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Work\Аммиак 2\Тэги и контур\"/>
    </mc:Choice>
  </mc:AlternateContent>
  <xr:revisionPtr revIDLastSave="0" documentId="13_ncr:1_{2277C498-87EB-4227-A0C5-71F9D721102E}" xr6:coauthVersionLast="40" xr6:coauthVersionMax="47" xr10:uidLastSave="{00000000-0000-0000-0000-000000000000}"/>
  <bookViews>
    <workbookView xWindow="-29010" yWindow="-8655" windowWidth="29040" windowHeight="15840" tabRatio="423" activeTab="1" xr2:uid="{00000000-000D-0000-FFFF-FFFF00000000}"/>
  </bookViews>
  <sheets>
    <sheet name="Резерв" sheetId="9" r:id="rId1"/>
    <sheet name="Tag Assignment " sheetId="3" r:id="rId2"/>
    <sheet name="Для сигналов Eplan" sheetId="14" r:id="rId3"/>
    <sheet name="Для сигналов Eplan2" sheetId="15" r:id="rId4"/>
    <sheet name="Проверки" sheetId="11" r:id="rId5"/>
    <sheet name="Проверка" sheetId="6" r:id="rId6"/>
  </sheets>
  <externalReferences>
    <externalReference r:id="rId7"/>
  </externalReferences>
  <definedNames>
    <definedName name="__" hidden="1">#REF!</definedName>
    <definedName name="_CLASS_TYPE_SIG">[1]!T_signal[CLASS_TYPE_SIG]</definedName>
    <definedName name="_CS_TAG_NAME">#REF!</definedName>
    <definedName name="_xlnm._FilterDatabase" localSheetId="1" hidden="1">'Tag Assignment '!$A$3:$BT$2197</definedName>
    <definedName name="_xlnm._FilterDatabase" hidden="1">#REF!</definedName>
    <definedName name="AccessDatabase" hidden="1">"D:\Projects\Yaroslavl\Source\MTB_YARVAZ.mdb"</definedName>
    <definedName name="Z_32CF29BE_75B6_4FA1_8058_7388D688819D_.wvu.FilterData" localSheetId="1" hidden="1">'Tag Assignment '!$B$3:$BS$1781</definedName>
    <definedName name="Z_53872AC4_D7EC_437F_9E40_4D8622B04073_.wvu.FilterData" localSheetId="1" hidden="1">'Tag Assignment '!$B$3:$AM$1781</definedName>
    <definedName name="_xlnm.Print_Titles" localSheetId="1">'Tag Assignment '!$1:$3</definedName>
    <definedName name="_xlnm.Print_Area" localSheetId="1">'Tag Assignment '!$A$1:$AL$2164</definedName>
    <definedName name="ФЫ11" hidden="1">#REF!</definedName>
  </definedNames>
  <calcPr calcId="181029"/>
  <customWorkbookViews>
    <customWorkbookView name="Ленар Гайнуллин - Личное представление" guid="{53872AC4-D7EC-437F-9E40-4D8622B04073}" mergeInterval="0" personalView="1" maximized="1" xWindow="-8" yWindow="-8" windowWidth="1936" windowHeight="1056" activeSheetId="1"/>
    <customWorkbookView name="Алина Курбанова - Личное представление" guid="{32CF29BE-75B6-4FA1-8058-7388D688819D}" mergeInterval="0" personalView="1" maximized="1" xWindow="-8" yWindow="-8" windowWidth="1936" windowHeight="1048" activeSheetId="3"/>
  </customWorkbookViews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1690" i="3" l="1"/>
  <c r="AA1690" i="3"/>
  <c r="Y1691" i="3"/>
  <c r="AA1691" i="3"/>
  <c r="Y1692" i="3"/>
  <c r="AA1692" i="3"/>
  <c r="Y1693" i="3"/>
  <c r="AA1693" i="3"/>
  <c r="Y1694" i="3"/>
  <c r="AA1694" i="3"/>
  <c r="Y1695" i="3"/>
  <c r="AA1695" i="3"/>
  <c r="Y1696" i="3"/>
  <c r="AA1696" i="3"/>
  <c r="Y1697" i="3"/>
  <c r="AA1697" i="3"/>
  <c r="Y1698" i="3"/>
  <c r="AA1698" i="3"/>
  <c r="Y1699" i="3"/>
  <c r="AA1699" i="3"/>
  <c r="Y333" i="3"/>
  <c r="AA333" i="3"/>
  <c r="Y1151" i="3"/>
  <c r="AA1151" i="3"/>
  <c r="Y1175" i="3"/>
  <c r="AA1175" i="3"/>
  <c r="Y1700" i="3"/>
  <c r="AA1700" i="3"/>
  <c r="Y1134" i="3"/>
  <c r="AA1134" i="3"/>
  <c r="Y179" i="3"/>
  <c r="AA179" i="3"/>
  <c r="Y1261" i="3"/>
  <c r="AA1261" i="3"/>
  <c r="Y1168" i="3"/>
  <c r="AA1168" i="3"/>
  <c r="Y1169" i="3"/>
  <c r="AA1169" i="3"/>
  <c r="Y176" i="3"/>
  <c r="AA176" i="3"/>
  <c r="Y1277" i="3"/>
  <c r="AA1277" i="3"/>
  <c r="Y335" i="3"/>
  <c r="AA335" i="3"/>
  <c r="Y1157" i="3"/>
  <c r="AA1157" i="3"/>
  <c r="Y1172" i="3"/>
  <c r="AA1172" i="3"/>
  <c r="Y1701" i="3"/>
  <c r="AA1701" i="3"/>
  <c r="Y1702" i="3"/>
  <c r="AA1702" i="3"/>
  <c r="Y698" i="3"/>
  <c r="AA698" i="3"/>
  <c r="Y707" i="3"/>
  <c r="AA707" i="3"/>
  <c r="Y716" i="3"/>
  <c r="AA716" i="3"/>
  <c r="Y725" i="3"/>
  <c r="AA725" i="3"/>
  <c r="Y734" i="3"/>
  <c r="AA734" i="3"/>
  <c r="Y743" i="3"/>
  <c r="AA743" i="3"/>
  <c r="Y752" i="3"/>
  <c r="AA752" i="3"/>
  <c r="Y761" i="3"/>
  <c r="AA761" i="3"/>
  <c r="Y1280" i="3"/>
  <c r="AA1280" i="3"/>
  <c r="Y323" i="3"/>
  <c r="AA323" i="3"/>
  <c r="Y142" i="3"/>
  <c r="AA142" i="3"/>
  <c r="Y315" i="3"/>
  <c r="AA315" i="3"/>
  <c r="Y1119" i="3"/>
  <c r="AA1119" i="3"/>
  <c r="Y1228" i="3"/>
  <c r="AA1228" i="3"/>
  <c r="Y1235" i="3"/>
  <c r="AA1235" i="3"/>
  <c r="Y1114" i="3"/>
  <c r="AA1114" i="3"/>
  <c r="Y1120" i="3"/>
  <c r="AA1120" i="3"/>
  <c r="Y345" i="3"/>
  <c r="AA345" i="3"/>
  <c r="Y83" i="3"/>
  <c r="AA83" i="3"/>
  <c r="Y154" i="3"/>
  <c r="AA154" i="3"/>
  <c r="Y149" i="3"/>
  <c r="AA149" i="3"/>
  <c r="Y151" i="3"/>
  <c r="AA151" i="3"/>
  <c r="Y1226" i="3"/>
  <c r="AA1226" i="3"/>
  <c r="Y1115" i="3"/>
  <c r="AA1115" i="3"/>
  <c r="Y1224" i="3"/>
  <c r="AA1224" i="3"/>
  <c r="Y1233" i="3"/>
  <c r="AA1233" i="3"/>
  <c r="Y1214" i="3"/>
  <c r="AA1214" i="3"/>
  <c r="Y1703" i="3"/>
  <c r="AA1703" i="3"/>
  <c r="Y1704" i="3"/>
  <c r="AA1704" i="3"/>
  <c r="Y1705" i="3"/>
  <c r="AA1705" i="3"/>
  <c r="Y1706" i="3"/>
  <c r="AA1706" i="3"/>
  <c r="Y1707" i="3"/>
  <c r="AA1707" i="3"/>
  <c r="Y161" i="3"/>
  <c r="AA161" i="3"/>
  <c r="Y1143" i="3"/>
  <c r="AA1143" i="3"/>
  <c r="Y1244" i="3"/>
  <c r="AA1244" i="3"/>
  <c r="Y167" i="3"/>
  <c r="AA167" i="3"/>
  <c r="Y170" i="3"/>
  <c r="AA170" i="3"/>
  <c r="Y1269" i="3"/>
  <c r="AA1269" i="3"/>
  <c r="Y338" i="3"/>
  <c r="AA338" i="3"/>
  <c r="Y339" i="3"/>
  <c r="AA339" i="3"/>
  <c r="Y1163" i="3"/>
  <c r="AA1163" i="3"/>
  <c r="Y905" i="3"/>
  <c r="AA905" i="3"/>
  <c r="Y925" i="3"/>
  <c r="AA925" i="3"/>
  <c r="Y931" i="3"/>
  <c r="AA931" i="3"/>
  <c r="Y937" i="3"/>
  <c r="AA937" i="3"/>
  <c r="Y943" i="3"/>
  <c r="AA943" i="3"/>
  <c r="Y297" i="3"/>
  <c r="AA297" i="3"/>
  <c r="Y298" i="3"/>
  <c r="AA298" i="3"/>
  <c r="Y336" i="3"/>
  <c r="AA336" i="3"/>
  <c r="Y1708" i="3"/>
  <c r="AA1708" i="3"/>
  <c r="Y1158" i="3"/>
  <c r="AA1158" i="3"/>
  <c r="Y1241" i="3"/>
  <c r="AA1241" i="3"/>
  <c r="Y1135" i="3"/>
  <c r="AA1135" i="3"/>
  <c r="Y180" i="3"/>
  <c r="AA180" i="3"/>
  <c r="Y1152" i="3"/>
  <c r="AA1152" i="3"/>
  <c r="Y1709" i="3"/>
  <c r="AA1709" i="3"/>
  <c r="Y1710" i="3"/>
  <c r="AA1710" i="3"/>
  <c r="Y1173" i="3"/>
  <c r="AA1173" i="3"/>
  <c r="Y178" i="3"/>
  <c r="AA178" i="3"/>
  <c r="Y1170" i="3"/>
  <c r="AA1170" i="3"/>
  <c r="Y334" i="3"/>
  <c r="AA334" i="3"/>
  <c r="Y1262" i="3"/>
  <c r="AA1262" i="3"/>
  <c r="Y177" i="3"/>
  <c r="AA177" i="3"/>
  <c r="Y1174" i="3"/>
  <c r="AA1174" i="3"/>
  <c r="Y1184" i="3"/>
  <c r="AA1184" i="3"/>
  <c r="Y1711" i="3"/>
  <c r="AA1711" i="3"/>
  <c r="Y1712" i="3"/>
  <c r="AA1712" i="3"/>
  <c r="Y1713" i="3"/>
  <c r="AA1713" i="3"/>
  <c r="Y1714" i="3"/>
  <c r="AA1714" i="3"/>
  <c r="Y1715" i="3"/>
  <c r="AA1715" i="3"/>
  <c r="Y1716" i="3"/>
  <c r="AA1716" i="3"/>
  <c r="Y1717" i="3"/>
  <c r="AA1717" i="3"/>
  <c r="Y1718" i="3"/>
  <c r="AA1718" i="3"/>
  <c r="Y1719" i="3"/>
  <c r="AA1719" i="3"/>
  <c r="Y1720" i="3"/>
  <c r="AA1720" i="3"/>
  <c r="Y1721" i="3"/>
  <c r="AA1721" i="3"/>
  <c r="Y1722" i="3"/>
  <c r="AA1722" i="3"/>
  <c r="Y1723" i="3"/>
  <c r="AA1723" i="3"/>
  <c r="Y1724" i="3"/>
  <c r="AA1724" i="3"/>
  <c r="Y1725" i="3"/>
  <c r="AA1725" i="3"/>
  <c r="Y313" i="3"/>
  <c r="AA313" i="3"/>
  <c r="Y319" i="3"/>
  <c r="AA319" i="3"/>
  <c r="Y321" i="3"/>
  <c r="AA321" i="3"/>
  <c r="Y316" i="3"/>
  <c r="AA316" i="3"/>
  <c r="Y1726" i="3"/>
  <c r="AA1726" i="3"/>
  <c r="Y1727" i="3"/>
  <c r="AA1727" i="3"/>
  <c r="Y1728" i="3"/>
  <c r="AA1728" i="3"/>
  <c r="Y1729" i="3"/>
  <c r="AA1729" i="3"/>
  <c r="Y1730" i="3"/>
  <c r="AA1730" i="3"/>
  <c r="Y1731" i="3"/>
  <c r="AA1731" i="3"/>
  <c r="Y1732" i="3"/>
  <c r="AA1732" i="3"/>
  <c r="Y1733" i="3"/>
  <c r="AA1733" i="3"/>
  <c r="Y1734" i="3"/>
  <c r="AA1734" i="3"/>
  <c r="Y1735" i="3"/>
  <c r="AA1735" i="3"/>
  <c r="Y1736" i="3"/>
  <c r="AA1736" i="3"/>
  <c r="Y1737" i="3"/>
  <c r="AA1737" i="3"/>
  <c r="Y547" i="3"/>
  <c r="AA547" i="3"/>
  <c r="Y548" i="3"/>
  <c r="AA548" i="3"/>
  <c r="Y549" i="3"/>
  <c r="AA549" i="3"/>
  <c r="Y552" i="3"/>
  <c r="AA552" i="3"/>
  <c r="Y553" i="3"/>
  <c r="AA553" i="3"/>
  <c r="Y554" i="3"/>
  <c r="AA554" i="3"/>
  <c r="Y557" i="3"/>
  <c r="AA557" i="3"/>
  <c r="Y558" i="3"/>
  <c r="AA558" i="3"/>
  <c r="Y559" i="3"/>
  <c r="AA559" i="3"/>
  <c r="Y236" i="3"/>
  <c r="AA236" i="3"/>
  <c r="Y872" i="3"/>
  <c r="AA872" i="3"/>
  <c r="Y873" i="3"/>
  <c r="AA873" i="3"/>
  <c r="Y874" i="3"/>
  <c r="AA874" i="3"/>
  <c r="Y582" i="3"/>
  <c r="AA582" i="3"/>
  <c r="Y583" i="3"/>
  <c r="AA583" i="3"/>
  <c r="Y584" i="3"/>
  <c r="AA584" i="3"/>
  <c r="Y587" i="3"/>
  <c r="AA587" i="3"/>
  <c r="Y588" i="3"/>
  <c r="AA588" i="3"/>
  <c r="Y589" i="3"/>
  <c r="AA589" i="3"/>
  <c r="Y567" i="3"/>
  <c r="AA567" i="3"/>
  <c r="Y568" i="3"/>
  <c r="AA568" i="3"/>
  <c r="Y569" i="3"/>
  <c r="AA569" i="3"/>
  <c r="Y572" i="3"/>
  <c r="AA572" i="3"/>
  <c r="Y573" i="3"/>
  <c r="AA573" i="3"/>
  <c r="Y574" i="3"/>
  <c r="AA574" i="3"/>
  <c r="Y271" i="3"/>
  <c r="AA271" i="3"/>
  <c r="Y272" i="3"/>
  <c r="AA272" i="3"/>
  <c r="Y273" i="3"/>
  <c r="AA273" i="3"/>
  <c r="Y867" i="3"/>
  <c r="AA867" i="3"/>
  <c r="Y868" i="3"/>
  <c r="AA868" i="3"/>
  <c r="Y869" i="3"/>
  <c r="AA869" i="3"/>
  <c r="Y266" i="3"/>
  <c r="AA266" i="3"/>
  <c r="Y948" i="3"/>
  <c r="AA948" i="3"/>
  <c r="Y950" i="3"/>
  <c r="AA950" i="3"/>
  <c r="Y949" i="3"/>
  <c r="AA949" i="3"/>
  <c r="Y951" i="3"/>
  <c r="AA951" i="3"/>
  <c r="Y592" i="3"/>
  <c r="AA592" i="3"/>
  <c r="Y593" i="3"/>
  <c r="AA593" i="3"/>
  <c r="Y594" i="3"/>
  <c r="AA594" i="3"/>
  <c r="Y595" i="3"/>
  <c r="AA595" i="3"/>
  <c r="Y599" i="3"/>
  <c r="AA599" i="3"/>
  <c r="Y600" i="3"/>
  <c r="AA600" i="3"/>
  <c r="Y601" i="3"/>
  <c r="AA601" i="3"/>
  <c r="Y602" i="3"/>
  <c r="AA602" i="3"/>
  <c r="Y606" i="3"/>
  <c r="AA606" i="3"/>
  <c r="Y607" i="3"/>
  <c r="AA607" i="3"/>
  <c r="Y608" i="3"/>
  <c r="AA608" i="3"/>
  <c r="Y609" i="3"/>
  <c r="AA609" i="3"/>
  <c r="Y613" i="3"/>
  <c r="AA613" i="3"/>
  <c r="Y614" i="3"/>
  <c r="AA614" i="3"/>
  <c r="Y615" i="3"/>
  <c r="AA615" i="3"/>
  <c r="Y616" i="3"/>
  <c r="AA616" i="3"/>
  <c r="Y173" i="3"/>
  <c r="AA173" i="3"/>
  <c r="Y174" i="3"/>
  <c r="AA174" i="3"/>
  <c r="Y175" i="3"/>
  <c r="AA175" i="3"/>
  <c r="Y1565" i="3"/>
  <c r="AA1565" i="3"/>
  <c r="Y1566" i="3"/>
  <c r="AA1566" i="3"/>
  <c r="Y1567" i="3"/>
  <c r="AA1567" i="3"/>
  <c r="Y1096" i="3"/>
  <c r="AA1096" i="3"/>
  <c r="Y1097" i="3"/>
  <c r="AA1097" i="3"/>
  <c r="Y1098" i="3"/>
  <c r="AA1098" i="3"/>
  <c r="Y1099" i="3"/>
  <c r="AA1099" i="3"/>
  <c r="Y1738" i="3"/>
  <c r="AA1738" i="3"/>
  <c r="Y1739" i="3"/>
  <c r="AA1739" i="3"/>
  <c r="Y620" i="3"/>
  <c r="AA620" i="3"/>
  <c r="Y621" i="3"/>
  <c r="AA621" i="3"/>
  <c r="Y622" i="3"/>
  <c r="AA622" i="3"/>
  <c r="Y623" i="3"/>
  <c r="AA623" i="3"/>
  <c r="Y627" i="3"/>
  <c r="AA627" i="3"/>
  <c r="Y628" i="3"/>
  <c r="AA628" i="3"/>
  <c r="Y629" i="3"/>
  <c r="AA629" i="3"/>
  <c r="Y630" i="3"/>
  <c r="AA630" i="3"/>
  <c r="Y634" i="3"/>
  <c r="AA634" i="3"/>
  <c r="Y635" i="3"/>
  <c r="AA635" i="3"/>
  <c r="Y636" i="3"/>
  <c r="AA636" i="3"/>
  <c r="Y637" i="3"/>
  <c r="AA637" i="3"/>
  <c r="Y641" i="3"/>
  <c r="AA641" i="3"/>
  <c r="Y642" i="3"/>
  <c r="AA642" i="3"/>
  <c r="Y643" i="3"/>
  <c r="AA643" i="3"/>
  <c r="Y644" i="3"/>
  <c r="AA644" i="3"/>
  <c r="Y19" i="3"/>
  <c r="AA19" i="3"/>
  <c r="Y20" i="3"/>
  <c r="AA20" i="3"/>
  <c r="Y21" i="3"/>
  <c r="AA21" i="3"/>
  <c r="Y22" i="3"/>
  <c r="AA22" i="3"/>
  <c r="Y917" i="3"/>
  <c r="AA917" i="3"/>
  <c r="Y906" i="3"/>
  <c r="AA906" i="3"/>
  <c r="Y907" i="3"/>
  <c r="AA907" i="3"/>
  <c r="Y908" i="3"/>
  <c r="AA908" i="3"/>
  <c r="Y909" i="3"/>
  <c r="AA909" i="3"/>
  <c r="Y926" i="3"/>
  <c r="AA926" i="3"/>
  <c r="Y927" i="3"/>
  <c r="AA927" i="3"/>
  <c r="Y82" i="3"/>
  <c r="AA82" i="3"/>
  <c r="Y74" i="3"/>
  <c r="AA74" i="3"/>
  <c r="Y76" i="3"/>
  <c r="AA76" i="3"/>
  <c r="Y78" i="3"/>
  <c r="AA78" i="3"/>
  <c r="Y80" i="3"/>
  <c r="AA80" i="3"/>
  <c r="Y897" i="3"/>
  <c r="AA897" i="3"/>
  <c r="Y898" i="3"/>
  <c r="AA898" i="3"/>
  <c r="Y899" i="3"/>
  <c r="AA899" i="3"/>
  <c r="Y900" i="3"/>
  <c r="AA900" i="3"/>
  <c r="Y910" i="3"/>
  <c r="AA910" i="3"/>
  <c r="Y911" i="3"/>
  <c r="AA911" i="3"/>
  <c r="Y912" i="3"/>
  <c r="AA912" i="3"/>
  <c r="Y913" i="3"/>
  <c r="AA913" i="3"/>
  <c r="Y918" i="3"/>
  <c r="AA918" i="3"/>
  <c r="Y919" i="3"/>
  <c r="AA919" i="3"/>
  <c r="Y920" i="3"/>
  <c r="AA920" i="3"/>
  <c r="Y928" i="3"/>
  <c r="AA928" i="3"/>
  <c r="Y929" i="3"/>
  <c r="AA929" i="3"/>
  <c r="Y932" i="3"/>
  <c r="AA932" i="3"/>
  <c r="Y933" i="3"/>
  <c r="AA933" i="3"/>
  <c r="Y934" i="3"/>
  <c r="AA934" i="3"/>
  <c r="Y935" i="3"/>
  <c r="AA935" i="3"/>
  <c r="Y938" i="3"/>
  <c r="AA938" i="3"/>
  <c r="Y939" i="3"/>
  <c r="AA939" i="3"/>
  <c r="Y940" i="3"/>
  <c r="AA940" i="3"/>
  <c r="Y941" i="3"/>
  <c r="AA941" i="3"/>
  <c r="Y944" i="3"/>
  <c r="AA944" i="3"/>
  <c r="Y945" i="3"/>
  <c r="AA945" i="3"/>
  <c r="Y946" i="3"/>
  <c r="AA946" i="3"/>
  <c r="Y947" i="3"/>
  <c r="AA947" i="3"/>
  <c r="Y1740" i="3"/>
  <c r="AA1740" i="3"/>
  <c r="Y1741" i="3"/>
  <c r="AA1741" i="3"/>
  <c r="Y1742" i="3"/>
  <c r="AA1742" i="3"/>
  <c r="Y1743" i="3"/>
  <c r="AA1743" i="3"/>
  <c r="Y1744" i="3"/>
  <c r="AA1744" i="3"/>
  <c r="Y1745" i="3"/>
  <c r="AA1745" i="3"/>
  <c r="Y1746" i="3"/>
  <c r="AA1746" i="3"/>
  <c r="Y779" i="3"/>
  <c r="AA779" i="3"/>
  <c r="Y1551" i="3"/>
  <c r="AA1551" i="3"/>
  <c r="Y1552" i="3"/>
  <c r="AA1552" i="3"/>
  <c r="Y1554" i="3"/>
  <c r="AA1554" i="3"/>
  <c r="Y1555" i="3"/>
  <c r="AA1555" i="3"/>
  <c r="Y168" i="3"/>
  <c r="AA168" i="3"/>
  <c r="Y171" i="3"/>
  <c r="AA171" i="3"/>
  <c r="Y1473" i="3"/>
  <c r="AA1473" i="3"/>
  <c r="Y1474" i="3"/>
  <c r="AA1474" i="3"/>
  <c r="Y1476" i="3"/>
  <c r="AA1476" i="3"/>
  <c r="Y1477" i="3"/>
  <c r="AA1477" i="3"/>
  <c r="Y1479" i="3"/>
  <c r="AA1479" i="3"/>
  <c r="Y1480" i="3"/>
  <c r="AA1480" i="3"/>
  <c r="Y1482" i="3"/>
  <c r="AA1482" i="3"/>
  <c r="Y1483" i="3"/>
  <c r="AA1483" i="3"/>
  <c r="Y1485" i="3"/>
  <c r="AA1485" i="3"/>
  <c r="Y1486" i="3"/>
  <c r="AA1486" i="3"/>
  <c r="Y1488" i="3"/>
  <c r="AA1488" i="3"/>
  <c r="Y1489" i="3"/>
  <c r="AA1489" i="3"/>
  <c r="Y1491" i="3"/>
  <c r="AA1491" i="3"/>
  <c r="Y1492" i="3"/>
  <c r="AA1492" i="3"/>
  <c r="Y1494" i="3"/>
  <c r="AA1494" i="3"/>
  <c r="Y1495" i="3"/>
  <c r="AA1495" i="3"/>
  <c r="Y1747" i="3"/>
  <c r="AA1747" i="3"/>
  <c r="Y1748" i="3"/>
  <c r="AA1748" i="3"/>
  <c r="Y1749" i="3"/>
  <c r="AA1749" i="3"/>
  <c r="Y1750" i="3"/>
  <c r="AA1750" i="3"/>
  <c r="Y780" i="3"/>
  <c r="AA780" i="3"/>
  <c r="Y1751" i="3"/>
  <c r="AA1751" i="3"/>
  <c r="Y1752" i="3"/>
  <c r="AA1752" i="3"/>
  <c r="Y1753" i="3"/>
  <c r="AA1753" i="3"/>
  <c r="Y1754" i="3"/>
  <c r="AA1754" i="3"/>
  <c r="Y648" i="3"/>
  <c r="AA648" i="3"/>
  <c r="Y649" i="3"/>
  <c r="AA649" i="3"/>
  <c r="Y650" i="3"/>
  <c r="AA650" i="3"/>
  <c r="Y651" i="3"/>
  <c r="AA651" i="3"/>
  <c r="Y655" i="3"/>
  <c r="AA655" i="3"/>
  <c r="Y656" i="3"/>
  <c r="AA656" i="3"/>
  <c r="Y657" i="3"/>
  <c r="AA657" i="3"/>
  <c r="Y658" i="3"/>
  <c r="AA658" i="3"/>
  <c r="Y26" i="3"/>
  <c r="AA26" i="3"/>
  <c r="Y27" i="3"/>
  <c r="AA27" i="3"/>
  <c r="Y28" i="3"/>
  <c r="AA28" i="3"/>
  <c r="Y29" i="3"/>
  <c r="AA29" i="3"/>
  <c r="Y1755" i="3"/>
  <c r="AA1755" i="3"/>
  <c r="Y1756" i="3"/>
  <c r="AA1756" i="3"/>
  <c r="Y1757" i="3"/>
  <c r="AA1757" i="3"/>
  <c r="Y1758" i="3"/>
  <c r="AA1758" i="3"/>
  <c r="Y1759" i="3"/>
  <c r="AA1759" i="3"/>
  <c r="Y1760" i="3"/>
  <c r="AA1760" i="3"/>
  <c r="Y1761" i="3"/>
  <c r="AA1761" i="3"/>
  <c r="Y1090" i="3"/>
  <c r="AA1090" i="3"/>
  <c r="Y1091" i="3"/>
  <c r="AA1091" i="3"/>
  <c r="Y1092" i="3"/>
  <c r="AA1092" i="3"/>
  <c r="Y1093" i="3"/>
  <c r="AA1093" i="3"/>
  <c r="Y1762" i="3"/>
  <c r="AA1762" i="3"/>
  <c r="Y1763" i="3"/>
  <c r="AA1763" i="3"/>
  <c r="Y1764" i="3"/>
  <c r="AA1764" i="3"/>
  <c r="Y1765" i="3"/>
  <c r="AA1765" i="3"/>
  <c r="Y1766" i="3"/>
  <c r="AA1766" i="3"/>
  <c r="Y1767" i="3"/>
  <c r="AA1767" i="3"/>
  <c r="Y1768" i="3"/>
  <c r="AA1768" i="3"/>
  <c r="Y1769" i="3"/>
  <c r="AA1769" i="3"/>
  <c r="Y1770" i="3"/>
  <c r="AA1770" i="3"/>
  <c r="Y1497" i="3"/>
  <c r="AA1497" i="3"/>
  <c r="Y1498" i="3"/>
  <c r="AA1498" i="3"/>
  <c r="Y1500" i="3"/>
  <c r="AA1500" i="3"/>
  <c r="Y1501" i="3"/>
  <c r="AA1501" i="3"/>
  <c r="Y1503" i="3"/>
  <c r="AA1503" i="3"/>
  <c r="Y1504" i="3"/>
  <c r="AA1504" i="3"/>
  <c r="Y1506" i="3"/>
  <c r="AA1506" i="3"/>
  <c r="Y1507" i="3"/>
  <c r="AA1507" i="3"/>
  <c r="Y1771" i="3"/>
  <c r="AA1771" i="3"/>
  <c r="Y1772" i="3"/>
  <c r="AA1772" i="3"/>
  <c r="Y1773" i="3"/>
  <c r="AA1773" i="3"/>
  <c r="Y1774" i="3"/>
  <c r="AA1774" i="3"/>
  <c r="Y1775" i="3"/>
  <c r="AA1775" i="3"/>
  <c r="Y1776" i="3"/>
  <c r="AA1776" i="3"/>
  <c r="Y1777" i="3"/>
  <c r="AA1777" i="3"/>
  <c r="Y1778" i="3"/>
  <c r="AA1778" i="3"/>
  <c r="Y1779" i="3"/>
  <c r="AA1779" i="3"/>
  <c r="Y1780" i="3"/>
  <c r="AA1780" i="3"/>
  <c r="Y1781" i="3"/>
  <c r="AA1781" i="3"/>
  <c r="Y1782" i="3"/>
  <c r="AA1782" i="3"/>
  <c r="Y1783" i="3"/>
  <c r="AA1783" i="3"/>
  <c r="Y1784" i="3"/>
  <c r="AA1784" i="3"/>
  <c r="Y1785" i="3"/>
  <c r="AA1785" i="3"/>
  <c r="Y1786" i="3"/>
  <c r="AA1786" i="3"/>
  <c r="Y1787" i="3"/>
  <c r="AA1787" i="3"/>
  <c r="Y1788" i="3"/>
  <c r="AA1788" i="3"/>
  <c r="Y1789" i="3"/>
  <c r="AA1789" i="3"/>
  <c r="Y1790" i="3"/>
  <c r="AA1790" i="3"/>
  <c r="Y1791" i="3"/>
  <c r="AA1791" i="3"/>
  <c r="Y1792" i="3"/>
  <c r="AA1792" i="3"/>
  <c r="Y1793" i="3"/>
  <c r="AA1793" i="3"/>
  <c r="Y1794" i="3"/>
  <c r="AA1794" i="3"/>
  <c r="Y211" i="3"/>
  <c r="AA211" i="3"/>
  <c r="Y212" i="3"/>
  <c r="AA212" i="3"/>
  <c r="Y213" i="3"/>
  <c r="AA213" i="3"/>
  <c r="Y216" i="3"/>
  <c r="AA216" i="3"/>
  <c r="Y217" i="3"/>
  <c r="AA217" i="3"/>
  <c r="Y218" i="3"/>
  <c r="AA218" i="3"/>
  <c r="Y221" i="3"/>
  <c r="AA221" i="3"/>
  <c r="Y699" i="3"/>
  <c r="AA699" i="3"/>
  <c r="Y700" i="3"/>
  <c r="AA700" i="3"/>
  <c r="Y708" i="3"/>
  <c r="AA708" i="3"/>
  <c r="Y709" i="3"/>
  <c r="AA709" i="3"/>
  <c r="Y717" i="3"/>
  <c r="AA717" i="3"/>
  <c r="Y718" i="3"/>
  <c r="AA718" i="3"/>
  <c r="Y726" i="3"/>
  <c r="AA726" i="3"/>
  <c r="Y727" i="3"/>
  <c r="AA727" i="3"/>
  <c r="Y735" i="3"/>
  <c r="AA735" i="3"/>
  <c r="Y736" i="3"/>
  <c r="AA736" i="3"/>
  <c r="Y744" i="3"/>
  <c r="AA744" i="3"/>
  <c r="Y745" i="3"/>
  <c r="AA745" i="3"/>
  <c r="Y753" i="3"/>
  <c r="AA753" i="3"/>
  <c r="Y754" i="3"/>
  <c r="AA754" i="3"/>
  <c r="Y762" i="3"/>
  <c r="AA762" i="3"/>
  <c r="Y763" i="3"/>
  <c r="AA763" i="3"/>
  <c r="Y662" i="3"/>
  <c r="AA662" i="3"/>
  <c r="Y663" i="3"/>
  <c r="AA663" i="3"/>
  <c r="Y664" i="3"/>
  <c r="AA664" i="3"/>
  <c r="Y667" i="3"/>
  <c r="AA667" i="3"/>
  <c r="Y668" i="3"/>
  <c r="AA668" i="3"/>
  <c r="Y669" i="3"/>
  <c r="AA669" i="3"/>
  <c r="Y672" i="3"/>
  <c r="AA672" i="3"/>
  <c r="Y673" i="3"/>
  <c r="AA673" i="3"/>
  <c r="Y674" i="3"/>
  <c r="AA674" i="3"/>
  <c r="Y677" i="3"/>
  <c r="AA677" i="3"/>
  <c r="Y678" i="3"/>
  <c r="AA678" i="3"/>
  <c r="Y679" i="3"/>
  <c r="AA679" i="3"/>
  <c r="Y781" i="3"/>
  <c r="AA781" i="3"/>
  <c r="Y782" i="3"/>
  <c r="AA782" i="3"/>
  <c r="Y783" i="3"/>
  <c r="AA783" i="3"/>
  <c r="Y786" i="3"/>
  <c r="AA786" i="3"/>
  <c r="Y787" i="3"/>
  <c r="AA787" i="3"/>
  <c r="Y788" i="3"/>
  <c r="AA788" i="3"/>
  <c r="Y682" i="3"/>
  <c r="AA682" i="3"/>
  <c r="Y683" i="3"/>
  <c r="AA683" i="3"/>
  <c r="Y684" i="3"/>
  <c r="AA684" i="3"/>
  <c r="Y687" i="3"/>
  <c r="AA687" i="3"/>
  <c r="Y688" i="3"/>
  <c r="AA688" i="3"/>
  <c r="Y689" i="3"/>
  <c r="AA689" i="3"/>
  <c r="Y692" i="3"/>
  <c r="AA692" i="3"/>
  <c r="Y693" i="3"/>
  <c r="AA693" i="3"/>
  <c r="Y694" i="3"/>
  <c r="AA694" i="3"/>
  <c r="Y813" i="3"/>
  <c r="AA813" i="3"/>
  <c r="Y814" i="3"/>
  <c r="AA814" i="3"/>
  <c r="Y815" i="3"/>
  <c r="AA815" i="3"/>
  <c r="Y818" i="3"/>
  <c r="AA818" i="3"/>
  <c r="Y819" i="3"/>
  <c r="AA819" i="3"/>
  <c r="Y820" i="3"/>
  <c r="AA820" i="3"/>
  <c r="Y261" i="3"/>
  <c r="AA261" i="3"/>
  <c r="Y262" i="3"/>
  <c r="AA262" i="3"/>
  <c r="Y263" i="3"/>
  <c r="AA263" i="3"/>
  <c r="Y877" i="3"/>
  <c r="AA877" i="3"/>
  <c r="Y878" i="3"/>
  <c r="AA878" i="3"/>
  <c r="Y879" i="3"/>
  <c r="AA879" i="3"/>
  <c r="Y542" i="3"/>
  <c r="AA542" i="3"/>
  <c r="Y543" i="3"/>
  <c r="AA543" i="3"/>
  <c r="Y544" i="3"/>
  <c r="AA544" i="3"/>
  <c r="Y577" i="3"/>
  <c r="AA577" i="3"/>
  <c r="Y578" i="3"/>
  <c r="AA578" i="3"/>
  <c r="Y579" i="3"/>
  <c r="AA579" i="3"/>
  <c r="Y562" i="3"/>
  <c r="AA562" i="3"/>
  <c r="Y563" i="3"/>
  <c r="AA563" i="3"/>
  <c r="Y564" i="3"/>
  <c r="AA564" i="3"/>
  <c r="Y532" i="3"/>
  <c r="AA532" i="3"/>
  <c r="Y533" i="3"/>
  <c r="AA533" i="3"/>
  <c r="Y534" i="3"/>
  <c r="AA534" i="3"/>
  <c r="Y537" i="3"/>
  <c r="AA537" i="3"/>
  <c r="Y538" i="3"/>
  <c r="AA538" i="3"/>
  <c r="Y887" i="3"/>
  <c r="AA887" i="3"/>
  <c r="Y888" i="3"/>
  <c r="AA888" i="3"/>
  <c r="Y889" i="3"/>
  <c r="AA889" i="3"/>
  <c r="Y116" i="3"/>
  <c r="AA116" i="3"/>
  <c r="Y117" i="3"/>
  <c r="AA117" i="3"/>
  <c r="Y118" i="3"/>
  <c r="AA118" i="3"/>
  <c r="Y882" i="3"/>
  <c r="AA882" i="3"/>
  <c r="Y883" i="3"/>
  <c r="AA883" i="3"/>
  <c r="Y884" i="3"/>
  <c r="AA884" i="3"/>
  <c r="Y1795" i="3"/>
  <c r="AA1795" i="3"/>
  <c r="Y1796" i="3"/>
  <c r="AA1796" i="3"/>
  <c r="Y1797" i="3"/>
  <c r="AA1797" i="3"/>
  <c r="Y1798" i="3"/>
  <c r="AA1798" i="3"/>
  <c r="Y1799" i="3"/>
  <c r="AA1799" i="3"/>
  <c r="Y1800" i="3"/>
  <c r="AA1800" i="3"/>
  <c r="Y1801" i="3"/>
  <c r="AA1801" i="3"/>
  <c r="Y1802" i="3"/>
  <c r="AA1802" i="3"/>
  <c r="Y1803" i="3"/>
  <c r="AA1803" i="3"/>
  <c r="Y1804" i="3"/>
  <c r="AA1804" i="3"/>
  <c r="Y1805" i="3"/>
  <c r="AA1805" i="3"/>
  <c r="Y201" i="3"/>
  <c r="AA201" i="3"/>
  <c r="Y202" i="3"/>
  <c r="AA202" i="3"/>
  <c r="Y203" i="3"/>
  <c r="AA203" i="3"/>
  <c r="Y206" i="3"/>
  <c r="AA206" i="3"/>
  <c r="Y207" i="3"/>
  <c r="AA207" i="3"/>
  <c r="Y208" i="3"/>
  <c r="AA208" i="3"/>
  <c r="Y222" i="3"/>
  <c r="AA222" i="3"/>
  <c r="Y223" i="3"/>
  <c r="AA223" i="3"/>
  <c r="Y226" i="3"/>
  <c r="AA226" i="3"/>
  <c r="Y227" i="3"/>
  <c r="AA227" i="3"/>
  <c r="Y228" i="3"/>
  <c r="AA228" i="3"/>
  <c r="Y231" i="3"/>
  <c r="AA231" i="3"/>
  <c r="Y232" i="3"/>
  <c r="AA232" i="3"/>
  <c r="Y233" i="3"/>
  <c r="AA233" i="3"/>
  <c r="Y237" i="3"/>
  <c r="AA237" i="3"/>
  <c r="Y238" i="3"/>
  <c r="AA238" i="3"/>
  <c r="Y701" i="3"/>
  <c r="AA701" i="3"/>
  <c r="Y702" i="3"/>
  <c r="AA702" i="3"/>
  <c r="Y710" i="3"/>
  <c r="AA710" i="3"/>
  <c r="Y711" i="3"/>
  <c r="AA711" i="3"/>
  <c r="Y719" i="3"/>
  <c r="AA719" i="3"/>
  <c r="Y720" i="3"/>
  <c r="AA720" i="3"/>
  <c r="Y728" i="3"/>
  <c r="AA728" i="3"/>
  <c r="Y729" i="3"/>
  <c r="AA729" i="3"/>
  <c r="Y737" i="3"/>
  <c r="AA737" i="3"/>
  <c r="Y738" i="3"/>
  <c r="AA738" i="3"/>
  <c r="Y746" i="3"/>
  <c r="AA746" i="3"/>
  <c r="Y747" i="3"/>
  <c r="AA747" i="3"/>
  <c r="Y755" i="3"/>
  <c r="AA755" i="3"/>
  <c r="Y756" i="3"/>
  <c r="AA756" i="3"/>
  <c r="Y764" i="3"/>
  <c r="AA764" i="3"/>
  <c r="Y765" i="3"/>
  <c r="AA765" i="3"/>
  <c r="Y596" i="3"/>
  <c r="AA596" i="3"/>
  <c r="Y597" i="3"/>
  <c r="AA597" i="3"/>
  <c r="Y598" i="3"/>
  <c r="AA598" i="3"/>
  <c r="Y603" i="3"/>
  <c r="AA603" i="3"/>
  <c r="Y604" i="3"/>
  <c r="AA604" i="3"/>
  <c r="Y605" i="3"/>
  <c r="AA605" i="3"/>
  <c r="Y610" i="3"/>
  <c r="AA610" i="3"/>
  <c r="Y611" i="3"/>
  <c r="AA611" i="3"/>
  <c r="Y612" i="3"/>
  <c r="AA612" i="3"/>
  <c r="Y617" i="3"/>
  <c r="AA617" i="3"/>
  <c r="Y618" i="3"/>
  <c r="AA618" i="3"/>
  <c r="Y619" i="3"/>
  <c r="AA619" i="3"/>
  <c r="Y1553" i="3"/>
  <c r="AA1553" i="3"/>
  <c r="Y1556" i="3"/>
  <c r="AA1556" i="3"/>
  <c r="Y624" i="3"/>
  <c r="AA624" i="3"/>
  <c r="Y625" i="3"/>
  <c r="AA625" i="3"/>
  <c r="Y626" i="3"/>
  <c r="AA626" i="3"/>
  <c r="Y631" i="3"/>
  <c r="AA631" i="3"/>
  <c r="Y632" i="3"/>
  <c r="AA632" i="3"/>
  <c r="Y633" i="3"/>
  <c r="AA633" i="3"/>
  <c r="Y638" i="3"/>
  <c r="AA638" i="3"/>
  <c r="Y639" i="3"/>
  <c r="AA639" i="3"/>
  <c r="Y640" i="3"/>
  <c r="AA640" i="3"/>
  <c r="Y652" i="3"/>
  <c r="AA652" i="3"/>
  <c r="Y653" i="3"/>
  <c r="AA653" i="3"/>
  <c r="Y654" i="3"/>
  <c r="AA654" i="3"/>
  <c r="Y1475" i="3"/>
  <c r="AA1475" i="3"/>
  <c r="Y1478" i="3"/>
  <c r="AA1478" i="3"/>
  <c r="Y1481" i="3"/>
  <c r="AA1481" i="3"/>
  <c r="Y1484" i="3"/>
  <c r="AA1484" i="3"/>
  <c r="Y1487" i="3"/>
  <c r="AA1487" i="3"/>
  <c r="Y1490" i="3"/>
  <c r="AA1490" i="3"/>
  <c r="Y1493" i="3"/>
  <c r="AA1493" i="3"/>
  <c r="Y1496" i="3"/>
  <c r="AA1496" i="3"/>
  <c r="Y1499" i="3"/>
  <c r="AA1499" i="3"/>
  <c r="Y1502" i="3"/>
  <c r="AA1502" i="3"/>
  <c r="Y1505" i="3"/>
  <c r="AA1505" i="3"/>
  <c r="Y1508" i="3"/>
  <c r="AA1508" i="3"/>
  <c r="Y645" i="3"/>
  <c r="AA645" i="3"/>
  <c r="Y646" i="3"/>
  <c r="AA646" i="3"/>
  <c r="Y647" i="3"/>
  <c r="AA647" i="3"/>
  <c r="Y659" i="3"/>
  <c r="AA659" i="3"/>
  <c r="Y660" i="3"/>
  <c r="AA660" i="3"/>
  <c r="Y661" i="3"/>
  <c r="AA661" i="3"/>
  <c r="Y23" i="3"/>
  <c r="AA23" i="3"/>
  <c r="Y24" i="3"/>
  <c r="AA24" i="3"/>
  <c r="Y25" i="3"/>
  <c r="AA25" i="3"/>
  <c r="Y30" i="3"/>
  <c r="AA30" i="3"/>
  <c r="Y31" i="3"/>
  <c r="AA31" i="3"/>
  <c r="Y32" i="3"/>
  <c r="AA32" i="3"/>
  <c r="Y901" i="3"/>
  <c r="AA901" i="3"/>
  <c r="Y902" i="3"/>
  <c r="AA902" i="3"/>
  <c r="Y903" i="3"/>
  <c r="AA903" i="3"/>
  <c r="Y914" i="3"/>
  <c r="AA914" i="3"/>
  <c r="Y915" i="3"/>
  <c r="AA915" i="3"/>
  <c r="Y916" i="3"/>
  <c r="AA916" i="3"/>
  <c r="Y921" i="3"/>
  <c r="AA921" i="3"/>
  <c r="Y922" i="3"/>
  <c r="AA922" i="3"/>
  <c r="Y923" i="3"/>
  <c r="AA923" i="3"/>
  <c r="Y1100" i="3"/>
  <c r="AA1100" i="3"/>
  <c r="Y1101" i="3"/>
  <c r="AA1101" i="3"/>
  <c r="Y1102" i="3"/>
  <c r="AA1102" i="3"/>
  <c r="Y1806" i="3"/>
  <c r="AA1806" i="3"/>
  <c r="Y1807" i="3"/>
  <c r="AA1807" i="3"/>
  <c r="Y204" i="3"/>
  <c r="AA204" i="3"/>
  <c r="Y205" i="3"/>
  <c r="AA205" i="3"/>
  <c r="Y209" i="3"/>
  <c r="AA209" i="3"/>
  <c r="Y210" i="3"/>
  <c r="AA210" i="3"/>
  <c r="Y214" i="3"/>
  <c r="AA214" i="3"/>
  <c r="Y215" i="3"/>
  <c r="AA215" i="3"/>
  <c r="Y219" i="3"/>
  <c r="AA219" i="3"/>
  <c r="Y220" i="3"/>
  <c r="AA220" i="3"/>
  <c r="Y224" i="3"/>
  <c r="AA224" i="3"/>
  <c r="Y225" i="3"/>
  <c r="AA225" i="3"/>
  <c r="Y229" i="3"/>
  <c r="AA229" i="3"/>
  <c r="Y230" i="3"/>
  <c r="AA230" i="3"/>
  <c r="Y703" i="3"/>
  <c r="AA703" i="3"/>
  <c r="Y704" i="3"/>
  <c r="AA704" i="3"/>
  <c r="Y705" i="3"/>
  <c r="AA705" i="3"/>
  <c r="Y712" i="3"/>
  <c r="AA712" i="3"/>
  <c r="Y713" i="3"/>
  <c r="AA713" i="3"/>
  <c r="Y714" i="3"/>
  <c r="AA714" i="3"/>
  <c r="Y721" i="3"/>
  <c r="AA721" i="3"/>
  <c r="Y722" i="3"/>
  <c r="AA722" i="3"/>
  <c r="Y723" i="3"/>
  <c r="AA723" i="3"/>
  <c r="Y730" i="3"/>
  <c r="AA730" i="3"/>
  <c r="Y731" i="3"/>
  <c r="AA731" i="3"/>
  <c r="Y732" i="3"/>
  <c r="AA732" i="3"/>
  <c r="Y739" i="3"/>
  <c r="AA739" i="3"/>
  <c r="Y748" i="3"/>
  <c r="AA748" i="3"/>
  <c r="Y757" i="3"/>
  <c r="AA757" i="3"/>
  <c r="Y766" i="3"/>
  <c r="AA766" i="3"/>
  <c r="Y665" i="3"/>
  <c r="AA665" i="3"/>
  <c r="Y666" i="3"/>
  <c r="AA666" i="3"/>
  <c r="Y670" i="3"/>
  <c r="AA670" i="3"/>
  <c r="Y671" i="3"/>
  <c r="AA671" i="3"/>
  <c r="Y675" i="3"/>
  <c r="AA675" i="3"/>
  <c r="Y676" i="3"/>
  <c r="AA676" i="3"/>
  <c r="Y680" i="3"/>
  <c r="AA680" i="3"/>
  <c r="Y681" i="3"/>
  <c r="AA681" i="3"/>
  <c r="Y784" i="3"/>
  <c r="AA784" i="3"/>
  <c r="Y785" i="3"/>
  <c r="AA785" i="3"/>
  <c r="Y789" i="3"/>
  <c r="AA789" i="3"/>
  <c r="Y790" i="3"/>
  <c r="AA790" i="3"/>
  <c r="Y685" i="3"/>
  <c r="AA685" i="3"/>
  <c r="Y686" i="3"/>
  <c r="AA686" i="3"/>
  <c r="Y690" i="3"/>
  <c r="AA690" i="3"/>
  <c r="Y691" i="3"/>
  <c r="AA691" i="3"/>
  <c r="Y695" i="3"/>
  <c r="AA695" i="3"/>
  <c r="Y696" i="3"/>
  <c r="AA696" i="3"/>
  <c r="Y816" i="3"/>
  <c r="AA816" i="3"/>
  <c r="Y817" i="3"/>
  <c r="AA817" i="3"/>
  <c r="Y821" i="3"/>
  <c r="AA821" i="3"/>
  <c r="Y822" i="3"/>
  <c r="AA822" i="3"/>
  <c r="Y875" i="3"/>
  <c r="AA875" i="3"/>
  <c r="Y876" i="3"/>
  <c r="AA876" i="3"/>
  <c r="Y264" i="3"/>
  <c r="AA264" i="3"/>
  <c r="Y265" i="3"/>
  <c r="AA265" i="3"/>
  <c r="Y880" i="3"/>
  <c r="AA880" i="3"/>
  <c r="Y881" i="3"/>
  <c r="AA881" i="3"/>
  <c r="Y545" i="3"/>
  <c r="AA545" i="3"/>
  <c r="Y546" i="3"/>
  <c r="AA546" i="3"/>
  <c r="Y580" i="3"/>
  <c r="AA580" i="3"/>
  <c r="Y581" i="3"/>
  <c r="AA581" i="3"/>
  <c r="Y585" i="3"/>
  <c r="AA585" i="3"/>
  <c r="Y586" i="3"/>
  <c r="AA586" i="3"/>
  <c r="Y565" i="3"/>
  <c r="AA565" i="3"/>
  <c r="Y566" i="3"/>
  <c r="AA566" i="3"/>
  <c r="Y570" i="3"/>
  <c r="AA570" i="3"/>
  <c r="Y571" i="3"/>
  <c r="AA571" i="3"/>
  <c r="Y575" i="3"/>
  <c r="AA575" i="3"/>
  <c r="Y576" i="3"/>
  <c r="AA576" i="3"/>
  <c r="Y274" i="3"/>
  <c r="AA274" i="3"/>
  <c r="Y275" i="3"/>
  <c r="AA275" i="3"/>
  <c r="Y870" i="3"/>
  <c r="AA870" i="3"/>
  <c r="Y871" i="3"/>
  <c r="AA871" i="3"/>
  <c r="Y267" i="3"/>
  <c r="AA267" i="3"/>
  <c r="Y268" i="3"/>
  <c r="AA268" i="3"/>
  <c r="Y892" i="3"/>
  <c r="AA892" i="3"/>
  <c r="Y893" i="3"/>
  <c r="AA893" i="3"/>
  <c r="Y535" i="3"/>
  <c r="AA535" i="3"/>
  <c r="Y536" i="3"/>
  <c r="AA536" i="3"/>
  <c r="Y539" i="3"/>
  <c r="AA539" i="3"/>
  <c r="Y540" i="3"/>
  <c r="AA540" i="3"/>
  <c r="Y890" i="3"/>
  <c r="AA890" i="3"/>
  <c r="Y891" i="3"/>
  <c r="AA891" i="3"/>
  <c r="Y234" i="3"/>
  <c r="AA234" i="3"/>
  <c r="Y235" i="3"/>
  <c r="AA235" i="3"/>
  <c r="Y239" i="3"/>
  <c r="AA239" i="3"/>
  <c r="Y240" i="3"/>
  <c r="AA240" i="3"/>
  <c r="Y740" i="3"/>
  <c r="AA740" i="3"/>
  <c r="Y741" i="3"/>
  <c r="AA741" i="3"/>
  <c r="Y749" i="3"/>
  <c r="AA749" i="3"/>
  <c r="Y750" i="3"/>
  <c r="AA750" i="3"/>
  <c r="Y758" i="3"/>
  <c r="AA758" i="3"/>
  <c r="Y759" i="3"/>
  <c r="AA759" i="3"/>
  <c r="Y767" i="3"/>
  <c r="AA767" i="3"/>
  <c r="Y768" i="3"/>
  <c r="AA768" i="3"/>
  <c r="Y119" i="3"/>
  <c r="AA119" i="3"/>
  <c r="Y120" i="3"/>
  <c r="AA120" i="3"/>
  <c r="Y590" i="3"/>
  <c r="AA590" i="3"/>
  <c r="Y591" i="3"/>
  <c r="AA591" i="3"/>
  <c r="Y550" i="3"/>
  <c r="AA550" i="3"/>
  <c r="Y551" i="3"/>
  <c r="AA551" i="3"/>
  <c r="Y555" i="3"/>
  <c r="AA555" i="3"/>
  <c r="Y556" i="3"/>
  <c r="AA556" i="3"/>
  <c r="Y560" i="3"/>
  <c r="AA560" i="3"/>
  <c r="Y561" i="3"/>
  <c r="AA561" i="3"/>
  <c r="Y432" i="3"/>
  <c r="AA432" i="3"/>
  <c r="Y433" i="3"/>
  <c r="AA433" i="3"/>
  <c r="Y442" i="3"/>
  <c r="AA442" i="3"/>
  <c r="Y443" i="3"/>
  <c r="AA443" i="3"/>
  <c r="Y1808" i="3"/>
  <c r="AA1808" i="3"/>
  <c r="Y1809" i="3"/>
  <c r="AA1809" i="3"/>
  <c r="Y1810" i="3"/>
  <c r="AA1810" i="3"/>
  <c r="Y1811" i="3"/>
  <c r="AA1811" i="3"/>
  <c r="Y1812" i="3"/>
  <c r="AA1812" i="3"/>
  <c r="Y1813" i="3"/>
  <c r="AA1813" i="3"/>
  <c r="Y1814" i="3"/>
  <c r="AA1814" i="3"/>
  <c r="Y1815" i="3"/>
  <c r="AA1815" i="3"/>
  <c r="Y1816" i="3"/>
  <c r="AA1816" i="3"/>
  <c r="Y1817" i="3"/>
  <c r="AA1817" i="3"/>
  <c r="Y1818" i="3"/>
  <c r="AA1818" i="3"/>
  <c r="Y1819" i="3"/>
  <c r="AA1819" i="3"/>
  <c r="Y1820" i="3"/>
  <c r="AA1820" i="3"/>
  <c r="Y1821" i="3"/>
  <c r="AA1821" i="3"/>
  <c r="Y1822" i="3"/>
  <c r="AA1822" i="3"/>
  <c r="Y1823" i="3"/>
  <c r="AA1823" i="3"/>
  <c r="Y1824" i="3"/>
  <c r="AA1824" i="3"/>
  <c r="Y1825" i="3"/>
  <c r="AA1825" i="3"/>
  <c r="Y1826" i="3"/>
  <c r="AA1826" i="3"/>
  <c r="Y1827" i="3"/>
  <c r="AA1827" i="3"/>
  <c r="Y269" i="3"/>
  <c r="AA269" i="3"/>
  <c r="Y270" i="3"/>
  <c r="AA270" i="3"/>
  <c r="Y894" i="3"/>
  <c r="AA894" i="3"/>
  <c r="Y895" i="3"/>
  <c r="AA895" i="3"/>
  <c r="Y896" i="3"/>
  <c r="AA896" i="3"/>
  <c r="Y541" i="3"/>
  <c r="AA541" i="3"/>
  <c r="Y1828" i="3"/>
  <c r="AA1828" i="3"/>
  <c r="Y1829" i="3"/>
  <c r="AA1829" i="3"/>
  <c r="Y1830" i="3"/>
  <c r="AA1830" i="3"/>
  <c r="Y1831" i="3"/>
  <c r="AA1831" i="3"/>
  <c r="Y1832" i="3"/>
  <c r="AA1832" i="3"/>
  <c r="Y1833" i="3"/>
  <c r="AA1833" i="3"/>
  <c r="Y1834" i="3"/>
  <c r="AA1834" i="3"/>
  <c r="Y1835" i="3"/>
  <c r="AA1835" i="3"/>
  <c r="Y1836" i="3"/>
  <c r="AA1836" i="3"/>
  <c r="Y1837" i="3"/>
  <c r="AA1837" i="3"/>
  <c r="Y1838" i="3"/>
  <c r="AA1838" i="3"/>
  <c r="Y1839" i="3"/>
  <c r="AA1839" i="3"/>
  <c r="Y1840" i="3"/>
  <c r="AA1840" i="3"/>
  <c r="Y1841" i="3"/>
  <c r="AA1841" i="3"/>
  <c r="Y1842" i="3"/>
  <c r="AA1842" i="3"/>
  <c r="Y1843" i="3"/>
  <c r="AA1843" i="3"/>
  <c r="Y1844" i="3"/>
  <c r="AA1844" i="3"/>
  <c r="Y1845" i="3"/>
  <c r="AA1845" i="3"/>
  <c r="Y1846" i="3"/>
  <c r="AA1846" i="3"/>
  <c r="Y1847" i="3"/>
  <c r="AA1847" i="3"/>
  <c r="Y1848" i="3"/>
  <c r="AA1848" i="3"/>
  <c r="Y1849" i="3"/>
  <c r="AA1849" i="3"/>
  <c r="Y1850" i="3"/>
  <c r="AA1850" i="3"/>
  <c r="Y1851" i="3"/>
  <c r="AA1851" i="3"/>
  <c r="Y1852" i="3"/>
  <c r="AA1852" i="3"/>
  <c r="Y1853" i="3"/>
  <c r="AA1853" i="3"/>
  <c r="Y1854" i="3"/>
  <c r="AA1854" i="3"/>
  <c r="Y1855" i="3"/>
  <c r="AA1855" i="3"/>
  <c r="Y1856" i="3"/>
  <c r="AA1856" i="3"/>
  <c r="Y1857" i="3"/>
  <c r="AA1857" i="3"/>
  <c r="Y1858" i="3"/>
  <c r="AA1858" i="3"/>
  <c r="Y1859" i="3"/>
  <c r="AA1859" i="3"/>
  <c r="Y1860" i="3"/>
  <c r="AA1860" i="3"/>
  <c r="Y1861" i="3"/>
  <c r="AA1861" i="3"/>
  <c r="Y1862" i="3"/>
  <c r="AA1862" i="3"/>
  <c r="Y1863" i="3"/>
  <c r="AA1863" i="3"/>
  <c r="Y1864" i="3"/>
  <c r="AA1864" i="3"/>
  <c r="Y1865" i="3"/>
  <c r="AA1865" i="3"/>
  <c r="Y1866" i="3"/>
  <c r="AA1866" i="3"/>
  <c r="Y1867" i="3"/>
  <c r="AA1867" i="3"/>
  <c r="Y1868" i="3"/>
  <c r="AA1868" i="3"/>
  <c r="Y1869" i="3"/>
  <c r="AA1869" i="3"/>
  <c r="Y1870" i="3"/>
  <c r="AA1870" i="3"/>
  <c r="Y1871" i="3"/>
  <c r="AA1871" i="3"/>
  <c r="Y1872" i="3"/>
  <c r="AA1872" i="3"/>
  <c r="Y1873" i="3"/>
  <c r="AA1873" i="3"/>
  <c r="Y1874" i="3"/>
  <c r="AA1874" i="3"/>
  <c r="Y1875" i="3"/>
  <c r="AA1875" i="3"/>
  <c r="Y1876" i="3"/>
  <c r="AA1876" i="3"/>
  <c r="Y1877" i="3"/>
  <c r="AA1877" i="3"/>
  <c r="Y1878" i="3"/>
  <c r="AA1878" i="3"/>
  <c r="Y1879" i="3"/>
  <c r="AA1879" i="3"/>
  <c r="Y1880" i="3"/>
  <c r="AA1880" i="3"/>
  <c r="Y1881" i="3"/>
  <c r="AA1881" i="3"/>
  <c r="Y1882" i="3"/>
  <c r="AA1882" i="3"/>
  <c r="Y1883" i="3"/>
  <c r="AA1883" i="3"/>
  <c r="Y1884" i="3"/>
  <c r="AA1884" i="3"/>
  <c r="Y1885" i="3"/>
  <c r="AA1885" i="3"/>
  <c r="Y324" i="3"/>
  <c r="AA324" i="3"/>
  <c r="Y1176" i="3"/>
  <c r="AA1176" i="3"/>
  <c r="Y1178" i="3"/>
  <c r="AA1178" i="3"/>
  <c r="Y1179" i="3"/>
  <c r="AA1179" i="3"/>
  <c r="Y329" i="3"/>
  <c r="AA329" i="3"/>
  <c r="Y108" i="3"/>
  <c r="AA108" i="3"/>
  <c r="Y1886" i="3"/>
  <c r="AA1886" i="3"/>
  <c r="Y1887" i="3"/>
  <c r="AA1887" i="3"/>
  <c r="Y1888" i="3"/>
  <c r="AA1888" i="3"/>
  <c r="Y1889" i="3"/>
  <c r="AA1889" i="3"/>
  <c r="Y1890" i="3"/>
  <c r="AA1890" i="3"/>
  <c r="Y1891" i="3"/>
  <c r="AA1891" i="3"/>
  <c r="Y1892" i="3"/>
  <c r="AA1892" i="3"/>
  <c r="Y1893" i="3"/>
  <c r="AA1893" i="3"/>
  <c r="Y1894" i="3"/>
  <c r="AA1894" i="3"/>
  <c r="Y1895" i="3"/>
  <c r="AA1895" i="3"/>
  <c r="Y106" i="3"/>
  <c r="AA106" i="3"/>
  <c r="Y182" i="3"/>
  <c r="AA182" i="3"/>
  <c r="Y183" i="3"/>
  <c r="AA183" i="3"/>
  <c r="Y356" i="3"/>
  <c r="AA356" i="3"/>
  <c r="Y357" i="3"/>
  <c r="AA357" i="3"/>
  <c r="Y1183" i="3"/>
  <c r="AA1183" i="3"/>
  <c r="Y1291" i="3"/>
  <c r="AA1291" i="3"/>
  <c r="Y1292" i="3"/>
  <c r="AA1292" i="3"/>
  <c r="Y1293" i="3"/>
  <c r="AA1293" i="3"/>
  <c r="Y325" i="3"/>
  <c r="AA325" i="3"/>
  <c r="Y1896" i="3"/>
  <c r="AA1896" i="3"/>
  <c r="Y349" i="3"/>
  <c r="AA349" i="3"/>
  <c r="Y354" i="3"/>
  <c r="AA354" i="3"/>
  <c r="Y355" i="3"/>
  <c r="AA355" i="3"/>
  <c r="Y1287" i="3"/>
  <c r="AA1287" i="3"/>
  <c r="Y326" i="3"/>
  <c r="AA326" i="3"/>
  <c r="Y33" i="3"/>
  <c r="AA33" i="3"/>
  <c r="Y35" i="3"/>
  <c r="AA35" i="3"/>
  <c r="Y37" i="3"/>
  <c r="AA37" i="3"/>
  <c r="Y1189" i="3"/>
  <c r="AA1189" i="3"/>
  <c r="Y1192" i="3"/>
  <c r="AA1192" i="3"/>
  <c r="Y45" i="3"/>
  <c r="AA45" i="3"/>
  <c r="Y1195" i="3"/>
  <c r="AA1195" i="3"/>
  <c r="Y1110" i="3"/>
  <c r="AA1110" i="3"/>
  <c r="Y51" i="3"/>
  <c r="AA51" i="3"/>
  <c r="Y1897" i="3"/>
  <c r="AA1897" i="3"/>
  <c r="Y1288" i="3"/>
  <c r="AA1288" i="3"/>
  <c r="Y351" i="3"/>
  <c r="AA351" i="3"/>
  <c r="Y352" i="3"/>
  <c r="AA352" i="3"/>
  <c r="Y353" i="3"/>
  <c r="AA353" i="3"/>
  <c r="Y1898" i="3"/>
  <c r="AA1898" i="3"/>
  <c r="Y1899" i="3"/>
  <c r="AA1899" i="3"/>
  <c r="Y39" i="3"/>
  <c r="AA39" i="3"/>
  <c r="Y1190" i="3"/>
  <c r="AA1190" i="3"/>
  <c r="Y1193" i="3"/>
  <c r="AA1193" i="3"/>
  <c r="Y41" i="3"/>
  <c r="AA41" i="3"/>
  <c r="Y1191" i="3"/>
  <c r="AA1191" i="3"/>
  <c r="Y1194" i="3"/>
  <c r="AA1194" i="3"/>
  <c r="Y47" i="3"/>
  <c r="AA47" i="3"/>
  <c r="Y1196" i="3"/>
  <c r="AA1196" i="3"/>
  <c r="Y1111" i="3"/>
  <c r="AA1111" i="3"/>
  <c r="Y49" i="3"/>
  <c r="AA49" i="3"/>
  <c r="Y1197" i="3"/>
  <c r="AA1197" i="3"/>
  <c r="Y1112" i="3"/>
  <c r="AA1112" i="3"/>
  <c r="Y52" i="3"/>
  <c r="AA52" i="3"/>
  <c r="Y53" i="3"/>
  <c r="AA53" i="3"/>
  <c r="Y1177" i="3"/>
  <c r="AA1177" i="3"/>
  <c r="Y309" i="3"/>
  <c r="AA309" i="3"/>
  <c r="Y43" i="3"/>
  <c r="AA43" i="3"/>
  <c r="Y59" i="3"/>
  <c r="AA59" i="3"/>
  <c r="Y54" i="3"/>
  <c r="AA54" i="3"/>
  <c r="Y61" i="3"/>
  <c r="AA61" i="3"/>
  <c r="Y63" i="3"/>
  <c r="AA63" i="3"/>
  <c r="Y328" i="3"/>
  <c r="AA328" i="3"/>
  <c r="Y327" i="3"/>
  <c r="AA327" i="3"/>
  <c r="Y1221" i="3"/>
  <c r="AA1221" i="3"/>
  <c r="Y1222" i="3"/>
  <c r="AA1222" i="3"/>
  <c r="Y308" i="3"/>
  <c r="AA308" i="3"/>
  <c r="Y65" i="3"/>
  <c r="AA65" i="3"/>
  <c r="Y67" i="3"/>
  <c r="AA67" i="3"/>
  <c r="Y69" i="3"/>
  <c r="AA69" i="3"/>
  <c r="Y71" i="3"/>
  <c r="AA71" i="3"/>
  <c r="Y310" i="3"/>
  <c r="AA310" i="3"/>
  <c r="Y311" i="3"/>
  <c r="AA311" i="3"/>
  <c r="Y184" i="3"/>
  <c r="AA184" i="3"/>
  <c r="Y1295" i="3"/>
  <c r="AA1295" i="3"/>
  <c r="Y1296" i="3"/>
  <c r="AA1296" i="3"/>
  <c r="Y1186" i="3"/>
  <c r="AA1186" i="3"/>
  <c r="Y1187" i="3"/>
  <c r="AA1187" i="3"/>
  <c r="Y1188" i="3"/>
  <c r="AA1188" i="3"/>
  <c r="Y1294" i="3"/>
  <c r="AA1294" i="3"/>
  <c r="Y187" i="3"/>
  <c r="AA187" i="3"/>
  <c r="Y188" i="3"/>
  <c r="AA188" i="3"/>
  <c r="Y1900" i="3"/>
  <c r="AA1900" i="3"/>
  <c r="Y350" i="3"/>
  <c r="AA350" i="3"/>
  <c r="Y1901" i="3"/>
  <c r="AA1901" i="3"/>
  <c r="Y1902" i="3"/>
  <c r="AA1902" i="3"/>
  <c r="Y1903" i="3"/>
  <c r="AA1903" i="3"/>
  <c r="Y1904" i="3"/>
  <c r="AA1904" i="3"/>
  <c r="Y1905" i="3"/>
  <c r="AA1905" i="3"/>
  <c r="Y121" i="3"/>
  <c r="AA121" i="3"/>
  <c r="Y1906" i="3"/>
  <c r="AA1906" i="3"/>
  <c r="Y1109" i="3"/>
  <c r="AA1109" i="3"/>
  <c r="Y1155" i="3"/>
  <c r="AA1155" i="3"/>
  <c r="Y1217" i="3"/>
  <c r="AA1217" i="3"/>
  <c r="Y1207" i="3"/>
  <c r="AA1207" i="3"/>
  <c r="Y1171" i="3"/>
  <c r="AA1171" i="3"/>
  <c r="Y89" i="3"/>
  <c r="AA89" i="3"/>
  <c r="Y1201" i="3"/>
  <c r="AA1201" i="3"/>
  <c r="Y90" i="3"/>
  <c r="AA90" i="3"/>
  <c r="Y91" i="3"/>
  <c r="AA91" i="3"/>
  <c r="Y1138" i="3"/>
  <c r="AA1138" i="3"/>
  <c r="Y1263" i="3"/>
  <c r="AA1263" i="3"/>
  <c r="Y1202" i="3"/>
  <c r="AA1202" i="3"/>
  <c r="Y1907" i="3"/>
  <c r="AA1907" i="3"/>
  <c r="Y1908" i="3"/>
  <c r="AA1908" i="3"/>
  <c r="Y1215" i="3"/>
  <c r="AA1215" i="3"/>
  <c r="Y1216" i="3"/>
  <c r="AA1216" i="3"/>
  <c r="Y1909" i="3"/>
  <c r="AA1909" i="3"/>
  <c r="Y1910" i="3"/>
  <c r="AA1910" i="3"/>
  <c r="Y1911" i="3"/>
  <c r="AA1911" i="3"/>
  <c r="Y1912" i="3"/>
  <c r="AA1912" i="3"/>
  <c r="Y1913" i="3"/>
  <c r="AA1913" i="3"/>
  <c r="Y1914" i="3"/>
  <c r="AA1914" i="3"/>
  <c r="Y1915" i="3"/>
  <c r="AA1915" i="3"/>
  <c r="Y1916" i="3"/>
  <c r="AA1916" i="3"/>
  <c r="Y1917" i="3"/>
  <c r="AA1917" i="3"/>
  <c r="Y1918" i="3"/>
  <c r="AA1918" i="3"/>
  <c r="Y1919" i="3"/>
  <c r="AA1919" i="3"/>
  <c r="Y1920" i="3"/>
  <c r="AA1920" i="3"/>
  <c r="Y1921" i="3"/>
  <c r="AA1921" i="3"/>
  <c r="Y1922" i="3"/>
  <c r="AA1922" i="3"/>
  <c r="Y122" i="3"/>
  <c r="AA122" i="3"/>
  <c r="Y124" i="3"/>
  <c r="AA124" i="3"/>
  <c r="Y126" i="3"/>
  <c r="AA126" i="3"/>
  <c r="Y1180" i="3"/>
  <c r="AA1180" i="3"/>
  <c r="Y1185" i="3"/>
  <c r="AA1185" i="3"/>
  <c r="Y1289" i="3"/>
  <c r="AA1289" i="3"/>
  <c r="Y128" i="3"/>
  <c r="AA128" i="3"/>
  <c r="Y130" i="3"/>
  <c r="AA130" i="3"/>
  <c r="Y132" i="3"/>
  <c r="AA132" i="3"/>
  <c r="Y1218" i="3"/>
  <c r="AA1218" i="3"/>
  <c r="Y1219" i="3"/>
  <c r="AA1219" i="3"/>
  <c r="Y134" i="3"/>
  <c r="AA134" i="3"/>
  <c r="Y136" i="3"/>
  <c r="AA136" i="3"/>
  <c r="Y138" i="3"/>
  <c r="AA138" i="3"/>
  <c r="Y1923" i="3"/>
  <c r="AA1923" i="3"/>
  <c r="Y1924" i="3"/>
  <c r="AA1924" i="3"/>
  <c r="Y195" i="3"/>
  <c r="AA195" i="3"/>
  <c r="Y196" i="3"/>
  <c r="AA196" i="3"/>
  <c r="Y1286" i="3"/>
  <c r="AA1286" i="3"/>
  <c r="Y348" i="3"/>
  <c r="AA348" i="3"/>
  <c r="Y291" i="3"/>
  <c r="AA291" i="3"/>
  <c r="Y292" i="3"/>
  <c r="AA292" i="3"/>
  <c r="Y293" i="3"/>
  <c r="AA293" i="3"/>
  <c r="Y294" i="3"/>
  <c r="AA294" i="3"/>
  <c r="Y295" i="3"/>
  <c r="AA295" i="3"/>
  <c r="Y296" i="3"/>
  <c r="AA296" i="3"/>
  <c r="Y199" i="3"/>
  <c r="AA199" i="3"/>
  <c r="Y200" i="3"/>
  <c r="AA200" i="3"/>
  <c r="Y1925" i="3"/>
  <c r="AA1925" i="3"/>
  <c r="Y1926" i="3"/>
  <c r="AA1926" i="3"/>
  <c r="Y1927" i="3"/>
  <c r="AA1927" i="3"/>
  <c r="Y1928" i="3"/>
  <c r="AA1928" i="3"/>
  <c r="Y123" i="3"/>
  <c r="AA123" i="3"/>
  <c r="Y125" i="3"/>
  <c r="AA125" i="3"/>
  <c r="Y127" i="3"/>
  <c r="AA127" i="3"/>
  <c r="Y1181" i="3"/>
  <c r="AA1181" i="3"/>
  <c r="Y1182" i="3"/>
  <c r="AA1182" i="3"/>
  <c r="Y1290" i="3"/>
  <c r="AA1290" i="3"/>
  <c r="Y129" i="3"/>
  <c r="AA129" i="3"/>
  <c r="Y131" i="3"/>
  <c r="AA131" i="3"/>
  <c r="Y133" i="3"/>
  <c r="AA133" i="3"/>
  <c r="Y1220" i="3"/>
  <c r="AA1220" i="3"/>
  <c r="Y135" i="3"/>
  <c r="AA135" i="3"/>
  <c r="Y137" i="3"/>
  <c r="AA137" i="3"/>
  <c r="Y197" i="3"/>
  <c r="AA197" i="3"/>
  <c r="Y198" i="3"/>
  <c r="AA198" i="3"/>
  <c r="Y139" i="3"/>
  <c r="AA139" i="3"/>
  <c r="Y1929" i="3"/>
  <c r="AA1929" i="3"/>
  <c r="Y981" i="3"/>
  <c r="AA981" i="3"/>
  <c r="Y988" i="3"/>
  <c r="AA988" i="3"/>
  <c r="Y995" i="3"/>
  <c r="AA995" i="3"/>
  <c r="Y1000" i="3"/>
  <c r="AA1000" i="3"/>
  <c r="Y1019" i="3"/>
  <c r="AA1019" i="3"/>
  <c r="Y1026" i="3"/>
  <c r="AA1026" i="3"/>
  <c r="Y1033" i="3"/>
  <c r="AA1033" i="3"/>
  <c r="Y1040" i="3"/>
  <c r="AA1040" i="3"/>
  <c r="Y967" i="3"/>
  <c r="AA967" i="3"/>
  <c r="Y974" i="3"/>
  <c r="AA974" i="3"/>
  <c r="Y1005" i="3"/>
  <c r="AA1005" i="3"/>
  <c r="Y1047" i="3"/>
  <c r="AA1047" i="3"/>
  <c r="Y1061" i="3"/>
  <c r="AA1061" i="3"/>
  <c r="Y1012" i="3"/>
  <c r="AA1012" i="3"/>
  <c r="Y1054" i="3"/>
  <c r="AA1054" i="3"/>
  <c r="Y1068" i="3"/>
  <c r="AA1068" i="3"/>
  <c r="Y982" i="3"/>
  <c r="AA982" i="3"/>
  <c r="Y989" i="3"/>
  <c r="AA989" i="3"/>
  <c r="Y996" i="3"/>
  <c r="AA996" i="3"/>
  <c r="Y1001" i="3"/>
  <c r="AA1001" i="3"/>
  <c r="Y1020" i="3"/>
  <c r="AA1020" i="3"/>
  <c r="Y1027" i="3"/>
  <c r="AA1027" i="3"/>
  <c r="Y1034" i="3"/>
  <c r="AA1034" i="3"/>
  <c r="Y1041" i="3"/>
  <c r="AA1041" i="3"/>
  <c r="Y968" i="3"/>
  <c r="AA968" i="3"/>
  <c r="Y975" i="3"/>
  <c r="AA975" i="3"/>
  <c r="Y1006" i="3"/>
  <c r="AA1006" i="3"/>
  <c r="Y1048" i="3"/>
  <c r="AA1048" i="3"/>
  <c r="Y1062" i="3"/>
  <c r="AA1062" i="3"/>
  <c r="Y1013" i="3"/>
  <c r="AA1013" i="3"/>
  <c r="Y1055" i="3"/>
  <c r="AA1055" i="3"/>
  <c r="Y1069" i="3"/>
  <c r="AA1069" i="3"/>
  <c r="Y1299" i="3"/>
  <c r="AA1299" i="3"/>
  <c r="Y1300" i="3"/>
  <c r="AA1300" i="3"/>
  <c r="Y1308" i="3"/>
  <c r="AA1308" i="3"/>
  <c r="Y1309" i="3"/>
  <c r="AA1309" i="3"/>
  <c r="Y1317" i="3"/>
  <c r="AA1317" i="3"/>
  <c r="Y1318" i="3"/>
  <c r="AA1318" i="3"/>
  <c r="Y1326" i="3"/>
  <c r="AA1326" i="3"/>
  <c r="Y1327" i="3"/>
  <c r="AA1327" i="3"/>
  <c r="Y1335" i="3"/>
  <c r="AA1335" i="3"/>
  <c r="Y1336" i="3"/>
  <c r="AA1336" i="3"/>
  <c r="Y1302" i="3"/>
  <c r="AA1302" i="3"/>
  <c r="Y1303" i="3"/>
  <c r="AA1303" i="3"/>
  <c r="Y1311" i="3"/>
  <c r="AA1311" i="3"/>
  <c r="Y1312" i="3"/>
  <c r="AA1312" i="3"/>
  <c r="Y1320" i="3"/>
  <c r="AA1320" i="3"/>
  <c r="Y1321" i="3"/>
  <c r="AA1321" i="3"/>
  <c r="Y1329" i="3"/>
  <c r="AA1329" i="3"/>
  <c r="Y1330" i="3"/>
  <c r="AA1330" i="3"/>
  <c r="Y1338" i="3"/>
  <c r="AA1338" i="3"/>
  <c r="Y1339" i="3"/>
  <c r="AA1339" i="3"/>
  <c r="Y1305" i="3"/>
  <c r="AA1305" i="3"/>
  <c r="Y1306" i="3"/>
  <c r="AA1306" i="3"/>
  <c r="Y1314" i="3"/>
  <c r="AA1314" i="3"/>
  <c r="Y1315" i="3"/>
  <c r="AA1315" i="3"/>
  <c r="Y1323" i="3"/>
  <c r="AA1323" i="3"/>
  <c r="Y1324" i="3"/>
  <c r="AA1324" i="3"/>
  <c r="Y1332" i="3"/>
  <c r="AA1332" i="3"/>
  <c r="Y1333" i="3"/>
  <c r="AA1333" i="3"/>
  <c r="Y1341" i="3"/>
  <c r="AA1341" i="3"/>
  <c r="Y1342" i="3"/>
  <c r="AA1342" i="3"/>
  <c r="Y1347" i="3"/>
  <c r="AA1347" i="3"/>
  <c r="Y1348" i="3"/>
  <c r="AA1348" i="3"/>
  <c r="Y1356" i="3"/>
  <c r="AA1356" i="3"/>
  <c r="Y1357" i="3"/>
  <c r="AA1357" i="3"/>
  <c r="Y1365" i="3"/>
  <c r="AA1365" i="3"/>
  <c r="Y1366" i="3"/>
  <c r="AA1366" i="3"/>
  <c r="Y1374" i="3"/>
  <c r="AA1374" i="3"/>
  <c r="Y1375" i="3"/>
  <c r="AA1375" i="3"/>
  <c r="Y1383" i="3"/>
  <c r="AA1383" i="3"/>
  <c r="Y1384" i="3"/>
  <c r="AA1384" i="3"/>
  <c r="Y1392" i="3"/>
  <c r="AA1392" i="3"/>
  <c r="Y1393" i="3"/>
  <c r="AA1393" i="3"/>
  <c r="Y1401" i="3"/>
  <c r="AA1401" i="3"/>
  <c r="Y1402" i="3"/>
  <c r="AA1402" i="3"/>
  <c r="Y1410" i="3"/>
  <c r="AA1410" i="3"/>
  <c r="Y1411" i="3"/>
  <c r="AA1411" i="3"/>
  <c r="Y1344" i="3"/>
  <c r="AA1344" i="3"/>
  <c r="Y1345" i="3"/>
  <c r="AA1345" i="3"/>
  <c r="Y1350" i="3"/>
  <c r="AA1350" i="3"/>
  <c r="Y1351" i="3"/>
  <c r="AA1351" i="3"/>
  <c r="Y1359" i="3"/>
  <c r="AA1359" i="3"/>
  <c r="Y1360" i="3"/>
  <c r="AA1360" i="3"/>
  <c r="Y1368" i="3"/>
  <c r="AA1368" i="3"/>
  <c r="Y1369" i="3"/>
  <c r="AA1369" i="3"/>
  <c r="Y1377" i="3"/>
  <c r="AA1377" i="3"/>
  <c r="Y1378" i="3"/>
  <c r="AA1378" i="3"/>
  <c r="Y1386" i="3"/>
  <c r="AA1386" i="3"/>
  <c r="Y1387" i="3"/>
  <c r="AA1387" i="3"/>
  <c r="Y1395" i="3"/>
  <c r="AA1395" i="3"/>
  <c r="Y1396" i="3"/>
  <c r="AA1396" i="3"/>
  <c r="Y1404" i="3"/>
  <c r="AA1404" i="3"/>
  <c r="Y1405" i="3"/>
  <c r="AA1405" i="3"/>
  <c r="Y1413" i="3"/>
  <c r="AA1413" i="3"/>
  <c r="Y1414" i="3"/>
  <c r="AA1414" i="3"/>
  <c r="Y1353" i="3"/>
  <c r="AA1353" i="3"/>
  <c r="Y1354" i="3"/>
  <c r="AA1354" i="3"/>
  <c r="Y1362" i="3"/>
  <c r="AA1362" i="3"/>
  <c r="Y1363" i="3"/>
  <c r="AA1363" i="3"/>
  <c r="Y1371" i="3"/>
  <c r="AA1371" i="3"/>
  <c r="Y1372" i="3"/>
  <c r="AA1372" i="3"/>
  <c r="Y1380" i="3"/>
  <c r="AA1380" i="3"/>
  <c r="Y1381" i="3"/>
  <c r="AA1381" i="3"/>
  <c r="Y1389" i="3"/>
  <c r="AA1389" i="3"/>
  <c r="Y1390" i="3"/>
  <c r="AA1390" i="3"/>
  <c r="Y1398" i="3"/>
  <c r="AA1398" i="3"/>
  <c r="Y1399" i="3"/>
  <c r="AA1399" i="3"/>
  <c r="Y1407" i="3"/>
  <c r="AA1407" i="3"/>
  <c r="Y1408" i="3"/>
  <c r="AA1408" i="3"/>
  <c r="Y1416" i="3"/>
  <c r="AA1416" i="3"/>
  <c r="Y1417" i="3"/>
  <c r="AA1417" i="3"/>
  <c r="Y1419" i="3"/>
  <c r="AA1419" i="3"/>
  <c r="Y1420" i="3"/>
  <c r="AA1420" i="3"/>
  <c r="Y1422" i="3"/>
  <c r="AA1422" i="3"/>
  <c r="Y1423" i="3"/>
  <c r="AA1423" i="3"/>
  <c r="Y1425" i="3"/>
  <c r="AA1425" i="3"/>
  <c r="Y1426" i="3"/>
  <c r="AA1426" i="3"/>
  <c r="Y1428" i="3"/>
  <c r="AA1428" i="3"/>
  <c r="Y1429" i="3"/>
  <c r="AA1429" i="3"/>
  <c r="Y1431" i="3"/>
  <c r="AA1431" i="3"/>
  <c r="Y1432" i="3"/>
  <c r="AA1432" i="3"/>
  <c r="Y1434" i="3"/>
  <c r="AA1434" i="3"/>
  <c r="Y1435" i="3"/>
  <c r="AA1435" i="3"/>
  <c r="Y1437" i="3"/>
  <c r="AA1437" i="3"/>
  <c r="Y1438" i="3"/>
  <c r="AA1438" i="3"/>
  <c r="Y1440" i="3"/>
  <c r="AA1440" i="3"/>
  <c r="Y1441" i="3"/>
  <c r="AA1441" i="3"/>
  <c r="Y1509" i="3"/>
  <c r="AA1509" i="3"/>
  <c r="Y1510" i="3"/>
  <c r="AA1510" i="3"/>
  <c r="Y1512" i="3"/>
  <c r="AA1512" i="3"/>
  <c r="Y1513" i="3"/>
  <c r="AA1513" i="3"/>
  <c r="Y791" i="3"/>
  <c r="AA791" i="3"/>
  <c r="Y1443" i="3"/>
  <c r="AA1443" i="3"/>
  <c r="Y1444" i="3"/>
  <c r="AA1444" i="3"/>
  <c r="Y1446" i="3"/>
  <c r="AA1446" i="3"/>
  <c r="Y1447" i="3"/>
  <c r="AA1447" i="3"/>
  <c r="Y1467" i="3"/>
  <c r="AA1467" i="3"/>
  <c r="Y1468" i="3"/>
  <c r="AA1468" i="3"/>
  <c r="Y1470" i="3"/>
  <c r="AA1470" i="3"/>
  <c r="Y1471" i="3"/>
  <c r="AA1471" i="3"/>
  <c r="Y1461" i="3"/>
  <c r="AA1461" i="3"/>
  <c r="Y1462" i="3"/>
  <c r="AA1462" i="3"/>
  <c r="Y1464" i="3"/>
  <c r="AA1464" i="3"/>
  <c r="Y1465" i="3"/>
  <c r="AA1465" i="3"/>
  <c r="Y1449" i="3"/>
  <c r="AA1449" i="3"/>
  <c r="Y1450" i="3"/>
  <c r="AA1450" i="3"/>
  <c r="Y1452" i="3"/>
  <c r="AA1452" i="3"/>
  <c r="Y1453" i="3"/>
  <c r="AA1453" i="3"/>
  <c r="Y1455" i="3"/>
  <c r="AA1455" i="3"/>
  <c r="Y1456" i="3"/>
  <c r="AA1456" i="3"/>
  <c r="Y1458" i="3"/>
  <c r="AA1458" i="3"/>
  <c r="Y1459" i="3"/>
  <c r="AA1459" i="3"/>
  <c r="Y1577" i="3"/>
  <c r="AA1577" i="3"/>
  <c r="Y1578" i="3"/>
  <c r="AA1578" i="3"/>
  <c r="Y358" i="3"/>
  <c r="AA358" i="3"/>
  <c r="Y359" i="3"/>
  <c r="AA359" i="3"/>
  <c r="Y360" i="3"/>
  <c r="AA360" i="3"/>
  <c r="Y361" i="3"/>
  <c r="AA361" i="3"/>
  <c r="Y792" i="3"/>
  <c r="AA792" i="3"/>
  <c r="Y5" i="3"/>
  <c r="AA5" i="3"/>
  <c r="Y6" i="3"/>
  <c r="AA6" i="3"/>
  <c r="Y7" i="3"/>
  <c r="AA7" i="3"/>
  <c r="Y11" i="3"/>
  <c r="AA11" i="3"/>
  <c r="Y14" i="3"/>
  <c r="AA14" i="3"/>
  <c r="Y10" i="3"/>
  <c r="AA10" i="3"/>
  <c r="Y12" i="3"/>
  <c r="AA12" i="3"/>
  <c r="Y1930" i="3"/>
  <c r="AA1930" i="3"/>
  <c r="Y1931" i="3"/>
  <c r="AA1931" i="3"/>
  <c r="Y1932" i="3"/>
  <c r="AA1932" i="3"/>
  <c r="Y4" i="3"/>
  <c r="AA4" i="3"/>
  <c r="Y8" i="3"/>
  <c r="AA8" i="3"/>
  <c r="Y9" i="3"/>
  <c r="AA9" i="3"/>
  <c r="Y13" i="3"/>
  <c r="AA13" i="3"/>
  <c r="Y15" i="3"/>
  <c r="AA15" i="3"/>
  <c r="Y16" i="3"/>
  <c r="AA16" i="3"/>
  <c r="Y17" i="3"/>
  <c r="AA17" i="3"/>
  <c r="Y18" i="3"/>
  <c r="AA18" i="3"/>
  <c r="Y1933" i="3"/>
  <c r="AA1933" i="3"/>
  <c r="Y1934" i="3"/>
  <c r="AA1934" i="3"/>
  <c r="Y1935" i="3"/>
  <c r="AA1935" i="3"/>
  <c r="Y1936" i="3"/>
  <c r="AA1936" i="3"/>
  <c r="Y1937" i="3"/>
  <c r="AA1937" i="3"/>
  <c r="Y1938" i="3"/>
  <c r="AA1938" i="3"/>
  <c r="Y1939" i="3"/>
  <c r="AA1939" i="3"/>
  <c r="Y1940" i="3"/>
  <c r="AA1940" i="3"/>
  <c r="Y1941" i="3"/>
  <c r="AA1941" i="3"/>
  <c r="Y1942" i="3"/>
  <c r="AA1942" i="3"/>
  <c r="Y1943" i="3"/>
  <c r="AA1943" i="3"/>
  <c r="Y1944" i="3"/>
  <c r="AA1944" i="3"/>
  <c r="Y1945" i="3"/>
  <c r="AA1945" i="3"/>
  <c r="Y1946" i="3"/>
  <c r="AA1946" i="3"/>
  <c r="Y487" i="3"/>
  <c r="AA487" i="3"/>
  <c r="Y488" i="3"/>
  <c r="AA488" i="3"/>
  <c r="Y489" i="3"/>
  <c r="AA489" i="3"/>
  <c r="Y502" i="3"/>
  <c r="AA502" i="3"/>
  <c r="Y503" i="3"/>
  <c r="AA503" i="3"/>
  <c r="Y504" i="3"/>
  <c r="AA504" i="3"/>
  <c r="Y517" i="3"/>
  <c r="AA517" i="3"/>
  <c r="Y518" i="3"/>
  <c r="AA518" i="3"/>
  <c r="Y519" i="3"/>
  <c r="AA519" i="3"/>
  <c r="Y492" i="3"/>
  <c r="AA492" i="3"/>
  <c r="Y493" i="3"/>
  <c r="AA493" i="3"/>
  <c r="Y507" i="3"/>
  <c r="AA507" i="3"/>
  <c r="Y508" i="3"/>
  <c r="AA508" i="3"/>
  <c r="Y522" i="3"/>
  <c r="AA522" i="3"/>
  <c r="Y523" i="3"/>
  <c r="AA523" i="3"/>
  <c r="Y497" i="3"/>
  <c r="AA497" i="3"/>
  <c r="Y498" i="3"/>
  <c r="AA498" i="3"/>
  <c r="Y512" i="3"/>
  <c r="AA512" i="3"/>
  <c r="Y513" i="3"/>
  <c r="AA513" i="3"/>
  <c r="Y527" i="3"/>
  <c r="AA527" i="3"/>
  <c r="Y528" i="3"/>
  <c r="AA528" i="3"/>
  <c r="Y769" i="3"/>
  <c r="AA769" i="3"/>
  <c r="Y770" i="3"/>
  <c r="AA770" i="3"/>
  <c r="Y771" i="3"/>
  <c r="AA771" i="3"/>
  <c r="Y774" i="3"/>
  <c r="AA774" i="3"/>
  <c r="Y775" i="3"/>
  <c r="AA775" i="3"/>
  <c r="Y776" i="3"/>
  <c r="AA776" i="3"/>
  <c r="Y803" i="3"/>
  <c r="AA803" i="3"/>
  <c r="Y804" i="3"/>
  <c r="AA804" i="3"/>
  <c r="Y805" i="3"/>
  <c r="AA805" i="3"/>
  <c r="Y808" i="3"/>
  <c r="AA808" i="3"/>
  <c r="Y809" i="3"/>
  <c r="AA809" i="3"/>
  <c r="Y810" i="3"/>
  <c r="AA810" i="3"/>
  <c r="Y823" i="3"/>
  <c r="AA823" i="3"/>
  <c r="Y824" i="3"/>
  <c r="AA824" i="3"/>
  <c r="Y825" i="3"/>
  <c r="AA825" i="3"/>
  <c r="Y828" i="3"/>
  <c r="AA828" i="3"/>
  <c r="Y829" i="3"/>
  <c r="AA829" i="3"/>
  <c r="Y830" i="3"/>
  <c r="AA830" i="3"/>
  <c r="Y833" i="3"/>
  <c r="AA833" i="3"/>
  <c r="Y834" i="3"/>
  <c r="AA834" i="3"/>
  <c r="Y835" i="3"/>
  <c r="AA835" i="3"/>
  <c r="Y838" i="3"/>
  <c r="AA838" i="3"/>
  <c r="Y839" i="3"/>
  <c r="AA839" i="3"/>
  <c r="Y840" i="3"/>
  <c r="AA840" i="3"/>
  <c r="Y843" i="3"/>
  <c r="AA843" i="3"/>
  <c r="Y844" i="3"/>
  <c r="AA844" i="3"/>
  <c r="Y845" i="3"/>
  <c r="AA845" i="3"/>
  <c r="Y848" i="3"/>
  <c r="AA848" i="3"/>
  <c r="Y849" i="3"/>
  <c r="AA849" i="3"/>
  <c r="Y850" i="3"/>
  <c r="AA850" i="3"/>
  <c r="Y853" i="3"/>
  <c r="AA853" i="3"/>
  <c r="Y854" i="3"/>
  <c r="AA854" i="3"/>
  <c r="Y855" i="3"/>
  <c r="AA855" i="3"/>
  <c r="Y858" i="3"/>
  <c r="AA858" i="3"/>
  <c r="Y859" i="3"/>
  <c r="AA859" i="3"/>
  <c r="Y860" i="3"/>
  <c r="AA860" i="3"/>
  <c r="Y863" i="3"/>
  <c r="AA863" i="3"/>
  <c r="Y865" i="3"/>
  <c r="AA865" i="3"/>
  <c r="Y983" i="3"/>
  <c r="AA983" i="3"/>
  <c r="Y984" i="3"/>
  <c r="AA984" i="3"/>
  <c r="Y985" i="3"/>
  <c r="AA985" i="3"/>
  <c r="Y990" i="3"/>
  <c r="AA990" i="3"/>
  <c r="Y991" i="3"/>
  <c r="AA991" i="3"/>
  <c r="Y992" i="3"/>
  <c r="AA992" i="3"/>
  <c r="Y997" i="3"/>
  <c r="AA997" i="3"/>
  <c r="Y998" i="3"/>
  <c r="AA998" i="3"/>
  <c r="Y1002" i="3"/>
  <c r="AA1002" i="3"/>
  <c r="Y1003" i="3"/>
  <c r="AA1003" i="3"/>
  <c r="Y1021" i="3"/>
  <c r="AA1021" i="3"/>
  <c r="Y1022" i="3"/>
  <c r="AA1022" i="3"/>
  <c r="Y1028" i="3"/>
  <c r="AA1028" i="3"/>
  <c r="Y1029" i="3"/>
  <c r="AA1029" i="3"/>
  <c r="Y1030" i="3"/>
  <c r="AA1030" i="3"/>
  <c r="Y1035" i="3"/>
  <c r="AA1035" i="3"/>
  <c r="Y1036" i="3"/>
  <c r="AA1036" i="3"/>
  <c r="Y1037" i="3"/>
  <c r="AA1037" i="3"/>
  <c r="Y1042" i="3"/>
  <c r="AA1042" i="3"/>
  <c r="Y1043" i="3"/>
  <c r="AA1043" i="3"/>
  <c r="Y1044" i="3"/>
  <c r="AA1044" i="3"/>
  <c r="Y1075" i="3"/>
  <c r="AA1075" i="3"/>
  <c r="Y1076" i="3"/>
  <c r="AA1076" i="3"/>
  <c r="Y1077" i="3"/>
  <c r="AA1077" i="3"/>
  <c r="Y1080" i="3"/>
  <c r="AA1080" i="3"/>
  <c r="Y1081" i="3"/>
  <c r="AA1081" i="3"/>
  <c r="Y1082" i="3"/>
  <c r="AA1082" i="3"/>
  <c r="Y1085" i="3"/>
  <c r="AA1085" i="3"/>
  <c r="Y1086" i="3"/>
  <c r="AA1086" i="3"/>
  <c r="Y1087" i="3"/>
  <c r="AA1087" i="3"/>
  <c r="Y494" i="3"/>
  <c r="AA494" i="3"/>
  <c r="Y509" i="3"/>
  <c r="AA509" i="3"/>
  <c r="Y524" i="3"/>
  <c r="AA524" i="3"/>
  <c r="Y499" i="3"/>
  <c r="AA499" i="3"/>
  <c r="Y514" i="3"/>
  <c r="AA514" i="3"/>
  <c r="Y529" i="3"/>
  <c r="AA529" i="3"/>
  <c r="Y864" i="3"/>
  <c r="AA864" i="3"/>
  <c r="Y866" i="3"/>
  <c r="AA866" i="3"/>
  <c r="Y1023" i="3"/>
  <c r="AA1023" i="3"/>
  <c r="Y969" i="3"/>
  <c r="AA969" i="3"/>
  <c r="Y970" i="3"/>
  <c r="AA970" i="3"/>
  <c r="Y971" i="3"/>
  <c r="AA971" i="3"/>
  <c r="Y976" i="3"/>
  <c r="AA976" i="3"/>
  <c r="Y977" i="3"/>
  <c r="AA977" i="3"/>
  <c r="Y978" i="3"/>
  <c r="AA978" i="3"/>
  <c r="Y1007" i="3"/>
  <c r="AA1007" i="3"/>
  <c r="Y1008" i="3"/>
  <c r="AA1008" i="3"/>
  <c r="Y1009" i="3"/>
  <c r="AA1009" i="3"/>
  <c r="Y1014" i="3"/>
  <c r="AA1014" i="3"/>
  <c r="Y1015" i="3"/>
  <c r="AA1015" i="3"/>
  <c r="Y1016" i="3"/>
  <c r="AA1016" i="3"/>
  <c r="Y1049" i="3"/>
  <c r="AA1049" i="3"/>
  <c r="Y1050" i="3"/>
  <c r="AA1050" i="3"/>
  <c r="Y1051" i="3"/>
  <c r="AA1051" i="3"/>
  <c r="Y1056" i="3"/>
  <c r="AA1056" i="3"/>
  <c r="Y1057" i="3"/>
  <c r="AA1057" i="3"/>
  <c r="Y1058" i="3"/>
  <c r="AA1058" i="3"/>
  <c r="Y1063" i="3"/>
  <c r="AA1063" i="3"/>
  <c r="Y1064" i="3"/>
  <c r="AA1064" i="3"/>
  <c r="Y1065" i="3"/>
  <c r="AA1065" i="3"/>
  <c r="Y1070" i="3"/>
  <c r="AA1070" i="3"/>
  <c r="Y1071" i="3"/>
  <c r="AA1071" i="3"/>
  <c r="Y1072" i="3"/>
  <c r="AA1072" i="3"/>
  <c r="Y434" i="3"/>
  <c r="AA434" i="3"/>
  <c r="Y435" i="3"/>
  <c r="AA435" i="3"/>
  <c r="Y436" i="3"/>
  <c r="AA436" i="3"/>
  <c r="Y437" i="3"/>
  <c r="AA437" i="3"/>
  <c r="Y438" i="3"/>
  <c r="AA438" i="3"/>
  <c r="Y439" i="3"/>
  <c r="AA439" i="3"/>
  <c r="Y444" i="3"/>
  <c r="AA444" i="3"/>
  <c r="Y445" i="3"/>
  <c r="AA445" i="3"/>
  <c r="Y446" i="3"/>
  <c r="AA446" i="3"/>
  <c r="Y447" i="3"/>
  <c r="AA447" i="3"/>
  <c r="Y448" i="3"/>
  <c r="AA448" i="3"/>
  <c r="Y449" i="3"/>
  <c r="AA449" i="3"/>
  <c r="Y412" i="3"/>
  <c r="AA412" i="3"/>
  <c r="Y413" i="3"/>
  <c r="AA413" i="3"/>
  <c r="Y414" i="3"/>
  <c r="AA414" i="3"/>
  <c r="Y417" i="3"/>
  <c r="AA417" i="3"/>
  <c r="Y418" i="3"/>
  <c r="AA418" i="3"/>
  <c r="Y419" i="3"/>
  <c r="AA419" i="3"/>
  <c r="Y422" i="3"/>
  <c r="AA422" i="3"/>
  <c r="Y423" i="3"/>
  <c r="AA423" i="3"/>
  <c r="Y424" i="3"/>
  <c r="AA424" i="3"/>
  <c r="Y427" i="3"/>
  <c r="AA427" i="3"/>
  <c r="Y428" i="3"/>
  <c r="AA428" i="3"/>
  <c r="Y429" i="3"/>
  <c r="AA429" i="3"/>
  <c r="Y793" i="3"/>
  <c r="AA793" i="3"/>
  <c r="Y794" i="3"/>
  <c r="AA794" i="3"/>
  <c r="Y795" i="3"/>
  <c r="AA795" i="3"/>
  <c r="Y798" i="3"/>
  <c r="AA798" i="3"/>
  <c r="Y799" i="3"/>
  <c r="AA799" i="3"/>
  <c r="Y800" i="3"/>
  <c r="AA800" i="3"/>
  <c r="Y1947" i="3"/>
  <c r="AA1947" i="3"/>
  <c r="Y1948" i="3"/>
  <c r="AA1948" i="3"/>
  <c r="Y1949" i="3"/>
  <c r="AA1949" i="3"/>
  <c r="Y1950" i="3"/>
  <c r="AA1950" i="3"/>
  <c r="Y1951" i="3"/>
  <c r="AA1951" i="3"/>
  <c r="Y1952" i="3"/>
  <c r="AA1952" i="3"/>
  <c r="Y1953" i="3"/>
  <c r="AA1953" i="3"/>
  <c r="Y1954" i="3"/>
  <c r="AA1954" i="3"/>
  <c r="Y362" i="3"/>
  <c r="AA362" i="3"/>
  <c r="Y363" i="3"/>
  <c r="AA363" i="3"/>
  <c r="Y364" i="3"/>
  <c r="AA364" i="3"/>
  <c r="Y462" i="3"/>
  <c r="AA462" i="3"/>
  <c r="Y463" i="3"/>
  <c r="AA463" i="3"/>
  <c r="Y464" i="3"/>
  <c r="AA464" i="3"/>
  <c r="Y472" i="3"/>
  <c r="AA472" i="3"/>
  <c r="Y473" i="3"/>
  <c r="AA473" i="3"/>
  <c r="Y474" i="3"/>
  <c r="AA474" i="3"/>
  <c r="Y392" i="3"/>
  <c r="AA392" i="3"/>
  <c r="Y393" i="3"/>
  <c r="AA393" i="3"/>
  <c r="Y190" i="3"/>
  <c r="AA190" i="3"/>
  <c r="Y191" i="3"/>
  <c r="AA191" i="3"/>
  <c r="Y367" i="3"/>
  <c r="AA367" i="3"/>
  <c r="Y368" i="3"/>
  <c r="AA368" i="3"/>
  <c r="Y369" i="3"/>
  <c r="AA369" i="3"/>
  <c r="Y372" i="3"/>
  <c r="AA372" i="3"/>
  <c r="Y373" i="3"/>
  <c r="AA373" i="3"/>
  <c r="Y374" i="3"/>
  <c r="AA374" i="3"/>
  <c r="Y377" i="3"/>
  <c r="AA377" i="3"/>
  <c r="Y378" i="3"/>
  <c r="AA378" i="3"/>
  <c r="Y379" i="3"/>
  <c r="AA379" i="3"/>
  <c r="Y467" i="3"/>
  <c r="AA467" i="3"/>
  <c r="Y468" i="3"/>
  <c r="AA468" i="3"/>
  <c r="Y469" i="3"/>
  <c r="AA469" i="3"/>
  <c r="Y477" i="3"/>
  <c r="AA477" i="3"/>
  <c r="Y478" i="3"/>
  <c r="AA478" i="3"/>
  <c r="Y479" i="3"/>
  <c r="AA479" i="3"/>
  <c r="Y482" i="3"/>
  <c r="AA482" i="3"/>
  <c r="Y483" i="3"/>
  <c r="AA483" i="3"/>
  <c r="Y484" i="3"/>
  <c r="AA484" i="3"/>
  <c r="Y394" i="3"/>
  <c r="AA394" i="3"/>
  <c r="Y192" i="3"/>
  <c r="AA192" i="3"/>
  <c r="Y952" i="3"/>
  <c r="AA952" i="3"/>
  <c r="Y953" i="3"/>
  <c r="AA953" i="3"/>
  <c r="Y954" i="3"/>
  <c r="AA954" i="3"/>
  <c r="Y957" i="3"/>
  <c r="AA957" i="3"/>
  <c r="Y958" i="3"/>
  <c r="AA958" i="3"/>
  <c r="Y959" i="3"/>
  <c r="AA959" i="3"/>
  <c r="Y962" i="3"/>
  <c r="AA962" i="3"/>
  <c r="Y963" i="3"/>
  <c r="AA963" i="3"/>
  <c r="Y964" i="3"/>
  <c r="AA964" i="3"/>
  <c r="Y397" i="3"/>
  <c r="AA397" i="3"/>
  <c r="Y398" i="3"/>
  <c r="AA398" i="3"/>
  <c r="Y399" i="3"/>
  <c r="AA399" i="3"/>
  <c r="Y402" i="3"/>
  <c r="AA402" i="3"/>
  <c r="Y403" i="3"/>
  <c r="AA403" i="3"/>
  <c r="Y404" i="3"/>
  <c r="AA404" i="3"/>
  <c r="Y407" i="3"/>
  <c r="AA407" i="3"/>
  <c r="Y408" i="3"/>
  <c r="AA408" i="3"/>
  <c r="Y409" i="3"/>
  <c r="AA409" i="3"/>
  <c r="Y452" i="3"/>
  <c r="AA452" i="3"/>
  <c r="Y453" i="3"/>
  <c r="AA453" i="3"/>
  <c r="Y454" i="3"/>
  <c r="AA454" i="3"/>
  <c r="Y457" i="3"/>
  <c r="AA457" i="3"/>
  <c r="Y458" i="3"/>
  <c r="AA458" i="3"/>
  <c r="Y459" i="3"/>
  <c r="AA459" i="3"/>
  <c r="Y382" i="3"/>
  <c r="AA382" i="3"/>
  <c r="Y383" i="3"/>
  <c r="AA383" i="3"/>
  <c r="Y384" i="3"/>
  <c r="AA384" i="3"/>
  <c r="Y387" i="3"/>
  <c r="AA387" i="3"/>
  <c r="Y388" i="3"/>
  <c r="AA388" i="3"/>
  <c r="Y389" i="3"/>
  <c r="AA389" i="3"/>
  <c r="Y1955" i="3"/>
  <c r="AA1955" i="3"/>
  <c r="Y252" i="3"/>
  <c r="AA252" i="3"/>
  <c r="Y253" i="3"/>
  <c r="AA253" i="3"/>
  <c r="Y254" i="3"/>
  <c r="AA254" i="3"/>
  <c r="Y255" i="3"/>
  <c r="AA255" i="3"/>
  <c r="Y256" i="3"/>
  <c r="AA256" i="3"/>
  <c r="Y258" i="3"/>
  <c r="AA258" i="3"/>
  <c r="Y1251" i="3"/>
  <c r="AA1251" i="3"/>
  <c r="Y1644" i="3"/>
  <c r="AA1644" i="3"/>
  <c r="Y1564" i="3"/>
  <c r="AA1564" i="3"/>
  <c r="Y1576" i="3"/>
  <c r="AA1576" i="3"/>
  <c r="Y1298" i="3"/>
  <c r="AA1298" i="3"/>
  <c r="Y112" i="3"/>
  <c r="AA112" i="3"/>
  <c r="Y113" i="3"/>
  <c r="AA113" i="3"/>
  <c r="Y114" i="3"/>
  <c r="AA114" i="3"/>
  <c r="Y115" i="3"/>
  <c r="AA115" i="3"/>
  <c r="Y1572" i="3"/>
  <c r="AA1572" i="3"/>
  <c r="Y1570" i="3"/>
  <c r="AA1570" i="3"/>
  <c r="Y1571" i="3"/>
  <c r="AA1571" i="3"/>
  <c r="Y1568" i="3"/>
  <c r="AA1568" i="3"/>
  <c r="Y1569" i="3"/>
  <c r="AA1569" i="3"/>
  <c r="Y1550" i="3"/>
  <c r="AA1550" i="3"/>
  <c r="Y1581" i="3"/>
  <c r="AA1581" i="3"/>
  <c r="Y241" i="3"/>
  <c r="AA241" i="3"/>
  <c r="Y284" i="3"/>
  <c r="AA284" i="3"/>
  <c r="Y285" i="3"/>
  <c r="AA285" i="3"/>
  <c r="Y286" i="3"/>
  <c r="AA286" i="3"/>
  <c r="Y287" i="3"/>
  <c r="AA287" i="3"/>
  <c r="Y288" i="3"/>
  <c r="AA288" i="3"/>
  <c r="Y242" i="3"/>
  <c r="AA242" i="3"/>
  <c r="Y243" i="3"/>
  <c r="AA243" i="3"/>
  <c r="Y244" i="3"/>
  <c r="AA244" i="3"/>
  <c r="Y245" i="3"/>
  <c r="AA245" i="3"/>
  <c r="Y257" i="3"/>
  <c r="AA257" i="3"/>
  <c r="Y276" i="3"/>
  <c r="AA276" i="3"/>
  <c r="Y277" i="3"/>
  <c r="AA277" i="3"/>
  <c r="Y278" i="3"/>
  <c r="AA278" i="3"/>
  <c r="Y279" i="3"/>
  <c r="AA279" i="3"/>
  <c r="Y280" i="3"/>
  <c r="AA280" i="3"/>
  <c r="Y281" i="3"/>
  <c r="AA281" i="3"/>
  <c r="Y246" i="3"/>
  <c r="AA246" i="3"/>
  <c r="Y247" i="3"/>
  <c r="AA247" i="3"/>
  <c r="Y248" i="3"/>
  <c r="AA248" i="3"/>
  <c r="Y249" i="3"/>
  <c r="AA249" i="3"/>
  <c r="Y107" i="3"/>
  <c r="AA107" i="3"/>
  <c r="Y99" i="3"/>
  <c r="AA99" i="3"/>
  <c r="Y100" i="3"/>
  <c r="AA100" i="3"/>
  <c r="Y111" i="3"/>
  <c r="AA111" i="3"/>
  <c r="Y189" i="3"/>
  <c r="AA189" i="3"/>
  <c r="Y1956" i="3"/>
  <c r="AA1956" i="3"/>
  <c r="Y1957" i="3"/>
  <c r="AA1957" i="3"/>
  <c r="Y1958" i="3"/>
  <c r="AA1958" i="3"/>
  <c r="Y1959" i="3"/>
  <c r="AA1959" i="3"/>
  <c r="Y1960" i="3"/>
  <c r="AA1960" i="3"/>
  <c r="Y1961" i="3"/>
  <c r="AA1961" i="3"/>
  <c r="Y1962" i="3"/>
  <c r="AA1962" i="3"/>
  <c r="Y1963" i="3"/>
  <c r="AA1963" i="3"/>
  <c r="Y1964" i="3"/>
  <c r="AA1964" i="3"/>
  <c r="Y1965" i="3"/>
  <c r="AA1965" i="3"/>
  <c r="Y1966" i="3"/>
  <c r="AA1966" i="3"/>
  <c r="Y1583" i="3"/>
  <c r="AA1583" i="3"/>
  <c r="Y1584" i="3"/>
  <c r="AA1584" i="3"/>
  <c r="Y1585" i="3"/>
  <c r="AA1585" i="3"/>
  <c r="Y1626" i="3"/>
  <c r="AA1626" i="3"/>
  <c r="Y1627" i="3"/>
  <c r="AA1627" i="3"/>
  <c r="Y1515" i="3"/>
  <c r="AA1515" i="3"/>
  <c r="Y92" i="3"/>
  <c r="AA92" i="3"/>
  <c r="Y1539" i="3"/>
  <c r="AA1539" i="3"/>
  <c r="Y1540" i="3"/>
  <c r="AA1540" i="3"/>
  <c r="Y1527" i="3"/>
  <c r="AA1527" i="3"/>
  <c r="Y1528" i="3"/>
  <c r="AA1528" i="3"/>
  <c r="Y1531" i="3"/>
  <c r="AA1531" i="3"/>
  <c r="Y1532" i="3"/>
  <c r="AA1532" i="3"/>
  <c r="Y1542" i="3"/>
  <c r="AA1542" i="3"/>
  <c r="Y1543" i="3"/>
  <c r="AA1543" i="3"/>
  <c r="Y1545" i="3"/>
  <c r="AA1545" i="3"/>
  <c r="Y1546" i="3"/>
  <c r="AA1546" i="3"/>
  <c r="Y1516" i="3"/>
  <c r="AA1516" i="3"/>
  <c r="Y1519" i="3"/>
  <c r="AA1519" i="3"/>
  <c r="Y1520" i="3"/>
  <c r="AA1520" i="3"/>
  <c r="Y1523" i="3"/>
  <c r="AA1523" i="3"/>
  <c r="Y1524" i="3"/>
  <c r="AA1524" i="3"/>
  <c r="Y1536" i="3"/>
  <c r="AA1536" i="3"/>
  <c r="Y1537" i="3"/>
  <c r="AA1537" i="3"/>
  <c r="Y1967" i="3"/>
  <c r="AA1967" i="3"/>
  <c r="Y1968" i="3"/>
  <c r="AA1968" i="3"/>
  <c r="Y1969" i="3"/>
  <c r="AA1969" i="3"/>
  <c r="Y1970" i="3"/>
  <c r="AA1970" i="3"/>
  <c r="Y1971" i="3"/>
  <c r="AA1971" i="3"/>
  <c r="Y1972" i="3"/>
  <c r="AA1972" i="3"/>
  <c r="Y1973" i="3"/>
  <c r="AA1973" i="3"/>
  <c r="Y1974" i="3"/>
  <c r="AA1974" i="3"/>
  <c r="Y1975" i="3"/>
  <c r="AA1975" i="3"/>
  <c r="Y1976" i="3"/>
  <c r="AA1976" i="3"/>
  <c r="Y1977" i="3"/>
  <c r="AA1977" i="3"/>
  <c r="Y1978" i="3"/>
  <c r="AA1978" i="3"/>
  <c r="Y1979" i="3"/>
  <c r="AA1979" i="3"/>
  <c r="Y1586" i="3"/>
  <c r="AA1586" i="3"/>
  <c r="Y1587" i="3"/>
  <c r="AA1587" i="3"/>
  <c r="Y1588" i="3"/>
  <c r="AA1588" i="3"/>
  <c r="Y1589" i="3"/>
  <c r="AA1589" i="3"/>
  <c r="Y1590" i="3"/>
  <c r="AA1590" i="3"/>
  <c r="Y1591" i="3"/>
  <c r="AA1591" i="3"/>
  <c r="Y1592" i="3"/>
  <c r="AA1592" i="3"/>
  <c r="Y1593" i="3"/>
  <c r="AA1593" i="3"/>
  <c r="Y1594" i="3"/>
  <c r="AA1594" i="3"/>
  <c r="Y1595" i="3"/>
  <c r="AA1595" i="3"/>
  <c r="Y1596" i="3"/>
  <c r="AA1596" i="3"/>
  <c r="Y1597" i="3"/>
  <c r="AA1597" i="3"/>
  <c r="Y1598" i="3"/>
  <c r="AA1598" i="3"/>
  <c r="Y1599" i="3"/>
  <c r="AA1599" i="3"/>
  <c r="Y1600" i="3"/>
  <c r="AA1600" i="3"/>
  <c r="Y1601" i="3"/>
  <c r="AA1601" i="3"/>
  <c r="Y1602" i="3"/>
  <c r="AA1602" i="3"/>
  <c r="Y1603" i="3"/>
  <c r="AA1603" i="3"/>
  <c r="Y1604" i="3"/>
  <c r="AA1604" i="3"/>
  <c r="Y1605" i="3"/>
  <c r="AA1605" i="3"/>
  <c r="Y1606" i="3"/>
  <c r="AA1606" i="3"/>
  <c r="Y1607" i="3"/>
  <c r="AA1607" i="3"/>
  <c r="Y1608" i="3"/>
  <c r="AA1608" i="3"/>
  <c r="Y1609" i="3"/>
  <c r="AA1609" i="3"/>
  <c r="Y1610" i="3"/>
  <c r="AA1610" i="3"/>
  <c r="Y1611" i="3"/>
  <c r="AA1611" i="3"/>
  <c r="Y1612" i="3"/>
  <c r="AA1612" i="3"/>
  <c r="Y1613" i="3"/>
  <c r="AA1613" i="3"/>
  <c r="Y1614" i="3"/>
  <c r="AA1614" i="3"/>
  <c r="Y1615" i="3"/>
  <c r="AA1615" i="3"/>
  <c r="Y1616" i="3"/>
  <c r="AA1616" i="3"/>
  <c r="Y1643" i="3"/>
  <c r="AA1643" i="3"/>
  <c r="Y1617" i="3"/>
  <c r="AA1617" i="3"/>
  <c r="Y1618" i="3"/>
  <c r="AA1618" i="3"/>
  <c r="Y1619" i="3"/>
  <c r="AA1619" i="3"/>
  <c r="Y1620" i="3"/>
  <c r="AA1620" i="3"/>
  <c r="Y1621" i="3"/>
  <c r="AA1621" i="3"/>
  <c r="Y1622" i="3"/>
  <c r="AA1622" i="3"/>
  <c r="Y1623" i="3"/>
  <c r="AA1623" i="3"/>
  <c r="Y1624" i="3"/>
  <c r="AA1624" i="3"/>
  <c r="Y1625" i="3"/>
  <c r="AA1625" i="3"/>
  <c r="Y1628" i="3"/>
  <c r="AA1628" i="3"/>
  <c r="Y1980" i="3"/>
  <c r="AA1980" i="3"/>
  <c r="Y1981" i="3"/>
  <c r="AA1981" i="3"/>
  <c r="Y1629" i="3"/>
  <c r="AA1629" i="3"/>
  <c r="Y1630" i="3"/>
  <c r="AA1630" i="3"/>
  <c r="Y1631" i="3"/>
  <c r="AA1631" i="3"/>
  <c r="Y1632" i="3"/>
  <c r="AA1632" i="3"/>
  <c r="Y1633" i="3"/>
  <c r="AA1633" i="3"/>
  <c r="Y1634" i="3"/>
  <c r="AA1634" i="3"/>
  <c r="Y1635" i="3"/>
  <c r="AA1635" i="3"/>
  <c r="Y1636" i="3"/>
  <c r="AA1636" i="3"/>
  <c r="Y1637" i="3"/>
  <c r="AA1637" i="3"/>
  <c r="Y1638" i="3"/>
  <c r="AA1638" i="3"/>
  <c r="Y1639" i="3"/>
  <c r="AA1639" i="3"/>
  <c r="Y1640" i="3"/>
  <c r="AA1640" i="3"/>
  <c r="Y1641" i="3"/>
  <c r="AA1641" i="3"/>
  <c r="Y1642" i="3"/>
  <c r="AA1642" i="3"/>
  <c r="Y1982" i="3"/>
  <c r="AA1982" i="3"/>
  <c r="Y1983" i="3"/>
  <c r="AA1983" i="3"/>
  <c r="Y1984" i="3"/>
  <c r="AA1984" i="3"/>
  <c r="Y1985" i="3"/>
  <c r="AA1985" i="3"/>
  <c r="Y1986" i="3"/>
  <c r="AA1986" i="3"/>
  <c r="Y1987" i="3"/>
  <c r="AA1987" i="3"/>
  <c r="Y1301" i="3"/>
  <c r="AA1301" i="3"/>
  <c r="Y1310" i="3"/>
  <c r="AA1310" i="3"/>
  <c r="Y1319" i="3"/>
  <c r="AA1319" i="3"/>
  <c r="Y1328" i="3"/>
  <c r="AA1328" i="3"/>
  <c r="Y1337" i="3"/>
  <c r="AA1337" i="3"/>
  <c r="Y34" i="3"/>
  <c r="AA34" i="3"/>
  <c r="Y36" i="3"/>
  <c r="AA36" i="3"/>
  <c r="Y38" i="3"/>
  <c r="AA38" i="3"/>
  <c r="Y1094" i="3"/>
  <c r="AA1094" i="3"/>
  <c r="Y1095" i="3"/>
  <c r="AA1095" i="3"/>
  <c r="Y1988" i="3"/>
  <c r="AA1988" i="3"/>
  <c r="Y1989" i="3"/>
  <c r="AA1989" i="3"/>
  <c r="Y1990" i="3"/>
  <c r="AA1990" i="3"/>
  <c r="Y1991" i="3"/>
  <c r="AA1991" i="3"/>
  <c r="Y1992" i="3"/>
  <c r="AA1992" i="3"/>
  <c r="Y1993" i="3"/>
  <c r="AA1993" i="3"/>
  <c r="Y1304" i="3"/>
  <c r="AA1304" i="3"/>
  <c r="Y1313" i="3"/>
  <c r="AA1313" i="3"/>
  <c r="Y1322" i="3"/>
  <c r="AA1322" i="3"/>
  <c r="Y1331" i="3"/>
  <c r="AA1331" i="3"/>
  <c r="Y1340" i="3"/>
  <c r="AA1340" i="3"/>
  <c r="Y40" i="3"/>
  <c r="AA40" i="3"/>
  <c r="Y1307" i="3"/>
  <c r="AA1307" i="3"/>
  <c r="Y1316" i="3"/>
  <c r="AA1316" i="3"/>
  <c r="Y1325" i="3"/>
  <c r="AA1325" i="3"/>
  <c r="Y1334" i="3"/>
  <c r="AA1334" i="3"/>
  <c r="Y1343" i="3"/>
  <c r="AA1343" i="3"/>
  <c r="Y42" i="3"/>
  <c r="AA42" i="3"/>
  <c r="Y1346" i="3"/>
  <c r="AA1346" i="3"/>
  <c r="Y1349" i="3"/>
  <c r="AA1349" i="3"/>
  <c r="Y1358" i="3"/>
  <c r="AA1358" i="3"/>
  <c r="Y1367" i="3"/>
  <c r="AA1367" i="3"/>
  <c r="Y1376" i="3"/>
  <c r="AA1376" i="3"/>
  <c r="Y1385" i="3"/>
  <c r="AA1385" i="3"/>
  <c r="Y1394" i="3"/>
  <c r="AA1394" i="3"/>
  <c r="Y1403" i="3"/>
  <c r="AA1403" i="3"/>
  <c r="Y1412" i="3"/>
  <c r="AA1412" i="3"/>
  <c r="Y46" i="3"/>
  <c r="AA46" i="3"/>
  <c r="Y1352" i="3"/>
  <c r="AA1352" i="3"/>
  <c r="Y1361" i="3"/>
  <c r="AA1361" i="3"/>
  <c r="Y1370" i="3"/>
  <c r="AA1370" i="3"/>
  <c r="Y1379" i="3"/>
  <c r="AA1379" i="3"/>
  <c r="Y1388" i="3"/>
  <c r="AA1388" i="3"/>
  <c r="Y1397" i="3"/>
  <c r="AA1397" i="3"/>
  <c r="Y1406" i="3"/>
  <c r="AA1406" i="3"/>
  <c r="Y1415" i="3"/>
  <c r="AA1415" i="3"/>
  <c r="Y48" i="3"/>
  <c r="AA48" i="3"/>
  <c r="Y44" i="3"/>
  <c r="AA44" i="3"/>
  <c r="Y60" i="3"/>
  <c r="AA60" i="3"/>
  <c r="Y1355" i="3"/>
  <c r="AA1355" i="3"/>
  <c r="Y1364" i="3"/>
  <c r="AA1364" i="3"/>
  <c r="Y1373" i="3"/>
  <c r="AA1373" i="3"/>
  <c r="Y1382" i="3"/>
  <c r="AA1382" i="3"/>
  <c r="Y1391" i="3"/>
  <c r="AA1391" i="3"/>
  <c r="Y1400" i="3"/>
  <c r="AA1400" i="3"/>
  <c r="Y1409" i="3"/>
  <c r="AA1409" i="3"/>
  <c r="Y1418" i="3"/>
  <c r="AA1418" i="3"/>
  <c r="Y50" i="3"/>
  <c r="AA50" i="3"/>
  <c r="Y55" i="3"/>
  <c r="AA55" i="3"/>
  <c r="Y56" i="3"/>
  <c r="AA56" i="3"/>
  <c r="Y57" i="3"/>
  <c r="AA57" i="3"/>
  <c r="Y58" i="3"/>
  <c r="AA58" i="3"/>
  <c r="Y1421" i="3"/>
  <c r="AA1421" i="3"/>
  <c r="Y1424" i="3"/>
  <c r="AA1424" i="3"/>
  <c r="Y1521" i="3"/>
  <c r="AA1521" i="3"/>
  <c r="Y1522" i="3"/>
  <c r="AA1522" i="3"/>
  <c r="Y1525" i="3"/>
  <c r="AA1525" i="3"/>
  <c r="Y1526" i="3"/>
  <c r="AA1526" i="3"/>
  <c r="Y1538" i="3"/>
  <c r="AA1538" i="3"/>
  <c r="Y1541" i="3"/>
  <c r="AA1541" i="3"/>
  <c r="Y1529" i="3"/>
  <c r="AA1529" i="3"/>
  <c r="Y1530" i="3"/>
  <c r="AA1530" i="3"/>
  <c r="Y1533" i="3"/>
  <c r="AA1533" i="3"/>
  <c r="Y1534" i="3"/>
  <c r="AA1534" i="3"/>
  <c r="Y1544" i="3"/>
  <c r="AA1544" i="3"/>
  <c r="Y1547" i="3"/>
  <c r="AA1547" i="3"/>
  <c r="Y1427" i="3"/>
  <c r="AA1427" i="3"/>
  <c r="Y1430" i="3"/>
  <c r="AA1430" i="3"/>
  <c r="Y1433" i="3"/>
  <c r="AA1433" i="3"/>
  <c r="Y1436" i="3"/>
  <c r="AA1436" i="3"/>
  <c r="Y62" i="3"/>
  <c r="AA62" i="3"/>
  <c r="Y64" i="3"/>
  <c r="AA64" i="3"/>
  <c r="Y1451" i="3"/>
  <c r="AA1451" i="3"/>
  <c r="Y1454" i="3"/>
  <c r="AA1454" i="3"/>
  <c r="Y1457" i="3"/>
  <c r="AA1457" i="3"/>
  <c r="Y1460" i="3"/>
  <c r="AA1460" i="3"/>
  <c r="Y66" i="3"/>
  <c r="AA66" i="3"/>
  <c r="Y68" i="3"/>
  <c r="AA68" i="3"/>
  <c r="Y70" i="3"/>
  <c r="AA70" i="3"/>
  <c r="Y72" i="3"/>
  <c r="AA72" i="3"/>
  <c r="Y1994" i="3"/>
  <c r="AA1994" i="3"/>
  <c r="Y1995" i="3"/>
  <c r="AA1995" i="3"/>
  <c r="Y1996" i="3"/>
  <c r="AA1996" i="3"/>
  <c r="Y1997" i="3"/>
  <c r="AA1997" i="3"/>
  <c r="Y1998" i="3"/>
  <c r="AA1998" i="3"/>
  <c r="Y1999" i="3"/>
  <c r="AA1999" i="3"/>
  <c r="Y490" i="3"/>
  <c r="AA490" i="3"/>
  <c r="Y491" i="3"/>
  <c r="AA491" i="3"/>
  <c r="Y505" i="3"/>
  <c r="AA505" i="3"/>
  <c r="Y506" i="3"/>
  <c r="AA506" i="3"/>
  <c r="Y520" i="3"/>
  <c r="AA520" i="3"/>
  <c r="Y521" i="3"/>
  <c r="AA521" i="3"/>
  <c r="Y495" i="3"/>
  <c r="AA495" i="3"/>
  <c r="Y496" i="3"/>
  <c r="AA496" i="3"/>
  <c r="Y510" i="3"/>
  <c r="AA510" i="3"/>
  <c r="Y511" i="3"/>
  <c r="AA511" i="3"/>
  <c r="Y525" i="3"/>
  <c r="AA525" i="3"/>
  <c r="Y526" i="3"/>
  <c r="AA526" i="3"/>
  <c r="Y500" i="3"/>
  <c r="AA500" i="3"/>
  <c r="Y501" i="3"/>
  <c r="AA501" i="3"/>
  <c r="Y515" i="3"/>
  <c r="AA515" i="3"/>
  <c r="Y516" i="3"/>
  <c r="AA516" i="3"/>
  <c r="Y530" i="3"/>
  <c r="AA530" i="3"/>
  <c r="Y531" i="3"/>
  <c r="AA531" i="3"/>
  <c r="Y772" i="3"/>
  <c r="AA772" i="3"/>
  <c r="Y773" i="3"/>
  <c r="AA773" i="3"/>
  <c r="Y777" i="3"/>
  <c r="AA777" i="3"/>
  <c r="Y778" i="3"/>
  <c r="AA778" i="3"/>
  <c r="Y806" i="3"/>
  <c r="AA806" i="3"/>
  <c r="Y807" i="3"/>
  <c r="AA807" i="3"/>
  <c r="Y811" i="3"/>
  <c r="AA811" i="3"/>
  <c r="Y826" i="3"/>
  <c r="AA826" i="3"/>
  <c r="Y831" i="3"/>
  <c r="AA831" i="3"/>
  <c r="Y836" i="3"/>
  <c r="AA836" i="3"/>
  <c r="Y837" i="3"/>
  <c r="AA837" i="3"/>
  <c r="Y841" i="3"/>
  <c r="AA841" i="3"/>
  <c r="Y842" i="3"/>
  <c r="AA842" i="3"/>
  <c r="Y846" i="3"/>
  <c r="AA846" i="3"/>
  <c r="Y847" i="3"/>
  <c r="AA847" i="3"/>
  <c r="Y851" i="3"/>
  <c r="AA851" i="3"/>
  <c r="Y852" i="3"/>
  <c r="AA852" i="3"/>
  <c r="Y856" i="3"/>
  <c r="AA856" i="3"/>
  <c r="Y857" i="3"/>
  <c r="AA857" i="3"/>
  <c r="Y861" i="3"/>
  <c r="AA861" i="3"/>
  <c r="Y862" i="3"/>
  <c r="AA862" i="3"/>
  <c r="Y1078" i="3"/>
  <c r="AA1078" i="3"/>
  <c r="Y1079" i="3"/>
  <c r="AA1079" i="3"/>
  <c r="Y1083" i="3"/>
  <c r="AA1083" i="3"/>
  <c r="Y1084" i="3"/>
  <c r="AA1084" i="3"/>
  <c r="Y1088" i="3"/>
  <c r="AA1088" i="3"/>
  <c r="Y1089" i="3"/>
  <c r="AA1089" i="3"/>
  <c r="Y812" i="3"/>
  <c r="AA812" i="3"/>
  <c r="Y827" i="3"/>
  <c r="AA827" i="3"/>
  <c r="Y832" i="3"/>
  <c r="AA832" i="3"/>
  <c r="Y986" i="3"/>
  <c r="AA986" i="3"/>
  <c r="Y987" i="3"/>
  <c r="AA987" i="3"/>
  <c r="Y993" i="3"/>
  <c r="AA993" i="3"/>
  <c r="Y994" i="3"/>
  <c r="AA994" i="3"/>
  <c r="Y999" i="3"/>
  <c r="AA999" i="3"/>
  <c r="Y1004" i="3"/>
  <c r="AA1004" i="3"/>
  <c r="Y1024" i="3"/>
  <c r="AA1024" i="3"/>
  <c r="Y1025" i="3"/>
  <c r="AA1025" i="3"/>
  <c r="Y1031" i="3"/>
  <c r="AA1031" i="3"/>
  <c r="Y1032" i="3"/>
  <c r="AA1032" i="3"/>
  <c r="Y1038" i="3"/>
  <c r="AA1038" i="3"/>
  <c r="Y1039" i="3"/>
  <c r="AA1039" i="3"/>
  <c r="Y1045" i="3"/>
  <c r="AA1045" i="3"/>
  <c r="Y1046" i="3"/>
  <c r="AA1046" i="3"/>
  <c r="Y972" i="3"/>
  <c r="AA972" i="3"/>
  <c r="Y973" i="3"/>
  <c r="AA973" i="3"/>
  <c r="Y979" i="3"/>
  <c r="AA979" i="3"/>
  <c r="Y980" i="3"/>
  <c r="AA980" i="3"/>
  <c r="Y1010" i="3"/>
  <c r="AA1010" i="3"/>
  <c r="Y1011" i="3"/>
  <c r="AA1011" i="3"/>
  <c r="Y1017" i="3"/>
  <c r="AA1017" i="3"/>
  <c r="Y1018" i="3"/>
  <c r="AA1018" i="3"/>
  <c r="Y1052" i="3"/>
  <c r="AA1052" i="3"/>
  <c r="Y1053" i="3"/>
  <c r="AA1053" i="3"/>
  <c r="Y1059" i="3"/>
  <c r="AA1059" i="3"/>
  <c r="Y1060" i="3"/>
  <c r="AA1060" i="3"/>
  <c r="Y1066" i="3"/>
  <c r="AA1066" i="3"/>
  <c r="Y1067" i="3"/>
  <c r="AA1067" i="3"/>
  <c r="Y1073" i="3"/>
  <c r="AA1073" i="3"/>
  <c r="Y1074" i="3"/>
  <c r="AA1074" i="3"/>
  <c r="Y415" i="3"/>
  <c r="AA415" i="3"/>
  <c r="Y416" i="3"/>
  <c r="AA416" i="3"/>
  <c r="Y425" i="3"/>
  <c r="AA425" i="3"/>
  <c r="Y426" i="3"/>
  <c r="AA426" i="3"/>
  <c r="Y955" i="3"/>
  <c r="AA955" i="3"/>
  <c r="Y956" i="3"/>
  <c r="AA956" i="3"/>
  <c r="Y960" i="3"/>
  <c r="AA960" i="3"/>
  <c r="Y961" i="3"/>
  <c r="AA961" i="3"/>
  <c r="Y965" i="3"/>
  <c r="AA965" i="3"/>
  <c r="Y966" i="3"/>
  <c r="AA966" i="3"/>
  <c r="Y375" i="3"/>
  <c r="AA375" i="3"/>
  <c r="Y376" i="3"/>
  <c r="AA376" i="3"/>
  <c r="Y380" i="3"/>
  <c r="AA380" i="3"/>
  <c r="Y381" i="3"/>
  <c r="AA381" i="3"/>
  <c r="Y440" i="3"/>
  <c r="AA440" i="3"/>
  <c r="Y441" i="3"/>
  <c r="AA441" i="3"/>
  <c r="Y450" i="3"/>
  <c r="AA450" i="3"/>
  <c r="Y451" i="3"/>
  <c r="AA451" i="3"/>
  <c r="Y420" i="3"/>
  <c r="AA420" i="3"/>
  <c r="Y421" i="3"/>
  <c r="AA421" i="3"/>
  <c r="Y430" i="3"/>
  <c r="AA430" i="3"/>
  <c r="Y431" i="3"/>
  <c r="AA431" i="3"/>
  <c r="Y796" i="3"/>
  <c r="AA796" i="3"/>
  <c r="Y797" i="3"/>
  <c r="AA797" i="3"/>
  <c r="Y801" i="3"/>
  <c r="AA801" i="3"/>
  <c r="Y802" i="3"/>
  <c r="AA802" i="3"/>
  <c r="Y2000" i="3"/>
  <c r="AA2000" i="3"/>
  <c r="Y2001" i="3"/>
  <c r="AA2001" i="3"/>
  <c r="Y2002" i="3"/>
  <c r="AA2002" i="3"/>
  <c r="Y2003" i="3"/>
  <c r="AA2003" i="3"/>
  <c r="Y2004" i="3"/>
  <c r="AA2004" i="3"/>
  <c r="Y2005" i="3"/>
  <c r="AA2005" i="3"/>
  <c r="Y2006" i="3"/>
  <c r="AA2006" i="3"/>
  <c r="Y2007" i="3"/>
  <c r="AA2007" i="3"/>
  <c r="Y2008" i="3"/>
  <c r="AA2008" i="3"/>
  <c r="Y2009" i="3"/>
  <c r="AA2009" i="3"/>
  <c r="Y2010" i="3"/>
  <c r="AA2010" i="3"/>
  <c r="Y2011" i="3"/>
  <c r="AA2011" i="3"/>
  <c r="Y2012" i="3"/>
  <c r="AA2012" i="3"/>
  <c r="Y2013" i="3"/>
  <c r="AA2013" i="3"/>
  <c r="Y2014" i="3"/>
  <c r="AA2014" i="3"/>
  <c r="Y2015" i="3"/>
  <c r="AA2015" i="3"/>
  <c r="Y2016" i="3"/>
  <c r="AA2016" i="3"/>
  <c r="Y2017" i="3"/>
  <c r="AA2017" i="3"/>
  <c r="Y2018" i="3"/>
  <c r="AA2018" i="3"/>
  <c r="Y2019" i="3"/>
  <c r="AA2019" i="3"/>
  <c r="Y2020" i="3"/>
  <c r="AA2020" i="3"/>
  <c r="Y2021" i="3"/>
  <c r="AA2021" i="3"/>
  <c r="Y2022" i="3"/>
  <c r="AA2022" i="3"/>
  <c r="Y2023" i="3"/>
  <c r="AA2023" i="3"/>
  <c r="Y365" i="3"/>
  <c r="AA365" i="3"/>
  <c r="Y366" i="3"/>
  <c r="AA366" i="3"/>
  <c r="Y370" i="3"/>
  <c r="AA370" i="3"/>
  <c r="Y371" i="3"/>
  <c r="AA371" i="3"/>
  <c r="Y465" i="3"/>
  <c r="AA465" i="3"/>
  <c r="Y466" i="3"/>
  <c r="AA466" i="3"/>
  <c r="Y470" i="3"/>
  <c r="AA470" i="3"/>
  <c r="Y471" i="3"/>
  <c r="AA471" i="3"/>
  <c r="Y475" i="3"/>
  <c r="AA475" i="3"/>
  <c r="Y476" i="3"/>
  <c r="AA476" i="3"/>
  <c r="Y480" i="3"/>
  <c r="AA480" i="3"/>
  <c r="Y481" i="3"/>
  <c r="AA481" i="3"/>
  <c r="Y485" i="3"/>
  <c r="AA485" i="3"/>
  <c r="Y486" i="3"/>
  <c r="AA486" i="3"/>
  <c r="Y395" i="3"/>
  <c r="AA395" i="3"/>
  <c r="Y396" i="3"/>
  <c r="AA396" i="3"/>
  <c r="Y400" i="3"/>
  <c r="AA400" i="3"/>
  <c r="Y401" i="3"/>
  <c r="AA401" i="3"/>
  <c r="Y405" i="3"/>
  <c r="AA405" i="3"/>
  <c r="Y406" i="3"/>
  <c r="AA406" i="3"/>
  <c r="Y410" i="3"/>
  <c r="AA410" i="3"/>
  <c r="Y411" i="3"/>
  <c r="AA411" i="3"/>
  <c r="Y455" i="3"/>
  <c r="AA455" i="3"/>
  <c r="Y456" i="3"/>
  <c r="AA456" i="3"/>
  <c r="Y460" i="3"/>
  <c r="AA460" i="3"/>
  <c r="Y461" i="3"/>
  <c r="AA461" i="3"/>
  <c r="Y193" i="3"/>
  <c r="AA193" i="3"/>
  <c r="Y194" i="3"/>
  <c r="AA194" i="3"/>
  <c r="Y385" i="3"/>
  <c r="AA385" i="3"/>
  <c r="Y386" i="3"/>
  <c r="AA386" i="3"/>
  <c r="Y390" i="3"/>
  <c r="AA390" i="3"/>
  <c r="Y391" i="3"/>
  <c r="AA391" i="3"/>
  <c r="Y1557" i="3"/>
  <c r="AA1557" i="3"/>
  <c r="Y1558" i="3"/>
  <c r="AA1558" i="3"/>
  <c r="Y1559" i="3"/>
  <c r="AA1559" i="3"/>
  <c r="Y1560" i="3"/>
  <c r="AA1560" i="3"/>
  <c r="Y1561" i="3"/>
  <c r="AA1561" i="3"/>
  <c r="Y259" i="3"/>
  <c r="AA259" i="3"/>
  <c r="Y260" i="3"/>
  <c r="AA260" i="3"/>
  <c r="Y1582" i="3"/>
  <c r="AA1582" i="3"/>
  <c r="Y1562" i="3"/>
  <c r="AA1562" i="3"/>
  <c r="Y1573" i="3"/>
  <c r="AA1573" i="3"/>
  <c r="Y1574" i="3"/>
  <c r="AA1574" i="3"/>
  <c r="Y1575" i="3"/>
  <c r="AA1575" i="3"/>
  <c r="Y1518" i="3"/>
  <c r="AA1518" i="3"/>
  <c r="Y1535" i="3"/>
  <c r="AA1535" i="3"/>
  <c r="Y1549" i="3"/>
  <c r="AA1549" i="3"/>
  <c r="Y1548" i="3"/>
  <c r="AA1548" i="3"/>
  <c r="Y1563" i="3"/>
  <c r="AA1563" i="3"/>
  <c r="Y1511" i="3"/>
  <c r="AA1511" i="3"/>
  <c r="Y1514" i="3"/>
  <c r="AA1514" i="3"/>
  <c r="Y1517" i="3"/>
  <c r="AA1517" i="3"/>
  <c r="Y1579" i="3"/>
  <c r="AA1579" i="3"/>
  <c r="Y2024" i="3"/>
  <c r="AA2024" i="3"/>
  <c r="Y2025" i="3"/>
  <c r="AA2025" i="3"/>
  <c r="Y2026" i="3"/>
  <c r="AA2026" i="3"/>
  <c r="Y2027" i="3"/>
  <c r="AA2027" i="3"/>
  <c r="Y2028" i="3"/>
  <c r="AA2028" i="3"/>
  <c r="Y2029" i="3"/>
  <c r="AA2029" i="3"/>
  <c r="Y2030" i="3"/>
  <c r="AA2030" i="3"/>
  <c r="Y2031" i="3"/>
  <c r="AA2031" i="3"/>
  <c r="Y2032" i="3"/>
  <c r="AA2032" i="3"/>
  <c r="Y2033" i="3"/>
  <c r="AA2033" i="3"/>
  <c r="Y2034" i="3"/>
  <c r="AA2034" i="3"/>
  <c r="Y282" i="3"/>
  <c r="AA282" i="3"/>
  <c r="Y283" i="3"/>
  <c r="AA283" i="3"/>
  <c r="Y289" i="3"/>
  <c r="AA289" i="3"/>
  <c r="Y290" i="3"/>
  <c r="AA290" i="3"/>
  <c r="Y250" i="3"/>
  <c r="AA250" i="3"/>
  <c r="Y251" i="3"/>
  <c r="AA251" i="3"/>
  <c r="Y1105" i="3"/>
  <c r="AA1105" i="3"/>
  <c r="Y1106" i="3"/>
  <c r="AA1106" i="3"/>
  <c r="Y1103" i="3"/>
  <c r="AA1103" i="3"/>
  <c r="Y1104" i="3"/>
  <c r="AA1104" i="3"/>
  <c r="Y1580" i="3"/>
  <c r="AA1580" i="3"/>
  <c r="Y2035" i="3"/>
  <c r="AA2035" i="3"/>
  <c r="Y2036" i="3"/>
  <c r="AA2036" i="3"/>
  <c r="Y2037" i="3"/>
  <c r="AA2037" i="3"/>
  <c r="Y2038" i="3"/>
  <c r="AA2038" i="3"/>
  <c r="Y2039" i="3"/>
  <c r="AA2039" i="3"/>
  <c r="Y2040" i="3"/>
  <c r="AA2040" i="3"/>
  <c r="Y2041" i="3"/>
  <c r="AA2041" i="3"/>
  <c r="Y2042" i="3"/>
  <c r="AA2042" i="3"/>
  <c r="Y2043" i="3"/>
  <c r="AA2043" i="3"/>
  <c r="Y2044" i="3"/>
  <c r="AA2044" i="3"/>
  <c r="Y2045" i="3"/>
  <c r="AA2045" i="3"/>
  <c r="Y2046" i="3"/>
  <c r="AA2046" i="3"/>
  <c r="Y2047" i="3"/>
  <c r="AA2047" i="3"/>
  <c r="Y2048" i="3"/>
  <c r="AA2048" i="3"/>
  <c r="Y2049" i="3"/>
  <c r="AA2049" i="3"/>
  <c r="Y2050" i="3"/>
  <c r="AA2050" i="3"/>
  <c r="Y2051" i="3"/>
  <c r="AA2051" i="3"/>
  <c r="Y2052" i="3"/>
  <c r="AA2052" i="3"/>
  <c r="Y2053" i="3"/>
  <c r="AA2053" i="3"/>
  <c r="Y2054" i="3"/>
  <c r="AA2054" i="3"/>
  <c r="Y2055" i="3"/>
  <c r="AA2055" i="3"/>
  <c r="Y1469" i="3"/>
  <c r="AA1469" i="3"/>
  <c r="Y1472" i="3"/>
  <c r="AA1472" i="3"/>
  <c r="Y1439" i="3"/>
  <c r="AA1439" i="3"/>
  <c r="Y1442" i="3"/>
  <c r="AA1442" i="3"/>
  <c r="Y1445" i="3"/>
  <c r="AA1445" i="3"/>
  <c r="Y1448" i="3"/>
  <c r="AA1448" i="3"/>
  <c r="Y1463" i="3"/>
  <c r="AA1463" i="3"/>
  <c r="Y1466" i="3"/>
  <c r="AA1466" i="3"/>
  <c r="Y2056" i="3"/>
  <c r="AA2056" i="3"/>
  <c r="Y2057" i="3"/>
  <c r="AA2057" i="3"/>
  <c r="Y2058" i="3"/>
  <c r="AA2058" i="3"/>
  <c r="Y2059" i="3"/>
  <c r="AA2059" i="3"/>
  <c r="Y2060" i="3"/>
  <c r="AA2060" i="3"/>
  <c r="Y2061" i="3"/>
  <c r="AA2061" i="3"/>
  <c r="Y2062" i="3"/>
  <c r="AA2062" i="3"/>
  <c r="Y2063" i="3"/>
  <c r="AA2063" i="3"/>
  <c r="Y2064" i="3"/>
  <c r="AA2064" i="3"/>
  <c r="Y2065" i="3"/>
  <c r="AA2065" i="3"/>
  <c r="Y2066" i="3"/>
  <c r="AA2066" i="3"/>
  <c r="Y2067" i="3"/>
  <c r="AA2067" i="3"/>
  <c r="Y2068" i="3"/>
  <c r="AA2068" i="3"/>
  <c r="Y2069" i="3"/>
  <c r="AA2069" i="3"/>
  <c r="Y2070" i="3"/>
  <c r="AA2070" i="3"/>
  <c r="Y2071" i="3"/>
  <c r="AA2071" i="3"/>
  <c r="Y2072" i="3"/>
  <c r="AA2072" i="3"/>
  <c r="Y2073" i="3"/>
  <c r="AA2073" i="3"/>
  <c r="Y2074" i="3"/>
  <c r="AA2074" i="3"/>
  <c r="Y2075" i="3"/>
  <c r="AA2075" i="3"/>
  <c r="Y2076" i="3"/>
  <c r="AA2076" i="3"/>
  <c r="Y2077" i="3"/>
  <c r="AA2077" i="3"/>
  <c r="Y2078" i="3"/>
  <c r="AA2078" i="3"/>
  <c r="Y2079" i="3"/>
  <c r="AA2079" i="3"/>
  <c r="Y885" i="3"/>
  <c r="AA885" i="3"/>
  <c r="Y886" i="3"/>
  <c r="AA886" i="3"/>
  <c r="Y2080" i="3"/>
  <c r="AA2080" i="3"/>
  <c r="Y2081" i="3"/>
  <c r="AA2081" i="3"/>
  <c r="Y2082" i="3"/>
  <c r="AA2082" i="3"/>
  <c r="Y2083" i="3"/>
  <c r="AA2083" i="3"/>
  <c r="Y2084" i="3"/>
  <c r="AA2084" i="3"/>
  <c r="Y2085" i="3"/>
  <c r="AA2085" i="3"/>
  <c r="Y2086" i="3"/>
  <c r="AA2086" i="3"/>
  <c r="Y2087" i="3"/>
  <c r="AA2087" i="3"/>
  <c r="Y2088" i="3"/>
  <c r="AA2088" i="3"/>
  <c r="Y2089" i="3"/>
  <c r="AA2089" i="3"/>
  <c r="Y2090" i="3"/>
  <c r="AA2090" i="3"/>
  <c r="Y2091" i="3"/>
  <c r="AA2091" i="3"/>
  <c r="Y2092" i="3"/>
  <c r="AA2092" i="3"/>
  <c r="Y2093" i="3"/>
  <c r="AA2093" i="3"/>
  <c r="Y2094" i="3"/>
  <c r="AA2094" i="3"/>
  <c r="Y2095" i="3"/>
  <c r="AA2095" i="3"/>
  <c r="Y2096" i="3"/>
  <c r="AA2096" i="3"/>
  <c r="Y2097" i="3"/>
  <c r="AA2097" i="3"/>
  <c r="Y2098" i="3"/>
  <c r="AA2098" i="3"/>
  <c r="Y2099" i="3"/>
  <c r="AA2099" i="3"/>
  <c r="Y2100" i="3"/>
  <c r="AA2100" i="3"/>
  <c r="Y2101" i="3"/>
  <c r="AA2101" i="3"/>
  <c r="Y2102" i="3"/>
  <c r="AA2102" i="3"/>
  <c r="Y2103" i="3"/>
  <c r="AA2103" i="3"/>
  <c r="Y2104" i="3"/>
  <c r="AA2104" i="3"/>
  <c r="Y2105" i="3"/>
  <c r="AA2105" i="3"/>
  <c r="Y2106" i="3"/>
  <c r="AA2106" i="3"/>
  <c r="Y2107" i="3"/>
  <c r="AA2107" i="3"/>
  <c r="Y2108" i="3"/>
  <c r="AA2108" i="3"/>
  <c r="Y2109" i="3"/>
  <c r="AA2109" i="3"/>
  <c r="Y2110" i="3"/>
  <c r="AA2110" i="3"/>
  <c r="Y2111" i="3"/>
  <c r="AA2111" i="3"/>
  <c r="Y2112" i="3"/>
  <c r="AA2112" i="3"/>
  <c r="Y2113" i="3"/>
  <c r="AA2113" i="3"/>
  <c r="Y2114" i="3"/>
  <c r="AA2114" i="3"/>
  <c r="Y2115" i="3"/>
  <c r="AA2115" i="3"/>
  <c r="Y2116" i="3"/>
  <c r="AA2116" i="3"/>
  <c r="Y2117" i="3"/>
  <c r="AA2117" i="3"/>
  <c r="Y2118" i="3"/>
  <c r="AA2118" i="3"/>
  <c r="Y2119" i="3"/>
  <c r="AA2119" i="3"/>
  <c r="Y2120" i="3"/>
  <c r="AA2120" i="3"/>
  <c r="Y2121" i="3"/>
  <c r="AA2121" i="3"/>
  <c r="Y2122" i="3"/>
  <c r="AA2122" i="3"/>
  <c r="Y2123" i="3"/>
  <c r="AA2123" i="3"/>
  <c r="Y2124" i="3"/>
  <c r="AA2124" i="3"/>
  <c r="Y2125" i="3"/>
  <c r="AA2125" i="3"/>
  <c r="Y2126" i="3"/>
  <c r="AA2126" i="3"/>
  <c r="Y2127" i="3"/>
  <c r="AA2127" i="3"/>
  <c r="Y2128" i="3"/>
  <c r="AA2128" i="3"/>
  <c r="Y2129" i="3"/>
  <c r="AA2129" i="3"/>
  <c r="Y2130" i="3"/>
  <c r="AA2130" i="3"/>
  <c r="Y2131" i="3"/>
  <c r="AA2131" i="3"/>
  <c r="Y2132" i="3"/>
  <c r="AA2132" i="3"/>
  <c r="Y2133" i="3"/>
  <c r="AA2133" i="3"/>
  <c r="Y2134" i="3"/>
  <c r="AA2134" i="3"/>
  <c r="Y299" i="3"/>
  <c r="AA299" i="3"/>
  <c r="Y300" i="3"/>
  <c r="AA300" i="3"/>
  <c r="Y2135" i="3"/>
  <c r="AA2135" i="3"/>
  <c r="Y2136" i="3"/>
  <c r="AA2136" i="3"/>
  <c r="Y2137" i="3"/>
  <c r="AA2137" i="3"/>
  <c r="Y2138" i="3"/>
  <c r="AA2138" i="3"/>
  <c r="Y2139" i="3"/>
  <c r="AA2139" i="3"/>
  <c r="Y2140" i="3"/>
  <c r="AA2140" i="3"/>
  <c r="Y2141" i="3"/>
  <c r="AA2141" i="3"/>
  <c r="Y2142" i="3"/>
  <c r="AA2142" i="3"/>
  <c r="Y2143" i="3"/>
  <c r="AA2143" i="3"/>
  <c r="Y2144" i="3"/>
  <c r="AA2144" i="3"/>
  <c r="Y2145" i="3"/>
  <c r="AA2145" i="3"/>
  <c r="Y2146" i="3"/>
  <c r="AA2146" i="3"/>
  <c r="Y2147" i="3"/>
  <c r="AA2147" i="3"/>
  <c r="Y2148" i="3"/>
  <c r="AA2148" i="3"/>
  <c r="Y2149" i="3"/>
  <c r="AA2149" i="3"/>
  <c r="Y2150" i="3"/>
  <c r="AA2150" i="3"/>
  <c r="Y2151" i="3"/>
  <c r="AA2151" i="3"/>
  <c r="Y2152" i="3"/>
  <c r="AA2152" i="3"/>
  <c r="Y2153" i="3"/>
  <c r="AA2153" i="3"/>
  <c r="Y2154" i="3"/>
  <c r="AA2154" i="3"/>
  <c r="Y2155" i="3"/>
  <c r="AA2155" i="3"/>
  <c r="Y2156" i="3"/>
  <c r="AA2156" i="3"/>
  <c r="Y2157" i="3"/>
  <c r="AA2157" i="3"/>
  <c r="Y2158" i="3"/>
  <c r="AA2158" i="3"/>
  <c r="Y2159" i="3"/>
  <c r="AA2159" i="3"/>
  <c r="Y2160" i="3"/>
  <c r="AA2160" i="3"/>
  <c r="Y2161" i="3"/>
  <c r="AA2161" i="3"/>
  <c r="Y2162" i="3"/>
  <c r="AA2162" i="3"/>
  <c r="Y2163" i="3"/>
  <c r="AA2163" i="3"/>
  <c r="Y2164" i="3"/>
  <c r="AA2164" i="3"/>
  <c r="Y2165" i="3"/>
  <c r="AA2165" i="3"/>
  <c r="Y2166" i="3"/>
  <c r="AA2166" i="3"/>
  <c r="Y2167" i="3"/>
  <c r="AA2167" i="3"/>
  <c r="Y2168" i="3"/>
  <c r="AA2168" i="3"/>
  <c r="Y2169" i="3"/>
  <c r="AA2169" i="3"/>
  <c r="Y2170" i="3"/>
  <c r="AA2170" i="3"/>
  <c r="Y2171" i="3"/>
  <c r="AA2171" i="3"/>
  <c r="W186" i="3"/>
  <c r="X186" i="3"/>
  <c r="Y186" i="3"/>
  <c r="Z186" i="3"/>
  <c r="AA186" i="3"/>
  <c r="Y301" i="3"/>
  <c r="AA301" i="3"/>
  <c r="Y304" i="3"/>
  <c r="AA304" i="3"/>
  <c r="Y305" i="3"/>
  <c r="AA305" i="3"/>
  <c r="Y306" i="3"/>
  <c r="AA306" i="3"/>
  <c r="Y307" i="3"/>
  <c r="AA307" i="3"/>
  <c r="Y302" i="3"/>
  <c r="AA302" i="3"/>
  <c r="Y303" i="3"/>
  <c r="AA303" i="3"/>
  <c r="Y2172" i="3"/>
  <c r="AA2172" i="3"/>
  <c r="Y2173" i="3"/>
  <c r="AA2173" i="3"/>
  <c r="W2174" i="3"/>
  <c r="X2174" i="3"/>
  <c r="Y2174" i="3"/>
  <c r="Z2174" i="3"/>
  <c r="AA2174" i="3"/>
  <c r="W2175" i="3"/>
  <c r="X2175" i="3"/>
  <c r="Y2175" i="3"/>
  <c r="Z2175" i="3"/>
  <c r="AA2175" i="3"/>
  <c r="W2176" i="3"/>
  <c r="X2176" i="3"/>
  <c r="Y2176" i="3"/>
  <c r="Z2176" i="3"/>
  <c r="AA2176" i="3"/>
  <c r="W2177" i="3"/>
  <c r="X2177" i="3"/>
  <c r="Y2177" i="3"/>
  <c r="Z2177" i="3"/>
  <c r="AA2177" i="3"/>
  <c r="W2178" i="3"/>
  <c r="X2178" i="3"/>
  <c r="Y2178" i="3"/>
  <c r="Z2178" i="3"/>
  <c r="AA2178" i="3"/>
  <c r="W2179" i="3"/>
  <c r="X2179" i="3"/>
  <c r="Y2179" i="3"/>
  <c r="Z2179" i="3"/>
  <c r="AA2179" i="3"/>
  <c r="W2180" i="3"/>
  <c r="X2180" i="3"/>
  <c r="Y2180" i="3"/>
  <c r="Z2180" i="3"/>
  <c r="AA2180" i="3"/>
  <c r="W2181" i="3"/>
  <c r="X2181" i="3"/>
  <c r="Y2181" i="3"/>
  <c r="Z2181" i="3"/>
  <c r="AA2181" i="3"/>
  <c r="W2182" i="3"/>
  <c r="X2182" i="3"/>
  <c r="Y2182" i="3"/>
  <c r="Z2182" i="3"/>
  <c r="AA2182" i="3"/>
  <c r="W2183" i="3"/>
  <c r="X2183" i="3"/>
  <c r="Y2183" i="3"/>
  <c r="Z2183" i="3"/>
  <c r="AA2183" i="3"/>
  <c r="W2184" i="3"/>
  <c r="X2184" i="3"/>
  <c r="Y2184" i="3"/>
  <c r="Z2184" i="3"/>
  <c r="AA2184" i="3"/>
  <c r="W2185" i="3"/>
  <c r="X2185" i="3"/>
  <c r="Y2185" i="3"/>
  <c r="Z2185" i="3"/>
  <c r="AA2185" i="3"/>
  <c r="W2186" i="3"/>
  <c r="X2186" i="3"/>
  <c r="Y2186" i="3"/>
  <c r="Z2186" i="3"/>
  <c r="AA2186" i="3"/>
  <c r="W2187" i="3"/>
  <c r="X2187" i="3"/>
  <c r="Y2187" i="3"/>
  <c r="Z2187" i="3"/>
  <c r="AA2187" i="3"/>
  <c r="W2188" i="3"/>
  <c r="X2188" i="3"/>
  <c r="Y2188" i="3"/>
  <c r="Z2188" i="3"/>
  <c r="AA2188" i="3"/>
  <c r="W2189" i="3"/>
  <c r="X2189" i="3"/>
  <c r="Y2189" i="3"/>
  <c r="Z2189" i="3"/>
  <c r="AA2189" i="3"/>
  <c r="W2190" i="3"/>
  <c r="X2190" i="3"/>
  <c r="Y2190" i="3"/>
  <c r="Z2190" i="3"/>
  <c r="AA2190" i="3"/>
  <c r="W2191" i="3"/>
  <c r="X2191" i="3"/>
  <c r="Y2191" i="3"/>
  <c r="Z2191" i="3"/>
  <c r="AA2191" i="3"/>
  <c r="W2192" i="3"/>
  <c r="X2192" i="3"/>
  <c r="Y2192" i="3"/>
  <c r="Z2192" i="3"/>
  <c r="AA2192" i="3"/>
  <c r="W2193" i="3"/>
  <c r="X2193" i="3"/>
  <c r="Y2193" i="3"/>
  <c r="Z2193" i="3"/>
  <c r="AA2193" i="3"/>
  <c r="W2194" i="3"/>
  <c r="X2194" i="3"/>
  <c r="Y2194" i="3"/>
  <c r="Z2194" i="3"/>
  <c r="AA2194" i="3"/>
  <c r="W2195" i="3"/>
  <c r="X2195" i="3"/>
  <c r="Y2195" i="3"/>
  <c r="Z2195" i="3"/>
  <c r="AA2195" i="3"/>
  <c r="W2196" i="3"/>
  <c r="X2196" i="3"/>
  <c r="Y2196" i="3"/>
  <c r="Z2196" i="3"/>
  <c r="AA2196" i="3"/>
  <c r="Y1282" i="3"/>
  <c r="AA1282" i="3"/>
  <c r="Y1283" i="3"/>
  <c r="AA1283" i="3"/>
  <c r="Y1284" i="3"/>
  <c r="AA1284" i="3"/>
  <c r="Y1123" i="3"/>
  <c r="AA1123" i="3"/>
  <c r="Y1125" i="3"/>
  <c r="AA1125" i="3"/>
  <c r="Y1248" i="3"/>
  <c r="AA1248" i="3"/>
  <c r="Y1147" i="3"/>
  <c r="AA1147" i="3"/>
  <c r="Y140" i="3"/>
  <c r="AA140" i="3"/>
  <c r="Y1208" i="3"/>
  <c r="AA1208" i="3"/>
  <c r="Y1209" i="3"/>
  <c r="AA1209" i="3"/>
  <c r="Y1210" i="3"/>
  <c r="AA1210" i="3"/>
  <c r="Y1211" i="3"/>
  <c r="AA1211" i="3"/>
  <c r="Y1212" i="3"/>
  <c r="AA1212" i="3"/>
  <c r="Y1213" i="3"/>
  <c r="AA1213" i="3"/>
  <c r="Y331" i="3"/>
  <c r="AA331" i="3"/>
  <c r="Y1126" i="3"/>
  <c r="AA1126" i="3"/>
  <c r="Y1127" i="3"/>
  <c r="AA1127" i="3"/>
  <c r="Y1128" i="3"/>
  <c r="AA1128" i="3"/>
  <c r="Y1237" i="3"/>
  <c r="AA1237" i="3"/>
  <c r="Y1645" i="3"/>
  <c r="AA1645" i="3"/>
  <c r="Y1646" i="3"/>
  <c r="AA1646" i="3"/>
  <c r="Y1647" i="3"/>
  <c r="AA1647" i="3"/>
  <c r="Y1648" i="3"/>
  <c r="AA1648" i="3"/>
  <c r="Y1649" i="3"/>
  <c r="AA1649" i="3"/>
  <c r="Y1650" i="3"/>
  <c r="AA1650" i="3"/>
  <c r="Y1651" i="3"/>
  <c r="AA1651" i="3"/>
  <c r="Y1652" i="3"/>
  <c r="AA1652" i="3"/>
  <c r="Y1653" i="3"/>
  <c r="AA1653" i="3"/>
  <c r="Y1654" i="3"/>
  <c r="AA1654" i="3"/>
  <c r="Y1655" i="3"/>
  <c r="AA1655" i="3"/>
  <c r="Y1656" i="3"/>
  <c r="AA1656" i="3"/>
  <c r="Y1657" i="3"/>
  <c r="AA1657" i="3"/>
  <c r="Y1658" i="3"/>
  <c r="AA1658" i="3"/>
  <c r="Y1659" i="3"/>
  <c r="AA1659" i="3"/>
  <c r="Y1660" i="3"/>
  <c r="AA1660" i="3"/>
  <c r="Y84" i="3"/>
  <c r="AA84" i="3"/>
  <c r="Y85" i="3"/>
  <c r="AA85" i="3"/>
  <c r="Y320" i="3"/>
  <c r="AA320" i="3"/>
  <c r="Y1117" i="3"/>
  <c r="AA1117" i="3"/>
  <c r="Y1229" i="3"/>
  <c r="AA1229" i="3"/>
  <c r="Y1144" i="3"/>
  <c r="AA1144" i="3"/>
  <c r="Y1145" i="3"/>
  <c r="AA1145" i="3"/>
  <c r="Y1247" i="3"/>
  <c r="AA1247" i="3"/>
  <c r="Y1146" i="3"/>
  <c r="AA1146" i="3"/>
  <c r="Y1250" i="3"/>
  <c r="AA1250" i="3"/>
  <c r="Y1252" i="3"/>
  <c r="AA1252" i="3"/>
  <c r="Y1203" i="3"/>
  <c r="AA1203" i="3"/>
  <c r="Y1148" i="3"/>
  <c r="AA1148" i="3"/>
  <c r="Y332" i="3"/>
  <c r="AA332" i="3"/>
  <c r="Y1253" i="3"/>
  <c r="AA1253" i="3"/>
  <c r="Y1149" i="3"/>
  <c r="AA1149" i="3"/>
  <c r="Y1150" i="3"/>
  <c r="AA1150" i="3"/>
  <c r="Y346" i="3"/>
  <c r="AA346" i="3"/>
  <c r="Y1204" i="3"/>
  <c r="AA1204" i="3"/>
  <c r="Y1205" i="3"/>
  <c r="AA1205" i="3"/>
  <c r="Y1160" i="3"/>
  <c r="AA1160" i="3"/>
  <c r="Y1661" i="3"/>
  <c r="AA1661" i="3"/>
  <c r="Y1662" i="3"/>
  <c r="AA1662" i="3"/>
  <c r="Y181" i="3"/>
  <c r="AA181" i="3"/>
  <c r="Y165" i="3"/>
  <c r="AA165" i="3"/>
  <c r="Y1162" i="3"/>
  <c r="AA1162" i="3"/>
  <c r="Y1164" i="3"/>
  <c r="AA1164" i="3"/>
  <c r="Y1265" i="3"/>
  <c r="AA1265" i="3"/>
  <c r="Y1266" i="3"/>
  <c r="AA1266" i="3"/>
  <c r="Y1267" i="3"/>
  <c r="AA1267" i="3"/>
  <c r="Y1268" i="3"/>
  <c r="AA1268" i="3"/>
  <c r="Y1270" i="3"/>
  <c r="AA1270" i="3"/>
  <c r="Y341" i="3"/>
  <c r="AA341" i="3"/>
  <c r="Y342" i="3"/>
  <c r="AA342" i="3"/>
  <c r="Y343" i="3"/>
  <c r="AA343" i="3"/>
  <c r="Y101" i="3"/>
  <c r="AA101" i="3"/>
  <c r="Y102" i="3"/>
  <c r="AA102" i="3"/>
  <c r="Y103" i="3"/>
  <c r="AA103" i="3"/>
  <c r="Y104" i="3"/>
  <c r="AA104" i="3"/>
  <c r="Y105" i="3"/>
  <c r="AA105" i="3"/>
  <c r="Y73" i="3"/>
  <c r="AA73" i="3"/>
  <c r="Y75" i="3"/>
  <c r="AA75" i="3"/>
  <c r="Y77" i="3"/>
  <c r="AA77" i="3"/>
  <c r="Y79" i="3"/>
  <c r="AA79" i="3"/>
  <c r="Y330" i="3"/>
  <c r="AA330" i="3"/>
  <c r="Y81" i="3"/>
  <c r="AA81" i="3"/>
  <c r="Y144" i="3"/>
  <c r="AA144" i="3"/>
  <c r="Y317" i="3"/>
  <c r="AA317" i="3"/>
  <c r="Y1116" i="3"/>
  <c r="AA1116" i="3"/>
  <c r="Y1121" i="3"/>
  <c r="AA1121" i="3"/>
  <c r="Y1230" i="3"/>
  <c r="AA1230" i="3"/>
  <c r="Y1231" i="3"/>
  <c r="AA1231" i="3"/>
  <c r="Y143" i="3"/>
  <c r="AA143" i="3"/>
  <c r="Y145" i="3"/>
  <c r="AA145" i="3"/>
  <c r="Y146" i="3"/>
  <c r="AA146" i="3"/>
  <c r="Y147" i="3"/>
  <c r="AA147" i="3"/>
  <c r="Y312" i="3"/>
  <c r="AA312" i="3"/>
  <c r="Y318" i="3"/>
  <c r="AA318" i="3"/>
  <c r="Y1122" i="3"/>
  <c r="AA1122" i="3"/>
  <c r="Y1236" i="3"/>
  <c r="AA1236" i="3"/>
  <c r="Y1274" i="3"/>
  <c r="AA1274" i="3"/>
  <c r="Y155" i="3"/>
  <c r="AA155" i="3"/>
  <c r="Y1124" i="3"/>
  <c r="AA1124" i="3"/>
  <c r="Y1129" i="3"/>
  <c r="AA1129" i="3"/>
  <c r="Y1130" i="3"/>
  <c r="AA1130" i="3"/>
  <c r="Y1131" i="3"/>
  <c r="AA1131" i="3"/>
  <c r="Y1132" i="3"/>
  <c r="AA1132" i="3"/>
  <c r="Y1133" i="3"/>
  <c r="AA1133" i="3"/>
  <c r="Y1239" i="3"/>
  <c r="AA1239" i="3"/>
  <c r="Y1240" i="3"/>
  <c r="AA1240" i="3"/>
  <c r="Y1276" i="3"/>
  <c r="AA1276" i="3"/>
  <c r="Y1206" i="3"/>
  <c r="AA1206" i="3"/>
  <c r="Y1275" i="3"/>
  <c r="AA1275" i="3"/>
  <c r="Y340" i="3"/>
  <c r="AA340" i="3"/>
  <c r="Y1198" i="3"/>
  <c r="AA1198" i="3"/>
  <c r="Y110" i="3"/>
  <c r="AA110" i="3"/>
  <c r="Y93" i="3"/>
  <c r="AA93" i="3"/>
  <c r="Y94" i="3"/>
  <c r="AA94" i="3"/>
  <c r="Y95" i="3"/>
  <c r="AA95" i="3"/>
  <c r="Y96" i="3"/>
  <c r="AA96" i="3"/>
  <c r="Y97" i="3"/>
  <c r="AA97" i="3"/>
  <c r="Y98" i="3"/>
  <c r="AA98" i="3"/>
  <c r="Y162" i="3"/>
  <c r="AA162" i="3"/>
  <c r="Y1159" i="3"/>
  <c r="AA1159" i="3"/>
  <c r="Y1264" i="3"/>
  <c r="AA1264" i="3"/>
  <c r="Y1297" i="3"/>
  <c r="AA1297" i="3"/>
  <c r="Y1199" i="3"/>
  <c r="AA1199" i="3"/>
  <c r="Y109" i="3"/>
  <c r="AA109" i="3"/>
  <c r="Y1663" i="3"/>
  <c r="AA1663" i="3"/>
  <c r="Y1664" i="3"/>
  <c r="AA1664" i="3"/>
  <c r="Y1665" i="3"/>
  <c r="AA1665" i="3"/>
  <c r="Y1666" i="3"/>
  <c r="AA1666" i="3"/>
  <c r="Y1256" i="3"/>
  <c r="AA1256" i="3"/>
  <c r="Y1255" i="3"/>
  <c r="AA1255" i="3"/>
  <c r="Y1254" i="3"/>
  <c r="AA1254" i="3"/>
  <c r="Y1257" i="3"/>
  <c r="AA1257" i="3"/>
  <c r="Y1249" i="3"/>
  <c r="AA1249" i="3"/>
  <c r="Y1667" i="3"/>
  <c r="AA1667" i="3"/>
  <c r="Y1668" i="3"/>
  <c r="AA1668" i="3"/>
  <c r="Y1669" i="3"/>
  <c r="AA1669" i="3"/>
  <c r="Y1670" i="3"/>
  <c r="AA1670" i="3"/>
  <c r="Y1671" i="3"/>
  <c r="AA1671" i="3"/>
  <c r="Y1672" i="3"/>
  <c r="AA1672" i="3"/>
  <c r="Y1673" i="3"/>
  <c r="AA1673" i="3"/>
  <c r="Y1674" i="3"/>
  <c r="AA1674" i="3"/>
  <c r="Y1675" i="3"/>
  <c r="AA1675" i="3"/>
  <c r="Y1676" i="3"/>
  <c r="AA1676" i="3"/>
  <c r="Y1677" i="3"/>
  <c r="AA1677" i="3"/>
  <c r="Y159" i="3"/>
  <c r="AA159" i="3"/>
  <c r="Y1139" i="3"/>
  <c r="AA1139" i="3"/>
  <c r="Y1140" i="3"/>
  <c r="AA1140" i="3"/>
  <c r="Y1141" i="3"/>
  <c r="AA1141" i="3"/>
  <c r="Y1242" i="3"/>
  <c r="AA1242" i="3"/>
  <c r="Y1245" i="3"/>
  <c r="AA1245" i="3"/>
  <c r="Y1246" i="3"/>
  <c r="AA1246" i="3"/>
  <c r="Y1165" i="3"/>
  <c r="AA1165" i="3"/>
  <c r="Y1166" i="3"/>
  <c r="AA1166" i="3"/>
  <c r="Y904" i="3"/>
  <c r="AA904" i="3"/>
  <c r="Y924" i="3"/>
  <c r="AA924" i="3"/>
  <c r="Y930" i="3"/>
  <c r="AA930" i="3"/>
  <c r="Y936" i="3"/>
  <c r="AA936" i="3"/>
  <c r="Y942" i="3"/>
  <c r="AA942" i="3"/>
  <c r="Y1260" i="3"/>
  <c r="AA1260" i="3"/>
  <c r="Y1678" i="3"/>
  <c r="AA1678" i="3"/>
  <c r="Y1272" i="3"/>
  <c r="AA1272" i="3"/>
  <c r="Y169" i="3"/>
  <c r="AA169" i="3"/>
  <c r="Y1273" i="3"/>
  <c r="AA1273" i="3"/>
  <c r="Y1167" i="3"/>
  <c r="AA1167" i="3"/>
  <c r="Y172" i="3"/>
  <c r="AA172" i="3"/>
  <c r="Y164" i="3"/>
  <c r="AA164" i="3"/>
  <c r="Y166" i="3"/>
  <c r="AA166" i="3"/>
  <c r="Y185" i="3"/>
  <c r="AA185" i="3"/>
  <c r="Y1679" i="3"/>
  <c r="AA1679" i="3"/>
  <c r="Y1680" i="3"/>
  <c r="AA1680" i="3"/>
  <c r="Y1681" i="3"/>
  <c r="AA1681" i="3"/>
  <c r="Y1682" i="3"/>
  <c r="AA1682" i="3"/>
  <c r="Y1683" i="3"/>
  <c r="AA1683" i="3"/>
  <c r="Y1684" i="3"/>
  <c r="AA1684" i="3"/>
  <c r="Y1685" i="3"/>
  <c r="AA1685" i="3"/>
  <c r="Y1686" i="3"/>
  <c r="AA1686" i="3"/>
  <c r="Y157" i="3"/>
  <c r="AA157" i="3"/>
  <c r="Y158" i="3"/>
  <c r="AA158" i="3"/>
  <c r="Y1107" i="3"/>
  <c r="AA1107" i="3"/>
  <c r="Y1108" i="3"/>
  <c r="AA1108" i="3"/>
  <c r="Y1136" i="3"/>
  <c r="AA1136" i="3"/>
  <c r="Y1259" i="3"/>
  <c r="AA1259" i="3"/>
  <c r="Y1153" i="3"/>
  <c r="AA1153" i="3"/>
  <c r="Y1154" i="3"/>
  <c r="AA1154" i="3"/>
  <c r="Y1258" i="3"/>
  <c r="AA1258" i="3"/>
  <c r="Y1687" i="3"/>
  <c r="AA1687" i="3"/>
  <c r="Y1278" i="3"/>
  <c r="AA1278" i="3"/>
  <c r="Y87" i="3"/>
  <c r="AA87" i="3"/>
  <c r="Y88" i="3"/>
  <c r="AA88" i="3"/>
  <c r="Y1279" i="3"/>
  <c r="AA1279" i="3"/>
  <c r="Y1200" i="3"/>
  <c r="AA1200" i="3"/>
  <c r="Y1137" i="3"/>
  <c r="AA1137" i="3"/>
  <c r="Y697" i="3"/>
  <c r="AA697" i="3"/>
  <c r="Y706" i="3"/>
  <c r="AA706" i="3"/>
  <c r="Y715" i="3"/>
  <c r="AA715" i="3"/>
  <c r="Y724" i="3"/>
  <c r="AA724" i="3"/>
  <c r="Y733" i="3"/>
  <c r="AA733" i="3"/>
  <c r="Y742" i="3"/>
  <c r="AA742" i="3"/>
  <c r="Y751" i="3"/>
  <c r="AA751" i="3"/>
  <c r="Y760" i="3"/>
  <c r="AA760" i="3"/>
  <c r="Y1238" i="3"/>
  <c r="AA1238" i="3"/>
  <c r="Y86" i="3"/>
  <c r="AA86" i="3"/>
  <c r="Y141" i="3"/>
  <c r="AA141" i="3"/>
  <c r="Y1118" i="3"/>
  <c r="AA1118" i="3"/>
  <c r="Y1234" i="3"/>
  <c r="AA1234" i="3"/>
  <c r="Y344" i="3"/>
  <c r="AA344" i="3"/>
  <c r="Y1688" i="3"/>
  <c r="AA1688" i="3"/>
  <c r="Y163" i="3"/>
  <c r="AA163" i="3"/>
  <c r="Y337" i="3"/>
  <c r="AA337" i="3"/>
  <c r="Y1161" i="3"/>
  <c r="AA1161" i="3"/>
  <c r="Y156" i="3"/>
  <c r="AA156" i="3"/>
  <c r="Y153" i="3"/>
  <c r="AA153" i="3"/>
  <c r="Y322" i="3"/>
  <c r="AA322" i="3"/>
  <c r="Y152" i="3"/>
  <c r="AA152" i="3"/>
  <c r="Y148" i="3"/>
  <c r="AA148" i="3"/>
  <c r="Y150" i="3"/>
  <c r="AA150" i="3"/>
  <c r="Y1113" i="3"/>
  <c r="AA1113" i="3"/>
  <c r="Y1223" i="3"/>
  <c r="AA1223" i="3"/>
  <c r="Y1225" i="3"/>
  <c r="AA1225" i="3"/>
  <c r="Y1227" i="3"/>
  <c r="AA1227" i="3"/>
  <c r="Y1232" i="3"/>
  <c r="AA1232" i="3"/>
  <c r="Y347" i="3"/>
  <c r="AA347" i="3"/>
  <c r="Y1285" i="3"/>
  <c r="AA1285" i="3"/>
  <c r="Y1689" i="3"/>
  <c r="AA1689" i="3"/>
  <c r="Y160" i="3"/>
  <c r="AA160" i="3"/>
  <c r="Y1142" i="3"/>
  <c r="AA1142" i="3"/>
  <c r="Y1243" i="3"/>
  <c r="AA1243" i="3"/>
  <c r="Y1271" i="3"/>
  <c r="AA1271" i="3"/>
  <c r="Y314" i="3"/>
  <c r="AA314" i="3"/>
  <c r="Y1156" i="3"/>
  <c r="AA1156" i="3"/>
  <c r="G1282" i="3" l="1"/>
  <c r="G1283" i="3"/>
  <c r="G1284" i="3"/>
  <c r="G1123" i="3"/>
  <c r="G1125" i="3"/>
  <c r="G1248" i="3"/>
  <c r="G1147" i="3"/>
  <c r="G140" i="3"/>
  <c r="G1208" i="3"/>
  <c r="G1209" i="3"/>
  <c r="G1210" i="3"/>
  <c r="G1211" i="3"/>
  <c r="G1212" i="3"/>
  <c r="G1213" i="3"/>
  <c r="G331" i="3"/>
  <c r="G1126" i="3"/>
  <c r="G1127" i="3"/>
  <c r="G1128" i="3"/>
  <c r="G1237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84" i="3"/>
  <c r="G85" i="3"/>
  <c r="G320" i="3"/>
  <c r="G1117" i="3"/>
  <c r="G1229" i="3"/>
  <c r="G1144" i="3"/>
  <c r="G1145" i="3"/>
  <c r="G1247" i="3"/>
  <c r="G1146" i="3"/>
  <c r="G1250" i="3"/>
  <c r="G1252" i="3"/>
  <c r="G1203" i="3"/>
  <c r="G1148" i="3"/>
  <c r="G332" i="3"/>
  <c r="G1253" i="3"/>
  <c r="G1149" i="3"/>
  <c r="G1150" i="3"/>
  <c r="G346" i="3"/>
  <c r="G1204" i="3"/>
  <c r="G1205" i="3"/>
  <c r="G1160" i="3"/>
  <c r="G1661" i="3"/>
  <c r="G1662" i="3"/>
  <c r="G181" i="3"/>
  <c r="G165" i="3"/>
  <c r="G1162" i="3"/>
  <c r="G1164" i="3"/>
  <c r="G1265" i="3"/>
  <c r="G1266" i="3"/>
  <c r="G1267" i="3"/>
  <c r="G1268" i="3"/>
  <c r="G1270" i="3"/>
  <c r="G341" i="3"/>
  <c r="G342" i="3"/>
  <c r="G343" i="3"/>
  <c r="G101" i="3"/>
  <c r="G102" i="3"/>
  <c r="G103" i="3"/>
  <c r="G104" i="3"/>
  <c r="G105" i="3"/>
  <c r="G73" i="3"/>
  <c r="G75" i="3"/>
  <c r="G77" i="3"/>
  <c r="G79" i="3"/>
  <c r="G330" i="3"/>
  <c r="G81" i="3"/>
  <c r="G144" i="3"/>
  <c r="G317" i="3"/>
  <c r="G1116" i="3"/>
  <c r="G1121" i="3"/>
  <c r="G1230" i="3"/>
  <c r="G1231" i="3"/>
  <c r="G143" i="3"/>
  <c r="G145" i="3"/>
  <c r="G146" i="3"/>
  <c r="G147" i="3"/>
  <c r="G312" i="3"/>
  <c r="G318" i="3"/>
  <c r="G1122" i="3"/>
  <c r="G1236" i="3"/>
  <c r="G1274" i="3"/>
  <c r="G155" i="3"/>
  <c r="G1124" i="3"/>
  <c r="G1129" i="3"/>
  <c r="G1130" i="3"/>
  <c r="G1131" i="3"/>
  <c r="G1132" i="3"/>
  <c r="G1133" i="3"/>
  <c r="G1239" i="3"/>
  <c r="G1240" i="3"/>
  <c r="G1276" i="3"/>
  <c r="G1206" i="3"/>
  <c r="G1275" i="3"/>
  <c r="G340" i="3"/>
  <c r="G1198" i="3"/>
  <c r="G110" i="3"/>
  <c r="G93" i="3"/>
  <c r="G94" i="3"/>
  <c r="G95" i="3"/>
  <c r="G96" i="3"/>
  <c r="G97" i="3"/>
  <c r="G98" i="3"/>
  <c r="G162" i="3"/>
  <c r="G1159" i="3"/>
  <c r="G1264" i="3"/>
  <c r="G1297" i="3"/>
  <c r="G1199" i="3"/>
  <c r="G109" i="3"/>
  <c r="G1663" i="3"/>
  <c r="G1664" i="3"/>
  <c r="G1665" i="3"/>
  <c r="G1666" i="3"/>
  <c r="G1256" i="3"/>
  <c r="G1255" i="3"/>
  <c r="G1254" i="3"/>
  <c r="G1257" i="3"/>
  <c r="G1249" i="3"/>
  <c r="G1667" i="3"/>
  <c r="G1668" i="3"/>
  <c r="G1669" i="3"/>
  <c r="G1670" i="3"/>
  <c r="G1671" i="3"/>
  <c r="G1672" i="3"/>
  <c r="G1673" i="3"/>
  <c r="G1674" i="3"/>
  <c r="G1675" i="3"/>
  <c r="G1676" i="3"/>
  <c r="G1677" i="3"/>
  <c r="G159" i="3"/>
  <c r="G1139" i="3"/>
  <c r="G1140" i="3"/>
  <c r="G1141" i="3"/>
  <c r="G1242" i="3"/>
  <c r="G1245" i="3"/>
  <c r="G1246" i="3"/>
  <c r="G1165" i="3"/>
  <c r="G1166" i="3"/>
  <c r="G904" i="3"/>
  <c r="G924" i="3"/>
  <c r="G930" i="3"/>
  <c r="G936" i="3"/>
  <c r="G942" i="3"/>
  <c r="G1260" i="3"/>
  <c r="G1678" i="3"/>
  <c r="G1272" i="3"/>
  <c r="G169" i="3"/>
  <c r="G1273" i="3"/>
  <c r="G1167" i="3"/>
  <c r="G172" i="3"/>
  <c r="G164" i="3"/>
  <c r="G166" i="3"/>
  <c r="G185" i="3"/>
  <c r="G1679" i="3"/>
  <c r="G1680" i="3"/>
  <c r="G1681" i="3"/>
  <c r="G1682" i="3"/>
  <c r="G1683" i="3"/>
  <c r="G1684" i="3"/>
  <c r="G1685" i="3"/>
  <c r="G1686" i="3"/>
  <c r="G157" i="3"/>
  <c r="G158" i="3"/>
  <c r="G1107" i="3"/>
  <c r="G1108" i="3"/>
  <c r="G1136" i="3"/>
  <c r="G1259" i="3"/>
  <c r="G1153" i="3"/>
  <c r="G1154" i="3"/>
  <c r="G1258" i="3"/>
  <c r="G1687" i="3"/>
  <c r="G1278" i="3"/>
  <c r="G87" i="3"/>
  <c r="G88" i="3"/>
  <c r="G1279" i="3"/>
  <c r="G1200" i="3"/>
  <c r="G1137" i="3"/>
  <c r="G697" i="3"/>
  <c r="G706" i="3"/>
  <c r="G715" i="3"/>
  <c r="G724" i="3"/>
  <c r="G733" i="3"/>
  <c r="G742" i="3"/>
  <c r="G751" i="3"/>
  <c r="G760" i="3"/>
  <c r="G1238" i="3"/>
  <c r="G86" i="3"/>
  <c r="G141" i="3"/>
  <c r="G1118" i="3"/>
  <c r="G1234" i="3"/>
  <c r="G344" i="3"/>
  <c r="G1688" i="3"/>
  <c r="G163" i="3"/>
  <c r="G337" i="3"/>
  <c r="G1161" i="3"/>
  <c r="G156" i="3"/>
  <c r="G153" i="3"/>
  <c r="G322" i="3"/>
  <c r="G152" i="3"/>
  <c r="G148" i="3"/>
  <c r="G150" i="3"/>
  <c r="G1113" i="3"/>
  <c r="G1223" i="3"/>
  <c r="G1225" i="3"/>
  <c r="G1227" i="3"/>
  <c r="G1232" i="3"/>
  <c r="G347" i="3"/>
  <c r="G1285" i="3"/>
  <c r="G1689" i="3"/>
  <c r="G160" i="3"/>
  <c r="G1142" i="3"/>
  <c r="G1243" i="3"/>
  <c r="G1271" i="3"/>
  <c r="G314" i="3"/>
  <c r="G1156" i="3"/>
  <c r="G1690" i="3"/>
  <c r="G1691" i="3"/>
  <c r="G1692" i="3"/>
  <c r="G1693" i="3"/>
  <c r="G1694" i="3"/>
  <c r="G1695" i="3"/>
  <c r="G1696" i="3"/>
  <c r="G1697" i="3"/>
  <c r="G1698" i="3"/>
  <c r="G1699" i="3"/>
  <c r="G333" i="3"/>
  <c r="G1151" i="3"/>
  <c r="G1175" i="3"/>
  <c r="G1700" i="3"/>
  <c r="G1134" i="3"/>
  <c r="G179" i="3"/>
  <c r="G1261" i="3"/>
  <c r="G1168" i="3"/>
  <c r="G1169" i="3"/>
  <c r="G176" i="3"/>
  <c r="G1277" i="3"/>
  <c r="G335" i="3"/>
  <c r="G1157" i="3"/>
  <c r="G1172" i="3"/>
  <c r="G1701" i="3"/>
  <c r="G1702" i="3"/>
  <c r="G698" i="3"/>
  <c r="G707" i="3"/>
  <c r="G716" i="3"/>
  <c r="G725" i="3"/>
  <c r="G734" i="3"/>
  <c r="G743" i="3"/>
  <c r="G752" i="3"/>
  <c r="G761" i="3"/>
  <c r="G1280" i="3"/>
  <c r="G323" i="3"/>
  <c r="G142" i="3"/>
  <c r="G315" i="3"/>
  <c r="G1119" i="3"/>
  <c r="G1228" i="3"/>
  <c r="G1235" i="3"/>
  <c r="G1114" i="3"/>
  <c r="G1120" i="3"/>
  <c r="G345" i="3"/>
  <c r="G83" i="3"/>
  <c r="G154" i="3"/>
  <c r="G149" i="3"/>
  <c r="G151" i="3"/>
  <c r="G1226" i="3"/>
  <c r="G1115" i="3"/>
  <c r="G1224" i="3"/>
  <c r="G1233" i="3"/>
  <c r="G1214" i="3"/>
  <c r="G1703" i="3"/>
  <c r="G1704" i="3"/>
  <c r="G1705" i="3"/>
  <c r="G1706" i="3"/>
  <c r="G1707" i="3"/>
  <c r="G161" i="3"/>
  <c r="G1143" i="3"/>
  <c r="G1244" i="3"/>
  <c r="G167" i="3"/>
  <c r="G170" i="3"/>
  <c r="G1269" i="3"/>
  <c r="G338" i="3"/>
  <c r="G339" i="3"/>
  <c r="G1163" i="3"/>
  <c r="G905" i="3"/>
  <c r="G925" i="3"/>
  <c r="G931" i="3"/>
  <c r="G937" i="3"/>
  <c r="G943" i="3"/>
  <c r="G297" i="3"/>
  <c r="G298" i="3"/>
  <c r="G336" i="3"/>
  <c r="G1708" i="3"/>
  <c r="G1158" i="3"/>
  <c r="G1241" i="3"/>
  <c r="G1135" i="3"/>
  <c r="G180" i="3"/>
  <c r="G1152" i="3"/>
  <c r="G1709" i="3"/>
  <c r="G1710" i="3"/>
  <c r="G1173" i="3"/>
  <c r="G178" i="3"/>
  <c r="G1170" i="3"/>
  <c r="G334" i="3"/>
  <c r="G1262" i="3"/>
  <c r="G177" i="3"/>
  <c r="G1174" i="3"/>
  <c r="G1184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313" i="3"/>
  <c r="G319" i="3"/>
  <c r="G321" i="3"/>
  <c r="G316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547" i="3"/>
  <c r="G548" i="3"/>
  <c r="G549" i="3"/>
  <c r="G552" i="3"/>
  <c r="G553" i="3"/>
  <c r="G554" i="3"/>
  <c r="G557" i="3"/>
  <c r="G558" i="3"/>
  <c r="G559" i="3"/>
  <c r="G236" i="3"/>
  <c r="G872" i="3"/>
  <c r="G873" i="3"/>
  <c r="G874" i="3"/>
  <c r="G582" i="3"/>
  <c r="G583" i="3"/>
  <c r="G584" i="3"/>
  <c r="G587" i="3"/>
  <c r="G588" i="3"/>
  <c r="G589" i="3"/>
  <c r="G567" i="3"/>
  <c r="G568" i="3"/>
  <c r="G569" i="3"/>
  <c r="G572" i="3"/>
  <c r="G573" i="3"/>
  <c r="G574" i="3"/>
  <c r="G271" i="3"/>
  <c r="G272" i="3"/>
  <c r="G273" i="3"/>
  <c r="G867" i="3"/>
  <c r="G868" i="3"/>
  <c r="G869" i="3"/>
  <c r="G266" i="3"/>
  <c r="G948" i="3"/>
  <c r="G950" i="3"/>
  <c r="G949" i="3"/>
  <c r="G951" i="3"/>
  <c r="G592" i="3"/>
  <c r="G593" i="3"/>
  <c r="G594" i="3"/>
  <c r="G595" i="3"/>
  <c r="G599" i="3"/>
  <c r="G600" i="3"/>
  <c r="G601" i="3"/>
  <c r="G602" i="3"/>
  <c r="G606" i="3"/>
  <c r="G607" i="3"/>
  <c r="G608" i="3"/>
  <c r="G609" i="3"/>
  <c r="G613" i="3"/>
  <c r="G614" i="3"/>
  <c r="G615" i="3"/>
  <c r="G616" i="3"/>
  <c r="G173" i="3"/>
  <c r="G174" i="3"/>
  <c r="G175" i="3"/>
  <c r="G1565" i="3"/>
  <c r="G1566" i="3"/>
  <c r="G1567" i="3"/>
  <c r="G1096" i="3"/>
  <c r="G1097" i="3"/>
  <c r="G1098" i="3"/>
  <c r="G1099" i="3"/>
  <c r="G1738" i="3"/>
  <c r="G1739" i="3"/>
  <c r="G620" i="3"/>
  <c r="G621" i="3"/>
  <c r="G622" i="3"/>
  <c r="G623" i="3"/>
  <c r="G627" i="3"/>
  <c r="G628" i="3"/>
  <c r="G629" i="3"/>
  <c r="G630" i="3"/>
  <c r="G634" i="3"/>
  <c r="G635" i="3"/>
  <c r="G636" i="3"/>
  <c r="G637" i="3"/>
  <c r="G641" i="3"/>
  <c r="G642" i="3"/>
  <c r="G643" i="3"/>
  <c r="G644" i="3"/>
  <c r="G19" i="3"/>
  <c r="G20" i="3"/>
  <c r="G21" i="3"/>
  <c r="G22" i="3"/>
  <c r="G917" i="3"/>
  <c r="G906" i="3"/>
  <c r="G907" i="3"/>
  <c r="G908" i="3"/>
  <c r="G909" i="3"/>
  <c r="G926" i="3"/>
  <c r="G927" i="3"/>
  <c r="G82" i="3"/>
  <c r="G74" i="3"/>
  <c r="G76" i="3"/>
  <c r="G78" i="3"/>
  <c r="G80" i="3"/>
  <c r="G897" i="3"/>
  <c r="G898" i="3"/>
  <c r="G899" i="3"/>
  <c r="G900" i="3"/>
  <c r="G910" i="3"/>
  <c r="G911" i="3"/>
  <c r="G912" i="3"/>
  <c r="G913" i="3"/>
  <c r="G918" i="3"/>
  <c r="G919" i="3"/>
  <c r="G920" i="3"/>
  <c r="G928" i="3"/>
  <c r="G929" i="3"/>
  <c r="G932" i="3"/>
  <c r="G933" i="3"/>
  <c r="G934" i="3"/>
  <c r="G935" i="3"/>
  <c r="G938" i="3"/>
  <c r="G939" i="3"/>
  <c r="G940" i="3"/>
  <c r="G941" i="3"/>
  <c r="G944" i="3"/>
  <c r="G945" i="3"/>
  <c r="G946" i="3"/>
  <c r="G947" i="3"/>
  <c r="G1740" i="3"/>
  <c r="G1741" i="3"/>
  <c r="G1742" i="3"/>
  <c r="G1743" i="3"/>
  <c r="G1744" i="3"/>
  <c r="G1745" i="3"/>
  <c r="G1746" i="3"/>
  <c r="G779" i="3"/>
  <c r="G1551" i="3"/>
  <c r="G1552" i="3"/>
  <c r="G1554" i="3"/>
  <c r="G1555" i="3"/>
  <c r="G168" i="3"/>
  <c r="G171" i="3"/>
  <c r="G1473" i="3"/>
  <c r="G1474" i="3"/>
  <c r="G1476" i="3"/>
  <c r="G1477" i="3"/>
  <c r="G1479" i="3"/>
  <c r="G1480" i="3"/>
  <c r="G1482" i="3"/>
  <c r="G1483" i="3"/>
  <c r="G1485" i="3"/>
  <c r="G1486" i="3"/>
  <c r="G1488" i="3"/>
  <c r="G1489" i="3"/>
  <c r="G1491" i="3"/>
  <c r="G1492" i="3"/>
  <c r="G1494" i="3"/>
  <c r="G1495" i="3"/>
  <c r="G1747" i="3"/>
  <c r="G1748" i="3"/>
  <c r="G1749" i="3"/>
  <c r="G1750" i="3"/>
  <c r="G780" i="3"/>
  <c r="G1751" i="3"/>
  <c r="G1752" i="3"/>
  <c r="G1753" i="3"/>
  <c r="G1754" i="3"/>
  <c r="G648" i="3"/>
  <c r="G649" i="3"/>
  <c r="G650" i="3"/>
  <c r="G651" i="3"/>
  <c r="G655" i="3"/>
  <c r="G656" i="3"/>
  <c r="G657" i="3"/>
  <c r="G658" i="3"/>
  <c r="G26" i="3"/>
  <c r="G27" i="3"/>
  <c r="G28" i="3"/>
  <c r="G29" i="3"/>
  <c r="G1755" i="3"/>
  <c r="G1756" i="3"/>
  <c r="G1757" i="3"/>
  <c r="G1758" i="3"/>
  <c r="G1759" i="3"/>
  <c r="G1760" i="3"/>
  <c r="G1761" i="3"/>
  <c r="G1090" i="3"/>
  <c r="G1091" i="3"/>
  <c r="G1092" i="3"/>
  <c r="G1093" i="3"/>
  <c r="G1762" i="3"/>
  <c r="G1763" i="3"/>
  <c r="G1764" i="3"/>
  <c r="G1765" i="3"/>
  <c r="G1766" i="3"/>
  <c r="G1767" i="3"/>
  <c r="G1768" i="3"/>
  <c r="G1769" i="3"/>
  <c r="G1770" i="3"/>
  <c r="G1497" i="3"/>
  <c r="G1498" i="3"/>
  <c r="G1500" i="3"/>
  <c r="G1501" i="3"/>
  <c r="G1503" i="3"/>
  <c r="G1504" i="3"/>
  <c r="G1506" i="3"/>
  <c r="G1507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211" i="3"/>
  <c r="G212" i="3"/>
  <c r="G213" i="3"/>
  <c r="G216" i="3"/>
  <c r="G217" i="3"/>
  <c r="G218" i="3"/>
  <c r="G221" i="3"/>
  <c r="G699" i="3"/>
  <c r="G700" i="3"/>
  <c r="G708" i="3"/>
  <c r="G709" i="3"/>
  <c r="G717" i="3"/>
  <c r="G718" i="3"/>
  <c r="G726" i="3"/>
  <c r="G727" i="3"/>
  <c r="G735" i="3"/>
  <c r="G736" i="3"/>
  <c r="G744" i="3"/>
  <c r="G745" i="3"/>
  <c r="G753" i="3"/>
  <c r="G754" i="3"/>
  <c r="G762" i="3"/>
  <c r="G763" i="3"/>
  <c r="G662" i="3"/>
  <c r="G663" i="3"/>
  <c r="G664" i="3"/>
  <c r="G667" i="3"/>
  <c r="G668" i="3"/>
  <c r="G669" i="3"/>
  <c r="G672" i="3"/>
  <c r="G673" i="3"/>
  <c r="G674" i="3"/>
  <c r="G677" i="3"/>
  <c r="G678" i="3"/>
  <c r="G679" i="3"/>
  <c r="G781" i="3"/>
  <c r="G782" i="3"/>
  <c r="G783" i="3"/>
  <c r="G786" i="3"/>
  <c r="G787" i="3"/>
  <c r="G788" i="3"/>
  <c r="G682" i="3"/>
  <c r="G683" i="3"/>
  <c r="G684" i="3"/>
  <c r="G687" i="3"/>
  <c r="G688" i="3"/>
  <c r="G689" i="3"/>
  <c r="G692" i="3"/>
  <c r="G693" i="3"/>
  <c r="G694" i="3"/>
  <c r="G813" i="3"/>
  <c r="G814" i="3"/>
  <c r="G815" i="3"/>
  <c r="G818" i="3"/>
  <c r="G819" i="3"/>
  <c r="G820" i="3"/>
  <c r="G261" i="3"/>
  <c r="G262" i="3"/>
  <c r="G263" i="3"/>
  <c r="G877" i="3"/>
  <c r="G878" i="3"/>
  <c r="G879" i="3"/>
  <c r="G542" i="3"/>
  <c r="G543" i="3"/>
  <c r="G544" i="3"/>
  <c r="G577" i="3"/>
  <c r="G578" i="3"/>
  <c r="G579" i="3"/>
  <c r="G562" i="3"/>
  <c r="G563" i="3"/>
  <c r="G564" i="3"/>
  <c r="G532" i="3"/>
  <c r="G533" i="3"/>
  <c r="G534" i="3"/>
  <c r="G537" i="3"/>
  <c r="G538" i="3"/>
  <c r="G887" i="3"/>
  <c r="G888" i="3"/>
  <c r="G889" i="3"/>
  <c r="G116" i="3"/>
  <c r="G117" i="3"/>
  <c r="G118" i="3"/>
  <c r="G882" i="3"/>
  <c r="G883" i="3"/>
  <c r="G884" i="3"/>
  <c r="G1795" i="3"/>
  <c r="G1796" i="3"/>
  <c r="G1797" i="3"/>
  <c r="G1798" i="3"/>
  <c r="G1799" i="3"/>
  <c r="G1800" i="3"/>
  <c r="G1801" i="3"/>
  <c r="G1802" i="3"/>
  <c r="G1803" i="3"/>
  <c r="G1804" i="3"/>
  <c r="G1805" i="3"/>
  <c r="G201" i="3"/>
  <c r="G202" i="3"/>
  <c r="G203" i="3"/>
  <c r="G206" i="3"/>
  <c r="G207" i="3"/>
  <c r="G208" i="3"/>
  <c r="G222" i="3"/>
  <c r="G223" i="3"/>
  <c r="G226" i="3"/>
  <c r="G227" i="3"/>
  <c r="G228" i="3"/>
  <c r="G231" i="3"/>
  <c r="G232" i="3"/>
  <c r="G233" i="3"/>
  <c r="G237" i="3"/>
  <c r="G238" i="3"/>
  <c r="G701" i="3"/>
  <c r="G702" i="3"/>
  <c r="G710" i="3"/>
  <c r="G711" i="3"/>
  <c r="G719" i="3"/>
  <c r="G720" i="3"/>
  <c r="G728" i="3"/>
  <c r="G729" i="3"/>
  <c r="G737" i="3"/>
  <c r="G738" i="3"/>
  <c r="G746" i="3"/>
  <c r="G747" i="3"/>
  <c r="G755" i="3"/>
  <c r="G756" i="3"/>
  <c r="G764" i="3"/>
  <c r="G765" i="3"/>
  <c r="G596" i="3"/>
  <c r="G597" i="3"/>
  <c r="G598" i="3"/>
  <c r="G603" i="3"/>
  <c r="G604" i="3"/>
  <c r="G605" i="3"/>
  <c r="G610" i="3"/>
  <c r="G611" i="3"/>
  <c r="G612" i="3"/>
  <c r="G617" i="3"/>
  <c r="G618" i="3"/>
  <c r="G619" i="3"/>
  <c r="G1553" i="3"/>
  <c r="G1556" i="3"/>
  <c r="G624" i="3"/>
  <c r="G625" i="3"/>
  <c r="G626" i="3"/>
  <c r="G631" i="3"/>
  <c r="G632" i="3"/>
  <c r="G633" i="3"/>
  <c r="G638" i="3"/>
  <c r="G639" i="3"/>
  <c r="G640" i="3"/>
  <c r="G652" i="3"/>
  <c r="G653" i="3"/>
  <c r="G654" i="3"/>
  <c r="G1475" i="3"/>
  <c r="G1478" i="3"/>
  <c r="G1481" i="3"/>
  <c r="G1484" i="3"/>
  <c r="G1487" i="3"/>
  <c r="G1490" i="3"/>
  <c r="G1493" i="3"/>
  <c r="G1496" i="3"/>
  <c r="G1499" i="3"/>
  <c r="G1502" i="3"/>
  <c r="G1505" i="3"/>
  <c r="G1508" i="3"/>
  <c r="G645" i="3"/>
  <c r="G646" i="3"/>
  <c r="G647" i="3"/>
  <c r="G659" i="3"/>
  <c r="G660" i="3"/>
  <c r="G661" i="3"/>
  <c r="G23" i="3"/>
  <c r="G24" i="3"/>
  <c r="G25" i="3"/>
  <c r="G30" i="3"/>
  <c r="G31" i="3"/>
  <c r="G32" i="3"/>
  <c r="G901" i="3"/>
  <c r="G902" i="3"/>
  <c r="G903" i="3"/>
  <c r="G914" i="3"/>
  <c r="G915" i="3"/>
  <c r="G916" i="3"/>
  <c r="G921" i="3"/>
  <c r="G922" i="3"/>
  <c r="G923" i="3"/>
  <c r="G1100" i="3"/>
  <c r="G1101" i="3"/>
  <c r="G1102" i="3"/>
  <c r="G1806" i="3"/>
  <c r="G1807" i="3"/>
  <c r="G204" i="3"/>
  <c r="G205" i="3"/>
  <c r="G209" i="3"/>
  <c r="G210" i="3"/>
  <c r="G214" i="3"/>
  <c r="G215" i="3"/>
  <c r="G219" i="3"/>
  <c r="G220" i="3"/>
  <c r="G224" i="3"/>
  <c r="G225" i="3"/>
  <c r="G229" i="3"/>
  <c r="G230" i="3"/>
  <c r="G703" i="3"/>
  <c r="G704" i="3"/>
  <c r="G705" i="3"/>
  <c r="G712" i="3"/>
  <c r="G713" i="3"/>
  <c r="G714" i="3"/>
  <c r="G721" i="3"/>
  <c r="G722" i="3"/>
  <c r="G723" i="3"/>
  <c r="G730" i="3"/>
  <c r="G731" i="3"/>
  <c r="G732" i="3"/>
  <c r="G739" i="3"/>
  <c r="G748" i="3"/>
  <c r="G757" i="3"/>
  <c r="G766" i="3"/>
  <c r="G665" i="3"/>
  <c r="G666" i="3"/>
  <c r="G670" i="3"/>
  <c r="G671" i="3"/>
  <c r="G675" i="3"/>
  <c r="G676" i="3"/>
  <c r="G680" i="3"/>
  <c r="G681" i="3"/>
  <c r="G784" i="3"/>
  <c r="G785" i="3"/>
  <c r="G789" i="3"/>
  <c r="G790" i="3"/>
  <c r="G685" i="3"/>
  <c r="G686" i="3"/>
  <c r="G690" i="3"/>
  <c r="G691" i="3"/>
  <c r="G695" i="3"/>
  <c r="G696" i="3"/>
  <c r="G816" i="3"/>
  <c r="G817" i="3"/>
  <c r="G821" i="3"/>
  <c r="G822" i="3"/>
  <c r="G875" i="3"/>
  <c r="G876" i="3"/>
  <c r="G264" i="3"/>
  <c r="G265" i="3"/>
  <c r="G880" i="3"/>
  <c r="G881" i="3"/>
  <c r="G545" i="3"/>
  <c r="G546" i="3"/>
  <c r="G580" i="3"/>
  <c r="G581" i="3"/>
  <c r="G585" i="3"/>
  <c r="G586" i="3"/>
  <c r="G565" i="3"/>
  <c r="G566" i="3"/>
  <c r="G570" i="3"/>
  <c r="G571" i="3"/>
  <c r="G575" i="3"/>
  <c r="G576" i="3"/>
  <c r="G274" i="3"/>
  <c r="G275" i="3"/>
  <c r="G870" i="3"/>
  <c r="G871" i="3"/>
  <c r="G267" i="3"/>
  <c r="G268" i="3"/>
  <c r="G892" i="3"/>
  <c r="G893" i="3"/>
  <c r="G535" i="3"/>
  <c r="G536" i="3"/>
  <c r="G539" i="3"/>
  <c r="G540" i="3"/>
  <c r="G890" i="3"/>
  <c r="G891" i="3"/>
  <c r="G234" i="3"/>
  <c r="G235" i="3"/>
  <c r="G239" i="3"/>
  <c r="G240" i="3"/>
  <c r="G740" i="3"/>
  <c r="G741" i="3"/>
  <c r="G749" i="3"/>
  <c r="G750" i="3"/>
  <c r="G758" i="3"/>
  <c r="G759" i="3"/>
  <c r="G767" i="3"/>
  <c r="G768" i="3"/>
  <c r="G119" i="3"/>
  <c r="G120" i="3"/>
  <c r="G590" i="3"/>
  <c r="G591" i="3"/>
  <c r="G550" i="3"/>
  <c r="G551" i="3"/>
  <c r="G555" i="3"/>
  <c r="G556" i="3"/>
  <c r="G560" i="3"/>
  <c r="G561" i="3"/>
  <c r="G432" i="3"/>
  <c r="G433" i="3"/>
  <c r="G442" i="3"/>
  <c r="G443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269" i="3"/>
  <c r="G270" i="3"/>
  <c r="G894" i="3"/>
  <c r="G895" i="3"/>
  <c r="G896" i="3"/>
  <c r="G541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324" i="3"/>
  <c r="G1176" i="3"/>
  <c r="G1178" i="3"/>
  <c r="G1179" i="3"/>
  <c r="G329" i="3"/>
  <c r="G108" i="3"/>
  <c r="G1886" i="3"/>
  <c r="G1887" i="3"/>
  <c r="G1888" i="3"/>
  <c r="G1889" i="3"/>
  <c r="G1890" i="3"/>
  <c r="G1891" i="3"/>
  <c r="G1892" i="3"/>
  <c r="G1893" i="3"/>
  <c r="G1894" i="3"/>
  <c r="G1895" i="3"/>
  <c r="G106" i="3"/>
  <c r="G182" i="3"/>
  <c r="G183" i="3"/>
  <c r="G356" i="3"/>
  <c r="G357" i="3"/>
  <c r="G1183" i="3"/>
  <c r="G1291" i="3"/>
  <c r="G1292" i="3"/>
  <c r="G1293" i="3"/>
  <c r="G325" i="3"/>
  <c r="G1896" i="3"/>
  <c r="G349" i="3"/>
  <c r="G354" i="3"/>
  <c r="G355" i="3"/>
  <c r="G1287" i="3"/>
  <c r="G326" i="3"/>
  <c r="G33" i="3"/>
  <c r="G35" i="3"/>
  <c r="G37" i="3"/>
  <c r="G1189" i="3"/>
  <c r="G1192" i="3"/>
  <c r="G45" i="3"/>
  <c r="G1195" i="3"/>
  <c r="G1110" i="3"/>
  <c r="G51" i="3"/>
  <c r="G1897" i="3"/>
  <c r="G1288" i="3"/>
  <c r="G351" i="3"/>
  <c r="G352" i="3"/>
  <c r="G353" i="3"/>
  <c r="G1898" i="3"/>
  <c r="G1899" i="3"/>
  <c r="G39" i="3"/>
  <c r="G1190" i="3"/>
  <c r="G1193" i="3"/>
  <c r="G41" i="3"/>
  <c r="G1191" i="3"/>
  <c r="G1194" i="3"/>
  <c r="G47" i="3"/>
  <c r="G1196" i="3"/>
  <c r="G1111" i="3"/>
  <c r="G49" i="3"/>
  <c r="G1197" i="3"/>
  <c r="G1112" i="3"/>
  <c r="G52" i="3"/>
  <c r="G53" i="3"/>
  <c r="G1177" i="3"/>
  <c r="G309" i="3"/>
  <c r="G43" i="3"/>
  <c r="G59" i="3"/>
  <c r="G54" i="3"/>
  <c r="G61" i="3"/>
  <c r="G63" i="3"/>
  <c r="G328" i="3"/>
  <c r="G327" i="3"/>
  <c r="G1221" i="3"/>
  <c r="G1222" i="3"/>
  <c r="G308" i="3"/>
  <c r="G65" i="3"/>
  <c r="G67" i="3"/>
  <c r="G69" i="3"/>
  <c r="G71" i="3"/>
  <c r="G310" i="3"/>
  <c r="G311" i="3"/>
  <c r="G184" i="3"/>
  <c r="G1295" i="3"/>
  <c r="G1296" i="3"/>
  <c r="G1186" i="3"/>
  <c r="G1187" i="3"/>
  <c r="G1188" i="3"/>
  <c r="G1294" i="3"/>
  <c r="G187" i="3"/>
  <c r="G188" i="3"/>
  <c r="G1900" i="3"/>
  <c r="G350" i="3"/>
  <c r="G1901" i="3"/>
  <c r="G1902" i="3"/>
  <c r="G1903" i="3"/>
  <c r="G1904" i="3"/>
  <c r="G1905" i="3"/>
  <c r="G121" i="3"/>
  <c r="G1906" i="3"/>
  <c r="G1109" i="3"/>
  <c r="G1155" i="3"/>
  <c r="G1217" i="3"/>
  <c r="G1207" i="3"/>
  <c r="G1171" i="3"/>
  <c r="G89" i="3"/>
  <c r="G1201" i="3"/>
  <c r="G90" i="3"/>
  <c r="G91" i="3"/>
  <c r="G1138" i="3"/>
  <c r="G1263" i="3"/>
  <c r="G1202" i="3"/>
  <c r="G1907" i="3"/>
  <c r="G1908" i="3"/>
  <c r="G1215" i="3"/>
  <c r="G1216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22" i="3"/>
  <c r="G124" i="3"/>
  <c r="G126" i="3"/>
  <c r="G1180" i="3"/>
  <c r="G1185" i="3"/>
  <c r="G1289" i="3"/>
  <c r="G128" i="3"/>
  <c r="G130" i="3"/>
  <c r="G132" i="3"/>
  <c r="G1218" i="3"/>
  <c r="G1219" i="3"/>
  <c r="G134" i="3"/>
  <c r="G136" i="3"/>
  <c r="G138" i="3"/>
  <c r="G1923" i="3"/>
  <c r="G1924" i="3"/>
  <c r="G195" i="3"/>
  <c r="G196" i="3"/>
  <c r="G1286" i="3"/>
  <c r="G348" i="3"/>
  <c r="G291" i="3"/>
  <c r="G292" i="3"/>
  <c r="G293" i="3"/>
  <c r="G294" i="3"/>
  <c r="G295" i="3"/>
  <c r="G296" i="3"/>
  <c r="G199" i="3"/>
  <c r="G200" i="3"/>
  <c r="G1925" i="3"/>
  <c r="G1926" i="3"/>
  <c r="G1927" i="3"/>
  <c r="G1928" i="3"/>
  <c r="G123" i="3"/>
  <c r="G125" i="3"/>
  <c r="G127" i="3"/>
  <c r="G1181" i="3"/>
  <c r="G1182" i="3"/>
  <c r="G1290" i="3"/>
  <c r="G129" i="3"/>
  <c r="G131" i="3"/>
  <c r="G133" i="3"/>
  <c r="G1220" i="3"/>
  <c r="G135" i="3"/>
  <c r="G137" i="3"/>
  <c r="G197" i="3"/>
  <c r="G198" i="3"/>
  <c r="G139" i="3"/>
  <c r="G1929" i="3"/>
  <c r="G981" i="3"/>
  <c r="G988" i="3"/>
  <c r="G995" i="3"/>
  <c r="G1000" i="3"/>
  <c r="G1019" i="3"/>
  <c r="G1026" i="3"/>
  <c r="G1033" i="3"/>
  <c r="G1040" i="3"/>
  <c r="G967" i="3"/>
  <c r="G974" i="3"/>
  <c r="G1005" i="3"/>
  <c r="G1047" i="3"/>
  <c r="G1061" i="3"/>
  <c r="G1012" i="3"/>
  <c r="G1054" i="3"/>
  <c r="G1068" i="3"/>
  <c r="G982" i="3"/>
  <c r="G989" i="3"/>
  <c r="G996" i="3"/>
  <c r="G1001" i="3"/>
  <c r="G1020" i="3"/>
  <c r="G1027" i="3"/>
  <c r="G1034" i="3"/>
  <c r="G1041" i="3"/>
  <c r="G968" i="3"/>
  <c r="G975" i="3"/>
  <c r="G1006" i="3"/>
  <c r="G1048" i="3"/>
  <c r="G1062" i="3"/>
  <c r="G1013" i="3"/>
  <c r="G1055" i="3"/>
  <c r="G1069" i="3"/>
  <c r="G1299" i="3"/>
  <c r="G1300" i="3"/>
  <c r="G1308" i="3"/>
  <c r="G1309" i="3"/>
  <c r="G1317" i="3"/>
  <c r="G1318" i="3"/>
  <c r="G1326" i="3"/>
  <c r="G1327" i="3"/>
  <c r="G1335" i="3"/>
  <c r="G1336" i="3"/>
  <c r="G1302" i="3"/>
  <c r="G1303" i="3"/>
  <c r="G1311" i="3"/>
  <c r="G1312" i="3"/>
  <c r="G1320" i="3"/>
  <c r="G1321" i="3"/>
  <c r="G1329" i="3"/>
  <c r="G1330" i="3"/>
  <c r="G1338" i="3"/>
  <c r="G1339" i="3"/>
  <c r="G1305" i="3"/>
  <c r="G1306" i="3"/>
  <c r="G1314" i="3"/>
  <c r="G1315" i="3"/>
  <c r="G1323" i="3"/>
  <c r="G1324" i="3"/>
  <c r="G1332" i="3"/>
  <c r="G1333" i="3"/>
  <c r="G1341" i="3"/>
  <c r="G1342" i="3"/>
  <c r="G1347" i="3"/>
  <c r="G1348" i="3"/>
  <c r="G1356" i="3"/>
  <c r="G1357" i="3"/>
  <c r="G1365" i="3"/>
  <c r="G1366" i="3"/>
  <c r="G1374" i="3"/>
  <c r="G1375" i="3"/>
  <c r="G1383" i="3"/>
  <c r="G1384" i="3"/>
  <c r="G1392" i="3"/>
  <c r="G1393" i="3"/>
  <c r="G1401" i="3"/>
  <c r="G1402" i="3"/>
  <c r="G1410" i="3"/>
  <c r="G1411" i="3"/>
  <c r="G1344" i="3"/>
  <c r="G1345" i="3"/>
  <c r="G1350" i="3"/>
  <c r="G1351" i="3"/>
  <c r="G1359" i="3"/>
  <c r="G1360" i="3"/>
  <c r="G1368" i="3"/>
  <c r="G1369" i="3"/>
  <c r="G1377" i="3"/>
  <c r="G1378" i="3"/>
  <c r="G1386" i="3"/>
  <c r="G1387" i="3"/>
  <c r="G1395" i="3"/>
  <c r="G1396" i="3"/>
  <c r="G1404" i="3"/>
  <c r="G1405" i="3"/>
  <c r="G1413" i="3"/>
  <c r="G1414" i="3"/>
  <c r="G1353" i="3"/>
  <c r="G1354" i="3"/>
  <c r="G1362" i="3"/>
  <c r="G1363" i="3"/>
  <c r="G1371" i="3"/>
  <c r="G1372" i="3"/>
  <c r="G1380" i="3"/>
  <c r="G1381" i="3"/>
  <c r="G1389" i="3"/>
  <c r="G1390" i="3"/>
  <c r="G1398" i="3"/>
  <c r="G1399" i="3"/>
  <c r="G1407" i="3"/>
  <c r="G1408" i="3"/>
  <c r="G1416" i="3"/>
  <c r="G1417" i="3"/>
  <c r="G1419" i="3"/>
  <c r="G1420" i="3"/>
  <c r="G1422" i="3"/>
  <c r="G1423" i="3"/>
  <c r="G1425" i="3"/>
  <c r="G1426" i="3"/>
  <c r="G1428" i="3"/>
  <c r="G1429" i="3"/>
  <c r="G1431" i="3"/>
  <c r="G1432" i="3"/>
  <c r="G1434" i="3"/>
  <c r="G1435" i="3"/>
  <c r="G1437" i="3"/>
  <c r="G1438" i="3"/>
  <c r="G1440" i="3"/>
  <c r="G1441" i="3"/>
  <c r="G1509" i="3"/>
  <c r="G1510" i="3"/>
  <c r="G1512" i="3"/>
  <c r="G1513" i="3"/>
  <c r="G791" i="3"/>
  <c r="G1443" i="3"/>
  <c r="G1444" i="3"/>
  <c r="G1446" i="3"/>
  <c r="G1447" i="3"/>
  <c r="G1467" i="3"/>
  <c r="G1468" i="3"/>
  <c r="G1470" i="3"/>
  <c r="G1471" i="3"/>
  <c r="G1461" i="3"/>
  <c r="G1462" i="3"/>
  <c r="G1464" i="3"/>
  <c r="G1465" i="3"/>
  <c r="G1449" i="3"/>
  <c r="G1450" i="3"/>
  <c r="G1452" i="3"/>
  <c r="G1453" i="3"/>
  <c r="G1455" i="3"/>
  <c r="G1456" i="3"/>
  <c r="G1458" i="3"/>
  <c r="G1459" i="3"/>
  <c r="G1577" i="3"/>
  <c r="G1578" i="3"/>
  <c r="G358" i="3"/>
  <c r="G359" i="3"/>
  <c r="G360" i="3"/>
  <c r="G361" i="3"/>
  <c r="G792" i="3"/>
  <c r="G5" i="3"/>
  <c r="G6" i="3"/>
  <c r="G7" i="3"/>
  <c r="G11" i="3"/>
  <c r="G14" i="3"/>
  <c r="G10" i="3"/>
  <c r="G12" i="3"/>
  <c r="G1930" i="3"/>
  <c r="G1931" i="3"/>
  <c r="G1932" i="3"/>
  <c r="G4" i="3"/>
  <c r="G8" i="3"/>
  <c r="G9" i="3"/>
  <c r="G13" i="3"/>
  <c r="G15" i="3"/>
  <c r="G16" i="3"/>
  <c r="G17" i="3"/>
  <c r="G18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487" i="3"/>
  <c r="G488" i="3"/>
  <c r="G489" i="3"/>
  <c r="G502" i="3"/>
  <c r="G503" i="3"/>
  <c r="G504" i="3"/>
  <c r="G517" i="3"/>
  <c r="G518" i="3"/>
  <c r="G519" i="3"/>
  <c r="G492" i="3"/>
  <c r="G493" i="3"/>
  <c r="G507" i="3"/>
  <c r="G508" i="3"/>
  <c r="G522" i="3"/>
  <c r="G523" i="3"/>
  <c r="G497" i="3"/>
  <c r="G498" i="3"/>
  <c r="G512" i="3"/>
  <c r="G513" i="3"/>
  <c r="G527" i="3"/>
  <c r="G528" i="3"/>
  <c r="G769" i="3"/>
  <c r="G770" i="3"/>
  <c r="G771" i="3"/>
  <c r="G774" i="3"/>
  <c r="G775" i="3"/>
  <c r="G776" i="3"/>
  <c r="G803" i="3"/>
  <c r="G804" i="3"/>
  <c r="G805" i="3"/>
  <c r="G808" i="3"/>
  <c r="G809" i="3"/>
  <c r="G810" i="3"/>
  <c r="G823" i="3"/>
  <c r="G824" i="3"/>
  <c r="G825" i="3"/>
  <c r="G828" i="3"/>
  <c r="G829" i="3"/>
  <c r="G830" i="3"/>
  <c r="G833" i="3"/>
  <c r="G834" i="3"/>
  <c r="G835" i="3"/>
  <c r="G838" i="3"/>
  <c r="G839" i="3"/>
  <c r="G840" i="3"/>
  <c r="G843" i="3"/>
  <c r="G844" i="3"/>
  <c r="G845" i="3"/>
  <c r="G848" i="3"/>
  <c r="G849" i="3"/>
  <c r="G850" i="3"/>
  <c r="G853" i="3"/>
  <c r="G854" i="3"/>
  <c r="G855" i="3"/>
  <c r="G858" i="3"/>
  <c r="G859" i="3"/>
  <c r="G860" i="3"/>
  <c r="G863" i="3"/>
  <c r="G865" i="3"/>
  <c r="G983" i="3"/>
  <c r="G984" i="3"/>
  <c r="G985" i="3"/>
  <c r="G990" i="3"/>
  <c r="G991" i="3"/>
  <c r="G992" i="3"/>
  <c r="G997" i="3"/>
  <c r="G998" i="3"/>
  <c r="G1002" i="3"/>
  <c r="G1003" i="3"/>
  <c r="G1021" i="3"/>
  <c r="G1022" i="3"/>
  <c r="G1028" i="3"/>
  <c r="G1029" i="3"/>
  <c r="G1030" i="3"/>
  <c r="G1035" i="3"/>
  <c r="G1036" i="3"/>
  <c r="G1037" i="3"/>
  <c r="G1042" i="3"/>
  <c r="G1043" i="3"/>
  <c r="G1044" i="3"/>
  <c r="G1075" i="3"/>
  <c r="G1076" i="3"/>
  <c r="G1077" i="3"/>
  <c r="G1080" i="3"/>
  <c r="G1081" i="3"/>
  <c r="G1082" i="3"/>
  <c r="G1085" i="3"/>
  <c r="G1086" i="3"/>
  <c r="G1087" i="3"/>
  <c r="G494" i="3"/>
  <c r="G509" i="3"/>
  <c r="G524" i="3"/>
  <c r="G499" i="3"/>
  <c r="G514" i="3"/>
  <c r="G529" i="3"/>
  <c r="G864" i="3"/>
  <c r="G866" i="3"/>
  <c r="G1023" i="3"/>
  <c r="G969" i="3"/>
  <c r="G970" i="3"/>
  <c r="G971" i="3"/>
  <c r="G976" i="3"/>
  <c r="G977" i="3"/>
  <c r="G978" i="3"/>
  <c r="G1007" i="3"/>
  <c r="G1008" i="3"/>
  <c r="G1009" i="3"/>
  <c r="G1014" i="3"/>
  <c r="G1015" i="3"/>
  <c r="G1016" i="3"/>
  <c r="G1049" i="3"/>
  <c r="G1050" i="3"/>
  <c r="G1051" i="3"/>
  <c r="G1056" i="3"/>
  <c r="G1057" i="3"/>
  <c r="G1058" i="3"/>
  <c r="G1063" i="3"/>
  <c r="G1064" i="3"/>
  <c r="G1065" i="3"/>
  <c r="G1070" i="3"/>
  <c r="G1071" i="3"/>
  <c r="G1072" i="3"/>
  <c r="G434" i="3"/>
  <c r="G435" i="3"/>
  <c r="G436" i="3"/>
  <c r="G437" i="3"/>
  <c r="G438" i="3"/>
  <c r="G439" i="3"/>
  <c r="G444" i="3"/>
  <c r="G445" i="3"/>
  <c r="G446" i="3"/>
  <c r="G447" i="3"/>
  <c r="G448" i="3"/>
  <c r="G449" i="3"/>
  <c r="G412" i="3"/>
  <c r="G413" i="3"/>
  <c r="G414" i="3"/>
  <c r="G417" i="3"/>
  <c r="G418" i="3"/>
  <c r="G419" i="3"/>
  <c r="G422" i="3"/>
  <c r="G423" i="3"/>
  <c r="G424" i="3"/>
  <c r="G427" i="3"/>
  <c r="G428" i="3"/>
  <c r="G429" i="3"/>
  <c r="G793" i="3"/>
  <c r="G794" i="3"/>
  <c r="G795" i="3"/>
  <c r="G798" i="3"/>
  <c r="G799" i="3"/>
  <c r="G800" i="3"/>
  <c r="G1947" i="3"/>
  <c r="G1948" i="3"/>
  <c r="G1949" i="3"/>
  <c r="G1950" i="3"/>
  <c r="G1951" i="3"/>
  <c r="G1952" i="3"/>
  <c r="G1953" i="3"/>
  <c r="G1954" i="3"/>
  <c r="G362" i="3"/>
  <c r="G363" i="3"/>
  <c r="G364" i="3"/>
  <c r="G462" i="3"/>
  <c r="G463" i="3"/>
  <c r="G464" i="3"/>
  <c r="G472" i="3"/>
  <c r="G473" i="3"/>
  <c r="G474" i="3"/>
  <c r="G392" i="3"/>
  <c r="G393" i="3"/>
  <c r="G190" i="3"/>
  <c r="G191" i="3"/>
  <c r="G367" i="3"/>
  <c r="G368" i="3"/>
  <c r="G369" i="3"/>
  <c r="G372" i="3"/>
  <c r="G373" i="3"/>
  <c r="G374" i="3"/>
  <c r="G377" i="3"/>
  <c r="G378" i="3"/>
  <c r="G379" i="3"/>
  <c r="G467" i="3"/>
  <c r="G468" i="3"/>
  <c r="G469" i="3"/>
  <c r="G477" i="3"/>
  <c r="G478" i="3"/>
  <c r="G479" i="3"/>
  <c r="G482" i="3"/>
  <c r="G483" i="3"/>
  <c r="G484" i="3"/>
  <c r="G394" i="3"/>
  <c r="G192" i="3"/>
  <c r="G952" i="3"/>
  <c r="G953" i="3"/>
  <c r="G954" i="3"/>
  <c r="G957" i="3"/>
  <c r="G958" i="3"/>
  <c r="G959" i="3"/>
  <c r="G962" i="3"/>
  <c r="G963" i="3"/>
  <c r="G964" i="3"/>
  <c r="G397" i="3"/>
  <c r="G398" i="3"/>
  <c r="G399" i="3"/>
  <c r="G402" i="3"/>
  <c r="G403" i="3"/>
  <c r="G404" i="3"/>
  <c r="G407" i="3"/>
  <c r="G408" i="3"/>
  <c r="G409" i="3"/>
  <c r="G452" i="3"/>
  <c r="G453" i="3"/>
  <c r="G454" i="3"/>
  <c r="G457" i="3"/>
  <c r="G458" i="3"/>
  <c r="G459" i="3"/>
  <c r="G382" i="3"/>
  <c r="G383" i="3"/>
  <c r="G384" i="3"/>
  <c r="G387" i="3"/>
  <c r="G388" i="3"/>
  <c r="G389" i="3"/>
  <c r="G1955" i="3"/>
  <c r="G252" i="3"/>
  <c r="G253" i="3"/>
  <c r="G254" i="3"/>
  <c r="G255" i="3"/>
  <c r="G256" i="3"/>
  <c r="G258" i="3"/>
  <c r="G1251" i="3"/>
  <c r="G1644" i="3"/>
  <c r="G1564" i="3"/>
  <c r="G1576" i="3"/>
  <c r="G1298" i="3"/>
  <c r="G112" i="3"/>
  <c r="G113" i="3"/>
  <c r="G114" i="3"/>
  <c r="G115" i="3"/>
  <c r="G1572" i="3"/>
  <c r="G1570" i="3"/>
  <c r="G1571" i="3"/>
  <c r="G1568" i="3"/>
  <c r="G1569" i="3"/>
  <c r="G1550" i="3"/>
  <c r="G1581" i="3"/>
  <c r="G241" i="3"/>
  <c r="G284" i="3"/>
  <c r="G285" i="3"/>
  <c r="G286" i="3"/>
  <c r="G287" i="3"/>
  <c r="G288" i="3"/>
  <c r="G242" i="3"/>
  <c r="G243" i="3"/>
  <c r="G244" i="3"/>
  <c r="G245" i="3"/>
  <c r="G257" i="3"/>
  <c r="G276" i="3"/>
  <c r="G277" i="3"/>
  <c r="G278" i="3"/>
  <c r="G279" i="3"/>
  <c r="G280" i="3"/>
  <c r="G281" i="3"/>
  <c r="G246" i="3"/>
  <c r="G247" i="3"/>
  <c r="G248" i="3"/>
  <c r="G249" i="3"/>
  <c r="G107" i="3"/>
  <c r="G99" i="3"/>
  <c r="G100" i="3"/>
  <c r="G111" i="3"/>
  <c r="G189" i="3"/>
  <c r="G1956" i="3"/>
  <c r="G1957" i="3"/>
  <c r="G1958" i="3"/>
  <c r="G1959" i="3"/>
  <c r="G1960" i="3"/>
  <c r="G1961" i="3"/>
  <c r="G1962" i="3"/>
  <c r="G1963" i="3"/>
  <c r="G1964" i="3"/>
  <c r="G1965" i="3"/>
  <c r="G1966" i="3"/>
  <c r="G1583" i="3"/>
  <c r="G1584" i="3"/>
  <c r="G1585" i="3"/>
  <c r="G1626" i="3"/>
  <c r="G1627" i="3"/>
  <c r="G1515" i="3"/>
  <c r="G92" i="3"/>
  <c r="G1539" i="3"/>
  <c r="G1540" i="3"/>
  <c r="G1527" i="3"/>
  <c r="G1528" i="3"/>
  <c r="G1531" i="3"/>
  <c r="G1532" i="3"/>
  <c r="G1542" i="3"/>
  <c r="G1543" i="3"/>
  <c r="G1545" i="3"/>
  <c r="G1546" i="3"/>
  <c r="G1516" i="3"/>
  <c r="G1519" i="3"/>
  <c r="G1520" i="3"/>
  <c r="G1523" i="3"/>
  <c r="G1524" i="3"/>
  <c r="G1536" i="3"/>
  <c r="G1537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43" i="3"/>
  <c r="G1617" i="3"/>
  <c r="G1618" i="3"/>
  <c r="G1619" i="3"/>
  <c r="G1620" i="3"/>
  <c r="G1621" i="3"/>
  <c r="G1622" i="3"/>
  <c r="G1623" i="3"/>
  <c r="G1624" i="3"/>
  <c r="G1625" i="3"/>
  <c r="G1628" i="3"/>
  <c r="G1980" i="3"/>
  <c r="G1981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982" i="3"/>
  <c r="G1983" i="3"/>
  <c r="G1984" i="3"/>
  <c r="G1985" i="3"/>
  <c r="G1986" i="3"/>
  <c r="G1987" i="3"/>
  <c r="G1301" i="3"/>
  <c r="G1310" i="3"/>
  <c r="G1319" i="3"/>
  <c r="G1328" i="3"/>
  <c r="G1337" i="3"/>
  <c r="G34" i="3"/>
  <c r="G36" i="3"/>
  <c r="G38" i="3"/>
  <c r="G1094" i="3"/>
  <c r="G1095" i="3"/>
  <c r="G1988" i="3"/>
  <c r="G1989" i="3"/>
  <c r="G1990" i="3"/>
  <c r="G1991" i="3"/>
  <c r="G1992" i="3"/>
  <c r="G1993" i="3"/>
  <c r="G1304" i="3"/>
  <c r="G1313" i="3"/>
  <c r="G1322" i="3"/>
  <c r="G1331" i="3"/>
  <c r="G1340" i="3"/>
  <c r="G40" i="3"/>
  <c r="G1307" i="3"/>
  <c r="G1316" i="3"/>
  <c r="G1325" i="3"/>
  <c r="G1334" i="3"/>
  <c r="G1343" i="3"/>
  <c r="G42" i="3"/>
  <c r="G1346" i="3"/>
  <c r="G1349" i="3"/>
  <c r="G1358" i="3"/>
  <c r="G1367" i="3"/>
  <c r="G1376" i="3"/>
  <c r="G1385" i="3"/>
  <c r="G1394" i="3"/>
  <c r="G1403" i="3"/>
  <c r="G1412" i="3"/>
  <c r="G46" i="3"/>
  <c r="G1352" i="3"/>
  <c r="G1361" i="3"/>
  <c r="G1370" i="3"/>
  <c r="G1379" i="3"/>
  <c r="G1388" i="3"/>
  <c r="G1397" i="3"/>
  <c r="G1406" i="3"/>
  <c r="G1415" i="3"/>
  <c r="G48" i="3"/>
  <c r="G44" i="3"/>
  <c r="G60" i="3"/>
  <c r="G1355" i="3"/>
  <c r="G1364" i="3"/>
  <c r="G1373" i="3"/>
  <c r="G1382" i="3"/>
  <c r="G1391" i="3"/>
  <c r="G1400" i="3"/>
  <c r="G1409" i="3"/>
  <c r="G1418" i="3"/>
  <c r="G50" i="3"/>
  <c r="G55" i="3"/>
  <c r="G56" i="3"/>
  <c r="G57" i="3"/>
  <c r="G58" i="3"/>
  <c r="G1421" i="3"/>
  <c r="G1424" i="3"/>
  <c r="G1521" i="3"/>
  <c r="G1522" i="3"/>
  <c r="G1525" i="3"/>
  <c r="G1526" i="3"/>
  <c r="G1538" i="3"/>
  <c r="G1541" i="3"/>
  <c r="G1529" i="3"/>
  <c r="G1530" i="3"/>
  <c r="G1533" i="3"/>
  <c r="G1534" i="3"/>
  <c r="G1544" i="3"/>
  <c r="G1547" i="3"/>
  <c r="G1427" i="3"/>
  <c r="G1430" i="3"/>
  <c r="G1433" i="3"/>
  <c r="G1436" i="3"/>
  <c r="G62" i="3"/>
  <c r="G64" i="3"/>
  <c r="G1451" i="3"/>
  <c r="G1454" i="3"/>
  <c r="G1457" i="3"/>
  <c r="G1460" i="3"/>
  <c r="G66" i="3"/>
  <c r="G68" i="3"/>
  <c r="G70" i="3"/>
  <c r="G72" i="3"/>
  <c r="G1994" i="3"/>
  <c r="G1995" i="3"/>
  <c r="G1996" i="3"/>
  <c r="G1997" i="3"/>
  <c r="G1998" i="3"/>
  <c r="G1999" i="3"/>
  <c r="G490" i="3"/>
  <c r="G491" i="3"/>
  <c r="G505" i="3"/>
  <c r="G506" i="3"/>
  <c r="G520" i="3"/>
  <c r="G521" i="3"/>
  <c r="G495" i="3"/>
  <c r="G496" i="3"/>
  <c r="G510" i="3"/>
  <c r="G511" i="3"/>
  <c r="G525" i="3"/>
  <c r="G526" i="3"/>
  <c r="G500" i="3"/>
  <c r="G501" i="3"/>
  <c r="G515" i="3"/>
  <c r="G516" i="3"/>
  <c r="G530" i="3"/>
  <c r="G531" i="3"/>
  <c r="G772" i="3"/>
  <c r="G773" i="3"/>
  <c r="G777" i="3"/>
  <c r="G778" i="3"/>
  <c r="G806" i="3"/>
  <c r="G807" i="3"/>
  <c r="G811" i="3"/>
  <c r="G826" i="3"/>
  <c r="G831" i="3"/>
  <c r="G836" i="3"/>
  <c r="G837" i="3"/>
  <c r="G841" i="3"/>
  <c r="G842" i="3"/>
  <c r="G846" i="3"/>
  <c r="G847" i="3"/>
  <c r="G851" i="3"/>
  <c r="G852" i="3"/>
  <c r="G856" i="3"/>
  <c r="G857" i="3"/>
  <c r="G861" i="3"/>
  <c r="G862" i="3"/>
  <c r="G1078" i="3"/>
  <c r="G1079" i="3"/>
  <c r="G1083" i="3"/>
  <c r="G1084" i="3"/>
  <c r="G1088" i="3"/>
  <c r="G1089" i="3"/>
  <c r="G812" i="3"/>
  <c r="G827" i="3"/>
  <c r="G832" i="3"/>
  <c r="G986" i="3"/>
  <c r="G987" i="3"/>
  <c r="G993" i="3"/>
  <c r="G994" i="3"/>
  <c r="G999" i="3"/>
  <c r="G1004" i="3"/>
  <c r="G1024" i="3"/>
  <c r="G1025" i="3"/>
  <c r="G1031" i="3"/>
  <c r="G1032" i="3"/>
  <c r="G1038" i="3"/>
  <c r="G1039" i="3"/>
  <c r="G1045" i="3"/>
  <c r="G1046" i="3"/>
  <c r="G972" i="3"/>
  <c r="G973" i="3"/>
  <c r="G979" i="3"/>
  <c r="G980" i="3"/>
  <c r="G1010" i="3"/>
  <c r="G1011" i="3"/>
  <c r="G1017" i="3"/>
  <c r="G1018" i="3"/>
  <c r="G1052" i="3"/>
  <c r="G1053" i="3"/>
  <c r="G1059" i="3"/>
  <c r="G1060" i="3"/>
  <c r="G1066" i="3"/>
  <c r="G1067" i="3"/>
  <c r="G1073" i="3"/>
  <c r="G1074" i="3"/>
  <c r="G415" i="3"/>
  <c r="G416" i="3"/>
  <c r="G425" i="3"/>
  <c r="G426" i="3"/>
  <c r="G955" i="3"/>
  <c r="G956" i="3"/>
  <c r="G960" i="3"/>
  <c r="G961" i="3"/>
  <c r="G965" i="3"/>
  <c r="G966" i="3"/>
  <c r="G375" i="3"/>
  <c r="G376" i="3"/>
  <c r="G380" i="3"/>
  <c r="G381" i="3"/>
  <c r="G440" i="3"/>
  <c r="G441" i="3"/>
  <c r="G450" i="3"/>
  <c r="G451" i="3"/>
  <c r="G420" i="3"/>
  <c r="G421" i="3"/>
  <c r="G430" i="3"/>
  <c r="G431" i="3"/>
  <c r="G796" i="3"/>
  <c r="G797" i="3"/>
  <c r="G801" i="3"/>
  <c r="G802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365" i="3"/>
  <c r="G366" i="3"/>
  <c r="G370" i="3"/>
  <c r="G371" i="3"/>
  <c r="G465" i="3"/>
  <c r="G466" i="3"/>
  <c r="G470" i="3"/>
  <c r="G471" i="3"/>
  <c r="G475" i="3"/>
  <c r="G476" i="3"/>
  <c r="G480" i="3"/>
  <c r="G481" i="3"/>
  <c r="G485" i="3"/>
  <c r="G486" i="3"/>
  <c r="G395" i="3"/>
  <c r="G396" i="3"/>
  <c r="G400" i="3"/>
  <c r="G401" i="3"/>
  <c r="G405" i="3"/>
  <c r="G406" i="3"/>
  <c r="G410" i="3"/>
  <c r="G411" i="3"/>
  <c r="G455" i="3"/>
  <c r="G456" i="3"/>
  <c r="G460" i="3"/>
  <c r="G461" i="3"/>
  <c r="G193" i="3"/>
  <c r="G194" i="3"/>
  <c r="G385" i="3"/>
  <c r="G386" i="3"/>
  <c r="G390" i="3"/>
  <c r="G391" i="3"/>
  <c r="G1557" i="3"/>
  <c r="G1558" i="3"/>
  <c r="G1559" i="3"/>
  <c r="G1560" i="3"/>
  <c r="G1561" i="3"/>
  <c r="G259" i="3"/>
  <c r="G260" i="3"/>
  <c r="G1582" i="3"/>
  <c r="G1562" i="3"/>
  <c r="G1573" i="3"/>
  <c r="G1574" i="3"/>
  <c r="G1575" i="3"/>
  <c r="G1518" i="3"/>
  <c r="G1535" i="3"/>
  <c r="G1549" i="3"/>
  <c r="G1548" i="3"/>
  <c r="G1563" i="3"/>
  <c r="G1511" i="3"/>
  <c r="G1514" i="3"/>
  <c r="G1517" i="3"/>
  <c r="G1579" i="3"/>
  <c r="G2024" i="3"/>
  <c r="G2025" i="3"/>
  <c r="G2026" i="3"/>
  <c r="G2027" i="3"/>
  <c r="G2028" i="3"/>
  <c r="G2029" i="3"/>
  <c r="G2030" i="3"/>
  <c r="G2031" i="3"/>
  <c r="G2032" i="3"/>
  <c r="G2033" i="3"/>
  <c r="G2034" i="3"/>
  <c r="G282" i="3"/>
  <c r="G283" i="3"/>
  <c r="G289" i="3"/>
  <c r="G290" i="3"/>
  <c r="G250" i="3"/>
  <c r="G251" i="3"/>
  <c r="G1105" i="3"/>
  <c r="G1106" i="3"/>
  <c r="G1103" i="3"/>
  <c r="G1104" i="3"/>
  <c r="G1580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1469" i="3"/>
  <c r="G1472" i="3"/>
  <c r="G1439" i="3"/>
  <c r="G1442" i="3"/>
  <c r="G1445" i="3"/>
  <c r="G1448" i="3"/>
  <c r="G1463" i="3"/>
  <c r="G1466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885" i="3"/>
  <c r="G886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99" i="3"/>
  <c r="G300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186" i="3"/>
  <c r="G301" i="3"/>
  <c r="G304" i="3"/>
  <c r="G305" i="3"/>
  <c r="G306" i="3"/>
  <c r="G307" i="3"/>
  <c r="G302" i="3"/>
  <c r="G303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J2173" i="3"/>
  <c r="J2172" i="3"/>
  <c r="J303" i="3"/>
  <c r="J302" i="3"/>
  <c r="J307" i="3"/>
  <c r="J306" i="3"/>
  <c r="J305" i="3"/>
  <c r="J304" i="3"/>
  <c r="J301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300" i="3"/>
  <c r="J299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886" i="3"/>
  <c r="J885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1466" i="3"/>
  <c r="J1463" i="3"/>
  <c r="J1448" i="3"/>
  <c r="J1445" i="3"/>
  <c r="J1442" i="3"/>
  <c r="J1439" i="3"/>
  <c r="J1472" i="3"/>
  <c r="J1469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1580" i="3"/>
  <c r="J1104" i="3"/>
  <c r="J1103" i="3"/>
  <c r="J1106" i="3"/>
  <c r="J1105" i="3"/>
  <c r="J251" i="3"/>
  <c r="J250" i="3"/>
  <c r="J290" i="3"/>
  <c r="J289" i="3"/>
  <c r="J283" i="3"/>
  <c r="J282" i="3"/>
  <c r="J2034" i="3"/>
  <c r="J2033" i="3"/>
  <c r="J2032" i="3"/>
  <c r="J2031" i="3"/>
  <c r="J2030" i="3"/>
  <c r="J2029" i="3"/>
  <c r="J2028" i="3"/>
  <c r="J2027" i="3"/>
  <c r="J2026" i="3"/>
  <c r="J2025" i="3"/>
  <c r="J2024" i="3"/>
  <c r="J1579" i="3"/>
  <c r="J1517" i="3"/>
  <c r="J1514" i="3"/>
  <c r="J1511" i="3"/>
  <c r="J1563" i="3"/>
  <c r="J1548" i="3"/>
  <c r="J1549" i="3"/>
  <c r="J1535" i="3"/>
  <c r="J1518" i="3"/>
  <c r="J1575" i="3"/>
  <c r="J1574" i="3"/>
  <c r="J1573" i="3"/>
  <c r="J1562" i="3"/>
  <c r="J1582" i="3"/>
  <c r="J260" i="3"/>
  <c r="J259" i="3"/>
  <c r="J1561" i="3"/>
  <c r="J1560" i="3"/>
  <c r="J1559" i="3"/>
  <c r="J1558" i="3"/>
  <c r="J1557" i="3"/>
  <c r="J391" i="3"/>
  <c r="J390" i="3"/>
  <c r="J386" i="3"/>
  <c r="J385" i="3"/>
  <c r="J194" i="3"/>
  <c r="J193" i="3"/>
  <c r="J461" i="3"/>
  <c r="J460" i="3"/>
  <c r="J456" i="3"/>
  <c r="J455" i="3"/>
  <c r="J411" i="3"/>
  <c r="J410" i="3"/>
  <c r="J406" i="3"/>
  <c r="J405" i="3"/>
  <c r="J401" i="3"/>
  <c r="J400" i="3"/>
  <c r="J396" i="3"/>
  <c r="J395" i="3"/>
  <c r="J486" i="3"/>
  <c r="J485" i="3"/>
  <c r="J481" i="3"/>
  <c r="J480" i="3"/>
  <c r="J476" i="3"/>
  <c r="J475" i="3"/>
  <c r="J471" i="3"/>
  <c r="J470" i="3"/>
  <c r="J466" i="3"/>
  <c r="J465" i="3"/>
  <c r="J371" i="3"/>
  <c r="J370" i="3"/>
  <c r="J366" i="3"/>
  <c r="J365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802" i="3"/>
  <c r="J801" i="3"/>
  <c r="J797" i="3"/>
  <c r="J796" i="3"/>
  <c r="J431" i="3"/>
  <c r="J430" i="3"/>
  <c r="J421" i="3"/>
  <c r="J420" i="3"/>
  <c r="J451" i="3"/>
  <c r="J450" i="3"/>
  <c r="J441" i="3"/>
  <c r="J440" i="3"/>
  <c r="J381" i="3"/>
  <c r="J380" i="3"/>
  <c r="J376" i="3"/>
  <c r="J375" i="3"/>
  <c r="J966" i="3"/>
  <c r="J965" i="3"/>
  <c r="J961" i="3"/>
  <c r="J960" i="3"/>
  <c r="J956" i="3"/>
  <c r="J955" i="3"/>
  <c r="J426" i="3"/>
  <c r="J425" i="3"/>
  <c r="J416" i="3"/>
  <c r="J415" i="3"/>
  <c r="J1074" i="3"/>
  <c r="J1073" i="3"/>
  <c r="J1067" i="3"/>
  <c r="J1066" i="3"/>
  <c r="J1060" i="3"/>
  <c r="J1059" i="3"/>
  <c r="J1053" i="3"/>
  <c r="J1052" i="3"/>
  <c r="J1018" i="3"/>
  <c r="J1017" i="3"/>
  <c r="J1011" i="3"/>
  <c r="J1010" i="3"/>
  <c r="J980" i="3"/>
  <c r="J979" i="3"/>
  <c r="J973" i="3"/>
  <c r="J972" i="3"/>
  <c r="J1046" i="3"/>
  <c r="J1045" i="3"/>
  <c r="J1039" i="3"/>
  <c r="J1038" i="3"/>
  <c r="J1032" i="3"/>
  <c r="J1031" i="3"/>
  <c r="J1025" i="3"/>
  <c r="J1024" i="3"/>
  <c r="J1004" i="3"/>
  <c r="J999" i="3"/>
  <c r="J994" i="3"/>
  <c r="J993" i="3"/>
  <c r="J987" i="3"/>
  <c r="J986" i="3"/>
  <c r="J832" i="3"/>
  <c r="J827" i="3"/>
  <c r="J812" i="3"/>
  <c r="J1089" i="3"/>
  <c r="J1088" i="3"/>
  <c r="J1084" i="3"/>
  <c r="J1083" i="3"/>
  <c r="J1079" i="3"/>
  <c r="J1078" i="3"/>
  <c r="J862" i="3"/>
  <c r="J861" i="3"/>
  <c r="J857" i="3"/>
  <c r="J856" i="3"/>
  <c r="J852" i="3"/>
  <c r="J851" i="3"/>
  <c r="J847" i="3"/>
  <c r="J846" i="3"/>
  <c r="J842" i="3"/>
  <c r="J841" i="3"/>
  <c r="J837" i="3"/>
  <c r="J836" i="3"/>
  <c r="J831" i="3"/>
  <c r="J826" i="3"/>
  <c r="J811" i="3"/>
  <c r="J807" i="3"/>
  <c r="J806" i="3"/>
  <c r="J778" i="3"/>
  <c r="J777" i="3"/>
  <c r="J773" i="3"/>
  <c r="J772" i="3"/>
  <c r="J531" i="3"/>
  <c r="J530" i="3"/>
  <c r="J516" i="3"/>
  <c r="J515" i="3"/>
  <c r="J501" i="3"/>
  <c r="J500" i="3"/>
  <c r="J526" i="3"/>
  <c r="J525" i="3"/>
  <c r="J511" i="3"/>
  <c r="J510" i="3"/>
  <c r="J496" i="3"/>
  <c r="J495" i="3"/>
  <c r="J521" i="3"/>
  <c r="J520" i="3"/>
  <c r="J506" i="3"/>
  <c r="J505" i="3"/>
  <c r="J491" i="3"/>
  <c r="J490" i="3"/>
  <c r="J1999" i="3"/>
  <c r="J1998" i="3"/>
  <c r="J1997" i="3"/>
  <c r="J1996" i="3"/>
  <c r="J1995" i="3"/>
  <c r="J1994" i="3"/>
  <c r="J72" i="3"/>
  <c r="J70" i="3"/>
  <c r="J68" i="3"/>
  <c r="J66" i="3"/>
  <c r="J1460" i="3"/>
  <c r="J1457" i="3"/>
  <c r="J1454" i="3"/>
  <c r="J1451" i="3"/>
  <c r="J64" i="3"/>
  <c r="J62" i="3"/>
  <c r="J1436" i="3"/>
  <c r="J1433" i="3"/>
  <c r="J1430" i="3"/>
  <c r="J1427" i="3"/>
  <c r="J1547" i="3"/>
  <c r="J1544" i="3"/>
  <c r="J1534" i="3"/>
  <c r="J1533" i="3"/>
  <c r="J1530" i="3"/>
  <c r="J1529" i="3"/>
  <c r="J1541" i="3"/>
  <c r="J1538" i="3"/>
  <c r="J1526" i="3"/>
  <c r="J1525" i="3"/>
  <c r="J1522" i="3"/>
  <c r="J1521" i="3"/>
  <c r="J1424" i="3"/>
  <c r="J1421" i="3"/>
  <c r="J58" i="3"/>
  <c r="J57" i="3"/>
  <c r="J56" i="3"/>
  <c r="J55" i="3"/>
  <c r="J50" i="3"/>
  <c r="J1418" i="3"/>
  <c r="J1409" i="3"/>
  <c r="J1400" i="3"/>
  <c r="J1391" i="3"/>
  <c r="J1382" i="3"/>
  <c r="J1373" i="3"/>
  <c r="J1364" i="3"/>
  <c r="J1355" i="3"/>
  <c r="J60" i="3"/>
  <c r="J44" i="3"/>
  <c r="J48" i="3"/>
  <c r="J1415" i="3"/>
  <c r="J1406" i="3"/>
  <c r="J1397" i="3"/>
  <c r="J1388" i="3"/>
  <c r="J1379" i="3"/>
  <c r="J1370" i="3"/>
  <c r="J1361" i="3"/>
  <c r="J1352" i="3"/>
  <c r="J46" i="3"/>
  <c r="J1412" i="3"/>
  <c r="J1403" i="3"/>
  <c r="J1394" i="3"/>
  <c r="J1385" i="3"/>
  <c r="J1376" i="3"/>
  <c r="J1367" i="3"/>
  <c r="J1358" i="3"/>
  <c r="J1349" i="3"/>
  <c r="J1346" i="3"/>
  <c r="J42" i="3"/>
  <c r="J1343" i="3"/>
  <c r="J1334" i="3"/>
  <c r="J1325" i="3"/>
  <c r="J1316" i="3"/>
  <c r="J1307" i="3"/>
  <c r="J40" i="3"/>
  <c r="J1340" i="3"/>
  <c r="J1331" i="3"/>
  <c r="J1322" i="3"/>
  <c r="J1313" i="3"/>
  <c r="J1304" i="3"/>
  <c r="J1993" i="3"/>
  <c r="J1992" i="3"/>
  <c r="J1991" i="3"/>
  <c r="J1990" i="3"/>
  <c r="J1989" i="3"/>
  <c r="J1988" i="3"/>
  <c r="J1095" i="3"/>
  <c r="J1094" i="3"/>
  <c r="J38" i="3"/>
  <c r="J36" i="3"/>
  <c r="J34" i="3"/>
  <c r="J1337" i="3"/>
  <c r="J1328" i="3"/>
  <c r="J1319" i="3"/>
  <c r="J1310" i="3"/>
  <c r="J1301" i="3"/>
  <c r="J1987" i="3"/>
  <c r="J1986" i="3"/>
  <c r="J1985" i="3"/>
  <c r="J1984" i="3"/>
  <c r="J1983" i="3"/>
  <c r="J1982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981" i="3"/>
  <c r="J1980" i="3"/>
  <c r="J1628" i="3"/>
  <c r="J1625" i="3"/>
  <c r="J1624" i="3"/>
  <c r="J1623" i="3"/>
  <c r="J1622" i="3"/>
  <c r="J1621" i="3"/>
  <c r="J1620" i="3"/>
  <c r="J1619" i="3"/>
  <c r="J1618" i="3"/>
  <c r="J1617" i="3"/>
  <c r="J1643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537" i="3"/>
  <c r="J1536" i="3"/>
  <c r="J1524" i="3"/>
  <c r="J1523" i="3"/>
  <c r="J1520" i="3"/>
  <c r="J1519" i="3"/>
  <c r="J1516" i="3"/>
  <c r="J1546" i="3"/>
  <c r="J1545" i="3"/>
  <c r="J1543" i="3"/>
  <c r="J1542" i="3"/>
  <c r="J1532" i="3"/>
  <c r="J1531" i="3"/>
  <c r="J1528" i="3"/>
  <c r="J1527" i="3"/>
  <c r="J1540" i="3"/>
  <c r="J1539" i="3"/>
  <c r="J92" i="3"/>
  <c r="J1515" i="3"/>
  <c r="J1627" i="3"/>
  <c r="J1626" i="3"/>
  <c r="J1585" i="3"/>
  <c r="J1584" i="3"/>
  <c r="J1583" i="3"/>
  <c r="J1966" i="3"/>
  <c r="J1965" i="3"/>
  <c r="J1964" i="3"/>
  <c r="J1963" i="3"/>
  <c r="J1962" i="3"/>
  <c r="J1961" i="3"/>
  <c r="J1960" i="3"/>
  <c r="J1959" i="3"/>
  <c r="J1958" i="3"/>
  <c r="J1957" i="3"/>
  <c r="J1956" i="3"/>
  <c r="J189" i="3"/>
  <c r="J111" i="3"/>
  <c r="J100" i="3"/>
  <c r="J99" i="3"/>
  <c r="J107" i="3"/>
  <c r="J249" i="3"/>
  <c r="J248" i="3"/>
  <c r="J247" i="3"/>
  <c r="J246" i="3"/>
  <c r="J281" i="3"/>
  <c r="J280" i="3"/>
  <c r="J279" i="3"/>
  <c r="J278" i="3"/>
  <c r="J277" i="3"/>
  <c r="J276" i="3"/>
  <c r="J257" i="3"/>
  <c r="J245" i="3"/>
  <c r="J244" i="3"/>
  <c r="J243" i="3"/>
  <c r="J242" i="3"/>
  <c r="J288" i="3"/>
  <c r="J287" i="3"/>
  <c r="J286" i="3"/>
  <c r="J285" i="3"/>
  <c r="J284" i="3"/>
  <c r="J241" i="3"/>
  <c r="J1581" i="3"/>
  <c r="J1550" i="3"/>
  <c r="J1569" i="3"/>
  <c r="J1568" i="3"/>
  <c r="J1571" i="3"/>
  <c r="J1570" i="3"/>
  <c r="J1572" i="3"/>
  <c r="J115" i="3"/>
  <c r="J114" i="3"/>
  <c r="J113" i="3"/>
  <c r="J112" i="3"/>
  <c r="J1298" i="3"/>
  <c r="J1576" i="3"/>
  <c r="J1564" i="3"/>
  <c r="J1644" i="3"/>
  <c r="J1251" i="3"/>
  <c r="J258" i="3"/>
  <c r="J256" i="3"/>
  <c r="J255" i="3"/>
  <c r="J254" i="3"/>
  <c r="J253" i="3"/>
  <c r="J252" i="3"/>
  <c r="J1955" i="3"/>
  <c r="J389" i="3"/>
  <c r="J388" i="3"/>
  <c r="J387" i="3"/>
  <c r="J384" i="3"/>
  <c r="J383" i="3"/>
  <c r="J382" i="3"/>
  <c r="J459" i="3"/>
  <c r="J458" i="3"/>
  <c r="J457" i="3"/>
  <c r="J454" i="3"/>
  <c r="J453" i="3"/>
  <c r="J452" i="3"/>
  <c r="J409" i="3"/>
  <c r="J408" i="3"/>
  <c r="J407" i="3"/>
  <c r="J404" i="3"/>
  <c r="J403" i="3"/>
  <c r="J402" i="3"/>
  <c r="J399" i="3"/>
  <c r="J398" i="3"/>
  <c r="J397" i="3"/>
  <c r="J964" i="3"/>
  <c r="J963" i="3"/>
  <c r="J962" i="3"/>
  <c r="J959" i="3"/>
  <c r="J958" i="3"/>
  <c r="J957" i="3"/>
  <c r="J954" i="3"/>
  <c r="J953" i="3"/>
  <c r="J952" i="3"/>
  <c r="J192" i="3"/>
  <c r="J394" i="3"/>
  <c r="J484" i="3"/>
  <c r="J483" i="3"/>
  <c r="J482" i="3"/>
  <c r="J479" i="3"/>
  <c r="J478" i="3"/>
  <c r="J477" i="3"/>
  <c r="J469" i="3"/>
  <c r="J468" i="3"/>
  <c r="J467" i="3"/>
  <c r="J379" i="3"/>
  <c r="J378" i="3"/>
  <c r="J377" i="3"/>
  <c r="J374" i="3"/>
  <c r="J373" i="3"/>
  <c r="J372" i="3"/>
  <c r="J369" i="3"/>
  <c r="J368" i="3"/>
  <c r="J367" i="3"/>
  <c r="J191" i="3"/>
  <c r="J190" i="3"/>
  <c r="J393" i="3"/>
  <c r="J392" i="3"/>
  <c r="J474" i="3"/>
  <c r="J473" i="3"/>
  <c r="J472" i="3"/>
  <c r="J464" i="3"/>
  <c r="J463" i="3"/>
  <c r="J462" i="3"/>
  <c r="J364" i="3"/>
  <c r="J363" i="3"/>
  <c r="J362" i="3"/>
  <c r="J1954" i="3"/>
  <c r="J1953" i="3"/>
  <c r="J1952" i="3"/>
  <c r="J1951" i="3"/>
  <c r="J1950" i="3"/>
  <c r="J1949" i="3"/>
  <c r="J1948" i="3"/>
  <c r="J1947" i="3"/>
  <c r="J800" i="3"/>
  <c r="J799" i="3"/>
  <c r="J798" i="3"/>
  <c r="J795" i="3"/>
  <c r="J794" i="3"/>
  <c r="J793" i="3"/>
  <c r="J429" i="3"/>
  <c r="J428" i="3"/>
  <c r="J427" i="3"/>
  <c r="J424" i="3"/>
  <c r="J423" i="3"/>
  <c r="J422" i="3"/>
  <c r="J419" i="3"/>
  <c r="J418" i="3"/>
  <c r="J417" i="3"/>
  <c r="J414" i="3"/>
  <c r="J413" i="3"/>
  <c r="J412" i="3"/>
  <c r="J449" i="3"/>
  <c r="J448" i="3"/>
  <c r="J447" i="3"/>
  <c r="J446" i="3"/>
  <c r="J445" i="3"/>
  <c r="J444" i="3"/>
  <c r="J439" i="3"/>
  <c r="J438" i="3"/>
  <c r="J437" i="3"/>
  <c r="J436" i="3"/>
  <c r="J435" i="3"/>
  <c r="J434" i="3"/>
  <c r="J1072" i="3"/>
  <c r="J1071" i="3"/>
  <c r="J1070" i="3"/>
  <c r="J1065" i="3"/>
  <c r="J1064" i="3"/>
  <c r="J1063" i="3"/>
  <c r="J1058" i="3"/>
  <c r="J1057" i="3"/>
  <c r="J1056" i="3"/>
  <c r="J1051" i="3"/>
  <c r="J1050" i="3"/>
  <c r="J1049" i="3"/>
  <c r="J1016" i="3"/>
  <c r="J1015" i="3"/>
  <c r="J1014" i="3"/>
  <c r="J1009" i="3"/>
  <c r="J1008" i="3"/>
  <c r="J1007" i="3"/>
  <c r="J978" i="3"/>
  <c r="J977" i="3"/>
  <c r="J976" i="3"/>
  <c r="J971" i="3"/>
  <c r="J970" i="3"/>
  <c r="J969" i="3"/>
  <c r="J1023" i="3"/>
  <c r="J866" i="3"/>
  <c r="J864" i="3"/>
  <c r="J529" i="3"/>
  <c r="J514" i="3"/>
  <c r="J499" i="3"/>
  <c r="J524" i="3"/>
  <c r="J509" i="3"/>
  <c r="J494" i="3"/>
  <c r="J1087" i="3"/>
  <c r="J1086" i="3"/>
  <c r="J1085" i="3"/>
  <c r="J1082" i="3"/>
  <c r="J1081" i="3"/>
  <c r="J1080" i="3"/>
  <c r="J1077" i="3"/>
  <c r="J1076" i="3"/>
  <c r="J1075" i="3"/>
  <c r="J1044" i="3"/>
  <c r="J1043" i="3"/>
  <c r="J1042" i="3"/>
  <c r="J1037" i="3"/>
  <c r="J1036" i="3"/>
  <c r="J1035" i="3"/>
  <c r="J1030" i="3"/>
  <c r="J1029" i="3"/>
  <c r="J1028" i="3"/>
  <c r="J1022" i="3"/>
  <c r="J1021" i="3"/>
  <c r="J1003" i="3"/>
  <c r="J1002" i="3"/>
  <c r="J998" i="3"/>
  <c r="J997" i="3"/>
  <c r="J992" i="3"/>
  <c r="J991" i="3"/>
  <c r="J990" i="3"/>
  <c r="J985" i="3"/>
  <c r="J984" i="3"/>
  <c r="J983" i="3"/>
  <c r="J865" i="3"/>
  <c r="J863" i="3"/>
  <c r="J860" i="3"/>
  <c r="J859" i="3"/>
  <c r="J858" i="3"/>
  <c r="J855" i="3"/>
  <c r="J854" i="3"/>
  <c r="J853" i="3"/>
  <c r="J850" i="3"/>
  <c r="J849" i="3"/>
  <c r="J848" i="3"/>
  <c r="J845" i="3"/>
  <c r="J844" i="3"/>
  <c r="J843" i="3"/>
  <c r="J840" i="3"/>
  <c r="J839" i="3"/>
  <c r="J838" i="3"/>
  <c r="J835" i="3"/>
  <c r="J834" i="3"/>
  <c r="J833" i="3"/>
  <c r="J830" i="3"/>
  <c r="J829" i="3"/>
  <c r="J828" i="3"/>
  <c r="J825" i="3"/>
  <c r="J824" i="3"/>
  <c r="J823" i="3"/>
  <c r="J810" i="3"/>
  <c r="J809" i="3"/>
  <c r="J808" i="3"/>
  <c r="J805" i="3"/>
  <c r="J804" i="3"/>
  <c r="J803" i="3"/>
  <c r="J776" i="3"/>
  <c r="J775" i="3"/>
  <c r="J774" i="3"/>
  <c r="J771" i="3"/>
  <c r="J770" i="3"/>
  <c r="J769" i="3"/>
  <c r="J528" i="3"/>
  <c r="J527" i="3"/>
  <c r="J513" i="3"/>
  <c r="J512" i="3"/>
  <c r="J498" i="3"/>
  <c r="J497" i="3"/>
  <c r="J523" i="3"/>
  <c r="J522" i="3"/>
  <c r="J508" i="3"/>
  <c r="J507" i="3"/>
  <c r="J493" i="3"/>
  <c r="J492" i="3"/>
  <c r="J519" i="3"/>
  <c r="J518" i="3"/>
  <c r="J517" i="3"/>
  <c r="J504" i="3"/>
  <c r="J503" i="3"/>
  <c r="J502" i="3"/>
  <c r="J489" i="3"/>
  <c r="J488" i="3"/>
  <c r="J48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8" i="3"/>
  <c r="J17" i="3"/>
  <c r="J16" i="3"/>
  <c r="J15" i="3"/>
  <c r="J13" i="3"/>
  <c r="J9" i="3"/>
  <c r="J8" i="3"/>
  <c r="J4" i="3"/>
  <c r="J1932" i="3"/>
  <c r="J1931" i="3"/>
  <c r="J1930" i="3"/>
  <c r="J12" i="3"/>
  <c r="J10" i="3"/>
  <c r="J14" i="3"/>
  <c r="J11" i="3"/>
  <c r="J7" i="3"/>
  <c r="J6" i="3"/>
  <c r="J5" i="3"/>
  <c r="J792" i="3"/>
  <c r="J361" i="3"/>
  <c r="J360" i="3"/>
  <c r="J359" i="3"/>
  <c r="J358" i="3"/>
  <c r="J1578" i="3"/>
  <c r="J1577" i="3"/>
  <c r="J1459" i="3"/>
  <c r="J1458" i="3"/>
  <c r="J1456" i="3"/>
  <c r="J1455" i="3"/>
  <c r="J1453" i="3"/>
  <c r="J1452" i="3"/>
  <c r="J1450" i="3"/>
  <c r="J1449" i="3"/>
  <c r="J1465" i="3"/>
  <c r="J1464" i="3"/>
  <c r="J1462" i="3"/>
  <c r="J1461" i="3"/>
  <c r="J1471" i="3"/>
  <c r="J1470" i="3"/>
  <c r="J1468" i="3"/>
  <c r="J1467" i="3"/>
  <c r="J1447" i="3"/>
  <c r="J1446" i="3"/>
  <c r="J1444" i="3"/>
  <c r="J1443" i="3"/>
  <c r="J791" i="3"/>
  <c r="J1513" i="3"/>
  <c r="J1512" i="3"/>
  <c r="J1510" i="3"/>
  <c r="J1509" i="3"/>
  <c r="J1441" i="3"/>
  <c r="J1440" i="3"/>
  <c r="J1438" i="3"/>
  <c r="J1437" i="3"/>
  <c r="J1435" i="3"/>
  <c r="J1434" i="3"/>
  <c r="J1432" i="3"/>
  <c r="J1431" i="3"/>
  <c r="J1429" i="3"/>
  <c r="J1428" i="3"/>
  <c r="J1426" i="3"/>
  <c r="J1425" i="3"/>
  <c r="J1423" i="3"/>
  <c r="J1422" i="3"/>
  <c r="J1420" i="3"/>
  <c r="J1419" i="3"/>
  <c r="J1417" i="3"/>
  <c r="J1416" i="3"/>
  <c r="J1408" i="3"/>
  <c r="J1407" i="3"/>
  <c r="J1399" i="3"/>
  <c r="J1398" i="3"/>
  <c r="J1390" i="3"/>
  <c r="J1389" i="3"/>
  <c r="J1381" i="3"/>
  <c r="J1380" i="3"/>
  <c r="J1372" i="3"/>
  <c r="J1371" i="3"/>
  <c r="J1363" i="3"/>
  <c r="J1362" i="3"/>
  <c r="J1354" i="3"/>
  <c r="J1353" i="3"/>
  <c r="J1414" i="3"/>
  <c r="J1413" i="3"/>
  <c r="J1405" i="3"/>
  <c r="J1404" i="3"/>
  <c r="J1396" i="3"/>
  <c r="J1395" i="3"/>
  <c r="J1387" i="3"/>
  <c r="J1386" i="3"/>
  <c r="J1378" i="3"/>
  <c r="J1377" i="3"/>
  <c r="J1369" i="3"/>
  <c r="J1368" i="3"/>
  <c r="J1360" i="3"/>
  <c r="J1359" i="3"/>
  <c r="J1351" i="3"/>
  <c r="J1350" i="3"/>
  <c r="J1345" i="3"/>
  <c r="J1344" i="3"/>
  <c r="J1411" i="3"/>
  <c r="J1410" i="3"/>
  <c r="J1402" i="3"/>
  <c r="J1401" i="3"/>
  <c r="J1393" i="3"/>
  <c r="J1392" i="3"/>
  <c r="J1384" i="3"/>
  <c r="J1383" i="3"/>
  <c r="J1375" i="3"/>
  <c r="J1374" i="3"/>
  <c r="J1366" i="3"/>
  <c r="J1365" i="3"/>
  <c r="J1357" i="3"/>
  <c r="J1356" i="3"/>
  <c r="J1348" i="3"/>
  <c r="J1347" i="3"/>
  <c r="J1342" i="3"/>
  <c r="J1341" i="3"/>
  <c r="J1333" i="3"/>
  <c r="J1332" i="3"/>
  <c r="J1324" i="3"/>
  <c r="J1323" i="3"/>
  <c r="J1315" i="3"/>
  <c r="J1314" i="3"/>
  <c r="J1306" i="3"/>
  <c r="J1305" i="3"/>
  <c r="J1339" i="3"/>
  <c r="J1338" i="3"/>
  <c r="J1330" i="3"/>
  <c r="J1329" i="3"/>
  <c r="J1321" i="3"/>
  <c r="J1320" i="3"/>
  <c r="J1312" i="3"/>
  <c r="J1311" i="3"/>
  <c r="J1303" i="3"/>
  <c r="J1302" i="3"/>
  <c r="J1336" i="3"/>
  <c r="J1335" i="3"/>
  <c r="J1327" i="3"/>
  <c r="J1326" i="3"/>
  <c r="J1318" i="3"/>
  <c r="J1317" i="3"/>
  <c r="J1309" i="3"/>
  <c r="J1308" i="3"/>
  <c r="J1300" i="3"/>
  <c r="J1299" i="3"/>
  <c r="J1069" i="3"/>
  <c r="J1055" i="3"/>
  <c r="J1013" i="3"/>
  <c r="J1062" i="3"/>
  <c r="J1048" i="3"/>
  <c r="J1006" i="3"/>
  <c r="J975" i="3"/>
  <c r="J968" i="3"/>
  <c r="J1041" i="3"/>
  <c r="J1034" i="3"/>
  <c r="J1027" i="3"/>
  <c r="J1020" i="3"/>
  <c r="J1001" i="3"/>
  <c r="J996" i="3"/>
  <c r="J989" i="3"/>
  <c r="J982" i="3"/>
  <c r="J1068" i="3"/>
  <c r="J1054" i="3"/>
  <c r="J1012" i="3"/>
  <c r="J1061" i="3"/>
  <c r="J1047" i="3"/>
  <c r="J1005" i="3"/>
  <c r="J974" i="3"/>
  <c r="J967" i="3"/>
  <c r="J1040" i="3"/>
  <c r="J1033" i="3"/>
  <c r="J1026" i="3"/>
  <c r="J1019" i="3"/>
  <c r="J1000" i="3"/>
  <c r="J995" i="3"/>
  <c r="J988" i="3"/>
  <c r="J981" i="3"/>
  <c r="J1929" i="3"/>
  <c r="J139" i="3"/>
  <c r="J198" i="3"/>
  <c r="J197" i="3"/>
  <c r="J137" i="3"/>
  <c r="J135" i="3"/>
  <c r="J1220" i="3"/>
  <c r="J133" i="3"/>
  <c r="J131" i="3"/>
  <c r="J129" i="3"/>
  <c r="J1290" i="3"/>
  <c r="J1182" i="3"/>
  <c r="J1181" i="3"/>
  <c r="J127" i="3"/>
  <c r="J125" i="3"/>
  <c r="J123" i="3"/>
  <c r="J1928" i="3"/>
  <c r="J1927" i="3"/>
  <c r="J1926" i="3"/>
  <c r="J1925" i="3"/>
  <c r="J200" i="3"/>
  <c r="J199" i="3"/>
  <c r="J296" i="3"/>
  <c r="J295" i="3"/>
  <c r="J294" i="3"/>
  <c r="J293" i="3"/>
  <c r="J292" i="3"/>
  <c r="J291" i="3"/>
  <c r="J348" i="3"/>
  <c r="J1286" i="3"/>
  <c r="J196" i="3"/>
  <c r="J195" i="3"/>
  <c r="J1924" i="3"/>
  <c r="J1923" i="3"/>
  <c r="J138" i="3"/>
  <c r="J136" i="3"/>
  <c r="J134" i="3"/>
  <c r="J1219" i="3"/>
  <c r="J1218" i="3"/>
  <c r="J132" i="3"/>
  <c r="J130" i="3"/>
  <c r="J128" i="3"/>
  <c r="J1289" i="3"/>
  <c r="J1185" i="3"/>
  <c r="J1180" i="3"/>
  <c r="J126" i="3"/>
  <c r="J124" i="3"/>
  <c r="J122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216" i="3"/>
  <c r="J1215" i="3"/>
  <c r="J1908" i="3"/>
  <c r="J1907" i="3"/>
  <c r="J1202" i="3"/>
  <c r="J1263" i="3"/>
  <c r="J1138" i="3"/>
  <c r="J91" i="3"/>
  <c r="J90" i="3"/>
  <c r="J1201" i="3"/>
  <c r="J89" i="3"/>
  <c r="J1171" i="3"/>
  <c r="J1207" i="3"/>
  <c r="J1217" i="3"/>
  <c r="J1155" i="3"/>
  <c r="J1109" i="3"/>
  <c r="J1906" i="3"/>
  <c r="J121" i="3"/>
  <c r="J1905" i="3"/>
  <c r="J1904" i="3"/>
  <c r="J1903" i="3"/>
  <c r="J1902" i="3"/>
  <c r="J1901" i="3"/>
  <c r="J350" i="3"/>
  <c r="J1900" i="3"/>
  <c r="J188" i="3"/>
  <c r="J187" i="3"/>
  <c r="J1294" i="3"/>
  <c r="J1188" i="3"/>
  <c r="J1187" i="3"/>
  <c r="J1186" i="3"/>
  <c r="J1296" i="3"/>
  <c r="J1295" i="3"/>
  <c r="J184" i="3"/>
  <c r="J311" i="3"/>
  <c r="J310" i="3"/>
  <c r="J71" i="3"/>
  <c r="J69" i="3"/>
  <c r="J67" i="3"/>
  <c r="J65" i="3"/>
  <c r="J308" i="3"/>
  <c r="J1222" i="3"/>
  <c r="J1221" i="3"/>
  <c r="J327" i="3"/>
  <c r="J328" i="3"/>
  <c r="J63" i="3"/>
  <c r="J61" i="3"/>
  <c r="J54" i="3"/>
  <c r="J59" i="3"/>
  <c r="J43" i="3"/>
  <c r="J309" i="3"/>
  <c r="J1177" i="3"/>
  <c r="J53" i="3"/>
  <c r="J52" i="3"/>
  <c r="J1112" i="3"/>
  <c r="J1197" i="3"/>
  <c r="J49" i="3"/>
  <c r="J1111" i="3"/>
  <c r="J1196" i="3"/>
  <c r="J47" i="3"/>
  <c r="J1194" i="3"/>
  <c r="J1191" i="3"/>
  <c r="J41" i="3"/>
  <c r="J1193" i="3"/>
  <c r="J1190" i="3"/>
  <c r="J39" i="3"/>
  <c r="J1899" i="3"/>
  <c r="J326" i="3"/>
  <c r="J353" i="3"/>
  <c r="J352" i="3"/>
  <c r="J351" i="3"/>
  <c r="J1288" i="3"/>
  <c r="J1897" i="3"/>
  <c r="J51" i="3"/>
  <c r="J1110" i="3"/>
  <c r="J1195" i="3"/>
  <c r="J45" i="3"/>
  <c r="J1192" i="3"/>
  <c r="J1189" i="3"/>
  <c r="J37" i="3"/>
  <c r="J35" i="3"/>
  <c r="J33" i="3"/>
  <c r="J1898" i="3"/>
  <c r="J1287" i="3"/>
  <c r="J355" i="3"/>
  <c r="J354" i="3"/>
  <c r="J349" i="3"/>
  <c r="J1896" i="3"/>
  <c r="J325" i="3"/>
  <c r="J1293" i="3"/>
  <c r="J1292" i="3"/>
  <c r="J1291" i="3"/>
  <c r="J1183" i="3"/>
  <c r="J357" i="3"/>
  <c r="J356" i="3"/>
  <c r="J183" i="3"/>
  <c r="J182" i="3"/>
  <c r="J106" i="3"/>
  <c r="J1895" i="3"/>
  <c r="J1894" i="3"/>
  <c r="J1893" i="3"/>
  <c r="J1892" i="3"/>
  <c r="J1891" i="3"/>
  <c r="J1890" i="3"/>
  <c r="J1889" i="3"/>
  <c r="J1888" i="3"/>
  <c r="J1887" i="3"/>
  <c r="J1886" i="3"/>
  <c r="J108" i="3"/>
  <c r="J329" i="3"/>
  <c r="J1179" i="3"/>
  <c r="J1178" i="3"/>
  <c r="J1176" i="3"/>
  <c r="J324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541" i="3"/>
  <c r="J896" i="3"/>
  <c r="J895" i="3"/>
  <c r="J894" i="3"/>
  <c r="J270" i="3"/>
  <c r="J269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443" i="3"/>
  <c r="J442" i="3"/>
  <c r="J433" i="3"/>
  <c r="J432" i="3"/>
  <c r="J561" i="3"/>
  <c r="J560" i="3"/>
  <c r="J556" i="3"/>
  <c r="J555" i="3"/>
  <c r="J551" i="3"/>
  <c r="J550" i="3"/>
  <c r="J591" i="3"/>
  <c r="J590" i="3"/>
  <c r="J120" i="3"/>
  <c r="J119" i="3"/>
  <c r="J768" i="3"/>
  <c r="J767" i="3"/>
  <c r="J759" i="3"/>
  <c r="J758" i="3"/>
  <c r="J750" i="3"/>
  <c r="J749" i="3"/>
  <c r="J741" i="3"/>
  <c r="J740" i="3"/>
  <c r="J240" i="3"/>
  <c r="J239" i="3"/>
  <c r="J235" i="3"/>
  <c r="J234" i="3"/>
  <c r="J891" i="3"/>
  <c r="J890" i="3"/>
  <c r="J540" i="3"/>
  <c r="J539" i="3"/>
  <c r="J536" i="3"/>
  <c r="J535" i="3"/>
  <c r="J893" i="3"/>
  <c r="J892" i="3"/>
  <c r="J268" i="3"/>
  <c r="J267" i="3"/>
  <c r="J871" i="3"/>
  <c r="J870" i="3"/>
  <c r="J275" i="3"/>
  <c r="J274" i="3"/>
  <c r="J576" i="3"/>
  <c r="J575" i="3"/>
  <c r="J571" i="3"/>
  <c r="J570" i="3"/>
  <c r="J566" i="3"/>
  <c r="J565" i="3"/>
  <c r="J586" i="3"/>
  <c r="J585" i="3"/>
  <c r="J581" i="3"/>
  <c r="J580" i="3"/>
  <c r="J546" i="3"/>
  <c r="J545" i="3"/>
  <c r="J881" i="3"/>
  <c r="J880" i="3"/>
  <c r="J265" i="3"/>
  <c r="J264" i="3"/>
  <c r="J876" i="3"/>
  <c r="J875" i="3"/>
  <c r="J822" i="3"/>
  <c r="J821" i="3"/>
  <c r="J817" i="3"/>
  <c r="J816" i="3"/>
  <c r="J696" i="3"/>
  <c r="J695" i="3"/>
  <c r="J691" i="3"/>
  <c r="J690" i="3"/>
  <c r="J686" i="3"/>
  <c r="J685" i="3"/>
  <c r="J790" i="3"/>
  <c r="J789" i="3"/>
  <c r="J785" i="3"/>
  <c r="J784" i="3"/>
  <c r="J681" i="3"/>
  <c r="J680" i="3"/>
  <c r="J676" i="3"/>
  <c r="J675" i="3"/>
  <c r="J671" i="3"/>
  <c r="J670" i="3"/>
  <c r="J666" i="3"/>
  <c r="J665" i="3"/>
  <c r="J766" i="3"/>
  <c r="J757" i="3"/>
  <c r="J748" i="3"/>
  <c r="J739" i="3"/>
  <c r="J732" i="3"/>
  <c r="J731" i="3"/>
  <c r="J730" i="3"/>
  <c r="J723" i="3"/>
  <c r="J722" i="3"/>
  <c r="J721" i="3"/>
  <c r="J714" i="3"/>
  <c r="J713" i="3"/>
  <c r="J712" i="3"/>
  <c r="J705" i="3"/>
  <c r="J704" i="3"/>
  <c r="J703" i="3"/>
  <c r="J230" i="3"/>
  <c r="J229" i="3"/>
  <c r="J225" i="3"/>
  <c r="J224" i="3"/>
  <c r="J220" i="3"/>
  <c r="J219" i="3"/>
  <c r="J215" i="3"/>
  <c r="J214" i="3"/>
  <c r="J210" i="3"/>
  <c r="J209" i="3"/>
  <c r="J205" i="3"/>
  <c r="J204" i="3"/>
  <c r="J1807" i="3"/>
  <c r="J1806" i="3"/>
  <c r="J1102" i="3"/>
  <c r="J1101" i="3"/>
  <c r="J1100" i="3"/>
  <c r="J923" i="3"/>
  <c r="J922" i="3"/>
  <c r="J921" i="3"/>
  <c r="J916" i="3"/>
  <c r="J915" i="3"/>
  <c r="J914" i="3"/>
  <c r="J903" i="3"/>
  <c r="J902" i="3"/>
  <c r="J901" i="3"/>
  <c r="J32" i="3"/>
  <c r="J31" i="3"/>
  <c r="J30" i="3"/>
  <c r="J25" i="3"/>
  <c r="J24" i="3"/>
  <c r="J23" i="3"/>
  <c r="J661" i="3"/>
  <c r="J660" i="3"/>
  <c r="J659" i="3"/>
  <c r="J647" i="3"/>
  <c r="J646" i="3"/>
  <c r="J645" i="3"/>
  <c r="J1508" i="3"/>
  <c r="J1505" i="3"/>
  <c r="J1502" i="3"/>
  <c r="J1499" i="3"/>
  <c r="J1496" i="3"/>
  <c r="J1493" i="3"/>
  <c r="J1490" i="3"/>
  <c r="J1487" i="3"/>
  <c r="J1484" i="3"/>
  <c r="J1481" i="3"/>
  <c r="J1478" i="3"/>
  <c r="J1475" i="3"/>
  <c r="J654" i="3"/>
  <c r="J653" i="3"/>
  <c r="J652" i="3"/>
  <c r="J640" i="3"/>
  <c r="J639" i="3"/>
  <c r="J638" i="3"/>
  <c r="J633" i="3"/>
  <c r="J632" i="3"/>
  <c r="J631" i="3"/>
  <c r="J626" i="3"/>
  <c r="J625" i="3"/>
  <c r="J624" i="3"/>
  <c r="J1556" i="3"/>
  <c r="J1553" i="3"/>
  <c r="J619" i="3"/>
  <c r="J618" i="3"/>
  <c r="J617" i="3"/>
  <c r="J612" i="3"/>
  <c r="J611" i="3"/>
  <c r="J610" i="3"/>
  <c r="J605" i="3"/>
  <c r="J604" i="3"/>
  <c r="J603" i="3"/>
  <c r="J598" i="3"/>
  <c r="J597" i="3"/>
  <c r="J596" i="3"/>
  <c r="J765" i="3"/>
  <c r="J764" i="3"/>
  <c r="J756" i="3"/>
  <c r="J755" i="3"/>
  <c r="J747" i="3"/>
  <c r="J746" i="3"/>
  <c r="J738" i="3"/>
  <c r="J737" i="3"/>
  <c r="J729" i="3"/>
  <c r="J728" i="3"/>
  <c r="J720" i="3"/>
  <c r="J719" i="3"/>
  <c r="J711" i="3"/>
  <c r="J710" i="3"/>
  <c r="J702" i="3"/>
  <c r="J701" i="3"/>
  <c r="J238" i="3"/>
  <c r="J237" i="3"/>
  <c r="J233" i="3"/>
  <c r="J232" i="3"/>
  <c r="J231" i="3"/>
  <c r="J228" i="3"/>
  <c r="J227" i="3"/>
  <c r="J226" i="3"/>
  <c r="J223" i="3"/>
  <c r="J222" i="3"/>
  <c r="J208" i="3"/>
  <c r="J207" i="3"/>
  <c r="J206" i="3"/>
  <c r="J203" i="3"/>
  <c r="J202" i="3"/>
  <c r="J201" i="3"/>
  <c r="J1805" i="3"/>
  <c r="J1804" i="3"/>
  <c r="J1803" i="3"/>
  <c r="J1802" i="3"/>
  <c r="J1801" i="3"/>
  <c r="J1800" i="3"/>
  <c r="J1799" i="3"/>
  <c r="J1798" i="3"/>
  <c r="J1797" i="3"/>
  <c r="J1796" i="3"/>
  <c r="J1795" i="3"/>
  <c r="J884" i="3"/>
  <c r="J883" i="3"/>
  <c r="J882" i="3"/>
  <c r="J118" i="3"/>
  <c r="J117" i="3"/>
  <c r="J116" i="3"/>
  <c r="J889" i="3"/>
  <c r="J888" i="3"/>
  <c r="J887" i="3"/>
  <c r="J538" i="3"/>
  <c r="J537" i="3"/>
  <c r="J534" i="3"/>
  <c r="J533" i="3"/>
  <c r="J532" i="3"/>
  <c r="J564" i="3"/>
  <c r="J563" i="3"/>
  <c r="J562" i="3"/>
  <c r="J579" i="3"/>
  <c r="J578" i="3"/>
  <c r="J577" i="3"/>
  <c r="J544" i="3"/>
  <c r="J543" i="3"/>
  <c r="J542" i="3"/>
  <c r="J879" i="3"/>
  <c r="J878" i="3"/>
  <c r="J877" i="3"/>
  <c r="J263" i="3"/>
  <c r="J262" i="3"/>
  <c r="J261" i="3"/>
  <c r="J820" i="3"/>
  <c r="J819" i="3"/>
  <c r="J818" i="3"/>
  <c r="J815" i="3"/>
  <c r="J814" i="3"/>
  <c r="J813" i="3"/>
  <c r="J694" i="3"/>
  <c r="J693" i="3"/>
  <c r="J692" i="3"/>
  <c r="J689" i="3"/>
  <c r="J688" i="3"/>
  <c r="J687" i="3"/>
  <c r="J684" i="3"/>
  <c r="J683" i="3"/>
  <c r="J682" i="3"/>
  <c r="J788" i="3"/>
  <c r="J787" i="3"/>
  <c r="J786" i="3"/>
  <c r="J783" i="3"/>
  <c r="J782" i="3"/>
  <c r="J781" i="3"/>
  <c r="J679" i="3"/>
  <c r="J678" i="3"/>
  <c r="J677" i="3"/>
  <c r="J674" i="3"/>
  <c r="J673" i="3"/>
  <c r="J672" i="3"/>
  <c r="J669" i="3"/>
  <c r="J668" i="3"/>
  <c r="J667" i="3"/>
  <c r="J664" i="3"/>
  <c r="J663" i="3"/>
  <c r="J662" i="3"/>
  <c r="J763" i="3"/>
  <c r="J762" i="3"/>
  <c r="J754" i="3"/>
  <c r="J753" i="3"/>
  <c r="J745" i="3"/>
  <c r="J744" i="3"/>
  <c r="J736" i="3"/>
  <c r="J735" i="3"/>
  <c r="J727" i="3"/>
  <c r="J726" i="3"/>
  <c r="J718" i="3"/>
  <c r="J717" i="3"/>
  <c r="J709" i="3"/>
  <c r="J708" i="3"/>
  <c r="J700" i="3"/>
  <c r="J699" i="3"/>
  <c r="J221" i="3"/>
  <c r="J218" i="3"/>
  <c r="J217" i="3"/>
  <c r="J216" i="3"/>
  <c r="J213" i="3"/>
  <c r="J212" i="3"/>
  <c r="J211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507" i="3"/>
  <c r="J1506" i="3"/>
  <c r="J1504" i="3"/>
  <c r="J1503" i="3"/>
  <c r="J1501" i="3"/>
  <c r="J1500" i="3"/>
  <c r="J1498" i="3"/>
  <c r="J1497" i="3"/>
  <c r="J1770" i="3"/>
  <c r="J1769" i="3"/>
  <c r="J1768" i="3"/>
  <c r="J1767" i="3"/>
  <c r="J1766" i="3"/>
  <c r="J1765" i="3"/>
  <c r="J1764" i="3"/>
  <c r="J1763" i="3"/>
  <c r="J1762" i="3"/>
  <c r="J1093" i="3"/>
  <c r="J1092" i="3"/>
  <c r="J1091" i="3"/>
  <c r="J1090" i="3"/>
  <c r="J1761" i="3"/>
  <c r="J1760" i="3"/>
  <c r="J1759" i="3"/>
  <c r="J1758" i="3"/>
  <c r="J1757" i="3"/>
  <c r="J1756" i="3"/>
  <c r="J1755" i="3"/>
  <c r="J29" i="3"/>
  <c r="J28" i="3"/>
  <c r="J27" i="3"/>
  <c r="J26" i="3"/>
  <c r="J658" i="3"/>
  <c r="J657" i="3"/>
  <c r="J656" i="3"/>
  <c r="J655" i="3"/>
  <c r="J651" i="3"/>
  <c r="J650" i="3"/>
  <c r="J649" i="3"/>
  <c r="J648" i="3"/>
  <c r="J1754" i="3"/>
  <c r="J1753" i="3"/>
  <c r="J1752" i="3"/>
  <c r="J1751" i="3"/>
  <c r="J780" i="3"/>
  <c r="J1750" i="3"/>
  <c r="J1749" i="3"/>
  <c r="J1748" i="3"/>
  <c r="J1747" i="3"/>
  <c r="J1495" i="3"/>
  <c r="J1494" i="3"/>
  <c r="J1492" i="3"/>
  <c r="J1491" i="3"/>
  <c r="J1489" i="3"/>
  <c r="J1488" i="3"/>
  <c r="J1486" i="3"/>
  <c r="J1485" i="3"/>
  <c r="J1483" i="3"/>
  <c r="J1482" i="3"/>
  <c r="J1480" i="3"/>
  <c r="J1479" i="3"/>
  <c r="J1477" i="3"/>
  <c r="J1476" i="3"/>
  <c r="J1474" i="3"/>
  <c r="J1473" i="3"/>
  <c r="J171" i="3"/>
  <c r="J168" i="3"/>
  <c r="J1555" i="3"/>
  <c r="J1554" i="3"/>
  <c r="J1552" i="3"/>
  <c r="J1551" i="3"/>
  <c r="J779" i="3"/>
  <c r="J1746" i="3"/>
  <c r="J1745" i="3"/>
  <c r="J1744" i="3"/>
  <c r="J1743" i="3"/>
  <c r="J1742" i="3"/>
  <c r="J1741" i="3"/>
  <c r="J1740" i="3"/>
  <c r="J947" i="3"/>
  <c r="J946" i="3"/>
  <c r="J945" i="3"/>
  <c r="J944" i="3"/>
  <c r="J941" i="3"/>
  <c r="J940" i="3"/>
  <c r="J939" i="3"/>
  <c r="J938" i="3"/>
  <c r="J935" i="3"/>
  <c r="J934" i="3"/>
  <c r="J933" i="3"/>
  <c r="J932" i="3"/>
  <c r="J929" i="3"/>
  <c r="J928" i="3"/>
  <c r="J920" i="3"/>
  <c r="J919" i="3"/>
  <c r="J918" i="3"/>
  <c r="J913" i="3"/>
  <c r="J912" i="3"/>
  <c r="J911" i="3"/>
  <c r="J910" i="3"/>
  <c r="J900" i="3"/>
  <c r="J899" i="3"/>
  <c r="J898" i="3"/>
  <c r="J897" i="3"/>
  <c r="J80" i="3"/>
  <c r="J78" i="3"/>
  <c r="J76" i="3"/>
  <c r="J74" i="3"/>
  <c r="J82" i="3"/>
  <c r="J927" i="3"/>
  <c r="J926" i="3"/>
  <c r="J909" i="3"/>
  <c r="J908" i="3"/>
  <c r="J907" i="3"/>
  <c r="J906" i="3"/>
  <c r="J917" i="3"/>
  <c r="J22" i="3"/>
  <c r="J21" i="3"/>
  <c r="J20" i="3"/>
  <c r="J19" i="3"/>
  <c r="J644" i="3"/>
  <c r="J643" i="3"/>
  <c r="J642" i="3"/>
  <c r="J641" i="3"/>
  <c r="J637" i="3"/>
  <c r="J636" i="3"/>
  <c r="J635" i="3"/>
  <c r="J634" i="3"/>
  <c r="J630" i="3"/>
  <c r="J629" i="3"/>
  <c r="J628" i="3"/>
  <c r="J627" i="3"/>
  <c r="J623" i="3"/>
  <c r="J622" i="3"/>
  <c r="J621" i="3"/>
  <c r="J620" i="3"/>
  <c r="J1739" i="3"/>
  <c r="J1738" i="3"/>
  <c r="J1099" i="3"/>
  <c r="J1098" i="3"/>
  <c r="J1097" i="3"/>
  <c r="J1096" i="3"/>
  <c r="J1567" i="3"/>
  <c r="J1566" i="3"/>
  <c r="J1565" i="3"/>
  <c r="J175" i="3"/>
  <c r="J174" i="3"/>
  <c r="J173" i="3"/>
  <c r="J616" i="3"/>
  <c r="J615" i="3"/>
  <c r="J614" i="3"/>
  <c r="J613" i="3"/>
  <c r="J609" i="3"/>
  <c r="J608" i="3"/>
  <c r="J607" i="3"/>
  <c r="J606" i="3"/>
  <c r="J602" i="3"/>
  <c r="J601" i="3"/>
  <c r="J600" i="3"/>
  <c r="J599" i="3"/>
  <c r="J595" i="3"/>
  <c r="J594" i="3"/>
  <c r="J593" i="3"/>
  <c r="J592" i="3"/>
  <c r="J951" i="3"/>
  <c r="J949" i="3"/>
  <c r="J950" i="3"/>
  <c r="J948" i="3"/>
  <c r="J266" i="3"/>
  <c r="J869" i="3"/>
  <c r="J868" i="3"/>
  <c r="J867" i="3"/>
  <c r="J273" i="3"/>
  <c r="J272" i="3"/>
  <c r="J271" i="3"/>
  <c r="J574" i="3"/>
  <c r="J573" i="3"/>
  <c r="J572" i="3"/>
  <c r="J569" i="3"/>
  <c r="J568" i="3"/>
  <c r="J567" i="3"/>
  <c r="J589" i="3"/>
  <c r="J588" i="3"/>
  <c r="J587" i="3"/>
  <c r="J584" i="3"/>
  <c r="J583" i="3"/>
  <c r="J582" i="3"/>
  <c r="J874" i="3"/>
  <c r="J873" i="3"/>
  <c r="J872" i="3"/>
  <c r="J236" i="3"/>
  <c r="J559" i="3"/>
  <c r="J558" i="3"/>
  <c r="J557" i="3"/>
  <c r="J554" i="3"/>
  <c r="J553" i="3"/>
  <c r="J552" i="3"/>
  <c r="J549" i="3"/>
  <c r="J548" i="3"/>
  <c r="J547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316" i="3"/>
  <c r="J321" i="3"/>
  <c r="J319" i="3"/>
  <c r="J313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184" i="3"/>
  <c r="J1174" i="3"/>
  <c r="J177" i="3"/>
  <c r="J1262" i="3"/>
  <c r="J334" i="3"/>
  <c r="J1170" i="3"/>
  <c r="J178" i="3"/>
  <c r="J1173" i="3"/>
  <c r="J1710" i="3"/>
  <c r="J1709" i="3"/>
  <c r="J1152" i="3"/>
  <c r="J180" i="3"/>
  <c r="J1135" i="3"/>
  <c r="J1241" i="3"/>
  <c r="J1158" i="3"/>
  <c r="J1708" i="3"/>
  <c r="J336" i="3"/>
  <c r="J298" i="3"/>
  <c r="J297" i="3"/>
  <c r="J943" i="3"/>
  <c r="J937" i="3"/>
  <c r="J931" i="3"/>
  <c r="J925" i="3"/>
  <c r="J905" i="3"/>
  <c r="J1163" i="3"/>
  <c r="J339" i="3"/>
  <c r="J338" i="3"/>
  <c r="J1269" i="3"/>
  <c r="J170" i="3"/>
  <c r="J167" i="3"/>
  <c r="J1244" i="3"/>
  <c r="J1143" i="3"/>
  <c r="J161" i="3"/>
  <c r="J1707" i="3"/>
  <c r="J1706" i="3"/>
  <c r="J1705" i="3"/>
  <c r="J1704" i="3"/>
  <c r="J1703" i="3"/>
  <c r="J1214" i="3"/>
  <c r="J1233" i="3"/>
  <c r="J1224" i="3"/>
  <c r="J1115" i="3"/>
  <c r="J1226" i="3"/>
  <c r="J151" i="3"/>
  <c r="J149" i="3"/>
  <c r="J154" i="3"/>
  <c r="J83" i="3"/>
  <c r="J345" i="3"/>
  <c r="J1120" i="3"/>
  <c r="J1114" i="3"/>
  <c r="J1235" i="3"/>
  <c r="J1228" i="3"/>
  <c r="J1119" i="3"/>
  <c r="J315" i="3"/>
  <c r="J142" i="3"/>
  <c r="J323" i="3"/>
  <c r="J1280" i="3"/>
  <c r="J761" i="3"/>
  <c r="J752" i="3"/>
  <c r="J743" i="3"/>
  <c r="J734" i="3"/>
  <c r="J725" i="3"/>
  <c r="J716" i="3"/>
  <c r="J707" i="3"/>
  <c r="J698" i="3"/>
  <c r="J1702" i="3"/>
  <c r="J1701" i="3"/>
  <c r="J1172" i="3"/>
  <c r="J1157" i="3"/>
  <c r="J335" i="3"/>
  <c r="J1277" i="3"/>
  <c r="J176" i="3"/>
  <c r="J1169" i="3"/>
  <c r="J1168" i="3"/>
  <c r="J1261" i="3"/>
  <c r="J179" i="3"/>
  <c r="J1134" i="3"/>
  <c r="J1700" i="3"/>
  <c r="J1175" i="3"/>
  <c r="J1151" i="3"/>
  <c r="J333" i="3"/>
  <c r="J1699" i="3"/>
  <c r="J1698" i="3"/>
  <c r="J1697" i="3"/>
  <c r="J1696" i="3"/>
  <c r="J1695" i="3"/>
  <c r="J1694" i="3"/>
  <c r="J1693" i="3"/>
  <c r="J1692" i="3"/>
  <c r="J1691" i="3"/>
  <c r="J1690" i="3"/>
  <c r="J1156" i="3"/>
  <c r="J314" i="3"/>
  <c r="J1271" i="3"/>
  <c r="J1243" i="3"/>
  <c r="J1142" i="3"/>
  <c r="J160" i="3"/>
  <c r="J1689" i="3"/>
  <c r="J1285" i="3"/>
  <c r="J347" i="3"/>
  <c r="J1232" i="3"/>
  <c r="J1227" i="3"/>
  <c r="J1225" i="3"/>
  <c r="J1223" i="3"/>
  <c r="J1113" i="3"/>
  <c r="J150" i="3"/>
  <c r="J148" i="3"/>
  <c r="J152" i="3"/>
  <c r="J322" i="3"/>
  <c r="J153" i="3"/>
  <c r="J156" i="3"/>
  <c r="J1161" i="3"/>
  <c r="J337" i="3"/>
  <c r="J163" i="3"/>
  <c r="J1688" i="3"/>
  <c r="J344" i="3"/>
  <c r="J1234" i="3"/>
  <c r="J1118" i="3"/>
  <c r="J141" i="3"/>
  <c r="J86" i="3"/>
  <c r="J1238" i="3"/>
  <c r="J760" i="3"/>
  <c r="J751" i="3"/>
  <c r="J742" i="3"/>
  <c r="J733" i="3"/>
  <c r="J724" i="3"/>
  <c r="J715" i="3"/>
  <c r="J706" i="3"/>
  <c r="J697" i="3"/>
  <c r="J1137" i="3"/>
  <c r="J1200" i="3"/>
  <c r="J1279" i="3"/>
  <c r="J88" i="3"/>
  <c r="J87" i="3"/>
  <c r="J1278" i="3"/>
  <c r="J1687" i="3"/>
  <c r="J1258" i="3"/>
  <c r="J1154" i="3"/>
  <c r="J1153" i="3"/>
  <c r="J1259" i="3"/>
  <c r="J1136" i="3"/>
  <c r="J1108" i="3"/>
  <c r="J1107" i="3"/>
  <c r="J158" i="3"/>
  <c r="J157" i="3"/>
  <c r="J1686" i="3"/>
  <c r="J1685" i="3"/>
  <c r="J1684" i="3"/>
  <c r="J1683" i="3"/>
  <c r="J1682" i="3"/>
  <c r="J1681" i="3"/>
  <c r="J1680" i="3"/>
  <c r="J1679" i="3"/>
  <c r="J185" i="3"/>
  <c r="J166" i="3"/>
  <c r="J164" i="3"/>
  <c r="J172" i="3"/>
  <c r="J1167" i="3"/>
  <c r="J1273" i="3"/>
  <c r="J169" i="3"/>
  <c r="J1272" i="3"/>
  <c r="J1678" i="3"/>
  <c r="J1260" i="3"/>
  <c r="J942" i="3"/>
  <c r="J936" i="3"/>
  <c r="J930" i="3"/>
  <c r="J924" i="3"/>
  <c r="J904" i="3"/>
  <c r="J1166" i="3"/>
  <c r="J1165" i="3"/>
  <c r="J1246" i="3"/>
  <c r="J1245" i="3"/>
  <c r="J1242" i="3"/>
  <c r="J1141" i="3"/>
  <c r="J1140" i="3"/>
  <c r="J1139" i="3"/>
  <c r="J159" i="3"/>
  <c r="J1677" i="3"/>
  <c r="J1676" i="3"/>
  <c r="J1675" i="3"/>
  <c r="J1674" i="3"/>
  <c r="J1673" i="3"/>
  <c r="J1672" i="3"/>
  <c r="J1671" i="3"/>
  <c r="J1670" i="3"/>
  <c r="J1669" i="3"/>
  <c r="J1668" i="3"/>
  <c r="J1667" i="3"/>
  <c r="J1249" i="3"/>
  <c r="J1257" i="3"/>
  <c r="J1254" i="3"/>
  <c r="J1255" i="3"/>
  <c r="J1256" i="3"/>
  <c r="J1666" i="3"/>
  <c r="J1665" i="3"/>
  <c r="J1664" i="3"/>
  <c r="J1663" i="3"/>
  <c r="J109" i="3"/>
  <c r="J1199" i="3"/>
  <c r="J1297" i="3"/>
  <c r="J1264" i="3"/>
  <c r="J1159" i="3"/>
  <c r="J162" i="3"/>
  <c r="J98" i="3"/>
  <c r="J97" i="3"/>
  <c r="J96" i="3"/>
  <c r="J95" i="3"/>
  <c r="J94" i="3"/>
  <c r="J93" i="3"/>
  <c r="J110" i="3"/>
  <c r="J1198" i="3"/>
  <c r="J340" i="3"/>
  <c r="J1275" i="3"/>
  <c r="J1206" i="3"/>
  <c r="J1276" i="3"/>
  <c r="J1240" i="3"/>
  <c r="J1239" i="3"/>
  <c r="J1133" i="3"/>
  <c r="J1132" i="3"/>
  <c r="J1131" i="3"/>
  <c r="J1130" i="3"/>
  <c r="J1129" i="3"/>
  <c r="J1124" i="3"/>
  <c r="J155" i="3"/>
  <c r="J1274" i="3"/>
  <c r="J1236" i="3"/>
  <c r="J1122" i="3"/>
  <c r="J318" i="3"/>
  <c r="J312" i="3"/>
  <c r="J147" i="3"/>
  <c r="J146" i="3"/>
  <c r="J145" i="3"/>
  <c r="J143" i="3"/>
  <c r="J1231" i="3"/>
  <c r="J1230" i="3"/>
  <c r="J1121" i="3"/>
  <c r="J1116" i="3"/>
  <c r="J317" i="3"/>
  <c r="J144" i="3"/>
  <c r="J81" i="3"/>
  <c r="J330" i="3"/>
  <c r="J79" i="3"/>
  <c r="J77" i="3"/>
  <c r="J75" i="3"/>
  <c r="J73" i="3"/>
  <c r="J105" i="3"/>
  <c r="J104" i="3"/>
  <c r="J103" i="3"/>
  <c r="J102" i="3"/>
  <c r="J101" i="3"/>
  <c r="J343" i="3"/>
  <c r="J342" i="3"/>
  <c r="J341" i="3"/>
  <c r="J1270" i="3"/>
  <c r="J1268" i="3"/>
  <c r="J1267" i="3"/>
  <c r="J1266" i="3"/>
  <c r="J1265" i="3"/>
  <c r="J1164" i="3"/>
  <c r="J1162" i="3"/>
  <c r="J165" i="3"/>
  <c r="J181" i="3"/>
  <c r="J1662" i="3"/>
  <c r="J1661" i="3"/>
  <c r="J1160" i="3"/>
  <c r="J1205" i="3"/>
  <c r="J1204" i="3"/>
  <c r="J346" i="3"/>
  <c r="J1150" i="3"/>
  <c r="J1149" i="3"/>
  <c r="J1253" i="3"/>
  <c r="J332" i="3"/>
  <c r="J1148" i="3"/>
  <c r="J1203" i="3"/>
  <c r="J1252" i="3"/>
  <c r="J1250" i="3"/>
  <c r="J1146" i="3"/>
  <c r="J1247" i="3"/>
  <c r="J1145" i="3"/>
  <c r="J1144" i="3"/>
  <c r="J1229" i="3"/>
  <c r="J1117" i="3"/>
  <c r="J320" i="3"/>
  <c r="J85" i="3"/>
  <c r="J84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237" i="3"/>
  <c r="J1128" i="3"/>
  <c r="J1127" i="3"/>
  <c r="J1126" i="3"/>
  <c r="J331" i="3"/>
  <c r="J1213" i="3"/>
  <c r="J1212" i="3"/>
  <c r="J1211" i="3"/>
  <c r="J1210" i="3"/>
  <c r="J1209" i="3"/>
  <c r="J1208" i="3"/>
  <c r="J140" i="3"/>
  <c r="J1147" i="3"/>
  <c r="J1248" i="3"/>
  <c r="J1125" i="3"/>
  <c r="J1123" i="3"/>
  <c r="J1284" i="3"/>
  <c r="J1283" i="3"/>
  <c r="J1282" i="3"/>
  <c r="J1281" i="3"/>
  <c r="BR186" i="3"/>
  <c r="BS186" i="3"/>
  <c r="BR2174" i="3"/>
  <c r="BS2174" i="3"/>
  <c r="BR2175" i="3"/>
  <c r="BS2175" i="3"/>
  <c r="BR2176" i="3"/>
  <c r="BS2176" i="3"/>
  <c r="BR2177" i="3"/>
  <c r="BS2177" i="3"/>
  <c r="BR2178" i="3"/>
  <c r="BS2178" i="3"/>
  <c r="BR2179" i="3"/>
  <c r="BS2179" i="3"/>
  <c r="BR2180" i="3"/>
  <c r="BS2180" i="3"/>
  <c r="BR2181" i="3"/>
  <c r="BS2181" i="3"/>
  <c r="BR2182" i="3"/>
  <c r="BS2182" i="3"/>
  <c r="BR2183" i="3"/>
  <c r="BS2183" i="3"/>
  <c r="BR2184" i="3"/>
  <c r="BS2184" i="3"/>
  <c r="BR2185" i="3"/>
  <c r="BS2185" i="3"/>
  <c r="BR2186" i="3"/>
  <c r="BS2186" i="3"/>
  <c r="BR2187" i="3"/>
  <c r="BS2187" i="3"/>
  <c r="BR2188" i="3"/>
  <c r="BS2188" i="3"/>
  <c r="BR2189" i="3"/>
  <c r="BS2189" i="3"/>
  <c r="BR2190" i="3"/>
  <c r="BS2190" i="3"/>
  <c r="BR2191" i="3"/>
  <c r="BS2191" i="3"/>
  <c r="BR2192" i="3"/>
  <c r="BS2192" i="3"/>
  <c r="BR2193" i="3"/>
  <c r="BS2193" i="3"/>
  <c r="BR2194" i="3"/>
  <c r="BS2194" i="3"/>
  <c r="BR2195" i="3"/>
  <c r="BS2195" i="3"/>
  <c r="BR2196" i="3"/>
  <c r="BS2196" i="3"/>
  <c r="CE2197" i="3"/>
  <c r="CD2197" i="3"/>
  <c r="CC2197" i="3"/>
  <c r="CB2197" i="3"/>
  <c r="CA2197" i="3"/>
  <c r="BZ2197" i="3"/>
  <c r="BY2197" i="3"/>
  <c r="BX2197" i="3"/>
  <c r="BW2197" i="3"/>
  <c r="U303" i="3"/>
  <c r="U302" i="3"/>
  <c r="U307" i="3"/>
  <c r="U306" i="3"/>
  <c r="U305" i="3"/>
  <c r="U304" i="3"/>
  <c r="U301" i="3"/>
  <c r="CI2197" i="3"/>
  <c r="CH2197" i="3"/>
  <c r="W1282" i="3" l="1"/>
  <c r="X1282" i="3"/>
  <c r="Z1282" i="3"/>
  <c r="W1646" i="3"/>
  <c r="X1646" i="3"/>
  <c r="Z1646" i="3"/>
  <c r="W1144" i="3"/>
  <c r="X1144" i="3"/>
  <c r="Z1144" i="3"/>
  <c r="W1162" i="3"/>
  <c r="X1162" i="3"/>
  <c r="Z1162" i="3"/>
  <c r="W81" i="3"/>
  <c r="X81" i="3"/>
  <c r="Z81" i="3"/>
  <c r="W1131" i="3"/>
  <c r="X1131" i="3"/>
  <c r="Z1131" i="3"/>
  <c r="W1297" i="3"/>
  <c r="X1297" i="3"/>
  <c r="Z1297" i="3"/>
  <c r="W1675" i="3"/>
  <c r="Z1675" i="3"/>
  <c r="X1675" i="3"/>
  <c r="W169" i="3"/>
  <c r="Z169" i="3"/>
  <c r="X169" i="3"/>
  <c r="W1259" i="3"/>
  <c r="Z1259" i="3"/>
  <c r="X1259" i="3"/>
  <c r="W86" i="3"/>
  <c r="Z86" i="3"/>
  <c r="X86" i="3"/>
  <c r="W347" i="3"/>
  <c r="X347" i="3"/>
  <c r="Z347" i="3"/>
  <c r="W1151" i="3"/>
  <c r="X1151" i="3"/>
  <c r="Z1151" i="3"/>
  <c r="W743" i="3"/>
  <c r="X743" i="3"/>
  <c r="Z743" i="3"/>
  <c r="W1233" i="3"/>
  <c r="X1233" i="3"/>
  <c r="Z1233" i="3"/>
  <c r="W943" i="3"/>
  <c r="X943" i="3"/>
  <c r="Z943" i="3"/>
  <c r="W1711" i="3"/>
  <c r="X1711" i="3"/>
  <c r="Z1711" i="3"/>
  <c r="W1727" i="3"/>
  <c r="X1727" i="3"/>
  <c r="Z1727" i="3"/>
  <c r="W236" i="3"/>
  <c r="X236" i="3"/>
  <c r="Z236" i="3"/>
  <c r="W868" i="3"/>
  <c r="X868" i="3"/>
  <c r="Z868" i="3"/>
  <c r="X614" i="3"/>
  <c r="Z614" i="3"/>
  <c r="W614" i="3"/>
  <c r="Z628" i="3"/>
  <c r="W628" i="3"/>
  <c r="X628" i="3"/>
  <c r="W926" i="3"/>
  <c r="X926" i="3"/>
  <c r="Z926" i="3"/>
  <c r="W932" i="3"/>
  <c r="X932" i="3"/>
  <c r="Z932" i="3"/>
  <c r="W1551" i="3"/>
  <c r="X1551" i="3"/>
  <c r="Z1551" i="3"/>
  <c r="W1494" i="3"/>
  <c r="X1494" i="3"/>
  <c r="Z1494" i="3"/>
  <c r="W27" i="3"/>
  <c r="X27" i="3"/>
  <c r="Z27" i="3"/>
  <c r="W1768" i="3"/>
  <c r="X1768" i="3"/>
  <c r="Z1768" i="3"/>
  <c r="W1780" i="3"/>
  <c r="X1780" i="3"/>
  <c r="Z1780" i="3"/>
  <c r="W218" i="3"/>
  <c r="X218" i="3"/>
  <c r="Z218" i="3"/>
  <c r="W664" i="3"/>
  <c r="Z664" i="3"/>
  <c r="X664" i="3"/>
  <c r="W688" i="3"/>
  <c r="Z688" i="3"/>
  <c r="X688" i="3"/>
  <c r="W577" i="3"/>
  <c r="Z577" i="3"/>
  <c r="X577" i="3"/>
  <c r="W1795" i="3"/>
  <c r="Z1795" i="3"/>
  <c r="X1795" i="3"/>
  <c r="W227" i="3"/>
  <c r="Z227" i="3"/>
  <c r="X227" i="3"/>
  <c r="W756" i="3"/>
  <c r="Z756" i="3"/>
  <c r="X756" i="3"/>
  <c r="W631" i="3"/>
  <c r="Z631" i="3"/>
  <c r="X631" i="3"/>
  <c r="W1508" i="3"/>
  <c r="Z1508" i="3"/>
  <c r="X1508" i="3"/>
  <c r="W922" i="3"/>
  <c r="Z922" i="3"/>
  <c r="X922" i="3"/>
  <c r="W704" i="3"/>
  <c r="Z704" i="3"/>
  <c r="X704" i="3"/>
  <c r="W676" i="3"/>
  <c r="X676" i="3"/>
  <c r="Z676" i="3"/>
  <c r="W265" i="3"/>
  <c r="X265" i="3"/>
  <c r="Z265" i="3"/>
  <c r="W268" i="3"/>
  <c r="X268" i="3"/>
  <c r="Z268" i="3"/>
  <c r="W768" i="3"/>
  <c r="X768" i="3"/>
  <c r="Z768" i="3"/>
  <c r="W1813" i="3"/>
  <c r="X1813" i="3"/>
  <c r="Z1813" i="3"/>
  <c r="W541" i="3"/>
  <c r="X541" i="3"/>
  <c r="Z541" i="3"/>
  <c r="W1847" i="3"/>
  <c r="Z1847" i="3"/>
  <c r="X1847" i="3"/>
  <c r="Z1867" i="3"/>
  <c r="W1867" i="3"/>
  <c r="X1867" i="3"/>
  <c r="Z1176" i="3"/>
  <c r="W1176" i="3"/>
  <c r="X1176" i="3"/>
  <c r="W1183" i="3"/>
  <c r="X1183" i="3"/>
  <c r="Z1183" i="3"/>
  <c r="W1897" i="3"/>
  <c r="X1897" i="3"/>
  <c r="Z1897" i="3"/>
  <c r="W53" i="3"/>
  <c r="X53" i="3"/>
  <c r="Z53" i="3"/>
  <c r="X1295" i="3"/>
  <c r="Z1295" i="3"/>
  <c r="W1295" i="3"/>
  <c r="W1207" i="3"/>
  <c r="X1207" i="3"/>
  <c r="Z1207" i="3"/>
  <c r="W1916" i="3"/>
  <c r="X1916" i="3"/>
  <c r="Z1916" i="3"/>
  <c r="W138" i="3"/>
  <c r="X138" i="3"/>
  <c r="Z138" i="3"/>
  <c r="W125" i="3"/>
  <c r="X125" i="3"/>
  <c r="Z125" i="3"/>
  <c r="W1026" i="3"/>
  <c r="X1026" i="3"/>
  <c r="Z1026" i="3"/>
  <c r="W975" i="3"/>
  <c r="X975" i="3"/>
  <c r="Z975" i="3"/>
  <c r="W1312" i="3"/>
  <c r="X1312" i="3"/>
  <c r="Z1312" i="3"/>
  <c r="W1357" i="3"/>
  <c r="X1357" i="3"/>
  <c r="Z1357" i="3"/>
  <c r="W1369" i="3"/>
  <c r="X1369" i="3"/>
  <c r="Z1369" i="3"/>
  <c r="W1390" i="3"/>
  <c r="X1390" i="3"/>
  <c r="Z1390" i="3"/>
  <c r="W1438" i="3"/>
  <c r="X1438" i="3"/>
  <c r="Z1438" i="3"/>
  <c r="W1449" i="3"/>
  <c r="X1449" i="3"/>
  <c r="Z1449" i="3"/>
  <c r="W10" i="3"/>
  <c r="X10" i="3"/>
  <c r="Z10" i="3"/>
  <c r="Z1940" i="3"/>
  <c r="X1940" i="3"/>
  <c r="W1940" i="3"/>
  <c r="Z522" i="3"/>
  <c r="X522" i="3"/>
  <c r="W522" i="3"/>
  <c r="Z823" i="3"/>
  <c r="X823" i="3"/>
  <c r="W823" i="3"/>
  <c r="Z855" i="3"/>
  <c r="X855" i="3"/>
  <c r="W855" i="3"/>
  <c r="Z1030" i="3"/>
  <c r="X1030" i="3"/>
  <c r="W1030" i="3"/>
  <c r="Z514" i="3"/>
  <c r="X514" i="3"/>
  <c r="W514" i="3"/>
  <c r="Z1056" i="3"/>
  <c r="X1056" i="3"/>
  <c r="W1056" i="3"/>
  <c r="Z449" i="3"/>
  <c r="X449" i="3"/>
  <c r="W449" i="3"/>
  <c r="Z1948" i="3"/>
  <c r="X1948" i="3"/>
  <c r="W1948" i="3"/>
  <c r="Z367" i="3"/>
  <c r="X367" i="3"/>
  <c r="W367" i="3"/>
  <c r="Z952" i="3"/>
  <c r="X952" i="3"/>
  <c r="W952" i="3"/>
  <c r="Z454" i="3"/>
  <c r="X454" i="3"/>
  <c r="W454" i="3"/>
  <c r="Z1576" i="3"/>
  <c r="X1576" i="3"/>
  <c r="W1576" i="3"/>
  <c r="Z243" i="3"/>
  <c r="X243" i="3"/>
  <c r="W243" i="3"/>
  <c r="Z1957" i="3"/>
  <c r="X1957" i="3"/>
  <c r="W1957" i="3"/>
  <c r="W1528" i="3"/>
  <c r="X1528" i="3"/>
  <c r="Z1528" i="3"/>
  <c r="W1973" i="3"/>
  <c r="X1973" i="3"/>
  <c r="Z1973" i="3"/>
  <c r="W1599" i="3"/>
  <c r="X1599" i="3"/>
  <c r="Z1599" i="3"/>
  <c r="W1618" i="3"/>
  <c r="X1618" i="3"/>
  <c r="Z1618" i="3"/>
  <c r="W1638" i="3"/>
  <c r="X1638" i="3"/>
  <c r="Z1638" i="3"/>
  <c r="X1095" i="3"/>
  <c r="Z1095" i="3"/>
  <c r="W1095" i="3"/>
  <c r="X1349" i="3"/>
  <c r="Z1349" i="3"/>
  <c r="W1349" i="3"/>
  <c r="W1355" i="3"/>
  <c r="X1355" i="3"/>
  <c r="Z1355" i="3"/>
  <c r="W1541" i="3"/>
  <c r="X1541" i="3"/>
  <c r="Z1541" i="3"/>
  <c r="W72" i="3"/>
  <c r="X72" i="3"/>
  <c r="Z72" i="3"/>
  <c r="W501" i="3"/>
  <c r="X501" i="3"/>
  <c r="Z501" i="3"/>
  <c r="Z851" i="3"/>
  <c r="W851" i="3"/>
  <c r="X851" i="3"/>
  <c r="W1004" i="3"/>
  <c r="X1004" i="3"/>
  <c r="Z1004" i="3"/>
  <c r="W1060" i="3"/>
  <c r="X1060" i="3"/>
  <c r="Z1060" i="3"/>
  <c r="W441" i="3"/>
  <c r="X441" i="3"/>
  <c r="Z441" i="3"/>
  <c r="W2009" i="3"/>
  <c r="X2009" i="3"/>
  <c r="Z2009" i="3"/>
  <c r="W466" i="3"/>
  <c r="X466" i="3"/>
  <c r="Z466" i="3"/>
  <c r="W461" i="3"/>
  <c r="X461" i="3"/>
  <c r="Z461" i="3"/>
  <c r="W1535" i="3"/>
  <c r="X1535" i="3"/>
  <c r="Z1535" i="3"/>
  <c r="W283" i="3"/>
  <c r="X283" i="3"/>
  <c r="Z283" i="3"/>
  <c r="W2045" i="3"/>
  <c r="X2045" i="3"/>
  <c r="Z2045" i="3"/>
  <c r="W2057" i="3"/>
  <c r="X2057" i="3"/>
  <c r="Z2057" i="3"/>
  <c r="W2077" i="3"/>
  <c r="X2077" i="3"/>
  <c r="Z2077" i="3"/>
  <c r="W2095" i="3"/>
  <c r="X2095" i="3"/>
  <c r="Z2095" i="3"/>
  <c r="Z2115" i="3"/>
  <c r="X2115" i="3"/>
  <c r="W2115" i="3"/>
  <c r="W299" i="3"/>
  <c r="Z299" i="3"/>
  <c r="X299" i="3"/>
  <c r="W2153" i="3"/>
  <c r="BR2153" i="3" s="1"/>
  <c r="X2153" i="3"/>
  <c r="Z2153" i="3"/>
  <c r="W304" i="3"/>
  <c r="X304" i="3"/>
  <c r="Z304" i="3"/>
  <c r="W1283" i="3"/>
  <c r="X1283" i="3"/>
  <c r="Z1283" i="3"/>
  <c r="W1647" i="3"/>
  <c r="X1647" i="3"/>
  <c r="Z1647" i="3"/>
  <c r="W1145" i="3"/>
  <c r="X1145" i="3"/>
  <c r="Z1145" i="3"/>
  <c r="W1164" i="3"/>
  <c r="X1164" i="3"/>
  <c r="Z1164" i="3"/>
  <c r="W144" i="3"/>
  <c r="X144" i="3"/>
  <c r="Z144" i="3"/>
  <c r="W1132" i="3"/>
  <c r="X1132" i="3"/>
  <c r="Z1132" i="3"/>
  <c r="W1199" i="3"/>
  <c r="X1199" i="3"/>
  <c r="Z1199" i="3"/>
  <c r="W1676" i="3"/>
  <c r="X1676" i="3"/>
  <c r="Z1676" i="3"/>
  <c r="X1273" i="3"/>
  <c r="Z1273" i="3"/>
  <c r="W1273" i="3"/>
  <c r="X1153" i="3"/>
  <c r="Z1153" i="3"/>
  <c r="W1153" i="3"/>
  <c r="Z141" i="3"/>
  <c r="X141" i="3"/>
  <c r="W141" i="3"/>
  <c r="X1285" i="3"/>
  <c r="Z1285" i="3"/>
  <c r="W1285" i="3"/>
  <c r="W1175" i="3"/>
  <c r="X1175" i="3"/>
  <c r="Z1175" i="3"/>
  <c r="W752" i="3"/>
  <c r="X752" i="3"/>
  <c r="Z752" i="3"/>
  <c r="W1214" i="3"/>
  <c r="X1214" i="3"/>
  <c r="Z1214" i="3"/>
  <c r="W297" i="3"/>
  <c r="BR297" i="3" s="1"/>
  <c r="X297" i="3"/>
  <c r="Z297" i="3"/>
  <c r="W1712" i="3"/>
  <c r="X1712" i="3"/>
  <c r="Z1712" i="3"/>
  <c r="W1728" i="3"/>
  <c r="BR1728" i="3" s="1"/>
  <c r="X1728" i="3"/>
  <c r="Z1728" i="3"/>
  <c r="W872" i="3"/>
  <c r="X872" i="3"/>
  <c r="Z872" i="3"/>
  <c r="W869" i="3"/>
  <c r="X869" i="3"/>
  <c r="Z869" i="3"/>
  <c r="W615" i="3"/>
  <c r="X615" i="3"/>
  <c r="Z615" i="3"/>
  <c r="W629" i="3"/>
  <c r="X629" i="3"/>
  <c r="Z629" i="3"/>
  <c r="W927" i="3"/>
  <c r="Z927" i="3"/>
  <c r="X927" i="3"/>
  <c r="Z933" i="3"/>
  <c r="W933" i="3"/>
  <c r="X933" i="3"/>
  <c r="Z1552" i="3"/>
  <c r="W1552" i="3"/>
  <c r="X1552" i="3"/>
  <c r="Z1495" i="3"/>
  <c r="W1495" i="3"/>
  <c r="X1495" i="3"/>
  <c r="Z28" i="3"/>
  <c r="W28" i="3"/>
  <c r="X28" i="3"/>
  <c r="Z1769" i="3"/>
  <c r="W1769" i="3"/>
  <c r="X1769" i="3"/>
  <c r="Z1781" i="3"/>
  <c r="W1781" i="3"/>
  <c r="X1781" i="3"/>
  <c r="W221" i="3"/>
  <c r="X221" i="3"/>
  <c r="Z221" i="3"/>
  <c r="W667" i="3"/>
  <c r="X667" i="3"/>
  <c r="Z667" i="3"/>
  <c r="W689" i="3"/>
  <c r="X689" i="3"/>
  <c r="Z689" i="3"/>
  <c r="W578" i="3"/>
  <c r="X578" i="3"/>
  <c r="Z578" i="3"/>
  <c r="W1796" i="3"/>
  <c r="X1796" i="3"/>
  <c r="Z1796" i="3"/>
  <c r="W228" i="3"/>
  <c r="X228" i="3"/>
  <c r="Z228" i="3"/>
  <c r="W764" i="3"/>
  <c r="X764" i="3"/>
  <c r="Z764" i="3"/>
  <c r="W632" i="3"/>
  <c r="X632" i="3"/>
  <c r="Z632" i="3"/>
  <c r="W645" i="3"/>
  <c r="X645" i="3"/>
  <c r="Z645" i="3"/>
  <c r="W923" i="3"/>
  <c r="X923" i="3"/>
  <c r="Z923" i="3"/>
  <c r="W705" i="3"/>
  <c r="X705" i="3"/>
  <c r="Z705" i="3"/>
  <c r="W680" i="3"/>
  <c r="X680" i="3"/>
  <c r="Z680" i="3"/>
  <c r="W880" i="3"/>
  <c r="X880" i="3"/>
  <c r="Z880" i="3"/>
  <c r="W892" i="3"/>
  <c r="X892" i="3"/>
  <c r="Z892" i="3"/>
  <c r="W119" i="3"/>
  <c r="X119" i="3"/>
  <c r="Z119" i="3"/>
  <c r="W1814" i="3"/>
  <c r="X1814" i="3"/>
  <c r="Z1814" i="3"/>
  <c r="W1828" i="3"/>
  <c r="X1828" i="3"/>
  <c r="Z1828" i="3"/>
  <c r="W1848" i="3"/>
  <c r="X1848" i="3"/>
  <c r="Z1848" i="3"/>
  <c r="W1868" i="3"/>
  <c r="Z1868" i="3"/>
  <c r="X1868" i="3"/>
  <c r="W1178" i="3"/>
  <c r="Z1178" i="3"/>
  <c r="X1178" i="3"/>
  <c r="W1291" i="3"/>
  <c r="X1291" i="3"/>
  <c r="Z1291" i="3"/>
  <c r="W1288" i="3"/>
  <c r="X1288" i="3"/>
  <c r="Z1288" i="3"/>
  <c r="W1177" i="3"/>
  <c r="X1177" i="3"/>
  <c r="Z1177" i="3"/>
  <c r="W1296" i="3"/>
  <c r="X1296" i="3"/>
  <c r="Z1296" i="3"/>
  <c r="W1171" i="3"/>
  <c r="X1171" i="3"/>
  <c r="Z1171" i="3"/>
  <c r="W1917" i="3"/>
  <c r="X1917" i="3"/>
  <c r="Z1917" i="3"/>
  <c r="W1923" i="3"/>
  <c r="BR1923" i="3" s="1"/>
  <c r="X1923" i="3"/>
  <c r="Z1923" i="3"/>
  <c r="W127" i="3"/>
  <c r="X127" i="3"/>
  <c r="Z127" i="3"/>
  <c r="W1033" i="3"/>
  <c r="X1033" i="3"/>
  <c r="Z1033" i="3"/>
  <c r="W1006" i="3"/>
  <c r="X1006" i="3"/>
  <c r="Z1006" i="3"/>
  <c r="W1320" i="3"/>
  <c r="X1320" i="3"/>
  <c r="Z1320" i="3"/>
  <c r="W1365" i="3"/>
  <c r="X1365" i="3"/>
  <c r="Z1365" i="3"/>
  <c r="W1377" i="3"/>
  <c r="X1377" i="3"/>
  <c r="Z1377" i="3"/>
  <c r="W1398" i="3"/>
  <c r="Z1398" i="3"/>
  <c r="X1398" i="3"/>
  <c r="W1440" i="3"/>
  <c r="X1440" i="3"/>
  <c r="Z1440" i="3"/>
  <c r="W1450" i="3"/>
  <c r="X1450" i="3"/>
  <c r="Z1450" i="3"/>
  <c r="W12" i="3"/>
  <c r="X12" i="3"/>
  <c r="Z12" i="3"/>
  <c r="W1941" i="3"/>
  <c r="X1941" i="3"/>
  <c r="Z1941" i="3"/>
  <c r="W523" i="3"/>
  <c r="X523" i="3"/>
  <c r="Z523" i="3"/>
  <c r="W824" i="3"/>
  <c r="X824" i="3"/>
  <c r="Z824" i="3"/>
  <c r="W858" i="3"/>
  <c r="X858" i="3"/>
  <c r="Z858" i="3"/>
  <c r="X1035" i="3"/>
  <c r="Z1035" i="3"/>
  <c r="W1035" i="3"/>
  <c r="X529" i="3"/>
  <c r="Z529" i="3"/>
  <c r="W529" i="3"/>
  <c r="X1057" i="3"/>
  <c r="Z1057" i="3"/>
  <c r="W1057" i="3"/>
  <c r="X412" i="3"/>
  <c r="Z412" i="3"/>
  <c r="W412" i="3"/>
  <c r="X1949" i="3"/>
  <c r="Z1949" i="3"/>
  <c r="W1949" i="3"/>
  <c r="X368" i="3"/>
  <c r="Z368" i="3"/>
  <c r="W368" i="3"/>
  <c r="X953" i="3"/>
  <c r="Z953" i="3"/>
  <c r="W953" i="3"/>
  <c r="X457" i="3"/>
  <c r="Z457" i="3"/>
  <c r="W457" i="3"/>
  <c r="X1298" i="3"/>
  <c r="Z1298" i="3"/>
  <c r="W1298" i="3"/>
  <c r="X244" i="3"/>
  <c r="Z244" i="3"/>
  <c r="W244" i="3"/>
  <c r="W1958" i="3"/>
  <c r="X1958" i="3"/>
  <c r="Z1958" i="3"/>
  <c r="W1531" i="3"/>
  <c r="X1531" i="3"/>
  <c r="Z1531" i="3"/>
  <c r="W1974" i="3"/>
  <c r="X1974" i="3"/>
  <c r="Z1974" i="3"/>
  <c r="W1600" i="3"/>
  <c r="X1600" i="3"/>
  <c r="Z1600" i="3"/>
  <c r="W1619" i="3"/>
  <c r="X1619" i="3"/>
  <c r="Z1619" i="3"/>
  <c r="W1639" i="3"/>
  <c r="X1639" i="3"/>
  <c r="Z1639" i="3"/>
  <c r="W1988" i="3"/>
  <c r="X1988" i="3"/>
  <c r="Z1988" i="3"/>
  <c r="W1358" i="3"/>
  <c r="X1358" i="3"/>
  <c r="Z1358" i="3"/>
  <c r="W1364" i="3"/>
  <c r="X1364" i="3"/>
  <c r="Z1364" i="3"/>
  <c r="W1529" i="3"/>
  <c r="X1529" i="3"/>
  <c r="Z1529" i="3"/>
  <c r="W1994" i="3"/>
  <c r="X1994" i="3"/>
  <c r="Z1994" i="3"/>
  <c r="W515" i="3"/>
  <c r="X515" i="3"/>
  <c r="Z515" i="3"/>
  <c r="X852" i="3"/>
  <c r="W852" i="3"/>
  <c r="Z852" i="3"/>
  <c r="X1024" i="3"/>
  <c r="Z1024" i="3"/>
  <c r="W1024" i="3"/>
  <c r="X1066" i="3"/>
  <c r="W1066" i="3"/>
  <c r="Z1066" i="3"/>
  <c r="W450" i="3"/>
  <c r="X450" i="3"/>
  <c r="Z450" i="3"/>
  <c r="W2010" i="3"/>
  <c r="X2010" i="3"/>
  <c r="Z2010" i="3"/>
  <c r="W470" i="3"/>
  <c r="X470" i="3"/>
  <c r="Z470" i="3"/>
  <c r="W193" i="3"/>
  <c r="X193" i="3"/>
  <c r="Z193" i="3"/>
  <c r="W1549" i="3"/>
  <c r="X1549" i="3"/>
  <c r="Z1549" i="3"/>
  <c r="W289" i="3"/>
  <c r="X289" i="3"/>
  <c r="Z289" i="3"/>
  <c r="W2046" i="3"/>
  <c r="X2046" i="3"/>
  <c r="Z2046" i="3"/>
  <c r="W2058" i="3"/>
  <c r="X2058" i="3"/>
  <c r="Z2058" i="3"/>
  <c r="W2078" i="3"/>
  <c r="X2078" i="3"/>
  <c r="Z2078" i="3"/>
  <c r="W2096" i="3"/>
  <c r="X2096" i="3"/>
  <c r="Z2096" i="3"/>
  <c r="W2116" i="3"/>
  <c r="X2116" i="3"/>
  <c r="Z2116" i="3"/>
  <c r="W300" i="3"/>
  <c r="X300" i="3"/>
  <c r="Z300" i="3"/>
  <c r="W2154" i="3"/>
  <c r="BR2154" i="3" s="1"/>
  <c r="X2154" i="3"/>
  <c r="Z2154" i="3"/>
  <c r="W305" i="3"/>
  <c r="X305" i="3"/>
  <c r="Z305" i="3"/>
  <c r="W1284" i="3"/>
  <c r="X1284" i="3"/>
  <c r="Z1284" i="3"/>
  <c r="W1648" i="3"/>
  <c r="X1648" i="3"/>
  <c r="Z1648" i="3"/>
  <c r="W1247" i="3"/>
  <c r="X1247" i="3"/>
  <c r="Z1247" i="3"/>
  <c r="W1265" i="3"/>
  <c r="X1265" i="3"/>
  <c r="Z1265" i="3"/>
  <c r="W317" i="3"/>
  <c r="X317" i="3"/>
  <c r="Z317" i="3"/>
  <c r="W1133" i="3"/>
  <c r="X1133" i="3"/>
  <c r="Z1133" i="3"/>
  <c r="X109" i="3"/>
  <c r="Z109" i="3"/>
  <c r="W109" i="3"/>
  <c r="X1677" i="3"/>
  <c r="W1677" i="3"/>
  <c r="Z1677" i="3"/>
  <c r="W1167" i="3"/>
  <c r="Z1167" i="3"/>
  <c r="X1167" i="3"/>
  <c r="W1154" i="3"/>
  <c r="X1154" i="3"/>
  <c r="Z1154" i="3"/>
  <c r="W1118" i="3"/>
  <c r="X1118" i="3"/>
  <c r="Z1118" i="3"/>
  <c r="W1689" i="3"/>
  <c r="X1689" i="3"/>
  <c r="Z1689" i="3"/>
  <c r="W1700" i="3"/>
  <c r="X1700" i="3"/>
  <c r="Z1700" i="3"/>
  <c r="W761" i="3"/>
  <c r="X761" i="3"/>
  <c r="Z761" i="3"/>
  <c r="W1703" i="3"/>
  <c r="X1703" i="3"/>
  <c r="Z1703" i="3"/>
  <c r="W298" i="3"/>
  <c r="BR298" i="3" s="1"/>
  <c r="X298" i="3"/>
  <c r="Z298" i="3"/>
  <c r="W1713" i="3"/>
  <c r="X1713" i="3"/>
  <c r="Z1713" i="3"/>
  <c r="W1729" i="3"/>
  <c r="BS1729" i="3" s="1"/>
  <c r="X1729" i="3"/>
  <c r="Z1729" i="3"/>
  <c r="X873" i="3"/>
  <c r="W873" i="3"/>
  <c r="Z873" i="3"/>
  <c r="W266" i="3"/>
  <c r="X266" i="3"/>
  <c r="Z266" i="3"/>
  <c r="W616" i="3"/>
  <c r="X616" i="3"/>
  <c r="Z616" i="3"/>
  <c r="W630" i="3"/>
  <c r="X630" i="3"/>
  <c r="Z630" i="3"/>
  <c r="X82" i="3"/>
  <c r="Z82" i="3"/>
  <c r="W82" i="3"/>
  <c r="W934" i="3"/>
  <c r="X934" i="3"/>
  <c r="Z934" i="3"/>
  <c r="X1554" i="3"/>
  <c r="Z1554" i="3"/>
  <c r="W1554" i="3"/>
  <c r="W1747" i="3"/>
  <c r="X1747" i="3"/>
  <c r="Z1747" i="3"/>
  <c r="X29" i="3"/>
  <c r="Z29" i="3"/>
  <c r="W29" i="3"/>
  <c r="X1770" i="3"/>
  <c r="Z1770" i="3"/>
  <c r="W1770" i="3"/>
  <c r="X1782" i="3"/>
  <c r="Z1782" i="3"/>
  <c r="W1782" i="3"/>
  <c r="W699" i="3"/>
  <c r="X699" i="3"/>
  <c r="Z699" i="3"/>
  <c r="W668" i="3"/>
  <c r="X668" i="3"/>
  <c r="Z668" i="3"/>
  <c r="W692" i="3"/>
  <c r="X692" i="3"/>
  <c r="Z692" i="3"/>
  <c r="W579" i="3"/>
  <c r="X579" i="3"/>
  <c r="Z579" i="3"/>
  <c r="W1797" i="3"/>
  <c r="X1797" i="3"/>
  <c r="Z1797" i="3"/>
  <c r="W231" i="3"/>
  <c r="X231" i="3"/>
  <c r="Z231" i="3"/>
  <c r="W765" i="3"/>
  <c r="X765" i="3"/>
  <c r="Z765" i="3"/>
  <c r="W633" i="3"/>
  <c r="X633" i="3"/>
  <c r="Z633" i="3"/>
  <c r="W646" i="3"/>
  <c r="X646" i="3"/>
  <c r="Z646" i="3"/>
  <c r="Z1100" i="3"/>
  <c r="W1100" i="3"/>
  <c r="X1100" i="3"/>
  <c r="W712" i="3"/>
  <c r="X712" i="3"/>
  <c r="Z712" i="3"/>
  <c r="W681" i="3"/>
  <c r="X681" i="3"/>
  <c r="Z681" i="3"/>
  <c r="W881" i="3"/>
  <c r="X881" i="3"/>
  <c r="Z881" i="3"/>
  <c r="W893" i="3"/>
  <c r="X893" i="3"/>
  <c r="Z893" i="3"/>
  <c r="W120" i="3"/>
  <c r="X120" i="3"/>
  <c r="Z120" i="3"/>
  <c r="W1815" i="3"/>
  <c r="X1815" i="3"/>
  <c r="Z1815" i="3"/>
  <c r="W1829" i="3"/>
  <c r="X1829" i="3"/>
  <c r="Z1829" i="3"/>
  <c r="W1849" i="3"/>
  <c r="X1849" i="3"/>
  <c r="Z1849" i="3"/>
  <c r="W1869" i="3"/>
  <c r="X1869" i="3"/>
  <c r="Z1869" i="3"/>
  <c r="W1179" i="3"/>
  <c r="X1179" i="3"/>
  <c r="Z1179" i="3"/>
  <c r="W1292" i="3"/>
  <c r="X1292" i="3"/>
  <c r="Z1292" i="3"/>
  <c r="W351" i="3"/>
  <c r="X351" i="3"/>
  <c r="Z351" i="3"/>
  <c r="Z309" i="3"/>
  <c r="X309" i="3"/>
  <c r="W309" i="3"/>
  <c r="W1186" i="3"/>
  <c r="X1186" i="3"/>
  <c r="Z1186" i="3"/>
  <c r="W89" i="3"/>
  <c r="X89" i="3"/>
  <c r="Z89" i="3"/>
  <c r="W1918" i="3"/>
  <c r="X1918" i="3"/>
  <c r="Z1918" i="3"/>
  <c r="W1924" i="3"/>
  <c r="BS1924" i="3" s="1"/>
  <c r="X1924" i="3"/>
  <c r="Z1924" i="3"/>
  <c r="W1181" i="3"/>
  <c r="X1181" i="3"/>
  <c r="Z1181" i="3"/>
  <c r="W1040" i="3"/>
  <c r="X1040" i="3"/>
  <c r="Z1040" i="3"/>
  <c r="W1048" i="3"/>
  <c r="X1048" i="3"/>
  <c r="Z1048" i="3"/>
  <c r="W1321" i="3"/>
  <c r="X1321" i="3"/>
  <c r="Z1321" i="3"/>
  <c r="W1366" i="3"/>
  <c r="X1366" i="3"/>
  <c r="Z1366" i="3"/>
  <c r="W1378" i="3"/>
  <c r="X1378" i="3"/>
  <c r="Z1378" i="3"/>
  <c r="W1399" i="3"/>
  <c r="X1399" i="3"/>
  <c r="Z1399" i="3"/>
  <c r="W1441" i="3"/>
  <c r="X1441" i="3"/>
  <c r="Z1441" i="3"/>
  <c r="W1452" i="3"/>
  <c r="X1452" i="3"/>
  <c r="Z1452" i="3"/>
  <c r="W1930" i="3"/>
  <c r="X1930" i="3"/>
  <c r="Z1930" i="3"/>
  <c r="W1942" i="3"/>
  <c r="X1942" i="3"/>
  <c r="Z1942" i="3"/>
  <c r="W497" i="3"/>
  <c r="X497" i="3"/>
  <c r="Z497" i="3"/>
  <c r="W825" i="3"/>
  <c r="X825" i="3"/>
  <c r="Z825" i="3"/>
  <c r="W859" i="3"/>
  <c r="X859" i="3"/>
  <c r="Z859" i="3"/>
  <c r="W1036" i="3"/>
  <c r="X1036" i="3"/>
  <c r="Z1036" i="3"/>
  <c r="W864" i="3"/>
  <c r="X864" i="3"/>
  <c r="Z864" i="3"/>
  <c r="W1058" i="3"/>
  <c r="X1058" i="3"/>
  <c r="Z1058" i="3"/>
  <c r="W413" i="3"/>
  <c r="X413" i="3"/>
  <c r="Z413" i="3"/>
  <c r="W1950" i="3"/>
  <c r="X1950" i="3"/>
  <c r="Z1950" i="3"/>
  <c r="W369" i="3"/>
  <c r="X369" i="3"/>
  <c r="Z369" i="3"/>
  <c r="W954" i="3"/>
  <c r="X954" i="3"/>
  <c r="Z954" i="3"/>
  <c r="W458" i="3"/>
  <c r="X458" i="3"/>
  <c r="Z458" i="3"/>
  <c r="W112" i="3"/>
  <c r="X112" i="3"/>
  <c r="Z112" i="3"/>
  <c r="W245" i="3"/>
  <c r="X245" i="3"/>
  <c r="Z245" i="3"/>
  <c r="W1959" i="3"/>
  <c r="X1959" i="3"/>
  <c r="Z1959" i="3"/>
  <c r="W1532" i="3"/>
  <c r="X1532" i="3"/>
  <c r="Z1532" i="3"/>
  <c r="W1975" i="3"/>
  <c r="BR1975" i="3" s="1"/>
  <c r="X1975" i="3"/>
  <c r="Z1975" i="3"/>
  <c r="W1601" i="3"/>
  <c r="X1601" i="3"/>
  <c r="Z1601" i="3"/>
  <c r="W1620" i="3"/>
  <c r="X1620" i="3"/>
  <c r="Z1620" i="3"/>
  <c r="W1640" i="3"/>
  <c r="X1640" i="3"/>
  <c r="Z1640" i="3"/>
  <c r="W1989" i="3"/>
  <c r="X1989" i="3"/>
  <c r="Z1989" i="3"/>
  <c r="W1367" i="3"/>
  <c r="X1367" i="3"/>
  <c r="Z1367" i="3"/>
  <c r="W1373" i="3"/>
  <c r="X1373" i="3"/>
  <c r="Z1373" i="3"/>
  <c r="W1530" i="3"/>
  <c r="X1530" i="3"/>
  <c r="Z1530" i="3"/>
  <c r="W1995" i="3"/>
  <c r="X1995" i="3"/>
  <c r="Z1995" i="3"/>
  <c r="W516" i="3"/>
  <c r="X516" i="3"/>
  <c r="Z516" i="3"/>
  <c r="W856" i="3"/>
  <c r="X856" i="3"/>
  <c r="Z856" i="3"/>
  <c r="W1025" i="3"/>
  <c r="X1025" i="3"/>
  <c r="Z1025" i="3"/>
  <c r="Z1067" i="3"/>
  <c r="W1067" i="3"/>
  <c r="X1067" i="3"/>
  <c r="W451" i="3"/>
  <c r="X451" i="3"/>
  <c r="Z451" i="3"/>
  <c r="W2011" i="3"/>
  <c r="X2011" i="3"/>
  <c r="Z2011" i="3"/>
  <c r="W471" i="3"/>
  <c r="X471" i="3"/>
  <c r="Z471" i="3"/>
  <c r="W194" i="3"/>
  <c r="X194" i="3"/>
  <c r="Z194" i="3"/>
  <c r="W1548" i="3"/>
  <c r="X1548" i="3"/>
  <c r="Z1548" i="3"/>
  <c r="W290" i="3"/>
  <c r="X290" i="3"/>
  <c r="Z290" i="3"/>
  <c r="W2047" i="3"/>
  <c r="X2047" i="3"/>
  <c r="Z2047" i="3"/>
  <c r="W2059" i="3"/>
  <c r="X2059" i="3"/>
  <c r="Z2059" i="3"/>
  <c r="W2079" i="3"/>
  <c r="X2079" i="3"/>
  <c r="Z2079" i="3"/>
  <c r="W2097" i="3"/>
  <c r="X2097" i="3"/>
  <c r="Z2097" i="3"/>
  <c r="W2117" i="3"/>
  <c r="Z2117" i="3"/>
  <c r="X2117" i="3"/>
  <c r="W2135" i="3"/>
  <c r="Z2135" i="3"/>
  <c r="X2135" i="3"/>
  <c r="W2155" i="3"/>
  <c r="BR2155" i="3" s="1"/>
  <c r="Z2155" i="3"/>
  <c r="X2155" i="3"/>
  <c r="W306" i="3"/>
  <c r="X306" i="3"/>
  <c r="Z306" i="3"/>
  <c r="W1123" i="3"/>
  <c r="X1123" i="3"/>
  <c r="Z1123" i="3"/>
  <c r="W1649" i="3"/>
  <c r="X1649" i="3"/>
  <c r="Z1649" i="3"/>
  <c r="W1146" i="3"/>
  <c r="X1146" i="3"/>
  <c r="Z1146" i="3"/>
  <c r="W1266" i="3"/>
  <c r="X1266" i="3"/>
  <c r="Z1266" i="3"/>
  <c r="W1116" i="3"/>
  <c r="X1116" i="3"/>
  <c r="Z1116" i="3"/>
  <c r="W1239" i="3"/>
  <c r="X1239" i="3"/>
  <c r="Z1239" i="3"/>
  <c r="W1663" i="3"/>
  <c r="X1663" i="3"/>
  <c r="Z1663" i="3"/>
  <c r="W159" i="3"/>
  <c r="Z159" i="3"/>
  <c r="X159" i="3"/>
  <c r="W172" i="3"/>
  <c r="Z172" i="3"/>
  <c r="X172" i="3"/>
  <c r="W1258" i="3"/>
  <c r="X1258" i="3"/>
  <c r="Z1258" i="3"/>
  <c r="W1234" i="3"/>
  <c r="X1234" i="3"/>
  <c r="Z1234" i="3"/>
  <c r="W160" i="3"/>
  <c r="Z160" i="3"/>
  <c r="X160" i="3"/>
  <c r="W1134" i="3"/>
  <c r="X1134" i="3"/>
  <c r="Z1134" i="3"/>
  <c r="W1280" i="3"/>
  <c r="X1280" i="3"/>
  <c r="Z1280" i="3"/>
  <c r="W1704" i="3"/>
  <c r="X1704" i="3"/>
  <c r="Z1704" i="3"/>
  <c r="X336" i="3"/>
  <c r="Z336" i="3"/>
  <c r="W336" i="3"/>
  <c r="X1714" i="3"/>
  <c r="Z1714" i="3"/>
  <c r="W1714" i="3"/>
  <c r="X1730" i="3"/>
  <c r="Z1730" i="3"/>
  <c r="W1730" i="3"/>
  <c r="X874" i="3"/>
  <c r="Z874" i="3"/>
  <c r="W874" i="3"/>
  <c r="X948" i="3"/>
  <c r="Z948" i="3"/>
  <c r="W948" i="3"/>
  <c r="X173" i="3"/>
  <c r="Z173" i="3"/>
  <c r="W173" i="3"/>
  <c r="X634" i="3"/>
  <c r="Z634" i="3"/>
  <c r="W634" i="3"/>
  <c r="Z74" i="3"/>
  <c r="W74" i="3"/>
  <c r="X74" i="3"/>
  <c r="Z935" i="3"/>
  <c r="W935" i="3"/>
  <c r="X935" i="3"/>
  <c r="Z1555" i="3"/>
  <c r="W1555" i="3"/>
  <c r="X1555" i="3"/>
  <c r="Z1748" i="3"/>
  <c r="W1748" i="3"/>
  <c r="X1748" i="3"/>
  <c r="Z1755" i="3"/>
  <c r="W1755" i="3"/>
  <c r="X1755" i="3"/>
  <c r="Z1497" i="3"/>
  <c r="W1497" i="3"/>
  <c r="X1497" i="3"/>
  <c r="Z1783" i="3"/>
  <c r="W1783" i="3"/>
  <c r="X1783" i="3"/>
  <c r="W700" i="3"/>
  <c r="Z700" i="3"/>
  <c r="X700" i="3"/>
  <c r="W669" i="3"/>
  <c r="X669" i="3"/>
  <c r="Z669" i="3"/>
  <c r="W693" i="3"/>
  <c r="X693" i="3"/>
  <c r="Z693" i="3"/>
  <c r="W562" i="3"/>
  <c r="X562" i="3"/>
  <c r="Z562" i="3"/>
  <c r="W1798" i="3"/>
  <c r="X1798" i="3"/>
  <c r="Z1798" i="3"/>
  <c r="W232" i="3"/>
  <c r="X232" i="3"/>
  <c r="Z232" i="3"/>
  <c r="W596" i="3"/>
  <c r="X596" i="3"/>
  <c r="Z596" i="3"/>
  <c r="W638" i="3"/>
  <c r="X638" i="3"/>
  <c r="Z638" i="3"/>
  <c r="W647" i="3"/>
  <c r="X647" i="3"/>
  <c r="Z647" i="3"/>
  <c r="W1101" i="3"/>
  <c r="X1101" i="3"/>
  <c r="Z1101" i="3"/>
  <c r="W713" i="3"/>
  <c r="X713" i="3"/>
  <c r="Z713" i="3"/>
  <c r="W784" i="3"/>
  <c r="X784" i="3"/>
  <c r="Z784" i="3"/>
  <c r="W545" i="3"/>
  <c r="X545" i="3"/>
  <c r="Z545" i="3"/>
  <c r="W535" i="3"/>
  <c r="X535" i="3"/>
  <c r="Z535" i="3"/>
  <c r="W590" i="3"/>
  <c r="X590" i="3"/>
  <c r="Z590" i="3"/>
  <c r="W1816" i="3"/>
  <c r="X1816" i="3"/>
  <c r="Z1816" i="3"/>
  <c r="X1830" i="3"/>
  <c r="Z1830" i="3"/>
  <c r="W1830" i="3"/>
  <c r="X1850" i="3"/>
  <c r="Z1850" i="3"/>
  <c r="W1850" i="3"/>
  <c r="X1870" i="3"/>
  <c r="Z1870" i="3"/>
  <c r="W1870" i="3"/>
  <c r="X329" i="3"/>
  <c r="Z329" i="3"/>
  <c r="W329" i="3"/>
  <c r="X1293" i="3"/>
  <c r="Z1293" i="3"/>
  <c r="W1293" i="3"/>
  <c r="X352" i="3"/>
  <c r="Z352" i="3"/>
  <c r="W352" i="3"/>
  <c r="X43" i="3"/>
  <c r="Z43" i="3"/>
  <c r="W43" i="3"/>
  <c r="X1187" i="3"/>
  <c r="W1187" i="3"/>
  <c r="Z1187" i="3"/>
  <c r="W1201" i="3"/>
  <c r="X1201" i="3"/>
  <c r="Z1201" i="3"/>
  <c r="W1919" i="3"/>
  <c r="X1919" i="3"/>
  <c r="Z1919" i="3"/>
  <c r="W195" i="3"/>
  <c r="X195" i="3"/>
  <c r="Z195" i="3"/>
  <c r="W1182" i="3"/>
  <c r="X1182" i="3"/>
  <c r="Z1182" i="3"/>
  <c r="W967" i="3"/>
  <c r="X967" i="3"/>
  <c r="Z967" i="3"/>
  <c r="W1062" i="3"/>
  <c r="X1062" i="3"/>
  <c r="Z1062" i="3"/>
  <c r="W1329" i="3"/>
  <c r="X1329" i="3"/>
  <c r="Z1329" i="3"/>
  <c r="W1374" i="3"/>
  <c r="X1374" i="3"/>
  <c r="Z1374" i="3"/>
  <c r="W1386" i="3"/>
  <c r="Z1386" i="3"/>
  <c r="X1386" i="3"/>
  <c r="W1407" i="3"/>
  <c r="Z1407" i="3"/>
  <c r="X1407" i="3"/>
  <c r="Z1509" i="3"/>
  <c r="X1509" i="3"/>
  <c r="W1509" i="3"/>
  <c r="Z1453" i="3"/>
  <c r="X1453" i="3"/>
  <c r="W1453" i="3"/>
  <c r="Z1931" i="3"/>
  <c r="W1931" i="3"/>
  <c r="X1931" i="3"/>
  <c r="W1943" i="3"/>
  <c r="X1943" i="3"/>
  <c r="Z1943" i="3"/>
  <c r="W498" i="3"/>
  <c r="X498" i="3"/>
  <c r="Z498" i="3"/>
  <c r="W828" i="3"/>
  <c r="X828" i="3"/>
  <c r="Z828" i="3"/>
  <c r="W860" i="3"/>
  <c r="X860" i="3"/>
  <c r="Z860" i="3"/>
  <c r="W1037" i="3"/>
  <c r="X1037" i="3"/>
  <c r="Z1037" i="3"/>
  <c r="W866" i="3"/>
  <c r="Z866" i="3"/>
  <c r="X866" i="3"/>
  <c r="W1063" i="3"/>
  <c r="X1063" i="3"/>
  <c r="Z1063" i="3"/>
  <c r="W414" i="3"/>
  <c r="X414" i="3"/>
  <c r="Z414" i="3"/>
  <c r="W1951" i="3"/>
  <c r="X1951" i="3"/>
  <c r="Z1951" i="3"/>
  <c r="W372" i="3"/>
  <c r="X372" i="3"/>
  <c r="Z372" i="3"/>
  <c r="W957" i="3"/>
  <c r="X957" i="3"/>
  <c r="Z957" i="3"/>
  <c r="W459" i="3"/>
  <c r="X459" i="3"/>
  <c r="Z459" i="3"/>
  <c r="W113" i="3"/>
  <c r="X113" i="3"/>
  <c r="Z113" i="3"/>
  <c r="W257" i="3"/>
  <c r="X257" i="3"/>
  <c r="Z257" i="3"/>
  <c r="X1960" i="3"/>
  <c r="Z1960" i="3"/>
  <c r="W1960" i="3"/>
  <c r="W1542" i="3"/>
  <c r="X1542" i="3"/>
  <c r="Z1542" i="3"/>
  <c r="W1976" i="3"/>
  <c r="BS1976" i="3" s="1"/>
  <c r="X1976" i="3"/>
  <c r="Z1976" i="3"/>
  <c r="W1602" i="3"/>
  <c r="X1602" i="3"/>
  <c r="Z1602" i="3"/>
  <c r="W1621" i="3"/>
  <c r="X1621" i="3"/>
  <c r="Z1621" i="3"/>
  <c r="W1641" i="3"/>
  <c r="X1641" i="3"/>
  <c r="Z1641" i="3"/>
  <c r="W1990" i="3"/>
  <c r="X1990" i="3"/>
  <c r="Z1990" i="3"/>
  <c r="W1376" i="3"/>
  <c r="X1376" i="3"/>
  <c r="Z1376" i="3"/>
  <c r="W1382" i="3"/>
  <c r="X1382" i="3"/>
  <c r="Z1382" i="3"/>
  <c r="W1533" i="3"/>
  <c r="X1533" i="3"/>
  <c r="Z1533" i="3"/>
  <c r="W1996" i="3"/>
  <c r="X1996" i="3"/>
  <c r="Z1996" i="3"/>
  <c r="X530" i="3"/>
  <c r="Z530" i="3"/>
  <c r="W530" i="3"/>
  <c r="W857" i="3"/>
  <c r="X857" i="3"/>
  <c r="Z857" i="3"/>
  <c r="W1031" i="3"/>
  <c r="X1031" i="3"/>
  <c r="Z1031" i="3"/>
  <c r="W1073" i="3"/>
  <c r="X1073" i="3"/>
  <c r="Z1073" i="3"/>
  <c r="Z420" i="3"/>
  <c r="W420" i="3"/>
  <c r="X420" i="3"/>
  <c r="Z2012" i="3"/>
  <c r="W2012" i="3"/>
  <c r="X2012" i="3"/>
  <c r="Z475" i="3"/>
  <c r="W475" i="3"/>
  <c r="X475" i="3"/>
  <c r="Z385" i="3"/>
  <c r="W385" i="3"/>
  <c r="X385" i="3"/>
  <c r="Z1563" i="3"/>
  <c r="W1563" i="3"/>
  <c r="X1563" i="3"/>
  <c r="Z250" i="3"/>
  <c r="W250" i="3"/>
  <c r="X250" i="3"/>
  <c r="Z2048" i="3"/>
  <c r="W2048" i="3"/>
  <c r="X2048" i="3"/>
  <c r="Z2060" i="3"/>
  <c r="W2060" i="3"/>
  <c r="X2060" i="3"/>
  <c r="Z885" i="3"/>
  <c r="W885" i="3"/>
  <c r="X885" i="3"/>
  <c r="Z2098" i="3"/>
  <c r="W2098" i="3"/>
  <c r="X2098" i="3"/>
  <c r="Z2118" i="3"/>
  <c r="W2118" i="3"/>
  <c r="X2118" i="3"/>
  <c r="Z2136" i="3"/>
  <c r="W2136" i="3"/>
  <c r="X2136" i="3"/>
  <c r="Z2156" i="3"/>
  <c r="W2156" i="3"/>
  <c r="BS2156" i="3" s="1"/>
  <c r="X2156" i="3"/>
  <c r="W307" i="3"/>
  <c r="X307" i="3"/>
  <c r="Z307" i="3"/>
  <c r="W1125" i="3"/>
  <c r="X1125" i="3"/>
  <c r="Z1125" i="3"/>
  <c r="W1650" i="3"/>
  <c r="X1650" i="3"/>
  <c r="Z1650" i="3"/>
  <c r="W1250" i="3"/>
  <c r="X1250" i="3"/>
  <c r="Z1250" i="3"/>
  <c r="W1267" i="3"/>
  <c r="X1267" i="3"/>
  <c r="Z1267" i="3"/>
  <c r="W1121" i="3"/>
  <c r="X1121" i="3"/>
  <c r="Z1121" i="3"/>
  <c r="W1240" i="3"/>
  <c r="X1240" i="3"/>
  <c r="Z1240" i="3"/>
  <c r="W1664" i="3"/>
  <c r="X1664" i="3"/>
  <c r="Z1664" i="3"/>
  <c r="W1139" i="3"/>
  <c r="Z1139" i="3"/>
  <c r="X1139" i="3"/>
  <c r="W164" i="3"/>
  <c r="Z164" i="3"/>
  <c r="X164" i="3"/>
  <c r="W1687" i="3"/>
  <c r="Z1687" i="3"/>
  <c r="X1687" i="3"/>
  <c r="W344" i="3"/>
  <c r="X344" i="3"/>
  <c r="Z344" i="3"/>
  <c r="W1142" i="3"/>
  <c r="X1142" i="3"/>
  <c r="Z1142" i="3"/>
  <c r="W179" i="3"/>
  <c r="X179" i="3"/>
  <c r="Z179" i="3"/>
  <c r="W323" i="3"/>
  <c r="X323" i="3"/>
  <c r="Z323" i="3"/>
  <c r="W1705" i="3"/>
  <c r="X1705" i="3"/>
  <c r="Z1705" i="3"/>
  <c r="W1708" i="3"/>
  <c r="X1708" i="3"/>
  <c r="Z1708" i="3"/>
  <c r="W1715" i="3"/>
  <c r="X1715" i="3"/>
  <c r="Z1715" i="3"/>
  <c r="X1731" i="3"/>
  <c r="W1731" i="3"/>
  <c r="BS1731" i="3" s="1"/>
  <c r="Z1731" i="3"/>
  <c r="W582" i="3"/>
  <c r="X582" i="3"/>
  <c r="Z582" i="3"/>
  <c r="X950" i="3"/>
  <c r="Z950" i="3"/>
  <c r="W950" i="3"/>
  <c r="Z174" i="3"/>
  <c r="W174" i="3"/>
  <c r="X174" i="3"/>
  <c r="W635" i="3"/>
  <c r="X635" i="3"/>
  <c r="Z635" i="3"/>
  <c r="W76" i="3"/>
  <c r="X76" i="3"/>
  <c r="Z76" i="3"/>
  <c r="W938" i="3"/>
  <c r="Z938" i="3"/>
  <c r="X938" i="3"/>
  <c r="W168" i="3"/>
  <c r="X168" i="3"/>
  <c r="Z168" i="3"/>
  <c r="W1749" i="3"/>
  <c r="Z1749" i="3"/>
  <c r="X1749" i="3"/>
  <c r="W1756" i="3"/>
  <c r="X1756" i="3"/>
  <c r="Z1756" i="3"/>
  <c r="W1498" i="3"/>
  <c r="Z1498" i="3"/>
  <c r="X1498" i="3"/>
  <c r="W1784" i="3"/>
  <c r="Z1784" i="3"/>
  <c r="X1784" i="3"/>
  <c r="W708" i="3"/>
  <c r="X708" i="3"/>
  <c r="Z708" i="3"/>
  <c r="W672" i="3"/>
  <c r="Z672" i="3"/>
  <c r="X672" i="3"/>
  <c r="W694" i="3"/>
  <c r="Z694" i="3"/>
  <c r="X694" i="3"/>
  <c r="W563" i="3"/>
  <c r="Z563" i="3"/>
  <c r="X563" i="3"/>
  <c r="W1799" i="3"/>
  <c r="Z1799" i="3"/>
  <c r="X1799" i="3"/>
  <c r="W233" i="3"/>
  <c r="Z233" i="3"/>
  <c r="X233" i="3"/>
  <c r="W597" i="3"/>
  <c r="Z597" i="3"/>
  <c r="X597" i="3"/>
  <c r="W639" i="3"/>
  <c r="Z639" i="3"/>
  <c r="X639" i="3"/>
  <c r="W659" i="3"/>
  <c r="Z659" i="3"/>
  <c r="X659" i="3"/>
  <c r="W1102" i="3"/>
  <c r="Z1102" i="3"/>
  <c r="X1102" i="3"/>
  <c r="W714" i="3"/>
  <c r="Z714" i="3"/>
  <c r="X714" i="3"/>
  <c r="W785" i="3"/>
  <c r="X785" i="3"/>
  <c r="Z785" i="3"/>
  <c r="W546" i="3"/>
  <c r="X546" i="3"/>
  <c r="Z546" i="3"/>
  <c r="W536" i="3"/>
  <c r="X536" i="3"/>
  <c r="Z536" i="3"/>
  <c r="W591" i="3"/>
  <c r="X591" i="3"/>
  <c r="Z591" i="3"/>
  <c r="W1817" i="3"/>
  <c r="X1817" i="3"/>
  <c r="Z1817" i="3"/>
  <c r="W1831" i="3"/>
  <c r="Z1831" i="3"/>
  <c r="X1831" i="3"/>
  <c r="W1851" i="3"/>
  <c r="Z1851" i="3"/>
  <c r="X1851" i="3"/>
  <c r="Z1871" i="3"/>
  <c r="W1871" i="3"/>
  <c r="X1871" i="3"/>
  <c r="Z108" i="3"/>
  <c r="W108" i="3"/>
  <c r="X108" i="3"/>
  <c r="W325" i="3"/>
  <c r="X325" i="3"/>
  <c r="Z325" i="3"/>
  <c r="Z353" i="3"/>
  <c r="W353" i="3"/>
  <c r="X353" i="3"/>
  <c r="W59" i="3"/>
  <c r="X59" i="3"/>
  <c r="Z59" i="3"/>
  <c r="Z1188" i="3"/>
  <c r="W1188" i="3"/>
  <c r="X1188" i="3"/>
  <c r="W90" i="3"/>
  <c r="X90" i="3"/>
  <c r="Z90" i="3"/>
  <c r="W1920" i="3"/>
  <c r="X1920" i="3"/>
  <c r="Z1920" i="3"/>
  <c r="W196" i="3"/>
  <c r="X196" i="3"/>
  <c r="Z196" i="3"/>
  <c r="W1290" i="3"/>
  <c r="X1290" i="3"/>
  <c r="Z1290" i="3"/>
  <c r="W974" i="3"/>
  <c r="X974" i="3"/>
  <c r="Z974" i="3"/>
  <c r="W1013" i="3"/>
  <c r="X1013" i="3"/>
  <c r="Z1013" i="3"/>
  <c r="W1330" i="3"/>
  <c r="X1330" i="3"/>
  <c r="Z1330" i="3"/>
  <c r="W1375" i="3"/>
  <c r="X1375" i="3"/>
  <c r="Z1375" i="3"/>
  <c r="W1387" i="3"/>
  <c r="X1387" i="3"/>
  <c r="Z1387" i="3"/>
  <c r="W1408" i="3"/>
  <c r="X1408" i="3"/>
  <c r="Z1408" i="3"/>
  <c r="W1510" i="3"/>
  <c r="X1510" i="3"/>
  <c r="Z1510" i="3"/>
  <c r="W1455" i="3"/>
  <c r="X1455" i="3"/>
  <c r="Z1455" i="3"/>
  <c r="W1932" i="3"/>
  <c r="Z1932" i="3"/>
  <c r="X1932" i="3"/>
  <c r="Z1944" i="3"/>
  <c r="X1944" i="3"/>
  <c r="W1944" i="3"/>
  <c r="Z512" i="3"/>
  <c r="X512" i="3"/>
  <c r="W512" i="3"/>
  <c r="Z829" i="3"/>
  <c r="X829" i="3"/>
  <c r="W829" i="3"/>
  <c r="Z863" i="3"/>
  <c r="X863" i="3"/>
  <c r="W863" i="3"/>
  <c r="Z1042" i="3"/>
  <c r="X1042" i="3"/>
  <c r="W1042" i="3"/>
  <c r="Z1023" i="3"/>
  <c r="X1023" i="3"/>
  <c r="W1023" i="3"/>
  <c r="Z1064" i="3"/>
  <c r="X1064" i="3"/>
  <c r="W1064" i="3"/>
  <c r="Z417" i="3"/>
  <c r="X417" i="3"/>
  <c r="W417" i="3"/>
  <c r="Z1952" i="3"/>
  <c r="X1952" i="3"/>
  <c r="W1952" i="3"/>
  <c r="Z373" i="3"/>
  <c r="X373" i="3"/>
  <c r="W373" i="3"/>
  <c r="Z958" i="3"/>
  <c r="X958" i="3"/>
  <c r="W958" i="3"/>
  <c r="Z382" i="3"/>
  <c r="X382" i="3"/>
  <c r="W382" i="3"/>
  <c r="Z114" i="3"/>
  <c r="X114" i="3"/>
  <c r="W114" i="3"/>
  <c r="Z276" i="3"/>
  <c r="X276" i="3"/>
  <c r="W276" i="3"/>
  <c r="Z1961" i="3"/>
  <c r="X1961" i="3"/>
  <c r="W1961" i="3"/>
  <c r="W1543" i="3"/>
  <c r="X1543" i="3"/>
  <c r="Z1543" i="3"/>
  <c r="W1977" i="3"/>
  <c r="BR1977" i="3" s="1"/>
  <c r="X1977" i="3"/>
  <c r="Z1977" i="3"/>
  <c r="W1603" i="3"/>
  <c r="X1603" i="3"/>
  <c r="Z1603" i="3"/>
  <c r="W1622" i="3"/>
  <c r="X1622" i="3"/>
  <c r="Z1622" i="3"/>
  <c r="X1642" i="3"/>
  <c r="Z1642" i="3"/>
  <c r="W1642" i="3"/>
  <c r="X1991" i="3"/>
  <c r="Z1991" i="3"/>
  <c r="W1991" i="3"/>
  <c r="X1385" i="3"/>
  <c r="Z1385" i="3"/>
  <c r="W1385" i="3"/>
  <c r="W1391" i="3"/>
  <c r="X1391" i="3"/>
  <c r="Z1391" i="3"/>
  <c r="W1534" i="3"/>
  <c r="X1534" i="3"/>
  <c r="Z1534" i="3"/>
  <c r="Z1997" i="3"/>
  <c r="W1997" i="3"/>
  <c r="X1997" i="3"/>
  <c r="W531" i="3"/>
  <c r="X531" i="3"/>
  <c r="Z531" i="3"/>
  <c r="Z861" i="3"/>
  <c r="W861" i="3"/>
  <c r="X861" i="3"/>
  <c r="W1032" i="3"/>
  <c r="X1032" i="3"/>
  <c r="Z1032" i="3"/>
  <c r="W1074" i="3"/>
  <c r="X1074" i="3"/>
  <c r="Z1074" i="3"/>
  <c r="W421" i="3"/>
  <c r="X421" i="3"/>
  <c r="Z421" i="3"/>
  <c r="W2013" i="3"/>
  <c r="X2013" i="3"/>
  <c r="Z2013" i="3"/>
  <c r="W476" i="3"/>
  <c r="X476" i="3"/>
  <c r="Z476" i="3"/>
  <c r="W386" i="3"/>
  <c r="X386" i="3"/>
  <c r="Z386" i="3"/>
  <c r="W1511" i="3"/>
  <c r="X1511" i="3"/>
  <c r="Z1511" i="3"/>
  <c r="W251" i="3"/>
  <c r="X251" i="3"/>
  <c r="Z251" i="3"/>
  <c r="W2049" i="3"/>
  <c r="X2049" i="3"/>
  <c r="Z2049" i="3"/>
  <c r="W2061" i="3"/>
  <c r="X2061" i="3"/>
  <c r="Z2061" i="3"/>
  <c r="W886" i="3"/>
  <c r="X886" i="3"/>
  <c r="Z886" i="3"/>
  <c r="W2099" i="3"/>
  <c r="X2099" i="3"/>
  <c r="Z2099" i="3"/>
  <c r="W2119" i="3"/>
  <c r="X2119" i="3"/>
  <c r="Z2119" i="3"/>
  <c r="Z2137" i="3"/>
  <c r="W2137" i="3"/>
  <c r="X2137" i="3"/>
  <c r="W2157" i="3"/>
  <c r="BS2157" i="3" s="1"/>
  <c r="X2157" i="3"/>
  <c r="Z2157" i="3"/>
  <c r="W302" i="3"/>
  <c r="BO302" i="3" s="1"/>
  <c r="X302" i="3"/>
  <c r="Z302" i="3"/>
  <c r="W1248" i="3"/>
  <c r="X1248" i="3"/>
  <c r="Z1248" i="3"/>
  <c r="W1651" i="3"/>
  <c r="X1651" i="3"/>
  <c r="Z1651" i="3"/>
  <c r="W1252" i="3"/>
  <c r="X1252" i="3"/>
  <c r="Z1252" i="3"/>
  <c r="W1268" i="3"/>
  <c r="X1268" i="3"/>
  <c r="Z1268" i="3"/>
  <c r="W1230" i="3"/>
  <c r="X1230" i="3"/>
  <c r="Z1230" i="3"/>
  <c r="W1276" i="3"/>
  <c r="X1276" i="3"/>
  <c r="Z1276" i="3"/>
  <c r="W1665" i="3"/>
  <c r="X1665" i="3"/>
  <c r="Z1665" i="3"/>
  <c r="X1140" i="3"/>
  <c r="Z1140" i="3"/>
  <c r="W1140" i="3"/>
  <c r="X166" i="3"/>
  <c r="Z166" i="3"/>
  <c r="W166" i="3"/>
  <c r="Z1278" i="3"/>
  <c r="W1278" i="3"/>
  <c r="X1278" i="3"/>
  <c r="Z1688" i="3"/>
  <c r="W1688" i="3"/>
  <c r="X1688" i="3"/>
  <c r="X1243" i="3"/>
  <c r="Z1243" i="3"/>
  <c r="W1243" i="3"/>
  <c r="W1261" i="3"/>
  <c r="X1261" i="3"/>
  <c r="Z1261" i="3"/>
  <c r="W142" i="3"/>
  <c r="X142" i="3"/>
  <c r="Z142" i="3"/>
  <c r="W1706" i="3"/>
  <c r="X1706" i="3"/>
  <c r="Z1706" i="3"/>
  <c r="W1158" i="3"/>
  <c r="X1158" i="3"/>
  <c r="Z1158" i="3"/>
  <c r="W1716" i="3"/>
  <c r="X1716" i="3"/>
  <c r="Z1716" i="3"/>
  <c r="W1732" i="3"/>
  <c r="BR1732" i="3" s="1"/>
  <c r="X1732" i="3"/>
  <c r="Z1732" i="3"/>
  <c r="W583" i="3"/>
  <c r="X583" i="3"/>
  <c r="Z583" i="3"/>
  <c r="W949" i="3"/>
  <c r="X949" i="3"/>
  <c r="Z949" i="3"/>
  <c r="W175" i="3"/>
  <c r="X175" i="3"/>
  <c r="Z175" i="3"/>
  <c r="W636" i="3"/>
  <c r="X636" i="3"/>
  <c r="Z636" i="3"/>
  <c r="Z78" i="3"/>
  <c r="W78" i="3"/>
  <c r="X78" i="3"/>
  <c r="Z939" i="3"/>
  <c r="W939" i="3"/>
  <c r="X939" i="3"/>
  <c r="Z171" i="3"/>
  <c r="W171" i="3"/>
  <c r="X171" i="3"/>
  <c r="Z1750" i="3"/>
  <c r="W1750" i="3"/>
  <c r="X1750" i="3"/>
  <c r="Z1757" i="3"/>
  <c r="W1757" i="3"/>
  <c r="X1757" i="3"/>
  <c r="Z1500" i="3"/>
  <c r="W1500" i="3"/>
  <c r="X1500" i="3"/>
  <c r="Z1785" i="3"/>
  <c r="W1785" i="3"/>
  <c r="X1785" i="3"/>
  <c r="W709" i="3"/>
  <c r="X709" i="3"/>
  <c r="Z709" i="3"/>
  <c r="W673" i="3"/>
  <c r="X673" i="3"/>
  <c r="Z673" i="3"/>
  <c r="W813" i="3"/>
  <c r="X813" i="3"/>
  <c r="Z813" i="3"/>
  <c r="W564" i="3"/>
  <c r="X564" i="3"/>
  <c r="Z564" i="3"/>
  <c r="W1800" i="3"/>
  <c r="X1800" i="3"/>
  <c r="Z1800" i="3"/>
  <c r="W237" i="3"/>
  <c r="X237" i="3"/>
  <c r="Z237" i="3"/>
  <c r="W598" i="3"/>
  <c r="X598" i="3"/>
  <c r="Z598" i="3"/>
  <c r="W640" i="3"/>
  <c r="Z640" i="3"/>
  <c r="X640" i="3"/>
  <c r="W660" i="3"/>
  <c r="X660" i="3"/>
  <c r="Z660" i="3"/>
  <c r="W1806" i="3"/>
  <c r="X1806" i="3"/>
  <c r="Z1806" i="3"/>
  <c r="W721" i="3"/>
  <c r="X721" i="3"/>
  <c r="Z721" i="3"/>
  <c r="W789" i="3"/>
  <c r="X789" i="3"/>
  <c r="Z789" i="3"/>
  <c r="W580" i="3"/>
  <c r="X580" i="3"/>
  <c r="Z580" i="3"/>
  <c r="W539" i="3"/>
  <c r="X539" i="3"/>
  <c r="Z539" i="3"/>
  <c r="W550" i="3"/>
  <c r="X550" i="3"/>
  <c r="Z550" i="3"/>
  <c r="W1818" i="3"/>
  <c r="X1818" i="3"/>
  <c r="Z1818" i="3"/>
  <c r="W1832" i="3"/>
  <c r="X1832" i="3"/>
  <c r="Z1832" i="3"/>
  <c r="W1852" i="3"/>
  <c r="X1852" i="3"/>
  <c r="Z1852" i="3"/>
  <c r="W1872" i="3"/>
  <c r="X1872" i="3"/>
  <c r="Z1872" i="3"/>
  <c r="W1886" i="3"/>
  <c r="X1886" i="3"/>
  <c r="Z1886" i="3"/>
  <c r="W1896" i="3"/>
  <c r="Z1896" i="3"/>
  <c r="X1896" i="3"/>
  <c r="X326" i="3"/>
  <c r="Z326" i="3"/>
  <c r="W326" i="3"/>
  <c r="W54" i="3"/>
  <c r="X54" i="3"/>
  <c r="Z54" i="3"/>
  <c r="W1294" i="3"/>
  <c r="X1294" i="3"/>
  <c r="Z1294" i="3"/>
  <c r="W91" i="3"/>
  <c r="X91" i="3"/>
  <c r="Z91" i="3"/>
  <c r="W1921" i="3"/>
  <c r="X1921" i="3"/>
  <c r="Z1921" i="3"/>
  <c r="W1286" i="3"/>
  <c r="X1286" i="3"/>
  <c r="Z1286" i="3"/>
  <c r="W129" i="3"/>
  <c r="X129" i="3"/>
  <c r="Z129" i="3"/>
  <c r="W1005" i="3"/>
  <c r="X1005" i="3"/>
  <c r="Z1005" i="3"/>
  <c r="W1055" i="3"/>
  <c r="X1055" i="3"/>
  <c r="Z1055" i="3"/>
  <c r="W1338" i="3"/>
  <c r="X1338" i="3"/>
  <c r="Z1338" i="3"/>
  <c r="W1383" i="3"/>
  <c r="X1383" i="3"/>
  <c r="Z1383" i="3"/>
  <c r="W1395" i="3"/>
  <c r="Z1395" i="3"/>
  <c r="X1395" i="3"/>
  <c r="W1416" i="3"/>
  <c r="X1416" i="3"/>
  <c r="Z1416" i="3"/>
  <c r="W1512" i="3"/>
  <c r="X1512" i="3"/>
  <c r="Z1512" i="3"/>
  <c r="W1456" i="3"/>
  <c r="X1456" i="3"/>
  <c r="Z1456" i="3"/>
  <c r="W4" i="3"/>
  <c r="X4" i="3"/>
  <c r="Z4" i="3"/>
  <c r="W1945" i="3"/>
  <c r="X1945" i="3"/>
  <c r="Z1945" i="3"/>
  <c r="W513" i="3"/>
  <c r="X513" i="3"/>
  <c r="Z513" i="3"/>
  <c r="W830" i="3"/>
  <c r="X830" i="3"/>
  <c r="Z830" i="3"/>
  <c r="X865" i="3"/>
  <c r="Z865" i="3"/>
  <c r="W865" i="3"/>
  <c r="X1043" i="3"/>
  <c r="Z1043" i="3"/>
  <c r="W1043" i="3"/>
  <c r="X969" i="3"/>
  <c r="Z969" i="3"/>
  <c r="W969" i="3"/>
  <c r="X1065" i="3"/>
  <c r="Z1065" i="3"/>
  <c r="W1065" i="3"/>
  <c r="X418" i="3"/>
  <c r="Z418" i="3"/>
  <c r="W418" i="3"/>
  <c r="X1953" i="3"/>
  <c r="Z1953" i="3"/>
  <c r="W1953" i="3"/>
  <c r="X374" i="3"/>
  <c r="Z374" i="3"/>
  <c r="W374" i="3"/>
  <c r="X959" i="3"/>
  <c r="Z959" i="3"/>
  <c r="W959" i="3"/>
  <c r="X383" i="3"/>
  <c r="Z383" i="3"/>
  <c r="W383" i="3"/>
  <c r="X115" i="3"/>
  <c r="Z115" i="3"/>
  <c r="W115" i="3"/>
  <c r="X277" i="3"/>
  <c r="Z277" i="3"/>
  <c r="W277" i="3"/>
  <c r="W1962" i="3"/>
  <c r="X1962" i="3"/>
  <c r="Z1962" i="3"/>
  <c r="W1545" i="3"/>
  <c r="X1545" i="3"/>
  <c r="Z1545" i="3"/>
  <c r="W1978" i="3"/>
  <c r="BS1978" i="3" s="1"/>
  <c r="X1978" i="3"/>
  <c r="Z1978" i="3"/>
  <c r="W1604" i="3"/>
  <c r="X1604" i="3"/>
  <c r="Z1604" i="3"/>
  <c r="W1623" i="3"/>
  <c r="X1623" i="3"/>
  <c r="Z1623" i="3"/>
  <c r="W1982" i="3"/>
  <c r="X1982" i="3"/>
  <c r="Z1982" i="3"/>
  <c r="W1992" i="3"/>
  <c r="X1992" i="3"/>
  <c r="Z1992" i="3"/>
  <c r="W1394" i="3"/>
  <c r="X1394" i="3"/>
  <c r="Z1394" i="3"/>
  <c r="W1400" i="3"/>
  <c r="X1400" i="3"/>
  <c r="Z1400" i="3"/>
  <c r="W1544" i="3"/>
  <c r="X1544" i="3"/>
  <c r="Z1544" i="3"/>
  <c r="W1998" i="3"/>
  <c r="X1998" i="3"/>
  <c r="Z1998" i="3"/>
  <c r="W772" i="3"/>
  <c r="X772" i="3"/>
  <c r="Z772" i="3"/>
  <c r="X862" i="3"/>
  <c r="W862" i="3"/>
  <c r="Z862" i="3"/>
  <c r="X1038" i="3"/>
  <c r="W1038" i="3"/>
  <c r="Z1038" i="3"/>
  <c r="X415" i="3"/>
  <c r="W415" i="3"/>
  <c r="Z415" i="3"/>
  <c r="W430" i="3"/>
  <c r="X430" i="3"/>
  <c r="Z430" i="3"/>
  <c r="W2014" i="3"/>
  <c r="X2014" i="3"/>
  <c r="Z2014" i="3"/>
  <c r="W480" i="3"/>
  <c r="X480" i="3"/>
  <c r="Z480" i="3"/>
  <c r="W390" i="3"/>
  <c r="X390" i="3"/>
  <c r="Z390" i="3"/>
  <c r="W1514" i="3"/>
  <c r="X1514" i="3"/>
  <c r="Z1514" i="3"/>
  <c r="W1105" i="3"/>
  <c r="X1105" i="3"/>
  <c r="Z1105" i="3"/>
  <c r="W2050" i="3"/>
  <c r="X2050" i="3"/>
  <c r="Z2050" i="3"/>
  <c r="W2062" i="3"/>
  <c r="X2062" i="3"/>
  <c r="Z2062" i="3"/>
  <c r="W2080" i="3"/>
  <c r="X2080" i="3"/>
  <c r="Z2080" i="3"/>
  <c r="W2100" i="3"/>
  <c r="X2100" i="3"/>
  <c r="Z2100" i="3"/>
  <c r="W2120" i="3"/>
  <c r="X2120" i="3"/>
  <c r="Z2120" i="3"/>
  <c r="W2138" i="3"/>
  <c r="X2138" i="3"/>
  <c r="Z2138" i="3"/>
  <c r="W2158" i="3"/>
  <c r="BR2158" i="3" s="1"/>
  <c r="X2158" i="3"/>
  <c r="Z2158" i="3"/>
  <c r="W303" i="3"/>
  <c r="X303" i="3"/>
  <c r="Z303" i="3"/>
  <c r="W1147" i="3"/>
  <c r="X1147" i="3"/>
  <c r="Z1147" i="3"/>
  <c r="W1652" i="3"/>
  <c r="X1652" i="3"/>
  <c r="Z1652" i="3"/>
  <c r="W1203" i="3"/>
  <c r="X1203" i="3"/>
  <c r="Z1203" i="3"/>
  <c r="W1270" i="3"/>
  <c r="X1270" i="3"/>
  <c r="Z1270" i="3"/>
  <c r="W1231" i="3"/>
  <c r="X1231" i="3"/>
  <c r="Z1231" i="3"/>
  <c r="W1206" i="3"/>
  <c r="X1206" i="3"/>
  <c r="Z1206" i="3"/>
  <c r="X1666" i="3"/>
  <c r="W1666" i="3"/>
  <c r="Z1666" i="3"/>
  <c r="W1141" i="3"/>
  <c r="Z1141" i="3"/>
  <c r="X1141" i="3"/>
  <c r="W185" i="3"/>
  <c r="X185" i="3"/>
  <c r="Z185" i="3"/>
  <c r="W87" i="3"/>
  <c r="Z87" i="3"/>
  <c r="X87" i="3"/>
  <c r="W163" i="3"/>
  <c r="X163" i="3"/>
  <c r="Z163" i="3"/>
  <c r="W1271" i="3"/>
  <c r="X1271" i="3"/>
  <c r="Z1271" i="3"/>
  <c r="W1168" i="3"/>
  <c r="X1168" i="3"/>
  <c r="Z1168" i="3"/>
  <c r="W315" i="3"/>
  <c r="X315" i="3"/>
  <c r="Z315" i="3"/>
  <c r="W1707" i="3"/>
  <c r="X1707" i="3"/>
  <c r="Z1707" i="3"/>
  <c r="W1241" i="3"/>
  <c r="X1241" i="3"/>
  <c r="Z1241" i="3"/>
  <c r="W1717" i="3"/>
  <c r="X1717" i="3"/>
  <c r="Z1717" i="3"/>
  <c r="W1733" i="3"/>
  <c r="BS1733" i="3" s="1"/>
  <c r="X1733" i="3"/>
  <c r="Z1733" i="3"/>
  <c r="W584" i="3"/>
  <c r="X584" i="3"/>
  <c r="Z584" i="3"/>
  <c r="W951" i="3"/>
  <c r="X951" i="3"/>
  <c r="Z951" i="3"/>
  <c r="W1565" i="3"/>
  <c r="X1565" i="3"/>
  <c r="Z1565" i="3"/>
  <c r="X637" i="3"/>
  <c r="Z637" i="3"/>
  <c r="W637" i="3"/>
  <c r="W80" i="3"/>
  <c r="X80" i="3"/>
  <c r="Z80" i="3"/>
  <c r="W940" i="3"/>
  <c r="X940" i="3"/>
  <c r="Z940" i="3"/>
  <c r="W1473" i="3"/>
  <c r="X1473" i="3"/>
  <c r="Z1473" i="3"/>
  <c r="W780" i="3"/>
  <c r="X780" i="3"/>
  <c r="Z780" i="3"/>
  <c r="W1758" i="3"/>
  <c r="X1758" i="3"/>
  <c r="Z1758" i="3"/>
  <c r="W1501" i="3"/>
  <c r="X1501" i="3"/>
  <c r="Z1501" i="3"/>
  <c r="W1786" i="3"/>
  <c r="X1786" i="3"/>
  <c r="Z1786" i="3"/>
  <c r="W717" i="3"/>
  <c r="X717" i="3"/>
  <c r="Z717" i="3"/>
  <c r="W674" i="3"/>
  <c r="X674" i="3"/>
  <c r="Z674" i="3"/>
  <c r="W814" i="3"/>
  <c r="X814" i="3"/>
  <c r="Z814" i="3"/>
  <c r="W532" i="3"/>
  <c r="X532" i="3"/>
  <c r="Z532" i="3"/>
  <c r="W1801" i="3"/>
  <c r="X1801" i="3"/>
  <c r="Z1801" i="3"/>
  <c r="W238" i="3"/>
  <c r="X238" i="3"/>
  <c r="Z238" i="3"/>
  <c r="W603" i="3"/>
  <c r="X603" i="3"/>
  <c r="Z603" i="3"/>
  <c r="W652" i="3"/>
  <c r="X652" i="3"/>
  <c r="Z652" i="3"/>
  <c r="W661" i="3"/>
  <c r="X661" i="3"/>
  <c r="Z661" i="3"/>
  <c r="W1807" i="3"/>
  <c r="Z1807" i="3"/>
  <c r="X1807" i="3"/>
  <c r="W722" i="3"/>
  <c r="X722" i="3"/>
  <c r="Z722" i="3"/>
  <c r="W790" i="3"/>
  <c r="X790" i="3"/>
  <c r="Z790" i="3"/>
  <c r="W581" i="3"/>
  <c r="X581" i="3"/>
  <c r="Z581" i="3"/>
  <c r="W540" i="3"/>
  <c r="X540" i="3"/>
  <c r="Z540" i="3"/>
  <c r="W551" i="3"/>
  <c r="X551" i="3"/>
  <c r="Z551" i="3"/>
  <c r="W1819" i="3"/>
  <c r="X1819" i="3"/>
  <c r="Z1819" i="3"/>
  <c r="W1833" i="3"/>
  <c r="X1833" i="3"/>
  <c r="Z1833" i="3"/>
  <c r="X1853" i="3"/>
  <c r="Z1853" i="3"/>
  <c r="W1853" i="3"/>
  <c r="X1873" i="3"/>
  <c r="Z1873" i="3"/>
  <c r="W1873" i="3"/>
  <c r="X1887" i="3"/>
  <c r="Z1887" i="3"/>
  <c r="W1887" i="3"/>
  <c r="W349" i="3"/>
  <c r="X349" i="3"/>
  <c r="Z349" i="3"/>
  <c r="W1899" i="3"/>
  <c r="X1899" i="3"/>
  <c r="Z1899" i="3"/>
  <c r="W61" i="3"/>
  <c r="X61" i="3"/>
  <c r="Z61" i="3"/>
  <c r="W187" i="3"/>
  <c r="X187" i="3"/>
  <c r="Z187" i="3"/>
  <c r="W1138" i="3"/>
  <c r="X1138" i="3"/>
  <c r="Z1138" i="3"/>
  <c r="W1922" i="3"/>
  <c r="X1922" i="3"/>
  <c r="Z1922" i="3"/>
  <c r="W348" i="3"/>
  <c r="X348" i="3"/>
  <c r="Z348" i="3"/>
  <c r="W131" i="3"/>
  <c r="X131" i="3"/>
  <c r="Z131" i="3"/>
  <c r="W1047" i="3"/>
  <c r="X1047" i="3"/>
  <c r="Z1047" i="3"/>
  <c r="W1069" i="3"/>
  <c r="X1069" i="3"/>
  <c r="Z1069" i="3"/>
  <c r="W1339" i="3"/>
  <c r="X1339" i="3"/>
  <c r="Z1339" i="3"/>
  <c r="W1384" i="3"/>
  <c r="X1384" i="3"/>
  <c r="Z1384" i="3"/>
  <c r="W1396" i="3"/>
  <c r="X1396" i="3"/>
  <c r="Z1396" i="3"/>
  <c r="W1417" i="3"/>
  <c r="X1417" i="3"/>
  <c r="Z1417" i="3"/>
  <c r="W1513" i="3"/>
  <c r="X1513" i="3"/>
  <c r="Z1513" i="3"/>
  <c r="W1458" i="3"/>
  <c r="X1458" i="3"/>
  <c r="Z1458" i="3"/>
  <c r="W8" i="3"/>
  <c r="X8" i="3"/>
  <c r="Z8" i="3"/>
  <c r="W1946" i="3"/>
  <c r="X1946" i="3"/>
  <c r="Z1946" i="3"/>
  <c r="W527" i="3"/>
  <c r="X527" i="3"/>
  <c r="Z527" i="3"/>
  <c r="W833" i="3"/>
  <c r="X833" i="3"/>
  <c r="Z833" i="3"/>
  <c r="W983" i="3"/>
  <c r="X983" i="3"/>
  <c r="Z983" i="3"/>
  <c r="W1044" i="3"/>
  <c r="X1044" i="3"/>
  <c r="Z1044" i="3"/>
  <c r="W970" i="3"/>
  <c r="X970" i="3"/>
  <c r="Z970" i="3"/>
  <c r="W1070" i="3"/>
  <c r="X1070" i="3"/>
  <c r="Z1070" i="3"/>
  <c r="W419" i="3"/>
  <c r="Z419" i="3"/>
  <c r="X419" i="3"/>
  <c r="W1954" i="3"/>
  <c r="X1954" i="3"/>
  <c r="Z1954" i="3"/>
  <c r="W377" i="3"/>
  <c r="X377" i="3"/>
  <c r="Z377" i="3"/>
  <c r="W962" i="3"/>
  <c r="X962" i="3"/>
  <c r="Z962" i="3"/>
  <c r="W384" i="3"/>
  <c r="X384" i="3"/>
  <c r="Z384" i="3"/>
  <c r="W1572" i="3"/>
  <c r="X1572" i="3"/>
  <c r="Z1572" i="3"/>
  <c r="W278" i="3"/>
  <c r="X278" i="3"/>
  <c r="Z278" i="3"/>
  <c r="W1963" i="3"/>
  <c r="X1963" i="3"/>
  <c r="Z1963" i="3"/>
  <c r="W1546" i="3"/>
  <c r="X1546" i="3"/>
  <c r="Z1546" i="3"/>
  <c r="W1979" i="3"/>
  <c r="BR1979" i="3" s="1"/>
  <c r="X1979" i="3"/>
  <c r="Z1979" i="3"/>
  <c r="W1605" i="3"/>
  <c r="X1605" i="3"/>
  <c r="Z1605" i="3"/>
  <c r="W1624" i="3"/>
  <c r="X1624" i="3"/>
  <c r="Z1624" i="3"/>
  <c r="W1983" i="3"/>
  <c r="X1983" i="3"/>
  <c r="Z1983" i="3"/>
  <c r="W1993" i="3"/>
  <c r="X1993" i="3"/>
  <c r="Z1993" i="3"/>
  <c r="W1403" i="3"/>
  <c r="X1403" i="3"/>
  <c r="Z1403" i="3"/>
  <c r="Z1409" i="3"/>
  <c r="W1409" i="3"/>
  <c r="X1409" i="3"/>
  <c r="W1547" i="3"/>
  <c r="X1547" i="3"/>
  <c r="Z1547" i="3"/>
  <c r="W1999" i="3"/>
  <c r="X1999" i="3"/>
  <c r="Z1999" i="3"/>
  <c r="W773" i="3"/>
  <c r="X773" i="3"/>
  <c r="Z773" i="3"/>
  <c r="W1078" i="3"/>
  <c r="X1078" i="3"/>
  <c r="Z1078" i="3"/>
  <c r="W1039" i="3"/>
  <c r="X1039" i="3"/>
  <c r="Z1039" i="3"/>
  <c r="W416" i="3"/>
  <c r="X416" i="3"/>
  <c r="Z416" i="3"/>
  <c r="W431" i="3"/>
  <c r="X431" i="3"/>
  <c r="Z431" i="3"/>
  <c r="W2015" i="3"/>
  <c r="X2015" i="3"/>
  <c r="Z2015" i="3"/>
  <c r="W481" i="3"/>
  <c r="X481" i="3"/>
  <c r="Z481" i="3"/>
  <c r="W391" i="3"/>
  <c r="X391" i="3"/>
  <c r="Z391" i="3"/>
  <c r="W1517" i="3"/>
  <c r="X1517" i="3"/>
  <c r="Z1517" i="3"/>
  <c r="W1106" i="3"/>
  <c r="X1106" i="3"/>
  <c r="Z1106" i="3"/>
  <c r="W2051" i="3"/>
  <c r="X2051" i="3"/>
  <c r="Z2051" i="3"/>
  <c r="W2063" i="3"/>
  <c r="X2063" i="3"/>
  <c r="Z2063" i="3"/>
  <c r="W2081" i="3"/>
  <c r="X2081" i="3"/>
  <c r="Z2081" i="3"/>
  <c r="W2101" i="3"/>
  <c r="X2101" i="3"/>
  <c r="Z2101" i="3"/>
  <c r="W2121" i="3"/>
  <c r="Z2121" i="3"/>
  <c r="X2121" i="3"/>
  <c r="W2139" i="3"/>
  <c r="Z2139" i="3"/>
  <c r="X2139" i="3"/>
  <c r="W2159" i="3"/>
  <c r="BS2159" i="3" s="1"/>
  <c r="Z2159" i="3"/>
  <c r="X2159" i="3"/>
  <c r="W2172" i="3"/>
  <c r="BR2172" i="3" s="1"/>
  <c r="X2172" i="3"/>
  <c r="Z2172" i="3"/>
  <c r="W140" i="3"/>
  <c r="X140" i="3"/>
  <c r="Z140" i="3"/>
  <c r="W1653" i="3"/>
  <c r="X1653" i="3"/>
  <c r="Z1653" i="3"/>
  <c r="W1148" i="3"/>
  <c r="X1148" i="3"/>
  <c r="Z1148" i="3"/>
  <c r="W341" i="3"/>
  <c r="X341" i="3"/>
  <c r="Z341" i="3"/>
  <c r="W143" i="3"/>
  <c r="X143" i="3"/>
  <c r="Z143" i="3"/>
  <c r="W1275" i="3"/>
  <c r="X1275" i="3"/>
  <c r="Z1275" i="3"/>
  <c r="W1256" i="3"/>
  <c r="X1256" i="3"/>
  <c r="Z1256" i="3"/>
  <c r="W1242" i="3"/>
  <c r="Z1242" i="3"/>
  <c r="X1242" i="3"/>
  <c r="W1679" i="3"/>
  <c r="Z1679" i="3"/>
  <c r="X1679" i="3"/>
  <c r="W88" i="3"/>
  <c r="X88" i="3"/>
  <c r="Z88" i="3"/>
  <c r="X337" i="3"/>
  <c r="W337" i="3"/>
  <c r="Z337" i="3"/>
  <c r="W314" i="3"/>
  <c r="X314" i="3"/>
  <c r="Z314" i="3"/>
  <c r="W1169" i="3"/>
  <c r="X1169" i="3"/>
  <c r="Z1169" i="3"/>
  <c r="W1119" i="3"/>
  <c r="X1119" i="3"/>
  <c r="Z1119" i="3"/>
  <c r="X161" i="3"/>
  <c r="Z161" i="3"/>
  <c r="W161" i="3"/>
  <c r="X1135" i="3"/>
  <c r="Z1135" i="3"/>
  <c r="W1135" i="3"/>
  <c r="X1718" i="3"/>
  <c r="Z1718" i="3"/>
  <c r="W1718" i="3"/>
  <c r="X1734" i="3"/>
  <c r="Z1734" i="3"/>
  <c r="W1734" i="3"/>
  <c r="BR1734" i="3" s="1"/>
  <c r="X587" i="3"/>
  <c r="Z587" i="3"/>
  <c r="W587" i="3"/>
  <c r="X592" i="3"/>
  <c r="Z592" i="3"/>
  <c r="W592" i="3"/>
  <c r="X1566" i="3"/>
  <c r="Z1566" i="3"/>
  <c r="W1566" i="3"/>
  <c r="X641" i="3"/>
  <c r="Z641" i="3"/>
  <c r="W641" i="3"/>
  <c r="Z897" i="3"/>
  <c r="W897" i="3"/>
  <c r="X897" i="3"/>
  <c r="Z941" i="3"/>
  <c r="W941" i="3"/>
  <c r="X941" i="3"/>
  <c r="Z1474" i="3"/>
  <c r="W1474" i="3"/>
  <c r="X1474" i="3"/>
  <c r="Z1751" i="3"/>
  <c r="W1751" i="3"/>
  <c r="X1751" i="3"/>
  <c r="Z1759" i="3"/>
  <c r="W1759" i="3"/>
  <c r="X1759" i="3"/>
  <c r="Z1503" i="3"/>
  <c r="W1503" i="3"/>
  <c r="X1503" i="3"/>
  <c r="W1787" i="3"/>
  <c r="X1787" i="3"/>
  <c r="Z1787" i="3"/>
  <c r="W718" i="3"/>
  <c r="Z718" i="3"/>
  <c r="X718" i="3"/>
  <c r="W677" i="3"/>
  <c r="X677" i="3"/>
  <c r="Z677" i="3"/>
  <c r="W815" i="3"/>
  <c r="X815" i="3"/>
  <c r="Z815" i="3"/>
  <c r="W533" i="3"/>
  <c r="X533" i="3"/>
  <c r="Z533" i="3"/>
  <c r="W1802" i="3"/>
  <c r="X1802" i="3"/>
  <c r="Z1802" i="3"/>
  <c r="W701" i="3"/>
  <c r="X701" i="3"/>
  <c r="Z701" i="3"/>
  <c r="W604" i="3"/>
  <c r="X604" i="3"/>
  <c r="Z604" i="3"/>
  <c r="W653" i="3"/>
  <c r="X653" i="3"/>
  <c r="Z653" i="3"/>
  <c r="W23" i="3"/>
  <c r="X23" i="3"/>
  <c r="Z23" i="3"/>
  <c r="W204" i="3"/>
  <c r="X204" i="3"/>
  <c r="Z204" i="3"/>
  <c r="W723" i="3"/>
  <c r="X723" i="3"/>
  <c r="Z723" i="3"/>
  <c r="W685" i="3"/>
  <c r="X685" i="3"/>
  <c r="Z685" i="3"/>
  <c r="W585" i="3"/>
  <c r="X585" i="3"/>
  <c r="Z585" i="3"/>
  <c r="W890" i="3"/>
  <c r="X890" i="3"/>
  <c r="Z890" i="3"/>
  <c r="W555" i="3"/>
  <c r="X555" i="3"/>
  <c r="Z555" i="3"/>
  <c r="W1820" i="3"/>
  <c r="X1820" i="3"/>
  <c r="Z1820" i="3"/>
  <c r="X1834" i="3"/>
  <c r="Z1834" i="3"/>
  <c r="W1834" i="3"/>
  <c r="X1854" i="3"/>
  <c r="Z1854" i="3"/>
  <c r="W1854" i="3"/>
  <c r="X1874" i="3"/>
  <c r="Z1874" i="3"/>
  <c r="W1874" i="3"/>
  <c r="X1888" i="3"/>
  <c r="Z1888" i="3"/>
  <c r="W1888" i="3"/>
  <c r="X354" i="3"/>
  <c r="Z354" i="3"/>
  <c r="W354" i="3"/>
  <c r="X39" i="3"/>
  <c r="Z39" i="3"/>
  <c r="W39" i="3"/>
  <c r="X63" i="3"/>
  <c r="Z63" i="3"/>
  <c r="W63" i="3"/>
  <c r="X188" i="3"/>
  <c r="W188" i="3"/>
  <c r="Z188" i="3"/>
  <c r="W1263" i="3"/>
  <c r="X1263" i="3"/>
  <c r="Z1263" i="3"/>
  <c r="W122" i="3"/>
  <c r="X122" i="3"/>
  <c r="Z122" i="3"/>
  <c r="W291" i="3"/>
  <c r="X291" i="3"/>
  <c r="Z291" i="3"/>
  <c r="W133" i="3"/>
  <c r="X133" i="3"/>
  <c r="Z133" i="3"/>
  <c r="W1061" i="3"/>
  <c r="X1061" i="3"/>
  <c r="Z1061" i="3"/>
  <c r="W1299" i="3"/>
  <c r="X1299" i="3"/>
  <c r="Z1299" i="3"/>
  <c r="W1305" i="3"/>
  <c r="X1305" i="3"/>
  <c r="Z1305" i="3"/>
  <c r="W1392" i="3"/>
  <c r="Z1392" i="3"/>
  <c r="X1392" i="3"/>
  <c r="W1404" i="3"/>
  <c r="Z1404" i="3"/>
  <c r="X1404" i="3"/>
  <c r="W1419" i="3"/>
  <c r="Z1419" i="3"/>
  <c r="X1419" i="3"/>
  <c r="W791" i="3"/>
  <c r="X791" i="3"/>
  <c r="Z791" i="3"/>
  <c r="W1459" i="3"/>
  <c r="X1459" i="3"/>
  <c r="Z1459" i="3"/>
  <c r="Z9" i="3"/>
  <c r="W9" i="3"/>
  <c r="X9" i="3"/>
  <c r="W487" i="3"/>
  <c r="X487" i="3"/>
  <c r="Z487" i="3"/>
  <c r="W528" i="3"/>
  <c r="X528" i="3"/>
  <c r="Z528" i="3"/>
  <c r="W834" i="3"/>
  <c r="X834" i="3"/>
  <c r="Z834" i="3"/>
  <c r="W984" i="3"/>
  <c r="X984" i="3"/>
  <c r="Z984" i="3"/>
  <c r="W1075" i="3"/>
  <c r="X1075" i="3"/>
  <c r="Z1075" i="3"/>
  <c r="W971" i="3"/>
  <c r="X971" i="3"/>
  <c r="Z971" i="3"/>
  <c r="W1071" i="3"/>
  <c r="X1071" i="3"/>
  <c r="Z1071" i="3"/>
  <c r="W422" i="3"/>
  <c r="X422" i="3"/>
  <c r="Z422" i="3"/>
  <c r="W362" i="3"/>
  <c r="X362" i="3"/>
  <c r="Z362" i="3"/>
  <c r="W378" i="3"/>
  <c r="X378" i="3"/>
  <c r="Z378" i="3"/>
  <c r="W963" i="3"/>
  <c r="X963" i="3"/>
  <c r="Z963" i="3"/>
  <c r="W387" i="3"/>
  <c r="X387" i="3"/>
  <c r="Z387" i="3"/>
  <c r="W1570" i="3"/>
  <c r="X1570" i="3"/>
  <c r="Z1570" i="3"/>
  <c r="W279" i="3"/>
  <c r="X279" i="3"/>
  <c r="Z279" i="3"/>
  <c r="W1964" i="3"/>
  <c r="X1964" i="3"/>
  <c r="Z1964" i="3"/>
  <c r="W1516" i="3"/>
  <c r="X1516" i="3"/>
  <c r="Z1516" i="3"/>
  <c r="W1586" i="3"/>
  <c r="X1586" i="3"/>
  <c r="Z1586" i="3"/>
  <c r="W1606" i="3"/>
  <c r="X1606" i="3"/>
  <c r="Z1606" i="3"/>
  <c r="W1625" i="3"/>
  <c r="X1625" i="3"/>
  <c r="Z1625" i="3"/>
  <c r="W1984" i="3"/>
  <c r="X1984" i="3"/>
  <c r="Z1984" i="3"/>
  <c r="W1304" i="3"/>
  <c r="X1304" i="3"/>
  <c r="Z1304" i="3"/>
  <c r="W1412" i="3"/>
  <c r="X1412" i="3"/>
  <c r="Z1412" i="3"/>
  <c r="W1418" i="3"/>
  <c r="X1418" i="3"/>
  <c r="Z1418" i="3"/>
  <c r="W1427" i="3"/>
  <c r="X1427" i="3"/>
  <c r="Z1427" i="3"/>
  <c r="W490" i="3"/>
  <c r="X490" i="3"/>
  <c r="Z490" i="3"/>
  <c r="Z777" i="3"/>
  <c r="W777" i="3"/>
  <c r="X777" i="3"/>
  <c r="W1079" i="3"/>
  <c r="X1079" i="3"/>
  <c r="Z1079" i="3"/>
  <c r="W1045" i="3"/>
  <c r="X1045" i="3"/>
  <c r="Z1045" i="3"/>
  <c r="W425" i="3"/>
  <c r="X425" i="3"/>
  <c r="Z425" i="3"/>
  <c r="Z796" i="3"/>
  <c r="W796" i="3"/>
  <c r="X796" i="3"/>
  <c r="Z2016" i="3"/>
  <c r="W2016" i="3"/>
  <c r="X2016" i="3"/>
  <c r="Z485" i="3"/>
  <c r="W485" i="3"/>
  <c r="X485" i="3"/>
  <c r="Z1557" i="3"/>
  <c r="W1557" i="3"/>
  <c r="X1557" i="3"/>
  <c r="Z1579" i="3"/>
  <c r="W1579" i="3"/>
  <c r="X1579" i="3"/>
  <c r="Z1103" i="3"/>
  <c r="W1103" i="3"/>
  <c r="X1103" i="3"/>
  <c r="Z2052" i="3"/>
  <c r="W2052" i="3"/>
  <c r="X2052" i="3"/>
  <c r="Z2064" i="3"/>
  <c r="W2064" i="3"/>
  <c r="X2064" i="3"/>
  <c r="Z2082" i="3"/>
  <c r="W2082" i="3"/>
  <c r="X2082" i="3"/>
  <c r="Z2102" i="3"/>
  <c r="W2102" i="3"/>
  <c r="X2102" i="3"/>
  <c r="Z2122" i="3"/>
  <c r="W2122" i="3"/>
  <c r="X2122" i="3"/>
  <c r="Z2140" i="3"/>
  <c r="W2140" i="3"/>
  <c r="BR2140" i="3" s="1"/>
  <c r="X2140" i="3"/>
  <c r="X2160" i="3"/>
  <c r="Z2160" i="3"/>
  <c r="W2160" i="3"/>
  <c r="BR2160" i="3" s="1"/>
  <c r="W2173" i="3"/>
  <c r="BS2173" i="3" s="1"/>
  <c r="X2173" i="3"/>
  <c r="Z2173" i="3"/>
  <c r="W1208" i="3"/>
  <c r="X1208" i="3"/>
  <c r="Z1208" i="3"/>
  <c r="W1654" i="3"/>
  <c r="X1654" i="3"/>
  <c r="Z1654" i="3"/>
  <c r="W332" i="3"/>
  <c r="X332" i="3"/>
  <c r="Z332" i="3"/>
  <c r="W342" i="3"/>
  <c r="X342" i="3"/>
  <c r="Z342" i="3"/>
  <c r="W145" i="3"/>
  <c r="X145" i="3"/>
  <c r="Z145" i="3"/>
  <c r="W340" i="3"/>
  <c r="X340" i="3"/>
  <c r="Z340" i="3"/>
  <c r="W1255" i="3"/>
  <c r="X1255" i="3"/>
  <c r="Z1255" i="3"/>
  <c r="W1245" i="3"/>
  <c r="Z1245" i="3"/>
  <c r="X1245" i="3"/>
  <c r="W1680" i="3"/>
  <c r="Z1680" i="3"/>
  <c r="X1680" i="3"/>
  <c r="W1279" i="3"/>
  <c r="Z1279" i="3"/>
  <c r="X1279" i="3"/>
  <c r="W1161" i="3"/>
  <c r="X1161" i="3"/>
  <c r="Z1161" i="3"/>
  <c r="W1156" i="3"/>
  <c r="X1156" i="3"/>
  <c r="Z1156" i="3"/>
  <c r="W176" i="3"/>
  <c r="X176" i="3"/>
  <c r="Z176" i="3"/>
  <c r="W1228" i="3"/>
  <c r="X1228" i="3"/>
  <c r="Z1228" i="3"/>
  <c r="W1143" i="3"/>
  <c r="X1143" i="3"/>
  <c r="Z1143" i="3"/>
  <c r="W180" i="3"/>
  <c r="X180" i="3"/>
  <c r="Z180" i="3"/>
  <c r="W1719" i="3"/>
  <c r="X1719" i="3"/>
  <c r="Z1719" i="3"/>
  <c r="W1735" i="3"/>
  <c r="BR1735" i="3" s="1"/>
  <c r="X1735" i="3"/>
  <c r="Z1735" i="3"/>
  <c r="X588" i="3"/>
  <c r="Z588" i="3"/>
  <c r="W588" i="3"/>
  <c r="Z593" i="3"/>
  <c r="W593" i="3"/>
  <c r="X593" i="3"/>
  <c r="W1567" i="3"/>
  <c r="X1567" i="3"/>
  <c r="Z1567" i="3"/>
  <c r="W642" i="3"/>
  <c r="X642" i="3"/>
  <c r="Z642" i="3"/>
  <c r="W898" i="3"/>
  <c r="X898" i="3"/>
  <c r="Z898" i="3"/>
  <c r="X944" i="3"/>
  <c r="W944" i="3"/>
  <c r="Z944" i="3"/>
  <c r="W1476" i="3"/>
  <c r="X1476" i="3"/>
  <c r="Z1476" i="3"/>
  <c r="X1752" i="3"/>
  <c r="W1752" i="3"/>
  <c r="Z1752" i="3"/>
  <c r="W1760" i="3"/>
  <c r="X1760" i="3"/>
  <c r="Z1760" i="3"/>
  <c r="X1504" i="3"/>
  <c r="W1504" i="3"/>
  <c r="Z1504" i="3"/>
  <c r="W1788" i="3"/>
  <c r="X1788" i="3"/>
  <c r="Z1788" i="3"/>
  <c r="W726" i="3"/>
  <c r="X726" i="3"/>
  <c r="Z726" i="3"/>
  <c r="W678" i="3"/>
  <c r="Z678" i="3"/>
  <c r="X678" i="3"/>
  <c r="W818" i="3"/>
  <c r="Z818" i="3"/>
  <c r="X818" i="3"/>
  <c r="W534" i="3"/>
  <c r="Z534" i="3"/>
  <c r="X534" i="3"/>
  <c r="W1803" i="3"/>
  <c r="Z1803" i="3"/>
  <c r="X1803" i="3"/>
  <c r="W702" i="3"/>
  <c r="Z702" i="3"/>
  <c r="X702" i="3"/>
  <c r="W605" i="3"/>
  <c r="Z605" i="3"/>
  <c r="X605" i="3"/>
  <c r="W654" i="3"/>
  <c r="Z654" i="3"/>
  <c r="X654" i="3"/>
  <c r="W24" i="3"/>
  <c r="Z24" i="3"/>
  <c r="X24" i="3"/>
  <c r="W205" i="3"/>
  <c r="Z205" i="3"/>
  <c r="X205" i="3"/>
  <c r="W730" i="3"/>
  <c r="Z730" i="3"/>
  <c r="X730" i="3"/>
  <c r="W686" i="3"/>
  <c r="X686" i="3"/>
  <c r="Z686" i="3"/>
  <c r="W586" i="3"/>
  <c r="X586" i="3"/>
  <c r="Z586" i="3"/>
  <c r="W891" i="3"/>
  <c r="X891" i="3"/>
  <c r="Z891" i="3"/>
  <c r="W556" i="3"/>
  <c r="X556" i="3"/>
  <c r="Z556" i="3"/>
  <c r="W1821" i="3"/>
  <c r="X1821" i="3"/>
  <c r="Z1821" i="3"/>
  <c r="W1835" i="3"/>
  <c r="Z1835" i="3"/>
  <c r="X1835" i="3"/>
  <c r="Z1855" i="3"/>
  <c r="W1855" i="3"/>
  <c r="X1855" i="3"/>
  <c r="Z1875" i="3"/>
  <c r="W1875" i="3"/>
  <c r="X1875" i="3"/>
  <c r="Z1889" i="3"/>
  <c r="W1889" i="3"/>
  <c r="X1889" i="3"/>
  <c r="W355" i="3"/>
  <c r="X355" i="3"/>
  <c r="Z355" i="3"/>
  <c r="W1190" i="3"/>
  <c r="X1190" i="3"/>
  <c r="Z1190" i="3"/>
  <c r="W328" i="3"/>
  <c r="X328" i="3"/>
  <c r="Z328" i="3"/>
  <c r="Z1900" i="3"/>
  <c r="X1900" i="3"/>
  <c r="W1900" i="3"/>
  <c r="W1202" i="3"/>
  <c r="X1202" i="3"/>
  <c r="Z1202" i="3"/>
  <c r="W124" i="3"/>
  <c r="X124" i="3"/>
  <c r="Z124" i="3"/>
  <c r="W292" i="3"/>
  <c r="X292" i="3"/>
  <c r="Z292" i="3"/>
  <c r="W1220" i="3"/>
  <c r="X1220" i="3"/>
  <c r="Z1220" i="3"/>
  <c r="W1012" i="3"/>
  <c r="X1012" i="3"/>
  <c r="Z1012" i="3"/>
  <c r="W1300" i="3"/>
  <c r="X1300" i="3"/>
  <c r="Z1300" i="3"/>
  <c r="W1306" i="3"/>
  <c r="X1306" i="3"/>
  <c r="Z1306" i="3"/>
  <c r="W1393" i="3"/>
  <c r="X1393" i="3"/>
  <c r="Z1393" i="3"/>
  <c r="W1405" i="3"/>
  <c r="X1405" i="3"/>
  <c r="Z1405" i="3"/>
  <c r="W1420" i="3"/>
  <c r="Z1420" i="3"/>
  <c r="X1420" i="3"/>
  <c r="W1443" i="3"/>
  <c r="Z1443" i="3"/>
  <c r="X1443" i="3"/>
  <c r="W1577" i="3"/>
  <c r="Z1577" i="3"/>
  <c r="X1577" i="3"/>
  <c r="W13" i="3"/>
  <c r="X13" i="3"/>
  <c r="Z13" i="3"/>
  <c r="Z488" i="3"/>
  <c r="X488" i="3"/>
  <c r="W488" i="3"/>
  <c r="Z769" i="3"/>
  <c r="X769" i="3"/>
  <c r="W769" i="3"/>
  <c r="Z835" i="3"/>
  <c r="X835" i="3"/>
  <c r="W835" i="3"/>
  <c r="Z985" i="3"/>
  <c r="X985" i="3"/>
  <c r="W985" i="3"/>
  <c r="Z1076" i="3"/>
  <c r="X1076" i="3"/>
  <c r="W1076" i="3"/>
  <c r="Z976" i="3"/>
  <c r="X976" i="3"/>
  <c r="W976" i="3"/>
  <c r="Z1072" i="3"/>
  <c r="X1072" i="3"/>
  <c r="W1072" i="3"/>
  <c r="Z423" i="3"/>
  <c r="X423" i="3"/>
  <c r="W423" i="3"/>
  <c r="Z363" i="3"/>
  <c r="X363" i="3"/>
  <c r="W363" i="3"/>
  <c r="Z379" i="3"/>
  <c r="X379" i="3"/>
  <c r="W379" i="3"/>
  <c r="Z964" i="3"/>
  <c r="X964" i="3"/>
  <c r="W964" i="3"/>
  <c r="Z388" i="3"/>
  <c r="X388" i="3"/>
  <c r="W388" i="3"/>
  <c r="Z1571" i="3"/>
  <c r="X1571" i="3"/>
  <c r="W1571" i="3"/>
  <c r="Z280" i="3"/>
  <c r="X280" i="3"/>
  <c r="W280" i="3"/>
  <c r="W1965" i="3"/>
  <c r="X1965" i="3"/>
  <c r="Z1965" i="3"/>
  <c r="W1519" i="3"/>
  <c r="X1519" i="3"/>
  <c r="Z1519" i="3"/>
  <c r="W1587" i="3"/>
  <c r="X1587" i="3"/>
  <c r="Z1587" i="3"/>
  <c r="W1607" i="3"/>
  <c r="X1607" i="3"/>
  <c r="Z1607" i="3"/>
  <c r="W1628" i="3"/>
  <c r="X1628" i="3"/>
  <c r="Z1628" i="3"/>
  <c r="X1985" i="3"/>
  <c r="Z1985" i="3"/>
  <c r="W1985" i="3"/>
  <c r="X1313" i="3"/>
  <c r="Z1313" i="3"/>
  <c r="W1313" i="3"/>
  <c r="X46" i="3"/>
  <c r="Z46" i="3"/>
  <c r="W46" i="3"/>
  <c r="W50" i="3"/>
  <c r="X50" i="3"/>
  <c r="Z50" i="3"/>
  <c r="W1430" i="3"/>
  <c r="X1430" i="3"/>
  <c r="Z1430" i="3"/>
  <c r="W491" i="3"/>
  <c r="X491" i="3"/>
  <c r="Z491" i="3"/>
  <c r="W778" i="3"/>
  <c r="X778" i="3"/>
  <c r="Z778" i="3"/>
  <c r="W1083" i="3"/>
  <c r="X1083" i="3"/>
  <c r="Z1083" i="3"/>
  <c r="W1046" i="3"/>
  <c r="X1046" i="3"/>
  <c r="Z1046" i="3"/>
  <c r="W426" i="3"/>
  <c r="X426" i="3"/>
  <c r="Z426" i="3"/>
  <c r="W797" i="3"/>
  <c r="X797" i="3"/>
  <c r="Z797" i="3"/>
  <c r="W2017" i="3"/>
  <c r="X2017" i="3"/>
  <c r="Z2017" i="3"/>
  <c r="W486" i="3"/>
  <c r="X486" i="3"/>
  <c r="Z486" i="3"/>
  <c r="W1558" i="3"/>
  <c r="X1558" i="3"/>
  <c r="Z1558" i="3"/>
  <c r="W2024" i="3"/>
  <c r="X2024" i="3"/>
  <c r="Z2024" i="3"/>
  <c r="W1104" i="3"/>
  <c r="X1104" i="3"/>
  <c r="Z1104" i="3"/>
  <c r="W2053" i="3"/>
  <c r="X2053" i="3"/>
  <c r="Z2053" i="3"/>
  <c r="W2065" i="3"/>
  <c r="X2065" i="3"/>
  <c r="Z2065" i="3"/>
  <c r="W2083" i="3"/>
  <c r="X2083" i="3"/>
  <c r="Z2083" i="3"/>
  <c r="W2103" i="3"/>
  <c r="X2103" i="3"/>
  <c r="Z2103" i="3"/>
  <c r="W2123" i="3"/>
  <c r="X2123" i="3"/>
  <c r="Z2123" i="3"/>
  <c r="W2141" i="3"/>
  <c r="BS2141" i="3" s="1"/>
  <c r="X2141" i="3"/>
  <c r="Z2141" i="3"/>
  <c r="W2161" i="3"/>
  <c r="BR2161" i="3" s="1"/>
  <c r="X2161" i="3"/>
  <c r="Z2161" i="3"/>
  <c r="W1209" i="3"/>
  <c r="X1209" i="3"/>
  <c r="Z1209" i="3"/>
  <c r="W1655" i="3"/>
  <c r="X1655" i="3"/>
  <c r="Z1655" i="3"/>
  <c r="W1253" i="3"/>
  <c r="X1253" i="3"/>
  <c r="Z1253" i="3"/>
  <c r="W343" i="3"/>
  <c r="X343" i="3"/>
  <c r="Z343" i="3"/>
  <c r="W146" i="3"/>
  <c r="X146" i="3"/>
  <c r="Z146" i="3"/>
  <c r="W1198" i="3"/>
  <c r="X1198" i="3"/>
  <c r="Z1198" i="3"/>
  <c r="W1254" i="3"/>
  <c r="X1254" i="3"/>
  <c r="Z1254" i="3"/>
  <c r="X1246" i="3"/>
  <c r="Z1246" i="3"/>
  <c r="W1246" i="3"/>
  <c r="X1681" i="3"/>
  <c r="Z1681" i="3"/>
  <c r="W1681" i="3"/>
  <c r="Z1200" i="3"/>
  <c r="X1200" i="3"/>
  <c r="W1200" i="3"/>
  <c r="X156" i="3"/>
  <c r="Z156" i="3"/>
  <c r="W156" i="3"/>
  <c r="W1690" i="3"/>
  <c r="BR1690" i="3" s="1"/>
  <c r="X1690" i="3"/>
  <c r="Z1690" i="3"/>
  <c r="W1277" i="3"/>
  <c r="X1277" i="3"/>
  <c r="Z1277" i="3"/>
  <c r="W1235" i="3"/>
  <c r="X1235" i="3"/>
  <c r="Z1235" i="3"/>
  <c r="W1244" i="3"/>
  <c r="X1244" i="3"/>
  <c r="Z1244" i="3"/>
  <c r="W1152" i="3"/>
  <c r="X1152" i="3"/>
  <c r="Z1152" i="3"/>
  <c r="W1720" i="3"/>
  <c r="X1720" i="3"/>
  <c r="Z1720" i="3"/>
  <c r="W1736" i="3"/>
  <c r="BR1736" i="3" s="1"/>
  <c r="X1736" i="3"/>
  <c r="Z1736" i="3"/>
  <c r="W589" i="3"/>
  <c r="X589" i="3"/>
  <c r="Z589" i="3"/>
  <c r="W594" i="3"/>
  <c r="X594" i="3"/>
  <c r="Z594" i="3"/>
  <c r="W1096" i="3"/>
  <c r="X1096" i="3"/>
  <c r="Z1096" i="3"/>
  <c r="W643" i="3"/>
  <c r="X643" i="3"/>
  <c r="Z643" i="3"/>
  <c r="Z899" i="3"/>
  <c r="W899" i="3"/>
  <c r="X899" i="3"/>
  <c r="Z945" i="3"/>
  <c r="W945" i="3"/>
  <c r="X945" i="3"/>
  <c r="Z1477" i="3"/>
  <c r="W1477" i="3"/>
  <c r="X1477" i="3"/>
  <c r="Z1753" i="3"/>
  <c r="W1753" i="3"/>
  <c r="X1753" i="3"/>
  <c r="Z1761" i="3"/>
  <c r="W1761" i="3"/>
  <c r="X1761" i="3"/>
  <c r="Z1506" i="3"/>
  <c r="W1506" i="3"/>
  <c r="X1506" i="3"/>
  <c r="W1789" i="3"/>
  <c r="X1789" i="3"/>
  <c r="Z1789" i="3"/>
  <c r="W727" i="3"/>
  <c r="X727" i="3"/>
  <c r="Z727" i="3"/>
  <c r="W679" i="3"/>
  <c r="X679" i="3"/>
  <c r="Z679" i="3"/>
  <c r="W819" i="3"/>
  <c r="X819" i="3"/>
  <c r="Z819" i="3"/>
  <c r="W537" i="3"/>
  <c r="X537" i="3"/>
  <c r="Z537" i="3"/>
  <c r="W1804" i="3"/>
  <c r="X1804" i="3"/>
  <c r="Z1804" i="3"/>
  <c r="W710" i="3"/>
  <c r="X710" i="3"/>
  <c r="Z710" i="3"/>
  <c r="W610" i="3"/>
  <c r="X610" i="3"/>
  <c r="Z610" i="3"/>
  <c r="W1475" i="3"/>
  <c r="X1475" i="3"/>
  <c r="Z1475" i="3"/>
  <c r="W25" i="3"/>
  <c r="X25" i="3"/>
  <c r="Z25" i="3"/>
  <c r="W209" i="3"/>
  <c r="X209" i="3"/>
  <c r="Z209" i="3"/>
  <c r="X731" i="3"/>
  <c r="Z731" i="3"/>
  <c r="W731" i="3"/>
  <c r="W690" i="3"/>
  <c r="X690" i="3"/>
  <c r="Z690" i="3"/>
  <c r="W565" i="3"/>
  <c r="X565" i="3"/>
  <c r="Z565" i="3"/>
  <c r="W234" i="3"/>
  <c r="X234" i="3"/>
  <c r="Z234" i="3"/>
  <c r="W560" i="3"/>
  <c r="X560" i="3"/>
  <c r="Z560" i="3"/>
  <c r="W1822" i="3"/>
  <c r="X1822" i="3"/>
  <c r="Z1822" i="3"/>
  <c r="W1836" i="3"/>
  <c r="X1836" i="3"/>
  <c r="Z1836" i="3"/>
  <c r="W1856" i="3"/>
  <c r="X1856" i="3"/>
  <c r="Z1856" i="3"/>
  <c r="W1876" i="3"/>
  <c r="X1876" i="3"/>
  <c r="Z1876" i="3"/>
  <c r="W1890" i="3"/>
  <c r="X1890" i="3"/>
  <c r="Z1890" i="3"/>
  <c r="W1287" i="3"/>
  <c r="X1287" i="3"/>
  <c r="Z1287" i="3"/>
  <c r="W1193" i="3"/>
  <c r="X1193" i="3"/>
  <c r="Z1193" i="3"/>
  <c r="W327" i="3"/>
  <c r="X327" i="3"/>
  <c r="Z327" i="3"/>
  <c r="W350" i="3"/>
  <c r="X350" i="3"/>
  <c r="Z350" i="3"/>
  <c r="W1907" i="3"/>
  <c r="X1907" i="3"/>
  <c r="Z1907" i="3"/>
  <c r="W126" i="3"/>
  <c r="X126" i="3"/>
  <c r="Z126" i="3"/>
  <c r="W293" i="3"/>
  <c r="X293" i="3"/>
  <c r="Z293" i="3"/>
  <c r="W135" i="3"/>
  <c r="X135" i="3"/>
  <c r="Z135" i="3"/>
  <c r="W1054" i="3"/>
  <c r="X1054" i="3"/>
  <c r="Z1054" i="3"/>
  <c r="W1308" i="3"/>
  <c r="X1308" i="3"/>
  <c r="Z1308" i="3"/>
  <c r="W1314" i="3"/>
  <c r="X1314" i="3"/>
  <c r="Z1314" i="3"/>
  <c r="W1401" i="3"/>
  <c r="X1401" i="3"/>
  <c r="Z1401" i="3"/>
  <c r="Z1413" i="3"/>
  <c r="W1413" i="3"/>
  <c r="X1413" i="3"/>
  <c r="W1422" i="3"/>
  <c r="X1422" i="3"/>
  <c r="Z1422" i="3"/>
  <c r="W1444" i="3"/>
  <c r="X1444" i="3"/>
  <c r="Z1444" i="3"/>
  <c r="W1578" i="3"/>
  <c r="X1578" i="3"/>
  <c r="Z1578" i="3"/>
  <c r="W15" i="3"/>
  <c r="X15" i="3"/>
  <c r="Z15" i="3"/>
  <c r="W489" i="3"/>
  <c r="X489" i="3"/>
  <c r="Z489" i="3"/>
  <c r="W770" i="3"/>
  <c r="X770" i="3"/>
  <c r="Z770" i="3"/>
  <c r="W838" i="3"/>
  <c r="X838" i="3"/>
  <c r="Z838" i="3"/>
  <c r="X990" i="3"/>
  <c r="Z990" i="3"/>
  <c r="W990" i="3"/>
  <c r="X1077" i="3"/>
  <c r="Z1077" i="3"/>
  <c r="W1077" i="3"/>
  <c r="X977" i="3"/>
  <c r="Z977" i="3"/>
  <c r="W977" i="3"/>
  <c r="X434" i="3"/>
  <c r="Z434" i="3"/>
  <c r="W434" i="3"/>
  <c r="X424" i="3"/>
  <c r="Z424" i="3"/>
  <c r="W424" i="3"/>
  <c r="X364" i="3"/>
  <c r="Z364" i="3"/>
  <c r="W364" i="3"/>
  <c r="X467" i="3"/>
  <c r="Z467" i="3"/>
  <c r="W467" i="3"/>
  <c r="X397" i="3"/>
  <c r="Z397" i="3"/>
  <c r="W397" i="3"/>
  <c r="X389" i="3"/>
  <c r="Z389" i="3"/>
  <c r="W389" i="3"/>
  <c r="X1568" i="3"/>
  <c r="Z1568" i="3"/>
  <c r="W1568" i="3"/>
  <c r="X281" i="3"/>
  <c r="Z281" i="3"/>
  <c r="W281" i="3"/>
  <c r="W1966" i="3"/>
  <c r="X1966" i="3"/>
  <c r="Z1966" i="3"/>
  <c r="W1520" i="3"/>
  <c r="X1520" i="3"/>
  <c r="Z1520" i="3"/>
  <c r="W1588" i="3"/>
  <c r="X1588" i="3"/>
  <c r="Z1588" i="3"/>
  <c r="W1608" i="3"/>
  <c r="X1608" i="3"/>
  <c r="Z1608" i="3"/>
  <c r="W1980" i="3"/>
  <c r="X1980" i="3"/>
  <c r="Z1980" i="3"/>
  <c r="W1986" i="3"/>
  <c r="X1986" i="3"/>
  <c r="Z1986" i="3"/>
  <c r="W1322" i="3"/>
  <c r="X1322" i="3"/>
  <c r="Z1322" i="3"/>
  <c r="W1352" i="3"/>
  <c r="X1352" i="3"/>
  <c r="Z1352" i="3"/>
  <c r="W55" i="3"/>
  <c r="X55" i="3"/>
  <c r="Z55" i="3"/>
  <c r="W1433" i="3"/>
  <c r="X1433" i="3"/>
  <c r="Z1433" i="3"/>
  <c r="W505" i="3"/>
  <c r="X505" i="3"/>
  <c r="Z505" i="3"/>
  <c r="W806" i="3"/>
  <c r="X806" i="3"/>
  <c r="Z806" i="3"/>
  <c r="X1084" i="3"/>
  <c r="W1084" i="3"/>
  <c r="Z1084" i="3"/>
  <c r="X972" i="3"/>
  <c r="W972" i="3"/>
  <c r="Z972" i="3"/>
  <c r="X955" i="3"/>
  <c r="W955" i="3"/>
  <c r="Z955" i="3"/>
  <c r="W801" i="3"/>
  <c r="X801" i="3"/>
  <c r="Z801" i="3"/>
  <c r="W2018" i="3"/>
  <c r="X2018" i="3"/>
  <c r="Z2018" i="3"/>
  <c r="W395" i="3"/>
  <c r="X395" i="3"/>
  <c r="Z395" i="3"/>
  <c r="W1559" i="3"/>
  <c r="X1559" i="3"/>
  <c r="Z1559" i="3"/>
  <c r="W2025" i="3"/>
  <c r="X2025" i="3"/>
  <c r="Z2025" i="3"/>
  <c r="W1580" i="3"/>
  <c r="X1580" i="3"/>
  <c r="Z1580" i="3"/>
  <c r="W2054" i="3"/>
  <c r="X2054" i="3"/>
  <c r="Z2054" i="3"/>
  <c r="W2066" i="3"/>
  <c r="X2066" i="3"/>
  <c r="Z2066" i="3"/>
  <c r="W2084" i="3"/>
  <c r="X2084" i="3"/>
  <c r="Z2084" i="3"/>
  <c r="W2104" i="3"/>
  <c r="X2104" i="3"/>
  <c r="Z2104" i="3"/>
  <c r="W2124" i="3"/>
  <c r="X2124" i="3"/>
  <c r="Z2124" i="3"/>
  <c r="W2142" i="3"/>
  <c r="BS2142" i="3" s="1"/>
  <c r="X2142" i="3"/>
  <c r="Z2142" i="3"/>
  <c r="W2162" i="3"/>
  <c r="BR2162" i="3" s="1"/>
  <c r="X2162" i="3"/>
  <c r="Z2162" i="3"/>
  <c r="W1210" i="3"/>
  <c r="X1210" i="3"/>
  <c r="Z1210" i="3"/>
  <c r="W1656" i="3"/>
  <c r="X1656" i="3"/>
  <c r="Z1656" i="3"/>
  <c r="W1149" i="3"/>
  <c r="X1149" i="3"/>
  <c r="Z1149" i="3"/>
  <c r="W101" i="3"/>
  <c r="X101" i="3"/>
  <c r="Z101" i="3"/>
  <c r="W147" i="3"/>
  <c r="X147" i="3"/>
  <c r="Z147" i="3"/>
  <c r="W110" i="3"/>
  <c r="X110" i="3"/>
  <c r="Z110" i="3"/>
  <c r="X1257" i="3"/>
  <c r="W1257" i="3"/>
  <c r="Z1257" i="3"/>
  <c r="W1165" i="3"/>
  <c r="X1165" i="3"/>
  <c r="Z1165" i="3"/>
  <c r="X1682" i="3"/>
  <c r="Z1682" i="3"/>
  <c r="W1682" i="3"/>
  <c r="W1137" i="3"/>
  <c r="X1137" i="3"/>
  <c r="Z1137" i="3"/>
  <c r="W153" i="3"/>
  <c r="X153" i="3"/>
  <c r="Z153" i="3"/>
  <c r="W1691" i="3"/>
  <c r="BS1691" i="3" s="1"/>
  <c r="X1691" i="3"/>
  <c r="Z1691" i="3"/>
  <c r="W335" i="3"/>
  <c r="X335" i="3"/>
  <c r="Z335" i="3"/>
  <c r="W1114" i="3"/>
  <c r="X1114" i="3"/>
  <c r="Z1114" i="3"/>
  <c r="W167" i="3"/>
  <c r="X167" i="3"/>
  <c r="Z167" i="3"/>
  <c r="W1709" i="3"/>
  <c r="X1709" i="3"/>
  <c r="Z1709" i="3"/>
  <c r="W1721" i="3"/>
  <c r="X1721" i="3"/>
  <c r="Z1721" i="3"/>
  <c r="W1737" i="3"/>
  <c r="BR1737" i="3" s="1"/>
  <c r="X1737" i="3"/>
  <c r="Z1737" i="3"/>
  <c r="W567" i="3"/>
  <c r="X567" i="3"/>
  <c r="Z567" i="3"/>
  <c r="W595" i="3"/>
  <c r="X595" i="3"/>
  <c r="Z595" i="3"/>
  <c r="X1097" i="3"/>
  <c r="W1097" i="3"/>
  <c r="Z1097" i="3"/>
  <c r="W644" i="3"/>
  <c r="X644" i="3"/>
  <c r="Z644" i="3"/>
  <c r="Z900" i="3"/>
  <c r="W900" i="3"/>
  <c r="X900" i="3"/>
  <c r="W946" i="3"/>
  <c r="X946" i="3"/>
  <c r="Z946" i="3"/>
  <c r="Z1479" i="3"/>
  <c r="W1479" i="3"/>
  <c r="X1479" i="3"/>
  <c r="W1754" i="3"/>
  <c r="X1754" i="3"/>
  <c r="Z1754" i="3"/>
  <c r="Z1090" i="3"/>
  <c r="W1090" i="3"/>
  <c r="X1090" i="3"/>
  <c r="W1507" i="3"/>
  <c r="X1507" i="3"/>
  <c r="Z1507" i="3"/>
  <c r="W1790" i="3"/>
  <c r="X1790" i="3"/>
  <c r="Z1790" i="3"/>
  <c r="W735" i="3"/>
  <c r="X735" i="3"/>
  <c r="Z735" i="3"/>
  <c r="W781" i="3"/>
  <c r="Z781" i="3"/>
  <c r="X781" i="3"/>
  <c r="W820" i="3"/>
  <c r="X820" i="3"/>
  <c r="Z820" i="3"/>
  <c r="W538" i="3"/>
  <c r="X538" i="3"/>
  <c r="Z538" i="3"/>
  <c r="W1805" i="3"/>
  <c r="X1805" i="3"/>
  <c r="Z1805" i="3"/>
  <c r="W711" i="3"/>
  <c r="X711" i="3"/>
  <c r="Z711" i="3"/>
  <c r="W611" i="3"/>
  <c r="X611" i="3"/>
  <c r="Z611" i="3"/>
  <c r="W1478" i="3"/>
  <c r="X1478" i="3"/>
  <c r="Z1478" i="3"/>
  <c r="W30" i="3"/>
  <c r="X30" i="3"/>
  <c r="Z30" i="3"/>
  <c r="W210" i="3"/>
  <c r="X210" i="3"/>
  <c r="Z210" i="3"/>
  <c r="W732" i="3"/>
  <c r="X732" i="3"/>
  <c r="Z732" i="3"/>
  <c r="W691" i="3"/>
  <c r="X691" i="3"/>
  <c r="Z691" i="3"/>
  <c r="W566" i="3"/>
  <c r="X566" i="3"/>
  <c r="Z566" i="3"/>
  <c r="W235" i="3"/>
  <c r="X235" i="3"/>
  <c r="Z235" i="3"/>
  <c r="W561" i="3"/>
  <c r="X561" i="3"/>
  <c r="Z561" i="3"/>
  <c r="W1823" i="3"/>
  <c r="X1823" i="3"/>
  <c r="Z1823" i="3"/>
  <c r="Z1837" i="3"/>
  <c r="W1837" i="3"/>
  <c r="X1837" i="3"/>
  <c r="W1857" i="3"/>
  <c r="X1857" i="3"/>
  <c r="Z1857" i="3"/>
  <c r="W1877" i="3"/>
  <c r="X1877" i="3"/>
  <c r="Z1877" i="3"/>
  <c r="W1891" i="3"/>
  <c r="X1891" i="3"/>
  <c r="Z1891" i="3"/>
  <c r="W1898" i="3"/>
  <c r="X1898" i="3"/>
  <c r="Z1898" i="3"/>
  <c r="W41" i="3"/>
  <c r="X41" i="3"/>
  <c r="Z41" i="3"/>
  <c r="W1221" i="3"/>
  <c r="X1221" i="3"/>
  <c r="Z1221" i="3"/>
  <c r="W1901" i="3"/>
  <c r="X1901" i="3"/>
  <c r="Z1901" i="3"/>
  <c r="W1908" i="3"/>
  <c r="X1908" i="3"/>
  <c r="Z1908" i="3"/>
  <c r="W1180" i="3"/>
  <c r="X1180" i="3"/>
  <c r="Z1180" i="3"/>
  <c r="W294" i="3"/>
  <c r="X294" i="3"/>
  <c r="Z294" i="3"/>
  <c r="W137" i="3"/>
  <c r="X137" i="3"/>
  <c r="Z137" i="3"/>
  <c r="W1068" i="3"/>
  <c r="X1068" i="3"/>
  <c r="Z1068" i="3"/>
  <c r="W1309" i="3"/>
  <c r="X1309" i="3"/>
  <c r="Z1309" i="3"/>
  <c r="W1315" i="3"/>
  <c r="X1315" i="3"/>
  <c r="Z1315" i="3"/>
  <c r="W1402" i="3"/>
  <c r="X1402" i="3"/>
  <c r="Z1402" i="3"/>
  <c r="W1414" i="3"/>
  <c r="X1414" i="3"/>
  <c r="Z1414" i="3"/>
  <c r="W1423" i="3"/>
  <c r="X1423" i="3"/>
  <c r="Z1423" i="3"/>
  <c r="W1446" i="3"/>
  <c r="X1446" i="3"/>
  <c r="Z1446" i="3"/>
  <c r="W358" i="3"/>
  <c r="X358" i="3"/>
  <c r="Z358" i="3"/>
  <c r="W16" i="3"/>
  <c r="X16" i="3"/>
  <c r="Z16" i="3"/>
  <c r="W502" i="3"/>
  <c r="X502" i="3"/>
  <c r="Z502" i="3"/>
  <c r="W771" i="3"/>
  <c r="X771" i="3"/>
  <c r="Z771" i="3"/>
  <c r="W839" i="3"/>
  <c r="X839" i="3"/>
  <c r="Z839" i="3"/>
  <c r="W991" i="3"/>
  <c r="X991" i="3"/>
  <c r="Z991" i="3"/>
  <c r="W1080" i="3"/>
  <c r="X1080" i="3"/>
  <c r="Z1080" i="3"/>
  <c r="W978" i="3"/>
  <c r="X978" i="3"/>
  <c r="Z978" i="3"/>
  <c r="W435" i="3"/>
  <c r="X435" i="3"/>
  <c r="Z435" i="3"/>
  <c r="W427" i="3"/>
  <c r="X427" i="3"/>
  <c r="Z427" i="3"/>
  <c r="W462" i="3"/>
  <c r="X462" i="3"/>
  <c r="Z462" i="3"/>
  <c r="W468" i="3"/>
  <c r="X468" i="3"/>
  <c r="Z468" i="3"/>
  <c r="W398" i="3"/>
  <c r="X398" i="3"/>
  <c r="Z398" i="3"/>
  <c r="W1955" i="3"/>
  <c r="X1955" i="3"/>
  <c r="Z1955" i="3"/>
  <c r="W1569" i="3"/>
  <c r="X1569" i="3"/>
  <c r="Z1569" i="3"/>
  <c r="W246" i="3"/>
  <c r="X246" i="3"/>
  <c r="Z246" i="3"/>
  <c r="W1583" i="3"/>
  <c r="X1583" i="3"/>
  <c r="Z1583" i="3"/>
  <c r="W1523" i="3"/>
  <c r="X1523" i="3"/>
  <c r="Z1523" i="3"/>
  <c r="W1589" i="3"/>
  <c r="X1589" i="3"/>
  <c r="Z1589" i="3"/>
  <c r="W1609" i="3"/>
  <c r="X1609" i="3"/>
  <c r="Z1609" i="3"/>
  <c r="W1981" i="3"/>
  <c r="X1981" i="3"/>
  <c r="Z1981" i="3"/>
  <c r="W1987" i="3"/>
  <c r="X1987" i="3"/>
  <c r="Z1987" i="3"/>
  <c r="W1331" i="3"/>
  <c r="X1331" i="3"/>
  <c r="Z1331" i="3"/>
  <c r="W1361" i="3"/>
  <c r="X1361" i="3"/>
  <c r="Z1361" i="3"/>
  <c r="W56" i="3"/>
  <c r="X56" i="3"/>
  <c r="Z56" i="3"/>
  <c r="Z1436" i="3"/>
  <c r="W1436" i="3"/>
  <c r="X1436" i="3"/>
  <c r="W506" i="3"/>
  <c r="X506" i="3"/>
  <c r="Z506" i="3"/>
  <c r="W807" i="3"/>
  <c r="X807" i="3"/>
  <c r="Z807" i="3"/>
  <c r="W1088" i="3"/>
  <c r="X1088" i="3"/>
  <c r="Z1088" i="3"/>
  <c r="W973" i="3"/>
  <c r="X973" i="3"/>
  <c r="Z973" i="3"/>
  <c r="W956" i="3"/>
  <c r="X956" i="3"/>
  <c r="Z956" i="3"/>
  <c r="W802" i="3"/>
  <c r="X802" i="3"/>
  <c r="Z802" i="3"/>
  <c r="W2019" i="3"/>
  <c r="X2019" i="3"/>
  <c r="Z2019" i="3"/>
  <c r="W396" i="3"/>
  <c r="X396" i="3"/>
  <c r="Z396" i="3"/>
  <c r="W1560" i="3"/>
  <c r="X1560" i="3"/>
  <c r="Z1560" i="3"/>
  <c r="W2026" i="3"/>
  <c r="X2026" i="3"/>
  <c r="Z2026" i="3"/>
  <c r="W2035" i="3"/>
  <c r="X2035" i="3"/>
  <c r="Z2035" i="3"/>
  <c r="W2055" i="3"/>
  <c r="X2055" i="3"/>
  <c r="Z2055" i="3"/>
  <c r="W2067" i="3"/>
  <c r="X2067" i="3"/>
  <c r="Z2067" i="3"/>
  <c r="W2085" i="3"/>
  <c r="X2085" i="3"/>
  <c r="Z2085" i="3"/>
  <c r="W2105" i="3"/>
  <c r="X2105" i="3"/>
  <c r="Z2105" i="3"/>
  <c r="W2125" i="3"/>
  <c r="Z2125" i="3"/>
  <c r="X2125" i="3"/>
  <c r="W2143" i="3"/>
  <c r="BR2143" i="3" s="1"/>
  <c r="Z2143" i="3"/>
  <c r="X2143" i="3"/>
  <c r="W2163" i="3"/>
  <c r="BR2163" i="3" s="1"/>
  <c r="X2163" i="3"/>
  <c r="Z2163" i="3"/>
  <c r="W1211" i="3"/>
  <c r="X1211" i="3"/>
  <c r="Z1211" i="3"/>
  <c r="W1657" i="3"/>
  <c r="X1657" i="3"/>
  <c r="Z1657" i="3"/>
  <c r="W1150" i="3"/>
  <c r="X1150" i="3"/>
  <c r="Z1150" i="3"/>
  <c r="W102" i="3"/>
  <c r="X102" i="3"/>
  <c r="Z102" i="3"/>
  <c r="W312" i="3"/>
  <c r="X312" i="3"/>
  <c r="Z312" i="3"/>
  <c r="W93" i="3"/>
  <c r="X93" i="3"/>
  <c r="Z93" i="3"/>
  <c r="W1249" i="3"/>
  <c r="X1249" i="3"/>
  <c r="Z1249" i="3"/>
  <c r="W1166" i="3"/>
  <c r="X1166" i="3"/>
  <c r="Z1166" i="3"/>
  <c r="W1683" i="3"/>
  <c r="X1683" i="3"/>
  <c r="Z1683" i="3"/>
  <c r="W697" i="3"/>
  <c r="X697" i="3"/>
  <c r="Z697" i="3"/>
  <c r="W322" i="3"/>
  <c r="X322" i="3"/>
  <c r="Z322" i="3"/>
  <c r="W1692" i="3"/>
  <c r="BR1692" i="3" s="1"/>
  <c r="X1692" i="3"/>
  <c r="Z1692" i="3"/>
  <c r="W1157" i="3"/>
  <c r="X1157" i="3"/>
  <c r="Z1157" i="3"/>
  <c r="W1120" i="3"/>
  <c r="X1120" i="3"/>
  <c r="Z1120" i="3"/>
  <c r="X170" i="3"/>
  <c r="Z170" i="3"/>
  <c r="W170" i="3"/>
  <c r="X1710" i="3"/>
  <c r="Z1710" i="3"/>
  <c r="W1710" i="3"/>
  <c r="X1722" i="3"/>
  <c r="Z1722" i="3"/>
  <c r="W1722" i="3"/>
  <c r="X547" i="3"/>
  <c r="Z547" i="3"/>
  <c r="W547" i="3"/>
  <c r="X568" i="3"/>
  <c r="Z568" i="3"/>
  <c r="W568" i="3"/>
  <c r="X599" i="3"/>
  <c r="Z599" i="3"/>
  <c r="W599" i="3"/>
  <c r="X1098" i="3"/>
  <c r="Z1098" i="3"/>
  <c r="W1098" i="3"/>
  <c r="X19" i="3"/>
  <c r="Z19" i="3"/>
  <c r="W19" i="3"/>
  <c r="Z910" i="3"/>
  <c r="W910" i="3"/>
  <c r="X910" i="3"/>
  <c r="Z947" i="3"/>
  <c r="W947" i="3"/>
  <c r="X947" i="3"/>
  <c r="Z1480" i="3"/>
  <c r="W1480" i="3"/>
  <c r="X1480" i="3"/>
  <c r="Z648" i="3"/>
  <c r="W648" i="3"/>
  <c r="X648" i="3"/>
  <c r="Z1091" i="3"/>
  <c r="W1091" i="3"/>
  <c r="X1091" i="3"/>
  <c r="Z1771" i="3"/>
  <c r="W1771" i="3"/>
  <c r="X1771" i="3"/>
  <c r="W1791" i="3"/>
  <c r="X1791" i="3"/>
  <c r="Z1791" i="3"/>
  <c r="W736" i="3"/>
  <c r="Z736" i="3"/>
  <c r="X736" i="3"/>
  <c r="W782" i="3"/>
  <c r="X782" i="3"/>
  <c r="Z782" i="3"/>
  <c r="W261" i="3"/>
  <c r="X261" i="3"/>
  <c r="Z261" i="3"/>
  <c r="W887" i="3"/>
  <c r="X887" i="3"/>
  <c r="Z887" i="3"/>
  <c r="W201" i="3"/>
  <c r="X201" i="3"/>
  <c r="Z201" i="3"/>
  <c r="W719" i="3"/>
  <c r="X719" i="3"/>
  <c r="Z719" i="3"/>
  <c r="W612" i="3"/>
  <c r="X612" i="3"/>
  <c r="Z612" i="3"/>
  <c r="W1481" i="3"/>
  <c r="X1481" i="3"/>
  <c r="Z1481" i="3"/>
  <c r="W31" i="3"/>
  <c r="X31" i="3"/>
  <c r="Z31" i="3"/>
  <c r="X214" i="3"/>
  <c r="Z214" i="3"/>
  <c r="W214" i="3"/>
  <c r="W739" i="3"/>
  <c r="X739" i="3"/>
  <c r="Z739" i="3"/>
  <c r="W695" i="3"/>
  <c r="X695" i="3"/>
  <c r="Z695" i="3"/>
  <c r="W570" i="3"/>
  <c r="X570" i="3"/>
  <c r="Z570" i="3"/>
  <c r="W239" i="3"/>
  <c r="X239" i="3"/>
  <c r="Z239" i="3"/>
  <c r="W432" i="3"/>
  <c r="X432" i="3"/>
  <c r="Z432" i="3"/>
  <c r="W1824" i="3"/>
  <c r="X1824" i="3"/>
  <c r="Z1824" i="3"/>
  <c r="X1838" i="3"/>
  <c r="Z1838" i="3"/>
  <c r="W1838" i="3"/>
  <c r="X1858" i="3"/>
  <c r="Z1858" i="3"/>
  <c r="W1858" i="3"/>
  <c r="X1878" i="3"/>
  <c r="Z1878" i="3"/>
  <c r="W1878" i="3"/>
  <c r="X1892" i="3"/>
  <c r="Z1892" i="3"/>
  <c r="W1892" i="3"/>
  <c r="X33" i="3"/>
  <c r="Z33" i="3"/>
  <c r="W33" i="3"/>
  <c r="X1191" i="3"/>
  <c r="Z1191" i="3"/>
  <c r="W1191" i="3"/>
  <c r="X1222" i="3"/>
  <c r="Z1222" i="3"/>
  <c r="W1222" i="3"/>
  <c r="X1902" i="3"/>
  <c r="W1902" i="3"/>
  <c r="Z1902" i="3"/>
  <c r="W1215" i="3"/>
  <c r="X1215" i="3"/>
  <c r="Z1215" i="3"/>
  <c r="W1185" i="3"/>
  <c r="X1185" i="3"/>
  <c r="Z1185" i="3"/>
  <c r="W295" i="3"/>
  <c r="X295" i="3"/>
  <c r="Z295" i="3"/>
  <c r="W197" i="3"/>
  <c r="X197" i="3"/>
  <c r="Z197" i="3"/>
  <c r="W982" i="3"/>
  <c r="X982" i="3"/>
  <c r="Z982" i="3"/>
  <c r="W1317" i="3"/>
  <c r="X1317" i="3"/>
  <c r="Z1317" i="3"/>
  <c r="W1323" i="3"/>
  <c r="X1323" i="3"/>
  <c r="Z1323" i="3"/>
  <c r="W1410" i="3"/>
  <c r="Z1410" i="3"/>
  <c r="X1410" i="3"/>
  <c r="W1353" i="3"/>
  <c r="Z1353" i="3"/>
  <c r="X1353" i="3"/>
  <c r="W1425" i="3"/>
  <c r="X1425" i="3"/>
  <c r="Z1425" i="3"/>
  <c r="W1447" i="3"/>
  <c r="X1447" i="3"/>
  <c r="Z1447" i="3"/>
  <c r="W359" i="3"/>
  <c r="X359" i="3"/>
  <c r="Z359" i="3"/>
  <c r="W17" i="3"/>
  <c r="X17" i="3"/>
  <c r="Z17" i="3"/>
  <c r="W503" i="3"/>
  <c r="X503" i="3"/>
  <c r="Z503" i="3"/>
  <c r="W774" i="3"/>
  <c r="X774" i="3"/>
  <c r="Z774" i="3"/>
  <c r="W840" i="3"/>
  <c r="X840" i="3"/>
  <c r="Z840" i="3"/>
  <c r="Z992" i="3"/>
  <c r="W992" i="3"/>
  <c r="X992" i="3"/>
  <c r="W1081" i="3"/>
  <c r="X1081" i="3"/>
  <c r="Z1081" i="3"/>
  <c r="W1007" i="3"/>
  <c r="X1007" i="3"/>
  <c r="Z1007" i="3"/>
  <c r="W436" i="3"/>
  <c r="X436" i="3"/>
  <c r="Z436" i="3"/>
  <c r="W428" i="3"/>
  <c r="X428" i="3"/>
  <c r="Z428" i="3"/>
  <c r="W463" i="3"/>
  <c r="X463" i="3"/>
  <c r="Z463" i="3"/>
  <c r="W469" i="3"/>
  <c r="X469" i="3"/>
  <c r="Z469" i="3"/>
  <c r="W399" i="3"/>
  <c r="X399" i="3"/>
  <c r="Z399" i="3"/>
  <c r="W252" i="3"/>
  <c r="X252" i="3"/>
  <c r="Z252" i="3"/>
  <c r="W1550" i="3"/>
  <c r="X1550" i="3"/>
  <c r="Z1550" i="3"/>
  <c r="W247" i="3"/>
  <c r="X247" i="3"/>
  <c r="Z247" i="3"/>
  <c r="W1584" i="3"/>
  <c r="X1584" i="3"/>
  <c r="Z1584" i="3"/>
  <c r="W1524" i="3"/>
  <c r="X1524" i="3"/>
  <c r="Z1524" i="3"/>
  <c r="W1590" i="3"/>
  <c r="X1590" i="3"/>
  <c r="Z1590" i="3"/>
  <c r="W1610" i="3"/>
  <c r="X1610" i="3"/>
  <c r="Z1610" i="3"/>
  <c r="W1629" i="3"/>
  <c r="X1629" i="3"/>
  <c r="Z1629" i="3"/>
  <c r="W1301" i="3"/>
  <c r="X1301" i="3"/>
  <c r="Z1301" i="3"/>
  <c r="W1340" i="3"/>
  <c r="X1340" i="3"/>
  <c r="Z1340" i="3"/>
  <c r="W1370" i="3"/>
  <c r="X1370" i="3"/>
  <c r="Z1370" i="3"/>
  <c r="W57" i="3"/>
  <c r="Z57" i="3"/>
  <c r="X57" i="3"/>
  <c r="W62" i="3"/>
  <c r="X62" i="3"/>
  <c r="Z62" i="3"/>
  <c r="W520" i="3"/>
  <c r="X520" i="3"/>
  <c r="Z520" i="3"/>
  <c r="W811" i="3"/>
  <c r="X811" i="3"/>
  <c r="Z811" i="3"/>
  <c r="W1089" i="3"/>
  <c r="X1089" i="3"/>
  <c r="Z1089" i="3"/>
  <c r="W979" i="3"/>
  <c r="X979" i="3"/>
  <c r="Z979" i="3"/>
  <c r="W960" i="3"/>
  <c r="X960" i="3"/>
  <c r="Z960" i="3"/>
  <c r="Z2000" i="3"/>
  <c r="W2000" i="3"/>
  <c r="X2000" i="3"/>
  <c r="Z2020" i="3"/>
  <c r="W2020" i="3"/>
  <c r="X2020" i="3"/>
  <c r="Z400" i="3"/>
  <c r="W400" i="3"/>
  <c r="X400" i="3"/>
  <c r="Z1561" i="3"/>
  <c r="W1561" i="3"/>
  <c r="X1561" i="3"/>
  <c r="Z2027" i="3"/>
  <c r="W2027" i="3"/>
  <c r="X2027" i="3"/>
  <c r="Z2036" i="3"/>
  <c r="W2036" i="3"/>
  <c r="X2036" i="3"/>
  <c r="Z1469" i="3"/>
  <c r="W1469" i="3"/>
  <c r="X1469" i="3"/>
  <c r="Z2068" i="3"/>
  <c r="W2068" i="3"/>
  <c r="X2068" i="3"/>
  <c r="Z2086" i="3"/>
  <c r="W2086" i="3"/>
  <c r="X2086" i="3"/>
  <c r="Z2106" i="3"/>
  <c r="W2106" i="3"/>
  <c r="X2106" i="3"/>
  <c r="Z2126" i="3"/>
  <c r="W2126" i="3"/>
  <c r="X2126" i="3"/>
  <c r="Z2144" i="3"/>
  <c r="X2144" i="3"/>
  <c r="W2144" i="3"/>
  <c r="BS2144" i="3" s="1"/>
  <c r="X2164" i="3"/>
  <c r="W2164" i="3"/>
  <c r="BS2164" i="3" s="1"/>
  <c r="Z2164" i="3"/>
  <c r="W1212" i="3"/>
  <c r="X1212" i="3"/>
  <c r="Z1212" i="3"/>
  <c r="W1658" i="3"/>
  <c r="X1658" i="3"/>
  <c r="Z1658" i="3"/>
  <c r="W346" i="3"/>
  <c r="X346" i="3"/>
  <c r="Z346" i="3"/>
  <c r="W103" i="3"/>
  <c r="X103" i="3"/>
  <c r="Z103" i="3"/>
  <c r="W318" i="3"/>
  <c r="X318" i="3"/>
  <c r="Z318" i="3"/>
  <c r="W94" i="3"/>
  <c r="X94" i="3"/>
  <c r="Z94" i="3"/>
  <c r="W1667" i="3"/>
  <c r="X1667" i="3"/>
  <c r="Z1667" i="3"/>
  <c r="W904" i="3"/>
  <c r="Z904" i="3"/>
  <c r="X904" i="3"/>
  <c r="W1684" i="3"/>
  <c r="Z1684" i="3"/>
  <c r="X1684" i="3"/>
  <c r="W706" i="3"/>
  <c r="Z706" i="3"/>
  <c r="X706" i="3"/>
  <c r="W152" i="3"/>
  <c r="X152" i="3"/>
  <c r="Z152" i="3"/>
  <c r="W1693" i="3"/>
  <c r="BS1693" i="3" s="1"/>
  <c r="X1693" i="3"/>
  <c r="Z1693" i="3"/>
  <c r="W1172" i="3"/>
  <c r="X1172" i="3"/>
  <c r="Z1172" i="3"/>
  <c r="W345" i="3"/>
  <c r="X345" i="3"/>
  <c r="Z345" i="3"/>
  <c r="W1269" i="3"/>
  <c r="X1269" i="3"/>
  <c r="Z1269" i="3"/>
  <c r="W1173" i="3"/>
  <c r="X1173" i="3"/>
  <c r="Z1173" i="3"/>
  <c r="W1723" i="3"/>
  <c r="X1723" i="3"/>
  <c r="Z1723" i="3"/>
  <c r="X548" i="3"/>
  <c r="Z548" i="3"/>
  <c r="W548" i="3"/>
  <c r="Z569" i="3"/>
  <c r="W569" i="3"/>
  <c r="X569" i="3"/>
  <c r="W600" i="3"/>
  <c r="X600" i="3"/>
  <c r="Z600" i="3"/>
  <c r="W1099" i="3"/>
  <c r="X1099" i="3"/>
  <c r="Z1099" i="3"/>
  <c r="X20" i="3"/>
  <c r="Z20" i="3"/>
  <c r="W20" i="3"/>
  <c r="W911" i="3"/>
  <c r="X911" i="3"/>
  <c r="Z911" i="3"/>
  <c r="Z1740" i="3"/>
  <c r="W1740" i="3"/>
  <c r="X1740" i="3"/>
  <c r="W1482" i="3"/>
  <c r="X1482" i="3"/>
  <c r="Z1482" i="3"/>
  <c r="Z649" i="3"/>
  <c r="W649" i="3"/>
  <c r="X649" i="3"/>
  <c r="W1092" i="3"/>
  <c r="X1092" i="3"/>
  <c r="Z1092" i="3"/>
  <c r="Z1772" i="3"/>
  <c r="W1772" i="3"/>
  <c r="X1772" i="3"/>
  <c r="W1792" i="3"/>
  <c r="X1792" i="3"/>
  <c r="Z1792" i="3"/>
  <c r="W744" i="3"/>
  <c r="X744" i="3"/>
  <c r="Z744" i="3"/>
  <c r="W783" i="3"/>
  <c r="Z783" i="3"/>
  <c r="X783" i="3"/>
  <c r="W262" i="3"/>
  <c r="Z262" i="3"/>
  <c r="X262" i="3"/>
  <c r="W888" i="3"/>
  <c r="Z888" i="3"/>
  <c r="X888" i="3"/>
  <c r="W202" i="3"/>
  <c r="Z202" i="3"/>
  <c r="X202" i="3"/>
  <c r="W720" i="3"/>
  <c r="Z720" i="3"/>
  <c r="X720" i="3"/>
  <c r="W617" i="3"/>
  <c r="Z617" i="3"/>
  <c r="X617" i="3"/>
  <c r="W1484" i="3"/>
  <c r="Z1484" i="3"/>
  <c r="X1484" i="3"/>
  <c r="W32" i="3"/>
  <c r="Z32" i="3"/>
  <c r="X32" i="3"/>
  <c r="W215" i="3"/>
  <c r="Z215" i="3"/>
  <c r="X215" i="3"/>
  <c r="W748" i="3"/>
  <c r="Z748" i="3"/>
  <c r="X748" i="3"/>
  <c r="W696" i="3"/>
  <c r="X696" i="3"/>
  <c r="Z696" i="3"/>
  <c r="W571" i="3"/>
  <c r="X571" i="3"/>
  <c r="Z571" i="3"/>
  <c r="W240" i="3"/>
  <c r="X240" i="3"/>
  <c r="Z240" i="3"/>
  <c r="W433" i="3"/>
  <c r="X433" i="3"/>
  <c r="Z433" i="3"/>
  <c r="W1825" i="3"/>
  <c r="X1825" i="3"/>
  <c r="Z1825" i="3"/>
  <c r="W1839" i="3"/>
  <c r="Z1839" i="3"/>
  <c r="X1839" i="3"/>
  <c r="Z1859" i="3"/>
  <c r="W1859" i="3"/>
  <c r="X1859" i="3"/>
  <c r="Z1879" i="3"/>
  <c r="W1879" i="3"/>
  <c r="X1879" i="3"/>
  <c r="Z1893" i="3"/>
  <c r="W1893" i="3"/>
  <c r="X1893" i="3"/>
  <c r="W35" i="3"/>
  <c r="X35" i="3"/>
  <c r="Z35" i="3"/>
  <c r="W1194" i="3"/>
  <c r="X1194" i="3"/>
  <c r="Z1194" i="3"/>
  <c r="W308" i="3"/>
  <c r="X308" i="3"/>
  <c r="Z308" i="3"/>
  <c r="W1903" i="3"/>
  <c r="X1903" i="3"/>
  <c r="Z1903" i="3"/>
  <c r="W1216" i="3"/>
  <c r="X1216" i="3"/>
  <c r="Z1216" i="3"/>
  <c r="W1289" i="3"/>
  <c r="X1289" i="3"/>
  <c r="Z1289" i="3"/>
  <c r="W296" i="3"/>
  <c r="X296" i="3"/>
  <c r="Z296" i="3"/>
  <c r="W198" i="3"/>
  <c r="X198" i="3"/>
  <c r="Z198" i="3"/>
  <c r="W989" i="3"/>
  <c r="X989" i="3"/>
  <c r="Z989" i="3"/>
  <c r="W1318" i="3"/>
  <c r="X1318" i="3"/>
  <c r="Z1318" i="3"/>
  <c r="W1324" i="3"/>
  <c r="X1324" i="3"/>
  <c r="Z1324" i="3"/>
  <c r="W1411" i="3"/>
  <c r="X1411" i="3"/>
  <c r="Z1411" i="3"/>
  <c r="W1354" i="3"/>
  <c r="X1354" i="3"/>
  <c r="Z1354" i="3"/>
  <c r="W1426" i="3"/>
  <c r="X1426" i="3"/>
  <c r="Z1426" i="3"/>
  <c r="W1467" i="3"/>
  <c r="X1467" i="3"/>
  <c r="Z1467" i="3"/>
  <c r="W360" i="3"/>
  <c r="X360" i="3"/>
  <c r="Z360" i="3"/>
  <c r="Z18" i="3"/>
  <c r="X18" i="3"/>
  <c r="W18" i="3"/>
  <c r="Z504" i="3"/>
  <c r="X504" i="3"/>
  <c r="W504" i="3"/>
  <c r="Z775" i="3"/>
  <c r="X775" i="3"/>
  <c r="W775" i="3"/>
  <c r="Z843" i="3"/>
  <c r="X843" i="3"/>
  <c r="W843" i="3"/>
  <c r="Z997" i="3"/>
  <c r="X997" i="3"/>
  <c r="W997" i="3"/>
  <c r="Z1082" i="3"/>
  <c r="X1082" i="3"/>
  <c r="W1082" i="3"/>
  <c r="Z1008" i="3"/>
  <c r="X1008" i="3"/>
  <c r="W1008" i="3"/>
  <c r="Z437" i="3"/>
  <c r="X437" i="3"/>
  <c r="W437" i="3"/>
  <c r="Z429" i="3"/>
  <c r="X429" i="3"/>
  <c r="W429" i="3"/>
  <c r="Z464" i="3"/>
  <c r="X464" i="3"/>
  <c r="W464" i="3"/>
  <c r="Z477" i="3"/>
  <c r="X477" i="3"/>
  <c r="W477" i="3"/>
  <c r="Z402" i="3"/>
  <c r="X402" i="3"/>
  <c r="W402" i="3"/>
  <c r="Z253" i="3"/>
  <c r="X253" i="3"/>
  <c r="W253" i="3"/>
  <c r="Z1581" i="3"/>
  <c r="X1581" i="3"/>
  <c r="W1581" i="3"/>
  <c r="Z248" i="3"/>
  <c r="X248" i="3"/>
  <c r="W248" i="3"/>
  <c r="W1585" i="3"/>
  <c r="X1585" i="3"/>
  <c r="Z1585" i="3"/>
  <c r="W1536" i="3"/>
  <c r="X1536" i="3"/>
  <c r="Z1536" i="3"/>
  <c r="W1591" i="3"/>
  <c r="X1591" i="3"/>
  <c r="Z1591" i="3"/>
  <c r="W1611" i="3"/>
  <c r="X1611" i="3"/>
  <c r="Z1611" i="3"/>
  <c r="W1630" i="3"/>
  <c r="X1630" i="3"/>
  <c r="Z1630" i="3"/>
  <c r="X1310" i="3"/>
  <c r="Z1310" i="3"/>
  <c r="W1310" i="3"/>
  <c r="X40" i="3"/>
  <c r="Z40" i="3"/>
  <c r="W40" i="3"/>
  <c r="X1379" i="3"/>
  <c r="Z1379" i="3"/>
  <c r="W1379" i="3"/>
  <c r="W58" i="3"/>
  <c r="X58" i="3"/>
  <c r="Z58" i="3"/>
  <c r="W64" i="3"/>
  <c r="X64" i="3"/>
  <c r="Z64" i="3"/>
  <c r="W521" i="3"/>
  <c r="X521" i="3"/>
  <c r="Z521" i="3"/>
  <c r="W826" i="3"/>
  <c r="X826" i="3"/>
  <c r="Z826" i="3"/>
  <c r="W812" i="3"/>
  <c r="X812" i="3"/>
  <c r="Z812" i="3"/>
  <c r="W980" i="3"/>
  <c r="X980" i="3"/>
  <c r="Z980" i="3"/>
  <c r="W961" i="3"/>
  <c r="X961" i="3"/>
  <c r="Z961" i="3"/>
  <c r="W2001" i="3"/>
  <c r="X2001" i="3"/>
  <c r="Z2001" i="3"/>
  <c r="W2021" i="3"/>
  <c r="X2021" i="3"/>
  <c r="Z2021" i="3"/>
  <c r="W401" i="3"/>
  <c r="X401" i="3"/>
  <c r="Z401" i="3"/>
  <c r="W259" i="3"/>
  <c r="X259" i="3"/>
  <c r="Z259" i="3"/>
  <c r="W2028" i="3"/>
  <c r="X2028" i="3"/>
  <c r="Z2028" i="3"/>
  <c r="W2037" i="3"/>
  <c r="X2037" i="3"/>
  <c r="Z2037" i="3"/>
  <c r="W1472" i="3"/>
  <c r="X1472" i="3"/>
  <c r="Z1472" i="3"/>
  <c r="W2069" i="3"/>
  <c r="X2069" i="3"/>
  <c r="Z2069" i="3"/>
  <c r="W2087" i="3"/>
  <c r="X2087" i="3"/>
  <c r="Z2087" i="3"/>
  <c r="W2107" i="3"/>
  <c r="X2107" i="3"/>
  <c r="Z2107" i="3"/>
  <c r="W2127" i="3"/>
  <c r="X2127" i="3"/>
  <c r="Z2127" i="3"/>
  <c r="W2145" i="3"/>
  <c r="BS2145" i="3" s="1"/>
  <c r="X2145" i="3"/>
  <c r="Z2145" i="3"/>
  <c r="X2165" i="3"/>
  <c r="Z2165" i="3"/>
  <c r="W2165" i="3"/>
  <c r="BR2165" i="3" s="1"/>
  <c r="W1213" i="3"/>
  <c r="X1213" i="3"/>
  <c r="Z1213" i="3"/>
  <c r="W1659" i="3"/>
  <c r="X1659" i="3"/>
  <c r="Z1659" i="3"/>
  <c r="W1204" i="3"/>
  <c r="X1204" i="3"/>
  <c r="Z1204" i="3"/>
  <c r="W104" i="3"/>
  <c r="X104" i="3"/>
  <c r="Z104" i="3"/>
  <c r="W1122" i="3"/>
  <c r="X1122" i="3"/>
  <c r="Z1122" i="3"/>
  <c r="W95" i="3"/>
  <c r="X95" i="3"/>
  <c r="Z95" i="3"/>
  <c r="W1668" i="3"/>
  <c r="X1668" i="3"/>
  <c r="Z1668" i="3"/>
  <c r="X924" i="3"/>
  <c r="Z924" i="3"/>
  <c r="W924" i="3"/>
  <c r="X1685" i="3"/>
  <c r="Z1685" i="3"/>
  <c r="W1685" i="3"/>
  <c r="Z715" i="3"/>
  <c r="W715" i="3"/>
  <c r="X715" i="3"/>
  <c r="X148" i="3"/>
  <c r="Z148" i="3"/>
  <c r="W148" i="3"/>
  <c r="W1694" i="3"/>
  <c r="BR1694" i="3" s="1"/>
  <c r="X1694" i="3"/>
  <c r="Z1694" i="3"/>
  <c r="W1701" i="3"/>
  <c r="X1701" i="3"/>
  <c r="Z1701" i="3"/>
  <c r="W83" i="3"/>
  <c r="X83" i="3"/>
  <c r="Z83" i="3"/>
  <c r="W338" i="3"/>
  <c r="X338" i="3"/>
  <c r="Z338" i="3"/>
  <c r="W178" i="3"/>
  <c r="X178" i="3"/>
  <c r="Z178" i="3"/>
  <c r="W1724" i="3"/>
  <c r="X1724" i="3"/>
  <c r="Z1724" i="3"/>
  <c r="W549" i="3"/>
  <c r="X549" i="3"/>
  <c r="Z549" i="3"/>
  <c r="W572" i="3"/>
  <c r="X572" i="3"/>
  <c r="Z572" i="3"/>
  <c r="W601" i="3"/>
  <c r="X601" i="3"/>
  <c r="Z601" i="3"/>
  <c r="W1738" i="3"/>
  <c r="X1738" i="3"/>
  <c r="Z1738" i="3"/>
  <c r="W21" i="3"/>
  <c r="X21" i="3"/>
  <c r="Z21" i="3"/>
  <c r="Z912" i="3"/>
  <c r="W912" i="3"/>
  <c r="X912" i="3"/>
  <c r="Z1741" i="3"/>
  <c r="X1741" i="3"/>
  <c r="W1741" i="3"/>
  <c r="Z1483" i="3"/>
  <c r="W1483" i="3"/>
  <c r="X1483" i="3"/>
  <c r="Z650" i="3"/>
  <c r="X650" i="3"/>
  <c r="W650" i="3"/>
  <c r="Z1093" i="3"/>
  <c r="W1093" i="3"/>
  <c r="X1093" i="3"/>
  <c r="Z1773" i="3"/>
  <c r="X1773" i="3"/>
  <c r="W1773" i="3"/>
  <c r="W1793" i="3"/>
  <c r="X1793" i="3"/>
  <c r="Z1793" i="3"/>
  <c r="W745" i="3"/>
  <c r="X745" i="3"/>
  <c r="Z745" i="3"/>
  <c r="W786" i="3"/>
  <c r="X786" i="3"/>
  <c r="Z786" i="3"/>
  <c r="W263" i="3"/>
  <c r="X263" i="3"/>
  <c r="Z263" i="3"/>
  <c r="W889" i="3"/>
  <c r="X889" i="3"/>
  <c r="Z889" i="3"/>
  <c r="W203" i="3"/>
  <c r="X203" i="3"/>
  <c r="Z203" i="3"/>
  <c r="W728" i="3"/>
  <c r="X728" i="3"/>
  <c r="Z728" i="3"/>
  <c r="W618" i="3"/>
  <c r="X618" i="3"/>
  <c r="Z618" i="3"/>
  <c r="W1487" i="3"/>
  <c r="X1487" i="3"/>
  <c r="Z1487" i="3"/>
  <c r="W901" i="3"/>
  <c r="Z901" i="3"/>
  <c r="X901" i="3"/>
  <c r="W219" i="3"/>
  <c r="X219" i="3"/>
  <c r="Z219" i="3"/>
  <c r="Z757" i="3"/>
  <c r="W757" i="3"/>
  <c r="X757" i="3"/>
  <c r="W816" i="3"/>
  <c r="X816" i="3"/>
  <c r="Z816" i="3"/>
  <c r="W575" i="3"/>
  <c r="X575" i="3"/>
  <c r="Z575" i="3"/>
  <c r="W740" i="3"/>
  <c r="X740" i="3"/>
  <c r="Z740" i="3"/>
  <c r="W442" i="3"/>
  <c r="X442" i="3"/>
  <c r="Z442" i="3"/>
  <c r="W1826" i="3"/>
  <c r="X1826" i="3"/>
  <c r="Z1826" i="3"/>
  <c r="W1840" i="3"/>
  <c r="X1840" i="3"/>
  <c r="Z1840" i="3"/>
  <c r="W1860" i="3"/>
  <c r="X1860" i="3"/>
  <c r="Z1860" i="3"/>
  <c r="W1880" i="3"/>
  <c r="X1880" i="3"/>
  <c r="Z1880" i="3"/>
  <c r="W1894" i="3"/>
  <c r="X1894" i="3"/>
  <c r="Z1894" i="3"/>
  <c r="W37" i="3"/>
  <c r="X37" i="3"/>
  <c r="Z37" i="3"/>
  <c r="W47" i="3"/>
  <c r="X47" i="3"/>
  <c r="Z47" i="3"/>
  <c r="W65" i="3"/>
  <c r="X65" i="3"/>
  <c r="Z65" i="3"/>
  <c r="W1904" i="3"/>
  <c r="X1904" i="3"/>
  <c r="Z1904" i="3"/>
  <c r="W1909" i="3"/>
  <c r="X1909" i="3"/>
  <c r="Z1909" i="3"/>
  <c r="W128" i="3"/>
  <c r="X128" i="3"/>
  <c r="Z128" i="3"/>
  <c r="W199" i="3"/>
  <c r="X199" i="3"/>
  <c r="Z199" i="3"/>
  <c r="W139" i="3"/>
  <c r="X139" i="3"/>
  <c r="Z139" i="3"/>
  <c r="W996" i="3"/>
  <c r="X996" i="3"/>
  <c r="Z996" i="3"/>
  <c r="W1326" i="3"/>
  <c r="X1326" i="3"/>
  <c r="Z1326" i="3"/>
  <c r="W1332" i="3"/>
  <c r="X1332" i="3"/>
  <c r="Z1332" i="3"/>
  <c r="W1344" i="3"/>
  <c r="X1344" i="3"/>
  <c r="Z1344" i="3"/>
  <c r="W1362" i="3"/>
  <c r="X1362" i="3"/>
  <c r="Z1362" i="3"/>
  <c r="Z1428" i="3"/>
  <c r="W1428" i="3"/>
  <c r="X1428" i="3"/>
  <c r="Z1468" i="3"/>
  <c r="W1468" i="3"/>
  <c r="X1468" i="3"/>
  <c r="Z361" i="3"/>
  <c r="W361" i="3"/>
  <c r="X361" i="3"/>
  <c r="W1933" i="3"/>
  <c r="X1933" i="3"/>
  <c r="Z1933" i="3"/>
  <c r="W517" i="3"/>
  <c r="X517" i="3"/>
  <c r="Z517" i="3"/>
  <c r="W776" i="3"/>
  <c r="X776" i="3"/>
  <c r="Z776" i="3"/>
  <c r="W844" i="3"/>
  <c r="X844" i="3"/>
  <c r="Z844" i="3"/>
  <c r="X998" i="3"/>
  <c r="Z998" i="3"/>
  <c r="W998" i="3"/>
  <c r="X1085" i="3"/>
  <c r="Z1085" i="3"/>
  <c r="W1085" i="3"/>
  <c r="X1009" i="3"/>
  <c r="Z1009" i="3"/>
  <c r="W1009" i="3"/>
  <c r="X438" i="3"/>
  <c r="Z438" i="3"/>
  <c r="W438" i="3"/>
  <c r="X793" i="3"/>
  <c r="Z793" i="3"/>
  <c r="W793" i="3"/>
  <c r="X472" i="3"/>
  <c r="Z472" i="3"/>
  <c r="W472" i="3"/>
  <c r="X478" i="3"/>
  <c r="Z478" i="3"/>
  <c r="W478" i="3"/>
  <c r="X403" i="3"/>
  <c r="Z403" i="3"/>
  <c r="W403" i="3"/>
  <c r="X254" i="3"/>
  <c r="Z254" i="3"/>
  <c r="W254" i="3"/>
  <c r="X241" i="3"/>
  <c r="Z241" i="3"/>
  <c r="W241" i="3"/>
  <c r="W249" i="3"/>
  <c r="X249" i="3"/>
  <c r="Z249" i="3"/>
  <c r="W1626" i="3"/>
  <c r="X1626" i="3"/>
  <c r="Z1626" i="3"/>
  <c r="W1537" i="3"/>
  <c r="X1537" i="3"/>
  <c r="Z1537" i="3"/>
  <c r="W1592" i="3"/>
  <c r="X1592" i="3"/>
  <c r="Z1592" i="3"/>
  <c r="W1612" i="3"/>
  <c r="X1612" i="3"/>
  <c r="Z1612" i="3"/>
  <c r="W1631" i="3"/>
  <c r="X1631" i="3"/>
  <c r="Z1631" i="3"/>
  <c r="W1319" i="3"/>
  <c r="X1319" i="3"/>
  <c r="Z1319" i="3"/>
  <c r="W1307" i="3"/>
  <c r="X1307" i="3"/>
  <c r="Z1307" i="3"/>
  <c r="W1388" i="3"/>
  <c r="X1388" i="3"/>
  <c r="Z1388" i="3"/>
  <c r="W1421" i="3"/>
  <c r="X1421" i="3"/>
  <c r="Z1421" i="3"/>
  <c r="W1451" i="3"/>
  <c r="X1451" i="3"/>
  <c r="Z1451" i="3"/>
  <c r="W495" i="3"/>
  <c r="X495" i="3"/>
  <c r="Z495" i="3"/>
  <c r="X831" i="3"/>
  <c r="W831" i="3"/>
  <c r="Z831" i="3"/>
  <c r="X827" i="3"/>
  <c r="W827" i="3"/>
  <c r="Z827" i="3"/>
  <c r="X1010" i="3"/>
  <c r="W1010" i="3"/>
  <c r="Z1010" i="3"/>
  <c r="X965" i="3"/>
  <c r="W965" i="3"/>
  <c r="Z965" i="3"/>
  <c r="W2002" i="3"/>
  <c r="X2002" i="3"/>
  <c r="Z2002" i="3"/>
  <c r="W2022" i="3"/>
  <c r="X2022" i="3"/>
  <c r="Z2022" i="3"/>
  <c r="W405" i="3"/>
  <c r="X405" i="3"/>
  <c r="Z405" i="3"/>
  <c r="W260" i="3"/>
  <c r="X260" i="3"/>
  <c r="Z260" i="3"/>
  <c r="W2029" i="3"/>
  <c r="X2029" i="3"/>
  <c r="Z2029" i="3"/>
  <c r="W2038" i="3"/>
  <c r="X2038" i="3"/>
  <c r="Z2038" i="3"/>
  <c r="W1439" i="3"/>
  <c r="X1439" i="3"/>
  <c r="Z1439" i="3"/>
  <c r="W2070" i="3"/>
  <c r="X2070" i="3"/>
  <c r="Z2070" i="3"/>
  <c r="W2088" i="3"/>
  <c r="X2088" i="3"/>
  <c r="Z2088" i="3"/>
  <c r="W2108" i="3"/>
  <c r="X2108" i="3"/>
  <c r="Z2108" i="3"/>
  <c r="W2128" i="3"/>
  <c r="X2128" i="3"/>
  <c r="Z2128" i="3"/>
  <c r="W2146" i="3"/>
  <c r="BR2146" i="3" s="1"/>
  <c r="X2146" i="3"/>
  <c r="Z2146" i="3"/>
  <c r="W2166" i="3"/>
  <c r="BS2166" i="3" s="1"/>
  <c r="X2166" i="3"/>
  <c r="Z2166" i="3"/>
  <c r="W331" i="3"/>
  <c r="X331" i="3"/>
  <c r="Z331" i="3"/>
  <c r="W1660" i="3"/>
  <c r="X1660" i="3"/>
  <c r="Z1660" i="3"/>
  <c r="W1205" i="3"/>
  <c r="X1205" i="3"/>
  <c r="Z1205" i="3"/>
  <c r="W105" i="3"/>
  <c r="X105" i="3"/>
  <c r="Z105" i="3"/>
  <c r="W1236" i="3"/>
  <c r="X1236" i="3"/>
  <c r="Z1236" i="3"/>
  <c r="W96" i="3"/>
  <c r="X96" i="3"/>
  <c r="Z96" i="3"/>
  <c r="X1669" i="3"/>
  <c r="W1669" i="3"/>
  <c r="Z1669" i="3"/>
  <c r="X930" i="3"/>
  <c r="Z930" i="3"/>
  <c r="W930" i="3"/>
  <c r="W1686" i="3"/>
  <c r="X1686" i="3"/>
  <c r="Z1686" i="3"/>
  <c r="W724" i="3"/>
  <c r="X724" i="3"/>
  <c r="Z724" i="3"/>
  <c r="W150" i="3"/>
  <c r="X150" i="3"/>
  <c r="Z150" i="3"/>
  <c r="W1695" i="3"/>
  <c r="BR1695" i="3" s="1"/>
  <c r="X1695" i="3"/>
  <c r="Z1695" i="3"/>
  <c r="W1702" i="3"/>
  <c r="X1702" i="3"/>
  <c r="Z1702" i="3"/>
  <c r="W154" i="3"/>
  <c r="X154" i="3"/>
  <c r="Z154" i="3"/>
  <c r="W339" i="3"/>
  <c r="X339" i="3"/>
  <c r="Z339" i="3"/>
  <c r="W1170" i="3"/>
  <c r="X1170" i="3"/>
  <c r="Z1170" i="3"/>
  <c r="W1725" i="3"/>
  <c r="X1725" i="3"/>
  <c r="Z1725" i="3"/>
  <c r="W552" i="3"/>
  <c r="X552" i="3"/>
  <c r="Z552" i="3"/>
  <c r="W573" i="3"/>
  <c r="X573" i="3"/>
  <c r="Z573" i="3"/>
  <c r="X602" i="3"/>
  <c r="W602" i="3"/>
  <c r="Z602" i="3"/>
  <c r="W1739" i="3"/>
  <c r="X1739" i="3"/>
  <c r="Z1739" i="3"/>
  <c r="W22" i="3"/>
  <c r="X22" i="3"/>
  <c r="Z22" i="3"/>
  <c r="W913" i="3"/>
  <c r="X913" i="3"/>
  <c r="Z913" i="3"/>
  <c r="W1742" i="3"/>
  <c r="X1742" i="3"/>
  <c r="Z1742" i="3"/>
  <c r="W1485" i="3"/>
  <c r="X1485" i="3"/>
  <c r="Z1485" i="3"/>
  <c r="W651" i="3"/>
  <c r="X651" i="3"/>
  <c r="Z651" i="3"/>
  <c r="W1762" i="3"/>
  <c r="X1762" i="3"/>
  <c r="Z1762" i="3"/>
  <c r="W1774" i="3"/>
  <c r="X1774" i="3"/>
  <c r="Z1774" i="3"/>
  <c r="W1794" i="3"/>
  <c r="X1794" i="3"/>
  <c r="Z1794" i="3"/>
  <c r="W753" i="3"/>
  <c r="Z753" i="3"/>
  <c r="X753" i="3"/>
  <c r="W787" i="3"/>
  <c r="X787" i="3"/>
  <c r="Z787" i="3"/>
  <c r="W877" i="3"/>
  <c r="X877" i="3"/>
  <c r="Z877" i="3"/>
  <c r="W116" i="3"/>
  <c r="X116" i="3"/>
  <c r="Z116" i="3"/>
  <c r="W206" i="3"/>
  <c r="X206" i="3"/>
  <c r="Z206" i="3"/>
  <c r="W729" i="3"/>
  <c r="X729" i="3"/>
  <c r="Z729" i="3"/>
  <c r="W619" i="3"/>
  <c r="X619" i="3"/>
  <c r="Z619" i="3"/>
  <c r="Z1490" i="3"/>
  <c r="W1490" i="3"/>
  <c r="X1490" i="3"/>
  <c r="W902" i="3"/>
  <c r="X902" i="3"/>
  <c r="Z902" i="3"/>
  <c r="W220" i="3"/>
  <c r="X220" i="3"/>
  <c r="Z220" i="3"/>
  <c r="W766" i="3"/>
  <c r="X766" i="3"/>
  <c r="Z766" i="3"/>
  <c r="W817" i="3"/>
  <c r="X817" i="3"/>
  <c r="Z817" i="3"/>
  <c r="W576" i="3"/>
  <c r="X576" i="3"/>
  <c r="Z576" i="3"/>
  <c r="W741" i="3"/>
  <c r="X741" i="3"/>
  <c r="Z741" i="3"/>
  <c r="W443" i="3"/>
  <c r="X443" i="3"/>
  <c r="Z443" i="3"/>
  <c r="W1827" i="3"/>
  <c r="X1827" i="3"/>
  <c r="Z1827" i="3"/>
  <c r="W1841" i="3"/>
  <c r="X1841" i="3"/>
  <c r="Z1841" i="3"/>
  <c r="W1861" i="3"/>
  <c r="X1861" i="3"/>
  <c r="Z1861" i="3"/>
  <c r="W1881" i="3"/>
  <c r="X1881" i="3"/>
  <c r="Z1881" i="3"/>
  <c r="W1895" i="3"/>
  <c r="X1895" i="3"/>
  <c r="Z1895" i="3"/>
  <c r="W1189" i="3"/>
  <c r="X1189" i="3"/>
  <c r="Z1189" i="3"/>
  <c r="W1196" i="3"/>
  <c r="X1196" i="3"/>
  <c r="Z1196" i="3"/>
  <c r="W67" i="3"/>
  <c r="X67" i="3"/>
  <c r="Z67" i="3"/>
  <c r="W1905" i="3"/>
  <c r="X1905" i="3"/>
  <c r="Z1905" i="3"/>
  <c r="W1910" i="3"/>
  <c r="X1910" i="3"/>
  <c r="Z1910" i="3"/>
  <c r="W130" i="3"/>
  <c r="X130" i="3"/>
  <c r="Z130" i="3"/>
  <c r="W200" i="3"/>
  <c r="X200" i="3"/>
  <c r="Z200" i="3"/>
  <c r="W1929" i="3"/>
  <c r="BS1929" i="3" s="1"/>
  <c r="X1929" i="3"/>
  <c r="Z1929" i="3"/>
  <c r="W1001" i="3"/>
  <c r="X1001" i="3"/>
  <c r="Z1001" i="3"/>
  <c r="W1327" i="3"/>
  <c r="X1327" i="3"/>
  <c r="Z1327" i="3"/>
  <c r="W1333" i="3"/>
  <c r="X1333" i="3"/>
  <c r="Z1333" i="3"/>
  <c r="W1345" i="3"/>
  <c r="X1345" i="3"/>
  <c r="Z1345" i="3"/>
  <c r="W1363" i="3"/>
  <c r="X1363" i="3"/>
  <c r="Z1363" i="3"/>
  <c r="W1429" i="3"/>
  <c r="X1429" i="3"/>
  <c r="Z1429" i="3"/>
  <c r="W1470" i="3"/>
  <c r="X1470" i="3"/>
  <c r="Z1470" i="3"/>
  <c r="W792" i="3"/>
  <c r="X792" i="3"/>
  <c r="Z792" i="3"/>
  <c r="W1934" i="3"/>
  <c r="X1934" i="3"/>
  <c r="Z1934" i="3"/>
  <c r="W518" i="3"/>
  <c r="X518" i="3"/>
  <c r="Z518" i="3"/>
  <c r="W803" i="3"/>
  <c r="X803" i="3"/>
  <c r="Z803" i="3"/>
  <c r="W845" i="3"/>
  <c r="X845" i="3"/>
  <c r="Z845" i="3"/>
  <c r="W1002" i="3"/>
  <c r="X1002" i="3"/>
  <c r="Z1002" i="3"/>
  <c r="W1086" i="3"/>
  <c r="X1086" i="3"/>
  <c r="Z1086" i="3"/>
  <c r="W1014" i="3"/>
  <c r="X1014" i="3"/>
  <c r="Z1014" i="3"/>
  <c r="W439" i="3"/>
  <c r="X439" i="3"/>
  <c r="Z439" i="3"/>
  <c r="W794" i="3"/>
  <c r="X794" i="3"/>
  <c r="Z794" i="3"/>
  <c r="W473" i="3"/>
  <c r="X473" i="3"/>
  <c r="Z473" i="3"/>
  <c r="W479" i="3"/>
  <c r="X479" i="3"/>
  <c r="Z479" i="3"/>
  <c r="W404" i="3"/>
  <c r="X404" i="3"/>
  <c r="Z404" i="3"/>
  <c r="W255" i="3"/>
  <c r="X255" i="3"/>
  <c r="Z255" i="3"/>
  <c r="W284" i="3"/>
  <c r="X284" i="3"/>
  <c r="Z284" i="3"/>
  <c r="W107" i="3"/>
  <c r="X107" i="3"/>
  <c r="Z107" i="3"/>
  <c r="W1627" i="3"/>
  <c r="X1627" i="3"/>
  <c r="Z1627" i="3"/>
  <c r="W1967" i="3"/>
  <c r="X1967" i="3"/>
  <c r="Z1967" i="3"/>
  <c r="W1593" i="3"/>
  <c r="X1593" i="3"/>
  <c r="Z1593" i="3"/>
  <c r="W1613" i="3"/>
  <c r="X1613" i="3"/>
  <c r="Z1613" i="3"/>
  <c r="W1632" i="3"/>
  <c r="X1632" i="3"/>
  <c r="Z1632" i="3"/>
  <c r="W1328" i="3"/>
  <c r="X1328" i="3"/>
  <c r="Z1328" i="3"/>
  <c r="W1316" i="3"/>
  <c r="X1316" i="3"/>
  <c r="Z1316" i="3"/>
  <c r="W1397" i="3"/>
  <c r="X1397" i="3"/>
  <c r="Z1397" i="3"/>
  <c r="W1424" i="3"/>
  <c r="X1424" i="3"/>
  <c r="Z1424" i="3"/>
  <c r="W1454" i="3"/>
  <c r="X1454" i="3"/>
  <c r="Z1454" i="3"/>
  <c r="X496" i="3"/>
  <c r="Z496" i="3"/>
  <c r="W496" i="3"/>
  <c r="W836" i="3"/>
  <c r="X836" i="3"/>
  <c r="Z836" i="3"/>
  <c r="W832" i="3"/>
  <c r="X832" i="3"/>
  <c r="Z832" i="3"/>
  <c r="X1011" i="3"/>
  <c r="Z1011" i="3"/>
  <c r="W1011" i="3"/>
  <c r="W966" i="3"/>
  <c r="X966" i="3"/>
  <c r="Z966" i="3"/>
  <c r="W2003" i="3"/>
  <c r="X2003" i="3"/>
  <c r="Z2003" i="3"/>
  <c r="W2023" i="3"/>
  <c r="X2023" i="3"/>
  <c r="Z2023" i="3"/>
  <c r="W406" i="3"/>
  <c r="X406" i="3"/>
  <c r="Z406" i="3"/>
  <c r="W1582" i="3"/>
  <c r="X1582" i="3"/>
  <c r="Z1582" i="3"/>
  <c r="W2030" i="3"/>
  <c r="X2030" i="3"/>
  <c r="Z2030" i="3"/>
  <c r="W2039" i="3"/>
  <c r="X2039" i="3"/>
  <c r="Z2039" i="3"/>
  <c r="W1442" i="3"/>
  <c r="X1442" i="3"/>
  <c r="Z1442" i="3"/>
  <c r="W2071" i="3"/>
  <c r="X2071" i="3"/>
  <c r="Z2071" i="3"/>
  <c r="W2089" i="3"/>
  <c r="X2089" i="3"/>
  <c r="Z2089" i="3"/>
  <c r="W2109" i="3"/>
  <c r="X2109" i="3"/>
  <c r="Z2109" i="3"/>
  <c r="W2129" i="3"/>
  <c r="Z2129" i="3"/>
  <c r="X2129" i="3"/>
  <c r="W2147" i="3"/>
  <c r="BR2147" i="3" s="1"/>
  <c r="Z2147" i="3"/>
  <c r="X2147" i="3"/>
  <c r="W2167" i="3"/>
  <c r="BS2167" i="3" s="1"/>
  <c r="X2167" i="3"/>
  <c r="Z2167" i="3"/>
  <c r="W1126" i="3"/>
  <c r="X1126" i="3"/>
  <c r="Z1126" i="3"/>
  <c r="W84" i="3"/>
  <c r="X84" i="3"/>
  <c r="Z84" i="3"/>
  <c r="W1160" i="3"/>
  <c r="X1160" i="3"/>
  <c r="Z1160" i="3"/>
  <c r="W73" i="3"/>
  <c r="X73" i="3"/>
  <c r="Z73" i="3"/>
  <c r="W1274" i="3"/>
  <c r="X1274" i="3"/>
  <c r="Z1274" i="3"/>
  <c r="W97" i="3"/>
  <c r="X97" i="3"/>
  <c r="Z97" i="3"/>
  <c r="W1670" i="3"/>
  <c r="X1670" i="3"/>
  <c r="Z1670" i="3"/>
  <c r="W936" i="3"/>
  <c r="X936" i="3"/>
  <c r="Z936" i="3"/>
  <c r="W157" i="3"/>
  <c r="Z157" i="3"/>
  <c r="X157" i="3"/>
  <c r="Z733" i="3"/>
  <c r="W733" i="3"/>
  <c r="X733" i="3"/>
  <c r="W1113" i="3"/>
  <c r="X1113" i="3"/>
  <c r="Z1113" i="3"/>
  <c r="W1696" i="3"/>
  <c r="BR1696" i="3" s="1"/>
  <c r="X1696" i="3"/>
  <c r="Z1696" i="3"/>
  <c r="W698" i="3"/>
  <c r="X698" i="3"/>
  <c r="Z698" i="3"/>
  <c r="W149" i="3"/>
  <c r="X149" i="3"/>
  <c r="Z149" i="3"/>
  <c r="X1163" i="3"/>
  <c r="Z1163" i="3"/>
  <c r="W1163" i="3"/>
  <c r="X334" i="3"/>
  <c r="Z334" i="3"/>
  <c r="W334" i="3"/>
  <c r="X313" i="3"/>
  <c r="Z313" i="3"/>
  <c r="W313" i="3"/>
  <c r="X553" i="3"/>
  <c r="Z553" i="3"/>
  <c r="W553" i="3"/>
  <c r="X574" i="3"/>
  <c r="Z574" i="3"/>
  <c r="W574" i="3"/>
  <c r="X606" i="3"/>
  <c r="Z606" i="3"/>
  <c r="W606" i="3"/>
  <c r="X620" i="3"/>
  <c r="Z620" i="3"/>
  <c r="W620" i="3"/>
  <c r="Z917" i="3"/>
  <c r="W917" i="3"/>
  <c r="X917" i="3"/>
  <c r="Z918" i="3"/>
  <c r="W918" i="3"/>
  <c r="X918" i="3"/>
  <c r="Z1743" i="3"/>
  <c r="W1743" i="3"/>
  <c r="X1743" i="3"/>
  <c r="Z1486" i="3"/>
  <c r="W1486" i="3"/>
  <c r="X1486" i="3"/>
  <c r="Z655" i="3"/>
  <c r="W655" i="3"/>
  <c r="X655" i="3"/>
  <c r="Z1763" i="3"/>
  <c r="W1763" i="3"/>
  <c r="X1763" i="3"/>
  <c r="Z1775" i="3"/>
  <c r="W1775" i="3"/>
  <c r="X1775" i="3"/>
  <c r="W211" i="3"/>
  <c r="X211" i="3"/>
  <c r="Z211" i="3"/>
  <c r="W754" i="3"/>
  <c r="Z754" i="3"/>
  <c r="X754" i="3"/>
  <c r="Z788" i="3"/>
  <c r="W788" i="3"/>
  <c r="X788" i="3"/>
  <c r="Z878" i="3"/>
  <c r="W878" i="3"/>
  <c r="X878" i="3"/>
  <c r="Z117" i="3"/>
  <c r="W117" i="3"/>
  <c r="X117" i="3"/>
  <c r="Z207" i="3"/>
  <c r="W207" i="3"/>
  <c r="X207" i="3"/>
  <c r="Z737" i="3"/>
  <c r="W737" i="3"/>
  <c r="X737" i="3"/>
  <c r="Z1553" i="3"/>
  <c r="W1553" i="3"/>
  <c r="X1553" i="3"/>
  <c r="W1493" i="3"/>
  <c r="X1493" i="3"/>
  <c r="Z1493" i="3"/>
  <c r="W903" i="3"/>
  <c r="X903" i="3"/>
  <c r="Z903" i="3"/>
  <c r="Z224" i="3"/>
  <c r="W224" i="3"/>
  <c r="X224" i="3"/>
  <c r="W665" i="3"/>
  <c r="X665" i="3"/>
  <c r="Z665" i="3"/>
  <c r="W821" i="3"/>
  <c r="X821" i="3"/>
  <c r="Z821" i="3"/>
  <c r="W274" i="3"/>
  <c r="X274" i="3"/>
  <c r="Z274" i="3"/>
  <c r="W749" i="3"/>
  <c r="X749" i="3"/>
  <c r="Z749" i="3"/>
  <c r="W1808" i="3"/>
  <c r="X1808" i="3"/>
  <c r="Z1808" i="3"/>
  <c r="W269" i="3"/>
  <c r="X269" i="3"/>
  <c r="Z269" i="3"/>
  <c r="X1842" i="3"/>
  <c r="Z1842" i="3"/>
  <c r="W1842" i="3"/>
  <c r="X1862" i="3"/>
  <c r="Z1862" i="3"/>
  <c r="W1862" i="3"/>
  <c r="X1882" i="3"/>
  <c r="Z1882" i="3"/>
  <c r="W1882" i="3"/>
  <c r="X106" i="3"/>
  <c r="Z106" i="3"/>
  <c r="W106" i="3"/>
  <c r="X1192" i="3"/>
  <c r="Z1192" i="3"/>
  <c r="W1192" i="3"/>
  <c r="X1111" i="3"/>
  <c r="Z1111" i="3"/>
  <c r="W1111" i="3"/>
  <c r="X69" i="3"/>
  <c r="W69" i="3"/>
  <c r="Z69" i="3"/>
  <c r="W121" i="3"/>
  <c r="X121" i="3"/>
  <c r="Z121" i="3"/>
  <c r="W1911" i="3"/>
  <c r="X1911" i="3"/>
  <c r="Z1911" i="3"/>
  <c r="W132" i="3"/>
  <c r="X132" i="3"/>
  <c r="Z132" i="3"/>
  <c r="W1925" i="3"/>
  <c r="BR1925" i="3" s="1"/>
  <c r="X1925" i="3"/>
  <c r="Z1925" i="3"/>
  <c r="W981" i="3"/>
  <c r="X981" i="3"/>
  <c r="Z981" i="3"/>
  <c r="W1020" i="3"/>
  <c r="X1020" i="3"/>
  <c r="Z1020" i="3"/>
  <c r="W1335" i="3"/>
  <c r="X1335" i="3"/>
  <c r="Z1335" i="3"/>
  <c r="W1341" i="3"/>
  <c r="X1341" i="3"/>
  <c r="Z1341" i="3"/>
  <c r="W1350" i="3"/>
  <c r="Z1350" i="3"/>
  <c r="X1350" i="3"/>
  <c r="W1371" i="3"/>
  <c r="Z1371" i="3"/>
  <c r="X1371" i="3"/>
  <c r="W1431" i="3"/>
  <c r="X1431" i="3"/>
  <c r="Z1431" i="3"/>
  <c r="W1471" i="3"/>
  <c r="X1471" i="3"/>
  <c r="Z1471" i="3"/>
  <c r="W5" i="3"/>
  <c r="X5" i="3"/>
  <c r="Z5" i="3"/>
  <c r="W1935" i="3"/>
  <c r="X1935" i="3"/>
  <c r="Z1935" i="3"/>
  <c r="W519" i="3"/>
  <c r="X519" i="3"/>
  <c r="Z519" i="3"/>
  <c r="W804" i="3"/>
  <c r="X804" i="3"/>
  <c r="Z804" i="3"/>
  <c r="W848" i="3"/>
  <c r="X848" i="3"/>
  <c r="Z848" i="3"/>
  <c r="W1003" i="3"/>
  <c r="X1003" i="3"/>
  <c r="Z1003" i="3"/>
  <c r="W1087" i="3"/>
  <c r="X1087" i="3"/>
  <c r="Z1087" i="3"/>
  <c r="W1015" i="3"/>
  <c r="X1015" i="3"/>
  <c r="Z1015" i="3"/>
  <c r="W444" i="3"/>
  <c r="X444" i="3"/>
  <c r="Z444" i="3"/>
  <c r="W795" i="3"/>
  <c r="X795" i="3"/>
  <c r="Z795" i="3"/>
  <c r="W474" i="3"/>
  <c r="X474" i="3"/>
  <c r="Z474" i="3"/>
  <c r="W482" i="3"/>
  <c r="X482" i="3"/>
  <c r="Z482" i="3"/>
  <c r="W407" i="3"/>
  <c r="Z407" i="3"/>
  <c r="X407" i="3"/>
  <c r="W256" i="3"/>
  <c r="X256" i="3"/>
  <c r="Z256" i="3"/>
  <c r="W285" i="3"/>
  <c r="X285" i="3"/>
  <c r="Z285" i="3"/>
  <c r="W99" i="3"/>
  <c r="X99" i="3"/>
  <c r="Z99" i="3"/>
  <c r="W1515" i="3"/>
  <c r="X1515" i="3"/>
  <c r="Z1515" i="3"/>
  <c r="W1968" i="3"/>
  <c r="X1968" i="3"/>
  <c r="Z1968" i="3"/>
  <c r="W1594" i="3"/>
  <c r="X1594" i="3"/>
  <c r="Z1594" i="3"/>
  <c r="W1614" i="3"/>
  <c r="X1614" i="3"/>
  <c r="Z1614" i="3"/>
  <c r="W1633" i="3"/>
  <c r="X1633" i="3"/>
  <c r="Z1633" i="3"/>
  <c r="W1337" i="3"/>
  <c r="Z1337" i="3"/>
  <c r="X1337" i="3"/>
  <c r="W1325" i="3"/>
  <c r="X1325" i="3"/>
  <c r="Z1325" i="3"/>
  <c r="W1406" i="3"/>
  <c r="X1406" i="3"/>
  <c r="Z1406" i="3"/>
  <c r="W1521" i="3"/>
  <c r="X1521" i="3"/>
  <c r="Z1521" i="3"/>
  <c r="W1457" i="3"/>
  <c r="Z1457" i="3"/>
  <c r="X1457" i="3"/>
  <c r="W510" i="3"/>
  <c r="X510" i="3"/>
  <c r="Z510" i="3"/>
  <c r="W837" i="3"/>
  <c r="X837" i="3"/>
  <c r="Z837" i="3"/>
  <c r="W986" i="3"/>
  <c r="X986" i="3"/>
  <c r="Z986" i="3"/>
  <c r="W1017" i="3"/>
  <c r="X1017" i="3"/>
  <c r="Z1017" i="3"/>
  <c r="X375" i="3"/>
  <c r="Z375" i="3"/>
  <c r="W375" i="3"/>
  <c r="Z2004" i="3"/>
  <c r="W2004" i="3"/>
  <c r="X2004" i="3"/>
  <c r="Z365" i="3"/>
  <c r="W365" i="3"/>
  <c r="X365" i="3"/>
  <c r="Z410" i="3"/>
  <c r="W410" i="3"/>
  <c r="X410" i="3"/>
  <c r="Z1562" i="3"/>
  <c r="W1562" i="3"/>
  <c r="X1562" i="3"/>
  <c r="Z2031" i="3"/>
  <c r="W2031" i="3"/>
  <c r="X2031" i="3"/>
  <c r="Z2040" i="3"/>
  <c r="W2040" i="3"/>
  <c r="X2040" i="3"/>
  <c r="Z1445" i="3"/>
  <c r="W1445" i="3"/>
  <c r="X1445" i="3"/>
  <c r="Z2072" i="3"/>
  <c r="W2072" i="3"/>
  <c r="X2072" i="3"/>
  <c r="Z2090" i="3"/>
  <c r="W2090" i="3"/>
  <c r="X2090" i="3"/>
  <c r="Z2110" i="3"/>
  <c r="W2110" i="3"/>
  <c r="X2110" i="3"/>
  <c r="Z2130" i="3"/>
  <c r="W2130" i="3"/>
  <c r="X2130" i="3"/>
  <c r="Z2148" i="3"/>
  <c r="W2148" i="3"/>
  <c r="BS2148" i="3" s="1"/>
  <c r="X2148" i="3"/>
  <c r="Z2168" i="3"/>
  <c r="W2168" i="3"/>
  <c r="BR2168" i="3" s="1"/>
  <c r="X2168" i="3"/>
  <c r="W1127" i="3"/>
  <c r="X1127" i="3"/>
  <c r="Z1127" i="3"/>
  <c r="W85" i="3"/>
  <c r="X85" i="3"/>
  <c r="Z85" i="3"/>
  <c r="W1661" i="3"/>
  <c r="X1661" i="3"/>
  <c r="Z1661" i="3"/>
  <c r="W75" i="3"/>
  <c r="X75" i="3"/>
  <c r="Z75" i="3"/>
  <c r="W155" i="3"/>
  <c r="X155" i="3"/>
  <c r="Z155" i="3"/>
  <c r="W98" i="3"/>
  <c r="X98" i="3"/>
  <c r="Z98" i="3"/>
  <c r="W1671" i="3"/>
  <c r="X1671" i="3"/>
  <c r="Z1671" i="3"/>
  <c r="W942" i="3"/>
  <c r="Z942" i="3"/>
  <c r="X942" i="3"/>
  <c r="W158" i="3"/>
  <c r="Z158" i="3"/>
  <c r="X158" i="3"/>
  <c r="W742" i="3"/>
  <c r="Z742" i="3"/>
  <c r="X742" i="3"/>
  <c r="W1223" i="3"/>
  <c r="X1223" i="3"/>
  <c r="Z1223" i="3"/>
  <c r="W1697" i="3"/>
  <c r="BR1697" i="3" s="1"/>
  <c r="X1697" i="3"/>
  <c r="Z1697" i="3"/>
  <c r="W707" i="3"/>
  <c r="X707" i="3"/>
  <c r="Z707" i="3"/>
  <c r="W151" i="3"/>
  <c r="X151" i="3"/>
  <c r="Z151" i="3"/>
  <c r="W905" i="3"/>
  <c r="X905" i="3"/>
  <c r="Z905" i="3"/>
  <c r="W1262" i="3"/>
  <c r="X1262" i="3"/>
  <c r="Z1262" i="3"/>
  <c r="W319" i="3"/>
  <c r="X319" i="3"/>
  <c r="Z319" i="3"/>
  <c r="Z554" i="3"/>
  <c r="W554" i="3"/>
  <c r="X554" i="3"/>
  <c r="W271" i="3"/>
  <c r="X271" i="3"/>
  <c r="Z271" i="3"/>
  <c r="W607" i="3"/>
  <c r="X607" i="3"/>
  <c r="Z607" i="3"/>
  <c r="X621" i="3"/>
  <c r="Z621" i="3"/>
  <c r="W621" i="3"/>
  <c r="Z906" i="3"/>
  <c r="W906" i="3"/>
  <c r="X906" i="3"/>
  <c r="W919" i="3"/>
  <c r="X919" i="3"/>
  <c r="Z919" i="3"/>
  <c r="W1744" i="3"/>
  <c r="X1744" i="3"/>
  <c r="Z1744" i="3"/>
  <c r="W1488" i="3"/>
  <c r="X1488" i="3"/>
  <c r="Z1488" i="3"/>
  <c r="W656" i="3"/>
  <c r="X656" i="3"/>
  <c r="Z656" i="3"/>
  <c r="W1764" i="3"/>
  <c r="X1764" i="3"/>
  <c r="Z1764" i="3"/>
  <c r="W1776" i="3"/>
  <c r="X1776" i="3"/>
  <c r="Z1776" i="3"/>
  <c r="W212" i="3"/>
  <c r="X212" i="3"/>
  <c r="Z212" i="3"/>
  <c r="W762" i="3"/>
  <c r="Z762" i="3"/>
  <c r="X762" i="3"/>
  <c r="W682" i="3"/>
  <c r="Z682" i="3"/>
  <c r="X682" i="3"/>
  <c r="W879" i="3"/>
  <c r="Z879" i="3"/>
  <c r="X879" i="3"/>
  <c r="W118" i="3"/>
  <c r="Z118" i="3"/>
  <c r="X118" i="3"/>
  <c r="W208" i="3"/>
  <c r="Z208" i="3"/>
  <c r="X208" i="3"/>
  <c r="W738" i="3"/>
  <c r="Z738" i="3"/>
  <c r="X738" i="3"/>
  <c r="W1556" i="3"/>
  <c r="Z1556" i="3"/>
  <c r="X1556" i="3"/>
  <c r="W1496" i="3"/>
  <c r="Z1496" i="3"/>
  <c r="X1496" i="3"/>
  <c r="W914" i="3"/>
  <c r="Z914" i="3"/>
  <c r="X914" i="3"/>
  <c r="W225" i="3"/>
  <c r="Z225" i="3"/>
  <c r="X225" i="3"/>
  <c r="Z666" i="3"/>
  <c r="W666" i="3"/>
  <c r="X666" i="3"/>
  <c r="W822" i="3"/>
  <c r="X822" i="3"/>
  <c r="Z822" i="3"/>
  <c r="W275" i="3"/>
  <c r="X275" i="3"/>
  <c r="Z275" i="3"/>
  <c r="W750" i="3"/>
  <c r="X750" i="3"/>
  <c r="Z750" i="3"/>
  <c r="W1809" i="3"/>
  <c r="X1809" i="3"/>
  <c r="Z1809" i="3"/>
  <c r="W270" i="3"/>
  <c r="X270" i="3"/>
  <c r="Z270" i="3"/>
  <c r="W1843" i="3"/>
  <c r="Z1843" i="3"/>
  <c r="X1843" i="3"/>
  <c r="Z1863" i="3"/>
  <c r="X1863" i="3"/>
  <c r="W1863" i="3"/>
  <c r="Z1883" i="3"/>
  <c r="X1883" i="3"/>
  <c r="W1883" i="3"/>
  <c r="X182" i="3"/>
  <c r="Z182" i="3"/>
  <c r="W182" i="3"/>
  <c r="W45" i="3"/>
  <c r="X45" i="3"/>
  <c r="Z45" i="3"/>
  <c r="W49" i="3"/>
  <c r="X49" i="3"/>
  <c r="Z49" i="3"/>
  <c r="W71" i="3"/>
  <c r="X71" i="3"/>
  <c r="Z71" i="3"/>
  <c r="W1906" i="3"/>
  <c r="X1906" i="3"/>
  <c r="Z1906" i="3"/>
  <c r="W1912" i="3"/>
  <c r="X1912" i="3"/>
  <c r="Z1912" i="3"/>
  <c r="W1218" i="3"/>
  <c r="X1218" i="3"/>
  <c r="Z1218" i="3"/>
  <c r="W1926" i="3"/>
  <c r="BS1926" i="3" s="1"/>
  <c r="X1926" i="3"/>
  <c r="Z1926" i="3"/>
  <c r="W988" i="3"/>
  <c r="X988" i="3"/>
  <c r="Z988" i="3"/>
  <c r="W1027" i="3"/>
  <c r="X1027" i="3"/>
  <c r="Z1027" i="3"/>
  <c r="W1336" i="3"/>
  <c r="X1336" i="3"/>
  <c r="Z1336" i="3"/>
  <c r="W1342" i="3"/>
  <c r="X1342" i="3"/>
  <c r="Z1342" i="3"/>
  <c r="W1351" i="3"/>
  <c r="X1351" i="3"/>
  <c r="Z1351" i="3"/>
  <c r="W1372" i="3"/>
  <c r="Z1372" i="3"/>
  <c r="X1372" i="3"/>
  <c r="W1432" i="3"/>
  <c r="X1432" i="3"/>
  <c r="Z1432" i="3"/>
  <c r="W1461" i="3"/>
  <c r="X1461" i="3"/>
  <c r="Z1461" i="3"/>
  <c r="W6" i="3"/>
  <c r="X6" i="3"/>
  <c r="Z6" i="3"/>
  <c r="Z1936" i="3"/>
  <c r="X1936" i="3"/>
  <c r="W1936" i="3"/>
  <c r="Z492" i="3"/>
  <c r="X492" i="3"/>
  <c r="W492" i="3"/>
  <c r="Z805" i="3"/>
  <c r="X805" i="3"/>
  <c r="W805" i="3"/>
  <c r="Z849" i="3"/>
  <c r="X849" i="3"/>
  <c r="W849" i="3"/>
  <c r="Z1021" i="3"/>
  <c r="X1021" i="3"/>
  <c r="W1021" i="3"/>
  <c r="Z494" i="3"/>
  <c r="X494" i="3"/>
  <c r="W494" i="3"/>
  <c r="Z1016" i="3"/>
  <c r="X1016" i="3"/>
  <c r="W1016" i="3"/>
  <c r="Z445" i="3"/>
  <c r="X445" i="3"/>
  <c r="W445" i="3"/>
  <c r="Z798" i="3"/>
  <c r="X798" i="3"/>
  <c r="W798" i="3"/>
  <c r="Z392" i="3"/>
  <c r="X392" i="3"/>
  <c r="W392" i="3"/>
  <c r="Z483" i="3"/>
  <c r="X483" i="3"/>
  <c r="W483" i="3"/>
  <c r="Z408" i="3"/>
  <c r="X408" i="3"/>
  <c r="W408" i="3"/>
  <c r="Z258" i="3"/>
  <c r="X258" i="3"/>
  <c r="W258" i="3"/>
  <c r="Z286" i="3"/>
  <c r="X286" i="3"/>
  <c r="W286" i="3"/>
  <c r="Z100" i="3"/>
  <c r="X100" i="3"/>
  <c r="W100" i="3"/>
  <c r="W92" i="3"/>
  <c r="X92" i="3"/>
  <c r="Z92" i="3"/>
  <c r="W1969" i="3"/>
  <c r="X1969" i="3"/>
  <c r="Z1969" i="3"/>
  <c r="W1595" i="3"/>
  <c r="X1595" i="3"/>
  <c r="Z1595" i="3"/>
  <c r="W1615" i="3"/>
  <c r="X1615" i="3"/>
  <c r="Z1615" i="3"/>
  <c r="W1634" i="3"/>
  <c r="X1634" i="3"/>
  <c r="Z1634" i="3"/>
  <c r="X34" i="3"/>
  <c r="Z34" i="3"/>
  <c r="W34" i="3"/>
  <c r="X1334" i="3"/>
  <c r="Z1334" i="3"/>
  <c r="W1334" i="3"/>
  <c r="Z1415" i="3"/>
  <c r="W1415" i="3"/>
  <c r="X1415" i="3"/>
  <c r="Z1522" i="3"/>
  <c r="X1522" i="3"/>
  <c r="W1522" i="3"/>
  <c r="W1460" i="3"/>
  <c r="X1460" i="3"/>
  <c r="Z1460" i="3"/>
  <c r="W511" i="3"/>
  <c r="X511" i="3"/>
  <c r="Z511" i="3"/>
  <c r="X841" i="3"/>
  <c r="Z841" i="3"/>
  <c r="W841" i="3"/>
  <c r="W987" i="3"/>
  <c r="X987" i="3"/>
  <c r="Z987" i="3"/>
  <c r="W1018" i="3"/>
  <c r="X1018" i="3"/>
  <c r="Z1018" i="3"/>
  <c r="W376" i="3"/>
  <c r="X376" i="3"/>
  <c r="Z376" i="3"/>
  <c r="W2005" i="3"/>
  <c r="X2005" i="3"/>
  <c r="Z2005" i="3"/>
  <c r="W366" i="3"/>
  <c r="X366" i="3"/>
  <c r="Z366" i="3"/>
  <c r="W411" i="3"/>
  <c r="X411" i="3"/>
  <c r="Z411" i="3"/>
  <c r="W1573" i="3"/>
  <c r="X1573" i="3"/>
  <c r="Z1573" i="3"/>
  <c r="W2032" i="3"/>
  <c r="X2032" i="3"/>
  <c r="Z2032" i="3"/>
  <c r="W2041" i="3"/>
  <c r="X2041" i="3"/>
  <c r="Z2041" i="3"/>
  <c r="W1448" i="3"/>
  <c r="X1448" i="3"/>
  <c r="Z1448" i="3"/>
  <c r="W2073" i="3"/>
  <c r="X2073" i="3"/>
  <c r="Z2073" i="3"/>
  <c r="W2091" i="3"/>
  <c r="X2091" i="3"/>
  <c r="Z2091" i="3"/>
  <c r="W2111" i="3"/>
  <c r="X2111" i="3"/>
  <c r="Z2111" i="3"/>
  <c r="W2131" i="3"/>
  <c r="X2131" i="3"/>
  <c r="Z2131" i="3"/>
  <c r="W2149" i="3"/>
  <c r="BR2149" i="3" s="1"/>
  <c r="X2149" i="3"/>
  <c r="Z2149" i="3"/>
  <c r="X2169" i="3"/>
  <c r="Z2169" i="3"/>
  <c r="W2169" i="3"/>
  <c r="BR2169" i="3" s="1"/>
  <c r="W1128" i="3"/>
  <c r="X1128" i="3"/>
  <c r="Z1128" i="3"/>
  <c r="W320" i="3"/>
  <c r="X320" i="3"/>
  <c r="Z320" i="3"/>
  <c r="W1662" i="3"/>
  <c r="X1662" i="3"/>
  <c r="Z1662" i="3"/>
  <c r="W77" i="3"/>
  <c r="X77" i="3"/>
  <c r="Z77" i="3"/>
  <c r="W1124" i="3"/>
  <c r="X1124" i="3"/>
  <c r="Z1124" i="3"/>
  <c r="W162" i="3"/>
  <c r="X162" i="3"/>
  <c r="Z162" i="3"/>
  <c r="W1672" i="3"/>
  <c r="X1672" i="3"/>
  <c r="Z1672" i="3"/>
  <c r="X1260" i="3"/>
  <c r="Z1260" i="3"/>
  <c r="W1260" i="3"/>
  <c r="X1107" i="3"/>
  <c r="Z1107" i="3"/>
  <c r="W1107" i="3"/>
  <c r="Z751" i="3"/>
  <c r="W751" i="3"/>
  <c r="X751" i="3"/>
  <c r="X1225" i="3"/>
  <c r="Z1225" i="3"/>
  <c r="W1225" i="3"/>
  <c r="W1698" i="3"/>
  <c r="BS1698" i="3" s="1"/>
  <c r="X1698" i="3"/>
  <c r="Z1698" i="3"/>
  <c r="W716" i="3"/>
  <c r="X716" i="3"/>
  <c r="Z716" i="3"/>
  <c r="W1226" i="3"/>
  <c r="X1226" i="3"/>
  <c r="Z1226" i="3"/>
  <c r="W925" i="3"/>
  <c r="X925" i="3"/>
  <c r="Z925" i="3"/>
  <c r="W177" i="3"/>
  <c r="X177" i="3"/>
  <c r="Z177" i="3"/>
  <c r="W321" i="3"/>
  <c r="X321" i="3"/>
  <c r="Z321" i="3"/>
  <c r="W557" i="3"/>
  <c r="X557" i="3"/>
  <c r="Z557" i="3"/>
  <c r="W272" i="3"/>
  <c r="X272" i="3"/>
  <c r="Z272" i="3"/>
  <c r="W608" i="3"/>
  <c r="X608" i="3"/>
  <c r="Z608" i="3"/>
  <c r="W622" i="3"/>
  <c r="X622" i="3"/>
  <c r="Z622" i="3"/>
  <c r="W907" i="3"/>
  <c r="X907" i="3"/>
  <c r="Z907" i="3"/>
  <c r="Z920" i="3"/>
  <c r="W920" i="3"/>
  <c r="X920" i="3"/>
  <c r="Z1745" i="3"/>
  <c r="W1745" i="3"/>
  <c r="X1745" i="3"/>
  <c r="Z1489" i="3"/>
  <c r="W1489" i="3"/>
  <c r="X1489" i="3"/>
  <c r="Z657" i="3"/>
  <c r="W657" i="3"/>
  <c r="X657" i="3"/>
  <c r="Z1765" i="3"/>
  <c r="W1765" i="3"/>
  <c r="X1765" i="3"/>
  <c r="Z1777" i="3"/>
  <c r="W1777" i="3"/>
  <c r="X1777" i="3"/>
  <c r="W213" i="3"/>
  <c r="X213" i="3"/>
  <c r="Z213" i="3"/>
  <c r="W763" i="3"/>
  <c r="X763" i="3"/>
  <c r="Z763" i="3"/>
  <c r="W683" i="3"/>
  <c r="X683" i="3"/>
  <c r="Z683" i="3"/>
  <c r="W542" i="3"/>
  <c r="X542" i="3"/>
  <c r="Z542" i="3"/>
  <c r="W882" i="3"/>
  <c r="X882" i="3"/>
  <c r="Z882" i="3"/>
  <c r="W222" i="3"/>
  <c r="X222" i="3"/>
  <c r="Z222" i="3"/>
  <c r="W746" i="3"/>
  <c r="X746" i="3"/>
  <c r="Z746" i="3"/>
  <c r="W624" i="3"/>
  <c r="X624" i="3"/>
  <c r="Z624" i="3"/>
  <c r="W1499" i="3"/>
  <c r="X1499" i="3"/>
  <c r="Z1499" i="3"/>
  <c r="W915" i="3"/>
  <c r="X915" i="3"/>
  <c r="Z915" i="3"/>
  <c r="W229" i="3"/>
  <c r="X229" i="3"/>
  <c r="Z229" i="3"/>
  <c r="W670" i="3"/>
  <c r="X670" i="3"/>
  <c r="Z670" i="3"/>
  <c r="W875" i="3"/>
  <c r="X875" i="3"/>
  <c r="Z875" i="3"/>
  <c r="W870" i="3"/>
  <c r="X870" i="3"/>
  <c r="Z870" i="3"/>
  <c r="W758" i="3"/>
  <c r="X758" i="3"/>
  <c r="Z758" i="3"/>
  <c r="W1810" i="3"/>
  <c r="X1810" i="3"/>
  <c r="Z1810" i="3"/>
  <c r="W894" i="3"/>
  <c r="X894" i="3"/>
  <c r="Z894" i="3"/>
  <c r="W1844" i="3"/>
  <c r="X1844" i="3"/>
  <c r="Z1844" i="3"/>
  <c r="W1864" i="3"/>
  <c r="X1864" i="3"/>
  <c r="Z1864" i="3"/>
  <c r="W1884" i="3"/>
  <c r="X1884" i="3"/>
  <c r="Z1884" i="3"/>
  <c r="W183" i="3"/>
  <c r="X183" i="3"/>
  <c r="Z183" i="3"/>
  <c r="W1195" i="3"/>
  <c r="X1195" i="3"/>
  <c r="Z1195" i="3"/>
  <c r="W1197" i="3"/>
  <c r="X1197" i="3"/>
  <c r="Z1197" i="3"/>
  <c r="W310" i="3"/>
  <c r="X310" i="3"/>
  <c r="Z310" i="3"/>
  <c r="W1109" i="3"/>
  <c r="X1109" i="3"/>
  <c r="Z1109" i="3"/>
  <c r="W1913" i="3"/>
  <c r="X1913" i="3"/>
  <c r="Z1913" i="3"/>
  <c r="W1219" i="3"/>
  <c r="X1219" i="3"/>
  <c r="Z1219" i="3"/>
  <c r="W1927" i="3"/>
  <c r="BR1927" i="3" s="1"/>
  <c r="X1927" i="3"/>
  <c r="Z1927" i="3"/>
  <c r="W995" i="3"/>
  <c r="X995" i="3"/>
  <c r="Z995" i="3"/>
  <c r="W1034" i="3"/>
  <c r="X1034" i="3"/>
  <c r="Z1034" i="3"/>
  <c r="W1302" i="3"/>
  <c r="X1302" i="3"/>
  <c r="Z1302" i="3"/>
  <c r="W1347" i="3"/>
  <c r="X1347" i="3"/>
  <c r="Z1347" i="3"/>
  <c r="W1359" i="3"/>
  <c r="X1359" i="3"/>
  <c r="Z1359" i="3"/>
  <c r="W1380" i="3"/>
  <c r="X1380" i="3"/>
  <c r="Z1380" i="3"/>
  <c r="W1434" i="3"/>
  <c r="X1434" i="3"/>
  <c r="Z1434" i="3"/>
  <c r="W1462" i="3"/>
  <c r="X1462" i="3"/>
  <c r="Z1462" i="3"/>
  <c r="W7" i="3"/>
  <c r="X7" i="3"/>
  <c r="Z7" i="3"/>
  <c r="W1937" i="3"/>
  <c r="X1937" i="3"/>
  <c r="Z1937" i="3"/>
  <c r="W493" i="3"/>
  <c r="X493" i="3"/>
  <c r="Z493" i="3"/>
  <c r="W808" i="3"/>
  <c r="X808" i="3"/>
  <c r="Z808" i="3"/>
  <c r="W850" i="3"/>
  <c r="X850" i="3"/>
  <c r="Z850" i="3"/>
  <c r="X1022" i="3"/>
  <c r="Z1022" i="3"/>
  <c r="W1022" i="3"/>
  <c r="X509" i="3"/>
  <c r="Z509" i="3"/>
  <c r="W509" i="3"/>
  <c r="X1049" i="3"/>
  <c r="Z1049" i="3"/>
  <c r="W1049" i="3"/>
  <c r="X446" i="3"/>
  <c r="Z446" i="3"/>
  <c r="W446" i="3"/>
  <c r="X799" i="3"/>
  <c r="Z799" i="3"/>
  <c r="W799" i="3"/>
  <c r="X393" i="3"/>
  <c r="Z393" i="3"/>
  <c r="W393" i="3"/>
  <c r="X484" i="3"/>
  <c r="Z484" i="3"/>
  <c r="W484" i="3"/>
  <c r="X409" i="3"/>
  <c r="Z409" i="3"/>
  <c r="W409" i="3"/>
  <c r="X1251" i="3"/>
  <c r="Z1251" i="3"/>
  <c r="W1251" i="3"/>
  <c r="X287" i="3"/>
  <c r="Z287" i="3"/>
  <c r="W287" i="3"/>
  <c r="W111" i="3"/>
  <c r="X111" i="3"/>
  <c r="Z111" i="3"/>
  <c r="W1539" i="3"/>
  <c r="X1539" i="3"/>
  <c r="Z1539" i="3"/>
  <c r="W1970" i="3"/>
  <c r="X1970" i="3"/>
  <c r="Z1970" i="3"/>
  <c r="W1596" i="3"/>
  <c r="X1596" i="3"/>
  <c r="Z1596" i="3"/>
  <c r="W1616" i="3"/>
  <c r="X1616" i="3"/>
  <c r="Z1616" i="3"/>
  <c r="W1635" i="3"/>
  <c r="X1635" i="3"/>
  <c r="Z1635" i="3"/>
  <c r="W36" i="3"/>
  <c r="X36" i="3"/>
  <c r="Z36" i="3"/>
  <c r="W1343" i="3"/>
  <c r="X1343" i="3"/>
  <c r="Z1343" i="3"/>
  <c r="W48" i="3"/>
  <c r="X48" i="3"/>
  <c r="Z48" i="3"/>
  <c r="W1525" i="3"/>
  <c r="X1525" i="3"/>
  <c r="Z1525" i="3"/>
  <c r="W66" i="3"/>
  <c r="X66" i="3"/>
  <c r="Z66" i="3"/>
  <c r="W525" i="3"/>
  <c r="X525" i="3"/>
  <c r="Z525" i="3"/>
  <c r="X842" i="3"/>
  <c r="W842" i="3"/>
  <c r="Z842" i="3"/>
  <c r="X993" i="3"/>
  <c r="Z993" i="3"/>
  <c r="W993" i="3"/>
  <c r="X1052" i="3"/>
  <c r="W1052" i="3"/>
  <c r="Z1052" i="3"/>
  <c r="X380" i="3"/>
  <c r="W380" i="3"/>
  <c r="Z380" i="3"/>
  <c r="W2006" i="3"/>
  <c r="X2006" i="3"/>
  <c r="Z2006" i="3"/>
  <c r="W370" i="3"/>
  <c r="X370" i="3"/>
  <c r="Z370" i="3"/>
  <c r="W455" i="3"/>
  <c r="X455" i="3"/>
  <c r="Z455" i="3"/>
  <c r="W1574" i="3"/>
  <c r="X1574" i="3"/>
  <c r="Z1574" i="3"/>
  <c r="W2033" i="3"/>
  <c r="X2033" i="3"/>
  <c r="Z2033" i="3"/>
  <c r="W2042" i="3"/>
  <c r="X2042" i="3"/>
  <c r="Z2042" i="3"/>
  <c r="W1463" i="3"/>
  <c r="X1463" i="3"/>
  <c r="Z1463" i="3"/>
  <c r="W2074" i="3"/>
  <c r="X2074" i="3"/>
  <c r="Z2074" i="3"/>
  <c r="W2092" i="3"/>
  <c r="X2092" i="3"/>
  <c r="Z2092" i="3"/>
  <c r="W2112" i="3"/>
  <c r="X2112" i="3"/>
  <c r="Z2112" i="3"/>
  <c r="W2132" i="3"/>
  <c r="X2132" i="3"/>
  <c r="Z2132" i="3"/>
  <c r="W2150" i="3"/>
  <c r="BS2150" i="3" s="1"/>
  <c r="X2150" i="3"/>
  <c r="Z2150" i="3"/>
  <c r="W2170" i="3"/>
  <c r="BS2170" i="3" s="1"/>
  <c r="X2170" i="3"/>
  <c r="Z2170" i="3"/>
  <c r="W1237" i="3"/>
  <c r="X1237" i="3"/>
  <c r="Z1237" i="3"/>
  <c r="W1117" i="3"/>
  <c r="X1117" i="3"/>
  <c r="Z1117" i="3"/>
  <c r="W181" i="3"/>
  <c r="X181" i="3"/>
  <c r="Z181" i="3"/>
  <c r="W79" i="3"/>
  <c r="X79" i="3"/>
  <c r="Z79" i="3"/>
  <c r="W1129" i="3"/>
  <c r="X1129" i="3"/>
  <c r="Z1129" i="3"/>
  <c r="W1159" i="3"/>
  <c r="X1159" i="3"/>
  <c r="Z1159" i="3"/>
  <c r="X1673" i="3"/>
  <c r="W1673" i="3"/>
  <c r="Z1673" i="3"/>
  <c r="W1678" i="3"/>
  <c r="X1678" i="3"/>
  <c r="Z1678" i="3"/>
  <c r="W1108" i="3"/>
  <c r="X1108" i="3"/>
  <c r="Z1108" i="3"/>
  <c r="W760" i="3"/>
  <c r="X760" i="3"/>
  <c r="Z760" i="3"/>
  <c r="W1227" i="3"/>
  <c r="X1227" i="3"/>
  <c r="Z1227" i="3"/>
  <c r="W1699" i="3"/>
  <c r="BR1699" i="3" s="1"/>
  <c r="X1699" i="3"/>
  <c r="Z1699" i="3"/>
  <c r="W725" i="3"/>
  <c r="X725" i="3"/>
  <c r="Z725" i="3"/>
  <c r="W1115" i="3"/>
  <c r="X1115" i="3"/>
  <c r="Z1115" i="3"/>
  <c r="W931" i="3"/>
  <c r="X931" i="3"/>
  <c r="Z931" i="3"/>
  <c r="W1174" i="3"/>
  <c r="X1174" i="3"/>
  <c r="Z1174" i="3"/>
  <c r="W316" i="3"/>
  <c r="X316" i="3"/>
  <c r="Z316" i="3"/>
  <c r="W558" i="3"/>
  <c r="X558" i="3"/>
  <c r="Z558" i="3"/>
  <c r="X273" i="3"/>
  <c r="W273" i="3"/>
  <c r="Z273" i="3"/>
  <c r="W609" i="3"/>
  <c r="X609" i="3"/>
  <c r="Z609" i="3"/>
  <c r="W623" i="3"/>
  <c r="X623" i="3"/>
  <c r="Z623" i="3"/>
  <c r="W908" i="3"/>
  <c r="X908" i="3"/>
  <c r="Z908" i="3"/>
  <c r="W928" i="3"/>
  <c r="X928" i="3"/>
  <c r="Z928" i="3"/>
  <c r="W1746" i="3"/>
  <c r="X1746" i="3"/>
  <c r="Z1746" i="3"/>
  <c r="W1491" i="3"/>
  <c r="X1491" i="3"/>
  <c r="Z1491" i="3"/>
  <c r="W658" i="3"/>
  <c r="X658" i="3"/>
  <c r="Z658" i="3"/>
  <c r="W1766" i="3"/>
  <c r="X1766" i="3"/>
  <c r="Z1766" i="3"/>
  <c r="W1778" i="3"/>
  <c r="X1778" i="3"/>
  <c r="Z1778" i="3"/>
  <c r="W216" i="3"/>
  <c r="X216" i="3"/>
  <c r="Z216" i="3"/>
  <c r="W662" i="3"/>
  <c r="X662" i="3"/>
  <c r="Z662" i="3"/>
  <c r="W684" i="3"/>
  <c r="X684" i="3"/>
  <c r="Z684" i="3"/>
  <c r="W543" i="3"/>
  <c r="X543" i="3"/>
  <c r="Z543" i="3"/>
  <c r="W883" i="3"/>
  <c r="X883" i="3"/>
  <c r="Z883" i="3"/>
  <c r="W223" i="3"/>
  <c r="X223" i="3"/>
  <c r="Z223" i="3"/>
  <c r="W747" i="3"/>
  <c r="X747" i="3"/>
  <c r="Z747" i="3"/>
  <c r="W625" i="3"/>
  <c r="X625" i="3"/>
  <c r="Z625" i="3"/>
  <c r="W1502" i="3"/>
  <c r="X1502" i="3"/>
  <c r="Z1502" i="3"/>
  <c r="W916" i="3"/>
  <c r="X916" i="3"/>
  <c r="Z916" i="3"/>
  <c r="W230" i="3"/>
  <c r="X230" i="3"/>
  <c r="Z230" i="3"/>
  <c r="W671" i="3"/>
  <c r="X671" i="3"/>
  <c r="Z671" i="3"/>
  <c r="W876" i="3"/>
  <c r="X876" i="3"/>
  <c r="Z876" i="3"/>
  <c r="W871" i="3"/>
  <c r="X871" i="3"/>
  <c r="Z871" i="3"/>
  <c r="W759" i="3"/>
  <c r="X759" i="3"/>
  <c r="Z759" i="3"/>
  <c r="W1811" i="3"/>
  <c r="X1811" i="3"/>
  <c r="Z1811" i="3"/>
  <c r="W895" i="3"/>
  <c r="X895" i="3"/>
  <c r="Z895" i="3"/>
  <c r="W1845" i="3"/>
  <c r="X1845" i="3"/>
  <c r="Z1845" i="3"/>
  <c r="W1865" i="3"/>
  <c r="X1865" i="3"/>
  <c r="Z1865" i="3"/>
  <c r="W1885" i="3"/>
  <c r="X1885" i="3"/>
  <c r="Z1885" i="3"/>
  <c r="W356" i="3"/>
  <c r="X356" i="3"/>
  <c r="Z356" i="3"/>
  <c r="W1110" i="3"/>
  <c r="X1110" i="3"/>
  <c r="Z1110" i="3"/>
  <c r="X1112" i="3"/>
  <c r="Z1112" i="3"/>
  <c r="W1112" i="3"/>
  <c r="W311" i="3"/>
  <c r="X311" i="3"/>
  <c r="Z311" i="3"/>
  <c r="W1155" i="3"/>
  <c r="X1155" i="3"/>
  <c r="Z1155" i="3"/>
  <c r="W1914" i="3"/>
  <c r="X1914" i="3"/>
  <c r="Z1914" i="3"/>
  <c r="W134" i="3"/>
  <c r="X134" i="3"/>
  <c r="Z134" i="3"/>
  <c r="W1928" i="3"/>
  <c r="BS1928" i="3" s="1"/>
  <c r="X1928" i="3"/>
  <c r="Z1928" i="3"/>
  <c r="W1000" i="3"/>
  <c r="X1000" i="3"/>
  <c r="Z1000" i="3"/>
  <c r="W1041" i="3"/>
  <c r="X1041" i="3"/>
  <c r="Z1041" i="3"/>
  <c r="W1303" i="3"/>
  <c r="X1303" i="3"/>
  <c r="Z1303" i="3"/>
  <c r="W1348" i="3"/>
  <c r="X1348" i="3"/>
  <c r="Z1348" i="3"/>
  <c r="W1360" i="3"/>
  <c r="X1360" i="3"/>
  <c r="Z1360" i="3"/>
  <c r="W1381" i="3"/>
  <c r="X1381" i="3"/>
  <c r="Z1381" i="3"/>
  <c r="W1435" i="3"/>
  <c r="X1435" i="3"/>
  <c r="Z1435" i="3"/>
  <c r="W1464" i="3"/>
  <c r="X1464" i="3"/>
  <c r="Z1464" i="3"/>
  <c r="W11" i="3"/>
  <c r="X11" i="3"/>
  <c r="Z11" i="3"/>
  <c r="W1938" i="3"/>
  <c r="X1938" i="3"/>
  <c r="Z1938" i="3"/>
  <c r="W507" i="3"/>
  <c r="X507" i="3"/>
  <c r="Z507" i="3"/>
  <c r="W809" i="3"/>
  <c r="X809" i="3"/>
  <c r="Z809" i="3"/>
  <c r="W853" i="3"/>
  <c r="X853" i="3"/>
  <c r="Z853" i="3"/>
  <c r="W1028" i="3"/>
  <c r="X1028" i="3"/>
  <c r="Z1028" i="3"/>
  <c r="W524" i="3"/>
  <c r="X524" i="3"/>
  <c r="Z524" i="3"/>
  <c r="W1050" i="3"/>
  <c r="X1050" i="3"/>
  <c r="Z1050" i="3"/>
  <c r="W447" i="3"/>
  <c r="X447" i="3"/>
  <c r="Z447" i="3"/>
  <c r="W800" i="3"/>
  <c r="X800" i="3"/>
  <c r="Z800" i="3"/>
  <c r="W190" i="3"/>
  <c r="X190" i="3"/>
  <c r="Z190" i="3"/>
  <c r="W394" i="3"/>
  <c r="X394" i="3"/>
  <c r="Z394" i="3"/>
  <c r="W452" i="3"/>
  <c r="X452" i="3"/>
  <c r="Z452" i="3"/>
  <c r="W1644" i="3"/>
  <c r="X1644" i="3"/>
  <c r="Z1644" i="3"/>
  <c r="W288" i="3"/>
  <c r="X288" i="3"/>
  <c r="Z288" i="3"/>
  <c r="W189" i="3"/>
  <c r="Z189" i="3"/>
  <c r="X189" i="3"/>
  <c r="W1540" i="3"/>
  <c r="X1540" i="3"/>
  <c r="Z1540" i="3"/>
  <c r="W1971" i="3"/>
  <c r="X1971" i="3"/>
  <c r="Z1971" i="3"/>
  <c r="W1597" i="3"/>
  <c r="X1597" i="3"/>
  <c r="Z1597" i="3"/>
  <c r="W1643" i="3"/>
  <c r="X1643" i="3"/>
  <c r="Z1643" i="3"/>
  <c r="W1636" i="3"/>
  <c r="X1636" i="3"/>
  <c r="Z1636" i="3"/>
  <c r="W38" i="3"/>
  <c r="X38" i="3"/>
  <c r="Z38" i="3"/>
  <c r="W42" i="3"/>
  <c r="X42" i="3"/>
  <c r="Z42" i="3"/>
  <c r="W44" i="3"/>
  <c r="X44" i="3"/>
  <c r="Z44" i="3"/>
  <c r="W1526" i="3"/>
  <c r="X1526" i="3"/>
  <c r="Z1526" i="3"/>
  <c r="W68" i="3"/>
  <c r="X68" i="3"/>
  <c r="Z68" i="3"/>
  <c r="W526" i="3"/>
  <c r="X526" i="3"/>
  <c r="Z526" i="3"/>
  <c r="W846" i="3"/>
  <c r="X846" i="3"/>
  <c r="Z846" i="3"/>
  <c r="W994" i="3"/>
  <c r="X994" i="3"/>
  <c r="Z994" i="3"/>
  <c r="Z1053" i="3"/>
  <c r="W1053" i="3"/>
  <c r="X1053" i="3"/>
  <c r="W381" i="3"/>
  <c r="X381" i="3"/>
  <c r="Z381" i="3"/>
  <c r="W2007" i="3"/>
  <c r="X2007" i="3"/>
  <c r="Z2007" i="3"/>
  <c r="W371" i="3"/>
  <c r="X371" i="3"/>
  <c r="Z371" i="3"/>
  <c r="W456" i="3"/>
  <c r="X456" i="3"/>
  <c r="Z456" i="3"/>
  <c r="W1575" i="3"/>
  <c r="X1575" i="3"/>
  <c r="Z1575" i="3"/>
  <c r="W2034" i="3"/>
  <c r="X2034" i="3"/>
  <c r="Z2034" i="3"/>
  <c r="W2043" i="3"/>
  <c r="X2043" i="3"/>
  <c r="Z2043" i="3"/>
  <c r="W1466" i="3"/>
  <c r="X1466" i="3"/>
  <c r="Z1466" i="3"/>
  <c r="W2075" i="3"/>
  <c r="X2075" i="3"/>
  <c r="Z2075" i="3"/>
  <c r="W2093" i="3"/>
  <c r="X2093" i="3"/>
  <c r="Z2093" i="3"/>
  <c r="W2113" i="3"/>
  <c r="X2113" i="3"/>
  <c r="Z2113" i="3"/>
  <c r="W2133" i="3"/>
  <c r="Z2133" i="3"/>
  <c r="X2133" i="3"/>
  <c r="W2151" i="3"/>
  <c r="BR2151" i="3" s="1"/>
  <c r="Z2151" i="3"/>
  <c r="X2151" i="3"/>
  <c r="W2171" i="3"/>
  <c r="BR2171" i="3" s="1"/>
  <c r="X2171" i="3"/>
  <c r="Z2171" i="3"/>
  <c r="W1645" i="3"/>
  <c r="X1645" i="3"/>
  <c r="Z1645" i="3"/>
  <c r="W1229" i="3"/>
  <c r="X1229" i="3"/>
  <c r="Z1229" i="3"/>
  <c r="W165" i="3"/>
  <c r="X165" i="3"/>
  <c r="Z165" i="3"/>
  <c r="W330" i="3"/>
  <c r="X330" i="3"/>
  <c r="Z330" i="3"/>
  <c r="W1130" i="3"/>
  <c r="X1130" i="3"/>
  <c r="Z1130" i="3"/>
  <c r="W1264" i="3"/>
  <c r="X1264" i="3"/>
  <c r="Z1264" i="3"/>
  <c r="W1674" i="3"/>
  <c r="X1674" i="3"/>
  <c r="Z1674" i="3"/>
  <c r="W1272" i="3"/>
  <c r="Z1272" i="3"/>
  <c r="X1272" i="3"/>
  <c r="W1136" i="3"/>
  <c r="X1136" i="3"/>
  <c r="Z1136" i="3"/>
  <c r="W1238" i="3"/>
  <c r="X1238" i="3"/>
  <c r="Z1238" i="3"/>
  <c r="X1232" i="3"/>
  <c r="Z1232" i="3"/>
  <c r="W1232" i="3"/>
  <c r="W333" i="3"/>
  <c r="X333" i="3"/>
  <c r="Z333" i="3"/>
  <c r="W734" i="3"/>
  <c r="X734" i="3"/>
  <c r="Z734" i="3"/>
  <c r="W1224" i="3"/>
  <c r="X1224" i="3"/>
  <c r="Z1224" i="3"/>
  <c r="X937" i="3"/>
  <c r="Z937" i="3"/>
  <c r="W937" i="3"/>
  <c r="X1184" i="3"/>
  <c r="Z1184" i="3"/>
  <c r="W1184" i="3"/>
  <c r="X1726" i="3"/>
  <c r="Z1726" i="3"/>
  <c r="W1726" i="3"/>
  <c r="X559" i="3"/>
  <c r="Z559" i="3"/>
  <c r="W559" i="3"/>
  <c r="X867" i="3"/>
  <c r="Z867" i="3"/>
  <c r="W867" i="3"/>
  <c r="X613" i="3"/>
  <c r="Z613" i="3"/>
  <c r="W613" i="3"/>
  <c r="X627" i="3"/>
  <c r="Z627" i="3"/>
  <c r="W627" i="3"/>
  <c r="Z909" i="3"/>
  <c r="W909" i="3"/>
  <c r="X909" i="3"/>
  <c r="Z929" i="3"/>
  <c r="X929" i="3"/>
  <c r="W929" i="3"/>
  <c r="Z779" i="3"/>
  <c r="W779" i="3"/>
  <c r="X779" i="3"/>
  <c r="Z1492" i="3"/>
  <c r="X1492" i="3"/>
  <c r="W1492" i="3"/>
  <c r="Z26" i="3"/>
  <c r="W26" i="3"/>
  <c r="X26" i="3"/>
  <c r="Z1767" i="3"/>
  <c r="X1767" i="3"/>
  <c r="W1767" i="3"/>
  <c r="Z1779" i="3"/>
  <c r="W1779" i="3"/>
  <c r="X1779" i="3"/>
  <c r="W217" i="3"/>
  <c r="Z217" i="3"/>
  <c r="X217" i="3"/>
  <c r="W663" i="3"/>
  <c r="Z663" i="3"/>
  <c r="X663" i="3"/>
  <c r="W687" i="3"/>
  <c r="X687" i="3"/>
  <c r="Z687" i="3"/>
  <c r="W544" i="3"/>
  <c r="X544" i="3"/>
  <c r="Z544" i="3"/>
  <c r="W884" i="3"/>
  <c r="X884" i="3"/>
  <c r="Z884" i="3"/>
  <c r="W226" i="3"/>
  <c r="X226" i="3"/>
  <c r="Z226" i="3"/>
  <c r="W755" i="3"/>
  <c r="X755" i="3"/>
  <c r="Z755" i="3"/>
  <c r="W626" i="3"/>
  <c r="X626" i="3"/>
  <c r="Z626" i="3"/>
  <c r="X1505" i="3"/>
  <c r="Z1505" i="3"/>
  <c r="W1505" i="3"/>
  <c r="W921" i="3"/>
  <c r="X921" i="3"/>
  <c r="Z921" i="3"/>
  <c r="W703" i="3"/>
  <c r="X703" i="3"/>
  <c r="Z703" i="3"/>
  <c r="W675" i="3"/>
  <c r="X675" i="3"/>
  <c r="Z675" i="3"/>
  <c r="W264" i="3"/>
  <c r="X264" i="3"/>
  <c r="Z264" i="3"/>
  <c r="W267" i="3"/>
  <c r="X267" i="3"/>
  <c r="Z267" i="3"/>
  <c r="W767" i="3"/>
  <c r="X767" i="3"/>
  <c r="Z767" i="3"/>
  <c r="W1812" i="3"/>
  <c r="X1812" i="3"/>
  <c r="Z1812" i="3"/>
  <c r="W896" i="3"/>
  <c r="X896" i="3"/>
  <c r="Z896" i="3"/>
  <c r="X1846" i="3"/>
  <c r="Z1846" i="3"/>
  <c r="W1846" i="3"/>
  <c r="X1866" i="3"/>
  <c r="Z1866" i="3"/>
  <c r="W1866" i="3"/>
  <c r="X324" i="3"/>
  <c r="Z324" i="3"/>
  <c r="W324" i="3"/>
  <c r="X357" i="3"/>
  <c r="Z357" i="3"/>
  <c r="W357" i="3"/>
  <c r="X51" i="3"/>
  <c r="Z51" i="3"/>
  <c r="W51" i="3"/>
  <c r="X52" i="3"/>
  <c r="Z52" i="3"/>
  <c r="W52" i="3"/>
  <c r="X184" i="3"/>
  <c r="W184" i="3"/>
  <c r="Z184" i="3"/>
  <c r="W1217" i="3"/>
  <c r="X1217" i="3"/>
  <c r="Z1217" i="3"/>
  <c r="W1915" i="3"/>
  <c r="X1915" i="3"/>
  <c r="Z1915" i="3"/>
  <c r="W136" i="3"/>
  <c r="X136" i="3"/>
  <c r="Z136" i="3"/>
  <c r="W123" i="3"/>
  <c r="X123" i="3"/>
  <c r="Z123" i="3"/>
  <c r="W1019" i="3"/>
  <c r="X1019" i="3"/>
  <c r="Z1019" i="3"/>
  <c r="W968" i="3"/>
  <c r="X968" i="3"/>
  <c r="Z968" i="3"/>
  <c r="W1311" i="3"/>
  <c r="X1311" i="3"/>
  <c r="Z1311" i="3"/>
  <c r="W1356" i="3"/>
  <c r="X1356" i="3"/>
  <c r="Z1356" i="3"/>
  <c r="W1368" i="3"/>
  <c r="Z1368" i="3"/>
  <c r="X1368" i="3"/>
  <c r="W1389" i="3"/>
  <c r="Z1389" i="3"/>
  <c r="X1389" i="3"/>
  <c r="W1437" i="3"/>
  <c r="X1437" i="3"/>
  <c r="Z1437" i="3"/>
  <c r="W1465" i="3"/>
  <c r="X1465" i="3"/>
  <c r="Z1465" i="3"/>
  <c r="W14" i="3"/>
  <c r="X14" i="3"/>
  <c r="Z14" i="3"/>
  <c r="W1939" i="3"/>
  <c r="X1939" i="3"/>
  <c r="Z1939" i="3"/>
  <c r="W508" i="3"/>
  <c r="Z508" i="3"/>
  <c r="X508" i="3"/>
  <c r="W810" i="3"/>
  <c r="X810" i="3"/>
  <c r="Z810" i="3"/>
  <c r="Z854" i="3"/>
  <c r="X854" i="3"/>
  <c r="W854" i="3"/>
  <c r="W1029" i="3"/>
  <c r="X1029" i="3"/>
  <c r="Z1029" i="3"/>
  <c r="W499" i="3"/>
  <c r="X499" i="3"/>
  <c r="Z499" i="3"/>
  <c r="W1051" i="3"/>
  <c r="X1051" i="3"/>
  <c r="Z1051" i="3"/>
  <c r="W448" i="3"/>
  <c r="X448" i="3"/>
  <c r="Z448" i="3"/>
  <c r="W1947" i="3"/>
  <c r="X1947" i="3"/>
  <c r="Z1947" i="3"/>
  <c r="W191" i="3"/>
  <c r="X191" i="3"/>
  <c r="Z191" i="3"/>
  <c r="W192" i="3"/>
  <c r="X192" i="3"/>
  <c r="Z192" i="3"/>
  <c r="W453" i="3"/>
  <c r="X453" i="3"/>
  <c r="Z453" i="3"/>
  <c r="W1564" i="3"/>
  <c r="X1564" i="3"/>
  <c r="Z1564" i="3"/>
  <c r="W242" i="3"/>
  <c r="X242" i="3"/>
  <c r="Z242" i="3"/>
  <c r="W1956" i="3"/>
  <c r="X1956" i="3"/>
  <c r="Z1956" i="3"/>
  <c r="W1527" i="3"/>
  <c r="X1527" i="3"/>
  <c r="Z1527" i="3"/>
  <c r="W1972" i="3"/>
  <c r="X1972" i="3"/>
  <c r="Z1972" i="3"/>
  <c r="W1598" i="3"/>
  <c r="X1598" i="3"/>
  <c r="Z1598" i="3"/>
  <c r="W1617" i="3"/>
  <c r="X1617" i="3"/>
  <c r="Z1617" i="3"/>
  <c r="W1637" i="3"/>
  <c r="X1637" i="3"/>
  <c r="Z1637" i="3"/>
  <c r="W1094" i="3"/>
  <c r="X1094" i="3"/>
  <c r="Z1094" i="3"/>
  <c r="W1346" i="3"/>
  <c r="X1346" i="3"/>
  <c r="Z1346" i="3"/>
  <c r="W60" i="3"/>
  <c r="X60" i="3"/>
  <c r="Z60" i="3"/>
  <c r="W1538" i="3"/>
  <c r="X1538" i="3"/>
  <c r="Z1538" i="3"/>
  <c r="W70" i="3"/>
  <c r="X70" i="3"/>
  <c r="Z70" i="3"/>
  <c r="W500" i="3"/>
  <c r="X500" i="3"/>
  <c r="Z500" i="3"/>
  <c r="W847" i="3"/>
  <c r="X847" i="3"/>
  <c r="Z847" i="3"/>
  <c r="W999" i="3"/>
  <c r="X999" i="3"/>
  <c r="Z999" i="3"/>
  <c r="W1059" i="3"/>
  <c r="X1059" i="3"/>
  <c r="Z1059" i="3"/>
  <c r="Z440" i="3"/>
  <c r="W440" i="3"/>
  <c r="X440" i="3"/>
  <c r="Z2008" i="3"/>
  <c r="W2008" i="3"/>
  <c r="X2008" i="3"/>
  <c r="Z465" i="3"/>
  <c r="W465" i="3"/>
  <c r="X465" i="3"/>
  <c r="Z460" i="3"/>
  <c r="W460" i="3"/>
  <c r="X460" i="3"/>
  <c r="Z1518" i="3"/>
  <c r="W1518" i="3"/>
  <c r="X1518" i="3"/>
  <c r="Z282" i="3"/>
  <c r="W282" i="3"/>
  <c r="X282" i="3"/>
  <c r="Z2044" i="3"/>
  <c r="W2044" i="3"/>
  <c r="X2044" i="3"/>
  <c r="Z2056" i="3"/>
  <c r="W2056" i="3"/>
  <c r="X2056" i="3"/>
  <c r="Z2076" i="3"/>
  <c r="W2076" i="3"/>
  <c r="X2076" i="3"/>
  <c r="Z2094" i="3"/>
  <c r="W2094" i="3"/>
  <c r="X2094" i="3"/>
  <c r="Z2114" i="3"/>
  <c r="W2114" i="3"/>
  <c r="X2114" i="3"/>
  <c r="Z2134" i="3"/>
  <c r="X2134" i="3"/>
  <c r="W2134" i="3"/>
  <c r="Z2152" i="3"/>
  <c r="W2152" i="3"/>
  <c r="BR2152" i="3" s="1"/>
  <c r="X2152" i="3"/>
  <c r="W301" i="3"/>
  <c r="X301" i="3"/>
  <c r="Z301" i="3"/>
  <c r="V2069" i="3"/>
  <c r="V521" i="3"/>
  <c r="V1026" i="3"/>
  <c r="V1183" i="3"/>
  <c r="V1606" i="3"/>
  <c r="V791" i="3"/>
  <c r="V1192" i="3"/>
  <c r="V1842" i="3"/>
  <c r="V723" i="3"/>
  <c r="V207" i="3"/>
  <c r="V1503" i="3"/>
  <c r="V1492" i="3"/>
  <c r="V290" i="3"/>
  <c r="V506" i="3"/>
  <c r="V1620" i="3"/>
  <c r="V1959" i="3"/>
  <c r="V452" i="3"/>
  <c r="V794" i="3"/>
  <c r="V1452" i="3"/>
  <c r="V1363" i="3"/>
  <c r="V1001" i="3"/>
  <c r="V1181" i="3"/>
  <c r="V1180" i="3"/>
  <c r="V1155" i="3"/>
  <c r="V1186" i="3"/>
  <c r="V1189" i="3"/>
  <c r="V1873" i="3"/>
  <c r="V1857" i="3"/>
  <c r="V235" i="3"/>
  <c r="V681" i="3"/>
  <c r="V722" i="3"/>
  <c r="V902" i="3"/>
  <c r="V633" i="3"/>
  <c r="V603" i="3"/>
  <c r="V711" i="3"/>
  <c r="V883" i="3"/>
  <c r="V753" i="3"/>
  <c r="V216" i="3"/>
  <c r="V1782" i="3"/>
  <c r="V1090" i="3"/>
  <c r="V651" i="3"/>
  <c r="V940" i="3"/>
  <c r="V900" i="3"/>
  <c r="V22" i="3"/>
  <c r="V567" i="3"/>
  <c r="V552" i="3"/>
  <c r="V1713" i="3"/>
  <c r="V167" i="3"/>
  <c r="V154" i="3"/>
  <c r="V153" i="3"/>
  <c r="V724" i="3"/>
  <c r="V1108" i="3"/>
  <c r="V1167" i="3"/>
  <c r="V1141" i="3"/>
  <c r="V1257" i="3"/>
  <c r="V317" i="3"/>
  <c r="V1237" i="3"/>
  <c r="V778" i="3"/>
  <c r="V1607" i="3"/>
  <c r="V1455" i="3"/>
  <c r="V108" i="3"/>
  <c r="V914" i="3"/>
  <c r="V1715" i="3"/>
  <c r="V1412" i="3"/>
  <c r="V256" i="3"/>
  <c r="V854" i="3"/>
  <c r="V329" i="3"/>
  <c r="V638" i="3"/>
  <c r="V655" i="3"/>
  <c r="V173" i="3"/>
  <c r="V2129" i="3"/>
  <c r="V2067" i="3"/>
  <c r="V1517" i="3"/>
  <c r="V1331" i="3"/>
  <c r="V1605" i="3"/>
  <c r="V278" i="3"/>
  <c r="V970" i="3"/>
  <c r="V825" i="3"/>
  <c r="V502" i="3"/>
  <c r="V11" i="3"/>
  <c r="V1513" i="3"/>
  <c r="V1000" i="3"/>
  <c r="V1841" i="3"/>
  <c r="V2128" i="3"/>
  <c r="V2112" i="3"/>
  <c r="V2066" i="3"/>
  <c r="V289" i="3"/>
  <c r="V1514" i="3"/>
  <c r="V405" i="3"/>
  <c r="V370" i="3"/>
  <c r="V430" i="3"/>
  <c r="V955" i="3"/>
  <c r="V993" i="3"/>
  <c r="V852" i="3"/>
  <c r="V505" i="3"/>
  <c r="V1451" i="3"/>
  <c r="V1364" i="3"/>
  <c r="V1319" i="3"/>
  <c r="V1635" i="3"/>
  <c r="V1604" i="3"/>
  <c r="V1588" i="3"/>
  <c r="V1539" i="3"/>
  <c r="V1958" i="3"/>
  <c r="V254" i="3"/>
  <c r="V374" i="3"/>
  <c r="V969" i="3"/>
  <c r="V850" i="3"/>
  <c r="V824" i="3"/>
  <c r="V489" i="3"/>
  <c r="V1450" i="3"/>
  <c r="V1362" i="3"/>
  <c r="V1308" i="3"/>
  <c r="V995" i="3"/>
  <c r="V127" i="3"/>
  <c r="V126" i="3"/>
  <c r="V1638" i="3"/>
  <c r="V1188" i="3"/>
  <c r="V762" i="3"/>
  <c r="V1156" i="3"/>
  <c r="V1121" i="3"/>
  <c r="V250" i="3"/>
  <c r="V1217" i="3"/>
  <c r="V784" i="3"/>
  <c r="V719" i="3"/>
  <c r="V1783" i="3"/>
  <c r="V1091" i="3"/>
  <c r="V910" i="3"/>
  <c r="V406" i="3"/>
  <c r="V956" i="3"/>
  <c r="V773" i="3"/>
  <c r="V1373" i="3"/>
  <c r="V1967" i="3"/>
  <c r="V377" i="3"/>
  <c r="V853" i="3"/>
  <c r="V2127" i="3"/>
  <c r="V2041" i="3"/>
  <c r="V1558" i="3"/>
  <c r="V401" i="3"/>
  <c r="V366" i="3"/>
  <c r="V421" i="3"/>
  <c r="V426" i="3"/>
  <c r="V980" i="3"/>
  <c r="V987" i="3"/>
  <c r="V851" i="3"/>
  <c r="V531" i="3"/>
  <c r="V64" i="3"/>
  <c r="V1522" i="3"/>
  <c r="V1355" i="3"/>
  <c r="V1313" i="3"/>
  <c r="V1310" i="3"/>
  <c r="V1618" i="3"/>
  <c r="V1603" i="3"/>
  <c r="V92" i="3"/>
  <c r="V1957" i="3"/>
  <c r="V276" i="3"/>
  <c r="V1571" i="3"/>
  <c r="V253" i="3"/>
  <c r="V408" i="3"/>
  <c r="V373" i="3"/>
  <c r="V363" i="3"/>
  <c r="V445" i="3"/>
  <c r="V1056" i="3"/>
  <c r="V1023" i="3"/>
  <c r="V18" i="3"/>
  <c r="V1449" i="3"/>
  <c r="V125" i="3"/>
  <c r="V124" i="3"/>
  <c r="V1216" i="3"/>
  <c r="V1871" i="3"/>
  <c r="V1855" i="3"/>
  <c r="V1813" i="3"/>
  <c r="V891" i="3"/>
  <c r="V1969" i="3"/>
  <c r="V10" i="3"/>
  <c r="V1843" i="3"/>
  <c r="V1784" i="3"/>
  <c r="V2012" i="3"/>
  <c r="V1182" i="3"/>
  <c r="V1816" i="3"/>
  <c r="V903" i="3"/>
  <c r="V754" i="3"/>
  <c r="V2113" i="3"/>
  <c r="V431" i="3"/>
  <c r="V1526" i="3"/>
  <c r="V1328" i="3"/>
  <c r="V1589" i="3"/>
  <c r="V1540" i="3"/>
  <c r="V255" i="3"/>
  <c r="V886" i="3"/>
  <c r="V1472" i="3"/>
  <c r="V283" i="3"/>
  <c r="V1511" i="3"/>
  <c r="V1281" i="3"/>
  <c r="V2126" i="3"/>
  <c r="V2094" i="3"/>
  <c r="V885" i="3"/>
  <c r="V2064" i="3"/>
  <c r="V1469" i="3"/>
  <c r="V2040" i="3"/>
  <c r="V1557" i="3"/>
  <c r="V400" i="3"/>
  <c r="V365" i="3"/>
  <c r="V420" i="3"/>
  <c r="V425" i="3"/>
  <c r="V986" i="3"/>
  <c r="V847" i="3"/>
  <c r="V490" i="3"/>
  <c r="V62" i="3"/>
  <c r="V1521" i="3"/>
  <c r="V60" i="3"/>
  <c r="V1376" i="3"/>
  <c r="V1304" i="3"/>
  <c r="V1301" i="3"/>
  <c r="V1617" i="3"/>
  <c r="V1602" i="3"/>
  <c r="V1586" i="3"/>
  <c r="V1524" i="3"/>
  <c r="V1515" i="3"/>
  <c r="V257" i="3"/>
  <c r="V1570" i="3"/>
  <c r="V252" i="3"/>
  <c r="V407" i="3"/>
  <c r="V372" i="3"/>
  <c r="V362" i="3"/>
  <c r="V444" i="3"/>
  <c r="V1051" i="3"/>
  <c r="V1075" i="3"/>
  <c r="V17" i="3"/>
  <c r="V5" i="3"/>
  <c r="V1465" i="3"/>
  <c r="V1419" i="3"/>
  <c r="V1353" i="3"/>
  <c r="V1350" i="3"/>
  <c r="V1356" i="3"/>
  <c r="V982" i="3"/>
  <c r="V123" i="3"/>
  <c r="V122" i="3"/>
  <c r="V1215" i="3"/>
  <c r="V184" i="3"/>
  <c r="V976" i="3"/>
  <c r="V639" i="3"/>
  <c r="V1646" i="3"/>
  <c r="V2114" i="3"/>
  <c r="V999" i="3"/>
  <c r="V1960" i="3"/>
  <c r="V971" i="3"/>
  <c r="V2139" i="3"/>
  <c r="V2079" i="3"/>
  <c r="V2055" i="3"/>
  <c r="V2034" i="3"/>
  <c r="V391" i="3"/>
  <c r="V2023" i="3"/>
  <c r="V451" i="3"/>
  <c r="V846" i="3"/>
  <c r="V1999" i="3"/>
  <c r="V1424" i="3"/>
  <c r="V1993" i="3"/>
  <c r="V1987" i="3"/>
  <c r="V1643" i="3"/>
  <c r="V1601" i="3"/>
  <c r="V1523" i="3"/>
  <c r="V1572" i="3"/>
  <c r="V1955" i="3"/>
  <c r="V404" i="3"/>
  <c r="V394" i="3"/>
  <c r="V369" i="3"/>
  <c r="V1954" i="3"/>
  <c r="V439" i="3"/>
  <c r="V1050" i="3"/>
  <c r="V991" i="3"/>
  <c r="V845" i="3"/>
  <c r="V809" i="3"/>
  <c r="V16" i="3"/>
  <c r="V792" i="3"/>
  <c r="V1464" i="3"/>
  <c r="V1417" i="3"/>
  <c r="V1414" i="3"/>
  <c r="V1345" i="3"/>
  <c r="V1348" i="3"/>
  <c r="V1069" i="3"/>
  <c r="V1068" i="3"/>
  <c r="V1924" i="3"/>
  <c r="V1922" i="3"/>
  <c r="V1908" i="3"/>
  <c r="V311" i="3"/>
  <c r="V309" i="3"/>
  <c r="V1899" i="3"/>
  <c r="V1885" i="3"/>
  <c r="V1853" i="3"/>
  <c r="V1837" i="3"/>
  <c r="V1827" i="3"/>
  <c r="V1811" i="3"/>
  <c r="V120" i="3"/>
  <c r="V817" i="3"/>
  <c r="V712" i="3"/>
  <c r="V1490" i="3"/>
  <c r="V625" i="3"/>
  <c r="V765" i="3"/>
  <c r="V1805" i="3"/>
  <c r="V116" i="3"/>
  <c r="V543" i="3"/>
  <c r="V692" i="3"/>
  <c r="V735" i="3"/>
  <c r="V1794" i="3"/>
  <c r="V1770" i="3"/>
  <c r="V1754" i="3"/>
  <c r="V1485" i="3"/>
  <c r="V1746" i="3"/>
  <c r="V644" i="3"/>
  <c r="V1739" i="3"/>
  <c r="V609" i="3"/>
  <c r="V266" i="3"/>
  <c r="V584" i="3"/>
  <c r="V1737" i="3"/>
  <c r="V298" i="3"/>
  <c r="V1707" i="3"/>
  <c r="V1114" i="3"/>
  <c r="V1699" i="3"/>
  <c r="V163" i="3"/>
  <c r="V1137" i="3"/>
  <c r="V1678" i="3"/>
  <c r="V1666" i="3"/>
  <c r="V110" i="3"/>
  <c r="V1236" i="3"/>
  <c r="V79" i="3"/>
  <c r="V1203" i="3"/>
  <c r="V1656" i="3"/>
  <c r="V331" i="3"/>
  <c r="V958" i="3"/>
  <c r="V911" i="3"/>
  <c r="V1017" i="3"/>
  <c r="V1185" i="3"/>
  <c r="V2125" i="3"/>
  <c r="V2093" i="3"/>
  <c r="V2039" i="3"/>
  <c r="V1548" i="3"/>
  <c r="V396" i="3"/>
  <c r="V2007" i="3"/>
  <c r="V416" i="3"/>
  <c r="V832" i="3"/>
  <c r="V516" i="3"/>
  <c r="V1436" i="3"/>
  <c r="V1367" i="3"/>
  <c r="BS2154" i="3"/>
  <c r="V2138" i="3"/>
  <c r="V2124" i="3"/>
  <c r="V2092" i="3"/>
  <c r="V2078" i="3"/>
  <c r="V2054" i="3"/>
  <c r="V2038" i="3"/>
  <c r="V1549" i="3"/>
  <c r="V390" i="3"/>
  <c r="V2006" i="3"/>
  <c r="V450" i="3"/>
  <c r="V415" i="3"/>
  <c r="V827" i="3"/>
  <c r="V842" i="3"/>
  <c r="V1998" i="3"/>
  <c r="V1433" i="3"/>
  <c r="V48" i="3"/>
  <c r="V1358" i="3"/>
  <c r="V1986" i="3"/>
  <c r="V1631" i="3"/>
  <c r="V1616" i="3"/>
  <c r="V111" i="3"/>
  <c r="V244" i="3"/>
  <c r="V115" i="3"/>
  <c r="V389" i="3"/>
  <c r="V403" i="3"/>
  <c r="V484" i="3"/>
  <c r="V368" i="3"/>
  <c r="V1953" i="3"/>
  <c r="V438" i="3"/>
  <c r="V1049" i="3"/>
  <c r="V1043" i="3"/>
  <c r="V844" i="3"/>
  <c r="V808" i="3"/>
  <c r="V15" i="3"/>
  <c r="V1462" i="3"/>
  <c r="V1416" i="3"/>
  <c r="V1413" i="3"/>
  <c r="V1347" i="3"/>
  <c r="V1055" i="3"/>
  <c r="V1927" i="3"/>
  <c r="V1923" i="3"/>
  <c r="V1907" i="3"/>
  <c r="V310" i="3"/>
  <c r="V1177" i="3"/>
  <c r="V326" i="3"/>
  <c r="V1287" i="3"/>
  <c r="V1836" i="3"/>
  <c r="V1826" i="3"/>
  <c r="V1810" i="3"/>
  <c r="V119" i="3"/>
  <c r="V2115" i="3"/>
  <c r="V280" i="3"/>
  <c r="V504" i="3"/>
  <c r="V1290" i="3"/>
  <c r="V944" i="3"/>
  <c r="V151" i="3"/>
  <c r="V1337" i="3"/>
  <c r="V14" i="3"/>
  <c r="V1019" i="3"/>
  <c r="V2123" i="3"/>
  <c r="V2077" i="3"/>
  <c r="V2037" i="3"/>
  <c r="V486" i="3"/>
  <c r="V441" i="3"/>
  <c r="V58" i="3"/>
  <c r="V1630" i="3"/>
  <c r="V483" i="3"/>
  <c r="V367" i="3"/>
  <c r="V1952" i="3"/>
  <c r="V423" i="3"/>
  <c r="V437" i="3"/>
  <c r="V1016" i="3"/>
  <c r="V1042" i="3"/>
  <c r="V843" i="3"/>
  <c r="V805" i="3"/>
  <c r="V13" i="3"/>
  <c r="V1438" i="3"/>
  <c r="V1408" i="3"/>
  <c r="V1405" i="3"/>
  <c r="V1013" i="3"/>
  <c r="V1926" i="3"/>
  <c r="V138" i="3"/>
  <c r="V1202" i="3"/>
  <c r="V71" i="3"/>
  <c r="V53" i="3"/>
  <c r="V353" i="3"/>
  <c r="V1893" i="3"/>
  <c r="V1825" i="3"/>
  <c r="V1809" i="3"/>
  <c r="V768" i="3"/>
  <c r="V586" i="3"/>
  <c r="V666" i="3"/>
  <c r="V704" i="3"/>
  <c r="V1484" i="3"/>
  <c r="V233" i="3"/>
  <c r="V1803" i="3"/>
  <c r="V888" i="3"/>
  <c r="V726" i="3"/>
  <c r="V1792" i="3"/>
  <c r="V1768" i="3"/>
  <c r="V1482" i="3"/>
  <c r="V607" i="3"/>
  <c r="V868" i="3"/>
  <c r="V1735" i="3"/>
  <c r="V943" i="3"/>
  <c r="V1705" i="3"/>
  <c r="V344" i="3"/>
  <c r="V942" i="3"/>
  <c r="V340" i="3"/>
  <c r="V318" i="3"/>
  <c r="V1212" i="3"/>
  <c r="V34" i="3"/>
  <c r="V798" i="3"/>
  <c r="V783" i="3"/>
  <c r="V628" i="3"/>
  <c r="V152" i="3"/>
  <c r="V777" i="3"/>
  <c r="V1590" i="3"/>
  <c r="V503" i="3"/>
  <c r="V1317" i="3"/>
  <c r="V239" i="3"/>
  <c r="V917" i="3"/>
  <c r="V1535" i="3"/>
  <c r="V2021" i="3"/>
  <c r="V1074" i="3"/>
  <c r="V841" i="3"/>
  <c r="V1430" i="3"/>
  <c r="V1349" i="3"/>
  <c r="V2136" i="3"/>
  <c r="V2122" i="3"/>
  <c r="V2106" i="3"/>
  <c r="V2090" i="3"/>
  <c r="V2076" i="3"/>
  <c r="V2060" i="3"/>
  <c r="V2052" i="3"/>
  <c r="V2036" i="3"/>
  <c r="V1518" i="3"/>
  <c r="V385" i="3"/>
  <c r="V2020" i="3"/>
  <c r="V2004" i="3"/>
  <c r="V1045" i="3"/>
  <c r="V837" i="3"/>
  <c r="V1427" i="3"/>
  <c r="V1346" i="3"/>
  <c r="V1629" i="3"/>
  <c r="V1976" i="3"/>
  <c r="V482" i="3"/>
  <c r="V191" i="3"/>
  <c r="V1951" i="3"/>
  <c r="V422" i="3"/>
  <c r="V436" i="3"/>
  <c r="V1015" i="3"/>
  <c r="V1037" i="3"/>
  <c r="V804" i="3"/>
  <c r="V9" i="3"/>
  <c r="V1471" i="3"/>
  <c r="V1437" i="3"/>
  <c r="V1407" i="3"/>
  <c r="V1404" i="3"/>
  <c r="V1341" i="3"/>
  <c r="V1062" i="3"/>
  <c r="V1925" i="3"/>
  <c r="V136" i="3"/>
  <c r="V1263" i="3"/>
  <c r="V69" i="3"/>
  <c r="V52" i="3"/>
  <c r="V354" i="3"/>
  <c r="V1892" i="3"/>
  <c r="V1824" i="3"/>
  <c r="V1808" i="3"/>
  <c r="V767" i="3"/>
  <c r="V1004" i="3"/>
  <c r="V1591" i="3"/>
  <c r="V1082" i="3"/>
  <c r="V1027" i="3"/>
  <c r="V541" i="3"/>
  <c r="BR1727" i="3"/>
  <c r="BS1727" i="3"/>
  <c r="V1968" i="3"/>
  <c r="V795" i="3"/>
  <c r="V1453" i="3"/>
  <c r="V1020" i="3"/>
  <c r="V1187" i="3"/>
  <c r="V1858" i="3"/>
  <c r="V941" i="3"/>
  <c r="V2137" i="3"/>
  <c r="V2091" i="3"/>
  <c r="V2053" i="3"/>
  <c r="V386" i="3"/>
  <c r="V2005" i="3"/>
  <c r="V1046" i="3"/>
  <c r="V1997" i="3"/>
  <c r="V2135" i="3"/>
  <c r="V2121" i="3"/>
  <c r="V2105" i="3"/>
  <c r="V2089" i="3"/>
  <c r="V2075" i="3"/>
  <c r="V2059" i="3"/>
  <c r="V2051" i="3"/>
  <c r="V2035" i="3"/>
  <c r="V2030" i="3"/>
  <c r="V1575" i="3"/>
  <c r="V194" i="3"/>
  <c r="V2019" i="3"/>
  <c r="V2003" i="3"/>
  <c r="V381" i="3"/>
  <c r="V1067" i="3"/>
  <c r="V1039" i="3"/>
  <c r="V836" i="3"/>
  <c r="V526" i="3"/>
  <c r="V1547" i="3"/>
  <c r="V42" i="3"/>
  <c r="V1628" i="3"/>
  <c r="V1975" i="3"/>
  <c r="V479" i="3"/>
  <c r="V419" i="3"/>
  <c r="V435" i="3"/>
  <c r="V1014" i="3"/>
  <c r="V524" i="3"/>
  <c r="V1036" i="3"/>
  <c r="V983" i="3"/>
  <c r="V8" i="3"/>
  <c r="V1435" i="3"/>
  <c r="V1399" i="3"/>
  <c r="V1396" i="3"/>
  <c r="V1333" i="3"/>
  <c r="V1303" i="3"/>
  <c r="V1048" i="3"/>
  <c r="V200" i="3"/>
  <c r="V134" i="3"/>
  <c r="V1901" i="3"/>
  <c r="V67" i="3"/>
  <c r="V1112" i="3"/>
  <c r="V349" i="3"/>
  <c r="V1891" i="3"/>
  <c r="V1881" i="3"/>
  <c r="V1823" i="3"/>
  <c r="V443" i="3"/>
  <c r="V759" i="3"/>
  <c r="V893" i="3"/>
  <c r="V581" i="3"/>
  <c r="V691" i="3"/>
  <c r="V661" i="3"/>
  <c r="V1478" i="3"/>
  <c r="V231" i="3"/>
  <c r="V1801" i="3"/>
  <c r="V538" i="3"/>
  <c r="V684" i="3"/>
  <c r="V668" i="3"/>
  <c r="V717" i="3"/>
  <c r="V1766" i="3"/>
  <c r="V29" i="3"/>
  <c r="V780" i="3"/>
  <c r="V1479" i="3"/>
  <c r="V1742" i="3"/>
  <c r="V928" i="3"/>
  <c r="V1097" i="3"/>
  <c r="V602" i="3"/>
  <c r="V273" i="3"/>
  <c r="V1733" i="3"/>
  <c r="V931" i="3"/>
  <c r="V1695" i="3"/>
  <c r="V1227" i="3"/>
  <c r="V1118" i="3"/>
  <c r="V930" i="3"/>
  <c r="V1673" i="3"/>
  <c r="V109" i="3"/>
  <c r="V1206" i="3"/>
  <c r="V147" i="3"/>
  <c r="V105" i="3"/>
  <c r="V1210" i="3"/>
  <c r="V1391" i="3"/>
  <c r="V454" i="3"/>
  <c r="V829" i="3"/>
  <c r="V1318" i="3"/>
  <c r="V1859" i="3"/>
  <c r="V605" i="3"/>
  <c r="V656" i="3"/>
  <c r="V1259" i="3"/>
  <c r="V2130" i="3"/>
  <c r="V796" i="3"/>
  <c r="V1637" i="3"/>
  <c r="V2104" i="3"/>
  <c r="V2088" i="3"/>
  <c r="V2058" i="3"/>
  <c r="V2050" i="3"/>
  <c r="V1574" i="3"/>
  <c r="V193" i="3"/>
  <c r="V2018" i="3"/>
  <c r="V1066" i="3"/>
  <c r="V1038" i="3"/>
  <c r="V1544" i="3"/>
  <c r="V1343" i="3"/>
  <c r="V1627" i="3"/>
  <c r="V1974" i="3"/>
  <c r="V249" i="3"/>
  <c r="V1949" i="3"/>
  <c r="V434" i="3"/>
  <c r="V1009" i="3"/>
  <c r="V1035" i="3"/>
  <c r="V865" i="3"/>
  <c r="V776" i="3"/>
  <c r="V4" i="3"/>
  <c r="V1434" i="3"/>
  <c r="V1398" i="3"/>
  <c r="V1332" i="3"/>
  <c r="V199" i="3"/>
  <c r="V91" i="3"/>
  <c r="V350" i="3"/>
  <c r="V1197" i="3"/>
  <c r="V1890" i="3"/>
  <c r="V1880" i="3"/>
  <c r="V758" i="3"/>
  <c r="V580" i="3"/>
  <c r="V690" i="3"/>
  <c r="V229" i="3"/>
  <c r="V1475" i="3"/>
  <c r="V228" i="3"/>
  <c r="V683" i="3"/>
  <c r="V709" i="3"/>
  <c r="V1765" i="3"/>
  <c r="V28" i="3"/>
  <c r="V1477" i="3"/>
  <c r="V927" i="3"/>
  <c r="V601" i="3"/>
  <c r="V272" i="3"/>
  <c r="V1732" i="3"/>
  <c r="V925" i="3"/>
  <c r="V1277" i="3"/>
  <c r="V1694" i="3"/>
  <c r="V141" i="3"/>
  <c r="V1278" i="3"/>
  <c r="V924" i="3"/>
  <c r="V1672" i="3"/>
  <c r="V1276" i="3"/>
  <c r="V146" i="3"/>
  <c r="V1662" i="3"/>
  <c r="V1145" i="3"/>
  <c r="V1209" i="3"/>
  <c r="V2099" i="3"/>
  <c r="V1622" i="3"/>
  <c r="V1375" i="3"/>
  <c r="V215" i="3"/>
  <c r="V554" i="3"/>
  <c r="V85" i="3"/>
  <c r="V1382" i="3"/>
  <c r="V279" i="3"/>
  <c r="V528" i="3"/>
  <c r="V2119" i="3"/>
  <c r="V2057" i="3"/>
  <c r="V1032" i="3"/>
  <c r="V72" i="3"/>
  <c r="V1642" i="3"/>
  <c r="V1576" i="3"/>
  <c r="V477" i="3"/>
  <c r="V417" i="3"/>
  <c r="V1030" i="3"/>
  <c r="V863" i="3"/>
  <c r="V775" i="3"/>
  <c r="V1393" i="3"/>
  <c r="V1324" i="3"/>
  <c r="V1900" i="3"/>
  <c r="V49" i="3"/>
  <c r="V1889" i="3"/>
  <c r="V1879" i="3"/>
  <c r="V546" i="3"/>
  <c r="V686" i="3"/>
  <c r="V225" i="3"/>
  <c r="V227" i="3"/>
  <c r="V262" i="3"/>
  <c r="V682" i="3"/>
  <c r="V27" i="3"/>
  <c r="V1476" i="3"/>
  <c r="V271" i="3"/>
  <c r="V1731" i="3"/>
  <c r="V176" i="3"/>
  <c r="V1693" i="3"/>
  <c r="V1671" i="3"/>
  <c r="V1240" i="3"/>
  <c r="V145" i="3"/>
  <c r="V1661" i="3"/>
  <c r="V1144" i="3"/>
  <c r="V1018" i="3"/>
  <c r="V1961" i="3"/>
  <c r="V769" i="3"/>
  <c r="V240" i="3"/>
  <c r="V410" i="3"/>
  <c r="V1340" i="3"/>
  <c r="V453" i="3"/>
  <c r="V604" i="3"/>
  <c r="V300" i="3"/>
  <c r="V2103" i="3"/>
  <c r="V2073" i="3"/>
  <c r="V2028" i="3"/>
  <c r="V461" i="3"/>
  <c r="V1379" i="3"/>
  <c r="V1626" i="3"/>
  <c r="V1595" i="3"/>
  <c r="V286" i="3"/>
  <c r="V2134" i="3"/>
  <c r="V2118" i="3"/>
  <c r="V2102" i="3"/>
  <c r="V2072" i="3"/>
  <c r="V2056" i="3"/>
  <c r="V2027" i="3"/>
  <c r="V475" i="3"/>
  <c r="V1079" i="3"/>
  <c r="V70" i="3"/>
  <c r="V1370" i="3"/>
  <c r="V1641" i="3"/>
  <c r="V1594" i="3"/>
  <c r="V285" i="3"/>
  <c r="V1564" i="3"/>
  <c r="V469" i="3"/>
  <c r="V414" i="3"/>
  <c r="V1087" i="3"/>
  <c r="V860" i="3"/>
  <c r="V774" i="3"/>
  <c r="V519" i="3"/>
  <c r="V1939" i="3"/>
  <c r="V1447" i="3"/>
  <c r="V1386" i="3"/>
  <c r="V1392" i="3"/>
  <c r="V1323" i="3"/>
  <c r="V1335" i="3"/>
  <c r="V967" i="3"/>
  <c r="V133" i="3"/>
  <c r="V295" i="3"/>
  <c r="V188" i="3"/>
  <c r="V1222" i="3"/>
  <c r="V1111" i="3"/>
  <c r="V1293" i="3"/>
  <c r="V1888" i="3"/>
  <c r="V1862" i="3"/>
  <c r="V1820" i="3"/>
  <c r="V749" i="3"/>
  <c r="V411" i="3"/>
  <c r="V40" i="3"/>
  <c r="V379" i="3"/>
  <c r="V1443" i="3"/>
  <c r="V1207" i="3"/>
  <c r="V342" i="3"/>
  <c r="V2068" i="3"/>
  <c r="V520" i="3"/>
  <c r="V2101" i="3"/>
  <c r="V2071" i="3"/>
  <c r="V2026" i="3"/>
  <c r="V471" i="3"/>
  <c r="V802" i="3"/>
  <c r="V1025" i="3"/>
  <c r="V496" i="3"/>
  <c r="V1409" i="3"/>
  <c r="V1361" i="3"/>
  <c r="V1316" i="3"/>
  <c r="V38" i="3"/>
  <c r="V1640" i="3"/>
  <c r="V1593" i="3"/>
  <c r="V1971" i="3"/>
  <c r="V1532" i="3"/>
  <c r="V1963" i="3"/>
  <c r="V284" i="3"/>
  <c r="V1644" i="3"/>
  <c r="V962" i="3"/>
  <c r="V468" i="3"/>
  <c r="V800" i="3"/>
  <c r="V413" i="3"/>
  <c r="V978" i="3"/>
  <c r="V1086" i="3"/>
  <c r="V859" i="3"/>
  <c r="V771" i="3"/>
  <c r="V518" i="3"/>
  <c r="V1938" i="3"/>
  <c r="V1458" i="3"/>
  <c r="V1446" i="3"/>
  <c r="V1384" i="3"/>
  <c r="V1315" i="3"/>
  <c r="V1327" i="3"/>
  <c r="V1040" i="3"/>
  <c r="V131" i="3"/>
  <c r="V294" i="3"/>
  <c r="V130" i="3"/>
  <c r="V187" i="3"/>
  <c r="V1221" i="3"/>
  <c r="V1110" i="3"/>
  <c r="V1292" i="3"/>
  <c r="V1887" i="3"/>
  <c r="V1829" i="3"/>
  <c r="V1819" i="3"/>
  <c r="V741" i="3"/>
  <c r="V871" i="3"/>
  <c r="V790" i="3"/>
  <c r="V220" i="3"/>
  <c r="V916" i="3"/>
  <c r="V646" i="3"/>
  <c r="V611" i="3"/>
  <c r="V729" i="3"/>
  <c r="V820" i="3"/>
  <c r="V787" i="3"/>
  <c r="V662" i="3"/>
  <c r="V658" i="3"/>
  <c r="V1747" i="3"/>
  <c r="V1473" i="3"/>
  <c r="V913" i="3"/>
  <c r="V630" i="3"/>
  <c r="V1565" i="3"/>
  <c r="V1729" i="3"/>
  <c r="V1717" i="3"/>
  <c r="V1709" i="3"/>
  <c r="V339" i="3"/>
  <c r="V761" i="3"/>
  <c r="V1168" i="3"/>
  <c r="V1691" i="3"/>
  <c r="V150" i="3"/>
  <c r="V1669" i="3"/>
  <c r="V1159" i="3"/>
  <c r="V101" i="3"/>
  <c r="V1205" i="3"/>
  <c r="V1117" i="3"/>
  <c r="V1648" i="3"/>
  <c r="V251" i="3"/>
  <c r="V1541" i="3"/>
  <c r="V258" i="3"/>
  <c r="V1306" i="3"/>
  <c r="V45" i="3"/>
  <c r="V730" i="3"/>
  <c r="V569" i="3"/>
  <c r="V1667" i="3"/>
  <c r="V1538" i="3"/>
  <c r="V828" i="3"/>
  <c r="V2117" i="3"/>
  <c r="V1466" i="3"/>
  <c r="V1106" i="3"/>
  <c r="V2116" i="3"/>
  <c r="V2100" i="3"/>
  <c r="V2070" i="3"/>
  <c r="V1105" i="3"/>
  <c r="V455" i="3"/>
  <c r="V2014" i="3"/>
  <c r="V801" i="3"/>
  <c r="V1024" i="3"/>
  <c r="V806" i="3"/>
  <c r="V495" i="3"/>
  <c r="V66" i="3"/>
  <c r="V1400" i="3"/>
  <c r="V1352" i="3"/>
  <c r="V36" i="3"/>
  <c r="V1639" i="3"/>
  <c r="V1623" i="3"/>
  <c r="V1592" i="3"/>
  <c r="V1970" i="3"/>
  <c r="V1962" i="3"/>
  <c r="V281" i="3"/>
  <c r="V959" i="3"/>
  <c r="V799" i="3"/>
  <c r="V977" i="3"/>
  <c r="V1085" i="3"/>
  <c r="V858" i="3"/>
  <c r="V770" i="3"/>
  <c r="V517" i="3"/>
  <c r="V12" i="3"/>
  <c r="V1456" i="3"/>
  <c r="V1383" i="3"/>
  <c r="V1314" i="3"/>
  <c r="V1326" i="3"/>
  <c r="V1033" i="3"/>
  <c r="V129" i="3"/>
  <c r="V128" i="3"/>
  <c r="V1294" i="3"/>
  <c r="V1195" i="3"/>
  <c r="V1291" i="3"/>
  <c r="V1886" i="3"/>
  <c r="V1860" i="3"/>
  <c r="V1844" i="3"/>
  <c r="V1828" i="3"/>
  <c r="V740" i="3"/>
  <c r="V870" i="3"/>
  <c r="V789" i="3"/>
  <c r="V219" i="3"/>
  <c r="V915" i="3"/>
  <c r="V640" i="3"/>
  <c r="V610" i="3"/>
  <c r="V564" i="3"/>
  <c r="V819" i="3"/>
  <c r="V786" i="3"/>
  <c r="V763" i="3"/>
  <c r="V1785" i="3"/>
  <c r="V1093" i="3"/>
  <c r="V657" i="3"/>
  <c r="V912" i="3"/>
  <c r="V907" i="3"/>
  <c r="V629" i="3"/>
  <c r="V572" i="3"/>
  <c r="V557" i="3"/>
  <c r="V1728" i="3"/>
  <c r="V1716" i="3"/>
  <c r="V1152" i="3"/>
  <c r="V1690" i="3"/>
  <c r="V148" i="3"/>
  <c r="V1153" i="3"/>
  <c r="V1246" i="3"/>
  <c r="V1668" i="3"/>
  <c r="V343" i="3"/>
  <c r="V1204" i="3"/>
  <c r="V320" i="3"/>
  <c r="V1647" i="3"/>
  <c r="V568" i="3"/>
  <c r="V553" i="3"/>
  <c r="V1714" i="3"/>
  <c r="V1135" i="3"/>
  <c r="V170" i="3"/>
  <c r="V149" i="3"/>
  <c r="V734" i="3"/>
  <c r="V322" i="3"/>
  <c r="V1136" i="3"/>
  <c r="V172" i="3"/>
  <c r="V1242" i="3"/>
  <c r="V1249" i="3"/>
  <c r="V97" i="3"/>
  <c r="V1116" i="3"/>
  <c r="V341" i="3"/>
  <c r="V1150" i="3"/>
  <c r="V1645" i="3"/>
  <c r="V1296" i="3"/>
  <c r="V37" i="3"/>
  <c r="V1872" i="3"/>
  <c r="V1856" i="3"/>
  <c r="V1814" i="3"/>
  <c r="V234" i="3"/>
  <c r="V680" i="3"/>
  <c r="V721" i="3"/>
  <c r="V901" i="3"/>
  <c r="V598" i="3"/>
  <c r="V882" i="3"/>
  <c r="V1781" i="3"/>
  <c r="V1500" i="3"/>
  <c r="V650" i="3"/>
  <c r="V939" i="3"/>
  <c r="V899" i="3"/>
  <c r="V589" i="3"/>
  <c r="V549" i="3"/>
  <c r="V1712" i="3"/>
  <c r="V83" i="3"/>
  <c r="V716" i="3"/>
  <c r="V156" i="3"/>
  <c r="V1107" i="3"/>
  <c r="V1273" i="3"/>
  <c r="V1254" i="3"/>
  <c r="V95" i="3"/>
  <c r="V144" i="3"/>
  <c r="V1268" i="3"/>
  <c r="V1128" i="3"/>
  <c r="V714" i="3"/>
  <c r="V1496" i="3"/>
  <c r="V597" i="3"/>
  <c r="V577" i="3"/>
  <c r="V1780" i="3"/>
  <c r="V1498" i="3"/>
  <c r="V938" i="3"/>
  <c r="V614" i="3"/>
  <c r="V345" i="3"/>
  <c r="V707" i="3"/>
  <c r="V158" i="3"/>
  <c r="V169" i="3"/>
  <c r="V94" i="3"/>
  <c r="V1267" i="3"/>
  <c r="V1127" i="3"/>
  <c r="V39" i="3"/>
  <c r="V324" i="3"/>
  <c r="V1870" i="3"/>
  <c r="V1854" i="3"/>
  <c r="V1838" i="3"/>
  <c r="V1812" i="3"/>
  <c r="V590" i="3"/>
  <c r="V31" i="3"/>
  <c r="V1493" i="3"/>
  <c r="V626" i="3"/>
  <c r="V596" i="3"/>
  <c r="V201" i="3"/>
  <c r="V544" i="3"/>
  <c r="V693" i="3"/>
  <c r="V211" i="3"/>
  <c r="V1497" i="3"/>
  <c r="V648" i="3"/>
  <c r="V1486" i="3"/>
  <c r="V779" i="3"/>
  <c r="V897" i="3"/>
  <c r="V19" i="3"/>
  <c r="V613" i="3"/>
  <c r="V948" i="3"/>
  <c r="V587" i="3"/>
  <c r="V547" i="3"/>
  <c r="V1184" i="3"/>
  <c r="V336" i="3"/>
  <c r="V161" i="3"/>
  <c r="V1120" i="3"/>
  <c r="V698" i="3"/>
  <c r="V333" i="3"/>
  <c r="V337" i="3"/>
  <c r="V697" i="3"/>
  <c r="V1272" i="3"/>
  <c r="V1256" i="3"/>
  <c r="V93" i="3"/>
  <c r="V1274" i="3"/>
  <c r="V1266" i="3"/>
  <c r="V1148" i="3"/>
  <c r="V1126" i="3"/>
  <c r="V565" i="3"/>
  <c r="V670" i="3"/>
  <c r="V705" i="3"/>
  <c r="V1487" i="3"/>
  <c r="V624" i="3"/>
  <c r="V764" i="3"/>
  <c r="V1804" i="3"/>
  <c r="V889" i="3"/>
  <c r="V727" i="3"/>
  <c r="V1793" i="3"/>
  <c r="V1769" i="3"/>
  <c r="V1753" i="3"/>
  <c r="V1483" i="3"/>
  <c r="V643" i="3"/>
  <c r="V1738" i="3"/>
  <c r="V608" i="3"/>
  <c r="V869" i="3"/>
  <c r="V1736" i="3"/>
  <c r="V297" i="3"/>
  <c r="V1706" i="3"/>
  <c r="V1235" i="3"/>
  <c r="V1698" i="3"/>
  <c r="V1688" i="3"/>
  <c r="V1260" i="3"/>
  <c r="V1665" i="3"/>
  <c r="V1198" i="3"/>
  <c r="V1122" i="3"/>
  <c r="V77" i="3"/>
  <c r="V1213" i="3"/>
  <c r="V585" i="3"/>
  <c r="V695" i="3"/>
  <c r="V703" i="3"/>
  <c r="V1481" i="3"/>
  <c r="V232" i="3"/>
  <c r="V1802" i="3"/>
  <c r="V887" i="3"/>
  <c r="V687" i="3"/>
  <c r="V718" i="3"/>
  <c r="V1791" i="3"/>
  <c r="V1755" i="3"/>
  <c r="V1751" i="3"/>
  <c r="V1480" i="3"/>
  <c r="V1743" i="3"/>
  <c r="V641" i="3"/>
  <c r="V1098" i="3"/>
  <c r="V606" i="3"/>
  <c r="V867" i="3"/>
  <c r="V1722" i="3"/>
  <c r="V937" i="3"/>
  <c r="V1704" i="3"/>
  <c r="V1119" i="3"/>
  <c r="V1696" i="3"/>
  <c r="V1234" i="3"/>
  <c r="V88" i="3"/>
  <c r="V1674" i="3"/>
  <c r="V1663" i="3"/>
  <c r="V1275" i="3"/>
  <c r="V312" i="3"/>
  <c r="V73" i="3"/>
  <c r="V1146" i="3"/>
  <c r="V1211" i="3"/>
  <c r="V267" i="3"/>
  <c r="V545" i="3"/>
  <c r="V685" i="3"/>
  <c r="V224" i="3"/>
  <c r="V647" i="3"/>
  <c r="V737" i="3"/>
  <c r="V533" i="3"/>
  <c r="V261" i="3"/>
  <c r="V788" i="3"/>
  <c r="V663" i="3"/>
  <c r="V1787" i="3"/>
  <c r="V26" i="3"/>
  <c r="V1748" i="3"/>
  <c r="V1474" i="3"/>
  <c r="V947" i="3"/>
  <c r="V634" i="3"/>
  <c r="V1566" i="3"/>
  <c r="V574" i="3"/>
  <c r="V1730" i="3"/>
  <c r="BR1730" i="3"/>
  <c r="BS1730" i="3"/>
  <c r="V1718" i="3"/>
  <c r="V1710" i="3"/>
  <c r="V1224" i="3"/>
  <c r="V1169" i="3"/>
  <c r="V1692" i="3"/>
  <c r="V1113" i="3"/>
  <c r="V1258" i="3"/>
  <c r="V1670" i="3"/>
  <c r="V1264" i="3"/>
  <c r="V1239" i="3"/>
  <c r="V143" i="3"/>
  <c r="V1160" i="3"/>
  <c r="V1229" i="3"/>
  <c r="V1649" i="3"/>
  <c r="Z1281" i="3"/>
  <c r="V2065" i="3"/>
  <c r="V1060" i="3"/>
  <c r="V392" i="3"/>
  <c r="V1354" i="3"/>
  <c r="V32" i="3"/>
  <c r="V1255" i="3"/>
  <c r="V2110" i="3"/>
  <c r="V2016" i="3"/>
  <c r="V459" i="3"/>
  <c r="V1201" i="3"/>
  <c r="V700" i="3"/>
  <c r="V1166" i="3"/>
  <c r="V2084" i="3"/>
  <c r="V395" i="3"/>
  <c r="V1065" i="3"/>
  <c r="V1945" i="3"/>
  <c r="V1034" i="3"/>
  <c r="V293" i="3"/>
  <c r="V1868" i="3"/>
  <c r="V539" i="3"/>
  <c r="V933" i="3"/>
  <c r="V338" i="3"/>
  <c r="V1285" i="3"/>
  <c r="V1132" i="3"/>
  <c r="V1655" i="3"/>
  <c r="V2083" i="3"/>
  <c r="V2032" i="3"/>
  <c r="V2013" i="3"/>
  <c r="V812" i="3"/>
  <c r="V1585" i="3"/>
  <c r="V114" i="3"/>
  <c r="V464" i="3"/>
  <c r="V514" i="3"/>
  <c r="V1426" i="3"/>
  <c r="V1920" i="3"/>
  <c r="V355" i="3"/>
  <c r="V24" i="3"/>
  <c r="V756" i="3"/>
  <c r="V672" i="3"/>
  <c r="V218" i="3"/>
  <c r="V1776" i="3"/>
  <c r="V1092" i="3"/>
  <c r="V1752" i="3"/>
  <c r="V168" i="3"/>
  <c r="V932" i="3"/>
  <c r="V906" i="3"/>
  <c r="V1099" i="3"/>
  <c r="V593" i="3"/>
  <c r="V582" i="3"/>
  <c r="V1727" i="3"/>
  <c r="V1262" i="3"/>
  <c r="V1269" i="3"/>
  <c r="V1228" i="3"/>
  <c r="V179" i="3"/>
  <c r="V347" i="3"/>
  <c r="V742" i="3"/>
  <c r="V1684" i="3"/>
  <c r="V1245" i="3"/>
  <c r="V1664" i="3"/>
  <c r="V1131" i="3"/>
  <c r="V75" i="3"/>
  <c r="V346" i="3"/>
  <c r="V2111" i="3"/>
  <c r="V1973" i="3"/>
  <c r="V429" i="3"/>
  <c r="V90" i="3"/>
  <c r="V433" i="3"/>
  <c r="V654" i="3"/>
  <c r="V588" i="3"/>
  <c r="V1972" i="3"/>
  <c r="V428" i="3"/>
  <c r="V33" i="3"/>
  <c r="V1763" i="3"/>
  <c r="V620" i="3"/>
  <c r="V330" i="3"/>
  <c r="V1530" i="3"/>
  <c r="V1981" i="3"/>
  <c r="V473" i="3"/>
  <c r="V1041" i="3"/>
  <c r="V89" i="3"/>
  <c r="V1196" i="3"/>
  <c r="V1845" i="3"/>
  <c r="V561" i="3"/>
  <c r="V881" i="3"/>
  <c r="V30" i="3"/>
  <c r="V699" i="3"/>
  <c r="V908" i="3"/>
  <c r="V1689" i="3"/>
  <c r="V1686" i="3"/>
  <c r="V1133" i="3"/>
  <c r="V2062" i="3"/>
  <c r="V1052" i="3"/>
  <c r="V1307" i="3"/>
  <c r="V472" i="3"/>
  <c r="V529" i="3"/>
  <c r="V1428" i="3"/>
  <c r="V1320" i="3"/>
  <c r="V139" i="3"/>
  <c r="V1171" i="3"/>
  <c r="V47" i="3"/>
  <c r="V560" i="3"/>
  <c r="V880" i="3"/>
  <c r="V222" i="3"/>
  <c r="V673" i="3"/>
  <c r="V1777" i="3"/>
  <c r="V171" i="3"/>
  <c r="V583" i="3"/>
  <c r="V177" i="3"/>
  <c r="V1261" i="3"/>
  <c r="V751" i="3"/>
  <c r="V1248" i="3"/>
  <c r="V2131" i="3"/>
  <c r="V2061" i="3"/>
  <c r="V1599" i="3"/>
  <c r="V1064" i="3"/>
  <c r="V1021" i="3"/>
  <c r="V1312" i="3"/>
  <c r="V292" i="3"/>
  <c r="V1867" i="3"/>
  <c r="V556" i="3"/>
  <c r="V265" i="3"/>
  <c r="V818" i="3"/>
  <c r="V2031" i="3"/>
  <c r="V485" i="3"/>
  <c r="V440" i="3"/>
  <c r="V1089" i="3"/>
  <c r="V1996" i="3"/>
  <c r="V1406" i="3"/>
  <c r="V1984" i="3"/>
  <c r="V1621" i="3"/>
  <c r="V1598" i="3"/>
  <c r="V1584" i="3"/>
  <c r="V113" i="3"/>
  <c r="V463" i="3"/>
  <c r="V1063" i="3"/>
  <c r="V499" i="3"/>
  <c r="V1003" i="3"/>
  <c r="V840" i="3"/>
  <c r="V1943" i="3"/>
  <c r="V1425" i="3"/>
  <c r="V1374" i="3"/>
  <c r="V1311" i="3"/>
  <c r="V197" i="3"/>
  <c r="V291" i="3"/>
  <c r="V1919" i="3"/>
  <c r="V1191" i="3"/>
  <c r="V1866" i="3"/>
  <c r="V555" i="3"/>
  <c r="V535" i="3"/>
  <c r="V264" i="3"/>
  <c r="V665" i="3"/>
  <c r="V214" i="3"/>
  <c r="V23" i="3"/>
  <c r="V755" i="3"/>
  <c r="V815" i="3"/>
  <c r="V669" i="3"/>
  <c r="V217" i="3"/>
  <c r="V1775" i="3"/>
  <c r="V1555" i="3"/>
  <c r="V929" i="3"/>
  <c r="V592" i="3"/>
  <c r="V874" i="3"/>
  <c r="V1726" i="3"/>
  <c r="V334" i="3"/>
  <c r="V1134" i="3"/>
  <c r="V1232" i="3"/>
  <c r="V733" i="3"/>
  <c r="V1683" i="3"/>
  <c r="V1130" i="3"/>
  <c r="V1653" i="3"/>
  <c r="V1123" i="3"/>
  <c r="V2049" i="3"/>
  <c r="V248" i="3"/>
  <c r="V849" i="3"/>
  <c r="V975" i="3"/>
  <c r="V678" i="3"/>
  <c r="V1208" i="3"/>
  <c r="V811" i="3"/>
  <c r="V968" i="3"/>
  <c r="V675" i="3"/>
  <c r="V677" i="3"/>
  <c r="V935" i="3"/>
  <c r="V1163" i="3"/>
  <c r="V157" i="3"/>
  <c r="V2109" i="3"/>
  <c r="V1053" i="3"/>
  <c r="V1028" i="3"/>
  <c r="V1946" i="3"/>
  <c r="V1429" i="3"/>
  <c r="V1321" i="3"/>
  <c r="V1898" i="3"/>
  <c r="V1869" i="3"/>
  <c r="V652" i="3"/>
  <c r="V223" i="3"/>
  <c r="V674" i="3"/>
  <c r="V1762" i="3"/>
  <c r="V934" i="3"/>
  <c r="V760" i="3"/>
  <c r="V1165" i="3"/>
  <c r="V1147" i="3"/>
  <c r="V2046" i="3"/>
  <c r="V1529" i="3"/>
  <c r="V1600" i="3"/>
  <c r="V1980" i="3"/>
  <c r="V457" i="3"/>
  <c r="V424" i="3"/>
  <c r="V1022" i="3"/>
  <c r="V1921" i="3"/>
  <c r="V25" i="3"/>
  <c r="V221" i="3"/>
  <c r="V594" i="3"/>
  <c r="V1685" i="3"/>
  <c r="V2107" i="3"/>
  <c r="V2045" i="3"/>
  <c r="V259" i="3"/>
  <c r="V1415" i="3"/>
  <c r="V1985" i="3"/>
  <c r="V1944" i="3"/>
  <c r="V1461" i="3"/>
  <c r="V198" i="3"/>
  <c r="V1194" i="3"/>
  <c r="V536" i="3"/>
  <c r="V208" i="3"/>
  <c r="V2082" i="3"/>
  <c r="V2044" i="3"/>
  <c r="V1561" i="3"/>
  <c r="V2081" i="3"/>
  <c r="V2043" i="3"/>
  <c r="V1560" i="3"/>
  <c r="V481" i="3"/>
  <c r="V2011" i="3"/>
  <c r="V1011" i="3"/>
  <c r="V1088" i="3"/>
  <c r="V1995" i="3"/>
  <c r="V1397" i="3"/>
  <c r="V1983" i="3"/>
  <c r="V1597" i="3"/>
  <c r="V1583" i="3"/>
  <c r="V112" i="3"/>
  <c r="V462" i="3"/>
  <c r="V1058" i="3"/>
  <c r="V1002" i="3"/>
  <c r="V839" i="3"/>
  <c r="V527" i="3"/>
  <c r="V1942" i="3"/>
  <c r="V1470" i="3"/>
  <c r="V1423" i="3"/>
  <c r="V1366" i="3"/>
  <c r="V137" i="3"/>
  <c r="V348" i="3"/>
  <c r="V1918" i="3"/>
  <c r="V41" i="3"/>
  <c r="V1179" i="3"/>
  <c r="V1865" i="3"/>
  <c r="V551" i="3"/>
  <c r="V876" i="3"/>
  <c r="V766" i="3"/>
  <c r="V210" i="3"/>
  <c r="V747" i="3"/>
  <c r="V206" i="3"/>
  <c r="V814" i="3"/>
  <c r="V1774" i="3"/>
  <c r="V1554" i="3"/>
  <c r="V951" i="3"/>
  <c r="V873" i="3"/>
  <c r="V316" i="3"/>
  <c r="V1170" i="3"/>
  <c r="V315" i="3"/>
  <c r="V1700" i="3"/>
  <c r="V1682" i="3"/>
  <c r="V1129" i="3"/>
  <c r="V1149" i="3"/>
  <c r="V1652" i="3"/>
  <c r="V1284" i="3"/>
  <c r="V296" i="3"/>
  <c r="V600" i="3"/>
  <c r="V1142" i="3"/>
  <c r="V1625" i="3"/>
  <c r="V192" i="3"/>
  <c r="V1329" i="3"/>
  <c r="V2132" i="3"/>
  <c r="V2033" i="3"/>
  <c r="V2080" i="3"/>
  <c r="V2042" i="3"/>
  <c r="V1559" i="3"/>
  <c r="V2010" i="3"/>
  <c r="V1010" i="3"/>
  <c r="V772" i="3"/>
  <c r="V1388" i="3"/>
  <c r="V1982" i="3"/>
  <c r="V1298" i="3"/>
  <c r="V478" i="3"/>
  <c r="V418" i="3"/>
  <c r="V998" i="3"/>
  <c r="V513" i="3"/>
  <c r="V7" i="3"/>
  <c r="V1422" i="3"/>
  <c r="V1365" i="3"/>
  <c r="V996" i="3"/>
  <c r="V1286" i="3"/>
  <c r="V1109" i="3"/>
  <c r="V1896" i="3"/>
  <c r="V1864" i="3"/>
  <c r="V550" i="3"/>
  <c r="V875" i="3"/>
  <c r="V209" i="3"/>
  <c r="V632" i="3"/>
  <c r="V203" i="3"/>
  <c r="V813" i="3"/>
  <c r="V213" i="3"/>
  <c r="V1761" i="3"/>
  <c r="V1552" i="3"/>
  <c r="V21" i="3"/>
  <c r="V949" i="3"/>
  <c r="V321" i="3"/>
  <c r="V1244" i="3"/>
  <c r="V1175" i="3"/>
  <c r="V715" i="3"/>
  <c r="V1140" i="3"/>
  <c r="V1124" i="3"/>
  <c r="V1253" i="3"/>
  <c r="V1283" i="3"/>
  <c r="V491" i="3"/>
  <c r="V988" i="3"/>
  <c r="V1847" i="3"/>
  <c r="V1764" i="3"/>
  <c r="V1711" i="3"/>
  <c r="V1658" i="3"/>
  <c r="V282" i="3"/>
  <c r="V1325" i="3"/>
  <c r="V487" i="3"/>
  <c r="V981" i="3"/>
  <c r="V269" i="3"/>
  <c r="V653" i="3"/>
  <c r="V599" i="3"/>
  <c r="V1238" i="3"/>
  <c r="V458" i="3"/>
  <c r="V864" i="3"/>
  <c r="V1929" i="3"/>
  <c r="V540" i="3"/>
  <c r="V671" i="3"/>
  <c r="V1778" i="3"/>
  <c r="V595" i="3"/>
  <c r="V1174" i="3"/>
  <c r="V2108" i="3"/>
  <c r="V260" i="3"/>
  <c r="V2029" i="3"/>
  <c r="V480" i="3"/>
  <c r="V380" i="3"/>
  <c r="V1084" i="3"/>
  <c r="V1994" i="3"/>
  <c r="V1525" i="3"/>
  <c r="V1322" i="3"/>
  <c r="V1619" i="3"/>
  <c r="V1596" i="3"/>
  <c r="V1537" i="3"/>
  <c r="V277" i="3"/>
  <c r="V409" i="3"/>
  <c r="V364" i="3"/>
  <c r="V1057" i="3"/>
  <c r="V509" i="3"/>
  <c r="V838" i="3"/>
  <c r="V1941" i="3"/>
  <c r="V1468" i="3"/>
  <c r="V1395" i="3"/>
  <c r="V1302" i="3"/>
  <c r="V135" i="3"/>
  <c r="V1917" i="3"/>
  <c r="V65" i="3"/>
  <c r="V1193" i="3"/>
  <c r="V1178" i="3"/>
  <c r="V1840" i="3"/>
  <c r="V1822" i="3"/>
  <c r="V892" i="3"/>
  <c r="V757" i="3"/>
  <c r="V660" i="3"/>
  <c r="V746" i="3"/>
  <c r="V537" i="3"/>
  <c r="V667" i="3"/>
  <c r="V1773" i="3"/>
  <c r="V1750" i="3"/>
  <c r="V920" i="3"/>
  <c r="V1096" i="3"/>
  <c r="V872" i="3"/>
  <c r="V178" i="3"/>
  <c r="V142" i="3"/>
  <c r="V1225" i="3"/>
  <c r="V1681" i="3"/>
  <c r="V1199" i="3"/>
  <c r="V104" i="3"/>
  <c r="V1651" i="3"/>
  <c r="V1463" i="3"/>
  <c r="V2025" i="3"/>
  <c r="V470" i="3"/>
  <c r="V965" i="3"/>
  <c r="V972" i="3"/>
  <c r="V862" i="3"/>
  <c r="V515" i="3"/>
  <c r="V1421" i="3"/>
  <c r="V1992" i="3"/>
  <c r="V1520" i="3"/>
  <c r="V1251" i="3"/>
  <c r="V467" i="3"/>
  <c r="V412" i="3"/>
  <c r="V990" i="3"/>
  <c r="V830" i="3"/>
  <c r="V523" i="3"/>
  <c r="V1937" i="3"/>
  <c r="V361" i="3"/>
  <c r="V1444" i="3"/>
  <c r="V1377" i="3"/>
  <c r="V1054" i="3"/>
  <c r="V1913" i="3"/>
  <c r="V1904" i="3"/>
  <c r="V327" i="3"/>
  <c r="V1884" i="3"/>
  <c r="V1818" i="3"/>
  <c r="V816" i="3"/>
  <c r="V731" i="3"/>
  <c r="V1806" i="3"/>
  <c r="V645" i="3"/>
  <c r="V728" i="3"/>
  <c r="V689" i="3"/>
  <c r="V1506" i="3"/>
  <c r="V1757" i="3"/>
  <c r="V1495" i="3"/>
  <c r="V1745" i="3"/>
  <c r="V175" i="3"/>
  <c r="V1724" i="3"/>
  <c r="V752" i="3"/>
  <c r="V1200" i="3"/>
  <c r="V166" i="3"/>
  <c r="V1676" i="3"/>
  <c r="V162" i="3"/>
  <c r="V1252" i="3"/>
  <c r="V1330" i="3"/>
  <c r="V118" i="3"/>
  <c r="V1533" i="3"/>
  <c r="V848" i="3"/>
  <c r="V1779" i="3"/>
  <c r="V1657" i="3"/>
  <c r="V1582" i="3"/>
  <c r="V501" i="3"/>
  <c r="V360" i="3"/>
  <c r="V1903" i="3"/>
  <c r="V1508" i="3"/>
  <c r="V1534" i="3"/>
  <c r="V488" i="3"/>
  <c r="V708" i="3"/>
  <c r="V140" i="3"/>
  <c r="V2063" i="3"/>
  <c r="V985" i="3"/>
  <c r="V1012" i="3"/>
  <c r="V1835" i="3"/>
  <c r="V720" i="3"/>
  <c r="V1744" i="3"/>
  <c r="V180" i="3"/>
  <c r="V1279" i="3"/>
  <c r="V2098" i="3"/>
  <c r="V399" i="3"/>
  <c r="V1935" i="3"/>
  <c r="V1911" i="3"/>
  <c r="V1882" i="3"/>
  <c r="V1834" i="3"/>
  <c r="V274" i="3"/>
  <c r="V1101" i="3"/>
  <c r="V1505" i="3"/>
  <c r="V1553" i="3"/>
  <c r="V562" i="3"/>
  <c r="V382" i="3"/>
  <c r="V35" i="3"/>
  <c r="V905" i="3"/>
  <c r="V2086" i="3"/>
  <c r="V474" i="3"/>
  <c r="V1624" i="3"/>
  <c r="V861" i="3"/>
  <c r="V1519" i="3"/>
  <c r="V1504" i="3"/>
  <c r="V1697" i="3"/>
  <c r="V960" i="3"/>
  <c r="V1061" i="3"/>
  <c r="V1080" i="3"/>
  <c r="V1309" i="3"/>
  <c r="V1815" i="3"/>
  <c r="V1721" i="3"/>
  <c r="V725" i="3"/>
  <c r="V87" i="3"/>
  <c r="V96" i="3"/>
  <c r="V2087" i="3"/>
  <c r="V649" i="3"/>
  <c r="V81" i="3"/>
  <c r="V1059" i="3"/>
  <c r="V247" i="3"/>
  <c r="V1431" i="3"/>
  <c r="V890" i="3"/>
  <c r="V2085" i="3"/>
  <c r="V2015" i="3"/>
  <c r="V44" i="3"/>
  <c r="V1070" i="3"/>
  <c r="V1448" i="3"/>
  <c r="V466" i="3"/>
  <c r="V1460" i="3"/>
  <c r="V1615" i="3"/>
  <c r="V449" i="3"/>
  <c r="V1369" i="3"/>
  <c r="V275" i="3"/>
  <c r="V1556" i="3"/>
  <c r="V1494" i="3"/>
  <c r="V642" i="3"/>
  <c r="V743" i="3"/>
  <c r="V500" i="3"/>
  <c r="V359" i="3"/>
  <c r="V357" i="3"/>
  <c r="V1442" i="3"/>
  <c r="V371" i="3"/>
  <c r="V856" i="3"/>
  <c r="V1403" i="3"/>
  <c r="V1636" i="3"/>
  <c r="V288" i="3"/>
  <c r="V398" i="3"/>
  <c r="V1950" i="3"/>
  <c r="V507" i="3"/>
  <c r="V1502" i="3"/>
  <c r="V579" i="3"/>
  <c r="V1501" i="3"/>
  <c r="V616" i="3"/>
  <c r="V1241" i="3"/>
  <c r="V1270" i="3"/>
  <c r="V2096" i="3"/>
  <c r="V1580" i="3"/>
  <c r="V525" i="3"/>
  <c r="V55" i="3"/>
  <c r="V1394" i="3"/>
  <c r="V1988" i="3"/>
  <c r="V1612" i="3"/>
  <c r="V1545" i="3"/>
  <c r="V287" i="3"/>
  <c r="V397" i="3"/>
  <c r="V446" i="3"/>
  <c r="V1077" i="3"/>
  <c r="V493" i="3"/>
  <c r="V1933" i="3"/>
  <c r="V1578" i="3"/>
  <c r="V1512" i="3"/>
  <c r="V1359" i="3"/>
  <c r="V1005" i="3"/>
  <c r="V1219" i="3"/>
  <c r="V1909" i="3"/>
  <c r="V54" i="3"/>
  <c r="V1288" i="3"/>
  <c r="V183" i="3"/>
  <c r="V1832" i="3"/>
  <c r="V575" i="3"/>
  <c r="V923" i="3"/>
  <c r="V1499" i="3"/>
  <c r="V618" i="3"/>
  <c r="V710" i="3"/>
  <c r="V1800" i="3"/>
  <c r="V578" i="3"/>
  <c r="V745" i="3"/>
  <c r="V1789" i="3"/>
  <c r="V1489" i="3"/>
  <c r="V1741" i="3"/>
  <c r="V636" i="3"/>
  <c r="V615" i="3"/>
  <c r="V1720" i="3"/>
  <c r="V1158" i="3"/>
  <c r="V1214" i="3"/>
  <c r="V2017" i="3"/>
  <c r="V1334" i="3"/>
  <c r="V952" i="3"/>
  <c r="V1432" i="3"/>
  <c r="V1295" i="3"/>
  <c r="V676" i="3"/>
  <c r="V86" i="3"/>
  <c r="V2048" i="3"/>
  <c r="V1071" i="3"/>
  <c r="V1846" i="3"/>
  <c r="V226" i="3"/>
  <c r="V909" i="3"/>
  <c r="V2133" i="3"/>
  <c r="V246" i="3"/>
  <c r="V961" i="3"/>
  <c r="V328" i="3"/>
  <c r="V1883" i="3"/>
  <c r="V696" i="3"/>
  <c r="V1756" i="3"/>
  <c r="V164" i="3"/>
  <c r="V1250" i="3"/>
  <c r="V57" i="3"/>
  <c r="V1614" i="3"/>
  <c r="V242" i="3"/>
  <c r="V448" i="3"/>
  <c r="V984" i="3"/>
  <c r="V56" i="3"/>
  <c r="V1613" i="3"/>
  <c r="V358" i="3"/>
  <c r="V1910" i="3"/>
  <c r="V1491" i="3"/>
  <c r="V1703" i="3"/>
  <c r="V1439" i="3"/>
  <c r="V2001" i="3"/>
  <c r="V1385" i="3"/>
  <c r="V1611" i="3"/>
  <c r="V1587" i="3"/>
  <c r="V964" i="3"/>
  <c r="V1948" i="3"/>
  <c r="V1008" i="3"/>
  <c r="V1076" i="3"/>
  <c r="V823" i="3"/>
  <c r="V492" i="3"/>
  <c r="V1577" i="3"/>
  <c r="V1510" i="3"/>
  <c r="V1390" i="3"/>
  <c r="V1351" i="3"/>
  <c r="V1300" i="3"/>
  <c r="V974" i="3"/>
  <c r="V1218" i="3"/>
  <c r="V59" i="3"/>
  <c r="V1897" i="3"/>
  <c r="V182" i="3"/>
  <c r="V1831" i="3"/>
  <c r="V750" i="3"/>
  <c r="V571" i="3"/>
  <c r="V922" i="3"/>
  <c r="V617" i="3"/>
  <c r="V702" i="3"/>
  <c r="V1799" i="3"/>
  <c r="V744" i="3"/>
  <c r="V1788" i="3"/>
  <c r="V1488" i="3"/>
  <c r="V1740" i="3"/>
  <c r="V898" i="3"/>
  <c r="V635" i="3"/>
  <c r="V548" i="3"/>
  <c r="V1719" i="3"/>
  <c r="V1708" i="3"/>
  <c r="V1233" i="3"/>
  <c r="V1161" i="3"/>
  <c r="V1687" i="3"/>
  <c r="V117" i="3"/>
  <c r="V46" i="3"/>
  <c r="V1817" i="3"/>
  <c r="V563" i="3"/>
  <c r="V174" i="3"/>
  <c r="V1675" i="3"/>
  <c r="V1990" i="3"/>
  <c r="V378" i="3"/>
  <c r="V63" i="3"/>
  <c r="V1047" i="3"/>
  <c r="V356" i="3"/>
  <c r="V1104" i="3"/>
  <c r="V1103" i="3"/>
  <c r="V2000" i="3"/>
  <c r="V510" i="3"/>
  <c r="V1094" i="3"/>
  <c r="V1947" i="3"/>
  <c r="V810" i="3"/>
  <c r="V1389" i="3"/>
  <c r="V106" i="3"/>
  <c r="V570" i="3"/>
  <c r="V1573" i="3"/>
  <c r="V270" i="3"/>
  <c r="V926" i="3"/>
  <c r="V1562" i="3"/>
  <c r="V866" i="3"/>
  <c r="V432" i="3"/>
  <c r="V160" i="3"/>
  <c r="V807" i="3"/>
  <c r="V243" i="3"/>
  <c r="V1936" i="3"/>
  <c r="V688" i="3"/>
  <c r="V1723" i="3"/>
  <c r="V98" i="3"/>
  <c r="V1579" i="3"/>
  <c r="V1457" i="3"/>
  <c r="V1516" i="3"/>
  <c r="V1081" i="3"/>
  <c r="V1368" i="3"/>
  <c r="V352" i="3"/>
  <c r="V1454" i="3"/>
  <c r="V1546" i="3"/>
  <c r="V447" i="3"/>
  <c r="V1360" i="3"/>
  <c r="V637" i="3"/>
  <c r="V2120" i="3"/>
  <c r="V2002" i="3"/>
  <c r="V2095" i="3"/>
  <c r="V1095" i="3"/>
  <c r="V460" i="3"/>
  <c r="V1418" i="3"/>
  <c r="V1610" i="3"/>
  <c r="V1956" i="3"/>
  <c r="V1299" i="3"/>
  <c r="V132" i="3"/>
  <c r="V51" i="3"/>
  <c r="V921" i="3"/>
  <c r="V299" i="3"/>
  <c r="V826" i="3"/>
  <c r="V1072" i="3"/>
  <c r="V621" i="3"/>
  <c r="V904" i="3"/>
  <c r="V1029" i="3"/>
  <c r="V2047" i="3"/>
  <c r="V427" i="3"/>
  <c r="V2024" i="3"/>
  <c r="V1991" i="3"/>
  <c r="V402" i="3"/>
  <c r="V522" i="3"/>
  <c r="V1342" i="3"/>
  <c r="V1912" i="3"/>
  <c r="V1102" i="3"/>
  <c r="V1445" i="3"/>
  <c r="V465" i="3"/>
  <c r="V857" i="3"/>
  <c r="V508" i="3"/>
  <c r="V1902" i="3"/>
  <c r="V2097" i="3"/>
  <c r="V1989" i="3"/>
  <c r="V1934" i="3"/>
  <c r="V61" i="3"/>
  <c r="V351" i="3"/>
  <c r="V1833" i="3"/>
  <c r="V576" i="3"/>
  <c r="V1100" i="3"/>
  <c r="V619" i="3"/>
  <c r="V1790" i="3"/>
  <c r="V1247" i="3"/>
  <c r="V2074" i="3"/>
  <c r="V511" i="3"/>
  <c r="V50" i="3"/>
  <c r="V1634" i="3"/>
  <c r="V1543" i="3"/>
  <c r="V1563" i="3"/>
  <c r="V1031" i="3"/>
  <c r="V1633" i="3"/>
  <c r="V1542" i="3"/>
  <c r="V963" i="3"/>
  <c r="V1007" i="3"/>
  <c r="V1459" i="3"/>
  <c r="V1509" i="3"/>
  <c r="V43" i="3"/>
  <c r="V1878" i="3"/>
  <c r="V1830" i="3"/>
  <c r="V713" i="3"/>
  <c r="V612" i="3"/>
  <c r="V701" i="3"/>
  <c r="V1798" i="3"/>
  <c r="V736" i="3"/>
  <c r="V2009" i="3"/>
  <c r="V1083" i="3"/>
  <c r="V1536" i="3"/>
  <c r="V494" i="3"/>
  <c r="V512" i="3"/>
  <c r="V1467" i="3"/>
  <c r="V989" i="3"/>
  <c r="V1916" i="3"/>
  <c r="V1863" i="3"/>
  <c r="V268" i="3"/>
  <c r="V205" i="3"/>
  <c r="V202" i="3"/>
  <c r="V664" i="3"/>
  <c r="V1772" i="3"/>
  <c r="V1749" i="3"/>
  <c r="V1551" i="3"/>
  <c r="V919" i="3"/>
  <c r="V20" i="3"/>
  <c r="V1567" i="3"/>
  <c r="V236" i="3"/>
  <c r="V319" i="3"/>
  <c r="V1143" i="3"/>
  <c r="V323" i="3"/>
  <c r="V1151" i="3"/>
  <c r="V1223" i="3"/>
  <c r="V706" i="3"/>
  <c r="V1680" i="3"/>
  <c r="V1139" i="3"/>
  <c r="V1297" i="3"/>
  <c r="V155" i="3"/>
  <c r="V103" i="3"/>
  <c r="V332" i="3"/>
  <c r="V1650" i="3"/>
  <c r="V1282" i="3"/>
  <c r="V476" i="3"/>
  <c r="V376" i="3"/>
  <c r="V997" i="3"/>
  <c r="V1940" i="3"/>
  <c r="V1420" i="3"/>
  <c r="V1357" i="3"/>
  <c r="V196" i="3"/>
  <c r="V308" i="3"/>
  <c r="V1190" i="3"/>
  <c r="V1176" i="3"/>
  <c r="V1821" i="3"/>
  <c r="V822" i="3"/>
  <c r="V659" i="3"/>
  <c r="V738" i="3"/>
  <c r="V694" i="3"/>
  <c r="V1760" i="3"/>
  <c r="V1173" i="3"/>
  <c r="V2008" i="3"/>
  <c r="V375" i="3"/>
  <c r="V979" i="3"/>
  <c r="V530" i="3"/>
  <c r="V1964" i="3"/>
  <c r="V992" i="3"/>
  <c r="V834" i="3"/>
  <c r="V498" i="3"/>
  <c r="V195" i="3"/>
  <c r="V1915" i="3"/>
  <c r="V121" i="3"/>
  <c r="V821" i="3"/>
  <c r="V739" i="3"/>
  <c r="V204" i="3"/>
  <c r="V1771" i="3"/>
  <c r="V1759" i="3"/>
  <c r="V918" i="3"/>
  <c r="V559" i="3"/>
  <c r="V313" i="3"/>
  <c r="V1280" i="3"/>
  <c r="V1679" i="3"/>
  <c r="V159" i="3"/>
  <c r="V102" i="3"/>
  <c r="V835" i="3"/>
  <c r="V6" i="3"/>
  <c r="V1387" i="3"/>
  <c r="V1336" i="3"/>
  <c r="V1220" i="3"/>
  <c r="V1906" i="3"/>
  <c r="V325" i="3"/>
  <c r="V1839" i="3"/>
  <c r="V591" i="3"/>
  <c r="V748" i="3"/>
  <c r="V631" i="3"/>
  <c r="V534" i="3"/>
  <c r="V212" i="3"/>
  <c r="V950" i="3"/>
  <c r="V966" i="3"/>
  <c r="V973" i="3"/>
  <c r="V1078" i="3"/>
  <c r="V68" i="3"/>
  <c r="V245" i="3"/>
  <c r="V833" i="3"/>
  <c r="V497" i="3"/>
  <c r="V1378" i="3"/>
  <c r="V1914" i="3"/>
  <c r="V1905" i="3"/>
  <c r="V1861" i="3"/>
  <c r="V732" i="3"/>
  <c r="V1807" i="3"/>
  <c r="V532" i="3"/>
  <c r="V1507" i="3"/>
  <c r="V1758" i="3"/>
  <c r="V558" i="3"/>
  <c r="V1725" i="3"/>
  <c r="V185" i="3"/>
  <c r="V1677" i="3"/>
  <c r="V1786" i="3"/>
  <c r="V946" i="3"/>
  <c r="V80" i="3"/>
  <c r="V573" i="3"/>
  <c r="V1115" i="3"/>
  <c r="V1702" i="3"/>
  <c r="V1154" i="3"/>
  <c r="V1231" i="3"/>
  <c r="V1265" i="3"/>
  <c r="V456" i="3"/>
  <c r="V1979" i="3"/>
  <c r="V1381" i="3"/>
  <c r="V1928" i="3"/>
  <c r="V1877" i="3"/>
  <c r="V2022" i="3"/>
  <c r="V1608" i="3"/>
  <c r="V1978" i="3"/>
  <c r="V1531" i="3"/>
  <c r="V241" i="3"/>
  <c r="V1440" i="3"/>
  <c r="V1380" i="3"/>
  <c r="V1344" i="3"/>
  <c r="V1894" i="3"/>
  <c r="V1876" i="3"/>
  <c r="V1852" i="3"/>
  <c r="V237" i="3"/>
  <c r="V1796" i="3"/>
  <c r="V542" i="3"/>
  <c r="V945" i="3"/>
  <c r="V78" i="3"/>
  <c r="V1226" i="3"/>
  <c r="V1701" i="3"/>
  <c r="V1230" i="3"/>
  <c r="V1164" i="3"/>
  <c r="V1977" i="3"/>
  <c r="V1372" i="3"/>
  <c r="V1851" i="3"/>
  <c r="V785" i="3"/>
  <c r="V1795" i="3"/>
  <c r="V879" i="3"/>
  <c r="V76" i="3"/>
  <c r="V1172" i="3"/>
  <c r="V1162" i="3"/>
  <c r="V1632" i="3"/>
  <c r="V189" i="3"/>
  <c r="V1044" i="3"/>
  <c r="V1441" i="3"/>
  <c r="V238" i="3"/>
  <c r="V1528" i="3"/>
  <c r="V388" i="3"/>
  <c r="V1875" i="3"/>
  <c r="V1073" i="3"/>
  <c r="V1527" i="3"/>
  <c r="V99" i="3"/>
  <c r="V1550" i="3"/>
  <c r="V387" i="3"/>
  <c r="V957" i="3"/>
  <c r="V1371" i="3"/>
  <c r="V1410" i="3"/>
  <c r="V1305" i="3"/>
  <c r="V1874" i="3"/>
  <c r="V1850" i="3"/>
  <c r="V896" i="3"/>
  <c r="V884" i="3"/>
  <c r="V878" i="3"/>
  <c r="V782" i="3"/>
  <c r="V1767" i="3"/>
  <c r="V74" i="3"/>
  <c r="V627" i="3"/>
  <c r="V1734" i="3"/>
  <c r="V1157" i="3"/>
  <c r="V314" i="3"/>
  <c r="V936" i="3"/>
  <c r="V165" i="3"/>
  <c r="V84" i="3"/>
  <c r="V100" i="3"/>
  <c r="V855" i="3"/>
  <c r="V1411" i="3"/>
  <c r="V1289" i="3"/>
  <c r="V994" i="3"/>
  <c r="V107" i="3"/>
  <c r="V1569" i="3"/>
  <c r="V384" i="3"/>
  <c r="V954" i="3"/>
  <c r="V190" i="3"/>
  <c r="V803" i="3"/>
  <c r="V1402" i="3"/>
  <c r="V1339" i="3"/>
  <c r="V1138" i="3"/>
  <c r="V1849" i="3"/>
  <c r="V895" i="3"/>
  <c r="V230" i="3"/>
  <c r="V877" i="3"/>
  <c r="V781" i="3"/>
  <c r="V82" i="3"/>
  <c r="V623" i="3"/>
  <c r="V335" i="3"/>
  <c r="V1271" i="3"/>
  <c r="V181" i="3"/>
  <c r="V1660" i="3"/>
  <c r="V1609" i="3"/>
  <c r="V1895" i="3"/>
  <c r="V566" i="3"/>
  <c r="V1797" i="3"/>
  <c r="V797" i="3"/>
  <c r="V1581" i="3"/>
  <c r="V831" i="3"/>
  <c r="V1568" i="3"/>
  <c r="V383" i="3"/>
  <c r="V953" i="3"/>
  <c r="V393" i="3"/>
  <c r="V793" i="3"/>
  <c r="V1401" i="3"/>
  <c r="V1338" i="3"/>
  <c r="V1006" i="3"/>
  <c r="V1848" i="3"/>
  <c r="V894" i="3"/>
  <c r="V442" i="3"/>
  <c r="V263" i="3"/>
  <c r="V679" i="3"/>
  <c r="V622" i="3"/>
  <c r="V1243" i="3"/>
  <c r="V1659" i="3"/>
  <c r="V1654" i="3"/>
  <c r="V1125" i="3"/>
  <c r="V306" i="3"/>
  <c r="V301" i="3"/>
  <c r="V305" i="3"/>
  <c r="V307" i="3"/>
  <c r="V304" i="3"/>
  <c r="V303" i="3"/>
  <c r="V302" i="3"/>
  <c r="CG2197" i="3"/>
  <c r="CF2197" i="3"/>
  <c r="BR1976" i="3" l="1"/>
  <c r="BS1735" i="3"/>
  <c r="BS1736" i="3"/>
  <c r="BR2159" i="3"/>
  <c r="BS1737" i="3"/>
  <c r="BS2158" i="3"/>
  <c r="BS2143" i="3"/>
  <c r="BR2145" i="3"/>
  <c r="BS1732" i="3"/>
  <c r="BR2156" i="3"/>
  <c r="BS1923" i="3"/>
  <c r="BS1734" i="3"/>
  <c r="BR2141" i="3"/>
  <c r="BS1979" i="3"/>
  <c r="BR1929" i="3"/>
  <c r="BR1731" i="3"/>
  <c r="BS2140" i="3"/>
  <c r="BS297" i="3"/>
  <c r="BS1975" i="3"/>
  <c r="BS2155" i="3"/>
  <c r="BR2148" i="3"/>
  <c r="BR2157" i="3"/>
  <c r="BS2163" i="3"/>
  <c r="BR1691" i="3"/>
  <c r="BR1978" i="3"/>
  <c r="BS2147" i="3"/>
  <c r="BS2149" i="3"/>
  <c r="BS1977" i="3"/>
  <c r="BR2142" i="3"/>
  <c r="BS2146" i="3"/>
  <c r="BS1728" i="3"/>
  <c r="BS2151" i="3"/>
  <c r="BR1698" i="3"/>
  <c r="BS1692" i="3"/>
  <c r="BR1928" i="3"/>
  <c r="BR2170" i="3"/>
  <c r="BR2164" i="3"/>
  <c r="BS1690" i="3"/>
  <c r="BS1696" i="3"/>
  <c r="BS2162" i="3"/>
  <c r="BS1694" i="3"/>
  <c r="BS2168" i="3"/>
  <c r="BS1697" i="3"/>
  <c r="BR1733" i="3"/>
  <c r="BR2167" i="3"/>
  <c r="BR1693" i="3"/>
  <c r="BR1729" i="3"/>
  <c r="BS1699" i="3"/>
  <c r="BR1926" i="3"/>
  <c r="BS2153" i="3"/>
  <c r="BS1925" i="3"/>
  <c r="BS1927" i="3"/>
  <c r="BS2160" i="3"/>
  <c r="BS2169" i="3"/>
  <c r="BS1695" i="3"/>
  <c r="BR2166" i="3"/>
  <c r="BR2150" i="3"/>
  <c r="BR2144" i="3"/>
  <c r="BS2165" i="3"/>
  <c r="BS2171" i="3"/>
  <c r="BS2161" i="3"/>
  <c r="BS2152" i="3"/>
  <c r="BR1924" i="3"/>
  <c r="BS298" i="3"/>
  <c r="CE2165" i="3"/>
  <c r="BR301" i="3"/>
  <c r="BS301" i="3"/>
  <c r="BX2168" i="3"/>
  <c r="BR306" i="3"/>
  <c r="BS306" i="3"/>
  <c r="BR302" i="3"/>
  <c r="CE2167" i="3"/>
  <c r="BR305" i="3"/>
  <c r="BS305" i="3"/>
  <c r="BS2172" i="3"/>
  <c r="BP304" i="3"/>
  <c r="BS304" i="3"/>
  <c r="BR304" i="3"/>
  <c r="BS302" i="3"/>
  <c r="CE2171" i="3"/>
  <c r="BR303" i="3"/>
  <c r="BO2173" i="3"/>
  <c r="BR2173" i="3"/>
  <c r="BY2169" i="3"/>
  <c r="BS307" i="3"/>
  <c r="BR307" i="3"/>
  <c r="BS303" i="3"/>
  <c r="CA2173" i="3"/>
  <c r="CC2173" i="3"/>
  <c r="BX2173" i="3"/>
  <c r="BY2173" i="3"/>
  <c r="CE2173" i="3"/>
  <c r="CB2173" i="3"/>
  <c r="BP2173" i="3"/>
  <c r="CI2173" i="3" s="1"/>
  <c r="BZ2173" i="3"/>
  <c r="BW2173" i="3"/>
  <c r="BX2172" i="3"/>
  <c r="BW2172" i="3"/>
  <c r="CA2172" i="3"/>
  <c r="BZ2172" i="3"/>
  <c r="CE2172" i="3"/>
  <c r="BP2172" i="3"/>
  <c r="CC2172" i="3"/>
  <c r="CD2172" i="3"/>
  <c r="BO2172" i="3"/>
  <c r="CH2172" i="3" s="1"/>
  <c r="CB2172" i="3"/>
  <c r="CD2173" i="3"/>
  <c r="BY2172" i="3"/>
  <c r="BK306" i="3"/>
  <c r="BM306" i="3"/>
  <c r="BO306" i="3"/>
  <c r="BP306" i="3"/>
  <c r="CB2168" i="3"/>
  <c r="CA2168" i="3"/>
  <c r="CE2168" i="3"/>
  <c r="BZ2168" i="3"/>
  <c r="BL306" i="3"/>
  <c r="BY2168" i="3"/>
  <c r="CC2168" i="3"/>
  <c r="CD2168" i="3"/>
  <c r="BW2168" i="3"/>
  <c r="CE2170" i="3"/>
  <c r="BK307" i="3"/>
  <c r="BP307" i="3"/>
  <c r="BO307" i="3"/>
  <c r="BL304" i="3"/>
  <c r="BO301" i="3"/>
  <c r="BW2165" i="3"/>
  <c r="CA2165" i="3"/>
  <c r="BM307" i="3"/>
  <c r="CB2165" i="3"/>
  <c r="BL307" i="3"/>
  <c r="BM304" i="3"/>
  <c r="CE2166" i="3"/>
  <c r="BL301" i="3"/>
  <c r="BP301" i="3"/>
  <c r="BX2165" i="3"/>
  <c r="CA2171" i="3"/>
  <c r="BL303" i="3"/>
  <c r="BK303" i="3"/>
  <c r="CD2171" i="3"/>
  <c r="BZ2171" i="3"/>
  <c r="BY2171" i="3"/>
  <c r="BW2171" i="3"/>
  <c r="BP303" i="3"/>
  <c r="BO303" i="3"/>
  <c r="BM303" i="3"/>
  <c r="CC2171" i="3"/>
  <c r="CB2171" i="3"/>
  <c r="BX2171" i="3"/>
  <c r="BM302" i="3"/>
  <c r="CD2165" i="3"/>
  <c r="CD2167" i="3"/>
  <c r="CC2167" i="3"/>
  <c r="CB2167" i="3"/>
  <c r="CA2167" i="3"/>
  <c r="BZ2167" i="3"/>
  <c r="BX2167" i="3"/>
  <c r="BW2167" i="3"/>
  <c r="BP305" i="3"/>
  <c r="BO305" i="3"/>
  <c r="BY2167" i="3"/>
  <c r="BM305" i="3"/>
  <c r="BL305" i="3"/>
  <c r="CB2166" i="3"/>
  <c r="CD2166" i="3"/>
  <c r="CC2166" i="3"/>
  <c r="CA2166" i="3"/>
  <c r="BZ2166" i="3"/>
  <c r="BY2166" i="3"/>
  <c r="BX2166" i="3"/>
  <c r="BZ2165" i="3"/>
  <c r="CE2169" i="3"/>
  <c r="BL302" i="3"/>
  <c r="BX2169" i="3"/>
  <c r="CB2169" i="3"/>
  <c r="CD2169" i="3"/>
  <c r="CC2169" i="3"/>
  <c r="CA2169" i="3"/>
  <c r="BK301" i="3"/>
  <c r="BM301" i="3"/>
  <c r="BY2165" i="3"/>
  <c r="BK304" i="3"/>
  <c r="BY2170" i="3"/>
  <c r="BX2170" i="3"/>
  <c r="CB2170" i="3"/>
  <c r="BW2170" i="3"/>
  <c r="BP302" i="3"/>
  <c r="CD2170" i="3"/>
  <c r="CC2170" i="3"/>
  <c r="CA2170" i="3"/>
  <c r="BZ2170" i="3"/>
  <c r="CC2165" i="3"/>
  <c r="BK302" i="3"/>
  <c r="BZ2169" i="3"/>
  <c r="BW2169" i="3"/>
  <c r="BW2166" i="3"/>
  <c r="BO304" i="3"/>
  <c r="BK305" i="3"/>
  <c r="BX2164" i="3"/>
  <c r="CE2164" i="3"/>
  <c r="CD2164" i="3"/>
  <c r="CA2164" i="3"/>
  <c r="CC2164" i="3"/>
  <c r="CB2164" i="3"/>
  <c r="BZ2164" i="3"/>
  <c r="BY2164" i="3"/>
  <c r="BW2164" i="3"/>
  <c r="CH2163" i="3"/>
  <c r="U869" i="3" l="1"/>
  <c r="CH2170" i="3"/>
  <c r="CI2168" i="3"/>
  <c r="CF2171" i="3"/>
  <c r="CG2164" i="3"/>
  <c r="CI2169" i="3"/>
  <c r="CG2165" i="3"/>
  <c r="CH2166" i="3"/>
  <c r="CF2167" i="3"/>
  <c r="CG2167" i="3"/>
  <c r="CH2168" i="3"/>
  <c r="CI2171" i="3"/>
  <c r="CI2166" i="3"/>
  <c r="CF2172" i="3"/>
  <c r="CH2167" i="3"/>
  <c r="CG2171" i="3"/>
  <c r="CG2172" i="3"/>
  <c r="CF2169" i="3"/>
  <c r="CG2168" i="3"/>
  <c r="CH2169" i="3"/>
  <c r="CH2171" i="3"/>
  <c r="CF2168" i="3"/>
  <c r="CG2170" i="3"/>
  <c r="CF2166" i="3"/>
  <c r="CI2172" i="3"/>
  <c r="CI2165" i="3"/>
  <c r="CH2173" i="3"/>
  <c r="CF2165" i="3"/>
  <c r="CF2170" i="3"/>
  <c r="CI2170" i="3"/>
  <c r="CG2169" i="3"/>
  <c r="CF2173" i="3"/>
  <c r="CF2164" i="3"/>
  <c r="CG2166" i="3"/>
  <c r="CI2167" i="3"/>
  <c r="CG2173" i="3"/>
  <c r="CH2165" i="3"/>
  <c r="CI2163" i="3"/>
  <c r="BX2163" i="3" l="1"/>
  <c r="CE2163" i="3"/>
  <c r="CD2163" i="3"/>
  <c r="CA2163" i="3"/>
  <c r="CC2163" i="3"/>
  <c r="CB2163" i="3"/>
  <c r="BY2163" i="3"/>
  <c r="BZ2163" i="3"/>
  <c r="BW2163" i="3"/>
  <c r="BK186" i="3"/>
  <c r="BL186" i="3"/>
  <c r="BM186" i="3"/>
  <c r="BO186" i="3"/>
  <c r="BP186" i="3"/>
  <c r="CI2164" i="3"/>
  <c r="BS869" i="3" l="1"/>
  <c r="BR869" i="3"/>
  <c r="BK869" i="3"/>
  <c r="BO869" i="3"/>
  <c r="BM869" i="3"/>
  <c r="BL869" i="3"/>
  <c r="BP869" i="3"/>
  <c r="AA1281" i="3"/>
  <c r="CG2163" i="3"/>
  <c r="CF2163" i="3"/>
  <c r="BX2148" i="3" l="1"/>
  <c r="CE2148" i="3"/>
  <c r="CD2148" i="3"/>
  <c r="CC2148" i="3"/>
  <c r="CA2148" i="3"/>
  <c r="BZ2148" i="3"/>
  <c r="CB2148" i="3"/>
  <c r="BW2148" i="3"/>
  <c r="BY2148" i="3"/>
  <c r="BX1123" i="3"/>
  <c r="CE1123" i="3"/>
  <c r="CD1123" i="3"/>
  <c r="CC1123" i="3"/>
  <c r="CB1123" i="3"/>
  <c r="CA1123" i="3"/>
  <c r="BZ1123" i="3"/>
  <c r="BW1123" i="3"/>
  <c r="BY1123" i="3"/>
  <c r="BM1732" i="3"/>
  <c r="BO1732" i="3"/>
  <c r="BK1732" i="3"/>
  <c r="BL1732" i="3"/>
  <c r="BP1732" i="3"/>
  <c r="BM1694" i="3"/>
  <c r="BO1694" i="3"/>
  <c r="BK1694" i="3"/>
  <c r="BL1694" i="3"/>
  <c r="BP1694" i="3"/>
  <c r="BK1731" i="3"/>
  <c r="BL1731" i="3"/>
  <c r="BM1731" i="3"/>
  <c r="BO1731" i="3"/>
  <c r="BP1731" i="3"/>
  <c r="BL1693" i="3"/>
  <c r="BP1693" i="3"/>
  <c r="BK1693" i="3"/>
  <c r="BM1693" i="3"/>
  <c r="BO1693" i="3"/>
  <c r="BL1728" i="3"/>
  <c r="BM1728" i="3"/>
  <c r="BO1728" i="3"/>
  <c r="BP1728" i="3"/>
  <c r="BK1728" i="3"/>
  <c r="BL1690" i="3"/>
  <c r="BM1690" i="3"/>
  <c r="BO1690" i="3"/>
  <c r="BK1690" i="3"/>
  <c r="BP1690" i="3"/>
  <c r="BK1692" i="3"/>
  <c r="BL1692" i="3"/>
  <c r="BO1692" i="3"/>
  <c r="BP1692" i="3"/>
  <c r="BM1692" i="3"/>
  <c r="BK1727" i="3"/>
  <c r="BL1727" i="3"/>
  <c r="BO1727" i="3"/>
  <c r="BP1727" i="3"/>
  <c r="BM1727" i="3"/>
  <c r="BP1691" i="3"/>
  <c r="BK1691" i="3"/>
  <c r="BL1691" i="3"/>
  <c r="BM1691" i="3"/>
  <c r="BO1691" i="3"/>
  <c r="BO1730" i="3"/>
  <c r="BK1730" i="3"/>
  <c r="BM1730" i="3"/>
  <c r="BP1730" i="3"/>
  <c r="BL1730" i="3"/>
  <c r="BM1729" i="3"/>
  <c r="BP1729" i="3"/>
  <c r="BK1729" i="3"/>
  <c r="BL1729" i="3"/>
  <c r="BO1729" i="3"/>
  <c r="BK1979" i="3"/>
  <c r="BL1979" i="3"/>
  <c r="BM1979" i="3"/>
  <c r="BO1979" i="3"/>
  <c r="BP1979" i="3"/>
  <c r="BK1737" i="3"/>
  <c r="BM1737" i="3"/>
  <c r="BO1737" i="3"/>
  <c r="BL1737" i="3"/>
  <c r="BP1737" i="3"/>
  <c r="BK298" i="3"/>
  <c r="BM298" i="3"/>
  <c r="BO298" i="3"/>
  <c r="BP298" i="3"/>
  <c r="BL298" i="3"/>
  <c r="BK1699" i="3"/>
  <c r="BM1699" i="3"/>
  <c r="BO1699" i="3"/>
  <c r="BP1699" i="3"/>
  <c r="BL1699" i="3"/>
  <c r="BK1929" i="3"/>
  <c r="BM1929" i="3"/>
  <c r="BO1929" i="3"/>
  <c r="BP1929" i="3"/>
  <c r="BL1929" i="3"/>
  <c r="BK1928" i="3"/>
  <c r="BM1928" i="3"/>
  <c r="BO1928" i="3"/>
  <c r="BP1928" i="3"/>
  <c r="BL1928" i="3"/>
  <c r="BK1924" i="3"/>
  <c r="BM1924" i="3"/>
  <c r="BO1924" i="3"/>
  <c r="BP1924" i="3"/>
  <c r="BL1924" i="3"/>
  <c r="BK1978" i="3"/>
  <c r="BM1978" i="3"/>
  <c r="BO1978" i="3"/>
  <c r="BP1978" i="3"/>
  <c r="BL1978" i="3"/>
  <c r="BM1736" i="3"/>
  <c r="BO1736" i="3"/>
  <c r="BP1736" i="3"/>
  <c r="BK1736" i="3"/>
  <c r="BL1736" i="3"/>
  <c r="BK297" i="3"/>
  <c r="BL297" i="3"/>
  <c r="BM297" i="3"/>
  <c r="BO297" i="3"/>
  <c r="BP297" i="3"/>
  <c r="BK1698" i="3"/>
  <c r="BL1698" i="3"/>
  <c r="BM1698" i="3"/>
  <c r="BO1698" i="3"/>
  <c r="BP1698" i="3"/>
  <c r="BL1927" i="3"/>
  <c r="BK1927" i="3"/>
  <c r="BM1927" i="3"/>
  <c r="BO1927" i="3"/>
  <c r="BP1927" i="3"/>
  <c r="BK1923" i="3"/>
  <c r="BL1923" i="3"/>
  <c r="BM1923" i="3"/>
  <c r="BO1923" i="3"/>
  <c r="BP1923" i="3"/>
  <c r="BK1977" i="3"/>
  <c r="BL1977" i="3"/>
  <c r="BM1977" i="3"/>
  <c r="BO1977" i="3"/>
  <c r="BP1977" i="3"/>
  <c r="BK1735" i="3"/>
  <c r="BL1735" i="3"/>
  <c r="BM1735" i="3"/>
  <c r="BO1735" i="3"/>
  <c r="BP1735" i="3"/>
  <c r="BK1697" i="3"/>
  <c r="BL1697" i="3"/>
  <c r="BM1697" i="3"/>
  <c r="BO1697" i="3"/>
  <c r="BP1697" i="3"/>
  <c r="BK1926" i="3"/>
  <c r="BL1926" i="3"/>
  <c r="BM1926" i="3"/>
  <c r="BO1926" i="3"/>
  <c r="BP1926" i="3"/>
  <c r="BK1976" i="3"/>
  <c r="BL1976" i="3"/>
  <c r="BM1976" i="3"/>
  <c r="BP1976" i="3"/>
  <c r="BO1976" i="3"/>
  <c r="BK1734" i="3"/>
  <c r="BP1734" i="3"/>
  <c r="BL1734" i="3"/>
  <c r="BM1734" i="3"/>
  <c r="BO1734" i="3"/>
  <c r="BP1696" i="3"/>
  <c r="BL1696" i="3"/>
  <c r="BK1696" i="3"/>
  <c r="BM1696" i="3"/>
  <c r="BO1696" i="3"/>
  <c r="BP1925" i="3"/>
  <c r="BL1925" i="3"/>
  <c r="BM1925" i="3"/>
  <c r="BO1925" i="3"/>
  <c r="BK1925" i="3"/>
  <c r="BO1975" i="3"/>
  <c r="BP1975" i="3"/>
  <c r="BK1975" i="3"/>
  <c r="BL1975" i="3"/>
  <c r="BM1975" i="3"/>
  <c r="BM1733" i="3"/>
  <c r="BO1733" i="3"/>
  <c r="BK1733" i="3"/>
  <c r="BL1733" i="3"/>
  <c r="BP1733" i="3"/>
  <c r="BO1695" i="3"/>
  <c r="BK1695" i="3"/>
  <c r="BP1695" i="3"/>
  <c r="BL1695" i="3"/>
  <c r="BM1695" i="3"/>
  <c r="CH2164" i="3"/>
  <c r="CI2148" i="3"/>
  <c r="U1646" i="3" l="1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CH2148" i="3"/>
  <c r="CG1123" i="3"/>
  <c r="CG2148" i="3"/>
  <c r="CF1123" i="3"/>
  <c r="CF2148" i="3"/>
  <c r="U186" i="3" l="1"/>
  <c r="U1282" i="3" l="1"/>
  <c r="U1283" i="3"/>
  <c r="U1284" i="3"/>
  <c r="U1123" i="3"/>
  <c r="U1125" i="3"/>
  <c r="U1248" i="3"/>
  <c r="U1147" i="3"/>
  <c r="U140" i="3"/>
  <c r="U1208" i="3"/>
  <c r="U1209" i="3"/>
  <c r="U1210" i="3"/>
  <c r="U1211" i="3"/>
  <c r="U1212" i="3"/>
  <c r="U1213" i="3"/>
  <c r="U331" i="3"/>
  <c r="U1126" i="3"/>
  <c r="U1127" i="3"/>
  <c r="U1128" i="3"/>
  <c r="U1237" i="3"/>
  <c r="U84" i="3"/>
  <c r="U85" i="3"/>
  <c r="U320" i="3"/>
  <c r="U1117" i="3"/>
  <c r="U1229" i="3"/>
  <c r="U1144" i="3"/>
  <c r="U1145" i="3"/>
  <c r="U1247" i="3"/>
  <c r="U1146" i="3"/>
  <c r="U1250" i="3"/>
  <c r="U1252" i="3"/>
  <c r="U1203" i="3"/>
  <c r="U1148" i="3"/>
  <c r="U332" i="3"/>
  <c r="U1253" i="3"/>
  <c r="U1149" i="3"/>
  <c r="U1150" i="3"/>
  <c r="U346" i="3"/>
  <c r="U1204" i="3"/>
  <c r="U1205" i="3"/>
  <c r="U1160" i="3"/>
  <c r="U181" i="3"/>
  <c r="U165" i="3"/>
  <c r="U1162" i="3"/>
  <c r="U1164" i="3"/>
  <c r="U1265" i="3"/>
  <c r="U1266" i="3"/>
  <c r="U1267" i="3"/>
  <c r="U1268" i="3"/>
  <c r="U1270" i="3"/>
  <c r="U341" i="3"/>
  <c r="U342" i="3"/>
  <c r="U343" i="3"/>
  <c r="U101" i="3"/>
  <c r="U102" i="3"/>
  <c r="U103" i="3"/>
  <c r="U104" i="3"/>
  <c r="U105" i="3"/>
  <c r="U73" i="3"/>
  <c r="U75" i="3"/>
  <c r="U77" i="3"/>
  <c r="U79" i="3"/>
  <c r="U330" i="3"/>
  <c r="U81" i="3"/>
  <c r="U144" i="3"/>
  <c r="U317" i="3"/>
  <c r="U1116" i="3"/>
  <c r="U1121" i="3"/>
  <c r="U1230" i="3"/>
  <c r="U1231" i="3"/>
  <c r="U143" i="3"/>
  <c r="U145" i="3"/>
  <c r="U146" i="3"/>
  <c r="U147" i="3"/>
  <c r="U312" i="3"/>
  <c r="U318" i="3"/>
  <c r="U1122" i="3"/>
  <c r="U1236" i="3"/>
  <c r="U1274" i="3"/>
  <c r="U155" i="3"/>
  <c r="U1124" i="3"/>
  <c r="U1129" i="3"/>
  <c r="U1130" i="3"/>
  <c r="U1131" i="3"/>
  <c r="U1132" i="3"/>
  <c r="U1133" i="3"/>
  <c r="U1239" i="3"/>
  <c r="U1240" i="3"/>
  <c r="U1276" i="3"/>
  <c r="U1206" i="3"/>
  <c r="U1275" i="3"/>
  <c r="U340" i="3"/>
  <c r="U1198" i="3"/>
  <c r="U110" i="3"/>
  <c r="U93" i="3"/>
  <c r="U94" i="3"/>
  <c r="U95" i="3"/>
  <c r="U96" i="3"/>
  <c r="U97" i="3"/>
  <c r="U98" i="3"/>
  <c r="U162" i="3"/>
  <c r="U1159" i="3"/>
  <c r="U1264" i="3"/>
  <c r="U1297" i="3"/>
  <c r="U1199" i="3"/>
  <c r="U109" i="3"/>
  <c r="U1663" i="3"/>
  <c r="U1664" i="3"/>
  <c r="U1665" i="3"/>
  <c r="U1666" i="3"/>
  <c r="U1256" i="3"/>
  <c r="U1255" i="3"/>
  <c r="U1254" i="3"/>
  <c r="U1257" i="3"/>
  <c r="U1249" i="3"/>
  <c r="U1667" i="3"/>
  <c r="U1668" i="3"/>
  <c r="U1669" i="3"/>
  <c r="U1670" i="3"/>
  <c r="U1671" i="3"/>
  <c r="U1672" i="3"/>
  <c r="U1673" i="3"/>
  <c r="U1674" i="3"/>
  <c r="U1675" i="3"/>
  <c r="U1676" i="3"/>
  <c r="U1677" i="3"/>
  <c r="U159" i="3"/>
  <c r="U1139" i="3"/>
  <c r="U1140" i="3"/>
  <c r="U1141" i="3"/>
  <c r="U1242" i="3"/>
  <c r="U1245" i="3"/>
  <c r="U1246" i="3"/>
  <c r="U1165" i="3"/>
  <c r="U1166" i="3"/>
  <c r="U904" i="3"/>
  <c r="U924" i="3"/>
  <c r="U930" i="3"/>
  <c r="U936" i="3"/>
  <c r="U942" i="3"/>
  <c r="U1260" i="3"/>
  <c r="U1678" i="3"/>
  <c r="U1272" i="3"/>
  <c r="U169" i="3"/>
  <c r="U1273" i="3"/>
  <c r="U1167" i="3"/>
  <c r="U172" i="3"/>
  <c r="U164" i="3"/>
  <c r="U166" i="3"/>
  <c r="U185" i="3"/>
  <c r="U1679" i="3"/>
  <c r="U1680" i="3"/>
  <c r="U1681" i="3"/>
  <c r="U1682" i="3"/>
  <c r="U1683" i="3"/>
  <c r="U1684" i="3"/>
  <c r="U1685" i="3"/>
  <c r="U1686" i="3"/>
  <c r="U157" i="3"/>
  <c r="U158" i="3"/>
  <c r="U1107" i="3"/>
  <c r="U1108" i="3"/>
  <c r="U1136" i="3"/>
  <c r="U1259" i="3"/>
  <c r="U1153" i="3"/>
  <c r="U1154" i="3"/>
  <c r="U1258" i="3"/>
  <c r="U1278" i="3"/>
  <c r="U87" i="3"/>
  <c r="U88" i="3"/>
  <c r="U1279" i="3"/>
  <c r="U1200" i="3"/>
  <c r="U1137" i="3"/>
  <c r="U697" i="3"/>
  <c r="U706" i="3"/>
  <c r="U715" i="3"/>
  <c r="U724" i="3"/>
  <c r="U733" i="3"/>
  <c r="U742" i="3"/>
  <c r="U751" i="3"/>
  <c r="U760" i="3"/>
  <c r="U1238" i="3"/>
  <c r="U86" i="3"/>
  <c r="U141" i="3"/>
  <c r="U1118" i="3"/>
  <c r="U1234" i="3"/>
  <c r="U344" i="3"/>
  <c r="U163" i="3"/>
  <c r="U337" i="3"/>
  <c r="U1161" i="3"/>
  <c r="U156" i="3"/>
  <c r="U153" i="3"/>
  <c r="U322" i="3"/>
  <c r="U152" i="3"/>
  <c r="U148" i="3"/>
  <c r="U150" i="3"/>
  <c r="U1113" i="3"/>
  <c r="U1223" i="3"/>
  <c r="U1225" i="3"/>
  <c r="U1227" i="3"/>
  <c r="U1232" i="3"/>
  <c r="U347" i="3"/>
  <c r="U1285" i="3"/>
  <c r="U1689" i="3"/>
  <c r="U160" i="3"/>
  <c r="U1142" i="3"/>
  <c r="U1243" i="3"/>
  <c r="U1271" i="3"/>
  <c r="U314" i="3"/>
  <c r="U1156" i="3"/>
  <c r="U1690" i="3"/>
  <c r="U1691" i="3"/>
  <c r="U1692" i="3"/>
  <c r="U1693" i="3"/>
  <c r="U1694" i="3"/>
  <c r="U1695" i="3"/>
  <c r="U1696" i="3"/>
  <c r="U1697" i="3"/>
  <c r="U1698" i="3"/>
  <c r="U1699" i="3"/>
  <c r="U333" i="3"/>
  <c r="U1151" i="3"/>
  <c r="U1175" i="3"/>
  <c r="U1134" i="3"/>
  <c r="U179" i="3"/>
  <c r="U1261" i="3"/>
  <c r="U1168" i="3"/>
  <c r="U1169" i="3"/>
  <c r="U176" i="3"/>
  <c r="U1277" i="3"/>
  <c r="U335" i="3"/>
  <c r="U1157" i="3"/>
  <c r="U1172" i="3"/>
  <c r="U1701" i="3"/>
  <c r="U1702" i="3"/>
  <c r="U698" i="3"/>
  <c r="U707" i="3"/>
  <c r="U716" i="3"/>
  <c r="U725" i="3"/>
  <c r="U734" i="3"/>
  <c r="U743" i="3"/>
  <c r="U752" i="3"/>
  <c r="U761" i="3"/>
  <c r="U1280" i="3"/>
  <c r="U323" i="3"/>
  <c r="U142" i="3"/>
  <c r="U315" i="3"/>
  <c r="U1119" i="3"/>
  <c r="U1228" i="3"/>
  <c r="U1235" i="3"/>
  <c r="U1114" i="3"/>
  <c r="U1120" i="3"/>
  <c r="U345" i="3"/>
  <c r="U83" i="3"/>
  <c r="U154" i="3"/>
  <c r="U149" i="3"/>
  <c r="U151" i="3"/>
  <c r="U1226" i="3"/>
  <c r="U1115" i="3"/>
  <c r="U1224" i="3"/>
  <c r="U1233" i="3"/>
  <c r="U1214" i="3"/>
  <c r="U1703" i="3"/>
  <c r="U1704" i="3"/>
  <c r="U1705" i="3"/>
  <c r="U1706" i="3"/>
  <c r="U1707" i="3"/>
  <c r="U161" i="3"/>
  <c r="U1143" i="3"/>
  <c r="U1244" i="3"/>
  <c r="U167" i="3"/>
  <c r="U170" i="3"/>
  <c r="U1269" i="3"/>
  <c r="U338" i="3"/>
  <c r="U339" i="3"/>
  <c r="U1163" i="3"/>
  <c r="U905" i="3"/>
  <c r="U925" i="3"/>
  <c r="U931" i="3"/>
  <c r="U937" i="3"/>
  <c r="U943" i="3"/>
  <c r="U297" i="3"/>
  <c r="U298" i="3"/>
  <c r="U336" i="3"/>
  <c r="U1158" i="3"/>
  <c r="U1241" i="3"/>
  <c r="U1135" i="3"/>
  <c r="U180" i="3"/>
  <c r="U1152" i="3"/>
  <c r="U1173" i="3"/>
  <c r="U178" i="3"/>
  <c r="U1170" i="3"/>
  <c r="U334" i="3"/>
  <c r="U1262" i="3"/>
  <c r="U177" i="3"/>
  <c r="U1174" i="3"/>
  <c r="U1184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313" i="3"/>
  <c r="U319" i="3"/>
  <c r="U321" i="3"/>
  <c r="U316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547" i="3"/>
  <c r="U548" i="3"/>
  <c r="U549" i="3"/>
  <c r="U552" i="3"/>
  <c r="U553" i="3"/>
  <c r="U554" i="3"/>
  <c r="U557" i="3"/>
  <c r="U558" i="3"/>
  <c r="U559" i="3"/>
  <c r="U236" i="3"/>
  <c r="U872" i="3"/>
  <c r="U873" i="3"/>
  <c r="U874" i="3"/>
  <c r="U582" i="3"/>
  <c r="U583" i="3"/>
  <c r="U584" i="3"/>
  <c r="U587" i="3"/>
  <c r="U588" i="3"/>
  <c r="U589" i="3"/>
  <c r="U567" i="3"/>
  <c r="U568" i="3"/>
  <c r="U569" i="3"/>
  <c r="U572" i="3"/>
  <c r="U573" i="3"/>
  <c r="U574" i="3"/>
  <c r="U271" i="3"/>
  <c r="U272" i="3"/>
  <c r="U273" i="3"/>
  <c r="U867" i="3"/>
  <c r="U868" i="3"/>
  <c r="U266" i="3"/>
  <c r="U948" i="3"/>
  <c r="U950" i="3"/>
  <c r="U949" i="3"/>
  <c r="U951" i="3"/>
  <c r="U592" i="3"/>
  <c r="U593" i="3"/>
  <c r="U594" i="3"/>
  <c r="U595" i="3"/>
  <c r="U599" i="3"/>
  <c r="U600" i="3"/>
  <c r="U601" i="3"/>
  <c r="U602" i="3"/>
  <c r="U606" i="3"/>
  <c r="U607" i="3"/>
  <c r="U608" i="3"/>
  <c r="U609" i="3"/>
  <c r="U613" i="3"/>
  <c r="U614" i="3"/>
  <c r="U615" i="3"/>
  <c r="U616" i="3"/>
  <c r="U173" i="3"/>
  <c r="U174" i="3"/>
  <c r="U175" i="3"/>
  <c r="U1565" i="3"/>
  <c r="U1566" i="3"/>
  <c r="U1567" i="3"/>
  <c r="U1096" i="3"/>
  <c r="U1097" i="3"/>
  <c r="U1098" i="3"/>
  <c r="U1099" i="3"/>
  <c r="U1738" i="3"/>
  <c r="U1739" i="3"/>
  <c r="U620" i="3"/>
  <c r="U621" i="3"/>
  <c r="U622" i="3"/>
  <c r="U623" i="3"/>
  <c r="U627" i="3"/>
  <c r="U628" i="3"/>
  <c r="U629" i="3"/>
  <c r="U630" i="3"/>
  <c r="U634" i="3"/>
  <c r="U635" i="3"/>
  <c r="U636" i="3"/>
  <c r="U637" i="3"/>
  <c r="U641" i="3"/>
  <c r="U642" i="3"/>
  <c r="U643" i="3"/>
  <c r="U644" i="3"/>
  <c r="U19" i="3"/>
  <c r="U20" i="3"/>
  <c r="U21" i="3"/>
  <c r="U22" i="3"/>
  <c r="U917" i="3"/>
  <c r="U906" i="3"/>
  <c r="U907" i="3"/>
  <c r="U908" i="3"/>
  <c r="U909" i="3"/>
  <c r="U926" i="3"/>
  <c r="U927" i="3"/>
  <c r="U82" i="3"/>
  <c r="U74" i="3"/>
  <c r="U76" i="3"/>
  <c r="U78" i="3"/>
  <c r="U80" i="3"/>
  <c r="U897" i="3"/>
  <c r="U898" i="3"/>
  <c r="U899" i="3"/>
  <c r="U900" i="3"/>
  <c r="U910" i="3"/>
  <c r="U911" i="3"/>
  <c r="U912" i="3"/>
  <c r="U913" i="3"/>
  <c r="U918" i="3"/>
  <c r="U919" i="3"/>
  <c r="U920" i="3"/>
  <c r="U928" i="3"/>
  <c r="U929" i="3"/>
  <c r="U932" i="3"/>
  <c r="U933" i="3"/>
  <c r="U934" i="3"/>
  <c r="U935" i="3"/>
  <c r="U938" i="3"/>
  <c r="U939" i="3"/>
  <c r="U940" i="3"/>
  <c r="U941" i="3"/>
  <c r="U944" i="3"/>
  <c r="U945" i="3"/>
  <c r="U946" i="3"/>
  <c r="U947" i="3"/>
  <c r="U1740" i="3"/>
  <c r="U1741" i="3"/>
  <c r="U1742" i="3"/>
  <c r="U1743" i="3"/>
  <c r="U1744" i="3"/>
  <c r="U1745" i="3"/>
  <c r="U1746" i="3"/>
  <c r="U779" i="3"/>
  <c r="U1551" i="3"/>
  <c r="U1552" i="3"/>
  <c r="U1554" i="3"/>
  <c r="U1555" i="3"/>
  <c r="U168" i="3"/>
  <c r="U171" i="3"/>
  <c r="U1473" i="3"/>
  <c r="U1474" i="3"/>
  <c r="U1476" i="3"/>
  <c r="U1477" i="3"/>
  <c r="U1479" i="3"/>
  <c r="U1480" i="3"/>
  <c r="U1482" i="3"/>
  <c r="U1483" i="3"/>
  <c r="U1485" i="3"/>
  <c r="U1486" i="3"/>
  <c r="U1488" i="3"/>
  <c r="U1489" i="3"/>
  <c r="U1491" i="3"/>
  <c r="U1492" i="3"/>
  <c r="U1494" i="3"/>
  <c r="U1495" i="3"/>
  <c r="U1747" i="3"/>
  <c r="U1748" i="3"/>
  <c r="U1749" i="3"/>
  <c r="U1750" i="3"/>
  <c r="U780" i="3"/>
  <c r="U1751" i="3"/>
  <c r="U1752" i="3"/>
  <c r="U1753" i="3"/>
  <c r="U1754" i="3"/>
  <c r="U648" i="3"/>
  <c r="U649" i="3"/>
  <c r="U650" i="3"/>
  <c r="U651" i="3"/>
  <c r="U655" i="3"/>
  <c r="U656" i="3"/>
  <c r="U657" i="3"/>
  <c r="U658" i="3"/>
  <c r="U26" i="3"/>
  <c r="U27" i="3"/>
  <c r="U28" i="3"/>
  <c r="U29" i="3"/>
  <c r="U1755" i="3"/>
  <c r="U1756" i="3"/>
  <c r="U1757" i="3"/>
  <c r="U1758" i="3"/>
  <c r="U1759" i="3"/>
  <c r="U1760" i="3"/>
  <c r="U1761" i="3"/>
  <c r="U1090" i="3"/>
  <c r="U1091" i="3"/>
  <c r="U1092" i="3"/>
  <c r="U1093" i="3"/>
  <c r="U1762" i="3"/>
  <c r="U1763" i="3"/>
  <c r="U1764" i="3"/>
  <c r="U1765" i="3"/>
  <c r="U1766" i="3"/>
  <c r="U1767" i="3"/>
  <c r="U1768" i="3"/>
  <c r="U1769" i="3"/>
  <c r="U1770" i="3"/>
  <c r="U1497" i="3"/>
  <c r="U1498" i="3"/>
  <c r="U1500" i="3"/>
  <c r="U1501" i="3"/>
  <c r="U1503" i="3"/>
  <c r="U1504" i="3"/>
  <c r="U1506" i="3"/>
  <c r="U1507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211" i="3"/>
  <c r="U212" i="3"/>
  <c r="U213" i="3"/>
  <c r="U216" i="3"/>
  <c r="U217" i="3"/>
  <c r="U218" i="3"/>
  <c r="U221" i="3"/>
  <c r="U699" i="3"/>
  <c r="U700" i="3"/>
  <c r="U708" i="3"/>
  <c r="U709" i="3"/>
  <c r="U717" i="3"/>
  <c r="U718" i="3"/>
  <c r="U726" i="3"/>
  <c r="U727" i="3"/>
  <c r="U735" i="3"/>
  <c r="U736" i="3"/>
  <c r="U744" i="3"/>
  <c r="U745" i="3"/>
  <c r="U753" i="3"/>
  <c r="U754" i="3"/>
  <c r="U762" i="3"/>
  <c r="U763" i="3"/>
  <c r="U662" i="3"/>
  <c r="U663" i="3"/>
  <c r="U664" i="3"/>
  <c r="U667" i="3"/>
  <c r="U668" i="3"/>
  <c r="U669" i="3"/>
  <c r="U672" i="3"/>
  <c r="U673" i="3"/>
  <c r="U674" i="3"/>
  <c r="U677" i="3"/>
  <c r="U678" i="3"/>
  <c r="U679" i="3"/>
  <c r="U781" i="3"/>
  <c r="U782" i="3"/>
  <c r="U783" i="3"/>
  <c r="U786" i="3"/>
  <c r="U787" i="3"/>
  <c r="U788" i="3"/>
  <c r="U682" i="3"/>
  <c r="U683" i="3"/>
  <c r="U684" i="3"/>
  <c r="U687" i="3"/>
  <c r="U688" i="3"/>
  <c r="U689" i="3"/>
  <c r="U692" i="3"/>
  <c r="U693" i="3"/>
  <c r="U694" i="3"/>
  <c r="U813" i="3"/>
  <c r="U814" i="3"/>
  <c r="U815" i="3"/>
  <c r="U818" i="3"/>
  <c r="U819" i="3"/>
  <c r="U820" i="3"/>
  <c r="U261" i="3"/>
  <c r="U262" i="3"/>
  <c r="U263" i="3"/>
  <c r="U877" i="3"/>
  <c r="U878" i="3"/>
  <c r="U879" i="3"/>
  <c r="U542" i="3"/>
  <c r="U543" i="3"/>
  <c r="U544" i="3"/>
  <c r="U577" i="3"/>
  <c r="U578" i="3"/>
  <c r="U579" i="3"/>
  <c r="U562" i="3"/>
  <c r="U563" i="3"/>
  <c r="U564" i="3"/>
  <c r="U532" i="3"/>
  <c r="U533" i="3"/>
  <c r="U534" i="3"/>
  <c r="U537" i="3"/>
  <c r="U538" i="3"/>
  <c r="U887" i="3"/>
  <c r="U888" i="3"/>
  <c r="U889" i="3"/>
  <c r="U116" i="3"/>
  <c r="U117" i="3"/>
  <c r="U118" i="3"/>
  <c r="U882" i="3"/>
  <c r="U883" i="3"/>
  <c r="U884" i="3"/>
  <c r="U1795" i="3"/>
  <c r="U1796" i="3"/>
  <c r="U1797" i="3"/>
  <c r="U1798" i="3"/>
  <c r="U1799" i="3"/>
  <c r="U1800" i="3"/>
  <c r="U1801" i="3"/>
  <c r="U1802" i="3"/>
  <c r="U1803" i="3"/>
  <c r="U1804" i="3"/>
  <c r="U1805" i="3"/>
  <c r="U201" i="3"/>
  <c r="U202" i="3"/>
  <c r="U203" i="3"/>
  <c r="U206" i="3"/>
  <c r="U207" i="3"/>
  <c r="U208" i="3"/>
  <c r="U222" i="3"/>
  <c r="U223" i="3"/>
  <c r="U226" i="3"/>
  <c r="U227" i="3"/>
  <c r="U228" i="3"/>
  <c r="U231" i="3"/>
  <c r="U232" i="3"/>
  <c r="U233" i="3"/>
  <c r="U237" i="3"/>
  <c r="U238" i="3"/>
  <c r="U701" i="3"/>
  <c r="U702" i="3"/>
  <c r="U710" i="3"/>
  <c r="U711" i="3"/>
  <c r="U719" i="3"/>
  <c r="U720" i="3"/>
  <c r="U728" i="3"/>
  <c r="U729" i="3"/>
  <c r="U737" i="3"/>
  <c r="U738" i="3"/>
  <c r="U746" i="3"/>
  <c r="U747" i="3"/>
  <c r="U755" i="3"/>
  <c r="U756" i="3"/>
  <c r="U764" i="3"/>
  <c r="U765" i="3"/>
  <c r="U596" i="3"/>
  <c r="U597" i="3"/>
  <c r="U598" i="3"/>
  <c r="U603" i="3"/>
  <c r="U604" i="3"/>
  <c r="U605" i="3"/>
  <c r="U610" i="3"/>
  <c r="U611" i="3"/>
  <c r="U612" i="3"/>
  <c r="U617" i="3"/>
  <c r="U618" i="3"/>
  <c r="U619" i="3"/>
  <c r="U1553" i="3"/>
  <c r="U1556" i="3"/>
  <c r="U624" i="3"/>
  <c r="U625" i="3"/>
  <c r="U626" i="3"/>
  <c r="U631" i="3"/>
  <c r="U632" i="3"/>
  <c r="U633" i="3"/>
  <c r="U638" i="3"/>
  <c r="U639" i="3"/>
  <c r="U640" i="3"/>
  <c r="U652" i="3"/>
  <c r="U653" i="3"/>
  <c r="U654" i="3"/>
  <c r="U1475" i="3"/>
  <c r="U1478" i="3"/>
  <c r="U1481" i="3"/>
  <c r="U1484" i="3"/>
  <c r="U1487" i="3"/>
  <c r="U1490" i="3"/>
  <c r="U1493" i="3"/>
  <c r="U1496" i="3"/>
  <c r="U1499" i="3"/>
  <c r="U1502" i="3"/>
  <c r="U1505" i="3"/>
  <c r="U1508" i="3"/>
  <c r="U645" i="3"/>
  <c r="U646" i="3"/>
  <c r="U647" i="3"/>
  <c r="U659" i="3"/>
  <c r="U660" i="3"/>
  <c r="U661" i="3"/>
  <c r="U23" i="3"/>
  <c r="U24" i="3"/>
  <c r="U25" i="3"/>
  <c r="U30" i="3"/>
  <c r="U31" i="3"/>
  <c r="U32" i="3"/>
  <c r="U901" i="3"/>
  <c r="U902" i="3"/>
  <c r="U903" i="3"/>
  <c r="U914" i="3"/>
  <c r="U915" i="3"/>
  <c r="U916" i="3"/>
  <c r="U921" i="3"/>
  <c r="U922" i="3"/>
  <c r="U923" i="3"/>
  <c r="U1100" i="3"/>
  <c r="U1101" i="3"/>
  <c r="U1102" i="3"/>
  <c r="U1806" i="3"/>
  <c r="U1807" i="3"/>
  <c r="U204" i="3"/>
  <c r="U205" i="3"/>
  <c r="U209" i="3"/>
  <c r="U210" i="3"/>
  <c r="U214" i="3"/>
  <c r="U215" i="3"/>
  <c r="U219" i="3"/>
  <c r="U220" i="3"/>
  <c r="U224" i="3"/>
  <c r="U225" i="3"/>
  <c r="U229" i="3"/>
  <c r="U230" i="3"/>
  <c r="U703" i="3"/>
  <c r="U704" i="3"/>
  <c r="U705" i="3"/>
  <c r="U712" i="3"/>
  <c r="U713" i="3"/>
  <c r="U714" i="3"/>
  <c r="U721" i="3"/>
  <c r="U722" i="3"/>
  <c r="U723" i="3"/>
  <c r="U730" i="3"/>
  <c r="U731" i="3"/>
  <c r="U732" i="3"/>
  <c r="U739" i="3"/>
  <c r="U748" i="3"/>
  <c r="U757" i="3"/>
  <c r="U766" i="3"/>
  <c r="U665" i="3"/>
  <c r="U666" i="3"/>
  <c r="U670" i="3"/>
  <c r="U671" i="3"/>
  <c r="U675" i="3"/>
  <c r="U676" i="3"/>
  <c r="U680" i="3"/>
  <c r="U681" i="3"/>
  <c r="U784" i="3"/>
  <c r="U785" i="3"/>
  <c r="U789" i="3"/>
  <c r="U790" i="3"/>
  <c r="U685" i="3"/>
  <c r="U686" i="3"/>
  <c r="U690" i="3"/>
  <c r="U691" i="3"/>
  <c r="U695" i="3"/>
  <c r="U696" i="3"/>
  <c r="U816" i="3"/>
  <c r="U817" i="3"/>
  <c r="U821" i="3"/>
  <c r="U822" i="3"/>
  <c r="U875" i="3"/>
  <c r="U876" i="3"/>
  <c r="U264" i="3"/>
  <c r="U265" i="3"/>
  <c r="U880" i="3"/>
  <c r="U881" i="3"/>
  <c r="U545" i="3"/>
  <c r="U546" i="3"/>
  <c r="U580" i="3"/>
  <c r="U581" i="3"/>
  <c r="U585" i="3"/>
  <c r="U586" i="3"/>
  <c r="U565" i="3"/>
  <c r="U566" i="3"/>
  <c r="U570" i="3"/>
  <c r="U571" i="3"/>
  <c r="U575" i="3"/>
  <c r="U576" i="3"/>
  <c r="U274" i="3"/>
  <c r="U275" i="3"/>
  <c r="U870" i="3"/>
  <c r="U871" i="3"/>
  <c r="U267" i="3"/>
  <c r="U268" i="3"/>
  <c r="U892" i="3"/>
  <c r="U893" i="3"/>
  <c r="U535" i="3"/>
  <c r="U536" i="3"/>
  <c r="U539" i="3"/>
  <c r="U540" i="3"/>
  <c r="U890" i="3"/>
  <c r="U891" i="3"/>
  <c r="U234" i="3"/>
  <c r="U235" i="3"/>
  <c r="U239" i="3"/>
  <c r="U240" i="3"/>
  <c r="U740" i="3"/>
  <c r="U741" i="3"/>
  <c r="U749" i="3"/>
  <c r="U750" i="3"/>
  <c r="U758" i="3"/>
  <c r="U759" i="3"/>
  <c r="U767" i="3"/>
  <c r="U768" i="3"/>
  <c r="U119" i="3"/>
  <c r="U120" i="3"/>
  <c r="U590" i="3"/>
  <c r="U591" i="3"/>
  <c r="U550" i="3"/>
  <c r="U551" i="3"/>
  <c r="U555" i="3"/>
  <c r="U556" i="3"/>
  <c r="U560" i="3"/>
  <c r="U561" i="3"/>
  <c r="U885" i="3"/>
  <c r="U886" i="3"/>
  <c r="U2080" i="3"/>
  <c r="U2081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269" i="3"/>
  <c r="U270" i="3"/>
  <c r="U894" i="3"/>
  <c r="U895" i="3"/>
  <c r="U896" i="3"/>
  <c r="U541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U1860" i="3"/>
  <c r="U1861" i="3"/>
  <c r="U1862" i="3"/>
  <c r="U1863" i="3"/>
  <c r="U1864" i="3"/>
  <c r="U1865" i="3"/>
  <c r="U1866" i="3"/>
  <c r="U1867" i="3"/>
  <c r="U1868" i="3"/>
  <c r="U1869" i="3"/>
  <c r="U1870" i="3"/>
  <c r="U1871" i="3"/>
  <c r="U1872" i="3"/>
  <c r="U1873" i="3"/>
  <c r="U1874" i="3"/>
  <c r="U1875" i="3"/>
  <c r="U1876" i="3"/>
  <c r="U1877" i="3"/>
  <c r="U1878" i="3"/>
  <c r="U1879" i="3"/>
  <c r="U1880" i="3"/>
  <c r="U1881" i="3"/>
  <c r="U1882" i="3"/>
  <c r="U1883" i="3"/>
  <c r="U1884" i="3"/>
  <c r="U1885" i="3"/>
  <c r="U324" i="3"/>
  <c r="U1176" i="3"/>
  <c r="U1178" i="3"/>
  <c r="U1179" i="3"/>
  <c r="U329" i="3"/>
  <c r="U108" i="3"/>
  <c r="U1886" i="3"/>
  <c r="U1887" i="3"/>
  <c r="U1888" i="3"/>
  <c r="U1889" i="3"/>
  <c r="U1890" i="3"/>
  <c r="U1891" i="3"/>
  <c r="U1892" i="3"/>
  <c r="U1893" i="3"/>
  <c r="U1894" i="3"/>
  <c r="U1895" i="3"/>
  <c r="U106" i="3"/>
  <c r="U182" i="3"/>
  <c r="U183" i="3"/>
  <c r="U356" i="3"/>
  <c r="U357" i="3"/>
  <c r="U1183" i="3"/>
  <c r="U1291" i="3"/>
  <c r="U1292" i="3"/>
  <c r="U1293" i="3"/>
  <c r="U325" i="3"/>
  <c r="U1896" i="3"/>
  <c r="U349" i="3"/>
  <c r="U354" i="3"/>
  <c r="U355" i="3"/>
  <c r="U1287" i="3"/>
  <c r="U1898" i="3"/>
  <c r="U33" i="3"/>
  <c r="U35" i="3"/>
  <c r="U37" i="3"/>
  <c r="U1189" i="3"/>
  <c r="U1192" i="3"/>
  <c r="U45" i="3"/>
  <c r="U1195" i="3"/>
  <c r="U1110" i="3"/>
  <c r="U51" i="3"/>
  <c r="U1897" i="3"/>
  <c r="U1288" i="3"/>
  <c r="U351" i="3"/>
  <c r="U352" i="3"/>
  <c r="U353" i="3"/>
  <c r="U326" i="3"/>
  <c r="U1899" i="3"/>
  <c r="U39" i="3"/>
  <c r="U1190" i="3"/>
  <c r="U1193" i="3"/>
  <c r="U41" i="3"/>
  <c r="U1191" i="3"/>
  <c r="U1194" i="3"/>
  <c r="U47" i="3"/>
  <c r="U1196" i="3"/>
  <c r="U1111" i="3"/>
  <c r="U49" i="3"/>
  <c r="U1197" i="3"/>
  <c r="U1112" i="3"/>
  <c r="U52" i="3"/>
  <c r="U53" i="3"/>
  <c r="U1177" i="3"/>
  <c r="U309" i="3"/>
  <c r="U43" i="3"/>
  <c r="U59" i="3"/>
  <c r="U54" i="3"/>
  <c r="U61" i="3"/>
  <c r="U63" i="3"/>
  <c r="U328" i="3"/>
  <c r="U327" i="3"/>
  <c r="U1221" i="3"/>
  <c r="U1222" i="3"/>
  <c r="U308" i="3"/>
  <c r="U65" i="3"/>
  <c r="U67" i="3"/>
  <c r="U69" i="3"/>
  <c r="U71" i="3"/>
  <c r="U310" i="3"/>
  <c r="U311" i="3"/>
  <c r="U184" i="3"/>
  <c r="U1295" i="3"/>
  <c r="U1296" i="3"/>
  <c r="U1186" i="3"/>
  <c r="U1187" i="3"/>
  <c r="U1188" i="3"/>
  <c r="U1294" i="3"/>
  <c r="U187" i="3"/>
  <c r="U188" i="3"/>
  <c r="U1900" i="3"/>
  <c r="U350" i="3"/>
  <c r="U1901" i="3"/>
  <c r="U1902" i="3"/>
  <c r="U1903" i="3"/>
  <c r="U1904" i="3"/>
  <c r="U1905" i="3"/>
  <c r="U121" i="3"/>
  <c r="U1109" i="3"/>
  <c r="U1155" i="3"/>
  <c r="U1217" i="3"/>
  <c r="U1207" i="3"/>
  <c r="U1171" i="3"/>
  <c r="U89" i="3"/>
  <c r="U1201" i="3"/>
  <c r="U90" i="3"/>
  <c r="U91" i="3"/>
  <c r="U1138" i="3"/>
  <c r="U1263" i="3"/>
  <c r="U1202" i="3"/>
  <c r="U1907" i="3"/>
  <c r="U1908" i="3"/>
  <c r="U1215" i="3"/>
  <c r="U1216" i="3"/>
  <c r="U1921" i="3"/>
  <c r="U1922" i="3"/>
  <c r="U1909" i="3"/>
  <c r="U1910" i="3"/>
  <c r="U1911" i="3"/>
  <c r="U1912" i="3"/>
  <c r="U1913" i="3"/>
  <c r="U1914" i="3"/>
  <c r="U1915" i="3"/>
  <c r="U1916" i="3"/>
  <c r="U1917" i="3"/>
  <c r="U1918" i="3"/>
  <c r="U1919" i="3"/>
  <c r="U1920" i="3"/>
  <c r="U122" i="3"/>
  <c r="U124" i="3"/>
  <c r="U126" i="3"/>
  <c r="U1180" i="3"/>
  <c r="U1185" i="3"/>
  <c r="U1289" i="3"/>
  <c r="U128" i="3"/>
  <c r="U130" i="3"/>
  <c r="U132" i="3"/>
  <c r="U1218" i="3"/>
  <c r="U1219" i="3"/>
  <c r="U134" i="3"/>
  <c r="U136" i="3"/>
  <c r="U138" i="3"/>
  <c r="U1923" i="3"/>
  <c r="U1924" i="3"/>
  <c r="U195" i="3"/>
  <c r="U196" i="3"/>
  <c r="U1286" i="3"/>
  <c r="U348" i="3"/>
  <c r="U291" i="3"/>
  <c r="U292" i="3"/>
  <c r="U293" i="3"/>
  <c r="U294" i="3"/>
  <c r="U295" i="3"/>
  <c r="U296" i="3"/>
  <c r="U199" i="3"/>
  <c r="U200" i="3"/>
  <c r="U1925" i="3"/>
  <c r="U1926" i="3"/>
  <c r="U1927" i="3"/>
  <c r="U1928" i="3"/>
  <c r="U123" i="3"/>
  <c r="U125" i="3"/>
  <c r="U127" i="3"/>
  <c r="U1181" i="3"/>
  <c r="U1182" i="3"/>
  <c r="U1290" i="3"/>
  <c r="U129" i="3"/>
  <c r="U131" i="3"/>
  <c r="U133" i="3"/>
  <c r="U1220" i="3"/>
  <c r="U135" i="3"/>
  <c r="U137" i="3"/>
  <c r="U197" i="3"/>
  <c r="U198" i="3"/>
  <c r="U139" i="3"/>
  <c r="U1929" i="3"/>
  <c r="U981" i="3"/>
  <c r="U988" i="3"/>
  <c r="U995" i="3"/>
  <c r="U1000" i="3"/>
  <c r="U1019" i="3"/>
  <c r="U1026" i="3"/>
  <c r="U1033" i="3"/>
  <c r="U1040" i="3"/>
  <c r="U967" i="3"/>
  <c r="U974" i="3"/>
  <c r="U1005" i="3"/>
  <c r="U1047" i="3"/>
  <c r="U1061" i="3"/>
  <c r="U1012" i="3"/>
  <c r="U1054" i="3"/>
  <c r="U1068" i="3"/>
  <c r="U982" i="3"/>
  <c r="U989" i="3"/>
  <c r="U996" i="3"/>
  <c r="U1001" i="3"/>
  <c r="U1020" i="3"/>
  <c r="U1027" i="3"/>
  <c r="U1034" i="3"/>
  <c r="U1041" i="3"/>
  <c r="U968" i="3"/>
  <c r="U975" i="3"/>
  <c r="U1006" i="3"/>
  <c r="U1048" i="3"/>
  <c r="U1062" i="3"/>
  <c r="U1013" i="3"/>
  <c r="U1055" i="3"/>
  <c r="U1069" i="3"/>
  <c r="U1299" i="3"/>
  <c r="U1300" i="3"/>
  <c r="U1308" i="3"/>
  <c r="U1309" i="3"/>
  <c r="U1317" i="3"/>
  <c r="U1318" i="3"/>
  <c r="U1326" i="3"/>
  <c r="U1327" i="3"/>
  <c r="U1335" i="3"/>
  <c r="U1336" i="3"/>
  <c r="U1302" i="3"/>
  <c r="U1303" i="3"/>
  <c r="U1311" i="3"/>
  <c r="U1312" i="3"/>
  <c r="U1320" i="3"/>
  <c r="U1321" i="3"/>
  <c r="U1329" i="3"/>
  <c r="U1330" i="3"/>
  <c r="U1338" i="3"/>
  <c r="U1339" i="3"/>
  <c r="U1305" i="3"/>
  <c r="U1306" i="3"/>
  <c r="U1314" i="3"/>
  <c r="U1315" i="3"/>
  <c r="U1323" i="3"/>
  <c r="U1324" i="3"/>
  <c r="U1332" i="3"/>
  <c r="U1333" i="3"/>
  <c r="U1341" i="3"/>
  <c r="U1342" i="3"/>
  <c r="U1347" i="3"/>
  <c r="U1348" i="3"/>
  <c r="U1356" i="3"/>
  <c r="U1357" i="3"/>
  <c r="U1365" i="3"/>
  <c r="U1366" i="3"/>
  <c r="U1374" i="3"/>
  <c r="U1375" i="3"/>
  <c r="U1383" i="3"/>
  <c r="U1384" i="3"/>
  <c r="U1392" i="3"/>
  <c r="U1393" i="3"/>
  <c r="U1401" i="3"/>
  <c r="U1402" i="3"/>
  <c r="U1410" i="3"/>
  <c r="U1411" i="3"/>
  <c r="U1344" i="3"/>
  <c r="U1345" i="3"/>
  <c r="U1350" i="3"/>
  <c r="U1351" i="3"/>
  <c r="U1359" i="3"/>
  <c r="U1360" i="3"/>
  <c r="U1368" i="3"/>
  <c r="U1369" i="3"/>
  <c r="U1377" i="3"/>
  <c r="U1378" i="3"/>
  <c r="U1386" i="3"/>
  <c r="U1387" i="3"/>
  <c r="U1395" i="3"/>
  <c r="U1396" i="3"/>
  <c r="U1404" i="3"/>
  <c r="U1405" i="3"/>
  <c r="U1413" i="3"/>
  <c r="U1414" i="3"/>
  <c r="U1353" i="3"/>
  <c r="U1354" i="3"/>
  <c r="U1362" i="3"/>
  <c r="U1363" i="3"/>
  <c r="U1371" i="3"/>
  <c r="U1372" i="3"/>
  <c r="U1380" i="3"/>
  <c r="U1381" i="3"/>
  <c r="U1389" i="3"/>
  <c r="U1390" i="3"/>
  <c r="U1398" i="3"/>
  <c r="U1399" i="3"/>
  <c r="U1407" i="3"/>
  <c r="U1408" i="3"/>
  <c r="U1416" i="3"/>
  <c r="U1417" i="3"/>
  <c r="U1419" i="3"/>
  <c r="U1420" i="3"/>
  <c r="U1422" i="3"/>
  <c r="U1423" i="3"/>
  <c r="U1425" i="3"/>
  <c r="U1426" i="3"/>
  <c r="U1428" i="3"/>
  <c r="U1429" i="3"/>
  <c r="U1431" i="3"/>
  <c r="U1432" i="3"/>
  <c r="U1434" i="3"/>
  <c r="U1435" i="3"/>
  <c r="U1437" i="3"/>
  <c r="U1438" i="3"/>
  <c r="U1440" i="3"/>
  <c r="U1441" i="3"/>
  <c r="U1509" i="3"/>
  <c r="U1510" i="3"/>
  <c r="U1512" i="3"/>
  <c r="U1513" i="3"/>
  <c r="U791" i="3"/>
  <c r="U1443" i="3"/>
  <c r="U1444" i="3"/>
  <c r="U1446" i="3"/>
  <c r="U1447" i="3"/>
  <c r="U1467" i="3"/>
  <c r="U1468" i="3"/>
  <c r="U1470" i="3"/>
  <c r="U1471" i="3"/>
  <c r="U1461" i="3"/>
  <c r="U1462" i="3"/>
  <c r="U1464" i="3"/>
  <c r="U1465" i="3"/>
  <c r="U1449" i="3"/>
  <c r="U1450" i="3"/>
  <c r="U1452" i="3"/>
  <c r="U1453" i="3"/>
  <c r="U1455" i="3"/>
  <c r="U1456" i="3"/>
  <c r="U1458" i="3"/>
  <c r="U1459" i="3"/>
  <c r="U1577" i="3"/>
  <c r="U1578" i="3"/>
  <c r="U358" i="3"/>
  <c r="U359" i="3"/>
  <c r="U360" i="3"/>
  <c r="U361" i="3"/>
  <c r="U792" i="3"/>
  <c r="U7" i="3"/>
  <c r="U11" i="3"/>
  <c r="U14" i="3"/>
  <c r="U10" i="3"/>
  <c r="U12" i="3"/>
  <c r="U1930" i="3"/>
  <c r="U1931" i="3"/>
  <c r="U1932" i="3"/>
  <c r="U4" i="3"/>
  <c r="U8" i="3"/>
  <c r="U9" i="3"/>
  <c r="U13" i="3"/>
  <c r="U15" i="3"/>
  <c r="U16" i="3"/>
  <c r="U17" i="3"/>
  <c r="U18" i="3"/>
  <c r="U1933" i="3"/>
  <c r="U1934" i="3"/>
  <c r="U1935" i="3"/>
  <c r="U1936" i="3"/>
  <c r="U1937" i="3"/>
  <c r="U1938" i="3"/>
  <c r="U1939" i="3"/>
  <c r="U1940" i="3"/>
  <c r="U1941" i="3"/>
  <c r="U1942" i="3"/>
  <c r="U1943" i="3"/>
  <c r="U1944" i="3"/>
  <c r="U1945" i="3"/>
  <c r="U1946" i="3"/>
  <c r="U487" i="3"/>
  <c r="U488" i="3"/>
  <c r="U489" i="3"/>
  <c r="U502" i="3"/>
  <c r="U503" i="3"/>
  <c r="U504" i="3"/>
  <c r="U517" i="3"/>
  <c r="U518" i="3"/>
  <c r="U519" i="3"/>
  <c r="U492" i="3"/>
  <c r="U493" i="3"/>
  <c r="U507" i="3"/>
  <c r="U508" i="3"/>
  <c r="U522" i="3"/>
  <c r="U523" i="3"/>
  <c r="U497" i="3"/>
  <c r="U498" i="3"/>
  <c r="U512" i="3"/>
  <c r="U513" i="3"/>
  <c r="U527" i="3"/>
  <c r="U528" i="3"/>
  <c r="U769" i="3"/>
  <c r="U770" i="3"/>
  <c r="U771" i="3"/>
  <c r="U774" i="3"/>
  <c r="U775" i="3"/>
  <c r="U776" i="3"/>
  <c r="U803" i="3"/>
  <c r="U804" i="3"/>
  <c r="U805" i="3"/>
  <c r="U808" i="3"/>
  <c r="U809" i="3"/>
  <c r="U810" i="3"/>
  <c r="U823" i="3"/>
  <c r="U824" i="3"/>
  <c r="U825" i="3"/>
  <c r="U828" i="3"/>
  <c r="U829" i="3"/>
  <c r="U830" i="3"/>
  <c r="U833" i="3"/>
  <c r="U834" i="3"/>
  <c r="U835" i="3"/>
  <c r="U838" i="3"/>
  <c r="U839" i="3"/>
  <c r="U840" i="3"/>
  <c r="U843" i="3"/>
  <c r="U844" i="3"/>
  <c r="U845" i="3"/>
  <c r="U848" i="3"/>
  <c r="U849" i="3"/>
  <c r="U850" i="3"/>
  <c r="U853" i="3"/>
  <c r="U854" i="3"/>
  <c r="U855" i="3"/>
  <c r="U858" i="3"/>
  <c r="U859" i="3"/>
  <c r="U860" i="3"/>
  <c r="U863" i="3"/>
  <c r="U865" i="3"/>
  <c r="U983" i="3"/>
  <c r="U984" i="3"/>
  <c r="U985" i="3"/>
  <c r="U990" i="3"/>
  <c r="U991" i="3"/>
  <c r="U992" i="3"/>
  <c r="U997" i="3"/>
  <c r="U998" i="3"/>
  <c r="U1002" i="3"/>
  <c r="U1003" i="3"/>
  <c r="U1021" i="3"/>
  <c r="U1022" i="3"/>
  <c r="U1028" i="3"/>
  <c r="U1029" i="3"/>
  <c r="U1030" i="3"/>
  <c r="U1035" i="3"/>
  <c r="U1036" i="3"/>
  <c r="U1037" i="3"/>
  <c r="U1042" i="3"/>
  <c r="U1043" i="3"/>
  <c r="U1044" i="3"/>
  <c r="U1075" i="3"/>
  <c r="U1076" i="3"/>
  <c r="U1077" i="3"/>
  <c r="U1080" i="3"/>
  <c r="U1081" i="3"/>
  <c r="U1082" i="3"/>
  <c r="U1085" i="3"/>
  <c r="U1086" i="3"/>
  <c r="U1087" i="3"/>
  <c r="U494" i="3"/>
  <c r="U509" i="3"/>
  <c r="U524" i="3"/>
  <c r="U499" i="3"/>
  <c r="U514" i="3"/>
  <c r="U529" i="3"/>
  <c r="U864" i="3"/>
  <c r="U866" i="3"/>
  <c r="U1023" i="3"/>
  <c r="U969" i="3"/>
  <c r="U970" i="3"/>
  <c r="U971" i="3"/>
  <c r="U976" i="3"/>
  <c r="U977" i="3"/>
  <c r="U978" i="3"/>
  <c r="U1007" i="3"/>
  <c r="U1008" i="3"/>
  <c r="U1009" i="3"/>
  <c r="U1014" i="3"/>
  <c r="U1015" i="3"/>
  <c r="U1016" i="3"/>
  <c r="U1049" i="3"/>
  <c r="U1050" i="3"/>
  <c r="U1051" i="3"/>
  <c r="U1056" i="3"/>
  <c r="U1057" i="3"/>
  <c r="U1058" i="3"/>
  <c r="U1063" i="3"/>
  <c r="U1064" i="3"/>
  <c r="U1065" i="3"/>
  <c r="U1070" i="3"/>
  <c r="U1071" i="3"/>
  <c r="U1072" i="3"/>
  <c r="U434" i="3"/>
  <c r="U435" i="3"/>
  <c r="U436" i="3"/>
  <c r="U437" i="3"/>
  <c r="U438" i="3"/>
  <c r="U439" i="3"/>
  <c r="U444" i="3"/>
  <c r="U445" i="3"/>
  <c r="U446" i="3"/>
  <c r="U447" i="3"/>
  <c r="U448" i="3"/>
  <c r="U449" i="3"/>
  <c r="U412" i="3"/>
  <c r="U413" i="3"/>
  <c r="U414" i="3"/>
  <c r="U417" i="3"/>
  <c r="U418" i="3"/>
  <c r="U419" i="3"/>
  <c r="U422" i="3"/>
  <c r="U423" i="3"/>
  <c r="U424" i="3"/>
  <c r="U427" i="3"/>
  <c r="U428" i="3"/>
  <c r="U429" i="3"/>
  <c r="U793" i="3"/>
  <c r="U794" i="3"/>
  <c r="U795" i="3"/>
  <c r="U798" i="3"/>
  <c r="U799" i="3"/>
  <c r="U800" i="3"/>
  <c r="U1947" i="3"/>
  <c r="U1948" i="3"/>
  <c r="U1949" i="3"/>
  <c r="U1950" i="3"/>
  <c r="U1951" i="3"/>
  <c r="U1952" i="3"/>
  <c r="U1953" i="3"/>
  <c r="U1954" i="3"/>
  <c r="U362" i="3"/>
  <c r="U363" i="3"/>
  <c r="U364" i="3"/>
  <c r="U462" i="3"/>
  <c r="U463" i="3"/>
  <c r="U464" i="3"/>
  <c r="U472" i="3"/>
  <c r="U473" i="3"/>
  <c r="U474" i="3"/>
  <c r="U392" i="3"/>
  <c r="U393" i="3"/>
  <c r="U190" i="3"/>
  <c r="U191" i="3"/>
  <c r="U367" i="3"/>
  <c r="U368" i="3"/>
  <c r="U369" i="3"/>
  <c r="U372" i="3"/>
  <c r="U373" i="3"/>
  <c r="U374" i="3"/>
  <c r="U377" i="3"/>
  <c r="U378" i="3"/>
  <c r="U379" i="3"/>
  <c r="U467" i="3"/>
  <c r="U468" i="3"/>
  <c r="U469" i="3"/>
  <c r="U477" i="3"/>
  <c r="U478" i="3"/>
  <c r="U479" i="3"/>
  <c r="U482" i="3"/>
  <c r="U483" i="3"/>
  <c r="U484" i="3"/>
  <c r="U394" i="3"/>
  <c r="U192" i="3"/>
  <c r="U952" i="3"/>
  <c r="U953" i="3"/>
  <c r="U954" i="3"/>
  <c r="U957" i="3"/>
  <c r="U958" i="3"/>
  <c r="U959" i="3"/>
  <c r="U962" i="3"/>
  <c r="U963" i="3"/>
  <c r="U964" i="3"/>
  <c r="U397" i="3"/>
  <c r="U398" i="3"/>
  <c r="U399" i="3"/>
  <c r="U402" i="3"/>
  <c r="U403" i="3"/>
  <c r="U404" i="3"/>
  <c r="U407" i="3"/>
  <c r="U408" i="3"/>
  <c r="U409" i="3"/>
  <c r="U452" i="3"/>
  <c r="U453" i="3"/>
  <c r="U454" i="3"/>
  <c r="U457" i="3"/>
  <c r="U458" i="3"/>
  <c r="U459" i="3"/>
  <c r="U382" i="3"/>
  <c r="U383" i="3"/>
  <c r="U384" i="3"/>
  <c r="U387" i="3"/>
  <c r="U388" i="3"/>
  <c r="U389" i="3"/>
  <c r="U1955" i="3"/>
  <c r="U252" i="3"/>
  <c r="U253" i="3"/>
  <c r="U254" i="3"/>
  <c r="U255" i="3"/>
  <c r="U256" i="3"/>
  <c r="U258" i="3"/>
  <c r="U1251" i="3"/>
  <c r="U1644" i="3"/>
  <c r="U1564" i="3"/>
  <c r="U1576" i="3"/>
  <c r="U1298" i="3"/>
  <c r="U112" i="3"/>
  <c r="U113" i="3"/>
  <c r="U114" i="3"/>
  <c r="U115" i="3"/>
  <c r="U1572" i="3"/>
  <c r="U1570" i="3"/>
  <c r="U1571" i="3"/>
  <c r="U1568" i="3"/>
  <c r="U1569" i="3"/>
  <c r="U1550" i="3"/>
  <c r="U1581" i="3"/>
  <c r="U241" i="3"/>
  <c r="U284" i="3"/>
  <c r="U285" i="3"/>
  <c r="U286" i="3"/>
  <c r="U287" i="3"/>
  <c r="U288" i="3"/>
  <c r="U242" i="3"/>
  <c r="U243" i="3"/>
  <c r="U244" i="3"/>
  <c r="U245" i="3"/>
  <c r="U257" i="3"/>
  <c r="U276" i="3"/>
  <c r="U277" i="3"/>
  <c r="U278" i="3"/>
  <c r="U279" i="3"/>
  <c r="U280" i="3"/>
  <c r="U281" i="3"/>
  <c r="U246" i="3"/>
  <c r="U247" i="3"/>
  <c r="U248" i="3"/>
  <c r="U249" i="3"/>
  <c r="U107" i="3"/>
  <c r="U99" i="3"/>
  <c r="U100" i="3"/>
  <c r="U111" i="3"/>
  <c r="U189" i="3"/>
  <c r="U1956" i="3"/>
  <c r="U1957" i="3"/>
  <c r="U1958" i="3"/>
  <c r="U1959" i="3"/>
  <c r="U1960" i="3"/>
  <c r="U1961" i="3"/>
  <c r="U1962" i="3"/>
  <c r="U1963" i="3"/>
  <c r="U1964" i="3"/>
  <c r="U1965" i="3"/>
  <c r="U1966" i="3"/>
  <c r="U1626" i="3"/>
  <c r="U1627" i="3"/>
  <c r="U1628" i="3"/>
  <c r="U1980" i="3"/>
  <c r="U1981" i="3"/>
  <c r="U1515" i="3"/>
  <c r="U92" i="3"/>
  <c r="U1539" i="3"/>
  <c r="U1540" i="3"/>
  <c r="U1527" i="3"/>
  <c r="U1528" i="3"/>
  <c r="U1531" i="3"/>
  <c r="U1532" i="3"/>
  <c r="U1542" i="3"/>
  <c r="U1543" i="3"/>
  <c r="U1545" i="3"/>
  <c r="U1546" i="3"/>
  <c r="U1516" i="3"/>
  <c r="U1519" i="3"/>
  <c r="U1520" i="3"/>
  <c r="U1523" i="3"/>
  <c r="U1524" i="3"/>
  <c r="U1536" i="3"/>
  <c r="U1537" i="3"/>
  <c r="U1967" i="3"/>
  <c r="U1968" i="3"/>
  <c r="U1969" i="3"/>
  <c r="U1970" i="3"/>
  <c r="U1971" i="3"/>
  <c r="U1972" i="3"/>
  <c r="U1973" i="3"/>
  <c r="U1974" i="3"/>
  <c r="U1975" i="3"/>
  <c r="U1976" i="3"/>
  <c r="U1977" i="3"/>
  <c r="U1978" i="3"/>
  <c r="U1979" i="3"/>
  <c r="U1583" i="3"/>
  <c r="U1584" i="3"/>
  <c r="U1585" i="3"/>
  <c r="U1586" i="3"/>
  <c r="U1587" i="3"/>
  <c r="U1588" i="3"/>
  <c r="U1589" i="3"/>
  <c r="U1591" i="3"/>
  <c r="U1590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43" i="3"/>
  <c r="U1614" i="3"/>
  <c r="U1615" i="3"/>
  <c r="U1616" i="3"/>
  <c r="U1617" i="3"/>
  <c r="U1618" i="3"/>
  <c r="U1619" i="3"/>
  <c r="U1620" i="3"/>
  <c r="U1621" i="3"/>
  <c r="U1622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23" i="3"/>
  <c r="U1624" i="3"/>
  <c r="U1625" i="3"/>
  <c r="U1982" i="3"/>
  <c r="U1983" i="3"/>
  <c r="U1984" i="3"/>
  <c r="U1985" i="3"/>
  <c r="U1986" i="3"/>
  <c r="U1987" i="3"/>
  <c r="U1301" i="3"/>
  <c r="U1310" i="3"/>
  <c r="U1319" i="3"/>
  <c r="U1328" i="3"/>
  <c r="U1337" i="3"/>
  <c r="U34" i="3"/>
  <c r="U36" i="3"/>
  <c r="U38" i="3"/>
  <c r="U1094" i="3"/>
  <c r="U1095" i="3"/>
  <c r="U1988" i="3"/>
  <c r="U1989" i="3"/>
  <c r="U1990" i="3"/>
  <c r="U1991" i="3"/>
  <c r="U1992" i="3"/>
  <c r="U1993" i="3"/>
  <c r="U1304" i="3"/>
  <c r="U1313" i="3"/>
  <c r="U1322" i="3"/>
  <c r="U1331" i="3"/>
  <c r="U1340" i="3"/>
  <c r="U40" i="3"/>
  <c r="U1307" i="3"/>
  <c r="U1316" i="3"/>
  <c r="U1325" i="3"/>
  <c r="U1334" i="3"/>
  <c r="U1343" i="3"/>
  <c r="U42" i="3"/>
  <c r="U1346" i="3"/>
  <c r="U1349" i="3"/>
  <c r="U1358" i="3"/>
  <c r="U1367" i="3"/>
  <c r="U1376" i="3"/>
  <c r="U1385" i="3"/>
  <c r="U1394" i="3"/>
  <c r="U1403" i="3"/>
  <c r="U1412" i="3"/>
  <c r="U46" i="3"/>
  <c r="U1352" i="3"/>
  <c r="U1361" i="3"/>
  <c r="U1370" i="3"/>
  <c r="U1379" i="3"/>
  <c r="U1388" i="3"/>
  <c r="U1397" i="3"/>
  <c r="U1406" i="3"/>
  <c r="U1415" i="3"/>
  <c r="U48" i="3"/>
  <c r="U44" i="3"/>
  <c r="U60" i="3"/>
  <c r="U1355" i="3"/>
  <c r="U1364" i="3"/>
  <c r="U1373" i="3"/>
  <c r="U1382" i="3"/>
  <c r="U1391" i="3"/>
  <c r="U1400" i="3"/>
  <c r="U1409" i="3"/>
  <c r="U1418" i="3"/>
  <c r="U50" i="3"/>
  <c r="U55" i="3"/>
  <c r="U56" i="3"/>
  <c r="U57" i="3"/>
  <c r="U58" i="3"/>
  <c r="U1421" i="3"/>
  <c r="U1424" i="3"/>
  <c r="U1521" i="3"/>
  <c r="U1522" i="3"/>
  <c r="U1525" i="3"/>
  <c r="U1526" i="3"/>
  <c r="U1538" i="3"/>
  <c r="U1541" i="3"/>
  <c r="U1529" i="3"/>
  <c r="U1530" i="3"/>
  <c r="U1533" i="3"/>
  <c r="U1534" i="3"/>
  <c r="U1544" i="3"/>
  <c r="U1547" i="3"/>
  <c r="U1427" i="3"/>
  <c r="U1430" i="3"/>
  <c r="U1433" i="3"/>
  <c r="U1436" i="3"/>
  <c r="U62" i="3"/>
  <c r="U64" i="3"/>
  <c r="U1439" i="3"/>
  <c r="U1442" i="3"/>
  <c r="U1445" i="3"/>
  <c r="U1448" i="3"/>
  <c r="U1463" i="3"/>
  <c r="U1466" i="3"/>
  <c r="U1451" i="3"/>
  <c r="U1454" i="3"/>
  <c r="U1457" i="3"/>
  <c r="U1460" i="3"/>
  <c r="U66" i="3"/>
  <c r="U68" i="3"/>
  <c r="U70" i="3"/>
  <c r="U72" i="3"/>
  <c r="U490" i="3"/>
  <c r="U491" i="3"/>
  <c r="U505" i="3"/>
  <c r="U506" i="3"/>
  <c r="U520" i="3"/>
  <c r="U521" i="3"/>
  <c r="U495" i="3"/>
  <c r="U496" i="3"/>
  <c r="U510" i="3"/>
  <c r="U511" i="3"/>
  <c r="U525" i="3"/>
  <c r="U526" i="3"/>
  <c r="U500" i="3"/>
  <c r="U501" i="3"/>
  <c r="U515" i="3"/>
  <c r="U516" i="3"/>
  <c r="U530" i="3"/>
  <c r="U531" i="3"/>
  <c r="U772" i="3"/>
  <c r="U773" i="3"/>
  <c r="U777" i="3"/>
  <c r="U778" i="3"/>
  <c r="U806" i="3"/>
  <c r="U807" i="3"/>
  <c r="U811" i="3"/>
  <c r="U826" i="3"/>
  <c r="U831" i="3"/>
  <c r="U836" i="3"/>
  <c r="U837" i="3"/>
  <c r="U841" i="3"/>
  <c r="U842" i="3"/>
  <c r="U846" i="3"/>
  <c r="U847" i="3"/>
  <c r="U851" i="3"/>
  <c r="U852" i="3"/>
  <c r="U856" i="3"/>
  <c r="U857" i="3"/>
  <c r="U861" i="3"/>
  <c r="U862" i="3"/>
  <c r="U1078" i="3"/>
  <c r="U1079" i="3"/>
  <c r="U1083" i="3"/>
  <c r="U1084" i="3"/>
  <c r="U1088" i="3"/>
  <c r="U1089" i="3"/>
  <c r="U812" i="3"/>
  <c r="U827" i="3"/>
  <c r="U832" i="3"/>
  <c r="U986" i="3"/>
  <c r="U987" i="3"/>
  <c r="U993" i="3"/>
  <c r="U994" i="3"/>
  <c r="U999" i="3"/>
  <c r="U1004" i="3"/>
  <c r="U1024" i="3"/>
  <c r="U1025" i="3"/>
  <c r="U1031" i="3"/>
  <c r="U1032" i="3"/>
  <c r="U1038" i="3"/>
  <c r="U1039" i="3"/>
  <c r="U1045" i="3"/>
  <c r="U1046" i="3"/>
  <c r="U972" i="3"/>
  <c r="U973" i="3"/>
  <c r="U979" i="3"/>
  <c r="U980" i="3"/>
  <c r="U1010" i="3"/>
  <c r="U1011" i="3"/>
  <c r="U1017" i="3"/>
  <c r="U1018" i="3"/>
  <c r="U1052" i="3"/>
  <c r="U1053" i="3"/>
  <c r="U1059" i="3"/>
  <c r="U1060" i="3"/>
  <c r="U1066" i="3"/>
  <c r="U1067" i="3"/>
  <c r="U1073" i="3"/>
  <c r="U1074" i="3"/>
  <c r="U415" i="3"/>
  <c r="U416" i="3"/>
  <c r="U425" i="3"/>
  <c r="U426" i="3"/>
  <c r="U955" i="3"/>
  <c r="U956" i="3"/>
  <c r="U960" i="3"/>
  <c r="U961" i="3"/>
  <c r="U965" i="3"/>
  <c r="U966" i="3"/>
  <c r="U375" i="3"/>
  <c r="U376" i="3"/>
  <c r="U380" i="3"/>
  <c r="U381" i="3"/>
  <c r="U440" i="3"/>
  <c r="U441" i="3"/>
  <c r="U450" i="3"/>
  <c r="U451" i="3"/>
  <c r="U420" i="3"/>
  <c r="U421" i="3"/>
  <c r="U430" i="3"/>
  <c r="U431" i="3"/>
  <c r="U796" i="3"/>
  <c r="U797" i="3"/>
  <c r="U801" i="3"/>
  <c r="U802" i="3"/>
  <c r="U2000" i="3"/>
  <c r="U2001" i="3"/>
  <c r="U2002" i="3"/>
  <c r="U2003" i="3"/>
  <c r="U2004" i="3"/>
  <c r="U2005" i="3"/>
  <c r="U2006" i="3"/>
  <c r="U2007" i="3"/>
  <c r="U2008" i="3"/>
  <c r="U2009" i="3"/>
  <c r="U2010" i="3"/>
  <c r="U2011" i="3"/>
  <c r="U2012" i="3"/>
  <c r="U2013" i="3"/>
  <c r="U2014" i="3"/>
  <c r="U2015" i="3"/>
  <c r="U2016" i="3"/>
  <c r="U2017" i="3"/>
  <c r="U2018" i="3"/>
  <c r="U2019" i="3"/>
  <c r="U2020" i="3"/>
  <c r="U2021" i="3"/>
  <c r="U2022" i="3"/>
  <c r="U2023" i="3"/>
  <c r="U365" i="3"/>
  <c r="U366" i="3"/>
  <c r="U370" i="3"/>
  <c r="U371" i="3"/>
  <c r="U465" i="3"/>
  <c r="U466" i="3"/>
  <c r="U470" i="3"/>
  <c r="U471" i="3"/>
  <c r="U475" i="3"/>
  <c r="U476" i="3"/>
  <c r="U480" i="3"/>
  <c r="U481" i="3"/>
  <c r="U485" i="3"/>
  <c r="U486" i="3"/>
  <c r="U395" i="3"/>
  <c r="U396" i="3"/>
  <c r="U400" i="3"/>
  <c r="U401" i="3"/>
  <c r="U405" i="3"/>
  <c r="U406" i="3"/>
  <c r="U410" i="3"/>
  <c r="U411" i="3"/>
  <c r="U455" i="3"/>
  <c r="U456" i="3"/>
  <c r="U460" i="3"/>
  <c r="U461" i="3"/>
  <c r="U193" i="3"/>
  <c r="U194" i="3"/>
  <c r="U385" i="3"/>
  <c r="U386" i="3"/>
  <c r="U390" i="3"/>
  <c r="U391" i="3"/>
  <c r="U1557" i="3"/>
  <c r="U1558" i="3"/>
  <c r="U1559" i="3"/>
  <c r="U1560" i="3"/>
  <c r="U1561" i="3"/>
  <c r="U259" i="3"/>
  <c r="U260" i="3"/>
  <c r="U1582" i="3"/>
  <c r="U1562" i="3"/>
  <c r="U1573" i="3"/>
  <c r="U1574" i="3"/>
  <c r="U1575" i="3"/>
  <c r="U1518" i="3"/>
  <c r="U1535" i="3"/>
  <c r="U1549" i="3"/>
  <c r="U1548" i="3"/>
  <c r="U1563" i="3"/>
  <c r="U1511" i="3"/>
  <c r="U1514" i="3"/>
  <c r="U1517" i="3"/>
  <c r="U1579" i="3"/>
  <c r="U2024" i="3"/>
  <c r="U2025" i="3"/>
  <c r="U2026" i="3"/>
  <c r="U2027" i="3"/>
  <c r="U2028" i="3"/>
  <c r="U2029" i="3"/>
  <c r="U2030" i="3"/>
  <c r="U2031" i="3"/>
  <c r="U2032" i="3"/>
  <c r="U2033" i="3"/>
  <c r="U2034" i="3"/>
  <c r="U282" i="3"/>
  <c r="U283" i="3"/>
  <c r="U289" i="3"/>
  <c r="U290" i="3"/>
  <c r="U250" i="3"/>
  <c r="U251" i="3"/>
  <c r="U1105" i="3"/>
  <c r="U1106" i="3"/>
  <c r="U1103" i="3"/>
  <c r="U1104" i="3"/>
  <c r="U1580" i="3"/>
  <c r="U2035" i="3"/>
  <c r="U2036" i="3"/>
  <c r="U2037" i="3"/>
  <c r="U2038" i="3"/>
  <c r="U2039" i="3"/>
  <c r="U2040" i="3"/>
  <c r="U2041" i="3"/>
  <c r="U2042" i="3"/>
  <c r="U2043" i="3"/>
  <c r="U2044" i="3"/>
  <c r="U2045" i="3"/>
  <c r="U2046" i="3"/>
  <c r="U2047" i="3"/>
  <c r="U2048" i="3"/>
  <c r="U2049" i="3"/>
  <c r="U2050" i="3"/>
  <c r="U2051" i="3"/>
  <c r="U2052" i="3"/>
  <c r="U2053" i="3"/>
  <c r="U2054" i="3"/>
  <c r="U2055" i="3"/>
  <c r="U1469" i="3"/>
  <c r="U1472" i="3"/>
  <c r="U1994" i="3"/>
  <c r="U1995" i="3"/>
  <c r="U1996" i="3"/>
  <c r="U1997" i="3"/>
  <c r="U1998" i="3"/>
  <c r="U1999" i="3"/>
  <c r="U2056" i="3"/>
  <c r="U2057" i="3"/>
  <c r="U2058" i="3"/>
  <c r="U2059" i="3"/>
  <c r="U2060" i="3"/>
  <c r="U2061" i="3"/>
  <c r="U2062" i="3"/>
  <c r="U2063" i="3"/>
  <c r="U2064" i="3"/>
  <c r="U2065" i="3"/>
  <c r="U2066" i="3"/>
  <c r="U2067" i="3"/>
  <c r="U2068" i="3"/>
  <c r="U2069" i="3"/>
  <c r="U2070" i="3"/>
  <c r="U2071" i="3"/>
  <c r="U2072" i="3"/>
  <c r="U2073" i="3"/>
  <c r="U2074" i="3"/>
  <c r="U2075" i="3"/>
  <c r="U2076" i="3"/>
  <c r="U2077" i="3"/>
  <c r="U2078" i="3"/>
  <c r="U2079" i="3"/>
  <c r="U432" i="3"/>
  <c r="U433" i="3"/>
  <c r="U442" i="3"/>
  <c r="U443" i="3"/>
  <c r="U2082" i="3"/>
  <c r="U2083" i="3"/>
  <c r="U2084" i="3"/>
  <c r="U2085" i="3"/>
  <c r="U2086" i="3"/>
  <c r="U2087" i="3"/>
  <c r="U2088" i="3"/>
  <c r="U2089" i="3"/>
  <c r="U2090" i="3"/>
  <c r="U2091" i="3"/>
  <c r="U2092" i="3"/>
  <c r="U2093" i="3"/>
  <c r="U2094" i="3"/>
  <c r="U2095" i="3"/>
  <c r="U2096" i="3"/>
  <c r="U2097" i="3"/>
  <c r="U2098" i="3"/>
  <c r="U2099" i="3"/>
  <c r="U2100" i="3"/>
  <c r="U2101" i="3"/>
  <c r="U2102" i="3"/>
  <c r="U2103" i="3"/>
  <c r="U2104" i="3"/>
  <c r="U2105" i="3"/>
  <c r="U2106" i="3"/>
  <c r="U2107" i="3"/>
  <c r="U2108" i="3"/>
  <c r="U2109" i="3"/>
  <c r="U2110" i="3"/>
  <c r="U2111" i="3"/>
  <c r="U2112" i="3"/>
  <c r="U2113" i="3"/>
  <c r="U2114" i="3"/>
  <c r="U2115" i="3"/>
  <c r="U2116" i="3"/>
  <c r="U2117" i="3"/>
  <c r="U2118" i="3"/>
  <c r="U2119" i="3"/>
  <c r="U2120" i="3"/>
  <c r="U2121" i="3"/>
  <c r="U2122" i="3"/>
  <c r="U2123" i="3"/>
  <c r="U2124" i="3"/>
  <c r="U2125" i="3"/>
  <c r="U2126" i="3"/>
  <c r="U2127" i="3"/>
  <c r="U2128" i="3"/>
  <c r="U2129" i="3"/>
  <c r="U2130" i="3"/>
  <c r="U2131" i="3"/>
  <c r="U2132" i="3"/>
  <c r="U2133" i="3"/>
  <c r="U2134" i="3"/>
  <c r="U299" i="3"/>
  <c r="U300" i="3"/>
  <c r="U2135" i="3"/>
  <c r="U2136" i="3"/>
  <c r="U2137" i="3"/>
  <c r="U2138" i="3"/>
  <c r="U2139" i="3"/>
  <c r="U1281" i="3"/>
  <c r="BR2113" i="3" l="1"/>
  <c r="BS2113" i="3"/>
  <c r="BR2129" i="3"/>
  <c r="BS2129" i="3"/>
  <c r="BR2124" i="3"/>
  <c r="BS2124" i="3"/>
  <c r="BR2138" i="3"/>
  <c r="BS2138" i="3"/>
  <c r="BR2130" i="3"/>
  <c r="BS2130" i="3"/>
  <c r="BR2125" i="3"/>
  <c r="BS2125" i="3"/>
  <c r="BR2139" i="3"/>
  <c r="BS2139" i="3"/>
  <c r="BS2120" i="3"/>
  <c r="BR2120" i="3"/>
  <c r="BS300" i="3"/>
  <c r="BR300" i="3"/>
  <c r="BS2110" i="3"/>
  <c r="BR2110" i="3"/>
  <c r="BS2115" i="3"/>
  <c r="BR2115" i="3"/>
  <c r="BR2131" i="3"/>
  <c r="BS2131" i="3"/>
  <c r="BR2118" i="3"/>
  <c r="BS2118" i="3"/>
  <c r="BR2126" i="3"/>
  <c r="BS2126" i="3"/>
  <c r="BR2135" i="3"/>
  <c r="BS2135" i="3"/>
  <c r="BR2121" i="3"/>
  <c r="BS2121" i="3"/>
  <c r="BR2116" i="3"/>
  <c r="BS2116" i="3"/>
  <c r="BR2132" i="3"/>
  <c r="BS2132" i="3"/>
  <c r="BR2111" i="3"/>
  <c r="BS2111" i="3"/>
  <c r="BR2127" i="3"/>
  <c r="BS2127" i="3"/>
  <c r="BR2122" i="3"/>
  <c r="BS2122" i="3"/>
  <c r="BR2136" i="3"/>
  <c r="BS2136" i="3"/>
  <c r="BR2117" i="3"/>
  <c r="BS2117" i="3"/>
  <c r="BR2133" i="3"/>
  <c r="BS2133" i="3"/>
  <c r="BS2112" i="3"/>
  <c r="BR2112" i="3"/>
  <c r="BS2128" i="3"/>
  <c r="BR2128" i="3"/>
  <c r="BR2123" i="3"/>
  <c r="BS2123" i="3"/>
  <c r="BR2137" i="3"/>
  <c r="BS2137" i="3"/>
  <c r="BR2134" i="3"/>
  <c r="BS2134" i="3"/>
  <c r="BR2119" i="3"/>
  <c r="BS2119" i="3"/>
  <c r="BR299" i="3"/>
  <c r="BS299" i="3"/>
  <c r="BR2114" i="3"/>
  <c r="BS2114" i="3"/>
  <c r="BX1107" i="3"/>
  <c r="CD1107" i="3"/>
  <c r="CE1107" i="3"/>
  <c r="CC1107" i="3"/>
  <c r="CA1107" i="3"/>
  <c r="BY1107" i="3"/>
  <c r="CB1107" i="3"/>
  <c r="BZ1107" i="3"/>
  <c r="BW1107" i="3"/>
  <c r="BX1106" i="3"/>
  <c r="CD1106" i="3"/>
  <c r="CA1106" i="3"/>
  <c r="CC1106" i="3"/>
  <c r="BZ1106" i="3"/>
  <c r="BY1106" i="3"/>
  <c r="CB1106" i="3"/>
  <c r="BW1106" i="3"/>
  <c r="CB2113" i="3"/>
  <c r="BY2113" i="3"/>
  <c r="BZ2113" i="3"/>
  <c r="BW2113" i="3"/>
  <c r="BX2113" i="3"/>
  <c r="CD2113" i="3"/>
  <c r="CE2113" i="3"/>
  <c r="CC2113" i="3"/>
  <c r="CA2113" i="3"/>
  <c r="BL2129" i="3"/>
  <c r="BK2129" i="3"/>
  <c r="BO2129" i="3"/>
  <c r="BM2129" i="3"/>
  <c r="BP2129" i="3"/>
  <c r="BP2120" i="3"/>
  <c r="BK2120" i="3"/>
  <c r="BM2120" i="3"/>
  <c r="BO2120" i="3"/>
  <c r="BL2120" i="3"/>
  <c r="BP300" i="3"/>
  <c r="BK300" i="3"/>
  <c r="BM300" i="3"/>
  <c r="BL300" i="3"/>
  <c r="BO300" i="3"/>
  <c r="BL2110" i="3"/>
  <c r="BK2110" i="3"/>
  <c r="BM2110" i="3"/>
  <c r="BO2110" i="3"/>
  <c r="BP2110" i="3"/>
  <c r="BL2115" i="3"/>
  <c r="BO2115" i="3"/>
  <c r="BM2115" i="3"/>
  <c r="BP2115" i="3"/>
  <c r="BK2115" i="3"/>
  <c r="BP2131" i="3"/>
  <c r="BK2131" i="3"/>
  <c r="BM2131" i="3"/>
  <c r="BO2131" i="3"/>
  <c r="BL2131" i="3"/>
  <c r="BP2126" i="3"/>
  <c r="BK2126" i="3"/>
  <c r="BL2126" i="3"/>
  <c r="BM2126" i="3"/>
  <c r="BO2126" i="3"/>
  <c r="BL2113" i="3"/>
  <c r="BK2113" i="3"/>
  <c r="BO2113" i="3"/>
  <c r="BP2113" i="3"/>
  <c r="BM2113" i="3"/>
  <c r="BK2124" i="3"/>
  <c r="BL2124" i="3"/>
  <c r="BM2124" i="3"/>
  <c r="BP2124" i="3"/>
  <c r="BO2124" i="3"/>
  <c r="BM2119" i="3"/>
  <c r="BO2119" i="3"/>
  <c r="BP2119" i="3"/>
  <c r="BK2119" i="3"/>
  <c r="BL2119" i="3"/>
  <c r="BK299" i="3"/>
  <c r="BL299" i="3"/>
  <c r="BM299" i="3"/>
  <c r="BO299" i="3"/>
  <c r="BP299" i="3"/>
  <c r="BK2130" i="3"/>
  <c r="BL2130" i="3"/>
  <c r="BM2130" i="3"/>
  <c r="BP2130" i="3"/>
  <c r="BO2130" i="3"/>
  <c r="BL2125" i="3"/>
  <c r="BM2125" i="3"/>
  <c r="BO2125" i="3"/>
  <c r="BP2125" i="3"/>
  <c r="BK2125" i="3"/>
  <c r="BL2139" i="3"/>
  <c r="BM2139" i="3"/>
  <c r="BO2139" i="3"/>
  <c r="BP2139" i="3"/>
  <c r="BK2139" i="3"/>
  <c r="BL2121" i="3"/>
  <c r="BM2121" i="3"/>
  <c r="BO2121" i="3"/>
  <c r="BP2121" i="3"/>
  <c r="BK2121" i="3"/>
  <c r="BK2135" i="3"/>
  <c r="BL2135" i="3"/>
  <c r="BM2135" i="3"/>
  <c r="BO2135" i="3"/>
  <c r="BP2135" i="3"/>
  <c r="BO2116" i="3"/>
  <c r="BK2116" i="3"/>
  <c r="BL2116" i="3"/>
  <c r="BP2116" i="3"/>
  <c r="BM2116" i="3"/>
  <c r="BP2132" i="3"/>
  <c r="BK2132" i="3"/>
  <c r="BL2132" i="3"/>
  <c r="BM2132" i="3"/>
  <c r="BO2132" i="3"/>
  <c r="BO2111" i="3"/>
  <c r="BP2111" i="3"/>
  <c r="BL2111" i="3"/>
  <c r="BK2111" i="3"/>
  <c r="BM2111" i="3"/>
  <c r="BK2117" i="3"/>
  <c r="BL2117" i="3"/>
  <c r="BM2117" i="3"/>
  <c r="BO2117" i="3"/>
  <c r="BP2117" i="3"/>
  <c r="BL2122" i="3"/>
  <c r="BM2122" i="3"/>
  <c r="BK2122" i="3"/>
  <c r="BP2122" i="3"/>
  <c r="BO2122" i="3"/>
  <c r="BP2127" i="3"/>
  <c r="BL2127" i="3"/>
  <c r="BM2127" i="3"/>
  <c r="BK2127" i="3"/>
  <c r="BO2127" i="3"/>
  <c r="BK2136" i="3"/>
  <c r="BM2136" i="3"/>
  <c r="BL2136" i="3"/>
  <c r="BP2136" i="3"/>
  <c r="BO2136" i="3"/>
  <c r="BK2133" i="3"/>
  <c r="BM2133" i="3"/>
  <c r="BO2133" i="3"/>
  <c r="BP2133" i="3"/>
  <c r="BL2133" i="3"/>
  <c r="BK2112" i="3"/>
  <c r="BL2112" i="3"/>
  <c r="BM2112" i="3"/>
  <c r="BO2112" i="3"/>
  <c r="BP2112" i="3"/>
  <c r="BL2128" i="3"/>
  <c r="BK2128" i="3"/>
  <c r="BM2128" i="3"/>
  <c r="BO2128" i="3"/>
  <c r="BP2128" i="3"/>
  <c r="BK2123" i="3"/>
  <c r="BL2123" i="3"/>
  <c r="BM2123" i="3"/>
  <c r="BO2123" i="3"/>
  <c r="BP2123" i="3"/>
  <c r="BK2137" i="3"/>
  <c r="BL2137" i="3"/>
  <c r="BM2137" i="3"/>
  <c r="BO2137" i="3"/>
  <c r="BP2137" i="3"/>
  <c r="BM2118" i="3"/>
  <c r="BO2118" i="3"/>
  <c r="BP2118" i="3"/>
  <c r="BK2118" i="3"/>
  <c r="BL2118" i="3"/>
  <c r="BO2134" i="3"/>
  <c r="BM2134" i="3"/>
  <c r="BP2134" i="3"/>
  <c r="BK2134" i="3"/>
  <c r="BL2134" i="3"/>
  <c r="BO2138" i="3"/>
  <c r="BK2138" i="3"/>
  <c r="BL2138" i="3"/>
  <c r="BP2138" i="3"/>
  <c r="BM2138" i="3"/>
  <c r="BK2114" i="3"/>
  <c r="BL2114" i="3"/>
  <c r="BM2114" i="3"/>
  <c r="BO2114" i="3"/>
  <c r="BP2114" i="3"/>
  <c r="CE1106" i="3"/>
  <c r="BS1900" i="3" l="1"/>
  <c r="BR1900" i="3"/>
  <c r="BM1900" i="3"/>
  <c r="BO1900" i="3"/>
  <c r="BK1900" i="3"/>
  <c r="BL1900" i="3"/>
  <c r="BP1900" i="3"/>
  <c r="G1281" i="3"/>
  <c r="CF1106" i="3"/>
  <c r="CG2113" i="3"/>
  <c r="CF1107" i="3"/>
  <c r="CG1106" i="3"/>
  <c r="CG1107" i="3"/>
  <c r="CH2113" i="3"/>
  <c r="CI2113" i="3"/>
  <c r="CF2113" i="3"/>
  <c r="Y1281" i="3" l="1"/>
  <c r="BR1017" i="3" l="1"/>
  <c r="BS1017" i="3"/>
  <c r="BR1067" i="3"/>
  <c r="BS1067" i="3"/>
  <c r="BS1066" i="3"/>
  <c r="BR1066" i="3"/>
  <c r="BR1060" i="3"/>
  <c r="BS1060" i="3"/>
  <c r="BR1059" i="3"/>
  <c r="BS1059" i="3"/>
  <c r="BR1053" i="3"/>
  <c r="BS1053" i="3"/>
  <c r="BR1052" i="3"/>
  <c r="BS1052" i="3"/>
  <c r="BR1018" i="3"/>
  <c r="BS1018" i="3"/>
  <c r="AK2192" i="3"/>
  <c r="AK2186" i="3"/>
  <c r="AK2196" i="3"/>
  <c r="AK2185" i="3"/>
  <c r="AK2187" i="3"/>
  <c r="AK2188" i="3"/>
  <c r="AK2189" i="3"/>
  <c r="AK2190" i="3"/>
  <c r="AK2191" i="3"/>
  <c r="AK2184" i="3"/>
  <c r="AK2183" i="3"/>
  <c r="AK2195" i="3"/>
  <c r="AK2194" i="3"/>
  <c r="AK2193" i="3"/>
  <c r="AK2182" i="3"/>
  <c r="AK2181" i="3"/>
  <c r="AK2179" i="3"/>
  <c r="AK2177" i="3"/>
  <c r="AK2176" i="3"/>
  <c r="AK2180" i="3"/>
  <c r="AK2175" i="3"/>
  <c r="AK2178" i="3"/>
  <c r="AK2174" i="3"/>
  <c r="AK2173" i="3"/>
  <c r="AK2172" i="3"/>
  <c r="AK303" i="3"/>
  <c r="AK306" i="3"/>
  <c r="AK304" i="3"/>
  <c r="AK307" i="3"/>
  <c r="AK301" i="3"/>
  <c r="AK302" i="3"/>
  <c r="AK305" i="3"/>
  <c r="AK1281" i="3"/>
  <c r="AK2163" i="3"/>
  <c r="AK2153" i="3"/>
  <c r="AK2144" i="3"/>
  <c r="AK2141" i="3"/>
  <c r="AK2168" i="3"/>
  <c r="AK2166" i="3"/>
  <c r="AK2160" i="3"/>
  <c r="AK2161" i="3"/>
  <c r="AK2142" i="3"/>
  <c r="AK2143" i="3"/>
  <c r="AK2165" i="3"/>
  <c r="AK2158" i="3"/>
  <c r="AK2155" i="3"/>
  <c r="AK2164" i="3"/>
  <c r="AK2149" i="3"/>
  <c r="AK2148" i="3"/>
  <c r="AK2152" i="3"/>
  <c r="AK2147" i="3"/>
  <c r="AK2140" i="3"/>
  <c r="AK2167" i="3"/>
  <c r="AK2151" i="3"/>
  <c r="AK2150" i="3"/>
  <c r="AK2170" i="3"/>
  <c r="AK2146" i="3"/>
  <c r="AK2169" i="3"/>
  <c r="AK2157" i="3"/>
  <c r="AK2145" i="3"/>
  <c r="AK2162" i="3"/>
  <c r="AK2156" i="3"/>
  <c r="AK2154" i="3"/>
  <c r="AK2159" i="3"/>
  <c r="AK2171" i="3"/>
  <c r="AK2094" i="3"/>
  <c r="AK2072" i="3"/>
  <c r="AK1469" i="3"/>
  <c r="AK1103" i="3"/>
  <c r="AK1563" i="3"/>
  <c r="AK1627" i="3"/>
  <c r="AK1948" i="3"/>
  <c r="AK1912" i="3"/>
  <c r="AK1883" i="3"/>
  <c r="AK1859" i="3"/>
  <c r="AK1835" i="3"/>
  <c r="AK460" i="3"/>
  <c r="AK425" i="3"/>
  <c r="AK1726" i="3"/>
  <c r="AK1686" i="3"/>
  <c r="AK1668" i="3"/>
  <c r="AK1697" i="3"/>
  <c r="AK847" i="3"/>
  <c r="AK70" i="3"/>
  <c r="AK1530" i="3"/>
  <c r="AK1548" i="3"/>
  <c r="AK2053" i="3"/>
  <c r="AK1683" i="3"/>
  <c r="AK2052" i="3"/>
  <c r="AK1086" i="3"/>
  <c r="AK1845" i="3"/>
  <c r="AK584" i="3"/>
  <c r="AK1639" i="3"/>
  <c r="AK720" i="3"/>
  <c r="AK1802" i="3"/>
  <c r="AK1106" i="3"/>
  <c r="AK1909" i="3"/>
  <c r="AK272" i="3"/>
  <c r="AK1518" i="3"/>
  <c r="AK1526" i="3"/>
  <c r="AK442" i="3"/>
  <c r="AK1736" i="3"/>
  <c r="AK772" i="3"/>
  <c r="AK855" i="3"/>
  <c r="AK1586" i="3"/>
  <c r="AK586" i="3"/>
  <c r="AK1484" i="3"/>
  <c r="AK1462" i="3"/>
  <c r="AK2103" i="3"/>
  <c r="AK1891" i="3"/>
  <c r="AK1094" i="3"/>
  <c r="AK1585" i="3"/>
  <c r="AK1808" i="3"/>
  <c r="AK239" i="3"/>
  <c r="AK585" i="3"/>
  <c r="AK784" i="3"/>
  <c r="AK703" i="3"/>
  <c r="AK903" i="3"/>
  <c r="AK1481" i="3"/>
  <c r="AK604" i="3"/>
  <c r="AK1216" i="3"/>
  <c r="AK1461" i="3"/>
  <c r="AK1419" i="3"/>
  <c r="AK1386" i="3"/>
  <c r="AK1375" i="3"/>
  <c r="AK2022" i="3"/>
  <c r="AK547" i="3"/>
  <c r="AK1609" i="3"/>
  <c r="AK2056" i="3"/>
  <c r="AK99" i="3"/>
  <c r="AK1867" i="3"/>
  <c r="AK1557" i="3"/>
  <c r="AK2008" i="3"/>
  <c r="AK375" i="3"/>
  <c r="AK1676" i="3"/>
  <c r="AK1079" i="3"/>
  <c r="AK495" i="3"/>
  <c r="AK422" i="3"/>
  <c r="AK382" i="3"/>
  <c r="AK1036" i="3"/>
  <c r="AK853" i="3"/>
  <c r="AK803" i="3"/>
  <c r="AK1409" i="3"/>
  <c r="AK38" i="3"/>
  <c r="AK473" i="3"/>
  <c r="AK1608" i="3"/>
  <c r="AK1584" i="3"/>
  <c r="AK1048" i="3"/>
  <c r="AK1910" i="3"/>
  <c r="AK1723" i="3"/>
  <c r="AK56" i="3"/>
  <c r="AK1682" i="3"/>
  <c r="AK497" i="3"/>
  <c r="AK2042" i="3"/>
  <c r="AK1869" i="3"/>
  <c r="AK1712" i="3"/>
  <c r="AK1084" i="3"/>
  <c r="AK477" i="3"/>
  <c r="AK548" i="3"/>
  <c r="AK1809" i="3"/>
  <c r="AK785" i="3"/>
  <c r="AK605" i="3"/>
  <c r="AK1420" i="3"/>
  <c r="AK2057" i="3"/>
  <c r="AK1972" i="3"/>
  <c r="AK1558" i="3"/>
  <c r="AK2009" i="3"/>
  <c r="AK1711" i="3"/>
  <c r="AK112" i="3"/>
  <c r="AK1564" i="3"/>
  <c r="AK583" i="3"/>
  <c r="AK383" i="3"/>
  <c r="AK1037" i="3"/>
  <c r="AK854" i="3"/>
  <c r="AK1376" i="3"/>
  <c r="AK1638" i="3"/>
  <c r="AK2102" i="3"/>
  <c r="AK2040" i="3"/>
  <c r="AK361" i="3"/>
  <c r="AK1843" i="3"/>
  <c r="AK1707" i="3"/>
  <c r="AK1011" i="3"/>
  <c r="AK1298" i="3"/>
  <c r="AK530" i="3"/>
  <c r="AK1436" i="3"/>
  <c r="AK468" i="3"/>
  <c r="AK502" i="3"/>
  <c r="AK1367" i="3"/>
  <c r="AK1637" i="3"/>
  <c r="AK2101" i="3"/>
  <c r="AK2079" i="3"/>
  <c r="AK868" i="3"/>
  <c r="AK1535" i="3"/>
  <c r="AK841" i="3"/>
  <c r="AK2068" i="3"/>
  <c r="AK1693" i="3"/>
  <c r="AK2058" i="3"/>
  <c r="AK1892" i="3"/>
  <c r="AK1677" i="3"/>
  <c r="AK524" i="3"/>
  <c r="AK805" i="3"/>
  <c r="AK1610" i="3"/>
  <c r="AK240" i="3"/>
  <c r="AK914" i="3"/>
  <c r="AK1383" i="3"/>
  <c r="AK2041" i="3"/>
  <c r="AK100" i="3"/>
  <c r="AK1868" i="3"/>
  <c r="AK1844" i="3"/>
  <c r="AK376" i="3"/>
  <c r="AK110" i="3"/>
  <c r="AK1068" i="3"/>
  <c r="AK531" i="3"/>
  <c r="AK423" i="3"/>
  <c r="AK804" i="3"/>
  <c r="AK474" i="3"/>
  <c r="AK432" i="3"/>
  <c r="AK1971" i="3"/>
  <c r="AK475" i="3"/>
  <c r="AK1734" i="3"/>
  <c r="AK1069" i="3"/>
  <c r="AK582" i="3"/>
  <c r="AK2100" i="3"/>
  <c r="AK2078" i="3"/>
  <c r="AK1998" i="3"/>
  <c r="AK2025" i="3"/>
  <c r="AK1888" i="3"/>
  <c r="AK1841" i="3"/>
  <c r="AK470" i="3"/>
  <c r="AK2006" i="3"/>
  <c r="AK2000" i="3"/>
  <c r="AK1549" i="3"/>
  <c r="AK411" i="3"/>
  <c r="AK1340" i="3"/>
  <c r="AK2020" i="3"/>
  <c r="AK476" i="3"/>
  <c r="AK1735" i="3"/>
  <c r="AK1516" i="3"/>
  <c r="AK1083" i="3"/>
  <c r="AK509" i="3"/>
  <c r="AK62" i="3"/>
  <c r="AK469" i="3"/>
  <c r="AK503" i="3"/>
  <c r="AK2027" i="3"/>
  <c r="AK1890" i="3"/>
  <c r="AK494" i="3"/>
  <c r="AK2038" i="3"/>
  <c r="AK1969" i="3"/>
  <c r="AK1954" i="3"/>
  <c r="AK359" i="3"/>
  <c r="AK1865" i="3"/>
  <c r="AK390" i="3"/>
  <c r="AK2099" i="3"/>
  <c r="AK2077" i="3"/>
  <c r="AK2071" i="3"/>
  <c r="AK1945" i="3"/>
  <c r="AK445" i="3"/>
  <c r="AK410" i="3"/>
  <c r="AK402" i="3"/>
  <c r="AK1934" i="3"/>
  <c r="AK2010" i="3"/>
  <c r="AK1576" i="3"/>
  <c r="AK1042" i="3"/>
  <c r="AK392" i="3"/>
  <c r="AK704" i="3"/>
  <c r="AK1387" i="3"/>
  <c r="AK433" i="3"/>
  <c r="AK2028" i="3"/>
  <c r="AK1933" i="3"/>
  <c r="AK2098" i="3"/>
  <c r="AK2076" i="3"/>
  <c r="AK1996" i="3"/>
  <c r="AK2036" i="3"/>
  <c r="AK1579" i="3"/>
  <c r="AK1967" i="3"/>
  <c r="AK1952" i="3"/>
  <c r="AK1916" i="3"/>
  <c r="AK1886" i="3"/>
  <c r="AK1863" i="3"/>
  <c r="AK1839" i="3"/>
  <c r="AK385" i="3"/>
  <c r="AK465" i="3"/>
  <c r="AK2004" i="3"/>
  <c r="AK960" i="3"/>
  <c r="AK1730" i="3"/>
  <c r="AK1703" i="3"/>
  <c r="AK1672" i="3"/>
  <c r="AK1260" i="3"/>
  <c r="AK1013" i="3"/>
  <c r="AK1045" i="3"/>
  <c r="AK510" i="3"/>
  <c r="AK1833" i="3"/>
  <c r="AK2021" i="3"/>
  <c r="AK834" i="3"/>
  <c r="AK1908" i="3"/>
  <c r="AK271" i="3"/>
  <c r="AK2104" i="3"/>
  <c r="AK111" i="3"/>
  <c r="AK380" i="3"/>
  <c r="AK113" i="3"/>
  <c r="AK384" i="3"/>
  <c r="AK504" i="3"/>
  <c r="AK2097" i="3"/>
  <c r="AK1517" i="3"/>
  <c r="AK1915" i="3"/>
  <c r="AK108" i="3"/>
  <c r="AK1862" i="3"/>
  <c r="AK1838" i="3"/>
  <c r="AK194" i="3"/>
  <c r="AK2003" i="3"/>
  <c r="AK1702" i="3"/>
  <c r="AK1061" i="3"/>
  <c r="AK856" i="3"/>
  <c r="AK526" i="3"/>
  <c r="AK270" i="3"/>
  <c r="AK1544" i="3"/>
  <c r="AK413" i="3"/>
  <c r="AK453" i="3"/>
  <c r="AK374" i="3"/>
  <c r="AK1022" i="3"/>
  <c r="AK844" i="3"/>
  <c r="AK770" i="3"/>
  <c r="AK1522" i="3"/>
  <c r="AK1364" i="3"/>
  <c r="AK1343" i="3"/>
  <c r="AK1337" i="3"/>
  <c r="AK1632" i="3"/>
  <c r="AK364" i="3"/>
  <c r="AK1603" i="3"/>
  <c r="AK1826" i="3"/>
  <c r="AK1966" i="3"/>
  <c r="AK1832" i="3"/>
  <c r="AK1087" i="3"/>
  <c r="AK1722" i="3"/>
  <c r="AK1397" i="3"/>
  <c r="AK2029" i="3"/>
  <c r="AK1559" i="3"/>
  <c r="AK1515" i="3"/>
  <c r="AK64" i="3"/>
  <c r="AK1095" i="3"/>
  <c r="AK2075" i="3"/>
  <c r="AK2035" i="3"/>
  <c r="AK1951" i="3"/>
  <c r="AK371" i="3"/>
  <c r="AK956" i="3"/>
  <c r="AK1729" i="3"/>
  <c r="AK1184" i="3"/>
  <c r="AK1015" i="3"/>
  <c r="AK1580" i="3"/>
  <c r="AK1980" i="3"/>
  <c r="AK1950" i="3"/>
  <c r="AK1914" i="3"/>
  <c r="AK1885" i="3"/>
  <c r="AK1861" i="3"/>
  <c r="AK1837" i="3"/>
  <c r="AK193" i="3"/>
  <c r="AK370" i="3"/>
  <c r="AK2002" i="3"/>
  <c r="AK955" i="3"/>
  <c r="AK1728" i="3"/>
  <c r="AK1701" i="3"/>
  <c r="AK1670" i="3"/>
  <c r="AK1699" i="3"/>
  <c r="AK1062" i="3"/>
  <c r="AK1038" i="3"/>
  <c r="AK852" i="3"/>
  <c r="AK525" i="3"/>
  <c r="AK1014" i="3"/>
  <c r="AK269" i="3"/>
  <c r="AK490" i="3"/>
  <c r="AK1534" i="3"/>
  <c r="AK1031" i="3"/>
  <c r="AK1881" i="3"/>
  <c r="AK797" i="3"/>
  <c r="AK498" i="3"/>
  <c r="AK1073" i="3"/>
  <c r="AK833" i="3"/>
  <c r="AK1973" i="3"/>
  <c r="AK480" i="3"/>
  <c r="AK314" i="3"/>
  <c r="AK424" i="3"/>
  <c r="AK1385" i="3"/>
  <c r="AK1995" i="3"/>
  <c r="AK1981" i="3"/>
  <c r="AK1671" i="3"/>
  <c r="AK1039" i="3"/>
  <c r="AK491" i="3"/>
  <c r="AK2096" i="3"/>
  <c r="AK2074" i="3"/>
  <c r="AK1994" i="3"/>
  <c r="AK1514" i="3"/>
  <c r="AK2095" i="3"/>
  <c r="AK2073" i="3"/>
  <c r="AK1472" i="3"/>
  <c r="AK1104" i="3"/>
  <c r="AK1511" i="3"/>
  <c r="AK1628" i="3"/>
  <c r="AK1949" i="3"/>
  <c r="AK1913" i="3"/>
  <c r="AK1884" i="3"/>
  <c r="AK1860" i="3"/>
  <c r="AK1836" i="3"/>
  <c r="AK461" i="3"/>
  <c r="AK366" i="3"/>
  <c r="AK2001" i="3"/>
  <c r="AK426" i="3"/>
  <c r="AK1727" i="3"/>
  <c r="AK1689" i="3"/>
  <c r="AK448" i="3"/>
  <c r="AK408" i="3"/>
  <c r="AK369" i="3"/>
  <c r="AK1002" i="3"/>
  <c r="AK839" i="3"/>
  <c r="AK527" i="3"/>
  <c r="AK1421" i="3"/>
  <c r="AK44" i="3"/>
  <c r="AK1316" i="3"/>
  <c r="AK1310" i="3"/>
  <c r="AK1630" i="3"/>
  <c r="AK1629" i="3"/>
  <c r="AK1600" i="3"/>
  <c r="AK1823" i="3"/>
  <c r="AK551" i="3"/>
  <c r="AK893" i="3"/>
  <c r="AK876" i="3"/>
  <c r="AK766" i="3"/>
  <c r="AK210" i="3"/>
  <c r="AK661" i="3"/>
  <c r="AK633" i="3"/>
  <c r="AK747" i="3"/>
  <c r="AK719" i="3"/>
  <c r="AK1626" i="3"/>
  <c r="AK1947" i="3"/>
  <c r="AK1911" i="3"/>
  <c r="AK1882" i="3"/>
  <c r="AK1858" i="3"/>
  <c r="AK1834" i="3"/>
  <c r="AK456" i="3"/>
  <c r="AK2023" i="3"/>
  <c r="AK802" i="3"/>
  <c r="AK416" i="3"/>
  <c r="AK1725" i="3"/>
  <c r="AK1685" i="3"/>
  <c r="AK1667" i="3"/>
  <c r="AK1696" i="3"/>
  <c r="AK1005" i="3"/>
  <c r="AK1025" i="3"/>
  <c r="AK846" i="3"/>
  <c r="AK496" i="3"/>
  <c r="AK1007" i="3"/>
  <c r="AK867" i="3"/>
  <c r="AK68" i="3"/>
  <c r="AK1529" i="3"/>
  <c r="AK447" i="3"/>
  <c r="AK407" i="3"/>
  <c r="AK368" i="3"/>
  <c r="AK998" i="3"/>
  <c r="AK838" i="3"/>
  <c r="AK513" i="3"/>
  <c r="AK801" i="3"/>
  <c r="AK415" i="3"/>
  <c r="AK1724" i="3"/>
  <c r="AK1684" i="3"/>
  <c r="AK185" i="3"/>
  <c r="AK1695" i="3"/>
  <c r="AK1006" i="3"/>
  <c r="AK1024" i="3"/>
  <c r="AK842" i="3"/>
  <c r="AK1072" i="3"/>
  <c r="AK978" i="3"/>
  <c r="AK273" i="3"/>
  <c r="AK66" i="3"/>
  <c r="AK1541" i="3"/>
  <c r="AK446" i="3"/>
  <c r="AK404" i="3"/>
  <c r="AK367" i="3"/>
  <c r="AK997" i="3"/>
  <c r="AK835" i="3"/>
  <c r="AK512" i="3"/>
  <c r="AK57" i="3"/>
  <c r="AK1415" i="3"/>
  <c r="AK40" i="3"/>
  <c r="AK1987" i="3"/>
  <c r="AK2069" i="3"/>
  <c r="AK977" i="3"/>
  <c r="AK1986" i="3"/>
  <c r="AK962" i="3"/>
  <c r="AK1620" i="3"/>
  <c r="AK1597" i="3"/>
  <c r="AK1820" i="3"/>
  <c r="AK590" i="3"/>
  <c r="AK267" i="3"/>
  <c r="AK821" i="3"/>
  <c r="AK739" i="3"/>
  <c r="AK204" i="3"/>
  <c r="AK647" i="3"/>
  <c r="AK626" i="3"/>
  <c r="AK737" i="3"/>
  <c r="AK702" i="3"/>
  <c r="AK1437" i="3"/>
  <c r="AK2092" i="3"/>
  <c r="AK974" i="3"/>
  <c r="AK1831" i="3"/>
  <c r="AK991" i="3"/>
  <c r="AK1819" i="3"/>
  <c r="AK1807" i="3"/>
  <c r="AK646" i="3"/>
  <c r="AK625" i="3"/>
  <c r="AK1213" i="3"/>
  <c r="AK1459" i="3"/>
  <c r="AK1435" i="3"/>
  <c r="AK1363" i="3"/>
  <c r="AK232" i="3"/>
  <c r="AK222" i="3"/>
  <c r="AK889" i="3"/>
  <c r="AK562" i="3"/>
  <c r="AK687" i="3"/>
  <c r="AK754" i="3"/>
  <c r="AK1329" i="3"/>
  <c r="AK286" i="3"/>
  <c r="AK1000" i="3"/>
  <c r="AK1503" i="3"/>
  <c r="AK1540" i="3"/>
  <c r="AK1762" i="3"/>
  <c r="AK1754" i="3"/>
  <c r="AK1473" i="3"/>
  <c r="AK934" i="3"/>
  <c r="AK908" i="3"/>
  <c r="AK1739" i="3"/>
  <c r="AK595" i="3"/>
  <c r="AK138" i="3"/>
  <c r="AK1113" i="3"/>
  <c r="AK1226" i="3"/>
  <c r="AK135" i="3"/>
  <c r="AK1460" i="3"/>
  <c r="AK187" i="3"/>
  <c r="AK1331" i="3"/>
  <c r="AK1943" i="3"/>
  <c r="AK1065" i="3"/>
  <c r="AK1458" i="3"/>
  <c r="AK1434" i="3"/>
  <c r="AK1362" i="3"/>
  <c r="AK1345" i="3"/>
  <c r="AK208" i="3"/>
  <c r="AK888" i="3"/>
  <c r="AK579" i="3"/>
  <c r="AK684" i="3"/>
  <c r="AK753" i="3"/>
  <c r="AK1946" i="3"/>
  <c r="AK1694" i="3"/>
  <c r="AK1406" i="3"/>
  <c r="AK796" i="3"/>
  <c r="AK55" i="3"/>
  <c r="AK732" i="3"/>
  <c r="AK2051" i="3"/>
  <c r="AK1854" i="3"/>
  <c r="AK1067" i="3"/>
  <c r="AK971" i="3"/>
  <c r="AK439" i="3"/>
  <c r="AK523" i="3"/>
  <c r="AK1322" i="3"/>
  <c r="AK958" i="3"/>
  <c r="AK1595" i="3"/>
  <c r="AK119" i="3"/>
  <c r="AK816" i="3"/>
  <c r="AK1212" i="3"/>
  <c r="AK1853" i="3"/>
  <c r="AK405" i="3"/>
  <c r="AK2018" i="3"/>
  <c r="AK1066" i="3"/>
  <c r="AK1680" i="3"/>
  <c r="AK993" i="3"/>
  <c r="AK831" i="3"/>
  <c r="AK1064" i="3"/>
  <c r="AK970" i="3"/>
  <c r="AK573" i="3"/>
  <c r="AK1451" i="3"/>
  <c r="AK799" i="3"/>
  <c r="AK438" i="3"/>
  <c r="AK398" i="3"/>
  <c r="AK1082" i="3"/>
  <c r="AK985" i="3"/>
  <c r="AK829" i="3"/>
  <c r="AK522" i="3"/>
  <c r="AK1418" i="3"/>
  <c r="AK1379" i="3"/>
  <c r="AK1313" i="3"/>
  <c r="AK1983" i="3"/>
  <c r="AK455" i="3"/>
  <c r="AK2090" i="3"/>
  <c r="AK975" i="3"/>
  <c r="AK1596" i="3"/>
  <c r="AK1878" i="3"/>
  <c r="AK184" i="3"/>
  <c r="AK800" i="3"/>
  <c r="AK830" i="3"/>
  <c r="AK1984" i="3"/>
  <c r="AK645" i="3"/>
  <c r="AK1919" i="3"/>
  <c r="AK2066" i="3"/>
  <c r="AK1574" i="3"/>
  <c r="AK1877" i="3"/>
  <c r="AK1720" i="3"/>
  <c r="AK1188" i="3"/>
  <c r="AK1941" i="3"/>
  <c r="AK1679" i="3"/>
  <c r="AK1105" i="3"/>
  <c r="AK1880" i="3"/>
  <c r="AK1538" i="3"/>
  <c r="AK1944" i="3"/>
  <c r="AK837" i="3"/>
  <c r="AK120" i="3"/>
  <c r="AK1963" i="3"/>
  <c r="AK2019" i="3"/>
  <c r="AK1692" i="3"/>
  <c r="AK574" i="3"/>
  <c r="AK50" i="3"/>
  <c r="AK1618" i="3"/>
  <c r="AK1818" i="3"/>
  <c r="AK624" i="3"/>
  <c r="AK2088" i="3"/>
  <c r="AK2050" i="3"/>
  <c r="AK289" i="3"/>
  <c r="AK1962" i="3"/>
  <c r="AK1942" i="3"/>
  <c r="AK1905" i="3"/>
  <c r="AK1829" i="3"/>
  <c r="AK430" i="3"/>
  <c r="AK1691" i="3"/>
  <c r="AK968" i="3"/>
  <c r="AK1918" i="3"/>
  <c r="AK2087" i="3"/>
  <c r="AK2065" i="3"/>
  <c r="AK2049" i="3"/>
  <c r="AK283" i="3"/>
  <c r="AK1573" i="3"/>
  <c r="AK1961" i="3"/>
  <c r="AK1904" i="3"/>
  <c r="AK1876" i="3"/>
  <c r="AK1852" i="3"/>
  <c r="AK1828" i="3"/>
  <c r="AK401" i="3"/>
  <c r="AK2017" i="3"/>
  <c r="AK421" i="3"/>
  <c r="AK1060" i="3"/>
  <c r="AK1719" i="3"/>
  <c r="AK1917" i="3"/>
  <c r="AK2086" i="3"/>
  <c r="AK2064" i="3"/>
  <c r="AK2048" i="3"/>
  <c r="AK282" i="3"/>
  <c r="AK365" i="3"/>
  <c r="AK2055" i="3"/>
  <c r="AK2091" i="3"/>
  <c r="AK188" i="3"/>
  <c r="AK4" i="3"/>
  <c r="AK1457" i="3"/>
  <c r="AK959" i="3"/>
  <c r="AK2067" i="3"/>
  <c r="AK1830" i="3"/>
  <c r="AK1721" i="3"/>
  <c r="AK994" i="3"/>
  <c r="AK399" i="3"/>
  <c r="AK990" i="3"/>
  <c r="AK870" i="3"/>
  <c r="AK2109" i="3"/>
  <c r="AK2047" i="3"/>
  <c r="AK2034" i="3"/>
  <c r="AK1978" i="3"/>
  <c r="AK1959" i="3"/>
  <c r="AK1939" i="3"/>
  <c r="AK1902" i="3"/>
  <c r="AK1874" i="3"/>
  <c r="AK1850" i="3"/>
  <c r="AK1582" i="3"/>
  <c r="AK396" i="3"/>
  <c r="AK2015" i="3"/>
  <c r="AK451" i="3"/>
  <c r="AK1053" i="3"/>
  <c r="AK1717" i="3"/>
  <c r="AK1666" i="3"/>
  <c r="AK1296" i="3"/>
  <c r="AK1199" i="3"/>
  <c r="AK1571" i="3"/>
  <c r="AK832" i="3"/>
  <c r="AK807" i="3"/>
  <c r="AK1057" i="3"/>
  <c r="AK866" i="3"/>
  <c r="AK568" i="3"/>
  <c r="AK1448" i="3"/>
  <c r="AK794" i="3"/>
  <c r="AK435" i="3"/>
  <c r="AK484" i="3"/>
  <c r="AK1077" i="3"/>
  <c r="AK865" i="3"/>
  <c r="AK2093" i="3"/>
  <c r="AK251" i="3"/>
  <c r="AK1004" i="3"/>
  <c r="AK250" i="3"/>
  <c r="AK999" i="3"/>
  <c r="AK1619" i="3"/>
  <c r="AK2089" i="3"/>
  <c r="AK406" i="3"/>
  <c r="AK1681" i="3"/>
  <c r="AK836" i="3"/>
  <c r="AK1454" i="3"/>
  <c r="AK1388" i="3"/>
  <c r="AK731" i="3"/>
  <c r="AK2085" i="3"/>
  <c r="AK2063" i="3"/>
  <c r="AK1873" i="3"/>
  <c r="AK260" i="3"/>
  <c r="AK2014" i="3"/>
  <c r="AK1052" i="3"/>
  <c r="AK1665" i="3"/>
  <c r="AK1295" i="3"/>
  <c r="AK1570" i="3"/>
  <c r="AK806" i="3"/>
  <c r="AK1056" i="3"/>
  <c r="AK864" i="3"/>
  <c r="AK567" i="3"/>
  <c r="AK793" i="3"/>
  <c r="AK434" i="3"/>
  <c r="AK1076" i="3"/>
  <c r="AK863" i="3"/>
  <c r="AK823" i="3"/>
  <c r="AK492" i="3"/>
  <c r="AK554" i="3"/>
  <c r="AK46" i="3"/>
  <c r="AK2054" i="3"/>
  <c r="AK1856" i="3"/>
  <c r="AK403" i="3"/>
  <c r="AK1879" i="3"/>
  <c r="AK976" i="3"/>
  <c r="AK1985" i="3"/>
  <c r="AK1920" i="3"/>
  <c r="AK1907" i="3"/>
  <c r="AK431" i="3"/>
  <c r="AK967" i="3"/>
  <c r="AK1085" i="3"/>
  <c r="AK1806" i="3"/>
  <c r="AK2108" i="3"/>
  <c r="AK2084" i="3"/>
  <c r="AK2062" i="3"/>
  <c r="AK2046" i="3"/>
  <c r="AK2033" i="3"/>
  <c r="AK1977" i="3"/>
  <c r="AK1958" i="3"/>
  <c r="AK1938" i="3"/>
  <c r="AK1901" i="3"/>
  <c r="AK1849" i="3"/>
  <c r="AK395" i="3"/>
  <c r="AK450" i="3"/>
  <c r="AK1716" i="3"/>
  <c r="AK1198" i="3"/>
  <c r="AK827" i="3"/>
  <c r="AK1445" i="3"/>
  <c r="AK483" i="3"/>
  <c r="AK2107" i="3"/>
  <c r="AK2083" i="3"/>
  <c r="AK2061" i="3"/>
  <c r="AK2045" i="3"/>
  <c r="AK2032" i="3"/>
  <c r="AK1976" i="3"/>
  <c r="AK1957" i="3"/>
  <c r="AK1008" i="3"/>
  <c r="AK1857" i="3"/>
  <c r="AK1074" i="3"/>
  <c r="AK992" i="3"/>
  <c r="AK1855" i="3"/>
  <c r="AK444" i="3"/>
  <c r="AK817" i="3"/>
  <c r="AK290" i="3"/>
  <c r="AK2082" i="3"/>
  <c r="AK2044" i="3"/>
  <c r="AK2031" i="3"/>
  <c r="AK1956" i="3"/>
  <c r="AK1936" i="3"/>
  <c r="AK1871" i="3"/>
  <c r="AK1561" i="3"/>
  <c r="AK485" i="3"/>
  <c r="AK440" i="3"/>
  <c r="AK1017" i="3"/>
  <c r="AK1714" i="3"/>
  <c r="AK1663" i="3"/>
  <c r="AK1578" i="3"/>
  <c r="AK350" i="3"/>
  <c r="AK115" i="3"/>
  <c r="AK1089" i="3"/>
  <c r="AK777" i="3"/>
  <c r="AK1050" i="3"/>
  <c r="AK514" i="3"/>
  <c r="AK588" i="3"/>
  <c r="AK236" i="3"/>
  <c r="AK428" i="3"/>
  <c r="AK388" i="3"/>
  <c r="AK479" i="3"/>
  <c r="AK1044" i="3"/>
  <c r="AK859" i="3"/>
  <c r="AK809" i="3"/>
  <c r="AK518" i="3"/>
  <c r="AK552" i="3"/>
  <c r="AK1403" i="3"/>
  <c r="AK1989" i="3"/>
  <c r="AK2070" i="3"/>
  <c r="AK1965" i="3"/>
  <c r="AK1071" i="3"/>
  <c r="AK1964" i="3"/>
  <c r="AK1070" i="3"/>
  <c r="AK871" i="3"/>
  <c r="AK1575" i="3"/>
  <c r="AK2106" i="3"/>
  <c r="AK2060" i="3"/>
  <c r="AK1975" i="3"/>
  <c r="AK1894" i="3"/>
  <c r="AK1847" i="3"/>
  <c r="AK2012" i="3"/>
  <c r="AK2105" i="3"/>
  <c r="AK443" i="3"/>
  <c r="AK2059" i="3"/>
  <c r="AK2043" i="3"/>
  <c r="AK2030" i="3"/>
  <c r="AK1974" i="3"/>
  <c r="AK189" i="3"/>
  <c r="AK1935" i="3"/>
  <c r="AK1893" i="3"/>
  <c r="AK1870" i="3"/>
  <c r="AK1846" i="3"/>
  <c r="AK1560" i="3"/>
  <c r="AK481" i="3"/>
  <c r="AK2011" i="3"/>
  <c r="AK381" i="3"/>
  <c r="AK1737" i="3"/>
  <c r="AK1713" i="3"/>
  <c r="AK109" i="3"/>
  <c r="AK1577" i="3"/>
  <c r="AK331" i="3"/>
  <c r="AK114" i="3"/>
  <c r="AK1088" i="3"/>
  <c r="AK773" i="3"/>
  <c r="AK1049" i="3"/>
  <c r="AK499" i="3"/>
  <c r="AK587" i="3"/>
  <c r="AK1439" i="3"/>
  <c r="AK427" i="3"/>
  <c r="AK387" i="3"/>
  <c r="AK478" i="3"/>
  <c r="AK533" i="3"/>
  <c r="AK263" i="3"/>
  <c r="AK679" i="3"/>
  <c r="AK709" i="3"/>
  <c r="AK1791" i="3"/>
  <c r="AK1931" i="3"/>
  <c r="AK1781" i="3"/>
  <c r="AK1318" i="3"/>
  <c r="AK1767" i="3"/>
  <c r="AK1756" i="3"/>
  <c r="AK1494" i="3"/>
  <c r="AK1744" i="3"/>
  <c r="AK911" i="3"/>
  <c r="AK642" i="3"/>
  <c r="AK174" i="3"/>
  <c r="AK340" i="3"/>
  <c r="AK1221" i="3"/>
  <c r="AK328" i="3"/>
  <c r="AK144" i="3"/>
  <c r="AK355" i="3"/>
  <c r="AK1242" i="3"/>
  <c r="AK156" i="3"/>
  <c r="AK43" i="3"/>
  <c r="AK293" i="3"/>
  <c r="AK96" i="3"/>
  <c r="AK1248" i="3"/>
  <c r="AK85" i="3"/>
  <c r="AK1127" i="3"/>
  <c r="AK87" i="3"/>
  <c r="AK1261" i="3"/>
  <c r="AK89" i="3"/>
  <c r="AK742" i="3"/>
  <c r="AK1801" i="3"/>
  <c r="AK532" i="3"/>
  <c r="AK262" i="3"/>
  <c r="AK678" i="3"/>
  <c r="AK708" i="3"/>
  <c r="AK1790" i="3"/>
  <c r="AK1930" i="3"/>
  <c r="AK1780" i="3"/>
  <c r="AK1317" i="3"/>
  <c r="AK1766" i="3"/>
  <c r="AK1755" i="3"/>
  <c r="AK1492" i="3"/>
  <c r="AK1743" i="3"/>
  <c r="AK910" i="3"/>
  <c r="AK641" i="3"/>
  <c r="AK173" i="3"/>
  <c r="AK1275" i="3"/>
  <c r="AK309" i="3"/>
  <c r="AK298" i="3"/>
  <c r="AK140" i="3"/>
  <c r="AK354" i="3"/>
  <c r="AK1143" i="3"/>
  <c r="AK155" i="3"/>
  <c r="AK105" i="3"/>
  <c r="AK292" i="3"/>
  <c r="AK95" i="3"/>
  <c r="AK1247" i="3"/>
  <c r="AK84" i="3"/>
  <c r="AK1126" i="3"/>
  <c r="AK1202" i="3"/>
  <c r="AK1700" i="3"/>
  <c r="AK1135" i="3"/>
  <c r="AK733" i="3"/>
  <c r="AK2081" i="3"/>
  <c r="AK235" i="3"/>
  <c r="AK581" i="3"/>
  <c r="AK681" i="3"/>
  <c r="AK230" i="3"/>
  <c r="AK902" i="3"/>
  <c r="AK1478" i="3"/>
  <c r="AK603" i="3"/>
  <c r="AK1215" i="3"/>
  <c r="AK1471" i="3"/>
  <c r="AK1417" i="3"/>
  <c r="AK1378" i="3"/>
  <c r="AK1374" i="3"/>
  <c r="AK1800" i="3"/>
  <c r="AK564" i="3"/>
  <c r="AK261" i="3"/>
  <c r="AK677" i="3"/>
  <c r="AK700" i="3"/>
  <c r="AK1789" i="3"/>
  <c r="AK1041" i="3"/>
  <c r="AK1779" i="3"/>
  <c r="AK1309" i="3"/>
  <c r="AK1765" i="3"/>
  <c r="AK29" i="3"/>
  <c r="AK1491" i="3"/>
  <c r="AK1742" i="3"/>
  <c r="AK900" i="3"/>
  <c r="AK637" i="3"/>
  <c r="AK616" i="3"/>
  <c r="AK1206" i="3"/>
  <c r="AK321" i="3"/>
  <c r="AK297" i="3"/>
  <c r="AK81" i="3"/>
  <c r="AK349" i="3"/>
  <c r="AK1142" i="3"/>
  <c r="AK154" i="3"/>
  <c r="AK104" i="3"/>
  <c r="AK291" i="3"/>
  <c r="AK94" i="3"/>
  <c r="AK1145" i="3"/>
  <c r="AK196" i="3"/>
  <c r="AK1125" i="3"/>
  <c r="AK1201" i="3"/>
  <c r="AK1217" i="3"/>
  <c r="AK1137" i="3"/>
  <c r="AK724" i="3"/>
  <c r="AK1999" i="3"/>
  <c r="AK2039" i="3"/>
  <c r="AK2026" i="3"/>
  <c r="AK1970" i="3"/>
  <c r="AK1955" i="3"/>
  <c r="AK360" i="3"/>
  <c r="AK1889" i="3"/>
  <c r="AK1866" i="3"/>
  <c r="AK1842" i="3"/>
  <c r="AK391" i="3"/>
  <c r="AK471" i="3"/>
  <c r="AK2007" i="3"/>
  <c r="AK966" i="3"/>
  <c r="AK1733" i="3"/>
  <c r="AK1706" i="3"/>
  <c r="AK1675" i="3"/>
  <c r="AK1010" i="3"/>
  <c r="AK1054" i="3"/>
  <c r="AK973" i="3"/>
  <c r="AK1078" i="3"/>
  <c r="AK516" i="3"/>
  <c r="AK521" i="3"/>
  <c r="AK541" i="3"/>
  <c r="AK874" i="3"/>
  <c r="AK1433" i="3"/>
  <c r="AK419" i="3"/>
  <c r="AK459" i="3"/>
  <c r="AK467" i="3"/>
  <c r="AK1035" i="3"/>
  <c r="AK850" i="3"/>
  <c r="AK776" i="3"/>
  <c r="AK489" i="3"/>
  <c r="AK1400" i="3"/>
  <c r="AK1358" i="3"/>
  <c r="AK1581" i="3"/>
  <c r="AK1636" i="3"/>
  <c r="AK472" i="3"/>
  <c r="AK1607" i="3"/>
  <c r="AK1583" i="3"/>
  <c r="AK2080" i="3"/>
  <c r="AK234" i="3"/>
  <c r="AK580" i="3"/>
  <c r="AK680" i="3"/>
  <c r="AK229" i="3"/>
  <c r="AK901" i="3"/>
  <c r="AK1475" i="3"/>
  <c r="AK598" i="3"/>
  <c r="AK1922" i="3"/>
  <c r="AK1470" i="3"/>
  <c r="AK1416" i="3"/>
  <c r="AK1377" i="3"/>
  <c r="AK1366" i="3"/>
  <c r="AK1799" i="3"/>
  <c r="AK563" i="3"/>
  <c r="AK820" i="3"/>
  <c r="AK674" i="3"/>
  <c r="AK699" i="3"/>
  <c r="AK249" i="3"/>
  <c r="AK1034" i="3"/>
  <c r="AK1778" i="3"/>
  <c r="AK1308" i="3"/>
  <c r="AK1764" i="3"/>
  <c r="AK28" i="3"/>
  <c r="AK1489" i="3"/>
  <c r="AK1741" i="3"/>
  <c r="AK899" i="3"/>
  <c r="AK636" i="3"/>
  <c r="AK615" i="3"/>
  <c r="AK1276" i="3"/>
  <c r="AK319" i="3"/>
  <c r="AK943" i="3"/>
  <c r="AK79" i="3"/>
  <c r="AK166" i="3"/>
  <c r="AK1141" i="3"/>
  <c r="AK83" i="3"/>
  <c r="AK103" i="3"/>
  <c r="AK1297" i="3"/>
  <c r="AK93" i="3"/>
  <c r="AK1144" i="3"/>
  <c r="AK195" i="3"/>
  <c r="AK1123" i="3"/>
  <c r="AK1200" i="3"/>
  <c r="AK1709" i="3"/>
  <c r="AK1136" i="3"/>
  <c r="AK715" i="3"/>
  <c r="AK965" i="3"/>
  <c r="AK1732" i="3"/>
  <c r="AK1705" i="3"/>
  <c r="AK1674" i="3"/>
  <c r="AK980" i="3"/>
  <c r="AK1055" i="3"/>
  <c r="AK972" i="3"/>
  <c r="AK862" i="3"/>
  <c r="AK515" i="3"/>
  <c r="AK520" i="3"/>
  <c r="AK896" i="3"/>
  <c r="AK873" i="3"/>
  <c r="AK1430" i="3"/>
  <c r="AK418" i="3"/>
  <c r="AK458" i="3"/>
  <c r="AK379" i="3"/>
  <c r="AK1030" i="3"/>
  <c r="AK849" i="3"/>
  <c r="AK775" i="3"/>
  <c r="AK488" i="3"/>
  <c r="AK1391" i="3"/>
  <c r="AK1349" i="3"/>
  <c r="AK1550" i="3"/>
  <c r="AK1635" i="3"/>
  <c r="AK464" i="3"/>
  <c r="AK1606" i="3"/>
  <c r="AK792" i="3"/>
  <c r="AK886" i="3"/>
  <c r="AK891" i="3"/>
  <c r="AK546" i="3"/>
  <c r="AK676" i="3"/>
  <c r="AK225" i="3"/>
  <c r="AK32" i="3"/>
  <c r="AK654" i="3"/>
  <c r="AK597" i="3"/>
  <c r="AK1921" i="3"/>
  <c r="AK1468" i="3"/>
  <c r="AK1408" i="3"/>
  <c r="AK1369" i="3"/>
  <c r="AK1365" i="3"/>
  <c r="AK1798" i="3"/>
  <c r="AK1342" i="3"/>
  <c r="AK819" i="3"/>
  <c r="AK673" i="3"/>
  <c r="AK221" i="3"/>
  <c r="AK248" i="3"/>
  <c r="AK1027" i="3"/>
  <c r="AK1777" i="3"/>
  <c r="AK1300" i="3"/>
  <c r="AK1763" i="3"/>
  <c r="AK27" i="3"/>
  <c r="AK1488" i="3"/>
  <c r="AK1740" i="3"/>
  <c r="AK898" i="3"/>
  <c r="AK635" i="3"/>
  <c r="AK614" i="3"/>
  <c r="AK311" i="3"/>
  <c r="AK1233" i="3"/>
  <c r="AK942" i="3"/>
  <c r="AK77" i="3"/>
  <c r="AK164" i="3"/>
  <c r="AK1140" i="3"/>
  <c r="AK54" i="3"/>
  <c r="AK102" i="3"/>
  <c r="AK343" i="3"/>
  <c r="AK181" i="3"/>
  <c r="AK1235" i="3"/>
  <c r="AK324" i="3"/>
  <c r="AK323" i="3"/>
  <c r="AK1687" i="3"/>
  <c r="AK1170" i="3"/>
  <c r="AK1134" i="3"/>
  <c r="AK706" i="3"/>
  <c r="AK1997" i="3"/>
  <c r="AK2037" i="3"/>
  <c r="AK2024" i="3"/>
  <c r="AK1968" i="3"/>
  <c r="AK1953" i="3"/>
  <c r="AK358" i="3"/>
  <c r="AK1887" i="3"/>
  <c r="AK1864" i="3"/>
  <c r="AK1840" i="3"/>
  <c r="AK386" i="3"/>
  <c r="AK466" i="3"/>
  <c r="AK2005" i="3"/>
  <c r="AK961" i="3"/>
  <c r="AK1731" i="3"/>
  <c r="AK1704" i="3"/>
  <c r="AK1673" i="3"/>
  <c r="AK979" i="3"/>
  <c r="AK1012" i="3"/>
  <c r="AK1046" i="3"/>
  <c r="AK861" i="3"/>
  <c r="AK501" i="3"/>
  <c r="AK506" i="3"/>
  <c r="AK895" i="3"/>
  <c r="AK872" i="3"/>
  <c r="AK1427" i="3"/>
  <c r="AK417" i="3"/>
  <c r="AK457" i="3"/>
  <c r="AK378" i="3"/>
  <c r="AK1029" i="3"/>
  <c r="AK848" i="3"/>
  <c r="AK774" i="3"/>
  <c r="AK487" i="3"/>
  <c r="AK1382" i="3"/>
  <c r="AK1346" i="3"/>
  <c r="AK36" i="3"/>
  <c r="AK1634" i="3"/>
  <c r="AK463" i="3"/>
  <c r="AK1605" i="3"/>
  <c r="AK791" i="3"/>
  <c r="AK885" i="3"/>
  <c r="AK890" i="3"/>
  <c r="AK545" i="3"/>
  <c r="AK675" i="3"/>
  <c r="AK224" i="3"/>
  <c r="AK31" i="3"/>
  <c r="AK653" i="3"/>
  <c r="AK596" i="3"/>
  <c r="AK1249" i="3"/>
  <c r="AK1467" i="3"/>
  <c r="AK1407" i="3"/>
  <c r="AK1368" i="3"/>
  <c r="AK1357" i="3"/>
  <c r="AK1797" i="3"/>
  <c r="AK1341" i="3"/>
  <c r="AK818" i="3"/>
  <c r="AK672" i="3"/>
  <c r="AK218" i="3"/>
  <c r="AK247" i="3"/>
  <c r="AK1020" i="3"/>
  <c r="AK1776" i="3"/>
  <c r="AK1299" i="3"/>
  <c r="AK257" i="3"/>
  <c r="AK26" i="3"/>
  <c r="AK1486" i="3"/>
  <c r="AK947" i="3"/>
  <c r="AK897" i="3"/>
  <c r="AK634" i="3"/>
  <c r="AK613" i="3"/>
  <c r="AK310" i="3"/>
  <c r="AK1224" i="3"/>
  <c r="AK937" i="3"/>
  <c r="AK75" i="3"/>
  <c r="AK1163" i="3"/>
  <c r="AK1139" i="3"/>
  <c r="AK53" i="3"/>
  <c r="AK101" i="3"/>
  <c r="AK342" i="3"/>
  <c r="AK1662" i="3"/>
  <c r="AK1228" i="3"/>
  <c r="AK1660" i="3"/>
  <c r="AK1194" i="3"/>
  <c r="AK1279" i="3"/>
  <c r="AK1152" i="3"/>
  <c r="AK1108" i="3"/>
  <c r="AK697" i="3"/>
  <c r="AK857" i="3"/>
  <c r="AK500" i="3"/>
  <c r="AK1016" i="3"/>
  <c r="AK894" i="3"/>
  <c r="AK505" i="3"/>
  <c r="AK1547" i="3"/>
  <c r="AK414" i="3"/>
  <c r="AK454" i="3"/>
  <c r="AK377" i="3"/>
  <c r="AK1028" i="3"/>
  <c r="AK845" i="3"/>
  <c r="AK771" i="3"/>
  <c r="AK1525" i="3"/>
  <c r="AK1373" i="3"/>
  <c r="AK42" i="3"/>
  <c r="AK34" i="3"/>
  <c r="AK1633" i="3"/>
  <c r="AK462" i="3"/>
  <c r="AK1604" i="3"/>
  <c r="AK1827" i="3"/>
  <c r="AK561" i="3"/>
  <c r="AK540" i="3"/>
  <c r="AK881" i="3"/>
  <c r="AK671" i="3"/>
  <c r="AK220" i="3"/>
  <c r="AK30" i="3"/>
  <c r="AK652" i="3"/>
  <c r="AK765" i="3"/>
  <c r="AK1257" i="3"/>
  <c r="AK1447" i="3"/>
  <c r="AK1399" i="3"/>
  <c r="AK1360" i="3"/>
  <c r="AK1356" i="3"/>
  <c r="AK1796" i="3"/>
  <c r="AK1333" i="3"/>
  <c r="AK815" i="3"/>
  <c r="AK669" i="3"/>
  <c r="AK217" i="3"/>
  <c r="AK246" i="3"/>
  <c r="AK1001" i="3"/>
  <c r="AK1775" i="3"/>
  <c r="AK1546" i="3"/>
  <c r="AK1644" i="3"/>
  <c r="AK658" i="3"/>
  <c r="AK1485" i="3"/>
  <c r="AK946" i="3"/>
  <c r="AK80" i="3"/>
  <c r="AK630" i="3"/>
  <c r="AK609" i="3"/>
  <c r="AK71" i="3"/>
  <c r="AK1236" i="3"/>
  <c r="AK936" i="3"/>
  <c r="AK73" i="3"/>
  <c r="AK339" i="3"/>
  <c r="AK161" i="3"/>
  <c r="AK52" i="3"/>
  <c r="AK1290" i="3"/>
  <c r="AK341" i="3"/>
  <c r="AK1661" i="3"/>
  <c r="AK1285" i="3"/>
  <c r="AK1659" i="3"/>
  <c r="AK1191" i="3"/>
  <c r="AK1278" i="3"/>
  <c r="AK178" i="3"/>
  <c r="AK1107" i="3"/>
  <c r="AK12" i="3"/>
  <c r="AK560" i="3"/>
  <c r="AK539" i="3"/>
  <c r="AK880" i="3"/>
  <c r="AK670" i="3"/>
  <c r="AK219" i="3"/>
  <c r="AK25" i="3"/>
  <c r="AK640" i="3"/>
  <c r="AK764" i="3"/>
  <c r="AK1254" i="3"/>
  <c r="AK1446" i="3"/>
  <c r="AK1398" i="3"/>
  <c r="AK1359" i="3"/>
  <c r="AK1348" i="3"/>
  <c r="AK1795" i="3"/>
  <c r="AK1332" i="3"/>
  <c r="AK814" i="3"/>
  <c r="AK668" i="3"/>
  <c r="AK216" i="3"/>
  <c r="AK245" i="3"/>
  <c r="AK996" i="3"/>
  <c r="AK1774" i="3"/>
  <c r="AK1545" i="3"/>
  <c r="AK1251" i="3"/>
  <c r="AK657" i="3"/>
  <c r="AK1483" i="3"/>
  <c r="AK945" i="3"/>
  <c r="AK78" i="3"/>
  <c r="AK629" i="3"/>
  <c r="AK608" i="3"/>
  <c r="AK69" i="3"/>
  <c r="AK1232" i="3"/>
  <c r="AK931" i="3"/>
  <c r="AK1899" i="3"/>
  <c r="AK338" i="3"/>
  <c r="AK160" i="3"/>
  <c r="AK51" i="3"/>
  <c r="AK1293" i="3"/>
  <c r="AK1270" i="3"/>
  <c r="AK1160" i="3"/>
  <c r="AK1234" i="3"/>
  <c r="AK1658" i="3"/>
  <c r="AK41" i="3"/>
  <c r="AK1173" i="3"/>
  <c r="AK1175" i="3"/>
  <c r="AK158" i="3"/>
  <c r="AK10" i="3"/>
  <c r="AK412" i="3"/>
  <c r="AK452" i="3"/>
  <c r="AK373" i="3"/>
  <c r="AK1021" i="3"/>
  <c r="AK843" i="3"/>
  <c r="AK769" i="3"/>
  <c r="AK1521" i="3"/>
  <c r="AK1355" i="3"/>
  <c r="AK1334" i="3"/>
  <c r="AK1328" i="3"/>
  <c r="AK241" i="3"/>
  <c r="AK363" i="3"/>
  <c r="AK1602" i="3"/>
  <c r="AK1825" i="3"/>
  <c r="AK556" i="3"/>
  <c r="AK536" i="3"/>
  <c r="AK265" i="3"/>
  <c r="AK666" i="3"/>
  <c r="AK215" i="3"/>
  <c r="AK24" i="3"/>
  <c r="AK639" i="3"/>
  <c r="AK756" i="3"/>
  <c r="AK1255" i="3"/>
  <c r="AK1444" i="3"/>
  <c r="AK1390" i="3"/>
  <c r="AK1351" i="3"/>
  <c r="AK1347" i="3"/>
  <c r="AK884" i="3"/>
  <c r="AK1324" i="3"/>
  <c r="AK813" i="3"/>
  <c r="AK667" i="3"/>
  <c r="AK213" i="3"/>
  <c r="AK244" i="3"/>
  <c r="AK989" i="3"/>
  <c r="AK1773" i="3"/>
  <c r="AK1543" i="3"/>
  <c r="AK258" i="3"/>
  <c r="AK656" i="3"/>
  <c r="AK1482" i="3"/>
  <c r="AK944" i="3"/>
  <c r="AK76" i="3"/>
  <c r="AK628" i="3"/>
  <c r="AK607" i="3"/>
  <c r="AK67" i="3"/>
  <c r="AK1227" i="3"/>
  <c r="AK930" i="3"/>
  <c r="AK1898" i="3"/>
  <c r="AK1269" i="3"/>
  <c r="AK159" i="3"/>
  <c r="AK59" i="3"/>
  <c r="AK1292" i="3"/>
  <c r="AK1268" i="3"/>
  <c r="AK1688" i="3"/>
  <c r="AK1229" i="3"/>
  <c r="AK1657" i="3"/>
  <c r="AK127" i="3"/>
  <c r="AK1174" i="3"/>
  <c r="AK177" i="3"/>
  <c r="AK157" i="3"/>
  <c r="AK14" i="3"/>
  <c r="AK1669" i="3"/>
  <c r="AK1698" i="3"/>
  <c r="AK1047" i="3"/>
  <c r="AK1032" i="3"/>
  <c r="AK851" i="3"/>
  <c r="AK511" i="3"/>
  <c r="AK1009" i="3"/>
  <c r="AK266" i="3"/>
  <c r="AK72" i="3"/>
  <c r="AK1533" i="3"/>
  <c r="AK449" i="3"/>
  <c r="AK409" i="3"/>
  <c r="AK372" i="3"/>
  <c r="AK1003" i="3"/>
  <c r="AK840" i="3"/>
  <c r="AK528" i="3"/>
  <c r="AK1424" i="3"/>
  <c r="AK60" i="3"/>
  <c r="AK1325" i="3"/>
  <c r="AK1319" i="3"/>
  <c r="AK1631" i="3"/>
  <c r="AK362" i="3"/>
  <c r="AK1601" i="3"/>
  <c r="AK1824" i="3"/>
  <c r="AK555" i="3"/>
  <c r="AK535" i="3"/>
  <c r="AK264" i="3"/>
  <c r="AK665" i="3"/>
  <c r="AK214" i="3"/>
  <c r="AK23" i="3"/>
  <c r="AK638" i="3"/>
  <c r="AK755" i="3"/>
  <c r="AK1256" i="3"/>
  <c r="AK1443" i="3"/>
  <c r="AK1389" i="3"/>
  <c r="AK1350" i="3"/>
  <c r="AK231" i="3"/>
  <c r="AK883" i="3"/>
  <c r="AK1323" i="3"/>
  <c r="AK694" i="3"/>
  <c r="AK664" i="3"/>
  <c r="AK212" i="3"/>
  <c r="AK243" i="3"/>
  <c r="AK982" i="3"/>
  <c r="AK1772" i="3"/>
  <c r="AK1542" i="3"/>
  <c r="AK256" i="3"/>
  <c r="AK655" i="3"/>
  <c r="AK1480" i="3"/>
  <c r="AK941" i="3"/>
  <c r="AK74" i="3"/>
  <c r="AK627" i="3"/>
  <c r="AK606" i="3"/>
  <c r="AK65" i="3"/>
  <c r="AK1225" i="3"/>
  <c r="AK925" i="3"/>
  <c r="AK326" i="3"/>
  <c r="AK170" i="3"/>
  <c r="AK1897" i="3"/>
  <c r="AK1112" i="3"/>
  <c r="AK1291" i="3"/>
  <c r="AK1267" i="3"/>
  <c r="AK1205" i="3"/>
  <c r="AK1120" i="3"/>
  <c r="AK1656" i="3"/>
  <c r="AK126" i="3"/>
  <c r="AK1158" i="3"/>
  <c r="AK1155" i="3"/>
  <c r="AK1284" i="3"/>
  <c r="AK11" i="3"/>
  <c r="AK1441" i="3"/>
  <c r="AK1381" i="3"/>
  <c r="AK701" i="3"/>
  <c r="AK228" i="3"/>
  <c r="AK882" i="3"/>
  <c r="AK1315" i="3"/>
  <c r="AK693" i="3"/>
  <c r="AK663" i="3"/>
  <c r="AK211" i="3"/>
  <c r="AK242" i="3"/>
  <c r="AK1040" i="3"/>
  <c r="AK1771" i="3"/>
  <c r="AK1532" i="3"/>
  <c r="AK255" i="3"/>
  <c r="AK651" i="3"/>
  <c r="AK1479" i="3"/>
  <c r="AK940" i="3"/>
  <c r="AK82" i="3"/>
  <c r="AK623" i="3"/>
  <c r="AK602" i="3"/>
  <c r="AK1929" i="3"/>
  <c r="AK1223" i="3"/>
  <c r="AK924" i="3"/>
  <c r="AK63" i="3"/>
  <c r="AK167" i="3"/>
  <c r="AK1896" i="3"/>
  <c r="AK1197" i="3"/>
  <c r="AK1289" i="3"/>
  <c r="AK1266" i="3"/>
  <c r="AK1204" i="3"/>
  <c r="AK1119" i="3"/>
  <c r="AK1655" i="3"/>
  <c r="AK1193" i="3"/>
  <c r="AK1172" i="3"/>
  <c r="AK1171" i="3"/>
  <c r="AK1283" i="3"/>
  <c r="AK7" i="3"/>
  <c r="AK58" i="3"/>
  <c r="AK48" i="3"/>
  <c r="AK1307" i="3"/>
  <c r="AK1301" i="3"/>
  <c r="AK964" i="3"/>
  <c r="AK1622" i="3"/>
  <c r="AK1599" i="3"/>
  <c r="AK1822" i="3"/>
  <c r="AK550" i="3"/>
  <c r="AK892" i="3"/>
  <c r="AK875" i="3"/>
  <c r="AK757" i="3"/>
  <c r="AK209" i="3"/>
  <c r="AK660" i="3"/>
  <c r="AK632" i="3"/>
  <c r="AK746" i="3"/>
  <c r="AK711" i="3"/>
  <c r="AK1440" i="3"/>
  <c r="AK1380" i="3"/>
  <c r="AK238" i="3"/>
  <c r="AK227" i="3"/>
  <c r="AK118" i="3"/>
  <c r="AK1314" i="3"/>
  <c r="AK692" i="3"/>
  <c r="AK662" i="3"/>
  <c r="AK1339" i="3"/>
  <c r="AK1788" i="3"/>
  <c r="AK1033" i="3"/>
  <c r="AK1507" i="3"/>
  <c r="AK1531" i="3"/>
  <c r="AK254" i="3"/>
  <c r="AK650" i="3"/>
  <c r="AK1477" i="3"/>
  <c r="AK939" i="3"/>
  <c r="AK927" i="3"/>
  <c r="AK622" i="3"/>
  <c r="AK601" i="3"/>
  <c r="AK139" i="3"/>
  <c r="AK1115" i="3"/>
  <c r="AK905" i="3"/>
  <c r="AK61" i="3"/>
  <c r="AK172" i="3"/>
  <c r="AK325" i="3"/>
  <c r="AK49" i="3"/>
  <c r="AK1182" i="3"/>
  <c r="AK1265" i="3"/>
  <c r="AK345" i="3"/>
  <c r="AK1179" i="3"/>
  <c r="AK1654" i="3"/>
  <c r="AK1190" i="3"/>
  <c r="AK1708" i="3"/>
  <c r="AK1151" i="3"/>
  <c r="AK1282" i="3"/>
  <c r="AK6" i="3"/>
  <c r="AK963" i="3"/>
  <c r="AK1621" i="3"/>
  <c r="AK1598" i="3"/>
  <c r="AK1821" i="3"/>
  <c r="AK591" i="3"/>
  <c r="AK268" i="3"/>
  <c r="AK822" i="3"/>
  <c r="AK748" i="3"/>
  <c r="AK205" i="3"/>
  <c r="AK659" i="3"/>
  <c r="AK631" i="3"/>
  <c r="AK738" i="3"/>
  <c r="AK710" i="3"/>
  <c r="AK1438" i="3"/>
  <c r="AK1372" i="3"/>
  <c r="AK237" i="3"/>
  <c r="AK226" i="3"/>
  <c r="AK117" i="3"/>
  <c r="AK1306" i="3"/>
  <c r="AK689" i="3"/>
  <c r="AK763" i="3"/>
  <c r="AK1338" i="3"/>
  <c r="AK288" i="3"/>
  <c r="AK1026" i="3"/>
  <c r="AK1506" i="3"/>
  <c r="AK1528" i="3"/>
  <c r="AK253" i="3"/>
  <c r="AK649" i="3"/>
  <c r="AK1476" i="3"/>
  <c r="AK938" i="3"/>
  <c r="AK926" i="3"/>
  <c r="AK621" i="3"/>
  <c r="AK600" i="3"/>
  <c r="AK1924" i="3"/>
  <c r="AK1114" i="3"/>
  <c r="AK904" i="3"/>
  <c r="AK137" i="3"/>
  <c r="AK1167" i="3"/>
  <c r="AK152" i="3"/>
  <c r="AK133" i="3"/>
  <c r="AK1181" i="3"/>
  <c r="AK1164" i="3"/>
  <c r="AK346" i="3"/>
  <c r="AK1178" i="3"/>
  <c r="AK1653" i="3"/>
  <c r="AK39" i="3"/>
  <c r="AK1259" i="3"/>
  <c r="AK1169" i="3"/>
  <c r="AK869" i="3"/>
  <c r="AK2134" i="3"/>
  <c r="AK2131" i="3"/>
  <c r="AK2110" i="3"/>
  <c r="AK2132" i="3"/>
  <c r="AK2130" i="3"/>
  <c r="AK2136" i="3"/>
  <c r="AK2118" i="3"/>
  <c r="AK2117" i="3"/>
  <c r="AK2114" i="3"/>
  <c r="AK2111" i="3"/>
  <c r="AK2139" i="3"/>
  <c r="AK299" i="3"/>
  <c r="AK2125" i="3"/>
  <c r="AK2119" i="3"/>
  <c r="AK2122" i="3"/>
  <c r="AK2115" i="3"/>
  <c r="AK2133" i="3"/>
  <c r="AK2120" i="3"/>
  <c r="AK2127" i="3"/>
  <c r="AK300" i="3"/>
  <c r="AK2126" i="3"/>
  <c r="AK2128" i="3"/>
  <c r="AK2113" i="3"/>
  <c r="AK2121" i="3"/>
  <c r="AK2129" i="3"/>
  <c r="AK2135" i="3"/>
  <c r="AK2124" i="3"/>
  <c r="AK2137" i="3"/>
  <c r="AK2116" i="3"/>
  <c r="AK2112" i="3"/>
  <c r="AK2138" i="3"/>
  <c r="AK2123" i="3"/>
  <c r="AK1900" i="3"/>
  <c r="AK5" i="3"/>
  <c r="AK1371" i="3"/>
  <c r="AK233" i="3"/>
  <c r="AK223" i="3"/>
  <c r="AK116" i="3"/>
  <c r="AK1305" i="3"/>
  <c r="AK688" i="3"/>
  <c r="AK762" i="3"/>
  <c r="AK1330" i="3"/>
  <c r="AK287" i="3"/>
  <c r="AK1019" i="3"/>
  <c r="AK1504" i="3"/>
  <c r="AK1527" i="3"/>
  <c r="AK252" i="3"/>
  <c r="AK648" i="3"/>
  <c r="AK1474" i="3"/>
  <c r="AK935" i="3"/>
  <c r="AK909" i="3"/>
  <c r="AK620" i="3"/>
  <c r="AK599" i="3"/>
  <c r="AK1923" i="3"/>
  <c r="AK1122" i="3"/>
  <c r="AK313" i="3"/>
  <c r="AK136" i="3"/>
  <c r="AK1273" i="3"/>
  <c r="AK1240" i="3"/>
  <c r="AK132" i="3"/>
  <c r="AK1185" i="3"/>
  <c r="AK1162" i="3"/>
  <c r="AK344" i="3"/>
  <c r="AK1176" i="3"/>
  <c r="AK1652" i="3"/>
  <c r="AK125" i="3"/>
  <c r="AK1258" i="3"/>
  <c r="AK1109" i="3"/>
  <c r="AK1280" i="3"/>
  <c r="AK18" i="3"/>
  <c r="AK169" i="3"/>
  <c r="AK1239" i="3"/>
  <c r="AK1111" i="3"/>
  <c r="AK1183" i="3"/>
  <c r="AK1161" i="3"/>
  <c r="AK1150" i="3"/>
  <c r="AK1118" i="3"/>
  <c r="AK1651" i="3"/>
  <c r="AK124" i="3"/>
  <c r="AK1157" i="3"/>
  <c r="AK1277" i="3"/>
  <c r="AK761" i="3"/>
  <c r="AK17" i="3"/>
  <c r="AK1321" i="3"/>
  <c r="AK285" i="3"/>
  <c r="AK995" i="3"/>
  <c r="AK1501" i="3"/>
  <c r="AK1539" i="3"/>
  <c r="AK1093" i="3"/>
  <c r="AK1753" i="3"/>
  <c r="AK171" i="3"/>
  <c r="AK933" i="3"/>
  <c r="AK907" i="3"/>
  <c r="AK1738" i="3"/>
  <c r="AK594" i="3"/>
  <c r="AK1928" i="3"/>
  <c r="AK318" i="3"/>
  <c r="AK1231" i="3"/>
  <c r="AK134" i="3"/>
  <c r="AK1272" i="3"/>
  <c r="AK1133" i="3"/>
  <c r="AK1196" i="3"/>
  <c r="AK1180" i="3"/>
  <c r="AK1274" i="3"/>
  <c r="AK1149" i="3"/>
  <c r="AK1117" i="3"/>
  <c r="AK1650" i="3"/>
  <c r="AK1192" i="3"/>
  <c r="AK1154" i="3"/>
  <c r="AK180" i="3"/>
  <c r="AK752" i="3"/>
  <c r="AK16" i="3"/>
  <c r="AK957" i="3"/>
  <c r="AK1617" i="3"/>
  <c r="AK1594" i="3"/>
  <c r="AK1817" i="3"/>
  <c r="AK768" i="3"/>
  <c r="AK275" i="3"/>
  <c r="AK696" i="3"/>
  <c r="AK730" i="3"/>
  <c r="AK1102" i="3"/>
  <c r="AK1508" i="3"/>
  <c r="AK1556" i="3"/>
  <c r="AK1211" i="3"/>
  <c r="AK1456" i="3"/>
  <c r="AK1432" i="3"/>
  <c r="AK1354" i="3"/>
  <c r="AK1344" i="3"/>
  <c r="AK207" i="3"/>
  <c r="AK1513" i="3"/>
  <c r="AK578" i="3"/>
  <c r="AK683" i="3"/>
  <c r="AK745" i="3"/>
  <c r="AK1320" i="3"/>
  <c r="AK284" i="3"/>
  <c r="AK988" i="3"/>
  <c r="AK1500" i="3"/>
  <c r="AK1537" i="3"/>
  <c r="AK1092" i="3"/>
  <c r="AK1752" i="3"/>
  <c r="AK168" i="3"/>
  <c r="AK932" i="3"/>
  <c r="AK906" i="3"/>
  <c r="AK1099" i="3"/>
  <c r="AK593" i="3"/>
  <c r="AK1927" i="3"/>
  <c r="AK312" i="3"/>
  <c r="AK1230" i="3"/>
  <c r="AK1220" i="3"/>
  <c r="AK1166" i="3"/>
  <c r="AK1132" i="3"/>
  <c r="AK47" i="3"/>
  <c r="AK357" i="3"/>
  <c r="AK337" i="3"/>
  <c r="AK1253" i="3"/>
  <c r="AK348" i="3"/>
  <c r="AK1649" i="3"/>
  <c r="AK1189" i="3"/>
  <c r="AK1153" i="3"/>
  <c r="AK176" i="3"/>
  <c r="AK743" i="3"/>
  <c r="AK15" i="3"/>
  <c r="AK1187" i="3"/>
  <c r="AK1690" i="3"/>
  <c r="AK1569" i="3"/>
  <c r="AK987" i="3"/>
  <c r="AK826" i="3"/>
  <c r="AK1063" i="3"/>
  <c r="AK969" i="3"/>
  <c r="AK572" i="3"/>
  <c r="AK1466" i="3"/>
  <c r="AK798" i="3"/>
  <c r="AK437" i="3"/>
  <c r="AK397" i="3"/>
  <c r="AK1081" i="3"/>
  <c r="AK984" i="3"/>
  <c r="AK828" i="3"/>
  <c r="AK508" i="3"/>
  <c r="AK559" i="3"/>
  <c r="AK1370" i="3"/>
  <c r="AK1304" i="3"/>
  <c r="AK1982" i="3"/>
  <c r="AK954" i="3"/>
  <c r="AK1616" i="3"/>
  <c r="AK1593" i="3"/>
  <c r="AK1816" i="3"/>
  <c r="AK767" i="3"/>
  <c r="AK274" i="3"/>
  <c r="AK695" i="3"/>
  <c r="AK723" i="3"/>
  <c r="AK1101" i="3"/>
  <c r="AK1505" i="3"/>
  <c r="AK1553" i="3"/>
  <c r="AK1210" i="3"/>
  <c r="AK1455" i="3"/>
  <c r="AK1431" i="3"/>
  <c r="AK1353" i="3"/>
  <c r="AK1411" i="3"/>
  <c r="AK206" i="3"/>
  <c r="AK1512" i="3"/>
  <c r="AK577" i="3"/>
  <c r="AK682" i="3"/>
  <c r="AK744" i="3"/>
  <c r="AK1312" i="3"/>
  <c r="AK281" i="3"/>
  <c r="AK981" i="3"/>
  <c r="AK1498" i="3"/>
  <c r="AK1536" i="3"/>
  <c r="AK1091" i="3"/>
  <c r="AK1751" i="3"/>
  <c r="AK1555" i="3"/>
  <c r="AK929" i="3"/>
  <c r="AK917" i="3"/>
  <c r="AK1098" i="3"/>
  <c r="AK592" i="3"/>
  <c r="AK1926" i="3"/>
  <c r="AK147" i="3"/>
  <c r="AK1121" i="3"/>
  <c r="AK1219" i="3"/>
  <c r="AK1165" i="3"/>
  <c r="AK1131" i="3"/>
  <c r="AK131" i="3"/>
  <c r="AK356" i="3"/>
  <c r="AK165" i="3"/>
  <c r="AK332" i="3"/>
  <c r="AK315" i="3"/>
  <c r="AK1648" i="3"/>
  <c r="AK37" i="3"/>
  <c r="AK336" i="3"/>
  <c r="AK179" i="3"/>
  <c r="AK734" i="3"/>
  <c r="AK13" i="3"/>
  <c r="AK1979" i="3"/>
  <c r="AK1960" i="3"/>
  <c r="AK1940" i="3"/>
  <c r="AK1903" i="3"/>
  <c r="AK1875" i="3"/>
  <c r="AK1851" i="3"/>
  <c r="AK1562" i="3"/>
  <c r="AK400" i="3"/>
  <c r="AK2016" i="3"/>
  <c r="AK420" i="3"/>
  <c r="AK1059" i="3"/>
  <c r="AK1718" i="3"/>
  <c r="AK1678" i="3"/>
  <c r="AK1186" i="3"/>
  <c r="AK1156" i="3"/>
  <c r="AK1568" i="3"/>
  <c r="AK986" i="3"/>
  <c r="AK811" i="3"/>
  <c r="AK1058" i="3"/>
  <c r="AK1023" i="3"/>
  <c r="AK569" i="3"/>
  <c r="AK1463" i="3"/>
  <c r="AK795" i="3"/>
  <c r="AK436" i="3"/>
  <c r="AK394" i="3"/>
  <c r="AK1080" i="3"/>
  <c r="AK983" i="3"/>
  <c r="AK825" i="3"/>
  <c r="AK507" i="3"/>
  <c r="AK558" i="3"/>
  <c r="AK1361" i="3"/>
  <c r="AK1993" i="3"/>
  <c r="AK1625" i="3"/>
  <c r="AK953" i="3"/>
  <c r="AK1615" i="3"/>
  <c r="AK1592" i="3"/>
  <c r="AK1815" i="3"/>
  <c r="AK759" i="3"/>
  <c r="AK576" i="3"/>
  <c r="AK691" i="3"/>
  <c r="AK722" i="3"/>
  <c r="AK1100" i="3"/>
  <c r="AK1502" i="3"/>
  <c r="AK619" i="3"/>
  <c r="AK1209" i="3"/>
  <c r="AK1453" i="3"/>
  <c r="AK1429" i="3"/>
  <c r="AK1414" i="3"/>
  <c r="AK1410" i="3"/>
  <c r="AK203" i="3"/>
  <c r="AK1510" i="3"/>
  <c r="AK544" i="3"/>
  <c r="AK788" i="3"/>
  <c r="AK736" i="3"/>
  <c r="AK1311" i="3"/>
  <c r="AK280" i="3"/>
  <c r="AK1787" i="3"/>
  <c r="AK1497" i="3"/>
  <c r="AK1524" i="3"/>
  <c r="AK1090" i="3"/>
  <c r="AK780" i="3"/>
  <c r="AK1554" i="3"/>
  <c r="AK928" i="3"/>
  <c r="AK22" i="3"/>
  <c r="AK1097" i="3"/>
  <c r="AK951" i="3"/>
  <c r="AK1925" i="3"/>
  <c r="AK146" i="3"/>
  <c r="AK1116" i="3"/>
  <c r="AK1218" i="3"/>
  <c r="AK1271" i="3"/>
  <c r="AK1130" i="3"/>
  <c r="AK130" i="3"/>
  <c r="AK183" i="3"/>
  <c r="AK163" i="3"/>
  <c r="AK1148" i="3"/>
  <c r="AK347" i="3"/>
  <c r="AK1647" i="3"/>
  <c r="AK123" i="3"/>
  <c r="AK334" i="3"/>
  <c r="AK1168" i="3"/>
  <c r="AK725" i="3"/>
  <c r="AK9" i="3"/>
  <c r="AK824" i="3"/>
  <c r="AK493" i="3"/>
  <c r="AK557" i="3"/>
  <c r="AK1352" i="3"/>
  <c r="AK1992" i="3"/>
  <c r="AK1624" i="3"/>
  <c r="AK952" i="3"/>
  <c r="AK1614" i="3"/>
  <c r="AK1590" i="3"/>
  <c r="AK1814" i="3"/>
  <c r="AK758" i="3"/>
  <c r="AK575" i="3"/>
  <c r="AK690" i="3"/>
  <c r="AK721" i="3"/>
  <c r="AK923" i="3"/>
  <c r="AK1499" i="3"/>
  <c r="AK618" i="3"/>
  <c r="AK1208" i="3"/>
  <c r="AK1452" i="3"/>
  <c r="AK1428" i="3"/>
  <c r="AK1413" i="3"/>
  <c r="AK1402" i="3"/>
  <c r="AK202" i="3"/>
  <c r="AK1509" i="3"/>
  <c r="AK543" i="3"/>
  <c r="AK787" i="3"/>
  <c r="AK735" i="3"/>
  <c r="AK1303" i="3"/>
  <c r="AK279" i="3"/>
  <c r="AK1786" i="3"/>
  <c r="AK1770" i="3"/>
  <c r="AK1523" i="3"/>
  <c r="AK1761" i="3"/>
  <c r="AK1750" i="3"/>
  <c r="AK1552" i="3"/>
  <c r="AK920" i="3"/>
  <c r="AK21" i="3"/>
  <c r="AK1096" i="3"/>
  <c r="AK949" i="3"/>
  <c r="AK200" i="3"/>
  <c r="AK145" i="3"/>
  <c r="AK317" i="3"/>
  <c r="AK353" i="3"/>
  <c r="AK1177" i="3"/>
  <c r="AK1129" i="3"/>
  <c r="AK1110" i="3"/>
  <c r="AK182" i="3"/>
  <c r="AK1264" i="3"/>
  <c r="AK1203" i="3"/>
  <c r="AK320" i="3"/>
  <c r="AK1646" i="3"/>
  <c r="AK122" i="3"/>
  <c r="AK335" i="3"/>
  <c r="AK1906" i="3"/>
  <c r="AK716" i="3"/>
  <c r="AK8" i="3"/>
  <c r="AK1991" i="3"/>
  <c r="AK1623" i="3"/>
  <c r="AK192" i="3"/>
  <c r="AK1643" i="3"/>
  <c r="AK1591" i="3"/>
  <c r="AK1813" i="3"/>
  <c r="AK750" i="3"/>
  <c r="AK571" i="3"/>
  <c r="AK686" i="3"/>
  <c r="AK714" i="3"/>
  <c r="AK922" i="3"/>
  <c r="AK1496" i="3"/>
  <c r="AK617" i="3"/>
  <c r="AK107" i="3"/>
  <c r="AK1450" i="3"/>
  <c r="AK1426" i="3"/>
  <c r="AK1405" i="3"/>
  <c r="AK1401" i="3"/>
  <c r="AK201" i="3"/>
  <c r="AK887" i="3"/>
  <c r="AK542" i="3"/>
  <c r="AK786" i="3"/>
  <c r="AK727" i="3"/>
  <c r="AK1302" i="3"/>
  <c r="AK278" i="3"/>
  <c r="AK1785" i="3"/>
  <c r="AK1336" i="3"/>
  <c r="AK1520" i="3"/>
  <c r="AK1760" i="3"/>
  <c r="AK1749" i="3"/>
  <c r="AK1551" i="3"/>
  <c r="AK919" i="3"/>
  <c r="AK20" i="3"/>
  <c r="AK1567" i="3"/>
  <c r="AK950" i="3"/>
  <c r="AK199" i="3"/>
  <c r="AK143" i="3"/>
  <c r="AK151" i="3"/>
  <c r="AK352" i="3"/>
  <c r="AK1244" i="3"/>
  <c r="AK1124" i="3"/>
  <c r="AK1195" i="3"/>
  <c r="AK106" i="3"/>
  <c r="AK1159" i="3"/>
  <c r="AK1252" i="3"/>
  <c r="AK1286" i="3"/>
  <c r="AK1645" i="3"/>
  <c r="AK35" i="3"/>
  <c r="AK333" i="3"/>
  <c r="AK1207" i="3"/>
  <c r="AK707" i="3"/>
  <c r="AK1937" i="3"/>
  <c r="AK1895" i="3"/>
  <c r="AK1872" i="3"/>
  <c r="AK1848" i="3"/>
  <c r="AK259" i="3"/>
  <c r="AK486" i="3"/>
  <c r="AK2013" i="3"/>
  <c r="AK441" i="3"/>
  <c r="AK1018" i="3"/>
  <c r="AK1715" i="3"/>
  <c r="AK1664" i="3"/>
  <c r="AK1294" i="3"/>
  <c r="AK316" i="3"/>
  <c r="AK1572" i="3"/>
  <c r="AK812" i="3"/>
  <c r="AK778" i="3"/>
  <c r="AK1051" i="3"/>
  <c r="AK529" i="3"/>
  <c r="AK589" i="3"/>
  <c r="AK1442" i="3"/>
  <c r="AK429" i="3"/>
  <c r="AK389" i="3"/>
  <c r="AK482" i="3"/>
  <c r="AK1075" i="3"/>
  <c r="AK860" i="3"/>
  <c r="AK810" i="3"/>
  <c r="AK519" i="3"/>
  <c r="AK553" i="3"/>
  <c r="AK1412" i="3"/>
  <c r="AK1990" i="3"/>
  <c r="AK1642" i="3"/>
  <c r="AK191" i="3"/>
  <c r="AK1613" i="3"/>
  <c r="AK1589" i="3"/>
  <c r="AK1812" i="3"/>
  <c r="AK749" i="3"/>
  <c r="AK570" i="3"/>
  <c r="AK685" i="3"/>
  <c r="AK713" i="3"/>
  <c r="AK921" i="3"/>
  <c r="AK1493" i="3"/>
  <c r="AK612" i="3"/>
  <c r="AK92" i="3"/>
  <c r="AK1449" i="3"/>
  <c r="AK1425" i="3"/>
  <c r="AK1404" i="3"/>
  <c r="AK1393" i="3"/>
  <c r="AK1805" i="3"/>
  <c r="AK538" i="3"/>
  <c r="AK879" i="3"/>
  <c r="AK783" i="3"/>
  <c r="AK726" i="3"/>
  <c r="AK1794" i="3"/>
  <c r="AK277" i="3"/>
  <c r="AK1784" i="3"/>
  <c r="AK1335" i="3"/>
  <c r="AK1519" i="3"/>
  <c r="AK1759" i="3"/>
  <c r="AK1748" i="3"/>
  <c r="AK779" i="3"/>
  <c r="AK918" i="3"/>
  <c r="AK19" i="3"/>
  <c r="AK1566" i="3"/>
  <c r="AK948" i="3"/>
  <c r="AK329" i="3"/>
  <c r="AK327" i="3"/>
  <c r="AK149" i="3"/>
  <c r="AK351" i="3"/>
  <c r="AK1246" i="3"/>
  <c r="AK330" i="3"/>
  <c r="AK45" i="3"/>
  <c r="AK296" i="3"/>
  <c r="AK162" i="3"/>
  <c r="AK1250" i="3"/>
  <c r="AK142" i="3"/>
  <c r="AK1238" i="3"/>
  <c r="AK33" i="3"/>
  <c r="AK1262" i="3"/>
  <c r="AK121" i="3"/>
  <c r="AK698" i="3"/>
  <c r="AK1641" i="3"/>
  <c r="AK190" i="3"/>
  <c r="AK1612" i="3"/>
  <c r="AK1588" i="3"/>
  <c r="AK1811" i="3"/>
  <c r="AK741" i="3"/>
  <c r="AK566" i="3"/>
  <c r="AK790" i="3"/>
  <c r="AK712" i="3"/>
  <c r="AK916" i="3"/>
  <c r="AK1490" i="3"/>
  <c r="AK611" i="3"/>
  <c r="AK729" i="3"/>
  <c r="AK1465" i="3"/>
  <c r="AK1423" i="3"/>
  <c r="AK1396" i="3"/>
  <c r="AK1392" i="3"/>
  <c r="AK1804" i="3"/>
  <c r="AK537" i="3"/>
  <c r="AK878" i="3"/>
  <c r="AK782" i="3"/>
  <c r="AK718" i="3"/>
  <c r="AK1793" i="3"/>
  <c r="AK276" i="3"/>
  <c r="AK1783" i="3"/>
  <c r="AK1327" i="3"/>
  <c r="AK1769" i="3"/>
  <c r="AK1758" i="3"/>
  <c r="AK1747" i="3"/>
  <c r="AK1746" i="3"/>
  <c r="AK913" i="3"/>
  <c r="AK644" i="3"/>
  <c r="AK1565" i="3"/>
  <c r="AK1241" i="3"/>
  <c r="AK308" i="3"/>
  <c r="AK198" i="3"/>
  <c r="AK150" i="3"/>
  <c r="AK1288" i="3"/>
  <c r="AK1245" i="3"/>
  <c r="AK322" i="3"/>
  <c r="AK129" i="3"/>
  <c r="AK295" i="3"/>
  <c r="AK98" i="3"/>
  <c r="AK1147" i="3"/>
  <c r="AK141" i="3"/>
  <c r="AK1237" i="3"/>
  <c r="AK1138" i="3"/>
  <c r="AK1710" i="3"/>
  <c r="AK91" i="3"/>
  <c r="AK760" i="3"/>
  <c r="AK1043" i="3"/>
  <c r="AK858" i="3"/>
  <c r="AK808" i="3"/>
  <c r="AK517" i="3"/>
  <c r="AK549" i="3"/>
  <c r="AK1394" i="3"/>
  <c r="AK1988" i="3"/>
  <c r="AK1640" i="3"/>
  <c r="AK393" i="3"/>
  <c r="AK1611" i="3"/>
  <c r="AK1587" i="3"/>
  <c r="AK1810" i="3"/>
  <c r="AK740" i="3"/>
  <c r="AK565" i="3"/>
  <c r="AK789" i="3"/>
  <c r="AK705" i="3"/>
  <c r="AK915" i="3"/>
  <c r="AK1487" i="3"/>
  <c r="AK610" i="3"/>
  <c r="AK728" i="3"/>
  <c r="AK1464" i="3"/>
  <c r="AK1422" i="3"/>
  <c r="AK1395" i="3"/>
  <c r="AK1384" i="3"/>
  <c r="AK1803" i="3"/>
  <c r="AK534" i="3"/>
  <c r="AK877" i="3"/>
  <c r="AK781" i="3"/>
  <c r="AK717" i="3"/>
  <c r="AK1792" i="3"/>
  <c r="AK1932" i="3"/>
  <c r="AK1782" i="3"/>
  <c r="AK1326" i="3"/>
  <c r="AK1768" i="3"/>
  <c r="AK1757" i="3"/>
  <c r="AK1495" i="3"/>
  <c r="AK1745" i="3"/>
  <c r="AK912" i="3"/>
  <c r="AK643" i="3"/>
  <c r="AK175" i="3"/>
  <c r="AK1214" i="3"/>
  <c r="AK1222" i="3"/>
  <c r="AK197" i="3"/>
  <c r="AK148" i="3"/>
  <c r="AK1287" i="3"/>
  <c r="AK1243" i="3"/>
  <c r="AK153" i="3"/>
  <c r="AK128" i="3"/>
  <c r="AK294" i="3"/>
  <c r="AK97" i="3"/>
  <c r="AK1146" i="3"/>
  <c r="AK86" i="3"/>
  <c r="AK1128" i="3"/>
  <c r="AK88" i="3"/>
  <c r="AK1263" i="3"/>
  <c r="AK90" i="3"/>
  <c r="AK751" i="3"/>
  <c r="BL1067" i="3"/>
  <c r="BM1067" i="3"/>
  <c r="BK1067" i="3"/>
  <c r="BO1067" i="3"/>
  <c r="BP1067" i="3"/>
  <c r="BK1017" i="3"/>
  <c r="BL1017" i="3"/>
  <c r="BP1017" i="3"/>
  <c r="BM1017" i="3"/>
  <c r="BO1017" i="3"/>
  <c r="BK1066" i="3"/>
  <c r="BL1066" i="3"/>
  <c r="BM1066" i="3"/>
  <c r="BO1066" i="3"/>
  <c r="BP1066" i="3"/>
  <c r="BK1060" i="3"/>
  <c r="BP1060" i="3"/>
  <c r="BL1060" i="3"/>
  <c r="BM1060" i="3"/>
  <c r="BO1060" i="3"/>
  <c r="BL1059" i="3"/>
  <c r="BK1059" i="3"/>
  <c r="BM1059" i="3"/>
  <c r="BO1059" i="3"/>
  <c r="BP1059" i="3"/>
  <c r="BP1053" i="3"/>
  <c r="BM1053" i="3"/>
  <c r="BK1053" i="3"/>
  <c r="BL1053" i="3"/>
  <c r="BO1053" i="3"/>
  <c r="BL1052" i="3"/>
  <c r="BM1052" i="3"/>
  <c r="BO1052" i="3"/>
  <c r="BP1052" i="3"/>
  <c r="BK1052" i="3"/>
  <c r="BO1018" i="3"/>
  <c r="BP1018" i="3"/>
  <c r="BL1018" i="3"/>
  <c r="BK1018" i="3"/>
  <c r="BM1018" i="3"/>
  <c r="BS1918" i="3" l="1"/>
  <c r="BR1918" i="3"/>
  <c r="BS1920" i="3"/>
  <c r="BR1920" i="3"/>
  <c r="BS1919" i="3"/>
  <c r="BR1919" i="3"/>
  <c r="BK1918" i="3"/>
  <c r="BM1918" i="3"/>
  <c r="BL1918" i="3"/>
  <c r="BO1918" i="3"/>
  <c r="BP1918" i="3"/>
  <c r="BL1919" i="3"/>
  <c r="BM1919" i="3"/>
  <c r="BP1919" i="3"/>
  <c r="BO1919" i="3"/>
  <c r="BK1919" i="3"/>
  <c r="BK1920" i="3"/>
  <c r="BM1920" i="3"/>
  <c r="BP1920" i="3"/>
  <c r="BO1920" i="3"/>
  <c r="BL1920" i="3"/>
  <c r="X1281" i="3"/>
  <c r="W1281" i="3"/>
  <c r="BR2030" i="3" l="1"/>
  <c r="BS2030" i="3"/>
  <c r="BR2070" i="3"/>
  <c r="BS2070" i="3"/>
  <c r="BS756" i="3"/>
  <c r="BR756" i="3"/>
  <c r="BR548" i="3"/>
  <c r="BS548" i="3"/>
  <c r="BR973" i="3"/>
  <c r="BS973" i="3"/>
  <c r="BS758" i="3"/>
  <c r="BR758" i="3"/>
  <c r="BR521" i="3"/>
  <c r="BS521" i="3"/>
  <c r="BS881" i="3"/>
  <c r="BR881" i="3"/>
  <c r="BS220" i="3"/>
  <c r="BR220" i="3"/>
  <c r="BS80" i="3"/>
  <c r="BR80" i="3"/>
  <c r="BR1374" i="3"/>
  <c r="BS1374" i="3"/>
  <c r="BS29" i="3"/>
  <c r="BR29" i="3"/>
  <c r="BS649" i="3"/>
  <c r="BR649" i="3"/>
  <c r="BR1575" i="3"/>
  <c r="BS1575" i="3"/>
  <c r="BR906" i="3"/>
  <c r="BS906" i="3"/>
  <c r="BS1491" i="3"/>
  <c r="BR1491" i="3"/>
  <c r="BR19" i="3"/>
  <c r="BS19" i="3"/>
  <c r="BR620" i="3"/>
  <c r="BS620" i="3"/>
  <c r="BR173" i="3"/>
  <c r="BS173" i="3"/>
  <c r="BR280" i="3"/>
  <c r="BS280" i="3"/>
  <c r="BS1040" i="3"/>
  <c r="BR1040" i="3"/>
  <c r="BS780" i="3"/>
  <c r="BR780" i="3"/>
  <c r="BR593" i="3"/>
  <c r="BS593" i="3"/>
  <c r="BR92" i="3"/>
  <c r="BS92" i="3"/>
  <c r="BS253" i="3"/>
  <c r="BR253" i="3"/>
  <c r="BR1472" i="3"/>
  <c r="BS1472" i="3"/>
  <c r="BR1534" i="3"/>
  <c r="BS1534" i="3"/>
  <c r="BR1409" i="3"/>
  <c r="BS1409" i="3"/>
  <c r="BS1361" i="3"/>
  <c r="BR1361" i="3"/>
  <c r="BS24" i="3"/>
  <c r="BR24" i="3"/>
  <c r="BS1502" i="3"/>
  <c r="BR1502" i="3"/>
  <c r="BS633" i="3"/>
  <c r="BR633" i="3"/>
  <c r="BS1991" i="3"/>
  <c r="BR1991" i="3"/>
  <c r="BS597" i="3"/>
  <c r="BR597" i="3"/>
  <c r="BR310" i="3"/>
  <c r="BS310" i="3"/>
  <c r="BR1233" i="3"/>
  <c r="BS1233" i="3"/>
  <c r="BR143" i="3"/>
  <c r="BS143" i="3"/>
  <c r="BR1226" i="3"/>
  <c r="BS1226" i="3"/>
  <c r="BR73" i="3"/>
  <c r="BS73" i="3"/>
  <c r="BS1288" i="3"/>
  <c r="BR1288" i="3"/>
  <c r="BR169" i="3"/>
  <c r="BS169" i="3"/>
  <c r="BR161" i="3"/>
  <c r="BS161" i="3"/>
  <c r="BR322" i="3"/>
  <c r="BS322" i="3"/>
  <c r="BS1111" i="3"/>
  <c r="BR1111" i="3"/>
  <c r="BS1290" i="3"/>
  <c r="BR1290" i="3"/>
  <c r="BR295" i="3"/>
  <c r="BS295" i="3"/>
  <c r="BS1161" i="3"/>
  <c r="BR1161" i="3"/>
  <c r="BR1661" i="3"/>
  <c r="BS1661" i="3"/>
  <c r="BS1147" i="3"/>
  <c r="BR1147" i="3"/>
  <c r="BR1118" i="3"/>
  <c r="BS1118" i="3"/>
  <c r="BS1659" i="3"/>
  <c r="BR1659" i="3"/>
  <c r="BR1237" i="3"/>
  <c r="BS1237" i="3"/>
  <c r="BS124" i="3"/>
  <c r="BR124" i="3"/>
  <c r="BR88" i="3"/>
  <c r="BS88" i="3"/>
  <c r="BR1135" i="3"/>
  <c r="BS1135" i="3"/>
  <c r="BR180" i="3"/>
  <c r="BS180" i="3"/>
  <c r="BR743" i="3"/>
  <c r="BS743" i="3"/>
  <c r="BR14" i="3"/>
  <c r="BS14" i="3"/>
  <c r="BR2014" i="3"/>
  <c r="BS2014" i="3"/>
  <c r="BR1998" i="3"/>
  <c r="BS1998" i="3"/>
  <c r="BR573" i="3"/>
  <c r="BS573" i="3"/>
  <c r="BR241" i="3"/>
  <c r="BS241" i="3"/>
  <c r="BR935" i="3"/>
  <c r="BS935" i="3"/>
  <c r="BS1881" i="3"/>
  <c r="BR1881" i="3"/>
  <c r="BS1865" i="3"/>
  <c r="BR1865" i="3"/>
  <c r="BS2105" i="3"/>
  <c r="BR2105" i="3"/>
  <c r="BR2089" i="3"/>
  <c r="BS2089" i="3"/>
  <c r="BR2047" i="3"/>
  <c r="BS2047" i="3"/>
  <c r="BS2029" i="3"/>
  <c r="BR2029" i="3"/>
  <c r="BR2013" i="3"/>
  <c r="BS2013" i="3"/>
  <c r="BS1985" i="3"/>
  <c r="BR1985" i="3"/>
  <c r="BR1963" i="3"/>
  <c r="BS1963" i="3"/>
  <c r="BR1951" i="3"/>
  <c r="BS1951" i="3"/>
  <c r="BR1935" i="3"/>
  <c r="BS1935" i="3"/>
  <c r="BR1889" i="3"/>
  <c r="BS1889" i="3"/>
  <c r="BR1842" i="3"/>
  <c r="BS1842" i="3"/>
  <c r="BR1826" i="3"/>
  <c r="BS1826" i="3"/>
  <c r="BR1810" i="3"/>
  <c r="BS1810" i="3"/>
  <c r="BR1798" i="3"/>
  <c r="BS1798" i="3"/>
  <c r="BS1785" i="3"/>
  <c r="BR1785" i="3"/>
  <c r="BR1769" i="3"/>
  <c r="BS1769" i="3"/>
  <c r="BS1757" i="3"/>
  <c r="BR1757" i="3"/>
  <c r="BS1682" i="3"/>
  <c r="BR1682" i="3"/>
  <c r="BR1666" i="3"/>
  <c r="BS1666" i="3"/>
  <c r="BR2069" i="3"/>
  <c r="BS2069" i="3"/>
  <c r="BR1997" i="3"/>
  <c r="BS1997" i="3"/>
  <c r="BR1750" i="3"/>
  <c r="BS1750" i="3"/>
  <c r="BR1702" i="3"/>
  <c r="BS1702" i="3"/>
  <c r="BR1718" i="3"/>
  <c r="BS1718" i="3"/>
  <c r="BR1172" i="3"/>
  <c r="BS1172" i="3"/>
  <c r="BR188" i="3"/>
  <c r="BS188" i="3"/>
  <c r="BR1260" i="3"/>
  <c r="BS1260" i="3"/>
  <c r="BS1047" i="3"/>
  <c r="BR1047" i="3"/>
  <c r="BR112" i="3"/>
  <c r="BS112" i="3"/>
  <c r="BR1634" i="3"/>
  <c r="BS1634" i="3"/>
  <c r="BR1609" i="3"/>
  <c r="BS1609" i="3"/>
  <c r="BS1593" i="3"/>
  <c r="BR1593" i="3"/>
  <c r="BS1063" i="3"/>
  <c r="BR1063" i="3"/>
  <c r="BR1009" i="3"/>
  <c r="BS1009" i="3"/>
  <c r="BS509" i="3"/>
  <c r="BR509" i="3"/>
  <c r="BR572" i="3"/>
  <c r="BS572" i="3"/>
  <c r="BS755" i="3"/>
  <c r="BR755" i="3"/>
  <c r="BS233" i="3"/>
  <c r="BR233" i="3"/>
  <c r="BR798" i="3"/>
  <c r="BS798" i="3"/>
  <c r="BR449" i="3"/>
  <c r="BS449" i="3"/>
  <c r="BS383" i="3"/>
  <c r="BR383" i="3"/>
  <c r="BS397" i="3"/>
  <c r="BR397" i="3"/>
  <c r="BR372" i="3"/>
  <c r="BS372" i="3"/>
  <c r="BR1037" i="3"/>
  <c r="BS1037" i="3"/>
  <c r="BR984" i="3"/>
  <c r="BS984" i="3"/>
  <c r="BS840" i="3"/>
  <c r="BR840" i="3"/>
  <c r="BR804" i="3"/>
  <c r="BS804" i="3"/>
  <c r="BR508" i="3"/>
  <c r="BS508" i="3"/>
  <c r="BS889" i="3"/>
  <c r="BR889" i="3"/>
  <c r="BR547" i="3"/>
  <c r="BS547" i="3"/>
  <c r="BR820" i="3"/>
  <c r="BS820" i="3"/>
  <c r="BS787" i="3"/>
  <c r="BR787" i="3"/>
  <c r="BR662" i="3"/>
  <c r="BS662" i="3"/>
  <c r="BR726" i="3"/>
  <c r="BS726" i="3"/>
  <c r="BR1104" i="3"/>
  <c r="BS1104" i="3"/>
  <c r="BR474" i="3"/>
  <c r="BS474" i="3"/>
  <c r="BR972" i="3"/>
  <c r="BS972" i="3"/>
  <c r="BR827" i="3"/>
  <c r="BS827" i="3"/>
  <c r="BS750" i="3"/>
  <c r="BR750" i="3"/>
  <c r="BR451" i="3"/>
  <c r="BS451" i="3"/>
  <c r="BR857" i="3"/>
  <c r="BS857" i="3"/>
  <c r="BR777" i="3"/>
  <c r="BS777" i="3"/>
  <c r="BR520" i="3"/>
  <c r="BS520" i="3"/>
  <c r="BR870" i="3"/>
  <c r="BS870" i="3"/>
  <c r="BR880" i="3"/>
  <c r="BS880" i="3"/>
  <c r="BS789" i="3"/>
  <c r="BR789" i="3"/>
  <c r="BR731" i="3"/>
  <c r="BS731" i="3"/>
  <c r="BR219" i="3"/>
  <c r="BS219" i="3"/>
  <c r="BR415" i="3"/>
  <c r="BS415" i="3"/>
  <c r="BR410" i="3"/>
  <c r="BS410" i="3"/>
  <c r="BR465" i="3"/>
  <c r="BS465" i="3"/>
  <c r="BS1216" i="3"/>
  <c r="BR1216" i="3"/>
  <c r="BS1452" i="3"/>
  <c r="BR1452" i="3"/>
  <c r="BR1440" i="3"/>
  <c r="BS1440" i="3"/>
  <c r="BR1416" i="3"/>
  <c r="BS1416" i="3"/>
  <c r="BS1413" i="3"/>
  <c r="BR1413" i="3"/>
  <c r="BR78" i="3"/>
  <c r="BS78" i="3"/>
  <c r="BS1366" i="3"/>
  <c r="BR1366" i="3"/>
  <c r="BR934" i="3"/>
  <c r="BS934" i="3"/>
  <c r="BR28" i="3"/>
  <c r="BS28" i="3"/>
  <c r="BR648" i="3"/>
  <c r="BS648" i="3"/>
  <c r="BS1574" i="3"/>
  <c r="BR1574" i="3"/>
  <c r="BR917" i="3"/>
  <c r="BS917" i="3"/>
  <c r="BR1489" i="3"/>
  <c r="BS1489" i="3"/>
  <c r="BR644" i="3"/>
  <c r="BS644" i="3"/>
  <c r="BR1339" i="3"/>
  <c r="BS1339" i="3"/>
  <c r="BR249" i="3"/>
  <c r="BS249" i="3"/>
  <c r="BS279" i="3"/>
  <c r="BR279" i="3"/>
  <c r="BS1033" i="3"/>
  <c r="BR1033" i="3"/>
  <c r="BR779" i="3"/>
  <c r="BS779" i="3"/>
  <c r="BR592" i="3"/>
  <c r="BS592" i="3"/>
  <c r="BR1515" i="3"/>
  <c r="BS1515" i="3"/>
  <c r="BR252" i="3"/>
  <c r="BS252" i="3"/>
  <c r="BR1469" i="3"/>
  <c r="BS1469" i="3"/>
  <c r="BR1533" i="3"/>
  <c r="BS1533" i="3"/>
  <c r="BR1400" i="3"/>
  <c r="BS1400" i="3"/>
  <c r="BR1352" i="3"/>
  <c r="BS1352" i="3"/>
  <c r="BS23" i="3"/>
  <c r="BR23" i="3"/>
  <c r="BS1499" i="3"/>
  <c r="BR1499" i="3"/>
  <c r="BS632" i="3"/>
  <c r="BR632" i="3"/>
  <c r="BR1990" i="3"/>
  <c r="BS1990" i="3"/>
  <c r="BR596" i="3"/>
  <c r="BS596" i="3"/>
  <c r="BS71" i="3"/>
  <c r="BR71" i="3"/>
  <c r="BR1224" i="3"/>
  <c r="BS1224" i="3"/>
  <c r="BR327" i="3"/>
  <c r="BS327" i="3"/>
  <c r="BS1231" i="3"/>
  <c r="BR1231" i="3"/>
  <c r="BS1899" i="3"/>
  <c r="BR1899" i="3"/>
  <c r="BR1287" i="3"/>
  <c r="BS1287" i="3"/>
  <c r="BR1272" i="3"/>
  <c r="BS1272" i="3"/>
  <c r="BR160" i="3"/>
  <c r="BS160" i="3"/>
  <c r="BS153" i="3"/>
  <c r="BR153" i="3"/>
  <c r="BR1196" i="3"/>
  <c r="BS1196" i="3"/>
  <c r="BR1293" i="3"/>
  <c r="BS1293" i="3"/>
  <c r="BS294" i="3"/>
  <c r="BR294" i="3"/>
  <c r="BR1274" i="3"/>
  <c r="BS1274" i="3"/>
  <c r="BR1160" i="3"/>
  <c r="BS1160" i="3"/>
  <c r="BR1146" i="3"/>
  <c r="BS1146" i="3"/>
  <c r="BS1117" i="3"/>
  <c r="BR1117" i="3"/>
  <c r="BR1658" i="3"/>
  <c r="BS1658" i="3"/>
  <c r="BR1128" i="3"/>
  <c r="BS1128" i="3"/>
  <c r="BS1192" i="3"/>
  <c r="BR1192" i="3"/>
  <c r="BR1294" i="3"/>
  <c r="BS1294" i="3"/>
  <c r="BR1241" i="3"/>
  <c r="BS1241" i="3"/>
  <c r="BR121" i="3"/>
  <c r="BS121" i="3"/>
  <c r="BR734" i="3"/>
  <c r="BS734" i="3"/>
  <c r="BS11" i="3"/>
  <c r="BR11" i="3"/>
  <c r="BR2048" i="3"/>
  <c r="BS2048" i="3"/>
  <c r="BR1758" i="3"/>
  <c r="BS1758" i="3"/>
  <c r="BR1064" i="3"/>
  <c r="BS1064" i="3"/>
  <c r="BR261" i="3"/>
  <c r="BS261" i="3"/>
  <c r="BR1453" i="3"/>
  <c r="BS1453" i="3"/>
  <c r="BR2028" i="3"/>
  <c r="BS2028" i="3"/>
  <c r="BS1934" i="3"/>
  <c r="BR1934" i="3"/>
  <c r="BR1888" i="3"/>
  <c r="BS1888" i="3"/>
  <c r="BS1841" i="3"/>
  <c r="BR1841" i="3"/>
  <c r="BS1825" i="3"/>
  <c r="BR1825" i="3"/>
  <c r="BS1809" i="3"/>
  <c r="BR1809" i="3"/>
  <c r="BS1797" i="3"/>
  <c r="BR1797" i="3"/>
  <c r="BR1784" i="3"/>
  <c r="BS1784" i="3"/>
  <c r="BR1768" i="3"/>
  <c r="BS1768" i="3"/>
  <c r="BR1756" i="3"/>
  <c r="BS1756" i="3"/>
  <c r="BR1681" i="3"/>
  <c r="BS1681" i="3"/>
  <c r="BR1665" i="3"/>
  <c r="BS1665" i="3"/>
  <c r="BS2068" i="3"/>
  <c r="BR2068" i="3"/>
  <c r="BS1996" i="3"/>
  <c r="BR1996" i="3"/>
  <c r="BR1749" i="3"/>
  <c r="BS1749" i="3"/>
  <c r="BR1701" i="3"/>
  <c r="BS1701" i="3"/>
  <c r="BR1717" i="3"/>
  <c r="BS1717" i="3"/>
  <c r="BR1157" i="3"/>
  <c r="BS1157" i="3"/>
  <c r="BR1532" i="3"/>
  <c r="BS1532" i="3"/>
  <c r="BS1156" i="3"/>
  <c r="BR1156" i="3"/>
  <c r="BS1048" i="3"/>
  <c r="BR1048" i="3"/>
  <c r="BR1298" i="3"/>
  <c r="BS1298" i="3"/>
  <c r="BR1633" i="3"/>
  <c r="BS1633" i="3"/>
  <c r="BR1608" i="3"/>
  <c r="BS1608" i="3"/>
  <c r="BR1592" i="3"/>
  <c r="BS1592" i="3"/>
  <c r="BS1058" i="3"/>
  <c r="BR1058" i="3"/>
  <c r="BS1008" i="3"/>
  <c r="BR1008" i="3"/>
  <c r="BR494" i="3"/>
  <c r="BS494" i="3"/>
  <c r="BR569" i="3"/>
  <c r="BS569" i="3"/>
  <c r="BS747" i="3"/>
  <c r="BR747" i="3"/>
  <c r="BS232" i="3"/>
  <c r="BR232" i="3"/>
  <c r="BR795" i="3"/>
  <c r="BS795" i="3"/>
  <c r="BS448" i="3"/>
  <c r="BR448" i="3"/>
  <c r="BR382" i="3"/>
  <c r="BS382" i="3"/>
  <c r="BR394" i="3"/>
  <c r="BS394" i="3"/>
  <c r="BR369" i="3"/>
  <c r="BS369" i="3"/>
  <c r="BS1036" i="3"/>
  <c r="BR1036" i="3"/>
  <c r="BS983" i="3"/>
  <c r="BR983" i="3"/>
  <c r="BR839" i="3"/>
  <c r="BS839" i="3"/>
  <c r="BR803" i="3"/>
  <c r="BS803" i="3"/>
  <c r="BS507" i="3"/>
  <c r="BR507" i="3"/>
  <c r="BR888" i="3"/>
  <c r="BS888" i="3"/>
  <c r="BS564" i="3"/>
  <c r="BR564" i="3"/>
  <c r="BR819" i="3"/>
  <c r="BS819" i="3"/>
  <c r="BR786" i="3"/>
  <c r="BS786" i="3"/>
  <c r="BS763" i="3"/>
  <c r="BR763" i="3"/>
  <c r="BR718" i="3"/>
  <c r="BS718" i="3"/>
  <c r="BR1103" i="3"/>
  <c r="BS1103" i="3"/>
  <c r="BS473" i="3"/>
  <c r="BR473" i="3"/>
  <c r="BS1046" i="3"/>
  <c r="BR1046" i="3"/>
  <c r="BR812" i="3"/>
  <c r="BS812" i="3"/>
  <c r="BR749" i="3"/>
  <c r="BS749" i="3"/>
  <c r="BR450" i="3"/>
  <c r="BS450" i="3"/>
  <c r="BR856" i="3"/>
  <c r="BS856" i="3"/>
  <c r="BR773" i="3"/>
  <c r="BS773" i="3"/>
  <c r="BR506" i="3"/>
  <c r="BS506" i="3"/>
  <c r="BS275" i="3"/>
  <c r="BR275" i="3"/>
  <c r="BS265" i="3"/>
  <c r="BR265" i="3"/>
  <c r="BS785" i="3"/>
  <c r="BR785" i="3"/>
  <c r="BR730" i="3"/>
  <c r="BS730" i="3"/>
  <c r="BS215" i="3"/>
  <c r="BR215" i="3"/>
  <c r="BS443" i="3"/>
  <c r="BR443" i="3"/>
  <c r="BR406" i="3"/>
  <c r="BS406" i="3"/>
  <c r="BR371" i="3"/>
  <c r="BS371" i="3"/>
  <c r="BR1215" i="3"/>
  <c r="BS1215" i="3"/>
  <c r="BR1450" i="3"/>
  <c r="BS1450" i="3"/>
  <c r="BS1438" i="3"/>
  <c r="BR1438" i="3"/>
  <c r="BS1408" i="3"/>
  <c r="BR1408" i="3"/>
  <c r="BR1405" i="3"/>
  <c r="BS1405" i="3"/>
  <c r="BR76" i="3"/>
  <c r="BS76" i="3"/>
  <c r="BR1365" i="3"/>
  <c r="BS1365" i="3"/>
  <c r="BR933" i="3"/>
  <c r="BS933" i="3"/>
  <c r="BR27" i="3"/>
  <c r="BS27" i="3"/>
  <c r="BS1342" i="3"/>
  <c r="BR1342" i="3"/>
  <c r="BR1573" i="3"/>
  <c r="BS1573" i="3"/>
  <c r="BR920" i="3"/>
  <c r="BS920" i="3"/>
  <c r="BS1488" i="3"/>
  <c r="BR1488" i="3"/>
  <c r="BR643" i="3"/>
  <c r="BS643" i="3"/>
  <c r="BS1338" i="3"/>
  <c r="BR1338" i="3"/>
  <c r="BR248" i="3"/>
  <c r="BS248" i="3"/>
  <c r="BS278" i="3"/>
  <c r="BR278" i="3"/>
  <c r="BS1026" i="3"/>
  <c r="BR1026" i="3"/>
  <c r="BS616" i="3"/>
  <c r="BR616" i="3"/>
  <c r="BR1336" i="3"/>
  <c r="BS1336" i="3"/>
  <c r="BR260" i="3"/>
  <c r="BS260" i="3"/>
  <c r="BS951" i="3"/>
  <c r="BR951" i="3"/>
  <c r="BR1448" i="3"/>
  <c r="BS1448" i="3"/>
  <c r="BR1530" i="3"/>
  <c r="BS1530" i="3"/>
  <c r="BR1391" i="3"/>
  <c r="BS1391" i="3"/>
  <c r="BR46" i="3"/>
  <c r="BS46" i="3"/>
  <c r="BR661" i="3"/>
  <c r="BS661" i="3"/>
  <c r="BS1496" i="3"/>
  <c r="BR1496" i="3"/>
  <c r="BS631" i="3"/>
  <c r="BR631" i="3"/>
  <c r="BR1989" i="3"/>
  <c r="BS1989" i="3"/>
  <c r="BR38" i="3"/>
  <c r="BS38" i="3"/>
  <c r="BS69" i="3"/>
  <c r="BR69" i="3"/>
  <c r="BR1236" i="3"/>
  <c r="BS1236" i="3"/>
  <c r="BS198" i="3"/>
  <c r="BR198" i="3"/>
  <c r="BR1230" i="3"/>
  <c r="BS1230" i="3"/>
  <c r="BS1898" i="3"/>
  <c r="BR1898" i="3"/>
  <c r="BS355" i="3"/>
  <c r="BR355" i="3"/>
  <c r="BR1166" i="3"/>
  <c r="BS1166" i="3"/>
  <c r="BR159" i="3"/>
  <c r="BS159" i="3"/>
  <c r="BR156" i="3"/>
  <c r="BS156" i="3"/>
  <c r="BS47" i="3"/>
  <c r="BR47" i="3"/>
  <c r="BS1292" i="3"/>
  <c r="BR1292" i="3"/>
  <c r="BR293" i="3"/>
  <c r="BS293" i="3"/>
  <c r="BR337" i="3"/>
  <c r="BS337" i="3"/>
  <c r="BR1688" i="3"/>
  <c r="BS1688" i="3"/>
  <c r="BS1248" i="3"/>
  <c r="BR1248" i="3"/>
  <c r="BS348" i="3"/>
  <c r="BR348" i="3"/>
  <c r="BR1657" i="3"/>
  <c r="BS1657" i="3"/>
  <c r="BR1127" i="3"/>
  <c r="BS1127" i="3"/>
  <c r="BS1189" i="3"/>
  <c r="BR1189" i="3"/>
  <c r="BS89" i="3"/>
  <c r="BR89" i="3"/>
  <c r="BR1158" i="3"/>
  <c r="BS1158" i="3"/>
  <c r="BR1259" i="3"/>
  <c r="BS1259" i="3"/>
  <c r="BR725" i="3"/>
  <c r="BS725" i="3"/>
  <c r="BR7" i="3"/>
  <c r="BS7" i="3"/>
  <c r="BS1827" i="3"/>
  <c r="BR1827" i="3"/>
  <c r="BR1719" i="3"/>
  <c r="BS1719" i="3"/>
  <c r="BR237" i="3"/>
  <c r="BS237" i="3"/>
  <c r="BS727" i="3"/>
  <c r="BR727" i="3"/>
  <c r="BR732" i="3"/>
  <c r="BS732" i="3"/>
  <c r="BS1864" i="3"/>
  <c r="BR1864" i="3"/>
  <c r="BR1950" i="3"/>
  <c r="BS1950" i="3"/>
  <c r="BS1879" i="3"/>
  <c r="BR1879" i="3"/>
  <c r="BS1863" i="3"/>
  <c r="BR1863" i="3"/>
  <c r="BR2103" i="3"/>
  <c r="BS2103" i="3"/>
  <c r="BS2087" i="3"/>
  <c r="BR2087" i="3"/>
  <c r="BR2045" i="3"/>
  <c r="BS2045" i="3"/>
  <c r="BR2027" i="3"/>
  <c r="BS2027" i="3"/>
  <c r="BR2011" i="3"/>
  <c r="BS2011" i="3"/>
  <c r="BR1983" i="3"/>
  <c r="BS1983" i="3"/>
  <c r="BR1961" i="3"/>
  <c r="BS1961" i="3"/>
  <c r="BS1949" i="3"/>
  <c r="BR1949" i="3"/>
  <c r="BR1933" i="3"/>
  <c r="BS1933" i="3"/>
  <c r="BS1887" i="3"/>
  <c r="BR1887" i="3"/>
  <c r="BS1840" i="3"/>
  <c r="BR1840" i="3"/>
  <c r="BS1824" i="3"/>
  <c r="BR1824" i="3"/>
  <c r="BR1808" i="3"/>
  <c r="BS1808" i="3"/>
  <c r="BS1796" i="3"/>
  <c r="BR1796" i="3"/>
  <c r="BR1783" i="3"/>
  <c r="BS1783" i="3"/>
  <c r="BR1767" i="3"/>
  <c r="BS1767" i="3"/>
  <c r="BR1755" i="3"/>
  <c r="BS1755" i="3"/>
  <c r="BR1680" i="3"/>
  <c r="BS1680" i="3"/>
  <c r="BR1664" i="3"/>
  <c r="BS1664" i="3"/>
  <c r="BR2067" i="3"/>
  <c r="BS2067" i="3"/>
  <c r="BR1995" i="3"/>
  <c r="BS1995" i="3"/>
  <c r="BR1748" i="3"/>
  <c r="BS1748" i="3"/>
  <c r="BS1908" i="3"/>
  <c r="BR1908" i="3"/>
  <c r="BR1716" i="3"/>
  <c r="BS1716" i="3"/>
  <c r="BR335" i="3"/>
  <c r="BS335" i="3"/>
  <c r="BR1531" i="3"/>
  <c r="BS1531" i="3"/>
  <c r="BR1199" i="3"/>
  <c r="BS1199" i="3"/>
  <c r="BS1005" i="3"/>
  <c r="BR1005" i="3"/>
  <c r="BR1625" i="3"/>
  <c r="BS1625" i="3"/>
  <c r="BR1632" i="3"/>
  <c r="BS1632" i="3"/>
  <c r="BR1607" i="3"/>
  <c r="BS1607" i="3"/>
  <c r="BR1590" i="3"/>
  <c r="BS1590" i="3"/>
  <c r="BR1057" i="3"/>
  <c r="BS1057" i="3"/>
  <c r="BR1007" i="3"/>
  <c r="BS1007" i="3"/>
  <c r="BS541" i="3"/>
  <c r="BR541" i="3"/>
  <c r="BS568" i="3"/>
  <c r="BR568" i="3"/>
  <c r="BS746" i="3"/>
  <c r="BR746" i="3"/>
  <c r="BR231" i="3"/>
  <c r="BS231" i="3"/>
  <c r="BR794" i="3"/>
  <c r="BS794" i="3"/>
  <c r="BR447" i="3"/>
  <c r="BS447" i="3"/>
  <c r="BR459" i="3"/>
  <c r="BS459" i="3"/>
  <c r="BS484" i="3"/>
  <c r="BR484" i="3"/>
  <c r="BS368" i="3"/>
  <c r="BR368" i="3"/>
  <c r="BR1035" i="3"/>
  <c r="BS1035" i="3"/>
  <c r="BR865" i="3"/>
  <c r="BS865" i="3"/>
  <c r="BR838" i="3"/>
  <c r="BS838" i="3"/>
  <c r="BR776" i="3"/>
  <c r="BS776" i="3"/>
  <c r="BR493" i="3"/>
  <c r="BS493" i="3"/>
  <c r="BR887" i="3"/>
  <c r="BS887" i="3"/>
  <c r="BR563" i="3"/>
  <c r="BS563" i="3"/>
  <c r="BR818" i="3"/>
  <c r="BS818" i="3"/>
  <c r="BR783" i="3"/>
  <c r="BS783" i="3"/>
  <c r="BR1581" i="3"/>
  <c r="BS1581" i="3"/>
  <c r="BR717" i="3"/>
  <c r="BS717" i="3"/>
  <c r="BS964" i="3"/>
  <c r="BR964" i="3"/>
  <c r="BS472" i="3"/>
  <c r="BR472" i="3"/>
  <c r="BR1045" i="3"/>
  <c r="BS1045" i="3"/>
  <c r="BS120" i="3"/>
  <c r="BR120" i="3"/>
  <c r="BR741" i="3"/>
  <c r="BS741" i="3"/>
  <c r="BR441" i="3"/>
  <c r="BS441" i="3"/>
  <c r="BS852" i="3"/>
  <c r="BR852" i="3"/>
  <c r="BR772" i="3"/>
  <c r="BS772" i="3"/>
  <c r="BR505" i="3"/>
  <c r="BS505" i="3"/>
  <c r="BS274" i="3"/>
  <c r="BR274" i="3"/>
  <c r="BR264" i="3"/>
  <c r="BS264" i="3"/>
  <c r="BS784" i="3"/>
  <c r="BR784" i="3"/>
  <c r="BR723" i="3"/>
  <c r="BS723" i="3"/>
  <c r="BS214" i="3"/>
  <c r="BR214" i="3"/>
  <c r="BS442" i="3"/>
  <c r="BR442" i="3"/>
  <c r="BR405" i="3"/>
  <c r="BS405" i="3"/>
  <c r="BS370" i="3"/>
  <c r="BR370" i="3"/>
  <c r="BR1249" i="3"/>
  <c r="BS1249" i="3"/>
  <c r="BR1449" i="3"/>
  <c r="BS1449" i="3"/>
  <c r="BR1437" i="3"/>
  <c r="BS1437" i="3"/>
  <c r="BR1407" i="3"/>
  <c r="BS1407" i="3"/>
  <c r="BR1404" i="3"/>
  <c r="BS1404" i="3"/>
  <c r="BR74" i="3"/>
  <c r="BS74" i="3"/>
  <c r="BR1357" i="3"/>
  <c r="BS1357" i="3"/>
  <c r="BR932" i="3"/>
  <c r="BS932" i="3"/>
  <c r="BR26" i="3"/>
  <c r="BS26" i="3"/>
  <c r="BR1341" i="3"/>
  <c r="BS1341" i="3"/>
  <c r="BR1562" i="3"/>
  <c r="BS1562" i="3"/>
  <c r="BS919" i="3"/>
  <c r="BR919" i="3"/>
  <c r="BR1486" i="3"/>
  <c r="BS1486" i="3"/>
  <c r="BR642" i="3"/>
  <c r="BS642" i="3"/>
  <c r="BR1330" i="3"/>
  <c r="BS1330" i="3"/>
  <c r="BR247" i="3"/>
  <c r="BS247" i="3"/>
  <c r="BR277" i="3"/>
  <c r="BS277" i="3"/>
  <c r="BR1019" i="3"/>
  <c r="BS1019" i="3"/>
  <c r="BR615" i="3"/>
  <c r="BS615" i="3"/>
  <c r="BR1335" i="3"/>
  <c r="BS1335" i="3"/>
  <c r="BR259" i="3"/>
  <c r="BS259" i="3"/>
  <c r="BR949" i="3"/>
  <c r="BS949" i="3"/>
  <c r="BR1445" i="3"/>
  <c r="BS1445" i="3"/>
  <c r="BR1529" i="3"/>
  <c r="BS1529" i="3"/>
  <c r="BR1382" i="3"/>
  <c r="BS1382" i="3"/>
  <c r="BR1412" i="3"/>
  <c r="BS1412" i="3"/>
  <c r="BS660" i="3"/>
  <c r="BR660" i="3"/>
  <c r="BR1493" i="3"/>
  <c r="BS1493" i="3"/>
  <c r="BR626" i="3"/>
  <c r="BS626" i="3"/>
  <c r="BR1988" i="3"/>
  <c r="BS1988" i="3"/>
  <c r="BR36" i="3"/>
  <c r="BS36" i="3"/>
  <c r="BS67" i="3"/>
  <c r="BR67" i="3"/>
  <c r="BR1232" i="3"/>
  <c r="BS1232" i="3"/>
  <c r="BS197" i="3"/>
  <c r="BR197" i="3"/>
  <c r="BR1121" i="3"/>
  <c r="BS1121" i="3"/>
  <c r="BR326" i="3"/>
  <c r="BS326" i="3"/>
  <c r="BS354" i="3"/>
  <c r="BR354" i="3"/>
  <c r="BR1165" i="3"/>
  <c r="BS1165" i="3"/>
  <c r="BR1897" i="3"/>
  <c r="BS1897" i="3"/>
  <c r="BR155" i="3"/>
  <c r="BS155" i="3"/>
  <c r="BS131" i="3"/>
  <c r="BR131" i="3"/>
  <c r="BR1291" i="3"/>
  <c r="BS1291" i="3"/>
  <c r="BS292" i="3"/>
  <c r="BR292" i="3"/>
  <c r="BR165" i="3"/>
  <c r="BS165" i="3"/>
  <c r="BR1205" i="3"/>
  <c r="BS1205" i="3"/>
  <c r="BR1247" i="3"/>
  <c r="BS1247" i="3"/>
  <c r="BR315" i="3"/>
  <c r="BS315" i="3"/>
  <c r="BR1656" i="3"/>
  <c r="BS1656" i="3"/>
  <c r="BR1126" i="3"/>
  <c r="BS1126" i="3"/>
  <c r="BS37" i="3"/>
  <c r="BR37" i="3"/>
  <c r="BS1188" i="3"/>
  <c r="BR1188" i="3"/>
  <c r="BR1708" i="3"/>
  <c r="BS1708" i="3"/>
  <c r="BR1136" i="3"/>
  <c r="BS1136" i="3"/>
  <c r="BR716" i="3"/>
  <c r="BS716" i="3"/>
  <c r="BR6" i="3"/>
  <c r="BS6" i="3"/>
  <c r="BS1882" i="3"/>
  <c r="BR1882" i="3"/>
  <c r="BR1786" i="3"/>
  <c r="BS1786" i="3"/>
  <c r="BR1635" i="3"/>
  <c r="BS1635" i="3"/>
  <c r="BR398" i="3"/>
  <c r="BS398" i="3"/>
  <c r="BS663" i="3"/>
  <c r="BR663" i="3"/>
  <c r="BR832" i="3"/>
  <c r="BS832" i="3"/>
  <c r="BS416" i="3"/>
  <c r="BR416" i="3"/>
  <c r="BR2088" i="3"/>
  <c r="BS2088" i="3"/>
  <c r="BR1962" i="3"/>
  <c r="BS1962" i="3"/>
  <c r="BR1878" i="3"/>
  <c r="BS1878" i="3"/>
  <c r="BR1862" i="3"/>
  <c r="BS1862" i="3"/>
  <c r="BS2102" i="3"/>
  <c r="BR2102" i="3"/>
  <c r="BR2086" i="3"/>
  <c r="BS2086" i="3"/>
  <c r="BR2044" i="3"/>
  <c r="BS2044" i="3"/>
  <c r="BS2026" i="3"/>
  <c r="BR2026" i="3"/>
  <c r="BS2010" i="3"/>
  <c r="BR2010" i="3"/>
  <c r="BR1982" i="3"/>
  <c r="BS1982" i="3"/>
  <c r="BS1960" i="3"/>
  <c r="BR1960" i="3"/>
  <c r="BR1948" i="3"/>
  <c r="BS1948" i="3"/>
  <c r="BR361" i="3"/>
  <c r="BS361" i="3"/>
  <c r="BS1886" i="3"/>
  <c r="BR1886" i="3"/>
  <c r="BS1839" i="3"/>
  <c r="BR1839" i="3"/>
  <c r="BS1823" i="3"/>
  <c r="BR1823" i="3"/>
  <c r="BR2081" i="3"/>
  <c r="BS2081" i="3"/>
  <c r="BR1795" i="3"/>
  <c r="BS1795" i="3"/>
  <c r="BS1782" i="3"/>
  <c r="BR1782" i="3"/>
  <c r="BS1766" i="3"/>
  <c r="BR1766" i="3"/>
  <c r="BR1739" i="3"/>
  <c r="BS1739" i="3"/>
  <c r="BR1679" i="3"/>
  <c r="BS1679" i="3"/>
  <c r="BR1663" i="3"/>
  <c r="BS1663" i="3"/>
  <c r="BS2066" i="3"/>
  <c r="BR2066" i="3"/>
  <c r="BR1994" i="3"/>
  <c r="BS1994" i="3"/>
  <c r="BS1747" i="3"/>
  <c r="BR1747" i="3"/>
  <c r="BR1907" i="3"/>
  <c r="BS1907" i="3"/>
  <c r="BR1715" i="3"/>
  <c r="BS1715" i="3"/>
  <c r="BR1537" i="3"/>
  <c r="BS1537" i="3"/>
  <c r="BR1528" i="3"/>
  <c r="BS1528" i="3"/>
  <c r="BR1198" i="3"/>
  <c r="BS1198" i="3"/>
  <c r="BR1006" i="3"/>
  <c r="BS1006" i="3"/>
  <c r="BS1624" i="3"/>
  <c r="BR1624" i="3"/>
  <c r="BR1631" i="3"/>
  <c r="BS1631" i="3"/>
  <c r="BR1606" i="3"/>
  <c r="BS1606" i="3"/>
  <c r="BR1591" i="3"/>
  <c r="BS1591" i="3"/>
  <c r="BR1056" i="3"/>
  <c r="BS1056" i="3"/>
  <c r="BR978" i="3"/>
  <c r="BS978" i="3"/>
  <c r="BR896" i="3"/>
  <c r="BS896" i="3"/>
  <c r="BR567" i="3"/>
  <c r="BS567" i="3"/>
  <c r="BS738" i="3"/>
  <c r="BR738" i="3"/>
  <c r="BS228" i="3"/>
  <c r="BR228" i="3"/>
  <c r="BS793" i="3"/>
  <c r="BR793" i="3"/>
  <c r="BS446" i="3"/>
  <c r="BR446" i="3"/>
  <c r="BR458" i="3"/>
  <c r="BS458" i="3"/>
  <c r="BS483" i="3"/>
  <c r="BR483" i="3"/>
  <c r="BR367" i="3"/>
  <c r="BS367" i="3"/>
  <c r="BR1030" i="3"/>
  <c r="BS1030" i="3"/>
  <c r="BS863" i="3"/>
  <c r="BR863" i="3"/>
  <c r="BR835" i="3"/>
  <c r="BS835" i="3"/>
  <c r="BR775" i="3"/>
  <c r="BS775" i="3"/>
  <c r="BS492" i="3"/>
  <c r="BR492" i="3"/>
  <c r="BS538" i="3"/>
  <c r="BR538" i="3"/>
  <c r="BR562" i="3"/>
  <c r="BS562" i="3"/>
  <c r="BR815" i="3"/>
  <c r="BS815" i="3"/>
  <c r="BS782" i="3"/>
  <c r="BR782" i="3"/>
  <c r="BS1550" i="3"/>
  <c r="BR1550" i="3"/>
  <c r="BS709" i="3"/>
  <c r="BR709" i="3"/>
  <c r="BR963" i="3"/>
  <c r="BS963" i="3"/>
  <c r="BR464" i="3"/>
  <c r="BS464" i="3"/>
  <c r="BR1039" i="3"/>
  <c r="BS1039" i="3"/>
  <c r="BR119" i="3"/>
  <c r="BS119" i="3"/>
  <c r="BS740" i="3"/>
  <c r="BR740" i="3"/>
  <c r="BR440" i="3"/>
  <c r="BS440" i="3"/>
  <c r="BR851" i="3"/>
  <c r="BS851" i="3"/>
  <c r="BS531" i="3"/>
  <c r="BR531" i="3"/>
  <c r="BR491" i="3"/>
  <c r="BS491" i="3"/>
  <c r="BS576" i="3"/>
  <c r="BR576" i="3"/>
  <c r="BS876" i="3"/>
  <c r="BR876" i="3"/>
  <c r="BS681" i="3"/>
  <c r="BR681" i="3"/>
  <c r="BS722" i="3"/>
  <c r="BR722" i="3"/>
  <c r="BS210" i="3"/>
  <c r="BR210" i="3"/>
  <c r="BR433" i="3"/>
  <c r="BS433" i="3"/>
  <c r="BR401" i="3"/>
  <c r="BS401" i="3"/>
  <c r="BR366" i="3"/>
  <c r="BS366" i="3"/>
  <c r="BR1257" i="3"/>
  <c r="BS1257" i="3"/>
  <c r="BR1465" i="3"/>
  <c r="BS1465" i="3"/>
  <c r="BR1435" i="3"/>
  <c r="BS1435" i="3"/>
  <c r="BR1399" i="3"/>
  <c r="BS1399" i="3"/>
  <c r="BR1396" i="3"/>
  <c r="BS1396" i="3"/>
  <c r="BR82" i="3"/>
  <c r="BS82" i="3"/>
  <c r="BS1356" i="3"/>
  <c r="BR1356" i="3"/>
  <c r="BR929" i="3"/>
  <c r="BS929" i="3"/>
  <c r="BR792" i="3"/>
  <c r="BS792" i="3"/>
  <c r="BR1333" i="3"/>
  <c r="BS1333" i="3"/>
  <c r="BS923" i="3"/>
  <c r="BR923" i="3"/>
  <c r="BR918" i="3"/>
  <c r="BS918" i="3"/>
  <c r="BR1485" i="3"/>
  <c r="BS1485" i="3"/>
  <c r="BR641" i="3"/>
  <c r="BS641" i="3"/>
  <c r="BR1329" i="3"/>
  <c r="BS1329" i="3"/>
  <c r="BS246" i="3"/>
  <c r="BR246" i="3"/>
  <c r="BR276" i="3"/>
  <c r="BS276" i="3"/>
  <c r="BS1000" i="3"/>
  <c r="BR1000" i="3"/>
  <c r="BR614" i="3"/>
  <c r="BS614" i="3"/>
  <c r="BS1327" i="3"/>
  <c r="BR1327" i="3"/>
  <c r="BR1561" i="3"/>
  <c r="BS1561" i="3"/>
  <c r="BS950" i="3"/>
  <c r="BR950" i="3"/>
  <c r="BR1442" i="3"/>
  <c r="BS1442" i="3"/>
  <c r="BR1541" i="3"/>
  <c r="BS1541" i="3"/>
  <c r="BR1373" i="3"/>
  <c r="BS1373" i="3"/>
  <c r="BR1403" i="3"/>
  <c r="BS1403" i="3"/>
  <c r="BR659" i="3"/>
  <c r="BS659" i="3"/>
  <c r="BR1490" i="3"/>
  <c r="BS1490" i="3"/>
  <c r="BS625" i="3"/>
  <c r="BR625" i="3"/>
  <c r="BR1095" i="3"/>
  <c r="BS1095" i="3"/>
  <c r="BR34" i="3"/>
  <c r="BS34" i="3"/>
  <c r="BS65" i="3"/>
  <c r="BR65" i="3"/>
  <c r="BR1227" i="3"/>
  <c r="BS1227" i="3"/>
  <c r="BS328" i="3"/>
  <c r="BR328" i="3"/>
  <c r="BR1116" i="3"/>
  <c r="BS1116" i="3"/>
  <c r="BS63" i="3"/>
  <c r="BR63" i="3"/>
  <c r="BS349" i="3"/>
  <c r="BR349" i="3"/>
  <c r="BR1271" i="3"/>
  <c r="BS1271" i="3"/>
  <c r="BS1896" i="3"/>
  <c r="BR1896" i="3"/>
  <c r="BR154" i="3"/>
  <c r="BS154" i="3"/>
  <c r="BS130" i="3"/>
  <c r="BR130" i="3"/>
  <c r="BS1289" i="3"/>
  <c r="BR1289" i="3"/>
  <c r="BR291" i="3"/>
  <c r="BS291" i="3"/>
  <c r="BR163" i="3"/>
  <c r="BS163" i="3"/>
  <c r="BR1204" i="3"/>
  <c r="BS1204" i="3"/>
  <c r="BR1145" i="3"/>
  <c r="BS1145" i="3"/>
  <c r="BR347" i="3"/>
  <c r="BS347" i="3"/>
  <c r="BR1655" i="3"/>
  <c r="BS1655" i="3"/>
  <c r="BR1125" i="3"/>
  <c r="BS1125" i="3"/>
  <c r="BR123" i="3"/>
  <c r="BS123" i="3"/>
  <c r="BR87" i="3"/>
  <c r="BS87" i="3"/>
  <c r="BR1258" i="3"/>
  <c r="BS1258" i="3"/>
  <c r="BR333" i="3"/>
  <c r="BS333" i="3"/>
  <c r="BR707" i="3"/>
  <c r="BS707" i="3"/>
  <c r="BR5" i="3"/>
  <c r="BS5" i="3"/>
  <c r="BR1843" i="3"/>
  <c r="BS1843" i="3"/>
  <c r="BS1511" i="3"/>
  <c r="BR1511" i="3"/>
  <c r="BR1042" i="3"/>
  <c r="BS1042" i="3"/>
  <c r="BR411" i="3"/>
  <c r="BS411" i="3"/>
  <c r="BS2104" i="3"/>
  <c r="BR2104" i="3"/>
  <c r="BR2012" i="3"/>
  <c r="BS2012" i="3"/>
  <c r="BS1861" i="3"/>
  <c r="BR1861" i="3"/>
  <c r="BR2101" i="3"/>
  <c r="BS2101" i="3"/>
  <c r="BR2085" i="3"/>
  <c r="BS2085" i="3"/>
  <c r="BR2043" i="3"/>
  <c r="BS2043" i="3"/>
  <c r="BR2025" i="3"/>
  <c r="BS2025" i="3"/>
  <c r="BS2009" i="3"/>
  <c r="BR2009" i="3"/>
  <c r="BR1643" i="3"/>
  <c r="BS1643" i="3"/>
  <c r="BR1959" i="3"/>
  <c r="BS1959" i="3"/>
  <c r="BR1947" i="3"/>
  <c r="BS1947" i="3"/>
  <c r="BS360" i="3"/>
  <c r="BR360" i="3"/>
  <c r="BS108" i="3"/>
  <c r="BR108" i="3"/>
  <c r="BR1838" i="3"/>
  <c r="BS1838" i="3"/>
  <c r="BS1822" i="3"/>
  <c r="BR1822" i="3"/>
  <c r="BR2080" i="3"/>
  <c r="BS2080" i="3"/>
  <c r="BR884" i="3"/>
  <c r="BS884" i="3"/>
  <c r="BR1781" i="3"/>
  <c r="BS1781" i="3"/>
  <c r="BS1765" i="3"/>
  <c r="BR1765" i="3"/>
  <c r="BR1738" i="3"/>
  <c r="BS1738" i="3"/>
  <c r="BR1678" i="3"/>
  <c r="BS1678" i="3"/>
  <c r="BR109" i="3"/>
  <c r="BS109" i="3"/>
  <c r="BS2065" i="3"/>
  <c r="BR2065" i="3"/>
  <c r="BS1917" i="3"/>
  <c r="BR1917" i="3"/>
  <c r="BR1746" i="3"/>
  <c r="BS1746" i="3"/>
  <c r="BS1905" i="3"/>
  <c r="BR1905" i="3"/>
  <c r="BS1714" i="3"/>
  <c r="BR1714" i="3"/>
  <c r="BR1536" i="3"/>
  <c r="BS1536" i="3"/>
  <c r="BS1527" i="3"/>
  <c r="BR1527" i="3"/>
  <c r="BR316" i="3"/>
  <c r="BS316" i="3"/>
  <c r="BS974" i="3"/>
  <c r="BR974" i="3"/>
  <c r="BR1623" i="3"/>
  <c r="BS1623" i="3"/>
  <c r="BR1630" i="3"/>
  <c r="BS1630" i="3"/>
  <c r="BS1605" i="3"/>
  <c r="BR1605" i="3"/>
  <c r="BR1589" i="3"/>
  <c r="BS1589" i="3"/>
  <c r="BS1051" i="3"/>
  <c r="BR1051" i="3"/>
  <c r="BR977" i="3"/>
  <c r="BS977" i="3"/>
  <c r="BS895" i="3"/>
  <c r="BR895" i="3"/>
  <c r="BR589" i="3"/>
  <c r="BS589" i="3"/>
  <c r="BS737" i="3"/>
  <c r="BR737" i="3"/>
  <c r="BR227" i="3"/>
  <c r="BS227" i="3"/>
  <c r="BR429" i="3"/>
  <c r="BS429" i="3"/>
  <c r="BS445" i="3"/>
  <c r="BR445" i="3"/>
  <c r="BS457" i="3"/>
  <c r="BR457" i="3"/>
  <c r="BR482" i="3"/>
  <c r="BS482" i="3"/>
  <c r="BR1087" i="3"/>
  <c r="BS1087" i="3"/>
  <c r="BR1029" i="3"/>
  <c r="BS1029" i="3"/>
  <c r="BR860" i="3"/>
  <c r="BS860" i="3"/>
  <c r="BR834" i="3"/>
  <c r="BS834" i="3"/>
  <c r="BR774" i="3"/>
  <c r="BS774" i="3"/>
  <c r="BR519" i="3"/>
  <c r="BS519" i="3"/>
  <c r="BS537" i="3"/>
  <c r="BR537" i="3"/>
  <c r="BR579" i="3"/>
  <c r="BS579" i="3"/>
  <c r="BR814" i="3"/>
  <c r="BS814" i="3"/>
  <c r="BR781" i="3"/>
  <c r="BS781" i="3"/>
  <c r="BR251" i="3"/>
  <c r="BS251" i="3"/>
  <c r="BS708" i="3"/>
  <c r="BR708" i="3"/>
  <c r="BR962" i="3"/>
  <c r="BS962" i="3"/>
  <c r="BS463" i="3"/>
  <c r="BR463" i="3"/>
  <c r="BS1038" i="3"/>
  <c r="BR1038" i="3"/>
  <c r="BS561" i="3"/>
  <c r="BR561" i="3"/>
  <c r="BS240" i="3"/>
  <c r="BR240" i="3"/>
  <c r="BR381" i="3"/>
  <c r="BS381" i="3"/>
  <c r="BR847" i="3"/>
  <c r="BS847" i="3"/>
  <c r="BR530" i="3"/>
  <c r="BS530" i="3"/>
  <c r="BR490" i="3"/>
  <c r="BS490" i="3"/>
  <c r="BS575" i="3"/>
  <c r="BR575" i="3"/>
  <c r="BS875" i="3"/>
  <c r="BR875" i="3"/>
  <c r="BS680" i="3"/>
  <c r="BR680" i="3"/>
  <c r="BR721" i="3"/>
  <c r="BS721" i="3"/>
  <c r="BR209" i="3"/>
  <c r="BS209" i="3"/>
  <c r="BR432" i="3"/>
  <c r="BS432" i="3"/>
  <c r="BR400" i="3"/>
  <c r="BS400" i="3"/>
  <c r="BR365" i="3"/>
  <c r="BS365" i="3"/>
  <c r="BR1254" i="3"/>
  <c r="BS1254" i="3"/>
  <c r="BS1464" i="3"/>
  <c r="BR1464" i="3"/>
  <c r="BR1434" i="3"/>
  <c r="BS1434" i="3"/>
  <c r="BR1398" i="3"/>
  <c r="BS1398" i="3"/>
  <c r="BS1395" i="3"/>
  <c r="BR1395" i="3"/>
  <c r="BR1345" i="3"/>
  <c r="BS1345" i="3"/>
  <c r="BR1348" i="3"/>
  <c r="BS1348" i="3"/>
  <c r="BS928" i="3"/>
  <c r="BR928" i="3"/>
  <c r="BS791" i="3"/>
  <c r="BR791" i="3"/>
  <c r="BR1332" i="3"/>
  <c r="BS1332" i="3"/>
  <c r="BS922" i="3"/>
  <c r="BR922" i="3"/>
  <c r="BR913" i="3"/>
  <c r="BS913" i="3"/>
  <c r="BR1483" i="3"/>
  <c r="BS1483" i="3"/>
  <c r="BS637" i="3"/>
  <c r="BR637" i="3"/>
  <c r="BS1321" i="3"/>
  <c r="BR1321" i="3"/>
  <c r="BR245" i="3"/>
  <c r="BS245" i="3"/>
  <c r="BR1932" i="3"/>
  <c r="BS1932" i="3"/>
  <c r="BS995" i="3"/>
  <c r="BR995" i="3"/>
  <c r="BR613" i="3"/>
  <c r="BS613" i="3"/>
  <c r="BR1326" i="3"/>
  <c r="BS1326" i="3"/>
  <c r="BR1560" i="3"/>
  <c r="BS1560" i="3"/>
  <c r="BR948" i="3"/>
  <c r="BS948" i="3"/>
  <c r="BS1439" i="3"/>
  <c r="BR1439" i="3"/>
  <c r="BR1538" i="3"/>
  <c r="BS1538" i="3"/>
  <c r="BS1364" i="3"/>
  <c r="BR1364" i="3"/>
  <c r="BS1394" i="3"/>
  <c r="BR1394" i="3"/>
  <c r="BR647" i="3"/>
  <c r="BS647" i="3"/>
  <c r="BR1487" i="3"/>
  <c r="BS1487" i="3"/>
  <c r="BR624" i="3"/>
  <c r="BS624" i="3"/>
  <c r="BR1094" i="3"/>
  <c r="BS1094" i="3"/>
  <c r="BR1337" i="3"/>
  <c r="BS1337" i="3"/>
  <c r="BR139" i="3"/>
  <c r="BS139" i="3"/>
  <c r="BR1225" i="3"/>
  <c r="BS1225" i="3"/>
  <c r="BR943" i="3"/>
  <c r="BS943" i="3"/>
  <c r="BR317" i="3"/>
  <c r="BS317" i="3"/>
  <c r="BS61" i="3"/>
  <c r="BR61" i="3"/>
  <c r="BR166" i="3"/>
  <c r="BS166" i="3"/>
  <c r="BR1177" i="3"/>
  <c r="BS1177" i="3"/>
  <c r="BS325" i="3"/>
  <c r="BR325" i="3"/>
  <c r="BR83" i="3"/>
  <c r="BS83" i="3"/>
  <c r="BS1110" i="3"/>
  <c r="BR1110" i="3"/>
  <c r="BS1182" i="3"/>
  <c r="BR1182" i="3"/>
  <c r="BR1297" i="3"/>
  <c r="BS1297" i="3"/>
  <c r="BR1264" i="3"/>
  <c r="BS1264" i="3"/>
  <c r="BR345" i="3"/>
  <c r="BS345" i="3"/>
  <c r="BR1144" i="3"/>
  <c r="BS1144" i="3"/>
  <c r="BR320" i="3"/>
  <c r="BS320" i="3"/>
  <c r="BR1654" i="3"/>
  <c r="BS1654" i="3"/>
  <c r="BR1123" i="3"/>
  <c r="BS1123" i="3"/>
  <c r="BR122" i="3"/>
  <c r="BS122" i="3"/>
  <c r="BR1709" i="3"/>
  <c r="BS1709" i="3"/>
  <c r="BR1154" i="3"/>
  <c r="BS1154" i="3"/>
  <c r="BR1108" i="3"/>
  <c r="BS1108" i="3"/>
  <c r="BR698" i="3"/>
  <c r="BS698" i="3"/>
  <c r="BR18" i="3"/>
  <c r="BS18" i="3"/>
  <c r="BR1986" i="3"/>
  <c r="BS1986" i="3"/>
  <c r="BR1751" i="3"/>
  <c r="BS1751" i="3"/>
  <c r="BS799" i="3"/>
  <c r="BR799" i="3"/>
  <c r="BS466" i="3"/>
  <c r="BR466" i="3"/>
  <c r="BS1880" i="3"/>
  <c r="BR1880" i="3"/>
  <c r="BR2046" i="3"/>
  <c r="BS2046" i="3"/>
  <c r="BS1877" i="3"/>
  <c r="BR1877" i="3"/>
  <c r="BR1876" i="3"/>
  <c r="BS1876" i="3"/>
  <c r="BR1860" i="3"/>
  <c r="BS1860" i="3"/>
  <c r="BR2100" i="3"/>
  <c r="BS2100" i="3"/>
  <c r="BR2084" i="3"/>
  <c r="BS2084" i="3"/>
  <c r="BS2042" i="3"/>
  <c r="BR2042" i="3"/>
  <c r="BR2024" i="3"/>
  <c r="BS2024" i="3"/>
  <c r="BR2008" i="3"/>
  <c r="BS2008" i="3"/>
  <c r="BR1974" i="3"/>
  <c r="BS1974" i="3"/>
  <c r="BR1958" i="3"/>
  <c r="BS1958" i="3"/>
  <c r="BR1946" i="3"/>
  <c r="BS1946" i="3"/>
  <c r="BR359" i="3"/>
  <c r="BS359" i="3"/>
  <c r="BS1853" i="3"/>
  <c r="BR1853" i="3"/>
  <c r="BS1837" i="3"/>
  <c r="BR1837" i="3"/>
  <c r="BS1821" i="3"/>
  <c r="BR1821" i="3"/>
  <c r="BR886" i="3"/>
  <c r="BS886" i="3"/>
  <c r="BS883" i="3"/>
  <c r="BR883" i="3"/>
  <c r="BS1780" i="3"/>
  <c r="BR1780" i="3"/>
  <c r="BR1764" i="3"/>
  <c r="BS1764" i="3"/>
  <c r="BR1726" i="3"/>
  <c r="BS1726" i="3"/>
  <c r="BR1677" i="3"/>
  <c r="BS1677" i="3"/>
  <c r="BR110" i="3"/>
  <c r="BS110" i="3"/>
  <c r="BR2064" i="3"/>
  <c r="BS2064" i="3"/>
  <c r="BS1916" i="3"/>
  <c r="BR1916" i="3"/>
  <c r="BR1745" i="3"/>
  <c r="BS1745" i="3"/>
  <c r="BR1904" i="3"/>
  <c r="BS1904" i="3"/>
  <c r="BR1713" i="3"/>
  <c r="BS1713" i="3"/>
  <c r="BR1524" i="3"/>
  <c r="BS1524" i="3"/>
  <c r="BR1540" i="3"/>
  <c r="BS1540" i="3"/>
  <c r="BS1202" i="3"/>
  <c r="BR1202" i="3"/>
  <c r="BR975" i="3"/>
  <c r="BS975" i="3"/>
  <c r="BR1613" i="3"/>
  <c r="BS1613" i="3"/>
  <c r="BR1629" i="3"/>
  <c r="BS1629" i="3"/>
  <c r="BR1604" i="3"/>
  <c r="BS1604" i="3"/>
  <c r="BS1588" i="3"/>
  <c r="BR1588" i="3"/>
  <c r="BR1050" i="3"/>
  <c r="BS1050" i="3"/>
  <c r="BR976" i="3"/>
  <c r="BS976" i="3"/>
  <c r="BR894" i="3"/>
  <c r="BS894" i="3"/>
  <c r="BS588" i="3"/>
  <c r="BR588" i="3"/>
  <c r="BR729" i="3"/>
  <c r="BS729" i="3"/>
  <c r="BR226" i="3"/>
  <c r="BS226" i="3"/>
  <c r="BR428" i="3"/>
  <c r="BS428" i="3"/>
  <c r="BR444" i="3"/>
  <c r="BS444" i="3"/>
  <c r="BR454" i="3"/>
  <c r="BS454" i="3"/>
  <c r="BR479" i="3"/>
  <c r="BS479" i="3"/>
  <c r="BR1086" i="3"/>
  <c r="BS1086" i="3"/>
  <c r="BS1028" i="3"/>
  <c r="BR1028" i="3"/>
  <c r="BR859" i="3"/>
  <c r="BS859" i="3"/>
  <c r="BR833" i="3"/>
  <c r="BS833" i="3"/>
  <c r="BR771" i="3"/>
  <c r="BS771" i="3"/>
  <c r="BR518" i="3"/>
  <c r="BS518" i="3"/>
  <c r="BS534" i="3"/>
  <c r="BR534" i="3"/>
  <c r="BS578" i="3"/>
  <c r="BR578" i="3"/>
  <c r="BS813" i="3"/>
  <c r="BR813" i="3"/>
  <c r="BS679" i="3"/>
  <c r="BR679" i="3"/>
  <c r="BR250" i="3"/>
  <c r="BS250" i="3"/>
  <c r="BR700" i="3"/>
  <c r="BS700" i="3"/>
  <c r="BS959" i="3"/>
  <c r="BR959" i="3"/>
  <c r="BR462" i="3"/>
  <c r="BS462" i="3"/>
  <c r="BR1032" i="3"/>
  <c r="BS1032" i="3"/>
  <c r="BR560" i="3"/>
  <c r="BS560" i="3"/>
  <c r="BR239" i="3"/>
  <c r="BS239" i="3"/>
  <c r="BS380" i="3"/>
  <c r="BR380" i="3"/>
  <c r="BR846" i="3"/>
  <c r="BS846" i="3"/>
  <c r="BR516" i="3"/>
  <c r="BS516" i="3"/>
  <c r="BS891" i="3"/>
  <c r="BR891" i="3"/>
  <c r="BS571" i="3"/>
  <c r="BR571" i="3"/>
  <c r="BS822" i="3"/>
  <c r="BR822" i="3"/>
  <c r="BS676" i="3"/>
  <c r="BR676" i="3"/>
  <c r="BR714" i="3"/>
  <c r="BS714" i="3"/>
  <c r="BS205" i="3"/>
  <c r="BR205" i="3"/>
  <c r="BR391" i="3"/>
  <c r="BS391" i="3"/>
  <c r="BR396" i="3"/>
  <c r="BS396" i="3"/>
  <c r="BR1213" i="3"/>
  <c r="BS1213" i="3"/>
  <c r="BR1255" i="3"/>
  <c r="BS1255" i="3"/>
  <c r="BR1462" i="3"/>
  <c r="BS1462" i="3"/>
  <c r="BR1432" i="3"/>
  <c r="BS1432" i="3"/>
  <c r="BR1390" i="3"/>
  <c r="BS1390" i="3"/>
  <c r="BR1387" i="3"/>
  <c r="BS1387" i="3"/>
  <c r="BR1344" i="3"/>
  <c r="BS1344" i="3"/>
  <c r="BR1347" i="3"/>
  <c r="BS1347" i="3"/>
  <c r="BR927" i="3"/>
  <c r="BS927" i="3"/>
  <c r="BS1513" i="3"/>
  <c r="BR1513" i="3"/>
  <c r="BR1324" i="3"/>
  <c r="BS1324" i="3"/>
  <c r="BR921" i="3"/>
  <c r="BS921" i="3"/>
  <c r="BR912" i="3"/>
  <c r="BS912" i="3"/>
  <c r="BR1482" i="3"/>
  <c r="BS1482" i="3"/>
  <c r="BR636" i="3"/>
  <c r="BS636" i="3"/>
  <c r="BS1320" i="3"/>
  <c r="BR1320" i="3"/>
  <c r="BR244" i="3"/>
  <c r="BS244" i="3"/>
  <c r="BR1931" i="3"/>
  <c r="BS1931" i="3"/>
  <c r="BS988" i="3"/>
  <c r="BR988" i="3"/>
  <c r="BR609" i="3"/>
  <c r="BS609" i="3"/>
  <c r="BS1318" i="3"/>
  <c r="BR1318" i="3"/>
  <c r="BS1559" i="3"/>
  <c r="BR1559" i="3"/>
  <c r="BR72" i="3"/>
  <c r="BS72" i="3"/>
  <c r="BR64" i="3"/>
  <c r="BS64" i="3"/>
  <c r="BR1526" i="3"/>
  <c r="BS1526" i="3"/>
  <c r="BR1355" i="3"/>
  <c r="BS1355" i="3"/>
  <c r="BR1385" i="3"/>
  <c r="BS1385" i="3"/>
  <c r="BS646" i="3"/>
  <c r="BR646" i="3"/>
  <c r="BS1484" i="3"/>
  <c r="BR1484" i="3"/>
  <c r="BS40" i="3"/>
  <c r="BR40" i="3"/>
  <c r="BS619" i="3"/>
  <c r="BR619" i="3"/>
  <c r="BS1328" i="3"/>
  <c r="BR1328" i="3"/>
  <c r="BS138" i="3"/>
  <c r="BR138" i="3"/>
  <c r="BR1223" i="3"/>
  <c r="BS1223" i="3"/>
  <c r="BR942" i="3"/>
  <c r="BS942" i="3"/>
  <c r="BR151" i="3"/>
  <c r="BS151" i="3"/>
  <c r="BS137" i="3"/>
  <c r="BR137" i="3"/>
  <c r="BS164" i="3"/>
  <c r="BR164" i="3"/>
  <c r="BR1244" i="3"/>
  <c r="BS1244" i="3"/>
  <c r="BR152" i="3"/>
  <c r="BS152" i="3"/>
  <c r="BR54" i="3"/>
  <c r="BS54" i="3"/>
  <c r="BS1195" i="3"/>
  <c r="BR1195" i="3"/>
  <c r="BS1181" i="3"/>
  <c r="BR1181" i="3"/>
  <c r="BR343" i="3"/>
  <c r="BS343" i="3"/>
  <c r="BS1159" i="3"/>
  <c r="BR1159" i="3"/>
  <c r="BR346" i="3"/>
  <c r="BS346" i="3"/>
  <c r="BR1235" i="3"/>
  <c r="BS1235" i="3"/>
  <c r="BS1286" i="3"/>
  <c r="BR1286" i="3"/>
  <c r="BR1653" i="3"/>
  <c r="BS1653" i="3"/>
  <c r="BR323" i="3"/>
  <c r="BS323" i="3"/>
  <c r="BS35" i="3"/>
  <c r="BR35" i="3"/>
  <c r="BR1151" i="3"/>
  <c r="BS1151" i="3"/>
  <c r="BR336" i="3"/>
  <c r="BS336" i="3"/>
  <c r="BR1107" i="3"/>
  <c r="BS1107" i="3"/>
  <c r="BS760" i="3"/>
  <c r="BR760" i="3"/>
  <c r="BR17" i="3"/>
  <c r="BS17" i="3"/>
  <c r="BS1866" i="3"/>
  <c r="BR1866" i="3"/>
  <c r="BS1770" i="3"/>
  <c r="BR1770" i="3"/>
  <c r="BR1594" i="3"/>
  <c r="BS1594" i="3"/>
  <c r="BR788" i="3"/>
  <c r="BS788" i="3"/>
  <c r="BR1417" i="3"/>
  <c r="BS1417" i="3"/>
  <c r="BR1984" i="3"/>
  <c r="BS1984" i="3"/>
  <c r="BS1875" i="3"/>
  <c r="BR1875" i="3"/>
  <c r="BR1859" i="3"/>
  <c r="BS1859" i="3"/>
  <c r="BR2099" i="3"/>
  <c r="BS2099" i="3"/>
  <c r="BR2083" i="3"/>
  <c r="BS2083" i="3"/>
  <c r="BR2041" i="3"/>
  <c r="BS2041" i="3"/>
  <c r="BR2023" i="3"/>
  <c r="BS2023" i="3"/>
  <c r="BR2007" i="3"/>
  <c r="BS2007" i="3"/>
  <c r="BR1973" i="3"/>
  <c r="BS1973" i="3"/>
  <c r="BR1957" i="3"/>
  <c r="BS1957" i="3"/>
  <c r="BS1945" i="3"/>
  <c r="BR1945" i="3"/>
  <c r="BR358" i="3"/>
  <c r="BS358" i="3"/>
  <c r="BR1852" i="3"/>
  <c r="BS1852" i="3"/>
  <c r="BR1836" i="3"/>
  <c r="BS1836" i="3"/>
  <c r="BR1820" i="3"/>
  <c r="BS1820" i="3"/>
  <c r="BR885" i="3"/>
  <c r="BS885" i="3"/>
  <c r="BS882" i="3"/>
  <c r="BR882" i="3"/>
  <c r="BR1779" i="3"/>
  <c r="BS1779" i="3"/>
  <c r="BR1763" i="3"/>
  <c r="BS1763" i="3"/>
  <c r="BS1707" i="3"/>
  <c r="BR1707" i="3"/>
  <c r="BR1676" i="3"/>
  <c r="BS1676" i="3"/>
  <c r="BR2079" i="3"/>
  <c r="BS2079" i="3"/>
  <c r="BR2063" i="3"/>
  <c r="BS2063" i="3"/>
  <c r="BR1915" i="3"/>
  <c r="BS1915" i="3"/>
  <c r="BR1744" i="3"/>
  <c r="BS1744" i="3"/>
  <c r="BS1903" i="3"/>
  <c r="BR1903" i="3"/>
  <c r="BR1712" i="3"/>
  <c r="BS1712" i="3"/>
  <c r="BR1523" i="3"/>
  <c r="BS1523" i="3"/>
  <c r="BR1539" i="3"/>
  <c r="BS1539" i="3"/>
  <c r="BR331" i="3"/>
  <c r="BS331" i="3"/>
  <c r="BR967" i="3"/>
  <c r="BS967" i="3"/>
  <c r="BR1612" i="3"/>
  <c r="BS1612" i="3"/>
  <c r="BR1622" i="3"/>
  <c r="BS1622" i="3"/>
  <c r="BR1603" i="3"/>
  <c r="BS1603" i="3"/>
  <c r="BR1587" i="3"/>
  <c r="BS1587" i="3"/>
  <c r="BS1049" i="3"/>
  <c r="BR1049" i="3"/>
  <c r="BR971" i="3"/>
  <c r="BS971" i="3"/>
  <c r="BS270" i="3"/>
  <c r="BR270" i="3"/>
  <c r="BR587" i="3"/>
  <c r="BS587" i="3"/>
  <c r="BR728" i="3"/>
  <c r="BS728" i="3"/>
  <c r="BS223" i="3"/>
  <c r="BR223" i="3"/>
  <c r="BR427" i="3"/>
  <c r="BS427" i="3"/>
  <c r="BR439" i="3"/>
  <c r="BS439" i="3"/>
  <c r="BR453" i="3"/>
  <c r="BS453" i="3"/>
  <c r="BS478" i="3"/>
  <c r="BR478" i="3"/>
  <c r="BR1085" i="3"/>
  <c r="BS1085" i="3"/>
  <c r="BS1022" i="3"/>
  <c r="BR1022" i="3"/>
  <c r="BR858" i="3"/>
  <c r="BS858" i="3"/>
  <c r="BR830" i="3"/>
  <c r="BS830" i="3"/>
  <c r="BR770" i="3"/>
  <c r="BS770" i="3"/>
  <c r="BS517" i="3"/>
  <c r="BR517" i="3"/>
  <c r="BR533" i="3"/>
  <c r="BS533" i="3"/>
  <c r="BS577" i="3"/>
  <c r="BR577" i="3"/>
  <c r="BS694" i="3"/>
  <c r="BR694" i="3"/>
  <c r="BS678" i="3"/>
  <c r="BR678" i="3"/>
  <c r="BR1106" i="3"/>
  <c r="BS1106" i="3"/>
  <c r="BS699" i="3"/>
  <c r="BR699" i="3"/>
  <c r="BR958" i="3"/>
  <c r="BS958" i="3"/>
  <c r="BS364" i="3"/>
  <c r="BR364" i="3"/>
  <c r="BS1031" i="3"/>
  <c r="BR1031" i="3"/>
  <c r="BS556" i="3"/>
  <c r="BR556" i="3"/>
  <c r="BS235" i="3"/>
  <c r="BR235" i="3"/>
  <c r="BR376" i="3"/>
  <c r="BS376" i="3"/>
  <c r="BR842" i="3"/>
  <c r="BS842" i="3"/>
  <c r="BR515" i="3"/>
  <c r="BS515" i="3"/>
  <c r="BR890" i="3"/>
  <c r="BS890" i="3"/>
  <c r="BR570" i="3"/>
  <c r="BS570" i="3"/>
  <c r="BR821" i="3"/>
  <c r="BS821" i="3"/>
  <c r="BS675" i="3"/>
  <c r="BR675" i="3"/>
  <c r="BR713" i="3"/>
  <c r="BS713" i="3"/>
  <c r="BR204" i="3"/>
  <c r="BS204" i="3"/>
  <c r="BS390" i="3"/>
  <c r="BR390" i="3"/>
  <c r="BR395" i="3"/>
  <c r="BS395" i="3"/>
  <c r="BR1212" i="3"/>
  <c r="BS1212" i="3"/>
  <c r="BR1256" i="3"/>
  <c r="BS1256" i="3"/>
  <c r="BS1461" i="3"/>
  <c r="BR1461" i="3"/>
  <c r="BR1431" i="3"/>
  <c r="BS1431" i="3"/>
  <c r="BR1389" i="3"/>
  <c r="BS1389" i="3"/>
  <c r="BR1386" i="3"/>
  <c r="BS1386" i="3"/>
  <c r="BS1411" i="3"/>
  <c r="BR1411" i="3"/>
  <c r="BR1563" i="3"/>
  <c r="BS1563" i="3"/>
  <c r="BS926" i="3"/>
  <c r="BR926" i="3"/>
  <c r="BR1512" i="3"/>
  <c r="BS1512" i="3"/>
  <c r="BR1323" i="3"/>
  <c r="BS1323" i="3"/>
  <c r="BS916" i="3"/>
  <c r="BR916" i="3"/>
  <c r="BR911" i="3"/>
  <c r="BS911" i="3"/>
  <c r="BR1480" i="3"/>
  <c r="BS1480" i="3"/>
  <c r="BS635" i="3"/>
  <c r="BR635" i="3"/>
  <c r="BR1312" i="3"/>
  <c r="BS1312" i="3"/>
  <c r="BR243" i="3"/>
  <c r="BS243" i="3"/>
  <c r="BR1930" i="3"/>
  <c r="BS1930" i="3"/>
  <c r="BR981" i="3"/>
  <c r="BS981" i="3"/>
  <c r="BR608" i="3"/>
  <c r="BS608" i="3"/>
  <c r="BR1317" i="3"/>
  <c r="BS1317" i="3"/>
  <c r="BR1558" i="3"/>
  <c r="BS1558" i="3"/>
  <c r="BR70" i="3"/>
  <c r="BS70" i="3"/>
  <c r="BR62" i="3"/>
  <c r="BS62" i="3"/>
  <c r="BR1525" i="3"/>
  <c r="BS1525" i="3"/>
  <c r="BR60" i="3"/>
  <c r="BS60" i="3"/>
  <c r="BR1376" i="3"/>
  <c r="BS1376" i="3"/>
  <c r="BR645" i="3"/>
  <c r="BS645" i="3"/>
  <c r="BS1481" i="3"/>
  <c r="BR1481" i="3"/>
  <c r="BS1340" i="3"/>
  <c r="BR1340" i="3"/>
  <c r="BS618" i="3"/>
  <c r="BR618" i="3"/>
  <c r="BR1319" i="3"/>
  <c r="BS1319" i="3"/>
  <c r="BS200" i="3"/>
  <c r="BR200" i="3"/>
  <c r="BR1115" i="3"/>
  <c r="BS1115" i="3"/>
  <c r="BR937" i="3"/>
  <c r="BS937" i="3"/>
  <c r="BS149" i="3"/>
  <c r="BR149" i="3"/>
  <c r="BS136" i="3"/>
  <c r="BR136" i="3"/>
  <c r="BR1163" i="3"/>
  <c r="BS1163" i="3"/>
  <c r="BR1246" i="3"/>
  <c r="BS1246" i="3"/>
  <c r="BR1240" i="3"/>
  <c r="BS1240" i="3"/>
  <c r="BR53" i="3"/>
  <c r="BS53" i="3"/>
  <c r="BS45" i="3"/>
  <c r="BR45" i="3"/>
  <c r="BS1185" i="3"/>
  <c r="BR1185" i="3"/>
  <c r="BR342" i="3"/>
  <c r="BS342" i="3"/>
  <c r="BR162" i="3"/>
  <c r="BS162" i="3"/>
  <c r="BR344" i="3"/>
  <c r="BS344" i="3"/>
  <c r="BR1228" i="3"/>
  <c r="BS1228" i="3"/>
  <c r="BR142" i="3"/>
  <c r="BS142" i="3"/>
  <c r="BS1652" i="3"/>
  <c r="BR1652" i="3"/>
  <c r="BS1194" i="3"/>
  <c r="BR1194" i="3"/>
  <c r="BR33" i="3"/>
  <c r="BS33" i="3"/>
  <c r="BR1278" i="3"/>
  <c r="BS1278" i="3"/>
  <c r="BR1153" i="3"/>
  <c r="BS1153" i="3"/>
  <c r="BR158" i="3"/>
  <c r="BS158" i="3"/>
  <c r="BR751" i="3"/>
  <c r="BS751" i="3"/>
  <c r="BR16" i="3"/>
  <c r="BS16" i="3"/>
  <c r="BR1799" i="3"/>
  <c r="BS1799" i="3"/>
  <c r="BR1610" i="3"/>
  <c r="BS1610" i="3"/>
  <c r="BS522" i="3"/>
  <c r="BR522" i="3"/>
  <c r="BR1100" i="3"/>
  <c r="BS1100" i="3"/>
  <c r="BS1874" i="3"/>
  <c r="BR1874" i="3"/>
  <c r="BS1858" i="3"/>
  <c r="BR1858" i="3"/>
  <c r="BR2098" i="3"/>
  <c r="BS2098" i="3"/>
  <c r="BR2082" i="3"/>
  <c r="BS2082" i="3"/>
  <c r="BR2040" i="3"/>
  <c r="BS2040" i="3"/>
  <c r="BR2022" i="3"/>
  <c r="BS2022" i="3"/>
  <c r="BR2006" i="3"/>
  <c r="BS2006" i="3"/>
  <c r="BR1972" i="3"/>
  <c r="BS1972" i="3"/>
  <c r="BR1956" i="3"/>
  <c r="BS1956" i="3"/>
  <c r="BR1944" i="3"/>
  <c r="BS1944" i="3"/>
  <c r="BS1909" i="3"/>
  <c r="BR1909" i="3"/>
  <c r="BS1851" i="3"/>
  <c r="BR1851" i="3"/>
  <c r="BR1835" i="3"/>
  <c r="BS1835" i="3"/>
  <c r="BR1819" i="3"/>
  <c r="BS1819" i="3"/>
  <c r="BS1807" i="3"/>
  <c r="BR1807" i="3"/>
  <c r="BR1794" i="3"/>
  <c r="BS1794" i="3"/>
  <c r="BS1778" i="3"/>
  <c r="BR1778" i="3"/>
  <c r="BS1762" i="3"/>
  <c r="BR1762" i="3"/>
  <c r="BR1706" i="3"/>
  <c r="BS1706" i="3"/>
  <c r="BR1675" i="3"/>
  <c r="BS1675" i="3"/>
  <c r="BS2078" i="3"/>
  <c r="BR2078" i="3"/>
  <c r="BR2062" i="3"/>
  <c r="BS2062" i="3"/>
  <c r="BS1914" i="3"/>
  <c r="BR1914" i="3"/>
  <c r="BR1743" i="3"/>
  <c r="BS1743" i="3"/>
  <c r="BS1902" i="3"/>
  <c r="BR1902" i="3"/>
  <c r="BS1711" i="3"/>
  <c r="BR1711" i="3"/>
  <c r="BR1520" i="3"/>
  <c r="BS1520" i="3"/>
  <c r="BS187" i="3"/>
  <c r="BR187" i="3"/>
  <c r="BS314" i="3"/>
  <c r="BR314" i="3"/>
  <c r="BR968" i="3"/>
  <c r="BS968" i="3"/>
  <c r="BR1611" i="3"/>
  <c r="BS1611" i="3"/>
  <c r="BR1621" i="3"/>
  <c r="BS1621" i="3"/>
  <c r="BR1602" i="3"/>
  <c r="BS1602" i="3"/>
  <c r="BR1586" i="3"/>
  <c r="BS1586" i="3"/>
  <c r="BR1576" i="3"/>
  <c r="BS1576" i="3"/>
  <c r="BR970" i="3"/>
  <c r="BS970" i="3"/>
  <c r="BS269" i="3"/>
  <c r="BR269" i="3"/>
  <c r="BR584" i="3"/>
  <c r="BS584" i="3"/>
  <c r="BS720" i="3"/>
  <c r="BR720" i="3"/>
  <c r="BS222" i="3"/>
  <c r="BR222" i="3"/>
  <c r="BS424" i="3"/>
  <c r="BR424" i="3"/>
  <c r="BS438" i="3"/>
  <c r="BR438" i="3"/>
  <c r="BR452" i="3"/>
  <c r="BS452" i="3"/>
  <c r="BR477" i="3"/>
  <c r="BS477" i="3"/>
  <c r="BS1082" i="3"/>
  <c r="BR1082" i="3"/>
  <c r="BS1021" i="3"/>
  <c r="BR1021" i="3"/>
  <c r="BR855" i="3"/>
  <c r="BS855" i="3"/>
  <c r="BS829" i="3"/>
  <c r="BR829" i="3"/>
  <c r="BR769" i="3"/>
  <c r="BS769" i="3"/>
  <c r="BR504" i="3"/>
  <c r="BS504" i="3"/>
  <c r="BS532" i="3"/>
  <c r="BR532" i="3"/>
  <c r="BR544" i="3"/>
  <c r="BS544" i="3"/>
  <c r="BR693" i="3"/>
  <c r="BS693" i="3"/>
  <c r="BS677" i="3"/>
  <c r="BR677" i="3"/>
  <c r="BS1105" i="3"/>
  <c r="BR1105" i="3"/>
  <c r="BS221" i="3"/>
  <c r="BR221" i="3"/>
  <c r="BR957" i="3"/>
  <c r="BS957" i="3"/>
  <c r="BR363" i="3"/>
  <c r="BS363" i="3"/>
  <c r="BR1025" i="3"/>
  <c r="BS1025" i="3"/>
  <c r="BS555" i="3"/>
  <c r="BR555" i="3"/>
  <c r="BS234" i="3"/>
  <c r="BR234" i="3"/>
  <c r="BR375" i="3"/>
  <c r="BS375" i="3"/>
  <c r="BR841" i="3"/>
  <c r="BS841" i="3"/>
  <c r="BR501" i="3"/>
  <c r="BS501" i="3"/>
  <c r="BS540" i="3"/>
  <c r="BR540" i="3"/>
  <c r="BS566" i="3"/>
  <c r="BR566" i="3"/>
  <c r="BS817" i="3"/>
  <c r="BR817" i="3"/>
  <c r="BS671" i="3"/>
  <c r="BR671" i="3"/>
  <c r="BS712" i="3"/>
  <c r="BR712" i="3"/>
  <c r="BR966" i="3"/>
  <c r="BS966" i="3"/>
  <c r="BR386" i="3"/>
  <c r="BS386" i="3"/>
  <c r="BR486" i="3"/>
  <c r="BS486" i="3"/>
  <c r="BR1211" i="3"/>
  <c r="BS1211" i="3"/>
  <c r="BR1099" i="3"/>
  <c r="BS1099" i="3"/>
  <c r="BS1471" i="3"/>
  <c r="BR1471" i="3"/>
  <c r="BS1429" i="3"/>
  <c r="BR1429" i="3"/>
  <c r="BR1381" i="3"/>
  <c r="BS1381" i="3"/>
  <c r="BR1378" i="3"/>
  <c r="BS1378" i="3"/>
  <c r="BR1410" i="3"/>
  <c r="BS1410" i="3"/>
  <c r="BR947" i="3"/>
  <c r="BS947" i="3"/>
  <c r="BS1507" i="3"/>
  <c r="BR1507" i="3"/>
  <c r="BS1510" i="3"/>
  <c r="BR1510" i="3"/>
  <c r="BS1315" i="3"/>
  <c r="BR1315" i="3"/>
  <c r="BR915" i="3"/>
  <c r="BS915" i="3"/>
  <c r="BR910" i="3"/>
  <c r="BS910" i="3"/>
  <c r="BS1479" i="3"/>
  <c r="BR1479" i="3"/>
  <c r="BR634" i="3"/>
  <c r="BS634" i="3"/>
  <c r="BR1311" i="3"/>
  <c r="BS1311" i="3"/>
  <c r="BR242" i="3"/>
  <c r="BS242" i="3"/>
  <c r="BS1041" i="3"/>
  <c r="BR1041" i="3"/>
  <c r="BR171" i="3"/>
  <c r="BS171" i="3"/>
  <c r="BR607" i="3"/>
  <c r="BS607" i="3"/>
  <c r="BS1309" i="3"/>
  <c r="BR1309" i="3"/>
  <c r="BR1557" i="3"/>
  <c r="BS1557" i="3"/>
  <c r="BR68" i="3"/>
  <c r="BS68" i="3"/>
  <c r="BS1436" i="3"/>
  <c r="BR1436" i="3"/>
  <c r="BR1522" i="3"/>
  <c r="BS1522" i="3"/>
  <c r="BR44" i="3"/>
  <c r="BS44" i="3"/>
  <c r="BR1367" i="3"/>
  <c r="BS1367" i="3"/>
  <c r="BR42" i="3"/>
  <c r="BS42" i="3"/>
  <c r="BS1478" i="3"/>
  <c r="BR1478" i="3"/>
  <c r="BR1331" i="3"/>
  <c r="BS1331" i="3"/>
  <c r="BR617" i="3"/>
  <c r="BS617" i="3"/>
  <c r="BR1310" i="3"/>
  <c r="BS1310" i="3"/>
  <c r="BR199" i="3"/>
  <c r="BS199" i="3"/>
  <c r="BR1114" i="3"/>
  <c r="BS1114" i="3"/>
  <c r="BR936" i="3"/>
  <c r="BS936" i="3"/>
  <c r="BR150" i="3"/>
  <c r="BS150" i="3"/>
  <c r="BS135" i="3"/>
  <c r="BR135" i="3"/>
  <c r="BS339" i="3"/>
  <c r="BR339" i="3"/>
  <c r="BR1245" i="3"/>
  <c r="BS1245" i="3"/>
  <c r="BR1239" i="3"/>
  <c r="BS1239" i="3"/>
  <c r="BS52" i="3"/>
  <c r="BR52" i="3"/>
  <c r="BS129" i="3"/>
  <c r="BR129" i="3"/>
  <c r="BS1183" i="3"/>
  <c r="BR1183" i="3"/>
  <c r="BR341" i="3"/>
  <c r="BS341" i="3"/>
  <c r="BR98" i="3"/>
  <c r="BS98" i="3"/>
  <c r="BR1150" i="3"/>
  <c r="BS1150" i="3"/>
  <c r="BR1285" i="3"/>
  <c r="BS1285" i="3"/>
  <c r="BR141" i="3"/>
  <c r="BS141" i="3"/>
  <c r="BR1651" i="3"/>
  <c r="BS1651" i="3"/>
  <c r="BR1191" i="3"/>
  <c r="BS1191" i="3"/>
  <c r="BR1137" i="3"/>
  <c r="BS1137" i="3"/>
  <c r="BR1687" i="3"/>
  <c r="BS1687" i="3"/>
  <c r="BS91" i="3"/>
  <c r="BR91" i="3"/>
  <c r="BR157" i="3"/>
  <c r="BS157" i="3"/>
  <c r="BR742" i="3"/>
  <c r="BS742" i="3"/>
  <c r="BR15" i="3"/>
  <c r="BS15" i="3"/>
  <c r="BR1936" i="3"/>
  <c r="BS1936" i="3"/>
  <c r="BS1062" i="3"/>
  <c r="BR1062" i="3"/>
  <c r="BS805" i="3"/>
  <c r="BR805" i="3"/>
  <c r="BR1414" i="3"/>
  <c r="BS1414" i="3"/>
  <c r="BR1873" i="3"/>
  <c r="BS1873" i="3"/>
  <c r="BS1857" i="3"/>
  <c r="BR1857" i="3"/>
  <c r="BR2097" i="3"/>
  <c r="BS2097" i="3"/>
  <c r="BR2055" i="3"/>
  <c r="BS2055" i="3"/>
  <c r="BR2039" i="3"/>
  <c r="BS2039" i="3"/>
  <c r="BR2021" i="3"/>
  <c r="BS2021" i="3"/>
  <c r="BR2005" i="3"/>
  <c r="BS2005" i="3"/>
  <c r="BR1981" i="3"/>
  <c r="BS1981" i="3"/>
  <c r="BR189" i="3"/>
  <c r="BS189" i="3"/>
  <c r="BR1943" i="3"/>
  <c r="BS1943" i="3"/>
  <c r="BS1922" i="3"/>
  <c r="BR1922" i="3"/>
  <c r="BS1850" i="3"/>
  <c r="BR1850" i="3"/>
  <c r="BS1834" i="3"/>
  <c r="BR1834" i="3"/>
  <c r="BR1818" i="3"/>
  <c r="BS1818" i="3"/>
  <c r="BR1806" i="3"/>
  <c r="BS1806" i="3"/>
  <c r="BS1793" i="3"/>
  <c r="BR1793" i="3"/>
  <c r="BS1777" i="3"/>
  <c r="BR1777" i="3"/>
  <c r="BR1093" i="3"/>
  <c r="BS1093" i="3"/>
  <c r="BR1705" i="3"/>
  <c r="BS1705" i="3"/>
  <c r="BR1674" i="3"/>
  <c r="BS1674" i="3"/>
  <c r="BS2077" i="3"/>
  <c r="BR2077" i="3"/>
  <c r="BR2061" i="3"/>
  <c r="BS2061" i="3"/>
  <c r="BR1913" i="3"/>
  <c r="BS1913" i="3"/>
  <c r="BS1742" i="3"/>
  <c r="BR1742" i="3"/>
  <c r="BS1901" i="3"/>
  <c r="BR1901" i="3"/>
  <c r="BS1184" i="3"/>
  <c r="BR1184" i="3"/>
  <c r="BR1519" i="3"/>
  <c r="BS1519" i="3"/>
  <c r="BR1578" i="3"/>
  <c r="BS1578" i="3"/>
  <c r="BS1068" i="3"/>
  <c r="BR1068" i="3"/>
  <c r="BR1569" i="3"/>
  <c r="BS1569" i="3"/>
  <c r="BR1642" i="3"/>
  <c r="BS1642" i="3"/>
  <c r="BR1620" i="3"/>
  <c r="BS1620" i="3"/>
  <c r="BS1601" i="3"/>
  <c r="BR1601" i="3"/>
  <c r="BR1585" i="3"/>
  <c r="BS1585" i="3"/>
  <c r="BR1564" i="3"/>
  <c r="BS1564" i="3"/>
  <c r="BS969" i="3"/>
  <c r="BR969" i="3"/>
  <c r="BS266" i="3"/>
  <c r="BR266" i="3"/>
  <c r="BR583" i="3"/>
  <c r="BS583" i="3"/>
  <c r="BR719" i="3"/>
  <c r="BS719" i="3"/>
  <c r="BR208" i="3"/>
  <c r="BS208" i="3"/>
  <c r="BR423" i="3"/>
  <c r="BS423" i="3"/>
  <c r="BR437" i="3"/>
  <c r="BS437" i="3"/>
  <c r="BS409" i="3"/>
  <c r="BR409" i="3"/>
  <c r="BS469" i="3"/>
  <c r="BR469" i="3"/>
  <c r="BS1081" i="3"/>
  <c r="BR1081" i="3"/>
  <c r="BR1003" i="3"/>
  <c r="BS1003" i="3"/>
  <c r="BR854" i="3"/>
  <c r="BS854" i="3"/>
  <c r="BS828" i="3"/>
  <c r="BR828" i="3"/>
  <c r="BR528" i="3"/>
  <c r="BS528" i="3"/>
  <c r="BR503" i="3"/>
  <c r="BS503" i="3"/>
  <c r="BR559" i="3"/>
  <c r="BS559" i="3"/>
  <c r="BR543" i="3"/>
  <c r="BS543" i="3"/>
  <c r="BS692" i="3"/>
  <c r="BR692" i="3"/>
  <c r="BS674" i="3"/>
  <c r="BR674" i="3"/>
  <c r="BR762" i="3"/>
  <c r="BS762" i="3"/>
  <c r="BR218" i="3"/>
  <c r="BS218" i="3"/>
  <c r="BR954" i="3"/>
  <c r="BS954" i="3"/>
  <c r="BR362" i="3"/>
  <c r="BS362" i="3"/>
  <c r="BR1024" i="3"/>
  <c r="BS1024" i="3"/>
  <c r="BS551" i="3"/>
  <c r="BR551" i="3"/>
  <c r="BR802" i="3"/>
  <c r="BS802" i="3"/>
  <c r="BR1089" i="3"/>
  <c r="BS1089" i="3"/>
  <c r="BR837" i="3"/>
  <c r="BS837" i="3"/>
  <c r="BR500" i="3"/>
  <c r="BS500" i="3"/>
  <c r="BR539" i="3"/>
  <c r="BS539" i="3"/>
  <c r="BR565" i="3"/>
  <c r="BS565" i="3"/>
  <c r="BS816" i="3"/>
  <c r="BR816" i="3"/>
  <c r="BS670" i="3"/>
  <c r="BR670" i="3"/>
  <c r="BR705" i="3"/>
  <c r="BS705" i="3"/>
  <c r="BR965" i="3"/>
  <c r="BS965" i="3"/>
  <c r="BR385" i="3"/>
  <c r="BS385" i="3"/>
  <c r="BR485" i="3"/>
  <c r="BS485" i="3"/>
  <c r="BS1210" i="3"/>
  <c r="BR1210" i="3"/>
  <c r="BR1098" i="3"/>
  <c r="BS1098" i="3"/>
  <c r="BR1470" i="3"/>
  <c r="BS1470" i="3"/>
  <c r="BR1428" i="3"/>
  <c r="BS1428" i="3"/>
  <c r="BR1380" i="3"/>
  <c r="BS1380" i="3"/>
  <c r="BS1377" i="3"/>
  <c r="BR1377" i="3"/>
  <c r="BR1402" i="3"/>
  <c r="BS1402" i="3"/>
  <c r="BR946" i="3"/>
  <c r="BS946" i="3"/>
  <c r="BR1506" i="3"/>
  <c r="BS1506" i="3"/>
  <c r="BR1509" i="3"/>
  <c r="BS1509" i="3"/>
  <c r="BR1314" i="3"/>
  <c r="BS1314" i="3"/>
  <c r="BS914" i="3"/>
  <c r="BR914" i="3"/>
  <c r="BS900" i="3"/>
  <c r="BR900" i="3"/>
  <c r="BR1477" i="3"/>
  <c r="BS1477" i="3"/>
  <c r="BR630" i="3"/>
  <c r="BS630" i="3"/>
  <c r="BR1303" i="3"/>
  <c r="BS1303" i="3"/>
  <c r="BR1582" i="3"/>
  <c r="BS1582" i="3"/>
  <c r="BR1034" i="3"/>
  <c r="BS1034" i="3"/>
  <c r="BR168" i="3"/>
  <c r="BS168" i="3"/>
  <c r="BR606" i="3"/>
  <c r="BS606" i="3"/>
  <c r="BR1308" i="3"/>
  <c r="BS1308" i="3"/>
  <c r="BR257" i="3"/>
  <c r="BS257" i="3"/>
  <c r="BR66" i="3"/>
  <c r="BS66" i="3"/>
  <c r="BR1433" i="3"/>
  <c r="BS1433" i="3"/>
  <c r="BR1521" i="3"/>
  <c r="BS1521" i="3"/>
  <c r="BR48" i="3"/>
  <c r="BS48" i="3"/>
  <c r="BR1358" i="3"/>
  <c r="BS1358" i="3"/>
  <c r="BR1343" i="3"/>
  <c r="BS1343" i="3"/>
  <c r="BS1475" i="3"/>
  <c r="BR1475" i="3"/>
  <c r="BR1322" i="3"/>
  <c r="BS1322" i="3"/>
  <c r="BR612" i="3"/>
  <c r="BS612" i="3"/>
  <c r="BR1301" i="3"/>
  <c r="BS1301" i="3"/>
  <c r="BS329" i="3"/>
  <c r="BR329" i="3"/>
  <c r="BR1122" i="3"/>
  <c r="BS1122" i="3"/>
  <c r="BS931" i="3"/>
  <c r="BR931" i="3"/>
  <c r="BR148" i="3"/>
  <c r="BS148" i="3"/>
  <c r="BS134" i="3"/>
  <c r="BR134" i="3"/>
  <c r="BR338" i="3"/>
  <c r="BS338" i="3"/>
  <c r="BR1243" i="3"/>
  <c r="BS1243" i="3"/>
  <c r="BR1133" i="3"/>
  <c r="BS1133" i="3"/>
  <c r="BR51" i="3"/>
  <c r="BS51" i="3"/>
  <c r="BR128" i="3"/>
  <c r="BS128" i="3"/>
  <c r="BS1180" i="3"/>
  <c r="BR1180" i="3"/>
  <c r="BR1270" i="3"/>
  <c r="BS1270" i="3"/>
  <c r="BS97" i="3"/>
  <c r="BR97" i="3"/>
  <c r="BR1149" i="3"/>
  <c r="BS1149" i="3"/>
  <c r="BR1234" i="3"/>
  <c r="BS1234" i="3"/>
  <c r="BR86" i="3"/>
  <c r="BS86" i="3"/>
  <c r="BR1650" i="3"/>
  <c r="BS1650" i="3"/>
  <c r="BS41" i="3"/>
  <c r="BR41" i="3"/>
  <c r="BS1138" i="3"/>
  <c r="BR1138" i="3"/>
  <c r="BR1187" i="3"/>
  <c r="BS1187" i="3"/>
  <c r="BR1171" i="3"/>
  <c r="BS1171" i="3"/>
  <c r="BR1284" i="3"/>
  <c r="BS1284" i="3"/>
  <c r="BR733" i="3"/>
  <c r="BS733" i="3"/>
  <c r="BS13" i="3"/>
  <c r="BR13" i="3"/>
  <c r="BS1811" i="3"/>
  <c r="BR1811" i="3"/>
  <c r="CC1089" i="3"/>
  <c r="BS113" i="3"/>
  <c r="BR113" i="3"/>
  <c r="BR985" i="3"/>
  <c r="BS985" i="3"/>
  <c r="BR1441" i="3"/>
  <c r="BS1441" i="3"/>
  <c r="BS1856" i="3"/>
  <c r="BR1856" i="3"/>
  <c r="BS2096" i="3"/>
  <c r="BR2096" i="3"/>
  <c r="BR2054" i="3"/>
  <c r="BS2054" i="3"/>
  <c r="BR2038" i="3"/>
  <c r="BS2038" i="3"/>
  <c r="BR2020" i="3"/>
  <c r="BS2020" i="3"/>
  <c r="BS2004" i="3"/>
  <c r="BR2004" i="3"/>
  <c r="BS1980" i="3"/>
  <c r="BR1980" i="3"/>
  <c r="BR111" i="3"/>
  <c r="BS111" i="3"/>
  <c r="BR1942" i="3"/>
  <c r="BS1942" i="3"/>
  <c r="BS1921" i="3"/>
  <c r="BR1921" i="3"/>
  <c r="BS1849" i="3"/>
  <c r="BR1849" i="3"/>
  <c r="BS1833" i="3"/>
  <c r="BR1833" i="3"/>
  <c r="BS1817" i="3"/>
  <c r="BR1817" i="3"/>
  <c r="BS1805" i="3"/>
  <c r="BR1805" i="3"/>
  <c r="BR1792" i="3"/>
  <c r="BS1792" i="3"/>
  <c r="BR1776" i="3"/>
  <c r="BS1776" i="3"/>
  <c r="BR1092" i="3"/>
  <c r="BS1092" i="3"/>
  <c r="BR1704" i="3"/>
  <c r="BS1704" i="3"/>
  <c r="BR1673" i="3"/>
  <c r="BS1673" i="3"/>
  <c r="BR2076" i="3"/>
  <c r="BS2076" i="3"/>
  <c r="BR2060" i="3"/>
  <c r="BS2060" i="3"/>
  <c r="BS1912" i="3"/>
  <c r="BR1912" i="3"/>
  <c r="BS1741" i="3"/>
  <c r="BR1741" i="3"/>
  <c r="BR1725" i="3"/>
  <c r="BS1725" i="3"/>
  <c r="BR1174" i="3"/>
  <c r="BS1174" i="3"/>
  <c r="BS1516" i="3"/>
  <c r="BR1516" i="3"/>
  <c r="BR1577" i="3"/>
  <c r="BS1577" i="3"/>
  <c r="BS1069" i="3"/>
  <c r="BR1069" i="3"/>
  <c r="BR1568" i="3"/>
  <c r="BS1568" i="3"/>
  <c r="BR1641" i="3"/>
  <c r="BS1641" i="3"/>
  <c r="BR1619" i="3"/>
  <c r="BS1619" i="3"/>
  <c r="BR1600" i="3"/>
  <c r="BS1600" i="3"/>
  <c r="BS1584" i="3"/>
  <c r="BR1584" i="3"/>
  <c r="BR290" i="3"/>
  <c r="BS290" i="3"/>
  <c r="BR1023" i="3"/>
  <c r="BS1023" i="3"/>
  <c r="BR868" i="3"/>
  <c r="BS868" i="3"/>
  <c r="BR582" i="3"/>
  <c r="BS582" i="3"/>
  <c r="BS711" i="3"/>
  <c r="BR711" i="3"/>
  <c r="BR207" i="3"/>
  <c r="BS207" i="3"/>
  <c r="BR422" i="3"/>
  <c r="BS422" i="3"/>
  <c r="BR436" i="3"/>
  <c r="BS436" i="3"/>
  <c r="BR408" i="3"/>
  <c r="BS408" i="3"/>
  <c r="BS468" i="3"/>
  <c r="BR468" i="3"/>
  <c r="BR1080" i="3"/>
  <c r="BS1080" i="3"/>
  <c r="BS1002" i="3"/>
  <c r="BR1002" i="3"/>
  <c r="BR853" i="3"/>
  <c r="BS853" i="3"/>
  <c r="BR825" i="3"/>
  <c r="BS825" i="3"/>
  <c r="BS527" i="3"/>
  <c r="BR527" i="3"/>
  <c r="BS502" i="3"/>
  <c r="BR502" i="3"/>
  <c r="BR558" i="3"/>
  <c r="BS558" i="3"/>
  <c r="BS542" i="3"/>
  <c r="BR542" i="3"/>
  <c r="BS689" i="3"/>
  <c r="BR689" i="3"/>
  <c r="BR673" i="3"/>
  <c r="BS673" i="3"/>
  <c r="BR754" i="3"/>
  <c r="BS754" i="3"/>
  <c r="BR217" i="3"/>
  <c r="BS217" i="3"/>
  <c r="BS953" i="3"/>
  <c r="BR953" i="3"/>
  <c r="BR1074" i="3"/>
  <c r="BS1074" i="3"/>
  <c r="BR1004" i="3"/>
  <c r="BS1004" i="3"/>
  <c r="BS550" i="3"/>
  <c r="BR550" i="3"/>
  <c r="BS801" i="3"/>
  <c r="BR801" i="3"/>
  <c r="BR1088" i="3"/>
  <c r="BS1088" i="3"/>
  <c r="BR836" i="3"/>
  <c r="BS836" i="3"/>
  <c r="BR526" i="3"/>
  <c r="BS526" i="3"/>
  <c r="BS536" i="3"/>
  <c r="BR536" i="3"/>
  <c r="BS586" i="3"/>
  <c r="BR586" i="3"/>
  <c r="BR696" i="3"/>
  <c r="BS696" i="3"/>
  <c r="BS666" i="3"/>
  <c r="BR666" i="3"/>
  <c r="BS704" i="3"/>
  <c r="BR704" i="3"/>
  <c r="BR961" i="3"/>
  <c r="BS961" i="3"/>
  <c r="BS194" i="3"/>
  <c r="BR194" i="3"/>
  <c r="BR481" i="3"/>
  <c r="BS481" i="3"/>
  <c r="BR1209" i="3"/>
  <c r="BS1209" i="3"/>
  <c r="BS1097" i="3"/>
  <c r="BR1097" i="3"/>
  <c r="BR1468" i="3"/>
  <c r="BS1468" i="3"/>
  <c r="BR1426" i="3"/>
  <c r="BS1426" i="3"/>
  <c r="BR1372" i="3"/>
  <c r="BS1372" i="3"/>
  <c r="BR1369" i="3"/>
  <c r="BS1369" i="3"/>
  <c r="BR1401" i="3"/>
  <c r="BS1401" i="3"/>
  <c r="BS945" i="3"/>
  <c r="BR945" i="3"/>
  <c r="BR1504" i="3"/>
  <c r="BS1504" i="3"/>
  <c r="BS658" i="3"/>
  <c r="BR658" i="3"/>
  <c r="BS1306" i="3"/>
  <c r="BR1306" i="3"/>
  <c r="BR903" i="3"/>
  <c r="BS903" i="3"/>
  <c r="BS899" i="3"/>
  <c r="BR899" i="3"/>
  <c r="BR1476" i="3"/>
  <c r="BS1476" i="3"/>
  <c r="BS629" i="3"/>
  <c r="BR629" i="3"/>
  <c r="BS1302" i="3"/>
  <c r="BR1302" i="3"/>
  <c r="BR288" i="3"/>
  <c r="BS288" i="3"/>
  <c r="BS1027" i="3"/>
  <c r="BR1027" i="3"/>
  <c r="BS2036" i="3"/>
  <c r="BR2036" i="3"/>
  <c r="BS602" i="3"/>
  <c r="BR602" i="3"/>
  <c r="BR1300" i="3"/>
  <c r="BS1300" i="3"/>
  <c r="BR1644" i="3"/>
  <c r="BS1644" i="3"/>
  <c r="BS1460" i="3"/>
  <c r="BR1460" i="3"/>
  <c r="BR1430" i="3"/>
  <c r="BS1430" i="3"/>
  <c r="BS58" i="3"/>
  <c r="BR58" i="3"/>
  <c r="BR1415" i="3"/>
  <c r="BS1415" i="3"/>
  <c r="BR1349" i="3"/>
  <c r="BS1349" i="3"/>
  <c r="BR1334" i="3"/>
  <c r="BS1334" i="3"/>
  <c r="BS654" i="3"/>
  <c r="BR654" i="3"/>
  <c r="BS1313" i="3"/>
  <c r="BR1313" i="3"/>
  <c r="BS611" i="3"/>
  <c r="BR611" i="3"/>
  <c r="BR1214" i="3"/>
  <c r="BS1214" i="3"/>
  <c r="BS308" i="3"/>
  <c r="BR308" i="3"/>
  <c r="BR1113" i="3"/>
  <c r="BS1113" i="3"/>
  <c r="BR930" i="3"/>
  <c r="BS930" i="3"/>
  <c r="BR144" i="3"/>
  <c r="BS144" i="3"/>
  <c r="BR1220" i="3"/>
  <c r="BS1220" i="3"/>
  <c r="BR1269" i="3"/>
  <c r="BS1269" i="3"/>
  <c r="BR1242" i="3"/>
  <c r="BS1242" i="3"/>
  <c r="BS1132" i="3"/>
  <c r="BR1132" i="3"/>
  <c r="BS59" i="3"/>
  <c r="BR59" i="3"/>
  <c r="BR43" i="3"/>
  <c r="BS43" i="3"/>
  <c r="BR357" i="3"/>
  <c r="BS357" i="3"/>
  <c r="BR1268" i="3"/>
  <c r="BS1268" i="3"/>
  <c r="BR96" i="3"/>
  <c r="BS96" i="3"/>
  <c r="BR1253" i="3"/>
  <c r="BS1253" i="3"/>
  <c r="BR1229" i="3"/>
  <c r="BS1229" i="3"/>
  <c r="BR85" i="3"/>
  <c r="BS85" i="3"/>
  <c r="BR1649" i="3"/>
  <c r="BS1649" i="3"/>
  <c r="BS127" i="3"/>
  <c r="BR127" i="3"/>
  <c r="BR1200" i="3"/>
  <c r="BS1200" i="3"/>
  <c r="BS1186" i="3"/>
  <c r="BR1186" i="3"/>
  <c r="BS1109" i="3"/>
  <c r="BR1109" i="3"/>
  <c r="BR1283" i="3"/>
  <c r="BS1283" i="3"/>
  <c r="BR724" i="3"/>
  <c r="BS724" i="3"/>
  <c r="BS9" i="3"/>
  <c r="BR9" i="3"/>
  <c r="BR2090" i="3"/>
  <c r="BS2090" i="3"/>
  <c r="BR1667" i="3"/>
  <c r="BS1667" i="3"/>
  <c r="BR524" i="3"/>
  <c r="BS524" i="3"/>
  <c r="BR843" i="3"/>
  <c r="BS843" i="3"/>
  <c r="BR392" i="3"/>
  <c r="BS392" i="3"/>
  <c r="BS790" i="3"/>
  <c r="BR790" i="3"/>
  <c r="BS1872" i="3"/>
  <c r="BR1872" i="3"/>
  <c r="BS1871" i="3"/>
  <c r="BR1871" i="3"/>
  <c r="BS1855" i="3"/>
  <c r="BR1855" i="3"/>
  <c r="BS2095" i="3"/>
  <c r="BR2095" i="3"/>
  <c r="BR2053" i="3"/>
  <c r="BS2053" i="3"/>
  <c r="BR2037" i="3"/>
  <c r="BS2037" i="3"/>
  <c r="BR2019" i="3"/>
  <c r="BS2019" i="3"/>
  <c r="BR2003" i="3"/>
  <c r="BS2003" i="3"/>
  <c r="BR1628" i="3"/>
  <c r="BS1628" i="3"/>
  <c r="BS100" i="3"/>
  <c r="BR100" i="3"/>
  <c r="BR1941" i="3"/>
  <c r="BS1941" i="3"/>
  <c r="BS1895" i="3"/>
  <c r="BR1895" i="3"/>
  <c r="BS1848" i="3"/>
  <c r="BR1848" i="3"/>
  <c r="BS1832" i="3"/>
  <c r="BR1832" i="3"/>
  <c r="BR1816" i="3"/>
  <c r="BS1816" i="3"/>
  <c r="BR1804" i="3"/>
  <c r="BS1804" i="3"/>
  <c r="BR1791" i="3"/>
  <c r="BS1791" i="3"/>
  <c r="BR1775" i="3"/>
  <c r="BS1775" i="3"/>
  <c r="BR1091" i="3"/>
  <c r="BS1091" i="3"/>
  <c r="BR1703" i="3"/>
  <c r="BS1703" i="3"/>
  <c r="BR1672" i="3"/>
  <c r="BS1672" i="3"/>
  <c r="BR2075" i="3"/>
  <c r="BS2075" i="3"/>
  <c r="BR2059" i="3"/>
  <c r="BS2059" i="3"/>
  <c r="BS1911" i="3"/>
  <c r="BR1911" i="3"/>
  <c r="BR1740" i="3"/>
  <c r="BS1740" i="3"/>
  <c r="BR1724" i="3"/>
  <c r="BS1724" i="3"/>
  <c r="BR177" i="3"/>
  <c r="BS177" i="3"/>
  <c r="BR1546" i="3"/>
  <c r="BS1546" i="3"/>
  <c r="BR1277" i="3"/>
  <c r="BS1277" i="3"/>
  <c r="BR1054" i="3"/>
  <c r="BS1054" i="3"/>
  <c r="BR1571" i="3"/>
  <c r="BS1571" i="3"/>
  <c r="BR1640" i="3"/>
  <c r="BS1640" i="3"/>
  <c r="BR1618" i="3"/>
  <c r="BS1618" i="3"/>
  <c r="BR1599" i="3"/>
  <c r="BS1599" i="3"/>
  <c r="BR1583" i="3"/>
  <c r="BS1583" i="3"/>
  <c r="BS289" i="3"/>
  <c r="BR289" i="3"/>
  <c r="BR866" i="3"/>
  <c r="BS866" i="3"/>
  <c r="BR867" i="3"/>
  <c r="BS867" i="3"/>
  <c r="BR874" i="3"/>
  <c r="BS874" i="3"/>
  <c r="BS710" i="3"/>
  <c r="BR710" i="3"/>
  <c r="BS206" i="3"/>
  <c r="BR206" i="3"/>
  <c r="BR419" i="3"/>
  <c r="BS419" i="3"/>
  <c r="BR435" i="3"/>
  <c r="BS435" i="3"/>
  <c r="BS407" i="3"/>
  <c r="BR407" i="3"/>
  <c r="BR467" i="3"/>
  <c r="BS467" i="3"/>
  <c r="BR1077" i="3"/>
  <c r="BS1077" i="3"/>
  <c r="BR998" i="3"/>
  <c r="BS998" i="3"/>
  <c r="BR850" i="3"/>
  <c r="BS850" i="3"/>
  <c r="BR824" i="3"/>
  <c r="BS824" i="3"/>
  <c r="BR513" i="3"/>
  <c r="BS513" i="3"/>
  <c r="BS489" i="3"/>
  <c r="BR489" i="3"/>
  <c r="BR557" i="3"/>
  <c r="BS557" i="3"/>
  <c r="BR879" i="3"/>
  <c r="BS879" i="3"/>
  <c r="BR688" i="3"/>
  <c r="BS688" i="3"/>
  <c r="BS672" i="3"/>
  <c r="BR672" i="3"/>
  <c r="BS753" i="3"/>
  <c r="BR753" i="3"/>
  <c r="BR216" i="3"/>
  <c r="BS216" i="3"/>
  <c r="BR952" i="3"/>
  <c r="BS952" i="3"/>
  <c r="BR1073" i="3"/>
  <c r="BS1073" i="3"/>
  <c r="BR999" i="3"/>
  <c r="BS999" i="3"/>
  <c r="BS591" i="3"/>
  <c r="BR591" i="3"/>
  <c r="BR797" i="3"/>
  <c r="BS797" i="3"/>
  <c r="BS1084" i="3"/>
  <c r="BR1084" i="3"/>
  <c r="BS831" i="3"/>
  <c r="BR831" i="3"/>
  <c r="BS525" i="3"/>
  <c r="BR525" i="3"/>
  <c r="BS535" i="3"/>
  <c r="BR535" i="3"/>
  <c r="BS585" i="3"/>
  <c r="BR585" i="3"/>
  <c r="BS695" i="3"/>
  <c r="BR695" i="3"/>
  <c r="BS665" i="3"/>
  <c r="BR665" i="3"/>
  <c r="BS703" i="3"/>
  <c r="BR703" i="3"/>
  <c r="BR960" i="3"/>
  <c r="BS960" i="3"/>
  <c r="BS193" i="3"/>
  <c r="BR193" i="3"/>
  <c r="BS480" i="3"/>
  <c r="BR480" i="3"/>
  <c r="BR1208" i="3"/>
  <c r="BS1208" i="3"/>
  <c r="BR1096" i="3"/>
  <c r="BS1096" i="3"/>
  <c r="BS1467" i="3"/>
  <c r="BR1467" i="3"/>
  <c r="BS1425" i="3"/>
  <c r="BR1425" i="3"/>
  <c r="BR1371" i="3"/>
  <c r="BS1371" i="3"/>
  <c r="BS1368" i="3"/>
  <c r="BR1368" i="3"/>
  <c r="BS1393" i="3"/>
  <c r="BR1393" i="3"/>
  <c r="BR944" i="3"/>
  <c r="BS944" i="3"/>
  <c r="BR1503" i="3"/>
  <c r="BS1503" i="3"/>
  <c r="BS657" i="3"/>
  <c r="BR657" i="3"/>
  <c r="BR1305" i="3"/>
  <c r="BS1305" i="3"/>
  <c r="BS902" i="3"/>
  <c r="BR902" i="3"/>
  <c r="BS898" i="3"/>
  <c r="BR898" i="3"/>
  <c r="BR1474" i="3"/>
  <c r="BS1474" i="3"/>
  <c r="BR628" i="3"/>
  <c r="BS628" i="3"/>
  <c r="BS1567" i="3"/>
  <c r="BR1567" i="3"/>
  <c r="BR287" i="3"/>
  <c r="BS287" i="3"/>
  <c r="BR1020" i="3"/>
  <c r="BS1020" i="3"/>
  <c r="BR2035" i="3"/>
  <c r="BS2035" i="3"/>
  <c r="BR601" i="3"/>
  <c r="BS601" i="3"/>
  <c r="BS1299" i="3"/>
  <c r="BR1299" i="3"/>
  <c r="BR1251" i="3"/>
  <c r="BS1251" i="3"/>
  <c r="BS1457" i="3"/>
  <c r="BR1457" i="3"/>
  <c r="BR1427" i="3"/>
  <c r="BS1427" i="3"/>
  <c r="BR57" i="3"/>
  <c r="BS57" i="3"/>
  <c r="BR1406" i="3"/>
  <c r="BS1406" i="3"/>
  <c r="BR1346" i="3"/>
  <c r="BS1346" i="3"/>
  <c r="BR1325" i="3"/>
  <c r="BS1325" i="3"/>
  <c r="BR653" i="3"/>
  <c r="BS653" i="3"/>
  <c r="BS1304" i="3"/>
  <c r="BR1304" i="3"/>
  <c r="BS610" i="3"/>
  <c r="BR610" i="3"/>
  <c r="BR340" i="3"/>
  <c r="BS340" i="3"/>
  <c r="BR1222" i="3"/>
  <c r="BS1222" i="3"/>
  <c r="BR318" i="3"/>
  <c r="BS318" i="3"/>
  <c r="BR925" i="3"/>
  <c r="BS925" i="3"/>
  <c r="BR140" i="3"/>
  <c r="BS140" i="3"/>
  <c r="BS1219" i="3"/>
  <c r="BR1219" i="3"/>
  <c r="BR170" i="3"/>
  <c r="BS170" i="3"/>
  <c r="BR1143" i="3"/>
  <c r="BS1143" i="3"/>
  <c r="BR1131" i="3"/>
  <c r="BS1131" i="3"/>
  <c r="BS1112" i="3"/>
  <c r="BR1112" i="3"/>
  <c r="BR105" i="3"/>
  <c r="BS105" i="3"/>
  <c r="BS356" i="3"/>
  <c r="BR356" i="3"/>
  <c r="BR1267" i="3"/>
  <c r="BS1267" i="3"/>
  <c r="BR95" i="3"/>
  <c r="BS95" i="3"/>
  <c r="BR332" i="3"/>
  <c r="BS332" i="3"/>
  <c r="BR1120" i="3"/>
  <c r="BS1120" i="3"/>
  <c r="BR84" i="3"/>
  <c r="BS84" i="3"/>
  <c r="BS1648" i="3"/>
  <c r="BR1648" i="3"/>
  <c r="BS126" i="3"/>
  <c r="BR126" i="3"/>
  <c r="BR1700" i="3"/>
  <c r="BS1700" i="3"/>
  <c r="BS1217" i="3"/>
  <c r="BR1217" i="3"/>
  <c r="BS1207" i="3"/>
  <c r="BR1207" i="3"/>
  <c r="BR1282" i="3"/>
  <c r="BS1282" i="3"/>
  <c r="BR715" i="3"/>
  <c r="BS715" i="3"/>
  <c r="BR8" i="3"/>
  <c r="BS8" i="3"/>
  <c r="BR2106" i="3"/>
  <c r="BS2106" i="3"/>
  <c r="BR1683" i="3"/>
  <c r="BS1683" i="3"/>
  <c r="BR1014" i="3"/>
  <c r="BS1014" i="3"/>
  <c r="BS116" i="3"/>
  <c r="BR116" i="3"/>
  <c r="BS871" i="3"/>
  <c r="BR871" i="3"/>
  <c r="BR2052" i="3"/>
  <c r="BS2052" i="3"/>
  <c r="BS2018" i="3"/>
  <c r="BR2018" i="3"/>
  <c r="BS2002" i="3"/>
  <c r="BR2002" i="3"/>
  <c r="BR1627" i="3"/>
  <c r="BS1627" i="3"/>
  <c r="BS99" i="3"/>
  <c r="BR99" i="3"/>
  <c r="BR1940" i="3"/>
  <c r="BS1940" i="3"/>
  <c r="BR1894" i="3"/>
  <c r="BS1894" i="3"/>
  <c r="BS1847" i="3"/>
  <c r="BR1847" i="3"/>
  <c r="BR1831" i="3"/>
  <c r="BS1831" i="3"/>
  <c r="BS1815" i="3"/>
  <c r="BR1815" i="3"/>
  <c r="BR1803" i="3"/>
  <c r="BS1803" i="3"/>
  <c r="BR1790" i="3"/>
  <c r="BS1790" i="3"/>
  <c r="BS1774" i="3"/>
  <c r="BR1774" i="3"/>
  <c r="BS1090" i="3"/>
  <c r="BR1090" i="3"/>
  <c r="BR1689" i="3"/>
  <c r="BS1689" i="3"/>
  <c r="BR1671" i="3"/>
  <c r="BS1671" i="3"/>
  <c r="BS2074" i="3"/>
  <c r="BR2074" i="3"/>
  <c r="BS2058" i="3"/>
  <c r="BR2058" i="3"/>
  <c r="BS1910" i="3"/>
  <c r="BR1910" i="3"/>
  <c r="BR1971" i="3"/>
  <c r="BS1971" i="3"/>
  <c r="BR1723" i="3"/>
  <c r="BS1723" i="3"/>
  <c r="BR1262" i="3"/>
  <c r="BS1262" i="3"/>
  <c r="BR1545" i="3"/>
  <c r="BS1545" i="3"/>
  <c r="BR176" i="3"/>
  <c r="BS176" i="3"/>
  <c r="BS1055" i="3"/>
  <c r="BR1055" i="3"/>
  <c r="BR1570" i="3"/>
  <c r="BS1570" i="3"/>
  <c r="BR1639" i="3"/>
  <c r="BS1639" i="3"/>
  <c r="BS1617" i="3"/>
  <c r="BR1617" i="3"/>
  <c r="BR1598" i="3"/>
  <c r="BS1598" i="3"/>
  <c r="BR1072" i="3"/>
  <c r="BS1072" i="3"/>
  <c r="BR283" i="3"/>
  <c r="BS283" i="3"/>
  <c r="BR864" i="3"/>
  <c r="BS864" i="3"/>
  <c r="BR273" i="3"/>
  <c r="BS273" i="3"/>
  <c r="BR873" i="3"/>
  <c r="BS873" i="3"/>
  <c r="BS702" i="3"/>
  <c r="BR702" i="3"/>
  <c r="BS203" i="3"/>
  <c r="BR203" i="3"/>
  <c r="BS418" i="3"/>
  <c r="BR418" i="3"/>
  <c r="BS434" i="3"/>
  <c r="BR434" i="3"/>
  <c r="BR404" i="3"/>
  <c r="BS404" i="3"/>
  <c r="BR379" i="3"/>
  <c r="BS379" i="3"/>
  <c r="BS1076" i="3"/>
  <c r="BR1076" i="3"/>
  <c r="BR997" i="3"/>
  <c r="BS997" i="3"/>
  <c r="BR849" i="3"/>
  <c r="BS849" i="3"/>
  <c r="BR823" i="3"/>
  <c r="BS823" i="3"/>
  <c r="BS512" i="3"/>
  <c r="BR512" i="3"/>
  <c r="BS488" i="3"/>
  <c r="BR488" i="3"/>
  <c r="BR554" i="3"/>
  <c r="BS554" i="3"/>
  <c r="BS878" i="3"/>
  <c r="BR878" i="3"/>
  <c r="BR687" i="3"/>
  <c r="BS687" i="3"/>
  <c r="BR669" i="3"/>
  <c r="BS669" i="3"/>
  <c r="BS745" i="3"/>
  <c r="BR745" i="3"/>
  <c r="BS213" i="3"/>
  <c r="BR213" i="3"/>
  <c r="BS192" i="3"/>
  <c r="BR192" i="3"/>
  <c r="BR1011" i="3"/>
  <c r="BS1011" i="3"/>
  <c r="BR994" i="3"/>
  <c r="BS994" i="3"/>
  <c r="BR590" i="3"/>
  <c r="BS590" i="3"/>
  <c r="BS796" i="3"/>
  <c r="BR796" i="3"/>
  <c r="BR1083" i="3"/>
  <c r="BS1083" i="3"/>
  <c r="BS826" i="3"/>
  <c r="BR826" i="3"/>
  <c r="BR511" i="3"/>
  <c r="BS511" i="3"/>
  <c r="BS893" i="3"/>
  <c r="BR893" i="3"/>
  <c r="BS581" i="3"/>
  <c r="BR581" i="3"/>
  <c r="BS691" i="3"/>
  <c r="BR691" i="3"/>
  <c r="BS766" i="3"/>
  <c r="BR766" i="3"/>
  <c r="BS230" i="3"/>
  <c r="BR230" i="3"/>
  <c r="BR956" i="3"/>
  <c r="BS956" i="3"/>
  <c r="BR461" i="3"/>
  <c r="BS461" i="3"/>
  <c r="BR476" i="3"/>
  <c r="BS476" i="3"/>
  <c r="BR107" i="3"/>
  <c r="BS107" i="3"/>
  <c r="BR1459" i="3"/>
  <c r="BS1459" i="3"/>
  <c r="BR1447" i="3"/>
  <c r="BS1447" i="3"/>
  <c r="BS1423" i="3"/>
  <c r="BR1423" i="3"/>
  <c r="BS1363" i="3"/>
  <c r="BR1363" i="3"/>
  <c r="BS1360" i="3"/>
  <c r="BR1360" i="3"/>
  <c r="BS1392" i="3"/>
  <c r="BR1392" i="3"/>
  <c r="BR941" i="3"/>
  <c r="BS941" i="3"/>
  <c r="BS1501" i="3"/>
  <c r="BR1501" i="3"/>
  <c r="BR656" i="3"/>
  <c r="BS656" i="3"/>
  <c r="BR1548" i="3"/>
  <c r="BS1548" i="3"/>
  <c r="BS901" i="3"/>
  <c r="BR901" i="3"/>
  <c r="BR897" i="3"/>
  <c r="BS897" i="3"/>
  <c r="BS1473" i="3"/>
  <c r="BR1473" i="3"/>
  <c r="BR627" i="3"/>
  <c r="BS627" i="3"/>
  <c r="BR1566" i="3"/>
  <c r="BS1566" i="3"/>
  <c r="BR286" i="3"/>
  <c r="BS286" i="3"/>
  <c r="BS1001" i="3"/>
  <c r="BR1001" i="3"/>
  <c r="BS1555" i="3"/>
  <c r="BR1555" i="3"/>
  <c r="BS600" i="3"/>
  <c r="BR600" i="3"/>
  <c r="BR1168" i="3"/>
  <c r="BS1168" i="3"/>
  <c r="BR258" i="3"/>
  <c r="BS258" i="3"/>
  <c r="BR1454" i="3"/>
  <c r="BS1454" i="3"/>
  <c r="BS1424" i="3"/>
  <c r="BR1424" i="3"/>
  <c r="BS56" i="3"/>
  <c r="BR56" i="3"/>
  <c r="BS1397" i="3"/>
  <c r="BR1397" i="3"/>
  <c r="BS32" i="3"/>
  <c r="BR32" i="3"/>
  <c r="BR1316" i="3"/>
  <c r="BS1316" i="3"/>
  <c r="BS652" i="3"/>
  <c r="BR652" i="3"/>
  <c r="BS1556" i="3"/>
  <c r="BR1556" i="3"/>
  <c r="BR605" i="3"/>
  <c r="BS605" i="3"/>
  <c r="BR1275" i="3"/>
  <c r="BS1275" i="3"/>
  <c r="BS1221" i="3"/>
  <c r="BR1221" i="3"/>
  <c r="BR312" i="3"/>
  <c r="BS312" i="3"/>
  <c r="BR924" i="3"/>
  <c r="BS924" i="3"/>
  <c r="BR81" i="3"/>
  <c r="BS81" i="3"/>
  <c r="BR1218" i="3"/>
  <c r="BS1218" i="3"/>
  <c r="BR167" i="3"/>
  <c r="BS167" i="3"/>
  <c r="BR1142" i="3"/>
  <c r="BS1142" i="3"/>
  <c r="BR1130" i="3"/>
  <c r="BS1130" i="3"/>
  <c r="BS1197" i="3"/>
  <c r="BR1197" i="3"/>
  <c r="BR104" i="3"/>
  <c r="BS104" i="3"/>
  <c r="BR183" i="3"/>
  <c r="BS183" i="3"/>
  <c r="BR1266" i="3"/>
  <c r="BS1266" i="3"/>
  <c r="BR94" i="3"/>
  <c r="BS94" i="3"/>
  <c r="BR1148" i="3"/>
  <c r="BS1148" i="3"/>
  <c r="BR1119" i="3"/>
  <c r="BS1119" i="3"/>
  <c r="BS196" i="3"/>
  <c r="BR196" i="3"/>
  <c r="BR1647" i="3"/>
  <c r="BS1647" i="3"/>
  <c r="BR1193" i="3"/>
  <c r="BS1193" i="3"/>
  <c r="BR1175" i="3"/>
  <c r="BS1175" i="3"/>
  <c r="BS1155" i="3"/>
  <c r="BR1155" i="3"/>
  <c r="BR90" i="3"/>
  <c r="BS90" i="3"/>
  <c r="BS1281" i="3"/>
  <c r="BR1281" i="3"/>
  <c r="BR706" i="3"/>
  <c r="BS706" i="3"/>
  <c r="BS1890" i="3"/>
  <c r="BR1890" i="3"/>
  <c r="BR1173" i="3"/>
  <c r="BS1173" i="3"/>
  <c r="BS412" i="3"/>
  <c r="BR412" i="3"/>
  <c r="BR861" i="3"/>
  <c r="BS861" i="3"/>
  <c r="BR2094" i="3"/>
  <c r="BS2094" i="3"/>
  <c r="BS1869" i="3"/>
  <c r="BR1869" i="3"/>
  <c r="BR2051" i="3"/>
  <c r="BS2051" i="3"/>
  <c r="BR2017" i="3"/>
  <c r="BS2017" i="3"/>
  <c r="BR1626" i="3"/>
  <c r="BS1626" i="3"/>
  <c r="BS1893" i="3"/>
  <c r="BR1893" i="3"/>
  <c r="BR1846" i="3"/>
  <c r="BS1846" i="3"/>
  <c r="BR1830" i="3"/>
  <c r="BS1830" i="3"/>
  <c r="BS1814" i="3"/>
  <c r="BR1814" i="3"/>
  <c r="BR1802" i="3"/>
  <c r="BS1802" i="3"/>
  <c r="BS1789" i="3"/>
  <c r="BR1789" i="3"/>
  <c r="BR1773" i="3"/>
  <c r="BS1773" i="3"/>
  <c r="BR1761" i="3"/>
  <c r="BS1761" i="3"/>
  <c r="BR1686" i="3"/>
  <c r="BS1686" i="3"/>
  <c r="BR1670" i="3"/>
  <c r="BS1670" i="3"/>
  <c r="BR2073" i="3"/>
  <c r="BS2073" i="3"/>
  <c r="BR2057" i="3"/>
  <c r="BS2057" i="3"/>
  <c r="BR1754" i="3"/>
  <c r="BS1754" i="3"/>
  <c r="BR1970" i="3"/>
  <c r="BS1970" i="3"/>
  <c r="BR1722" i="3"/>
  <c r="BS1722" i="3"/>
  <c r="BR334" i="3"/>
  <c r="BS334" i="3"/>
  <c r="BR1543" i="3"/>
  <c r="BS1543" i="3"/>
  <c r="BR1579" i="3"/>
  <c r="BS1579" i="3"/>
  <c r="BS1012" i="3"/>
  <c r="BR1012" i="3"/>
  <c r="BS1572" i="3"/>
  <c r="BR1572" i="3"/>
  <c r="BR1638" i="3"/>
  <c r="BS1638" i="3"/>
  <c r="BR1616" i="3"/>
  <c r="BS1616" i="3"/>
  <c r="BS1597" i="3"/>
  <c r="BR1597" i="3"/>
  <c r="BR1071" i="3"/>
  <c r="BS1071" i="3"/>
  <c r="BR282" i="3"/>
  <c r="BS282" i="3"/>
  <c r="BS529" i="3"/>
  <c r="BR529" i="3"/>
  <c r="BR272" i="3"/>
  <c r="BS272" i="3"/>
  <c r="BR872" i="3"/>
  <c r="BS872" i="3"/>
  <c r="BR701" i="3"/>
  <c r="BS701" i="3"/>
  <c r="BS202" i="3"/>
  <c r="BR202" i="3"/>
  <c r="BR417" i="3"/>
  <c r="BS417" i="3"/>
  <c r="BS389" i="3"/>
  <c r="BR389" i="3"/>
  <c r="BS403" i="3"/>
  <c r="BR403" i="3"/>
  <c r="BR378" i="3"/>
  <c r="BS378" i="3"/>
  <c r="BR1075" i="3"/>
  <c r="BS1075" i="3"/>
  <c r="BR992" i="3"/>
  <c r="BS992" i="3"/>
  <c r="BR848" i="3"/>
  <c r="BS848" i="3"/>
  <c r="BR810" i="3"/>
  <c r="BS810" i="3"/>
  <c r="BR498" i="3"/>
  <c r="BS498" i="3"/>
  <c r="BR487" i="3"/>
  <c r="BS487" i="3"/>
  <c r="BR553" i="3"/>
  <c r="BS553" i="3"/>
  <c r="BS877" i="3"/>
  <c r="BR877" i="3"/>
  <c r="BS684" i="3"/>
  <c r="BR684" i="3"/>
  <c r="BS668" i="3"/>
  <c r="BR668" i="3"/>
  <c r="BR744" i="3"/>
  <c r="BS744" i="3"/>
  <c r="BS212" i="3"/>
  <c r="BR212" i="3"/>
  <c r="BX1087" i="3"/>
  <c r="BR191" i="3"/>
  <c r="BS191" i="3"/>
  <c r="BS1010" i="3"/>
  <c r="BR1010" i="3"/>
  <c r="BR993" i="3"/>
  <c r="BS993" i="3"/>
  <c r="BS768" i="3"/>
  <c r="BR768" i="3"/>
  <c r="BR431" i="3"/>
  <c r="BS431" i="3"/>
  <c r="BR1079" i="3"/>
  <c r="BS1079" i="3"/>
  <c r="BR811" i="3"/>
  <c r="BS811" i="3"/>
  <c r="BR510" i="3"/>
  <c r="BS510" i="3"/>
  <c r="BS892" i="3"/>
  <c r="BR892" i="3"/>
  <c r="BS580" i="3"/>
  <c r="BR580" i="3"/>
  <c r="BS690" i="3"/>
  <c r="BR690" i="3"/>
  <c r="BR757" i="3"/>
  <c r="BS757" i="3"/>
  <c r="BS229" i="3"/>
  <c r="BR229" i="3"/>
  <c r="BS955" i="3"/>
  <c r="BR955" i="3"/>
  <c r="BR460" i="3"/>
  <c r="BS460" i="3"/>
  <c r="BR475" i="3"/>
  <c r="BS475" i="3"/>
  <c r="BR1169" i="3"/>
  <c r="BS1169" i="3"/>
  <c r="BR1458" i="3"/>
  <c r="BS1458" i="3"/>
  <c r="BR1446" i="3"/>
  <c r="BS1446" i="3"/>
  <c r="BR1422" i="3"/>
  <c r="BS1422" i="3"/>
  <c r="BS1362" i="3"/>
  <c r="BR1362" i="3"/>
  <c r="BS1359" i="3"/>
  <c r="BR1359" i="3"/>
  <c r="BS1384" i="3"/>
  <c r="BR1384" i="3"/>
  <c r="BS940" i="3"/>
  <c r="BR940" i="3"/>
  <c r="BS1500" i="3"/>
  <c r="BR1500" i="3"/>
  <c r="BR655" i="3"/>
  <c r="BS655" i="3"/>
  <c r="BR1549" i="3"/>
  <c r="BS1549" i="3"/>
  <c r="BR909" i="3"/>
  <c r="BS909" i="3"/>
  <c r="BS1495" i="3"/>
  <c r="BR1495" i="3"/>
  <c r="BS22" i="3"/>
  <c r="BR22" i="3"/>
  <c r="BR623" i="3"/>
  <c r="BS623" i="3"/>
  <c r="BR1565" i="3"/>
  <c r="BS1565" i="3"/>
  <c r="BR285" i="3"/>
  <c r="BS285" i="3"/>
  <c r="BR996" i="3"/>
  <c r="BS996" i="3"/>
  <c r="BS1554" i="3"/>
  <c r="BR1554" i="3"/>
  <c r="BR599" i="3"/>
  <c r="BS599" i="3"/>
  <c r="BR1261" i="3"/>
  <c r="BS1261" i="3"/>
  <c r="BS256" i="3"/>
  <c r="BR256" i="3"/>
  <c r="BR1451" i="3"/>
  <c r="BS1451" i="3"/>
  <c r="BR1421" i="3"/>
  <c r="BS1421" i="3"/>
  <c r="BR55" i="3"/>
  <c r="BS55" i="3"/>
  <c r="BS1388" i="3"/>
  <c r="BR1388" i="3"/>
  <c r="BR31" i="3"/>
  <c r="BS31" i="3"/>
  <c r="BS1307" i="3"/>
  <c r="BR1307" i="3"/>
  <c r="BS640" i="3"/>
  <c r="BR640" i="3"/>
  <c r="BS1553" i="3"/>
  <c r="BR1553" i="3"/>
  <c r="BS604" i="3"/>
  <c r="BR604" i="3"/>
  <c r="BR1206" i="3"/>
  <c r="BS1206" i="3"/>
  <c r="BS309" i="3"/>
  <c r="BR309" i="3"/>
  <c r="BR147" i="3"/>
  <c r="BS147" i="3"/>
  <c r="BR905" i="3"/>
  <c r="BS905" i="3"/>
  <c r="BR79" i="3"/>
  <c r="BS79" i="3"/>
  <c r="BS353" i="3"/>
  <c r="BR353" i="3"/>
  <c r="BS172" i="3"/>
  <c r="BR172" i="3"/>
  <c r="BR1141" i="3"/>
  <c r="BS1141" i="3"/>
  <c r="BR1129" i="3"/>
  <c r="BS1129" i="3"/>
  <c r="BS49" i="3"/>
  <c r="BR49" i="3"/>
  <c r="BR103" i="3"/>
  <c r="BS103" i="3"/>
  <c r="BS182" i="3"/>
  <c r="BR182" i="3"/>
  <c r="BR1265" i="3"/>
  <c r="BS1265" i="3"/>
  <c r="BR93" i="3"/>
  <c r="BS93" i="3"/>
  <c r="BR1203" i="3"/>
  <c r="BS1203" i="3"/>
  <c r="BS1179" i="3"/>
  <c r="BR1179" i="3"/>
  <c r="BS195" i="3"/>
  <c r="BR195" i="3"/>
  <c r="BS1646" i="3"/>
  <c r="BR1646" i="3"/>
  <c r="BS1190" i="3"/>
  <c r="BR1190" i="3"/>
  <c r="BR1134" i="3"/>
  <c r="BS1134" i="3"/>
  <c r="BS1296" i="3"/>
  <c r="BR1296" i="3"/>
  <c r="BR1152" i="3"/>
  <c r="BS1152" i="3"/>
  <c r="BR1280" i="3"/>
  <c r="BS1280" i="3"/>
  <c r="BR697" i="3"/>
  <c r="BS697" i="3"/>
  <c r="BR1952" i="3"/>
  <c r="BS1952" i="3"/>
  <c r="BR185" i="3"/>
  <c r="BS185" i="3"/>
  <c r="BR373" i="3"/>
  <c r="BS373" i="3"/>
  <c r="BR778" i="3"/>
  <c r="BS778" i="3"/>
  <c r="BS1854" i="3"/>
  <c r="BR1854" i="3"/>
  <c r="BS1885" i="3"/>
  <c r="BR1885" i="3"/>
  <c r="BR2093" i="3"/>
  <c r="BS2093" i="3"/>
  <c r="BR2001" i="3"/>
  <c r="BS2001" i="3"/>
  <c r="BR1939" i="3"/>
  <c r="BS1939" i="3"/>
  <c r="BS1868" i="3"/>
  <c r="BR1868" i="3"/>
  <c r="BR2108" i="3"/>
  <c r="BS2108" i="3"/>
  <c r="BR2092" i="3"/>
  <c r="BS2092" i="3"/>
  <c r="BS2050" i="3"/>
  <c r="BR2050" i="3"/>
  <c r="BR2032" i="3"/>
  <c r="BS2032" i="3"/>
  <c r="BR2016" i="3"/>
  <c r="BS2016" i="3"/>
  <c r="BR2000" i="3"/>
  <c r="BS2000" i="3"/>
  <c r="BR1966" i="3"/>
  <c r="BS1966" i="3"/>
  <c r="BR1954" i="3"/>
  <c r="BS1954" i="3"/>
  <c r="BR1938" i="3"/>
  <c r="BS1938" i="3"/>
  <c r="BS1892" i="3"/>
  <c r="BR1892" i="3"/>
  <c r="BS1845" i="3"/>
  <c r="BR1845" i="3"/>
  <c r="BS1829" i="3"/>
  <c r="BR1829" i="3"/>
  <c r="BR1813" i="3"/>
  <c r="BS1813" i="3"/>
  <c r="BR1801" i="3"/>
  <c r="BS1801" i="3"/>
  <c r="BS1788" i="3"/>
  <c r="BR1788" i="3"/>
  <c r="BS1772" i="3"/>
  <c r="BR1772" i="3"/>
  <c r="BS1760" i="3"/>
  <c r="BR1760" i="3"/>
  <c r="BS1685" i="3"/>
  <c r="BR1685" i="3"/>
  <c r="BS1669" i="3"/>
  <c r="BR1669" i="3"/>
  <c r="BR2072" i="3"/>
  <c r="BS2072" i="3"/>
  <c r="BR2056" i="3"/>
  <c r="BS2056" i="3"/>
  <c r="BS1753" i="3"/>
  <c r="BR1753" i="3"/>
  <c r="BR1969" i="3"/>
  <c r="BS1969" i="3"/>
  <c r="BR1721" i="3"/>
  <c r="BS1721" i="3"/>
  <c r="BR1170" i="3"/>
  <c r="BS1170" i="3"/>
  <c r="BR1542" i="3"/>
  <c r="BS1542" i="3"/>
  <c r="BS1517" i="3"/>
  <c r="BR1517" i="3"/>
  <c r="BR1013" i="3"/>
  <c r="BS1013" i="3"/>
  <c r="BR115" i="3"/>
  <c r="BS115" i="3"/>
  <c r="BR1637" i="3"/>
  <c r="BS1637" i="3"/>
  <c r="BR1615" i="3"/>
  <c r="BS1615" i="3"/>
  <c r="BR1596" i="3"/>
  <c r="BS1596" i="3"/>
  <c r="BR1070" i="3"/>
  <c r="BS1070" i="3"/>
  <c r="BR1016" i="3"/>
  <c r="BS1016" i="3"/>
  <c r="BR514" i="3"/>
  <c r="BS514" i="3"/>
  <c r="BS271" i="3"/>
  <c r="BR271" i="3"/>
  <c r="BS765" i="3"/>
  <c r="BR765" i="3"/>
  <c r="BR236" i="3"/>
  <c r="BS236" i="3"/>
  <c r="BR201" i="3"/>
  <c r="BS201" i="3"/>
  <c r="BS414" i="3"/>
  <c r="BR414" i="3"/>
  <c r="BR388" i="3"/>
  <c r="BS388" i="3"/>
  <c r="BR402" i="3"/>
  <c r="BS402" i="3"/>
  <c r="BR377" i="3"/>
  <c r="BS377" i="3"/>
  <c r="BR1044" i="3"/>
  <c r="BS1044" i="3"/>
  <c r="BS991" i="3"/>
  <c r="BR991" i="3"/>
  <c r="BS845" i="3"/>
  <c r="BR845" i="3"/>
  <c r="BR809" i="3"/>
  <c r="BS809" i="3"/>
  <c r="BS497" i="3"/>
  <c r="BR497" i="3"/>
  <c r="BR118" i="3"/>
  <c r="BS118" i="3"/>
  <c r="BR552" i="3"/>
  <c r="BS552" i="3"/>
  <c r="BS263" i="3"/>
  <c r="BR263" i="3"/>
  <c r="BR683" i="3"/>
  <c r="BS683" i="3"/>
  <c r="BS667" i="3"/>
  <c r="BR667" i="3"/>
  <c r="BR736" i="3"/>
  <c r="BS736" i="3"/>
  <c r="BR211" i="3"/>
  <c r="BS211" i="3"/>
  <c r="BR190" i="3"/>
  <c r="BS190" i="3"/>
  <c r="BR980" i="3"/>
  <c r="BS980" i="3"/>
  <c r="BR987" i="3"/>
  <c r="BS987" i="3"/>
  <c r="BS767" i="3"/>
  <c r="BR767" i="3"/>
  <c r="BS430" i="3"/>
  <c r="BR430" i="3"/>
  <c r="BR1078" i="3"/>
  <c r="BS1078" i="3"/>
  <c r="BR807" i="3"/>
  <c r="BS807" i="3"/>
  <c r="BR496" i="3"/>
  <c r="BS496" i="3"/>
  <c r="BR268" i="3"/>
  <c r="BS268" i="3"/>
  <c r="BS546" i="3"/>
  <c r="BR546" i="3"/>
  <c r="BR686" i="3"/>
  <c r="BS686" i="3"/>
  <c r="BS748" i="3"/>
  <c r="BR748" i="3"/>
  <c r="BR225" i="3"/>
  <c r="BS225" i="3"/>
  <c r="BR426" i="3"/>
  <c r="BS426" i="3"/>
  <c r="BR456" i="3"/>
  <c r="BS456" i="3"/>
  <c r="BR471" i="3"/>
  <c r="BS471" i="3"/>
  <c r="BS1102" i="3"/>
  <c r="BR1102" i="3"/>
  <c r="BR1456" i="3"/>
  <c r="BS1456" i="3"/>
  <c r="BR1444" i="3"/>
  <c r="BS1444" i="3"/>
  <c r="BR1420" i="3"/>
  <c r="BS1420" i="3"/>
  <c r="BS1354" i="3"/>
  <c r="BR1354" i="3"/>
  <c r="BS1351" i="3"/>
  <c r="BR1351" i="3"/>
  <c r="BR1383" i="3"/>
  <c r="BS1383" i="3"/>
  <c r="BR939" i="3"/>
  <c r="BS939" i="3"/>
  <c r="BS1498" i="3"/>
  <c r="BR1498" i="3"/>
  <c r="BS651" i="3"/>
  <c r="BR651" i="3"/>
  <c r="BR1535" i="3"/>
  <c r="BS1535" i="3"/>
  <c r="BR908" i="3"/>
  <c r="BS908" i="3"/>
  <c r="BR1494" i="3"/>
  <c r="BS1494" i="3"/>
  <c r="BR21" i="3"/>
  <c r="BS21" i="3"/>
  <c r="BR622" i="3"/>
  <c r="BS622" i="3"/>
  <c r="BS175" i="3"/>
  <c r="BR175" i="3"/>
  <c r="BR284" i="3"/>
  <c r="BS284" i="3"/>
  <c r="BR989" i="3"/>
  <c r="BS989" i="3"/>
  <c r="BR1552" i="3"/>
  <c r="BS1552" i="3"/>
  <c r="BS595" i="3"/>
  <c r="BR595" i="3"/>
  <c r="BR179" i="3"/>
  <c r="BS179" i="3"/>
  <c r="BR255" i="3"/>
  <c r="BS255" i="3"/>
  <c r="BS1466" i="3"/>
  <c r="BR1466" i="3"/>
  <c r="BR1547" i="3"/>
  <c r="BS1547" i="3"/>
  <c r="BR50" i="3"/>
  <c r="BS50" i="3"/>
  <c r="BR1379" i="3"/>
  <c r="BS1379" i="3"/>
  <c r="BS30" i="3"/>
  <c r="BR30" i="3"/>
  <c r="BS1508" i="3"/>
  <c r="BR1508" i="3"/>
  <c r="BS639" i="3"/>
  <c r="BR639" i="3"/>
  <c r="BR1993" i="3"/>
  <c r="BS1993" i="3"/>
  <c r="BS603" i="3"/>
  <c r="BR603" i="3"/>
  <c r="BR1276" i="3"/>
  <c r="BS1276" i="3"/>
  <c r="BS321" i="3"/>
  <c r="BR321" i="3"/>
  <c r="BR146" i="3"/>
  <c r="BS146" i="3"/>
  <c r="BR904" i="3"/>
  <c r="BS904" i="3"/>
  <c r="BR77" i="3"/>
  <c r="BS77" i="3"/>
  <c r="BS352" i="3"/>
  <c r="BR352" i="3"/>
  <c r="BR1167" i="3"/>
  <c r="BS1167" i="3"/>
  <c r="BR1140" i="3"/>
  <c r="BS1140" i="3"/>
  <c r="BR1124" i="3"/>
  <c r="BS1124" i="3"/>
  <c r="BR133" i="3"/>
  <c r="BS133" i="3"/>
  <c r="BR102" i="3"/>
  <c r="BS102" i="3"/>
  <c r="BS106" i="3"/>
  <c r="BR106" i="3"/>
  <c r="BR1164" i="3"/>
  <c r="BS1164" i="3"/>
  <c r="BR181" i="3"/>
  <c r="BS181" i="3"/>
  <c r="BR1252" i="3"/>
  <c r="BS1252" i="3"/>
  <c r="BS1178" i="3"/>
  <c r="BR1178" i="3"/>
  <c r="BR324" i="3"/>
  <c r="BS324" i="3"/>
  <c r="BS1645" i="3"/>
  <c r="BR1645" i="3"/>
  <c r="BR39" i="3"/>
  <c r="BS39" i="3"/>
  <c r="BR1279" i="3"/>
  <c r="BS1279" i="3"/>
  <c r="BS1295" i="3"/>
  <c r="BR1295" i="3"/>
  <c r="BS1906" i="3"/>
  <c r="BR1906" i="3"/>
  <c r="BS761" i="3"/>
  <c r="BR761" i="3"/>
  <c r="BS12" i="3"/>
  <c r="BR12" i="3"/>
  <c r="BR1964" i="3"/>
  <c r="BS1964" i="3"/>
  <c r="BR1967" i="3"/>
  <c r="BS1967" i="3"/>
  <c r="BR384" i="3"/>
  <c r="BS384" i="3"/>
  <c r="BR420" i="3"/>
  <c r="BS420" i="3"/>
  <c r="BR1870" i="3"/>
  <c r="BS1870" i="3"/>
  <c r="BR2034" i="3"/>
  <c r="BS2034" i="3"/>
  <c r="BR2109" i="3"/>
  <c r="BS2109" i="3"/>
  <c r="BR2033" i="3"/>
  <c r="BS2033" i="3"/>
  <c r="BR1955" i="3"/>
  <c r="BS1955" i="3"/>
  <c r="BR1884" i="3"/>
  <c r="BS1884" i="3"/>
  <c r="BS1883" i="3"/>
  <c r="BR1883" i="3"/>
  <c r="BS1867" i="3"/>
  <c r="BR1867" i="3"/>
  <c r="BR2107" i="3"/>
  <c r="BS2107" i="3"/>
  <c r="BR2091" i="3"/>
  <c r="BS2091" i="3"/>
  <c r="BR2049" i="3"/>
  <c r="BS2049" i="3"/>
  <c r="BR2031" i="3"/>
  <c r="BS2031" i="3"/>
  <c r="BR2015" i="3"/>
  <c r="BS2015" i="3"/>
  <c r="BS1987" i="3"/>
  <c r="BR1987" i="3"/>
  <c r="BR1965" i="3"/>
  <c r="BS1965" i="3"/>
  <c r="BS1953" i="3"/>
  <c r="BR1953" i="3"/>
  <c r="BR1937" i="3"/>
  <c r="BS1937" i="3"/>
  <c r="BS1891" i="3"/>
  <c r="BR1891" i="3"/>
  <c r="BR1844" i="3"/>
  <c r="BS1844" i="3"/>
  <c r="BR1828" i="3"/>
  <c r="BS1828" i="3"/>
  <c r="BR1812" i="3"/>
  <c r="BS1812" i="3"/>
  <c r="BS1800" i="3"/>
  <c r="BR1800" i="3"/>
  <c r="BR1787" i="3"/>
  <c r="BS1787" i="3"/>
  <c r="BR1771" i="3"/>
  <c r="BS1771" i="3"/>
  <c r="BR1759" i="3"/>
  <c r="BS1759" i="3"/>
  <c r="BS1684" i="3"/>
  <c r="BR1684" i="3"/>
  <c r="BS1668" i="3"/>
  <c r="BR1668" i="3"/>
  <c r="BS2071" i="3"/>
  <c r="BR2071" i="3"/>
  <c r="BR1999" i="3"/>
  <c r="BS1999" i="3"/>
  <c r="BR1752" i="3"/>
  <c r="BS1752" i="3"/>
  <c r="BS1968" i="3"/>
  <c r="BR1968" i="3"/>
  <c r="BR1720" i="3"/>
  <c r="BS1720" i="3"/>
  <c r="BR178" i="3"/>
  <c r="BS178" i="3"/>
  <c r="BS350" i="3"/>
  <c r="BR350" i="3"/>
  <c r="BS1514" i="3"/>
  <c r="BR1514" i="3"/>
  <c r="BR1061" i="3"/>
  <c r="BS1061" i="3"/>
  <c r="BR114" i="3"/>
  <c r="BS114" i="3"/>
  <c r="BR1636" i="3"/>
  <c r="BS1636" i="3"/>
  <c r="BR1614" i="3"/>
  <c r="BS1614" i="3"/>
  <c r="BR1595" i="3"/>
  <c r="BS1595" i="3"/>
  <c r="BS1065" i="3"/>
  <c r="BR1065" i="3"/>
  <c r="BR1015" i="3"/>
  <c r="BS1015" i="3"/>
  <c r="BR499" i="3"/>
  <c r="BS499" i="3"/>
  <c r="BR574" i="3"/>
  <c r="BS574" i="3"/>
  <c r="BR764" i="3"/>
  <c r="BS764" i="3"/>
  <c r="BR238" i="3"/>
  <c r="BS238" i="3"/>
  <c r="BR800" i="3"/>
  <c r="BS800" i="3"/>
  <c r="BS413" i="3"/>
  <c r="BR413" i="3"/>
  <c r="BR387" i="3"/>
  <c r="BS387" i="3"/>
  <c r="BY1088" i="3"/>
  <c r="BR399" i="3"/>
  <c r="BS399" i="3"/>
  <c r="BS374" i="3"/>
  <c r="BR374" i="3"/>
  <c r="BR1043" i="3"/>
  <c r="BS1043" i="3"/>
  <c r="BR990" i="3"/>
  <c r="BS990" i="3"/>
  <c r="BR844" i="3"/>
  <c r="BS844" i="3"/>
  <c r="BR808" i="3"/>
  <c r="BS808" i="3"/>
  <c r="BR523" i="3"/>
  <c r="BS523" i="3"/>
  <c r="BR117" i="3"/>
  <c r="BS117" i="3"/>
  <c r="BR549" i="3"/>
  <c r="BS549" i="3"/>
  <c r="BS262" i="3"/>
  <c r="BR262" i="3"/>
  <c r="BS682" i="3"/>
  <c r="BR682" i="3"/>
  <c r="BS664" i="3"/>
  <c r="BR664" i="3"/>
  <c r="BS735" i="3"/>
  <c r="BR735" i="3"/>
  <c r="BS1580" i="3"/>
  <c r="BR1580" i="3"/>
  <c r="BS393" i="3"/>
  <c r="BR393" i="3"/>
  <c r="BR979" i="3"/>
  <c r="BS979" i="3"/>
  <c r="BR986" i="3"/>
  <c r="BS986" i="3"/>
  <c r="BS759" i="3"/>
  <c r="BR759" i="3"/>
  <c r="BR421" i="3"/>
  <c r="BS421" i="3"/>
  <c r="BS862" i="3"/>
  <c r="BR862" i="3"/>
  <c r="BS806" i="3"/>
  <c r="BR806" i="3"/>
  <c r="BR495" i="3"/>
  <c r="BS495" i="3"/>
  <c r="BS267" i="3"/>
  <c r="BR267" i="3"/>
  <c r="BR545" i="3"/>
  <c r="BS545" i="3"/>
  <c r="BR685" i="3"/>
  <c r="BS685" i="3"/>
  <c r="BR739" i="3"/>
  <c r="BS739" i="3"/>
  <c r="BR224" i="3"/>
  <c r="BS224" i="3"/>
  <c r="BR425" i="3"/>
  <c r="BS425" i="3"/>
  <c r="BR455" i="3"/>
  <c r="BS455" i="3"/>
  <c r="BR470" i="3"/>
  <c r="BS470" i="3"/>
  <c r="BS1101" i="3"/>
  <c r="BR1101" i="3"/>
  <c r="BR1455" i="3"/>
  <c r="BS1455" i="3"/>
  <c r="BR1443" i="3"/>
  <c r="BS1443" i="3"/>
  <c r="BR1419" i="3"/>
  <c r="BS1419" i="3"/>
  <c r="BS1353" i="3"/>
  <c r="BR1353" i="3"/>
  <c r="BR1350" i="3"/>
  <c r="BS1350" i="3"/>
  <c r="BR1375" i="3"/>
  <c r="BS1375" i="3"/>
  <c r="BR938" i="3"/>
  <c r="BS938" i="3"/>
  <c r="BR1497" i="3"/>
  <c r="BS1497" i="3"/>
  <c r="BR650" i="3"/>
  <c r="BS650" i="3"/>
  <c r="BR1518" i="3"/>
  <c r="BS1518" i="3"/>
  <c r="BR907" i="3"/>
  <c r="BS907" i="3"/>
  <c r="BR1492" i="3"/>
  <c r="BS1492" i="3"/>
  <c r="BR20" i="3"/>
  <c r="BS20" i="3"/>
  <c r="BS621" i="3"/>
  <c r="BR621" i="3"/>
  <c r="BR174" i="3"/>
  <c r="BS174" i="3"/>
  <c r="BR281" i="3"/>
  <c r="BS281" i="3"/>
  <c r="BR982" i="3"/>
  <c r="BS982" i="3"/>
  <c r="BS1551" i="3"/>
  <c r="BR1551" i="3"/>
  <c r="BR594" i="3"/>
  <c r="BS594" i="3"/>
  <c r="BS1263" i="3"/>
  <c r="BR1263" i="3"/>
  <c r="BR254" i="3"/>
  <c r="BS254" i="3"/>
  <c r="BS1463" i="3"/>
  <c r="BR1463" i="3"/>
  <c r="BR1544" i="3"/>
  <c r="BS1544" i="3"/>
  <c r="BR1418" i="3"/>
  <c r="BS1418" i="3"/>
  <c r="BR1370" i="3"/>
  <c r="BS1370" i="3"/>
  <c r="BR25" i="3"/>
  <c r="BS25" i="3"/>
  <c r="BS1505" i="3"/>
  <c r="BR1505" i="3"/>
  <c r="BR638" i="3"/>
  <c r="BS638" i="3"/>
  <c r="BS1992" i="3"/>
  <c r="BR1992" i="3"/>
  <c r="BS598" i="3"/>
  <c r="BR598" i="3"/>
  <c r="BS311" i="3"/>
  <c r="BR311" i="3"/>
  <c r="BR319" i="3"/>
  <c r="BS319" i="3"/>
  <c r="BR145" i="3"/>
  <c r="BS145" i="3"/>
  <c r="BR313" i="3"/>
  <c r="BS313" i="3"/>
  <c r="BR75" i="3"/>
  <c r="BS75" i="3"/>
  <c r="BS351" i="3"/>
  <c r="BR351" i="3"/>
  <c r="BR1273" i="3"/>
  <c r="BS1273" i="3"/>
  <c r="BR1139" i="3"/>
  <c r="BS1139" i="3"/>
  <c r="BR330" i="3"/>
  <c r="BS330" i="3"/>
  <c r="BR132" i="3"/>
  <c r="BS132" i="3"/>
  <c r="BR101" i="3"/>
  <c r="BS101" i="3"/>
  <c r="BS296" i="3"/>
  <c r="BR296" i="3"/>
  <c r="BR1162" i="3"/>
  <c r="BS1162" i="3"/>
  <c r="BR1662" i="3"/>
  <c r="BS1662" i="3"/>
  <c r="BR1250" i="3"/>
  <c r="BS1250" i="3"/>
  <c r="BS1176" i="3"/>
  <c r="BR1176" i="3"/>
  <c r="BR1660" i="3"/>
  <c r="BS1660" i="3"/>
  <c r="BR1238" i="3"/>
  <c r="BS1238" i="3"/>
  <c r="BS125" i="3"/>
  <c r="BR125" i="3"/>
  <c r="BS1201" i="3"/>
  <c r="BR1201" i="3"/>
  <c r="BR184" i="3"/>
  <c r="BS184" i="3"/>
  <c r="BR1710" i="3"/>
  <c r="BS1710" i="3"/>
  <c r="BR752" i="3"/>
  <c r="BS752" i="3"/>
  <c r="BR10" i="3"/>
  <c r="BS10" i="3"/>
  <c r="CC1088" i="3"/>
  <c r="BW2117" i="3"/>
  <c r="BY2117" i="3"/>
  <c r="CE2117" i="3"/>
  <c r="BX2117" i="3"/>
  <c r="CA2117" i="3"/>
  <c r="CD2117" i="3"/>
  <c r="CC2117" i="3"/>
  <c r="CB2117" i="3"/>
  <c r="BZ2117" i="3"/>
  <c r="BX1647" i="3"/>
  <c r="CE1647" i="3"/>
  <c r="CD1647" i="3"/>
  <c r="CA1647" i="3"/>
  <c r="BZ1647" i="3"/>
  <c r="CB1647" i="3"/>
  <c r="CC1647" i="3"/>
  <c r="BY1647" i="3"/>
  <c r="BW1647" i="3"/>
  <c r="CD234" i="3"/>
  <c r="CA234" i="3"/>
  <c r="CC234" i="3"/>
  <c r="CB234" i="3"/>
  <c r="BZ234" i="3"/>
  <c r="BY234" i="3"/>
  <c r="BW234" i="3"/>
  <c r="BX234" i="3"/>
  <c r="BX2129" i="3"/>
  <c r="CE2129" i="3"/>
  <c r="CD2129" i="3"/>
  <c r="CB2129" i="3"/>
  <c r="CA2129" i="3"/>
  <c r="BZ2129" i="3"/>
  <c r="CC2129" i="3"/>
  <c r="BY2129" i="3"/>
  <c r="BW2129" i="3"/>
  <c r="BX240" i="3"/>
  <c r="CD240" i="3"/>
  <c r="CA240" i="3"/>
  <c r="CB240" i="3"/>
  <c r="CC240" i="3"/>
  <c r="BZ240" i="3"/>
  <c r="BW240" i="3"/>
  <c r="BY240" i="3"/>
  <c r="BX355" i="3"/>
  <c r="CE355" i="3"/>
  <c r="CD355" i="3"/>
  <c r="CA355" i="3"/>
  <c r="CB355" i="3"/>
  <c r="CC355" i="3"/>
  <c r="BZ355" i="3"/>
  <c r="BY355" i="3"/>
  <c r="BW355" i="3"/>
  <c r="BW1088" i="3"/>
  <c r="BZ1882" i="3"/>
  <c r="CE1882" i="3"/>
  <c r="CB1882" i="3"/>
  <c r="CD1882" i="3"/>
  <c r="CC1882" i="3"/>
  <c r="CA1882" i="3"/>
  <c r="BY1882" i="3"/>
  <c r="BX1882" i="3"/>
  <c r="BW1882" i="3"/>
  <c r="CB1883" i="3"/>
  <c r="BZ1883" i="3"/>
  <c r="BW1883" i="3"/>
  <c r="CD1883" i="3"/>
  <c r="BY1883" i="3"/>
  <c r="BX1883" i="3"/>
  <c r="CE1883" i="3"/>
  <c r="CA1883" i="3"/>
  <c r="CC1883" i="3"/>
  <c r="BX236" i="3"/>
  <c r="CD236" i="3"/>
  <c r="CA236" i="3"/>
  <c r="CB236" i="3"/>
  <c r="CC236" i="3"/>
  <c r="BZ236" i="3"/>
  <c r="BY236" i="3"/>
  <c r="BW236" i="3"/>
  <c r="BX349" i="3"/>
  <c r="CE349" i="3"/>
  <c r="CD349" i="3"/>
  <c r="CA349" i="3"/>
  <c r="CC349" i="3"/>
  <c r="CB349" i="3"/>
  <c r="BZ349" i="3"/>
  <c r="BY349" i="3"/>
  <c r="BW349" i="3"/>
  <c r="CA350" i="3"/>
  <c r="CC350" i="3"/>
  <c r="CB350" i="3"/>
  <c r="BZ350" i="3"/>
  <c r="BY350" i="3"/>
  <c r="BW350" i="3"/>
  <c r="BX350" i="3"/>
  <c r="CE350" i="3"/>
  <c r="CD350" i="3"/>
  <c r="BX1122" i="3"/>
  <c r="CE1122" i="3"/>
  <c r="CD1122" i="3"/>
  <c r="CA1122" i="3"/>
  <c r="CC1122" i="3"/>
  <c r="CB1122" i="3"/>
  <c r="BZ1122" i="3"/>
  <c r="BW1122" i="3"/>
  <c r="BY1122" i="3"/>
  <c r="BX306" i="3"/>
  <c r="CE306" i="3"/>
  <c r="CA306" i="3"/>
  <c r="CC306" i="3"/>
  <c r="CB306" i="3"/>
  <c r="CD306" i="3"/>
  <c r="BW306" i="3"/>
  <c r="BY306" i="3"/>
  <c r="BZ306" i="3"/>
  <c r="BZ1088" i="3"/>
  <c r="CB2131" i="3"/>
  <c r="CC2131" i="3"/>
  <c r="BZ2131" i="3"/>
  <c r="BY2131" i="3"/>
  <c r="BW2131" i="3"/>
  <c r="BX2131" i="3"/>
  <c r="CD2131" i="3"/>
  <c r="CE2131" i="3"/>
  <c r="CA2131" i="3"/>
  <c r="BX1649" i="3"/>
  <c r="CE1649" i="3"/>
  <c r="CA1649" i="3"/>
  <c r="CD1649" i="3"/>
  <c r="CC1649" i="3"/>
  <c r="CB1649" i="3"/>
  <c r="BZ1649" i="3"/>
  <c r="BY1649" i="3"/>
  <c r="BW1649" i="3"/>
  <c r="BY2140" i="3"/>
  <c r="BW2140" i="3"/>
  <c r="BX2140" i="3"/>
  <c r="CE2140" i="3"/>
  <c r="CD2140" i="3"/>
  <c r="CA2140" i="3"/>
  <c r="CB2140" i="3"/>
  <c r="BZ2140" i="3"/>
  <c r="CC2140" i="3"/>
  <c r="BX2154" i="3"/>
  <c r="CE2154" i="3"/>
  <c r="CD2154" i="3"/>
  <c r="CA2154" i="3"/>
  <c r="CB2154" i="3"/>
  <c r="CC2154" i="3"/>
  <c r="BZ2154" i="3"/>
  <c r="BY2154" i="3"/>
  <c r="BW2154" i="3"/>
  <c r="BX1651" i="3"/>
  <c r="CD1651" i="3"/>
  <c r="CA1651" i="3"/>
  <c r="CC1651" i="3"/>
  <c r="CB1651" i="3"/>
  <c r="BZ1651" i="3"/>
  <c r="BY1651" i="3"/>
  <c r="BW1651" i="3"/>
  <c r="CE1651" i="3"/>
  <c r="BX345" i="3"/>
  <c r="CE345" i="3"/>
  <c r="CA345" i="3"/>
  <c r="CD345" i="3"/>
  <c r="CC345" i="3"/>
  <c r="CB345" i="3"/>
  <c r="BZ345" i="3"/>
  <c r="BW345" i="3"/>
  <c r="BY345" i="3"/>
  <c r="BX2150" i="3"/>
  <c r="CE2150" i="3"/>
  <c r="CD2150" i="3"/>
  <c r="CA2150" i="3"/>
  <c r="CC2150" i="3"/>
  <c r="CB2150" i="3"/>
  <c r="BZ2150" i="3"/>
  <c r="BW2150" i="3"/>
  <c r="BY2150" i="3"/>
  <c r="BZ2161" i="3"/>
  <c r="BW2161" i="3"/>
  <c r="BX2161" i="3"/>
  <c r="CE2161" i="3"/>
  <c r="CD2161" i="3"/>
  <c r="CA2161" i="3"/>
  <c r="CC2161" i="3"/>
  <c r="CB2161" i="3"/>
  <c r="BY2161" i="3"/>
  <c r="BZ2153" i="3"/>
  <c r="BY2153" i="3"/>
  <c r="BW2153" i="3"/>
  <c r="BX2153" i="3"/>
  <c r="CE2153" i="3"/>
  <c r="CD2153" i="3"/>
  <c r="CA2153" i="3"/>
  <c r="CB2153" i="3"/>
  <c r="CC2153" i="3"/>
  <c r="BX2142" i="3"/>
  <c r="CA2142" i="3"/>
  <c r="CE2142" i="3"/>
  <c r="CD2142" i="3"/>
  <c r="CC2142" i="3"/>
  <c r="CB2142" i="3"/>
  <c r="BW2142" i="3"/>
  <c r="BZ2142" i="3"/>
  <c r="BY2142" i="3"/>
  <c r="BX2104" i="3"/>
  <c r="CE2104" i="3"/>
  <c r="CD2104" i="3"/>
  <c r="CA2104" i="3"/>
  <c r="CB2104" i="3"/>
  <c r="CC2104" i="3"/>
  <c r="BZ2104" i="3"/>
  <c r="BY2104" i="3"/>
  <c r="BW2104" i="3"/>
  <c r="BZ239" i="3"/>
  <c r="CB239" i="3"/>
  <c r="BY239" i="3"/>
  <c r="BW239" i="3"/>
  <c r="BX239" i="3"/>
  <c r="CD239" i="3"/>
  <c r="CA239" i="3"/>
  <c r="CC239" i="3"/>
  <c r="CA1089" i="3"/>
  <c r="CA2157" i="3"/>
  <c r="CC2157" i="3"/>
  <c r="CB2157" i="3"/>
  <c r="BY2157" i="3"/>
  <c r="BZ2157" i="3"/>
  <c r="BW2157" i="3"/>
  <c r="BX2157" i="3"/>
  <c r="CD2157" i="3"/>
  <c r="CE2157" i="3"/>
  <c r="CB2107" i="3"/>
  <c r="CC2107" i="3"/>
  <c r="BZ2107" i="3"/>
  <c r="BY2107" i="3"/>
  <c r="BW2107" i="3"/>
  <c r="BX2107" i="3"/>
  <c r="CE2107" i="3"/>
  <c r="CD2107" i="3"/>
  <c r="CA2107" i="3"/>
  <c r="CE2100" i="3"/>
  <c r="CD2100" i="3"/>
  <c r="CA2100" i="3"/>
  <c r="BZ2100" i="3"/>
  <c r="CC2100" i="3"/>
  <c r="BW2100" i="3"/>
  <c r="BY2100" i="3"/>
  <c r="CB2100" i="3"/>
  <c r="BX2100" i="3"/>
  <c r="BX2130" i="3"/>
  <c r="CE2130" i="3"/>
  <c r="CD2130" i="3"/>
  <c r="CA2130" i="3"/>
  <c r="CB2130" i="3"/>
  <c r="CC2130" i="3"/>
  <c r="BZ2130" i="3"/>
  <c r="BY2130" i="3"/>
  <c r="BW2130" i="3"/>
  <c r="BW2126" i="3"/>
  <c r="BX2126" i="3"/>
  <c r="CE2126" i="3"/>
  <c r="CD2126" i="3"/>
  <c r="CA2126" i="3"/>
  <c r="BZ2126" i="3"/>
  <c r="CC2126" i="3"/>
  <c r="CB2126" i="3"/>
  <c r="BY2126" i="3"/>
  <c r="BW2111" i="3"/>
  <c r="BX2111" i="3"/>
  <c r="CE2111" i="3"/>
  <c r="CD2111" i="3"/>
  <c r="CA2111" i="3"/>
  <c r="CC2111" i="3"/>
  <c r="CB2111" i="3"/>
  <c r="BY2111" i="3"/>
  <c r="BZ2111" i="3"/>
  <c r="CE2103" i="3"/>
  <c r="CB2103" i="3"/>
  <c r="BZ2103" i="3"/>
  <c r="BY2103" i="3"/>
  <c r="BW2103" i="3"/>
  <c r="BX2103" i="3"/>
  <c r="CD2103" i="3"/>
  <c r="CA2103" i="3"/>
  <c r="CC2103" i="3"/>
  <c r="BX2155" i="3"/>
  <c r="CE2155" i="3"/>
  <c r="CD2155" i="3"/>
  <c r="CA2155" i="3"/>
  <c r="CB2155" i="3"/>
  <c r="CC2155" i="3"/>
  <c r="BZ2155" i="3"/>
  <c r="BY2155" i="3"/>
  <c r="BW2155" i="3"/>
  <c r="CE2128" i="3"/>
  <c r="CB2128" i="3"/>
  <c r="BX2128" i="3"/>
  <c r="CD2128" i="3"/>
  <c r="CA2128" i="3"/>
  <c r="CC2128" i="3"/>
  <c r="BZ2128" i="3"/>
  <c r="BY2128" i="3"/>
  <c r="BW2128" i="3"/>
  <c r="CB2151" i="3"/>
  <c r="BZ2151" i="3"/>
  <c r="BW2151" i="3"/>
  <c r="BY2151" i="3"/>
  <c r="CE2151" i="3"/>
  <c r="BX2151" i="3"/>
  <c r="CD2151" i="3"/>
  <c r="CC2151" i="3"/>
  <c r="CA2151" i="3"/>
  <c r="CD1089" i="3"/>
  <c r="BX235" i="3"/>
  <c r="CD235" i="3"/>
  <c r="CA235" i="3"/>
  <c r="CB235" i="3"/>
  <c r="CC235" i="3"/>
  <c r="BZ235" i="3"/>
  <c r="BY235" i="3"/>
  <c r="BW235" i="3"/>
  <c r="CE2105" i="3"/>
  <c r="CD2105" i="3"/>
  <c r="CA2105" i="3"/>
  <c r="CB2105" i="3"/>
  <c r="CC2105" i="3"/>
  <c r="BZ2105" i="3"/>
  <c r="BY2105" i="3"/>
  <c r="BW2105" i="3"/>
  <c r="BX2105" i="3"/>
  <c r="CB2101" i="3"/>
  <c r="BW2101" i="3"/>
  <c r="BY2101" i="3"/>
  <c r="BZ2101" i="3"/>
  <c r="BX2101" i="3"/>
  <c r="CE2101" i="3"/>
  <c r="CD2101" i="3"/>
  <c r="CA2101" i="3"/>
  <c r="CC2101" i="3"/>
  <c r="CC2123" i="3"/>
  <c r="CA2123" i="3"/>
  <c r="CD2123" i="3"/>
  <c r="CB2123" i="3"/>
  <c r="BZ2123" i="3"/>
  <c r="BY2123" i="3"/>
  <c r="BW2123" i="3"/>
  <c r="BX2123" i="3"/>
  <c r="CE2123" i="3"/>
  <c r="CA2144" i="3"/>
  <c r="CB2144" i="3"/>
  <c r="CC2144" i="3"/>
  <c r="BY2144" i="3"/>
  <c r="BW2144" i="3"/>
  <c r="BZ2144" i="3"/>
  <c r="BX2144" i="3"/>
  <c r="CE2144" i="3"/>
  <c r="CD2144" i="3"/>
  <c r="CA1053" i="3"/>
  <c r="BW1053" i="3"/>
  <c r="BY1053" i="3"/>
  <c r="BX1053" i="3"/>
  <c r="CD1053" i="3"/>
  <c r="CC1053" i="3"/>
  <c r="BZ1053" i="3"/>
  <c r="CB1053" i="3"/>
  <c r="BX238" i="3"/>
  <c r="CD238" i="3"/>
  <c r="CC238" i="3"/>
  <c r="CA238" i="3"/>
  <c r="CB238" i="3"/>
  <c r="BY238" i="3"/>
  <c r="BZ238" i="3"/>
  <c r="BW238" i="3"/>
  <c r="CB2106" i="3"/>
  <c r="BY2106" i="3"/>
  <c r="BX2106" i="3"/>
  <c r="CE2106" i="3"/>
  <c r="CD2106" i="3"/>
  <c r="CA2106" i="3"/>
  <c r="CC2106" i="3"/>
  <c r="BZ2106" i="3"/>
  <c r="BW2106" i="3"/>
  <c r="CB353" i="3"/>
  <c r="BZ353" i="3"/>
  <c r="BY353" i="3"/>
  <c r="BW353" i="3"/>
  <c r="BX353" i="3"/>
  <c r="CE353" i="3"/>
  <c r="CD353" i="3"/>
  <c r="CA353" i="3"/>
  <c r="CC353" i="3"/>
  <c r="BX1089" i="3"/>
  <c r="CC1881" i="3"/>
  <c r="CA1881" i="3"/>
  <c r="CB1881" i="3"/>
  <c r="BZ1881" i="3"/>
  <c r="BW1881" i="3"/>
  <c r="CD1881" i="3"/>
  <c r="CE1881" i="3"/>
  <c r="BX1881" i="3"/>
  <c r="BY1881" i="3"/>
  <c r="BX352" i="3"/>
  <c r="CE352" i="3"/>
  <c r="CD352" i="3"/>
  <c r="CA352" i="3"/>
  <c r="BZ352" i="3"/>
  <c r="CC352" i="3"/>
  <c r="CB352" i="3"/>
  <c r="BY352" i="3"/>
  <c r="BW352" i="3"/>
  <c r="BX346" i="3"/>
  <c r="CE346" i="3"/>
  <c r="CD346" i="3"/>
  <c r="CC346" i="3"/>
  <c r="CA346" i="3"/>
  <c r="CB346" i="3"/>
  <c r="BW346" i="3"/>
  <c r="BY346" i="3"/>
  <c r="BZ346" i="3"/>
  <c r="BY1089" i="3"/>
  <c r="CC2141" i="3"/>
  <c r="BW2141" i="3"/>
  <c r="BX2141" i="3"/>
  <c r="CE2141" i="3"/>
  <c r="CD2141" i="3"/>
  <c r="CA2141" i="3"/>
  <c r="CB2141" i="3"/>
  <c r="BY2141" i="3"/>
  <c r="BZ2141" i="3"/>
  <c r="BX2152" i="3"/>
  <c r="CE2152" i="3"/>
  <c r="CD2152" i="3"/>
  <c r="CA2152" i="3"/>
  <c r="CC2152" i="3"/>
  <c r="CB2152" i="3"/>
  <c r="BZ2152" i="3"/>
  <c r="BY2152" i="3"/>
  <c r="BW2152" i="3"/>
  <c r="BY2125" i="3"/>
  <c r="BW2125" i="3"/>
  <c r="CC2125" i="3"/>
  <c r="BX2125" i="3"/>
  <c r="CE2125" i="3"/>
  <c r="CD2125" i="3"/>
  <c r="CA2125" i="3"/>
  <c r="CB2125" i="3"/>
  <c r="BZ2125" i="3"/>
  <c r="BW1089" i="3"/>
  <c r="BX2134" i="3"/>
  <c r="CD2134" i="3"/>
  <c r="CE2134" i="3"/>
  <c r="CA2134" i="3"/>
  <c r="CC2134" i="3"/>
  <c r="CB2134" i="3"/>
  <c r="BY2134" i="3"/>
  <c r="BZ2134" i="3"/>
  <c r="BW2134" i="3"/>
  <c r="CA1884" i="3"/>
  <c r="CC1884" i="3"/>
  <c r="CB1884" i="3"/>
  <c r="BY1884" i="3"/>
  <c r="BZ1884" i="3"/>
  <c r="BW1884" i="3"/>
  <c r="BX1884" i="3"/>
  <c r="CE1884" i="3"/>
  <c r="CD1884" i="3"/>
  <c r="BX2146" i="3"/>
  <c r="CE2146" i="3"/>
  <c r="CD2146" i="3"/>
  <c r="CC2146" i="3"/>
  <c r="CA2146" i="3"/>
  <c r="CB2146" i="3"/>
  <c r="BZ2146" i="3"/>
  <c r="BY2146" i="3"/>
  <c r="BW2146" i="3"/>
  <c r="CA2102" i="3"/>
  <c r="CC2102" i="3"/>
  <c r="CB2102" i="3"/>
  <c r="BZ2102" i="3"/>
  <c r="BW2102" i="3"/>
  <c r="BY2102" i="3"/>
  <c r="BX2102" i="3"/>
  <c r="CE2102" i="3"/>
  <c r="CD2102" i="3"/>
  <c r="BZ1089" i="3"/>
  <c r="BX2132" i="3"/>
  <c r="CE2132" i="3"/>
  <c r="CD2132" i="3"/>
  <c r="CA2132" i="3"/>
  <c r="CB2132" i="3"/>
  <c r="CC2132" i="3"/>
  <c r="BZ2132" i="3"/>
  <c r="BW2132" i="3"/>
  <c r="BY2132" i="3"/>
  <c r="BX1648" i="3"/>
  <c r="CD1648" i="3"/>
  <c r="CA1648" i="3"/>
  <c r="CB1648" i="3"/>
  <c r="BZ1648" i="3"/>
  <c r="CC1648" i="3"/>
  <c r="BY1648" i="3"/>
  <c r="BW1648" i="3"/>
  <c r="CE1648" i="3"/>
  <c r="BX2139" i="3"/>
  <c r="CE2139" i="3"/>
  <c r="CD2139" i="3"/>
  <c r="CA2139" i="3"/>
  <c r="CC2139" i="3"/>
  <c r="CB2139" i="3"/>
  <c r="BY2139" i="3"/>
  <c r="BZ2139" i="3"/>
  <c r="BW2139" i="3"/>
  <c r="BX2158" i="3"/>
  <c r="CD2158" i="3"/>
  <c r="CE2158" i="3"/>
  <c r="CA2158" i="3"/>
  <c r="CB2158" i="3"/>
  <c r="BY2158" i="3"/>
  <c r="CC2158" i="3"/>
  <c r="BZ2158" i="3"/>
  <c r="BW2158" i="3"/>
  <c r="BX1120" i="3"/>
  <c r="CE1120" i="3"/>
  <c r="CD1120" i="3"/>
  <c r="CC1120" i="3"/>
  <c r="BZ1120" i="3"/>
  <c r="CB1120" i="3"/>
  <c r="CA1120" i="3"/>
  <c r="BW1120" i="3"/>
  <c r="BY1120" i="3"/>
  <c r="CB1089" i="3"/>
  <c r="BZ2108" i="3"/>
  <c r="CA2108" i="3"/>
  <c r="CB2108" i="3"/>
  <c r="CC2108" i="3"/>
  <c r="BY2108" i="3"/>
  <c r="BW2108" i="3"/>
  <c r="CD2108" i="3"/>
  <c r="CE2108" i="3"/>
  <c r="BX2108" i="3"/>
  <c r="CE2127" i="3"/>
  <c r="BZ2127" i="3"/>
  <c r="BX2127" i="3"/>
  <c r="CD2127" i="3"/>
  <c r="CA2127" i="3"/>
  <c r="CC2127" i="3"/>
  <c r="CB2127" i="3"/>
  <c r="BW2127" i="3"/>
  <c r="BY2127" i="3"/>
  <c r="BX2136" i="3"/>
  <c r="CE2136" i="3"/>
  <c r="CD2136" i="3"/>
  <c r="CA2136" i="3"/>
  <c r="CC2136" i="3"/>
  <c r="CB2136" i="3"/>
  <c r="BY2136" i="3"/>
  <c r="BW2136" i="3"/>
  <c r="BZ2136" i="3"/>
  <c r="BX2116" i="3"/>
  <c r="CE2116" i="3"/>
  <c r="CD2116" i="3"/>
  <c r="CA2116" i="3"/>
  <c r="CB2116" i="3"/>
  <c r="BZ2116" i="3"/>
  <c r="CC2116" i="3"/>
  <c r="BW2116" i="3"/>
  <c r="BY2116" i="3"/>
  <c r="BW348" i="3"/>
  <c r="BZ348" i="3"/>
  <c r="BX348" i="3"/>
  <c r="CE348" i="3"/>
  <c r="CD348" i="3"/>
  <c r="CA348" i="3"/>
  <c r="CC348" i="3"/>
  <c r="CB348" i="3"/>
  <c r="BY348" i="3"/>
  <c r="CC2121" i="3"/>
  <c r="CB2121" i="3"/>
  <c r="BZ2121" i="3"/>
  <c r="BY2121" i="3"/>
  <c r="BW2121" i="3"/>
  <c r="BX2121" i="3"/>
  <c r="CD2121" i="3"/>
  <c r="CE2121" i="3"/>
  <c r="CA2121" i="3"/>
  <c r="CA2145" i="3"/>
  <c r="CC2145" i="3"/>
  <c r="BZ2145" i="3"/>
  <c r="CB2145" i="3"/>
  <c r="BW2145" i="3"/>
  <c r="BY2145" i="3"/>
  <c r="BX2145" i="3"/>
  <c r="CE2145" i="3"/>
  <c r="CD2145" i="3"/>
  <c r="BY1087" i="3"/>
  <c r="CD1885" i="3"/>
  <c r="CA1885" i="3"/>
  <c r="BX1885" i="3"/>
  <c r="CE1885" i="3"/>
  <c r="CC1885" i="3"/>
  <c r="CB1885" i="3"/>
  <c r="BW1885" i="3"/>
  <c r="BY1885" i="3"/>
  <c r="BZ1885" i="3"/>
  <c r="BW1087" i="3"/>
  <c r="BX2149" i="3"/>
  <c r="CE2149" i="3"/>
  <c r="CD2149" i="3"/>
  <c r="CA2149" i="3"/>
  <c r="CB2149" i="3"/>
  <c r="CC2149" i="3"/>
  <c r="BZ2149" i="3"/>
  <c r="BW2149" i="3"/>
  <c r="BY2149" i="3"/>
  <c r="BZ1087" i="3"/>
  <c r="BX2143" i="3"/>
  <c r="CE2143" i="3"/>
  <c r="CD2143" i="3"/>
  <c r="CA2143" i="3"/>
  <c r="CC2143" i="3"/>
  <c r="CB2143" i="3"/>
  <c r="BW2143" i="3"/>
  <c r="BZ2143" i="3"/>
  <c r="BY2143" i="3"/>
  <c r="BX2159" i="3"/>
  <c r="CD2159" i="3"/>
  <c r="CE2159" i="3"/>
  <c r="CA2159" i="3"/>
  <c r="CC2159" i="3"/>
  <c r="CB2159" i="3"/>
  <c r="BY2159" i="3"/>
  <c r="BZ2159" i="3"/>
  <c r="BW2159" i="3"/>
  <c r="BY2137" i="3"/>
  <c r="BZ2137" i="3"/>
  <c r="BW2137" i="3"/>
  <c r="BX2137" i="3"/>
  <c r="CD2137" i="3"/>
  <c r="CE2137" i="3"/>
  <c r="CA2137" i="3"/>
  <c r="CC2137" i="3"/>
  <c r="CB2137" i="3"/>
  <c r="CC1087" i="3"/>
  <c r="CC2115" i="3"/>
  <c r="CB2115" i="3"/>
  <c r="BX2115" i="3"/>
  <c r="CA2115" i="3"/>
  <c r="BZ2115" i="3"/>
  <c r="BW2115" i="3"/>
  <c r="BY2115" i="3"/>
  <c r="CD2115" i="3"/>
  <c r="CE2115" i="3"/>
  <c r="CC243" i="3"/>
  <c r="CA243" i="3"/>
  <c r="CB243" i="3"/>
  <c r="BY243" i="3"/>
  <c r="BZ243" i="3"/>
  <c r="BW243" i="3"/>
  <c r="BX243" i="3"/>
  <c r="CD243" i="3"/>
  <c r="BW1886" i="3"/>
  <c r="BX1886" i="3"/>
  <c r="BZ1886" i="3"/>
  <c r="CE1886" i="3"/>
  <c r="CC1886" i="3"/>
  <c r="CD1886" i="3"/>
  <c r="CA1886" i="3"/>
  <c r="CB1886" i="3"/>
  <c r="BY1886" i="3"/>
  <c r="BX354" i="3"/>
  <c r="CE354" i="3"/>
  <c r="CD354" i="3"/>
  <c r="CA354" i="3"/>
  <c r="CB354" i="3"/>
  <c r="CC354" i="3"/>
  <c r="BZ354" i="3"/>
  <c r="BY354" i="3"/>
  <c r="BW354" i="3"/>
  <c r="CB1088" i="3"/>
  <c r="CA1087" i="3"/>
  <c r="BX2147" i="3"/>
  <c r="CE2147" i="3"/>
  <c r="CD2147" i="3"/>
  <c r="CA2147" i="3"/>
  <c r="BZ2147" i="3"/>
  <c r="CC2147" i="3"/>
  <c r="CB2147" i="3"/>
  <c r="BY2147" i="3"/>
  <c r="BW2147" i="3"/>
  <c r="BX1139" i="3"/>
  <c r="CD1139" i="3"/>
  <c r="CE1139" i="3"/>
  <c r="CA1139" i="3"/>
  <c r="CC1139" i="3"/>
  <c r="CB1139" i="3"/>
  <c r="BZ1139" i="3"/>
  <c r="BY1139" i="3"/>
  <c r="BW1139" i="3"/>
  <c r="CA307" i="3"/>
  <c r="CB307" i="3"/>
  <c r="CC307" i="3"/>
  <c r="BW307" i="3"/>
  <c r="BZ307" i="3"/>
  <c r="BY307" i="3"/>
  <c r="BX307" i="3"/>
  <c r="CE307" i="3"/>
  <c r="CD307" i="3"/>
  <c r="BX2162" i="3"/>
  <c r="CD2162" i="3"/>
  <c r="CE2162" i="3"/>
  <c r="CA2162" i="3"/>
  <c r="CC2162" i="3"/>
  <c r="BY2162" i="3"/>
  <c r="CB2162" i="3"/>
  <c r="BZ2162" i="3"/>
  <c r="BW2162" i="3"/>
  <c r="CD1088" i="3"/>
  <c r="CD1087" i="3"/>
  <c r="BZ2156" i="3"/>
  <c r="BY2156" i="3"/>
  <c r="BW2156" i="3"/>
  <c r="BX2156" i="3"/>
  <c r="CE2156" i="3"/>
  <c r="CD2156" i="3"/>
  <c r="CA2156" i="3"/>
  <c r="CB2156" i="3"/>
  <c r="CC2156" i="3"/>
  <c r="BZ1880" i="3"/>
  <c r="BY1880" i="3"/>
  <c r="BW1880" i="3"/>
  <c r="CB1880" i="3"/>
  <c r="BX1880" i="3"/>
  <c r="CD1880" i="3"/>
  <c r="CA1880" i="3"/>
  <c r="CC1880" i="3"/>
  <c r="CE1880" i="3"/>
  <c r="CD2133" i="3"/>
  <c r="CA2133" i="3"/>
  <c r="CB2133" i="3"/>
  <c r="CC2133" i="3"/>
  <c r="BZ2133" i="3"/>
  <c r="BW2133" i="3"/>
  <c r="BY2133" i="3"/>
  <c r="BX2133" i="3"/>
  <c r="CE2133" i="3"/>
  <c r="BZ2112" i="3"/>
  <c r="BW2112" i="3"/>
  <c r="CE2112" i="3"/>
  <c r="BX2112" i="3"/>
  <c r="CB2112" i="3"/>
  <c r="CD2112" i="3"/>
  <c r="CA2112" i="3"/>
  <c r="CC2112" i="3"/>
  <c r="BY2112" i="3"/>
  <c r="BX2124" i="3"/>
  <c r="CE2124" i="3"/>
  <c r="BZ2124" i="3"/>
  <c r="CA2124" i="3"/>
  <c r="CD2124" i="3"/>
  <c r="CC2124" i="3"/>
  <c r="CB2124" i="3"/>
  <c r="BY2124" i="3"/>
  <c r="BW2124" i="3"/>
  <c r="BY242" i="3"/>
  <c r="BW242" i="3"/>
  <c r="BX242" i="3"/>
  <c r="CD242" i="3"/>
  <c r="CC242" i="3"/>
  <c r="CA242" i="3"/>
  <c r="BZ242" i="3"/>
  <c r="CB242" i="3"/>
  <c r="BX237" i="3"/>
  <c r="CD237" i="3"/>
  <c r="CA237" i="3"/>
  <c r="CC237" i="3"/>
  <c r="CB237" i="3"/>
  <c r="BZ237" i="3"/>
  <c r="BY237" i="3"/>
  <c r="BW237" i="3"/>
  <c r="BX1121" i="3"/>
  <c r="CE1121" i="3"/>
  <c r="CD1121" i="3"/>
  <c r="CA1121" i="3"/>
  <c r="CC1121" i="3"/>
  <c r="CB1121" i="3"/>
  <c r="BZ1121" i="3"/>
  <c r="BY1121" i="3"/>
  <c r="BW1121" i="3"/>
  <c r="CA1088" i="3"/>
  <c r="BX351" i="3"/>
  <c r="CE351" i="3"/>
  <c r="CD351" i="3"/>
  <c r="CA351" i="3"/>
  <c r="CC351" i="3"/>
  <c r="BZ351" i="3"/>
  <c r="CB351" i="3"/>
  <c r="BY351" i="3"/>
  <c r="BW351" i="3"/>
  <c r="BX2109" i="3"/>
  <c r="CE2109" i="3"/>
  <c r="CA2109" i="3"/>
  <c r="CD2109" i="3"/>
  <c r="CB2109" i="3"/>
  <c r="CC2109" i="3"/>
  <c r="BZ2109" i="3"/>
  <c r="BY2109" i="3"/>
  <c r="BW2109" i="3"/>
  <c r="BX2118" i="3"/>
  <c r="BY2118" i="3"/>
  <c r="CE2118" i="3"/>
  <c r="CA2118" i="3"/>
  <c r="CD2118" i="3"/>
  <c r="CC2118" i="3"/>
  <c r="CB2118" i="3"/>
  <c r="BZ2118" i="3"/>
  <c r="BW2118" i="3"/>
  <c r="BX2138" i="3"/>
  <c r="CD2138" i="3"/>
  <c r="CE2138" i="3"/>
  <c r="CA2138" i="3"/>
  <c r="CC2138" i="3"/>
  <c r="CB2138" i="3"/>
  <c r="BY2138" i="3"/>
  <c r="BZ2138" i="3"/>
  <c r="BW2138" i="3"/>
  <c r="CE2120" i="3"/>
  <c r="CA2120" i="3"/>
  <c r="BY2120" i="3"/>
  <c r="BW2120" i="3"/>
  <c r="CC2120" i="3"/>
  <c r="BX2120" i="3"/>
  <c r="CD2120" i="3"/>
  <c r="CB2120" i="3"/>
  <c r="BZ2120" i="3"/>
  <c r="BX2119" i="3"/>
  <c r="CA2119" i="3"/>
  <c r="CC2119" i="3"/>
  <c r="CB2119" i="3"/>
  <c r="BZ2119" i="3"/>
  <c r="BW2119" i="3"/>
  <c r="CE2119" i="3"/>
  <c r="CD2119" i="3"/>
  <c r="BY2119" i="3"/>
  <c r="BX2135" i="3"/>
  <c r="CE2135" i="3"/>
  <c r="CD2135" i="3"/>
  <c r="CA2135" i="3"/>
  <c r="CC2135" i="3"/>
  <c r="CB2135" i="3"/>
  <c r="BY2135" i="3"/>
  <c r="BZ2135" i="3"/>
  <c r="BW2135" i="3"/>
  <c r="CE347" i="3"/>
  <c r="BX347" i="3"/>
  <c r="CD347" i="3"/>
  <c r="CC347" i="3"/>
  <c r="CB347" i="3"/>
  <c r="CA347" i="3"/>
  <c r="BY347" i="3"/>
  <c r="BZ347" i="3"/>
  <c r="BW347" i="3"/>
  <c r="CB1087" i="3"/>
  <c r="CB2160" i="3"/>
  <c r="BY2160" i="3"/>
  <c r="BZ2160" i="3"/>
  <c r="BW2160" i="3"/>
  <c r="CE2160" i="3"/>
  <c r="BX2160" i="3"/>
  <c r="CD2160" i="3"/>
  <c r="CA2160" i="3"/>
  <c r="CC2160" i="3"/>
  <c r="CD1887" i="3"/>
  <c r="CA1887" i="3"/>
  <c r="CC1887" i="3"/>
  <c r="BX1887" i="3"/>
  <c r="BZ1887" i="3"/>
  <c r="CE1887" i="3"/>
  <c r="CB1887" i="3"/>
  <c r="BW1887" i="3"/>
  <c r="BY1887" i="3"/>
  <c r="BX241" i="3"/>
  <c r="CD241" i="3"/>
  <c r="CA241" i="3"/>
  <c r="CC241" i="3"/>
  <c r="CB241" i="3"/>
  <c r="BY241" i="3"/>
  <c r="BW241" i="3"/>
  <c r="BZ241" i="3"/>
  <c r="CB2114" i="3"/>
  <c r="BY2114" i="3"/>
  <c r="BZ2114" i="3"/>
  <c r="BW2114" i="3"/>
  <c r="BX2114" i="3"/>
  <c r="CD2114" i="3"/>
  <c r="CA2114" i="3"/>
  <c r="CE2114" i="3"/>
  <c r="CC2114" i="3"/>
  <c r="CB2122" i="3"/>
  <c r="BZ2122" i="3"/>
  <c r="BY2122" i="3"/>
  <c r="BW2122" i="3"/>
  <c r="CD2122" i="3"/>
  <c r="BX2122" i="3"/>
  <c r="CE2122" i="3"/>
  <c r="CA2122" i="3"/>
  <c r="CC2122" i="3"/>
  <c r="BX1088" i="3"/>
  <c r="BX2110" i="3"/>
  <c r="CD2110" i="3"/>
  <c r="CE2110" i="3"/>
  <c r="CA2110" i="3"/>
  <c r="CC2110" i="3"/>
  <c r="BY2110" i="3"/>
  <c r="BZ2110" i="3"/>
  <c r="CB2110" i="3"/>
  <c r="BW2110" i="3"/>
  <c r="CB1650" i="3"/>
  <c r="BZ1650" i="3"/>
  <c r="BY1650" i="3"/>
  <c r="BW1650" i="3"/>
  <c r="BX1650" i="3"/>
  <c r="CE1650" i="3"/>
  <c r="CD1650" i="3"/>
  <c r="CA1650" i="3"/>
  <c r="CC1650" i="3"/>
  <c r="CA386" i="3"/>
  <c r="CC386" i="3"/>
  <c r="BY386" i="3"/>
  <c r="BZ386" i="3"/>
  <c r="BX386" i="3"/>
  <c r="BW386" i="3"/>
  <c r="CB386" i="3"/>
  <c r="CD386" i="3"/>
  <c r="BX1325" i="3"/>
  <c r="CD1325" i="3"/>
  <c r="CA1325" i="3"/>
  <c r="CC1325" i="3"/>
  <c r="CB1325" i="3"/>
  <c r="BZ1325" i="3"/>
  <c r="BW1325" i="3"/>
  <c r="BY1325" i="3"/>
  <c r="BY655" i="3"/>
  <c r="BX655" i="3"/>
  <c r="CA655" i="3"/>
  <c r="CD655" i="3"/>
  <c r="CC655" i="3"/>
  <c r="CB655" i="3"/>
  <c r="BZ655" i="3"/>
  <c r="BW655" i="3"/>
  <c r="BZ464" i="3"/>
  <c r="BW464" i="3"/>
  <c r="BY464" i="3"/>
  <c r="CA464" i="3"/>
  <c r="BX464" i="3"/>
  <c r="CD464" i="3"/>
  <c r="CB464" i="3"/>
  <c r="CC464" i="3"/>
  <c r="BX940" i="3"/>
  <c r="CD940" i="3"/>
  <c r="CC940" i="3"/>
  <c r="CA940" i="3"/>
  <c r="CB940" i="3"/>
  <c r="BY940" i="3"/>
  <c r="BZ940" i="3"/>
  <c r="BW940" i="3"/>
  <c r="CC925" i="3"/>
  <c r="CB925" i="3"/>
  <c r="BZ925" i="3"/>
  <c r="BY925" i="3"/>
  <c r="BW925" i="3"/>
  <c r="BX925" i="3"/>
  <c r="CE925" i="3"/>
  <c r="CA925" i="3"/>
  <c r="CD925" i="3"/>
  <c r="CC1555" i="3"/>
  <c r="CB1555" i="3"/>
  <c r="CA1555" i="3"/>
  <c r="BW1555" i="3"/>
  <c r="BY1555" i="3"/>
  <c r="BZ1555" i="3"/>
  <c r="CE1555" i="3"/>
  <c r="CD1555" i="3"/>
  <c r="BX1555" i="3"/>
  <c r="BX1571" i="3"/>
  <c r="CD1571" i="3"/>
  <c r="CA1571" i="3"/>
  <c r="CC1571" i="3"/>
  <c r="CB1571" i="3"/>
  <c r="BY1571" i="3"/>
  <c r="BZ1571" i="3"/>
  <c r="BW1571" i="3"/>
  <c r="CC893" i="3"/>
  <c r="CB893" i="3"/>
  <c r="BZ893" i="3"/>
  <c r="BW893" i="3"/>
  <c r="BY893" i="3"/>
  <c r="BX893" i="3"/>
  <c r="CA893" i="3"/>
  <c r="CD893" i="3"/>
  <c r="BX1490" i="3"/>
  <c r="CD1490" i="3"/>
  <c r="CC1490" i="3"/>
  <c r="CA1490" i="3"/>
  <c r="BY1490" i="3"/>
  <c r="CB1490" i="3"/>
  <c r="BZ1490" i="3"/>
  <c r="BW1490" i="3"/>
  <c r="BW1084" i="3"/>
  <c r="BZ1084" i="3"/>
  <c r="BY1084" i="3"/>
  <c r="BX1084" i="3"/>
  <c r="CD1084" i="3"/>
  <c r="CC1084" i="3"/>
  <c r="CA1084" i="3"/>
  <c r="CB1084" i="3"/>
  <c r="BX1410" i="3"/>
  <c r="CE1410" i="3"/>
  <c r="CA1410" i="3"/>
  <c r="CD1410" i="3"/>
  <c r="CC1410" i="3"/>
  <c r="CB1410" i="3"/>
  <c r="BZ1410" i="3"/>
  <c r="BY1410" i="3"/>
  <c r="BW1410" i="3"/>
  <c r="BX1078" i="3"/>
  <c r="CD1078" i="3"/>
  <c r="CA1078" i="3"/>
  <c r="CC1078" i="3"/>
  <c r="CB1078" i="3"/>
  <c r="BZ1078" i="3"/>
  <c r="BY1078" i="3"/>
  <c r="BW1078" i="3"/>
  <c r="CC232" i="3"/>
  <c r="CB232" i="3"/>
  <c r="BZ232" i="3"/>
  <c r="BY232" i="3"/>
  <c r="BW232" i="3"/>
  <c r="BX232" i="3"/>
  <c r="CA232" i="3"/>
  <c r="CD232" i="3"/>
  <c r="BX357" i="3"/>
  <c r="CE357" i="3"/>
  <c r="CD357" i="3"/>
  <c r="CA357" i="3"/>
  <c r="CC357" i="3"/>
  <c r="CB357" i="3"/>
  <c r="BZ357" i="3"/>
  <c r="BY357" i="3"/>
  <c r="BW357" i="3"/>
  <c r="BW1488" i="3"/>
  <c r="BX1488" i="3"/>
  <c r="CD1488" i="3"/>
  <c r="CE1488" i="3"/>
  <c r="CA1488" i="3"/>
  <c r="CC1488" i="3"/>
  <c r="CB1488" i="3"/>
  <c r="BY1488" i="3"/>
  <c r="BZ1488" i="3"/>
  <c r="CA1052" i="3"/>
  <c r="CB1052" i="3"/>
  <c r="CC1052" i="3"/>
  <c r="BZ1052" i="3"/>
  <c r="BY1052" i="3"/>
  <c r="BW1052" i="3"/>
  <c r="BX1052" i="3"/>
  <c r="CD1052" i="3"/>
  <c r="CA1516" i="3"/>
  <c r="CB1516" i="3"/>
  <c r="CC1516" i="3"/>
  <c r="BZ1516" i="3"/>
  <c r="BY1516" i="3"/>
  <c r="BW1516" i="3"/>
  <c r="BX1516" i="3"/>
  <c r="CE1516" i="3"/>
  <c r="CD1516" i="3"/>
  <c r="BX2078" i="3"/>
  <c r="CE2078" i="3"/>
  <c r="CD2078" i="3"/>
  <c r="CA2078" i="3"/>
  <c r="CC2078" i="3"/>
  <c r="CB2078" i="3"/>
  <c r="BY2078" i="3"/>
  <c r="BZ2078" i="3"/>
  <c r="BW2078" i="3"/>
  <c r="BX1090" i="3"/>
  <c r="CD1090" i="3"/>
  <c r="CA1090" i="3"/>
  <c r="CB1090" i="3"/>
  <c r="CC1090" i="3"/>
  <c r="BZ1090" i="3"/>
  <c r="BW1090" i="3"/>
  <c r="BY1090" i="3"/>
  <c r="BX949" i="3"/>
  <c r="CA949" i="3"/>
  <c r="CD949" i="3"/>
  <c r="CC949" i="3"/>
  <c r="CB949" i="3"/>
  <c r="BZ949" i="3"/>
  <c r="BY949" i="3"/>
  <c r="BW949" i="3"/>
  <c r="BZ2093" i="3"/>
  <c r="BY2093" i="3"/>
  <c r="BW2093" i="3"/>
  <c r="BX2093" i="3"/>
  <c r="CE2093" i="3"/>
  <c r="CD2093" i="3"/>
  <c r="CA2093" i="3"/>
  <c r="CC2093" i="3"/>
  <c r="CB2093" i="3"/>
  <c r="CE2033" i="3"/>
  <c r="BX2033" i="3"/>
  <c r="CD2033" i="3"/>
  <c r="CA2033" i="3"/>
  <c r="CB2033" i="3"/>
  <c r="CC2033" i="3"/>
  <c r="BZ2033" i="3"/>
  <c r="BY2033" i="3"/>
  <c r="BW2033" i="3"/>
  <c r="CB1996" i="3"/>
  <c r="BZ1996" i="3"/>
  <c r="BY1996" i="3"/>
  <c r="BW1996" i="3"/>
  <c r="BX1996" i="3"/>
  <c r="CA1996" i="3"/>
  <c r="CC1996" i="3"/>
  <c r="CE1996" i="3"/>
  <c r="CD1996" i="3"/>
  <c r="BX1919" i="3"/>
  <c r="CE1919" i="3"/>
  <c r="CD1919" i="3"/>
  <c r="CA1919" i="3"/>
  <c r="CC1919" i="3"/>
  <c r="CB1919" i="3"/>
  <c r="BY1919" i="3"/>
  <c r="BZ1919" i="3"/>
  <c r="BW1919" i="3"/>
  <c r="BX1609" i="3"/>
  <c r="CD1609" i="3"/>
  <c r="CA1609" i="3"/>
  <c r="CC1609" i="3"/>
  <c r="CB1609" i="3"/>
  <c r="BY1609" i="3"/>
  <c r="BW1609" i="3"/>
  <c r="BZ1609" i="3"/>
  <c r="CA1326" i="3"/>
  <c r="CD1326" i="3"/>
  <c r="CC1326" i="3"/>
  <c r="CB1326" i="3"/>
  <c r="BZ1326" i="3"/>
  <c r="BW1326" i="3"/>
  <c r="BY1326" i="3"/>
  <c r="BX1326" i="3"/>
  <c r="CE1326" i="3"/>
  <c r="CD971" i="3"/>
  <c r="CB971" i="3"/>
  <c r="BY971" i="3"/>
  <c r="BW971" i="3"/>
  <c r="BX971" i="3"/>
  <c r="CA971" i="3"/>
  <c r="CC971" i="3"/>
  <c r="BZ971" i="3"/>
  <c r="BW910" i="3"/>
  <c r="BX910" i="3"/>
  <c r="CD910" i="3"/>
  <c r="CC910" i="3"/>
  <c r="CA910" i="3"/>
  <c r="CB910" i="3"/>
  <c r="BY910" i="3"/>
  <c r="BZ910" i="3"/>
  <c r="CC880" i="3"/>
  <c r="BW880" i="3"/>
  <c r="BY880" i="3"/>
  <c r="BZ880" i="3"/>
  <c r="BX880" i="3"/>
  <c r="CD880" i="3"/>
  <c r="CA880" i="3"/>
  <c r="CB880" i="3"/>
  <c r="CC576" i="3"/>
  <c r="BY576" i="3"/>
  <c r="BZ576" i="3"/>
  <c r="BW576" i="3"/>
  <c r="BX576" i="3"/>
  <c r="CA576" i="3"/>
  <c r="CD576" i="3"/>
  <c r="CB576" i="3"/>
  <c r="BX544" i="3"/>
  <c r="CD544" i="3"/>
  <c r="CA544" i="3"/>
  <c r="CC544" i="3"/>
  <c r="BZ544" i="3"/>
  <c r="BY544" i="3"/>
  <c r="CB544" i="3"/>
  <c r="BW544" i="3"/>
  <c r="BX287" i="3"/>
  <c r="CD287" i="3"/>
  <c r="CA287" i="3"/>
  <c r="CC287" i="3"/>
  <c r="CB287" i="3"/>
  <c r="BY287" i="3"/>
  <c r="BZ287" i="3"/>
  <c r="BW287" i="3"/>
  <c r="BX129" i="3"/>
  <c r="CE129" i="3"/>
  <c r="CA129" i="3"/>
  <c r="CD129" i="3"/>
  <c r="CC129" i="3"/>
  <c r="CB129" i="3"/>
  <c r="BZ129" i="3"/>
  <c r="BW129" i="3"/>
  <c r="BY129" i="3"/>
  <c r="BY2047" i="3"/>
  <c r="BX2047" i="3"/>
  <c r="CE2047" i="3"/>
  <c r="CD2047" i="3"/>
  <c r="CA2047" i="3"/>
  <c r="CC2047" i="3"/>
  <c r="BZ2047" i="3"/>
  <c r="CB2047" i="3"/>
  <c r="BW2047" i="3"/>
  <c r="BX508" i="3"/>
  <c r="CD508" i="3"/>
  <c r="CA508" i="3"/>
  <c r="CC508" i="3"/>
  <c r="BZ508" i="3"/>
  <c r="BY508" i="3"/>
  <c r="BW508" i="3"/>
  <c r="CB508" i="3"/>
  <c r="BX338" i="3"/>
  <c r="CE338" i="3"/>
  <c r="CD338" i="3"/>
  <c r="CA338" i="3"/>
  <c r="CC338" i="3"/>
  <c r="BZ338" i="3"/>
  <c r="CB338" i="3"/>
  <c r="BY338" i="3"/>
  <c r="BW338" i="3"/>
  <c r="BX255" i="3"/>
  <c r="CD255" i="3"/>
  <c r="CA255" i="3"/>
  <c r="CC255" i="3"/>
  <c r="CB255" i="3"/>
  <c r="BZ255" i="3"/>
  <c r="BW255" i="3"/>
  <c r="BY255" i="3"/>
  <c r="CB254" i="3"/>
  <c r="BZ254" i="3"/>
  <c r="BY254" i="3"/>
  <c r="BW254" i="3"/>
  <c r="BX254" i="3"/>
  <c r="CD254" i="3"/>
  <c r="CC254" i="3"/>
  <c r="CA254" i="3"/>
  <c r="BX1150" i="3"/>
  <c r="CE1150" i="3"/>
  <c r="CD1150" i="3"/>
  <c r="CA1150" i="3"/>
  <c r="CC1150" i="3"/>
  <c r="BY1150" i="3"/>
  <c r="CB1150" i="3"/>
  <c r="BZ1150" i="3"/>
  <c r="BW1150" i="3"/>
  <c r="BZ1704" i="3"/>
  <c r="BX1704" i="3"/>
  <c r="CE1704" i="3"/>
  <c r="CD1704" i="3"/>
  <c r="CA1704" i="3"/>
  <c r="CC1704" i="3"/>
  <c r="CB1704" i="3"/>
  <c r="BY1704" i="3"/>
  <c r="BW1704" i="3"/>
  <c r="CB1676" i="3"/>
  <c r="CC1676" i="3"/>
  <c r="BW1676" i="3"/>
  <c r="CE1676" i="3"/>
  <c r="BX1676" i="3"/>
  <c r="CD1676" i="3"/>
  <c r="CA1676" i="3"/>
  <c r="BY1676" i="3"/>
  <c r="BZ1676" i="3"/>
  <c r="BX1652" i="3"/>
  <c r="CA1652" i="3"/>
  <c r="BY1652" i="3"/>
  <c r="BW1652" i="3"/>
  <c r="CC1652" i="3"/>
  <c r="CB1652" i="3"/>
  <c r="BZ1652" i="3"/>
  <c r="CD1652" i="3"/>
  <c r="CE1652" i="3"/>
  <c r="BW1436" i="3"/>
  <c r="BY1436" i="3"/>
  <c r="BX1436" i="3"/>
  <c r="CD1436" i="3"/>
  <c r="CB1436" i="3"/>
  <c r="CC1436" i="3"/>
  <c r="BZ1436" i="3"/>
  <c r="CA1436" i="3"/>
  <c r="BY384" i="3"/>
  <c r="BW384" i="3"/>
  <c r="BX384" i="3"/>
  <c r="CD384" i="3"/>
  <c r="CA384" i="3"/>
  <c r="CC384" i="3"/>
  <c r="CB384" i="3"/>
  <c r="BZ384" i="3"/>
  <c r="BX702" i="3"/>
  <c r="CA702" i="3"/>
  <c r="CD702" i="3"/>
  <c r="CC702" i="3"/>
  <c r="CB702" i="3"/>
  <c r="BZ702" i="3"/>
  <c r="BW702" i="3"/>
  <c r="BY702" i="3"/>
  <c r="BY679" i="3"/>
  <c r="BX679" i="3"/>
  <c r="CA679" i="3"/>
  <c r="CD679" i="3"/>
  <c r="CC679" i="3"/>
  <c r="CB679" i="3"/>
  <c r="BW679" i="3"/>
  <c r="BZ679" i="3"/>
  <c r="CB1463" i="3"/>
  <c r="BY1463" i="3"/>
  <c r="BX1463" i="3"/>
  <c r="CD1463" i="3"/>
  <c r="CA1463" i="3"/>
  <c r="CC1463" i="3"/>
  <c r="BZ1463" i="3"/>
  <c r="BW1463" i="3"/>
  <c r="CD1540" i="3"/>
  <c r="CB1540" i="3"/>
  <c r="BZ1540" i="3"/>
  <c r="BX1540" i="3"/>
  <c r="CE1540" i="3"/>
  <c r="CA1540" i="3"/>
  <c r="CC1540" i="3"/>
  <c r="BW1540" i="3"/>
  <c r="BY1540" i="3"/>
  <c r="CB1506" i="3"/>
  <c r="BZ1506" i="3"/>
  <c r="BW1506" i="3"/>
  <c r="BY1506" i="3"/>
  <c r="BX1506" i="3"/>
  <c r="CE1506" i="3"/>
  <c r="CD1506" i="3"/>
  <c r="CA1506" i="3"/>
  <c r="CC1506" i="3"/>
  <c r="BZ1398" i="3"/>
  <c r="BW1398" i="3"/>
  <c r="CC1398" i="3"/>
  <c r="BY1398" i="3"/>
  <c r="BX1398" i="3"/>
  <c r="CE1398" i="3"/>
  <c r="CA1398" i="3"/>
  <c r="CD1398" i="3"/>
  <c r="CB1398" i="3"/>
  <c r="BX1374" i="3"/>
  <c r="CE1374" i="3"/>
  <c r="CA1374" i="3"/>
  <c r="CD1374" i="3"/>
  <c r="CB1374" i="3"/>
  <c r="CC1374" i="3"/>
  <c r="BZ1374" i="3"/>
  <c r="BW1374" i="3"/>
  <c r="BY1374" i="3"/>
  <c r="BX1350" i="3"/>
  <c r="CA1350" i="3"/>
  <c r="CD1350" i="3"/>
  <c r="CE1350" i="3"/>
  <c r="CC1350" i="3"/>
  <c r="CB1350" i="3"/>
  <c r="BZ1350" i="3"/>
  <c r="BW1350" i="3"/>
  <c r="BY1350" i="3"/>
  <c r="BY656" i="3"/>
  <c r="BX656" i="3"/>
  <c r="CA656" i="3"/>
  <c r="CD656" i="3"/>
  <c r="CC656" i="3"/>
  <c r="CB656" i="3"/>
  <c r="BZ656" i="3"/>
  <c r="BW656" i="3"/>
  <c r="BX641" i="3"/>
  <c r="CD641" i="3"/>
  <c r="CA641" i="3"/>
  <c r="CC641" i="3"/>
  <c r="CB641" i="3"/>
  <c r="BZ641" i="3"/>
  <c r="BY641" i="3"/>
  <c r="BW641" i="3"/>
  <c r="BX617" i="3"/>
  <c r="CD617" i="3"/>
  <c r="CA617" i="3"/>
  <c r="CC617" i="3"/>
  <c r="CB617" i="3"/>
  <c r="BZ617" i="3"/>
  <c r="BW617" i="3"/>
  <c r="BY617" i="3"/>
  <c r="BX599" i="3"/>
  <c r="CD599" i="3"/>
  <c r="CA599" i="3"/>
  <c r="CB599" i="3"/>
  <c r="CC599" i="3"/>
  <c r="BZ599" i="3"/>
  <c r="BY599" i="3"/>
  <c r="BW599" i="3"/>
  <c r="BX1533" i="3"/>
  <c r="CD1533" i="3"/>
  <c r="CA1533" i="3"/>
  <c r="CB1533" i="3"/>
  <c r="CC1533" i="3"/>
  <c r="BZ1533" i="3"/>
  <c r="BY1533" i="3"/>
  <c r="BW1533" i="3"/>
  <c r="CA1888" i="3"/>
  <c r="CC1888" i="3"/>
  <c r="CB1888" i="3"/>
  <c r="BZ1888" i="3"/>
  <c r="BY1888" i="3"/>
  <c r="BW1888" i="3"/>
  <c r="BX1888" i="3"/>
  <c r="CD1888" i="3"/>
  <c r="CE1888" i="3"/>
  <c r="CC867" i="3"/>
  <c r="CB867" i="3"/>
  <c r="BY867" i="3"/>
  <c r="BZ867" i="3"/>
  <c r="BW867" i="3"/>
  <c r="BX867" i="3"/>
  <c r="CD867" i="3"/>
  <c r="CA867" i="3"/>
  <c r="BY1913" i="3"/>
  <c r="BX1913" i="3"/>
  <c r="CE1913" i="3"/>
  <c r="CD1913" i="3"/>
  <c r="CB1913" i="3"/>
  <c r="CA1913" i="3"/>
  <c r="CC1913" i="3"/>
  <c r="BW1913" i="3"/>
  <c r="BZ1913" i="3"/>
  <c r="CD1846" i="3"/>
  <c r="CA1846" i="3"/>
  <c r="CC1846" i="3"/>
  <c r="CB1846" i="3"/>
  <c r="BY1846" i="3"/>
  <c r="BZ1846" i="3"/>
  <c r="BW1846" i="3"/>
  <c r="CE1846" i="3"/>
  <c r="BX1846" i="3"/>
  <c r="BW1822" i="3"/>
  <c r="BX1822" i="3"/>
  <c r="CE1822" i="3"/>
  <c r="CD1822" i="3"/>
  <c r="CA1822" i="3"/>
  <c r="CC1822" i="3"/>
  <c r="BY1822" i="3"/>
  <c r="CB1822" i="3"/>
  <c r="BZ1822" i="3"/>
  <c r="BX840" i="3"/>
  <c r="CD840" i="3"/>
  <c r="CA840" i="3"/>
  <c r="CC840" i="3"/>
  <c r="CB840" i="3"/>
  <c r="BY840" i="3"/>
  <c r="BZ840" i="3"/>
  <c r="BW840" i="3"/>
  <c r="BX816" i="3"/>
  <c r="CD816" i="3"/>
  <c r="CA816" i="3"/>
  <c r="CB816" i="3"/>
  <c r="CC816" i="3"/>
  <c r="BZ816" i="3"/>
  <c r="BY816" i="3"/>
  <c r="BW816" i="3"/>
  <c r="CB792" i="3"/>
  <c r="BZ792" i="3"/>
  <c r="BY792" i="3"/>
  <c r="BW792" i="3"/>
  <c r="BX792" i="3"/>
  <c r="CE792" i="3"/>
  <c r="CD792" i="3"/>
  <c r="CA792" i="3"/>
  <c r="CC792" i="3"/>
  <c r="BW1896" i="3"/>
  <c r="CD1896" i="3"/>
  <c r="CA1896" i="3"/>
  <c r="CC1896" i="3"/>
  <c r="CB1896" i="3"/>
  <c r="BY1896" i="3"/>
  <c r="BZ1896" i="3"/>
  <c r="BX1896" i="3"/>
  <c r="CE1896" i="3"/>
  <c r="BX1958" i="3"/>
  <c r="CE1958" i="3"/>
  <c r="CD1958" i="3"/>
  <c r="CA1958" i="3"/>
  <c r="CC1958" i="3"/>
  <c r="CB1958" i="3"/>
  <c r="BZ1958" i="3"/>
  <c r="BY1958" i="3"/>
  <c r="BW1958" i="3"/>
  <c r="BX13" i="3"/>
  <c r="CD13" i="3"/>
  <c r="CA13" i="3"/>
  <c r="CC13" i="3"/>
  <c r="BZ13" i="3"/>
  <c r="BY13" i="3"/>
  <c r="CB13" i="3"/>
  <c r="BW13" i="3"/>
  <c r="BX1285" i="3"/>
  <c r="CE1285" i="3"/>
  <c r="CD1285" i="3"/>
  <c r="CA1285" i="3"/>
  <c r="CB1285" i="3"/>
  <c r="BZ1285" i="3"/>
  <c r="CC1285" i="3"/>
  <c r="BW1285" i="3"/>
  <c r="BY1285" i="3"/>
  <c r="BY1256" i="3"/>
  <c r="BZ1256" i="3"/>
  <c r="CE1256" i="3"/>
  <c r="BX1256" i="3"/>
  <c r="CD1256" i="3"/>
  <c r="CA1256" i="3"/>
  <c r="CC1256" i="3"/>
  <c r="BW1256" i="3"/>
  <c r="CB1256" i="3"/>
  <c r="BX1232" i="3"/>
  <c r="CE1232" i="3"/>
  <c r="CD1232" i="3"/>
  <c r="CA1232" i="3"/>
  <c r="CC1232" i="3"/>
  <c r="CB1232" i="3"/>
  <c r="BZ1232" i="3"/>
  <c r="BW1232" i="3"/>
  <c r="BY1232" i="3"/>
  <c r="BX1213" i="3"/>
  <c r="CE1213" i="3"/>
  <c r="CD1213" i="3"/>
  <c r="CA1213" i="3"/>
  <c r="CC1213" i="3"/>
  <c r="CB1213" i="3"/>
  <c r="BZ1213" i="3"/>
  <c r="BW1213" i="3"/>
  <c r="BY1213" i="3"/>
  <c r="BX465" i="3"/>
  <c r="CA465" i="3"/>
  <c r="CD465" i="3"/>
  <c r="BZ465" i="3"/>
  <c r="CB465" i="3"/>
  <c r="BW465" i="3"/>
  <c r="CC465" i="3"/>
  <c r="BY465" i="3"/>
  <c r="BX522" i="3"/>
  <c r="CD522" i="3"/>
  <c r="CA522" i="3"/>
  <c r="CB522" i="3"/>
  <c r="CC522" i="3"/>
  <c r="BZ522" i="3"/>
  <c r="BY522" i="3"/>
  <c r="BW522" i="3"/>
  <c r="BX1980" i="3"/>
  <c r="CD1980" i="3"/>
  <c r="CE1980" i="3"/>
  <c r="CA1980" i="3"/>
  <c r="CC1980" i="3"/>
  <c r="CB1980" i="3"/>
  <c r="BZ1980" i="3"/>
  <c r="BW1980" i="3"/>
  <c r="BY1980" i="3"/>
  <c r="BX453" i="3"/>
  <c r="CD453" i="3"/>
  <c r="CA453" i="3"/>
  <c r="CB453" i="3"/>
  <c r="CC453" i="3"/>
  <c r="BZ453" i="3"/>
  <c r="BW453" i="3"/>
  <c r="BY453" i="3"/>
  <c r="BY433" i="3"/>
  <c r="BZ433" i="3"/>
  <c r="BW433" i="3"/>
  <c r="BX433" i="3"/>
  <c r="CD433" i="3"/>
  <c r="CC433" i="3"/>
  <c r="CA433" i="3"/>
  <c r="CB433" i="3"/>
  <c r="CC413" i="3"/>
  <c r="CB413" i="3"/>
  <c r="BZ413" i="3"/>
  <c r="BY413" i="3"/>
  <c r="BW413" i="3"/>
  <c r="BX413" i="3"/>
  <c r="CA413" i="3"/>
  <c r="CD413" i="3"/>
  <c r="BZ1590" i="3"/>
  <c r="BW1590" i="3"/>
  <c r="CB1590" i="3"/>
  <c r="BY1590" i="3"/>
  <c r="BX1590" i="3"/>
  <c r="CA1590" i="3"/>
  <c r="CD1590" i="3"/>
  <c r="CC1590" i="3"/>
  <c r="CA2015" i="3"/>
  <c r="CC2015" i="3"/>
  <c r="CB2015" i="3"/>
  <c r="BY2015" i="3"/>
  <c r="BW2015" i="3"/>
  <c r="BZ2015" i="3"/>
  <c r="BX2015" i="3"/>
  <c r="CE2015" i="3"/>
  <c r="CD2015" i="3"/>
  <c r="BX1180" i="3"/>
  <c r="CE1180" i="3"/>
  <c r="CA1180" i="3"/>
  <c r="CD1180" i="3"/>
  <c r="CC1180" i="3"/>
  <c r="BZ1180" i="3"/>
  <c r="CB1180" i="3"/>
  <c r="BY1180" i="3"/>
  <c r="BW1180" i="3"/>
  <c r="BX1562" i="3"/>
  <c r="CD1562" i="3"/>
  <c r="CC1562" i="3"/>
  <c r="CB1562" i="3"/>
  <c r="CA1562" i="3"/>
  <c r="BY1562" i="3"/>
  <c r="BZ1562" i="3"/>
  <c r="BW1562" i="3"/>
  <c r="BX2040" i="3"/>
  <c r="CE2040" i="3"/>
  <c r="CD2040" i="3"/>
  <c r="CA2040" i="3"/>
  <c r="CB2040" i="3"/>
  <c r="BY2040" i="3"/>
  <c r="BZ2040" i="3"/>
  <c r="BW2040" i="3"/>
  <c r="CC2040" i="3"/>
  <c r="BX1776" i="3"/>
  <c r="CD1776" i="3"/>
  <c r="BY1776" i="3"/>
  <c r="BW1776" i="3"/>
  <c r="CE1776" i="3"/>
  <c r="CA1776" i="3"/>
  <c r="CB1776" i="3"/>
  <c r="CC1776" i="3"/>
  <c r="BZ1776" i="3"/>
  <c r="CD1752" i="3"/>
  <c r="CA1752" i="3"/>
  <c r="CC1752" i="3"/>
  <c r="BZ1752" i="3"/>
  <c r="CB1752" i="3"/>
  <c r="BY1752" i="3"/>
  <c r="BW1752" i="3"/>
  <c r="BX1752" i="3"/>
  <c r="CE1752" i="3"/>
  <c r="BX1740" i="3"/>
  <c r="CE1740" i="3"/>
  <c r="CD1740" i="3"/>
  <c r="CC1740" i="3"/>
  <c r="CA1740" i="3"/>
  <c r="BY1740" i="3"/>
  <c r="CB1740" i="3"/>
  <c r="BZ1740" i="3"/>
  <c r="BW1740" i="3"/>
  <c r="CD724" i="3"/>
  <c r="CE724" i="3"/>
  <c r="CA724" i="3"/>
  <c r="CC724" i="3"/>
  <c r="BZ724" i="3"/>
  <c r="BY724" i="3"/>
  <c r="CB724" i="3"/>
  <c r="BX724" i="3"/>
  <c r="BW724" i="3"/>
  <c r="BX714" i="3"/>
  <c r="CD714" i="3"/>
  <c r="CA714" i="3"/>
  <c r="CB714" i="3"/>
  <c r="CC714" i="3"/>
  <c r="BZ714" i="3"/>
  <c r="BY714" i="3"/>
  <c r="BW714" i="3"/>
  <c r="BX1039" i="3"/>
  <c r="CD1039" i="3"/>
  <c r="CA1039" i="3"/>
  <c r="CC1039" i="3"/>
  <c r="CB1039" i="3"/>
  <c r="BZ1039" i="3"/>
  <c r="BW1039" i="3"/>
  <c r="BY1039" i="3"/>
  <c r="BX97" i="3"/>
  <c r="CD97" i="3"/>
  <c r="CE97" i="3"/>
  <c r="CC97" i="3"/>
  <c r="CA97" i="3"/>
  <c r="BY97" i="3"/>
  <c r="CB97" i="3"/>
  <c r="BZ97" i="3"/>
  <c r="BW97" i="3"/>
  <c r="CE89" i="3"/>
  <c r="CD89" i="3"/>
  <c r="CA89" i="3"/>
  <c r="CC89" i="3"/>
  <c r="CB89" i="3"/>
  <c r="BZ89" i="3"/>
  <c r="BW89" i="3"/>
  <c r="BY89" i="3"/>
  <c r="BX89" i="3"/>
  <c r="BW1102" i="3"/>
  <c r="BX1102" i="3"/>
  <c r="CD1102" i="3"/>
  <c r="CA1102" i="3"/>
  <c r="CC1102" i="3"/>
  <c r="CB1102" i="3"/>
  <c r="BZ1102" i="3"/>
  <c r="BY1102" i="3"/>
  <c r="BX155" i="3"/>
  <c r="CE155" i="3"/>
  <c r="CD155" i="3"/>
  <c r="CC155" i="3"/>
  <c r="CA155" i="3"/>
  <c r="CB155" i="3"/>
  <c r="BY155" i="3"/>
  <c r="BZ155" i="3"/>
  <c r="BW155" i="3"/>
  <c r="CC105" i="3"/>
  <c r="BW105" i="3"/>
  <c r="BY105" i="3"/>
  <c r="BZ105" i="3"/>
  <c r="BX105" i="3"/>
  <c r="CE105" i="3"/>
  <c r="CD105" i="3"/>
  <c r="CA105" i="3"/>
  <c r="CB105" i="3"/>
  <c r="CC1131" i="3"/>
  <c r="CB1131" i="3"/>
  <c r="BZ1131" i="3"/>
  <c r="BX1131" i="3"/>
  <c r="CD1131" i="3"/>
  <c r="CE1131" i="3"/>
  <c r="CA1131" i="3"/>
  <c r="BY1131" i="3"/>
  <c r="BW1131" i="3"/>
  <c r="BX983" i="3"/>
  <c r="CD983" i="3"/>
  <c r="CA983" i="3"/>
  <c r="CC983" i="3"/>
  <c r="CB983" i="3"/>
  <c r="BY983" i="3"/>
  <c r="BZ983" i="3"/>
  <c r="BW983" i="3"/>
  <c r="BX64" i="3"/>
  <c r="CD64" i="3"/>
  <c r="CC64" i="3"/>
  <c r="CA64" i="3"/>
  <c r="CB64" i="3"/>
  <c r="BZ64" i="3"/>
  <c r="BY64" i="3"/>
  <c r="BW64" i="3"/>
  <c r="CC53" i="3"/>
  <c r="BZ53" i="3"/>
  <c r="CB53" i="3"/>
  <c r="BW53" i="3"/>
  <c r="BY53" i="3"/>
  <c r="BX53" i="3"/>
  <c r="CE53" i="3"/>
  <c r="CD53" i="3"/>
  <c r="CA53" i="3"/>
  <c r="CD271" i="3"/>
  <c r="CB271" i="3"/>
  <c r="CC271" i="3"/>
  <c r="BW271" i="3"/>
  <c r="BZ271" i="3"/>
  <c r="BY271" i="3"/>
  <c r="BX271" i="3"/>
  <c r="CA271" i="3"/>
  <c r="BZ27" i="3"/>
  <c r="BX27" i="3"/>
  <c r="CD27" i="3"/>
  <c r="CA27" i="3"/>
  <c r="CC27" i="3"/>
  <c r="CB27" i="3"/>
  <c r="BY27" i="3"/>
  <c r="BW27" i="3"/>
  <c r="BX998" i="3"/>
  <c r="CD998" i="3"/>
  <c r="CA998" i="3"/>
  <c r="CB998" i="3"/>
  <c r="BZ998" i="3"/>
  <c r="CC998" i="3"/>
  <c r="BW998" i="3"/>
  <c r="BY998" i="3"/>
  <c r="BX1064" i="3"/>
  <c r="CD1064" i="3"/>
  <c r="CC1064" i="3"/>
  <c r="CB1064" i="3"/>
  <c r="BW1064" i="3"/>
  <c r="BZ1064" i="3"/>
  <c r="BY1064" i="3"/>
  <c r="CA1064" i="3"/>
  <c r="BX184" i="3"/>
  <c r="CE184" i="3"/>
  <c r="CD184" i="3"/>
  <c r="CA184" i="3"/>
  <c r="CC184" i="3"/>
  <c r="CB184" i="3"/>
  <c r="BZ184" i="3"/>
  <c r="BW184" i="3"/>
  <c r="BY184" i="3"/>
  <c r="BX198" i="3"/>
  <c r="CE198" i="3"/>
  <c r="CD198" i="3"/>
  <c r="CA198" i="3"/>
  <c r="CC198" i="3"/>
  <c r="CB198" i="3"/>
  <c r="BZ198" i="3"/>
  <c r="BW198" i="3"/>
  <c r="BY198" i="3"/>
  <c r="BX227" i="3"/>
  <c r="CD227" i="3"/>
  <c r="CA227" i="3"/>
  <c r="CC227" i="3"/>
  <c r="BZ227" i="3"/>
  <c r="CB227" i="3"/>
  <c r="BY227" i="3"/>
  <c r="BW227" i="3"/>
  <c r="CB1505" i="3"/>
  <c r="BZ1505" i="3"/>
  <c r="BW1505" i="3"/>
  <c r="BY1505" i="3"/>
  <c r="BX1505" i="3"/>
  <c r="CA1505" i="3"/>
  <c r="CD1505" i="3"/>
  <c r="CC1505" i="3"/>
  <c r="BX1879" i="3"/>
  <c r="CD1879" i="3"/>
  <c r="CA1879" i="3"/>
  <c r="CC1879" i="3"/>
  <c r="CB1879" i="3"/>
  <c r="BW1879" i="3"/>
  <c r="BY1879" i="3"/>
  <c r="BZ1879" i="3"/>
  <c r="CE1879" i="3"/>
  <c r="BX815" i="3"/>
  <c r="CD815" i="3"/>
  <c r="CA815" i="3"/>
  <c r="CB815" i="3"/>
  <c r="BZ815" i="3"/>
  <c r="BY815" i="3"/>
  <c r="BW815" i="3"/>
  <c r="CC815" i="3"/>
  <c r="CD1589" i="3"/>
  <c r="CC1589" i="3"/>
  <c r="CA1589" i="3"/>
  <c r="CB1589" i="3"/>
  <c r="BY1589" i="3"/>
  <c r="BZ1589" i="3"/>
  <c r="BW1589" i="3"/>
  <c r="BX1589" i="3"/>
  <c r="CD1101" i="3"/>
  <c r="CA1101" i="3"/>
  <c r="CB1101" i="3"/>
  <c r="CC1101" i="3"/>
  <c r="BY1101" i="3"/>
  <c r="BZ1101" i="3"/>
  <c r="BW1101" i="3"/>
  <c r="BX1101" i="3"/>
  <c r="CA225" i="3"/>
  <c r="CD225" i="3"/>
  <c r="CB225" i="3"/>
  <c r="CC225" i="3"/>
  <c r="BZ225" i="3"/>
  <c r="BW225" i="3"/>
  <c r="BY225" i="3"/>
  <c r="BX225" i="3"/>
  <c r="BX947" i="3"/>
  <c r="CD947" i="3"/>
  <c r="CA947" i="3"/>
  <c r="CC947" i="3"/>
  <c r="CB947" i="3"/>
  <c r="BZ947" i="3"/>
  <c r="BY947" i="3"/>
  <c r="BW947" i="3"/>
  <c r="CD2031" i="3"/>
  <c r="CC2031" i="3"/>
  <c r="BZ2031" i="3"/>
  <c r="CA2031" i="3"/>
  <c r="CB2031" i="3"/>
  <c r="BW2031" i="3"/>
  <c r="BY2031" i="3"/>
  <c r="BX2031" i="3"/>
  <c r="CE2031" i="3"/>
  <c r="BX1994" i="3"/>
  <c r="CD1994" i="3"/>
  <c r="CE1994" i="3"/>
  <c r="CA1994" i="3"/>
  <c r="CB1994" i="3"/>
  <c r="BY1994" i="3"/>
  <c r="CC1994" i="3"/>
  <c r="BZ1994" i="3"/>
  <c r="BW1994" i="3"/>
  <c r="BX1917" i="3"/>
  <c r="CE1917" i="3"/>
  <c r="CD1917" i="3"/>
  <c r="CA1917" i="3"/>
  <c r="CB1917" i="3"/>
  <c r="CC1917" i="3"/>
  <c r="BZ1917" i="3"/>
  <c r="BY1917" i="3"/>
  <c r="BW1917" i="3"/>
  <c r="CD1607" i="3"/>
  <c r="CC1607" i="3"/>
  <c r="CA1607" i="3"/>
  <c r="BZ1607" i="3"/>
  <c r="BY1607" i="3"/>
  <c r="BW1607" i="3"/>
  <c r="BX1607" i="3"/>
  <c r="CB1607" i="3"/>
  <c r="CA1324" i="3"/>
  <c r="CC1324" i="3"/>
  <c r="CB1324" i="3"/>
  <c r="BZ1324" i="3"/>
  <c r="BW1324" i="3"/>
  <c r="BY1324" i="3"/>
  <c r="BX1324" i="3"/>
  <c r="CE1324" i="3"/>
  <c r="CD1324" i="3"/>
  <c r="BY969" i="3"/>
  <c r="BW969" i="3"/>
  <c r="CB969" i="3"/>
  <c r="BX969" i="3"/>
  <c r="CD969" i="3"/>
  <c r="CA969" i="3"/>
  <c r="CC969" i="3"/>
  <c r="BZ969" i="3"/>
  <c r="BX908" i="3"/>
  <c r="CD908" i="3"/>
  <c r="CA908" i="3"/>
  <c r="CB908" i="3"/>
  <c r="CC908" i="3"/>
  <c r="BZ908" i="3"/>
  <c r="BW908" i="3"/>
  <c r="BY908" i="3"/>
  <c r="BX2070" i="3"/>
  <c r="CE2070" i="3"/>
  <c r="CA2070" i="3"/>
  <c r="CD2070" i="3"/>
  <c r="CC2070" i="3"/>
  <c r="CB2070" i="3"/>
  <c r="BW2070" i="3"/>
  <c r="BZ2070" i="3"/>
  <c r="BY2070" i="3"/>
  <c r="BX574" i="3"/>
  <c r="CD574" i="3"/>
  <c r="CB574" i="3"/>
  <c r="CA574" i="3"/>
  <c r="CC574" i="3"/>
  <c r="BW574" i="3"/>
  <c r="BY574" i="3"/>
  <c r="BZ574" i="3"/>
  <c r="BX542" i="3"/>
  <c r="CA542" i="3"/>
  <c r="CD542" i="3"/>
  <c r="CC542" i="3"/>
  <c r="CB542" i="3"/>
  <c r="BY542" i="3"/>
  <c r="BZ542" i="3"/>
  <c r="BW542" i="3"/>
  <c r="BY179" i="3"/>
  <c r="BX179" i="3"/>
  <c r="CE179" i="3"/>
  <c r="CD179" i="3"/>
  <c r="CA179" i="3"/>
  <c r="CC179" i="3"/>
  <c r="CB179" i="3"/>
  <c r="BZ179" i="3"/>
  <c r="BW179" i="3"/>
  <c r="BX127" i="3"/>
  <c r="CE127" i="3"/>
  <c r="CA127" i="3"/>
  <c r="CD127" i="3"/>
  <c r="CB127" i="3"/>
  <c r="BZ127" i="3"/>
  <c r="CC127" i="3"/>
  <c r="BW127" i="3"/>
  <c r="BY127" i="3"/>
  <c r="BX2045" i="3"/>
  <c r="CE2045" i="3"/>
  <c r="CD2045" i="3"/>
  <c r="CA2045" i="3"/>
  <c r="CC2045" i="3"/>
  <c r="CB2045" i="3"/>
  <c r="BZ2045" i="3"/>
  <c r="BW2045" i="3"/>
  <c r="BY2045" i="3"/>
  <c r="CC483" i="3"/>
  <c r="CB483" i="3"/>
  <c r="BZ483" i="3"/>
  <c r="BY483" i="3"/>
  <c r="BW483" i="3"/>
  <c r="CA483" i="3"/>
  <c r="BX483" i="3"/>
  <c r="CD483" i="3"/>
  <c r="CE336" i="3"/>
  <c r="CD336" i="3"/>
  <c r="CB336" i="3"/>
  <c r="CC336" i="3"/>
  <c r="CA336" i="3"/>
  <c r="BX336" i="3"/>
  <c r="BZ336" i="3"/>
  <c r="BY336" i="3"/>
  <c r="BW336" i="3"/>
  <c r="BX1637" i="3"/>
  <c r="CD1637" i="3"/>
  <c r="CA1637" i="3"/>
  <c r="CC1637" i="3"/>
  <c r="CB1637" i="3"/>
  <c r="BZ1637" i="3"/>
  <c r="BY1637" i="3"/>
  <c r="BW1637" i="3"/>
  <c r="BY1992" i="3"/>
  <c r="BZ1992" i="3"/>
  <c r="BW1992" i="3"/>
  <c r="BX1992" i="3"/>
  <c r="CE1992" i="3"/>
  <c r="CD1992" i="3"/>
  <c r="CC1992" i="3"/>
  <c r="CA1992" i="3"/>
  <c r="CB1992" i="3"/>
  <c r="BX1149" i="3"/>
  <c r="CE1149" i="3"/>
  <c r="CD1149" i="3"/>
  <c r="CA1149" i="3"/>
  <c r="CC1149" i="3"/>
  <c r="CB1149" i="3"/>
  <c r="BW1149" i="3"/>
  <c r="BY1149" i="3"/>
  <c r="BZ1149" i="3"/>
  <c r="BX1702" i="3"/>
  <c r="CE1702" i="3"/>
  <c r="CD1702" i="3"/>
  <c r="CA1702" i="3"/>
  <c r="CC1702" i="3"/>
  <c r="BZ1702" i="3"/>
  <c r="CB1702" i="3"/>
  <c r="BY1702" i="3"/>
  <c r="BW1702" i="3"/>
  <c r="BX1674" i="3"/>
  <c r="CE1674" i="3"/>
  <c r="CA1674" i="3"/>
  <c r="CB1674" i="3"/>
  <c r="CC1674" i="3"/>
  <c r="BY1674" i="3"/>
  <c r="BZ1674" i="3"/>
  <c r="BW1674" i="3"/>
  <c r="CD1674" i="3"/>
  <c r="CA1452" i="3"/>
  <c r="CC1452" i="3"/>
  <c r="BZ1452" i="3"/>
  <c r="CB1452" i="3"/>
  <c r="BY1452" i="3"/>
  <c r="BW1452" i="3"/>
  <c r="BX1452" i="3"/>
  <c r="CE1452" i="3"/>
  <c r="CD1452" i="3"/>
  <c r="CD1434" i="3"/>
  <c r="CA1434" i="3"/>
  <c r="CB1434" i="3"/>
  <c r="CC1434" i="3"/>
  <c r="BZ1434" i="3"/>
  <c r="BW1434" i="3"/>
  <c r="BY1434" i="3"/>
  <c r="CE1434" i="3"/>
  <c r="BX1434" i="3"/>
  <c r="BX382" i="3"/>
  <c r="CD382" i="3"/>
  <c r="CA382" i="3"/>
  <c r="CC382" i="3"/>
  <c r="BZ382" i="3"/>
  <c r="CB382" i="3"/>
  <c r="BY382" i="3"/>
  <c r="BW382" i="3"/>
  <c r="CA700" i="3"/>
  <c r="CC700" i="3"/>
  <c r="CB700" i="3"/>
  <c r="BZ700" i="3"/>
  <c r="BY700" i="3"/>
  <c r="BW700" i="3"/>
  <c r="CD700" i="3"/>
  <c r="BX700" i="3"/>
  <c r="BW677" i="3"/>
  <c r="BY677" i="3"/>
  <c r="BX677" i="3"/>
  <c r="CD677" i="3"/>
  <c r="CA677" i="3"/>
  <c r="CB677" i="3"/>
  <c r="CC677" i="3"/>
  <c r="BZ677" i="3"/>
  <c r="BX1461" i="3"/>
  <c r="CE1461" i="3"/>
  <c r="CD1461" i="3"/>
  <c r="CA1461" i="3"/>
  <c r="CB1461" i="3"/>
  <c r="CC1461" i="3"/>
  <c r="BZ1461" i="3"/>
  <c r="BY1461" i="3"/>
  <c r="BW1461" i="3"/>
  <c r="CA1538" i="3"/>
  <c r="CB1538" i="3"/>
  <c r="BY1538" i="3"/>
  <c r="BZ1538" i="3"/>
  <c r="BW1538" i="3"/>
  <c r="BX1538" i="3"/>
  <c r="CC1538" i="3"/>
  <c r="CD1538" i="3"/>
  <c r="CC1420" i="3"/>
  <c r="BW1420" i="3"/>
  <c r="BX1420" i="3"/>
  <c r="CE1420" i="3"/>
  <c r="CD1420" i="3"/>
  <c r="CA1420" i="3"/>
  <c r="CB1420" i="3"/>
  <c r="BZ1420" i="3"/>
  <c r="BY1420" i="3"/>
  <c r="BX1396" i="3"/>
  <c r="BZ1396" i="3"/>
  <c r="BY1396" i="3"/>
  <c r="BW1396" i="3"/>
  <c r="CE1396" i="3"/>
  <c r="CA1396" i="3"/>
  <c r="CD1396" i="3"/>
  <c r="CB1396" i="3"/>
  <c r="CC1396" i="3"/>
  <c r="BX1372" i="3"/>
  <c r="CE1372" i="3"/>
  <c r="CD1372" i="3"/>
  <c r="CA1372" i="3"/>
  <c r="CC1372" i="3"/>
  <c r="CB1372" i="3"/>
  <c r="BY1372" i="3"/>
  <c r="BW1372" i="3"/>
  <c r="BZ1372" i="3"/>
  <c r="CD1348" i="3"/>
  <c r="CB1348" i="3"/>
  <c r="BZ1348" i="3"/>
  <c r="CE1348" i="3"/>
  <c r="CA1348" i="3"/>
  <c r="CC1348" i="3"/>
  <c r="BY1348" i="3"/>
  <c r="BW1348" i="3"/>
  <c r="BX1348" i="3"/>
  <c r="BX654" i="3"/>
  <c r="CA654" i="3"/>
  <c r="CD654" i="3"/>
  <c r="CC654" i="3"/>
  <c r="CB654" i="3"/>
  <c r="BZ654" i="3"/>
  <c r="BW654" i="3"/>
  <c r="BY654" i="3"/>
  <c r="BX639" i="3"/>
  <c r="CD639" i="3"/>
  <c r="CA639" i="3"/>
  <c r="CC639" i="3"/>
  <c r="BZ639" i="3"/>
  <c r="BW639" i="3"/>
  <c r="BY639" i="3"/>
  <c r="CB639" i="3"/>
  <c r="BX615" i="3"/>
  <c r="CD615" i="3"/>
  <c r="CA615" i="3"/>
  <c r="CC615" i="3"/>
  <c r="BZ615" i="3"/>
  <c r="CB615" i="3"/>
  <c r="BY615" i="3"/>
  <c r="BW615" i="3"/>
  <c r="BX597" i="3"/>
  <c r="CD597" i="3"/>
  <c r="CA597" i="3"/>
  <c r="CB597" i="3"/>
  <c r="CC597" i="3"/>
  <c r="BZ597" i="3"/>
  <c r="BW597" i="3"/>
  <c r="BY597" i="3"/>
  <c r="CA1531" i="3"/>
  <c r="CC1531" i="3"/>
  <c r="CB1531" i="3"/>
  <c r="BZ1531" i="3"/>
  <c r="BY1531" i="3"/>
  <c r="BW1531" i="3"/>
  <c r="BX1531" i="3"/>
  <c r="CD1531" i="3"/>
  <c r="CE1531" i="3"/>
  <c r="CE1878" i="3"/>
  <c r="CA1878" i="3"/>
  <c r="CD1878" i="3"/>
  <c r="CC1878" i="3"/>
  <c r="BZ1878" i="3"/>
  <c r="CB1878" i="3"/>
  <c r="BX1878" i="3"/>
  <c r="BW1878" i="3"/>
  <c r="BY1878" i="3"/>
  <c r="CA875" i="3"/>
  <c r="CC875" i="3"/>
  <c r="BY875" i="3"/>
  <c r="CB875" i="3"/>
  <c r="BZ875" i="3"/>
  <c r="BW875" i="3"/>
  <c r="CD875" i="3"/>
  <c r="BX875" i="3"/>
  <c r="BZ1911" i="3"/>
  <c r="CB1911" i="3"/>
  <c r="BW1911" i="3"/>
  <c r="BY1911" i="3"/>
  <c r="BX1911" i="3"/>
  <c r="CE1911" i="3"/>
  <c r="CD1911" i="3"/>
  <c r="CC1911" i="3"/>
  <c r="CA1911" i="3"/>
  <c r="BX1844" i="3"/>
  <c r="CE1844" i="3"/>
  <c r="BZ1844" i="3"/>
  <c r="BY1844" i="3"/>
  <c r="BW1844" i="3"/>
  <c r="CA1844" i="3"/>
  <c r="CD1844" i="3"/>
  <c r="CC1844" i="3"/>
  <c r="CB1844" i="3"/>
  <c r="BX1820" i="3"/>
  <c r="CE1820" i="3"/>
  <c r="CD1820" i="3"/>
  <c r="CA1820" i="3"/>
  <c r="CB1820" i="3"/>
  <c r="CC1820" i="3"/>
  <c r="BZ1820" i="3"/>
  <c r="BW1820" i="3"/>
  <c r="BY1820" i="3"/>
  <c r="CD838" i="3"/>
  <c r="CC838" i="3"/>
  <c r="CB838" i="3"/>
  <c r="BZ838" i="3"/>
  <c r="BX838" i="3"/>
  <c r="CA838" i="3"/>
  <c r="BY838" i="3"/>
  <c r="BW838" i="3"/>
  <c r="CC814" i="3"/>
  <c r="BZ814" i="3"/>
  <c r="BY814" i="3"/>
  <c r="CB814" i="3"/>
  <c r="BW814" i="3"/>
  <c r="BX814" i="3"/>
  <c r="CD814" i="3"/>
  <c r="CA814" i="3"/>
  <c r="BX790" i="3"/>
  <c r="BW790" i="3"/>
  <c r="CD790" i="3"/>
  <c r="CA790" i="3"/>
  <c r="CC790" i="3"/>
  <c r="BZ790" i="3"/>
  <c r="CB790" i="3"/>
  <c r="BY790" i="3"/>
  <c r="BW1894" i="3"/>
  <c r="BX1894" i="3"/>
  <c r="CE1894" i="3"/>
  <c r="CD1894" i="3"/>
  <c r="CA1894" i="3"/>
  <c r="CC1894" i="3"/>
  <c r="BY1894" i="3"/>
  <c r="CB1894" i="3"/>
  <c r="BZ1894" i="3"/>
  <c r="CC1956" i="3"/>
  <c r="CA1956" i="3"/>
  <c r="CB1956" i="3"/>
  <c r="BZ1956" i="3"/>
  <c r="BY1956" i="3"/>
  <c r="BW1956" i="3"/>
  <c r="BX1956" i="3"/>
  <c r="CE1956" i="3"/>
  <c r="CD1956" i="3"/>
  <c r="BX252" i="3"/>
  <c r="CD252" i="3"/>
  <c r="CA252" i="3"/>
  <c r="CC252" i="3"/>
  <c r="BZ252" i="3"/>
  <c r="CB252" i="3"/>
  <c r="BY252" i="3"/>
  <c r="BW252" i="3"/>
  <c r="BX1283" i="3"/>
  <c r="CD1283" i="3"/>
  <c r="CE1283" i="3"/>
  <c r="CA1283" i="3"/>
  <c r="CC1283" i="3"/>
  <c r="BZ1283" i="3"/>
  <c r="BY1283" i="3"/>
  <c r="CB1283" i="3"/>
  <c r="BW1283" i="3"/>
  <c r="BX1254" i="3"/>
  <c r="CE1254" i="3"/>
  <c r="CA1254" i="3"/>
  <c r="CD1254" i="3"/>
  <c r="CC1254" i="3"/>
  <c r="CB1254" i="3"/>
  <c r="BW1254" i="3"/>
  <c r="BY1254" i="3"/>
  <c r="BZ1254" i="3"/>
  <c r="BX1230" i="3"/>
  <c r="CE1230" i="3"/>
  <c r="CA1230" i="3"/>
  <c r="CD1230" i="3"/>
  <c r="CB1230" i="3"/>
  <c r="BZ1230" i="3"/>
  <c r="CC1230" i="3"/>
  <c r="BW1230" i="3"/>
  <c r="BY1230" i="3"/>
  <c r="BW1211" i="3"/>
  <c r="BX1211" i="3"/>
  <c r="CE1211" i="3"/>
  <c r="CD1211" i="3"/>
  <c r="CA1211" i="3"/>
  <c r="CC1211" i="3"/>
  <c r="BZ1211" i="3"/>
  <c r="CB1211" i="3"/>
  <c r="BY1211" i="3"/>
  <c r="BZ463" i="3"/>
  <c r="BX463" i="3"/>
  <c r="CA463" i="3"/>
  <c r="CD463" i="3"/>
  <c r="CB463" i="3"/>
  <c r="BW463" i="3"/>
  <c r="BY463" i="3"/>
  <c r="CC463" i="3"/>
  <c r="BX520" i="3"/>
  <c r="CD520" i="3"/>
  <c r="CA520" i="3"/>
  <c r="CC520" i="3"/>
  <c r="BZ520" i="3"/>
  <c r="CB520" i="3"/>
  <c r="BY520" i="3"/>
  <c r="BW520" i="3"/>
  <c r="CB765" i="3"/>
  <c r="BZ765" i="3"/>
  <c r="BY765" i="3"/>
  <c r="BW765" i="3"/>
  <c r="BX765" i="3"/>
  <c r="CA765" i="3"/>
  <c r="CD765" i="3"/>
  <c r="CC765" i="3"/>
  <c r="BX506" i="3"/>
  <c r="CD506" i="3"/>
  <c r="CC506" i="3"/>
  <c r="CA506" i="3"/>
  <c r="CB506" i="3"/>
  <c r="BZ506" i="3"/>
  <c r="BY506" i="3"/>
  <c r="BW506" i="3"/>
  <c r="BX431" i="3"/>
  <c r="CD431" i="3"/>
  <c r="CC431" i="3"/>
  <c r="CB431" i="3"/>
  <c r="BY431" i="3"/>
  <c r="BW431" i="3"/>
  <c r="BZ431" i="3"/>
  <c r="CA431" i="3"/>
  <c r="CD411" i="3"/>
  <c r="CA411" i="3"/>
  <c r="CC411" i="3"/>
  <c r="CB411" i="3"/>
  <c r="BZ411" i="3"/>
  <c r="BY411" i="3"/>
  <c r="BX411" i="3"/>
  <c r="BW411" i="3"/>
  <c r="BZ1309" i="3"/>
  <c r="BY1309" i="3"/>
  <c r="BW1309" i="3"/>
  <c r="BX1309" i="3"/>
  <c r="CE1309" i="3"/>
  <c r="CD1309" i="3"/>
  <c r="CC1309" i="3"/>
  <c r="CA1309" i="3"/>
  <c r="CB1309" i="3"/>
  <c r="BY487" i="3"/>
  <c r="BX487" i="3"/>
  <c r="CA487" i="3"/>
  <c r="CD487" i="3"/>
  <c r="CC487" i="3"/>
  <c r="CB487" i="3"/>
  <c r="BZ487" i="3"/>
  <c r="BW487" i="3"/>
  <c r="BX1178" i="3"/>
  <c r="CE1178" i="3"/>
  <c r="CD1178" i="3"/>
  <c r="CC1178" i="3"/>
  <c r="CA1178" i="3"/>
  <c r="CB1178" i="3"/>
  <c r="BZ1178" i="3"/>
  <c r="BY1178" i="3"/>
  <c r="BW1178" i="3"/>
  <c r="CA1560" i="3"/>
  <c r="CC1560" i="3"/>
  <c r="BY1560" i="3"/>
  <c r="CB1560" i="3"/>
  <c r="BZ1560" i="3"/>
  <c r="BW1560" i="3"/>
  <c r="BX1560" i="3"/>
  <c r="CD1560" i="3"/>
  <c r="BX2038" i="3"/>
  <c r="CE2038" i="3"/>
  <c r="CD2038" i="3"/>
  <c r="CC2038" i="3"/>
  <c r="CB2038" i="3"/>
  <c r="BY2038" i="3"/>
  <c r="BZ2038" i="3"/>
  <c r="BW2038" i="3"/>
  <c r="CA2038" i="3"/>
  <c r="BX1774" i="3"/>
  <c r="CE1774" i="3"/>
  <c r="CD1774" i="3"/>
  <c r="CA1774" i="3"/>
  <c r="CC1774" i="3"/>
  <c r="CB1774" i="3"/>
  <c r="BY1774" i="3"/>
  <c r="BZ1774" i="3"/>
  <c r="BW1774" i="3"/>
  <c r="BW1750" i="3"/>
  <c r="BX1750" i="3"/>
  <c r="CE1750" i="3"/>
  <c r="CD1750" i="3"/>
  <c r="CA1750" i="3"/>
  <c r="CC1750" i="3"/>
  <c r="CB1750" i="3"/>
  <c r="BZ1750" i="3"/>
  <c r="BY1750" i="3"/>
  <c r="BX1738" i="3"/>
  <c r="CE1738" i="3"/>
  <c r="CD1738" i="3"/>
  <c r="CA1738" i="3"/>
  <c r="CC1738" i="3"/>
  <c r="CB1738" i="3"/>
  <c r="BW1738" i="3"/>
  <c r="BY1738" i="3"/>
  <c r="BZ1738" i="3"/>
  <c r="BX722" i="3"/>
  <c r="CD722" i="3"/>
  <c r="CA722" i="3"/>
  <c r="CC722" i="3"/>
  <c r="CB722" i="3"/>
  <c r="BY722" i="3"/>
  <c r="BZ722" i="3"/>
  <c r="BW722" i="3"/>
  <c r="BX712" i="3"/>
  <c r="CD712" i="3"/>
  <c r="CA712" i="3"/>
  <c r="CC712" i="3"/>
  <c r="BZ712" i="3"/>
  <c r="CB712" i="3"/>
  <c r="BY712" i="3"/>
  <c r="BW712" i="3"/>
  <c r="BX1138" i="3"/>
  <c r="CE1138" i="3"/>
  <c r="CD1138" i="3"/>
  <c r="CA1138" i="3"/>
  <c r="CC1138" i="3"/>
  <c r="CB1138" i="3"/>
  <c r="BZ1138" i="3"/>
  <c r="BY1138" i="3"/>
  <c r="BW1138" i="3"/>
  <c r="BZ95" i="3"/>
  <c r="BY95" i="3"/>
  <c r="CB95" i="3"/>
  <c r="BW95" i="3"/>
  <c r="BX95" i="3"/>
  <c r="CE95" i="3"/>
  <c r="CD95" i="3"/>
  <c r="CA95" i="3"/>
  <c r="CC95" i="3"/>
  <c r="CE87" i="3"/>
  <c r="CA87" i="3"/>
  <c r="CC87" i="3"/>
  <c r="BZ87" i="3"/>
  <c r="CB87" i="3"/>
  <c r="BW87" i="3"/>
  <c r="BY87" i="3"/>
  <c r="CD87" i="3"/>
  <c r="BX87" i="3"/>
  <c r="BX1009" i="3"/>
  <c r="CD1009" i="3"/>
  <c r="CA1009" i="3"/>
  <c r="CC1009" i="3"/>
  <c r="CB1009" i="3"/>
  <c r="BY1009" i="3"/>
  <c r="BZ1009" i="3"/>
  <c r="BW1009" i="3"/>
  <c r="BX1026" i="3"/>
  <c r="CE1026" i="3"/>
  <c r="CD1026" i="3"/>
  <c r="CA1026" i="3"/>
  <c r="CC1026" i="3"/>
  <c r="CB1026" i="3"/>
  <c r="BZ1026" i="3"/>
  <c r="BY1026" i="3"/>
  <c r="BW1026" i="3"/>
  <c r="BZ103" i="3"/>
  <c r="BW103" i="3"/>
  <c r="BY103" i="3"/>
  <c r="BX103" i="3"/>
  <c r="CE103" i="3"/>
  <c r="CA103" i="3"/>
  <c r="CD103" i="3"/>
  <c r="CC103" i="3"/>
  <c r="CB103" i="3"/>
  <c r="BX1003" i="3"/>
  <c r="CC1003" i="3"/>
  <c r="CB1003" i="3"/>
  <c r="BZ1003" i="3"/>
  <c r="BY1003" i="3"/>
  <c r="BW1003" i="3"/>
  <c r="CD1003" i="3"/>
  <c r="CA1003" i="3"/>
  <c r="CC981" i="3"/>
  <c r="CB981" i="3"/>
  <c r="BZ981" i="3"/>
  <c r="BY981" i="3"/>
  <c r="BW981" i="3"/>
  <c r="BX981" i="3"/>
  <c r="CE981" i="3"/>
  <c r="CD981" i="3"/>
  <c r="CA981" i="3"/>
  <c r="CA124" i="3"/>
  <c r="CC124" i="3"/>
  <c r="BZ124" i="3"/>
  <c r="CB124" i="3"/>
  <c r="BW124" i="3"/>
  <c r="BY124" i="3"/>
  <c r="CE124" i="3"/>
  <c r="BX124" i="3"/>
  <c r="CD124" i="3"/>
  <c r="CD51" i="3"/>
  <c r="CC51" i="3"/>
  <c r="CA51" i="3"/>
  <c r="CB51" i="3"/>
  <c r="BZ51" i="3"/>
  <c r="BY51" i="3"/>
  <c r="BW51" i="3"/>
  <c r="CE51" i="3"/>
  <c r="BX51" i="3"/>
  <c r="CA42" i="3"/>
  <c r="CB42" i="3"/>
  <c r="CC42" i="3"/>
  <c r="BZ42" i="3"/>
  <c r="BY42" i="3"/>
  <c r="BW42" i="3"/>
  <c r="BX42" i="3"/>
  <c r="CD42" i="3"/>
  <c r="BX25" i="3"/>
  <c r="CD25" i="3"/>
  <c r="CC25" i="3"/>
  <c r="CA25" i="3"/>
  <c r="BZ25" i="3"/>
  <c r="CB25" i="3"/>
  <c r="BY25" i="3"/>
  <c r="BW25" i="3"/>
  <c r="BX1092" i="3"/>
  <c r="CD1092" i="3"/>
  <c r="CA1092" i="3"/>
  <c r="CC1092" i="3"/>
  <c r="BZ1092" i="3"/>
  <c r="BY1092" i="3"/>
  <c r="BW1092" i="3"/>
  <c r="CB1092" i="3"/>
  <c r="BW1046" i="3"/>
  <c r="BX1046" i="3"/>
  <c r="CD1046" i="3"/>
  <c r="CA1046" i="3"/>
  <c r="CC1046" i="3"/>
  <c r="CB1046" i="3"/>
  <c r="BY1046" i="3"/>
  <c r="BZ1046" i="3"/>
  <c r="BX183" i="3"/>
  <c r="CD183" i="3"/>
  <c r="CE183" i="3"/>
  <c r="CA183" i="3"/>
  <c r="CC183" i="3"/>
  <c r="BZ183" i="3"/>
  <c r="BY183" i="3"/>
  <c r="BW183" i="3"/>
  <c r="CB183" i="3"/>
  <c r="BZ196" i="3"/>
  <c r="BY196" i="3"/>
  <c r="BW196" i="3"/>
  <c r="BX196" i="3"/>
  <c r="CE196" i="3"/>
  <c r="CD196" i="3"/>
  <c r="CA196" i="3"/>
  <c r="CC196" i="3"/>
  <c r="CB196" i="3"/>
  <c r="BZ2046" i="3"/>
  <c r="BW2046" i="3"/>
  <c r="BY2046" i="3"/>
  <c r="BX2046" i="3"/>
  <c r="CA2046" i="3"/>
  <c r="CE2046" i="3"/>
  <c r="CD2046" i="3"/>
  <c r="CC2046" i="3"/>
  <c r="CB2046" i="3"/>
  <c r="BY1349" i="3"/>
  <c r="BW1349" i="3"/>
  <c r="BX1349" i="3"/>
  <c r="CA1349" i="3"/>
  <c r="CD1349" i="3"/>
  <c r="CC1349" i="3"/>
  <c r="CB1349" i="3"/>
  <c r="BZ1349" i="3"/>
  <c r="BX1845" i="3"/>
  <c r="CE1845" i="3"/>
  <c r="CD1845" i="3"/>
  <c r="CA1845" i="3"/>
  <c r="CC1845" i="3"/>
  <c r="CB1845" i="3"/>
  <c r="BY1845" i="3"/>
  <c r="BZ1845" i="3"/>
  <c r="BW1845" i="3"/>
  <c r="BW1255" i="3"/>
  <c r="BZ1255" i="3"/>
  <c r="BY1255" i="3"/>
  <c r="BX1255" i="3"/>
  <c r="CE1255" i="3"/>
  <c r="CD1255" i="3"/>
  <c r="CA1255" i="3"/>
  <c r="CC1255" i="3"/>
  <c r="CB1255" i="3"/>
  <c r="BZ96" i="3"/>
  <c r="BY96" i="3"/>
  <c r="BW96" i="3"/>
  <c r="BX96" i="3"/>
  <c r="CD96" i="3"/>
  <c r="CA96" i="3"/>
  <c r="CE96" i="3"/>
  <c r="CB96" i="3"/>
  <c r="CC96" i="3"/>
  <c r="BY211" i="3"/>
  <c r="BW211" i="3"/>
  <c r="BX211" i="3"/>
  <c r="CA211" i="3"/>
  <c r="CC211" i="3"/>
  <c r="CD211" i="3"/>
  <c r="BZ211" i="3"/>
  <c r="CB211" i="3"/>
  <c r="BX197" i="3"/>
  <c r="CE197" i="3"/>
  <c r="CD197" i="3"/>
  <c r="CA197" i="3"/>
  <c r="CC197" i="3"/>
  <c r="CB197" i="3"/>
  <c r="BY197" i="3"/>
  <c r="BZ197" i="3"/>
  <c r="BW197" i="3"/>
  <c r="BX2030" i="3"/>
  <c r="CE2030" i="3"/>
  <c r="CD2030" i="3"/>
  <c r="CA2030" i="3"/>
  <c r="CC2030" i="3"/>
  <c r="CB2030" i="3"/>
  <c r="BZ2030" i="3"/>
  <c r="BW2030" i="3"/>
  <c r="BY2030" i="3"/>
  <c r="BX1323" i="3"/>
  <c r="CE1323" i="3"/>
  <c r="CD1323" i="3"/>
  <c r="CC1323" i="3"/>
  <c r="CA1323" i="3"/>
  <c r="CB1323" i="3"/>
  <c r="BY1323" i="3"/>
  <c r="BZ1323" i="3"/>
  <c r="BW1323" i="3"/>
  <c r="BW573" i="3"/>
  <c r="BX573" i="3"/>
  <c r="CD573" i="3"/>
  <c r="CA573" i="3"/>
  <c r="CB573" i="3"/>
  <c r="CC573" i="3"/>
  <c r="BY573" i="3"/>
  <c r="BZ573" i="3"/>
  <c r="BX541" i="3"/>
  <c r="CD541" i="3"/>
  <c r="CA541" i="3"/>
  <c r="CB541" i="3"/>
  <c r="CC541" i="3"/>
  <c r="BZ541" i="3"/>
  <c r="BY541" i="3"/>
  <c r="BW541" i="3"/>
  <c r="CA178" i="3"/>
  <c r="CC178" i="3"/>
  <c r="CB178" i="3"/>
  <c r="BZ178" i="3"/>
  <c r="BW178" i="3"/>
  <c r="BY178" i="3"/>
  <c r="CE178" i="3"/>
  <c r="BX178" i="3"/>
  <c r="CD178" i="3"/>
  <c r="BX115" i="3"/>
  <c r="CA115" i="3"/>
  <c r="CB115" i="3"/>
  <c r="CC115" i="3"/>
  <c r="BZ115" i="3"/>
  <c r="BY115" i="3"/>
  <c r="BW115" i="3"/>
  <c r="CD115" i="3"/>
  <c r="BX2044" i="3"/>
  <c r="CE2044" i="3"/>
  <c r="CD2044" i="3"/>
  <c r="CA2044" i="3"/>
  <c r="CB2044" i="3"/>
  <c r="CC2044" i="3"/>
  <c r="BW2044" i="3"/>
  <c r="BY2044" i="3"/>
  <c r="BZ2044" i="3"/>
  <c r="BX482" i="3"/>
  <c r="CD482" i="3"/>
  <c r="CA482" i="3"/>
  <c r="CC482" i="3"/>
  <c r="BZ482" i="3"/>
  <c r="CB482" i="3"/>
  <c r="BY482" i="3"/>
  <c r="BW482" i="3"/>
  <c r="BX335" i="3"/>
  <c r="CE335" i="3"/>
  <c r="CD335" i="3"/>
  <c r="CA335" i="3"/>
  <c r="CC335" i="3"/>
  <c r="CB335" i="3"/>
  <c r="BY335" i="3"/>
  <c r="BZ335" i="3"/>
  <c r="BW335" i="3"/>
  <c r="BX1636" i="3"/>
  <c r="CD1636" i="3"/>
  <c r="CA1636" i="3"/>
  <c r="CC1636" i="3"/>
  <c r="CB1636" i="3"/>
  <c r="BZ1636" i="3"/>
  <c r="BW1636" i="3"/>
  <c r="BY1636" i="3"/>
  <c r="BX1991" i="3"/>
  <c r="CE1991" i="3"/>
  <c r="CD1991" i="3"/>
  <c r="CA1991" i="3"/>
  <c r="CC1991" i="3"/>
  <c r="BY1991" i="3"/>
  <c r="CB1991" i="3"/>
  <c r="BZ1991" i="3"/>
  <c r="BW1991" i="3"/>
  <c r="BX1165" i="3"/>
  <c r="CE1165" i="3"/>
  <c r="CD1165" i="3"/>
  <c r="CC1165" i="3"/>
  <c r="CA1165" i="3"/>
  <c r="CB1165" i="3"/>
  <c r="BZ1165" i="3"/>
  <c r="BY1165" i="3"/>
  <c r="BW1165" i="3"/>
  <c r="BX1701" i="3"/>
  <c r="CD1701" i="3"/>
  <c r="CE1701" i="3"/>
  <c r="CA1701" i="3"/>
  <c r="CB1701" i="3"/>
  <c r="CC1701" i="3"/>
  <c r="BZ1701" i="3"/>
  <c r="BW1701" i="3"/>
  <c r="BY1701" i="3"/>
  <c r="BX1673" i="3"/>
  <c r="CE1673" i="3"/>
  <c r="CD1673" i="3"/>
  <c r="CA1673" i="3"/>
  <c r="CB1673" i="3"/>
  <c r="CC1673" i="3"/>
  <c r="BZ1673" i="3"/>
  <c r="BY1673" i="3"/>
  <c r="BW1673" i="3"/>
  <c r="CD1451" i="3"/>
  <c r="CA1451" i="3"/>
  <c r="CC1451" i="3"/>
  <c r="CB1451" i="3"/>
  <c r="BZ1451" i="3"/>
  <c r="BY1451" i="3"/>
  <c r="BW1451" i="3"/>
  <c r="BX1451" i="3"/>
  <c r="CD1433" i="3"/>
  <c r="CA1433" i="3"/>
  <c r="CB1433" i="3"/>
  <c r="CC1433" i="3"/>
  <c r="BZ1433" i="3"/>
  <c r="BY1433" i="3"/>
  <c r="BW1433" i="3"/>
  <c r="BX1433" i="3"/>
  <c r="CD381" i="3"/>
  <c r="CA381" i="3"/>
  <c r="CC381" i="3"/>
  <c r="CB381" i="3"/>
  <c r="BZ381" i="3"/>
  <c r="BY381" i="3"/>
  <c r="BW381" i="3"/>
  <c r="BX381" i="3"/>
  <c r="BX699" i="3"/>
  <c r="CD699" i="3"/>
  <c r="CA699" i="3"/>
  <c r="CC699" i="3"/>
  <c r="CB699" i="3"/>
  <c r="BZ699" i="3"/>
  <c r="BY699" i="3"/>
  <c r="BW699" i="3"/>
  <c r="CA676" i="3"/>
  <c r="CC676" i="3"/>
  <c r="BZ676" i="3"/>
  <c r="CB676" i="3"/>
  <c r="BY676" i="3"/>
  <c r="BW676" i="3"/>
  <c r="BX676" i="3"/>
  <c r="CD676" i="3"/>
  <c r="CA1460" i="3"/>
  <c r="CC1460" i="3"/>
  <c r="CB1460" i="3"/>
  <c r="BY1460" i="3"/>
  <c r="BZ1460" i="3"/>
  <c r="BW1460" i="3"/>
  <c r="BX1460" i="3"/>
  <c r="CD1460" i="3"/>
  <c r="BX1537" i="3"/>
  <c r="CD1537" i="3"/>
  <c r="CE1537" i="3"/>
  <c r="CA1537" i="3"/>
  <c r="CC1537" i="3"/>
  <c r="BY1537" i="3"/>
  <c r="CB1537" i="3"/>
  <c r="BW1537" i="3"/>
  <c r="BZ1537" i="3"/>
  <c r="BX1419" i="3"/>
  <c r="CD1419" i="3"/>
  <c r="CE1419" i="3"/>
  <c r="CC1419" i="3"/>
  <c r="CA1419" i="3"/>
  <c r="CB1419" i="3"/>
  <c r="BZ1419" i="3"/>
  <c r="BY1419" i="3"/>
  <c r="BW1419" i="3"/>
  <c r="CD1395" i="3"/>
  <c r="CA1395" i="3"/>
  <c r="CC1395" i="3"/>
  <c r="CB1395" i="3"/>
  <c r="BZ1395" i="3"/>
  <c r="BY1395" i="3"/>
  <c r="BW1395" i="3"/>
  <c r="CE1395" i="3"/>
  <c r="BX1395" i="3"/>
  <c r="BX1371" i="3"/>
  <c r="CE1371" i="3"/>
  <c r="CD1371" i="3"/>
  <c r="CA1371" i="3"/>
  <c r="CB1371" i="3"/>
  <c r="CC1371" i="3"/>
  <c r="BY1371" i="3"/>
  <c r="BZ1371" i="3"/>
  <c r="BW1371" i="3"/>
  <c r="BW1347" i="3"/>
  <c r="BX1347" i="3"/>
  <c r="CE1347" i="3"/>
  <c r="CD1347" i="3"/>
  <c r="CA1347" i="3"/>
  <c r="CC1347" i="3"/>
  <c r="CB1347" i="3"/>
  <c r="BY1347" i="3"/>
  <c r="BZ1347" i="3"/>
  <c r="BX653" i="3"/>
  <c r="CD653" i="3"/>
  <c r="CA653" i="3"/>
  <c r="CC653" i="3"/>
  <c r="BZ653" i="3"/>
  <c r="CB653" i="3"/>
  <c r="BY653" i="3"/>
  <c r="BW653" i="3"/>
  <c r="CD638" i="3"/>
  <c r="CA638" i="3"/>
  <c r="CC638" i="3"/>
  <c r="CB638" i="3"/>
  <c r="BZ638" i="3"/>
  <c r="BY638" i="3"/>
  <c r="BW638" i="3"/>
  <c r="BX638" i="3"/>
  <c r="BX614" i="3"/>
  <c r="CD614" i="3"/>
  <c r="CA614" i="3"/>
  <c r="CB614" i="3"/>
  <c r="BZ614" i="3"/>
  <c r="CC614" i="3"/>
  <c r="BY614" i="3"/>
  <c r="BW614" i="3"/>
  <c r="CD596" i="3"/>
  <c r="CA596" i="3"/>
  <c r="CB596" i="3"/>
  <c r="CC596" i="3"/>
  <c r="BZ596" i="3"/>
  <c r="BY596" i="3"/>
  <c r="BX596" i="3"/>
  <c r="BW596" i="3"/>
  <c r="BX1530" i="3"/>
  <c r="CD1530" i="3"/>
  <c r="CC1530" i="3"/>
  <c r="CB1530" i="3"/>
  <c r="CA1530" i="3"/>
  <c r="BZ1530" i="3"/>
  <c r="BY1530" i="3"/>
  <c r="BW1530" i="3"/>
  <c r="BX1877" i="3"/>
  <c r="CE1877" i="3"/>
  <c r="CD1877" i="3"/>
  <c r="CA1877" i="3"/>
  <c r="CC1877" i="3"/>
  <c r="BZ1877" i="3"/>
  <c r="BY1877" i="3"/>
  <c r="CB1877" i="3"/>
  <c r="BW1877" i="3"/>
  <c r="CB874" i="3"/>
  <c r="BZ874" i="3"/>
  <c r="BW874" i="3"/>
  <c r="BY874" i="3"/>
  <c r="CA874" i="3"/>
  <c r="CC874" i="3"/>
  <c r="BX874" i="3"/>
  <c r="CD874" i="3"/>
  <c r="BX1910" i="3"/>
  <c r="CE1910" i="3"/>
  <c r="CD1910" i="3"/>
  <c r="CA1910" i="3"/>
  <c r="CC1910" i="3"/>
  <c r="CB1910" i="3"/>
  <c r="BW1910" i="3"/>
  <c r="BY1910" i="3"/>
  <c r="BZ1910" i="3"/>
  <c r="CE1843" i="3"/>
  <c r="BX1843" i="3"/>
  <c r="CD1843" i="3"/>
  <c r="CA1843" i="3"/>
  <c r="CC1843" i="3"/>
  <c r="CB1843" i="3"/>
  <c r="BZ1843" i="3"/>
  <c r="BY1843" i="3"/>
  <c r="BW1843" i="3"/>
  <c r="CD1819" i="3"/>
  <c r="CA1819" i="3"/>
  <c r="BX1819" i="3"/>
  <c r="CE1819" i="3"/>
  <c r="CC1819" i="3"/>
  <c r="CB1819" i="3"/>
  <c r="BY1819" i="3"/>
  <c r="BW1819" i="3"/>
  <c r="BZ1819" i="3"/>
  <c r="CB837" i="3"/>
  <c r="BY837" i="3"/>
  <c r="BW837" i="3"/>
  <c r="BZ837" i="3"/>
  <c r="BX837" i="3"/>
  <c r="CA837" i="3"/>
  <c r="CD837" i="3"/>
  <c r="CC837" i="3"/>
  <c r="BX813" i="3"/>
  <c r="CD813" i="3"/>
  <c r="CA813" i="3"/>
  <c r="CC813" i="3"/>
  <c r="CB813" i="3"/>
  <c r="BZ813" i="3"/>
  <c r="BW813" i="3"/>
  <c r="BY813" i="3"/>
  <c r="CA789" i="3"/>
  <c r="CC789" i="3"/>
  <c r="CB789" i="3"/>
  <c r="BZ789" i="3"/>
  <c r="BY789" i="3"/>
  <c r="BW789" i="3"/>
  <c r="BX789" i="3"/>
  <c r="CD789" i="3"/>
  <c r="BX1893" i="3"/>
  <c r="CE1893" i="3"/>
  <c r="CD1893" i="3"/>
  <c r="CA1893" i="3"/>
  <c r="CB1893" i="3"/>
  <c r="CC1893" i="3"/>
  <c r="BZ1893" i="3"/>
  <c r="BY1893" i="3"/>
  <c r="BW1893" i="3"/>
  <c r="BX1955" i="3"/>
  <c r="CE1955" i="3"/>
  <c r="CD1955" i="3"/>
  <c r="CA1955" i="3"/>
  <c r="CC1955" i="3"/>
  <c r="CB1955" i="3"/>
  <c r="BY1955" i="3"/>
  <c r="BZ1955" i="3"/>
  <c r="BW1955" i="3"/>
  <c r="BX769" i="3"/>
  <c r="CD769" i="3"/>
  <c r="CC769" i="3"/>
  <c r="CA769" i="3"/>
  <c r="CB769" i="3"/>
  <c r="BY769" i="3"/>
  <c r="BZ769" i="3"/>
  <c r="BW769" i="3"/>
  <c r="BX1282" i="3"/>
  <c r="CE1282" i="3"/>
  <c r="CD1282" i="3"/>
  <c r="CA1282" i="3"/>
  <c r="CC1282" i="3"/>
  <c r="CB1282" i="3"/>
  <c r="BZ1282" i="3"/>
  <c r="BW1282" i="3"/>
  <c r="BY1282" i="3"/>
  <c r="CE1253" i="3"/>
  <c r="BX1253" i="3"/>
  <c r="CD1253" i="3"/>
  <c r="CA1253" i="3"/>
  <c r="CC1253" i="3"/>
  <c r="BZ1253" i="3"/>
  <c r="BY1253" i="3"/>
  <c r="BW1253" i="3"/>
  <c r="CB1253" i="3"/>
  <c r="BX1229" i="3"/>
  <c r="CE1229" i="3"/>
  <c r="CD1229" i="3"/>
  <c r="CA1229" i="3"/>
  <c r="CC1229" i="3"/>
  <c r="CB1229" i="3"/>
  <c r="BZ1229" i="3"/>
  <c r="BY1229" i="3"/>
  <c r="BW1229" i="3"/>
  <c r="BX1210" i="3"/>
  <c r="CE1210" i="3"/>
  <c r="CA1210" i="3"/>
  <c r="CC1210" i="3"/>
  <c r="CD1210" i="3"/>
  <c r="CB1210" i="3"/>
  <c r="BZ1210" i="3"/>
  <c r="BY1210" i="3"/>
  <c r="BW1210" i="3"/>
  <c r="CD446" i="3"/>
  <c r="CA446" i="3"/>
  <c r="CC446" i="3"/>
  <c r="CB446" i="3"/>
  <c r="BZ446" i="3"/>
  <c r="BY446" i="3"/>
  <c r="BW446" i="3"/>
  <c r="BX446" i="3"/>
  <c r="BX519" i="3"/>
  <c r="CD519" i="3"/>
  <c r="CC519" i="3"/>
  <c r="CA519" i="3"/>
  <c r="BZ519" i="3"/>
  <c r="CB519" i="3"/>
  <c r="BY519" i="3"/>
  <c r="BW519" i="3"/>
  <c r="CA764" i="3"/>
  <c r="CB764" i="3"/>
  <c r="CC764" i="3"/>
  <c r="BZ764" i="3"/>
  <c r="BY764" i="3"/>
  <c r="BW764" i="3"/>
  <c r="BX764" i="3"/>
  <c r="CD764" i="3"/>
  <c r="BX505" i="3"/>
  <c r="CD505" i="3"/>
  <c r="CC505" i="3"/>
  <c r="CB505" i="3"/>
  <c r="BZ505" i="3"/>
  <c r="CA505" i="3"/>
  <c r="BY505" i="3"/>
  <c r="BW505" i="3"/>
  <c r="CC430" i="3"/>
  <c r="BY430" i="3"/>
  <c r="CB430" i="3"/>
  <c r="BZ430" i="3"/>
  <c r="BW430" i="3"/>
  <c r="BX430" i="3"/>
  <c r="CD430" i="3"/>
  <c r="CA430" i="3"/>
  <c r="BX410" i="3"/>
  <c r="CD410" i="3"/>
  <c r="CA410" i="3"/>
  <c r="CC410" i="3"/>
  <c r="CB410" i="3"/>
  <c r="BZ410" i="3"/>
  <c r="BY410" i="3"/>
  <c r="BW410" i="3"/>
  <c r="BX1308" i="3"/>
  <c r="CE1308" i="3"/>
  <c r="CD1308" i="3"/>
  <c r="CA1308" i="3"/>
  <c r="CB1308" i="3"/>
  <c r="BZ1308" i="3"/>
  <c r="CC1308" i="3"/>
  <c r="BY1308" i="3"/>
  <c r="BW1308" i="3"/>
  <c r="CB486" i="3"/>
  <c r="BZ486" i="3"/>
  <c r="BW486" i="3"/>
  <c r="BY486" i="3"/>
  <c r="BX486" i="3"/>
  <c r="CA486" i="3"/>
  <c r="CC486" i="3"/>
  <c r="CD486" i="3"/>
  <c r="CB1177" i="3"/>
  <c r="BZ1177" i="3"/>
  <c r="BY1177" i="3"/>
  <c r="BW1177" i="3"/>
  <c r="BX1177" i="3"/>
  <c r="CE1177" i="3"/>
  <c r="CD1177" i="3"/>
  <c r="CA1177" i="3"/>
  <c r="CC1177" i="3"/>
  <c r="BW1559" i="3"/>
  <c r="BX1559" i="3"/>
  <c r="CD1559" i="3"/>
  <c r="CA1559" i="3"/>
  <c r="CC1559" i="3"/>
  <c r="BY1559" i="3"/>
  <c r="CB1559" i="3"/>
  <c r="BZ1559" i="3"/>
  <c r="BX1797" i="3"/>
  <c r="CB1797" i="3"/>
  <c r="CC1797" i="3"/>
  <c r="BZ1797" i="3"/>
  <c r="CD1797" i="3"/>
  <c r="CA1797" i="3"/>
  <c r="CE1797" i="3"/>
  <c r="BY1797" i="3"/>
  <c r="BW1797" i="3"/>
  <c r="CB1773" i="3"/>
  <c r="BX1773" i="3"/>
  <c r="CE1773" i="3"/>
  <c r="CD1773" i="3"/>
  <c r="CA1773" i="3"/>
  <c r="CC1773" i="3"/>
  <c r="BZ1773" i="3"/>
  <c r="BW1773" i="3"/>
  <c r="BY1773" i="3"/>
  <c r="BX1749" i="3"/>
  <c r="CE1749" i="3"/>
  <c r="CD1749" i="3"/>
  <c r="CA1749" i="3"/>
  <c r="CB1749" i="3"/>
  <c r="BY1749" i="3"/>
  <c r="BW1749" i="3"/>
  <c r="BZ1749" i="3"/>
  <c r="CC1749" i="3"/>
  <c r="CC745" i="3"/>
  <c r="CA745" i="3"/>
  <c r="CB745" i="3"/>
  <c r="BY745" i="3"/>
  <c r="BZ745" i="3"/>
  <c r="BW745" i="3"/>
  <c r="CD745" i="3"/>
  <c r="BX745" i="3"/>
  <c r="BX1737" i="3"/>
  <c r="CE1737" i="3"/>
  <c r="CD1737" i="3"/>
  <c r="CC1737" i="3"/>
  <c r="CB1737" i="3"/>
  <c r="CA1737" i="3"/>
  <c r="BZ1737" i="3"/>
  <c r="BY1737" i="3"/>
  <c r="BW1737" i="3"/>
  <c r="BX711" i="3"/>
  <c r="CD711" i="3"/>
  <c r="CA711" i="3"/>
  <c r="CC711" i="3"/>
  <c r="BZ711" i="3"/>
  <c r="CB711" i="3"/>
  <c r="BY711" i="3"/>
  <c r="BW711" i="3"/>
  <c r="BW1105" i="3"/>
  <c r="BX1105" i="3"/>
  <c r="CD1105" i="3"/>
  <c r="CA1105" i="3"/>
  <c r="CC1105" i="3"/>
  <c r="BZ1105" i="3"/>
  <c r="CB1105" i="3"/>
  <c r="BY1105" i="3"/>
  <c r="BX94" i="3"/>
  <c r="CE94" i="3"/>
  <c r="CD94" i="3"/>
  <c r="CA94" i="3"/>
  <c r="CC94" i="3"/>
  <c r="CB94" i="3"/>
  <c r="BY94" i="3"/>
  <c r="BZ94" i="3"/>
  <c r="BW94" i="3"/>
  <c r="BZ281" i="3"/>
  <c r="BY281" i="3"/>
  <c r="BW281" i="3"/>
  <c r="BX281" i="3"/>
  <c r="CA281" i="3"/>
  <c r="CC281" i="3"/>
  <c r="CB281" i="3"/>
  <c r="CD281" i="3"/>
  <c r="BY1008" i="3"/>
  <c r="BZ1008" i="3"/>
  <c r="BW1008" i="3"/>
  <c r="BX1008" i="3"/>
  <c r="CD1008" i="3"/>
  <c r="CB1008" i="3"/>
  <c r="CA1008" i="3"/>
  <c r="CC1008" i="3"/>
  <c r="CE294" i="3"/>
  <c r="CA294" i="3"/>
  <c r="CD294" i="3"/>
  <c r="CC294" i="3"/>
  <c r="BZ294" i="3"/>
  <c r="BW294" i="3"/>
  <c r="BY294" i="3"/>
  <c r="BX294" i="3"/>
  <c r="CB294" i="3"/>
  <c r="CB102" i="3"/>
  <c r="BZ102" i="3"/>
  <c r="BW102" i="3"/>
  <c r="BY102" i="3"/>
  <c r="BX102" i="3"/>
  <c r="CE102" i="3"/>
  <c r="CD102" i="3"/>
  <c r="CA102" i="3"/>
  <c r="CC102" i="3"/>
  <c r="BY1002" i="3"/>
  <c r="BW1002" i="3"/>
  <c r="BX1002" i="3"/>
  <c r="CD1002" i="3"/>
  <c r="CA1002" i="3"/>
  <c r="CC1002" i="3"/>
  <c r="BZ1002" i="3"/>
  <c r="CB1002" i="3"/>
  <c r="BX980" i="3"/>
  <c r="CD980" i="3"/>
  <c r="CA980" i="3"/>
  <c r="CC980" i="3"/>
  <c r="CB980" i="3"/>
  <c r="BZ980" i="3"/>
  <c r="BY980" i="3"/>
  <c r="BW980" i="3"/>
  <c r="CB123" i="3"/>
  <c r="BZ123" i="3"/>
  <c r="BY123" i="3"/>
  <c r="BW123" i="3"/>
  <c r="BX123" i="3"/>
  <c r="CE123" i="3"/>
  <c r="CD123" i="3"/>
  <c r="CA123" i="3"/>
  <c r="CC123" i="3"/>
  <c r="BX50" i="3"/>
  <c r="CD50" i="3"/>
  <c r="CC50" i="3"/>
  <c r="CA50" i="3"/>
  <c r="BZ50" i="3"/>
  <c r="CB50" i="3"/>
  <c r="BY50" i="3"/>
  <c r="BW50" i="3"/>
  <c r="CC1110" i="3"/>
  <c r="CB1110" i="3"/>
  <c r="BZ1110" i="3"/>
  <c r="BW1110" i="3"/>
  <c r="BY1110" i="3"/>
  <c r="BX1110" i="3"/>
  <c r="CA1110" i="3"/>
  <c r="CD1110" i="3"/>
  <c r="CE1110" i="3"/>
  <c r="CA24" i="3"/>
  <c r="CC24" i="3"/>
  <c r="CB24" i="3"/>
  <c r="BZ24" i="3"/>
  <c r="BY24" i="3"/>
  <c r="BW24" i="3"/>
  <c r="BX24" i="3"/>
  <c r="CD24" i="3"/>
  <c r="BX997" i="3"/>
  <c r="CD997" i="3"/>
  <c r="CA997" i="3"/>
  <c r="CB997" i="3"/>
  <c r="CC997" i="3"/>
  <c r="BZ997" i="3"/>
  <c r="BW997" i="3"/>
  <c r="BY997" i="3"/>
  <c r="BX1045" i="3"/>
  <c r="CD1045" i="3"/>
  <c r="CA1045" i="3"/>
  <c r="CC1045" i="3"/>
  <c r="CB1045" i="3"/>
  <c r="BZ1045" i="3"/>
  <c r="BY1045" i="3"/>
  <c r="BW1045" i="3"/>
  <c r="CC182" i="3"/>
  <c r="CB182" i="3"/>
  <c r="BZ182" i="3"/>
  <c r="BY182" i="3"/>
  <c r="BW182" i="3"/>
  <c r="BX182" i="3"/>
  <c r="CD182" i="3"/>
  <c r="CE182" i="3"/>
  <c r="CA182" i="3"/>
  <c r="BX1306" i="3"/>
  <c r="CE1306" i="3"/>
  <c r="CD1306" i="3"/>
  <c r="CA1306" i="3"/>
  <c r="CB1306" i="3"/>
  <c r="CC1306" i="3"/>
  <c r="BZ1306" i="3"/>
  <c r="BY1306" i="3"/>
  <c r="BW1306" i="3"/>
  <c r="BZ2032" i="3"/>
  <c r="CB2032" i="3"/>
  <c r="BY2032" i="3"/>
  <c r="BW2032" i="3"/>
  <c r="CE2032" i="3"/>
  <c r="BX2032" i="3"/>
  <c r="CA2032" i="3"/>
  <c r="CC2032" i="3"/>
  <c r="CD2032" i="3"/>
  <c r="BX383" i="3"/>
  <c r="CD383" i="3"/>
  <c r="CA383" i="3"/>
  <c r="CB383" i="3"/>
  <c r="BZ383" i="3"/>
  <c r="CC383" i="3"/>
  <c r="BY383" i="3"/>
  <c r="BW383" i="3"/>
  <c r="CE1532" i="3"/>
  <c r="CD1532" i="3"/>
  <c r="CA1532" i="3"/>
  <c r="CC1532" i="3"/>
  <c r="CB1532" i="3"/>
  <c r="BZ1532" i="3"/>
  <c r="BY1532" i="3"/>
  <c r="BX1532" i="3"/>
  <c r="BW1532" i="3"/>
  <c r="BX791" i="3"/>
  <c r="CE791" i="3"/>
  <c r="CD791" i="3"/>
  <c r="CA791" i="3"/>
  <c r="CB791" i="3"/>
  <c r="BY791" i="3"/>
  <c r="BW791" i="3"/>
  <c r="BZ791" i="3"/>
  <c r="CC791" i="3"/>
  <c r="BX2039" i="3"/>
  <c r="CE2039" i="3"/>
  <c r="CD2039" i="3"/>
  <c r="CC2039" i="3"/>
  <c r="CA2039" i="3"/>
  <c r="CB2039" i="3"/>
  <c r="BY2039" i="3"/>
  <c r="BZ2039" i="3"/>
  <c r="BW2039" i="3"/>
  <c r="BZ104" i="3"/>
  <c r="CC104" i="3"/>
  <c r="BW104" i="3"/>
  <c r="BY104" i="3"/>
  <c r="BX104" i="3"/>
  <c r="CE104" i="3"/>
  <c r="CA104" i="3"/>
  <c r="CD104" i="3"/>
  <c r="CB104" i="3"/>
  <c r="BZ1124" i="3"/>
  <c r="BY1124" i="3"/>
  <c r="BW1124" i="3"/>
  <c r="BX1124" i="3"/>
  <c r="CE1124" i="3"/>
  <c r="CD1124" i="3"/>
  <c r="CA1124" i="3"/>
  <c r="CC1124" i="3"/>
  <c r="CB1124" i="3"/>
  <c r="CB1993" i="3"/>
  <c r="BY1993" i="3"/>
  <c r="BZ1993" i="3"/>
  <c r="CC1993" i="3"/>
  <c r="BW1993" i="3"/>
  <c r="BX1993" i="3"/>
  <c r="CE1993" i="3"/>
  <c r="CD1993" i="3"/>
  <c r="CA1993" i="3"/>
  <c r="BX931" i="3"/>
  <c r="CE931" i="3"/>
  <c r="CA931" i="3"/>
  <c r="CD931" i="3"/>
  <c r="CC931" i="3"/>
  <c r="CB931" i="3"/>
  <c r="BZ931" i="3"/>
  <c r="BY931" i="3"/>
  <c r="BW931" i="3"/>
  <c r="BX2029" i="3"/>
  <c r="CE2029" i="3"/>
  <c r="CD2029" i="3"/>
  <c r="CB2029" i="3"/>
  <c r="CA2029" i="3"/>
  <c r="CC2029" i="3"/>
  <c r="BZ2029" i="3"/>
  <c r="BY2029" i="3"/>
  <c r="BW2029" i="3"/>
  <c r="CD1605" i="3"/>
  <c r="CA1605" i="3"/>
  <c r="CC1605" i="3"/>
  <c r="CB1605" i="3"/>
  <c r="BZ1605" i="3"/>
  <c r="BW1605" i="3"/>
  <c r="BY1605" i="3"/>
  <c r="BX1605" i="3"/>
  <c r="BX1322" i="3"/>
  <c r="CD1322" i="3"/>
  <c r="CA1322" i="3"/>
  <c r="CC1322" i="3"/>
  <c r="CB1322" i="3"/>
  <c r="BY1322" i="3"/>
  <c r="BZ1322" i="3"/>
  <c r="BW1322" i="3"/>
  <c r="BX930" i="3"/>
  <c r="CE930" i="3"/>
  <c r="CA930" i="3"/>
  <c r="CD930" i="3"/>
  <c r="CC930" i="3"/>
  <c r="CB930" i="3"/>
  <c r="BZ930" i="3"/>
  <c r="BY930" i="3"/>
  <c r="BW930" i="3"/>
  <c r="BY906" i="3"/>
  <c r="BX906" i="3"/>
  <c r="CD906" i="3"/>
  <c r="CC906" i="3"/>
  <c r="CA906" i="3"/>
  <c r="CB906" i="3"/>
  <c r="BW906" i="3"/>
  <c r="BZ906" i="3"/>
  <c r="BY2068" i="3"/>
  <c r="BW2068" i="3"/>
  <c r="BX2068" i="3"/>
  <c r="CE2068" i="3"/>
  <c r="CD2068" i="3"/>
  <c r="CA2068" i="3"/>
  <c r="CC2068" i="3"/>
  <c r="BZ2068" i="3"/>
  <c r="CB2068" i="3"/>
  <c r="CA572" i="3"/>
  <c r="CC572" i="3"/>
  <c r="CB572" i="3"/>
  <c r="BZ572" i="3"/>
  <c r="BY572" i="3"/>
  <c r="BW572" i="3"/>
  <c r="BX572" i="3"/>
  <c r="CD572" i="3"/>
  <c r="CC540" i="3"/>
  <c r="CB540" i="3"/>
  <c r="BZ540" i="3"/>
  <c r="BX540" i="3"/>
  <c r="CD540" i="3"/>
  <c r="CA540" i="3"/>
  <c r="BY540" i="3"/>
  <c r="BW540" i="3"/>
  <c r="BY177" i="3"/>
  <c r="BX177" i="3"/>
  <c r="CE177" i="3"/>
  <c r="CA177" i="3"/>
  <c r="CD177" i="3"/>
  <c r="CC177" i="3"/>
  <c r="BZ177" i="3"/>
  <c r="CB177" i="3"/>
  <c r="BW177" i="3"/>
  <c r="BX2067" i="3"/>
  <c r="CE2067" i="3"/>
  <c r="CD2067" i="3"/>
  <c r="CC2067" i="3"/>
  <c r="CA2067" i="3"/>
  <c r="BY2067" i="3"/>
  <c r="CB2067" i="3"/>
  <c r="BZ2067" i="3"/>
  <c r="BW2067" i="3"/>
  <c r="CC1811" i="3"/>
  <c r="CB1811" i="3"/>
  <c r="BZ1811" i="3"/>
  <c r="BY1811" i="3"/>
  <c r="BW1811" i="3"/>
  <c r="CE1811" i="3"/>
  <c r="BX1811" i="3"/>
  <c r="CD1811" i="3"/>
  <c r="CA1811" i="3"/>
  <c r="BX481" i="3"/>
  <c r="CD481" i="3"/>
  <c r="CC481" i="3"/>
  <c r="CA481" i="3"/>
  <c r="CB481" i="3"/>
  <c r="BY481" i="3"/>
  <c r="BZ481" i="3"/>
  <c r="BW481" i="3"/>
  <c r="BX334" i="3"/>
  <c r="CE334" i="3"/>
  <c r="CD334" i="3"/>
  <c r="CC334" i="3"/>
  <c r="CA334" i="3"/>
  <c r="CB334" i="3"/>
  <c r="BY334" i="3"/>
  <c r="BW334" i="3"/>
  <c r="BZ334" i="3"/>
  <c r="BX1635" i="3"/>
  <c r="CD1635" i="3"/>
  <c r="CA1635" i="3"/>
  <c r="CC1635" i="3"/>
  <c r="CB1635" i="3"/>
  <c r="BY1635" i="3"/>
  <c r="BZ1635" i="3"/>
  <c r="BW1635" i="3"/>
  <c r="CA1990" i="3"/>
  <c r="BY1990" i="3"/>
  <c r="CB1990" i="3"/>
  <c r="CC1990" i="3"/>
  <c r="BZ1990" i="3"/>
  <c r="BW1990" i="3"/>
  <c r="CE1990" i="3"/>
  <c r="BX1990" i="3"/>
  <c r="CD1990" i="3"/>
  <c r="BX1148" i="3"/>
  <c r="CE1148" i="3"/>
  <c r="CD1148" i="3"/>
  <c r="CA1148" i="3"/>
  <c r="CB1148" i="3"/>
  <c r="CC1148" i="3"/>
  <c r="BZ1148" i="3"/>
  <c r="BW1148" i="3"/>
  <c r="BY1148" i="3"/>
  <c r="BX1700" i="3"/>
  <c r="CE1700" i="3"/>
  <c r="CD1700" i="3"/>
  <c r="CA1700" i="3"/>
  <c r="CB1700" i="3"/>
  <c r="CC1700" i="3"/>
  <c r="BZ1700" i="3"/>
  <c r="BY1700" i="3"/>
  <c r="BW1700" i="3"/>
  <c r="BX1672" i="3"/>
  <c r="CE1672" i="3"/>
  <c r="CD1672" i="3"/>
  <c r="CA1672" i="3"/>
  <c r="CB1672" i="3"/>
  <c r="CC1672" i="3"/>
  <c r="BZ1672" i="3"/>
  <c r="BW1672" i="3"/>
  <c r="BY1672" i="3"/>
  <c r="BZ1450" i="3"/>
  <c r="BW1450" i="3"/>
  <c r="BY1450" i="3"/>
  <c r="BX1450" i="3"/>
  <c r="CE1450" i="3"/>
  <c r="CD1450" i="3"/>
  <c r="CC1450" i="3"/>
  <c r="CA1450" i="3"/>
  <c r="CB1450" i="3"/>
  <c r="CD1432" i="3"/>
  <c r="CC1432" i="3"/>
  <c r="BZ1432" i="3"/>
  <c r="CB1432" i="3"/>
  <c r="CA1432" i="3"/>
  <c r="BY1432" i="3"/>
  <c r="BW1432" i="3"/>
  <c r="CE1432" i="3"/>
  <c r="BX1432" i="3"/>
  <c r="BX380" i="3"/>
  <c r="CD380" i="3"/>
  <c r="CA380" i="3"/>
  <c r="CC380" i="3"/>
  <c r="CB380" i="3"/>
  <c r="BZ380" i="3"/>
  <c r="BY380" i="3"/>
  <c r="BW380" i="3"/>
  <c r="BX698" i="3"/>
  <c r="CE698" i="3"/>
  <c r="CD698" i="3"/>
  <c r="CA698" i="3"/>
  <c r="CC698" i="3"/>
  <c r="CB698" i="3"/>
  <c r="BZ698" i="3"/>
  <c r="BY698" i="3"/>
  <c r="BW698" i="3"/>
  <c r="CE1483" i="3"/>
  <c r="BX1483" i="3"/>
  <c r="CD1483" i="3"/>
  <c r="CA1483" i="3"/>
  <c r="CB1483" i="3"/>
  <c r="CC1483" i="3"/>
  <c r="BZ1483" i="3"/>
  <c r="BW1483" i="3"/>
  <c r="BY1483" i="3"/>
  <c r="BX1459" i="3"/>
  <c r="CE1459" i="3"/>
  <c r="CD1459" i="3"/>
  <c r="CA1459" i="3"/>
  <c r="CB1459" i="3"/>
  <c r="CC1459" i="3"/>
  <c r="BZ1459" i="3"/>
  <c r="BY1459" i="3"/>
  <c r="BW1459" i="3"/>
  <c r="BX1536" i="3"/>
  <c r="CA1536" i="3"/>
  <c r="BW1536" i="3"/>
  <c r="CD1536" i="3"/>
  <c r="CE1536" i="3"/>
  <c r="CC1536" i="3"/>
  <c r="CB1536" i="3"/>
  <c r="BZ1536" i="3"/>
  <c r="BY1536" i="3"/>
  <c r="BY1418" i="3"/>
  <c r="BW1418" i="3"/>
  <c r="BX1418" i="3"/>
  <c r="CD1418" i="3"/>
  <c r="CC1418" i="3"/>
  <c r="CA1418" i="3"/>
  <c r="BZ1418" i="3"/>
  <c r="CB1418" i="3"/>
  <c r="BX1394" i="3"/>
  <c r="CD1394" i="3"/>
  <c r="CC1394" i="3"/>
  <c r="CA1394" i="3"/>
  <c r="BZ1394" i="3"/>
  <c r="BY1394" i="3"/>
  <c r="CB1394" i="3"/>
  <c r="BW1394" i="3"/>
  <c r="BX1370" i="3"/>
  <c r="CD1370" i="3"/>
  <c r="CC1370" i="3"/>
  <c r="CA1370" i="3"/>
  <c r="CB1370" i="3"/>
  <c r="BY1370" i="3"/>
  <c r="BZ1370" i="3"/>
  <c r="BW1370" i="3"/>
  <c r="CC1346" i="3"/>
  <c r="CB1346" i="3"/>
  <c r="BZ1346" i="3"/>
  <c r="BY1346" i="3"/>
  <c r="BW1346" i="3"/>
  <c r="BX1346" i="3"/>
  <c r="CA1346" i="3"/>
  <c r="CD1346" i="3"/>
  <c r="CD652" i="3"/>
  <c r="CA652" i="3"/>
  <c r="CC652" i="3"/>
  <c r="CB652" i="3"/>
  <c r="BZ652" i="3"/>
  <c r="BY652" i="3"/>
  <c r="BX652" i="3"/>
  <c r="BW652" i="3"/>
  <c r="BX637" i="3"/>
  <c r="CD637" i="3"/>
  <c r="CA637" i="3"/>
  <c r="CC637" i="3"/>
  <c r="CB637" i="3"/>
  <c r="BZ637" i="3"/>
  <c r="BY637" i="3"/>
  <c r="BW637" i="3"/>
  <c r="BX613" i="3"/>
  <c r="CD613" i="3"/>
  <c r="CA613" i="3"/>
  <c r="CC613" i="3"/>
  <c r="CB613" i="3"/>
  <c r="BZ613" i="3"/>
  <c r="BY613" i="3"/>
  <c r="BW613" i="3"/>
  <c r="BX595" i="3"/>
  <c r="CD595" i="3"/>
  <c r="CA595" i="3"/>
  <c r="CB595" i="3"/>
  <c r="BY595" i="3"/>
  <c r="CC595" i="3"/>
  <c r="BZ595" i="3"/>
  <c r="BW595" i="3"/>
  <c r="BX1529" i="3"/>
  <c r="CD1529" i="3"/>
  <c r="CC1529" i="3"/>
  <c r="CB1529" i="3"/>
  <c r="CA1529" i="3"/>
  <c r="BZ1529" i="3"/>
  <c r="BY1529" i="3"/>
  <c r="BW1529" i="3"/>
  <c r="BW1876" i="3"/>
  <c r="BX1876" i="3"/>
  <c r="CE1876" i="3"/>
  <c r="CD1876" i="3"/>
  <c r="CA1876" i="3"/>
  <c r="CC1876" i="3"/>
  <c r="CB1876" i="3"/>
  <c r="BY1876" i="3"/>
  <c r="BZ1876" i="3"/>
  <c r="BX873" i="3"/>
  <c r="CA873" i="3"/>
  <c r="CD873" i="3"/>
  <c r="CC873" i="3"/>
  <c r="CB873" i="3"/>
  <c r="BZ873" i="3"/>
  <c r="BW873" i="3"/>
  <c r="BY873" i="3"/>
  <c r="CE1909" i="3"/>
  <c r="BX1909" i="3"/>
  <c r="CA1909" i="3"/>
  <c r="CD1909" i="3"/>
  <c r="CC1909" i="3"/>
  <c r="BZ1909" i="3"/>
  <c r="CB1909" i="3"/>
  <c r="BW1909" i="3"/>
  <c r="BY1909" i="3"/>
  <c r="CB1842" i="3"/>
  <c r="BZ1842" i="3"/>
  <c r="BY1842" i="3"/>
  <c r="BW1842" i="3"/>
  <c r="BX1842" i="3"/>
  <c r="CE1842" i="3"/>
  <c r="CD1842" i="3"/>
  <c r="CA1842" i="3"/>
  <c r="CC1842" i="3"/>
  <c r="CE1818" i="3"/>
  <c r="BX1818" i="3"/>
  <c r="CD1818" i="3"/>
  <c r="CA1818" i="3"/>
  <c r="CB1818" i="3"/>
  <c r="CC1818" i="3"/>
  <c r="BZ1818" i="3"/>
  <c r="BY1818" i="3"/>
  <c r="BW1818" i="3"/>
  <c r="BZ836" i="3"/>
  <c r="BY836" i="3"/>
  <c r="BW836" i="3"/>
  <c r="BX836" i="3"/>
  <c r="CD836" i="3"/>
  <c r="CA836" i="3"/>
  <c r="CC836" i="3"/>
  <c r="CB836" i="3"/>
  <c r="BX812" i="3"/>
  <c r="CD812" i="3"/>
  <c r="CC812" i="3"/>
  <c r="BZ812" i="3"/>
  <c r="BW812" i="3"/>
  <c r="BY812" i="3"/>
  <c r="CA812" i="3"/>
  <c r="CB812" i="3"/>
  <c r="CD788" i="3"/>
  <c r="CA788" i="3"/>
  <c r="CB788" i="3"/>
  <c r="CC788" i="3"/>
  <c r="BZ788" i="3"/>
  <c r="BW788" i="3"/>
  <c r="BX788" i="3"/>
  <c r="BY788" i="3"/>
  <c r="BX1892" i="3"/>
  <c r="CE1892" i="3"/>
  <c r="CD1892" i="3"/>
  <c r="CA1892" i="3"/>
  <c r="CB1892" i="3"/>
  <c r="CC1892" i="3"/>
  <c r="BZ1892" i="3"/>
  <c r="BW1892" i="3"/>
  <c r="BY1892" i="3"/>
  <c r="BZ1954" i="3"/>
  <c r="BY1954" i="3"/>
  <c r="BW1954" i="3"/>
  <c r="BX1954" i="3"/>
  <c r="CE1954" i="3"/>
  <c r="CD1954" i="3"/>
  <c r="CA1954" i="3"/>
  <c r="CC1954" i="3"/>
  <c r="CB1954" i="3"/>
  <c r="BX768" i="3"/>
  <c r="CD768" i="3"/>
  <c r="CA768" i="3"/>
  <c r="BZ768" i="3"/>
  <c r="CC768" i="3"/>
  <c r="BY768" i="3"/>
  <c r="BW768" i="3"/>
  <c r="CB768" i="3"/>
  <c r="CE1281" i="3"/>
  <c r="CD1281" i="3"/>
  <c r="CA1281" i="3"/>
  <c r="CC1281" i="3"/>
  <c r="CB1281" i="3"/>
  <c r="BX1281" i="3"/>
  <c r="BZ1281" i="3"/>
  <c r="BW1281" i="3"/>
  <c r="BY1281" i="3"/>
  <c r="BX1252" i="3"/>
  <c r="CE1252" i="3"/>
  <c r="CD1252" i="3"/>
  <c r="CA1252" i="3"/>
  <c r="CC1252" i="3"/>
  <c r="BZ1252" i="3"/>
  <c r="BY1252" i="3"/>
  <c r="BW1252" i="3"/>
  <c r="CB1252" i="3"/>
  <c r="CC1228" i="3"/>
  <c r="BW1228" i="3"/>
  <c r="CB1228" i="3"/>
  <c r="BZ1228" i="3"/>
  <c r="BY1228" i="3"/>
  <c r="BX1228" i="3"/>
  <c r="CE1228" i="3"/>
  <c r="CA1228" i="3"/>
  <c r="CD1228" i="3"/>
  <c r="BX1209" i="3"/>
  <c r="CE1209" i="3"/>
  <c r="CA1209" i="3"/>
  <c r="CC1209" i="3"/>
  <c r="CB1209" i="3"/>
  <c r="BZ1209" i="3"/>
  <c r="BY1209" i="3"/>
  <c r="BW1209" i="3"/>
  <c r="CD1209" i="3"/>
  <c r="BX445" i="3"/>
  <c r="CD445" i="3"/>
  <c r="CA445" i="3"/>
  <c r="BZ445" i="3"/>
  <c r="CB445" i="3"/>
  <c r="CC445" i="3"/>
  <c r="BY445" i="3"/>
  <c r="BW445" i="3"/>
  <c r="CB518" i="3"/>
  <c r="BZ518" i="3"/>
  <c r="BW518" i="3"/>
  <c r="BY518" i="3"/>
  <c r="CD518" i="3"/>
  <c r="BX518" i="3"/>
  <c r="CA518" i="3"/>
  <c r="CC518" i="3"/>
  <c r="CD763" i="3"/>
  <c r="CB763" i="3"/>
  <c r="CA763" i="3"/>
  <c r="CC763" i="3"/>
  <c r="BZ763" i="3"/>
  <c r="BY763" i="3"/>
  <c r="BW763" i="3"/>
  <c r="BX763" i="3"/>
  <c r="CC504" i="3"/>
  <c r="BZ504" i="3"/>
  <c r="BY504" i="3"/>
  <c r="BW504" i="3"/>
  <c r="BX504" i="3"/>
  <c r="CD504" i="3"/>
  <c r="CA504" i="3"/>
  <c r="CB504" i="3"/>
  <c r="BZ429" i="3"/>
  <c r="BY429" i="3"/>
  <c r="BW429" i="3"/>
  <c r="BX429" i="3"/>
  <c r="CD429" i="3"/>
  <c r="CC429" i="3"/>
  <c r="CA429" i="3"/>
  <c r="CB429" i="3"/>
  <c r="BX409" i="3"/>
  <c r="CD409" i="3"/>
  <c r="CC409" i="3"/>
  <c r="CA409" i="3"/>
  <c r="BZ409" i="3"/>
  <c r="BY409" i="3"/>
  <c r="BW409" i="3"/>
  <c r="CB409" i="3"/>
  <c r="BX1307" i="3"/>
  <c r="CD1307" i="3"/>
  <c r="CA1307" i="3"/>
  <c r="CC1307" i="3"/>
  <c r="CB1307" i="3"/>
  <c r="BZ1307" i="3"/>
  <c r="BY1307" i="3"/>
  <c r="BW1307" i="3"/>
  <c r="BW485" i="3"/>
  <c r="BY485" i="3"/>
  <c r="BX485" i="3"/>
  <c r="CD485" i="3"/>
  <c r="CA485" i="3"/>
  <c r="CC485" i="3"/>
  <c r="BZ485" i="3"/>
  <c r="CB485" i="3"/>
  <c r="CA1176" i="3"/>
  <c r="BZ1176" i="3"/>
  <c r="BY1176" i="3"/>
  <c r="CC1176" i="3"/>
  <c r="CB1176" i="3"/>
  <c r="BW1176" i="3"/>
  <c r="BX1176" i="3"/>
  <c r="CD1176" i="3"/>
  <c r="CE1176" i="3"/>
  <c r="CC1558" i="3"/>
  <c r="BY1558" i="3"/>
  <c r="BZ1558" i="3"/>
  <c r="BW1558" i="3"/>
  <c r="BX1558" i="3"/>
  <c r="CD1558" i="3"/>
  <c r="CB1558" i="3"/>
  <c r="CA1558" i="3"/>
  <c r="CE1796" i="3"/>
  <c r="BX1796" i="3"/>
  <c r="CD1796" i="3"/>
  <c r="CC1796" i="3"/>
  <c r="BZ1796" i="3"/>
  <c r="BY1796" i="3"/>
  <c r="CA1796" i="3"/>
  <c r="CB1796" i="3"/>
  <c r="BW1796" i="3"/>
  <c r="CA1772" i="3"/>
  <c r="CB1772" i="3"/>
  <c r="BZ1772" i="3"/>
  <c r="BW1772" i="3"/>
  <c r="CC1772" i="3"/>
  <c r="BY1772" i="3"/>
  <c r="CE1772" i="3"/>
  <c r="BX1772" i="3"/>
  <c r="CD1772" i="3"/>
  <c r="BY1748" i="3"/>
  <c r="BW1748" i="3"/>
  <c r="BX1748" i="3"/>
  <c r="CE1748" i="3"/>
  <c r="CD1748" i="3"/>
  <c r="CA1748" i="3"/>
  <c r="CC1748" i="3"/>
  <c r="CB1748" i="3"/>
  <c r="BZ1748" i="3"/>
  <c r="BX744" i="3"/>
  <c r="CD744" i="3"/>
  <c r="CA744" i="3"/>
  <c r="CC744" i="3"/>
  <c r="CB744" i="3"/>
  <c r="BY744" i="3"/>
  <c r="BZ744" i="3"/>
  <c r="BW744" i="3"/>
  <c r="CE1736" i="3"/>
  <c r="BX1736" i="3"/>
  <c r="CD1736" i="3"/>
  <c r="CA1736" i="3"/>
  <c r="CC1736" i="3"/>
  <c r="CB1736" i="3"/>
  <c r="BW1736" i="3"/>
  <c r="BY1736" i="3"/>
  <c r="BZ1736" i="3"/>
  <c r="CB710" i="3"/>
  <c r="BZ710" i="3"/>
  <c r="BY710" i="3"/>
  <c r="BW710" i="3"/>
  <c r="BX710" i="3"/>
  <c r="CD710" i="3"/>
  <c r="CA710" i="3"/>
  <c r="CC710" i="3"/>
  <c r="CD1119" i="3"/>
  <c r="CA1119" i="3"/>
  <c r="CC1119" i="3"/>
  <c r="BZ1119" i="3"/>
  <c r="CB1119" i="3"/>
  <c r="BW1119" i="3"/>
  <c r="BY1119" i="3"/>
  <c r="CE1119" i="3"/>
  <c r="BX1119" i="3"/>
  <c r="BY93" i="3"/>
  <c r="BW93" i="3"/>
  <c r="BX93" i="3"/>
  <c r="CD93" i="3"/>
  <c r="CE93" i="3"/>
  <c r="CA93" i="3"/>
  <c r="CC93" i="3"/>
  <c r="BZ93" i="3"/>
  <c r="CB93" i="3"/>
  <c r="BX280" i="3"/>
  <c r="CA280" i="3"/>
  <c r="CD280" i="3"/>
  <c r="CB280" i="3"/>
  <c r="BZ280" i="3"/>
  <c r="CC280" i="3"/>
  <c r="BY280" i="3"/>
  <c r="BW280" i="3"/>
  <c r="BX1007" i="3"/>
  <c r="CD1007" i="3"/>
  <c r="CA1007" i="3"/>
  <c r="CC1007" i="3"/>
  <c r="CB1007" i="3"/>
  <c r="BY1007" i="3"/>
  <c r="BZ1007" i="3"/>
  <c r="BW1007" i="3"/>
  <c r="BX154" i="3"/>
  <c r="CE154" i="3"/>
  <c r="CD154" i="3"/>
  <c r="CC154" i="3"/>
  <c r="CA154" i="3"/>
  <c r="CB154" i="3"/>
  <c r="BZ154" i="3"/>
  <c r="BY154" i="3"/>
  <c r="BW154" i="3"/>
  <c r="CA84" i="3"/>
  <c r="CB84" i="3"/>
  <c r="CC84" i="3"/>
  <c r="BZ84" i="3"/>
  <c r="BY84" i="3"/>
  <c r="BW84" i="3"/>
  <c r="CE84" i="3"/>
  <c r="BX84" i="3"/>
  <c r="CD84" i="3"/>
  <c r="CB1001" i="3"/>
  <c r="BZ1001" i="3"/>
  <c r="BY1001" i="3"/>
  <c r="BW1001" i="3"/>
  <c r="BX1001" i="3"/>
  <c r="CE1001" i="3"/>
  <c r="CD1001" i="3"/>
  <c r="CC1001" i="3"/>
  <c r="CA1001" i="3"/>
  <c r="BX1117" i="3"/>
  <c r="CE1117" i="3"/>
  <c r="CD1117" i="3"/>
  <c r="CA1117" i="3"/>
  <c r="CC1117" i="3"/>
  <c r="CB1117" i="3"/>
  <c r="BW1117" i="3"/>
  <c r="BY1117" i="3"/>
  <c r="BZ1117" i="3"/>
  <c r="CE122" i="3"/>
  <c r="CD122" i="3"/>
  <c r="CA122" i="3"/>
  <c r="CC122" i="3"/>
  <c r="BZ122" i="3"/>
  <c r="CB122" i="3"/>
  <c r="BY122" i="3"/>
  <c r="BW122" i="3"/>
  <c r="BX122" i="3"/>
  <c r="BX49" i="3"/>
  <c r="CE49" i="3"/>
  <c r="CD49" i="3"/>
  <c r="CC49" i="3"/>
  <c r="CA49" i="3"/>
  <c r="BZ49" i="3"/>
  <c r="CB49" i="3"/>
  <c r="BY49" i="3"/>
  <c r="BW49" i="3"/>
  <c r="BW270" i="3"/>
  <c r="BY270" i="3"/>
  <c r="BX270" i="3"/>
  <c r="CA270" i="3"/>
  <c r="CD270" i="3"/>
  <c r="CB270" i="3"/>
  <c r="CC270" i="3"/>
  <c r="BZ270" i="3"/>
  <c r="BX204" i="3"/>
  <c r="CD204" i="3"/>
  <c r="CA204" i="3"/>
  <c r="CC204" i="3"/>
  <c r="BZ204" i="3"/>
  <c r="CB204" i="3"/>
  <c r="BW204" i="3"/>
  <c r="BY204" i="3"/>
  <c r="BX996" i="3"/>
  <c r="CE996" i="3"/>
  <c r="CD996" i="3"/>
  <c r="CA996" i="3"/>
  <c r="CC996" i="3"/>
  <c r="CB996" i="3"/>
  <c r="BZ996" i="3"/>
  <c r="BW996" i="3"/>
  <c r="BY996" i="3"/>
  <c r="BX1044" i="3"/>
  <c r="CD1044" i="3"/>
  <c r="CA1044" i="3"/>
  <c r="CC1044" i="3"/>
  <c r="CB1044" i="3"/>
  <c r="BZ1044" i="3"/>
  <c r="BY1044" i="3"/>
  <c r="BW1044" i="3"/>
  <c r="CB181" i="3"/>
  <c r="BZ181" i="3"/>
  <c r="BY181" i="3"/>
  <c r="BW181" i="3"/>
  <c r="BX181" i="3"/>
  <c r="CE181" i="3"/>
  <c r="CA181" i="3"/>
  <c r="CD181" i="3"/>
  <c r="CC181" i="3"/>
  <c r="BX1305" i="3"/>
  <c r="CE1305" i="3"/>
  <c r="CD1305" i="3"/>
  <c r="CA1305" i="3"/>
  <c r="CC1305" i="3"/>
  <c r="CB1305" i="3"/>
  <c r="BZ1305" i="3"/>
  <c r="BY1305" i="3"/>
  <c r="BW1305" i="3"/>
  <c r="BX1995" i="3"/>
  <c r="CD1995" i="3"/>
  <c r="CE1995" i="3"/>
  <c r="CA1995" i="3"/>
  <c r="CC1995" i="3"/>
  <c r="CB1995" i="3"/>
  <c r="BZ1995" i="3"/>
  <c r="BY1995" i="3"/>
  <c r="BW1995" i="3"/>
  <c r="BX1453" i="3"/>
  <c r="CE1453" i="3"/>
  <c r="CD1453" i="3"/>
  <c r="CA1453" i="3"/>
  <c r="CC1453" i="3"/>
  <c r="CB1453" i="3"/>
  <c r="BZ1453" i="3"/>
  <c r="BW1453" i="3"/>
  <c r="BY1453" i="3"/>
  <c r="BX598" i="3"/>
  <c r="CD598" i="3"/>
  <c r="CA598" i="3"/>
  <c r="CC598" i="3"/>
  <c r="CB598" i="3"/>
  <c r="BZ598" i="3"/>
  <c r="BY598" i="3"/>
  <c r="BW598" i="3"/>
  <c r="BX1821" i="3"/>
  <c r="CD1821" i="3"/>
  <c r="CE1821" i="3"/>
  <c r="CA1821" i="3"/>
  <c r="CB1821" i="3"/>
  <c r="CC1821" i="3"/>
  <c r="BZ1821" i="3"/>
  <c r="BY1821" i="3"/>
  <c r="BW1821" i="3"/>
  <c r="BZ452" i="3"/>
  <c r="BW452" i="3"/>
  <c r="BY452" i="3"/>
  <c r="BX452" i="3"/>
  <c r="CD452" i="3"/>
  <c r="CA452" i="3"/>
  <c r="CB452" i="3"/>
  <c r="CC452" i="3"/>
  <c r="CD231" i="3"/>
  <c r="CA231" i="3"/>
  <c r="CC231" i="3"/>
  <c r="CB231" i="3"/>
  <c r="BZ231" i="3"/>
  <c r="BW231" i="3"/>
  <c r="BY231" i="3"/>
  <c r="BX231" i="3"/>
  <c r="BX26" i="3"/>
  <c r="CD26" i="3"/>
  <c r="CA26" i="3"/>
  <c r="CC26" i="3"/>
  <c r="BZ26" i="3"/>
  <c r="BY26" i="3"/>
  <c r="BW26" i="3"/>
  <c r="CB26" i="3"/>
  <c r="CE2091" i="3"/>
  <c r="CA2091" i="3"/>
  <c r="CB2091" i="3"/>
  <c r="CC2091" i="3"/>
  <c r="BZ2091" i="3"/>
  <c r="BY2091" i="3"/>
  <c r="BX2091" i="3"/>
  <c r="CD2091" i="3"/>
  <c r="BW2091" i="3"/>
  <c r="CE1916" i="3"/>
  <c r="CD1916" i="3"/>
  <c r="CB1916" i="3"/>
  <c r="CA1916" i="3"/>
  <c r="BX1916" i="3"/>
  <c r="CC1916" i="3"/>
  <c r="BY1916" i="3"/>
  <c r="BW1916" i="3"/>
  <c r="BZ1916" i="3"/>
  <c r="BX907" i="3"/>
  <c r="CC907" i="3"/>
  <c r="CB907" i="3"/>
  <c r="CD907" i="3"/>
  <c r="CA907" i="3"/>
  <c r="BZ907" i="3"/>
  <c r="BY907" i="3"/>
  <c r="BW907" i="3"/>
  <c r="BX1939" i="3"/>
  <c r="CE1939" i="3"/>
  <c r="CD1939" i="3"/>
  <c r="CA1939" i="3"/>
  <c r="CB1939" i="3"/>
  <c r="CC1939" i="3"/>
  <c r="BZ1939" i="3"/>
  <c r="BW1939" i="3"/>
  <c r="BY1939" i="3"/>
  <c r="BX2088" i="3"/>
  <c r="CD2088" i="3"/>
  <c r="CE2088" i="3"/>
  <c r="CC2088" i="3"/>
  <c r="CA2088" i="3"/>
  <c r="CB2088" i="3"/>
  <c r="BZ2088" i="3"/>
  <c r="BY2088" i="3"/>
  <c r="BW2088" i="3"/>
  <c r="BX2028" i="3"/>
  <c r="CE2028" i="3"/>
  <c r="CD2028" i="3"/>
  <c r="CA2028" i="3"/>
  <c r="CC2028" i="3"/>
  <c r="BZ2028" i="3"/>
  <c r="CB2028" i="3"/>
  <c r="BY2028" i="3"/>
  <c r="BW2028" i="3"/>
  <c r="BX1938" i="3"/>
  <c r="CE1938" i="3"/>
  <c r="CD1938" i="3"/>
  <c r="CA1938" i="3"/>
  <c r="CB1938" i="3"/>
  <c r="CC1938" i="3"/>
  <c r="BZ1938" i="3"/>
  <c r="BY1938" i="3"/>
  <c r="BW1938" i="3"/>
  <c r="BX1714" i="3"/>
  <c r="CE1714" i="3"/>
  <c r="CD1714" i="3"/>
  <c r="CA1714" i="3"/>
  <c r="CC1714" i="3"/>
  <c r="BZ1714" i="3"/>
  <c r="CB1714" i="3"/>
  <c r="BY1714" i="3"/>
  <c r="BW1714" i="3"/>
  <c r="BZ1604" i="3"/>
  <c r="BW1604" i="3"/>
  <c r="BY1604" i="3"/>
  <c r="BX1604" i="3"/>
  <c r="CD1604" i="3"/>
  <c r="CC1604" i="3"/>
  <c r="CB1604" i="3"/>
  <c r="CA1604" i="3"/>
  <c r="BX1321" i="3"/>
  <c r="CD1321" i="3"/>
  <c r="CE1321" i="3"/>
  <c r="CA1321" i="3"/>
  <c r="CC1321" i="3"/>
  <c r="CB1321" i="3"/>
  <c r="BY1321" i="3"/>
  <c r="BZ1321" i="3"/>
  <c r="BW1321" i="3"/>
  <c r="CA929" i="3"/>
  <c r="CC929" i="3"/>
  <c r="CD929" i="3"/>
  <c r="CB929" i="3"/>
  <c r="BZ929" i="3"/>
  <c r="BY929" i="3"/>
  <c r="BW929" i="3"/>
  <c r="BX929" i="3"/>
  <c r="BX899" i="3"/>
  <c r="CD899" i="3"/>
  <c r="CA899" i="3"/>
  <c r="CC899" i="3"/>
  <c r="CB899" i="3"/>
  <c r="BZ899" i="3"/>
  <c r="BY899" i="3"/>
  <c r="BW899" i="3"/>
  <c r="CD771" i="3"/>
  <c r="CA771" i="3"/>
  <c r="CC771" i="3"/>
  <c r="CB771" i="3"/>
  <c r="BZ771" i="3"/>
  <c r="BY771" i="3"/>
  <c r="BX771" i="3"/>
  <c r="BW771" i="3"/>
  <c r="CA571" i="3"/>
  <c r="CD571" i="3"/>
  <c r="CC571" i="3"/>
  <c r="CB571" i="3"/>
  <c r="BZ571" i="3"/>
  <c r="BY571" i="3"/>
  <c r="BW571" i="3"/>
  <c r="BX571" i="3"/>
  <c r="BX539" i="3"/>
  <c r="CD539" i="3"/>
  <c r="CA539" i="3"/>
  <c r="CC539" i="3"/>
  <c r="CB539" i="3"/>
  <c r="BZ539" i="3"/>
  <c r="BY539" i="3"/>
  <c r="BW539" i="3"/>
  <c r="BY176" i="3"/>
  <c r="BZ176" i="3"/>
  <c r="CC176" i="3"/>
  <c r="BW176" i="3"/>
  <c r="BX176" i="3"/>
  <c r="CE176" i="3"/>
  <c r="CA176" i="3"/>
  <c r="CD176" i="3"/>
  <c r="CB176" i="3"/>
  <c r="BX2066" i="3"/>
  <c r="CD2066" i="3"/>
  <c r="CE2066" i="3"/>
  <c r="CA2066" i="3"/>
  <c r="CC2066" i="3"/>
  <c r="BY2066" i="3"/>
  <c r="CB2066" i="3"/>
  <c r="BZ2066" i="3"/>
  <c r="BW2066" i="3"/>
  <c r="CE1810" i="3"/>
  <c r="BX1810" i="3"/>
  <c r="CD1810" i="3"/>
  <c r="CA1810" i="3"/>
  <c r="CC1810" i="3"/>
  <c r="CB1810" i="3"/>
  <c r="BZ1810" i="3"/>
  <c r="BW1810" i="3"/>
  <c r="BY1810" i="3"/>
  <c r="BX480" i="3"/>
  <c r="CD480" i="3"/>
  <c r="CA480" i="3"/>
  <c r="CC480" i="3"/>
  <c r="CB480" i="3"/>
  <c r="BY480" i="3"/>
  <c r="BZ480" i="3"/>
  <c r="BW480" i="3"/>
  <c r="BW333" i="3"/>
  <c r="BX333" i="3"/>
  <c r="CD333" i="3"/>
  <c r="CE333" i="3"/>
  <c r="CC333" i="3"/>
  <c r="CA333" i="3"/>
  <c r="CB333" i="3"/>
  <c r="BY333" i="3"/>
  <c r="BZ333" i="3"/>
  <c r="BX1634" i="3"/>
  <c r="CD1634" i="3"/>
  <c r="CC1634" i="3"/>
  <c r="CA1634" i="3"/>
  <c r="CB1634" i="3"/>
  <c r="BY1634" i="3"/>
  <c r="BZ1634" i="3"/>
  <c r="BW1634" i="3"/>
  <c r="BX1989" i="3"/>
  <c r="CD1989" i="3"/>
  <c r="CE1989" i="3"/>
  <c r="CA1989" i="3"/>
  <c r="CB1989" i="3"/>
  <c r="CC1989" i="3"/>
  <c r="BW1989" i="3"/>
  <c r="BZ1989" i="3"/>
  <c r="BY1989" i="3"/>
  <c r="BZ1164" i="3"/>
  <c r="CB1164" i="3"/>
  <c r="BY1164" i="3"/>
  <c r="CE1164" i="3"/>
  <c r="CD1164" i="3"/>
  <c r="CA1164" i="3"/>
  <c r="CC1164" i="3"/>
  <c r="BW1164" i="3"/>
  <c r="BX1164" i="3"/>
  <c r="CC1699" i="3"/>
  <c r="BZ1699" i="3"/>
  <c r="BX1699" i="3"/>
  <c r="CE1699" i="3"/>
  <c r="CD1699" i="3"/>
  <c r="CA1699" i="3"/>
  <c r="CB1699" i="3"/>
  <c r="BY1699" i="3"/>
  <c r="BW1699" i="3"/>
  <c r="CD1671" i="3"/>
  <c r="CA1671" i="3"/>
  <c r="CC1671" i="3"/>
  <c r="BZ1671" i="3"/>
  <c r="CB1671" i="3"/>
  <c r="BY1671" i="3"/>
  <c r="BW1671" i="3"/>
  <c r="CE1671" i="3"/>
  <c r="BX1671" i="3"/>
  <c r="BZ1449" i="3"/>
  <c r="BW1449" i="3"/>
  <c r="BY1449" i="3"/>
  <c r="BX1449" i="3"/>
  <c r="CE1449" i="3"/>
  <c r="CD1449" i="3"/>
  <c r="CA1449" i="3"/>
  <c r="CC1449" i="3"/>
  <c r="CB1449" i="3"/>
  <c r="CE1431" i="3"/>
  <c r="CD1431" i="3"/>
  <c r="CA1431" i="3"/>
  <c r="CC1431" i="3"/>
  <c r="BZ1431" i="3"/>
  <c r="CB1431" i="3"/>
  <c r="BY1431" i="3"/>
  <c r="BW1431" i="3"/>
  <c r="BX1431" i="3"/>
  <c r="CD379" i="3"/>
  <c r="CB379" i="3"/>
  <c r="CC379" i="3"/>
  <c r="BZ379" i="3"/>
  <c r="BY379" i="3"/>
  <c r="BW379" i="3"/>
  <c r="BX379" i="3"/>
  <c r="CA379" i="3"/>
  <c r="BX697" i="3"/>
  <c r="CE697" i="3"/>
  <c r="CD697" i="3"/>
  <c r="CA697" i="3"/>
  <c r="CC697" i="3"/>
  <c r="CB697" i="3"/>
  <c r="BY697" i="3"/>
  <c r="BZ697" i="3"/>
  <c r="BW697" i="3"/>
  <c r="BX1482" i="3"/>
  <c r="CE1482" i="3"/>
  <c r="CD1482" i="3"/>
  <c r="CA1482" i="3"/>
  <c r="CC1482" i="3"/>
  <c r="CB1482" i="3"/>
  <c r="BW1482" i="3"/>
  <c r="BZ1482" i="3"/>
  <c r="BY1482" i="3"/>
  <c r="BX1458" i="3"/>
  <c r="CE1458" i="3"/>
  <c r="CD1458" i="3"/>
  <c r="CA1458" i="3"/>
  <c r="CB1458" i="3"/>
  <c r="CC1458" i="3"/>
  <c r="BZ1458" i="3"/>
  <c r="BY1458" i="3"/>
  <c r="BW1458" i="3"/>
  <c r="BW1535" i="3"/>
  <c r="BX1535" i="3"/>
  <c r="CD1535" i="3"/>
  <c r="CC1535" i="3"/>
  <c r="CB1535" i="3"/>
  <c r="CA1535" i="3"/>
  <c r="BY1535" i="3"/>
  <c r="BZ1535" i="3"/>
  <c r="BX1417" i="3"/>
  <c r="CD1417" i="3"/>
  <c r="CE1417" i="3"/>
  <c r="CA1417" i="3"/>
  <c r="CC1417" i="3"/>
  <c r="CB1417" i="3"/>
  <c r="BY1417" i="3"/>
  <c r="BZ1417" i="3"/>
  <c r="BW1417" i="3"/>
  <c r="BX1393" i="3"/>
  <c r="CE1393" i="3"/>
  <c r="CD1393" i="3"/>
  <c r="CA1393" i="3"/>
  <c r="CC1393" i="3"/>
  <c r="CB1393" i="3"/>
  <c r="BZ1393" i="3"/>
  <c r="BY1393" i="3"/>
  <c r="BW1393" i="3"/>
  <c r="CB1369" i="3"/>
  <c r="BZ1369" i="3"/>
  <c r="BY1369" i="3"/>
  <c r="BW1369" i="3"/>
  <c r="BX1369" i="3"/>
  <c r="CE1369" i="3"/>
  <c r="CD1369" i="3"/>
  <c r="CA1369" i="3"/>
  <c r="CC1369" i="3"/>
  <c r="BX1345" i="3"/>
  <c r="CD1345" i="3"/>
  <c r="CE1345" i="3"/>
  <c r="CC1345" i="3"/>
  <c r="CA1345" i="3"/>
  <c r="CB1345" i="3"/>
  <c r="BY1345" i="3"/>
  <c r="BZ1345" i="3"/>
  <c r="BW1345" i="3"/>
  <c r="CC651" i="3"/>
  <c r="CB651" i="3"/>
  <c r="BZ651" i="3"/>
  <c r="BY651" i="3"/>
  <c r="BW651" i="3"/>
  <c r="BX651" i="3"/>
  <c r="CA651" i="3"/>
  <c r="CD651" i="3"/>
  <c r="CC636" i="3"/>
  <c r="CA636" i="3"/>
  <c r="CB636" i="3"/>
  <c r="BY636" i="3"/>
  <c r="BW636" i="3"/>
  <c r="BZ636" i="3"/>
  <c r="BX636" i="3"/>
  <c r="CD636" i="3"/>
  <c r="CB612" i="3"/>
  <c r="BW612" i="3"/>
  <c r="BX612" i="3"/>
  <c r="CD612" i="3"/>
  <c r="CC612" i="3"/>
  <c r="BZ612" i="3"/>
  <c r="BY612" i="3"/>
  <c r="CA612" i="3"/>
  <c r="BX594" i="3"/>
  <c r="CD594" i="3"/>
  <c r="CA594" i="3"/>
  <c r="CB594" i="3"/>
  <c r="CC594" i="3"/>
  <c r="BZ594" i="3"/>
  <c r="BY594" i="3"/>
  <c r="BW594" i="3"/>
  <c r="BX1528" i="3"/>
  <c r="CE1528" i="3"/>
  <c r="CD1528" i="3"/>
  <c r="CA1528" i="3"/>
  <c r="CC1528" i="3"/>
  <c r="BZ1528" i="3"/>
  <c r="CB1528" i="3"/>
  <c r="BY1528" i="3"/>
  <c r="BW1528" i="3"/>
  <c r="CE1875" i="3"/>
  <c r="BX1875" i="3"/>
  <c r="CD1875" i="3"/>
  <c r="CA1875" i="3"/>
  <c r="CC1875" i="3"/>
  <c r="BZ1875" i="3"/>
  <c r="BY1875" i="3"/>
  <c r="CB1875" i="3"/>
  <c r="BW1875" i="3"/>
  <c r="BX872" i="3"/>
  <c r="CA872" i="3"/>
  <c r="CD872" i="3"/>
  <c r="CC872" i="3"/>
  <c r="CB872" i="3"/>
  <c r="BZ872" i="3"/>
  <c r="BW872" i="3"/>
  <c r="BY872" i="3"/>
  <c r="BX1908" i="3"/>
  <c r="CE1908" i="3"/>
  <c r="CD1908" i="3"/>
  <c r="CA1908" i="3"/>
  <c r="CC1908" i="3"/>
  <c r="BZ1908" i="3"/>
  <c r="CB1908" i="3"/>
  <c r="BW1908" i="3"/>
  <c r="BY1908" i="3"/>
  <c r="CC1841" i="3"/>
  <c r="BY1841" i="3"/>
  <c r="BW1841" i="3"/>
  <c r="BX1841" i="3"/>
  <c r="CE1841" i="3"/>
  <c r="CD1841" i="3"/>
  <c r="CA1841" i="3"/>
  <c r="BZ1841" i="3"/>
  <c r="CB1841" i="3"/>
  <c r="CC1817" i="3"/>
  <c r="BY1817" i="3"/>
  <c r="BZ1817" i="3"/>
  <c r="BW1817" i="3"/>
  <c r="BX1817" i="3"/>
  <c r="CE1817" i="3"/>
  <c r="CD1817" i="3"/>
  <c r="CA1817" i="3"/>
  <c r="CB1817" i="3"/>
  <c r="CB835" i="3"/>
  <c r="BZ835" i="3"/>
  <c r="BW835" i="3"/>
  <c r="BY835" i="3"/>
  <c r="BX835" i="3"/>
  <c r="CA835" i="3"/>
  <c r="CD835" i="3"/>
  <c r="CC835" i="3"/>
  <c r="BX811" i="3"/>
  <c r="CD811" i="3"/>
  <c r="CA811" i="3"/>
  <c r="CB811" i="3"/>
  <c r="CC811" i="3"/>
  <c r="BZ811" i="3"/>
  <c r="BY811" i="3"/>
  <c r="BW811" i="3"/>
  <c r="BX787" i="3"/>
  <c r="CD787" i="3"/>
  <c r="CA787" i="3"/>
  <c r="CB787" i="3"/>
  <c r="CC787" i="3"/>
  <c r="BZ787" i="3"/>
  <c r="BW787" i="3"/>
  <c r="BY787" i="3"/>
  <c r="CD1891" i="3"/>
  <c r="CA1891" i="3"/>
  <c r="CC1891" i="3"/>
  <c r="BZ1891" i="3"/>
  <c r="BX1891" i="3"/>
  <c r="CE1891" i="3"/>
  <c r="CB1891" i="3"/>
  <c r="BW1891" i="3"/>
  <c r="BY1891" i="3"/>
  <c r="CC1953" i="3"/>
  <c r="BY1953" i="3"/>
  <c r="BW1953" i="3"/>
  <c r="BX1953" i="3"/>
  <c r="CE1953" i="3"/>
  <c r="CD1953" i="3"/>
  <c r="BZ1953" i="3"/>
  <c r="CA1953" i="3"/>
  <c r="CB1953" i="3"/>
  <c r="CD767" i="3"/>
  <c r="CA767" i="3"/>
  <c r="CB767" i="3"/>
  <c r="BY767" i="3"/>
  <c r="BZ767" i="3"/>
  <c r="CC767" i="3"/>
  <c r="BW767" i="3"/>
  <c r="BX767" i="3"/>
  <c r="BX1280" i="3"/>
  <c r="CD1280" i="3"/>
  <c r="CE1280" i="3"/>
  <c r="CA1280" i="3"/>
  <c r="CC1280" i="3"/>
  <c r="CB1280" i="3"/>
  <c r="BZ1280" i="3"/>
  <c r="BW1280" i="3"/>
  <c r="BY1280" i="3"/>
  <c r="BX1251" i="3"/>
  <c r="CD1251" i="3"/>
  <c r="CC1251" i="3"/>
  <c r="CA1251" i="3"/>
  <c r="CB1251" i="3"/>
  <c r="BY1251" i="3"/>
  <c r="BZ1251" i="3"/>
  <c r="BW1251" i="3"/>
  <c r="BX1227" i="3"/>
  <c r="CE1227" i="3"/>
  <c r="CD1227" i="3"/>
  <c r="CC1227" i="3"/>
  <c r="CA1227" i="3"/>
  <c r="CB1227" i="3"/>
  <c r="BZ1227" i="3"/>
  <c r="BY1227" i="3"/>
  <c r="BW1227" i="3"/>
  <c r="BX1208" i="3"/>
  <c r="CE1208" i="3"/>
  <c r="CD1208" i="3"/>
  <c r="CA1208" i="3"/>
  <c r="CC1208" i="3"/>
  <c r="CB1208" i="3"/>
  <c r="BY1208" i="3"/>
  <c r="BW1208" i="3"/>
  <c r="BZ1208" i="3"/>
  <c r="BY555" i="3"/>
  <c r="BW555" i="3"/>
  <c r="BX555" i="3"/>
  <c r="CD555" i="3"/>
  <c r="CA555" i="3"/>
  <c r="CC555" i="3"/>
  <c r="CB555" i="3"/>
  <c r="BZ555" i="3"/>
  <c r="CD517" i="3"/>
  <c r="CA517" i="3"/>
  <c r="CC517" i="3"/>
  <c r="BY517" i="3"/>
  <c r="CB517" i="3"/>
  <c r="BZ517" i="3"/>
  <c r="BW517" i="3"/>
  <c r="BX517" i="3"/>
  <c r="BZ762" i="3"/>
  <c r="BY762" i="3"/>
  <c r="BW762" i="3"/>
  <c r="BX762" i="3"/>
  <c r="CD762" i="3"/>
  <c r="CB762" i="3"/>
  <c r="CC762" i="3"/>
  <c r="CA762" i="3"/>
  <c r="BX503" i="3"/>
  <c r="CD503" i="3"/>
  <c r="CC503" i="3"/>
  <c r="CA503" i="3"/>
  <c r="CB503" i="3"/>
  <c r="BY503" i="3"/>
  <c r="BW503" i="3"/>
  <c r="BZ503" i="3"/>
  <c r="BX428" i="3"/>
  <c r="CD428" i="3"/>
  <c r="CC428" i="3"/>
  <c r="CB428" i="3"/>
  <c r="BZ428" i="3"/>
  <c r="BW428" i="3"/>
  <c r="BY428" i="3"/>
  <c r="CA428" i="3"/>
  <c r="CB408" i="3"/>
  <c r="CC408" i="3"/>
  <c r="BY408" i="3"/>
  <c r="BZ408" i="3"/>
  <c r="BW408" i="3"/>
  <c r="BX408" i="3"/>
  <c r="CD408" i="3"/>
  <c r="CA408" i="3"/>
  <c r="BX1163" i="3"/>
  <c r="CE1163" i="3"/>
  <c r="CD1163" i="3"/>
  <c r="CC1163" i="3"/>
  <c r="CA1163" i="3"/>
  <c r="CB1163" i="3"/>
  <c r="BY1163" i="3"/>
  <c r="BZ1163" i="3"/>
  <c r="BW1163" i="3"/>
  <c r="CA511" i="3"/>
  <c r="CD511" i="3"/>
  <c r="CC511" i="3"/>
  <c r="CB511" i="3"/>
  <c r="BZ511" i="3"/>
  <c r="BW511" i="3"/>
  <c r="BY511" i="3"/>
  <c r="BX511" i="3"/>
  <c r="CE1175" i="3"/>
  <c r="BX1175" i="3"/>
  <c r="CD1175" i="3"/>
  <c r="CA1175" i="3"/>
  <c r="CC1175" i="3"/>
  <c r="BZ1175" i="3"/>
  <c r="BY1175" i="3"/>
  <c r="BW1175" i="3"/>
  <c r="CB1175" i="3"/>
  <c r="BW1557" i="3"/>
  <c r="BY1557" i="3"/>
  <c r="BX1557" i="3"/>
  <c r="CD1557" i="3"/>
  <c r="CC1557" i="3"/>
  <c r="CB1557" i="3"/>
  <c r="BZ1557" i="3"/>
  <c r="CA1557" i="3"/>
  <c r="BX1795" i="3"/>
  <c r="CE1795" i="3"/>
  <c r="CD1795" i="3"/>
  <c r="CB1795" i="3"/>
  <c r="CA1795" i="3"/>
  <c r="CC1795" i="3"/>
  <c r="BZ1795" i="3"/>
  <c r="BY1795" i="3"/>
  <c r="BW1795" i="3"/>
  <c r="BZ1771" i="3"/>
  <c r="CE1771" i="3"/>
  <c r="BX1771" i="3"/>
  <c r="CD1771" i="3"/>
  <c r="CB1771" i="3"/>
  <c r="CA1771" i="3"/>
  <c r="CC1771" i="3"/>
  <c r="BW1771" i="3"/>
  <c r="BY1771" i="3"/>
  <c r="CE1747" i="3"/>
  <c r="BW1747" i="3"/>
  <c r="BX1747" i="3"/>
  <c r="CD1747" i="3"/>
  <c r="CA1747" i="3"/>
  <c r="CC1747" i="3"/>
  <c r="CB1747" i="3"/>
  <c r="BY1747" i="3"/>
  <c r="BZ1747" i="3"/>
  <c r="BX743" i="3"/>
  <c r="CD743" i="3"/>
  <c r="CA743" i="3"/>
  <c r="CC743" i="3"/>
  <c r="CB743" i="3"/>
  <c r="BZ743" i="3"/>
  <c r="BY743" i="3"/>
  <c r="BW743" i="3"/>
  <c r="CE743" i="3"/>
  <c r="BX1735" i="3"/>
  <c r="CE1735" i="3"/>
  <c r="CD1735" i="3"/>
  <c r="CA1735" i="3"/>
  <c r="CC1735" i="3"/>
  <c r="CB1735" i="3"/>
  <c r="BZ1735" i="3"/>
  <c r="BW1735" i="3"/>
  <c r="BY1735" i="3"/>
  <c r="CD709" i="3"/>
  <c r="CA709" i="3"/>
  <c r="CC709" i="3"/>
  <c r="CB709" i="3"/>
  <c r="BY709" i="3"/>
  <c r="BZ709" i="3"/>
  <c r="BW709" i="3"/>
  <c r="BX709" i="3"/>
  <c r="BX1118" i="3"/>
  <c r="CE1118" i="3"/>
  <c r="CD1118" i="3"/>
  <c r="CC1118" i="3"/>
  <c r="CA1118" i="3"/>
  <c r="CB1118" i="3"/>
  <c r="BZ1118" i="3"/>
  <c r="BW1118" i="3"/>
  <c r="BY1118" i="3"/>
  <c r="CE92" i="3"/>
  <c r="BX92" i="3"/>
  <c r="CD92" i="3"/>
  <c r="CA92" i="3"/>
  <c r="CC92" i="3"/>
  <c r="CB92" i="3"/>
  <c r="BZ92" i="3"/>
  <c r="BY92" i="3"/>
  <c r="BW92" i="3"/>
  <c r="BY219" i="3"/>
  <c r="BX219" i="3"/>
  <c r="CD219" i="3"/>
  <c r="CC219" i="3"/>
  <c r="CA219" i="3"/>
  <c r="CB219" i="3"/>
  <c r="BZ219" i="3"/>
  <c r="BW219" i="3"/>
  <c r="BX1006" i="3"/>
  <c r="CE1006" i="3"/>
  <c r="CA1006" i="3"/>
  <c r="CD1006" i="3"/>
  <c r="CC1006" i="3"/>
  <c r="CB1006" i="3"/>
  <c r="BY1006" i="3"/>
  <c r="BZ1006" i="3"/>
  <c r="BW1006" i="3"/>
  <c r="BX153" i="3"/>
  <c r="CE153" i="3"/>
  <c r="CA153" i="3"/>
  <c r="CD153" i="3"/>
  <c r="CC153" i="3"/>
  <c r="BZ153" i="3"/>
  <c r="CB153" i="3"/>
  <c r="BY153" i="3"/>
  <c r="BW153" i="3"/>
  <c r="CA216" i="3"/>
  <c r="CC216" i="3"/>
  <c r="CB216" i="3"/>
  <c r="BZ216" i="3"/>
  <c r="BY216" i="3"/>
  <c r="BW216" i="3"/>
  <c r="BX216" i="3"/>
  <c r="CD216" i="3"/>
  <c r="BX1130" i="3"/>
  <c r="CE1130" i="3"/>
  <c r="CD1130" i="3"/>
  <c r="CA1130" i="3"/>
  <c r="CC1130" i="3"/>
  <c r="CB1130" i="3"/>
  <c r="BZ1130" i="3"/>
  <c r="BY1130" i="3"/>
  <c r="BW1130" i="3"/>
  <c r="BX1116" i="3"/>
  <c r="CE1116" i="3"/>
  <c r="CD1116" i="3"/>
  <c r="CA1116" i="3"/>
  <c r="CC1116" i="3"/>
  <c r="CB1116" i="3"/>
  <c r="BZ1116" i="3"/>
  <c r="BW1116" i="3"/>
  <c r="BY1116" i="3"/>
  <c r="BX121" i="3"/>
  <c r="CE121" i="3"/>
  <c r="CD121" i="3"/>
  <c r="CC121" i="3"/>
  <c r="CA121" i="3"/>
  <c r="CB121" i="3"/>
  <c r="BZ121" i="3"/>
  <c r="BY121" i="3"/>
  <c r="BW121" i="3"/>
  <c r="BW11" i="3"/>
  <c r="BX11" i="3"/>
  <c r="CD11" i="3"/>
  <c r="CA11" i="3"/>
  <c r="CC11" i="3"/>
  <c r="BZ11" i="3"/>
  <c r="CB11" i="3"/>
  <c r="BY11" i="3"/>
  <c r="BX206" i="3"/>
  <c r="CA206" i="3"/>
  <c r="CC206" i="3"/>
  <c r="CB206" i="3"/>
  <c r="BZ206" i="3"/>
  <c r="BY206" i="3"/>
  <c r="BW206" i="3"/>
  <c r="CD206" i="3"/>
  <c r="CD23" i="3"/>
  <c r="CA23" i="3"/>
  <c r="CC23" i="3"/>
  <c r="BZ23" i="3"/>
  <c r="BY23" i="3"/>
  <c r="CB23" i="3"/>
  <c r="BW23" i="3"/>
  <c r="BX23" i="3"/>
  <c r="CE195" i="3"/>
  <c r="CD195" i="3"/>
  <c r="BW195" i="3"/>
  <c r="BX195" i="3"/>
  <c r="CA195" i="3"/>
  <c r="CC195" i="3"/>
  <c r="CB195" i="3"/>
  <c r="BY195" i="3"/>
  <c r="BZ195" i="3"/>
  <c r="BY312" i="3"/>
  <c r="BZ312" i="3"/>
  <c r="BW312" i="3"/>
  <c r="BX312" i="3"/>
  <c r="CE312" i="3"/>
  <c r="CD312" i="3"/>
  <c r="CA312" i="3"/>
  <c r="CB312" i="3"/>
  <c r="CC312" i="3"/>
  <c r="CA180" i="3"/>
  <c r="CB180" i="3"/>
  <c r="BZ180" i="3"/>
  <c r="BY180" i="3"/>
  <c r="BW180" i="3"/>
  <c r="BX180" i="3"/>
  <c r="CE180" i="3"/>
  <c r="CD180" i="3"/>
  <c r="CC180" i="3"/>
  <c r="CD1304" i="3"/>
  <c r="CA1304" i="3"/>
  <c r="CB1304" i="3"/>
  <c r="CC1304" i="3"/>
  <c r="BZ1304" i="3"/>
  <c r="BW1304" i="3"/>
  <c r="BY1304" i="3"/>
  <c r="BX1304" i="3"/>
  <c r="BX128" i="3"/>
  <c r="CE128" i="3"/>
  <c r="CA128" i="3"/>
  <c r="CD128" i="3"/>
  <c r="CB128" i="3"/>
  <c r="BZ128" i="3"/>
  <c r="BW128" i="3"/>
  <c r="CC128" i="3"/>
  <c r="BY128" i="3"/>
  <c r="BX640" i="3"/>
  <c r="CD640" i="3"/>
  <c r="CA640" i="3"/>
  <c r="CC640" i="3"/>
  <c r="BZ640" i="3"/>
  <c r="CB640" i="3"/>
  <c r="BY640" i="3"/>
  <c r="BW640" i="3"/>
  <c r="BY839" i="3"/>
  <c r="CB839" i="3"/>
  <c r="BW839" i="3"/>
  <c r="BZ839" i="3"/>
  <c r="BX839" i="3"/>
  <c r="CA839" i="3"/>
  <c r="CD839" i="3"/>
  <c r="CC839" i="3"/>
  <c r="CA1038" i="3"/>
  <c r="CD1038" i="3"/>
  <c r="CC1038" i="3"/>
  <c r="CB1038" i="3"/>
  <c r="BZ1038" i="3"/>
  <c r="BY1038" i="3"/>
  <c r="BX1038" i="3"/>
  <c r="BW1038" i="3"/>
  <c r="BX982" i="3"/>
  <c r="CE982" i="3"/>
  <c r="CD982" i="3"/>
  <c r="CA982" i="3"/>
  <c r="CC982" i="3"/>
  <c r="CB982" i="3"/>
  <c r="BY982" i="3"/>
  <c r="BZ982" i="3"/>
  <c r="BW982" i="3"/>
  <c r="BX244" i="3"/>
  <c r="CD244" i="3"/>
  <c r="CA244" i="3"/>
  <c r="CC244" i="3"/>
  <c r="CB244" i="3"/>
  <c r="BZ244" i="3"/>
  <c r="BY244" i="3"/>
  <c r="BW244" i="3"/>
  <c r="CB946" i="3"/>
  <c r="BW946" i="3"/>
  <c r="BY946" i="3"/>
  <c r="BX946" i="3"/>
  <c r="CD946" i="3"/>
  <c r="CA946" i="3"/>
  <c r="CC946" i="3"/>
  <c r="BZ946" i="3"/>
  <c r="BX1606" i="3"/>
  <c r="CA1606" i="3"/>
  <c r="CD1606" i="3"/>
  <c r="CC1606" i="3"/>
  <c r="BZ1606" i="3"/>
  <c r="BY1606" i="3"/>
  <c r="CB1606" i="3"/>
  <c r="BW1606" i="3"/>
  <c r="BZ945" i="3"/>
  <c r="CB945" i="3"/>
  <c r="BW945" i="3"/>
  <c r="BY945" i="3"/>
  <c r="BX945" i="3"/>
  <c r="CD945" i="3"/>
  <c r="CA945" i="3"/>
  <c r="CC945" i="3"/>
  <c r="CE1715" i="3"/>
  <c r="CA1715" i="3"/>
  <c r="CB1715" i="3"/>
  <c r="CD1715" i="3"/>
  <c r="CC1715" i="3"/>
  <c r="BZ1715" i="3"/>
  <c r="BY1715" i="3"/>
  <c r="BX1715" i="3"/>
  <c r="BW1715" i="3"/>
  <c r="BX943" i="3"/>
  <c r="CE943" i="3"/>
  <c r="CA943" i="3"/>
  <c r="CD943" i="3"/>
  <c r="CB943" i="3"/>
  <c r="BZ943" i="3"/>
  <c r="BW943" i="3"/>
  <c r="BY943" i="3"/>
  <c r="CC943" i="3"/>
  <c r="BX2027" i="3"/>
  <c r="CE2027" i="3"/>
  <c r="CD2027" i="3"/>
  <c r="CA2027" i="3"/>
  <c r="CC2027" i="3"/>
  <c r="CB2027" i="3"/>
  <c r="BZ2027" i="3"/>
  <c r="BY2027" i="3"/>
  <c r="BW2027" i="3"/>
  <c r="BX1713" i="3"/>
  <c r="CE1713" i="3"/>
  <c r="CD1713" i="3"/>
  <c r="CA1713" i="3"/>
  <c r="CC1713" i="3"/>
  <c r="BZ1713" i="3"/>
  <c r="CB1713" i="3"/>
  <c r="BY1713" i="3"/>
  <c r="BW1713" i="3"/>
  <c r="BW1603" i="3"/>
  <c r="CC1603" i="3"/>
  <c r="BY1603" i="3"/>
  <c r="BX1603" i="3"/>
  <c r="CD1603" i="3"/>
  <c r="CA1603" i="3"/>
  <c r="BZ1603" i="3"/>
  <c r="CB1603" i="3"/>
  <c r="BX1320" i="3"/>
  <c r="BZ1320" i="3"/>
  <c r="BW1320" i="3"/>
  <c r="CD1320" i="3"/>
  <c r="CE1320" i="3"/>
  <c r="CA1320" i="3"/>
  <c r="CC1320" i="3"/>
  <c r="BY1320" i="3"/>
  <c r="CB1320" i="3"/>
  <c r="CB928" i="3"/>
  <c r="BY928" i="3"/>
  <c r="BW928" i="3"/>
  <c r="BX928" i="3"/>
  <c r="CA928" i="3"/>
  <c r="CD928" i="3"/>
  <c r="BZ928" i="3"/>
  <c r="CC928" i="3"/>
  <c r="BX898" i="3"/>
  <c r="CD898" i="3"/>
  <c r="CA898" i="3"/>
  <c r="CC898" i="3"/>
  <c r="CB898" i="3"/>
  <c r="BZ898" i="3"/>
  <c r="BW898" i="3"/>
  <c r="BY898" i="3"/>
  <c r="BX770" i="3"/>
  <c r="CD770" i="3"/>
  <c r="CA770" i="3"/>
  <c r="CC770" i="3"/>
  <c r="BZ770" i="3"/>
  <c r="CB770" i="3"/>
  <c r="BY770" i="3"/>
  <c r="BW770" i="3"/>
  <c r="BZ570" i="3"/>
  <c r="BY570" i="3"/>
  <c r="BW570" i="3"/>
  <c r="BX570" i="3"/>
  <c r="CD570" i="3"/>
  <c r="CC570" i="3"/>
  <c r="CA570" i="3"/>
  <c r="CB570" i="3"/>
  <c r="BW538" i="3"/>
  <c r="BY538" i="3"/>
  <c r="BX538" i="3"/>
  <c r="CD538" i="3"/>
  <c r="CA538" i="3"/>
  <c r="CC538" i="3"/>
  <c r="BZ538" i="3"/>
  <c r="CB538" i="3"/>
  <c r="BX175" i="3"/>
  <c r="CA175" i="3"/>
  <c r="CD175" i="3"/>
  <c r="CC175" i="3"/>
  <c r="CB175" i="3"/>
  <c r="BZ175" i="3"/>
  <c r="BW175" i="3"/>
  <c r="BY175" i="3"/>
  <c r="BZ2065" i="3"/>
  <c r="BW2065" i="3"/>
  <c r="BX2065" i="3"/>
  <c r="CE2065" i="3"/>
  <c r="CD2065" i="3"/>
  <c r="CA2065" i="3"/>
  <c r="CB2065" i="3"/>
  <c r="CC2065" i="3"/>
  <c r="BY2065" i="3"/>
  <c r="CE1809" i="3"/>
  <c r="BX1809" i="3"/>
  <c r="CD1809" i="3"/>
  <c r="CA1809" i="3"/>
  <c r="CC1809" i="3"/>
  <c r="CB1809" i="3"/>
  <c r="BZ1809" i="3"/>
  <c r="BW1809" i="3"/>
  <c r="BY1809" i="3"/>
  <c r="BX479" i="3"/>
  <c r="CD479" i="3"/>
  <c r="CA479" i="3"/>
  <c r="CC479" i="3"/>
  <c r="CB479" i="3"/>
  <c r="BY479" i="3"/>
  <c r="BZ479" i="3"/>
  <c r="BW479" i="3"/>
  <c r="CB332" i="3"/>
  <c r="CC332" i="3"/>
  <c r="BZ332" i="3"/>
  <c r="BW332" i="3"/>
  <c r="BY332" i="3"/>
  <c r="BX332" i="3"/>
  <c r="CE332" i="3"/>
  <c r="CD332" i="3"/>
  <c r="CA332" i="3"/>
  <c r="BW1633" i="3"/>
  <c r="BX1633" i="3"/>
  <c r="CD1633" i="3"/>
  <c r="CA1633" i="3"/>
  <c r="CC1633" i="3"/>
  <c r="CB1633" i="3"/>
  <c r="BZ1633" i="3"/>
  <c r="BY1633" i="3"/>
  <c r="BX162" i="3"/>
  <c r="CE162" i="3"/>
  <c r="CD162" i="3"/>
  <c r="CA162" i="3"/>
  <c r="CB162" i="3"/>
  <c r="CC162" i="3"/>
  <c r="BZ162" i="3"/>
  <c r="BY162" i="3"/>
  <c r="BW162" i="3"/>
  <c r="BX1575" i="3"/>
  <c r="CD1575" i="3"/>
  <c r="CA1575" i="3"/>
  <c r="CC1575" i="3"/>
  <c r="BZ1575" i="3"/>
  <c r="BW1575" i="3"/>
  <c r="BY1575" i="3"/>
  <c r="CB1575" i="3"/>
  <c r="BX1698" i="3"/>
  <c r="CE1698" i="3"/>
  <c r="CD1698" i="3"/>
  <c r="CA1698" i="3"/>
  <c r="CB1698" i="3"/>
  <c r="CC1698" i="3"/>
  <c r="BZ1698" i="3"/>
  <c r="BY1698" i="3"/>
  <c r="BW1698" i="3"/>
  <c r="BX1670" i="3"/>
  <c r="CE1670" i="3"/>
  <c r="CD1670" i="3"/>
  <c r="CA1670" i="3"/>
  <c r="CC1670" i="3"/>
  <c r="CB1670" i="3"/>
  <c r="BZ1670" i="3"/>
  <c r="BY1670" i="3"/>
  <c r="BW1670" i="3"/>
  <c r="BW1448" i="3"/>
  <c r="BY1448" i="3"/>
  <c r="BX1448" i="3"/>
  <c r="CA1448" i="3"/>
  <c r="CD1448" i="3"/>
  <c r="CB1448" i="3"/>
  <c r="BZ1448" i="3"/>
  <c r="CC1448" i="3"/>
  <c r="CD1430" i="3"/>
  <c r="CA1430" i="3"/>
  <c r="CC1430" i="3"/>
  <c r="CB1430" i="3"/>
  <c r="BZ1430" i="3"/>
  <c r="BX1430" i="3"/>
  <c r="BW1430" i="3"/>
  <c r="BY1430" i="3"/>
  <c r="BX378" i="3"/>
  <c r="CD378" i="3"/>
  <c r="CA378" i="3"/>
  <c r="CB378" i="3"/>
  <c r="CC378" i="3"/>
  <c r="BZ378" i="3"/>
  <c r="BY378" i="3"/>
  <c r="BW378" i="3"/>
  <c r="BX696" i="3"/>
  <c r="CD696" i="3"/>
  <c r="CB696" i="3"/>
  <c r="CC696" i="3"/>
  <c r="BZ696" i="3"/>
  <c r="BY696" i="3"/>
  <c r="BW696" i="3"/>
  <c r="CA696" i="3"/>
  <c r="BX1481" i="3"/>
  <c r="CA1481" i="3"/>
  <c r="CC1481" i="3"/>
  <c r="CB1481" i="3"/>
  <c r="BY1481" i="3"/>
  <c r="BZ1481" i="3"/>
  <c r="BW1481" i="3"/>
  <c r="CD1481" i="3"/>
  <c r="BX1457" i="3"/>
  <c r="CD1457" i="3"/>
  <c r="CA1457" i="3"/>
  <c r="CC1457" i="3"/>
  <c r="CB1457" i="3"/>
  <c r="BZ1457" i="3"/>
  <c r="BW1457" i="3"/>
  <c r="BY1457" i="3"/>
  <c r="BX1534" i="3"/>
  <c r="CD1534" i="3"/>
  <c r="CA1534" i="3"/>
  <c r="CC1534" i="3"/>
  <c r="BY1534" i="3"/>
  <c r="CB1534" i="3"/>
  <c r="BZ1534" i="3"/>
  <c r="BW1534" i="3"/>
  <c r="BY1416" i="3"/>
  <c r="BZ1416" i="3"/>
  <c r="BW1416" i="3"/>
  <c r="BX1416" i="3"/>
  <c r="CE1416" i="3"/>
  <c r="CD1416" i="3"/>
  <c r="CA1416" i="3"/>
  <c r="CB1416" i="3"/>
  <c r="CC1416" i="3"/>
  <c r="BX1392" i="3"/>
  <c r="CE1392" i="3"/>
  <c r="CD1392" i="3"/>
  <c r="CA1392" i="3"/>
  <c r="CB1392" i="3"/>
  <c r="CC1392" i="3"/>
  <c r="BZ1392" i="3"/>
  <c r="BY1392" i="3"/>
  <c r="BW1392" i="3"/>
  <c r="CA1368" i="3"/>
  <c r="CC1368" i="3"/>
  <c r="BZ1368" i="3"/>
  <c r="CB1368" i="3"/>
  <c r="BY1368" i="3"/>
  <c r="BW1368" i="3"/>
  <c r="BX1368" i="3"/>
  <c r="CE1368" i="3"/>
  <c r="CD1368" i="3"/>
  <c r="CA1344" i="3"/>
  <c r="CC1344" i="3"/>
  <c r="CB1344" i="3"/>
  <c r="BY1344" i="3"/>
  <c r="BZ1344" i="3"/>
  <c r="BW1344" i="3"/>
  <c r="CE1344" i="3"/>
  <c r="BX1344" i="3"/>
  <c r="CD1344" i="3"/>
  <c r="BZ364" i="3"/>
  <c r="BY364" i="3"/>
  <c r="BW364" i="3"/>
  <c r="BX364" i="3"/>
  <c r="CD364" i="3"/>
  <c r="CC364" i="3"/>
  <c r="CA364" i="3"/>
  <c r="CB364" i="3"/>
  <c r="BX635" i="3"/>
  <c r="CD635" i="3"/>
  <c r="CC635" i="3"/>
  <c r="CA635" i="3"/>
  <c r="CB635" i="3"/>
  <c r="BY635" i="3"/>
  <c r="BZ635" i="3"/>
  <c r="BW635" i="3"/>
  <c r="BX611" i="3"/>
  <c r="CD611" i="3"/>
  <c r="CA611" i="3"/>
  <c r="CC611" i="3"/>
  <c r="BZ611" i="3"/>
  <c r="CB611" i="3"/>
  <c r="BY611" i="3"/>
  <c r="BW611" i="3"/>
  <c r="CD593" i="3"/>
  <c r="CC593" i="3"/>
  <c r="CA593" i="3"/>
  <c r="CB593" i="3"/>
  <c r="BZ593" i="3"/>
  <c r="BX593" i="3"/>
  <c r="BY593" i="3"/>
  <c r="BW593" i="3"/>
  <c r="BZ1527" i="3"/>
  <c r="CC1527" i="3"/>
  <c r="CB1527" i="3"/>
  <c r="BY1527" i="3"/>
  <c r="BW1527" i="3"/>
  <c r="BX1527" i="3"/>
  <c r="CD1527" i="3"/>
  <c r="CE1527" i="3"/>
  <c r="CA1527" i="3"/>
  <c r="BX1874" i="3"/>
  <c r="CD1874" i="3"/>
  <c r="CE1874" i="3"/>
  <c r="CC1874" i="3"/>
  <c r="CA1874" i="3"/>
  <c r="BY1874" i="3"/>
  <c r="BZ1874" i="3"/>
  <c r="CB1874" i="3"/>
  <c r="BW1874" i="3"/>
  <c r="BX871" i="3"/>
  <c r="CA871" i="3"/>
  <c r="CD871" i="3"/>
  <c r="CC871" i="3"/>
  <c r="CB871" i="3"/>
  <c r="BZ871" i="3"/>
  <c r="BW871" i="3"/>
  <c r="BY871" i="3"/>
  <c r="CE1907" i="3"/>
  <c r="CA1907" i="3"/>
  <c r="CD1907" i="3"/>
  <c r="CB1907" i="3"/>
  <c r="BZ1907" i="3"/>
  <c r="CC1907" i="3"/>
  <c r="BY1907" i="3"/>
  <c r="BX1907" i="3"/>
  <c r="BW1907" i="3"/>
  <c r="CD1840" i="3"/>
  <c r="CA1840" i="3"/>
  <c r="CC1840" i="3"/>
  <c r="BZ1840" i="3"/>
  <c r="BY1840" i="3"/>
  <c r="BW1840" i="3"/>
  <c r="CB1840" i="3"/>
  <c r="CE1840" i="3"/>
  <c r="BX1840" i="3"/>
  <c r="BX1816" i="3"/>
  <c r="CE1816" i="3"/>
  <c r="CD1816" i="3"/>
  <c r="CA1816" i="3"/>
  <c r="BY1816" i="3"/>
  <c r="CC1816" i="3"/>
  <c r="CB1816" i="3"/>
  <c r="BZ1816" i="3"/>
  <c r="BW1816" i="3"/>
  <c r="BX834" i="3"/>
  <c r="CD834" i="3"/>
  <c r="CA834" i="3"/>
  <c r="CC834" i="3"/>
  <c r="CB834" i="3"/>
  <c r="BY834" i="3"/>
  <c r="BZ834" i="3"/>
  <c r="BW834" i="3"/>
  <c r="BX810" i="3"/>
  <c r="CD810" i="3"/>
  <c r="CA810" i="3"/>
  <c r="CC810" i="3"/>
  <c r="CB810" i="3"/>
  <c r="BZ810" i="3"/>
  <c r="BY810" i="3"/>
  <c r="BW810" i="3"/>
  <c r="BX786" i="3"/>
  <c r="CD786" i="3"/>
  <c r="CA786" i="3"/>
  <c r="CB786" i="3"/>
  <c r="CC786" i="3"/>
  <c r="BZ786" i="3"/>
  <c r="BW786" i="3"/>
  <c r="BY786" i="3"/>
  <c r="BZ1890" i="3"/>
  <c r="BY1890" i="3"/>
  <c r="BW1890" i="3"/>
  <c r="BX1890" i="3"/>
  <c r="CE1890" i="3"/>
  <c r="CD1890" i="3"/>
  <c r="CB1890" i="3"/>
  <c r="CC1890" i="3"/>
  <c r="CA1890" i="3"/>
  <c r="CA1952" i="3"/>
  <c r="CC1952" i="3"/>
  <c r="CB1952" i="3"/>
  <c r="BZ1952" i="3"/>
  <c r="BY1952" i="3"/>
  <c r="BW1952" i="3"/>
  <c r="CE1952" i="3"/>
  <c r="BX1952" i="3"/>
  <c r="CD1952" i="3"/>
  <c r="BX1077" i="3"/>
  <c r="CD1077" i="3"/>
  <c r="CA1077" i="3"/>
  <c r="CC1077" i="3"/>
  <c r="CB1077" i="3"/>
  <c r="BZ1077" i="3"/>
  <c r="BW1077" i="3"/>
  <c r="BY1077" i="3"/>
  <c r="BX1279" i="3"/>
  <c r="CE1279" i="3"/>
  <c r="CD1279" i="3"/>
  <c r="CA1279" i="3"/>
  <c r="CC1279" i="3"/>
  <c r="CB1279" i="3"/>
  <c r="BW1279" i="3"/>
  <c r="BY1279" i="3"/>
  <c r="BZ1279" i="3"/>
  <c r="BX1250" i="3"/>
  <c r="CD1250" i="3"/>
  <c r="CE1250" i="3"/>
  <c r="CC1250" i="3"/>
  <c r="CA1250" i="3"/>
  <c r="BZ1250" i="3"/>
  <c r="BY1250" i="3"/>
  <c r="CB1250" i="3"/>
  <c r="BW1250" i="3"/>
  <c r="BY1226" i="3"/>
  <c r="BW1226" i="3"/>
  <c r="BX1226" i="3"/>
  <c r="CE1226" i="3"/>
  <c r="CD1226" i="3"/>
  <c r="CC1226" i="3"/>
  <c r="CA1226" i="3"/>
  <c r="BZ1226" i="3"/>
  <c r="CB1226" i="3"/>
  <c r="BX1207" i="3"/>
  <c r="CE1207" i="3"/>
  <c r="CD1207" i="3"/>
  <c r="CA1207" i="3"/>
  <c r="CC1207" i="3"/>
  <c r="CB1207" i="3"/>
  <c r="BY1207" i="3"/>
  <c r="BW1207" i="3"/>
  <c r="BZ1207" i="3"/>
  <c r="CA554" i="3"/>
  <c r="CC554" i="3"/>
  <c r="CB554" i="3"/>
  <c r="BZ554" i="3"/>
  <c r="BY554" i="3"/>
  <c r="BW554" i="3"/>
  <c r="BX554" i="3"/>
  <c r="CD554" i="3"/>
  <c r="BX516" i="3"/>
  <c r="BZ516" i="3"/>
  <c r="BW516" i="3"/>
  <c r="BY516" i="3"/>
  <c r="CD516" i="3"/>
  <c r="CC516" i="3"/>
  <c r="CB516" i="3"/>
  <c r="CA516" i="3"/>
  <c r="BZ761" i="3"/>
  <c r="BY761" i="3"/>
  <c r="BW761" i="3"/>
  <c r="BX761" i="3"/>
  <c r="CE761" i="3"/>
  <c r="CD761" i="3"/>
  <c r="CA761" i="3"/>
  <c r="CC761" i="3"/>
  <c r="CB761" i="3"/>
  <c r="BY502" i="3"/>
  <c r="BW502" i="3"/>
  <c r="BX502" i="3"/>
  <c r="CD502" i="3"/>
  <c r="CC502" i="3"/>
  <c r="CA502" i="3"/>
  <c r="CB502" i="3"/>
  <c r="BZ502" i="3"/>
  <c r="BX427" i="3"/>
  <c r="CA427" i="3"/>
  <c r="CD427" i="3"/>
  <c r="CC427" i="3"/>
  <c r="CB427" i="3"/>
  <c r="BZ427" i="3"/>
  <c r="BW427" i="3"/>
  <c r="BY427" i="3"/>
  <c r="BZ1598" i="3"/>
  <c r="BY1598" i="3"/>
  <c r="BW1598" i="3"/>
  <c r="BX1598" i="3"/>
  <c r="CD1598" i="3"/>
  <c r="CA1598" i="3"/>
  <c r="CC1598" i="3"/>
  <c r="CB1598" i="3"/>
  <c r="BX1162" i="3"/>
  <c r="CE1162" i="3"/>
  <c r="CD1162" i="3"/>
  <c r="CA1162" i="3"/>
  <c r="CC1162" i="3"/>
  <c r="CB1162" i="3"/>
  <c r="BZ1162" i="3"/>
  <c r="BW1162" i="3"/>
  <c r="BY1162" i="3"/>
  <c r="BX484" i="3"/>
  <c r="CD484" i="3"/>
  <c r="BW484" i="3"/>
  <c r="CA484" i="3"/>
  <c r="CC484" i="3"/>
  <c r="CB484" i="3"/>
  <c r="BZ484" i="3"/>
  <c r="BY484" i="3"/>
  <c r="CB1174" i="3"/>
  <c r="BZ1174" i="3"/>
  <c r="BY1174" i="3"/>
  <c r="BW1174" i="3"/>
  <c r="BX1174" i="3"/>
  <c r="CE1174" i="3"/>
  <c r="CD1174" i="3"/>
  <c r="CC1174" i="3"/>
  <c r="CA1174" i="3"/>
  <c r="BX1556" i="3"/>
  <c r="CD1556" i="3"/>
  <c r="CA1556" i="3"/>
  <c r="CC1556" i="3"/>
  <c r="CB1556" i="3"/>
  <c r="BZ1556" i="3"/>
  <c r="BW1556" i="3"/>
  <c r="BY1556" i="3"/>
  <c r="CE1794" i="3"/>
  <c r="CD1794" i="3"/>
  <c r="CC1794" i="3"/>
  <c r="CA1794" i="3"/>
  <c r="CB1794" i="3"/>
  <c r="BZ1794" i="3"/>
  <c r="BY1794" i="3"/>
  <c r="BW1794" i="3"/>
  <c r="BX1794" i="3"/>
  <c r="BZ1770" i="3"/>
  <c r="CA1770" i="3"/>
  <c r="BY1770" i="3"/>
  <c r="BW1770" i="3"/>
  <c r="BX1770" i="3"/>
  <c r="CE1770" i="3"/>
  <c r="CD1770" i="3"/>
  <c r="CC1770" i="3"/>
  <c r="CB1770" i="3"/>
  <c r="BZ1746" i="3"/>
  <c r="CC1746" i="3"/>
  <c r="BY1746" i="3"/>
  <c r="BW1746" i="3"/>
  <c r="BX1746" i="3"/>
  <c r="CE1746" i="3"/>
  <c r="CD1746" i="3"/>
  <c r="CA1746" i="3"/>
  <c r="CB1746" i="3"/>
  <c r="CE742" i="3"/>
  <c r="CD742" i="3"/>
  <c r="CA742" i="3"/>
  <c r="CB742" i="3"/>
  <c r="CC742" i="3"/>
  <c r="BZ742" i="3"/>
  <c r="BX742" i="3"/>
  <c r="BY742" i="3"/>
  <c r="BW742" i="3"/>
  <c r="BX1734" i="3"/>
  <c r="CD1734" i="3"/>
  <c r="CA1734" i="3"/>
  <c r="CC1734" i="3"/>
  <c r="CB1734" i="3"/>
  <c r="BZ1734" i="3"/>
  <c r="BW1734" i="3"/>
  <c r="BY1734" i="3"/>
  <c r="CE1734" i="3"/>
  <c r="BX708" i="3"/>
  <c r="BZ708" i="3"/>
  <c r="BY708" i="3"/>
  <c r="BW708" i="3"/>
  <c r="CD708" i="3"/>
  <c r="CA708" i="3"/>
  <c r="CC708" i="3"/>
  <c r="CB708" i="3"/>
  <c r="BZ968" i="3"/>
  <c r="BX968" i="3"/>
  <c r="CE968" i="3"/>
  <c r="CD968" i="3"/>
  <c r="CA968" i="3"/>
  <c r="CC968" i="3"/>
  <c r="BY968" i="3"/>
  <c r="CB968" i="3"/>
  <c r="BW968" i="3"/>
  <c r="BX1034" i="3"/>
  <c r="CD1034" i="3"/>
  <c r="CE1034" i="3"/>
  <c r="CA1034" i="3"/>
  <c r="CC1034" i="3"/>
  <c r="CB1034" i="3"/>
  <c r="BY1034" i="3"/>
  <c r="BZ1034" i="3"/>
  <c r="BW1034" i="3"/>
  <c r="BX218" i="3"/>
  <c r="CD218" i="3"/>
  <c r="CA218" i="3"/>
  <c r="CC218" i="3"/>
  <c r="BZ218" i="3"/>
  <c r="CB218" i="3"/>
  <c r="BY218" i="3"/>
  <c r="BW218" i="3"/>
  <c r="BX994" i="3"/>
  <c r="CD994" i="3"/>
  <c r="CA994" i="3"/>
  <c r="CC994" i="3"/>
  <c r="CB994" i="3"/>
  <c r="BZ994" i="3"/>
  <c r="BW994" i="3"/>
  <c r="BY994" i="3"/>
  <c r="BX230" i="3"/>
  <c r="CD230" i="3"/>
  <c r="CA230" i="3"/>
  <c r="CC230" i="3"/>
  <c r="CB230" i="3"/>
  <c r="BZ230" i="3"/>
  <c r="BY230" i="3"/>
  <c r="BW230" i="3"/>
  <c r="CD215" i="3"/>
  <c r="CA215" i="3"/>
  <c r="CC215" i="3"/>
  <c r="CB215" i="3"/>
  <c r="BY215" i="3"/>
  <c r="BW215" i="3"/>
  <c r="BZ215" i="3"/>
  <c r="BX215" i="3"/>
  <c r="BX1098" i="3"/>
  <c r="CD1098" i="3"/>
  <c r="CA1098" i="3"/>
  <c r="CB1098" i="3"/>
  <c r="CC1098" i="3"/>
  <c r="BZ1098" i="3"/>
  <c r="BY1098" i="3"/>
  <c r="BW1098" i="3"/>
  <c r="BX1115" i="3"/>
  <c r="CD1115" i="3"/>
  <c r="CE1115" i="3"/>
  <c r="CA1115" i="3"/>
  <c r="CC1115" i="3"/>
  <c r="CB1115" i="3"/>
  <c r="BY1115" i="3"/>
  <c r="BZ1115" i="3"/>
  <c r="BW1115" i="3"/>
  <c r="BX120" i="3"/>
  <c r="CD120" i="3"/>
  <c r="CA120" i="3"/>
  <c r="CB120" i="3"/>
  <c r="BZ120" i="3"/>
  <c r="BY120" i="3"/>
  <c r="CC120" i="3"/>
  <c r="BW120" i="3"/>
  <c r="BX48" i="3"/>
  <c r="CD48" i="3"/>
  <c r="CA48" i="3"/>
  <c r="CB48" i="3"/>
  <c r="CC48" i="3"/>
  <c r="BZ48" i="3"/>
  <c r="BY48" i="3"/>
  <c r="BW48" i="3"/>
  <c r="BX205" i="3"/>
  <c r="CD205" i="3"/>
  <c r="CA205" i="3"/>
  <c r="CC205" i="3"/>
  <c r="BZ205" i="3"/>
  <c r="BY205" i="3"/>
  <c r="CB205" i="3"/>
  <c r="BW205" i="3"/>
  <c r="BX22" i="3"/>
  <c r="CD22" i="3"/>
  <c r="CA22" i="3"/>
  <c r="CC22" i="3"/>
  <c r="BZ22" i="3"/>
  <c r="BY22" i="3"/>
  <c r="CB22" i="3"/>
  <c r="BW22" i="3"/>
  <c r="BW1071" i="3"/>
  <c r="BX1071" i="3"/>
  <c r="CD1071" i="3"/>
  <c r="CA1071" i="3"/>
  <c r="CC1071" i="3"/>
  <c r="BZ1071" i="3"/>
  <c r="BY1071" i="3"/>
  <c r="CB1071" i="3"/>
  <c r="CB311" i="3"/>
  <c r="BW311" i="3"/>
  <c r="BX311" i="3"/>
  <c r="CE311" i="3"/>
  <c r="CD311" i="3"/>
  <c r="CA311" i="3"/>
  <c r="CC311" i="3"/>
  <c r="BZ311" i="3"/>
  <c r="BY311" i="3"/>
  <c r="BX7" i="3"/>
  <c r="CA7" i="3"/>
  <c r="CD7" i="3"/>
  <c r="CC7" i="3"/>
  <c r="CB7" i="3"/>
  <c r="BZ7" i="3"/>
  <c r="BW7" i="3"/>
  <c r="BY7" i="3"/>
  <c r="BX1303" i="3"/>
  <c r="CE1303" i="3"/>
  <c r="CD1303" i="3"/>
  <c r="CA1303" i="3"/>
  <c r="CB1303" i="3"/>
  <c r="BZ1303" i="3"/>
  <c r="BW1303" i="3"/>
  <c r="CC1303" i="3"/>
  <c r="BY1303" i="3"/>
  <c r="CD575" i="3"/>
  <c r="CA575" i="3"/>
  <c r="CC575" i="3"/>
  <c r="CB575" i="3"/>
  <c r="BY575" i="3"/>
  <c r="BZ575" i="3"/>
  <c r="BW575" i="3"/>
  <c r="BX575" i="3"/>
  <c r="BW1539" i="3"/>
  <c r="BX1539" i="3"/>
  <c r="CE1539" i="3"/>
  <c r="CD1539" i="3"/>
  <c r="CA1539" i="3"/>
  <c r="CC1539" i="3"/>
  <c r="CB1539" i="3"/>
  <c r="BZ1539" i="3"/>
  <c r="BY1539" i="3"/>
  <c r="BX866" i="3"/>
  <c r="CD866" i="3"/>
  <c r="CA866" i="3"/>
  <c r="CC866" i="3"/>
  <c r="CB866" i="3"/>
  <c r="BY866" i="3"/>
  <c r="BZ866" i="3"/>
  <c r="BW866" i="3"/>
  <c r="BW1599" i="3"/>
  <c r="BY1599" i="3"/>
  <c r="BX1599" i="3"/>
  <c r="CD1599" i="3"/>
  <c r="CA1599" i="3"/>
  <c r="CC1599" i="3"/>
  <c r="BZ1599" i="3"/>
  <c r="CB1599" i="3"/>
  <c r="CD88" i="3"/>
  <c r="CA88" i="3"/>
  <c r="CB88" i="3"/>
  <c r="CC88" i="3"/>
  <c r="BZ88" i="3"/>
  <c r="BW88" i="3"/>
  <c r="BY88" i="3"/>
  <c r="BX88" i="3"/>
  <c r="CE88" i="3"/>
  <c r="BX52" i="3"/>
  <c r="CE52" i="3"/>
  <c r="CD52" i="3"/>
  <c r="CC52" i="3"/>
  <c r="CA52" i="3"/>
  <c r="BZ52" i="3"/>
  <c r="CB52" i="3"/>
  <c r="BW52" i="3"/>
  <c r="BY52" i="3"/>
  <c r="BX2090" i="3"/>
  <c r="CD2090" i="3"/>
  <c r="CE2090" i="3"/>
  <c r="CA2090" i="3"/>
  <c r="CB2090" i="3"/>
  <c r="BZ2090" i="3"/>
  <c r="BY2090" i="3"/>
  <c r="CC2090" i="3"/>
  <c r="BW2090" i="3"/>
  <c r="BW2069" i="3"/>
  <c r="BX2069" i="3"/>
  <c r="CE2069" i="3"/>
  <c r="CD2069" i="3"/>
  <c r="CA2069" i="3"/>
  <c r="CC2069" i="3"/>
  <c r="CB2069" i="3"/>
  <c r="BZ2069" i="3"/>
  <c r="BY2069" i="3"/>
  <c r="BX2089" i="3"/>
  <c r="CD2089" i="3"/>
  <c r="CE2089" i="3"/>
  <c r="CA2089" i="3"/>
  <c r="CC2089" i="3"/>
  <c r="CB2089" i="3"/>
  <c r="BZ2089" i="3"/>
  <c r="BY2089" i="3"/>
  <c r="BW2089" i="3"/>
  <c r="CD944" i="3"/>
  <c r="BX944" i="3"/>
  <c r="CC944" i="3"/>
  <c r="CB944" i="3"/>
  <c r="BZ944" i="3"/>
  <c r="BW944" i="3"/>
  <c r="BY944" i="3"/>
  <c r="CA944" i="3"/>
  <c r="CC2087" i="3"/>
  <c r="BW2087" i="3"/>
  <c r="CA2087" i="3"/>
  <c r="CB2087" i="3"/>
  <c r="BY2087" i="3"/>
  <c r="BZ2087" i="3"/>
  <c r="CD2087" i="3"/>
  <c r="BX2087" i="3"/>
  <c r="CE2087" i="3"/>
  <c r="BX1937" i="3"/>
  <c r="CD1937" i="3"/>
  <c r="CA1937" i="3"/>
  <c r="CC1937" i="3"/>
  <c r="BW1937" i="3"/>
  <c r="BY1937" i="3"/>
  <c r="CE1937" i="3"/>
  <c r="CB1937" i="3"/>
  <c r="BZ1937" i="3"/>
  <c r="CC942" i="3"/>
  <c r="CB942" i="3"/>
  <c r="BZ942" i="3"/>
  <c r="BW942" i="3"/>
  <c r="BY942" i="3"/>
  <c r="BX942" i="3"/>
  <c r="CA942" i="3"/>
  <c r="CE942" i="3"/>
  <c r="CD942" i="3"/>
  <c r="CA2086" i="3"/>
  <c r="CC2086" i="3"/>
  <c r="CB2086" i="3"/>
  <c r="BY2086" i="3"/>
  <c r="BW2086" i="3"/>
  <c r="BZ2086" i="3"/>
  <c r="BX2086" i="3"/>
  <c r="CE2086" i="3"/>
  <c r="CD2086" i="3"/>
  <c r="BX2026" i="3"/>
  <c r="BY2026" i="3"/>
  <c r="CE2026" i="3"/>
  <c r="CD2026" i="3"/>
  <c r="CA2026" i="3"/>
  <c r="CC2026" i="3"/>
  <c r="CB2026" i="3"/>
  <c r="BZ2026" i="3"/>
  <c r="BW2026" i="3"/>
  <c r="BX1936" i="3"/>
  <c r="CE1936" i="3"/>
  <c r="CD1936" i="3"/>
  <c r="CA1936" i="3"/>
  <c r="CC1936" i="3"/>
  <c r="CB1936" i="3"/>
  <c r="BZ1936" i="3"/>
  <c r="BW1936" i="3"/>
  <c r="BY1936" i="3"/>
  <c r="BW1712" i="3"/>
  <c r="BY1712" i="3"/>
  <c r="BX1712" i="3"/>
  <c r="CE1712" i="3"/>
  <c r="CA1712" i="3"/>
  <c r="CD1712" i="3"/>
  <c r="CC1712" i="3"/>
  <c r="BZ1712" i="3"/>
  <c r="CB1712" i="3"/>
  <c r="BX1602" i="3"/>
  <c r="CD1602" i="3"/>
  <c r="CA1602" i="3"/>
  <c r="CB1602" i="3"/>
  <c r="CC1602" i="3"/>
  <c r="BZ1602" i="3"/>
  <c r="BW1602" i="3"/>
  <c r="BY1602" i="3"/>
  <c r="CA1319" i="3"/>
  <c r="CC1319" i="3"/>
  <c r="CB1319" i="3"/>
  <c r="BY1319" i="3"/>
  <c r="BZ1319" i="3"/>
  <c r="BW1319" i="3"/>
  <c r="BX1319" i="3"/>
  <c r="CD1319" i="3"/>
  <c r="CC927" i="3"/>
  <c r="CB927" i="3"/>
  <c r="BY927" i="3"/>
  <c r="BW927" i="3"/>
  <c r="CA927" i="3"/>
  <c r="BZ927" i="3"/>
  <c r="BX927" i="3"/>
  <c r="CD927" i="3"/>
  <c r="BX897" i="3"/>
  <c r="CA897" i="3"/>
  <c r="CC897" i="3"/>
  <c r="BZ897" i="3"/>
  <c r="BY897" i="3"/>
  <c r="BW897" i="3"/>
  <c r="CD897" i="3"/>
  <c r="CB897" i="3"/>
  <c r="CA675" i="3"/>
  <c r="CB675" i="3"/>
  <c r="BY675" i="3"/>
  <c r="BZ675" i="3"/>
  <c r="BW675" i="3"/>
  <c r="BX675" i="3"/>
  <c r="CD675" i="3"/>
  <c r="CC675" i="3"/>
  <c r="BZ569" i="3"/>
  <c r="BW569" i="3"/>
  <c r="BY569" i="3"/>
  <c r="BX569" i="3"/>
  <c r="CA569" i="3"/>
  <c r="CC569" i="3"/>
  <c r="CD569" i="3"/>
  <c r="CB569" i="3"/>
  <c r="BX537" i="3"/>
  <c r="CA537" i="3"/>
  <c r="CD537" i="3"/>
  <c r="CC537" i="3"/>
  <c r="CB537" i="3"/>
  <c r="BW537" i="3"/>
  <c r="BZ537" i="3"/>
  <c r="BY537" i="3"/>
  <c r="BY174" i="3"/>
  <c r="BX174" i="3"/>
  <c r="CD174" i="3"/>
  <c r="CA174" i="3"/>
  <c r="CC174" i="3"/>
  <c r="CB174" i="3"/>
  <c r="BZ174" i="3"/>
  <c r="BW174" i="3"/>
  <c r="BX2064" i="3"/>
  <c r="CD2064" i="3"/>
  <c r="CE2064" i="3"/>
  <c r="CA2064" i="3"/>
  <c r="CC2064" i="3"/>
  <c r="CB2064" i="3"/>
  <c r="BZ2064" i="3"/>
  <c r="BY2064" i="3"/>
  <c r="BW2064" i="3"/>
  <c r="BY1808" i="3"/>
  <c r="CA1808" i="3"/>
  <c r="CC1808" i="3"/>
  <c r="CB1808" i="3"/>
  <c r="BZ1808" i="3"/>
  <c r="BW1808" i="3"/>
  <c r="CD1808" i="3"/>
  <c r="BX1808" i="3"/>
  <c r="CE1808" i="3"/>
  <c r="BX478" i="3"/>
  <c r="CD478" i="3"/>
  <c r="CA478" i="3"/>
  <c r="CC478" i="3"/>
  <c r="BY478" i="3"/>
  <c r="CB478" i="3"/>
  <c r="BW478" i="3"/>
  <c r="BZ478" i="3"/>
  <c r="CE331" i="3"/>
  <c r="CD331" i="3"/>
  <c r="BY331" i="3"/>
  <c r="BX331" i="3"/>
  <c r="CA331" i="3"/>
  <c r="CC331" i="3"/>
  <c r="CB331" i="3"/>
  <c r="BZ331" i="3"/>
  <c r="BW331" i="3"/>
  <c r="BX1632" i="3"/>
  <c r="CD1632" i="3"/>
  <c r="CA1632" i="3"/>
  <c r="CB1632" i="3"/>
  <c r="CC1632" i="3"/>
  <c r="BZ1632" i="3"/>
  <c r="BY1632" i="3"/>
  <c r="BW1632" i="3"/>
  <c r="BX233" i="3"/>
  <c r="CD233" i="3"/>
  <c r="CA233" i="3"/>
  <c r="CC233" i="3"/>
  <c r="CB233" i="3"/>
  <c r="BZ233" i="3"/>
  <c r="BY233" i="3"/>
  <c r="BW233" i="3"/>
  <c r="BW1574" i="3"/>
  <c r="BY1574" i="3"/>
  <c r="BX1574" i="3"/>
  <c r="CA1574" i="3"/>
  <c r="CD1574" i="3"/>
  <c r="CC1574" i="3"/>
  <c r="CB1574" i="3"/>
  <c r="BZ1574" i="3"/>
  <c r="BX1697" i="3"/>
  <c r="CD1697" i="3"/>
  <c r="CB1697" i="3"/>
  <c r="CC1697" i="3"/>
  <c r="BY1697" i="3"/>
  <c r="BW1697" i="3"/>
  <c r="BZ1697" i="3"/>
  <c r="CE1697" i="3"/>
  <c r="CA1697" i="3"/>
  <c r="CE1669" i="3"/>
  <c r="CD1669" i="3"/>
  <c r="CA1669" i="3"/>
  <c r="CC1669" i="3"/>
  <c r="CB1669" i="3"/>
  <c r="BZ1669" i="3"/>
  <c r="BY1669" i="3"/>
  <c r="BW1669" i="3"/>
  <c r="BX1669" i="3"/>
  <c r="BZ1447" i="3"/>
  <c r="BW1447" i="3"/>
  <c r="BY1447" i="3"/>
  <c r="BX1447" i="3"/>
  <c r="CE1447" i="3"/>
  <c r="CD1447" i="3"/>
  <c r="CA1447" i="3"/>
  <c r="CB1447" i="3"/>
  <c r="CC1447" i="3"/>
  <c r="CA1429" i="3"/>
  <c r="CC1429" i="3"/>
  <c r="CB1429" i="3"/>
  <c r="BZ1429" i="3"/>
  <c r="BW1429" i="3"/>
  <c r="BY1429" i="3"/>
  <c r="CE1429" i="3"/>
  <c r="BX1429" i="3"/>
  <c r="CD1429" i="3"/>
  <c r="BX377" i="3"/>
  <c r="CA377" i="3"/>
  <c r="CD377" i="3"/>
  <c r="CC377" i="3"/>
  <c r="CB377" i="3"/>
  <c r="BZ377" i="3"/>
  <c r="BY377" i="3"/>
  <c r="BW377" i="3"/>
  <c r="BX695" i="3"/>
  <c r="CD695" i="3"/>
  <c r="CA695" i="3"/>
  <c r="CC695" i="3"/>
  <c r="CB695" i="3"/>
  <c r="BZ695" i="3"/>
  <c r="BW695" i="3"/>
  <c r="BY695" i="3"/>
  <c r="BX1480" i="3"/>
  <c r="CD1480" i="3"/>
  <c r="CE1480" i="3"/>
  <c r="CA1480" i="3"/>
  <c r="CC1480" i="3"/>
  <c r="BZ1480" i="3"/>
  <c r="CB1480" i="3"/>
  <c r="BY1480" i="3"/>
  <c r="BW1480" i="3"/>
  <c r="CC1456" i="3"/>
  <c r="CA1456" i="3"/>
  <c r="CD1456" i="3"/>
  <c r="BZ1456" i="3"/>
  <c r="CB1456" i="3"/>
  <c r="BW1456" i="3"/>
  <c r="BY1456" i="3"/>
  <c r="CE1456" i="3"/>
  <c r="BX1456" i="3"/>
  <c r="CC1523" i="3"/>
  <c r="BZ1523" i="3"/>
  <c r="BY1523" i="3"/>
  <c r="BW1523" i="3"/>
  <c r="BX1523" i="3"/>
  <c r="CE1523" i="3"/>
  <c r="CA1523" i="3"/>
  <c r="CD1523" i="3"/>
  <c r="CB1523" i="3"/>
  <c r="CD1415" i="3"/>
  <c r="CA1415" i="3"/>
  <c r="BX1415" i="3"/>
  <c r="CC1415" i="3"/>
  <c r="BY1415" i="3"/>
  <c r="BZ1415" i="3"/>
  <c r="CB1415" i="3"/>
  <c r="BW1415" i="3"/>
  <c r="CD1391" i="3"/>
  <c r="BY1391" i="3"/>
  <c r="BZ1391" i="3"/>
  <c r="CB1391" i="3"/>
  <c r="BW1391" i="3"/>
  <c r="BX1391" i="3"/>
  <c r="CC1391" i="3"/>
  <c r="CA1391" i="3"/>
  <c r="BX1367" i="3"/>
  <c r="CD1367" i="3"/>
  <c r="CA1367" i="3"/>
  <c r="CC1367" i="3"/>
  <c r="CB1367" i="3"/>
  <c r="BY1367" i="3"/>
  <c r="BZ1367" i="3"/>
  <c r="BW1367" i="3"/>
  <c r="BX1343" i="3"/>
  <c r="CD1343" i="3"/>
  <c r="CA1343" i="3"/>
  <c r="CB1343" i="3"/>
  <c r="CC1343" i="3"/>
  <c r="BY1343" i="3"/>
  <c r="BZ1343" i="3"/>
  <c r="BW1343" i="3"/>
  <c r="BX363" i="3"/>
  <c r="CD363" i="3"/>
  <c r="CC363" i="3"/>
  <c r="CA363" i="3"/>
  <c r="CB363" i="3"/>
  <c r="BY363" i="3"/>
  <c r="BZ363" i="3"/>
  <c r="BW363" i="3"/>
  <c r="BX634" i="3"/>
  <c r="CD634" i="3"/>
  <c r="CC634" i="3"/>
  <c r="CA634" i="3"/>
  <c r="CB634" i="3"/>
  <c r="BW634" i="3"/>
  <c r="BY634" i="3"/>
  <c r="BZ634" i="3"/>
  <c r="BX610" i="3"/>
  <c r="CD610" i="3"/>
  <c r="CA610" i="3"/>
  <c r="CC610" i="3"/>
  <c r="CB610" i="3"/>
  <c r="BZ610" i="3"/>
  <c r="BW610" i="3"/>
  <c r="BY610" i="3"/>
  <c r="CA592" i="3"/>
  <c r="CC592" i="3"/>
  <c r="BZ592" i="3"/>
  <c r="CB592" i="3"/>
  <c r="BY592" i="3"/>
  <c r="BW592" i="3"/>
  <c r="BX592" i="3"/>
  <c r="CD592" i="3"/>
  <c r="CA1526" i="3"/>
  <c r="CB1526" i="3"/>
  <c r="CC1526" i="3"/>
  <c r="BX1526" i="3"/>
  <c r="CD1526" i="3"/>
  <c r="BY1526" i="3"/>
  <c r="BZ1526" i="3"/>
  <c r="BW1526" i="3"/>
  <c r="BZ1873" i="3"/>
  <c r="BW1873" i="3"/>
  <c r="BX1873" i="3"/>
  <c r="CE1873" i="3"/>
  <c r="CD1873" i="3"/>
  <c r="CA1873" i="3"/>
  <c r="CC1873" i="3"/>
  <c r="CB1873" i="3"/>
  <c r="BY1873" i="3"/>
  <c r="BX870" i="3"/>
  <c r="CD870" i="3"/>
  <c r="BZ870" i="3"/>
  <c r="BW870" i="3"/>
  <c r="BY870" i="3"/>
  <c r="CA870" i="3"/>
  <c r="CB870" i="3"/>
  <c r="CC870" i="3"/>
  <c r="BX1906" i="3"/>
  <c r="CE1906" i="3"/>
  <c r="CD1906" i="3"/>
  <c r="CA1906" i="3"/>
  <c r="CC1906" i="3"/>
  <c r="BZ1906" i="3"/>
  <c r="CB1906" i="3"/>
  <c r="BY1906" i="3"/>
  <c r="BW1906" i="3"/>
  <c r="CD1839" i="3"/>
  <c r="CA1839" i="3"/>
  <c r="CC1839" i="3"/>
  <c r="BZ1839" i="3"/>
  <c r="BY1839" i="3"/>
  <c r="BW1839" i="3"/>
  <c r="CB1839" i="3"/>
  <c r="BX1839" i="3"/>
  <c r="CE1839" i="3"/>
  <c r="BW1815" i="3"/>
  <c r="CC1815" i="3"/>
  <c r="BZ1815" i="3"/>
  <c r="CB1815" i="3"/>
  <c r="BY1815" i="3"/>
  <c r="BX1815" i="3"/>
  <c r="CD1815" i="3"/>
  <c r="CA1815" i="3"/>
  <c r="CE1815" i="3"/>
  <c r="BX833" i="3"/>
  <c r="CD833" i="3"/>
  <c r="CA833" i="3"/>
  <c r="CC833" i="3"/>
  <c r="CB833" i="3"/>
  <c r="BZ833" i="3"/>
  <c r="BY833" i="3"/>
  <c r="BW833" i="3"/>
  <c r="BX809" i="3"/>
  <c r="CD809" i="3"/>
  <c r="CA809" i="3"/>
  <c r="CC809" i="3"/>
  <c r="CB809" i="3"/>
  <c r="BZ809" i="3"/>
  <c r="BW809" i="3"/>
  <c r="BY809" i="3"/>
  <c r="BX785" i="3"/>
  <c r="CD785" i="3"/>
  <c r="CA785" i="3"/>
  <c r="CC785" i="3"/>
  <c r="CB785" i="3"/>
  <c r="BZ785" i="3"/>
  <c r="BW785" i="3"/>
  <c r="BY785" i="3"/>
  <c r="BX879" i="3"/>
  <c r="CD879" i="3"/>
  <c r="CA879" i="3"/>
  <c r="CC879" i="3"/>
  <c r="BZ879" i="3"/>
  <c r="CB879" i="3"/>
  <c r="BW879" i="3"/>
  <c r="BY879" i="3"/>
  <c r="BX1951" i="3"/>
  <c r="CD1951" i="3"/>
  <c r="CE1951" i="3"/>
  <c r="CC1951" i="3"/>
  <c r="CB1951" i="3"/>
  <c r="BZ1951" i="3"/>
  <c r="BY1951" i="3"/>
  <c r="BW1951" i="3"/>
  <c r="CA1951" i="3"/>
  <c r="BX1076" i="3"/>
  <c r="CD1076" i="3"/>
  <c r="CA1076" i="3"/>
  <c r="CC1076" i="3"/>
  <c r="CB1076" i="3"/>
  <c r="BZ1076" i="3"/>
  <c r="BY1076" i="3"/>
  <c r="BW1076" i="3"/>
  <c r="BY1278" i="3"/>
  <c r="BX1278" i="3"/>
  <c r="CE1278" i="3"/>
  <c r="CA1278" i="3"/>
  <c r="CD1278" i="3"/>
  <c r="CC1278" i="3"/>
  <c r="CB1278" i="3"/>
  <c r="BZ1278" i="3"/>
  <c r="BW1278" i="3"/>
  <c r="BW1249" i="3"/>
  <c r="BX1249" i="3"/>
  <c r="CD1249" i="3"/>
  <c r="CE1249" i="3"/>
  <c r="CC1249" i="3"/>
  <c r="CA1249" i="3"/>
  <c r="BZ1249" i="3"/>
  <c r="BY1249" i="3"/>
  <c r="CB1249" i="3"/>
  <c r="BX1225" i="3"/>
  <c r="CE1225" i="3"/>
  <c r="CD1225" i="3"/>
  <c r="CC1225" i="3"/>
  <c r="CA1225" i="3"/>
  <c r="CB1225" i="3"/>
  <c r="BZ1225" i="3"/>
  <c r="BY1225" i="3"/>
  <c r="BW1225" i="3"/>
  <c r="CB1206" i="3"/>
  <c r="BY1206" i="3"/>
  <c r="BW1206" i="3"/>
  <c r="BZ1206" i="3"/>
  <c r="BX1206" i="3"/>
  <c r="CE1206" i="3"/>
  <c r="CA1206" i="3"/>
  <c r="CD1206" i="3"/>
  <c r="CC1206" i="3"/>
  <c r="CC553" i="3"/>
  <c r="CA553" i="3"/>
  <c r="CB553" i="3"/>
  <c r="BZ553" i="3"/>
  <c r="BY553" i="3"/>
  <c r="BW553" i="3"/>
  <c r="BX553" i="3"/>
  <c r="CD553" i="3"/>
  <c r="BX1201" i="3"/>
  <c r="CD1201" i="3"/>
  <c r="CE1201" i="3"/>
  <c r="CC1201" i="3"/>
  <c r="CA1201" i="3"/>
  <c r="CB1201" i="3"/>
  <c r="BY1201" i="3"/>
  <c r="BZ1201" i="3"/>
  <c r="BW1201" i="3"/>
  <c r="BW760" i="3"/>
  <c r="BX760" i="3"/>
  <c r="CE760" i="3"/>
  <c r="CD760" i="3"/>
  <c r="CA760" i="3"/>
  <c r="CC760" i="3"/>
  <c r="BZ760" i="3"/>
  <c r="CB760" i="3"/>
  <c r="BY760" i="3"/>
  <c r="CC501" i="3"/>
  <c r="BX501" i="3"/>
  <c r="CA501" i="3"/>
  <c r="CD501" i="3"/>
  <c r="CB501" i="3"/>
  <c r="BY501" i="3"/>
  <c r="BZ501" i="3"/>
  <c r="BW501" i="3"/>
  <c r="BX426" i="3"/>
  <c r="CA426" i="3"/>
  <c r="CD426" i="3"/>
  <c r="CC426" i="3"/>
  <c r="CB426" i="3"/>
  <c r="BZ426" i="3"/>
  <c r="BW426" i="3"/>
  <c r="BY426" i="3"/>
  <c r="BX1597" i="3"/>
  <c r="CD1597" i="3"/>
  <c r="CA1597" i="3"/>
  <c r="CC1597" i="3"/>
  <c r="CB1597" i="3"/>
  <c r="BZ1597" i="3"/>
  <c r="BY1597" i="3"/>
  <c r="BW1597" i="3"/>
  <c r="CB1161" i="3"/>
  <c r="BZ1161" i="3"/>
  <c r="BW1161" i="3"/>
  <c r="CA1161" i="3"/>
  <c r="BY1161" i="3"/>
  <c r="BX1161" i="3"/>
  <c r="CD1161" i="3"/>
  <c r="CE1161" i="3"/>
  <c r="CC1161" i="3"/>
  <c r="BX407" i="3"/>
  <c r="CD407" i="3"/>
  <c r="CA407" i="3"/>
  <c r="CC407" i="3"/>
  <c r="CB407" i="3"/>
  <c r="BY407" i="3"/>
  <c r="BZ407" i="3"/>
  <c r="BW407" i="3"/>
  <c r="BY1173" i="3"/>
  <c r="BW1173" i="3"/>
  <c r="BX1173" i="3"/>
  <c r="CE1173" i="3"/>
  <c r="CD1173" i="3"/>
  <c r="CA1173" i="3"/>
  <c r="CB1173" i="3"/>
  <c r="BZ1173" i="3"/>
  <c r="CC1173" i="3"/>
  <c r="CB391" i="3"/>
  <c r="BZ391" i="3"/>
  <c r="BW391" i="3"/>
  <c r="BY391" i="3"/>
  <c r="BX391" i="3"/>
  <c r="CA391" i="3"/>
  <c r="CD391" i="3"/>
  <c r="CC391" i="3"/>
  <c r="CE1793" i="3"/>
  <c r="BX1793" i="3"/>
  <c r="CD1793" i="3"/>
  <c r="CA1793" i="3"/>
  <c r="CB1793" i="3"/>
  <c r="BZ1793" i="3"/>
  <c r="BY1793" i="3"/>
  <c r="BW1793" i="3"/>
  <c r="CC1793" i="3"/>
  <c r="BX1769" i="3"/>
  <c r="CE1769" i="3"/>
  <c r="CD1769" i="3"/>
  <c r="CA1769" i="3"/>
  <c r="CC1769" i="3"/>
  <c r="CB1769" i="3"/>
  <c r="BY1769" i="3"/>
  <c r="BW1769" i="3"/>
  <c r="BZ1769" i="3"/>
  <c r="CD1745" i="3"/>
  <c r="CA1745" i="3"/>
  <c r="CB1745" i="3"/>
  <c r="CC1745" i="3"/>
  <c r="BZ1745" i="3"/>
  <c r="BY1745" i="3"/>
  <c r="BW1745" i="3"/>
  <c r="CE1745" i="3"/>
  <c r="BX1745" i="3"/>
  <c r="BX741" i="3"/>
  <c r="CD741" i="3"/>
  <c r="CC741" i="3"/>
  <c r="CB741" i="3"/>
  <c r="BZ741" i="3"/>
  <c r="BW741" i="3"/>
  <c r="BY741" i="3"/>
  <c r="CA741" i="3"/>
  <c r="CA1733" i="3"/>
  <c r="CC1733" i="3"/>
  <c r="CB1733" i="3"/>
  <c r="BZ1733" i="3"/>
  <c r="BY1733" i="3"/>
  <c r="BW1733" i="3"/>
  <c r="CE1733" i="3"/>
  <c r="BX1733" i="3"/>
  <c r="CD1733" i="3"/>
  <c r="CE1723" i="3"/>
  <c r="BX1723" i="3"/>
  <c r="CD1723" i="3"/>
  <c r="CA1723" i="3"/>
  <c r="CB1723" i="3"/>
  <c r="CC1723" i="3"/>
  <c r="BZ1723" i="3"/>
  <c r="BW1723" i="3"/>
  <c r="BY1723" i="3"/>
  <c r="CD1037" i="3"/>
  <c r="BX1037" i="3"/>
  <c r="CA1037" i="3"/>
  <c r="CB1037" i="3"/>
  <c r="BZ1037" i="3"/>
  <c r="CC1037" i="3"/>
  <c r="BY1037" i="3"/>
  <c r="BW1037" i="3"/>
  <c r="BX1137" i="3"/>
  <c r="CE1137" i="3"/>
  <c r="CD1137" i="3"/>
  <c r="CA1137" i="3"/>
  <c r="CC1137" i="3"/>
  <c r="CB1137" i="3"/>
  <c r="BZ1137" i="3"/>
  <c r="BY1137" i="3"/>
  <c r="BW1137" i="3"/>
  <c r="CE86" i="3"/>
  <c r="CA86" i="3"/>
  <c r="CD86" i="3"/>
  <c r="CC86" i="3"/>
  <c r="BZ86" i="3"/>
  <c r="BY86" i="3"/>
  <c r="BW86" i="3"/>
  <c r="BX86" i="3"/>
  <c r="CB86" i="3"/>
  <c r="BX993" i="3"/>
  <c r="CD993" i="3"/>
  <c r="CA993" i="3"/>
  <c r="CC993" i="3"/>
  <c r="BZ993" i="3"/>
  <c r="CB993" i="3"/>
  <c r="BW993" i="3"/>
  <c r="BY993" i="3"/>
  <c r="BX152" i="3"/>
  <c r="CE152" i="3"/>
  <c r="CA152" i="3"/>
  <c r="CD152" i="3"/>
  <c r="CC152" i="3"/>
  <c r="CB152" i="3"/>
  <c r="BY152" i="3"/>
  <c r="BZ152" i="3"/>
  <c r="BW152" i="3"/>
  <c r="BX214" i="3"/>
  <c r="CA214" i="3"/>
  <c r="CC214" i="3"/>
  <c r="CD214" i="3"/>
  <c r="BY214" i="3"/>
  <c r="CB214" i="3"/>
  <c r="BZ214" i="3"/>
  <c r="BW214" i="3"/>
  <c r="BX1028" i="3"/>
  <c r="CD1028" i="3"/>
  <c r="CA1028" i="3"/>
  <c r="CC1028" i="3"/>
  <c r="CB1028" i="3"/>
  <c r="BZ1028" i="3"/>
  <c r="BY1028" i="3"/>
  <c r="BW1028" i="3"/>
  <c r="BX1114" i="3"/>
  <c r="CE1114" i="3"/>
  <c r="CA1114" i="3"/>
  <c r="CD1114" i="3"/>
  <c r="CB1114" i="3"/>
  <c r="CC1114" i="3"/>
  <c r="BZ1114" i="3"/>
  <c r="BY1114" i="3"/>
  <c r="BW1114" i="3"/>
  <c r="BX119" i="3"/>
  <c r="CD119" i="3"/>
  <c r="CA119" i="3"/>
  <c r="CC119" i="3"/>
  <c r="BZ119" i="3"/>
  <c r="CB119" i="3"/>
  <c r="BW119" i="3"/>
  <c r="BY119" i="3"/>
  <c r="BX10" i="3"/>
  <c r="CA10" i="3"/>
  <c r="CD10" i="3"/>
  <c r="CC10" i="3"/>
  <c r="CB10" i="3"/>
  <c r="BZ10" i="3"/>
  <c r="BW10" i="3"/>
  <c r="BY10" i="3"/>
  <c r="BY41" i="3"/>
  <c r="BW41" i="3"/>
  <c r="CB41" i="3"/>
  <c r="CE41" i="3"/>
  <c r="BX41" i="3"/>
  <c r="CD41" i="3"/>
  <c r="CA41" i="3"/>
  <c r="CC41" i="3"/>
  <c r="BZ41" i="3"/>
  <c r="CA21" i="3"/>
  <c r="CB21" i="3"/>
  <c r="BZ21" i="3"/>
  <c r="BY21" i="3"/>
  <c r="BW21" i="3"/>
  <c r="BX21" i="3"/>
  <c r="CC21" i="3"/>
  <c r="CD21" i="3"/>
  <c r="CA194" i="3"/>
  <c r="BZ194" i="3"/>
  <c r="CB194" i="3"/>
  <c r="BY194" i="3"/>
  <c r="BW194" i="3"/>
  <c r="BX194" i="3"/>
  <c r="CC194" i="3"/>
  <c r="CD194" i="3"/>
  <c r="BY310" i="3"/>
  <c r="BZ310" i="3"/>
  <c r="BW310" i="3"/>
  <c r="BX310" i="3"/>
  <c r="CE310" i="3"/>
  <c r="CA310" i="3"/>
  <c r="CD310" i="3"/>
  <c r="CC310" i="3"/>
  <c r="CB310" i="3"/>
  <c r="BX6" i="3"/>
  <c r="CD6" i="3"/>
  <c r="CA6" i="3"/>
  <c r="CC6" i="3"/>
  <c r="CB6" i="3"/>
  <c r="BZ6" i="3"/>
  <c r="BW6" i="3"/>
  <c r="BY6" i="3"/>
  <c r="BX1302" i="3"/>
  <c r="CE1302" i="3"/>
  <c r="CA1302" i="3"/>
  <c r="CD1302" i="3"/>
  <c r="CC1302" i="3"/>
  <c r="BZ1302" i="3"/>
  <c r="CB1302" i="3"/>
  <c r="BW1302" i="3"/>
  <c r="BY1302" i="3"/>
  <c r="CC948" i="3"/>
  <c r="CB948" i="3"/>
  <c r="BZ948" i="3"/>
  <c r="BW948" i="3"/>
  <c r="BY948" i="3"/>
  <c r="BX948" i="3"/>
  <c r="CA948" i="3"/>
  <c r="CD948" i="3"/>
  <c r="CB1703" i="3"/>
  <c r="BY1703" i="3"/>
  <c r="BW1703" i="3"/>
  <c r="BX1703" i="3"/>
  <c r="CE1703" i="3"/>
  <c r="CD1703" i="3"/>
  <c r="CA1703" i="3"/>
  <c r="CC1703" i="3"/>
  <c r="BZ1703" i="3"/>
  <c r="CD616" i="3"/>
  <c r="CA616" i="3"/>
  <c r="CC616" i="3"/>
  <c r="BZ616" i="3"/>
  <c r="CB616" i="3"/>
  <c r="BY616" i="3"/>
  <c r="BW616" i="3"/>
  <c r="BX616" i="3"/>
  <c r="CD1912" i="3"/>
  <c r="CA1912" i="3"/>
  <c r="CC1912" i="3"/>
  <c r="CB1912" i="3"/>
  <c r="BW1912" i="3"/>
  <c r="BY1912" i="3"/>
  <c r="BZ1912" i="3"/>
  <c r="BX1912" i="3"/>
  <c r="CE1912" i="3"/>
  <c r="BX1957" i="3"/>
  <c r="CE1957" i="3"/>
  <c r="CD1957" i="3"/>
  <c r="CA1957" i="3"/>
  <c r="CB1957" i="3"/>
  <c r="BZ1957" i="3"/>
  <c r="CC1957" i="3"/>
  <c r="BY1957" i="3"/>
  <c r="BW1957" i="3"/>
  <c r="BZ723" i="3"/>
  <c r="BW723" i="3"/>
  <c r="BX723" i="3"/>
  <c r="CD723" i="3"/>
  <c r="CA723" i="3"/>
  <c r="CC723" i="3"/>
  <c r="BY723" i="3"/>
  <c r="CB723" i="3"/>
  <c r="BX1099" i="3"/>
  <c r="CD1099" i="3"/>
  <c r="CA1099" i="3"/>
  <c r="CC1099" i="3"/>
  <c r="CB1099" i="3"/>
  <c r="BZ1099" i="3"/>
  <c r="BW1099" i="3"/>
  <c r="BY1099" i="3"/>
  <c r="BX1063" i="3"/>
  <c r="CD1063" i="3"/>
  <c r="CA1063" i="3"/>
  <c r="CC1063" i="3"/>
  <c r="CB1063" i="3"/>
  <c r="BZ1063" i="3"/>
  <c r="BW1063" i="3"/>
  <c r="BY1063" i="3"/>
  <c r="BX941" i="3"/>
  <c r="CC941" i="3"/>
  <c r="BY941" i="3"/>
  <c r="BW941" i="3"/>
  <c r="BZ941" i="3"/>
  <c r="CD941" i="3"/>
  <c r="CA941" i="3"/>
  <c r="CB941" i="3"/>
  <c r="BX2085" i="3"/>
  <c r="CD2085" i="3"/>
  <c r="CA2085" i="3"/>
  <c r="CB2085" i="3"/>
  <c r="CC2085" i="3"/>
  <c r="BY2085" i="3"/>
  <c r="BZ2085" i="3"/>
  <c r="BW2085" i="3"/>
  <c r="CE2085" i="3"/>
  <c r="BX2025" i="3"/>
  <c r="CE2025" i="3"/>
  <c r="CD2025" i="3"/>
  <c r="CA2025" i="3"/>
  <c r="CB2025" i="3"/>
  <c r="CC2025" i="3"/>
  <c r="BY2025" i="3"/>
  <c r="BZ2025" i="3"/>
  <c r="BW2025" i="3"/>
  <c r="BZ1935" i="3"/>
  <c r="CB1935" i="3"/>
  <c r="BY1935" i="3"/>
  <c r="BW1935" i="3"/>
  <c r="BX1935" i="3"/>
  <c r="CE1935" i="3"/>
  <c r="CD1935" i="3"/>
  <c r="CA1935" i="3"/>
  <c r="CC1935" i="3"/>
  <c r="CD1711" i="3"/>
  <c r="CA1711" i="3"/>
  <c r="CC1711" i="3"/>
  <c r="CB1711" i="3"/>
  <c r="BZ1711" i="3"/>
  <c r="BW1711" i="3"/>
  <c r="BY1711" i="3"/>
  <c r="BX1711" i="3"/>
  <c r="CE1711" i="3"/>
  <c r="BX1601" i="3"/>
  <c r="CD1601" i="3"/>
  <c r="CA1601" i="3"/>
  <c r="CB1601" i="3"/>
  <c r="CC1601" i="3"/>
  <c r="BZ1601" i="3"/>
  <c r="BW1601" i="3"/>
  <c r="BY1601" i="3"/>
  <c r="BX1318" i="3"/>
  <c r="CE1318" i="3"/>
  <c r="CD1318" i="3"/>
  <c r="CA1318" i="3"/>
  <c r="CC1318" i="3"/>
  <c r="BZ1318" i="3"/>
  <c r="CB1318" i="3"/>
  <c r="BY1318" i="3"/>
  <c r="BW1318" i="3"/>
  <c r="CA926" i="3"/>
  <c r="CD926" i="3"/>
  <c r="CC926" i="3"/>
  <c r="BZ926" i="3"/>
  <c r="CB926" i="3"/>
  <c r="BY926" i="3"/>
  <c r="BW926" i="3"/>
  <c r="BX926" i="3"/>
  <c r="CD896" i="3"/>
  <c r="CB896" i="3"/>
  <c r="CC896" i="3"/>
  <c r="BZ896" i="3"/>
  <c r="BW896" i="3"/>
  <c r="BY896" i="3"/>
  <c r="BX896" i="3"/>
  <c r="CA896" i="3"/>
  <c r="BX674" i="3"/>
  <c r="CD674" i="3"/>
  <c r="CC674" i="3"/>
  <c r="CA674" i="3"/>
  <c r="BZ674" i="3"/>
  <c r="BY674" i="3"/>
  <c r="CB674" i="3"/>
  <c r="BW674" i="3"/>
  <c r="BW568" i="3"/>
  <c r="BX568" i="3"/>
  <c r="CD568" i="3"/>
  <c r="CA568" i="3"/>
  <c r="CC568" i="3"/>
  <c r="BZ568" i="3"/>
  <c r="CB568" i="3"/>
  <c r="BY568" i="3"/>
  <c r="CB536" i="3"/>
  <c r="BW536" i="3"/>
  <c r="BZ536" i="3"/>
  <c r="BY536" i="3"/>
  <c r="BX536" i="3"/>
  <c r="CA536" i="3"/>
  <c r="CD536" i="3"/>
  <c r="CC536" i="3"/>
  <c r="CD173" i="3"/>
  <c r="CA173" i="3"/>
  <c r="CC173" i="3"/>
  <c r="CB173" i="3"/>
  <c r="BZ173" i="3"/>
  <c r="BW173" i="3"/>
  <c r="BY173" i="3"/>
  <c r="BX173" i="3"/>
  <c r="BX2063" i="3"/>
  <c r="CE2063" i="3"/>
  <c r="CD2063" i="3"/>
  <c r="CA2063" i="3"/>
  <c r="CC2063" i="3"/>
  <c r="CB2063" i="3"/>
  <c r="BY2063" i="3"/>
  <c r="BZ2063" i="3"/>
  <c r="BW2063" i="3"/>
  <c r="CE1807" i="3"/>
  <c r="BX1807" i="3"/>
  <c r="CD1807" i="3"/>
  <c r="CA1807" i="3"/>
  <c r="CC1807" i="3"/>
  <c r="CB1807" i="3"/>
  <c r="BZ1807" i="3"/>
  <c r="BW1807" i="3"/>
  <c r="BY1807" i="3"/>
  <c r="BX477" i="3"/>
  <c r="CD477" i="3"/>
  <c r="CA477" i="3"/>
  <c r="CC477" i="3"/>
  <c r="CB477" i="3"/>
  <c r="BZ477" i="3"/>
  <c r="BW477" i="3"/>
  <c r="BY477" i="3"/>
  <c r="CB330" i="3"/>
  <c r="CC330" i="3"/>
  <c r="BZ330" i="3"/>
  <c r="BW330" i="3"/>
  <c r="BY330" i="3"/>
  <c r="BX330" i="3"/>
  <c r="CE330" i="3"/>
  <c r="CA330" i="3"/>
  <c r="CD330" i="3"/>
  <c r="BX1631" i="3"/>
  <c r="CD1631" i="3"/>
  <c r="CA1631" i="3"/>
  <c r="CC1631" i="3"/>
  <c r="CB1631" i="3"/>
  <c r="BZ1631" i="3"/>
  <c r="BY1631" i="3"/>
  <c r="BW1631" i="3"/>
  <c r="BX126" i="3"/>
  <c r="CE126" i="3"/>
  <c r="CD126" i="3"/>
  <c r="CA126" i="3"/>
  <c r="CC126" i="3"/>
  <c r="CB126" i="3"/>
  <c r="BZ126" i="3"/>
  <c r="BW126" i="3"/>
  <c r="BY126" i="3"/>
  <c r="BX1573" i="3"/>
  <c r="CD1573" i="3"/>
  <c r="CA1573" i="3"/>
  <c r="CC1573" i="3"/>
  <c r="CB1573" i="3"/>
  <c r="BW1573" i="3"/>
  <c r="BZ1573" i="3"/>
  <c r="BY1573" i="3"/>
  <c r="BX1696" i="3"/>
  <c r="CE1696" i="3"/>
  <c r="CD1696" i="3"/>
  <c r="CA1696" i="3"/>
  <c r="CB1696" i="3"/>
  <c r="CC1696" i="3"/>
  <c r="BZ1696" i="3"/>
  <c r="BW1696" i="3"/>
  <c r="BY1696" i="3"/>
  <c r="CC1668" i="3"/>
  <c r="CB1668" i="3"/>
  <c r="BZ1668" i="3"/>
  <c r="BW1668" i="3"/>
  <c r="BY1668" i="3"/>
  <c r="BX1668" i="3"/>
  <c r="CE1668" i="3"/>
  <c r="CD1668" i="3"/>
  <c r="CA1668" i="3"/>
  <c r="BX1446" i="3"/>
  <c r="CE1446" i="3"/>
  <c r="CA1446" i="3"/>
  <c r="CD1446" i="3"/>
  <c r="CC1446" i="3"/>
  <c r="CB1446" i="3"/>
  <c r="BZ1446" i="3"/>
  <c r="BW1446" i="3"/>
  <c r="BY1446" i="3"/>
  <c r="BW1428" i="3"/>
  <c r="BX1428" i="3"/>
  <c r="CE1428" i="3"/>
  <c r="CD1428" i="3"/>
  <c r="CC1428" i="3"/>
  <c r="CA1428" i="3"/>
  <c r="CB1428" i="3"/>
  <c r="BZ1428" i="3"/>
  <c r="BY1428" i="3"/>
  <c r="BX376" i="3"/>
  <c r="CD376" i="3"/>
  <c r="CA376" i="3"/>
  <c r="CC376" i="3"/>
  <c r="BZ376" i="3"/>
  <c r="CB376" i="3"/>
  <c r="BY376" i="3"/>
  <c r="BW376" i="3"/>
  <c r="BZ694" i="3"/>
  <c r="BW694" i="3"/>
  <c r="BX694" i="3"/>
  <c r="CD694" i="3"/>
  <c r="CA694" i="3"/>
  <c r="CC694" i="3"/>
  <c r="CB694" i="3"/>
  <c r="BY694" i="3"/>
  <c r="BX1479" i="3"/>
  <c r="CE1479" i="3"/>
  <c r="CD1479" i="3"/>
  <c r="CA1479" i="3"/>
  <c r="CC1479" i="3"/>
  <c r="BZ1479" i="3"/>
  <c r="CB1479" i="3"/>
  <c r="BW1479" i="3"/>
  <c r="BY1479" i="3"/>
  <c r="CE1455" i="3"/>
  <c r="CA1455" i="3"/>
  <c r="CD1455" i="3"/>
  <c r="CC1455" i="3"/>
  <c r="BZ1455" i="3"/>
  <c r="CB1455" i="3"/>
  <c r="BW1455" i="3"/>
  <c r="BY1455" i="3"/>
  <c r="BX1455" i="3"/>
  <c r="BX1522" i="3"/>
  <c r="CD1522" i="3"/>
  <c r="CA1522" i="3"/>
  <c r="CC1522" i="3"/>
  <c r="BZ1522" i="3"/>
  <c r="BW1522" i="3"/>
  <c r="CB1522" i="3"/>
  <c r="BY1522" i="3"/>
  <c r="BX1414" i="3"/>
  <c r="CE1414" i="3"/>
  <c r="CD1414" i="3"/>
  <c r="CA1414" i="3"/>
  <c r="CC1414" i="3"/>
  <c r="BY1414" i="3"/>
  <c r="BZ1414" i="3"/>
  <c r="CB1414" i="3"/>
  <c r="BW1414" i="3"/>
  <c r="BX1390" i="3"/>
  <c r="CD1390" i="3"/>
  <c r="CE1390" i="3"/>
  <c r="CA1390" i="3"/>
  <c r="CB1390" i="3"/>
  <c r="BZ1390" i="3"/>
  <c r="BY1390" i="3"/>
  <c r="BW1390" i="3"/>
  <c r="CC1390" i="3"/>
  <c r="CB1366" i="3"/>
  <c r="BZ1366" i="3"/>
  <c r="BY1366" i="3"/>
  <c r="BW1366" i="3"/>
  <c r="BX1366" i="3"/>
  <c r="CE1366" i="3"/>
  <c r="CD1366" i="3"/>
  <c r="CC1366" i="3"/>
  <c r="CA1366" i="3"/>
  <c r="BX1342" i="3"/>
  <c r="CE1342" i="3"/>
  <c r="CD1342" i="3"/>
  <c r="CA1342" i="3"/>
  <c r="CC1342" i="3"/>
  <c r="BY1342" i="3"/>
  <c r="CB1342" i="3"/>
  <c r="BZ1342" i="3"/>
  <c r="BW1342" i="3"/>
  <c r="BX362" i="3"/>
  <c r="CD362" i="3"/>
  <c r="CC362" i="3"/>
  <c r="CA362" i="3"/>
  <c r="BY362" i="3"/>
  <c r="BW362" i="3"/>
  <c r="BZ362" i="3"/>
  <c r="CB362" i="3"/>
  <c r="BZ633" i="3"/>
  <c r="CC633" i="3"/>
  <c r="CB633" i="3"/>
  <c r="BW633" i="3"/>
  <c r="BY633" i="3"/>
  <c r="BX633" i="3"/>
  <c r="CA633" i="3"/>
  <c r="CD633" i="3"/>
  <c r="BX609" i="3"/>
  <c r="CA609" i="3"/>
  <c r="CD609" i="3"/>
  <c r="CC609" i="3"/>
  <c r="CB609" i="3"/>
  <c r="BZ609" i="3"/>
  <c r="BW609" i="3"/>
  <c r="BY609" i="3"/>
  <c r="BX591" i="3"/>
  <c r="CD591" i="3"/>
  <c r="CC591" i="3"/>
  <c r="CA591" i="3"/>
  <c r="BZ591" i="3"/>
  <c r="CB591" i="3"/>
  <c r="BY591" i="3"/>
  <c r="BW591" i="3"/>
  <c r="BX1525" i="3"/>
  <c r="CD1525" i="3"/>
  <c r="CA1525" i="3"/>
  <c r="CC1525" i="3"/>
  <c r="BZ1525" i="3"/>
  <c r="CB1525" i="3"/>
  <c r="BY1525" i="3"/>
  <c r="BW1525" i="3"/>
  <c r="BX1872" i="3"/>
  <c r="CD1872" i="3"/>
  <c r="CE1872" i="3"/>
  <c r="CA1872" i="3"/>
  <c r="CC1872" i="3"/>
  <c r="CB1872" i="3"/>
  <c r="BZ1872" i="3"/>
  <c r="BY1872" i="3"/>
  <c r="BW1872" i="3"/>
  <c r="BY869" i="3"/>
  <c r="CC869" i="3"/>
  <c r="BW869" i="3"/>
  <c r="CB869" i="3"/>
  <c r="BX869" i="3"/>
  <c r="CD869" i="3"/>
  <c r="BZ869" i="3"/>
  <c r="CA869" i="3"/>
  <c r="BX1905" i="3"/>
  <c r="CE1905" i="3"/>
  <c r="CD1905" i="3"/>
  <c r="CA1905" i="3"/>
  <c r="CC1905" i="3"/>
  <c r="CB1905" i="3"/>
  <c r="BZ1905" i="3"/>
  <c r="BY1905" i="3"/>
  <c r="BW1905" i="3"/>
  <c r="BX1838" i="3"/>
  <c r="CE1838" i="3"/>
  <c r="CD1838" i="3"/>
  <c r="CA1838" i="3"/>
  <c r="CB1838" i="3"/>
  <c r="CC1838" i="3"/>
  <c r="BZ1838" i="3"/>
  <c r="BY1838" i="3"/>
  <c r="BW1838" i="3"/>
  <c r="CB1814" i="3"/>
  <c r="BY1814" i="3"/>
  <c r="BZ1814" i="3"/>
  <c r="BW1814" i="3"/>
  <c r="BX1814" i="3"/>
  <c r="CE1814" i="3"/>
  <c r="CD1814" i="3"/>
  <c r="CC1814" i="3"/>
  <c r="CA1814" i="3"/>
  <c r="BX832" i="3"/>
  <c r="CD832" i="3"/>
  <c r="CA832" i="3"/>
  <c r="CC832" i="3"/>
  <c r="BZ832" i="3"/>
  <c r="CB832" i="3"/>
  <c r="BY832" i="3"/>
  <c r="BW832" i="3"/>
  <c r="CD808" i="3"/>
  <c r="CC808" i="3"/>
  <c r="CA808" i="3"/>
  <c r="BZ808" i="3"/>
  <c r="CB808" i="3"/>
  <c r="BY808" i="3"/>
  <c r="BW808" i="3"/>
  <c r="BX808" i="3"/>
  <c r="CA784" i="3"/>
  <c r="CC784" i="3"/>
  <c r="BZ784" i="3"/>
  <c r="CB784" i="3"/>
  <c r="BW784" i="3"/>
  <c r="BX784" i="3"/>
  <c r="CD784" i="3"/>
  <c r="BY784" i="3"/>
  <c r="CD878" i="3"/>
  <c r="CA878" i="3"/>
  <c r="CC878" i="3"/>
  <c r="CB878" i="3"/>
  <c r="BZ878" i="3"/>
  <c r="BW878" i="3"/>
  <c r="BY878" i="3"/>
  <c r="BX878" i="3"/>
  <c r="CC1950" i="3"/>
  <c r="CB1950" i="3"/>
  <c r="BZ1950" i="3"/>
  <c r="BW1950" i="3"/>
  <c r="BY1950" i="3"/>
  <c r="BX1950" i="3"/>
  <c r="CE1950" i="3"/>
  <c r="CA1950" i="3"/>
  <c r="CD1950" i="3"/>
  <c r="BX136" i="3"/>
  <c r="CE136" i="3"/>
  <c r="CD136" i="3"/>
  <c r="CA136" i="3"/>
  <c r="CB136" i="3"/>
  <c r="BZ136" i="3"/>
  <c r="BY136" i="3"/>
  <c r="BW136" i="3"/>
  <c r="CC136" i="3"/>
  <c r="CC1277" i="3"/>
  <c r="CB1277" i="3"/>
  <c r="BZ1277" i="3"/>
  <c r="BY1277" i="3"/>
  <c r="BW1277" i="3"/>
  <c r="BX1277" i="3"/>
  <c r="CE1277" i="3"/>
  <c r="CA1277" i="3"/>
  <c r="CD1277" i="3"/>
  <c r="BZ1248" i="3"/>
  <c r="BY1248" i="3"/>
  <c r="BW1248" i="3"/>
  <c r="BX1248" i="3"/>
  <c r="CD1248" i="3"/>
  <c r="CE1248" i="3"/>
  <c r="CA1248" i="3"/>
  <c r="CC1248" i="3"/>
  <c r="CB1248" i="3"/>
  <c r="BZ1224" i="3"/>
  <c r="BY1224" i="3"/>
  <c r="BW1224" i="3"/>
  <c r="BX1224" i="3"/>
  <c r="CE1224" i="3"/>
  <c r="CD1224" i="3"/>
  <c r="CA1224" i="3"/>
  <c r="CC1224" i="3"/>
  <c r="CB1224" i="3"/>
  <c r="CE1205" i="3"/>
  <c r="CD1205" i="3"/>
  <c r="CA1205" i="3"/>
  <c r="CC1205" i="3"/>
  <c r="CB1205" i="3"/>
  <c r="BZ1205" i="3"/>
  <c r="BW1205" i="3"/>
  <c r="BY1205" i="3"/>
  <c r="BX1205" i="3"/>
  <c r="BW552" i="3"/>
  <c r="BX552" i="3"/>
  <c r="CD552" i="3"/>
  <c r="CA552" i="3"/>
  <c r="CC552" i="3"/>
  <c r="BY552" i="3"/>
  <c r="CB552" i="3"/>
  <c r="BZ552" i="3"/>
  <c r="BX1200" i="3"/>
  <c r="CD1200" i="3"/>
  <c r="CE1200" i="3"/>
  <c r="CA1200" i="3"/>
  <c r="CC1200" i="3"/>
  <c r="CB1200" i="3"/>
  <c r="BY1200" i="3"/>
  <c r="BZ1200" i="3"/>
  <c r="BW1200" i="3"/>
  <c r="CB759" i="3"/>
  <c r="BY759" i="3"/>
  <c r="BW759" i="3"/>
  <c r="BX759" i="3"/>
  <c r="CD759" i="3"/>
  <c r="CA759" i="3"/>
  <c r="CC759" i="3"/>
  <c r="BZ759" i="3"/>
  <c r="BX500" i="3"/>
  <c r="CD500" i="3"/>
  <c r="CA500" i="3"/>
  <c r="CC500" i="3"/>
  <c r="CB500" i="3"/>
  <c r="BZ500" i="3"/>
  <c r="BY500" i="3"/>
  <c r="BW500" i="3"/>
  <c r="BX425" i="3"/>
  <c r="CD425" i="3"/>
  <c r="CC425" i="3"/>
  <c r="CA425" i="3"/>
  <c r="CB425" i="3"/>
  <c r="BZ425" i="3"/>
  <c r="BY425" i="3"/>
  <c r="BW425" i="3"/>
  <c r="BX1596" i="3"/>
  <c r="CD1596" i="3"/>
  <c r="BW1596" i="3"/>
  <c r="BY1596" i="3"/>
  <c r="CA1596" i="3"/>
  <c r="CB1596" i="3"/>
  <c r="CC1596" i="3"/>
  <c r="BZ1596" i="3"/>
  <c r="BX1160" i="3"/>
  <c r="CE1160" i="3"/>
  <c r="CD1160" i="3"/>
  <c r="CA1160" i="3"/>
  <c r="CC1160" i="3"/>
  <c r="CB1160" i="3"/>
  <c r="BZ1160" i="3"/>
  <c r="BW1160" i="3"/>
  <c r="BY1160" i="3"/>
  <c r="BX406" i="3"/>
  <c r="CD406" i="3"/>
  <c r="CA406" i="3"/>
  <c r="CC406" i="3"/>
  <c r="BY406" i="3"/>
  <c r="CB406" i="3"/>
  <c r="BW406" i="3"/>
  <c r="BZ406" i="3"/>
  <c r="BX1172" i="3"/>
  <c r="CE1172" i="3"/>
  <c r="CD1172" i="3"/>
  <c r="CA1172" i="3"/>
  <c r="CB1172" i="3"/>
  <c r="CC1172" i="3"/>
  <c r="BY1172" i="3"/>
  <c r="BW1172" i="3"/>
  <c r="BZ1172" i="3"/>
  <c r="BX390" i="3"/>
  <c r="CA390" i="3"/>
  <c r="CD390" i="3"/>
  <c r="CC390" i="3"/>
  <c r="CB390" i="3"/>
  <c r="BZ390" i="3"/>
  <c r="BW390" i="3"/>
  <c r="BY390" i="3"/>
  <c r="BW1792" i="3"/>
  <c r="BX1792" i="3"/>
  <c r="CE1792" i="3"/>
  <c r="CD1792" i="3"/>
  <c r="CA1792" i="3"/>
  <c r="CC1792" i="3"/>
  <c r="CB1792" i="3"/>
  <c r="BZ1792" i="3"/>
  <c r="BY1792" i="3"/>
  <c r="BX1768" i="3"/>
  <c r="CE1768" i="3"/>
  <c r="CD1768" i="3"/>
  <c r="CA1768" i="3"/>
  <c r="CB1768" i="3"/>
  <c r="CC1768" i="3"/>
  <c r="BY1768" i="3"/>
  <c r="BW1768" i="3"/>
  <c r="BZ1768" i="3"/>
  <c r="BY1744" i="3"/>
  <c r="CE1744" i="3"/>
  <c r="BX1744" i="3"/>
  <c r="CD1744" i="3"/>
  <c r="CC1744" i="3"/>
  <c r="CA1744" i="3"/>
  <c r="BZ1744" i="3"/>
  <c r="BW1744" i="3"/>
  <c r="CB1744" i="3"/>
  <c r="BY740" i="3"/>
  <c r="BX740" i="3"/>
  <c r="CA740" i="3"/>
  <c r="CD740" i="3"/>
  <c r="CC740" i="3"/>
  <c r="CB740" i="3"/>
  <c r="BZ740" i="3"/>
  <c r="BW740" i="3"/>
  <c r="CE1732" i="3"/>
  <c r="CA1732" i="3"/>
  <c r="CC1732" i="3"/>
  <c r="CB1732" i="3"/>
  <c r="BZ1732" i="3"/>
  <c r="BW1732" i="3"/>
  <c r="BX1732" i="3"/>
  <c r="CD1732" i="3"/>
  <c r="BY1732" i="3"/>
  <c r="BX1722" i="3"/>
  <c r="CE1722" i="3"/>
  <c r="CA1722" i="3"/>
  <c r="CD1722" i="3"/>
  <c r="CB1722" i="3"/>
  <c r="CC1722" i="3"/>
  <c r="BZ1722" i="3"/>
  <c r="BY1722" i="3"/>
  <c r="BW1722" i="3"/>
  <c r="BX1036" i="3"/>
  <c r="CD1036" i="3"/>
  <c r="CA1036" i="3"/>
  <c r="CC1036" i="3"/>
  <c r="CB1036" i="3"/>
  <c r="BZ1036" i="3"/>
  <c r="BY1036" i="3"/>
  <c r="BW1036" i="3"/>
  <c r="BX1136" i="3"/>
  <c r="CE1136" i="3"/>
  <c r="CD1136" i="3"/>
  <c r="CA1136" i="3"/>
  <c r="CB1136" i="3"/>
  <c r="BZ1136" i="3"/>
  <c r="CC1136" i="3"/>
  <c r="BY1136" i="3"/>
  <c r="BW1136" i="3"/>
  <c r="BX12" i="3"/>
  <c r="CD12" i="3"/>
  <c r="CA12" i="3"/>
  <c r="CC12" i="3"/>
  <c r="CB12" i="3"/>
  <c r="BW12" i="3"/>
  <c r="BZ12" i="3"/>
  <c r="BY12" i="3"/>
  <c r="BX992" i="3"/>
  <c r="CD992" i="3"/>
  <c r="CA992" i="3"/>
  <c r="CB992" i="3"/>
  <c r="CC992" i="3"/>
  <c r="BZ992" i="3"/>
  <c r="BW992" i="3"/>
  <c r="BY992" i="3"/>
  <c r="CE293" i="3"/>
  <c r="CD293" i="3"/>
  <c r="CA293" i="3"/>
  <c r="CC293" i="3"/>
  <c r="BZ293" i="3"/>
  <c r="CB293" i="3"/>
  <c r="BX293" i="3"/>
  <c r="BW293" i="3"/>
  <c r="BY293" i="3"/>
  <c r="BX101" i="3"/>
  <c r="CE101" i="3"/>
  <c r="CD101" i="3"/>
  <c r="CA101" i="3"/>
  <c r="CC101" i="3"/>
  <c r="BZ101" i="3"/>
  <c r="CB101" i="3"/>
  <c r="BY101" i="3"/>
  <c r="BW101" i="3"/>
  <c r="BX79" i="3"/>
  <c r="CE79" i="3"/>
  <c r="CA79" i="3"/>
  <c r="CD79" i="3"/>
  <c r="CC79" i="3"/>
  <c r="CB79" i="3"/>
  <c r="BZ79" i="3"/>
  <c r="BW79" i="3"/>
  <c r="BY79" i="3"/>
  <c r="BX1113" i="3"/>
  <c r="CE1113" i="3"/>
  <c r="CA1113" i="3"/>
  <c r="CD1113" i="3"/>
  <c r="CC1113" i="3"/>
  <c r="CB1113" i="3"/>
  <c r="BZ1113" i="3"/>
  <c r="BW1113" i="3"/>
  <c r="BY1113" i="3"/>
  <c r="BW118" i="3"/>
  <c r="BX118" i="3"/>
  <c r="CD118" i="3"/>
  <c r="CA118" i="3"/>
  <c r="CC118" i="3"/>
  <c r="BZ118" i="3"/>
  <c r="BY118" i="3"/>
  <c r="CB118" i="3"/>
  <c r="BX47" i="3"/>
  <c r="CE47" i="3"/>
  <c r="CD47" i="3"/>
  <c r="CA47" i="3"/>
  <c r="CC47" i="3"/>
  <c r="CB47" i="3"/>
  <c r="BY47" i="3"/>
  <c r="BZ47" i="3"/>
  <c r="BW47" i="3"/>
  <c r="BW40" i="3"/>
  <c r="BX40" i="3"/>
  <c r="CD40" i="3"/>
  <c r="CA40" i="3"/>
  <c r="CC40" i="3"/>
  <c r="BZ40" i="3"/>
  <c r="CB40" i="3"/>
  <c r="BY40" i="3"/>
  <c r="BZ20" i="3"/>
  <c r="BW20" i="3"/>
  <c r="BY20" i="3"/>
  <c r="BX20" i="3"/>
  <c r="CD20" i="3"/>
  <c r="CA20" i="3"/>
  <c r="CC20" i="3"/>
  <c r="CB20" i="3"/>
  <c r="CB247" i="3"/>
  <c r="BZ247" i="3"/>
  <c r="BW247" i="3"/>
  <c r="BY247" i="3"/>
  <c r="BX247" i="3"/>
  <c r="CD247" i="3"/>
  <c r="CA247" i="3"/>
  <c r="CC247" i="3"/>
  <c r="BX309" i="3"/>
  <c r="CE309" i="3"/>
  <c r="CA309" i="3"/>
  <c r="CD309" i="3"/>
  <c r="CC309" i="3"/>
  <c r="CB309" i="3"/>
  <c r="BZ309" i="3"/>
  <c r="BY309" i="3"/>
  <c r="BW309" i="3"/>
  <c r="BX5" i="3"/>
  <c r="CD5" i="3"/>
  <c r="CA5" i="3"/>
  <c r="CC5" i="3"/>
  <c r="CB5" i="3"/>
  <c r="BZ5" i="3"/>
  <c r="BW5" i="3"/>
  <c r="BY5" i="3"/>
  <c r="BX1301" i="3"/>
  <c r="CD1301" i="3"/>
  <c r="CA1301" i="3"/>
  <c r="CC1301" i="3"/>
  <c r="CB1301" i="3"/>
  <c r="BZ1301" i="3"/>
  <c r="BY1301" i="3"/>
  <c r="BW1301" i="3"/>
  <c r="BX253" i="3"/>
  <c r="CD253" i="3"/>
  <c r="CA253" i="3"/>
  <c r="BZ253" i="3"/>
  <c r="CC253" i="3"/>
  <c r="BY253" i="3"/>
  <c r="CB253" i="3"/>
  <c r="BW253" i="3"/>
  <c r="BY1895" i="3"/>
  <c r="BW1895" i="3"/>
  <c r="BZ1895" i="3"/>
  <c r="BX1895" i="3"/>
  <c r="CE1895" i="3"/>
  <c r="CD1895" i="3"/>
  <c r="CB1895" i="3"/>
  <c r="CC1895" i="3"/>
  <c r="CA1895" i="3"/>
  <c r="CD1934" i="3"/>
  <c r="CA1934" i="3"/>
  <c r="CC1934" i="3"/>
  <c r="CB1934" i="3"/>
  <c r="BZ1934" i="3"/>
  <c r="BW1934" i="3"/>
  <c r="BY1934" i="3"/>
  <c r="CE1934" i="3"/>
  <c r="BX1934" i="3"/>
  <c r="BZ114" i="3"/>
  <c r="BY114" i="3"/>
  <c r="BW114" i="3"/>
  <c r="CC114" i="3"/>
  <c r="BX114" i="3"/>
  <c r="CD114" i="3"/>
  <c r="CA114" i="3"/>
  <c r="CB114" i="3"/>
  <c r="BX1572" i="3"/>
  <c r="CA1572" i="3"/>
  <c r="CD1572" i="3"/>
  <c r="CB1572" i="3"/>
  <c r="BZ1572" i="3"/>
  <c r="CC1572" i="3"/>
  <c r="BW1572" i="3"/>
  <c r="BY1572" i="3"/>
  <c r="BX1695" i="3"/>
  <c r="CE1695" i="3"/>
  <c r="CA1695" i="3"/>
  <c r="BZ1695" i="3"/>
  <c r="CD1695" i="3"/>
  <c r="CC1695" i="3"/>
  <c r="CB1695" i="3"/>
  <c r="BY1695" i="3"/>
  <c r="BW1695" i="3"/>
  <c r="CB1667" i="3"/>
  <c r="BW1667" i="3"/>
  <c r="BX1667" i="3"/>
  <c r="CE1667" i="3"/>
  <c r="CD1667" i="3"/>
  <c r="CA1667" i="3"/>
  <c r="CC1667" i="3"/>
  <c r="BZ1667" i="3"/>
  <c r="BY1667" i="3"/>
  <c r="BX1445" i="3"/>
  <c r="CD1445" i="3"/>
  <c r="CA1445" i="3"/>
  <c r="BZ1445" i="3"/>
  <c r="CC1445" i="3"/>
  <c r="BY1445" i="3"/>
  <c r="BW1445" i="3"/>
  <c r="CB1445" i="3"/>
  <c r="BX1427" i="3"/>
  <c r="CD1427" i="3"/>
  <c r="CA1427" i="3"/>
  <c r="CC1427" i="3"/>
  <c r="CB1427" i="3"/>
  <c r="BY1427" i="3"/>
  <c r="BW1427" i="3"/>
  <c r="BZ1427" i="3"/>
  <c r="BX375" i="3"/>
  <c r="CC375" i="3"/>
  <c r="BZ375" i="3"/>
  <c r="CB375" i="3"/>
  <c r="BW375" i="3"/>
  <c r="BY375" i="3"/>
  <c r="CD375" i="3"/>
  <c r="CA375" i="3"/>
  <c r="BX693" i="3"/>
  <c r="CD693" i="3"/>
  <c r="CA693" i="3"/>
  <c r="CC693" i="3"/>
  <c r="CB693" i="3"/>
  <c r="BZ693" i="3"/>
  <c r="BY693" i="3"/>
  <c r="BW693" i="3"/>
  <c r="BX1478" i="3"/>
  <c r="CD1478" i="3"/>
  <c r="CA1478" i="3"/>
  <c r="CB1478" i="3"/>
  <c r="CC1478" i="3"/>
  <c r="BY1478" i="3"/>
  <c r="BZ1478" i="3"/>
  <c r="BW1478" i="3"/>
  <c r="BX1454" i="3"/>
  <c r="CD1454" i="3"/>
  <c r="CC1454" i="3"/>
  <c r="CA1454" i="3"/>
  <c r="CB1454" i="3"/>
  <c r="BZ1454" i="3"/>
  <c r="BW1454" i="3"/>
  <c r="BY1454" i="3"/>
  <c r="BX1521" i="3"/>
  <c r="CD1521" i="3"/>
  <c r="CA1521" i="3"/>
  <c r="CC1521" i="3"/>
  <c r="CB1521" i="3"/>
  <c r="BW1521" i="3"/>
  <c r="BY1521" i="3"/>
  <c r="BZ1521" i="3"/>
  <c r="CE1413" i="3"/>
  <c r="CD1413" i="3"/>
  <c r="CA1413" i="3"/>
  <c r="CB1413" i="3"/>
  <c r="CC1413" i="3"/>
  <c r="BZ1413" i="3"/>
  <c r="BY1413" i="3"/>
  <c r="BW1413" i="3"/>
  <c r="BX1413" i="3"/>
  <c r="BX1389" i="3"/>
  <c r="CD1389" i="3"/>
  <c r="CA1389" i="3"/>
  <c r="CE1389" i="3"/>
  <c r="CC1389" i="3"/>
  <c r="CB1389" i="3"/>
  <c r="BZ1389" i="3"/>
  <c r="BW1389" i="3"/>
  <c r="BY1389" i="3"/>
  <c r="BW1365" i="3"/>
  <c r="BY1365" i="3"/>
  <c r="BX1365" i="3"/>
  <c r="CE1365" i="3"/>
  <c r="CD1365" i="3"/>
  <c r="CA1365" i="3"/>
  <c r="CB1365" i="3"/>
  <c r="BZ1365" i="3"/>
  <c r="CC1365" i="3"/>
  <c r="BX1341" i="3"/>
  <c r="CE1341" i="3"/>
  <c r="CD1341" i="3"/>
  <c r="CA1341" i="3"/>
  <c r="CB1341" i="3"/>
  <c r="CC1341" i="3"/>
  <c r="BZ1341" i="3"/>
  <c r="BY1341" i="3"/>
  <c r="BW1341" i="3"/>
  <c r="BX361" i="3"/>
  <c r="CD361" i="3"/>
  <c r="CE361" i="3"/>
  <c r="CC361" i="3"/>
  <c r="CA361" i="3"/>
  <c r="BZ361" i="3"/>
  <c r="BY361" i="3"/>
  <c r="CB361" i="3"/>
  <c r="BW361" i="3"/>
  <c r="BY632" i="3"/>
  <c r="BX632" i="3"/>
  <c r="CD632" i="3"/>
  <c r="CA632" i="3"/>
  <c r="CC632" i="3"/>
  <c r="CB632" i="3"/>
  <c r="BW632" i="3"/>
  <c r="BZ632" i="3"/>
  <c r="BX608" i="3"/>
  <c r="CA608" i="3"/>
  <c r="CD608" i="3"/>
  <c r="BZ608" i="3"/>
  <c r="BY608" i="3"/>
  <c r="CC608" i="3"/>
  <c r="BW608" i="3"/>
  <c r="CB608" i="3"/>
  <c r="BW590" i="3"/>
  <c r="BX590" i="3"/>
  <c r="CD590" i="3"/>
  <c r="CA590" i="3"/>
  <c r="CC590" i="3"/>
  <c r="CB590" i="3"/>
  <c r="BY590" i="3"/>
  <c r="BZ590" i="3"/>
  <c r="CB1524" i="3"/>
  <c r="BY1524" i="3"/>
  <c r="BW1524" i="3"/>
  <c r="BX1524" i="3"/>
  <c r="CE1524" i="3"/>
  <c r="CD1524" i="3"/>
  <c r="CA1524" i="3"/>
  <c r="CC1524" i="3"/>
  <c r="BZ1524" i="3"/>
  <c r="CE1871" i="3"/>
  <c r="CD1871" i="3"/>
  <c r="BX1871" i="3"/>
  <c r="CA1871" i="3"/>
  <c r="CC1871" i="3"/>
  <c r="BY1871" i="3"/>
  <c r="BZ1871" i="3"/>
  <c r="CB1871" i="3"/>
  <c r="BW1871" i="3"/>
  <c r="CC868" i="3"/>
  <c r="CB868" i="3"/>
  <c r="BZ868" i="3"/>
  <c r="BY868" i="3"/>
  <c r="BW868" i="3"/>
  <c r="BX868" i="3"/>
  <c r="CA868" i="3"/>
  <c r="CD868" i="3"/>
  <c r="BZ1904" i="3"/>
  <c r="BY1904" i="3"/>
  <c r="BW1904" i="3"/>
  <c r="BX1904" i="3"/>
  <c r="CE1904" i="3"/>
  <c r="CD1904" i="3"/>
  <c r="CB1904" i="3"/>
  <c r="CA1904" i="3"/>
  <c r="CC1904" i="3"/>
  <c r="BX1837" i="3"/>
  <c r="CE1837" i="3"/>
  <c r="CD1837" i="3"/>
  <c r="CA1837" i="3"/>
  <c r="CB1837" i="3"/>
  <c r="CC1837" i="3"/>
  <c r="BZ1837" i="3"/>
  <c r="BW1837" i="3"/>
  <c r="BY1837" i="3"/>
  <c r="BW1813" i="3"/>
  <c r="BY1813" i="3"/>
  <c r="BX1813" i="3"/>
  <c r="CE1813" i="3"/>
  <c r="CD1813" i="3"/>
  <c r="CA1813" i="3"/>
  <c r="CC1813" i="3"/>
  <c r="BZ1813" i="3"/>
  <c r="CB1813" i="3"/>
  <c r="BX831" i="3"/>
  <c r="CD831" i="3"/>
  <c r="CA831" i="3"/>
  <c r="BZ831" i="3"/>
  <c r="CC831" i="3"/>
  <c r="CB831" i="3"/>
  <c r="BY831" i="3"/>
  <c r="BW831" i="3"/>
  <c r="BX807" i="3"/>
  <c r="CD807" i="3"/>
  <c r="CC807" i="3"/>
  <c r="BZ807" i="3"/>
  <c r="CB807" i="3"/>
  <c r="BY807" i="3"/>
  <c r="CA807" i="3"/>
  <c r="BW807" i="3"/>
  <c r="BX783" i="3"/>
  <c r="CD783" i="3"/>
  <c r="CA783" i="3"/>
  <c r="CC783" i="3"/>
  <c r="BZ783" i="3"/>
  <c r="CB783" i="3"/>
  <c r="BW783" i="3"/>
  <c r="BY783" i="3"/>
  <c r="BY877" i="3"/>
  <c r="BW877" i="3"/>
  <c r="CC877" i="3"/>
  <c r="CB877" i="3"/>
  <c r="BZ877" i="3"/>
  <c r="CD877" i="3"/>
  <c r="BX877" i="3"/>
  <c r="CA877" i="3"/>
  <c r="BW1949" i="3"/>
  <c r="BX1949" i="3"/>
  <c r="CE1949" i="3"/>
  <c r="CD1949" i="3"/>
  <c r="CA1949" i="3"/>
  <c r="CC1949" i="3"/>
  <c r="BZ1949" i="3"/>
  <c r="CB1949" i="3"/>
  <c r="BY1949" i="3"/>
  <c r="BW135" i="3"/>
  <c r="BX135" i="3"/>
  <c r="CE135" i="3"/>
  <c r="CD135" i="3"/>
  <c r="CA135" i="3"/>
  <c r="CC135" i="3"/>
  <c r="BY135" i="3"/>
  <c r="CB135" i="3"/>
  <c r="BZ135" i="3"/>
  <c r="CA1276" i="3"/>
  <c r="CD1276" i="3"/>
  <c r="BX1276" i="3"/>
  <c r="CE1276" i="3"/>
  <c r="CC1276" i="3"/>
  <c r="CB1276" i="3"/>
  <c r="BZ1276" i="3"/>
  <c r="BY1276" i="3"/>
  <c r="BW1276" i="3"/>
  <c r="BX1247" i="3"/>
  <c r="CE1247" i="3"/>
  <c r="CD1247" i="3"/>
  <c r="CA1247" i="3"/>
  <c r="CC1247" i="3"/>
  <c r="CB1247" i="3"/>
  <c r="BZ1247" i="3"/>
  <c r="BY1247" i="3"/>
  <c r="BW1247" i="3"/>
  <c r="BX1223" i="3"/>
  <c r="CE1223" i="3"/>
  <c r="CD1223" i="3"/>
  <c r="CC1223" i="3"/>
  <c r="CA1223" i="3"/>
  <c r="BY1223" i="3"/>
  <c r="BZ1223" i="3"/>
  <c r="CB1223" i="3"/>
  <c r="BW1223" i="3"/>
  <c r="BX1204" i="3"/>
  <c r="BZ1204" i="3"/>
  <c r="BW1204" i="3"/>
  <c r="BY1204" i="3"/>
  <c r="CE1204" i="3"/>
  <c r="CA1204" i="3"/>
  <c r="CD1204" i="3"/>
  <c r="CC1204" i="3"/>
  <c r="CB1204" i="3"/>
  <c r="BX551" i="3"/>
  <c r="CD551" i="3"/>
  <c r="CA551" i="3"/>
  <c r="CC551" i="3"/>
  <c r="CB551" i="3"/>
  <c r="BY551" i="3"/>
  <c r="BZ551" i="3"/>
  <c r="BW551" i="3"/>
  <c r="BY1199" i="3"/>
  <c r="BZ1199" i="3"/>
  <c r="BW1199" i="3"/>
  <c r="BX1199" i="3"/>
  <c r="CE1199" i="3"/>
  <c r="CD1199" i="3"/>
  <c r="CA1199" i="3"/>
  <c r="CB1199" i="3"/>
  <c r="CC1199" i="3"/>
  <c r="BX758" i="3"/>
  <c r="CD758" i="3"/>
  <c r="CA758" i="3"/>
  <c r="CC758" i="3"/>
  <c r="CB758" i="3"/>
  <c r="BZ758" i="3"/>
  <c r="BY758" i="3"/>
  <c r="BW758" i="3"/>
  <c r="BX499" i="3"/>
  <c r="CD499" i="3"/>
  <c r="CA499" i="3"/>
  <c r="CB499" i="3"/>
  <c r="BZ499" i="3"/>
  <c r="CC499" i="3"/>
  <c r="BW499" i="3"/>
  <c r="BY499" i="3"/>
  <c r="CD424" i="3"/>
  <c r="CA424" i="3"/>
  <c r="BZ424" i="3"/>
  <c r="CC424" i="3"/>
  <c r="CB424" i="3"/>
  <c r="BW424" i="3"/>
  <c r="BY424" i="3"/>
  <c r="BX424" i="3"/>
  <c r="BW1595" i="3"/>
  <c r="BX1595" i="3"/>
  <c r="CD1595" i="3"/>
  <c r="CA1595" i="3"/>
  <c r="CB1595" i="3"/>
  <c r="CC1595" i="3"/>
  <c r="BY1595" i="3"/>
  <c r="BZ1595" i="3"/>
  <c r="BX1159" i="3"/>
  <c r="CE1159" i="3"/>
  <c r="CD1159" i="3"/>
  <c r="CA1159" i="3"/>
  <c r="CC1159" i="3"/>
  <c r="CB1159" i="3"/>
  <c r="BZ1159" i="3"/>
  <c r="BW1159" i="3"/>
  <c r="BY1159" i="3"/>
  <c r="BX405" i="3"/>
  <c r="CD405" i="3"/>
  <c r="CA405" i="3"/>
  <c r="CC405" i="3"/>
  <c r="CB405" i="3"/>
  <c r="BZ405" i="3"/>
  <c r="BY405" i="3"/>
  <c r="BW405" i="3"/>
  <c r="BX251" i="3"/>
  <c r="CD251" i="3"/>
  <c r="CA251" i="3"/>
  <c r="CC251" i="3"/>
  <c r="BZ251" i="3"/>
  <c r="CB251" i="3"/>
  <c r="BY251" i="3"/>
  <c r="BW251" i="3"/>
  <c r="BX389" i="3"/>
  <c r="CD389" i="3"/>
  <c r="CC389" i="3"/>
  <c r="CB389" i="3"/>
  <c r="BZ389" i="3"/>
  <c r="CA389" i="3"/>
  <c r="BW389" i="3"/>
  <c r="BY389" i="3"/>
  <c r="CB1779" i="3"/>
  <c r="BZ1779" i="3"/>
  <c r="BY1779" i="3"/>
  <c r="BW1779" i="3"/>
  <c r="BX1779" i="3"/>
  <c r="CE1779" i="3"/>
  <c r="CA1779" i="3"/>
  <c r="CD1779" i="3"/>
  <c r="CC1779" i="3"/>
  <c r="BX1767" i="3"/>
  <c r="CE1767" i="3"/>
  <c r="CD1767" i="3"/>
  <c r="CA1767" i="3"/>
  <c r="CC1767" i="3"/>
  <c r="BZ1767" i="3"/>
  <c r="CB1767" i="3"/>
  <c r="BY1767" i="3"/>
  <c r="BW1767" i="3"/>
  <c r="BX757" i="3"/>
  <c r="CD757" i="3"/>
  <c r="CA757" i="3"/>
  <c r="CC757" i="3"/>
  <c r="BZ757" i="3"/>
  <c r="CB757" i="3"/>
  <c r="BY757" i="3"/>
  <c r="BW757" i="3"/>
  <c r="BX739" i="3"/>
  <c r="CA739" i="3"/>
  <c r="CD739" i="3"/>
  <c r="CC739" i="3"/>
  <c r="CB739" i="3"/>
  <c r="BY739" i="3"/>
  <c r="BZ739" i="3"/>
  <c r="BW739" i="3"/>
  <c r="BX721" i="3"/>
  <c r="CD721" i="3"/>
  <c r="CA721" i="3"/>
  <c r="CC721" i="3"/>
  <c r="CB721" i="3"/>
  <c r="BY721" i="3"/>
  <c r="BZ721" i="3"/>
  <c r="BW721" i="3"/>
  <c r="CC1721" i="3"/>
  <c r="BZ1721" i="3"/>
  <c r="BY1721" i="3"/>
  <c r="BW1721" i="3"/>
  <c r="CE1721" i="3"/>
  <c r="BX1721" i="3"/>
  <c r="CD1721" i="3"/>
  <c r="CB1721" i="3"/>
  <c r="CA1721" i="3"/>
  <c r="CC1035" i="3"/>
  <c r="BX1035" i="3"/>
  <c r="CD1035" i="3"/>
  <c r="CA1035" i="3"/>
  <c r="CB1035" i="3"/>
  <c r="BY1035" i="3"/>
  <c r="BZ1035" i="3"/>
  <c r="BW1035" i="3"/>
  <c r="CB1033" i="3"/>
  <c r="BY1033" i="3"/>
  <c r="BZ1033" i="3"/>
  <c r="BW1033" i="3"/>
  <c r="BX1033" i="3"/>
  <c r="CE1033" i="3"/>
  <c r="CA1033" i="3"/>
  <c r="CD1033" i="3"/>
  <c r="CC1033" i="3"/>
  <c r="CE85" i="3"/>
  <c r="BX85" i="3"/>
  <c r="CD85" i="3"/>
  <c r="CA85" i="3"/>
  <c r="CC85" i="3"/>
  <c r="CB85" i="3"/>
  <c r="BZ85" i="3"/>
  <c r="BY85" i="3"/>
  <c r="BW85" i="3"/>
  <c r="CD991" i="3"/>
  <c r="CA991" i="3"/>
  <c r="CC991" i="3"/>
  <c r="CB991" i="3"/>
  <c r="BW991" i="3"/>
  <c r="BX991" i="3"/>
  <c r="BZ991" i="3"/>
  <c r="BY991" i="3"/>
  <c r="CC229" i="3"/>
  <c r="BZ229" i="3"/>
  <c r="CB229" i="3"/>
  <c r="BY229" i="3"/>
  <c r="BW229" i="3"/>
  <c r="BX229" i="3"/>
  <c r="CA229" i="3"/>
  <c r="CD229" i="3"/>
  <c r="BZ279" i="3"/>
  <c r="CB279" i="3"/>
  <c r="BY279" i="3"/>
  <c r="BW279" i="3"/>
  <c r="BX279" i="3"/>
  <c r="CD279" i="3"/>
  <c r="CC279" i="3"/>
  <c r="CA279" i="3"/>
  <c r="BX78" i="3"/>
  <c r="CD78" i="3"/>
  <c r="CA78" i="3"/>
  <c r="CC78" i="3"/>
  <c r="CB78" i="3"/>
  <c r="BZ78" i="3"/>
  <c r="BW78" i="3"/>
  <c r="BY78" i="3"/>
  <c r="BX1112" i="3"/>
  <c r="CE1112" i="3"/>
  <c r="CD1112" i="3"/>
  <c r="CA1112" i="3"/>
  <c r="CB1112" i="3"/>
  <c r="CC1112" i="3"/>
  <c r="BW1112" i="3"/>
  <c r="BZ1112" i="3"/>
  <c r="BY1112" i="3"/>
  <c r="BX117" i="3"/>
  <c r="CD117" i="3"/>
  <c r="CC117" i="3"/>
  <c r="CA117" i="3"/>
  <c r="CB117" i="3"/>
  <c r="BZ117" i="3"/>
  <c r="BY117" i="3"/>
  <c r="BW117" i="3"/>
  <c r="CB46" i="3"/>
  <c r="BY46" i="3"/>
  <c r="BZ46" i="3"/>
  <c r="BW46" i="3"/>
  <c r="BX46" i="3"/>
  <c r="CD46" i="3"/>
  <c r="CC46" i="3"/>
  <c r="CA46" i="3"/>
  <c r="CC1109" i="3"/>
  <c r="BZ1109" i="3"/>
  <c r="BX1109" i="3"/>
  <c r="CE1109" i="3"/>
  <c r="CA1109" i="3"/>
  <c r="CD1109" i="3"/>
  <c r="CB1109" i="3"/>
  <c r="BY1109" i="3"/>
  <c r="BW1109" i="3"/>
  <c r="BX9" i="3"/>
  <c r="CA9" i="3"/>
  <c r="CD9" i="3"/>
  <c r="CC9" i="3"/>
  <c r="CB9" i="3"/>
  <c r="BZ9" i="3"/>
  <c r="BW9" i="3"/>
  <c r="BY9" i="3"/>
  <c r="BX246" i="3"/>
  <c r="CD246" i="3"/>
  <c r="CA246" i="3"/>
  <c r="CC246" i="3"/>
  <c r="BW246" i="3"/>
  <c r="BY246" i="3"/>
  <c r="CB246" i="3"/>
  <c r="BZ246" i="3"/>
  <c r="BX188" i="3"/>
  <c r="CE188" i="3"/>
  <c r="CA188" i="3"/>
  <c r="CD188" i="3"/>
  <c r="CC188" i="3"/>
  <c r="CB188" i="3"/>
  <c r="BZ188" i="3"/>
  <c r="BY188" i="3"/>
  <c r="BW188" i="3"/>
  <c r="BX4" i="3"/>
  <c r="CA4" i="3"/>
  <c r="CB4" i="3"/>
  <c r="CC4" i="3"/>
  <c r="CD4" i="3"/>
  <c r="BZ4" i="3"/>
  <c r="BW4" i="3"/>
  <c r="BY4" i="3"/>
  <c r="BY1300" i="3"/>
  <c r="BX1300" i="3"/>
  <c r="CE1300" i="3"/>
  <c r="CD1300" i="3"/>
  <c r="CA1300" i="3"/>
  <c r="CC1300" i="3"/>
  <c r="CB1300" i="3"/>
  <c r="BZ1300" i="3"/>
  <c r="BW1300" i="3"/>
  <c r="CD2071" i="3"/>
  <c r="CA2071" i="3"/>
  <c r="BX2071" i="3"/>
  <c r="CE2071" i="3"/>
  <c r="CC2071" i="3"/>
  <c r="CB2071" i="3"/>
  <c r="BZ2071" i="3"/>
  <c r="BW2071" i="3"/>
  <c r="BY2071" i="3"/>
  <c r="BX1775" i="3"/>
  <c r="CE1775" i="3"/>
  <c r="CD1775" i="3"/>
  <c r="CA1775" i="3"/>
  <c r="CC1775" i="3"/>
  <c r="BZ1775" i="3"/>
  <c r="CB1775" i="3"/>
  <c r="BY1775" i="3"/>
  <c r="BW1775" i="3"/>
  <c r="BX1710" i="3"/>
  <c r="CE1710" i="3"/>
  <c r="CA1710" i="3"/>
  <c r="CB1710" i="3"/>
  <c r="CD1710" i="3"/>
  <c r="CC1710" i="3"/>
  <c r="BW1710" i="3"/>
  <c r="BZ1710" i="3"/>
  <c r="BY1710" i="3"/>
  <c r="BX566" i="3"/>
  <c r="CD566" i="3"/>
  <c r="CC566" i="3"/>
  <c r="CA566" i="3"/>
  <c r="CB566" i="3"/>
  <c r="BZ566" i="3"/>
  <c r="BY566" i="3"/>
  <c r="BW566" i="3"/>
  <c r="BX1444" i="3"/>
  <c r="CE1444" i="3"/>
  <c r="CD1444" i="3"/>
  <c r="CA1444" i="3"/>
  <c r="CC1444" i="3"/>
  <c r="BZ1444" i="3"/>
  <c r="CB1444" i="3"/>
  <c r="BY1444" i="3"/>
  <c r="BW1444" i="3"/>
  <c r="BX1426" i="3"/>
  <c r="CE1426" i="3"/>
  <c r="CA1426" i="3"/>
  <c r="CD1426" i="3"/>
  <c r="CC1426" i="3"/>
  <c r="CB1426" i="3"/>
  <c r="BZ1426" i="3"/>
  <c r="BW1426" i="3"/>
  <c r="BY1426" i="3"/>
  <c r="CA374" i="3"/>
  <c r="CC374" i="3"/>
  <c r="CB374" i="3"/>
  <c r="BY374" i="3"/>
  <c r="BZ374" i="3"/>
  <c r="BW374" i="3"/>
  <c r="BX374" i="3"/>
  <c r="CD374" i="3"/>
  <c r="BX692" i="3"/>
  <c r="CD692" i="3"/>
  <c r="CA692" i="3"/>
  <c r="CB692" i="3"/>
  <c r="CC692" i="3"/>
  <c r="BW692" i="3"/>
  <c r="BY692" i="3"/>
  <c r="BZ692" i="3"/>
  <c r="BX1477" i="3"/>
  <c r="CE1477" i="3"/>
  <c r="CD1477" i="3"/>
  <c r="CA1477" i="3"/>
  <c r="CC1477" i="3"/>
  <c r="CB1477" i="3"/>
  <c r="BZ1477" i="3"/>
  <c r="BY1477" i="3"/>
  <c r="BW1477" i="3"/>
  <c r="BX1554" i="3"/>
  <c r="CE1554" i="3"/>
  <c r="CD1554" i="3"/>
  <c r="CA1554" i="3"/>
  <c r="CC1554" i="3"/>
  <c r="CB1554" i="3"/>
  <c r="BZ1554" i="3"/>
  <c r="BY1554" i="3"/>
  <c r="BW1554" i="3"/>
  <c r="BX1520" i="3"/>
  <c r="CE1520" i="3"/>
  <c r="CD1520" i="3"/>
  <c r="CA1520" i="3"/>
  <c r="CC1520" i="3"/>
  <c r="CB1520" i="3"/>
  <c r="BZ1520" i="3"/>
  <c r="BW1520" i="3"/>
  <c r="BY1520" i="3"/>
  <c r="BX1412" i="3"/>
  <c r="CD1412" i="3"/>
  <c r="CA1412" i="3"/>
  <c r="CB1412" i="3"/>
  <c r="CC1412" i="3"/>
  <c r="BZ1412" i="3"/>
  <c r="BY1412" i="3"/>
  <c r="BW1412" i="3"/>
  <c r="BX1388" i="3"/>
  <c r="CD1388" i="3"/>
  <c r="CA1388" i="3"/>
  <c r="CC1388" i="3"/>
  <c r="CB1388" i="3"/>
  <c r="BZ1388" i="3"/>
  <c r="BY1388" i="3"/>
  <c r="BW1388" i="3"/>
  <c r="BX1364" i="3"/>
  <c r="CD1364" i="3"/>
  <c r="CA1364" i="3"/>
  <c r="CB1364" i="3"/>
  <c r="CC1364" i="3"/>
  <c r="BZ1364" i="3"/>
  <c r="BW1364" i="3"/>
  <c r="BY1364" i="3"/>
  <c r="BX1340" i="3"/>
  <c r="CD1340" i="3"/>
  <c r="CA1340" i="3"/>
  <c r="CB1340" i="3"/>
  <c r="CC1340" i="3"/>
  <c r="BZ1340" i="3"/>
  <c r="BY1340" i="3"/>
  <c r="BW1340" i="3"/>
  <c r="BX360" i="3"/>
  <c r="CD360" i="3"/>
  <c r="CE360" i="3"/>
  <c r="CA360" i="3"/>
  <c r="CC360" i="3"/>
  <c r="CB360" i="3"/>
  <c r="BZ360" i="3"/>
  <c r="BW360" i="3"/>
  <c r="BY360" i="3"/>
  <c r="BX631" i="3"/>
  <c r="CD631" i="3"/>
  <c r="CA631" i="3"/>
  <c r="CC631" i="3"/>
  <c r="CB631" i="3"/>
  <c r="BZ631" i="3"/>
  <c r="BW631" i="3"/>
  <c r="BY631" i="3"/>
  <c r="CB607" i="3"/>
  <c r="BZ607" i="3"/>
  <c r="BW607" i="3"/>
  <c r="BY607" i="3"/>
  <c r="CD607" i="3"/>
  <c r="CC607" i="3"/>
  <c r="BX607" i="3"/>
  <c r="CA607" i="3"/>
  <c r="CC589" i="3"/>
  <c r="CB589" i="3"/>
  <c r="BZ589" i="3"/>
  <c r="BY589" i="3"/>
  <c r="BW589" i="3"/>
  <c r="BX589" i="3"/>
  <c r="CD589" i="3"/>
  <c r="CA589" i="3"/>
  <c r="CE1504" i="3"/>
  <c r="CC1504" i="3"/>
  <c r="CA1504" i="3"/>
  <c r="BZ1504" i="3"/>
  <c r="CB1504" i="3"/>
  <c r="BY1504" i="3"/>
  <c r="BW1504" i="3"/>
  <c r="BX1504" i="3"/>
  <c r="CD1504" i="3"/>
  <c r="BZ1870" i="3"/>
  <c r="BX1870" i="3"/>
  <c r="CE1870" i="3"/>
  <c r="CD1870" i="3"/>
  <c r="CA1870" i="3"/>
  <c r="CC1870" i="3"/>
  <c r="CB1870" i="3"/>
  <c r="BY1870" i="3"/>
  <c r="BW1870" i="3"/>
  <c r="BX865" i="3"/>
  <c r="CD865" i="3"/>
  <c r="CA865" i="3"/>
  <c r="CC865" i="3"/>
  <c r="CB865" i="3"/>
  <c r="BY865" i="3"/>
  <c r="BZ865" i="3"/>
  <c r="BW865" i="3"/>
  <c r="CD1903" i="3"/>
  <c r="CA1903" i="3"/>
  <c r="CB1903" i="3"/>
  <c r="CC1903" i="3"/>
  <c r="BZ1903" i="3"/>
  <c r="BW1903" i="3"/>
  <c r="BY1903" i="3"/>
  <c r="CE1903" i="3"/>
  <c r="BX1903" i="3"/>
  <c r="BX1836" i="3"/>
  <c r="CE1836" i="3"/>
  <c r="CD1836" i="3"/>
  <c r="CC1836" i="3"/>
  <c r="CA1836" i="3"/>
  <c r="CB1836" i="3"/>
  <c r="BZ1836" i="3"/>
  <c r="BW1836" i="3"/>
  <c r="BY1836" i="3"/>
  <c r="BW1812" i="3"/>
  <c r="BY1812" i="3"/>
  <c r="BX1812" i="3"/>
  <c r="CE1812" i="3"/>
  <c r="CD1812" i="3"/>
  <c r="CA1812" i="3"/>
  <c r="CC1812" i="3"/>
  <c r="BZ1812" i="3"/>
  <c r="CB1812" i="3"/>
  <c r="CD830" i="3"/>
  <c r="CA830" i="3"/>
  <c r="CC830" i="3"/>
  <c r="CB830" i="3"/>
  <c r="BZ830" i="3"/>
  <c r="BY830" i="3"/>
  <c r="BW830" i="3"/>
  <c r="BX830" i="3"/>
  <c r="BX806" i="3"/>
  <c r="CD806" i="3"/>
  <c r="CA806" i="3"/>
  <c r="CC806" i="3"/>
  <c r="CB806" i="3"/>
  <c r="BZ806" i="3"/>
  <c r="BY806" i="3"/>
  <c r="BW806" i="3"/>
  <c r="CC782" i="3"/>
  <c r="BX782" i="3"/>
  <c r="CD782" i="3"/>
  <c r="CA782" i="3"/>
  <c r="CB782" i="3"/>
  <c r="BZ782" i="3"/>
  <c r="BY782" i="3"/>
  <c r="BW782" i="3"/>
  <c r="BX876" i="3"/>
  <c r="CD876" i="3"/>
  <c r="CA876" i="3"/>
  <c r="CC876" i="3"/>
  <c r="BZ876" i="3"/>
  <c r="CB876" i="3"/>
  <c r="BW876" i="3"/>
  <c r="BY876" i="3"/>
  <c r="BX1948" i="3"/>
  <c r="CD1948" i="3"/>
  <c r="CE1948" i="3"/>
  <c r="CA1948" i="3"/>
  <c r="CC1948" i="3"/>
  <c r="BZ1948" i="3"/>
  <c r="CB1948" i="3"/>
  <c r="BY1948" i="3"/>
  <c r="BW1948" i="3"/>
  <c r="BX134" i="3"/>
  <c r="CE134" i="3"/>
  <c r="CD134" i="3"/>
  <c r="CA134" i="3"/>
  <c r="CC134" i="3"/>
  <c r="CB134" i="3"/>
  <c r="BY134" i="3"/>
  <c r="BW134" i="3"/>
  <c r="BZ134" i="3"/>
  <c r="CB1275" i="3"/>
  <c r="BZ1275" i="3"/>
  <c r="BY1275" i="3"/>
  <c r="BW1275" i="3"/>
  <c r="BX1275" i="3"/>
  <c r="CE1275" i="3"/>
  <c r="CD1275" i="3"/>
  <c r="CA1275" i="3"/>
  <c r="CC1275" i="3"/>
  <c r="BW1246" i="3"/>
  <c r="BX1246" i="3"/>
  <c r="CE1246" i="3"/>
  <c r="CD1246" i="3"/>
  <c r="CA1246" i="3"/>
  <c r="CC1246" i="3"/>
  <c r="BZ1246" i="3"/>
  <c r="BY1246" i="3"/>
  <c r="CB1246" i="3"/>
  <c r="BX1222" i="3"/>
  <c r="CE1222" i="3"/>
  <c r="CD1222" i="3"/>
  <c r="CA1222" i="3"/>
  <c r="BZ1222" i="3"/>
  <c r="BY1222" i="3"/>
  <c r="CC1222" i="3"/>
  <c r="BW1222" i="3"/>
  <c r="CB1222" i="3"/>
  <c r="CE1203" i="3"/>
  <c r="CC1203" i="3"/>
  <c r="CA1203" i="3"/>
  <c r="CB1203" i="3"/>
  <c r="BY1203" i="3"/>
  <c r="BZ1203" i="3"/>
  <c r="BW1203" i="3"/>
  <c r="CD1203" i="3"/>
  <c r="BX1203" i="3"/>
  <c r="CD550" i="3"/>
  <c r="CA550" i="3"/>
  <c r="CB550" i="3"/>
  <c r="CC550" i="3"/>
  <c r="BY550" i="3"/>
  <c r="BX550" i="3"/>
  <c r="BZ550" i="3"/>
  <c r="BW550" i="3"/>
  <c r="BX1198" i="3"/>
  <c r="CE1198" i="3"/>
  <c r="CD1198" i="3"/>
  <c r="CA1198" i="3"/>
  <c r="CC1198" i="3"/>
  <c r="CB1198" i="3"/>
  <c r="BY1198" i="3"/>
  <c r="BZ1198" i="3"/>
  <c r="BW1198" i="3"/>
  <c r="CA444" i="3"/>
  <c r="CC444" i="3"/>
  <c r="CB444" i="3"/>
  <c r="BZ444" i="3"/>
  <c r="BY444" i="3"/>
  <c r="BW444" i="3"/>
  <c r="BX444" i="3"/>
  <c r="CD444" i="3"/>
  <c r="CD498" i="3"/>
  <c r="CB498" i="3"/>
  <c r="BZ498" i="3"/>
  <c r="CC498" i="3"/>
  <c r="BW498" i="3"/>
  <c r="BY498" i="3"/>
  <c r="BX498" i="3"/>
  <c r="CA498" i="3"/>
  <c r="BX423" i="3"/>
  <c r="CD423" i="3"/>
  <c r="CA423" i="3"/>
  <c r="CC423" i="3"/>
  <c r="BZ423" i="3"/>
  <c r="CB423" i="3"/>
  <c r="BW423" i="3"/>
  <c r="BY423" i="3"/>
  <c r="CD1587" i="3"/>
  <c r="CA1587" i="3"/>
  <c r="CC1587" i="3"/>
  <c r="CB1587" i="3"/>
  <c r="BY1587" i="3"/>
  <c r="BZ1587" i="3"/>
  <c r="BW1587" i="3"/>
  <c r="BX1587" i="3"/>
  <c r="BX1158" i="3"/>
  <c r="CE1158" i="3"/>
  <c r="CA1158" i="3"/>
  <c r="CD1158" i="3"/>
  <c r="CC1158" i="3"/>
  <c r="CB1158" i="3"/>
  <c r="BZ1158" i="3"/>
  <c r="BW1158" i="3"/>
  <c r="BY1158" i="3"/>
  <c r="CD404" i="3"/>
  <c r="CA404" i="3"/>
  <c r="CB404" i="3"/>
  <c r="CC404" i="3"/>
  <c r="BW404" i="3"/>
  <c r="BX404" i="3"/>
  <c r="BY404" i="3"/>
  <c r="BZ404" i="3"/>
  <c r="CA250" i="3"/>
  <c r="CC250" i="3"/>
  <c r="CB250" i="3"/>
  <c r="BZ250" i="3"/>
  <c r="BW250" i="3"/>
  <c r="BY250" i="3"/>
  <c r="BX250" i="3"/>
  <c r="CD250" i="3"/>
  <c r="CC388" i="3"/>
  <c r="CB388" i="3"/>
  <c r="BZ388" i="3"/>
  <c r="BY388" i="3"/>
  <c r="BW388" i="3"/>
  <c r="BX388" i="3"/>
  <c r="CA388" i="3"/>
  <c r="CD388" i="3"/>
  <c r="BX1778" i="3"/>
  <c r="CD1778" i="3"/>
  <c r="CE1778" i="3"/>
  <c r="CC1778" i="3"/>
  <c r="CA1778" i="3"/>
  <c r="BZ1778" i="3"/>
  <c r="BW1778" i="3"/>
  <c r="BY1778" i="3"/>
  <c r="CB1778" i="3"/>
  <c r="BX1766" i="3"/>
  <c r="CE1766" i="3"/>
  <c r="CD1766" i="3"/>
  <c r="CA1766" i="3"/>
  <c r="CC1766" i="3"/>
  <c r="CB1766" i="3"/>
  <c r="BY1766" i="3"/>
  <c r="BZ1766" i="3"/>
  <c r="BW1766" i="3"/>
  <c r="BX756" i="3"/>
  <c r="CD756" i="3"/>
  <c r="CA756" i="3"/>
  <c r="CC756" i="3"/>
  <c r="BZ756" i="3"/>
  <c r="CB756" i="3"/>
  <c r="BY756" i="3"/>
  <c r="BW756" i="3"/>
  <c r="BX738" i="3"/>
  <c r="CD738" i="3"/>
  <c r="CC738" i="3"/>
  <c r="CA738" i="3"/>
  <c r="CB738" i="3"/>
  <c r="BZ738" i="3"/>
  <c r="BW738" i="3"/>
  <c r="BY738" i="3"/>
  <c r="BX720" i="3"/>
  <c r="CD720" i="3"/>
  <c r="CC720" i="3"/>
  <c r="CA720" i="3"/>
  <c r="CB720" i="3"/>
  <c r="BY720" i="3"/>
  <c r="BZ720" i="3"/>
  <c r="BW720" i="3"/>
  <c r="CB1720" i="3"/>
  <c r="BZ1720" i="3"/>
  <c r="BW1720" i="3"/>
  <c r="BY1720" i="3"/>
  <c r="CE1720" i="3"/>
  <c r="BX1720" i="3"/>
  <c r="CD1720" i="3"/>
  <c r="CC1720" i="3"/>
  <c r="CA1720" i="3"/>
  <c r="BX1027" i="3"/>
  <c r="CE1027" i="3"/>
  <c r="CD1027" i="3"/>
  <c r="CA1027" i="3"/>
  <c r="CC1027" i="3"/>
  <c r="CB1027" i="3"/>
  <c r="BZ1027" i="3"/>
  <c r="BY1027" i="3"/>
  <c r="BW1027" i="3"/>
  <c r="BX305" i="3"/>
  <c r="CE305" i="3"/>
  <c r="CD305" i="3"/>
  <c r="CC305" i="3"/>
  <c r="CA305" i="3"/>
  <c r="CB305" i="3"/>
  <c r="BZ305" i="3"/>
  <c r="BW305" i="3"/>
  <c r="BY305" i="3"/>
  <c r="BX83" i="3"/>
  <c r="CE83" i="3"/>
  <c r="CD83" i="3"/>
  <c r="CA83" i="3"/>
  <c r="CC83" i="3"/>
  <c r="CB83" i="3"/>
  <c r="BZ83" i="3"/>
  <c r="BY83" i="3"/>
  <c r="BW83" i="3"/>
  <c r="BX170" i="3"/>
  <c r="CE170" i="3"/>
  <c r="CD170" i="3"/>
  <c r="CA170" i="3"/>
  <c r="CC170" i="3"/>
  <c r="BZ170" i="3"/>
  <c r="CB170" i="3"/>
  <c r="BY170" i="3"/>
  <c r="BW170" i="3"/>
  <c r="BX151" i="3"/>
  <c r="CE151" i="3"/>
  <c r="CA151" i="3"/>
  <c r="CD151" i="3"/>
  <c r="CC151" i="3"/>
  <c r="CB151" i="3"/>
  <c r="BZ151" i="3"/>
  <c r="BW151" i="3"/>
  <c r="BY151" i="3"/>
  <c r="BX278" i="3"/>
  <c r="CD278" i="3"/>
  <c r="CA278" i="3"/>
  <c r="CB278" i="3"/>
  <c r="BZ278" i="3"/>
  <c r="CC278" i="3"/>
  <c r="BY278" i="3"/>
  <c r="BW278" i="3"/>
  <c r="BX77" i="3"/>
  <c r="CE77" i="3"/>
  <c r="CD77" i="3"/>
  <c r="CA77" i="3"/>
  <c r="CC77" i="3"/>
  <c r="CB77" i="3"/>
  <c r="BZ77" i="3"/>
  <c r="BY77" i="3"/>
  <c r="BW77" i="3"/>
  <c r="BY125" i="3"/>
  <c r="BW125" i="3"/>
  <c r="BX125" i="3"/>
  <c r="CE125" i="3"/>
  <c r="CD125" i="3"/>
  <c r="CA125" i="3"/>
  <c r="CC125" i="3"/>
  <c r="CB125" i="3"/>
  <c r="BZ125" i="3"/>
  <c r="BX116" i="3"/>
  <c r="CD116" i="3"/>
  <c r="CA116" i="3"/>
  <c r="CB116" i="3"/>
  <c r="CC116" i="3"/>
  <c r="BZ116" i="3"/>
  <c r="BY116" i="3"/>
  <c r="BW116" i="3"/>
  <c r="BX45" i="3"/>
  <c r="CE45" i="3"/>
  <c r="CD45" i="3"/>
  <c r="CA45" i="3"/>
  <c r="CC45" i="3"/>
  <c r="CB45" i="3"/>
  <c r="BY45" i="3"/>
  <c r="BZ45" i="3"/>
  <c r="BW45" i="3"/>
  <c r="BX1108" i="3"/>
  <c r="CE1108" i="3"/>
  <c r="CD1108" i="3"/>
  <c r="CA1108" i="3"/>
  <c r="CC1108" i="3"/>
  <c r="BZ1108" i="3"/>
  <c r="BY1108" i="3"/>
  <c r="BW1108" i="3"/>
  <c r="CB1108" i="3"/>
  <c r="CD8" i="3"/>
  <c r="CC8" i="3"/>
  <c r="CB8" i="3"/>
  <c r="BZ8" i="3"/>
  <c r="BW8" i="3"/>
  <c r="BX8" i="3"/>
  <c r="CA8" i="3"/>
  <c r="BY8" i="3"/>
  <c r="BY248" i="3"/>
  <c r="BX248" i="3"/>
  <c r="CD248" i="3"/>
  <c r="CA248" i="3"/>
  <c r="CC248" i="3"/>
  <c r="BZ248" i="3"/>
  <c r="CB248" i="3"/>
  <c r="BW248" i="3"/>
  <c r="BX187" i="3"/>
  <c r="CE187" i="3"/>
  <c r="CA187" i="3"/>
  <c r="CD187" i="3"/>
  <c r="CB187" i="3"/>
  <c r="CC187" i="3"/>
  <c r="BZ187" i="3"/>
  <c r="BW187" i="3"/>
  <c r="BY187" i="3"/>
  <c r="BX268" i="3"/>
  <c r="CD268" i="3"/>
  <c r="CA268" i="3"/>
  <c r="CC268" i="3"/>
  <c r="CB268" i="3"/>
  <c r="BZ268" i="3"/>
  <c r="BW268" i="3"/>
  <c r="BY268" i="3"/>
  <c r="BX1317" i="3"/>
  <c r="CE1317" i="3"/>
  <c r="CD1317" i="3"/>
  <c r="CA1317" i="3"/>
  <c r="CB1317" i="3"/>
  <c r="CC1317" i="3"/>
  <c r="BZ1317" i="3"/>
  <c r="BY1317" i="3"/>
  <c r="BW1317" i="3"/>
  <c r="BY1675" i="3"/>
  <c r="BW1675" i="3"/>
  <c r="CE1675" i="3"/>
  <c r="BX1675" i="3"/>
  <c r="CD1675" i="3"/>
  <c r="CA1675" i="3"/>
  <c r="CB1675" i="3"/>
  <c r="BZ1675" i="3"/>
  <c r="CC1675" i="3"/>
  <c r="CD1284" i="3"/>
  <c r="CA1284" i="3"/>
  <c r="CB1284" i="3"/>
  <c r="BW1284" i="3"/>
  <c r="BY1284" i="3"/>
  <c r="BX1284" i="3"/>
  <c r="CC1284" i="3"/>
  <c r="CE1284" i="3"/>
  <c r="BZ1284" i="3"/>
  <c r="CD1643" i="3"/>
  <c r="CA1643" i="3"/>
  <c r="CB1643" i="3"/>
  <c r="CC1643" i="3"/>
  <c r="BY1643" i="3"/>
  <c r="BZ1643" i="3"/>
  <c r="BW1643" i="3"/>
  <c r="BX1643" i="3"/>
  <c r="BZ924" i="3"/>
  <c r="BY924" i="3"/>
  <c r="BW924" i="3"/>
  <c r="BX924" i="3"/>
  <c r="CC924" i="3"/>
  <c r="CE924" i="3"/>
  <c r="CD924" i="3"/>
  <c r="CA924" i="3"/>
  <c r="CB924" i="3"/>
  <c r="CE2082" i="3"/>
  <c r="BX2082" i="3"/>
  <c r="CD2082" i="3"/>
  <c r="CA2082" i="3"/>
  <c r="CB2082" i="3"/>
  <c r="CC2082" i="3"/>
  <c r="BZ2082" i="3"/>
  <c r="BY2082" i="3"/>
  <c r="BW2082" i="3"/>
  <c r="CC147" i="3"/>
  <c r="BZ147" i="3"/>
  <c r="BW147" i="3"/>
  <c r="CD147" i="3"/>
  <c r="CA147" i="3"/>
  <c r="CB147" i="3"/>
  <c r="BY147" i="3"/>
  <c r="CE147" i="3"/>
  <c r="BX147" i="3"/>
  <c r="BZ1641" i="3"/>
  <c r="BY1641" i="3"/>
  <c r="BW1641" i="3"/>
  <c r="BX1641" i="3"/>
  <c r="CD1641" i="3"/>
  <c r="CA1641" i="3"/>
  <c r="CC1641" i="3"/>
  <c r="CB1641" i="3"/>
  <c r="BX327" i="3"/>
  <c r="CE327" i="3"/>
  <c r="CD327" i="3"/>
  <c r="CA327" i="3"/>
  <c r="CC327" i="3"/>
  <c r="BZ327" i="3"/>
  <c r="CB327" i="3"/>
  <c r="BW327" i="3"/>
  <c r="BY327" i="3"/>
  <c r="BX1628" i="3"/>
  <c r="CD1628" i="3"/>
  <c r="CA1628" i="3"/>
  <c r="CB1628" i="3"/>
  <c r="CC1628" i="3"/>
  <c r="BZ1628" i="3"/>
  <c r="BY1628" i="3"/>
  <c r="BW1628" i="3"/>
  <c r="BW1073" i="3"/>
  <c r="BX1073" i="3"/>
  <c r="CD1073" i="3"/>
  <c r="CA1073" i="3"/>
  <c r="CC1073" i="3"/>
  <c r="CB1073" i="3"/>
  <c r="BY1073" i="3"/>
  <c r="BZ1073" i="3"/>
  <c r="CC1570" i="3"/>
  <c r="CA1570" i="3"/>
  <c r="CB1570" i="3"/>
  <c r="BZ1570" i="3"/>
  <c r="BW1570" i="3"/>
  <c r="BY1570" i="3"/>
  <c r="CD1570" i="3"/>
  <c r="BX1570" i="3"/>
  <c r="BX1693" i="3"/>
  <c r="CE1693" i="3"/>
  <c r="CD1693" i="3"/>
  <c r="CA1693" i="3"/>
  <c r="CC1693" i="3"/>
  <c r="CB1693" i="3"/>
  <c r="BZ1693" i="3"/>
  <c r="BY1693" i="3"/>
  <c r="BW1693" i="3"/>
  <c r="BX1665" i="3"/>
  <c r="CE1665" i="3"/>
  <c r="CD1665" i="3"/>
  <c r="CA1665" i="3"/>
  <c r="CC1665" i="3"/>
  <c r="CB1665" i="3"/>
  <c r="BZ1665" i="3"/>
  <c r="BY1665" i="3"/>
  <c r="BW1665" i="3"/>
  <c r="BX1443" i="3"/>
  <c r="CE1443" i="3"/>
  <c r="CD1443" i="3"/>
  <c r="CA1443" i="3"/>
  <c r="CB1443" i="3"/>
  <c r="CC1443" i="3"/>
  <c r="BY1443" i="3"/>
  <c r="BZ1443" i="3"/>
  <c r="BW1443" i="3"/>
  <c r="BW1425" i="3"/>
  <c r="BY1425" i="3"/>
  <c r="BX1425" i="3"/>
  <c r="CE1425" i="3"/>
  <c r="CA1425" i="3"/>
  <c r="CD1425" i="3"/>
  <c r="CB1425" i="3"/>
  <c r="CC1425" i="3"/>
  <c r="BZ1425" i="3"/>
  <c r="BX373" i="3"/>
  <c r="CD373" i="3"/>
  <c r="CA373" i="3"/>
  <c r="CB373" i="3"/>
  <c r="CC373" i="3"/>
  <c r="BY373" i="3"/>
  <c r="BZ373" i="3"/>
  <c r="BW373" i="3"/>
  <c r="CC365" i="3"/>
  <c r="CB365" i="3"/>
  <c r="BZ365" i="3"/>
  <c r="BY365" i="3"/>
  <c r="BW365" i="3"/>
  <c r="CA365" i="3"/>
  <c r="BX365" i="3"/>
  <c r="CD365" i="3"/>
  <c r="CD1476" i="3"/>
  <c r="CA1476" i="3"/>
  <c r="BZ1476" i="3"/>
  <c r="CE1476" i="3"/>
  <c r="CC1476" i="3"/>
  <c r="CB1476" i="3"/>
  <c r="BY1476" i="3"/>
  <c r="BW1476" i="3"/>
  <c r="BX1476" i="3"/>
  <c r="BX1553" i="3"/>
  <c r="CD1553" i="3"/>
  <c r="CA1553" i="3"/>
  <c r="CB1553" i="3"/>
  <c r="CC1553" i="3"/>
  <c r="BZ1553" i="3"/>
  <c r="BW1553" i="3"/>
  <c r="BY1553" i="3"/>
  <c r="BX1519" i="3"/>
  <c r="CE1519" i="3"/>
  <c r="CD1519" i="3"/>
  <c r="CA1519" i="3"/>
  <c r="CC1519" i="3"/>
  <c r="CB1519" i="3"/>
  <c r="BZ1519" i="3"/>
  <c r="BW1519" i="3"/>
  <c r="BY1519" i="3"/>
  <c r="CC1411" i="3"/>
  <c r="BY1411" i="3"/>
  <c r="BW1411" i="3"/>
  <c r="BX1411" i="3"/>
  <c r="CE1411" i="3"/>
  <c r="CD1411" i="3"/>
  <c r="CA1411" i="3"/>
  <c r="BZ1411" i="3"/>
  <c r="CB1411" i="3"/>
  <c r="BX1387" i="3"/>
  <c r="CE1387" i="3"/>
  <c r="CD1387" i="3"/>
  <c r="CA1387" i="3"/>
  <c r="CC1387" i="3"/>
  <c r="CB1387" i="3"/>
  <c r="BZ1387" i="3"/>
  <c r="BW1387" i="3"/>
  <c r="BY1387" i="3"/>
  <c r="CB1363" i="3"/>
  <c r="CA1363" i="3"/>
  <c r="BZ1363" i="3"/>
  <c r="BW1363" i="3"/>
  <c r="BY1363" i="3"/>
  <c r="CC1363" i="3"/>
  <c r="CE1363" i="3"/>
  <c r="BX1363" i="3"/>
  <c r="CD1363" i="3"/>
  <c r="CC1339" i="3"/>
  <c r="CB1339" i="3"/>
  <c r="CA1339" i="3"/>
  <c r="BY1339" i="3"/>
  <c r="BW1339" i="3"/>
  <c r="BZ1339" i="3"/>
  <c r="BX1339" i="3"/>
  <c r="CD1339" i="3"/>
  <c r="CE1339" i="3"/>
  <c r="CE359" i="3"/>
  <c r="CD359" i="3"/>
  <c r="CA359" i="3"/>
  <c r="CB359" i="3"/>
  <c r="BY359" i="3"/>
  <c r="CC359" i="3"/>
  <c r="BZ359" i="3"/>
  <c r="BW359" i="3"/>
  <c r="BX359" i="3"/>
  <c r="BX630" i="3"/>
  <c r="CA630" i="3"/>
  <c r="CD630" i="3"/>
  <c r="CC630" i="3"/>
  <c r="CB630" i="3"/>
  <c r="BZ630" i="3"/>
  <c r="BW630" i="3"/>
  <c r="BY630" i="3"/>
  <c r="CA606" i="3"/>
  <c r="CD606" i="3"/>
  <c r="CC606" i="3"/>
  <c r="CB606" i="3"/>
  <c r="BZ606" i="3"/>
  <c r="BW606" i="3"/>
  <c r="BY606" i="3"/>
  <c r="BX606" i="3"/>
  <c r="BX588" i="3"/>
  <c r="CA588" i="3"/>
  <c r="CD588" i="3"/>
  <c r="CC588" i="3"/>
  <c r="CB588" i="3"/>
  <c r="BZ588" i="3"/>
  <c r="BY588" i="3"/>
  <c r="BW588" i="3"/>
  <c r="BX1503" i="3"/>
  <c r="CE1503" i="3"/>
  <c r="CD1503" i="3"/>
  <c r="BZ1503" i="3"/>
  <c r="CC1503" i="3"/>
  <c r="CB1503" i="3"/>
  <c r="BW1503" i="3"/>
  <c r="BY1503" i="3"/>
  <c r="CA1503" i="3"/>
  <c r="BX1869" i="3"/>
  <c r="CE1869" i="3"/>
  <c r="CD1869" i="3"/>
  <c r="CA1869" i="3"/>
  <c r="CC1869" i="3"/>
  <c r="CB1869" i="3"/>
  <c r="BZ1869" i="3"/>
  <c r="BW1869" i="3"/>
  <c r="BY1869" i="3"/>
  <c r="BX864" i="3"/>
  <c r="CD864" i="3"/>
  <c r="CA864" i="3"/>
  <c r="CB864" i="3"/>
  <c r="CC864" i="3"/>
  <c r="BZ864" i="3"/>
  <c r="BY864" i="3"/>
  <c r="BW864" i="3"/>
  <c r="BX1902" i="3"/>
  <c r="CE1902" i="3"/>
  <c r="CA1902" i="3"/>
  <c r="CC1902" i="3"/>
  <c r="CD1902" i="3"/>
  <c r="CB1902" i="3"/>
  <c r="BZ1902" i="3"/>
  <c r="BW1902" i="3"/>
  <c r="BY1902" i="3"/>
  <c r="BX1835" i="3"/>
  <c r="CE1835" i="3"/>
  <c r="CD1835" i="3"/>
  <c r="CA1835" i="3"/>
  <c r="CC1835" i="3"/>
  <c r="CB1835" i="3"/>
  <c r="BY1835" i="3"/>
  <c r="BW1835" i="3"/>
  <c r="BZ1835" i="3"/>
  <c r="CB853" i="3"/>
  <c r="BW853" i="3"/>
  <c r="BX853" i="3"/>
  <c r="CD853" i="3"/>
  <c r="CC853" i="3"/>
  <c r="CA853" i="3"/>
  <c r="BZ853" i="3"/>
  <c r="BY853" i="3"/>
  <c r="BX829" i="3"/>
  <c r="CD829" i="3"/>
  <c r="CA829" i="3"/>
  <c r="CC829" i="3"/>
  <c r="CB829" i="3"/>
  <c r="BY829" i="3"/>
  <c r="BZ829" i="3"/>
  <c r="BW829" i="3"/>
  <c r="BX805" i="3"/>
  <c r="CD805" i="3"/>
  <c r="CA805" i="3"/>
  <c r="CC805" i="3"/>
  <c r="CB805" i="3"/>
  <c r="BY805" i="3"/>
  <c r="BZ805" i="3"/>
  <c r="BW805" i="3"/>
  <c r="CC781" i="3"/>
  <c r="CB781" i="3"/>
  <c r="BZ781" i="3"/>
  <c r="BY781" i="3"/>
  <c r="BW781" i="3"/>
  <c r="BX781" i="3"/>
  <c r="CD781" i="3"/>
  <c r="CA781" i="3"/>
  <c r="CB1971" i="3"/>
  <c r="BY1971" i="3"/>
  <c r="BZ1971" i="3"/>
  <c r="BW1971" i="3"/>
  <c r="CE1971" i="3"/>
  <c r="BX1971" i="3"/>
  <c r="CA1971" i="3"/>
  <c r="CD1971" i="3"/>
  <c r="CC1971" i="3"/>
  <c r="BX1947" i="3"/>
  <c r="CD1947" i="3"/>
  <c r="CA1947" i="3"/>
  <c r="CE1947" i="3"/>
  <c r="CC1947" i="3"/>
  <c r="CB1947" i="3"/>
  <c r="BY1947" i="3"/>
  <c r="BZ1947" i="3"/>
  <c r="BW1947" i="3"/>
  <c r="BX133" i="3"/>
  <c r="CE133" i="3"/>
  <c r="CD133" i="3"/>
  <c r="CA133" i="3"/>
  <c r="CC133" i="3"/>
  <c r="CB133" i="3"/>
  <c r="BY133" i="3"/>
  <c r="BZ133" i="3"/>
  <c r="BW133" i="3"/>
  <c r="CE1274" i="3"/>
  <c r="CD1274" i="3"/>
  <c r="CC1274" i="3"/>
  <c r="CA1274" i="3"/>
  <c r="CB1274" i="3"/>
  <c r="BZ1274" i="3"/>
  <c r="BY1274" i="3"/>
  <c r="BW1274" i="3"/>
  <c r="BX1274" i="3"/>
  <c r="BX1245" i="3"/>
  <c r="CE1245" i="3"/>
  <c r="CD1245" i="3"/>
  <c r="CA1245" i="3"/>
  <c r="CB1245" i="3"/>
  <c r="CC1245" i="3"/>
  <c r="BZ1245" i="3"/>
  <c r="BY1245" i="3"/>
  <c r="BW1245" i="3"/>
  <c r="CE1221" i="3"/>
  <c r="CD1221" i="3"/>
  <c r="CA1221" i="3"/>
  <c r="CB1221" i="3"/>
  <c r="CC1221" i="3"/>
  <c r="BZ1221" i="3"/>
  <c r="BY1221" i="3"/>
  <c r="BW1221" i="3"/>
  <c r="BX1221" i="3"/>
  <c r="BX1202" i="3"/>
  <c r="CE1202" i="3"/>
  <c r="CD1202" i="3"/>
  <c r="CC1202" i="3"/>
  <c r="CB1202" i="3"/>
  <c r="BZ1202" i="3"/>
  <c r="BY1202" i="3"/>
  <c r="CA1202" i="3"/>
  <c r="BW1202" i="3"/>
  <c r="CD549" i="3"/>
  <c r="CA549" i="3"/>
  <c r="CB549" i="3"/>
  <c r="CC549" i="3"/>
  <c r="BZ549" i="3"/>
  <c r="BW549" i="3"/>
  <c r="BY549" i="3"/>
  <c r="BX549" i="3"/>
  <c r="BX1197" i="3"/>
  <c r="CE1197" i="3"/>
  <c r="CA1197" i="3"/>
  <c r="CD1197" i="3"/>
  <c r="CC1197" i="3"/>
  <c r="CB1197" i="3"/>
  <c r="BZ1197" i="3"/>
  <c r="BY1197" i="3"/>
  <c r="BW1197" i="3"/>
  <c r="BX443" i="3"/>
  <c r="CD443" i="3"/>
  <c r="CA443" i="3"/>
  <c r="CC443" i="3"/>
  <c r="BZ443" i="3"/>
  <c r="BY443" i="3"/>
  <c r="CB443" i="3"/>
  <c r="BW443" i="3"/>
  <c r="CA497" i="3"/>
  <c r="CC497" i="3"/>
  <c r="CB497" i="3"/>
  <c r="BZ497" i="3"/>
  <c r="BW497" i="3"/>
  <c r="BY497" i="3"/>
  <c r="BX497" i="3"/>
  <c r="CD497" i="3"/>
  <c r="BX422" i="3"/>
  <c r="CD422" i="3"/>
  <c r="CA422" i="3"/>
  <c r="BZ422" i="3"/>
  <c r="CC422" i="3"/>
  <c r="BY422" i="3"/>
  <c r="CB422" i="3"/>
  <c r="BW422" i="3"/>
  <c r="BX1586" i="3"/>
  <c r="CD1586" i="3"/>
  <c r="CC1586" i="3"/>
  <c r="CA1586" i="3"/>
  <c r="CB1586" i="3"/>
  <c r="BY1586" i="3"/>
  <c r="BZ1586" i="3"/>
  <c r="BW1586" i="3"/>
  <c r="BZ1157" i="3"/>
  <c r="BW1157" i="3"/>
  <c r="CE1157" i="3"/>
  <c r="BX1157" i="3"/>
  <c r="CD1157" i="3"/>
  <c r="CC1157" i="3"/>
  <c r="CA1157" i="3"/>
  <c r="CB1157" i="3"/>
  <c r="BY1157" i="3"/>
  <c r="BX403" i="3"/>
  <c r="CD403" i="3"/>
  <c r="CA403" i="3"/>
  <c r="CB403" i="3"/>
  <c r="CC403" i="3"/>
  <c r="BZ403" i="3"/>
  <c r="BY403" i="3"/>
  <c r="BW403" i="3"/>
  <c r="BW249" i="3"/>
  <c r="BY249" i="3"/>
  <c r="CB249" i="3"/>
  <c r="BX249" i="3"/>
  <c r="CD249" i="3"/>
  <c r="CA249" i="3"/>
  <c r="CC249" i="3"/>
  <c r="BZ249" i="3"/>
  <c r="BX1805" i="3"/>
  <c r="CE1805" i="3"/>
  <c r="CD1805" i="3"/>
  <c r="CA1805" i="3"/>
  <c r="CC1805" i="3"/>
  <c r="CB1805" i="3"/>
  <c r="BZ1805" i="3"/>
  <c r="BW1805" i="3"/>
  <c r="BY1805" i="3"/>
  <c r="BW1791" i="3"/>
  <c r="BX1791" i="3"/>
  <c r="CE1791" i="3"/>
  <c r="CD1791" i="3"/>
  <c r="CA1791" i="3"/>
  <c r="BZ1791" i="3"/>
  <c r="CC1791" i="3"/>
  <c r="CB1791" i="3"/>
  <c r="BY1791" i="3"/>
  <c r="BX1765" i="3"/>
  <c r="CE1765" i="3"/>
  <c r="CD1765" i="3"/>
  <c r="CA1765" i="3"/>
  <c r="CC1765" i="3"/>
  <c r="CB1765" i="3"/>
  <c r="BZ1765" i="3"/>
  <c r="BY1765" i="3"/>
  <c r="BW1765" i="3"/>
  <c r="BX755" i="3"/>
  <c r="CD755" i="3"/>
  <c r="CA755" i="3"/>
  <c r="CC755" i="3"/>
  <c r="CB755" i="3"/>
  <c r="BZ755" i="3"/>
  <c r="BY755" i="3"/>
  <c r="BW755" i="3"/>
  <c r="BW737" i="3"/>
  <c r="BY737" i="3"/>
  <c r="BX737" i="3"/>
  <c r="CD737" i="3"/>
  <c r="CC737" i="3"/>
  <c r="CA737" i="3"/>
  <c r="CB737" i="3"/>
  <c r="BZ737" i="3"/>
  <c r="BX1731" i="3"/>
  <c r="CE1731" i="3"/>
  <c r="CD1731" i="3"/>
  <c r="CA1731" i="3"/>
  <c r="CC1731" i="3"/>
  <c r="CB1731" i="3"/>
  <c r="BZ1731" i="3"/>
  <c r="BY1731" i="3"/>
  <c r="BW1731" i="3"/>
  <c r="BZ1719" i="3"/>
  <c r="CB1719" i="3"/>
  <c r="BY1719" i="3"/>
  <c r="BW1719" i="3"/>
  <c r="BX1719" i="3"/>
  <c r="CE1719" i="3"/>
  <c r="CD1719" i="3"/>
  <c r="CA1719" i="3"/>
  <c r="CC1719" i="3"/>
  <c r="BX342" i="3"/>
  <c r="CE342" i="3"/>
  <c r="CA342" i="3"/>
  <c r="CD342" i="3"/>
  <c r="CC342" i="3"/>
  <c r="CB342" i="3"/>
  <c r="BZ342" i="3"/>
  <c r="BY342" i="3"/>
  <c r="BW342" i="3"/>
  <c r="CA161" i="3"/>
  <c r="CB161" i="3"/>
  <c r="BZ161" i="3"/>
  <c r="BY161" i="3"/>
  <c r="BW161" i="3"/>
  <c r="BX161" i="3"/>
  <c r="CE161" i="3"/>
  <c r="CD161" i="3"/>
  <c r="CC161" i="3"/>
  <c r="BX82" i="3"/>
  <c r="CD82" i="3"/>
  <c r="CA82" i="3"/>
  <c r="CC82" i="3"/>
  <c r="CB82" i="3"/>
  <c r="BZ82" i="3"/>
  <c r="BW82" i="3"/>
  <c r="BY82" i="3"/>
  <c r="BX169" i="3"/>
  <c r="CD169" i="3"/>
  <c r="CE169" i="3"/>
  <c r="CA169" i="3"/>
  <c r="CC169" i="3"/>
  <c r="CB169" i="3"/>
  <c r="BZ169" i="3"/>
  <c r="BY169" i="3"/>
  <c r="BW169" i="3"/>
  <c r="BX150" i="3"/>
  <c r="CD150" i="3"/>
  <c r="CE150" i="3"/>
  <c r="CA150" i="3"/>
  <c r="CC150" i="3"/>
  <c r="CB150" i="3"/>
  <c r="BZ150" i="3"/>
  <c r="BW150" i="3"/>
  <c r="BY150" i="3"/>
  <c r="BZ1030" i="3"/>
  <c r="BY1030" i="3"/>
  <c r="CB1030" i="3"/>
  <c r="BW1030" i="3"/>
  <c r="BX1030" i="3"/>
  <c r="CD1030" i="3"/>
  <c r="CA1030" i="3"/>
  <c r="CC1030" i="3"/>
  <c r="BX76" i="3"/>
  <c r="CD76" i="3"/>
  <c r="CA76" i="3"/>
  <c r="CC76" i="3"/>
  <c r="BZ76" i="3"/>
  <c r="CB76" i="3"/>
  <c r="BY76" i="3"/>
  <c r="BW76" i="3"/>
  <c r="BY74" i="3"/>
  <c r="BW74" i="3"/>
  <c r="BX74" i="3"/>
  <c r="CD74" i="3"/>
  <c r="CA74" i="3"/>
  <c r="CC74" i="3"/>
  <c r="CB74" i="3"/>
  <c r="BZ74" i="3"/>
  <c r="BX63" i="3"/>
  <c r="CE63" i="3"/>
  <c r="CD63" i="3"/>
  <c r="CA63" i="3"/>
  <c r="CC63" i="3"/>
  <c r="CB63" i="3"/>
  <c r="BZ63" i="3"/>
  <c r="BY63" i="3"/>
  <c r="BW63" i="3"/>
  <c r="BX274" i="3"/>
  <c r="CD274" i="3"/>
  <c r="CA274" i="3"/>
  <c r="CC274" i="3"/>
  <c r="CB274" i="3"/>
  <c r="BY274" i="3"/>
  <c r="BW274" i="3"/>
  <c r="BZ274" i="3"/>
  <c r="BX964" i="3"/>
  <c r="CD964" i="3"/>
  <c r="CA964" i="3"/>
  <c r="CC964" i="3"/>
  <c r="CB964" i="3"/>
  <c r="BW964" i="3"/>
  <c r="BY964" i="3"/>
  <c r="BZ964" i="3"/>
  <c r="BW269" i="3"/>
  <c r="BY269" i="3"/>
  <c r="CB269" i="3"/>
  <c r="BZ269" i="3"/>
  <c r="BX269" i="3"/>
  <c r="CA269" i="3"/>
  <c r="CD269" i="3"/>
  <c r="CC269" i="3"/>
  <c r="CD193" i="3"/>
  <c r="CC193" i="3"/>
  <c r="CA193" i="3"/>
  <c r="CB193" i="3"/>
  <c r="BY193" i="3"/>
  <c r="BZ193" i="3"/>
  <c r="BW193" i="3"/>
  <c r="BX193" i="3"/>
  <c r="BX308" i="3"/>
  <c r="CE308" i="3"/>
  <c r="CD308" i="3"/>
  <c r="CA308" i="3"/>
  <c r="CB308" i="3"/>
  <c r="CC308" i="3"/>
  <c r="BZ308" i="3"/>
  <c r="BW308" i="3"/>
  <c r="BY308" i="3"/>
  <c r="BX267" i="3"/>
  <c r="CD267" i="3"/>
  <c r="CC267" i="3"/>
  <c r="CA267" i="3"/>
  <c r="CB267" i="3"/>
  <c r="BZ267" i="3"/>
  <c r="BY267" i="3"/>
  <c r="BW267" i="3"/>
  <c r="BZ1316" i="3"/>
  <c r="BY1316" i="3"/>
  <c r="BW1316" i="3"/>
  <c r="BX1316" i="3"/>
  <c r="CD1316" i="3"/>
  <c r="CA1316" i="3"/>
  <c r="CC1316" i="3"/>
  <c r="CB1316" i="3"/>
  <c r="BX1166" i="3"/>
  <c r="CE1166" i="3"/>
  <c r="CD1166" i="3"/>
  <c r="CA1166" i="3"/>
  <c r="CC1166" i="3"/>
  <c r="CB1166" i="3"/>
  <c r="BY1166" i="3"/>
  <c r="BW1166" i="3"/>
  <c r="BZ1166" i="3"/>
  <c r="BX1212" i="3"/>
  <c r="CE1212" i="3"/>
  <c r="CD1212" i="3"/>
  <c r="CA1212" i="3"/>
  <c r="CC1212" i="3"/>
  <c r="CB1212" i="3"/>
  <c r="BZ1212" i="3"/>
  <c r="BY1212" i="3"/>
  <c r="BW1212" i="3"/>
  <c r="BX172" i="3"/>
  <c r="CE172" i="3"/>
  <c r="CD172" i="3"/>
  <c r="CA172" i="3"/>
  <c r="CC172" i="3"/>
  <c r="BZ172" i="3"/>
  <c r="CB172" i="3"/>
  <c r="BY172" i="3"/>
  <c r="BW172" i="3"/>
  <c r="BX1086" i="3"/>
  <c r="CC1086" i="3"/>
  <c r="CB1086" i="3"/>
  <c r="BZ1086" i="3"/>
  <c r="BW1086" i="3"/>
  <c r="CA1086" i="3"/>
  <c r="CD1086" i="3"/>
  <c r="BY1086" i="3"/>
  <c r="BX938" i="3"/>
  <c r="CD938" i="3"/>
  <c r="CC938" i="3"/>
  <c r="CA938" i="3"/>
  <c r="CB938" i="3"/>
  <c r="BY938" i="3"/>
  <c r="BZ938" i="3"/>
  <c r="BW938" i="3"/>
  <c r="CD2081" i="3"/>
  <c r="CA2081" i="3"/>
  <c r="CB2081" i="3"/>
  <c r="CC2081" i="3"/>
  <c r="BZ2081" i="3"/>
  <c r="BY2081" i="3"/>
  <c r="BW2081" i="3"/>
  <c r="BX2081" i="3"/>
  <c r="CE2081" i="3"/>
  <c r="BW326" i="3"/>
  <c r="BX326" i="3"/>
  <c r="CE326" i="3"/>
  <c r="CD326" i="3"/>
  <c r="CA326" i="3"/>
  <c r="CC326" i="3"/>
  <c r="CB326" i="3"/>
  <c r="BY326" i="3"/>
  <c r="BZ326" i="3"/>
  <c r="BX1424" i="3"/>
  <c r="CD1424" i="3"/>
  <c r="CA1424" i="3"/>
  <c r="CC1424" i="3"/>
  <c r="CB1424" i="3"/>
  <c r="BZ1424" i="3"/>
  <c r="BW1424" i="3"/>
  <c r="BY1424" i="3"/>
  <c r="BX1362" i="3"/>
  <c r="CE1362" i="3"/>
  <c r="CD1362" i="3"/>
  <c r="CB1362" i="3"/>
  <c r="CC1362" i="3"/>
  <c r="BZ1362" i="3"/>
  <c r="CA1362" i="3"/>
  <c r="BY1362" i="3"/>
  <c r="BW1362" i="3"/>
  <c r="BX1338" i="3"/>
  <c r="CE1338" i="3"/>
  <c r="CD1338" i="3"/>
  <c r="CB1338" i="3"/>
  <c r="CC1338" i="3"/>
  <c r="BZ1338" i="3"/>
  <c r="CA1338" i="3"/>
  <c r="BY1338" i="3"/>
  <c r="BW1338" i="3"/>
  <c r="BX358" i="3"/>
  <c r="CE358" i="3"/>
  <c r="CD358" i="3"/>
  <c r="CA358" i="3"/>
  <c r="CC358" i="3"/>
  <c r="BZ358" i="3"/>
  <c r="BY358" i="3"/>
  <c r="CB358" i="3"/>
  <c r="BW358" i="3"/>
  <c r="BX629" i="3"/>
  <c r="CD629" i="3"/>
  <c r="CC629" i="3"/>
  <c r="CA629" i="3"/>
  <c r="BZ629" i="3"/>
  <c r="BW629" i="3"/>
  <c r="CB629" i="3"/>
  <c r="BY629" i="3"/>
  <c r="CC605" i="3"/>
  <c r="BZ605" i="3"/>
  <c r="CB605" i="3"/>
  <c r="BW605" i="3"/>
  <c r="BY605" i="3"/>
  <c r="BX605" i="3"/>
  <c r="CA605" i="3"/>
  <c r="CD605" i="3"/>
  <c r="CB587" i="3"/>
  <c r="BY587" i="3"/>
  <c r="BZ587" i="3"/>
  <c r="BW587" i="3"/>
  <c r="BX587" i="3"/>
  <c r="CD587" i="3"/>
  <c r="CC587" i="3"/>
  <c r="CA587" i="3"/>
  <c r="CC1502" i="3"/>
  <c r="CB1502" i="3"/>
  <c r="BZ1502" i="3"/>
  <c r="BY1502" i="3"/>
  <c r="BW1502" i="3"/>
  <c r="BX1502" i="3"/>
  <c r="CD1502" i="3"/>
  <c r="CA1502" i="3"/>
  <c r="CA1868" i="3"/>
  <c r="CC1868" i="3"/>
  <c r="CB1868" i="3"/>
  <c r="BW1868" i="3"/>
  <c r="CE1868" i="3"/>
  <c r="CD1868" i="3"/>
  <c r="BX1868" i="3"/>
  <c r="BZ1868" i="3"/>
  <c r="BY1868" i="3"/>
  <c r="BX863" i="3"/>
  <c r="CD863" i="3"/>
  <c r="CB863" i="3"/>
  <c r="CC863" i="3"/>
  <c r="CA863" i="3"/>
  <c r="BY863" i="3"/>
  <c r="BZ863" i="3"/>
  <c r="BW863" i="3"/>
  <c r="BX1901" i="3"/>
  <c r="CE1901" i="3"/>
  <c r="CD1901" i="3"/>
  <c r="CA1901" i="3"/>
  <c r="CC1901" i="3"/>
  <c r="BZ1901" i="3"/>
  <c r="CB1901" i="3"/>
  <c r="BY1901" i="3"/>
  <c r="BW1901" i="3"/>
  <c r="BX1834" i="3"/>
  <c r="CE1834" i="3"/>
  <c r="CD1834" i="3"/>
  <c r="CA1834" i="3"/>
  <c r="CC1834" i="3"/>
  <c r="CB1834" i="3"/>
  <c r="BZ1834" i="3"/>
  <c r="BY1834" i="3"/>
  <c r="BW1834" i="3"/>
  <c r="CD852" i="3"/>
  <c r="CB852" i="3"/>
  <c r="BZ852" i="3"/>
  <c r="BX852" i="3"/>
  <c r="CA852" i="3"/>
  <c r="CC852" i="3"/>
  <c r="BW852" i="3"/>
  <c r="BY852" i="3"/>
  <c r="CA828" i="3"/>
  <c r="CC828" i="3"/>
  <c r="CB828" i="3"/>
  <c r="BZ828" i="3"/>
  <c r="BY828" i="3"/>
  <c r="BW828" i="3"/>
  <c r="BX828" i="3"/>
  <c r="CD828" i="3"/>
  <c r="BW804" i="3"/>
  <c r="BY804" i="3"/>
  <c r="BX804" i="3"/>
  <c r="CD804" i="3"/>
  <c r="CA804" i="3"/>
  <c r="CB804" i="3"/>
  <c r="CC804" i="3"/>
  <c r="BZ804" i="3"/>
  <c r="CD780" i="3"/>
  <c r="CA780" i="3"/>
  <c r="BW780" i="3"/>
  <c r="BX780" i="3"/>
  <c r="CE780" i="3"/>
  <c r="CB780" i="3"/>
  <c r="CC780" i="3"/>
  <c r="BY780" i="3"/>
  <c r="BZ780" i="3"/>
  <c r="BX1970" i="3"/>
  <c r="CD1970" i="3"/>
  <c r="CE1970" i="3"/>
  <c r="CA1970" i="3"/>
  <c r="CC1970" i="3"/>
  <c r="CB1970" i="3"/>
  <c r="BZ1970" i="3"/>
  <c r="BY1970" i="3"/>
  <c r="BW1970" i="3"/>
  <c r="BX1946" i="3"/>
  <c r="CE1946" i="3"/>
  <c r="CD1946" i="3"/>
  <c r="CA1946" i="3"/>
  <c r="CC1946" i="3"/>
  <c r="CB1946" i="3"/>
  <c r="BY1946" i="3"/>
  <c r="BZ1946" i="3"/>
  <c r="BW1946" i="3"/>
  <c r="BX132" i="3"/>
  <c r="CE132" i="3"/>
  <c r="CD132" i="3"/>
  <c r="CB132" i="3"/>
  <c r="CA132" i="3"/>
  <c r="CC132" i="3"/>
  <c r="BZ132" i="3"/>
  <c r="BY132" i="3"/>
  <c r="BW132" i="3"/>
  <c r="BX1273" i="3"/>
  <c r="CD1273" i="3"/>
  <c r="CE1273" i="3"/>
  <c r="CC1273" i="3"/>
  <c r="CA1273" i="3"/>
  <c r="CB1273" i="3"/>
  <c r="BY1273" i="3"/>
  <c r="BW1273" i="3"/>
  <c r="BZ1273" i="3"/>
  <c r="BX1244" i="3"/>
  <c r="CE1244" i="3"/>
  <c r="CD1244" i="3"/>
  <c r="CA1244" i="3"/>
  <c r="CB1244" i="3"/>
  <c r="CC1244" i="3"/>
  <c r="BZ1244" i="3"/>
  <c r="BY1244" i="3"/>
  <c r="BW1244" i="3"/>
  <c r="CA1220" i="3"/>
  <c r="CB1220" i="3"/>
  <c r="CC1220" i="3"/>
  <c r="BZ1220" i="3"/>
  <c r="BY1220" i="3"/>
  <c r="BW1220" i="3"/>
  <c r="BX1220" i="3"/>
  <c r="CD1220" i="3"/>
  <c r="CE1220" i="3"/>
  <c r="BX1988" i="3"/>
  <c r="CE1988" i="3"/>
  <c r="CD1988" i="3"/>
  <c r="CA1988" i="3"/>
  <c r="CB1988" i="3"/>
  <c r="CC1988" i="3"/>
  <c r="BZ1988" i="3"/>
  <c r="BY1988" i="3"/>
  <c r="BW1988" i="3"/>
  <c r="BW548" i="3"/>
  <c r="CD548" i="3"/>
  <c r="CA548" i="3"/>
  <c r="CB548" i="3"/>
  <c r="CC548" i="3"/>
  <c r="BZ548" i="3"/>
  <c r="BY548" i="3"/>
  <c r="BX548" i="3"/>
  <c r="BX1196" i="3"/>
  <c r="CE1196" i="3"/>
  <c r="CD1196" i="3"/>
  <c r="CA1196" i="3"/>
  <c r="CC1196" i="3"/>
  <c r="CB1196" i="3"/>
  <c r="BZ1196" i="3"/>
  <c r="BY1196" i="3"/>
  <c r="BW1196" i="3"/>
  <c r="BX442" i="3"/>
  <c r="CD442" i="3"/>
  <c r="CA442" i="3"/>
  <c r="CC442" i="3"/>
  <c r="CB442" i="3"/>
  <c r="BZ442" i="3"/>
  <c r="BW442" i="3"/>
  <c r="BY442" i="3"/>
  <c r="BZ496" i="3"/>
  <c r="CB496" i="3"/>
  <c r="BW496" i="3"/>
  <c r="BY496" i="3"/>
  <c r="BX496" i="3"/>
  <c r="CA496" i="3"/>
  <c r="CD496" i="3"/>
  <c r="CC496" i="3"/>
  <c r="BX421" i="3"/>
  <c r="CD421" i="3"/>
  <c r="CA421" i="3"/>
  <c r="CC421" i="3"/>
  <c r="BZ421" i="3"/>
  <c r="BY421" i="3"/>
  <c r="CB421" i="3"/>
  <c r="BW421" i="3"/>
  <c r="BX1585" i="3"/>
  <c r="CD1585" i="3"/>
  <c r="CC1585" i="3"/>
  <c r="CA1585" i="3"/>
  <c r="CB1585" i="3"/>
  <c r="BY1585" i="3"/>
  <c r="BZ1585" i="3"/>
  <c r="BW1585" i="3"/>
  <c r="CE1156" i="3"/>
  <c r="CB1156" i="3"/>
  <c r="BZ1156" i="3"/>
  <c r="BX1156" i="3"/>
  <c r="CD1156" i="3"/>
  <c r="CA1156" i="3"/>
  <c r="CC1156" i="3"/>
  <c r="BY1156" i="3"/>
  <c r="BW1156" i="3"/>
  <c r="BX402" i="3"/>
  <c r="CD402" i="3"/>
  <c r="CA402" i="3"/>
  <c r="CC402" i="3"/>
  <c r="CB402" i="3"/>
  <c r="BZ402" i="3"/>
  <c r="BY402" i="3"/>
  <c r="BW402" i="3"/>
  <c r="BX1072" i="3"/>
  <c r="CD1072" i="3"/>
  <c r="CA1072" i="3"/>
  <c r="BZ1072" i="3"/>
  <c r="CC1072" i="3"/>
  <c r="BY1072" i="3"/>
  <c r="BW1072" i="3"/>
  <c r="CB1072" i="3"/>
  <c r="BZ1804" i="3"/>
  <c r="BW1804" i="3"/>
  <c r="BY1804" i="3"/>
  <c r="CC1804" i="3"/>
  <c r="BX1804" i="3"/>
  <c r="CE1804" i="3"/>
  <c r="CD1804" i="3"/>
  <c r="CA1804" i="3"/>
  <c r="CB1804" i="3"/>
  <c r="BX1790" i="3"/>
  <c r="CE1790" i="3"/>
  <c r="CD1790" i="3"/>
  <c r="CA1790" i="3"/>
  <c r="CC1790" i="3"/>
  <c r="CB1790" i="3"/>
  <c r="BZ1790" i="3"/>
  <c r="BY1790" i="3"/>
  <c r="BW1790" i="3"/>
  <c r="BX1764" i="3"/>
  <c r="CE1764" i="3"/>
  <c r="CD1764" i="3"/>
  <c r="CA1764" i="3"/>
  <c r="CC1764" i="3"/>
  <c r="CB1764" i="3"/>
  <c r="BZ1764" i="3"/>
  <c r="BY1764" i="3"/>
  <c r="BW1764" i="3"/>
  <c r="BX754" i="3"/>
  <c r="CD754" i="3"/>
  <c r="CA754" i="3"/>
  <c r="CC754" i="3"/>
  <c r="CB754" i="3"/>
  <c r="BZ754" i="3"/>
  <c r="BW754" i="3"/>
  <c r="BY754" i="3"/>
  <c r="BX736" i="3"/>
  <c r="CD736" i="3"/>
  <c r="CA736" i="3"/>
  <c r="CC736" i="3"/>
  <c r="CB736" i="3"/>
  <c r="BY736" i="3"/>
  <c r="BZ736" i="3"/>
  <c r="BW736" i="3"/>
  <c r="BX1730" i="3"/>
  <c r="CE1730" i="3"/>
  <c r="CD1730" i="3"/>
  <c r="CC1730" i="3"/>
  <c r="CA1730" i="3"/>
  <c r="CB1730" i="3"/>
  <c r="BY1730" i="3"/>
  <c r="BZ1730" i="3"/>
  <c r="BW1730" i="3"/>
  <c r="BX1718" i="3"/>
  <c r="CE1718" i="3"/>
  <c r="CD1718" i="3"/>
  <c r="CA1718" i="3"/>
  <c r="CC1718" i="3"/>
  <c r="CB1718" i="3"/>
  <c r="BZ1718" i="3"/>
  <c r="BY1718" i="3"/>
  <c r="BW1718" i="3"/>
  <c r="BX341" i="3"/>
  <c r="CE341" i="3"/>
  <c r="CD341" i="3"/>
  <c r="CA341" i="3"/>
  <c r="CB341" i="3"/>
  <c r="BZ341" i="3"/>
  <c r="CC341" i="3"/>
  <c r="BY341" i="3"/>
  <c r="BW341" i="3"/>
  <c r="BY304" i="3"/>
  <c r="BW304" i="3"/>
  <c r="BX304" i="3"/>
  <c r="CE304" i="3"/>
  <c r="CA304" i="3"/>
  <c r="CC304" i="3"/>
  <c r="CD304" i="3"/>
  <c r="CB304" i="3"/>
  <c r="BZ304" i="3"/>
  <c r="BX81" i="3"/>
  <c r="CE81" i="3"/>
  <c r="CA81" i="3"/>
  <c r="CD81" i="3"/>
  <c r="CC81" i="3"/>
  <c r="CB81" i="3"/>
  <c r="BW81" i="3"/>
  <c r="BY81" i="3"/>
  <c r="BZ81" i="3"/>
  <c r="BX300" i="3"/>
  <c r="CE300" i="3"/>
  <c r="CD300" i="3"/>
  <c r="CA300" i="3"/>
  <c r="CC300" i="3"/>
  <c r="CB300" i="3"/>
  <c r="BZ300" i="3"/>
  <c r="BY300" i="3"/>
  <c r="BW300" i="3"/>
  <c r="BX149" i="3"/>
  <c r="CE149" i="3"/>
  <c r="CD149" i="3"/>
  <c r="CC149" i="3"/>
  <c r="CA149" i="3"/>
  <c r="BZ149" i="3"/>
  <c r="CB149" i="3"/>
  <c r="BY149" i="3"/>
  <c r="BW149" i="3"/>
  <c r="BX1025" i="3"/>
  <c r="CD1025" i="3"/>
  <c r="CC1025" i="3"/>
  <c r="CA1025" i="3"/>
  <c r="CB1025" i="3"/>
  <c r="BZ1025" i="3"/>
  <c r="BY1025" i="3"/>
  <c r="BW1025" i="3"/>
  <c r="BX75" i="3"/>
  <c r="CC75" i="3"/>
  <c r="CB75" i="3"/>
  <c r="CE75" i="3"/>
  <c r="CD75" i="3"/>
  <c r="CA75" i="3"/>
  <c r="BY75" i="3"/>
  <c r="BZ75" i="3"/>
  <c r="BW75" i="3"/>
  <c r="CB73" i="3"/>
  <c r="BY73" i="3"/>
  <c r="BZ73" i="3"/>
  <c r="BW73" i="3"/>
  <c r="BX73" i="3"/>
  <c r="CD73" i="3"/>
  <c r="CE73" i="3"/>
  <c r="CC73" i="3"/>
  <c r="CA73" i="3"/>
  <c r="BY62" i="3"/>
  <c r="BW62" i="3"/>
  <c r="BX62" i="3"/>
  <c r="CD62" i="3"/>
  <c r="CC62" i="3"/>
  <c r="CB62" i="3"/>
  <c r="CA62" i="3"/>
  <c r="BZ62" i="3"/>
  <c r="BX273" i="3"/>
  <c r="CA273" i="3"/>
  <c r="CD273" i="3"/>
  <c r="CC273" i="3"/>
  <c r="CB273" i="3"/>
  <c r="BW273" i="3"/>
  <c r="BY273" i="3"/>
  <c r="BZ273" i="3"/>
  <c r="BW39" i="3"/>
  <c r="BY39" i="3"/>
  <c r="BX39" i="3"/>
  <c r="CE39" i="3"/>
  <c r="CD39" i="3"/>
  <c r="CA39" i="3"/>
  <c r="CB39" i="3"/>
  <c r="CC39" i="3"/>
  <c r="BZ39" i="3"/>
  <c r="CD1017" i="3"/>
  <c r="CA1017" i="3"/>
  <c r="CC1017" i="3"/>
  <c r="CB1017" i="3"/>
  <c r="BZ1017" i="3"/>
  <c r="BW1017" i="3"/>
  <c r="BY1017" i="3"/>
  <c r="BX1017" i="3"/>
  <c r="CA1068" i="3"/>
  <c r="CC1068" i="3"/>
  <c r="CB1068" i="3"/>
  <c r="BZ1068" i="3"/>
  <c r="BW1068" i="3"/>
  <c r="BY1068" i="3"/>
  <c r="BX1068" i="3"/>
  <c r="CD1068" i="3"/>
  <c r="CE1068" i="3"/>
  <c r="BX186" i="3"/>
  <c r="CE186" i="3"/>
  <c r="CA186" i="3"/>
  <c r="CD186" i="3"/>
  <c r="CB186" i="3"/>
  <c r="CC186" i="3"/>
  <c r="BZ186" i="3"/>
  <c r="BW186" i="3"/>
  <c r="BY186" i="3"/>
  <c r="BW266" i="3"/>
  <c r="BX266" i="3"/>
  <c r="CD266" i="3"/>
  <c r="CC266" i="3"/>
  <c r="CA266" i="3"/>
  <c r="CB266" i="3"/>
  <c r="BZ266" i="3"/>
  <c r="BY266" i="3"/>
  <c r="CE1315" i="3"/>
  <c r="BY1315" i="3"/>
  <c r="BX1315" i="3"/>
  <c r="CD1315" i="3"/>
  <c r="CA1315" i="3"/>
  <c r="CB1315" i="3"/>
  <c r="CC1315" i="3"/>
  <c r="BZ1315" i="3"/>
  <c r="BW1315" i="3"/>
  <c r="CC970" i="3"/>
  <c r="CA970" i="3"/>
  <c r="CB970" i="3"/>
  <c r="BZ970" i="3"/>
  <c r="BY970" i="3"/>
  <c r="BW970" i="3"/>
  <c r="BX970" i="3"/>
  <c r="CD970" i="3"/>
  <c r="CE1751" i="3"/>
  <c r="CD1751" i="3"/>
  <c r="BX1751" i="3"/>
  <c r="CA1751" i="3"/>
  <c r="CC1751" i="3"/>
  <c r="CB1751" i="3"/>
  <c r="BY1751" i="3"/>
  <c r="BW1751" i="3"/>
  <c r="BZ1751" i="3"/>
  <c r="BX1600" i="3"/>
  <c r="CD1600" i="3"/>
  <c r="CC1600" i="3"/>
  <c r="CB1600" i="3"/>
  <c r="BZ1600" i="3"/>
  <c r="CA1600" i="3"/>
  <c r="BY1600" i="3"/>
  <c r="BW1600" i="3"/>
  <c r="BX1629" i="3"/>
  <c r="CD1629" i="3"/>
  <c r="CA1629" i="3"/>
  <c r="CC1629" i="3"/>
  <c r="CB1629" i="3"/>
  <c r="BZ1629" i="3"/>
  <c r="BW1629" i="3"/>
  <c r="BY1629" i="3"/>
  <c r="BX1491" i="3"/>
  <c r="CE1491" i="3"/>
  <c r="CD1491" i="3"/>
  <c r="CA1491" i="3"/>
  <c r="CC1491" i="3"/>
  <c r="BY1491" i="3"/>
  <c r="BZ1491" i="3"/>
  <c r="CB1491" i="3"/>
  <c r="BW1491" i="3"/>
  <c r="BX1645" i="3"/>
  <c r="CE1645" i="3"/>
  <c r="CD1645" i="3"/>
  <c r="CA1645" i="3"/>
  <c r="CB1645" i="3"/>
  <c r="CC1645" i="3"/>
  <c r="BZ1645" i="3"/>
  <c r="BY1645" i="3"/>
  <c r="BW1645" i="3"/>
  <c r="BY19" i="3"/>
  <c r="BW19" i="3"/>
  <c r="BX19" i="3"/>
  <c r="CD19" i="3"/>
  <c r="CC19" i="3"/>
  <c r="CB19" i="3"/>
  <c r="BZ19" i="3"/>
  <c r="CA19" i="3"/>
  <c r="BX2080" i="3"/>
  <c r="CE2080" i="3"/>
  <c r="CD2080" i="3"/>
  <c r="CA2080" i="3"/>
  <c r="CB2080" i="3"/>
  <c r="BZ2080" i="3"/>
  <c r="CC2080" i="3"/>
  <c r="BW2080" i="3"/>
  <c r="BY2080" i="3"/>
  <c r="CB1083" i="3"/>
  <c r="BY1083" i="3"/>
  <c r="BZ1083" i="3"/>
  <c r="BW1083" i="3"/>
  <c r="BX1083" i="3"/>
  <c r="CD1083" i="3"/>
  <c r="CA1083" i="3"/>
  <c r="CC1083" i="3"/>
  <c r="BX1423" i="3"/>
  <c r="CE1423" i="3"/>
  <c r="CA1423" i="3"/>
  <c r="CD1423" i="3"/>
  <c r="CC1423" i="3"/>
  <c r="CB1423" i="3"/>
  <c r="BW1423" i="3"/>
  <c r="BZ1423" i="3"/>
  <c r="BY1423" i="3"/>
  <c r="BX628" i="3"/>
  <c r="CD628" i="3"/>
  <c r="CA628" i="3"/>
  <c r="CC628" i="3"/>
  <c r="BZ628" i="3"/>
  <c r="BW628" i="3"/>
  <c r="CB628" i="3"/>
  <c r="BY628" i="3"/>
  <c r="CA586" i="3"/>
  <c r="CC586" i="3"/>
  <c r="CD586" i="3"/>
  <c r="CB586" i="3"/>
  <c r="BZ586" i="3"/>
  <c r="BW586" i="3"/>
  <c r="BY586" i="3"/>
  <c r="BX586" i="3"/>
  <c r="BZ1501" i="3"/>
  <c r="BY1501" i="3"/>
  <c r="BW1501" i="3"/>
  <c r="BX1501" i="3"/>
  <c r="CE1501" i="3"/>
  <c r="CD1501" i="3"/>
  <c r="CC1501" i="3"/>
  <c r="CA1501" i="3"/>
  <c r="CB1501" i="3"/>
  <c r="CE1867" i="3"/>
  <c r="CA1867" i="3"/>
  <c r="CD1867" i="3"/>
  <c r="CB1867" i="3"/>
  <c r="CC1867" i="3"/>
  <c r="BY1867" i="3"/>
  <c r="BW1867" i="3"/>
  <c r="BZ1867" i="3"/>
  <c r="BX1867" i="3"/>
  <c r="BX862" i="3"/>
  <c r="CD862" i="3"/>
  <c r="CA862" i="3"/>
  <c r="CC862" i="3"/>
  <c r="CB862" i="3"/>
  <c r="BY862" i="3"/>
  <c r="BZ862" i="3"/>
  <c r="BW862" i="3"/>
  <c r="CA1900" i="3"/>
  <c r="CB1900" i="3"/>
  <c r="BZ1900" i="3"/>
  <c r="CC1900" i="3"/>
  <c r="BY1900" i="3"/>
  <c r="BW1900" i="3"/>
  <c r="CE1900" i="3"/>
  <c r="BX1900" i="3"/>
  <c r="CD1900" i="3"/>
  <c r="BX1833" i="3"/>
  <c r="CE1833" i="3"/>
  <c r="CD1833" i="3"/>
  <c r="CA1833" i="3"/>
  <c r="CC1833" i="3"/>
  <c r="CB1833" i="3"/>
  <c r="BW1833" i="3"/>
  <c r="BZ1833" i="3"/>
  <c r="BY1833" i="3"/>
  <c r="BZ851" i="3"/>
  <c r="BY851" i="3"/>
  <c r="BW851" i="3"/>
  <c r="BX851" i="3"/>
  <c r="CD851" i="3"/>
  <c r="CC851" i="3"/>
  <c r="CB851" i="3"/>
  <c r="CA851" i="3"/>
  <c r="BW827" i="3"/>
  <c r="BX827" i="3"/>
  <c r="CD827" i="3"/>
  <c r="CA827" i="3"/>
  <c r="CC827" i="3"/>
  <c r="CB827" i="3"/>
  <c r="BZ827" i="3"/>
  <c r="BY827" i="3"/>
  <c r="BX803" i="3"/>
  <c r="CD803" i="3"/>
  <c r="CA803" i="3"/>
  <c r="CC803" i="3"/>
  <c r="CB803" i="3"/>
  <c r="BZ803" i="3"/>
  <c r="BY803" i="3"/>
  <c r="BW803" i="3"/>
  <c r="CB779" i="3"/>
  <c r="BY779" i="3"/>
  <c r="BZ779" i="3"/>
  <c r="BW779" i="3"/>
  <c r="BX779" i="3"/>
  <c r="CE779" i="3"/>
  <c r="CD779" i="3"/>
  <c r="CA779" i="3"/>
  <c r="CC779" i="3"/>
  <c r="BX1969" i="3"/>
  <c r="BZ1969" i="3"/>
  <c r="BW1969" i="3"/>
  <c r="CE1969" i="3"/>
  <c r="CD1969" i="3"/>
  <c r="CA1969" i="3"/>
  <c r="CB1969" i="3"/>
  <c r="CC1969" i="3"/>
  <c r="BY1969" i="3"/>
  <c r="BX1945" i="3"/>
  <c r="CE1945" i="3"/>
  <c r="CD1945" i="3"/>
  <c r="CA1945" i="3"/>
  <c r="CC1945" i="3"/>
  <c r="CB1945" i="3"/>
  <c r="BY1945" i="3"/>
  <c r="BW1945" i="3"/>
  <c r="BZ1945" i="3"/>
  <c r="CA417" i="3"/>
  <c r="CD417" i="3"/>
  <c r="CC417" i="3"/>
  <c r="CB417" i="3"/>
  <c r="BZ417" i="3"/>
  <c r="BW417" i="3"/>
  <c r="BY417" i="3"/>
  <c r="BX417" i="3"/>
  <c r="CE1267" i="3"/>
  <c r="BX1267" i="3"/>
  <c r="CC1267" i="3"/>
  <c r="CA1267" i="3"/>
  <c r="CB1267" i="3"/>
  <c r="BZ1267" i="3"/>
  <c r="CD1267" i="3"/>
  <c r="BW1267" i="3"/>
  <c r="BY1267" i="3"/>
  <c r="BZ1243" i="3"/>
  <c r="BY1243" i="3"/>
  <c r="BW1243" i="3"/>
  <c r="CE1243" i="3"/>
  <c r="BX1243" i="3"/>
  <c r="CD1243" i="3"/>
  <c r="CA1243" i="3"/>
  <c r="CC1243" i="3"/>
  <c r="CB1243" i="3"/>
  <c r="CB451" i="3"/>
  <c r="BZ451" i="3"/>
  <c r="BY451" i="3"/>
  <c r="BW451" i="3"/>
  <c r="BX451" i="3"/>
  <c r="CA451" i="3"/>
  <c r="CD451" i="3"/>
  <c r="CC451" i="3"/>
  <c r="CC476" i="3"/>
  <c r="BZ476" i="3"/>
  <c r="BY476" i="3"/>
  <c r="BW476" i="3"/>
  <c r="BX476" i="3"/>
  <c r="CD476" i="3"/>
  <c r="CA476" i="3"/>
  <c r="CB476" i="3"/>
  <c r="BW527" i="3"/>
  <c r="BX527" i="3"/>
  <c r="CD527" i="3"/>
  <c r="CA527" i="3"/>
  <c r="CC527" i="3"/>
  <c r="BZ527" i="3"/>
  <c r="CB527" i="3"/>
  <c r="BY527" i="3"/>
  <c r="BX1195" i="3"/>
  <c r="CE1195" i="3"/>
  <c r="CD1195" i="3"/>
  <c r="CA1195" i="3"/>
  <c r="CC1195" i="3"/>
  <c r="CB1195" i="3"/>
  <c r="BY1195" i="3"/>
  <c r="BW1195" i="3"/>
  <c r="BZ1195" i="3"/>
  <c r="BX441" i="3"/>
  <c r="CD441" i="3"/>
  <c r="CA441" i="3"/>
  <c r="CC441" i="3"/>
  <c r="BZ441" i="3"/>
  <c r="CB441" i="3"/>
  <c r="BW441" i="3"/>
  <c r="BY441" i="3"/>
  <c r="CA495" i="3"/>
  <c r="BZ495" i="3"/>
  <c r="CB495" i="3"/>
  <c r="CC495" i="3"/>
  <c r="BW495" i="3"/>
  <c r="BY495" i="3"/>
  <c r="BX495" i="3"/>
  <c r="CD495" i="3"/>
  <c r="BY420" i="3"/>
  <c r="BX420" i="3"/>
  <c r="CD420" i="3"/>
  <c r="CA420" i="3"/>
  <c r="CC420" i="3"/>
  <c r="CB420" i="3"/>
  <c r="BW420" i="3"/>
  <c r="BZ420" i="3"/>
  <c r="CA1584" i="3"/>
  <c r="CC1584" i="3"/>
  <c r="CB1584" i="3"/>
  <c r="BY1584" i="3"/>
  <c r="BZ1584" i="3"/>
  <c r="BW1584" i="3"/>
  <c r="BX1584" i="3"/>
  <c r="CD1584" i="3"/>
  <c r="CD1147" i="3"/>
  <c r="BZ1147" i="3"/>
  <c r="BW1147" i="3"/>
  <c r="BY1147" i="3"/>
  <c r="BX1147" i="3"/>
  <c r="CA1147" i="3"/>
  <c r="CC1147" i="3"/>
  <c r="CE1147" i="3"/>
  <c r="CB1147" i="3"/>
  <c r="CD401" i="3"/>
  <c r="CA401" i="3"/>
  <c r="CC401" i="3"/>
  <c r="CB401" i="3"/>
  <c r="BZ401" i="3"/>
  <c r="BX401" i="3"/>
  <c r="BY401" i="3"/>
  <c r="BW401" i="3"/>
  <c r="CA1621" i="3"/>
  <c r="CC1621" i="3"/>
  <c r="CB1621" i="3"/>
  <c r="BY1621" i="3"/>
  <c r="BZ1621" i="3"/>
  <c r="BW1621" i="3"/>
  <c r="BX1621" i="3"/>
  <c r="CD1621" i="3"/>
  <c r="BX1803" i="3"/>
  <c r="CD1803" i="3"/>
  <c r="CE1803" i="3"/>
  <c r="CA1803" i="3"/>
  <c r="CB1803" i="3"/>
  <c r="BZ1803" i="3"/>
  <c r="CC1803" i="3"/>
  <c r="BY1803" i="3"/>
  <c r="BW1803" i="3"/>
  <c r="BX1789" i="3"/>
  <c r="CE1789" i="3"/>
  <c r="CD1789" i="3"/>
  <c r="CA1789" i="3"/>
  <c r="CC1789" i="3"/>
  <c r="CB1789" i="3"/>
  <c r="BZ1789" i="3"/>
  <c r="BY1789" i="3"/>
  <c r="BW1789" i="3"/>
  <c r="BX1763" i="3"/>
  <c r="CE1763" i="3"/>
  <c r="CD1763" i="3"/>
  <c r="CA1763" i="3"/>
  <c r="CC1763" i="3"/>
  <c r="BY1763" i="3"/>
  <c r="BZ1763" i="3"/>
  <c r="CB1763" i="3"/>
  <c r="BW1763" i="3"/>
  <c r="BY753" i="3"/>
  <c r="BX753" i="3"/>
  <c r="CA753" i="3"/>
  <c r="CD753" i="3"/>
  <c r="CC753" i="3"/>
  <c r="CB753" i="3"/>
  <c r="BW753" i="3"/>
  <c r="BZ753" i="3"/>
  <c r="BX735" i="3"/>
  <c r="CD735" i="3"/>
  <c r="CA735" i="3"/>
  <c r="CC735" i="3"/>
  <c r="CB735" i="3"/>
  <c r="BZ735" i="3"/>
  <c r="BY735" i="3"/>
  <c r="BW735" i="3"/>
  <c r="CD1729" i="3"/>
  <c r="CE1729" i="3"/>
  <c r="CA1729" i="3"/>
  <c r="CC1729" i="3"/>
  <c r="CB1729" i="3"/>
  <c r="BY1729" i="3"/>
  <c r="BX1729" i="3"/>
  <c r="BZ1729" i="3"/>
  <c r="BW1729" i="3"/>
  <c r="BX1717" i="3"/>
  <c r="CE1717" i="3"/>
  <c r="CD1717" i="3"/>
  <c r="CC1717" i="3"/>
  <c r="CA1717" i="3"/>
  <c r="BZ1717" i="3"/>
  <c r="CB1717" i="3"/>
  <c r="BY1717" i="3"/>
  <c r="BW1717" i="3"/>
  <c r="BX285" i="3"/>
  <c r="CD285" i="3"/>
  <c r="CC285" i="3"/>
  <c r="CB285" i="3"/>
  <c r="CA285" i="3"/>
  <c r="BZ285" i="3"/>
  <c r="BY285" i="3"/>
  <c r="BW285" i="3"/>
  <c r="BY160" i="3"/>
  <c r="CC160" i="3"/>
  <c r="BZ160" i="3"/>
  <c r="BW160" i="3"/>
  <c r="BX160" i="3"/>
  <c r="CE160" i="3"/>
  <c r="CA160" i="3"/>
  <c r="CD160" i="3"/>
  <c r="CB160" i="3"/>
  <c r="BW80" i="3"/>
  <c r="BY80" i="3"/>
  <c r="BZ80" i="3"/>
  <c r="BX80" i="3"/>
  <c r="CA80" i="3"/>
  <c r="CC80" i="3"/>
  <c r="CD80" i="3"/>
  <c r="CB80" i="3"/>
  <c r="BX299" i="3"/>
  <c r="CE299" i="3"/>
  <c r="CD299" i="3"/>
  <c r="CC299" i="3"/>
  <c r="CA299" i="3"/>
  <c r="CB299" i="3"/>
  <c r="BZ299" i="3"/>
  <c r="BY299" i="3"/>
  <c r="BW299" i="3"/>
  <c r="CA292" i="3"/>
  <c r="CC292" i="3"/>
  <c r="BZ292" i="3"/>
  <c r="CB292" i="3"/>
  <c r="BY292" i="3"/>
  <c r="BW292" i="3"/>
  <c r="CE292" i="3"/>
  <c r="BX292" i="3"/>
  <c r="CD292" i="3"/>
  <c r="CB1024" i="3"/>
  <c r="BY1024" i="3"/>
  <c r="BW1024" i="3"/>
  <c r="BX1024" i="3"/>
  <c r="CD1024" i="3"/>
  <c r="CA1024" i="3"/>
  <c r="BZ1024" i="3"/>
  <c r="CC1024" i="3"/>
  <c r="BX1129" i="3"/>
  <c r="CE1129" i="3"/>
  <c r="CD1129" i="3"/>
  <c r="CA1129" i="3"/>
  <c r="CC1129" i="3"/>
  <c r="CB1129" i="3"/>
  <c r="BZ1129" i="3"/>
  <c r="BY1129" i="3"/>
  <c r="BW1129" i="3"/>
  <c r="BX72" i="3"/>
  <c r="CD72" i="3"/>
  <c r="CA72" i="3"/>
  <c r="CC72" i="3"/>
  <c r="CB72" i="3"/>
  <c r="BY72" i="3"/>
  <c r="BZ72" i="3"/>
  <c r="BW72" i="3"/>
  <c r="BX61" i="3"/>
  <c r="CE61" i="3"/>
  <c r="CD61" i="3"/>
  <c r="CA61" i="3"/>
  <c r="CC61" i="3"/>
  <c r="CB61" i="3"/>
  <c r="BZ61" i="3"/>
  <c r="BW61" i="3"/>
  <c r="BY61" i="3"/>
  <c r="BX226" i="3"/>
  <c r="CD226" i="3"/>
  <c r="CA226" i="3"/>
  <c r="CC226" i="3"/>
  <c r="CB226" i="3"/>
  <c r="BZ226" i="3"/>
  <c r="BW226" i="3"/>
  <c r="BY226" i="3"/>
  <c r="BX38" i="3"/>
  <c r="CD38" i="3"/>
  <c r="CA38" i="3"/>
  <c r="CC38" i="3"/>
  <c r="BY38" i="3"/>
  <c r="BW38" i="3"/>
  <c r="CB38" i="3"/>
  <c r="BZ38" i="3"/>
  <c r="CD1016" i="3"/>
  <c r="CA1016" i="3"/>
  <c r="CC1016" i="3"/>
  <c r="CB1016" i="3"/>
  <c r="BZ1016" i="3"/>
  <c r="BW1016" i="3"/>
  <c r="BY1016" i="3"/>
  <c r="BX1016" i="3"/>
  <c r="BX192" i="3"/>
  <c r="CD192" i="3"/>
  <c r="CA192" i="3"/>
  <c r="CB192" i="3"/>
  <c r="CC192" i="3"/>
  <c r="BY192" i="3"/>
  <c r="BZ192" i="3"/>
  <c r="BW192" i="3"/>
  <c r="BX1070" i="3"/>
  <c r="CD1070" i="3"/>
  <c r="CA1070" i="3"/>
  <c r="CC1070" i="3"/>
  <c r="CB1070" i="3"/>
  <c r="BZ1070" i="3"/>
  <c r="BY1070" i="3"/>
  <c r="BW1070" i="3"/>
  <c r="BX265" i="3"/>
  <c r="CD265" i="3"/>
  <c r="CC265" i="3"/>
  <c r="CA265" i="3"/>
  <c r="CB265" i="3"/>
  <c r="BZ265" i="3"/>
  <c r="BY265" i="3"/>
  <c r="BW265" i="3"/>
  <c r="CC1314" i="3"/>
  <c r="BZ1314" i="3"/>
  <c r="BY1314" i="3"/>
  <c r="BW1314" i="3"/>
  <c r="BX1314" i="3"/>
  <c r="CE1314" i="3"/>
  <c r="CD1314" i="3"/>
  <c r="CA1314" i="3"/>
  <c r="CB1314" i="3"/>
  <c r="BX507" i="3"/>
  <c r="CD507" i="3"/>
  <c r="CC507" i="3"/>
  <c r="CA507" i="3"/>
  <c r="CB507" i="3"/>
  <c r="BZ507" i="3"/>
  <c r="BY507" i="3"/>
  <c r="BW507" i="3"/>
  <c r="BX432" i="3"/>
  <c r="CD432" i="3"/>
  <c r="CC432" i="3"/>
  <c r="CB432" i="3"/>
  <c r="BY432" i="3"/>
  <c r="BZ432" i="3"/>
  <c r="BW432" i="3"/>
  <c r="CA432" i="3"/>
  <c r="BX673" i="3"/>
  <c r="CD673" i="3"/>
  <c r="CC673" i="3"/>
  <c r="CA673" i="3"/>
  <c r="CB673" i="3"/>
  <c r="BZ673" i="3"/>
  <c r="BY673" i="3"/>
  <c r="BW673" i="3"/>
  <c r="BX328" i="3"/>
  <c r="CE328" i="3"/>
  <c r="CD328" i="3"/>
  <c r="CA328" i="3"/>
  <c r="CC328" i="3"/>
  <c r="BZ328" i="3"/>
  <c r="CB328" i="3"/>
  <c r="BY328" i="3"/>
  <c r="BW328" i="3"/>
  <c r="BY2022" i="3"/>
  <c r="BZ2022" i="3"/>
  <c r="CE2022" i="3"/>
  <c r="CD2022" i="3"/>
  <c r="BX2022" i="3"/>
  <c r="CA2022" i="3"/>
  <c r="CC2022" i="3"/>
  <c r="CB2022" i="3"/>
  <c r="BW2022" i="3"/>
  <c r="CE1931" i="3"/>
  <c r="CD1931" i="3"/>
  <c r="CA1931" i="3"/>
  <c r="CB1931" i="3"/>
  <c r="CC1931" i="3"/>
  <c r="BZ1931" i="3"/>
  <c r="BY1931" i="3"/>
  <c r="BW1931" i="3"/>
  <c r="BX1931" i="3"/>
  <c r="CD1569" i="3"/>
  <c r="CC1569" i="3"/>
  <c r="BZ1569" i="3"/>
  <c r="BW1569" i="3"/>
  <c r="BY1569" i="3"/>
  <c r="CB1569" i="3"/>
  <c r="BX1569" i="3"/>
  <c r="CA1569" i="3"/>
  <c r="BX960" i="3"/>
  <c r="CD960" i="3"/>
  <c r="CA960" i="3"/>
  <c r="CC960" i="3"/>
  <c r="CB960" i="3"/>
  <c r="BZ960" i="3"/>
  <c r="BY960" i="3"/>
  <c r="BW960" i="3"/>
  <c r="BZ531" i="3"/>
  <c r="BW531" i="3"/>
  <c r="BX531" i="3"/>
  <c r="CD531" i="3"/>
  <c r="CC531" i="3"/>
  <c r="CA531" i="3"/>
  <c r="BY531" i="3"/>
  <c r="CB531" i="3"/>
  <c r="CA690" i="3"/>
  <c r="CC690" i="3"/>
  <c r="CB690" i="3"/>
  <c r="BZ690" i="3"/>
  <c r="BY690" i="3"/>
  <c r="BW690" i="3"/>
  <c r="BX690" i="3"/>
  <c r="CD690" i="3"/>
  <c r="BX1619" i="3"/>
  <c r="CD1619" i="3"/>
  <c r="CA1619" i="3"/>
  <c r="CC1619" i="3"/>
  <c r="CB1619" i="3"/>
  <c r="BY1619" i="3"/>
  <c r="BZ1619" i="3"/>
  <c r="BW1619" i="3"/>
  <c r="BX324" i="3"/>
  <c r="CE324" i="3"/>
  <c r="CD324" i="3"/>
  <c r="CA324" i="3"/>
  <c r="CC324" i="3"/>
  <c r="CB324" i="3"/>
  <c r="BZ324" i="3"/>
  <c r="BY324" i="3"/>
  <c r="BW324" i="3"/>
  <c r="BW1662" i="3"/>
  <c r="BZ1662" i="3"/>
  <c r="BY1662" i="3"/>
  <c r="BX1662" i="3"/>
  <c r="CA1662" i="3"/>
  <c r="CE1662" i="3"/>
  <c r="CD1662" i="3"/>
  <c r="CC1662" i="3"/>
  <c r="CB1662" i="3"/>
  <c r="BZ1408" i="3"/>
  <c r="CB1408" i="3"/>
  <c r="BY1408" i="3"/>
  <c r="BW1408" i="3"/>
  <c r="BX1408" i="3"/>
  <c r="CE1408" i="3"/>
  <c r="CA1408" i="3"/>
  <c r="CD1408" i="3"/>
  <c r="CC1408" i="3"/>
  <c r="BX1360" i="3"/>
  <c r="CE1360" i="3"/>
  <c r="CD1360" i="3"/>
  <c r="CA1360" i="3"/>
  <c r="BZ1360" i="3"/>
  <c r="CC1360" i="3"/>
  <c r="CB1360" i="3"/>
  <c r="BY1360" i="3"/>
  <c r="BW1360" i="3"/>
  <c r="CE1336" i="3"/>
  <c r="BX1336" i="3"/>
  <c r="CD1336" i="3"/>
  <c r="CA1336" i="3"/>
  <c r="CC1336" i="3"/>
  <c r="BZ1336" i="3"/>
  <c r="CB1336" i="3"/>
  <c r="BY1336" i="3"/>
  <c r="BW1336" i="3"/>
  <c r="CE356" i="3"/>
  <c r="BX356" i="3"/>
  <c r="CD356" i="3"/>
  <c r="CA356" i="3"/>
  <c r="CB356" i="3"/>
  <c r="BZ356" i="3"/>
  <c r="CC356" i="3"/>
  <c r="BY356" i="3"/>
  <c r="BW356" i="3"/>
  <c r="BX627" i="3"/>
  <c r="CA627" i="3"/>
  <c r="CC627" i="3"/>
  <c r="CB627" i="3"/>
  <c r="BZ627" i="3"/>
  <c r="BY627" i="3"/>
  <c r="BW627" i="3"/>
  <c r="CD627" i="3"/>
  <c r="CD603" i="3"/>
  <c r="CC603" i="3"/>
  <c r="CA603" i="3"/>
  <c r="CB603" i="3"/>
  <c r="BZ603" i="3"/>
  <c r="BY603" i="3"/>
  <c r="BX603" i="3"/>
  <c r="BW603" i="3"/>
  <c r="BX585" i="3"/>
  <c r="CA585" i="3"/>
  <c r="CC585" i="3"/>
  <c r="CD585" i="3"/>
  <c r="CB585" i="3"/>
  <c r="BZ585" i="3"/>
  <c r="BW585" i="3"/>
  <c r="BY585" i="3"/>
  <c r="BX1500" i="3"/>
  <c r="CE1500" i="3"/>
  <c r="CD1500" i="3"/>
  <c r="CA1500" i="3"/>
  <c r="CC1500" i="3"/>
  <c r="CB1500" i="3"/>
  <c r="BZ1500" i="3"/>
  <c r="BW1500" i="3"/>
  <c r="BY1500" i="3"/>
  <c r="BX1866" i="3"/>
  <c r="CE1866" i="3"/>
  <c r="CD1866" i="3"/>
  <c r="CA1866" i="3"/>
  <c r="CB1866" i="3"/>
  <c r="CC1866" i="3"/>
  <c r="BZ1866" i="3"/>
  <c r="BY1866" i="3"/>
  <c r="BW1866" i="3"/>
  <c r="BY861" i="3"/>
  <c r="BZ861" i="3"/>
  <c r="BW861" i="3"/>
  <c r="BX861" i="3"/>
  <c r="CD861" i="3"/>
  <c r="CC861" i="3"/>
  <c r="CB861" i="3"/>
  <c r="CA861" i="3"/>
  <c r="BZ1856" i="3"/>
  <c r="BY1856" i="3"/>
  <c r="BW1856" i="3"/>
  <c r="BX1856" i="3"/>
  <c r="CE1856" i="3"/>
  <c r="CD1856" i="3"/>
  <c r="CC1856" i="3"/>
  <c r="CA1856" i="3"/>
  <c r="CB1856" i="3"/>
  <c r="BX1832" i="3"/>
  <c r="CE1832" i="3"/>
  <c r="CD1832" i="3"/>
  <c r="CA1832" i="3"/>
  <c r="CC1832" i="3"/>
  <c r="CB1832" i="3"/>
  <c r="BZ1832" i="3"/>
  <c r="BW1832" i="3"/>
  <c r="BY1832" i="3"/>
  <c r="BX850" i="3"/>
  <c r="CD850" i="3"/>
  <c r="CC850" i="3"/>
  <c r="CA850" i="3"/>
  <c r="CB850" i="3"/>
  <c r="BZ850" i="3"/>
  <c r="BW850" i="3"/>
  <c r="BY850" i="3"/>
  <c r="BW826" i="3"/>
  <c r="BY826" i="3"/>
  <c r="BX826" i="3"/>
  <c r="CD826" i="3"/>
  <c r="CC826" i="3"/>
  <c r="CA826" i="3"/>
  <c r="BZ826" i="3"/>
  <c r="CB826" i="3"/>
  <c r="BW802" i="3"/>
  <c r="BY802" i="3"/>
  <c r="BX802" i="3"/>
  <c r="CA802" i="3"/>
  <c r="CD802" i="3"/>
  <c r="CC802" i="3"/>
  <c r="BZ802" i="3"/>
  <c r="CB802" i="3"/>
  <c r="CC778" i="3"/>
  <c r="CA778" i="3"/>
  <c r="CB778" i="3"/>
  <c r="BZ778" i="3"/>
  <c r="BW778" i="3"/>
  <c r="BY778" i="3"/>
  <c r="BX778" i="3"/>
  <c r="CD778" i="3"/>
  <c r="BX1968" i="3"/>
  <c r="CD1968" i="3"/>
  <c r="CE1968" i="3"/>
  <c r="CB1968" i="3"/>
  <c r="CA1968" i="3"/>
  <c r="CC1968" i="3"/>
  <c r="BY1968" i="3"/>
  <c r="BZ1968" i="3"/>
  <c r="BW1968" i="3"/>
  <c r="CD1944" i="3"/>
  <c r="CA1944" i="3"/>
  <c r="CC1944" i="3"/>
  <c r="BY1944" i="3"/>
  <c r="BZ1944" i="3"/>
  <c r="CB1944" i="3"/>
  <c r="BW1944" i="3"/>
  <c r="BX1944" i="3"/>
  <c r="CE1944" i="3"/>
  <c r="CC416" i="3"/>
  <c r="BW416" i="3"/>
  <c r="BY416" i="3"/>
  <c r="BX416" i="3"/>
  <c r="CA416" i="3"/>
  <c r="CD416" i="3"/>
  <c r="BZ416" i="3"/>
  <c r="CB416" i="3"/>
  <c r="CE1266" i="3"/>
  <c r="BX1266" i="3"/>
  <c r="CD1266" i="3"/>
  <c r="CA1266" i="3"/>
  <c r="CC1266" i="3"/>
  <c r="CB1266" i="3"/>
  <c r="BZ1266" i="3"/>
  <c r="BW1266" i="3"/>
  <c r="BY1266" i="3"/>
  <c r="CD1242" i="3"/>
  <c r="CA1242" i="3"/>
  <c r="CB1242" i="3"/>
  <c r="CC1242" i="3"/>
  <c r="BZ1242" i="3"/>
  <c r="BY1242" i="3"/>
  <c r="BW1242" i="3"/>
  <c r="BX1242" i="3"/>
  <c r="CE1242" i="3"/>
  <c r="BX450" i="3"/>
  <c r="CD450" i="3"/>
  <c r="CA450" i="3"/>
  <c r="CB450" i="3"/>
  <c r="CC450" i="3"/>
  <c r="BW450" i="3"/>
  <c r="BZ450" i="3"/>
  <c r="BY450" i="3"/>
  <c r="BX475" i="3"/>
  <c r="CD475" i="3"/>
  <c r="CA475" i="3"/>
  <c r="CC475" i="3"/>
  <c r="CB475" i="3"/>
  <c r="BZ475" i="3"/>
  <c r="BY475" i="3"/>
  <c r="BW475" i="3"/>
  <c r="BY526" i="3"/>
  <c r="CB526" i="3"/>
  <c r="BW526" i="3"/>
  <c r="BX526" i="3"/>
  <c r="CD526" i="3"/>
  <c r="CA526" i="3"/>
  <c r="CC526" i="3"/>
  <c r="BZ526" i="3"/>
  <c r="BW1194" i="3"/>
  <c r="BX1194" i="3"/>
  <c r="CE1194" i="3"/>
  <c r="CD1194" i="3"/>
  <c r="CA1194" i="3"/>
  <c r="CC1194" i="3"/>
  <c r="CB1194" i="3"/>
  <c r="BZ1194" i="3"/>
  <c r="BY1194" i="3"/>
  <c r="BX440" i="3"/>
  <c r="CD440" i="3"/>
  <c r="CB440" i="3"/>
  <c r="BZ440" i="3"/>
  <c r="BW440" i="3"/>
  <c r="BY440" i="3"/>
  <c r="CC440" i="3"/>
  <c r="CA440" i="3"/>
  <c r="BX494" i="3"/>
  <c r="CD494" i="3"/>
  <c r="CA494" i="3"/>
  <c r="CB494" i="3"/>
  <c r="BZ494" i="3"/>
  <c r="CC494" i="3"/>
  <c r="BY494" i="3"/>
  <c r="BW494" i="3"/>
  <c r="BX1191" i="3"/>
  <c r="CE1191" i="3"/>
  <c r="CD1191" i="3"/>
  <c r="CA1191" i="3"/>
  <c r="BZ1191" i="3"/>
  <c r="CB1191" i="3"/>
  <c r="BY1191" i="3"/>
  <c r="BW1191" i="3"/>
  <c r="CC1191" i="3"/>
  <c r="CB1979" i="3"/>
  <c r="CC1979" i="3"/>
  <c r="BY1979" i="3"/>
  <c r="BZ1979" i="3"/>
  <c r="BW1979" i="3"/>
  <c r="BX1979" i="3"/>
  <c r="CE1979" i="3"/>
  <c r="CA1979" i="3"/>
  <c r="CD1979" i="3"/>
  <c r="BX1146" i="3"/>
  <c r="CE1146" i="3"/>
  <c r="CA1146" i="3"/>
  <c r="CD1146" i="3"/>
  <c r="CB1146" i="3"/>
  <c r="CC1146" i="3"/>
  <c r="BZ1146" i="3"/>
  <c r="BW1146" i="3"/>
  <c r="BY1146" i="3"/>
  <c r="CA400" i="3"/>
  <c r="CC400" i="3"/>
  <c r="BZ400" i="3"/>
  <c r="CB400" i="3"/>
  <c r="BY400" i="3"/>
  <c r="BX400" i="3"/>
  <c r="CD400" i="3"/>
  <c r="BW400" i="3"/>
  <c r="BY1620" i="3"/>
  <c r="BX1620" i="3"/>
  <c r="CD1620" i="3"/>
  <c r="CA1620" i="3"/>
  <c r="CC1620" i="3"/>
  <c r="CB1620" i="3"/>
  <c r="BZ1620" i="3"/>
  <c r="BW1620" i="3"/>
  <c r="BX1802" i="3"/>
  <c r="CD1802" i="3"/>
  <c r="CE1802" i="3"/>
  <c r="CC1802" i="3"/>
  <c r="CB1802" i="3"/>
  <c r="BZ1802" i="3"/>
  <c r="BY1802" i="3"/>
  <c r="CA1802" i="3"/>
  <c r="BW1802" i="3"/>
  <c r="BX1788" i="3"/>
  <c r="CE1788" i="3"/>
  <c r="CA1788" i="3"/>
  <c r="CD1788" i="3"/>
  <c r="CC1788" i="3"/>
  <c r="CB1788" i="3"/>
  <c r="BZ1788" i="3"/>
  <c r="BY1788" i="3"/>
  <c r="BW1788" i="3"/>
  <c r="BW1762" i="3"/>
  <c r="BZ1762" i="3"/>
  <c r="BY1762" i="3"/>
  <c r="BX1762" i="3"/>
  <c r="CE1762" i="3"/>
  <c r="CD1762" i="3"/>
  <c r="CA1762" i="3"/>
  <c r="CC1762" i="3"/>
  <c r="CB1762" i="3"/>
  <c r="CA752" i="3"/>
  <c r="CD752" i="3"/>
  <c r="CC752" i="3"/>
  <c r="CB752" i="3"/>
  <c r="BZ752" i="3"/>
  <c r="BW752" i="3"/>
  <c r="BY752" i="3"/>
  <c r="BX752" i="3"/>
  <c r="CE752" i="3"/>
  <c r="BX734" i="3"/>
  <c r="CE734" i="3"/>
  <c r="CD734" i="3"/>
  <c r="CA734" i="3"/>
  <c r="CC734" i="3"/>
  <c r="BZ734" i="3"/>
  <c r="CB734" i="3"/>
  <c r="BW734" i="3"/>
  <c r="BY734" i="3"/>
  <c r="CA1728" i="3"/>
  <c r="CB1728" i="3"/>
  <c r="BZ1728" i="3"/>
  <c r="CC1728" i="3"/>
  <c r="BY1728" i="3"/>
  <c r="CD1728" i="3"/>
  <c r="BX1728" i="3"/>
  <c r="CE1728" i="3"/>
  <c r="BW1728" i="3"/>
  <c r="BX1716" i="3"/>
  <c r="CE1716" i="3"/>
  <c r="CD1716" i="3"/>
  <c r="CC1716" i="3"/>
  <c r="CA1716" i="3"/>
  <c r="BZ1716" i="3"/>
  <c r="BY1716" i="3"/>
  <c r="CB1716" i="3"/>
  <c r="BW1716" i="3"/>
  <c r="BX284" i="3"/>
  <c r="CD284" i="3"/>
  <c r="CA284" i="3"/>
  <c r="CC284" i="3"/>
  <c r="CB284" i="3"/>
  <c r="BZ284" i="3"/>
  <c r="BY284" i="3"/>
  <c r="BW284" i="3"/>
  <c r="CB303" i="3"/>
  <c r="CC303" i="3"/>
  <c r="BW303" i="3"/>
  <c r="BY303" i="3"/>
  <c r="BX303" i="3"/>
  <c r="CE303" i="3"/>
  <c r="CD303" i="3"/>
  <c r="CA303" i="3"/>
  <c r="BZ303" i="3"/>
  <c r="BY1011" i="3"/>
  <c r="BZ1011" i="3"/>
  <c r="BW1011" i="3"/>
  <c r="BX1011" i="3"/>
  <c r="CD1011" i="3"/>
  <c r="CA1011" i="3"/>
  <c r="CC1011" i="3"/>
  <c r="CB1011" i="3"/>
  <c r="BX298" i="3"/>
  <c r="CE298" i="3"/>
  <c r="CD298" i="3"/>
  <c r="CC298" i="3"/>
  <c r="CA298" i="3"/>
  <c r="CB298" i="3"/>
  <c r="BZ298" i="3"/>
  <c r="BW298" i="3"/>
  <c r="BY298" i="3"/>
  <c r="CB228" i="3"/>
  <c r="BY228" i="3"/>
  <c r="BW228" i="3"/>
  <c r="BX228" i="3"/>
  <c r="CD228" i="3"/>
  <c r="CA228" i="3"/>
  <c r="BZ228" i="3"/>
  <c r="CC228" i="3"/>
  <c r="BX1004" i="3"/>
  <c r="CA1004" i="3"/>
  <c r="CD1004" i="3"/>
  <c r="CB1004" i="3"/>
  <c r="CC1004" i="3"/>
  <c r="BZ1004" i="3"/>
  <c r="BY1004" i="3"/>
  <c r="BW1004" i="3"/>
  <c r="BX988" i="3"/>
  <c r="CD988" i="3"/>
  <c r="CC988" i="3"/>
  <c r="CB988" i="3"/>
  <c r="BW988" i="3"/>
  <c r="CE988" i="3"/>
  <c r="CA988" i="3"/>
  <c r="BY988" i="3"/>
  <c r="BZ988" i="3"/>
  <c r="CB71" i="3"/>
  <c r="BY71" i="3"/>
  <c r="BW71" i="3"/>
  <c r="BZ71" i="3"/>
  <c r="BX71" i="3"/>
  <c r="CE71" i="3"/>
  <c r="CD71" i="3"/>
  <c r="CC71" i="3"/>
  <c r="CA71" i="3"/>
  <c r="CD60" i="3"/>
  <c r="BW60" i="3"/>
  <c r="BX60" i="3"/>
  <c r="CA60" i="3"/>
  <c r="CC60" i="3"/>
  <c r="BZ60" i="3"/>
  <c r="CB60" i="3"/>
  <c r="BY60" i="3"/>
  <c r="BX208" i="3"/>
  <c r="CD208" i="3"/>
  <c r="CC208" i="3"/>
  <c r="CA208" i="3"/>
  <c r="CB208" i="3"/>
  <c r="BZ208" i="3"/>
  <c r="BW208" i="3"/>
  <c r="BY208" i="3"/>
  <c r="BY37" i="3"/>
  <c r="BX37" i="3"/>
  <c r="CD37" i="3"/>
  <c r="CA37" i="3"/>
  <c r="CC37" i="3"/>
  <c r="CB37" i="3"/>
  <c r="BZ37" i="3"/>
  <c r="BW37" i="3"/>
  <c r="CE37" i="3"/>
  <c r="CD1015" i="3"/>
  <c r="CA1015" i="3"/>
  <c r="CB1015" i="3"/>
  <c r="BZ1015" i="3"/>
  <c r="CC1015" i="3"/>
  <c r="BW1015" i="3"/>
  <c r="BY1015" i="3"/>
  <c r="BX1015" i="3"/>
  <c r="CD1050" i="3"/>
  <c r="CC1050" i="3"/>
  <c r="CA1050" i="3"/>
  <c r="CB1050" i="3"/>
  <c r="BZ1050" i="3"/>
  <c r="BW1050" i="3"/>
  <c r="BY1050" i="3"/>
  <c r="BX1050" i="3"/>
  <c r="BX1066" i="3"/>
  <c r="CD1066" i="3"/>
  <c r="CA1066" i="3"/>
  <c r="CC1066" i="3"/>
  <c r="CB1066" i="3"/>
  <c r="BZ1066" i="3"/>
  <c r="BW1066" i="3"/>
  <c r="BY1066" i="3"/>
  <c r="BX264" i="3"/>
  <c r="CD264" i="3"/>
  <c r="CA264" i="3"/>
  <c r="CC264" i="3"/>
  <c r="CB264" i="3"/>
  <c r="BZ264" i="3"/>
  <c r="BY264" i="3"/>
  <c r="BW264" i="3"/>
  <c r="CC1313" i="3"/>
  <c r="BZ1313" i="3"/>
  <c r="BY1313" i="3"/>
  <c r="BW1313" i="3"/>
  <c r="BX1313" i="3"/>
  <c r="CA1313" i="3"/>
  <c r="CD1313" i="3"/>
  <c r="CB1313" i="3"/>
  <c r="BX543" i="3"/>
  <c r="CD543" i="3"/>
  <c r="CA543" i="3"/>
  <c r="CC543" i="3"/>
  <c r="BZ543" i="3"/>
  <c r="CB543" i="3"/>
  <c r="BY543" i="3"/>
  <c r="BW543" i="3"/>
  <c r="CB1561" i="3"/>
  <c r="BY1561" i="3"/>
  <c r="BZ1561" i="3"/>
  <c r="BW1561" i="3"/>
  <c r="CD1561" i="3"/>
  <c r="BX1561" i="3"/>
  <c r="CC1561" i="3"/>
  <c r="CA1561" i="3"/>
  <c r="BX1298" i="3"/>
  <c r="CD1298" i="3"/>
  <c r="CC1298" i="3"/>
  <c r="CA1298" i="3"/>
  <c r="CB1298" i="3"/>
  <c r="BY1298" i="3"/>
  <c r="BZ1298" i="3"/>
  <c r="BW1298" i="3"/>
  <c r="BX2083" i="3"/>
  <c r="CE2083" i="3"/>
  <c r="CD2083" i="3"/>
  <c r="CA2083" i="3"/>
  <c r="CB2083" i="3"/>
  <c r="CC2083" i="3"/>
  <c r="BY2083" i="3"/>
  <c r="BZ2083" i="3"/>
  <c r="BW2083" i="3"/>
  <c r="BX534" i="3"/>
  <c r="CA534" i="3"/>
  <c r="CD534" i="3"/>
  <c r="CC534" i="3"/>
  <c r="CB534" i="3"/>
  <c r="BZ534" i="3"/>
  <c r="BW534" i="3"/>
  <c r="BY534" i="3"/>
  <c r="BX565" i="3"/>
  <c r="CA565" i="3"/>
  <c r="CD565" i="3"/>
  <c r="CC565" i="3"/>
  <c r="CB565" i="3"/>
  <c r="BY565" i="3"/>
  <c r="BZ565" i="3"/>
  <c r="BW565" i="3"/>
  <c r="BX670" i="3"/>
  <c r="CD670" i="3"/>
  <c r="CA670" i="3"/>
  <c r="CB670" i="3"/>
  <c r="BW670" i="3"/>
  <c r="BZ670" i="3"/>
  <c r="CC670" i="3"/>
  <c r="BY670" i="3"/>
  <c r="BX1664" i="3"/>
  <c r="CE1664" i="3"/>
  <c r="CD1664" i="3"/>
  <c r="CA1664" i="3"/>
  <c r="CB1664" i="3"/>
  <c r="CC1664" i="3"/>
  <c r="BZ1664" i="3"/>
  <c r="BY1664" i="3"/>
  <c r="BW1664" i="3"/>
  <c r="BX669" i="3"/>
  <c r="CD669" i="3"/>
  <c r="CA669" i="3"/>
  <c r="CC669" i="3"/>
  <c r="CB669" i="3"/>
  <c r="BW669" i="3"/>
  <c r="BZ669" i="3"/>
  <c r="BY669" i="3"/>
  <c r="BX1474" i="3"/>
  <c r="CE1474" i="3"/>
  <c r="CD1474" i="3"/>
  <c r="CA1474" i="3"/>
  <c r="CC1474" i="3"/>
  <c r="CB1474" i="3"/>
  <c r="BZ1474" i="3"/>
  <c r="BW1474" i="3"/>
  <c r="BY1474" i="3"/>
  <c r="BX2079" i="3"/>
  <c r="CE2079" i="3"/>
  <c r="CD2079" i="3"/>
  <c r="CA2079" i="3"/>
  <c r="CC2079" i="3"/>
  <c r="BZ2079" i="3"/>
  <c r="CB2079" i="3"/>
  <c r="BW2079" i="3"/>
  <c r="BY2079" i="3"/>
  <c r="BX1082" i="3"/>
  <c r="CD1082" i="3"/>
  <c r="CC1082" i="3"/>
  <c r="CB1082" i="3"/>
  <c r="CA1082" i="3"/>
  <c r="BY1082" i="3"/>
  <c r="BZ1082" i="3"/>
  <c r="BW1082" i="3"/>
  <c r="BX258" i="3"/>
  <c r="CD258" i="3"/>
  <c r="CA258" i="3"/>
  <c r="CC258" i="3"/>
  <c r="CB258" i="3"/>
  <c r="BZ258" i="3"/>
  <c r="BY258" i="3"/>
  <c r="BW258" i="3"/>
  <c r="BX1359" i="3"/>
  <c r="CE1359" i="3"/>
  <c r="CA1359" i="3"/>
  <c r="CD1359" i="3"/>
  <c r="CC1359" i="3"/>
  <c r="BZ1359" i="3"/>
  <c r="CB1359" i="3"/>
  <c r="BY1359" i="3"/>
  <c r="BW1359" i="3"/>
  <c r="BY1855" i="3"/>
  <c r="BX1855" i="3"/>
  <c r="CD1855" i="3"/>
  <c r="CE1855" i="3"/>
  <c r="CA1855" i="3"/>
  <c r="CB1855" i="3"/>
  <c r="BZ1855" i="3"/>
  <c r="CC1855" i="3"/>
  <c r="BW1855" i="3"/>
  <c r="CB825" i="3"/>
  <c r="BZ825" i="3"/>
  <c r="BW825" i="3"/>
  <c r="BY825" i="3"/>
  <c r="BX825" i="3"/>
  <c r="CD825" i="3"/>
  <c r="CC825" i="3"/>
  <c r="CA825" i="3"/>
  <c r="CD801" i="3"/>
  <c r="CC801" i="3"/>
  <c r="CB801" i="3"/>
  <c r="BZ801" i="3"/>
  <c r="BW801" i="3"/>
  <c r="BY801" i="3"/>
  <c r="BX801" i="3"/>
  <c r="CA801" i="3"/>
  <c r="BX777" i="3"/>
  <c r="CA777" i="3"/>
  <c r="CD777" i="3"/>
  <c r="BZ777" i="3"/>
  <c r="CC777" i="3"/>
  <c r="CB777" i="3"/>
  <c r="BW777" i="3"/>
  <c r="BY777" i="3"/>
  <c r="BX474" i="3"/>
  <c r="CD474" i="3"/>
  <c r="CA474" i="3"/>
  <c r="CB474" i="3"/>
  <c r="BZ474" i="3"/>
  <c r="CC474" i="3"/>
  <c r="BY474" i="3"/>
  <c r="BW474" i="3"/>
  <c r="BX462" i="3"/>
  <c r="CA462" i="3"/>
  <c r="CD462" i="3"/>
  <c r="CC462" i="3"/>
  <c r="CB462" i="3"/>
  <c r="BW462" i="3"/>
  <c r="BZ462" i="3"/>
  <c r="BY462" i="3"/>
  <c r="BX493" i="3"/>
  <c r="CA493" i="3"/>
  <c r="CD493" i="3"/>
  <c r="CC493" i="3"/>
  <c r="CB493" i="3"/>
  <c r="BZ493" i="3"/>
  <c r="BY493" i="3"/>
  <c r="BW493" i="3"/>
  <c r="BY1190" i="3"/>
  <c r="BW1190" i="3"/>
  <c r="BX1190" i="3"/>
  <c r="CE1190" i="3"/>
  <c r="CD1190" i="3"/>
  <c r="CA1190" i="3"/>
  <c r="CC1190" i="3"/>
  <c r="CB1190" i="3"/>
  <c r="BZ1190" i="3"/>
  <c r="BX1583" i="3"/>
  <c r="CA1583" i="3"/>
  <c r="CC1583" i="3"/>
  <c r="CB1583" i="3"/>
  <c r="BY1583" i="3"/>
  <c r="BZ1583" i="3"/>
  <c r="BW1583" i="3"/>
  <c r="CD1583" i="3"/>
  <c r="BX1145" i="3"/>
  <c r="CE1145" i="3"/>
  <c r="CD1145" i="3"/>
  <c r="CA1145" i="3"/>
  <c r="CB1145" i="3"/>
  <c r="CC1145" i="3"/>
  <c r="BZ1145" i="3"/>
  <c r="BY1145" i="3"/>
  <c r="BW1145" i="3"/>
  <c r="BX399" i="3"/>
  <c r="CD399" i="3"/>
  <c r="CA399" i="3"/>
  <c r="CC399" i="3"/>
  <c r="BZ399" i="3"/>
  <c r="CB399" i="3"/>
  <c r="BY399" i="3"/>
  <c r="BW399" i="3"/>
  <c r="BX1978" i="3"/>
  <c r="CE1978" i="3"/>
  <c r="CD1978" i="3"/>
  <c r="CA1978" i="3"/>
  <c r="CC1978" i="3"/>
  <c r="CB1978" i="3"/>
  <c r="BZ1978" i="3"/>
  <c r="BY1978" i="3"/>
  <c r="BW1978" i="3"/>
  <c r="CC1801" i="3"/>
  <c r="CB1801" i="3"/>
  <c r="BY1801" i="3"/>
  <c r="BZ1801" i="3"/>
  <c r="BW1801" i="3"/>
  <c r="BX1801" i="3"/>
  <c r="CE1801" i="3"/>
  <c r="CD1801" i="3"/>
  <c r="CA1801" i="3"/>
  <c r="BZ1787" i="3"/>
  <c r="BY1787" i="3"/>
  <c r="CB1787" i="3"/>
  <c r="CC1787" i="3"/>
  <c r="BW1787" i="3"/>
  <c r="BX1787" i="3"/>
  <c r="CE1787" i="3"/>
  <c r="CD1787" i="3"/>
  <c r="CA1787" i="3"/>
  <c r="CB1761" i="3"/>
  <c r="BW1761" i="3"/>
  <c r="BY1761" i="3"/>
  <c r="BX1761" i="3"/>
  <c r="CE1761" i="3"/>
  <c r="CD1761" i="3"/>
  <c r="CC1761" i="3"/>
  <c r="CA1761" i="3"/>
  <c r="BZ1761" i="3"/>
  <c r="BX751" i="3"/>
  <c r="CE751" i="3"/>
  <c r="CA751" i="3"/>
  <c r="BZ751" i="3"/>
  <c r="CC751" i="3"/>
  <c r="BW751" i="3"/>
  <c r="BY751" i="3"/>
  <c r="CB751" i="3"/>
  <c r="CD751" i="3"/>
  <c r="BX733" i="3"/>
  <c r="CE733" i="3"/>
  <c r="CD733" i="3"/>
  <c r="CC733" i="3"/>
  <c r="CA733" i="3"/>
  <c r="BZ733" i="3"/>
  <c r="CB733" i="3"/>
  <c r="BY733" i="3"/>
  <c r="BW733" i="3"/>
  <c r="BX1727" i="3"/>
  <c r="CE1727" i="3"/>
  <c r="CD1727" i="3"/>
  <c r="CA1727" i="3"/>
  <c r="CC1727" i="3"/>
  <c r="CB1727" i="3"/>
  <c r="BZ1727" i="3"/>
  <c r="BY1727" i="3"/>
  <c r="BW1727" i="3"/>
  <c r="BX286" i="3"/>
  <c r="CD286" i="3"/>
  <c r="CA286" i="3"/>
  <c r="CC286" i="3"/>
  <c r="CB286" i="3"/>
  <c r="BY286" i="3"/>
  <c r="BZ286" i="3"/>
  <c r="BW286" i="3"/>
  <c r="BX99" i="3"/>
  <c r="CD99" i="3"/>
  <c r="CC99" i="3"/>
  <c r="CA99" i="3"/>
  <c r="CB99" i="3"/>
  <c r="BZ99" i="3"/>
  <c r="BY99" i="3"/>
  <c r="BW99" i="3"/>
  <c r="BX159" i="3"/>
  <c r="CE159" i="3"/>
  <c r="CD159" i="3"/>
  <c r="CA159" i="3"/>
  <c r="CC159" i="3"/>
  <c r="CB159" i="3"/>
  <c r="BY159" i="3"/>
  <c r="BZ159" i="3"/>
  <c r="BW159" i="3"/>
  <c r="CE995" i="3"/>
  <c r="CD995" i="3"/>
  <c r="CA995" i="3"/>
  <c r="CC995" i="3"/>
  <c r="BZ995" i="3"/>
  <c r="BY995" i="3"/>
  <c r="CB995" i="3"/>
  <c r="BW995" i="3"/>
  <c r="BX995" i="3"/>
  <c r="CE297" i="3"/>
  <c r="CA297" i="3"/>
  <c r="CD297" i="3"/>
  <c r="CB297" i="3"/>
  <c r="CC297" i="3"/>
  <c r="BW297" i="3"/>
  <c r="BY297" i="3"/>
  <c r="BZ297" i="3"/>
  <c r="BX297" i="3"/>
  <c r="BX148" i="3"/>
  <c r="CD148" i="3"/>
  <c r="CE148" i="3"/>
  <c r="CA148" i="3"/>
  <c r="BZ148" i="3"/>
  <c r="CB148" i="3"/>
  <c r="CC148" i="3"/>
  <c r="BY148" i="3"/>
  <c r="BW148" i="3"/>
  <c r="BX1029" i="3"/>
  <c r="CA1029" i="3"/>
  <c r="CD1029" i="3"/>
  <c r="CC1029" i="3"/>
  <c r="CB1029" i="3"/>
  <c r="BZ1029" i="3"/>
  <c r="BY1029" i="3"/>
  <c r="BW1029" i="3"/>
  <c r="BX987" i="3"/>
  <c r="CD987" i="3"/>
  <c r="CC987" i="3"/>
  <c r="CA987" i="3"/>
  <c r="CB987" i="3"/>
  <c r="BZ987" i="3"/>
  <c r="BY987" i="3"/>
  <c r="BW987" i="3"/>
  <c r="BX70" i="3"/>
  <c r="CD70" i="3"/>
  <c r="CC70" i="3"/>
  <c r="CA70" i="3"/>
  <c r="CB70" i="3"/>
  <c r="BY70" i="3"/>
  <c r="BZ70" i="3"/>
  <c r="BW70" i="3"/>
  <c r="BX210" i="3"/>
  <c r="CD210" i="3"/>
  <c r="CA210" i="3"/>
  <c r="CC210" i="3"/>
  <c r="CB210" i="3"/>
  <c r="BZ210" i="3"/>
  <c r="BY210" i="3"/>
  <c r="BW210" i="3"/>
  <c r="BX44" i="3"/>
  <c r="CD44" i="3"/>
  <c r="CA44" i="3"/>
  <c r="CB44" i="3"/>
  <c r="CC44" i="3"/>
  <c r="BZ44" i="3"/>
  <c r="BY44" i="3"/>
  <c r="BW44" i="3"/>
  <c r="BX36" i="3"/>
  <c r="CD36" i="3"/>
  <c r="CA36" i="3"/>
  <c r="CC36" i="3"/>
  <c r="CB36" i="3"/>
  <c r="BW36" i="3"/>
  <c r="BY36" i="3"/>
  <c r="BZ36" i="3"/>
  <c r="BX1126" i="3"/>
  <c r="CE1126" i="3"/>
  <c r="CD1126" i="3"/>
  <c r="CA1126" i="3"/>
  <c r="CC1126" i="3"/>
  <c r="CB1126" i="3"/>
  <c r="BY1126" i="3"/>
  <c r="BZ1126" i="3"/>
  <c r="BW1126" i="3"/>
  <c r="CC1067" i="3"/>
  <c r="CB1067" i="3"/>
  <c r="BY1067" i="3"/>
  <c r="BZ1067" i="3"/>
  <c r="BW1067" i="3"/>
  <c r="BX1067" i="3"/>
  <c r="CA1067" i="3"/>
  <c r="CD1067" i="3"/>
  <c r="BX1062" i="3"/>
  <c r="CE1062" i="3"/>
  <c r="CA1062" i="3"/>
  <c r="CD1062" i="3"/>
  <c r="CB1062" i="3"/>
  <c r="BZ1062" i="3"/>
  <c r="CC1062" i="3"/>
  <c r="BY1062" i="3"/>
  <c r="BW1062" i="3"/>
  <c r="BX263" i="3"/>
  <c r="CD263" i="3"/>
  <c r="CA263" i="3"/>
  <c r="CC263" i="3"/>
  <c r="BZ263" i="3"/>
  <c r="BY263" i="3"/>
  <c r="CB263" i="3"/>
  <c r="BW263" i="3"/>
  <c r="CE1312" i="3"/>
  <c r="CD1312" i="3"/>
  <c r="CA1312" i="3"/>
  <c r="CC1312" i="3"/>
  <c r="BZ1312" i="3"/>
  <c r="CB1312" i="3"/>
  <c r="BY1312" i="3"/>
  <c r="BW1312" i="3"/>
  <c r="BX1312" i="3"/>
  <c r="BX1638" i="3"/>
  <c r="CA1638" i="3"/>
  <c r="CD1638" i="3"/>
  <c r="CC1638" i="3"/>
  <c r="CB1638" i="3"/>
  <c r="BZ1638" i="3"/>
  <c r="BW1638" i="3"/>
  <c r="BY1638" i="3"/>
  <c r="BX766" i="3"/>
  <c r="CD766" i="3"/>
  <c r="CC766" i="3"/>
  <c r="CA766" i="3"/>
  <c r="BY766" i="3"/>
  <c r="CB766" i="3"/>
  <c r="BZ766" i="3"/>
  <c r="BW766" i="3"/>
  <c r="BX2062" i="3"/>
  <c r="CE2062" i="3"/>
  <c r="CD2062" i="3"/>
  <c r="CA2062" i="3"/>
  <c r="CC2062" i="3"/>
  <c r="CB2062" i="3"/>
  <c r="BY2062" i="3"/>
  <c r="BZ2062" i="3"/>
  <c r="BW2062" i="3"/>
  <c r="BX2061" i="3"/>
  <c r="CE2061" i="3"/>
  <c r="CD2061" i="3"/>
  <c r="CA2061" i="3"/>
  <c r="CB2061" i="3"/>
  <c r="CC2061" i="3"/>
  <c r="BZ2061" i="3"/>
  <c r="BY2061" i="3"/>
  <c r="BW2061" i="3"/>
  <c r="CE1932" i="3"/>
  <c r="CA1932" i="3"/>
  <c r="CD1932" i="3"/>
  <c r="BZ1932" i="3"/>
  <c r="CB1932" i="3"/>
  <c r="CC1932" i="3"/>
  <c r="BY1932" i="3"/>
  <c r="BX1932" i="3"/>
  <c r="BW1932" i="3"/>
  <c r="BX922" i="3"/>
  <c r="CD922" i="3"/>
  <c r="CA922" i="3"/>
  <c r="CC922" i="3"/>
  <c r="CB922" i="3"/>
  <c r="BZ922" i="3"/>
  <c r="BW922" i="3"/>
  <c r="BY922" i="3"/>
  <c r="BZ1692" i="3"/>
  <c r="BY1692" i="3"/>
  <c r="BW1692" i="3"/>
  <c r="BX1692" i="3"/>
  <c r="CE1692" i="3"/>
  <c r="CD1692" i="3"/>
  <c r="CA1692" i="3"/>
  <c r="CB1692" i="3"/>
  <c r="CC1692" i="3"/>
  <c r="CD936" i="3"/>
  <c r="CA936" i="3"/>
  <c r="CC936" i="3"/>
  <c r="CB936" i="3"/>
  <c r="BZ936" i="3"/>
  <c r="BY936" i="3"/>
  <c r="BW936" i="3"/>
  <c r="BX936" i="3"/>
  <c r="CE936" i="3"/>
  <c r="BW2058" i="3"/>
  <c r="CE2058" i="3"/>
  <c r="BX2058" i="3"/>
  <c r="CD2058" i="3"/>
  <c r="CA2058" i="3"/>
  <c r="CB2058" i="3"/>
  <c r="CC2058" i="3"/>
  <c r="BY2058" i="3"/>
  <c r="BZ2058" i="3"/>
  <c r="BX1409" i="3"/>
  <c r="CD1409" i="3"/>
  <c r="CA1409" i="3"/>
  <c r="CB1409" i="3"/>
  <c r="CC1409" i="3"/>
  <c r="BZ1409" i="3"/>
  <c r="BY1409" i="3"/>
  <c r="BW1409" i="3"/>
  <c r="CC668" i="3"/>
  <c r="BZ668" i="3"/>
  <c r="BW668" i="3"/>
  <c r="BY668" i="3"/>
  <c r="BX668" i="3"/>
  <c r="CD668" i="3"/>
  <c r="CA668" i="3"/>
  <c r="CB668" i="3"/>
  <c r="BX1422" i="3"/>
  <c r="CE1422" i="3"/>
  <c r="CA1422" i="3"/>
  <c r="CC1422" i="3"/>
  <c r="CD1422" i="3"/>
  <c r="CB1422" i="3"/>
  <c r="BZ1422" i="3"/>
  <c r="BW1422" i="3"/>
  <c r="BY1422" i="3"/>
  <c r="BX1618" i="3"/>
  <c r="CD1618" i="3"/>
  <c r="CA1618" i="3"/>
  <c r="CC1618" i="3"/>
  <c r="CB1618" i="3"/>
  <c r="BZ1618" i="3"/>
  <c r="BY1618" i="3"/>
  <c r="BW1618" i="3"/>
  <c r="CC1627" i="3"/>
  <c r="BW1627" i="3"/>
  <c r="BY1627" i="3"/>
  <c r="CB1627" i="3"/>
  <c r="CA1627" i="3"/>
  <c r="BZ1627" i="3"/>
  <c r="BX1627" i="3"/>
  <c r="CD1627" i="3"/>
  <c r="BX1472" i="3"/>
  <c r="CD1472" i="3"/>
  <c r="CA1472" i="3"/>
  <c r="CB1472" i="3"/>
  <c r="CC1472" i="3"/>
  <c r="BZ1472" i="3"/>
  <c r="BW1472" i="3"/>
  <c r="BY1472" i="3"/>
  <c r="BX584" i="3"/>
  <c r="CA584" i="3"/>
  <c r="CD584" i="3"/>
  <c r="CC584" i="3"/>
  <c r="CB584" i="3"/>
  <c r="BZ584" i="3"/>
  <c r="BW584" i="3"/>
  <c r="BY584" i="3"/>
  <c r="BX1967" i="3"/>
  <c r="CE1967" i="3"/>
  <c r="CD1967" i="3"/>
  <c r="CA1967" i="3"/>
  <c r="CC1967" i="3"/>
  <c r="CB1967" i="3"/>
  <c r="BY1967" i="3"/>
  <c r="BZ1967" i="3"/>
  <c r="BW1967" i="3"/>
  <c r="BX666" i="3"/>
  <c r="CD666" i="3"/>
  <c r="CA666" i="3"/>
  <c r="CB666" i="3"/>
  <c r="CC666" i="3"/>
  <c r="BZ666" i="3"/>
  <c r="BW666" i="3"/>
  <c r="BY666" i="3"/>
  <c r="CA1075" i="3"/>
  <c r="BW1075" i="3"/>
  <c r="BY1075" i="3"/>
  <c r="BX1075" i="3"/>
  <c r="CD1075" i="3"/>
  <c r="CC1075" i="3"/>
  <c r="CB1075" i="3"/>
  <c r="BZ1075" i="3"/>
  <c r="BX1660" i="3"/>
  <c r="CE1660" i="3"/>
  <c r="CD1660" i="3"/>
  <c r="CA1660" i="3"/>
  <c r="CC1660" i="3"/>
  <c r="CB1660" i="3"/>
  <c r="BZ1660" i="3"/>
  <c r="BW1660" i="3"/>
  <c r="BY1660" i="3"/>
  <c r="BZ1406" i="3"/>
  <c r="BY1406" i="3"/>
  <c r="BW1406" i="3"/>
  <c r="CA1406" i="3"/>
  <c r="CC1406" i="3"/>
  <c r="CB1406" i="3"/>
  <c r="BX1406" i="3"/>
  <c r="CD1406" i="3"/>
  <c r="BX1498" i="3"/>
  <c r="CE1498" i="3"/>
  <c r="CD1498" i="3"/>
  <c r="CA1498" i="3"/>
  <c r="CC1498" i="3"/>
  <c r="CB1498" i="3"/>
  <c r="BZ1498" i="3"/>
  <c r="BW1498" i="3"/>
  <c r="BY1498" i="3"/>
  <c r="BX800" i="3"/>
  <c r="CA800" i="3"/>
  <c r="CD800" i="3"/>
  <c r="CB800" i="3"/>
  <c r="CC800" i="3"/>
  <c r="BZ800" i="3"/>
  <c r="BY800" i="3"/>
  <c r="BW800" i="3"/>
  <c r="CA473" i="3"/>
  <c r="CB473" i="3"/>
  <c r="BZ473" i="3"/>
  <c r="BY473" i="3"/>
  <c r="BW473" i="3"/>
  <c r="BX473" i="3"/>
  <c r="CD473" i="3"/>
  <c r="CC473" i="3"/>
  <c r="BX1582" i="3"/>
  <c r="CD1582" i="3"/>
  <c r="CA1582" i="3"/>
  <c r="CC1582" i="3"/>
  <c r="CB1582" i="3"/>
  <c r="BZ1582" i="3"/>
  <c r="BY1582" i="3"/>
  <c r="BW1582" i="3"/>
  <c r="BX1977" i="3"/>
  <c r="CE1977" i="3"/>
  <c r="CD1977" i="3"/>
  <c r="CA1977" i="3"/>
  <c r="CC1977" i="3"/>
  <c r="CB1977" i="3"/>
  <c r="BZ1977" i="3"/>
  <c r="BY1977" i="3"/>
  <c r="BW1977" i="3"/>
  <c r="CD1760" i="3"/>
  <c r="CA1760" i="3"/>
  <c r="CB1760" i="3"/>
  <c r="CC1760" i="3"/>
  <c r="BZ1760" i="3"/>
  <c r="BW1760" i="3"/>
  <c r="BY1760" i="3"/>
  <c r="BX1760" i="3"/>
  <c r="CE1760" i="3"/>
  <c r="BY750" i="3"/>
  <c r="BX750" i="3"/>
  <c r="CA750" i="3"/>
  <c r="CD750" i="3"/>
  <c r="CC750" i="3"/>
  <c r="CB750" i="3"/>
  <c r="BW750" i="3"/>
  <c r="BZ750" i="3"/>
  <c r="CC732" i="3"/>
  <c r="CB732" i="3"/>
  <c r="BY732" i="3"/>
  <c r="BX732" i="3"/>
  <c r="CD732" i="3"/>
  <c r="CA732" i="3"/>
  <c r="BZ732" i="3"/>
  <c r="BW732" i="3"/>
  <c r="BZ1726" i="3"/>
  <c r="CB1726" i="3"/>
  <c r="BW1726" i="3"/>
  <c r="BX1726" i="3"/>
  <c r="CE1726" i="3"/>
  <c r="CD1726" i="3"/>
  <c r="CA1726" i="3"/>
  <c r="CC1726" i="3"/>
  <c r="BY1726" i="3"/>
  <c r="BX113" i="3"/>
  <c r="CD113" i="3"/>
  <c r="CA113" i="3"/>
  <c r="CC113" i="3"/>
  <c r="CB113" i="3"/>
  <c r="BZ113" i="3"/>
  <c r="BW113" i="3"/>
  <c r="BY113" i="3"/>
  <c r="CA224" i="3"/>
  <c r="CD224" i="3"/>
  <c r="CB224" i="3"/>
  <c r="CC224" i="3"/>
  <c r="BZ224" i="3"/>
  <c r="BW224" i="3"/>
  <c r="BY224" i="3"/>
  <c r="BX224" i="3"/>
  <c r="CA296" i="3"/>
  <c r="CD296" i="3"/>
  <c r="CC296" i="3"/>
  <c r="CB296" i="3"/>
  <c r="BZ296" i="3"/>
  <c r="BW296" i="3"/>
  <c r="BY296" i="3"/>
  <c r="BX296" i="3"/>
  <c r="CE296" i="3"/>
  <c r="BX1005" i="3"/>
  <c r="CE1005" i="3"/>
  <c r="CA1005" i="3"/>
  <c r="CD1005" i="3"/>
  <c r="CB1005" i="3"/>
  <c r="CC1005" i="3"/>
  <c r="BZ1005" i="3"/>
  <c r="BY1005" i="3"/>
  <c r="BW1005" i="3"/>
  <c r="CC1023" i="3"/>
  <c r="CB1023" i="3"/>
  <c r="BY1023" i="3"/>
  <c r="BW1023" i="3"/>
  <c r="CA1023" i="3"/>
  <c r="BZ1023" i="3"/>
  <c r="BX1023" i="3"/>
  <c r="CD1023" i="3"/>
  <c r="BZ986" i="3"/>
  <c r="BY986" i="3"/>
  <c r="BW986" i="3"/>
  <c r="BX986" i="3"/>
  <c r="CD986" i="3"/>
  <c r="CA986" i="3"/>
  <c r="CC986" i="3"/>
  <c r="CB986" i="3"/>
  <c r="BX69" i="3"/>
  <c r="CE69" i="3"/>
  <c r="CD69" i="3"/>
  <c r="CC69" i="3"/>
  <c r="CA69" i="3"/>
  <c r="CB69" i="3"/>
  <c r="BZ69" i="3"/>
  <c r="BY69" i="3"/>
  <c r="BW69" i="3"/>
  <c r="CD59" i="3"/>
  <c r="CA59" i="3"/>
  <c r="CC59" i="3"/>
  <c r="CB59" i="3"/>
  <c r="BY59" i="3"/>
  <c r="BZ59" i="3"/>
  <c r="BW59" i="3"/>
  <c r="BX59" i="3"/>
  <c r="CE59" i="3"/>
  <c r="BX276" i="3"/>
  <c r="CD276" i="3"/>
  <c r="CA276" i="3"/>
  <c r="CC276" i="3"/>
  <c r="BZ276" i="3"/>
  <c r="CB276" i="3"/>
  <c r="BY276" i="3"/>
  <c r="BW276" i="3"/>
  <c r="BX35" i="3"/>
  <c r="CE35" i="3"/>
  <c r="CD35" i="3"/>
  <c r="CA35" i="3"/>
  <c r="CC35" i="3"/>
  <c r="CB35" i="3"/>
  <c r="BZ35" i="3"/>
  <c r="BY35" i="3"/>
  <c r="BW35" i="3"/>
  <c r="CA1094" i="3"/>
  <c r="CC1094" i="3"/>
  <c r="CB1094" i="3"/>
  <c r="BZ1094" i="3"/>
  <c r="BY1094" i="3"/>
  <c r="BW1094" i="3"/>
  <c r="CD1094" i="3"/>
  <c r="BX1094" i="3"/>
  <c r="BX1049" i="3"/>
  <c r="CD1049" i="3"/>
  <c r="CA1049" i="3"/>
  <c r="CC1049" i="3"/>
  <c r="CB1049" i="3"/>
  <c r="BZ1049" i="3"/>
  <c r="BY1049" i="3"/>
  <c r="BW1049" i="3"/>
  <c r="BX1065" i="3"/>
  <c r="CD1065" i="3"/>
  <c r="CC1065" i="3"/>
  <c r="CA1065" i="3"/>
  <c r="CB1065" i="3"/>
  <c r="BZ1065" i="3"/>
  <c r="BW1065" i="3"/>
  <c r="BY1065" i="3"/>
  <c r="BX262" i="3"/>
  <c r="CD262" i="3"/>
  <c r="CA262" i="3"/>
  <c r="CC262" i="3"/>
  <c r="BZ262" i="3"/>
  <c r="BY262" i="3"/>
  <c r="CB262" i="3"/>
  <c r="BW262" i="3"/>
  <c r="BX1311" i="3"/>
  <c r="CE1311" i="3"/>
  <c r="CD1311" i="3"/>
  <c r="CA1311" i="3"/>
  <c r="BZ1311" i="3"/>
  <c r="CB1311" i="3"/>
  <c r="BY1311" i="3"/>
  <c r="BW1311" i="3"/>
  <c r="CC1311" i="3"/>
  <c r="BX337" i="3"/>
  <c r="CD337" i="3"/>
  <c r="CE337" i="3"/>
  <c r="CC337" i="3"/>
  <c r="CA337" i="3"/>
  <c r="BZ337" i="3"/>
  <c r="CB337" i="3"/>
  <c r="BY337" i="3"/>
  <c r="BW337" i="3"/>
  <c r="BX713" i="3"/>
  <c r="CD713" i="3"/>
  <c r="CA713" i="3"/>
  <c r="CC713" i="3"/>
  <c r="CB713" i="3"/>
  <c r="BZ713" i="3"/>
  <c r="BW713" i="3"/>
  <c r="BY713" i="3"/>
  <c r="CB895" i="3"/>
  <c r="BW895" i="3"/>
  <c r="BY895" i="3"/>
  <c r="BX895" i="3"/>
  <c r="CA895" i="3"/>
  <c r="CC895" i="3"/>
  <c r="CD895" i="3"/>
  <c r="BZ895" i="3"/>
  <c r="BX1683" i="3"/>
  <c r="CE1683" i="3"/>
  <c r="CD1683" i="3"/>
  <c r="CA1683" i="3"/>
  <c r="CC1683" i="3"/>
  <c r="BZ1683" i="3"/>
  <c r="BY1683" i="3"/>
  <c r="CB1683" i="3"/>
  <c r="BW1683" i="3"/>
  <c r="BW1694" i="3"/>
  <c r="BX1694" i="3"/>
  <c r="CE1694" i="3"/>
  <c r="CD1694" i="3"/>
  <c r="CA1694" i="3"/>
  <c r="CC1694" i="3"/>
  <c r="CB1694" i="3"/>
  <c r="BY1694" i="3"/>
  <c r="BZ1694" i="3"/>
  <c r="BX671" i="3"/>
  <c r="CD671" i="3"/>
  <c r="CA671" i="3"/>
  <c r="CC671" i="3"/>
  <c r="BZ671" i="3"/>
  <c r="BY671" i="3"/>
  <c r="CB671" i="3"/>
  <c r="BW671" i="3"/>
  <c r="BX1295" i="3"/>
  <c r="CE1295" i="3"/>
  <c r="CD1295" i="3"/>
  <c r="CA1295" i="3"/>
  <c r="CC1295" i="3"/>
  <c r="CB1295" i="3"/>
  <c r="BY1295" i="3"/>
  <c r="BZ1295" i="3"/>
  <c r="BW1295" i="3"/>
  <c r="BY1640" i="3"/>
  <c r="BX1640" i="3"/>
  <c r="CA1640" i="3"/>
  <c r="CD1640" i="3"/>
  <c r="CB1640" i="3"/>
  <c r="CC1640" i="3"/>
  <c r="BW1640" i="3"/>
  <c r="BZ1640" i="3"/>
  <c r="CA1518" i="3"/>
  <c r="CD1518" i="3"/>
  <c r="CC1518" i="3"/>
  <c r="CB1518" i="3"/>
  <c r="BW1518" i="3"/>
  <c r="BY1518" i="3"/>
  <c r="BZ1518" i="3"/>
  <c r="BX1518" i="3"/>
  <c r="BW891" i="3"/>
  <c r="BX891" i="3"/>
  <c r="CD891" i="3"/>
  <c r="CC891" i="3"/>
  <c r="CA891" i="3"/>
  <c r="CB891" i="3"/>
  <c r="BZ891" i="3"/>
  <c r="BY891" i="3"/>
  <c r="BY1691" i="3"/>
  <c r="BW1691" i="3"/>
  <c r="BX1691" i="3"/>
  <c r="CE1691" i="3"/>
  <c r="CD1691" i="3"/>
  <c r="CA1691" i="3"/>
  <c r="CC1691" i="3"/>
  <c r="CB1691" i="3"/>
  <c r="BZ1691" i="3"/>
  <c r="BX1337" i="3"/>
  <c r="CD1337" i="3"/>
  <c r="CA1337" i="3"/>
  <c r="CB1337" i="3"/>
  <c r="CC1337" i="3"/>
  <c r="BZ1337" i="3"/>
  <c r="BW1337" i="3"/>
  <c r="BY1337" i="3"/>
  <c r="BX1091" i="3"/>
  <c r="CD1091" i="3"/>
  <c r="CA1091" i="3"/>
  <c r="CB1091" i="3"/>
  <c r="BZ1091" i="3"/>
  <c r="BY1091" i="3"/>
  <c r="BW1091" i="3"/>
  <c r="CC1091" i="3"/>
  <c r="BW1155" i="3"/>
  <c r="BX1155" i="3"/>
  <c r="CE1155" i="3"/>
  <c r="CD1155" i="3"/>
  <c r="CA1155" i="3"/>
  <c r="CC1155" i="3"/>
  <c r="CB1155" i="3"/>
  <c r="BZ1155" i="3"/>
  <c r="BY1155" i="3"/>
  <c r="BX1550" i="3"/>
  <c r="CD1550" i="3"/>
  <c r="CA1550" i="3"/>
  <c r="CC1550" i="3"/>
  <c r="CB1550" i="3"/>
  <c r="BZ1550" i="3"/>
  <c r="BY1550" i="3"/>
  <c r="BW1550" i="3"/>
  <c r="BX934" i="3"/>
  <c r="CD934" i="3"/>
  <c r="CC934" i="3"/>
  <c r="CA934" i="3"/>
  <c r="BZ934" i="3"/>
  <c r="CB934" i="3"/>
  <c r="BY934" i="3"/>
  <c r="BW934" i="3"/>
  <c r="BX667" i="3"/>
  <c r="CD667" i="3"/>
  <c r="CA667" i="3"/>
  <c r="CB667" i="3"/>
  <c r="CC667" i="3"/>
  <c r="BY667" i="3"/>
  <c r="BZ667" i="3"/>
  <c r="BW667" i="3"/>
  <c r="BX323" i="3"/>
  <c r="CE323" i="3"/>
  <c r="CD323" i="3"/>
  <c r="CA323" i="3"/>
  <c r="CC323" i="3"/>
  <c r="CB323" i="3"/>
  <c r="BZ323" i="3"/>
  <c r="BY323" i="3"/>
  <c r="BW323" i="3"/>
  <c r="BX1421" i="3"/>
  <c r="CD1421" i="3"/>
  <c r="CA1421" i="3"/>
  <c r="CC1421" i="3"/>
  <c r="BZ1421" i="3"/>
  <c r="CB1421" i="3"/>
  <c r="BY1421" i="3"/>
  <c r="BW1421" i="3"/>
  <c r="BX1383" i="3"/>
  <c r="CE1383" i="3"/>
  <c r="CD1383" i="3"/>
  <c r="CA1383" i="3"/>
  <c r="BZ1383" i="3"/>
  <c r="CB1383" i="3"/>
  <c r="BY1383" i="3"/>
  <c r="BW1383" i="3"/>
  <c r="CC1383" i="3"/>
  <c r="BX1499" i="3"/>
  <c r="CD1499" i="3"/>
  <c r="CA1499" i="3"/>
  <c r="CC1499" i="3"/>
  <c r="CB1499" i="3"/>
  <c r="BZ1499" i="3"/>
  <c r="BY1499" i="3"/>
  <c r="BW1499" i="3"/>
  <c r="BX1831" i="3"/>
  <c r="CE1831" i="3"/>
  <c r="CD1831" i="3"/>
  <c r="CA1831" i="3"/>
  <c r="CB1831" i="3"/>
  <c r="CC1831" i="3"/>
  <c r="BZ1831" i="3"/>
  <c r="BY1831" i="3"/>
  <c r="BW1831" i="3"/>
  <c r="BX1943" i="3"/>
  <c r="CE1943" i="3"/>
  <c r="CD1943" i="3"/>
  <c r="CC1943" i="3"/>
  <c r="BY1943" i="3"/>
  <c r="BZ1943" i="3"/>
  <c r="CA1943" i="3"/>
  <c r="BW1943" i="3"/>
  <c r="CB1943" i="3"/>
  <c r="BX1927" i="3"/>
  <c r="CE1927" i="3"/>
  <c r="CD1927" i="3"/>
  <c r="CC1927" i="3"/>
  <c r="CA1927" i="3"/>
  <c r="CB1927" i="3"/>
  <c r="BZ1927" i="3"/>
  <c r="BW1927" i="3"/>
  <c r="BY1927" i="3"/>
  <c r="BX918" i="3"/>
  <c r="CA918" i="3"/>
  <c r="CD918" i="3"/>
  <c r="CB918" i="3"/>
  <c r="CC918" i="3"/>
  <c r="BZ918" i="3"/>
  <c r="BW918" i="3"/>
  <c r="BY918" i="3"/>
  <c r="CA528" i="3"/>
  <c r="CC528" i="3"/>
  <c r="CB528" i="3"/>
  <c r="BZ528" i="3"/>
  <c r="BY528" i="3"/>
  <c r="BW528" i="3"/>
  <c r="CD528" i="3"/>
  <c r="BX528" i="3"/>
  <c r="CD2055" i="3"/>
  <c r="CA2055" i="3"/>
  <c r="CC2055" i="3"/>
  <c r="CB2055" i="3"/>
  <c r="BZ2055" i="3"/>
  <c r="BY2055" i="3"/>
  <c r="BW2055" i="3"/>
  <c r="BX2055" i="3"/>
  <c r="CE2055" i="3"/>
  <c r="CD1626" i="3"/>
  <c r="CA1626" i="3"/>
  <c r="CB1626" i="3"/>
  <c r="CC1626" i="3"/>
  <c r="BZ1626" i="3"/>
  <c r="BY1626" i="3"/>
  <c r="BW1626" i="3"/>
  <c r="BX1626" i="3"/>
  <c r="BX1709" i="3"/>
  <c r="CE1709" i="3"/>
  <c r="CD1709" i="3"/>
  <c r="CA1709" i="3"/>
  <c r="CC1709" i="3"/>
  <c r="CB1709" i="3"/>
  <c r="BZ1709" i="3"/>
  <c r="BY1709" i="3"/>
  <c r="BW1709" i="3"/>
  <c r="CB2006" i="3"/>
  <c r="BZ2006" i="3"/>
  <c r="BY2006" i="3"/>
  <c r="BW2006" i="3"/>
  <c r="BX2006" i="3"/>
  <c r="CE2006" i="3"/>
  <c r="CD2006" i="3"/>
  <c r="CC2006" i="3"/>
  <c r="CA2006" i="3"/>
  <c r="CC687" i="3"/>
  <c r="BZ687" i="3"/>
  <c r="CB687" i="3"/>
  <c r="BY687" i="3"/>
  <c r="BW687" i="3"/>
  <c r="BX687" i="3"/>
  <c r="CD687" i="3"/>
  <c r="CA687" i="3"/>
  <c r="BZ1548" i="3"/>
  <c r="CB1548" i="3"/>
  <c r="BY1548" i="3"/>
  <c r="BX1548" i="3"/>
  <c r="CD1548" i="3"/>
  <c r="CA1548" i="3"/>
  <c r="CC1548" i="3"/>
  <c r="BW1548" i="3"/>
  <c r="BX1358" i="3"/>
  <c r="CD1358" i="3"/>
  <c r="CA1358" i="3"/>
  <c r="CC1358" i="3"/>
  <c r="CB1358" i="3"/>
  <c r="BZ1358" i="3"/>
  <c r="BW1358" i="3"/>
  <c r="BY1358" i="3"/>
  <c r="BY625" i="3"/>
  <c r="BZ625" i="3"/>
  <c r="BW625" i="3"/>
  <c r="BX625" i="3"/>
  <c r="CD625" i="3"/>
  <c r="CA625" i="3"/>
  <c r="CC625" i="3"/>
  <c r="CB625" i="3"/>
  <c r="CB583" i="3"/>
  <c r="BZ583" i="3"/>
  <c r="BW583" i="3"/>
  <c r="BY583" i="3"/>
  <c r="BX583" i="3"/>
  <c r="CA583" i="3"/>
  <c r="CD583" i="3"/>
  <c r="CC583" i="3"/>
  <c r="BX859" i="3"/>
  <c r="CD859" i="3"/>
  <c r="CA859" i="3"/>
  <c r="CB859" i="3"/>
  <c r="CC859" i="3"/>
  <c r="BZ859" i="3"/>
  <c r="BY859" i="3"/>
  <c r="BW859" i="3"/>
  <c r="CB848" i="3"/>
  <c r="BZ848" i="3"/>
  <c r="BW848" i="3"/>
  <c r="BY848" i="3"/>
  <c r="BX848" i="3"/>
  <c r="CA848" i="3"/>
  <c r="CC848" i="3"/>
  <c r="CD848" i="3"/>
  <c r="BX1966" i="3"/>
  <c r="CE1966" i="3"/>
  <c r="CD1966" i="3"/>
  <c r="CA1966" i="3"/>
  <c r="CB1966" i="3"/>
  <c r="BY1966" i="3"/>
  <c r="BZ1966" i="3"/>
  <c r="CC1966" i="3"/>
  <c r="BW1966" i="3"/>
  <c r="CE1264" i="3"/>
  <c r="BX1264" i="3"/>
  <c r="CD1264" i="3"/>
  <c r="CA1264" i="3"/>
  <c r="BZ1264" i="3"/>
  <c r="CB1264" i="3"/>
  <c r="BY1264" i="3"/>
  <c r="BW1264" i="3"/>
  <c r="CC1264" i="3"/>
  <c r="BW1192" i="3"/>
  <c r="CE1192" i="3"/>
  <c r="BX1192" i="3"/>
  <c r="CD1192" i="3"/>
  <c r="CA1192" i="3"/>
  <c r="BZ1192" i="3"/>
  <c r="CC1192" i="3"/>
  <c r="CB1192" i="3"/>
  <c r="BY1192" i="3"/>
  <c r="BX492" i="3"/>
  <c r="CD492" i="3"/>
  <c r="CA492" i="3"/>
  <c r="CC492" i="3"/>
  <c r="CB492" i="3"/>
  <c r="BZ492" i="3"/>
  <c r="BY492" i="3"/>
  <c r="BW492" i="3"/>
  <c r="BW398" i="3"/>
  <c r="BX398" i="3"/>
  <c r="CD398" i="3"/>
  <c r="CA398" i="3"/>
  <c r="CC398" i="3"/>
  <c r="BZ398" i="3"/>
  <c r="BY398" i="3"/>
  <c r="CB398" i="3"/>
  <c r="BX1786" i="3"/>
  <c r="CE1786" i="3"/>
  <c r="CA1786" i="3"/>
  <c r="CD1786" i="3"/>
  <c r="CC1786" i="3"/>
  <c r="CB1786" i="3"/>
  <c r="BZ1786" i="3"/>
  <c r="BY1786" i="3"/>
  <c r="BW1786" i="3"/>
  <c r="BX302" i="3"/>
  <c r="CE302" i="3"/>
  <c r="CD302" i="3"/>
  <c r="CA302" i="3"/>
  <c r="CB302" i="3"/>
  <c r="BZ302" i="3"/>
  <c r="CC302" i="3"/>
  <c r="BY302" i="3"/>
  <c r="BW302" i="3"/>
  <c r="BX932" i="3"/>
  <c r="CD932" i="3"/>
  <c r="CA932" i="3"/>
  <c r="CC932" i="3"/>
  <c r="CB932" i="3"/>
  <c r="BY932" i="3"/>
  <c r="BZ932" i="3"/>
  <c r="BW932" i="3"/>
  <c r="CC1485" i="3"/>
  <c r="CB1485" i="3"/>
  <c r="BZ1485" i="3"/>
  <c r="BW1485" i="3"/>
  <c r="BY1485" i="3"/>
  <c r="BX1485" i="3"/>
  <c r="CE1485" i="3"/>
  <c r="CD1485" i="3"/>
  <c r="CA1485" i="3"/>
  <c r="BX559" i="3"/>
  <c r="CA559" i="3"/>
  <c r="CD559" i="3"/>
  <c r="CC559" i="3"/>
  <c r="CB559" i="3"/>
  <c r="BZ559" i="3"/>
  <c r="BW559" i="3"/>
  <c r="BY559" i="3"/>
  <c r="BX1079" i="3"/>
  <c r="CD1079" i="3"/>
  <c r="CA1079" i="3"/>
  <c r="CC1079" i="3"/>
  <c r="CB1079" i="3"/>
  <c r="BY1079" i="3"/>
  <c r="BW1079" i="3"/>
  <c r="BZ1079" i="3"/>
  <c r="BX1170" i="3"/>
  <c r="CE1170" i="3"/>
  <c r="CD1170" i="3"/>
  <c r="CA1170" i="3"/>
  <c r="CB1170" i="3"/>
  <c r="CC1170" i="3"/>
  <c r="BZ1170" i="3"/>
  <c r="BY1170" i="3"/>
  <c r="BW1170" i="3"/>
  <c r="BY2005" i="3"/>
  <c r="BW2005" i="3"/>
  <c r="BX2005" i="3"/>
  <c r="CE2005" i="3"/>
  <c r="CD2005" i="3"/>
  <c r="CA2005" i="3"/>
  <c r="CC2005" i="3"/>
  <c r="BZ2005" i="3"/>
  <c r="CB2005" i="3"/>
  <c r="BX1547" i="3"/>
  <c r="CA1547" i="3"/>
  <c r="CD1547" i="3"/>
  <c r="CB1547" i="3"/>
  <c r="CC1547" i="3"/>
  <c r="BY1547" i="3"/>
  <c r="BW1547" i="3"/>
  <c r="BZ1547" i="3"/>
  <c r="BX1357" i="3"/>
  <c r="CE1357" i="3"/>
  <c r="CD1357" i="3"/>
  <c r="CA1357" i="3"/>
  <c r="CC1357" i="3"/>
  <c r="CB1357" i="3"/>
  <c r="BZ1357" i="3"/>
  <c r="BY1357" i="3"/>
  <c r="BW1357" i="3"/>
  <c r="BZ1576" i="3"/>
  <c r="BY1576" i="3"/>
  <c r="BW1576" i="3"/>
  <c r="BX1576" i="3"/>
  <c r="CD1576" i="3"/>
  <c r="CC1576" i="3"/>
  <c r="CA1576" i="3"/>
  <c r="CB1576" i="3"/>
  <c r="BX858" i="3"/>
  <c r="CD858" i="3"/>
  <c r="CA858" i="3"/>
  <c r="CC858" i="3"/>
  <c r="CB858" i="3"/>
  <c r="BZ858" i="3"/>
  <c r="BY858" i="3"/>
  <c r="BW858" i="3"/>
  <c r="BY847" i="3"/>
  <c r="BX847" i="3"/>
  <c r="CA847" i="3"/>
  <c r="CD847" i="3"/>
  <c r="CC847" i="3"/>
  <c r="CB847" i="3"/>
  <c r="BZ847" i="3"/>
  <c r="BW847" i="3"/>
  <c r="CB775" i="3"/>
  <c r="BW775" i="3"/>
  <c r="BZ775" i="3"/>
  <c r="BY775" i="3"/>
  <c r="BX775" i="3"/>
  <c r="CA775" i="3"/>
  <c r="CD775" i="3"/>
  <c r="CC775" i="3"/>
  <c r="BX1941" i="3"/>
  <c r="CE1941" i="3"/>
  <c r="CD1941" i="3"/>
  <c r="CA1941" i="3"/>
  <c r="CB1941" i="3"/>
  <c r="CC1941" i="3"/>
  <c r="BZ1941" i="3"/>
  <c r="BW1941" i="3"/>
  <c r="BY1941" i="3"/>
  <c r="CE1263" i="3"/>
  <c r="CD1263" i="3"/>
  <c r="CA1263" i="3"/>
  <c r="CC1263" i="3"/>
  <c r="BZ1263" i="3"/>
  <c r="CB1263" i="3"/>
  <c r="BY1263" i="3"/>
  <c r="BW1263" i="3"/>
  <c r="BX1263" i="3"/>
  <c r="CE1239" i="3"/>
  <c r="CD1239" i="3"/>
  <c r="CA1239" i="3"/>
  <c r="CC1239" i="3"/>
  <c r="BZ1239" i="3"/>
  <c r="CB1239" i="3"/>
  <c r="BY1239" i="3"/>
  <c r="BW1239" i="3"/>
  <c r="BX1239" i="3"/>
  <c r="BX447" i="3"/>
  <c r="CD447" i="3"/>
  <c r="CA447" i="3"/>
  <c r="CC447" i="3"/>
  <c r="CB447" i="3"/>
  <c r="BZ447" i="3"/>
  <c r="BY447" i="3"/>
  <c r="BW447" i="3"/>
  <c r="CB472" i="3"/>
  <c r="BY472" i="3"/>
  <c r="BW472" i="3"/>
  <c r="BX472" i="3"/>
  <c r="CD472" i="3"/>
  <c r="CC472" i="3"/>
  <c r="CA472" i="3"/>
  <c r="BZ472" i="3"/>
  <c r="BY1987" i="3"/>
  <c r="BW1987" i="3"/>
  <c r="BX1987" i="3"/>
  <c r="CE1987" i="3"/>
  <c r="CD1987" i="3"/>
  <c r="CA1987" i="3"/>
  <c r="CB1987" i="3"/>
  <c r="CC1987" i="3"/>
  <c r="BZ1987" i="3"/>
  <c r="BX460" i="3"/>
  <c r="CD460" i="3"/>
  <c r="CA460" i="3"/>
  <c r="CC460" i="3"/>
  <c r="CB460" i="3"/>
  <c r="BY460" i="3"/>
  <c r="BZ460" i="3"/>
  <c r="BW460" i="3"/>
  <c r="BX491" i="3"/>
  <c r="CD491" i="3"/>
  <c r="CA491" i="3"/>
  <c r="CC491" i="3"/>
  <c r="CB491" i="3"/>
  <c r="BZ491" i="3"/>
  <c r="BY491" i="3"/>
  <c r="BW491" i="3"/>
  <c r="BX1188" i="3"/>
  <c r="CE1188" i="3"/>
  <c r="CD1188" i="3"/>
  <c r="CA1188" i="3"/>
  <c r="CC1188" i="3"/>
  <c r="CB1188" i="3"/>
  <c r="BZ1188" i="3"/>
  <c r="BY1188" i="3"/>
  <c r="BW1188" i="3"/>
  <c r="BX1581" i="3"/>
  <c r="CD1581" i="3"/>
  <c r="CA1581" i="3"/>
  <c r="CC1581" i="3"/>
  <c r="CB1581" i="3"/>
  <c r="BZ1581" i="3"/>
  <c r="BY1581" i="3"/>
  <c r="BW1581" i="3"/>
  <c r="CC1143" i="3"/>
  <c r="BZ1143" i="3"/>
  <c r="CB1143" i="3"/>
  <c r="BY1143" i="3"/>
  <c r="BW1143" i="3"/>
  <c r="BX1143" i="3"/>
  <c r="CD1143" i="3"/>
  <c r="CE1143" i="3"/>
  <c r="CA1143" i="3"/>
  <c r="CB397" i="3"/>
  <c r="BZ397" i="3"/>
  <c r="CC397" i="3"/>
  <c r="BY397" i="3"/>
  <c r="BW397" i="3"/>
  <c r="BX397" i="3"/>
  <c r="CA397" i="3"/>
  <c r="CD397" i="3"/>
  <c r="BX1976" i="3"/>
  <c r="CD1976" i="3"/>
  <c r="CA1976" i="3"/>
  <c r="CC1976" i="3"/>
  <c r="CB1976" i="3"/>
  <c r="BZ1976" i="3"/>
  <c r="BW1976" i="3"/>
  <c r="BY1976" i="3"/>
  <c r="CE1976" i="3"/>
  <c r="BX1799" i="3"/>
  <c r="CE1799" i="3"/>
  <c r="CD1799" i="3"/>
  <c r="CC1799" i="3"/>
  <c r="BY1799" i="3"/>
  <c r="CB1799" i="3"/>
  <c r="BW1799" i="3"/>
  <c r="BZ1799" i="3"/>
  <c r="CA1799" i="3"/>
  <c r="BX1785" i="3"/>
  <c r="CE1785" i="3"/>
  <c r="CA1785" i="3"/>
  <c r="CD1785" i="3"/>
  <c r="CC1785" i="3"/>
  <c r="CB1785" i="3"/>
  <c r="BY1785" i="3"/>
  <c r="BZ1785" i="3"/>
  <c r="BW1785" i="3"/>
  <c r="BX1759" i="3"/>
  <c r="CE1759" i="3"/>
  <c r="CD1759" i="3"/>
  <c r="CA1759" i="3"/>
  <c r="BW1759" i="3"/>
  <c r="CB1759" i="3"/>
  <c r="BY1759" i="3"/>
  <c r="BZ1759" i="3"/>
  <c r="CC1759" i="3"/>
  <c r="BX749" i="3"/>
  <c r="CD749" i="3"/>
  <c r="CA749" i="3"/>
  <c r="CB749" i="3"/>
  <c r="BZ749" i="3"/>
  <c r="CC749" i="3"/>
  <c r="BY749" i="3"/>
  <c r="BW749" i="3"/>
  <c r="BX731" i="3"/>
  <c r="CD731" i="3"/>
  <c r="CA731" i="3"/>
  <c r="CC731" i="3"/>
  <c r="CB731" i="3"/>
  <c r="BY731" i="3"/>
  <c r="BZ731" i="3"/>
  <c r="BW731" i="3"/>
  <c r="BY1725" i="3"/>
  <c r="BX1725" i="3"/>
  <c r="CE1725" i="3"/>
  <c r="CD1725" i="3"/>
  <c r="CA1725" i="3"/>
  <c r="CB1725" i="3"/>
  <c r="CC1725" i="3"/>
  <c r="BZ1725" i="3"/>
  <c r="BW1725" i="3"/>
  <c r="BX112" i="3"/>
  <c r="CD112" i="3"/>
  <c r="CA112" i="3"/>
  <c r="CC112" i="3"/>
  <c r="CB112" i="3"/>
  <c r="BZ112" i="3"/>
  <c r="BY112" i="3"/>
  <c r="BW112" i="3"/>
  <c r="CD223" i="3"/>
  <c r="CC223" i="3"/>
  <c r="CB223" i="3"/>
  <c r="BZ223" i="3"/>
  <c r="BW223" i="3"/>
  <c r="BY223" i="3"/>
  <c r="CA223" i="3"/>
  <c r="BX223" i="3"/>
  <c r="BX158" i="3"/>
  <c r="CE158" i="3"/>
  <c r="CC158" i="3"/>
  <c r="CB158" i="3"/>
  <c r="BZ158" i="3"/>
  <c r="BY158" i="3"/>
  <c r="CD158" i="3"/>
  <c r="CA158" i="3"/>
  <c r="BW158" i="3"/>
  <c r="CB1032" i="3"/>
  <c r="BY1032" i="3"/>
  <c r="BZ1032" i="3"/>
  <c r="BW1032" i="3"/>
  <c r="BX1032" i="3"/>
  <c r="CD1032" i="3"/>
  <c r="CA1032" i="3"/>
  <c r="CC1032" i="3"/>
  <c r="BX295" i="3"/>
  <c r="CE295" i="3"/>
  <c r="CA295" i="3"/>
  <c r="CD295" i="3"/>
  <c r="CC295" i="3"/>
  <c r="CB295" i="3"/>
  <c r="BZ295" i="3"/>
  <c r="BW295" i="3"/>
  <c r="BY295" i="3"/>
  <c r="BW990" i="3"/>
  <c r="BY990" i="3"/>
  <c r="BX990" i="3"/>
  <c r="CA990" i="3"/>
  <c r="CD990" i="3"/>
  <c r="CB990" i="3"/>
  <c r="CC990" i="3"/>
  <c r="BZ990" i="3"/>
  <c r="BX1022" i="3"/>
  <c r="CD1022" i="3"/>
  <c r="CA1022" i="3"/>
  <c r="CC1022" i="3"/>
  <c r="BZ1022" i="3"/>
  <c r="CB1022" i="3"/>
  <c r="BY1022" i="3"/>
  <c r="BW1022" i="3"/>
  <c r="BX1097" i="3"/>
  <c r="CA1097" i="3"/>
  <c r="CD1097" i="3"/>
  <c r="CB1097" i="3"/>
  <c r="CC1097" i="3"/>
  <c r="BZ1097" i="3"/>
  <c r="BY1097" i="3"/>
  <c r="BW1097" i="3"/>
  <c r="BX68" i="3"/>
  <c r="CD68" i="3"/>
  <c r="CA68" i="3"/>
  <c r="CC68" i="3"/>
  <c r="CB68" i="3"/>
  <c r="BZ68" i="3"/>
  <c r="BY68" i="3"/>
  <c r="BW68" i="3"/>
  <c r="BZ58" i="3"/>
  <c r="BW58" i="3"/>
  <c r="BY58" i="3"/>
  <c r="BX58" i="3"/>
  <c r="CD58" i="3"/>
  <c r="CA58" i="3"/>
  <c r="CC58" i="3"/>
  <c r="CB58" i="3"/>
  <c r="BX272" i="3"/>
  <c r="CA272" i="3"/>
  <c r="CD272" i="3"/>
  <c r="CC272" i="3"/>
  <c r="CB272" i="3"/>
  <c r="BW272" i="3"/>
  <c r="BZ272" i="3"/>
  <c r="BY272" i="3"/>
  <c r="BX34" i="3"/>
  <c r="CD34" i="3"/>
  <c r="CA34" i="3"/>
  <c r="CC34" i="3"/>
  <c r="CB34" i="3"/>
  <c r="BZ34" i="3"/>
  <c r="BY34" i="3"/>
  <c r="BW34" i="3"/>
  <c r="CA1014" i="3"/>
  <c r="CD1014" i="3"/>
  <c r="CC1014" i="3"/>
  <c r="CB1014" i="3"/>
  <c r="BW1014" i="3"/>
  <c r="BY1014" i="3"/>
  <c r="BX1014" i="3"/>
  <c r="BZ1014" i="3"/>
  <c r="CD191" i="3"/>
  <c r="CA191" i="3"/>
  <c r="CC191" i="3"/>
  <c r="CB191" i="3"/>
  <c r="BY191" i="3"/>
  <c r="BZ191" i="3"/>
  <c r="BW191" i="3"/>
  <c r="BX191" i="3"/>
  <c r="CE1069" i="3"/>
  <c r="CD1069" i="3"/>
  <c r="CA1069" i="3"/>
  <c r="CC1069" i="3"/>
  <c r="CB1069" i="3"/>
  <c r="BZ1069" i="3"/>
  <c r="BY1069" i="3"/>
  <c r="BW1069" i="3"/>
  <c r="BX1069" i="3"/>
  <c r="CB261" i="3"/>
  <c r="BZ261" i="3"/>
  <c r="BY261" i="3"/>
  <c r="BW261" i="3"/>
  <c r="BX261" i="3"/>
  <c r="CD261" i="3"/>
  <c r="CA261" i="3"/>
  <c r="CC261" i="3"/>
  <c r="CD1608" i="3"/>
  <c r="CA1608" i="3"/>
  <c r="CC1608" i="3"/>
  <c r="CB1608" i="3"/>
  <c r="BY1608" i="3"/>
  <c r="BW1608" i="3"/>
  <c r="BZ1608" i="3"/>
  <c r="BX1608" i="3"/>
  <c r="BX1462" i="3"/>
  <c r="CE1462" i="3"/>
  <c r="CD1462" i="3"/>
  <c r="CA1462" i="3"/>
  <c r="CB1462" i="3"/>
  <c r="CC1462" i="3"/>
  <c r="BY1462" i="3"/>
  <c r="BZ1462" i="3"/>
  <c r="BW1462" i="3"/>
  <c r="BX1179" i="3"/>
  <c r="CD1179" i="3"/>
  <c r="CE1179" i="3"/>
  <c r="CA1179" i="3"/>
  <c r="CC1179" i="3"/>
  <c r="CB1179" i="3"/>
  <c r="BZ1179" i="3"/>
  <c r="BY1179" i="3"/>
  <c r="BW1179" i="3"/>
  <c r="BX2024" i="3"/>
  <c r="CE2024" i="3"/>
  <c r="CD2024" i="3"/>
  <c r="CA2024" i="3"/>
  <c r="CC2024" i="3"/>
  <c r="CB2024" i="3"/>
  <c r="BZ2024" i="3"/>
  <c r="BY2024" i="3"/>
  <c r="BW2024" i="3"/>
  <c r="BX329" i="3"/>
  <c r="CE329" i="3"/>
  <c r="CD329" i="3"/>
  <c r="CA329" i="3"/>
  <c r="CC329" i="3"/>
  <c r="CB329" i="3"/>
  <c r="BZ329" i="3"/>
  <c r="BW329" i="3"/>
  <c r="BY329" i="3"/>
  <c r="CD1297" i="3"/>
  <c r="CA1297" i="3"/>
  <c r="CC1297" i="3"/>
  <c r="CB1297" i="3"/>
  <c r="BY1297" i="3"/>
  <c r="BW1297" i="3"/>
  <c r="BZ1297" i="3"/>
  <c r="CE1297" i="3"/>
  <c r="BX1297" i="3"/>
  <c r="BW343" i="3"/>
  <c r="BY343" i="3"/>
  <c r="BX343" i="3"/>
  <c r="CE343" i="3"/>
  <c r="CA343" i="3"/>
  <c r="CD343" i="3"/>
  <c r="CB343" i="3"/>
  <c r="CC343" i="3"/>
  <c r="BZ343" i="3"/>
  <c r="BX1646" i="3"/>
  <c r="CE1646" i="3"/>
  <c r="CD1646" i="3"/>
  <c r="CA1646" i="3"/>
  <c r="CC1646" i="3"/>
  <c r="CB1646" i="3"/>
  <c r="BZ1646" i="3"/>
  <c r="BY1646" i="3"/>
  <c r="BW1646" i="3"/>
  <c r="CA2060" i="3"/>
  <c r="CB2060" i="3"/>
  <c r="CC2060" i="3"/>
  <c r="BZ2060" i="3"/>
  <c r="BY2060" i="3"/>
  <c r="BW2060" i="3"/>
  <c r="BX2060" i="3"/>
  <c r="CE2060" i="3"/>
  <c r="CD2060" i="3"/>
  <c r="BX937" i="3"/>
  <c r="CE937" i="3"/>
  <c r="CD937" i="3"/>
  <c r="CC937" i="3"/>
  <c r="CA937" i="3"/>
  <c r="CB937" i="3"/>
  <c r="BZ937" i="3"/>
  <c r="BW937" i="3"/>
  <c r="BY937" i="3"/>
  <c r="BX892" i="3"/>
  <c r="CD892" i="3"/>
  <c r="CA892" i="3"/>
  <c r="CB892" i="3"/>
  <c r="CC892" i="3"/>
  <c r="BZ892" i="3"/>
  <c r="BY892" i="3"/>
  <c r="BW892" i="3"/>
  <c r="BX1054" i="3"/>
  <c r="CE1054" i="3"/>
  <c r="CD1054" i="3"/>
  <c r="CA1054" i="3"/>
  <c r="CC1054" i="3"/>
  <c r="CB1054" i="3"/>
  <c r="BY1054" i="3"/>
  <c r="BZ1054" i="3"/>
  <c r="BW1054" i="3"/>
  <c r="BW1386" i="3"/>
  <c r="BZ1386" i="3"/>
  <c r="BX1386" i="3"/>
  <c r="CE1386" i="3"/>
  <c r="CD1386" i="3"/>
  <c r="CA1386" i="3"/>
  <c r="CC1386" i="3"/>
  <c r="CB1386" i="3"/>
  <c r="BY1386" i="3"/>
  <c r="CD1489" i="3"/>
  <c r="CA1489" i="3"/>
  <c r="CC1489" i="3"/>
  <c r="CB1489" i="3"/>
  <c r="BY1489" i="3"/>
  <c r="BZ1489" i="3"/>
  <c r="BW1489" i="3"/>
  <c r="CE1489" i="3"/>
  <c r="BX1489" i="3"/>
  <c r="BW145" i="3"/>
  <c r="BX145" i="3"/>
  <c r="CD145" i="3"/>
  <c r="CE145" i="3"/>
  <c r="CC145" i="3"/>
  <c r="CA145" i="3"/>
  <c r="BZ145" i="3"/>
  <c r="CB145" i="3"/>
  <c r="BY145" i="3"/>
  <c r="BX1565" i="3"/>
  <c r="CD1565" i="3"/>
  <c r="CA1565" i="3"/>
  <c r="CC1565" i="3"/>
  <c r="CB1565" i="3"/>
  <c r="BZ1565" i="3"/>
  <c r="BY1565" i="3"/>
  <c r="BW1565" i="3"/>
  <c r="BX604" i="3"/>
  <c r="CD604" i="3"/>
  <c r="CC604" i="3"/>
  <c r="CA604" i="3"/>
  <c r="CB604" i="3"/>
  <c r="BZ604" i="3"/>
  <c r="BY604" i="3"/>
  <c r="BW604" i="3"/>
  <c r="BX1929" i="3"/>
  <c r="CE1929" i="3"/>
  <c r="CD1929" i="3"/>
  <c r="CA1929" i="3"/>
  <c r="CB1929" i="3"/>
  <c r="CC1929" i="3"/>
  <c r="BZ1929" i="3"/>
  <c r="BY1929" i="3"/>
  <c r="BW1929" i="3"/>
  <c r="CA920" i="3"/>
  <c r="CD920" i="3"/>
  <c r="CC920" i="3"/>
  <c r="CB920" i="3"/>
  <c r="BZ920" i="3"/>
  <c r="BW920" i="3"/>
  <c r="BY920" i="3"/>
  <c r="BX920" i="3"/>
  <c r="CC259" i="3"/>
  <c r="CB259" i="3"/>
  <c r="BZ259" i="3"/>
  <c r="BY259" i="3"/>
  <c r="BW259" i="3"/>
  <c r="BX259" i="3"/>
  <c r="CD259" i="3"/>
  <c r="CA259" i="3"/>
  <c r="CD1567" i="3"/>
  <c r="CC1567" i="3"/>
  <c r="CB1567" i="3"/>
  <c r="BW1567" i="3"/>
  <c r="BZ1567" i="3"/>
  <c r="BY1567" i="3"/>
  <c r="BX1567" i="3"/>
  <c r="CA1567" i="3"/>
  <c r="CC1384" i="3"/>
  <c r="BZ1384" i="3"/>
  <c r="CB1384" i="3"/>
  <c r="BY1384" i="3"/>
  <c r="BW1384" i="3"/>
  <c r="CE1384" i="3"/>
  <c r="CD1384" i="3"/>
  <c r="BX1384" i="3"/>
  <c r="CA1384" i="3"/>
  <c r="CA2018" i="3"/>
  <c r="BY2018" i="3"/>
  <c r="BZ2018" i="3"/>
  <c r="CC2018" i="3"/>
  <c r="CB2018" i="3"/>
  <c r="BW2018" i="3"/>
  <c r="CE2018" i="3"/>
  <c r="BX2018" i="3"/>
  <c r="CD2018" i="3"/>
  <c r="BX919" i="3"/>
  <c r="CA919" i="3"/>
  <c r="CD919" i="3"/>
  <c r="CB919" i="3"/>
  <c r="CC919" i="3"/>
  <c r="BZ919" i="3"/>
  <c r="BW919" i="3"/>
  <c r="BY919" i="3"/>
  <c r="BX529" i="3"/>
  <c r="CD529" i="3"/>
  <c r="CC529" i="3"/>
  <c r="CA529" i="3"/>
  <c r="BZ529" i="3"/>
  <c r="CB529" i="3"/>
  <c r="BY529" i="3"/>
  <c r="BW529" i="3"/>
  <c r="BX1081" i="3"/>
  <c r="CD1081" i="3"/>
  <c r="CA1081" i="3"/>
  <c r="CC1081" i="3"/>
  <c r="CB1081" i="3"/>
  <c r="BZ1081" i="3"/>
  <c r="BY1081" i="3"/>
  <c r="BW1081" i="3"/>
  <c r="BX1566" i="3"/>
  <c r="CA1566" i="3"/>
  <c r="CD1566" i="3"/>
  <c r="CB1566" i="3"/>
  <c r="CC1566" i="3"/>
  <c r="BZ1566" i="3"/>
  <c r="BW1566" i="3"/>
  <c r="BY1566" i="3"/>
  <c r="BW2007" i="3"/>
  <c r="BX2007" i="3"/>
  <c r="CD2007" i="3"/>
  <c r="CA2007" i="3"/>
  <c r="CE2007" i="3"/>
  <c r="CC2007" i="3"/>
  <c r="BZ2007" i="3"/>
  <c r="CB2007" i="3"/>
  <c r="BY2007" i="3"/>
  <c r="CC369" i="3"/>
  <c r="BZ369" i="3"/>
  <c r="BW369" i="3"/>
  <c r="BY369" i="3"/>
  <c r="CD369" i="3"/>
  <c r="BX369" i="3"/>
  <c r="CA369" i="3"/>
  <c r="CB369" i="3"/>
  <c r="BX1515" i="3"/>
  <c r="CE1515" i="3"/>
  <c r="CD1515" i="3"/>
  <c r="CA1515" i="3"/>
  <c r="CB1515" i="3"/>
  <c r="CC1515" i="3"/>
  <c r="BY1515" i="3"/>
  <c r="BW1515" i="3"/>
  <c r="BZ1515" i="3"/>
  <c r="BX650" i="3"/>
  <c r="CD650" i="3"/>
  <c r="CC650" i="3"/>
  <c r="CA650" i="3"/>
  <c r="CB650" i="3"/>
  <c r="BY650" i="3"/>
  <c r="BZ650" i="3"/>
  <c r="BW650" i="3"/>
  <c r="BX602" i="3"/>
  <c r="CD602" i="3"/>
  <c r="CC602" i="3"/>
  <c r="CA602" i="3"/>
  <c r="CB602" i="3"/>
  <c r="BZ602" i="3"/>
  <c r="BY602" i="3"/>
  <c r="BW602" i="3"/>
  <c r="CA860" i="3"/>
  <c r="BZ860" i="3"/>
  <c r="BY860" i="3"/>
  <c r="BW860" i="3"/>
  <c r="BX860" i="3"/>
  <c r="CD860" i="3"/>
  <c r="CB860" i="3"/>
  <c r="CC860" i="3"/>
  <c r="CD849" i="3"/>
  <c r="CC849" i="3"/>
  <c r="CB849" i="3"/>
  <c r="BZ849" i="3"/>
  <c r="BW849" i="3"/>
  <c r="BY849" i="3"/>
  <c r="BX849" i="3"/>
  <c r="CA849" i="3"/>
  <c r="BX525" i="3"/>
  <c r="CD525" i="3"/>
  <c r="CA525" i="3"/>
  <c r="CB525" i="3"/>
  <c r="CC525" i="3"/>
  <c r="BZ525" i="3"/>
  <c r="BY525" i="3"/>
  <c r="BW525" i="3"/>
  <c r="BY1617" i="3"/>
  <c r="BW1617" i="3"/>
  <c r="BX1617" i="3"/>
  <c r="CD1617" i="3"/>
  <c r="CC1617" i="3"/>
  <c r="CB1617" i="3"/>
  <c r="CA1617" i="3"/>
  <c r="BZ1617" i="3"/>
  <c r="BX888" i="3"/>
  <c r="CD888" i="3"/>
  <c r="CA888" i="3"/>
  <c r="CC888" i="3"/>
  <c r="CB888" i="3"/>
  <c r="BY888" i="3"/>
  <c r="BZ888" i="3"/>
  <c r="BW888" i="3"/>
  <c r="BX560" i="3"/>
  <c r="CA560" i="3"/>
  <c r="CD560" i="3"/>
  <c r="CC560" i="3"/>
  <c r="CB560" i="3"/>
  <c r="BZ560" i="3"/>
  <c r="BY560" i="3"/>
  <c r="BW560" i="3"/>
  <c r="BX142" i="3"/>
  <c r="CE142" i="3"/>
  <c r="CD142" i="3"/>
  <c r="CA142" i="3"/>
  <c r="CC142" i="3"/>
  <c r="CB142" i="3"/>
  <c r="BZ142" i="3"/>
  <c r="BY142" i="3"/>
  <c r="BW142" i="3"/>
  <c r="BX1080" i="3"/>
  <c r="CD1080" i="3"/>
  <c r="CA1080" i="3"/>
  <c r="BZ1080" i="3"/>
  <c r="CB1080" i="3"/>
  <c r="CC1080" i="3"/>
  <c r="BY1080" i="3"/>
  <c r="BW1080" i="3"/>
  <c r="CD322" i="3"/>
  <c r="BZ322" i="3"/>
  <c r="BY322" i="3"/>
  <c r="BW322" i="3"/>
  <c r="CC322" i="3"/>
  <c r="BX322" i="3"/>
  <c r="CE322" i="3"/>
  <c r="CA322" i="3"/>
  <c r="CB322" i="3"/>
  <c r="CC1154" i="3"/>
  <c r="CB1154" i="3"/>
  <c r="BY1154" i="3"/>
  <c r="BZ1154" i="3"/>
  <c r="BW1154" i="3"/>
  <c r="BX1154" i="3"/>
  <c r="CE1154" i="3"/>
  <c r="CA1154" i="3"/>
  <c r="CD1154" i="3"/>
  <c r="BX1688" i="3"/>
  <c r="CE1688" i="3"/>
  <c r="CD1688" i="3"/>
  <c r="CA1688" i="3"/>
  <c r="CC1688" i="3"/>
  <c r="CB1688" i="3"/>
  <c r="BW1688" i="3"/>
  <c r="BZ1688" i="3"/>
  <c r="BY1688" i="3"/>
  <c r="CD905" i="3"/>
  <c r="CC905" i="3"/>
  <c r="CA905" i="3"/>
  <c r="CB905" i="3"/>
  <c r="BZ905" i="3"/>
  <c r="BY905" i="3"/>
  <c r="BW905" i="3"/>
  <c r="CE905" i="3"/>
  <c r="BX905" i="3"/>
  <c r="CC368" i="3"/>
  <c r="BZ368" i="3"/>
  <c r="BW368" i="3"/>
  <c r="BY368" i="3"/>
  <c r="BX368" i="3"/>
  <c r="CD368" i="3"/>
  <c r="CA368" i="3"/>
  <c r="CB368" i="3"/>
  <c r="BX1471" i="3"/>
  <c r="CE1471" i="3"/>
  <c r="CD1471" i="3"/>
  <c r="CA1471" i="3"/>
  <c r="CC1471" i="3"/>
  <c r="BZ1471" i="3"/>
  <c r="CB1471" i="3"/>
  <c r="BW1471" i="3"/>
  <c r="BY1471" i="3"/>
  <c r="BX1514" i="3"/>
  <c r="CD1514" i="3"/>
  <c r="CC1514" i="3"/>
  <c r="CA1514" i="3"/>
  <c r="CB1514" i="3"/>
  <c r="BY1514" i="3"/>
  <c r="BZ1514" i="3"/>
  <c r="BW1514" i="3"/>
  <c r="BW1382" i="3"/>
  <c r="BY1382" i="3"/>
  <c r="BX1382" i="3"/>
  <c r="CD1382" i="3"/>
  <c r="CA1382" i="3"/>
  <c r="CC1382" i="3"/>
  <c r="CB1382" i="3"/>
  <c r="BZ1382" i="3"/>
  <c r="CA1334" i="3"/>
  <c r="CC1334" i="3"/>
  <c r="CB1334" i="3"/>
  <c r="BX1334" i="3"/>
  <c r="CD1334" i="3"/>
  <c r="BZ1334" i="3"/>
  <c r="BW1334" i="3"/>
  <c r="BY1334" i="3"/>
  <c r="BX649" i="3"/>
  <c r="CD649" i="3"/>
  <c r="CC649" i="3"/>
  <c r="CA649" i="3"/>
  <c r="BZ649" i="3"/>
  <c r="CB649" i="3"/>
  <c r="BY649" i="3"/>
  <c r="BW649" i="3"/>
  <c r="BW1577" i="3"/>
  <c r="BX1577" i="3"/>
  <c r="CE1577" i="3"/>
  <c r="CD1577" i="3"/>
  <c r="CA1577" i="3"/>
  <c r="CB1577" i="3"/>
  <c r="BZ1577" i="3"/>
  <c r="BY1577" i="3"/>
  <c r="CC1577" i="3"/>
  <c r="BX1864" i="3"/>
  <c r="CE1864" i="3"/>
  <c r="CD1864" i="3"/>
  <c r="CA1864" i="3"/>
  <c r="CB1864" i="3"/>
  <c r="CC1864" i="3"/>
  <c r="BZ1864" i="3"/>
  <c r="BW1864" i="3"/>
  <c r="BY1864" i="3"/>
  <c r="BZ1854" i="3"/>
  <c r="BW1854" i="3"/>
  <c r="BY1854" i="3"/>
  <c r="CD1854" i="3"/>
  <c r="CC1854" i="3"/>
  <c r="CB1854" i="3"/>
  <c r="CA1854" i="3"/>
  <c r="BX1854" i="3"/>
  <c r="CE1854" i="3"/>
  <c r="BZ1830" i="3"/>
  <c r="BY1830" i="3"/>
  <c r="CE1830" i="3"/>
  <c r="BX1830" i="3"/>
  <c r="CA1830" i="3"/>
  <c r="CD1830" i="3"/>
  <c r="CC1830" i="3"/>
  <c r="CB1830" i="3"/>
  <c r="BW1830" i="3"/>
  <c r="BZ824" i="3"/>
  <c r="BW824" i="3"/>
  <c r="BY824" i="3"/>
  <c r="BX824" i="3"/>
  <c r="CD824" i="3"/>
  <c r="CA824" i="3"/>
  <c r="CB824" i="3"/>
  <c r="CC824" i="3"/>
  <c r="BX776" i="3"/>
  <c r="CA776" i="3"/>
  <c r="CD776" i="3"/>
  <c r="CC776" i="3"/>
  <c r="CB776" i="3"/>
  <c r="BZ776" i="3"/>
  <c r="BW776" i="3"/>
  <c r="BY776" i="3"/>
  <c r="CC1942" i="3"/>
  <c r="CB1942" i="3"/>
  <c r="BY1942" i="3"/>
  <c r="BW1942" i="3"/>
  <c r="BZ1942" i="3"/>
  <c r="BX1942" i="3"/>
  <c r="CD1942" i="3"/>
  <c r="CE1942" i="3"/>
  <c r="CA1942" i="3"/>
  <c r="CA414" i="3"/>
  <c r="CD414" i="3"/>
  <c r="CC414" i="3"/>
  <c r="CB414" i="3"/>
  <c r="BZ414" i="3"/>
  <c r="BW414" i="3"/>
  <c r="BY414" i="3"/>
  <c r="BX414" i="3"/>
  <c r="CE1240" i="3"/>
  <c r="CD1240" i="3"/>
  <c r="CC1240" i="3"/>
  <c r="CA1240" i="3"/>
  <c r="BZ1240" i="3"/>
  <c r="CB1240" i="3"/>
  <c r="BX1240" i="3"/>
  <c r="BY1240" i="3"/>
  <c r="BW1240" i="3"/>
  <c r="BX448" i="3"/>
  <c r="CC448" i="3"/>
  <c r="CB448" i="3"/>
  <c r="BZ448" i="3"/>
  <c r="BW448" i="3"/>
  <c r="BY448" i="3"/>
  <c r="CD448" i="3"/>
  <c r="CA448" i="3"/>
  <c r="BX524" i="3"/>
  <c r="CD524" i="3"/>
  <c r="CA524" i="3"/>
  <c r="CC524" i="3"/>
  <c r="CB524" i="3"/>
  <c r="BY524" i="3"/>
  <c r="BZ524" i="3"/>
  <c r="BW524" i="3"/>
  <c r="BX461" i="3"/>
  <c r="CD461" i="3"/>
  <c r="CA461" i="3"/>
  <c r="CC461" i="3"/>
  <c r="CB461" i="3"/>
  <c r="BZ461" i="3"/>
  <c r="BY461" i="3"/>
  <c r="BW461" i="3"/>
  <c r="BX1189" i="3"/>
  <c r="CE1189" i="3"/>
  <c r="CD1189" i="3"/>
  <c r="CA1189" i="3"/>
  <c r="CB1189" i="3"/>
  <c r="BZ1189" i="3"/>
  <c r="BY1189" i="3"/>
  <c r="CC1189" i="3"/>
  <c r="BW1189" i="3"/>
  <c r="BX1144" i="3"/>
  <c r="CE1144" i="3"/>
  <c r="CD1144" i="3"/>
  <c r="CA1144" i="3"/>
  <c r="CC1144" i="3"/>
  <c r="BZ1144" i="3"/>
  <c r="CB1144" i="3"/>
  <c r="BW1144" i="3"/>
  <c r="BY1144" i="3"/>
  <c r="BZ1800" i="3"/>
  <c r="BY1800" i="3"/>
  <c r="BW1800" i="3"/>
  <c r="BX1800" i="3"/>
  <c r="CE1800" i="3"/>
  <c r="CD1800" i="3"/>
  <c r="CC1800" i="3"/>
  <c r="CA1800" i="3"/>
  <c r="CB1800" i="3"/>
  <c r="BX1010" i="3"/>
  <c r="CD1010" i="3"/>
  <c r="CC1010" i="3"/>
  <c r="CA1010" i="3"/>
  <c r="BY1010" i="3"/>
  <c r="CB1010" i="3"/>
  <c r="BZ1010" i="3"/>
  <c r="BW1010" i="3"/>
  <c r="BX956" i="3"/>
  <c r="CD956" i="3"/>
  <c r="CA956" i="3"/>
  <c r="CB956" i="3"/>
  <c r="CC956" i="3"/>
  <c r="BY956" i="3"/>
  <c r="BZ956" i="3"/>
  <c r="BW956" i="3"/>
  <c r="BX2076" i="3"/>
  <c r="CE2076" i="3"/>
  <c r="CD2076" i="3"/>
  <c r="CA2076" i="3"/>
  <c r="CC2076" i="3"/>
  <c r="CB2076" i="3"/>
  <c r="BZ2076" i="3"/>
  <c r="BY2076" i="3"/>
  <c r="BW2076" i="3"/>
  <c r="CC2003" i="3"/>
  <c r="CB2003" i="3"/>
  <c r="BZ2003" i="3"/>
  <c r="BY2003" i="3"/>
  <c r="BW2003" i="3"/>
  <c r="BX2003" i="3"/>
  <c r="CE2003" i="3"/>
  <c r="CD2003" i="3"/>
  <c r="CA2003" i="3"/>
  <c r="CE1926" i="3"/>
  <c r="BX1926" i="3"/>
  <c r="CA1926" i="3"/>
  <c r="CD1926" i="3"/>
  <c r="CC1926" i="3"/>
  <c r="CB1926" i="3"/>
  <c r="BW1926" i="3"/>
  <c r="BZ1926" i="3"/>
  <c r="BY1926" i="3"/>
  <c r="BX1616" i="3"/>
  <c r="CD1616" i="3"/>
  <c r="CB1616" i="3"/>
  <c r="CA1616" i="3"/>
  <c r="CC1616" i="3"/>
  <c r="BY1616" i="3"/>
  <c r="BZ1616" i="3"/>
  <c r="BW1616" i="3"/>
  <c r="BX978" i="3"/>
  <c r="CD978" i="3"/>
  <c r="CA978" i="3"/>
  <c r="CC978" i="3"/>
  <c r="CB978" i="3"/>
  <c r="BZ978" i="3"/>
  <c r="BY978" i="3"/>
  <c r="BW978" i="3"/>
  <c r="BX917" i="3"/>
  <c r="CD917" i="3"/>
  <c r="CA917" i="3"/>
  <c r="CC917" i="3"/>
  <c r="CB917" i="3"/>
  <c r="BZ917" i="3"/>
  <c r="BW917" i="3"/>
  <c r="BY917" i="3"/>
  <c r="CA887" i="3"/>
  <c r="CC887" i="3"/>
  <c r="CB887" i="3"/>
  <c r="BZ887" i="3"/>
  <c r="BY887" i="3"/>
  <c r="BW887" i="3"/>
  <c r="BX887" i="3"/>
  <c r="CD887" i="3"/>
  <c r="CC665" i="3"/>
  <c r="CB665" i="3"/>
  <c r="BZ665" i="3"/>
  <c r="BW665" i="3"/>
  <c r="BY665" i="3"/>
  <c r="BX665" i="3"/>
  <c r="CA665" i="3"/>
  <c r="CD665" i="3"/>
  <c r="BX419" i="3"/>
  <c r="CD419" i="3"/>
  <c r="CC419" i="3"/>
  <c r="CA419" i="3"/>
  <c r="CB419" i="3"/>
  <c r="BZ419" i="3"/>
  <c r="BY419" i="3"/>
  <c r="BW419" i="3"/>
  <c r="CE141" i="3"/>
  <c r="CD141" i="3"/>
  <c r="CA141" i="3"/>
  <c r="CC141" i="3"/>
  <c r="CB141" i="3"/>
  <c r="BZ141" i="3"/>
  <c r="BY141" i="3"/>
  <c r="BW141" i="3"/>
  <c r="BX141" i="3"/>
  <c r="BX2054" i="3"/>
  <c r="CE2054" i="3"/>
  <c r="CD2054" i="3"/>
  <c r="CA2054" i="3"/>
  <c r="CB2054" i="3"/>
  <c r="CC2054" i="3"/>
  <c r="BY2054" i="3"/>
  <c r="BZ2054" i="3"/>
  <c r="BW2054" i="3"/>
  <c r="BX1074" i="3"/>
  <c r="CD1074" i="3"/>
  <c r="CA1074" i="3"/>
  <c r="CC1074" i="3"/>
  <c r="CB1074" i="3"/>
  <c r="BZ1074" i="3"/>
  <c r="BY1074" i="3"/>
  <c r="BW1074" i="3"/>
  <c r="BX321" i="3"/>
  <c r="CE321" i="3"/>
  <c r="CA321" i="3"/>
  <c r="CD321" i="3"/>
  <c r="CC321" i="3"/>
  <c r="CB321" i="3"/>
  <c r="BZ321" i="3"/>
  <c r="BY321" i="3"/>
  <c r="BW321" i="3"/>
  <c r="CD1625" i="3"/>
  <c r="CA1625" i="3"/>
  <c r="CB1625" i="3"/>
  <c r="CC1625" i="3"/>
  <c r="BZ1625" i="3"/>
  <c r="BY1625" i="3"/>
  <c r="BW1625" i="3"/>
  <c r="BX1625" i="3"/>
  <c r="CA1708" i="3"/>
  <c r="CC1708" i="3"/>
  <c r="CB1708" i="3"/>
  <c r="BZ1708" i="3"/>
  <c r="BY1708" i="3"/>
  <c r="BW1708" i="3"/>
  <c r="CE1708" i="3"/>
  <c r="BX1708" i="3"/>
  <c r="CD1708" i="3"/>
  <c r="BX1687" i="3"/>
  <c r="CD1687" i="3"/>
  <c r="CC1687" i="3"/>
  <c r="CA1687" i="3"/>
  <c r="CB1687" i="3"/>
  <c r="BZ1687" i="3"/>
  <c r="BW1687" i="3"/>
  <c r="BY1687" i="3"/>
  <c r="CE1687" i="3"/>
  <c r="BW1659" i="3"/>
  <c r="CD1659" i="3"/>
  <c r="CE1659" i="3"/>
  <c r="BX1659" i="3"/>
  <c r="CA1659" i="3"/>
  <c r="CC1659" i="3"/>
  <c r="BY1659" i="3"/>
  <c r="CB1659" i="3"/>
  <c r="BZ1659" i="3"/>
  <c r="BZ904" i="3"/>
  <c r="CB904" i="3"/>
  <c r="BY904" i="3"/>
  <c r="BW904" i="3"/>
  <c r="BX904" i="3"/>
  <c r="CE904" i="3"/>
  <c r="CD904" i="3"/>
  <c r="CC904" i="3"/>
  <c r="CA904" i="3"/>
  <c r="BX367" i="3"/>
  <c r="CA367" i="3"/>
  <c r="CD367" i="3"/>
  <c r="CC367" i="3"/>
  <c r="CB367" i="3"/>
  <c r="BZ367" i="3"/>
  <c r="BY367" i="3"/>
  <c r="BW367" i="3"/>
  <c r="BX686" i="3"/>
  <c r="CD686" i="3"/>
  <c r="CA686" i="3"/>
  <c r="CC686" i="3"/>
  <c r="CB686" i="3"/>
  <c r="BY686" i="3"/>
  <c r="BZ686" i="3"/>
  <c r="BW686" i="3"/>
  <c r="BY1470" i="3"/>
  <c r="BX1470" i="3"/>
  <c r="CA1470" i="3"/>
  <c r="CE1470" i="3"/>
  <c r="CD1470" i="3"/>
  <c r="CC1470" i="3"/>
  <c r="CB1470" i="3"/>
  <c r="BZ1470" i="3"/>
  <c r="BW1470" i="3"/>
  <c r="CE1513" i="3"/>
  <c r="CD1513" i="3"/>
  <c r="BX1513" i="3"/>
  <c r="CA1513" i="3"/>
  <c r="CC1513" i="3"/>
  <c r="CB1513" i="3"/>
  <c r="BY1513" i="3"/>
  <c r="BW1513" i="3"/>
  <c r="BZ1513" i="3"/>
  <c r="BX1405" i="3"/>
  <c r="CE1405" i="3"/>
  <c r="CD1405" i="3"/>
  <c r="CA1405" i="3"/>
  <c r="CC1405" i="3"/>
  <c r="CB1405" i="3"/>
  <c r="BZ1405" i="3"/>
  <c r="BY1405" i="3"/>
  <c r="BW1405" i="3"/>
  <c r="BX1381" i="3"/>
  <c r="CE1381" i="3"/>
  <c r="CD1381" i="3"/>
  <c r="CA1381" i="3"/>
  <c r="CC1381" i="3"/>
  <c r="CB1381" i="3"/>
  <c r="BZ1381" i="3"/>
  <c r="BY1381" i="3"/>
  <c r="BW1381" i="3"/>
  <c r="BX1333" i="3"/>
  <c r="CE1333" i="3"/>
  <c r="CD1333" i="3"/>
  <c r="CA1333" i="3"/>
  <c r="CC1333" i="3"/>
  <c r="BZ1333" i="3"/>
  <c r="CB1333" i="3"/>
  <c r="BW1333" i="3"/>
  <c r="BY1333" i="3"/>
  <c r="BW648" i="3"/>
  <c r="BX648" i="3"/>
  <c r="CD648" i="3"/>
  <c r="CA648" i="3"/>
  <c r="CB648" i="3"/>
  <c r="BZ648" i="3"/>
  <c r="CC648" i="3"/>
  <c r="BY648" i="3"/>
  <c r="BZ624" i="3"/>
  <c r="CC624" i="3"/>
  <c r="CB624" i="3"/>
  <c r="BY624" i="3"/>
  <c r="BW624" i="3"/>
  <c r="BX624" i="3"/>
  <c r="CD624" i="3"/>
  <c r="CA624" i="3"/>
  <c r="BX582" i="3"/>
  <c r="CA582" i="3"/>
  <c r="CC582" i="3"/>
  <c r="CB582" i="3"/>
  <c r="BZ582" i="3"/>
  <c r="BW582" i="3"/>
  <c r="BY582" i="3"/>
  <c r="CD582" i="3"/>
  <c r="BX1497" i="3"/>
  <c r="CD1497" i="3"/>
  <c r="CE1497" i="3"/>
  <c r="CA1497" i="3"/>
  <c r="CC1497" i="3"/>
  <c r="CB1497" i="3"/>
  <c r="BZ1497" i="3"/>
  <c r="BY1497" i="3"/>
  <c r="BW1497" i="3"/>
  <c r="CD1863" i="3"/>
  <c r="BZ1863" i="3"/>
  <c r="CB1863" i="3"/>
  <c r="CC1863" i="3"/>
  <c r="CA1863" i="3"/>
  <c r="BW1863" i="3"/>
  <c r="BY1863" i="3"/>
  <c r="BX1863" i="3"/>
  <c r="CE1863" i="3"/>
  <c r="BX1853" i="3"/>
  <c r="CE1853" i="3"/>
  <c r="CD1853" i="3"/>
  <c r="CC1853" i="3"/>
  <c r="CA1853" i="3"/>
  <c r="CB1853" i="3"/>
  <c r="BZ1853" i="3"/>
  <c r="BY1853" i="3"/>
  <c r="BW1853" i="3"/>
  <c r="BX1829" i="3"/>
  <c r="CE1829" i="3"/>
  <c r="CD1829" i="3"/>
  <c r="CA1829" i="3"/>
  <c r="CC1829" i="3"/>
  <c r="CB1829" i="3"/>
  <c r="BZ1829" i="3"/>
  <c r="BW1829" i="3"/>
  <c r="BY1829" i="3"/>
  <c r="BX823" i="3"/>
  <c r="CD823" i="3"/>
  <c r="CA823" i="3"/>
  <c r="CB823" i="3"/>
  <c r="CC823" i="3"/>
  <c r="BZ823" i="3"/>
  <c r="BW823" i="3"/>
  <c r="BY823" i="3"/>
  <c r="BZ799" i="3"/>
  <c r="CB799" i="3"/>
  <c r="BW799" i="3"/>
  <c r="BY799" i="3"/>
  <c r="BX799" i="3"/>
  <c r="CA799" i="3"/>
  <c r="CD799" i="3"/>
  <c r="CC799" i="3"/>
  <c r="BX1965" i="3"/>
  <c r="CE1965" i="3"/>
  <c r="CD1965" i="3"/>
  <c r="CA1965" i="3"/>
  <c r="CB1965" i="3"/>
  <c r="CC1965" i="3"/>
  <c r="BZ1965" i="3"/>
  <c r="BW1965" i="3"/>
  <c r="BY1965" i="3"/>
  <c r="BX1292" i="3"/>
  <c r="CE1292" i="3"/>
  <c r="CD1292" i="3"/>
  <c r="CA1292" i="3"/>
  <c r="CB1292" i="3"/>
  <c r="CC1292" i="3"/>
  <c r="BZ1292" i="3"/>
  <c r="BW1292" i="3"/>
  <c r="BY1292" i="3"/>
  <c r="BX1299" i="3"/>
  <c r="CE1299" i="3"/>
  <c r="CD1299" i="3"/>
  <c r="CC1299" i="3"/>
  <c r="CA1299" i="3"/>
  <c r="BZ1299" i="3"/>
  <c r="CB1299" i="3"/>
  <c r="BY1299" i="3"/>
  <c r="BW1299" i="3"/>
  <c r="CC955" i="3"/>
  <c r="BZ955" i="3"/>
  <c r="BY955" i="3"/>
  <c r="BW955" i="3"/>
  <c r="BX955" i="3"/>
  <c r="CA955" i="3"/>
  <c r="CD955" i="3"/>
  <c r="CB955" i="3"/>
  <c r="CE2099" i="3"/>
  <c r="CD2099" i="3"/>
  <c r="CA2099" i="3"/>
  <c r="CC2099" i="3"/>
  <c r="CB2099" i="3"/>
  <c r="BZ2099" i="3"/>
  <c r="BY2099" i="3"/>
  <c r="BX2099" i="3"/>
  <c r="BW2099" i="3"/>
  <c r="BX2075" i="3"/>
  <c r="CE2075" i="3"/>
  <c r="CD2075" i="3"/>
  <c r="CA2075" i="3"/>
  <c r="CC2075" i="3"/>
  <c r="BZ2075" i="3"/>
  <c r="CB2075" i="3"/>
  <c r="BY2075" i="3"/>
  <c r="BW2075" i="3"/>
  <c r="BX2002" i="3"/>
  <c r="CE2002" i="3"/>
  <c r="CD2002" i="3"/>
  <c r="CA2002" i="3"/>
  <c r="CC2002" i="3"/>
  <c r="BZ2002" i="3"/>
  <c r="CB2002" i="3"/>
  <c r="BY2002" i="3"/>
  <c r="BW2002" i="3"/>
  <c r="CB1925" i="3"/>
  <c r="BW1925" i="3"/>
  <c r="BX1925" i="3"/>
  <c r="CE1925" i="3"/>
  <c r="CA1925" i="3"/>
  <c r="CD1925" i="3"/>
  <c r="BZ1925" i="3"/>
  <c r="CC1925" i="3"/>
  <c r="BY1925" i="3"/>
  <c r="BX1615" i="3"/>
  <c r="CD1615" i="3"/>
  <c r="CA1615" i="3"/>
  <c r="CB1615" i="3"/>
  <c r="CC1615" i="3"/>
  <c r="BZ1615" i="3"/>
  <c r="BY1615" i="3"/>
  <c r="BW1615" i="3"/>
  <c r="BZ1484" i="3"/>
  <c r="BY1484" i="3"/>
  <c r="BW1484" i="3"/>
  <c r="CC1484" i="3"/>
  <c r="BX1484" i="3"/>
  <c r="CD1484" i="3"/>
  <c r="CA1484" i="3"/>
  <c r="CB1484" i="3"/>
  <c r="BX977" i="3"/>
  <c r="CD977" i="3"/>
  <c r="CC977" i="3"/>
  <c r="CB977" i="3"/>
  <c r="BZ977" i="3"/>
  <c r="CA977" i="3"/>
  <c r="BY977" i="3"/>
  <c r="BW977" i="3"/>
  <c r="BX916" i="3"/>
  <c r="CD916" i="3"/>
  <c r="CA916" i="3"/>
  <c r="CC916" i="3"/>
  <c r="BZ916" i="3"/>
  <c r="CB916" i="3"/>
  <c r="BW916" i="3"/>
  <c r="BY916" i="3"/>
  <c r="CA886" i="3"/>
  <c r="CD886" i="3"/>
  <c r="CC886" i="3"/>
  <c r="CB886" i="3"/>
  <c r="BZ886" i="3"/>
  <c r="BX886" i="3"/>
  <c r="BY886" i="3"/>
  <c r="BW886" i="3"/>
  <c r="CB664" i="3"/>
  <c r="BW664" i="3"/>
  <c r="BY664" i="3"/>
  <c r="BX664" i="3"/>
  <c r="CD664" i="3"/>
  <c r="CC664" i="3"/>
  <c r="CA664" i="3"/>
  <c r="BZ664" i="3"/>
  <c r="BY558" i="3"/>
  <c r="BX558" i="3"/>
  <c r="CA558" i="3"/>
  <c r="CD558" i="3"/>
  <c r="CC558" i="3"/>
  <c r="CB558" i="3"/>
  <c r="BW558" i="3"/>
  <c r="BZ558" i="3"/>
  <c r="BX418" i="3"/>
  <c r="CD418" i="3"/>
  <c r="CC418" i="3"/>
  <c r="CB418" i="3"/>
  <c r="CA418" i="3"/>
  <c r="BZ418" i="3"/>
  <c r="BW418" i="3"/>
  <c r="BY418" i="3"/>
  <c r="CA140" i="3"/>
  <c r="CC140" i="3"/>
  <c r="CB140" i="3"/>
  <c r="BZ140" i="3"/>
  <c r="BY140" i="3"/>
  <c r="BW140" i="3"/>
  <c r="BX140" i="3"/>
  <c r="CD140" i="3"/>
  <c r="CE140" i="3"/>
  <c r="CE2053" i="3"/>
  <c r="CD2053" i="3"/>
  <c r="CA2053" i="3"/>
  <c r="CB2053" i="3"/>
  <c r="CC2053" i="3"/>
  <c r="BY2053" i="3"/>
  <c r="BW2053" i="3"/>
  <c r="BZ2053" i="3"/>
  <c r="BX2053" i="3"/>
  <c r="CD515" i="3"/>
  <c r="CA515" i="3"/>
  <c r="CC515" i="3"/>
  <c r="CB515" i="3"/>
  <c r="BZ515" i="3"/>
  <c r="BY515" i="3"/>
  <c r="BW515" i="3"/>
  <c r="BX515" i="3"/>
  <c r="BX1059" i="3"/>
  <c r="CD1059" i="3"/>
  <c r="CA1059" i="3"/>
  <c r="CC1059" i="3"/>
  <c r="CB1059" i="3"/>
  <c r="BY1059" i="3"/>
  <c r="BZ1059" i="3"/>
  <c r="BW1059" i="3"/>
  <c r="BX320" i="3"/>
  <c r="CE320" i="3"/>
  <c r="CA320" i="3"/>
  <c r="CD320" i="3"/>
  <c r="CC320" i="3"/>
  <c r="CB320" i="3"/>
  <c r="BZ320" i="3"/>
  <c r="BY320" i="3"/>
  <c r="BW320" i="3"/>
  <c r="BX1624" i="3"/>
  <c r="CD1624" i="3"/>
  <c r="CA1624" i="3"/>
  <c r="CC1624" i="3"/>
  <c r="CB1624" i="3"/>
  <c r="BY1624" i="3"/>
  <c r="BZ1624" i="3"/>
  <c r="BW1624" i="3"/>
  <c r="BX1153" i="3"/>
  <c r="CD1153" i="3"/>
  <c r="CE1153" i="3"/>
  <c r="CC1153" i="3"/>
  <c r="CA1153" i="3"/>
  <c r="BY1153" i="3"/>
  <c r="CB1153" i="3"/>
  <c r="BW1153" i="3"/>
  <c r="BZ1153" i="3"/>
  <c r="CD1707" i="3"/>
  <c r="CC1707" i="3"/>
  <c r="CA1707" i="3"/>
  <c r="CB1707" i="3"/>
  <c r="BZ1707" i="3"/>
  <c r="BY1707" i="3"/>
  <c r="BW1707" i="3"/>
  <c r="BX1707" i="3"/>
  <c r="CE1707" i="3"/>
  <c r="CE1686" i="3"/>
  <c r="CA1686" i="3"/>
  <c r="CD1686" i="3"/>
  <c r="CC1686" i="3"/>
  <c r="BZ1686" i="3"/>
  <c r="BW1686" i="3"/>
  <c r="BX1686" i="3"/>
  <c r="CB1686" i="3"/>
  <c r="BY1686" i="3"/>
  <c r="CE1658" i="3"/>
  <c r="CD1658" i="3"/>
  <c r="BX1658" i="3"/>
  <c r="CC1658" i="3"/>
  <c r="CA1658" i="3"/>
  <c r="CB1658" i="3"/>
  <c r="BY1658" i="3"/>
  <c r="BZ1658" i="3"/>
  <c r="BW1658" i="3"/>
  <c r="CE2004" i="3"/>
  <c r="CD2004" i="3"/>
  <c r="CA2004" i="3"/>
  <c r="CC2004" i="3"/>
  <c r="BZ2004" i="3"/>
  <c r="BY2004" i="3"/>
  <c r="CB2004" i="3"/>
  <c r="BX2004" i="3"/>
  <c r="BW2004" i="3"/>
  <c r="BZ903" i="3"/>
  <c r="CB903" i="3"/>
  <c r="BY903" i="3"/>
  <c r="BW903" i="3"/>
  <c r="BX903" i="3"/>
  <c r="CD903" i="3"/>
  <c r="CA903" i="3"/>
  <c r="CC903" i="3"/>
  <c r="BX366" i="3"/>
  <c r="CA366" i="3"/>
  <c r="CC366" i="3"/>
  <c r="CB366" i="3"/>
  <c r="BZ366" i="3"/>
  <c r="BW366" i="3"/>
  <c r="CD366" i="3"/>
  <c r="BY366" i="3"/>
  <c r="BX685" i="3"/>
  <c r="CD685" i="3"/>
  <c r="CC685" i="3"/>
  <c r="CB685" i="3"/>
  <c r="CA685" i="3"/>
  <c r="BY685" i="3"/>
  <c r="BW685" i="3"/>
  <c r="BZ685" i="3"/>
  <c r="CC1469" i="3"/>
  <c r="CB1469" i="3"/>
  <c r="BZ1469" i="3"/>
  <c r="BY1469" i="3"/>
  <c r="BW1469" i="3"/>
  <c r="BX1469" i="3"/>
  <c r="CA1469" i="3"/>
  <c r="CD1469" i="3"/>
  <c r="BX1546" i="3"/>
  <c r="CE1546" i="3"/>
  <c r="CD1546" i="3"/>
  <c r="CA1546" i="3"/>
  <c r="CC1546" i="3"/>
  <c r="CB1546" i="3"/>
  <c r="BY1546" i="3"/>
  <c r="BW1546" i="3"/>
  <c r="BZ1546" i="3"/>
  <c r="BX1512" i="3"/>
  <c r="CE1512" i="3"/>
  <c r="CD1512" i="3"/>
  <c r="CA1512" i="3"/>
  <c r="CB1512" i="3"/>
  <c r="CC1512" i="3"/>
  <c r="BY1512" i="3"/>
  <c r="BW1512" i="3"/>
  <c r="BZ1512" i="3"/>
  <c r="BX1404" i="3"/>
  <c r="CE1404" i="3"/>
  <c r="CD1404" i="3"/>
  <c r="CC1404" i="3"/>
  <c r="CA1404" i="3"/>
  <c r="CB1404" i="3"/>
  <c r="BZ1404" i="3"/>
  <c r="BW1404" i="3"/>
  <c r="BY1404" i="3"/>
  <c r="BX1380" i="3"/>
  <c r="CE1380" i="3"/>
  <c r="CD1380" i="3"/>
  <c r="CA1380" i="3"/>
  <c r="CC1380" i="3"/>
  <c r="CB1380" i="3"/>
  <c r="BW1380" i="3"/>
  <c r="BZ1380" i="3"/>
  <c r="BY1380" i="3"/>
  <c r="CB1356" i="3"/>
  <c r="BZ1356" i="3"/>
  <c r="BY1356" i="3"/>
  <c r="CE1356" i="3"/>
  <c r="BX1356" i="3"/>
  <c r="CA1356" i="3"/>
  <c r="CD1356" i="3"/>
  <c r="CC1356" i="3"/>
  <c r="BW1356" i="3"/>
  <c r="CB1332" i="3"/>
  <c r="BW1332" i="3"/>
  <c r="BY1332" i="3"/>
  <c r="BX1332" i="3"/>
  <c r="CE1332" i="3"/>
  <c r="CA1332" i="3"/>
  <c r="CD1332" i="3"/>
  <c r="CC1332" i="3"/>
  <c r="BZ1332" i="3"/>
  <c r="BY647" i="3"/>
  <c r="CC647" i="3"/>
  <c r="BW647" i="3"/>
  <c r="BZ647" i="3"/>
  <c r="BX647" i="3"/>
  <c r="CA647" i="3"/>
  <c r="CD647" i="3"/>
  <c r="CB647" i="3"/>
  <c r="BX623" i="3"/>
  <c r="CD623" i="3"/>
  <c r="CA623" i="3"/>
  <c r="CB623" i="3"/>
  <c r="CC623" i="3"/>
  <c r="BZ623" i="3"/>
  <c r="BW623" i="3"/>
  <c r="BY623" i="3"/>
  <c r="CE2009" i="3"/>
  <c r="BX2009" i="3"/>
  <c r="CD2009" i="3"/>
  <c r="CB2009" i="3"/>
  <c r="CC2009" i="3"/>
  <c r="CA2009" i="3"/>
  <c r="BZ2009" i="3"/>
  <c r="BY2009" i="3"/>
  <c r="BW2009" i="3"/>
  <c r="BX581" i="3"/>
  <c r="CD581" i="3"/>
  <c r="CA581" i="3"/>
  <c r="CC581" i="3"/>
  <c r="CB581" i="3"/>
  <c r="BZ581" i="3"/>
  <c r="BY581" i="3"/>
  <c r="BW581" i="3"/>
  <c r="CD1496" i="3"/>
  <c r="CA1496" i="3"/>
  <c r="CB1496" i="3"/>
  <c r="CC1496" i="3"/>
  <c r="BZ1496" i="3"/>
  <c r="BW1496" i="3"/>
  <c r="BY1496" i="3"/>
  <c r="BX1496" i="3"/>
  <c r="BX1862" i="3"/>
  <c r="CE1862" i="3"/>
  <c r="CD1862" i="3"/>
  <c r="CC1862" i="3"/>
  <c r="CB1862" i="3"/>
  <c r="CA1862" i="3"/>
  <c r="BZ1862" i="3"/>
  <c r="BW1862" i="3"/>
  <c r="BY1862" i="3"/>
  <c r="CA857" i="3"/>
  <c r="CB857" i="3"/>
  <c r="BZ857" i="3"/>
  <c r="BW857" i="3"/>
  <c r="BY857" i="3"/>
  <c r="BX857" i="3"/>
  <c r="CC857" i="3"/>
  <c r="CD857" i="3"/>
  <c r="BX1852" i="3"/>
  <c r="CE1852" i="3"/>
  <c r="CD1852" i="3"/>
  <c r="CA1852" i="3"/>
  <c r="CC1852" i="3"/>
  <c r="BZ1852" i="3"/>
  <c r="BY1852" i="3"/>
  <c r="BW1852" i="3"/>
  <c r="CB1852" i="3"/>
  <c r="BX1828" i="3"/>
  <c r="CE1828" i="3"/>
  <c r="CD1828" i="3"/>
  <c r="CA1828" i="3"/>
  <c r="CC1828" i="3"/>
  <c r="BZ1828" i="3"/>
  <c r="CB1828" i="3"/>
  <c r="BW1828" i="3"/>
  <c r="BY1828" i="3"/>
  <c r="BX846" i="3"/>
  <c r="CA846" i="3"/>
  <c r="CD846" i="3"/>
  <c r="CC846" i="3"/>
  <c r="CB846" i="3"/>
  <c r="BZ846" i="3"/>
  <c r="BW846" i="3"/>
  <c r="BY846" i="3"/>
  <c r="BX822" i="3"/>
  <c r="CA822" i="3"/>
  <c r="CD822" i="3"/>
  <c r="CC822" i="3"/>
  <c r="CB822" i="3"/>
  <c r="BW822" i="3"/>
  <c r="BZ822" i="3"/>
  <c r="BY822" i="3"/>
  <c r="CD798" i="3"/>
  <c r="CC798" i="3"/>
  <c r="CB798" i="3"/>
  <c r="BZ798" i="3"/>
  <c r="BW798" i="3"/>
  <c r="BY798" i="3"/>
  <c r="CA798" i="3"/>
  <c r="BX798" i="3"/>
  <c r="BX774" i="3"/>
  <c r="CA774" i="3"/>
  <c r="CC774" i="3"/>
  <c r="CD774" i="3"/>
  <c r="CB774" i="3"/>
  <c r="BZ774" i="3"/>
  <c r="BW774" i="3"/>
  <c r="BY774" i="3"/>
  <c r="CA1964" i="3"/>
  <c r="CB1964" i="3"/>
  <c r="CC1964" i="3"/>
  <c r="BZ1964" i="3"/>
  <c r="BW1964" i="3"/>
  <c r="BY1964" i="3"/>
  <c r="BX1964" i="3"/>
  <c r="CE1964" i="3"/>
  <c r="CD1964" i="3"/>
  <c r="BZ1940" i="3"/>
  <c r="BW1940" i="3"/>
  <c r="BY1940" i="3"/>
  <c r="BX1940" i="3"/>
  <c r="CE1940" i="3"/>
  <c r="CD1940" i="3"/>
  <c r="CA1940" i="3"/>
  <c r="CB1940" i="3"/>
  <c r="CC1940" i="3"/>
  <c r="BX1291" i="3"/>
  <c r="CE1291" i="3"/>
  <c r="CD1291" i="3"/>
  <c r="CA1291" i="3"/>
  <c r="CB1291" i="3"/>
  <c r="CC1291" i="3"/>
  <c r="BZ1291" i="3"/>
  <c r="BW1291" i="3"/>
  <c r="BY1291" i="3"/>
  <c r="CE1262" i="3"/>
  <c r="CD1262" i="3"/>
  <c r="BX1262" i="3"/>
  <c r="CA1262" i="3"/>
  <c r="CC1262" i="3"/>
  <c r="CB1262" i="3"/>
  <c r="BZ1262" i="3"/>
  <c r="BY1262" i="3"/>
  <c r="BW1262" i="3"/>
  <c r="CE1238" i="3"/>
  <c r="CD1238" i="3"/>
  <c r="CA1238" i="3"/>
  <c r="CC1238" i="3"/>
  <c r="CB1238" i="3"/>
  <c r="BZ1238" i="3"/>
  <c r="BX1238" i="3"/>
  <c r="BY1238" i="3"/>
  <c r="BW1238" i="3"/>
  <c r="CC1219" i="3"/>
  <c r="BX1219" i="3"/>
  <c r="CE1219" i="3"/>
  <c r="CD1219" i="3"/>
  <c r="CA1219" i="3"/>
  <c r="BZ1219" i="3"/>
  <c r="CB1219" i="3"/>
  <c r="BY1219" i="3"/>
  <c r="BW1219" i="3"/>
  <c r="BX471" i="3"/>
  <c r="CD471" i="3"/>
  <c r="CA471" i="3"/>
  <c r="CC471" i="3"/>
  <c r="BZ471" i="3"/>
  <c r="CB471" i="3"/>
  <c r="BY471" i="3"/>
  <c r="BW471" i="3"/>
  <c r="BX1272" i="3"/>
  <c r="CD1272" i="3"/>
  <c r="CE1272" i="3"/>
  <c r="CA1272" i="3"/>
  <c r="CC1272" i="3"/>
  <c r="CB1272" i="3"/>
  <c r="BY1272" i="3"/>
  <c r="BZ1272" i="3"/>
  <c r="BW1272" i="3"/>
  <c r="CE1986" i="3"/>
  <c r="BX1986" i="3"/>
  <c r="CD1986" i="3"/>
  <c r="CA1986" i="3"/>
  <c r="CB1986" i="3"/>
  <c r="CC1986" i="3"/>
  <c r="BZ1986" i="3"/>
  <c r="BY1986" i="3"/>
  <c r="BW1986" i="3"/>
  <c r="CA459" i="3"/>
  <c r="CB459" i="3"/>
  <c r="BY459" i="3"/>
  <c r="BZ459" i="3"/>
  <c r="BW459" i="3"/>
  <c r="BX459" i="3"/>
  <c r="CC459" i="3"/>
  <c r="CD459" i="3"/>
  <c r="BX439" i="3"/>
  <c r="CD439" i="3"/>
  <c r="CA439" i="3"/>
  <c r="CB439" i="3"/>
  <c r="BZ439" i="3"/>
  <c r="CC439" i="3"/>
  <c r="BW439" i="3"/>
  <c r="BY439" i="3"/>
  <c r="BX1187" i="3"/>
  <c r="CE1187" i="3"/>
  <c r="CD1187" i="3"/>
  <c r="CA1187" i="3"/>
  <c r="CC1187" i="3"/>
  <c r="BZ1187" i="3"/>
  <c r="CB1187" i="3"/>
  <c r="BY1187" i="3"/>
  <c r="BW1187" i="3"/>
  <c r="BX1580" i="3"/>
  <c r="CD1580" i="3"/>
  <c r="CC1580" i="3"/>
  <c r="CA1580" i="3"/>
  <c r="CB1580" i="3"/>
  <c r="BZ1580" i="3"/>
  <c r="BY1580" i="3"/>
  <c r="BW1580" i="3"/>
  <c r="CB1142" i="3"/>
  <c r="CC1142" i="3"/>
  <c r="BX1142" i="3"/>
  <c r="CE1142" i="3"/>
  <c r="CD1142" i="3"/>
  <c r="CA1142" i="3"/>
  <c r="BZ1142" i="3"/>
  <c r="BY1142" i="3"/>
  <c r="BW1142" i="3"/>
  <c r="CD396" i="3"/>
  <c r="CA396" i="3"/>
  <c r="BX396" i="3"/>
  <c r="CC396" i="3"/>
  <c r="CB396" i="3"/>
  <c r="BZ396" i="3"/>
  <c r="BY396" i="3"/>
  <c r="BW396" i="3"/>
  <c r="CC1975" i="3"/>
  <c r="BZ1975" i="3"/>
  <c r="BW1975" i="3"/>
  <c r="BY1975" i="3"/>
  <c r="BX1975" i="3"/>
  <c r="CE1975" i="3"/>
  <c r="CA1975" i="3"/>
  <c r="CD1975" i="3"/>
  <c r="CB1975" i="3"/>
  <c r="BX1798" i="3"/>
  <c r="CE1798" i="3"/>
  <c r="CD1798" i="3"/>
  <c r="CC1798" i="3"/>
  <c r="CA1798" i="3"/>
  <c r="BY1798" i="3"/>
  <c r="CB1798" i="3"/>
  <c r="BZ1798" i="3"/>
  <c r="BW1798" i="3"/>
  <c r="BZ1784" i="3"/>
  <c r="BX1784" i="3"/>
  <c r="CE1784" i="3"/>
  <c r="CD1784" i="3"/>
  <c r="CA1784" i="3"/>
  <c r="CC1784" i="3"/>
  <c r="BY1784" i="3"/>
  <c r="CB1784" i="3"/>
  <c r="BW1784" i="3"/>
  <c r="CC1758" i="3"/>
  <c r="CB1758" i="3"/>
  <c r="BW1758" i="3"/>
  <c r="BY1758" i="3"/>
  <c r="BZ1758" i="3"/>
  <c r="BX1758" i="3"/>
  <c r="CE1758" i="3"/>
  <c r="CD1758" i="3"/>
  <c r="CA1758" i="3"/>
  <c r="BX748" i="3"/>
  <c r="CD748" i="3"/>
  <c r="CA748" i="3"/>
  <c r="CC748" i="3"/>
  <c r="CB748" i="3"/>
  <c r="BZ748" i="3"/>
  <c r="BY748" i="3"/>
  <c r="BW748" i="3"/>
  <c r="CD730" i="3"/>
  <c r="CA730" i="3"/>
  <c r="CC730" i="3"/>
  <c r="CB730" i="3"/>
  <c r="BZ730" i="3"/>
  <c r="BW730" i="3"/>
  <c r="BY730" i="3"/>
  <c r="BX730" i="3"/>
  <c r="CD1724" i="3"/>
  <c r="CA1724" i="3"/>
  <c r="CB1724" i="3"/>
  <c r="CE1724" i="3"/>
  <c r="BX1724" i="3"/>
  <c r="CC1724" i="3"/>
  <c r="BZ1724" i="3"/>
  <c r="BW1724" i="3"/>
  <c r="BY1724" i="3"/>
  <c r="CD111" i="3"/>
  <c r="CA111" i="3"/>
  <c r="CC111" i="3"/>
  <c r="CB111" i="3"/>
  <c r="BZ111" i="3"/>
  <c r="BY111" i="3"/>
  <c r="BX111" i="3"/>
  <c r="BW111" i="3"/>
  <c r="CD222" i="3"/>
  <c r="CA222" i="3"/>
  <c r="CC222" i="3"/>
  <c r="CB222" i="3"/>
  <c r="BZ222" i="3"/>
  <c r="BW222" i="3"/>
  <c r="BY222" i="3"/>
  <c r="BX222" i="3"/>
  <c r="BY301" i="3"/>
  <c r="BW301" i="3"/>
  <c r="BX301" i="3"/>
  <c r="CE301" i="3"/>
  <c r="CD301" i="3"/>
  <c r="CA301" i="3"/>
  <c r="CC301" i="3"/>
  <c r="CB301" i="3"/>
  <c r="BZ301" i="3"/>
  <c r="CB1031" i="3"/>
  <c r="BZ1031" i="3"/>
  <c r="BW1031" i="3"/>
  <c r="BX1031" i="3"/>
  <c r="CD1031" i="3"/>
  <c r="CA1031" i="3"/>
  <c r="CC1031" i="3"/>
  <c r="BY1031" i="3"/>
  <c r="BX168" i="3"/>
  <c r="CD168" i="3"/>
  <c r="CE168" i="3"/>
  <c r="CA168" i="3"/>
  <c r="CC168" i="3"/>
  <c r="CB168" i="3"/>
  <c r="BZ168" i="3"/>
  <c r="BW168" i="3"/>
  <c r="BY168" i="3"/>
  <c r="BW989" i="3"/>
  <c r="CC989" i="3"/>
  <c r="CB989" i="3"/>
  <c r="BZ989" i="3"/>
  <c r="BY989" i="3"/>
  <c r="BX989" i="3"/>
  <c r="CD989" i="3"/>
  <c r="CE989" i="3"/>
  <c r="CA989" i="3"/>
  <c r="BY1021" i="3"/>
  <c r="BW1021" i="3"/>
  <c r="BX1021" i="3"/>
  <c r="CD1021" i="3"/>
  <c r="CA1021" i="3"/>
  <c r="CB1021" i="3"/>
  <c r="CC1021" i="3"/>
  <c r="BZ1021" i="3"/>
  <c r="CA1128" i="3"/>
  <c r="CC1128" i="3"/>
  <c r="CB1128" i="3"/>
  <c r="BZ1128" i="3"/>
  <c r="BY1128" i="3"/>
  <c r="CE1128" i="3"/>
  <c r="BX1128" i="3"/>
  <c r="CD1128" i="3"/>
  <c r="BW1128" i="3"/>
  <c r="BX67" i="3"/>
  <c r="CD67" i="3"/>
  <c r="CB67" i="3"/>
  <c r="CA67" i="3"/>
  <c r="BZ67" i="3"/>
  <c r="CC67" i="3"/>
  <c r="BY67" i="3"/>
  <c r="CE67" i="3"/>
  <c r="BW67" i="3"/>
  <c r="BX277" i="3"/>
  <c r="CD277" i="3"/>
  <c r="CA277" i="3"/>
  <c r="BZ277" i="3"/>
  <c r="CB277" i="3"/>
  <c r="CC277" i="3"/>
  <c r="BY277" i="3"/>
  <c r="BW277" i="3"/>
  <c r="CD967" i="3"/>
  <c r="BW967" i="3"/>
  <c r="BZ967" i="3"/>
  <c r="BY967" i="3"/>
  <c r="CA967" i="3"/>
  <c r="CC967" i="3"/>
  <c r="CB967" i="3"/>
  <c r="BX967" i="3"/>
  <c r="CE967" i="3"/>
  <c r="CA33" i="3"/>
  <c r="CD33" i="3"/>
  <c r="CC33" i="3"/>
  <c r="CB33" i="3"/>
  <c r="BY33" i="3"/>
  <c r="BW33" i="3"/>
  <c r="BZ33" i="3"/>
  <c r="BX33" i="3"/>
  <c r="CE33" i="3"/>
  <c r="CE1013" i="3"/>
  <c r="CD1013" i="3"/>
  <c r="CA1013" i="3"/>
  <c r="CB1013" i="3"/>
  <c r="BZ1013" i="3"/>
  <c r="BX1013" i="3"/>
  <c r="CC1013" i="3"/>
  <c r="BY1013" i="3"/>
  <c r="BW1013" i="3"/>
  <c r="CC315" i="3"/>
  <c r="CA315" i="3"/>
  <c r="CB315" i="3"/>
  <c r="BY315" i="3"/>
  <c r="BZ315" i="3"/>
  <c r="BW315" i="3"/>
  <c r="CE315" i="3"/>
  <c r="CD315" i="3"/>
  <c r="BX315" i="3"/>
  <c r="CD314" i="3"/>
  <c r="CC314" i="3"/>
  <c r="CA314" i="3"/>
  <c r="BZ314" i="3"/>
  <c r="CB314" i="3"/>
  <c r="BY314" i="3"/>
  <c r="BW314" i="3"/>
  <c r="BX314" i="3"/>
  <c r="CE314" i="3"/>
  <c r="CD260" i="3"/>
  <c r="CA260" i="3"/>
  <c r="CC260" i="3"/>
  <c r="CB260" i="3"/>
  <c r="BZ260" i="3"/>
  <c r="BY260" i="3"/>
  <c r="BW260" i="3"/>
  <c r="BX260" i="3"/>
  <c r="BX909" i="3"/>
  <c r="CD909" i="3"/>
  <c r="CB909" i="3"/>
  <c r="CA909" i="3"/>
  <c r="CC909" i="3"/>
  <c r="BZ909" i="3"/>
  <c r="BW909" i="3"/>
  <c r="BY909" i="3"/>
  <c r="BX1373" i="3"/>
  <c r="CD1373" i="3"/>
  <c r="CA1373" i="3"/>
  <c r="CC1373" i="3"/>
  <c r="CB1373" i="3"/>
  <c r="BZ1373" i="3"/>
  <c r="BY1373" i="3"/>
  <c r="BW1373" i="3"/>
  <c r="BX521" i="3"/>
  <c r="CD521" i="3"/>
  <c r="CA521" i="3"/>
  <c r="CC521" i="3"/>
  <c r="CB521" i="3"/>
  <c r="BZ521" i="3"/>
  <c r="BY521" i="3"/>
  <c r="BW521" i="3"/>
  <c r="CB567" i="3"/>
  <c r="BY567" i="3"/>
  <c r="BW567" i="3"/>
  <c r="BX567" i="3"/>
  <c r="CD567" i="3"/>
  <c r="CA567" i="3"/>
  <c r="BZ567" i="3"/>
  <c r="CC567" i="3"/>
  <c r="BX939" i="3"/>
  <c r="CD939" i="3"/>
  <c r="CC939" i="3"/>
  <c r="CA939" i="3"/>
  <c r="CB939" i="3"/>
  <c r="BY939" i="3"/>
  <c r="BZ939" i="3"/>
  <c r="BW939" i="3"/>
  <c r="BX672" i="3"/>
  <c r="CD672" i="3"/>
  <c r="CA672" i="3"/>
  <c r="CC672" i="3"/>
  <c r="CB672" i="3"/>
  <c r="BZ672" i="3"/>
  <c r="BY672" i="3"/>
  <c r="BW672" i="3"/>
  <c r="BX962" i="3"/>
  <c r="CD962" i="3"/>
  <c r="CC962" i="3"/>
  <c r="CA962" i="3"/>
  <c r="CB962" i="3"/>
  <c r="BY962" i="3"/>
  <c r="BZ962" i="3"/>
  <c r="BW962" i="3"/>
  <c r="CD533" i="3"/>
  <c r="CA533" i="3"/>
  <c r="CC533" i="3"/>
  <c r="CB533" i="3"/>
  <c r="BZ533" i="3"/>
  <c r="BY533" i="3"/>
  <c r="BW533" i="3"/>
  <c r="BX533" i="3"/>
  <c r="CE146" i="3"/>
  <c r="CD146" i="3"/>
  <c r="BX146" i="3"/>
  <c r="CC146" i="3"/>
  <c r="BZ146" i="3"/>
  <c r="CA146" i="3"/>
  <c r="CB146" i="3"/>
  <c r="BY146" i="3"/>
  <c r="BW146" i="3"/>
  <c r="CE1552" i="3"/>
  <c r="CD1552" i="3"/>
  <c r="BX1552" i="3"/>
  <c r="CA1552" i="3"/>
  <c r="CC1552" i="3"/>
  <c r="BZ1552" i="3"/>
  <c r="CB1552" i="3"/>
  <c r="BY1552" i="3"/>
  <c r="BW1552" i="3"/>
  <c r="BX563" i="3"/>
  <c r="CD563" i="3"/>
  <c r="CC563" i="3"/>
  <c r="CA563" i="3"/>
  <c r="CB563" i="3"/>
  <c r="BY563" i="3"/>
  <c r="BZ563" i="3"/>
  <c r="BW563" i="3"/>
  <c r="BY1663" i="3"/>
  <c r="BX1663" i="3"/>
  <c r="CE1663" i="3"/>
  <c r="CD1663" i="3"/>
  <c r="CA1663" i="3"/>
  <c r="CC1663" i="3"/>
  <c r="BW1663" i="3"/>
  <c r="CB1663" i="3"/>
  <c r="BZ1663" i="3"/>
  <c r="BW1385" i="3"/>
  <c r="BX1385" i="3"/>
  <c r="CD1385" i="3"/>
  <c r="CA1385" i="3"/>
  <c r="CC1385" i="3"/>
  <c r="BZ1385" i="3"/>
  <c r="CB1385" i="3"/>
  <c r="BY1385" i="3"/>
  <c r="BX890" i="3"/>
  <c r="CD890" i="3"/>
  <c r="CC890" i="3"/>
  <c r="CA890" i="3"/>
  <c r="CB890" i="3"/>
  <c r="BY890" i="3"/>
  <c r="BW890" i="3"/>
  <c r="BZ890" i="3"/>
  <c r="CA1690" i="3"/>
  <c r="CC1690" i="3"/>
  <c r="CB1690" i="3"/>
  <c r="BW1690" i="3"/>
  <c r="BY1690" i="3"/>
  <c r="BZ1690" i="3"/>
  <c r="CE1690" i="3"/>
  <c r="BX1690" i="3"/>
  <c r="CD1690" i="3"/>
  <c r="BX958" i="3"/>
  <c r="CD958" i="3"/>
  <c r="CA958" i="3"/>
  <c r="CC958" i="3"/>
  <c r="BZ958" i="3"/>
  <c r="BY958" i="3"/>
  <c r="CB958" i="3"/>
  <c r="BW958" i="3"/>
  <c r="CB143" i="3"/>
  <c r="BX143" i="3"/>
  <c r="CE143" i="3"/>
  <c r="CD143" i="3"/>
  <c r="CA143" i="3"/>
  <c r="CC143" i="3"/>
  <c r="BZ143" i="3"/>
  <c r="BW143" i="3"/>
  <c r="BY143" i="3"/>
  <c r="BX1549" i="3"/>
  <c r="CD1549" i="3"/>
  <c r="CA1549" i="3"/>
  <c r="CC1549" i="3"/>
  <c r="CB1549" i="3"/>
  <c r="BZ1549" i="3"/>
  <c r="BY1549" i="3"/>
  <c r="BW1549" i="3"/>
  <c r="CE1265" i="3"/>
  <c r="BX1265" i="3"/>
  <c r="CD1265" i="3"/>
  <c r="CC1265" i="3"/>
  <c r="CB1265" i="3"/>
  <c r="BZ1265" i="3"/>
  <c r="CA1265" i="3"/>
  <c r="BY1265" i="3"/>
  <c r="BW1265" i="3"/>
  <c r="CB957" i="3"/>
  <c r="BZ957" i="3"/>
  <c r="BY957" i="3"/>
  <c r="BW957" i="3"/>
  <c r="BX957" i="3"/>
  <c r="CD957" i="3"/>
  <c r="CC957" i="3"/>
  <c r="CA957" i="3"/>
  <c r="CD1486" i="3"/>
  <c r="CA1486" i="3"/>
  <c r="CC1486" i="3"/>
  <c r="CB1486" i="3"/>
  <c r="BY1486" i="3"/>
  <c r="BZ1486" i="3"/>
  <c r="BW1486" i="3"/>
  <c r="CE1486" i="3"/>
  <c r="BX1486" i="3"/>
  <c r="BX2098" i="3"/>
  <c r="CE2098" i="3"/>
  <c r="CD2098" i="3"/>
  <c r="CA2098" i="3"/>
  <c r="CC2098" i="3"/>
  <c r="BZ2098" i="3"/>
  <c r="CB2098" i="3"/>
  <c r="BW2098" i="3"/>
  <c r="BY2098" i="3"/>
  <c r="BX2001" i="3"/>
  <c r="CE2001" i="3"/>
  <c r="CD2001" i="3"/>
  <c r="CA2001" i="3"/>
  <c r="CC2001" i="3"/>
  <c r="CB2001" i="3"/>
  <c r="BZ2001" i="3"/>
  <c r="BW2001" i="3"/>
  <c r="BY2001" i="3"/>
  <c r="BX1614" i="3"/>
  <c r="CA1614" i="3"/>
  <c r="CD1614" i="3"/>
  <c r="CC1614" i="3"/>
  <c r="CB1614" i="3"/>
  <c r="BZ1614" i="3"/>
  <c r="BY1614" i="3"/>
  <c r="BW1614" i="3"/>
  <c r="CB1331" i="3"/>
  <c r="BZ1331" i="3"/>
  <c r="BY1331" i="3"/>
  <c r="BW1331" i="3"/>
  <c r="BX1331" i="3"/>
  <c r="CD1331" i="3"/>
  <c r="CA1331" i="3"/>
  <c r="CC1331" i="3"/>
  <c r="BX976" i="3"/>
  <c r="CD976" i="3"/>
  <c r="CA976" i="3"/>
  <c r="BZ976" i="3"/>
  <c r="CC976" i="3"/>
  <c r="CB976" i="3"/>
  <c r="BY976" i="3"/>
  <c r="BW976" i="3"/>
  <c r="BX915" i="3"/>
  <c r="CD915" i="3"/>
  <c r="CA915" i="3"/>
  <c r="CC915" i="3"/>
  <c r="CB915" i="3"/>
  <c r="BZ915" i="3"/>
  <c r="BY915" i="3"/>
  <c r="BW915" i="3"/>
  <c r="CD885" i="3"/>
  <c r="CA885" i="3"/>
  <c r="CC885" i="3"/>
  <c r="CB885" i="3"/>
  <c r="BZ885" i="3"/>
  <c r="BX885" i="3"/>
  <c r="BW885" i="3"/>
  <c r="BY885" i="3"/>
  <c r="BX663" i="3"/>
  <c r="CD663" i="3"/>
  <c r="CA663" i="3"/>
  <c r="BZ663" i="3"/>
  <c r="CB663" i="3"/>
  <c r="BW663" i="3"/>
  <c r="CC663" i="3"/>
  <c r="BY663" i="3"/>
  <c r="BX557" i="3"/>
  <c r="CD557" i="3"/>
  <c r="CA557" i="3"/>
  <c r="CC557" i="3"/>
  <c r="CB557" i="3"/>
  <c r="BZ557" i="3"/>
  <c r="BY557" i="3"/>
  <c r="BW557" i="3"/>
  <c r="BX344" i="3"/>
  <c r="CE344" i="3"/>
  <c r="CA344" i="3"/>
  <c r="CD344" i="3"/>
  <c r="CB344" i="3"/>
  <c r="BZ344" i="3"/>
  <c r="BW344" i="3"/>
  <c r="BY344" i="3"/>
  <c r="CC344" i="3"/>
  <c r="CC139" i="3"/>
  <c r="CB139" i="3"/>
  <c r="BZ139" i="3"/>
  <c r="BY139" i="3"/>
  <c r="BW139" i="3"/>
  <c r="BX139" i="3"/>
  <c r="CE139" i="3"/>
  <c r="CA139" i="3"/>
  <c r="CD139" i="3"/>
  <c r="BX2052" i="3"/>
  <c r="CE2052" i="3"/>
  <c r="CD2052" i="3"/>
  <c r="CA2052" i="3"/>
  <c r="CC2052" i="3"/>
  <c r="BZ2052" i="3"/>
  <c r="CB2052" i="3"/>
  <c r="BY2052" i="3"/>
  <c r="BW2052" i="3"/>
  <c r="BX514" i="3"/>
  <c r="CD514" i="3"/>
  <c r="CA514" i="3"/>
  <c r="CC514" i="3"/>
  <c r="CB514" i="3"/>
  <c r="BW514" i="3"/>
  <c r="BY514" i="3"/>
  <c r="BZ514" i="3"/>
  <c r="CD1058" i="3"/>
  <c r="BX1058" i="3"/>
  <c r="CA1058" i="3"/>
  <c r="CC1058" i="3"/>
  <c r="CB1058" i="3"/>
  <c r="BY1058" i="3"/>
  <c r="BZ1058" i="3"/>
  <c r="BW1058" i="3"/>
  <c r="BX319" i="3"/>
  <c r="CE319" i="3"/>
  <c r="CA319" i="3"/>
  <c r="CD319" i="3"/>
  <c r="BW319" i="3"/>
  <c r="CC319" i="3"/>
  <c r="CB319" i="3"/>
  <c r="BY319" i="3"/>
  <c r="BZ319" i="3"/>
  <c r="CD1623" i="3"/>
  <c r="CA1623" i="3"/>
  <c r="BZ1623" i="3"/>
  <c r="CC1623" i="3"/>
  <c r="CB1623" i="3"/>
  <c r="BY1623" i="3"/>
  <c r="BW1623" i="3"/>
  <c r="BX1623" i="3"/>
  <c r="BX1169" i="3"/>
  <c r="CE1169" i="3"/>
  <c r="CD1169" i="3"/>
  <c r="CA1169" i="3"/>
  <c r="CB1169" i="3"/>
  <c r="BZ1169" i="3"/>
  <c r="CC1169" i="3"/>
  <c r="BW1169" i="3"/>
  <c r="BY1169" i="3"/>
  <c r="BX1682" i="3"/>
  <c r="CD1682" i="3"/>
  <c r="CE1682" i="3"/>
  <c r="CC1682" i="3"/>
  <c r="CA1682" i="3"/>
  <c r="BZ1682" i="3"/>
  <c r="BY1682" i="3"/>
  <c r="CB1682" i="3"/>
  <c r="BW1682" i="3"/>
  <c r="BZ1685" i="3"/>
  <c r="CB1685" i="3"/>
  <c r="BY1685" i="3"/>
  <c r="BW1685" i="3"/>
  <c r="BX1685" i="3"/>
  <c r="CE1685" i="3"/>
  <c r="CD1685" i="3"/>
  <c r="CA1685" i="3"/>
  <c r="CC1685" i="3"/>
  <c r="CE1657" i="3"/>
  <c r="BX1657" i="3"/>
  <c r="CD1657" i="3"/>
  <c r="CA1657" i="3"/>
  <c r="BW1657" i="3"/>
  <c r="CC1657" i="3"/>
  <c r="CB1657" i="3"/>
  <c r="BZ1657" i="3"/>
  <c r="BY1657" i="3"/>
  <c r="BW1441" i="3"/>
  <c r="BX1441" i="3"/>
  <c r="CE1441" i="3"/>
  <c r="CD1441" i="3"/>
  <c r="CA1441" i="3"/>
  <c r="CC1441" i="3"/>
  <c r="BY1441" i="3"/>
  <c r="CB1441" i="3"/>
  <c r="BZ1441" i="3"/>
  <c r="BX902" i="3"/>
  <c r="CD902" i="3"/>
  <c r="CA902" i="3"/>
  <c r="CB902" i="3"/>
  <c r="BZ902" i="3"/>
  <c r="CC902" i="3"/>
  <c r="BY902" i="3"/>
  <c r="BW902" i="3"/>
  <c r="CE707" i="3"/>
  <c r="CA707" i="3"/>
  <c r="CC707" i="3"/>
  <c r="CB707" i="3"/>
  <c r="BZ707" i="3"/>
  <c r="BY707" i="3"/>
  <c r="BW707" i="3"/>
  <c r="CD707" i="3"/>
  <c r="BX707" i="3"/>
  <c r="BX684" i="3"/>
  <c r="CD684" i="3"/>
  <c r="CC684" i="3"/>
  <c r="CA684" i="3"/>
  <c r="CB684" i="3"/>
  <c r="BZ684" i="3"/>
  <c r="BY684" i="3"/>
  <c r="BW684" i="3"/>
  <c r="CD1468" i="3"/>
  <c r="CC1468" i="3"/>
  <c r="BX1468" i="3"/>
  <c r="CE1468" i="3"/>
  <c r="CA1468" i="3"/>
  <c r="CB1468" i="3"/>
  <c r="BZ1468" i="3"/>
  <c r="BY1468" i="3"/>
  <c r="BW1468" i="3"/>
  <c r="CB1545" i="3"/>
  <c r="CC1545" i="3"/>
  <c r="BZ1545" i="3"/>
  <c r="BY1545" i="3"/>
  <c r="BW1545" i="3"/>
  <c r="BX1545" i="3"/>
  <c r="CD1545" i="3"/>
  <c r="CE1545" i="3"/>
  <c r="CA1545" i="3"/>
  <c r="BX1511" i="3"/>
  <c r="CC1511" i="3"/>
  <c r="CD1511" i="3"/>
  <c r="CA1511" i="3"/>
  <c r="CB1511" i="3"/>
  <c r="BY1511" i="3"/>
  <c r="BZ1511" i="3"/>
  <c r="BW1511" i="3"/>
  <c r="BW1403" i="3"/>
  <c r="BX1403" i="3"/>
  <c r="CD1403" i="3"/>
  <c r="CA1403" i="3"/>
  <c r="CC1403" i="3"/>
  <c r="CB1403" i="3"/>
  <c r="BY1403" i="3"/>
  <c r="BZ1403" i="3"/>
  <c r="BX1379" i="3"/>
  <c r="CD1379" i="3"/>
  <c r="CA1379" i="3"/>
  <c r="CC1379" i="3"/>
  <c r="BY1379" i="3"/>
  <c r="BW1379" i="3"/>
  <c r="CB1379" i="3"/>
  <c r="BZ1379" i="3"/>
  <c r="BX1355" i="3"/>
  <c r="CD1355" i="3"/>
  <c r="CA1355" i="3"/>
  <c r="CC1355" i="3"/>
  <c r="CB1355" i="3"/>
  <c r="BY1355" i="3"/>
  <c r="BZ1355" i="3"/>
  <c r="BW1355" i="3"/>
  <c r="BW661" i="3"/>
  <c r="BZ661" i="3"/>
  <c r="BX661" i="3"/>
  <c r="CD661" i="3"/>
  <c r="CA661" i="3"/>
  <c r="CC661" i="3"/>
  <c r="CB661" i="3"/>
  <c r="BY661" i="3"/>
  <c r="CA646" i="3"/>
  <c r="CC646" i="3"/>
  <c r="CB646" i="3"/>
  <c r="BY646" i="3"/>
  <c r="BX646" i="3"/>
  <c r="CD646" i="3"/>
  <c r="BZ646" i="3"/>
  <c r="BW646" i="3"/>
  <c r="CC622" i="3"/>
  <c r="CB622" i="3"/>
  <c r="BY622" i="3"/>
  <c r="BZ622" i="3"/>
  <c r="BW622" i="3"/>
  <c r="BX622" i="3"/>
  <c r="CD622" i="3"/>
  <c r="CA622" i="3"/>
  <c r="BW2008" i="3"/>
  <c r="CE2008" i="3"/>
  <c r="BX2008" i="3"/>
  <c r="CD2008" i="3"/>
  <c r="CA2008" i="3"/>
  <c r="CC2008" i="3"/>
  <c r="CB2008" i="3"/>
  <c r="BY2008" i="3"/>
  <c r="BZ2008" i="3"/>
  <c r="BY580" i="3"/>
  <c r="BW580" i="3"/>
  <c r="BX580" i="3"/>
  <c r="CD580" i="3"/>
  <c r="CA580" i="3"/>
  <c r="CC580" i="3"/>
  <c r="CB580" i="3"/>
  <c r="BZ580" i="3"/>
  <c r="BX1495" i="3"/>
  <c r="CE1495" i="3"/>
  <c r="CD1495" i="3"/>
  <c r="CA1495" i="3"/>
  <c r="CB1495" i="3"/>
  <c r="CC1495" i="3"/>
  <c r="BW1495" i="3"/>
  <c r="BZ1495" i="3"/>
  <c r="BY1495" i="3"/>
  <c r="CE1861" i="3"/>
  <c r="CD1861" i="3"/>
  <c r="CA1861" i="3"/>
  <c r="CC1861" i="3"/>
  <c r="CB1861" i="3"/>
  <c r="BZ1861" i="3"/>
  <c r="BW1861" i="3"/>
  <c r="BY1861" i="3"/>
  <c r="BX1861" i="3"/>
  <c r="CB856" i="3"/>
  <c r="BW856" i="3"/>
  <c r="BY856" i="3"/>
  <c r="BX856" i="3"/>
  <c r="CD856" i="3"/>
  <c r="CA856" i="3"/>
  <c r="CC856" i="3"/>
  <c r="BZ856" i="3"/>
  <c r="BW1851" i="3"/>
  <c r="BX1851" i="3"/>
  <c r="CD1851" i="3"/>
  <c r="CE1851" i="3"/>
  <c r="CA1851" i="3"/>
  <c r="CC1851" i="3"/>
  <c r="BY1851" i="3"/>
  <c r="CB1851" i="3"/>
  <c r="BZ1851" i="3"/>
  <c r="BX1827" i="3"/>
  <c r="CE1827" i="3"/>
  <c r="CD1827" i="3"/>
  <c r="CA1827" i="3"/>
  <c r="CC1827" i="3"/>
  <c r="CB1827" i="3"/>
  <c r="BZ1827" i="3"/>
  <c r="BY1827" i="3"/>
  <c r="BW1827" i="3"/>
  <c r="BX845" i="3"/>
  <c r="CD845" i="3"/>
  <c r="CA845" i="3"/>
  <c r="CC845" i="3"/>
  <c r="CB845" i="3"/>
  <c r="BZ845" i="3"/>
  <c r="BW845" i="3"/>
  <c r="BY845" i="3"/>
  <c r="BX821" i="3"/>
  <c r="CD821" i="3"/>
  <c r="CA821" i="3"/>
  <c r="CB821" i="3"/>
  <c r="CC821" i="3"/>
  <c r="BZ821" i="3"/>
  <c r="BY821" i="3"/>
  <c r="BW821" i="3"/>
  <c r="CC797" i="3"/>
  <c r="CB797" i="3"/>
  <c r="BZ797" i="3"/>
  <c r="BY797" i="3"/>
  <c r="BW797" i="3"/>
  <c r="BX797" i="3"/>
  <c r="CA797" i="3"/>
  <c r="CD797" i="3"/>
  <c r="BX773" i="3"/>
  <c r="CD773" i="3"/>
  <c r="CA773" i="3"/>
  <c r="CC773" i="3"/>
  <c r="CB773" i="3"/>
  <c r="BZ773" i="3"/>
  <c r="BY773" i="3"/>
  <c r="BW773" i="3"/>
  <c r="CC1963" i="3"/>
  <c r="BZ1963" i="3"/>
  <c r="BW1963" i="3"/>
  <c r="BY1963" i="3"/>
  <c r="CE1963" i="3"/>
  <c r="CD1963" i="3"/>
  <c r="CA1963" i="3"/>
  <c r="CB1963" i="3"/>
  <c r="BX1963" i="3"/>
  <c r="BX18" i="3"/>
  <c r="CD18" i="3"/>
  <c r="CA18" i="3"/>
  <c r="CC18" i="3"/>
  <c r="CB18" i="3"/>
  <c r="BZ18" i="3"/>
  <c r="BY18" i="3"/>
  <c r="BW18" i="3"/>
  <c r="BX1290" i="3"/>
  <c r="CE1290" i="3"/>
  <c r="CD1290" i="3"/>
  <c r="CA1290" i="3"/>
  <c r="CB1290" i="3"/>
  <c r="CC1290" i="3"/>
  <c r="BZ1290" i="3"/>
  <c r="BY1290" i="3"/>
  <c r="BW1290" i="3"/>
  <c r="BX1261" i="3"/>
  <c r="CE1261" i="3"/>
  <c r="CD1261" i="3"/>
  <c r="CA1261" i="3"/>
  <c r="CC1261" i="3"/>
  <c r="CB1261" i="3"/>
  <c r="BZ1261" i="3"/>
  <c r="BY1261" i="3"/>
  <c r="BW1261" i="3"/>
  <c r="CC1237" i="3"/>
  <c r="CA1237" i="3"/>
  <c r="CB1237" i="3"/>
  <c r="BW1237" i="3"/>
  <c r="BZ1237" i="3"/>
  <c r="BY1237" i="3"/>
  <c r="CE1237" i="3"/>
  <c r="BX1237" i="3"/>
  <c r="CD1237" i="3"/>
  <c r="BX1218" i="3"/>
  <c r="CE1218" i="3"/>
  <c r="CD1218" i="3"/>
  <c r="CA1218" i="3"/>
  <c r="CB1218" i="3"/>
  <c r="CC1218" i="3"/>
  <c r="BZ1218" i="3"/>
  <c r="BW1218" i="3"/>
  <c r="BY1218" i="3"/>
  <c r="BX470" i="3"/>
  <c r="CA470" i="3"/>
  <c r="CD470" i="3"/>
  <c r="CC470" i="3"/>
  <c r="CB470" i="3"/>
  <c r="BZ470" i="3"/>
  <c r="BY470" i="3"/>
  <c r="BW470" i="3"/>
  <c r="BX1271" i="3"/>
  <c r="CE1271" i="3"/>
  <c r="CD1271" i="3"/>
  <c r="CA1271" i="3"/>
  <c r="CC1271" i="3"/>
  <c r="CB1271" i="3"/>
  <c r="BY1271" i="3"/>
  <c r="BW1271" i="3"/>
  <c r="BZ1271" i="3"/>
  <c r="CE1985" i="3"/>
  <c r="BX1985" i="3"/>
  <c r="CD1985" i="3"/>
  <c r="CA1985" i="3"/>
  <c r="CB1985" i="3"/>
  <c r="CC1985" i="3"/>
  <c r="BY1985" i="3"/>
  <c r="BZ1985" i="3"/>
  <c r="BW1985" i="3"/>
  <c r="BX458" i="3"/>
  <c r="CD458" i="3"/>
  <c r="CC458" i="3"/>
  <c r="CA458" i="3"/>
  <c r="CB458" i="3"/>
  <c r="BY458" i="3"/>
  <c r="BZ458" i="3"/>
  <c r="BW458" i="3"/>
  <c r="BX438" i="3"/>
  <c r="CA438" i="3"/>
  <c r="CD438" i="3"/>
  <c r="CC438" i="3"/>
  <c r="CB438" i="3"/>
  <c r="BZ438" i="3"/>
  <c r="BW438" i="3"/>
  <c r="BY438" i="3"/>
  <c r="CA1186" i="3"/>
  <c r="CC1186" i="3"/>
  <c r="CB1186" i="3"/>
  <c r="BZ1186" i="3"/>
  <c r="BW1186" i="3"/>
  <c r="BY1186" i="3"/>
  <c r="CE1186" i="3"/>
  <c r="BX1186" i="3"/>
  <c r="CD1186" i="3"/>
  <c r="BX1579" i="3"/>
  <c r="CD1579" i="3"/>
  <c r="CC1579" i="3"/>
  <c r="CA1579" i="3"/>
  <c r="CB1579" i="3"/>
  <c r="BZ1579" i="3"/>
  <c r="BY1579" i="3"/>
  <c r="BW1579" i="3"/>
  <c r="BX1141" i="3"/>
  <c r="CE1141" i="3"/>
  <c r="CD1141" i="3"/>
  <c r="CA1141" i="3"/>
  <c r="CC1141" i="3"/>
  <c r="CB1141" i="3"/>
  <c r="BY1141" i="3"/>
  <c r="BZ1141" i="3"/>
  <c r="BW1141" i="3"/>
  <c r="CB395" i="3"/>
  <c r="BZ395" i="3"/>
  <c r="BY395" i="3"/>
  <c r="BW395" i="3"/>
  <c r="BX395" i="3"/>
  <c r="CD395" i="3"/>
  <c r="CC395" i="3"/>
  <c r="CA395" i="3"/>
  <c r="CD1974" i="3"/>
  <c r="CC1974" i="3"/>
  <c r="CB1974" i="3"/>
  <c r="BW1974" i="3"/>
  <c r="BY1974" i="3"/>
  <c r="BX1974" i="3"/>
  <c r="CA1974" i="3"/>
  <c r="CE1974" i="3"/>
  <c r="BZ1974" i="3"/>
  <c r="BX2043" i="3"/>
  <c r="CD2043" i="3"/>
  <c r="CE2043" i="3"/>
  <c r="CA2043" i="3"/>
  <c r="CB2043" i="3"/>
  <c r="CC2043" i="3"/>
  <c r="BY2043" i="3"/>
  <c r="BZ2043" i="3"/>
  <c r="BW2043" i="3"/>
  <c r="CB1783" i="3"/>
  <c r="BZ1783" i="3"/>
  <c r="BY1783" i="3"/>
  <c r="BW1783" i="3"/>
  <c r="CE1783" i="3"/>
  <c r="BX1783" i="3"/>
  <c r="CA1783" i="3"/>
  <c r="CD1783" i="3"/>
  <c r="CC1783" i="3"/>
  <c r="BY1757" i="3"/>
  <c r="BW1757" i="3"/>
  <c r="BX1757" i="3"/>
  <c r="CE1757" i="3"/>
  <c r="CD1757" i="3"/>
  <c r="CA1757" i="3"/>
  <c r="CB1757" i="3"/>
  <c r="CC1757" i="3"/>
  <c r="BZ1757" i="3"/>
  <c r="BY747" i="3"/>
  <c r="BW747" i="3"/>
  <c r="BX747" i="3"/>
  <c r="CD747" i="3"/>
  <c r="CC747" i="3"/>
  <c r="CA747" i="3"/>
  <c r="CB747" i="3"/>
  <c r="BZ747" i="3"/>
  <c r="BX729" i="3"/>
  <c r="CA729" i="3"/>
  <c r="CD729" i="3"/>
  <c r="BZ729" i="3"/>
  <c r="CC729" i="3"/>
  <c r="BW729" i="3"/>
  <c r="CB729" i="3"/>
  <c r="BY729" i="3"/>
  <c r="BW719" i="3"/>
  <c r="BX719" i="3"/>
  <c r="CD719" i="3"/>
  <c r="CA719" i="3"/>
  <c r="CC719" i="3"/>
  <c r="BY719" i="3"/>
  <c r="CB719" i="3"/>
  <c r="BZ719" i="3"/>
  <c r="CE110" i="3"/>
  <c r="CD110" i="3"/>
  <c r="CA110" i="3"/>
  <c r="CC110" i="3"/>
  <c r="CB110" i="3"/>
  <c r="BZ110" i="3"/>
  <c r="BY110" i="3"/>
  <c r="BX110" i="3"/>
  <c r="BW110" i="3"/>
  <c r="BX221" i="3"/>
  <c r="CD221" i="3"/>
  <c r="CA221" i="3"/>
  <c r="CB221" i="3"/>
  <c r="CC221" i="3"/>
  <c r="BZ221" i="3"/>
  <c r="BY221" i="3"/>
  <c r="BW221" i="3"/>
  <c r="CB157" i="3"/>
  <c r="BX157" i="3"/>
  <c r="CE157" i="3"/>
  <c r="CD157" i="3"/>
  <c r="CA157" i="3"/>
  <c r="BY157" i="3"/>
  <c r="BZ157" i="3"/>
  <c r="BW157" i="3"/>
  <c r="CC157" i="3"/>
  <c r="CB1135" i="3"/>
  <c r="CC1135" i="3"/>
  <c r="BZ1135" i="3"/>
  <c r="BW1135" i="3"/>
  <c r="BY1135" i="3"/>
  <c r="BX1135" i="3"/>
  <c r="CA1135" i="3"/>
  <c r="CE1135" i="3"/>
  <c r="CD1135" i="3"/>
  <c r="BW167" i="3"/>
  <c r="BX167" i="3"/>
  <c r="CE167" i="3"/>
  <c r="CD167" i="3"/>
  <c r="CA167" i="3"/>
  <c r="CC167" i="3"/>
  <c r="CB167" i="3"/>
  <c r="BZ167" i="3"/>
  <c r="BY167" i="3"/>
  <c r="BX217" i="3"/>
  <c r="CD217" i="3"/>
  <c r="CA217" i="3"/>
  <c r="CC217" i="3"/>
  <c r="CB217" i="3"/>
  <c r="BZ217" i="3"/>
  <c r="BY217" i="3"/>
  <c r="BW217" i="3"/>
  <c r="BX1132" i="3"/>
  <c r="CD1132" i="3"/>
  <c r="CE1132" i="3"/>
  <c r="CA1132" i="3"/>
  <c r="CB1132" i="3"/>
  <c r="BZ1132" i="3"/>
  <c r="CC1132" i="3"/>
  <c r="BW1132" i="3"/>
  <c r="BY1132" i="3"/>
  <c r="BX1127" i="3"/>
  <c r="CE1127" i="3"/>
  <c r="CD1127" i="3"/>
  <c r="CC1127" i="3"/>
  <c r="CA1127" i="3"/>
  <c r="CB1127" i="3"/>
  <c r="BZ1127" i="3"/>
  <c r="BY1127" i="3"/>
  <c r="BW1127" i="3"/>
  <c r="BX66" i="3"/>
  <c r="CD66" i="3"/>
  <c r="CA66" i="3"/>
  <c r="CB66" i="3"/>
  <c r="BZ66" i="3"/>
  <c r="CC66" i="3"/>
  <c r="BY66" i="3"/>
  <c r="BW66" i="3"/>
  <c r="BX57" i="3"/>
  <c r="CA57" i="3"/>
  <c r="CD57" i="3"/>
  <c r="CC57" i="3"/>
  <c r="CB57" i="3"/>
  <c r="BZ57" i="3"/>
  <c r="BW57" i="3"/>
  <c r="BY57" i="3"/>
  <c r="BX966" i="3"/>
  <c r="CA966" i="3"/>
  <c r="CD966" i="3"/>
  <c r="CB966" i="3"/>
  <c r="BW966" i="3"/>
  <c r="BY966" i="3"/>
  <c r="CC966" i="3"/>
  <c r="BZ966" i="3"/>
  <c r="CA32" i="3"/>
  <c r="CD32" i="3"/>
  <c r="CC32" i="3"/>
  <c r="CB32" i="3"/>
  <c r="BZ32" i="3"/>
  <c r="BY32" i="3"/>
  <c r="BW32" i="3"/>
  <c r="BX32" i="3"/>
  <c r="CA1012" i="3"/>
  <c r="CC1012" i="3"/>
  <c r="CB1012" i="3"/>
  <c r="BZ1012" i="3"/>
  <c r="BY1012" i="3"/>
  <c r="BW1012" i="3"/>
  <c r="CD1012" i="3"/>
  <c r="BX1012" i="3"/>
  <c r="CE1012" i="3"/>
  <c r="CB245" i="3"/>
  <c r="BW245" i="3"/>
  <c r="BX245" i="3"/>
  <c r="CD245" i="3"/>
  <c r="CA245" i="3"/>
  <c r="CC245" i="3"/>
  <c r="BZ245" i="3"/>
  <c r="BY245" i="3"/>
  <c r="BX1061" i="3"/>
  <c r="CE1061" i="3"/>
  <c r="CD1061" i="3"/>
  <c r="CA1061" i="3"/>
  <c r="CC1061" i="3"/>
  <c r="CB1061" i="3"/>
  <c r="BY1061" i="3"/>
  <c r="BW1061" i="3"/>
  <c r="BZ1061" i="3"/>
  <c r="BY203" i="3"/>
  <c r="BW203" i="3"/>
  <c r="BX203" i="3"/>
  <c r="CD203" i="3"/>
  <c r="CC203" i="3"/>
  <c r="BZ203" i="3"/>
  <c r="CA203" i="3"/>
  <c r="CB203" i="3"/>
  <c r="BZ1435" i="3"/>
  <c r="BW1435" i="3"/>
  <c r="BY1435" i="3"/>
  <c r="CE1435" i="3"/>
  <c r="BX1435" i="3"/>
  <c r="CD1435" i="3"/>
  <c r="CA1435" i="3"/>
  <c r="CC1435" i="3"/>
  <c r="CB1435" i="3"/>
  <c r="BZ488" i="3"/>
  <c r="BW488" i="3"/>
  <c r="CC488" i="3"/>
  <c r="BY488" i="3"/>
  <c r="BX488" i="3"/>
  <c r="CA488" i="3"/>
  <c r="CD488" i="3"/>
  <c r="CB488" i="3"/>
  <c r="CA535" i="3"/>
  <c r="CD535" i="3"/>
  <c r="CC535" i="3"/>
  <c r="CB535" i="3"/>
  <c r="BZ535" i="3"/>
  <c r="BY535" i="3"/>
  <c r="BX535" i="3"/>
  <c r="BW535" i="3"/>
  <c r="CE2023" i="3"/>
  <c r="CD2023" i="3"/>
  <c r="BX2023" i="3"/>
  <c r="CA2023" i="3"/>
  <c r="CC2023" i="3"/>
  <c r="CB2023" i="3"/>
  <c r="BW2023" i="3"/>
  <c r="BZ2023" i="3"/>
  <c r="BY2023" i="3"/>
  <c r="CD163" i="3"/>
  <c r="CB163" i="3"/>
  <c r="CC163" i="3"/>
  <c r="BZ163" i="3"/>
  <c r="BY163" i="3"/>
  <c r="BW163" i="3"/>
  <c r="BX163" i="3"/>
  <c r="CE163" i="3"/>
  <c r="CA163" i="3"/>
  <c r="CA1085" i="3"/>
  <c r="CB1085" i="3"/>
  <c r="BZ1085" i="3"/>
  <c r="BY1085" i="3"/>
  <c r="BW1085" i="3"/>
  <c r="CC1085" i="3"/>
  <c r="BX1085" i="3"/>
  <c r="CD1085" i="3"/>
  <c r="BX564" i="3"/>
  <c r="CD564" i="3"/>
  <c r="CA564" i="3"/>
  <c r="CC564" i="3"/>
  <c r="CB564" i="3"/>
  <c r="BZ564" i="3"/>
  <c r="BY564" i="3"/>
  <c r="BW564" i="3"/>
  <c r="BX1442" i="3"/>
  <c r="CD1442" i="3"/>
  <c r="CC1442" i="3"/>
  <c r="CA1442" i="3"/>
  <c r="CB1442" i="3"/>
  <c r="BY1442" i="3"/>
  <c r="BZ1442" i="3"/>
  <c r="BW1442" i="3"/>
  <c r="BX2020" i="3"/>
  <c r="CE2020" i="3"/>
  <c r="CD2020" i="3"/>
  <c r="CA2020" i="3"/>
  <c r="CC2020" i="3"/>
  <c r="CB2020" i="3"/>
  <c r="BY2020" i="3"/>
  <c r="BZ2020" i="3"/>
  <c r="BW2020" i="3"/>
  <c r="BX325" i="3"/>
  <c r="CE325" i="3"/>
  <c r="CD325" i="3"/>
  <c r="CA325" i="3"/>
  <c r="CC325" i="3"/>
  <c r="CB325" i="3"/>
  <c r="BZ325" i="3"/>
  <c r="BY325" i="3"/>
  <c r="BW325" i="3"/>
  <c r="BX1517" i="3"/>
  <c r="CD1517" i="3"/>
  <c r="CA1517" i="3"/>
  <c r="CC1517" i="3"/>
  <c r="BY1517" i="3"/>
  <c r="CB1517" i="3"/>
  <c r="BW1517" i="3"/>
  <c r="BZ1517" i="3"/>
  <c r="BX935" i="3"/>
  <c r="CD935" i="3"/>
  <c r="CC935" i="3"/>
  <c r="CA935" i="3"/>
  <c r="CB935" i="3"/>
  <c r="BY935" i="3"/>
  <c r="BZ935" i="3"/>
  <c r="BW935" i="3"/>
  <c r="BX530" i="3"/>
  <c r="CD530" i="3"/>
  <c r="CC530" i="3"/>
  <c r="CA530" i="3"/>
  <c r="BZ530" i="3"/>
  <c r="CB530" i="3"/>
  <c r="BY530" i="3"/>
  <c r="BW530" i="3"/>
  <c r="CC689" i="3"/>
  <c r="CA689" i="3"/>
  <c r="CB689" i="3"/>
  <c r="BZ689" i="3"/>
  <c r="BY689" i="3"/>
  <c r="BW689" i="3"/>
  <c r="BX689" i="3"/>
  <c r="CD689" i="3"/>
  <c r="CE1928" i="3"/>
  <c r="BX1928" i="3"/>
  <c r="CA1928" i="3"/>
  <c r="CD1928" i="3"/>
  <c r="CB1928" i="3"/>
  <c r="BZ1928" i="3"/>
  <c r="CC1928" i="3"/>
  <c r="BY1928" i="3"/>
  <c r="BW1928" i="3"/>
  <c r="BX2056" i="3"/>
  <c r="CE2056" i="3"/>
  <c r="CA2056" i="3"/>
  <c r="CD2056" i="3"/>
  <c r="CC2056" i="3"/>
  <c r="CB2056" i="3"/>
  <c r="BZ2056" i="3"/>
  <c r="BY2056" i="3"/>
  <c r="BW2056" i="3"/>
  <c r="BX1661" i="3"/>
  <c r="CE1661" i="3"/>
  <c r="CD1661" i="3"/>
  <c r="CC1661" i="3"/>
  <c r="CA1661" i="3"/>
  <c r="CB1661" i="3"/>
  <c r="BZ1661" i="3"/>
  <c r="BW1661" i="3"/>
  <c r="BY1661" i="3"/>
  <c r="CB1407" i="3"/>
  <c r="BW1407" i="3"/>
  <c r="BX1407" i="3"/>
  <c r="CE1407" i="3"/>
  <c r="CA1407" i="3"/>
  <c r="CD1407" i="3"/>
  <c r="BZ1407" i="3"/>
  <c r="BY1407" i="3"/>
  <c r="CC1407" i="3"/>
  <c r="BX1865" i="3"/>
  <c r="CE1865" i="3"/>
  <c r="CA1865" i="3"/>
  <c r="CD1865" i="3"/>
  <c r="CB1865" i="3"/>
  <c r="CC1865" i="3"/>
  <c r="BZ1865" i="3"/>
  <c r="BW1865" i="3"/>
  <c r="BY1865" i="3"/>
  <c r="CC415" i="3"/>
  <c r="BW415" i="3"/>
  <c r="BZ415" i="3"/>
  <c r="BY415" i="3"/>
  <c r="BX415" i="3"/>
  <c r="CA415" i="3"/>
  <c r="CD415" i="3"/>
  <c r="CB415" i="3"/>
  <c r="CD2017" i="3"/>
  <c r="CA2017" i="3"/>
  <c r="CC2017" i="3"/>
  <c r="CB2017" i="3"/>
  <c r="BY2017" i="3"/>
  <c r="BZ2017" i="3"/>
  <c r="BW2017" i="3"/>
  <c r="BX2017" i="3"/>
  <c r="CE2017" i="3"/>
  <c r="CD979" i="3"/>
  <c r="CA979" i="3"/>
  <c r="CC979" i="3"/>
  <c r="CB979" i="3"/>
  <c r="BZ979" i="3"/>
  <c r="BY979" i="3"/>
  <c r="BW979" i="3"/>
  <c r="BX979" i="3"/>
  <c r="BX954" i="3"/>
  <c r="CD954" i="3"/>
  <c r="CA954" i="3"/>
  <c r="CC954" i="3"/>
  <c r="CB954" i="3"/>
  <c r="BZ954" i="3"/>
  <c r="BY954" i="3"/>
  <c r="BW954" i="3"/>
  <c r="CA2074" i="3"/>
  <c r="CC2074" i="3"/>
  <c r="CB2074" i="3"/>
  <c r="BY2074" i="3"/>
  <c r="BW2074" i="3"/>
  <c r="BZ2074" i="3"/>
  <c r="BX2074" i="3"/>
  <c r="CD2074" i="3"/>
  <c r="CE2074" i="3"/>
  <c r="CE1924" i="3"/>
  <c r="CC1924" i="3"/>
  <c r="CA1924" i="3"/>
  <c r="CB1924" i="3"/>
  <c r="BZ1924" i="3"/>
  <c r="BY1924" i="3"/>
  <c r="BW1924" i="3"/>
  <c r="BX1924" i="3"/>
  <c r="CD1924" i="3"/>
  <c r="BX953" i="3"/>
  <c r="CA953" i="3"/>
  <c r="CD953" i="3"/>
  <c r="CB953" i="3"/>
  <c r="BZ953" i="3"/>
  <c r="BY953" i="3"/>
  <c r="CC953" i="3"/>
  <c r="BW953" i="3"/>
  <c r="CD2097" i="3"/>
  <c r="CA2097" i="3"/>
  <c r="CC2097" i="3"/>
  <c r="BZ2097" i="3"/>
  <c r="CB2097" i="3"/>
  <c r="BW2097" i="3"/>
  <c r="BY2097" i="3"/>
  <c r="BX2097" i="3"/>
  <c r="CE2097" i="3"/>
  <c r="CA2073" i="3"/>
  <c r="CC2073" i="3"/>
  <c r="CB2073" i="3"/>
  <c r="BZ2073" i="3"/>
  <c r="BY2073" i="3"/>
  <c r="BW2073" i="3"/>
  <c r="BX2073" i="3"/>
  <c r="CD2073" i="3"/>
  <c r="CE2073" i="3"/>
  <c r="BX2000" i="3"/>
  <c r="CD2000" i="3"/>
  <c r="CA2000" i="3"/>
  <c r="CE2000" i="3"/>
  <c r="CB2000" i="3"/>
  <c r="CC2000" i="3"/>
  <c r="BZ2000" i="3"/>
  <c r="BY2000" i="3"/>
  <c r="BW2000" i="3"/>
  <c r="BX1923" i="3"/>
  <c r="CE1923" i="3"/>
  <c r="CD1923" i="3"/>
  <c r="CA1923" i="3"/>
  <c r="CC1923" i="3"/>
  <c r="CB1923" i="3"/>
  <c r="BY1923" i="3"/>
  <c r="BZ1923" i="3"/>
  <c r="BW1923" i="3"/>
  <c r="BX1613" i="3"/>
  <c r="CD1613" i="3"/>
  <c r="CA1613" i="3"/>
  <c r="CC1613" i="3"/>
  <c r="BZ1613" i="3"/>
  <c r="CB1613" i="3"/>
  <c r="BY1613" i="3"/>
  <c r="BW1613" i="3"/>
  <c r="BX1330" i="3"/>
  <c r="CE1330" i="3"/>
  <c r="CA1330" i="3"/>
  <c r="CD1330" i="3"/>
  <c r="CC1330" i="3"/>
  <c r="BZ1330" i="3"/>
  <c r="BW1330" i="3"/>
  <c r="CB1330" i="3"/>
  <c r="BY1330" i="3"/>
  <c r="BX975" i="3"/>
  <c r="CE975" i="3"/>
  <c r="CD975" i="3"/>
  <c r="CA975" i="3"/>
  <c r="CC975" i="3"/>
  <c r="BZ975" i="3"/>
  <c r="CB975" i="3"/>
  <c r="BY975" i="3"/>
  <c r="BW975" i="3"/>
  <c r="BX914" i="3"/>
  <c r="CD914" i="3"/>
  <c r="CA914" i="3"/>
  <c r="CC914" i="3"/>
  <c r="BZ914" i="3"/>
  <c r="BY914" i="3"/>
  <c r="CB914" i="3"/>
  <c r="BW914" i="3"/>
  <c r="BW884" i="3"/>
  <c r="BX884" i="3"/>
  <c r="CD884" i="3"/>
  <c r="CA884" i="3"/>
  <c r="CC884" i="3"/>
  <c r="CB884" i="3"/>
  <c r="BZ884" i="3"/>
  <c r="BY884" i="3"/>
  <c r="BX662" i="3"/>
  <c r="CD662" i="3"/>
  <c r="CA662" i="3"/>
  <c r="CC662" i="3"/>
  <c r="BZ662" i="3"/>
  <c r="CB662" i="3"/>
  <c r="BW662" i="3"/>
  <c r="BY662" i="3"/>
  <c r="BX556" i="3"/>
  <c r="CD556" i="3"/>
  <c r="CA556" i="3"/>
  <c r="CC556" i="3"/>
  <c r="CB556" i="3"/>
  <c r="BZ556" i="3"/>
  <c r="BW556" i="3"/>
  <c r="BY556" i="3"/>
  <c r="BW291" i="3"/>
  <c r="BX291" i="3"/>
  <c r="CE291" i="3"/>
  <c r="CD291" i="3"/>
  <c r="CC291" i="3"/>
  <c r="CA291" i="3"/>
  <c r="CB291" i="3"/>
  <c r="BZ291" i="3"/>
  <c r="BY291" i="3"/>
  <c r="BX138" i="3"/>
  <c r="CE138" i="3"/>
  <c r="CD138" i="3"/>
  <c r="CA138" i="3"/>
  <c r="CC138" i="3"/>
  <c r="CB138" i="3"/>
  <c r="BZ138" i="3"/>
  <c r="BY138" i="3"/>
  <c r="BW138" i="3"/>
  <c r="BY2051" i="3"/>
  <c r="BW2051" i="3"/>
  <c r="CE2051" i="3"/>
  <c r="BX2051" i="3"/>
  <c r="CD2051" i="3"/>
  <c r="CA2051" i="3"/>
  <c r="CC2051" i="3"/>
  <c r="CB2051" i="3"/>
  <c r="BZ2051" i="3"/>
  <c r="BY513" i="3"/>
  <c r="BX513" i="3"/>
  <c r="CA513" i="3"/>
  <c r="CD513" i="3"/>
  <c r="CC513" i="3"/>
  <c r="CB513" i="3"/>
  <c r="BW513" i="3"/>
  <c r="BZ513" i="3"/>
  <c r="BX1057" i="3"/>
  <c r="CD1057" i="3"/>
  <c r="CC1057" i="3"/>
  <c r="CA1057" i="3"/>
  <c r="BY1057" i="3"/>
  <c r="BZ1057" i="3"/>
  <c r="BW1057" i="3"/>
  <c r="CB1057" i="3"/>
  <c r="CE318" i="3"/>
  <c r="CA318" i="3"/>
  <c r="CD318" i="3"/>
  <c r="CC318" i="3"/>
  <c r="CB318" i="3"/>
  <c r="BY318" i="3"/>
  <c r="BW318" i="3"/>
  <c r="BX318" i="3"/>
  <c r="BZ318" i="3"/>
  <c r="CD1622" i="3"/>
  <c r="CA1622" i="3"/>
  <c r="CC1622" i="3"/>
  <c r="CB1622" i="3"/>
  <c r="BZ1622" i="3"/>
  <c r="BY1622" i="3"/>
  <c r="BX1622" i="3"/>
  <c r="BW1622" i="3"/>
  <c r="CC1152" i="3"/>
  <c r="CA1152" i="3"/>
  <c r="CB1152" i="3"/>
  <c r="BY1152" i="3"/>
  <c r="BZ1152" i="3"/>
  <c r="BW1152" i="3"/>
  <c r="BX1152" i="3"/>
  <c r="CE1152" i="3"/>
  <c r="CD1152" i="3"/>
  <c r="BY1681" i="3"/>
  <c r="BW1681" i="3"/>
  <c r="BX1681" i="3"/>
  <c r="CE1681" i="3"/>
  <c r="CD1681" i="3"/>
  <c r="CA1681" i="3"/>
  <c r="CB1681" i="3"/>
  <c r="CC1681" i="3"/>
  <c r="BZ1681" i="3"/>
  <c r="BW1684" i="3"/>
  <c r="CD1684" i="3"/>
  <c r="CA1684" i="3"/>
  <c r="CB1684" i="3"/>
  <c r="BZ1684" i="3"/>
  <c r="CC1684" i="3"/>
  <c r="BY1684" i="3"/>
  <c r="BX1684" i="3"/>
  <c r="CE1684" i="3"/>
  <c r="BX1656" i="3"/>
  <c r="CE1656" i="3"/>
  <c r="CD1656" i="3"/>
  <c r="CA1656" i="3"/>
  <c r="CC1656" i="3"/>
  <c r="CB1656" i="3"/>
  <c r="BZ1656" i="3"/>
  <c r="BY1656" i="3"/>
  <c r="BW1656" i="3"/>
  <c r="BY1440" i="3"/>
  <c r="BZ1440" i="3"/>
  <c r="BW1440" i="3"/>
  <c r="BX1440" i="3"/>
  <c r="CE1440" i="3"/>
  <c r="CD1440" i="3"/>
  <c r="CA1440" i="3"/>
  <c r="CC1440" i="3"/>
  <c r="CB1440" i="3"/>
  <c r="BX901" i="3"/>
  <c r="CD901" i="3"/>
  <c r="CA901" i="3"/>
  <c r="CB901" i="3"/>
  <c r="BZ901" i="3"/>
  <c r="CC901" i="3"/>
  <c r="BY901" i="3"/>
  <c r="BW901" i="3"/>
  <c r="BX706" i="3"/>
  <c r="CE706" i="3"/>
  <c r="CD706" i="3"/>
  <c r="CA706" i="3"/>
  <c r="CC706" i="3"/>
  <c r="CB706" i="3"/>
  <c r="BZ706" i="3"/>
  <c r="BW706" i="3"/>
  <c r="BY706" i="3"/>
  <c r="BX683" i="3"/>
  <c r="CD683" i="3"/>
  <c r="CC683" i="3"/>
  <c r="CA683" i="3"/>
  <c r="CB683" i="3"/>
  <c r="BZ683" i="3"/>
  <c r="BY683" i="3"/>
  <c r="BW683" i="3"/>
  <c r="CC1467" i="3"/>
  <c r="BZ1467" i="3"/>
  <c r="BY1467" i="3"/>
  <c r="BW1467" i="3"/>
  <c r="BX1467" i="3"/>
  <c r="CD1467" i="3"/>
  <c r="CE1467" i="3"/>
  <c r="CB1467" i="3"/>
  <c r="CA1467" i="3"/>
  <c r="BZ1544" i="3"/>
  <c r="BW1544" i="3"/>
  <c r="BX1544" i="3"/>
  <c r="CD1544" i="3"/>
  <c r="CA1544" i="3"/>
  <c r="CC1544" i="3"/>
  <c r="CB1544" i="3"/>
  <c r="BY1544" i="3"/>
  <c r="BX1510" i="3"/>
  <c r="CE1510" i="3"/>
  <c r="CD1510" i="3"/>
  <c r="CA1510" i="3"/>
  <c r="CC1510" i="3"/>
  <c r="CB1510" i="3"/>
  <c r="BY1510" i="3"/>
  <c r="BZ1510" i="3"/>
  <c r="BW1510" i="3"/>
  <c r="BX1402" i="3"/>
  <c r="CE1402" i="3"/>
  <c r="CD1402" i="3"/>
  <c r="CA1402" i="3"/>
  <c r="CC1402" i="3"/>
  <c r="CB1402" i="3"/>
  <c r="BZ1402" i="3"/>
  <c r="BW1402" i="3"/>
  <c r="BY1402" i="3"/>
  <c r="CA1378" i="3"/>
  <c r="CC1378" i="3"/>
  <c r="CB1378" i="3"/>
  <c r="BY1378" i="3"/>
  <c r="BW1378" i="3"/>
  <c r="BZ1378" i="3"/>
  <c r="CE1378" i="3"/>
  <c r="BX1378" i="3"/>
  <c r="CD1378" i="3"/>
  <c r="BX1354" i="3"/>
  <c r="CE1354" i="3"/>
  <c r="CA1354" i="3"/>
  <c r="CD1354" i="3"/>
  <c r="CC1354" i="3"/>
  <c r="CB1354" i="3"/>
  <c r="BW1354" i="3"/>
  <c r="BY1354" i="3"/>
  <c r="BZ1354" i="3"/>
  <c r="CD660" i="3"/>
  <c r="CB660" i="3"/>
  <c r="BZ660" i="3"/>
  <c r="BX660" i="3"/>
  <c r="CA660" i="3"/>
  <c r="CC660" i="3"/>
  <c r="BY660" i="3"/>
  <c r="BW660" i="3"/>
  <c r="BX645" i="3"/>
  <c r="CD645" i="3"/>
  <c r="CA645" i="3"/>
  <c r="CB645" i="3"/>
  <c r="CC645" i="3"/>
  <c r="BZ645" i="3"/>
  <c r="BY645" i="3"/>
  <c r="BW645" i="3"/>
  <c r="CC621" i="3"/>
  <c r="CB621" i="3"/>
  <c r="BZ621" i="3"/>
  <c r="BY621" i="3"/>
  <c r="BW621" i="3"/>
  <c r="CD621" i="3"/>
  <c r="BX621" i="3"/>
  <c r="CA621" i="3"/>
  <c r="CE2011" i="3"/>
  <c r="BX2011" i="3"/>
  <c r="CD2011" i="3"/>
  <c r="CA2011" i="3"/>
  <c r="CB2011" i="3"/>
  <c r="CC2011" i="3"/>
  <c r="BY2011" i="3"/>
  <c r="BZ2011" i="3"/>
  <c r="BW2011" i="3"/>
  <c r="CD2014" i="3"/>
  <c r="CA2014" i="3"/>
  <c r="CC2014" i="3"/>
  <c r="CB2014" i="3"/>
  <c r="BY2014" i="3"/>
  <c r="BZ2014" i="3"/>
  <c r="BW2014" i="3"/>
  <c r="CE2014" i="3"/>
  <c r="BX2014" i="3"/>
  <c r="BX1494" i="3"/>
  <c r="CE1494" i="3"/>
  <c r="CA1494" i="3"/>
  <c r="CD1494" i="3"/>
  <c r="CC1494" i="3"/>
  <c r="CB1494" i="3"/>
  <c r="BW1494" i="3"/>
  <c r="BZ1494" i="3"/>
  <c r="BY1494" i="3"/>
  <c r="BW1860" i="3"/>
  <c r="BY1860" i="3"/>
  <c r="BX1860" i="3"/>
  <c r="CE1860" i="3"/>
  <c r="CD1860" i="3"/>
  <c r="CA1860" i="3"/>
  <c r="CC1860" i="3"/>
  <c r="BZ1860" i="3"/>
  <c r="CB1860" i="3"/>
  <c r="BX855" i="3"/>
  <c r="CD855" i="3"/>
  <c r="CA855" i="3"/>
  <c r="BZ855" i="3"/>
  <c r="CC855" i="3"/>
  <c r="CB855" i="3"/>
  <c r="BW855" i="3"/>
  <c r="BY855" i="3"/>
  <c r="CE1850" i="3"/>
  <c r="CD1850" i="3"/>
  <c r="BX1850" i="3"/>
  <c r="CC1850" i="3"/>
  <c r="CA1850" i="3"/>
  <c r="CB1850" i="3"/>
  <c r="BZ1850" i="3"/>
  <c r="BY1850" i="3"/>
  <c r="BW1850" i="3"/>
  <c r="CC1826" i="3"/>
  <c r="CA1826" i="3"/>
  <c r="CB1826" i="3"/>
  <c r="BY1826" i="3"/>
  <c r="BZ1826" i="3"/>
  <c r="BW1826" i="3"/>
  <c r="CE1826" i="3"/>
  <c r="BX1826" i="3"/>
  <c r="CD1826" i="3"/>
  <c r="BX844" i="3"/>
  <c r="CD844" i="3"/>
  <c r="CA844" i="3"/>
  <c r="CC844" i="3"/>
  <c r="CB844" i="3"/>
  <c r="BZ844" i="3"/>
  <c r="BW844" i="3"/>
  <c r="BY844" i="3"/>
  <c r="BX820" i="3"/>
  <c r="CD820" i="3"/>
  <c r="CA820" i="3"/>
  <c r="CC820" i="3"/>
  <c r="CB820" i="3"/>
  <c r="BZ820" i="3"/>
  <c r="BY820" i="3"/>
  <c r="BW820" i="3"/>
  <c r="BX796" i="3"/>
  <c r="CD796" i="3"/>
  <c r="CA796" i="3"/>
  <c r="CC796" i="3"/>
  <c r="CB796" i="3"/>
  <c r="BZ796" i="3"/>
  <c r="BY796" i="3"/>
  <c r="BW796" i="3"/>
  <c r="BX772" i="3"/>
  <c r="CD772" i="3"/>
  <c r="CC772" i="3"/>
  <c r="CA772" i="3"/>
  <c r="CB772" i="3"/>
  <c r="BZ772" i="3"/>
  <c r="BY772" i="3"/>
  <c r="BW772" i="3"/>
  <c r="BX1962" i="3"/>
  <c r="CE1962" i="3"/>
  <c r="CD1962" i="3"/>
  <c r="CA1962" i="3"/>
  <c r="CB1962" i="3"/>
  <c r="CC1962" i="3"/>
  <c r="BZ1962" i="3"/>
  <c r="BW1962" i="3"/>
  <c r="BY1962" i="3"/>
  <c r="BX17" i="3"/>
  <c r="CD17" i="3"/>
  <c r="CA17" i="3"/>
  <c r="CC17" i="3"/>
  <c r="CB17" i="3"/>
  <c r="BZ17" i="3"/>
  <c r="BY17" i="3"/>
  <c r="BW17" i="3"/>
  <c r="BX1289" i="3"/>
  <c r="CE1289" i="3"/>
  <c r="CD1289" i="3"/>
  <c r="CA1289" i="3"/>
  <c r="CC1289" i="3"/>
  <c r="BZ1289" i="3"/>
  <c r="BY1289" i="3"/>
  <c r="BW1289" i="3"/>
  <c r="CB1289" i="3"/>
  <c r="CD1260" i="3"/>
  <c r="CC1260" i="3"/>
  <c r="BZ1260" i="3"/>
  <c r="CB1260" i="3"/>
  <c r="BY1260" i="3"/>
  <c r="BW1260" i="3"/>
  <c r="BX1260" i="3"/>
  <c r="CE1260" i="3"/>
  <c r="CA1260" i="3"/>
  <c r="BY1236" i="3"/>
  <c r="BX1236" i="3"/>
  <c r="CE1236" i="3"/>
  <c r="CD1236" i="3"/>
  <c r="CA1236" i="3"/>
  <c r="CC1236" i="3"/>
  <c r="BZ1236" i="3"/>
  <c r="CB1236" i="3"/>
  <c r="BW1236" i="3"/>
  <c r="CE1217" i="3"/>
  <c r="CD1217" i="3"/>
  <c r="CA1217" i="3"/>
  <c r="CB1217" i="3"/>
  <c r="CC1217" i="3"/>
  <c r="BZ1217" i="3"/>
  <c r="BW1217" i="3"/>
  <c r="BY1217" i="3"/>
  <c r="BX1217" i="3"/>
  <c r="CB469" i="3"/>
  <c r="BW469" i="3"/>
  <c r="BX469" i="3"/>
  <c r="CD469" i="3"/>
  <c r="CA469" i="3"/>
  <c r="CC469" i="3"/>
  <c r="BZ469" i="3"/>
  <c r="BY469" i="3"/>
  <c r="BX1270" i="3"/>
  <c r="CE1270" i="3"/>
  <c r="CD1270" i="3"/>
  <c r="CA1270" i="3"/>
  <c r="CC1270" i="3"/>
  <c r="CB1270" i="3"/>
  <c r="BY1270" i="3"/>
  <c r="BZ1270" i="3"/>
  <c r="BW1270" i="3"/>
  <c r="CE1984" i="3"/>
  <c r="CA1984" i="3"/>
  <c r="CC1984" i="3"/>
  <c r="CB1984" i="3"/>
  <c r="BZ1984" i="3"/>
  <c r="BY1984" i="3"/>
  <c r="BW1984" i="3"/>
  <c r="BX1984" i="3"/>
  <c r="CD1984" i="3"/>
  <c r="BX457" i="3"/>
  <c r="CD457" i="3"/>
  <c r="CC457" i="3"/>
  <c r="CA457" i="3"/>
  <c r="CB457" i="3"/>
  <c r="BZ457" i="3"/>
  <c r="BY457" i="3"/>
  <c r="BW457" i="3"/>
  <c r="BX437" i="3"/>
  <c r="CD437" i="3"/>
  <c r="CA437" i="3"/>
  <c r="CC437" i="3"/>
  <c r="CB437" i="3"/>
  <c r="BZ437" i="3"/>
  <c r="BY437" i="3"/>
  <c r="BW437" i="3"/>
  <c r="CA1185" i="3"/>
  <c r="CC1185" i="3"/>
  <c r="BW1185" i="3"/>
  <c r="BZ1185" i="3"/>
  <c r="BY1185" i="3"/>
  <c r="CB1185" i="3"/>
  <c r="BX1185" i="3"/>
  <c r="CE1185" i="3"/>
  <c r="CD1185" i="3"/>
  <c r="BX1594" i="3"/>
  <c r="CD1594" i="3"/>
  <c r="CA1594" i="3"/>
  <c r="CC1594" i="3"/>
  <c r="CB1594" i="3"/>
  <c r="BZ1594" i="3"/>
  <c r="BW1594" i="3"/>
  <c r="BY1594" i="3"/>
  <c r="BY1140" i="3"/>
  <c r="BZ1140" i="3"/>
  <c r="BW1140" i="3"/>
  <c r="BX1140" i="3"/>
  <c r="CE1140" i="3"/>
  <c r="CD1140" i="3"/>
  <c r="CA1140" i="3"/>
  <c r="CC1140" i="3"/>
  <c r="CB1140" i="3"/>
  <c r="CD394" i="3"/>
  <c r="CC394" i="3"/>
  <c r="CA394" i="3"/>
  <c r="CB394" i="3"/>
  <c r="BZ394" i="3"/>
  <c r="BW394" i="3"/>
  <c r="BY394" i="3"/>
  <c r="BX394" i="3"/>
  <c r="BX1973" i="3"/>
  <c r="CE1973" i="3"/>
  <c r="CA1973" i="3"/>
  <c r="CD1973" i="3"/>
  <c r="CC1973" i="3"/>
  <c r="CB1973" i="3"/>
  <c r="BZ1973" i="3"/>
  <c r="BY1973" i="3"/>
  <c r="BW1973" i="3"/>
  <c r="BX2042" i="3"/>
  <c r="CE2042" i="3"/>
  <c r="CD2042" i="3"/>
  <c r="CA2042" i="3"/>
  <c r="CC2042" i="3"/>
  <c r="CB2042" i="3"/>
  <c r="BY2042" i="3"/>
  <c r="BZ2042" i="3"/>
  <c r="BW2042" i="3"/>
  <c r="CD1782" i="3"/>
  <c r="CC1782" i="3"/>
  <c r="BZ1782" i="3"/>
  <c r="BY1782" i="3"/>
  <c r="CE1782" i="3"/>
  <c r="BX1782" i="3"/>
  <c r="CA1782" i="3"/>
  <c r="CB1782" i="3"/>
  <c r="BW1782" i="3"/>
  <c r="BX1756" i="3"/>
  <c r="CE1756" i="3"/>
  <c r="CD1756" i="3"/>
  <c r="CA1756" i="3"/>
  <c r="CC1756" i="3"/>
  <c r="BZ1756" i="3"/>
  <c r="CB1756" i="3"/>
  <c r="BY1756" i="3"/>
  <c r="BW1756" i="3"/>
  <c r="CC746" i="3"/>
  <c r="CA746" i="3"/>
  <c r="CB746" i="3"/>
  <c r="BY746" i="3"/>
  <c r="BZ746" i="3"/>
  <c r="BW746" i="3"/>
  <c r="BX746" i="3"/>
  <c r="CD746" i="3"/>
  <c r="BX728" i="3"/>
  <c r="CD728" i="3"/>
  <c r="CC728" i="3"/>
  <c r="CB728" i="3"/>
  <c r="BZ728" i="3"/>
  <c r="BW728" i="3"/>
  <c r="BY728" i="3"/>
  <c r="CA728" i="3"/>
  <c r="BZ718" i="3"/>
  <c r="CB718" i="3"/>
  <c r="BW718" i="3"/>
  <c r="BX718" i="3"/>
  <c r="CD718" i="3"/>
  <c r="CA718" i="3"/>
  <c r="CC718" i="3"/>
  <c r="BY718" i="3"/>
  <c r="BX1043" i="3"/>
  <c r="CD1043" i="3"/>
  <c r="CA1043" i="3"/>
  <c r="CC1043" i="3"/>
  <c r="CB1043" i="3"/>
  <c r="BZ1043" i="3"/>
  <c r="BY1043" i="3"/>
  <c r="BW1043" i="3"/>
  <c r="CD283" i="3"/>
  <c r="BZ283" i="3"/>
  <c r="BY283" i="3"/>
  <c r="CC283" i="3"/>
  <c r="CA283" i="3"/>
  <c r="CB283" i="3"/>
  <c r="BW283" i="3"/>
  <c r="BX283" i="3"/>
  <c r="BX340" i="3"/>
  <c r="CD340" i="3"/>
  <c r="CE340" i="3"/>
  <c r="CC340" i="3"/>
  <c r="CA340" i="3"/>
  <c r="BZ340" i="3"/>
  <c r="CB340" i="3"/>
  <c r="BW340" i="3"/>
  <c r="BY340" i="3"/>
  <c r="BW1104" i="3"/>
  <c r="BX1104" i="3"/>
  <c r="CD1104" i="3"/>
  <c r="CA1104" i="3"/>
  <c r="CB1104" i="3"/>
  <c r="CC1104" i="3"/>
  <c r="BZ1104" i="3"/>
  <c r="BY1104" i="3"/>
  <c r="CD166" i="3"/>
  <c r="CA166" i="3"/>
  <c r="CC166" i="3"/>
  <c r="CB166" i="3"/>
  <c r="BZ166" i="3"/>
  <c r="BY166" i="3"/>
  <c r="BW166" i="3"/>
  <c r="CE166" i="3"/>
  <c r="BX166" i="3"/>
  <c r="CA109" i="3"/>
  <c r="CC109" i="3"/>
  <c r="CB109" i="3"/>
  <c r="BY109" i="3"/>
  <c r="BZ109" i="3"/>
  <c r="BW109" i="3"/>
  <c r="CE109" i="3"/>
  <c r="BX109" i="3"/>
  <c r="CD109" i="3"/>
  <c r="BX1100" i="3"/>
  <c r="CD1100" i="3"/>
  <c r="CA1100" i="3"/>
  <c r="CB1100" i="3"/>
  <c r="CC1100" i="3"/>
  <c r="BZ1100" i="3"/>
  <c r="BY1100" i="3"/>
  <c r="BW1100" i="3"/>
  <c r="BX1096" i="3"/>
  <c r="CD1096" i="3"/>
  <c r="CA1096" i="3"/>
  <c r="CC1096" i="3"/>
  <c r="BZ1096" i="3"/>
  <c r="CB1096" i="3"/>
  <c r="BY1096" i="3"/>
  <c r="BW1096" i="3"/>
  <c r="BX65" i="3"/>
  <c r="CE65" i="3"/>
  <c r="CD65" i="3"/>
  <c r="CA65" i="3"/>
  <c r="CC65" i="3"/>
  <c r="CB65" i="3"/>
  <c r="BZ65" i="3"/>
  <c r="BW65" i="3"/>
  <c r="BY65" i="3"/>
  <c r="BX209" i="3"/>
  <c r="CD209" i="3"/>
  <c r="CC209" i="3"/>
  <c r="CB209" i="3"/>
  <c r="CA209" i="3"/>
  <c r="BZ209" i="3"/>
  <c r="BY209" i="3"/>
  <c r="BW209" i="3"/>
  <c r="BW965" i="3"/>
  <c r="BY965" i="3"/>
  <c r="BX965" i="3"/>
  <c r="CD965" i="3"/>
  <c r="CA965" i="3"/>
  <c r="CB965" i="3"/>
  <c r="BZ965" i="3"/>
  <c r="CC965" i="3"/>
  <c r="CD31" i="3"/>
  <c r="CC31" i="3"/>
  <c r="CB31" i="3"/>
  <c r="BZ31" i="3"/>
  <c r="BY31" i="3"/>
  <c r="BW31" i="3"/>
  <c r="BX31" i="3"/>
  <c r="CA31" i="3"/>
  <c r="BX1125" i="3"/>
  <c r="CE1125" i="3"/>
  <c r="CD1125" i="3"/>
  <c r="CB1125" i="3"/>
  <c r="CA1125" i="3"/>
  <c r="CC1125" i="3"/>
  <c r="BZ1125" i="3"/>
  <c r="BW1125" i="3"/>
  <c r="BY1125" i="3"/>
  <c r="BX190" i="3"/>
  <c r="CD190" i="3"/>
  <c r="CC190" i="3"/>
  <c r="CA190" i="3"/>
  <c r="CB190" i="3"/>
  <c r="BZ190" i="3"/>
  <c r="BY190" i="3"/>
  <c r="BW190" i="3"/>
  <c r="BX316" i="3"/>
  <c r="CE316" i="3"/>
  <c r="CD316" i="3"/>
  <c r="CA316" i="3"/>
  <c r="CC316" i="3"/>
  <c r="CB316" i="3"/>
  <c r="BZ316" i="3"/>
  <c r="BY316" i="3"/>
  <c r="BW316" i="3"/>
  <c r="BX202" i="3"/>
  <c r="CD202" i="3"/>
  <c r="CA202" i="3"/>
  <c r="CC202" i="3"/>
  <c r="CB202" i="3"/>
  <c r="BZ202" i="3"/>
  <c r="BW202" i="3"/>
  <c r="BY202" i="3"/>
  <c r="CB678" i="3"/>
  <c r="BZ678" i="3"/>
  <c r="BW678" i="3"/>
  <c r="BY678" i="3"/>
  <c r="BX678" i="3"/>
  <c r="CA678" i="3"/>
  <c r="CC678" i="3"/>
  <c r="CD678" i="3"/>
  <c r="CE1739" i="3"/>
  <c r="CD1739" i="3"/>
  <c r="CA1739" i="3"/>
  <c r="CC1739" i="3"/>
  <c r="CB1739" i="3"/>
  <c r="BY1739" i="3"/>
  <c r="BZ1739" i="3"/>
  <c r="BX1739" i="3"/>
  <c r="BW1739" i="3"/>
  <c r="CE2084" i="3"/>
  <c r="BX2084" i="3"/>
  <c r="CD2084" i="3"/>
  <c r="CA2084" i="3"/>
  <c r="CB2084" i="3"/>
  <c r="CC2084" i="3"/>
  <c r="BY2084" i="3"/>
  <c r="BZ2084" i="3"/>
  <c r="BW2084" i="3"/>
  <c r="BY963" i="3"/>
  <c r="BW963" i="3"/>
  <c r="BZ963" i="3"/>
  <c r="BX963" i="3"/>
  <c r="CD963" i="3"/>
  <c r="CA963" i="3"/>
  <c r="CC963" i="3"/>
  <c r="CB963" i="3"/>
  <c r="BX1666" i="3"/>
  <c r="CE1666" i="3"/>
  <c r="CD1666" i="3"/>
  <c r="CA1666" i="3"/>
  <c r="CC1666" i="3"/>
  <c r="CB1666" i="3"/>
  <c r="BW1666" i="3"/>
  <c r="BZ1666" i="3"/>
  <c r="BY1666" i="3"/>
  <c r="CD923" i="3"/>
  <c r="CA923" i="3"/>
  <c r="CC923" i="3"/>
  <c r="CB923" i="3"/>
  <c r="BY923" i="3"/>
  <c r="BZ923" i="3"/>
  <c r="BX923" i="3"/>
  <c r="BW923" i="3"/>
  <c r="BX961" i="3"/>
  <c r="CC961" i="3"/>
  <c r="BY961" i="3"/>
  <c r="BW961" i="3"/>
  <c r="CD961" i="3"/>
  <c r="CA961" i="3"/>
  <c r="BZ961" i="3"/>
  <c r="CB961" i="3"/>
  <c r="BY532" i="3"/>
  <c r="BW532" i="3"/>
  <c r="BX532" i="3"/>
  <c r="CD532" i="3"/>
  <c r="CA532" i="3"/>
  <c r="CC532" i="3"/>
  <c r="BZ532" i="3"/>
  <c r="CB532" i="3"/>
  <c r="BX372" i="3"/>
  <c r="CD372" i="3"/>
  <c r="CC372" i="3"/>
  <c r="CA372" i="3"/>
  <c r="BZ372" i="3"/>
  <c r="CB372" i="3"/>
  <c r="BY372" i="3"/>
  <c r="BW372" i="3"/>
  <c r="BX1930" i="3"/>
  <c r="CE1930" i="3"/>
  <c r="CD1930" i="3"/>
  <c r="CA1930" i="3"/>
  <c r="CC1930" i="3"/>
  <c r="CB1930" i="3"/>
  <c r="BZ1930" i="3"/>
  <c r="BY1930" i="3"/>
  <c r="BW1930" i="3"/>
  <c r="BX171" i="3"/>
  <c r="CE171" i="3"/>
  <c r="CD171" i="3"/>
  <c r="CA171" i="3"/>
  <c r="CC171" i="3"/>
  <c r="CB171" i="3"/>
  <c r="BZ171" i="3"/>
  <c r="BY171" i="3"/>
  <c r="BW171" i="3"/>
  <c r="BX1551" i="3"/>
  <c r="CE1551" i="3"/>
  <c r="CD1551" i="3"/>
  <c r="CA1551" i="3"/>
  <c r="CC1551" i="3"/>
  <c r="BZ1551" i="3"/>
  <c r="CB1551" i="3"/>
  <c r="BW1551" i="3"/>
  <c r="BY1551" i="3"/>
  <c r="CA2019" i="3"/>
  <c r="CB2019" i="3"/>
  <c r="CC2019" i="3"/>
  <c r="BY2019" i="3"/>
  <c r="BW2019" i="3"/>
  <c r="BZ2019" i="3"/>
  <c r="CE2019" i="3"/>
  <c r="BX2019" i="3"/>
  <c r="CD2019" i="3"/>
  <c r="BW2057" i="3"/>
  <c r="BZ2057" i="3"/>
  <c r="BY2057" i="3"/>
  <c r="CE2057" i="3"/>
  <c r="BX2057" i="3"/>
  <c r="CA2057" i="3"/>
  <c r="CD2057" i="3"/>
  <c r="CC2057" i="3"/>
  <c r="CB2057" i="3"/>
  <c r="CE1473" i="3"/>
  <c r="CA1473" i="3"/>
  <c r="CD1473" i="3"/>
  <c r="CC1473" i="3"/>
  <c r="BZ1473" i="3"/>
  <c r="BX1473" i="3"/>
  <c r="CB1473" i="3"/>
  <c r="BW1473" i="3"/>
  <c r="BY1473" i="3"/>
  <c r="CC561" i="3"/>
  <c r="BZ561" i="3"/>
  <c r="BW561" i="3"/>
  <c r="BY561" i="3"/>
  <c r="BX561" i="3"/>
  <c r="CA561" i="3"/>
  <c r="CB561" i="3"/>
  <c r="CD561" i="3"/>
  <c r="CC1689" i="3"/>
  <c r="CA1689" i="3"/>
  <c r="CB1689" i="3"/>
  <c r="BY1689" i="3"/>
  <c r="BZ1689" i="3"/>
  <c r="BW1689" i="3"/>
  <c r="CE1689" i="3"/>
  <c r="BX1689" i="3"/>
  <c r="CD1689" i="3"/>
  <c r="BZ626" i="3"/>
  <c r="BY626" i="3"/>
  <c r="BW626" i="3"/>
  <c r="CC626" i="3"/>
  <c r="BX626" i="3"/>
  <c r="CD626" i="3"/>
  <c r="CA626" i="3"/>
  <c r="CB626" i="3"/>
  <c r="CD1241" i="3"/>
  <c r="CB1241" i="3"/>
  <c r="CC1241" i="3"/>
  <c r="CA1241" i="3"/>
  <c r="BZ1241" i="3"/>
  <c r="BY1241" i="3"/>
  <c r="BW1241" i="3"/>
  <c r="BX1241" i="3"/>
  <c r="CE1241" i="3"/>
  <c r="BX2077" i="3"/>
  <c r="CE2077" i="3"/>
  <c r="CD2077" i="3"/>
  <c r="CA2077" i="3"/>
  <c r="CC2077" i="3"/>
  <c r="CB2077" i="3"/>
  <c r="BZ2077" i="3"/>
  <c r="BW2077" i="3"/>
  <c r="BY2077" i="3"/>
  <c r="BX2072" i="3"/>
  <c r="CE2072" i="3"/>
  <c r="CD2072" i="3"/>
  <c r="CA2072" i="3"/>
  <c r="CC2072" i="3"/>
  <c r="CB2072" i="3"/>
  <c r="BZ2072" i="3"/>
  <c r="BY2072" i="3"/>
  <c r="BW2072" i="3"/>
  <c r="BX1922" i="3"/>
  <c r="CE1922" i="3"/>
  <c r="CD1922" i="3"/>
  <c r="CA1922" i="3"/>
  <c r="CC1922" i="3"/>
  <c r="CB1922" i="3"/>
  <c r="BY1922" i="3"/>
  <c r="BZ1922" i="3"/>
  <c r="BW1922" i="3"/>
  <c r="CB1612" i="3"/>
  <c r="BY1612" i="3"/>
  <c r="CC1612" i="3"/>
  <c r="BZ1612" i="3"/>
  <c r="BW1612" i="3"/>
  <c r="BX1612" i="3"/>
  <c r="CA1612" i="3"/>
  <c r="CD1612" i="3"/>
  <c r="BX1329" i="3"/>
  <c r="CE1329" i="3"/>
  <c r="CD1329" i="3"/>
  <c r="CA1329" i="3"/>
  <c r="CC1329" i="3"/>
  <c r="CB1329" i="3"/>
  <c r="BW1329" i="3"/>
  <c r="BZ1329" i="3"/>
  <c r="BY1329" i="3"/>
  <c r="CA974" i="3"/>
  <c r="BZ974" i="3"/>
  <c r="BY974" i="3"/>
  <c r="BW974" i="3"/>
  <c r="BX974" i="3"/>
  <c r="CE974" i="3"/>
  <c r="CD974" i="3"/>
  <c r="CC974" i="3"/>
  <c r="CB974" i="3"/>
  <c r="CD913" i="3"/>
  <c r="CC913" i="3"/>
  <c r="CA913" i="3"/>
  <c r="BY913" i="3"/>
  <c r="CB913" i="3"/>
  <c r="BW913" i="3"/>
  <c r="BX913" i="3"/>
  <c r="BZ913" i="3"/>
  <c r="BX883" i="3"/>
  <c r="CD883" i="3"/>
  <c r="CA883" i="3"/>
  <c r="CC883" i="3"/>
  <c r="CB883" i="3"/>
  <c r="BZ883" i="3"/>
  <c r="BY883" i="3"/>
  <c r="BW883" i="3"/>
  <c r="CD579" i="3"/>
  <c r="CA579" i="3"/>
  <c r="CC579" i="3"/>
  <c r="CB579" i="3"/>
  <c r="BY579" i="3"/>
  <c r="BZ579" i="3"/>
  <c r="BX579" i="3"/>
  <c r="BW579" i="3"/>
  <c r="BX547" i="3"/>
  <c r="CD547" i="3"/>
  <c r="CA547" i="3"/>
  <c r="CB547" i="3"/>
  <c r="CC547" i="3"/>
  <c r="BZ547" i="3"/>
  <c r="BW547" i="3"/>
  <c r="BY547" i="3"/>
  <c r="BX290" i="3"/>
  <c r="CD290" i="3"/>
  <c r="CA290" i="3"/>
  <c r="CC290" i="3"/>
  <c r="BZ290" i="3"/>
  <c r="CB290" i="3"/>
  <c r="BY290" i="3"/>
  <c r="BW290" i="3"/>
  <c r="BX137" i="3"/>
  <c r="CE137" i="3"/>
  <c r="CD137" i="3"/>
  <c r="CA137" i="3"/>
  <c r="CC137" i="3"/>
  <c r="CB137" i="3"/>
  <c r="BZ137" i="3"/>
  <c r="BY137" i="3"/>
  <c r="BW137" i="3"/>
  <c r="BX2050" i="3"/>
  <c r="CE2050" i="3"/>
  <c r="CD2050" i="3"/>
  <c r="CA2050" i="3"/>
  <c r="CB2050" i="3"/>
  <c r="CC2050" i="3"/>
  <c r="BW2050" i="3"/>
  <c r="BZ2050" i="3"/>
  <c r="BY2050" i="3"/>
  <c r="BX512" i="3"/>
  <c r="CA512" i="3"/>
  <c r="CD512" i="3"/>
  <c r="CB512" i="3"/>
  <c r="CC512" i="3"/>
  <c r="BW512" i="3"/>
  <c r="BY512" i="3"/>
  <c r="BZ512" i="3"/>
  <c r="BX1056" i="3"/>
  <c r="CD1056" i="3"/>
  <c r="CA1056" i="3"/>
  <c r="CC1056" i="3"/>
  <c r="CB1056" i="3"/>
  <c r="BY1056" i="3"/>
  <c r="BW1056" i="3"/>
  <c r="BZ1056" i="3"/>
  <c r="CE317" i="3"/>
  <c r="CA317" i="3"/>
  <c r="BX317" i="3"/>
  <c r="CD317" i="3"/>
  <c r="CC317" i="3"/>
  <c r="CB317" i="3"/>
  <c r="BZ317" i="3"/>
  <c r="BY317" i="3"/>
  <c r="BW317" i="3"/>
  <c r="CC1051" i="3"/>
  <c r="BZ1051" i="3"/>
  <c r="BW1051" i="3"/>
  <c r="BY1051" i="3"/>
  <c r="BX1051" i="3"/>
  <c r="CD1051" i="3"/>
  <c r="CA1051" i="3"/>
  <c r="CB1051" i="3"/>
  <c r="CE1168" i="3"/>
  <c r="CB1168" i="3"/>
  <c r="BY1168" i="3"/>
  <c r="BW1168" i="3"/>
  <c r="BX1168" i="3"/>
  <c r="CD1168" i="3"/>
  <c r="BZ1168" i="3"/>
  <c r="CA1168" i="3"/>
  <c r="CC1168" i="3"/>
  <c r="BX1680" i="3"/>
  <c r="CD1680" i="3"/>
  <c r="CE1680" i="3"/>
  <c r="CA1680" i="3"/>
  <c r="CC1680" i="3"/>
  <c r="CB1680" i="3"/>
  <c r="BY1680" i="3"/>
  <c r="BZ1680" i="3"/>
  <c r="BW1680" i="3"/>
  <c r="BX1679" i="3"/>
  <c r="CE1679" i="3"/>
  <c r="CD1679" i="3"/>
  <c r="CC1679" i="3"/>
  <c r="CA1679" i="3"/>
  <c r="CB1679" i="3"/>
  <c r="BY1679" i="3"/>
  <c r="BZ1679" i="3"/>
  <c r="BW1679" i="3"/>
  <c r="CE1655" i="3"/>
  <c r="BX1655" i="3"/>
  <c r="CD1655" i="3"/>
  <c r="CA1655" i="3"/>
  <c r="CC1655" i="3"/>
  <c r="CB1655" i="3"/>
  <c r="BY1655" i="3"/>
  <c r="BZ1655" i="3"/>
  <c r="BW1655" i="3"/>
  <c r="BX1439" i="3"/>
  <c r="CD1439" i="3"/>
  <c r="CA1439" i="3"/>
  <c r="CC1439" i="3"/>
  <c r="CB1439" i="3"/>
  <c r="BY1439" i="3"/>
  <c r="BZ1439" i="3"/>
  <c r="BW1439" i="3"/>
  <c r="BX900" i="3"/>
  <c r="CD900" i="3"/>
  <c r="CA900" i="3"/>
  <c r="CC900" i="3"/>
  <c r="CB900" i="3"/>
  <c r="BZ900" i="3"/>
  <c r="BY900" i="3"/>
  <c r="BW900" i="3"/>
  <c r="CA705" i="3"/>
  <c r="CD705" i="3"/>
  <c r="CC705" i="3"/>
  <c r="BZ705" i="3"/>
  <c r="BW705" i="3"/>
  <c r="BY705" i="3"/>
  <c r="CB705" i="3"/>
  <c r="BX705" i="3"/>
  <c r="BX682" i="3"/>
  <c r="CD682" i="3"/>
  <c r="CC682" i="3"/>
  <c r="CA682" i="3"/>
  <c r="CB682" i="3"/>
  <c r="BZ682" i="3"/>
  <c r="BW682" i="3"/>
  <c r="BY682" i="3"/>
  <c r="CD1466" i="3"/>
  <c r="CC1466" i="3"/>
  <c r="CB1466" i="3"/>
  <c r="CA1466" i="3"/>
  <c r="BZ1466" i="3"/>
  <c r="BY1466" i="3"/>
  <c r="BW1466" i="3"/>
  <c r="BX1466" i="3"/>
  <c r="BX1543" i="3"/>
  <c r="CE1543" i="3"/>
  <c r="CD1543" i="3"/>
  <c r="CA1543" i="3"/>
  <c r="CB1543" i="3"/>
  <c r="CC1543" i="3"/>
  <c r="BZ1543" i="3"/>
  <c r="BW1543" i="3"/>
  <c r="BY1543" i="3"/>
  <c r="BX1509" i="3"/>
  <c r="CE1509" i="3"/>
  <c r="CD1509" i="3"/>
  <c r="CA1509" i="3"/>
  <c r="CB1509" i="3"/>
  <c r="CC1509" i="3"/>
  <c r="BZ1509" i="3"/>
  <c r="BY1509" i="3"/>
  <c r="BW1509" i="3"/>
  <c r="BX1401" i="3"/>
  <c r="CD1401" i="3"/>
  <c r="CE1401" i="3"/>
  <c r="BW1401" i="3"/>
  <c r="BZ1401" i="3"/>
  <c r="BY1401" i="3"/>
  <c r="CA1401" i="3"/>
  <c r="CB1401" i="3"/>
  <c r="CC1401" i="3"/>
  <c r="CA1377" i="3"/>
  <c r="CC1377" i="3"/>
  <c r="CB1377" i="3"/>
  <c r="BY1377" i="3"/>
  <c r="BW1377" i="3"/>
  <c r="BZ1377" i="3"/>
  <c r="BX1377" i="3"/>
  <c r="CE1377" i="3"/>
  <c r="CD1377" i="3"/>
  <c r="CC1353" i="3"/>
  <c r="CB1353" i="3"/>
  <c r="BW1353" i="3"/>
  <c r="BZ1353" i="3"/>
  <c r="BY1353" i="3"/>
  <c r="CE1353" i="3"/>
  <c r="BX1353" i="3"/>
  <c r="CD1353" i="3"/>
  <c r="CA1353" i="3"/>
  <c r="BW659" i="3"/>
  <c r="BX659" i="3"/>
  <c r="CD659" i="3"/>
  <c r="CA659" i="3"/>
  <c r="CC659" i="3"/>
  <c r="CB659" i="3"/>
  <c r="BZ659" i="3"/>
  <c r="BY659" i="3"/>
  <c r="BZ644" i="3"/>
  <c r="BY644" i="3"/>
  <c r="BW644" i="3"/>
  <c r="BX644" i="3"/>
  <c r="CD644" i="3"/>
  <c r="CC644" i="3"/>
  <c r="CB644" i="3"/>
  <c r="CA644" i="3"/>
  <c r="BX620" i="3"/>
  <c r="CD620" i="3"/>
  <c r="CA620" i="3"/>
  <c r="CC620" i="3"/>
  <c r="CB620" i="3"/>
  <c r="BZ620" i="3"/>
  <c r="BY620" i="3"/>
  <c r="BW620" i="3"/>
  <c r="CE2010" i="3"/>
  <c r="CD2010" i="3"/>
  <c r="BX2010" i="3"/>
  <c r="CB2010" i="3"/>
  <c r="CA2010" i="3"/>
  <c r="BZ2010" i="3"/>
  <c r="BY2010" i="3"/>
  <c r="BW2010" i="3"/>
  <c r="CC2010" i="3"/>
  <c r="BW1578" i="3"/>
  <c r="BX1578" i="3"/>
  <c r="CE1578" i="3"/>
  <c r="CD1578" i="3"/>
  <c r="CA1578" i="3"/>
  <c r="CB1578" i="3"/>
  <c r="BZ1578" i="3"/>
  <c r="CC1578" i="3"/>
  <c r="BY1578" i="3"/>
  <c r="BX1493" i="3"/>
  <c r="CD1493" i="3"/>
  <c r="CC1493" i="3"/>
  <c r="CA1493" i="3"/>
  <c r="BZ1493" i="3"/>
  <c r="CB1493" i="3"/>
  <c r="BY1493" i="3"/>
  <c r="BW1493" i="3"/>
  <c r="BZ1859" i="3"/>
  <c r="BW1859" i="3"/>
  <c r="BX1859" i="3"/>
  <c r="CE1859" i="3"/>
  <c r="CD1859" i="3"/>
  <c r="CA1859" i="3"/>
  <c r="CC1859" i="3"/>
  <c r="BY1859" i="3"/>
  <c r="CB1859" i="3"/>
  <c r="BX854" i="3"/>
  <c r="CD854" i="3"/>
  <c r="CA854" i="3"/>
  <c r="CB854" i="3"/>
  <c r="CC854" i="3"/>
  <c r="BZ854" i="3"/>
  <c r="BY854" i="3"/>
  <c r="BW854" i="3"/>
  <c r="BX1849" i="3"/>
  <c r="CE1849" i="3"/>
  <c r="CD1849" i="3"/>
  <c r="CA1849" i="3"/>
  <c r="CC1849" i="3"/>
  <c r="CB1849" i="3"/>
  <c r="BY1849" i="3"/>
  <c r="BZ1849" i="3"/>
  <c r="BW1849" i="3"/>
  <c r="CA1825" i="3"/>
  <c r="CC1825" i="3"/>
  <c r="BZ1825" i="3"/>
  <c r="BY1825" i="3"/>
  <c r="CB1825" i="3"/>
  <c r="BW1825" i="3"/>
  <c r="BX1825" i="3"/>
  <c r="CD1825" i="3"/>
  <c r="CE1825" i="3"/>
  <c r="CC843" i="3"/>
  <c r="CB843" i="3"/>
  <c r="BZ843" i="3"/>
  <c r="BY843" i="3"/>
  <c r="BW843" i="3"/>
  <c r="BX843" i="3"/>
  <c r="CD843" i="3"/>
  <c r="CA843" i="3"/>
  <c r="BX819" i="3"/>
  <c r="BY819" i="3"/>
  <c r="BZ819" i="3"/>
  <c r="BW819" i="3"/>
  <c r="CA819" i="3"/>
  <c r="CD819" i="3"/>
  <c r="CC819" i="3"/>
  <c r="CB819" i="3"/>
  <c r="CD795" i="3"/>
  <c r="CC795" i="3"/>
  <c r="CA795" i="3"/>
  <c r="CB795" i="3"/>
  <c r="BY795" i="3"/>
  <c r="BZ795" i="3"/>
  <c r="BX795" i="3"/>
  <c r="BW795" i="3"/>
  <c r="CD1899" i="3"/>
  <c r="CA1899" i="3"/>
  <c r="CC1899" i="3"/>
  <c r="CB1899" i="3"/>
  <c r="BZ1899" i="3"/>
  <c r="BY1899" i="3"/>
  <c r="BW1899" i="3"/>
  <c r="BX1899" i="3"/>
  <c r="CE1899" i="3"/>
  <c r="BY1961" i="3"/>
  <c r="CE1961" i="3"/>
  <c r="BX1961" i="3"/>
  <c r="CD1961" i="3"/>
  <c r="CA1961" i="3"/>
  <c r="CB1961" i="3"/>
  <c r="CC1961" i="3"/>
  <c r="BW1961" i="3"/>
  <c r="BZ1961" i="3"/>
  <c r="BX16" i="3"/>
  <c r="CD16" i="3"/>
  <c r="CA16" i="3"/>
  <c r="CC16" i="3"/>
  <c r="CB16" i="3"/>
  <c r="BZ16" i="3"/>
  <c r="BW16" i="3"/>
  <c r="BY16" i="3"/>
  <c r="CE1288" i="3"/>
  <c r="BX1288" i="3"/>
  <c r="CA1288" i="3"/>
  <c r="BW1288" i="3"/>
  <c r="BZ1288" i="3"/>
  <c r="CB1288" i="3"/>
  <c r="CC1288" i="3"/>
  <c r="BY1288" i="3"/>
  <c r="CD1288" i="3"/>
  <c r="CD1259" i="3"/>
  <c r="CA1259" i="3"/>
  <c r="CC1259" i="3"/>
  <c r="CB1259" i="3"/>
  <c r="BZ1259" i="3"/>
  <c r="BY1259" i="3"/>
  <c r="BW1259" i="3"/>
  <c r="BX1259" i="3"/>
  <c r="CE1259" i="3"/>
  <c r="BX1235" i="3"/>
  <c r="CE1235" i="3"/>
  <c r="CD1235" i="3"/>
  <c r="CA1235" i="3"/>
  <c r="CC1235" i="3"/>
  <c r="CB1235" i="3"/>
  <c r="BZ1235" i="3"/>
  <c r="BY1235" i="3"/>
  <c r="BW1235" i="3"/>
  <c r="BX1216" i="3"/>
  <c r="CE1216" i="3"/>
  <c r="CD1216" i="3"/>
  <c r="CA1216" i="3"/>
  <c r="CC1216" i="3"/>
  <c r="BZ1216" i="3"/>
  <c r="CB1216" i="3"/>
  <c r="BW1216" i="3"/>
  <c r="BY1216" i="3"/>
  <c r="CD468" i="3"/>
  <c r="BZ468" i="3"/>
  <c r="CB468" i="3"/>
  <c r="BX468" i="3"/>
  <c r="CA468" i="3"/>
  <c r="CC468" i="3"/>
  <c r="BY468" i="3"/>
  <c r="BW468" i="3"/>
  <c r="BX1269" i="3"/>
  <c r="CE1269" i="3"/>
  <c r="CD1269" i="3"/>
  <c r="CA1269" i="3"/>
  <c r="CB1269" i="3"/>
  <c r="CC1269" i="3"/>
  <c r="BY1269" i="3"/>
  <c r="BW1269" i="3"/>
  <c r="BZ1269" i="3"/>
  <c r="BW1983" i="3"/>
  <c r="BX1983" i="3"/>
  <c r="CE1983" i="3"/>
  <c r="CD1983" i="3"/>
  <c r="CC1983" i="3"/>
  <c r="CA1983" i="3"/>
  <c r="BZ1983" i="3"/>
  <c r="BY1983" i="3"/>
  <c r="CB1983" i="3"/>
  <c r="BX456" i="3"/>
  <c r="CD456" i="3"/>
  <c r="CA456" i="3"/>
  <c r="CB456" i="3"/>
  <c r="CC456" i="3"/>
  <c r="BY456" i="3"/>
  <c r="BZ456" i="3"/>
  <c r="BW456" i="3"/>
  <c r="CC436" i="3"/>
  <c r="CB436" i="3"/>
  <c r="BZ436" i="3"/>
  <c r="BY436" i="3"/>
  <c r="BW436" i="3"/>
  <c r="BX436" i="3"/>
  <c r="CD436" i="3"/>
  <c r="CA436" i="3"/>
  <c r="CB1184" i="3"/>
  <c r="CC1184" i="3"/>
  <c r="BZ1184" i="3"/>
  <c r="BW1184" i="3"/>
  <c r="BY1184" i="3"/>
  <c r="BX1184" i="3"/>
  <c r="CE1184" i="3"/>
  <c r="CD1184" i="3"/>
  <c r="CA1184" i="3"/>
  <c r="BX1593" i="3"/>
  <c r="CD1593" i="3"/>
  <c r="CA1593" i="3"/>
  <c r="CC1593" i="3"/>
  <c r="CB1593" i="3"/>
  <c r="BZ1593" i="3"/>
  <c r="BY1593" i="3"/>
  <c r="BW1593" i="3"/>
  <c r="BX490" i="3"/>
  <c r="CD490" i="3"/>
  <c r="CA490" i="3"/>
  <c r="CC490" i="3"/>
  <c r="CB490" i="3"/>
  <c r="BZ490" i="3"/>
  <c r="BW490" i="3"/>
  <c r="BY490" i="3"/>
  <c r="BX393" i="3"/>
  <c r="CA393" i="3"/>
  <c r="CD393" i="3"/>
  <c r="CC393" i="3"/>
  <c r="CB393" i="3"/>
  <c r="BZ393" i="3"/>
  <c r="BW393" i="3"/>
  <c r="BY393" i="3"/>
  <c r="BY1972" i="3"/>
  <c r="BZ1972" i="3"/>
  <c r="BW1972" i="3"/>
  <c r="BX1972" i="3"/>
  <c r="CE1972" i="3"/>
  <c r="CD1972" i="3"/>
  <c r="CC1972" i="3"/>
  <c r="CA1972" i="3"/>
  <c r="CB1972" i="3"/>
  <c r="CE2037" i="3"/>
  <c r="CD2037" i="3"/>
  <c r="CA2037" i="3"/>
  <c r="CB2037" i="3"/>
  <c r="CC2037" i="3"/>
  <c r="BY2037" i="3"/>
  <c r="BZ2037" i="3"/>
  <c r="BW2037" i="3"/>
  <c r="BX2037" i="3"/>
  <c r="BX1781" i="3"/>
  <c r="CE1781" i="3"/>
  <c r="CD1781" i="3"/>
  <c r="CA1781" i="3"/>
  <c r="CC1781" i="3"/>
  <c r="CB1781" i="3"/>
  <c r="BZ1781" i="3"/>
  <c r="BW1781" i="3"/>
  <c r="BY1781" i="3"/>
  <c r="BX1755" i="3"/>
  <c r="CD1755" i="3"/>
  <c r="CE1755" i="3"/>
  <c r="CA1755" i="3"/>
  <c r="CC1755" i="3"/>
  <c r="CB1755" i="3"/>
  <c r="BY1755" i="3"/>
  <c r="BZ1755" i="3"/>
  <c r="BW1755" i="3"/>
  <c r="BZ1743" i="3"/>
  <c r="CB1743" i="3"/>
  <c r="BW1743" i="3"/>
  <c r="BY1743" i="3"/>
  <c r="BX1743" i="3"/>
  <c r="CE1743" i="3"/>
  <c r="CD1743" i="3"/>
  <c r="CA1743" i="3"/>
  <c r="CC1743" i="3"/>
  <c r="CA727" i="3"/>
  <c r="CD727" i="3"/>
  <c r="CB727" i="3"/>
  <c r="BZ727" i="3"/>
  <c r="CC727" i="3"/>
  <c r="BW727" i="3"/>
  <c r="BY727" i="3"/>
  <c r="BX727" i="3"/>
  <c r="BX717" i="3"/>
  <c r="CD717" i="3"/>
  <c r="CA717" i="3"/>
  <c r="CB717" i="3"/>
  <c r="CC717" i="3"/>
  <c r="BY717" i="3"/>
  <c r="BZ717" i="3"/>
  <c r="BW717" i="3"/>
  <c r="CB1042" i="3"/>
  <c r="BY1042" i="3"/>
  <c r="BW1042" i="3"/>
  <c r="BX1042" i="3"/>
  <c r="CD1042" i="3"/>
  <c r="CC1042" i="3"/>
  <c r="CA1042" i="3"/>
  <c r="BZ1042" i="3"/>
  <c r="CD275" i="3"/>
  <c r="CA275" i="3"/>
  <c r="CC275" i="3"/>
  <c r="CB275" i="3"/>
  <c r="BZ275" i="3"/>
  <c r="BY275" i="3"/>
  <c r="BW275" i="3"/>
  <c r="BX275" i="3"/>
  <c r="BX282" i="3"/>
  <c r="CD282" i="3"/>
  <c r="CB282" i="3"/>
  <c r="CA282" i="3"/>
  <c r="CC282" i="3"/>
  <c r="BZ282" i="3"/>
  <c r="BW282" i="3"/>
  <c r="BY282" i="3"/>
  <c r="BX1134" i="3"/>
  <c r="CE1134" i="3"/>
  <c r="CD1134" i="3"/>
  <c r="CC1134" i="3"/>
  <c r="CB1134" i="3"/>
  <c r="BZ1134" i="3"/>
  <c r="BW1134" i="3"/>
  <c r="BY1134" i="3"/>
  <c r="CA1134" i="3"/>
  <c r="BX165" i="3"/>
  <c r="CE165" i="3"/>
  <c r="CD165" i="3"/>
  <c r="CC165" i="3"/>
  <c r="CA165" i="3"/>
  <c r="CB165" i="3"/>
  <c r="BZ165" i="3"/>
  <c r="BY165" i="3"/>
  <c r="BW165" i="3"/>
  <c r="CD108" i="3"/>
  <c r="CA108" i="3"/>
  <c r="CC108" i="3"/>
  <c r="CB108" i="3"/>
  <c r="BY108" i="3"/>
  <c r="BW108" i="3"/>
  <c r="BZ108" i="3"/>
  <c r="BX108" i="3"/>
  <c r="CE108" i="3"/>
  <c r="BX1020" i="3"/>
  <c r="CE1020" i="3"/>
  <c r="CD1020" i="3"/>
  <c r="CC1020" i="3"/>
  <c r="CA1020" i="3"/>
  <c r="CB1020" i="3"/>
  <c r="BZ1020" i="3"/>
  <c r="BW1020" i="3"/>
  <c r="BY1020" i="3"/>
  <c r="BX985" i="3"/>
  <c r="CD985" i="3"/>
  <c r="CC985" i="3"/>
  <c r="CA985" i="3"/>
  <c r="CB985" i="3"/>
  <c r="BZ985" i="3"/>
  <c r="BY985" i="3"/>
  <c r="BW985" i="3"/>
  <c r="CB213" i="3"/>
  <c r="CA213" i="3"/>
  <c r="BY213" i="3"/>
  <c r="BZ213" i="3"/>
  <c r="BW213" i="3"/>
  <c r="BX213" i="3"/>
  <c r="CC213" i="3"/>
  <c r="CD213" i="3"/>
  <c r="BX56" i="3"/>
  <c r="CA56" i="3"/>
  <c r="CD56" i="3"/>
  <c r="CC56" i="3"/>
  <c r="CB56" i="3"/>
  <c r="BZ56" i="3"/>
  <c r="BW56" i="3"/>
  <c r="BY56" i="3"/>
  <c r="BX207" i="3"/>
  <c r="CD207" i="3"/>
  <c r="CC207" i="3"/>
  <c r="CA207" i="3"/>
  <c r="CB207" i="3"/>
  <c r="BZ207" i="3"/>
  <c r="BW207" i="3"/>
  <c r="BY207" i="3"/>
  <c r="CD30" i="3"/>
  <c r="CA30" i="3"/>
  <c r="CC30" i="3"/>
  <c r="CB30" i="3"/>
  <c r="BY30" i="3"/>
  <c r="BW30" i="3"/>
  <c r="BZ30" i="3"/>
  <c r="BX30" i="3"/>
  <c r="BX1093" i="3"/>
  <c r="CD1093" i="3"/>
  <c r="CC1093" i="3"/>
  <c r="CA1093" i="3"/>
  <c r="CB1093" i="3"/>
  <c r="BZ1093" i="3"/>
  <c r="BY1093" i="3"/>
  <c r="BW1093" i="3"/>
  <c r="BX189" i="3"/>
  <c r="CA189" i="3"/>
  <c r="CD189" i="3"/>
  <c r="CC189" i="3"/>
  <c r="CB189" i="3"/>
  <c r="BY189" i="3"/>
  <c r="BZ189" i="3"/>
  <c r="BW189" i="3"/>
  <c r="BY313" i="3"/>
  <c r="BZ313" i="3"/>
  <c r="BW313" i="3"/>
  <c r="BX313" i="3"/>
  <c r="CE313" i="3"/>
  <c r="CD313" i="3"/>
  <c r="CA313" i="3"/>
  <c r="CC313" i="3"/>
  <c r="CB313" i="3"/>
  <c r="BX201" i="3"/>
  <c r="CD201" i="3"/>
  <c r="CA201" i="3"/>
  <c r="CC201" i="3"/>
  <c r="BZ201" i="3"/>
  <c r="CB201" i="3"/>
  <c r="BW201" i="3"/>
  <c r="BY201" i="3"/>
  <c r="BY1918" i="3"/>
  <c r="BZ1918" i="3"/>
  <c r="CB1918" i="3"/>
  <c r="BW1918" i="3"/>
  <c r="BX1918" i="3"/>
  <c r="CE1918" i="3"/>
  <c r="CD1918" i="3"/>
  <c r="CA1918" i="3"/>
  <c r="CC1918" i="3"/>
  <c r="CA1397" i="3"/>
  <c r="CD1397" i="3"/>
  <c r="CC1397" i="3"/>
  <c r="BZ1397" i="3"/>
  <c r="CB1397" i="3"/>
  <c r="BW1397" i="3"/>
  <c r="BY1397" i="3"/>
  <c r="BX1397" i="3"/>
  <c r="CD412" i="3"/>
  <c r="BX412" i="3"/>
  <c r="CA412" i="3"/>
  <c r="CC412" i="3"/>
  <c r="CB412" i="3"/>
  <c r="BZ412" i="3"/>
  <c r="BY412" i="3"/>
  <c r="BW412" i="3"/>
  <c r="BX1806" i="3"/>
  <c r="CE1806" i="3"/>
  <c r="CA1806" i="3"/>
  <c r="CD1806" i="3"/>
  <c r="CC1806" i="3"/>
  <c r="CB1806" i="3"/>
  <c r="BZ1806" i="3"/>
  <c r="BW1806" i="3"/>
  <c r="BY1806" i="3"/>
  <c r="CC1933" i="3"/>
  <c r="CB1933" i="3"/>
  <c r="BZ1933" i="3"/>
  <c r="BY1933" i="3"/>
  <c r="BW1933" i="3"/>
  <c r="CE1933" i="3"/>
  <c r="BX1933" i="3"/>
  <c r="CA1933" i="3"/>
  <c r="CD1933" i="3"/>
  <c r="BY894" i="3"/>
  <c r="BX894" i="3"/>
  <c r="CA894" i="3"/>
  <c r="CD894" i="3"/>
  <c r="CC894" i="3"/>
  <c r="CB894" i="3"/>
  <c r="BZ894" i="3"/>
  <c r="BW894" i="3"/>
  <c r="BX691" i="3"/>
  <c r="CD691" i="3"/>
  <c r="CB691" i="3"/>
  <c r="CC691" i="3"/>
  <c r="CA691" i="3"/>
  <c r="BY691" i="3"/>
  <c r="BW691" i="3"/>
  <c r="BZ691" i="3"/>
  <c r="BX921" i="3"/>
  <c r="CA921" i="3"/>
  <c r="CD921" i="3"/>
  <c r="CC921" i="3"/>
  <c r="CB921" i="3"/>
  <c r="BZ921" i="3"/>
  <c r="BW921" i="3"/>
  <c r="BY921" i="3"/>
  <c r="CB1568" i="3"/>
  <c r="BX1568" i="3"/>
  <c r="CD1568" i="3"/>
  <c r="CA1568" i="3"/>
  <c r="CC1568" i="3"/>
  <c r="BZ1568" i="3"/>
  <c r="BW1568" i="3"/>
  <c r="BY1568" i="3"/>
  <c r="BX1361" i="3"/>
  <c r="CD1361" i="3"/>
  <c r="CA1361" i="3"/>
  <c r="CB1361" i="3"/>
  <c r="BZ1361" i="3"/>
  <c r="CC1361" i="3"/>
  <c r="BY1361" i="3"/>
  <c r="BW1361" i="3"/>
  <c r="BX562" i="3"/>
  <c r="CD562" i="3"/>
  <c r="CC562" i="3"/>
  <c r="CA562" i="3"/>
  <c r="CB562" i="3"/>
  <c r="BZ562" i="3"/>
  <c r="BW562" i="3"/>
  <c r="BY562" i="3"/>
  <c r="BX1564" i="3"/>
  <c r="CD1564" i="3"/>
  <c r="CA1564" i="3"/>
  <c r="CC1564" i="3"/>
  <c r="BZ1564" i="3"/>
  <c r="CB1564" i="3"/>
  <c r="BY1564" i="3"/>
  <c r="BW1564" i="3"/>
  <c r="BY1487" i="3"/>
  <c r="CB1487" i="3"/>
  <c r="BZ1487" i="3"/>
  <c r="CD1487" i="3"/>
  <c r="BX1487" i="3"/>
  <c r="CA1487" i="3"/>
  <c r="BW1487" i="3"/>
  <c r="CC1487" i="3"/>
  <c r="CA1171" i="3"/>
  <c r="CB1171" i="3"/>
  <c r="BY1171" i="3"/>
  <c r="BZ1171" i="3"/>
  <c r="BW1171" i="3"/>
  <c r="BX1171" i="3"/>
  <c r="CE1171" i="3"/>
  <c r="CD1171" i="3"/>
  <c r="CC1171" i="3"/>
  <c r="BZ1335" i="3"/>
  <c r="CC1335" i="3"/>
  <c r="CB1335" i="3"/>
  <c r="BW1335" i="3"/>
  <c r="BY1335" i="3"/>
  <c r="BX1335" i="3"/>
  <c r="CA1335" i="3"/>
  <c r="CE1335" i="3"/>
  <c r="CD1335" i="3"/>
  <c r="BX449" i="3"/>
  <c r="BW449" i="3"/>
  <c r="BY449" i="3"/>
  <c r="CD449" i="3"/>
  <c r="CA449" i="3"/>
  <c r="CC449" i="3"/>
  <c r="CB449" i="3"/>
  <c r="BZ449" i="3"/>
  <c r="BX933" i="3"/>
  <c r="CD933" i="3"/>
  <c r="CA933" i="3"/>
  <c r="CC933" i="3"/>
  <c r="CB933" i="3"/>
  <c r="BZ933" i="3"/>
  <c r="BY933" i="3"/>
  <c r="BW933" i="3"/>
  <c r="CA2096" i="3"/>
  <c r="CC2096" i="3"/>
  <c r="CB2096" i="3"/>
  <c r="BY2096" i="3"/>
  <c r="BZ2096" i="3"/>
  <c r="BW2096" i="3"/>
  <c r="CE2096" i="3"/>
  <c r="BX2096" i="3"/>
  <c r="CD2096" i="3"/>
  <c r="BX951" i="3"/>
  <c r="CD951" i="3"/>
  <c r="CA951" i="3"/>
  <c r="BZ951" i="3"/>
  <c r="CC951" i="3"/>
  <c r="CB951" i="3"/>
  <c r="BW951" i="3"/>
  <c r="BY951" i="3"/>
  <c r="BX2035" i="3"/>
  <c r="CD2035" i="3"/>
  <c r="BW2035" i="3"/>
  <c r="CE2035" i="3"/>
  <c r="CB2035" i="3"/>
  <c r="CA2035" i="3"/>
  <c r="CC2035" i="3"/>
  <c r="BZ2035" i="3"/>
  <c r="BY2035" i="3"/>
  <c r="CD1921" i="3"/>
  <c r="CE1921" i="3"/>
  <c r="CA1921" i="3"/>
  <c r="CC1921" i="3"/>
  <c r="BY1921" i="3"/>
  <c r="BZ1921" i="3"/>
  <c r="BX1921" i="3"/>
  <c r="CB1921" i="3"/>
  <c r="BW1921" i="3"/>
  <c r="BX1611" i="3"/>
  <c r="CD1611" i="3"/>
  <c r="CC1611" i="3"/>
  <c r="CA1611" i="3"/>
  <c r="CB1611" i="3"/>
  <c r="BY1611" i="3"/>
  <c r="BZ1611" i="3"/>
  <c r="BW1611" i="3"/>
  <c r="BX1328" i="3"/>
  <c r="CD1328" i="3"/>
  <c r="CA1328" i="3"/>
  <c r="CB1328" i="3"/>
  <c r="CC1328" i="3"/>
  <c r="BZ1328" i="3"/>
  <c r="BW1328" i="3"/>
  <c r="BY1328" i="3"/>
  <c r="BX973" i="3"/>
  <c r="CD973" i="3"/>
  <c r="CA973" i="3"/>
  <c r="CC973" i="3"/>
  <c r="CB973" i="3"/>
  <c r="BY973" i="3"/>
  <c r="BZ973" i="3"/>
  <c r="BW973" i="3"/>
  <c r="CA912" i="3"/>
  <c r="CB912" i="3"/>
  <c r="CC912" i="3"/>
  <c r="BY912" i="3"/>
  <c r="BW912" i="3"/>
  <c r="CD912" i="3"/>
  <c r="BX912" i="3"/>
  <c r="BZ912" i="3"/>
  <c r="CB882" i="3"/>
  <c r="BZ882" i="3"/>
  <c r="BW882" i="3"/>
  <c r="BY882" i="3"/>
  <c r="BX882" i="3"/>
  <c r="CD882" i="3"/>
  <c r="CA882" i="3"/>
  <c r="CC882" i="3"/>
  <c r="BX578" i="3"/>
  <c r="CD578" i="3"/>
  <c r="CA578" i="3"/>
  <c r="CC578" i="3"/>
  <c r="CB578" i="3"/>
  <c r="BY578" i="3"/>
  <c r="BZ578" i="3"/>
  <c r="BW578" i="3"/>
  <c r="BX546" i="3"/>
  <c r="CD546" i="3"/>
  <c r="CA546" i="3"/>
  <c r="CB546" i="3"/>
  <c r="BZ546" i="3"/>
  <c r="CC546" i="3"/>
  <c r="BY546" i="3"/>
  <c r="BW546" i="3"/>
  <c r="BX289" i="3"/>
  <c r="CD289" i="3"/>
  <c r="CA289" i="3"/>
  <c r="CC289" i="3"/>
  <c r="CB289" i="3"/>
  <c r="BY289" i="3"/>
  <c r="BZ289" i="3"/>
  <c r="BW289" i="3"/>
  <c r="CB131" i="3"/>
  <c r="BY131" i="3"/>
  <c r="BZ131" i="3"/>
  <c r="BW131" i="3"/>
  <c r="BX131" i="3"/>
  <c r="CE131" i="3"/>
  <c r="CA131" i="3"/>
  <c r="CD131" i="3"/>
  <c r="CC131" i="3"/>
  <c r="BX2049" i="3"/>
  <c r="CE2049" i="3"/>
  <c r="CA2049" i="3"/>
  <c r="CD2049" i="3"/>
  <c r="CC2049" i="3"/>
  <c r="BZ2049" i="3"/>
  <c r="CB2049" i="3"/>
  <c r="BW2049" i="3"/>
  <c r="BY2049" i="3"/>
  <c r="BX510" i="3"/>
  <c r="CA510" i="3"/>
  <c r="CD510" i="3"/>
  <c r="CC510" i="3"/>
  <c r="CB510" i="3"/>
  <c r="BZ510" i="3"/>
  <c r="BW510" i="3"/>
  <c r="BY510" i="3"/>
  <c r="BX1055" i="3"/>
  <c r="CE1055" i="3"/>
  <c r="CD1055" i="3"/>
  <c r="CA1055" i="3"/>
  <c r="CC1055" i="3"/>
  <c r="CB1055" i="3"/>
  <c r="BY1055" i="3"/>
  <c r="BZ1055" i="3"/>
  <c r="BW1055" i="3"/>
  <c r="BX257" i="3"/>
  <c r="CD257" i="3"/>
  <c r="CC257" i="3"/>
  <c r="CB257" i="3"/>
  <c r="BZ257" i="3"/>
  <c r="CA257" i="3"/>
  <c r="BY257" i="3"/>
  <c r="BW257" i="3"/>
  <c r="CD1294" i="3"/>
  <c r="CC1294" i="3"/>
  <c r="CA1294" i="3"/>
  <c r="CB1294" i="3"/>
  <c r="BY1294" i="3"/>
  <c r="BZ1294" i="3"/>
  <c r="BW1294" i="3"/>
  <c r="CE1294" i="3"/>
  <c r="BX1294" i="3"/>
  <c r="CE1151" i="3"/>
  <c r="BX1151" i="3"/>
  <c r="CD1151" i="3"/>
  <c r="CC1151" i="3"/>
  <c r="CA1151" i="3"/>
  <c r="CB1151" i="3"/>
  <c r="BY1151" i="3"/>
  <c r="BZ1151" i="3"/>
  <c r="BW1151" i="3"/>
  <c r="BZ1706" i="3"/>
  <c r="BY1706" i="3"/>
  <c r="BW1706" i="3"/>
  <c r="BX1706" i="3"/>
  <c r="CE1706" i="3"/>
  <c r="CD1706" i="3"/>
  <c r="CC1706" i="3"/>
  <c r="CA1706" i="3"/>
  <c r="CB1706" i="3"/>
  <c r="BX1678" i="3"/>
  <c r="CE1678" i="3"/>
  <c r="CD1678" i="3"/>
  <c r="CA1678" i="3"/>
  <c r="CB1678" i="3"/>
  <c r="BZ1678" i="3"/>
  <c r="BY1678" i="3"/>
  <c r="CC1678" i="3"/>
  <c r="BW1678" i="3"/>
  <c r="BY1654" i="3"/>
  <c r="BZ1654" i="3"/>
  <c r="CA1654" i="3"/>
  <c r="BW1654" i="3"/>
  <c r="BX1654" i="3"/>
  <c r="CE1654" i="3"/>
  <c r="CC1654" i="3"/>
  <c r="CB1654" i="3"/>
  <c r="CD1654" i="3"/>
  <c r="BW1438" i="3"/>
  <c r="BX1438" i="3"/>
  <c r="CE1438" i="3"/>
  <c r="CD1438" i="3"/>
  <c r="CA1438" i="3"/>
  <c r="CC1438" i="3"/>
  <c r="CB1438" i="3"/>
  <c r="BZ1438" i="3"/>
  <c r="BY1438" i="3"/>
  <c r="CB387" i="3"/>
  <c r="BY387" i="3"/>
  <c r="BZ387" i="3"/>
  <c r="BW387" i="3"/>
  <c r="BX387" i="3"/>
  <c r="CC387" i="3"/>
  <c r="CD387" i="3"/>
  <c r="CA387" i="3"/>
  <c r="CA704" i="3"/>
  <c r="CD704" i="3"/>
  <c r="CC704" i="3"/>
  <c r="CB704" i="3"/>
  <c r="BZ704" i="3"/>
  <c r="BW704" i="3"/>
  <c r="BY704" i="3"/>
  <c r="BX704" i="3"/>
  <c r="BX681" i="3"/>
  <c r="CA681" i="3"/>
  <c r="CD681" i="3"/>
  <c r="CC681" i="3"/>
  <c r="CB681" i="3"/>
  <c r="BZ681" i="3"/>
  <c r="BY681" i="3"/>
  <c r="BW681" i="3"/>
  <c r="BX1465" i="3"/>
  <c r="CE1465" i="3"/>
  <c r="CD1465" i="3"/>
  <c r="CA1465" i="3"/>
  <c r="CB1465" i="3"/>
  <c r="CC1465" i="3"/>
  <c r="BZ1465" i="3"/>
  <c r="BY1465" i="3"/>
  <c r="BW1465" i="3"/>
  <c r="BX1542" i="3"/>
  <c r="CE1542" i="3"/>
  <c r="CA1542" i="3"/>
  <c r="CD1542" i="3"/>
  <c r="CC1542" i="3"/>
  <c r="CB1542" i="3"/>
  <c r="BZ1542" i="3"/>
  <c r="BW1542" i="3"/>
  <c r="BY1542" i="3"/>
  <c r="BX1508" i="3"/>
  <c r="CD1508" i="3"/>
  <c r="CA1508" i="3"/>
  <c r="CB1508" i="3"/>
  <c r="CC1508" i="3"/>
  <c r="BZ1508" i="3"/>
  <c r="BY1508" i="3"/>
  <c r="BW1508" i="3"/>
  <c r="BX1400" i="3"/>
  <c r="CD1400" i="3"/>
  <c r="CC1400" i="3"/>
  <c r="CB1400" i="3"/>
  <c r="CA1400" i="3"/>
  <c r="BW1400" i="3"/>
  <c r="BZ1400" i="3"/>
  <c r="BY1400" i="3"/>
  <c r="CB1376" i="3"/>
  <c r="CC1376" i="3"/>
  <c r="BZ1376" i="3"/>
  <c r="BY1376" i="3"/>
  <c r="BW1376" i="3"/>
  <c r="BX1376" i="3"/>
  <c r="CD1376" i="3"/>
  <c r="CA1376" i="3"/>
  <c r="BX1352" i="3"/>
  <c r="CA1352" i="3"/>
  <c r="CD1352" i="3"/>
  <c r="CC1352" i="3"/>
  <c r="CB1352" i="3"/>
  <c r="BZ1352" i="3"/>
  <c r="BW1352" i="3"/>
  <c r="BY1352" i="3"/>
  <c r="CC658" i="3"/>
  <c r="CB658" i="3"/>
  <c r="BZ658" i="3"/>
  <c r="BW658" i="3"/>
  <c r="BY658" i="3"/>
  <c r="BX658" i="3"/>
  <c r="CD658" i="3"/>
  <c r="CA658" i="3"/>
  <c r="CC643" i="3"/>
  <c r="BZ643" i="3"/>
  <c r="BY643" i="3"/>
  <c r="BW643" i="3"/>
  <c r="BX643" i="3"/>
  <c r="CA643" i="3"/>
  <c r="CD643" i="3"/>
  <c r="CB643" i="3"/>
  <c r="BX619" i="3"/>
  <c r="CD619" i="3"/>
  <c r="CA619" i="3"/>
  <c r="CB619" i="3"/>
  <c r="BZ619" i="3"/>
  <c r="CC619" i="3"/>
  <c r="BY619" i="3"/>
  <c r="BW619" i="3"/>
  <c r="BX601" i="3"/>
  <c r="CD601" i="3"/>
  <c r="CC601" i="3"/>
  <c r="CA601" i="3"/>
  <c r="CB601" i="3"/>
  <c r="BZ601" i="3"/>
  <c r="BY601" i="3"/>
  <c r="BW601" i="3"/>
  <c r="BX2013" i="3"/>
  <c r="CD2013" i="3"/>
  <c r="CE2013" i="3"/>
  <c r="CA2013" i="3"/>
  <c r="CB2013" i="3"/>
  <c r="CC2013" i="3"/>
  <c r="BZ2013" i="3"/>
  <c r="BW2013" i="3"/>
  <c r="BY2013" i="3"/>
  <c r="BW1492" i="3"/>
  <c r="BX1492" i="3"/>
  <c r="CE1492" i="3"/>
  <c r="CD1492" i="3"/>
  <c r="BY1492" i="3"/>
  <c r="CA1492" i="3"/>
  <c r="CC1492" i="3"/>
  <c r="BZ1492" i="3"/>
  <c r="CB1492" i="3"/>
  <c r="BX1858" i="3"/>
  <c r="CD1858" i="3"/>
  <c r="CE1858" i="3"/>
  <c r="CA1858" i="3"/>
  <c r="CC1858" i="3"/>
  <c r="CB1858" i="3"/>
  <c r="BZ1858" i="3"/>
  <c r="BY1858" i="3"/>
  <c r="BW1858" i="3"/>
  <c r="CB1915" i="3"/>
  <c r="CC1915" i="3"/>
  <c r="BX1915" i="3"/>
  <c r="CE1915" i="3"/>
  <c r="CD1915" i="3"/>
  <c r="CA1915" i="3"/>
  <c r="BY1915" i="3"/>
  <c r="BW1915" i="3"/>
  <c r="BZ1915" i="3"/>
  <c r="BX1848" i="3"/>
  <c r="CE1848" i="3"/>
  <c r="CD1848" i="3"/>
  <c r="CA1848" i="3"/>
  <c r="CC1848" i="3"/>
  <c r="CB1848" i="3"/>
  <c r="BY1848" i="3"/>
  <c r="BZ1848" i="3"/>
  <c r="BW1848" i="3"/>
  <c r="CC1824" i="3"/>
  <c r="BY1824" i="3"/>
  <c r="BZ1824" i="3"/>
  <c r="BW1824" i="3"/>
  <c r="BX1824" i="3"/>
  <c r="CD1824" i="3"/>
  <c r="CE1824" i="3"/>
  <c r="CA1824" i="3"/>
  <c r="CB1824" i="3"/>
  <c r="BX842" i="3"/>
  <c r="CD842" i="3"/>
  <c r="CA842" i="3"/>
  <c r="CC842" i="3"/>
  <c r="CB842" i="3"/>
  <c r="BZ842" i="3"/>
  <c r="BY842" i="3"/>
  <c r="BW842" i="3"/>
  <c r="BY818" i="3"/>
  <c r="BW818" i="3"/>
  <c r="CB818" i="3"/>
  <c r="CA818" i="3"/>
  <c r="BX818" i="3"/>
  <c r="CD818" i="3"/>
  <c r="CC818" i="3"/>
  <c r="BZ818" i="3"/>
  <c r="BX794" i="3"/>
  <c r="CD794" i="3"/>
  <c r="CC794" i="3"/>
  <c r="CA794" i="3"/>
  <c r="CB794" i="3"/>
  <c r="BY794" i="3"/>
  <c r="BZ794" i="3"/>
  <c r="BW794" i="3"/>
  <c r="BY1898" i="3"/>
  <c r="BZ1898" i="3"/>
  <c r="BW1898" i="3"/>
  <c r="BX1898" i="3"/>
  <c r="CE1898" i="3"/>
  <c r="CD1898" i="3"/>
  <c r="CA1898" i="3"/>
  <c r="CC1898" i="3"/>
  <c r="CB1898" i="3"/>
  <c r="CE1960" i="3"/>
  <c r="BX1960" i="3"/>
  <c r="CD1960" i="3"/>
  <c r="CA1960" i="3"/>
  <c r="CC1960" i="3"/>
  <c r="CB1960" i="3"/>
  <c r="BW1960" i="3"/>
  <c r="BZ1960" i="3"/>
  <c r="BY1960" i="3"/>
  <c r="BX15" i="3"/>
  <c r="CD15" i="3"/>
  <c r="CA15" i="3"/>
  <c r="CC15" i="3"/>
  <c r="CB15" i="3"/>
  <c r="BZ15" i="3"/>
  <c r="BW15" i="3"/>
  <c r="BY15" i="3"/>
  <c r="BX1287" i="3"/>
  <c r="CE1287" i="3"/>
  <c r="CD1287" i="3"/>
  <c r="CA1287" i="3"/>
  <c r="BZ1287" i="3"/>
  <c r="CB1287" i="3"/>
  <c r="CC1287" i="3"/>
  <c r="BY1287" i="3"/>
  <c r="BW1287" i="3"/>
  <c r="BZ1258" i="3"/>
  <c r="BW1258" i="3"/>
  <c r="BY1258" i="3"/>
  <c r="BX1258" i="3"/>
  <c r="CE1258" i="3"/>
  <c r="CD1258" i="3"/>
  <c r="CC1258" i="3"/>
  <c r="CA1258" i="3"/>
  <c r="CB1258" i="3"/>
  <c r="BX1234" i="3"/>
  <c r="CE1234" i="3"/>
  <c r="CD1234" i="3"/>
  <c r="CA1234" i="3"/>
  <c r="CC1234" i="3"/>
  <c r="CB1234" i="3"/>
  <c r="BZ1234" i="3"/>
  <c r="BW1234" i="3"/>
  <c r="BY1234" i="3"/>
  <c r="BW1215" i="3"/>
  <c r="BY1215" i="3"/>
  <c r="BX1215" i="3"/>
  <c r="CE1215" i="3"/>
  <c r="CD1215" i="3"/>
  <c r="CA1215" i="3"/>
  <c r="BZ1215" i="3"/>
  <c r="CC1215" i="3"/>
  <c r="CB1215" i="3"/>
  <c r="BW467" i="3"/>
  <c r="BX467" i="3"/>
  <c r="CD467" i="3"/>
  <c r="CA467" i="3"/>
  <c r="CC467" i="3"/>
  <c r="CB467" i="3"/>
  <c r="BY467" i="3"/>
  <c r="BZ467" i="3"/>
  <c r="BX1268" i="3"/>
  <c r="CE1268" i="3"/>
  <c r="CD1268" i="3"/>
  <c r="CA1268" i="3"/>
  <c r="CC1268" i="3"/>
  <c r="CB1268" i="3"/>
  <c r="BZ1268" i="3"/>
  <c r="BW1268" i="3"/>
  <c r="BY1268" i="3"/>
  <c r="BX1982" i="3"/>
  <c r="CE1982" i="3"/>
  <c r="CD1982" i="3"/>
  <c r="CA1982" i="3"/>
  <c r="CC1982" i="3"/>
  <c r="CB1982" i="3"/>
  <c r="BZ1982" i="3"/>
  <c r="BY1982" i="3"/>
  <c r="BW1982" i="3"/>
  <c r="CB455" i="3"/>
  <c r="BZ455" i="3"/>
  <c r="BY455" i="3"/>
  <c r="BW455" i="3"/>
  <c r="BX455" i="3"/>
  <c r="CA455" i="3"/>
  <c r="CC455" i="3"/>
  <c r="CD455" i="3"/>
  <c r="BX435" i="3"/>
  <c r="CD435" i="3"/>
  <c r="CA435" i="3"/>
  <c r="CC435" i="3"/>
  <c r="CB435" i="3"/>
  <c r="BY435" i="3"/>
  <c r="BZ435" i="3"/>
  <c r="BW435" i="3"/>
  <c r="CC1183" i="3"/>
  <c r="CD1183" i="3"/>
  <c r="BW1183" i="3"/>
  <c r="BZ1183" i="3"/>
  <c r="CB1183" i="3"/>
  <c r="BY1183" i="3"/>
  <c r="BX1183" i="3"/>
  <c r="CE1183" i="3"/>
  <c r="CA1183" i="3"/>
  <c r="BX1592" i="3"/>
  <c r="CD1592" i="3"/>
  <c r="CA1592" i="3"/>
  <c r="CC1592" i="3"/>
  <c r="CB1592" i="3"/>
  <c r="BW1592" i="3"/>
  <c r="BY1592" i="3"/>
  <c r="BZ1592" i="3"/>
  <c r="BX489" i="3"/>
  <c r="CD489" i="3"/>
  <c r="BZ489" i="3"/>
  <c r="BW489" i="3"/>
  <c r="BY489" i="3"/>
  <c r="CA489" i="3"/>
  <c r="CC489" i="3"/>
  <c r="CB489" i="3"/>
  <c r="CA392" i="3"/>
  <c r="CD392" i="3"/>
  <c r="CB392" i="3"/>
  <c r="CC392" i="3"/>
  <c r="BZ392" i="3"/>
  <c r="BW392" i="3"/>
  <c r="BY392" i="3"/>
  <c r="BX392" i="3"/>
  <c r="BX1588" i="3"/>
  <c r="BZ1588" i="3"/>
  <c r="BY1588" i="3"/>
  <c r="BW1588" i="3"/>
  <c r="CD1588" i="3"/>
  <c r="CC1588" i="3"/>
  <c r="CA1588" i="3"/>
  <c r="CB1588" i="3"/>
  <c r="CE2036" i="3"/>
  <c r="BX2036" i="3"/>
  <c r="BZ2036" i="3"/>
  <c r="BY2036" i="3"/>
  <c r="BW2036" i="3"/>
  <c r="CD2036" i="3"/>
  <c r="CA2036" i="3"/>
  <c r="CB2036" i="3"/>
  <c r="CC2036" i="3"/>
  <c r="BZ1780" i="3"/>
  <c r="BW1780" i="3"/>
  <c r="BY1780" i="3"/>
  <c r="BX1780" i="3"/>
  <c r="CE1780" i="3"/>
  <c r="CD1780" i="3"/>
  <c r="CA1780" i="3"/>
  <c r="CC1780" i="3"/>
  <c r="CB1780" i="3"/>
  <c r="BX1754" i="3"/>
  <c r="CE1754" i="3"/>
  <c r="CD1754" i="3"/>
  <c r="CA1754" i="3"/>
  <c r="CC1754" i="3"/>
  <c r="CB1754" i="3"/>
  <c r="BY1754" i="3"/>
  <c r="BZ1754" i="3"/>
  <c r="BW1754" i="3"/>
  <c r="CE1742" i="3"/>
  <c r="CA1742" i="3"/>
  <c r="CC1742" i="3"/>
  <c r="CB1742" i="3"/>
  <c r="BZ1742" i="3"/>
  <c r="BY1742" i="3"/>
  <c r="BW1742" i="3"/>
  <c r="CD1742" i="3"/>
  <c r="BX1742" i="3"/>
  <c r="BX726" i="3"/>
  <c r="CA726" i="3"/>
  <c r="CD726" i="3"/>
  <c r="CC726" i="3"/>
  <c r="CB726" i="3"/>
  <c r="BZ726" i="3"/>
  <c r="BW726" i="3"/>
  <c r="BY726" i="3"/>
  <c r="BX716" i="3"/>
  <c r="CE716" i="3"/>
  <c r="CD716" i="3"/>
  <c r="CA716" i="3"/>
  <c r="CB716" i="3"/>
  <c r="CC716" i="3"/>
  <c r="BZ716" i="3"/>
  <c r="BY716" i="3"/>
  <c r="BW716" i="3"/>
  <c r="BX1041" i="3"/>
  <c r="CE1041" i="3"/>
  <c r="CD1041" i="3"/>
  <c r="CA1041" i="3"/>
  <c r="CB1041" i="3"/>
  <c r="BW1041" i="3"/>
  <c r="BZ1041" i="3"/>
  <c r="CC1041" i="3"/>
  <c r="BY1041" i="3"/>
  <c r="BX98" i="3"/>
  <c r="CE98" i="3"/>
  <c r="CD98" i="3"/>
  <c r="CC98" i="3"/>
  <c r="CA98" i="3"/>
  <c r="BZ98" i="3"/>
  <c r="CB98" i="3"/>
  <c r="BY98" i="3"/>
  <c r="BW98" i="3"/>
  <c r="CE91" i="3"/>
  <c r="CD91" i="3"/>
  <c r="CA91" i="3"/>
  <c r="CC91" i="3"/>
  <c r="CB91" i="3"/>
  <c r="BZ91" i="3"/>
  <c r="BY91" i="3"/>
  <c r="BX91" i="3"/>
  <c r="BW91" i="3"/>
  <c r="BX1103" i="3"/>
  <c r="CD1103" i="3"/>
  <c r="CA1103" i="3"/>
  <c r="CC1103" i="3"/>
  <c r="BZ1103" i="3"/>
  <c r="BY1103" i="3"/>
  <c r="BW1103" i="3"/>
  <c r="CB1103" i="3"/>
  <c r="CE164" i="3"/>
  <c r="BX164" i="3"/>
  <c r="CD164" i="3"/>
  <c r="CA164" i="3"/>
  <c r="CB164" i="3"/>
  <c r="CC164" i="3"/>
  <c r="BZ164" i="3"/>
  <c r="BY164" i="3"/>
  <c r="BW164" i="3"/>
  <c r="BX107" i="3"/>
  <c r="CD107" i="3"/>
  <c r="CA107" i="3"/>
  <c r="CC107" i="3"/>
  <c r="CB107" i="3"/>
  <c r="BY107" i="3"/>
  <c r="BW107" i="3"/>
  <c r="BZ107" i="3"/>
  <c r="CE1019" i="3"/>
  <c r="CD1019" i="3"/>
  <c r="CC1019" i="3"/>
  <c r="CB1019" i="3"/>
  <c r="BZ1019" i="3"/>
  <c r="BY1019" i="3"/>
  <c r="CA1019" i="3"/>
  <c r="BX1019" i="3"/>
  <c r="BW1019" i="3"/>
  <c r="BW1095" i="3"/>
  <c r="BX1095" i="3"/>
  <c r="CD1095" i="3"/>
  <c r="CA1095" i="3"/>
  <c r="CC1095" i="3"/>
  <c r="BZ1095" i="3"/>
  <c r="CB1095" i="3"/>
  <c r="BY1095" i="3"/>
  <c r="BX100" i="3"/>
  <c r="CA100" i="3"/>
  <c r="CB100" i="3"/>
  <c r="BW100" i="3"/>
  <c r="BZ100" i="3"/>
  <c r="BY100" i="3"/>
  <c r="CC100" i="3"/>
  <c r="CD100" i="3"/>
  <c r="BX55" i="3"/>
  <c r="CA55" i="3"/>
  <c r="CD55" i="3"/>
  <c r="CC55" i="3"/>
  <c r="CB55" i="3"/>
  <c r="BZ55" i="3"/>
  <c r="BW55" i="3"/>
  <c r="BY55" i="3"/>
  <c r="BY43" i="3"/>
  <c r="BW43" i="3"/>
  <c r="BX43" i="3"/>
  <c r="CE43" i="3"/>
  <c r="CD43" i="3"/>
  <c r="CA43" i="3"/>
  <c r="CB43" i="3"/>
  <c r="CC43" i="3"/>
  <c r="BZ43" i="3"/>
  <c r="BX29" i="3"/>
  <c r="CD29" i="3"/>
  <c r="CA29" i="3"/>
  <c r="CB29" i="3"/>
  <c r="CC29" i="3"/>
  <c r="BZ29" i="3"/>
  <c r="BW29" i="3"/>
  <c r="BY29" i="3"/>
  <c r="BX1000" i="3"/>
  <c r="CE1000" i="3"/>
  <c r="CD1000" i="3"/>
  <c r="CA1000" i="3"/>
  <c r="CC1000" i="3"/>
  <c r="BZ1000" i="3"/>
  <c r="CB1000" i="3"/>
  <c r="BY1000" i="3"/>
  <c r="BW1000" i="3"/>
  <c r="CE1048" i="3"/>
  <c r="BX1048" i="3"/>
  <c r="CD1048" i="3"/>
  <c r="CC1048" i="3"/>
  <c r="CA1048" i="3"/>
  <c r="BZ1048" i="3"/>
  <c r="CB1048" i="3"/>
  <c r="BY1048" i="3"/>
  <c r="BW1048" i="3"/>
  <c r="BX1060" i="3"/>
  <c r="CD1060" i="3"/>
  <c r="CA1060" i="3"/>
  <c r="CC1060" i="3"/>
  <c r="CB1060" i="3"/>
  <c r="BW1060" i="3"/>
  <c r="BY1060" i="3"/>
  <c r="BZ1060" i="3"/>
  <c r="CD200" i="3"/>
  <c r="CC200" i="3"/>
  <c r="CB200" i="3"/>
  <c r="BZ200" i="3"/>
  <c r="BW200" i="3"/>
  <c r="CE200" i="3"/>
  <c r="BX200" i="3"/>
  <c r="CA200" i="3"/>
  <c r="BY200" i="3"/>
  <c r="BZ2092" i="3"/>
  <c r="BY2092" i="3"/>
  <c r="BW2092" i="3"/>
  <c r="BX2092" i="3"/>
  <c r="CE2092" i="3"/>
  <c r="CD2092" i="3"/>
  <c r="CC2092" i="3"/>
  <c r="CA2092" i="3"/>
  <c r="CB2092" i="3"/>
  <c r="BX701" i="3"/>
  <c r="CD701" i="3"/>
  <c r="CA701" i="3"/>
  <c r="CC701" i="3"/>
  <c r="CB701" i="3"/>
  <c r="BZ701" i="3"/>
  <c r="BY701" i="3"/>
  <c r="BW701" i="3"/>
  <c r="BX1231" i="3"/>
  <c r="CE1231" i="3"/>
  <c r="CD1231" i="3"/>
  <c r="CA1231" i="3"/>
  <c r="CC1231" i="3"/>
  <c r="CB1231" i="3"/>
  <c r="BW1231" i="3"/>
  <c r="BZ1231" i="3"/>
  <c r="BY1231" i="3"/>
  <c r="BW1630" i="3"/>
  <c r="BX1630" i="3"/>
  <c r="CD1630" i="3"/>
  <c r="CC1630" i="3"/>
  <c r="CA1630" i="3"/>
  <c r="CB1630" i="3"/>
  <c r="BZ1630" i="3"/>
  <c r="BY1630" i="3"/>
  <c r="BZ1642" i="3"/>
  <c r="BW1642" i="3"/>
  <c r="BY1642" i="3"/>
  <c r="BX1642" i="3"/>
  <c r="CD1642" i="3"/>
  <c r="CC1642" i="3"/>
  <c r="CA1642" i="3"/>
  <c r="CB1642" i="3"/>
  <c r="BX1296" i="3"/>
  <c r="CE1296" i="3"/>
  <c r="CD1296" i="3"/>
  <c r="CA1296" i="3"/>
  <c r="CC1296" i="3"/>
  <c r="CB1296" i="3"/>
  <c r="BY1296" i="3"/>
  <c r="BZ1296" i="3"/>
  <c r="BW1296" i="3"/>
  <c r="BY2021" i="3"/>
  <c r="BW2021" i="3"/>
  <c r="BZ2021" i="3"/>
  <c r="BX2021" i="3"/>
  <c r="CE2021" i="3"/>
  <c r="CD2021" i="3"/>
  <c r="CC2021" i="3"/>
  <c r="CA2021" i="3"/>
  <c r="CB2021" i="3"/>
  <c r="BZ2059" i="3"/>
  <c r="CA2059" i="3"/>
  <c r="CD2059" i="3"/>
  <c r="CB2059" i="3"/>
  <c r="CC2059" i="3"/>
  <c r="BY2059" i="3"/>
  <c r="BW2059" i="3"/>
  <c r="CE2059" i="3"/>
  <c r="BX2059" i="3"/>
  <c r="BX1475" i="3"/>
  <c r="CD1475" i="3"/>
  <c r="CA1475" i="3"/>
  <c r="CC1475" i="3"/>
  <c r="CB1475" i="3"/>
  <c r="BZ1475" i="3"/>
  <c r="BY1475" i="3"/>
  <c r="BW1475" i="3"/>
  <c r="CA1644" i="3"/>
  <c r="CC1644" i="3"/>
  <c r="CB1644" i="3"/>
  <c r="BZ1644" i="3"/>
  <c r="BW1644" i="3"/>
  <c r="BY1644" i="3"/>
  <c r="BX1644" i="3"/>
  <c r="CD1644" i="3"/>
  <c r="BW1639" i="3"/>
  <c r="BZ1639" i="3"/>
  <c r="BY1639" i="3"/>
  <c r="BX1639" i="3"/>
  <c r="CD1639" i="3"/>
  <c r="CA1639" i="3"/>
  <c r="CC1639" i="3"/>
  <c r="CB1639" i="3"/>
  <c r="BX371" i="3"/>
  <c r="CD371" i="3"/>
  <c r="CA371" i="3"/>
  <c r="CC371" i="3"/>
  <c r="CB371" i="3"/>
  <c r="BY371" i="3"/>
  <c r="BZ371" i="3"/>
  <c r="BW371" i="3"/>
  <c r="BX959" i="3"/>
  <c r="CD959" i="3"/>
  <c r="CA959" i="3"/>
  <c r="CC959" i="3"/>
  <c r="CB959" i="3"/>
  <c r="BZ959" i="3"/>
  <c r="BY959" i="3"/>
  <c r="BW959" i="3"/>
  <c r="BX144" i="3"/>
  <c r="CE144" i="3"/>
  <c r="CD144" i="3"/>
  <c r="CA144" i="3"/>
  <c r="CC144" i="3"/>
  <c r="CB144" i="3"/>
  <c r="BZ144" i="3"/>
  <c r="BY144" i="3"/>
  <c r="BW144" i="3"/>
  <c r="BX370" i="3"/>
  <c r="CD370" i="3"/>
  <c r="CA370" i="3"/>
  <c r="CC370" i="3"/>
  <c r="CB370" i="3"/>
  <c r="BZ370" i="3"/>
  <c r="BW370" i="3"/>
  <c r="BY370" i="3"/>
  <c r="BW889" i="3"/>
  <c r="BX889" i="3"/>
  <c r="CD889" i="3"/>
  <c r="CC889" i="3"/>
  <c r="CA889" i="3"/>
  <c r="CB889" i="3"/>
  <c r="BZ889" i="3"/>
  <c r="BY889" i="3"/>
  <c r="BZ688" i="3"/>
  <c r="CB688" i="3"/>
  <c r="BY688" i="3"/>
  <c r="BW688" i="3"/>
  <c r="BX688" i="3"/>
  <c r="CD688" i="3"/>
  <c r="CC688" i="3"/>
  <c r="CA688" i="3"/>
  <c r="BW1193" i="3"/>
  <c r="CE1193" i="3"/>
  <c r="BX1193" i="3"/>
  <c r="CD1193" i="3"/>
  <c r="CA1193" i="3"/>
  <c r="CC1193" i="3"/>
  <c r="BZ1193" i="3"/>
  <c r="CB1193" i="3"/>
  <c r="BY1193" i="3"/>
  <c r="BX952" i="3"/>
  <c r="CD952" i="3"/>
  <c r="CC952" i="3"/>
  <c r="CA952" i="3"/>
  <c r="BZ952" i="3"/>
  <c r="CB952" i="3"/>
  <c r="BY952" i="3"/>
  <c r="BW952" i="3"/>
  <c r="BX1999" i="3"/>
  <c r="CE1999" i="3"/>
  <c r="CA1999" i="3"/>
  <c r="CD1999" i="3"/>
  <c r="CC1999" i="3"/>
  <c r="CB1999" i="3"/>
  <c r="BZ1999" i="3"/>
  <c r="BW1999" i="3"/>
  <c r="BY1999" i="3"/>
  <c r="BY2095" i="3"/>
  <c r="BX2095" i="3"/>
  <c r="CE2095" i="3"/>
  <c r="CD2095" i="3"/>
  <c r="CC2095" i="3"/>
  <c r="CA2095" i="3"/>
  <c r="BW2095" i="3"/>
  <c r="CB2095" i="3"/>
  <c r="BZ2095" i="3"/>
  <c r="BX1998" i="3"/>
  <c r="CE1998" i="3"/>
  <c r="CA1998" i="3"/>
  <c r="CD1998" i="3"/>
  <c r="CC1998" i="3"/>
  <c r="CB1998" i="3"/>
  <c r="BZ1998" i="3"/>
  <c r="BW1998" i="3"/>
  <c r="BY1998" i="3"/>
  <c r="BX950" i="3"/>
  <c r="CD950" i="3"/>
  <c r="CA950" i="3"/>
  <c r="CB950" i="3"/>
  <c r="CC950" i="3"/>
  <c r="BZ950" i="3"/>
  <c r="BW950" i="3"/>
  <c r="BY950" i="3"/>
  <c r="BX2094" i="3"/>
  <c r="CB2094" i="3"/>
  <c r="BW2094" i="3"/>
  <c r="BY2094" i="3"/>
  <c r="BZ2094" i="3"/>
  <c r="CE2094" i="3"/>
  <c r="CA2094" i="3"/>
  <c r="CD2094" i="3"/>
  <c r="CC2094" i="3"/>
  <c r="BX2034" i="3"/>
  <c r="CD2034" i="3"/>
  <c r="CA2034" i="3"/>
  <c r="CB2034" i="3"/>
  <c r="CC2034" i="3"/>
  <c r="BZ2034" i="3"/>
  <c r="BY2034" i="3"/>
  <c r="BW2034" i="3"/>
  <c r="CE2034" i="3"/>
  <c r="BW1997" i="3"/>
  <c r="BX1997" i="3"/>
  <c r="CE1997" i="3"/>
  <c r="CA1997" i="3"/>
  <c r="CD1997" i="3"/>
  <c r="CC1997" i="3"/>
  <c r="BZ1997" i="3"/>
  <c r="CB1997" i="3"/>
  <c r="BY1997" i="3"/>
  <c r="CA1920" i="3"/>
  <c r="CC1920" i="3"/>
  <c r="CB1920" i="3"/>
  <c r="BY1920" i="3"/>
  <c r="BZ1920" i="3"/>
  <c r="CD1920" i="3"/>
  <c r="BX1920" i="3"/>
  <c r="CE1920" i="3"/>
  <c r="BW1920" i="3"/>
  <c r="BZ1610" i="3"/>
  <c r="BW1610" i="3"/>
  <c r="BX1610" i="3"/>
  <c r="CD1610" i="3"/>
  <c r="CC1610" i="3"/>
  <c r="CA1610" i="3"/>
  <c r="BY1610" i="3"/>
  <c r="CB1610" i="3"/>
  <c r="BX1327" i="3"/>
  <c r="CE1327" i="3"/>
  <c r="CD1327" i="3"/>
  <c r="CC1327" i="3"/>
  <c r="CA1327" i="3"/>
  <c r="CB1327" i="3"/>
  <c r="BZ1327" i="3"/>
  <c r="BW1327" i="3"/>
  <c r="BY1327" i="3"/>
  <c r="BX972" i="3"/>
  <c r="CD972" i="3"/>
  <c r="CA972" i="3"/>
  <c r="CC972" i="3"/>
  <c r="CB972" i="3"/>
  <c r="BZ972" i="3"/>
  <c r="BY972" i="3"/>
  <c r="BW972" i="3"/>
  <c r="BX881" i="3"/>
  <c r="CD881" i="3"/>
  <c r="CA881" i="3"/>
  <c r="CC881" i="3"/>
  <c r="CB881" i="3"/>
  <c r="BZ881" i="3"/>
  <c r="BW881" i="3"/>
  <c r="BY881" i="3"/>
  <c r="BX577" i="3"/>
  <c r="CD577" i="3"/>
  <c r="CA577" i="3"/>
  <c r="CC577" i="3"/>
  <c r="CB577" i="3"/>
  <c r="BY577" i="3"/>
  <c r="BZ577" i="3"/>
  <c r="BW577" i="3"/>
  <c r="BY545" i="3"/>
  <c r="BW545" i="3"/>
  <c r="BX545" i="3"/>
  <c r="CD545" i="3"/>
  <c r="CC545" i="3"/>
  <c r="CB545" i="3"/>
  <c r="CA545" i="3"/>
  <c r="BZ545" i="3"/>
  <c r="BZ288" i="3"/>
  <c r="BW288" i="3"/>
  <c r="BX288" i="3"/>
  <c r="CD288" i="3"/>
  <c r="CA288" i="3"/>
  <c r="CB288" i="3"/>
  <c r="CC288" i="3"/>
  <c r="BY288" i="3"/>
  <c r="BX130" i="3"/>
  <c r="CE130" i="3"/>
  <c r="CA130" i="3"/>
  <c r="CD130" i="3"/>
  <c r="CC130" i="3"/>
  <c r="CB130" i="3"/>
  <c r="BW130" i="3"/>
  <c r="BY130" i="3"/>
  <c r="BZ130" i="3"/>
  <c r="CE2048" i="3"/>
  <c r="BX2048" i="3"/>
  <c r="CD2048" i="3"/>
  <c r="CA2048" i="3"/>
  <c r="CC2048" i="3"/>
  <c r="CB2048" i="3"/>
  <c r="BZ2048" i="3"/>
  <c r="BW2048" i="3"/>
  <c r="BY2048" i="3"/>
  <c r="BX509" i="3"/>
  <c r="CD509" i="3"/>
  <c r="CC509" i="3"/>
  <c r="CA509" i="3"/>
  <c r="CB509" i="3"/>
  <c r="BY509" i="3"/>
  <c r="BZ509" i="3"/>
  <c r="BW509" i="3"/>
  <c r="CD339" i="3"/>
  <c r="CA339" i="3"/>
  <c r="CC339" i="3"/>
  <c r="BX339" i="3"/>
  <c r="CE339" i="3"/>
  <c r="CB339" i="3"/>
  <c r="BZ339" i="3"/>
  <c r="BW339" i="3"/>
  <c r="BY339" i="3"/>
  <c r="BX256" i="3"/>
  <c r="CD256" i="3"/>
  <c r="CA256" i="3"/>
  <c r="CC256" i="3"/>
  <c r="CB256" i="3"/>
  <c r="BZ256" i="3"/>
  <c r="BY256" i="3"/>
  <c r="BW256" i="3"/>
  <c r="CA1293" i="3"/>
  <c r="CB1293" i="3"/>
  <c r="BY1293" i="3"/>
  <c r="BZ1293" i="3"/>
  <c r="BW1293" i="3"/>
  <c r="BX1293" i="3"/>
  <c r="CE1293" i="3"/>
  <c r="CC1293" i="3"/>
  <c r="CD1293" i="3"/>
  <c r="BX1167" i="3"/>
  <c r="CD1167" i="3"/>
  <c r="CE1167" i="3"/>
  <c r="CA1167" i="3"/>
  <c r="CC1167" i="3"/>
  <c r="BZ1167" i="3"/>
  <c r="CB1167" i="3"/>
  <c r="BY1167" i="3"/>
  <c r="BW1167" i="3"/>
  <c r="BY1705" i="3"/>
  <c r="BZ1705" i="3"/>
  <c r="BW1705" i="3"/>
  <c r="BX1705" i="3"/>
  <c r="CE1705" i="3"/>
  <c r="CD1705" i="3"/>
  <c r="CA1705" i="3"/>
  <c r="CC1705" i="3"/>
  <c r="CB1705" i="3"/>
  <c r="BX1677" i="3"/>
  <c r="CE1677" i="3"/>
  <c r="CD1677" i="3"/>
  <c r="CA1677" i="3"/>
  <c r="CB1677" i="3"/>
  <c r="CC1677" i="3"/>
  <c r="BY1677" i="3"/>
  <c r="BZ1677" i="3"/>
  <c r="BW1677" i="3"/>
  <c r="CC1653" i="3"/>
  <c r="CB1653" i="3"/>
  <c r="BZ1653" i="3"/>
  <c r="BY1653" i="3"/>
  <c r="BW1653" i="3"/>
  <c r="CA1653" i="3"/>
  <c r="CE1653" i="3"/>
  <c r="BX1653" i="3"/>
  <c r="CD1653" i="3"/>
  <c r="BX1437" i="3"/>
  <c r="CE1437" i="3"/>
  <c r="CD1437" i="3"/>
  <c r="CB1437" i="3"/>
  <c r="CC1437" i="3"/>
  <c r="CA1437" i="3"/>
  <c r="BZ1437" i="3"/>
  <c r="BW1437" i="3"/>
  <c r="BY1437" i="3"/>
  <c r="BX385" i="3"/>
  <c r="CD385" i="3"/>
  <c r="CC385" i="3"/>
  <c r="CB385" i="3"/>
  <c r="BZ385" i="3"/>
  <c r="BW385" i="3"/>
  <c r="BY385" i="3"/>
  <c r="CA385" i="3"/>
  <c r="CA703" i="3"/>
  <c r="CD703" i="3"/>
  <c r="CC703" i="3"/>
  <c r="CB703" i="3"/>
  <c r="BZ703" i="3"/>
  <c r="BW703" i="3"/>
  <c r="BY703" i="3"/>
  <c r="BX703" i="3"/>
  <c r="CD680" i="3"/>
  <c r="CB680" i="3"/>
  <c r="CC680" i="3"/>
  <c r="BZ680" i="3"/>
  <c r="BW680" i="3"/>
  <c r="BY680" i="3"/>
  <c r="BX680" i="3"/>
  <c r="CA680" i="3"/>
  <c r="CE1464" i="3"/>
  <c r="CD1464" i="3"/>
  <c r="BX1464" i="3"/>
  <c r="CC1464" i="3"/>
  <c r="CA1464" i="3"/>
  <c r="CB1464" i="3"/>
  <c r="BY1464" i="3"/>
  <c r="BW1464" i="3"/>
  <c r="BZ1464" i="3"/>
  <c r="BW1541" i="3"/>
  <c r="BY1541" i="3"/>
  <c r="BX1541" i="3"/>
  <c r="CD1541" i="3"/>
  <c r="CA1541" i="3"/>
  <c r="CC1541" i="3"/>
  <c r="BZ1541" i="3"/>
  <c r="CB1541" i="3"/>
  <c r="BX1507" i="3"/>
  <c r="CE1507" i="3"/>
  <c r="CD1507" i="3"/>
  <c r="CA1507" i="3"/>
  <c r="CC1507" i="3"/>
  <c r="CB1507" i="3"/>
  <c r="BZ1507" i="3"/>
  <c r="BY1507" i="3"/>
  <c r="BW1507" i="3"/>
  <c r="BX1399" i="3"/>
  <c r="CE1399" i="3"/>
  <c r="CD1399" i="3"/>
  <c r="CA1399" i="3"/>
  <c r="CB1399" i="3"/>
  <c r="BZ1399" i="3"/>
  <c r="BW1399" i="3"/>
  <c r="BY1399" i="3"/>
  <c r="CC1399" i="3"/>
  <c r="CA1375" i="3"/>
  <c r="CC1375" i="3"/>
  <c r="CB1375" i="3"/>
  <c r="BZ1375" i="3"/>
  <c r="BY1375" i="3"/>
  <c r="BW1375" i="3"/>
  <c r="CD1375" i="3"/>
  <c r="CE1375" i="3"/>
  <c r="BX1375" i="3"/>
  <c r="BX1351" i="3"/>
  <c r="CD1351" i="3"/>
  <c r="CE1351" i="3"/>
  <c r="CA1351" i="3"/>
  <c r="CC1351" i="3"/>
  <c r="CB1351" i="3"/>
  <c r="BZ1351" i="3"/>
  <c r="BW1351" i="3"/>
  <c r="BY1351" i="3"/>
  <c r="BX657" i="3"/>
  <c r="CA657" i="3"/>
  <c r="CD657" i="3"/>
  <c r="CC657" i="3"/>
  <c r="CB657" i="3"/>
  <c r="BZ657" i="3"/>
  <c r="BW657" i="3"/>
  <c r="BY657" i="3"/>
  <c r="BX642" i="3"/>
  <c r="CD642" i="3"/>
  <c r="CA642" i="3"/>
  <c r="CB642" i="3"/>
  <c r="BZ642" i="3"/>
  <c r="BY642" i="3"/>
  <c r="CC642" i="3"/>
  <c r="BW642" i="3"/>
  <c r="BX618" i="3"/>
  <c r="CD618" i="3"/>
  <c r="CA618" i="3"/>
  <c r="CB618" i="3"/>
  <c r="BZ618" i="3"/>
  <c r="CC618" i="3"/>
  <c r="BY618" i="3"/>
  <c r="BW618" i="3"/>
  <c r="CC600" i="3"/>
  <c r="CA600" i="3"/>
  <c r="CB600" i="3"/>
  <c r="BY600" i="3"/>
  <c r="BZ600" i="3"/>
  <c r="BW600" i="3"/>
  <c r="BX600" i="3"/>
  <c r="CD600" i="3"/>
  <c r="BX2012" i="3"/>
  <c r="CE2012" i="3"/>
  <c r="CD2012" i="3"/>
  <c r="CB2012" i="3"/>
  <c r="CA2012" i="3"/>
  <c r="CC2012" i="3"/>
  <c r="BZ2012" i="3"/>
  <c r="BY2012" i="3"/>
  <c r="BW2012" i="3"/>
  <c r="BX1889" i="3"/>
  <c r="CE1889" i="3"/>
  <c r="CD1889" i="3"/>
  <c r="CB1889" i="3"/>
  <c r="CC1889" i="3"/>
  <c r="CA1889" i="3"/>
  <c r="BW1889" i="3"/>
  <c r="BZ1889" i="3"/>
  <c r="BY1889" i="3"/>
  <c r="BX1857" i="3"/>
  <c r="CE1857" i="3"/>
  <c r="CD1857" i="3"/>
  <c r="CA1857" i="3"/>
  <c r="CC1857" i="3"/>
  <c r="BZ1857" i="3"/>
  <c r="CB1857" i="3"/>
  <c r="BW1857" i="3"/>
  <c r="BY1857" i="3"/>
  <c r="BX1914" i="3"/>
  <c r="CE1914" i="3"/>
  <c r="CD1914" i="3"/>
  <c r="CA1914" i="3"/>
  <c r="CB1914" i="3"/>
  <c r="CC1914" i="3"/>
  <c r="BZ1914" i="3"/>
  <c r="BY1914" i="3"/>
  <c r="BW1914" i="3"/>
  <c r="CE1847" i="3"/>
  <c r="BX1847" i="3"/>
  <c r="CD1847" i="3"/>
  <c r="CA1847" i="3"/>
  <c r="CB1847" i="3"/>
  <c r="CC1847" i="3"/>
  <c r="BY1847" i="3"/>
  <c r="BZ1847" i="3"/>
  <c r="BW1847" i="3"/>
  <c r="CA1823" i="3"/>
  <c r="CC1823" i="3"/>
  <c r="CB1823" i="3"/>
  <c r="BY1823" i="3"/>
  <c r="BZ1823" i="3"/>
  <c r="BW1823" i="3"/>
  <c r="BX1823" i="3"/>
  <c r="CE1823" i="3"/>
  <c r="CD1823" i="3"/>
  <c r="BX841" i="3"/>
  <c r="CD841" i="3"/>
  <c r="CC841" i="3"/>
  <c r="CA841" i="3"/>
  <c r="CB841" i="3"/>
  <c r="BZ841" i="3"/>
  <c r="BY841" i="3"/>
  <c r="BW841" i="3"/>
  <c r="BY817" i="3"/>
  <c r="CB817" i="3"/>
  <c r="BW817" i="3"/>
  <c r="BX817" i="3"/>
  <c r="CD817" i="3"/>
  <c r="CA817" i="3"/>
  <c r="CC817" i="3"/>
  <c r="BZ817" i="3"/>
  <c r="BX793" i="3"/>
  <c r="CD793" i="3"/>
  <c r="CC793" i="3"/>
  <c r="CA793" i="3"/>
  <c r="CB793" i="3"/>
  <c r="BZ793" i="3"/>
  <c r="BY793" i="3"/>
  <c r="BW793" i="3"/>
  <c r="BY1897" i="3"/>
  <c r="BZ1897" i="3"/>
  <c r="BW1897" i="3"/>
  <c r="BX1897" i="3"/>
  <c r="CE1897" i="3"/>
  <c r="CD1897" i="3"/>
  <c r="CA1897" i="3"/>
  <c r="CC1897" i="3"/>
  <c r="CB1897" i="3"/>
  <c r="BX1959" i="3"/>
  <c r="CE1959" i="3"/>
  <c r="CD1959" i="3"/>
  <c r="CA1959" i="3"/>
  <c r="CC1959" i="3"/>
  <c r="BZ1959" i="3"/>
  <c r="CB1959" i="3"/>
  <c r="BY1959" i="3"/>
  <c r="BW1959" i="3"/>
  <c r="BX14" i="3"/>
  <c r="CA14" i="3"/>
  <c r="CC14" i="3"/>
  <c r="CB14" i="3"/>
  <c r="BZ14" i="3"/>
  <c r="BY14" i="3"/>
  <c r="BW14" i="3"/>
  <c r="CD14" i="3"/>
  <c r="BX1286" i="3"/>
  <c r="CE1286" i="3"/>
  <c r="CA1286" i="3"/>
  <c r="CD1286" i="3"/>
  <c r="CC1286" i="3"/>
  <c r="CB1286" i="3"/>
  <c r="BZ1286" i="3"/>
  <c r="BW1286" i="3"/>
  <c r="BY1286" i="3"/>
  <c r="BZ1257" i="3"/>
  <c r="BW1257" i="3"/>
  <c r="BY1257" i="3"/>
  <c r="CA1257" i="3"/>
  <c r="CD1257" i="3"/>
  <c r="CB1257" i="3"/>
  <c r="CC1257" i="3"/>
  <c r="BX1257" i="3"/>
  <c r="CE1257" i="3"/>
  <c r="BW1233" i="3"/>
  <c r="BY1233" i="3"/>
  <c r="BX1233" i="3"/>
  <c r="CE1233" i="3"/>
  <c r="CD1233" i="3"/>
  <c r="CA1233" i="3"/>
  <c r="CB1233" i="3"/>
  <c r="CC1233" i="3"/>
  <c r="BZ1233" i="3"/>
  <c r="BY1214" i="3"/>
  <c r="BW1214" i="3"/>
  <c r="BZ1214" i="3"/>
  <c r="CB1214" i="3"/>
  <c r="BX1214" i="3"/>
  <c r="CE1214" i="3"/>
  <c r="CA1214" i="3"/>
  <c r="CD1214" i="3"/>
  <c r="CC1214" i="3"/>
  <c r="CC466" i="3"/>
  <c r="CB466" i="3"/>
  <c r="BZ466" i="3"/>
  <c r="BW466" i="3"/>
  <c r="BY466" i="3"/>
  <c r="BX466" i="3"/>
  <c r="CD466" i="3"/>
  <c r="CA466" i="3"/>
  <c r="BW523" i="3"/>
  <c r="BX523" i="3"/>
  <c r="CD523" i="3"/>
  <c r="CA523" i="3"/>
  <c r="CB523" i="3"/>
  <c r="BZ523" i="3"/>
  <c r="CC523" i="3"/>
  <c r="BY523" i="3"/>
  <c r="BX1981" i="3"/>
  <c r="CD1981" i="3"/>
  <c r="CE1981" i="3"/>
  <c r="CA1981" i="3"/>
  <c r="CC1981" i="3"/>
  <c r="CB1981" i="3"/>
  <c r="BZ1981" i="3"/>
  <c r="BY1981" i="3"/>
  <c r="BW1981" i="3"/>
  <c r="CD454" i="3"/>
  <c r="CC454" i="3"/>
  <c r="CB454" i="3"/>
  <c r="BZ454" i="3"/>
  <c r="BY454" i="3"/>
  <c r="BW454" i="3"/>
  <c r="BX454" i="3"/>
  <c r="CA454" i="3"/>
  <c r="BY434" i="3"/>
  <c r="BZ434" i="3"/>
  <c r="BW434" i="3"/>
  <c r="CC434" i="3"/>
  <c r="BX434" i="3"/>
  <c r="CD434" i="3"/>
  <c r="CA434" i="3"/>
  <c r="CB434" i="3"/>
  <c r="BX1182" i="3"/>
  <c r="CE1182" i="3"/>
  <c r="CA1182" i="3"/>
  <c r="CC1182" i="3"/>
  <c r="CD1182" i="3"/>
  <c r="CB1182" i="3"/>
  <c r="BW1182" i="3"/>
  <c r="BY1182" i="3"/>
  <c r="BZ1182" i="3"/>
  <c r="BX1591" i="3"/>
  <c r="CD1591" i="3"/>
  <c r="CA1591" i="3"/>
  <c r="CC1591" i="3"/>
  <c r="CB1591" i="3"/>
  <c r="BW1591" i="3"/>
  <c r="BZ1591" i="3"/>
  <c r="BY1591" i="3"/>
  <c r="CB2016" i="3"/>
  <c r="BY2016" i="3"/>
  <c r="BZ2016" i="3"/>
  <c r="BW2016" i="3"/>
  <c r="BX2016" i="3"/>
  <c r="CD2016" i="3"/>
  <c r="CE2016" i="3"/>
  <c r="CA2016" i="3"/>
  <c r="CC2016" i="3"/>
  <c r="BX1181" i="3"/>
  <c r="CE1181" i="3"/>
  <c r="CA1181" i="3"/>
  <c r="CD1181" i="3"/>
  <c r="CC1181" i="3"/>
  <c r="CB1181" i="3"/>
  <c r="BZ1181" i="3"/>
  <c r="BW1181" i="3"/>
  <c r="BY1181" i="3"/>
  <c r="BX1563" i="3"/>
  <c r="CD1563" i="3"/>
  <c r="CA1563" i="3"/>
  <c r="CB1563" i="3"/>
  <c r="BY1563" i="3"/>
  <c r="CC1563" i="3"/>
  <c r="BZ1563" i="3"/>
  <c r="BW1563" i="3"/>
  <c r="BX2041" i="3"/>
  <c r="CE2041" i="3"/>
  <c r="CD2041" i="3"/>
  <c r="CA2041" i="3"/>
  <c r="CB2041" i="3"/>
  <c r="CC2041" i="3"/>
  <c r="BY2041" i="3"/>
  <c r="BW2041" i="3"/>
  <c r="BZ2041" i="3"/>
  <c r="BX1777" i="3"/>
  <c r="CE1777" i="3"/>
  <c r="CD1777" i="3"/>
  <c r="CA1777" i="3"/>
  <c r="CC1777" i="3"/>
  <c r="CB1777" i="3"/>
  <c r="BZ1777" i="3"/>
  <c r="BY1777" i="3"/>
  <c r="BW1777" i="3"/>
  <c r="BX1753" i="3"/>
  <c r="CE1753" i="3"/>
  <c r="CD1753" i="3"/>
  <c r="CA1753" i="3"/>
  <c r="CC1753" i="3"/>
  <c r="CB1753" i="3"/>
  <c r="BZ1753" i="3"/>
  <c r="BW1753" i="3"/>
  <c r="BY1753" i="3"/>
  <c r="CC1741" i="3"/>
  <c r="CB1741" i="3"/>
  <c r="BZ1741" i="3"/>
  <c r="BY1741" i="3"/>
  <c r="BW1741" i="3"/>
  <c r="CE1741" i="3"/>
  <c r="BX1741" i="3"/>
  <c r="CA1741" i="3"/>
  <c r="CD1741" i="3"/>
  <c r="CE725" i="3"/>
  <c r="CD725" i="3"/>
  <c r="CA725" i="3"/>
  <c r="CC725" i="3"/>
  <c r="CB725" i="3"/>
  <c r="BZ725" i="3"/>
  <c r="BY725" i="3"/>
  <c r="BW725" i="3"/>
  <c r="BX725" i="3"/>
  <c r="BW715" i="3"/>
  <c r="CE715" i="3"/>
  <c r="BX715" i="3"/>
  <c r="CD715" i="3"/>
  <c r="CA715" i="3"/>
  <c r="CB715" i="3"/>
  <c r="CC715" i="3"/>
  <c r="BZ715" i="3"/>
  <c r="BY715" i="3"/>
  <c r="BX1040" i="3"/>
  <c r="CE1040" i="3"/>
  <c r="CD1040" i="3"/>
  <c r="CA1040" i="3"/>
  <c r="CC1040" i="3"/>
  <c r="CB1040" i="3"/>
  <c r="BZ1040" i="3"/>
  <c r="BY1040" i="3"/>
  <c r="BW1040" i="3"/>
  <c r="BX220" i="3"/>
  <c r="CD220" i="3"/>
  <c r="CA220" i="3"/>
  <c r="CC220" i="3"/>
  <c r="BZ220" i="3"/>
  <c r="CB220" i="3"/>
  <c r="BY220" i="3"/>
  <c r="BW220" i="3"/>
  <c r="BX90" i="3"/>
  <c r="CE90" i="3"/>
  <c r="CD90" i="3"/>
  <c r="CA90" i="3"/>
  <c r="CB90" i="3"/>
  <c r="BZ90" i="3"/>
  <c r="CC90" i="3"/>
  <c r="BW90" i="3"/>
  <c r="BY90" i="3"/>
  <c r="BX1133" i="3"/>
  <c r="CE1133" i="3"/>
  <c r="CA1133" i="3"/>
  <c r="CD1133" i="3"/>
  <c r="BZ1133" i="3"/>
  <c r="CC1133" i="3"/>
  <c r="CB1133" i="3"/>
  <c r="BW1133" i="3"/>
  <c r="BY1133" i="3"/>
  <c r="BZ156" i="3"/>
  <c r="BY156" i="3"/>
  <c r="BW156" i="3"/>
  <c r="BX156" i="3"/>
  <c r="CE156" i="3"/>
  <c r="CD156" i="3"/>
  <c r="CB156" i="3"/>
  <c r="CA156" i="3"/>
  <c r="CC156" i="3"/>
  <c r="BX106" i="3"/>
  <c r="CE106" i="3"/>
  <c r="CA106" i="3"/>
  <c r="CC106" i="3"/>
  <c r="CD106" i="3"/>
  <c r="CB106" i="3"/>
  <c r="BW106" i="3"/>
  <c r="BZ106" i="3"/>
  <c r="BY106" i="3"/>
  <c r="BX1018" i="3"/>
  <c r="CD1018" i="3"/>
  <c r="CC1018" i="3"/>
  <c r="CA1018" i="3"/>
  <c r="CB1018" i="3"/>
  <c r="BZ1018" i="3"/>
  <c r="BW1018" i="3"/>
  <c r="BY1018" i="3"/>
  <c r="BX984" i="3"/>
  <c r="CD984" i="3"/>
  <c r="CA984" i="3"/>
  <c r="CC984" i="3"/>
  <c r="CB984" i="3"/>
  <c r="BY984" i="3"/>
  <c r="BZ984" i="3"/>
  <c r="BW984" i="3"/>
  <c r="BZ212" i="3"/>
  <c r="BY212" i="3"/>
  <c r="BW212" i="3"/>
  <c r="BX212" i="3"/>
  <c r="CD212" i="3"/>
  <c r="CB212" i="3"/>
  <c r="CA212" i="3"/>
  <c r="CC212" i="3"/>
  <c r="BX54" i="3"/>
  <c r="CE54" i="3"/>
  <c r="CD54" i="3"/>
  <c r="CA54" i="3"/>
  <c r="CC54" i="3"/>
  <c r="CB54" i="3"/>
  <c r="BZ54" i="3"/>
  <c r="BW54" i="3"/>
  <c r="BY54" i="3"/>
  <c r="BX1111" i="3"/>
  <c r="CE1111" i="3"/>
  <c r="CD1111" i="3"/>
  <c r="CA1111" i="3"/>
  <c r="CB1111" i="3"/>
  <c r="BZ1111" i="3"/>
  <c r="BW1111" i="3"/>
  <c r="BY1111" i="3"/>
  <c r="CC1111" i="3"/>
  <c r="CD28" i="3"/>
  <c r="CA28" i="3"/>
  <c r="CC28" i="3"/>
  <c r="BZ28" i="3"/>
  <c r="CB28" i="3"/>
  <c r="BW28" i="3"/>
  <c r="BY28" i="3"/>
  <c r="BX28" i="3"/>
  <c r="BZ999" i="3"/>
  <c r="CB999" i="3"/>
  <c r="BW999" i="3"/>
  <c r="BY999" i="3"/>
  <c r="BX999" i="3"/>
  <c r="CD999" i="3"/>
  <c r="CC999" i="3"/>
  <c r="CA999" i="3"/>
  <c r="BX1047" i="3"/>
  <c r="CE1047" i="3"/>
  <c r="CD1047" i="3"/>
  <c r="CA1047" i="3"/>
  <c r="BZ1047" i="3"/>
  <c r="CC1047" i="3"/>
  <c r="CB1047" i="3"/>
  <c r="BY1047" i="3"/>
  <c r="BW1047" i="3"/>
  <c r="BX185" i="3"/>
  <c r="CE185" i="3"/>
  <c r="CD185" i="3"/>
  <c r="CA185" i="3"/>
  <c r="CC185" i="3"/>
  <c r="CB185" i="3"/>
  <c r="BZ185" i="3"/>
  <c r="BW185" i="3"/>
  <c r="BY185" i="3"/>
  <c r="BX199" i="3"/>
  <c r="CE199" i="3"/>
  <c r="CA199" i="3"/>
  <c r="CD199" i="3"/>
  <c r="CC199" i="3"/>
  <c r="CB199" i="3"/>
  <c r="BZ199" i="3"/>
  <c r="BW199" i="3"/>
  <c r="BY199" i="3"/>
  <c r="BO2104" i="3"/>
  <c r="BK2104" i="3"/>
  <c r="BL2104" i="3"/>
  <c r="BM2104" i="3"/>
  <c r="BP2104" i="3"/>
  <c r="BK1841" i="3"/>
  <c r="BO1841" i="3"/>
  <c r="BP1841" i="3"/>
  <c r="BM1841" i="3"/>
  <c r="BL1841" i="3"/>
  <c r="BO1701" i="3"/>
  <c r="BK1701" i="3"/>
  <c r="BL1701" i="3"/>
  <c r="BP1701" i="3"/>
  <c r="BM1701" i="3"/>
  <c r="BO572" i="3"/>
  <c r="BL572" i="3"/>
  <c r="BK572" i="3"/>
  <c r="BM572" i="3"/>
  <c r="BP572" i="3"/>
  <c r="BP889" i="3"/>
  <c r="BK889" i="3"/>
  <c r="BL889" i="3"/>
  <c r="BM889" i="3"/>
  <c r="BO889" i="3"/>
  <c r="BK857" i="3"/>
  <c r="BL857" i="3"/>
  <c r="BP857" i="3"/>
  <c r="BO857" i="3"/>
  <c r="BM857" i="3"/>
  <c r="BO1452" i="3"/>
  <c r="BM1452" i="3"/>
  <c r="BP1452" i="3"/>
  <c r="BK1452" i="3"/>
  <c r="BL1452" i="3"/>
  <c r="BL1339" i="3"/>
  <c r="BM1339" i="3"/>
  <c r="BP1339" i="3"/>
  <c r="BK1339" i="3"/>
  <c r="BO1339" i="3"/>
  <c r="BM632" i="3"/>
  <c r="BP632" i="3"/>
  <c r="BK632" i="3"/>
  <c r="BL632" i="3"/>
  <c r="BO632" i="3"/>
  <c r="BK153" i="3"/>
  <c r="BM153" i="3"/>
  <c r="BO153" i="3"/>
  <c r="BL153" i="3"/>
  <c r="BP153" i="3"/>
  <c r="BO734" i="3"/>
  <c r="BP734" i="3"/>
  <c r="BK734" i="3"/>
  <c r="BL734" i="3"/>
  <c r="BM734" i="3"/>
  <c r="BK1983" i="3"/>
  <c r="BM1983" i="3"/>
  <c r="BO1983" i="3"/>
  <c r="BP1983" i="3"/>
  <c r="BL1983" i="3"/>
  <c r="BL1664" i="3"/>
  <c r="BK1664" i="3"/>
  <c r="BM1664" i="3"/>
  <c r="BO1664" i="3"/>
  <c r="BP1664" i="3"/>
  <c r="BL1590" i="3"/>
  <c r="BO1590" i="3"/>
  <c r="BP1590" i="3"/>
  <c r="BM1590" i="3"/>
  <c r="BK1590" i="3"/>
  <c r="BL839" i="3"/>
  <c r="BM839" i="3"/>
  <c r="BO839" i="3"/>
  <c r="BP839" i="3"/>
  <c r="BK839" i="3"/>
  <c r="BP1046" i="3"/>
  <c r="BO1046" i="3"/>
  <c r="BK1046" i="3"/>
  <c r="BL1046" i="3"/>
  <c r="BM1046" i="3"/>
  <c r="BL406" i="3"/>
  <c r="BM406" i="3"/>
  <c r="BO406" i="3"/>
  <c r="BP406" i="3"/>
  <c r="BK406" i="3"/>
  <c r="BK27" i="3"/>
  <c r="BL27" i="3"/>
  <c r="BM27" i="3"/>
  <c r="BO27" i="3"/>
  <c r="BP27" i="3"/>
  <c r="BK1530" i="3"/>
  <c r="BL1530" i="3"/>
  <c r="BO1530" i="3"/>
  <c r="BM1530" i="3"/>
  <c r="BP1530" i="3"/>
  <c r="BP1166" i="3"/>
  <c r="BK1166" i="3"/>
  <c r="BL1166" i="3"/>
  <c r="BM1166" i="3"/>
  <c r="BO1166" i="3"/>
  <c r="BL1189" i="3"/>
  <c r="BM1189" i="3"/>
  <c r="BO1189" i="3"/>
  <c r="BP1189" i="3"/>
  <c r="BK1189" i="3"/>
  <c r="BP1878" i="3"/>
  <c r="BK1878" i="3"/>
  <c r="BL1878" i="3"/>
  <c r="BM1878" i="3"/>
  <c r="BO1878" i="3"/>
  <c r="BM1862" i="3"/>
  <c r="BO1862" i="3"/>
  <c r="BP1862" i="3"/>
  <c r="BK1862" i="3"/>
  <c r="BL1862" i="3"/>
  <c r="BO2102" i="3"/>
  <c r="BP2102" i="3"/>
  <c r="BL2102" i="3"/>
  <c r="BM2102" i="3"/>
  <c r="BK2102" i="3"/>
  <c r="BK2086" i="3"/>
  <c r="BO2086" i="3"/>
  <c r="BL2086" i="3"/>
  <c r="BM2086" i="3"/>
  <c r="BP2086" i="3"/>
  <c r="BK2044" i="3"/>
  <c r="BL2044" i="3"/>
  <c r="BP2044" i="3"/>
  <c r="BM2044" i="3"/>
  <c r="BO2044" i="3"/>
  <c r="BP2026" i="3"/>
  <c r="BK2026" i="3"/>
  <c r="BL2026" i="3"/>
  <c r="BO2026" i="3"/>
  <c r="BM2026" i="3"/>
  <c r="BO2010" i="3"/>
  <c r="BP2010" i="3"/>
  <c r="BK2010" i="3"/>
  <c r="BL2010" i="3"/>
  <c r="BM2010" i="3"/>
  <c r="BL1982" i="3"/>
  <c r="BO1982" i="3"/>
  <c r="BM1982" i="3"/>
  <c r="BP1982" i="3"/>
  <c r="BK1982" i="3"/>
  <c r="BP1960" i="3"/>
  <c r="BK1960" i="3"/>
  <c r="BM1960" i="3"/>
  <c r="BO1960" i="3"/>
  <c r="BL1960" i="3"/>
  <c r="BL1948" i="3"/>
  <c r="BP1948" i="3"/>
  <c r="BM1948" i="3"/>
  <c r="BO1948" i="3"/>
  <c r="BK1948" i="3"/>
  <c r="BM361" i="3"/>
  <c r="BK361" i="3"/>
  <c r="BL361" i="3"/>
  <c r="BO361" i="3"/>
  <c r="BP361" i="3"/>
  <c r="BO1886" i="3"/>
  <c r="BP1886" i="3"/>
  <c r="BK1886" i="3"/>
  <c r="BM1886" i="3"/>
  <c r="BL1886" i="3"/>
  <c r="BM1839" i="3"/>
  <c r="BK1839" i="3"/>
  <c r="BO1839" i="3"/>
  <c r="BP1839" i="3"/>
  <c r="BL1839" i="3"/>
  <c r="BM1823" i="3"/>
  <c r="BO1823" i="3"/>
  <c r="BK1823" i="3"/>
  <c r="BL1823" i="3"/>
  <c r="BP1823" i="3"/>
  <c r="BO2081" i="3"/>
  <c r="BK2081" i="3"/>
  <c r="BP2081" i="3"/>
  <c r="BM2081" i="3"/>
  <c r="BL2081" i="3"/>
  <c r="BP1795" i="3"/>
  <c r="BM1795" i="3"/>
  <c r="BL1795" i="3"/>
  <c r="BO1795" i="3"/>
  <c r="BK1795" i="3"/>
  <c r="BK1782" i="3"/>
  <c r="BL1782" i="3"/>
  <c r="BM1782" i="3"/>
  <c r="BP1782" i="3"/>
  <c r="BO1782" i="3"/>
  <c r="BK1766" i="3"/>
  <c r="BL1766" i="3"/>
  <c r="BM1766" i="3"/>
  <c r="BO1766" i="3"/>
  <c r="BP1766" i="3"/>
  <c r="BO1739" i="3"/>
  <c r="BK1739" i="3"/>
  <c r="BL1739" i="3"/>
  <c r="BM1739" i="3"/>
  <c r="BP1739" i="3"/>
  <c r="BK1679" i="3"/>
  <c r="BL1679" i="3"/>
  <c r="BO1679" i="3"/>
  <c r="BM1679" i="3"/>
  <c r="BP1679" i="3"/>
  <c r="BO1663" i="3"/>
  <c r="BP1663" i="3"/>
  <c r="BK1663" i="3"/>
  <c r="BL1663" i="3"/>
  <c r="BM1663" i="3"/>
  <c r="BO2066" i="3"/>
  <c r="BP2066" i="3"/>
  <c r="BK2066" i="3"/>
  <c r="BL2066" i="3"/>
  <c r="BM2066" i="3"/>
  <c r="BO1994" i="3"/>
  <c r="BP1994" i="3"/>
  <c r="BK1994" i="3"/>
  <c r="BL1994" i="3"/>
  <c r="BM1994" i="3"/>
  <c r="BK1747" i="3"/>
  <c r="BL1747" i="3"/>
  <c r="BM1747" i="3"/>
  <c r="BO1747" i="3"/>
  <c r="BP1747" i="3"/>
  <c r="BK1907" i="3"/>
  <c r="BL1907" i="3"/>
  <c r="BM1907" i="3"/>
  <c r="BO1907" i="3"/>
  <c r="BP1907" i="3"/>
  <c r="BP1715" i="3"/>
  <c r="BM1715" i="3"/>
  <c r="BO1715" i="3"/>
  <c r="BK1715" i="3"/>
  <c r="BL1715" i="3"/>
  <c r="BM1537" i="3"/>
  <c r="BO1537" i="3"/>
  <c r="BP1537" i="3"/>
  <c r="BK1537" i="3"/>
  <c r="BL1537" i="3"/>
  <c r="BL1528" i="3"/>
  <c r="BM1528" i="3"/>
  <c r="BK1528" i="3"/>
  <c r="BP1528" i="3"/>
  <c r="BO1528" i="3"/>
  <c r="BL1198" i="3"/>
  <c r="BM1198" i="3"/>
  <c r="BO1198" i="3"/>
  <c r="BP1198" i="3"/>
  <c r="BK1198" i="3"/>
  <c r="BM1006" i="3"/>
  <c r="BO1006" i="3"/>
  <c r="BL1006" i="3"/>
  <c r="BP1006" i="3"/>
  <c r="BK1006" i="3"/>
  <c r="BM1624" i="3"/>
  <c r="BP1624" i="3"/>
  <c r="BL1624" i="3"/>
  <c r="BO1624" i="3"/>
  <c r="BK1624" i="3"/>
  <c r="BK1631" i="3"/>
  <c r="BM1631" i="3"/>
  <c r="BO1631" i="3"/>
  <c r="BP1631" i="3"/>
  <c r="BL1631" i="3"/>
  <c r="BL1606" i="3"/>
  <c r="BK1606" i="3"/>
  <c r="BM1606" i="3"/>
  <c r="BP1606" i="3"/>
  <c r="BO1606" i="3"/>
  <c r="BK1591" i="3"/>
  <c r="BM1591" i="3"/>
  <c r="BO1591" i="3"/>
  <c r="BP1591" i="3"/>
  <c r="BL1591" i="3"/>
  <c r="BK1056" i="3"/>
  <c r="BO1056" i="3"/>
  <c r="BP1056" i="3"/>
  <c r="BL1056" i="3"/>
  <c r="BM1056" i="3"/>
  <c r="BM978" i="3"/>
  <c r="BK978" i="3"/>
  <c r="BL978" i="3"/>
  <c r="BO978" i="3"/>
  <c r="BP978" i="3"/>
  <c r="BK896" i="3"/>
  <c r="BM896" i="3"/>
  <c r="BO896" i="3"/>
  <c r="BP896" i="3"/>
  <c r="BL896" i="3"/>
  <c r="BK568" i="3"/>
  <c r="BL568" i="3"/>
  <c r="BM568" i="3"/>
  <c r="BO568" i="3"/>
  <c r="BP568" i="3"/>
  <c r="BL746" i="3"/>
  <c r="BO746" i="3"/>
  <c r="BP746" i="3"/>
  <c r="BM746" i="3"/>
  <c r="BK746" i="3"/>
  <c r="BP231" i="3"/>
  <c r="BK231" i="3"/>
  <c r="BO231" i="3"/>
  <c r="BM231" i="3"/>
  <c r="BL231" i="3"/>
  <c r="BK794" i="3"/>
  <c r="BL794" i="3"/>
  <c r="BM794" i="3"/>
  <c r="BO794" i="3"/>
  <c r="BP794" i="3"/>
  <c r="BL447" i="3"/>
  <c r="BK447" i="3"/>
  <c r="BP447" i="3"/>
  <c r="BO447" i="3"/>
  <c r="BM447" i="3"/>
  <c r="BO459" i="3"/>
  <c r="BK459" i="3"/>
  <c r="BL459" i="3"/>
  <c r="BM459" i="3"/>
  <c r="BP459" i="3"/>
  <c r="BK484" i="3"/>
  <c r="BM484" i="3"/>
  <c r="BO484" i="3"/>
  <c r="BL484" i="3"/>
  <c r="BP484" i="3"/>
  <c r="BK368" i="3"/>
  <c r="BM368" i="3"/>
  <c r="BO368" i="3"/>
  <c r="BL368" i="3"/>
  <c r="BP368" i="3"/>
  <c r="BL1035" i="3"/>
  <c r="BM1035" i="3"/>
  <c r="BO1035" i="3"/>
  <c r="BP1035" i="3"/>
  <c r="BK1035" i="3"/>
  <c r="BM865" i="3"/>
  <c r="BO865" i="3"/>
  <c r="BP865" i="3"/>
  <c r="BK865" i="3"/>
  <c r="BL865" i="3"/>
  <c r="BL838" i="3"/>
  <c r="BM838" i="3"/>
  <c r="BO838" i="3"/>
  <c r="BP838" i="3"/>
  <c r="BK838" i="3"/>
  <c r="BM776" i="3"/>
  <c r="BO776" i="3"/>
  <c r="BP776" i="3"/>
  <c r="BK776" i="3"/>
  <c r="BL776" i="3"/>
  <c r="BK493" i="3"/>
  <c r="BL493" i="3"/>
  <c r="BM493" i="3"/>
  <c r="BO493" i="3"/>
  <c r="BP493" i="3"/>
  <c r="BO887" i="3"/>
  <c r="BL887" i="3"/>
  <c r="BP887" i="3"/>
  <c r="BM887" i="3"/>
  <c r="BK887" i="3"/>
  <c r="BK563" i="3"/>
  <c r="BL563" i="3"/>
  <c r="BM563" i="3"/>
  <c r="BP563" i="3"/>
  <c r="BO563" i="3"/>
  <c r="BO818" i="3"/>
  <c r="BK818" i="3"/>
  <c r="BM818" i="3"/>
  <c r="BL818" i="3"/>
  <c r="BP818" i="3"/>
  <c r="BO783" i="3"/>
  <c r="BK783" i="3"/>
  <c r="BM783" i="3"/>
  <c r="BP783" i="3"/>
  <c r="BL783" i="3"/>
  <c r="BL1581" i="3"/>
  <c r="BM1581" i="3"/>
  <c r="BP1581" i="3"/>
  <c r="BK1581" i="3"/>
  <c r="BO1581" i="3"/>
  <c r="BK717" i="3"/>
  <c r="BL717" i="3"/>
  <c r="BM717" i="3"/>
  <c r="BO717" i="3"/>
  <c r="BP717" i="3"/>
  <c r="BM964" i="3"/>
  <c r="BO964" i="3"/>
  <c r="BL964" i="3"/>
  <c r="BP964" i="3"/>
  <c r="BK964" i="3"/>
  <c r="BO472" i="3"/>
  <c r="BL472" i="3"/>
  <c r="BM472" i="3"/>
  <c r="BK472" i="3"/>
  <c r="BP472" i="3"/>
  <c r="BL1045" i="3"/>
  <c r="BK1045" i="3"/>
  <c r="BM1045" i="3"/>
  <c r="BO1045" i="3"/>
  <c r="BP1045" i="3"/>
  <c r="BP120" i="3"/>
  <c r="BK120" i="3"/>
  <c r="BM120" i="3"/>
  <c r="BO120" i="3"/>
  <c r="BL120" i="3"/>
  <c r="BK741" i="3"/>
  <c r="BM741" i="3"/>
  <c r="BL741" i="3"/>
  <c r="BO741" i="3"/>
  <c r="BP741" i="3"/>
  <c r="BL441" i="3"/>
  <c r="BM441" i="3"/>
  <c r="BO441" i="3"/>
  <c r="BP441" i="3"/>
  <c r="BK441" i="3"/>
  <c r="BK852" i="3"/>
  <c r="BM852" i="3"/>
  <c r="BO852" i="3"/>
  <c r="BP852" i="3"/>
  <c r="BL852" i="3"/>
  <c r="BO772" i="3"/>
  <c r="BM772" i="3"/>
  <c r="BP772" i="3"/>
  <c r="BL772" i="3"/>
  <c r="BK772" i="3"/>
  <c r="BM505" i="3"/>
  <c r="BO505" i="3"/>
  <c r="BL505" i="3"/>
  <c r="BK505" i="3"/>
  <c r="BP505" i="3"/>
  <c r="BP274" i="3"/>
  <c r="BM274" i="3"/>
  <c r="BO274" i="3"/>
  <c r="BK274" i="3"/>
  <c r="BL274" i="3"/>
  <c r="BK264" i="3"/>
  <c r="BL264" i="3"/>
  <c r="BP264" i="3"/>
  <c r="BO264" i="3"/>
  <c r="BM264" i="3"/>
  <c r="BO784" i="3"/>
  <c r="BK784" i="3"/>
  <c r="BP784" i="3"/>
  <c r="BL784" i="3"/>
  <c r="BM784" i="3"/>
  <c r="BK723" i="3"/>
  <c r="BL723" i="3"/>
  <c r="BP723" i="3"/>
  <c r="BM723" i="3"/>
  <c r="BO723" i="3"/>
  <c r="BK214" i="3"/>
  <c r="BL214" i="3"/>
  <c r="BP214" i="3"/>
  <c r="BM214" i="3"/>
  <c r="BO214" i="3"/>
  <c r="BL442" i="3"/>
  <c r="BK442" i="3"/>
  <c r="BM442" i="3"/>
  <c r="BO442" i="3"/>
  <c r="BP442" i="3"/>
  <c r="BO405" i="3"/>
  <c r="BP405" i="3"/>
  <c r="BK405" i="3"/>
  <c r="BL405" i="3"/>
  <c r="BM405" i="3"/>
  <c r="BM370" i="3"/>
  <c r="BO370" i="3"/>
  <c r="BP370" i="3"/>
  <c r="BK370" i="3"/>
  <c r="BL370" i="3"/>
  <c r="BL1249" i="3"/>
  <c r="BM1249" i="3"/>
  <c r="BO1249" i="3"/>
  <c r="BP1249" i="3"/>
  <c r="BK1249" i="3"/>
  <c r="BL1449" i="3"/>
  <c r="BM1449" i="3"/>
  <c r="BO1449" i="3"/>
  <c r="BK1449" i="3"/>
  <c r="BP1449" i="3"/>
  <c r="BM1437" i="3"/>
  <c r="BO1437" i="3"/>
  <c r="BP1437" i="3"/>
  <c r="BK1437" i="3"/>
  <c r="BL1437" i="3"/>
  <c r="BL1407" i="3"/>
  <c r="BK1407" i="3"/>
  <c r="BM1407" i="3"/>
  <c r="BO1407" i="3"/>
  <c r="BP1407" i="3"/>
  <c r="BL1404" i="3"/>
  <c r="BK1404" i="3"/>
  <c r="BM1404" i="3"/>
  <c r="BO1404" i="3"/>
  <c r="BP1404" i="3"/>
  <c r="BK74" i="3"/>
  <c r="BP74" i="3"/>
  <c r="BL74" i="3"/>
  <c r="BM74" i="3"/>
  <c r="BO74" i="3"/>
  <c r="BK1357" i="3"/>
  <c r="BL1357" i="3"/>
  <c r="BO1357" i="3"/>
  <c r="BM1357" i="3"/>
  <c r="BP1357" i="3"/>
  <c r="BP932" i="3"/>
  <c r="BK932" i="3"/>
  <c r="BL932" i="3"/>
  <c r="BM932" i="3"/>
  <c r="BO932" i="3"/>
  <c r="BO26" i="3"/>
  <c r="BK26" i="3"/>
  <c r="BL26" i="3"/>
  <c r="BM26" i="3"/>
  <c r="BP26" i="3"/>
  <c r="BL1341" i="3"/>
  <c r="BM1341" i="3"/>
  <c r="BO1341" i="3"/>
  <c r="BP1341" i="3"/>
  <c r="BK1341" i="3"/>
  <c r="BO1562" i="3"/>
  <c r="BK1562" i="3"/>
  <c r="BL1562" i="3"/>
  <c r="BM1562" i="3"/>
  <c r="BP1562" i="3"/>
  <c r="BO919" i="3"/>
  <c r="BK919" i="3"/>
  <c r="BL919" i="3"/>
  <c r="BM919" i="3"/>
  <c r="BP919" i="3"/>
  <c r="BK1486" i="3"/>
  <c r="BL1486" i="3"/>
  <c r="BM1486" i="3"/>
  <c r="BO1486" i="3"/>
  <c r="BP1486" i="3"/>
  <c r="BL642" i="3"/>
  <c r="BK642" i="3"/>
  <c r="BO642" i="3"/>
  <c r="BM642" i="3"/>
  <c r="BP642" i="3"/>
  <c r="BP1330" i="3"/>
  <c r="BK1330" i="3"/>
  <c r="BL1330" i="3"/>
  <c r="BM1330" i="3"/>
  <c r="BO1330" i="3"/>
  <c r="BK247" i="3"/>
  <c r="BL247" i="3"/>
  <c r="BM247" i="3"/>
  <c r="BO247" i="3"/>
  <c r="BP247" i="3"/>
  <c r="BL277" i="3"/>
  <c r="BM277" i="3"/>
  <c r="BO277" i="3"/>
  <c r="BP277" i="3"/>
  <c r="BK277" i="3"/>
  <c r="BK1019" i="3"/>
  <c r="BM1019" i="3"/>
  <c r="BL1019" i="3"/>
  <c r="BO1019" i="3"/>
  <c r="BP1019" i="3"/>
  <c r="BO615" i="3"/>
  <c r="BM615" i="3"/>
  <c r="BP615" i="3"/>
  <c r="BK615" i="3"/>
  <c r="BL615" i="3"/>
  <c r="BK1335" i="3"/>
  <c r="BL1335" i="3"/>
  <c r="BM1335" i="3"/>
  <c r="BO1335" i="3"/>
  <c r="BP1335" i="3"/>
  <c r="BO259" i="3"/>
  <c r="BP259" i="3"/>
  <c r="BL259" i="3"/>
  <c r="BK259" i="3"/>
  <c r="BM259" i="3"/>
  <c r="BP949" i="3"/>
  <c r="BO949" i="3"/>
  <c r="BK949" i="3"/>
  <c r="BL949" i="3"/>
  <c r="BM949" i="3"/>
  <c r="BK1445" i="3"/>
  <c r="BM1445" i="3"/>
  <c r="BP1445" i="3"/>
  <c r="BL1445" i="3"/>
  <c r="BO1445" i="3"/>
  <c r="BP1529" i="3"/>
  <c r="BK1529" i="3"/>
  <c r="BL1529" i="3"/>
  <c r="BM1529" i="3"/>
  <c r="BO1529" i="3"/>
  <c r="BK1382" i="3"/>
  <c r="BL1382" i="3"/>
  <c r="BP1382" i="3"/>
  <c r="BM1382" i="3"/>
  <c r="BO1382" i="3"/>
  <c r="BK1412" i="3"/>
  <c r="BP1412" i="3"/>
  <c r="BO1412" i="3"/>
  <c r="BL1412" i="3"/>
  <c r="BM1412" i="3"/>
  <c r="BL660" i="3"/>
  <c r="BO660" i="3"/>
  <c r="BP660" i="3"/>
  <c r="BK660" i="3"/>
  <c r="BM660" i="3"/>
  <c r="BL1493" i="3"/>
  <c r="BM1493" i="3"/>
  <c r="BO1493" i="3"/>
  <c r="BK1493" i="3"/>
  <c r="BP1493" i="3"/>
  <c r="BK626" i="3"/>
  <c r="BL626" i="3"/>
  <c r="BM626" i="3"/>
  <c r="BO626" i="3"/>
  <c r="BP626" i="3"/>
  <c r="BL1988" i="3"/>
  <c r="BO1988" i="3"/>
  <c r="BM1988" i="3"/>
  <c r="BP1988" i="3"/>
  <c r="BK1988" i="3"/>
  <c r="BO36" i="3"/>
  <c r="BL36" i="3"/>
  <c r="BM36" i="3"/>
  <c r="BP36" i="3"/>
  <c r="BK36" i="3"/>
  <c r="BM67" i="3"/>
  <c r="BP67" i="3"/>
  <c r="BK67" i="3"/>
  <c r="BL67" i="3"/>
  <c r="BO67" i="3"/>
  <c r="BK1232" i="3"/>
  <c r="BL1232" i="3"/>
  <c r="BM1232" i="3"/>
  <c r="BO1232" i="3"/>
  <c r="BP1232" i="3"/>
  <c r="BP197" i="3"/>
  <c r="BO197" i="3"/>
  <c r="BK197" i="3"/>
  <c r="BL197" i="3"/>
  <c r="BM197" i="3"/>
  <c r="BP1121" i="3"/>
  <c r="BK1121" i="3"/>
  <c r="BL1121" i="3"/>
  <c r="BM1121" i="3"/>
  <c r="BO1121" i="3"/>
  <c r="BK326" i="3"/>
  <c r="BL326" i="3"/>
  <c r="BM326" i="3"/>
  <c r="BO326" i="3"/>
  <c r="BP326" i="3"/>
  <c r="BK354" i="3"/>
  <c r="BL354" i="3"/>
  <c r="BM354" i="3"/>
  <c r="BO354" i="3"/>
  <c r="BP354" i="3"/>
  <c r="BL1165" i="3"/>
  <c r="BO1165" i="3"/>
  <c r="BP1165" i="3"/>
  <c r="BK1165" i="3"/>
  <c r="BM1165" i="3"/>
  <c r="BK1897" i="3"/>
  <c r="BL1897" i="3"/>
  <c r="BO1897" i="3"/>
  <c r="BM1897" i="3"/>
  <c r="BP1897" i="3"/>
  <c r="BP155" i="3"/>
  <c r="BK155" i="3"/>
  <c r="BL155" i="3"/>
  <c r="BM155" i="3"/>
  <c r="BO155" i="3"/>
  <c r="BM131" i="3"/>
  <c r="BO131" i="3"/>
  <c r="BP131" i="3"/>
  <c r="BK131" i="3"/>
  <c r="BL131" i="3"/>
  <c r="BO1291" i="3"/>
  <c r="BK1291" i="3"/>
  <c r="BL1291" i="3"/>
  <c r="BM1291" i="3"/>
  <c r="BP1291" i="3"/>
  <c r="BK292" i="3"/>
  <c r="BL292" i="3"/>
  <c r="BM292" i="3"/>
  <c r="BO292" i="3"/>
  <c r="BP292" i="3"/>
  <c r="BK165" i="3"/>
  <c r="BL165" i="3"/>
  <c r="BM165" i="3"/>
  <c r="BO165" i="3"/>
  <c r="BP165" i="3"/>
  <c r="BK1205" i="3"/>
  <c r="BL1205" i="3"/>
  <c r="BM1205" i="3"/>
  <c r="BP1205" i="3"/>
  <c r="BO1205" i="3"/>
  <c r="BP1247" i="3"/>
  <c r="BM1247" i="3"/>
  <c r="BO1247" i="3"/>
  <c r="BL1247" i="3"/>
  <c r="BK1247" i="3"/>
  <c r="BL315" i="3"/>
  <c r="BM315" i="3"/>
  <c r="BO315" i="3"/>
  <c r="BP315" i="3"/>
  <c r="BK315" i="3"/>
  <c r="BP1656" i="3"/>
  <c r="BK1656" i="3"/>
  <c r="BL1656" i="3"/>
  <c r="BM1656" i="3"/>
  <c r="BO1656" i="3"/>
  <c r="BK1126" i="3"/>
  <c r="BL1126" i="3"/>
  <c r="BM1126" i="3"/>
  <c r="BO1126" i="3"/>
  <c r="BP1126" i="3"/>
  <c r="BM37" i="3"/>
  <c r="BO37" i="3"/>
  <c r="BP37" i="3"/>
  <c r="BK37" i="3"/>
  <c r="BL37" i="3"/>
  <c r="BL1188" i="3"/>
  <c r="BM1188" i="3"/>
  <c r="BO1188" i="3"/>
  <c r="BP1188" i="3"/>
  <c r="BK1188" i="3"/>
  <c r="BP1708" i="3"/>
  <c r="BK1708" i="3"/>
  <c r="BM1708" i="3"/>
  <c r="BO1708" i="3"/>
  <c r="BL1708" i="3"/>
  <c r="BK1136" i="3"/>
  <c r="BL1136" i="3"/>
  <c r="BM1136" i="3"/>
  <c r="BP1136" i="3"/>
  <c r="BO1136" i="3"/>
  <c r="BM716" i="3"/>
  <c r="BO716" i="3"/>
  <c r="BK716" i="3"/>
  <c r="BL716" i="3"/>
  <c r="BP716" i="3"/>
  <c r="BP6" i="3"/>
  <c r="BK6" i="3"/>
  <c r="BL6" i="3"/>
  <c r="BM6" i="3"/>
  <c r="BO6" i="3"/>
  <c r="BO1749" i="3"/>
  <c r="BP1749" i="3"/>
  <c r="BK1749" i="3"/>
  <c r="BL1749" i="3"/>
  <c r="BM1749" i="3"/>
  <c r="BL397" i="3"/>
  <c r="BK397" i="3"/>
  <c r="BM397" i="3"/>
  <c r="BO397" i="3"/>
  <c r="BP397" i="3"/>
  <c r="BK731" i="3"/>
  <c r="BL731" i="3"/>
  <c r="BM731" i="3"/>
  <c r="BO731" i="3"/>
  <c r="BP731" i="3"/>
  <c r="BP592" i="3"/>
  <c r="BK592" i="3"/>
  <c r="BL592" i="3"/>
  <c r="BM592" i="3"/>
  <c r="BO592" i="3"/>
  <c r="BK1117" i="3"/>
  <c r="BL1117" i="3"/>
  <c r="BM1117" i="3"/>
  <c r="BO1117" i="3"/>
  <c r="BP1117" i="3"/>
  <c r="BP2103" i="3"/>
  <c r="CI2103" i="3" s="1"/>
  <c r="BM2103" i="3"/>
  <c r="BK2103" i="3"/>
  <c r="BL2103" i="3"/>
  <c r="BO2103" i="3"/>
  <c r="BK1995" i="3"/>
  <c r="BO1995" i="3"/>
  <c r="BP1995" i="3"/>
  <c r="BL1995" i="3"/>
  <c r="BM1995" i="3"/>
  <c r="BP394" i="3"/>
  <c r="BK394" i="3"/>
  <c r="BL394" i="3"/>
  <c r="BM394" i="3"/>
  <c r="BO394" i="3"/>
  <c r="BO275" i="3"/>
  <c r="BK275" i="3"/>
  <c r="BP275" i="3"/>
  <c r="BL275" i="3"/>
  <c r="BM275" i="3"/>
  <c r="BK1026" i="3"/>
  <c r="BM1026" i="3"/>
  <c r="BO1026" i="3"/>
  <c r="BP1026" i="3"/>
  <c r="BL1026" i="3"/>
  <c r="BK156" i="3"/>
  <c r="BL156" i="3"/>
  <c r="BM156" i="3"/>
  <c r="BO156" i="3"/>
  <c r="BP156" i="3"/>
  <c r="BL2101" i="3"/>
  <c r="BM2101" i="3"/>
  <c r="BO2101" i="3"/>
  <c r="BP2101" i="3"/>
  <c r="BK2101" i="3"/>
  <c r="BK2085" i="3"/>
  <c r="BM2085" i="3"/>
  <c r="BO2085" i="3"/>
  <c r="BP2085" i="3"/>
  <c r="BL2085" i="3"/>
  <c r="BL2043" i="3"/>
  <c r="BM2043" i="3"/>
  <c r="BP2043" i="3"/>
  <c r="BK2043" i="3"/>
  <c r="BO2043" i="3"/>
  <c r="BK2025" i="3"/>
  <c r="BL2025" i="3"/>
  <c r="BM2025" i="3"/>
  <c r="BO2025" i="3"/>
  <c r="BP2025" i="3"/>
  <c r="BL2009" i="3"/>
  <c r="BM2009" i="3"/>
  <c r="BO2009" i="3"/>
  <c r="BP2009" i="3"/>
  <c r="BK2009" i="3"/>
  <c r="BK1643" i="3"/>
  <c r="BM1643" i="3"/>
  <c r="BO1643" i="3"/>
  <c r="BL1643" i="3"/>
  <c r="BP1643" i="3"/>
  <c r="BM1959" i="3"/>
  <c r="BL1959" i="3"/>
  <c r="BK1959" i="3"/>
  <c r="BO1959" i="3"/>
  <c r="BP1959" i="3"/>
  <c r="BO1947" i="3"/>
  <c r="BK1947" i="3"/>
  <c r="BL1947" i="3"/>
  <c r="BM1947" i="3"/>
  <c r="BP1947" i="3"/>
  <c r="BP360" i="3"/>
  <c r="BL360" i="3"/>
  <c r="BO360" i="3"/>
  <c r="BK360" i="3"/>
  <c r="BM360" i="3"/>
  <c r="BK108" i="3"/>
  <c r="BL108" i="3"/>
  <c r="BM108" i="3"/>
  <c r="BO108" i="3"/>
  <c r="BP108" i="3"/>
  <c r="BP1838" i="3"/>
  <c r="BK1838" i="3"/>
  <c r="BL1838" i="3"/>
  <c r="BM1838" i="3"/>
  <c r="BO1838" i="3"/>
  <c r="BM1822" i="3"/>
  <c r="BK1822" i="3"/>
  <c r="BL1822" i="3"/>
  <c r="BO1822" i="3"/>
  <c r="BP1822" i="3"/>
  <c r="BL2080" i="3"/>
  <c r="BM2080" i="3"/>
  <c r="BK2080" i="3"/>
  <c r="BP2080" i="3"/>
  <c r="BO2080" i="3"/>
  <c r="BL884" i="3"/>
  <c r="BM884" i="3"/>
  <c r="BO884" i="3"/>
  <c r="BP884" i="3"/>
  <c r="BK884" i="3"/>
  <c r="BK1781" i="3"/>
  <c r="BL1781" i="3"/>
  <c r="BM1781" i="3"/>
  <c r="BO1781" i="3"/>
  <c r="BP1781" i="3"/>
  <c r="BO1765" i="3"/>
  <c r="BP1765" i="3"/>
  <c r="BK1765" i="3"/>
  <c r="BL1765" i="3"/>
  <c r="BM1765" i="3"/>
  <c r="BP1738" i="3"/>
  <c r="BM1738" i="3"/>
  <c r="BK1738" i="3"/>
  <c r="BL1738" i="3"/>
  <c r="BO1738" i="3"/>
  <c r="BK1678" i="3"/>
  <c r="BL1678" i="3"/>
  <c r="BM1678" i="3"/>
  <c r="BO1678" i="3"/>
  <c r="BP1678" i="3"/>
  <c r="BL109" i="3"/>
  <c r="BK109" i="3"/>
  <c r="BM109" i="3"/>
  <c r="BO109" i="3"/>
  <c r="BP109" i="3"/>
  <c r="BK2065" i="3"/>
  <c r="BM2065" i="3"/>
  <c r="BO2065" i="3"/>
  <c r="BP2065" i="3"/>
  <c r="BL2065" i="3"/>
  <c r="BO1917" i="3"/>
  <c r="BP1917" i="3"/>
  <c r="BL1917" i="3"/>
  <c r="BK1917" i="3"/>
  <c r="BM1917" i="3"/>
  <c r="BM1746" i="3"/>
  <c r="BP1746" i="3"/>
  <c r="BK1746" i="3"/>
  <c r="BL1746" i="3"/>
  <c r="BO1746" i="3"/>
  <c r="BL1905" i="3"/>
  <c r="BP1905" i="3"/>
  <c r="BK1905" i="3"/>
  <c r="BM1905" i="3"/>
  <c r="BO1905" i="3"/>
  <c r="BP1714" i="3"/>
  <c r="BM1714" i="3"/>
  <c r="BO1714" i="3"/>
  <c r="BK1714" i="3"/>
  <c r="BL1714" i="3"/>
  <c r="BP1536" i="3"/>
  <c r="BL1536" i="3"/>
  <c r="BM1536" i="3"/>
  <c r="BO1536" i="3"/>
  <c r="BK1536" i="3"/>
  <c r="BP1527" i="3"/>
  <c r="BK1527" i="3"/>
  <c r="BL1527" i="3"/>
  <c r="BM1527" i="3"/>
  <c r="BO1527" i="3"/>
  <c r="BL316" i="3"/>
  <c r="BP316" i="3"/>
  <c r="BM316" i="3"/>
  <c r="BO316" i="3"/>
  <c r="BK316" i="3"/>
  <c r="BK974" i="3"/>
  <c r="BL974" i="3"/>
  <c r="BM974" i="3"/>
  <c r="BP974" i="3"/>
  <c r="BO974" i="3"/>
  <c r="BK1623" i="3"/>
  <c r="BM1623" i="3"/>
  <c r="BO1623" i="3"/>
  <c r="BP1623" i="3"/>
  <c r="BL1623" i="3"/>
  <c r="BK1630" i="3"/>
  <c r="BM1630" i="3"/>
  <c r="BP1630" i="3"/>
  <c r="BL1630" i="3"/>
  <c r="BO1630" i="3"/>
  <c r="BK1605" i="3"/>
  <c r="BO1605" i="3"/>
  <c r="BL1605" i="3"/>
  <c r="BP1605" i="3"/>
  <c r="BM1605" i="3"/>
  <c r="BP1589" i="3"/>
  <c r="BM1589" i="3"/>
  <c r="BL1589" i="3"/>
  <c r="BK1589" i="3"/>
  <c r="BO1589" i="3"/>
  <c r="BK1051" i="3"/>
  <c r="BM1051" i="3"/>
  <c r="BO1051" i="3"/>
  <c r="BP1051" i="3"/>
  <c r="BL1051" i="3"/>
  <c r="BK977" i="3"/>
  <c r="BO977" i="3"/>
  <c r="BL977" i="3"/>
  <c r="BM977" i="3"/>
  <c r="BP977" i="3"/>
  <c r="BL895" i="3"/>
  <c r="BK895" i="3"/>
  <c r="BO895" i="3"/>
  <c r="BP895" i="3"/>
  <c r="BM895" i="3"/>
  <c r="BK567" i="3"/>
  <c r="BL567" i="3"/>
  <c r="BO567" i="3"/>
  <c r="BP567" i="3"/>
  <c r="BM567" i="3"/>
  <c r="BM738" i="3"/>
  <c r="BO738" i="3"/>
  <c r="BP738" i="3"/>
  <c r="BL738" i="3"/>
  <c r="BK738" i="3"/>
  <c r="BP228" i="3"/>
  <c r="BK228" i="3"/>
  <c r="BM228" i="3"/>
  <c r="BL228" i="3"/>
  <c r="BO228" i="3"/>
  <c r="BL793" i="3"/>
  <c r="BO793" i="3"/>
  <c r="BP793" i="3"/>
  <c r="BK793" i="3"/>
  <c r="BM793" i="3"/>
  <c r="BP446" i="3"/>
  <c r="BM446" i="3"/>
  <c r="BK446" i="3"/>
  <c r="BL446" i="3"/>
  <c r="BO446" i="3"/>
  <c r="BL458" i="3"/>
  <c r="BK458" i="3"/>
  <c r="BO458" i="3"/>
  <c r="BP458" i="3"/>
  <c r="BM458" i="3"/>
  <c r="BL483" i="3"/>
  <c r="BO483" i="3"/>
  <c r="BM483" i="3"/>
  <c r="BK483" i="3"/>
  <c r="BP483" i="3"/>
  <c r="BK367" i="3"/>
  <c r="BL367" i="3"/>
  <c r="BO367" i="3"/>
  <c r="BP367" i="3"/>
  <c r="BM367" i="3"/>
  <c r="BP1030" i="3"/>
  <c r="BK1030" i="3"/>
  <c r="BM1030" i="3"/>
  <c r="BO1030" i="3"/>
  <c r="BL1030" i="3"/>
  <c r="BL863" i="3"/>
  <c r="BK863" i="3"/>
  <c r="BM863" i="3"/>
  <c r="BO863" i="3"/>
  <c r="BP863" i="3"/>
  <c r="BO835" i="3"/>
  <c r="BP835" i="3"/>
  <c r="BL835" i="3"/>
  <c r="BM835" i="3"/>
  <c r="BK835" i="3"/>
  <c r="BL775" i="3"/>
  <c r="BK775" i="3"/>
  <c r="BO775" i="3"/>
  <c r="BP775" i="3"/>
  <c r="BM775" i="3"/>
  <c r="BK492" i="3"/>
  <c r="BM492" i="3"/>
  <c r="BO492" i="3"/>
  <c r="BP492" i="3"/>
  <c r="BL492" i="3"/>
  <c r="BM538" i="3"/>
  <c r="BO538" i="3"/>
  <c r="BP538" i="3"/>
  <c r="BK538" i="3"/>
  <c r="BL538" i="3"/>
  <c r="BM562" i="3"/>
  <c r="BO562" i="3"/>
  <c r="BP562" i="3"/>
  <c r="BK562" i="3"/>
  <c r="BL562" i="3"/>
  <c r="BM815" i="3"/>
  <c r="BO815" i="3"/>
  <c r="BP815" i="3"/>
  <c r="BL815" i="3"/>
  <c r="BK815" i="3"/>
  <c r="BM782" i="3"/>
  <c r="BO782" i="3"/>
  <c r="BP782" i="3"/>
  <c r="BK782" i="3"/>
  <c r="BL782" i="3"/>
  <c r="BK1550" i="3"/>
  <c r="BL1550" i="3"/>
  <c r="BM1550" i="3"/>
  <c r="BO1550" i="3"/>
  <c r="BP1550" i="3"/>
  <c r="BK709" i="3"/>
  <c r="BP709" i="3"/>
  <c r="BL709" i="3"/>
  <c r="BM709" i="3"/>
  <c r="BO709" i="3"/>
  <c r="BP963" i="3"/>
  <c r="BO963" i="3"/>
  <c r="BK963" i="3"/>
  <c r="BL963" i="3"/>
  <c r="BM963" i="3"/>
  <c r="BL464" i="3"/>
  <c r="BM464" i="3"/>
  <c r="BP464" i="3"/>
  <c r="BO464" i="3"/>
  <c r="BK464" i="3"/>
  <c r="BK1039" i="3"/>
  <c r="BO1039" i="3"/>
  <c r="BP1039" i="3"/>
  <c r="BL1039" i="3"/>
  <c r="BM1039" i="3"/>
  <c r="BM119" i="3"/>
  <c r="BO119" i="3"/>
  <c r="BP119" i="3"/>
  <c r="BL119" i="3"/>
  <c r="BK119" i="3"/>
  <c r="BL740" i="3"/>
  <c r="BM740" i="3"/>
  <c r="BO740" i="3"/>
  <c r="BK740" i="3"/>
  <c r="BP740" i="3"/>
  <c r="BM440" i="3"/>
  <c r="BO440" i="3"/>
  <c r="BP440" i="3"/>
  <c r="BK440" i="3"/>
  <c r="BL440" i="3"/>
  <c r="BK851" i="3"/>
  <c r="BL851" i="3"/>
  <c r="BM851" i="3"/>
  <c r="BO851" i="3"/>
  <c r="BP851" i="3"/>
  <c r="BK531" i="3"/>
  <c r="BL531" i="3"/>
  <c r="BM531" i="3"/>
  <c r="BO531" i="3"/>
  <c r="BP531" i="3"/>
  <c r="BK491" i="3"/>
  <c r="BM491" i="3"/>
  <c r="BO491" i="3"/>
  <c r="BP491" i="3"/>
  <c r="BL491" i="3"/>
  <c r="BK576" i="3"/>
  <c r="BL576" i="3"/>
  <c r="BO576" i="3"/>
  <c r="BP576" i="3"/>
  <c r="BM576" i="3"/>
  <c r="BK876" i="3"/>
  <c r="BL876" i="3"/>
  <c r="BP876" i="3"/>
  <c r="BO876" i="3"/>
  <c r="BM876" i="3"/>
  <c r="BK681" i="3"/>
  <c r="BL681" i="3"/>
  <c r="BO681" i="3"/>
  <c r="BP681" i="3"/>
  <c r="BM681" i="3"/>
  <c r="BK722" i="3"/>
  <c r="BL722" i="3"/>
  <c r="BO722" i="3"/>
  <c r="BP722" i="3"/>
  <c r="BM722" i="3"/>
  <c r="BL210" i="3"/>
  <c r="BM210" i="3"/>
  <c r="BO210" i="3"/>
  <c r="BP210" i="3"/>
  <c r="BK210" i="3"/>
  <c r="BP433" i="3"/>
  <c r="BL433" i="3"/>
  <c r="BO433" i="3"/>
  <c r="BK433" i="3"/>
  <c r="BM433" i="3"/>
  <c r="BK401" i="3"/>
  <c r="BL401" i="3"/>
  <c r="BM401" i="3"/>
  <c r="BO401" i="3"/>
  <c r="BP401" i="3"/>
  <c r="BK366" i="3"/>
  <c r="BL366" i="3"/>
  <c r="BM366" i="3"/>
  <c r="BO366" i="3"/>
  <c r="BP366" i="3"/>
  <c r="BM1257" i="3"/>
  <c r="BK1257" i="3"/>
  <c r="BL1257" i="3"/>
  <c r="BO1257" i="3"/>
  <c r="BP1257" i="3"/>
  <c r="BK1465" i="3"/>
  <c r="BL1465" i="3"/>
  <c r="BM1465" i="3"/>
  <c r="BO1465" i="3"/>
  <c r="BP1465" i="3"/>
  <c r="BP1435" i="3"/>
  <c r="BK1435" i="3"/>
  <c r="BL1435" i="3"/>
  <c r="BM1435" i="3"/>
  <c r="BO1435" i="3"/>
  <c r="BK1399" i="3"/>
  <c r="BM1399" i="3"/>
  <c r="BO1399" i="3"/>
  <c r="BP1399" i="3"/>
  <c r="BL1399" i="3"/>
  <c r="BL1396" i="3"/>
  <c r="BM1396" i="3"/>
  <c r="BO1396" i="3"/>
  <c r="BP1396" i="3"/>
  <c r="BK1396" i="3"/>
  <c r="BK82" i="3"/>
  <c r="BL82" i="3"/>
  <c r="BM82" i="3"/>
  <c r="BO82" i="3"/>
  <c r="BP82" i="3"/>
  <c r="BM1356" i="3"/>
  <c r="BP1356" i="3"/>
  <c r="BK1356" i="3"/>
  <c r="BL1356" i="3"/>
  <c r="BO1356" i="3"/>
  <c r="BK929" i="3"/>
  <c r="BP929" i="3"/>
  <c r="BL929" i="3"/>
  <c r="BM929" i="3"/>
  <c r="BO929" i="3"/>
  <c r="BO792" i="3"/>
  <c r="BL792" i="3"/>
  <c r="BK792" i="3"/>
  <c r="BM792" i="3"/>
  <c r="BP792" i="3"/>
  <c r="BO1333" i="3"/>
  <c r="BP1333" i="3"/>
  <c r="BK1333" i="3"/>
  <c r="BL1333" i="3"/>
  <c r="BM1333" i="3"/>
  <c r="BK923" i="3"/>
  <c r="BL923" i="3"/>
  <c r="BO923" i="3"/>
  <c r="BP923" i="3"/>
  <c r="BM923" i="3"/>
  <c r="BO918" i="3"/>
  <c r="BK918" i="3"/>
  <c r="BL918" i="3"/>
  <c r="BM918" i="3"/>
  <c r="BP918" i="3"/>
  <c r="BM1485" i="3"/>
  <c r="BO1485" i="3"/>
  <c r="BP1485" i="3"/>
  <c r="BK1485" i="3"/>
  <c r="BL1485" i="3"/>
  <c r="BP641" i="3"/>
  <c r="BL641" i="3"/>
  <c r="BM641" i="3"/>
  <c r="BO641" i="3"/>
  <c r="BK641" i="3"/>
  <c r="BK1329" i="3"/>
  <c r="BL1329" i="3"/>
  <c r="BO1329" i="3"/>
  <c r="BM1329" i="3"/>
  <c r="BP1329" i="3"/>
  <c r="BK246" i="3"/>
  <c r="BL246" i="3"/>
  <c r="BM246" i="3"/>
  <c r="BO246" i="3"/>
  <c r="BP246" i="3"/>
  <c r="BO276" i="3"/>
  <c r="BK276" i="3"/>
  <c r="BL276" i="3"/>
  <c r="BM276" i="3"/>
  <c r="BP276" i="3"/>
  <c r="BP1000" i="3"/>
  <c r="BK1000" i="3"/>
  <c r="BL1000" i="3"/>
  <c r="BM1000" i="3"/>
  <c r="BO1000" i="3"/>
  <c r="BM614" i="3"/>
  <c r="BL614" i="3"/>
  <c r="BO614" i="3"/>
  <c r="BP614" i="3"/>
  <c r="BK614" i="3"/>
  <c r="BP1327" i="3"/>
  <c r="BO1327" i="3"/>
  <c r="BK1327" i="3"/>
  <c r="BM1327" i="3"/>
  <c r="BL1327" i="3"/>
  <c r="BM1561" i="3"/>
  <c r="BP1561" i="3"/>
  <c r="BL1561" i="3"/>
  <c r="BO1561" i="3"/>
  <c r="BK1561" i="3"/>
  <c r="BO950" i="3"/>
  <c r="BK950" i="3"/>
  <c r="BL950" i="3"/>
  <c r="BM950" i="3"/>
  <c r="BP950" i="3"/>
  <c r="BL1442" i="3"/>
  <c r="BM1442" i="3"/>
  <c r="BP1442" i="3"/>
  <c r="BO1442" i="3"/>
  <c r="BK1442" i="3"/>
  <c r="BM1541" i="3"/>
  <c r="BO1541" i="3"/>
  <c r="BL1541" i="3"/>
  <c r="BP1541" i="3"/>
  <c r="BK1541" i="3"/>
  <c r="BL1373" i="3"/>
  <c r="BM1373" i="3"/>
  <c r="BO1373" i="3"/>
  <c r="BP1373" i="3"/>
  <c r="BK1373" i="3"/>
  <c r="BL1403" i="3"/>
  <c r="BO1403" i="3"/>
  <c r="BK1403" i="3"/>
  <c r="BM1403" i="3"/>
  <c r="BP1403" i="3"/>
  <c r="BO659" i="3"/>
  <c r="BP659" i="3"/>
  <c r="BK659" i="3"/>
  <c r="BL659" i="3"/>
  <c r="BM659" i="3"/>
  <c r="BK1490" i="3"/>
  <c r="BL1490" i="3"/>
  <c r="BM1490" i="3"/>
  <c r="BO1490" i="3"/>
  <c r="BP1490" i="3"/>
  <c r="BP625" i="3"/>
  <c r="BK625" i="3"/>
  <c r="BL625" i="3"/>
  <c r="BM625" i="3"/>
  <c r="BO625" i="3"/>
  <c r="BK1095" i="3"/>
  <c r="BL1095" i="3"/>
  <c r="BP1095" i="3"/>
  <c r="BO1095" i="3"/>
  <c r="BM1095" i="3"/>
  <c r="BK34" i="3"/>
  <c r="BL34" i="3"/>
  <c r="BM34" i="3"/>
  <c r="BP34" i="3"/>
  <c r="BO34" i="3"/>
  <c r="BK65" i="3"/>
  <c r="BL65" i="3"/>
  <c r="BM65" i="3"/>
  <c r="BO65" i="3"/>
  <c r="BP65" i="3"/>
  <c r="BL1227" i="3"/>
  <c r="BM1227" i="3"/>
  <c r="BO1227" i="3"/>
  <c r="BK1227" i="3"/>
  <c r="BP1227" i="3"/>
  <c r="BK328" i="3"/>
  <c r="BL328" i="3"/>
  <c r="BO328" i="3"/>
  <c r="BP328" i="3"/>
  <c r="BM328" i="3"/>
  <c r="BK1116" i="3"/>
  <c r="BL1116" i="3"/>
  <c r="BM1116" i="3"/>
  <c r="BO1116" i="3"/>
  <c r="BP1116" i="3"/>
  <c r="BL63" i="3"/>
  <c r="BM63" i="3"/>
  <c r="BO63" i="3"/>
  <c r="BP63" i="3"/>
  <c r="BK63" i="3"/>
  <c r="BK349" i="3"/>
  <c r="BL349" i="3"/>
  <c r="BM349" i="3"/>
  <c r="BO349" i="3"/>
  <c r="BP349" i="3"/>
  <c r="BM1271" i="3"/>
  <c r="BO1271" i="3"/>
  <c r="BP1271" i="3"/>
  <c r="BK1271" i="3"/>
  <c r="BL1271" i="3"/>
  <c r="BK1896" i="3"/>
  <c r="BL1896" i="3"/>
  <c r="BM1896" i="3"/>
  <c r="BO1896" i="3"/>
  <c r="BP1896" i="3"/>
  <c r="BO154" i="3"/>
  <c r="BP154" i="3"/>
  <c r="BM154" i="3"/>
  <c r="BL154" i="3"/>
  <c r="BK154" i="3"/>
  <c r="BM130" i="3"/>
  <c r="BL130" i="3"/>
  <c r="BO130" i="3"/>
  <c r="BP130" i="3"/>
  <c r="BK130" i="3"/>
  <c r="BL1289" i="3"/>
  <c r="BP1289" i="3"/>
  <c r="BO1289" i="3"/>
  <c r="BK1289" i="3"/>
  <c r="BM1289" i="3"/>
  <c r="BP291" i="3"/>
  <c r="BK291" i="3"/>
  <c r="BL291" i="3"/>
  <c r="BM291" i="3"/>
  <c r="BO291" i="3"/>
  <c r="BP163" i="3"/>
  <c r="BK163" i="3"/>
  <c r="BL163" i="3"/>
  <c r="BM163" i="3"/>
  <c r="BO163" i="3"/>
  <c r="BK1204" i="3"/>
  <c r="BL1204" i="3"/>
  <c r="BM1204" i="3"/>
  <c r="BO1204" i="3"/>
  <c r="BP1204" i="3"/>
  <c r="BL1145" i="3"/>
  <c r="BM1145" i="3"/>
  <c r="BO1145" i="3"/>
  <c r="BP1145" i="3"/>
  <c r="BK1145" i="3"/>
  <c r="BL347" i="3"/>
  <c r="BM347" i="3"/>
  <c r="BO347" i="3"/>
  <c r="BP347" i="3"/>
  <c r="BK347" i="3"/>
  <c r="BK1655" i="3"/>
  <c r="BL1655" i="3"/>
  <c r="BM1655" i="3"/>
  <c r="BO1655" i="3"/>
  <c r="BP1655" i="3"/>
  <c r="BP1125" i="3"/>
  <c r="BK1125" i="3"/>
  <c r="BM1125" i="3"/>
  <c r="BO1125" i="3"/>
  <c r="BL1125" i="3"/>
  <c r="BK123" i="3"/>
  <c r="BL123" i="3"/>
  <c r="BM123" i="3"/>
  <c r="BO123" i="3"/>
  <c r="BP123" i="3"/>
  <c r="BL87" i="3"/>
  <c r="BO87" i="3"/>
  <c r="BP87" i="3"/>
  <c r="BK87" i="3"/>
  <c r="BM87" i="3"/>
  <c r="BL1258" i="3"/>
  <c r="BK1258" i="3"/>
  <c r="BO1258" i="3"/>
  <c r="BM1258" i="3"/>
  <c r="BP1258" i="3"/>
  <c r="BK333" i="3"/>
  <c r="BL333" i="3"/>
  <c r="BO333" i="3"/>
  <c r="BP333" i="3"/>
  <c r="BM333" i="3"/>
  <c r="BP707" i="3"/>
  <c r="BL707" i="3"/>
  <c r="BM707" i="3"/>
  <c r="BK707" i="3"/>
  <c r="BO707" i="3"/>
  <c r="BK5" i="3"/>
  <c r="BP5" i="3"/>
  <c r="BL5" i="3"/>
  <c r="BM5" i="3"/>
  <c r="BO5" i="3"/>
  <c r="BL2088" i="3"/>
  <c r="BM2088" i="3"/>
  <c r="BP2088" i="3"/>
  <c r="BO2088" i="3"/>
  <c r="BK2088" i="3"/>
  <c r="BK1825" i="3"/>
  <c r="BM1825" i="3"/>
  <c r="BO1825" i="3"/>
  <c r="BL1825" i="3"/>
  <c r="BP1825" i="3"/>
  <c r="BK1156" i="3"/>
  <c r="BO1156" i="3"/>
  <c r="BM1156" i="3"/>
  <c r="BP1156" i="3"/>
  <c r="BL1156" i="3"/>
  <c r="BK233" i="3"/>
  <c r="BM233" i="3"/>
  <c r="BL233" i="3"/>
  <c r="BO233" i="3"/>
  <c r="BP233" i="3"/>
  <c r="BP547" i="3"/>
  <c r="BK547" i="3"/>
  <c r="BL547" i="3"/>
  <c r="BM547" i="3"/>
  <c r="BO547" i="3"/>
  <c r="BP520" i="3"/>
  <c r="BK520" i="3"/>
  <c r="BL520" i="3"/>
  <c r="BM520" i="3"/>
  <c r="BO520" i="3"/>
  <c r="BO1413" i="3"/>
  <c r="BK1413" i="3"/>
  <c r="BM1413" i="3"/>
  <c r="BP1413" i="3"/>
  <c r="BL1413" i="3"/>
  <c r="BK249" i="3"/>
  <c r="BL249" i="3"/>
  <c r="BM249" i="3"/>
  <c r="BO249" i="3"/>
  <c r="BP249" i="3"/>
  <c r="BK1990" i="3"/>
  <c r="BL1990" i="3"/>
  <c r="BO1990" i="3"/>
  <c r="BM1990" i="3"/>
  <c r="BP1990" i="3"/>
  <c r="BK294" i="3"/>
  <c r="BP294" i="3"/>
  <c r="BL294" i="3"/>
  <c r="BM294" i="3"/>
  <c r="BO294" i="3"/>
  <c r="BM2027" i="3"/>
  <c r="BK2027" i="3"/>
  <c r="BL2027" i="3"/>
  <c r="BO2027" i="3"/>
  <c r="BP2027" i="3"/>
  <c r="BO1680" i="3"/>
  <c r="BK1680" i="3"/>
  <c r="BL1680" i="3"/>
  <c r="BM1680" i="3"/>
  <c r="BP1680" i="3"/>
  <c r="BL1632" i="3"/>
  <c r="BK1632" i="3"/>
  <c r="BO1632" i="3"/>
  <c r="BM1632" i="3"/>
  <c r="BP1632" i="3"/>
  <c r="BO369" i="3"/>
  <c r="BP369" i="3"/>
  <c r="BM369" i="3"/>
  <c r="BK369" i="3"/>
  <c r="BL369" i="3"/>
  <c r="BM718" i="3"/>
  <c r="BK718" i="3"/>
  <c r="BL718" i="3"/>
  <c r="BO718" i="3"/>
  <c r="BP718" i="3"/>
  <c r="BK215" i="3"/>
  <c r="BM215" i="3"/>
  <c r="BP215" i="3"/>
  <c r="BL215" i="3"/>
  <c r="BO215" i="3"/>
  <c r="BK1342" i="3"/>
  <c r="BO1342" i="3"/>
  <c r="BL1342" i="3"/>
  <c r="BM1342" i="3"/>
  <c r="BP1342" i="3"/>
  <c r="BO1448" i="3"/>
  <c r="BK1448" i="3"/>
  <c r="BP1448" i="3"/>
  <c r="BL1448" i="3"/>
  <c r="BM1448" i="3"/>
  <c r="BK1236" i="3"/>
  <c r="BM1236" i="3"/>
  <c r="BL1236" i="3"/>
  <c r="BO1236" i="3"/>
  <c r="BP1236" i="3"/>
  <c r="BK1248" i="3"/>
  <c r="BM1248" i="3"/>
  <c r="BP1248" i="3"/>
  <c r="BL1248" i="3"/>
  <c r="BO1248" i="3"/>
  <c r="BL1876" i="3"/>
  <c r="BM1876" i="3"/>
  <c r="BO1876" i="3"/>
  <c r="BP1876" i="3"/>
  <c r="BK1876" i="3"/>
  <c r="BK1860" i="3"/>
  <c r="BL1860" i="3"/>
  <c r="BM1860" i="3"/>
  <c r="BO1860" i="3"/>
  <c r="BP1860" i="3"/>
  <c r="BK2100" i="3"/>
  <c r="BL2100" i="3"/>
  <c r="BM2100" i="3"/>
  <c r="BO2100" i="3"/>
  <c r="BP2100" i="3"/>
  <c r="BK2084" i="3"/>
  <c r="BL2084" i="3"/>
  <c r="BM2084" i="3"/>
  <c r="BO2084" i="3"/>
  <c r="BP2084" i="3"/>
  <c r="BO2042" i="3"/>
  <c r="BP2042" i="3"/>
  <c r="BK2042" i="3"/>
  <c r="BL2042" i="3"/>
  <c r="BM2042" i="3"/>
  <c r="BP2024" i="3"/>
  <c r="BL2024" i="3"/>
  <c r="BK2024" i="3"/>
  <c r="BM2024" i="3"/>
  <c r="BO2024" i="3"/>
  <c r="BM2008" i="3"/>
  <c r="BP2008" i="3"/>
  <c r="BO2008" i="3"/>
  <c r="BK2008" i="3"/>
  <c r="BL2008" i="3"/>
  <c r="BK1974" i="3"/>
  <c r="BM1974" i="3"/>
  <c r="BO1974" i="3"/>
  <c r="BP1974" i="3"/>
  <c r="BL1974" i="3"/>
  <c r="BL1958" i="3"/>
  <c r="BM1958" i="3"/>
  <c r="BO1958" i="3"/>
  <c r="BP1958" i="3"/>
  <c r="BK1958" i="3"/>
  <c r="BL1946" i="3"/>
  <c r="BK1946" i="3"/>
  <c r="BM1946" i="3"/>
  <c r="BO1946" i="3"/>
  <c r="BP1946" i="3"/>
  <c r="BM359" i="3"/>
  <c r="BO359" i="3"/>
  <c r="BP359" i="3"/>
  <c r="BL359" i="3"/>
  <c r="BK359" i="3"/>
  <c r="BP1853" i="3"/>
  <c r="BK1853" i="3"/>
  <c r="BL1853" i="3"/>
  <c r="BM1853" i="3"/>
  <c r="BO1853" i="3"/>
  <c r="BL1837" i="3"/>
  <c r="BM1837" i="3"/>
  <c r="BO1837" i="3"/>
  <c r="BP1837" i="3"/>
  <c r="BK1837" i="3"/>
  <c r="BK1821" i="3"/>
  <c r="BL1821" i="3"/>
  <c r="BM1821" i="3"/>
  <c r="BO1821" i="3"/>
  <c r="BP1821" i="3"/>
  <c r="BK886" i="3"/>
  <c r="BL886" i="3"/>
  <c r="BO886" i="3"/>
  <c r="BP886" i="3"/>
  <c r="BM886" i="3"/>
  <c r="BL883" i="3"/>
  <c r="BK883" i="3"/>
  <c r="BO883" i="3"/>
  <c r="BM883" i="3"/>
  <c r="BP883" i="3"/>
  <c r="BL1780" i="3"/>
  <c r="BM1780" i="3"/>
  <c r="BO1780" i="3"/>
  <c r="BP1780" i="3"/>
  <c r="BK1780" i="3"/>
  <c r="BL1764" i="3"/>
  <c r="BM1764" i="3"/>
  <c r="BO1764" i="3"/>
  <c r="BP1764" i="3"/>
  <c r="BK1764" i="3"/>
  <c r="BK1726" i="3"/>
  <c r="BL1726" i="3"/>
  <c r="BO1726" i="3"/>
  <c r="BM1726" i="3"/>
  <c r="BP1726" i="3"/>
  <c r="BK1677" i="3"/>
  <c r="BL1677" i="3"/>
  <c r="BM1677" i="3"/>
  <c r="BO1677" i="3"/>
  <c r="BP1677" i="3"/>
  <c r="BL110" i="3"/>
  <c r="BK110" i="3"/>
  <c r="BM110" i="3"/>
  <c r="BO110" i="3"/>
  <c r="BP110" i="3"/>
  <c r="BK2064" i="3"/>
  <c r="BO2064" i="3"/>
  <c r="BL2064" i="3"/>
  <c r="BM2064" i="3"/>
  <c r="BP2064" i="3"/>
  <c r="BO1916" i="3"/>
  <c r="BP1916" i="3"/>
  <c r="BK1916" i="3"/>
  <c r="BL1916" i="3"/>
  <c r="BM1916" i="3"/>
  <c r="BK1745" i="3"/>
  <c r="BL1745" i="3"/>
  <c r="BM1745" i="3"/>
  <c r="BO1745" i="3"/>
  <c r="BP1745" i="3"/>
  <c r="BK1904" i="3"/>
  <c r="BL1904" i="3"/>
  <c r="BM1904" i="3"/>
  <c r="BO1904" i="3"/>
  <c r="BP1904" i="3"/>
  <c r="BP1713" i="3"/>
  <c r="BM1713" i="3"/>
  <c r="BO1713" i="3"/>
  <c r="BL1713" i="3"/>
  <c r="BK1713" i="3"/>
  <c r="BK1524" i="3"/>
  <c r="BL1524" i="3"/>
  <c r="BM1524" i="3"/>
  <c r="BP1524" i="3"/>
  <c r="BO1524" i="3"/>
  <c r="BK1540" i="3"/>
  <c r="BL1540" i="3"/>
  <c r="BO1540" i="3"/>
  <c r="BP1540" i="3"/>
  <c r="BM1540" i="3"/>
  <c r="BO1202" i="3"/>
  <c r="BM1202" i="3"/>
  <c r="BK1202" i="3"/>
  <c r="BL1202" i="3"/>
  <c r="BP1202" i="3"/>
  <c r="BL975" i="3"/>
  <c r="BM975" i="3"/>
  <c r="BP975" i="3"/>
  <c r="BK975" i="3"/>
  <c r="BO975" i="3"/>
  <c r="BP1613" i="3"/>
  <c r="BL1613" i="3"/>
  <c r="BM1613" i="3"/>
  <c r="BO1613" i="3"/>
  <c r="BK1613" i="3"/>
  <c r="BK1629" i="3"/>
  <c r="BL1629" i="3"/>
  <c r="BM1629" i="3"/>
  <c r="BP1629" i="3"/>
  <c r="BO1629" i="3"/>
  <c r="BO1604" i="3"/>
  <c r="BL1604" i="3"/>
  <c r="BP1604" i="3"/>
  <c r="BK1604" i="3"/>
  <c r="BM1604" i="3"/>
  <c r="BL1588" i="3"/>
  <c r="BM1588" i="3"/>
  <c r="BP1588" i="3"/>
  <c r="BO1588" i="3"/>
  <c r="BK1588" i="3"/>
  <c r="BK1050" i="3"/>
  <c r="BP1050" i="3"/>
  <c r="BL1050" i="3"/>
  <c r="BM1050" i="3"/>
  <c r="BO1050" i="3"/>
  <c r="BM976" i="3"/>
  <c r="BL976" i="3"/>
  <c r="BO976" i="3"/>
  <c r="BP976" i="3"/>
  <c r="BK976" i="3"/>
  <c r="BK894" i="3"/>
  <c r="BL894" i="3"/>
  <c r="BM894" i="3"/>
  <c r="BO894" i="3"/>
  <c r="BP894" i="3"/>
  <c r="BO589" i="3"/>
  <c r="BP589" i="3"/>
  <c r="BK589" i="3"/>
  <c r="BL589" i="3"/>
  <c r="BM589" i="3"/>
  <c r="BM737" i="3"/>
  <c r="BK737" i="3"/>
  <c r="BO737" i="3"/>
  <c r="BP737" i="3"/>
  <c r="BL737" i="3"/>
  <c r="BM227" i="3"/>
  <c r="BO227" i="3"/>
  <c r="BP227" i="3"/>
  <c r="BL227" i="3"/>
  <c r="BK227" i="3"/>
  <c r="BP429" i="3"/>
  <c r="BO429" i="3"/>
  <c r="BK429" i="3"/>
  <c r="BL429" i="3"/>
  <c r="BM429" i="3"/>
  <c r="BL445" i="3"/>
  <c r="BM445" i="3"/>
  <c r="BK445" i="3"/>
  <c r="BO445" i="3"/>
  <c r="BP445" i="3"/>
  <c r="BO457" i="3"/>
  <c r="BL457" i="3"/>
  <c r="BK457" i="3"/>
  <c r="BM457" i="3"/>
  <c r="BP457" i="3"/>
  <c r="BM482" i="3"/>
  <c r="BP482" i="3"/>
  <c r="BK482" i="3"/>
  <c r="BL482" i="3"/>
  <c r="BO482" i="3"/>
  <c r="BO1087" i="3"/>
  <c r="BK1087" i="3"/>
  <c r="BL1087" i="3"/>
  <c r="BM1087" i="3"/>
  <c r="BP1087" i="3"/>
  <c r="BL1029" i="3"/>
  <c r="BM1029" i="3"/>
  <c r="BO1029" i="3"/>
  <c r="BP1029" i="3"/>
  <c r="BK1029" i="3"/>
  <c r="BK860" i="3"/>
  <c r="BL860" i="3"/>
  <c r="BM860" i="3"/>
  <c r="BO860" i="3"/>
  <c r="BP860" i="3"/>
  <c r="BK834" i="3"/>
  <c r="BL834" i="3"/>
  <c r="BM834" i="3"/>
  <c r="BO834" i="3"/>
  <c r="BP834" i="3"/>
  <c r="BK774" i="3"/>
  <c r="BL774" i="3"/>
  <c r="BM774" i="3"/>
  <c r="BO774" i="3"/>
  <c r="BP774" i="3"/>
  <c r="BK519" i="3"/>
  <c r="BL519" i="3"/>
  <c r="BM519" i="3"/>
  <c r="BO519" i="3"/>
  <c r="BP519" i="3"/>
  <c r="BL537" i="3"/>
  <c r="BK537" i="3"/>
  <c r="BM537" i="3"/>
  <c r="BO537" i="3"/>
  <c r="BP537" i="3"/>
  <c r="BL579" i="3"/>
  <c r="BK579" i="3"/>
  <c r="BM579" i="3"/>
  <c r="BO579" i="3"/>
  <c r="BP579" i="3"/>
  <c r="BK814" i="3"/>
  <c r="BO814" i="3"/>
  <c r="BP814" i="3"/>
  <c r="BM814" i="3"/>
  <c r="BL814" i="3"/>
  <c r="BL781" i="3"/>
  <c r="BO781" i="3"/>
  <c r="BK781" i="3"/>
  <c r="BM781" i="3"/>
  <c r="BP781" i="3"/>
  <c r="BO251" i="3"/>
  <c r="BP251" i="3"/>
  <c r="BL251" i="3"/>
  <c r="BM251" i="3"/>
  <c r="BK251" i="3"/>
  <c r="BK708" i="3"/>
  <c r="BL708" i="3"/>
  <c r="BM708" i="3"/>
  <c r="BO708" i="3"/>
  <c r="BP708" i="3"/>
  <c r="BK962" i="3"/>
  <c r="BO962" i="3"/>
  <c r="BP962" i="3"/>
  <c r="BM962" i="3"/>
  <c r="BL962" i="3"/>
  <c r="BL463" i="3"/>
  <c r="BO463" i="3"/>
  <c r="BP463" i="3"/>
  <c r="BM463" i="3"/>
  <c r="BK463" i="3"/>
  <c r="BK1038" i="3"/>
  <c r="BL1038" i="3"/>
  <c r="BM1038" i="3"/>
  <c r="BO1038" i="3"/>
  <c r="BP1038" i="3"/>
  <c r="BM561" i="3"/>
  <c r="BO561" i="3"/>
  <c r="BK561" i="3"/>
  <c r="BP561" i="3"/>
  <c r="BL561" i="3"/>
  <c r="BL240" i="3"/>
  <c r="BM240" i="3"/>
  <c r="BO240" i="3"/>
  <c r="BK240" i="3"/>
  <c r="BP240" i="3"/>
  <c r="BK381" i="3"/>
  <c r="BO381" i="3"/>
  <c r="BP381" i="3"/>
  <c r="BM381" i="3"/>
  <c r="BL381" i="3"/>
  <c r="BO847" i="3"/>
  <c r="BP847" i="3"/>
  <c r="BK847" i="3"/>
  <c r="BL847" i="3"/>
  <c r="BM847" i="3"/>
  <c r="BO530" i="3"/>
  <c r="BK530" i="3"/>
  <c r="BL530" i="3"/>
  <c r="BM530" i="3"/>
  <c r="BP530" i="3"/>
  <c r="BK490" i="3"/>
  <c r="BL490" i="3"/>
  <c r="BM490" i="3"/>
  <c r="BP490" i="3"/>
  <c r="BO490" i="3"/>
  <c r="BO575" i="3"/>
  <c r="BM575" i="3"/>
  <c r="BK575" i="3"/>
  <c r="BL575" i="3"/>
  <c r="BP575" i="3"/>
  <c r="BM875" i="3"/>
  <c r="BK875" i="3"/>
  <c r="BL875" i="3"/>
  <c r="BO875" i="3"/>
  <c r="BP875" i="3"/>
  <c r="BM680" i="3"/>
  <c r="BK680" i="3"/>
  <c r="BL680" i="3"/>
  <c r="BO680" i="3"/>
  <c r="BP680" i="3"/>
  <c r="BM721" i="3"/>
  <c r="BL721" i="3"/>
  <c r="BK721" i="3"/>
  <c r="BO721" i="3"/>
  <c r="BP721" i="3"/>
  <c r="BM209" i="3"/>
  <c r="BK209" i="3"/>
  <c r="BL209" i="3"/>
  <c r="BO209" i="3"/>
  <c r="BP209" i="3"/>
  <c r="BK432" i="3"/>
  <c r="BM432" i="3"/>
  <c r="BP432" i="3"/>
  <c r="BL432" i="3"/>
  <c r="BO432" i="3"/>
  <c r="BK400" i="3"/>
  <c r="BL400" i="3"/>
  <c r="BM400" i="3"/>
  <c r="BP400" i="3"/>
  <c r="BO400" i="3"/>
  <c r="BK365" i="3"/>
  <c r="BL365" i="3"/>
  <c r="BM365" i="3"/>
  <c r="BP365" i="3"/>
  <c r="BO365" i="3"/>
  <c r="BK1254" i="3"/>
  <c r="BL1254" i="3"/>
  <c r="BM1254" i="3"/>
  <c r="BO1254" i="3"/>
  <c r="BP1254" i="3"/>
  <c r="BM1464" i="3"/>
  <c r="BO1464" i="3"/>
  <c r="BK1464" i="3"/>
  <c r="BL1464" i="3"/>
  <c r="BP1464" i="3"/>
  <c r="BO1434" i="3"/>
  <c r="BP1434" i="3"/>
  <c r="BL1434" i="3"/>
  <c r="BM1434" i="3"/>
  <c r="BK1434" i="3"/>
  <c r="BK1398" i="3"/>
  <c r="BL1398" i="3"/>
  <c r="BM1398" i="3"/>
  <c r="BO1398" i="3"/>
  <c r="BP1398" i="3"/>
  <c r="BP1395" i="3"/>
  <c r="BK1395" i="3"/>
  <c r="BL1395" i="3"/>
  <c r="BM1395" i="3"/>
  <c r="BO1395" i="3"/>
  <c r="BK1345" i="3"/>
  <c r="BL1345" i="3"/>
  <c r="BM1345" i="3"/>
  <c r="BO1345" i="3"/>
  <c r="BP1345" i="3"/>
  <c r="BM1348" i="3"/>
  <c r="BK1348" i="3"/>
  <c r="BL1348" i="3"/>
  <c r="BO1348" i="3"/>
  <c r="BP1348" i="3"/>
  <c r="BK928" i="3"/>
  <c r="BL928" i="3"/>
  <c r="BM928" i="3"/>
  <c r="BO928" i="3"/>
  <c r="BP928" i="3"/>
  <c r="BM791" i="3"/>
  <c r="BK791" i="3"/>
  <c r="BO791" i="3"/>
  <c r="BP791" i="3"/>
  <c r="BL791" i="3"/>
  <c r="BK1332" i="3"/>
  <c r="BL1332" i="3"/>
  <c r="BM1332" i="3"/>
  <c r="BO1332" i="3"/>
  <c r="BP1332" i="3"/>
  <c r="BL922" i="3"/>
  <c r="BK922" i="3"/>
  <c r="BM922" i="3"/>
  <c r="BO922" i="3"/>
  <c r="BP922" i="3"/>
  <c r="BK913" i="3"/>
  <c r="BL913" i="3"/>
  <c r="BM913" i="3"/>
  <c r="BP913" i="3"/>
  <c r="BO913" i="3"/>
  <c r="BP1483" i="3"/>
  <c r="BK1483" i="3"/>
  <c r="BL1483" i="3"/>
  <c r="BM1483" i="3"/>
  <c r="BO1483" i="3"/>
  <c r="BP637" i="3"/>
  <c r="BK637" i="3"/>
  <c r="BL637" i="3"/>
  <c r="BM637" i="3"/>
  <c r="BO637" i="3"/>
  <c r="BK1321" i="3"/>
  <c r="BO1321" i="3"/>
  <c r="BP1321" i="3"/>
  <c r="BL1321" i="3"/>
  <c r="BM1321" i="3"/>
  <c r="BL245" i="3"/>
  <c r="BK245" i="3"/>
  <c r="BM245" i="3"/>
  <c r="BO245" i="3"/>
  <c r="BP245" i="3"/>
  <c r="BK1932" i="3"/>
  <c r="BL1932" i="3"/>
  <c r="BM1932" i="3"/>
  <c r="BO1932" i="3"/>
  <c r="BP1932" i="3"/>
  <c r="BP995" i="3"/>
  <c r="BK995" i="3"/>
  <c r="BL995" i="3"/>
  <c r="BM995" i="3"/>
  <c r="BO995" i="3"/>
  <c r="BK613" i="3"/>
  <c r="BL613" i="3"/>
  <c r="BM613" i="3"/>
  <c r="BP613" i="3"/>
  <c r="BO613" i="3"/>
  <c r="BP1326" i="3"/>
  <c r="BK1326" i="3"/>
  <c r="BL1326" i="3"/>
  <c r="BM1326" i="3"/>
  <c r="BO1326" i="3"/>
  <c r="BK1560" i="3"/>
  <c r="BL1560" i="3"/>
  <c r="BO1560" i="3"/>
  <c r="BM1560" i="3"/>
  <c r="BP1560" i="3"/>
  <c r="BO948" i="3"/>
  <c r="BK948" i="3"/>
  <c r="BL948" i="3"/>
  <c r="BM948" i="3"/>
  <c r="BP948" i="3"/>
  <c r="BO1439" i="3"/>
  <c r="BK1439" i="3"/>
  <c r="BM1439" i="3"/>
  <c r="BP1439" i="3"/>
  <c r="BL1439" i="3"/>
  <c r="BK1538" i="3"/>
  <c r="BP1538" i="3"/>
  <c r="BO1538" i="3"/>
  <c r="BM1538" i="3"/>
  <c r="BL1538" i="3"/>
  <c r="BM1364" i="3"/>
  <c r="BP1364" i="3"/>
  <c r="BO1364" i="3"/>
  <c r="BL1364" i="3"/>
  <c r="BK1364" i="3"/>
  <c r="BP1394" i="3"/>
  <c r="BK1394" i="3"/>
  <c r="BM1394" i="3"/>
  <c r="BL1394" i="3"/>
  <c r="BO1394" i="3"/>
  <c r="BL647" i="3"/>
  <c r="BM647" i="3"/>
  <c r="BO647" i="3"/>
  <c r="BK647" i="3"/>
  <c r="BP647" i="3"/>
  <c r="BL1487" i="3"/>
  <c r="BO1487" i="3"/>
  <c r="BM1487" i="3"/>
  <c r="BP1487" i="3"/>
  <c r="BK1487" i="3"/>
  <c r="BK624" i="3"/>
  <c r="BL624" i="3"/>
  <c r="BO624" i="3"/>
  <c r="BM624" i="3"/>
  <c r="BP624" i="3"/>
  <c r="BL1094" i="3"/>
  <c r="BO1094" i="3"/>
  <c r="BK1094" i="3"/>
  <c r="BM1094" i="3"/>
  <c r="BP1094" i="3"/>
  <c r="BK1337" i="3"/>
  <c r="BL1337" i="3"/>
  <c r="BO1337" i="3"/>
  <c r="BP1337" i="3"/>
  <c r="BM1337" i="3"/>
  <c r="BO139" i="3"/>
  <c r="BP139" i="3"/>
  <c r="BL139" i="3"/>
  <c r="BK139" i="3"/>
  <c r="BM139" i="3"/>
  <c r="BK1225" i="3"/>
  <c r="BL1225" i="3"/>
  <c r="BM1225" i="3"/>
  <c r="BO1225" i="3"/>
  <c r="BP1225" i="3"/>
  <c r="BP943" i="3"/>
  <c r="BO943" i="3"/>
  <c r="BK943" i="3"/>
  <c r="BL943" i="3"/>
  <c r="BM943" i="3"/>
  <c r="BM317" i="3"/>
  <c r="BO317" i="3"/>
  <c r="BP317" i="3"/>
  <c r="BK317" i="3"/>
  <c r="BL317" i="3"/>
  <c r="BO61" i="3"/>
  <c r="BK61" i="3"/>
  <c r="BL61" i="3"/>
  <c r="BM61" i="3"/>
  <c r="BP61" i="3"/>
  <c r="BK166" i="3"/>
  <c r="BL166" i="3"/>
  <c r="BM166" i="3"/>
  <c r="BO166" i="3"/>
  <c r="BP166" i="3"/>
  <c r="BK1177" i="3"/>
  <c r="BL1177" i="3"/>
  <c r="BM1177" i="3"/>
  <c r="BO1177" i="3"/>
  <c r="BP1177" i="3"/>
  <c r="BL325" i="3"/>
  <c r="BM325" i="3"/>
  <c r="BO325" i="3"/>
  <c r="BK325" i="3"/>
  <c r="BP325" i="3"/>
  <c r="BK83" i="3"/>
  <c r="BL83" i="3"/>
  <c r="BM83" i="3"/>
  <c r="BO83" i="3"/>
  <c r="BP83" i="3"/>
  <c r="BK1110" i="3"/>
  <c r="BL1110" i="3"/>
  <c r="BM1110" i="3"/>
  <c r="BO1110" i="3"/>
  <c r="BP1110" i="3"/>
  <c r="BK1182" i="3"/>
  <c r="BL1182" i="3"/>
  <c r="BM1182" i="3"/>
  <c r="BO1182" i="3"/>
  <c r="BP1182" i="3"/>
  <c r="BL1297" i="3"/>
  <c r="BK1297" i="3"/>
  <c r="BM1297" i="3"/>
  <c r="BO1297" i="3"/>
  <c r="BP1297" i="3"/>
  <c r="BO1264" i="3"/>
  <c r="BP1264" i="3"/>
  <c r="BK1264" i="3"/>
  <c r="BL1264" i="3"/>
  <c r="BM1264" i="3"/>
  <c r="BM345" i="3"/>
  <c r="BO345" i="3"/>
  <c r="BL345" i="3"/>
  <c r="BP345" i="3"/>
  <c r="BK345" i="3"/>
  <c r="BP1144" i="3"/>
  <c r="BK1144" i="3"/>
  <c r="BL1144" i="3"/>
  <c r="BM1144" i="3"/>
  <c r="BO1144" i="3"/>
  <c r="BP320" i="3"/>
  <c r="BK320" i="3"/>
  <c r="BM320" i="3"/>
  <c r="BL320" i="3"/>
  <c r="BO320" i="3"/>
  <c r="BO1654" i="3"/>
  <c r="BP1654" i="3"/>
  <c r="BK1654" i="3"/>
  <c r="BL1654" i="3"/>
  <c r="BM1654" i="3"/>
  <c r="BK1123" i="3"/>
  <c r="BL1123" i="3"/>
  <c r="BM1123" i="3"/>
  <c r="BO1123" i="3"/>
  <c r="BP1123" i="3"/>
  <c r="BM122" i="3"/>
  <c r="BK122" i="3"/>
  <c r="BO122" i="3"/>
  <c r="BP122" i="3"/>
  <c r="BL122" i="3"/>
  <c r="BP1709" i="3"/>
  <c r="BL1709" i="3"/>
  <c r="BM1709" i="3"/>
  <c r="BK1709" i="3"/>
  <c r="BO1709" i="3"/>
  <c r="BK1154" i="3"/>
  <c r="BL1154" i="3"/>
  <c r="BM1154" i="3"/>
  <c r="BO1154" i="3"/>
  <c r="BP1154" i="3"/>
  <c r="BP1108" i="3"/>
  <c r="BK1108" i="3"/>
  <c r="BM1108" i="3"/>
  <c r="BO1108" i="3"/>
  <c r="BL1108" i="3"/>
  <c r="BK698" i="3"/>
  <c r="BL698" i="3"/>
  <c r="BM698" i="3"/>
  <c r="BO698" i="3"/>
  <c r="BP698" i="3"/>
  <c r="BK18" i="3"/>
  <c r="BL18" i="3"/>
  <c r="BO18" i="3"/>
  <c r="BM18" i="3"/>
  <c r="BP18" i="3"/>
  <c r="BK1934" i="3"/>
  <c r="BL1934" i="3"/>
  <c r="BO1934" i="3"/>
  <c r="BM1934" i="3"/>
  <c r="BP1934" i="3"/>
  <c r="BM1157" i="3"/>
  <c r="BO1157" i="3"/>
  <c r="BP1157" i="3"/>
  <c r="BL1157" i="3"/>
  <c r="BK1157" i="3"/>
  <c r="BM449" i="3"/>
  <c r="BP449" i="3"/>
  <c r="BL449" i="3"/>
  <c r="BO449" i="3"/>
  <c r="BK449" i="3"/>
  <c r="BO1104" i="3"/>
  <c r="BP1104" i="3"/>
  <c r="BK1104" i="3"/>
  <c r="BL1104" i="3"/>
  <c r="BM1104" i="3"/>
  <c r="BK410" i="3"/>
  <c r="BL410" i="3"/>
  <c r="BM410" i="3"/>
  <c r="BO410" i="3"/>
  <c r="BP410" i="3"/>
  <c r="BO917" i="3"/>
  <c r="BP917" i="3"/>
  <c r="BL917" i="3"/>
  <c r="BK917" i="3"/>
  <c r="BM917" i="3"/>
  <c r="BK1400" i="3"/>
  <c r="BL1400" i="3"/>
  <c r="BM1400" i="3"/>
  <c r="BO1400" i="3"/>
  <c r="BP1400" i="3"/>
  <c r="BK1272" i="3"/>
  <c r="BL1272" i="3"/>
  <c r="BM1272" i="3"/>
  <c r="BO1272" i="3"/>
  <c r="BP1272" i="3"/>
  <c r="BK121" i="3"/>
  <c r="BL121" i="3"/>
  <c r="BM121" i="3"/>
  <c r="BO121" i="3"/>
  <c r="BP121" i="3"/>
  <c r="BM1933" i="3"/>
  <c r="BK1933" i="3"/>
  <c r="BO1933" i="3"/>
  <c r="BP1933" i="3"/>
  <c r="BL1933" i="3"/>
  <c r="BL335" i="3"/>
  <c r="BM335" i="3"/>
  <c r="BO335" i="3"/>
  <c r="BK335" i="3"/>
  <c r="BP335" i="3"/>
  <c r="BL448" i="3"/>
  <c r="BK448" i="3"/>
  <c r="BM448" i="3"/>
  <c r="BO448" i="3"/>
  <c r="BP448" i="3"/>
  <c r="BO1103" i="3"/>
  <c r="BP1103" i="3"/>
  <c r="BK1103" i="3"/>
  <c r="BM1103" i="3"/>
  <c r="BL1103" i="3"/>
  <c r="BK371" i="3"/>
  <c r="BL371" i="3"/>
  <c r="BM371" i="3"/>
  <c r="BO371" i="3"/>
  <c r="BP371" i="3"/>
  <c r="BK1488" i="3"/>
  <c r="BO1488" i="3"/>
  <c r="BL1488" i="3"/>
  <c r="BM1488" i="3"/>
  <c r="BP1488" i="3"/>
  <c r="BP661" i="3"/>
  <c r="BK661" i="3"/>
  <c r="BO661" i="3"/>
  <c r="BL661" i="3"/>
  <c r="BM661" i="3"/>
  <c r="BL159" i="3"/>
  <c r="BM159" i="3"/>
  <c r="BO159" i="3"/>
  <c r="BP159" i="3"/>
  <c r="BK159" i="3"/>
  <c r="BL1158" i="3"/>
  <c r="BM1158" i="3"/>
  <c r="BO1158" i="3"/>
  <c r="BP1158" i="3"/>
  <c r="BK1158" i="3"/>
  <c r="BO1875" i="3"/>
  <c r="BK1875" i="3"/>
  <c r="BM1875" i="3"/>
  <c r="BP1875" i="3"/>
  <c r="BL1875" i="3"/>
  <c r="BK1859" i="3"/>
  <c r="BL1859" i="3"/>
  <c r="BM1859" i="3"/>
  <c r="BP1859" i="3"/>
  <c r="BO1859" i="3"/>
  <c r="BK2099" i="3"/>
  <c r="BP2099" i="3"/>
  <c r="BL2099" i="3"/>
  <c r="BM2099" i="3"/>
  <c r="BO2099" i="3"/>
  <c r="BL2083" i="3"/>
  <c r="BO2083" i="3"/>
  <c r="BK2083" i="3"/>
  <c r="BM2083" i="3"/>
  <c r="BP2083" i="3"/>
  <c r="BK2041" i="3"/>
  <c r="BM2041" i="3"/>
  <c r="BO2041" i="3"/>
  <c r="BP2041" i="3"/>
  <c r="BL2041" i="3"/>
  <c r="BK2023" i="3"/>
  <c r="BL2023" i="3"/>
  <c r="BM2023" i="3"/>
  <c r="BO2023" i="3"/>
  <c r="BP2023" i="3"/>
  <c r="BK2007" i="3"/>
  <c r="BL2007" i="3"/>
  <c r="BM2007" i="3"/>
  <c r="BO2007" i="3"/>
  <c r="BP2007" i="3"/>
  <c r="BL1973" i="3"/>
  <c r="BM1973" i="3"/>
  <c r="BO1973" i="3"/>
  <c r="BP1973" i="3"/>
  <c r="BK1973" i="3"/>
  <c r="BK1957" i="3"/>
  <c r="BL1957" i="3"/>
  <c r="BO1957" i="3"/>
  <c r="BM1957" i="3"/>
  <c r="BP1957" i="3"/>
  <c r="BK1945" i="3"/>
  <c r="BL1945" i="3"/>
  <c r="BM1945" i="3"/>
  <c r="BO1945" i="3"/>
  <c r="BP1945" i="3"/>
  <c r="BM358" i="3"/>
  <c r="BO358" i="3"/>
  <c r="BK358" i="3"/>
  <c r="BL358" i="3"/>
  <c r="BP358" i="3"/>
  <c r="BK1852" i="3"/>
  <c r="BO1852" i="3"/>
  <c r="BL1852" i="3"/>
  <c r="BP1852" i="3"/>
  <c r="BM1852" i="3"/>
  <c r="BK1836" i="3"/>
  <c r="BP1836" i="3"/>
  <c r="BL1836" i="3"/>
  <c r="BM1836" i="3"/>
  <c r="BO1836" i="3"/>
  <c r="BK1820" i="3"/>
  <c r="BL1820" i="3"/>
  <c r="BM1820" i="3"/>
  <c r="BO1820" i="3"/>
  <c r="BP1820" i="3"/>
  <c r="BL885" i="3"/>
  <c r="BM885" i="3"/>
  <c r="BP885" i="3"/>
  <c r="BO885" i="3"/>
  <c r="BK885" i="3"/>
  <c r="BL882" i="3"/>
  <c r="BK882" i="3"/>
  <c r="BM882" i="3"/>
  <c r="BO882" i="3"/>
  <c r="BP882" i="3"/>
  <c r="BM1779" i="3"/>
  <c r="BO1779" i="3"/>
  <c r="BP1779" i="3"/>
  <c r="BK1779" i="3"/>
  <c r="BL1779" i="3"/>
  <c r="BO1763" i="3"/>
  <c r="BP1763" i="3"/>
  <c r="BL1763" i="3"/>
  <c r="BK1763" i="3"/>
  <c r="BM1763" i="3"/>
  <c r="BK1707" i="3"/>
  <c r="BM1707" i="3"/>
  <c r="BP1707" i="3"/>
  <c r="BO1707" i="3"/>
  <c r="BL1707" i="3"/>
  <c r="BK1676" i="3"/>
  <c r="BL1676" i="3"/>
  <c r="BM1676" i="3"/>
  <c r="BO1676" i="3"/>
  <c r="BP1676" i="3"/>
  <c r="BK2079" i="3"/>
  <c r="BL2079" i="3"/>
  <c r="BM2079" i="3"/>
  <c r="BO2079" i="3"/>
  <c r="BP2079" i="3"/>
  <c r="BK2063" i="3"/>
  <c r="BL2063" i="3"/>
  <c r="BM2063" i="3"/>
  <c r="BO2063" i="3"/>
  <c r="BP2063" i="3"/>
  <c r="BM1915" i="3"/>
  <c r="BO1915" i="3"/>
  <c r="BK1915" i="3"/>
  <c r="BL1915" i="3"/>
  <c r="BP1915" i="3"/>
  <c r="BK1744" i="3"/>
  <c r="BL1744" i="3"/>
  <c r="BM1744" i="3"/>
  <c r="BO1744" i="3"/>
  <c r="BP1744" i="3"/>
  <c r="BM1903" i="3"/>
  <c r="BP1903" i="3"/>
  <c r="BK1903" i="3"/>
  <c r="BL1903" i="3"/>
  <c r="BO1903" i="3"/>
  <c r="BL1712" i="3"/>
  <c r="BK1712" i="3"/>
  <c r="BO1712" i="3"/>
  <c r="BM1712" i="3"/>
  <c r="BP1712" i="3"/>
  <c r="BL1523" i="3"/>
  <c r="BO1523" i="3"/>
  <c r="BP1523" i="3"/>
  <c r="BK1523" i="3"/>
  <c r="BM1523" i="3"/>
  <c r="BL1539" i="3"/>
  <c r="BM1539" i="3"/>
  <c r="BO1539" i="3"/>
  <c r="BP1539" i="3"/>
  <c r="BK1539" i="3"/>
  <c r="BK331" i="3"/>
  <c r="BL331" i="3"/>
  <c r="BM331" i="3"/>
  <c r="BO331" i="3"/>
  <c r="BP331" i="3"/>
  <c r="BK967" i="3"/>
  <c r="BL967" i="3"/>
  <c r="BO967" i="3"/>
  <c r="BP967" i="3"/>
  <c r="BM967" i="3"/>
  <c r="BM1612" i="3"/>
  <c r="BP1612" i="3"/>
  <c r="BK1612" i="3"/>
  <c r="BL1612" i="3"/>
  <c r="BO1612" i="3"/>
  <c r="BO1622" i="3"/>
  <c r="BK1622" i="3"/>
  <c r="BM1622" i="3"/>
  <c r="BP1622" i="3"/>
  <c r="BL1622" i="3"/>
  <c r="BK1603" i="3"/>
  <c r="BM1603" i="3"/>
  <c r="BL1603" i="3"/>
  <c r="BP1603" i="3"/>
  <c r="BO1603" i="3"/>
  <c r="BL1587" i="3"/>
  <c r="BO1587" i="3"/>
  <c r="BP1587" i="3"/>
  <c r="BK1587" i="3"/>
  <c r="BM1587" i="3"/>
  <c r="BO1049" i="3"/>
  <c r="BP1049" i="3"/>
  <c r="BL1049" i="3"/>
  <c r="BK1049" i="3"/>
  <c r="BM1049" i="3"/>
  <c r="BP971" i="3"/>
  <c r="BL971" i="3"/>
  <c r="BK971" i="3"/>
  <c r="BM971" i="3"/>
  <c r="BO971" i="3"/>
  <c r="BO270" i="3"/>
  <c r="BP270" i="3"/>
  <c r="BL270" i="3"/>
  <c r="BM270" i="3"/>
  <c r="BK270" i="3"/>
  <c r="BL588" i="3"/>
  <c r="BM588" i="3"/>
  <c r="BP588" i="3"/>
  <c r="BK588" i="3"/>
  <c r="BO588" i="3"/>
  <c r="BM729" i="3"/>
  <c r="BO729" i="3"/>
  <c r="BK729" i="3"/>
  <c r="BL729" i="3"/>
  <c r="BP729" i="3"/>
  <c r="BM226" i="3"/>
  <c r="BP226" i="3"/>
  <c r="BL226" i="3"/>
  <c r="BO226" i="3"/>
  <c r="BK226" i="3"/>
  <c r="BL428" i="3"/>
  <c r="BM428" i="3"/>
  <c r="BP428" i="3"/>
  <c r="BK428" i="3"/>
  <c r="BO428" i="3"/>
  <c r="BO444" i="3"/>
  <c r="BK444" i="3"/>
  <c r="BL444" i="3"/>
  <c r="BP444" i="3"/>
  <c r="BM444" i="3"/>
  <c r="BL454" i="3"/>
  <c r="BM454" i="3"/>
  <c r="BP454" i="3"/>
  <c r="BO454" i="3"/>
  <c r="BK454" i="3"/>
  <c r="BL479" i="3"/>
  <c r="BM479" i="3"/>
  <c r="BO479" i="3"/>
  <c r="BK479" i="3"/>
  <c r="BP479" i="3"/>
  <c r="BL1086" i="3"/>
  <c r="BM1086" i="3"/>
  <c r="BO1086" i="3"/>
  <c r="BP1086" i="3"/>
  <c r="BK1086" i="3"/>
  <c r="BP1028" i="3"/>
  <c r="BM1028" i="3"/>
  <c r="BO1028" i="3"/>
  <c r="BK1028" i="3"/>
  <c r="BL1028" i="3"/>
  <c r="BP859" i="3"/>
  <c r="BK859" i="3"/>
  <c r="BL859" i="3"/>
  <c r="BM859" i="3"/>
  <c r="BO859" i="3"/>
  <c r="BL833" i="3"/>
  <c r="BK833" i="3"/>
  <c r="BP833" i="3"/>
  <c r="BM833" i="3"/>
  <c r="BO833" i="3"/>
  <c r="BP771" i="3"/>
  <c r="BL771" i="3"/>
  <c r="BM771" i="3"/>
  <c r="BK771" i="3"/>
  <c r="BO771" i="3"/>
  <c r="BP518" i="3"/>
  <c r="BK518" i="3"/>
  <c r="BL518" i="3"/>
  <c r="BM518" i="3"/>
  <c r="BO518" i="3"/>
  <c r="BM534" i="3"/>
  <c r="BP534" i="3"/>
  <c r="BO534" i="3"/>
  <c r="BL534" i="3"/>
  <c r="BK534" i="3"/>
  <c r="BM578" i="3"/>
  <c r="BP578" i="3"/>
  <c r="BK578" i="3"/>
  <c r="BL578" i="3"/>
  <c r="BO578" i="3"/>
  <c r="BO813" i="3"/>
  <c r="BK813" i="3"/>
  <c r="BL813" i="3"/>
  <c r="BM813" i="3"/>
  <c r="BP813" i="3"/>
  <c r="BP679" i="3"/>
  <c r="BK679" i="3"/>
  <c r="BL679" i="3"/>
  <c r="BM679" i="3"/>
  <c r="BO679" i="3"/>
  <c r="BP250" i="3"/>
  <c r="BM250" i="3"/>
  <c r="BO250" i="3"/>
  <c r="BK250" i="3"/>
  <c r="BL250" i="3"/>
  <c r="BP700" i="3"/>
  <c r="BM700" i="3"/>
  <c r="BK700" i="3"/>
  <c r="BL700" i="3"/>
  <c r="BO700" i="3"/>
  <c r="BM959" i="3"/>
  <c r="BP959" i="3"/>
  <c r="BL959" i="3"/>
  <c r="BO959" i="3"/>
  <c r="BK959" i="3"/>
  <c r="BL462" i="3"/>
  <c r="BO462" i="3"/>
  <c r="BP462" i="3"/>
  <c r="BK462" i="3"/>
  <c r="BM462" i="3"/>
  <c r="BL1032" i="3"/>
  <c r="BO1032" i="3"/>
  <c r="BK1032" i="3"/>
  <c r="BP1032" i="3"/>
  <c r="BM1032" i="3"/>
  <c r="BK560" i="3"/>
  <c r="BL560" i="3"/>
  <c r="BP560" i="3"/>
  <c r="BO560" i="3"/>
  <c r="BM560" i="3"/>
  <c r="BK239" i="3"/>
  <c r="BL239" i="3"/>
  <c r="BO239" i="3"/>
  <c r="BP239" i="3"/>
  <c r="BM239" i="3"/>
  <c r="BK380" i="3"/>
  <c r="BL380" i="3"/>
  <c r="BM380" i="3"/>
  <c r="BO380" i="3"/>
  <c r="BP380" i="3"/>
  <c r="BK846" i="3"/>
  <c r="BL846" i="3"/>
  <c r="BO846" i="3"/>
  <c r="BP846" i="3"/>
  <c r="BM846" i="3"/>
  <c r="BK516" i="3"/>
  <c r="BL516" i="3"/>
  <c r="BM516" i="3"/>
  <c r="BO516" i="3"/>
  <c r="BP516" i="3"/>
  <c r="BK891" i="3"/>
  <c r="BL891" i="3"/>
  <c r="BM891" i="3"/>
  <c r="BP891" i="3"/>
  <c r="BO891" i="3"/>
  <c r="BL571" i="3"/>
  <c r="BM571" i="3"/>
  <c r="BP571" i="3"/>
  <c r="BO571" i="3"/>
  <c r="BK571" i="3"/>
  <c r="BL822" i="3"/>
  <c r="BM822" i="3"/>
  <c r="BP822" i="3"/>
  <c r="BK822" i="3"/>
  <c r="BO822" i="3"/>
  <c r="BL676" i="3"/>
  <c r="BP676" i="3"/>
  <c r="BO676" i="3"/>
  <c r="BK676" i="3"/>
  <c r="BM676" i="3"/>
  <c r="BL714" i="3"/>
  <c r="BM714" i="3"/>
  <c r="BP714" i="3"/>
  <c r="BK714" i="3"/>
  <c r="BO714" i="3"/>
  <c r="BO205" i="3"/>
  <c r="BL205" i="3"/>
  <c r="BK205" i="3"/>
  <c r="BM205" i="3"/>
  <c r="BP205" i="3"/>
  <c r="BK391" i="3"/>
  <c r="BL391" i="3"/>
  <c r="BM391" i="3"/>
  <c r="BO391" i="3"/>
  <c r="BP391" i="3"/>
  <c r="BK396" i="3"/>
  <c r="BL396" i="3"/>
  <c r="BM396" i="3"/>
  <c r="BO396" i="3"/>
  <c r="BP396" i="3"/>
  <c r="BK1213" i="3"/>
  <c r="BL1213" i="3"/>
  <c r="BM1213" i="3"/>
  <c r="BO1213" i="3"/>
  <c r="BP1213" i="3"/>
  <c r="BM1255" i="3"/>
  <c r="BK1255" i="3"/>
  <c r="BL1255" i="3"/>
  <c r="BO1255" i="3"/>
  <c r="BP1255" i="3"/>
  <c r="BP1462" i="3"/>
  <c r="BK1462" i="3"/>
  <c r="BM1462" i="3"/>
  <c r="BL1462" i="3"/>
  <c r="BO1462" i="3"/>
  <c r="BO1432" i="3"/>
  <c r="BP1432" i="3"/>
  <c r="BK1432" i="3"/>
  <c r="BL1432" i="3"/>
  <c r="BM1432" i="3"/>
  <c r="BM1390" i="3"/>
  <c r="BO1390" i="3"/>
  <c r="BK1390" i="3"/>
  <c r="BP1390" i="3"/>
  <c r="BL1390" i="3"/>
  <c r="BO1387" i="3"/>
  <c r="BL1387" i="3"/>
  <c r="BM1387" i="3"/>
  <c r="BP1387" i="3"/>
  <c r="BK1387" i="3"/>
  <c r="BL1344" i="3"/>
  <c r="BO1344" i="3"/>
  <c r="BP1344" i="3"/>
  <c r="BK1344" i="3"/>
  <c r="BM1344" i="3"/>
  <c r="BM1347" i="3"/>
  <c r="BP1347" i="3"/>
  <c r="BL1347" i="3"/>
  <c r="BK1347" i="3"/>
  <c r="BO1347" i="3"/>
  <c r="BM927" i="3"/>
  <c r="BO927" i="3"/>
  <c r="BP927" i="3"/>
  <c r="BK927" i="3"/>
  <c r="BL927" i="3"/>
  <c r="BO1513" i="3"/>
  <c r="BK1513" i="3"/>
  <c r="BL1513" i="3"/>
  <c r="BP1513" i="3"/>
  <c r="BM1513" i="3"/>
  <c r="BL1324" i="3"/>
  <c r="BP1324" i="3"/>
  <c r="BK1324" i="3"/>
  <c r="BM1324" i="3"/>
  <c r="BO1324" i="3"/>
  <c r="BP921" i="3"/>
  <c r="BL921" i="3"/>
  <c r="BM921" i="3"/>
  <c r="BO921" i="3"/>
  <c r="BK921" i="3"/>
  <c r="BK912" i="3"/>
  <c r="BM912" i="3"/>
  <c r="BO912" i="3"/>
  <c r="BP912" i="3"/>
  <c r="BL912" i="3"/>
  <c r="BM1482" i="3"/>
  <c r="BK1482" i="3"/>
  <c r="BL1482" i="3"/>
  <c r="BO1482" i="3"/>
  <c r="BP1482" i="3"/>
  <c r="BP636" i="3"/>
  <c r="BK636" i="3"/>
  <c r="BL636" i="3"/>
  <c r="BM636" i="3"/>
  <c r="BO636" i="3"/>
  <c r="BL1320" i="3"/>
  <c r="BO1320" i="3"/>
  <c r="BK1320" i="3"/>
  <c r="BM1320" i="3"/>
  <c r="BP1320" i="3"/>
  <c r="BK244" i="3"/>
  <c r="BL244" i="3"/>
  <c r="BM244" i="3"/>
  <c r="BO244" i="3"/>
  <c r="BP244" i="3"/>
  <c r="BP1931" i="3"/>
  <c r="BK1931" i="3"/>
  <c r="BL1931" i="3"/>
  <c r="BM1931" i="3"/>
  <c r="BO1931" i="3"/>
  <c r="BP988" i="3"/>
  <c r="BK988" i="3"/>
  <c r="BO988" i="3"/>
  <c r="BL988" i="3"/>
  <c r="BM988" i="3"/>
  <c r="BL609" i="3"/>
  <c r="BM609" i="3"/>
  <c r="BP609" i="3"/>
  <c r="BK609" i="3"/>
  <c r="BO609" i="3"/>
  <c r="BK1318" i="3"/>
  <c r="BM1318" i="3"/>
  <c r="BL1318" i="3"/>
  <c r="BO1318" i="3"/>
  <c r="BP1318" i="3"/>
  <c r="BO1559" i="3"/>
  <c r="BP1559" i="3"/>
  <c r="BK1559" i="3"/>
  <c r="BL1559" i="3"/>
  <c r="BM1559" i="3"/>
  <c r="BM72" i="3"/>
  <c r="BO72" i="3"/>
  <c r="BK72" i="3"/>
  <c r="BP72" i="3"/>
  <c r="BL72" i="3"/>
  <c r="BK64" i="3"/>
  <c r="BL64" i="3"/>
  <c r="BM64" i="3"/>
  <c r="BO64" i="3"/>
  <c r="BP64" i="3"/>
  <c r="BM1526" i="3"/>
  <c r="BO1526" i="3"/>
  <c r="BP1526" i="3"/>
  <c r="BK1526" i="3"/>
  <c r="BL1526" i="3"/>
  <c r="BK1355" i="3"/>
  <c r="BL1355" i="3"/>
  <c r="BM1355" i="3"/>
  <c r="BO1355" i="3"/>
  <c r="BP1355" i="3"/>
  <c r="BO1385" i="3"/>
  <c r="BK1385" i="3"/>
  <c r="BM1385" i="3"/>
  <c r="BL1385" i="3"/>
  <c r="BP1385" i="3"/>
  <c r="BK646" i="3"/>
  <c r="BL646" i="3"/>
  <c r="BM646" i="3"/>
  <c r="BP646" i="3"/>
  <c r="BO646" i="3"/>
  <c r="BK1484" i="3"/>
  <c r="BL1484" i="3"/>
  <c r="BM1484" i="3"/>
  <c r="BO1484" i="3"/>
  <c r="BP1484" i="3"/>
  <c r="BL40" i="3"/>
  <c r="BM40" i="3"/>
  <c r="BO40" i="3"/>
  <c r="BK40" i="3"/>
  <c r="BP40" i="3"/>
  <c r="BP619" i="3"/>
  <c r="BK619" i="3"/>
  <c r="BO619" i="3"/>
  <c r="BL619" i="3"/>
  <c r="BM619" i="3"/>
  <c r="BO1328" i="3"/>
  <c r="BK1328" i="3"/>
  <c r="BP1328" i="3"/>
  <c r="BM1328" i="3"/>
  <c r="BL1328" i="3"/>
  <c r="BL138" i="3"/>
  <c r="BM138" i="3"/>
  <c r="BK138" i="3"/>
  <c r="BO138" i="3"/>
  <c r="BP138" i="3"/>
  <c r="BL1223" i="3"/>
  <c r="BO1223" i="3"/>
  <c r="BP1223" i="3"/>
  <c r="BK1223" i="3"/>
  <c r="BM1223" i="3"/>
  <c r="BP942" i="3"/>
  <c r="BK942" i="3"/>
  <c r="BL942" i="3"/>
  <c r="BO942" i="3"/>
  <c r="BM942" i="3"/>
  <c r="BK151" i="3"/>
  <c r="BL151" i="3"/>
  <c r="BM151" i="3"/>
  <c r="BP151" i="3"/>
  <c r="BO151" i="3"/>
  <c r="BP137" i="3"/>
  <c r="BO137" i="3"/>
  <c r="BK137" i="3"/>
  <c r="BL137" i="3"/>
  <c r="BM137" i="3"/>
  <c r="BP164" i="3"/>
  <c r="BK164" i="3"/>
  <c r="BL164" i="3"/>
  <c r="BM164" i="3"/>
  <c r="BO164" i="3"/>
  <c r="BK1244" i="3"/>
  <c r="BL1244" i="3"/>
  <c r="BM1244" i="3"/>
  <c r="BO1244" i="3"/>
  <c r="BP1244" i="3"/>
  <c r="BM152" i="3"/>
  <c r="BK152" i="3"/>
  <c r="BO152" i="3"/>
  <c r="BL152" i="3"/>
  <c r="BP152" i="3"/>
  <c r="BK54" i="3"/>
  <c r="BL54" i="3"/>
  <c r="BM54" i="3"/>
  <c r="BO54" i="3"/>
  <c r="BP54" i="3"/>
  <c r="BM1195" i="3"/>
  <c r="BO1195" i="3"/>
  <c r="BK1195" i="3"/>
  <c r="BP1195" i="3"/>
  <c r="BL1195" i="3"/>
  <c r="BO1181" i="3"/>
  <c r="BK1181" i="3"/>
  <c r="BL1181" i="3"/>
  <c r="BP1181" i="3"/>
  <c r="BM1181" i="3"/>
  <c r="BM343" i="3"/>
  <c r="BO343" i="3"/>
  <c r="BK343" i="3"/>
  <c r="BL343" i="3"/>
  <c r="BP343" i="3"/>
  <c r="BK1159" i="3"/>
  <c r="BM1159" i="3"/>
  <c r="BO1159" i="3"/>
  <c r="BP1159" i="3"/>
  <c r="BL1159" i="3"/>
  <c r="BK346" i="3"/>
  <c r="BL346" i="3"/>
  <c r="BM346" i="3"/>
  <c r="BO346" i="3"/>
  <c r="BP346" i="3"/>
  <c r="BK1235" i="3"/>
  <c r="BM1235" i="3"/>
  <c r="BO1235" i="3"/>
  <c r="BL1235" i="3"/>
  <c r="BP1235" i="3"/>
  <c r="BO1286" i="3"/>
  <c r="BP1286" i="3"/>
  <c r="BM1286" i="3"/>
  <c r="BK1286" i="3"/>
  <c r="BL1286" i="3"/>
  <c r="BL1653" i="3"/>
  <c r="BM1653" i="3"/>
  <c r="BO1653" i="3"/>
  <c r="BP1653" i="3"/>
  <c r="BK1653" i="3"/>
  <c r="BL323" i="3"/>
  <c r="BM323" i="3"/>
  <c r="BP323" i="3"/>
  <c r="BK323" i="3"/>
  <c r="BO323" i="3"/>
  <c r="BP35" i="3"/>
  <c r="BL35" i="3"/>
  <c r="BK35" i="3"/>
  <c r="BM35" i="3"/>
  <c r="BO35" i="3"/>
  <c r="BL1151" i="3"/>
  <c r="BK1151" i="3"/>
  <c r="BO1151" i="3"/>
  <c r="BM1151" i="3"/>
  <c r="BP1151" i="3"/>
  <c r="BL336" i="3"/>
  <c r="BM336" i="3"/>
  <c r="BO336" i="3"/>
  <c r="BK336" i="3"/>
  <c r="BP336" i="3"/>
  <c r="BK1107" i="3"/>
  <c r="BL1107" i="3"/>
  <c r="BM1107" i="3"/>
  <c r="BO1107" i="3"/>
  <c r="BP1107" i="3"/>
  <c r="CI1107" i="3" s="1"/>
  <c r="BP760" i="3"/>
  <c r="BK760" i="3"/>
  <c r="BL760" i="3"/>
  <c r="BM760" i="3"/>
  <c r="BO760" i="3"/>
  <c r="BM17" i="3"/>
  <c r="BO17" i="3"/>
  <c r="BK17" i="3"/>
  <c r="BP17" i="3"/>
  <c r="BL17" i="3"/>
  <c r="BK1756" i="3"/>
  <c r="BO1756" i="3"/>
  <c r="BP1756" i="3"/>
  <c r="BL1756" i="3"/>
  <c r="BM1756" i="3"/>
  <c r="BL494" i="3"/>
  <c r="BP494" i="3"/>
  <c r="BK494" i="3"/>
  <c r="BM494" i="3"/>
  <c r="BO494" i="3"/>
  <c r="BO726" i="3"/>
  <c r="BP726" i="3"/>
  <c r="BL726" i="3"/>
  <c r="BK726" i="3"/>
  <c r="BM726" i="3"/>
  <c r="BL78" i="3"/>
  <c r="BO78" i="3"/>
  <c r="BP78" i="3"/>
  <c r="BM78" i="3"/>
  <c r="BK78" i="3"/>
  <c r="BK23" i="3"/>
  <c r="BL23" i="3"/>
  <c r="BO23" i="3"/>
  <c r="BM23" i="3"/>
  <c r="BP23" i="3"/>
  <c r="BL1192" i="3"/>
  <c r="BM1192" i="3"/>
  <c r="BO1192" i="3"/>
  <c r="BP1192" i="3"/>
  <c r="BK1192" i="3"/>
  <c r="BL1796" i="3"/>
  <c r="BP1796" i="3"/>
  <c r="BK1796" i="3"/>
  <c r="BM1796" i="3"/>
  <c r="BO1796" i="3"/>
  <c r="BK1007" i="3"/>
  <c r="BL1007" i="3"/>
  <c r="BM1007" i="3"/>
  <c r="BO1007" i="3"/>
  <c r="BP1007" i="3"/>
  <c r="BO450" i="3"/>
  <c r="BP450" i="3"/>
  <c r="BK450" i="3"/>
  <c r="BM450" i="3"/>
  <c r="BL450" i="3"/>
  <c r="BK248" i="3"/>
  <c r="BM248" i="3"/>
  <c r="BO248" i="3"/>
  <c r="BP248" i="3"/>
  <c r="BL248" i="3"/>
  <c r="BO348" i="3"/>
  <c r="BP348" i="3"/>
  <c r="BK348" i="3"/>
  <c r="BM348" i="3"/>
  <c r="BL348" i="3"/>
  <c r="BK1858" i="3"/>
  <c r="BL1858" i="3"/>
  <c r="BM1858" i="3"/>
  <c r="BO1858" i="3"/>
  <c r="BP1858" i="3"/>
  <c r="BM2098" i="3"/>
  <c r="BO2098" i="3"/>
  <c r="BK2098" i="3"/>
  <c r="BL2098" i="3"/>
  <c r="BP2098" i="3"/>
  <c r="BO2082" i="3"/>
  <c r="BP2082" i="3"/>
  <c r="BM2082" i="3"/>
  <c r="BL2082" i="3"/>
  <c r="BK2082" i="3"/>
  <c r="BM2040" i="3"/>
  <c r="BL2040" i="3"/>
  <c r="BP2040" i="3"/>
  <c r="BO2040" i="3"/>
  <c r="BK2040" i="3"/>
  <c r="BM2022" i="3"/>
  <c r="BP2022" i="3"/>
  <c r="BK2022" i="3"/>
  <c r="BO2022" i="3"/>
  <c r="BL2022" i="3"/>
  <c r="BL2006" i="3"/>
  <c r="BM2006" i="3"/>
  <c r="BO2006" i="3"/>
  <c r="BP2006" i="3"/>
  <c r="BK2006" i="3"/>
  <c r="BK1972" i="3"/>
  <c r="BL1972" i="3"/>
  <c r="BM1972" i="3"/>
  <c r="BO1972" i="3"/>
  <c r="BP1972" i="3"/>
  <c r="BL1956" i="3"/>
  <c r="BM1956" i="3"/>
  <c r="BP1956" i="3"/>
  <c r="BO1956" i="3"/>
  <c r="BK1956" i="3"/>
  <c r="BO1944" i="3"/>
  <c r="BK1944" i="3"/>
  <c r="BL1944" i="3"/>
  <c r="BM1944" i="3"/>
  <c r="BP1944" i="3"/>
  <c r="BM1909" i="3"/>
  <c r="BO1909" i="3"/>
  <c r="BP1909" i="3"/>
  <c r="BK1909" i="3"/>
  <c r="BL1909" i="3"/>
  <c r="BO1851" i="3"/>
  <c r="BP1851" i="3"/>
  <c r="BK1851" i="3"/>
  <c r="BL1851" i="3"/>
  <c r="BM1851" i="3"/>
  <c r="BK1835" i="3"/>
  <c r="BL1835" i="3"/>
  <c r="BM1835" i="3"/>
  <c r="BO1835" i="3"/>
  <c r="BP1835" i="3"/>
  <c r="BM1819" i="3"/>
  <c r="BL1819" i="3"/>
  <c r="BP1819" i="3"/>
  <c r="BO1819" i="3"/>
  <c r="BK1819" i="3"/>
  <c r="BK1807" i="3"/>
  <c r="BL1807" i="3"/>
  <c r="BM1807" i="3"/>
  <c r="BO1807" i="3"/>
  <c r="BP1807" i="3"/>
  <c r="BL1794" i="3"/>
  <c r="BP1794" i="3"/>
  <c r="BK1794" i="3"/>
  <c r="BM1794" i="3"/>
  <c r="BO1794" i="3"/>
  <c r="BK1778" i="3"/>
  <c r="BL1778" i="3"/>
  <c r="BM1778" i="3"/>
  <c r="BO1778" i="3"/>
  <c r="BP1778" i="3"/>
  <c r="BK1762" i="3"/>
  <c r="BL1762" i="3"/>
  <c r="BM1762" i="3"/>
  <c r="BO1762" i="3"/>
  <c r="BP1762" i="3"/>
  <c r="BL1706" i="3"/>
  <c r="BM1706" i="3"/>
  <c r="BP1706" i="3"/>
  <c r="BK1706" i="3"/>
  <c r="BO1706" i="3"/>
  <c r="BK1675" i="3"/>
  <c r="BL1675" i="3"/>
  <c r="BM1675" i="3"/>
  <c r="BO1675" i="3"/>
  <c r="BP1675" i="3"/>
  <c r="BL2078" i="3"/>
  <c r="BP2078" i="3"/>
  <c r="BK2078" i="3"/>
  <c r="BM2078" i="3"/>
  <c r="BO2078" i="3"/>
  <c r="BO2062" i="3"/>
  <c r="BP2062" i="3"/>
  <c r="BK2062" i="3"/>
  <c r="BM2062" i="3"/>
  <c r="BL2062" i="3"/>
  <c r="BK1914" i="3"/>
  <c r="BL1914" i="3"/>
  <c r="BO1914" i="3"/>
  <c r="BM1914" i="3"/>
  <c r="BP1914" i="3"/>
  <c r="BL1743" i="3"/>
  <c r="BM1743" i="3"/>
  <c r="BO1743" i="3"/>
  <c r="BP1743" i="3"/>
  <c r="BK1743" i="3"/>
  <c r="BO1902" i="3"/>
  <c r="BP1902" i="3"/>
  <c r="BK1902" i="3"/>
  <c r="BL1902" i="3"/>
  <c r="BM1902" i="3"/>
  <c r="BL1711" i="3"/>
  <c r="BM1711" i="3"/>
  <c r="BP1711" i="3"/>
  <c r="BO1711" i="3"/>
  <c r="BK1711" i="3"/>
  <c r="BK1520" i="3"/>
  <c r="BM1520" i="3"/>
  <c r="BO1520" i="3"/>
  <c r="BP1520" i="3"/>
  <c r="BL1520" i="3"/>
  <c r="BL187" i="3"/>
  <c r="BM187" i="3"/>
  <c r="BK187" i="3"/>
  <c r="BO187" i="3"/>
  <c r="BP187" i="3"/>
  <c r="BP314" i="3"/>
  <c r="BK314" i="3"/>
  <c r="BL314" i="3"/>
  <c r="BM314" i="3"/>
  <c r="BO314" i="3"/>
  <c r="BK968" i="3"/>
  <c r="BL968" i="3"/>
  <c r="BO968" i="3"/>
  <c r="BP968" i="3"/>
  <c r="BM968" i="3"/>
  <c r="BO1611" i="3"/>
  <c r="BK1611" i="3"/>
  <c r="BL1611" i="3"/>
  <c r="BM1611" i="3"/>
  <c r="BP1611" i="3"/>
  <c r="BK1621" i="3"/>
  <c r="BM1621" i="3"/>
  <c r="BO1621" i="3"/>
  <c r="BP1621" i="3"/>
  <c r="BL1621" i="3"/>
  <c r="BK1602" i="3"/>
  <c r="BM1602" i="3"/>
  <c r="BP1602" i="3"/>
  <c r="BO1602" i="3"/>
  <c r="BL1602" i="3"/>
  <c r="BK1586" i="3"/>
  <c r="BM1586" i="3"/>
  <c r="BP1586" i="3"/>
  <c r="BO1586" i="3"/>
  <c r="BL1586" i="3"/>
  <c r="BM1576" i="3"/>
  <c r="BO1576" i="3"/>
  <c r="BK1576" i="3"/>
  <c r="BL1576" i="3"/>
  <c r="BP1576" i="3"/>
  <c r="BK970" i="3"/>
  <c r="BO970" i="3"/>
  <c r="BP970" i="3"/>
  <c r="BL970" i="3"/>
  <c r="BM970" i="3"/>
  <c r="BP269" i="3"/>
  <c r="BK269" i="3"/>
  <c r="BL269" i="3"/>
  <c r="BM269" i="3"/>
  <c r="BO269" i="3"/>
  <c r="BP587" i="3"/>
  <c r="BL587" i="3"/>
  <c r="BK587" i="3"/>
  <c r="BM587" i="3"/>
  <c r="BO587" i="3"/>
  <c r="BM728" i="3"/>
  <c r="BP728" i="3"/>
  <c r="BL728" i="3"/>
  <c r="BK728" i="3"/>
  <c r="BO728" i="3"/>
  <c r="BK223" i="3"/>
  <c r="BL223" i="3"/>
  <c r="BM223" i="3"/>
  <c r="BP223" i="3"/>
  <c r="BO223" i="3"/>
  <c r="BP427" i="3"/>
  <c r="BM427" i="3"/>
  <c r="BK427" i="3"/>
  <c r="BL427" i="3"/>
  <c r="BO427" i="3"/>
  <c r="BP439" i="3"/>
  <c r="BL439" i="3"/>
  <c r="BK439" i="3"/>
  <c r="BM439" i="3"/>
  <c r="BO439" i="3"/>
  <c r="BL453" i="3"/>
  <c r="BK453" i="3"/>
  <c r="BM453" i="3"/>
  <c r="BO453" i="3"/>
  <c r="BP453" i="3"/>
  <c r="BP478" i="3"/>
  <c r="BL478" i="3"/>
  <c r="BK478" i="3"/>
  <c r="BM478" i="3"/>
  <c r="BO478" i="3"/>
  <c r="BO1085" i="3"/>
  <c r="BL1085" i="3"/>
  <c r="BM1085" i="3"/>
  <c r="BP1085" i="3"/>
  <c r="BK1085" i="3"/>
  <c r="BK1022" i="3"/>
  <c r="BO1022" i="3"/>
  <c r="BP1022" i="3"/>
  <c r="BL1022" i="3"/>
  <c r="BM1022" i="3"/>
  <c r="BM858" i="3"/>
  <c r="BP858" i="3"/>
  <c r="BO858" i="3"/>
  <c r="BK858" i="3"/>
  <c r="BL858" i="3"/>
  <c r="BK830" i="3"/>
  <c r="BL830" i="3"/>
  <c r="BO830" i="3"/>
  <c r="BM830" i="3"/>
  <c r="BP830" i="3"/>
  <c r="BK770" i="3"/>
  <c r="BL770" i="3"/>
  <c r="BO770" i="3"/>
  <c r="BM770" i="3"/>
  <c r="BP770" i="3"/>
  <c r="BK517" i="3"/>
  <c r="BL517" i="3"/>
  <c r="BM517" i="3"/>
  <c r="BO517" i="3"/>
  <c r="BP517" i="3"/>
  <c r="BM533" i="3"/>
  <c r="BO533" i="3"/>
  <c r="BP533" i="3"/>
  <c r="BL533" i="3"/>
  <c r="BK533" i="3"/>
  <c r="BM577" i="3"/>
  <c r="BK577" i="3"/>
  <c r="BO577" i="3"/>
  <c r="BL577" i="3"/>
  <c r="BP577" i="3"/>
  <c r="BL694" i="3"/>
  <c r="BM694" i="3"/>
  <c r="BO694" i="3"/>
  <c r="BK694" i="3"/>
  <c r="BP694" i="3"/>
  <c r="BL678" i="3"/>
  <c r="BO678" i="3"/>
  <c r="BM678" i="3"/>
  <c r="BP678" i="3"/>
  <c r="BK678" i="3"/>
  <c r="BK1106" i="3"/>
  <c r="BL1106" i="3"/>
  <c r="BO1106" i="3"/>
  <c r="BM1106" i="3"/>
  <c r="BP1106" i="3"/>
  <c r="BO699" i="3"/>
  <c r="BP699" i="3"/>
  <c r="BK699" i="3"/>
  <c r="BL699" i="3"/>
  <c r="BM699" i="3"/>
  <c r="BL958" i="3"/>
  <c r="BP958" i="3"/>
  <c r="BO958" i="3"/>
  <c r="BM958" i="3"/>
  <c r="BK958" i="3"/>
  <c r="BL364" i="3"/>
  <c r="BM364" i="3"/>
  <c r="BO364" i="3"/>
  <c r="BP364" i="3"/>
  <c r="BK364" i="3"/>
  <c r="BK1031" i="3"/>
  <c r="BL1031" i="3"/>
  <c r="BO1031" i="3"/>
  <c r="BP1031" i="3"/>
  <c r="BM1031" i="3"/>
  <c r="BL556" i="3"/>
  <c r="BM556" i="3"/>
  <c r="BO556" i="3"/>
  <c r="BK556" i="3"/>
  <c r="BP556" i="3"/>
  <c r="BM235" i="3"/>
  <c r="BL235" i="3"/>
  <c r="BK235" i="3"/>
  <c r="BO235" i="3"/>
  <c r="BP235" i="3"/>
  <c r="BL376" i="3"/>
  <c r="BM376" i="3"/>
  <c r="BO376" i="3"/>
  <c r="BK376" i="3"/>
  <c r="BP376" i="3"/>
  <c r="BO842" i="3"/>
  <c r="BP842" i="3"/>
  <c r="BK842" i="3"/>
  <c r="BM842" i="3"/>
  <c r="BL842" i="3"/>
  <c r="BK515" i="3"/>
  <c r="BP515" i="3"/>
  <c r="BM515" i="3"/>
  <c r="BL515" i="3"/>
  <c r="BO515" i="3"/>
  <c r="BO890" i="3"/>
  <c r="BP890" i="3"/>
  <c r="BL890" i="3"/>
  <c r="BK890" i="3"/>
  <c r="BM890" i="3"/>
  <c r="BL570" i="3"/>
  <c r="BK570" i="3"/>
  <c r="BO570" i="3"/>
  <c r="BM570" i="3"/>
  <c r="BP570" i="3"/>
  <c r="BO821" i="3"/>
  <c r="BP821" i="3"/>
  <c r="BK821" i="3"/>
  <c r="BM821" i="3"/>
  <c r="BL821" i="3"/>
  <c r="BM675" i="3"/>
  <c r="BP675" i="3"/>
  <c r="BK675" i="3"/>
  <c r="BL675" i="3"/>
  <c r="BO675" i="3"/>
  <c r="BP713" i="3"/>
  <c r="BK713" i="3"/>
  <c r="BM713" i="3"/>
  <c r="BO713" i="3"/>
  <c r="BL713" i="3"/>
  <c r="BM204" i="3"/>
  <c r="BL204" i="3"/>
  <c r="BO204" i="3"/>
  <c r="BK204" i="3"/>
  <c r="BP204" i="3"/>
  <c r="BP390" i="3"/>
  <c r="BK390" i="3"/>
  <c r="BM390" i="3"/>
  <c r="BL390" i="3"/>
  <c r="BO390" i="3"/>
  <c r="BK395" i="3"/>
  <c r="BP395" i="3"/>
  <c r="BM395" i="3"/>
  <c r="BL395" i="3"/>
  <c r="BO395" i="3"/>
  <c r="BK1212" i="3"/>
  <c r="BL1212" i="3"/>
  <c r="BM1212" i="3"/>
  <c r="BO1212" i="3"/>
  <c r="BP1212" i="3"/>
  <c r="BK1256" i="3"/>
  <c r="BL1256" i="3"/>
  <c r="BM1256" i="3"/>
  <c r="BO1256" i="3"/>
  <c r="BP1256" i="3"/>
  <c r="BL1461" i="3"/>
  <c r="BM1461" i="3"/>
  <c r="BO1461" i="3"/>
  <c r="BP1461" i="3"/>
  <c r="BK1461" i="3"/>
  <c r="BO1431" i="3"/>
  <c r="BP1431" i="3"/>
  <c r="BL1431" i="3"/>
  <c r="BM1431" i="3"/>
  <c r="BK1431" i="3"/>
  <c r="BK1389" i="3"/>
  <c r="BL1389" i="3"/>
  <c r="BM1389" i="3"/>
  <c r="BO1389" i="3"/>
  <c r="BP1389" i="3"/>
  <c r="BK1386" i="3"/>
  <c r="BL1386" i="3"/>
  <c r="BM1386" i="3"/>
  <c r="BO1386" i="3"/>
  <c r="BP1386" i="3"/>
  <c r="BM1411" i="3"/>
  <c r="BO1411" i="3"/>
  <c r="BP1411" i="3"/>
  <c r="BK1411" i="3"/>
  <c r="BL1411" i="3"/>
  <c r="BK1563" i="3"/>
  <c r="BL1563" i="3"/>
  <c r="BM1563" i="3"/>
  <c r="BP1563" i="3"/>
  <c r="BO1563" i="3"/>
  <c r="BK926" i="3"/>
  <c r="BL926" i="3"/>
  <c r="BM926" i="3"/>
  <c r="BO926" i="3"/>
  <c r="BP926" i="3"/>
  <c r="BO1512" i="3"/>
  <c r="BL1512" i="3"/>
  <c r="BM1512" i="3"/>
  <c r="BP1512" i="3"/>
  <c r="BK1512" i="3"/>
  <c r="BM1323" i="3"/>
  <c r="BO1323" i="3"/>
  <c r="BP1323" i="3"/>
  <c r="BK1323" i="3"/>
  <c r="BL1323" i="3"/>
  <c r="BO916" i="3"/>
  <c r="BK916" i="3"/>
  <c r="BL916" i="3"/>
  <c r="BM916" i="3"/>
  <c r="BP916" i="3"/>
  <c r="BL911" i="3"/>
  <c r="BK911" i="3"/>
  <c r="BM911" i="3"/>
  <c r="BP911" i="3"/>
  <c r="BO911" i="3"/>
  <c r="BM1480" i="3"/>
  <c r="BO1480" i="3"/>
  <c r="BP1480" i="3"/>
  <c r="BK1480" i="3"/>
  <c r="BL1480" i="3"/>
  <c r="BK635" i="3"/>
  <c r="BL635" i="3"/>
  <c r="BM635" i="3"/>
  <c r="BP635" i="3"/>
  <c r="BO635" i="3"/>
  <c r="BP1312" i="3"/>
  <c r="BL1312" i="3"/>
  <c r="BK1312" i="3"/>
  <c r="BM1312" i="3"/>
  <c r="BO1312" i="3"/>
  <c r="BO243" i="3"/>
  <c r="BK243" i="3"/>
  <c r="BL243" i="3"/>
  <c r="BM243" i="3"/>
  <c r="BP243" i="3"/>
  <c r="BO1930" i="3"/>
  <c r="BK1930" i="3"/>
  <c r="BL1930" i="3"/>
  <c r="BM1930" i="3"/>
  <c r="BP1930" i="3"/>
  <c r="BP981" i="3"/>
  <c r="BK981" i="3"/>
  <c r="BM981" i="3"/>
  <c r="BL981" i="3"/>
  <c r="BO981" i="3"/>
  <c r="BK608" i="3"/>
  <c r="BM608" i="3"/>
  <c r="BO608" i="3"/>
  <c r="BP608" i="3"/>
  <c r="BL608" i="3"/>
  <c r="BP1317" i="3"/>
  <c r="BK1317" i="3"/>
  <c r="BL1317" i="3"/>
  <c r="BM1317" i="3"/>
  <c r="BO1317" i="3"/>
  <c r="BK1558" i="3"/>
  <c r="BL1558" i="3"/>
  <c r="BM1558" i="3"/>
  <c r="BO1558" i="3"/>
  <c r="BP1558" i="3"/>
  <c r="BK70" i="3"/>
  <c r="BL70" i="3"/>
  <c r="BM70" i="3"/>
  <c r="BP70" i="3"/>
  <c r="BO70" i="3"/>
  <c r="BL62" i="3"/>
  <c r="BM62" i="3"/>
  <c r="BP62" i="3"/>
  <c r="BO62" i="3"/>
  <c r="BK62" i="3"/>
  <c r="BP1525" i="3"/>
  <c r="BM1525" i="3"/>
  <c r="BO1525" i="3"/>
  <c r="BL1525" i="3"/>
  <c r="BK1525" i="3"/>
  <c r="BP60" i="3"/>
  <c r="BK60" i="3"/>
  <c r="BL60" i="3"/>
  <c r="BO60" i="3"/>
  <c r="BM60" i="3"/>
  <c r="BL1376" i="3"/>
  <c r="BO1376" i="3"/>
  <c r="BP1376" i="3"/>
  <c r="BK1376" i="3"/>
  <c r="BM1376" i="3"/>
  <c r="BK645" i="3"/>
  <c r="BP645" i="3"/>
  <c r="BL645" i="3"/>
  <c r="BM645" i="3"/>
  <c r="BO645" i="3"/>
  <c r="BP1481" i="3"/>
  <c r="BO1481" i="3"/>
  <c r="BK1481" i="3"/>
  <c r="BM1481" i="3"/>
  <c r="BL1481" i="3"/>
  <c r="BO1340" i="3"/>
  <c r="BK1340" i="3"/>
  <c r="BM1340" i="3"/>
  <c r="BL1340" i="3"/>
  <c r="BP1340" i="3"/>
  <c r="BL618" i="3"/>
  <c r="BO618" i="3"/>
  <c r="BP618" i="3"/>
  <c r="BK618" i="3"/>
  <c r="BM618" i="3"/>
  <c r="BP1319" i="3"/>
  <c r="BL1319" i="3"/>
  <c r="BM1319" i="3"/>
  <c r="BO1319" i="3"/>
  <c r="BK1319" i="3"/>
  <c r="BK200" i="3"/>
  <c r="BM200" i="3"/>
  <c r="BO200" i="3"/>
  <c r="BP200" i="3"/>
  <c r="BL200" i="3"/>
  <c r="BM1115" i="3"/>
  <c r="BK1115" i="3"/>
  <c r="BP1115" i="3"/>
  <c r="BL1115" i="3"/>
  <c r="BO1115" i="3"/>
  <c r="BO937" i="3"/>
  <c r="BL937" i="3"/>
  <c r="BP937" i="3"/>
  <c r="BK937" i="3"/>
  <c r="BM937" i="3"/>
  <c r="BK149" i="3"/>
  <c r="BL149" i="3"/>
  <c r="BP149" i="3"/>
  <c r="BM149" i="3"/>
  <c r="BO149" i="3"/>
  <c r="BM136" i="3"/>
  <c r="BP136" i="3"/>
  <c r="BK136" i="3"/>
  <c r="BL136" i="3"/>
  <c r="BO136" i="3"/>
  <c r="BP1163" i="3"/>
  <c r="BL1163" i="3"/>
  <c r="BO1163" i="3"/>
  <c r="BK1163" i="3"/>
  <c r="BM1163" i="3"/>
  <c r="BL1246" i="3"/>
  <c r="BO1246" i="3"/>
  <c r="BK1246" i="3"/>
  <c r="BP1246" i="3"/>
  <c r="BM1246" i="3"/>
  <c r="BK1240" i="3"/>
  <c r="BM1240" i="3"/>
  <c r="BO1240" i="3"/>
  <c r="BP1240" i="3"/>
  <c r="BL1240" i="3"/>
  <c r="BP53" i="3"/>
  <c r="BL53" i="3"/>
  <c r="BM53" i="3"/>
  <c r="BO53" i="3"/>
  <c r="BK53" i="3"/>
  <c r="BK45" i="3"/>
  <c r="BL45" i="3"/>
  <c r="BM45" i="3"/>
  <c r="BO45" i="3"/>
  <c r="BP45" i="3"/>
  <c r="BL1185" i="3"/>
  <c r="BM1185" i="3"/>
  <c r="BP1185" i="3"/>
  <c r="BO1185" i="3"/>
  <c r="BK1185" i="3"/>
  <c r="BO342" i="3"/>
  <c r="BK342" i="3"/>
  <c r="BP342" i="3"/>
  <c r="BL342" i="3"/>
  <c r="BM342" i="3"/>
  <c r="BK162" i="3"/>
  <c r="BL162" i="3"/>
  <c r="BO162" i="3"/>
  <c r="BM162" i="3"/>
  <c r="BP162" i="3"/>
  <c r="BO344" i="3"/>
  <c r="BP344" i="3"/>
  <c r="BK344" i="3"/>
  <c r="BL344" i="3"/>
  <c r="BM344" i="3"/>
  <c r="BP1228" i="3"/>
  <c r="BK1228" i="3"/>
  <c r="BL1228" i="3"/>
  <c r="BM1228" i="3"/>
  <c r="BO1228" i="3"/>
  <c r="BM142" i="3"/>
  <c r="BO142" i="3"/>
  <c r="BL142" i="3"/>
  <c r="BP142" i="3"/>
  <c r="BK142" i="3"/>
  <c r="BO1652" i="3"/>
  <c r="BK1652" i="3"/>
  <c r="BL1652" i="3"/>
  <c r="BM1652" i="3"/>
  <c r="BP1652" i="3"/>
  <c r="BL1194" i="3"/>
  <c r="BO1194" i="3"/>
  <c r="BP1194" i="3"/>
  <c r="BK1194" i="3"/>
  <c r="BM1194" i="3"/>
  <c r="BM33" i="3"/>
  <c r="BO33" i="3"/>
  <c r="BP33" i="3"/>
  <c r="BK33" i="3"/>
  <c r="BL33" i="3"/>
  <c r="BL1278" i="3"/>
  <c r="BM1278" i="3"/>
  <c r="BO1278" i="3"/>
  <c r="BP1278" i="3"/>
  <c r="BK1278" i="3"/>
  <c r="BO1153" i="3"/>
  <c r="BP1153" i="3"/>
  <c r="BL1153" i="3"/>
  <c r="BK1153" i="3"/>
  <c r="BM1153" i="3"/>
  <c r="BK158" i="3"/>
  <c r="BL158" i="3"/>
  <c r="BM158" i="3"/>
  <c r="BO158" i="3"/>
  <c r="BP158" i="3"/>
  <c r="BO751" i="3"/>
  <c r="BP751" i="3"/>
  <c r="BK751" i="3"/>
  <c r="BM751" i="3"/>
  <c r="BL751" i="3"/>
  <c r="BM16" i="3"/>
  <c r="BO16" i="3"/>
  <c r="BK16" i="3"/>
  <c r="BL16" i="3"/>
  <c r="BP16" i="3"/>
  <c r="BP1864" i="3"/>
  <c r="BK1864" i="3"/>
  <c r="BO1864" i="3"/>
  <c r="BL1864" i="3"/>
  <c r="BM1864" i="3"/>
  <c r="BL1809" i="3"/>
  <c r="BO1809" i="3"/>
  <c r="BK1809" i="3"/>
  <c r="BM1809" i="3"/>
  <c r="BP1809" i="3"/>
  <c r="BK1298" i="3"/>
  <c r="BL1298" i="3"/>
  <c r="BM1298" i="3"/>
  <c r="BO1298" i="3"/>
  <c r="BP1298" i="3"/>
  <c r="BK1037" i="3"/>
  <c r="BM1037" i="3"/>
  <c r="BO1037" i="3"/>
  <c r="BL1037" i="3"/>
  <c r="BP1037" i="3"/>
  <c r="BP827" i="3"/>
  <c r="BK827" i="3"/>
  <c r="BM827" i="3"/>
  <c r="BL827" i="3"/>
  <c r="BO827" i="3"/>
  <c r="BL1216" i="3"/>
  <c r="BO1216" i="3"/>
  <c r="BK1216" i="3"/>
  <c r="BM1216" i="3"/>
  <c r="BP1216" i="3"/>
  <c r="BK644" i="3"/>
  <c r="BO644" i="3"/>
  <c r="BL644" i="3"/>
  <c r="BM644" i="3"/>
  <c r="BP644" i="3"/>
  <c r="BL1499" i="3"/>
  <c r="BK1499" i="3"/>
  <c r="BO1499" i="3"/>
  <c r="BP1499" i="3"/>
  <c r="BM1499" i="3"/>
  <c r="BO1293" i="3"/>
  <c r="BP1293" i="3"/>
  <c r="BK1293" i="3"/>
  <c r="BL1293" i="3"/>
  <c r="BM1293" i="3"/>
  <c r="BL1961" i="3"/>
  <c r="BM1961" i="3"/>
  <c r="BO1961" i="3"/>
  <c r="BK1961" i="3"/>
  <c r="BP1961" i="3"/>
  <c r="BL2067" i="3"/>
  <c r="BM2067" i="3"/>
  <c r="BP2067" i="3"/>
  <c r="BK2067" i="3"/>
  <c r="BO2067" i="3"/>
  <c r="BL541" i="3"/>
  <c r="BM541" i="3"/>
  <c r="BP541" i="3"/>
  <c r="BO541" i="3"/>
  <c r="BK541" i="3"/>
  <c r="BO888" i="3"/>
  <c r="BM888" i="3"/>
  <c r="BL888" i="3"/>
  <c r="BP888" i="3"/>
  <c r="BK888" i="3"/>
  <c r="BK773" i="3"/>
  <c r="BL773" i="3"/>
  <c r="BM773" i="3"/>
  <c r="BP773" i="3"/>
  <c r="BO773" i="3"/>
  <c r="BK1215" i="3"/>
  <c r="BL1215" i="3"/>
  <c r="BM1215" i="3"/>
  <c r="BO1215" i="3"/>
  <c r="BP1215" i="3"/>
  <c r="BM933" i="3"/>
  <c r="BK933" i="3"/>
  <c r="BL933" i="3"/>
  <c r="BO933" i="3"/>
  <c r="BP933" i="3"/>
  <c r="BK951" i="3"/>
  <c r="BL951" i="3"/>
  <c r="BO951" i="3"/>
  <c r="BP951" i="3"/>
  <c r="BM951" i="3"/>
  <c r="BK69" i="3"/>
  <c r="BL69" i="3"/>
  <c r="BM69" i="3"/>
  <c r="BO69" i="3"/>
  <c r="BP69" i="3"/>
  <c r="BK337" i="3"/>
  <c r="BL337" i="3"/>
  <c r="BM337" i="3"/>
  <c r="BO337" i="3"/>
  <c r="BP337" i="3"/>
  <c r="BL7" i="3"/>
  <c r="BM7" i="3"/>
  <c r="BK7" i="3"/>
  <c r="BO7" i="3"/>
  <c r="BP7" i="3"/>
  <c r="BL1874" i="3"/>
  <c r="BO1874" i="3"/>
  <c r="BP1874" i="3"/>
  <c r="BK1874" i="3"/>
  <c r="BM1874" i="3"/>
  <c r="BL1873" i="3"/>
  <c r="BK1873" i="3"/>
  <c r="BO1873" i="3"/>
  <c r="BM1873" i="3"/>
  <c r="BP1873" i="3"/>
  <c r="BL1857" i="3"/>
  <c r="BK1857" i="3"/>
  <c r="BO1857" i="3"/>
  <c r="BP1857" i="3"/>
  <c r="BM1857" i="3"/>
  <c r="BO2097" i="3"/>
  <c r="BK2097" i="3"/>
  <c r="BL2097" i="3"/>
  <c r="BM2097" i="3"/>
  <c r="BP2097" i="3"/>
  <c r="BK2055" i="3"/>
  <c r="BL2055" i="3"/>
  <c r="BM2055" i="3"/>
  <c r="BO2055" i="3"/>
  <c r="BP2055" i="3"/>
  <c r="BM2039" i="3"/>
  <c r="BO2039" i="3"/>
  <c r="BP2039" i="3"/>
  <c r="BK2039" i="3"/>
  <c r="BL2039" i="3"/>
  <c r="BK2021" i="3"/>
  <c r="BL2021" i="3"/>
  <c r="BM2021" i="3"/>
  <c r="BP2021" i="3"/>
  <c r="BO2021" i="3"/>
  <c r="BK2005" i="3"/>
  <c r="BM2005" i="3"/>
  <c r="BP2005" i="3"/>
  <c r="BL2005" i="3"/>
  <c r="BO2005" i="3"/>
  <c r="BK1981" i="3"/>
  <c r="BL1981" i="3"/>
  <c r="BM1981" i="3"/>
  <c r="BO1981" i="3"/>
  <c r="BP1981" i="3"/>
  <c r="BK189" i="3"/>
  <c r="BO189" i="3"/>
  <c r="BL189" i="3"/>
  <c r="BM189" i="3"/>
  <c r="BP189" i="3"/>
  <c r="BK1943" i="3"/>
  <c r="BL1943" i="3"/>
  <c r="BM1943" i="3"/>
  <c r="BO1943" i="3"/>
  <c r="BP1943" i="3"/>
  <c r="BL1922" i="3"/>
  <c r="BK1922" i="3"/>
  <c r="BM1922" i="3"/>
  <c r="BO1922" i="3"/>
  <c r="BP1922" i="3"/>
  <c r="BO1850" i="3"/>
  <c r="BM1850" i="3"/>
  <c r="BK1850" i="3"/>
  <c r="BL1850" i="3"/>
  <c r="BP1850" i="3"/>
  <c r="BM1834" i="3"/>
  <c r="BK1834" i="3"/>
  <c r="BL1834" i="3"/>
  <c r="BP1834" i="3"/>
  <c r="BO1834" i="3"/>
  <c r="BP1818" i="3"/>
  <c r="BO1818" i="3"/>
  <c r="BK1818" i="3"/>
  <c r="BM1818" i="3"/>
  <c r="BL1818" i="3"/>
  <c r="BK1806" i="3"/>
  <c r="BL1806" i="3"/>
  <c r="BO1806" i="3"/>
  <c r="BM1806" i="3"/>
  <c r="BP1806" i="3"/>
  <c r="BP1793" i="3"/>
  <c r="BK1793" i="3"/>
  <c r="BL1793" i="3"/>
  <c r="BM1793" i="3"/>
  <c r="BO1793" i="3"/>
  <c r="BL1777" i="3"/>
  <c r="BM1777" i="3"/>
  <c r="BO1777" i="3"/>
  <c r="BP1777" i="3"/>
  <c r="BK1777" i="3"/>
  <c r="BK1093" i="3"/>
  <c r="BL1093" i="3"/>
  <c r="BM1093" i="3"/>
  <c r="BP1093" i="3"/>
  <c r="BO1093" i="3"/>
  <c r="BL1705" i="3"/>
  <c r="BM1705" i="3"/>
  <c r="BO1705" i="3"/>
  <c r="BK1705" i="3"/>
  <c r="BP1705" i="3"/>
  <c r="BM1674" i="3"/>
  <c r="BO1674" i="3"/>
  <c r="BP1674" i="3"/>
  <c r="BK1674" i="3"/>
  <c r="BL1674" i="3"/>
  <c r="BK2077" i="3"/>
  <c r="BL2077" i="3"/>
  <c r="BM2077" i="3"/>
  <c r="BO2077" i="3"/>
  <c r="BP2077" i="3"/>
  <c r="BK2061" i="3"/>
  <c r="BL2061" i="3"/>
  <c r="BM2061" i="3"/>
  <c r="BO2061" i="3"/>
  <c r="BP2061" i="3"/>
  <c r="BK1913" i="3"/>
  <c r="BO1913" i="3"/>
  <c r="BL1913" i="3"/>
  <c r="BP1913" i="3"/>
  <c r="BM1913" i="3"/>
  <c r="BP1742" i="3"/>
  <c r="BK1742" i="3"/>
  <c r="BO1742" i="3"/>
  <c r="BL1742" i="3"/>
  <c r="BM1742" i="3"/>
  <c r="BL1901" i="3"/>
  <c r="BK1901" i="3"/>
  <c r="BM1901" i="3"/>
  <c r="BO1901" i="3"/>
  <c r="BP1901" i="3"/>
  <c r="BK1184" i="3"/>
  <c r="BM1184" i="3"/>
  <c r="BO1184" i="3"/>
  <c r="BL1184" i="3"/>
  <c r="BP1184" i="3"/>
  <c r="BK1519" i="3"/>
  <c r="BM1519" i="3"/>
  <c r="BO1519" i="3"/>
  <c r="BL1519" i="3"/>
  <c r="BP1519" i="3"/>
  <c r="BP1578" i="3"/>
  <c r="BK1578" i="3"/>
  <c r="BL1578" i="3"/>
  <c r="BM1578" i="3"/>
  <c r="BO1578" i="3"/>
  <c r="BM1068" i="3"/>
  <c r="BO1068" i="3"/>
  <c r="BP1068" i="3"/>
  <c r="BK1068" i="3"/>
  <c r="BL1068" i="3"/>
  <c r="BK1569" i="3"/>
  <c r="BM1569" i="3"/>
  <c r="BP1569" i="3"/>
  <c r="BL1569" i="3"/>
  <c r="BO1569" i="3"/>
  <c r="BL1642" i="3"/>
  <c r="BK1642" i="3"/>
  <c r="BM1642" i="3"/>
  <c r="BP1642" i="3"/>
  <c r="BO1642" i="3"/>
  <c r="BL1620" i="3"/>
  <c r="BK1620" i="3"/>
  <c r="BO1620" i="3"/>
  <c r="BM1620" i="3"/>
  <c r="BP1620" i="3"/>
  <c r="BM1601" i="3"/>
  <c r="BO1601" i="3"/>
  <c r="BP1601" i="3"/>
  <c r="BL1601" i="3"/>
  <c r="BK1601" i="3"/>
  <c r="BM1585" i="3"/>
  <c r="BO1585" i="3"/>
  <c r="BL1585" i="3"/>
  <c r="BP1585" i="3"/>
  <c r="BK1585" i="3"/>
  <c r="BK1564" i="3"/>
  <c r="BO1564" i="3"/>
  <c r="BL1564" i="3"/>
  <c r="BM1564" i="3"/>
  <c r="BP1564" i="3"/>
  <c r="BM969" i="3"/>
  <c r="BK969" i="3"/>
  <c r="BL969" i="3"/>
  <c r="BO969" i="3"/>
  <c r="BP969" i="3"/>
  <c r="BP266" i="3"/>
  <c r="BK266" i="3"/>
  <c r="BM266" i="3"/>
  <c r="BO266" i="3"/>
  <c r="BL266" i="3"/>
  <c r="BM584" i="3"/>
  <c r="BL584" i="3"/>
  <c r="BP584" i="3"/>
  <c r="BK584" i="3"/>
  <c r="BO584" i="3"/>
  <c r="BO720" i="3"/>
  <c r="BM720" i="3"/>
  <c r="BK720" i="3"/>
  <c r="BP720" i="3"/>
  <c r="BL720" i="3"/>
  <c r="BK222" i="3"/>
  <c r="BL222" i="3"/>
  <c r="BM222" i="3"/>
  <c r="BO222" i="3"/>
  <c r="BP222" i="3"/>
  <c r="BK424" i="3"/>
  <c r="BM424" i="3"/>
  <c r="BO424" i="3"/>
  <c r="BP424" i="3"/>
  <c r="BL424" i="3"/>
  <c r="BL438" i="3"/>
  <c r="BM438" i="3"/>
  <c r="BP438" i="3"/>
  <c r="BO438" i="3"/>
  <c r="BK438" i="3"/>
  <c r="BK452" i="3"/>
  <c r="BM452" i="3"/>
  <c r="BL452" i="3"/>
  <c r="BP452" i="3"/>
  <c r="BO452" i="3"/>
  <c r="BK477" i="3"/>
  <c r="BL477" i="3"/>
  <c r="BP477" i="3"/>
  <c r="BM477" i="3"/>
  <c r="BO477" i="3"/>
  <c r="BO1082" i="3"/>
  <c r="BP1082" i="3"/>
  <c r="BK1082" i="3"/>
  <c r="BM1082" i="3"/>
  <c r="BL1082" i="3"/>
  <c r="BK1021" i="3"/>
  <c r="BL1021" i="3"/>
  <c r="BO1021" i="3"/>
  <c r="BP1021" i="3"/>
  <c r="BM1021" i="3"/>
  <c r="BM855" i="3"/>
  <c r="BK855" i="3"/>
  <c r="BO855" i="3"/>
  <c r="BL855" i="3"/>
  <c r="BP855" i="3"/>
  <c r="BM829" i="3"/>
  <c r="BK829" i="3"/>
  <c r="BO829" i="3"/>
  <c r="BL829" i="3"/>
  <c r="BP829" i="3"/>
  <c r="BL769" i="3"/>
  <c r="BM769" i="3"/>
  <c r="BO769" i="3"/>
  <c r="BK769" i="3"/>
  <c r="BP769" i="3"/>
  <c r="BM504" i="3"/>
  <c r="BO504" i="3"/>
  <c r="BK504" i="3"/>
  <c r="BL504" i="3"/>
  <c r="BP504" i="3"/>
  <c r="BK532" i="3"/>
  <c r="BL532" i="3"/>
  <c r="BM532" i="3"/>
  <c r="BO532" i="3"/>
  <c r="BP532" i="3"/>
  <c r="BP544" i="3"/>
  <c r="BK544" i="3"/>
  <c r="BL544" i="3"/>
  <c r="BM544" i="3"/>
  <c r="BO544" i="3"/>
  <c r="BK693" i="3"/>
  <c r="BL693" i="3"/>
  <c r="BM693" i="3"/>
  <c r="BO693" i="3"/>
  <c r="BP693" i="3"/>
  <c r="BK677" i="3"/>
  <c r="BL677" i="3"/>
  <c r="BO677" i="3"/>
  <c r="BP677" i="3"/>
  <c r="BM677" i="3"/>
  <c r="BK1105" i="3"/>
  <c r="BL1105" i="3"/>
  <c r="BM1105" i="3"/>
  <c r="BO1105" i="3"/>
  <c r="BP1105" i="3"/>
  <c r="BP221" i="3"/>
  <c r="BK221" i="3"/>
  <c r="BL221" i="3"/>
  <c r="BO221" i="3"/>
  <c r="BM221" i="3"/>
  <c r="BP957" i="3"/>
  <c r="BL957" i="3"/>
  <c r="BM957" i="3"/>
  <c r="BK957" i="3"/>
  <c r="BO957" i="3"/>
  <c r="BM363" i="3"/>
  <c r="BK363" i="3"/>
  <c r="BP363" i="3"/>
  <c r="BL363" i="3"/>
  <c r="BO363" i="3"/>
  <c r="BK1025" i="3"/>
  <c r="BL1025" i="3"/>
  <c r="BO1025" i="3"/>
  <c r="BM1025" i="3"/>
  <c r="BP1025" i="3"/>
  <c r="BM555" i="3"/>
  <c r="BK555" i="3"/>
  <c r="BO555" i="3"/>
  <c r="BL555" i="3"/>
  <c r="BP555" i="3"/>
  <c r="BK234" i="3"/>
  <c r="BP234" i="3"/>
  <c r="BL234" i="3"/>
  <c r="BM234" i="3"/>
  <c r="BO234" i="3"/>
  <c r="BK375" i="3"/>
  <c r="BL375" i="3"/>
  <c r="BM375" i="3"/>
  <c r="BO375" i="3"/>
  <c r="BP375" i="3"/>
  <c r="BO841" i="3"/>
  <c r="BP841" i="3"/>
  <c r="BK841" i="3"/>
  <c r="BL841" i="3"/>
  <c r="BM841" i="3"/>
  <c r="BK501" i="3"/>
  <c r="BL501" i="3"/>
  <c r="BM501" i="3"/>
  <c r="BO501" i="3"/>
  <c r="BP501" i="3"/>
  <c r="BK540" i="3"/>
  <c r="BM540" i="3"/>
  <c r="BO540" i="3"/>
  <c r="BP540" i="3"/>
  <c r="BL540" i="3"/>
  <c r="BL566" i="3"/>
  <c r="BM566" i="3"/>
  <c r="BK566" i="3"/>
  <c r="BO566" i="3"/>
  <c r="BP566" i="3"/>
  <c r="BK817" i="3"/>
  <c r="BM817" i="3"/>
  <c r="BO817" i="3"/>
  <c r="BP817" i="3"/>
  <c r="BL817" i="3"/>
  <c r="BK671" i="3"/>
  <c r="BM671" i="3"/>
  <c r="BP671" i="3"/>
  <c r="BL671" i="3"/>
  <c r="BO671" i="3"/>
  <c r="BK712" i="3"/>
  <c r="BO712" i="3"/>
  <c r="BP712" i="3"/>
  <c r="BL712" i="3"/>
  <c r="BM712" i="3"/>
  <c r="BK966" i="3"/>
  <c r="BL966" i="3"/>
  <c r="BO966" i="3"/>
  <c r="BP966" i="3"/>
  <c r="BM966" i="3"/>
  <c r="BK386" i="3"/>
  <c r="BL386" i="3"/>
  <c r="BM386" i="3"/>
  <c r="BO386" i="3"/>
  <c r="BP386" i="3"/>
  <c r="BP486" i="3"/>
  <c r="BK486" i="3"/>
  <c r="BL486" i="3"/>
  <c r="BM486" i="3"/>
  <c r="BO486" i="3"/>
  <c r="BO1211" i="3"/>
  <c r="BP1211" i="3"/>
  <c r="BK1211" i="3"/>
  <c r="BL1211" i="3"/>
  <c r="BM1211" i="3"/>
  <c r="BL1099" i="3"/>
  <c r="BO1099" i="3"/>
  <c r="BP1099" i="3"/>
  <c r="BM1099" i="3"/>
  <c r="BK1099" i="3"/>
  <c r="BO1471" i="3"/>
  <c r="BP1471" i="3"/>
  <c r="BK1471" i="3"/>
  <c r="BL1471" i="3"/>
  <c r="BM1471" i="3"/>
  <c r="BL1429" i="3"/>
  <c r="BM1429" i="3"/>
  <c r="BO1429" i="3"/>
  <c r="BP1429" i="3"/>
  <c r="BK1429" i="3"/>
  <c r="BK1381" i="3"/>
  <c r="BM1381" i="3"/>
  <c r="BP1381" i="3"/>
  <c r="BL1381" i="3"/>
  <c r="BO1381" i="3"/>
  <c r="BL1378" i="3"/>
  <c r="BO1378" i="3"/>
  <c r="BK1378" i="3"/>
  <c r="BM1378" i="3"/>
  <c r="BP1378" i="3"/>
  <c r="BL1410" i="3"/>
  <c r="BK1410" i="3"/>
  <c r="BM1410" i="3"/>
  <c r="BO1410" i="3"/>
  <c r="BP1410" i="3"/>
  <c r="BK947" i="3"/>
  <c r="BL947" i="3"/>
  <c r="BM947" i="3"/>
  <c r="BO947" i="3"/>
  <c r="BP947" i="3"/>
  <c r="BK1507" i="3"/>
  <c r="BL1507" i="3"/>
  <c r="BM1507" i="3"/>
  <c r="BO1507" i="3"/>
  <c r="BP1507" i="3"/>
  <c r="BP1510" i="3"/>
  <c r="BM1510" i="3"/>
  <c r="BO1510" i="3"/>
  <c r="BL1510" i="3"/>
  <c r="BK1510" i="3"/>
  <c r="BK1315" i="3"/>
  <c r="BM1315" i="3"/>
  <c r="BP1315" i="3"/>
  <c r="BL1315" i="3"/>
  <c r="BO1315" i="3"/>
  <c r="BK915" i="3"/>
  <c r="BL915" i="3"/>
  <c r="BM915" i="3"/>
  <c r="BO915" i="3"/>
  <c r="BP915" i="3"/>
  <c r="BK910" i="3"/>
  <c r="BL910" i="3"/>
  <c r="BM910" i="3"/>
  <c r="BO910" i="3"/>
  <c r="BP910" i="3"/>
  <c r="BK1479" i="3"/>
  <c r="BL1479" i="3"/>
  <c r="BM1479" i="3"/>
  <c r="BO1479" i="3"/>
  <c r="BP1479" i="3"/>
  <c r="BP634" i="3"/>
  <c r="BO634" i="3"/>
  <c r="BK634" i="3"/>
  <c r="BL634" i="3"/>
  <c r="BM634" i="3"/>
  <c r="BK1311" i="3"/>
  <c r="BM1311" i="3"/>
  <c r="BO1311" i="3"/>
  <c r="BP1311" i="3"/>
  <c r="BL1311" i="3"/>
  <c r="BK242" i="3"/>
  <c r="BL242" i="3"/>
  <c r="BM242" i="3"/>
  <c r="BO242" i="3"/>
  <c r="BP242" i="3"/>
  <c r="BK1041" i="3"/>
  <c r="BL1041" i="3"/>
  <c r="BP1041" i="3"/>
  <c r="BM1041" i="3"/>
  <c r="BO1041" i="3"/>
  <c r="BK171" i="3"/>
  <c r="BP171" i="3"/>
  <c r="BM171" i="3"/>
  <c r="BL171" i="3"/>
  <c r="BO171" i="3"/>
  <c r="BK607" i="3"/>
  <c r="BL607" i="3"/>
  <c r="BO607" i="3"/>
  <c r="BM607" i="3"/>
  <c r="BP607" i="3"/>
  <c r="BK1309" i="3"/>
  <c r="BM1309" i="3"/>
  <c r="BL1309" i="3"/>
  <c r="BO1309" i="3"/>
  <c r="BP1309" i="3"/>
  <c r="BO1557" i="3"/>
  <c r="BL1557" i="3"/>
  <c r="BM1557" i="3"/>
  <c r="BP1557" i="3"/>
  <c r="BK1557" i="3"/>
  <c r="BK68" i="3"/>
  <c r="BO68" i="3"/>
  <c r="BM68" i="3"/>
  <c r="BP68" i="3"/>
  <c r="BL68" i="3"/>
  <c r="BK1436" i="3"/>
  <c r="BL1436" i="3"/>
  <c r="BM1436" i="3"/>
  <c r="BO1436" i="3"/>
  <c r="BP1436" i="3"/>
  <c r="BM1522" i="3"/>
  <c r="BP1522" i="3"/>
  <c r="BK1522" i="3"/>
  <c r="BL1522" i="3"/>
  <c r="BO1522" i="3"/>
  <c r="BM44" i="3"/>
  <c r="BL44" i="3"/>
  <c r="BO44" i="3"/>
  <c r="BP44" i="3"/>
  <c r="BK44" i="3"/>
  <c r="BK1367" i="3"/>
  <c r="BM1367" i="3"/>
  <c r="BL1367" i="3"/>
  <c r="BO1367" i="3"/>
  <c r="BP1367" i="3"/>
  <c r="BL42" i="3"/>
  <c r="BO42" i="3"/>
  <c r="BM42" i="3"/>
  <c r="BP42" i="3"/>
  <c r="BK42" i="3"/>
  <c r="BL1478" i="3"/>
  <c r="BM1478" i="3"/>
  <c r="BO1478" i="3"/>
  <c r="BP1478" i="3"/>
  <c r="BK1478" i="3"/>
  <c r="BK1331" i="3"/>
  <c r="BM1331" i="3"/>
  <c r="BP1331" i="3"/>
  <c r="BO1331" i="3"/>
  <c r="BL1331" i="3"/>
  <c r="BM617" i="3"/>
  <c r="BO617" i="3"/>
  <c r="BK617" i="3"/>
  <c r="BL617" i="3"/>
  <c r="BP617" i="3"/>
  <c r="BK1310" i="3"/>
  <c r="BM1310" i="3"/>
  <c r="BP1310" i="3"/>
  <c r="BL1310" i="3"/>
  <c r="BO1310" i="3"/>
  <c r="BM199" i="3"/>
  <c r="BO199" i="3"/>
  <c r="BL199" i="3"/>
  <c r="BK199" i="3"/>
  <c r="BP199" i="3"/>
  <c r="BL1114" i="3"/>
  <c r="BM1114" i="3"/>
  <c r="BO1114" i="3"/>
  <c r="BP1114" i="3"/>
  <c r="BK1114" i="3"/>
  <c r="BO936" i="3"/>
  <c r="BP936" i="3"/>
  <c r="BK936" i="3"/>
  <c r="BL936" i="3"/>
  <c r="BM936" i="3"/>
  <c r="BK150" i="3"/>
  <c r="BL150" i="3"/>
  <c r="BM150" i="3"/>
  <c r="BO150" i="3"/>
  <c r="BP150" i="3"/>
  <c r="BM135" i="3"/>
  <c r="BO135" i="3"/>
  <c r="BL135" i="3"/>
  <c r="BP135" i="3"/>
  <c r="BK135" i="3"/>
  <c r="BM339" i="3"/>
  <c r="BO339" i="3"/>
  <c r="BK339" i="3"/>
  <c r="BL339" i="3"/>
  <c r="BP339" i="3"/>
  <c r="BP1245" i="3"/>
  <c r="BO1245" i="3"/>
  <c r="BK1245" i="3"/>
  <c r="BL1245" i="3"/>
  <c r="BM1245" i="3"/>
  <c r="BK1239" i="3"/>
  <c r="BL1239" i="3"/>
  <c r="BM1239" i="3"/>
  <c r="BO1239" i="3"/>
  <c r="BP1239" i="3"/>
  <c r="BK52" i="3"/>
  <c r="BL52" i="3"/>
  <c r="BM52" i="3"/>
  <c r="BO52" i="3"/>
  <c r="BP52" i="3"/>
  <c r="BL129" i="3"/>
  <c r="BM129" i="3"/>
  <c r="BO129" i="3"/>
  <c r="BP129" i="3"/>
  <c r="BK129" i="3"/>
  <c r="BO1183" i="3"/>
  <c r="BK1183" i="3"/>
  <c r="BL1183" i="3"/>
  <c r="BM1183" i="3"/>
  <c r="BP1183" i="3"/>
  <c r="BK341" i="3"/>
  <c r="BL341" i="3"/>
  <c r="BO341" i="3"/>
  <c r="BM341" i="3"/>
  <c r="BP341" i="3"/>
  <c r="BP98" i="3"/>
  <c r="BK98" i="3"/>
  <c r="BL98" i="3"/>
  <c r="BO98" i="3"/>
  <c r="BM98" i="3"/>
  <c r="BK1150" i="3"/>
  <c r="BL1150" i="3"/>
  <c r="BM1150" i="3"/>
  <c r="BO1150" i="3"/>
  <c r="BP1150" i="3"/>
  <c r="BP1285" i="3"/>
  <c r="BK1285" i="3"/>
  <c r="BL1285" i="3"/>
  <c r="BM1285" i="3"/>
  <c r="BO1285" i="3"/>
  <c r="BO141" i="3"/>
  <c r="BP141" i="3"/>
  <c r="BK141" i="3"/>
  <c r="BL141" i="3"/>
  <c r="BM141" i="3"/>
  <c r="BK1651" i="3"/>
  <c r="BL1651" i="3"/>
  <c r="BM1651" i="3"/>
  <c r="BO1651" i="3"/>
  <c r="BP1651" i="3"/>
  <c r="BL1191" i="3"/>
  <c r="BM1191" i="3"/>
  <c r="BO1191" i="3"/>
  <c r="BP1191" i="3"/>
  <c r="BK1191" i="3"/>
  <c r="BP1137" i="3"/>
  <c r="BK1137" i="3"/>
  <c r="BL1137" i="3"/>
  <c r="BM1137" i="3"/>
  <c r="BO1137" i="3"/>
  <c r="BO1687" i="3"/>
  <c r="BK1687" i="3"/>
  <c r="BL1687" i="3"/>
  <c r="BM1687" i="3"/>
  <c r="BP1687" i="3"/>
  <c r="BK91" i="3"/>
  <c r="BL91" i="3"/>
  <c r="BM91" i="3"/>
  <c r="BO91" i="3"/>
  <c r="BP91" i="3"/>
  <c r="BK157" i="3"/>
  <c r="BL157" i="3"/>
  <c r="BM157" i="3"/>
  <c r="BO157" i="3"/>
  <c r="BP157" i="3"/>
  <c r="BK742" i="3"/>
  <c r="BL742" i="3"/>
  <c r="BM742" i="3"/>
  <c r="BO742" i="3"/>
  <c r="BP742" i="3"/>
  <c r="BP15" i="3"/>
  <c r="BM15" i="3"/>
  <c r="BK15" i="3"/>
  <c r="BL15" i="3"/>
  <c r="BO15" i="3"/>
  <c r="BP2046" i="3"/>
  <c r="BK2046" i="3"/>
  <c r="BM2046" i="3"/>
  <c r="BL2046" i="3"/>
  <c r="BO2046" i="3"/>
  <c r="BK1681" i="3"/>
  <c r="BL1681" i="3"/>
  <c r="BM1681" i="3"/>
  <c r="BO1681" i="3"/>
  <c r="BP1681" i="3"/>
  <c r="BL1008" i="3"/>
  <c r="BK1008" i="3"/>
  <c r="BM1008" i="3"/>
  <c r="BP1008" i="3"/>
  <c r="BO1008" i="3"/>
  <c r="BK804" i="3"/>
  <c r="BL804" i="3"/>
  <c r="BP804" i="3"/>
  <c r="BM804" i="3"/>
  <c r="BO804" i="3"/>
  <c r="BL451" i="3"/>
  <c r="BM451" i="3"/>
  <c r="BO451" i="3"/>
  <c r="BP451" i="3"/>
  <c r="BK451" i="3"/>
  <c r="BK1440" i="3"/>
  <c r="BL1440" i="3"/>
  <c r="BM1440" i="3"/>
  <c r="BO1440" i="3"/>
  <c r="BP1440" i="3"/>
  <c r="BL1033" i="3"/>
  <c r="BM1033" i="3"/>
  <c r="BP1033" i="3"/>
  <c r="BK1033" i="3"/>
  <c r="BO1033" i="3"/>
  <c r="BK327" i="3"/>
  <c r="BL327" i="3"/>
  <c r="BO327" i="3"/>
  <c r="BP327" i="3"/>
  <c r="BM327" i="3"/>
  <c r="BL1160" i="3"/>
  <c r="BM1160" i="3"/>
  <c r="BO1160" i="3"/>
  <c r="BP1160" i="3"/>
  <c r="BK1160" i="3"/>
  <c r="BK1840" i="3"/>
  <c r="BL1840" i="3"/>
  <c r="BM1840" i="3"/>
  <c r="BO1840" i="3"/>
  <c r="BP1840" i="3"/>
  <c r="BK1531" i="3"/>
  <c r="BL1531" i="3"/>
  <c r="BM1531" i="3"/>
  <c r="BO1531" i="3"/>
  <c r="BP1531" i="3"/>
  <c r="BK795" i="3"/>
  <c r="BM795" i="3"/>
  <c r="BO795" i="3"/>
  <c r="BP795" i="3"/>
  <c r="BL795" i="3"/>
  <c r="BM786" i="3"/>
  <c r="BO786" i="3"/>
  <c r="BK786" i="3"/>
  <c r="BP786" i="3"/>
  <c r="BL786" i="3"/>
  <c r="BL730" i="3"/>
  <c r="BM730" i="3"/>
  <c r="BO730" i="3"/>
  <c r="BP730" i="3"/>
  <c r="BK730" i="3"/>
  <c r="BM920" i="3"/>
  <c r="BO920" i="3"/>
  <c r="BP920" i="3"/>
  <c r="BK920" i="3"/>
  <c r="BL920" i="3"/>
  <c r="BK631" i="3"/>
  <c r="BM631" i="3"/>
  <c r="BO631" i="3"/>
  <c r="BP631" i="3"/>
  <c r="BL631" i="3"/>
  <c r="BL293" i="3"/>
  <c r="BO293" i="3"/>
  <c r="BP293" i="3"/>
  <c r="BM293" i="3"/>
  <c r="BK293" i="3"/>
  <c r="BK1877" i="3"/>
  <c r="BL1877" i="3"/>
  <c r="BM1877" i="3"/>
  <c r="BO1877" i="3"/>
  <c r="BP1877" i="3"/>
  <c r="BK1872" i="3"/>
  <c r="BL1872" i="3"/>
  <c r="BM1872" i="3"/>
  <c r="BO1872" i="3"/>
  <c r="BP1872" i="3"/>
  <c r="BM1856" i="3"/>
  <c r="BK1856" i="3"/>
  <c r="BL1856" i="3"/>
  <c r="BO1856" i="3"/>
  <c r="BP1856" i="3"/>
  <c r="BK2096" i="3"/>
  <c r="BM2096" i="3"/>
  <c r="BO2096" i="3"/>
  <c r="BP2096" i="3"/>
  <c r="BL2096" i="3"/>
  <c r="BP2054" i="3"/>
  <c r="BK2054" i="3"/>
  <c r="BM2054" i="3"/>
  <c r="BL2054" i="3"/>
  <c r="BO2054" i="3"/>
  <c r="BP2038" i="3"/>
  <c r="BK2038" i="3"/>
  <c r="BM2038" i="3"/>
  <c r="BL2038" i="3"/>
  <c r="BO2038" i="3"/>
  <c r="BP2020" i="3"/>
  <c r="BM2020" i="3"/>
  <c r="BO2020" i="3"/>
  <c r="BK2020" i="3"/>
  <c r="BL2020" i="3"/>
  <c r="BM2004" i="3"/>
  <c r="BO2004" i="3"/>
  <c r="BP2004" i="3"/>
  <c r="BK2004" i="3"/>
  <c r="BL2004" i="3"/>
  <c r="BK1980" i="3"/>
  <c r="BM1980" i="3"/>
  <c r="BO1980" i="3"/>
  <c r="BP1980" i="3"/>
  <c r="BL1980" i="3"/>
  <c r="BO111" i="3"/>
  <c r="BP111" i="3"/>
  <c r="BL111" i="3"/>
  <c r="BK111" i="3"/>
  <c r="BM111" i="3"/>
  <c r="BO1942" i="3"/>
  <c r="BP1942" i="3"/>
  <c r="BK1942" i="3"/>
  <c r="BM1942" i="3"/>
  <c r="BL1942" i="3"/>
  <c r="BK1921" i="3"/>
  <c r="BO1921" i="3"/>
  <c r="BP1921" i="3"/>
  <c r="BL1921" i="3"/>
  <c r="BM1921" i="3"/>
  <c r="BK1849" i="3"/>
  <c r="BL1849" i="3"/>
  <c r="BM1849" i="3"/>
  <c r="BO1849" i="3"/>
  <c r="BP1849" i="3"/>
  <c r="BK1833" i="3"/>
  <c r="BL1833" i="3"/>
  <c r="BM1833" i="3"/>
  <c r="BO1833" i="3"/>
  <c r="BP1833" i="3"/>
  <c r="BK1817" i="3"/>
  <c r="BL1817" i="3"/>
  <c r="BO1817" i="3"/>
  <c r="BP1817" i="3"/>
  <c r="BM1817" i="3"/>
  <c r="BP1805" i="3"/>
  <c r="BK1805" i="3"/>
  <c r="BL1805" i="3"/>
  <c r="BM1805" i="3"/>
  <c r="BO1805" i="3"/>
  <c r="BK1792" i="3"/>
  <c r="BM1792" i="3"/>
  <c r="BL1792" i="3"/>
  <c r="BO1792" i="3"/>
  <c r="BP1792" i="3"/>
  <c r="BK1776" i="3"/>
  <c r="BL1776" i="3"/>
  <c r="BM1776" i="3"/>
  <c r="BO1776" i="3"/>
  <c r="BP1776" i="3"/>
  <c r="BO1092" i="3"/>
  <c r="BP1092" i="3"/>
  <c r="BK1092" i="3"/>
  <c r="BL1092" i="3"/>
  <c r="BM1092" i="3"/>
  <c r="BL1704" i="3"/>
  <c r="BM1704" i="3"/>
  <c r="BO1704" i="3"/>
  <c r="BP1704" i="3"/>
  <c r="BK1704" i="3"/>
  <c r="BP1673" i="3"/>
  <c r="BK1673" i="3"/>
  <c r="BL1673" i="3"/>
  <c r="BM1673" i="3"/>
  <c r="BO1673" i="3"/>
  <c r="BM2076" i="3"/>
  <c r="BO2076" i="3"/>
  <c r="BK2076" i="3"/>
  <c r="BL2076" i="3"/>
  <c r="BP2076" i="3"/>
  <c r="BM2060" i="3"/>
  <c r="BO2060" i="3"/>
  <c r="BK2060" i="3"/>
  <c r="BL2060" i="3"/>
  <c r="BP2060" i="3"/>
  <c r="BK1912" i="3"/>
  <c r="BL1912" i="3"/>
  <c r="BM1912" i="3"/>
  <c r="BO1912" i="3"/>
  <c r="BP1912" i="3"/>
  <c r="BK1741" i="3"/>
  <c r="BL1741" i="3"/>
  <c r="BM1741" i="3"/>
  <c r="BO1741" i="3"/>
  <c r="BP1741" i="3"/>
  <c r="BK1725" i="3"/>
  <c r="BP1725" i="3"/>
  <c r="BL1725" i="3"/>
  <c r="BM1725" i="3"/>
  <c r="BO1725" i="3"/>
  <c r="BM1174" i="3"/>
  <c r="BP1174" i="3"/>
  <c r="BL1174" i="3"/>
  <c r="BK1174" i="3"/>
  <c r="BO1174" i="3"/>
  <c r="BO1516" i="3"/>
  <c r="BK1516" i="3"/>
  <c r="BL1516" i="3"/>
  <c r="BM1516" i="3"/>
  <c r="BP1516" i="3"/>
  <c r="BL1577" i="3"/>
  <c r="BO1577" i="3"/>
  <c r="BM1577" i="3"/>
  <c r="BK1577" i="3"/>
  <c r="BP1577" i="3"/>
  <c r="BO1069" i="3"/>
  <c r="BK1069" i="3"/>
  <c r="BL1069" i="3"/>
  <c r="BM1069" i="3"/>
  <c r="BP1069" i="3"/>
  <c r="BK1568" i="3"/>
  <c r="BL1568" i="3"/>
  <c r="BM1568" i="3"/>
  <c r="BO1568" i="3"/>
  <c r="BP1568" i="3"/>
  <c r="BP1641" i="3"/>
  <c r="BL1641" i="3"/>
  <c r="BM1641" i="3"/>
  <c r="BK1641" i="3"/>
  <c r="BO1641" i="3"/>
  <c r="BK1619" i="3"/>
  <c r="BL1619" i="3"/>
  <c r="BM1619" i="3"/>
  <c r="BP1619" i="3"/>
  <c r="BO1619" i="3"/>
  <c r="BK1600" i="3"/>
  <c r="BP1600" i="3"/>
  <c r="BL1600" i="3"/>
  <c r="BO1600" i="3"/>
  <c r="BM1600" i="3"/>
  <c r="BK1584" i="3"/>
  <c r="BM1584" i="3"/>
  <c r="BP1584" i="3"/>
  <c r="BL1584" i="3"/>
  <c r="BO1584" i="3"/>
  <c r="BO290" i="3"/>
  <c r="BP290" i="3"/>
  <c r="BK290" i="3"/>
  <c r="BL290" i="3"/>
  <c r="BM290" i="3"/>
  <c r="BL1023" i="3"/>
  <c r="BO1023" i="3"/>
  <c r="BM1023" i="3"/>
  <c r="BK1023" i="3"/>
  <c r="BP1023" i="3"/>
  <c r="BM583" i="3"/>
  <c r="BK583" i="3"/>
  <c r="BL583" i="3"/>
  <c r="BO583" i="3"/>
  <c r="BP583" i="3"/>
  <c r="BL719" i="3"/>
  <c r="BP719" i="3"/>
  <c r="BM719" i="3"/>
  <c r="BO719" i="3"/>
  <c r="BK719" i="3"/>
  <c r="BK208" i="3"/>
  <c r="BM208" i="3"/>
  <c r="BP208" i="3"/>
  <c r="BL208" i="3"/>
  <c r="BO208" i="3"/>
  <c r="BO423" i="3"/>
  <c r="BM423" i="3"/>
  <c r="BK423" i="3"/>
  <c r="BL423" i="3"/>
  <c r="BP423" i="3"/>
  <c r="BP437" i="3"/>
  <c r="BK437" i="3"/>
  <c r="BL437" i="3"/>
  <c r="BM437" i="3"/>
  <c r="BO437" i="3"/>
  <c r="BP409" i="3"/>
  <c r="BO409" i="3"/>
  <c r="BK409" i="3"/>
  <c r="BL409" i="3"/>
  <c r="BM409" i="3"/>
  <c r="BK469" i="3"/>
  <c r="BL469" i="3"/>
  <c r="BM469" i="3"/>
  <c r="BP469" i="3"/>
  <c r="BO469" i="3"/>
  <c r="BO1081" i="3"/>
  <c r="BP1081" i="3"/>
  <c r="BL1081" i="3"/>
  <c r="BK1081" i="3"/>
  <c r="BM1081" i="3"/>
  <c r="BP1003" i="3"/>
  <c r="BL1003" i="3"/>
  <c r="BK1003" i="3"/>
  <c r="BO1003" i="3"/>
  <c r="BM1003" i="3"/>
  <c r="BP854" i="3"/>
  <c r="BL854" i="3"/>
  <c r="BK854" i="3"/>
  <c r="BO854" i="3"/>
  <c r="BM854" i="3"/>
  <c r="BP828" i="3"/>
  <c r="BL828" i="3"/>
  <c r="BK828" i="3"/>
  <c r="BM828" i="3"/>
  <c r="BO828" i="3"/>
  <c r="BP528" i="3"/>
  <c r="BK528" i="3"/>
  <c r="BL528" i="3"/>
  <c r="BM528" i="3"/>
  <c r="BO528" i="3"/>
  <c r="BK503" i="3"/>
  <c r="BL503" i="3"/>
  <c r="BM503" i="3"/>
  <c r="BO503" i="3"/>
  <c r="BP503" i="3"/>
  <c r="BL559" i="3"/>
  <c r="BK559" i="3"/>
  <c r="BO559" i="3"/>
  <c r="BP559" i="3"/>
  <c r="BM559" i="3"/>
  <c r="BM543" i="3"/>
  <c r="BO543" i="3"/>
  <c r="BP543" i="3"/>
  <c r="BK543" i="3"/>
  <c r="BL543" i="3"/>
  <c r="BL692" i="3"/>
  <c r="BK692" i="3"/>
  <c r="BM692" i="3"/>
  <c r="BO692" i="3"/>
  <c r="BP692" i="3"/>
  <c r="BP674" i="3"/>
  <c r="BO674" i="3"/>
  <c r="BM674" i="3"/>
  <c r="BL674" i="3"/>
  <c r="BK674" i="3"/>
  <c r="BO762" i="3"/>
  <c r="BK762" i="3"/>
  <c r="BL762" i="3"/>
  <c r="BM762" i="3"/>
  <c r="BP762" i="3"/>
  <c r="BP218" i="3"/>
  <c r="BK218" i="3"/>
  <c r="BL218" i="3"/>
  <c r="BO218" i="3"/>
  <c r="BM218" i="3"/>
  <c r="BM954" i="3"/>
  <c r="BL954" i="3"/>
  <c r="BO954" i="3"/>
  <c r="BP954" i="3"/>
  <c r="BK954" i="3"/>
  <c r="BL362" i="3"/>
  <c r="BM362" i="3"/>
  <c r="BP362" i="3"/>
  <c r="BO362" i="3"/>
  <c r="BK362" i="3"/>
  <c r="BK1024" i="3"/>
  <c r="BL1024" i="3"/>
  <c r="BM1024" i="3"/>
  <c r="BO1024" i="3"/>
  <c r="BP1024" i="3"/>
  <c r="BL551" i="3"/>
  <c r="BM551" i="3"/>
  <c r="BO551" i="3"/>
  <c r="BK551" i="3"/>
  <c r="BP551" i="3"/>
  <c r="BL802" i="3"/>
  <c r="BK802" i="3"/>
  <c r="BO802" i="3"/>
  <c r="BM802" i="3"/>
  <c r="BP802" i="3"/>
  <c r="BM1089" i="3"/>
  <c r="BO1089" i="3"/>
  <c r="BP1089" i="3"/>
  <c r="BK1089" i="3"/>
  <c r="BL1089" i="3"/>
  <c r="BM837" i="3"/>
  <c r="BO837" i="3"/>
  <c r="BP837" i="3"/>
  <c r="BK837" i="3"/>
  <c r="BL837" i="3"/>
  <c r="BO500" i="3"/>
  <c r="BP500" i="3"/>
  <c r="BK500" i="3"/>
  <c r="BL500" i="3"/>
  <c r="BM500" i="3"/>
  <c r="BP539" i="3"/>
  <c r="BL539" i="3"/>
  <c r="BK539" i="3"/>
  <c r="BM539" i="3"/>
  <c r="BO539" i="3"/>
  <c r="BM565" i="3"/>
  <c r="BO565" i="3"/>
  <c r="BP565" i="3"/>
  <c r="BK565" i="3"/>
  <c r="BL565" i="3"/>
  <c r="BK816" i="3"/>
  <c r="BL816" i="3"/>
  <c r="BM816" i="3"/>
  <c r="BO816" i="3"/>
  <c r="BP816" i="3"/>
  <c r="BM670" i="3"/>
  <c r="BO670" i="3"/>
  <c r="BP670" i="3"/>
  <c r="BK670" i="3"/>
  <c r="BL670" i="3"/>
  <c r="BM705" i="3"/>
  <c r="BO705" i="3"/>
  <c r="BP705" i="3"/>
  <c r="BK705" i="3"/>
  <c r="BL705" i="3"/>
  <c r="BK965" i="3"/>
  <c r="BL965" i="3"/>
  <c r="BM965" i="3"/>
  <c r="BO965" i="3"/>
  <c r="BP965" i="3"/>
  <c r="BM385" i="3"/>
  <c r="BO385" i="3"/>
  <c r="BP385" i="3"/>
  <c r="BK385" i="3"/>
  <c r="BL385" i="3"/>
  <c r="BO485" i="3"/>
  <c r="BK485" i="3"/>
  <c r="BL485" i="3"/>
  <c r="BM485" i="3"/>
  <c r="BP485" i="3"/>
  <c r="BK1210" i="3"/>
  <c r="BL1210" i="3"/>
  <c r="BM1210" i="3"/>
  <c r="BO1210" i="3"/>
  <c r="BP1210" i="3"/>
  <c r="BK1098" i="3"/>
  <c r="BP1098" i="3"/>
  <c r="BL1098" i="3"/>
  <c r="BM1098" i="3"/>
  <c r="BO1098" i="3"/>
  <c r="BO1470" i="3"/>
  <c r="BP1470" i="3"/>
  <c r="BK1470" i="3"/>
  <c r="BL1470" i="3"/>
  <c r="BM1470" i="3"/>
  <c r="BL1428" i="3"/>
  <c r="BM1428" i="3"/>
  <c r="BK1428" i="3"/>
  <c r="BO1428" i="3"/>
  <c r="BP1428" i="3"/>
  <c r="BM1380" i="3"/>
  <c r="BO1380" i="3"/>
  <c r="BP1380" i="3"/>
  <c r="BK1380" i="3"/>
  <c r="BL1380" i="3"/>
  <c r="BK1377" i="3"/>
  <c r="BL1377" i="3"/>
  <c r="BM1377" i="3"/>
  <c r="BO1377" i="3"/>
  <c r="BP1377" i="3"/>
  <c r="BO1402" i="3"/>
  <c r="BP1402" i="3"/>
  <c r="BL1402" i="3"/>
  <c r="BK1402" i="3"/>
  <c r="BM1402" i="3"/>
  <c r="BP946" i="3"/>
  <c r="BK946" i="3"/>
  <c r="BM946" i="3"/>
  <c r="BO946" i="3"/>
  <c r="BL946" i="3"/>
  <c r="BO1506" i="3"/>
  <c r="BK1506" i="3"/>
  <c r="BL1506" i="3"/>
  <c r="BM1506" i="3"/>
  <c r="BP1506" i="3"/>
  <c r="BK1509" i="3"/>
  <c r="BL1509" i="3"/>
  <c r="BM1509" i="3"/>
  <c r="BO1509" i="3"/>
  <c r="BP1509" i="3"/>
  <c r="BK1314" i="3"/>
  <c r="BL1314" i="3"/>
  <c r="BM1314" i="3"/>
  <c r="BO1314" i="3"/>
  <c r="BP1314" i="3"/>
  <c r="BK914" i="3"/>
  <c r="BP914" i="3"/>
  <c r="BO914" i="3"/>
  <c r="BL914" i="3"/>
  <c r="BM914" i="3"/>
  <c r="BM900" i="3"/>
  <c r="BO900" i="3"/>
  <c r="BP900" i="3"/>
  <c r="BK900" i="3"/>
  <c r="BL900" i="3"/>
  <c r="BK1477" i="3"/>
  <c r="BL1477" i="3"/>
  <c r="BM1477" i="3"/>
  <c r="BO1477" i="3"/>
  <c r="BP1477" i="3"/>
  <c r="BL630" i="3"/>
  <c r="BM630" i="3"/>
  <c r="BP630" i="3"/>
  <c r="BO630" i="3"/>
  <c r="BK630" i="3"/>
  <c r="BO1303" i="3"/>
  <c r="BP1303" i="3"/>
  <c r="BK1303" i="3"/>
  <c r="BM1303" i="3"/>
  <c r="BL1303" i="3"/>
  <c r="BK1582" i="3"/>
  <c r="BL1582" i="3"/>
  <c r="BO1582" i="3"/>
  <c r="BM1582" i="3"/>
  <c r="BP1582" i="3"/>
  <c r="BK1034" i="3"/>
  <c r="BO1034" i="3"/>
  <c r="BP1034" i="3"/>
  <c r="BL1034" i="3"/>
  <c r="BM1034" i="3"/>
  <c r="BO168" i="3"/>
  <c r="BP168" i="3"/>
  <c r="BK168" i="3"/>
  <c r="BM168" i="3"/>
  <c r="BL168" i="3"/>
  <c r="BP606" i="3"/>
  <c r="BO606" i="3"/>
  <c r="BK606" i="3"/>
  <c r="BL606" i="3"/>
  <c r="BM606" i="3"/>
  <c r="BP1308" i="3"/>
  <c r="BM1308" i="3"/>
  <c r="BO1308" i="3"/>
  <c r="BK1308" i="3"/>
  <c r="BL1308" i="3"/>
  <c r="BK257" i="3"/>
  <c r="BL257" i="3"/>
  <c r="BM257" i="3"/>
  <c r="BO257" i="3"/>
  <c r="BP257" i="3"/>
  <c r="BP66" i="3"/>
  <c r="BK66" i="3"/>
  <c r="BM66" i="3"/>
  <c r="BL66" i="3"/>
  <c r="BO66" i="3"/>
  <c r="BL1433" i="3"/>
  <c r="BK1433" i="3"/>
  <c r="BM1433" i="3"/>
  <c r="BO1433" i="3"/>
  <c r="BP1433" i="3"/>
  <c r="BK1521" i="3"/>
  <c r="BL1521" i="3"/>
  <c r="BM1521" i="3"/>
  <c r="BP1521" i="3"/>
  <c r="BO1521" i="3"/>
  <c r="BL48" i="3"/>
  <c r="BM48" i="3"/>
  <c r="BO48" i="3"/>
  <c r="BP48" i="3"/>
  <c r="BK48" i="3"/>
  <c r="BL1358" i="3"/>
  <c r="BM1358" i="3"/>
  <c r="BO1358" i="3"/>
  <c r="BK1358" i="3"/>
  <c r="BP1358" i="3"/>
  <c r="BL1343" i="3"/>
  <c r="BO1343" i="3"/>
  <c r="BK1343" i="3"/>
  <c r="BM1343" i="3"/>
  <c r="BP1343" i="3"/>
  <c r="BL1475" i="3"/>
  <c r="BO1475" i="3"/>
  <c r="BP1475" i="3"/>
  <c r="BM1475" i="3"/>
  <c r="BK1475" i="3"/>
  <c r="BK1322" i="3"/>
  <c r="BM1322" i="3"/>
  <c r="BL1322" i="3"/>
  <c r="BO1322" i="3"/>
  <c r="BP1322" i="3"/>
  <c r="BO612" i="3"/>
  <c r="BK612" i="3"/>
  <c r="BP612" i="3"/>
  <c r="BL612" i="3"/>
  <c r="BM612" i="3"/>
  <c r="BM1301" i="3"/>
  <c r="BP1301" i="3"/>
  <c r="BK1301" i="3"/>
  <c r="BL1301" i="3"/>
  <c r="BO1301" i="3"/>
  <c r="BL329" i="3"/>
  <c r="BM329" i="3"/>
  <c r="BO329" i="3"/>
  <c r="BP329" i="3"/>
  <c r="BK329" i="3"/>
  <c r="BK1122" i="3"/>
  <c r="BL1122" i="3"/>
  <c r="BM1122" i="3"/>
  <c r="BO1122" i="3"/>
  <c r="BP1122" i="3"/>
  <c r="BK931" i="3"/>
  <c r="BL931" i="3"/>
  <c r="BM931" i="3"/>
  <c r="BO931" i="3"/>
  <c r="BP931" i="3"/>
  <c r="BP148" i="3"/>
  <c r="BK148" i="3"/>
  <c r="BL148" i="3"/>
  <c r="BM148" i="3"/>
  <c r="BO148" i="3"/>
  <c r="BP134" i="3"/>
  <c r="BL134" i="3"/>
  <c r="BK134" i="3"/>
  <c r="BO134" i="3"/>
  <c r="BM134" i="3"/>
  <c r="BM338" i="3"/>
  <c r="BO338" i="3"/>
  <c r="BP338" i="3"/>
  <c r="BK338" i="3"/>
  <c r="BL338" i="3"/>
  <c r="BO1243" i="3"/>
  <c r="BP1243" i="3"/>
  <c r="BK1243" i="3"/>
  <c r="BL1243" i="3"/>
  <c r="BM1243" i="3"/>
  <c r="BO1133" i="3"/>
  <c r="BP1133" i="3"/>
  <c r="BM1133" i="3"/>
  <c r="BK1133" i="3"/>
  <c r="BL1133" i="3"/>
  <c r="BK51" i="3"/>
  <c r="BL51" i="3"/>
  <c r="BM51" i="3"/>
  <c r="BO51" i="3"/>
  <c r="BP51" i="3"/>
  <c r="BK128" i="3"/>
  <c r="BL128" i="3"/>
  <c r="BP128" i="3"/>
  <c r="BO128" i="3"/>
  <c r="BM128" i="3"/>
  <c r="BO1180" i="3"/>
  <c r="BM1180" i="3"/>
  <c r="BL1180" i="3"/>
  <c r="BK1180" i="3"/>
  <c r="BP1180" i="3"/>
  <c r="BO1270" i="3"/>
  <c r="BM1270" i="3"/>
  <c r="BP1270" i="3"/>
  <c r="BK1270" i="3"/>
  <c r="BL1270" i="3"/>
  <c r="BK97" i="3"/>
  <c r="BL97" i="3"/>
  <c r="BM97" i="3"/>
  <c r="BO97" i="3"/>
  <c r="BP97" i="3"/>
  <c r="BO1149" i="3"/>
  <c r="BP1149" i="3"/>
  <c r="BL1149" i="3"/>
  <c r="BM1149" i="3"/>
  <c r="BK1149" i="3"/>
  <c r="BM1234" i="3"/>
  <c r="BO1234" i="3"/>
  <c r="BP1234" i="3"/>
  <c r="BK1234" i="3"/>
  <c r="BL1234" i="3"/>
  <c r="BL86" i="3"/>
  <c r="BP86" i="3"/>
  <c r="BM86" i="3"/>
  <c r="BK86" i="3"/>
  <c r="BO86" i="3"/>
  <c r="BP1650" i="3"/>
  <c r="BK1650" i="3"/>
  <c r="BL1650" i="3"/>
  <c r="BM1650" i="3"/>
  <c r="BO1650" i="3"/>
  <c r="BO41" i="3"/>
  <c r="BP41" i="3"/>
  <c r="BK41" i="3"/>
  <c r="BL41" i="3"/>
  <c r="BM41" i="3"/>
  <c r="BP1138" i="3"/>
  <c r="BK1138" i="3"/>
  <c r="BL1138" i="3"/>
  <c r="BO1138" i="3"/>
  <c r="BM1138" i="3"/>
  <c r="BL1187" i="3"/>
  <c r="BM1187" i="3"/>
  <c r="BO1187" i="3"/>
  <c r="BP1187" i="3"/>
  <c r="BK1187" i="3"/>
  <c r="BL1171" i="3"/>
  <c r="BM1171" i="3"/>
  <c r="BO1171" i="3"/>
  <c r="BP1171" i="3"/>
  <c r="BK1171" i="3"/>
  <c r="BK1284" i="3"/>
  <c r="BO1284" i="3"/>
  <c r="BM1284" i="3"/>
  <c r="BP1284" i="3"/>
  <c r="BL1284" i="3"/>
  <c r="BL733" i="3"/>
  <c r="BM733" i="3"/>
  <c r="BO733" i="3"/>
  <c r="BP733" i="3"/>
  <c r="BK733" i="3"/>
  <c r="BK13" i="3"/>
  <c r="BL13" i="3"/>
  <c r="BP13" i="3"/>
  <c r="BM13" i="3"/>
  <c r="BO13" i="3"/>
  <c r="BL1950" i="3"/>
  <c r="BM1950" i="3"/>
  <c r="BO1950" i="3"/>
  <c r="BK1950" i="3"/>
  <c r="BP1950" i="3"/>
  <c r="BP1996" i="3"/>
  <c r="BM1996" i="3"/>
  <c r="BO1996" i="3"/>
  <c r="BK1996" i="3"/>
  <c r="BL1996" i="3"/>
  <c r="BM1592" i="3"/>
  <c r="BP1592" i="3"/>
  <c r="BK1592" i="3"/>
  <c r="BL1592" i="3"/>
  <c r="BO1592" i="3"/>
  <c r="BL372" i="3"/>
  <c r="BM372" i="3"/>
  <c r="BP372" i="3"/>
  <c r="BK372" i="3"/>
  <c r="BO372" i="3"/>
  <c r="BL662" i="3"/>
  <c r="BM662" i="3"/>
  <c r="BO662" i="3"/>
  <c r="BP662" i="3"/>
  <c r="BK662" i="3"/>
  <c r="BL789" i="3"/>
  <c r="BM789" i="3"/>
  <c r="BO789" i="3"/>
  <c r="BK789" i="3"/>
  <c r="BP789" i="3"/>
  <c r="BK28" i="3"/>
  <c r="BL28" i="3"/>
  <c r="BM28" i="3"/>
  <c r="BO28" i="3"/>
  <c r="BP28" i="3"/>
  <c r="BL252" i="3"/>
  <c r="BM252" i="3"/>
  <c r="BP252" i="3"/>
  <c r="BK252" i="3"/>
  <c r="BO252" i="3"/>
  <c r="BK1231" i="3"/>
  <c r="BL1231" i="3"/>
  <c r="BM1231" i="3"/>
  <c r="BO1231" i="3"/>
  <c r="BP1231" i="3"/>
  <c r="BK1658" i="3"/>
  <c r="BL1658" i="3"/>
  <c r="BM1658" i="3"/>
  <c r="BO1658" i="3"/>
  <c r="BP1658" i="3"/>
  <c r="BO2045" i="3"/>
  <c r="BL2045" i="3"/>
  <c r="BK2045" i="3"/>
  <c r="BM2045" i="3"/>
  <c r="BP2045" i="3"/>
  <c r="BP1767" i="3"/>
  <c r="BK1767" i="3"/>
  <c r="BL1767" i="3"/>
  <c r="BO1767" i="3"/>
  <c r="BM1767" i="3"/>
  <c r="BK1625" i="3"/>
  <c r="BL1625" i="3"/>
  <c r="BM1625" i="3"/>
  <c r="BP1625" i="3"/>
  <c r="BO1625" i="3"/>
  <c r="BO983" i="3"/>
  <c r="BP983" i="3"/>
  <c r="BL983" i="3"/>
  <c r="BM983" i="3"/>
  <c r="BK983" i="3"/>
  <c r="BL749" i="3"/>
  <c r="BP749" i="3"/>
  <c r="BM749" i="3"/>
  <c r="BK749" i="3"/>
  <c r="BO749" i="3"/>
  <c r="BM1408" i="3"/>
  <c r="BK1408" i="3"/>
  <c r="BL1408" i="3"/>
  <c r="BO1408" i="3"/>
  <c r="BP1408" i="3"/>
  <c r="BL1336" i="3"/>
  <c r="BM1336" i="3"/>
  <c r="BP1336" i="3"/>
  <c r="BO1336" i="3"/>
  <c r="BK1336" i="3"/>
  <c r="BK1230" i="3"/>
  <c r="BL1230" i="3"/>
  <c r="BM1230" i="3"/>
  <c r="BO1230" i="3"/>
  <c r="BP1230" i="3"/>
  <c r="BP1259" i="3"/>
  <c r="BL1259" i="3"/>
  <c r="BK1259" i="3"/>
  <c r="BM1259" i="3"/>
  <c r="BO1259" i="3"/>
  <c r="BL1871" i="3"/>
  <c r="BK1871" i="3"/>
  <c r="BM1871" i="3"/>
  <c r="BO1871" i="3"/>
  <c r="BP1871" i="3"/>
  <c r="BO1855" i="3"/>
  <c r="BP1855" i="3"/>
  <c r="BL1855" i="3"/>
  <c r="BM1855" i="3"/>
  <c r="BK1855" i="3"/>
  <c r="BL2095" i="3"/>
  <c r="BM2095" i="3"/>
  <c r="BP2095" i="3"/>
  <c r="BK2095" i="3"/>
  <c r="BO2095" i="3"/>
  <c r="BK2053" i="3"/>
  <c r="BL2053" i="3"/>
  <c r="BP2053" i="3"/>
  <c r="BO2053" i="3"/>
  <c r="BM2053" i="3"/>
  <c r="BM2037" i="3"/>
  <c r="BO2037" i="3"/>
  <c r="BP2037" i="3"/>
  <c r="BK2037" i="3"/>
  <c r="BL2037" i="3"/>
  <c r="BK2019" i="3"/>
  <c r="BO2019" i="3"/>
  <c r="BP2019" i="3"/>
  <c r="BL2019" i="3"/>
  <c r="BM2019" i="3"/>
  <c r="BO2003" i="3"/>
  <c r="BP2003" i="3"/>
  <c r="BM2003" i="3"/>
  <c r="BL2003" i="3"/>
  <c r="BK2003" i="3"/>
  <c r="BL1628" i="3"/>
  <c r="BK1628" i="3"/>
  <c r="BM1628" i="3"/>
  <c r="BO1628" i="3"/>
  <c r="BP1628" i="3"/>
  <c r="BK100" i="3"/>
  <c r="BM100" i="3"/>
  <c r="BP100" i="3"/>
  <c r="BL100" i="3"/>
  <c r="BO100" i="3"/>
  <c r="BK1941" i="3"/>
  <c r="BL1941" i="3"/>
  <c r="BM1941" i="3"/>
  <c r="BO1941" i="3"/>
  <c r="BP1941" i="3"/>
  <c r="BP1895" i="3"/>
  <c r="BK1895" i="3"/>
  <c r="BL1895" i="3"/>
  <c r="BM1895" i="3"/>
  <c r="BO1895" i="3"/>
  <c r="BP1848" i="3"/>
  <c r="BK1848" i="3"/>
  <c r="BM1848" i="3"/>
  <c r="BO1848" i="3"/>
  <c r="BL1848" i="3"/>
  <c r="BP1832" i="3"/>
  <c r="BK1832" i="3"/>
  <c r="BM1832" i="3"/>
  <c r="BO1832" i="3"/>
  <c r="BL1832" i="3"/>
  <c r="BL1816" i="3"/>
  <c r="BP1816" i="3"/>
  <c r="BK1816" i="3"/>
  <c r="BM1816" i="3"/>
  <c r="BO1816" i="3"/>
  <c r="BL1804" i="3"/>
  <c r="BP1804" i="3"/>
  <c r="BK1804" i="3"/>
  <c r="BM1804" i="3"/>
  <c r="BO1804" i="3"/>
  <c r="BM1791" i="3"/>
  <c r="BO1791" i="3"/>
  <c r="BP1791" i="3"/>
  <c r="BK1791" i="3"/>
  <c r="BL1791" i="3"/>
  <c r="BM1775" i="3"/>
  <c r="BO1775" i="3"/>
  <c r="BP1775" i="3"/>
  <c r="BK1775" i="3"/>
  <c r="BL1775" i="3"/>
  <c r="BK1091" i="3"/>
  <c r="BL1091" i="3"/>
  <c r="BM1091" i="3"/>
  <c r="BO1091" i="3"/>
  <c r="BP1091" i="3"/>
  <c r="BK1703" i="3"/>
  <c r="BO1703" i="3"/>
  <c r="BM1703" i="3"/>
  <c r="BP1703" i="3"/>
  <c r="BL1703" i="3"/>
  <c r="BL1672" i="3"/>
  <c r="BM1672" i="3"/>
  <c r="BO1672" i="3"/>
  <c r="BP1672" i="3"/>
  <c r="BK1672" i="3"/>
  <c r="BK2075" i="3"/>
  <c r="BP2075" i="3"/>
  <c r="BM2075" i="3"/>
  <c r="BO2075" i="3"/>
  <c r="BL2075" i="3"/>
  <c r="BK2059" i="3"/>
  <c r="BP2059" i="3"/>
  <c r="BL2059" i="3"/>
  <c r="BM2059" i="3"/>
  <c r="BO2059" i="3"/>
  <c r="BL1911" i="3"/>
  <c r="BM1911" i="3"/>
  <c r="BO1911" i="3"/>
  <c r="BP1911" i="3"/>
  <c r="BK1911" i="3"/>
  <c r="BK1740" i="3"/>
  <c r="BL1740" i="3"/>
  <c r="BM1740" i="3"/>
  <c r="BO1740" i="3"/>
  <c r="BP1740" i="3"/>
  <c r="BP1724" i="3"/>
  <c r="BK1724" i="3"/>
  <c r="BM1724" i="3"/>
  <c r="BO1724" i="3"/>
  <c r="BL1724" i="3"/>
  <c r="BL177" i="3"/>
  <c r="BO177" i="3"/>
  <c r="BP177" i="3"/>
  <c r="BK177" i="3"/>
  <c r="BM177" i="3"/>
  <c r="BK1546" i="3"/>
  <c r="BL1546" i="3"/>
  <c r="BM1546" i="3"/>
  <c r="BP1546" i="3"/>
  <c r="BO1546" i="3"/>
  <c r="BL1277" i="3"/>
  <c r="BP1277" i="3"/>
  <c r="BM1277" i="3"/>
  <c r="BO1277" i="3"/>
  <c r="BK1277" i="3"/>
  <c r="BM1054" i="3"/>
  <c r="BK1054" i="3"/>
  <c r="BL1054" i="3"/>
  <c r="BO1054" i="3"/>
  <c r="BP1054" i="3"/>
  <c r="BK1571" i="3"/>
  <c r="BL1571" i="3"/>
  <c r="BP1571" i="3"/>
  <c r="BM1571" i="3"/>
  <c r="BO1571" i="3"/>
  <c r="BO1640" i="3"/>
  <c r="BP1640" i="3"/>
  <c r="BK1640" i="3"/>
  <c r="BM1640" i="3"/>
  <c r="BL1640" i="3"/>
  <c r="BL1618" i="3"/>
  <c r="BO1618" i="3"/>
  <c r="BP1618" i="3"/>
  <c r="BK1618" i="3"/>
  <c r="BM1618" i="3"/>
  <c r="BK1599" i="3"/>
  <c r="BL1599" i="3"/>
  <c r="BO1599" i="3"/>
  <c r="BP1599" i="3"/>
  <c r="BM1599" i="3"/>
  <c r="BL1583" i="3"/>
  <c r="BK1583" i="3"/>
  <c r="BO1583" i="3"/>
  <c r="BP1583" i="3"/>
  <c r="BM1583" i="3"/>
  <c r="BK289" i="3"/>
  <c r="BL289" i="3"/>
  <c r="BM289" i="3"/>
  <c r="BO289" i="3"/>
  <c r="BP289" i="3"/>
  <c r="BO866" i="3"/>
  <c r="BP866" i="3"/>
  <c r="BM866" i="3"/>
  <c r="BK866" i="3"/>
  <c r="BL866" i="3"/>
  <c r="BL868" i="3"/>
  <c r="BK868" i="3"/>
  <c r="BM868" i="3"/>
  <c r="BP868" i="3"/>
  <c r="BO868" i="3"/>
  <c r="BM582" i="3"/>
  <c r="BP582" i="3"/>
  <c r="BK582" i="3"/>
  <c r="BL582" i="3"/>
  <c r="BO582" i="3"/>
  <c r="BK711" i="3"/>
  <c r="BM711" i="3"/>
  <c r="BP711" i="3"/>
  <c r="BL711" i="3"/>
  <c r="BO711" i="3"/>
  <c r="BK207" i="3"/>
  <c r="BL207" i="3"/>
  <c r="BM207" i="3"/>
  <c r="BO207" i="3"/>
  <c r="BP207" i="3"/>
  <c r="BK422" i="3"/>
  <c r="BL422" i="3"/>
  <c r="BM422" i="3"/>
  <c r="BO422" i="3"/>
  <c r="BP422" i="3"/>
  <c r="BL436" i="3"/>
  <c r="BP436" i="3"/>
  <c r="BM436" i="3"/>
  <c r="BK436" i="3"/>
  <c r="BO436" i="3"/>
  <c r="BK408" i="3"/>
  <c r="BM408" i="3"/>
  <c r="BO408" i="3"/>
  <c r="BL408" i="3"/>
  <c r="BP408" i="3"/>
  <c r="BK468" i="3"/>
  <c r="BL468" i="3"/>
  <c r="BO468" i="3"/>
  <c r="BP468" i="3"/>
  <c r="BM468" i="3"/>
  <c r="BK1080" i="3"/>
  <c r="BO1080" i="3"/>
  <c r="BP1080" i="3"/>
  <c r="BL1080" i="3"/>
  <c r="BM1080" i="3"/>
  <c r="BO1002" i="3"/>
  <c r="BP1002" i="3"/>
  <c r="BL1002" i="3"/>
  <c r="BK1002" i="3"/>
  <c r="BM1002" i="3"/>
  <c r="BP853" i="3"/>
  <c r="BL853" i="3"/>
  <c r="BM853" i="3"/>
  <c r="BO853" i="3"/>
  <c r="BK853" i="3"/>
  <c r="BK825" i="3"/>
  <c r="BO825" i="3"/>
  <c r="BL825" i="3"/>
  <c r="BM825" i="3"/>
  <c r="BP825" i="3"/>
  <c r="BL527" i="3"/>
  <c r="BM527" i="3"/>
  <c r="BO527" i="3"/>
  <c r="BK527" i="3"/>
  <c r="BP527" i="3"/>
  <c r="BK502" i="3"/>
  <c r="BL502" i="3"/>
  <c r="BM502" i="3"/>
  <c r="BO502" i="3"/>
  <c r="BP502" i="3"/>
  <c r="BO558" i="3"/>
  <c r="BK558" i="3"/>
  <c r="BL558" i="3"/>
  <c r="BM558" i="3"/>
  <c r="BP558" i="3"/>
  <c r="BP542" i="3"/>
  <c r="BK542" i="3"/>
  <c r="BL542" i="3"/>
  <c r="BO542" i="3"/>
  <c r="BM542" i="3"/>
  <c r="BP689" i="3"/>
  <c r="BO689" i="3"/>
  <c r="BK689" i="3"/>
  <c r="BL689" i="3"/>
  <c r="BM689" i="3"/>
  <c r="BP673" i="3"/>
  <c r="BK673" i="3"/>
  <c r="BL673" i="3"/>
  <c r="BO673" i="3"/>
  <c r="BM673" i="3"/>
  <c r="BM754" i="3"/>
  <c r="BO754" i="3"/>
  <c r="BP754" i="3"/>
  <c r="BK754" i="3"/>
  <c r="BL754" i="3"/>
  <c r="BP217" i="3"/>
  <c r="BK217" i="3"/>
  <c r="BL217" i="3"/>
  <c r="BM217" i="3"/>
  <c r="BO217" i="3"/>
  <c r="BO953" i="3"/>
  <c r="BP953" i="3"/>
  <c r="BK953" i="3"/>
  <c r="BL953" i="3"/>
  <c r="BM953" i="3"/>
  <c r="BK1074" i="3"/>
  <c r="BL1074" i="3"/>
  <c r="BM1074" i="3"/>
  <c r="BO1074" i="3"/>
  <c r="BP1074" i="3"/>
  <c r="BO1004" i="3"/>
  <c r="BP1004" i="3"/>
  <c r="BM1004" i="3"/>
  <c r="BL1004" i="3"/>
  <c r="BK1004" i="3"/>
  <c r="BK550" i="3"/>
  <c r="BL550" i="3"/>
  <c r="BO550" i="3"/>
  <c r="BP550" i="3"/>
  <c r="BM550" i="3"/>
  <c r="BP801" i="3"/>
  <c r="BK801" i="3"/>
  <c r="BL801" i="3"/>
  <c r="BM801" i="3"/>
  <c r="BO801" i="3"/>
  <c r="BL1088" i="3"/>
  <c r="BK1088" i="3"/>
  <c r="BO1088" i="3"/>
  <c r="BP1088" i="3"/>
  <c r="BM1088" i="3"/>
  <c r="BK836" i="3"/>
  <c r="BO836" i="3"/>
  <c r="BP836" i="3"/>
  <c r="BM836" i="3"/>
  <c r="BL836" i="3"/>
  <c r="BK526" i="3"/>
  <c r="BO526" i="3"/>
  <c r="BP526" i="3"/>
  <c r="BM526" i="3"/>
  <c r="BL526" i="3"/>
  <c r="BK536" i="3"/>
  <c r="BL536" i="3"/>
  <c r="BM536" i="3"/>
  <c r="BO536" i="3"/>
  <c r="BP536" i="3"/>
  <c r="BK586" i="3"/>
  <c r="BM586" i="3"/>
  <c r="BL586" i="3"/>
  <c r="BP586" i="3"/>
  <c r="BO586" i="3"/>
  <c r="BK696" i="3"/>
  <c r="BL696" i="3"/>
  <c r="BM696" i="3"/>
  <c r="BO696" i="3"/>
  <c r="BP696" i="3"/>
  <c r="BL666" i="3"/>
  <c r="BM666" i="3"/>
  <c r="BO666" i="3"/>
  <c r="BK666" i="3"/>
  <c r="BP666" i="3"/>
  <c r="BK704" i="3"/>
  <c r="BM704" i="3"/>
  <c r="BO704" i="3"/>
  <c r="BP704" i="3"/>
  <c r="BL704" i="3"/>
  <c r="BO961" i="3"/>
  <c r="BP961" i="3"/>
  <c r="BK961" i="3"/>
  <c r="BL961" i="3"/>
  <c r="BM961" i="3"/>
  <c r="BK194" i="3"/>
  <c r="BP194" i="3"/>
  <c r="BL194" i="3"/>
  <c r="BM194" i="3"/>
  <c r="BO194" i="3"/>
  <c r="BK481" i="3"/>
  <c r="BO481" i="3"/>
  <c r="BP481" i="3"/>
  <c r="BL481" i="3"/>
  <c r="BM481" i="3"/>
  <c r="BL1209" i="3"/>
  <c r="BM1209" i="3"/>
  <c r="BO1209" i="3"/>
  <c r="BP1209" i="3"/>
  <c r="BK1209" i="3"/>
  <c r="BO1097" i="3"/>
  <c r="BK1097" i="3"/>
  <c r="BL1097" i="3"/>
  <c r="BM1097" i="3"/>
  <c r="BP1097" i="3"/>
  <c r="BL1468" i="3"/>
  <c r="BM1468" i="3"/>
  <c r="BO1468" i="3"/>
  <c r="BP1468" i="3"/>
  <c r="BK1468" i="3"/>
  <c r="BP1426" i="3"/>
  <c r="BK1426" i="3"/>
  <c r="BL1426" i="3"/>
  <c r="BM1426" i="3"/>
  <c r="BO1426" i="3"/>
  <c r="BK1372" i="3"/>
  <c r="BM1372" i="3"/>
  <c r="BL1372" i="3"/>
  <c r="BP1372" i="3"/>
  <c r="BO1372" i="3"/>
  <c r="BM1369" i="3"/>
  <c r="BL1369" i="3"/>
  <c r="BP1369" i="3"/>
  <c r="BK1369" i="3"/>
  <c r="BO1369" i="3"/>
  <c r="BK1401" i="3"/>
  <c r="BL1401" i="3"/>
  <c r="BM1401" i="3"/>
  <c r="BO1401" i="3"/>
  <c r="BP1401" i="3"/>
  <c r="BK945" i="3"/>
  <c r="BL945" i="3"/>
  <c r="BM945" i="3"/>
  <c r="BO945" i="3"/>
  <c r="BP945" i="3"/>
  <c r="BK1504" i="3"/>
  <c r="BL1504" i="3"/>
  <c r="BO1504" i="3"/>
  <c r="BP1504" i="3"/>
  <c r="BM1504" i="3"/>
  <c r="BK658" i="3"/>
  <c r="BL658" i="3"/>
  <c r="BO658" i="3"/>
  <c r="BM658" i="3"/>
  <c r="BP658" i="3"/>
  <c r="BO1306" i="3"/>
  <c r="BP1306" i="3"/>
  <c r="BM1306" i="3"/>
  <c r="BL1306" i="3"/>
  <c r="BK1306" i="3"/>
  <c r="BK903" i="3"/>
  <c r="BL903" i="3"/>
  <c r="BP903" i="3"/>
  <c r="BO903" i="3"/>
  <c r="BM903" i="3"/>
  <c r="BM899" i="3"/>
  <c r="BK899" i="3"/>
  <c r="BL899" i="3"/>
  <c r="BO899" i="3"/>
  <c r="BP899" i="3"/>
  <c r="BL1476" i="3"/>
  <c r="BM1476" i="3"/>
  <c r="BO1476" i="3"/>
  <c r="BP1476" i="3"/>
  <c r="BK1476" i="3"/>
  <c r="BK629" i="3"/>
  <c r="BL629" i="3"/>
  <c r="BM629" i="3"/>
  <c r="BO629" i="3"/>
  <c r="BP629" i="3"/>
  <c r="BM1302" i="3"/>
  <c r="BO1302" i="3"/>
  <c r="BP1302" i="3"/>
  <c r="BK1302" i="3"/>
  <c r="BL1302" i="3"/>
  <c r="BO288" i="3"/>
  <c r="BP288" i="3"/>
  <c r="BK288" i="3"/>
  <c r="BL288" i="3"/>
  <c r="BM288" i="3"/>
  <c r="BO1027" i="3"/>
  <c r="BP1027" i="3"/>
  <c r="BK1027" i="3"/>
  <c r="BL1027" i="3"/>
  <c r="BM1027" i="3"/>
  <c r="BL2036" i="3"/>
  <c r="BM2036" i="3"/>
  <c r="BO2036" i="3"/>
  <c r="BK2036" i="3"/>
  <c r="BP2036" i="3"/>
  <c r="BP602" i="3"/>
  <c r="BK602" i="3"/>
  <c r="BL602" i="3"/>
  <c r="BM602" i="3"/>
  <c r="BO602" i="3"/>
  <c r="BK1300" i="3"/>
  <c r="BM1300" i="3"/>
  <c r="BO1300" i="3"/>
  <c r="BL1300" i="3"/>
  <c r="BP1300" i="3"/>
  <c r="BK1644" i="3"/>
  <c r="BL1644" i="3"/>
  <c r="BO1644" i="3"/>
  <c r="BP1644" i="3"/>
  <c r="BM1644" i="3"/>
  <c r="BO1460" i="3"/>
  <c r="BP1460" i="3"/>
  <c r="BL1460" i="3"/>
  <c r="BM1460" i="3"/>
  <c r="BK1460" i="3"/>
  <c r="BK1430" i="3"/>
  <c r="BL1430" i="3"/>
  <c r="BM1430" i="3"/>
  <c r="BP1430" i="3"/>
  <c r="BO1430" i="3"/>
  <c r="BK58" i="3"/>
  <c r="BL58" i="3"/>
  <c r="BP58" i="3"/>
  <c r="BM58" i="3"/>
  <c r="BO58" i="3"/>
  <c r="BK1415" i="3"/>
  <c r="BL1415" i="3"/>
  <c r="BM1415" i="3"/>
  <c r="BO1415" i="3"/>
  <c r="BP1415" i="3"/>
  <c r="BP1349" i="3"/>
  <c r="BK1349" i="3"/>
  <c r="BL1349" i="3"/>
  <c r="BM1349" i="3"/>
  <c r="BO1349" i="3"/>
  <c r="BO1334" i="3"/>
  <c r="BL1334" i="3"/>
  <c r="BK1334" i="3"/>
  <c r="BM1334" i="3"/>
  <c r="BP1334" i="3"/>
  <c r="BK654" i="3"/>
  <c r="BM654" i="3"/>
  <c r="BO654" i="3"/>
  <c r="BP654" i="3"/>
  <c r="BL654" i="3"/>
  <c r="BK1313" i="3"/>
  <c r="BM1313" i="3"/>
  <c r="BP1313" i="3"/>
  <c r="BL1313" i="3"/>
  <c r="BO1313" i="3"/>
  <c r="BK611" i="3"/>
  <c r="BL611" i="3"/>
  <c r="BM611" i="3"/>
  <c r="BP611" i="3"/>
  <c r="BO611" i="3"/>
  <c r="BK1214" i="3"/>
  <c r="BL1214" i="3"/>
  <c r="BP1214" i="3"/>
  <c r="BM1214" i="3"/>
  <c r="BO1214" i="3"/>
  <c r="BP308" i="3"/>
  <c r="BK308" i="3"/>
  <c r="BL308" i="3"/>
  <c r="BM308" i="3"/>
  <c r="BO308" i="3"/>
  <c r="BK1113" i="3"/>
  <c r="BL1113" i="3"/>
  <c r="BM1113" i="3"/>
  <c r="BO1113" i="3"/>
  <c r="BP1113" i="3"/>
  <c r="BO930" i="3"/>
  <c r="BP930" i="3"/>
  <c r="BM930" i="3"/>
  <c r="BL930" i="3"/>
  <c r="BK930" i="3"/>
  <c r="BK144" i="3"/>
  <c r="BL144" i="3"/>
  <c r="BM144" i="3"/>
  <c r="BO144" i="3"/>
  <c r="BP144" i="3"/>
  <c r="BP1220" i="3"/>
  <c r="BL1220" i="3"/>
  <c r="BM1220" i="3"/>
  <c r="BO1220" i="3"/>
  <c r="BK1220" i="3"/>
  <c r="BO1269" i="3"/>
  <c r="BP1269" i="3"/>
  <c r="BL1269" i="3"/>
  <c r="BK1269" i="3"/>
  <c r="BM1269" i="3"/>
  <c r="BK1242" i="3"/>
  <c r="BL1242" i="3"/>
  <c r="BM1242" i="3"/>
  <c r="BO1242" i="3"/>
  <c r="BP1242" i="3"/>
  <c r="BK1132" i="3"/>
  <c r="BL1132" i="3"/>
  <c r="BO1132" i="3"/>
  <c r="BP1132" i="3"/>
  <c r="BM1132" i="3"/>
  <c r="BM59" i="3"/>
  <c r="BP59" i="3"/>
  <c r="BK59" i="3"/>
  <c r="BL59" i="3"/>
  <c r="BO59" i="3"/>
  <c r="BK43" i="3"/>
  <c r="BL43" i="3"/>
  <c r="BM43" i="3"/>
  <c r="BO43" i="3"/>
  <c r="BP43" i="3"/>
  <c r="BO357" i="3"/>
  <c r="BP357" i="3"/>
  <c r="BK357" i="3"/>
  <c r="BL357" i="3"/>
  <c r="BM357" i="3"/>
  <c r="BK1268" i="3"/>
  <c r="BL1268" i="3"/>
  <c r="BM1268" i="3"/>
  <c r="BO1268" i="3"/>
  <c r="BP1268" i="3"/>
  <c r="BL96" i="3"/>
  <c r="BM96" i="3"/>
  <c r="BP96" i="3"/>
  <c r="BK96" i="3"/>
  <c r="BO96" i="3"/>
  <c r="BK1253" i="3"/>
  <c r="BL1253" i="3"/>
  <c r="BM1253" i="3"/>
  <c r="BO1253" i="3"/>
  <c r="BP1253" i="3"/>
  <c r="BK1229" i="3"/>
  <c r="BL1229" i="3"/>
  <c r="BM1229" i="3"/>
  <c r="BO1229" i="3"/>
  <c r="BP1229" i="3"/>
  <c r="BP85" i="3"/>
  <c r="BM85" i="3"/>
  <c r="BK85" i="3"/>
  <c r="BL85" i="3"/>
  <c r="BO85" i="3"/>
  <c r="BO1649" i="3"/>
  <c r="BP1649" i="3"/>
  <c r="BK1649" i="3"/>
  <c r="BL1649" i="3"/>
  <c r="BM1649" i="3"/>
  <c r="BM127" i="3"/>
  <c r="BK127" i="3"/>
  <c r="BO127" i="3"/>
  <c r="BP127" i="3"/>
  <c r="BL127" i="3"/>
  <c r="BP1200" i="3"/>
  <c r="BK1200" i="3"/>
  <c r="BL1200" i="3"/>
  <c r="BM1200" i="3"/>
  <c r="BO1200" i="3"/>
  <c r="BL1186" i="3"/>
  <c r="BM1186" i="3"/>
  <c r="BO1186" i="3"/>
  <c r="BP1186" i="3"/>
  <c r="BK1186" i="3"/>
  <c r="BK1109" i="3"/>
  <c r="BL1109" i="3"/>
  <c r="BM1109" i="3"/>
  <c r="BO1109" i="3"/>
  <c r="BP1109" i="3"/>
  <c r="BM1283" i="3"/>
  <c r="BO1283" i="3"/>
  <c r="BP1283" i="3"/>
  <c r="BK1283" i="3"/>
  <c r="BL1283" i="3"/>
  <c r="BK724" i="3"/>
  <c r="BL724" i="3"/>
  <c r="BM724" i="3"/>
  <c r="BO724" i="3"/>
  <c r="BP724" i="3"/>
  <c r="BK9" i="3"/>
  <c r="BL9" i="3"/>
  <c r="BM9" i="3"/>
  <c r="BO9" i="3"/>
  <c r="BP9" i="3"/>
  <c r="BP2028" i="3"/>
  <c r="BM2028" i="3"/>
  <c r="BO2028" i="3"/>
  <c r="BL2028" i="3"/>
  <c r="BK2028" i="3"/>
  <c r="BK1797" i="3"/>
  <c r="BM1797" i="3"/>
  <c r="BP1797" i="3"/>
  <c r="BO1797" i="3"/>
  <c r="BL1797" i="3"/>
  <c r="BL1717" i="3"/>
  <c r="BO1717" i="3"/>
  <c r="BM1717" i="3"/>
  <c r="BP1717" i="3"/>
  <c r="BK1717" i="3"/>
  <c r="BL755" i="3"/>
  <c r="BM755" i="3"/>
  <c r="BP755" i="3"/>
  <c r="BO755" i="3"/>
  <c r="BK755" i="3"/>
  <c r="BK820" i="3"/>
  <c r="BM820" i="3"/>
  <c r="BP820" i="3"/>
  <c r="BL820" i="3"/>
  <c r="BO820" i="3"/>
  <c r="BK880" i="3"/>
  <c r="BL880" i="3"/>
  <c r="BO880" i="3"/>
  <c r="BM880" i="3"/>
  <c r="BP880" i="3"/>
  <c r="BK934" i="3"/>
  <c r="BL934" i="3"/>
  <c r="BO934" i="3"/>
  <c r="BM934" i="3"/>
  <c r="BP934" i="3"/>
  <c r="BK1515" i="3"/>
  <c r="BL1515" i="3"/>
  <c r="BM1515" i="3"/>
  <c r="BP1515" i="3"/>
  <c r="BO1515" i="3"/>
  <c r="BP596" i="3"/>
  <c r="BM596" i="3"/>
  <c r="BO596" i="3"/>
  <c r="BK596" i="3"/>
  <c r="BL596" i="3"/>
  <c r="BO160" i="3"/>
  <c r="BL160" i="3"/>
  <c r="BM160" i="3"/>
  <c r="BP160" i="3"/>
  <c r="BK160" i="3"/>
  <c r="BP1241" i="3"/>
  <c r="BO1241" i="3"/>
  <c r="BK1241" i="3"/>
  <c r="BL1241" i="3"/>
  <c r="BM1241" i="3"/>
  <c r="BP2087" i="3"/>
  <c r="BL2087" i="3"/>
  <c r="BM2087" i="3"/>
  <c r="BO2087" i="3"/>
  <c r="BK2087" i="3"/>
  <c r="BK1783" i="3"/>
  <c r="BL1783" i="3"/>
  <c r="BM1783" i="3"/>
  <c r="BO1783" i="3"/>
  <c r="BP1783" i="3"/>
  <c r="BL1005" i="3"/>
  <c r="BK1005" i="3"/>
  <c r="BP1005" i="3"/>
  <c r="BM1005" i="3"/>
  <c r="BO1005" i="3"/>
  <c r="BO747" i="3"/>
  <c r="BP747" i="3"/>
  <c r="BK747" i="3"/>
  <c r="BL747" i="3"/>
  <c r="BM747" i="3"/>
  <c r="BL507" i="3"/>
  <c r="BM507" i="3"/>
  <c r="BO507" i="3"/>
  <c r="BP507" i="3"/>
  <c r="BK507" i="3"/>
  <c r="BK812" i="3"/>
  <c r="BL812" i="3"/>
  <c r="BM812" i="3"/>
  <c r="BO812" i="3"/>
  <c r="BP812" i="3"/>
  <c r="BP443" i="3"/>
  <c r="BO443" i="3"/>
  <c r="BL443" i="3"/>
  <c r="BM443" i="3"/>
  <c r="BK443" i="3"/>
  <c r="BL76" i="3"/>
  <c r="BK76" i="3"/>
  <c r="BM76" i="3"/>
  <c r="BO76" i="3"/>
  <c r="BP76" i="3"/>
  <c r="BK278" i="3"/>
  <c r="BL278" i="3"/>
  <c r="BM278" i="3"/>
  <c r="BO278" i="3"/>
  <c r="BP278" i="3"/>
  <c r="BK46" i="3"/>
  <c r="BL46" i="3"/>
  <c r="BM46" i="3"/>
  <c r="BO46" i="3"/>
  <c r="BP46" i="3"/>
  <c r="BP1898" i="3"/>
  <c r="BM1898" i="3"/>
  <c r="BO1898" i="3"/>
  <c r="BK1898" i="3"/>
  <c r="BL1898" i="3"/>
  <c r="BK1657" i="3"/>
  <c r="BL1657" i="3"/>
  <c r="BM1657" i="3"/>
  <c r="BO1657" i="3"/>
  <c r="BP1657" i="3"/>
  <c r="BO1861" i="3"/>
  <c r="BK1861" i="3"/>
  <c r="BM1861" i="3"/>
  <c r="BL1861" i="3"/>
  <c r="BP1861" i="3"/>
  <c r="BM1870" i="3"/>
  <c r="BK1870" i="3"/>
  <c r="BL1870" i="3"/>
  <c r="BO1870" i="3"/>
  <c r="BP1870" i="3"/>
  <c r="BM1854" i="3"/>
  <c r="BO1854" i="3"/>
  <c r="BP1854" i="3"/>
  <c r="BK1854" i="3"/>
  <c r="BL1854" i="3"/>
  <c r="BK2094" i="3"/>
  <c r="BM2094" i="3"/>
  <c r="BO2094" i="3"/>
  <c r="BP2094" i="3"/>
  <c r="BL2094" i="3"/>
  <c r="BK2052" i="3"/>
  <c r="BO2052" i="3"/>
  <c r="BP2052" i="3"/>
  <c r="BL2052" i="3"/>
  <c r="BM2052" i="3"/>
  <c r="BK2034" i="3"/>
  <c r="BL2034" i="3"/>
  <c r="BM2034" i="3"/>
  <c r="BO2034" i="3"/>
  <c r="BP2034" i="3"/>
  <c r="BK2018" i="3"/>
  <c r="BL2018" i="3"/>
  <c r="BM2018" i="3"/>
  <c r="BO2018" i="3"/>
  <c r="BP2018" i="3"/>
  <c r="BP2002" i="3"/>
  <c r="BK2002" i="3"/>
  <c r="BL2002" i="3"/>
  <c r="BM2002" i="3"/>
  <c r="BO2002" i="3"/>
  <c r="BK1627" i="3"/>
  <c r="BL1627" i="3"/>
  <c r="BM1627" i="3"/>
  <c r="BP1627" i="3"/>
  <c r="BO1627" i="3"/>
  <c r="BK99" i="3"/>
  <c r="BL99" i="3"/>
  <c r="BM99" i="3"/>
  <c r="BO99" i="3"/>
  <c r="BP99" i="3"/>
  <c r="BK1940" i="3"/>
  <c r="BL1940" i="3"/>
  <c r="BM1940" i="3"/>
  <c r="BP1940" i="3"/>
  <c r="BO1940" i="3"/>
  <c r="BK1894" i="3"/>
  <c r="BL1894" i="3"/>
  <c r="BM1894" i="3"/>
  <c r="BO1894" i="3"/>
  <c r="BP1894" i="3"/>
  <c r="BK1847" i="3"/>
  <c r="BM1847" i="3"/>
  <c r="BO1847" i="3"/>
  <c r="BP1847" i="3"/>
  <c r="BL1847" i="3"/>
  <c r="BK1831" i="3"/>
  <c r="BL1831" i="3"/>
  <c r="BM1831" i="3"/>
  <c r="BO1831" i="3"/>
  <c r="BP1831" i="3"/>
  <c r="BO1815" i="3"/>
  <c r="BK1815" i="3"/>
  <c r="BL1815" i="3"/>
  <c r="BM1815" i="3"/>
  <c r="BP1815" i="3"/>
  <c r="BP1803" i="3"/>
  <c r="BL1803" i="3"/>
  <c r="BM1803" i="3"/>
  <c r="BK1803" i="3"/>
  <c r="BO1803" i="3"/>
  <c r="BK1790" i="3"/>
  <c r="BL1790" i="3"/>
  <c r="BM1790" i="3"/>
  <c r="BO1790" i="3"/>
  <c r="BP1790" i="3"/>
  <c r="CI1790" i="3" s="1"/>
  <c r="BK1774" i="3"/>
  <c r="BL1774" i="3"/>
  <c r="BM1774" i="3"/>
  <c r="BO1774" i="3"/>
  <c r="BP1774" i="3"/>
  <c r="BL1090" i="3"/>
  <c r="BM1090" i="3"/>
  <c r="BO1090" i="3"/>
  <c r="BP1090" i="3"/>
  <c r="BK1090" i="3"/>
  <c r="BK1689" i="3"/>
  <c r="BL1689" i="3"/>
  <c r="BM1689" i="3"/>
  <c r="BO1689" i="3"/>
  <c r="BP1689" i="3"/>
  <c r="BK1671" i="3"/>
  <c r="BL1671" i="3"/>
  <c r="BM1671" i="3"/>
  <c r="BO1671" i="3"/>
  <c r="BP1671" i="3"/>
  <c r="BP2074" i="3"/>
  <c r="BM2074" i="3"/>
  <c r="BK2074" i="3"/>
  <c r="BL2074" i="3"/>
  <c r="BO2074" i="3"/>
  <c r="BK2058" i="3"/>
  <c r="BL2058" i="3"/>
  <c r="BO2058" i="3"/>
  <c r="BP2058" i="3"/>
  <c r="BM2058" i="3"/>
  <c r="BK1910" i="3"/>
  <c r="BL1910" i="3"/>
  <c r="BO1910" i="3"/>
  <c r="BM1910" i="3"/>
  <c r="BP1910" i="3"/>
  <c r="BK1971" i="3"/>
  <c r="BO1971" i="3"/>
  <c r="BP1971" i="3"/>
  <c r="BL1971" i="3"/>
  <c r="BM1971" i="3"/>
  <c r="BL1723" i="3"/>
  <c r="BP1723" i="3"/>
  <c r="BK1723" i="3"/>
  <c r="BM1723" i="3"/>
  <c r="BO1723" i="3"/>
  <c r="BK1262" i="3"/>
  <c r="BM1262" i="3"/>
  <c r="BL1262" i="3"/>
  <c r="BO1262" i="3"/>
  <c r="BP1262" i="3"/>
  <c r="BL1545" i="3"/>
  <c r="BK1545" i="3"/>
  <c r="BM1545" i="3"/>
  <c r="BO1545" i="3"/>
  <c r="BP1545" i="3"/>
  <c r="BM176" i="3"/>
  <c r="BP176" i="3"/>
  <c r="BO176" i="3"/>
  <c r="BL176" i="3"/>
  <c r="BK176" i="3"/>
  <c r="BL1055" i="3"/>
  <c r="BO1055" i="3"/>
  <c r="BK1055" i="3"/>
  <c r="BM1055" i="3"/>
  <c r="BP1055" i="3"/>
  <c r="BK1570" i="3"/>
  <c r="BO1570" i="3"/>
  <c r="BL1570" i="3"/>
  <c r="BP1570" i="3"/>
  <c r="BM1570" i="3"/>
  <c r="BK1639" i="3"/>
  <c r="BM1639" i="3"/>
  <c r="BP1639" i="3"/>
  <c r="BO1639" i="3"/>
  <c r="BL1639" i="3"/>
  <c r="BK1617" i="3"/>
  <c r="BM1617" i="3"/>
  <c r="BP1617" i="3"/>
  <c r="BL1617" i="3"/>
  <c r="BO1617" i="3"/>
  <c r="BP1598" i="3"/>
  <c r="BK1598" i="3"/>
  <c r="BO1598" i="3"/>
  <c r="BM1598" i="3"/>
  <c r="BL1598" i="3"/>
  <c r="BK1072" i="3"/>
  <c r="BM1072" i="3"/>
  <c r="BL1072" i="3"/>
  <c r="BP1072" i="3"/>
  <c r="BO1072" i="3"/>
  <c r="BP283" i="3"/>
  <c r="BK283" i="3"/>
  <c r="BL283" i="3"/>
  <c r="BM283" i="3"/>
  <c r="BO283" i="3"/>
  <c r="BK864" i="3"/>
  <c r="BL864" i="3"/>
  <c r="BP864" i="3"/>
  <c r="BM864" i="3"/>
  <c r="BO864" i="3"/>
  <c r="BK867" i="3"/>
  <c r="BP867" i="3"/>
  <c r="BM867" i="3"/>
  <c r="BO867" i="3"/>
  <c r="BL867" i="3"/>
  <c r="BL874" i="3"/>
  <c r="BO874" i="3"/>
  <c r="BK874" i="3"/>
  <c r="BP874" i="3"/>
  <c r="BM874" i="3"/>
  <c r="BO710" i="3"/>
  <c r="BP710" i="3"/>
  <c r="BK710" i="3"/>
  <c r="BL710" i="3"/>
  <c r="BM710" i="3"/>
  <c r="BK206" i="3"/>
  <c r="BM206" i="3"/>
  <c r="BP206" i="3"/>
  <c r="BO206" i="3"/>
  <c r="BL206" i="3"/>
  <c r="BK419" i="3"/>
  <c r="BP419" i="3"/>
  <c r="BL419" i="3"/>
  <c r="BM419" i="3"/>
  <c r="BO419" i="3"/>
  <c r="BK435" i="3"/>
  <c r="BL435" i="3"/>
  <c r="BM435" i="3"/>
  <c r="BO435" i="3"/>
  <c r="BP435" i="3"/>
  <c r="BO407" i="3"/>
  <c r="BL407" i="3"/>
  <c r="BM407" i="3"/>
  <c r="BP407" i="3"/>
  <c r="BK407" i="3"/>
  <c r="BO467" i="3"/>
  <c r="BL467" i="3"/>
  <c r="BK467" i="3"/>
  <c r="BM467" i="3"/>
  <c r="BP467" i="3"/>
  <c r="BO1077" i="3"/>
  <c r="BL1077" i="3"/>
  <c r="BM1077" i="3"/>
  <c r="BP1077" i="3"/>
  <c r="BK1077" i="3"/>
  <c r="BM998" i="3"/>
  <c r="BK998" i="3"/>
  <c r="BO998" i="3"/>
  <c r="BL998" i="3"/>
  <c r="BP998" i="3"/>
  <c r="BL850" i="3"/>
  <c r="BM850" i="3"/>
  <c r="BO850" i="3"/>
  <c r="BK850" i="3"/>
  <c r="BP850" i="3"/>
  <c r="BP824" i="3"/>
  <c r="BL824" i="3"/>
  <c r="BM824" i="3"/>
  <c r="BO824" i="3"/>
  <c r="BK824" i="3"/>
  <c r="BP513" i="3"/>
  <c r="BM513" i="3"/>
  <c r="BO513" i="3"/>
  <c r="BK513" i="3"/>
  <c r="BL513" i="3"/>
  <c r="BL489" i="3"/>
  <c r="BM489" i="3"/>
  <c r="BO489" i="3"/>
  <c r="BP489" i="3"/>
  <c r="BK489" i="3"/>
  <c r="BL557" i="3"/>
  <c r="BM557" i="3"/>
  <c r="BO557" i="3"/>
  <c r="BK557" i="3"/>
  <c r="BP557" i="3"/>
  <c r="BP879" i="3"/>
  <c r="BM879" i="3"/>
  <c r="BK879" i="3"/>
  <c r="BL879" i="3"/>
  <c r="BO879" i="3"/>
  <c r="BO688" i="3"/>
  <c r="BP688" i="3"/>
  <c r="BK688" i="3"/>
  <c r="BL688" i="3"/>
  <c r="BM688" i="3"/>
  <c r="BM672" i="3"/>
  <c r="BL672" i="3"/>
  <c r="BO672" i="3"/>
  <c r="BP672" i="3"/>
  <c r="BK672" i="3"/>
  <c r="BO753" i="3"/>
  <c r="BP753" i="3"/>
  <c r="BL753" i="3"/>
  <c r="BK753" i="3"/>
  <c r="BM753" i="3"/>
  <c r="BL216" i="3"/>
  <c r="BK216" i="3"/>
  <c r="BM216" i="3"/>
  <c r="BO216" i="3"/>
  <c r="BP216" i="3"/>
  <c r="BP952" i="3"/>
  <c r="BK952" i="3"/>
  <c r="BL952" i="3"/>
  <c r="BM952" i="3"/>
  <c r="BO952" i="3"/>
  <c r="BK1073" i="3"/>
  <c r="BM1073" i="3"/>
  <c r="BO1073" i="3"/>
  <c r="BP1073" i="3"/>
  <c r="BL1073" i="3"/>
  <c r="BO999" i="3"/>
  <c r="BM999" i="3"/>
  <c r="BK999" i="3"/>
  <c r="BL999" i="3"/>
  <c r="BP999" i="3"/>
  <c r="BO591" i="3"/>
  <c r="BL591" i="3"/>
  <c r="BM591" i="3"/>
  <c r="BK591" i="3"/>
  <c r="BP591" i="3"/>
  <c r="BP797" i="3"/>
  <c r="BL797" i="3"/>
  <c r="BK797" i="3"/>
  <c r="BM797" i="3"/>
  <c r="BO797" i="3"/>
  <c r="BK1084" i="3"/>
  <c r="BL1084" i="3"/>
  <c r="BM1084" i="3"/>
  <c r="BO1084" i="3"/>
  <c r="BP1084" i="3"/>
  <c r="BL831" i="3"/>
  <c r="BM831" i="3"/>
  <c r="BO831" i="3"/>
  <c r="BP831" i="3"/>
  <c r="BK831" i="3"/>
  <c r="BK525" i="3"/>
  <c r="BL525" i="3"/>
  <c r="BM525" i="3"/>
  <c r="BO525" i="3"/>
  <c r="BP525" i="3"/>
  <c r="BK535" i="3"/>
  <c r="BL535" i="3"/>
  <c r="BM535" i="3"/>
  <c r="BP535" i="3"/>
  <c r="BO535" i="3"/>
  <c r="BK585" i="3"/>
  <c r="BL585" i="3"/>
  <c r="BM585" i="3"/>
  <c r="BP585" i="3"/>
  <c r="BO585" i="3"/>
  <c r="BL695" i="3"/>
  <c r="BK695" i="3"/>
  <c r="BM695" i="3"/>
  <c r="BP695" i="3"/>
  <c r="BO695" i="3"/>
  <c r="BM665" i="3"/>
  <c r="BK665" i="3"/>
  <c r="BL665" i="3"/>
  <c r="BP665" i="3"/>
  <c r="BO665" i="3"/>
  <c r="BP703" i="3"/>
  <c r="BO703" i="3"/>
  <c r="BK703" i="3"/>
  <c r="BL703" i="3"/>
  <c r="BM703" i="3"/>
  <c r="BL960" i="3"/>
  <c r="BM960" i="3"/>
  <c r="BP960" i="3"/>
  <c r="BO960" i="3"/>
  <c r="BK960" i="3"/>
  <c r="BK193" i="3"/>
  <c r="BL193" i="3"/>
  <c r="BM193" i="3"/>
  <c r="BO193" i="3"/>
  <c r="BP193" i="3"/>
  <c r="BM480" i="3"/>
  <c r="BO480" i="3"/>
  <c r="BP480" i="3"/>
  <c r="BK480" i="3"/>
  <c r="BL480" i="3"/>
  <c r="BK1208" i="3"/>
  <c r="BL1208" i="3"/>
  <c r="BM1208" i="3"/>
  <c r="BO1208" i="3"/>
  <c r="BP1208" i="3"/>
  <c r="BM1096" i="3"/>
  <c r="BO1096" i="3"/>
  <c r="BP1096" i="3"/>
  <c r="BK1096" i="3"/>
  <c r="BL1096" i="3"/>
  <c r="BK1467" i="3"/>
  <c r="BL1467" i="3"/>
  <c r="BM1467" i="3"/>
  <c r="BO1467" i="3"/>
  <c r="BP1467" i="3"/>
  <c r="BK1425" i="3"/>
  <c r="BO1425" i="3"/>
  <c r="BP1425" i="3"/>
  <c r="BL1425" i="3"/>
  <c r="BM1425" i="3"/>
  <c r="BP1371" i="3"/>
  <c r="BK1371" i="3"/>
  <c r="BL1371" i="3"/>
  <c r="BM1371" i="3"/>
  <c r="BO1371" i="3"/>
  <c r="BM1368" i="3"/>
  <c r="BO1368" i="3"/>
  <c r="BK1368" i="3"/>
  <c r="BL1368" i="3"/>
  <c r="BP1368" i="3"/>
  <c r="BL1393" i="3"/>
  <c r="BM1393" i="3"/>
  <c r="BK1393" i="3"/>
  <c r="BO1393" i="3"/>
  <c r="BP1393" i="3"/>
  <c r="BP944" i="3"/>
  <c r="BL944" i="3"/>
  <c r="BM944" i="3"/>
  <c r="BK944" i="3"/>
  <c r="BO944" i="3"/>
  <c r="BP1503" i="3"/>
  <c r="BK1503" i="3"/>
  <c r="BM1503" i="3"/>
  <c r="BL1503" i="3"/>
  <c r="BO1503" i="3"/>
  <c r="BK657" i="3"/>
  <c r="BL657" i="3"/>
  <c r="BM657" i="3"/>
  <c r="BO657" i="3"/>
  <c r="BP657" i="3"/>
  <c r="BL1305" i="3"/>
  <c r="BM1305" i="3"/>
  <c r="BO1305" i="3"/>
  <c r="BP1305" i="3"/>
  <c r="BK1305" i="3"/>
  <c r="BK902" i="3"/>
  <c r="BM902" i="3"/>
  <c r="BP902" i="3"/>
  <c r="BL902" i="3"/>
  <c r="BO902" i="3"/>
  <c r="BL898" i="3"/>
  <c r="BM898" i="3"/>
  <c r="BO898" i="3"/>
  <c r="BK898" i="3"/>
  <c r="BP898" i="3"/>
  <c r="BK1474" i="3"/>
  <c r="BL1474" i="3"/>
  <c r="BM1474" i="3"/>
  <c r="BO1474" i="3"/>
  <c r="BP1474" i="3"/>
  <c r="BL628" i="3"/>
  <c r="BK628" i="3"/>
  <c r="BM628" i="3"/>
  <c r="BO628" i="3"/>
  <c r="BP628" i="3"/>
  <c r="BL1567" i="3"/>
  <c r="BM1567" i="3"/>
  <c r="BP1567" i="3"/>
  <c r="BK1567" i="3"/>
  <c r="BO1567" i="3"/>
  <c r="BL287" i="3"/>
  <c r="BM287" i="3"/>
  <c r="BO287" i="3"/>
  <c r="BP287" i="3"/>
  <c r="BK287" i="3"/>
  <c r="BM1020" i="3"/>
  <c r="BP1020" i="3"/>
  <c r="BK1020" i="3"/>
  <c r="BL1020" i="3"/>
  <c r="BO1020" i="3"/>
  <c r="BK2035" i="3"/>
  <c r="BP2035" i="3"/>
  <c r="BM2035" i="3"/>
  <c r="BO2035" i="3"/>
  <c r="BL2035" i="3"/>
  <c r="BL601" i="3"/>
  <c r="BK601" i="3"/>
  <c r="BM601" i="3"/>
  <c r="BO601" i="3"/>
  <c r="BP601" i="3"/>
  <c r="BM1299" i="3"/>
  <c r="BP1299" i="3"/>
  <c r="BK1299" i="3"/>
  <c r="BL1299" i="3"/>
  <c r="BO1299" i="3"/>
  <c r="BK1251" i="3"/>
  <c r="BM1251" i="3"/>
  <c r="BO1251" i="3"/>
  <c r="BP1251" i="3"/>
  <c r="BL1251" i="3"/>
  <c r="BK1457" i="3"/>
  <c r="BL1457" i="3"/>
  <c r="BP1457" i="3"/>
  <c r="BM1457" i="3"/>
  <c r="BO1457" i="3"/>
  <c r="BL1427" i="3"/>
  <c r="BM1427" i="3"/>
  <c r="BO1427" i="3"/>
  <c r="BP1427" i="3"/>
  <c r="BK1427" i="3"/>
  <c r="BM57" i="3"/>
  <c r="BO57" i="3"/>
  <c r="BP57" i="3"/>
  <c r="BK57" i="3"/>
  <c r="BL57" i="3"/>
  <c r="BP1406" i="3"/>
  <c r="BK1406" i="3"/>
  <c r="BL1406" i="3"/>
  <c r="BO1406" i="3"/>
  <c r="BM1406" i="3"/>
  <c r="BM1346" i="3"/>
  <c r="BP1346" i="3"/>
  <c r="BK1346" i="3"/>
  <c r="BL1346" i="3"/>
  <c r="BO1346" i="3"/>
  <c r="BL1325" i="3"/>
  <c r="BO1325" i="3"/>
  <c r="BK1325" i="3"/>
  <c r="BM1325" i="3"/>
  <c r="BP1325" i="3"/>
  <c r="BL653" i="3"/>
  <c r="BM653" i="3"/>
  <c r="BO653" i="3"/>
  <c r="BK653" i="3"/>
  <c r="BP653" i="3"/>
  <c r="BM1304" i="3"/>
  <c r="BL1304" i="3"/>
  <c r="BO1304" i="3"/>
  <c r="BP1304" i="3"/>
  <c r="CI1304" i="3" s="1"/>
  <c r="BK1304" i="3"/>
  <c r="BM610" i="3"/>
  <c r="BK610" i="3"/>
  <c r="BL610" i="3"/>
  <c r="BO610" i="3"/>
  <c r="BP610" i="3"/>
  <c r="BM340" i="3"/>
  <c r="BL340" i="3"/>
  <c r="BO340" i="3"/>
  <c r="BP340" i="3"/>
  <c r="BK340" i="3"/>
  <c r="BK1222" i="3"/>
  <c r="BL1222" i="3"/>
  <c r="BM1222" i="3"/>
  <c r="BO1222" i="3"/>
  <c r="BP1222" i="3"/>
  <c r="BO318" i="3"/>
  <c r="BK318" i="3"/>
  <c r="BL318" i="3"/>
  <c r="BM318" i="3"/>
  <c r="BP318" i="3"/>
  <c r="BO925" i="3"/>
  <c r="BL925" i="3"/>
  <c r="BM925" i="3"/>
  <c r="BK925" i="3"/>
  <c r="BP925" i="3"/>
  <c r="BK140" i="3"/>
  <c r="BL140" i="3"/>
  <c r="BM140" i="3"/>
  <c r="BO140" i="3"/>
  <c r="BP140" i="3"/>
  <c r="BK1219" i="3"/>
  <c r="BM1219" i="3"/>
  <c r="BP1219" i="3"/>
  <c r="BL1219" i="3"/>
  <c r="BO1219" i="3"/>
  <c r="BM170" i="3"/>
  <c r="BK170" i="3"/>
  <c r="BO170" i="3"/>
  <c r="BL170" i="3"/>
  <c r="BP170" i="3"/>
  <c r="BM1143" i="3"/>
  <c r="BL1143" i="3"/>
  <c r="BO1143" i="3"/>
  <c r="BP1143" i="3"/>
  <c r="BK1143" i="3"/>
  <c r="BL1131" i="3"/>
  <c r="BO1131" i="3"/>
  <c r="BK1131" i="3"/>
  <c r="BM1131" i="3"/>
  <c r="BP1131" i="3"/>
  <c r="BO1112" i="3"/>
  <c r="BK1112" i="3"/>
  <c r="BL1112" i="3"/>
  <c r="BM1112" i="3"/>
  <c r="BP1112" i="3"/>
  <c r="BM105" i="3"/>
  <c r="BO105" i="3"/>
  <c r="BP105" i="3"/>
  <c r="BK105" i="3"/>
  <c r="BL105" i="3"/>
  <c r="BK356" i="3"/>
  <c r="BL356" i="3"/>
  <c r="BM356" i="3"/>
  <c r="BO356" i="3"/>
  <c r="BP356" i="3"/>
  <c r="BM1267" i="3"/>
  <c r="BO1267" i="3"/>
  <c r="BP1267" i="3"/>
  <c r="BK1267" i="3"/>
  <c r="BL1267" i="3"/>
  <c r="BO95" i="3"/>
  <c r="BP95" i="3"/>
  <c r="BK95" i="3"/>
  <c r="BL95" i="3"/>
  <c r="BM95" i="3"/>
  <c r="BP332" i="3"/>
  <c r="BK332" i="3"/>
  <c r="BL332" i="3"/>
  <c r="BM332" i="3"/>
  <c r="BO332" i="3"/>
  <c r="BM1120" i="3"/>
  <c r="BK1120" i="3"/>
  <c r="BL1120" i="3"/>
  <c r="BP1120" i="3"/>
  <c r="BO1120" i="3"/>
  <c r="BK84" i="3"/>
  <c r="BL84" i="3"/>
  <c r="BM84" i="3"/>
  <c r="BO84" i="3"/>
  <c r="BP84" i="3"/>
  <c r="BK1648" i="3"/>
  <c r="BL1648" i="3"/>
  <c r="BM1648" i="3"/>
  <c r="BO1648" i="3"/>
  <c r="BP1648" i="3"/>
  <c r="BP126" i="3"/>
  <c r="BM126" i="3"/>
  <c r="BK126" i="3"/>
  <c r="BO126" i="3"/>
  <c r="BL126" i="3"/>
  <c r="BM1700" i="3"/>
  <c r="BK1700" i="3"/>
  <c r="BL1700" i="3"/>
  <c r="BO1700" i="3"/>
  <c r="BP1700" i="3"/>
  <c r="BK1217" i="3"/>
  <c r="BL1217" i="3"/>
  <c r="BM1217" i="3"/>
  <c r="BP1217" i="3"/>
  <c r="BO1217" i="3"/>
  <c r="BO1207" i="3"/>
  <c r="BK1207" i="3"/>
  <c r="BL1207" i="3"/>
  <c r="BM1207" i="3"/>
  <c r="BP1207" i="3"/>
  <c r="BK1282" i="3"/>
  <c r="BM1282" i="3"/>
  <c r="BL1282" i="3"/>
  <c r="BO1282" i="3"/>
  <c r="BP1282" i="3"/>
  <c r="BK715" i="3"/>
  <c r="BL715" i="3"/>
  <c r="BM715" i="3"/>
  <c r="BO715" i="3"/>
  <c r="BP715" i="3"/>
  <c r="BM8" i="3"/>
  <c r="BO8" i="3"/>
  <c r="BK8" i="3"/>
  <c r="BL8" i="3"/>
  <c r="BP8" i="3"/>
  <c r="BL2012" i="3"/>
  <c r="BP2012" i="3"/>
  <c r="BO2012" i="3"/>
  <c r="BM2012" i="3"/>
  <c r="BK2012" i="3"/>
  <c r="BK1665" i="3"/>
  <c r="BL1665" i="3"/>
  <c r="BM1665" i="3"/>
  <c r="BO1665" i="3"/>
  <c r="BP1665" i="3"/>
  <c r="BK1058" i="3"/>
  <c r="BO1058" i="3"/>
  <c r="BP1058" i="3"/>
  <c r="BL1058" i="3"/>
  <c r="BM1058" i="3"/>
  <c r="BK508" i="3"/>
  <c r="BL508" i="3"/>
  <c r="BM508" i="3"/>
  <c r="BO508" i="3"/>
  <c r="BP508" i="3"/>
  <c r="BM777" i="3"/>
  <c r="BP777" i="3"/>
  <c r="BO777" i="3"/>
  <c r="BK777" i="3"/>
  <c r="BL777" i="3"/>
  <c r="BL1416" i="3"/>
  <c r="BO1416" i="3"/>
  <c r="BK1416" i="3"/>
  <c r="BM1416" i="3"/>
  <c r="BP1416" i="3"/>
  <c r="BK279" i="3"/>
  <c r="BL279" i="3"/>
  <c r="BM279" i="3"/>
  <c r="BO279" i="3"/>
  <c r="BP279" i="3"/>
  <c r="BL1224" i="3"/>
  <c r="BO1224" i="3"/>
  <c r="BP1224" i="3"/>
  <c r="BM1224" i="3"/>
  <c r="BK1224" i="3"/>
  <c r="BO1146" i="3"/>
  <c r="BP1146" i="3"/>
  <c r="BK1146" i="3"/>
  <c r="BL1146" i="3"/>
  <c r="BM1146" i="3"/>
  <c r="BK1879" i="3"/>
  <c r="BL1879" i="3"/>
  <c r="BM1879" i="3"/>
  <c r="BO1879" i="3"/>
  <c r="BP1879" i="3"/>
  <c r="BL1824" i="3"/>
  <c r="BO1824" i="3"/>
  <c r="BP1824" i="3"/>
  <c r="BM1824" i="3"/>
  <c r="BK1824" i="3"/>
  <c r="BL1716" i="3"/>
  <c r="BO1716" i="3"/>
  <c r="BP1716" i="3"/>
  <c r="BK1716" i="3"/>
  <c r="BM1716" i="3"/>
  <c r="BO232" i="3"/>
  <c r="BL232" i="3"/>
  <c r="BP232" i="3"/>
  <c r="BM232" i="3"/>
  <c r="BK232" i="3"/>
  <c r="BO819" i="3"/>
  <c r="BK819" i="3"/>
  <c r="BP819" i="3"/>
  <c r="BL819" i="3"/>
  <c r="BM819" i="3"/>
  <c r="BK785" i="3"/>
  <c r="BL785" i="3"/>
  <c r="BO785" i="3"/>
  <c r="BM785" i="3"/>
  <c r="BP785" i="3"/>
  <c r="BM1573" i="3"/>
  <c r="BO1573" i="3"/>
  <c r="BK1573" i="3"/>
  <c r="BL1573" i="3"/>
  <c r="BP1573" i="3"/>
  <c r="BL1496" i="3"/>
  <c r="BK1496" i="3"/>
  <c r="BM1496" i="3"/>
  <c r="BO1496" i="3"/>
  <c r="BP1496" i="3"/>
  <c r="BK1688" i="3"/>
  <c r="BL1688" i="3"/>
  <c r="BM1688" i="3"/>
  <c r="BO1688" i="3"/>
  <c r="BP1688" i="3"/>
  <c r="BM1885" i="3"/>
  <c r="BO1885" i="3"/>
  <c r="BP1885" i="3"/>
  <c r="BK1885" i="3"/>
  <c r="BL1885" i="3"/>
  <c r="BL1869" i="3"/>
  <c r="BM1869" i="3"/>
  <c r="BO1869" i="3"/>
  <c r="BP1869" i="3"/>
  <c r="BK1869" i="3"/>
  <c r="BK2109" i="3"/>
  <c r="BL2109" i="3"/>
  <c r="BM2109" i="3"/>
  <c r="BO2109" i="3"/>
  <c r="BP2109" i="3"/>
  <c r="BM2093" i="3"/>
  <c r="BL2093" i="3"/>
  <c r="BO2093" i="3"/>
  <c r="BP2093" i="3"/>
  <c r="BK2093" i="3"/>
  <c r="BL2051" i="3"/>
  <c r="BM2051" i="3"/>
  <c r="BO2051" i="3"/>
  <c r="BK2051" i="3"/>
  <c r="BP2051" i="3"/>
  <c r="BP2033" i="3"/>
  <c r="BK2033" i="3"/>
  <c r="BM2033" i="3"/>
  <c r="BL2033" i="3"/>
  <c r="BO2033" i="3"/>
  <c r="BL2017" i="3"/>
  <c r="BM2017" i="3"/>
  <c r="BO2017" i="3"/>
  <c r="BK2017" i="3"/>
  <c r="BP2017" i="3"/>
  <c r="BO2001" i="3"/>
  <c r="BK2001" i="3"/>
  <c r="BP2001" i="3"/>
  <c r="BL2001" i="3"/>
  <c r="BM2001" i="3"/>
  <c r="BO1626" i="3"/>
  <c r="BP1626" i="3"/>
  <c r="BM1626" i="3"/>
  <c r="BL1626" i="3"/>
  <c r="BK1626" i="3"/>
  <c r="BP1955" i="3"/>
  <c r="BM1955" i="3"/>
  <c r="BL1955" i="3"/>
  <c r="BO1955" i="3"/>
  <c r="BK1955" i="3"/>
  <c r="BP1939" i="3"/>
  <c r="BM1939" i="3"/>
  <c r="BO1939" i="3"/>
  <c r="BK1939" i="3"/>
  <c r="BL1939" i="3"/>
  <c r="BM1893" i="3"/>
  <c r="BP1893" i="3"/>
  <c r="BO1893" i="3"/>
  <c r="BK1893" i="3"/>
  <c r="BL1893" i="3"/>
  <c r="BM1846" i="3"/>
  <c r="BO1846" i="3"/>
  <c r="BP1846" i="3"/>
  <c r="BK1846" i="3"/>
  <c r="BL1846" i="3"/>
  <c r="BM1830" i="3"/>
  <c r="BO1830" i="3"/>
  <c r="BK1830" i="3"/>
  <c r="BL1830" i="3"/>
  <c r="BP1830" i="3"/>
  <c r="BK1814" i="3"/>
  <c r="BL1814" i="3"/>
  <c r="BM1814" i="3"/>
  <c r="BO1814" i="3"/>
  <c r="BP1814" i="3"/>
  <c r="BM1802" i="3"/>
  <c r="BP1802" i="3"/>
  <c r="BO1802" i="3"/>
  <c r="BL1802" i="3"/>
  <c r="BK1802" i="3"/>
  <c r="BL1789" i="3"/>
  <c r="BM1789" i="3"/>
  <c r="BO1789" i="3"/>
  <c r="BP1789" i="3"/>
  <c r="BK1789" i="3"/>
  <c r="BK1773" i="3"/>
  <c r="BL1773" i="3"/>
  <c r="BM1773" i="3"/>
  <c r="BO1773" i="3"/>
  <c r="BP1773" i="3"/>
  <c r="BL1761" i="3"/>
  <c r="BK1761" i="3"/>
  <c r="BM1761" i="3"/>
  <c r="BO1761" i="3"/>
  <c r="BP1761" i="3"/>
  <c r="BO1686" i="3"/>
  <c r="BL1686" i="3"/>
  <c r="BM1686" i="3"/>
  <c r="BP1686" i="3"/>
  <c r="BK1686" i="3"/>
  <c r="BK1670" i="3"/>
  <c r="BL1670" i="3"/>
  <c r="BM1670" i="3"/>
  <c r="BP1670" i="3"/>
  <c r="BO1670" i="3"/>
  <c r="BO2073" i="3"/>
  <c r="BK2073" i="3"/>
  <c r="BL2073" i="3"/>
  <c r="BM2073" i="3"/>
  <c r="BP2073" i="3"/>
  <c r="BM2057" i="3"/>
  <c r="BO2057" i="3"/>
  <c r="BP2057" i="3"/>
  <c r="BK2057" i="3"/>
  <c r="BL2057" i="3"/>
  <c r="BK1754" i="3"/>
  <c r="BM1754" i="3"/>
  <c r="BO1754" i="3"/>
  <c r="BL1754" i="3"/>
  <c r="BP1754" i="3"/>
  <c r="BO1970" i="3"/>
  <c r="BP1970" i="3"/>
  <c r="BL1970" i="3"/>
  <c r="BK1970" i="3"/>
  <c r="BM1970" i="3"/>
  <c r="BK1722" i="3"/>
  <c r="BM1722" i="3"/>
  <c r="BO1722" i="3"/>
  <c r="BL1722" i="3"/>
  <c r="BP1722" i="3"/>
  <c r="BO334" i="3"/>
  <c r="BP334" i="3"/>
  <c r="BK334" i="3"/>
  <c r="BL334" i="3"/>
  <c r="BM334" i="3"/>
  <c r="BK1543" i="3"/>
  <c r="BP1543" i="3"/>
  <c r="BL1543" i="3"/>
  <c r="BM1543" i="3"/>
  <c r="BO1543" i="3"/>
  <c r="BL1579" i="3"/>
  <c r="BO1579" i="3"/>
  <c r="BK1579" i="3"/>
  <c r="BP1579" i="3"/>
  <c r="BM1579" i="3"/>
  <c r="BK1012" i="3"/>
  <c r="BM1012" i="3"/>
  <c r="BO1012" i="3"/>
  <c r="BP1012" i="3"/>
  <c r="BL1012" i="3"/>
  <c r="BL1572" i="3"/>
  <c r="BM1572" i="3"/>
  <c r="BK1572" i="3"/>
  <c r="BO1572" i="3"/>
  <c r="BP1572" i="3"/>
  <c r="BL1638" i="3"/>
  <c r="BP1638" i="3"/>
  <c r="BM1638" i="3"/>
  <c r="BO1638" i="3"/>
  <c r="BK1638" i="3"/>
  <c r="BL1616" i="3"/>
  <c r="BO1616" i="3"/>
  <c r="BM1616" i="3"/>
  <c r="BK1616" i="3"/>
  <c r="BP1616" i="3"/>
  <c r="BL1597" i="3"/>
  <c r="BM1597" i="3"/>
  <c r="BO1597" i="3"/>
  <c r="BK1597" i="3"/>
  <c r="BP1597" i="3"/>
  <c r="BO1071" i="3"/>
  <c r="BP1071" i="3"/>
  <c r="BL1071" i="3"/>
  <c r="BK1071" i="3"/>
  <c r="BM1071" i="3"/>
  <c r="BP282" i="3"/>
  <c r="BL282" i="3"/>
  <c r="BM282" i="3"/>
  <c r="BK282" i="3"/>
  <c r="BO282" i="3"/>
  <c r="BP529" i="3"/>
  <c r="BO529" i="3"/>
  <c r="BK529" i="3"/>
  <c r="BL529" i="3"/>
  <c r="BM529" i="3"/>
  <c r="BK273" i="3"/>
  <c r="BM273" i="3"/>
  <c r="BO273" i="3"/>
  <c r="BP273" i="3"/>
  <c r="BL273" i="3"/>
  <c r="BL873" i="3"/>
  <c r="BO873" i="3"/>
  <c r="BK873" i="3"/>
  <c r="BM873" i="3"/>
  <c r="BP873" i="3"/>
  <c r="BM702" i="3"/>
  <c r="BL702" i="3"/>
  <c r="BK702" i="3"/>
  <c r="BO702" i="3"/>
  <c r="BP702" i="3"/>
  <c r="BO203" i="3"/>
  <c r="BP203" i="3"/>
  <c r="BM203" i="3"/>
  <c r="BK203" i="3"/>
  <c r="BL203" i="3"/>
  <c r="BK418" i="3"/>
  <c r="BL418" i="3"/>
  <c r="BM418" i="3"/>
  <c r="BO418" i="3"/>
  <c r="BP418" i="3"/>
  <c r="BM434" i="3"/>
  <c r="BO434" i="3"/>
  <c r="BP434" i="3"/>
  <c r="BK434" i="3"/>
  <c r="BL434" i="3"/>
  <c r="BO404" i="3"/>
  <c r="BP404" i="3"/>
  <c r="BM404" i="3"/>
  <c r="BK404" i="3"/>
  <c r="BL404" i="3"/>
  <c r="BL379" i="3"/>
  <c r="BP379" i="3"/>
  <c r="BK379" i="3"/>
  <c r="BO379" i="3"/>
  <c r="BM379" i="3"/>
  <c r="BM1076" i="3"/>
  <c r="BL1076" i="3"/>
  <c r="BO1076" i="3"/>
  <c r="BP1076" i="3"/>
  <c r="BK1076" i="3"/>
  <c r="BO997" i="3"/>
  <c r="BK997" i="3"/>
  <c r="BP997" i="3"/>
  <c r="BL997" i="3"/>
  <c r="BM997" i="3"/>
  <c r="BP849" i="3"/>
  <c r="BL849" i="3"/>
  <c r="BM849" i="3"/>
  <c r="BO849" i="3"/>
  <c r="BK849" i="3"/>
  <c r="BM823" i="3"/>
  <c r="BK823" i="3"/>
  <c r="BL823" i="3"/>
  <c r="BO823" i="3"/>
  <c r="BP823" i="3"/>
  <c r="BL512" i="3"/>
  <c r="BO512" i="3"/>
  <c r="BM512" i="3"/>
  <c r="BP512" i="3"/>
  <c r="BK512" i="3"/>
  <c r="BO488" i="3"/>
  <c r="BP488" i="3"/>
  <c r="BK488" i="3"/>
  <c r="BL488" i="3"/>
  <c r="BM488" i="3"/>
  <c r="BL554" i="3"/>
  <c r="BK554" i="3"/>
  <c r="BM554" i="3"/>
  <c r="BP554" i="3"/>
  <c r="BO554" i="3"/>
  <c r="BM878" i="3"/>
  <c r="BK878" i="3"/>
  <c r="BL878" i="3"/>
  <c r="BO878" i="3"/>
  <c r="BP878" i="3"/>
  <c r="BK687" i="3"/>
  <c r="BM687" i="3"/>
  <c r="BL687" i="3"/>
  <c r="BO687" i="3"/>
  <c r="BP687" i="3"/>
  <c r="BM669" i="3"/>
  <c r="BL669" i="3"/>
  <c r="BO669" i="3"/>
  <c r="BP669" i="3"/>
  <c r="BK669" i="3"/>
  <c r="BL745" i="3"/>
  <c r="BM745" i="3"/>
  <c r="BO745" i="3"/>
  <c r="BP745" i="3"/>
  <c r="BK745" i="3"/>
  <c r="BK213" i="3"/>
  <c r="BL213" i="3"/>
  <c r="BM213" i="3"/>
  <c r="BO213" i="3"/>
  <c r="BP213" i="3"/>
  <c r="BL192" i="3"/>
  <c r="BM192" i="3"/>
  <c r="BP192" i="3"/>
  <c r="BK192" i="3"/>
  <c r="BO192" i="3"/>
  <c r="BL1011" i="3"/>
  <c r="BM1011" i="3"/>
  <c r="BO1011" i="3"/>
  <c r="BP1011" i="3"/>
  <c r="BK1011" i="3"/>
  <c r="BP994" i="3"/>
  <c r="BK994" i="3"/>
  <c r="BM994" i="3"/>
  <c r="BL994" i="3"/>
  <c r="BO994" i="3"/>
  <c r="BK590" i="3"/>
  <c r="BP590" i="3"/>
  <c r="BL590" i="3"/>
  <c r="BO590" i="3"/>
  <c r="BM590" i="3"/>
  <c r="BK796" i="3"/>
  <c r="BL796" i="3"/>
  <c r="BO796" i="3"/>
  <c r="BP796" i="3"/>
  <c r="BM796" i="3"/>
  <c r="BL1083" i="3"/>
  <c r="BM1083" i="3"/>
  <c r="BO1083" i="3"/>
  <c r="BK1083" i="3"/>
  <c r="BP1083" i="3"/>
  <c r="BL826" i="3"/>
  <c r="BM826" i="3"/>
  <c r="BO826" i="3"/>
  <c r="BK826" i="3"/>
  <c r="BP826" i="3"/>
  <c r="BL511" i="3"/>
  <c r="BM511" i="3"/>
  <c r="BO511" i="3"/>
  <c r="BK511" i="3"/>
  <c r="BP511" i="3"/>
  <c r="BL893" i="3"/>
  <c r="BP893" i="3"/>
  <c r="BK893" i="3"/>
  <c r="BO893" i="3"/>
  <c r="BM893" i="3"/>
  <c r="BK581" i="3"/>
  <c r="BO581" i="3"/>
  <c r="BP581" i="3"/>
  <c r="BL581" i="3"/>
  <c r="BM581" i="3"/>
  <c r="BK691" i="3"/>
  <c r="BO691" i="3"/>
  <c r="BM691" i="3"/>
  <c r="BL691" i="3"/>
  <c r="BP691" i="3"/>
  <c r="BK766" i="3"/>
  <c r="BO766" i="3"/>
  <c r="BL766" i="3"/>
  <c r="BP766" i="3"/>
  <c r="BM766" i="3"/>
  <c r="BK230" i="3"/>
  <c r="BO230" i="3"/>
  <c r="BM230" i="3"/>
  <c r="BL230" i="3"/>
  <c r="BP230" i="3"/>
  <c r="BM956" i="3"/>
  <c r="BO956" i="3"/>
  <c r="BP956" i="3"/>
  <c r="BK956" i="3"/>
  <c r="BL956" i="3"/>
  <c r="BM461" i="3"/>
  <c r="BO461" i="3"/>
  <c r="BK461" i="3"/>
  <c r="BL461" i="3"/>
  <c r="BP461" i="3"/>
  <c r="BL476" i="3"/>
  <c r="BM476" i="3"/>
  <c r="BO476" i="3"/>
  <c r="BP476" i="3"/>
  <c r="BK476" i="3"/>
  <c r="BL107" i="3"/>
  <c r="BM107" i="3"/>
  <c r="BO107" i="3"/>
  <c r="BP107" i="3"/>
  <c r="BK107" i="3"/>
  <c r="BP1459" i="3"/>
  <c r="BK1459" i="3"/>
  <c r="BL1459" i="3"/>
  <c r="BM1459" i="3"/>
  <c r="BO1459" i="3"/>
  <c r="BK1447" i="3"/>
  <c r="BP1447" i="3"/>
  <c r="BL1447" i="3"/>
  <c r="BM1447" i="3"/>
  <c r="BO1447" i="3"/>
  <c r="BM1423" i="3"/>
  <c r="BK1423" i="3"/>
  <c r="BL1423" i="3"/>
  <c r="BP1423" i="3"/>
  <c r="BO1423" i="3"/>
  <c r="BL1363" i="3"/>
  <c r="BM1363" i="3"/>
  <c r="BP1363" i="3"/>
  <c r="BK1363" i="3"/>
  <c r="BO1363" i="3"/>
  <c r="BK1360" i="3"/>
  <c r="BM1360" i="3"/>
  <c r="BP1360" i="3"/>
  <c r="BL1360" i="3"/>
  <c r="BO1360" i="3"/>
  <c r="BM1392" i="3"/>
  <c r="BO1392" i="3"/>
  <c r="BP1392" i="3"/>
  <c r="BK1392" i="3"/>
  <c r="BL1392" i="3"/>
  <c r="BL941" i="3"/>
  <c r="BM941" i="3"/>
  <c r="BO941" i="3"/>
  <c r="BP941" i="3"/>
  <c r="BK941" i="3"/>
  <c r="BL1501" i="3"/>
  <c r="BM1501" i="3"/>
  <c r="BO1501" i="3"/>
  <c r="BP1501" i="3"/>
  <c r="BK1501" i="3"/>
  <c r="BK656" i="3"/>
  <c r="BO656" i="3"/>
  <c r="BM656" i="3"/>
  <c r="BP656" i="3"/>
  <c r="BL656" i="3"/>
  <c r="BP1548" i="3"/>
  <c r="BK1548" i="3"/>
  <c r="BL1548" i="3"/>
  <c r="BM1548" i="3"/>
  <c r="BO1548" i="3"/>
  <c r="BK901" i="3"/>
  <c r="BM901" i="3"/>
  <c r="BO901" i="3"/>
  <c r="BP901" i="3"/>
  <c r="BL901" i="3"/>
  <c r="BL897" i="3"/>
  <c r="BM897" i="3"/>
  <c r="BO897" i="3"/>
  <c r="BP897" i="3"/>
  <c r="BK897" i="3"/>
  <c r="BP1473" i="3"/>
  <c r="BK1473" i="3"/>
  <c r="BL1473" i="3"/>
  <c r="BM1473" i="3"/>
  <c r="BO1473" i="3"/>
  <c r="BK627" i="3"/>
  <c r="BL627" i="3"/>
  <c r="BM627" i="3"/>
  <c r="BO627" i="3"/>
  <c r="BP627" i="3"/>
  <c r="BO1566" i="3"/>
  <c r="BK1566" i="3"/>
  <c r="BL1566" i="3"/>
  <c r="BM1566" i="3"/>
  <c r="BP1566" i="3"/>
  <c r="BM286" i="3"/>
  <c r="BO286" i="3"/>
  <c r="BL286" i="3"/>
  <c r="BP286" i="3"/>
  <c r="BK286" i="3"/>
  <c r="BP1001" i="3"/>
  <c r="BK1001" i="3"/>
  <c r="BM1001" i="3"/>
  <c r="BO1001" i="3"/>
  <c r="BL1001" i="3"/>
  <c r="BK1555" i="3"/>
  <c r="BL1555" i="3"/>
  <c r="BM1555" i="3"/>
  <c r="BO1555" i="3"/>
  <c r="BP1555" i="3"/>
  <c r="BO600" i="3"/>
  <c r="BK600" i="3"/>
  <c r="BL600" i="3"/>
  <c r="BM600" i="3"/>
  <c r="BP600" i="3"/>
  <c r="BM1168" i="3"/>
  <c r="BL1168" i="3"/>
  <c r="BO1168" i="3"/>
  <c r="BP1168" i="3"/>
  <c r="BK1168" i="3"/>
  <c r="BP258" i="3"/>
  <c r="BL258" i="3"/>
  <c r="BK258" i="3"/>
  <c r="BM258" i="3"/>
  <c r="BO258" i="3"/>
  <c r="BL1454" i="3"/>
  <c r="BM1454" i="3"/>
  <c r="BO1454" i="3"/>
  <c r="BP1454" i="3"/>
  <c r="BK1454" i="3"/>
  <c r="BK1424" i="3"/>
  <c r="BL1424" i="3"/>
  <c r="BM1424" i="3"/>
  <c r="BO1424" i="3"/>
  <c r="BP1424" i="3"/>
  <c r="BP56" i="3"/>
  <c r="BM56" i="3"/>
  <c r="BL56" i="3"/>
  <c r="BK56" i="3"/>
  <c r="BO56" i="3"/>
  <c r="BM1397" i="3"/>
  <c r="BP1397" i="3"/>
  <c r="BL1397" i="3"/>
  <c r="BK1397" i="3"/>
  <c r="BO1397" i="3"/>
  <c r="BK32" i="3"/>
  <c r="BM32" i="3"/>
  <c r="BO32" i="3"/>
  <c r="BP32" i="3"/>
  <c r="BL32" i="3"/>
  <c r="BO1316" i="3"/>
  <c r="BK1316" i="3"/>
  <c r="BM1316" i="3"/>
  <c r="BP1316" i="3"/>
  <c r="BL1316" i="3"/>
  <c r="BL652" i="3"/>
  <c r="BM652" i="3"/>
  <c r="BP652" i="3"/>
  <c r="BK652" i="3"/>
  <c r="BO652" i="3"/>
  <c r="BO1556" i="3"/>
  <c r="BK1556" i="3"/>
  <c r="BL1556" i="3"/>
  <c r="BM1556" i="3"/>
  <c r="BP1556" i="3"/>
  <c r="BK605" i="3"/>
  <c r="BM605" i="3"/>
  <c r="BP605" i="3"/>
  <c r="BL605" i="3"/>
  <c r="BO605" i="3"/>
  <c r="BO1275" i="3"/>
  <c r="BP1275" i="3"/>
  <c r="BK1275" i="3"/>
  <c r="BL1275" i="3"/>
  <c r="BM1275" i="3"/>
  <c r="BL1221" i="3"/>
  <c r="BM1221" i="3"/>
  <c r="BO1221" i="3"/>
  <c r="BP1221" i="3"/>
  <c r="BK1221" i="3"/>
  <c r="BP312" i="3"/>
  <c r="BK312" i="3"/>
  <c r="BL312" i="3"/>
  <c r="BM312" i="3"/>
  <c r="BO312" i="3"/>
  <c r="BL924" i="3"/>
  <c r="BM924" i="3"/>
  <c r="BO924" i="3"/>
  <c r="BP924" i="3"/>
  <c r="BK924" i="3"/>
  <c r="BM81" i="3"/>
  <c r="BO81" i="3"/>
  <c r="BK81" i="3"/>
  <c r="BL81" i="3"/>
  <c r="BP81" i="3"/>
  <c r="BO1218" i="3"/>
  <c r="BL1218" i="3"/>
  <c r="BP1218" i="3"/>
  <c r="BK1218" i="3"/>
  <c r="BM1218" i="3"/>
  <c r="BP167" i="3"/>
  <c r="BM167" i="3"/>
  <c r="BL167" i="3"/>
  <c r="BK167" i="3"/>
  <c r="BO167" i="3"/>
  <c r="BM1142" i="3"/>
  <c r="BK1142" i="3"/>
  <c r="BO1142" i="3"/>
  <c r="BL1142" i="3"/>
  <c r="BP1142" i="3"/>
  <c r="BO1130" i="3"/>
  <c r="BP1130" i="3"/>
  <c r="BL1130" i="3"/>
  <c r="BK1130" i="3"/>
  <c r="BM1130" i="3"/>
  <c r="BK1197" i="3"/>
  <c r="BL1197" i="3"/>
  <c r="BM1197" i="3"/>
  <c r="BO1197" i="3"/>
  <c r="BP1197" i="3"/>
  <c r="BL104" i="3"/>
  <c r="BM104" i="3"/>
  <c r="BO104" i="3"/>
  <c r="BP104" i="3"/>
  <c r="BK104" i="3"/>
  <c r="BK183" i="3"/>
  <c r="BL183" i="3"/>
  <c r="BM183" i="3"/>
  <c r="BO183" i="3"/>
  <c r="BP183" i="3"/>
  <c r="BK1266" i="3"/>
  <c r="BL1266" i="3"/>
  <c r="BM1266" i="3"/>
  <c r="BO1266" i="3"/>
  <c r="BP1266" i="3"/>
  <c r="BK94" i="3"/>
  <c r="BL94" i="3"/>
  <c r="BO94" i="3"/>
  <c r="BM94" i="3"/>
  <c r="BP94" i="3"/>
  <c r="BK1148" i="3"/>
  <c r="BL1148" i="3"/>
  <c r="BM1148" i="3"/>
  <c r="BO1148" i="3"/>
  <c r="BP1148" i="3"/>
  <c r="BP1119" i="3"/>
  <c r="BK1119" i="3"/>
  <c r="BM1119" i="3"/>
  <c r="BL1119" i="3"/>
  <c r="BO1119" i="3"/>
  <c r="BO196" i="3"/>
  <c r="BL196" i="3"/>
  <c r="BM196" i="3"/>
  <c r="BP196" i="3"/>
  <c r="BK196" i="3"/>
  <c r="BK1647" i="3"/>
  <c r="BL1647" i="3"/>
  <c r="BM1647" i="3"/>
  <c r="BO1647" i="3"/>
  <c r="BP1647" i="3"/>
  <c r="BK1193" i="3"/>
  <c r="BL1193" i="3"/>
  <c r="BM1193" i="3"/>
  <c r="BO1193" i="3"/>
  <c r="BP1193" i="3"/>
  <c r="BM1175" i="3"/>
  <c r="BK1175" i="3"/>
  <c r="BO1175" i="3"/>
  <c r="BL1175" i="3"/>
  <c r="BP1175" i="3"/>
  <c r="BL1155" i="3"/>
  <c r="BO1155" i="3"/>
  <c r="BP1155" i="3"/>
  <c r="BK1155" i="3"/>
  <c r="BM1155" i="3"/>
  <c r="BM90" i="3"/>
  <c r="BP90" i="3"/>
  <c r="BL90" i="3"/>
  <c r="BK90" i="3"/>
  <c r="BO90" i="3"/>
  <c r="BP1281" i="3"/>
  <c r="BO1281" i="3"/>
  <c r="BL706" i="3"/>
  <c r="BO706" i="3"/>
  <c r="BP706" i="3"/>
  <c r="BK706" i="3"/>
  <c r="BM706" i="3"/>
  <c r="BK1962" i="3"/>
  <c r="BL1962" i="3"/>
  <c r="BO1962" i="3"/>
  <c r="BM1962" i="3"/>
  <c r="BP1962" i="3"/>
  <c r="BK2068" i="3"/>
  <c r="BO2068" i="3"/>
  <c r="BM2068" i="3"/>
  <c r="BP2068" i="3"/>
  <c r="BL2068" i="3"/>
  <c r="BK1608" i="3"/>
  <c r="BL1608" i="3"/>
  <c r="BM1608" i="3"/>
  <c r="BP1608" i="3"/>
  <c r="BO1608" i="3"/>
  <c r="BM840" i="3"/>
  <c r="BO840" i="3"/>
  <c r="BL840" i="3"/>
  <c r="BP840" i="3"/>
  <c r="BK840" i="3"/>
  <c r="BP972" i="3"/>
  <c r="BK972" i="3"/>
  <c r="BM972" i="3"/>
  <c r="BO972" i="3"/>
  <c r="BL972" i="3"/>
  <c r="BK219" i="3"/>
  <c r="BO219" i="3"/>
  <c r="BP219" i="3"/>
  <c r="BL219" i="3"/>
  <c r="BM219" i="3"/>
  <c r="BK648" i="3"/>
  <c r="BL648" i="3"/>
  <c r="BM648" i="3"/>
  <c r="BO648" i="3"/>
  <c r="BP648" i="3"/>
  <c r="BO1533" i="3"/>
  <c r="BK1533" i="3"/>
  <c r="BL1533" i="3"/>
  <c r="BM1533" i="3"/>
  <c r="BP1533" i="3"/>
  <c r="BM1287" i="3"/>
  <c r="BO1287" i="3"/>
  <c r="BP1287" i="3"/>
  <c r="BK1287" i="3"/>
  <c r="BL1287" i="3"/>
  <c r="BO1294" i="3"/>
  <c r="BP1294" i="3"/>
  <c r="BK1294" i="3"/>
  <c r="BL1294" i="3"/>
  <c r="BM1294" i="3"/>
  <c r="BL2011" i="3"/>
  <c r="BM2011" i="3"/>
  <c r="BO2011" i="3"/>
  <c r="BP2011" i="3"/>
  <c r="BK2011" i="3"/>
  <c r="BM1755" i="3"/>
  <c r="BO1755" i="3"/>
  <c r="BP1755" i="3"/>
  <c r="BK1755" i="3"/>
  <c r="BL1755" i="3"/>
  <c r="BL1607" i="3"/>
  <c r="BO1607" i="3"/>
  <c r="BK1607" i="3"/>
  <c r="BM1607" i="3"/>
  <c r="BP1607" i="3"/>
  <c r="BO803" i="3"/>
  <c r="BP803" i="3"/>
  <c r="BK803" i="3"/>
  <c r="BM803" i="3"/>
  <c r="BL803" i="3"/>
  <c r="BL856" i="3"/>
  <c r="BM856" i="3"/>
  <c r="BO856" i="3"/>
  <c r="BP856" i="3"/>
  <c r="BK856" i="3"/>
  <c r="BP1405" i="3"/>
  <c r="BL1405" i="3"/>
  <c r="BM1405" i="3"/>
  <c r="BO1405" i="3"/>
  <c r="BK1405" i="3"/>
  <c r="BK616" i="3"/>
  <c r="BL616" i="3"/>
  <c r="BO616" i="3"/>
  <c r="BP616" i="3"/>
  <c r="BM616" i="3"/>
  <c r="BM198" i="3"/>
  <c r="BO198" i="3"/>
  <c r="BP198" i="3"/>
  <c r="BK198" i="3"/>
  <c r="BL198" i="3"/>
  <c r="BO89" i="3"/>
  <c r="BP89" i="3"/>
  <c r="BL89" i="3"/>
  <c r="BK89" i="3"/>
  <c r="BM89" i="3"/>
  <c r="BP1884" i="3"/>
  <c r="BK1884" i="3"/>
  <c r="BL1884" i="3"/>
  <c r="BM1884" i="3"/>
  <c r="BO1884" i="3"/>
  <c r="BP1868" i="3"/>
  <c r="BK1868" i="3"/>
  <c r="BL1868" i="3"/>
  <c r="BM1868" i="3"/>
  <c r="BO1868" i="3"/>
  <c r="BK2108" i="3"/>
  <c r="BL2108" i="3"/>
  <c r="BM2108" i="3"/>
  <c r="BO2108" i="3"/>
  <c r="BP2108" i="3"/>
  <c r="BP2092" i="3"/>
  <c r="BK2092" i="3"/>
  <c r="BL2092" i="3"/>
  <c r="BO2092" i="3"/>
  <c r="BM2092" i="3"/>
  <c r="BM2050" i="3"/>
  <c r="BK2050" i="3"/>
  <c r="BL2050" i="3"/>
  <c r="BO2050" i="3"/>
  <c r="BP2050" i="3"/>
  <c r="BK2032" i="3"/>
  <c r="BL2032" i="3"/>
  <c r="BM2032" i="3"/>
  <c r="BO2032" i="3"/>
  <c r="BP2032" i="3"/>
  <c r="BO2016" i="3"/>
  <c r="BK2016" i="3"/>
  <c r="BL2016" i="3"/>
  <c r="BM2016" i="3"/>
  <c r="BP2016" i="3"/>
  <c r="BK2000" i="3"/>
  <c r="BL2000" i="3"/>
  <c r="BM2000" i="3"/>
  <c r="BO2000" i="3"/>
  <c r="BP2000" i="3"/>
  <c r="BK1966" i="3"/>
  <c r="BM1966" i="3"/>
  <c r="BO1966" i="3"/>
  <c r="BP1966" i="3"/>
  <c r="BL1966" i="3"/>
  <c r="BK1954" i="3"/>
  <c r="BO1954" i="3"/>
  <c r="BP1954" i="3"/>
  <c r="BM1954" i="3"/>
  <c r="BL1954" i="3"/>
  <c r="BK1938" i="3"/>
  <c r="BL1938" i="3"/>
  <c r="BM1938" i="3"/>
  <c r="BP1938" i="3"/>
  <c r="BO1938" i="3"/>
  <c r="BK1892" i="3"/>
  <c r="BL1892" i="3"/>
  <c r="BM1892" i="3"/>
  <c r="BO1892" i="3"/>
  <c r="BP1892" i="3"/>
  <c r="BK1845" i="3"/>
  <c r="BL1845" i="3"/>
  <c r="BM1845" i="3"/>
  <c r="BO1845" i="3"/>
  <c r="BP1845" i="3"/>
  <c r="BK1829" i="3"/>
  <c r="BL1829" i="3"/>
  <c r="BM1829" i="3"/>
  <c r="BO1829" i="3"/>
  <c r="BP1829" i="3"/>
  <c r="BK1813" i="3"/>
  <c r="BP1813" i="3"/>
  <c r="BL1813" i="3"/>
  <c r="BM1813" i="3"/>
  <c r="BO1813" i="3"/>
  <c r="BL1801" i="3"/>
  <c r="BM1801" i="3"/>
  <c r="BO1801" i="3"/>
  <c r="BP1801" i="3"/>
  <c r="BK1801" i="3"/>
  <c r="BK1788" i="3"/>
  <c r="BL1788" i="3"/>
  <c r="BM1788" i="3"/>
  <c r="BP1788" i="3"/>
  <c r="BO1788" i="3"/>
  <c r="BK1772" i="3"/>
  <c r="BL1772" i="3"/>
  <c r="BM1772" i="3"/>
  <c r="BO1772" i="3"/>
  <c r="BP1772" i="3"/>
  <c r="BL1760" i="3"/>
  <c r="BO1760" i="3"/>
  <c r="BP1760" i="3"/>
  <c r="BM1760" i="3"/>
  <c r="BK1760" i="3"/>
  <c r="BK1685" i="3"/>
  <c r="BL1685" i="3"/>
  <c r="BM1685" i="3"/>
  <c r="BO1685" i="3"/>
  <c r="BP1685" i="3"/>
  <c r="BK1669" i="3"/>
  <c r="BL1669" i="3"/>
  <c r="BM1669" i="3"/>
  <c r="BO1669" i="3"/>
  <c r="BP1669" i="3"/>
  <c r="BO2072" i="3"/>
  <c r="BP2072" i="3"/>
  <c r="BK2072" i="3"/>
  <c r="BL2072" i="3"/>
  <c r="BM2072" i="3"/>
  <c r="BL2056" i="3"/>
  <c r="BM2056" i="3"/>
  <c r="BO2056" i="3"/>
  <c r="BP2056" i="3"/>
  <c r="BK2056" i="3"/>
  <c r="BP1753" i="3"/>
  <c r="BK1753" i="3"/>
  <c r="BL1753" i="3"/>
  <c r="BM1753" i="3"/>
  <c r="BO1753" i="3"/>
  <c r="BL1969" i="3"/>
  <c r="BM1969" i="3"/>
  <c r="BK1969" i="3"/>
  <c r="BO1969" i="3"/>
  <c r="BP1969" i="3"/>
  <c r="BL1721" i="3"/>
  <c r="BK1721" i="3"/>
  <c r="BM1721" i="3"/>
  <c r="BO1721" i="3"/>
  <c r="BP1721" i="3"/>
  <c r="BK1170" i="3"/>
  <c r="BL1170" i="3"/>
  <c r="BM1170" i="3"/>
  <c r="BO1170" i="3"/>
  <c r="BP1170" i="3"/>
  <c r="BO1542" i="3"/>
  <c r="BK1542" i="3"/>
  <c r="BM1542" i="3"/>
  <c r="BL1542" i="3"/>
  <c r="BP1542" i="3"/>
  <c r="BL1517" i="3"/>
  <c r="BM1517" i="3"/>
  <c r="BO1517" i="3"/>
  <c r="BP1517" i="3"/>
  <c r="BK1517" i="3"/>
  <c r="BO1013" i="3"/>
  <c r="BK1013" i="3"/>
  <c r="BL1013" i="3"/>
  <c r="BP1013" i="3"/>
  <c r="BM1013" i="3"/>
  <c r="BL115" i="3"/>
  <c r="BP115" i="3"/>
  <c r="BK115" i="3"/>
  <c r="BM115" i="3"/>
  <c r="BO115" i="3"/>
  <c r="BK1637" i="3"/>
  <c r="BM1637" i="3"/>
  <c r="BP1637" i="3"/>
  <c r="BO1637" i="3"/>
  <c r="BL1637" i="3"/>
  <c r="BK1615" i="3"/>
  <c r="BM1615" i="3"/>
  <c r="BP1615" i="3"/>
  <c r="BL1615" i="3"/>
  <c r="BO1615" i="3"/>
  <c r="BM1596" i="3"/>
  <c r="BL1596" i="3"/>
  <c r="BP1596" i="3"/>
  <c r="BK1596" i="3"/>
  <c r="BO1596" i="3"/>
  <c r="BP1070" i="3"/>
  <c r="BL1070" i="3"/>
  <c r="BM1070" i="3"/>
  <c r="BO1070" i="3"/>
  <c r="BK1070" i="3"/>
  <c r="BM1016" i="3"/>
  <c r="BL1016" i="3"/>
  <c r="BK1016" i="3"/>
  <c r="BO1016" i="3"/>
  <c r="BP1016" i="3"/>
  <c r="BK514" i="3"/>
  <c r="BM514" i="3"/>
  <c r="BO514" i="3"/>
  <c r="BP514" i="3"/>
  <c r="BL514" i="3"/>
  <c r="BM272" i="3"/>
  <c r="BO272" i="3"/>
  <c r="BK272" i="3"/>
  <c r="BL272" i="3"/>
  <c r="BP272" i="3"/>
  <c r="BP872" i="3"/>
  <c r="BM872" i="3"/>
  <c r="BO872" i="3"/>
  <c r="BK872" i="3"/>
  <c r="BL872" i="3"/>
  <c r="BL701" i="3"/>
  <c r="BM701" i="3"/>
  <c r="BO701" i="3"/>
  <c r="BK701" i="3"/>
  <c r="BP701" i="3"/>
  <c r="BK202" i="3"/>
  <c r="BO202" i="3"/>
  <c r="BP202" i="3"/>
  <c r="BL202" i="3"/>
  <c r="BM202" i="3"/>
  <c r="BM417" i="3"/>
  <c r="BO417" i="3"/>
  <c r="BP417" i="3"/>
  <c r="BK417" i="3"/>
  <c r="BL417" i="3"/>
  <c r="BK389" i="3"/>
  <c r="BM389" i="3"/>
  <c r="BO389" i="3"/>
  <c r="BL389" i="3"/>
  <c r="BP389" i="3"/>
  <c r="BK403" i="3"/>
  <c r="BM403" i="3"/>
  <c r="BO403" i="3"/>
  <c r="BL403" i="3"/>
  <c r="BP403" i="3"/>
  <c r="BL378" i="3"/>
  <c r="BP378" i="3"/>
  <c r="BM378" i="3"/>
  <c r="BO378" i="3"/>
  <c r="BK378" i="3"/>
  <c r="BK1075" i="3"/>
  <c r="BL1075" i="3"/>
  <c r="BM1075" i="3"/>
  <c r="BO1075" i="3"/>
  <c r="BP1075" i="3"/>
  <c r="BK992" i="3"/>
  <c r="BL992" i="3"/>
  <c r="BM992" i="3"/>
  <c r="BO992" i="3"/>
  <c r="BP992" i="3"/>
  <c r="BK848" i="3"/>
  <c r="BL848" i="3"/>
  <c r="BM848" i="3"/>
  <c r="BO848" i="3"/>
  <c r="BP848" i="3"/>
  <c r="BK810" i="3"/>
  <c r="BL810" i="3"/>
  <c r="BM810" i="3"/>
  <c r="BO810" i="3"/>
  <c r="BP810" i="3"/>
  <c r="BL498" i="3"/>
  <c r="BP498" i="3"/>
  <c r="BM498" i="3"/>
  <c r="BO498" i="3"/>
  <c r="BK498" i="3"/>
  <c r="BK487" i="3"/>
  <c r="BL487" i="3"/>
  <c r="BM487" i="3"/>
  <c r="BO487" i="3"/>
  <c r="BP487" i="3"/>
  <c r="BK553" i="3"/>
  <c r="BL553" i="3"/>
  <c r="BM553" i="3"/>
  <c r="BO553" i="3"/>
  <c r="BP553" i="3"/>
  <c r="BL877" i="3"/>
  <c r="BM877" i="3"/>
  <c r="BO877" i="3"/>
  <c r="BP877" i="3"/>
  <c r="BK877" i="3"/>
  <c r="BP684" i="3"/>
  <c r="BK684" i="3"/>
  <c r="BL684" i="3"/>
  <c r="BM684" i="3"/>
  <c r="BO684" i="3"/>
  <c r="BL668" i="3"/>
  <c r="BM668" i="3"/>
  <c r="BO668" i="3"/>
  <c r="BP668" i="3"/>
  <c r="BK668" i="3"/>
  <c r="BO744" i="3"/>
  <c r="BL744" i="3"/>
  <c r="BM744" i="3"/>
  <c r="BP744" i="3"/>
  <c r="BK744" i="3"/>
  <c r="BO212" i="3"/>
  <c r="BP212" i="3"/>
  <c r="BK212" i="3"/>
  <c r="BL212" i="3"/>
  <c r="BM212" i="3"/>
  <c r="BK191" i="3"/>
  <c r="BL191" i="3"/>
  <c r="BO191" i="3"/>
  <c r="BM191" i="3"/>
  <c r="BP191" i="3"/>
  <c r="BO1010" i="3"/>
  <c r="BK1010" i="3"/>
  <c r="BM1010" i="3"/>
  <c r="BP1010" i="3"/>
  <c r="BL1010" i="3"/>
  <c r="BL993" i="3"/>
  <c r="BO993" i="3"/>
  <c r="BP993" i="3"/>
  <c r="BK993" i="3"/>
  <c r="BM993" i="3"/>
  <c r="BO768" i="3"/>
  <c r="BK768" i="3"/>
  <c r="BL768" i="3"/>
  <c r="BM768" i="3"/>
  <c r="BP768" i="3"/>
  <c r="BL431" i="3"/>
  <c r="BM431" i="3"/>
  <c r="BO431" i="3"/>
  <c r="BP431" i="3"/>
  <c r="BK431" i="3"/>
  <c r="BK1079" i="3"/>
  <c r="BL1079" i="3"/>
  <c r="BM1079" i="3"/>
  <c r="BO1079" i="3"/>
  <c r="BP1079" i="3"/>
  <c r="BK811" i="3"/>
  <c r="BL811" i="3"/>
  <c r="BM811" i="3"/>
  <c r="BO811" i="3"/>
  <c r="BP811" i="3"/>
  <c r="BM510" i="3"/>
  <c r="BK510" i="3"/>
  <c r="BL510" i="3"/>
  <c r="BO510" i="3"/>
  <c r="BP510" i="3"/>
  <c r="BK892" i="3"/>
  <c r="BM892" i="3"/>
  <c r="BO892" i="3"/>
  <c r="BP892" i="3"/>
  <c r="BL892" i="3"/>
  <c r="BM580" i="3"/>
  <c r="BO580" i="3"/>
  <c r="BL580" i="3"/>
  <c r="BP580" i="3"/>
  <c r="BK580" i="3"/>
  <c r="BK690" i="3"/>
  <c r="BM690" i="3"/>
  <c r="BO690" i="3"/>
  <c r="BP690" i="3"/>
  <c r="BL690" i="3"/>
  <c r="BL757" i="3"/>
  <c r="BP757" i="3"/>
  <c r="BK757" i="3"/>
  <c r="BM757" i="3"/>
  <c r="BO757" i="3"/>
  <c r="BK229" i="3"/>
  <c r="BM229" i="3"/>
  <c r="BO229" i="3"/>
  <c r="BP229" i="3"/>
  <c r="BL229" i="3"/>
  <c r="BL955" i="3"/>
  <c r="BM955" i="3"/>
  <c r="BO955" i="3"/>
  <c r="BP955" i="3"/>
  <c r="BK955" i="3"/>
  <c r="BL460" i="3"/>
  <c r="BM460" i="3"/>
  <c r="BO460" i="3"/>
  <c r="BP460" i="3"/>
  <c r="BK460" i="3"/>
  <c r="BP475" i="3"/>
  <c r="BK475" i="3"/>
  <c r="BL475" i="3"/>
  <c r="BM475" i="3"/>
  <c r="BO475" i="3"/>
  <c r="BL1169" i="3"/>
  <c r="BO1169" i="3"/>
  <c r="BP1169" i="3"/>
  <c r="BM1169" i="3"/>
  <c r="BK1169" i="3"/>
  <c r="BM1458" i="3"/>
  <c r="BP1458" i="3"/>
  <c r="BL1458" i="3"/>
  <c r="BO1458" i="3"/>
  <c r="BK1458" i="3"/>
  <c r="BK1446" i="3"/>
  <c r="BM1446" i="3"/>
  <c r="BO1446" i="3"/>
  <c r="BP1446" i="3"/>
  <c r="BL1446" i="3"/>
  <c r="BL1422" i="3"/>
  <c r="BM1422" i="3"/>
  <c r="BO1422" i="3"/>
  <c r="BP1422" i="3"/>
  <c r="BK1422" i="3"/>
  <c r="BO1362" i="3"/>
  <c r="BK1362" i="3"/>
  <c r="BL1362" i="3"/>
  <c r="BP1362" i="3"/>
  <c r="BM1362" i="3"/>
  <c r="BM1359" i="3"/>
  <c r="BO1359" i="3"/>
  <c r="BK1359" i="3"/>
  <c r="BL1359" i="3"/>
  <c r="BP1359" i="3"/>
  <c r="BK1384" i="3"/>
  <c r="BM1384" i="3"/>
  <c r="BP1384" i="3"/>
  <c r="BL1384" i="3"/>
  <c r="BO1384" i="3"/>
  <c r="BL940" i="3"/>
  <c r="BM940" i="3"/>
  <c r="BO940" i="3"/>
  <c r="BP940" i="3"/>
  <c r="BK940" i="3"/>
  <c r="BK1500" i="3"/>
  <c r="BL1500" i="3"/>
  <c r="BM1500" i="3"/>
  <c r="BO1500" i="3"/>
  <c r="BP1500" i="3"/>
  <c r="BK655" i="3"/>
  <c r="BL655" i="3"/>
  <c r="BM655" i="3"/>
  <c r="BP655" i="3"/>
  <c r="BO655" i="3"/>
  <c r="BP1549" i="3"/>
  <c r="BK1549" i="3"/>
  <c r="BM1549" i="3"/>
  <c r="BO1549" i="3"/>
  <c r="BL1549" i="3"/>
  <c r="BK909" i="3"/>
  <c r="BL909" i="3"/>
  <c r="BM909" i="3"/>
  <c r="BP909" i="3"/>
  <c r="BO909" i="3"/>
  <c r="BK1495" i="3"/>
  <c r="BL1495" i="3"/>
  <c r="BM1495" i="3"/>
  <c r="BO1495" i="3"/>
  <c r="BP1495" i="3"/>
  <c r="BO22" i="3"/>
  <c r="BP22" i="3"/>
  <c r="BK22" i="3"/>
  <c r="BL22" i="3"/>
  <c r="BM22" i="3"/>
  <c r="BO623" i="3"/>
  <c r="BP623" i="3"/>
  <c r="BK623" i="3"/>
  <c r="BL623" i="3"/>
  <c r="BM623" i="3"/>
  <c r="BK1565" i="3"/>
  <c r="BO1565" i="3"/>
  <c r="BL1565" i="3"/>
  <c r="BM1565" i="3"/>
  <c r="BP1565" i="3"/>
  <c r="BK285" i="3"/>
  <c r="BL285" i="3"/>
  <c r="BM285" i="3"/>
  <c r="BP285" i="3"/>
  <c r="BO285" i="3"/>
  <c r="BK996" i="3"/>
  <c r="BL996" i="3"/>
  <c r="BM996" i="3"/>
  <c r="BO996" i="3"/>
  <c r="BP996" i="3"/>
  <c r="BP1554" i="3"/>
  <c r="BK1554" i="3"/>
  <c r="BL1554" i="3"/>
  <c r="BM1554" i="3"/>
  <c r="BO1554" i="3"/>
  <c r="BK599" i="3"/>
  <c r="BL599" i="3"/>
  <c r="BM599" i="3"/>
  <c r="BO599" i="3"/>
  <c r="BP599" i="3"/>
  <c r="BL1261" i="3"/>
  <c r="BM1261" i="3"/>
  <c r="BO1261" i="3"/>
  <c r="BP1261" i="3"/>
  <c r="BK1261" i="3"/>
  <c r="BL256" i="3"/>
  <c r="BM256" i="3"/>
  <c r="BO256" i="3"/>
  <c r="BP256" i="3"/>
  <c r="BK256" i="3"/>
  <c r="BM1451" i="3"/>
  <c r="BO1451" i="3"/>
  <c r="BP1451" i="3"/>
  <c r="BK1451" i="3"/>
  <c r="BL1451" i="3"/>
  <c r="BO1421" i="3"/>
  <c r="BP1421" i="3"/>
  <c r="BK1421" i="3"/>
  <c r="BM1421" i="3"/>
  <c r="BL1421" i="3"/>
  <c r="BK55" i="3"/>
  <c r="BL55" i="3"/>
  <c r="BM55" i="3"/>
  <c r="BO55" i="3"/>
  <c r="BP55" i="3"/>
  <c r="BL1388" i="3"/>
  <c r="BO1388" i="3"/>
  <c r="BM1388" i="3"/>
  <c r="BP1388" i="3"/>
  <c r="BK1388" i="3"/>
  <c r="BO31" i="3"/>
  <c r="BK31" i="3"/>
  <c r="BP31" i="3"/>
  <c r="BL31" i="3"/>
  <c r="BM31" i="3"/>
  <c r="BL1307" i="3"/>
  <c r="BK1307" i="3"/>
  <c r="BM1307" i="3"/>
  <c r="BO1307" i="3"/>
  <c r="BP1307" i="3"/>
  <c r="BK640" i="3"/>
  <c r="BL640" i="3"/>
  <c r="BM640" i="3"/>
  <c r="BO640" i="3"/>
  <c r="BP640" i="3"/>
  <c r="BL1553" i="3"/>
  <c r="BO1553" i="3"/>
  <c r="BP1553" i="3"/>
  <c r="BK1553" i="3"/>
  <c r="BM1553" i="3"/>
  <c r="BK604" i="3"/>
  <c r="BL604" i="3"/>
  <c r="BM604" i="3"/>
  <c r="BO604" i="3"/>
  <c r="BP604" i="3"/>
  <c r="BK1206" i="3"/>
  <c r="BL1206" i="3"/>
  <c r="BM1206" i="3"/>
  <c r="BO1206" i="3"/>
  <c r="BP1206" i="3"/>
  <c r="BK309" i="3"/>
  <c r="BL309" i="3"/>
  <c r="BO309" i="3"/>
  <c r="BP309" i="3"/>
  <c r="BM309" i="3"/>
  <c r="BO147" i="3"/>
  <c r="BL147" i="3"/>
  <c r="BM147" i="3"/>
  <c r="BP147" i="3"/>
  <c r="BK147" i="3"/>
  <c r="BP905" i="3"/>
  <c r="BK905" i="3"/>
  <c r="BM905" i="3"/>
  <c r="BO905" i="3"/>
  <c r="BL905" i="3"/>
  <c r="BO79" i="3"/>
  <c r="BK79" i="3"/>
  <c r="BL79" i="3"/>
  <c r="BM79" i="3"/>
  <c r="BP79" i="3"/>
  <c r="BM353" i="3"/>
  <c r="BL353" i="3"/>
  <c r="BO353" i="3"/>
  <c r="BP353" i="3"/>
  <c r="BK353" i="3"/>
  <c r="BK172" i="3"/>
  <c r="BL172" i="3"/>
  <c r="BM172" i="3"/>
  <c r="BO172" i="3"/>
  <c r="BP172" i="3"/>
  <c r="BL1141" i="3"/>
  <c r="BM1141" i="3"/>
  <c r="BO1141" i="3"/>
  <c r="BP1141" i="3"/>
  <c r="BK1141" i="3"/>
  <c r="BO1129" i="3"/>
  <c r="BP1129" i="3"/>
  <c r="BL1129" i="3"/>
  <c r="BM1129" i="3"/>
  <c r="BK1129" i="3"/>
  <c r="BP49" i="3"/>
  <c r="BK49" i="3"/>
  <c r="BL49" i="3"/>
  <c r="BM49" i="3"/>
  <c r="BO49" i="3"/>
  <c r="BM103" i="3"/>
  <c r="BP103" i="3"/>
  <c r="BK103" i="3"/>
  <c r="BL103" i="3"/>
  <c r="BO103" i="3"/>
  <c r="BM182" i="3"/>
  <c r="BK182" i="3"/>
  <c r="BL182" i="3"/>
  <c r="BO182" i="3"/>
  <c r="BP182" i="3"/>
  <c r="BM1265" i="3"/>
  <c r="BP1265" i="3"/>
  <c r="BK1265" i="3"/>
  <c r="BL1265" i="3"/>
  <c r="BO1265" i="3"/>
  <c r="BO93" i="3"/>
  <c r="BP93" i="3"/>
  <c r="BK93" i="3"/>
  <c r="BL93" i="3"/>
  <c r="BM93" i="3"/>
  <c r="BP1203" i="3"/>
  <c r="BK1203" i="3"/>
  <c r="BL1203" i="3"/>
  <c r="BM1203" i="3"/>
  <c r="BO1203" i="3"/>
  <c r="BK1179" i="3"/>
  <c r="BL1179" i="3"/>
  <c r="BO1179" i="3"/>
  <c r="BM1179" i="3"/>
  <c r="BP1179" i="3"/>
  <c r="BM195" i="3"/>
  <c r="BP195" i="3"/>
  <c r="BK195" i="3"/>
  <c r="BO195" i="3"/>
  <c r="BL195" i="3"/>
  <c r="BK1646" i="3"/>
  <c r="BL1646" i="3"/>
  <c r="BM1646" i="3"/>
  <c r="BO1646" i="3"/>
  <c r="BP1646" i="3"/>
  <c r="BK1190" i="3"/>
  <c r="BO1190" i="3"/>
  <c r="BL1190" i="3"/>
  <c r="BM1190" i="3"/>
  <c r="BP1190" i="3"/>
  <c r="BP1134" i="3"/>
  <c r="BK1134" i="3"/>
  <c r="BL1134" i="3"/>
  <c r="BO1134" i="3"/>
  <c r="BM1134" i="3"/>
  <c r="BK1296" i="3"/>
  <c r="BL1296" i="3"/>
  <c r="BM1296" i="3"/>
  <c r="BO1296" i="3"/>
  <c r="BP1296" i="3"/>
  <c r="BL1152" i="3"/>
  <c r="BM1152" i="3"/>
  <c r="BO1152" i="3"/>
  <c r="BP1152" i="3"/>
  <c r="BK1152" i="3"/>
  <c r="BK1280" i="3"/>
  <c r="BL1280" i="3"/>
  <c r="BO1280" i="3"/>
  <c r="BP1280" i="3"/>
  <c r="BM1280" i="3"/>
  <c r="BK697" i="3"/>
  <c r="BL697" i="3"/>
  <c r="BM697" i="3"/>
  <c r="BO697" i="3"/>
  <c r="BP697" i="3"/>
  <c r="BK1984" i="3"/>
  <c r="BL1984" i="3"/>
  <c r="BO1984" i="3"/>
  <c r="BP1984" i="3"/>
  <c r="BM1984" i="3"/>
  <c r="BL1768" i="3"/>
  <c r="BM1768" i="3"/>
  <c r="BP1768" i="3"/>
  <c r="BK1768" i="3"/>
  <c r="BO1768" i="3"/>
  <c r="BL1048" i="3"/>
  <c r="BO1048" i="3"/>
  <c r="BK1048" i="3"/>
  <c r="BM1048" i="3"/>
  <c r="BP1048" i="3"/>
  <c r="BM798" i="3"/>
  <c r="BO798" i="3"/>
  <c r="BK798" i="3"/>
  <c r="BL798" i="3"/>
  <c r="BP798" i="3"/>
  <c r="BK787" i="3"/>
  <c r="BM787" i="3"/>
  <c r="BP787" i="3"/>
  <c r="BL787" i="3"/>
  <c r="BO787" i="3"/>
  <c r="BM870" i="3"/>
  <c r="BL870" i="3"/>
  <c r="BO870" i="3"/>
  <c r="BK870" i="3"/>
  <c r="BP870" i="3"/>
  <c r="BK1366" i="3"/>
  <c r="BM1366" i="3"/>
  <c r="BL1366" i="3"/>
  <c r="BO1366" i="3"/>
  <c r="BP1366" i="3"/>
  <c r="BK779" i="3"/>
  <c r="BL779" i="3"/>
  <c r="BM779" i="3"/>
  <c r="BO779" i="3"/>
  <c r="BP779" i="3"/>
  <c r="BL71" i="3"/>
  <c r="BM71" i="3"/>
  <c r="BO71" i="3"/>
  <c r="BP71" i="3"/>
  <c r="BK71" i="3"/>
  <c r="BK1274" i="3"/>
  <c r="BL1274" i="3"/>
  <c r="BM1274" i="3"/>
  <c r="BO1274" i="3"/>
  <c r="BP1274" i="3"/>
  <c r="BP1863" i="3"/>
  <c r="BK1863" i="3"/>
  <c r="BL1863" i="3"/>
  <c r="BM1863" i="3"/>
  <c r="BO1863" i="3"/>
  <c r="BO1808" i="3"/>
  <c r="BL1808" i="3"/>
  <c r="BK1808" i="3"/>
  <c r="BM1808" i="3"/>
  <c r="BP1808" i="3"/>
  <c r="BP1908" i="3"/>
  <c r="BK1908" i="3"/>
  <c r="BL1908" i="3"/>
  <c r="BM1908" i="3"/>
  <c r="BO1908" i="3"/>
  <c r="BK1057" i="3"/>
  <c r="BL1057" i="3"/>
  <c r="BP1057" i="3"/>
  <c r="BM1057" i="3"/>
  <c r="BO1057" i="3"/>
  <c r="BK1036" i="3"/>
  <c r="BL1036" i="3"/>
  <c r="BM1036" i="3"/>
  <c r="BP1036" i="3"/>
  <c r="BO1036" i="3"/>
  <c r="BP763" i="3"/>
  <c r="BK763" i="3"/>
  <c r="BL763" i="3"/>
  <c r="BM763" i="3"/>
  <c r="BO763" i="3"/>
  <c r="BL265" i="3"/>
  <c r="BM265" i="3"/>
  <c r="BO265" i="3"/>
  <c r="BP265" i="3"/>
  <c r="BK265" i="3"/>
  <c r="BK1365" i="3"/>
  <c r="BL1365" i="3"/>
  <c r="BP1365" i="3"/>
  <c r="BM1365" i="3"/>
  <c r="BO1365" i="3"/>
  <c r="BL260" i="3"/>
  <c r="BM260" i="3"/>
  <c r="BP260" i="3"/>
  <c r="BK260" i="3"/>
  <c r="BO260" i="3"/>
  <c r="BK38" i="3"/>
  <c r="BM38" i="3"/>
  <c r="BO38" i="3"/>
  <c r="BP38" i="3"/>
  <c r="BL38" i="3"/>
  <c r="BO47" i="3"/>
  <c r="BP47" i="3"/>
  <c r="BK47" i="3"/>
  <c r="BL47" i="3"/>
  <c r="BM47" i="3"/>
  <c r="BL725" i="3"/>
  <c r="BM725" i="3"/>
  <c r="BO725" i="3"/>
  <c r="BP725" i="3"/>
  <c r="BK725" i="3"/>
  <c r="BL1883" i="3"/>
  <c r="BM1883" i="3"/>
  <c r="BO1883" i="3"/>
  <c r="BP1883" i="3"/>
  <c r="BK1883" i="3"/>
  <c r="BK1867" i="3"/>
  <c r="BL1867" i="3"/>
  <c r="BM1867" i="3"/>
  <c r="BO1867" i="3"/>
  <c r="BP1867" i="3"/>
  <c r="BK2107" i="3"/>
  <c r="BL2107" i="3"/>
  <c r="BM2107" i="3"/>
  <c r="BO2107" i="3"/>
  <c r="BP2107" i="3"/>
  <c r="BK2091" i="3"/>
  <c r="BM2091" i="3"/>
  <c r="BO2091" i="3"/>
  <c r="BP2091" i="3"/>
  <c r="BL2091" i="3"/>
  <c r="BK2049" i="3"/>
  <c r="BL2049" i="3"/>
  <c r="BP2049" i="3"/>
  <c r="BM2049" i="3"/>
  <c r="BO2049" i="3"/>
  <c r="BL2031" i="3"/>
  <c r="BK2031" i="3"/>
  <c r="BM2031" i="3"/>
  <c r="BO2031" i="3"/>
  <c r="BP2031" i="3"/>
  <c r="BK2015" i="3"/>
  <c r="BL2015" i="3"/>
  <c r="BM2015" i="3"/>
  <c r="BO2015" i="3"/>
  <c r="BP2015" i="3"/>
  <c r="BP1987" i="3"/>
  <c r="BK1987" i="3"/>
  <c r="BM1987" i="3"/>
  <c r="BO1987" i="3"/>
  <c r="BL1987" i="3"/>
  <c r="BL1965" i="3"/>
  <c r="BO1965" i="3"/>
  <c r="BK1965" i="3"/>
  <c r="BP1965" i="3"/>
  <c r="BM1965" i="3"/>
  <c r="BM1953" i="3"/>
  <c r="BO1953" i="3"/>
  <c r="BP1953" i="3"/>
  <c r="BL1953" i="3"/>
  <c r="BK1953" i="3"/>
  <c r="BM1937" i="3"/>
  <c r="BK1937" i="3"/>
  <c r="BL1937" i="3"/>
  <c r="BP1937" i="3"/>
  <c r="BO1937" i="3"/>
  <c r="BM1891" i="3"/>
  <c r="BK1891" i="3"/>
  <c r="BL1891" i="3"/>
  <c r="BO1891" i="3"/>
  <c r="BP1891" i="3"/>
  <c r="BK1844" i="3"/>
  <c r="BL1844" i="3"/>
  <c r="BM1844" i="3"/>
  <c r="BO1844" i="3"/>
  <c r="BP1844" i="3"/>
  <c r="BL1828" i="3"/>
  <c r="BK1828" i="3"/>
  <c r="BM1828" i="3"/>
  <c r="BO1828" i="3"/>
  <c r="BP1828" i="3"/>
  <c r="BL1812" i="3"/>
  <c r="BM1812" i="3"/>
  <c r="BP1812" i="3"/>
  <c r="BO1812" i="3"/>
  <c r="BK1812" i="3"/>
  <c r="BK1800" i="3"/>
  <c r="BL1800" i="3"/>
  <c r="BO1800" i="3"/>
  <c r="BM1800" i="3"/>
  <c r="BP1800" i="3"/>
  <c r="BK1787" i="3"/>
  <c r="BL1787" i="3"/>
  <c r="BM1787" i="3"/>
  <c r="BO1787" i="3"/>
  <c r="BP1787" i="3"/>
  <c r="BP1771" i="3"/>
  <c r="BK1771" i="3"/>
  <c r="BL1771" i="3"/>
  <c r="BM1771" i="3"/>
  <c r="BO1771" i="3"/>
  <c r="BP1759" i="3"/>
  <c r="BK1759" i="3"/>
  <c r="BL1759" i="3"/>
  <c r="BM1759" i="3"/>
  <c r="BO1759" i="3"/>
  <c r="BL1684" i="3"/>
  <c r="BO1684" i="3"/>
  <c r="BP1684" i="3"/>
  <c r="BK1684" i="3"/>
  <c r="BM1684" i="3"/>
  <c r="BL1668" i="3"/>
  <c r="BM1668" i="3"/>
  <c r="BO1668" i="3"/>
  <c r="BP1668" i="3"/>
  <c r="BK1668" i="3"/>
  <c r="BK2071" i="3"/>
  <c r="BL2071" i="3"/>
  <c r="BM2071" i="3"/>
  <c r="BP2071" i="3"/>
  <c r="BO2071" i="3"/>
  <c r="BK1999" i="3"/>
  <c r="BL1999" i="3"/>
  <c r="BM1999" i="3"/>
  <c r="BO1999" i="3"/>
  <c r="BP1999" i="3"/>
  <c r="BK1752" i="3"/>
  <c r="BL1752" i="3"/>
  <c r="BO1752" i="3"/>
  <c r="BP1752" i="3"/>
  <c r="BM1752" i="3"/>
  <c r="BP1968" i="3"/>
  <c r="BK1968" i="3"/>
  <c r="BM1968" i="3"/>
  <c r="BL1968" i="3"/>
  <c r="BO1968" i="3"/>
  <c r="BO1720" i="3"/>
  <c r="BM1720" i="3"/>
  <c r="BP1720" i="3"/>
  <c r="BK1720" i="3"/>
  <c r="BL1720" i="3"/>
  <c r="BK178" i="3"/>
  <c r="BL178" i="3"/>
  <c r="BM178" i="3"/>
  <c r="BP178" i="3"/>
  <c r="BO178" i="3"/>
  <c r="BP350" i="3"/>
  <c r="BK350" i="3"/>
  <c r="BL350" i="3"/>
  <c r="BM350" i="3"/>
  <c r="BO350" i="3"/>
  <c r="BO1514" i="3"/>
  <c r="BP1514" i="3"/>
  <c r="BK1514" i="3"/>
  <c r="BL1514" i="3"/>
  <c r="BM1514" i="3"/>
  <c r="BL1061" i="3"/>
  <c r="BM1061" i="3"/>
  <c r="BO1061" i="3"/>
  <c r="BK1061" i="3"/>
  <c r="BP1061" i="3"/>
  <c r="BM114" i="3"/>
  <c r="BO114" i="3"/>
  <c r="BL114" i="3"/>
  <c r="BP114" i="3"/>
  <c r="BK114" i="3"/>
  <c r="BK1636" i="3"/>
  <c r="BL1636" i="3"/>
  <c r="BO1636" i="3"/>
  <c r="BP1636" i="3"/>
  <c r="BM1636" i="3"/>
  <c r="BK1614" i="3"/>
  <c r="BL1614" i="3"/>
  <c r="BO1614" i="3"/>
  <c r="BP1614" i="3"/>
  <c r="BM1614" i="3"/>
  <c r="BP1595" i="3"/>
  <c r="BK1595" i="3"/>
  <c r="BL1595" i="3"/>
  <c r="BO1595" i="3"/>
  <c r="BM1595" i="3"/>
  <c r="BK1065" i="3"/>
  <c r="BO1065" i="3"/>
  <c r="BL1065" i="3"/>
  <c r="BM1065" i="3"/>
  <c r="BP1065" i="3"/>
  <c r="BP1015" i="3"/>
  <c r="BK1015" i="3"/>
  <c r="BO1015" i="3"/>
  <c r="BM1015" i="3"/>
  <c r="BL1015" i="3"/>
  <c r="BL499" i="3"/>
  <c r="BP499" i="3"/>
  <c r="BM499" i="3"/>
  <c r="BK499" i="3"/>
  <c r="BO499" i="3"/>
  <c r="BL271" i="3"/>
  <c r="BM271" i="3"/>
  <c r="BP271" i="3"/>
  <c r="BK271" i="3"/>
  <c r="BO271" i="3"/>
  <c r="BK765" i="3"/>
  <c r="BL765" i="3"/>
  <c r="BM765" i="3"/>
  <c r="BO765" i="3"/>
  <c r="BP765" i="3"/>
  <c r="BM236" i="3"/>
  <c r="BP236" i="3"/>
  <c r="BL236" i="3"/>
  <c r="BO236" i="3"/>
  <c r="BK236" i="3"/>
  <c r="BP201" i="3"/>
  <c r="BK201" i="3"/>
  <c r="BL201" i="3"/>
  <c r="BM201" i="3"/>
  <c r="BO201" i="3"/>
  <c r="BK414" i="3"/>
  <c r="BL414" i="3"/>
  <c r="BO414" i="3"/>
  <c r="BM414" i="3"/>
  <c r="BP414" i="3"/>
  <c r="BK388" i="3"/>
  <c r="BP388" i="3"/>
  <c r="BM388" i="3"/>
  <c r="BO388" i="3"/>
  <c r="BL388" i="3"/>
  <c r="BM402" i="3"/>
  <c r="BP402" i="3"/>
  <c r="BK402" i="3"/>
  <c r="BL402" i="3"/>
  <c r="BO402" i="3"/>
  <c r="BK377" i="3"/>
  <c r="BM377" i="3"/>
  <c r="BL377" i="3"/>
  <c r="BO377" i="3"/>
  <c r="BP377" i="3"/>
  <c r="BL1044" i="3"/>
  <c r="BP1044" i="3"/>
  <c r="BK1044" i="3"/>
  <c r="BO1044" i="3"/>
  <c r="BM1044" i="3"/>
  <c r="BP991" i="3"/>
  <c r="BM991" i="3"/>
  <c r="BO991" i="3"/>
  <c r="BK991" i="3"/>
  <c r="BL991" i="3"/>
  <c r="BL845" i="3"/>
  <c r="BP845" i="3"/>
  <c r="BO845" i="3"/>
  <c r="BK845" i="3"/>
  <c r="BM845" i="3"/>
  <c r="BK809" i="3"/>
  <c r="BL809" i="3"/>
  <c r="BM809" i="3"/>
  <c r="BP809" i="3"/>
  <c r="BO809" i="3"/>
  <c r="BK497" i="3"/>
  <c r="BO497" i="3"/>
  <c r="BP497" i="3"/>
  <c r="BL497" i="3"/>
  <c r="BM497" i="3"/>
  <c r="BL118" i="3"/>
  <c r="BO118" i="3"/>
  <c r="BK118" i="3"/>
  <c r="BM118" i="3"/>
  <c r="BP118" i="3"/>
  <c r="BP552" i="3"/>
  <c r="BK552" i="3"/>
  <c r="BL552" i="3"/>
  <c r="BM552" i="3"/>
  <c r="BO552" i="3"/>
  <c r="BK263" i="3"/>
  <c r="BP263" i="3"/>
  <c r="BL263" i="3"/>
  <c r="BM263" i="3"/>
  <c r="BO263" i="3"/>
  <c r="BL683" i="3"/>
  <c r="BK683" i="3"/>
  <c r="BP683" i="3"/>
  <c r="BM683" i="3"/>
  <c r="BO683" i="3"/>
  <c r="BK667" i="3"/>
  <c r="BP667" i="3"/>
  <c r="BL667" i="3"/>
  <c r="BM667" i="3"/>
  <c r="BO667" i="3"/>
  <c r="BK736" i="3"/>
  <c r="BL736" i="3"/>
  <c r="BM736" i="3"/>
  <c r="BO736" i="3"/>
  <c r="BP736" i="3"/>
  <c r="BK211" i="3"/>
  <c r="BL211" i="3"/>
  <c r="BM211" i="3"/>
  <c r="BO211" i="3"/>
  <c r="BP211" i="3"/>
  <c r="BK190" i="3"/>
  <c r="BP190" i="3"/>
  <c r="BL190" i="3"/>
  <c r="BM190" i="3"/>
  <c r="BO190" i="3"/>
  <c r="BK980" i="3"/>
  <c r="BL980" i="3"/>
  <c r="BM980" i="3"/>
  <c r="BO980" i="3"/>
  <c r="BP980" i="3"/>
  <c r="BK987" i="3"/>
  <c r="BL987" i="3"/>
  <c r="BM987" i="3"/>
  <c r="BO987" i="3"/>
  <c r="BP987" i="3"/>
  <c r="BO767" i="3"/>
  <c r="BM767" i="3"/>
  <c r="BP767" i="3"/>
  <c r="BK767" i="3"/>
  <c r="BL767" i="3"/>
  <c r="BO430" i="3"/>
  <c r="BP430" i="3"/>
  <c r="BL430" i="3"/>
  <c r="BM430" i="3"/>
  <c r="BK430" i="3"/>
  <c r="BK1078" i="3"/>
  <c r="BL1078" i="3"/>
  <c r="BO1078" i="3"/>
  <c r="BM1078" i="3"/>
  <c r="BP1078" i="3"/>
  <c r="BM807" i="3"/>
  <c r="BP807" i="3"/>
  <c r="BK807" i="3"/>
  <c r="BL807" i="3"/>
  <c r="BO807" i="3"/>
  <c r="BP496" i="3"/>
  <c r="BK496" i="3"/>
  <c r="BL496" i="3"/>
  <c r="BO496" i="3"/>
  <c r="BM496" i="3"/>
  <c r="BK268" i="3"/>
  <c r="BL268" i="3"/>
  <c r="BM268" i="3"/>
  <c r="BP268" i="3"/>
  <c r="BO268" i="3"/>
  <c r="BL546" i="3"/>
  <c r="BO546" i="3"/>
  <c r="BP546" i="3"/>
  <c r="BM546" i="3"/>
  <c r="BK546" i="3"/>
  <c r="BL686" i="3"/>
  <c r="BK686" i="3"/>
  <c r="BM686" i="3"/>
  <c r="BP686" i="3"/>
  <c r="BO686" i="3"/>
  <c r="BL748" i="3"/>
  <c r="BK748" i="3"/>
  <c r="BM748" i="3"/>
  <c r="BP748" i="3"/>
  <c r="BO748" i="3"/>
  <c r="BL225" i="3"/>
  <c r="BK225" i="3"/>
  <c r="BM225" i="3"/>
  <c r="BO225" i="3"/>
  <c r="BP225" i="3"/>
  <c r="BO426" i="3"/>
  <c r="BK426" i="3"/>
  <c r="BL426" i="3"/>
  <c r="BM426" i="3"/>
  <c r="BP426" i="3"/>
  <c r="BM456" i="3"/>
  <c r="BK456" i="3"/>
  <c r="BL456" i="3"/>
  <c r="BO456" i="3"/>
  <c r="BP456" i="3"/>
  <c r="BL471" i="3"/>
  <c r="BO471" i="3"/>
  <c r="BP471" i="3"/>
  <c r="BM471" i="3"/>
  <c r="BK471" i="3"/>
  <c r="BK1102" i="3"/>
  <c r="BM1102" i="3"/>
  <c r="BP1102" i="3"/>
  <c r="BO1102" i="3"/>
  <c r="BL1102" i="3"/>
  <c r="BM1456" i="3"/>
  <c r="BK1456" i="3"/>
  <c r="BL1456" i="3"/>
  <c r="BO1456" i="3"/>
  <c r="BP1456" i="3"/>
  <c r="BK1444" i="3"/>
  <c r="BO1444" i="3"/>
  <c r="BP1444" i="3"/>
  <c r="BM1444" i="3"/>
  <c r="BL1444" i="3"/>
  <c r="BK1420" i="3"/>
  <c r="BO1420" i="3"/>
  <c r="BL1420" i="3"/>
  <c r="BP1420" i="3"/>
  <c r="BM1420" i="3"/>
  <c r="BP1354" i="3"/>
  <c r="BL1354" i="3"/>
  <c r="BK1354" i="3"/>
  <c r="BM1354" i="3"/>
  <c r="BO1354" i="3"/>
  <c r="BL1351" i="3"/>
  <c r="BM1351" i="3"/>
  <c r="BO1351" i="3"/>
  <c r="BP1351" i="3"/>
  <c r="BK1351" i="3"/>
  <c r="BK1383" i="3"/>
  <c r="BL1383" i="3"/>
  <c r="BM1383" i="3"/>
  <c r="BP1383" i="3"/>
  <c r="BO1383" i="3"/>
  <c r="BK939" i="3"/>
  <c r="BL939" i="3"/>
  <c r="BM939" i="3"/>
  <c r="BO939" i="3"/>
  <c r="BP939" i="3"/>
  <c r="BK1498" i="3"/>
  <c r="BL1498" i="3"/>
  <c r="BM1498" i="3"/>
  <c r="BO1498" i="3"/>
  <c r="BP1498" i="3"/>
  <c r="BM651" i="3"/>
  <c r="BO651" i="3"/>
  <c r="BP651" i="3"/>
  <c r="BK651" i="3"/>
  <c r="BL651" i="3"/>
  <c r="BO1535" i="3"/>
  <c r="BP1535" i="3"/>
  <c r="BK1535" i="3"/>
  <c r="BL1535" i="3"/>
  <c r="BM1535" i="3"/>
  <c r="BO908" i="3"/>
  <c r="BK908" i="3"/>
  <c r="BL908" i="3"/>
  <c r="BM908" i="3"/>
  <c r="BP908" i="3"/>
  <c r="BO1494" i="3"/>
  <c r="BK1494" i="3"/>
  <c r="BL1494" i="3"/>
  <c r="BM1494" i="3"/>
  <c r="BP1494" i="3"/>
  <c r="BL21" i="3"/>
  <c r="BK21" i="3"/>
  <c r="BM21" i="3"/>
  <c r="BO21" i="3"/>
  <c r="BP21" i="3"/>
  <c r="BK622" i="3"/>
  <c r="BL622" i="3"/>
  <c r="BM622" i="3"/>
  <c r="BO622" i="3"/>
  <c r="BP622" i="3"/>
  <c r="BL175" i="3"/>
  <c r="BM175" i="3"/>
  <c r="BO175" i="3"/>
  <c r="BP175" i="3"/>
  <c r="BK175" i="3"/>
  <c r="BK284" i="3"/>
  <c r="BL284" i="3"/>
  <c r="BO284" i="3"/>
  <c r="BP284" i="3"/>
  <c r="BM284" i="3"/>
  <c r="BM989" i="3"/>
  <c r="BO989" i="3"/>
  <c r="BK989" i="3"/>
  <c r="BL989" i="3"/>
  <c r="BP989" i="3"/>
  <c r="BP1552" i="3"/>
  <c r="BK1552" i="3"/>
  <c r="BL1552" i="3"/>
  <c r="BM1552" i="3"/>
  <c r="BO1552" i="3"/>
  <c r="BM595" i="3"/>
  <c r="BK595" i="3"/>
  <c r="BL595" i="3"/>
  <c r="BO595" i="3"/>
  <c r="BP595" i="3"/>
  <c r="BK179" i="3"/>
  <c r="BL179" i="3"/>
  <c r="BM179" i="3"/>
  <c r="BO179" i="3"/>
  <c r="BP179" i="3"/>
  <c r="BK255" i="3"/>
  <c r="BL255" i="3"/>
  <c r="BM255" i="3"/>
  <c r="BO255" i="3"/>
  <c r="BP255" i="3"/>
  <c r="BL1466" i="3"/>
  <c r="BO1466" i="3"/>
  <c r="BM1466" i="3"/>
  <c r="BP1466" i="3"/>
  <c r="BK1466" i="3"/>
  <c r="BK1547" i="3"/>
  <c r="BO1547" i="3"/>
  <c r="BP1547" i="3"/>
  <c r="BM1547" i="3"/>
  <c r="BL1547" i="3"/>
  <c r="BK50" i="3"/>
  <c r="BP50" i="3"/>
  <c r="BL50" i="3"/>
  <c r="BM50" i="3"/>
  <c r="BO50" i="3"/>
  <c r="BM1379" i="3"/>
  <c r="BP1379" i="3"/>
  <c r="BL1379" i="3"/>
  <c r="BO1379" i="3"/>
  <c r="BK1379" i="3"/>
  <c r="BM30" i="3"/>
  <c r="BP30" i="3"/>
  <c r="BK30" i="3"/>
  <c r="BL30" i="3"/>
  <c r="BO30" i="3"/>
  <c r="BK1508" i="3"/>
  <c r="BM1508" i="3"/>
  <c r="BP1508" i="3"/>
  <c r="BL1508" i="3"/>
  <c r="BO1508" i="3"/>
  <c r="BM639" i="3"/>
  <c r="BP639" i="3"/>
  <c r="BO639" i="3"/>
  <c r="BL639" i="3"/>
  <c r="BK639" i="3"/>
  <c r="BO1993" i="3"/>
  <c r="BP1993" i="3"/>
  <c r="BK1993" i="3"/>
  <c r="BM1993" i="3"/>
  <c r="BL1993" i="3"/>
  <c r="BO603" i="3"/>
  <c r="BL603" i="3"/>
  <c r="BK603" i="3"/>
  <c r="BP603" i="3"/>
  <c r="BM603" i="3"/>
  <c r="BL1276" i="3"/>
  <c r="BM1276" i="3"/>
  <c r="BO1276" i="3"/>
  <c r="BP1276" i="3"/>
  <c r="BK1276" i="3"/>
  <c r="BP321" i="3"/>
  <c r="BK321" i="3"/>
  <c r="BO321" i="3"/>
  <c r="BL321" i="3"/>
  <c r="BM321" i="3"/>
  <c r="BO146" i="3"/>
  <c r="BP146" i="3"/>
  <c r="BK146" i="3"/>
  <c r="BL146" i="3"/>
  <c r="BM146" i="3"/>
  <c r="BK904" i="3"/>
  <c r="BL904" i="3"/>
  <c r="BM904" i="3"/>
  <c r="BP904" i="3"/>
  <c r="BO904" i="3"/>
  <c r="BO77" i="3"/>
  <c r="BP77" i="3"/>
  <c r="BK77" i="3"/>
  <c r="BL77" i="3"/>
  <c r="BM77" i="3"/>
  <c r="BK352" i="3"/>
  <c r="BL352" i="3"/>
  <c r="BM352" i="3"/>
  <c r="BO352" i="3"/>
  <c r="BP352" i="3"/>
  <c r="BP1167" i="3"/>
  <c r="BK1167" i="3"/>
  <c r="BM1167" i="3"/>
  <c r="BO1167" i="3"/>
  <c r="BL1167" i="3"/>
  <c r="BL1140" i="3"/>
  <c r="BM1140" i="3"/>
  <c r="BO1140" i="3"/>
  <c r="BP1140" i="3"/>
  <c r="BK1140" i="3"/>
  <c r="BK1124" i="3"/>
  <c r="BL1124" i="3"/>
  <c r="BM1124" i="3"/>
  <c r="BO1124" i="3"/>
  <c r="BP1124" i="3"/>
  <c r="BL133" i="3"/>
  <c r="BK133" i="3"/>
  <c r="BO133" i="3"/>
  <c r="BP133" i="3"/>
  <c r="BM133" i="3"/>
  <c r="BK102" i="3"/>
  <c r="BL102" i="3"/>
  <c r="BM102" i="3"/>
  <c r="BO102" i="3"/>
  <c r="BP102" i="3"/>
  <c r="BK106" i="3"/>
  <c r="BL106" i="3"/>
  <c r="BM106" i="3"/>
  <c r="BO106" i="3"/>
  <c r="BP106" i="3"/>
  <c r="BK1164" i="3"/>
  <c r="BL1164" i="3"/>
  <c r="BM1164" i="3"/>
  <c r="BO1164" i="3"/>
  <c r="BP1164" i="3"/>
  <c r="BL181" i="3"/>
  <c r="BK181" i="3"/>
  <c r="BM181" i="3"/>
  <c r="BO181" i="3"/>
  <c r="BP181" i="3"/>
  <c r="BK1252" i="3"/>
  <c r="BL1252" i="3"/>
  <c r="BM1252" i="3"/>
  <c r="BO1252" i="3"/>
  <c r="BP1252" i="3"/>
  <c r="BP1178" i="3"/>
  <c r="BK1178" i="3"/>
  <c r="BL1178" i="3"/>
  <c r="BM1178" i="3"/>
  <c r="BO1178" i="3"/>
  <c r="BP324" i="3"/>
  <c r="BK324" i="3"/>
  <c r="BL324" i="3"/>
  <c r="BM324" i="3"/>
  <c r="BO324" i="3"/>
  <c r="BK1645" i="3"/>
  <c r="BL1645" i="3"/>
  <c r="BM1645" i="3"/>
  <c r="BO1645" i="3"/>
  <c r="BP1645" i="3"/>
  <c r="BK39" i="3"/>
  <c r="BL39" i="3"/>
  <c r="BM39" i="3"/>
  <c r="BO39" i="3"/>
  <c r="BP39" i="3"/>
  <c r="BK1279" i="3"/>
  <c r="BL1279" i="3"/>
  <c r="BM1279" i="3"/>
  <c r="BO1279" i="3"/>
  <c r="BP1279" i="3"/>
  <c r="BL1295" i="3"/>
  <c r="BO1295" i="3"/>
  <c r="BP1295" i="3"/>
  <c r="BK1295" i="3"/>
  <c r="BM1295" i="3"/>
  <c r="BK1906" i="3"/>
  <c r="BL1906" i="3"/>
  <c r="BM1906" i="3"/>
  <c r="BO1906" i="3"/>
  <c r="BP1906" i="3"/>
  <c r="BP761" i="3"/>
  <c r="BK761" i="3"/>
  <c r="BL761" i="3"/>
  <c r="BO761" i="3"/>
  <c r="BM761" i="3"/>
  <c r="BP12" i="3"/>
  <c r="BK12" i="3"/>
  <c r="BL12" i="3"/>
  <c r="BO12" i="3"/>
  <c r="BM12" i="3"/>
  <c r="BK1888" i="3"/>
  <c r="BL1888" i="3"/>
  <c r="BM1888" i="3"/>
  <c r="BO1888" i="3"/>
  <c r="BP1888" i="3"/>
  <c r="BP1532" i="3"/>
  <c r="BM1532" i="3"/>
  <c r="BK1532" i="3"/>
  <c r="BL1532" i="3"/>
  <c r="BO1532" i="3"/>
  <c r="BM383" i="3"/>
  <c r="BO383" i="3"/>
  <c r="BP383" i="3"/>
  <c r="BL383" i="3"/>
  <c r="BK383" i="3"/>
  <c r="BM474" i="3"/>
  <c r="BO474" i="3"/>
  <c r="BP474" i="3"/>
  <c r="BK474" i="3"/>
  <c r="BL474" i="3"/>
  <c r="BP415" i="3"/>
  <c r="BK415" i="3"/>
  <c r="BM415" i="3"/>
  <c r="BL415" i="3"/>
  <c r="BO415" i="3"/>
  <c r="BK1574" i="3"/>
  <c r="BL1574" i="3"/>
  <c r="BM1574" i="3"/>
  <c r="BO1574" i="3"/>
  <c r="BP1574" i="3"/>
  <c r="BL1469" i="3"/>
  <c r="BM1469" i="3"/>
  <c r="BP1469" i="3"/>
  <c r="BK1469" i="3"/>
  <c r="BO1469" i="3"/>
  <c r="BK1899" i="3"/>
  <c r="BL1899" i="3"/>
  <c r="BM1899" i="3"/>
  <c r="BO1899" i="3"/>
  <c r="BP1899" i="3"/>
  <c r="BK1128" i="3"/>
  <c r="BL1128" i="3"/>
  <c r="BM1128" i="3"/>
  <c r="BO1128" i="3"/>
  <c r="BP1128" i="3"/>
  <c r="BM1887" i="3"/>
  <c r="BK1887" i="3"/>
  <c r="BL1887" i="3"/>
  <c r="BP1887" i="3"/>
  <c r="BO1887" i="3"/>
  <c r="BL1199" i="3"/>
  <c r="BM1199" i="3"/>
  <c r="BO1199" i="3"/>
  <c r="BP1199" i="3"/>
  <c r="BK1199" i="3"/>
  <c r="BO382" i="3"/>
  <c r="BL382" i="3"/>
  <c r="BK382" i="3"/>
  <c r="BM382" i="3"/>
  <c r="BP382" i="3"/>
  <c r="BL473" i="3"/>
  <c r="BK473" i="3"/>
  <c r="BP473" i="3"/>
  <c r="BO473" i="3"/>
  <c r="BM473" i="3"/>
  <c r="BM1450" i="3"/>
  <c r="BK1450" i="3"/>
  <c r="BL1450" i="3"/>
  <c r="BO1450" i="3"/>
  <c r="BP1450" i="3"/>
  <c r="BM1338" i="3"/>
  <c r="BO1338" i="3"/>
  <c r="BK1338" i="3"/>
  <c r="BL1338" i="3"/>
  <c r="BP1338" i="3"/>
  <c r="BM1989" i="3"/>
  <c r="BP1989" i="3"/>
  <c r="BL1989" i="3"/>
  <c r="BO1989" i="3"/>
  <c r="BK1989" i="3"/>
  <c r="BK1292" i="3"/>
  <c r="BL1292" i="3"/>
  <c r="BM1292" i="3"/>
  <c r="BO1292" i="3"/>
  <c r="BP1292" i="3"/>
  <c r="BM1866" i="3"/>
  <c r="BK1866" i="3"/>
  <c r="BL1866" i="3"/>
  <c r="BP1866" i="3"/>
  <c r="BO1866" i="3"/>
  <c r="BK2106" i="3"/>
  <c r="BL2106" i="3"/>
  <c r="BM2106" i="3"/>
  <c r="BP2106" i="3"/>
  <c r="BO2106" i="3"/>
  <c r="BK2090" i="3"/>
  <c r="BL2090" i="3"/>
  <c r="BM2090" i="3"/>
  <c r="BP2090" i="3"/>
  <c r="BO2090" i="3"/>
  <c r="BL2048" i="3"/>
  <c r="BO2048" i="3"/>
  <c r="BP2048" i="3"/>
  <c r="BK2048" i="3"/>
  <c r="BM2048" i="3"/>
  <c r="BL2030" i="3"/>
  <c r="BM2030" i="3"/>
  <c r="BK2030" i="3"/>
  <c r="BO2030" i="3"/>
  <c r="BP2030" i="3"/>
  <c r="BM2014" i="3"/>
  <c r="BO2014" i="3"/>
  <c r="BP2014" i="3"/>
  <c r="BK2014" i="3"/>
  <c r="BL2014" i="3"/>
  <c r="BK1986" i="3"/>
  <c r="BP1986" i="3"/>
  <c r="BL1986" i="3"/>
  <c r="BM1986" i="3"/>
  <c r="BO1986" i="3"/>
  <c r="BK1964" i="3"/>
  <c r="BL1964" i="3"/>
  <c r="BM1964" i="3"/>
  <c r="BO1964" i="3"/>
  <c r="BP1964" i="3"/>
  <c r="BM1952" i="3"/>
  <c r="BL1952" i="3"/>
  <c r="BP1952" i="3"/>
  <c r="BK1952" i="3"/>
  <c r="BO1952" i="3"/>
  <c r="BL1936" i="3"/>
  <c r="BK1936" i="3"/>
  <c r="BM1936" i="3"/>
  <c r="BO1936" i="3"/>
  <c r="BP1936" i="3"/>
  <c r="BL1890" i="3"/>
  <c r="BM1890" i="3"/>
  <c r="BO1890" i="3"/>
  <c r="BP1890" i="3"/>
  <c r="BK1890" i="3"/>
  <c r="BO1843" i="3"/>
  <c r="BK1843" i="3"/>
  <c r="BL1843" i="3"/>
  <c r="BM1843" i="3"/>
  <c r="BP1843" i="3"/>
  <c r="BL1827" i="3"/>
  <c r="BP1827" i="3"/>
  <c r="BK1827" i="3"/>
  <c r="BM1827" i="3"/>
  <c r="BO1827" i="3"/>
  <c r="BL1811" i="3"/>
  <c r="BM1811" i="3"/>
  <c r="BO1811" i="3"/>
  <c r="BK1811" i="3"/>
  <c r="BP1811" i="3"/>
  <c r="BK1799" i="3"/>
  <c r="BL1799" i="3"/>
  <c r="BM1799" i="3"/>
  <c r="BO1799" i="3"/>
  <c r="BP1799" i="3"/>
  <c r="BM1786" i="3"/>
  <c r="BL1786" i="3"/>
  <c r="BO1786" i="3"/>
  <c r="BP1786" i="3"/>
  <c r="BK1786" i="3"/>
  <c r="BK1770" i="3"/>
  <c r="BL1770" i="3"/>
  <c r="BO1770" i="3"/>
  <c r="BM1770" i="3"/>
  <c r="BP1770" i="3"/>
  <c r="BK1758" i="3"/>
  <c r="BP1758" i="3"/>
  <c r="BL1758" i="3"/>
  <c r="BM1758" i="3"/>
  <c r="BO1758" i="3"/>
  <c r="BK1683" i="3"/>
  <c r="BL1683" i="3"/>
  <c r="BM1683" i="3"/>
  <c r="BO1683" i="3"/>
  <c r="BP1683" i="3"/>
  <c r="BL1667" i="3"/>
  <c r="BM1667" i="3"/>
  <c r="BO1667" i="3"/>
  <c r="BP1667" i="3"/>
  <c r="BK1667" i="3"/>
  <c r="BP2070" i="3"/>
  <c r="BK2070" i="3"/>
  <c r="BL2070" i="3"/>
  <c r="BM2070" i="3"/>
  <c r="BO2070" i="3"/>
  <c r="BM1998" i="3"/>
  <c r="BP1998" i="3"/>
  <c r="BK1998" i="3"/>
  <c r="BO1998" i="3"/>
  <c r="BL1998" i="3"/>
  <c r="BK1751" i="3"/>
  <c r="BL1751" i="3"/>
  <c r="BM1751" i="3"/>
  <c r="BP1751" i="3"/>
  <c r="BO1751" i="3"/>
  <c r="BO1967" i="3"/>
  <c r="BP1967" i="3"/>
  <c r="BM1967" i="3"/>
  <c r="BK1967" i="3"/>
  <c r="BL1967" i="3"/>
  <c r="BL1719" i="3"/>
  <c r="BO1719" i="3"/>
  <c r="BP1719" i="3"/>
  <c r="BK1719" i="3"/>
  <c r="BM1719" i="3"/>
  <c r="BK1173" i="3"/>
  <c r="BP1173" i="3"/>
  <c r="BO1173" i="3"/>
  <c r="BM1173" i="3"/>
  <c r="BL1173" i="3"/>
  <c r="BK185" i="3"/>
  <c r="BL185" i="3"/>
  <c r="BM185" i="3"/>
  <c r="BO185" i="3"/>
  <c r="BP185" i="3"/>
  <c r="BK1511" i="3"/>
  <c r="BL1511" i="3"/>
  <c r="BM1511" i="3"/>
  <c r="BO1511" i="3"/>
  <c r="BP1511" i="3"/>
  <c r="BK1062" i="3"/>
  <c r="BP1062" i="3"/>
  <c r="BL1062" i="3"/>
  <c r="BM1062" i="3"/>
  <c r="BO1062" i="3"/>
  <c r="BK113" i="3"/>
  <c r="BL113" i="3"/>
  <c r="BM113" i="3"/>
  <c r="BO113" i="3"/>
  <c r="BP113" i="3"/>
  <c r="BP1635" i="3"/>
  <c r="BK1635" i="3"/>
  <c r="BM1635" i="3"/>
  <c r="BL1635" i="3"/>
  <c r="BO1635" i="3"/>
  <c r="BK1610" i="3"/>
  <c r="BM1610" i="3"/>
  <c r="BO1610" i="3"/>
  <c r="BP1610" i="3"/>
  <c r="BL1610" i="3"/>
  <c r="BM1594" i="3"/>
  <c r="BO1594" i="3"/>
  <c r="BP1594" i="3"/>
  <c r="BL1594" i="3"/>
  <c r="BK1594" i="3"/>
  <c r="BP1064" i="3"/>
  <c r="BL1064" i="3"/>
  <c r="BO1064" i="3"/>
  <c r="BM1064" i="3"/>
  <c r="BK1064" i="3"/>
  <c r="BO1014" i="3"/>
  <c r="BK1014" i="3"/>
  <c r="BL1014" i="3"/>
  <c r="BM1014" i="3"/>
  <c r="BP1014" i="3"/>
  <c r="BO524" i="3"/>
  <c r="BK524" i="3"/>
  <c r="BL524" i="3"/>
  <c r="BM524" i="3"/>
  <c r="BP524" i="3"/>
  <c r="BK574" i="3"/>
  <c r="BL574" i="3"/>
  <c r="BO574" i="3"/>
  <c r="BP574" i="3"/>
  <c r="BM574" i="3"/>
  <c r="BP764" i="3"/>
  <c r="BM764" i="3"/>
  <c r="BK764" i="3"/>
  <c r="BL764" i="3"/>
  <c r="BO764" i="3"/>
  <c r="BK238" i="3"/>
  <c r="BM238" i="3"/>
  <c r="BP238" i="3"/>
  <c r="BL238" i="3"/>
  <c r="BO238" i="3"/>
  <c r="BK800" i="3"/>
  <c r="BO800" i="3"/>
  <c r="BL800" i="3"/>
  <c r="BP800" i="3"/>
  <c r="BM800" i="3"/>
  <c r="BP413" i="3"/>
  <c r="BK413" i="3"/>
  <c r="BL413" i="3"/>
  <c r="BM413" i="3"/>
  <c r="BO413" i="3"/>
  <c r="BO387" i="3"/>
  <c r="BM387" i="3"/>
  <c r="BP387" i="3"/>
  <c r="BK387" i="3"/>
  <c r="BL387" i="3"/>
  <c r="BK399" i="3"/>
  <c r="BL399" i="3"/>
  <c r="BO399" i="3"/>
  <c r="BM399" i="3"/>
  <c r="BP399" i="3"/>
  <c r="BK374" i="3"/>
  <c r="BO374" i="3"/>
  <c r="BP374" i="3"/>
  <c r="BL374" i="3"/>
  <c r="BM374" i="3"/>
  <c r="BO1043" i="3"/>
  <c r="BP1043" i="3"/>
  <c r="BK1043" i="3"/>
  <c r="BL1043" i="3"/>
  <c r="BM1043" i="3"/>
  <c r="BO990" i="3"/>
  <c r="BK990" i="3"/>
  <c r="BL990" i="3"/>
  <c r="BP990" i="3"/>
  <c r="BM990" i="3"/>
  <c r="BO844" i="3"/>
  <c r="BK844" i="3"/>
  <c r="BL844" i="3"/>
  <c r="BP844" i="3"/>
  <c r="BM844" i="3"/>
  <c r="BO808" i="3"/>
  <c r="BK808" i="3"/>
  <c r="BL808" i="3"/>
  <c r="BM808" i="3"/>
  <c r="BP808" i="3"/>
  <c r="BK523" i="3"/>
  <c r="BL523" i="3"/>
  <c r="BP523" i="3"/>
  <c r="BM523" i="3"/>
  <c r="BO523" i="3"/>
  <c r="BK117" i="3"/>
  <c r="BL117" i="3"/>
  <c r="BM117" i="3"/>
  <c r="BP117" i="3"/>
  <c r="BO117" i="3"/>
  <c r="BK549" i="3"/>
  <c r="BL549" i="3"/>
  <c r="BO549" i="3"/>
  <c r="BM549" i="3"/>
  <c r="BP549" i="3"/>
  <c r="BK262" i="3"/>
  <c r="BL262" i="3"/>
  <c r="BM262" i="3"/>
  <c r="BP262" i="3"/>
  <c r="BO262" i="3"/>
  <c r="BO682" i="3"/>
  <c r="BK682" i="3"/>
  <c r="BL682" i="3"/>
  <c r="BM682" i="3"/>
  <c r="BP682" i="3"/>
  <c r="BK664" i="3"/>
  <c r="BM664" i="3"/>
  <c r="BO664" i="3"/>
  <c r="BP664" i="3"/>
  <c r="BL664" i="3"/>
  <c r="BL735" i="3"/>
  <c r="BK735" i="3"/>
  <c r="BM735" i="3"/>
  <c r="BO735" i="3"/>
  <c r="BP735" i="3"/>
  <c r="BK1580" i="3"/>
  <c r="BL1580" i="3"/>
  <c r="BO1580" i="3"/>
  <c r="BP1580" i="3"/>
  <c r="BM1580" i="3"/>
  <c r="BL393" i="3"/>
  <c r="BK393" i="3"/>
  <c r="BM393" i="3"/>
  <c r="BO393" i="3"/>
  <c r="BP393" i="3"/>
  <c r="BM979" i="3"/>
  <c r="BK979" i="3"/>
  <c r="BL979" i="3"/>
  <c r="BP979" i="3"/>
  <c r="BO979" i="3"/>
  <c r="BP986" i="3"/>
  <c r="BK986" i="3"/>
  <c r="BL986" i="3"/>
  <c r="BM986" i="3"/>
  <c r="BO986" i="3"/>
  <c r="BK759" i="3"/>
  <c r="BM759" i="3"/>
  <c r="BO759" i="3"/>
  <c r="BP759" i="3"/>
  <c r="BL759" i="3"/>
  <c r="BK421" i="3"/>
  <c r="BL421" i="3"/>
  <c r="BM421" i="3"/>
  <c r="BO421" i="3"/>
  <c r="BP421" i="3"/>
  <c r="BL862" i="3"/>
  <c r="BK862" i="3"/>
  <c r="BM862" i="3"/>
  <c r="BO862" i="3"/>
  <c r="BP862" i="3"/>
  <c r="BM806" i="3"/>
  <c r="BO806" i="3"/>
  <c r="BK806" i="3"/>
  <c r="BL806" i="3"/>
  <c r="BP806" i="3"/>
  <c r="BO495" i="3"/>
  <c r="BK495" i="3"/>
  <c r="BL495" i="3"/>
  <c r="BM495" i="3"/>
  <c r="BP495" i="3"/>
  <c r="BM267" i="3"/>
  <c r="BK267" i="3"/>
  <c r="BL267" i="3"/>
  <c r="BO267" i="3"/>
  <c r="BP267" i="3"/>
  <c r="BK545" i="3"/>
  <c r="BL545" i="3"/>
  <c r="BO545" i="3"/>
  <c r="BP545" i="3"/>
  <c r="BM545" i="3"/>
  <c r="BP685" i="3"/>
  <c r="BM685" i="3"/>
  <c r="BK685" i="3"/>
  <c r="BL685" i="3"/>
  <c r="BO685" i="3"/>
  <c r="BK739" i="3"/>
  <c r="BL739" i="3"/>
  <c r="BO739" i="3"/>
  <c r="BP739" i="3"/>
  <c r="BM739" i="3"/>
  <c r="BK224" i="3"/>
  <c r="BL224" i="3"/>
  <c r="BO224" i="3"/>
  <c r="BP224" i="3"/>
  <c r="BM224" i="3"/>
  <c r="BL425" i="3"/>
  <c r="BK425" i="3"/>
  <c r="BM425" i="3"/>
  <c r="BP425" i="3"/>
  <c r="BO425" i="3"/>
  <c r="BM455" i="3"/>
  <c r="BK455" i="3"/>
  <c r="BL455" i="3"/>
  <c r="BO455" i="3"/>
  <c r="BP455" i="3"/>
  <c r="BO470" i="3"/>
  <c r="BK470" i="3"/>
  <c r="BL470" i="3"/>
  <c r="BM470" i="3"/>
  <c r="BP470" i="3"/>
  <c r="BK1101" i="3"/>
  <c r="BL1101" i="3"/>
  <c r="BO1101" i="3"/>
  <c r="BM1101" i="3"/>
  <c r="BP1101" i="3"/>
  <c r="BL1455" i="3"/>
  <c r="BK1455" i="3"/>
  <c r="BM1455" i="3"/>
  <c r="BO1455" i="3"/>
  <c r="BP1455" i="3"/>
  <c r="BP1443" i="3"/>
  <c r="BK1443" i="3"/>
  <c r="BM1443" i="3"/>
  <c r="BL1443" i="3"/>
  <c r="BO1443" i="3"/>
  <c r="BK1419" i="3"/>
  <c r="BL1419" i="3"/>
  <c r="BM1419" i="3"/>
  <c r="BO1419" i="3"/>
  <c r="BP1419" i="3"/>
  <c r="BK1353" i="3"/>
  <c r="BL1353" i="3"/>
  <c r="BO1353" i="3"/>
  <c r="BM1353" i="3"/>
  <c r="BP1353" i="3"/>
  <c r="BK1350" i="3"/>
  <c r="BL1350" i="3"/>
  <c r="BO1350" i="3"/>
  <c r="BM1350" i="3"/>
  <c r="BP1350" i="3"/>
  <c r="BK1375" i="3"/>
  <c r="BM1375" i="3"/>
  <c r="BO1375" i="3"/>
  <c r="BP1375" i="3"/>
  <c r="BL1375" i="3"/>
  <c r="BO938" i="3"/>
  <c r="BP938" i="3"/>
  <c r="BL938" i="3"/>
  <c r="BM938" i="3"/>
  <c r="BK938" i="3"/>
  <c r="BK1497" i="3"/>
  <c r="BL1497" i="3"/>
  <c r="BM1497" i="3"/>
  <c r="BO1497" i="3"/>
  <c r="BP1497" i="3"/>
  <c r="BM650" i="3"/>
  <c r="BO650" i="3"/>
  <c r="BP650" i="3"/>
  <c r="BK650" i="3"/>
  <c r="BL650" i="3"/>
  <c r="BM1518" i="3"/>
  <c r="BO1518" i="3"/>
  <c r="BP1518" i="3"/>
  <c r="BK1518" i="3"/>
  <c r="BL1518" i="3"/>
  <c r="BK907" i="3"/>
  <c r="BM907" i="3"/>
  <c r="BL907" i="3"/>
  <c r="BO907" i="3"/>
  <c r="BP907" i="3"/>
  <c r="BK1492" i="3"/>
  <c r="BL1492" i="3"/>
  <c r="BM1492" i="3"/>
  <c r="BO1492" i="3"/>
  <c r="BP1492" i="3"/>
  <c r="BK20" i="3"/>
  <c r="BL20" i="3"/>
  <c r="BM20" i="3"/>
  <c r="BO20" i="3"/>
  <c r="BP20" i="3"/>
  <c r="BL621" i="3"/>
  <c r="BO621" i="3"/>
  <c r="BP621" i="3"/>
  <c r="BK621" i="3"/>
  <c r="BM621" i="3"/>
  <c r="BO174" i="3"/>
  <c r="BP174" i="3"/>
  <c r="BK174" i="3"/>
  <c r="BL174" i="3"/>
  <c r="BM174" i="3"/>
  <c r="BK281" i="3"/>
  <c r="BL281" i="3"/>
  <c r="BM281" i="3"/>
  <c r="BO281" i="3"/>
  <c r="BP281" i="3"/>
  <c r="BP982" i="3"/>
  <c r="BM982" i="3"/>
  <c r="BO982" i="3"/>
  <c r="BK982" i="3"/>
  <c r="BL982" i="3"/>
  <c r="BP1551" i="3"/>
  <c r="BL1551" i="3"/>
  <c r="BK1551" i="3"/>
  <c r="BM1551" i="3"/>
  <c r="BO1551" i="3"/>
  <c r="BK594" i="3"/>
  <c r="BL594" i="3"/>
  <c r="BM594" i="3"/>
  <c r="BO594" i="3"/>
  <c r="BP594" i="3"/>
  <c r="BK1263" i="3"/>
  <c r="BL1263" i="3"/>
  <c r="BM1263" i="3"/>
  <c r="BP1263" i="3"/>
  <c r="BO1263" i="3"/>
  <c r="BO254" i="3"/>
  <c r="BP254" i="3"/>
  <c r="BK254" i="3"/>
  <c r="BL254" i="3"/>
  <c r="BM254" i="3"/>
  <c r="BK1463" i="3"/>
  <c r="BL1463" i="3"/>
  <c r="BM1463" i="3"/>
  <c r="BO1463" i="3"/>
  <c r="BP1463" i="3"/>
  <c r="BK1544" i="3"/>
  <c r="BL1544" i="3"/>
  <c r="BM1544" i="3"/>
  <c r="BO1544" i="3"/>
  <c r="BP1544" i="3"/>
  <c r="BK1418" i="3"/>
  <c r="BL1418" i="3"/>
  <c r="BM1418" i="3"/>
  <c r="BO1418" i="3"/>
  <c r="BP1418" i="3"/>
  <c r="BO1370" i="3"/>
  <c r="BK1370" i="3"/>
  <c r="BP1370" i="3"/>
  <c r="BM1370" i="3"/>
  <c r="BL1370" i="3"/>
  <c r="BK25" i="3"/>
  <c r="BL25" i="3"/>
  <c r="BO25" i="3"/>
  <c r="BM25" i="3"/>
  <c r="BP25" i="3"/>
  <c r="BK1505" i="3"/>
  <c r="BL1505" i="3"/>
  <c r="BM1505" i="3"/>
  <c r="BP1505" i="3"/>
  <c r="BO1505" i="3"/>
  <c r="BK638" i="3"/>
  <c r="BL638" i="3"/>
  <c r="BP638" i="3"/>
  <c r="BO638" i="3"/>
  <c r="BM638" i="3"/>
  <c r="BL1992" i="3"/>
  <c r="BM1992" i="3"/>
  <c r="BO1992" i="3"/>
  <c r="BP1992" i="3"/>
  <c r="BK1992" i="3"/>
  <c r="BO598" i="3"/>
  <c r="BP598" i="3"/>
  <c r="BM598" i="3"/>
  <c r="BL598" i="3"/>
  <c r="BK598" i="3"/>
  <c r="BM311" i="3"/>
  <c r="BP311" i="3"/>
  <c r="BK311" i="3"/>
  <c r="BL311" i="3"/>
  <c r="BO311" i="3"/>
  <c r="BL319" i="3"/>
  <c r="BM319" i="3"/>
  <c r="BK319" i="3"/>
  <c r="BO319" i="3"/>
  <c r="BP319" i="3"/>
  <c r="BK145" i="3"/>
  <c r="BO145" i="3"/>
  <c r="BL145" i="3"/>
  <c r="BP145" i="3"/>
  <c r="BM145" i="3"/>
  <c r="BP313" i="3"/>
  <c r="BK313" i="3"/>
  <c r="BM313" i="3"/>
  <c r="BL313" i="3"/>
  <c r="BO313" i="3"/>
  <c r="BP75" i="3"/>
  <c r="BK75" i="3"/>
  <c r="BL75" i="3"/>
  <c r="BM75" i="3"/>
  <c r="BO75" i="3"/>
  <c r="BK351" i="3"/>
  <c r="BP351" i="3"/>
  <c r="BM351" i="3"/>
  <c r="BO351" i="3"/>
  <c r="BL351" i="3"/>
  <c r="BK1273" i="3"/>
  <c r="BL1273" i="3"/>
  <c r="BM1273" i="3"/>
  <c r="BO1273" i="3"/>
  <c r="BP1273" i="3"/>
  <c r="BL1139" i="3"/>
  <c r="BK1139" i="3"/>
  <c r="BM1139" i="3"/>
  <c r="BO1139" i="3"/>
  <c r="BP1139" i="3"/>
  <c r="BK330" i="3"/>
  <c r="BL330" i="3"/>
  <c r="BM330" i="3"/>
  <c r="BO330" i="3"/>
  <c r="BP330" i="3"/>
  <c r="BM132" i="3"/>
  <c r="BP132" i="3"/>
  <c r="BL132" i="3"/>
  <c r="BO132" i="3"/>
  <c r="BK132" i="3"/>
  <c r="BP101" i="3"/>
  <c r="BK101" i="3"/>
  <c r="BL101" i="3"/>
  <c r="BM101" i="3"/>
  <c r="BO101" i="3"/>
  <c r="BL296" i="3"/>
  <c r="BK296" i="3"/>
  <c r="BM296" i="3"/>
  <c r="BO296" i="3"/>
  <c r="BP296" i="3"/>
  <c r="BK1162" i="3"/>
  <c r="BL1162" i="3"/>
  <c r="BM1162" i="3"/>
  <c r="BO1162" i="3"/>
  <c r="BP1162" i="3"/>
  <c r="BK1662" i="3"/>
  <c r="BL1662" i="3"/>
  <c r="BM1662" i="3"/>
  <c r="BO1662" i="3"/>
  <c r="BP1662" i="3"/>
  <c r="BK1250" i="3"/>
  <c r="BL1250" i="3"/>
  <c r="BM1250" i="3"/>
  <c r="BO1250" i="3"/>
  <c r="BP1250" i="3"/>
  <c r="BK1176" i="3"/>
  <c r="BL1176" i="3"/>
  <c r="BO1176" i="3"/>
  <c r="BP1176" i="3"/>
  <c r="BM1176" i="3"/>
  <c r="BK1660" i="3"/>
  <c r="BL1660" i="3"/>
  <c r="BM1660" i="3"/>
  <c r="BO1660" i="3"/>
  <c r="BP1660" i="3"/>
  <c r="BK1238" i="3"/>
  <c r="BL1238" i="3"/>
  <c r="BM1238" i="3"/>
  <c r="BO1238" i="3"/>
  <c r="BP1238" i="3"/>
  <c r="BP125" i="3"/>
  <c r="BO125" i="3"/>
  <c r="BL125" i="3"/>
  <c r="BM125" i="3"/>
  <c r="BK125" i="3"/>
  <c r="BL1201" i="3"/>
  <c r="BM1201" i="3"/>
  <c r="BO1201" i="3"/>
  <c r="BP1201" i="3"/>
  <c r="BK1201" i="3"/>
  <c r="BK184" i="3"/>
  <c r="BL184" i="3"/>
  <c r="BM184" i="3"/>
  <c r="BO184" i="3"/>
  <c r="BP184" i="3"/>
  <c r="BK1710" i="3"/>
  <c r="BM1710" i="3"/>
  <c r="BL1710" i="3"/>
  <c r="BO1710" i="3"/>
  <c r="BP1710" i="3"/>
  <c r="BO752" i="3"/>
  <c r="BK752" i="3"/>
  <c r="BL752" i="3"/>
  <c r="BM752" i="3"/>
  <c r="BP752" i="3"/>
  <c r="BP10" i="3"/>
  <c r="BL10" i="3"/>
  <c r="BM10" i="3"/>
  <c r="BK10" i="3"/>
  <c r="BO10" i="3"/>
  <c r="BO1880" i="3"/>
  <c r="BP1880" i="3"/>
  <c r="BK1880" i="3"/>
  <c r="BM1880" i="3"/>
  <c r="BL1880" i="3"/>
  <c r="BO1784" i="3"/>
  <c r="BP1784" i="3"/>
  <c r="BK1784" i="3"/>
  <c r="BL1784" i="3"/>
  <c r="BM1784" i="3"/>
  <c r="BO1633" i="3"/>
  <c r="BM1633" i="3"/>
  <c r="BP1633" i="3"/>
  <c r="BK1633" i="3"/>
  <c r="BL1633" i="3"/>
  <c r="BL984" i="3"/>
  <c r="BP984" i="3"/>
  <c r="BK984" i="3"/>
  <c r="BM984" i="3"/>
  <c r="BO984" i="3"/>
  <c r="BM750" i="3"/>
  <c r="BP750" i="3"/>
  <c r="BK750" i="3"/>
  <c r="BL750" i="3"/>
  <c r="BO750" i="3"/>
  <c r="BO465" i="3"/>
  <c r="BK465" i="3"/>
  <c r="BL465" i="3"/>
  <c r="BP465" i="3"/>
  <c r="BM465" i="3"/>
  <c r="BO1489" i="3"/>
  <c r="BK1489" i="3"/>
  <c r="BL1489" i="3"/>
  <c r="BM1489" i="3"/>
  <c r="BP1489" i="3"/>
  <c r="BP1352" i="3"/>
  <c r="BO1352" i="3"/>
  <c r="BK1352" i="3"/>
  <c r="BL1352" i="3"/>
  <c r="BM1352" i="3"/>
  <c r="BP1196" i="3"/>
  <c r="BK1196" i="3"/>
  <c r="BL1196" i="3"/>
  <c r="BM1196" i="3"/>
  <c r="BO1196" i="3"/>
  <c r="BP11" i="3"/>
  <c r="BK11" i="3"/>
  <c r="BL11" i="3"/>
  <c r="BM11" i="3"/>
  <c r="BO11" i="3"/>
  <c r="BK1949" i="3"/>
  <c r="BL1949" i="3"/>
  <c r="BM1949" i="3"/>
  <c r="BO1949" i="3"/>
  <c r="BP1949" i="3"/>
  <c r="BK1748" i="3"/>
  <c r="BL1748" i="3"/>
  <c r="BM1748" i="3"/>
  <c r="BO1748" i="3"/>
  <c r="BP1748" i="3"/>
  <c r="BL569" i="3"/>
  <c r="BO569" i="3"/>
  <c r="BP569" i="3"/>
  <c r="BM569" i="3"/>
  <c r="BK569" i="3"/>
  <c r="BM564" i="3"/>
  <c r="BP564" i="3"/>
  <c r="BL564" i="3"/>
  <c r="BO564" i="3"/>
  <c r="BK564" i="3"/>
  <c r="BL506" i="3"/>
  <c r="BM506" i="3"/>
  <c r="BO506" i="3"/>
  <c r="BP506" i="3"/>
  <c r="BK506" i="3"/>
  <c r="BL1438" i="3"/>
  <c r="BO1438" i="3"/>
  <c r="BK1438" i="3"/>
  <c r="BP1438" i="3"/>
  <c r="BM1438" i="3"/>
  <c r="BM643" i="3"/>
  <c r="BK643" i="3"/>
  <c r="BL643" i="3"/>
  <c r="BO643" i="3"/>
  <c r="BP643" i="3"/>
  <c r="BO1391" i="3"/>
  <c r="BL1391" i="3"/>
  <c r="BK1391" i="3"/>
  <c r="BM1391" i="3"/>
  <c r="BP1391" i="3"/>
  <c r="BO355" i="3"/>
  <c r="BL355" i="3"/>
  <c r="BM355" i="3"/>
  <c r="BP355" i="3"/>
  <c r="BK355" i="3"/>
  <c r="BL1127" i="3"/>
  <c r="BM1127" i="3"/>
  <c r="BO1127" i="3"/>
  <c r="BP1127" i="3"/>
  <c r="BK1127" i="3"/>
  <c r="BP1882" i="3"/>
  <c r="BK1882" i="3"/>
  <c r="BL1882" i="3"/>
  <c r="BO1882" i="3"/>
  <c r="BM1882" i="3"/>
  <c r="BK1881" i="3"/>
  <c r="BL1881" i="3"/>
  <c r="BM1881" i="3"/>
  <c r="BO1881" i="3"/>
  <c r="BP1881" i="3"/>
  <c r="BO1865" i="3"/>
  <c r="BP1865" i="3"/>
  <c r="BK1865" i="3"/>
  <c r="BL1865" i="3"/>
  <c r="BM1865" i="3"/>
  <c r="BK2105" i="3"/>
  <c r="BL2105" i="3"/>
  <c r="BM2105" i="3"/>
  <c r="BO2105" i="3"/>
  <c r="BP2105" i="3"/>
  <c r="BK2089" i="3"/>
  <c r="BM2089" i="3"/>
  <c r="BO2089" i="3"/>
  <c r="BP2089" i="3"/>
  <c r="BL2089" i="3"/>
  <c r="BK2047" i="3"/>
  <c r="BL2047" i="3"/>
  <c r="BO2047" i="3"/>
  <c r="BM2047" i="3"/>
  <c r="BP2047" i="3"/>
  <c r="BK2029" i="3"/>
  <c r="BL2029" i="3"/>
  <c r="BM2029" i="3"/>
  <c r="BO2029" i="3"/>
  <c r="BP2029" i="3"/>
  <c r="BM2013" i="3"/>
  <c r="BK2013" i="3"/>
  <c r="BP2013" i="3"/>
  <c r="BO2013" i="3"/>
  <c r="BL2013" i="3"/>
  <c r="BM1985" i="3"/>
  <c r="BP1985" i="3"/>
  <c r="BK1985" i="3"/>
  <c r="BL1985" i="3"/>
  <c r="BO1985" i="3"/>
  <c r="BK1963" i="3"/>
  <c r="BL1963" i="3"/>
  <c r="BO1963" i="3"/>
  <c r="BP1963" i="3"/>
  <c r="BM1963" i="3"/>
  <c r="BK1951" i="3"/>
  <c r="BL1951" i="3"/>
  <c r="BM1951" i="3"/>
  <c r="BP1951" i="3"/>
  <c r="BO1951" i="3"/>
  <c r="BK1935" i="3"/>
  <c r="BO1935" i="3"/>
  <c r="BP1935" i="3"/>
  <c r="BL1935" i="3"/>
  <c r="BM1935" i="3"/>
  <c r="BM1889" i="3"/>
  <c r="BK1889" i="3"/>
  <c r="BL1889" i="3"/>
  <c r="BO1889" i="3"/>
  <c r="BP1889" i="3"/>
  <c r="BO1842" i="3"/>
  <c r="BK1842" i="3"/>
  <c r="BL1842" i="3"/>
  <c r="BM1842" i="3"/>
  <c r="BP1842" i="3"/>
  <c r="BM1826" i="3"/>
  <c r="BK1826" i="3"/>
  <c r="BL1826" i="3"/>
  <c r="BP1826" i="3"/>
  <c r="BO1826" i="3"/>
  <c r="BP1810" i="3"/>
  <c r="BK1810" i="3"/>
  <c r="BL1810" i="3"/>
  <c r="BO1810" i="3"/>
  <c r="BM1810" i="3"/>
  <c r="BK1798" i="3"/>
  <c r="BL1798" i="3"/>
  <c r="BM1798" i="3"/>
  <c r="BO1798" i="3"/>
  <c r="BP1798" i="3"/>
  <c r="BO1785" i="3"/>
  <c r="BM1785" i="3"/>
  <c r="BP1785" i="3"/>
  <c r="BK1785" i="3"/>
  <c r="BL1785" i="3"/>
  <c r="BP1769" i="3"/>
  <c r="BK1769" i="3"/>
  <c r="BM1769" i="3"/>
  <c r="BO1769" i="3"/>
  <c r="BL1769" i="3"/>
  <c r="BO1757" i="3"/>
  <c r="BP1757" i="3"/>
  <c r="BK1757" i="3"/>
  <c r="BL1757" i="3"/>
  <c r="BM1757" i="3"/>
  <c r="BM1682" i="3"/>
  <c r="BK1682" i="3"/>
  <c r="BL1682" i="3"/>
  <c r="BO1682" i="3"/>
  <c r="BP1682" i="3"/>
  <c r="BK1666" i="3"/>
  <c r="BL1666" i="3"/>
  <c r="BM1666" i="3"/>
  <c r="BO1666" i="3"/>
  <c r="BP1666" i="3"/>
  <c r="BO2069" i="3"/>
  <c r="BP2069" i="3"/>
  <c r="BL2069" i="3"/>
  <c r="BK2069" i="3"/>
  <c r="BM2069" i="3"/>
  <c r="BL1997" i="3"/>
  <c r="BM1997" i="3"/>
  <c r="BK1997" i="3"/>
  <c r="BP1997" i="3"/>
  <c r="BO1997" i="3"/>
  <c r="BK1750" i="3"/>
  <c r="BL1750" i="3"/>
  <c r="BM1750" i="3"/>
  <c r="BO1750" i="3"/>
  <c r="BP1750" i="3"/>
  <c r="BO1702" i="3"/>
  <c r="BP1702" i="3"/>
  <c r="BK1702" i="3"/>
  <c r="BM1702" i="3"/>
  <c r="BL1702" i="3"/>
  <c r="BL1718" i="3"/>
  <c r="BO1718" i="3"/>
  <c r="BP1718" i="3"/>
  <c r="BK1718" i="3"/>
  <c r="BM1718" i="3"/>
  <c r="BK1172" i="3"/>
  <c r="BM1172" i="3"/>
  <c r="BP1172" i="3"/>
  <c r="BL1172" i="3"/>
  <c r="BO1172" i="3"/>
  <c r="BK188" i="3"/>
  <c r="BL188" i="3"/>
  <c r="BM188" i="3"/>
  <c r="BO188" i="3"/>
  <c r="BP188" i="3"/>
  <c r="BK1260" i="3"/>
  <c r="BL1260" i="3"/>
  <c r="BM1260" i="3"/>
  <c r="BO1260" i="3"/>
  <c r="BP1260" i="3"/>
  <c r="BL1047" i="3"/>
  <c r="BO1047" i="3"/>
  <c r="BM1047" i="3"/>
  <c r="BP1047" i="3"/>
  <c r="BK1047" i="3"/>
  <c r="BP112" i="3"/>
  <c r="BM112" i="3"/>
  <c r="BO112" i="3"/>
  <c r="BK112" i="3"/>
  <c r="BL112" i="3"/>
  <c r="BL1634" i="3"/>
  <c r="BM1634" i="3"/>
  <c r="BO1634" i="3"/>
  <c r="BK1634" i="3"/>
  <c r="BP1634" i="3"/>
  <c r="BL1609" i="3"/>
  <c r="BO1609" i="3"/>
  <c r="BK1609" i="3"/>
  <c r="BM1609" i="3"/>
  <c r="BP1609" i="3"/>
  <c r="BM1593" i="3"/>
  <c r="BP1593" i="3"/>
  <c r="BL1593" i="3"/>
  <c r="BO1593" i="3"/>
  <c r="BK1593" i="3"/>
  <c r="BO1063" i="3"/>
  <c r="BP1063" i="3"/>
  <c r="BK1063" i="3"/>
  <c r="BL1063" i="3"/>
  <c r="BM1063" i="3"/>
  <c r="BP1009" i="3"/>
  <c r="BK1009" i="3"/>
  <c r="BL1009" i="3"/>
  <c r="BM1009" i="3"/>
  <c r="BO1009" i="3"/>
  <c r="BM509" i="3"/>
  <c r="BO509" i="3"/>
  <c r="BP509" i="3"/>
  <c r="BL509" i="3"/>
  <c r="BK509" i="3"/>
  <c r="BO573" i="3"/>
  <c r="BK573" i="3"/>
  <c r="BL573" i="3"/>
  <c r="BP573" i="3"/>
  <c r="BM573" i="3"/>
  <c r="BK756" i="3"/>
  <c r="BL756" i="3"/>
  <c r="BM756" i="3"/>
  <c r="BP756" i="3"/>
  <c r="BO756" i="3"/>
  <c r="BK237" i="3"/>
  <c r="BL237" i="3"/>
  <c r="BO237" i="3"/>
  <c r="BM237" i="3"/>
  <c r="BP237" i="3"/>
  <c r="BO799" i="3"/>
  <c r="BL799" i="3"/>
  <c r="BK799" i="3"/>
  <c r="BM799" i="3"/>
  <c r="BP799" i="3"/>
  <c r="BO412" i="3"/>
  <c r="BP412" i="3"/>
  <c r="BK412" i="3"/>
  <c r="BM412" i="3"/>
  <c r="BL412" i="3"/>
  <c r="BK384" i="3"/>
  <c r="BP384" i="3"/>
  <c r="BL384" i="3"/>
  <c r="BM384" i="3"/>
  <c r="BO384" i="3"/>
  <c r="BK398" i="3"/>
  <c r="BP398" i="3"/>
  <c r="BL398" i="3"/>
  <c r="BM398" i="3"/>
  <c r="BO398" i="3"/>
  <c r="BL373" i="3"/>
  <c r="BO373" i="3"/>
  <c r="BM373" i="3"/>
  <c r="BK373" i="3"/>
  <c r="BP373" i="3"/>
  <c r="BO1042" i="3"/>
  <c r="BL1042" i="3"/>
  <c r="BM1042" i="3"/>
  <c r="BK1042" i="3"/>
  <c r="BP1042" i="3"/>
  <c r="BM985" i="3"/>
  <c r="BO985" i="3"/>
  <c r="BP985" i="3"/>
  <c r="BK985" i="3"/>
  <c r="BL985" i="3"/>
  <c r="BK843" i="3"/>
  <c r="BL843" i="3"/>
  <c r="BO843" i="3"/>
  <c r="BM843" i="3"/>
  <c r="BP843" i="3"/>
  <c r="BM805" i="3"/>
  <c r="BK805" i="3"/>
  <c r="BL805" i="3"/>
  <c r="BO805" i="3"/>
  <c r="BP805" i="3"/>
  <c r="BM522" i="3"/>
  <c r="BP522" i="3"/>
  <c r="BK522" i="3"/>
  <c r="BO522" i="3"/>
  <c r="BL522" i="3"/>
  <c r="BL116" i="3"/>
  <c r="BO116" i="3"/>
  <c r="BM116" i="3"/>
  <c r="BK116" i="3"/>
  <c r="BP116" i="3"/>
  <c r="BM548" i="3"/>
  <c r="BK548" i="3"/>
  <c r="BL548" i="3"/>
  <c r="BP548" i="3"/>
  <c r="BO548" i="3"/>
  <c r="BM261" i="3"/>
  <c r="BK261" i="3"/>
  <c r="BL261" i="3"/>
  <c r="BO261" i="3"/>
  <c r="BP261" i="3"/>
  <c r="BL788" i="3"/>
  <c r="BM788" i="3"/>
  <c r="BK788" i="3"/>
  <c r="BO788" i="3"/>
  <c r="BP788" i="3"/>
  <c r="BK663" i="3"/>
  <c r="BL663" i="3"/>
  <c r="BM663" i="3"/>
  <c r="BO663" i="3"/>
  <c r="BP663" i="3"/>
  <c r="BL727" i="3"/>
  <c r="BM727" i="3"/>
  <c r="BO727" i="3"/>
  <c r="BP727" i="3"/>
  <c r="BK727" i="3"/>
  <c r="BL241" i="3"/>
  <c r="BK241" i="3"/>
  <c r="BM241" i="3"/>
  <c r="BO241" i="3"/>
  <c r="BP241" i="3"/>
  <c r="BO392" i="3"/>
  <c r="BK392" i="3"/>
  <c r="BL392" i="3"/>
  <c r="BM392" i="3"/>
  <c r="BP392" i="3"/>
  <c r="BO973" i="3"/>
  <c r="BP973" i="3"/>
  <c r="BK973" i="3"/>
  <c r="BL973" i="3"/>
  <c r="BM973" i="3"/>
  <c r="BK832" i="3"/>
  <c r="BL832" i="3"/>
  <c r="BM832" i="3"/>
  <c r="BO832" i="3"/>
  <c r="BP832" i="3"/>
  <c r="BK758" i="3"/>
  <c r="BM758" i="3"/>
  <c r="BO758" i="3"/>
  <c r="BL758" i="3"/>
  <c r="BP758" i="3"/>
  <c r="BK420" i="3"/>
  <c r="BL420" i="3"/>
  <c r="BM420" i="3"/>
  <c r="BP420" i="3"/>
  <c r="BO420" i="3"/>
  <c r="BK861" i="3"/>
  <c r="BM861" i="3"/>
  <c r="BO861" i="3"/>
  <c r="BP861" i="3"/>
  <c r="BL861" i="3"/>
  <c r="BO778" i="3"/>
  <c r="BP778" i="3"/>
  <c r="BL778" i="3"/>
  <c r="BK778" i="3"/>
  <c r="BM778" i="3"/>
  <c r="BL521" i="3"/>
  <c r="BK521" i="3"/>
  <c r="BO521" i="3"/>
  <c r="BP521" i="3"/>
  <c r="BM521" i="3"/>
  <c r="BO871" i="3"/>
  <c r="BP871" i="3"/>
  <c r="BK871" i="3"/>
  <c r="BL871" i="3"/>
  <c r="BM871" i="3"/>
  <c r="BO881" i="3"/>
  <c r="BP881" i="3"/>
  <c r="BK881" i="3"/>
  <c r="BL881" i="3"/>
  <c r="BM881" i="3"/>
  <c r="BM790" i="3"/>
  <c r="BO790" i="3"/>
  <c r="BP790" i="3"/>
  <c r="BK790" i="3"/>
  <c r="BL790" i="3"/>
  <c r="BL732" i="3"/>
  <c r="BM732" i="3"/>
  <c r="BO732" i="3"/>
  <c r="BK732" i="3"/>
  <c r="BP732" i="3"/>
  <c r="BM220" i="3"/>
  <c r="BO220" i="3"/>
  <c r="BP220" i="3"/>
  <c r="BK220" i="3"/>
  <c r="BL220" i="3"/>
  <c r="BK416" i="3"/>
  <c r="BL416" i="3"/>
  <c r="BM416" i="3"/>
  <c r="BO416" i="3"/>
  <c r="BP416" i="3"/>
  <c r="BL411" i="3"/>
  <c r="BM411" i="3"/>
  <c r="BP411" i="3"/>
  <c r="BO411" i="3"/>
  <c r="BK411" i="3"/>
  <c r="BO466" i="3"/>
  <c r="BP466" i="3"/>
  <c r="BL466" i="3"/>
  <c r="BK466" i="3"/>
  <c r="BM466" i="3"/>
  <c r="BK1100" i="3"/>
  <c r="BL1100" i="3"/>
  <c r="BM1100" i="3"/>
  <c r="BO1100" i="3"/>
  <c r="BP1100" i="3"/>
  <c r="BK1453" i="3"/>
  <c r="BO1453" i="3"/>
  <c r="BP1453" i="3"/>
  <c r="BL1453" i="3"/>
  <c r="BM1453" i="3"/>
  <c r="BM1441" i="3"/>
  <c r="BK1441" i="3"/>
  <c r="BP1441" i="3"/>
  <c r="BO1441" i="3"/>
  <c r="BL1441" i="3"/>
  <c r="BM1417" i="3"/>
  <c r="BO1417" i="3"/>
  <c r="BK1417" i="3"/>
  <c r="BL1417" i="3"/>
  <c r="BP1417" i="3"/>
  <c r="BM1414" i="3"/>
  <c r="BP1414" i="3"/>
  <c r="BL1414" i="3"/>
  <c r="BO1414" i="3"/>
  <c r="BK1414" i="3"/>
  <c r="BL80" i="3"/>
  <c r="BP80" i="3"/>
  <c r="BM80" i="3"/>
  <c r="BK80" i="3"/>
  <c r="BO80" i="3"/>
  <c r="BP1374" i="3"/>
  <c r="BK1374" i="3"/>
  <c r="BL1374" i="3"/>
  <c r="BM1374" i="3"/>
  <c r="BO1374" i="3"/>
  <c r="BP935" i="3"/>
  <c r="BL935" i="3"/>
  <c r="BM935" i="3"/>
  <c r="BO935" i="3"/>
  <c r="BK935" i="3"/>
  <c r="BK29" i="3"/>
  <c r="BL29" i="3"/>
  <c r="BM29" i="3"/>
  <c r="BO29" i="3"/>
  <c r="BP29" i="3"/>
  <c r="BM649" i="3"/>
  <c r="BK649" i="3"/>
  <c r="BL649" i="3"/>
  <c r="BO649" i="3"/>
  <c r="BP649" i="3"/>
  <c r="BK1575" i="3"/>
  <c r="BP1575" i="3"/>
  <c r="BL1575" i="3"/>
  <c r="BM1575" i="3"/>
  <c r="BO1575" i="3"/>
  <c r="BO906" i="3"/>
  <c r="BP906" i="3"/>
  <c r="BM906" i="3"/>
  <c r="BL906" i="3"/>
  <c r="BK906" i="3"/>
  <c r="BL1491" i="3"/>
  <c r="BM1491" i="3"/>
  <c r="BO1491" i="3"/>
  <c r="BP1491" i="3"/>
  <c r="BK1491" i="3"/>
  <c r="BP19" i="3"/>
  <c r="BK19" i="3"/>
  <c r="BL19" i="3"/>
  <c r="BM19" i="3"/>
  <c r="BO19" i="3"/>
  <c r="BO620" i="3"/>
  <c r="BM620" i="3"/>
  <c r="BP620" i="3"/>
  <c r="BK620" i="3"/>
  <c r="BL620" i="3"/>
  <c r="BP173" i="3"/>
  <c r="BK173" i="3"/>
  <c r="BM173" i="3"/>
  <c r="BL173" i="3"/>
  <c r="BO173" i="3"/>
  <c r="BM280" i="3"/>
  <c r="BO280" i="3"/>
  <c r="BK280" i="3"/>
  <c r="BL280" i="3"/>
  <c r="BP280" i="3"/>
  <c r="BM1040" i="3"/>
  <c r="BP1040" i="3"/>
  <c r="BL1040" i="3"/>
  <c r="BO1040" i="3"/>
  <c r="BK1040" i="3"/>
  <c r="BM780" i="3"/>
  <c r="BO780" i="3"/>
  <c r="BP780" i="3"/>
  <c r="BK780" i="3"/>
  <c r="BL780" i="3"/>
  <c r="BM593" i="3"/>
  <c r="BO593" i="3"/>
  <c r="BK593" i="3"/>
  <c r="BP593" i="3"/>
  <c r="BL593" i="3"/>
  <c r="BM92" i="3"/>
  <c r="BO92" i="3"/>
  <c r="BP92" i="3"/>
  <c r="BK92" i="3"/>
  <c r="BL92" i="3"/>
  <c r="BK253" i="3"/>
  <c r="BL253" i="3"/>
  <c r="BP253" i="3"/>
  <c r="BO253" i="3"/>
  <c r="BM253" i="3"/>
  <c r="BO1472" i="3"/>
  <c r="BP1472" i="3"/>
  <c r="BL1472" i="3"/>
  <c r="BK1472" i="3"/>
  <c r="BM1472" i="3"/>
  <c r="BL1534" i="3"/>
  <c r="BM1534" i="3"/>
  <c r="BO1534" i="3"/>
  <c r="BK1534" i="3"/>
  <c r="BP1534" i="3"/>
  <c r="BK1409" i="3"/>
  <c r="BL1409" i="3"/>
  <c r="BO1409" i="3"/>
  <c r="BM1409" i="3"/>
  <c r="BP1409" i="3"/>
  <c r="BK1361" i="3"/>
  <c r="BM1361" i="3"/>
  <c r="BO1361" i="3"/>
  <c r="BP1361" i="3"/>
  <c r="BL1361" i="3"/>
  <c r="BL24" i="3"/>
  <c r="BO24" i="3"/>
  <c r="BP24" i="3"/>
  <c r="BK24" i="3"/>
  <c r="BM24" i="3"/>
  <c r="BO1502" i="3"/>
  <c r="BL1502" i="3"/>
  <c r="BK1502" i="3"/>
  <c r="BM1502" i="3"/>
  <c r="BP1502" i="3"/>
  <c r="BK633" i="3"/>
  <c r="BM633" i="3"/>
  <c r="BP633" i="3"/>
  <c r="BL633" i="3"/>
  <c r="BO633" i="3"/>
  <c r="BM1991" i="3"/>
  <c r="BO1991" i="3"/>
  <c r="BP1991" i="3"/>
  <c r="BK1991" i="3"/>
  <c r="BL1991" i="3"/>
  <c r="BK597" i="3"/>
  <c r="BM597" i="3"/>
  <c r="BO597" i="3"/>
  <c r="BP597" i="3"/>
  <c r="BL597" i="3"/>
  <c r="BK310" i="3"/>
  <c r="BL310" i="3"/>
  <c r="BM310" i="3"/>
  <c r="BO310" i="3"/>
  <c r="BP310" i="3"/>
  <c r="BK1233" i="3"/>
  <c r="BL1233" i="3"/>
  <c r="BM1233" i="3"/>
  <c r="BP1233" i="3"/>
  <c r="BO1233" i="3"/>
  <c r="BO143" i="3"/>
  <c r="BK143" i="3"/>
  <c r="BL143" i="3"/>
  <c r="BM143" i="3"/>
  <c r="BP143" i="3"/>
  <c r="BL1226" i="3"/>
  <c r="BM1226" i="3"/>
  <c r="BO1226" i="3"/>
  <c r="BP1226" i="3"/>
  <c r="BK1226" i="3"/>
  <c r="BO73" i="3"/>
  <c r="BP73" i="3"/>
  <c r="BK73" i="3"/>
  <c r="BL73" i="3"/>
  <c r="BM73" i="3"/>
  <c r="BK1288" i="3"/>
  <c r="BL1288" i="3"/>
  <c r="BM1288" i="3"/>
  <c r="BO1288" i="3"/>
  <c r="BP1288" i="3"/>
  <c r="BK169" i="3"/>
  <c r="BO169" i="3"/>
  <c r="BL169" i="3"/>
  <c r="BM169" i="3"/>
  <c r="BP169" i="3"/>
  <c r="BO161" i="3"/>
  <c r="BK161" i="3"/>
  <c r="BL161" i="3"/>
  <c r="BM161" i="3"/>
  <c r="BP161" i="3"/>
  <c r="BK322" i="3"/>
  <c r="BL322" i="3"/>
  <c r="BO322" i="3"/>
  <c r="BM322" i="3"/>
  <c r="BP322" i="3"/>
  <c r="BK1111" i="3"/>
  <c r="BL1111" i="3"/>
  <c r="BM1111" i="3"/>
  <c r="BO1111" i="3"/>
  <c r="BP1111" i="3"/>
  <c r="BM1290" i="3"/>
  <c r="BL1290" i="3"/>
  <c r="BO1290" i="3"/>
  <c r="BP1290" i="3"/>
  <c r="BK1290" i="3"/>
  <c r="BK295" i="3"/>
  <c r="BL295" i="3"/>
  <c r="BO295" i="3"/>
  <c r="BP295" i="3"/>
  <c r="BM295" i="3"/>
  <c r="BP1161" i="3"/>
  <c r="BK1161" i="3"/>
  <c r="BL1161" i="3"/>
  <c r="BM1161" i="3"/>
  <c r="BO1161" i="3"/>
  <c r="BM1661" i="3"/>
  <c r="BK1661" i="3"/>
  <c r="BL1661" i="3"/>
  <c r="BO1661" i="3"/>
  <c r="BP1661" i="3"/>
  <c r="BK1147" i="3"/>
  <c r="BM1147" i="3"/>
  <c r="BO1147" i="3"/>
  <c r="BL1147" i="3"/>
  <c r="BP1147" i="3"/>
  <c r="BK1118" i="3"/>
  <c r="BP1118" i="3"/>
  <c r="BL1118" i="3"/>
  <c r="BM1118" i="3"/>
  <c r="BO1118" i="3"/>
  <c r="BK1659" i="3"/>
  <c r="BL1659" i="3"/>
  <c r="BM1659" i="3"/>
  <c r="BO1659" i="3"/>
  <c r="BP1659" i="3"/>
  <c r="BK1237" i="3"/>
  <c r="BL1237" i="3"/>
  <c r="BM1237" i="3"/>
  <c r="BO1237" i="3"/>
  <c r="BP1237" i="3"/>
  <c r="BK124" i="3"/>
  <c r="BL124" i="3"/>
  <c r="BO124" i="3"/>
  <c r="BP124" i="3"/>
  <c r="BM124" i="3"/>
  <c r="BO88" i="3"/>
  <c r="BP88" i="3"/>
  <c r="BK88" i="3"/>
  <c r="BL88" i="3"/>
  <c r="BM88" i="3"/>
  <c r="BK1135" i="3"/>
  <c r="BL1135" i="3"/>
  <c r="BM1135" i="3"/>
  <c r="BO1135" i="3"/>
  <c r="BP1135" i="3"/>
  <c r="BP180" i="3"/>
  <c r="BL180" i="3"/>
  <c r="BO180" i="3"/>
  <c r="BK180" i="3"/>
  <c r="BM180" i="3"/>
  <c r="BM743" i="3"/>
  <c r="BK743" i="3"/>
  <c r="BP743" i="3"/>
  <c r="BL743" i="3"/>
  <c r="BO743" i="3"/>
  <c r="BM14" i="3"/>
  <c r="BK14" i="3"/>
  <c r="BP14" i="3"/>
  <c r="BO14" i="3"/>
  <c r="BL14" i="3"/>
  <c r="BM1281" i="3"/>
  <c r="BL1281" i="3"/>
  <c r="BK1281" i="3"/>
  <c r="CE940" i="3"/>
  <c r="CE1078" i="3"/>
  <c r="CE949" i="3"/>
  <c r="CE880" i="3"/>
  <c r="CE287" i="3"/>
  <c r="CE599" i="3"/>
  <c r="CE816" i="3"/>
  <c r="CE13" i="3"/>
  <c r="CE453" i="3"/>
  <c r="CE433" i="3"/>
  <c r="CE714" i="3"/>
  <c r="CE983" i="3"/>
  <c r="CE815" i="3"/>
  <c r="CE947" i="3"/>
  <c r="CE483" i="3"/>
  <c r="CE1637" i="3"/>
  <c r="CE654" i="3"/>
  <c r="CE431" i="3"/>
  <c r="CE1636" i="3"/>
  <c r="CE699" i="3"/>
  <c r="CE653" i="3"/>
  <c r="CE1530" i="3"/>
  <c r="CE874" i="3"/>
  <c r="CE764" i="3"/>
  <c r="CE997" i="3"/>
  <c r="CE481" i="3"/>
  <c r="CE1370" i="3"/>
  <c r="CE613" i="3"/>
  <c r="CE873" i="3"/>
  <c r="CE788" i="3"/>
  <c r="CE1307" i="3"/>
  <c r="CE280" i="3"/>
  <c r="CE598" i="3"/>
  <c r="CE26" i="3"/>
  <c r="CE1604" i="3"/>
  <c r="CE899" i="3"/>
  <c r="CE811" i="3"/>
  <c r="CE503" i="3"/>
  <c r="CE408" i="3"/>
  <c r="CE1606" i="3"/>
  <c r="CE479" i="3"/>
  <c r="CE1575" i="3"/>
  <c r="CE1457" i="3"/>
  <c r="CE611" i="3"/>
  <c r="CE871" i="3"/>
  <c r="CE834" i="3"/>
  <c r="CE554" i="3"/>
  <c r="CE218" i="3"/>
  <c r="CE1098" i="3"/>
  <c r="CE205" i="3"/>
  <c r="CE7" i="3"/>
  <c r="CE233" i="3"/>
  <c r="CE879" i="3"/>
  <c r="CE741" i="3"/>
  <c r="CE214" i="3"/>
  <c r="CE10" i="3"/>
  <c r="CE926" i="3"/>
  <c r="CE1631" i="3"/>
  <c r="CE362" i="3"/>
  <c r="CE1525" i="3"/>
  <c r="CE425" i="3"/>
  <c r="CE118" i="3"/>
  <c r="CE253" i="3"/>
  <c r="CE1572" i="3"/>
  <c r="CE1427" i="3"/>
  <c r="CE1454" i="3"/>
  <c r="CE831" i="3"/>
  <c r="CE758" i="3"/>
  <c r="CE721" i="3"/>
  <c r="CE78" i="3"/>
  <c r="CE4" i="3"/>
  <c r="CE1340" i="3"/>
  <c r="CE806" i="3"/>
  <c r="CE1587" i="3"/>
  <c r="CE373" i="3"/>
  <c r="CE805" i="3"/>
  <c r="CE403" i="3"/>
  <c r="CE1086" i="3"/>
  <c r="CE1424" i="3"/>
  <c r="CE629" i="3"/>
  <c r="CE736" i="3"/>
  <c r="CE1025" i="3"/>
  <c r="CE273" i="3"/>
  <c r="CE417" i="3"/>
  <c r="CE495" i="3"/>
  <c r="CE735" i="3"/>
  <c r="CE80" i="3"/>
  <c r="CE226" i="3"/>
  <c r="CE1070" i="3"/>
  <c r="CE432" i="3"/>
  <c r="CE627" i="3"/>
  <c r="CE861" i="3"/>
  <c r="CE850" i="3"/>
  <c r="CE1004" i="3"/>
  <c r="CE208" i="3"/>
  <c r="CE1066" i="3"/>
  <c r="CE565" i="3"/>
  <c r="CE777" i="3"/>
  <c r="CE99" i="3"/>
  <c r="CE210" i="3"/>
  <c r="CE1638" i="3"/>
  <c r="CE1618" i="3"/>
  <c r="CE1582" i="3"/>
  <c r="CE1337" i="3"/>
  <c r="CE1079" i="3"/>
  <c r="CE1576" i="3"/>
  <c r="CE447" i="3"/>
  <c r="CE472" i="3"/>
  <c r="CE491" i="3"/>
  <c r="CE112" i="3"/>
  <c r="CE68" i="3"/>
  <c r="CE58" i="3"/>
  <c r="CE1014" i="3"/>
  <c r="CE604" i="3"/>
  <c r="CE888" i="3"/>
  <c r="CE524" i="3"/>
  <c r="CE917" i="3"/>
  <c r="CE665" i="3"/>
  <c r="CE916" i="3"/>
  <c r="CE418" i="3"/>
  <c r="CE1059" i="3"/>
  <c r="CE822" i="3"/>
  <c r="CE234" i="3"/>
  <c r="CE386" i="3"/>
  <c r="CE232" i="3"/>
  <c r="CE910" i="3"/>
  <c r="CE27" i="3"/>
  <c r="CE875" i="3"/>
  <c r="CE790" i="3"/>
  <c r="CE463" i="3"/>
  <c r="CE1433" i="3"/>
  <c r="CE1460" i="3"/>
  <c r="CE1105" i="3"/>
  <c r="CE504" i="3"/>
  <c r="CE710" i="3"/>
  <c r="CE571" i="3"/>
  <c r="CE1535" i="3"/>
  <c r="CE636" i="3"/>
  <c r="CE216" i="3"/>
  <c r="CE945" i="3"/>
  <c r="CE575" i="3"/>
  <c r="CE866" i="3"/>
  <c r="CE634" i="3"/>
  <c r="CE870" i="3"/>
  <c r="CE1597" i="3"/>
  <c r="CE674" i="3"/>
  <c r="CE694" i="3"/>
  <c r="CE551" i="3"/>
  <c r="CE424" i="3"/>
  <c r="CE588" i="3"/>
  <c r="CE451" i="3"/>
  <c r="CE1016" i="3"/>
  <c r="CE1011" i="3"/>
  <c r="CE1015" i="3"/>
  <c r="CE1023" i="3"/>
  <c r="CE1640" i="3"/>
  <c r="CE934" i="3"/>
  <c r="CE528" i="3"/>
  <c r="CE848" i="3"/>
  <c r="CE272" i="3"/>
  <c r="CE920" i="3"/>
  <c r="CE529" i="3"/>
  <c r="CE648" i="3"/>
  <c r="CE222" i="3"/>
  <c r="CE1331" i="3"/>
  <c r="CE239" i="3"/>
  <c r="CE241" i="3"/>
  <c r="CE971" i="3"/>
  <c r="CE544" i="3"/>
  <c r="CE384" i="3"/>
  <c r="CE617" i="3"/>
  <c r="CE1102" i="3"/>
  <c r="CE1346" i="3"/>
  <c r="CE270" i="3"/>
  <c r="CE651" i="3"/>
  <c r="CE538" i="3"/>
  <c r="CE1037" i="3"/>
  <c r="CE723" i="3"/>
  <c r="CE173" i="3"/>
  <c r="CE1522" i="3"/>
  <c r="CE552" i="3"/>
  <c r="CE1301" i="3"/>
  <c r="CE250" i="3"/>
  <c r="CE365" i="3"/>
  <c r="CE781" i="3"/>
  <c r="CE249" i="3"/>
  <c r="CE74" i="3"/>
  <c r="CE605" i="3"/>
  <c r="CE1072" i="3"/>
  <c r="CE1050" i="3"/>
  <c r="CE534" i="3"/>
  <c r="CE687" i="3"/>
  <c r="CE235" i="3"/>
  <c r="CE1053" i="3"/>
  <c r="CE243" i="3"/>
  <c r="CE242" i="3"/>
  <c r="CE1571" i="3"/>
  <c r="CE1090" i="3"/>
  <c r="CE508" i="3"/>
  <c r="CE840" i="3"/>
  <c r="CE908" i="3"/>
  <c r="CE382" i="3"/>
  <c r="CE597" i="3"/>
  <c r="CE252" i="3"/>
  <c r="CE506" i="3"/>
  <c r="CE712" i="3"/>
  <c r="CE1009" i="3"/>
  <c r="CE25" i="3"/>
  <c r="CE813" i="3"/>
  <c r="CE505" i="3"/>
  <c r="CE711" i="3"/>
  <c r="CE980" i="3"/>
  <c r="CE540" i="3"/>
  <c r="CE1394" i="3"/>
  <c r="CE637" i="3"/>
  <c r="CE836" i="3"/>
  <c r="CE1044" i="3"/>
  <c r="CE539" i="3"/>
  <c r="CE480" i="3"/>
  <c r="CE872" i="3"/>
  <c r="CE206" i="3"/>
  <c r="CE928" i="3"/>
  <c r="CE1481" i="3"/>
  <c r="CE1556" i="3"/>
  <c r="CE708" i="3"/>
  <c r="CE48" i="3"/>
  <c r="CE1602" i="3"/>
  <c r="CE569" i="3"/>
  <c r="CE695" i="3"/>
  <c r="CE363" i="3"/>
  <c r="CE426" i="3"/>
  <c r="CE119" i="3"/>
  <c r="CE616" i="3"/>
  <c r="CE376" i="3"/>
  <c r="CE591" i="3"/>
  <c r="CE878" i="3"/>
  <c r="CE500" i="3"/>
  <c r="CE406" i="3"/>
  <c r="CE1445" i="3"/>
  <c r="CE1478" i="3"/>
  <c r="CE389" i="3"/>
  <c r="CE739" i="3"/>
  <c r="CE1364" i="3"/>
  <c r="CE720" i="3"/>
  <c r="CE1553" i="3"/>
  <c r="CE864" i="3"/>
  <c r="CE829" i="3"/>
  <c r="CE443" i="3"/>
  <c r="CE82" i="3"/>
  <c r="CE964" i="3"/>
  <c r="CE193" i="3"/>
  <c r="CE267" i="3"/>
  <c r="CE1316" i="3"/>
  <c r="CE828" i="3"/>
  <c r="CE421" i="3"/>
  <c r="CE754" i="3"/>
  <c r="CE851" i="3"/>
  <c r="CE1024" i="3"/>
  <c r="CE192" i="3"/>
  <c r="CE507" i="3"/>
  <c r="CE1569" i="3"/>
  <c r="CE1087" i="3"/>
  <c r="CE64" i="3"/>
  <c r="CE487" i="3"/>
  <c r="CE1560" i="3"/>
  <c r="CE1451" i="3"/>
  <c r="CE676" i="3"/>
  <c r="CE638" i="3"/>
  <c r="CE769" i="3"/>
  <c r="CE745" i="3"/>
  <c r="CE1322" i="3"/>
  <c r="CE409" i="3"/>
  <c r="CE744" i="3"/>
  <c r="CE219" i="3"/>
  <c r="CE635" i="3"/>
  <c r="CE927" i="3"/>
  <c r="CE1632" i="3"/>
  <c r="CE375" i="3"/>
  <c r="CE608" i="3"/>
  <c r="CE877" i="3"/>
  <c r="CE1595" i="3"/>
  <c r="CE865" i="3"/>
  <c r="CE8" i="3"/>
  <c r="CE268" i="3"/>
  <c r="CE549" i="3"/>
  <c r="CE76" i="3"/>
  <c r="CE269" i="3"/>
  <c r="CE527" i="3"/>
  <c r="CE420" i="3"/>
  <c r="CE753" i="3"/>
  <c r="CE285" i="3"/>
  <c r="CE1620" i="3"/>
  <c r="CE543" i="3"/>
  <c r="CE1583" i="3"/>
  <c r="CE1409" i="3"/>
  <c r="CE750" i="3"/>
  <c r="CE732" i="3"/>
  <c r="CE1518" i="3"/>
  <c r="CE1550" i="3"/>
  <c r="CE847" i="3"/>
  <c r="CE775" i="3"/>
  <c r="CE602" i="3"/>
  <c r="CE860" i="3"/>
  <c r="CE849" i="3"/>
  <c r="CE1080" i="3"/>
  <c r="CE368" i="3"/>
  <c r="CE1088" i="3"/>
  <c r="CE464" i="3"/>
  <c r="CE893" i="3"/>
  <c r="CE1436" i="3"/>
  <c r="CE1064" i="3"/>
  <c r="CE1101" i="3"/>
  <c r="CE430" i="3"/>
  <c r="CE1605" i="3"/>
  <c r="CE652" i="3"/>
  <c r="CE907" i="3"/>
  <c r="CE612" i="3"/>
  <c r="CE517" i="3"/>
  <c r="CE1448" i="3"/>
  <c r="CE1415" i="3"/>
  <c r="CE1391" i="3"/>
  <c r="CE809" i="3"/>
  <c r="CE391" i="3"/>
  <c r="CE993" i="3"/>
  <c r="CE784" i="3"/>
  <c r="CE247" i="3"/>
  <c r="CE868" i="3"/>
  <c r="CE117" i="3"/>
  <c r="CE589" i="3"/>
  <c r="CE498" i="3"/>
  <c r="CE404" i="3"/>
  <c r="CE62" i="3"/>
  <c r="CE1017" i="3"/>
  <c r="CE586" i="3"/>
  <c r="CE401" i="3"/>
  <c r="CE531" i="3"/>
  <c r="CE690" i="3"/>
  <c r="CE60" i="3"/>
  <c r="CE801" i="3"/>
  <c r="CE1067" i="3"/>
  <c r="CE263" i="3"/>
  <c r="CE1406" i="3"/>
  <c r="CE113" i="3"/>
  <c r="CE397" i="3"/>
  <c r="CE369" i="3"/>
  <c r="CE1617" i="3"/>
  <c r="CE1089" i="3"/>
  <c r="CE1052" i="3"/>
  <c r="CE1463" i="3"/>
  <c r="CE641" i="3"/>
  <c r="CE522" i="3"/>
  <c r="CE1562" i="3"/>
  <c r="CE1607" i="3"/>
  <c r="CE542" i="3"/>
  <c r="CE615" i="3"/>
  <c r="CE722" i="3"/>
  <c r="CE541" i="3"/>
  <c r="CE482" i="3"/>
  <c r="CE614" i="3"/>
  <c r="CE1008" i="3"/>
  <c r="CE1635" i="3"/>
  <c r="CE1529" i="3"/>
  <c r="CE445" i="3"/>
  <c r="CE518" i="3"/>
  <c r="CE379" i="3"/>
  <c r="CE762" i="3"/>
  <c r="CE640" i="3"/>
  <c r="CE244" i="3"/>
  <c r="CE946" i="3"/>
  <c r="CE770" i="3"/>
  <c r="CE570" i="3"/>
  <c r="CE786" i="3"/>
  <c r="CE516" i="3"/>
  <c r="CE427" i="3"/>
  <c r="CE1598" i="3"/>
  <c r="CE230" i="3"/>
  <c r="CE120" i="3"/>
  <c r="CE897" i="3"/>
  <c r="CE377" i="3"/>
  <c r="CE1343" i="3"/>
  <c r="CE1526" i="3"/>
  <c r="CE1076" i="3"/>
  <c r="CE407" i="3"/>
  <c r="CE1063" i="3"/>
  <c r="CE477" i="3"/>
  <c r="CE1573" i="3"/>
  <c r="CE609" i="3"/>
  <c r="CE832" i="3"/>
  <c r="CE20" i="3"/>
  <c r="CE5" i="3"/>
  <c r="CE693" i="3"/>
  <c r="CE632" i="3"/>
  <c r="CE783" i="3"/>
  <c r="CE251" i="3"/>
  <c r="CE757" i="3"/>
  <c r="CE1388" i="3"/>
  <c r="CE631" i="3"/>
  <c r="CE738" i="3"/>
  <c r="CE278" i="3"/>
  <c r="CE1641" i="3"/>
  <c r="CE630" i="3"/>
  <c r="CE497" i="3"/>
  <c r="CE274" i="3"/>
  <c r="CE402" i="3"/>
  <c r="CE655" i="3"/>
  <c r="CE679" i="3"/>
  <c r="CE1590" i="3"/>
  <c r="CE700" i="3"/>
  <c r="CE446" i="3"/>
  <c r="CE486" i="3"/>
  <c r="CE763" i="3"/>
  <c r="CE1558" i="3"/>
  <c r="CE835" i="3"/>
  <c r="CE767" i="3"/>
  <c r="CE1251" i="3"/>
  <c r="CE511" i="3"/>
  <c r="CE11" i="3"/>
  <c r="CE23" i="3"/>
  <c r="CE839" i="3"/>
  <c r="CE696" i="3"/>
  <c r="CE1071" i="3"/>
  <c r="CE1319" i="3"/>
  <c r="CE501" i="3"/>
  <c r="CE941" i="3"/>
  <c r="CE1601" i="3"/>
  <c r="CE1036" i="3"/>
  <c r="CE12" i="3"/>
  <c r="CE40" i="3"/>
  <c r="CE114" i="3"/>
  <c r="CE46" i="3"/>
  <c r="CE374" i="3"/>
  <c r="CE876" i="3"/>
  <c r="CE1073" i="3"/>
  <c r="CE1586" i="3"/>
  <c r="CE1629" i="3"/>
  <c r="CE1584" i="3"/>
  <c r="CE72" i="3"/>
  <c r="CE240" i="3"/>
  <c r="CE236" i="3"/>
  <c r="CE1325" i="3"/>
  <c r="CE867" i="3"/>
  <c r="CE227" i="3"/>
  <c r="CE1589" i="3"/>
  <c r="CE1538" i="3"/>
  <c r="CE639" i="3"/>
  <c r="CE814" i="3"/>
  <c r="CE411" i="3"/>
  <c r="CE1002" i="3"/>
  <c r="CE452" i="3"/>
  <c r="CE771" i="3"/>
  <c r="CE1557" i="3"/>
  <c r="CE1633" i="3"/>
  <c r="CE593" i="3"/>
  <c r="CE675" i="3"/>
  <c r="CE174" i="3"/>
  <c r="CE785" i="3"/>
  <c r="CE553" i="3"/>
  <c r="CE194" i="3"/>
  <c r="CE948" i="3"/>
  <c r="CE896" i="3"/>
  <c r="CE1035" i="3"/>
  <c r="CE991" i="3"/>
  <c r="CE279" i="3"/>
  <c r="CE246" i="3"/>
  <c r="CE1628" i="3"/>
  <c r="CE853" i="3"/>
  <c r="CE737" i="3"/>
  <c r="CE1502" i="3"/>
  <c r="CE970" i="3"/>
  <c r="CE1621" i="3"/>
  <c r="CE38" i="3"/>
  <c r="CE603" i="3"/>
  <c r="CE802" i="3"/>
  <c r="CE1032" i="3"/>
  <c r="CE259" i="3"/>
  <c r="CE238" i="3"/>
  <c r="CE1490" i="3"/>
  <c r="CE1084" i="3"/>
  <c r="CE255" i="3"/>
  <c r="CE702" i="3"/>
  <c r="CE1533" i="3"/>
  <c r="CE465" i="3"/>
  <c r="CE1039" i="3"/>
  <c r="CE271" i="3"/>
  <c r="CE998" i="3"/>
  <c r="CE969" i="3"/>
  <c r="CE574" i="3"/>
  <c r="CE520" i="3"/>
  <c r="CE596" i="3"/>
  <c r="CE519" i="3"/>
  <c r="CE410" i="3"/>
  <c r="CE1559" i="3"/>
  <c r="CE281" i="3"/>
  <c r="CE50" i="3"/>
  <c r="CE1045" i="3"/>
  <c r="CE383" i="3"/>
  <c r="CE572" i="3"/>
  <c r="CE380" i="3"/>
  <c r="CE1418" i="3"/>
  <c r="CE595" i="3"/>
  <c r="CE812" i="3"/>
  <c r="CE768" i="3"/>
  <c r="CE429" i="3"/>
  <c r="CE1007" i="3"/>
  <c r="CE929" i="3"/>
  <c r="CE1634" i="3"/>
  <c r="CE787" i="3"/>
  <c r="CE428" i="3"/>
  <c r="CE1603" i="3"/>
  <c r="CE898" i="3"/>
  <c r="CE175" i="3"/>
  <c r="CE378" i="3"/>
  <c r="CE1534" i="3"/>
  <c r="CE364" i="3"/>
  <c r="CE810" i="3"/>
  <c r="CE1077" i="3"/>
  <c r="CE484" i="3"/>
  <c r="CE994" i="3"/>
  <c r="CE22" i="3"/>
  <c r="CE944" i="3"/>
  <c r="CE537" i="3"/>
  <c r="CE478" i="3"/>
  <c r="CE1367" i="3"/>
  <c r="CE610" i="3"/>
  <c r="CE833" i="3"/>
  <c r="CE1028" i="3"/>
  <c r="CE6" i="3"/>
  <c r="CE1099" i="3"/>
  <c r="CE633" i="3"/>
  <c r="CE759" i="3"/>
  <c r="CE390" i="3"/>
  <c r="CE1521" i="3"/>
  <c r="CE499" i="3"/>
  <c r="CE405" i="3"/>
  <c r="CE9" i="3"/>
  <c r="CE566" i="3"/>
  <c r="CE692" i="3"/>
  <c r="CE1412" i="3"/>
  <c r="CE550" i="3"/>
  <c r="CE444" i="3"/>
  <c r="CE423" i="3"/>
  <c r="CE756" i="3"/>
  <c r="CE116" i="3"/>
  <c r="CE606" i="3"/>
  <c r="CE422" i="3"/>
  <c r="CE755" i="3"/>
  <c r="CE863" i="3"/>
  <c r="CE804" i="3"/>
  <c r="CE442" i="3"/>
  <c r="CE1600" i="3"/>
  <c r="CE1083" i="3"/>
  <c r="CE862" i="3"/>
  <c r="CE441" i="3"/>
  <c r="CE1619" i="3"/>
  <c r="CE416" i="3"/>
  <c r="CE450" i="3"/>
  <c r="CE440" i="3"/>
  <c r="CE1298" i="3"/>
  <c r="CE670" i="3"/>
  <c r="CE474" i="3"/>
  <c r="CE1029" i="3"/>
  <c r="CE44" i="3"/>
  <c r="CE766" i="3"/>
  <c r="CE922" i="3"/>
  <c r="CE666" i="3"/>
  <c r="CE1075" i="3"/>
  <c r="CE473" i="3"/>
  <c r="CE1049" i="3"/>
  <c r="CE1091" i="3"/>
  <c r="CE667" i="3"/>
  <c r="CE1499" i="3"/>
  <c r="CE918" i="3"/>
  <c r="CE1358" i="3"/>
  <c r="CE625" i="3"/>
  <c r="CE492" i="3"/>
  <c r="CE932" i="3"/>
  <c r="CE749" i="3"/>
  <c r="CE560" i="3"/>
  <c r="CE649" i="3"/>
  <c r="CE824" i="3"/>
  <c r="CE461" i="3"/>
  <c r="CE1615" i="3"/>
  <c r="CE1484" i="3"/>
  <c r="CE664" i="3"/>
  <c r="CE515" i="3"/>
  <c r="CE366" i="3"/>
  <c r="CE581" i="3"/>
  <c r="CE774" i="3"/>
  <c r="CE439" i="3"/>
  <c r="CE1580" i="3"/>
  <c r="CE909" i="3"/>
  <c r="CE939" i="3"/>
  <c r="CE1385" i="3"/>
  <c r="CE663" i="3"/>
  <c r="CE684" i="3"/>
  <c r="CE773" i="3"/>
  <c r="CE221" i="3"/>
  <c r="CE32" i="3"/>
  <c r="CE953" i="3"/>
  <c r="CE1057" i="3"/>
  <c r="CE901" i="3"/>
  <c r="CE855" i="3"/>
  <c r="CE1609" i="3"/>
  <c r="CE576" i="3"/>
  <c r="CE254" i="3"/>
  <c r="CE656" i="3"/>
  <c r="CE1505" i="3"/>
  <c r="CE225" i="3"/>
  <c r="CE838" i="3"/>
  <c r="CE765" i="3"/>
  <c r="CE1046" i="3"/>
  <c r="CE573" i="3"/>
  <c r="CE381" i="3"/>
  <c r="CE837" i="3"/>
  <c r="CE24" i="3"/>
  <c r="CE906" i="3"/>
  <c r="CE204" i="3"/>
  <c r="CE231" i="3"/>
  <c r="CE215" i="3"/>
  <c r="CE592" i="3"/>
  <c r="CE568" i="3"/>
  <c r="CE536" i="3"/>
  <c r="CE869" i="3"/>
  <c r="CE808" i="3"/>
  <c r="CE1596" i="3"/>
  <c r="CE740" i="3"/>
  <c r="CE992" i="3"/>
  <c r="CE590" i="3"/>
  <c r="CE807" i="3"/>
  <c r="CE607" i="3"/>
  <c r="CE830" i="3"/>
  <c r="CE782" i="3"/>
  <c r="CE248" i="3"/>
  <c r="CE1643" i="3"/>
  <c r="CE1570" i="3"/>
  <c r="CE1030" i="3"/>
  <c r="CE938" i="3"/>
  <c r="CE587" i="3"/>
  <c r="CE548" i="3"/>
  <c r="CE496" i="3"/>
  <c r="CE266" i="3"/>
  <c r="CE628" i="3"/>
  <c r="CE827" i="3"/>
  <c r="CE237" i="3"/>
  <c r="CE413" i="3"/>
  <c r="CE677" i="3"/>
  <c r="CE1003" i="3"/>
  <c r="CE42" i="3"/>
  <c r="CE1092" i="3"/>
  <c r="CE1349" i="3"/>
  <c r="CE211" i="3"/>
  <c r="CE115" i="3"/>
  <c r="CE789" i="3"/>
  <c r="CE485" i="3"/>
  <c r="CE594" i="3"/>
  <c r="CE555" i="3"/>
  <c r="CE709" i="3"/>
  <c r="CE1304" i="3"/>
  <c r="CE1038" i="3"/>
  <c r="CE1430" i="3"/>
  <c r="CE502" i="3"/>
  <c r="CE1599" i="3"/>
  <c r="CE1574" i="3"/>
  <c r="CE21" i="3"/>
  <c r="CE229" i="3"/>
  <c r="CE388" i="3"/>
  <c r="CE852" i="3"/>
  <c r="CE1585" i="3"/>
  <c r="CE476" i="3"/>
  <c r="CE494" i="3"/>
  <c r="CE1561" i="3"/>
  <c r="CE1082" i="3"/>
  <c r="CE1421" i="3"/>
  <c r="CE990" i="3"/>
  <c r="CE191" i="3"/>
  <c r="CE1565" i="3"/>
  <c r="CE1567" i="3"/>
  <c r="CE471" i="3"/>
  <c r="CE563" i="3"/>
  <c r="CE957" i="3"/>
  <c r="CE557" i="3"/>
  <c r="CE514" i="3"/>
  <c r="CE965" i="3"/>
  <c r="CE923" i="3"/>
  <c r="CE819" i="3"/>
  <c r="CE1487" i="3"/>
  <c r="CE546" i="3"/>
  <c r="CE658" i="3"/>
  <c r="CE1095" i="3"/>
  <c r="CE881" i="3"/>
  <c r="CE1563" i="3"/>
  <c r="CI2144" i="3"/>
  <c r="CI2161" i="3"/>
  <c r="CI2126" i="3"/>
  <c r="CH2151" i="3"/>
  <c r="CE475" i="3"/>
  <c r="CE526" i="3"/>
  <c r="CE668" i="3"/>
  <c r="CE1626" i="3"/>
  <c r="CE34" i="3"/>
  <c r="CE1382" i="3"/>
  <c r="CE367" i="3"/>
  <c r="CE558" i="3"/>
  <c r="CE1469" i="3"/>
  <c r="CE798" i="3"/>
  <c r="CE521" i="3"/>
  <c r="CE567" i="3"/>
  <c r="CE962" i="3"/>
  <c r="CE976" i="3"/>
  <c r="CE217" i="3"/>
  <c r="CE57" i="3"/>
  <c r="CE245" i="3"/>
  <c r="CE209" i="3"/>
  <c r="CE31" i="3"/>
  <c r="CE190" i="3"/>
  <c r="CE913" i="3"/>
  <c r="CE290" i="3"/>
  <c r="CE1056" i="3"/>
  <c r="CE900" i="3"/>
  <c r="CE854" i="3"/>
  <c r="CE16" i="3"/>
  <c r="CE490" i="3"/>
  <c r="CE717" i="3"/>
  <c r="CE1042" i="3"/>
  <c r="CE275" i="3"/>
  <c r="CE985" i="3"/>
  <c r="CE201" i="3"/>
  <c r="CE921" i="3"/>
  <c r="CE973" i="3"/>
  <c r="CE510" i="3"/>
  <c r="CE704" i="3"/>
  <c r="CE619" i="3"/>
  <c r="CE601" i="3"/>
  <c r="CE1592" i="3"/>
  <c r="CE1060" i="3"/>
  <c r="CE952" i="3"/>
  <c r="CE950" i="3"/>
  <c r="CE1610" i="3"/>
  <c r="CE256" i="3"/>
  <c r="CE657" i="3"/>
  <c r="CI2149" i="3"/>
  <c r="CI2131" i="3"/>
  <c r="CH2147" i="3"/>
  <c r="CE70" i="3"/>
  <c r="CE859" i="3"/>
  <c r="CE1547" i="3"/>
  <c r="CE1514" i="3"/>
  <c r="CE1010" i="3"/>
  <c r="CE977" i="3"/>
  <c r="CE1031" i="3"/>
  <c r="CE890" i="3"/>
  <c r="CE1549" i="3"/>
  <c r="CE1623" i="3"/>
  <c r="CE535" i="3"/>
  <c r="CE556" i="3"/>
  <c r="CE1622" i="3"/>
  <c r="CE683" i="3"/>
  <c r="CE645" i="3"/>
  <c r="CE456" i="3"/>
  <c r="CE1564" i="3"/>
  <c r="CE387" i="3"/>
  <c r="CE842" i="3"/>
  <c r="CE818" i="3"/>
  <c r="CE455" i="3"/>
  <c r="CE489" i="3"/>
  <c r="CE392" i="3"/>
  <c r="CE370" i="3"/>
  <c r="CE793" i="3"/>
  <c r="CI2147" i="3"/>
  <c r="CI2156" i="3"/>
  <c r="CI2150" i="3"/>
  <c r="CE825" i="3"/>
  <c r="CE36" i="3"/>
  <c r="CE559" i="3"/>
  <c r="CE892" i="3"/>
  <c r="CE1081" i="3"/>
  <c r="CE624" i="3"/>
  <c r="CE647" i="3"/>
  <c r="CE1403" i="3"/>
  <c r="CE747" i="3"/>
  <c r="CE66" i="3"/>
  <c r="CE488" i="3"/>
  <c r="CE530" i="3"/>
  <c r="CE513" i="3"/>
  <c r="CE394" i="3"/>
  <c r="CE1612" i="3"/>
  <c r="CE1439" i="3"/>
  <c r="CE1466" i="3"/>
  <c r="CE436" i="3"/>
  <c r="CE213" i="3"/>
  <c r="CE412" i="3"/>
  <c r="CE449" i="3"/>
  <c r="CE726" i="3"/>
  <c r="CE673" i="3"/>
  <c r="CE400" i="3"/>
  <c r="CE399" i="3"/>
  <c r="CE286" i="3"/>
  <c r="CE224" i="3"/>
  <c r="CE1094" i="3"/>
  <c r="CE858" i="3"/>
  <c r="CE1097" i="3"/>
  <c r="CE261" i="3"/>
  <c r="CE1608" i="3"/>
  <c r="CE823" i="3"/>
  <c r="CE955" i="3"/>
  <c r="CE1021" i="3"/>
  <c r="CE1373" i="3"/>
  <c r="CE672" i="3"/>
  <c r="CE622" i="3"/>
  <c r="CE470" i="3"/>
  <c r="CE1085" i="3"/>
  <c r="CE662" i="3"/>
  <c r="CE660" i="3"/>
  <c r="CE772" i="3"/>
  <c r="CE437" i="3"/>
  <c r="CE728" i="3"/>
  <c r="CE372" i="3"/>
  <c r="CE547" i="3"/>
  <c r="CE512" i="3"/>
  <c r="CE705" i="3"/>
  <c r="CE620" i="3"/>
  <c r="CE1593" i="3"/>
  <c r="CE282" i="3"/>
  <c r="CE691" i="3"/>
  <c r="CE562" i="3"/>
  <c r="CE951" i="3"/>
  <c r="CE1328" i="3"/>
  <c r="CE912" i="3"/>
  <c r="CE578" i="3"/>
  <c r="CE681" i="3"/>
  <c r="CE1400" i="3"/>
  <c r="CE55" i="3"/>
  <c r="CE701" i="3"/>
  <c r="CE1639" i="3"/>
  <c r="CE972" i="3"/>
  <c r="CE385" i="3"/>
  <c r="CE14" i="3"/>
  <c r="CE984" i="3"/>
  <c r="CE212" i="3"/>
  <c r="CI1053" i="3"/>
  <c r="CE493" i="3"/>
  <c r="CE987" i="3"/>
  <c r="CE1627" i="3"/>
  <c r="CE584" i="3"/>
  <c r="CE800" i="3"/>
  <c r="CE223" i="3"/>
  <c r="CE887" i="3"/>
  <c r="CE799" i="3"/>
  <c r="CE277" i="3"/>
  <c r="CE1511" i="3"/>
  <c r="CE1442" i="3"/>
  <c r="CE935" i="3"/>
  <c r="CE689" i="3"/>
  <c r="CE796" i="3"/>
  <c r="CE1043" i="3"/>
  <c r="CE626" i="3"/>
  <c r="CE107" i="3"/>
  <c r="CE680" i="3"/>
  <c r="CE434" i="3"/>
  <c r="CE999" i="3"/>
  <c r="CH2160" i="3"/>
  <c r="CE265" i="3"/>
  <c r="CE585" i="3"/>
  <c r="CE419" i="3"/>
  <c r="CE886" i="3"/>
  <c r="CE748" i="3"/>
  <c r="CE885" i="3"/>
  <c r="CE646" i="3"/>
  <c r="CE438" i="3"/>
  <c r="CE979" i="3"/>
  <c r="CE469" i="3"/>
  <c r="CE746" i="3"/>
  <c r="CE579" i="3"/>
  <c r="CE1397" i="3"/>
  <c r="CE1376" i="3"/>
  <c r="CE1541" i="3"/>
  <c r="CE466" i="3"/>
  <c r="CI2146" i="3"/>
  <c r="CI2160" i="3"/>
  <c r="CI239" i="3"/>
  <c r="CI2135" i="3"/>
  <c r="CE778" i="3"/>
  <c r="CE262" i="3"/>
  <c r="CE1022" i="3"/>
  <c r="CE525" i="3"/>
  <c r="CE978" i="3"/>
  <c r="CE582" i="3"/>
  <c r="CE846" i="3"/>
  <c r="CE459" i="3"/>
  <c r="CE661" i="3"/>
  <c r="CE580" i="3"/>
  <c r="CE18" i="3"/>
  <c r="CE203" i="3"/>
  <c r="CE1613" i="3"/>
  <c r="CE820" i="3"/>
  <c r="CE17" i="3"/>
  <c r="CE283" i="3"/>
  <c r="CE1096" i="3"/>
  <c r="CE202" i="3"/>
  <c r="CE682" i="3"/>
  <c r="CE1493" i="3"/>
  <c r="CE56" i="3"/>
  <c r="CE189" i="3"/>
  <c r="CE1361" i="3"/>
  <c r="CE257" i="3"/>
  <c r="CE1508" i="3"/>
  <c r="CE435" i="3"/>
  <c r="CE1588" i="3"/>
  <c r="CE100" i="3"/>
  <c r="CE1475" i="3"/>
  <c r="CE959" i="3"/>
  <c r="CE288" i="3"/>
  <c r="CE509" i="3"/>
  <c r="CE618" i="3"/>
  <c r="CE817" i="3"/>
  <c r="CE1591" i="3"/>
  <c r="CE1018" i="3"/>
  <c r="CI2115" i="3"/>
  <c r="CI2138" i="3"/>
  <c r="CE284" i="3"/>
  <c r="CE264" i="3"/>
  <c r="CE1313" i="3"/>
  <c r="CE669" i="3"/>
  <c r="CE258" i="3"/>
  <c r="CE462" i="3"/>
  <c r="CE1472" i="3"/>
  <c r="CE1548" i="3"/>
  <c r="CE398" i="3"/>
  <c r="CE448" i="3"/>
  <c r="CE1074" i="3"/>
  <c r="CE1625" i="3"/>
  <c r="CE686" i="3"/>
  <c r="CE623" i="3"/>
  <c r="CE111" i="3"/>
  <c r="CE533" i="3"/>
  <c r="CE958" i="3"/>
  <c r="CE1614" i="3"/>
  <c r="CE1058" i="3"/>
  <c r="CE1355" i="3"/>
  <c r="CE821" i="3"/>
  <c r="CE458" i="3"/>
  <c r="CE395" i="3"/>
  <c r="CE719" i="3"/>
  <c r="CE564" i="3"/>
  <c r="CE1517" i="3"/>
  <c r="CE954" i="3"/>
  <c r="CE884" i="3"/>
  <c r="CE457" i="3"/>
  <c r="CE678" i="3"/>
  <c r="CE30" i="3"/>
  <c r="CE894" i="3"/>
  <c r="CE1611" i="3"/>
  <c r="CE643" i="3"/>
  <c r="CE794" i="3"/>
  <c r="CE467" i="3"/>
  <c r="CE703" i="3"/>
  <c r="CE841" i="3"/>
  <c r="CH1107" i="3"/>
  <c r="CI2141" i="3"/>
  <c r="CI2143" i="3"/>
  <c r="CI2119" i="3"/>
  <c r="CI2155" i="3"/>
  <c r="CE19" i="3"/>
  <c r="CE826" i="3"/>
  <c r="CE891" i="3"/>
  <c r="CE460" i="3"/>
  <c r="CE731" i="3"/>
  <c r="CE919" i="3"/>
  <c r="CE776" i="3"/>
  <c r="CE414" i="3"/>
  <c r="CE1496" i="3"/>
  <c r="CE902" i="3"/>
  <c r="CE1579" i="3"/>
  <c r="CE415" i="3"/>
  <c r="CE1104" i="3"/>
  <c r="CE532" i="3"/>
  <c r="CE795" i="3"/>
  <c r="CE468" i="3"/>
  <c r="CE1352" i="3"/>
  <c r="CE545" i="3"/>
  <c r="CE454" i="3"/>
  <c r="CI2134" i="3"/>
  <c r="CH2158" i="3"/>
  <c r="CI2133" i="3"/>
  <c r="CI2122" i="3"/>
  <c r="CI2130" i="3"/>
  <c r="CE803" i="3"/>
  <c r="CE228" i="3"/>
  <c r="CE1065" i="3"/>
  <c r="CE713" i="3"/>
  <c r="CE895" i="3"/>
  <c r="CE671" i="3"/>
  <c r="CE583" i="3"/>
  <c r="CE650" i="3"/>
  <c r="CE956" i="3"/>
  <c r="CE903" i="3"/>
  <c r="CE685" i="3"/>
  <c r="CE857" i="3"/>
  <c r="CE730" i="3"/>
  <c r="CE260" i="3"/>
  <c r="CE915" i="3"/>
  <c r="CE797" i="3"/>
  <c r="CE729" i="3"/>
  <c r="CE966" i="3"/>
  <c r="CE1544" i="3"/>
  <c r="CE621" i="3"/>
  <c r="CE1594" i="3"/>
  <c r="CE718" i="3"/>
  <c r="CE1100" i="3"/>
  <c r="CE961" i="3"/>
  <c r="CE883" i="3"/>
  <c r="CE644" i="3"/>
  <c r="CE393" i="3"/>
  <c r="CE1093" i="3"/>
  <c r="CE933" i="3"/>
  <c r="CE1103" i="3"/>
  <c r="CE29" i="3"/>
  <c r="CE1642" i="3"/>
  <c r="CE1644" i="3"/>
  <c r="CE371" i="3"/>
  <c r="CE688" i="3"/>
  <c r="CE577" i="3"/>
  <c r="CE642" i="3"/>
  <c r="CE220" i="3"/>
  <c r="CI2125" i="3"/>
  <c r="CH2140" i="3"/>
  <c r="CE960" i="3"/>
  <c r="CE986" i="3"/>
  <c r="CE276" i="3"/>
  <c r="CE1581" i="3"/>
  <c r="CE1566" i="3"/>
  <c r="CE1334" i="3"/>
  <c r="CE1616" i="3"/>
  <c r="CE1624" i="3"/>
  <c r="CE396" i="3"/>
  <c r="CE1379" i="3"/>
  <c r="CE856" i="3"/>
  <c r="CE845" i="3"/>
  <c r="CE914" i="3"/>
  <c r="CE844" i="3"/>
  <c r="CE963" i="3"/>
  <c r="CE561" i="3"/>
  <c r="CE1051" i="3"/>
  <c r="CE659" i="3"/>
  <c r="CE843" i="3"/>
  <c r="CE727" i="3"/>
  <c r="CE207" i="3"/>
  <c r="CE1568" i="3"/>
  <c r="CE882" i="3"/>
  <c r="CE289" i="3"/>
  <c r="CE15" i="3"/>
  <c r="CE1630" i="3"/>
  <c r="CE889" i="3"/>
  <c r="CE600" i="3"/>
  <c r="CE523" i="3"/>
  <c r="CE28" i="3"/>
  <c r="CI2137" i="3"/>
  <c r="CI2142" i="3"/>
  <c r="CI2159" i="3"/>
  <c r="CI2162" i="3"/>
  <c r="CI2116" i="3"/>
  <c r="CI1106" i="3" l="1"/>
  <c r="CH1106" i="3"/>
  <c r="CI81" i="3"/>
  <c r="CD911" i="3"/>
  <c r="BR4" i="3"/>
  <c r="BS4" i="3"/>
  <c r="BX911" i="3"/>
  <c r="BW911" i="3"/>
  <c r="BZ911" i="3"/>
  <c r="BY911" i="3"/>
  <c r="CB911" i="3"/>
  <c r="CC911" i="3"/>
  <c r="CA911" i="3"/>
  <c r="CC1310" i="3"/>
  <c r="CB1310" i="3"/>
  <c r="BZ1310" i="3"/>
  <c r="BY1310" i="3"/>
  <c r="BW1310" i="3"/>
  <c r="CA1310" i="3"/>
  <c r="BX1310" i="3"/>
  <c r="CD1310" i="3"/>
  <c r="BK4" i="3"/>
  <c r="BL4" i="3"/>
  <c r="BM4" i="3"/>
  <c r="BO4" i="3"/>
  <c r="BP4" i="3"/>
  <c r="CI1121" i="3"/>
  <c r="CI1089" i="3"/>
  <c r="CI2100" i="3"/>
  <c r="CI243" i="3"/>
  <c r="CI395" i="3"/>
  <c r="CI1912" i="3"/>
  <c r="CI175" i="3"/>
  <c r="CI1045" i="3"/>
  <c r="CI1052" i="3"/>
  <c r="CI1531" i="3"/>
  <c r="CI1351" i="3"/>
  <c r="CI748" i="3"/>
  <c r="CI1936" i="3"/>
  <c r="CI252" i="3"/>
  <c r="CI1280" i="3"/>
  <c r="CI292" i="3"/>
  <c r="CI1162" i="3"/>
  <c r="CH1650" i="3"/>
  <c r="CG2149" i="3"/>
  <c r="CG2100" i="3"/>
  <c r="CI571" i="3"/>
  <c r="CI533" i="3"/>
  <c r="CH2134" i="3"/>
  <c r="CG237" i="3"/>
  <c r="CH236" i="3"/>
  <c r="CI1007" i="3"/>
  <c r="CG2103" i="3"/>
  <c r="CI2085" i="3"/>
  <c r="CI1733" i="3"/>
  <c r="CG348" i="3"/>
  <c r="CG2154" i="3"/>
  <c r="CI534" i="3"/>
  <c r="CI1862" i="3"/>
  <c r="CG2112" i="3"/>
  <c r="CF1647" i="3"/>
  <c r="CI480" i="3"/>
  <c r="CI1549" i="3"/>
  <c r="CF241" i="3"/>
  <c r="CG1649" i="3"/>
  <c r="CI1292" i="3"/>
  <c r="CI1137" i="3"/>
  <c r="CI444" i="3"/>
  <c r="CF2105" i="3"/>
  <c r="CI871" i="3"/>
  <c r="CH2162" i="3"/>
  <c r="CH2156" i="3"/>
  <c r="CI196" i="3"/>
  <c r="CF2140" i="3"/>
  <c r="CH2127" i="3"/>
  <c r="CF1649" i="3"/>
  <c r="CI2158" i="3"/>
  <c r="CI487" i="3"/>
  <c r="CI940" i="3"/>
  <c r="CI593" i="3"/>
  <c r="CI637" i="3"/>
  <c r="CI203" i="3"/>
  <c r="CI809" i="3"/>
  <c r="CG2111" i="3"/>
  <c r="CI2010" i="3"/>
  <c r="CI64" i="3"/>
  <c r="CI1460" i="3"/>
  <c r="CI280" i="3"/>
  <c r="CG1053" i="3"/>
  <c r="CH243" i="3"/>
  <c r="CI2117" i="3"/>
  <c r="CI1791" i="3"/>
  <c r="CI614" i="3"/>
  <c r="CF239" i="3"/>
  <c r="CI21" i="3"/>
  <c r="CG1122" i="3"/>
  <c r="CH386" i="3"/>
  <c r="CI179" i="3"/>
  <c r="CI835" i="3"/>
  <c r="CI1722" i="3"/>
  <c r="CF2131" i="3"/>
  <c r="CI1918" i="3"/>
  <c r="CI1799" i="3"/>
  <c r="CI786" i="3"/>
  <c r="CI2069" i="3"/>
  <c r="CI268" i="3"/>
  <c r="CI672" i="3"/>
  <c r="CF2104" i="3"/>
  <c r="CI1221" i="3"/>
  <c r="CI970" i="3"/>
  <c r="CI1535" i="3"/>
  <c r="CI1554" i="3"/>
  <c r="CI711" i="3"/>
  <c r="CI1602" i="3"/>
  <c r="CI26" i="3"/>
  <c r="CI1968" i="3"/>
  <c r="CI1803" i="3"/>
  <c r="CI792" i="3"/>
  <c r="CI1334" i="3"/>
  <c r="CI1244" i="3"/>
  <c r="CI1720" i="3"/>
  <c r="CI815" i="3"/>
  <c r="CI1086" i="3"/>
  <c r="CI498" i="3"/>
  <c r="CI323" i="3"/>
  <c r="CI1669" i="3"/>
  <c r="CI651" i="3"/>
  <c r="CI1118" i="3"/>
  <c r="CI1612" i="3"/>
  <c r="CI65" i="3"/>
  <c r="CI150" i="3"/>
  <c r="CI1996" i="3"/>
  <c r="CI1934" i="3"/>
  <c r="CI1855" i="3"/>
  <c r="CI266" i="3"/>
  <c r="CI2075" i="3"/>
  <c r="CI825" i="3"/>
  <c r="CI1938" i="3"/>
  <c r="CI401" i="3"/>
  <c r="CI1812" i="3"/>
  <c r="CI1407" i="3"/>
  <c r="CI145" i="3"/>
  <c r="CI766" i="3"/>
  <c r="CI1797" i="3"/>
  <c r="CI869" i="3"/>
  <c r="CI127" i="3"/>
  <c r="CI157" i="3"/>
  <c r="CI686" i="3"/>
  <c r="CI853" i="3"/>
  <c r="CI1466" i="3"/>
  <c r="CI223" i="3"/>
  <c r="CI839" i="3"/>
  <c r="CI1415" i="3"/>
  <c r="CI2101" i="3"/>
  <c r="CI345" i="3"/>
  <c r="CI348" i="3"/>
  <c r="CI1989" i="3"/>
  <c r="CI1209" i="3"/>
  <c r="CI53" i="3"/>
  <c r="CI470" i="3"/>
  <c r="CI171" i="3"/>
  <c r="CI811" i="3"/>
  <c r="CI594" i="3"/>
  <c r="CI1794" i="3"/>
  <c r="CI868" i="3"/>
  <c r="CI1252" i="3"/>
  <c r="CI172" i="3"/>
  <c r="CI929" i="3"/>
  <c r="CI66" i="3"/>
  <c r="CI2120" i="3"/>
  <c r="CH1885" i="3"/>
  <c r="CG2132" i="3"/>
  <c r="CF1122" i="3"/>
  <c r="CI720" i="3"/>
  <c r="CI1821" i="3"/>
  <c r="CI1596" i="3"/>
  <c r="CG2121" i="3"/>
  <c r="CI1553" i="3"/>
  <c r="CI526" i="3"/>
  <c r="CF1886" i="3"/>
  <c r="CI1195" i="3"/>
  <c r="CI898" i="3"/>
  <c r="CI1123" i="3"/>
  <c r="CI1088" i="3"/>
  <c r="CH2107" i="3"/>
  <c r="CI2106" i="3"/>
  <c r="CI1817" i="3"/>
  <c r="CI410" i="3"/>
  <c r="CI690" i="3"/>
  <c r="CG1087" i="3"/>
  <c r="CI709" i="3"/>
  <c r="CI230" i="3"/>
  <c r="CI1307" i="3"/>
  <c r="CI694" i="3"/>
  <c r="CI1713" i="3"/>
  <c r="CI1501" i="3"/>
  <c r="CI1300" i="3"/>
  <c r="CI69" i="3"/>
  <c r="CI1274" i="3"/>
  <c r="CI568" i="3"/>
  <c r="CF236" i="3"/>
  <c r="CG1650" i="3"/>
  <c r="CI1323" i="3"/>
  <c r="CI227" i="3"/>
  <c r="CI1451" i="3"/>
  <c r="CH2124" i="3"/>
  <c r="CH239" i="3"/>
  <c r="CI762" i="3"/>
  <c r="CG2109" i="3"/>
  <c r="CF1139" i="3"/>
  <c r="CI639" i="3"/>
  <c r="CG352" i="3"/>
  <c r="CF237" i="3"/>
  <c r="CI1134" i="3"/>
  <c r="CI1037" i="3"/>
  <c r="CF353" i="3"/>
  <c r="CF2142" i="3"/>
  <c r="CF2159" i="3"/>
  <c r="CI2001" i="3"/>
  <c r="CF2121" i="3"/>
  <c r="CI297" i="3"/>
  <c r="CI400" i="3"/>
  <c r="CI682" i="3"/>
  <c r="CI1376" i="3"/>
  <c r="CH354" i="3"/>
  <c r="CI1609" i="3"/>
  <c r="CI635" i="3"/>
  <c r="CI1402" i="3"/>
  <c r="CI118" i="3"/>
  <c r="CI1395" i="3"/>
  <c r="CH1887" i="3"/>
  <c r="CH2109" i="3"/>
  <c r="CI2154" i="3"/>
  <c r="CI391" i="3"/>
  <c r="CG238" i="3"/>
  <c r="CI2089" i="3"/>
  <c r="CI2145" i="3"/>
  <c r="CI1282" i="3"/>
  <c r="CI307" i="3"/>
  <c r="CI102" i="3"/>
  <c r="CI270" i="3"/>
  <c r="CI1533" i="3"/>
  <c r="CH349" i="3"/>
  <c r="CH1651" i="3"/>
  <c r="CI1650" i="3"/>
  <c r="CH2121" i="3"/>
  <c r="CG241" i="3"/>
  <c r="CI25" i="3"/>
  <c r="CH1886" i="3"/>
  <c r="CF355" i="3"/>
  <c r="CI2088" i="3"/>
  <c r="CH2136" i="3"/>
  <c r="CI515" i="3"/>
  <c r="CI1572" i="3"/>
  <c r="CI241" i="3"/>
  <c r="CH2129" i="3"/>
  <c r="CI248" i="3"/>
  <c r="CI1469" i="3"/>
  <c r="CI1562" i="3"/>
  <c r="CH2128" i="3"/>
  <c r="CI231" i="3"/>
  <c r="CI2109" i="3"/>
  <c r="CI1150" i="3"/>
  <c r="CG350" i="3"/>
  <c r="CI1811" i="3"/>
  <c r="CG1881" i="3"/>
  <c r="CI1455" i="3"/>
  <c r="CI2064" i="3"/>
  <c r="CI1320" i="3"/>
  <c r="CI1453" i="3"/>
  <c r="CI24" i="3"/>
  <c r="CI2068" i="3"/>
  <c r="CI1765" i="3"/>
  <c r="CI1039" i="3"/>
  <c r="CI1868" i="3"/>
  <c r="CI110" i="3"/>
  <c r="CI807" i="3"/>
  <c r="CI1751" i="3"/>
  <c r="CI1776" i="3"/>
  <c r="CI9" i="3"/>
  <c r="CI1314" i="3"/>
  <c r="CI1690" i="3"/>
  <c r="CI195" i="3"/>
  <c r="CI1877" i="3"/>
  <c r="CI961" i="3"/>
  <c r="CI1687" i="3"/>
  <c r="CI2018" i="3"/>
  <c r="CI685" i="3"/>
  <c r="CI592" i="3"/>
  <c r="CI1709" i="3"/>
  <c r="CI79" i="3"/>
  <c r="CI402" i="3"/>
  <c r="CI132" i="3"/>
  <c r="CI374" i="3"/>
  <c r="CI408" i="3"/>
  <c r="CI1978" i="3"/>
  <c r="CI2056" i="3"/>
  <c r="CI1828" i="3"/>
  <c r="CI512" i="3"/>
  <c r="CI310" i="3"/>
  <c r="CI122" i="3"/>
  <c r="CI1232" i="3"/>
  <c r="CI557" i="3"/>
  <c r="CI1985" i="3"/>
  <c r="CI1571" i="3"/>
  <c r="CI531" i="3"/>
  <c r="CI890" i="3"/>
  <c r="CI2004" i="3"/>
  <c r="CI891" i="3"/>
  <c r="CH1123" i="3"/>
  <c r="CI1882" i="3"/>
  <c r="CI240" i="3"/>
  <c r="CI355" i="3"/>
  <c r="CI1027" i="3"/>
  <c r="CI1818" i="3"/>
  <c r="CI423" i="3"/>
  <c r="CI27" i="3"/>
  <c r="CH2117" i="3"/>
  <c r="CI442" i="3"/>
  <c r="CF1089" i="3"/>
  <c r="CI51" i="3"/>
  <c r="CI518" i="3"/>
  <c r="CI1488" i="3"/>
  <c r="CH240" i="3"/>
  <c r="CH1087" i="3"/>
  <c r="CH2114" i="3"/>
  <c r="CF2133" i="3"/>
  <c r="CG1121" i="3"/>
  <c r="CI778" i="3"/>
  <c r="CI770" i="3"/>
  <c r="CI1838" i="3"/>
  <c r="CI1009" i="3"/>
  <c r="CH345" i="3"/>
  <c r="CI235" i="3"/>
  <c r="CI2107" i="3"/>
  <c r="CI1883" i="3"/>
  <c r="CI149" i="3"/>
  <c r="CI1428" i="3"/>
  <c r="CI1072" i="3"/>
  <c r="CI1148" i="3"/>
  <c r="CI638" i="3"/>
  <c r="CI1362" i="3"/>
  <c r="CI821" i="3"/>
  <c r="CI426" i="3"/>
  <c r="CI76" i="3"/>
  <c r="CI49" i="3"/>
  <c r="CH352" i="3"/>
  <c r="CI1888" i="3"/>
  <c r="CI181" i="3"/>
  <c r="CF2134" i="3"/>
  <c r="CG2141" i="3"/>
  <c r="CI1366" i="3"/>
  <c r="CH2120" i="3"/>
  <c r="CI2038" i="3"/>
  <c r="CH2144" i="3"/>
  <c r="CH2138" i="3"/>
  <c r="CI947" i="3"/>
  <c r="CG2146" i="3"/>
  <c r="CF1885" i="3"/>
  <c r="CF1087" i="3"/>
  <c r="CG2153" i="3"/>
  <c r="CF240" i="3"/>
  <c r="CI170" i="3"/>
  <c r="CI1798" i="3"/>
  <c r="CG236" i="3"/>
  <c r="CF386" i="3"/>
  <c r="CG2158" i="3"/>
  <c r="CI1447" i="3"/>
  <c r="CI1763" i="3"/>
  <c r="CF2106" i="3"/>
  <c r="CI1528" i="3"/>
  <c r="CG2143" i="3"/>
  <c r="CI1174" i="3"/>
  <c r="CI503" i="3"/>
  <c r="CI1736" i="3"/>
  <c r="CI1164" i="3"/>
  <c r="CI155" i="3"/>
  <c r="CI1752" i="3"/>
  <c r="CH2119" i="3"/>
  <c r="CI1749" i="3"/>
  <c r="CI70" i="3"/>
  <c r="CH355" i="3"/>
  <c r="CI1207" i="3"/>
  <c r="CH2139" i="3"/>
  <c r="CH1649" i="3"/>
  <c r="CI641" i="3"/>
  <c r="CI356" i="3"/>
  <c r="CI1734" i="3"/>
  <c r="CI978" i="3"/>
  <c r="CI1002" i="3"/>
  <c r="CG2133" i="3"/>
  <c r="CF2102" i="3"/>
  <c r="CI191" i="3"/>
  <c r="CI276" i="3"/>
  <c r="CI746" i="3"/>
  <c r="CG2115" i="3"/>
  <c r="CH2105" i="3"/>
  <c r="CI1786" i="3"/>
  <c r="CI2123" i="3"/>
  <c r="CI1770" i="3"/>
  <c r="CI1063" i="3"/>
  <c r="CH2110" i="3"/>
  <c r="CI1028" i="3"/>
  <c r="CI737" i="3"/>
  <c r="CH1882" i="3"/>
  <c r="CI234" i="3"/>
  <c r="CI832" i="3"/>
  <c r="CI1634" i="3"/>
  <c r="CI808" i="3"/>
  <c r="CI50" i="3"/>
  <c r="CI446" i="3"/>
  <c r="CI23" i="3"/>
  <c r="CI1425" i="3"/>
  <c r="CF350" i="3"/>
  <c r="CI2055" i="3"/>
  <c r="CI1317" i="3"/>
  <c r="CI1979" i="3"/>
  <c r="CI505" i="3"/>
  <c r="CI413" i="3"/>
  <c r="CI1434" i="3"/>
  <c r="CI806" i="3"/>
  <c r="CI2045" i="3"/>
  <c r="CI850" i="3"/>
  <c r="CI1025" i="3"/>
  <c r="CI777" i="3"/>
  <c r="CI1710" i="3"/>
  <c r="CI616" i="3"/>
  <c r="CI1932" i="3"/>
  <c r="CI2102" i="3"/>
  <c r="CI1886" i="3"/>
  <c r="CI1884" i="3"/>
  <c r="CI238" i="3"/>
  <c r="CI1513" i="3"/>
  <c r="CI511" i="3"/>
  <c r="CI96" i="3"/>
  <c r="CI1345" i="3"/>
  <c r="CI1109" i="3"/>
  <c r="CI2013" i="3"/>
  <c r="CG1088" i="3"/>
  <c r="CI745" i="3"/>
  <c r="CI1394" i="3"/>
  <c r="CI178" i="3"/>
  <c r="CI830" i="3"/>
  <c r="CH2126" i="3"/>
  <c r="CH1880" i="3"/>
  <c r="CF1088" i="3"/>
  <c r="CI1423" i="3"/>
  <c r="CI900" i="3"/>
  <c r="CI482" i="3"/>
  <c r="CH1122" i="3"/>
  <c r="CH2118" i="3"/>
  <c r="CI1723" i="3"/>
  <c r="CI760" i="3"/>
  <c r="CI253" i="3"/>
  <c r="CF352" i="3"/>
  <c r="CI1225" i="3"/>
  <c r="CI380" i="3"/>
  <c r="CG2160" i="3"/>
  <c r="CI134" i="3"/>
  <c r="CI801" i="3"/>
  <c r="CF2120" i="3"/>
  <c r="CG2110" i="3"/>
  <c r="CG2123" i="3"/>
  <c r="CI1839" i="3"/>
  <c r="CH235" i="3"/>
  <c r="CI1139" i="3"/>
  <c r="CI237" i="3"/>
  <c r="CI351" i="3"/>
  <c r="CI1384" i="3"/>
  <c r="CI1044" i="3"/>
  <c r="CI1255" i="3"/>
  <c r="CI1018" i="3"/>
  <c r="CF2149" i="3"/>
  <c r="CI1268" i="3"/>
  <c r="CI2079" i="3"/>
  <c r="CI993" i="3"/>
  <c r="CI1890" i="3"/>
  <c r="CI1108" i="3"/>
  <c r="CI1008" i="3"/>
  <c r="CH2112" i="3"/>
  <c r="CH241" i="3"/>
  <c r="CI1994" i="3"/>
  <c r="CF2145" i="3"/>
  <c r="CI1396" i="3"/>
  <c r="CI232" i="3"/>
  <c r="CH2131" i="3"/>
  <c r="CI92" i="3"/>
  <c r="CI1735" i="3"/>
  <c r="CI1350" i="3"/>
  <c r="CH2154" i="3"/>
  <c r="CI489" i="3"/>
  <c r="CF2154" i="3"/>
  <c r="CI555" i="3"/>
  <c r="CI334" i="3"/>
  <c r="CI1330" i="3"/>
  <c r="CI135" i="3"/>
  <c r="CI1295" i="3"/>
  <c r="CF348" i="3"/>
  <c r="CF2111" i="3"/>
  <c r="CF2157" i="3"/>
  <c r="CI1068" i="3"/>
  <c r="CI856" i="3"/>
  <c r="CI1043" i="3"/>
  <c r="CI77" i="3"/>
  <c r="CG2106" i="3"/>
  <c r="CI1143" i="3"/>
  <c r="CI332" i="3"/>
  <c r="CI1955" i="3"/>
  <c r="CG2124" i="3"/>
  <c r="CG2114" i="3"/>
  <c r="CF2110" i="3"/>
  <c r="CI2061" i="3"/>
  <c r="CG2135" i="3"/>
  <c r="CH1881" i="3"/>
  <c r="CF1884" i="3"/>
  <c r="CI1256" i="3"/>
  <c r="CI254" i="3"/>
  <c r="CH1883" i="3"/>
  <c r="CI399" i="3"/>
  <c r="CI1532" i="3"/>
  <c r="CI2087" i="3"/>
  <c r="CI363" i="3"/>
  <c r="CI2157" i="3"/>
  <c r="CG2159" i="3"/>
  <c r="CI2139" i="3"/>
  <c r="CI866" i="3"/>
  <c r="CI1412" i="3"/>
  <c r="CI1826" i="3"/>
  <c r="CG2136" i="3"/>
  <c r="CI1383" i="3"/>
  <c r="CI1608" i="3"/>
  <c r="CI293" i="3"/>
  <c r="CI1744" i="3"/>
  <c r="CI1448" i="3"/>
  <c r="CI833" i="3"/>
  <c r="CI1419" i="3"/>
  <c r="CG2120" i="3"/>
  <c r="CI193" i="3"/>
  <c r="CI1266" i="3"/>
  <c r="CI2046" i="3"/>
  <c r="CI123" i="3"/>
  <c r="CI1738" i="3"/>
  <c r="CI655" i="3"/>
  <c r="CI285" i="3"/>
  <c r="CI139" i="3"/>
  <c r="CI1703" i="3"/>
  <c r="CI1788" i="3"/>
  <c r="CI633" i="3"/>
  <c r="CI1227" i="3"/>
  <c r="CI1558" i="3"/>
  <c r="CI1343" i="3"/>
  <c r="CI87" i="3"/>
  <c r="CI1032" i="3"/>
  <c r="CI880" i="3"/>
  <c r="CI74" i="3"/>
  <c r="CI983" i="3"/>
  <c r="CI705" i="3"/>
  <c r="CI1925" i="3"/>
  <c r="CI542" i="3"/>
  <c r="CI208" i="3"/>
  <c r="CI582" i="3"/>
  <c r="CH1139" i="3"/>
  <c r="CI1894" i="3"/>
  <c r="CI353" i="3"/>
  <c r="CI2108" i="3"/>
  <c r="CI1117" i="3"/>
  <c r="CI1238" i="3"/>
  <c r="CI743" i="3"/>
  <c r="CI1233" i="3"/>
  <c r="CF2132" i="3"/>
  <c r="CI763" i="3"/>
  <c r="CI1504" i="3"/>
  <c r="CI1442" i="3"/>
  <c r="CI1819" i="3"/>
  <c r="CI923" i="3"/>
  <c r="CI971" i="3"/>
  <c r="CI847" i="3"/>
  <c r="CF1121" i="3"/>
  <c r="CH237" i="3"/>
  <c r="CF2155" i="3"/>
  <c r="CI1101" i="3"/>
  <c r="CH1089" i="3"/>
  <c r="CI1424" i="3"/>
  <c r="CH2116" i="3"/>
  <c r="CG386" i="3"/>
  <c r="CH238" i="3"/>
  <c r="CH2146" i="3"/>
  <c r="CI852" i="3"/>
  <c r="CF1120" i="3"/>
  <c r="CI1589" i="3"/>
  <c r="CI1324" i="3"/>
  <c r="CI589" i="3"/>
  <c r="CI375" i="3"/>
  <c r="CG1886" i="3"/>
  <c r="CF2138" i="3"/>
  <c r="CG2162" i="3"/>
  <c r="CG2104" i="3"/>
  <c r="CI1580" i="3"/>
  <c r="CF2112" i="3"/>
  <c r="CI831" i="3"/>
  <c r="CI2030" i="3"/>
  <c r="CF2126" i="3"/>
  <c r="CI867" i="3"/>
  <c r="CI519" i="3"/>
  <c r="CI897" i="3"/>
  <c r="CF2137" i="3"/>
  <c r="CF1880" i="3"/>
  <c r="CF351" i="3"/>
  <c r="CI40" i="3"/>
  <c r="CF2139" i="3"/>
  <c r="CI1480" i="3"/>
  <c r="CF235" i="3"/>
  <c r="CI679" i="3"/>
  <c r="CI696" i="3"/>
  <c r="CF2119" i="3"/>
  <c r="CI926" i="3"/>
  <c r="CI2093" i="3"/>
  <c r="CI873" i="3"/>
  <c r="CI1631" i="3"/>
  <c r="CI989" i="3"/>
  <c r="CG1647" i="3"/>
  <c r="CH2152" i="3"/>
  <c r="CH2149" i="3"/>
  <c r="CI963" i="3"/>
  <c r="CI1421" i="3"/>
  <c r="CF1648" i="3"/>
  <c r="CI1808" i="3"/>
  <c r="CI159" i="3"/>
  <c r="CF1887" i="3"/>
  <c r="CI517" i="3"/>
  <c r="CI1727" i="3"/>
  <c r="CI1326" i="3"/>
  <c r="CI1605" i="3"/>
  <c r="CF2109" i="3"/>
  <c r="CI1120" i="3"/>
  <c r="CH2155" i="3"/>
  <c r="CI1325" i="3"/>
  <c r="CI458" i="3"/>
  <c r="CG347" i="3"/>
  <c r="CI1820" i="3"/>
  <c r="CI750" i="3"/>
  <c r="CH2135" i="3"/>
  <c r="CI1456" i="3"/>
  <c r="CI1704" i="3"/>
  <c r="CI1702" i="3"/>
  <c r="CI409" i="3"/>
  <c r="CI1337" i="3"/>
  <c r="CI1347" i="3"/>
  <c r="CI364" i="3"/>
  <c r="CI1309" i="3"/>
  <c r="CI925" i="3"/>
  <c r="CI677" i="3"/>
  <c r="CI1519" i="3"/>
  <c r="CI302" i="3"/>
  <c r="CI975" i="3"/>
  <c r="CI734" i="3"/>
  <c r="CI732" i="3"/>
  <c r="CI1128" i="3"/>
  <c r="CI2006" i="3"/>
  <c r="CI1711" i="3"/>
  <c r="CI710" i="3"/>
  <c r="CI1036" i="3"/>
  <c r="CI319" i="3"/>
  <c r="CI506" i="3"/>
  <c r="CI324" i="3"/>
  <c r="CI116" i="3"/>
  <c r="CI623" i="3"/>
  <c r="CH1121" i="3"/>
  <c r="CI1141" i="3"/>
  <c r="CI1885" i="3"/>
  <c r="CI1649" i="3"/>
  <c r="CI469" i="3"/>
  <c r="CI1208" i="3"/>
  <c r="CI94" i="3"/>
  <c r="CI767" i="3"/>
  <c r="CI377" i="3"/>
  <c r="CI782" i="3"/>
  <c r="CG1089" i="3"/>
  <c r="CI973" i="3"/>
  <c r="CI595" i="3"/>
  <c r="CI1305" i="3"/>
  <c r="CI381" i="3"/>
  <c r="CI357" i="3"/>
  <c r="CI1322" i="3"/>
  <c r="CI1502" i="3"/>
  <c r="CF2129" i="3"/>
  <c r="CI2033" i="3"/>
  <c r="CI861" i="3"/>
  <c r="CI1992" i="3"/>
  <c r="CH2100" i="3"/>
  <c r="CI1249" i="3"/>
  <c r="CI910" i="3"/>
  <c r="CH2125" i="3"/>
  <c r="CI1277" i="3"/>
  <c r="CI1931" i="3"/>
  <c r="CI1846" i="3"/>
  <c r="CI708" i="3"/>
  <c r="CI1378" i="3"/>
  <c r="CI214" i="3"/>
  <c r="CG1648" i="3"/>
  <c r="CF306" i="3"/>
  <c r="CG2137" i="3"/>
  <c r="CI1947" i="3"/>
  <c r="CF2160" i="3"/>
  <c r="CF2150" i="3"/>
  <c r="CI1601" i="3"/>
  <c r="CI317" i="3"/>
  <c r="CI744" i="3"/>
  <c r="CI2129" i="3"/>
  <c r="CI721" i="3"/>
  <c r="CI1880" i="3"/>
  <c r="CG2108" i="3"/>
  <c r="CI1772" i="3"/>
  <c r="CG307" i="3"/>
  <c r="CI346" i="3"/>
  <c r="CG1884" i="3"/>
  <c r="CI1034" i="3"/>
  <c r="CG2130" i="3"/>
  <c r="CH2101" i="3"/>
  <c r="CI537" i="3"/>
  <c r="CF2118" i="3"/>
  <c r="CI1881" i="3"/>
  <c r="CI840" i="3"/>
  <c r="CI1188" i="3"/>
  <c r="CI1226" i="3"/>
  <c r="CI1433" i="3"/>
  <c r="CI799" i="3"/>
  <c r="CI176" i="3"/>
  <c r="CI919" i="3"/>
  <c r="CI2132" i="3"/>
  <c r="CI1308" i="3"/>
  <c r="CG2152" i="3"/>
  <c r="CI611" i="3"/>
  <c r="CG2122" i="3"/>
  <c r="CI1962" i="3"/>
  <c r="CG2118" i="3"/>
  <c r="CI1891" i="3"/>
  <c r="CI1306" i="3"/>
  <c r="CI1066" i="3"/>
  <c r="CI1026" i="3"/>
  <c r="CG1139" i="3"/>
  <c r="CI842" i="3"/>
  <c r="CI1273" i="3"/>
  <c r="CI228" i="3"/>
  <c r="CH2161" i="3"/>
  <c r="CF2147" i="3"/>
  <c r="CI865" i="3"/>
  <c r="CI1651" i="3"/>
  <c r="CI386" i="3"/>
  <c r="CI1457" i="3"/>
  <c r="CI236" i="3"/>
  <c r="CI1774" i="3"/>
  <c r="CI1762" i="3"/>
  <c r="CI1841" i="3"/>
  <c r="CI379" i="3"/>
  <c r="CI407" i="3"/>
  <c r="CI1006" i="3"/>
  <c r="CI1599" i="3"/>
  <c r="CI520" i="3"/>
  <c r="CI382" i="3"/>
  <c r="CI1021" i="3"/>
  <c r="CH2145" i="3"/>
  <c r="CI736" i="3"/>
  <c r="CH2104" i="3"/>
  <c r="CF1650" i="3"/>
  <c r="CG353" i="3"/>
  <c r="CI1279" i="3"/>
  <c r="CI1990" i="3"/>
  <c r="CI1370" i="3"/>
  <c r="CI11" i="3"/>
  <c r="CI1003" i="3"/>
  <c r="CH2115" i="3"/>
  <c r="CF2144" i="3"/>
  <c r="CI604" i="3"/>
  <c r="CI411" i="3"/>
  <c r="CI1909" i="3"/>
  <c r="CG2140" i="3"/>
  <c r="CG2156" i="3"/>
  <c r="CI1270" i="3"/>
  <c r="CF346" i="3"/>
  <c r="CF1651" i="3"/>
  <c r="CG1883" i="3"/>
  <c r="CI508" i="3"/>
  <c r="CI2037" i="3"/>
  <c r="CG2139" i="3"/>
  <c r="CG2117" i="3"/>
  <c r="CI1534" i="3"/>
  <c r="CI2152" i="3"/>
  <c r="CE911" i="3"/>
  <c r="CI1857" i="3"/>
  <c r="CG345" i="3"/>
  <c r="CI944" i="3"/>
  <c r="CF243" i="3"/>
  <c r="CI1367" i="3"/>
  <c r="CF2123" i="3"/>
  <c r="CI31" i="3"/>
  <c r="CF1882" i="3"/>
  <c r="CI144" i="3"/>
  <c r="CI2066" i="3"/>
  <c r="CI1622" i="3"/>
  <c r="CI942" i="3"/>
  <c r="CG1651" i="3"/>
  <c r="CG351" i="3"/>
  <c r="CI1747" i="3"/>
  <c r="CI225" i="3"/>
  <c r="CI742" i="3"/>
  <c r="CI905" i="3"/>
  <c r="CG242" i="3"/>
  <c r="CI1849" i="3"/>
  <c r="CI590" i="3"/>
  <c r="CI1267" i="3"/>
  <c r="CH2133" i="3"/>
  <c r="CF1053" i="3"/>
  <c r="CI104" i="3"/>
  <c r="CF2127" i="3"/>
  <c r="CI314" i="3"/>
  <c r="CI982" i="3"/>
  <c r="CI927" i="3"/>
  <c r="CI1033" i="3"/>
  <c r="CG2155" i="3"/>
  <c r="CI965" i="3"/>
  <c r="CI1054" i="3"/>
  <c r="CH351" i="3"/>
  <c r="CI700" i="3"/>
  <c r="CG234" i="3"/>
  <c r="CI1641" i="3"/>
  <c r="CG2126" i="3"/>
  <c r="CH2103" i="3"/>
  <c r="CI2104" i="3"/>
  <c r="CI1698" i="3"/>
  <c r="CI1946" i="3"/>
  <c r="CI1339" i="3"/>
  <c r="CI822" i="3"/>
  <c r="CI569" i="3"/>
  <c r="CI576" i="3"/>
  <c r="CI1822" i="3"/>
  <c r="CI2031" i="3"/>
  <c r="CI1640" i="3"/>
  <c r="CI1318" i="3"/>
  <c r="CI740" i="3"/>
  <c r="CI1288" i="3"/>
  <c r="CI888" i="3"/>
  <c r="CI338" i="3"/>
  <c r="CI565" i="3"/>
  <c r="CI147" i="3"/>
  <c r="CI1659" i="3"/>
  <c r="CI1559" i="3"/>
  <c r="CI383" i="3"/>
  <c r="CI349" i="3"/>
  <c r="CI2105" i="3"/>
  <c r="CI255" i="3"/>
  <c r="CI1393" i="3"/>
  <c r="CI1446" i="3"/>
  <c r="CI1411" i="3"/>
  <c r="CI1116" i="3"/>
  <c r="CI2027" i="3"/>
  <c r="CI613" i="3"/>
  <c r="CI1461" i="3"/>
  <c r="CI412" i="3"/>
  <c r="CI584" i="3"/>
  <c r="CI177" i="3"/>
  <c r="CI360" i="3"/>
  <c r="CH346" i="3"/>
  <c r="CI1302" i="3"/>
  <c r="CH2106" i="3"/>
  <c r="CF2141" i="3"/>
  <c r="CI796" i="3"/>
  <c r="CH2153" i="3"/>
  <c r="CI2029" i="3"/>
  <c r="CI1229" i="3"/>
  <c r="CH1120" i="3"/>
  <c r="CI1099" i="3"/>
  <c r="CI570" i="3"/>
  <c r="CF2151" i="3"/>
  <c r="CI1800" i="3"/>
  <c r="CI1190" i="3"/>
  <c r="CI1452" i="3"/>
  <c r="CG2157" i="3"/>
  <c r="CI521" i="3"/>
  <c r="CI1355" i="3"/>
  <c r="CG2116" i="3"/>
  <c r="CF349" i="3"/>
  <c r="CG355" i="3"/>
  <c r="CI358" i="3"/>
  <c r="CI424" i="3"/>
  <c r="CG2142" i="3"/>
  <c r="CI1132" i="3"/>
  <c r="CG2144" i="3"/>
  <c r="CI605" i="3"/>
  <c r="CG2127" i="3"/>
  <c r="CI1952" i="3"/>
  <c r="CF2116" i="3"/>
  <c r="CH2122" i="3"/>
  <c r="CI1982" i="3"/>
  <c r="CG2125" i="3"/>
  <c r="CI1574" i="3"/>
  <c r="CG2161" i="3"/>
  <c r="CI457" i="3"/>
  <c r="CI2114" i="3"/>
  <c r="CI1604" i="3"/>
  <c r="CI2111" i="3"/>
  <c r="CI242" i="3"/>
  <c r="CI788" i="3"/>
  <c r="CI607" i="3"/>
  <c r="CG2102" i="3"/>
  <c r="CI2151" i="3"/>
  <c r="CI1122" i="3"/>
  <c r="CI269" i="3"/>
  <c r="CI73" i="3"/>
  <c r="CG354" i="3"/>
  <c r="CH306" i="3"/>
  <c r="CI483" i="3"/>
  <c r="CI2136" i="3"/>
  <c r="CI153" i="3"/>
  <c r="CG2101" i="3"/>
  <c r="CI350" i="3"/>
  <c r="CG2131" i="3"/>
  <c r="CH350" i="3"/>
  <c r="CI361" i="3"/>
  <c r="CI347" i="3"/>
  <c r="CI1444" i="3"/>
  <c r="CF345" i="3"/>
  <c r="CI2081" i="3"/>
  <c r="CI946" i="3"/>
  <c r="CI968" i="3"/>
  <c r="CI1636" i="3"/>
  <c r="CI769" i="3"/>
  <c r="CI1648" i="3"/>
  <c r="CF2107" i="3"/>
  <c r="CI1321" i="3"/>
  <c r="CI1530" i="3"/>
  <c r="CI1693" i="3"/>
  <c r="CI1222" i="3"/>
  <c r="CI309" i="3"/>
  <c r="CI813" i="3"/>
  <c r="CI899" i="3"/>
  <c r="CI427" i="3"/>
  <c r="CI958" i="3"/>
  <c r="CI362" i="3"/>
  <c r="CI210" i="3"/>
  <c r="CI1194" i="3"/>
  <c r="CI1814" i="3"/>
  <c r="CI1984" i="3"/>
  <c r="CI1386" i="3"/>
  <c r="CI183" i="3"/>
  <c r="CI1613" i="3"/>
  <c r="CI1278" i="3"/>
  <c r="CH1088" i="3"/>
  <c r="CI714" i="3"/>
  <c r="CI768" i="3"/>
  <c r="CG1880" i="3"/>
  <c r="CF307" i="3"/>
  <c r="CI783" i="3"/>
  <c r="CI453" i="3"/>
  <c r="CI702" i="3"/>
  <c r="CI724" i="3"/>
  <c r="CI2112" i="3"/>
  <c r="CI41" i="3"/>
  <c r="CI36" i="3"/>
  <c r="CI1363" i="3"/>
  <c r="CI1954" i="3"/>
  <c r="CI465" i="3"/>
  <c r="CI2026" i="3"/>
  <c r="CI2128" i="3"/>
  <c r="CI1755" i="3"/>
  <c r="CH1884" i="3"/>
  <c r="CI876" i="3"/>
  <c r="CI1842" i="3"/>
  <c r="CI497" i="3"/>
  <c r="CI1230" i="3"/>
  <c r="CI1408" i="3"/>
  <c r="CI1024" i="3"/>
  <c r="CI1919" i="3"/>
  <c r="CI47" i="3"/>
  <c r="CI1662" i="3"/>
  <c r="CI812" i="3"/>
  <c r="CI916" i="3"/>
  <c r="CI100" i="3"/>
  <c r="CI1245" i="3"/>
  <c r="CI1205" i="3"/>
  <c r="CI1672" i="3"/>
  <c r="CI1217" i="3"/>
  <c r="CI1719" i="3"/>
  <c r="CI805" i="3"/>
  <c r="CI908" i="3"/>
  <c r="CI510" i="3"/>
  <c r="CI467" i="3"/>
  <c r="CI1271" i="3"/>
  <c r="CI930" i="3"/>
  <c r="CI294" i="3"/>
  <c r="CI1606" i="3"/>
  <c r="CI1262" i="3"/>
  <c r="CI1563" i="3"/>
  <c r="CI2057" i="3"/>
  <c r="CI1125" i="3"/>
  <c r="CI981" i="3"/>
  <c r="CI660" i="3"/>
  <c r="CI1579" i="3"/>
  <c r="CI1422" i="3"/>
  <c r="CI476" i="3"/>
  <c r="CI1627" i="3"/>
  <c r="CI817" i="3"/>
  <c r="CI1675" i="3"/>
  <c r="CI1714" i="3"/>
  <c r="CI5" i="3"/>
  <c r="CI10" i="3"/>
  <c r="CI1569" i="3"/>
  <c r="CI991" i="3"/>
  <c r="CI1815" i="3"/>
  <c r="CI1090" i="3"/>
  <c r="CI761" i="3"/>
  <c r="CI38" i="3"/>
  <c r="CI303" i="3"/>
  <c r="CI441" i="3"/>
  <c r="CI1356" i="3"/>
  <c r="CI1515" i="3"/>
  <c r="CI1167" i="3"/>
  <c r="CI1737" i="3"/>
  <c r="CI88" i="3"/>
  <c r="CI1004" i="3"/>
  <c r="CI488" i="3"/>
  <c r="CI1281" i="3"/>
  <c r="CI837" i="3"/>
  <c r="CI1149" i="3"/>
  <c r="CI1903" i="3"/>
  <c r="CI629" i="3"/>
  <c r="CI1248" i="3"/>
  <c r="CI1523" i="3"/>
  <c r="CI148" i="3"/>
  <c r="CI643" i="3"/>
  <c r="CI1591" i="3"/>
  <c r="CF1047" i="3"/>
  <c r="CF1292" i="3"/>
  <c r="CI704" i="3"/>
  <c r="CI1974" i="3"/>
  <c r="CI684" i="3"/>
  <c r="CG856" i="3"/>
  <c r="CF32" i="3"/>
  <c r="CI776" i="3"/>
  <c r="CG1808" i="3"/>
  <c r="CF458" i="3"/>
  <c r="CG1342" i="3"/>
  <c r="CI663" i="3"/>
  <c r="CH600" i="3"/>
  <c r="CI1429" i="3"/>
  <c r="CG714" i="3"/>
  <c r="CI67" i="3"/>
  <c r="CI549" i="3"/>
  <c r="CI939" i="3"/>
  <c r="CG707" i="3"/>
  <c r="CF900" i="3"/>
  <c r="CF978" i="3"/>
  <c r="CF1862" i="3"/>
  <c r="CF280" i="3"/>
  <c r="CH1386" i="3"/>
  <c r="CG1238" i="3"/>
  <c r="CF1145" i="3"/>
  <c r="CF1870" i="3"/>
  <c r="CF1636" i="3"/>
  <c r="CH1484" i="3"/>
  <c r="CH666" i="3"/>
  <c r="CH586" i="3"/>
  <c r="CF441" i="3"/>
  <c r="CI1467" i="3"/>
  <c r="CI860" i="3"/>
  <c r="CH738" i="3"/>
  <c r="CG1060" i="3"/>
  <c r="CG1051" i="3"/>
  <c r="CH1790" i="3"/>
  <c r="CH572" i="3"/>
  <c r="CH1327" i="3"/>
  <c r="CI199" i="3"/>
  <c r="CF1332" i="3"/>
  <c r="CI95" i="3"/>
  <c r="CI870" i="3"/>
  <c r="CI1146" i="3"/>
  <c r="CG1120" i="3"/>
  <c r="CF2152" i="3"/>
  <c r="CG2138" i="3"/>
  <c r="CI474" i="3"/>
  <c r="CI1175" i="3"/>
  <c r="CH2130" i="3"/>
  <c r="CF2125" i="3"/>
  <c r="CI2127" i="3"/>
  <c r="CI1071" i="3"/>
  <c r="CI201" i="3"/>
  <c r="CI462" i="3"/>
  <c r="CI540" i="3"/>
  <c r="CI1775" i="3"/>
  <c r="CI538" i="3"/>
  <c r="CI421" i="3"/>
  <c r="CH1053" i="3"/>
  <c r="CF2135" i="3"/>
  <c r="CI859" i="3"/>
  <c r="CI1701" i="3"/>
  <c r="CI1902" i="3"/>
  <c r="CI1863" i="3"/>
  <c r="CI654" i="3"/>
  <c r="CI330" i="3"/>
  <c r="CI1684" i="3"/>
  <c r="CI6" i="3"/>
  <c r="CI1290" i="3"/>
  <c r="CI550" i="3"/>
  <c r="CI1198" i="3"/>
  <c r="CI340" i="3"/>
  <c r="CI46" i="3"/>
  <c r="CI652" i="3"/>
  <c r="CI2071" i="3"/>
  <c r="CI45" i="3"/>
  <c r="CI1805" i="3"/>
  <c r="CI921" i="3"/>
  <c r="CI494" i="3"/>
  <c r="CI1646" i="3"/>
  <c r="CI244" i="3"/>
  <c r="CI699" i="3"/>
  <c r="CI1257" i="3"/>
  <c r="CI1373" i="3"/>
  <c r="CI1689" i="3"/>
  <c r="CI606" i="3"/>
  <c r="CI1156" i="3"/>
  <c r="CI1538" i="3"/>
  <c r="CI1471" i="3"/>
  <c r="CI1333" i="3"/>
  <c r="CI622" i="3"/>
  <c r="CI563" i="3"/>
  <c r="CI602" i="3"/>
  <c r="CI717" i="3"/>
  <c r="CI215" i="3"/>
  <c r="CI1250" i="3"/>
  <c r="CI1854" i="3"/>
  <c r="CI359" i="3"/>
  <c r="CI1756" i="3"/>
  <c r="CI878" i="3"/>
  <c r="CI1062" i="3"/>
  <c r="CI450" i="3"/>
  <c r="CI1824" i="3"/>
  <c r="CI845" i="3"/>
  <c r="CI601" i="3"/>
  <c r="CI729" i="3"/>
  <c r="CI1038" i="3"/>
  <c r="CI200" i="3"/>
  <c r="CI1158" i="3"/>
  <c r="CI326" i="3"/>
  <c r="CI969" i="3"/>
  <c r="CI2011" i="3"/>
  <c r="CI953" i="3"/>
  <c r="CI2096" i="3"/>
  <c r="CI669" i="3"/>
  <c r="CI1834" i="3"/>
  <c r="CI1904" i="3"/>
  <c r="CI1084" i="3"/>
  <c r="CI1479" i="3"/>
  <c r="CI28" i="3"/>
  <c r="CI954" i="3"/>
  <c r="CI747" i="3"/>
  <c r="CI2035" i="3"/>
  <c r="CF220" i="3"/>
  <c r="CF198" i="3"/>
  <c r="CI291" i="3"/>
  <c r="CI749" i="3"/>
  <c r="CI1708" i="3"/>
  <c r="CG622" i="3"/>
  <c r="CG995" i="3"/>
  <c r="CI1858" i="3"/>
  <c r="CI456" i="3"/>
  <c r="CF1682" i="3"/>
  <c r="CG1696" i="3"/>
  <c r="CI461" i="3"/>
  <c r="CH287" i="3"/>
  <c r="CI771" i="3"/>
  <c r="CF413" i="3"/>
  <c r="CI1600" i="3"/>
  <c r="CI484" i="3"/>
  <c r="CI86" i="3"/>
  <c r="CG533" i="3"/>
  <c r="CF290" i="3"/>
  <c r="CF1054" i="3"/>
  <c r="CF1832" i="3"/>
  <c r="CF1419" i="3"/>
  <c r="CH999" i="3"/>
  <c r="CG1356" i="3"/>
  <c r="CF400" i="3"/>
  <c r="CF1477" i="3"/>
  <c r="CF639" i="3"/>
  <c r="CI1470" i="3"/>
  <c r="CI105" i="3"/>
  <c r="CI1483" i="3"/>
  <c r="CH2123" i="3"/>
  <c r="CG2107" i="3"/>
  <c r="CG2151" i="3"/>
  <c r="CF2136" i="3"/>
  <c r="CG1887" i="3"/>
  <c r="CI1647" i="3"/>
  <c r="CI1832" i="3"/>
  <c r="CI1432" i="3"/>
  <c r="CI1087" i="3"/>
  <c r="CI719" i="3"/>
  <c r="CI697" i="3"/>
  <c r="CI1796" i="3"/>
  <c r="CI354" i="3"/>
  <c r="CI596" i="3"/>
  <c r="CH2102" i="3"/>
  <c r="CI121" i="3"/>
  <c r="CF2114" i="3"/>
  <c r="CI1900" i="3"/>
  <c r="CG2145" i="3"/>
  <c r="CH2142" i="3"/>
  <c r="CI1417" i="3"/>
  <c r="CI1344" i="3"/>
  <c r="CG306" i="3"/>
  <c r="CI1178" i="3"/>
  <c r="CI182" i="3"/>
  <c r="CI1495" i="3"/>
  <c r="CF242" i="3"/>
  <c r="CG2150" i="3"/>
  <c r="CI1500" i="3"/>
  <c r="CI1283" i="3"/>
  <c r="CI1761" i="3"/>
  <c r="CI1374" i="3"/>
  <c r="CF2153" i="3"/>
  <c r="CF2117" i="3"/>
  <c r="CI226" i="3"/>
  <c r="CI1064" i="3"/>
  <c r="CI1560" i="3"/>
  <c r="CI126" i="3"/>
  <c r="CI1092" i="3"/>
  <c r="CI790" i="3"/>
  <c r="CI1682" i="3"/>
  <c r="CI2044" i="3"/>
  <c r="CI728" i="3"/>
  <c r="CI1069" i="3"/>
  <c r="CI1388" i="3"/>
  <c r="CI1715" i="3"/>
  <c r="CI2040" i="3"/>
  <c r="CI1199" i="3"/>
  <c r="CI312" i="3"/>
  <c r="CI671" i="3"/>
  <c r="CI738" i="3"/>
  <c r="CI631" i="3"/>
  <c r="CI561" i="3"/>
  <c r="CI1403" i="3"/>
  <c r="CI1670" i="3"/>
  <c r="CI1792" i="3"/>
  <c r="CI1387" i="3"/>
  <c r="CI1263" i="3"/>
  <c r="CI1353" i="3"/>
  <c r="CI581" i="3"/>
  <c r="CI1075" i="3"/>
  <c r="CI1223" i="3"/>
  <c r="CI1211" i="3"/>
  <c r="CI1312" i="3"/>
  <c r="CI80" i="3"/>
  <c r="CI1587" i="3"/>
  <c r="CI2082" i="3"/>
  <c r="CI1058" i="3"/>
  <c r="CI1011" i="3"/>
  <c r="CI1105" i="3"/>
  <c r="CI536" i="3"/>
  <c r="CI609" i="3"/>
  <c r="CI1173" i="3"/>
  <c r="CI1450" i="3"/>
  <c r="CI1361" i="3"/>
  <c r="CI741" i="3"/>
  <c r="CI1892" i="3"/>
  <c r="CI1275" i="3"/>
  <c r="CI872" i="3"/>
  <c r="CI1067" i="3"/>
  <c r="CI1406" i="3"/>
  <c r="CI1673" i="3"/>
  <c r="CI1802" i="3"/>
  <c r="CI1372" i="3"/>
  <c r="CI472" i="3"/>
  <c r="CI2060" i="3"/>
  <c r="CI1830" i="3"/>
  <c r="CI1269" i="3"/>
  <c r="CI1810" i="3"/>
  <c r="CI1875" i="3"/>
  <c r="CI1176" i="3"/>
  <c r="CI131" i="3"/>
  <c r="CI1204" i="3"/>
  <c r="CI209" i="3"/>
  <c r="CI98" i="3"/>
  <c r="CI1767" i="3"/>
  <c r="CI1923" i="3"/>
  <c r="CF577" i="3"/>
  <c r="CI90" i="3"/>
  <c r="CI2054" i="3"/>
  <c r="CI1329" i="3"/>
  <c r="CI2059" i="3"/>
  <c r="CG1219" i="3"/>
  <c r="CG173" i="3"/>
  <c r="CI2051" i="3"/>
  <c r="CI1299" i="3"/>
  <c r="CF752" i="3"/>
  <c r="CG312" i="3"/>
  <c r="CI37" i="3"/>
  <c r="CH1162" i="3"/>
  <c r="CI755" i="3"/>
  <c r="CG816" i="3"/>
  <c r="CI666" i="3"/>
  <c r="CI320" i="3"/>
  <c r="CI1728" i="3"/>
  <c r="CI1185" i="3"/>
  <c r="CF1270" i="3"/>
  <c r="CF1295" i="3"/>
  <c r="CF1553" i="3"/>
  <c r="CF255" i="3"/>
  <c r="CF1134" i="3"/>
  <c r="CF1381" i="3"/>
  <c r="CF1717" i="3"/>
  <c r="CF1478" i="3"/>
  <c r="CF574" i="3"/>
  <c r="CF925" i="3"/>
  <c r="CI1031" i="3"/>
  <c r="CI903" i="3"/>
  <c r="CF1363" i="3"/>
  <c r="CH81" i="3"/>
  <c r="CI574" i="3"/>
  <c r="CI485" i="3"/>
  <c r="CH2137" i="3"/>
  <c r="CG2134" i="3"/>
  <c r="CG2128" i="3"/>
  <c r="CF2100" i="3"/>
  <c r="CI1779" i="3"/>
  <c r="CI1285" i="3"/>
  <c r="CI1873" i="3"/>
  <c r="CI1793" i="3"/>
  <c r="CI572" i="3"/>
  <c r="CI211" i="3"/>
  <c r="CI1939" i="3"/>
  <c r="CI2039" i="3"/>
  <c r="CG1885" i="3"/>
  <c r="CI675" i="3"/>
  <c r="CI246" i="3"/>
  <c r="CI1980" i="3"/>
  <c r="CI486" i="3"/>
  <c r="CF234" i="3"/>
  <c r="CI1699" i="3"/>
  <c r="CI257" i="3"/>
  <c r="CI2032" i="3"/>
  <c r="CI1878" i="3"/>
  <c r="CI797" i="3"/>
  <c r="CI1078" i="3"/>
  <c r="CI282" i="3"/>
  <c r="CI1658" i="3"/>
  <c r="CI204" i="3"/>
  <c r="CI137" i="3"/>
  <c r="CI265" i="3"/>
  <c r="CI1113" i="3"/>
  <c r="CI158" i="3"/>
  <c r="CI1264" i="3"/>
  <c r="CI114" i="3"/>
  <c r="CI162" i="3"/>
  <c r="CI1927" i="3"/>
  <c r="CI739" i="3"/>
  <c r="CI632" i="3"/>
  <c r="CI937" i="3"/>
  <c r="CI130" i="3"/>
  <c r="CI874" i="3"/>
  <c r="CI575" i="3"/>
  <c r="CI1179" i="3"/>
  <c r="CI1624" i="3"/>
  <c r="CI1973" i="3"/>
  <c r="CI52" i="3"/>
  <c r="CI78" i="3"/>
  <c r="CI1454" i="3"/>
  <c r="CI1964" i="3"/>
  <c r="CI72" i="3"/>
  <c r="CI1945" i="3"/>
  <c r="CI1073" i="3"/>
  <c r="CI551" i="3"/>
  <c r="CI39" i="3"/>
  <c r="CI980" i="3"/>
  <c r="CI827" i="3"/>
  <c r="CI180" i="3"/>
  <c r="CI603" i="3"/>
  <c r="CI454" i="3"/>
  <c r="CI1160" i="3"/>
  <c r="CI1509" i="3"/>
  <c r="CI2086" i="3"/>
  <c r="CI976" i="3"/>
  <c r="CI333" i="3"/>
  <c r="CI1201" i="3"/>
  <c r="CI251" i="3"/>
  <c r="CI1166" i="3"/>
  <c r="CI791" i="3"/>
  <c r="CI1529" i="3"/>
  <c r="CI1833" i="3"/>
  <c r="CI331" i="3"/>
  <c r="CI120" i="3"/>
  <c r="CI1995" i="3"/>
  <c r="CI1140" i="3"/>
  <c r="CI1154" i="3"/>
  <c r="CI216" i="3"/>
  <c r="CI764" i="3"/>
  <c r="CI1986" i="3"/>
  <c r="CI160" i="3"/>
  <c r="CI1110" i="3"/>
  <c r="CI1898" i="3"/>
  <c r="CI1638" i="3"/>
  <c r="CI289" i="3"/>
  <c r="CF1475" i="3"/>
  <c r="CH1602" i="3"/>
  <c r="CI264" i="3"/>
  <c r="CI217" i="3"/>
  <c r="CI1677" i="3"/>
  <c r="CF531" i="3"/>
  <c r="CG710" i="3"/>
  <c r="CI1437" i="3"/>
  <c r="CI618" i="3"/>
  <c r="CF630" i="3"/>
  <c r="CG511" i="3"/>
  <c r="CF455" i="3"/>
  <c r="CG1803" i="3"/>
  <c r="CI1835" i="3"/>
  <c r="CI932" i="3"/>
  <c r="CI1853" i="3"/>
  <c r="CI787" i="3"/>
  <c r="CI566" i="3"/>
  <c r="CF1417" i="3"/>
  <c r="CF1442" i="3"/>
  <c r="CF35" i="3"/>
  <c r="CF1108" i="3"/>
  <c r="CF1325" i="3"/>
  <c r="CG468" i="3"/>
  <c r="CF1074" i="3"/>
  <c r="CF803" i="3"/>
  <c r="CF1301" i="3"/>
  <c r="CF1752" i="3"/>
  <c r="CI436" i="3"/>
  <c r="CI759" i="3"/>
  <c r="CI597" i="3"/>
  <c r="CI1035" i="3"/>
  <c r="CF238" i="3"/>
  <c r="CG1882" i="3"/>
  <c r="CI420" i="3"/>
  <c r="CI1991" i="3"/>
  <c r="CG2147" i="3"/>
  <c r="CI108" i="3"/>
  <c r="CI206" i="3"/>
  <c r="CI329" i="3"/>
  <c r="CI1598" i="3"/>
  <c r="CG2119" i="3"/>
  <c r="CG239" i="3"/>
  <c r="CI1365" i="3"/>
  <c r="CI479" i="3"/>
  <c r="CI1887" i="3"/>
  <c r="CF2103" i="3"/>
  <c r="CI311" i="3"/>
  <c r="CF1881" i="3"/>
  <c r="CF2143" i="3"/>
  <c r="CI879" i="3"/>
  <c r="CH2159" i="3"/>
  <c r="CF1883" i="3"/>
  <c r="CI1843" i="3"/>
  <c r="CI653" i="3"/>
  <c r="CI1079" i="3"/>
  <c r="CI1180" i="3"/>
  <c r="CG235" i="3"/>
  <c r="CI816" i="3"/>
  <c r="CI1536" i="3"/>
  <c r="CH2108" i="3"/>
  <c r="CI1896" i="3"/>
  <c r="CI2002" i="3"/>
  <c r="CI1151" i="3"/>
  <c r="CI1224" i="3"/>
  <c r="CI627" i="3"/>
  <c r="CI580" i="3"/>
  <c r="CI103" i="3"/>
  <c r="CI1213" i="3"/>
  <c r="CI431" i="3"/>
  <c r="CI1961" i="3"/>
  <c r="CI425" i="3"/>
  <c r="CI906" i="3"/>
  <c r="CI933" i="3"/>
  <c r="CI1856" i="3"/>
  <c r="CI365" i="3"/>
  <c r="CI1917" i="3"/>
  <c r="CI1212" i="3"/>
  <c r="CI1449" i="3"/>
  <c r="CI636" i="3"/>
  <c r="CI475" i="3"/>
  <c r="CI2058" i="3"/>
  <c r="CI168" i="3"/>
  <c r="CI1829" i="3"/>
  <c r="CI1576" i="3"/>
  <c r="CI1172" i="3"/>
  <c r="CI1418" i="3"/>
  <c r="CI1169" i="3"/>
  <c r="CI523" i="3"/>
  <c r="CI2073" i="3"/>
  <c r="CI1065" i="3"/>
  <c r="CI1692" i="3"/>
  <c r="CI802" i="3"/>
  <c r="CI544" i="3"/>
  <c r="CI188" i="3"/>
  <c r="CI1503" i="3"/>
  <c r="CI20" i="3"/>
  <c r="CI1620" i="3"/>
  <c r="CI1524" i="3"/>
  <c r="CI1391" i="3"/>
  <c r="CI1754" i="3"/>
  <c r="CI1328" i="3"/>
  <c r="CI1575" i="3"/>
  <c r="CI1742" i="3"/>
  <c r="CI834" i="3"/>
  <c r="CI621" i="3"/>
  <c r="CI1594" i="3"/>
  <c r="CI1368" i="3"/>
  <c r="CI624" i="3"/>
  <c r="CI1908" i="3"/>
  <c r="CI1514" i="3"/>
  <c r="CI213" i="3"/>
  <c r="CI59" i="3"/>
  <c r="CI753" i="3"/>
  <c r="CI1570" i="3"/>
  <c r="CI1426" i="3"/>
  <c r="CI918" i="3"/>
  <c r="CI1712" i="3"/>
  <c r="CI798" i="3"/>
  <c r="CI1584" i="3"/>
  <c r="CI1769" i="3"/>
  <c r="CI390" i="3"/>
  <c r="CI186" i="3"/>
  <c r="CI1242" i="3"/>
  <c r="CI448" i="3"/>
  <c r="CI277" i="3"/>
  <c r="CI372" i="3"/>
  <c r="CI1435" i="3"/>
  <c r="CF138" i="3"/>
  <c r="CH2072" i="3"/>
  <c r="CI1782" i="3"/>
  <c r="CI1827" i="3"/>
  <c r="CI818" i="3"/>
  <c r="CF1157" i="3"/>
  <c r="CF1674" i="3"/>
  <c r="CI109" i="3"/>
  <c r="CG962" i="3"/>
  <c r="CG1981" i="3"/>
  <c r="CI922" i="3"/>
  <c r="CF857" i="3"/>
  <c r="CI673" i="3"/>
  <c r="CF877" i="3"/>
  <c r="CI1129" i="3"/>
  <c r="CI75" i="3"/>
  <c r="CI471" i="3"/>
  <c r="CG1585" i="3"/>
  <c r="CF509" i="3"/>
  <c r="CF1355" i="3"/>
  <c r="CF721" i="3"/>
  <c r="CF1744" i="3"/>
  <c r="CH523" i="3"/>
  <c r="CG2014" i="3"/>
  <c r="CF650" i="3"/>
  <c r="CG852" i="3"/>
  <c r="CF376" i="3"/>
  <c r="CF13" i="3"/>
  <c r="CH1069" i="3"/>
  <c r="CI1100" i="3"/>
  <c r="CF1965" i="3"/>
  <c r="CF969" i="3"/>
  <c r="CH2029" i="3"/>
  <c r="CH1805" i="3"/>
  <c r="CG999" i="3"/>
  <c r="CG985" i="3"/>
  <c r="CH1267" i="3"/>
  <c r="CH1612" i="3"/>
  <c r="CH230" i="3"/>
  <c r="CH1749" i="3"/>
  <c r="CI1192" i="3"/>
  <c r="CF1463" i="3"/>
  <c r="CI2110" i="3"/>
  <c r="CG243" i="3"/>
  <c r="CI785" i="3"/>
  <c r="CI1597" i="3"/>
  <c r="CI1414" i="3"/>
  <c r="CI261" i="3"/>
  <c r="CI60" i="3"/>
  <c r="CI2140" i="3"/>
  <c r="CI1941" i="3"/>
  <c r="CI1138" i="3"/>
  <c r="CI810" i="3"/>
  <c r="CI525" i="3"/>
  <c r="CI68" i="3"/>
  <c r="CH2150" i="3"/>
  <c r="CI522" i="3"/>
  <c r="CH2143" i="3"/>
  <c r="CF2122" i="3"/>
  <c r="CH234" i="3"/>
  <c r="CI437" i="3"/>
  <c r="CI502" i="3"/>
  <c r="CI1083" i="3"/>
  <c r="CI501" i="3"/>
  <c r="CI1635" i="3"/>
  <c r="CI1516" i="3"/>
  <c r="CI1867" i="3"/>
  <c r="CI1243" i="3"/>
  <c r="CI1510" i="3"/>
  <c r="CI676" i="3"/>
  <c r="CI1346" i="3"/>
  <c r="CI1103" i="3"/>
  <c r="CI299" i="3"/>
  <c r="CI1348" i="3"/>
  <c r="CI667" i="3"/>
  <c r="CI414" i="3"/>
  <c r="CI1879" i="3"/>
  <c r="CI814" i="3"/>
  <c r="CI300" i="3"/>
  <c r="CI1581" i="3"/>
  <c r="CI988" i="3"/>
  <c r="CI1019" i="3"/>
  <c r="CI1057" i="3"/>
  <c r="CI2063" i="3"/>
  <c r="CI115" i="3"/>
  <c r="CI1642" i="3"/>
  <c r="CI1335" i="3"/>
  <c r="CI986" i="3"/>
  <c r="CI909" i="3"/>
  <c r="CI1496" i="3"/>
  <c r="CI1445" i="3"/>
  <c r="CI1764" i="3"/>
  <c r="CI34" i="3"/>
  <c r="CI1664" i="3"/>
  <c r="CI543" i="3"/>
  <c r="CI142" i="3"/>
  <c r="CI1950" i="3"/>
  <c r="CI1210" i="3"/>
  <c r="CI1537" i="3"/>
  <c r="CI19" i="3"/>
  <c r="CI1707" i="3"/>
  <c r="CI628" i="3"/>
  <c r="CI1431" i="3"/>
  <c r="CI1286" i="3"/>
  <c r="CI547" i="3"/>
  <c r="CI1705" i="3"/>
  <c r="CI1666" i="3"/>
  <c r="CI1228" i="3"/>
  <c r="CI219" i="3"/>
  <c r="CI468" i="3"/>
  <c r="CI1590" i="3"/>
  <c r="CI2028" i="3"/>
  <c r="CI1359" i="3"/>
  <c r="CI169" i="3"/>
  <c r="CI56" i="3"/>
  <c r="CI111" i="3"/>
  <c r="CI197" i="3"/>
  <c r="CI1316" i="3"/>
  <c r="CI1999" i="3"/>
  <c r="CI1561" i="3"/>
  <c r="CI1203" i="3"/>
  <c r="CI290" i="3"/>
  <c r="CI952" i="3"/>
  <c r="CI1404" i="3"/>
  <c r="CI857" i="3"/>
  <c r="CI54" i="3"/>
  <c r="CG1861" i="3"/>
  <c r="CH633" i="3"/>
  <c r="CI57" i="3"/>
  <c r="CI146" i="3"/>
  <c r="CI189" i="3"/>
  <c r="CF605" i="3"/>
  <c r="CG179" i="3"/>
  <c r="CI683" i="3"/>
  <c r="CG1153" i="3"/>
  <c r="CG841" i="3"/>
  <c r="CI286" i="3"/>
  <c r="CF1410" i="3"/>
  <c r="CF347" i="3"/>
  <c r="CI404" i="3"/>
  <c r="CI1645" i="3"/>
  <c r="CF2108" i="3"/>
  <c r="CI1157" i="3"/>
  <c r="CI687" i="3"/>
  <c r="CH242" i="3"/>
  <c r="CI1490" i="3"/>
  <c r="CF354" i="3"/>
  <c r="CI464" i="3"/>
  <c r="CI1564" i="3"/>
  <c r="CG346" i="3"/>
  <c r="CF2156" i="3"/>
  <c r="CI273" i="3"/>
  <c r="CI192" i="3"/>
  <c r="CI552" i="3"/>
  <c r="CF2130" i="3"/>
  <c r="CF2128" i="3"/>
  <c r="CH2141" i="3"/>
  <c r="CF2161" i="3"/>
  <c r="CG240" i="3"/>
  <c r="CI1506" i="3"/>
  <c r="CI7" i="3"/>
  <c r="CH307" i="3"/>
  <c r="CI2121" i="3"/>
  <c r="CI507" i="3"/>
  <c r="CI321" i="3"/>
  <c r="CG2129" i="3"/>
  <c r="CH347" i="3"/>
  <c r="CI1364" i="3"/>
  <c r="CI2153" i="3"/>
  <c r="CI1958" i="3"/>
  <c r="CI1392" i="3"/>
  <c r="CI1956" i="3"/>
  <c r="CI1667" i="3"/>
  <c r="CI1540" i="3"/>
  <c r="CI295" i="3"/>
  <c r="CI892" i="3"/>
  <c r="CI994" i="3"/>
  <c r="CI1349" i="3"/>
  <c r="CI1131" i="3"/>
  <c r="CI174" i="3"/>
  <c r="CI2083" i="3"/>
  <c r="CI1527" i="3"/>
  <c r="CI417" i="3"/>
  <c r="CI735" i="3"/>
  <c r="CI516" i="3"/>
  <c r="CI398" i="3"/>
  <c r="CI924" i="3"/>
  <c r="CI1977" i="3"/>
  <c r="CI1739" i="3"/>
  <c r="CI2065" i="3"/>
  <c r="CI218" i="3"/>
  <c r="CI1342" i="3"/>
  <c r="CI1015" i="3"/>
  <c r="CI1566" i="3"/>
  <c r="CI305" i="3"/>
  <c r="CI1632" i="3"/>
  <c r="CI341" i="3"/>
  <c r="CI1593" i="3"/>
  <c r="CI328" i="3"/>
  <c r="CI1629" i="3"/>
  <c r="CI1022" i="3"/>
  <c r="CI1850" i="3"/>
  <c r="CI703" i="3"/>
  <c r="CI997" i="3"/>
  <c r="CI1665" i="3"/>
  <c r="CI598" i="3"/>
  <c r="CI99" i="3"/>
  <c r="CI1163" i="3"/>
  <c r="CI1436" i="3"/>
  <c r="CI2053" i="3"/>
  <c r="CI1481" i="3"/>
  <c r="CI1583" i="3"/>
  <c r="CI1459" i="3"/>
  <c r="CI12" i="3"/>
  <c r="CI167" i="3"/>
  <c r="CI928" i="3"/>
  <c r="CI556" i="3"/>
  <c r="CI1840" i="3"/>
  <c r="CI1686" i="3"/>
  <c r="CI640" i="3"/>
  <c r="CI1112" i="3"/>
  <c r="CI154" i="3"/>
  <c r="CI1416" i="3"/>
  <c r="CI1170" i="3"/>
  <c r="CI1557" i="3"/>
  <c r="CI1114" i="3"/>
  <c r="CI1746" i="3"/>
  <c r="CI1969" i="3"/>
  <c r="CI1725" i="3"/>
  <c r="CI1823" i="3"/>
  <c r="CI1872" i="3"/>
  <c r="CI1741" i="3"/>
  <c r="CI793" i="3"/>
  <c r="CF1289" i="3"/>
  <c r="CF561" i="3"/>
  <c r="CI1051" i="3"/>
  <c r="CI58" i="3"/>
  <c r="CI855" i="3"/>
  <c r="CF792" i="3"/>
  <c r="CG1980" i="3"/>
  <c r="CI1234" i="3"/>
  <c r="CF1564" i="3"/>
  <c r="CI1848" i="3"/>
  <c r="CI1360" i="3"/>
  <c r="CI670" i="3"/>
  <c r="CH1453" i="3"/>
  <c r="CI1049" i="3"/>
  <c r="CI1077" i="3"/>
  <c r="CI1789" i="3"/>
  <c r="CG504" i="3"/>
  <c r="CI1239" i="3"/>
  <c r="CF1982" i="3"/>
  <c r="CF1798" i="3"/>
  <c r="CF2041" i="3"/>
  <c r="CF2026" i="3"/>
  <c r="CH1899" i="3"/>
  <c r="CG1385" i="3"/>
  <c r="CG687" i="3"/>
  <c r="CF278" i="3"/>
  <c r="CF871" i="3"/>
  <c r="CF287" i="3"/>
  <c r="CH1661" i="3"/>
  <c r="CH2077" i="3"/>
  <c r="CF1760" i="3"/>
  <c r="CF617" i="3"/>
  <c r="CH105" i="3"/>
  <c r="CI1098" i="3"/>
  <c r="CI1621" i="3"/>
  <c r="CI1382" i="3"/>
  <c r="CF2162" i="3"/>
  <c r="CF2146" i="3"/>
  <c r="CI634" i="3"/>
  <c r="CI1643" i="3"/>
  <c r="CI674" i="3"/>
  <c r="CI1913" i="3"/>
  <c r="CI1161" i="3"/>
  <c r="CI1389" i="3"/>
  <c r="CI275" i="3"/>
  <c r="CI712" i="3"/>
  <c r="CI1505" i="3"/>
  <c r="CI1694" i="3"/>
  <c r="CI500" i="3"/>
  <c r="CI2076" i="3"/>
  <c r="CI1831" i="3"/>
  <c r="CI620" i="3"/>
  <c r="CI187" i="3"/>
  <c r="CI1953" i="3"/>
  <c r="CI957" i="3"/>
  <c r="CI849" i="3"/>
  <c r="CI692" i="3"/>
  <c r="CI151" i="3"/>
  <c r="CI1795" i="3"/>
  <c r="CI443" i="3"/>
  <c r="CI1491" i="3"/>
  <c r="CI698" i="3"/>
  <c r="CI1929" i="3"/>
  <c r="CI1521" i="3"/>
  <c r="CI17" i="3"/>
  <c r="CI715" i="3"/>
  <c r="CF272" i="3"/>
  <c r="CI1926" i="3"/>
  <c r="CG969" i="3"/>
  <c r="CF1622" i="3"/>
  <c r="CF1288" i="3"/>
  <c r="CI882" i="3"/>
  <c r="CI1758" i="3"/>
  <c r="CG250" i="3"/>
  <c r="CF915" i="3"/>
  <c r="CF878" i="3"/>
  <c r="CF1330" i="3"/>
  <c r="CF1338" i="3"/>
  <c r="CF1846" i="3"/>
  <c r="CH464" i="3"/>
  <c r="CF1498" i="3"/>
  <c r="CH1363" i="3"/>
  <c r="CH699" i="3"/>
  <c r="CG1920" i="3"/>
  <c r="CG1056" i="3"/>
  <c r="CH1252" i="3"/>
  <c r="CH2025" i="3"/>
  <c r="CH33" i="3"/>
  <c r="CI164" i="3"/>
  <c r="CH1963" i="3"/>
  <c r="CG849" i="3"/>
  <c r="CH363" i="3"/>
  <c r="CF1708" i="3"/>
  <c r="CH1863" i="3"/>
  <c r="CI1915" i="3"/>
  <c r="CH392" i="3"/>
  <c r="CF758" i="3"/>
  <c r="CH2011" i="3"/>
  <c r="CI1142" i="3"/>
  <c r="CF2091" i="3"/>
  <c r="CH1895" i="3"/>
  <c r="CG1394" i="3"/>
  <c r="CH193" i="3"/>
  <c r="CH130" i="3"/>
  <c r="CG330" i="3"/>
  <c r="CH1428" i="3"/>
  <c r="CF1103" i="3"/>
  <c r="CF301" i="3"/>
  <c r="CF1927" i="3"/>
  <c r="CG605" i="3"/>
  <c r="CG1534" i="3"/>
  <c r="CG2088" i="3"/>
  <c r="CG874" i="3"/>
  <c r="CH627" i="3"/>
  <c r="CF726" i="3"/>
  <c r="CH1005" i="3"/>
  <c r="CH2017" i="3"/>
  <c r="CG1895" i="3"/>
  <c r="CI1153" i="3"/>
  <c r="CH2079" i="3"/>
  <c r="CH439" i="3"/>
  <c r="CH958" i="3"/>
  <c r="CH340" i="3"/>
  <c r="CH1147" i="3"/>
  <c r="CI1922" i="3"/>
  <c r="CH216" i="3"/>
  <c r="CF1063" i="3"/>
  <c r="CG1737" i="3"/>
  <c r="CI716" i="3"/>
  <c r="CI990" i="3"/>
  <c r="CF364" i="3"/>
  <c r="CH44" i="3"/>
  <c r="CH561" i="3"/>
  <c r="CH466" i="3"/>
  <c r="CH1330" i="3"/>
  <c r="CH163" i="3"/>
  <c r="CH525" i="3"/>
  <c r="CF396" i="3"/>
  <c r="CH1408" i="3"/>
  <c r="CI1660" i="3"/>
  <c r="CH1856" i="3"/>
  <c r="CF1293" i="3"/>
  <c r="CF661" i="3"/>
  <c r="CH654" i="3"/>
  <c r="CF1759" i="3"/>
  <c r="CG1178" i="3"/>
  <c r="CG124" i="3"/>
  <c r="CI1135" i="3"/>
  <c r="CG1501" i="3"/>
  <c r="CI245" i="3"/>
  <c r="CI794" i="3"/>
  <c r="CI912" i="3"/>
  <c r="CI646" i="3"/>
  <c r="CH899" i="3"/>
  <c r="CH1134" i="3"/>
  <c r="CH1903" i="3"/>
  <c r="CG220" i="3"/>
  <c r="CF323" i="3"/>
  <c r="CF1212" i="3"/>
  <c r="CF1961" i="3"/>
  <c r="CF1567" i="3"/>
  <c r="CF1734" i="3"/>
  <c r="CF464" i="3"/>
  <c r="CH143" i="3"/>
  <c r="CH1046" i="3"/>
  <c r="CI960" i="3"/>
  <c r="CH769" i="3"/>
  <c r="CF1379" i="3"/>
  <c r="CG1438" i="3"/>
  <c r="CI124" i="3"/>
  <c r="CF1813" i="3"/>
  <c r="CG877" i="3"/>
  <c r="CI875" i="3"/>
  <c r="CI779" i="3"/>
  <c r="CF2115" i="3"/>
  <c r="CI752" i="3"/>
  <c r="CI22" i="3"/>
  <c r="CI1196" i="3"/>
  <c r="CI1745" i="3"/>
  <c r="CI1254" i="3"/>
  <c r="CI327" i="3"/>
  <c r="CI504" i="3"/>
  <c r="CI1076" i="3"/>
  <c r="CI1547" i="3"/>
  <c r="CI1916" i="3"/>
  <c r="CI1385" i="3"/>
  <c r="CI1544" i="3"/>
  <c r="CI1427" i="3"/>
  <c r="CI1550" i="3"/>
  <c r="CI966" i="3"/>
  <c r="CI318" i="3"/>
  <c r="CI1595" i="3"/>
  <c r="CI430" i="3"/>
  <c r="CI1889" i="3"/>
  <c r="CI539" i="3"/>
  <c r="CI1556" i="3"/>
  <c r="CI1773" i="3"/>
  <c r="CI1619" i="3"/>
  <c r="CI1332" i="3"/>
  <c r="CI42" i="3"/>
  <c r="CI1906" i="3"/>
  <c r="CI1251" i="3"/>
  <c r="CI133" i="3"/>
  <c r="CI1784" i="3"/>
  <c r="CI15" i="3"/>
  <c r="CI1184" i="3"/>
  <c r="CI1405" i="3"/>
  <c r="CI1218" i="3"/>
  <c r="CF1238" i="3"/>
  <c r="CI863" i="3"/>
  <c r="CI2091" i="3"/>
  <c r="CI2077" i="3"/>
  <c r="CG2033" i="3"/>
  <c r="CF521" i="3"/>
  <c r="CF1480" i="3"/>
  <c r="CG1435" i="3"/>
  <c r="CF1443" i="3"/>
  <c r="CF599" i="3"/>
  <c r="CH2093" i="3"/>
  <c r="CF2079" i="3"/>
  <c r="CI1511" i="3"/>
  <c r="CH1084" i="3"/>
  <c r="CG1296" i="3"/>
  <c r="CG1922" i="3"/>
  <c r="CI1679" i="3"/>
  <c r="CH489" i="3"/>
  <c r="CH124" i="3"/>
  <c r="CI163" i="3"/>
  <c r="CH1412" i="3"/>
  <c r="CG529" i="3"/>
  <c r="CH1171" i="3"/>
  <c r="CF694" i="3"/>
  <c r="CH361" i="3"/>
  <c r="CH1352" i="3"/>
  <c r="CH1301" i="3"/>
  <c r="CF831" i="3"/>
  <c r="CH1083" i="3"/>
  <c r="CI418" i="3"/>
  <c r="CG42" i="3"/>
  <c r="CH2019" i="3"/>
  <c r="CG1306" i="3"/>
  <c r="CH1849" i="3"/>
  <c r="CH522" i="3"/>
  <c r="CG948" i="3"/>
  <c r="CG38" i="3"/>
  <c r="CF15" i="3"/>
  <c r="CF1724" i="3"/>
  <c r="CF1337" i="3"/>
  <c r="CF1424" i="3"/>
  <c r="CG538" i="3"/>
  <c r="CG1305" i="3"/>
  <c r="CG1460" i="3"/>
  <c r="CH577" i="3"/>
  <c r="CF201" i="3"/>
  <c r="CF869" i="3"/>
  <c r="CH1017" i="3"/>
  <c r="CG40" i="3"/>
  <c r="CG1643" i="3"/>
  <c r="CH607" i="3"/>
  <c r="CH1878" i="3"/>
  <c r="CH409" i="3"/>
  <c r="CH812" i="3"/>
  <c r="CI1265" i="3"/>
  <c r="CI344" i="3"/>
  <c r="CH795" i="3"/>
  <c r="CF968" i="3"/>
  <c r="CG1559" i="3"/>
  <c r="CI2020" i="3"/>
  <c r="CF1685" i="3"/>
  <c r="CG907" i="3"/>
  <c r="CH152" i="3"/>
  <c r="CH950" i="3"/>
  <c r="CH905" i="3"/>
  <c r="CH1939" i="3"/>
  <c r="CH969" i="3"/>
  <c r="CG793" i="3"/>
  <c r="CF1964" i="3"/>
  <c r="CH109" i="3"/>
  <c r="CH215" i="3"/>
  <c r="CI339" i="3"/>
  <c r="CF952" i="3"/>
  <c r="CF1386" i="3"/>
  <c r="CI1546" i="3"/>
  <c r="CF1147" i="3"/>
  <c r="CG1452" i="3"/>
  <c r="CI820" i="3"/>
  <c r="CH389" i="3"/>
  <c r="CG161" i="3"/>
  <c r="CI1943" i="3"/>
  <c r="CI1253" i="3"/>
  <c r="CH2157" i="3"/>
  <c r="CI758" i="3"/>
  <c r="CI296" i="3"/>
  <c r="CI1804" i="3"/>
  <c r="CI1522" i="3"/>
  <c r="CI1303" i="3"/>
  <c r="CI1030" i="3"/>
  <c r="CI587" i="3"/>
  <c r="CI1759" i="3"/>
  <c r="CI1517" i="3"/>
  <c r="CI1085" i="3"/>
  <c r="CI1119" i="3"/>
  <c r="CI1901" i="3"/>
  <c r="CI1061" i="3"/>
  <c r="CI625" i="3"/>
  <c r="CI895" i="3"/>
  <c r="CI152" i="3"/>
  <c r="CI1899" i="3"/>
  <c r="CI481" i="3"/>
  <c r="CI1276" i="3"/>
  <c r="CI336" i="3"/>
  <c r="CI1319" i="3"/>
  <c r="CI2022" i="3"/>
  <c r="CI101" i="3"/>
  <c r="CI2034" i="3"/>
  <c r="CI1895" i="3"/>
  <c r="CI125" i="3"/>
  <c r="CI579" i="3"/>
  <c r="CI1654" i="3"/>
  <c r="CI1104" i="3"/>
  <c r="CI1825" i="3"/>
  <c r="CI1545" i="3"/>
  <c r="CH940" i="3"/>
  <c r="CI1615" i="3"/>
  <c r="CF483" i="3"/>
  <c r="CI862" i="3"/>
  <c r="CI509" i="3"/>
  <c r="CF1707" i="3"/>
  <c r="CG1916" i="3"/>
  <c r="CG1724" i="3"/>
  <c r="CF404" i="3"/>
  <c r="CF949" i="3"/>
  <c r="CH1470" i="3"/>
  <c r="CF304" i="3"/>
  <c r="CH520" i="3"/>
  <c r="CH1295" i="3"/>
  <c r="CG1592" i="3"/>
  <c r="CG1930" i="3"/>
  <c r="CH1989" i="3"/>
  <c r="CH1279" i="3"/>
  <c r="CH1138" i="3"/>
  <c r="CG1900" i="3"/>
  <c r="CH946" i="3"/>
  <c r="CG1931" i="3"/>
  <c r="CH1280" i="3"/>
  <c r="CF1821" i="3"/>
  <c r="CH53" i="3"/>
  <c r="CH2034" i="3"/>
  <c r="CH89" i="3"/>
  <c r="CF1838" i="3"/>
  <c r="CH687" i="3"/>
  <c r="CI1860" i="3"/>
  <c r="CI1567" i="3"/>
  <c r="CH1077" i="3"/>
  <c r="CG102" i="3"/>
  <c r="CH1567" i="3"/>
  <c r="CH1896" i="3"/>
  <c r="CG1114" i="3"/>
  <c r="CF1255" i="3"/>
  <c r="CF1654" i="3"/>
  <c r="CG1707" i="3"/>
  <c r="CF1311" i="3"/>
  <c r="CF134" i="3"/>
  <c r="CG1713" i="3"/>
  <c r="CG270" i="3"/>
  <c r="CG1991" i="3"/>
  <c r="CH1266" i="3"/>
  <c r="CF490" i="3"/>
  <c r="CF767" i="3"/>
  <c r="CH496" i="3"/>
  <c r="CG784" i="3"/>
  <c r="CH709" i="3"/>
  <c r="CH192" i="3"/>
  <c r="CH1359" i="3"/>
  <c r="CH469" i="3"/>
  <c r="CH691" i="3"/>
  <c r="CH1727" i="3"/>
  <c r="CI493" i="3"/>
  <c r="CH2027" i="3"/>
  <c r="CF943" i="3"/>
  <c r="CG1371" i="3"/>
  <c r="CI1059" i="3"/>
  <c r="CF904" i="3"/>
  <c r="CF453" i="3"/>
  <c r="CH426" i="3"/>
  <c r="CH1626" i="3"/>
  <c r="CI190" i="3"/>
  <c r="CH1464" i="3"/>
  <c r="CH43" i="3"/>
  <c r="CF1644" i="3"/>
  <c r="CG1010" i="3"/>
  <c r="CH1370" i="3"/>
  <c r="CF1214" i="3"/>
  <c r="CH462" i="3"/>
  <c r="CF933" i="3"/>
  <c r="CI1126" i="3"/>
  <c r="CH432" i="3"/>
  <c r="CG1629" i="3"/>
  <c r="CG1350" i="3"/>
  <c r="CI914" i="3"/>
  <c r="CI432" i="3"/>
  <c r="CG549" i="3"/>
  <c r="CI1548" i="3"/>
  <c r="CI433" i="3"/>
  <c r="CI1341" i="3"/>
  <c r="CI1115" i="3"/>
  <c r="CH1237" i="3"/>
  <c r="CI864" i="3"/>
  <c r="CH1647" i="3"/>
  <c r="CI405" i="3"/>
  <c r="CF2124" i="3"/>
  <c r="CI1398" i="3"/>
  <c r="CF2158" i="3"/>
  <c r="CI1724" i="3"/>
  <c r="CI1695" i="3"/>
  <c r="CI586" i="3"/>
  <c r="CI284" i="3"/>
  <c r="CI1845" i="3"/>
  <c r="CI1935" i="3"/>
  <c r="CI48" i="3"/>
  <c r="CI1859" i="3"/>
  <c r="CI836" i="3"/>
  <c r="CI1294" i="3"/>
  <c r="CI564" i="3"/>
  <c r="CI249" i="3"/>
  <c r="CI274" i="3"/>
  <c r="CI1189" i="3"/>
  <c r="CI1809" i="3"/>
  <c r="CI2090" i="3"/>
  <c r="CI1975" i="3"/>
  <c r="CI959" i="3"/>
  <c r="CI141" i="3"/>
  <c r="CI617" i="3"/>
  <c r="CI85" i="3"/>
  <c r="CI1206" i="3"/>
  <c r="CI1297" i="3"/>
  <c r="CI403" i="3"/>
  <c r="CI373" i="3"/>
  <c r="CI1484" i="3"/>
  <c r="CI2021" i="3"/>
  <c r="CI644" i="3"/>
  <c r="CI1498" i="3"/>
  <c r="CI185" i="3"/>
  <c r="CG1167" i="3"/>
  <c r="CH1839" i="3"/>
  <c r="CG947" i="3"/>
  <c r="CI63" i="3"/>
  <c r="CF168" i="3"/>
  <c r="CF2002" i="3"/>
  <c r="CF1117" i="3"/>
  <c r="CF1187" i="3"/>
  <c r="CF830" i="3"/>
  <c r="CF1304" i="3"/>
  <c r="CH1366" i="3"/>
  <c r="CF442" i="3"/>
  <c r="CH1323" i="3"/>
  <c r="CI2012" i="3"/>
  <c r="CG619" i="3"/>
  <c r="CG190" i="3"/>
  <c r="CH22" i="3"/>
  <c r="CH601" i="3"/>
  <c r="CH1420" i="3"/>
  <c r="CG896" i="3"/>
  <c r="CH85" i="3"/>
  <c r="CG73" i="3"/>
  <c r="CH1841" i="3"/>
  <c r="CF836" i="3"/>
  <c r="CH1225" i="3"/>
  <c r="CI955" i="3"/>
  <c r="CH2040" i="3"/>
  <c r="CF1414" i="3"/>
  <c r="CF535" i="3"/>
  <c r="CI883" i="3"/>
  <c r="CI1582" i="3"/>
  <c r="CG2016" i="3"/>
  <c r="CF837" i="3"/>
  <c r="CH1068" i="3"/>
  <c r="CH1455" i="3"/>
  <c r="CG1769" i="3"/>
  <c r="CG1119" i="3"/>
  <c r="CF1335" i="3"/>
  <c r="CG558" i="3"/>
  <c r="CG296" i="3"/>
  <c r="CG20" i="3"/>
  <c r="CG839" i="3"/>
  <c r="CG1007" i="3"/>
  <c r="CG814" i="3"/>
  <c r="CH1566" i="3"/>
  <c r="CF16" i="3"/>
  <c r="CF49" i="3"/>
  <c r="CH450" i="3"/>
  <c r="CG1668" i="3"/>
  <c r="CH1510" i="3"/>
  <c r="CH2037" i="3"/>
  <c r="CH1050" i="3"/>
  <c r="CH1423" i="3"/>
  <c r="CH1699" i="3"/>
  <c r="CH365" i="3"/>
  <c r="CI455" i="3"/>
  <c r="CH729" i="3"/>
  <c r="CF195" i="3"/>
  <c r="CG1165" i="3"/>
  <c r="CG498" i="3"/>
  <c r="CF19" i="3"/>
  <c r="CF1350" i="3"/>
  <c r="CH1214" i="3"/>
  <c r="CH201" i="3"/>
  <c r="CH1051" i="3"/>
  <c r="CH164" i="3"/>
  <c r="CH64" i="3"/>
  <c r="CG2013" i="3"/>
  <c r="CG1409" i="3"/>
  <c r="CH1597" i="3"/>
  <c r="CF1823" i="3"/>
  <c r="CH428" i="3"/>
  <c r="CF275" i="3"/>
  <c r="CI91" i="3"/>
  <c r="CH867" i="3"/>
  <c r="CG876" i="3"/>
  <c r="CG1463" i="3"/>
  <c r="CI977" i="3"/>
  <c r="CI658" i="3"/>
  <c r="CG1641" i="3"/>
  <c r="CI378" i="3"/>
  <c r="CI546" i="3"/>
  <c r="CI1200" i="3"/>
  <c r="CI499" i="3"/>
  <c r="CI1152" i="3"/>
  <c r="CI573" i="3"/>
  <c r="CI1369" i="3"/>
  <c r="CH2132" i="3"/>
  <c r="CI2118" i="3"/>
  <c r="CI1573" i="3"/>
  <c r="CI2124" i="3"/>
  <c r="CI1876" i="3"/>
  <c r="CI397" i="3"/>
  <c r="CI1652" i="3"/>
  <c r="CI885" i="3"/>
  <c r="CI1837" i="3"/>
  <c r="CI1096" i="3"/>
  <c r="CI2062" i="3"/>
  <c r="CI1485" i="3"/>
  <c r="CI541" i="3"/>
  <c r="CI1865" i="3"/>
  <c r="CI1235" i="3"/>
  <c r="CI119" i="3"/>
  <c r="CI877" i="3"/>
  <c r="CI301" i="3"/>
  <c r="CI250" i="3"/>
  <c r="CI1997" i="3"/>
  <c r="CH2111" i="3"/>
  <c r="CI490" i="3"/>
  <c r="CI97" i="3"/>
  <c r="CI1748" i="3"/>
  <c r="CH1648" i="3"/>
  <c r="CI452" i="3"/>
  <c r="CI1721" i="3"/>
  <c r="CI1617" i="3"/>
  <c r="CI707" i="3"/>
  <c r="CI492" i="3"/>
  <c r="CI1476" i="3"/>
  <c r="CI907" i="3"/>
  <c r="CI1291" i="3"/>
  <c r="CI1836" i="3"/>
  <c r="CI55" i="3"/>
  <c r="CI1778" i="3"/>
  <c r="CI1379" i="3"/>
  <c r="CI1029" i="3"/>
  <c r="CI113" i="3"/>
  <c r="CI931" i="3"/>
  <c r="CI1874" i="3"/>
  <c r="CI828" i="3"/>
  <c r="CI205" i="3"/>
  <c r="CI858" i="3"/>
  <c r="CI1616" i="3"/>
  <c r="CI765" i="3"/>
  <c r="CI1401" i="3"/>
  <c r="CI722" i="3"/>
  <c r="CI588" i="3"/>
  <c r="CI701" i="3"/>
  <c r="CI1272" i="3"/>
  <c r="CF1468" i="3"/>
  <c r="CI1623" i="3"/>
  <c r="CF476" i="3"/>
  <c r="CG1445" i="3"/>
  <c r="CG1957" i="3"/>
  <c r="CI1518" i="3"/>
  <c r="CI451" i="3"/>
  <c r="CI945" i="3"/>
  <c r="CF144" i="3"/>
  <c r="CF28" i="3"/>
  <c r="CH1066" i="3"/>
  <c r="CF731" i="3"/>
  <c r="CF1601" i="3"/>
  <c r="CH185" i="3"/>
  <c r="CH294" i="3"/>
  <c r="CF184" i="3"/>
  <c r="CI1661" i="3"/>
  <c r="CH1179" i="3"/>
  <c r="CG1806" i="3"/>
  <c r="CH175" i="3"/>
  <c r="CH395" i="3"/>
  <c r="CH206" i="3"/>
  <c r="CG1563" i="3"/>
  <c r="CI1921" i="3"/>
  <c r="CH924" i="3"/>
  <c r="CH595" i="3"/>
  <c r="CH540" i="3"/>
  <c r="CH1500" i="3"/>
  <c r="CH369" i="3"/>
  <c r="CH429" i="3"/>
  <c r="CF2057" i="3"/>
  <c r="CI260" i="3"/>
  <c r="CG315" i="3"/>
  <c r="CI1614" i="3"/>
  <c r="CI288" i="3"/>
  <c r="CI1133" i="3"/>
  <c r="CH508" i="3"/>
  <c r="CH678" i="3"/>
  <c r="CH246" i="3"/>
  <c r="CG2086" i="3"/>
  <c r="CH984" i="3"/>
  <c r="CF1594" i="3"/>
  <c r="CF1513" i="3"/>
  <c r="CF1474" i="3"/>
  <c r="CG1225" i="3"/>
  <c r="CG1280" i="3"/>
  <c r="CG788" i="3"/>
  <c r="CG942" i="3"/>
  <c r="CH1284" i="3"/>
  <c r="CF866" i="3"/>
  <c r="CF1432" i="3"/>
  <c r="CH998" i="3"/>
  <c r="CG1712" i="3"/>
  <c r="CH1947" i="3"/>
  <c r="CH1362" i="3"/>
  <c r="CH640" i="3"/>
  <c r="CH1551" i="3"/>
  <c r="CH157" i="3"/>
  <c r="CH907" i="3"/>
  <c r="CI83" i="3"/>
  <c r="CF1773" i="3"/>
  <c r="CG1001" i="3"/>
  <c r="CI889" i="3"/>
  <c r="CI1214" i="3"/>
  <c r="CF632" i="3"/>
  <c r="CH1277" i="3"/>
  <c r="CH1588" i="3"/>
  <c r="CH1969" i="3"/>
  <c r="CI1000" i="3"/>
  <c r="CH589" i="3"/>
  <c r="CH1596" i="3"/>
  <c r="CF1104" i="3"/>
  <c r="CH1382" i="3"/>
  <c r="CI1656" i="3"/>
  <c r="CG1352" i="3"/>
  <c r="CH875" i="3"/>
  <c r="CF1509" i="3"/>
  <c r="CI935" i="3"/>
  <c r="CG1156" i="3"/>
  <c r="CG429" i="3"/>
  <c r="CI718" i="3"/>
  <c r="CI1041" i="3"/>
  <c r="CG979" i="3"/>
  <c r="CG424" i="3"/>
  <c r="CI559" i="3"/>
  <c r="CI608" i="3"/>
  <c r="CI1380" i="3"/>
  <c r="CI1191" i="3"/>
  <c r="CH521" i="3"/>
  <c r="CI2050" i="3"/>
  <c r="CH262" i="3"/>
  <c r="CG681" i="3"/>
  <c r="CF324" i="3"/>
  <c r="CF946" i="3"/>
  <c r="CG1657" i="3"/>
  <c r="CI626" i="3"/>
  <c r="CH348" i="3"/>
  <c r="CI415" i="3"/>
  <c r="CI32" i="3"/>
  <c r="CI369" i="3"/>
  <c r="CI84" i="3"/>
  <c r="CI165" i="3"/>
  <c r="CI1676" i="3"/>
  <c r="CI987" i="3"/>
  <c r="CI429" i="3"/>
  <c r="CI335" i="3"/>
  <c r="CI1787" i="3"/>
  <c r="CI1336" i="3"/>
  <c r="CI784" i="3"/>
  <c r="CI2072" i="3"/>
  <c r="CI2099" i="3"/>
  <c r="CI1998" i="3"/>
  <c r="CI756" i="3"/>
  <c r="CI258" i="3"/>
  <c r="CI1729" i="3"/>
  <c r="CI612" i="3"/>
  <c r="CI1730" i="3"/>
  <c r="CI93" i="3"/>
  <c r="CI313" i="3"/>
  <c r="CI106" i="3"/>
  <c r="CI439" i="3"/>
  <c r="CI2067" i="3"/>
  <c r="CI1551" i="3"/>
  <c r="CI2025" i="3"/>
  <c r="CI1970" i="3"/>
  <c r="CI1183" i="3"/>
  <c r="CF706" i="3"/>
  <c r="CF942" i="3"/>
  <c r="CF430" i="3"/>
  <c r="CG1722" i="3"/>
  <c r="CG767" i="3"/>
  <c r="CG621" i="3"/>
  <c r="CI1512" i="3"/>
  <c r="CG49" i="3"/>
  <c r="CF701" i="3"/>
  <c r="CF1018" i="3"/>
  <c r="CH1979" i="3"/>
  <c r="CF1966" i="3"/>
  <c r="CF1794" i="3"/>
  <c r="CH860" i="3"/>
  <c r="CI1357" i="3"/>
  <c r="CF105" i="3"/>
  <c r="CI1215" i="3"/>
  <c r="CH1674" i="3"/>
  <c r="CG1743" i="3"/>
  <c r="CH668" i="3"/>
  <c r="CH1511" i="3"/>
  <c r="CH988" i="3"/>
  <c r="CF1140" i="3"/>
  <c r="CI600" i="3"/>
  <c r="CH963" i="3"/>
  <c r="CI1093" i="3"/>
  <c r="CH2038" i="3"/>
  <c r="CH1676" i="3"/>
  <c r="CH1573" i="3"/>
  <c r="CH1970" i="3"/>
  <c r="CF2061" i="3"/>
  <c r="CI1625" i="3"/>
  <c r="CF1658" i="3"/>
  <c r="CI1757" i="3"/>
  <c r="CI1236" i="3"/>
  <c r="CG426" i="3"/>
  <c r="CH2042" i="3"/>
  <c r="CH1642" i="3"/>
  <c r="CH296" i="3"/>
  <c r="CG120" i="3"/>
  <c r="CH1801" i="3"/>
  <c r="CF1962" i="3"/>
  <c r="CF141" i="3"/>
  <c r="CF1066" i="3"/>
  <c r="CF592" i="3"/>
  <c r="CG1528" i="3"/>
  <c r="CG595" i="3"/>
  <c r="CG1527" i="3"/>
  <c r="CH823" i="3"/>
  <c r="CG1794" i="3"/>
  <c r="CF1306" i="3"/>
  <c r="CH702" i="3"/>
  <c r="CG1368" i="3"/>
  <c r="CH1167" i="3"/>
  <c r="CH1639" i="3"/>
  <c r="CH1365" i="3"/>
  <c r="CH705" i="3"/>
  <c r="CH813" i="3"/>
  <c r="CH1063" i="3"/>
  <c r="CI527" i="3"/>
  <c r="CF431" i="3"/>
  <c r="CG154" i="3"/>
  <c r="CI1259" i="3"/>
  <c r="CI1541" i="3"/>
  <c r="CF1445" i="3"/>
  <c r="CH1966" i="3"/>
  <c r="CH494" i="3"/>
  <c r="CH2010" i="3"/>
  <c r="CH182" i="3"/>
  <c r="CH1598" i="3"/>
  <c r="CH1248" i="3"/>
  <c r="CF1782" i="3"/>
  <c r="CH467" i="3"/>
  <c r="CH1148" i="3"/>
  <c r="CG1288" i="3"/>
  <c r="CH1434" i="3"/>
  <c r="CF171" i="3"/>
  <c r="CI212" i="3"/>
  <c r="CI823" i="3"/>
  <c r="CG1876" i="3"/>
  <c r="CH1264" i="3"/>
  <c r="CI619" i="3"/>
  <c r="CG167" i="3"/>
  <c r="CG135" i="3"/>
  <c r="CI1753" i="3"/>
  <c r="CI1777" i="3"/>
  <c r="CI1397" i="3"/>
  <c r="CI62" i="3"/>
  <c r="CI1963" i="3"/>
  <c r="CI352" i="3"/>
  <c r="CI194" i="3"/>
  <c r="CI478" i="3"/>
  <c r="CI271" i="3"/>
  <c r="CG2105" i="3"/>
  <c r="CI2078" i="3"/>
  <c r="CI1967" i="3"/>
  <c r="CI1674" i="3"/>
  <c r="CI1768" i="3"/>
  <c r="CI1440" i="3"/>
  <c r="CI71" i="3"/>
  <c r="CI1410" i="3"/>
  <c r="CI1957" i="3"/>
  <c r="CI477" i="3"/>
  <c r="CI1400" i="3"/>
  <c r="CI553" i="3"/>
  <c r="CI1716" i="3"/>
  <c r="CI259" i="3"/>
  <c r="CI1181" i="3"/>
  <c r="CI1005" i="3"/>
  <c r="CI1409" i="3"/>
  <c r="CI1539" i="3"/>
  <c r="CI1240" i="3"/>
  <c r="CI1944" i="3"/>
  <c r="CI459" i="3"/>
  <c r="CI1949" i="3"/>
  <c r="CI1124" i="3"/>
  <c r="CI1070" i="3"/>
  <c r="CI1866" i="3"/>
  <c r="CI16" i="3"/>
  <c r="CI524" i="3"/>
  <c r="CF2098" i="3"/>
  <c r="CI2052" i="3"/>
  <c r="CF681" i="3"/>
  <c r="CI1494" i="3"/>
  <c r="CI1951" i="3"/>
  <c r="CI887" i="3"/>
  <c r="CI938" i="3"/>
  <c r="CI1220" i="3"/>
  <c r="CF1151" i="3"/>
  <c r="CF454" i="3"/>
  <c r="CH1401" i="3"/>
  <c r="CF800" i="3"/>
  <c r="CF1457" i="3"/>
  <c r="CI1095" i="3"/>
  <c r="CF966" i="3"/>
  <c r="CF1090" i="3"/>
  <c r="CH2048" i="3"/>
  <c r="CH1166" i="3"/>
  <c r="CG1781" i="3"/>
  <c r="CH973" i="3"/>
  <c r="CH168" i="3"/>
  <c r="CH852" i="3"/>
  <c r="CI1639" i="3"/>
  <c r="CI648" i="3"/>
  <c r="CH896" i="3"/>
  <c r="CI513" i="3"/>
  <c r="CH1828" i="3"/>
  <c r="CH272" i="3"/>
  <c r="CH2047" i="3"/>
  <c r="CH698" i="3"/>
  <c r="CF70" i="3"/>
  <c r="CI368" i="3"/>
  <c r="CF1082" i="3"/>
  <c r="CI1014" i="3"/>
  <c r="CI795" i="3"/>
  <c r="CF1206" i="3"/>
  <c r="CH1306" i="3"/>
  <c r="CH1615" i="3"/>
  <c r="CH1398" i="3"/>
  <c r="CF945" i="3"/>
  <c r="CH1865" i="3"/>
  <c r="CF556" i="3"/>
  <c r="CF665" i="3"/>
  <c r="CG1620" i="3"/>
  <c r="CG478" i="3"/>
  <c r="CG636" i="3"/>
  <c r="CG380" i="3"/>
  <c r="CG408" i="3"/>
  <c r="CH1576" i="3"/>
  <c r="CG1304" i="3"/>
  <c r="CF1749" i="3"/>
  <c r="CH1445" i="3"/>
  <c r="CG945" i="3"/>
  <c r="CH533" i="3"/>
  <c r="CH921" i="3"/>
  <c r="CH1592" i="3"/>
  <c r="CH257" i="3"/>
  <c r="CH1580" i="3"/>
  <c r="CH799" i="3"/>
  <c r="CI18" i="3"/>
  <c r="CF5" i="3"/>
  <c r="CG1529" i="3"/>
  <c r="CH1784" i="3"/>
  <c r="CI370" i="3"/>
  <c r="CF1814" i="3"/>
  <c r="CH1630" i="3"/>
  <c r="CH1268" i="3"/>
  <c r="CI1543" i="3"/>
  <c r="CH1765" i="3"/>
  <c r="CH990" i="3"/>
  <c r="CH1479" i="3"/>
  <c r="CG1217" i="3"/>
  <c r="CH1541" i="3"/>
  <c r="CH989" i="3"/>
  <c r="CG579" i="3"/>
  <c r="CH1942" i="3"/>
  <c r="CF316" i="3"/>
  <c r="CI435" i="3"/>
  <c r="CG1043" i="3"/>
  <c r="CG1483" i="3"/>
  <c r="CG1237" i="3"/>
  <c r="CH1425" i="3"/>
  <c r="CF528" i="3"/>
  <c r="CG590" i="3"/>
  <c r="CI936" i="3"/>
  <c r="CI1241" i="3"/>
  <c r="CI560" i="3"/>
  <c r="CI844" i="3"/>
  <c r="CI1046" i="3"/>
  <c r="CI35" i="3"/>
  <c r="CI1020" i="3"/>
  <c r="CI1315" i="3"/>
  <c r="CI996" i="3"/>
  <c r="CI281" i="3"/>
  <c r="CI1441" i="3"/>
  <c r="CI422" i="3"/>
  <c r="CI316" i="3"/>
  <c r="CI1001" i="3"/>
  <c r="CI1486" i="3"/>
  <c r="CG1325" i="3"/>
  <c r="CG394" i="3"/>
  <c r="CG1017" i="3"/>
  <c r="CI979" i="3"/>
  <c r="CI1489" i="3"/>
  <c r="CF1364" i="3"/>
  <c r="CF591" i="3"/>
  <c r="CF1515" i="3"/>
  <c r="CH1201" i="3"/>
  <c r="CH1044" i="3"/>
  <c r="CH2012" i="3"/>
  <c r="CH1686" i="3"/>
  <c r="CF688" i="3"/>
  <c r="CH1575" i="3"/>
  <c r="CH1126" i="3"/>
  <c r="CG1671" i="3"/>
  <c r="CH869" i="3"/>
  <c r="CH1915" i="3"/>
  <c r="CG1184" i="3"/>
  <c r="CF226" i="3"/>
  <c r="CG2066" i="3"/>
  <c r="CH1770" i="3"/>
  <c r="CH1415" i="3"/>
  <c r="CH1483" i="3"/>
  <c r="CH198" i="3"/>
  <c r="CH2044" i="3"/>
  <c r="CI1847" i="3"/>
  <c r="CH1905" i="3"/>
  <c r="CH247" i="3"/>
  <c r="CI1706" i="3"/>
  <c r="CH1829" i="3"/>
  <c r="CH362" i="3"/>
  <c r="CF775" i="3"/>
  <c r="CI1487" i="3"/>
  <c r="CG446" i="3"/>
  <c r="CI143" i="3"/>
  <c r="CI962" i="3"/>
  <c r="CF772" i="3"/>
  <c r="CI967" i="3"/>
  <c r="CH74" i="3"/>
  <c r="CH1638" i="3"/>
  <c r="CF671" i="3"/>
  <c r="CF1198" i="3"/>
  <c r="CF845" i="3"/>
  <c r="CF152" i="3"/>
  <c r="CF1213" i="3"/>
  <c r="CI804" i="3"/>
  <c r="CH1931" i="3"/>
  <c r="CH166" i="3"/>
  <c r="CH1411" i="3"/>
  <c r="CF1505" i="3"/>
  <c r="CG1199" i="3"/>
  <c r="CF2007" i="3"/>
  <c r="CG790" i="3"/>
  <c r="CF1277" i="3"/>
  <c r="CG454" i="3"/>
  <c r="CG867" i="3"/>
  <c r="CH273" i="3"/>
  <c r="CH1725" i="3"/>
  <c r="CG644" i="3"/>
  <c r="CF33" i="3"/>
  <c r="CG1067" i="3"/>
  <c r="CG404" i="3"/>
  <c r="CF613" i="3"/>
  <c r="CH1097" i="3"/>
  <c r="CG260" i="3"/>
  <c r="CH183" i="3"/>
  <c r="CF190" i="3"/>
  <c r="CG1420" i="3"/>
  <c r="CH1048" i="3"/>
  <c r="CI1507" i="3"/>
  <c r="CG1473" i="3"/>
  <c r="CF1427" i="3"/>
  <c r="CG1307" i="3"/>
  <c r="CF384" i="3"/>
  <c r="CF1492" i="3"/>
  <c r="CF564" i="3"/>
  <c r="CF1581" i="3"/>
  <c r="CH131" i="3"/>
  <c r="CH342" i="3"/>
  <c r="CH688" i="3"/>
  <c r="CH209" i="3"/>
  <c r="CI156" i="3"/>
  <c r="CF55" i="3"/>
  <c r="CH38" i="3"/>
  <c r="CH1953" i="3"/>
  <c r="CF1042" i="3"/>
  <c r="CG1486" i="3"/>
  <c r="CH1769" i="3"/>
  <c r="CH40" i="3"/>
  <c r="CH942" i="3"/>
  <c r="CH1145" i="3"/>
  <c r="CG1542" i="3"/>
  <c r="CH136" i="3"/>
  <c r="CH1498" i="3"/>
  <c r="CG935" i="3"/>
  <c r="CG959" i="3"/>
  <c r="CG1593" i="3"/>
  <c r="CG729" i="3"/>
  <c r="CH753" i="3"/>
  <c r="CH778" i="3"/>
  <c r="CH195" i="3"/>
  <c r="CH614" i="3"/>
  <c r="CH101" i="3"/>
  <c r="CF109" i="3"/>
  <c r="CI2024" i="3"/>
  <c r="CH1021" i="3"/>
  <c r="CF468" i="3"/>
  <c r="CH1523" i="3"/>
  <c r="CH527" i="3"/>
  <c r="CH1471" i="3"/>
  <c r="CI662" i="3"/>
  <c r="CG340" i="3"/>
  <c r="CI419" i="3"/>
  <c r="CH453" i="3"/>
  <c r="CH375" i="3"/>
  <c r="CG490" i="3"/>
  <c r="CG821" i="3"/>
  <c r="CG2049" i="3"/>
  <c r="CG2098" i="3"/>
  <c r="CG1688" i="3"/>
  <c r="CF2071" i="3"/>
  <c r="CF1874" i="3"/>
  <c r="CF980" i="3"/>
  <c r="CF886" i="3"/>
  <c r="CF1170" i="3"/>
  <c r="CF342" i="3"/>
  <c r="CF710" i="3"/>
  <c r="CF1146" i="3"/>
  <c r="CG1434" i="3"/>
  <c r="CG823" i="3"/>
  <c r="CF1094" i="3"/>
  <c r="CF548" i="3"/>
  <c r="CG1198" i="3"/>
  <c r="CG332" i="3"/>
  <c r="CG2070" i="3"/>
  <c r="CG259" i="3"/>
  <c r="CF187" i="3"/>
  <c r="CF742" i="3"/>
  <c r="CF1130" i="3"/>
  <c r="CG1892" i="3"/>
  <c r="CG335" i="3"/>
  <c r="CF473" i="3"/>
  <c r="CG1455" i="3"/>
  <c r="CG895" i="3"/>
  <c r="CF1779" i="3"/>
  <c r="CF92" i="3"/>
  <c r="CF1229" i="3"/>
  <c r="CG1822" i="3"/>
  <c r="CF735" i="3"/>
  <c r="CF309" i="3"/>
  <c r="CF2032" i="3"/>
  <c r="CI585" i="3"/>
  <c r="CI396" i="3"/>
  <c r="CI754" i="3"/>
  <c r="CI1474" i="3"/>
  <c r="CI1696" i="3"/>
  <c r="CI1525" i="3"/>
  <c r="CI229" i="3"/>
  <c r="CI337" i="3"/>
  <c r="CI184" i="3"/>
  <c r="CI2047" i="3"/>
  <c r="CI1783" i="3"/>
  <c r="CH73" i="3"/>
  <c r="CI819" i="3"/>
  <c r="CI826" i="3"/>
  <c r="CF1488" i="3"/>
  <c r="CH672" i="3"/>
  <c r="CF1637" i="3"/>
  <c r="CF1712" i="3"/>
  <c r="CG1111" i="3"/>
  <c r="CH442" i="3"/>
  <c r="CI1683" i="3"/>
  <c r="CG844" i="3"/>
  <c r="CF1811" i="3"/>
  <c r="CH1142" i="3"/>
  <c r="CI1618" i="3"/>
  <c r="CI385" i="3"/>
  <c r="CH25" i="3"/>
  <c r="CF1161" i="3"/>
  <c r="CG1924" i="3"/>
  <c r="CF1195" i="3"/>
  <c r="CG768" i="3"/>
  <c r="CH507" i="3"/>
  <c r="CH256" i="3"/>
  <c r="CI1050" i="3"/>
  <c r="CI1438" i="3"/>
  <c r="CI846" i="3"/>
  <c r="CG1807" i="3"/>
  <c r="CG1395" i="3"/>
  <c r="CH978" i="3"/>
  <c r="CH1302" i="3"/>
  <c r="CH1180" i="3"/>
  <c r="CH819" i="3"/>
  <c r="CH270" i="3"/>
  <c r="CH1544" i="3"/>
  <c r="CG1026" i="3"/>
  <c r="CG1259" i="3"/>
  <c r="CI8" i="3"/>
  <c r="CI283" i="3"/>
  <c r="CH2045" i="3"/>
  <c r="CH930" i="3"/>
  <c r="CG1182" i="3"/>
  <c r="CF2083" i="3"/>
  <c r="CF1905" i="3"/>
  <c r="CF890" i="3"/>
  <c r="CF1278" i="3"/>
  <c r="CF1516" i="3"/>
  <c r="CH1780" i="3"/>
  <c r="CH111" i="3"/>
  <c r="CH162" i="3"/>
  <c r="CH981" i="3"/>
  <c r="CI278" i="3"/>
  <c r="CG1950" i="3"/>
  <c r="CI1477" i="3"/>
  <c r="CI173" i="3"/>
  <c r="CF332" i="3"/>
  <c r="CG2036" i="3"/>
  <c r="CI630" i="3"/>
  <c r="CH1804" i="3"/>
  <c r="CH1189" i="3"/>
  <c r="CG746" i="3"/>
  <c r="CG1624" i="3"/>
  <c r="CF534" i="3"/>
  <c r="CG589" i="3"/>
  <c r="CF1843" i="3"/>
  <c r="CI1871" i="3"/>
  <c r="CI1338" i="3"/>
  <c r="CH1657" i="3"/>
  <c r="CG758" i="3"/>
  <c r="CH1731" i="3"/>
  <c r="CH60" i="3"/>
  <c r="CH775" i="3"/>
  <c r="CF1144" i="3"/>
  <c r="CF1201" i="3"/>
  <c r="CG2039" i="3"/>
  <c r="CI384" i="3"/>
  <c r="CF1593" i="3"/>
  <c r="CF344" i="3"/>
  <c r="CF936" i="3"/>
  <c r="CH204" i="3"/>
  <c r="CH2000" i="3"/>
  <c r="CH118" i="3"/>
  <c r="CH2050" i="3"/>
  <c r="CF2016" i="3"/>
  <c r="CF1268" i="3"/>
  <c r="CH380" i="3"/>
  <c r="CI902" i="3"/>
  <c r="CF17" i="3"/>
  <c r="CI1981" i="3"/>
  <c r="CH505" i="3"/>
  <c r="CH254" i="3"/>
  <c r="CH1354" i="3"/>
  <c r="CH376" i="3"/>
  <c r="CH920" i="3"/>
  <c r="CH1291" i="3"/>
  <c r="CF2092" i="3"/>
  <c r="CG1141" i="3"/>
  <c r="CI82" i="3"/>
  <c r="CI306" i="3"/>
  <c r="CI89" i="3"/>
  <c r="CI1700" i="3"/>
  <c r="CI1760" i="3"/>
  <c r="CI1430" i="3"/>
  <c r="CI1993" i="3"/>
  <c r="CI693" i="3"/>
  <c r="CI1526" i="3"/>
  <c r="CI434" i="3"/>
  <c r="CI886" i="3"/>
  <c r="CI1766" i="3"/>
  <c r="CF545" i="3"/>
  <c r="CI1260" i="3"/>
  <c r="CI1499" i="3"/>
  <c r="CG141" i="3"/>
  <c r="CH935" i="3"/>
  <c r="CF465" i="3"/>
  <c r="CF1603" i="3"/>
  <c r="CG434" i="3"/>
  <c r="CH972" i="3"/>
  <c r="CI950" i="3"/>
  <c r="CG140" i="3"/>
  <c r="CH1265" i="3"/>
  <c r="CH431" i="3"/>
  <c r="CF2043" i="3"/>
  <c r="CI1042" i="3"/>
  <c r="CH1774" i="3"/>
  <c r="CG1906" i="3"/>
  <c r="CF533" i="3"/>
  <c r="CF1099" i="3"/>
  <c r="CF1993" i="3"/>
  <c r="CF1857" i="3"/>
  <c r="CH1807" i="3"/>
  <c r="CI1630" i="3"/>
  <c r="CH265" i="3"/>
  <c r="CI984" i="3"/>
  <c r="CF1711" i="3"/>
  <c r="CF940" i="3"/>
  <c r="CH36" i="3"/>
  <c r="CH145" i="3"/>
  <c r="CI904" i="3"/>
  <c r="CH289" i="3"/>
  <c r="CH1002" i="3"/>
  <c r="CH1465" i="3"/>
  <c r="CG232" i="3"/>
  <c r="CG1518" i="3"/>
  <c r="CI1340" i="3"/>
  <c r="CI325" i="3"/>
  <c r="CH1776" i="3"/>
  <c r="CI440" i="3"/>
  <c r="CG642" i="3"/>
  <c r="CF1050" i="3"/>
  <c r="CI1159" i="3"/>
  <c r="CF730" i="3"/>
  <c r="CF1526" i="3"/>
  <c r="CG1488" i="3"/>
  <c r="CI2043" i="3"/>
  <c r="CH396" i="3"/>
  <c r="CH650" i="3"/>
  <c r="CH1986" i="3"/>
  <c r="CI463" i="3"/>
  <c r="CG6" i="3"/>
  <c r="CH264" i="3"/>
  <c r="CF274" i="3"/>
  <c r="CF872" i="3"/>
  <c r="CG819" i="3"/>
  <c r="CH1057" i="3"/>
  <c r="CH1105" i="3"/>
  <c r="CI591" i="3"/>
  <c r="CG1826" i="3"/>
  <c r="CG1577" i="3"/>
  <c r="CG752" i="3"/>
  <c r="CG1595" i="3"/>
  <c r="CF638" i="3"/>
  <c r="CI406" i="3"/>
  <c r="CI893" i="3"/>
  <c r="CH878" i="3"/>
  <c r="CG1572" i="3"/>
  <c r="CH1893" i="3"/>
  <c r="CH1907" i="3"/>
  <c r="CH2053" i="3"/>
  <c r="CG1942" i="3"/>
  <c r="CF1249" i="3"/>
  <c r="CF1008" i="3"/>
  <c r="CH618" i="3"/>
  <c r="CF436" i="3"/>
  <c r="CF976" i="3"/>
  <c r="CF2062" i="3"/>
  <c r="CH728" i="3"/>
  <c r="CH945" i="3"/>
  <c r="CH625" i="3"/>
  <c r="CH1110" i="3"/>
  <c r="CG1257" i="3"/>
  <c r="CF1328" i="3"/>
  <c r="CH547" i="3"/>
  <c r="CH1059" i="3"/>
  <c r="CF2011" i="3"/>
  <c r="CI1060" i="3"/>
  <c r="CH1910" i="3"/>
  <c r="CH1866" i="3"/>
  <c r="CH1671" i="3"/>
  <c r="CH1485" i="3"/>
  <c r="CI1111" i="3"/>
  <c r="CH319" i="3"/>
  <c r="CF1438" i="3"/>
  <c r="CG18" i="3"/>
  <c r="CG455" i="3"/>
  <c r="CF961" i="3"/>
  <c r="CG1685" i="3"/>
  <c r="CH2028" i="3"/>
  <c r="CI1592" i="3"/>
  <c r="CH1543" i="3"/>
  <c r="CH1956" i="3"/>
  <c r="CH792" i="3"/>
  <c r="CG1684" i="3"/>
  <c r="CF567" i="3"/>
  <c r="CG2051" i="3"/>
  <c r="CF895" i="3"/>
  <c r="CG1580" i="3"/>
  <c r="CF143" i="3"/>
  <c r="CH1716" i="3"/>
  <c r="CH448" i="3"/>
  <c r="CF2000" i="3"/>
  <c r="CH379" i="3"/>
  <c r="CH1353" i="3"/>
  <c r="CG1375" i="3"/>
  <c r="CI1177" i="3"/>
  <c r="CI1555" i="3"/>
  <c r="CI1740" i="3"/>
  <c r="CI1801" i="3"/>
  <c r="CI1905" i="3"/>
  <c r="CI1293" i="3"/>
  <c r="CI1413" i="3"/>
  <c r="CI789" i="3"/>
  <c r="CI1136" i="3"/>
  <c r="CI1633" i="3"/>
  <c r="CI848" i="3"/>
  <c r="CI688" i="3"/>
  <c r="CI1331" i="3"/>
  <c r="CF923" i="3"/>
  <c r="CI610" i="3"/>
  <c r="CF209" i="3"/>
  <c r="CF515" i="3"/>
  <c r="CH2066" i="3"/>
  <c r="CH207" i="3"/>
  <c r="CG912" i="3"/>
  <c r="CH1852" i="3"/>
  <c r="CG1745" i="3"/>
  <c r="CH1109" i="3"/>
  <c r="CH1276" i="3"/>
  <c r="CI2094" i="3"/>
  <c r="CG1164" i="3"/>
  <c r="CG1467" i="3"/>
  <c r="CH599" i="3"/>
  <c r="CF102" i="3"/>
  <c r="CG624" i="3"/>
  <c r="CG1115" i="3"/>
  <c r="CG875" i="3"/>
  <c r="CF1006" i="3"/>
  <c r="CG1904" i="3"/>
  <c r="CH1818" i="3"/>
  <c r="CH1392" i="3"/>
  <c r="CI438" i="3"/>
  <c r="CG698" i="3"/>
  <c r="CI1691" i="3"/>
  <c r="CH37" i="3"/>
  <c r="CH1902" i="3"/>
  <c r="CF819" i="3"/>
  <c r="CH807" i="3"/>
  <c r="CF1541" i="3"/>
  <c r="CF750" i="3"/>
  <c r="CG2082" i="3"/>
  <c r="CG388" i="3"/>
  <c r="CI1948" i="3"/>
  <c r="CI1390" i="3"/>
  <c r="CH1118" i="3"/>
  <c r="CH499" i="3"/>
  <c r="CG107" i="3"/>
  <c r="CF1315" i="3"/>
  <c r="CI1462" i="3"/>
  <c r="CF1472" i="3"/>
  <c r="CF219" i="3"/>
  <c r="CI198" i="3"/>
  <c r="CI473" i="3"/>
  <c r="CI1732" i="3"/>
  <c r="CI915" i="3"/>
  <c r="CI1911" i="3"/>
  <c r="CI1813" i="3"/>
  <c r="CI1680" i="3"/>
  <c r="CI558" i="3"/>
  <c r="CI1771" i="3"/>
  <c r="CI680" i="3"/>
  <c r="CI247" i="3"/>
  <c r="CI1165" i="3"/>
  <c r="CI1048" i="3"/>
  <c r="CI1508" i="3"/>
  <c r="CH659" i="3"/>
  <c r="CI1081" i="3"/>
  <c r="CF821" i="3"/>
  <c r="CF956" i="3"/>
  <c r="CH1681" i="3"/>
  <c r="CH2032" i="3"/>
  <c r="CG1216" i="3"/>
  <c r="CH1332" i="3"/>
  <c r="CI2084" i="3"/>
  <c r="CH1739" i="3"/>
  <c r="CH833" i="3"/>
  <c r="CF720" i="3"/>
  <c r="CI2009" i="3"/>
  <c r="CF1110" i="3"/>
  <c r="CH694" i="3"/>
  <c r="CG1811" i="3"/>
  <c r="CF329" i="3"/>
  <c r="CG1207" i="3"/>
  <c r="CG1896" i="3"/>
  <c r="CH1444" i="3"/>
  <c r="CG1711" i="3"/>
  <c r="CH82" i="3"/>
  <c r="CH1305" i="3"/>
  <c r="CI661" i="3"/>
  <c r="CG2067" i="3"/>
  <c r="CF1675" i="3"/>
  <c r="CH1226" i="3"/>
  <c r="CH2051" i="3"/>
  <c r="CG1401" i="3"/>
  <c r="CH2075" i="3"/>
  <c r="CF1899" i="3"/>
  <c r="CG796" i="3"/>
  <c r="CG929" i="3"/>
  <c r="CG1300" i="3"/>
  <c r="CI1668" i="3"/>
  <c r="CI393" i="3"/>
  <c r="CI1781" i="3"/>
  <c r="CH1904" i="3"/>
  <c r="CG1132" i="3"/>
  <c r="CF300" i="3"/>
  <c r="CF282" i="3"/>
  <c r="CF1805" i="3"/>
  <c r="CF907" i="3"/>
  <c r="CI941" i="3"/>
  <c r="CH1012" i="3"/>
  <c r="CH1568" i="3"/>
  <c r="CH1286" i="3"/>
  <c r="CH2082" i="3"/>
  <c r="CI136" i="3"/>
  <c r="CF897" i="3"/>
  <c r="CF1051" i="3"/>
  <c r="CF1611" i="3"/>
  <c r="CF1436" i="3"/>
  <c r="CG1725" i="3"/>
  <c r="CH2070" i="3"/>
  <c r="CH914" i="3"/>
  <c r="CF1464" i="3"/>
  <c r="CG1579" i="3"/>
  <c r="CG1576" i="3"/>
  <c r="CF1273" i="3"/>
  <c r="CF479" i="3"/>
  <c r="CG1131" i="3"/>
  <c r="CI1301" i="3"/>
  <c r="CH1973" i="3"/>
  <c r="CG1921" i="3"/>
  <c r="CG1631" i="3"/>
  <c r="CI1102" i="3"/>
  <c r="CI496" i="3"/>
  <c r="CI1577" i="3"/>
  <c r="CF1584" i="3"/>
  <c r="CG871" i="3"/>
  <c r="CG676" i="3"/>
  <c r="CF1111" i="3"/>
  <c r="CF283" i="3"/>
  <c r="CF2003" i="3"/>
  <c r="CF964" i="3"/>
  <c r="CH548" i="3"/>
  <c r="CH976" i="3"/>
  <c r="CH107" i="3"/>
  <c r="CH542" i="3"/>
  <c r="CF1610" i="3"/>
  <c r="CF1467" i="3"/>
  <c r="CH671" i="3"/>
  <c r="CF889" i="3"/>
  <c r="CF2074" i="3"/>
  <c r="CI1375" i="3"/>
  <c r="CH1628" i="3"/>
  <c r="CH72" i="3"/>
  <c r="CH1843" i="3"/>
  <c r="CG14" i="3"/>
  <c r="CH1247" i="3"/>
  <c r="CI1056" i="3"/>
  <c r="CG1850" i="3"/>
  <c r="CG349" i="3"/>
  <c r="CI1094" i="3"/>
  <c r="CI1147" i="3"/>
  <c r="CI1197" i="3"/>
  <c r="CI2036" i="3"/>
  <c r="CI665" i="3"/>
  <c r="CI1933" i="3"/>
  <c r="CI2048" i="3"/>
  <c r="CI1091" i="3"/>
  <c r="CI1371" i="3"/>
  <c r="CF1084" i="3"/>
  <c r="CI1261" i="3"/>
  <c r="CH1754" i="3"/>
  <c r="CI733" i="3"/>
  <c r="CF1421" i="3"/>
  <c r="CF263" i="3"/>
  <c r="CH2089" i="3"/>
  <c r="CH1367" i="3"/>
  <c r="CG854" i="3"/>
  <c r="CI1542" i="3"/>
  <c r="CI1942" i="3"/>
  <c r="CH1193" i="3"/>
  <c r="CH1456" i="3"/>
  <c r="CF1775" i="3"/>
  <c r="CI1851" i="3"/>
  <c r="CF1448" i="3"/>
  <c r="CH424" i="3"/>
  <c r="CH703" i="3"/>
  <c r="CF1079" i="3"/>
  <c r="CG128" i="3"/>
  <c r="CF1460" i="3"/>
  <c r="CH1297" i="3"/>
  <c r="CG363" i="3"/>
  <c r="CH443" i="3"/>
  <c r="CH1714" i="3"/>
  <c r="CI1012" i="3"/>
  <c r="CG572" i="3"/>
  <c r="CF1721" i="3"/>
  <c r="CH1336" i="3"/>
  <c r="CH125" i="3"/>
  <c r="CG217" i="3"/>
  <c r="CI1358" i="3"/>
  <c r="CF1849" i="3"/>
  <c r="CG672" i="3"/>
  <c r="CI1930" i="3"/>
  <c r="CG1840" i="3"/>
  <c r="CI1920" i="3"/>
  <c r="CI1578" i="3"/>
  <c r="CI854" i="3"/>
  <c r="CH616" i="3"/>
  <c r="CG2043" i="3"/>
  <c r="CF402" i="3"/>
  <c r="CF547" i="3"/>
  <c r="CF1869" i="3"/>
  <c r="CF1210" i="3"/>
  <c r="CI1861" i="3"/>
  <c r="CH1877" i="3"/>
  <c r="CI13" i="3"/>
  <c r="CH1061" i="3"/>
  <c r="CI1420" i="3"/>
  <c r="CI1478" i="3"/>
  <c r="CG1303" i="3"/>
  <c r="CF1817" i="3"/>
  <c r="CF579" i="3"/>
  <c r="CG694" i="3"/>
  <c r="CG1264" i="3"/>
  <c r="CH726" i="3"/>
  <c r="CH45" i="3"/>
  <c r="CG1048" i="3"/>
  <c r="CG1441" i="3"/>
  <c r="CG891" i="3"/>
  <c r="CG249" i="3"/>
  <c r="CF2027" i="3"/>
  <c r="CG1704" i="3"/>
  <c r="CI1750" i="3"/>
  <c r="CH891" i="3"/>
  <c r="CF985" i="3"/>
  <c r="CG1598" i="3"/>
  <c r="CH1582" i="3"/>
  <c r="CI1655" i="3"/>
  <c r="CF600" i="3"/>
  <c r="CF754" i="3"/>
  <c r="CG1457" i="3"/>
  <c r="CG196" i="3"/>
  <c r="CF212" i="3"/>
  <c r="CF718" i="3"/>
  <c r="CF1514" i="3"/>
  <c r="CF362" i="3"/>
  <c r="CH1909" i="3"/>
  <c r="CH1916" i="3"/>
  <c r="CH1824" i="3"/>
  <c r="CH656" i="3"/>
  <c r="CF2034" i="3"/>
  <c r="CF1681" i="3"/>
  <c r="CH1775" i="3"/>
  <c r="CG2059" i="3"/>
  <c r="CF729" i="3"/>
  <c r="CF657" i="3"/>
  <c r="CH1067" i="3"/>
  <c r="CH401" i="3"/>
  <c r="CH2008" i="3"/>
  <c r="CG385" i="3"/>
  <c r="CH1813" i="3"/>
  <c r="CH1111" i="3"/>
  <c r="CG645" i="3"/>
  <c r="CI2074" i="3"/>
  <c r="CG1328" i="3"/>
  <c r="CG1510" i="3"/>
  <c r="CG1964" i="3"/>
  <c r="CH720" i="3"/>
  <c r="CH1098" i="3"/>
  <c r="CI1644" i="3"/>
  <c r="CH1721" i="3"/>
  <c r="CG164" i="3"/>
  <c r="CG1545" i="3"/>
  <c r="CH1835" i="3"/>
  <c r="CH2001" i="3"/>
  <c r="CH290" i="3"/>
  <c r="CI1296" i="3"/>
  <c r="CH1156" i="3"/>
  <c r="CI772" i="3"/>
  <c r="CG1755" i="3"/>
  <c r="CH661" i="3"/>
  <c r="CH581" i="3"/>
  <c r="CI2041" i="3"/>
  <c r="CG882" i="3"/>
  <c r="CH353" i="3"/>
  <c r="CF2101" i="3"/>
  <c r="CI2070" i="3"/>
  <c r="CI757" i="3"/>
  <c r="CI366" i="3"/>
  <c r="CI1298" i="3"/>
  <c r="CI371" i="3"/>
  <c r="CI695" i="3"/>
  <c r="CI1611" i="3"/>
  <c r="CI964" i="3"/>
  <c r="CI1807" i="3"/>
  <c r="CF1490" i="3"/>
  <c r="CI1327" i="3"/>
  <c r="CI1671" i="3"/>
  <c r="CI367" i="3"/>
  <c r="CF507" i="3"/>
  <c r="CF960" i="3"/>
  <c r="CH818" i="3"/>
  <c r="CH1743" i="3"/>
  <c r="CG1543" i="3"/>
  <c r="CH537" i="3"/>
  <c r="CF1623" i="3"/>
  <c r="CH763" i="3"/>
  <c r="CH888" i="3"/>
  <c r="CG991" i="3"/>
  <c r="CI1055" i="3"/>
  <c r="CG1735" i="3"/>
  <c r="CH667" i="3"/>
  <c r="CH1704" i="3"/>
  <c r="CF1485" i="3"/>
  <c r="CG153" i="3"/>
  <c r="CH1004" i="3"/>
  <c r="CF1818" i="3"/>
  <c r="CG206" i="3"/>
  <c r="CH95" i="3"/>
  <c r="CH966" i="3"/>
  <c r="CI1678" i="3"/>
  <c r="CG197" i="3"/>
  <c r="CF1696" i="3"/>
  <c r="CH370" i="3"/>
  <c r="CH806" i="3"/>
  <c r="CF1545" i="3"/>
  <c r="CG688" i="3"/>
  <c r="CF965" i="3"/>
  <c r="CG1179" i="3"/>
  <c r="CI829" i="3"/>
  <c r="CF929" i="3"/>
  <c r="CI1907" i="3"/>
  <c r="CI548" i="3"/>
  <c r="CH1603" i="3"/>
  <c r="CH155" i="3"/>
  <c r="CG1496" i="3"/>
  <c r="CF132" i="3"/>
  <c r="CG1689" i="3"/>
  <c r="CG1628" i="3"/>
  <c r="CF1092" i="3"/>
  <c r="CI678" i="3"/>
  <c r="CH707" i="3"/>
  <c r="CH1559" i="3"/>
  <c r="CH63" i="3"/>
  <c r="CI1607" i="3"/>
  <c r="CG2092" i="3"/>
  <c r="CI279" i="3"/>
  <c r="CF612" i="3"/>
  <c r="CF39" i="3"/>
  <c r="CF317" i="3"/>
  <c r="CG1406" i="3"/>
  <c r="CH955" i="3"/>
  <c r="CI388" i="3"/>
  <c r="CG213" i="3"/>
  <c r="CG139" i="3"/>
  <c r="CF296" i="3"/>
  <c r="CF1221" i="3"/>
  <c r="CF594" i="3"/>
  <c r="CF1609" i="3"/>
  <c r="CI1637" i="3"/>
  <c r="CH481" i="3"/>
  <c r="CF854" i="3"/>
  <c r="CG1890" i="3"/>
  <c r="CH1667" i="3"/>
  <c r="CH1318" i="3"/>
  <c r="CF1806" i="3"/>
  <c r="CF1903" i="3"/>
  <c r="CG1448" i="3"/>
  <c r="CG1750" i="3"/>
  <c r="CF1060" i="3"/>
  <c r="CF1756" i="3"/>
  <c r="CF525" i="3"/>
  <c r="CF10" i="3"/>
  <c r="CH1982" i="3"/>
  <c r="CH516" i="3"/>
  <c r="CH2007" i="3"/>
  <c r="CH1806" i="3"/>
  <c r="CG889" i="3"/>
  <c r="CG318" i="3"/>
  <c r="CH800" i="3"/>
  <c r="CF1630" i="3"/>
  <c r="CF1261" i="3"/>
  <c r="CI896" i="3"/>
  <c r="CI1697" i="3"/>
  <c r="CI1869" i="3"/>
  <c r="CI1013" i="3"/>
  <c r="CI972" i="3"/>
  <c r="CI913" i="3"/>
  <c r="CI1681" i="3"/>
  <c r="CG166" i="3"/>
  <c r="CH1869" i="3"/>
  <c r="CI1626" i="3"/>
  <c r="CH29" i="3"/>
  <c r="CI14" i="3"/>
  <c r="CF1557" i="3"/>
  <c r="CG1699" i="3"/>
  <c r="CG1610" i="3"/>
  <c r="CI1610" i="3"/>
  <c r="CH1375" i="3"/>
  <c r="CH133" i="3"/>
  <c r="CG2099" i="3"/>
  <c r="CI1493" i="3"/>
  <c r="CI775" i="3"/>
  <c r="CI1202" i="3"/>
  <c r="CF299" i="3"/>
  <c r="CF1768" i="3"/>
  <c r="CI2095" i="3"/>
  <c r="CH1100" i="3"/>
  <c r="CI1246" i="3"/>
  <c r="CF999" i="3"/>
  <c r="CF452" i="3"/>
  <c r="CH1750" i="3"/>
  <c r="CH658" i="3"/>
  <c r="CG322" i="3"/>
  <c r="CG632" i="3"/>
  <c r="CI1399" i="3"/>
  <c r="CG1018" i="3"/>
  <c r="CH78" i="3"/>
  <c r="CH1752" i="3"/>
  <c r="CG1480" i="3"/>
  <c r="CH787" i="3"/>
  <c r="CF1373" i="3"/>
  <c r="CH1772" i="3"/>
  <c r="CH1414" i="3"/>
  <c r="CG1847" i="3"/>
  <c r="CH1152" i="3"/>
  <c r="CF901" i="3"/>
  <c r="CH1944" i="3"/>
  <c r="CH1369" i="3"/>
  <c r="CG1133" i="3"/>
  <c r="CH1581" i="3"/>
  <c r="CG662" i="3"/>
  <c r="CG818" i="3"/>
  <c r="CG1613" i="3"/>
  <c r="CH511" i="3"/>
  <c r="CH715" i="3"/>
  <c r="CH1421" i="3"/>
  <c r="CH1786" i="3"/>
  <c r="CF2073" i="3"/>
  <c r="CH359" i="3"/>
  <c r="CF1353" i="3"/>
  <c r="CF1484" i="3"/>
  <c r="CH639" i="3"/>
  <c r="CH1658" i="3"/>
  <c r="CH620" i="3"/>
  <c r="CH1788" i="3"/>
  <c r="CF1233" i="3"/>
  <c r="CG209" i="3"/>
  <c r="CG521" i="3"/>
  <c r="CF1850" i="3"/>
  <c r="CG1074" i="3"/>
  <c r="CG37" i="3"/>
  <c r="CG1319" i="3"/>
  <c r="CG1322" i="3"/>
  <c r="CF2053" i="3"/>
  <c r="CF1005" i="3"/>
  <c r="CF1665" i="3"/>
  <c r="CF1537" i="3"/>
  <c r="CF609" i="3"/>
  <c r="CF1640" i="3"/>
  <c r="CG1097" i="3"/>
  <c r="CG61" i="3"/>
  <c r="CG1514" i="3"/>
  <c r="CG2087" i="3"/>
  <c r="CG654" i="3"/>
  <c r="CG1334" i="3"/>
  <c r="CF876" i="3"/>
  <c r="CG1556" i="3"/>
  <c r="CF1227" i="3"/>
  <c r="CG791" i="3"/>
  <c r="CF53" i="3"/>
  <c r="CG1083" i="3"/>
  <c r="CF1211" i="3"/>
  <c r="CF74" i="3"/>
  <c r="CF230" i="3"/>
  <c r="CG1177" i="3"/>
  <c r="CG1992" i="3"/>
  <c r="CF628" i="3"/>
  <c r="CF993" i="3"/>
  <c r="CF1461" i="3"/>
  <c r="CF1367" i="3"/>
  <c r="CF94" i="3"/>
  <c r="CF149" i="3"/>
  <c r="CF1119" i="3"/>
  <c r="CG1533" i="3"/>
  <c r="CF1871" i="3"/>
  <c r="CG555" i="3"/>
  <c r="CG1903" i="3"/>
  <c r="CF1896" i="3"/>
  <c r="CG1987" i="3"/>
  <c r="CG451" i="3"/>
  <c r="CF1365" i="3"/>
  <c r="CG1145" i="3"/>
  <c r="CG2080" i="3"/>
  <c r="CG607" i="3"/>
  <c r="CG376" i="3"/>
  <c r="CF1908" i="3"/>
  <c r="CG1844" i="3"/>
  <c r="CG949" i="3"/>
  <c r="CH1114" i="3"/>
  <c r="CH1007" i="3"/>
  <c r="CH1952" i="3"/>
  <c r="CH419" i="3"/>
  <c r="CH1251" i="3"/>
  <c r="CH323" i="3"/>
  <c r="CH1282" i="3"/>
  <c r="CF1400" i="3"/>
  <c r="CG1679" i="3"/>
  <c r="CG319" i="3"/>
  <c r="CG1582" i="3"/>
  <c r="CG484" i="3"/>
  <c r="CH1950" i="3"/>
  <c r="CG1524" i="3"/>
  <c r="CG1908" i="3"/>
  <c r="CG892" i="3"/>
  <c r="CG324" i="3"/>
  <c r="CH758" i="3"/>
  <c r="CH1278" i="3"/>
  <c r="CH1691" i="3"/>
  <c r="CH766" i="3"/>
  <c r="CG1899" i="3"/>
  <c r="CF937" i="3"/>
  <c r="CG897" i="3"/>
  <c r="CH1864" i="3"/>
  <c r="CH221" i="3"/>
  <c r="CH919" i="3"/>
  <c r="CF1194" i="3"/>
  <c r="CH749" i="3"/>
  <c r="CG155" i="3"/>
  <c r="CH447" i="3"/>
  <c r="CH1227" i="3"/>
  <c r="CF951" i="3"/>
  <c r="CF308" i="3"/>
  <c r="CH1851" i="3"/>
  <c r="CF1536" i="3"/>
  <c r="CH1991" i="3"/>
  <c r="CG1365" i="3"/>
  <c r="CG675" i="3"/>
  <c r="CH1376" i="3"/>
  <c r="CH993" i="3"/>
  <c r="CH27" i="3"/>
  <c r="CH338" i="3"/>
  <c r="CH1228" i="3"/>
  <c r="CH222" i="3"/>
  <c r="CH1144" i="3"/>
  <c r="CG967" i="3"/>
  <c r="CG224" i="3"/>
  <c r="CG214" i="3"/>
  <c r="CI1458" i="3"/>
  <c r="CI140" i="3"/>
  <c r="CI530" i="3"/>
  <c r="CI1864" i="3"/>
  <c r="CF642" i="3"/>
  <c r="CI1937" i="3"/>
  <c r="CF1718" i="3"/>
  <c r="CH1785" i="3"/>
  <c r="CI1464" i="3"/>
  <c r="CH850" i="3"/>
  <c r="CI2000" i="3"/>
  <c r="CG28" i="3"/>
  <c r="CG1558" i="3"/>
  <c r="CG2074" i="3"/>
  <c r="CH863" i="3"/>
  <c r="CI1171" i="3"/>
  <c r="CH88" i="3"/>
  <c r="CF1804" i="3"/>
  <c r="CG1926" i="3"/>
  <c r="CI656" i="3"/>
  <c r="CH2052" i="3"/>
  <c r="CF1245" i="3"/>
  <c r="CF741" i="3"/>
  <c r="CI2080" i="3"/>
  <c r="CH341" i="3"/>
  <c r="CI992" i="3"/>
  <c r="CF434" i="3"/>
  <c r="CF1324" i="3"/>
  <c r="CI389" i="3"/>
  <c r="CG156" i="3"/>
  <c r="CG369" i="3"/>
  <c r="CF1098" i="3"/>
  <c r="CI1844" i="3"/>
  <c r="CG2041" i="3"/>
  <c r="CH1879" i="3"/>
  <c r="CH1200" i="3"/>
  <c r="CG2026" i="3"/>
  <c r="CH1670" i="3"/>
  <c r="CF1380" i="3"/>
  <c r="CH1594" i="3"/>
  <c r="CH28" i="3"/>
  <c r="CF1375" i="3"/>
  <c r="CH967" i="3"/>
  <c r="CF318" i="3"/>
  <c r="CH334" i="3"/>
  <c r="CH479" i="3"/>
  <c r="CF1920" i="3"/>
  <c r="CH1349" i="3"/>
  <c r="CG488" i="3"/>
  <c r="CG1400" i="3"/>
  <c r="CG1865" i="3"/>
  <c r="CH811" i="3"/>
  <c r="CH817" i="3"/>
  <c r="CH169" i="3"/>
  <c r="CH465" i="3"/>
  <c r="CF488" i="3"/>
  <c r="CH1054" i="3"/>
  <c r="CF530" i="3"/>
  <c r="CF1497" i="3"/>
  <c r="CH1759" i="3"/>
  <c r="CH1149" i="3"/>
  <c r="CH93" i="3"/>
  <c r="CH1832" i="3"/>
  <c r="CG1857" i="3"/>
  <c r="CG283" i="3"/>
  <c r="CG1798" i="3"/>
  <c r="CG706" i="3"/>
  <c r="CF1616" i="3"/>
  <c r="CF160" i="3"/>
  <c r="CG1034" i="3"/>
  <c r="CF1124" i="3"/>
  <c r="CF1405" i="3"/>
  <c r="CF1062" i="3"/>
  <c r="CF1204" i="3"/>
  <c r="CF1774" i="3"/>
  <c r="CF1668" i="3"/>
  <c r="CF1776" i="3"/>
  <c r="CG1785" i="3"/>
  <c r="CG1833" i="3"/>
  <c r="CG525" i="3"/>
  <c r="CG1539" i="3"/>
  <c r="CG1674" i="3"/>
  <c r="CF58" i="3"/>
  <c r="CG868" i="3"/>
  <c r="CG1250" i="3"/>
  <c r="CF1458" i="3"/>
  <c r="CG980" i="3"/>
  <c r="CF1590" i="3"/>
  <c r="CF1068" i="3"/>
  <c r="CG1531" i="3"/>
  <c r="CF150" i="3"/>
  <c r="CG742" i="3"/>
  <c r="CG1308" i="3"/>
  <c r="CF1398" i="3"/>
  <c r="CF1645" i="3"/>
  <c r="CF1839" i="3"/>
  <c r="CF1994" i="3"/>
  <c r="CF575" i="3"/>
  <c r="CF410" i="3"/>
  <c r="CF172" i="3"/>
  <c r="CF788" i="3"/>
  <c r="CG1336" i="3"/>
  <c r="CG568" i="3"/>
  <c r="CG176" i="3"/>
  <c r="CG279" i="3"/>
  <c r="CG641" i="3"/>
  <c r="CG2005" i="3"/>
  <c r="CG149" i="3"/>
  <c r="CF835" i="3"/>
  <c r="CG1082" i="3"/>
  <c r="CG1718" i="3"/>
  <c r="CG1477" i="3"/>
  <c r="CG941" i="3"/>
  <c r="CG651" i="3"/>
  <c r="CG1878" i="3"/>
  <c r="CG1516" i="3"/>
  <c r="CH1155" i="3"/>
  <c r="CH1999" i="3"/>
  <c r="CH1632" i="3"/>
  <c r="CG143" i="3"/>
  <c r="CH731" i="3"/>
  <c r="CH1360" i="3"/>
  <c r="CH821" i="3"/>
  <c r="CF1294" i="3"/>
  <c r="CG883" i="3"/>
  <c r="CF1128" i="3"/>
  <c r="CF1504" i="3"/>
  <c r="CI1497" i="3"/>
  <c r="CI615" i="3"/>
  <c r="CI1988" i="3"/>
  <c r="CI233" i="3"/>
  <c r="CI1965" i="3"/>
  <c r="CI1924" i="3"/>
  <c r="CG453" i="3"/>
  <c r="CF1247" i="3"/>
  <c r="CG972" i="3"/>
  <c r="CI659" i="3"/>
  <c r="CH538" i="3"/>
  <c r="CI491" i="3"/>
  <c r="CF1351" i="3"/>
  <c r="CG50" i="3"/>
  <c r="CF765" i="3"/>
  <c r="CI730" i="3"/>
  <c r="CI466" i="3"/>
  <c r="CH1957" i="3"/>
  <c r="CI128" i="3"/>
  <c r="CI29" i="3"/>
  <c r="CI2017" i="3"/>
  <c r="CI1976" i="3"/>
  <c r="CF45" i="3"/>
  <c r="CF1937" i="3"/>
  <c r="CH1321" i="3"/>
  <c r="CH1502" i="3"/>
  <c r="CI1247" i="3"/>
  <c r="CF1743" i="3"/>
  <c r="CF1131" i="3"/>
  <c r="CI1284" i="3"/>
  <c r="CG523" i="3"/>
  <c r="CF919" i="3"/>
  <c r="CF516" i="3"/>
  <c r="CI1443" i="3"/>
  <c r="CF619" i="3"/>
  <c r="CH608" i="3"/>
  <c r="CH1285" i="3"/>
  <c r="CG866" i="3"/>
  <c r="CH390" i="3"/>
  <c r="CF2075" i="3"/>
  <c r="CH504" i="3"/>
  <c r="CH1583" i="3"/>
  <c r="CF2048" i="3"/>
  <c r="CH1862" i="3"/>
  <c r="CF953" i="3"/>
  <c r="CH880" i="3"/>
  <c r="CH1025" i="3"/>
  <c r="CG950" i="3"/>
  <c r="CH1643" i="3"/>
  <c r="CG902" i="3"/>
  <c r="CF912" i="3"/>
  <c r="CG564" i="3"/>
  <c r="CH1791" i="3"/>
  <c r="CH674" i="3"/>
  <c r="CH837" i="3"/>
  <c r="CH567" i="3"/>
  <c r="CG1783" i="3"/>
  <c r="CH1446" i="3"/>
  <c r="CH371" i="3"/>
  <c r="CI1959" i="3"/>
  <c r="CH848" i="3"/>
  <c r="CG1351" i="3"/>
  <c r="CH1157" i="3"/>
  <c r="CH1928" i="3"/>
  <c r="CG509" i="3"/>
  <c r="CG1270" i="3"/>
  <c r="CG1862" i="3"/>
  <c r="CG1681" i="3"/>
  <c r="CG956" i="3"/>
  <c r="CF1476" i="3"/>
  <c r="CF1250" i="3"/>
  <c r="CG769" i="3"/>
  <c r="CG367" i="3"/>
  <c r="CF159" i="3"/>
  <c r="CF1205" i="3"/>
  <c r="CF2070" i="3"/>
  <c r="CF501" i="3"/>
  <c r="CG1128" i="3"/>
  <c r="CG559" i="3"/>
  <c r="CG1491" i="3"/>
  <c r="CG1581" i="3"/>
  <c r="CG364" i="3"/>
  <c r="CG1324" i="3"/>
  <c r="CG1548" i="3"/>
  <c r="CG1277" i="3"/>
  <c r="CF1816" i="3"/>
  <c r="CF480" i="3"/>
  <c r="CF281" i="3"/>
  <c r="CG617" i="3"/>
  <c r="CG1274" i="3"/>
  <c r="CG1708" i="3"/>
  <c r="CG1157" i="3"/>
  <c r="CF11" i="3"/>
  <c r="CG1955" i="3"/>
  <c r="CG2093" i="3"/>
  <c r="CF736" i="3"/>
  <c r="CF696" i="3"/>
  <c r="CF97" i="3"/>
  <c r="CF22" i="3"/>
  <c r="CF1893" i="3"/>
  <c r="CF76" i="3"/>
  <c r="CF1909" i="3"/>
  <c r="CG292" i="3"/>
  <c r="CG1912" i="3"/>
  <c r="CG181" i="3"/>
  <c r="CF135" i="3"/>
  <c r="CF1617" i="3"/>
  <c r="CG1786" i="3"/>
  <c r="CG172" i="3"/>
  <c r="CG860" i="3"/>
  <c r="CG298" i="3"/>
  <c r="CF804" i="3"/>
  <c r="CF739" i="3"/>
  <c r="CG1161" i="3"/>
  <c r="CG1346" i="3"/>
  <c r="CG1637" i="3"/>
  <c r="CF1078" i="3"/>
  <c r="CH1402" i="3"/>
  <c r="CH1579" i="3"/>
  <c r="CH1736" i="3"/>
  <c r="CG1031" i="3"/>
  <c r="CH1524" i="3"/>
  <c r="CH1314" i="3"/>
  <c r="CH1387" i="3"/>
  <c r="CG1297" i="3"/>
  <c r="CG1100" i="3"/>
  <c r="CG1975" i="3"/>
  <c r="CI529" i="3"/>
  <c r="CI445" i="3"/>
  <c r="CI447" i="3"/>
  <c r="CI554" i="3"/>
  <c r="CI689" i="3"/>
  <c r="CI1628" i="3"/>
  <c r="CF1939" i="3"/>
  <c r="CG131" i="3"/>
  <c r="CI112" i="3"/>
  <c r="CH418" i="3"/>
  <c r="CG1557" i="3"/>
  <c r="CF340" i="3"/>
  <c r="CG519" i="3"/>
  <c r="CG925" i="3"/>
  <c r="CI1193" i="3"/>
  <c r="CF634" i="3"/>
  <c r="CH1010" i="3"/>
  <c r="CF1741" i="3"/>
  <c r="CI1352" i="3"/>
  <c r="CI1657" i="3"/>
  <c r="CH1726" i="3"/>
  <c r="CF1388" i="3"/>
  <c r="CF1575" i="3"/>
  <c r="CH1811" i="3"/>
  <c r="CH249" i="3"/>
  <c r="CG229" i="3"/>
  <c r="CF93" i="3"/>
  <c r="CF1217" i="3"/>
  <c r="CH1493" i="3"/>
  <c r="CF1859" i="3"/>
  <c r="CG113" i="3"/>
  <c r="CF636" i="3"/>
  <c r="CG1747" i="3"/>
  <c r="CF1922" i="3"/>
  <c r="CH14" i="3"/>
  <c r="CF1781" i="3"/>
  <c r="CG1939" i="3"/>
  <c r="CF1592" i="3"/>
  <c r="CF892" i="3"/>
  <c r="CH24" i="3"/>
  <c r="CH16" i="3"/>
  <c r="CG1639" i="3"/>
  <c r="CH1616" i="3"/>
  <c r="CF684" i="3"/>
  <c r="CH756" i="3"/>
  <c r="CH2020" i="3"/>
  <c r="CF1639" i="3"/>
  <c r="CI2008" i="3"/>
  <c r="CG344" i="3"/>
  <c r="CG562" i="3"/>
  <c r="CG845" i="3"/>
  <c r="CH1990" i="3"/>
  <c r="CH1492" i="3"/>
  <c r="CH1339" i="3"/>
  <c r="CH1848" i="3"/>
  <c r="CG567" i="3"/>
  <c r="CH623" i="3"/>
  <c r="CH1937" i="3"/>
  <c r="CH2076" i="3"/>
  <c r="CH1777" i="3"/>
  <c r="CG1464" i="3"/>
  <c r="CH411" i="3"/>
  <c r="CH785" i="3"/>
  <c r="CG144" i="3"/>
  <c r="CG1402" i="3"/>
  <c r="CG2002" i="3"/>
  <c r="CG138" i="3"/>
  <c r="CF1240" i="3"/>
  <c r="CG924" i="3"/>
  <c r="CG635" i="3"/>
  <c r="CF789" i="3"/>
  <c r="CF1687" i="3"/>
  <c r="CF778" i="3"/>
  <c r="CF1522" i="3"/>
  <c r="CF1917" i="3"/>
  <c r="CF1391" i="3"/>
  <c r="CG1262" i="3"/>
  <c r="CG848" i="3"/>
  <c r="CG1315" i="3"/>
  <c r="CG323" i="3"/>
  <c r="CG23" i="3"/>
  <c r="CG815" i="3"/>
  <c r="CG732" i="3"/>
  <c r="CG808" i="3"/>
  <c r="CG1874" i="3"/>
  <c r="CG539" i="3"/>
  <c r="CF711" i="3"/>
  <c r="CF254" i="3"/>
  <c r="CF550" i="3"/>
  <c r="CG1485" i="3"/>
  <c r="CF1274" i="3"/>
  <c r="CG743" i="3"/>
  <c r="CG1819" i="3"/>
  <c r="CF1052" i="3"/>
  <c r="CF1196" i="3"/>
  <c r="CG1715" i="3"/>
  <c r="CF641" i="3"/>
  <c r="CF1279" i="3"/>
  <c r="CF2038" i="3"/>
  <c r="CG1221" i="3"/>
  <c r="CF334" i="3"/>
  <c r="CG1621" i="3"/>
  <c r="CG1703" i="3"/>
  <c r="CG996" i="3"/>
  <c r="CF590" i="3"/>
  <c r="CF1954" i="3"/>
  <c r="CG1421" i="3"/>
  <c r="CG864" i="3"/>
  <c r="CG650" i="3"/>
  <c r="CG778" i="3"/>
  <c r="CG1338" i="3"/>
  <c r="CG389" i="3"/>
  <c r="CG944" i="3"/>
  <c r="CG1124" i="3"/>
  <c r="CG1505" i="3"/>
  <c r="CH316" i="3"/>
  <c r="CH1186" i="3"/>
  <c r="CH1723" i="3"/>
  <c r="CH1307" i="3"/>
  <c r="CG1940" i="3"/>
  <c r="CH413" i="3"/>
  <c r="CH1717" i="3"/>
  <c r="CH1178" i="3"/>
  <c r="CG1192" i="3"/>
  <c r="CG2042" i="3"/>
  <c r="CG418" i="3"/>
  <c r="CF692" i="3"/>
  <c r="CG175" i="3"/>
  <c r="CH1478" i="3"/>
  <c r="CI751" i="3"/>
  <c r="CI948" i="3"/>
  <c r="CI1439" i="3"/>
  <c r="CI943" i="3"/>
  <c r="CI304" i="3"/>
  <c r="CI1010" i="3"/>
  <c r="CI1852" i="3"/>
  <c r="CI583" i="3"/>
  <c r="CG469" i="3"/>
  <c r="CH1447" i="3"/>
  <c r="CH1625" i="3"/>
  <c r="CG1084" i="3"/>
  <c r="CG33" i="3"/>
  <c r="CH1103" i="3"/>
  <c r="CH1045" i="3"/>
  <c r="CH298" i="3"/>
  <c r="CF1539" i="3"/>
  <c r="CI567" i="3"/>
  <c r="CG728" i="3"/>
  <c r="CG108" i="3"/>
  <c r="CI998" i="3"/>
  <c r="CH1390" i="3"/>
  <c r="CI1914" i="3"/>
  <c r="CF2031" i="3"/>
  <c r="CH884" i="3"/>
  <c r="CH549" i="3"/>
  <c r="CG85" i="3"/>
  <c r="CF1842" i="3"/>
  <c r="CG2023" i="3"/>
  <c r="CH1458" i="3"/>
  <c r="CF2010" i="3"/>
  <c r="CF584" i="3"/>
  <c r="CF1307" i="3"/>
  <c r="CF1921" i="3"/>
  <c r="CF1930" i="3"/>
  <c r="CH1668" i="3"/>
  <c r="CF1216" i="3"/>
  <c r="CG280" i="3"/>
  <c r="CF1960" i="3"/>
  <c r="CF158" i="3"/>
  <c r="CH1008" i="3"/>
  <c r="CH1417" i="3"/>
  <c r="CG1630" i="3"/>
  <c r="CH1620" i="3"/>
  <c r="CF2052" i="3"/>
  <c r="CH847" i="3"/>
  <c r="CH274" i="3"/>
  <c r="CG705" i="3"/>
  <c r="CH1531" i="3"/>
  <c r="CI985" i="3"/>
  <c r="CG1918" i="3"/>
  <c r="CG1379" i="3"/>
  <c r="CH1613" i="3"/>
  <c r="CH1457" i="3"/>
  <c r="CH315" i="3"/>
  <c r="CG339" i="3"/>
  <c r="CH864" i="3"/>
  <c r="CH1665" i="3"/>
  <c r="CH2055" i="3"/>
  <c r="CF1132" i="3"/>
  <c r="CH205" i="3"/>
  <c r="CG15" i="3"/>
  <c r="CI262" i="3"/>
  <c r="CH761" i="3"/>
  <c r="CG701" i="3"/>
  <c r="CG1330" i="3"/>
  <c r="CF1659" i="3"/>
  <c r="CG245" i="3"/>
  <c r="CG368" i="3"/>
  <c r="CG1035" i="3"/>
  <c r="CF1416" i="3"/>
  <c r="CF335" i="3"/>
  <c r="CF2054" i="3"/>
  <c r="CF826" i="3"/>
  <c r="CF695" i="3"/>
  <c r="CF1958" i="3"/>
  <c r="CF791" i="3"/>
  <c r="CG846" i="3"/>
  <c r="CG1943" i="3"/>
  <c r="CG754" i="3"/>
  <c r="CG1388" i="3"/>
  <c r="CG219" i="3"/>
  <c r="CG983" i="3"/>
  <c r="CG473" i="3"/>
  <c r="CG1428" i="3"/>
  <c r="CF1392" i="3"/>
  <c r="CF1938" i="3"/>
  <c r="CF505" i="3"/>
  <c r="CG544" i="3"/>
  <c r="CG1413" i="3"/>
  <c r="CG1640" i="3"/>
  <c r="CF551" i="3"/>
  <c r="CG1393" i="3"/>
  <c r="CG614" i="3"/>
  <c r="CF604" i="3"/>
  <c r="CF805" i="3"/>
  <c r="CF1891" i="3"/>
  <c r="CF2078" i="3"/>
  <c r="CF810" i="3"/>
  <c r="CF1230" i="3"/>
  <c r="CF864" i="3"/>
  <c r="CG115" i="3"/>
  <c r="CF1267" i="3"/>
  <c r="CG1302" i="3"/>
  <c r="CG1625" i="3"/>
  <c r="CG118" i="3"/>
  <c r="CG464" i="3"/>
  <c r="CG1295" i="3"/>
  <c r="CG1553" i="3"/>
  <c r="CF343" i="3"/>
  <c r="CG826" i="3"/>
  <c r="CG308" i="3"/>
  <c r="CG1247" i="3"/>
  <c r="CF311" i="3"/>
  <c r="CG789" i="3"/>
  <c r="CG198" i="3"/>
  <c r="CH62" i="3"/>
  <c r="CF959" i="3"/>
  <c r="CH301" i="3"/>
  <c r="CH1329" i="3"/>
  <c r="CG1760" i="3"/>
  <c r="CH759" i="3"/>
  <c r="CH803" i="3"/>
  <c r="CH211" i="3"/>
  <c r="CG193" i="3"/>
  <c r="CG1661" i="3"/>
  <c r="CG491" i="3"/>
  <c r="CI33" i="3"/>
  <c r="CI884" i="3"/>
  <c r="CI781" i="3"/>
  <c r="CI838" i="3"/>
  <c r="CF1928" i="3"/>
  <c r="CI1565" i="3"/>
  <c r="CI934" i="3"/>
  <c r="CH394" i="3"/>
  <c r="CH604" i="3"/>
  <c r="CI1473" i="3"/>
  <c r="CH1440" i="3"/>
  <c r="CG1692" i="3"/>
  <c r="CH1113" i="3"/>
  <c r="CH1946" i="3"/>
  <c r="CH1468" i="3"/>
  <c r="CH449" i="3"/>
  <c r="CG1623" i="3"/>
  <c r="CI1972" i="3"/>
  <c r="CG526" i="3"/>
  <c r="CH556" i="3"/>
  <c r="CG577" i="3"/>
  <c r="CF65" i="3"/>
  <c r="CF1913" i="3"/>
  <c r="CH139" i="3"/>
  <c r="CH1380" i="3"/>
  <c r="CG610" i="3"/>
  <c r="CF1387" i="3"/>
  <c r="CG1782" i="3"/>
  <c r="CI1586" i="3"/>
  <c r="CF621" i="3"/>
  <c r="CG1979" i="3"/>
  <c r="CF1451" i="3"/>
  <c r="CH1081" i="3"/>
  <c r="CG1838" i="3"/>
  <c r="CH735" i="3"/>
  <c r="CF1864" i="3"/>
  <c r="CG1749" i="3"/>
  <c r="CF1983" i="3"/>
  <c r="CF987" i="3"/>
  <c r="CH196" i="3"/>
  <c r="CH1261" i="3"/>
  <c r="CF562" i="3"/>
  <c r="CH59" i="3"/>
  <c r="CI1960" i="3"/>
  <c r="CH1555" i="3"/>
  <c r="CH1545" i="3"/>
  <c r="CH954" i="3"/>
  <c r="CF1193" i="3"/>
  <c r="CG106" i="3"/>
  <c r="CG620" i="3"/>
  <c r="CG976" i="3"/>
  <c r="CH1758" i="3"/>
  <c r="CH1195" i="3"/>
  <c r="CH2074" i="3"/>
  <c r="CG1706" i="3"/>
  <c r="CF1706" i="3"/>
  <c r="CG1484" i="3"/>
  <c r="CH789" i="3"/>
  <c r="CH1998" i="3"/>
  <c r="CH1781" i="3"/>
  <c r="CF795" i="3"/>
  <c r="CF887" i="3"/>
  <c r="CH805" i="3"/>
  <c r="CG973" i="3"/>
  <c r="CG163" i="3"/>
  <c r="CF1563" i="3"/>
  <c r="CF1758" i="3"/>
  <c r="CF955" i="3"/>
  <c r="CF1667" i="3"/>
  <c r="CF651" i="3"/>
  <c r="CF654" i="3"/>
  <c r="CF1830" i="3"/>
  <c r="CF586" i="3"/>
  <c r="CF1368" i="3"/>
  <c r="CF544" i="3"/>
  <c r="CF38" i="3"/>
  <c r="CG977" i="3"/>
  <c r="CG1660" i="3"/>
  <c r="CG964" i="3"/>
  <c r="CG1276" i="3"/>
  <c r="CG281" i="3"/>
  <c r="CG1398" i="3"/>
  <c r="CF1408" i="3"/>
  <c r="CG152" i="3"/>
  <c r="CG1430" i="3"/>
  <c r="CG1748" i="3"/>
  <c r="CG1910" i="3"/>
  <c r="CG337" i="3"/>
  <c r="CF1428" i="3"/>
  <c r="CG986" i="3"/>
  <c r="CF1745" i="3"/>
  <c r="CG445" i="3"/>
  <c r="CG541" i="3"/>
  <c r="CF68" i="3"/>
  <c r="CF1317" i="3"/>
  <c r="CF996" i="3"/>
  <c r="CF1931" i="3"/>
  <c r="CF982" i="3"/>
  <c r="CF849" i="3"/>
  <c r="CF1109" i="3"/>
  <c r="CG1396" i="3"/>
  <c r="CF991" i="3"/>
  <c r="CG1076" i="3"/>
  <c r="CF148" i="3"/>
  <c r="CG1596" i="3"/>
  <c r="CF1382" i="3"/>
  <c r="CG584" i="3"/>
  <c r="CG720" i="3"/>
  <c r="CG731" i="3"/>
  <c r="CG960" i="3"/>
  <c r="CG630" i="3"/>
  <c r="CG1667" i="3"/>
  <c r="CG1416" i="3"/>
  <c r="CF196" i="3"/>
  <c r="CF1102" i="3"/>
  <c r="CH781" i="3"/>
  <c r="CG1588" i="3"/>
  <c r="CH1397" i="3"/>
  <c r="CH838" i="3"/>
  <c r="CG248" i="3"/>
  <c r="CH1427" i="3"/>
  <c r="CH578" i="3"/>
  <c r="CH1768" i="3"/>
  <c r="CF693" i="3"/>
  <c r="CG203" i="3"/>
  <c r="CF1548" i="3"/>
  <c r="CF1902" i="3"/>
  <c r="CH503" i="3"/>
  <c r="CG1191" i="3"/>
  <c r="CG1734" i="3"/>
  <c r="CG1459" i="3"/>
  <c r="CG1472" i="3"/>
  <c r="CF1453" i="3"/>
  <c r="CH293" i="3"/>
  <c r="CH770" i="3"/>
  <c r="CH1187" i="3"/>
  <c r="CH917" i="3"/>
  <c r="CF1271" i="3"/>
  <c r="CF1836" i="3"/>
  <c r="CF1715" i="3"/>
  <c r="CH717" i="3"/>
  <c r="CH866" i="3"/>
  <c r="CG438" i="3"/>
  <c r="CG1390" i="3"/>
  <c r="CF100" i="3"/>
  <c r="CH1219" i="3"/>
  <c r="CH1075" i="3"/>
  <c r="CH233" i="3"/>
  <c r="CF713" i="3"/>
  <c r="CG41" i="3"/>
  <c r="CH1972" i="3"/>
  <c r="CG1845" i="3"/>
  <c r="CG1317" i="3"/>
  <c r="CG1446" i="3"/>
  <c r="CG97" i="3"/>
  <c r="CF675" i="3"/>
  <c r="CH1778" i="3"/>
  <c r="CH948" i="3"/>
  <c r="CH1584" i="3"/>
  <c r="CH1827" i="3"/>
  <c r="CH135" i="3"/>
  <c r="CH605" i="3"/>
  <c r="CF1987" i="3"/>
  <c r="CG548" i="3"/>
  <c r="CI129" i="3"/>
  <c r="CI1463" i="3"/>
  <c r="CI267" i="3"/>
  <c r="CI387" i="3"/>
  <c r="CI1585" i="3"/>
  <c r="CG487" i="3"/>
  <c r="CF973" i="3"/>
  <c r="CF439" i="3"/>
  <c r="CH102" i="3"/>
  <c r="CH1974" i="3"/>
  <c r="CI1780" i="3"/>
  <c r="CH1610" i="3"/>
  <c r="CG1801" i="3"/>
  <c r="CG923" i="3"/>
  <c r="CH68" i="3"/>
  <c r="CF1160" i="3"/>
  <c r="CI1080" i="3"/>
  <c r="CG1583" i="3"/>
  <c r="CI1219" i="3"/>
  <c r="CI1685" i="3"/>
  <c r="CH367" i="3"/>
  <c r="CG1475" i="3"/>
  <c r="CF1865" i="3"/>
  <c r="CI207" i="3"/>
  <c r="CH2030" i="3"/>
  <c r="CH1441" i="3"/>
  <c r="CG1456" i="3"/>
  <c r="CF305" i="3"/>
  <c r="CF414" i="3"/>
  <c r="CH1530" i="3"/>
  <c r="CG884" i="3"/>
  <c r="CG861" i="3"/>
  <c r="CF1589" i="3"/>
  <c r="CH628" i="3"/>
  <c r="CG1366" i="3"/>
  <c r="CH1474" i="3"/>
  <c r="CF1660" i="3"/>
  <c r="CG837" i="3"/>
  <c r="CF620" i="3"/>
  <c r="CF669" i="3"/>
  <c r="CH1836" i="3"/>
  <c r="CH1692" i="3"/>
  <c r="CG1042" i="3"/>
  <c r="CH776" i="3"/>
  <c r="CI1785" i="3"/>
  <c r="CH704" i="3"/>
  <c r="CH902" i="3"/>
  <c r="CH1032" i="3"/>
  <c r="CG449" i="3"/>
  <c r="CG1214" i="3"/>
  <c r="CG547" i="3"/>
  <c r="CG890" i="3"/>
  <c r="CH1222" i="3"/>
  <c r="CI1216" i="3"/>
  <c r="CH777" i="3"/>
  <c r="CG894" i="3"/>
  <c r="CF291" i="3"/>
  <c r="CF1925" i="3"/>
  <c r="CH1355" i="3"/>
  <c r="CF727" i="3"/>
  <c r="CH1528" i="3"/>
  <c r="CF843" i="3"/>
  <c r="CH767" i="3"/>
  <c r="CH1766" i="3"/>
  <c r="CG201" i="3"/>
  <c r="CF1186" i="3"/>
  <c r="CG951" i="3"/>
  <c r="CG1187" i="3"/>
  <c r="CF1942" i="3"/>
  <c r="CF1113" i="3"/>
  <c r="CF539" i="3"/>
  <c r="CF1540" i="3"/>
  <c r="CF368" i="3"/>
  <c r="CG75" i="3"/>
  <c r="CF1809" i="3"/>
  <c r="CF1571" i="3"/>
  <c r="CG1253" i="3"/>
  <c r="CG1144" i="3"/>
  <c r="CG1126" i="3"/>
  <c r="CG1731" i="3"/>
  <c r="CG1113" i="3"/>
  <c r="CF745" i="3"/>
  <c r="CG1436" i="3"/>
  <c r="CG1024" i="3"/>
  <c r="CF1415" i="3"/>
  <c r="CF162" i="3"/>
  <c r="CG409" i="3"/>
  <c r="CG1537" i="3"/>
  <c r="CG264" i="3"/>
  <c r="CF1770" i="3"/>
  <c r="CG228" i="3"/>
  <c r="CF407" i="3"/>
  <c r="CF652" i="3"/>
  <c r="CG211" i="3"/>
  <c r="CF447" i="3"/>
  <c r="CF170" i="3"/>
  <c r="CG652" i="3"/>
  <c r="CF852" i="3"/>
  <c r="CF121" i="3"/>
  <c r="CF223" i="3"/>
  <c r="CG633" i="3"/>
  <c r="CG483" i="3"/>
  <c r="CF1572" i="3"/>
  <c r="CG377" i="3"/>
  <c r="CF1802" i="3"/>
  <c r="CF568" i="3"/>
  <c r="CG919" i="3"/>
  <c r="CF668" i="3"/>
  <c r="CF1203" i="3"/>
  <c r="CG1966" i="3"/>
  <c r="CG160" i="3"/>
  <c r="CF1411" i="3"/>
  <c r="CG406" i="3"/>
  <c r="CG1603" i="3"/>
  <c r="CF1138" i="3"/>
  <c r="CG13" i="3"/>
  <c r="CH712" i="3"/>
  <c r="CF882" i="3"/>
  <c r="CH1065" i="3"/>
  <c r="CH374" i="3"/>
  <c r="CG782" i="3"/>
  <c r="CH41" i="3"/>
  <c r="CH1858" i="3"/>
  <c r="CF1040" i="3"/>
  <c r="CH1798" i="3"/>
  <c r="CG66" i="3"/>
  <c r="CG2006" i="3"/>
  <c r="CI1130" i="3"/>
  <c r="CI460" i="3"/>
  <c r="CI1910" i="3"/>
  <c r="CI1520" i="3"/>
  <c r="CF842" i="3"/>
  <c r="CF1072" i="3"/>
  <c r="CI1568" i="3"/>
  <c r="CH1056" i="3"/>
  <c r="CF2051" i="3"/>
  <c r="CG576" i="3"/>
  <c r="CH826" i="3"/>
  <c r="CG1028" i="3"/>
  <c r="CF1394" i="3"/>
  <c r="CH1833" i="3"/>
  <c r="CG2028" i="3"/>
  <c r="CH1216" i="3"/>
  <c r="CI221" i="3"/>
  <c r="CF375" i="3"/>
  <c r="CI1186" i="3"/>
  <c r="CI2007" i="3"/>
  <c r="CG1069" i="3"/>
  <c r="CF685" i="3"/>
  <c r="CI2015" i="3"/>
  <c r="CH1501" i="3"/>
  <c r="CI376" i="3"/>
  <c r="CG419" i="3"/>
  <c r="CF1720" i="3"/>
  <c r="CG1266" i="3"/>
  <c r="CI1870" i="3"/>
  <c r="CF1331" i="3"/>
  <c r="CF853" i="3"/>
  <c r="CH856" i="3"/>
  <c r="CH662" i="3"/>
  <c r="CG570" i="3"/>
  <c r="CI256" i="3"/>
  <c r="CF1159" i="3"/>
  <c r="CG463" i="3"/>
  <c r="CF1510" i="3"/>
  <c r="CH1042" i="3"/>
  <c r="CH1333" i="3"/>
  <c r="CH1926" i="3"/>
  <c r="CF245" i="3"/>
  <c r="CG704" i="3"/>
  <c r="CH213" i="3"/>
  <c r="CI725" i="3"/>
  <c r="CH724" i="3"/>
  <c r="CI2023" i="3"/>
  <c r="CG1961" i="3"/>
  <c r="CG1644" i="3"/>
  <c r="CG65" i="3"/>
  <c r="CG2075" i="3"/>
  <c r="CH2056" i="3"/>
  <c r="CH746" i="3"/>
  <c r="CH2039" i="3"/>
  <c r="CG1104" i="3"/>
  <c r="CH512" i="3"/>
  <c r="CF601" i="3"/>
  <c r="CH649" i="3"/>
  <c r="CH1006" i="3"/>
  <c r="CH747" i="3"/>
  <c r="CF1354" i="3"/>
  <c r="CH1558" i="3"/>
  <c r="CH244" i="3"/>
  <c r="CG16" i="3"/>
  <c r="CG1355" i="3"/>
  <c r="CG532" i="3"/>
  <c r="CG903" i="3"/>
  <c r="CF1069" i="3"/>
  <c r="CG785" i="3"/>
  <c r="CG744" i="3"/>
  <c r="CF1031" i="3"/>
  <c r="CF990" i="3"/>
  <c r="CF1362" i="3"/>
  <c r="CF1431" i="3"/>
  <c r="CF417" i="3"/>
  <c r="CF655" i="3"/>
  <c r="CG905" i="3"/>
  <c r="CG493" i="3"/>
  <c r="CG1796" i="3"/>
  <c r="CG1814" i="3"/>
  <c r="CF115" i="3"/>
  <c r="CG338" i="3"/>
  <c r="CF1868" i="3"/>
  <c r="CG2064" i="3"/>
  <c r="CF23" i="3"/>
  <c r="CG637" i="3"/>
  <c r="CG1211" i="3"/>
  <c r="CF1024" i="3"/>
  <c r="CF1748" i="3"/>
  <c r="CF779" i="3"/>
  <c r="CG1697" i="3"/>
  <c r="CF104" i="3"/>
  <c r="CF1348" i="3"/>
  <c r="CF59" i="3"/>
  <c r="CF1300" i="3"/>
  <c r="CG1532" i="3"/>
  <c r="CF1446" i="3"/>
  <c r="CF571" i="3"/>
  <c r="CF1786" i="3"/>
  <c r="CF1447" i="3"/>
  <c r="CG1180" i="3"/>
  <c r="CF540" i="3"/>
  <c r="CG230" i="3"/>
  <c r="CG1220" i="3"/>
  <c r="CF1747" i="3"/>
  <c r="CG1054" i="3"/>
  <c r="CG70" i="3"/>
  <c r="CG1775" i="3"/>
  <c r="CG713" i="3"/>
  <c r="CF401" i="3"/>
  <c r="CG1443" i="3"/>
  <c r="CG1205" i="3"/>
  <c r="CF1116" i="3"/>
  <c r="CG1560" i="3"/>
  <c r="CF338" i="3"/>
  <c r="CH626" i="3"/>
  <c r="CG331" i="3"/>
  <c r="CH1526" i="3"/>
  <c r="CH1589" i="3"/>
  <c r="CG1256" i="3"/>
  <c r="CH399" i="3"/>
  <c r="CH457" i="3"/>
  <c r="CF1677" i="3"/>
  <c r="CH336" i="3"/>
  <c r="CF1495" i="3"/>
  <c r="CG1683" i="3"/>
  <c r="CF723" i="3"/>
  <c r="CH284" i="3"/>
  <c r="CI117" i="3"/>
  <c r="CI773" i="3"/>
  <c r="CH593" i="3"/>
  <c r="CH1269" i="3"/>
  <c r="CH451" i="3"/>
  <c r="CH1403" i="3"/>
  <c r="CH881" i="3"/>
  <c r="CI599" i="3"/>
  <c r="CG1080" i="3"/>
  <c r="CH1388" i="3"/>
  <c r="CH255" i="3"/>
  <c r="CH1272" i="3"/>
  <c r="CF1613" i="3"/>
  <c r="CH2092" i="3"/>
  <c r="CH1467" i="3"/>
  <c r="CH1590" i="3"/>
  <c r="CG1756" i="3"/>
  <c r="CH1988" i="3"/>
  <c r="CH2080" i="3"/>
  <c r="CH313" i="3"/>
  <c r="CH1394" i="3"/>
  <c r="CG1468" i="3"/>
  <c r="CF224" i="3"/>
  <c r="CG798" i="3"/>
  <c r="CF504" i="3"/>
  <c r="CG1565" i="3"/>
  <c r="CG1905" i="3"/>
  <c r="CG2081" i="3"/>
  <c r="CG1418" i="3"/>
  <c r="CF1418" i="3"/>
  <c r="CF1532" i="3"/>
  <c r="CF405" i="3"/>
  <c r="CF2029" i="3"/>
  <c r="CG1285" i="3"/>
  <c r="CF1641" i="3"/>
  <c r="CG1832" i="3"/>
  <c r="CG803" i="3"/>
  <c r="CF1771" i="3"/>
  <c r="CH802" i="3"/>
  <c r="CH1299" i="3"/>
  <c r="CH203" i="3"/>
  <c r="CG2008" i="3"/>
  <c r="CG994" i="3"/>
  <c r="CF2008" i="3"/>
  <c r="CG1575" i="3"/>
  <c r="CH690" i="3"/>
  <c r="CG299" i="3"/>
  <c r="CH1821" i="3"/>
  <c r="CH1803" i="3"/>
  <c r="CH663" i="3"/>
  <c r="CG1293" i="3"/>
  <c r="CF1015" i="3"/>
  <c r="CG786" i="3"/>
  <c r="CH611" i="3"/>
  <c r="CH461" i="3"/>
  <c r="CF986" i="3"/>
  <c r="CF643" i="3"/>
  <c r="CH308" i="3"/>
  <c r="CH2096" i="3"/>
  <c r="CG1653" i="3"/>
  <c r="CF585" i="3"/>
  <c r="CH1395" i="3"/>
  <c r="CG1229" i="3"/>
  <c r="CG1693" i="3"/>
  <c r="CF2025" i="3"/>
  <c r="CH1550" i="3"/>
  <c r="CH266" i="3"/>
  <c r="CH909" i="3"/>
  <c r="CH30" i="3"/>
  <c r="CH146" i="3"/>
  <c r="CH214" i="3"/>
  <c r="CG730" i="3"/>
  <c r="CF1191" i="3"/>
  <c r="CF2090" i="3"/>
  <c r="CH248" i="3"/>
  <c r="CH1275" i="3"/>
  <c r="CI650" i="3"/>
  <c r="CH398" i="3"/>
  <c r="CH477" i="3"/>
  <c r="CI657" i="3"/>
  <c r="CH259" i="3"/>
  <c r="CH1822" i="3"/>
  <c r="CH219" i="3"/>
  <c r="CH913" i="3"/>
  <c r="CH1019" i="3"/>
  <c r="CH1640" i="3"/>
  <c r="CH251" i="3"/>
  <c r="CH1343" i="3"/>
  <c r="CI1653" i="3"/>
  <c r="CH1782" i="3"/>
  <c r="CH84" i="3"/>
  <c r="CH1981" i="3"/>
  <c r="CH144" i="3"/>
  <c r="CH1101" i="3"/>
  <c r="CH31" i="3"/>
  <c r="CH571" i="3"/>
  <c r="CH1137" i="3"/>
  <c r="CH695" i="3"/>
  <c r="CH1185" i="3"/>
  <c r="CH2015" i="3"/>
  <c r="CH497" i="3"/>
  <c r="CH1608" i="3"/>
  <c r="CH1867" i="3"/>
  <c r="CH1433" i="3"/>
  <c r="CG984" i="3"/>
  <c r="CH397" i="3"/>
  <c r="CH929" i="3"/>
  <c r="CH485" i="3"/>
  <c r="CH853" i="3"/>
  <c r="CG200" i="3"/>
  <c r="CF1642" i="3"/>
  <c r="CH918" i="3"/>
  <c r="CH1870" i="3"/>
  <c r="CG1327" i="3"/>
  <c r="CH994" i="3"/>
  <c r="CH174" i="3"/>
  <c r="CH535" i="3"/>
  <c r="CH123" i="3"/>
  <c r="CH1547" i="3"/>
  <c r="CH2081" i="3"/>
  <c r="CH1702" i="3"/>
  <c r="CH180" i="3"/>
  <c r="CH1322" i="3"/>
  <c r="CH1562" i="3"/>
  <c r="CH793" i="3"/>
  <c r="CH1486" i="3"/>
  <c r="CH1757" i="3"/>
  <c r="CH923" i="3"/>
  <c r="CH670" i="3"/>
  <c r="CI995" i="3"/>
  <c r="CH820" i="3"/>
  <c r="CI562" i="3"/>
  <c r="CI1354" i="3"/>
  <c r="CI2042" i="3"/>
  <c r="CF916" i="3"/>
  <c r="CI61" i="3"/>
  <c r="CF1290" i="3"/>
  <c r="CG1047" i="3"/>
  <c r="CH2097" i="3"/>
  <c r="CI287" i="3"/>
  <c r="CG1612" i="3"/>
  <c r="CI949" i="3"/>
  <c r="CF823" i="3"/>
  <c r="CF858" i="3"/>
  <c r="CG1780" i="3"/>
  <c r="CH1413" i="3"/>
  <c r="CH1673" i="3"/>
  <c r="CG1169" i="3"/>
  <c r="CH1693" i="3"/>
  <c r="CF1783" i="3"/>
  <c r="CH1516" i="3"/>
  <c r="CH1494" i="3"/>
  <c r="CI1806" i="3"/>
  <c r="CF1389" i="3"/>
  <c r="CG1240" i="3"/>
  <c r="CG1676" i="3"/>
  <c r="CG262" i="3"/>
  <c r="CG763" i="3"/>
  <c r="CF536" i="3"/>
  <c r="CG1210" i="3"/>
  <c r="CG59" i="3"/>
  <c r="CF482" i="3"/>
  <c r="CF1916" i="3"/>
  <c r="CF1879" i="3"/>
  <c r="CG970" i="3"/>
  <c r="CG1744" i="3"/>
  <c r="CG1108" i="3"/>
  <c r="CG1586" i="3"/>
  <c r="CF676" i="3"/>
  <c r="CG1742" i="3"/>
  <c r="CG1316" i="3"/>
  <c r="CH2023" i="3"/>
  <c r="CG1357" i="3"/>
  <c r="CG378" i="3"/>
  <c r="CG606" i="3"/>
  <c r="CG1208" i="3"/>
  <c r="CG158" i="3"/>
  <c r="CF1736" i="3"/>
  <c r="CH809" i="3"/>
  <c r="CH1315" i="3"/>
  <c r="CH405" i="3"/>
  <c r="CG1578" i="3"/>
  <c r="CF1083" i="3"/>
  <c r="CG770" i="3"/>
  <c r="CH1564" i="3"/>
  <c r="CH1358" i="3"/>
  <c r="CF450" i="3"/>
  <c r="CH1160" i="3"/>
  <c r="CH1198" i="3"/>
  <c r="CH573" i="3"/>
  <c r="CF489" i="3"/>
  <c r="CG117" i="3"/>
  <c r="CH1820" i="3"/>
  <c r="CG482" i="3"/>
  <c r="CG134" i="3"/>
  <c r="CG194" i="3"/>
  <c r="CF43" i="3"/>
  <c r="CH94" i="3"/>
  <c r="CH2003" i="3"/>
  <c r="CH2065" i="3"/>
  <c r="CH1003" i="3"/>
  <c r="CH824" i="3"/>
  <c r="CF1153" i="3"/>
  <c r="CF61" i="3"/>
  <c r="CG1098" i="3"/>
  <c r="CH320" i="3"/>
  <c r="CI1893" i="3"/>
  <c r="CI1311" i="3"/>
  <c r="CG411" i="3"/>
  <c r="CH713" i="3"/>
  <c r="CG1936" i="3"/>
  <c r="CG1349" i="3"/>
  <c r="CG1449" i="3"/>
  <c r="CF276" i="3"/>
  <c r="CH49" i="3"/>
  <c r="CF868" i="3"/>
  <c r="CG1690" i="3"/>
  <c r="CH1943" i="3"/>
  <c r="CF608" i="3"/>
  <c r="CH1578" i="3"/>
  <c r="CG1135" i="3"/>
  <c r="CH1480" i="3"/>
  <c r="CG1656" i="3"/>
  <c r="CG582" i="3"/>
  <c r="CI43" i="3"/>
  <c r="CF289" i="3"/>
  <c r="CH1202" i="3"/>
  <c r="CH1099" i="3"/>
  <c r="CG1185" i="3"/>
  <c r="CF1429" i="3"/>
  <c r="CF749" i="3"/>
  <c r="CF151" i="3"/>
  <c r="CG669" i="3"/>
  <c r="CG1138" i="3"/>
  <c r="CF48" i="3"/>
  <c r="CG700" i="3"/>
  <c r="CF1900" i="3"/>
  <c r="CF1396" i="3"/>
  <c r="CF211" i="3"/>
  <c r="CF988" i="3"/>
  <c r="CF1064" i="3"/>
  <c r="CG1954" i="3"/>
  <c r="CG721" i="3"/>
  <c r="CG278" i="3"/>
  <c r="CG765" i="3"/>
  <c r="CF983" i="3"/>
  <c r="CG880" i="3"/>
  <c r="CF164" i="3"/>
  <c r="CG69" i="3"/>
  <c r="CF1559" i="3"/>
  <c r="CG1675" i="3"/>
  <c r="CG612" i="3"/>
  <c r="CG858" i="3"/>
  <c r="CF52" i="3"/>
  <c r="CH1838" i="3"/>
  <c r="CH402" i="3"/>
  <c r="CH664" i="3"/>
  <c r="CF1057" i="3"/>
  <c r="CG365" i="3"/>
  <c r="CF908" i="3"/>
  <c r="CH587" i="3"/>
  <c r="CF130" i="3"/>
  <c r="CF1503" i="3"/>
  <c r="CH1325" i="3"/>
  <c r="CH99" i="3"/>
  <c r="CH322" i="3"/>
  <c r="CF691" i="3"/>
  <c r="CF406" i="3"/>
  <c r="CH1917" i="3"/>
  <c r="CG1064" i="3"/>
  <c r="CF1767" i="3"/>
  <c r="CG2069" i="3"/>
  <c r="CF1021" i="3"/>
  <c r="CH103" i="3"/>
  <c r="CH568" i="3"/>
  <c r="CH181" i="3"/>
  <c r="CH134" i="3"/>
  <c r="CH1298" i="3"/>
  <c r="CF2060" i="3"/>
  <c r="CG1570" i="3"/>
  <c r="CG479" i="3"/>
  <c r="CI107" i="3"/>
  <c r="CH692" i="3"/>
  <c r="CH1347" i="3"/>
  <c r="CH1687" i="3"/>
  <c r="CH303" i="3"/>
  <c r="CH1475" i="3"/>
  <c r="CH423" i="3"/>
  <c r="CH70" i="3"/>
  <c r="CH476" i="3"/>
  <c r="CH569" i="3"/>
  <c r="CH637" i="3"/>
  <c r="CH51" i="3"/>
  <c r="CH1912" i="3"/>
  <c r="CH801" i="3"/>
  <c r="CH1034" i="3"/>
  <c r="CH862" i="3"/>
  <c r="CH66" i="3"/>
  <c r="CH1951" i="3"/>
  <c r="CH1945" i="3"/>
  <c r="CI642" i="3"/>
  <c r="CH1127" i="3"/>
  <c r="CH1684" i="3"/>
  <c r="CH1800" i="3"/>
  <c r="CH416" i="3"/>
  <c r="CH1518" i="3"/>
  <c r="CH1383" i="3"/>
  <c r="CH647" i="3"/>
  <c r="CH1513" i="3"/>
  <c r="CH1718" i="3"/>
  <c r="CH1992" i="3"/>
  <c r="CG1231" i="3"/>
  <c r="CH1919" i="3"/>
  <c r="CI315" i="3"/>
  <c r="CH1209" i="3"/>
  <c r="CH261" i="3"/>
  <c r="CG1858" i="3"/>
  <c r="CH827" i="3"/>
  <c r="CH1177" i="3"/>
  <c r="CH591" i="3"/>
  <c r="CH1210" i="3"/>
  <c r="CH321" i="3"/>
  <c r="CI1289" i="3"/>
  <c r="CH612" i="3"/>
  <c r="CH2021" i="3"/>
  <c r="CH669" i="3"/>
  <c r="CH1469" i="3"/>
  <c r="CH1760" i="3"/>
  <c r="CH1900" i="3"/>
  <c r="CH962" i="3"/>
  <c r="CH995" i="3"/>
  <c r="CH1763" i="3"/>
  <c r="CH1850" i="3"/>
  <c r="CI428" i="3"/>
  <c r="CI1603" i="3"/>
  <c r="CI1663" i="3"/>
  <c r="CF1631" i="3"/>
  <c r="CH18" i="3"/>
  <c r="CH714" i="3"/>
  <c r="CG1761" i="3"/>
  <c r="CI723" i="3"/>
  <c r="CH1664" i="3"/>
  <c r="CF703" i="3"/>
  <c r="CG801" i="3"/>
  <c r="CF645" i="3"/>
  <c r="CG613" i="3"/>
  <c r="CH906" i="3"/>
  <c r="CH1104" i="3"/>
  <c r="CH719" i="3"/>
  <c r="CI645" i="3"/>
  <c r="CH1013" i="3"/>
  <c r="CG881" i="3"/>
  <c r="CH1140" i="3"/>
  <c r="CG289" i="3"/>
  <c r="CG1982" i="3"/>
  <c r="CG514" i="3"/>
  <c r="CF1163" i="3"/>
  <c r="CI851" i="3"/>
  <c r="CI578" i="3"/>
  <c r="CI1940" i="3"/>
  <c r="CI2003" i="3"/>
  <c r="CF446" i="3"/>
  <c r="CH1091" i="3"/>
  <c r="CI1726" i="3"/>
  <c r="CG2018" i="3"/>
  <c r="CG2022" i="3"/>
  <c r="CF627" i="3"/>
  <c r="CG1073" i="3"/>
  <c r="CG946" i="3"/>
  <c r="CF1888" i="3"/>
  <c r="CH1452" i="3"/>
  <c r="CF894" i="3"/>
  <c r="CH1787" i="3"/>
  <c r="CG55" i="3"/>
  <c r="CH1255" i="3"/>
  <c r="CG2011" i="3"/>
  <c r="CF1085" i="3"/>
  <c r="CG556" i="3"/>
  <c r="CG900" i="3"/>
  <c r="CG1292" i="3"/>
  <c r="CF637" i="3"/>
  <c r="CF1316" i="3"/>
  <c r="CF1686" i="3"/>
  <c r="CF1228" i="3"/>
  <c r="CG1919" i="3"/>
  <c r="CF1795" i="3"/>
  <c r="CF1243" i="3"/>
  <c r="CF174" i="3"/>
  <c r="CF99" i="3"/>
  <c r="CF833" i="3"/>
  <c r="CF569" i="3"/>
  <c r="CG502" i="3"/>
  <c r="CG2060" i="3"/>
  <c r="CF1726" i="3"/>
  <c r="CG136" i="3"/>
  <c r="CG287" i="3"/>
  <c r="CH71" i="3"/>
  <c r="CH584" i="3"/>
  <c r="CH1792" i="3"/>
  <c r="CH1815" i="3"/>
  <c r="CH1256" i="3"/>
  <c r="CG1173" i="3"/>
  <c r="CG873" i="3"/>
  <c r="CG987" i="3"/>
  <c r="CF1701" i="3"/>
  <c r="CH810" i="3"/>
  <c r="CH1737" i="3"/>
  <c r="CH114" i="3"/>
  <c r="CF1291" i="3"/>
  <c r="CF477" i="3"/>
  <c r="CH311" i="3"/>
  <c r="CH87" i="3"/>
  <c r="CG660" i="3"/>
  <c r="CH1540" i="3"/>
  <c r="CG1736" i="3"/>
  <c r="CH1845" i="3"/>
  <c r="CH1748" i="3"/>
  <c r="CF322" i="3"/>
  <c r="CH437" i="3"/>
  <c r="CG859" i="3"/>
  <c r="CH1614" i="3"/>
  <c r="CG1136" i="3"/>
  <c r="CG1994" i="3"/>
  <c r="CF573" i="3"/>
  <c r="CH2099" i="3"/>
  <c r="CH949" i="3"/>
  <c r="CH1655" i="3"/>
  <c r="CH58" i="3"/>
  <c r="CH223" i="3"/>
  <c r="CF1943" i="3"/>
  <c r="CG1206" i="3"/>
  <c r="CH1929" i="3"/>
  <c r="CH768" i="3"/>
  <c r="CI1472" i="3"/>
  <c r="CI1743" i="3"/>
  <c r="CH736" i="3"/>
  <c r="CI30" i="3"/>
  <c r="CH560" i="3"/>
  <c r="CH1644" i="3"/>
  <c r="CI532" i="3"/>
  <c r="CF738" i="3"/>
  <c r="CI1971" i="3"/>
  <c r="CI308" i="3"/>
  <c r="CG830" i="3"/>
  <c r="CG465" i="3"/>
  <c r="CH1454" i="3"/>
  <c r="CH48" i="3"/>
  <c r="CF1666" i="3"/>
  <c r="CG199" i="3"/>
  <c r="CG1268" i="3"/>
  <c r="CI449" i="3"/>
  <c r="CG291" i="3"/>
  <c r="CF822" i="3"/>
  <c r="CG530" i="3"/>
  <c r="CG290" i="3"/>
  <c r="CG1381" i="3"/>
  <c r="CF1346" i="3"/>
  <c r="CF422" i="3"/>
  <c r="CF1334" i="3"/>
  <c r="CG51" i="3"/>
  <c r="CG1078" i="3"/>
  <c r="CG1163" i="3"/>
  <c r="CF827" i="3"/>
  <c r="CF1071" i="3"/>
  <c r="CF1968" i="3"/>
  <c r="CG870" i="3"/>
  <c r="CF898" i="3"/>
  <c r="CG1279" i="3"/>
  <c r="CG343" i="3"/>
  <c r="CG800" i="3"/>
  <c r="CG591" i="3"/>
  <c r="CF1919" i="3"/>
  <c r="CH1183" i="3"/>
  <c r="CH1802" i="3"/>
  <c r="CG1093" i="3"/>
  <c r="CF46" i="3"/>
  <c r="CH939" i="3"/>
  <c r="CG233" i="3"/>
  <c r="CG481" i="3"/>
  <c r="CG2083" i="3"/>
  <c r="CF2030" i="3"/>
  <c r="CH1808" i="3"/>
  <c r="CH1317" i="3"/>
  <c r="CF1181" i="3"/>
  <c r="CG665" i="3"/>
  <c r="CG1343" i="3"/>
  <c r="CH331" i="3"/>
  <c r="CH685" i="3"/>
  <c r="CF622" i="3"/>
  <c r="CH1271" i="3"/>
  <c r="CG1772" i="3"/>
  <c r="CH898" i="3"/>
  <c r="CI1465" i="3"/>
  <c r="CF995" i="3"/>
  <c r="CH317" i="3"/>
  <c r="CG518" i="3"/>
  <c r="CF1970" i="3"/>
  <c r="CG1732" i="3"/>
  <c r="CH828" i="3"/>
  <c r="CH843" i="3"/>
  <c r="CH741" i="3"/>
  <c r="CH1249" i="3"/>
  <c r="CH936" i="3"/>
  <c r="CH1497" i="3"/>
  <c r="CF1543" i="3"/>
  <c r="CG1155" i="3"/>
  <c r="CG1523" i="3"/>
  <c r="CI691" i="3"/>
  <c r="CH780" i="3"/>
  <c r="CH1509" i="3"/>
  <c r="CH2002" i="3"/>
  <c r="CH760" i="3"/>
  <c r="CH1825" i="3"/>
  <c r="CH161" i="3"/>
  <c r="CH558" i="3"/>
  <c r="CH1194" i="3"/>
  <c r="CH1244" i="3"/>
  <c r="CH1535" i="3"/>
  <c r="CH638" i="3"/>
  <c r="CH117" i="3"/>
  <c r="CH113" i="3"/>
  <c r="CH200" i="3"/>
  <c r="CH391" i="3"/>
  <c r="CH434" i="3"/>
  <c r="CH2098" i="3"/>
  <c r="CH1968" i="3"/>
  <c r="CI138" i="3"/>
  <c r="CH928" i="3"/>
  <c r="CH2014" i="3"/>
  <c r="CH1894" i="3"/>
  <c r="CH194" i="3"/>
  <c r="CH490" i="3"/>
  <c r="CH868" i="3"/>
  <c r="CH1898" i="3"/>
  <c r="CH309" i="3"/>
  <c r="CH90" i="3"/>
  <c r="CH748" i="3"/>
  <c r="CI416" i="3"/>
  <c r="CH176" i="3"/>
  <c r="CH160" i="3"/>
  <c r="CI956" i="3"/>
  <c r="CH1689" i="3"/>
  <c r="CG618" i="3"/>
  <c r="CI495" i="3"/>
  <c r="CH1934" i="3"/>
  <c r="CH1128" i="3"/>
  <c r="CF156" i="3"/>
  <c r="CH1320" i="3"/>
  <c r="CH91" i="3"/>
  <c r="CH1732" i="3"/>
  <c r="CH1922" i="3"/>
  <c r="CH1924" i="3"/>
  <c r="CH965" i="3"/>
  <c r="CH711" i="3"/>
  <c r="CH536" i="3"/>
  <c r="CH1488" i="3"/>
  <c r="CH515" i="3"/>
  <c r="CH968" i="3"/>
  <c r="CH1908" i="3"/>
  <c r="CH267" i="3"/>
  <c r="CI545" i="3"/>
  <c r="CG1784" i="3"/>
  <c r="CH1859" i="3"/>
  <c r="CH1861" i="3"/>
  <c r="CH282" i="3"/>
  <c r="CI917" i="3"/>
  <c r="CH971" i="3"/>
  <c r="CF815" i="3"/>
  <c r="CG1949" i="3"/>
  <c r="CH1096" i="3"/>
  <c r="CF2039" i="3"/>
  <c r="CH288" i="3"/>
  <c r="CF1972" i="3"/>
  <c r="CH1270" i="3"/>
  <c r="CH333" i="3"/>
  <c r="CH915" i="3"/>
  <c r="CG282" i="3"/>
  <c r="CH339" i="3"/>
  <c r="CI841" i="3"/>
  <c r="CI1097" i="3"/>
  <c r="CI1144" i="3"/>
  <c r="CG1442" i="3"/>
  <c r="CF903" i="3"/>
  <c r="CF1560" i="3"/>
  <c r="CF1556" i="3"/>
  <c r="CG1380" i="3"/>
  <c r="CG739" i="3"/>
  <c r="CG1015" i="3"/>
  <c r="CG1044" i="3"/>
  <c r="CG12" i="3"/>
  <c r="CG485" i="3"/>
  <c r="CF1693" i="3"/>
  <c r="CF1698" i="3"/>
  <c r="CF411" i="3"/>
  <c r="CF934" i="3"/>
  <c r="CG35" i="3"/>
  <c r="CG585" i="3"/>
  <c r="CF1746" i="3"/>
  <c r="CH844" i="3"/>
  <c r="CH1719" i="3"/>
  <c r="CH1294" i="3"/>
  <c r="CG689" i="3"/>
  <c r="CF330" i="3"/>
  <c r="CH632" i="3"/>
  <c r="CG205" i="3"/>
  <c r="CH594" i="3"/>
  <c r="CG475" i="3"/>
  <c r="CH472" i="3"/>
  <c r="CH1762" i="3"/>
  <c r="CH1720" i="3"/>
  <c r="CF1286" i="3"/>
  <c r="CF1471" i="3"/>
  <c r="CG1599" i="3"/>
  <c r="CH7" i="3"/>
  <c r="CH191" i="3"/>
  <c r="CG1058" i="3"/>
  <c r="CH1460" i="3"/>
  <c r="CG963" i="3"/>
  <c r="CH1892" i="3"/>
  <c r="CH1724" i="3"/>
  <c r="CF801" i="3"/>
  <c r="CH76" i="3"/>
  <c r="CG1672" i="3"/>
  <c r="CF169" i="3"/>
  <c r="CF1872" i="3"/>
  <c r="CH126" i="3"/>
  <c r="CH1466" i="3"/>
  <c r="CH13" i="3"/>
  <c r="CH1794" i="3"/>
  <c r="CH1797" i="3"/>
  <c r="CH1405" i="3"/>
  <c r="CF1056" i="3"/>
  <c r="CG1726" i="3"/>
  <c r="CF233" i="3"/>
  <c r="CH1027" i="3"/>
  <c r="CH1132" i="3"/>
  <c r="CH1422" i="3"/>
  <c r="CF1402" i="3"/>
  <c r="CG1622" i="3"/>
  <c r="CH1316" i="3"/>
  <c r="CF870" i="3"/>
  <c r="CH562" i="3"/>
  <c r="CF532" i="3"/>
  <c r="CG1889" i="3"/>
  <c r="CH755" i="3"/>
  <c r="CH1231" i="3"/>
  <c r="CG67" i="3"/>
  <c r="CG1864" i="3"/>
  <c r="CG827" i="3"/>
  <c r="CF1952" i="3"/>
  <c r="CG550" i="3"/>
  <c r="CG1589" i="3"/>
  <c r="CG2061" i="3"/>
  <c r="CG1038" i="3"/>
  <c r="CH1507" i="3"/>
  <c r="CG470" i="3"/>
  <c r="CH1131" i="3"/>
  <c r="CH1377" i="3"/>
  <c r="CH1949" i="3"/>
  <c r="CH1623" i="3"/>
  <c r="CG1384" i="3"/>
  <c r="CH834" i="3"/>
  <c r="CF1356" i="3"/>
  <c r="CG145" i="3"/>
  <c r="CH231" i="3"/>
  <c r="CH1221" i="3"/>
  <c r="CG805" i="3"/>
  <c r="CH1125" i="3"/>
  <c r="CH559" i="3"/>
  <c r="CH684" i="3"/>
  <c r="CF163" i="3"/>
  <c r="CF537" i="3"/>
  <c r="CH151" i="3"/>
  <c r="CH1490" i="3"/>
  <c r="CH286" i="3"/>
  <c r="CH445" i="3"/>
  <c r="CH597" i="3"/>
  <c r="CH1071" i="3"/>
  <c r="CH1971" i="3"/>
  <c r="CH1890" i="3"/>
  <c r="CI2098" i="3"/>
  <c r="CH1047" i="3"/>
  <c r="CH1184" i="3"/>
  <c r="CI668" i="3"/>
  <c r="CH1311" i="3"/>
  <c r="CH1304" i="3"/>
  <c r="CH189" i="3"/>
  <c r="CH110" i="3"/>
  <c r="CH816" i="3"/>
  <c r="CH226" i="3"/>
  <c r="CH425" i="3"/>
  <c r="CH482" i="3"/>
  <c r="CH199" i="3"/>
  <c r="CH225" i="3"/>
  <c r="CG29" i="3"/>
  <c r="CH985" i="3"/>
  <c r="CH517" i="3"/>
  <c r="CG185" i="3"/>
  <c r="CH1700" i="3"/>
  <c r="CH1076" i="3"/>
  <c r="CH1435" i="3"/>
  <c r="CH1729" i="3"/>
  <c r="CH1735" i="3"/>
  <c r="CH324" i="3"/>
  <c r="CH2069" i="3"/>
  <c r="CH1911" i="3"/>
  <c r="CH1854" i="3"/>
  <c r="CH727" i="3"/>
  <c r="CH609" i="3"/>
  <c r="CH23" i="3"/>
  <c r="CH2036" i="3"/>
  <c r="CH1512" i="3"/>
  <c r="CH1874" i="3"/>
  <c r="CH228" i="3"/>
  <c r="CH1680" i="3"/>
  <c r="CH1220" i="3"/>
  <c r="CH1223" i="3"/>
  <c r="CH1313" i="3"/>
  <c r="CH1962" i="3"/>
  <c r="CH116" i="3"/>
  <c r="CH1569" i="3"/>
  <c r="CH384" i="3"/>
  <c r="CH544" i="3"/>
  <c r="CH387" i="3"/>
  <c r="CH314" i="3"/>
  <c r="CH1622" i="3"/>
  <c r="CH408" i="3"/>
  <c r="CH1503" i="3"/>
  <c r="CH1933" i="3"/>
  <c r="CH871" i="3"/>
  <c r="CH772" i="3"/>
  <c r="CG417" i="3"/>
  <c r="CG680" i="3"/>
  <c r="CG682" i="3"/>
  <c r="CG773" i="3"/>
  <c r="CG1853" i="3"/>
  <c r="CG1499" i="3"/>
  <c r="CG1360" i="3"/>
  <c r="CG63" i="3"/>
  <c r="CF1276" i="3"/>
  <c r="CF1319" i="3"/>
  <c r="CG597" i="3"/>
  <c r="CH356" i="3"/>
  <c r="CG1095" i="3"/>
  <c r="CF202" i="3"/>
  <c r="CF2018" i="3"/>
  <c r="CF770" i="3"/>
  <c r="CF1955" i="3"/>
  <c r="CH1587" i="3"/>
  <c r="CH1941" i="3"/>
  <c r="CH329" i="3"/>
  <c r="CG1055" i="3"/>
  <c r="CF1851" i="3"/>
  <c r="CF529" i="3"/>
  <c r="CG148" i="3"/>
  <c r="CG1569" i="3"/>
  <c r="CG1970" i="3"/>
  <c r="CG373" i="3"/>
  <c r="CF1695" i="3"/>
  <c r="CG2025" i="3"/>
  <c r="CF517" i="3"/>
  <c r="CF542" i="3"/>
  <c r="CH565" i="3"/>
  <c r="CF392" i="3"/>
  <c r="CG1984" i="3"/>
  <c r="CG1013" i="3"/>
  <c r="CF295" i="3"/>
  <c r="CF432" i="3"/>
  <c r="CF327" i="3"/>
  <c r="CF1907" i="3"/>
  <c r="CF2066" i="3"/>
  <c r="CF50" i="3"/>
  <c r="CG656" i="3"/>
  <c r="CF1858" i="3"/>
  <c r="CF1127" i="3"/>
  <c r="CF1646" i="3"/>
  <c r="CF1620" i="3"/>
  <c r="CF781" i="3"/>
  <c r="CF865" i="3"/>
  <c r="CG608" i="3"/>
  <c r="CG21" i="3"/>
  <c r="CG333" i="3"/>
  <c r="CG1911" i="3"/>
  <c r="CH1073" i="3"/>
  <c r="CF1437" i="3"/>
  <c r="CG913" i="3"/>
  <c r="CF2001" i="3"/>
  <c r="CF1608" i="3"/>
  <c r="CF1266" i="3"/>
  <c r="CF1172" i="3"/>
  <c r="CF1606" i="3"/>
  <c r="CF1370" i="3"/>
  <c r="CG1092" i="3"/>
  <c r="CH937" i="3"/>
  <c r="CH1694" i="3"/>
  <c r="CF578" i="3"/>
  <c r="CF796" i="3"/>
  <c r="CF1549" i="3"/>
  <c r="CF1189" i="3"/>
  <c r="CF1727" i="3"/>
  <c r="CG1068" i="3"/>
  <c r="CG1245" i="3"/>
  <c r="CF1524" i="3"/>
  <c r="CF200" i="3"/>
  <c r="CH1779" i="3"/>
  <c r="CG2053" i="3"/>
  <c r="CG1854" i="3"/>
  <c r="CH1767" i="3"/>
  <c r="CH636" i="3"/>
  <c r="CG1666" i="3"/>
  <c r="CH1348" i="3"/>
  <c r="CG1134" i="3"/>
  <c r="CF1496" i="3"/>
  <c r="CG2024" i="3"/>
  <c r="CF606" i="3"/>
  <c r="CF1309" i="3"/>
  <c r="CF1136" i="3"/>
  <c r="CG1846" i="3"/>
  <c r="CG507" i="3"/>
  <c r="CF1208" i="3"/>
  <c r="CH986" i="3"/>
  <c r="CG1511" i="3"/>
  <c r="CG1868" i="3"/>
  <c r="CH1698" i="3"/>
  <c r="CH574" i="3"/>
  <c r="CH1646" i="3"/>
  <c r="CF1945" i="3"/>
  <c r="CH697" i="3"/>
  <c r="CF228" i="3"/>
  <c r="CH1030" i="3"/>
  <c r="CF107" i="3"/>
  <c r="CH1553" i="3"/>
  <c r="CG170" i="3"/>
  <c r="CH677" i="3"/>
  <c r="CH1600" i="3"/>
  <c r="CH8" i="3"/>
  <c r="CF846" i="3"/>
  <c r="CG311" i="3"/>
  <c r="CH1964" i="3"/>
  <c r="CH1481" i="3"/>
  <c r="CH1257" i="3"/>
  <c r="CH788" i="3"/>
  <c r="CI514" i="3"/>
  <c r="CH934" i="3"/>
  <c r="CH1817" i="3"/>
  <c r="CH964" i="3"/>
  <c r="CH1035" i="3"/>
  <c r="CH106" i="3"/>
  <c r="CH1259" i="3"/>
  <c r="CH39" i="3"/>
  <c r="CH1740" i="3"/>
  <c r="CH1961" i="3"/>
  <c r="CH657" i="3"/>
  <c r="CH410" i="3"/>
  <c r="CH2005" i="3"/>
  <c r="CH1921" i="3"/>
  <c r="CI1966" i="3"/>
  <c r="CH147" i="3"/>
  <c r="CH1400" i="3"/>
  <c r="CH740" i="3"/>
  <c r="CG716" i="3"/>
  <c r="CH2087" i="3"/>
  <c r="CI974" i="3"/>
  <c r="CG90" i="3"/>
  <c r="CI2049" i="3"/>
  <c r="CH771" i="3"/>
  <c r="CH665" i="3"/>
  <c r="CH1984" i="3"/>
  <c r="CH835" i="3"/>
  <c r="CH1281" i="3"/>
  <c r="CH46" i="3"/>
  <c r="CH1288" i="3"/>
  <c r="CI535" i="3"/>
  <c r="CH318" i="3"/>
  <c r="CH1334" i="3"/>
  <c r="CH61" i="3"/>
  <c r="CH50" i="3"/>
  <c r="CH1641" i="3"/>
  <c r="CH250" i="3"/>
  <c r="CH297" i="3"/>
  <c r="CH1906" i="3"/>
  <c r="CI1552" i="3"/>
  <c r="CH1102" i="3"/>
  <c r="CH218" i="3"/>
  <c r="CH171" i="3"/>
  <c r="CH779" i="3"/>
  <c r="CH865" i="3"/>
  <c r="CH337" i="3"/>
  <c r="CH475" i="3"/>
  <c r="CH1055" i="3"/>
  <c r="CH782" i="3"/>
  <c r="CH436" i="3"/>
  <c r="CI920" i="3"/>
  <c r="CH622" i="3"/>
  <c r="CH732" i="3"/>
  <c r="CH643" i="3"/>
  <c r="CH836" i="3"/>
  <c r="CG147" i="3"/>
  <c r="CG256" i="3"/>
  <c r="CG2050" i="3"/>
  <c r="CG663" i="3"/>
  <c r="CF582" i="3"/>
  <c r="CF337" i="3"/>
  <c r="CG673" i="3"/>
  <c r="CG755" i="3"/>
  <c r="CG783" i="3"/>
  <c r="CG215" i="3"/>
  <c r="CG382" i="3"/>
  <c r="CH34" i="3"/>
  <c r="CF1780" i="3"/>
  <c r="CG1236" i="3"/>
  <c r="CF1409" i="3"/>
  <c r="CF244" i="3"/>
  <c r="CF614" i="3"/>
  <c r="CH463" i="3"/>
  <c r="CH1357" i="3"/>
  <c r="CH543" i="3"/>
  <c r="CF1091" i="3"/>
  <c r="CH1809" i="3"/>
  <c r="CF475" i="3"/>
  <c r="CH1672" i="3"/>
  <c r="CF416" i="3"/>
  <c r="CF106" i="3"/>
  <c r="CG1260" i="3"/>
  <c r="CF1755" i="3"/>
  <c r="CG646" i="3"/>
  <c r="CF1929" i="3"/>
  <c r="CG286" i="3"/>
  <c r="CG695" i="3"/>
  <c r="CG1194" i="3"/>
  <c r="CF1672" i="3"/>
  <c r="CF214" i="3"/>
  <c r="CG1364" i="3"/>
  <c r="CF1750" i="3"/>
  <c r="CG1431" i="3"/>
  <c r="CG1691" i="3"/>
  <c r="CH1977" i="3"/>
  <c r="CG775" i="3"/>
  <c r="CH1192" i="3"/>
  <c r="CH1188" i="3"/>
  <c r="CF1166" i="3"/>
  <c r="CH1082" i="3"/>
  <c r="CF780" i="3"/>
  <c r="CH2090" i="3"/>
  <c r="CF2049" i="3"/>
  <c r="CH179" i="3"/>
  <c r="CG1109" i="3"/>
  <c r="CF974" i="3"/>
  <c r="CH1753" i="3"/>
  <c r="CH170" i="3"/>
  <c r="CG2003" i="3"/>
  <c r="CG1746" i="3"/>
  <c r="CH814" i="3"/>
  <c r="CH1239" i="3"/>
  <c r="CH680" i="3"/>
  <c r="CH855" i="3"/>
  <c r="CH26" i="3"/>
  <c r="CH108" i="3"/>
  <c r="CH80" i="3"/>
  <c r="CH1158" i="3"/>
  <c r="CG1482" i="3"/>
  <c r="CF1169" i="3"/>
  <c r="CH1143" i="3"/>
  <c r="CF1036" i="3"/>
  <c r="CI224" i="3"/>
  <c r="CG1373" i="3"/>
  <c r="CH1476" i="3"/>
  <c r="CG915" i="3"/>
  <c r="CG1976" i="3"/>
  <c r="CG284" i="3"/>
  <c r="CG1770" i="3"/>
  <c r="CG780" i="3"/>
  <c r="CG2046" i="3"/>
  <c r="CF1586" i="3"/>
  <c r="CG831" i="3"/>
  <c r="CG838" i="3"/>
  <c r="CH312" i="3"/>
  <c r="CF732" i="3"/>
  <c r="CG1720" i="3"/>
  <c r="CG671" i="3"/>
  <c r="CH1079" i="3"/>
  <c r="CH1683" i="3"/>
  <c r="CF1837" i="3"/>
  <c r="CH1431" i="3"/>
  <c r="CG807" i="3"/>
  <c r="CH592" i="3"/>
  <c r="CG1655" i="3"/>
  <c r="CG1186" i="3"/>
  <c r="CG405" i="3"/>
  <c r="CF941" i="3"/>
  <c r="CH1062" i="3"/>
  <c r="CH1340" i="3"/>
  <c r="CF1239" i="3"/>
  <c r="CG2027" i="3"/>
  <c r="CH1538" i="3"/>
  <c r="CH624" i="3"/>
  <c r="CH926" i="3"/>
  <c r="CH900" i="3"/>
  <c r="CH1022" i="3"/>
  <c r="CI1717" i="3"/>
  <c r="CH1983" i="3"/>
  <c r="CH797" i="3"/>
  <c r="CH452" i="3"/>
  <c r="CH870" i="3"/>
  <c r="CH1690" i="3"/>
  <c r="CI394" i="3"/>
  <c r="CH1823" i="3"/>
  <c r="CH580" i="3"/>
  <c r="CH1585" i="3"/>
  <c r="CH138" i="3"/>
  <c r="CH1918" i="3"/>
  <c r="CH1954" i="3"/>
  <c r="CH2006" i="3"/>
  <c r="CI664" i="3"/>
  <c r="CH1385" i="3"/>
  <c r="CI298" i="3"/>
  <c r="CG1654" i="3"/>
  <c r="CH1229" i="3"/>
  <c r="CH842" i="3"/>
  <c r="CG1959" i="3"/>
  <c r="CH1860" i="3"/>
  <c r="CH1586" i="3"/>
  <c r="CG54" i="3"/>
  <c r="CH1985" i="3"/>
  <c r="CH706" i="3"/>
  <c r="CH1634" i="3"/>
  <c r="CH1537" i="3"/>
  <c r="CH1629" i="3"/>
  <c r="CH610" i="3"/>
  <c r="CH619" i="3"/>
  <c r="CH493" i="3"/>
  <c r="CH1235" i="3"/>
  <c r="CH438" i="3"/>
  <c r="CH1212" i="3"/>
  <c r="CH1875" i="3"/>
  <c r="CH415" i="3"/>
  <c r="CH901" i="3"/>
  <c r="CH2095" i="3"/>
  <c r="CH883" i="3"/>
  <c r="CH1240" i="3"/>
  <c r="CH1368" i="3"/>
  <c r="CH596" i="3"/>
  <c r="CI843" i="3"/>
  <c r="CH197" i="3"/>
  <c r="CH1029" i="3"/>
  <c r="CH585" i="3"/>
  <c r="CI1040" i="3"/>
  <c r="CH1491" i="3"/>
  <c r="CH104" i="3"/>
  <c r="CH1072" i="3"/>
  <c r="CH381" i="3"/>
  <c r="CH1350" i="3"/>
  <c r="CH1920" i="3"/>
  <c r="CH613" i="3"/>
  <c r="CF1523" i="3"/>
  <c r="CG1000" i="3"/>
  <c r="CG457" i="3"/>
  <c r="CG939" i="3"/>
  <c r="CG461" i="3"/>
  <c r="CG666" i="3"/>
  <c r="CF1729" i="3"/>
  <c r="CG359" i="3"/>
  <c r="CG361" i="3"/>
  <c r="CF1481" i="3"/>
  <c r="CG89" i="3"/>
  <c r="CH916" i="3"/>
  <c r="CF2013" i="3"/>
  <c r="CF1135" i="3"/>
  <c r="CG1944" i="3"/>
  <c r="CG1251" i="3"/>
  <c r="CG103" i="3"/>
  <c r="CH790" i="3"/>
  <c r="CH127" i="3"/>
  <c r="CF1777" i="3"/>
  <c r="CF659" i="3"/>
  <c r="CF958" i="3"/>
  <c r="CF1192" i="3"/>
  <c r="CF1583" i="3"/>
  <c r="CG1729" i="3"/>
  <c r="CG629" i="3"/>
  <c r="CF1340" i="3"/>
  <c r="CF47" i="3"/>
  <c r="CI322" i="3"/>
  <c r="CI2016" i="3"/>
  <c r="CH840" i="3"/>
  <c r="CI1983" i="3"/>
  <c r="CG157" i="3"/>
  <c r="CG1419" i="3"/>
  <c r="CH1482" i="3"/>
  <c r="CG904" i="3"/>
  <c r="CF920" i="3"/>
  <c r="CG691" i="3"/>
  <c r="CG401" i="3"/>
  <c r="CG1834" i="3"/>
  <c r="CG1481" i="3"/>
  <c r="CF1413" i="3"/>
  <c r="CG1555" i="3"/>
  <c r="CG407" i="3"/>
  <c r="CG990" i="3"/>
  <c r="CG105" i="3"/>
  <c r="CH473" i="3"/>
  <c r="CF607" i="3"/>
  <c r="CG10" i="3"/>
  <c r="CG276" i="3"/>
  <c r="CH2084" i="3"/>
  <c r="CH1506" i="3"/>
  <c r="CF79" i="3"/>
  <c r="CH1495" i="3"/>
  <c r="CG1200" i="3"/>
  <c r="CH1996" i="3"/>
  <c r="CG2019" i="3"/>
  <c r="CG1659" i="3"/>
  <c r="CG309" i="3"/>
  <c r="CF760" i="3"/>
  <c r="CH1472" i="3"/>
  <c r="CH893" i="3"/>
  <c r="CF2005" i="3"/>
  <c r="CG1006" i="3"/>
  <c r="CH1847" i="3"/>
  <c r="CH1064" i="3"/>
  <c r="CH1617" i="3"/>
  <c r="CH232" i="3"/>
  <c r="CH1344" i="3"/>
  <c r="CH1795" i="3"/>
  <c r="CH1208" i="3"/>
  <c r="CH676" i="3"/>
  <c r="CH551" i="3"/>
  <c r="CH1515" i="3"/>
  <c r="CH122" i="3"/>
  <c r="CH987" i="3"/>
  <c r="CH1688" i="3"/>
  <c r="CH922" i="3"/>
  <c r="CH1418" i="3"/>
  <c r="CH961" i="3"/>
  <c r="CH1745" i="3"/>
  <c r="CH804" i="3"/>
  <c r="CH98" i="3"/>
  <c r="CH859" i="3"/>
  <c r="CH1633" i="3"/>
  <c r="CI1492" i="3"/>
  <c r="CH975" i="3"/>
  <c r="CH773" i="3"/>
  <c r="CH846" i="3"/>
  <c r="CG1437" i="3"/>
  <c r="CH882" i="3"/>
  <c r="CH19" i="3"/>
  <c r="CF523" i="3"/>
  <c r="CH693" i="3"/>
  <c r="CH229" i="3"/>
  <c r="CH752" i="3"/>
  <c r="CH545" i="3"/>
  <c r="CH92" i="3"/>
  <c r="CH120" i="3"/>
  <c r="CH798" i="3"/>
  <c r="CH1855" i="3"/>
  <c r="CH1345" i="3"/>
  <c r="CH1290" i="3"/>
  <c r="CH1965" i="3"/>
  <c r="CH1771" i="3"/>
  <c r="CH1897" i="3"/>
  <c r="CH953" i="3"/>
  <c r="CH1715" i="3"/>
  <c r="CH829" i="3"/>
  <c r="CH1913" i="3"/>
  <c r="CH1705" i="3"/>
  <c r="CH1129" i="3"/>
  <c r="CH1409" i="3"/>
  <c r="CH1159" i="3"/>
  <c r="CH1133" i="3"/>
  <c r="CH681" i="3"/>
  <c r="CH1831" i="3"/>
  <c r="CH1238" i="3"/>
  <c r="CH11" i="3"/>
  <c r="CH1346" i="3"/>
  <c r="CH2059" i="3"/>
  <c r="CH1170" i="3"/>
  <c r="CH2086" i="3"/>
  <c r="CH1164" i="3"/>
  <c r="CF812" i="3"/>
  <c r="CG1041" i="3"/>
  <c r="CG820" i="3"/>
  <c r="CF1013" i="3"/>
  <c r="CG649" i="3"/>
  <c r="CG922" i="3"/>
  <c r="CG1789" i="3"/>
  <c r="CF1570" i="3"/>
  <c r="CG247" i="3"/>
  <c r="CG1633" i="3"/>
  <c r="CG792" i="3"/>
  <c r="CH1607" i="3"/>
  <c r="CG2096" i="3"/>
  <c r="CF1757" i="3"/>
  <c r="CG603" i="3"/>
  <c r="CF1393" i="3"/>
  <c r="CG433" i="3"/>
  <c r="CH1356" i="3"/>
  <c r="CH20" i="3"/>
  <c r="CF1914" i="3"/>
  <c r="CF137" i="3"/>
  <c r="CF1784" i="3"/>
  <c r="CF583" i="3"/>
  <c r="CG825" i="3"/>
  <c r="CF1803" i="3"/>
  <c r="CF193" i="3"/>
  <c r="CG1520" i="3"/>
  <c r="CG101" i="3"/>
  <c r="CF809" i="3"/>
  <c r="CG1433" i="3"/>
  <c r="CG1562" i="3"/>
  <c r="CH791" i="3"/>
  <c r="CG546" i="3"/>
  <c r="CI780" i="3"/>
  <c r="CH173" i="3"/>
  <c r="CH1747" i="3"/>
  <c r="CI1718" i="3"/>
  <c r="CG459" i="3"/>
  <c r="CF1439" i="3"/>
  <c r="CH696" i="3"/>
  <c r="CH830" i="3"/>
  <c r="CH1621" i="3"/>
  <c r="CG1289" i="3"/>
  <c r="CF1730" i="3"/>
  <c r="CG443" i="3"/>
  <c r="CG943" i="3"/>
  <c r="CF1076" i="3"/>
  <c r="CF1934" i="3"/>
  <c r="CG1574" i="3"/>
  <c r="CF1155" i="3"/>
  <c r="CG599" i="3"/>
  <c r="CH1793" i="3"/>
  <c r="CG906" i="3"/>
  <c r="CG741" i="3"/>
  <c r="CG2062" i="3"/>
  <c r="CH2016" i="3"/>
  <c r="CH904" i="3"/>
  <c r="CG740" i="3"/>
  <c r="CH1656" i="3"/>
  <c r="CF1455" i="3"/>
  <c r="CH1124" i="3"/>
  <c r="CF774" i="3"/>
  <c r="CG887" i="3"/>
  <c r="CF101" i="3"/>
  <c r="CF2069" i="3"/>
  <c r="CH1154" i="3"/>
  <c r="CH1331" i="3"/>
  <c r="CF559" i="3"/>
  <c r="CG1636" i="3"/>
  <c r="CH1927" i="3"/>
  <c r="CH12" i="3"/>
  <c r="CH2033" i="3"/>
  <c r="CH1604" i="3"/>
  <c r="CI800" i="3"/>
  <c r="CH762" i="3"/>
  <c r="CH357" i="3"/>
  <c r="CH1424" i="3"/>
  <c r="CH1599" i="3"/>
  <c r="CI1688" i="3"/>
  <c r="CH1119" i="3"/>
  <c r="CH1499" i="3"/>
  <c r="CH576" i="3"/>
  <c r="CH1451" i="3"/>
  <c r="CI1475" i="3"/>
  <c r="CH268" i="3"/>
  <c r="CH1967" i="3"/>
  <c r="CH1826" i="3"/>
  <c r="CH1734" i="3"/>
  <c r="CH1074" i="3"/>
  <c r="CI1082" i="3"/>
  <c r="CH153" i="3"/>
  <c r="CH557" i="3"/>
  <c r="CH2013" i="3"/>
  <c r="CI220" i="3"/>
  <c r="CG1998" i="3"/>
  <c r="CH1834" i="3"/>
  <c r="CH2067" i="3"/>
  <c r="CG1399" i="3"/>
  <c r="CH1094" i="3"/>
  <c r="CH757" i="3"/>
  <c r="CH32" i="3"/>
  <c r="CH1117" i="3"/>
  <c r="CH1448" i="3"/>
  <c r="CH15" i="3"/>
  <c r="CH1685" i="3"/>
  <c r="CH1652" i="3"/>
  <c r="CH546" i="3"/>
  <c r="CH606" i="3"/>
  <c r="CH815" i="3"/>
  <c r="CI272" i="3"/>
  <c r="CH1399" i="3"/>
  <c r="CH335" i="3"/>
  <c r="CH825" i="3"/>
  <c r="CH2062" i="3"/>
  <c r="CH2026" i="3"/>
  <c r="CH754" i="3"/>
  <c r="CH332" i="3"/>
  <c r="CH1292" i="3"/>
  <c r="CH1037" i="3"/>
  <c r="CH675" i="3"/>
  <c r="CH420" i="3"/>
  <c r="CH2057" i="3"/>
  <c r="CH150" i="3"/>
  <c r="CH1168" i="3"/>
  <c r="CH602" i="3"/>
  <c r="CH708" i="3"/>
  <c r="CH851" i="3"/>
  <c r="CH1548" i="3"/>
  <c r="CG1818" i="3"/>
  <c r="CF1742" i="3"/>
  <c r="CG1860" i="3"/>
  <c r="CF111" i="3"/>
  <c r="CG560" i="3"/>
  <c r="CG44" i="3"/>
  <c r="CF1969" i="3"/>
  <c r="CG125" i="3"/>
  <c r="CF40" i="3"/>
  <c r="CG1875" i="3"/>
  <c r="CG840" i="3"/>
  <c r="CI1145" i="3"/>
  <c r="CG1568" i="3"/>
  <c r="CG1851" i="3"/>
  <c r="CF359" i="3"/>
  <c r="CF1321" i="3"/>
  <c r="CG2047" i="3"/>
  <c r="CH1058" i="3"/>
  <c r="CH992" i="3"/>
  <c r="CF680" i="3"/>
  <c r="CF1329" i="3"/>
  <c r="CF1219" i="3"/>
  <c r="CG934" i="3"/>
  <c r="CG1359" i="3"/>
  <c r="CG1969" i="3"/>
  <c r="CG1030" i="3"/>
  <c r="CG46" i="3"/>
  <c r="CF12" i="3"/>
  <c r="CI1127" i="3"/>
  <c r="CH1987" i="3"/>
  <c r="CH1080" i="3"/>
  <c r="CI263" i="3"/>
  <c r="CG80" i="3"/>
  <c r="CF1985" i="3"/>
  <c r="CH872" i="3"/>
  <c r="CH1706" i="3"/>
  <c r="CH912" i="3"/>
  <c r="CF1262" i="3"/>
  <c r="CG195" i="3"/>
  <c r="CG1768" i="3"/>
  <c r="CF763" i="3"/>
  <c r="CG1635" i="3"/>
  <c r="CF1634" i="3"/>
  <c r="CG1968" i="3"/>
  <c r="CG1717" i="3"/>
  <c r="CH831" i="3"/>
  <c r="CH1176" i="3"/>
  <c r="CF948" i="3"/>
  <c r="CG834" i="3"/>
  <c r="CG1408" i="3"/>
  <c r="CH2064" i="3"/>
  <c r="CG703" i="3"/>
  <c r="CG427" i="3"/>
  <c r="CH648" i="3"/>
  <c r="CH1262" i="3"/>
  <c r="CH660" i="3"/>
  <c r="CF298" i="3"/>
  <c r="CG123" i="3"/>
  <c r="CF1573" i="3"/>
  <c r="CH943" i="3"/>
  <c r="CH1070" i="3"/>
  <c r="CH1994" i="3"/>
  <c r="CG936" i="3"/>
  <c r="CH484" i="3"/>
  <c r="CH743" i="3"/>
  <c r="CH583" i="3"/>
  <c r="CH427" i="3"/>
  <c r="CH997" i="3"/>
  <c r="CH575" i="3"/>
  <c r="CH682" i="3"/>
  <c r="CI1377" i="3"/>
  <c r="CH1978" i="3"/>
  <c r="CH383" i="3"/>
  <c r="CH142" i="3"/>
  <c r="CH1529" i="3"/>
  <c r="CH470" i="3"/>
  <c r="CH208" i="3"/>
  <c r="CH2061" i="3"/>
  <c r="CH1442" i="3"/>
  <c r="CH1560" i="3"/>
  <c r="CH1631" i="3"/>
  <c r="CH579" i="3"/>
  <c r="CI1588" i="3"/>
  <c r="CF54" i="3"/>
  <c r="CH1796" i="3"/>
  <c r="CH486" i="3"/>
  <c r="CH302" i="3"/>
  <c r="CH1373" i="3"/>
  <c r="CH1709" i="3"/>
  <c r="CF1183" i="3"/>
  <c r="CH2060" i="3"/>
  <c r="CH260" i="3"/>
  <c r="CF2094" i="3"/>
  <c r="CH1761" i="3"/>
  <c r="CH1837" i="3"/>
  <c r="CH458" i="3"/>
  <c r="CH550" i="3"/>
  <c r="CH710" i="3"/>
  <c r="CI1016" i="3"/>
  <c r="CH158" i="3"/>
  <c r="CH1487" i="3"/>
  <c r="CH75" i="3"/>
  <c r="CI2097" i="3"/>
  <c r="CH1250" i="3"/>
  <c r="CI1987" i="3"/>
  <c r="CH933" i="3"/>
  <c r="CH1009" i="3"/>
  <c r="CH1712" i="3"/>
  <c r="CH635" i="3"/>
  <c r="CI881" i="3"/>
  <c r="CH513" i="3"/>
  <c r="CH518" i="3"/>
  <c r="CH1571" i="3"/>
  <c r="CH454" i="3"/>
  <c r="CH121" i="3"/>
  <c r="CH1557" i="3"/>
  <c r="CH1697" i="3"/>
  <c r="CH407" i="3"/>
  <c r="CH2058" i="3"/>
  <c r="CH487" i="3"/>
  <c r="CH1997" i="3"/>
  <c r="CI1155" i="3"/>
  <c r="CH2071" i="3"/>
  <c r="CF873" i="3"/>
  <c r="CG435" i="3"/>
  <c r="CG1354" i="3"/>
  <c r="CG1142" i="3"/>
  <c r="CG1081" i="3"/>
  <c r="CG733" i="3"/>
  <c r="CG862" i="3"/>
  <c r="CG1027" i="3"/>
  <c r="CF1248" i="3"/>
  <c r="CG1810" i="3"/>
  <c r="CG1374" i="3"/>
  <c r="CH1534" i="3"/>
  <c r="CF56" i="3"/>
  <c r="CG1663" i="3"/>
  <c r="CF125" i="3"/>
  <c r="CG1995" i="3"/>
  <c r="CH291" i="3"/>
  <c r="CH115" i="3"/>
  <c r="CH224" i="3"/>
  <c r="CG1193" i="3"/>
  <c r="CF1185" i="3"/>
  <c r="CG1686" i="3"/>
  <c r="CG1094" i="3"/>
  <c r="CF565" i="3"/>
  <c r="CG1867" i="3"/>
  <c r="CG169" i="3"/>
  <c r="CG1112" i="3"/>
  <c r="CF740" i="3"/>
  <c r="CF427" i="3"/>
  <c r="CG87" i="3"/>
  <c r="CF522" i="3"/>
  <c r="CH1505" i="3"/>
  <c r="CF449" i="3"/>
  <c r="CG1012" i="3"/>
  <c r="CG1470" i="3"/>
  <c r="CF208" i="3"/>
  <c r="CF828" i="3"/>
  <c r="CF1225" i="3"/>
  <c r="CG1118" i="3"/>
  <c r="CF595" i="3"/>
  <c r="CF183" i="3"/>
  <c r="CI343" i="3"/>
  <c r="CF1739" i="3"/>
  <c r="CF2004" i="3"/>
  <c r="CG297" i="3"/>
  <c r="CF341" i="3"/>
  <c r="CG83" i="3"/>
  <c r="CF229" i="3"/>
  <c r="CF1525" i="3"/>
  <c r="CF1207" i="3"/>
  <c r="CF1819" i="3"/>
  <c r="CF155" i="3"/>
  <c r="CH2054" i="3"/>
  <c r="CF131" i="3"/>
  <c r="CF1152" i="3"/>
  <c r="CG2004" i="3"/>
  <c r="CF1264" i="3"/>
  <c r="CF1222" i="3"/>
  <c r="CF1597" i="3"/>
  <c r="CF1535" i="3"/>
  <c r="CF1530" i="3"/>
  <c r="CG53" i="3"/>
  <c r="CH10" i="3"/>
  <c r="CH2024" i="3"/>
  <c r="CF705" i="3"/>
  <c r="CF2023" i="3"/>
  <c r="CF748" i="3"/>
  <c r="CF472" i="3"/>
  <c r="CF1336" i="3"/>
  <c r="CF1988" i="3"/>
  <c r="CF1778" i="3"/>
  <c r="CF1957" i="3"/>
  <c r="CI1816" i="3"/>
  <c r="CF1552" i="3"/>
  <c r="CF818" i="3"/>
  <c r="CH1361" i="3"/>
  <c r="CF64" i="3"/>
  <c r="CF1833" i="3"/>
  <c r="CH903" i="3"/>
  <c r="CH683" i="3"/>
  <c r="CH1432" i="3"/>
  <c r="CF860" i="3"/>
  <c r="CF1892" i="3"/>
  <c r="CG1278" i="3"/>
  <c r="CG104" i="3"/>
  <c r="CF1797" i="3"/>
  <c r="CF1045" i="3"/>
  <c r="CG1203" i="3"/>
  <c r="CG586" i="3"/>
  <c r="CH1090" i="3"/>
  <c r="CH430" i="3"/>
  <c r="CG1077" i="3"/>
  <c r="CG1116" i="3"/>
  <c r="CF1632" i="3"/>
  <c r="CH742" i="3"/>
  <c r="CG1335" i="3"/>
  <c r="CG1670" i="3"/>
  <c r="CH1814" i="3"/>
  <c r="CF856" i="3"/>
  <c r="CH1948" i="3"/>
  <c r="CF2080" i="3"/>
  <c r="CG596" i="3"/>
  <c r="CG1099" i="3"/>
  <c r="CH1756" i="3"/>
  <c r="CH456" i="3"/>
  <c r="CH794" i="3"/>
  <c r="CF690" i="3"/>
  <c r="CH1701" i="3"/>
  <c r="CH393" i="3"/>
  <c r="CH641" i="3"/>
  <c r="CH1384" i="3"/>
  <c r="CH1197" i="3"/>
  <c r="CH1591" i="3"/>
  <c r="CH1430" i="3"/>
  <c r="CH1438" i="3"/>
  <c r="CH1407" i="3"/>
  <c r="CH1666" i="3"/>
  <c r="CH1746" i="3"/>
  <c r="CH629" i="3"/>
  <c r="CH1819" i="3"/>
  <c r="CH1840" i="3"/>
  <c r="CH1514" i="3"/>
  <c r="CH1116" i="3"/>
  <c r="CH1554" i="3"/>
  <c r="CH979" i="3"/>
  <c r="CH269" i="3"/>
  <c r="CH651" i="3"/>
  <c r="CF1327" i="3"/>
  <c r="CH645" i="3"/>
  <c r="CH1521" i="3"/>
  <c r="CI2005" i="3"/>
  <c r="CH841" i="3"/>
  <c r="CI577" i="3"/>
  <c r="CG1234" i="3"/>
  <c r="CH982" i="3"/>
  <c r="CH1026" i="3"/>
  <c r="CG98" i="3"/>
  <c r="CH1889" i="3"/>
  <c r="CH1224" i="3"/>
  <c r="CH1419" i="3"/>
  <c r="CH112" i="3"/>
  <c r="CH1169" i="3"/>
  <c r="CH56" i="3"/>
  <c r="CI713" i="3"/>
  <c r="CH1527" i="3"/>
  <c r="CI166" i="3"/>
  <c r="CH1108" i="3"/>
  <c r="CH79" i="3"/>
  <c r="CI1381" i="3"/>
  <c r="CH554" i="3"/>
  <c r="CH1504" i="3"/>
  <c r="CI528" i="3"/>
  <c r="CH119" i="3"/>
  <c r="CH283" i="3"/>
  <c r="CH1393" i="3"/>
  <c r="CI706" i="3"/>
  <c r="CH886" i="3"/>
  <c r="CH1241" i="3"/>
  <c r="CH1024" i="3"/>
  <c r="CH422" i="3"/>
  <c r="CH1552" i="3"/>
  <c r="CH165" i="3"/>
  <c r="CH1489" i="3"/>
  <c r="CH1211" i="3"/>
  <c r="CH1173" i="3"/>
  <c r="CI2019" i="3"/>
  <c r="CI2092" i="3"/>
  <c r="CF997" i="3"/>
  <c r="CG1215" i="3"/>
  <c r="CG914" i="3"/>
  <c r="CG471" i="3"/>
  <c r="CG1462" i="3"/>
  <c r="CG474" i="3"/>
  <c r="CG1600" i="3"/>
  <c r="CG423" i="3"/>
  <c r="CF784" i="3"/>
  <c r="CF409" i="3"/>
  <c r="CG1150" i="3"/>
  <c r="CH184" i="3"/>
  <c r="CF1269" i="3"/>
  <c r="CG989" i="3"/>
  <c r="CG1504" i="3"/>
  <c r="CG122" i="3"/>
  <c r="CH1923" i="3"/>
  <c r="CH2078" i="3"/>
  <c r="CH500" i="3"/>
  <c r="CI342" i="3"/>
  <c r="CH220" i="3"/>
  <c r="CI649" i="3"/>
  <c r="CH178" i="3"/>
  <c r="CH1033" i="3"/>
  <c r="CH959" i="3"/>
  <c r="CH858" i="3"/>
  <c r="CH1112" i="3"/>
  <c r="CG2010" i="3"/>
  <c r="CF1561" i="3"/>
  <c r="CF918" i="3"/>
  <c r="CG1773" i="3"/>
  <c r="CG1309" i="3"/>
  <c r="CF1845" i="3"/>
  <c r="CF847" i="3"/>
  <c r="CF1703" i="3"/>
  <c r="CG1476" i="3"/>
  <c r="CG774" i="3"/>
  <c r="CF1889" i="3"/>
  <c r="CG1771" i="3"/>
  <c r="CG1817" i="3"/>
  <c r="CF1602" i="3"/>
  <c r="CH190" i="3"/>
  <c r="CF855" i="3"/>
  <c r="CG244" i="3"/>
  <c r="CH1660" i="3"/>
  <c r="CH832" i="3"/>
  <c r="CH1572" i="3"/>
  <c r="CF389" i="3"/>
  <c r="CG225" i="3"/>
  <c r="CG760" i="3"/>
  <c r="CH1018" i="3"/>
  <c r="CH1040" i="3"/>
  <c r="CH1872" i="3"/>
  <c r="CG1411" i="3"/>
  <c r="CI1928" i="3"/>
  <c r="CH1678" i="3"/>
  <c r="CH679" i="3"/>
  <c r="CH1653" i="3"/>
  <c r="CH1789" i="3"/>
  <c r="CI1047" i="3"/>
  <c r="CH1619" i="3"/>
  <c r="CI1482" i="3"/>
  <c r="CG640" i="3"/>
  <c r="CG1347" i="3"/>
  <c r="CG537" i="3"/>
  <c r="CH1764" i="3"/>
  <c r="CH360" i="3"/>
  <c r="CF1824" i="3"/>
  <c r="CH35" i="3"/>
  <c r="CH502" i="3"/>
  <c r="CG1248" i="3"/>
  <c r="CF1895" i="3"/>
  <c r="CG431" i="3"/>
  <c r="CF127" i="3"/>
  <c r="CF700" i="3"/>
  <c r="CF273" i="3"/>
  <c r="CG1909" i="3"/>
  <c r="CF1246" i="3"/>
  <c r="CH468" i="3"/>
  <c r="CF1287" i="3"/>
  <c r="CH960" i="3"/>
  <c r="CG1714" i="3"/>
  <c r="CF1252" i="3"/>
  <c r="CH873" i="3"/>
  <c r="CG1085" i="3"/>
  <c r="CF2040" i="3"/>
  <c r="CG370" i="3"/>
  <c r="CG412" i="3"/>
  <c r="CH786" i="3"/>
  <c r="CF1596" i="3"/>
  <c r="CH1041" i="3"/>
  <c r="CG88" i="3"/>
  <c r="CH1014" i="3"/>
  <c r="CH1001" i="3"/>
  <c r="CF1997" i="3"/>
  <c r="CG1246" i="3"/>
  <c r="CH2041" i="3"/>
  <c r="CH621" i="3"/>
  <c r="CH141" i="3"/>
  <c r="CH1574" i="3"/>
  <c r="CH570" i="3"/>
  <c r="CH474" i="3"/>
  <c r="CH2035" i="3"/>
  <c r="CH861" i="3"/>
  <c r="CH77" i="3"/>
  <c r="CH947" i="3"/>
  <c r="CH889" i="3"/>
  <c r="CH441" i="3"/>
  <c r="CH1396" i="3"/>
  <c r="CH952" i="3"/>
  <c r="CH1095" i="3"/>
  <c r="CH796" i="3"/>
  <c r="CH140" i="3"/>
  <c r="CH2018" i="3"/>
  <c r="CH373" i="3"/>
  <c r="CH892" i="3"/>
  <c r="CH2031" i="3"/>
  <c r="CH751" i="3"/>
  <c r="CG1777" i="3"/>
  <c r="CH1391" i="3"/>
  <c r="CH128" i="3"/>
  <c r="CH876" i="3"/>
  <c r="CG1465" i="3"/>
  <c r="CH492" i="3"/>
  <c r="CH1682" i="3"/>
  <c r="CH506" i="3"/>
  <c r="CH1181" i="3"/>
  <c r="CH1563" i="3"/>
  <c r="CH1092" i="3"/>
  <c r="CH1755" i="3"/>
  <c r="CH210" i="3"/>
  <c r="CH2049" i="3"/>
  <c r="CH598" i="3"/>
  <c r="CH1016" i="3"/>
  <c r="CH1876" i="3"/>
  <c r="CH1738" i="3"/>
  <c r="CH368" i="3"/>
  <c r="CH634" i="3"/>
  <c r="CH1473" i="3"/>
  <c r="CI727" i="3"/>
  <c r="CH96" i="3"/>
  <c r="CH1601" i="3"/>
  <c r="CH281" i="3"/>
  <c r="CH382" i="3"/>
  <c r="CH1190" i="3"/>
  <c r="CH1036" i="3"/>
  <c r="CH385" i="3"/>
  <c r="CH555" i="3"/>
  <c r="CH412" i="3"/>
  <c r="CH245" i="3"/>
  <c r="CH1733" i="3"/>
  <c r="CH1627" i="3"/>
  <c r="CH1677" i="3"/>
  <c r="CH1351" i="3"/>
  <c r="CH1609" i="3"/>
  <c r="CG207" i="3"/>
  <c r="CG1753" i="3"/>
  <c r="CG1915" i="3"/>
  <c r="CF217" i="3"/>
  <c r="CG1512" i="3"/>
  <c r="CG932" i="3"/>
  <c r="CF264" i="3"/>
  <c r="CG1790" i="3"/>
  <c r="CG566" i="3"/>
  <c r="CG1573" i="3"/>
  <c r="CG430" i="3"/>
  <c r="CH459" i="3"/>
  <c r="CF288" i="3"/>
  <c r="CF1689" i="3"/>
  <c r="CF1940" i="3"/>
  <c r="CF2089" i="3"/>
  <c r="CF1635" i="3"/>
  <c r="CH1960" i="3"/>
  <c r="CF1984" i="3"/>
  <c r="CG420" i="3"/>
  <c r="CI1731" i="3"/>
  <c r="CI161" i="3"/>
  <c r="CH1309" i="3"/>
  <c r="CH440" i="3"/>
  <c r="CF313" i="3"/>
  <c r="CF1918" i="3"/>
  <c r="CH83" i="3"/>
  <c r="CF2064" i="3"/>
  <c r="CF1910" i="3"/>
  <c r="CG1213" i="3"/>
  <c r="CF259" i="3"/>
  <c r="CF191" i="3"/>
  <c r="CF365" i="3"/>
  <c r="CG978" i="3"/>
  <c r="CG1478" i="3"/>
  <c r="CH721" i="3"/>
  <c r="CF924" i="3"/>
  <c r="CH330" i="3"/>
  <c r="CG598" i="3"/>
  <c r="CF1483" i="3"/>
  <c r="CH480" i="3"/>
  <c r="CF57" i="3"/>
  <c r="CF1232" i="3"/>
  <c r="CF2035" i="3"/>
  <c r="CG1733" i="3"/>
  <c r="CH890" i="3"/>
  <c r="CF136" i="3"/>
  <c r="CH471" i="3"/>
  <c r="CF502" i="3"/>
  <c r="CH52" i="3"/>
  <c r="CH132" i="3"/>
  <c r="CG574" i="3"/>
  <c r="CG1870" i="3"/>
  <c r="CH1611" i="3"/>
  <c r="CH1663" i="3"/>
  <c r="CH1312" i="3"/>
  <c r="CH644" i="3"/>
  <c r="CH1410" i="3"/>
  <c r="CH642" i="3"/>
  <c r="CH17" i="3"/>
  <c r="CH1043" i="3"/>
  <c r="CH1570" i="3"/>
  <c r="CH253" i="3"/>
  <c r="CH1936" i="3"/>
  <c r="CH1052" i="3"/>
  <c r="CH783" i="3"/>
  <c r="CH1218" i="3"/>
  <c r="CH716" i="3"/>
  <c r="CH1679" i="3"/>
  <c r="CH276" i="3"/>
  <c r="CH1146" i="3"/>
  <c r="CH582" i="3"/>
  <c r="CH765" i="3"/>
  <c r="CH1213" i="3"/>
  <c r="CI1187" i="3"/>
  <c r="CG1914" i="3"/>
  <c r="CH1015" i="3"/>
  <c r="CG1642" i="3"/>
  <c r="CH1443" i="3"/>
  <c r="CG510" i="3"/>
  <c r="CH54" i="3"/>
  <c r="CH1389" i="3"/>
  <c r="CH358" i="3"/>
  <c r="CH478" i="3"/>
  <c r="CH603" i="3"/>
  <c r="CH700" i="3"/>
  <c r="CH974" i="3"/>
  <c r="CH957" i="3"/>
  <c r="CH1328" i="3"/>
  <c r="CH977" i="3"/>
  <c r="CH1130" i="3"/>
  <c r="CH1810" i="3"/>
  <c r="CH444" i="3"/>
  <c r="CH932" i="3"/>
  <c r="CH97" i="3"/>
  <c r="CH202" i="3"/>
  <c r="CH1151" i="3"/>
  <c r="CH1561" i="3"/>
  <c r="CH1556" i="3"/>
  <c r="CH292" i="3"/>
  <c r="CH1150" i="3"/>
  <c r="CH519" i="3"/>
  <c r="CH1172" i="3"/>
  <c r="CH2063" i="3"/>
  <c r="CH1243" i="3"/>
  <c r="CH21" i="3"/>
  <c r="CH217" i="3"/>
  <c r="CH1439" i="3"/>
  <c r="CH1773" i="3"/>
  <c r="CH1853" i="3"/>
  <c r="CI1313" i="3"/>
  <c r="CI1017" i="3"/>
  <c r="CF319" i="3"/>
  <c r="CF793" i="3"/>
  <c r="CG1678" i="3"/>
  <c r="CG221" i="3"/>
  <c r="CG320" i="3"/>
  <c r="CG583" i="3"/>
  <c r="CG440" i="3"/>
  <c r="CG863" i="3"/>
  <c r="CG246" i="3"/>
  <c r="CG1815" i="3"/>
  <c r="CG1009" i="3"/>
  <c r="CH1940" i="3"/>
  <c r="CF881" i="3"/>
  <c r="CF1551" i="3"/>
  <c r="CG2009" i="3"/>
  <c r="CF1670" i="3"/>
  <c r="CG1605" i="3"/>
  <c r="CH187" i="3"/>
  <c r="CH739" i="3"/>
  <c r="CH1406" i="3"/>
  <c r="CF1215" i="3"/>
  <c r="CF2020" i="3"/>
  <c r="CF524" i="3"/>
  <c r="CG1638" i="3"/>
  <c r="CF1944" i="3"/>
  <c r="CF1025" i="3"/>
  <c r="CG133" i="3"/>
  <c r="CF1341" i="3"/>
  <c r="CG1479" i="3"/>
  <c r="CG180" i="3"/>
  <c r="CG677" i="3"/>
  <c r="CH1319" i="3"/>
  <c r="CF370" i="3"/>
  <c r="CI44" i="3"/>
  <c r="CG697" i="3"/>
  <c r="CH1742" i="3"/>
  <c r="CF631" i="3"/>
  <c r="CG1414" i="3"/>
  <c r="CH378" i="3"/>
  <c r="CG1152" i="3"/>
  <c r="CH1273" i="3"/>
  <c r="CH1404" i="3"/>
  <c r="CF1044" i="3"/>
  <c r="CF357" i="3"/>
  <c r="CG254" i="3"/>
  <c r="CF265" i="3"/>
  <c r="CF859" i="3"/>
  <c r="CG2085" i="3"/>
  <c r="CG1567" i="3"/>
  <c r="CF759" i="3"/>
  <c r="CH1023" i="3"/>
  <c r="CG679" i="3"/>
  <c r="CH69" i="3"/>
  <c r="CG1842" i="3"/>
  <c r="CF813" i="3"/>
  <c r="CH1000" i="3"/>
  <c r="CF909" i="3"/>
  <c r="CF508" i="3"/>
  <c r="CF1578" i="3"/>
  <c r="CG1344" i="3"/>
  <c r="CH154" i="3"/>
  <c r="CH1662" i="3"/>
  <c r="CH1254" i="3"/>
  <c r="CF1844" i="3"/>
  <c r="CH534" i="3"/>
  <c r="CH1338" i="3"/>
  <c r="CH541" i="3"/>
  <c r="CG759" i="3"/>
  <c r="CH1236" i="3"/>
  <c r="CI1168" i="3"/>
  <c r="CH86" i="3"/>
  <c r="CH1517" i="3"/>
  <c r="CI1237" i="3"/>
  <c r="CH526" i="3"/>
  <c r="CH563" i="3"/>
  <c r="CH744" i="3"/>
  <c r="CH885" i="3"/>
  <c r="CH925" i="3"/>
  <c r="CH725" i="3"/>
  <c r="CH510" i="3"/>
  <c r="CH908" i="3"/>
  <c r="CH1635" i="3"/>
  <c r="CH1215" i="3"/>
  <c r="CH137" i="3"/>
  <c r="CH1744" i="3"/>
  <c r="CH1437" i="3"/>
  <c r="CH983" i="3"/>
  <c r="CH1203" i="3"/>
  <c r="CH1703" i="3"/>
  <c r="CH1372" i="3"/>
  <c r="CG545" i="3"/>
  <c r="CH55" i="3"/>
  <c r="CG1898" i="3"/>
  <c r="CH1636" i="3"/>
  <c r="CH149" i="3"/>
  <c r="CH1326" i="3"/>
  <c r="CH1637" i="3"/>
  <c r="CH263" i="3"/>
  <c r="CH927" i="3"/>
  <c r="CH1174" i="3"/>
  <c r="CH344" i="3"/>
  <c r="CH1379" i="3"/>
  <c r="CH5" i="3"/>
  <c r="CH285" i="3"/>
  <c r="CH2083" i="3"/>
  <c r="CH275" i="3"/>
  <c r="CH531" i="3"/>
  <c r="CH1364" i="3"/>
  <c r="CH879" i="3"/>
  <c r="CH887" i="3"/>
  <c r="CH1842" i="3"/>
  <c r="CE1310" i="3"/>
  <c r="CH1730" i="3"/>
  <c r="CH491" i="3"/>
  <c r="CH1508" i="3"/>
  <c r="CH1891" i="3"/>
  <c r="CH530" i="3"/>
  <c r="CH1450" i="3"/>
  <c r="CH1525" i="3"/>
  <c r="CH910" i="3"/>
  <c r="CH854" i="3"/>
  <c r="CH1536" i="3"/>
  <c r="CH1519" i="3"/>
  <c r="CH1549" i="3"/>
  <c r="CH845" i="3"/>
  <c r="CH1713" i="3"/>
  <c r="CH745" i="3"/>
  <c r="CI2014" i="3"/>
  <c r="CH689" i="3"/>
  <c r="CG1591" i="3"/>
  <c r="CH1868" i="3"/>
  <c r="CH1020" i="3"/>
  <c r="CH1914" i="3"/>
  <c r="CH1175" i="3"/>
  <c r="CH784" i="3"/>
  <c r="CG288" i="3"/>
  <c r="CG1049" i="3"/>
  <c r="CF484" i="3"/>
  <c r="CG513" i="3"/>
  <c r="CH1246" i="3"/>
  <c r="CG1824" i="3"/>
  <c r="CF888" i="3"/>
  <c r="CG1866" i="3"/>
  <c r="CG588" i="3"/>
  <c r="CF1318" i="3"/>
  <c r="CF1349" i="3"/>
  <c r="CH857" i="3"/>
  <c r="CF2096" i="3"/>
  <c r="CG1974" i="3"/>
  <c r="CF1297" i="3"/>
  <c r="CF1314" i="3"/>
  <c r="CF1390" i="3"/>
  <c r="CF153" i="3"/>
  <c r="CG1700" i="3"/>
  <c r="CG336" i="3"/>
  <c r="CF1465" i="3"/>
  <c r="CF563" i="3"/>
  <c r="CG1312" i="3"/>
  <c r="CF358" i="3"/>
  <c r="CG1948" i="3"/>
  <c r="CG1427" i="3"/>
  <c r="CF1697" i="3"/>
  <c r="CG745" i="3"/>
  <c r="CF1180" i="3"/>
  <c r="CF90" i="3"/>
  <c r="CG1739" i="3"/>
  <c r="CF623" i="3"/>
  <c r="CG398" i="3"/>
  <c r="CF78" i="3"/>
  <c r="CF218" i="3"/>
  <c r="CF930" i="3"/>
  <c r="CF790" i="3"/>
  <c r="CH931" i="3"/>
  <c r="CF1591" i="3"/>
  <c r="CF1043" i="3"/>
  <c r="CG146" i="3"/>
  <c r="CF1179" i="3"/>
  <c r="CF494" i="3"/>
  <c r="CF1901" i="3"/>
  <c r="CF1444" i="3"/>
  <c r="CG1952" i="3"/>
  <c r="CF1738" i="3"/>
  <c r="CF2037" i="3"/>
  <c r="CF1065" i="3"/>
  <c r="CG1999" i="3"/>
  <c r="CG275" i="3"/>
  <c r="CF1923" i="3"/>
  <c r="CG1965" i="3"/>
  <c r="CG1170" i="3"/>
  <c r="CF1029" i="3"/>
  <c r="CG1730" i="3"/>
  <c r="CG151" i="3"/>
  <c r="CG1160" i="3"/>
  <c r="CG11" i="3"/>
  <c r="CG1958" i="3"/>
  <c r="CG393" i="3"/>
  <c r="CG524" i="3"/>
  <c r="CG734" i="3"/>
  <c r="CG1519" i="3"/>
  <c r="CG878" i="3"/>
  <c r="CG1175" i="3"/>
  <c r="CG1740" i="3"/>
  <c r="CF485" i="3"/>
  <c r="CG683" i="3"/>
  <c r="CG515" i="3"/>
  <c r="CG1547" i="3"/>
  <c r="CG285" i="3"/>
  <c r="CF1425" i="3"/>
  <c r="CG869" i="3"/>
  <c r="CF814" i="3"/>
  <c r="CF1935" i="3"/>
  <c r="CG611" i="3"/>
  <c r="CF270" i="3"/>
  <c r="CG413" i="3"/>
  <c r="CG372" i="3"/>
  <c r="CF1441" i="3"/>
  <c r="CG799" i="3"/>
  <c r="CF891" i="3"/>
  <c r="CF861" i="3"/>
  <c r="CG1197" i="3"/>
  <c r="CG500" i="3"/>
  <c r="CH2091" i="3"/>
  <c r="CG467" i="3"/>
  <c r="CF395" i="3"/>
  <c r="CF1627" i="3"/>
  <c r="CG119" i="3"/>
  <c r="CG1392" i="3"/>
  <c r="CG1938" i="3"/>
  <c r="CG813" i="3"/>
  <c r="CH1935" i="3"/>
  <c r="CH996" i="3"/>
  <c r="CH446" i="3"/>
  <c r="CH701" i="3"/>
  <c r="CG2012" i="3"/>
  <c r="CF467" i="3"/>
  <c r="CF1493" i="3"/>
  <c r="CG1057" i="3"/>
  <c r="CG580" i="3"/>
  <c r="CH941" i="3"/>
  <c r="CI731" i="3"/>
  <c r="CH186" i="3"/>
  <c r="CH1669" i="3"/>
  <c r="CI999" i="3"/>
  <c r="CH877" i="3"/>
  <c r="CH167" i="3"/>
  <c r="CH1459" i="3"/>
  <c r="CH730" i="3"/>
  <c r="CH400" i="3"/>
  <c r="CG1493" i="3"/>
  <c r="CF603" i="3"/>
  <c r="CG252" i="3"/>
  <c r="CG648" i="3"/>
  <c r="CH1038" i="3"/>
  <c r="CG1825" i="3"/>
  <c r="CF302" i="3"/>
  <c r="CG1070" i="3"/>
  <c r="CF806" i="3"/>
  <c r="CG616" i="3"/>
  <c r="CF615" i="3"/>
  <c r="CH1696" i="3"/>
  <c r="CG313" i="3"/>
  <c r="CF885" i="3"/>
  <c r="CF2006" i="3"/>
  <c r="CG527" i="3"/>
  <c r="CF1028" i="3"/>
  <c r="CG787" i="3"/>
  <c r="CF1605" i="3"/>
  <c r="CG1540" i="3"/>
  <c r="CF456" i="3"/>
  <c r="CF1580" i="3"/>
  <c r="CF825" i="3"/>
  <c r="CF267" i="3"/>
  <c r="CF1554" i="3"/>
  <c r="CF253" i="3"/>
  <c r="CF1936" i="3"/>
  <c r="CF981" i="3"/>
  <c r="CF1533" i="3"/>
  <c r="CG2048" i="3"/>
  <c r="CF728" i="3"/>
  <c r="CG685" i="3"/>
  <c r="CF1422" i="3"/>
  <c r="CF1454" i="3"/>
  <c r="CF128" i="3"/>
  <c r="CF182" i="3"/>
  <c r="CF1434" i="3"/>
  <c r="CH1204" i="3"/>
  <c r="CF1048" i="3"/>
  <c r="CF1494" i="3"/>
  <c r="CF314" i="3"/>
  <c r="CF397" i="3"/>
  <c r="CF72" i="3"/>
  <c r="CG1805" i="3"/>
  <c r="CG1389" i="3"/>
  <c r="CG1809" i="3"/>
  <c r="CF1283" i="3"/>
  <c r="CF1125" i="3"/>
  <c r="CF297" i="3"/>
  <c r="CF1754" i="3"/>
  <c r="CF1655" i="3"/>
  <c r="CG1261" i="3"/>
  <c r="CG2054" i="3"/>
  <c r="CF1709" i="3"/>
  <c r="CF462" i="3"/>
  <c r="CG442" i="3"/>
  <c r="CF1587" i="3"/>
  <c r="CG609" i="3"/>
  <c r="CG2032" i="3"/>
  <c r="CG1052" i="3"/>
  <c r="CG961" i="3"/>
  <c r="CG295" i="3"/>
  <c r="CG531" i="3"/>
  <c r="CG327" i="3"/>
  <c r="CF896" i="3"/>
  <c r="CF84" i="3"/>
  <c r="CF1822" i="3"/>
  <c r="CG2035" i="3"/>
  <c r="CG2056" i="3"/>
  <c r="CF624" i="3"/>
  <c r="CG1550" i="3"/>
  <c r="CG341" i="3"/>
  <c r="CG1778" i="3"/>
  <c r="CG2063" i="3"/>
  <c r="CF867" i="3"/>
  <c r="CG1597" i="3"/>
  <c r="CF1320" i="3"/>
  <c r="CG1432" i="3"/>
  <c r="CF1996" i="3"/>
  <c r="CG437" i="3"/>
  <c r="CG557" i="3"/>
  <c r="CG686" i="3"/>
  <c r="CF1067" i="3"/>
  <c r="CG72" i="3"/>
  <c r="CG1387" i="3"/>
  <c r="CF633" i="3"/>
  <c r="CH271" i="3"/>
  <c r="CF387" i="3"/>
  <c r="CF957" i="3"/>
  <c r="CG1016" i="3"/>
  <c r="CF363" i="3"/>
  <c r="CG2065" i="3"/>
  <c r="CF744" i="3"/>
  <c r="CF596" i="3"/>
  <c r="CH455" i="3"/>
  <c r="CH718" i="3"/>
  <c r="CI901" i="3"/>
  <c r="CH750" i="3"/>
  <c r="CF1705" i="3"/>
  <c r="CG1848" i="3"/>
  <c r="CG317" i="3"/>
  <c r="CG1923" i="3"/>
  <c r="CH1153" i="3"/>
  <c r="CH377" i="3"/>
  <c r="CH326" i="3"/>
  <c r="CH1381" i="3"/>
  <c r="CH1093" i="3"/>
  <c r="CH67" i="3"/>
  <c r="CH980" i="3"/>
  <c r="CH1274" i="3"/>
  <c r="CI681" i="3"/>
  <c r="CG2077" i="3"/>
  <c r="CG1129" i="3"/>
  <c r="CF336" i="3"/>
  <c r="CG1787" i="3"/>
  <c r="CH1595" i="3"/>
  <c r="CF1860" i="3"/>
  <c r="CF1967" i="3"/>
  <c r="CG1423" i="3"/>
  <c r="CG1767" i="3"/>
  <c r="CF1723" i="3"/>
  <c r="CG1372" i="3"/>
  <c r="CH1728" i="3"/>
  <c r="CF393" i="3"/>
  <c r="CG1265" i="3"/>
  <c r="CF1383" i="3"/>
  <c r="CF1751" i="3"/>
  <c r="CG1951" i="3"/>
  <c r="CF1528" i="3"/>
  <c r="CG383" i="3"/>
  <c r="CF880" i="3"/>
  <c r="CF1680" i="3"/>
  <c r="CF1299" i="3"/>
  <c r="CF258" i="3"/>
  <c r="CF1947" i="3"/>
  <c r="CG1426" i="3"/>
  <c r="CG1036" i="3"/>
  <c r="CG1907" i="3"/>
  <c r="CF520" i="3"/>
  <c r="CH1031" i="3"/>
  <c r="CF1998" i="3"/>
  <c r="CG1140" i="3"/>
  <c r="CF558" i="3"/>
  <c r="CF1312" i="3"/>
  <c r="CF293" i="3"/>
  <c r="CG709" i="3"/>
  <c r="CG997" i="3"/>
  <c r="CF1285" i="3"/>
  <c r="CH1263" i="3"/>
  <c r="CF98" i="3"/>
  <c r="CF660" i="3"/>
  <c r="CF277" i="3"/>
  <c r="CG1263" i="3"/>
  <c r="CF1763" i="3"/>
  <c r="CF1197" i="3"/>
  <c r="CG293" i="3"/>
  <c r="CF709" i="3"/>
  <c r="CF1911" i="3"/>
  <c r="CF1260" i="3"/>
  <c r="CF1629" i="3"/>
  <c r="CF2036" i="3"/>
  <c r="CF512" i="3"/>
  <c r="CF1827" i="3"/>
  <c r="CG414" i="3"/>
  <c r="CG918" i="3"/>
  <c r="CF1855" i="3"/>
  <c r="CF1946" i="3"/>
  <c r="CF1412" i="3"/>
  <c r="CG1063" i="3"/>
  <c r="CF294" i="3"/>
  <c r="CG1571" i="3"/>
  <c r="CG975" i="3"/>
  <c r="CG302" i="3"/>
  <c r="CG432" i="3"/>
  <c r="CG806" i="3"/>
  <c r="CG1318" i="3"/>
  <c r="CG836" i="3"/>
  <c r="CF2093" i="3"/>
  <c r="CG921" i="3"/>
  <c r="CG32" i="3"/>
  <c r="CG1333" i="3"/>
  <c r="CG1422" i="3"/>
  <c r="CG421" i="3"/>
  <c r="CG1222" i="3"/>
  <c r="CG1935" i="3"/>
  <c r="CG702" i="3"/>
  <c r="CG879" i="3"/>
  <c r="CG1606" i="3"/>
  <c r="CG1148" i="3"/>
  <c r="CG578" i="3"/>
  <c r="CG1544" i="3"/>
  <c r="CG957" i="3"/>
  <c r="CG1189" i="3"/>
  <c r="CG36" i="3"/>
  <c r="CG1763" i="3"/>
  <c r="CF1073" i="3"/>
  <c r="CF1733" i="3"/>
  <c r="CH1205" i="3"/>
  <c r="CG727" i="3"/>
  <c r="CG222" i="3"/>
  <c r="CF292" i="3"/>
  <c r="CG1669" i="3"/>
  <c r="CG1320" i="3"/>
  <c r="CF429" i="3"/>
  <c r="CF1347" i="3"/>
  <c r="CH1242" i="3"/>
  <c r="CH1196" i="3"/>
  <c r="CH564" i="3"/>
  <c r="CH808" i="3"/>
  <c r="CF256" i="3"/>
  <c r="CF1376" i="3"/>
  <c r="CG626" i="3"/>
  <c r="CG415" i="3"/>
  <c r="CI1182" i="3"/>
  <c r="CH1253" i="3"/>
  <c r="CH1426" i="3"/>
  <c r="CH737" i="3"/>
  <c r="CH252" i="3"/>
  <c r="CH1233" i="3"/>
  <c r="CH421" i="3"/>
  <c r="CH733" i="3"/>
  <c r="CH951" i="3"/>
  <c r="CG325" i="3"/>
  <c r="CG304" i="3"/>
  <c r="CH2068" i="3"/>
  <c r="CF1343" i="3"/>
  <c r="CH343" i="3"/>
  <c r="CF975" i="3"/>
  <c r="CG1618" i="3"/>
  <c r="CG186" i="3"/>
  <c r="CG1204" i="3"/>
  <c r="CF215" i="3"/>
  <c r="CG1149" i="3"/>
  <c r="CH1532" i="3"/>
  <c r="CF1825" i="3"/>
  <c r="CF967" i="3"/>
  <c r="CF1691" i="3"/>
  <c r="CF62" i="3"/>
  <c r="CF2086" i="3"/>
  <c r="CF697" i="3"/>
  <c r="CF519" i="3"/>
  <c r="CG1326" i="3"/>
  <c r="CF1241" i="3"/>
  <c r="CF321" i="3"/>
  <c r="CF543" i="3"/>
  <c r="CG829" i="3"/>
  <c r="CF1710" i="3"/>
  <c r="CG425" i="3"/>
  <c r="CF1175" i="3"/>
  <c r="CG1254" i="3"/>
  <c r="CH2022" i="3"/>
  <c r="CG1019" i="3"/>
  <c r="CF469" i="3"/>
  <c r="CF1863" i="3"/>
  <c r="CF751" i="3"/>
  <c r="CF1950" i="3"/>
  <c r="CF1953" i="3"/>
  <c r="CF1105" i="3"/>
  <c r="CG1913" i="3"/>
  <c r="CH590" i="3"/>
  <c r="CF412" i="3"/>
  <c r="CF1378" i="3"/>
  <c r="CF989" i="3"/>
  <c r="CF398" i="3"/>
  <c r="CG1243" i="3"/>
  <c r="CG1869" i="3"/>
  <c r="CF1722" i="3"/>
  <c r="CF503" i="3"/>
  <c r="CF947" i="3"/>
  <c r="CF1517" i="3"/>
  <c r="CG1040" i="3"/>
  <c r="CG1183" i="3"/>
  <c r="CG1329" i="3"/>
  <c r="CG1495" i="3"/>
  <c r="CG1515" i="3"/>
  <c r="CF667" i="3"/>
  <c r="CG2079" i="3"/>
  <c r="CG1362" i="3"/>
  <c r="CG692" i="3"/>
  <c r="CF119" i="3"/>
  <c r="CF25" i="3"/>
  <c r="CF377" i="3"/>
  <c r="CG2020" i="3"/>
  <c r="CG1383" i="3"/>
  <c r="CG476" i="3"/>
  <c r="CG1340" i="3"/>
  <c r="CF1302" i="3"/>
  <c r="CG177" i="3"/>
  <c r="CG357" i="3"/>
  <c r="CG1933" i="3"/>
  <c r="CG1127" i="3"/>
  <c r="CG321" i="3"/>
  <c r="CF1692" i="3"/>
  <c r="CG358" i="3"/>
  <c r="CG865" i="3"/>
  <c r="CF2087" i="3"/>
  <c r="CG129" i="3"/>
  <c r="CG634" i="3"/>
  <c r="CF839" i="3"/>
  <c r="CG930" i="3"/>
  <c r="CF1933" i="3"/>
  <c r="CF1684" i="3"/>
  <c r="CG1549" i="3"/>
  <c r="CF1577" i="3"/>
  <c r="CG1727" i="3"/>
  <c r="CG1764" i="3"/>
  <c r="CG187" i="3"/>
  <c r="CF1174" i="3"/>
  <c r="CH1374" i="3"/>
  <c r="CF963" i="3"/>
  <c r="CG1469" i="3"/>
  <c r="CF1621" i="3"/>
  <c r="CG1632" i="3"/>
  <c r="CF312" i="3"/>
  <c r="CG1252" i="3"/>
  <c r="CG1701" i="3"/>
  <c r="CH1429" i="3"/>
  <c r="CH1217" i="3"/>
  <c r="CH501" i="3"/>
  <c r="CH1710" i="3"/>
  <c r="CG130" i="3"/>
  <c r="CG1508" i="3"/>
  <c r="CG1096" i="3"/>
  <c r="CF325" i="3"/>
  <c r="CF1385" i="3"/>
  <c r="CF799" i="3"/>
  <c r="CG1489" i="3"/>
  <c r="CF1694" i="3"/>
  <c r="CG1298" i="3"/>
  <c r="CF80" i="3"/>
  <c r="CF1790" i="3"/>
  <c r="CF248" i="3"/>
  <c r="CF361" i="3"/>
  <c r="CF1808" i="3"/>
  <c r="CF1164" i="3"/>
  <c r="CG712" i="3"/>
  <c r="CG2040" i="3"/>
  <c r="CH1546" i="3"/>
  <c r="CF2021" i="3"/>
  <c r="CF1854" i="3"/>
  <c r="CH364" i="3"/>
  <c r="CI803" i="3"/>
  <c r="CH673" i="3"/>
  <c r="CG643" i="3"/>
  <c r="CH129" i="3"/>
  <c r="CH1028" i="3"/>
  <c r="CH2043" i="3"/>
  <c r="CH1930" i="3"/>
  <c r="CH2004" i="3"/>
  <c r="CH1901" i="3"/>
  <c r="CF146" i="3"/>
  <c r="CG1835" i="3"/>
  <c r="CH566" i="3"/>
  <c r="CG517" i="3"/>
  <c r="CH1342" i="3"/>
  <c r="CF110" i="3"/>
  <c r="CF210" i="3"/>
  <c r="CF1244" i="3"/>
  <c r="CG1521" i="3"/>
  <c r="CF786" i="3"/>
  <c r="CF89" i="3"/>
  <c r="CI1287" i="3"/>
  <c r="CF844" i="3"/>
  <c r="CF798" i="3"/>
  <c r="CF777" i="3"/>
  <c r="CG326" i="3"/>
  <c r="CF1115" i="3"/>
  <c r="CF2088" i="3"/>
  <c r="CF1433" i="3"/>
  <c r="CH1477" i="3"/>
  <c r="CG772" i="3"/>
  <c r="CF1154" i="3"/>
  <c r="CF1856" i="3"/>
  <c r="CG268" i="3"/>
  <c r="CG4" i="3"/>
  <c r="CF2063" i="3"/>
  <c r="CG1953" i="3"/>
  <c r="CF1538" i="3"/>
  <c r="CH460" i="3"/>
  <c r="CF510" i="3"/>
  <c r="CF1974" i="3"/>
  <c r="CF776" i="3"/>
  <c r="CF1500" i="3"/>
  <c r="CF2085" i="3"/>
  <c r="CF1345" i="3"/>
  <c r="CF1395" i="3"/>
  <c r="CF129" i="3"/>
  <c r="CH1624" i="3"/>
  <c r="CF1235" i="3"/>
  <c r="CF954" i="3"/>
  <c r="CF1624" i="3"/>
  <c r="CF2055" i="3"/>
  <c r="CG39" i="3"/>
  <c r="CF8" i="3"/>
  <c r="CF1342" i="3"/>
  <c r="CF1450" i="3"/>
  <c r="CF714" i="3"/>
  <c r="CF157" i="3"/>
  <c r="CG1823" i="3"/>
  <c r="CF1848" i="3"/>
  <c r="CG1551" i="3"/>
  <c r="CG684" i="3"/>
  <c r="CG1386" i="3"/>
  <c r="CG1005" i="3"/>
  <c r="CF1788" i="3"/>
  <c r="CG74" i="3"/>
  <c r="CF757" i="3"/>
  <c r="CG501" i="3"/>
  <c r="CG1774" i="3"/>
  <c r="CG1989" i="3"/>
  <c r="CG301" i="3"/>
  <c r="CG1627" i="3"/>
  <c r="CF81" i="3"/>
  <c r="CG9" i="3"/>
  <c r="CG1793" i="3"/>
  <c r="CF24" i="3"/>
  <c r="CG625" i="3"/>
  <c r="CG456" i="3"/>
  <c r="CF1963" i="3"/>
  <c r="CG776" i="3"/>
  <c r="CG399" i="3"/>
  <c r="CG82" i="3"/>
  <c r="CG374" i="3"/>
  <c r="CF1209" i="3"/>
  <c r="CG1490" i="3"/>
  <c r="CG927" i="3"/>
  <c r="CG503" i="3"/>
  <c r="CG1530" i="3"/>
  <c r="CG1020" i="3"/>
  <c r="CG954" i="3"/>
  <c r="CG748" i="3"/>
  <c r="CG1566" i="3"/>
  <c r="CG1664" i="3"/>
  <c r="CG1901" i="3"/>
  <c r="CG444" i="3"/>
  <c r="CG1283" i="3"/>
  <c r="CH1695" i="3"/>
  <c r="CF1826" i="3"/>
  <c r="CF448" i="3"/>
  <c r="CF970" i="3"/>
  <c r="CG52" i="3"/>
  <c r="CG1795" i="3"/>
  <c r="CG2068" i="3"/>
  <c r="CF1452" i="3"/>
  <c r="CH299" i="3"/>
  <c r="CH1565" i="3"/>
  <c r="CH1283" i="3"/>
  <c r="CG715" i="3"/>
  <c r="CF2095" i="3"/>
  <c r="CG257" i="3"/>
  <c r="CF394" i="3"/>
  <c r="CG57" i="3"/>
  <c r="CG909" i="3"/>
  <c r="CH1141" i="3"/>
  <c r="CH65" i="3"/>
  <c r="CH280" i="3"/>
  <c r="CH1260" i="3"/>
  <c r="CH177" i="3"/>
  <c r="CH532" i="3"/>
  <c r="CH1161" i="3"/>
  <c r="CH1378" i="3"/>
  <c r="CI1023" i="3"/>
  <c r="CH944" i="3"/>
  <c r="CG272" i="3"/>
  <c r="CG1615" i="3"/>
  <c r="CF251" i="3"/>
  <c r="CF1999" i="3"/>
  <c r="CF1308" i="3"/>
  <c r="CF984" i="3"/>
  <c r="CF1486" i="3"/>
  <c r="CG1978" i="3"/>
  <c r="CG587" i="3"/>
  <c r="CF247" i="3"/>
  <c r="CF743" i="3"/>
  <c r="CF433" i="3"/>
  <c r="CF29" i="3"/>
  <c r="CG2017" i="3"/>
  <c r="CG1863" i="3"/>
  <c r="CG1762" i="3"/>
  <c r="CG781" i="3"/>
  <c r="CF1534" i="3"/>
  <c r="CG204" i="3"/>
  <c r="CG2044" i="3"/>
  <c r="CF1959" i="3"/>
  <c r="CF2017" i="3"/>
  <c r="CF34" i="3"/>
  <c r="CF285" i="3"/>
  <c r="CF77" i="3"/>
  <c r="CF1199" i="3"/>
  <c r="CG674" i="3"/>
  <c r="CF768" i="3"/>
  <c r="CG2045" i="3"/>
  <c r="CH617" i="3"/>
  <c r="CF921" i="3"/>
  <c r="CF1218" i="3"/>
  <c r="CG58" i="3"/>
  <c r="CF420" i="3"/>
  <c r="CF1137" i="3"/>
  <c r="CF333" i="3"/>
  <c r="CG1673" i="3"/>
  <c r="CH42" i="3"/>
  <c r="CH1039" i="3"/>
  <c r="CG1466" i="3"/>
  <c r="CF1579" i="3"/>
  <c r="CG1687" i="3"/>
  <c r="CF1664" i="3"/>
  <c r="CF1764" i="3"/>
  <c r="CG738" i="3"/>
  <c r="CF879" i="3"/>
  <c r="CG294" i="3"/>
  <c r="CF816" i="3"/>
  <c r="CF1404" i="3"/>
  <c r="CG657" i="3"/>
  <c r="CF257" i="3"/>
  <c r="CG965" i="3"/>
  <c r="CG439" i="3"/>
  <c r="CG223" i="3"/>
  <c r="CG1498" i="3"/>
  <c r="CF1619" i="3"/>
  <c r="CG422" i="3"/>
  <c r="CG251" i="3"/>
  <c r="CG809" i="3"/>
  <c r="CG1348" i="3"/>
  <c r="CG24" i="3"/>
  <c r="CF366" i="3"/>
  <c r="CG751" i="3"/>
  <c r="CG1086" i="3"/>
  <c r="CG499" i="3"/>
  <c r="CG592" i="3"/>
  <c r="CG183" i="3"/>
  <c r="CF73" i="3"/>
  <c r="CG1680" i="3"/>
  <c r="CG1331" i="3"/>
  <c r="CF1384" i="3"/>
  <c r="CG543" i="3"/>
  <c r="CG497" i="3"/>
  <c r="CG1223" i="3"/>
  <c r="CG1451" i="3"/>
  <c r="CF1075" i="3"/>
  <c r="CG218" i="3"/>
  <c r="CG811" i="3"/>
  <c r="CF1003" i="3"/>
  <c r="CF644" i="3"/>
  <c r="CG1517" i="3"/>
  <c r="CF459" i="3"/>
  <c r="CG1022" i="3"/>
  <c r="CG1716" i="3"/>
  <c r="CG274" i="3"/>
  <c r="CG631" i="3"/>
  <c r="CF910" i="3"/>
  <c r="CH1959" i="3"/>
  <c r="CG1440" i="3"/>
  <c r="CG1143" i="3"/>
  <c r="CG1502" i="3"/>
  <c r="CF1034" i="3"/>
  <c r="CG872" i="3"/>
  <c r="CG1002" i="3"/>
  <c r="CF576" i="3"/>
  <c r="CH1337" i="3"/>
  <c r="CH2088" i="3"/>
  <c r="CH1751" i="3"/>
  <c r="CF1182" i="3"/>
  <c r="CF1000" i="3"/>
  <c r="CG1361" i="3"/>
  <c r="CF820" i="3"/>
  <c r="CG1271" i="3"/>
  <c r="CH1207" i="3"/>
  <c r="CH1308" i="3"/>
  <c r="CH509" i="3"/>
  <c r="CH1335" i="3"/>
  <c r="CH1799" i="3"/>
  <c r="CH1416" i="3"/>
  <c r="CH1449" i="3"/>
  <c r="CH1857" i="3"/>
  <c r="CI1468" i="3"/>
  <c r="CG992" i="3"/>
  <c r="CF1010" i="3"/>
  <c r="CF1904" i="3"/>
  <c r="CG392" i="3"/>
  <c r="CF541" i="3"/>
  <c r="CF2059" i="3"/>
  <c r="CF1059" i="3"/>
  <c r="CG71" i="3"/>
  <c r="CF1765" i="3"/>
  <c r="CG390" i="3"/>
  <c r="CF122" i="3"/>
  <c r="CF1676" i="3"/>
  <c r="CG1960" i="3"/>
  <c r="CF689" i="3"/>
  <c r="CF917" i="3"/>
  <c r="CF850" i="3"/>
  <c r="CF1519" i="3"/>
  <c r="CF928" i="3"/>
  <c r="CF1007" i="3"/>
  <c r="CG981" i="3"/>
  <c r="CF618" i="3"/>
  <c r="CF2056" i="3"/>
  <c r="CF1725" i="3"/>
  <c r="CF527" i="3"/>
  <c r="CF250" i="3"/>
  <c r="CF1223" i="3"/>
  <c r="CF616" i="3"/>
  <c r="CG1450" i="3"/>
  <c r="CF227" i="3"/>
  <c r="CH1287" i="3"/>
  <c r="CG30" i="3"/>
  <c r="CG797" i="3"/>
  <c r="CG397" i="3"/>
  <c r="CF1086" i="3"/>
  <c r="CG1201" i="3"/>
  <c r="CF899" i="3"/>
  <c r="CG1323" i="3"/>
  <c r="CH404" i="3"/>
  <c r="CH1675" i="3"/>
  <c r="CF913" i="3"/>
  <c r="CG1963" i="3"/>
  <c r="CG1616" i="3"/>
  <c r="CF1011" i="3"/>
  <c r="CG1804" i="3"/>
  <c r="CG1587" i="3"/>
  <c r="CF1456" i="3"/>
  <c r="CF1282" i="3"/>
  <c r="CF1704" i="3"/>
  <c r="CF1829" i="3"/>
  <c r="CF1399" i="3"/>
  <c r="CF1361" i="3"/>
  <c r="CF1096" i="3"/>
  <c r="CF581" i="3"/>
  <c r="CG749" i="3"/>
  <c r="CF766" i="3"/>
  <c r="CG441" i="3"/>
  <c r="CG1665" i="3"/>
  <c r="CG693" i="3"/>
  <c r="CG1839" i="3"/>
  <c r="CF1702" i="3"/>
  <c r="CF1531" i="3"/>
  <c r="CG1059" i="3"/>
  <c r="CG777" i="3"/>
  <c r="CG1765" i="3"/>
  <c r="CG1341" i="3"/>
  <c r="CG1447" i="3"/>
  <c r="CG615" i="3"/>
  <c r="CF1033" i="3"/>
  <c r="CG561" i="3"/>
  <c r="CG2001" i="3"/>
  <c r="CG1646" i="3"/>
  <c r="CG802" i="3"/>
  <c r="CG1947" i="3"/>
  <c r="CG1454" i="3"/>
  <c r="CF2046" i="3"/>
  <c r="CF374" i="3"/>
  <c r="CG1174" i="3"/>
  <c r="CG1345" i="3"/>
  <c r="CF875" i="3"/>
  <c r="CG512" i="3"/>
  <c r="CG1061" i="3"/>
  <c r="CG1272" i="3"/>
  <c r="CG1799" i="3"/>
  <c r="CF1979" i="3"/>
  <c r="CG1719" i="3"/>
  <c r="CG1444" i="3"/>
  <c r="CG940" i="3"/>
  <c r="CG817" i="3"/>
  <c r="CG2097" i="3"/>
  <c r="CF687" i="3"/>
  <c r="CF1719" i="3"/>
  <c r="CG516" i="3"/>
  <c r="CG1458" i="3"/>
  <c r="CG711" i="3"/>
  <c r="CF1555" i="3"/>
  <c r="CH1654" i="3"/>
  <c r="CH529" i="3"/>
  <c r="CH1199" i="3"/>
  <c r="CG1286" i="3"/>
  <c r="CG100" i="3"/>
  <c r="CG1397" i="3"/>
  <c r="CG855" i="3"/>
  <c r="CH1182" i="3"/>
  <c r="CH227" i="3"/>
  <c r="CH100" i="3"/>
  <c r="CH212" i="3"/>
  <c r="CH2046" i="3"/>
  <c r="CH630" i="3"/>
  <c r="CH295" i="3"/>
  <c r="CH849" i="3"/>
  <c r="CH514" i="3"/>
  <c r="CF1254" i="3"/>
  <c r="CG1941" i="3"/>
  <c r="CG832" i="3"/>
  <c r="CG659" i="3"/>
  <c r="CH1060" i="3"/>
  <c r="CF1095" i="3"/>
  <c r="CG886" i="3"/>
  <c r="CG1004" i="3"/>
  <c r="CG403" i="3"/>
  <c r="CF1200" i="3"/>
  <c r="CF1001" i="3"/>
  <c r="CH653" i="3"/>
  <c r="CF1352" i="3"/>
  <c r="CF203" i="3"/>
  <c r="CG1154" i="3"/>
  <c r="CG1856" i="3"/>
  <c r="CF9" i="3"/>
  <c r="CF1713" i="3"/>
  <c r="CG812" i="3"/>
  <c r="CF103" i="3"/>
  <c r="CF1231" i="3"/>
  <c r="CF1058" i="3"/>
  <c r="CF460" i="3"/>
  <c r="CF1867" i="3"/>
  <c r="CG1158" i="3"/>
  <c r="CF1949" i="3"/>
  <c r="CF1793" i="3"/>
  <c r="CG182" i="3"/>
  <c r="CG998" i="3"/>
  <c r="CH258" i="3"/>
  <c r="CF1401" i="3"/>
  <c r="CG314" i="3"/>
  <c r="CG472" i="3"/>
  <c r="CF82" i="3"/>
  <c r="CF1815" i="3"/>
  <c r="CG452" i="3"/>
  <c r="CF87" i="3"/>
  <c r="CI647" i="3"/>
  <c r="CI1074" i="3"/>
  <c r="CF2072" i="3"/>
  <c r="CF797" i="3"/>
  <c r="CF905" i="3"/>
  <c r="CF1716" i="3"/>
  <c r="CG402" i="3"/>
  <c r="CF498" i="3"/>
  <c r="CF7" i="3"/>
  <c r="CF51" i="3"/>
  <c r="CF30" i="3"/>
  <c r="CF1566" i="3"/>
  <c r="CG1541" i="3"/>
  <c r="CF189" i="3"/>
  <c r="CG17" i="3"/>
  <c r="CG1925" i="3"/>
  <c r="CF1799" i="3"/>
  <c r="CG1062" i="3"/>
  <c r="CG779" i="3"/>
  <c r="CF2082" i="3"/>
  <c r="CG1934" i="3"/>
  <c r="CG1071" i="3"/>
  <c r="CG1917" i="3"/>
  <c r="CG655" i="3"/>
  <c r="CG917" i="3"/>
  <c r="CG565" i="3"/>
  <c r="CG1202" i="3"/>
  <c r="CG1695" i="3"/>
  <c r="CG569" i="3"/>
  <c r="CF1992" i="3"/>
  <c r="CF310" i="3"/>
  <c r="CG1973" i="3"/>
  <c r="CG563" i="3"/>
  <c r="CG34" i="3"/>
  <c r="CG1500" i="3"/>
  <c r="CG853" i="3"/>
  <c r="CG253" i="3"/>
  <c r="CG1738" i="3"/>
  <c r="CF20" i="3"/>
  <c r="CG1162" i="3"/>
  <c r="CG899" i="3"/>
  <c r="CG27" i="3"/>
  <c r="CF1612" i="3"/>
  <c r="CG747" i="3"/>
  <c r="CG1828" i="3"/>
  <c r="CF1576" i="3"/>
  <c r="CG494" i="3"/>
  <c r="CF737" i="3"/>
  <c r="CG188" i="3"/>
  <c r="CH1707" i="3"/>
  <c r="CG1705" i="3"/>
  <c r="CF1407" i="3"/>
  <c r="CG528" i="3"/>
  <c r="CF444" i="3"/>
  <c r="CG1816" i="3"/>
  <c r="CG379" i="3"/>
  <c r="CG505" i="3"/>
  <c r="CH6" i="3"/>
  <c r="CH435" i="3"/>
  <c r="CH1135" i="3"/>
  <c r="CH1871" i="3"/>
  <c r="CF817" i="3"/>
  <c r="CG1754" i="3"/>
  <c r="CG189" i="3"/>
  <c r="CF2014" i="3"/>
  <c r="CG1827" i="3"/>
  <c r="CG1291" i="3"/>
  <c r="CF649" i="3"/>
  <c r="CG1188" i="3"/>
  <c r="CG766" i="3"/>
  <c r="CG450" i="3"/>
  <c r="CG628" i="3"/>
  <c r="CF63" i="3"/>
  <c r="CG1412" i="3"/>
  <c r="CF173" i="3"/>
  <c r="CG92" i="3"/>
  <c r="CF1002" i="3"/>
  <c r="CG1702" i="3"/>
  <c r="CG508" i="3"/>
  <c r="CH1980" i="3"/>
  <c r="CF580" i="3"/>
  <c r="CH1741" i="3"/>
  <c r="CH1605" i="3"/>
  <c r="CH1324" i="3"/>
  <c r="CG1391" i="3"/>
  <c r="CF716" i="3"/>
  <c r="CF1202" i="3"/>
  <c r="CH148" i="3"/>
  <c r="CG2007" i="3"/>
  <c r="CF180" i="3"/>
  <c r="CF1019" i="3"/>
  <c r="CF421" i="3"/>
  <c r="CG1526" i="3"/>
  <c r="CF185" i="3"/>
  <c r="CF1547" i="3"/>
  <c r="CG93" i="3"/>
  <c r="CH956" i="3"/>
  <c r="CF142" i="3"/>
  <c r="CF1812" i="3"/>
  <c r="CF1020" i="3"/>
  <c r="CG56" i="3"/>
  <c r="CF1188" i="3"/>
  <c r="CF116" i="3"/>
  <c r="CG184" i="3"/>
  <c r="CG208" i="3"/>
  <c r="CG575" i="3"/>
  <c r="CG1494" i="3"/>
  <c r="CG192" i="3"/>
  <c r="CG520" i="3"/>
  <c r="CG26" i="3"/>
  <c r="CG395" i="3"/>
  <c r="CF802" i="3"/>
  <c r="CH1925" i="3"/>
  <c r="CG1694" i="3"/>
  <c r="CG480" i="3"/>
  <c r="CI202" i="3"/>
  <c r="CF1847" i="3"/>
  <c r="CF1440" i="3"/>
  <c r="CF471" i="3"/>
  <c r="CF1688" i="3"/>
  <c r="CF1499" i="3"/>
  <c r="CG988" i="3"/>
  <c r="CG1945" i="3"/>
  <c r="CG1166" i="3"/>
  <c r="CF1035" i="3"/>
  <c r="CF785" i="3"/>
  <c r="CG1604" i="3"/>
  <c r="CF463" i="3"/>
  <c r="CF1150" i="3"/>
  <c r="CH1830" i="3"/>
  <c r="CF1852" i="3"/>
  <c r="CG1971" i="3"/>
  <c r="CF640" i="3"/>
  <c r="CF1371" i="3"/>
  <c r="CH498" i="3"/>
  <c r="CG1233" i="3"/>
  <c r="CG1849" i="3"/>
  <c r="CG678" i="3"/>
  <c r="CG1290" i="3"/>
  <c r="CG604" i="3"/>
  <c r="CG1337" i="3"/>
  <c r="CG1313" i="3"/>
  <c r="CG1195" i="3"/>
  <c r="CF133" i="3"/>
  <c r="CF176" i="3"/>
  <c r="CF722" i="3"/>
  <c r="CG2078" i="3"/>
  <c r="CI222" i="3"/>
  <c r="CF199" i="3"/>
  <c r="CF1542" i="3"/>
  <c r="CG719" i="3"/>
  <c r="CG750" i="3"/>
  <c r="CF186" i="3"/>
  <c r="CF390" i="3"/>
  <c r="CG554" i="3"/>
  <c r="CG1417" i="3"/>
  <c r="CF383" i="3"/>
  <c r="CG639" i="3"/>
  <c r="CH1711" i="3"/>
  <c r="CG842" i="3"/>
  <c r="CF1657" i="3"/>
  <c r="CF1625" i="3"/>
  <c r="CF286" i="3"/>
  <c r="CF496" i="3"/>
  <c r="CF1112" i="3"/>
  <c r="CG1249" i="3"/>
  <c r="CF216" i="3"/>
  <c r="CG1008" i="3"/>
  <c r="CF971" i="3"/>
  <c r="CH1136" i="3"/>
  <c r="CG1972" i="3"/>
  <c r="CF451" i="3"/>
  <c r="CF1598" i="3"/>
  <c r="CF1796" i="3"/>
  <c r="CF1420" i="3"/>
  <c r="CH2085" i="3"/>
  <c r="CH495" i="3"/>
  <c r="CH300" i="3"/>
  <c r="CH1812" i="3"/>
  <c r="CG2000" i="3"/>
  <c r="CF807" i="3"/>
  <c r="CH1659" i="3"/>
  <c r="CG1932" i="3"/>
  <c r="CF1989" i="3"/>
  <c r="CF1973" i="3"/>
  <c r="CF147" i="3"/>
  <c r="CF1280" i="3"/>
  <c r="CF1234" i="3"/>
  <c r="CG1011" i="3"/>
  <c r="CG653" i="3"/>
  <c r="CG2037" i="3"/>
  <c r="CF848" i="3"/>
  <c r="CF500" i="3"/>
  <c r="CF1061" i="3"/>
  <c r="CG2057" i="3"/>
  <c r="CG1091" i="3"/>
  <c r="CF117" i="3"/>
  <c r="CG2089" i="3"/>
  <c r="CG1025" i="3"/>
  <c r="CG1993" i="3"/>
  <c r="CG1218" i="3"/>
  <c r="CG267" i="3"/>
  <c r="CG1996" i="3"/>
  <c r="CG1282" i="3"/>
  <c r="CG277" i="3"/>
  <c r="CG1988" i="3"/>
  <c r="CH1522" i="3"/>
  <c r="CG851" i="3"/>
  <c r="CF1876" i="3"/>
  <c r="CH652" i="3"/>
  <c r="CG2094" i="3"/>
  <c r="CG535" i="3"/>
  <c r="CF1469" i="3"/>
  <c r="CF369" i="3"/>
  <c r="CF1049" i="3"/>
  <c r="CF1728" i="3"/>
  <c r="CF862" i="3"/>
  <c r="CF755" i="3"/>
  <c r="CG551" i="3"/>
  <c r="CG174" i="3"/>
  <c r="CF1772" i="3"/>
  <c r="CF382" i="3"/>
  <c r="CG1410" i="3"/>
  <c r="CH2094" i="3"/>
  <c r="CF261" i="3"/>
  <c r="CG1284" i="3"/>
  <c r="CF1841" i="3"/>
  <c r="CF1165" i="3"/>
  <c r="CI774" i="3"/>
  <c r="CG952" i="3"/>
  <c r="CG1509" i="3"/>
  <c r="CG31" i="3"/>
  <c r="CF663" i="3"/>
  <c r="CG329" i="3"/>
  <c r="CG1311" i="3"/>
  <c r="CG60" i="3"/>
  <c r="CG1645" i="3"/>
  <c r="CF373" i="3"/>
  <c r="CF231" i="3"/>
  <c r="CG1230" i="3"/>
  <c r="CH325" i="3"/>
  <c r="CH1461" i="3"/>
  <c r="CG466" i="3"/>
  <c r="CG1171" i="3"/>
  <c r="CF260" i="3"/>
  <c r="CF1761" i="3"/>
  <c r="CF1220" i="3"/>
  <c r="CF1479" i="3"/>
  <c r="CG810" i="3"/>
  <c r="CG1634" i="3"/>
  <c r="CG94" i="3"/>
  <c r="CF225" i="3"/>
  <c r="CF1981" i="3"/>
  <c r="CF1171" i="3"/>
  <c r="CF1265" i="3"/>
  <c r="CF1080" i="3"/>
  <c r="CG1561" i="3"/>
  <c r="CG804" i="3"/>
  <c r="CG1871" i="3"/>
  <c r="CF1873" i="3"/>
  <c r="CG762" i="3"/>
  <c r="CF1253" i="3"/>
  <c r="CH1645" i="3"/>
  <c r="CI824" i="3"/>
  <c r="CG1983" i="3"/>
  <c r="CF268" i="3"/>
  <c r="CF834" i="3"/>
  <c r="CF1459" i="3"/>
  <c r="CG2031" i="3"/>
  <c r="CH57" i="3"/>
  <c r="CH1618" i="3"/>
  <c r="CH1206" i="3"/>
  <c r="CG1294" i="3"/>
  <c r="CH1995" i="3"/>
  <c r="CG1614" i="3"/>
  <c r="CG114" i="3"/>
  <c r="CF339" i="3"/>
  <c r="CF734" i="3"/>
  <c r="CF1305" i="3"/>
  <c r="CF683" i="3"/>
  <c r="CG8" i="3"/>
  <c r="CG1535" i="3"/>
  <c r="CG1487" i="3"/>
  <c r="CF1569" i="3"/>
  <c r="CF699" i="3"/>
  <c r="CG1353" i="3"/>
  <c r="CF1831" i="3"/>
  <c r="CF1173" i="3"/>
  <c r="CF1828" i="3"/>
  <c r="CG202" i="3"/>
  <c r="CF1977" i="3"/>
  <c r="CG1779" i="3"/>
  <c r="CG1321" i="3"/>
  <c r="CG1244" i="3"/>
  <c r="CF1177" i="3"/>
  <c r="CF707" i="3"/>
  <c r="CG737" i="3"/>
  <c r="CF1184" i="3"/>
  <c r="CG699" i="3"/>
  <c r="CG396" i="3"/>
  <c r="CG269" i="3"/>
  <c r="CH172" i="3"/>
  <c r="CG266" i="3"/>
  <c r="CF1322" i="3"/>
  <c r="CH1078" i="3"/>
  <c r="CG371" i="3"/>
  <c r="CF221" i="3"/>
  <c r="CG366" i="3"/>
  <c r="CF1081" i="3"/>
  <c r="CG1023" i="3"/>
  <c r="CG1788" i="3"/>
  <c r="CF1600" i="3"/>
  <c r="CF249" i="3"/>
  <c r="CG1837" i="3"/>
  <c r="CF927" i="3"/>
  <c r="CG1990" i="3"/>
  <c r="CF179" i="3"/>
  <c r="CH388" i="3"/>
  <c r="CF1753" i="3"/>
  <c r="CF1032" i="3"/>
  <c r="CF423" i="3"/>
  <c r="CF1875" i="3"/>
  <c r="CF197" i="3"/>
  <c r="CH1165" i="3"/>
  <c r="CG43" i="3"/>
  <c r="CF1679" i="3"/>
  <c r="CF1100" i="3"/>
  <c r="CF1614" i="3"/>
  <c r="CG68" i="3"/>
  <c r="CF69" i="3"/>
  <c r="CF1004" i="3"/>
  <c r="CG273" i="3"/>
  <c r="CF1766" i="3"/>
  <c r="CF181" i="3"/>
  <c r="CF838" i="3"/>
  <c r="CH539" i="3"/>
  <c r="CH938" i="3"/>
  <c r="CF14" i="3"/>
  <c r="CF1568" i="3"/>
  <c r="CG1758" i="3"/>
  <c r="CF670" i="3"/>
  <c r="CG1791" i="3"/>
  <c r="CF1807" i="3"/>
  <c r="CF593" i="3"/>
  <c r="CF771" i="3"/>
  <c r="CG486" i="3"/>
  <c r="CF1256" i="3"/>
  <c r="CF1897" i="3"/>
  <c r="CG1564" i="3"/>
  <c r="CF1663" i="3"/>
  <c r="CF1565" i="3"/>
  <c r="CG1050" i="3"/>
  <c r="CF1834" i="3"/>
  <c r="CF1521" i="3"/>
  <c r="CF610" i="3"/>
  <c r="CF787" i="3"/>
  <c r="CG1843" i="3"/>
  <c r="CH2073" i="3"/>
  <c r="CH1873" i="3"/>
  <c r="CG718" i="3"/>
  <c r="CF1158" i="3"/>
  <c r="CG593" i="3"/>
  <c r="CF481" i="3"/>
  <c r="CF998" i="3"/>
  <c r="CH1932" i="3"/>
  <c r="CH1289" i="3"/>
  <c r="CH552" i="3"/>
  <c r="CG1507" i="3"/>
  <c r="CG2084" i="3"/>
  <c r="CF648" i="3"/>
  <c r="CG1872" i="3"/>
  <c r="CF704" i="3"/>
  <c r="CG356" i="3"/>
  <c r="CF380" i="3"/>
  <c r="CG885" i="3"/>
  <c r="CG1275" i="3"/>
  <c r="CG1105" i="3"/>
  <c r="CG1439" i="3"/>
  <c r="CF1275" i="3"/>
  <c r="CF1956" i="3"/>
  <c r="CF372" i="3"/>
  <c r="CF1762" i="3"/>
  <c r="CF1162" i="3"/>
  <c r="CF1263" i="3"/>
  <c r="CG901" i="3"/>
  <c r="CF36" i="3"/>
  <c r="CG5" i="3"/>
  <c r="CG165" i="3"/>
  <c r="CG1902" i="3"/>
  <c r="CG542" i="3"/>
  <c r="CG623" i="3"/>
  <c r="CG1339" i="3"/>
  <c r="CG1224" i="3"/>
  <c r="CG1752" i="3"/>
  <c r="CG1404" i="3"/>
  <c r="CF497" i="3"/>
  <c r="CG2021" i="3"/>
  <c r="CG1792" i="3"/>
  <c r="CF769" i="3"/>
  <c r="CH1783" i="3"/>
  <c r="CF435" i="3"/>
  <c r="CF773" i="3"/>
  <c r="CF320" i="3"/>
  <c r="CG937" i="3"/>
  <c r="CG1977" i="3"/>
  <c r="CG400" i="3"/>
  <c r="CF266" i="3"/>
  <c r="CG1503" i="3"/>
  <c r="CG79" i="3"/>
  <c r="CF708" i="3"/>
  <c r="CF2068" i="3"/>
  <c r="CG908" i="3"/>
  <c r="CH1844" i="3"/>
  <c r="CG843" i="3"/>
  <c r="CF1941" i="3"/>
  <c r="CF360" i="3"/>
  <c r="CF2028" i="3"/>
  <c r="CF95" i="3"/>
  <c r="CH1993" i="3"/>
  <c r="CG1103" i="3"/>
  <c r="CG1168" i="3"/>
  <c r="CF2042" i="3"/>
  <c r="CG1021" i="3"/>
  <c r="CF112" i="3"/>
  <c r="CF1582" i="3"/>
  <c r="CG1728" i="3"/>
  <c r="CG736" i="3"/>
  <c r="CF388" i="3"/>
  <c r="CF1281" i="3"/>
  <c r="CG1461" i="3"/>
  <c r="CH1938" i="3"/>
  <c r="CH9" i="3"/>
  <c r="CG1897" i="3"/>
  <c r="CF108" i="3"/>
  <c r="CF418" i="3"/>
  <c r="CG534" i="3"/>
  <c r="CF549" i="3"/>
  <c r="CF194" i="3"/>
  <c r="CF378" i="3"/>
  <c r="CG1821" i="3"/>
  <c r="CG410" i="3"/>
  <c r="CF679" i="3"/>
  <c r="CF841" i="3"/>
  <c r="CF678" i="3"/>
  <c r="CG1552" i="3"/>
  <c r="CF2024" i="3"/>
  <c r="CF284" i="3"/>
  <c r="CF629" i="3"/>
  <c r="CF118" i="3"/>
  <c r="CG1429" i="3"/>
  <c r="CG594" i="3"/>
  <c r="CF1046" i="3"/>
  <c r="CH310" i="3"/>
  <c r="CG212" i="3"/>
  <c r="CF662" i="3"/>
  <c r="CF1426" i="3"/>
  <c r="CF570" i="3"/>
  <c r="CF931" i="3"/>
  <c r="CF271" i="3"/>
  <c r="CH1533" i="3"/>
  <c r="CG794" i="3"/>
  <c r="CG111" i="3"/>
  <c r="CG112" i="3"/>
  <c r="CG723" i="3"/>
  <c r="CF1487" i="3"/>
  <c r="CG753" i="3"/>
  <c r="CF177" i="3"/>
  <c r="CF1975" i="3"/>
  <c r="CG1812" i="3"/>
  <c r="CG1255" i="3"/>
  <c r="CG109" i="3"/>
  <c r="CG1721" i="3"/>
  <c r="CF1820" i="3"/>
  <c r="CF437" i="3"/>
  <c r="CF328" i="3"/>
  <c r="CF1430" i="3"/>
  <c r="CF113" i="3"/>
  <c r="CG953" i="3"/>
  <c r="CG159" i="3"/>
  <c r="CF808" i="3"/>
  <c r="CG137" i="3"/>
  <c r="CG1425" i="3"/>
  <c r="CG522" i="3"/>
  <c r="CG1299" i="3"/>
  <c r="CG77" i="3"/>
  <c r="CG1137" i="3"/>
  <c r="CG910" i="3"/>
  <c r="CG1829" i="3"/>
  <c r="CF1339" i="3"/>
  <c r="CG1376" i="3"/>
  <c r="CF1037" i="3"/>
  <c r="CH159" i="3"/>
  <c r="CH1539" i="3"/>
  <c r="CH1593" i="3"/>
  <c r="CG1757" i="3"/>
  <c r="CF1633" i="3"/>
  <c r="CF1932" i="3"/>
  <c r="CG761" i="3"/>
  <c r="CG1241" i="3"/>
  <c r="CF587" i="3"/>
  <c r="CG1877" i="3"/>
  <c r="CF2076" i="3"/>
  <c r="CG2071" i="3"/>
  <c r="CG1956" i="3"/>
  <c r="CF1012" i="3"/>
  <c r="CG1522" i="3"/>
  <c r="CF702" i="3"/>
  <c r="CG2073" i="3"/>
  <c r="CG19" i="3"/>
  <c r="CF26" i="3"/>
  <c r="CG1741" i="3"/>
  <c r="CG661" i="3"/>
  <c r="CF1298" i="3"/>
  <c r="CG1723" i="3"/>
  <c r="CG958" i="3"/>
  <c r="CG1710" i="3"/>
  <c r="CF140" i="3"/>
  <c r="CG2076" i="3"/>
  <c r="CG1554" i="3"/>
  <c r="CG1415" i="3"/>
  <c r="CF213" i="3"/>
  <c r="CG142" i="3"/>
  <c r="CG305" i="3"/>
  <c r="CF746" i="3"/>
  <c r="CG1602" i="3"/>
  <c r="CG2030" i="3"/>
  <c r="CH305" i="3"/>
  <c r="CF1678" i="3"/>
  <c r="CF646" i="3"/>
  <c r="CF1853" i="3"/>
  <c r="CG261" i="3"/>
  <c r="CG2058" i="3"/>
  <c r="CG1619" i="3"/>
  <c r="CF75" i="3"/>
  <c r="CG116" i="3"/>
  <c r="CF1792" i="3"/>
  <c r="CF206" i="3"/>
  <c r="CG178" i="3"/>
  <c r="CG1879" i="3"/>
  <c r="CH1085" i="3"/>
  <c r="CF2077" i="3"/>
  <c r="CF666" i="3"/>
  <c r="CF1114" i="3"/>
  <c r="CF154" i="3"/>
  <c r="CF1607" i="3"/>
  <c r="CH1816" i="3"/>
  <c r="CG601" i="3"/>
  <c r="CF883" i="3"/>
  <c r="CF1236" i="3"/>
  <c r="CG822" i="3"/>
  <c r="CF1976" i="3"/>
  <c r="CG668" i="3"/>
  <c r="CF1866" i="3"/>
  <c r="CG496" i="3"/>
  <c r="CF926" i="3"/>
  <c r="CG540" i="3"/>
  <c r="CF1562" i="3"/>
  <c r="CH403" i="3"/>
  <c r="CH1976" i="3"/>
  <c r="CF950" i="3"/>
  <c r="CF1168" i="3"/>
  <c r="CG448" i="3"/>
  <c r="CF60" i="3"/>
  <c r="CF1284" i="3"/>
  <c r="CG833" i="3"/>
  <c r="CG898" i="3"/>
  <c r="CG1176" i="3"/>
  <c r="CG1893" i="3"/>
  <c r="CF893" i="3"/>
  <c r="CF385" i="3"/>
  <c r="CF935" i="3"/>
  <c r="CF1986" i="3"/>
  <c r="CF1785" i="3"/>
  <c r="CF356" i="3"/>
  <c r="CF1731" i="3"/>
  <c r="CF552" i="3"/>
  <c r="CF994" i="3"/>
  <c r="CG771" i="3"/>
  <c r="CF1149" i="3"/>
  <c r="CH722" i="3"/>
  <c r="CF466" i="3"/>
  <c r="CF664" i="3"/>
  <c r="CG1301" i="3"/>
  <c r="CF428" i="3"/>
  <c r="CF653" i="3"/>
  <c r="CF1039" i="3"/>
  <c r="CF1898" i="3"/>
  <c r="CH1258" i="3"/>
  <c r="CG1358" i="3"/>
  <c r="CH278" i="3"/>
  <c r="CG1802" i="3"/>
  <c r="CF572" i="3"/>
  <c r="CG110" i="3"/>
  <c r="CF499" i="3"/>
  <c r="CG1538" i="3"/>
  <c r="CF1550" i="3"/>
  <c r="CG1813" i="3"/>
  <c r="CG1039" i="3"/>
  <c r="CG857" i="3"/>
  <c r="CG2090" i="3"/>
  <c r="CH1520" i="3"/>
  <c r="CF557" i="3"/>
  <c r="CG132" i="3"/>
  <c r="CF1026" i="3"/>
  <c r="CG1677" i="3"/>
  <c r="CF2099" i="3"/>
  <c r="CG1751" i="3"/>
  <c r="CG968" i="3"/>
  <c r="CF1926" i="3"/>
  <c r="CG47" i="3"/>
  <c r="CF1599" i="3"/>
  <c r="CG460" i="3"/>
  <c r="CG1172" i="3"/>
  <c r="CF1527" i="3"/>
  <c r="CG2072" i="3"/>
  <c r="CG1831" i="3"/>
  <c r="CF1595" i="3"/>
  <c r="CF747" i="3"/>
  <c r="CF635" i="3"/>
  <c r="CI1897" i="3"/>
  <c r="CH655" i="3"/>
  <c r="CF207" i="3"/>
  <c r="CF514" i="3"/>
  <c r="CF367" i="3"/>
  <c r="CF1143" i="3"/>
  <c r="CG1029" i="3"/>
  <c r="CG265" i="3"/>
  <c r="CG1946" i="3"/>
  <c r="CG756" i="3"/>
  <c r="CG477" i="3"/>
  <c r="CF511" i="3"/>
  <c r="CF1009" i="3"/>
  <c r="CG2015" i="3"/>
  <c r="CH1086" i="3"/>
  <c r="CF1435" i="3"/>
  <c r="CF1190" i="3"/>
  <c r="CF1906" i="3"/>
  <c r="CF698" i="3"/>
  <c r="CF1980" i="3"/>
  <c r="CI894" i="3"/>
  <c r="CG933" i="3"/>
  <c r="CF626" i="3"/>
  <c r="CF979" i="3"/>
  <c r="CG647" i="3"/>
  <c r="CG447" i="3"/>
  <c r="CG99" i="3"/>
  <c r="CF1070" i="3"/>
  <c r="CG1424" i="3"/>
  <c r="CF1769" i="3"/>
  <c r="CG573" i="3"/>
  <c r="CF1506" i="3"/>
  <c r="CH1955" i="3"/>
  <c r="CH1462" i="3"/>
  <c r="CF1588" i="3"/>
  <c r="CF31" i="3"/>
  <c r="CG1014" i="3"/>
  <c r="CG1242" i="3"/>
  <c r="CF246" i="3"/>
  <c r="CG1367" i="3"/>
  <c r="CG121" i="3"/>
  <c r="CG1536" i="3"/>
  <c r="CF178" i="3"/>
  <c r="CH897" i="3"/>
  <c r="CF972" i="3"/>
  <c r="CF1141" i="3"/>
  <c r="CG1658" i="3"/>
  <c r="CF1626" i="3"/>
  <c r="CF2022" i="3"/>
  <c r="CF443" i="3"/>
  <c r="CG1601" i="3"/>
  <c r="CF1226" i="3"/>
  <c r="CF1176" i="3"/>
  <c r="CG1888" i="3"/>
  <c r="CH615" i="3"/>
  <c r="CG91" i="3"/>
  <c r="CF824" i="3"/>
  <c r="CF86" i="3"/>
  <c r="CF1671" i="3"/>
  <c r="CF2044" i="3"/>
  <c r="CH822" i="3"/>
  <c r="CI951" i="3"/>
  <c r="CG670" i="3"/>
  <c r="CH188" i="3"/>
  <c r="CG1314" i="3"/>
  <c r="CG722" i="3"/>
  <c r="CF438" i="3"/>
  <c r="CF126" i="3"/>
  <c r="CF1101" i="3"/>
  <c r="CF399" i="3"/>
  <c r="CF114" i="3"/>
  <c r="CG1590" i="3"/>
  <c r="CG1332" i="3"/>
  <c r="CF611" i="3"/>
  <c r="CH1300" i="3"/>
  <c r="CF672" i="3"/>
  <c r="CG1212" i="3"/>
  <c r="CF1178" i="3"/>
  <c r="CF371" i="3"/>
  <c r="CG1405" i="3"/>
  <c r="CF1156" i="3"/>
  <c r="CG84" i="3"/>
  <c r="CG888" i="3"/>
  <c r="CG126" i="3"/>
  <c r="CG227" i="3"/>
  <c r="CF625" i="3"/>
  <c r="CG1525" i="3"/>
  <c r="CF538" i="3"/>
  <c r="CG1125" i="3"/>
  <c r="CG1065" i="3"/>
  <c r="CF1224" i="3"/>
  <c r="CG1403" i="3"/>
  <c r="CG162" i="3"/>
  <c r="CH734" i="3"/>
  <c r="CH1722" i="3"/>
  <c r="CG1377" i="3"/>
  <c r="CF939" i="3"/>
  <c r="CF1800" i="3"/>
  <c r="CF932" i="3"/>
  <c r="CF733" i="3"/>
  <c r="CF1129" i="3"/>
  <c r="CF863" i="3"/>
  <c r="CF782" i="3"/>
  <c r="CG926" i="3"/>
  <c r="CG1841" i="3"/>
  <c r="CG95" i="3"/>
  <c r="CG1232" i="3"/>
  <c r="CI392" i="3"/>
  <c r="CF1690" i="3"/>
  <c r="CF37" i="3"/>
  <c r="CF331" i="3"/>
  <c r="CF2067" i="3"/>
  <c r="CF1374" i="3"/>
  <c r="CH1577" i="3"/>
  <c r="CF1397" i="3"/>
  <c r="CF2019" i="3"/>
  <c r="CF66" i="3"/>
  <c r="CG916" i="3"/>
  <c r="CF1357" i="3"/>
  <c r="CF1978" i="3"/>
  <c r="CG226" i="3"/>
  <c r="CF269" i="3"/>
  <c r="CF944" i="3"/>
  <c r="CG96" i="3"/>
  <c r="CG1652" i="3"/>
  <c r="CH874" i="3"/>
  <c r="CH894" i="3"/>
  <c r="CG1258" i="3"/>
  <c r="CF513" i="3"/>
  <c r="CG847" i="3"/>
  <c r="CG416" i="3"/>
  <c r="CF279" i="3"/>
  <c r="CF1574" i="3"/>
  <c r="CG216" i="3"/>
  <c r="CF1700" i="3"/>
  <c r="CF96" i="3"/>
  <c r="CH328" i="3"/>
  <c r="CF1296" i="3"/>
  <c r="CG458" i="3"/>
  <c r="CF977" i="3"/>
  <c r="CF1518" i="3"/>
  <c r="CG1584" i="3"/>
  <c r="CF829" i="3"/>
  <c r="CF1912" i="3"/>
  <c r="CF1077" i="3"/>
  <c r="CG1281" i="3"/>
  <c r="CF656" i="3"/>
  <c r="CH327" i="3"/>
  <c r="CF1258" i="3"/>
  <c r="CF1014" i="3"/>
  <c r="CG1037" i="3"/>
  <c r="CF1714" i="3"/>
  <c r="CF1323" i="3"/>
  <c r="CG387" i="3"/>
  <c r="CH1011" i="3"/>
  <c r="CG938" i="3"/>
  <c r="CH1232" i="3"/>
  <c r="CG62" i="3"/>
  <c r="CG1101" i="3"/>
  <c r="CG1986" i="3"/>
  <c r="CG1937" i="3"/>
  <c r="CH631" i="3"/>
  <c r="CF71" i="3"/>
  <c r="CG362" i="3"/>
  <c r="CH279" i="3"/>
  <c r="CF1333" i="3"/>
  <c r="CF811" i="3"/>
  <c r="CH686" i="3"/>
  <c r="CF1272" i="3"/>
  <c r="CF1643" i="3"/>
  <c r="CF27" i="3"/>
  <c r="CG1287" i="3"/>
  <c r="CG1929" i="3"/>
  <c r="CF2081" i="3"/>
  <c r="CF712" i="3"/>
  <c r="CG1967" i="3"/>
  <c r="CG310" i="3"/>
  <c r="CG717" i="3"/>
  <c r="CF1801" i="3"/>
  <c r="CF1558" i="3"/>
  <c r="CF408" i="3"/>
  <c r="CF884" i="3"/>
  <c r="CG462" i="3"/>
  <c r="CF1344" i="3"/>
  <c r="CG1800" i="3"/>
  <c r="CG1130" i="3"/>
  <c r="CH1293" i="3"/>
  <c r="CI726" i="3"/>
  <c r="CF166" i="3"/>
  <c r="CF67" i="3"/>
  <c r="CF461" i="3"/>
  <c r="CG492" i="3"/>
  <c r="CG1190" i="3"/>
  <c r="CF1789" i="3"/>
  <c r="CF1502" i="3"/>
  <c r="CG1836" i="3"/>
  <c r="CG993" i="3"/>
  <c r="CF379" i="3"/>
  <c r="CF487" i="3"/>
  <c r="CF840" i="3"/>
  <c r="CH406" i="3"/>
  <c r="CF315" i="3"/>
  <c r="CG1662" i="3"/>
  <c r="CF120" i="3"/>
  <c r="CF1737" i="3"/>
  <c r="CG893" i="3"/>
  <c r="CH156" i="3"/>
  <c r="CF1093" i="3"/>
  <c r="CG171" i="3"/>
  <c r="CF167" i="3"/>
  <c r="CG1382" i="3"/>
  <c r="CG1079" i="3"/>
  <c r="CF1359" i="3"/>
  <c r="CG735" i="3"/>
  <c r="CF161" i="3"/>
  <c r="CF555" i="3"/>
  <c r="CF124" i="3"/>
  <c r="CF2047" i="3"/>
  <c r="CH588" i="3"/>
  <c r="CH1708" i="3"/>
  <c r="CF1915" i="3"/>
  <c r="CF415" i="3"/>
  <c r="CG1626" i="3"/>
  <c r="CG690" i="3"/>
  <c r="CF424" i="3"/>
  <c r="CG22" i="3"/>
  <c r="CG835" i="3"/>
  <c r="CG334" i="3"/>
  <c r="CG1046" i="3"/>
  <c r="CH47" i="3"/>
  <c r="CF91" i="3"/>
  <c r="CF18" i="3"/>
  <c r="CG1497" i="3"/>
  <c r="CF262" i="3"/>
  <c r="CF1423" i="3"/>
  <c r="CF83" i="3"/>
  <c r="CF6" i="3"/>
  <c r="CF1840" i="3"/>
  <c r="CF906" i="3"/>
  <c r="CG384" i="3"/>
  <c r="CH839" i="3"/>
  <c r="CG1492" i="3"/>
  <c r="CG263" i="3"/>
  <c r="CF1303" i="3"/>
  <c r="CG2091" i="3"/>
  <c r="CF42" i="3"/>
  <c r="CH1542" i="3"/>
  <c r="CH1303" i="3"/>
  <c r="CG360" i="3"/>
  <c r="CH1463" i="3"/>
  <c r="CG828" i="3"/>
  <c r="CF1740" i="3"/>
  <c r="CF1546" i="3"/>
  <c r="CF761" i="3"/>
  <c r="CH895" i="3"/>
  <c r="CF192" i="3"/>
  <c r="CG536" i="3"/>
  <c r="CH524" i="3"/>
  <c r="CG1830" i="3"/>
  <c r="CF1699" i="3"/>
  <c r="CH483" i="3"/>
  <c r="CF686" i="3"/>
  <c r="CG45" i="3"/>
  <c r="CG1776" i="3"/>
  <c r="CF1508" i="3"/>
  <c r="CG191" i="3"/>
  <c r="CG342" i="3"/>
  <c r="CF506" i="3"/>
  <c r="CG210" i="3"/>
  <c r="CF553" i="3"/>
  <c r="CG1859" i="3"/>
  <c r="CG258" i="3"/>
  <c r="CG638" i="3"/>
  <c r="CG1891" i="3"/>
  <c r="CG1407" i="3"/>
  <c r="CG303" i="3"/>
  <c r="CG127" i="3"/>
  <c r="CG920" i="3"/>
  <c r="CG1227" i="3"/>
  <c r="CH1163" i="3"/>
  <c r="CI1258" i="3"/>
  <c r="CG1608" i="3"/>
  <c r="CG2055" i="3"/>
  <c r="CG1269" i="3"/>
  <c r="CF1924" i="3"/>
  <c r="CH1049" i="3"/>
  <c r="CF1507" i="3"/>
  <c r="CF560" i="3"/>
  <c r="CF851" i="3"/>
  <c r="CF1669" i="3"/>
  <c r="CF232" i="3"/>
  <c r="CF1835" i="3"/>
  <c r="CH1230" i="3"/>
  <c r="CG316" i="3"/>
  <c r="CF1683" i="3"/>
  <c r="CF588" i="3"/>
  <c r="CH372" i="3"/>
  <c r="CG1151" i="3"/>
  <c r="CG1072" i="3"/>
  <c r="CF1482" i="3"/>
  <c r="CG725" i="3"/>
  <c r="CF419" i="3"/>
  <c r="CF85" i="3"/>
  <c r="CF764" i="3"/>
  <c r="CG436" i="3"/>
  <c r="CF518" i="3"/>
  <c r="CF486" i="3"/>
  <c r="CF1673" i="3"/>
  <c r="CF1990" i="3"/>
  <c r="CG1102" i="3"/>
  <c r="CH1888" i="3"/>
  <c r="CH528" i="3"/>
  <c r="CF1030" i="3"/>
  <c r="CF21" i="3"/>
  <c r="CG2052" i="3"/>
  <c r="CG602" i="3"/>
  <c r="CF1544" i="3"/>
  <c r="CF794" i="3"/>
  <c r="CF1462" i="3"/>
  <c r="CF1017" i="3"/>
  <c r="CF2065" i="3"/>
  <c r="CH2009" i="3"/>
  <c r="CF783" i="3"/>
  <c r="CH1115" i="3"/>
  <c r="CG1594" i="3"/>
  <c r="CF1618" i="3"/>
  <c r="CG375" i="3"/>
  <c r="CH1436" i="3"/>
  <c r="CG795" i="3"/>
  <c r="CF1971" i="3"/>
  <c r="CG1117" i="3"/>
  <c r="CG600" i="3"/>
  <c r="CF1097" i="3"/>
  <c r="CF425" i="3"/>
  <c r="CF1894" i="3"/>
  <c r="CG1928" i="3"/>
  <c r="CG966" i="3"/>
  <c r="CG381" i="3"/>
  <c r="CF526" i="3"/>
  <c r="CF391" i="3"/>
  <c r="CH277" i="3"/>
  <c r="CH488" i="3"/>
  <c r="CH553" i="3"/>
  <c r="CG428" i="3"/>
  <c r="CG931" i="3"/>
  <c r="CF492" i="3"/>
  <c r="CG1147" i="3"/>
  <c r="CG1855" i="3"/>
  <c r="CG1611" i="3"/>
  <c r="CG1032" i="3"/>
  <c r="CG81" i="3"/>
  <c r="CF1735" i="3"/>
  <c r="CH1234" i="3"/>
  <c r="CG391" i="3"/>
  <c r="CH723" i="3"/>
  <c r="CG1962" i="3"/>
  <c r="CF2058" i="3"/>
  <c r="CF41" i="3"/>
  <c r="CH764" i="3"/>
  <c r="CF1473" i="3"/>
  <c r="CF1520" i="3"/>
  <c r="CG1209" i="3"/>
  <c r="CF1167" i="3"/>
  <c r="CG1239" i="3"/>
  <c r="CF674" i="3"/>
  <c r="CG64" i="3"/>
  <c r="CG955" i="3"/>
  <c r="CG553" i="3"/>
  <c r="CF1406" i="3"/>
  <c r="CF682" i="3"/>
  <c r="CF1142" i="3"/>
  <c r="CG664" i="3"/>
  <c r="CG764" i="3"/>
  <c r="CF88" i="3"/>
  <c r="CF4" i="3"/>
  <c r="CH414" i="3"/>
  <c r="CG1852" i="3"/>
  <c r="CF1991" i="3"/>
  <c r="CF1326" i="3"/>
  <c r="CG1146" i="3"/>
  <c r="CG78" i="3"/>
  <c r="CG48" i="3"/>
  <c r="CF457" i="3"/>
  <c r="CG1709" i="3"/>
  <c r="CF938" i="3"/>
  <c r="CF1449" i="3"/>
  <c r="CH1958" i="3"/>
  <c r="CG696" i="3"/>
  <c r="CF715" i="3"/>
  <c r="CF470" i="3"/>
  <c r="CG1474" i="3"/>
  <c r="CF1810" i="3"/>
  <c r="CH1371" i="3"/>
  <c r="CF1661" i="3"/>
  <c r="CF1732" i="3"/>
  <c r="CG2029" i="3"/>
  <c r="CG726" i="3"/>
  <c r="CF1126" i="3"/>
  <c r="CG86" i="3"/>
  <c r="CG255" i="3"/>
  <c r="CF753" i="3"/>
  <c r="CF1878" i="3"/>
  <c r="CF445" i="3"/>
  <c r="CG7" i="3"/>
  <c r="CF874" i="3"/>
  <c r="CF1861" i="3"/>
  <c r="CF1628" i="3"/>
  <c r="CF1995" i="3"/>
  <c r="CH991" i="3"/>
  <c r="CF1656" i="3"/>
  <c r="CG1228" i="3"/>
  <c r="CF717" i="3"/>
  <c r="CG2034" i="3"/>
  <c r="CF756" i="3"/>
  <c r="CG1820" i="3"/>
  <c r="CG1453" i="3"/>
  <c r="CF914" i="3"/>
  <c r="CG667" i="3"/>
  <c r="CG150" i="3"/>
  <c r="CG231" i="3"/>
  <c r="CH970" i="3"/>
  <c r="CF1251" i="3"/>
  <c r="CF1653" i="3"/>
  <c r="CF1511" i="3"/>
  <c r="CG1066" i="3"/>
  <c r="CF1604" i="3"/>
  <c r="CH774" i="3"/>
  <c r="CF1237" i="3"/>
  <c r="CG552" i="3"/>
  <c r="CG1045" i="3"/>
  <c r="CF546" i="3"/>
  <c r="CF493" i="3"/>
  <c r="CF1951" i="3"/>
  <c r="CG1609" i="3"/>
  <c r="CG1363" i="3"/>
  <c r="CF2045" i="3"/>
  <c r="CF602" i="3"/>
  <c r="CG489" i="3"/>
  <c r="CF1242" i="3"/>
  <c r="CF165" i="3"/>
  <c r="CF326" i="3"/>
  <c r="CF1022" i="3"/>
  <c r="CG1090" i="3"/>
  <c r="CG1370" i="3"/>
  <c r="CF1652" i="3"/>
  <c r="CF1403" i="3"/>
  <c r="CF44" i="3"/>
  <c r="CF1027" i="3"/>
  <c r="CG25" i="3"/>
  <c r="CF2097" i="3"/>
  <c r="CF1529" i="3"/>
  <c r="CF1055" i="3"/>
  <c r="CF2009" i="3"/>
  <c r="CG627" i="3"/>
  <c r="CF123" i="3"/>
  <c r="CI1231" i="3"/>
  <c r="CG824" i="3"/>
  <c r="CG1873" i="3"/>
  <c r="CF1877" i="3"/>
  <c r="CF719" i="3"/>
  <c r="CF1662" i="3"/>
  <c r="CF554" i="3"/>
  <c r="CH1496" i="3"/>
  <c r="CF1366" i="3"/>
  <c r="CG1927" i="3"/>
  <c r="CF658" i="3"/>
  <c r="CF1787" i="3"/>
  <c r="CG1159" i="3"/>
  <c r="CG300" i="3"/>
  <c r="CG1546" i="3"/>
  <c r="CG1235" i="3"/>
  <c r="CH417" i="3"/>
  <c r="CG168" i="3"/>
  <c r="CF474" i="3"/>
  <c r="CF566" i="3"/>
  <c r="CG506" i="3"/>
  <c r="CF222" i="3"/>
  <c r="CG1797" i="3"/>
  <c r="CF1259" i="3"/>
  <c r="CG1617" i="3"/>
  <c r="CF495" i="3"/>
  <c r="CG1003" i="3"/>
  <c r="CH1191" i="3"/>
  <c r="CF1023" i="3"/>
  <c r="CG708" i="3"/>
  <c r="CG1894" i="3"/>
  <c r="CF902" i="3"/>
  <c r="CF1491" i="3"/>
  <c r="CF175" i="3"/>
  <c r="CH1341" i="3"/>
  <c r="CF205" i="3"/>
  <c r="CG495" i="3"/>
  <c r="CH646" i="3"/>
  <c r="CG658" i="3"/>
  <c r="CF1948" i="3"/>
  <c r="CG1766" i="3"/>
  <c r="CF478" i="3"/>
  <c r="CF188" i="3"/>
  <c r="CG850" i="3"/>
  <c r="CF139" i="3"/>
  <c r="CH304" i="3"/>
  <c r="CG581" i="3"/>
  <c r="CF303" i="3"/>
  <c r="CG757" i="3"/>
  <c r="CF252" i="3"/>
  <c r="CF1512" i="3"/>
  <c r="CF381" i="3"/>
  <c r="CF1377" i="3"/>
  <c r="CF1489" i="3"/>
  <c r="CF1501" i="3"/>
  <c r="CG2038" i="3"/>
  <c r="CF1133" i="3"/>
  <c r="CF1638" i="3"/>
  <c r="CG1226" i="3"/>
  <c r="CF1372" i="3"/>
  <c r="CG1682" i="3"/>
  <c r="CG1273" i="3"/>
  <c r="CF1118" i="3"/>
  <c r="CH433" i="3"/>
  <c r="CF1890" i="3"/>
  <c r="CG1378" i="3"/>
  <c r="CF426" i="3"/>
  <c r="CF403" i="3"/>
  <c r="CG1369" i="3"/>
  <c r="CG1110" i="3"/>
  <c r="CG928" i="3"/>
  <c r="CF677" i="3"/>
  <c r="CF1148" i="3"/>
  <c r="CG1033" i="3"/>
  <c r="CF145" i="3"/>
  <c r="CH1245" i="3"/>
  <c r="CF1615" i="3"/>
  <c r="CF1360" i="3"/>
  <c r="CF992" i="3"/>
  <c r="CG1607" i="3"/>
  <c r="CF1358" i="3"/>
  <c r="CF597" i="3"/>
  <c r="CF2050" i="3"/>
  <c r="CG1759" i="3"/>
  <c r="CF1585" i="3"/>
  <c r="CG271" i="3"/>
  <c r="CG1997" i="3"/>
  <c r="CF1313" i="3"/>
  <c r="CG1698" i="3"/>
  <c r="CG971" i="3"/>
  <c r="CF962" i="3"/>
  <c r="CG76" i="3"/>
  <c r="CF1369" i="3"/>
  <c r="CF725" i="3"/>
  <c r="CF1038" i="3"/>
  <c r="CH366" i="3"/>
  <c r="CG1985" i="3"/>
  <c r="CF2012" i="3"/>
  <c r="CG1075" i="3"/>
  <c r="CF589" i="3"/>
  <c r="CG1181" i="3"/>
  <c r="CG1471" i="3"/>
  <c r="CF1016" i="3"/>
  <c r="CF2084" i="3"/>
  <c r="CF2033" i="3"/>
  <c r="CG1267" i="3"/>
  <c r="CF1470" i="3"/>
  <c r="CF598" i="3"/>
  <c r="CH1606" i="3"/>
  <c r="CF1257" i="3"/>
  <c r="CF1466" i="3"/>
  <c r="CG571" i="3"/>
  <c r="CG328" i="3"/>
  <c r="CH1296" i="3"/>
  <c r="CG1513" i="3"/>
  <c r="CF673" i="3"/>
  <c r="CF832" i="3"/>
  <c r="CF724" i="3"/>
  <c r="CF922" i="3"/>
  <c r="CG724" i="3"/>
  <c r="CG974" i="3"/>
  <c r="CF491" i="3"/>
  <c r="CG1196" i="3"/>
  <c r="CF2015" i="3"/>
  <c r="CF1041" i="3"/>
  <c r="CF440" i="3"/>
  <c r="CG982" i="3"/>
  <c r="CH1975" i="3"/>
  <c r="CF647" i="3"/>
  <c r="CF1791" i="3"/>
  <c r="CF204" i="3"/>
  <c r="CG2095" i="3"/>
  <c r="CF762" i="3"/>
  <c r="CI911" i="3"/>
  <c r="CG1506" i="3"/>
  <c r="CH1846" i="3"/>
  <c r="CH4" i="3" l="1"/>
  <c r="CI4" i="3"/>
  <c r="CF911" i="3"/>
  <c r="CG911" i="3"/>
  <c r="CH911" i="3"/>
  <c r="CI1310" i="3"/>
  <c r="CG1310" i="3"/>
  <c r="CF1310" i="3"/>
  <c r="CH1310" i="3"/>
</calcChain>
</file>

<file path=xl/sharedStrings.xml><?xml version="1.0" encoding="utf-8"?>
<sst xmlns="http://schemas.openxmlformats.org/spreadsheetml/2006/main" count="61374" uniqueCount="6127">
  <si>
    <t>Позиция прибора</t>
  </si>
  <si>
    <t>Имя тэга</t>
  </si>
  <si>
    <t>Класс и тип сигнала</t>
  </si>
  <si>
    <t>Системный шкаф</t>
  </si>
  <si>
    <t>Шкаф</t>
  </si>
  <si>
    <t>Контроллер</t>
  </si>
  <si>
    <t>Адрес базовой платы</t>
  </si>
  <si>
    <t>Слот</t>
  </si>
  <si>
    <t>Модуль</t>
  </si>
  <si>
    <t>Канал</t>
  </si>
  <si>
    <t>Системная плата</t>
  </si>
  <si>
    <t>Имя барьера</t>
  </si>
  <si>
    <t>Модель барьера</t>
  </si>
  <si>
    <t>Имя Системного кабеля</t>
  </si>
  <si>
    <t>Система</t>
  </si>
  <si>
    <t>Заказной системного кабеля</t>
  </si>
  <si>
    <t>Тип терминальной платы</t>
  </si>
  <si>
    <t>Полевой клеммник</t>
  </si>
  <si>
    <t>Номер клемм под полевой кабель</t>
  </si>
  <si>
    <t>LOOP</t>
  </si>
  <si>
    <t>TAG</t>
  </si>
  <si>
    <t>TAG_SERVICE_RU</t>
  </si>
  <si>
    <t>TAG_SERVICE</t>
  </si>
  <si>
    <t>CLASS_TYPE_SIG</t>
  </si>
  <si>
    <t>CABINET_SYS</t>
  </si>
  <si>
    <t>CPU_NAME</t>
  </si>
  <si>
    <t>RACK</t>
  </si>
  <si>
    <t>SLOT</t>
  </si>
  <si>
    <t>MODULE</t>
  </si>
  <si>
    <t>CHANNEL</t>
  </si>
  <si>
    <t>Set_Name</t>
  </si>
  <si>
    <t>CAB_NAME</t>
  </si>
  <si>
    <t>IO type
(Типовая схема подключения)</t>
  </si>
  <si>
    <t>CABINET_MAR</t>
  </si>
  <si>
    <t>STB_NAME</t>
  </si>
  <si>
    <t>BARRIER_NAME</t>
  </si>
  <si>
    <t>BARRIER_MODEL</t>
  </si>
  <si>
    <t>SYS_CABLE</t>
  </si>
  <si>
    <t>SYSTEM</t>
  </si>
  <si>
    <t>SYSTEM_CABLE_PART</t>
  </si>
  <si>
    <t>STB_PART</t>
  </si>
  <si>
    <t>FTS_TYPE</t>
  </si>
  <si>
    <t>FTS_NAME</t>
  </si>
  <si>
    <t>FTS_TERM1</t>
  </si>
  <si>
    <t>FTS_TERM2</t>
  </si>
  <si>
    <t>FTS_TERM3</t>
  </si>
  <si>
    <t>CAB_TYPE</t>
  </si>
  <si>
    <t>Instrument_Type_Desc</t>
  </si>
  <si>
    <t>Loop_External_power</t>
  </si>
  <si>
    <t>Комментарий ГКС</t>
  </si>
  <si>
    <t>Резерв</t>
  </si>
  <si>
    <t>10-F -08003</t>
  </si>
  <si>
    <t>10FSH08003</t>
  </si>
  <si>
    <t>DI-NIS (VFC) DCS</t>
  </si>
  <si>
    <t>17-SC-DCS-002</t>
  </si>
  <si>
    <t>BP012</t>
  </si>
  <si>
    <t>O1011105</t>
  </si>
  <si>
    <t>DI715-S11</t>
  </si>
  <si>
    <t>Pr.01</t>
  </si>
  <si>
    <t>10-FSH-08003</t>
  </si>
  <si>
    <t>DCS_DI_01</t>
  </si>
  <si>
    <t>17-MC-DCS-002</t>
  </si>
  <si>
    <t/>
  </si>
  <si>
    <t>DCS AMMONIA-UTILITIES</t>
  </si>
  <si>
    <t>DB37-*m</t>
  </si>
  <si>
    <t>TUA711-DIR32</t>
  </si>
  <si>
    <t>TS-Q-05</t>
  </si>
  <si>
    <t>01 Pair</t>
  </si>
  <si>
    <t>00-Common</t>
  </si>
  <si>
    <t>Flow Switch</t>
  </si>
  <si>
    <t>Сигнал</t>
  </si>
  <si>
    <t>10-F -08007</t>
  </si>
  <si>
    <t>10FSH08007</t>
  </si>
  <si>
    <t>10-FSH-08007</t>
  </si>
  <si>
    <t>TS-Q-06</t>
  </si>
  <si>
    <t>10-F -08008</t>
  </si>
  <si>
    <t>10FSH08008</t>
  </si>
  <si>
    <t>10-FSH-08008</t>
  </si>
  <si>
    <t>TS-Q-07</t>
  </si>
  <si>
    <t>10-F -08013</t>
  </si>
  <si>
    <t>10FSH08013</t>
  </si>
  <si>
    <t>10-FSH-08013</t>
  </si>
  <si>
    <t>TS-Q-08</t>
  </si>
  <si>
    <t>10-FSH-08015</t>
  </si>
  <si>
    <t>TS-Q-09</t>
  </si>
  <si>
    <t>10-F -08016</t>
  </si>
  <si>
    <t>10FSH08016</t>
  </si>
  <si>
    <t>10-FSH-08016</t>
  </si>
  <si>
    <t>TS-Q-10</t>
  </si>
  <si>
    <t>10-F -08017</t>
  </si>
  <si>
    <t>10FSH08017</t>
  </si>
  <si>
    <t>10-FSH-08017</t>
  </si>
  <si>
    <t>TS-Q-11</t>
  </si>
  <si>
    <t>10-F -08019</t>
  </si>
  <si>
    <t>10FSH08019</t>
  </si>
  <si>
    <t>10-FSH-08019</t>
  </si>
  <si>
    <t>TS-Q-12</t>
  </si>
  <si>
    <t>10-F -08004</t>
  </si>
  <si>
    <t>10FSH08004</t>
  </si>
  <si>
    <t>11-C-DD-N-001FL10</t>
  </si>
  <si>
    <t>06 Pair</t>
  </si>
  <si>
    <t>10-F -08005</t>
  </si>
  <si>
    <t>10FSH08005</t>
  </si>
  <si>
    <t>Pr.02</t>
  </si>
  <si>
    <t>10-F -08006</t>
  </si>
  <si>
    <t>10FSH08006</t>
  </si>
  <si>
    <t>11-C-DD-N-001FL20</t>
  </si>
  <si>
    <t>24 Pair</t>
  </si>
  <si>
    <t>10-F -08011</t>
  </si>
  <si>
    <t>10FSH08011</t>
  </si>
  <si>
    <t>10-F -08014</t>
  </si>
  <si>
    <t>10FSH08014</t>
  </si>
  <si>
    <t>11-C-DD-N-001FL30</t>
  </si>
  <si>
    <t>12 Pair</t>
  </si>
  <si>
    <t>10-F -08010</t>
  </si>
  <si>
    <t>10FSH08010</t>
  </si>
  <si>
    <t>11-C-DD-N-001FL40</t>
  </si>
  <si>
    <t>10-F -08012</t>
  </si>
  <si>
    <t>10FSH08012</t>
  </si>
  <si>
    <t>11-C-DD-N-002FL50</t>
  </si>
  <si>
    <t>17-M -071LK  -A</t>
  </si>
  <si>
    <t>17STM071LKA</t>
  </si>
  <si>
    <t>17-L-071-K-071A СКОРОСТЬ</t>
  </si>
  <si>
    <t>17-L-071-K-071A Motor</t>
  </si>
  <si>
    <t>17-SC-DCS-001</t>
  </si>
  <si>
    <t>CPO101</t>
  </si>
  <si>
    <t>BP011</t>
  </si>
  <si>
    <t>O1010012R</t>
  </si>
  <si>
    <t>AI713-H11</t>
  </si>
  <si>
    <t>17-B-AD-N-001BL02</t>
  </si>
  <si>
    <t>DCS_AI_02</t>
  </si>
  <si>
    <t>17-MC-DCS-006</t>
  </si>
  <si>
    <t>TUA711-AIO16</t>
  </si>
  <si>
    <t>TS-Q-01</t>
  </si>
  <si>
    <t>07-Cooling Tower Area</t>
  </si>
  <si>
    <t>Speed Transmitter</t>
  </si>
  <si>
    <t>AI-R-NIS</t>
  </si>
  <si>
    <t>17-M -071LK  -B</t>
  </si>
  <si>
    <t>17STM071LKB</t>
  </si>
  <si>
    <t>17-L-071-K-071B СКОРОСТЬ</t>
  </si>
  <si>
    <t>17-L-071-K-071B Motor</t>
  </si>
  <si>
    <t>17-M -071LK  -C</t>
  </si>
  <si>
    <t>17STM071LKC</t>
  </si>
  <si>
    <t xml:space="preserve">17-L-071-K-071C СКОРОСТЬ </t>
  </si>
  <si>
    <t>17-L-071-K-071C Motor</t>
  </si>
  <si>
    <t>Pr.03</t>
  </si>
  <si>
    <t>17-M -071LK  -D</t>
  </si>
  <si>
    <t>17STM071LKD</t>
  </si>
  <si>
    <t xml:space="preserve">17-L-071-K-071D СКОРОСТЬ </t>
  </si>
  <si>
    <t>17-L-071-K-071D Motor</t>
  </si>
  <si>
    <t>Pr.04</t>
  </si>
  <si>
    <t>17-M -071LK  -E</t>
  </si>
  <si>
    <t>17STM071LKE</t>
  </si>
  <si>
    <t>17-L-071-K-071E СКОРОСТЬ</t>
  </si>
  <si>
    <t>17-L-071-K-071E Motor</t>
  </si>
  <si>
    <t>Pr.05</t>
  </si>
  <si>
    <t>17-M -071LK  -F</t>
  </si>
  <si>
    <t>17STM071LKF</t>
  </si>
  <si>
    <t>17-L-071-K-071F СКОРОСТЬ</t>
  </si>
  <si>
    <t>17-L-071-K-071F Motor</t>
  </si>
  <si>
    <t>Pr.06</t>
  </si>
  <si>
    <t>17-M -071LK  -G</t>
  </si>
  <si>
    <t>17STM071LKG</t>
  </si>
  <si>
    <t>17-L-071-K-071G СКОРОСТЬ</t>
  </si>
  <si>
    <t>17-L-071-K-071G Motor</t>
  </si>
  <si>
    <t>Pr.07</t>
  </si>
  <si>
    <t>17-M -071LK  -H</t>
  </si>
  <si>
    <t>17STM071LKH</t>
  </si>
  <si>
    <t>17-L-071-K-071H СКОРОСТЬ</t>
  </si>
  <si>
    <t>17-L-071-K-071H Motor</t>
  </si>
  <si>
    <t>Pr.08</t>
  </si>
  <si>
    <t>17XYSYM071LKA</t>
  </si>
  <si>
    <t>17-L-071-K-071A СКОРОСТЬ ДВИГ-ЛЯ</t>
  </si>
  <si>
    <t>AO-R-NIS (4-20 mA) DCS</t>
  </si>
  <si>
    <t>O1010104R</t>
  </si>
  <si>
    <t>AO713-H11</t>
  </si>
  <si>
    <t>Pr.09</t>
  </si>
  <si>
    <t>DCS_AO_02</t>
  </si>
  <si>
    <t>Motor Speed Set-Point signal</t>
  </si>
  <si>
    <t>AO-R-NIS</t>
  </si>
  <si>
    <t>17XYSYM071LKB</t>
  </si>
  <si>
    <t>17L071K071B СКОРОСТЬ ДВИГАТЕЛЯ</t>
  </si>
  <si>
    <t>Pr.10</t>
  </si>
  <si>
    <t>17XYSYM071LKC</t>
  </si>
  <si>
    <t>17L071-K-071C СКОРОСТЬ ДВИГАТЕЛЯ</t>
  </si>
  <si>
    <t>Pr.11</t>
  </si>
  <si>
    <t>17XYSYM071LKD</t>
  </si>
  <si>
    <t>17L071-K-071D СКОРОСТЬ ДВИГАТЕЛЯ</t>
  </si>
  <si>
    <t>Pr.12</t>
  </si>
  <si>
    <t>17XYSYM071LKE</t>
  </si>
  <si>
    <t>17L071K071E СКОРОСТЬ ДВИГАТЕЛЯ</t>
  </si>
  <si>
    <t>Pr.13</t>
  </si>
  <si>
    <t>17XYSYM071LKF</t>
  </si>
  <si>
    <t>17L071K071F СКОРОСТЬ ДВИГАТЕЛЯ</t>
  </si>
  <si>
    <t>Pr.14</t>
  </si>
  <si>
    <t>17XYSYM071LKG</t>
  </si>
  <si>
    <t>17L071K071G СКОРОСТЬ ДВИГАТЕЛЯ</t>
  </si>
  <si>
    <t>Pr.15</t>
  </si>
  <si>
    <t>17XYSYM071LKH</t>
  </si>
  <si>
    <t>17L071K071H СКОРОСТЬ ДВИГАТЕЛЯ</t>
  </si>
  <si>
    <t>Pr.16</t>
  </si>
  <si>
    <t>17-T -11801</t>
  </si>
  <si>
    <t>17TY11801</t>
  </si>
  <si>
    <t>ТОПЛ ГАЗ ЭЛЕКТОНАГРЕВАТЕЛЬ E111</t>
  </si>
  <si>
    <t>17-E-111  Fuel Gas Electrical heater</t>
  </si>
  <si>
    <t>17-B-AD-N-002BL02</t>
  </si>
  <si>
    <t>TS-O-07</t>
  </si>
  <si>
    <t>11-Auxiliary Boiler Area</t>
  </si>
  <si>
    <t xml:space="preserve"> Smart Positioner </t>
  </si>
  <si>
    <t>17-T -11884</t>
  </si>
  <si>
    <t>17TI11884</t>
  </si>
  <si>
    <t>17-E-111 Fuel Gas Electrical heater</t>
  </si>
  <si>
    <t>AI-NIS (4-20 mA, 2 wire) DCS</t>
  </si>
  <si>
    <t>O1010000</t>
  </si>
  <si>
    <t>DCS_AI_01</t>
  </si>
  <si>
    <t>Temperature Indicator</t>
  </si>
  <si>
    <t>17-T -11885</t>
  </si>
  <si>
    <t>17TI11885</t>
  </si>
  <si>
    <t>17-E-001 Fuel Gas Electrical heater</t>
  </si>
  <si>
    <t>17-T -11886</t>
  </si>
  <si>
    <t>17TI11886</t>
  </si>
  <si>
    <t>17-T -11887</t>
  </si>
  <si>
    <t>17TI11887</t>
  </si>
  <si>
    <t>17-F -09001</t>
  </si>
  <si>
    <t>17FT09001</t>
  </si>
  <si>
    <t>ТЕХНИЧЕСКИЙ ВОЗДУХ В КОЛЛЕКТОР</t>
  </si>
  <si>
    <t>Plant Air from 17-L-091</t>
  </si>
  <si>
    <t>AI-IS (4-20 mA, 2 wire) DCS</t>
  </si>
  <si>
    <t>O1010011</t>
  </si>
  <si>
    <t>17-C-AD-I-001FL10</t>
  </si>
  <si>
    <t>17-MC-DCS-009</t>
  </si>
  <si>
    <t>TS-G-01</t>
  </si>
  <si>
    <t>10-Combined Bldgn-N2 plant, Demi water</t>
  </si>
  <si>
    <t>Vortex Flow Transmitter</t>
  </si>
  <si>
    <t>17-F -09031</t>
  </si>
  <si>
    <t>17FT09031</t>
  </si>
  <si>
    <t>ВОЗДУХ КИП В КОЛЛЕКТОР</t>
  </si>
  <si>
    <t>To Instrument Air header</t>
  </si>
  <si>
    <t>17-P -00008</t>
  </si>
  <si>
    <t>17PT00008</t>
  </si>
  <si>
    <t>From Inst Air Unit 7-L-091</t>
  </si>
  <si>
    <t>Pressure Transmitter</t>
  </si>
  <si>
    <t>17-P -00010</t>
  </si>
  <si>
    <t>17PT00010</t>
  </si>
  <si>
    <t>Inst Air Unit 7-L-091</t>
  </si>
  <si>
    <t>17-P -09001</t>
  </si>
  <si>
    <t>17LT11101</t>
  </si>
  <si>
    <t>17-U-111 Deaerator storage tank</t>
  </si>
  <si>
    <t>AI-R-IS (4-20 mA, 2 wire) DCS</t>
  </si>
  <si>
    <t>O1010102R</t>
  </si>
  <si>
    <t>TS-G-02</t>
  </si>
  <si>
    <t>17-P -09022</t>
  </si>
  <si>
    <t>17PT09022A</t>
  </si>
  <si>
    <t>РЕСИВЕР ВОЗДУХА КИП 17-V-092B</t>
  </si>
  <si>
    <t>17-V-092B Vessel</t>
  </si>
  <si>
    <t>17TT11101</t>
  </si>
  <si>
    <t>ДЕМ ВОДА В 17-U-111</t>
  </si>
  <si>
    <t>DM Water to 17-U-111</t>
  </si>
  <si>
    <t>17-A -11101</t>
  </si>
  <si>
    <t>17FT00005</t>
  </si>
  <si>
    <t>LP steam to Dearetor</t>
  </si>
  <si>
    <t>O1011006</t>
  </si>
  <si>
    <t>17-C-AD-I-001FL11</t>
  </si>
  <si>
    <t>TS-H-03</t>
  </si>
  <si>
    <t>Conductivity Analyzer Transmitter</t>
  </si>
  <si>
    <t>PH Analyzer</t>
  </si>
  <si>
    <t>17PT00014</t>
  </si>
  <si>
    <t>LS НА ВХОДЕ В ДЕАЭРАТОР</t>
  </si>
  <si>
    <t>O2 Analyzer Transmitter</t>
  </si>
  <si>
    <t>17-F -00005</t>
  </si>
  <si>
    <t>17PT11200</t>
  </si>
  <si>
    <t>НАГНЕТАНИЕ 17-P-111-A/B</t>
  </si>
  <si>
    <t>Utility BFW Pump P-111A/B Discharge Line</t>
  </si>
  <si>
    <t>DP Flow Transmitter</t>
  </si>
  <si>
    <t>17TT00005</t>
  </si>
  <si>
    <t>17-F -11700</t>
  </si>
  <si>
    <t>17PT11100</t>
  </si>
  <si>
    <t>ДАВЛЕНИЕ В ДЕАЭРАТОРЕ 17-U-111</t>
  </si>
  <si>
    <t>Ultrasonic Flow Transmitter</t>
  </si>
  <si>
    <t>17-P -00014</t>
  </si>
  <si>
    <t>17PDT113801</t>
  </si>
  <si>
    <t>TO ATMOSPHERE</t>
  </si>
  <si>
    <t>TS-H-04</t>
  </si>
  <si>
    <t>17-P -11100</t>
  </si>
  <si>
    <t>17PT11803</t>
  </si>
  <si>
    <t>ТОПЛИВНЫЙ ГАЗ НА КОТЕЛ</t>
  </si>
  <si>
    <t>Fuel gas to Distribution</t>
  </si>
  <si>
    <t>17-P -11200</t>
  </si>
  <si>
    <t>17PT113852</t>
  </si>
  <si>
    <t>FUEL GAS FLOW</t>
  </si>
  <si>
    <t>17-P -11803</t>
  </si>
  <si>
    <t>17-T -00005</t>
  </si>
  <si>
    <t>17PT11101</t>
  </si>
  <si>
    <t>Temperature Transmitter - Head Mounted</t>
  </si>
  <si>
    <t>17-T -11300</t>
  </si>
  <si>
    <t>17LY11102</t>
  </si>
  <si>
    <t>НАКОПИТ БАК ДЕАЭРАТОРА 17-U-111</t>
  </si>
  <si>
    <t>AO-R-IS (4-20 mA) DCS</t>
  </si>
  <si>
    <t>O1010110R</t>
  </si>
  <si>
    <t>17-T -11302</t>
  </si>
  <si>
    <t>17PT11110</t>
  </si>
  <si>
    <t>Pr.17</t>
  </si>
  <si>
    <t>17-PD-113801</t>
  </si>
  <si>
    <t>17TT11100</t>
  </si>
  <si>
    <t>ТЕМПЕР В ДЕАЭРАТОРЕ 17-U-111</t>
  </si>
  <si>
    <t>17-C-AD-I-001FL11-L111</t>
  </si>
  <si>
    <t>Differential Pressure Transmitter</t>
  </si>
  <si>
    <t>17-P -113803</t>
  </si>
  <si>
    <t>17-F -113801</t>
  </si>
  <si>
    <t>17PY11301</t>
  </si>
  <si>
    <t>ОТ ТУРБИНЫ ВЕНТИЛЯТОРА КОТЛА</t>
  </si>
  <si>
    <t>From steam turbine of the Boiler supply fan</t>
  </si>
  <si>
    <t>TS-G-03</t>
  </si>
  <si>
    <t>17-T -113801</t>
  </si>
  <si>
    <t>17TY090135</t>
  </si>
  <si>
    <t>ИЗ КОНТУРА ОБОРОТНОЙ ОХЛ ВОДЫ</t>
  </si>
  <si>
    <t>From GWS Circuit</t>
  </si>
  <si>
    <t>TS-H-01</t>
  </si>
  <si>
    <t>17-P -113804</t>
  </si>
  <si>
    <t>17PY09001</t>
  </si>
  <si>
    <t>ТЕХНОЛОГ ВОЗДУХ С УСТАНОВКИ</t>
  </si>
  <si>
    <t>Process air from Ammonia plant</t>
  </si>
  <si>
    <t>17-P -113852</t>
  </si>
  <si>
    <t>17FT3002</t>
  </si>
  <si>
    <t>HHP nitrogen consumption in the pipeline from Ammonia-2 to Urea</t>
  </si>
  <si>
    <t>O1011005</t>
  </si>
  <si>
    <t>TS-H-05</t>
  </si>
  <si>
    <t>17-F -113802</t>
  </si>
  <si>
    <t>17TT1002</t>
  </si>
  <si>
    <t>The temperature of HHP nitrogen in the pipeline from Ammonia-2 to Ammonia-1</t>
  </si>
  <si>
    <t>Smart Positioner</t>
  </si>
  <si>
    <t>17TT1003</t>
  </si>
  <si>
    <t>LPCarbon Dioxide Temperature in the Ammonia-1 and 2 Pipeline to Urea</t>
  </si>
  <si>
    <t>17-L -11101</t>
  </si>
  <si>
    <t>17FY11700</t>
  </si>
  <si>
    <t>ПРОДУВКИ ИЗ 17-L-111</t>
  </si>
  <si>
    <t>Blowdown from Start-up Boiler 17-L-111</t>
  </si>
  <si>
    <t>17-C-AD-I-002FL11</t>
  </si>
  <si>
    <t>Guided Wave Radar Level Transmitter</t>
  </si>
  <si>
    <t>17-L -11102</t>
  </si>
  <si>
    <t>17PY11100</t>
  </si>
  <si>
    <t>17PT2001</t>
  </si>
  <si>
    <t>HPP Nitrogen Pressure in the Pipeline from Ammonia-2 to Ammonia-1</t>
  </si>
  <si>
    <t>17PT2002</t>
  </si>
  <si>
    <t>HHP Nitrogen Pressure in the Pipeline from Ammonia-2 to Urea</t>
  </si>
  <si>
    <t>17-P -11101</t>
  </si>
  <si>
    <t>17-P -11110</t>
  </si>
  <si>
    <t>17TT11801A</t>
  </si>
  <si>
    <t>17-P -11301</t>
  </si>
  <si>
    <t>17-T -11100</t>
  </si>
  <si>
    <t>17AT11101CV</t>
  </si>
  <si>
    <t>BFW from 17-U-111 to 17-P-111A/B/C</t>
  </si>
  <si>
    <t>17-T -11101</t>
  </si>
  <si>
    <t>17AT090301A</t>
  </si>
  <si>
    <t>ВЫХОД ОСУШИТЕЛЕЙ ВОЗДУХА КИП</t>
  </si>
  <si>
    <t>From DECISSANT TOWER</t>
  </si>
  <si>
    <t>TS-G-04</t>
  </si>
  <si>
    <t>17PT2003</t>
  </si>
  <si>
    <t>LP Carbon Dioxide Pressure in the Ammonia-1 and 2 Pipeline to Urea</t>
  </si>
  <si>
    <t>I/P Converter</t>
  </si>
  <si>
    <t>17-P -11801</t>
  </si>
  <si>
    <t>17-C-AD-I-003FL11</t>
  </si>
  <si>
    <t>17TT1001</t>
  </si>
  <si>
    <t>17AT090301B</t>
  </si>
  <si>
    <t>17PDT090302</t>
  </si>
  <si>
    <t>Across Atmospheric Air Trains A and B</t>
  </si>
  <si>
    <t>17TT11801B</t>
  </si>
  <si>
    <t>17-PD-090301</t>
  </si>
  <si>
    <t>17PT09001</t>
  </si>
  <si>
    <t>17-C-AD-I-004FL10-L091</t>
  </si>
  <si>
    <t>17-PD-090302</t>
  </si>
  <si>
    <t>17AT11101PH</t>
  </si>
  <si>
    <t>17-PD-090303</t>
  </si>
  <si>
    <t>17AT11101V</t>
  </si>
  <si>
    <t>17-A -090301</t>
  </si>
  <si>
    <t>17PDT090301</t>
  </si>
  <si>
    <t>Across PRE-FILTER</t>
  </si>
  <si>
    <t>H2O Analyzer Transmitter</t>
  </si>
  <si>
    <t>17PT090330</t>
  </si>
  <si>
    <t>СЕПАРАТОР 17-L091-V-091 ВОЗД КИП</t>
  </si>
  <si>
    <t>From 17-L-091-V-091 Separator</t>
  </si>
  <si>
    <t>17-P -090330</t>
  </si>
  <si>
    <t>17PT09022B</t>
  </si>
  <si>
    <t>РЕСИВЕР ВОЗДУХА КИП 17-V-092A</t>
  </si>
  <si>
    <t>17-V-092A Vessel</t>
  </si>
  <si>
    <t>17-A -020200</t>
  </si>
  <si>
    <t>17AT020200</t>
  </si>
  <si>
    <t>Inlet process condensate</t>
  </si>
  <si>
    <t>O1011002</t>
  </si>
  <si>
    <t>17-C-AD-N-001FL03-L022</t>
  </si>
  <si>
    <t>17-MC-DCS-008</t>
  </si>
  <si>
    <t>TS-O-01</t>
  </si>
  <si>
    <t>17-A -020201</t>
  </si>
  <si>
    <t>17AT020201</t>
  </si>
  <si>
    <t>17-F -020200 -A</t>
  </si>
  <si>
    <t>17FT020200A</t>
  </si>
  <si>
    <t xml:space="preserve">ВХОД КАТИОНООБМЕННИКА SAC </t>
  </si>
  <si>
    <t>Inlet SAC Cationic Exchanger</t>
  </si>
  <si>
    <t>AI-R-NIS (4-20 mA, 2 wire) DCS</t>
  </si>
  <si>
    <t>O1011010R</t>
  </si>
  <si>
    <t>17FY020200A</t>
  </si>
  <si>
    <t>O1011014R</t>
  </si>
  <si>
    <t>17-A -020202 -A</t>
  </si>
  <si>
    <t>17AT020202A</t>
  </si>
  <si>
    <t>ВЫХОД  КАТИОНООБМЕННИКА SAC</t>
  </si>
  <si>
    <t>Outlet SAC Cationic Exchanger</t>
  </si>
  <si>
    <t>17-PD-020202 -A</t>
  </si>
  <si>
    <t>17PDT020202A</t>
  </si>
  <si>
    <t>Across SAC Cationic Exchanger</t>
  </si>
  <si>
    <t>17-PD-020203 -A</t>
  </si>
  <si>
    <t>17PDT020203A</t>
  </si>
  <si>
    <t>Across Cationic trap</t>
  </si>
  <si>
    <t>17-F -020200 -B</t>
  </si>
  <si>
    <t>17FT020200B</t>
  </si>
  <si>
    <t>17FY020200B</t>
  </si>
  <si>
    <t>17-A -020202 -B</t>
  </si>
  <si>
    <t>17AT020202B</t>
  </si>
  <si>
    <t>O1011003</t>
  </si>
  <si>
    <t>17-PD-020202 -B</t>
  </si>
  <si>
    <t>17PDT020202B</t>
  </si>
  <si>
    <t>17-PD-020203 -B</t>
  </si>
  <si>
    <t>17PDT020203B</t>
  </si>
  <si>
    <t>17-F -020200 -C</t>
  </si>
  <si>
    <t>17FT020200C</t>
  </si>
  <si>
    <t>17FY020200C</t>
  </si>
  <si>
    <t>17-A -020202 -C</t>
  </si>
  <si>
    <t>17AT020202C</t>
  </si>
  <si>
    <t>17-PD-020202 -C</t>
  </si>
  <si>
    <t>17PDT020202C</t>
  </si>
  <si>
    <t>17-PD-020203 -C</t>
  </si>
  <si>
    <t>17PDT020203C</t>
  </si>
  <si>
    <t>17-L -07034</t>
  </si>
  <si>
    <t>17LY07034A</t>
  </si>
  <si>
    <t>ОХЛ ВОДА В БАССЕЙНЕ 17-BS-071</t>
  </si>
  <si>
    <t>CW Pump basin Level</t>
  </si>
  <si>
    <t>17-C-AD-N-001FL07</t>
  </si>
  <si>
    <t>17-P -07033</t>
  </si>
  <si>
    <t>17PT07033</t>
  </si>
  <si>
    <t>AUTOSTART 17-P-071A-G</t>
  </si>
  <si>
    <t>17-P -07042</t>
  </si>
  <si>
    <t>17PT07042</t>
  </si>
  <si>
    <t>НАГНЕТАНИЕ НАСОСА 17-P-071B</t>
  </si>
  <si>
    <t>CW Pump Basin to CWS distribution header</t>
  </si>
  <si>
    <t>17-P -07043</t>
  </si>
  <si>
    <t>17PT07043</t>
  </si>
  <si>
    <t>НАГНЕТАНИЕ НАСОСА 17-P-071C</t>
  </si>
  <si>
    <t>O1010001</t>
  </si>
  <si>
    <t>17-P -07044</t>
  </si>
  <si>
    <t>17PT07044</t>
  </si>
  <si>
    <t>НАГНЕТАНИЕ НАСОСА 17-P-071D</t>
  </si>
  <si>
    <t>17-P -07045</t>
  </si>
  <si>
    <t>17PT07045</t>
  </si>
  <si>
    <t>НАГНЕТАНИЕ НАСОСА 17-P-071E</t>
  </si>
  <si>
    <t>17-T -07001</t>
  </si>
  <si>
    <t>17TT07001</t>
  </si>
  <si>
    <t>ООВ ОТ РАСПРЕД КОЛЛЕКТОРА</t>
  </si>
  <si>
    <t>CWR from distribution header</t>
  </si>
  <si>
    <t>17-T -07032</t>
  </si>
  <si>
    <t>17TT07032</t>
  </si>
  <si>
    <t>To Distribution header CWS</t>
  </si>
  <si>
    <t>TS-O-02</t>
  </si>
  <si>
    <t>O1010002</t>
  </si>
  <si>
    <t>17-L -07061</t>
  </si>
  <si>
    <t>17LT07061</t>
  </si>
  <si>
    <t>17-L-073-T-071 92.5% H2SO4 Level</t>
  </si>
  <si>
    <t>O1011000</t>
  </si>
  <si>
    <t>17-C-AD-N-001FL07-L073</t>
  </si>
  <si>
    <t>TS-Q-02</t>
  </si>
  <si>
    <t>14-Wastewater Treatment Area</t>
  </si>
  <si>
    <t>Radar Level Transmitter- Non Contact Typ</t>
  </si>
  <si>
    <t>17-H -070851</t>
  </si>
  <si>
    <t>17HY070851</t>
  </si>
  <si>
    <t>НАСОС ВПРЫСКА 92,5% H2SO4</t>
  </si>
  <si>
    <t>17-L-073-PM-071A  92.5% H2SO4 Injection Pump</t>
  </si>
  <si>
    <t>O1011012R</t>
  </si>
  <si>
    <t>Electric Stroke Actuator</t>
  </si>
  <si>
    <t>17-H -070852</t>
  </si>
  <si>
    <t>17HY070852</t>
  </si>
  <si>
    <t>17-L-073-PM-071B  92.5% H2SO4 Injection Pump</t>
  </si>
  <si>
    <t>17-A -07003</t>
  </si>
  <si>
    <t>17AT07003PH</t>
  </si>
  <si>
    <t>17-L-023 CW Chemical Treatment</t>
  </si>
  <si>
    <t>17AT07003RO</t>
  </si>
  <si>
    <t>Analyzer Transmitter</t>
  </si>
  <si>
    <t>17AT07003CV</t>
  </si>
  <si>
    <t>To 17-L-073 Chemical Treatment Control Unit</t>
  </si>
  <si>
    <t>17-F -03005</t>
  </si>
  <si>
    <t>17FT03005</t>
  </si>
  <si>
    <t>ДЕМ ВОДА ОТ 17-P-032</t>
  </si>
  <si>
    <t>Pump 17-P-032 A/B/C discharge line</t>
  </si>
  <si>
    <t>17-C-AD-N-001FL10</t>
  </si>
  <si>
    <t>TS-O-03</t>
  </si>
  <si>
    <t>17FY03005</t>
  </si>
  <si>
    <t>ДЕМ ВОДА НА НАГНЕТАНИИ 17P032</t>
  </si>
  <si>
    <t>Pump 7-P-032A/B/C discharge line</t>
  </si>
  <si>
    <t>17-T -13001</t>
  </si>
  <si>
    <t>17TY13001</t>
  </si>
  <si>
    <t>ТЕМПЕРАТУРА В БАКЕ ВОДЫ 17-V-131</t>
  </si>
  <si>
    <t>17-V-131 Temp</t>
  </si>
  <si>
    <t>17-L -03042</t>
  </si>
  <si>
    <t>17LT03042</t>
  </si>
  <si>
    <t>17-T-031 Vessel Level</t>
  </si>
  <si>
    <t>17-L -13002</t>
  </si>
  <si>
    <t>17LT13002</t>
  </si>
  <si>
    <t>17-V-131 УРОВЕНЬ В БАКЕ ВОДЫ</t>
  </si>
  <si>
    <t>17-V-131 Level</t>
  </si>
  <si>
    <t>O1011008R</t>
  </si>
  <si>
    <t>17-L -03001</t>
  </si>
  <si>
    <t>17LY03001</t>
  </si>
  <si>
    <t xml:space="preserve">ДЕМ ВОДА В 17-T-032 </t>
  </si>
  <si>
    <t>DM Water to 17-T-032</t>
  </si>
  <si>
    <t>17LY13002</t>
  </si>
  <si>
    <t>17-P -03006</t>
  </si>
  <si>
    <t>17PT03006</t>
  </si>
  <si>
    <t>ДАВЛЕНИЕ НА НАГНЕТ 17-P-032A/B/C</t>
  </si>
  <si>
    <t>Pump 17-P-032A/B/C discharge line</t>
  </si>
  <si>
    <t>17-P -03007</t>
  </si>
  <si>
    <t>17PT03007</t>
  </si>
  <si>
    <t>ДАВЛЕНИЕ В БАКЕ ДЕМ ВОДЫ 17T-032</t>
  </si>
  <si>
    <t>17-T-032 Pressure</t>
  </si>
  <si>
    <t>17-P -13007</t>
  </si>
  <si>
    <t>17PT13007</t>
  </si>
  <si>
    <t>Safety Shower Pump 17-P-131A Discharge</t>
  </si>
  <si>
    <t>17-P -13009</t>
  </si>
  <si>
    <t>17PT13009</t>
  </si>
  <si>
    <t>Safety Shower Pump 17-P-131C Discharge</t>
  </si>
  <si>
    <t>17-P -13010</t>
  </si>
  <si>
    <t>17PT13010</t>
  </si>
  <si>
    <t>Safety Shower Pump 17-P-131A/B/C Trip</t>
  </si>
  <si>
    <t>17PY03007A</t>
  </si>
  <si>
    <t>АЗОТ ИЗ КОЛЛЕКТОРА</t>
  </si>
  <si>
    <t>Nitrogen from Header</t>
  </si>
  <si>
    <t>17PY03007B</t>
  </si>
  <si>
    <t>O1010106R</t>
  </si>
  <si>
    <t>17-T -03007</t>
  </si>
  <si>
    <t>17TT03007</t>
  </si>
  <si>
    <t>17-T -03041</t>
  </si>
  <si>
    <t>17TT03041</t>
  </si>
  <si>
    <t>17-T-031 Vessel Temp</t>
  </si>
  <si>
    <t>17TT13001</t>
  </si>
  <si>
    <t>17-T -03002</t>
  </si>
  <si>
    <t>17TY03002</t>
  </si>
  <si>
    <t>БАК ДЕМ ВОДЫ 17-T-032</t>
  </si>
  <si>
    <t>17-T-032 Vessel Temp</t>
  </si>
  <si>
    <t>Pr.18</t>
  </si>
  <si>
    <t>17TY03041</t>
  </si>
  <si>
    <t xml:space="preserve">ТЕМПЕРАТУРА ВОЗВР КОНД В 17T031 </t>
  </si>
  <si>
    <t>Pr.19</t>
  </si>
  <si>
    <t>17-P -100703</t>
  </si>
  <si>
    <t>17PT100703</t>
  </si>
  <si>
    <t>1st STAGE SUCTION PRESSURE</t>
  </si>
  <si>
    <t>17-C-AD-N-001FL10-K101</t>
  </si>
  <si>
    <t>TS-O-04</t>
  </si>
  <si>
    <t>17-P -100706</t>
  </si>
  <si>
    <t>17PT100706</t>
  </si>
  <si>
    <t>1st STAGE DISHARGE PRESSURE</t>
  </si>
  <si>
    <t>17-T -100709</t>
  </si>
  <si>
    <t>17TT100709</t>
  </si>
  <si>
    <t>1st STAGE DISHARGE TEMPERATURE</t>
  </si>
  <si>
    <t>Temperature Transmitter - Remote Mounted</t>
  </si>
  <si>
    <t>17-T -100715</t>
  </si>
  <si>
    <t>17TT100715</t>
  </si>
  <si>
    <t>2st STAGE DISHARGE TEMPERATURE</t>
  </si>
  <si>
    <t>17-P -100718</t>
  </si>
  <si>
    <t>17PT100718</t>
  </si>
  <si>
    <t>2st STAGE DISHARGE PRESSURE</t>
  </si>
  <si>
    <t>17-P -100727</t>
  </si>
  <si>
    <t>17PT100727</t>
  </si>
  <si>
    <t>CRANKCASE LUBE OIL PRESSURE</t>
  </si>
  <si>
    <t>17-T -100737</t>
  </si>
  <si>
    <t>17TT100737</t>
  </si>
  <si>
    <t>CRANKCASE LUBE OIL TEMPERATURE</t>
  </si>
  <si>
    <t>17-T -100740</t>
  </si>
  <si>
    <t>17TT100740</t>
  </si>
  <si>
    <t>LUBE OIL CIRCUIT TEMPERATURE</t>
  </si>
  <si>
    <t>17-PD-100744</t>
  </si>
  <si>
    <t>17PDT100744</t>
  </si>
  <si>
    <t>LUBE OIL CIRCUIT CHANGE OVER FILTER</t>
  </si>
  <si>
    <t>17-P -100747</t>
  </si>
  <si>
    <t>17PT100747</t>
  </si>
  <si>
    <t>COOLING WATER INLET PRESSURE</t>
  </si>
  <si>
    <t>O1010003</t>
  </si>
  <si>
    <t>17-L -100739</t>
  </si>
  <si>
    <t>17LT100739</t>
  </si>
  <si>
    <t>CRANKCASE LUBE OIL LEVEL</t>
  </si>
  <si>
    <t>DP Level Transmitter</t>
  </si>
  <si>
    <t>17-T -100743</t>
  </si>
  <si>
    <t>17TT100743</t>
  </si>
  <si>
    <t>COOLING WATER OUTLET TEMPERATURE</t>
  </si>
  <si>
    <t>17-P -100767</t>
  </si>
  <si>
    <t>17PT100767</t>
  </si>
  <si>
    <t>LUBE OIL CIRCUIT AUXILIARY OIL PUMP PRESSURE</t>
  </si>
  <si>
    <t>17-P -100768</t>
  </si>
  <si>
    <t>17PT100768</t>
  </si>
  <si>
    <t>LUBE OIL CIRCUIT PRESSURE</t>
  </si>
  <si>
    <t>17-L -11700</t>
  </si>
  <si>
    <t>17LT11700</t>
  </si>
  <si>
    <t>БАРАБАН ПРОДУВОК 17-V-111</t>
  </si>
  <si>
    <t>17-V-111 Level</t>
  </si>
  <si>
    <t>17-C-AD-N-001FL11</t>
  </si>
  <si>
    <t>TS-O-05</t>
  </si>
  <si>
    <t>17-L -11701</t>
  </si>
  <si>
    <t>17LT11701</t>
  </si>
  <si>
    <t>17LY11700</t>
  </si>
  <si>
    <t>ПРОДУВ ПАРОВОЙ БАРАБАН 17-V-111</t>
  </si>
  <si>
    <t>17-PD-11215</t>
  </si>
  <si>
    <t>17PDT11215</t>
  </si>
  <si>
    <t xml:space="preserve">ФИЛЬТР ВСАСА 17-P-111-A </t>
  </si>
  <si>
    <t>Utility BFW Pump P-111A Suction Strainer</t>
  </si>
  <si>
    <t>17-PD-11216</t>
  </si>
  <si>
    <t>17PDT11216</t>
  </si>
  <si>
    <t>ФИЛЬТР ВСАСА 17-P-111-B</t>
  </si>
  <si>
    <t>Utility BFW Pump P-111B Suction Strainer</t>
  </si>
  <si>
    <t>17-P -11305</t>
  </si>
  <si>
    <t>17PT11305</t>
  </si>
  <si>
    <t>N2 to Startup Boiler</t>
  </si>
  <si>
    <t>17-F -11801</t>
  </si>
  <si>
    <t>17FT11801</t>
  </si>
  <si>
    <t>17-A -11301</t>
  </si>
  <si>
    <t>17AT11301X</t>
  </si>
  <si>
    <t>17-AH-001 CONTINUOUS EMISSION MONITORING SYSTEM</t>
  </si>
  <si>
    <t>O1010007</t>
  </si>
  <si>
    <t>17-C-AD-N-001FL11-AH001</t>
  </si>
  <si>
    <t>TS-R-05</t>
  </si>
  <si>
    <t xml:space="preserve"> 11-Auxiliary Boiler Area</t>
  </si>
  <si>
    <t>Analyzer Transmitter (Analyzer)</t>
  </si>
  <si>
    <t>17AT11301Y</t>
  </si>
  <si>
    <t>17AT11301AC</t>
  </si>
  <si>
    <t>17AT11301AW</t>
  </si>
  <si>
    <t>17AT11301V</t>
  </si>
  <si>
    <t>17AT11301R</t>
  </si>
  <si>
    <t>17-F -11301</t>
  </si>
  <si>
    <t>17FT11301</t>
  </si>
  <si>
    <t>РАСХОД ДЫМОВЫХ ГАЗОВ КОТЛА</t>
  </si>
  <si>
    <t xml:space="preserve">CEMS for Star-Up-Boiler 17-L-111  </t>
  </si>
  <si>
    <t>DP Flow Transmitter (Flow)</t>
  </si>
  <si>
    <t>17-P -11302</t>
  </si>
  <si>
    <t>17PT11302</t>
  </si>
  <si>
    <t>ДАВЛЕНИЕ ДЫМОВЫХ ГАЗОВ КОТЛА</t>
  </si>
  <si>
    <t>Pressure Transmitter (Pressure)</t>
  </si>
  <si>
    <t>17-T -11303</t>
  </si>
  <si>
    <t>17TT11303</t>
  </si>
  <si>
    <t>Temperature Transmitter - Head Mounted (Temperature)</t>
  </si>
  <si>
    <t>17-F -113500</t>
  </si>
  <si>
    <t>17FT113500</t>
  </si>
  <si>
    <t>FROM FW PUMPS 17-P-111A/B</t>
  </si>
  <si>
    <t>17-C-AD-N-001FL11-L111</t>
  </si>
  <si>
    <t>TS-O-06</t>
  </si>
  <si>
    <t>17-F -113502</t>
  </si>
  <si>
    <t>17FT113502</t>
  </si>
  <si>
    <t>КОТЛОВАЯ ВОДА НА ПАРОПЕРЕГРЕВ</t>
  </si>
  <si>
    <t>STEAM DRUM LEVEL</t>
  </si>
  <si>
    <t>17-L -113500</t>
  </si>
  <si>
    <t>17LT113500</t>
  </si>
  <si>
    <t>STEAM DRUM LEVEL 17-L-111-V-111</t>
  </si>
  <si>
    <t>O1010014R</t>
  </si>
  <si>
    <t>17-T -113530</t>
  </si>
  <si>
    <t>17TT113530</t>
  </si>
  <si>
    <t>MP STEAM FROM DISTRIBUTION</t>
  </si>
  <si>
    <t>O1010006</t>
  </si>
  <si>
    <t>17-P -113500</t>
  </si>
  <si>
    <t>17PT113500</t>
  </si>
  <si>
    <t>17-P -113505</t>
  </si>
  <si>
    <t>17PT113505</t>
  </si>
  <si>
    <t>TO MP STEAM HEADER</t>
  </si>
  <si>
    <t>17-P -113507</t>
  </si>
  <si>
    <t>17PT113507</t>
  </si>
  <si>
    <t>ДАВЛЕНИЕ В БАРАБАНЕ ПАРА КОТЛА</t>
  </si>
  <si>
    <t>17-T -113501</t>
  </si>
  <si>
    <t>17TT113501</t>
  </si>
  <si>
    <t>17-T -113504</t>
  </si>
  <si>
    <t>17TT113504</t>
  </si>
  <si>
    <t>O1010004</t>
  </si>
  <si>
    <t>17-T -113506</t>
  </si>
  <si>
    <t>17TT113506</t>
  </si>
  <si>
    <t>ACROSS STEAM HEADER 17-L-111-E-112</t>
  </si>
  <si>
    <t>17-T -113509</t>
  </si>
  <si>
    <t>17TT113509</t>
  </si>
  <si>
    <t>17-T -113511</t>
  </si>
  <si>
    <t>17TT113511</t>
  </si>
  <si>
    <t>17-L -11503</t>
  </si>
  <si>
    <t>17LT11503</t>
  </si>
  <si>
    <t>17-L-112-T-001 Sodium Phosphate Level</t>
  </si>
  <si>
    <t>17-C-AD-N-001FL11-L112</t>
  </si>
  <si>
    <t>TS-R-01</t>
  </si>
  <si>
    <t>17-L -11504</t>
  </si>
  <si>
    <t>17LT11504</t>
  </si>
  <si>
    <t>БАК ПОГЛОТИТЕЛЯ КИСЛОРОДА КОТЛА</t>
  </si>
  <si>
    <t>17-L-113-T-001 Oxygen Scavenger Level</t>
  </si>
  <si>
    <t>17-L -11505</t>
  </si>
  <si>
    <t>17LT11505</t>
  </si>
  <si>
    <t>17-L-114-T-001 Amine Level</t>
  </si>
  <si>
    <t>17-T-115300</t>
  </si>
  <si>
    <t>17TT115300</t>
  </si>
  <si>
    <t>ТЕМПЕРАТУРА В ДОЗАТОРНОЙ КОТЛА</t>
  </si>
  <si>
    <t>HEATING UNIT 17-L-114</t>
  </si>
  <si>
    <t xml:space="preserve"> Temperature Transmitter - Head Mounted</t>
  </si>
  <si>
    <t>17-H -11501</t>
  </si>
  <si>
    <t>17HY11501</t>
  </si>
  <si>
    <t>НАСОС ВПРЫСКА ФОСФАТА НАТРИЯ</t>
  </si>
  <si>
    <t>17-L-112-P-001A Sodium Phosphate Injection Pump</t>
  </si>
  <si>
    <t>17-H -11502</t>
  </si>
  <si>
    <t>17HY11502</t>
  </si>
  <si>
    <t>17-L-112-P-001B Sodium Phosphate Injection Pump</t>
  </si>
  <si>
    <t>17-H -115100</t>
  </si>
  <si>
    <t>17HY115100</t>
  </si>
  <si>
    <t>НАСОС ВПРЫСКА ПОГЛОТ О2</t>
  </si>
  <si>
    <t>17-113-P-001A Oxygen Scavenger Injection Pump</t>
  </si>
  <si>
    <t>17-H -115101</t>
  </si>
  <si>
    <t>17HY115101</t>
  </si>
  <si>
    <t xml:space="preserve">НАСОС ВПРЫСКА ПОГЛОТ О2 </t>
  </si>
  <si>
    <t>17-113-P-001B Oxygen Scavenger Injection Pump</t>
  </si>
  <si>
    <t>17-H -115300</t>
  </si>
  <si>
    <t>17HY115300</t>
  </si>
  <si>
    <t>17114P001A НАСОС ВПРЫСКА АМИНА</t>
  </si>
  <si>
    <t>17-114-P-001A Amine Injection Pump</t>
  </si>
  <si>
    <t>17-H -115301</t>
  </si>
  <si>
    <t>17HY115301</t>
  </si>
  <si>
    <t>17114P001В НАСОС ВПРЫСКА АМИНА</t>
  </si>
  <si>
    <t>17-114-P-001B Amine Injection Pump</t>
  </si>
  <si>
    <t>17-A -17101</t>
  </si>
  <si>
    <t>17AT17101CV</t>
  </si>
  <si>
    <t>LP Condensate to Distribution Header</t>
  </si>
  <si>
    <t>O1011001</t>
  </si>
  <si>
    <t>17-C-AD-N-001FL17</t>
  </si>
  <si>
    <t>17-Glycol Preparation Area</t>
  </si>
  <si>
    <t>17-F -17101</t>
  </si>
  <si>
    <t>17FT17101</t>
  </si>
  <si>
    <t>Hot Glycol Water supply to Distribution</t>
  </si>
  <si>
    <t>17-F -17102</t>
  </si>
  <si>
    <t>17FT17102</t>
  </si>
  <si>
    <t xml:space="preserve">ЛИНИЯ НАГНЕТАНИЯ 17-P-172 </t>
  </si>
  <si>
    <t>Pump 17-P-172 Discharge line</t>
  </si>
  <si>
    <t>17-L -17101</t>
  </si>
  <si>
    <t>17LT17101</t>
  </si>
  <si>
    <t>17-V-171 Glycol water expansion vessel</t>
  </si>
  <si>
    <t>17-L -17102</t>
  </si>
  <si>
    <t>17LT17102</t>
  </si>
  <si>
    <t>17-V-172 Glycol water storage drum</t>
  </si>
  <si>
    <t>17-P -17105</t>
  </si>
  <si>
    <t>17PT17105</t>
  </si>
  <si>
    <t>17-P -17106</t>
  </si>
  <si>
    <t>17PT17106</t>
  </si>
  <si>
    <t>17-P -17120</t>
  </si>
  <si>
    <t>17PT17120</t>
  </si>
  <si>
    <t>Glycol Water supply to 17-E-171</t>
  </si>
  <si>
    <t>17PY17105A</t>
  </si>
  <si>
    <t>РАСШИР БАК ВОДНО-ГЛИКОЛ 17V171</t>
  </si>
  <si>
    <t>17PY17105B</t>
  </si>
  <si>
    <t>17-T -17101</t>
  </si>
  <si>
    <t>17TT17101</t>
  </si>
  <si>
    <t>17-T -17102</t>
  </si>
  <si>
    <t>17TT17102</t>
  </si>
  <si>
    <t>17-T -17103</t>
  </si>
  <si>
    <t>17TT17103</t>
  </si>
  <si>
    <t>Pump 17-P-171A Suction line</t>
  </si>
  <si>
    <t>17-T -17104</t>
  </si>
  <si>
    <t>17TT17104</t>
  </si>
  <si>
    <t>17TY17101</t>
  </si>
  <si>
    <t>ПОДАЧА ГОР ВОДНО-ГЛИКОЛ В 17E171</t>
  </si>
  <si>
    <t>17-A -113647</t>
  </si>
  <si>
    <t>17AT113647</t>
  </si>
  <si>
    <t>Specific Conductivity</t>
  </si>
  <si>
    <t>17-C-AD-N-001-LP003-L111</t>
  </si>
  <si>
    <t>17-A -113648</t>
  </si>
  <si>
    <t>17AT113648</t>
  </si>
  <si>
    <t>pH Analysis</t>
  </si>
  <si>
    <t>17-A -113649</t>
  </si>
  <si>
    <t>17AT113649</t>
  </si>
  <si>
    <t>Acid Conductivity sampling</t>
  </si>
  <si>
    <t>17-A -113650</t>
  </si>
  <si>
    <t>Silica sampling</t>
  </si>
  <si>
    <t>17-A -113651</t>
  </si>
  <si>
    <t>17AT113651</t>
  </si>
  <si>
    <t>17-A -020203</t>
  </si>
  <si>
    <t>17AT020203</t>
  </si>
  <si>
    <t>Inlet Mixed beds</t>
  </si>
  <si>
    <t>O1011004</t>
  </si>
  <si>
    <t>17-C-AD-N-002FL03-L022</t>
  </si>
  <si>
    <t>17-F -020201 -A</t>
  </si>
  <si>
    <t>17FT020201A</t>
  </si>
  <si>
    <t>ВХОД СМЕШАННОГО СЛОЯ</t>
  </si>
  <si>
    <t>Inlet Mixed bed</t>
  </si>
  <si>
    <t>17FY020201A</t>
  </si>
  <si>
    <t>17-A -020204 -A</t>
  </si>
  <si>
    <t>17AT020204A</t>
  </si>
  <si>
    <t>ВЫХОД СМЕШАННОГО СЛОЯ</t>
  </si>
  <si>
    <t>Outlet Mixed Bed</t>
  </si>
  <si>
    <t>17-PD-020206 -A</t>
  </si>
  <si>
    <t>17PDT020206A</t>
  </si>
  <si>
    <t>Across Mixed Bed</t>
  </si>
  <si>
    <t>17-P -020207 -A</t>
  </si>
  <si>
    <t>17PDT020207A</t>
  </si>
  <si>
    <t>17-F -020201 -B</t>
  </si>
  <si>
    <t>17FT020201B</t>
  </si>
  <si>
    <t>17FY020201B</t>
  </si>
  <si>
    <t>17-A -020204 -B</t>
  </si>
  <si>
    <t>17AT020204B</t>
  </si>
  <si>
    <t>17-PD-020206 -B</t>
  </si>
  <si>
    <t>17PDT020206B</t>
  </si>
  <si>
    <t>17-P -020207 -B</t>
  </si>
  <si>
    <t>17PDT020207B</t>
  </si>
  <si>
    <t>17-F -020201 -C</t>
  </si>
  <si>
    <t>17FT020201C</t>
  </si>
  <si>
    <t>17FY020201C</t>
  </si>
  <si>
    <t>17-A -020204 -C</t>
  </si>
  <si>
    <t>17AT020204C</t>
  </si>
  <si>
    <t>17-PD-020206 -C</t>
  </si>
  <si>
    <t>17PDT020206C</t>
  </si>
  <si>
    <t>17-P -020207 -C</t>
  </si>
  <si>
    <t>17PDT020207C</t>
  </si>
  <si>
    <t>17-A -020206</t>
  </si>
  <si>
    <t>17AT020206</t>
  </si>
  <si>
    <t>Outlet Mixed beds</t>
  </si>
  <si>
    <t>17-A -020205</t>
  </si>
  <si>
    <t>17AT020205A</t>
  </si>
  <si>
    <t xml:space="preserve"> Outlet Mixed beds</t>
  </si>
  <si>
    <t>SiO2 Analyzer Transmitter</t>
  </si>
  <si>
    <t>17AT020205B</t>
  </si>
  <si>
    <t>17AT020205C</t>
  </si>
  <si>
    <t>Pr.20</t>
  </si>
  <si>
    <t>17AT020205D</t>
  </si>
  <si>
    <t>Pr.21</t>
  </si>
  <si>
    <t>17-A -07002</t>
  </si>
  <si>
    <t>17AY07002</t>
  </si>
  <si>
    <t>17-C-AD-N-002FL07</t>
  </si>
  <si>
    <t>TS-Q-03</t>
  </si>
  <si>
    <t>17-F -07021</t>
  </si>
  <si>
    <t>17FY07021</t>
  </si>
  <si>
    <t>ОХЛ ВОДА ОТ НАСОСОВ 17-P-071A-G</t>
  </si>
  <si>
    <t>Discharge Header from 17-P-071A-G</t>
  </si>
  <si>
    <t>17-F -07053</t>
  </si>
  <si>
    <t>17FT07053</t>
  </si>
  <si>
    <t>АВАР ОХЛ ВОДА В КОЛЛЕКТОР</t>
  </si>
  <si>
    <t>Pump 17-P-073 AB discharge to distribution header</t>
  </si>
  <si>
    <t>AI-NIS (4-20 mA, 4 wire) DCS</t>
  </si>
  <si>
    <t>DCS_AI_03</t>
  </si>
  <si>
    <t>Magnetic Flow Transmitter</t>
  </si>
  <si>
    <t>230 VAC</t>
  </si>
  <si>
    <t>16.02.2024 добавлен Loop_External_power</t>
  </si>
  <si>
    <t>17-F -07055</t>
  </si>
  <si>
    <t>17FT07055</t>
  </si>
  <si>
    <t>Service water for Cooling Tower make-up</t>
  </si>
  <si>
    <t>AI-R-NIS (4-20 mA, 4 wire) DCS</t>
  </si>
  <si>
    <t>DCS_AI_04</t>
  </si>
  <si>
    <t>17FT07021</t>
  </si>
  <si>
    <t>Cooling water to 17-L-072</t>
  </si>
  <si>
    <t>17LT07034</t>
  </si>
  <si>
    <t>17-L -07075</t>
  </si>
  <si>
    <t>17LT07075</t>
  </si>
  <si>
    <t>УРОВЕНЬ В БАССЕЙНЕ 17-BS-071</t>
  </si>
  <si>
    <t>17-A-002 CW Pump Basin Level</t>
  </si>
  <si>
    <t>O1010005</t>
  </si>
  <si>
    <t>17-P -07041</t>
  </si>
  <si>
    <t>17PT07041</t>
  </si>
  <si>
    <t>НАГНЕТАНИЕ НАСОСА 17-P-071A</t>
  </si>
  <si>
    <t>17-P -07046</t>
  </si>
  <si>
    <t>17PT07046</t>
  </si>
  <si>
    <t>НАГНЕТАНИЕ НАСОСА 17-P-071F</t>
  </si>
  <si>
    <t>17-P -07047</t>
  </si>
  <si>
    <t>17PT07047</t>
  </si>
  <si>
    <t>НАГНЕТАНИЕ НАСОСА 17-P-071H</t>
  </si>
  <si>
    <t>17-P -07048</t>
  </si>
  <si>
    <t>17PT07048</t>
  </si>
  <si>
    <t>НАГНЕТАНИЕ НАСОСА 17-P-073A</t>
  </si>
  <si>
    <t>CW Pump Basin to Emergemncy CW</t>
  </si>
  <si>
    <t>17-P -07049</t>
  </si>
  <si>
    <t>17PT07049</t>
  </si>
  <si>
    <t>НАГНЕТАНИЕ НАСОСА 17-P-073B</t>
  </si>
  <si>
    <t>17-P -07050</t>
  </si>
  <si>
    <t>17PT07050</t>
  </si>
  <si>
    <t>Emergemncy CW to distribution header</t>
  </si>
  <si>
    <t>17-T -07043</t>
  </si>
  <si>
    <t>17TT07043A</t>
  </si>
  <si>
    <t>From 17-A-002 to Emergency cooling water</t>
  </si>
  <si>
    <t>17TT07043B</t>
  </si>
  <si>
    <t>17-F -07003</t>
  </si>
  <si>
    <t>17FT07003</t>
  </si>
  <si>
    <t>Cooling water blowdown header</t>
  </si>
  <si>
    <t>17-L -07062</t>
  </si>
  <si>
    <t>17LT07062</t>
  </si>
  <si>
    <t>17-L-073-T-072 Corrosion Inhibitor Level</t>
  </si>
  <si>
    <t>17-C-AD-N-002FL07-L073</t>
  </si>
  <si>
    <t>17-M -072LP  -A</t>
  </si>
  <si>
    <t>17-L-073-PM-072A  Corrosion Inhibitor Injection Pump</t>
  </si>
  <si>
    <t>17-M -072LP  -B</t>
  </si>
  <si>
    <t>17-L-073-PM-072B  Corrosion Inhibitor Injection Pump</t>
  </si>
  <si>
    <t>17-F -10001</t>
  </si>
  <si>
    <t>17FT10001</t>
  </si>
  <si>
    <t>АЗОТ ИЗ 17-V-106 В СЕТЬ</t>
  </si>
  <si>
    <t>From 17-V-106 to N2 network</t>
  </si>
  <si>
    <t>O1010009</t>
  </si>
  <si>
    <t>17-C-AD-N-002FL10</t>
  </si>
  <si>
    <t>TS-P-01</t>
  </si>
  <si>
    <t>17-F -10002</t>
  </si>
  <si>
    <t>17FT10002</t>
  </si>
  <si>
    <t>АЗОТ НД НА ГРАНИЦЫ УСТАНОВКИ</t>
  </si>
  <si>
    <t>Low pressure nitrogen to Owner BL</t>
  </si>
  <si>
    <t>O1010100R</t>
  </si>
  <si>
    <t>17FY10002</t>
  </si>
  <si>
    <t>АЗОТ ИЗ V-103/106 СЕТЬ</t>
  </si>
  <si>
    <t>O1010108R</t>
  </si>
  <si>
    <t>17-P -10002</t>
  </si>
  <si>
    <t>17PT10002</t>
  </si>
  <si>
    <t>РЕСИВЕР АЗОТА 17-V-106</t>
  </si>
  <si>
    <t>17-V-106 Vessel</t>
  </si>
  <si>
    <t>17-P -10008</t>
  </si>
  <si>
    <t>17PT10008</t>
  </si>
  <si>
    <t>АЗОТ ИЗ 17-V-106 СЕТЬ</t>
  </si>
  <si>
    <t>17-P -10011</t>
  </si>
  <si>
    <t>17PT10011</t>
  </si>
  <si>
    <t>17-V-103 Vessel</t>
  </si>
  <si>
    <t>17-P -10015</t>
  </si>
  <si>
    <t>17PT10015</t>
  </si>
  <si>
    <t>LP Steam to Header</t>
  </si>
  <si>
    <t>17PY10015</t>
  </si>
  <si>
    <t>ПАР НД В КОЛЛЕКТОР</t>
  </si>
  <si>
    <t>17-T -10003</t>
  </si>
  <si>
    <t>17TT10003</t>
  </si>
  <si>
    <t>17-T -10006</t>
  </si>
  <si>
    <t>17TT10006</t>
  </si>
  <si>
    <t>17-T -10008</t>
  </si>
  <si>
    <t>17TT10008</t>
  </si>
  <si>
    <t>17-T -10011</t>
  </si>
  <si>
    <t>17TT10011</t>
  </si>
  <si>
    <t>17TY10006A</t>
  </si>
  <si>
    <t>17-P -13008</t>
  </si>
  <si>
    <t>17PT13008</t>
  </si>
  <si>
    <t>Safety Shower Pump 17-P-131B Discharge</t>
  </si>
  <si>
    <t>17-T -113520</t>
  </si>
  <si>
    <t>17TT113520</t>
  </si>
  <si>
    <t>AIR DUCT TEMPERATURE</t>
  </si>
  <si>
    <t>17-C-AD-N-002FL11-L111</t>
  </si>
  <si>
    <t>TS-P-02</t>
  </si>
  <si>
    <t>17-P -113522</t>
  </si>
  <si>
    <t>17PT113522</t>
  </si>
  <si>
    <t>AIR DUCT PRESSURE</t>
  </si>
  <si>
    <t>17-P -113526</t>
  </si>
  <si>
    <t>17PT113526</t>
  </si>
  <si>
    <t>CASING PRESSURE U/S ECO</t>
  </si>
  <si>
    <t>17-T -113523</t>
  </si>
  <si>
    <t>17TT113523</t>
  </si>
  <si>
    <t>CASING TEMPERATURE U/S ECO</t>
  </si>
  <si>
    <t>O1010010</t>
  </si>
  <si>
    <t>17-F -113520 -B</t>
  </si>
  <si>
    <t>17AT113500</t>
  </si>
  <si>
    <t xml:space="preserve">КИСЛОРОД В КОНВЕКЦ ЗОНЕ КОТЛА </t>
  </si>
  <si>
    <t>CASING OXIGEN ANALYZER</t>
  </si>
  <si>
    <t>17-T -113525</t>
  </si>
  <si>
    <t>17TT113525</t>
  </si>
  <si>
    <t>CASING TEMPERATURE D/S ECO</t>
  </si>
  <si>
    <t>17-P -113527</t>
  </si>
  <si>
    <t>17PT113527</t>
  </si>
  <si>
    <t>CASING PRESSURE D/S ECO</t>
  </si>
  <si>
    <t>17-F -113530</t>
  </si>
  <si>
    <t>17FT113530</t>
  </si>
  <si>
    <t>17-F -113520 -A</t>
  </si>
  <si>
    <t>17FY113520A</t>
  </si>
  <si>
    <t>ПАР ТУРБИНЫ 17-L-111-STK-101-A</t>
  </si>
  <si>
    <t>STEAM TURBINE 17-L-111-STK-101-A</t>
  </si>
  <si>
    <t>17FY113520B</t>
  </si>
  <si>
    <t>ВЕНТИЛЯТОР КОТЛА 17-L-111</t>
  </si>
  <si>
    <t>FAN MOTOR 17-L-111-KM-101-B</t>
  </si>
  <si>
    <t>17TY113509</t>
  </si>
  <si>
    <t>УРОВЕНЬ В БАРАБАНЕ ПАРА</t>
  </si>
  <si>
    <t>17LY113500A</t>
  </si>
  <si>
    <t>УРОВЕНЬ В БАРАБАНЕ КОТЛА</t>
  </si>
  <si>
    <t>LY - Smart Positioner (General)</t>
  </si>
  <si>
    <t>17LY113500B</t>
  </si>
  <si>
    <t>17PY113505</t>
  </si>
  <si>
    <t>ПАР СД В КОЛЛЕКТОР</t>
  </si>
  <si>
    <t>17-F -113501</t>
  </si>
  <si>
    <t>17FT113501</t>
  </si>
  <si>
    <t>17-F -113520</t>
  </si>
  <si>
    <t>17FT113520</t>
  </si>
  <si>
    <t>AIR DUCT VENTURI FLOW</t>
  </si>
  <si>
    <t>17-L -14002</t>
  </si>
  <si>
    <t>17LT14002</t>
  </si>
  <si>
    <t>УРОВЕНЬ В СБОРНИКЕ 17-BS-143A/B</t>
  </si>
  <si>
    <t>17-BS-143A/B First Flush Basins</t>
  </si>
  <si>
    <t>17-C-AD-N-002FL14</t>
  </si>
  <si>
    <t>17-L -14006</t>
  </si>
  <si>
    <t>17LT14006</t>
  </si>
  <si>
    <t>17-BS-144 Rain Water Retention Basin</t>
  </si>
  <si>
    <t>17-L -14022</t>
  </si>
  <si>
    <t>17LT14022</t>
  </si>
  <si>
    <t>17-T -14001</t>
  </si>
  <si>
    <t>17TT14001</t>
  </si>
  <si>
    <t>17-T -14003</t>
  </si>
  <si>
    <t>17TT14003</t>
  </si>
  <si>
    <t>17-L -140028</t>
  </si>
  <si>
    <t>17LT140028</t>
  </si>
  <si>
    <t>УРОВЕНЬ КНС ЛИВНЕВЫХ СТОКОВ</t>
  </si>
  <si>
    <t xml:space="preserve"> 17-L-143 Level </t>
  </si>
  <si>
    <t>17-L -140031</t>
  </si>
  <si>
    <t>17LT140031</t>
  </si>
  <si>
    <t xml:space="preserve">УРОВЕНЬ КНС ГРЯЗНЫХ СТОКОВ </t>
  </si>
  <si>
    <t xml:space="preserve"> 17-L-146 Level </t>
  </si>
  <si>
    <t>17-L -140034</t>
  </si>
  <si>
    <t>17LT140034</t>
  </si>
  <si>
    <t>УРОВЕНЬ КНС МАСЛОЗАГР СТОКОВ</t>
  </si>
  <si>
    <t xml:space="preserve"> 17-L-147 Level </t>
  </si>
  <si>
    <t>17-T -020200</t>
  </si>
  <si>
    <t>17TT020200A</t>
  </si>
  <si>
    <t>ВОДА ИЗ НАСОСА РЕГЕНЕРАЦИИ</t>
  </si>
  <si>
    <t>Water from regeneration pumps</t>
  </si>
  <si>
    <t>17-C-AD-N-003FL03-L022</t>
  </si>
  <si>
    <t>17TT020200B</t>
  </si>
  <si>
    <t>17TY0020200</t>
  </si>
  <si>
    <t>ПАР К РЕГЕНЕРАЦИИ NAOH</t>
  </si>
  <si>
    <t>Steam to NaOH regeneration</t>
  </si>
  <si>
    <t>17-F -020202</t>
  </si>
  <si>
    <t>17FT020202</t>
  </si>
  <si>
    <t>17FY020202</t>
  </si>
  <si>
    <t>17-F -020203</t>
  </si>
  <si>
    <t>17FT020203</t>
  </si>
  <si>
    <t>ВОДА К РЕГЕНЕРАЦИИ NAOH</t>
  </si>
  <si>
    <t>Water to NaOH regeneration</t>
  </si>
  <si>
    <t>17FY020203</t>
  </si>
  <si>
    <t>17-A -020207</t>
  </si>
  <si>
    <t>17AT020207</t>
  </si>
  <si>
    <t>H2SO4 to SAC &amp; MB</t>
  </si>
  <si>
    <t>17-A -020208</t>
  </si>
  <si>
    <t>17AT020208</t>
  </si>
  <si>
    <t>NaOH to MB</t>
  </si>
  <si>
    <t>17-L -07063</t>
  </si>
  <si>
    <t>17LT07063</t>
  </si>
  <si>
    <t>17-L-073-T-073 Dispersant Level</t>
  </si>
  <si>
    <t>17-C-AD-N-003FL07-L073</t>
  </si>
  <si>
    <t>17-M -073LP  -A</t>
  </si>
  <si>
    <t>17-L-073-PM-073A  Dispersant Injection Pump</t>
  </si>
  <si>
    <t>17-L-073-PM-073B  Dispersant Injection Pump</t>
  </si>
  <si>
    <t>17-A -03020</t>
  </si>
  <si>
    <t>17AT03020CV</t>
  </si>
  <si>
    <t>Urea Melt Steam Condensate</t>
  </si>
  <si>
    <t>17-C-AD-N-003FL10</t>
  </si>
  <si>
    <t>TS-Q-04</t>
  </si>
  <si>
    <t>17-A -03021</t>
  </si>
  <si>
    <t>17AT03021CV</t>
  </si>
  <si>
    <t>Turbine Steam Condensate to 17-T-030</t>
  </si>
  <si>
    <t>17-A -03022</t>
  </si>
  <si>
    <t>17AT03022CV</t>
  </si>
  <si>
    <t>17-A -03023</t>
  </si>
  <si>
    <t>17AT03023CV</t>
  </si>
  <si>
    <t>Process Condensate from 17-P-030 A/B/C</t>
  </si>
  <si>
    <t>17-A -03064</t>
  </si>
  <si>
    <t>17AT03064CV</t>
  </si>
  <si>
    <t>17-P-031A/B/C discharge to 17-S-022A/B/C</t>
  </si>
  <si>
    <t>17-F -02089</t>
  </si>
  <si>
    <t>17FT02089</t>
  </si>
  <si>
    <t>НЕКОН КОНДЕНСАТ ИЗ Т-021 В 130-D</t>
  </si>
  <si>
    <t xml:space="preserve"> 17-P-021 discharge to process condensate stripper</t>
  </si>
  <si>
    <t>17-F -03021</t>
  </si>
  <si>
    <t>17FT03021</t>
  </si>
  <si>
    <t>Turbine Steam Condensate from NH3 plant to 17-T-030</t>
  </si>
  <si>
    <t>17-F -03025</t>
  </si>
  <si>
    <t>17FT03025</t>
  </si>
  <si>
    <t xml:space="preserve">ТЕХНОЛ КОНД ОТ 17-P-030-A/B/C </t>
  </si>
  <si>
    <t>17-F -03062</t>
  </si>
  <si>
    <t>17FT03062</t>
  </si>
  <si>
    <t>17FY03025</t>
  </si>
  <si>
    <t xml:space="preserve">ТЕХНОЛ КОНДЕНСАТ ОТ 17P030A/B/C </t>
  </si>
  <si>
    <t>17FY03062</t>
  </si>
  <si>
    <t>ТЕХНОЛ КОНДЕНСАТ НА 17-L-022</t>
  </si>
  <si>
    <t>17-L -03012</t>
  </si>
  <si>
    <t>17LT03012</t>
  </si>
  <si>
    <t>17-V-020 Level</t>
  </si>
  <si>
    <t>17-P -02088</t>
  </si>
  <si>
    <t>17PT02088</t>
  </si>
  <si>
    <t>ДАВЛЕНИЕ НА НАГНЕТАНИИ 17-P-021</t>
  </si>
  <si>
    <t>Pump 17-P-021 discharge to stripper</t>
  </si>
  <si>
    <t>17-P -03021</t>
  </si>
  <si>
    <t>17PT03021</t>
  </si>
  <si>
    <t>17-T -03011</t>
  </si>
  <si>
    <t>17TT03011</t>
  </si>
  <si>
    <t>Pump 17-17-P-020A/B discharge line</t>
  </si>
  <si>
    <t>17-T -03021</t>
  </si>
  <si>
    <t>17TT03021</t>
  </si>
  <si>
    <t>17-T -02087</t>
  </si>
  <si>
    <t>17TY02087</t>
  </si>
  <si>
    <t>ТЕМПЕРАТУРА НА НАГНЕТАНИИ 17P021</t>
  </si>
  <si>
    <t>17-L -02084</t>
  </si>
  <si>
    <t>17LI02084AY</t>
  </si>
  <si>
    <t>УРОВЕНЬ В БАКЕ 17-T-021</t>
  </si>
  <si>
    <t>17-T-021 Vessel Level</t>
  </si>
  <si>
    <t>AO-NIS (4-20 mA) DCS</t>
  </si>
  <si>
    <t>O1010114</t>
  </si>
  <si>
    <t>DCS_AO_01</t>
  </si>
  <si>
    <t>Loop Powered Indicator</t>
  </si>
  <si>
    <t>AO-NIS</t>
  </si>
  <si>
    <t>17-M -113501</t>
  </si>
  <si>
    <t>17MZT113501</t>
  </si>
  <si>
    <t>17-MOV-113501 ПОЛОЖЕНИЕ</t>
  </si>
  <si>
    <t>17-C-AD-N-003FL11-L111</t>
  </si>
  <si>
    <t>TS-P-04</t>
  </si>
  <si>
    <t>MOV Position Signal</t>
  </si>
  <si>
    <t>17MY113501</t>
  </si>
  <si>
    <t>17-MOV-113501 МЕДЛЕННО</t>
  </si>
  <si>
    <t>MOV Inching Command</t>
  </si>
  <si>
    <t>17-M -113521 -A</t>
  </si>
  <si>
    <t>17MZT113521A</t>
  </si>
  <si>
    <t>17-MOV-113521 -A ПОЛОЖЕНИЕ</t>
  </si>
  <si>
    <t>17MY113521A</t>
  </si>
  <si>
    <t>17-MOV-113521 -A МЕДЛЕННО</t>
  </si>
  <si>
    <t>17-M -113521 -B</t>
  </si>
  <si>
    <t>17MZT113521B</t>
  </si>
  <si>
    <t>17-MOV-113521 -B ПОЛОЖЕНИЕ</t>
  </si>
  <si>
    <t>17MY113521B</t>
  </si>
  <si>
    <t>17-MOV-113521 -B МЕДЛЕННО</t>
  </si>
  <si>
    <t>17-M -113522 -A</t>
  </si>
  <si>
    <t>17MZT113522A</t>
  </si>
  <si>
    <t>17-MOV-113522 -A ПОЛОЖЕНИЕ</t>
  </si>
  <si>
    <t>17MY113522A</t>
  </si>
  <si>
    <t>17-MOV-113522 -A МЕДЛЕННО</t>
  </si>
  <si>
    <t>17-M -113522 -B</t>
  </si>
  <si>
    <t>17MZT113522B</t>
  </si>
  <si>
    <t>17-MOV-113522 -B ПОЛОЖЕНИЕ</t>
  </si>
  <si>
    <t>17MY113522B</t>
  </si>
  <si>
    <t>17-MOV-113522 -B МЕДЛЕННО</t>
  </si>
  <si>
    <t>17-L -07065</t>
  </si>
  <si>
    <t>17LT07065</t>
  </si>
  <si>
    <t>17-L-073-T-075 Chlorine Enhancer Level</t>
  </si>
  <si>
    <t>17-C-AD-N-004FL07-L073</t>
  </si>
  <si>
    <t>TS-O-08</t>
  </si>
  <si>
    <t>17-H -070859</t>
  </si>
  <si>
    <t>17HY070859</t>
  </si>
  <si>
    <t>НАСОС ВПРЫСКА УСИЛ ХЛОРА</t>
  </si>
  <si>
    <t>17-L-073-PM-075A Chlorine Enhancer Injection Pump</t>
  </si>
  <si>
    <t>17-H -070860</t>
  </si>
  <si>
    <t>17HY070860</t>
  </si>
  <si>
    <t>17-L-073-PM-075B Chlorine Enhancer Injection Pump</t>
  </si>
  <si>
    <t>17-L -07064</t>
  </si>
  <si>
    <t>17LT07064</t>
  </si>
  <si>
    <t>17-L-073-T-074 Non-Oxidant Biocide Level</t>
  </si>
  <si>
    <t>17-F -03010</t>
  </si>
  <si>
    <t>17FT03010</t>
  </si>
  <si>
    <t>Urea Melt Steam Condensate to 17-T-030</t>
  </si>
  <si>
    <t>17-C-AD-N-004FL10</t>
  </si>
  <si>
    <t>17-F -03022</t>
  </si>
  <si>
    <t>17FT03022</t>
  </si>
  <si>
    <t>Turbine Steam Condensate from CO2 Comp to 17-T-030</t>
  </si>
  <si>
    <t>17-F -03023</t>
  </si>
  <si>
    <t>17FT03023</t>
  </si>
  <si>
    <t>Process Condensate from Ammonia plant to 17-T-030</t>
  </si>
  <si>
    <t>17-F -03024</t>
  </si>
  <si>
    <t>17FT03024</t>
  </si>
  <si>
    <t>Process Condensate from Urea plant to 17-T-030</t>
  </si>
  <si>
    <t>17LT02084</t>
  </si>
  <si>
    <t>17-L -03021</t>
  </si>
  <si>
    <t>17LT03021</t>
  </si>
  <si>
    <t>17-V-030 Level</t>
  </si>
  <si>
    <t>17-P -02083</t>
  </si>
  <si>
    <t>17PT02083</t>
  </si>
  <si>
    <t>ДАВЛЕНИЕ В БАКЕ 17-T-021</t>
  </si>
  <si>
    <t>17-T-021 Pressure</t>
  </si>
  <si>
    <t>17-P -03066</t>
  </si>
  <si>
    <t>17PT03066</t>
  </si>
  <si>
    <t>ДАВЛЕНИЕ НАГНЕТ 17-P-031A/B/C</t>
  </si>
  <si>
    <t>17PY02083A</t>
  </si>
  <si>
    <t>17PY02083B</t>
  </si>
  <si>
    <t>17-T -02081</t>
  </si>
  <si>
    <t>17TT02081</t>
  </si>
  <si>
    <t>ТЕМПЕРАТУРА В БАКЕ 17-T-021</t>
  </si>
  <si>
    <t>17-T-021 Temperature</t>
  </si>
  <si>
    <t>17TT02087</t>
  </si>
  <si>
    <t>17TT03002</t>
  </si>
  <si>
    <t>17-T -03022</t>
  </si>
  <si>
    <t>17TT03022</t>
  </si>
  <si>
    <t>17-T-030 Vessel Temp</t>
  </si>
  <si>
    <t>17-T -03065</t>
  </si>
  <si>
    <t>17TT03065</t>
  </si>
  <si>
    <t>17TY02081</t>
  </si>
  <si>
    <t>17TY03022</t>
  </si>
  <si>
    <t>ТЕМПЕРАТУРА КОНДЕНСАТА В 17T030</t>
  </si>
  <si>
    <t>17-L -03022</t>
  </si>
  <si>
    <t>17LZI03022AY</t>
  </si>
  <si>
    <t>УРОВЕНЬ КОНДЕНСАТА В 17-V-030</t>
  </si>
  <si>
    <t>17-T-030 Level</t>
  </si>
  <si>
    <t>17-L -03044</t>
  </si>
  <si>
    <t>17LZI03044AY</t>
  </si>
  <si>
    <t>УРОВЕНЬ В БАКЕ ВОЗВРАТНОГО КОНД</t>
  </si>
  <si>
    <t>17-L -020204</t>
  </si>
  <si>
    <t>17LT020204</t>
  </si>
  <si>
    <t>NaOH storage tank</t>
  </si>
  <si>
    <t>17-C-AD-N-005FL03-L022</t>
  </si>
  <si>
    <t>TS-O-09</t>
  </si>
  <si>
    <t>DP Level TX- Diaphragm seal &amp; capillary</t>
  </si>
  <si>
    <t>17-T -020201</t>
  </si>
  <si>
    <t>17TT020201</t>
  </si>
  <si>
    <t>17-T -020202</t>
  </si>
  <si>
    <t>17TT020202</t>
  </si>
  <si>
    <t>17-L -020200</t>
  </si>
  <si>
    <t>17LT020200</t>
  </si>
  <si>
    <t>H2SO4 Daily tank</t>
  </si>
  <si>
    <t>17-L -07066</t>
  </si>
  <si>
    <t>17LT07066</t>
  </si>
  <si>
    <t>17-L-073-T-076 12-14% Sodium Hypochlorite Level</t>
  </si>
  <si>
    <t>17-C-AD-N-005FL07-L073</t>
  </si>
  <si>
    <t>TS-R-02</t>
  </si>
  <si>
    <t>17-H -070861</t>
  </si>
  <si>
    <t>17HY070861</t>
  </si>
  <si>
    <t xml:space="preserve">12-14% ГИПОХЛОР НАТРИЯ ВПРЫСК. </t>
  </si>
  <si>
    <t>17-L-073-PM-076A 12-14% Sodium Hypochlorite Inj.</t>
  </si>
  <si>
    <t>17-H -070862</t>
  </si>
  <si>
    <t>17HY070862</t>
  </si>
  <si>
    <t>17-L-073-PM-076B 12-14% Sodium Hypochlorite Inj.</t>
  </si>
  <si>
    <t>17-F -020204</t>
  </si>
  <si>
    <t>17FT020204</t>
  </si>
  <si>
    <t>НЕЙТРАЛ.ВОДА В ДРЕН.СИСТЕМУ ЗАВ</t>
  </si>
  <si>
    <t>Neutralized water to plant drain system</t>
  </si>
  <si>
    <t>17-C-AD-N-006FL03-L022</t>
  </si>
  <si>
    <t>TS-P-03</t>
  </si>
  <si>
    <t>17FY020204</t>
  </si>
  <si>
    <t>17-A -020209</t>
  </si>
  <si>
    <t>17AT020209</t>
  </si>
  <si>
    <t>Outlet neutralizatiom pumps 024A/B</t>
  </si>
  <si>
    <t>17-A -020210</t>
  </si>
  <si>
    <t>17AT020210</t>
  </si>
  <si>
    <t>17-A -020211</t>
  </si>
  <si>
    <t>17AT020211</t>
  </si>
  <si>
    <t>Outlet neutralizatiom pumps 025A/B</t>
  </si>
  <si>
    <t>17-A -020212</t>
  </si>
  <si>
    <t>17AT020212</t>
  </si>
  <si>
    <t>17-L -020206</t>
  </si>
  <si>
    <t>17LT020206</t>
  </si>
  <si>
    <t>Neutralization basin 022A</t>
  </si>
  <si>
    <t>17-L -020208</t>
  </si>
  <si>
    <t>17LT020208</t>
  </si>
  <si>
    <t>Neutralization basin 022B</t>
  </si>
  <si>
    <t>17-T -113704</t>
  </si>
  <si>
    <t>17TT113704</t>
  </si>
  <si>
    <t>To Oil Tank</t>
  </si>
  <si>
    <t>17-C-AD-N-702FL11-L111</t>
  </si>
  <si>
    <t>17-PD-113705</t>
  </si>
  <si>
    <t>17PDT113705</t>
  </si>
  <si>
    <t>ФИЛЬТР СМАЗОЧНОГО МАСЛА ДУТ ВЕНТ</t>
  </si>
  <si>
    <t>Oil Tank 17-L-111-S-111A &amp; 17-L-111-S-111B</t>
  </si>
  <si>
    <t>17-T -113702</t>
  </si>
  <si>
    <t>17TT113702</t>
  </si>
  <si>
    <t>Oil Reservoir 17-L-111-T-111</t>
  </si>
  <si>
    <t>17-L -113704</t>
  </si>
  <si>
    <t>17LT113704</t>
  </si>
  <si>
    <t>БАК ВЫБЕГА ДУТЬЕВОГО ВЕНТ КОТЛА</t>
  </si>
  <si>
    <t>Rundown Tank Level 17-L-111-T-114</t>
  </si>
  <si>
    <t>17-S -113932</t>
  </si>
  <si>
    <t>17SV113932</t>
  </si>
  <si>
    <t>РЕГУЛ КЛАПАН ПАРОВОЙ ТУРБИНЫ</t>
  </si>
  <si>
    <t>STEAM TURBINE GOVERNOR VALVE</t>
  </si>
  <si>
    <t>Globe Control Valve</t>
  </si>
  <si>
    <t>17-X -020201 -A</t>
  </si>
  <si>
    <t>17XY020201A</t>
  </si>
  <si>
    <t>ПРОМЫВКА КАТИОНООБМЕННИУА SAC</t>
  </si>
  <si>
    <t>SAC Cationic Exchanger Backwash Outlet / Vent</t>
  </si>
  <si>
    <t>DO-NIS (24VDC) DCS</t>
  </si>
  <si>
    <t>BP021</t>
  </si>
  <si>
    <t>O1011204</t>
  </si>
  <si>
    <t>DO716-S11</t>
  </si>
  <si>
    <t>C.01</t>
  </si>
  <si>
    <t>17-C-CD-N-001FL03-L022</t>
  </si>
  <si>
    <t>DCS_DO_01</t>
  </si>
  <si>
    <t>TUA711-DOR32</t>
  </si>
  <si>
    <t>30 Core</t>
  </si>
  <si>
    <t>Solenoid Valve</t>
  </si>
  <si>
    <t>17-X -020202 -A</t>
  </si>
  <si>
    <t>17XY020202A</t>
  </si>
  <si>
    <t>SAC КАТИОНООБМЕН РАЗБАВ КИСЛОТА</t>
  </si>
  <si>
    <t>SAC Cationic Exchanger diluted acid inlet</t>
  </si>
  <si>
    <t>C.03</t>
  </si>
  <si>
    <t>17-X -020203 -A</t>
  </si>
  <si>
    <t>17XY020203A</t>
  </si>
  <si>
    <t>SAC КАТИОНООБМЕН С ОБР ПРОМЫВКОЙ</t>
  </si>
  <si>
    <t>SAC Cationic Exchanger Backwash Inlet</t>
  </si>
  <si>
    <t>C.05</t>
  </si>
  <si>
    <t>17-X -020204 -A</t>
  </si>
  <si>
    <t>17XY020204A</t>
  </si>
  <si>
    <t>SAC Cationic Exchanger Outlet</t>
  </si>
  <si>
    <t>C.07</t>
  </si>
  <si>
    <t>17-X -020205 -A</t>
  </si>
  <si>
    <t>17XY020205A</t>
  </si>
  <si>
    <t>ДРЕНАЖ КАТИОНООБМЕННИКА SAC</t>
  </si>
  <si>
    <t>SAC Cationic Exchanger Drain</t>
  </si>
  <si>
    <t>C.09</t>
  </si>
  <si>
    <t>17AY020200</t>
  </si>
  <si>
    <t>ЛИНИЯ ОТБОРА ПРОБ АНАЛИЗАТОРА</t>
  </si>
  <si>
    <t>Analyzer sample line</t>
  </si>
  <si>
    <t>C.11</t>
  </si>
  <si>
    <t>17AY020201</t>
  </si>
  <si>
    <t>C.13</t>
  </si>
  <si>
    <t>17AY020202A</t>
  </si>
  <si>
    <t>C.15</t>
  </si>
  <si>
    <t>17-M -07034</t>
  </si>
  <si>
    <t>17MXYSP07034</t>
  </si>
  <si>
    <t>17-MOV-07034 СТОП</t>
  </si>
  <si>
    <t>CWS to Pump Basin</t>
  </si>
  <si>
    <t>O1010210</t>
  </si>
  <si>
    <t>17-C-CD-N-001FL07</t>
  </si>
  <si>
    <t>17-MC-DCS-001</t>
  </si>
  <si>
    <t>MOV Stop command</t>
  </si>
  <si>
    <t>17MXYH07034</t>
  </si>
  <si>
    <t>17-MOV-07034 ОТКРЫТЬ</t>
  </si>
  <si>
    <t>MOV Open command</t>
  </si>
  <si>
    <t>17MXYL07034</t>
  </si>
  <si>
    <t>17-MOV-07034 ЗАКРЫТЬ</t>
  </si>
  <si>
    <t>MOV Close command</t>
  </si>
  <si>
    <t>17-M -07035</t>
  </si>
  <si>
    <t>17MXYSP07035</t>
  </si>
  <si>
    <t>17-MOV-07035 СТОП</t>
  </si>
  <si>
    <t>17-P-071A Discharge line</t>
  </si>
  <si>
    <t>17MXYH07035</t>
  </si>
  <si>
    <t>17-MOV-07035 ОТКРЫТЬ</t>
  </si>
  <si>
    <t>17MXYL07035</t>
  </si>
  <si>
    <t>17-MOV-07035 ЗАКРЫТЬ</t>
  </si>
  <si>
    <t>17-M -07036</t>
  </si>
  <si>
    <t>17MXYSP07036</t>
  </si>
  <si>
    <t>17-MOV-07036 СТОП</t>
  </si>
  <si>
    <t>17-P-071B Discharge line</t>
  </si>
  <si>
    <t>17MXYH07036</t>
  </si>
  <si>
    <t>17-MOV-07036 ОТКРЫТЬ</t>
  </si>
  <si>
    <t>17MXYL07036</t>
  </si>
  <si>
    <t>17-MOV-07036 ЗАКРЫТЬ</t>
  </si>
  <si>
    <t>C.17</t>
  </si>
  <si>
    <t>17-M -07037</t>
  </si>
  <si>
    <t>17MXYSP07037</t>
  </si>
  <si>
    <t>17-MOV-07037 СТОП</t>
  </si>
  <si>
    <t>17-P-071C Discharge line</t>
  </si>
  <si>
    <t>C.19</t>
  </si>
  <si>
    <t>17MXYH07037</t>
  </si>
  <si>
    <t>17-MOV-07037 ОТКРЫТЬ</t>
  </si>
  <si>
    <t>C.21</t>
  </si>
  <si>
    <t>17MXYL07037</t>
  </si>
  <si>
    <t>17-MOV-07037 ЗАКРЫТЬ</t>
  </si>
  <si>
    <t>C.23</t>
  </si>
  <si>
    <t>17-C-CD-N-001FL07-L073</t>
  </si>
  <si>
    <t>17-M -073LP  -B</t>
  </si>
  <si>
    <t>17-X -10060</t>
  </si>
  <si>
    <t>17XY10060</t>
  </si>
  <si>
    <t>АЗОТ ИЗ V-106 СЕТЬ</t>
  </si>
  <si>
    <t>17-C-CD-N-001FL10</t>
  </si>
  <si>
    <t>16 Core</t>
  </si>
  <si>
    <t>17-X -10061</t>
  </si>
  <si>
    <t>17XY10061</t>
  </si>
  <si>
    <t>17-X -020201 -B</t>
  </si>
  <si>
    <t>17XY020201B</t>
  </si>
  <si>
    <t>17-C-CD-N-002FL03-L022</t>
  </si>
  <si>
    <t>17-X -020202 -B</t>
  </si>
  <si>
    <t>17XY020202B</t>
  </si>
  <si>
    <t>17-X -020203 -B</t>
  </si>
  <si>
    <t>17XY020203B</t>
  </si>
  <si>
    <t>17-X -020204 -B</t>
  </si>
  <si>
    <t>17XY020204B</t>
  </si>
  <si>
    <t>17-X -020205 -B</t>
  </si>
  <si>
    <t>17XY020205B</t>
  </si>
  <si>
    <t>17AY020202B</t>
  </si>
  <si>
    <t>17-M -07038</t>
  </si>
  <si>
    <t>17MXYSP07038</t>
  </si>
  <si>
    <t>17-MOV-07038 СТОП</t>
  </si>
  <si>
    <t>17-P-071D Discharge line</t>
  </si>
  <si>
    <t>17-C-CD-N-002FL07</t>
  </si>
  <si>
    <t>17MXYH07038</t>
  </si>
  <si>
    <t>17-MOV-07038 ОТКРЫТЬ</t>
  </si>
  <si>
    <t>17MXYL07038</t>
  </si>
  <si>
    <t>17-MOV-07038 ЗАКРЫТЬ</t>
  </si>
  <si>
    <t>17-M -07039</t>
  </si>
  <si>
    <t>17MXYSP07039</t>
  </si>
  <si>
    <t>17-MOV-07039 СТОП</t>
  </si>
  <si>
    <t xml:space="preserve">17-P-071E Discharge line
</t>
  </si>
  <si>
    <t>17MXYH07039</t>
  </si>
  <si>
    <t>17-MOV-07039 ОТКРЫТЬ</t>
  </si>
  <si>
    <t>17MXYL07039</t>
  </si>
  <si>
    <t>17-MOV-07039 ЗАКРЫТЬ</t>
  </si>
  <si>
    <t>17-M -07040</t>
  </si>
  <si>
    <t>17MXYSP07040</t>
  </si>
  <si>
    <t>17-MOV-07040 СТОП</t>
  </si>
  <si>
    <t xml:space="preserve">17-P-071F Discharge line
</t>
  </si>
  <si>
    <t>17MXYH07040</t>
  </si>
  <si>
    <t>17-MOV-07040 ОТКРЫТЬ</t>
  </si>
  <si>
    <t>17MXYL07040</t>
  </si>
  <si>
    <t>17-MOV-07040 ЗАКРЫТЬ</t>
  </si>
  <si>
    <t>17-M -07042</t>
  </si>
  <si>
    <t>17MXYSP07042</t>
  </si>
  <si>
    <t>17-MOV-07042 СТОП</t>
  </si>
  <si>
    <t>17-P-073A Discharge line</t>
  </si>
  <si>
    <t>17MXYH07042</t>
  </si>
  <si>
    <t>17-MOV-07042 ОТКРЫТЬ</t>
  </si>
  <si>
    <t>17MXYL07042</t>
  </si>
  <si>
    <t>17-MOV-07042 ЗАКРЫТЬ</t>
  </si>
  <si>
    <t>17-X -03021</t>
  </si>
  <si>
    <t>17XY03021</t>
  </si>
  <si>
    <t>КОНДЕНСАТ ПАРА В 17T030</t>
  </si>
  <si>
    <t>17-C-CD-N-002FL10</t>
  </si>
  <si>
    <t>17-X -03022</t>
  </si>
  <si>
    <t>17XY03022</t>
  </si>
  <si>
    <t>17-X -03023</t>
  </si>
  <si>
    <t>17XY03023</t>
  </si>
  <si>
    <t>17-X -03024</t>
  </si>
  <si>
    <t>17XY03024</t>
  </si>
  <si>
    <t>17-X -03025</t>
  </si>
  <si>
    <t>17XY03025</t>
  </si>
  <si>
    <t>ЛИНИЯ НАГНЕТАНИЯ 17-P-030A</t>
  </si>
  <si>
    <t>17-P-030A discharge line</t>
  </si>
  <si>
    <t>17-X -03026</t>
  </si>
  <si>
    <t>17XY03026</t>
  </si>
  <si>
    <t>ЛИНИЯ НАГНЕТАНИЯ 17-P-030В</t>
  </si>
  <si>
    <t>17-P-030B discharge line</t>
  </si>
  <si>
    <t>17-X -03027</t>
  </si>
  <si>
    <t>17XY03027</t>
  </si>
  <si>
    <t>ЛИНИЯ НАГНЕТАНИЯ 17-P-030С</t>
  </si>
  <si>
    <t>17-P-030C discharge line</t>
  </si>
  <si>
    <t>O1010211</t>
  </si>
  <si>
    <t>17-X -03059</t>
  </si>
  <si>
    <t>17XY03059</t>
  </si>
  <si>
    <t>ЛИНИЯ НАГНЕТАНИЯ P-031A</t>
  </si>
  <si>
    <t>17-P-031A discharge line</t>
  </si>
  <si>
    <t>17-X -03060</t>
  </si>
  <si>
    <t>17XY03060</t>
  </si>
  <si>
    <t>ЛИНИЯ НАГНЕТАНИЯ P-031В</t>
  </si>
  <si>
    <t>17-P-031B discharge</t>
  </si>
  <si>
    <t>17-X -03061</t>
  </si>
  <si>
    <t>17XY03061</t>
  </si>
  <si>
    <t>ЛИНИЯ НАГНЕТАНИЯ P-031С</t>
  </si>
  <si>
    <t>17-P-031C discharge</t>
  </si>
  <si>
    <t>17-X -03071</t>
  </si>
  <si>
    <t>17XY03071</t>
  </si>
  <si>
    <t>КОНДЕНСАТ ПАРА ПЛАВА КАРБАМИДА</t>
  </si>
  <si>
    <t>17-X -03072</t>
  </si>
  <si>
    <t>17XY03072</t>
  </si>
  <si>
    <t>17-X -020201 -C</t>
  </si>
  <si>
    <t>17XY020201C</t>
  </si>
  <si>
    <t>17-C-CD-N-003FL03-L022</t>
  </si>
  <si>
    <t>17-X -020202 -C</t>
  </si>
  <si>
    <t>17XY020202C</t>
  </si>
  <si>
    <t>17-X -020203 -C</t>
  </si>
  <si>
    <t>17XY020203C</t>
  </si>
  <si>
    <t>17-X -020204 -C</t>
  </si>
  <si>
    <t>17XY020204C</t>
  </si>
  <si>
    <t>17-X -020205 -C</t>
  </si>
  <si>
    <t>17XY020205C</t>
  </si>
  <si>
    <t>17AY020202C</t>
  </si>
  <si>
    <t>17-M -07041</t>
  </si>
  <si>
    <t>17MXYSP07041</t>
  </si>
  <si>
    <t>17-MOV-07041 СТОП</t>
  </si>
  <si>
    <t xml:space="preserve">17-P-071G Discharge line
</t>
  </si>
  <si>
    <t>17-C-CD-N-003FL07</t>
  </si>
  <si>
    <t>TS-G-05</t>
  </si>
  <si>
    <t>17MXYH07041</t>
  </si>
  <si>
    <t>17-MOV-07041 ОТКРЫТЬ</t>
  </si>
  <si>
    <t>17MXYL07041</t>
  </si>
  <si>
    <t>17-MOV-07041 ЗАКРЫТЬ</t>
  </si>
  <si>
    <t>17-M -07043</t>
  </si>
  <si>
    <t>17MXYSP07043</t>
  </si>
  <si>
    <t>17-MOV-07043 СТОП</t>
  </si>
  <si>
    <t>17-P-073B Discharge line</t>
  </si>
  <si>
    <t>17MXYH07043</t>
  </si>
  <si>
    <t>17-MOV-07043 ОТКРЫТЬ</t>
  </si>
  <si>
    <t>17MXYL07043</t>
  </si>
  <si>
    <t>17-MOV-07043 ЗАКРЫТЬ</t>
  </si>
  <si>
    <t>10-M -08011</t>
  </si>
  <si>
    <t>10MXYSP08011</t>
  </si>
  <si>
    <t>10-MOV-08011 ОСТАНОВИТЬ</t>
  </si>
  <si>
    <t>Fire Water to Cooling Water Towers</t>
  </si>
  <si>
    <t>10MXYH08011</t>
  </si>
  <si>
    <t>10-MOV-08011 ОТКРЫТЬ</t>
  </si>
  <si>
    <t>10MXYL08011</t>
  </si>
  <si>
    <t>10-MOV-08011 ЗАКРЫТЬ</t>
  </si>
  <si>
    <t>10-M -08012</t>
  </si>
  <si>
    <t>10MXYSP08012</t>
  </si>
  <si>
    <t>10-MOV-08012 ОСТАНОВИТЬ</t>
  </si>
  <si>
    <t>10MXYH08012</t>
  </si>
  <si>
    <t>10-MOV-08012 ОТКРЫТЬ</t>
  </si>
  <si>
    <t>10MXYL08012</t>
  </si>
  <si>
    <t>10-MOV-08012 ЗАКРЫТЬ</t>
  </si>
  <si>
    <t>17-X -020206</t>
  </si>
  <si>
    <t>17XY020206</t>
  </si>
  <si>
    <t>ВОДА ПРОМЫВКИ В СМЕШАННЫЙ СЛОЙ</t>
  </si>
  <si>
    <t>Water from rinse pumps to mixed beds</t>
  </si>
  <si>
    <t>17-C-CD-N-004FL03-L022</t>
  </si>
  <si>
    <t>17-X -020207 -A</t>
  </si>
  <si>
    <t>17XY020207A</t>
  </si>
  <si>
    <t>ВЫХОД ПРОМЫВКИ/ВЕНТ СМЕШ СЛОЯ</t>
  </si>
  <si>
    <t>Mixed Bed Backwash Outlet / Vent</t>
  </si>
  <si>
    <t>17-X -020210 -A</t>
  </si>
  <si>
    <t>17XY020210A</t>
  </si>
  <si>
    <t>СМЕШАННЫЙ СЛОЙ ???</t>
  </si>
  <si>
    <t>Mixed Bed Eluates</t>
  </si>
  <si>
    <t>17-X -020211 -A</t>
  </si>
  <si>
    <t>17XY020211A</t>
  </si>
  <si>
    <t>ВХОД СОДОВОЙ СМЕСИ</t>
  </si>
  <si>
    <t>Mixed Bed Soda Inlet</t>
  </si>
  <si>
    <t>17-X -020212 -A</t>
  </si>
  <si>
    <t>17XY020212A</t>
  </si>
  <si>
    <t>ВХОД СМЕСИ КИСЛОТА/ПИТ ВОДА</t>
  </si>
  <si>
    <t>Mixed Bed Acid Inlet / BW Inlet</t>
  </si>
  <si>
    <t>O1011205</t>
  </si>
  <si>
    <t>17-X -020213 -A</t>
  </si>
  <si>
    <t>17XY020213A</t>
  </si>
  <si>
    <t>ВХОД ВОЗДУХА В СМЕШАННЫЙ СЛОЙ</t>
  </si>
  <si>
    <t>Mixed Bed Air Inlet</t>
  </si>
  <si>
    <t>17-X -020214 -A</t>
  </si>
  <si>
    <t>17XY020214A</t>
  </si>
  <si>
    <t>Mixed Bed Outlet</t>
  </si>
  <si>
    <t>17-X -020215 -A</t>
  </si>
  <si>
    <t>17XY020215A</t>
  </si>
  <si>
    <t>ДРЕНАЖ СМЕШАННОГО СЛОЯ</t>
  </si>
  <si>
    <t>Mixed Bed Drain</t>
  </si>
  <si>
    <t>17-X -020216 -A</t>
  </si>
  <si>
    <t>17XY020216A</t>
  </si>
  <si>
    <t>ВЫХОД ПРОМЫВКИ СМЕШАННОГО СЛОЯ</t>
  </si>
  <si>
    <t>Mixed Bed Rinse Outlet</t>
  </si>
  <si>
    <t>17AY020204A</t>
  </si>
  <si>
    <t>17-X -020207 -B</t>
  </si>
  <si>
    <t>17XY020207B</t>
  </si>
  <si>
    <t>17-C-CD-N-005FL03-L022</t>
  </si>
  <si>
    <t>17-X -020210 -B</t>
  </si>
  <si>
    <t>17XY020210B</t>
  </si>
  <si>
    <t>17-X -020211 -B</t>
  </si>
  <si>
    <t>17XY020211B</t>
  </si>
  <si>
    <t>17-X -020212 -B</t>
  </si>
  <si>
    <t>17XY020212B</t>
  </si>
  <si>
    <t>17-X -020213 -B</t>
  </si>
  <si>
    <t>17XY020213B</t>
  </si>
  <si>
    <t>17-X -020214 -B</t>
  </si>
  <si>
    <t>17XY020214B</t>
  </si>
  <si>
    <t>17-X -020215 -B</t>
  </si>
  <si>
    <t>17XY020215B</t>
  </si>
  <si>
    <t>17-X -020216 -B</t>
  </si>
  <si>
    <t>17XY020216B</t>
  </si>
  <si>
    <t>17AY020204B</t>
  </si>
  <si>
    <t>17AY020203</t>
  </si>
  <si>
    <t>17AY020206</t>
  </si>
  <si>
    <t>17-X -020207 -C</t>
  </si>
  <si>
    <t>17XY020207C</t>
  </si>
  <si>
    <t>17-C-CD-N-006FL03-L022</t>
  </si>
  <si>
    <t>17-X -020210 -C</t>
  </si>
  <si>
    <t>17XY020210C</t>
  </si>
  <si>
    <t>17-X -020211 -C</t>
  </si>
  <si>
    <t>17XY020211C</t>
  </si>
  <si>
    <t>17-X -020212 -C</t>
  </si>
  <si>
    <t>17XY020212C</t>
  </si>
  <si>
    <t>17-X -020213 -C</t>
  </si>
  <si>
    <t>17XY020213C</t>
  </si>
  <si>
    <t>17-X -020214 -C</t>
  </si>
  <si>
    <t>17XY020214C</t>
  </si>
  <si>
    <t>17-X -020215 -C</t>
  </si>
  <si>
    <t>17XY020215C</t>
  </si>
  <si>
    <t>17-X -020216 -C</t>
  </si>
  <si>
    <t>17XY020216C</t>
  </si>
  <si>
    <t>17AY020204C</t>
  </si>
  <si>
    <t>17AY020205A</t>
  </si>
  <si>
    <t>17AY020205B</t>
  </si>
  <si>
    <t>17AY020205C</t>
  </si>
  <si>
    <t>17AY020205D</t>
  </si>
  <si>
    <t>C.25</t>
  </si>
  <si>
    <t>17-X -090301 -A</t>
  </si>
  <si>
    <t>17XY090301AB</t>
  </si>
  <si>
    <t>В ОСУШИТЕЛИ 17L091V092A</t>
  </si>
  <si>
    <t>To DECISSANT TOWER 17-L-091-V-092A</t>
  </si>
  <si>
    <t>O1011206</t>
  </si>
  <si>
    <t>17-C-CD-N-006FL10-L091</t>
  </si>
  <si>
    <t>17XY090301AA</t>
  </si>
  <si>
    <t>17-X -090301 -B</t>
  </si>
  <si>
    <t>17XY090301BB</t>
  </si>
  <si>
    <t>В ОСУШИТЕЛИ 17L091V092В</t>
  </si>
  <si>
    <t>To DECISSANT TOWER 17-L-091-V-092B</t>
  </si>
  <si>
    <t>17XY090301BA</t>
  </si>
  <si>
    <t>17-X -090302 -A</t>
  </si>
  <si>
    <t>17XY090302A</t>
  </si>
  <si>
    <t>В БЕЗОПАСНОЕ МЕСТО АТМОСФЕРУ</t>
  </si>
  <si>
    <t>To ATM Safe location</t>
  </si>
  <si>
    <t>17-X -090302 -B</t>
  </si>
  <si>
    <t>17XY090302B</t>
  </si>
  <si>
    <t>17-X -090301 -C</t>
  </si>
  <si>
    <t>17XY090301CB</t>
  </si>
  <si>
    <t>В ОСУШИТЕЛИ 17L091V092С</t>
  </si>
  <si>
    <t>To DECISSANT TOWER 17-L-091-V-092C</t>
  </si>
  <si>
    <t>17XY090301CA</t>
  </si>
  <si>
    <t>17-X -090301 -D</t>
  </si>
  <si>
    <t>17XY090301DB</t>
  </si>
  <si>
    <t>В ОСУШИТЕЛИ 17L091V092D</t>
  </si>
  <si>
    <t>To DECISSANT TOWER 17-L-091-V-092D</t>
  </si>
  <si>
    <t>17XY090301DA</t>
  </si>
  <si>
    <t>17-X -090302 -C</t>
  </si>
  <si>
    <t>17XY090302C</t>
  </si>
  <si>
    <t>17-X -090302 -D</t>
  </si>
  <si>
    <t>17XY090302D</t>
  </si>
  <si>
    <t>C.27</t>
  </si>
  <si>
    <t>17-X -020217</t>
  </si>
  <si>
    <t>17XY020217</t>
  </si>
  <si>
    <t>H2SO4 ИЗ ДОЗИРУЮЩИХ НАСОСОВ</t>
  </si>
  <si>
    <t>H2SO4 from metering pumps</t>
  </si>
  <si>
    <t>17-C-CD-N-007FL03-L022</t>
  </si>
  <si>
    <t>17-X -020218</t>
  </si>
  <si>
    <t>17XY020218</t>
  </si>
  <si>
    <t>H2SO4 В РЕГЕНЕРАЦИЮ</t>
  </si>
  <si>
    <t>H2SO4 to regeneration</t>
  </si>
  <si>
    <t>17-X -020219</t>
  </si>
  <si>
    <t>17XY020219</t>
  </si>
  <si>
    <t>H2SO4 В РЕГЕНЕРАЦИЮ, СЛИВ</t>
  </si>
  <si>
    <t>H2SO4 to regeneration, drain</t>
  </si>
  <si>
    <t>17-X -020220</t>
  </si>
  <si>
    <t>17XY020220</t>
  </si>
  <si>
    <t>NAOH ИЗ ДОЗИРУЮЩИХ НАСОСОВ</t>
  </si>
  <si>
    <t>NaOH from metering pumps</t>
  </si>
  <si>
    <t>17-X -020221</t>
  </si>
  <si>
    <t>17XY020221</t>
  </si>
  <si>
    <t>NAOH В РЕГЕНЕРАЦИЮ</t>
  </si>
  <si>
    <t>NaOH to regeneration</t>
  </si>
  <si>
    <t>17-X -020222</t>
  </si>
  <si>
    <t>17XY020222</t>
  </si>
  <si>
    <t>NAOH В РЕГЕНЕРАЦИЮ, СЛИВ</t>
  </si>
  <si>
    <t>NaOH to regeneration, drain</t>
  </si>
  <si>
    <t>17AY020207</t>
  </si>
  <si>
    <t>17AY020208</t>
  </si>
  <si>
    <t>17-X -020224</t>
  </si>
  <si>
    <t>17XY020224</t>
  </si>
  <si>
    <t>NAOH В БАСЕЙН НЕЙТР 022A</t>
  </si>
  <si>
    <t>NaOH to neutralization basin 022A</t>
  </si>
  <si>
    <t>17-C-CD-N-009FL03-L022</t>
  </si>
  <si>
    <t>17-X -020225</t>
  </si>
  <si>
    <t>17XY020225</t>
  </si>
  <si>
    <t>H2SO4 В БАСЕЙН НЕЙТР 022A</t>
  </si>
  <si>
    <t>H2SO4 to neutralization basin 022A</t>
  </si>
  <si>
    <t>17-X -020226</t>
  </si>
  <si>
    <t>17XY020226</t>
  </si>
  <si>
    <t>NAOH В БАСЕЙН НЕЙТР 022B</t>
  </si>
  <si>
    <t>NaOH to neutralization basin 022B</t>
  </si>
  <si>
    <t>17-X -020227</t>
  </si>
  <si>
    <t>17XY020227</t>
  </si>
  <si>
    <t>H2SO4 В БАСЕЙН НЕЙТР 022B</t>
  </si>
  <si>
    <t>H2SO4 to neutralization basin 022B</t>
  </si>
  <si>
    <t>17-X -020250</t>
  </si>
  <si>
    <t>17XY020250</t>
  </si>
  <si>
    <t>Пар в сборник нейтр 17-L-022-BS-022A</t>
  </si>
  <si>
    <t>Steam to neutralization basin 022A</t>
  </si>
  <si>
    <t>17-X -020251</t>
  </si>
  <si>
    <t>17XY020251</t>
  </si>
  <si>
    <t>Steam to neutralization basin 022B</t>
  </si>
  <si>
    <t>17-X -020232</t>
  </si>
  <si>
    <t>17XY020232</t>
  </si>
  <si>
    <t>ИЗ ФИЛЬТРА В БАССЕЙН НЕЙТР 022А</t>
  </si>
  <si>
    <t>From SAC to neutralization basin 022A</t>
  </si>
  <si>
    <t>17-X -020233</t>
  </si>
  <si>
    <t>17XY020233</t>
  </si>
  <si>
    <t>ИЗ ФИЛЬТРА В БАССЕЙН НЕЙТР 022В</t>
  </si>
  <si>
    <t>From SAC to neutralization basin 022B</t>
  </si>
  <si>
    <t>17-X -020228</t>
  </si>
  <si>
    <t>17XY020228</t>
  </si>
  <si>
    <t>БАСЕЙН НЕЙТРАЛИЗАЦИИ 022A РЕЦИРК</t>
  </si>
  <si>
    <t>Neutralization basin 022A recirculation valve</t>
  </si>
  <si>
    <t>17-C-CD-N-010FL03-L022</t>
  </si>
  <si>
    <t>TS-P-05</t>
  </si>
  <si>
    <t>17-X -020229</t>
  </si>
  <si>
    <t>17XY020229</t>
  </si>
  <si>
    <t>ВЫХОД БАСЕЙНА НЕЙТРАЛИЗАЦИИ 022A</t>
  </si>
  <si>
    <t>Neutralization basin 022A outlet valve</t>
  </si>
  <si>
    <t>17-X -020230</t>
  </si>
  <si>
    <t>17XY020230</t>
  </si>
  <si>
    <t>ВЫХОД БАСЕЙНА НЕЙТРАЛИЗАЦИИ 022B</t>
  </si>
  <si>
    <t>Neutralization basin 022B outlet valve</t>
  </si>
  <si>
    <t>17-X -020231</t>
  </si>
  <si>
    <t>17XY020231</t>
  </si>
  <si>
    <t>БАСЕЙН НЕЙТРАЛИЗАЦИИ 022B РЕЦИРК</t>
  </si>
  <si>
    <t>Neutralization basin 022B recirculation valve</t>
  </si>
  <si>
    <t>17AY020209</t>
  </si>
  <si>
    <t>17AY020210</t>
  </si>
  <si>
    <t>17AY020211</t>
  </si>
  <si>
    <t>17AY020212</t>
  </si>
  <si>
    <t>17-M -113531 -A</t>
  </si>
  <si>
    <t>17MZSH113531A</t>
  </si>
  <si>
    <t>17-L111-X-101 ОТКРЫТО</t>
  </si>
  <si>
    <t>STACK DAMPER 17-L111-X-101</t>
  </si>
  <si>
    <t>O1010200</t>
  </si>
  <si>
    <t>17-C-DB-N-001FL11-L111</t>
  </si>
  <si>
    <t>TS-F-01</t>
  </si>
  <si>
    <t>MOV Open</t>
  </si>
  <si>
    <t>17-M -113531 -B</t>
  </si>
  <si>
    <t>17MZSH113531B</t>
  </si>
  <si>
    <t>17MZSL113531A</t>
  </si>
  <si>
    <t>17-L111-X-101 ЗАКРЫТО</t>
  </si>
  <si>
    <t>MOV Closed</t>
  </si>
  <si>
    <t>17MZSL113531B</t>
  </si>
  <si>
    <t>17-H -100701</t>
  </si>
  <si>
    <t>17HS100701</t>
  </si>
  <si>
    <t xml:space="preserve">КНОПКА ПУСКА КОМПРЕССОРА </t>
  </si>
  <si>
    <t>COMPRESSOR SEQUENCE START BUTTON</t>
  </si>
  <si>
    <t>O1011113</t>
  </si>
  <si>
    <t>17-C-DD-001-LP001-K101</t>
  </si>
  <si>
    <t>17-MC-DCS-007</t>
  </si>
  <si>
    <t>Hand Switch</t>
  </si>
  <si>
    <t>17-H -100702</t>
  </si>
  <si>
    <t>17HS100702</t>
  </si>
  <si>
    <t>КНОПКА ПУСКА КОМПРЕССОРА</t>
  </si>
  <si>
    <t>COMPRESSOR SEQUENCE STOP BUTTON</t>
  </si>
  <si>
    <t>17-H -100703</t>
  </si>
  <si>
    <t>17HS100703</t>
  </si>
  <si>
    <t>КНОПКА ПРОВЕРКИ ЛАМП</t>
  </si>
  <si>
    <t>LAMP TEST BUTTON</t>
  </si>
  <si>
    <t>17-H -100704</t>
  </si>
  <si>
    <t>17HS100704</t>
  </si>
  <si>
    <t>КНОПКА СБРОСА</t>
  </si>
  <si>
    <t>RESET BUTTON</t>
  </si>
  <si>
    <t>Reset Switch</t>
  </si>
  <si>
    <t>17-H -100705</t>
  </si>
  <si>
    <t>17HS100705A</t>
  </si>
  <si>
    <t>ВЫБОР МОЩНОСТИ 0-50%</t>
  </si>
  <si>
    <t>0-50 % CAPACITY SELECTOR</t>
  </si>
  <si>
    <t>Selector Switch</t>
  </si>
  <si>
    <t>17-H -100706</t>
  </si>
  <si>
    <t>17HS100706</t>
  </si>
  <si>
    <t>ВЫБОР МЕСТН/ДИСТАНЦ</t>
  </si>
  <si>
    <t>LOCAL / REMOTE SELECTOR</t>
  </si>
  <si>
    <t>17-T -100738</t>
  </si>
  <si>
    <t>17TSHH100738</t>
  </si>
  <si>
    <t>ПОДОГРЕВ СМАЗ МАСЛА В КАРТЕРЕ</t>
  </si>
  <si>
    <t>CRANKCASE LUBE OIL HEATER TEMPERATURE</t>
  </si>
  <si>
    <t>Temperature Switch</t>
  </si>
  <si>
    <t>17-Z -100769</t>
  </si>
  <si>
    <t>17ZSH100769</t>
  </si>
  <si>
    <t>КОНЕЧН ВЫКЛ МАХОВИКА</t>
  </si>
  <si>
    <t>FLYWHEEL LOCKING DEVICE LIMIT SWITCH</t>
  </si>
  <si>
    <t>Position High Switch</t>
  </si>
  <si>
    <t>17HS100705B</t>
  </si>
  <si>
    <t>ВЫБОР МОЩНОСТИ 0-100%</t>
  </si>
  <si>
    <t>50-100 % CAPACITY SELECTOR</t>
  </si>
  <si>
    <t>O1011114</t>
  </si>
  <si>
    <t>17-X -100700</t>
  </si>
  <si>
    <t>17XL100700</t>
  </si>
  <si>
    <t>ГОТОВНОСТЬ К ПУСКУ</t>
  </si>
  <si>
    <t>SEQUENCE READY TO START</t>
  </si>
  <si>
    <t>O1011212</t>
  </si>
  <si>
    <t>17-C-DD-002-LP001-K101</t>
  </si>
  <si>
    <t>Lamp</t>
  </si>
  <si>
    <t>17-X -100701</t>
  </si>
  <si>
    <t>17XL100701</t>
  </si>
  <si>
    <t>МАСЛЯНЫЙ НАСОС РАБОТАЕТ</t>
  </si>
  <si>
    <t>OIL PUMP RUNNING</t>
  </si>
  <si>
    <t>17-X -100702</t>
  </si>
  <si>
    <t>17XL100702</t>
  </si>
  <si>
    <t>КОМПРЕССОР РАБОТАЕТ</t>
  </si>
  <si>
    <t>COMPRESSOR RUNNING</t>
  </si>
  <si>
    <t>17-X -100703</t>
  </si>
  <si>
    <t>17XL100703</t>
  </si>
  <si>
    <t>ОБЩАЯ СИГНАЛИЗАЦИЯ</t>
  </si>
  <si>
    <t>COMMON ALARM</t>
  </si>
  <si>
    <t>17-X -100704</t>
  </si>
  <si>
    <t>17XL100704</t>
  </si>
  <si>
    <t>ОБЩИЙ ОСТАНОВ</t>
  </si>
  <si>
    <t>COMMON SHUTDOWN</t>
  </si>
  <si>
    <t>17-H -100722</t>
  </si>
  <si>
    <t>17XY100722</t>
  </si>
  <si>
    <t>УПРАВЛЕНИЕ МОЩНОСТЬЮ 0-50%</t>
  </si>
  <si>
    <t>CAPACITY CONTROL 0-50%</t>
  </si>
  <si>
    <t>17-H -100723</t>
  </si>
  <si>
    <t>17XY100723</t>
  </si>
  <si>
    <t>УПРАВЛЕНИЕ МОЩНОСТЬЮ 100%</t>
  </si>
  <si>
    <t>CAPACITY CONTROL 100%</t>
  </si>
  <si>
    <t>17XZSL09005</t>
  </si>
  <si>
    <t>17-XV-09005 ЗАКРЫТО</t>
  </si>
  <si>
    <t>AI From PSA dryer</t>
  </si>
  <si>
    <t>DI-IS (NAMUR) DCS</t>
  </si>
  <si>
    <t>O1011115</t>
  </si>
  <si>
    <t>17-C-DD-I-005FL10-L091</t>
  </si>
  <si>
    <t>DCS_DI_02</t>
  </si>
  <si>
    <t>TUA711-DIO32</t>
  </si>
  <si>
    <t>TS-G-07</t>
  </si>
  <si>
    <t>Position Open Proximity Switch</t>
  </si>
  <si>
    <t>DI-IS</t>
  </si>
  <si>
    <t>17FSL11101</t>
  </si>
  <si>
    <t>TS-G-08</t>
  </si>
  <si>
    <t>Position Closed Proximity Switch</t>
  </si>
  <si>
    <t>17TT11302</t>
  </si>
  <si>
    <t>17FT11700</t>
  </si>
  <si>
    <t>ПРОДУВКА КОТЛА В 17-V-111</t>
  </si>
  <si>
    <t>AI-R-IS (4-20 mA, 4 wire) DCS</t>
  </si>
  <si>
    <t>17TT11300</t>
  </si>
  <si>
    <t>17PT113803</t>
  </si>
  <si>
    <t>17XZSH020201A</t>
  </si>
  <si>
    <t>11-XV-020201-A ОТКРЫТО</t>
  </si>
  <si>
    <t>DI-NIS (NAMUR) DCS</t>
  </si>
  <si>
    <t>O1011101</t>
  </si>
  <si>
    <t>17-C-DD-N-001FL03-L022</t>
  </si>
  <si>
    <t>17XZSL020201A</t>
  </si>
  <si>
    <t>11-XV-020201-A ЗАКРЫТО</t>
  </si>
  <si>
    <t>17XZSH020202A</t>
  </si>
  <si>
    <t>11-XV-020202-A ОТКРЫТО</t>
  </si>
  <si>
    <t>17XZSL020202A</t>
  </si>
  <si>
    <t>11-XV-020202-A ЗАКРЫТО</t>
  </si>
  <si>
    <t>17XZSH020203A</t>
  </si>
  <si>
    <t>11-XV-020203-A ОТКРЫТО</t>
  </si>
  <si>
    <t>17XZSL020203A</t>
  </si>
  <si>
    <t>11-XV-020203-A  ЗАКРЫТО</t>
  </si>
  <si>
    <t>17XZSH020204A</t>
  </si>
  <si>
    <t>11-XV-020204-A ОТКРЫТО</t>
  </si>
  <si>
    <t>17XZSL020204A</t>
  </si>
  <si>
    <t>11-XV-020204-A  ЗАКРЫТО</t>
  </si>
  <si>
    <t>17XZSH020205A</t>
  </si>
  <si>
    <t>11-XV-020205-A ОТКРЫТО</t>
  </si>
  <si>
    <t>17XZSL020205A</t>
  </si>
  <si>
    <t>11-XV-020205-A  ЗАКРЫТО</t>
  </si>
  <si>
    <t>17MXSA07034</t>
  </si>
  <si>
    <t>17-MOV-07034 ДОСТУПНО</t>
  </si>
  <si>
    <t>17-C-DD-N-001FL07</t>
  </si>
  <si>
    <t>TS-F-02</t>
  </si>
  <si>
    <t>MOV Available</t>
  </si>
  <si>
    <t>17MXSR07034</t>
  </si>
  <si>
    <t>17-MOV-07034 МЕСТ/ДИСТАНЦ</t>
  </si>
  <si>
    <t>MOV Remote</t>
  </si>
  <si>
    <t>17MZSH07034</t>
  </si>
  <si>
    <t>17-MOV-07034 ОТКРЫТО</t>
  </si>
  <si>
    <t>17MZSL07034</t>
  </si>
  <si>
    <t>17-MOV-07034 ЗАКРЫТО</t>
  </si>
  <si>
    <t>17MXSA07035</t>
  </si>
  <si>
    <t>17-MOV-07035 ДОСТУПНО</t>
  </si>
  <si>
    <t>17MXSR07035</t>
  </si>
  <si>
    <t>17-MOV-07035 МЕСТ/ДИСТАНЦ</t>
  </si>
  <si>
    <t>17MZSH07035</t>
  </si>
  <si>
    <t>17-MOV-07035 ОТКРЫТО</t>
  </si>
  <si>
    <t>17MZSL07035</t>
  </si>
  <si>
    <t>17-MOV-07035 ЗАКРЫТО</t>
  </si>
  <si>
    <t>17MXSA07036</t>
  </si>
  <si>
    <t>17-MOV-07036 ДОСТУПНО</t>
  </si>
  <si>
    <t>17MXSR07036</t>
  </si>
  <si>
    <t>17-MOV-07036 МЕСТ/ДИСТАНЦ</t>
  </si>
  <si>
    <t>17MZSH07036</t>
  </si>
  <si>
    <t>17-MOV-07036 ОТКРЫТО</t>
  </si>
  <si>
    <t>17MZSL07036</t>
  </si>
  <si>
    <t>17-MOV-07036 ЗАКРЫТО</t>
  </si>
  <si>
    <t>17MXSA07037</t>
  </si>
  <si>
    <t>17-MOV-07037 ДОСТУПНО</t>
  </si>
  <si>
    <t>17MXSR07037</t>
  </si>
  <si>
    <t>17-MOV-07037 МЕСТ/ДИСТАНЦ</t>
  </si>
  <si>
    <t>17MZSH07037</t>
  </si>
  <si>
    <t>17-MOV-07037 ОТКРЫТО</t>
  </si>
  <si>
    <t>17MZSL07037</t>
  </si>
  <si>
    <t>17-MOV-07037 ЗАКРЫТО</t>
  </si>
  <si>
    <t>17-M -072    -A</t>
  </si>
  <si>
    <t>17TSHM072A</t>
  </si>
  <si>
    <t>17-P-072A ВЫСОКАЯ ТЕМПЕРАТУРА</t>
  </si>
  <si>
    <t>Motor for Filter 17-P-072A</t>
  </si>
  <si>
    <t>DI-NIS (Thermistors PTC) DCS</t>
  </si>
  <si>
    <t>O1010203</t>
  </si>
  <si>
    <t>Motor Over temperature Status</t>
  </si>
  <si>
    <t>17XSLM072A</t>
  </si>
  <si>
    <t>17-P-072A СИГНАЛИЗ УТЕЧКИ</t>
  </si>
  <si>
    <t>DI-NIS (Conductivity) DCS</t>
  </si>
  <si>
    <t>DCS_DI_04</t>
  </si>
  <si>
    <t>Motor Leakage Status</t>
  </si>
  <si>
    <t>17XZSH10060</t>
  </si>
  <si>
    <t>17-XV-10060 ОТКРЫТО</t>
  </si>
  <si>
    <t>17-C-DD-N-001FL10</t>
  </si>
  <si>
    <t>TS-F-03</t>
  </si>
  <si>
    <t>17XZSL10060</t>
  </si>
  <si>
    <t>17-XV-10060 ЗАКРЫТО</t>
  </si>
  <si>
    <t>17XZSH10061</t>
  </si>
  <si>
    <t>17-XV-10061 ОТКРЫТО</t>
  </si>
  <si>
    <t>17XZSL10061</t>
  </si>
  <si>
    <t>17-XV-10061 ЗАКРЫТО</t>
  </si>
  <si>
    <t>17HS11301ON</t>
  </si>
  <si>
    <t>DO-NIS (VFC NO) DCS</t>
  </si>
  <si>
    <t>O1011213</t>
  </si>
  <si>
    <t>17-C-DD-N-001FL11-AH001</t>
  </si>
  <si>
    <t>DCS_DO_02</t>
  </si>
  <si>
    <t>TS-H-08</t>
  </si>
  <si>
    <t>Hand Switch - On Line (General)</t>
  </si>
  <si>
    <t>17HS11301MN</t>
  </si>
  <si>
    <t>Hand Switch - Maintenance (General)</t>
  </si>
  <si>
    <t>17FZSL113520A</t>
  </si>
  <si>
    <t>17-C-DD-N-001FL11-L111</t>
  </si>
  <si>
    <t>TS-G-06</t>
  </si>
  <si>
    <t>17FZSL113520B</t>
  </si>
  <si>
    <t>17-M -141    -A</t>
  </si>
  <si>
    <t>17TSHM141A</t>
  </si>
  <si>
    <t>17-P-141A ВЫСОКАЯ ТЕМПЕРАТУРА</t>
  </si>
  <si>
    <t>Rain Water Pump 17-P-141A</t>
  </si>
  <si>
    <t>O1011100</t>
  </si>
  <si>
    <t>17-C-DD-N-001FL14</t>
  </si>
  <si>
    <t>17-M -141    -B</t>
  </si>
  <si>
    <t>17TSHM141B</t>
  </si>
  <si>
    <t>17-P-141B ВЫСОКАЯ ТЕМПЕРАТУРА</t>
  </si>
  <si>
    <t>Rain Water Pump 17-P-141B</t>
  </si>
  <si>
    <t>17-M -142    -A</t>
  </si>
  <si>
    <t>17TSHM142A</t>
  </si>
  <si>
    <t>17-P-142A ВЫСОКАЯ ТЕМПЕРАТУРА</t>
  </si>
  <si>
    <t>Contaminated Water Pump 17-P-142A</t>
  </si>
  <si>
    <t>17-M -142    -B</t>
  </si>
  <si>
    <t>17TSHM142B</t>
  </si>
  <si>
    <t>17-P-142B ВЫСОКАЯ ТЕМПЕРАТУРА</t>
  </si>
  <si>
    <t>17-M -144    -A</t>
  </si>
  <si>
    <t>17TSHM144A</t>
  </si>
  <si>
    <t>17-P-144A ВЫСОКАЯ ТЕМПЕРАТУРА</t>
  </si>
  <si>
    <t>Rain Water Pump 17-P-144A</t>
  </si>
  <si>
    <t>17-M -144    -B</t>
  </si>
  <si>
    <t>17TSHM144B</t>
  </si>
  <si>
    <t>17-P-144B ВЫСОКАЯ ТЕМПЕРАТУРА</t>
  </si>
  <si>
    <t>Rain Water Pump 17-P-144B</t>
  </si>
  <si>
    <t>17-M -145    -A</t>
  </si>
  <si>
    <t>17TSHM145A</t>
  </si>
  <si>
    <t>17-P-145A ВЫСОКАЯ ТЕМПЕРАТУРА</t>
  </si>
  <si>
    <t>Rain Water Pump 17-P-145A</t>
  </si>
  <si>
    <t>17-M -145    -B</t>
  </si>
  <si>
    <t>17TSHM145B</t>
  </si>
  <si>
    <t>17-P-145B ВЫСОКАЯ ТЕМПЕРАТУРА</t>
  </si>
  <si>
    <t>Rain Water Pump 17-P-145B</t>
  </si>
  <si>
    <t>Motor Overtemperature Command</t>
  </si>
  <si>
    <t>17XSLM141A</t>
  </si>
  <si>
    <t>17-P-141A УТЕЧКА</t>
  </si>
  <si>
    <t>17XSLM141B</t>
  </si>
  <si>
    <t>17-P-141B УТЕЧКА</t>
  </si>
  <si>
    <t>17XSLM142A</t>
  </si>
  <si>
    <t>17-P-142A УТЕЧКА</t>
  </si>
  <si>
    <t>17XSLM142B</t>
  </si>
  <si>
    <t>17-P-142B УТЕЧКА</t>
  </si>
  <si>
    <t>17XSLM144A</t>
  </si>
  <si>
    <t>17-P-144A УТЕЧКА</t>
  </si>
  <si>
    <t>17XSLM144B</t>
  </si>
  <si>
    <t>17-P-144B УТЕЧКА</t>
  </si>
  <si>
    <t>17XSLM145A</t>
  </si>
  <si>
    <t>17-P-145A УТЕЧКА</t>
  </si>
  <si>
    <t>17XSLM145B</t>
  </si>
  <si>
    <t>17-P-145B УТЕЧКА</t>
  </si>
  <si>
    <t>Motor Leakage Command</t>
  </si>
  <si>
    <t>17-H -11250  -A</t>
  </si>
  <si>
    <t>17HS11250A</t>
  </si>
  <si>
    <t xml:space="preserve">ПУСК ТУРБИНЫ СИГНАЛИЗАЦИЯ </t>
  </si>
  <si>
    <t>Turbine Start</t>
  </si>
  <si>
    <t>17-C-DD-N-001-LP001-P111A</t>
  </si>
  <si>
    <t>TS-F-15</t>
  </si>
  <si>
    <t>17-H -11250  -B</t>
  </si>
  <si>
    <t>17HS11250B</t>
  </si>
  <si>
    <t xml:space="preserve">СТОП ТУРБИНЫ СИГНАЛИЗАЦИЯ </t>
  </si>
  <si>
    <t>Turbine Stop</t>
  </si>
  <si>
    <t>17-H -11250  -C</t>
  </si>
  <si>
    <t>17HS11250C</t>
  </si>
  <si>
    <t>ТУРБИНА МЕСТН/ДИСТАНЦ</t>
  </si>
  <si>
    <t>Turbine Local / Remote</t>
  </si>
  <si>
    <t>Local Remote Switch</t>
  </si>
  <si>
    <t>17-H -11250  -D</t>
  </si>
  <si>
    <t>17HS11250D</t>
  </si>
  <si>
    <t>ТУРБИНА ПОВЫШЕННАЯ СКОРОСТЬ</t>
  </si>
  <si>
    <t>Turbine Speed Raise</t>
  </si>
  <si>
    <t>17-H -11250  -E</t>
  </si>
  <si>
    <t>17HS11250E</t>
  </si>
  <si>
    <t>ТУРБИНА МАЛАЯ СКОРОСТЬ</t>
  </si>
  <si>
    <t>Turbine Speed Lower</t>
  </si>
  <si>
    <t>17-H -11250  -F</t>
  </si>
  <si>
    <t>17HS11250F</t>
  </si>
  <si>
    <t>Turbine LP Lamp Test</t>
  </si>
  <si>
    <t>17-H -113930</t>
  </si>
  <si>
    <t>17HS113930A</t>
  </si>
  <si>
    <t>ПУСК ПАРОВОЙ ТУРБИНЫ СИГНАЛИЗ</t>
  </si>
  <si>
    <t>STEAM TURBINE START</t>
  </si>
  <si>
    <t>17-C-DD-N-001-LP002-L111</t>
  </si>
  <si>
    <t>17-H -113931</t>
  </si>
  <si>
    <t>17HS113931A</t>
  </si>
  <si>
    <t>СТОП  ПАРОВОЙ ТУРБИНЫ СИГНАЛИЗ</t>
  </si>
  <si>
    <t>STEAM TURBINE STOP</t>
  </si>
  <si>
    <t>17-H -113932</t>
  </si>
  <si>
    <t>17HS113932</t>
  </si>
  <si>
    <t>ПАРОВАЯ ТУРБИНА РУЧН/ВЫКЛ/АВТО</t>
  </si>
  <si>
    <t>STEAM TURBINE HAND/OFF/AUTO</t>
  </si>
  <si>
    <t>17-H -113933</t>
  </si>
  <si>
    <t>17HS113933</t>
  </si>
  <si>
    <t>ПАРОВАЯ ТУРБИНА СКОРОСТЬ МАХ</t>
  </si>
  <si>
    <t>STEAM TURBINE RAISE SPEED</t>
  </si>
  <si>
    <t>17-H -113934</t>
  </si>
  <si>
    <t>17HS113934</t>
  </si>
  <si>
    <t>ПАРОВАЯ ТУРБИНА НИЗКАЯ СКОРОСТЬ</t>
  </si>
  <si>
    <t>STEAM TURBINE LOWER SPEED</t>
  </si>
  <si>
    <t>17-X-113950</t>
  </si>
  <si>
    <t>17XA113950</t>
  </si>
  <si>
    <t>17-H -090301</t>
  </si>
  <si>
    <t>17HS090301</t>
  </si>
  <si>
    <t xml:space="preserve">ПУСК ОСУШКИ ПОТОКА А </t>
  </si>
  <si>
    <t xml:space="preserve"> Dryer Start for TRAIN A</t>
  </si>
  <si>
    <t>17-C-DD-N-001-LP003A-L091</t>
  </si>
  <si>
    <t>17-H -090302</t>
  </si>
  <si>
    <t>17HS090302</t>
  </si>
  <si>
    <t xml:space="preserve">СТОП ОСУШКИ ПОТОКА А </t>
  </si>
  <si>
    <t>Dryer STOP TRAIN A</t>
  </si>
  <si>
    <t>17-H -090303</t>
  </si>
  <si>
    <t>17HS090303</t>
  </si>
  <si>
    <t>ПРОВЕРКА ЛАМП ОСУШКИ ПОТОКА А</t>
  </si>
  <si>
    <t>Dryer LAMP TEST TRAIN A</t>
  </si>
  <si>
    <t>17-H -090304</t>
  </si>
  <si>
    <t>17HS090304</t>
  </si>
  <si>
    <t>ОСУШКА ПОТОКА А МЕСТН/ДИСТАНЦ</t>
  </si>
  <si>
    <t>Dryer LOCAL/REMOTE TRAIN A</t>
  </si>
  <si>
    <t>17-H -090351</t>
  </si>
  <si>
    <t>17HS090351</t>
  </si>
  <si>
    <t xml:space="preserve">ПУСК ОСУШКИ ПОТОКА В </t>
  </si>
  <si>
    <t>Dryer Start for TRAIN B</t>
  </si>
  <si>
    <t>17-C-DD-N-001-LP003B-L091</t>
  </si>
  <si>
    <t>TS-F-04</t>
  </si>
  <si>
    <t>17-H -090352</t>
  </si>
  <si>
    <t>17HS090352</t>
  </si>
  <si>
    <t xml:space="preserve">СТОП ОСУШКИ ПОТОКА В </t>
  </si>
  <si>
    <t>Dryer STOP TRAIN B</t>
  </si>
  <si>
    <t>17-H -090353</t>
  </si>
  <si>
    <t>17HS090353</t>
  </si>
  <si>
    <t>ПРОВЕРКА ЛАМП ОСУШКИ ПОТОКА В</t>
  </si>
  <si>
    <t>Dryer LAMP TEST TRAIN B</t>
  </si>
  <si>
    <t>17-H -090354</t>
  </si>
  <si>
    <t>17HS090354</t>
  </si>
  <si>
    <t>ОСУШКА ПОТОКА В МЕСТН/ДИСТАНЦ</t>
  </si>
  <si>
    <t>Dryer LOCAL/REMOTE TRAIN B</t>
  </si>
  <si>
    <t>17-F -113622</t>
  </si>
  <si>
    <t>17FSL113622</t>
  </si>
  <si>
    <t>ПРОБА КРЕМНЕЗЕМА</t>
  </si>
  <si>
    <t>From Strainer 17-L-111-S-140</t>
  </si>
  <si>
    <t>17-C-DD-N-001-LP003-L111</t>
  </si>
  <si>
    <t>Low Flow Switch</t>
  </si>
  <si>
    <t>17-F -113623</t>
  </si>
  <si>
    <t>17FSL113623</t>
  </si>
  <si>
    <t>ИЗ ФИЛЬТРА 17-L-111-S-141</t>
  </si>
  <si>
    <t>From Strainer 17-L-111-S-141</t>
  </si>
  <si>
    <t>17-F -113624</t>
  </si>
  <si>
    <t>17FSL113624</t>
  </si>
  <si>
    <t>ИЗ ФИЛЬТРА 17-L-111-S-142</t>
  </si>
  <si>
    <t>From Strainer 17-L-111-S-142</t>
  </si>
  <si>
    <t>17-X -113637</t>
  </si>
  <si>
    <t>17XS113637</t>
  </si>
  <si>
    <t>Status Contact</t>
  </si>
  <si>
    <t>17-X -113638</t>
  </si>
  <si>
    <t>17XS113638</t>
  </si>
  <si>
    <t>17-X -113639</t>
  </si>
  <si>
    <t>17XS113639</t>
  </si>
  <si>
    <t>17XZSH020201B</t>
  </si>
  <si>
    <t>11-XV-020201-B ОТКРЫТО</t>
  </si>
  <si>
    <t>17-C-DD-N-002FL03-L022</t>
  </si>
  <si>
    <t>17XZSL020201B</t>
  </si>
  <si>
    <t>11-XV-020201-B ЗАКРЫТО</t>
  </si>
  <si>
    <t>17XZSH020202B</t>
  </si>
  <si>
    <t>11-XV-020202-B ОТКРЫТО</t>
  </si>
  <si>
    <t>17XZSL020202B</t>
  </si>
  <si>
    <t>11-XV-020202-B ЗАКРЫТО</t>
  </si>
  <si>
    <t>17XZSH020203B</t>
  </si>
  <si>
    <t>11-XV-020203-B ОТКРЫТО</t>
  </si>
  <si>
    <t>17XZSL020203B</t>
  </si>
  <si>
    <t>11-XV-020203-B  ЗАКРЫТО</t>
  </si>
  <si>
    <t>17XZSH020204B</t>
  </si>
  <si>
    <t>11-XV-020204-B ОТКРЫТО</t>
  </si>
  <si>
    <t>17XZSL020204B</t>
  </si>
  <si>
    <t>11-XV-020204-B  ЗАКРЫТО</t>
  </si>
  <si>
    <t>17XZSH020205B</t>
  </si>
  <si>
    <t>11-XV-020205-B ОТКРЫТО</t>
  </si>
  <si>
    <t>17XZSL020205B</t>
  </si>
  <si>
    <t>11-XV-020205-B  ЗАКРЫТО</t>
  </si>
  <si>
    <t>17MXSA07038</t>
  </si>
  <si>
    <t>17-MOV-07038 ДОСТУПНО</t>
  </si>
  <si>
    <t>O1010201</t>
  </si>
  <si>
    <t>17-C-DD-N-002FL07</t>
  </si>
  <si>
    <t>TS-F-05</t>
  </si>
  <si>
    <t>17MXSR07038</t>
  </si>
  <si>
    <t>17-MOV-07038 МЕСТ/ДИСТАНЦ</t>
  </si>
  <si>
    <t>17MZSH07038</t>
  </si>
  <si>
    <t>17-MOV-07038 ОТКРЫТО</t>
  </si>
  <si>
    <t>17MZSL07038</t>
  </si>
  <si>
    <t>17-MOV-07038 ЗАКРЫТО</t>
  </si>
  <si>
    <t>17MXSA07039</t>
  </si>
  <si>
    <t>17-MOV-07039 ДОСТУПНО</t>
  </si>
  <si>
    <t>17MXSR07039</t>
  </si>
  <si>
    <t>17-MOV-07039 МЕСТ/ДИСТАНЦ</t>
  </si>
  <si>
    <t>17MZSH07039</t>
  </si>
  <si>
    <t>17-MOV-07039 ОТКРЫТО</t>
  </si>
  <si>
    <t>17MZSL07039</t>
  </si>
  <si>
    <t>17-MOV-07039 ЗАКРЫТО</t>
  </si>
  <si>
    <t>17MXSA07040</t>
  </si>
  <si>
    <t>17-MOV-07040 ДОСТУПНО</t>
  </si>
  <si>
    <t>17MXSR07040</t>
  </si>
  <si>
    <t>17-MOV-07040 МЕСТ/ДИСТАНЦ</t>
  </si>
  <si>
    <t>17MZSH07040</t>
  </si>
  <si>
    <t>17-MOV-07040 ОТКРЫТО</t>
  </si>
  <si>
    <t>17MZSL07040</t>
  </si>
  <si>
    <t>17-MOV-07040 ЗАКРЫТО</t>
  </si>
  <si>
    <t>17MXSA07041</t>
  </si>
  <si>
    <t>17-MOV-07041 ДОСТУПНО</t>
  </si>
  <si>
    <t>17MXSR07041</t>
  </si>
  <si>
    <t>17-MOV-07041 МЕСТ/ДИСТАНЦ</t>
  </si>
  <si>
    <t>17MZSH07041</t>
  </si>
  <si>
    <t>17-MOV-07041 ОТКРЫТО</t>
  </si>
  <si>
    <t>17MZSL07041</t>
  </si>
  <si>
    <t>17-MOV-07041 ЗАКРЫТО</t>
  </si>
  <si>
    <t>10MXSA08011</t>
  </si>
  <si>
    <t>10-MOV-08011 ДОСТУПЕН</t>
  </si>
  <si>
    <t>10MXSR08011</t>
  </si>
  <si>
    <t>10-MOV-08011 ПО МЕСТУ/ДИСТАНЦИЯ</t>
  </si>
  <si>
    <t>10MZSH08011</t>
  </si>
  <si>
    <t>10-MOV-08011 ОТКРЫТО (СИГН)</t>
  </si>
  <si>
    <t>10MZSL08011</t>
  </si>
  <si>
    <t>10-MOV-08011 ЗАКРЫТО (СИГН)</t>
  </si>
  <si>
    <t>17XZSH03021</t>
  </si>
  <si>
    <t>17-XV-03021 ОТКРЫТО</t>
  </si>
  <si>
    <t>17-C-DD-N-002FL10</t>
  </si>
  <si>
    <t>TS-F-06</t>
  </si>
  <si>
    <t>17XZSL03021</t>
  </si>
  <si>
    <t>17-XV-03021 ЗАКРЫТО</t>
  </si>
  <si>
    <t>17XZSH03022</t>
  </si>
  <si>
    <t>17-XV-03022 ОТКРЫТО</t>
  </si>
  <si>
    <t>17XZSL03022</t>
  </si>
  <si>
    <t>17-XV-03022 ЗАКРЫТО</t>
  </si>
  <si>
    <t>17XZSH03023</t>
  </si>
  <si>
    <t>17-XV-03023 ОТКРЫТО</t>
  </si>
  <si>
    <t>17XZSL03023</t>
  </si>
  <si>
    <t>17-XV-03023 ЗАКРЫТО</t>
  </si>
  <si>
    <t>17XZSH03024</t>
  </si>
  <si>
    <t>17-XV-03024 ОТКРЫТО</t>
  </si>
  <si>
    <t>17XZSL03024</t>
  </si>
  <si>
    <t>17-XV-03024 ЗАКРЫТО</t>
  </si>
  <si>
    <t>17XZSH03025</t>
  </si>
  <si>
    <t>17-XV-03025 ОТКРЫТО</t>
  </si>
  <si>
    <t>17XZSL03025</t>
  </si>
  <si>
    <t>17-XV-03025 ЗАКРЫТО</t>
  </si>
  <si>
    <t>17XZSH03026</t>
  </si>
  <si>
    <t>17-XV-03026 ОТКРЫТО</t>
  </si>
  <si>
    <t>17XZSL03026</t>
  </si>
  <si>
    <t>17-XV-03026 ЗАКРЫТО</t>
  </si>
  <si>
    <t>17XZSH03027</t>
  </si>
  <si>
    <t>17-XV-03027 ОТКРЫТО</t>
  </si>
  <si>
    <t>17XZSL03027</t>
  </si>
  <si>
    <t>17-XV-03027 ЗАКРЫТО</t>
  </si>
  <si>
    <t>17XZSH03059</t>
  </si>
  <si>
    <t>17-XV-03059 ОТКРЫТО</t>
  </si>
  <si>
    <t>17XZSL03059</t>
  </si>
  <si>
    <t>17-XV-03059 ЗАКРЫТО</t>
  </si>
  <si>
    <t>17-M -113500</t>
  </si>
  <si>
    <t>17MXSA113500</t>
  </si>
  <si>
    <t>17-MOV-113500 ДОСТУПНО</t>
  </si>
  <si>
    <t>O1010202</t>
  </si>
  <si>
    <t>17-C-DD-N-002FL11-L111</t>
  </si>
  <si>
    <t>TS-H-02</t>
  </si>
  <si>
    <t>17MXSR113500</t>
  </si>
  <si>
    <t>17-MOV-113500 МЕСТН/ДИСТАНЦ</t>
  </si>
  <si>
    <t>MOV Local/Remote</t>
  </si>
  <si>
    <t>17MZSH113500</t>
  </si>
  <si>
    <t>17-MOV-113500 ОТКРЫТО</t>
  </si>
  <si>
    <t>17MZSL113500</t>
  </si>
  <si>
    <t>17-MOV-113500 ЗАКРЫТО</t>
  </si>
  <si>
    <t>17-M -113502</t>
  </si>
  <si>
    <t>17MXSA113502</t>
  </si>
  <si>
    <t>17-MOV-113502 ДОСТУПНО</t>
  </si>
  <si>
    <t>SILENCER 17-L-111-SL-103</t>
  </si>
  <si>
    <t>17MXSR113502</t>
  </si>
  <si>
    <t>17-MOV-113502 МЕСТН/ДИСТАНЦ</t>
  </si>
  <si>
    <t>17MZSH113502</t>
  </si>
  <si>
    <t>17-MOV-113502 ОТКРЫТО</t>
  </si>
  <si>
    <t>17MZSL113502</t>
  </si>
  <si>
    <t>17-MOV-113502 ЗАКРЫТО</t>
  </si>
  <si>
    <t>17-M -113503</t>
  </si>
  <si>
    <t>17MXSA113503</t>
  </si>
  <si>
    <t>17-MOV-113503 ДОСТУПНО</t>
  </si>
  <si>
    <t>Intermittent blow down from 17-L-111</t>
  </si>
  <si>
    <t>17MXSR113503</t>
  </si>
  <si>
    <t>17-MOV-113503 МЕСТН/ДИСТАНЦ</t>
  </si>
  <si>
    <t>17MZSH113503</t>
  </si>
  <si>
    <t>17-MOV-113503 ОТКРЫТО</t>
  </si>
  <si>
    <t>17MZSL113503</t>
  </si>
  <si>
    <t>17-MOV-113503 ЗАКРЫТО</t>
  </si>
  <si>
    <t>17MXSA113501</t>
  </si>
  <si>
    <t>17-MOV-113501 ДОСТУПНО</t>
  </si>
  <si>
    <t>17MXSR113501</t>
  </si>
  <si>
    <t>17-MOV-113501 МЕСТН/ДИСТАНЦ</t>
  </si>
  <si>
    <t>17MZSH113501</t>
  </si>
  <si>
    <t>17-MOV-113501 ОТКРЫТО</t>
  </si>
  <si>
    <t>17MZSL113501</t>
  </si>
  <si>
    <t>17-MOV-113501 ЗАКРЫТО</t>
  </si>
  <si>
    <t>17MXYSP113500</t>
  </si>
  <si>
    <t>17-MOV-113500 СТОП</t>
  </si>
  <si>
    <t>17-C-DD-N-002FL11-L111-CD</t>
  </si>
  <si>
    <t>17MXYH113500</t>
  </si>
  <si>
    <t>17-MOV-113500 ОТКРЫТЬ</t>
  </si>
  <si>
    <t>17MXYL113500</t>
  </si>
  <si>
    <t>17-MOV-113500 ЗАКРЫТЬ</t>
  </si>
  <si>
    <t>17MXYSP113502</t>
  </si>
  <si>
    <t>17-MOV-113502 СТОП</t>
  </si>
  <si>
    <t>17MXYH113502</t>
  </si>
  <si>
    <t>17-MOV-113502 ОТКРЫТЬ</t>
  </si>
  <si>
    <t>17MXYL113502</t>
  </si>
  <si>
    <t>17-MOV-113502 ЗАКРЫТЬ</t>
  </si>
  <si>
    <t>17MXYSP113503</t>
  </si>
  <si>
    <t>17-MOV-113503 СТОП</t>
  </si>
  <si>
    <t>17MXYH113503</t>
  </si>
  <si>
    <t>17-MOV-113503 ОТКРЫТЬ</t>
  </si>
  <si>
    <t>17MXYL113503</t>
  </si>
  <si>
    <t>17-MOV-113503 ЗАКРЫТЬ</t>
  </si>
  <si>
    <t>17-X -11250  -A</t>
  </si>
  <si>
    <t>17XL11250A</t>
  </si>
  <si>
    <t>ГОТОВНОСТЬ К ЗАПУСКУ ЛАМПА</t>
  </si>
  <si>
    <t>Ready to Start Lamp</t>
  </si>
  <si>
    <t>17-C-DD-N-002-LP001-P111A</t>
  </si>
  <si>
    <t>02 Core</t>
  </si>
  <si>
    <t>17-X -113930 -A</t>
  </si>
  <si>
    <t>17XL113930A</t>
  </si>
  <si>
    <t>ПАР ТУРБИНА ГОТОВА К ЗАПУСКУ</t>
  </si>
  <si>
    <t>STEAM TURBINE READY TO START</t>
  </si>
  <si>
    <t>17-C-DD-N-002-LP002-L111</t>
  </si>
  <si>
    <t>08 Core</t>
  </si>
  <si>
    <t xml:space="preserve"> Lamp </t>
  </si>
  <si>
    <t>17-X -113931 -A</t>
  </si>
  <si>
    <t>17XL113931A</t>
  </si>
  <si>
    <t>АВАРИЯ ПАРОВОЙ ТУРБИНЫ</t>
  </si>
  <si>
    <t>STEAM TURBINE ALARM</t>
  </si>
  <si>
    <t>ALARM</t>
  </si>
  <si>
    <t>17-X -113933-A</t>
  </si>
  <si>
    <t>17XL113933A</t>
  </si>
  <si>
    <t xml:space="preserve">17-X -090301 </t>
  </si>
  <si>
    <t>17XL090301</t>
  </si>
  <si>
    <t>ВКЛЮЧЕНИЕ ОСУШКИ ПОТОКА А</t>
  </si>
  <si>
    <t>DRYER RUNNING STATUS TRAIN A</t>
  </si>
  <si>
    <t>17-C-DD-N-002-LP003A-L091</t>
  </si>
  <si>
    <t>17-X -090302</t>
  </si>
  <si>
    <t>17XL090302</t>
  </si>
  <si>
    <t>АВАРИЯ ОСУШКИ ПОТОКА А</t>
  </si>
  <si>
    <t>DRYER ALARM STATUS TRAIN A</t>
  </si>
  <si>
    <t xml:space="preserve">17-X -090352 </t>
  </si>
  <si>
    <t>17XL090352</t>
  </si>
  <si>
    <t>АВАРИЯ ОСУШКИ ПОТОКА В</t>
  </si>
  <si>
    <t>DRYER ALARM STATUS TRAIN B</t>
  </si>
  <si>
    <t>17-X -090351</t>
  </si>
  <si>
    <t>17XL090351</t>
  </si>
  <si>
    <t>ВКЛЮЧЕНИЕ ОСУШКИ ПОТОКА В</t>
  </si>
  <si>
    <t>DRYER RUNNING STATUS TRAIN B</t>
  </si>
  <si>
    <t>17-C-DD-N-002-LP003B-L091</t>
  </si>
  <si>
    <t>17XZSH020201C</t>
  </si>
  <si>
    <t>17-C-DD-N-003FL03-L022</t>
  </si>
  <si>
    <t>17XZSL020201C</t>
  </si>
  <si>
    <t>17XZSH020202C</t>
  </si>
  <si>
    <t>11-XV-020202-C ОТКРЫТО</t>
  </si>
  <si>
    <t>17XZSL020202C</t>
  </si>
  <si>
    <t>11-XV-020202-C  ЗАКРЫТО</t>
  </si>
  <si>
    <t>17XZSH020203C</t>
  </si>
  <si>
    <t>11-XV-020203-C ОТКРЫТО</t>
  </si>
  <si>
    <t>17XZSL020203C</t>
  </si>
  <si>
    <t>11-XV-020203-C  ЗАКРЫТО</t>
  </si>
  <si>
    <t>17XZSH020204C</t>
  </si>
  <si>
    <t>11-XV-020204-C ОТКРЫТО</t>
  </si>
  <si>
    <t>17XZSL020204C</t>
  </si>
  <si>
    <t>11-XV-020204-C  ЗАКРЫТО</t>
  </si>
  <si>
    <t>17XZSH020205C</t>
  </si>
  <si>
    <t>11-XV-020205-C ОТКРЫТО</t>
  </si>
  <si>
    <t>17XZSL020205C</t>
  </si>
  <si>
    <t>11-XV-020205-C  ЗАКРЫТО</t>
  </si>
  <si>
    <t>17MXSA07042</t>
  </si>
  <si>
    <t>17-MOV-07042 ДОСТУПНО</t>
  </si>
  <si>
    <t>O1010204</t>
  </si>
  <si>
    <t>17-C-DD-N-003FL07</t>
  </si>
  <si>
    <t>TS-R-03</t>
  </si>
  <si>
    <t>17MXSR07042</t>
  </si>
  <si>
    <t>17-MOV-07042 МЕСТ/ДИСТАНЦ</t>
  </si>
  <si>
    <t>17MZSH07042</t>
  </si>
  <si>
    <t>17-MOV-07042 ОТКРЫТО</t>
  </si>
  <si>
    <t>17MZSL07042</t>
  </si>
  <si>
    <t>17-MOV-07042 ЗАКРЫТО</t>
  </si>
  <si>
    <t>17MXSA07043</t>
  </si>
  <si>
    <t>17-MOV-07043 ДОСТУПНО</t>
  </si>
  <si>
    <t>17MXSR07043</t>
  </si>
  <si>
    <t>17-MOV-07043 МЕСТ/ДИСТАНЦ</t>
  </si>
  <si>
    <t>17MZSH07043</t>
  </si>
  <si>
    <t>17-MOV-07043 ОТКРЫТО</t>
  </si>
  <si>
    <t>17MZSL07043</t>
  </si>
  <si>
    <t>17-MOV-07043 ЗАКРЫТО</t>
  </si>
  <si>
    <t>17-X -07021</t>
  </si>
  <si>
    <t>17XZSH07021</t>
  </si>
  <si>
    <t>11-XV-07021 ОТКРЫТО</t>
  </si>
  <si>
    <t>BACKWASH OUTLET FROM FILTER L-72B</t>
  </si>
  <si>
    <t>O1011104</t>
  </si>
  <si>
    <t>17XZSL07021</t>
  </si>
  <si>
    <t>11-XV-07021 ЗАКРЫТО</t>
  </si>
  <si>
    <t>Position Close Proximity Switch</t>
  </si>
  <si>
    <t>17-X -07023</t>
  </si>
  <si>
    <t>17XZSH07023</t>
  </si>
  <si>
    <t>11-XV-07023 ОТКРЫТО</t>
  </si>
  <si>
    <t>BACKWASH OUTLET FROM FILTER L-72A</t>
  </si>
  <si>
    <t>17XZSL07023</t>
  </si>
  <si>
    <t>11-XV-07023 ЗАКРЫТО</t>
  </si>
  <si>
    <t>17-M -072    -B</t>
  </si>
  <si>
    <t>17TSHM072B</t>
  </si>
  <si>
    <t>17-P-072В ВЫСОКАЯ ТЕМПЕРАТУРА</t>
  </si>
  <si>
    <t>Motor for Filter 17-P-072B</t>
  </si>
  <si>
    <t>17XSLM072B</t>
  </si>
  <si>
    <t>17-P-072В СИГНАЛИЗ УТЕЧКИ</t>
  </si>
  <si>
    <t>10MXSA08012</t>
  </si>
  <si>
    <t>10-MOV-08012 ДОСТУПЕН</t>
  </si>
  <si>
    <t>10MXSR08012</t>
  </si>
  <si>
    <t>10-MOV-08012 ПО МЕСТУ/ДИСТАНЦИЯ</t>
  </si>
  <si>
    <t>10MZSH08012</t>
  </si>
  <si>
    <t>10-MOV-08012 ОТКРЫТО (СИГН)</t>
  </si>
  <si>
    <t>10MZSL08012</t>
  </si>
  <si>
    <t>10-MOV-08012 ЗАКРЫТО (СИГН)</t>
  </si>
  <si>
    <t>17XZSH03060</t>
  </si>
  <si>
    <t>17-XV-03060 ОТКРЫТО</t>
  </si>
  <si>
    <t>O1010205</t>
  </si>
  <si>
    <t>17-C-DD-N-003FL10</t>
  </si>
  <si>
    <t>TS-R-04</t>
  </si>
  <si>
    <t>17XZSL03060</t>
  </si>
  <si>
    <t>17-XV-03060 ЗАКРЫТО</t>
  </si>
  <si>
    <t>17XZSH03061</t>
  </si>
  <si>
    <t>17-XV-03061 ОТКРЫТО</t>
  </si>
  <si>
    <t>17XZSL03061</t>
  </si>
  <si>
    <t>17-XV-03061 ЗАКРЫТО</t>
  </si>
  <si>
    <t>17XZSH03071</t>
  </si>
  <si>
    <t>17-XV-03071 ОТКРЫТО</t>
  </si>
  <si>
    <t>17XZSL03071</t>
  </si>
  <si>
    <t>17-XV-03071 ЗАКРЫТО</t>
  </si>
  <si>
    <t>17XZSH03072</t>
  </si>
  <si>
    <t>17-XV-03072 ОТКРЫТО</t>
  </si>
  <si>
    <t>17XZSL03072</t>
  </si>
  <si>
    <t>17-XV-03072 ЗАКРЫТО</t>
  </si>
  <si>
    <t>17MXSA113521A</t>
  </si>
  <si>
    <t>17-MOV-113521 -A ДОСТУПНО</t>
  </si>
  <si>
    <t>17-C-DD-N-003FL11-L111</t>
  </si>
  <si>
    <t>17MXSR113521A</t>
  </si>
  <si>
    <t>17-MOV-113521 -A МЕСТН/ДИСТАНЦ</t>
  </si>
  <si>
    <t>17MZSH113521A</t>
  </si>
  <si>
    <t>17-MOV-113521 -A ОТКРЫТО</t>
  </si>
  <si>
    <t>17MZSL113521A</t>
  </si>
  <si>
    <t>17-MOV-113521 -A ЗАКРЫТО</t>
  </si>
  <si>
    <t>17MXSA113521B</t>
  </si>
  <si>
    <t>17-MOV-113521 -B ДОСТУПНО</t>
  </si>
  <si>
    <t>17MXSR113521B</t>
  </si>
  <si>
    <t>17-MOV-113521 -B МЕСТН/ДИСТАНЦ</t>
  </si>
  <si>
    <t>17MZSH113521B</t>
  </si>
  <si>
    <t>17-MOV-113521 -B ОТКРЫТО</t>
  </si>
  <si>
    <t>17MZSL113521B</t>
  </si>
  <si>
    <t>17-MOV-113521 -B ЗАКРЫТО</t>
  </si>
  <si>
    <t>17MXSA113522A</t>
  </si>
  <si>
    <t>17-MOV-113522 -A ДОСТУПНО</t>
  </si>
  <si>
    <t>17MXSR113522A</t>
  </si>
  <si>
    <t>17-MOV-113522 -A МЕСТН/ДИСТАНЦ</t>
  </si>
  <si>
    <t>17MZSH113522A</t>
  </si>
  <si>
    <t>17-MOV-113522 -A ОТКРЫТО</t>
  </si>
  <si>
    <t>17MZSL113522A</t>
  </si>
  <si>
    <t>17-MOV-113522 -A ЗАКРЫТО</t>
  </si>
  <si>
    <t>17MXSA113522B</t>
  </si>
  <si>
    <t>17-MOV-113522 -B ДОСТУПНО</t>
  </si>
  <si>
    <t>17MXSR113522B</t>
  </si>
  <si>
    <t>17-MOV-113522 -B МЕСТН/ДИСТАНЦ</t>
  </si>
  <si>
    <t>17MZSH113522B</t>
  </si>
  <si>
    <t>17-MOV-113522 -B ОТКРЫТО</t>
  </si>
  <si>
    <t>17MZSL113522B</t>
  </si>
  <si>
    <t>17-MOV-113522 -B ЗАКРЫТО</t>
  </si>
  <si>
    <t>17-X -11250  -B</t>
  </si>
  <si>
    <t>17XA11250B</t>
  </si>
  <si>
    <t>ОБЩАЯ АВАРИЯ ЛАМПА</t>
  </si>
  <si>
    <t>Common Alarm Lamp</t>
  </si>
  <si>
    <t>17-C-DD-N-003-LP001-P111A</t>
  </si>
  <si>
    <t>17XZSH020207A</t>
  </si>
  <si>
    <t>17-XV-020207-A ОТКРЫТО</t>
  </si>
  <si>
    <t>17-C-DD-N-004FL03-L022</t>
  </si>
  <si>
    <t>17XZSL020207A</t>
  </si>
  <si>
    <t>17-XV-020207-A ЗАКРЫТО</t>
  </si>
  <si>
    <t>17XZSH020210A</t>
  </si>
  <si>
    <t>17-XV-020210-A ОТКРЫТО</t>
  </si>
  <si>
    <t>O1011102</t>
  </si>
  <si>
    <t>17XZSL020210A</t>
  </si>
  <si>
    <t>17-XV-020210-A ЗАКРЫТО</t>
  </si>
  <si>
    <t>17XZSH020211A</t>
  </si>
  <si>
    <t>17-XV-020211-A ОТКРЫТО</t>
  </si>
  <si>
    <t>17XZSL020211A</t>
  </si>
  <si>
    <t>17-XV-020211-A ЗАКРЫТО</t>
  </si>
  <si>
    <t>17XZSH020212A</t>
  </si>
  <si>
    <t>17-XV-020212-A ОТКРЫТО</t>
  </si>
  <si>
    <t>17XZSL020212A</t>
  </si>
  <si>
    <t>17-XV-020212-A ЗАКРЫТО</t>
  </si>
  <si>
    <t>17XZSH020213A</t>
  </si>
  <si>
    <t>17-XV-020213-A ОТКРЫТО</t>
  </si>
  <si>
    <t>17XZSL020213A</t>
  </si>
  <si>
    <t>17-XV-020213-A ЗАКРЫТО</t>
  </si>
  <si>
    <t>17XZSH020214A</t>
  </si>
  <si>
    <t>17-XV-020214-A ОТКРЫТО</t>
  </si>
  <si>
    <t>17XZSL020214A</t>
  </si>
  <si>
    <t>17-XV-020214-A ЗАКРЫТО</t>
  </si>
  <si>
    <t>17XZSH020215A</t>
  </si>
  <si>
    <t>17-XV-020215-A ОТКРЫТО</t>
  </si>
  <si>
    <t>17XZSL020215A</t>
  </si>
  <si>
    <t>17-XV-020215-A ЗАКРЫТО</t>
  </si>
  <si>
    <t>17XZSH020216A</t>
  </si>
  <si>
    <t>17-XV-020216-A ОТКРЫТО</t>
  </si>
  <si>
    <t>17XZSL020216A</t>
  </si>
  <si>
    <t>17-XV-020216-A ЗАКРЫТО</t>
  </si>
  <si>
    <t>17XZSH020206</t>
  </si>
  <si>
    <t>17-XV-020206 ОТКРЫТО</t>
  </si>
  <si>
    <t>17XZSL020206</t>
  </si>
  <si>
    <t>17-XV-020206 ЗАКРЫТО</t>
  </si>
  <si>
    <t>17FSL03064CV</t>
  </si>
  <si>
    <t>17-C-DD-N-004FL10</t>
  </si>
  <si>
    <t>Low Flow Switch (Flow)</t>
  </si>
  <si>
    <t>17FSL03020CV</t>
  </si>
  <si>
    <t>17FSL03021CV</t>
  </si>
  <si>
    <t>17FSL03022CV</t>
  </si>
  <si>
    <t>17FSL03023CV</t>
  </si>
  <si>
    <t>17XZSH020207B</t>
  </si>
  <si>
    <t>17-XV-020207-B ОТКРЫТО</t>
  </si>
  <si>
    <t>17-C-DD-N-005FL03-L022</t>
  </si>
  <si>
    <t>TS-P-06</t>
  </si>
  <si>
    <t>17XZSL020207B</t>
  </si>
  <si>
    <t>17-XV-020207-B ЗАКРЫТО</t>
  </si>
  <si>
    <t>17XZSH020210B</t>
  </si>
  <si>
    <t>XV-020210-B ОТКРЫТО</t>
  </si>
  <si>
    <t>17XZSL020210B</t>
  </si>
  <si>
    <t>XV-020210-B ЗАКРЫТО</t>
  </si>
  <si>
    <t>17XZSH020211B</t>
  </si>
  <si>
    <t>17-XV-020211-B ОТКРЫТО</t>
  </si>
  <si>
    <t>17XZSL020211B</t>
  </si>
  <si>
    <t>17-XV-020211-B ЗАКРЫТО</t>
  </si>
  <si>
    <t>17XZSH020212B</t>
  </si>
  <si>
    <t>17-XV-020212-B ОТКРЫТО</t>
  </si>
  <si>
    <t>17XZSL020212B</t>
  </si>
  <si>
    <t>17-XV-020212-B ЗАКРЫТО</t>
  </si>
  <si>
    <t>17XZSH020213B</t>
  </si>
  <si>
    <t>17-XV-020213-B ОТКРЫТО</t>
  </si>
  <si>
    <t>17XZSL020213B</t>
  </si>
  <si>
    <t>17-XV-020213-B ЗАКРЫТО</t>
  </si>
  <si>
    <t>17XZSH020214B</t>
  </si>
  <si>
    <t>17-XV-020214-B ОТКРЫТО</t>
  </si>
  <si>
    <t>17XZSL020214B</t>
  </si>
  <si>
    <t>17-XV-020214-B ЗАКРЫТО</t>
  </si>
  <si>
    <t>17XZSH020215B</t>
  </si>
  <si>
    <t>17-XV-020215-B ОТКРЫТО</t>
  </si>
  <si>
    <t>17XZSL020215B</t>
  </si>
  <si>
    <t>17-XV-020215-B ЗАКРЫТО</t>
  </si>
  <si>
    <t>17XZSH020216B</t>
  </si>
  <si>
    <t>17-XV-020216-B ОТКРЫТО</t>
  </si>
  <si>
    <t>17XZSL020216B</t>
  </si>
  <si>
    <t>17-XV-020216-B ЗАКРЫТО</t>
  </si>
  <si>
    <t>17XZSH020207C</t>
  </si>
  <si>
    <t>17-XV-020207-C ОТКРЫТО</t>
  </si>
  <si>
    <t>O1011103</t>
  </si>
  <si>
    <t>17-C-DD-N-006FL03-L022</t>
  </si>
  <si>
    <t>17XZSL020207C</t>
  </si>
  <si>
    <t>17-XV-020207-C ЗАКРЫТО</t>
  </si>
  <si>
    <t>17XZSH020210C</t>
  </si>
  <si>
    <t>17-XV-020210-C ОТКРЫТО</t>
  </si>
  <si>
    <t>17XZSL020210C</t>
  </si>
  <si>
    <t>17-XV-020210-C ЗАКРЫТО</t>
  </si>
  <si>
    <t>17XZSH020211C</t>
  </si>
  <si>
    <t>17-XV-020211-C ОТКРЫТО</t>
  </si>
  <si>
    <t>17XZSL020211C</t>
  </si>
  <si>
    <t>17-XV-020211-C ЗАКРЫТО</t>
  </si>
  <si>
    <t>17XZSH020212C</t>
  </si>
  <si>
    <t>17-XV-020212-C ОТКРЫТО</t>
  </si>
  <si>
    <t>17XZSL020212C</t>
  </si>
  <si>
    <t>17-XV-020212-C ЗАКРЫТО</t>
  </si>
  <si>
    <t>17XZSH020213C</t>
  </si>
  <si>
    <t>17-XV-020213-C ОТКРЫТО</t>
  </si>
  <si>
    <t>17XZSL020213C</t>
  </si>
  <si>
    <t>17-XV-020213-C ЗАКРЫТО</t>
  </si>
  <si>
    <t>17XZSH020214C</t>
  </si>
  <si>
    <t>17-XV-020214-C ОТКРЫТО</t>
  </si>
  <si>
    <t>17XZSL020214C</t>
  </si>
  <si>
    <t>17-XV-020214-C ЗАКРЫТО</t>
  </si>
  <si>
    <t>17XZSH020215C</t>
  </si>
  <si>
    <t>17-XV-020215-C ОТКРЫТО</t>
  </si>
  <si>
    <t>17XZSL020215C</t>
  </si>
  <si>
    <t>17-XV-020215-C ЗАКРЫТО</t>
  </si>
  <si>
    <t>17XZSH020216C</t>
  </si>
  <si>
    <t>17-XV-020216-C ОТКРЫТО</t>
  </si>
  <si>
    <t>17XZSL020216C</t>
  </si>
  <si>
    <t>17-XV-020216-C ЗАКРЫТО</t>
  </si>
  <si>
    <t>17XZSH020217</t>
  </si>
  <si>
    <t>17XV020217 ОТКРЫТО</t>
  </si>
  <si>
    <t>17-C-DD-N-007FL03-L022</t>
  </si>
  <si>
    <t>17XZSL020217</t>
  </si>
  <si>
    <t>17XV020217 ЗАКРЫТО</t>
  </si>
  <si>
    <t>17XZSH020218</t>
  </si>
  <si>
    <t>17XV020218 ОТКРЫТО</t>
  </si>
  <si>
    <t>17XZSL020218</t>
  </si>
  <si>
    <t>17XV020218 ЗАКРЫТО</t>
  </si>
  <si>
    <t>17XZSH020219</t>
  </si>
  <si>
    <t>17XV020219 ОТКРЫТО</t>
  </si>
  <si>
    <t>17XZSL020219</t>
  </si>
  <si>
    <t>17XV020219 ЗАКРЫТО</t>
  </si>
  <si>
    <t>17XZSH020220</t>
  </si>
  <si>
    <t>17XV020220 ОТКРЫТО</t>
  </si>
  <si>
    <t>17XZSL020220</t>
  </si>
  <si>
    <t>17XV020220 ЗАКРЫТО</t>
  </si>
  <si>
    <t>17XZSH020221</t>
  </si>
  <si>
    <t>17XV020221 ОТКРЫТО</t>
  </si>
  <si>
    <t>17XZSL020221</t>
  </si>
  <si>
    <t>17XV020221 ЗАКРЫТО</t>
  </si>
  <si>
    <t>17XZSH020222</t>
  </si>
  <si>
    <t>17XV020222 ОТКРЫТО</t>
  </si>
  <si>
    <t>17XZSL020222</t>
  </si>
  <si>
    <t>17XV020222 ЗАКРЫТО</t>
  </si>
  <si>
    <t>17XZSH020224</t>
  </si>
  <si>
    <t>11-XV-020224 ОТКРЫТО</t>
  </si>
  <si>
    <t>17-C-DD-N-009FL03-L022</t>
  </si>
  <si>
    <t>17XZSL020224</t>
  </si>
  <si>
    <t>11-XV-020224 ЗАКРЫТО</t>
  </si>
  <si>
    <t>17XZSH020225</t>
  </si>
  <si>
    <t>11-XV-020225 ОТКРЫТО</t>
  </si>
  <si>
    <t>17XZSL020225</t>
  </si>
  <si>
    <t>11-XV-020225 ЗАКРЫТО</t>
  </si>
  <si>
    <t>17XZSH020226</t>
  </si>
  <si>
    <t>11-XV-020226 ОТКРЫТО</t>
  </si>
  <si>
    <t>17XZSL020226</t>
  </si>
  <si>
    <t>11-XV-020226 ЗАКРЫТО</t>
  </si>
  <si>
    <t>17XZSH020227</t>
  </si>
  <si>
    <t>11-XV-020227 ОТКРЫТО</t>
  </si>
  <si>
    <t>17XZSL020227</t>
  </si>
  <si>
    <t>11-XV-020227 ЗАКРЫТО</t>
  </si>
  <si>
    <t>17XZSH020250</t>
  </si>
  <si>
    <t>17-XV-020250 Открыто</t>
  </si>
  <si>
    <t>17XZSL020250</t>
  </si>
  <si>
    <t>17-XV-020250 Закрыто</t>
  </si>
  <si>
    <t>17XZSH020251</t>
  </si>
  <si>
    <t>17-XV-020251 Открыто</t>
  </si>
  <si>
    <t>17XZSL020251</t>
  </si>
  <si>
    <t>17-XV-020251 Закрыто</t>
  </si>
  <si>
    <t>17XZSH020232</t>
  </si>
  <si>
    <t>11-XV-020232 ОТКРЫТО</t>
  </si>
  <si>
    <t>17XZSL020232</t>
  </si>
  <si>
    <t>11-XV-020232 ЗАКРЫТО</t>
  </si>
  <si>
    <t>17XZSH020233</t>
  </si>
  <si>
    <t>11-XV-020233 ОТКРЫТО</t>
  </si>
  <si>
    <t>17XZSL020233</t>
  </si>
  <si>
    <t>11-XV-020233 ЗАКРЫТО</t>
  </si>
  <si>
    <t>17XZSH020228</t>
  </si>
  <si>
    <t>11-XV-020228 ОТКРЫТО</t>
  </si>
  <si>
    <t>17-C-DD-N-010FL03-L022</t>
  </si>
  <si>
    <t>17XZSL020228</t>
  </si>
  <si>
    <t>11-XV-020228 ЗАКРЫТО</t>
  </si>
  <si>
    <t>17XZSH020229</t>
  </si>
  <si>
    <t>11-XV-020229 ОТКРЫТО</t>
  </si>
  <si>
    <t>17XZSL020229</t>
  </si>
  <si>
    <t>11-XV-020229 ЗАКРЫТО</t>
  </si>
  <si>
    <t>17XZSH020230</t>
  </si>
  <si>
    <t>11-XV-020230 ОТКРЫТО</t>
  </si>
  <si>
    <t>17XZSL020230</t>
  </si>
  <si>
    <t>11-XV-020230 ЗАКРЫТО</t>
  </si>
  <si>
    <t>17XZSH020231</t>
  </si>
  <si>
    <t>11-XV-020231 ОТКРЫТО</t>
  </si>
  <si>
    <t>17XZSL020231</t>
  </si>
  <si>
    <t>11-XV-020231 ЗАКРЫТО</t>
  </si>
  <si>
    <t>17-MOV-0001</t>
  </si>
  <si>
    <t>17MZSH0001</t>
  </si>
  <si>
    <t>17-MOV-0001 ОТКРЫТО</t>
  </si>
  <si>
    <t>CO2 from Ammonia 2 to Urea</t>
  </si>
  <si>
    <t>17-C-DD-N-1-FL50</t>
  </si>
  <si>
    <t>10 Pair</t>
  </si>
  <si>
    <t>00-Inter-factory</t>
  </si>
  <si>
    <t>17MZSL0001</t>
  </si>
  <si>
    <t>17-MOV-0001 ЗАКРЫТО</t>
  </si>
  <si>
    <t>17MXSA0001</t>
  </si>
  <si>
    <t>17-MOV-0001 ДОСТУПНО</t>
  </si>
  <si>
    <t>17MXSR0001</t>
  </si>
  <si>
    <t>17-MOV-0001 МЕСТ/ДИСТАНЦ</t>
  </si>
  <si>
    <t>17-T -100765</t>
  </si>
  <si>
    <t>17TE100765A</t>
  </si>
  <si>
    <t>ТЕМП ОБМОТ U ДВИГАТЕЛЯ 17-KM-101</t>
  </si>
  <si>
    <t>MOTOR WINDING "U" TEMPERATURE</t>
  </si>
  <si>
    <t>AI-RTD-NIS (3 wire) DCS</t>
  </si>
  <si>
    <t>O1010008</t>
  </si>
  <si>
    <t>Tr.01</t>
  </si>
  <si>
    <t>17-C-RD-N-002FL10-K101</t>
  </si>
  <si>
    <t>DCS_AI_05</t>
  </si>
  <si>
    <t>06 Triad</t>
  </si>
  <si>
    <t>Temperature Element - RTD</t>
  </si>
  <si>
    <t>17-T -100764</t>
  </si>
  <si>
    <t>17TE100764A</t>
  </si>
  <si>
    <t>ТЕМП ОБМОТ V ДВИГАТЕЛЯ 17-KM-101</t>
  </si>
  <si>
    <t>MOTOR WINDING "V" TEMPERATURE</t>
  </si>
  <si>
    <t>Tr.02</t>
  </si>
  <si>
    <t>17-T -100763</t>
  </si>
  <si>
    <t>17TE100763A</t>
  </si>
  <si>
    <t>ТЕМП ОБМОТ W ДВИГАТЕЛЯ 17-KM-101</t>
  </si>
  <si>
    <t>MOTOR WINDING "W" TEMPERATURE</t>
  </si>
  <si>
    <t>Tr.03</t>
  </si>
  <si>
    <t>17-T -100766</t>
  </si>
  <si>
    <t>17TE100766</t>
  </si>
  <si>
    <t>MOTOR DE BEARING TEMPERATURE</t>
  </si>
  <si>
    <t>Tr.04</t>
  </si>
  <si>
    <t>17-T -100717</t>
  </si>
  <si>
    <t>17TE100717</t>
  </si>
  <si>
    <t>MOTOR NDE BEARING TEMPERATURE</t>
  </si>
  <si>
    <t>Tr.05</t>
  </si>
  <si>
    <t>17SI113932A</t>
  </si>
  <si>
    <t>STEAM TURBINE SPEED SENSOR</t>
  </si>
  <si>
    <t>PI-R-NIS (Pulse Input) DCS</t>
  </si>
  <si>
    <t>17-C-XD-N-707FL11-L111</t>
  </si>
  <si>
    <t>TS-F-16</t>
  </si>
  <si>
    <t>Speed Element</t>
  </si>
  <si>
    <t>17SI113932B</t>
  </si>
  <si>
    <t>17MXYH0001</t>
  </si>
  <si>
    <t>17-MOV-0001 ОТКРЫТЬ</t>
  </si>
  <si>
    <t>17-C-СD-N-1-FL50</t>
  </si>
  <si>
    <t>20 Core</t>
  </si>
  <si>
    <t>17MXYL0001</t>
  </si>
  <si>
    <t>17-MOV-0001 ЗАКРЫТЬ</t>
  </si>
  <si>
    <t>17MXYSP0001</t>
  </si>
  <si>
    <t>17-MOV-0001 ОСТАНОВИТЬ</t>
  </si>
  <si>
    <t>17PT113804</t>
  </si>
  <si>
    <t>17-FSL   -11101</t>
  </si>
  <si>
    <t>17FSL17101CV</t>
  </si>
  <si>
    <t>17-FSL-17101-CV</t>
  </si>
  <si>
    <t>17-I-AD-N-001BL02</t>
  </si>
  <si>
    <t>17-S -113930</t>
  </si>
  <si>
    <t>17SZI113930AX</t>
  </si>
  <si>
    <t>SPEED DETECTION</t>
  </si>
  <si>
    <t>Speed Indication</t>
  </si>
  <si>
    <t>17SZI113930BX</t>
  </si>
  <si>
    <t>17SZI113930CX</t>
  </si>
  <si>
    <t>17-M -0001LK -A</t>
  </si>
  <si>
    <t>17XYSPM001LKA</t>
  </si>
  <si>
    <t>17L022K001A ОСТАНОВ</t>
  </si>
  <si>
    <t>Mixed Bed Air Blower 17-L-022-K-001A</t>
  </si>
  <si>
    <t>O1011211</t>
  </si>
  <si>
    <t>17-I-CD-N-001BL02</t>
  </si>
  <si>
    <t>DCS_DO_03</t>
  </si>
  <si>
    <t>17-MC-DCS-005</t>
  </si>
  <si>
    <t>Motor Stop command</t>
  </si>
  <si>
    <t>17XYSTM001LKA</t>
  </si>
  <si>
    <t>17L022K001A ПУСК</t>
  </si>
  <si>
    <t>Motor Start command</t>
  </si>
  <si>
    <t>17-M -0001LK -B</t>
  </si>
  <si>
    <t>17XYSPM001LKB</t>
  </si>
  <si>
    <t>17L022K001B ОСТАНОВ</t>
  </si>
  <si>
    <t>Mixed Bed Air Blower 17-L-022-K-001B</t>
  </si>
  <si>
    <t>17XYSTM001LKB</t>
  </si>
  <si>
    <t>17L022K001B ПУСК</t>
  </si>
  <si>
    <t>17-M -0029LP -A</t>
  </si>
  <si>
    <t>17XYSPM029LPA</t>
  </si>
  <si>
    <t>17L022P029A ОСТАНОВ</t>
  </si>
  <si>
    <t>Rinse Pump 17-L-022-P-029A</t>
  </si>
  <si>
    <t>17XYSTM029LPA</t>
  </si>
  <si>
    <t>17L022P029A ПУСК</t>
  </si>
  <si>
    <t>17-M -0029LP -B</t>
  </si>
  <si>
    <t>17XYSPM029LPB</t>
  </si>
  <si>
    <t>17L022P029B ОСТАНОВ</t>
  </si>
  <si>
    <t>Rinse Pump 17-L-022-P-029B</t>
  </si>
  <si>
    <t>17XYSTM029LPB</t>
  </si>
  <si>
    <t>17L022P029B ПУСК</t>
  </si>
  <si>
    <t>17-M -0033LP -A</t>
  </si>
  <si>
    <t>17XYSPM033LPA</t>
  </si>
  <si>
    <t>17L022P033A ОСТАНОВ</t>
  </si>
  <si>
    <t>Regeneration Pump 17-L-022-P-033-A</t>
  </si>
  <si>
    <t>17XYSTM033LPA</t>
  </si>
  <si>
    <t>17L022P033A ПУСК</t>
  </si>
  <si>
    <t>17-M -0033LP -B</t>
  </si>
  <si>
    <t>17XYSPM033LPB</t>
  </si>
  <si>
    <t>17L022P033B ОСТАНОВ</t>
  </si>
  <si>
    <t>Regeneration Pump 17-L-022-P-033-B</t>
  </si>
  <si>
    <t>17XYSTM033LPB</t>
  </si>
  <si>
    <t>17L022P033B ПУСК</t>
  </si>
  <si>
    <t>17-M -0033LP -C</t>
  </si>
  <si>
    <t>17XYSPM033LPC</t>
  </si>
  <si>
    <t>17L022P033C ОСТАНОВ</t>
  </si>
  <si>
    <t>Regeneration Pump 17-L-022-P-033-C</t>
  </si>
  <si>
    <t>17-I-CD-N-002BL02</t>
  </si>
  <si>
    <t>17XYSTM033LPC</t>
  </si>
  <si>
    <t>17L022P033C ПУСК</t>
  </si>
  <si>
    <t>17-M -0022LP -A</t>
  </si>
  <si>
    <t>17XYSPM022LPA</t>
  </si>
  <si>
    <t>L022P022A ОСТАНОВ</t>
  </si>
  <si>
    <t>H2SO4 Dosing pump 17-L-022-P-022A</t>
  </si>
  <si>
    <t>17XYSTM022LPA</t>
  </si>
  <si>
    <t>L022P022A ПУСК</t>
  </si>
  <si>
    <t>17-M -0022LP -B</t>
  </si>
  <si>
    <t>17XYSPM022LPB</t>
  </si>
  <si>
    <t>L022P022B ОСТАНОВ</t>
  </si>
  <si>
    <t>H2SO4 Dosing pump 17-L-022-P-022B</t>
  </si>
  <si>
    <t>17XYSTM022LPB</t>
  </si>
  <si>
    <t>L022P022B ПУСК</t>
  </si>
  <si>
    <t>H2SO4 Dosing pump 17-L-022-P-028B</t>
  </si>
  <si>
    <t>17-M -0023LP -A</t>
  </si>
  <si>
    <t>17XYSPM023LPA</t>
  </si>
  <si>
    <t>L022P023A ОСТАНОВ</t>
  </si>
  <si>
    <t>H2SO4 Dosing pump 17-L-022-P-023A</t>
  </si>
  <si>
    <t>17XYSTM023LPA</t>
  </si>
  <si>
    <t>L022P023A ПУСК</t>
  </si>
  <si>
    <t>17-M -0023LP -B</t>
  </si>
  <si>
    <t>17XYSPM023LPB</t>
  </si>
  <si>
    <t>L022P023B ОСТАНОВ</t>
  </si>
  <si>
    <t>H2SO4 Dosing pump 17-L-022-P-023B</t>
  </si>
  <si>
    <t>17XYSTM023LPB</t>
  </si>
  <si>
    <t>L022P023B ПУСК</t>
  </si>
  <si>
    <t>17-M -0028LP -A</t>
  </si>
  <si>
    <t>17XYSPM028LPA</t>
  </si>
  <si>
    <t>L022P028A ОСТАНОВ</t>
  </si>
  <si>
    <t>H2SO4 Dosing pump 17-L-022-P-028A</t>
  </si>
  <si>
    <t>17XYSTM028LPA</t>
  </si>
  <si>
    <t>L022P028A ПУСК</t>
  </si>
  <si>
    <t>17-M -0028LP -B</t>
  </si>
  <si>
    <t>17XYSPM028LPB</t>
  </si>
  <si>
    <t>L022P028B ОСТАНОВ</t>
  </si>
  <si>
    <t>17-I-CD-N-003BL02</t>
  </si>
  <si>
    <t>17XYSTM028LPB</t>
  </si>
  <si>
    <t>L022P028B ПУСК</t>
  </si>
  <si>
    <t>17-H -022LP</t>
  </si>
  <si>
    <t>17XYSPH022LP</t>
  </si>
  <si>
    <t>L022H002 ОСТАНОВ</t>
  </si>
  <si>
    <t>NAOH storage tank heater 17-L-022-H002</t>
  </si>
  <si>
    <t>Electric Heater Stop command</t>
  </si>
  <si>
    <t>17XYSTH022LP</t>
  </si>
  <si>
    <t>L022H002 ПУСК</t>
  </si>
  <si>
    <t>Electric Heater Start command</t>
  </si>
  <si>
    <t>17-M -0021LP -A</t>
  </si>
  <si>
    <t>17XYSPM021LPA</t>
  </si>
  <si>
    <t>L022P021A ОСТАНОВ</t>
  </si>
  <si>
    <t>NaOH unloading pump 17-L-022-P-021A</t>
  </si>
  <si>
    <t>17XYSTM021LPA</t>
  </si>
  <si>
    <t>L022P021A ПУСК</t>
  </si>
  <si>
    <t>17-M -0021LP -B</t>
  </si>
  <si>
    <t>17XYSPM021LPB</t>
  </si>
  <si>
    <t>L022P021B ОСТАНОВ</t>
  </si>
  <si>
    <t>17XYSTM021LPB</t>
  </si>
  <si>
    <t>L022P021B ПУСК</t>
  </si>
  <si>
    <t>17-M -0026LP -A</t>
  </si>
  <si>
    <t>17XYSPM026LPA</t>
  </si>
  <si>
    <t>L022P026A ОСТАНОВ</t>
  </si>
  <si>
    <t>NaOH unloading pump 17-L-022-P-026A</t>
  </si>
  <si>
    <t>17XYSTM026LPA</t>
  </si>
  <si>
    <t>L022P026A ПУСК</t>
  </si>
  <si>
    <t>17-M -0027LP -A</t>
  </si>
  <si>
    <t>17XYSPM027LPA</t>
  </si>
  <si>
    <t>L022P027A ОСТАНОВ</t>
  </si>
  <si>
    <t>NaOH unloading pump 17-L-022-P-027A</t>
  </si>
  <si>
    <t>17XYSTM027LPA</t>
  </si>
  <si>
    <t>L022P027A ПУСК</t>
  </si>
  <si>
    <t>17-M -0024LP -A</t>
  </si>
  <si>
    <t>17XYSPM024LPA</t>
  </si>
  <si>
    <t>L022P024A ОСТАНОВ</t>
  </si>
  <si>
    <t>Neutralization pump 17-L-022-P-024A</t>
  </si>
  <si>
    <t>O1011209</t>
  </si>
  <si>
    <t>17-I-CD-N-004BL02</t>
  </si>
  <si>
    <t>17-MC-DCS-004</t>
  </si>
  <si>
    <t>17XYSTM024LPA</t>
  </si>
  <si>
    <t>L022P024A ПУСК</t>
  </si>
  <si>
    <t>17-M -0025LP -A</t>
  </si>
  <si>
    <t>17XYSPM025LPA</t>
  </si>
  <si>
    <t>L022P025A ОСТАНОВ</t>
  </si>
  <si>
    <t>Neutralization pump 17-L-022-P-025A</t>
  </si>
  <si>
    <t>17XYSTM025LPA</t>
  </si>
  <si>
    <t>L022P025A ПУСК</t>
  </si>
  <si>
    <t>17-M -131    -A</t>
  </si>
  <si>
    <t>17XYSPM131A</t>
  </si>
  <si>
    <t>17-P-131A ОСТАНОВ</t>
  </si>
  <si>
    <t>Safety Shower Pump 17-P-131A</t>
  </si>
  <si>
    <t>17XYSTM131A</t>
  </si>
  <si>
    <t>17-P-131A ПУСК</t>
  </si>
  <si>
    <t>17-M -131    -B</t>
  </si>
  <si>
    <t>17XYSPM131B</t>
  </si>
  <si>
    <t>17-P-131B ОСТАНОВ</t>
  </si>
  <si>
    <t>Safety Shower Pump 17-P-131B</t>
  </si>
  <si>
    <t>17XYSTM131B</t>
  </si>
  <si>
    <t>17-P-131B ПУСК</t>
  </si>
  <si>
    <t>17-M -131    -C</t>
  </si>
  <si>
    <t>17XYSPM131C</t>
  </si>
  <si>
    <t>17-P-131C ОСТАНОВ</t>
  </si>
  <si>
    <t>Safety Shower Pump 17-P-131C</t>
  </si>
  <si>
    <t>17XYSTM131C</t>
  </si>
  <si>
    <t>17-P-131C ПУСК</t>
  </si>
  <si>
    <t>17-H -071    -A</t>
  </si>
  <si>
    <t>17XYSPH071A</t>
  </si>
  <si>
    <t>17-HE-07201 СТОП</t>
  </si>
  <si>
    <t>17-L-071-K-071A Gearbox Heater</t>
  </si>
  <si>
    <t>O1010212</t>
  </si>
  <si>
    <t>17-I-CD-N-005BL02</t>
  </si>
  <si>
    <t>17-MC-DCS-003</t>
  </si>
  <si>
    <t>Heater Stop command</t>
  </si>
  <si>
    <t>17XYSTH071A</t>
  </si>
  <si>
    <t>17-HE-07201 ПУСК</t>
  </si>
  <si>
    <t>Heater Start command</t>
  </si>
  <si>
    <t>17-H -071    -B</t>
  </si>
  <si>
    <t>17XYSPH071B</t>
  </si>
  <si>
    <t>17-HE-07202 СТОП</t>
  </si>
  <si>
    <t>17-L-071-K-071B Gearbox Heater</t>
  </si>
  <si>
    <t>17XYSTH071B</t>
  </si>
  <si>
    <t>17-HE-07202 ПУСК</t>
  </si>
  <si>
    <t>17-H -071    -C</t>
  </si>
  <si>
    <t>17XYSPH071C</t>
  </si>
  <si>
    <t>17-HE-07203 СТОП</t>
  </si>
  <si>
    <t>17-L-071-K-071C Gearbox Heater</t>
  </si>
  <si>
    <t>17XYSTH071C</t>
  </si>
  <si>
    <t>17-HE-07203 ПУСК</t>
  </si>
  <si>
    <t>17-H -071    -D</t>
  </si>
  <si>
    <t>17XYSPH071D</t>
  </si>
  <si>
    <t>17-HE-07204 СТОП</t>
  </si>
  <si>
    <t>17-L-071-K-071D Gearbox Heater</t>
  </si>
  <si>
    <t>17XYSTH071D</t>
  </si>
  <si>
    <t>17-HE-07204 ПУСК</t>
  </si>
  <si>
    <t>17-H -071    -E</t>
  </si>
  <si>
    <t>17XYSPH071E</t>
  </si>
  <si>
    <t>17-HE-07205 СТОП</t>
  </si>
  <si>
    <t>17-L-071-K-071E Gearbox Heater</t>
  </si>
  <si>
    <t>17XYSTH071E</t>
  </si>
  <si>
    <t>17-HE-07205 ПУСК</t>
  </si>
  <si>
    <t>17-H -071    -F</t>
  </si>
  <si>
    <t>17XYSPH071F</t>
  </si>
  <si>
    <t>17-HE-07206 СТОП</t>
  </si>
  <si>
    <t>17-L-071-K-071F Gearbox Heater</t>
  </si>
  <si>
    <t>17XYSTH071F</t>
  </si>
  <si>
    <t>17-HE-07206 ПУСК</t>
  </si>
  <si>
    <t>17XYSPM071LKA</t>
  </si>
  <si>
    <t>17-L-071-K-071A СТОП</t>
  </si>
  <si>
    <t>17-I-CD-N-006BL02</t>
  </si>
  <si>
    <t>17XYSTBM071LKA</t>
  </si>
  <si>
    <t>17-P-071LK -A ПУСК ОБРАТНО</t>
  </si>
  <si>
    <t>Motor Backward Start Command</t>
  </si>
  <si>
    <t>17XYSTFM071LKA</t>
  </si>
  <si>
    <t>17-P-071LK -A ПУСК ВПЕРЕД</t>
  </si>
  <si>
    <t>Motor Forward Start Command</t>
  </si>
  <si>
    <t>17XYSPM071LKB</t>
  </si>
  <si>
    <t>17-L-071-K-071B СТОП</t>
  </si>
  <si>
    <t>17XYSTBM071LKB</t>
  </si>
  <si>
    <t>17-L-071-K-071B ПУСК</t>
  </si>
  <si>
    <t>17XYSTFM071LKB</t>
  </si>
  <si>
    <t>17XYSPM071LKC</t>
  </si>
  <si>
    <t>17-L-071-K-071C СТОП</t>
  </si>
  <si>
    <t>17XYSTBM071LKC</t>
  </si>
  <si>
    <t>17-L-071-K-071C ПУСК</t>
  </si>
  <si>
    <t>17XYSTFM071LKC</t>
  </si>
  <si>
    <t>17XYSPM071LKD</t>
  </si>
  <si>
    <t>17-L-071-K-071D СТОП</t>
  </si>
  <si>
    <t>17XYSTBM071LKD</t>
  </si>
  <si>
    <t>17-P-071LK -D  ДВИГАТЕЛЬ ОБРАТНО</t>
  </si>
  <si>
    <t>17XYSTFM071LKD</t>
  </si>
  <si>
    <t>17-P-071LK -D  ДВИГАТЕЛЬ</t>
  </si>
  <si>
    <t>17XYSPM071LKE</t>
  </si>
  <si>
    <t>17-L-071-K-071E СТОП</t>
  </si>
  <si>
    <t>17XYSPM071LKF</t>
  </si>
  <si>
    <t>17-L-071-K-071F СТОП</t>
  </si>
  <si>
    <t>17-I-CD-N-007BL02</t>
  </si>
  <si>
    <t>17XYSPM071LKG</t>
  </si>
  <si>
    <t>17-L-071-K-071G СТОП</t>
  </si>
  <si>
    <t>17XYSPM071LKH</t>
  </si>
  <si>
    <t>17-L-071-K-071H СТОП</t>
  </si>
  <si>
    <t>17-M -071    -A</t>
  </si>
  <si>
    <t>17XYSPM071A</t>
  </si>
  <si>
    <t>17-P-071A СТОП</t>
  </si>
  <si>
    <t>CW Circulation Pump 7-P-071A</t>
  </si>
  <si>
    <t>17XYSTM071A</t>
  </si>
  <si>
    <t>17-P-071A ПУСК</t>
  </si>
  <si>
    <t>17-M -071    -B</t>
  </si>
  <si>
    <t>17XYSPM071B</t>
  </si>
  <si>
    <t>17-P-071B СТОП</t>
  </si>
  <si>
    <t>CW Circulation Pump 7-P-071B</t>
  </si>
  <si>
    <t>17XYSTM071B</t>
  </si>
  <si>
    <t>17-P-071B ПУСК</t>
  </si>
  <si>
    <t>17-M -071    -C</t>
  </si>
  <si>
    <t>17XYSPM071C</t>
  </si>
  <si>
    <t>17-P-071C СТОП</t>
  </si>
  <si>
    <t>CW Circulation Pump 7-P-071C</t>
  </si>
  <si>
    <t>O1010213</t>
  </si>
  <si>
    <t>17XYSTM071C</t>
  </si>
  <si>
    <t>17-P-071C ПУСК</t>
  </si>
  <si>
    <t>17-M -071    -D</t>
  </si>
  <si>
    <t>17XYSPM071D</t>
  </si>
  <si>
    <t>17-P-071D СТОП</t>
  </si>
  <si>
    <t>CW Circulation Pump 7-P-071D</t>
  </si>
  <si>
    <t>17XYSTM071D</t>
  </si>
  <si>
    <t>17-P-071D ПУСК</t>
  </si>
  <si>
    <t>17XYSPM072A</t>
  </si>
  <si>
    <t>17-P-072A СТОП</t>
  </si>
  <si>
    <t>17XYSTM072A</t>
  </si>
  <si>
    <t>17-P-072A ПУСК</t>
  </si>
  <si>
    <t>17XYSPM072B</t>
  </si>
  <si>
    <t>17-P-072B СТОП</t>
  </si>
  <si>
    <t>17-I-CD-N-008BL02</t>
  </si>
  <si>
    <t>17XYSTM072B</t>
  </si>
  <si>
    <t>17-P-072B ПУСК</t>
  </si>
  <si>
    <t>17-M -071    -E</t>
  </si>
  <si>
    <t>17XYSPM071E</t>
  </si>
  <si>
    <t>17-P-071E СТОП</t>
  </si>
  <si>
    <t>17-P-071E STOP</t>
  </si>
  <si>
    <t>17XYSTM071E</t>
  </si>
  <si>
    <t>17-P-071E ПУСК</t>
  </si>
  <si>
    <t>17-P-071E START</t>
  </si>
  <si>
    <t>17-M -071    -F</t>
  </si>
  <si>
    <t>17XYSPM071F</t>
  </si>
  <si>
    <t>17-P-071F СТОП</t>
  </si>
  <si>
    <t>17-P-071F STOP</t>
  </si>
  <si>
    <t>17XYSTM071F</t>
  </si>
  <si>
    <t>17-P-071F ПУСК</t>
  </si>
  <si>
    <t>17-P-071F START</t>
  </si>
  <si>
    <t>17-M -071    -G</t>
  </si>
  <si>
    <t>17XYSPM071G</t>
  </si>
  <si>
    <t>17-P-071G СТОП</t>
  </si>
  <si>
    <t>17-P-071G STOP</t>
  </si>
  <si>
    <t>17XYSTM071G</t>
  </si>
  <si>
    <t>17-P-071G ПУСК</t>
  </si>
  <si>
    <t>17-P-071G START</t>
  </si>
  <si>
    <t>17-M -073    -A</t>
  </si>
  <si>
    <t>17XYSPM073A</t>
  </si>
  <si>
    <t>17-P-073A СТОП</t>
  </si>
  <si>
    <t>Electric motor 17-PM-073A</t>
  </si>
  <si>
    <t>17XYSTM073A</t>
  </si>
  <si>
    <t>17-P-073A ПУСК</t>
  </si>
  <si>
    <t>17-M -073    -B</t>
  </si>
  <si>
    <t>17XYSPM073B</t>
  </si>
  <si>
    <t>17-P-073B СТОП</t>
  </si>
  <si>
    <t>Emergency CW Pump 17-P-073B</t>
  </si>
  <si>
    <t>17XYSTM073B</t>
  </si>
  <si>
    <t>17-P-073B ПУСК</t>
  </si>
  <si>
    <t>17-M -101K   -A</t>
  </si>
  <si>
    <t>17XYSPM101KA</t>
  </si>
  <si>
    <t>17-KM-101A СТОП</t>
  </si>
  <si>
    <t>COMPRESSOR MAIN MOTOR 17-KM-101A</t>
  </si>
  <si>
    <t>17-I-CD-N-009BL02</t>
  </si>
  <si>
    <t>17XYSTM101KA</t>
  </si>
  <si>
    <t>17-KM-101A ПУСК</t>
  </si>
  <si>
    <t>17-H -101K</t>
  </si>
  <si>
    <t>17XYSPH101K</t>
  </si>
  <si>
    <t>17K101H101 СТОП</t>
  </si>
  <si>
    <t>COMPRESSOR LUBE OIL HEATER 17-K-101-H-101</t>
  </si>
  <si>
    <t>17XYSTH101K</t>
  </si>
  <si>
    <t>17K101H101 ПУСК</t>
  </si>
  <si>
    <t>17-M -102KP</t>
  </si>
  <si>
    <t>17XYSPM102KP</t>
  </si>
  <si>
    <t>17K101P102 СТОП</t>
  </si>
  <si>
    <t>COMPRESSOR 17-K-101-P-102 LO PUMP</t>
  </si>
  <si>
    <t>17XYSTM102KP</t>
  </si>
  <si>
    <t>17K101P102 ПУСК</t>
  </si>
  <si>
    <t xml:space="preserve">17-M -021    </t>
  </si>
  <si>
    <t>17XYSPM021</t>
  </si>
  <si>
    <t>17-P-021 СТОП</t>
  </si>
  <si>
    <t>Electric Motor 17-P-021</t>
  </si>
  <si>
    <t>17XYSTM021</t>
  </si>
  <si>
    <t>17-P-021 ПУСК</t>
  </si>
  <si>
    <t>17-M -032    -A</t>
  </si>
  <si>
    <t>17XYSPM032A</t>
  </si>
  <si>
    <t>17-P-032A СТОП</t>
  </si>
  <si>
    <t>Demi Water Pump 17-P-032A</t>
  </si>
  <si>
    <t>17XYSTM032A</t>
  </si>
  <si>
    <t>17-P-032A ПУСК</t>
  </si>
  <si>
    <t>17-M -032    -B</t>
  </si>
  <si>
    <t>17XYSPM032B</t>
  </si>
  <si>
    <t>17-P-032B СТОП</t>
  </si>
  <si>
    <t>Demi Water Pump 17-P-032B</t>
  </si>
  <si>
    <t>17XYSTM032B</t>
  </si>
  <si>
    <t>17-P-032B ПУСК</t>
  </si>
  <si>
    <t>17-M -031    -A</t>
  </si>
  <si>
    <t>17XYSPM031A</t>
  </si>
  <si>
    <t>17-P-031A СТОП</t>
  </si>
  <si>
    <t>Mixed Bed Filter Feed Pump 17-P-031A</t>
  </si>
  <si>
    <t>17-I-CD-N-010BL02</t>
  </si>
  <si>
    <t>17XYSTM031A</t>
  </si>
  <si>
    <t>P030B НАСОС КОНДЕНСАТА</t>
  </si>
  <si>
    <t>17-M -031    -B</t>
  </si>
  <si>
    <t>17XYSPM031B</t>
  </si>
  <si>
    <t>17-P-031B СТОП</t>
  </si>
  <si>
    <t>Mixed Bed Filter Feed Pump 17-P-031B</t>
  </si>
  <si>
    <t>O1010214</t>
  </si>
  <si>
    <t>17XYSTM031B</t>
  </si>
  <si>
    <t>17-M -031    -C</t>
  </si>
  <si>
    <t>17XYSPM031C</t>
  </si>
  <si>
    <t>17-P-031C СТОП</t>
  </si>
  <si>
    <t>Mixed Bed Filter Feed Pump 17-P-031C</t>
  </si>
  <si>
    <t>17XYSTM031C</t>
  </si>
  <si>
    <t>17-P-031C ПУСК</t>
  </si>
  <si>
    <t xml:space="preserve">17-H -111LP  </t>
  </si>
  <si>
    <t>17XYSPH111LP</t>
  </si>
  <si>
    <t>17-L-111-H-111 СТОП</t>
  </si>
  <si>
    <t>17-L-111-H-111 Electric heater</t>
  </si>
  <si>
    <t>17-I-CD-N-011BL02</t>
  </si>
  <si>
    <t>17XYSTH111LP</t>
  </si>
  <si>
    <t>17-L-111-H-111 ПУСК</t>
  </si>
  <si>
    <t>17-M -101    -BLK</t>
  </si>
  <si>
    <t>17XYSPM101BLK</t>
  </si>
  <si>
    <t>17-L-111-KM-101-B СТОП</t>
  </si>
  <si>
    <t>17XYSTM101BLK</t>
  </si>
  <si>
    <t>17-L-111-KM-101-B ПУСК</t>
  </si>
  <si>
    <t>17-H -111L  -001</t>
  </si>
  <si>
    <t>17XYSPH111L001</t>
  </si>
  <si>
    <t>17-STP-111A-H-001 СТОП</t>
  </si>
  <si>
    <t>LO Heater 17-STP-111A-H-001</t>
  </si>
  <si>
    <t>17XYSTH111L001</t>
  </si>
  <si>
    <t>17-STP-111A-H-001 ПУСК</t>
  </si>
  <si>
    <t>17-M -111AL0  -01B</t>
  </si>
  <si>
    <t>17XYSPM111AL001B</t>
  </si>
  <si>
    <t>17-STP-111A-PM-001B СТОП</t>
  </si>
  <si>
    <t>17-STP-111A-PM-001B Auxiliary Oil Pump</t>
  </si>
  <si>
    <t>17XYSTM111AL001B</t>
  </si>
  <si>
    <t>M111B</t>
  </si>
  <si>
    <t>17-M -020    -A</t>
  </si>
  <si>
    <t>17XYSPM020A</t>
  </si>
  <si>
    <t>17-P-020A СТОП</t>
  </si>
  <si>
    <t>LP Condensate 17-P-020A</t>
  </si>
  <si>
    <t>17XYSTM020A</t>
  </si>
  <si>
    <t>17-P-020A ПУСК</t>
  </si>
  <si>
    <t>17-M -020    -B</t>
  </si>
  <si>
    <t>17XYSPM020B</t>
  </si>
  <si>
    <t>17-P-020B СТОП</t>
  </si>
  <si>
    <t>LP Condensate 17-P-020B</t>
  </si>
  <si>
    <t>17XYSTM020B</t>
  </si>
  <si>
    <t>17-P-020B ПУСК</t>
  </si>
  <si>
    <t>17-M -111    -B</t>
  </si>
  <si>
    <t>17XYSPM111B</t>
  </si>
  <si>
    <t>17-P-111B СТОП</t>
  </si>
  <si>
    <t>17-P-111B Centrifugal Pumps</t>
  </si>
  <si>
    <t>17XYSTM111B</t>
  </si>
  <si>
    <t>17-P-111B ПУСК</t>
  </si>
  <si>
    <t>17-M -01AL112</t>
  </si>
  <si>
    <t>17XYSTM01AL112</t>
  </si>
  <si>
    <t>17L112P001A СТОП</t>
  </si>
  <si>
    <t>O1011207</t>
  </si>
  <si>
    <t>17-I-CD-N-012BL02</t>
  </si>
  <si>
    <t>17XYSPM01AL112</t>
  </si>
  <si>
    <t>17L112P001A ПУСК</t>
  </si>
  <si>
    <t>17-M -01BL112</t>
  </si>
  <si>
    <t>17XYSTM01BL112</t>
  </si>
  <si>
    <t>17L112P001B СТОП</t>
  </si>
  <si>
    <t>17XYSPM01BL112</t>
  </si>
  <si>
    <t>17L112P001B ПУСК</t>
  </si>
  <si>
    <t>17-M -01L112</t>
  </si>
  <si>
    <t>17XYSTM01L112</t>
  </si>
  <si>
    <t>МЕШАЛКА БАКА ФОСФАТА НАТРИЯ</t>
  </si>
  <si>
    <t>17-L-112-AGM-001 Sodium Phosphate tank agitator</t>
  </si>
  <si>
    <t>17XYSPM01L112</t>
  </si>
  <si>
    <t>17L112AGM001 ПУСК</t>
  </si>
  <si>
    <t>17-M -01AL113</t>
  </si>
  <si>
    <t>17XYSTM01AL113</t>
  </si>
  <si>
    <t>17113P001A СТОП</t>
  </si>
  <si>
    <t>17XYSPM01AL113</t>
  </si>
  <si>
    <t>17113P001A ПУСК</t>
  </si>
  <si>
    <t>17-M -01BL113</t>
  </si>
  <si>
    <t>17XYSTM01BL113</t>
  </si>
  <si>
    <t>17113P001B СТОП</t>
  </si>
  <si>
    <t>17XYSPM01BL113</t>
  </si>
  <si>
    <t>17113P001B ПУСК</t>
  </si>
  <si>
    <t>17-M -01L113</t>
  </si>
  <si>
    <t>17XYSTM01L113</t>
  </si>
  <si>
    <t>17L113AGM001 ПУСК</t>
  </si>
  <si>
    <t>17-L-113-AGM-001 Sodium Phosphate tank agitator</t>
  </si>
  <si>
    <t>17XYSPM01L113</t>
  </si>
  <si>
    <t>17L113AGM001 СТОП</t>
  </si>
  <si>
    <t>17-M -01AL114</t>
  </si>
  <si>
    <t>17XYSTM01AL114</t>
  </si>
  <si>
    <t>17114P001A СТОП</t>
  </si>
  <si>
    <t>17XYSPM01AL114</t>
  </si>
  <si>
    <t>17114P001A ПУСК</t>
  </si>
  <si>
    <t>17-M -01BL114</t>
  </si>
  <si>
    <t>17XYSTM01BL114</t>
  </si>
  <si>
    <t>17114P001B СТОП</t>
  </si>
  <si>
    <t>17-I-CD-N-013BL02</t>
  </si>
  <si>
    <t>17XYSPM01BL114</t>
  </si>
  <si>
    <t>17114P001B ПУСК</t>
  </si>
  <si>
    <t>17-M -01L114</t>
  </si>
  <si>
    <t>17XYSTM01L114</t>
  </si>
  <si>
    <t>17L114AG001 ПУСК</t>
  </si>
  <si>
    <t>17-L-114-AG-001 Amine tank agitator</t>
  </si>
  <si>
    <t>17XYSPM01L114</t>
  </si>
  <si>
    <t>17L114AG001 СТОП</t>
  </si>
  <si>
    <t>17-M -071LP  -A</t>
  </si>
  <si>
    <t>17XYSPM071LPA</t>
  </si>
  <si>
    <t>17L073PM071A СТОП</t>
  </si>
  <si>
    <t>17XYSTM071LPA</t>
  </si>
  <si>
    <t>17L073PM071A ПУСК</t>
  </si>
  <si>
    <t>17-M -071LP  -B</t>
  </si>
  <si>
    <t>17XYSPM071LPB</t>
  </si>
  <si>
    <t>17L073PM071B СТОП</t>
  </si>
  <si>
    <t>17XYSTM071LPB</t>
  </si>
  <si>
    <t>17L073PM071B ПУСК</t>
  </si>
  <si>
    <t>17XYSTM072LPA</t>
  </si>
  <si>
    <t>17L073PM072A ПУСК</t>
  </si>
  <si>
    <t>Motor START command</t>
  </si>
  <si>
    <t>17XYSPM072LPA</t>
  </si>
  <si>
    <t>17L073PM072A СТОП</t>
  </si>
  <si>
    <t>17XYSPM072LPB</t>
  </si>
  <si>
    <t>17L073PM072B СТОП</t>
  </si>
  <si>
    <t>17XYSPM073LPA</t>
  </si>
  <si>
    <t>17L073PM073A СТОП</t>
  </si>
  <si>
    <t>17XYSPM073LPB</t>
  </si>
  <si>
    <t>17L073PM073B СТОП</t>
  </si>
  <si>
    <t>17-M -074LP  -A</t>
  </si>
  <si>
    <t>17XYSPM074LPA</t>
  </si>
  <si>
    <t>17L073PM074A СТОП</t>
  </si>
  <si>
    <t>17-L-073-PM-074A  Non-Oxidant Biocide Injection Pump</t>
  </si>
  <si>
    <t>17XYSTM074LPA</t>
  </si>
  <si>
    <t>17L073PM074A ПУСК</t>
  </si>
  <si>
    <t>17-I-CD-N-014BL02</t>
  </si>
  <si>
    <t>17-M -074LP  -B</t>
  </si>
  <si>
    <t>17XYSPM074LPB</t>
  </si>
  <si>
    <t>17L073PM074B СТОП</t>
  </si>
  <si>
    <t>17-L-073-PM-074B  Non-Oxidant Biocide Injection Pump</t>
  </si>
  <si>
    <t>17XYSTM074LPB</t>
  </si>
  <si>
    <t>17L073PM074B ПУСК</t>
  </si>
  <si>
    <t>17-M -075LP  -A</t>
  </si>
  <si>
    <t>17XYSPM075LPA</t>
  </si>
  <si>
    <t>17L073PM075A СТОП</t>
  </si>
  <si>
    <t>17XYSTM075LPA</t>
  </si>
  <si>
    <t>17L073PM075A ПУСК</t>
  </si>
  <si>
    <t>O1011208</t>
  </si>
  <si>
    <t>17-M -075LP  -B</t>
  </si>
  <si>
    <t>17XYSPM075LPB</t>
  </si>
  <si>
    <t>17L073PM075B СТОП</t>
  </si>
  <si>
    <t>17XYSTM075LPB</t>
  </si>
  <si>
    <t>17L073PM075B ПУСК</t>
  </si>
  <si>
    <t>17-M -076LP  -A</t>
  </si>
  <si>
    <t>17XYSPM076LPA</t>
  </si>
  <si>
    <t>17L073PM076A СТОП</t>
  </si>
  <si>
    <t>17XYSTM076LPA</t>
  </si>
  <si>
    <t>17L073PM076A ПУСК</t>
  </si>
  <si>
    <t>17-M -076LP  -B</t>
  </si>
  <si>
    <t>17XYSPM076LPB</t>
  </si>
  <si>
    <t>17L073PM076B СТОП</t>
  </si>
  <si>
    <t>17XYSTM076LPB</t>
  </si>
  <si>
    <t>17L073PM076B ПУСК</t>
  </si>
  <si>
    <t>17-M -171    -A</t>
  </si>
  <si>
    <t>17XYSPM171A</t>
  </si>
  <si>
    <t>17-P-171A СТОП</t>
  </si>
  <si>
    <t>17-P-171A Centrifugal Pumps</t>
  </si>
  <si>
    <t>17-I-CD-N-015BL02</t>
  </si>
  <si>
    <t>17XYSTM171A</t>
  </si>
  <si>
    <t>17-P-171A ПУСК</t>
  </si>
  <si>
    <t>17-M -171    -B</t>
  </si>
  <si>
    <t>17XYSPM171B</t>
  </si>
  <si>
    <t>17-P-171B СТОП</t>
  </si>
  <si>
    <t>17-P-171B Centrifugal Pumps</t>
  </si>
  <si>
    <t>17XYSTM171B</t>
  </si>
  <si>
    <t>17-P-171B ПУСК</t>
  </si>
  <si>
    <t>17-M -172</t>
  </si>
  <si>
    <t>17XYSPM172</t>
  </si>
  <si>
    <t>17-P-172 СТОП</t>
  </si>
  <si>
    <t>Glycol water filling</t>
  </si>
  <si>
    <t>17XYSTM172</t>
  </si>
  <si>
    <t>17-P-172 ПУСК</t>
  </si>
  <si>
    <t>17-M -0002LK -A</t>
  </si>
  <si>
    <t>17XYSPM002LKA</t>
  </si>
  <si>
    <t>17L022K002A ОСТАНОВ</t>
  </si>
  <si>
    <t>Mixed Bed Air Blower 17-L-022-K-002A</t>
  </si>
  <si>
    <t>17-I-CD-N-016BL02</t>
  </si>
  <si>
    <t>17XYSTM002LKA</t>
  </si>
  <si>
    <t>17L022K002A ПУСК</t>
  </si>
  <si>
    <t>17-M -0002LK -B</t>
  </si>
  <si>
    <t>17XYSPM002LKB</t>
  </si>
  <si>
    <t>17L022K002B ОСТАНОВ</t>
  </si>
  <si>
    <t>Mixed Bed Air Blower 17-L-022-K-002B</t>
  </si>
  <si>
    <t>17XYSTM002LKB</t>
  </si>
  <si>
    <t>17L022K002B ПУСК</t>
  </si>
  <si>
    <t>17-M -0026LP -B</t>
  </si>
  <si>
    <t>17XYSPM026LPB</t>
  </si>
  <si>
    <t>L022P026B ОСТАНОВ</t>
  </si>
  <si>
    <t>NaOH unloading pump 17-L-022-P-026B</t>
  </si>
  <si>
    <t>17XYSTM026LPB</t>
  </si>
  <si>
    <t>L022P026B ПУСК</t>
  </si>
  <si>
    <t>17-M -0027LP -B</t>
  </si>
  <si>
    <t>17XYSPM027LPB</t>
  </si>
  <si>
    <t>L022P027B ОСТАНОВ</t>
  </si>
  <si>
    <t>NaOH unloading pump 17-L-022-P-027B</t>
  </si>
  <si>
    <t>17XYSTM027LPB</t>
  </si>
  <si>
    <t>L022P027B ПУСК</t>
  </si>
  <si>
    <t>17-M -0024LP -B</t>
  </si>
  <si>
    <t>17XYSPM024LPB</t>
  </si>
  <si>
    <t>L022P024B ОСТАНОВ</t>
  </si>
  <si>
    <t>Neutralization pump 17-L-022-P-024B</t>
  </si>
  <si>
    <t>O1011210</t>
  </si>
  <si>
    <t>17XYSTM024LPB</t>
  </si>
  <si>
    <t>L022P024B ПУСК</t>
  </si>
  <si>
    <t>17-M -0025LP -B</t>
  </si>
  <si>
    <t>17XYSPM025LPB</t>
  </si>
  <si>
    <t>L022P025B ОСТАНОВ</t>
  </si>
  <si>
    <t>Neutralization pump 17-L-022-P-025B</t>
  </si>
  <si>
    <t>17XYSTM025LPB</t>
  </si>
  <si>
    <t>L022P025B ПУСК</t>
  </si>
  <si>
    <t xml:space="preserve">17-M -072L   -A  </t>
  </si>
  <si>
    <t>17XYSPM072LA</t>
  </si>
  <si>
    <t>17-L-072-A ОСТАНОВ</t>
  </si>
  <si>
    <t>ROTARY FILTER MOTOR 17-L-072-A</t>
  </si>
  <si>
    <t>17-I-CD-N-017BL02</t>
  </si>
  <si>
    <t>TS-P-07</t>
  </si>
  <si>
    <t>17XYSTM072LA</t>
  </si>
  <si>
    <t>17-L-072-A  ПУСК</t>
  </si>
  <si>
    <t xml:space="preserve">17-M -072L   -B  </t>
  </si>
  <si>
    <t>17XYSPM072LB</t>
  </si>
  <si>
    <t>17-L-072-B ОСТАНОВ</t>
  </si>
  <si>
    <t>ROTARY FILTER MOTOR 17-L-072-B</t>
  </si>
  <si>
    <t>17XYSTM072LB</t>
  </si>
  <si>
    <t>17-L-072-B  ПУСК</t>
  </si>
  <si>
    <t>17-H -071    -G</t>
  </si>
  <si>
    <t>17XYSPH071G</t>
  </si>
  <si>
    <t>17-HE-07207 СТОП</t>
  </si>
  <si>
    <t>17-L-071-K-071G Gearbox Heater</t>
  </si>
  <si>
    <t>17-I-CD-N-018BL02</t>
  </si>
  <si>
    <t>17XYSTH071G</t>
  </si>
  <si>
    <t>17-HE-07207 ПУСК</t>
  </si>
  <si>
    <t>17-H -071    -H</t>
  </si>
  <si>
    <t>17XYSPH071H</t>
  </si>
  <si>
    <t>17-HE-07208 СТОП</t>
  </si>
  <si>
    <t>17-L-071-K-071H Gearbox Heater</t>
  </si>
  <si>
    <t>17XYSTH071H</t>
  </si>
  <si>
    <t>17-HE-07208 ПУСК</t>
  </si>
  <si>
    <t>17XYSTBM071LKE</t>
  </si>
  <si>
    <t>17-P-071LK -E ПУСК</t>
  </si>
  <si>
    <t>17XYSTFM071LKE</t>
  </si>
  <si>
    <t>17XYSTBM071LKF</t>
  </si>
  <si>
    <t>17-P-071LK -F ПУСК</t>
  </si>
  <si>
    <t>17XYSTFM071LKF</t>
  </si>
  <si>
    <t>17XYSTBM071LKG</t>
  </si>
  <si>
    <t>17-P-071LK -G ПУСК</t>
  </si>
  <si>
    <t>17XYSTFM071LKG</t>
  </si>
  <si>
    <t>17XYSTBM071LKH</t>
  </si>
  <si>
    <t>17-P-071LK -H ПУСК</t>
  </si>
  <si>
    <t>17XYSTFM071LKH</t>
  </si>
  <si>
    <t>17-M -032    -C</t>
  </si>
  <si>
    <t>17XYSPM032C</t>
  </si>
  <si>
    <t>17-P-032C СТОП</t>
  </si>
  <si>
    <t>Demi Water Pump 17-P-032C</t>
  </si>
  <si>
    <t>O1010215</t>
  </si>
  <si>
    <t>17-I-CD-N-019BL02</t>
  </si>
  <si>
    <t>17XYSTM032C</t>
  </si>
  <si>
    <t>17-P-032C ПУСК</t>
  </si>
  <si>
    <t>17-M -030    -A</t>
  </si>
  <si>
    <t>17XYSPM030A</t>
  </si>
  <si>
    <t>17-P-030A СТОП</t>
  </si>
  <si>
    <t>SAC Filter Feed Pump 17-P-030A</t>
  </si>
  <si>
    <t>17XYSTM030A</t>
  </si>
  <si>
    <t>17-P-030A ПУСК</t>
  </si>
  <si>
    <t>17-M -030    -B</t>
  </si>
  <si>
    <t>17XYSPM030B</t>
  </si>
  <si>
    <t>17-P-030B СТОП</t>
  </si>
  <si>
    <t>SAC Filter Feed Pump 17-P-030B</t>
  </si>
  <si>
    <t>17XYSTM030B</t>
  </si>
  <si>
    <t>17-P-030B ПУСК</t>
  </si>
  <si>
    <t>17-M -030    -C</t>
  </si>
  <si>
    <t>17XYSPM030C</t>
  </si>
  <si>
    <t>17-P-030C СТОП</t>
  </si>
  <si>
    <t>SAC Filter Feed Pump 17-P-030C</t>
  </si>
  <si>
    <t>17XYSTM030C</t>
  </si>
  <si>
    <t>17-P-030C ПУСК</t>
  </si>
  <si>
    <t>17-E -111</t>
  </si>
  <si>
    <t>17XYSPE111</t>
  </si>
  <si>
    <t>17E111 ПУСК</t>
  </si>
  <si>
    <t>17-I-CD-N-020BL02</t>
  </si>
  <si>
    <t>17XYSTE111</t>
  </si>
  <si>
    <t>17E111 СТОП</t>
  </si>
  <si>
    <t>17XYSTM072LPB</t>
  </si>
  <si>
    <t>17L073PM072B ПУСК</t>
  </si>
  <si>
    <t>17-I-CD-N-021BL02</t>
  </si>
  <si>
    <t>17XYSTM073LPA</t>
  </si>
  <si>
    <t>17L073PM073A ПУСК</t>
  </si>
  <si>
    <t>17XYSTM073LPB</t>
  </si>
  <si>
    <t>17L073PM073B ПУСК</t>
  </si>
  <si>
    <t>17XYSPM141A</t>
  </si>
  <si>
    <t>17-P-141A СТОП</t>
  </si>
  <si>
    <t>17XYSTM141A</t>
  </si>
  <si>
    <t>17-P-141A ПУСК</t>
  </si>
  <si>
    <t>17XYSPM141B</t>
  </si>
  <si>
    <t>17-P-141B СТОП</t>
  </si>
  <si>
    <t>17XYSTM141B</t>
  </si>
  <si>
    <t>17-P-141B ПУСК</t>
  </si>
  <si>
    <t>17XYSPM142A</t>
  </si>
  <si>
    <t>17-P-142A СТОП</t>
  </si>
  <si>
    <t>17XYSPM142B</t>
  </si>
  <si>
    <t>17-P-142B СТОП</t>
  </si>
  <si>
    <t>Contaminated Water Pump 17-P-142B</t>
  </si>
  <si>
    <t>17XYSPM144A</t>
  </si>
  <si>
    <t>17-P-144A СТОП</t>
  </si>
  <si>
    <t>Rain Water retaintion Pump 17-P-144A</t>
  </si>
  <si>
    <t>17XYSTM144A</t>
  </si>
  <si>
    <t>17-P-144A ПУСК</t>
  </si>
  <si>
    <t>17XYSPM144B</t>
  </si>
  <si>
    <t>17-P-144B СТОП</t>
  </si>
  <si>
    <t>Rain Water retaintion Pump 17-P-144B</t>
  </si>
  <si>
    <t>17XYSTM144B</t>
  </si>
  <si>
    <t>17-P-144B ПУСК</t>
  </si>
  <si>
    <t>17XYSPM145A</t>
  </si>
  <si>
    <t>17-P-145A СТОП</t>
  </si>
  <si>
    <t>Rain Water retaintion Pump 17-P-145A</t>
  </si>
  <si>
    <t>17-I-CD-N-022BL02</t>
  </si>
  <si>
    <t>17XYSTM145A</t>
  </si>
  <si>
    <t>17-P-145A ПУСК</t>
  </si>
  <si>
    <t>17XYSPM145B</t>
  </si>
  <si>
    <t>17-P-145B СТОП</t>
  </si>
  <si>
    <t>Rain Water retaintion Pump 17-P-145B</t>
  </si>
  <si>
    <t>17XYSTM145B</t>
  </si>
  <si>
    <t>17-P-145B ПУСК</t>
  </si>
  <si>
    <t xml:space="preserve">17-M -140LP  -A  </t>
  </si>
  <si>
    <t>17XYSPM140LPA</t>
  </si>
  <si>
    <t>17-P-140LPA СТОП</t>
  </si>
  <si>
    <t>Rain Water Water lift station 1 pump 17-P-140LPA</t>
  </si>
  <si>
    <t>17XYSTM140LPA</t>
  </si>
  <si>
    <t>17-P-140LPA ПУСК</t>
  </si>
  <si>
    <t xml:space="preserve">17-M -140LP  -B  </t>
  </si>
  <si>
    <t>17XYSPM140LPB</t>
  </si>
  <si>
    <t>17-P-140LPB СТОП</t>
  </si>
  <si>
    <t>Rain Water Water lift station 1 pump 17-P-140LPB</t>
  </si>
  <si>
    <t>17XYSTM140LPB</t>
  </si>
  <si>
    <t>17-P-140LPB ПУСК</t>
  </si>
  <si>
    <t xml:space="preserve">17-M -143LP  -A  </t>
  </si>
  <si>
    <t>17XYSPM143LPA</t>
  </si>
  <si>
    <t>17-P-143LPA СТОП</t>
  </si>
  <si>
    <t>Rain Water Water lift station 2 pump 17-P-143LPA</t>
  </si>
  <si>
    <t>17XYSTM143LPA</t>
  </si>
  <si>
    <t>17-P-143LPA ПУСК</t>
  </si>
  <si>
    <t xml:space="preserve">17-M -143LP  -B  </t>
  </si>
  <si>
    <t>17XYSPM143LPB</t>
  </si>
  <si>
    <t>17-P-143LPB СТОП</t>
  </si>
  <si>
    <t>Rain Water Water lift station 2 pump 17-P-143LPB</t>
  </si>
  <si>
    <t>17XYSTM143LPB</t>
  </si>
  <si>
    <t>17-P-143LPB ПУСК</t>
  </si>
  <si>
    <t xml:space="preserve">17-M -146LP  -A  </t>
  </si>
  <si>
    <t>17XYSPM146LPA</t>
  </si>
  <si>
    <t>17-P-146LPA СТОП</t>
  </si>
  <si>
    <t>Rain Water Contaminated Water lift 17-P-146LPA</t>
  </si>
  <si>
    <t>17XYSTM146LPA</t>
  </si>
  <si>
    <t>P140LPB НАСОС КНС 1 ЛИВНЕВЫЙ</t>
  </si>
  <si>
    <t xml:space="preserve">17-M -146LP  -B  </t>
  </si>
  <si>
    <t>17XYSPM146LPB</t>
  </si>
  <si>
    <t>17-P-146LPB СТОП</t>
  </si>
  <si>
    <t>Rain Water Contaminated Water lift 17-P-146LPB</t>
  </si>
  <si>
    <t>17-I-CD-N-023BL02</t>
  </si>
  <si>
    <t>17XYSTM146LPB</t>
  </si>
  <si>
    <t xml:space="preserve">17-M -147LP  -A  </t>
  </si>
  <si>
    <t>17XYSPM147LPA</t>
  </si>
  <si>
    <t>17-P-147LPA СТОП</t>
  </si>
  <si>
    <t>Rain Water Contaminated Water lift 17-P-147LPA</t>
  </si>
  <si>
    <t>17XYSTM147LPA</t>
  </si>
  <si>
    <t>17-P-147LPA ПУСК</t>
  </si>
  <si>
    <t xml:space="preserve">17-M -147LP  -B  </t>
  </si>
  <si>
    <t>17XYSPM147LPB</t>
  </si>
  <si>
    <t>17-P-147LPB СТОП</t>
  </si>
  <si>
    <t>Rain Water Contaminated Water lift 17-P-147LPB</t>
  </si>
  <si>
    <t>17XYSTM147LPB</t>
  </si>
  <si>
    <t>17-P-147LPB ПУСК</t>
  </si>
  <si>
    <t>17XSM001LKA</t>
  </si>
  <si>
    <t>K001A ВОЗДУХОДУВКА</t>
  </si>
  <si>
    <t>O1011111</t>
  </si>
  <si>
    <t>17-I-DD-N-001BL02</t>
  </si>
  <si>
    <t>DCS_DI_03</t>
  </si>
  <si>
    <t>Motor Running status</t>
  </si>
  <si>
    <t>17XSAM001LKA</t>
  </si>
  <si>
    <t>17L022K001A ДОСТУПНО</t>
  </si>
  <si>
    <t>Motor Available status</t>
  </si>
  <si>
    <t>17XSRM001LKA</t>
  </si>
  <si>
    <t>17L022K001A МЕСТ/ДИСТАНЦ</t>
  </si>
  <si>
    <t>Motor Local/Remote status</t>
  </si>
  <si>
    <t>17XSM029LPA</t>
  </si>
  <si>
    <t>P029A НАСОС ПРОМЫВКИ</t>
  </si>
  <si>
    <t>17XSAM029LPA</t>
  </si>
  <si>
    <t>17L022P029A ДОСТУПНО</t>
  </si>
  <si>
    <t>17XSRM029LPA</t>
  </si>
  <si>
    <t>17L022P029A МЕСТ/ДИСТАНЦ</t>
  </si>
  <si>
    <t>17XSM033LPA</t>
  </si>
  <si>
    <t>P033A НАСОС РЕГЕНЕРАЦИИ</t>
  </si>
  <si>
    <t>17XSAM033LPA</t>
  </si>
  <si>
    <t>17L022P033A ДОСТУПНО</t>
  </si>
  <si>
    <t>17XSRM033LPA</t>
  </si>
  <si>
    <t>17L022P033A МЕСТ/ДИСТАНЦ</t>
  </si>
  <si>
    <t>17XSM022LPA</t>
  </si>
  <si>
    <t>P022A НАСОС H2SO4 ФСД</t>
  </si>
  <si>
    <t>17XSAM022LPA</t>
  </si>
  <si>
    <t>L022P022A ДОСТУПНО</t>
  </si>
  <si>
    <t>17XSH022LP</t>
  </si>
  <si>
    <t>H002 ПОДОГРЕВАТЕЛЬ NAOH</t>
  </si>
  <si>
    <t>Electric Heater running status</t>
  </si>
  <si>
    <t>17XSAH022LP</t>
  </si>
  <si>
    <t>L022H002 ДОСТУПНО</t>
  </si>
  <si>
    <t>Electric Heater available status</t>
  </si>
  <si>
    <t>17XSRH022LP</t>
  </si>
  <si>
    <t>L022H002 МЕСТ/ДИСТАНЦ</t>
  </si>
  <si>
    <t>O1011112</t>
  </si>
  <si>
    <t>Electric Heater remote selection</t>
  </si>
  <si>
    <t>17XSM131A</t>
  </si>
  <si>
    <t>P131A НАСОС ДУШЕЙ САМОПОМОЩИ</t>
  </si>
  <si>
    <t>17XSAM131A</t>
  </si>
  <si>
    <t>17-P-131A ДОСТУПНО</t>
  </si>
  <si>
    <t>17XSRM131A</t>
  </si>
  <si>
    <t>17-P-131A МЕСТ/ДИСТАНЦ</t>
  </si>
  <si>
    <t>Motor Remote status</t>
  </si>
  <si>
    <t>17XSM131B</t>
  </si>
  <si>
    <t>P131B НАСОС ДУШЕЙ САМОПОМОЩИ</t>
  </si>
  <si>
    <t>17XSAM131B</t>
  </si>
  <si>
    <t>17-P-131B ДОСТУПНО</t>
  </si>
  <si>
    <t>17XSRM131B</t>
  </si>
  <si>
    <t>17-P-131B МЕСТ/ДИСТАНЦ</t>
  </si>
  <si>
    <t>17XSM131C</t>
  </si>
  <si>
    <t>P131C НАСОС ДУШЕЙ САМОПОМОЩИ</t>
  </si>
  <si>
    <t>17XSAM131C</t>
  </si>
  <si>
    <t>17-P-131C ДОСТУПНО</t>
  </si>
  <si>
    <t>Pr.22</t>
  </si>
  <si>
    <t>17XSRM131C</t>
  </si>
  <si>
    <t>17-P-131C МЕСТ/ДИСТАНЦ</t>
  </si>
  <si>
    <t>Pr.23</t>
  </si>
  <si>
    <t>17-P  -090110</t>
  </si>
  <si>
    <t>17YS090110Y</t>
  </si>
  <si>
    <t>ПУСК КОМПРЕССОРА А</t>
  </si>
  <si>
    <t>Intertrip signal for process trip ( IA) Compressor A</t>
  </si>
  <si>
    <t>17-I-DD-N-001BL02-L091</t>
  </si>
  <si>
    <t>TS-H-06</t>
  </si>
  <si>
    <t>Exchange Signal</t>
  </si>
  <si>
    <t>17-P  -090111</t>
  </si>
  <si>
    <t>СТОП КОМПРЕССОРА А</t>
  </si>
  <si>
    <t>Intertrip signal for process trip ( IA) Compressor B</t>
  </si>
  <si>
    <t>17-H -090213</t>
  </si>
  <si>
    <t>17XS090213X</t>
  </si>
  <si>
    <t>СТАТУС ОШИБКИ КОНТРОЛЛЕРА</t>
  </si>
  <si>
    <t>FAULT STATUS OF PLCs</t>
  </si>
  <si>
    <t>17-I-DD-N-001-BL02-L091</t>
  </si>
  <si>
    <t>TS-F-17</t>
  </si>
  <si>
    <t xml:space="preserve">17-X -99999 </t>
  </si>
  <si>
    <t>17XS99999Y</t>
  </si>
  <si>
    <t>СИНХР ВРЕМ  ПЛК АЗОТ УСТАНОВКИ</t>
  </si>
  <si>
    <t>Time synchronization command For Nitrogen Unit PLC</t>
  </si>
  <si>
    <t>17-I-DD-N-001-BL02-L101</t>
  </si>
  <si>
    <t>TS-H-07</t>
  </si>
  <si>
    <t>17XSH071C</t>
  </si>
  <si>
    <t>K071C ПОДОГРЕВАТЕЛЬ МАСЛА</t>
  </si>
  <si>
    <t>O1010206</t>
  </si>
  <si>
    <t>17-I-DD-N-002BL02</t>
  </si>
  <si>
    <t>Heater ON status</t>
  </si>
  <si>
    <t>17XSAH071C</t>
  </si>
  <si>
    <t>17-HE-07203 ДОСТУПНО</t>
  </si>
  <si>
    <t>Heater available status</t>
  </si>
  <si>
    <t>17XSRH071C</t>
  </si>
  <si>
    <t>17-HE-07203 МЕСТ/ДИСТАНЦ</t>
  </si>
  <si>
    <t>Heater Local/Remote status</t>
  </si>
  <si>
    <t>17XSH071D</t>
  </si>
  <si>
    <t>K071D ПОДОГРЕВАТЕЛЬ МАСЛА</t>
  </si>
  <si>
    <t>17XSAH071D</t>
  </si>
  <si>
    <t>17-HE-07204 ДОСТУПНО</t>
  </si>
  <si>
    <t>17XSRH071D</t>
  </si>
  <si>
    <t>17-HE-07204 МЕСТ/ДИСТАНЦ</t>
  </si>
  <si>
    <t>17XSH071E</t>
  </si>
  <si>
    <t>K071E ПОДОГРЕВАТЕЛЬ МАСЛА</t>
  </si>
  <si>
    <t>17XSAM071LKA</t>
  </si>
  <si>
    <t>17-L-071-K-071A ДОСТУПНО</t>
  </si>
  <si>
    <t>17XSRM071LKA</t>
  </si>
  <si>
    <t>17-L-071-K-071A МЕСТ/ДИСТАНЦ</t>
  </si>
  <si>
    <t>17XSAM071LKB</t>
  </si>
  <si>
    <t>17-L-071-K-071B ДОСТУПНО</t>
  </si>
  <si>
    <t>17XSRM071LKB</t>
  </si>
  <si>
    <t>17-L-071-K-071B МЕСТ/ДИСТАНЦ</t>
  </si>
  <si>
    <t>17XSAM071LKC</t>
  </si>
  <si>
    <t>17-L-071-K-071C ДОСТУПНО</t>
  </si>
  <si>
    <t>17XSRM071LKC</t>
  </si>
  <si>
    <t>17-L-071-K-071C МЕСТ/ДИСТАНЦ</t>
  </si>
  <si>
    <t>17XSAM071LKD</t>
  </si>
  <si>
    <t>17-L-071-K-071D ДОСТУПНО</t>
  </si>
  <si>
    <t>17XSRM071LKD</t>
  </si>
  <si>
    <t>17-L-071-K-071D МЕСТ/ДИСТАНЦ</t>
  </si>
  <si>
    <t>17XSAM071LKE</t>
  </si>
  <si>
    <t>17-L-071-K-071E ДОСТУПНО</t>
  </si>
  <si>
    <t>17XSRM071LKE</t>
  </si>
  <si>
    <t>17-L-071-K-071E  МЕСТ/ДИСТАНЦ</t>
  </si>
  <si>
    <t>17XSAM071LKF</t>
  </si>
  <si>
    <t>17-L-071-K-071F ДОСТУПНО</t>
  </si>
  <si>
    <t>17XSRM071LKF</t>
  </si>
  <si>
    <t>17-L-071-K-071F  МЕСТ/ДИСТАНЦ</t>
  </si>
  <si>
    <t>17XSAM071LKG</t>
  </si>
  <si>
    <t>17-L-071-K-071G ДОСТУПНО</t>
  </si>
  <si>
    <t>17XSRM071LKG</t>
  </si>
  <si>
    <t>17-L-071-K-071G МЕСТ/ДИСТАНЦ</t>
  </si>
  <si>
    <t>17XSAM071LKH</t>
  </si>
  <si>
    <t>17-L-071-K-071H ДОСТУПНО</t>
  </si>
  <si>
    <t>17-P  -090210</t>
  </si>
  <si>
    <t>17YS090210Y</t>
  </si>
  <si>
    <t>ПУСК КОМПРЕССОРА В</t>
  </si>
  <si>
    <t>17-I-DD-N-002BL02-L091</t>
  </si>
  <si>
    <t>17-P  -090211</t>
  </si>
  <si>
    <t xml:space="preserve">
17YS090211Y</t>
  </si>
  <si>
    <t>СТОП КОМПРЕССОРА В</t>
  </si>
  <si>
    <t>17-H -100245</t>
  </si>
  <si>
    <t>17HS100245AY</t>
  </si>
  <si>
    <t>ПОДАЧА АЗОТА ТРЕНИРОВКА А</t>
  </si>
  <si>
    <t>Nitrogen Package OSS Train A activation command</t>
  </si>
  <si>
    <t>17-I-DD-N-002-BL02-L101</t>
  </si>
  <si>
    <t>17HS100245BY</t>
  </si>
  <si>
    <t>ПОДАЧА АЗОТА ТРЕНИРОВКА В</t>
  </si>
  <si>
    <t>Nitrogen Package OSS Train B activation command</t>
  </si>
  <si>
    <t>17-X -100245</t>
  </si>
  <si>
    <t>17XA100245AY</t>
  </si>
  <si>
    <t xml:space="preserve">ПОДАЧА АЗОТА ТРЕНИРОВКА А </t>
  </si>
  <si>
    <t>Nitrogen Package OSS Train A activation Alarm</t>
  </si>
  <si>
    <t>17-X-100245</t>
  </si>
  <si>
    <t>17XA100245BY</t>
  </si>
  <si>
    <t>Nitrogen Package OSS Train B activation Alarm</t>
  </si>
  <si>
    <t>17XSRM071LKH</t>
  </si>
  <si>
    <t>17-L-071-K-071H  МЕСТ/ДИСТАНЦ</t>
  </si>
  <si>
    <t>17-I-DD-N-003BL02</t>
  </si>
  <si>
    <t>17XSM071A</t>
  </si>
  <si>
    <t>P071A ЦИРКУЛЯЦИОННЫЙ НАСОС</t>
  </si>
  <si>
    <t>17XSAM071A</t>
  </si>
  <si>
    <t>17-P-071A ДОСТУПЕН</t>
  </si>
  <si>
    <t>17XSRM071A</t>
  </si>
  <si>
    <t>17-P-071A МЕСТ/ДИСТАНЦ</t>
  </si>
  <si>
    <t>17XSM071B</t>
  </si>
  <si>
    <t>P071B ЦИРКУЛЯЦИОННЫЙ НАСОС</t>
  </si>
  <si>
    <t>17XSAM071B</t>
  </si>
  <si>
    <t>17-P-071B ДОСТУПНО</t>
  </si>
  <si>
    <t>17XSRM071B</t>
  </si>
  <si>
    <t>17-P-071B МЕСТ/ДИСТАНЦ</t>
  </si>
  <si>
    <t>17XSM071C</t>
  </si>
  <si>
    <t>P071C ЦИРКУЛЯЦИОННЫЙ НАСОС</t>
  </si>
  <si>
    <t>17XSAM071C</t>
  </si>
  <si>
    <t>17-P-071C ДОСТУПНО</t>
  </si>
  <si>
    <t>17XSRM071C</t>
  </si>
  <si>
    <t>17-P-071C МЕСТ/ДИСТАНЦ</t>
  </si>
  <si>
    <t>17XSM071D</t>
  </si>
  <si>
    <t>P071D ЦИРКУЛЯЦИОННЫЙ НАСОС</t>
  </si>
  <si>
    <t>O1010207</t>
  </si>
  <si>
    <t>17XSAM071D</t>
  </si>
  <si>
    <t>17-P-071D ДОСТУПНО</t>
  </si>
  <si>
    <t>17XSRM071D</t>
  </si>
  <si>
    <t>17-P-071D МЕСТ/ДИСТАНЦ</t>
  </si>
  <si>
    <t>17XSM072A</t>
  </si>
  <si>
    <t>P072A НАСОС СТОЧНЫХ ВОД</t>
  </si>
  <si>
    <t>17XSAM072A</t>
  </si>
  <si>
    <t>17-P-072A ДОСТУПНО</t>
  </si>
  <si>
    <t>17XSRM072A</t>
  </si>
  <si>
    <t>17-P-072A МЕСТ/ДИСТАНЦ</t>
  </si>
  <si>
    <t>17XSM072B</t>
  </si>
  <si>
    <t>P072B НАСОС СТОЧНЫХ ВОД</t>
  </si>
  <si>
    <t>17XSAM072B</t>
  </si>
  <si>
    <t>17-P-072B ДОСТУПНО</t>
  </si>
  <si>
    <t>17XSRM072B</t>
  </si>
  <si>
    <t>17-P-072B МЕСТ/ДИСТАНЦ</t>
  </si>
  <si>
    <t>17XSM071E</t>
  </si>
  <si>
    <t>P071E ЦИРКУЛЯЦИОННЫЙ НАСОС</t>
  </si>
  <si>
    <t>17-P-071E RUNNING</t>
  </si>
  <si>
    <t>17-I-DD-N-004BL02</t>
  </si>
  <si>
    <t>17XSAM071E</t>
  </si>
  <si>
    <t>17-P-071E ДОСТУПНО</t>
  </si>
  <si>
    <t>17-P-071E AVAILABLE</t>
  </si>
  <si>
    <t>17XSRM071E</t>
  </si>
  <si>
    <t>17-P-071E МЕСТ/ДИСТАНЦ</t>
  </si>
  <si>
    <t>17-P-071E LOCAL/REMOTE</t>
  </si>
  <si>
    <t>17XSM071F</t>
  </si>
  <si>
    <t>P071F ЦИРКУЛЯЦИОННЫЙ НАСОС</t>
  </si>
  <si>
    <t>17-P-071F RUNNING</t>
  </si>
  <si>
    <t>17XSAM071F</t>
  </si>
  <si>
    <t>17-P-071F ДОСТУПНО</t>
  </si>
  <si>
    <t>17-P-071F AVAILABLE</t>
  </si>
  <si>
    <t>17XSRM071F</t>
  </si>
  <si>
    <t>17-P-071F МЕСТ/ДИСТАНЦ</t>
  </si>
  <si>
    <t>17-P-071F LOCAL/REMOTE</t>
  </si>
  <si>
    <t>17XSM071G</t>
  </si>
  <si>
    <t>P071G ЦИРКУЛЯЦИОННЫЙ НАСОС</t>
  </si>
  <si>
    <t>17-P-071G RUNNING</t>
  </si>
  <si>
    <t>17XSAM071G</t>
  </si>
  <si>
    <t>17-P-071G ДОСТУПНО</t>
  </si>
  <si>
    <t>17-P-071G AVAILABLE</t>
  </si>
  <si>
    <t>17XSRM071G</t>
  </si>
  <si>
    <t>17-P-071G МЕСТ/ДИСТАНЦ</t>
  </si>
  <si>
    <t>17-P-071G LOCAL/REMOTE</t>
  </si>
  <si>
    <t>17XSM073A</t>
  </si>
  <si>
    <t>P073A АВАРИЙНЫЙ НАСОС</t>
  </si>
  <si>
    <t>17XSAM073A</t>
  </si>
  <si>
    <t>17-P-073A ДОСТУПНО</t>
  </si>
  <si>
    <t>17XSRM073A</t>
  </si>
  <si>
    <t>17-P-073A МЕСТ/ДИСТАНЦ</t>
  </si>
  <si>
    <t>17XSM073B</t>
  </si>
  <si>
    <t>P073B АВАРИЙНЫЙ НАСОС</t>
  </si>
  <si>
    <t>17XSAM073B</t>
  </si>
  <si>
    <t>17-P-073B ДОСТУПНО</t>
  </si>
  <si>
    <t>17XSRM073B</t>
  </si>
  <si>
    <t>17-P-073B МЕСТ/ДИСТАНЦ</t>
  </si>
  <si>
    <t>17XSH101K</t>
  </si>
  <si>
    <t>НАГРЕВАТЕЛЬ МАСЛА КОМПРЕССОРА</t>
  </si>
  <si>
    <t>17-I-DD-N-005BL02</t>
  </si>
  <si>
    <t>17XSAH101K</t>
  </si>
  <si>
    <t>17K101H101 ДОСТУПНО</t>
  </si>
  <si>
    <t>17XSRH101K</t>
  </si>
  <si>
    <t>17K101H101 МЕСТ/ДИСТАНЦ</t>
  </si>
  <si>
    <t>17XSM102KP</t>
  </si>
  <si>
    <t>17K101P102 КОМПРЕССОР</t>
  </si>
  <si>
    <t>17XSAM102KP</t>
  </si>
  <si>
    <t>17K101P102 ДОСТУПНО</t>
  </si>
  <si>
    <t>17XSRM102KP</t>
  </si>
  <si>
    <t>17K101P102 МЕСТ/ДИСТАНЦ</t>
  </si>
  <si>
    <t>17XSM021</t>
  </si>
  <si>
    <t xml:space="preserve">P021 НАСОС НЕКОНД. ТЕХНОЛ. КОНД. </t>
  </si>
  <si>
    <t>17XSAM021</t>
  </si>
  <si>
    <t>17-P-021 ДОСТУПНО</t>
  </si>
  <si>
    <t>17XSRM021</t>
  </si>
  <si>
    <t>17-P-021 МЕСТ/ДИСТАНЦ</t>
  </si>
  <si>
    <t>O1010208</t>
  </si>
  <si>
    <t>17XSM032A</t>
  </si>
  <si>
    <t>P032A НАСОС ДЕМ. ВОДЫ</t>
  </si>
  <si>
    <t>17XSAM032A</t>
  </si>
  <si>
    <t>17-P-032A ДОСТУПНО</t>
  </si>
  <si>
    <t>17XSRM032A</t>
  </si>
  <si>
    <t>17-P-032A МЕСТ/ДИСТАНЦ</t>
  </si>
  <si>
    <t>17XSM031A</t>
  </si>
  <si>
    <t>P031A НАСОС КОНДЕНСАТА</t>
  </si>
  <si>
    <t>17XSAM031A</t>
  </si>
  <si>
    <t>17-P-031A ДОСТУПНО</t>
  </si>
  <si>
    <t>17XSRM031A</t>
  </si>
  <si>
    <t>17-P-031A МЕСТ/ДИСТАНЦ</t>
  </si>
  <si>
    <t>17XSM030A</t>
  </si>
  <si>
    <t>P030A НАСОС КОНДЕНСАТА</t>
  </si>
  <si>
    <t>O1010115</t>
  </si>
  <si>
    <t>17-I-DD-N-006BL02</t>
  </si>
  <si>
    <t>17XSAM030A</t>
  </si>
  <si>
    <t>17-P-030A ДОСТУПНО</t>
  </si>
  <si>
    <t>17XSRM030A</t>
  </si>
  <si>
    <t>17-P-030A МЕСТ/ДИСТАНЦ</t>
  </si>
  <si>
    <t>17XSM030B</t>
  </si>
  <si>
    <t>17XSAM030B</t>
  </si>
  <si>
    <t>17-P-030B ДОСТУПНО</t>
  </si>
  <si>
    <t>17XSRM030B</t>
  </si>
  <si>
    <t>17-P-030B МЕСТ/ДИСТАНЦ</t>
  </si>
  <si>
    <t>17XSM030C</t>
  </si>
  <si>
    <t>P030C НАСОС КОНДЕНСАТА</t>
  </si>
  <si>
    <t>17XSAM030C</t>
  </si>
  <si>
    <t>17-P-030C ДОСТУПНО</t>
  </si>
  <si>
    <t>17XSRM030C</t>
  </si>
  <si>
    <t>17-P-030C МЕСТ/ДИСТАНЦ</t>
  </si>
  <si>
    <t>17XSM020A</t>
  </si>
  <si>
    <t>P020A НАСОС ПАРОВОГО КОНДЕНСАТА</t>
  </si>
  <si>
    <t>17-I-DD-N-007BL02</t>
  </si>
  <si>
    <t>17XSAM020A</t>
  </si>
  <si>
    <t>17-P-020A ДОСТУПНО</t>
  </si>
  <si>
    <t>17XSRM020A</t>
  </si>
  <si>
    <t>17-P-020A МЕСТ/ДИСТАНЦ</t>
  </si>
  <si>
    <t>17XSAM020B</t>
  </si>
  <si>
    <t>17-P-020B ДОСТУПНО</t>
  </si>
  <si>
    <t>17XSRM020B</t>
  </si>
  <si>
    <t>17-P-020B МЕСТ/ДИСТАНЦ</t>
  </si>
  <si>
    <t>17XSM111B</t>
  </si>
  <si>
    <t>17-P-111B НАСОС КПВ</t>
  </si>
  <si>
    <t>17XSAM111B</t>
  </si>
  <si>
    <t>17-P-111B ДОСТУПНО</t>
  </si>
  <si>
    <t>17XSRM111B</t>
  </si>
  <si>
    <t>17-P-111B МЕСТ/ДИСТАНЦ</t>
  </si>
  <si>
    <t>17XSE111</t>
  </si>
  <si>
    <t>ЭЛ.НАГРЕВАТЕЛЬ ПРИР ГАЗА</t>
  </si>
  <si>
    <t>Heater Running status</t>
  </si>
  <si>
    <t>17XSAE111</t>
  </si>
  <si>
    <t>17E111 ДОСТУПНО</t>
  </si>
  <si>
    <t xml:space="preserve"> Electric Heater available status </t>
  </si>
  <si>
    <t>17XSRE111</t>
  </si>
  <si>
    <t>17E111 МЕСТ/ДИСТАНЦ</t>
  </si>
  <si>
    <t>Heater Remote status</t>
  </si>
  <si>
    <t>17XSM01AL112</t>
  </si>
  <si>
    <t>112P001A НАСОС ПОДАЧИ ФОСФАТОВ</t>
  </si>
  <si>
    <t>O1011106</t>
  </si>
  <si>
    <t>17-I-DD-N-008BL02</t>
  </si>
  <si>
    <t>17XSAM01AL112</t>
  </si>
  <si>
    <t>17L112P001A ДОСТУПНО</t>
  </si>
  <si>
    <t>17XSRM01AL112</t>
  </si>
  <si>
    <t>17L112P001A МЕСТ/ДИСТАНЦ</t>
  </si>
  <si>
    <t>17XSM01BL112</t>
  </si>
  <si>
    <t>112P001B НАСОС ПОДАЧИ ФОСФАТОВ</t>
  </si>
  <si>
    <t>17XSAM01BL112</t>
  </si>
  <si>
    <t>17L112P001B ДОСТУПНО</t>
  </si>
  <si>
    <t>17XSRM01BL112</t>
  </si>
  <si>
    <t>17L112P001B МЕСТ/ДИСТАНЦ</t>
  </si>
  <si>
    <t>17XSM01L112</t>
  </si>
  <si>
    <t>17L112AGM001 СТОП</t>
  </si>
  <si>
    <t>17XSAM01L112</t>
  </si>
  <si>
    <t>17L112AGM001 ДОСТУПНО</t>
  </si>
  <si>
    <t>17XSRM01L112</t>
  </si>
  <si>
    <t>17L112AGM001 МЕСТ/ДИСТАНЦ</t>
  </si>
  <si>
    <t>17XSM01AL113</t>
  </si>
  <si>
    <t>113P001A НАСОС ВПРЫСКА ПОГЛОТ О2</t>
  </si>
  <si>
    <t>17XSAM01AL113</t>
  </si>
  <si>
    <t>17113P001A ДОСТУПНО</t>
  </si>
  <si>
    <t>17XSM01BL113</t>
  </si>
  <si>
    <t>113P001B НАСОС ВПРЫСКА ПОГЛОТ О2</t>
  </si>
  <si>
    <t>17XSAM01BL113</t>
  </si>
  <si>
    <t>17113P001B ДОСТУПНО</t>
  </si>
  <si>
    <t>17XSM01L113</t>
  </si>
  <si>
    <t>113AGM001 МЕШАЛКА</t>
  </si>
  <si>
    <t>17-L-113-AGM-001 Oxygen Scavenger tank agitator</t>
  </si>
  <si>
    <t>17XSAM01L113</t>
  </si>
  <si>
    <t>17L113AGM001 ДОСТУПНО</t>
  </si>
  <si>
    <t>17XSM01AL114</t>
  </si>
  <si>
    <t>114P001A НАСОС ВПРЫСКА АМИНА</t>
  </si>
  <si>
    <t>17XSAM01AL114</t>
  </si>
  <si>
    <t>17114P001A ДОСТУПНО</t>
  </si>
  <si>
    <t>17XSM01BL114</t>
  </si>
  <si>
    <t>114P001B НАСОС ВПРЫСКА АМИНА</t>
  </si>
  <si>
    <t>17XSAM01BL114</t>
  </si>
  <si>
    <t>17114P001B ДОСТУПНО</t>
  </si>
  <si>
    <t>17XSM01L114</t>
  </si>
  <si>
    <t>114AG001 МЕШАЛКА</t>
  </si>
  <si>
    <t>17XSAM01L114</t>
  </si>
  <si>
    <t>17L114AG001 ДОСТУПНО</t>
  </si>
  <si>
    <t>17XSM071LPA</t>
  </si>
  <si>
    <t>PM071A НАСОС H2SO4</t>
  </si>
  <si>
    <t>17-I-DD-N-009BL02</t>
  </si>
  <si>
    <t>17XSAM071LPA</t>
  </si>
  <si>
    <t>17L073PM071A ДОСТУПНО</t>
  </si>
  <si>
    <t>17XSRM071LPA</t>
  </si>
  <si>
    <t>17L073PM071A МЕСТ/ДИСТАНЦ</t>
  </si>
  <si>
    <t>17XSM071LPB</t>
  </si>
  <si>
    <t>PM071B НАСОС H2SO4</t>
  </si>
  <si>
    <t>17XSAM071LPB</t>
  </si>
  <si>
    <t>17L073PM071B ДОСТУПНО</t>
  </si>
  <si>
    <t>17XSRM071LPB</t>
  </si>
  <si>
    <t>17L073PM071B МЕСТ/ДИСТАНЦ</t>
  </si>
  <si>
    <t>17XSM072LPA</t>
  </si>
  <si>
    <t xml:space="preserve">PM072A НАСОС ИНГИБ. КОРРОЗИИ </t>
  </si>
  <si>
    <t>17XSAM072LPA</t>
  </si>
  <si>
    <t>17L073PM072A ДОСТУПНО</t>
  </si>
  <si>
    <t>17XSRM072LPA</t>
  </si>
  <si>
    <t>17L073PM072A МЕСТ/ДИСТАНЦ</t>
  </si>
  <si>
    <t>17XSM072LPB</t>
  </si>
  <si>
    <t xml:space="preserve">PM072B НАСОС ИНГИБ. КОРРОЗИИ </t>
  </si>
  <si>
    <t>17XSAM072LPB</t>
  </si>
  <si>
    <t>17L073PM072B ДОСТУПНО</t>
  </si>
  <si>
    <t>17XSRM072LPB</t>
  </si>
  <si>
    <t>17L073PM072B МЕСТ/ДИСТАНЦ</t>
  </si>
  <si>
    <t>O1011107</t>
  </si>
  <si>
    <t>17XSM073LPA</t>
  </si>
  <si>
    <t>PM073A НАСОС ДИСПЕРСАНТА</t>
  </si>
  <si>
    <t>17XSAM073LPA</t>
  </si>
  <si>
    <t>17L073PM073A ДОСТУПНО</t>
  </si>
  <si>
    <t>17XSRM073LPA</t>
  </si>
  <si>
    <t>17L073PM073A МЕСТ/ДИСТАНЦ</t>
  </si>
  <si>
    <t>17XSM073LPB</t>
  </si>
  <si>
    <t>PM073B НАСОС ДИСПЕРСАНТА</t>
  </si>
  <si>
    <t>17XSAM073LPB</t>
  </si>
  <si>
    <t>17L073PM073B ДОСТУПНО</t>
  </si>
  <si>
    <t>17XSRM073LPB</t>
  </si>
  <si>
    <t>17L073PM073B МЕСТ/ДИСТАНЦ</t>
  </si>
  <si>
    <t>17XSM074LPA</t>
  </si>
  <si>
    <t>PM074A НАСОС НЕОКИСЛ. БИОЦИДОВ</t>
  </si>
  <si>
    <t>17XSAM074LPA</t>
  </si>
  <si>
    <t>17L073PM074A ДОСТУПНО</t>
  </si>
  <si>
    <t>17XSRM074LPA</t>
  </si>
  <si>
    <t>17L073PM074A МЕСТ/ДИСТАНЦ</t>
  </si>
  <si>
    <t>17XSM074LPB</t>
  </si>
  <si>
    <t>PM074B НАСОС НЕОКИСЛ. БИОЦИДОВ</t>
  </si>
  <si>
    <t>17-I-DD-N-010BL02</t>
  </si>
  <si>
    <t>17XSAM074LPB</t>
  </si>
  <si>
    <t>17L073PM074B ДОСТУПНО</t>
  </si>
  <si>
    <t>17XSRM074LPB</t>
  </si>
  <si>
    <t>17L073PM074B МЕСТ/ДИСТАНЦ</t>
  </si>
  <si>
    <t>17XSM075LPA</t>
  </si>
  <si>
    <t xml:space="preserve">PM075A НАСОС УСИЛ ХЛОРА </t>
  </si>
  <si>
    <t>17XSAM075LPA</t>
  </si>
  <si>
    <t>17L073PM075A ДОСТУПНО</t>
  </si>
  <si>
    <t>17XSRM075LPA</t>
  </si>
  <si>
    <t>17L073PM075A МЕСТ/ДИСТАНЦ</t>
  </si>
  <si>
    <t>17XSM075LPB</t>
  </si>
  <si>
    <t xml:space="preserve">PM075B НАСОС УСИЛ ХЛОРА </t>
  </si>
  <si>
    <t>17XSAM075LPB</t>
  </si>
  <si>
    <t>17L073PM075B ДОСТУПНО</t>
  </si>
  <si>
    <t>17XSRM075LPB</t>
  </si>
  <si>
    <t>17L073PM075B МЕСТ/ДИСТАНЦ</t>
  </si>
  <si>
    <t>17XSM076LPA</t>
  </si>
  <si>
    <t>PM076A ГИПОХЛОРИТ НАТРИЯ 15%</t>
  </si>
  <si>
    <t>17XSAM076LPA</t>
  </si>
  <si>
    <t>17L073PM076A ДОСТУПНО</t>
  </si>
  <si>
    <t>17XSRM076LPA</t>
  </si>
  <si>
    <t>17L073PM076A МЕСТ/ДИСТАНЦ</t>
  </si>
  <si>
    <t>17XSM076LPB</t>
  </si>
  <si>
    <t>PM076B ГИПОХЛОРИТ НАТРИЯ 15%</t>
  </si>
  <si>
    <t>17XSAM076LPB</t>
  </si>
  <si>
    <t>17L073PM076B ДОСТУПНО</t>
  </si>
  <si>
    <t>17XSRM076LPB</t>
  </si>
  <si>
    <t>17L073PM076B МЕСТ/ДИСТАНЦ</t>
  </si>
  <si>
    <t>17-M -077LP  -A</t>
  </si>
  <si>
    <t>17XSAM077LPA</t>
  </si>
  <si>
    <t>17L073PM077A ДОСТУПНО</t>
  </si>
  <si>
    <t>17-L-073-PM-077A Na Hypochlorite Centrifugal Pump</t>
  </si>
  <si>
    <t>17-M -077LP  -B</t>
  </si>
  <si>
    <t>17XSAM077LPB</t>
  </si>
  <si>
    <t>17L073PM077B ДОСТУПНО</t>
  </si>
  <si>
    <t>17-L-073-PM-077B Na Hypochlorite Centrifugal Pump</t>
  </si>
  <si>
    <t>17XSM141A</t>
  </si>
  <si>
    <t>P141A НАСОС ЛИВНЕВЫХ ВОД</t>
  </si>
  <si>
    <t>17XSAM141A</t>
  </si>
  <si>
    <t>17-P-141A ДОСТУПНО</t>
  </si>
  <si>
    <t>17XSRM141A</t>
  </si>
  <si>
    <t>17-P-141A МЕСТ/ДИСТАНЦ</t>
  </si>
  <si>
    <t>17XSM141B</t>
  </si>
  <si>
    <t>P141B НАСОС ЛИВНЕВЫХ ВОД</t>
  </si>
  <si>
    <t>17-I-DD-N-011BL02</t>
  </si>
  <si>
    <t>17XSAM141B</t>
  </si>
  <si>
    <t>17-P-141B ДОСТУПНО</t>
  </si>
  <si>
    <t>17XSRM141B</t>
  </si>
  <si>
    <t>17-P-141B МЕСТ/ДИСТАНЦ</t>
  </si>
  <si>
    <t>O1011108</t>
  </si>
  <si>
    <t>17XSM142A</t>
  </si>
  <si>
    <t>P142A НАСОС ЗАГРЯЗНЕННОЙ ВОДЫ</t>
  </si>
  <si>
    <t>17XSAM142A</t>
  </si>
  <si>
    <t>17-P-142A ДОСТУПНО</t>
  </si>
  <si>
    <t>17XSM142B</t>
  </si>
  <si>
    <t>P142B НАСОС ЗАГРЯЗНЕННОЙ ВОДЫ</t>
  </si>
  <si>
    <t>17XSAM142B</t>
  </si>
  <si>
    <t>17-P-142B ДОСТУПНО</t>
  </si>
  <si>
    <t>17XSM144A</t>
  </si>
  <si>
    <t xml:space="preserve">P144A НАСОС СБОРНИКА ЛИВН ВОД  </t>
  </si>
  <si>
    <t>17XSRM144A</t>
  </si>
  <si>
    <t>17-P-144A МЕСТ/ДИСТАНЦ</t>
  </si>
  <si>
    <t>17XSM144B</t>
  </si>
  <si>
    <t xml:space="preserve">P144B НАСОС СБОРНИКА ЛИВН ВОД  </t>
  </si>
  <si>
    <t>17XSAM144B</t>
  </si>
  <si>
    <t>17-P-144B ДОСТУПНО</t>
  </si>
  <si>
    <t>17XSRM144B</t>
  </si>
  <si>
    <t>17-P-144B МЕСТ/ДИСТАНЦ</t>
  </si>
  <si>
    <t>17XSM145A</t>
  </si>
  <si>
    <t>P145A НАСОС АВАРИЙНОГО ПЕРЕЛИВА</t>
  </si>
  <si>
    <t>17XSAM145A</t>
  </si>
  <si>
    <t>17-P-145A ДОСТУПНО</t>
  </si>
  <si>
    <t>17XSRM145A</t>
  </si>
  <si>
    <t>17-P-145A МЕСТ/ДИСТАНЦ</t>
  </si>
  <si>
    <t>17XSM145B</t>
  </si>
  <si>
    <t>P145B НАСОС АВАРИЙНОГО ПЕРЕЛИВА</t>
  </si>
  <si>
    <t>17XSAM145B</t>
  </si>
  <si>
    <t>17-P-145B ДОСТУПНО</t>
  </si>
  <si>
    <t>17XSRM145B</t>
  </si>
  <si>
    <t>17-P-145B МЕСТ/ДИСТАНЦ</t>
  </si>
  <si>
    <t>17XSM171A</t>
  </si>
  <si>
    <t>P171A НАСОС ГЛИКОЛЕВОЙ ВОДЫ</t>
  </si>
  <si>
    <t>17-I-DD-N-012BL02</t>
  </si>
  <si>
    <t>17XSAM171A</t>
  </si>
  <si>
    <t>17-P-171A ДОСТУПНО</t>
  </si>
  <si>
    <t>17XSRM171A</t>
  </si>
  <si>
    <t>17-P-171A МЕСТ/ДИСТАНЦ</t>
  </si>
  <si>
    <t>17XSM171B</t>
  </si>
  <si>
    <t>P171B НАСОС ГЛИКОЛЕВОЙ ВОДЫ</t>
  </si>
  <si>
    <t>17XSAM171B</t>
  </si>
  <si>
    <t>17-P-171B ДОСТУПНО</t>
  </si>
  <si>
    <t>17XSRM171B</t>
  </si>
  <si>
    <t>17-P-171B МЕСТ/ДИСТАНЦ</t>
  </si>
  <si>
    <t>17XSM172</t>
  </si>
  <si>
    <t>P172 НАСОС ПОДПИТКИ ГЛИК. ВОДЫ</t>
  </si>
  <si>
    <t>17XSAM172</t>
  </si>
  <si>
    <t>17-P-172 ДОСТУПНО</t>
  </si>
  <si>
    <t>17XSRM172</t>
  </si>
  <si>
    <t>17-P-172 МЕСТ/ДИСТАНЦ</t>
  </si>
  <si>
    <t>17XSM001LKB</t>
  </si>
  <si>
    <t>K001B ВОЗДУХОДУВКА</t>
  </si>
  <si>
    <t>17-I-DD-N-013BL02</t>
  </si>
  <si>
    <t>17XSAM001LKB</t>
  </si>
  <si>
    <t>17L022K001B ДОСТУПНО</t>
  </si>
  <si>
    <t>17XSRM001LKB</t>
  </si>
  <si>
    <t>17L022K001B МЕСТ/ДИСТАНЦ</t>
  </si>
  <si>
    <t>17XSM002LKA</t>
  </si>
  <si>
    <t>K002A ВОЗДУХОДУВКА</t>
  </si>
  <si>
    <t>17XSAM002LKA</t>
  </si>
  <si>
    <t>17L022K002A ДОСТУПНО</t>
  </si>
  <si>
    <t>17XSRM002LKA</t>
  </si>
  <si>
    <t>17L022K002A МЕСТ/ДИСТАНЦ</t>
  </si>
  <si>
    <t>17XSM002LKB</t>
  </si>
  <si>
    <t>K002B ВОЗДУХОДУВКА</t>
  </si>
  <si>
    <t>17XSAM002LKB</t>
  </si>
  <si>
    <t>17L022K002B ДОСТУПНО</t>
  </si>
  <si>
    <t>17XSRM002LKB</t>
  </si>
  <si>
    <t>17L022K002B МЕСТ/ДИСТАНЦ</t>
  </si>
  <si>
    <t>17XSM029LPB</t>
  </si>
  <si>
    <t>P029B НАСОС ПРОМЫВКИ</t>
  </si>
  <si>
    <t>17XSAM029LPB</t>
  </si>
  <si>
    <t>17L022P029B ДОСТУПНО</t>
  </si>
  <si>
    <t>17XSRM029LPB</t>
  </si>
  <si>
    <t>17L022P029B МЕСТ/ДИСТАНЦ</t>
  </si>
  <si>
    <t>17XSM033LPB</t>
  </si>
  <si>
    <t>P033B НАСОС РЕГЕНЕРАЦИИ</t>
  </si>
  <si>
    <t>17XSAM033LPB</t>
  </si>
  <si>
    <t>17L022P033B ДОСТУПНО</t>
  </si>
  <si>
    <t>17XSRM033LPB</t>
  </si>
  <si>
    <t>17L022P033B МЕСТ/ДИСТАНЦ</t>
  </si>
  <si>
    <t>17XSM033LPC</t>
  </si>
  <si>
    <t>P033C НАСОС РЕГЕНЕРАЦИИ</t>
  </si>
  <si>
    <t>17XSAM033LPC</t>
  </si>
  <si>
    <t>17L022P033C ДОСТУПНО</t>
  </si>
  <si>
    <t>17XSRM033LPC</t>
  </si>
  <si>
    <t>17L022P033C МЕСТ/ДИСТАНЦ</t>
  </si>
  <si>
    <t>17XSRM022LPA</t>
  </si>
  <si>
    <t>L022P022A МЕСТ/ДИСТАНЦ</t>
  </si>
  <si>
    <t>17XSM022LPB</t>
  </si>
  <si>
    <t>P022B НАСОС H2SO4 ФСД</t>
  </si>
  <si>
    <t>17-I-DD-N-014BL02</t>
  </si>
  <si>
    <t>17XSAM022LPB</t>
  </si>
  <si>
    <t>L022P022B ДОСТУПНО</t>
  </si>
  <si>
    <t>17XSRM022LPB</t>
  </si>
  <si>
    <t>L022P022B МЕСТ/ДИСТАНЦ</t>
  </si>
  <si>
    <t>17XSM023LPA</t>
  </si>
  <si>
    <t>P023A НАСОС НЕЙТРАЛИЗАЦИИ</t>
  </si>
  <si>
    <t>17XSAM023LPA</t>
  </si>
  <si>
    <t>L022P023A ДОСТУПНО</t>
  </si>
  <si>
    <t>17XSRM023LPA</t>
  </si>
  <si>
    <t>L022P023A МЕСТ/ДИСТАНЦ</t>
  </si>
  <si>
    <t>17XSM023LPB</t>
  </si>
  <si>
    <t>P023B НАСОС НЕЙТРАЛИЗАЦИИ</t>
  </si>
  <si>
    <t>17XSAM023LPB</t>
  </si>
  <si>
    <t>L022P023B ДОСТУПНО</t>
  </si>
  <si>
    <t>17XSRM023LPB</t>
  </si>
  <si>
    <t>L022P023B МЕСТ/ДИСТАНЦ</t>
  </si>
  <si>
    <t>17XSM028LPA</t>
  </si>
  <si>
    <t>P028A НАСОС РЕГЕНЕРАЦИИ</t>
  </si>
  <si>
    <t>17XSAM028LPA</t>
  </si>
  <si>
    <t>L022P028A ДОСТУПНО</t>
  </si>
  <si>
    <t>17XSRM028LPA</t>
  </si>
  <si>
    <t>L022P028A МЕСТ/ДИСТАНЦ</t>
  </si>
  <si>
    <t>17XSM028LPB</t>
  </si>
  <si>
    <t>P028B НАСОС РЕГЕНЕРАЦИИ</t>
  </si>
  <si>
    <t>17XSAM028LPB</t>
  </si>
  <si>
    <t>L022P028B ДОСТУПНО</t>
  </si>
  <si>
    <t>17XSRM028LPB</t>
  </si>
  <si>
    <t>L022P028B МЕСТ/ДИСТАНЦ</t>
  </si>
  <si>
    <t>17XSM021LPA</t>
  </si>
  <si>
    <t xml:space="preserve">P021A НАСОС ПЕРЕКАЧКИ NAOH </t>
  </si>
  <si>
    <t>17XSAM021LPA</t>
  </si>
  <si>
    <t>L022P021A ДОСТУПНО</t>
  </si>
  <si>
    <t>17XSRM021LPA</t>
  </si>
  <si>
    <t>L022P021A МЕСТ/ДИСТАНЦ</t>
  </si>
  <si>
    <t>17XSM021LPB</t>
  </si>
  <si>
    <t xml:space="preserve">P021B НАСОС ПЕРЕКАЧКИ NAOH </t>
  </si>
  <si>
    <t>17XSAM021LPB</t>
  </si>
  <si>
    <t>L022P021B ДОСТУПНО</t>
  </si>
  <si>
    <t>17XSRM021LPB</t>
  </si>
  <si>
    <t>L022P021B МЕСТ/ДИСТАНЦ</t>
  </si>
  <si>
    <t>17XSM026LPA</t>
  </si>
  <si>
    <t>P026A НАСОС NAOH ФСД</t>
  </si>
  <si>
    <t>O1011109</t>
  </si>
  <si>
    <t>17-I-DD-N-015BL02</t>
  </si>
  <si>
    <t>17XSAM026LPA</t>
  </si>
  <si>
    <t>L022P026A ДОСТУПНО</t>
  </si>
  <si>
    <t>17XSRM026LPA</t>
  </si>
  <si>
    <t>L022P026A МЕСТ/ДИСТАНЦ</t>
  </si>
  <si>
    <t>17XSM026LPB</t>
  </si>
  <si>
    <t>P026B НАСОС NAOH ФСД</t>
  </si>
  <si>
    <t>17XSAM026LPB</t>
  </si>
  <si>
    <t>L022P026B ДОСТУПНО</t>
  </si>
  <si>
    <t>17XSRM026LPB</t>
  </si>
  <si>
    <t>L022P026B МЕСТ/ДИСТАНЦ</t>
  </si>
  <si>
    <t>17XSM027LPA</t>
  </si>
  <si>
    <t>P027A НАСОС NAOH, НЕЙТРАЛИЗАЦИИ</t>
  </si>
  <si>
    <t>O1011110</t>
  </si>
  <si>
    <t>17XSAM027LPA</t>
  </si>
  <si>
    <t>L022P027A ДОСТУПНО</t>
  </si>
  <si>
    <t>17XSRM027LPA</t>
  </si>
  <si>
    <t>L022P027A МЕСТ/ДИСТАНЦ</t>
  </si>
  <si>
    <t>17XSM027LPB</t>
  </si>
  <si>
    <t>17XSAM027LPB</t>
  </si>
  <si>
    <t>L022P027B ДОСТУПНО</t>
  </si>
  <si>
    <t>17XSRM027LPB</t>
  </si>
  <si>
    <t>L022P027B МЕСТ/ДИСТАНЦ</t>
  </si>
  <si>
    <t>17XSM024LPA</t>
  </si>
  <si>
    <t>P024A НАСОС РЕГ. СТОКА</t>
  </si>
  <si>
    <t>17XSAM024LPA</t>
  </si>
  <si>
    <t>L022P024A ДОСТУПНО</t>
  </si>
  <si>
    <t>17XSRM024LPA</t>
  </si>
  <si>
    <t>L022P024A МЕСТ/ДИСТАНЦ</t>
  </si>
  <si>
    <t>17XSM024LPB</t>
  </si>
  <si>
    <t>P024B НАСОС РЕГ. СТОКА</t>
  </si>
  <si>
    <t>17XSAM024LPB</t>
  </si>
  <si>
    <t>L022P024B ДОСТУПНО</t>
  </si>
  <si>
    <t>17XSRM024LPB</t>
  </si>
  <si>
    <t>L022P024B МЕСТ/ДИСТАНЦ</t>
  </si>
  <si>
    <t>17XSM025LPA</t>
  </si>
  <si>
    <t>P025A НАСОС РЕГ. СТОКА</t>
  </si>
  <si>
    <t>17XSAM025LPA</t>
  </si>
  <si>
    <t>L022P025A ДОСТУПНО</t>
  </si>
  <si>
    <t>17XSRM025LPA</t>
  </si>
  <si>
    <t>L022P025A МЕСТ/ДИСТАНЦ</t>
  </si>
  <si>
    <t>17XSM025LPB</t>
  </si>
  <si>
    <t>P025B НАСОС РЕГ. СТОКА</t>
  </si>
  <si>
    <t>17-I-DD-N-016BL02</t>
  </si>
  <si>
    <t>17XSAM025LPB</t>
  </si>
  <si>
    <t>L022P025B ДОСТУПНО</t>
  </si>
  <si>
    <t>17XSRM025LPB</t>
  </si>
  <si>
    <t>L022P025B МЕСТ/ДИСТАНЦ</t>
  </si>
  <si>
    <t>17XSM072LA</t>
  </si>
  <si>
    <t>L072A ФИЛЬТР САМОПРОМЫВНОЙ</t>
  </si>
  <si>
    <t>17XSAM072LA</t>
  </si>
  <si>
    <t>17-L-072-A ДОСТУПНО</t>
  </si>
  <si>
    <t>17XSRM072LA</t>
  </si>
  <si>
    <t>17-L-072-A МЕСТ/ДИСТАНЦ</t>
  </si>
  <si>
    <t>17XSM072LB</t>
  </si>
  <si>
    <t>L072B ФИЛЬТР САМОПРОМЫВНОЙ</t>
  </si>
  <si>
    <t>17XSAM072LB</t>
  </si>
  <si>
    <t>17-L-072-B ДОСТУПНО</t>
  </si>
  <si>
    <t>17XSRM072LB</t>
  </si>
  <si>
    <t>17-L-072-B МЕСТ/ДИСТАНЦ</t>
  </si>
  <si>
    <t>17XSH071A</t>
  </si>
  <si>
    <t>K071A ПОДОГРЕВАТЕЛЬ МАСЛА</t>
  </si>
  <si>
    <t>O1010209</t>
  </si>
  <si>
    <t>17-I-DD-N-017BL02</t>
  </si>
  <si>
    <t>17XSAH071A</t>
  </si>
  <si>
    <t>17-HE-07201 ДОСТУПНО</t>
  </si>
  <si>
    <t>17XSRH071A</t>
  </si>
  <si>
    <t>17-HE-07201 МЕСТ/ДИСТАНЦ</t>
  </si>
  <si>
    <t>17XSH071B</t>
  </si>
  <si>
    <t>K071B ПОДОГРЕВАТЕЛЬ МАСЛА</t>
  </si>
  <si>
    <t>17XSAH071B</t>
  </si>
  <si>
    <t>17-HE-07202 ДОСТУПНО</t>
  </si>
  <si>
    <t>17XSRH071B</t>
  </si>
  <si>
    <t>17-HE-07202 МЕСТ/ДИСТАНЦ</t>
  </si>
  <si>
    <t>17XSAH071E</t>
  </si>
  <si>
    <t>17-HE-07205 ДОСТУПНО</t>
  </si>
  <si>
    <t>17XSRH071E</t>
  </si>
  <si>
    <t>17-HE-07205 МЕСТ/ДИСТАНЦ</t>
  </si>
  <si>
    <t>17XSH071F</t>
  </si>
  <si>
    <t>K071F ПОДОГРЕВАТЕЛЬ МАСЛА</t>
  </si>
  <si>
    <t>17XSAH071F</t>
  </si>
  <si>
    <t>17-HE-07206 ДОСТУПНО</t>
  </si>
  <si>
    <t>17XSRH071F</t>
  </si>
  <si>
    <t>17-HE-07206 МЕСТ/ДИСТАНЦ</t>
  </si>
  <si>
    <t>17XSH071G</t>
  </si>
  <si>
    <t>K071G ПОДОГРЕВАТЕЛЬ МАСЛА</t>
  </si>
  <si>
    <t>17XSAH071G</t>
  </si>
  <si>
    <t>17-HE-07207 ДОСТУПНО</t>
  </si>
  <si>
    <t>17XSRH071G</t>
  </si>
  <si>
    <t>17-HE-07207 МЕСТ/ДИСТАНЦ</t>
  </si>
  <si>
    <t>17XSH071H</t>
  </si>
  <si>
    <t>K071H ПОДОГРЕВАТЕЛЬ МАСЛА</t>
  </si>
  <si>
    <t>17XSAH071H</t>
  </si>
  <si>
    <t>17-HE-07208 ДОСТУПНО</t>
  </si>
  <si>
    <t>17XSRH071H</t>
  </si>
  <si>
    <t>17-HE-07208 МЕСТ/ДИСТАНЦ</t>
  </si>
  <si>
    <t>17XSBM071LKA</t>
  </si>
  <si>
    <t>17-P-071LK -A В РАБОТЕ ОБРАТНО</t>
  </si>
  <si>
    <t>17XSFM071LKA</t>
  </si>
  <si>
    <t>P071LKA ВЕНТИЛЯТОР</t>
  </si>
  <si>
    <t>17XSBM071LKB</t>
  </si>
  <si>
    <t>17-P-071LK -B ДВИГАТЕЛЬ ОБРАТНО</t>
  </si>
  <si>
    <t>17XSFM071LKB</t>
  </si>
  <si>
    <t>P071LKB ВЕНТИЛЯТОР</t>
  </si>
  <si>
    <t>17XSBM071LKC</t>
  </si>
  <si>
    <t>17P-071LK -C ДВИГАТЕЛЬ ОБРАТНО</t>
  </si>
  <si>
    <t>17-I-DD-N-018BL02</t>
  </si>
  <si>
    <t>17XSFM071LKC</t>
  </si>
  <si>
    <t>P071LKC ВЕНТИЛЯТОР</t>
  </si>
  <si>
    <t>17XSBM071LKD</t>
  </si>
  <si>
    <t>17-P-071LK -D ДВИГАТЕЛЬ ОБРАТНО</t>
  </si>
  <si>
    <t>17XSFM071LKD</t>
  </si>
  <si>
    <t>P071LKD ВЕНТИЛЯТОР</t>
  </si>
  <si>
    <t>17XSBM071LKE</t>
  </si>
  <si>
    <t>17-P-071LK -E ДВИГАТЕЛЬ ОБРАТНО</t>
  </si>
  <si>
    <t>17XSFM071LKE</t>
  </si>
  <si>
    <t>P071LKE ВЕНТИЛЯТОР</t>
  </si>
  <si>
    <t>17XSBM071LKF</t>
  </si>
  <si>
    <t>17-P-071LK -F ДВИГАТЕЛЬ ОБРАТНО</t>
  </si>
  <si>
    <t>17XSFM071LKF</t>
  </si>
  <si>
    <t>P071LKF ВЕНТИЛЯТОР</t>
  </si>
  <si>
    <t>17XSBM071LKG</t>
  </si>
  <si>
    <t>17-P-071LK -G ДВИГАТЕЛЬ ОБРАТНО</t>
  </si>
  <si>
    <t>17XSFM071LKG</t>
  </si>
  <si>
    <t>P071LKG ВЕНТИЛЯТОР</t>
  </si>
  <si>
    <t>17XSBM071LKH</t>
  </si>
  <si>
    <t>17L071K071H ДВИГАТЕЛЬ ОБРАТНО</t>
  </si>
  <si>
    <t>17XSFM071LKH</t>
  </si>
  <si>
    <t>P071LKH ВЕНТИЛЯТОР</t>
  </si>
  <si>
    <t>17XSM101KA</t>
  </si>
  <si>
    <t>ОСН ДВИГАТЕЛЬ КОМПРЕССОРА</t>
  </si>
  <si>
    <t>17-I-DD-N-019BL02</t>
  </si>
  <si>
    <t>17XSAM101KA</t>
  </si>
  <si>
    <t>17-KM-101A ДОСТУПНО</t>
  </si>
  <si>
    <t>17XSRM101KA</t>
  </si>
  <si>
    <t>17-KM-101A МЕСТ/ДИСТАНЦ</t>
  </si>
  <si>
    <t>17XSM032B</t>
  </si>
  <si>
    <t>17XSAM032B</t>
  </si>
  <si>
    <t>17-P-032B ДОСТУПНО</t>
  </si>
  <si>
    <t>17XSRM032B</t>
  </si>
  <si>
    <t>17-P-032B МЕСТ/ДИСТАНЦ</t>
  </si>
  <si>
    <t>17XSM032C</t>
  </si>
  <si>
    <t>P032C НАСОС ДЕМ. ВОДЫ</t>
  </si>
  <si>
    <t>17XSAM032C</t>
  </si>
  <si>
    <t>17-P-032C ДОСТУПНО</t>
  </si>
  <si>
    <t>17XSRM032C</t>
  </si>
  <si>
    <t>17-P-032C МЕСТ/ДИСТАНЦ</t>
  </si>
  <si>
    <t>17XSM031B</t>
  </si>
  <si>
    <t>P031B НАСОС КОНДЕНСАТА</t>
  </si>
  <si>
    <t>17XSAM031B</t>
  </si>
  <si>
    <t>17-P-031B ДОСТУПНО</t>
  </si>
  <si>
    <t>17XSRM031B</t>
  </si>
  <si>
    <t>17-P-031B МЕСТ/ДИСТАНЦ</t>
  </si>
  <si>
    <t>17XSM031C</t>
  </si>
  <si>
    <t>P031C НАСОС КОНДЕНСАТА</t>
  </si>
  <si>
    <t>17XSAM031C</t>
  </si>
  <si>
    <t>17-P-031C ДОСТУПНО</t>
  </si>
  <si>
    <t>17XSRM031C</t>
  </si>
  <si>
    <t>17-P-031C МЕСТ/ДИСТАНЦ</t>
  </si>
  <si>
    <t>17XSH111LP</t>
  </si>
  <si>
    <t>ЭЛЕКТРОНАГРЕВАТЕЛЬ</t>
  </si>
  <si>
    <t>17-I-DD-N-020BL02</t>
  </si>
  <si>
    <t>17XSAH111LP</t>
  </si>
  <si>
    <t>17-L-111-H-111 ДОСТУПНО</t>
  </si>
  <si>
    <t>17XSRH111LP</t>
  </si>
  <si>
    <t>17-L-111-H-111 МЕСТН/ДИСТАНЦ</t>
  </si>
  <si>
    <t>17XSM101BLK</t>
  </si>
  <si>
    <t>17XSAM101BLK</t>
  </si>
  <si>
    <t>17-L-111-KM-101-B ДОСТУПНО</t>
  </si>
  <si>
    <t>17XSRM101BLK</t>
  </si>
  <si>
    <t>17-L-111-KM-101-B МЕСТН/ДИСТАНЦ</t>
  </si>
  <si>
    <t>17XSH111L001</t>
  </si>
  <si>
    <t>ПАРОВАЯ ТУРБИНА НАСОСА</t>
  </si>
  <si>
    <t>Heater Running Status</t>
  </si>
  <si>
    <t>17XSAH111L001</t>
  </si>
  <si>
    <t>17-STP-111A-H-001 ДОСТУПНО</t>
  </si>
  <si>
    <t>BP022</t>
  </si>
  <si>
    <t>O1010300</t>
  </si>
  <si>
    <t>17XSRH111L001</t>
  </si>
  <si>
    <t>17-STP-111A-H-001 МЕСТ/ДИСТАНЦ</t>
  </si>
  <si>
    <t>17XSM111AL001B</t>
  </si>
  <si>
    <t>ВСПОМ. МАСЛЯНЫЙ НАСОС</t>
  </si>
  <si>
    <t>Motor Running Status</t>
  </si>
  <si>
    <t>17XSAM111AL001B</t>
  </si>
  <si>
    <t>17-STP-111A-PM-001B ДОСТУПНО</t>
  </si>
  <si>
    <t>Motor available status</t>
  </si>
  <si>
    <t>17XSRM111AL001B</t>
  </si>
  <si>
    <t>17-STP-111A-PM-001B МЕСТ/ДИСТАНЦ</t>
  </si>
  <si>
    <t>17XSM020B</t>
  </si>
  <si>
    <t>P020B НАСОС ПАРОВОГО КОНДЕНСАТА</t>
  </si>
  <si>
    <t>17XSRM01AL113</t>
  </si>
  <si>
    <t>17113P001A МЕСТ/ДИСТАНЦ</t>
  </si>
  <si>
    <t>17-I-DD-N-021BL02</t>
  </si>
  <si>
    <t>17XSRM01BL113</t>
  </si>
  <si>
    <t>17113P001B МЕСТ/ДИСТАНЦ</t>
  </si>
  <si>
    <t>17XSRM01L113</t>
  </si>
  <si>
    <t>17L113AGM001 МЕСТ/ДИСТАНЦ</t>
  </si>
  <si>
    <t>Motor Remote  status</t>
  </si>
  <si>
    <t>17XSRM01AL114</t>
  </si>
  <si>
    <t>17114P001A МЕСТ/ДИСТАНЦ</t>
  </si>
  <si>
    <t>17XSRM01BL114</t>
  </si>
  <si>
    <t>17114P001B МЕСТ/ДИСТАНЦ</t>
  </si>
  <si>
    <t>17XSRM01L114</t>
  </si>
  <si>
    <t>17L114AG001 МЕСТ/ДИСТАНЦ</t>
  </si>
  <si>
    <t>Motor Remotee status</t>
  </si>
  <si>
    <t>17XSM077LPA</t>
  </si>
  <si>
    <t>PM077LPA НАСОС ПЕРЕКАЧ. РЕАГЕНТ.</t>
  </si>
  <si>
    <t>17XSM077LPB</t>
  </si>
  <si>
    <t>PM077LPB НАСОС ПЕРЕКАЧ. РЕАГЕНТ.</t>
  </si>
  <si>
    <t>17XSAM144A</t>
  </si>
  <si>
    <t>17-P-144A ДОСТУПНО</t>
  </si>
  <si>
    <t>17XSM140LPA</t>
  </si>
  <si>
    <t>P140LPA НАСОС КНС 1 ЛИВНЕВЫЙ</t>
  </si>
  <si>
    <t>17XSAM140LPA</t>
  </si>
  <si>
    <t>17-P-140LPA ДОСТУПНО</t>
  </si>
  <si>
    <t>17XSRM140LPA</t>
  </si>
  <si>
    <t>17-P-140LPA МЕСТ/ДИСТАНЦ</t>
  </si>
  <si>
    <t>17XSM140LPB</t>
  </si>
  <si>
    <t>17XSAM140LPB</t>
  </si>
  <si>
    <t>17-P-140LPB ДОСТУПНО</t>
  </si>
  <si>
    <t>17XSRM140LPB</t>
  </si>
  <si>
    <t>17-P-140LPB МЕСТ/ДИСТАНЦ</t>
  </si>
  <si>
    <t>17XSM143LPA</t>
  </si>
  <si>
    <t>P143LPA НАСОС КНС 2 ЛИВНЕВЫЙ</t>
  </si>
  <si>
    <t>17XSAM143LPA</t>
  </si>
  <si>
    <t>17-P-143LPA ДОСТУПНО</t>
  </si>
  <si>
    <t>17XSRM143LPA</t>
  </si>
  <si>
    <t>17-P-143LPA МЕСТ/ДИСТАНЦ</t>
  </si>
  <si>
    <t>17XSM143LPB</t>
  </si>
  <si>
    <t>P143LPB НАСОС КНС 2 ЛИВНЕВЫЙ</t>
  </si>
  <si>
    <t>17XSAM143LPB</t>
  </si>
  <si>
    <t>17-P-143LPB ДОСТУПНО</t>
  </si>
  <si>
    <t>17XSRM143LPB</t>
  </si>
  <si>
    <t>17-P-143LPB МЕСТ/ДИСТАНЦ</t>
  </si>
  <si>
    <t>17-I-DD-N-022BL02</t>
  </si>
  <si>
    <t>17-H -113938</t>
  </si>
  <si>
    <t>17HS113938Y</t>
  </si>
  <si>
    <t>КОМАНДА ПУСК 17-L-111-STK-101-A</t>
  </si>
  <si>
    <t>17-L-111-STK-101-A  Start Command TO OST</t>
  </si>
  <si>
    <t>17HS113938R</t>
  </si>
  <si>
    <t>КОМАНДА СБРОС 17-L-111-STK-101-A</t>
  </si>
  <si>
    <t>17-L-111-STK-101-A  RESET TO OST</t>
  </si>
  <si>
    <t xml:space="preserve"> Reset Switch </t>
  </si>
  <si>
    <t>17-I-DD-N-023BL02</t>
  </si>
  <si>
    <t>02 Pair</t>
  </si>
  <si>
    <t>Alarm</t>
  </si>
  <si>
    <t>17-X -113938 -X</t>
  </si>
  <si>
    <t>17XA113938X</t>
  </si>
  <si>
    <t>АВАРИЯ ПУСКА 17-L-111-STK-101-A</t>
  </si>
  <si>
    <t>17-L-111-STK-101-A OST Common Alarm</t>
  </si>
  <si>
    <t>17XSM146LPA</t>
  </si>
  <si>
    <t>P146LPA НАСОС КНС ЗАГРЯЗНЕННЫЙ</t>
  </si>
  <si>
    <t>17-I-DD-N-024BL02</t>
  </si>
  <si>
    <t>17XSAM146LPA</t>
  </si>
  <si>
    <t>17-P-146LPA ДОСТУПНО</t>
  </si>
  <si>
    <t>17XSRM146LPA</t>
  </si>
  <si>
    <t>17-P-146LPA МЕСТ/ДИСТАНЦ</t>
  </si>
  <si>
    <t>17XSM146LPB</t>
  </si>
  <si>
    <t>P146LPB НАСОС КНС ЗАГРЯЗНЕННЫЙ</t>
  </si>
  <si>
    <t>17XSAM146LPB</t>
  </si>
  <si>
    <t>17-P-146LPB ДОСТУПНО</t>
  </si>
  <si>
    <t>17XSRM146LPB</t>
  </si>
  <si>
    <t>17-P-146LPB МЕСТ/ДИСТАНЦ</t>
  </si>
  <si>
    <t>17XSM147LPA</t>
  </si>
  <si>
    <t>P147LPA НАСОС КНС МАСЛО-ЗАГРЯЗН.</t>
  </si>
  <si>
    <t>17XSAM147LPA</t>
  </si>
  <si>
    <t>17-P-147LPA ДОСТУПНО</t>
  </si>
  <si>
    <t>17XSRM147LPA</t>
  </si>
  <si>
    <t>17-P-147LPA МЕСТ/ДИСТАНЦ</t>
  </si>
  <si>
    <t>17XSM147LPB</t>
  </si>
  <si>
    <t>17XSAM147LPB</t>
  </si>
  <si>
    <t>17-P-147LPB ДОСТУПНО</t>
  </si>
  <si>
    <t>17XSRM147LPB</t>
  </si>
  <si>
    <t>17-P-147LPB МЕСТ/ДИСТАНЦ</t>
  </si>
  <si>
    <t>17-SC-DCS-001 HIGH TEMPERATURE</t>
  </si>
  <si>
    <t>DI-NIS (Diagnostic) DCS</t>
  </si>
  <si>
    <t>O1011200</t>
  </si>
  <si>
    <t>17-I-DD-N-101BL02</t>
  </si>
  <si>
    <t>Diagnostic</t>
  </si>
  <si>
    <t>17-SC-DCS-001 POWER FAIL</t>
  </si>
  <si>
    <t>17-SC-DCS-001 FAN FAILURE</t>
  </si>
  <si>
    <t>17-SC-DCS-001 SWITCH FAILURE</t>
  </si>
  <si>
    <t>17-SC-DCS-002 HIGH TEMPERATURE</t>
  </si>
  <si>
    <t>17-I-DD-N-102BL02</t>
  </si>
  <si>
    <t>17-SC-DCS-002 POWER FAIL</t>
  </si>
  <si>
    <t>17-SC-DCS-002 FAN FAILURE</t>
  </si>
  <si>
    <t>17-MC-DCS-001/002</t>
  </si>
  <si>
    <t>17-MC-DCS-001/002 HIGH TEMPERATURE</t>
  </si>
  <si>
    <t>17-I-DD-N-103BL02</t>
  </si>
  <si>
    <t>17-MC-DCS-001/002 POWER FAIL</t>
  </si>
  <si>
    <t>17-MC-DCS-001/002 FAN FAILURE</t>
  </si>
  <si>
    <t>17-MC-DCS-003/004</t>
  </si>
  <si>
    <t>17-MC-DCS-003/004 HIGH TEMPERATURE</t>
  </si>
  <si>
    <t>17-I-DD-N-104BL02</t>
  </si>
  <si>
    <t>17-MC-DCS-003/004 POWER FAIL</t>
  </si>
  <si>
    <t>17-MC-DCS-003/004 FAN FAILURE</t>
  </si>
  <si>
    <t>17-MC-DCS-005/006</t>
  </si>
  <si>
    <t>17-MC-DCS-005/006 HIGH TEMPERATURE</t>
  </si>
  <si>
    <t>17-I-DD-N-105BL02</t>
  </si>
  <si>
    <t>TS-G-09</t>
  </si>
  <si>
    <t>17-MC-DCS-005/006 POWER FAIL</t>
  </si>
  <si>
    <t>17-MC-DCS-005/006 FAN FAILURE</t>
  </si>
  <si>
    <t>17-MC-DCS-007/008</t>
  </si>
  <si>
    <t>17-MC-DCS-007/008 HIGH TEMPERATURE</t>
  </si>
  <si>
    <t>17-I-DD-N-106BL02</t>
  </si>
  <si>
    <t>TS-G-10</t>
  </si>
  <si>
    <t>17-MC-DCS-007/008 POWER FAIL</t>
  </si>
  <si>
    <t>17-MC-DCS-007/008 FAN FAILURE</t>
  </si>
  <si>
    <t>17-MC-DCS-009 HIGH TEMPERATURE</t>
  </si>
  <si>
    <t>17-I-DD-N-107BL02</t>
  </si>
  <si>
    <t>TS-G-11</t>
  </si>
  <si>
    <t>17-MC-DCS-009 POWER FAIL</t>
  </si>
  <si>
    <t>17-MC-DCS-009 FAN FAILURE</t>
  </si>
  <si>
    <t>17XAD1001</t>
  </si>
  <si>
    <t>17-SC-ESD-001</t>
  </si>
  <si>
    <t>17-SC-ESD-001 HIGH TEMPERATURE</t>
  </si>
  <si>
    <t>17-I-DD-N-108BL02</t>
  </si>
  <si>
    <t>TS-G-12</t>
  </si>
  <si>
    <t>17XAD1002</t>
  </si>
  <si>
    <t>17-SC-ESD-001 POWER FAIL</t>
  </si>
  <si>
    <t>17XAD1003</t>
  </si>
  <si>
    <t>17-SC-ESD-001 FAN FAILURE</t>
  </si>
  <si>
    <t>17XAD1005</t>
  </si>
  <si>
    <t>17-SC-ESD-002</t>
  </si>
  <si>
    <t>17-SC-ESD-002 HIGH TEMPERATURE</t>
  </si>
  <si>
    <t>17-I-DD-N-109BL02</t>
  </si>
  <si>
    <t>TS-G-13</t>
  </si>
  <si>
    <t>17XAD1006</t>
  </si>
  <si>
    <t>17-SC-ESD-002 POWER FAIL</t>
  </si>
  <si>
    <t>17XAD1007</t>
  </si>
  <si>
    <t>17-SC-ESD-002 FAN FAILURE</t>
  </si>
  <si>
    <t>17XAD1009</t>
  </si>
  <si>
    <t>O1011201</t>
  </si>
  <si>
    <t>17-I-DD-N-110BL02</t>
  </si>
  <si>
    <t>TS-G-14</t>
  </si>
  <si>
    <t>17XAD1010</t>
  </si>
  <si>
    <t>17XAD1011</t>
  </si>
  <si>
    <t>17XAD1012</t>
  </si>
  <si>
    <t>17-I-DD-N-111BL02</t>
  </si>
  <si>
    <t>TS-G-15</t>
  </si>
  <si>
    <t>17XAD1013</t>
  </si>
  <si>
    <t>17XAD1014</t>
  </si>
  <si>
    <t>17XAD1016</t>
  </si>
  <si>
    <t>17-I-DD-N-112BL02</t>
  </si>
  <si>
    <t>TS-G-16</t>
  </si>
  <si>
    <t>17XAD1017</t>
  </si>
  <si>
    <t>17XAD1018</t>
  </si>
  <si>
    <t>17-CP-IRP-001/002/003/004</t>
  </si>
  <si>
    <t>17-CP-IRP-001/002/003/004 HIGH TEMPERATURE</t>
  </si>
  <si>
    <t>17-I-DD-N-113BL02</t>
  </si>
  <si>
    <t>TS-G-17</t>
  </si>
  <si>
    <t>17-CP-IRP-001/002/003/004 POWER FAIL</t>
  </si>
  <si>
    <t>17-CP-IRP-001/002/003/004 FAN FAILURE</t>
  </si>
  <si>
    <t>17-CP-AUX-001</t>
  </si>
  <si>
    <t>17-CP-AUX-001 HIGH TEMPERATURE</t>
  </si>
  <si>
    <t>17-I-DD-N-114BL02</t>
  </si>
  <si>
    <t>17-CP-AUX-001 POWER FAIL</t>
  </si>
  <si>
    <t>17-CP-AUX-001 FAN FAILURE</t>
  </si>
  <si>
    <t>17-CP-MMS-001</t>
  </si>
  <si>
    <t>17-CP-MMS-001 HIGH TEMPERATURE</t>
  </si>
  <si>
    <t>17-I-DD-N-115BL02</t>
  </si>
  <si>
    <t>TS-F-07</t>
  </si>
  <si>
    <t>17-CP-MMS-001 POWER FAIL</t>
  </si>
  <si>
    <t>17-I-DD-N-116BL02</t>
  </si>
  <si>
    <t>TS-F-08</t>
  </si>
  <si>
    <t>17-SC-ESD-003</t>
  </si>
  <si>
    <t>17-SC-ESD-003 HIGH TEMPERATURE</t>
  </si>
  <si>
    <t>17-I-DD-N-117BL02</t>
  </si>
  <si>
    <t>TS-G-18</t>
  </si>
  <si>
    <t>17-SC-ESD-003 POWER FAIL</t>
  </si>
  <si>
    <t>17-SC-ESD-003 FAN FAILURE</t>
  </si>
  <si>
    <t>17-MC-ESD-006/007</t>
  </si>
  <si>
    <t>17-MC-ESD-006/007 HIGH TEMPERATURE</t>
  </si>
  <si>
    <t>17-I-DD-N-118BL02</t>
  </si>
  <si>
    <t>TS-G-19</t>
  </si>
  <si>
    <t>17-MC-ESD-006/007 POWER FAIL</t>
  </si>
  <si>
    <t>17-MC-ESD-006/007 FAN FAILURE</t>
  </si>
  <si>
    <t>17-X -01003</t>
  </si>
  <si>
    <t>17XS01003X</t>
  </si>
  <si>
    <t>БЛОКИРОВКА 17-I-1003 СИГНАЛИЗ</t>
  </si>
  <si>
    <t>Interlock 17-I-1003</t>
  </si>
  <si>
    <t>17-I-DE-N-007BL02</t>
  </si>
  <si>
    <t>TS-F-09</t>
  </si>
  <si>
    <t>17-B -113818</t>
  </si>
  <si>
    <t>17BL113818X</t>
  </si>
  <si>
    <t>ГОРЕЛКА 1 - РОЗЖИГ</t>
  </si>
  <si>
    <t>BRN - 1  - FUEL GAS - ON</t>
  </si>
  <si>
    <t>17-I-DE-N-008BL02</t>
  </si>
  <si>
    <t>TS-F-10</t>
  </si>
  <si>
    <t>Status Indication</t>
  </si>
  <si>
    <t>17-B -113828</t>
  </si>
  <si>
    <t>17BL113828X</t>
  </si>
  <si>
    <t>ГОРЕЛКА 2 - РОЗЖИГ</t>
  </si>
  <si>
    <t>BRN - 2  - FUEL GAS - ON</t>
  </si>
  <si>
    <t>17-B -113838</t>
  </si>
  <si>
    <t>17BL113838X</t>
  </si>
  <si>
    <t>ГОРЕЛКА 3 - РОЗЖИГ</t>
  </si>
  <si>
    <t>BRN - 3  - FUEL GAS - ON</t>
  </si>
  <si>
    <t>17-B -113848</t>
  </si>
  <si>
    <t>17BL113848X</t>
  </si>
  <si>
    <t>ГОРЕЛКА 4 - РОЗЖИГ</t>
  </si>
  <si>
    <t>BRN -4  - FUEL GAS - ON</t>
  </si>
  <si>
    <t>17-X -113857</t>
  </si>
  <si>
    <t>17XA113857X</t>
  </si>
  <si>
    <t>ОДНА ПИЛОТНАЯ ГОРЕЛКА ВКЛ</t>
  </si>
  <si>
    <t>ONE PILOT BURNER ON</t>
  </si>
  <si>
    <t>17-X -113804</t>
  </si>
  <si>
    <t>17XA113804X</t>
  </si>
  <si>
    <t>ВРЕМЯ ОЖИДАНИЯ ПОДАЧИ ВОЗДУХА</t>
  </si>
  <si>
    <t>WAITING TIME FOR AIR TRIP</t>
  </si>
  <si>
    <t>17-X -113809</t>
  </si>
  <si>
    <t>17XA113809X</t>
  </si>
  <si>
    <t>СБОЙ ПОСЛЕ ПРОДУВКИ</t>
  </si>
  <si>
    <t>POST PURGE FAILURE</t>
  </si>
  <si>
    <t>17-X -113800</t>
  </si>
  <si>
    <t>17XA113800X</t>
  </si>
  <si>
    <t>ПОДАЧА ТОПЛИВА</t>
  </si>
  <si>
    <t>BOILER TRIP</t>
  </si>
  <si>
    <t>17-X -113803</t>
  </si>
  <si>
    <t>17XA113803X</t>
  </si>
  <si>
    <t>ЗАПРОС ???</t>
  </si>
  <si>
    <t>NATURAL DRAFT REQUESTED</t>
  </si>
  <si>
    <t>17XSLM140LPA</t>
  </si>
  <si>
    <t>17-P-140LPA  УТЕЧКА</t>
  </si>
  <si>
    <t>17-J-DD-N-001FL11</t>
  </si>
  <si>
    <t>17TSHM140LPA</t>
  </si>
  <si>
    <t>17-P-140LPA  ВЫСОКАЯ ТЕМПЕРАТУРА</t>
  </si>
  <si>
    <t>17XSLM140LPB</t>
  </si>
  <si>
    <t>17-P-140LPB  УТЕЧКА</t>
  </si>
  <si>
    <t>17TSHM140LPB</t>
  </si>
  <si>
    <t>17-P-140LPB  ВЫСОКАЯ ТЕМПЕРАТУРА</t>
  </si>
  <si>
    <t>17XSLM143LPA</t>
  </si>
  <si>
    <t>17-P-143LPA  УТЕЧКА</t>
  </si>
  <si>
    <t>17-J-DD-N-002FL14</t>
  </si>
  <si>
    <t>17TSHM143LPA</t>
  </si>
  <si>
    <t>17-P-143LPA ВЫСОКАЯ ТЕМПЕРАТУРА</t>
  </si>
  <si>
    <t>17XSLM146LPA</t>
  </si>
  <si>
    <t>17-P-146LPA  УТЕЧКА</t>
  </si>
  <si>
    <t>17TSHM146LPA</t>
  </si>
  <si>
    <t>17-P-146LPA  ВЫСОКАЯ ТЕМПЕРАТУРА</t>
  </si>
  <si>
    <t>17XSLM147LPA</t>
  </si>
  <si>
    <t>17-P-147LPA УТЕЧКА</t>
  </si>
  <si>
    <t>17TSHM147LPA</t>
  </si>
  <si>
    <t>17-P-147LPA ВЫСОКАЯ ТЕМПЕРАТУРА</t>
  </si>
  <si>
    <t>17XSLM143LPB</t>
  </si>
  <si>
    <t>17-P-143LPB  УТЕЧКА</t>
  </si>
  <si>
    <t>17TSHM143LPB</t>
  </si>
  <si>
    <t>17-P-143LPB  ВЫСОКАЯ ТЕМПЕРАТУРА</t>
  </si>
  <si>
    <t>17XSLM146LPB</t>
  </si>
  <si>
    <t>17-P-146LPB УТЕЧКА</t>
  </si>
  <si>
    <t>17TSHM146LPB</t>
  </si>
  <si>
    <t>17-P-146LPB ВЫСОКАЯ ТЕМПЕРАТУРА</t>
  </si>
  <si>
    <t>17XSLM147LPB</t>
  </si>
  <si>
    <t>17-P-147LPB УТЕЧКА</t>
  </si>
  <si>
    <t>17TSHM147LPB</t>
  </si>
  <si>
    <t>17-P-147LPB ВЫСОКАЯ ТЕМПЕРАТУРА</t>
  </si>
  <si>
    <t>17LT03001</t>
  </si>
  <si>
    <t>УРОВЕНЬ ДЕМ ВОДЫ В 17-T-032</t>
  </si>
  <si>
    <t>17-T-032 Vessel Level</t>
  </si>
  <si>
    <t>17-LT-03001</t>
  </si>
  <si>
    <t>17-L -07077</t>
  </si>
  <si>
    <t>17LT07077</t>
  </si>
  <si>
    <t>17-P-043 A/B LEVEL</t>
  </si>
  <si>
    <t>17-LT-07077</t>
  </si>
  <si>
    <t>17-L -140025</t>
  </si>
  <si>
    <t>17PDT090303</t>
  </si>
  <si>
    <t>Across Filter</t>
  </si>
  <si>
    <t>17-LT-140025</t>
  </si>
  <si>
    <t>17-L -03003</t>
  </si>
  <si>
    <t>17LZI03003AY</t>
  </si>
  <si>
    <t>17-LZI-03003A</t>
  </si>
  <si>
    <t>17-PD-070173</t>
  </si>
  <si>
    <t>17PDT070173</t>
  </si>
  <si>
    <t>PRESSURE ROTARY FILTER 17-L-072B</t>
  </si>
  <si>
    <t>17-PDT-070173</t>
  </si>
  <si>
    <t>17-PD-070174</t>
  </si>
  <si>
    <t>17PDT070174</t>
  </si>
  <si>
    <t>PRESSURE ROTARY FILTER 17-L-072A</t>
  </si>
  <si>
    <t>17-PDT-070174</t>
  </si>
  <si>
    <t>17-PT-11287</t>
  </si>
  <si>
    <t>17-TT -11264</t>
  </si>
  <si>
    <t>17XY07021</t>
  </si>
  <si>
    <t xml:space="preserve"> ВЫХОД ПРОМЫВКИ ФИЛЬТРА L72B</t>
  </si>
  <si>
    <t>17-XY-07021</t>
  </si>
  <si>
    <t>TS-F-11</t>
  </si>
  <si>
    <t>17XY07023</t>
  </si>
  <si>
    <t xml:space="preserve"> ВЫХОД ПРОМЫВКИ ФИЛЬТРА L72А</t>
  </si>
  <si>
    <t>17-XY-07023</t>
  </si>
  <si>
    <t>TS-F-12</t>
  </si>
  <si>
    <t>17-X -09005</t>
  </si>
  <si>
    <t>17XY09005</t>
  </si>
  <si>
    <t>ВОЗДУХ КИП ОТ ОСУШИТЕЛЯ</t>
  </si>
  <si>
    <t>17-XY-09005</t>
  </si>
  <si>
    <t>TS-F-13</t>
  </si>
  <si>
    <t>17-X -17101</t>
  </si>
  <si>
    <t>17XY17101</t>
  </si>
  <si>
    <t>ВОЗВРАТ ВОДНО-ГЛИКОЛЕВОЙ СМЕСИ</t>
  </si>
  <si>
    <t>Glycol water return service</t>
  </si>
  <si>
    <t>17-XY-17101</t>
  </si>
  <si>
    <t>TS-F-14</t>
  </si>
  <si>
    <t>17FT113801</t>
  </si>
  <si>
    <t>17-XZSH/L-09005</t>
  </si>
  <si>
    <t>17TT113801</t>
  </si>
  <si>
    <t>17XZSH17101</t>
  </si>
  <si>
    <t>17-XV-17101 ОТКРЫТО</t>
  </si>
  <si>
    <t>17-XZSH/L-17101</t>
  </si>
  <si>
    <t>17XZSL17101</t>
  </si>
  <si>
    <t>17-XV-17101 ЗАКРЫТО</t>
  </si>
  <si>
    <t>17-T-1001</t>
  </si>
  <si>
    <t>17FT3008</t>
  </si>
  <si>
    <t xml:space="preserve">The flow rate of the water-glycol solution directly in the pipeline from Ammonia-2 to Urea </t>
  </si>
  <si>
    <t>17-С-AD-I-1-FL90</t>
  </si>
  <si>
    <t>15 Pair</t>
  </si>
  <si>
    <t>17XZSH090302B</t>
  </si>
  <si>
    <t>11-XV-090302-B ОТКРЫТО</t>
  </si>
  <si>
    <t>17XZSL090302B</t>
  </si>
  <si>
    <t>11-XV-090302-B ЗАКРЫТО</t>
  </si>
  <si>
    <t>17XZSH090301C</t>
  </si>
  <si>
    <t>11-XV-090301-С ОТКРЫТО</t>
  </si>
  <si>
    <t>17XZSL090301C</t>
  </si>
  <si>
    <t>11-XV-090301-С ЗАКРЫТО</t>
  </si>
  <si>
    <t>17XZSH090301D</t>
  </si>
  <si>
    <t>11-XV-090301-D ОТКРЫТО</t>
  </si>
  <si>
    <t>17XZSL090301D</t>
  </si>
  <si>
    <t>11-XV-090301-D ЗАКРЫТО</t>
  </si>
  <si>
    <t>17-F-3008</t>
  </si>
  <si>
    <t>17FT3009</t>
  </si>
  <si>
    <t xml:space="preserve">The flow rate of the water-glycol solution of the reverse in the pipeline from Urea to Ammonia-2 </t>
  </si>
  <si>
    <t>резерв</t>
  </si>
  <si>
    <t>17-F-3003</t>
  </si>
  <si>
    <t>17FT3003</t>
  </si>
  <si>
    <t xml:space="preserve">LP carbon dioxide consumption in the Ammonia-1 and 2 pipeline to Urea </t>
  </si>
  <si>
    <t>17-С-AD-N-1-FL90</t>
  </si>
  <si>
    <t>05 Pair</t>
  </si>
  <si>
    <t>Thermal Mass Flow Meter</t>
  </si>
  <si>
    <t>17LT140025</t>
  </si>
  <si>
    <t xml:space="preserve">УРОВЕНЬ КНС ЛИВНЕВЫХ СТОКОВ </t>
  </si>
  <si>
    <t xml:space="preserve"> 17-L-140 Level </t>
  </si>
  <si>
    <t>17XZSH090302C</t>
  </si>
  <si>
    <t>11-XV-090302-C ОТКРЫТО</t>
  </si>
  <si>
    <t>17XZSL090302C</t>
  </si>
  <si>
    <t>11-XV-090302-C ЗАКРЫТО</t>
  </si>
  <si>
    <t>17XZSH090302D</t>
  </si>
  <si>
    <t>11-XV-090302-D ОТКРЫТО</t>
  </si>
  <si>
    <t>17XZSL090302D</t>
  </si>
  <si>
    <t>11-XV-090302-D ЗАКРЫТО</t>
  </si>
  <si>
    <t>17XZSH09005</t>
  </si>
  <si>
    <t>17-XV-09005 ОТКРЫТО</t>
  </si>
  <si>
    <t>17-T-1002</t>
  </si>
  <si>
    <t>17XZSH090301A</t>
  </si>
  <si>
    <t>11-XV-090301-A ОТКРЫТО</t>
  </si>
  <si>
    <t>17-T-1003</t>
  </si>
  <si>
    <t>17XZSL090301A</t>
  </si>
  <si>
    <t>11-XV-090301-A ЗАКРЫТО</t>
  </si>
  <si>
    <t>17-P-2001</t>
  </si>
  <si>
    <t>17XZSH090301B</t>
  </si>
  <si>
    <t>11-XV-090301-В ОТКРЫТО</t>
  </si>
  <si>
    <t>17-P-2002</t>
  </si>
  <si>
    <t>17XZSL090301B</t>
  </si>
  <si>
    <t>11-XV-090301-В ЗАКРЫТО</t>
  </si>
  <si>
    <t>17-P-2003</t>
  </si>
  <si>
    <t>17XZSH090302A</t>
  </si>
  <si>
    <t>11-XV-090302-A ОТКРЫТО</t>
  </si>
  <si>
    <t>17-F-3002</t>
  </si>
  <si>
    <t>17XZSL090302A</t>
  </si>
  <si>
    <t>11-XV-090302-A ЗАКРЫТО</t>
  </si>
  <si>
    <t>17LT11102</t>
  </si>
  <si>
    <t>17PT11301</t>
  </si>
  <si>
    <t>17PT11801</t>
  </si>
  <si>
    <t>17PY11801B</t>
  </si>
  <si>
    <t>ТОПЛИВНЫЙ ГАЗ В СЕТЬ</t>
  </si>
  <si>
    <t>17FY113802</t>
  </si>
  <si>
    <t>В АТМОСФЕРУ</t>
  </si>
  <si>
    <t>17PY113804</t>
  </si>
  <si>
    <t>17LY11101</t>
  </si>
  <si>
    <t>17TY11300A</t>
  </si>
  <si>
    <t>17FY113801</t>
  </si>
  <si>
    <t>17PY11801A</t>
  </si>
  <si>
    <t>17PY17120</t>
  </si>
  <si>
    <t>ТЕПЛООБМ ВОД-ГЛИКОЛИЕВОЙ СМЕСИ</t>
  </si>
  <si>
    <t>O1010112R</t>
  </si>
  <si>
    <t>(пусто)</t>
  </si>
  <si>
    <t>Количество по полю TAG</t>
  </si>
  <si>
    <t>17-C-AP-I-002FL10-L091</t>
  </si>
  <si>
    <t>17-PY-17120</t>
  </si>
  <si>
    <t>O1010301</t>
  </si>
  <si>
    <t>Потребление</t>
  </si>
  <si>
    <t>Канальность</t>
  </si>
  <si>
    <t>AVK 2,5 A, AVK 2,5 A</t>
  </si>
  <si>
    <t>AVK 2,5 A, AVK 2,5 A, AVK 2,5 A</t>
  </si>
  <si>
    <t>ASK 3MLD, ASK 3MB</t>
  </si>
  <si>
    <t>O1011202</t>
  </si>
  <si>
    <t>O1011203</t>
  </si>
  <si>
    <t>Пустой</t>
  </si>
  <si>
    <t>rev</t>
  </si>
  <si>
    <t>01</t>
  </si>
  <si>
    <t>17-T -090101</t>
  </si>
  <si>
    <t>17-F-3009</t>
  </si>
  <si>
    <t>Расчет резерва</t>
  </si>
  <si>
    <t>Полевой кабель</t>
  </si>
  <si>
    <t>SubAsset</t>
  </si>
  <si>
    <t>Внесенные изменения</t>
  </si>
  <si>
    <t>O1011300R</t>
  </si>
  <si>
    <t>O1011302R</t>
  </si>
  <si>
    <t>AO-R-IS</t>
  </si>
  <si>
    <t>MAX TERMINAL</t>
  </si>
  <si>
    <t>24</t>
  </si>
  <si>
    <t>48</t>
  </si>
  <si>
    <t>12</t>
  </si>
  <si>
    <t>30</t>
  </si>
  <si>
    <t>16</t>
  </si>
  <si>
    <t>20</t>
  </si>
  <si>
    <t>4</t>
  </si>
  <si>
    <t>2</t>
  </si>
  <si>
    <t>18</t>
  </si>
  <si>
    <t>8</t>
  </si>
  <si>
    <t>10</t>
  </si>
  <si>
    <t>TS-Q-13</t>
  </si>
  <si>
    <t>TS-Q-14</t>
  </si>
  <si>
    <t>TS-P-08</t>
  </si>
  <si>
    <t>TS-P-09</t>
  </si>
  <si>
    <t>TS-P-10</t>
  </si>
  <si>
    <t>TS-O-10</t>
  </si>
  <si>
    <t>Тип клемм</t>
  </si>
  <si>
    <t>Кроссовый шкаф</t>
  </si>
  <si>
    <t>№ слота</t>
  </si>
  <si>
    <t>Сумма по полю CHANNEL</t>
  </si>
  <si>
    <t>терм панель перенесена из 17-MC-DCS-002</t>
  </si>
  <si>
    <t>P__ID_Drawing</t>
  </si>
  <si>
    <t>4124-FY-VD-BD17617L02200002_SH.1</t>
  </si>
  <si>
    <t>4124-FY-VD-BD17617L02200002_SH.2</t>
  </si>
  <si>
    <t>4124-FY-VD-BD17617L02200002_SH.3</t>
  </si>
  <si>
    <t>4124-FY-VD-BD17617L02200002_SH.4</t>
  </si>
  <si>
    <t>4124-FY-VD-BD17617L02200002_SH.5</t>
  </si>
  <si>
    <t>4124-FY-VD-BD17617L02200002_SH.6</t>
  </si>
  <si>
    <t>4124-FY-VD-BD17617L02200002_SH.7</t>
  </si>
  <si>
    <t>4124-GF-VD-BD17717L072003</t>
  </si>
  <si>
    <t>4124-GG-VD-BD17217P131151</t>
  </si>
  <si>
    <t>4124-XZ-DM-21713001</t>
  </si>
  <si>
    <t>4124-FY-VD-BD17217L07300001</t>
  </si>
  <si>
    <t>4124-FY-VD-BD17317L07100001_SH.1</t>
  </si>
  <si>
    <t>4124-FY-VD-BD17317L07100001_SH.2</t>
  </si>
  <si>
    <t>4124-GG-VD-BD17217P073135</t>
  </si>
  <si>
    <t>4124-GG-VD-BD17617P071001_SH.3</t>
  </si>
  <si>
    <t>4124-GG-VD-BD17617P071001_SH.4</t>
  </si>
  <si>
    <t>4124-GG-VD-BD17617P071001_SH.5</t>
  </si>
  <si>
    <t>4124-GG-VD-BD17617P071001_SH.6</t>
  </si>
  <si>
    <t>4124-GG-VD-BD17617P071001_SH.7</t>
  </si>
  <si>
    <t>4124-GG-VD-BD17617P071001_SH.8</t>
  </si>
  <si>
    <t>4124-GG-VD-BD17617P071001_SH.9</t>
  </si>
  <si>
    <t>4124-XZ-DM-21707001</t>
  </si>
  <si>
    <t>4124-XZ-DM-21707002</t>
  </si>
  <si>
    <t>4124-XZ-DM-21707003</t>
  </si>
  <si>
    <t>4124-XZ-DM-21707005</t>
  </si>
  <si>
    <t>4124-XZ-DM-21707007</t>
  </si>
  <si>
    <t>4124-FY-VD-BD17517L10100002</t>
  </si>
  <si>
    <t>4124-GG-VD-BD17217P021069</t>
  </si>
  <si>
    <t>4124-GG-VD-BD17217P030086</t>
  </si>
  <si>
    <t>4124-GG-VD-BD17217P031102</t>
  </si>
  <si>
    <t>4124-GG-VD-BD17217P032118</t>
  </si>
  <si>
    <t>4124-GP-VD-BD17917K101004_SH.2</t>
  </si>
  <si>
    <t>4124-GP-VD-BD17917K101004_SH.3</t>
  </si>
  <si>
    <t>4124-GP-VD-BD17917K101004_SH.4</t>
  </si>
  <si>
    <t>4124-GP-VD-BD17917K101004_SH.5</t>
  </si>
  <si>
    <t>4124-GY-VD-BD17517L091090</t>
  </si>
  <si>
    <t>4124-GY-VD-BD17517L091090_SH.1</t>
  </si>
  <si>
    <t>4124-GY-VD-BD17517L091091_SH.1</t>
  </si>
  <si>
    <t>4124-GY-VD-BD17517L091091_SH.2</t>
  </si>
  <si>
    <t>4124-XZ-DM-21702020</t>
  </si>
  <si>
    <t>4124-XZ-DM-21703001</t>
  </si>
  <si>
    <t>4124-XZ-DM-21703003</t>
  </si>
  <si>
    <t>4124-XZ-DM-21703004</t>
  </si>
  <si>
    <t>4124-XZ-DM-21709001</t>
  </si>
  <si>
    <t>4124-XZ-DM-21709002</t>
  </si>
  <si>
    <t>4124-XZ-DM-21710000</t>
  </si>
  <si>
    <t>4124-XZ-DM-21710001</t>
  </si>
  <si>
    <t>4124-FB-VD-BD00317L11111303</t>
  </si>
  <si>
    <t>4124-FB-VD-BD00317L11111307_SH.1</t>
  </si>
  <si>
    <t>4124-FB-VD-BD00317L11111307_SH.2</t>
  </si>
  <si>
    <t>4124-FB-VD-BD00317L11111309</t>
  </si>
  <si>
    <t>4124-FB-VD-BD00317L11111310</t>
  </si>
  <si>
    <t>4124-FB-VD-BD00317L11111341</t>
  </si>
  <si>
    <t>4124-FB-VD-BD00317L11111372_SH.1</t>
  </si>
  <si>
    <t>4124-FB-VD-BD00317L11111372_SH.2</t>
  </si>
  <si>
    <t>4124-FB-VD-BD00317L11111372_SH.3</t>
  </si>
  <si>
    <t>4124-FB-VD-BD00317L11111388</t>
  </si>
  <si>
    <t>4124-FY-VD-BD17117L11200001</t>
  </si>
  <si>
    <t>4124-FY-VD-BD17117L11300001</t>
  </si>
  <si>
    <t>4124-FY-VD-BD17117L11400001</t>
  </si>
  <si>
    <t>4124-GG-VD-BD17117P111037_SH.2</t>
  </si>
  <si>
    <t>4124-GG-VD-BD17117P111037_SH.3</t>
  </si>
  <si>
    <t>4124-GG-VD-BD17217P020050</t>
  </si>
  <si>
    <t>4124-XZ-DM-21703006</t>
  </si>
  <si>
    <t>4124-XZ-DM-21711101</t>
  </si>
  <si>
    <t>4124-XZ-DM-21711201</t>
  </si>
  <si>
    <t>4124-XZ-DM-21711301</t>
  </si>
  <si>
    <t>4124-XZ-DM-21711701</t>
  </si>
  <si>
    <t>4124-XZ-DM-21711801</t>
  </si>
  <si>
    <t>4124-FY-VD-BD17217L07300002</t>
  </si>
  <si>
    <t>4124-FY-VD-BD17217L07300003</t>
  </si>
  <si>
    <t>4124-FY-VD-BD17217L07300004</t>
  </si>
  <si>
    <t>4124-FY-VD-BD17217L07300005</t>
  </si>
  <si>
    <t>4124-FY-VD-BD17217L07300006</t>
  </si>
  <si>
    <t>4124-XZ-DM-21714001</t>
  </si>
  <si>
    <t>4124-XZ-DM-21714002</t>
  </si>
  <si>
    <t>4124-XZ-DM-21714003</t>
  </si>
  <si>
    <t>4124-XZ-DM-21131004</t>
  </si>
  <si>
    <t>4124-XZ-DM-21717101</t>
  </si>
  <si>
    <t>4124-XZ-DM-21008001</t>
  </si>
  <si>
    <t>4124-XZ-DM-21008004</t>
  </si>
  <si>
    <t>SS-001 AMMONIA RECOVERY</t>
  </si>
  <si>
    <t>SS-002 COMPRESSOR BUILDING</t>
  </si>
  <si>
    <t>SS-003 COMPRESSOR BUILDING</t>
  </si>
  <si>
    <t>SS-004 DEAERATOR, BFW PUMPS UNIT</t>
  </si>
  <si>
    <t>SS-005 METHANATION, PC UNIT</t>
  </si>
  <si>
    <t>SS-006 REFORMER AND STM GEN AREA</t>
  </si>
  <si>
    <t>SS-007 SHIFT CONVERTER AREA</t>
  </si>
  <si>
    <t>SS-008 CO2 RECOVERY AREA</t>
  </si>
  <si>
    <t>SS-009 CO2 RECOVERY AREA</t>
  </si>
  <si>
    <t>SS-010 AMMONIA SYNTHESIS UNIT</t>
  </si>
  <si>
    <t>SS-011 AMMONIA SYNTHESIS UNIT</t>
  </si>
  <si>
    <t>SS-013 CW PUMP STATION &amp; FILTERS</t>
  </si>
  <si>
    <t>SS-014 CHEMICAL STORAGE</t>
  </si>
  <si>
    <t>SS-015 DEMI WATER UNIT</t>
  </si>
  <si>
    <t>SS-001 РЕКУПЕРАЦИЯ АММИАКА</t>
  </si>
  <si>
    <t>SS-002 ЗДАНИЕ КОМПРЕССОРА</t>
  </si>
  <si>
    <t>SS-003 ЗДАНИЕ КОМПРЕССОРА</t>
  </si>
  <si>
    <t>SS-004 ДЕАЭРАТОР, НАСОСНЫЙ БЛОК BFW</t>
  </si>
  <si>
    <t>SS-005 МЕТАНИРОВАНИЕ, БЛОК ПК</t>
  </si>
  <si>
    <t>SS-006 РЕФОРМАТОР И ЗОНА ГЕНЕРАТОРА STM</t>
  </si>
  <si>
    <t>SS-007 ОБЛАСТЬ ПРЕОБРАЗОВАТЕЛЯ ПЕРЕДАЧ</t>
  </si>
  <si>
    <t>SS-008 ЗОНА УЛУЧШЕНИЯ CO2</t>
  </si>
  <si>
    <t>SS-009 ЗОНА РЕКУПЕРАЦИИ CO2</t>
  </si>
  <si>
    <t>SS-010 УСТАНОВКА СИНТЕЗА АММИАКА</t>
  </si>
  <si>
    <t>SS-011 УСТАНОВКА СИНТЕЗА АММИАКА</t>
  </si>
  <si>
    <t>SS-013 НАСОСНАЯ СТАНЦИЯ CW И ФИЛЬТРЫ</t>
  </si>
  <si>
    <t>SS-014 ХРАНЕНИЕ ХИМИКАТОВ</t>
  </si>
  <si>
    <t>SS-015 БЛОК ДЕМИ-ВОДЫ</t>
  </si>
  <si>
    <t>O1010203_U1</t>
  </si>
  <si>
    <t>O1010203_U10</t>
  </si>
  <si>
    <t>O1010203_U11</t>
  </si>
  <si>
    <t>O1010203_U12</t>
  </si>
  <si>
    <t>O1010203_U13</t>
  </si>
  <si>
    <t>O1010203_U14</t>
  </si>
  <si>
    <t>O1010203_U15</t>
  </si>
  <si>
    <t>O1010203_U16</t>
  </si>
  <si>
    <t>O1010203_U17</t>
  </si>
  <si>
    <t>O1010203_U18</t>
  </si>
  <si>
    <t>O1010203_U19</t>
  </si>
  <si>
    <t>O1010203_U2</t>
  </si>
  <si>
    <t>O1010203_U20</t>
  </si>
  <si>
    <t>O1010203_U21</t>
  </si>
  <si>
    <t>O1010203_U22</t>
  </si>
  <si>
    <t>O1010203_U23</t>
  </si>
  <si>
    <t>O1010203_U24</t>
  </si>
  <si>
    <t>O1010203_U25</t>
  </si>
  <si>
    <t>O1010203_U26</t>
  </si>
  <si>
    <t>O1010203_U27</t>
  </si>
  <si>
    <t>O1010203_U28</t>
  </si>
  <si>
    <t>O1010203_U29</t>
  </si>
  <si>
    <t>O1010203_U3</t>
  </si>
  <si>
    <t>O1010203_U30</t>
  </si>
  <si>
    <t>O1010203_U31</t>
  </si>
  <si>
    <t>O1010203_U32</t>
  </si>
  <si>
    <t>O1010203_U4</t>
  </si>
  <si>
    <t>O1010203_U5</t>
  </si>
  <si>
    <t>O1010203_U6</t>
  </si>
  <si>
    <t>O1010203_U7</t>
  </si>
  <si>
    <t>O1010203_U8</t>
  </si>
  <si>
    <t>O1010203_U9</t>
  </si>
  <si>
    <t>O1011100_U1</t>
  </si>
  <si>
    <t>O1011100_U10</t>
  </si>
  <si>
    <t>O1011100_U11</t>
  </si>
  <si>
    <t>O1011100_U12</t>
  </si>
  <si>
    <t>O1011100_U13</t>
  </si>
  <si>
    <t>O1011100_U14</t>
  </si>
  <si>
    <t>O1011100_U15</t>
  </si>
  <si>
    <t>O1011100_U16</t>
  </si>
  <si>
    <t>O1011100_U17</t>
  </si>
  <si>
    <t>O1011100_U18</t>
  </si>
  <si>
    <t>O1011100_U19</t>
  </si>
  <si>
    <t>O1011100_U2</t>
  </si>
  <si>
    <t>O1011100_U20</t>
  </si>
  <si>
    <t>O1011100_U21</t>
  </si>
  <si>
    <t>O1011100_U22</t>
  </si>
  <si>
    <t>O1011100_U23</t>
  </si>
  <si>
    <t>O1011100_U24</t>
  </si>
  <si>
    <t>O1011100_U25</t>
  </si>
  <si>
    <t>O1011100_U26</t>
  </si>
  <si>
    <t>O1011100_U27</t>
  </si>
  <si>
    <t>O1011100_U28</t>
  </si>
  <si>
    <t>O1011100_U29</t>
  </si>
  <si>
    <t>O1011100_U3</t>
  </si>
  <si>
    <t>O1011100_U30</t>
  </si>
  <si>
    <t>O1011100_U31</t>
  </si>
  <si>
    <t>O1011100_U32</t>
  </si>
  <si>
    <t>O1011100_U4</t>
  </si>
  <si>
    <t>O1011100_U5</t>
  </si>
  <si>
    <t>O1011100_U6</t>
  </si>
  <si>
    <t>O1011100_U7</t>
  </si>
  <si>
    <t>O1011100_U8</t>
  </si>
  <si>
    <t>O1011100_U9</t>
  </si>
  <si>
    <t>O1011101_U1</t>
  </si>
  <si>
    <t>O1011101_U10</t>
  </si>
  <si>
    <t>O1011101_U11</t>
  </si>
  <si>
    <t>O1011101_U12</t>
  </si>
  <si>
    <t>O1011101_U13</t>
  </si>
  <si>
    <t>O1011101_U14</t>
  </si>
  <si>
    <t>O1011101_U15</t>
  </si>
  <si>
    <t>O1011101_U16</t>
  </si>
  <si>
    <t>O1011101_U17</t>
  </si>
  <si>
    <t>O1011101_U18</t>
  </si>
  <si>
    <t>O1011101_U19</t>
  </si>
  <si>
    <t>O1011101_U2</t>
  </si>
  <si>
    <t>O1011101_U20</t>
  </si>
  <si>
    <t>O1011101_U21</t>
  </si>
  <si>
    <t>O1011101_U22</t>
  </si>
  <si>
    <t>O1011101_U23</t>
  </si>
  <si>
    <t>O1011101_U24</t>
  </si>
  <si>
    <t>O1011101_U25</t>
  </si>
  <si>
    <t>O1011101_U26</t>
  </si>
  <si>
    <t>O1011101_U27</t>
  </si>
  <si>
    <t>O1011101_U28</t>
  </si>
  <si>
    <t>O1011101_U29</t>
  </si>
  <si>
    <t>O1011101_U3</t>
  </si>
  <si>
    <t>O1011101_U30</t>
  </si>
  <si>
    <t>O1011101_U31</t>
  </si>
  <si>
    <t>O1011101_U32</t>
  </si>
  <si>
    <t>O1011101_U4</t>
  </si>
  <si>
    <t>O1011101_U5</t>
  </si>
  <si>
    <t>O1011101_U6</t>
  </si>
  <si>
    <t>O1011101_U7</t>
  </si>
  <si>
    <t>O1011101_U8</t>
  </si>
  <si>
    <t>O1011101_U9</t>
  </si>
  <si>
    <t>O1011102_U1</t>
  </si>
  <si>
    <t>O1011102_U10</t>
  </si>
  <si>
    <t>O1011102_U11</t>
  </si>
  <si>
    <t>O1011102_U12</t>
  </si>
  <si>
    <t>O1011102_U13</t>
  </si>
  <si>
    <t>O1011102_U14</t>
  </si>
  <si>
    <t>O1011102_U15</t>
  </si>
  <si>
    <t>O1011102_U16</t>
  </si>
  <si>
    <t>O1011102_U17</t>
  </si>
  <si>
    <t>O1011102_U18</t>
  </si>
  <si>
    <t>O1011102_U19</t>
  </si>
  <si>
    <t>O1011102_U2</t>
  </si>
  <si>
    <t>O1011102_U20</t>
  </si>
  <si>
    <t>O1011102_U21</t>
  </si>
  <si>
    <t>O1011102_U22</t>
  </si>
  <si>
    <t>O1011102_U23</t>
  </si>
  <si>
    <t>O1011102_U24</t>
  </si>
  <si>
    <t>O1011102_U25</t>
  </si>
  <si>
    <t>O1011102_U26</t>
  </si>
  <si>
    <t>O1011102_U27</t>
  </si>
  <si>
    <t>O1011102_U28</t>
  </si>
  <si>
    <t>O1011102_U29</t>
  </si>
  <si>
    <t>O1011102_U3</t>
  </si>
  <si>
    <t>O1011102_U30</t>
  </si>
  <si>
    <t>O1011102_U31</t>
  </si>
  <si>
    <t>O1011102_U32</t>
  </si>
  <si>
    <t>O1011102_U4</t>
  </si>
  <si>
    <t>O1011102_U5</t>
  </si>
  <si>
    <t>O1011102_U6</t>
  </si>
  <si>
    <t>O1011102_U7</t>
  </si>
  <si>
    <t>O1011102_U8</t>
  </si>
  <si>
    <t>O1011102_U9</t>
  </si>
  <si>
    <t>O1011103_U1</t>
  </si>
  <si>
    <t>O1011103_U10</t>
  </si>
  <si>
    <t>O1011103_U11</t>
  </si>
  <si>
    <t>O1011103_U12</t>
  </si>
  <si>
    <t>O1011103_U13</t>
  </si>
  <si>
    <t>O1011103_U14</t>
  </si>
  <si>
    <t>O1011103_U15</t>
  </si>
  <si>
    <t>O1011103_U16</t>
  </si>
  <si>
    <t>O1011103_U17</t>
  </si>
  <si>
    <t>O1011103_U18</t>
  </si>
  <si>
    <t>O1011103_U19</t>
  </si>
  <si>
    <t>O1011103_U2</t>
  </si>
  <si>
    <t>O1011103_U20</t>
  </si>
  <si>
    <t>O1011103_U21</t>
  </si>
  <si>
    <t>O1011103_U22</t>
  </si>
  <si>
    <t>O1011103_U23</t>
  </si>
  <si>
    <t>O1011103_U24</t>
  </si>
  <si>
    <t>O1011103_U25</t>
  </si>
  <si>
    <t>O1011103_U26</t>
  </si>
  <si>
    <t>O1011103_U27</t>
  </si>
  <si>
    <t>O1011103_U28</t>
  </si>
  <si>
    <t>O1011103_U29</t>
  </si>
  <si>
    <t>O1011103_U3</t>
  </si>
  <si>
    <t>O1011103_U30</t>
  </si>
  <si>
    <t>O1011103_U31</t>
  </si>
  <si>
    <t>O1011103_U32</t>
  </si>
  <si>
    <t>O1011103_U4</t>
  </si>
  <si>
    <t>O1011103_U5</t>
  </si>
  <si>
    <t>O1011103_U6</t>
  </si>
  <si>
    <t>O1011103_U7</t>
  </si>
  <si>
    <t>O1011103_U8</t>
  </si>
  <si>
    <t>O1011103_U9</t>
  </si>
  <si>
    <t>O1011104_U1</t>
  </si>
  <si>
    <t>O1011104_U10</t>
  </si>
  <si>
    <t>O1011104_U11</t>
  </si>
  <si>
    <t>O1011104_U12</t>
  </si>
  <si>
    <t>O1011104_U13</t>
  </si>
  <si>
    <t>O1011104_U14</t>
  </si>
  <si>
    <t>O1011104_U15</t>
  </si>
  <si>
    <t>O1011104_U16</t>
  </si>
  <si>
    <t>O1011104_U17</t>
  </si>
  <si>
    <t>O1011104_U18</t>
  </si>
  <si>
    <t>O1011104_U19</t>
  </si>
  <si>
    <t>O1011104_U2</t>
  </si>
  <si>
    <t>O1011104_U20</t>
  </si>
  <si>
    <t>O1011104_U21</t>
  </si>
  <si>
    <t>O1011104_U22</t>
  </si>
  <si>
    <t>O1011104_U23</t>
  </si>
  <si>
    <t>O1011104_U24</t>
  </si>
  <si>
    <t>O1011104_U25</t>
  </si>
  <si>
    <t>O1011104_U26</t>
  </si>
  <si>
    <t>O1011104_U27</t>
  </si>
  <si>
    <t>O1011104_U28</t>
  </si>
  <si>
    <t>O1011104_U29</t>
  </si>
  <si>
    <t>O1011104_U3</t>
  </si>
  <si>
    <t>O1011104_U30</t>
  </si>
  <si>
    <t>O1011104_U31</t>
  </si>
  <si>
    <t>O1011104_U32</t>
  </si>
  <si>
    <t>O1011104_U4</t>
  </si>
  <si>
    <t>O1011104_U5</t>
  </si>
  <si>
    <t>O1011104_U6</t>
  </si>
  <si>
    <t>O1011104_U7</t>
  </si>
  <si>
    <t>O1011104_U8</t>
  </si>
  <si>
    <t>O1011104_U9</t>
  </si>
  <si>
    <t>O1010205_U1</t>
  </si>
  <si>
    <t>O1010205_U10</t>
  </si>
  <si>
    <t>O1010205_U11</t>
  </si>
  <si>
    <t>O1010205_U12</t>
  </si>
  <si>
    <t>O1010205_U13</t>
  </si>
  <si>
    <t>O1010205_U14</t>
  </si>
  <si>
    <t>O1010205_U15</t>
  </si>
  <si>
    <t>O1010205_U16</t>
  </si>
  <si>
    <t>O1010205_U17</t>
  </si>
  <si>
    <t>O1010205_U18</t>
  </si>
  <si>
    <t>O1010205_U19</t>
  </si>
  <si>
    <t>O1010205_U2</t>
  </si>
  <si>
    <t>O1010205_U20</t>
  </si>
  <si>
    <t>O1010205_U21</t>
  </si>
  <si>
    <t>O1010205_U22</t>
  </si>
  <si>
    <t>O1010205_U23</t>
  </si>
  <si>
    <t>O1010205_U24</t>
  </si>
  <si>
    <t>O1010205_U25</t>
  </si>
  <si>
    <t>O1010205_U26</t>
  </si>
  <si>
    <t>O1010205_U27</t>
  </si>
  <si>
    <t>O1010205_U28</t>
  </si>
  <si>
    <t>O1010205_U29</t>
  </si>
  <si>
    <t>O1010205_U3</t>
  </si>
  <si>
    <t>O1010205_U30</t>
  </si>
  <si>
    <t>O1010205_U31</t>
  </si>
  <si>
    <t>O1010205_U32</t>
  </si>
  <si>
    <t>O1010205_U4</t>
  </si>
  <si>
    <t>O1010205_U5</t>
  </si>
  <si>
    <t>O1010205_U6</t>
  </si>
  <si>
    <t>O1010205_U7</t>
  </si>
  <si>
    <t>O1010205_U8</t>
  </si>
  <si>
    <t>O1010205_U9</t>
  </si>
  <si>
    <t>O1010000_U1</t>
  </si>
  <si>
    <t>O1010000_U10</t>
  </si>
  <si>
    <t>O1010000_U11</t>
  </si>
  <si>
    <t>O1010000_U12</t>
  </si>
  <si>
    <t>O1010000_U13</t>
  </si>
  <si>
    <t>O1010000_U14</t>
  </si>
  <si>
    <t>O1010000_U15</t>
  </si>
  <si>
    <t>O1010000_U16</t>
  </si>
  <si>
    <t>O1010000_U2</t>
  </si>
  <si>
    <t>O1010000_U3</t>
  </si>
  <si>
    <t>O1010000_U4</t>
  </si>
  <si>
    <t>O1010000_U5</t>
  </si>
  <si>
    <t>O1010000_U6</t>
  </si>
  <si>
    <t>O1010000_U7</t>
  </si>
  <si>
    <t>O1010000_U8</t>
  </si>
  <si>
    <t>O1010000_U9</t>
  </si>
  <si>
    <t>O1010001_U1</t>
  </si>
  <si>
    <t>O1010001_U10</t>
  </si>
  <si>
    <t>O1010001_U11</t>
  </si>
  <si>
    <t>O1010001_U12</t>
  </si>
  <si>
    <t>O1010001_U13</t>
  </si>
  <si>
    <t>O1010001_U14</t>
  </si>
  <si>
    <t>O1010001_U15</t>
  </si>
  <si>
    <t>O1010001_U16</t>
  </si>
  <si>
    <t>O1010001_U2</t>
  </si>
  <si>
    <t>O1010001_U3</t>
  </si>
  <si>
    <t>O1010001_U4</t>
  </si>
  <si>
    <t>O1010001_U5</t>
  </si>
  <si>
    <t>O1010001_U6</t>
  </si>
  <si>
    <t>O1010001_U7</t>
  </si>
  <si>
    <t>O1010001_U8</t>
  </si>
  <si>
    <t>O1010001_U9</t>
  </si>
  <si>
    <t>O1010002_U1</t>
  </si>
  <si>
    <t>O1010002_U10</t>
  </si>
  <si>
    <t>O1010002_U11</t>
  </si>
  <si>
    <t>O1010002_U12</t>
  </si>
  <si>
    <t>O1010002_U13</t>
  </si>
  <si>
    <t>O1010002_U14</t>
  </si>
  <si>
    <t>O1010002_U15</t>
  </si>
  <si>
    <t>O1010002_U16</t>
  </si>
  <si>
    <t>O1010002_U2</t>
  </si>
  <si>
    <t>O1010002_U3</t>
  </si>
  <si>
    <t>O1010002_U4</t>
  </si>
  <si>
    <t>O1010002_U5</t>
  </si>
  <si>
    <t>O1010002_U6</t>
  </si>
  <si>
    <t>O1010002_U7</t>
  </si>
  <si>
    <t>O1010002_U8</t>
  </si>
  <si>
    <t>O1010002_U9</t>
  </si>
  <si>
    <t>O1010003_U1</t>
  </si>
  <si>
    <t>O1010003_U10</t>
  </si>
  <si>
    <t>O1010003_U11</t>
  </si>
  <si>
    <t>O1010003_U12</t>
  </si>
  <si>
    <t>O1010003_U13</t>
  </si>
  <si>
    <t>O1010003_U14</t>
  </si>
  <si>
    <t>O1010003_U15</t>
  </si>
  <si>
    <t>O1010003_U16</t>
  </si>
  <si>
    <t>O1010003_U2</t>
  </si>
  <si>
    <t>O1010003_U3</t>
  </si>
  <si>
    <t>O1010003_U4</t>
  </si>
  <si>
    <t>O1010003_U5</t>
  </si>
  <si>
    <t>O1010003_U6</t>
  </si>
  <si>
    <t>O1010003_U7</t>
  </si>
  <si>
    <t>O1010003_U8</t>
  </si>
  <si>
    <t>O1010003_U9</t>
  </si>
  <si>
    <t>O1010004_U1</t>
  </si>
  <si>
    <t>O1010004_U10</t>
  </si>
  <si>
    <t>O1010004_U11</t>
  </si>
  <si>
    <t>O1010004_U12</t>
  </si>
  <si>
    <t>O1010004_U13</t>
  </si>
  <si>
    <t>O1010004_U14</t>
  </si>
  <si>
    <t>O1010004_U15</t>
  </si>
  <si>
    <t>O1010004_U16</t>
  </si>
  <si>
    <t>O1010004_U2</t>
  </si>
  <si>
    <t>O1010004_U3</t>
  </si>
  <si>
    <t>O1010004_U4</t>
  </si>
  <si>
    <t>O1010004_U5</t>
  </si>
  <si>
    <t>O1010004_U6</t>
  </si>
  <si>
    <t>O1010004_U7</t>
  </si>
  <si>
    <t>O1010004_U8</t>
  </si>
  <si>
    <t>O1010004_U9</t>
  </si>
  <si>
    <t>O1010005_U1</t>
  </si>
  <si>
    <t>O1010005_U10</t>
  </si>
  <si>
    <t>O1010005_U11</t>
  </si>
  <si>
    <t>O1010005_U12</t>
  </si>
  <si>
    <t>O1010005_U13</t>
  </si>
  <si>
    <t>O1010005_U14</t>
  </si>
  <si>
    <t>O1010005_U15</t>
  </si>
  <si>
    <t>O1010005_U16</t>
  </si>
  <si>
    <t>O1010005_U2</t>
  </si>
  <si>
    <t>O1010005_U3</t>
  </si>
  <si>
    <t>O1010005_U4</t>
  </si>
  <si>
    <t>O1010005_U5</t>
  </si>
  <si>
    <t>O1010005_U6</t>
  </si>
  <si>
    <t>O1010005_U7</t>
  </si>
  <si>
    <t>O1010005_U8</t>
  </si>
  <si>
    <t>O1010005_U9</t>
  </si>
  <si>
    <t>O1010006_U1</t>
  </si>
  <si>
    <t>O1010006_U10</t>
  </si>
  <si>
    <t>O1010006_U11</t>
  </si>
  <si>
    <t>O1010006_U12</t>
  </si>
  <si>
    <t>O1010006_U13</t>
  </si>
  <si>
    <t>O1010006_U14</t>
  </si>
  <si>
    <t>O1010006_U15</t>
  </si>
  <si>
    <t>O1010006_U16</t>
  </si>
  <si>
    <t>O1010006_U2</t>
  </si>
  <si>
    <t>O1010006_U3</t>
  </si>
  <si>
    <t>O1010006_U4</t>
  </si>
  <si>
    <t>O1010006_U5</t>
  </si>
  <si>
    <t>O1010006_U6</t>
  </si>
  <si>
    <t>O1010006_U7</t>
  </si>
  <si>
    <t>O1010006_U8</t>
  </si>
  <si>
    <t>O1010006_U9</t>
  </si>
  <si>
    <t>O1010007_U1</t>
  </si>
  <si>
    <t>O1010007_U10</t>
  </si>
  <si>
    <t>O1010007_U11</t>
  </si>
  <si>
    <t>O1010007_U12</t>
  </si>
  <si>
    <t>O1010007_U13</t>
  </si>
  <si>
    <t>O1010007_U14</t>
  </si>
  <si>
    <t>O1010007_U15</t>
  </si>
  <si>
    <t>O1010007_U16</t>
  </si>
  <si>
    <t>O1010007_U2</t>
  </si>
  <si>
    <t>O1010007_U3</t>
  </si>
  <si>
    <t>O1010007_U4</t>
  </si>
  <si>
    <t>O1010007_U5</t>
  </si>
  <si>
    <t>O1010007_U6</t>
  </si>
  <si>
    <t>O1010007_U7</t>
  </si>
  <si>
    <t>O1010007_U8</t>
  </si>
  <si>
    <t>O1010007_U9</t>
  </si>
  <si>
    <t>O1010008_U1</t>
  </si>
  <si>
    <t>O1010008_U10</t>
  </si>
  <si>
    <t>O1010008_U11</t>
  </si>
  <si>
    <t>O1010008_U12</t>
  </si>
  <si>
    <t>O1010008_U13</t>
  </si>
  <si>
    <t>O1010008_U14</t>
  </si>
  <si>
    <t>O1010008_U15</t>
  </si>
  <si>
    <t>O1010008_U16</t>
  </si>
  <si>
    <t>O1010008_U2</t>
  </si>
  <si>
    <t>O1010008_U3</t>
  </si>
  <si>
    <t>O1010008_U4</t>
  </si>
  <si>
    <t>O1010008_U5</t>
  </si>
  <si>
    <t>O1010008_U6</t>
  </si>
  <si>
    <t>O1010008_U7</t>
  </si>
  <si>
    <t>O1010008_U8</t>
  </si>
  <si>
    <t>O1010008_U9</t>
  </si>
  <si>
    <t>O1010012R_U1</t>
  </si>
  <si>
    <t>O1010012R_U10</t>
  </si>
  <si>
    <t>O1010012R_U11</t>
  </si>
  <si>
    <t>O1010012R_U12</t>
  </si>
  <si>
    <t>O1010012R_U13</t>
  </si>
  <si>
    <t>O1010012R_U14</t>
  </si>
  <si>
    <t>O1010012R_U15</t>
  </si>
  <si>
    <t>O1010012R_U16</t>
  </si>
  <si>
    <t>O1010012R_U2</t>
  </si>
  <si>
    <t>O1010012R_U3</t>
  </si>
  <si>
    <t>O1010012R_U4</t>
  </si>
  <si>
    <t>O1010012R_U5</t>
  </si>
  <si>
    <t>O1010012R_U6</t>
  </si>
  <si>
    <t>O1010012R_U7</t>
  </si>
  <si>
    <t>O1010012R_U8</t>
  </si>
  <si>
    <t>O1010012R_U9</t>
  </si>
  <si>
    <t>O1010014R_U1</t>
  </si>
  <si>
    <t>O1010014R_U10</t>
  </si>
  <si>
    <t>O1010014R_U11</t>
  </si>
  <si>
    <t>O1010014R_U12</t>
  </si>
  <si>
    <t>O1010014R_U13</t>
  </si>
  <si>
    <t>O1010014R_U14</t>
  </si>
  <si>
    <t>O1010014R_U15</t>
  </si>
  <si>
    <t>O1010014R_U16</t>
  </si>
  <si>
    <t>O1010014R_U2</t>
  </si>
  <si>
    <t>O1010014R_U3</t>
  </si>
  <si>
    <t>O1010014R_U4</t>
  </si>
  <si>
    <t>O1010014R_U5</t>
  </si>
  <si>
    <t>O1010014R_U6</t>
  </si>
  <si>
    <t>O1010014R_U7</t>
  </si>
  <si>
    <t>O1010014R_U8</t>
  </si>
  <si>
    <t>O1010014R_U9</t>
  </si>
  <si>
    <t>O1010104R_U1</t>
  </si>
  <si>
    <t>O1010104R_U10</t>
  </si>
  <si>
    <t>O1010104R_U11</t>
  </si>
  <si>
    <t>O1010104R_U12</t>
  </si>
  <si>
    <t>O1010104R_U13</t>
  </si>
  <si>
    <t>O1010104R_U14</t>
  </si>
  <si>
    <t>O1010104R_U15</t>
  </si>
  <si>
    <t>O1010104R_U16</t>
  </si>
  <si>
    <t>O1010104R_U2</t>
  </si>
  <si>
    <t>O1010104R_U3</t>
  </si>
  <si>
    <t>O1010104R_U4</t>
  </si>
  <si>
    <t>O1010104R_U5</t>
  </si>
  <si>
    <t>O1010104R_U6</t>
  </si>
  <si>
    <t>O1010104R_U7</t>
  </si>
  <si>
    <t>O1010104R_U8</t>
  </si>
  <si>
    <t>O1010104R_U9</t>
  </si>
  <si>
    <t>O1010106R_U1</t>
  </si>
  <si>
    <t>O1010106R_U10</t>
  </si>
  <si>
    <t>O1010106R_U11</t>
  </si>
  <si>
    <t>O1010106R_U12</t>
  </si>
  <si>
    <t>O1010106R_U13</t>
  </si>
  <si>
    <t>O1010106R_U14</t>
  </si>
  <si>
    <t>O1010106R_U15</t>
  </si>
  <si>
    <t>O1010106R_U16</t>
  </si>
  <si>
    <t>O1010106R_U2</t>
  </si>
  <si>
    <t>O1010106R_U3</t>
  </si>
  <si>
    <t>O1010106R_U4</t>
  </si>
  <si>
    <t>O1010106R_U5</t>
  </si>
  <si>
    <t>O1010106R_U6</t>
  </si>
  <si>
    <t>O1010106R_U7</t>
  </si>
  <si>
    <t>O1010106R_U8</t>
  </si>
  <si>
    <t>O1010106R_U9</t>
  </si>
  <si>
    <t>O1010114_U1</t>
  </si>
  <si>
    <t>O1010114_U2</t>
  </si>
  <si>
    <t>O1010114_U3</t>
  </si>
  <si>
    <t>O1010114_U4</t>
  </si>
  <si>
    <t>O1010114_U5</t>
  </si>
  <si>
    <t>O1011000_U1</t>
  </si>
  <si>
    <t>O1011000_U2</t>
  </si>
  <si>
    <t>O1011000_U3</t>
  </si>
  <si>
    <t>O1011000_U4</t>
  </si>
  <si>
    <t>O1011000_U5</t>
  </si>
  <si>
    <t>O1011000_U6</t>
  </si>
  <si>
    <t>O1011000_U7</t>
  </si>
  <si>
    <t>O1011000_U8</t>
  </si>
  <si>
    <t>O1011012R_U1</t>
  </si>
  <si>
    <t>O1011012R_U10</t>
  </si>
  <si>
    <t>O1011012R_U11</t>
  </si>
  <si>
    <t>O1011012R_U12</t>
  </si>
  <si>
    <t>O1011012R_U2</t>
  </si>
  <si>
    <t>O1011012R_U3</t>
  </si>
  <si>
    <t>O1011012R_U4</t>
  </si>
  <si>
    <t>O1011012R_U5</t>
  </si>
  <si>
    <t>O1011012R_U6</t>
  </si>
  <si>
    <t>O1011012R_U7</t>
  </si>
  <si>
    <t>O1011012R_U8</t>
  </si>
  <si>
    <t>O1011012R_U9</t>
  </si>
  <si>
    <t>O1011008R_U1</t>
  </si>
  <si>
    <t>O1011008R_U10</t>
  </si>
  <si>
    <t>O1011008R_U11</t>
  </si>
  <si>
    <t>O1011008R_U12</t>
  </si>
  <si>
    <t>O1011008R_U13</t>
  </si>
  <si>
    <t>O1011008R_U14</t>
  </si>
  <si>
    <t>O1011008R_U2</t>
  </si>
  <si>
    <t>O1011008R_U5</t>
  </si>
  <si>
    <t>O1011008R_U6</t>
  </si>
  <si>
    <t>O1011008R_U7</t>
  </si>
  <si>
    <t>O1011008R_U8</t>
  </si>
  <si>
    <t>O1011008R_U9</t>
  </si>
  <si>
    <t>O1010009_U1</t>
  </si>
  <si>
    <t>O1010009_U10</t>
  </si>
  <si>
    <t>O1010009_U11</t>
  </si>
  <si>
    <t>O1010009_U12</t>
  </si>
  <si>
    <t>O1010009_U13</t>
  </si>
  <si>
    <t>O1010009_U14</t>
  </si>
  <si>
    <t>O1010009_U15</t>
  </si>
  <si>
    <t>O1010009_U16</t>
  </si>
  <si>
    <t>O1010009_U2</t>
  </si>
  <si>
    <t>O1010009_U3</t>
  </si>
  <si>
    <t>O1010009_U4</t>
  </si>
  <si>
    <t>O1010009_U5</t>
  </si>
  <si>
    <t>O1010009_U6</t>
  </si>
  <si>
    <t>O1010009_U7</t>
  </si>
  <si>
    <t>O1010009_U8</t>
  </si>
  <si>
    <t>O1010009_U9</t>
  </si>
  <si>
    <t>O1010010_U1</t>
  </si>
  <si>
    <t>O1010010_U10</t>
  </si>
  <si>
    <t>O1010010_U11</t>
  </si>
  <si>
    <t>O1010010_U12</t>
  </si>
  <si>
    <t>O1010010_U13</t>
  </si>
  <si>
    <t>O1010010_U14</t>
  </si>
  <si>
    <t>O1010010_U15</t>
  </si>
  <si>
    <t>O1010010_U16</t>
  </si>
  <si>
    <t>O1010010_U2</t>
  </si>
  <si>
    <t>O1010010_U3</t>
  </si>
  <si>
    <t>O1010010_U4</t>
  </si>
  <si>
    <t>O1010010_U5</t>
  </si>
  <si>
    <t>O1010010_U6</t>
  </si>
  <si>
    <t>O1010010_U7</t>
  </si>
  <si>
    <t>O1010010_U8</t>
  </si>
  <si>
    <t>O1010010_U9</t>
  </si>
  <si>
    <t>O1010100R_U1</t>
  </si>
  <si>
    <t>O1010100R_U2</t>
  </si>
  <si>
    <t>O1010100R_U3</t>
  </si>
  <si>
    <t>O1010100R_U4</t>
  </si>
  <si>
    <t>O1010100R_U5</t>
  </si>
  <si>
    <t>O1010100R_U6</t>
  </si>
  <si>
    <t>O1010108R_U1</t>
  </si>
  <si>
    <t>O1010108R_U10</t>
  </si>
  <si>
    <t>O1010108R_U11</t>
  </si>
  <si>
    <t>O1010108R_U12</t>
  </si>
  <si>
    <t>O1010108R_U13</t>
  </si>
  <si>
    <t>O1010108R_U14</t>
  </si>
  <si>
    <t>O1010108R_U2</t>
  </si>
  <si>
    <t>O1010108R_U3</t>
  </si>
  <si>
    <t>O1010108R_U4</t>
  </si>
  <si>
    <t>O1010108R_U5</t>
  </si>
  <si>
    <t>O1010108R_U6</t>
  </si>
  <si>
    <t>O1010108R_U7</t>
  </si>
  <si>
    <t>O1010108R_U8</t>
  </si>
  <si>
    <t>O1010108R_U9</t>
  </si>
  <si>
    <t>O1011001_U1</t>
  </si>
  <si>
    <t>O1011001_U10</t>
  </si>
  <si>
    <t>O1011001_U11</t>
  </si>
  <si>
    <t>O1011001_U12</t>
  </si>
  <si>
    <t>O1011001_U13</t>
  </si>
  <si>
    <t>O1011001_U14</t>
  </si>
  <si>
    <t>O1011001_U15</t>
  </si>
  <si>
    <t>O1011001_U16</t>
  </si>
  <si>
    <t>O1011001_U2</t>
  </si>
  <si>
    <t>O1011001_U3</t>
  </si>
  <si>
    <t>O1011001_U4</t>
  </si>
  <si>
    <t>O1011001_U5</t>
  </si>
  <si>
    <t>O1011001_U6</t>
  </si>
  <si>
    <t>O1011001_U7</t>
  </si>
  <si>
    <t>O1011001_U8</t>
  </si>
  <si>
    <t>O1011001_U9</t>
  </si>
  <si>
    <t>O1011002_U1</t>
  </si>
  <si>
    <t>O1011002_U10</t>
  </si>
  <si>
    <t>O1011002_U11</t>
  </si>
  <si>
    <t>O1011002_U12</t>
  </si>
  <si>
    <t>O1011002_U13</t>
  </si>
  <si>
    <t>O1011002_U14</t>
  </si>
  <si>
    <t>O1011002_U15</t>
  </si>
  <si>
    <t>O1011002_U16</t>
  </si>
  <si>
    <t>O1011002_U2</t>
  </si>
  <si>
    <t>O1011002_U3</t>
  </si>
  <si>
    <t>O1011002_U4</t>
  </si>
  <si>
    <t>O1011002_U5</t>
  </si>
  <si>
    <t>O1011002_U6</t>
  </si>
  <si>
    <t>O1011002_U7</t>
  </si>
  <si>
    <t>O1011002_U8</t>
  </si>
  <si>
    <t>O1011002_U9</t>
  </si>
  <si>
    <t>O1011003_U1</t>
  </si>
  <si>
    <t>O1011003_U10</t>
  </si>
  <si>
    <t>O1011003_U11</t>
  </si>
  <si>
    <t>O1011003_U12</t>
  </si>
  <si>
    <t>O1011003_U13</t>
  </si>
  <si>
    <t>O1011003_U14</t>
  </si>
  <si>
    <t>O1011003_U15</t>
  </si>
  <si>
    <t>O1011003_U16</t>
  </si>
  <si>
    <t>O1011003_U2</t>
  </si>
  <si>
    <t>O1011003_U3</t>
  </si>
  <si>
    <t>O1011003_U4</t>
  </si>
  <si>
    <t>O1011003_U5</t>
  </si>
  <si>
    <t>O1011003_U6</t>
  </si>
  <si>
    <t>O1011003_U7</t>
  </si>
  <si>
    <t>O1011003_U8</t>
  </si>
  <si>
    <t>O1011003_U9</t>
  </si>
  <si>
    <t>O1011004_U1</t>
  </si>
  <si>
    <t>O1011004_U10</t>
  </si>
  <si>
    <t>O1011004_U11</t>
  </si>
  <si>
    <t>O1011004_U12</t>
  </si>
  <si>
    <t>O1011004_U13</t>
  </si>
  <si>
    <t>O1011004_U14</t>
  </si>
  <si>
    <t>O1011004_U15</t>
  </si>
  <si>
    <t>O1011004_U16</t>
  </si>
  <si>
    <t>O1011004_U2</t>
  </si>
  <si>
    <t>O1011004_U3</t>
  </si>
  <si>
    <t>O1011004_U4</t>
  </si>
  <si>
    <t>O1011004_U5</t>
  </si>
  <si>
    <t>O1011004_U6</t>
  </si>
  <si>
    <t>O1011004_U7</t>
  </si>
  <si>
    <t>O1011004_U8</t>
  </si>
  <si>
    <t>O1011004_U9</t>
  </si>
  <si>
    <t>O1011010R_U1</t>
  </si>
  <si>
    <t>O1011010R_U10</t>
  </si>
  <si>
    <t>O1011010R_U11</t>
  </si>
  <si>
    <t>O1011010R_U12</t>
  </si>
  <si>
    <t>O1011010R_U13</t>
  </si>
  <si>
    <t>O1011010R_U14</t>
  </si>
  <si>
    <t>O1011010R_U2</t>
  </si>
  <si>
    <t>O1011010R_U3</t>
  </si>
  <si>
    <t>O1011010R_U4</t>
  </si>
  <si>
    <t>O1011010R_U5</t>
  </si>
  <si>
    <t>O1011010R_U6</t>
  </si>
  <si>
    <t>O1011010R_U7</t>
  </si>
  <si>
    <t>O1011010R_U8</t>
  </si>
  <si>
    <t>O1011010R_U9</t>
  </si>
  <si>
    <t>O1011014R_U1</t>
  </si>
  <si>
    <t>O1011014R_U10</t>
  </si>
  <si>
    <t>O1011014R_U11</t>
  </si>
  <si>
    <t>O1011014R_U12</t>
  </si>
  <si>
    <t>O1011014R_U13</t>
  </si>
  <si>
    <t>O1011014R_U14</t>
  </si>
  <si>
    <t>O1011014R_U15</t>
  </si>
  <si>
    <t>O1011014R_U2</t>
  </si>
  <si>
    <t>O1011014R_U3</t>
  </si>
  <si>
    <t>O1011014R_U4</t>
  </si>
  <si>
    <t>O1011014R_U5</t>
  </si>
  <si>
    <t>O1011014R_U6</t>
  </si>
  <si>
    <t>O1011014R_U7</t>
  </si>
  <si>
    <t>O1011014R_U8</t>
  </si>
  <si>
    <t>O1011014R_U9</t>
  </si>
  <si>
    <t>O1011302R_U1</t>
  </si>
  <si>
    <t>O1011302R_U2</t>
  </si>
  <si>
    <t>O1011302R_U3</t>
  </si>
  <si>
    <t>O1011302R_U4</t>
  </si>
  <si>
    <t>O1011302R_U5</t>
  </si>
  <si>
    <t>O1011302R_U6</t>
  </si>
  <si>
    <t>O1011302R_U7</t>
  </si>
  <si>
    <t>O1011302R_U8</t>
  </si>
  <si>
    <t>O1011302R_U9</t>
  </si>
  <si>
    <t>O1010011_U1</t>
  </si>
  <si>
    <t>O1010011_U10</t>
  </si>
  <si>
    <t>O1010011_U11</t>
  </si>
  <si>
    <t>O1010011_U12</t>
  </si>
  <si>
    <t>O1010011_U13</t>
  </si>
  <si>
    <t>O1010011_U14</t>
  </si>
  <si>
    <t>O1010011_U15</t>
  </si>
  <si>
    <t>O1010011_U16</t>
  </si>
  <si>
    <t>O1010011_U2</t>
  </si>
  <si>
    <t>O1010011_U3</t>
  </si>
  <si>
    <t>O1010011_U4</t>
  </si>
  <si>
    <t>O1010011_U5</t>
  </si>
  <si>
    <t>O1010011_U6</t>
  </si>
  <si>
    <t>O1010011_U7</t>
  </si>
  <si>
    <t>O1010011_U8</t>
  </si>
  <si>
    <t>O1010011_U9</t>
  </si>
  <si>
    <t>O1010102R_U1</t>
  </si>
  <si>
    <t>O1010102R_U10</t>
  </si>
  <si>
    <t>O1010102R_U11</t>
  </si>
  <si>
    <t>O1010102R_U12</t>
  </si>
  <si>
    <t>O1010102R_U13</t>
  </si>
  <si>
    <t>O1010102R_U14</t>
  </si>
  <si>
    <t>O1010102R_U15</t>
  </si>
  <si>
    <t>O1010102R_U16</t>
  </si>
  <si>
    <t>O1010102R_U2</t>
  </si>
  <si>
    <t>O1010102R_U3</t>
  </si>
  <si>
    <t>O1010102R_U4</t>
  </si>
  <si>
    <t>O1010102R_U5</t>
  </si>
  <si>
    <t>O1010102R_U6</t>
  </si>
  <si>
    <t>O1010102R_U7</t>
  </si>
  <si>
    <t>O1010102R_U8</t>
  </si>
  <si>
    <t>O1010102R_U9</t>
  </si>
  <si>
    <t>O1010110R_U1</t>
  </si>
  <si>
    <t>O1010110R_U10</t>
  </si>
  <si>
    <t>O1010110R_U11</t>
  </si>
  <si>
    <t>O1010110R_U12</t>
  </si>
  <si>
    <t>O1010110R_U13</t>
  </si>
  <si>
    <t>O1010110R_U14</t>
  </si>
  <si>
    <t>O1010110R_U15</t>
  </si>
  <si>
    <t>O1010110R_U16</t>
  </si>
  <si>
    <t>O1010110R_U2</t>
  </si>
  <si>
    <t>O1010110R_U3</t>
  </si>
  <si>
    <t>O1010110R_U4</t>
  </si>
  <si>
    <t>O1010110R_U5</t>
  </si>
  <si>
    <t>O1010110R_U6</t>
  </si>
  <si>
    <t>O1010110R_U7</t>
  </si>
  <si>
    <t>O1010110R_U8</t>
  </si>
  <si>
    <t>O1010110R_U9</t>
  </si>
  <si>
    <t>O1010112R_U1</t>
  </si>
  <si>
    <t>O1010112R_U2</t>
  </si>
  <si>
    <t>O1010112R_U3</t>
  </si>
  <si>
    <t>O1010112R_U4</t>
  </si>
  <si>
    <t>O1010112R_U5</t>
  </si>
  <si>
    <t>O1011005_U1</t>
  </si>
  <si>
    <t>O1011005_U10</t>
  </si>
  <si>
    <t>O1011005_U11</t>
  </si>
  <si>
    <t>O1011005_U12</t>
  </si>
  <si>
    <t>O1011005_U13</t>
  </si>
  <si>
    <t>O1011005_U14</t>
  </si>
  <si>
    <t>O1011005_U15</t>
  </si>
  <si>
    <t>O1011005_U16</t>
  </si>
  <si>
    <t>O1011005_U2</t>
  </si>
  <si>
    <t>O1011005_U3</t>
  </si>
  <si>
    <t>O1011005_U4</t>
  </si>
  <si>
    <t>O1011005_U5</t>
  </si>
  <si>
    <t>O1011005_U6</t>
  </si>
  <si>
    <t>O1011005_U7</t>
  </si>
  <si>
    <t>O1011005_U8</t>
  </si>
  <si>
    <t>O1011005_U9</t>
  </si>
  <si>
    <t>O1011006_U1</t>
  </si>
  <si>
    <t>O1011006_U10</t>
  </si>
  <si>
    <t>O1011006_U11</t>
  </si>
  <si>
    <t>O1011006_U12</t>
  </si>
  <si>
    <t>O1011006_U13</t>
  </si>
  <si>
    <t>O1011006_U14</t>
  </si>
  <si>
    <t>O1011006_U15</t>
  </si>
  <si>
    <t>O1011006_U16</t>
  </si>
  <si>
    <t>O1011006_U2</t>
  </si>
  <si>
    <t>O1011006_U3</t>
  </si>
  <si>
    <t>O1011006_U4</t>
  </si>
  <si>
    <t>O1011006_U5</t>
  </si>
  <si>
    <t>O1011006_U6</t>
  </si>
  <si>
    <t>O1011006_U7</t>
  </si>
  <si>
    <t>O1011006_U8</t>
  </si>
  <si>
    <t>O1011006_U9</t>
  </si>
  <si>
    <t>O1011300R_U1</t>
  </si>
  <si>
    <t>O1011300R_U2</t>
  </si>
  <si>
    <t>O1011115_U1</t>
  </si>
  <si>
    <t>O1011115_U10</t>
  </si>
  <si>
    <t>O1011115_U11</t>
  </si>
  <si>
    <t>O1011115_U12</t>
  </si>
  <si>
    <t>O1011115_U13</t>
  </si>
  <si>
    <t>O1011115_U14</t>
  </si>
  <si>
    <t>O1011115_U15</t>
  </si>
  <si>
    <t>O1011115_U16</t>
  </si>
  <si>
    <t>O1011115_U17</t>
  </si>
  <si>
    <t>O1011115_U18</t>
  </si>
  <si>
    <t>O1011115_U19</t>
  </si>
  <si>
    <t>O1011115_U2</t>
  </si>
  <si>
    <t>O1011115_U20</t>
  </si>
  <si>
    <t>O1011115_U21</t>
  </si>
  <si>
    <t>O1011115_U22</t>
  </si>
  <si>
    <t>O1011115_U23</t>
  </si>
  <si>
    <t>O1011115_U3</t>
  </si>
  <si>
    <t>O1011115_U4</t>
  </si>
  <si>
    <t>O1011115_U5</t>
  </si>
  <si>
    <t>O1011115_U6</t>
  </si>
  <si>
    <t>O1011115_U7</t>
  </si>
  <si>
    <t>O1011115_U8</t>
  </si>
  <si>
    <t>O1011115_U9</t>
  </si>
  <si>
    <t>HD5516</t>
  </si>
  <si>
    <t>KFD2-ER-1.W.LB</t>
  </si>
  <si>
    <t>HD5542</t>
  </si>
  <si>
    <t>HD5546</t>
  </si>
  <si>
    <t>HD5573</t>
  </si>
  <si>
    <t>GS8555-EX</t>
  </si>
  <si>
    <t>O1011008R_U3</t>
  </si>
  <si>
    <t>O1011008R_U4</t>
  </si>
  <si>
    <t>DCS_PI_01</t>
  </si>
  <si>
    <t>O1011110_U25</t>
  </si>
  <si>
    <t>O1011110_U26</t>
  </si>
  <si>
    <t>O1011110_U27</t>
  </si>
  <si>
    <t>O1011110_U28</t>
  </si>
  <si>
    <t>17AT113650A</t>
  </si>
  <si>
    <t>02</t>
  </si>
  <si>
    <t>30.05.2024 изм вид сигнала с DO</t>
  </si>
  <si>
    <t>30.05.2024 изм вид сигнала с DO, изм клеммник</t>
  </si>
  <si>
    <t>17-AH-001 СИСТЕМА НЕПРЕРЫВНОГО МОНИТОРИНГА ВЫБРОСОВ</t>
  </si>
  <si>
    <t>переподключены сигналы (кабель 17-C-DD-N-001FL11-AH001)</t>
  </si>
  <si>
    <t>17AT020201B-PH</t>
  </si>
  <si>
    <t>17-A-020201B-PH</t>
  </si>
  <si>
    <t>Analyzer</t>
  </si>
  <si>
    <t>PH of water after cation exchange filters into the condensate tank pos. 17-T-031</t>
  </si>
  <si>
    <t>17AT11301AC1</t>
  </si>
  <si>
    <t>17AXS11301</t>
  </si>
  <si>
    <t>17FSL11301</t>
  </si>
  <si>
    <t>17AT113650B</t>
  </si>
  <si>
    <t>30.05.2024 изм тип сигнала на актив</t>
  </si>
  <si>
    <t>230VAC</t>
  </si>
  <si>
    <t>25 Вт</t>
  </si>
  <si>
    <t>24VDC</t>
  </si>
  <si>
    <t>Питание</t>
  </si>
  <si>
    <t>Питание 17FT3003</t>
  </si>
  <si>
    <t>13 Вт</t>
  </si>
  <si>
    <t>17XL15001</t>
  </si>
  <si>
    <t>17XLA15001</t>
  </si>
  <si>
    <t>17XL15005</t>
  </si>
  <si>
    <t>17XLA15005</t>
  </si>
  <si>
    <t>Установка 17-L-152  в работе</t>
  </si>
  <si>
    <t>Установка 17-L-152  авария</t>
  </si>
  <si>
    <t>Установка 17-L-181 в работе</t>
  </si>
  <si>
    <t>Установка 17-L-181 авария</t>
  </si>
  <si>
    <t>17-L-152</t>
  </si>
  <si>
    <t>17-L-181</t>
  </si>
  <si>
    <t xml:space="preserve"> 17-L-181</t>
  </si>
  <si>
    <t>30.05.2024 сигнал/кабель удален</t>
  </si>
  <si>
    <t>TS-F-18</t>
  </si>
  <si>
    <t>AI-R-IS</t>
  </si>
  <si>
    <t>30.05.2024 добавлен по TQ_ALL_051</t>
  </si>
  <si>
    <t>30.05.2024 добавлен по TQ_ALL_055</t>
  </si>
  <si>
    <t>30.05.2024 сигнал/кабель удален
10.06.2024 замена типовой схемы</t>
  </si>
  <si>
    <t>AI-NIS</t>
  </si>
  <si>
    <t>10.06.2024 Корректировка резерва</t>
  </si>
  <si>
    <t>Переподключены с платы O1011213 (14.06.2024)</t>
  </si>
  <si>
    <t>14.06.2024 перенос из шкафа 005</t>
  </si>
  <si>
    <t>Маркировка проводов</t>
  </si>
  <si>
    <t>от полевой клеммы до барьера белый</t>
  </si>
  <si>
    <t>от полевой клеммы до барьера черный</t>
  </si>
  <si>
    <t>от полевой клеммы до барьера черный 2</t>
  </si>
  <si>
    <t>от терм. платы до барьера белый</t>
  </si>
  <si>
    <t>от терм. платы до барьера черный</t>
  </si>
  <si>
    <t>от полевой клеммы до терм. платы белый</t>
  </si>
  <si>
    <t>от полевой клеммы до терм. платы черный</t>
  </si>
  <si>
    <t>MODULE_TYPE</t>
  </si>
  <si>
    <t>02.1</t>
  </si>
  <si>
    <t>26.06.24 по TQ-061 сигнал удален</t>
  </si>
  <si>
    <t>17XSM111A</t>
  </si>
  <si>
    <t>17-M -111    -A</t>
  </si>
  <si>
    <t>17-P-111A Centrifugal Pumps</t>
  </si>
  <si>
    <t>17-P-111A НАСОС КПВ</t>
  </si>
  <si>
    <t>17XSAM111A</t>
  </si>
  <si>
    <t>17-P-111A ДОСТУПНО</t>
  </si>
  <si>
    <t>17XSRM111A</t>
  </si>
  <si>
    <t>17-P-111A МЕСТ/ДИСТАНЦ</t>
  </si>
  <si>
    <t>17XYSPM111A</t>
  </si>
  <si>
    <t>17XYSTM111A</t>
  </si>
  <si>
    <t>17-P-111A СТОП</t>
  </si>
  <si>
    <t>17-P-111A ПУСК</t>
  </si>
  <si>
    <t>DI-NIS (MCC) DCS 220 VDC</t>
  </si>
  <si>
    <t>DO-NIS (MCC) DCS 220 VDC</t>
  </si>
  <si>
    <t>DI-NIS (MCC) DCS 230 VAC</t>
  </si>
  <si>
    <t>DO-NIS (MCC) DCS 230 VAC</t>
  </si>
  <si>
    <t>DCS_DI_05</t>
  </si>
  <si>
    <t>DCS_DO_04</t>
  </si>
  <si>
    <t>28.06.2024 замена типовой схемы</t>
  </si>
  <si>
    <t>28.06.2024 замена типовой схемы
26.06.24 по TQ-061 добавлен</t>
  </si>
  <si>
    <t>Наименование_ENG</t>
  </si>
  <si>
    <t>Наименование_RU</t>
  </si>
  <si>
    <t>Тип прибора</t>
  </si>
  <si>
    <t>Схема P__ID</t>
  </si>
  <si>
    <t>Рев.</t>
  </si>
  <si>
    <t>(Типовая схема подключения</t>
  </si>
  <si>
    <t>Наименование кабеля</t>
  </si>
  <si>
    <t>Тип кабеля</t>
  </si>
  <si>
    <t>№ жил</t>
  </si>
  <si>
    <t>O1011110_U29</t>
  </si>
  <si>
    <t>O1011110_U30</t>
  </si>
  <si>
    <t>O1011110_U31</t>
  </si>
  <si>
    <t>04.07.2024 Добавил резервный модуль для DI_05</t>
  </si>
  <si>
    <t>O1011304</t>
  </si>
  <si>
    <t>17-SC-DCS-002/O1011002/ 17-MC-DCS-008</t>
  </si>
  <si>
    <t>17-SC-DCS-002/O1011302R/ 17-MC-DCS-008</t>
  </si>
  <si>
    <t>17XAD1004</t>
  </si>
  <si>
    <t>17XAD1008</t>
  </si>
  <si>
    <t>17XAD1015</t>
  </si>
  <si>
    <t>17XAD1019</t>
  </si>
  <si>
    <t>14</t>
  </si>
  <si>
    <t>17-I-DD-N-119BL02</t>
  </si>
  <si>
    <t>17-MC-ESD-008</t>
  </si>
  <si>
    <t>17-MC-ESD-008 HIGH TEMPERATURE</t>
  </si>
  <si>
    <t>17-MC-ESD-008 POWER FAIL</t>
  </si>
  <si>
    <t>17-MC-ESD-008 FAN FAILURE</t>
  </si>
  <si>
    <t>TS-F-19</t>
  </si>
  <si>
    <t>17XAD1020</t>
  </si>
  <si>
    <t>17XAD1021</t>
  </si>
  <si>
    <t>17XAD1022</t>
  </si>
  <si>
    <t>Доп. поле [9] ru_RU</t>
  </si>
  <si>
    <t>Доп. поле [10] ru_RU</t>
  </si>
  <si>
    <t>Доп. поле [13] ru_RU</t>
  </si>
  <si>
    <t>Доп. поле [14] ru_RU</t>
  </si>
  <si>
    <t>Доп. поле [15] ru_RU</t>
  </si>
  <si>
    <t>Доп. поле [17] ru_RU</t>
  </si>
  <si>
    <t>Доп. поле [18] ru_RU</t>
  </si>
  <si>
    <t>Доп. поле [19] ru_RU</t>
  </si>
  <si>
    <t>Доп. поле [20] ru_RU</t>
  </si>
  <si>
    <t>Для сигналов</t>
  </si>
  <si>
    <t>10A</t>
  </si>
  <si>
    <t>11A</t>
  </si>
  <si>
    <t>15A</t>
  </si>
  <si>
    <t>15C</t>
  </si>
  <si>
    <t>11C</t>
  </si>
  <si>
    <t>10C</t>
  </si>
  <si>
    <t>O1011002:15A/
O1011002_U15:5</t>
  </si>
  <si>
    <t>O1011002:15C/
O1011002_U15:6</t>
  </si>
  <si>
    <t>3</t>
  </si>
  <si>
    <t>TS-O-07:1/
O1011002_U15:3</t>
  </si>
  <si>
    <t>TS-O-07:2/
O1011002_U15:4</t>
  </si>
  <si>
    <t>6</t>
  </si>
  <si>
    <t>5</t>
  </si>
  <si>
    <t>сцеп1</t>
  </si>
  <si>
    <t>сцеп2</t>
  </si>
  <si>
    <t>сцеп3</t>
  </si>
  <si>
    <t>сцеп4</t>
  </si>
  <si>
    <t>Номер коммуникационного модуля</t>
  </si>
  <si>
    <t>02.2</t>
  </si>
  <si>
    <t>17-X-D1001</t>
  </si>
  <si>
    <t>17-X-D1002</t>
  </si>
  <si>
    <t>17-X-D1003</t>
  </si>
  <si>
    <t>17-X-D1004</t>
  </si>
  <si>
    <t>17-X-D1005</t>
  </si>
  <si>
    <t>17-X-D1006</t>
  </si>
  <si>
    <t>17-X-D1007</t>
  </si>
  <si>
    <t>17-X-D1008</t>
  </si>
  <si>
    <t>17-X-D1009</t>
  </si>
  <si>
    <t>17-X-D1010</t>
  </si>
  <si>
    <t>17-X-D1011</t>
  </si>
  <si>
    <t>17-X-D1012</t>
  </si>
  <si>
    <t>17-X-D1013</t>
  </si>
  <si>
    <t>17-X-D1014</t>
  </si>
  <si>
    <t>17-X-D1015</t>
  </si>
  <si>
    <t>17-X-D1016</t>
  </si>
  <si>
    <t>17-X-D1017</t>
  </si>
  <si>
    <t>17-X-D1018</t>
  </si>
  <si>
    <t>17-X-D1019</t>
  </si>
  <si>
    <t>17-X-D1020</t>
  </si>
  <si>
    <t>17-X-D1021</t>
  </si>
  <si>
    <t>17-X-D1022</t>
  </si>
  <si>
    <t>17-X-D1023</t>
  </si>
  <si>
    <t>17XAD1023</t>
  </si>
  <si>
    <t>17-X-D1024</t>
  </si>
  <si>
    <t>17XAD1024</t>
  </si>
  <si>
    <t>17-X-D1025</t>
  </si>
  <si>
    <t>17XAD1025</t>
  </si>
  <si>
    <t>17-X-D1026</t>
  </si>
  <si>
    <t>17XAD1026</t>
  </si>
  <si>
    <t>17-X-D1027</t>
  </si>
  <si>
    <t>17XAD1027</t>
  </si>
  <si>
    <t>17-X-D1028</t>
  </si>
  <si>
    <t>17XAD1028</t>
  </si>
  <si>
    <t>17-X-D1029</t>
  </si>
  <si>
    <t>17XAD1029</t>
  </si>
  <si>
    <t>17-X-D1030</t>
  </si>
  <si>
    <t>17XAD1030</t>
  </si>
  <si>
    <t>17-X-D1031</t>
  </si>
  <si>
    <t>17XAD1031</t>
  </si>
  <si>
    <t>17-X-D1032</t>
  </si>
  <si>
    <t>17XAD1032</t>
  </si>
  <si>
    <t>17-X-D1033</t>
  </si>
  <si>
    <t>17XAD1033</t>
  </si>
  <si>
    <t>17-X-D1034</t>
  </si>
  <si>
    <t>17XAD1034</t>
  </si>
  <si>
    <t>17-X-D1035</t>
  </si>
  <si>
    <t>17XAD1035</t>
  </si>
  <si>
    <t>17-X-D1036</t>
  </si>
  <si>
    <t>17XAD1036</t>
  </si>
  <si>
    <t>17-X-D1037</t>
  </si>
  <si>
    <t>17XAD1037</t>
  </si>
  <si>
    <t>17-X-D1038</t>
  </si>
  <si>
    <t>17XAD1038</t>
  </si>
  <si>
    <t>17-X-D1039</t>
  </si>
  <si>
    <t>17XAD1039</t>
  </si>
  <si>
    <t>17-X-D1040</t>
  </si>
  <si>
    <t>17XAD1040</t>
  </si>
  <si>
    <t>17-X-D1041</t>
  </si>
  <si>
    <t>17XAD1041</t>
  </si>
  <si>
    <t>17-X-D1042</t>
  </si>
  <si>
    <t>17XAD1042</t>
  </si>
  <si>
    <t>17-X-D1043</t>
  </si>
  <si>
    <t>17XAD1043</t>
  </si>
  <si>
    <t>17-X-D1044</t>
  </si>
  <si>
    <t>17XAD1044</t>
  </si>
  <si>
    <t>17-X-D1045</t>
  </si>
  <si>
    <t>17XAD1045</t>
  </si>
  <si>
    <t>17-X-D1046</t>
  </si>
  <si>
    <t>17XAD1046</t>
  </si>
  <si>
    <t>17-X-D1047</t>
  </si>
  <si>
    <t>17XAD1047</t>
  </si>
  <si>
    <t>17-X-D1048</t>
  </si>
  <si>
    <t>17XAD1048</t>
  </si>
  <si>
    <t>17-X-D1049</t>
  </si>
  <si>
    <t>17XAD1049</t>
  </si>
  <si>
    <t>17-X-D1050</t>
  </si>
  <si>
    <t>17XAD1050</t>
  </si>
  <si>
    <t>17-X-D1051</t>
  </si>
  <si>
    <t>17XAD1051</t>
  </si>
  <si>
    <t>17-X-D1052</t>
  </si>
  <si>
    <t>17XAD1052</t>
  </si>
  <si>
    <t>17-X-D1053</t>
  </si>
  <si>
    <t>17XAD1053</t>
  </si>
  <si>
    <t>17-X-D1054</t>
  </si>
  <si>
    <t>17XAD1054</t>
  </si>
  <si>
    <t>02.3</t>
  </si>
  <si>
    <t>25.07.2024 удален кабель 17-C-DD-N-001FL15 по TQ_074</t>
  </si>
  <si>
    <t>изм номер клеммной группы (TQ_074)</t>
  </si>
  <si>
    <t>17-X-D1061</t>
  </si>
  <si>
    <t>17XAD1061</t>
  </si>
  <si>
    <t>25.07.2024 добавлен</t>
  </si>
  <si>
    <t>17-SC-DCS-002 SWITCH FAILURE</t>
  </si>
  <si>
    <t>25.07.2024 изм тег</t>
  </si>
  <si>
    <t>25.07.2024 изм тег
12.07.2024 добавлен сигнал диагностики</t>
  </si>
  <si>
    <t>02.4</t>
  </si>
  <si>
    <t>17-I-0701</t>
  </si>
  <si>
    <t>17-I-1103</t>
  </si>
  <si>
    <t>17-I-1104</t>
  </si>
  <si>
    <t>17-I-1106</t>
  </si>
  <si>
    <t>17-I-1107</t>
  </si>
  <si>
    <t>17-I-1002</t>
  </si>
  <si>
    <t>17-I-1004</t>
  </si>
  <si>
    <t>Передача блокировки 17-I-0701 от ПАЗ</t>
  </si>
  <si>
    <t>Передача блокировки 17-I-0703 от ПАЗ</t>
  </si>
  <si>
    <t>Передача блокировки 17-I-0704 от ПАЗ</t>
  </si>
  <si>
    <t>Передача блокировки 17-I-0706 от ПАЗ</t>
  </si>
  <si>
    <t>Передача блокировки 17-I-0707 от ПАЗ</t>
  </si>
  <si>
    <t>Передача блокировки 17-I-1002 от ПАЗ</t>
  </si>
  <si>
    <t>Передача блокировки 17-I-1004 от ПАЗ</t>
  </si>
  <si>
    <t>Pr. 01</t>
  </si>
  <si>
    <t>Pr. 02</t>
  </si>
  <si>
    <t>Pr. 03</t>
  </si>
  <si>
    <t>Pr. 04</t>
  </si>
  <si>
    <t>Pr. 05</t>
  </si>
  <si>
    <t>Pr. 06</t>
  </si>
  <si>
    <t>Pr. 07</t>
  </si>
  <si>
    <t>17-I-DD-N-201BL02</t>
  </si>
  <si>
    <t xml:space="preserve">DI-NIS (24VDC) DCS </t>
  </si>
  <si>
    <t>DCS_DI_07</t>
  </si>
  <si>
    <t>17XA00701</t>
  </si>
  <si>
    <t>17XA01002</t>
  </si>
  <si>
    <t>17XA01004</t>
  </si>
  <si>
    <t>17XA01103</t>
  </si>
  <si>
    <t>17XA01104</t>
  </si>
  <si>
    <t>17XA01106</t>
  </si>
  <si>
    <t>17XA01107</t>
  </si>
  <si>
    <t>06.08.2024 добавлен резервированный модуль 
01.08.2024 добавлен (передача блокировки из ПАЗ)</t>
  </si>
  <si>
    <t xml:space="preserve">DI-NIS </t>
  </si>
  <si>
    <t>O1010304R</t>
  </si>
  <si>
    <t xml:space="preserve">06.08.2024 добавлен резервированный модуль </t>
  </si>
  <si>
    <t xml:space="preserve">TS-G-09 </t>
  </si>
  <si>
    <t>Количество по полю CPU_NAME</t>
  </si>
  <si>
    <t>DI-NIS (MCC 230VAC) DCS</t>
  </si>
  <si>
    <t>DI-NIS (MCC 220VDC) DCS</t>
  </si>
  <si>
    <t>DO-NIS (MCC 230VAC) DCS</t>
  </si>
  <si>
    <t>DO-NIS (MCC 220VDC) DCS</t>
  </si>
  <si>
    <t>AI-R-NIS (PI converter, 3 wire) DCS</t>
  </si>
  <si>
    <t>02.5</t>
  </si>
  <si>
    <t>24.09.24 сигнал добавлен по TQ_ALL_81</t>
  </si>
  <si>
    <t xml:space="preserve">17-H-070853  </t>
  </si>
  <si>
    <t>17-H-070854</t>
  </si>
  <si>
    <t xml:space="preserve">17-HY-070853  </t>
  </si>
  <si>
    <t>17-HY-070854</t>
  </si>
  <si>
    <t>17-L-073-PM-072A  Насос ингибитора коррозии</t>
  </si>
  <si>
    <t xml:space="preserve"> 17-L-073-PM-072B Насос ингибитора коррозии</t>
  </si>
  <si>
    <t>смонтировать провода от клеммника до терм платы</t>
  </si>
  <si>
    <t>демонтировать провода с клеммника TS-O-07 (клеммы 3, 4) до барьера</t>
  </si>
  <si>
    <t>17-H-070855</t>
  </si>
  <si>
    <t>17-H-070856</t>
  </si>
  <si>
    <t>17-HY-070855</t>
  </si>
  <si>
    <t>17-HY-070856</t>
  </si>
  <si>
    <t>17-L-073-PM-073A Насос  диспергатора</t>
  </si>
  <si>
    <t>17-L-073-PM-073B Насос диспергатора</t>
  </si>
  <si>
    <t>смонтировать провода от клеммниа до барьера</t>
  </si>
  <si>
    <t>демонтировать провода с клеммника TS-O-04 (клеммы 3, 4) до барьера</t>
  </si>
  <si>
    <t>демонтировать провода с клеммника TS-O-04 (клеммы 5, 6) до барьера</t>
  </si>
  <si>
    <t>демонтировать провода от клеммника TS-O-02 (клемы 5, 6) до терм платы</t>
  </si>
  <si>
    <t>демонтировать провода от клеммника TS-O-02 (клемы 7, 8) до терм платы</t>
  </si>
  <si>
    <t>демонтировать провода от клеммника TS-O-02 (клемы 9, 10) до терм платы</t>
  </si>
  <si>
    <t>демонтировать провода от клеммника TS-O-02 (клемы 11, 12) до терм платы</t>
  </si>
  <si>
    <t>демонтировать провода от клеммника TS-O-02 (клемы 13, 14) до терм платы</t>
  </si>
  <si>
    <t>демонтировать провода от клеммника TS-O-02 (клемы 15, 16) до терм платы</t>
  </si>
  <si>
    <t>17-M-070001</t>
  </si>
  <si>
    <t>17MXYH070001</t>
  </si>
  <si>
    <t>17MXYL070001</t>
  </si>
  <si>
    <t>17-MOV-070001 Close CMD</t>
  </si>
  <si>
    <t>17-MOV-070001 Закрыть</t>
  </si>
  <si>
    <t>17-MOV-070001 Open CMD</t>
  </si>
  <si>
    <t>17-MOV-070001 Открыть</t>
  </si>
  <si>
    <t>17-C-CD-N-002FL07-L073</t>
  </si>
  <si>
    <t>17MXSA070001</t>
  </si>
  <si>
    <t>17MXSR070001</t>
  </si>
  <si>
    <t>17MZSL070001</t>
  </si>
  <si>
    <t>17MZSH070001</t>
  </si>
  <si>
    <t>17-MOV-070001 AVAILABLE</t>
  </si>
  <si>
    <t>17-MOV-070001 Доступна</t>
  </si>
  <si>
    <t>17-MOV-070001 REMOTE</t>
  </si>
  <si>
    <t>17-MOV-070001 Мест/дист.</t>
  </si>
  <si>
    <t>17-MOV-070001 CLOSED</t>
  </si>
  <si>
    <t>17-MOV-070001 Закрыта</t>
  </si>
  <si>
    <t>17-MOV-070001 OPENED</t>
  </si>
  <si>
    <t>17-MOV-070001 Открыта</t>
  </si>
  <si>
    <t>17-C-DD-N-001FL07-L073</t>
  </si>
  <si>
    <t>Pr. 1</t>
  </si>
  <si>
    <t>Pr. 2</t>
  </si>
  <si>
    <t>Pr. 3</t>
  </si>
  <si>
    <t>Pr. 4</t>
  </si>
  <si>
    <t>24.09.24 сигнал, кабель, клемник добавлен по TQ_ALL_81</t>
  </si>
  <si>
    <t>Изменения на объекте</t>
  </si>
  <si>
    <t>добавить клеммник, смонтировать провода от клемника до терм платы</t>
  </si>
  <si>
    <t>изменить количество клемм с 30 до 16, изменить маркировку клеммной группы</t>
  </si>
  <si>
    <t>O1011302R:10A/
O1011302R_U10:5</t>
  </si>
  <si>
    <t>O1011302R:10C/
O1011302R_U10:6</t>
  </si>
  <si>
    <t>O1011302R_U10</t>
  </si>
  <si>
    <t>TS-O-07:3/
O1011302R_U10:3</t>
  </si>
  <si>
    <t>TS-O-07:4/
O1011302R_U10:4</t>
  </si>
  <si>
    <t>O1011302R:11A/
O1011302R_U11:5</t>
  </si>
  <si>
    <t>O1011302R:11C/
O1011302R_U11:6</t>
  </si>
  <si>
    <t>O1011302R_U11</t>
  </si>
  <si>
    <t>TS-O-07:5/
O1011302R_U11:3</t>
  </si>
  <si>
    <t>TS-O-07:6/
O1011302R_U11:4</t>
  </si>
  <si>
    <t>17-AMMONIA UTILITIES</t>
  </si>
  <si>
    <t>10-GENERAL - COMM</t>
  </si>
  <si>
    <t>10-AMMONIA PRODUCTION PLANT - GENERAL - COMMON</t>
  </si>
  <si>
    <t>18-AMMONIA BUILDING</t>
  </si>
  <si>
    <t>ASSET</t>
  </si>
  <si>
    <t>HOLD</t>
  </si>
  <si>
    <t>02-Control Room and Rack Room</t>
  </si>
  <si>
    <t>Plant_Name</t>
  </si>
  <si>
    <t>3000/4000 MTPD Ammonia / Urea &amp; Granulation Plants</t>
  </si>
  <si>
    <t>ALARM_SET_POINT_LL</t>
  </si>
  <si>
    <t>ALARM_SET_POINT_L</t>
  </si>
  <si>
    <t>ALARM_SET_POINT_H</t>
  </si>
  <si>
    <t>ALARM_SET_POINT_HH</t>
  </si>
  <si>
    <t>DCS_Range_Minimum</t>
  </si>
  <si>
    <t>DCS_Range_Maximum</t>
  </si>
  <si>
    <t>DCS_Range_Units</t>
  </si>
  <si>
    <t>μS/cm</t>
  </si>
  <si>
    <t>pH</t>
  </si>
  <si>
    <t>ppb</t>
  </si>
  <si>
    <t>mS/cm</t>
  </si>
  <si>
    <t>µS/cm</t>
  </si>
  <si>
    <t>%</t>
  </si>
  <si>
    <t>1000</t>
  </si>
  <si>
    <t>°C</t>
  </si>
  <si>
    <t>ppm</t>
  </si>
  <si>
    <t>mol%</t>
  </si>
  <si>
    <t>0.0</t>
  </si>
  <si>
    <t>25.0</t>
  </si>
  <si>
    <t>0</t>
  </si>
  <si>
    <t>200</t>
  </si>
  <si>
    <t>uS/cm</t>
  </si>
  <si>
    <t>1</t>
  </si>
  <si>
    <t>70</t>
  </si>
  <si>
    <t>kg/h</t>
  </si>
  <si>
    <t>m³/h</t>
  </si>
  <si>
    <t>m3/h</t>
  </si>
  <si>
    <t>kg/s</t>
  </si>
  <si>
    <t>310000</t>
  </si>
  <si>
    <t>28700</t>
  </si>
  <si>
    <t xml:space="preserve"> kg/h</t>
  </si>
  <si>
    <t>352700</t>
  </si>
  <si>
    <t>14000</t>
  </si>
  <si>
    <t>19000</t>
  </si>
  <si>
    <t>s.m3/h</t>
  </si>
  <si>
    <t>t/h</t>
  </si>
  <si>
    <t>N/A</t>
  </si>
  <si>
    <t>mm</t>
  </si>
  <si>
    <t>100.0</t>
  </si>
  <si>
    <t>MPa</t>
  </si>
  <si>
    <t>Mpa</t>
  </si>
  <si>
    <t>KPa</t>
  </si>
  <si>
    <t>0.01</t>
  </si>
  <si>
    <t>0.1</t>
  </si>
  <si>
    <t>kPa</t>
  </si>
  <si>
    <t>МPa</t>
  </si>
  <si>
    <t>7.8</t>
  </si>
  <si>
    <t>1.7</t>
  </si>
  <si>
    <t>0.39</t>
  </si>
  <si>
    <t>0.6</t>
  </si>
  <si>
    <t>0.15</t>
  </si>
  <si>
    <t>0.06</t>
  </si>
  <si>
    <t>rpm</t>
  </si>
  <si>
    <t>об/мин</t>
  </si>
  <si>
    <t>-50</t>
  </si>
  <si>
    <t>0C</t>
  </si>
  <si>
    <t>300</t>
  </si>
  <si>
    <t>400</t>
  </si>
  <si>
    <t>450</t>
  </si>
  <si>
    <t>50</t>
  </si>
  <si>
    <t>90</t>
  </si>
  <si>
    <t>100</t>
  </si>
  <si>
    <t>80</t>
  </si>
  <si>
    <t>State_ON</t>
  </si>
  <si>
    <t>State_OFF</t>
  </si>
  <si>
    <t>TRIP</t>
  </si>
  <si>
    <t>NORMAL</t>
  </si>
  <si>
    <t>AVAILABLE</t>
  </si>
  <si>
    <t>NOT AVLB</t>
  </si>
  <si>
    <t>REMOTE</t>
  </si>
  <si>
    <t>LOCAL</t>
  </si>
  <si>
    <t>OPEN</t>
  </si>
  <si>
    <t>NO ACTION</t>
  </si>
  <si>
    <t>CLOSE</t>
  </si>
  <si>
    <t>STOP</t>
  </si>
  <si>
    <t>NOT OPEN</t>
  </si>
  <si>
    <t>CLOSED</t>
  </si>
  <si>
    <t>NOT CLOSED</t>
  </si>
  <si>
    <t>ON</t>
  </si>
  <si>
    <t>OFF</t>
  </si>
  <si>
    <t>ACTIVE</t>
  </si>
  <si>
    <t>START</t>
  </si>
  <si>
    <t>LAMP TEST</t>
  </si>
  <si>
    <t>POS ACTIVE</t>
  </si>
  <si>
    <t>RESET</t>
  </si>
  <si>
    <t>50 % SELECTED</t>
  </si>
  <si>
    <t>100 % SELECTED</t>
  </si>
  <si>
    <t>RAISE</t>
  </si>
  <si>
    <t>LOWER</t>
  </si>
  <si>
    <t>TEST</t>
  </si>
  <si>
    <t>AUTO</t>
  </si>
  <si>
    <t>MANUAL</t>
  </si>
  <si>
    <t>17-LI-11700</t>
  </si>
  <si>
    <t>17-LI-11701</t>
  </si>
  <si>
    <t>17-LI-13002</t>
  </si>
  <si>
    <t>17-LZI-13003</t>
  </si>
  <si>
    <t>17-TI-17101</t>
  </si>
  <si>
    <t>17-TI-17102</t>
  </si>
  <si>
    <t xml:space="preserve">LAMP ON </t>
  </si>
  <si>
    <t>LAMP OFF</t>
  </si>
  <si>
    <t>LAMP ON</t>
  </si>
  <si>
    <t>SYNC</t>
  </si>
  <si>
    <t>RUNNING</t>
  </si>
  <si>
    <t>NOT RUNNING</t>
  </si>
  <si>
    <t>BKWRD</t>
  </si>
  <si>
    <t>FRWRD</t>
  </si>
  <si>
    <t>FAULT</t>
  </si>
  <si>
    <t xml:space="preserve">24.09.24 сигнал 17XYST1M072LPA, кабель удалены по TQ_ALL_81
сигнал, кабель добавлены по TQ_ALL_81 </t>
  </si>
  <si>
    <t xml:space="preserve">24.09.24 сигнал 17XYST2M072LPA, кабель удалены по TQ_ALL_81
сигнал, кабель добавлены по TQ_ALL_81 </t>
  </si>
  <si>
    <t>24.09.24 сигнал 17XYST1M072LPB, кабель удалены по TQ_ALL_81</t>
  </si>
  <si>
    <t>24.09.24 сигнал 17XYST2M072LPB, кабель удалены по TQ_ALL_81</t>
  </si>
  <si>
    <t>24.09.24 сигнал 17XYST1M073LPA, кабель удалены по TQ_ALL_81</t>
  </si>
  <si>
    <t>24.09.24 сигнал 17XYST2M073LPA, кабель удалены по TQ_ALL_81</t>
  </si>
  <si>
    <t>24.09.24 сигнал 17XYST1M073LPB, кабель удалены по TQ_ALL_81</t>
  </si>
  <si>
    <t>24.09.24 сигнал 17XYST2M073LPB, кабель удалены по TQ_ALL_81</t>
  </si>
  <si>
    <t>24.09.24 сигнал 17ZTM072LPA удален по TQ_ALL_81</t>
  </si>
  <si>
    <t>24.09.24 сигнал 17ZTM073LPA удален по TQ_ALL_81</t>
  </si>
  <si>
    <t>24.09.24 сигнал 17ZTM072LPB удален по TQ_ALL_81</t>
  </si>
  <si>
    <t>24.09.24 сигнал 17ZTM073LPB удален по TQ_ALL_81</t>
  </si>
  <si>
    <t>17YS090111Y</t>
  </si>
  <si>
    <t>Из фильтра 17-L-111-S-140</t>
  </si>
  <si>
    <t>Из фильтра 17-L-111-S-141</t>
  </si>
  <si>
    <t>Из фильтра 17-L-111-S-142</t>
  </si>
  <si>
    <t>17-P-031A/B/C разряжается в 17-S-022A/B/C</t>
  </si>
  <si>
    <t>Конденсат пара из расплава мочевины</t>
  </si>
  <si>
    <t>Конденсат пара турбины к 17-Т-030</t>
  </si>
  <si>
    <t>Технологический конденсат из 17-P-030 A/B/C</t>
  </si>
  <si>
    <t>Испытание лампы низкого давления турбины</t>
  </si>
  <si>
    <t>Сжиженный конденсат поступает в распределительный коллектор</t>
  </si>
  <si>
    <t>BFW от 17-U-111 до 17-P-111A/B/C</t>
  </si>
  <si>
    <t>АВАРИЙНЫЙ СИГНАЛ ПАРОВОЙ ТУРБИНЫ</t>
  </si>
  <si>
    <t>LINK</t>
  </si>
  <si>
    <t>PLC</t>
  </si>
  <si>
    <t>---</t>
  </si>
  <si>
    <t>BMS</t>
  </si>
  <si>
    <t>CEMS</t>
  </si>
  <si>
    <t>PLC-S</t>
  </si>
  <si>
    <t>OST</t>
  </si>
  <si>
    <t>ESD</t>
  </si>
  <si>
    <t>PLC-C</t>
  </si>
  <si>
    <t>Instrument_Location</t>
  </si>
  <si>
    <t>Field</t>
  </si>
  <si>
    <t>RR-AM</t>
  </si>
  <si>
    <t>Thristor Contol panel</t>
  </si>
  <si>
    <t>MCC</t>
  </si>
  <si>
    <t>LP</t>
  </si>
  <si>
    <t>02.6</t>
  </si>
  <si>
    <t>демонтировать провода от клеммной группы TS-Q-14 клеммы 1, 2
смонтироват ьновую клеммную группу, провода от клеммной группы до терм панели</t>
  </si>
  <si>
    <t>TS-P-11</t>
  </si>
  <si>
    <t>10-FSH-08006</t>
  </si>
  <si>
    <t>TS-P-12</t>
  </si>
  <si>
    <t>10-FSH-08011</t>
  </si>
  <si>
    <t>демонтировать провода от клеммной группы TS-Q-14 клеммы 3,4
смонтироват ьновую клеммную группу, провода от клеммной группы до терм панели</t>
  </si>
  <si>
    <t>демонтировать провода от клеммной группы TS-O-09 клеммы 1,2
смонтироват ьновую клеммную группу, провода от клеммной группы до терм панели</t>
  </si>
  <si>
    <t>10-FSH-08014</t>
  </si>
  <si>
    <t>TS-P-13</t>
  </si>
  <si>
    <t>17-MC-ESD-001 HIGH TEMPERATURE</t>
  </si>
  <si>
    <t>17-MC-ESD-001</t>
  </si>
  <si>
    <t>17-MC-ESD-001 POWER FAIL</t>
  </si>
  <si>
    <t>17-MC-ESD-001 FAN FAILURE</t>
  </si>
  <si>
    <t>25.07.2024 изм тег
11.03.2024 изм.TAG_SERVICE</t>
  </si>
  <si>
    <t>02.7</t>
  </si>
  <si>
    <t>17-MC-ESD-002/003 HIGH TEMPERATURE</t>
  </si>
  <si>
    <t>17-MC-ESD-002/003</t>
  </si>
  <si>
    <t>17-MC-ESD-002/003 POWER FAIL</t>
  </si>
  <si>
    <t>17-MC-ESD-002/003 FAN FAILURE</t>
  </si>
  <si>
    <t>17-MC-ESD-004/005 HIGH TEMPERATURE</t>
  </si>
  <si>
    <t>17-MC-ESD-004/005</t>
  </si>
  <si>
    <t>17-MC-ESD-004/005 POWER FAIL</t>
  </si>
  <si>
    <t>17-MC-ESD-004/005 FAN FAILURE</t>
  </si>
  <si>
    <t>06.03.25 изм кабель с 11-C-DD-N-001FL20 (Pr.01) - добавлен новый индивидуальный кабель по TQ-112</t>
  </si>
  <si>
    <t>06.03.25 изм кабель с 11-C-DD-N-001FL20 (Pr.02) - добавлен новый индивидуальный кабель TQ-112</t>
  </si>
  <si>
    <t>06.03.25 изм кабель с11-C-DD-N-001FL30 (Pr.01) - добавлен новый индивидуальный кабель TQ-112</t>
  </si>
  <si>
    <t>02.8</t>
  </si>
  <si>
    <t>сигнал 10FSH08015, кабель  10-FSH-08015 перенесен в WTU по TQ_Ammonia-122</t>
  </si>
  <si>
    <t>демонтировать провода от клеммной группы TS-Q-09, клеммы 1, 2 до терм платы</t>
  </si>
  <si>
    <t>17-X -15005</t>
  </si>
  <si>
    <t>17XSA15005</t>
  </si>
  <si>
    <t>17XS15005</t>
  </si>
  <si>
    <t>24.03.25 сигнал перенесен из WTU по TQ-122</t>
  </si>
  <si>
    <t>Heater available indication</t>
  </si>
  <si>
    <t>Motor running indication</t>
  </si>
  <si>
    <t>4124-FY-VD-BD17717L18100002_SH.2</t>
  </si>
  <si>
    <t>17-XS-15005</t>
  </si>
  <si>
    <t>смонтировать новую клеммную группу, провода от клемм до терм платы</t>
  </si>
  <si>
    <t>17-L181 RUNNING</t>
  </si>
  <si>
    <t>17-L181 LCP FAULT</t>
  </si>
  <si>
    <t>17-L181 РАБОТАЕТ</t>
  </si>
  <si>
    <t>17-НЕИСПРАВНОСТЬ LCP L181</t>
  </si>
  <si>
    <t>15-Water Preparation Unit</t>
  </si>
  <si>
    <t>02.9</t>
  </si>
  <si>
    <t>31.03.25 сигнал 17XAD1055 удален по TQ-126
25.07.2024 изм тег</t>
  </si>
  <si>
    <t>31.03.25 сигнал 17XAD1056 удален по TQ-126
25.07.2024 изм тег</t>
  </si>
  <si>
    <t>31.03.25 сигнал 17XAD1057 удален по TQ-126
25.07.2024 изм тег</t>
  </si>
  <si>
    <t>31.03.25 сигнал 17XAD1058 удален по TQ-126
25.07.2024 изм тег</t>
  </si>
  <si>
    <t>31.03.25 сигнал 17XAD1059 удален по TQ-126
25.07.2024 изм тег</t>
  </si>
  <si>
    <t>31.03.25 сигнал 17XAD1060 удален по TQ-126
25.07.2024 изм тег</t>
  </si>
  <si>
    <t>демонтировать провода от клеммной группы TS-F-07 клеммы 5, 6 до терм платы</t>
  </si>
  <si>
    <t>демонтировать провода от клеммной группы TS-F-07 клеммы 7, 8  до терм платы</t>
  </si>
  <si>
    <t>демонтировать провода от клеммной группы TS-F-08 клеммы 1, 2 до терм платы
удалить маркировку клеммной группы TS-F-08</t>
  </si>
  <si>
    <t>демонтировать провода от клеммной группы TS-F-08 клеммы 3, 4 до терм платы
удалить маркировку клеммной группы TS-F-08</t>
  </si>
  <si>
    <t>демонтировать провода от клеммной группы TS-F-08 клеммы 5, 6 до терм платы
удалить маркировку клеммной группы TS-F-08</t>
  </si>
  <si>
    <t>демонтировать провода от клеммной группы TS-F-08 клеммы 7, 8 до терм платы
удалить маркировку клеммной группы TS-F-08</t>
  </si>
  <si>
    <t>Потребл мощн - 2,28 kW</t>
  </si>
  <si>
    <t>переподключить провода от полевых клемм с контактов барьера 3+ и 4- на контакты барьера 1+ и 2-</t>
  </si>
  <si>
    <t>НЕКОНДЕНЦИОННЫЙ КОНДЕНСАТ НА КАТИОНИТЫ</t>
  </si>
  <si>
    <t>ВЫХОД  КАТИОНИТА S-021А</t>
  </si>
  <si>
    <t>ВЫХОД  КАТИОНИТА S-021В</t>
  </si>
  <si>
    <t>ВЫХОД  КАТИОНИТА S-021С</t>
  </si>
  <si>
    <t>ВХОД В ФСД S-022А/В/С</t>
  </si>
  <si>
    <t xml:space="preserve"> ВЫХОД С ФСД  S-022А</t>
  </si>
  <si>
    <t xml:space="preserve"> ВЫХОД С ФСД  S-022В</t>
  </si>
  <si>
    <t>ВЫХОД С ФСД  S-022С</t>
  </si>
  <si>
    <t>ВЫХОД С ФСД  S-022А</t>
  </si>
  <si>
    <t>ВЫХОД С ФСД  S-022В</t>
  </si>
  <si>
    <t>ВЫХОД С ФСД  S-022А/В/С</t>
  </si>
  <si>
    <t>РАСТВОР H2SO4 НА РЕГЕНЕРАЦИЮ  S-021/S-022</t>
  </si>
  <si>
    <t>NAOH РАСТВОР NAOH   НА РЕГЕНЕРАЦИЮ  S-022</t>
  </si>
  <si>
    <t>НЕЙТРАЛИЗАЦИОННЫЕ СТОКИ ОТ Р-024A/B</t>
  </si>
  <si>
    <t>НЕЙТРАЛИЗАЦИОННЫЕ СТОКИ ОТ Р-025A/B</t>
  </si>
  <si>
    <t>ПАРОВЫЙ КОНД ИЗ КАРБАМИДА В Т-030</t>
  </si>
  <si>
    <t>ТУРБ КОНДЕНСАТ В T-030/T-031</t>
  </si>
  <si>
    <t>ТУРБ КОНДЕНСАТ С КАРБАМИДА В T-030/T-031</t>
  </si>
  <si>
    <t>НЕКОНДИЦ КОНД ОТ P-030-A/B/C В Т-031</t>
  </si>
  <si>
    <t>КОНДЕНСАТ ОТ Р-031А/В/С НА ФСД</t>
  </si>
  <si>
    <t>ПРОДУВКА ВОЦ</t>
  </si>
  <si>
    <t xml:space="preserve"> ПИТАТЕЛЬНАЯ ВОДА КОТЛА</t>
  </si>
  <si>
    <t>ДЫМОВЫЕ ГАЗЫ  ПУСКОВОГО КОТЛА L-111</t>
  </si>
  <si>
    <t>КОТЛОВАЯ ВОДА L-111-V-111</t>
  </si>
  <si>
    <t>НАСЫЩЕННЫЙ ПАР L-111-V-111</t>
  </si>
  <si>
    <t xml:space="preserve"> ПЕРЕГРЕТЫЙ ПАР ПУСКОВОГО КОТЛА</t>
  </si>
  <si>
    <t>ПАРОВЫЙ КОНДЕНСАТ  ИЗ Е-171</t>
  </si>
  <si>
    <t>НЕКОНДИЦ КОНД ОТ P-030-A/B/C НА КАТИОНИТЫ</t>
  </si>
  <si>
    <t xml:space="preserve"> ПАР НД В ДЕАЭРАТОР</t>
  </si>
  <si>
    <t>ВХОД  В КАТИОНИТ S-021А</t>
  </si>
  <si>
    <t>ВХОД  В КАТИОНИТ S-021В</t>
  </si>
  <si>
    <t>ВХОД  В КАТИОНИТ S-021С</t>
  </si>
  <si>
    <t>ВХОД В ФСД S-022А</t>
  </si>
  <si>
    <t>ВХОД В ФСД S-022В</t>
  </si>
  <si>
    <t>ВХОД В ФСД S-022С</t>
  </si>
  <si>
    <t>ДЕМ ВОДА ОТ P-033А/В/С НА РЕГЕНЕРАЦИЮ</t>
  </si>
  <si>
    <t>РЕГЕНЕРАЦИОННЫЕ СТОКИ НА ВОДОПОДГОТОВКУ</t>
  </si>
  <si>
    <t>ПАРОВЫЙ КОНД С КАРБАМИДА В Т-030</t>
  </si>
  <si>
    <t>ТУРБИННЫЙ КОНД В T-030</t>
  </si>
  <si>
    <t xml:space="preserve">ТУРБ КОНД ОТ КОМПР СО2 В T-030 </t>
  </si>
  <si>
    <t>ОТПАРНОЙ КОНД В T-030</t>
  </si>
  <si>
    <t>ТЕХН КОНД ПЛАВА КАРБАМИДА T-030</t>
  </si>
  <si>
    <t xml:space="preserve"> КОНД ОТ 030-A/B/C НА КАТИОНИТЫ</t>
  </si>
  <si>
    <t>ТЕХНОЛ КОНД ОТ Т-031 НА ФСД</t>
  </si>
  <si>
    <t>ОВ НА ФИЛЬТРАЦИЮ L-072А/В</t>
  </si>
  <si>
    <t>ПОДПИТКА ГРАДИРНИ</t>
  </si>
  <si>
    <t>ОТ НАСОСОВ КОТЛ ВОДЫ P-111A/B</t>
  </si>
  <si>
    <t>ПАР СД ОТ КОТЛА В КОЛЛЕКТОР</t>
  </si>
  <si>
    <t>ВОЗДУХ НА ГОРЕНИЕ ПУСКОВОГО КОТЛА</t>
  </si>
  <si>
    <t>ПАР СД НА ТУРБИНУ 17-L-111-STK-101A</t>
  </si>
  <si>
    <t xml:space="preserve"> ТГ НА ГОРЕЛКИ КОТЛА</t>
  </si>
  <si>
    <t>ГЛИКОЛИВАЯ ВОДА В СЕТЬ</t>
  </si>
  <si>
    <t>АЗОТ СВД ОТ АММИАКА-2 НА КАРБАМИД</t>
  </si>
  <si>
    <t>СО2 НД ОТ АММИАКА-2 НА КАРБАМИД</t>
  </si>
  <si>
    <t>ВОДНО-ГЛИКОЛЕВЫЙ Р-Р ОТ АММИАКА-2 НА КАРБАМИД</t>
  </si>
  <si>
    <t>ВОДНО-ГЛИКОЛЕВЫЙ Р-Р ОТ КАРБАМИДА НА АММИАК-2</t>
  </si>
  <si>
    <t>БАК H2SO4 НА ДЕМ ВОДЕ</t>
  </si>
  <si>
    <t xml:space="preserve">БАК  NAOH НА ДЕМ ВОДЕ </t>
  </si>
  <si>
    <t>БАСЕЙН НЕЙТРАЛИЗАЦИИ BS-022A</t>
  </si>
  <si>
    <t>БАСЕЙН НЕЙТРАЛИЗАЦИИ BS-022B</t>
  </si>
  <si>
    <t>БАК НЕКОНД КОНДЕНСАТА T-021</t>
  </si>
  <si>
    <t xml:space="preserve"> ЕМКОСТЬ ДЕМ ВОДЫ T-032</t>
  </si>
  <si>
    <t>СБОРНИК ПАРОВОГО КОНДЕНСАТА 17-V-020</t>
  </si>
  <si>
    <t>СБОРНИК ТЕХНОЛОГИЧЕСКОГО КОНДЕНСАТА 17-Т-030</t>
  </si>
  <si>
    <t xml:space="preserve"> СБОРНИК КОНДЕНСАТА 17-Т-031</t>
  </si>
  <si>
    <t xml:space="preserve"> БАССЕЙН ОВ 17-BS-071</t>
  </si>
  <si>
    <t>БАК  H2SO4 ВОЦ</t>
  </si>
  <si>
    <t>БАК ИНГИБИТОРА КОРРОЗИИ ВОЦ</t>
  </si>
  <si>
    <t>БАК ДИСПЕРСАНТА ВОЦ</t>
  </si>
  <si>
    <t>БАК НЕОКСИДАНТА ВОЦ</t>
  </si>
  <si>
    <t>БАК БИОЦИДА ПРЕКУРСОРА ВОЦ</t>
  </si>
  <si>
    <t>БАК ГИПОХЛОРИТА ВОЦ</t>
  </si>
  <si>
    <t>МАСЛОБАК 17-K-101</t>
  </si>
  <si>
    <t>ДЕАЭРАТОР 17-U-111</t>
  </si>
  <si>
    <t xml:space="preserve"> ДЕАЭРАТОР 17-U-111</t>
  </si>
  <si>
    <t xml:space="preserve">  БАРАБАН ПУСКОВОГО КОТЛА</t>
  </si>
  <si>
    <t xml:space="preserve"> БАК ФОСФАТОВ КОТЛА</t>
  </si>
  <si>
    <t>БАК АМИНОВ КОТЛА</t>
  </si>
  <si>
    <t xml:space="preserve">БАК ПИТЬЕВОЙ ВОДЫ 17-V-131 </t>
  </si>
  <si>
    <t>BS-144 СБОРНИК ЛИВНЕВЫХ ВОД</t>
  </si>
  <si>
    <t>BS-145 СБОРНИК ЛИВНЕВЫХ ВОД</t>
  </si>
  <si>
    <t xml:space="preserve">РАСШ БАК ГЛИКОЛИВОЙ ВОДЫ 17-V-171 </t>
  </si>
  <si>
    <t>БАК ГЛИКОЛИВОЙ ВОДЫ 17-V-172</t>
  </si>
  <si>
    <t>ВЫХОД C ФСД S-021A</t>
  </si>
  <si>
    <t>ВЫХОД C ФСД S-021В</t>
  </si>
  <si>
    <t>ВЫХОД C ФСД S-021С</t>
  </si>
  <si>
    <t>НАГНЕТАНИЕ НАСОСОВ 17-P-071A-G</t>
  </si>
  <si>
    <t>НАГНЕТАНИЕ НАСОСОВ 17-P-073A/В</t>
  </si>
  <si>
    <t xml:space="preserve">ТЕХНОЛОГИЧЕСКИЙ ВОЗДУХ </t>
  </si>
  <si>
    <t>АЗОТ НД НА К-1</t>
  </si>
  <si>
    <t>ПАР НД ОТ АЗОТНОЙ УСТАНОВКИ В КОЛЛЕКТОР</t>
  </si>
  <si>
    <t>ВСАС 1 СТУПЕНИ 17-K-101</t>
  </si>
  <si>
    <t>НАГНЕТАНИЕ 1 СТУПЕНИ 17-K-101</t>
  </si>
  <si>
    <t>НАГНЕТАНИЕ 12СТУПЕНИ 17-K-101</t>
  </si>
  <si>
    <t>СМАЗ МАСЛО 17-K-101</t>
  </si>
  <si>
    <t>ОВ НА 17-K-101</t>
  </si>
  <si>
    <t>НАГНЕТАНИЕ ПУСКОВОГО М/НАСОСА 17-K-101-PM-102</t>
  </si>
  <si>
    <t>НАГНЕТАНИЕ М/ НАСОСА 17-K-101-P-101</t>
  </si>
  <si>
    <t>ПАР НД ОТ 17-L-111-STK-101A</t>
  </si>
  <si>
    <t>АЗОТ В ПАР БАРАБАН КОТЛА</t>
  </si>
  <si>
    <t>ПИТ ВОДА ОТ НАСОСОВ P-111A/B</t>
  </si>
  <si>
    <t>КОНВЕКЦ ЗОНА КОТЛА</t>
  </si>
  <si>
    <t>ТГ НА ОСНОВНЫЕ ГОРЕЛКИ КОТЛА</t>
  </si>
  <si>
    <t>ТГ НА ПИЛОТНЫЕ ГОРЕЛКИ КОТЛА</t>
  </si>
  <si>
    <t>ТОПЛ ГАЗ НА ГОРЕЛКИ КОТЛА</t>
  </si>
  <si>
    <t>P-131A НАСОС ВОДЫ АВАР ДУШ</t>
  </si>
  <si>
    <t>P-131В НАСОС ВОДЫ АВАР ДУШ</t>
  </si>
  <si>
    <t>P-131С НАСОС ВОДЫ АВАР ДУШ</t>
  </si>
  <si>
    <t>P-131A/B/C НАСОСЫ ВОДЫ АВАР ДУШ</t>
  </si>
  <si>
    <t xml:space="preserve">РАСШ БАК Р-РА ГЛИКОЛЯ V-171 </t>
  </si>
  <si>
    <t>НАГНЕТАНИЕ P-171-A/B</t>
  </si>
  <si>
    <t>АЗОТ СВД ОТ АММИАКА-2 НА АММИАК-1</t>
  </si>
  <si>
    <t>КАТИОНИТ S-021A</t>
  </si>
  <si>
    <t>КАТИОНИТ S-021В</t>
  </si>
  <si>
    <t>КАТИОНИТ S-021С</t>
  </si>
  <si>
    <t>ВЫХОД ИЗ КАТИОНИТА S-021A</t>
  </si>
  <si>
    <t>ВЫХОД ИЗ КАТИОНИТА S-021В</t>
  </si>
  <si>
    <t>ВЫХОД ИЗ КАТИОНИТА S-021С</t>
  </si>
  <si>
    <t xml:space="preserve"> ФСД S-022А</t>
  </si>
  <si>
    <t xml:space="preserve"> ФСД S-022В</t>
  </si>
  <si>
    <t xml:space="preserve"> ФСД S-022С</t>
  </si>
  <si>
    <t xml:space="preserve"> ФИЛЬТР ОВ 17-L-072B</t>
  </si>
  <si>
    <t xml:space="preserve"> ФИЛЬТР ОВ 17-L-072А</t>
  </si>
  <si>
    <t>ФИЛЬТР ДО ОСУШИТЕЛЕЙ ВОЗДУХА КИП</t>
  </si>
  <si>
    <t xml:space="preserve"> ОСУШИТЕЛИ ВОЗДУХА КИП</t>
  </si>
  <si>
    <t>ФИЛЬТРА ПОСЛЕ ОСУШИТЕЛЕЙ ВОЗДУХА КИП</t>
  </si>
  <si>
    <t>МАСЛОФИЛЬТР 17-К-101</t>
  </si>
  <si>
    <t xml:space="preserve"> ФИЛЬТРА ТГ ПУСКОВОГО КОТЛА</t>
  </si>
  <si>
    <t>ТУРБИНА ДУТЬЕВОГО ВЕНТ ПУСК КОТЛА</t>
  </si>
  <si>
    <t>ПАР НД В ДЕАЭРАТОР</t>
  </si>
  <si>
    <t>ВОДА НА РЕГЕНЕРАЦИЮ ФСД</t>
  </si>
  <si>
    <t>БАК NAOH НА ДЕМ ВОДЕ</t>
  </si>
  <si>
    <t xml:space="preserve"> БАК НЕКОНДИЦИРННОГО КОНД 17-T-021</t>
  </si>
  <si>
    <t xml:space="preserve"> НАГНЕТ 17-P-021</t>
  </si>
  <si>
    <t xml:space="preserve"> БАК ДЕМ ВОДЫ 17-T-032</t>
  </si>
  <si>
    <t>НАГНЕТ 17-P-032A/B/C</t>
  </si>
  <si>
    <t xml:space="preserve">ПАРОВОЙ КОНДЕНСАТ ОТ 17-P-020A/B </t>
  </si>
  <si>
    <t xml:space="preserve"> КОНДЕНСАТ В 17-T-030</t>
  </si>
  <si>
    <t xml:space="preserve">БАК 17-T-031 </t>
  </si>
  <si>
    <t>КОНД ОТ 17-Р-031 НА ФСД</t>
  </si>
  <si>
    <t>ВОЗВРАТ ОВ НА ГРАДИРНЮ</t>
  </si>
  <si>
    <t xml:space="preserve">LS ОТ ТУРБИНЫ АЗОТНОЙ УСТАНОВКИ </t>
  </si>
  <si>
    <t>НАГНЕТАНИЕ 1 СТУПЕНИ АЗОТ КОМПР 17-K-101</t>
  </si>
  <si>
    <t>НАГНЕТАНИЕ 2 СТУПЕНИ АЗОТ КОМПР 17-K-101</t>
  </si>
  <si>
    <t xml:space="preserve">ПОДШИПНИК ЭЛ ДВИГАТЕЛЯ 17-KM-101 </t>
  </si>
  <si>
    <t>СМАЗОЧНОЕ МАСЛО 17-K-101</t>
  </si>
  <si>
    <t>ВЫХОД ОВ ОТ 17-K-101</t>
  </si>
  <si>
    <t>ПАР НД ОТ ТУРБИНЫ ВЕНТ ПУСК КОТЛА</t>
  </si>
  <si>
    <t xml:space="preserve"> ДЫМОВЫЕ ГАЗЫ ПУСК КОТЛА</t>
  </si>
  <si>
    <t>НАГНЕТАНИЕ 17-P-111A/B</t>
  </si>
  <si>
    <t>НАГНЕТАНИЕ 17-P-111A/B ПОСЛЕ ЭКОНОМАЙЗЕРА</t>
  </si>
  <si>
    <t>ПАР НА ВЫХОДЕ С 1 СТ П/П ПУСК КОТЛА</t>
  </si>
  <si>
    <t>ОХЛ ПАР НА ВЫХОДЕ С 1 СТ П/П ПУСК КОТЛА</t>
  </si>
  <si>
    <t>ПАР ПОСЛЕ П/П ПУСК КОТЛА</t>
  </si>
  <si>
    <t>ВОЗДУХ НА ГОРЕНИЕ  ПУСК КОТЛА</t>
  </si>
  <si>
    <t xml:space="preserve"> ДЫМ ГАЗЫ  ПУСКОВОГО КОТЛА</t>
  </si>
  <si>
    <t xml:space="preserve"> ДЫМ ГАЗЫ ПОСЛЕ ЭКОНОМАЙЗ ПУСК КОТЛА</t>
  </si>
  <si>
    <t>ПАР СД НА ДУТЬЕВОЙ ВЕНТ ПУСК КОТЛА</t>
  </si>
  <si>
    <t xml:space="preserve"> ТЭН МАСЛОБАКА ДУТ ВЕНТ ПУСК КОТЛА</t>
  </si>
  <si>
    <t>СМ  МАСЛО ПОСЛЕ М/Х ДУТ ВЕНТ ПУСК КОТЛА</t>
  </si>
  <si>
    <t xml:space="preserve">КОЖУХ 17-E-111 </t>
  </si>
  <si>
    <t xml:space="preserve"> КОЖУХ 17-E-111 </t>
  </si>
  <si>
    <t xml:space="preserve">ТЭН 17-E-111 </t>
  </si>
  <si>
    <t>БАК ВОДЫ 17-V-131</t>
  </si>
  <si>
    <t>17-BS-143A/B СБОРНИК СТОКОВ</t>
  </si>
  <si>
    <t>17-BS-144 СБОРНИК ЛИВНЕВЫХ ВОД</t>
  </si>
  <si>
    <t xml:space="preserve">ПОДОГРЕТЫЙ ГЛИКОЛИВЫЙ РАСТВОР </t>
  </si>
  <si>
    <t>ОБРАТНЫЙ КОЛЛЕКТОР ГЛИКОЛ РАСТВОРА</t>
  </si>
  <si>
    <t xml:space="preserve">РАСШ БАК ГЛИКОЛИВОГО РАСТВОРА 17-V-171 </t>
  </si>
  <si>
    <t>02.11</t>
  </si>
  <si>
    <t>07.04.25 изм TAG_SERVICE_RU по TQ-131</t>
  </si>
  <si>
    <t>07.04.25 изм TAG_SERVICE_RU по TQ-131
03.04.25 изм тип сигнала, типовая схема с DCS_AI_01</t>
  </si>
  <si>
    <t>07.04.25 изм TAG_SERVICE_RU по TQ-131
30.05.2024 добавлен по TQ_ALL_051</t>
  </si>
  <si>
    <t>07.04.25 изм TAG_SERVICE_RU по TQ-131
30.05.2024 добавлено</t>
  </si>
  <si>
    <t>07.04.25 изм TAG_SERVICE_RU по TQ-131
30.05.2024 добавлено питание 24</t>
  </si>
  <si>
    <t>07.04.25 изм TAG_SERVICE_RU по TQ-131
30.05.2024 изм тег, тип сигнала на актив</t>
  </si>
  <si>
    <t>02.12</t>
  </si>
  <si>
    <t>08.04.25 сигнал 17HS11281Y исключен по TQ-132</t>
  </si>
  <si>
    <t>08.04.25 сигнал 17HS11281R исключен по TQ-132</t>
  </si>
  <si>
    <t>08.04.25 сигнал 17PT11287 исключен по TQ-132</t>
  </si>
  <si>
    <t>08.04.25 сигнал 17SZI11281AX исключен по TQ-132</t>
  </si>
  <si>
    <t>08.04.25 сигнал 17SZI11281BX исключен по TQ-132</t>
  </si>
  <si>
    <t>08.04.25 сигнал 17SZI11281CX исключен по TQ-132</t>
  </si>
  <si>
    <t>08.04.25 сигнал 17TT11264 исключен по TQ-132</t>
  </si>
  <si>
    <t>08.04.25 сигнал 17XA11281X исключен по TQ-132</t>
  </si>
  <si>
    <t>демонтировать провода от клеммной группы TS-G-04 клеммы 1,2 до терм платы</t>
  </si>
  <si>
    <t>демонтировать провода от клеммной группы TS-G-04 клеммы 3, 4 до терм платы</t>
  </si>
  <si>
    <t>демонтировать провода от клеммной группы TS-F-05 клеммы 1, 2 до терм платы</t>
  </si>
  <si>
    <t>демонтировать провода от клеммной группы TS-R-03 клеммы 1,2 до барьера</t>
  </si>
  <si>
    <t>демонтировать провода от клеммной группы TS-R-03 клеммы 3, 4 до барьера</t>
  </si>
  <si>
    <t>демонтировать провода от клеммной группы TS-R-03 клеммы 5, 6 до барьера</t>
  </si>
  <si>
    <t>демонтировать провода от клеммной группы TS-Q-01 клеммы 1,2 до барьера
демонтировать клеммную группу TS-Q-01</t>
  </si>
  <si>
    <t>демонтировать провода от клеммной группы TS-P-07 клеммы 1, 2 до барьера
демонтировать клеммную группу TS-P-07</t>
  </si>
  <si>
    <t>ID</t>
  </si>
  <si>
    <t>17-ID-0201</t>
  </si>
  <si>
    <t>Логическая диаграмма</t>
  </si>
  <si>
    <t>17-ID-0301_shA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</si>
</sst>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 Cyr"/>
      <family val="2"/>
      <charset val="204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 Cyr"/>
      <charset val="204"/>
    </font>
    <font>
      <b/>
      <sz val="11"/>
      <color rgb="FF000000"/>
      <name val="Calibri"/>
      <family val="2"/>
      <charset val="204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0" fontId="3" fillId="0" borderId="0" applyNumberFormat="0" applyFont="0" applyFill="0" applyBorder="0" applyAlignment="0" applyProtection="0">
      <alignment vertical="top"/>
    </xf>
    <xf numFmtId="0" fontId="2" fillId="0" borderId="0"/>
    <xf numFmtId="0" fontId="10" fillId="0" borderId="0"/>
    <xf numFmtId="0" fontId="11" fillId="0" borderId="0"/>
    <xf numFmtId="0" fontId="9" fillId="0" borderId="0"/>
    <xf numFmtId="0" fontId="11" fillId="0" borderId="0"/>
    <xf numFmtId="0" fontId="12" fillId="0" borderId="0"/>
    <xf numFmtId="0" fontId="13" fillId="0" borderId="0"/>
    <xf numFmtId="0" fontId="3" fillId="0" borderId="0" applyNumberFormat="0" applyFont="0" applyFill="0" applyBorder="0" applyAlignment="0" applyProtection="0">
      <alignment vertical="top"/>
    </xf>
    <xf numFmtId="0" fontId="14" fillId="0" borderId="0"/>
    <xf numFmtId="0" fontId="2" fillId="0" borderId="0"/>
    <xf numFmtId="0" fontId="1" fillId="0" borderId="0"/>
    <xf numFmtId="0" fontId="1" fillId="0" borderId="0"/>
  </cellStyleXfs>
  <cellXfs count="52">
    <xf numFmtId="0" fontId="0" fillId="0" borderId="0" xfId="0"/>
    <xf numFmtId="0" fontId="0" fillId="0" borderId="0" xfId="0" applyAlignment="1">
      <alignment horizontal="center"/>
    </xf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  <xf numFmtId="10" fontId="0" fillId="0" borderId="1" xfId="0" applyNumberFormat="1" applyBorder="1"/>
    <xf numFmtId="0" fontId="0" fillId="3" borderId="1" xfId="0" applyFill="1" applyBorder="1"/>
    <xf numFmtId="0" fontId="0" fillId="0" borderId="1" xfId="0" applyFill="1" applyBorder="1"/>
    <xf numFmtId="49" fontId="0" fillId="0" borderId="1" xfId="0" applyNumberFormat="1" applyFill="1" applyBorder="1" applyAlignment="1">
      <alignment horizontal="center" vertical="center"/>
    </xf>
    <xf numFmtId="0" fontId="0" fillId="2" borderId="1" xfId="0" applyFill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 wrapText="1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 shrinkToFit="1"/>
    </xf>
    <xf numFmtId="0" fontId="15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pivotButton="1" applyBorder="1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17" fillId="0" borderId="1" xfId="0" applyFont="1" applyBorder="1"/>
    <xf numFmtId="0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6" fillId="0" borderId="1" xfId="7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 applyProtection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2" fillId="0" borderId="1" xfId="7" applyBorder="1" applyAlignment="1">
      <alignment horizontal="center" vertical="center" wrapText="1"/>
    </xf>
    <xf numFmtId="0" fontId="3" fillId="0" borderId="1" xfId="8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49" fontId="4" fillId="0" borderId="1" xfId="1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0" fontId="18" fillId="0" borderId="1" xfId="0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>
      <alignment horizontal="center" vertical="center" wrapText="1"/>
    </xf>
    <xf numFmtId="49" fontId="4" fillId="0" borderId="1" xfId="1" applyNumberFormat="1" applyFont="1" applyFill="1" applyBorder="1" applyAlignment="1" applyProtection="1">
      <alignment horizontal="center" vertical="center" wrapText="1"/>
    </xf>
    <xf numFmtId="0" fontId="18" fillId="0" borderId="1" xfId="0" applyFont="1" applyFill="1" applyBorder="1" applyAlignment="1">
      <alignment horizontal="center" vertical="center"/>
    </xf>
  </cellXfs>
  <cellStyles count="14">
    <cellStyle name="Excel Built-in Normal" xfId="3" xr:uid="{00000000-0005-0000-0000-000000000000}"/>
    <cellStyle name="Normal 11" xfId="4" xr:uid="{00000000-0005-0000-0000-000001000000}"/>
    <cellStyle name="Normal 11 3" xfId="5" xr:uid="{00000000-0005-0000-0000-000002000000}"/>
    <cellStyle name="Normal 11 4" xfId="6" xr:uid="{00000000-0005-0000-0000-000003000000}"/>
    <cellStyle name="Normal 2" xfId="7" xr:uid="{00000000-0005-0000-0000-000004000000}"/>
    <cellStyle name="Normal_Sheet2 2" xfId="8" xr:uid="{00000000-0005-0000-0000-000005000000}"/>
    <cellStyle name="Обычный" xfId="0" builtinId="0"/>
    <cellStyle name="Обычный 2" xfId="1" xr:uid="{00000000-0005-0000-0000-000007000000}"/>
    <cellStyle name="Обычный 2 2" xfId="9" xr:uid="{00000000-0005-0000-0000-000008000000}"/>
    <cellStyle name="Обычный 3" xfId="2" xr:uid="{00000000-0005-0000-0000-000009000000}"/>
    <cellStyle name="Обычный 3 2" xfId="12" xr:uid="{00000000-0005-0000-0000-00000A000000}"/>
    <cellStyle name="Обычный 4" xfId="10" xr:uid="{00000000-0005-0000-0000-00000B000000}"/>
    <cellStyle name="Обычный 5 3" xfId="11" xr:uid="{00000000-0005-0000-0000-00000C000000}"/>
    <cellStyle name="Обычный 5 3 2" xfId="13" xr:uid="{00000000-0005-0000-0000-00000D000000}"/>
  </cellStyles>
  <dxfs count="281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enus\&#1055;&#1056;&#1054;&#1045;&#1050;&#1058;&#1067;%202023\3378.23%20&#1045;&#1042;&#1056;&#1054;&#1061;&#1048;&#1052;\&#1056;&#1044;\&#1058;&#1072;&#1073;&#1083;&#1080;&#1094;&#1099;\&#1040;&#1084;&#1084;&#1080;&#1072;&#1082;%20(Ammonia)\AMMONIA%20PROCESS\DCS%20Ammonia%20Process\TA%20DCS%20AMMONIA%20PROCESS%20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_module"/>
      <sheetName val="PCD"/>
      <sheetName val="T_signal"/>
      <sheetName val="CW"/>
      <sheetName val="Расчет резерва"/>
      <sheetName val="Tag Assignment"/>
      <sheetName val="Проверки"/>
      <sheetName val="setting"/>
      <sheetName val="Проверки2"/>
      <sheetName val="Отчет"/>
      <sheetName val="TA DCS AMMONIA PROCESS v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ина Курбанова" refreshedDate="45510.598420138886" createdVersion="4" refreshedVersion="7" minRefreshableVersion="3" recordCount="2161" xr:uid="{00000000-000A-0000-FFFF-FFFF01000000}">
  <cacheSource type="worksheet">
    <worksheetSource ref="A3:BS2164" sheet="Tag Assignment "/>
  </cacheSource>
  <cacheFields count="56">
    <cacheField name="rev" numFmtId="49">
      <sharedItems/>
    </cacheField>
    <cacheField name="Внесенные изменения" numFmtId="0">
      <sharedItems containsBlank="1"/>
    </cacheField>
    <cacheField name="Расчет резерва" numFmtId="0">
      <sharedItems/>
    </cacheField>
    <cacheField name="LOOP" numFmtId="0">
      <sharedItems containsBlank="1"/>
    </cacheField>
    <cacheField name="TAG" numFmtId="0">
      <sharedItems/>
    </cacheField>
    <cacheField name="Sub Unit code " numFmtId="0">
      <sharedItems containsBlank="1"/>
    </cacheField>
    <cacheField name="TAG_SERVICE" numFmtId="0">
      <sharedItems containsBlank="1"/>
    </cacheField>
    <cacheField name="TAG_SERVICE_RU" numFmtId="0">
      <sharedItems containsBlank="1" containsMixedTypes="1" containsNumber="1" containsInteger="1" minValue="0" maxValue="0"/>
    </cacheField>
    <cacheField name="Instrument_Type_Desc" numFmtId="0">
      <sharedItems containsBlank="1" containsMixedTypes="1" containsNumber="1" containsInteger="1" minValue="0" maxValue="0"/>
    </cacheField>
    <cacheField name="P__ID_Drawing" numFmtId="0">
      <sharedItems containsBlank="1"/>
    </cacheField>
    <cacheField name="CLASS_TYPE_SIG" numFmtId="0">
      <sharedItems containsBlank="1" count="38">
        <s v="AI-NIS (4-20 mA, 2 wire) DCS"/>
        <s v="AI-NIS (4-20 mA, 4 wire) DCS"/>
        <s v="AI-RTD-NIS (3 wire) DCS"/>
        <s v="AI-IS (4-20 mA, 2 wire) DCS"/>
        <s v="AI-R-NIS (4-20 mA, 2 wire) DCS"/>
        <s v="AI-R-NIS (4-20 mA, 4 wire) DCS"/>
        <s v="AI-R-NIS"/>
        <s v="AI-R-IS (4-20 mA, 2 wire) DCS"/>
        <s v="AI-R-IS (4-20 mA, 4 wire) DCS"/>
        <s v="AO-R-NIS (4-20 mA) DCS"/>
        <s v="AO-R-NIS"/>
        <s v="AO-R-IS (4-20 mA) DCS"/>
        <s v="AO-R-IS"/>
        <s v="AO-NIS (4-20 mA) DCS"/>
        <s v="AO-NIS"/>
        <s v="DI-NIS (MCC) DCS 230 VAC"/>
        <s v="DI-NIS (MCC) DCS 220 VDC"/>
        <s v="DI-NIS (VFC) DCS"/>
        <s v="DI-NIS (Thermistors PTC) DCS"/>
        <s v="DI-NIS (NAMUR) DCS"/>
        <s v="DI-NIS (Conductivity) DCS"/>
        <s v="DI-NIS "/>
        <s v="DO-NIS (24VDC) DCS"/>
        <s v="DO-NIS (MCC) DCS 230 VAC"/>
        <s v="DO-NIS (MCC) DCS 220 VDC"/>
        <s v="AI-NIS"/>
        <s v="PI-R-NIS (Pulse Input) DCS"/>
        <s v="DI-NIS (Diagnostic) DCS"/>
        <s v="DI-IS (NAMUR) DCS"/>
        <s v="DI-IS"/>
        <s v="DO-NIS (VFC NO) DCS"/>
        <s v="AI-R-IS"/>
        <s v="Питание"/>
        <m u="1"/>
        <s v="DI-NIS (MCC) DCS" u="1"/>
        <s v="DO-NIS (MCC) DCS" u="1"/>
        <s v="AI-R" u="1"/>
        <s v="AO-R" u="1"/>
      </sharedItems>
    </cacheField>
    <cacheField name="IO type_x000a_(Типовая схема подключения)" numFmtId="0">
      <sharedItems containsBlank="1"/>
    </cacheField>
    <cacheField name="Loop_External_power" numFmtId="0">
      <sharedItems containsBlank="1"/>
    </cacheField>
    <cacheField name="CAB_NAME" numFmtId="0">
      <sharedItems containsBlank="1" count="204">
        <s v="17-B-AD-N-002BL02"/>
        <s v="17-C-AD-N-001FL07"/>
        <s v="17-C-AD-N-001FL10-K101"/>
        <s v="17-C-AD-N-003FL10"/>
        <s v="17-I-AD-N-001BL02"/>
        <s v="17-LT-07077"/>
        <m/>
        <s v="17-C-AD-N-001FL07-L073"/>
        <s v="17-C-AD-N-001FL10"/>
        <s v="17-C-AD-N-001FL11"/>
        <s v="17-C-AD-N-001FL11-L111"/>
        <s v="17-C-AD-N-001FL11-L112"/>
        <s v="17-C-AD-N-001-LP003-L111"/>
        <s v="17-C-AD-N-002FL07"/>
        <s v="17-C-AD-N-004FL10"/>
        <s v="17-C-AD-N-702FL11-L111"/>
        <s v="17-PDT-070173"/>
        <s v="17-C-AD-N-001FL11-AH001"/>
        <s v="17-PDT-070174"/>
        <s v="17-C-RD-N-002FL10-K101"/>
        <s v="17-C-AD-N-002FL10"/>
        <s v="17-C-AD-N-002FL11-L111"/>
        <s v="17-C-AD-N-003FL11-L111"/>
        <s v="17-TT -11264"/>
        <s v="17-С-AD-N-1-FL90"/>
        <s v="17-C-AD-I-001FL10"/>
        <s v="17-C-AD-I-002FL11"/>
        <s v="17-C-AD-I-003FL11"/>
        <s v="17-C-AD-I-004FL10-L091"/>
        <s v="17-B-AD-N-001BL02"/>
        <s v="17-LT-03001"/>
        <s v="17-PT-11287"/>
        <s v="17-C-AD-I-001FL11"/>
        <s v="17-C-AD-I-001FL11-L111"/>
        <s v="17-C-AP-I-002FL10-L091"/>
        <s v="17-PY-17120"/>
        <s v="17-LZI-03003A"/>
        <s v="17-I-DD-N-006BL02"/>
        <s v="17-I-DD-N-017BL02"/>
        <s v="17-I-DD-N-019BL02"/>
        <s v="17-I-DD-N-020BL02"/>
        <s v="17-C-DB-N-001FL11-L111"/>
        <s v="17-C-DD-N-001FL07"/>
        <s v="17-C-DD-N-001-LP003-L111"/>
        <s v="17-C-DD-N-1-FL50"/>
        <s v="17-C-DD-N-002FL07"/>
        <s v="17-C-DD-N-002FL11-L111"/>
        <s v="17-C-DD-N-003FL11-L111"/>
        <s v="17-C-DD-N-004FL10"/>
        <s v="17-C-DD-N-001FL10"/>
        <s v="17-C-DD-N-001FL11-L111"/>
        <s v="17-C-DD-N-002FL10"/>
        <s v="17-C-DD-N-003FL07"/>
        <s v="17-C-DD-N-003FL10"/>
        <s v="17-I-DD-N-002BL02"/>
        <s v="17-I-DD-N-003BL02"/>
        <s v="17-I-DD-N-004BL02"/>
        <s v="17-I-DD-N-005BL02"/>
        <s v="17-I-DD-N-007BL02"/>
        <s v="17-I-DD-N-018BL02"/>
        <s v="17-C-CD-N-001FL07"/>
        <s v="17-C-CD-N-001FL10"/>
        <s v="17-C-CD-N-002FL07"/>
        <s v="17-C-CD-N-002FL10"/>
        <s v="17-C-CD-N-003FL07"/>
        <s v="17-C-DD-N-002FL11-L111-CD"/>
        <s v="17-C-СD-N-1-FL50"/>
        <s v="17-I-CD-N-005BL02"/>
        <s v="17-I-CD-N-006BL02"/>
        <s v="17-I-CD-N-007BL02"/>
        <s v="17-I-CD-N-008BL02"/>
        <s v="17-I-CD-N-009BL02"/>
        <s v="17-I-CD-N-010BL02"/>
        <s v="17-I-CD-N-011BL02"/>
        <s v="17-I-CD-N-018BL02"/>
        <s v="17-I-CD-N-020BL02"/>
        <s v="17-I-CD-N-019BL02"/>
        <s v="17-I-CD-N-003BL02"/>
        <s v="17-C-AD-N-005FL07-L073"/>
        <s v="17-C-AD-N-001FL17"/>
        <s v="17-C-AD-N-002FL07-L073"/>
        <s v="17-C-AD-N-002FL14"/>
        <s v="17-C-AD-N-003FL07-L073"/>
        <s v="17-C-AD-N-001FL03-L022"/>
        <s v="17-C-AD-N-002FL03-L022"/>
        <s v="17-C-AD-N-005FL03-L022"/>
        <s v="17-C-AD-N-003FL03-L022"/>
        <s v="17-C-AD-N-004FL07-L073"/>
        <s v="17-C-AD-N-006FL03-L022"/>
        <s v="17-С-AD-I-1-FL90"/>
        <s v="17-LT-140025"/>
        <s v="17-C-XD-N-707FL11-L111"/>
        <s v="17-C-DD-N-001FL14"/>
        <s v="17-J-DD-N-001FL11"/>
        <s v="17-J-DD-N-002FL14"/>
        <s v="17-C-DD-N-001FL03-L022"/>
        <s v="17-C-DD-N-002FL03-L022"/>
        <s v="17-C-DD-N-003FL03-L022"/>
        <s v="17-C-DD-N-004FL03-L022"/>
        <s v="17-C-DD-N-005FL03-L022"/>
        <s v="17-C-DD-N-006FL03-L022"/>
        <s v="17-C-DD-N-007FL03-L022"/>
        <s v="17-C-DD-N-009FL03-L022"/>
        <s v="17-C-DD-N-010FL03-L022"/>
        <s v="17-XZSH/L-17101"/>
        <s v="11-C-DD-N-001FL10"/>
        <s v="11-C-DD-N-001FL20"/>
        <s v="11-C-DD-N-001FL30"/>
        <s v="11-C-DD-N-001FL40"/>
        <s v="11-C-DD-N-002FL50"/>
        <s v="10-FSH-08003"/>
        <s v="10-FSH-08007"/>
        <s v="10-FSH-08008"/>
        <s v="10-FSH-08013"/>
        <s v="10-FSH-08015"/>
        <s v="10-FSH-08016"/>
        <s v="10-FSH-08017"/>
        <s v="10-FSH-08019"/>
        <s v="17-I-DD-N-008BL02"/>
        <s v="17-I-DD-N-009BL02"/>
        <s v="17-I-DD-N-010BL02"/>
        <s v="17-I-DD-N-011BL02"/>
        <s v="17-I-DD-N-012BL02"/>
        <s v="17-I-DD-N-021BL02"/>
        <s v="17-I-DD-N-024BL02"/>
        <s v="17-I-DD-N-015BL02"/>
        <s v="17-I-DD-N-016BL02"/>
        <s v="17-I-DD-N-001BL02"/>
        <s v="17-I-DD-N-013BL02"/>
        <s v="17-I-DD-N-014BL02"/>
        <s v="17-C-DD-001-LP001-K101"/>
        <s v="17-I-DD-N-023BL02"/>
        <s v="17-I-DE-N-007BL02"/>
        <s v="17-I-DE-N-008BL02"/>
        <s v="17-I-DD-N-002-BL02-L101"/>
        <s v="17-I-DD-N-001-BL02-L091"/>
        <s v="17-C-DD-N-001-LP002-L111"/>
        <s v="17-C-DD-N-001-LP003A-L091"/>
        <s v="17-C-DD-N-001-LP001-P111A"/>
        <s v="17-C-DD-N-001-LP003B-L091"/>
        <s v="17-FSL-17101-CV"/>
        <s v="17-C-DD-N-001FL11-AH001"/>
        <s v="17-I-DD-N-101BL02"/>
        <s v="17-I-DD-N-119BL02"/>
        <s v="17-XZSH/L-09005"/>
        <s v="17-FSL   -11101"/>
        <s v="17-C-DD-I-005FL10-L091"/>
        <s v="17-I-DD-N-102BL02"/>
        <s v="17-I-DD-N-103BL02"/>
        <s v="17-I-DD-N-104BL02"/>
        <s v="17-I-DD-N-105BL02"/>
        <s v="17-I-DD-N-106BL02"/>
        <s v="17-I-DD-N-107BL02"/>
        <s v="17-I-DD-N-108BL02"/>
        <s v="17-I-DD-N-109BL02"/>
        <s v="17-I-DD-N-117BL02"/>
        <s v="17-I-DD-N-110BL02"/>
        <s v="17-I-DD-N-111BL02"/>
        <s v="17-I-DD-N-112BL02"/>
        <s v="17-I-DD-N-118BL02"/>
        <s v="17-I-DD-N-113BL02"/>
        <s v="17-I-DD-N-114BL02"/>
        <s v="17-I-DD-N-115BL02"/>
        <s v="17-I-DD-N-116BL02"/>
        <s v="17-C-CD-N-001FL03-L022"/>
        <s v="17-C-CD-N-001FL07-L073"/>
        <s v="17-C-CD-N-002FL03-L022"/>
        <s v="17-C-CD-N-003FL03-L022"/>
        <s v="17-C-CD-N-004FL03-L022"/>
        <s v="17-C-CD-N-005FL03-L022"/>
        <s v="17-C-CD-N-006FL03-L022"/>
        <s v="17-C-CD-N-007FL03-L022"/>
        <s v="17-C-CD-N-006FL10-L091"/>
        <s v="17-C-CD-N-010FL03-L022"/>
        <s v="17-I-CD-N-012BL02"/>
        <s v="17-I-CD-N-013BL02"/>
        <s v="17-I-CD-N-014BL02"/>
        <s v="17-I-CD-N-015BL02"/>
        <s v="17-I-CD-N-021BL02"/>
        <s v="17-I-CD-N-022BL02"/>
        <s v="17-I-CD-N-023BL02"/>
        <s v="17-I-CD-N-004BL02"/>
        <s v="17-I-CD-N-016BL02"/>
        <s v="17-I-CD-N-017BL02"/>
        <s v="17-I-CD-N-001BL02"/>
        <s v="17-I-CD-N-002BL02"/>
        <s v="17-C-DD-002-LP001-K101"/>
        <s v="17-C-DD-N-002-LP001-P111A"/>
        <s v="17-C-DD-N-002-LP002-L111"/>
        <s v="17-C-DD-N-002-LP003A-L091"/>
        <s v="17-C-DD-N-002-LP003B-L091"/>
        <s v="17-C-DD-N-003-LP001-P111A"/>
        <s v="17-XY-07021"/>
        <s v="17-XY-07023"/>
        <s v="17-XY-09005"/>
        <s v="17-XY-17101"/>
        <s v="17-I-DD-N-022BL02"/>
        <s v="17-I-DD-N-002BL02-L091"/>
        <s v="17-I-DD-N-001BL02-L091"/>
        <s v="17-I-DD-N-001-BL02-L101"/>
        <s v="17-C-CD-N-009FL03-L022"/>
        <s v="17-C-XD-N-001FL11-P111A" u="1"/>
        <s v="17-C-AD-N-001FL07-L071" u="1"/>
        <s v="17-C-DD-N-001FL15" u="1"/>
      </sharedItems>
    </cacheField>
    <cacheField name="CAB_TYPE" numFmtId="0">
      <sharedItems containsBlank="1" count="15">
        <s v="06 Pair"/>
        <s v="12 Pair"/>
        <s v="24 Pair"/>
        <s v="01 Pair"/>
        <m/>
        <s v="06 Triad"/>
        <s v="05 Pair"/>
        <s v="10 Pair"/>
        <s v="30 Core"/>
        <s v="16 Core"/>
        <s v="20 Core"/>
        <s v="15 Pair"/>
        <s v="02 Pair"/>
        <s v="02 Core"/>
        <s v="08 Core"/>
      </sharedItems>
    </cacheField>
    <cacheField name="Set_Name" numFmtId="0">
      <sharedItems containsBlank="1" count="43">
        <s v="Pr.02"/>
        <s v="Pr.03"/>
        <s v="Pr.04"/>
        <s v="Pr.05"/>
        <s v="Pr.06"/>
        <s v="Pr.01"/>
        <s v="Pr.07"/>
        <s v="Pr.08"/>
        <m/>
        <s v="Pr.15"/>
        <s v="Pr.09"/>
        <s v="Pr.10"/>
        <s v="Pr.11"/>
        <s v="Pr.12"/>
        <s v="Pr.13"/>
        <s v="Pr.14"/>
        <s v="Pr.16"/>
        <s v="Tr.01"/>
        <s v="Tr.02"/>
        <s v="Tr.03"/>
        <s v="Tr.04"/>
        <s v="Tr.05"/>
        <s v="Pr.17"/>
        <s v="Pr.18"/>
        <s v="Pr.19"/>
        <s v="Pr.20"/>
        <s v="Pr.21"/>
        <s v="Pr.22"/>
        <s v="C.01"/>
        <s v="C.03"/>
        <s v="C.05"/>
        <s v="C.07"/>
        <s v="C.09"/>
        <s v="C.11"/>
        <s v="C.13"/>
        <s v="C.15"/>
        <s v="C.17"/>
        <s v="C.19"/>
        <s v="C.21"/>
        <s v="C.23"/>
        <s v="C.25"/>
        <s v="C.27"/>
        <s v="Pr.23"/>
      </sharedItems>
    </cacheField>
    <cacheField name="CABINET_MAR" numFmtId="0">
      <sharedItems containsBlank="1" count="10">
        <s v="17-MC-DCS-006"/>
        <s v="17-MC-DCS-008"/>
        <s v="17-MC-DCS-009"/>
        <s v="17-MC-DCS-005"/>
        <s v="17-MC-DCS-001"/>
        <s v="17-MC-DCS-002"/>
        <s v="17-MC-DCS-004"/>
        <s v="17-MC-DCS-003"/>
        <s v="17-MC-DCS-007"/>
        <m u="1"/>
      </sharedItems>
    </cacheField>
    <cacheField name="FTS_NAME" numFmtId="0">
      <sharedItems containsBlank="1" count="90">
        <s v="TS-O-06"/>
        <s v="TS-O-01"/>
        <s v="TS-O-03"/>
        <s v="TS-Q-04"/>
        <s v="TS-R-03"/>
        <s v="TS-O-07"/>
        <m/>
        <s v="TS-Q-02"/>
        <s v="TS-O-02"/>
        <s v="TS-O-04"/>
        <s v="TS-O-05"/>
        <s v="TS-R-01"/>
        <s v="TS-Q-08"/>
        <s v="TS-Q-03"/>
        <s v="TS-Q-05"/>
        <s v="TS-Q-06"/>
        <s v="TS-P-02"/>
        <s v="TS-R-05"/>
        <s v="TS-P-01"/>
        <s v="TS-Q-07"/>
        <s v="TS-P-04"/>
        <s v="TS-P-07"/>
        <s v="TS-P-06"/>
        <s v="TS-G-01"/>
        <s v="TS-G-02"/>
        <s v="TS-G-03"/>
        <s v="TS-G-04"/>
        <s v="TS-Q-01"/>
        <s v="TS-P-05"/>
        <s v="TS-H-03"/>
        <s v="TS-H-04"/>
        <s v="TS-H-01"/>
        <s v="TS-H-02"/>
        <s v="TS-R-04"/>
        <s v="TS-F-01"/>
        <s v="TS-F-02"/>
        <s v="TS-F-04"/>
        <s v="TS-F-05"/>
        <s v="TS-G-08"/>
        <s v="TS-F-03"/>
        <s v="TS-G-06"/>
        <s v="TS-F-06"/>
        <s v="TS-G-05"/>
        <s v="TS-G-07"/>
        <s v="TS-R-02"/>
        <s v="TS-O-09"/>
        <s v="TS-O-08"/>
        <s v="TS-P-03"/>
        <s v="TS-H-05"/>
        <s v="TS-F-16"/>
        <s v="TS-Q-13"/>
        <s v="TS-P-09"/>
        <s v="TS-O-10"/>
        <s v="TS-Q-14"/>
        <s v="TS-P-08"/>
        <s v="TS-Q-09"/>
        <s v="TS-Q-10"/>
        <s v="TS-Q-11"/>
        <s v="TS-Q-12"/>
        <s v="TS-F-09"/>
        <s v="TS-F-10"/>
        <s v="TS-F-17"/>
        <s v="TS-F-15"/>
        <s v="TS-H-08"/>
        <s v="TS-F-18"/>
        <s v="TS-F-19"/>
        <s v="TS-G-09"/>
        <s v="TS-G-10"/>
        <s v="TS-G-11"/>
        <s v="TS-G-12"/>
        <s v="TS-G-13"/>
        <s v="TS-G-18"/>
        <s v="TS-G-14"/>
        <s v="TS-G-15"/>
        <s v="TS-G-16"/>
        <s v="TS-G-19"/>
        <s v="TS-G-17"/>
        <s v="TS-F-07"/>
        <s v="TS-F-08"/>
        <s v="TS-F-11"/>
        <s v="TS-F-12"/>
        <s v="TS-F-13"/>
        <s v="TS-F-14"/>
        <s v="TS-H-06"/>
        <s v="TS-H-07"/>
        <s v="TS-P-10" u="1"/>
        <s v="TS-P-11" u="1"/>
        <s v="TS-R-06" u="1"/>
        <s v="TS-D-01" u="1"/>
        <s v="TS-H-09" u="1"/>
      </sharedItems>
    </cacheField>
    <cacheField name="FTS_TERM1" numFmtId="0">
      <sharedItems containsString="0" containsBlank="1" containsNumber="1" containsInteger="1" minValue="1" maxValue="45" count="26">
        <n v="3"/>
        <n v="5"/>
        <n v="7"/>
        <n v="9"/>
        <n v="11"/>
        <n v="1"/>
        <n v="13"/>
        <n v="15"/>
        <m/>
        <n v="29"/>
        <n v="17"/>
        <n v="19"/>
        <n v="21"/>
        <n v="23"/>
        <n v="25"/>
        <n v="27"/>
        <n v="31"/>
        <n v="4"/>
        <n v="10"/>
        <n v="33"/>
        <n v="35"/>
        <n v="37"/>
        <n v="39"/>
        <n v="41"/>
        <n v="43"/>
        <n v="45"/>
      </sharedItems>
    </cacheField>
    <cacheField name="FTS_TERM2" numFmtId="0">
      <sharedItems containsBlank="1" containsMixedTypes="1" containsNumber="1" containsInteger="1" minValue="2" maxValue="46" count="27">
        <n v="4"/>
        <n v="6"/>
        <n v="8"/>
        <n v="10"/>
        <n v="12"/>
        <n v="2"/>
        <n v="14"/>
        <n v="16"/>
        <m/>
        <n v="30"/>
        <n v="18"/>
        <n v="20"/>
        <n v="22"/>
        <n v="24"/>
        <n v="26"/>
        <n v="28"/>
        <n v="32"/>
        <n v="5"/>
        <n v="11"/>
        <n v="34"/>
        <n v="36"/>
        <n v="38"/>
        <n v="40"/>
        <n v="42"/>
        <n v="44"/>
        <s v="20"/>
        <n v="46"/>
      </sharedItems>
    </cacheField>
    <cacheField name="FTS_TERM3" numFmtId="0">
      <sharedItems containsBlank="1" containsMixedTypes="1" containsNumber="1" containsInteger="1" minValue="3" maxValue="15" count="7">
        <s v=""/>
        <m/>
        <n v="3"/>
        <n v="6"/>
        <n v="9"/>
        <n v="12"/>
        <n v="15"/>
      </sharedItems>
    </cacheField>
    <cacheField name="MAX TERMINAL" numFmtId="0">
      <sharedItems containsBlank="1" containsMixedTypes="1" containsNumber="1" containsInteger="1" minValue="12" maxValue="12" count="14">
        <s v="12"/>
        <s v="24"/>
        <s v="48"/>
        <s v="2"/>
        <m/>
        <s v=""/>
        <s v="18"/>
        <s v="10"/>
        <s v="20"/>
        <s v="30"/>
        <s v="16"/>
        <s v="4"/>
        <n v="12"/>
        <s v="8"/>
      </sharedItems>
    </cacheField>
    <cacheField name="FTS_TYPE" numFmtId="0">
      <sharedItems containsBlank="1" count="6">
        <s v="AVK 2,5 A, AVK 2,5 A"/>
        <s v="AVK 2,5 A, AVK 2,5 A, AVK 2,5 A"/>
        <s v=""/>
        <s v="ASK 3MLD, ASK 3MB"/>
        <m/>
        <s v="AVK 2,5 A син, AVK 2,5 A син" u="1"/>
      </sharedItems>
    </cacheField>
    <cacheField name="BARRIER_NAME" numFmtId="0">
      <sharedItems containsBlank="1"/>
    </cacheField>
    <cacheField name="BARRIER_MODEL" numFmtId="0">
      <sharedItems containsBlank="1"/>
    </cacheField>
    <cacheField name="STB_NAME" numFmtId="0">
      <sharedItems containsBlank="1"/>
    </cacheField>
    <cacheField name="STB_PART" numFmtId="0">
      <sharedItems/>
    </cacheField>
    <cacheField name="SYS_CABLE" numFmtId="0">
      <sharedItems containsBlank="1"/>
    </cacheField>
    <cacheField name="SYSTEM_CABLE_PART" numFmtId="0">
      <sharedItems containsBlank="1"/>
    </cacheField>
    <cacheField name="CABINET_SYS" numFmtId="0">
      <sharedItems containsBlank="1" count="3">
        <s v="17-SC-DCS-001"/>
        <s v="17-SC-DCS-002"/>
        <m/>
      </sharedItems>
    </cacheField>
    <cacheField name="CPU_NAME" numFmtId="0">
      <sharedItems containsBlank="1"/>
    </cacheField>
    <cacheField name="Номер коммуникационного модуля" numFmtId="0">
      <sharedItems containsString="0" containsBlank="1" containsNumber="1" containsInteger="1" minValue="0" maxValue="1"/>
    </cacheField>
    <cacheField name="RACK" numFmtId="0">
      <sharedItems containsBlank="1" count="5">
        <s v="BP011"/>
        <s v="BP012"/>
        <s v="BP021"/>
        <s v="BP022"/>
        <m/>
      </sharedItems>
    </cacheField>
    <cacheField name="MODULE" numFmtId="0">
      <sharedItems containsBlank="1" count="90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  <s v="DO716-S11" u="1"/>
        <s v="DI715-S11" u="1"/>
        <s v="AI713-H11" u="1"/>
        <s v="AO713-H11" u="1"/>
      </sharedItems>
    </cacheField>
    <cacheField name="SLOT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5"/>
        <n v="16"/>
        <n v="14"/>
        <m/>
      </sharedItems>
    </cacheField>
    <cacheField name="CHANNEL" numFmtId="0">
      <sharedItems containsString="0" containsBlank="1" containsNumber="1" containsInteger="1" minValue="1" maxValue="32"/>
    </cacheField>
    <cacheField name="MODULE_TYPE" numFmtId="0">
      <sharedItems containsBlank="1" count="5">
        <s v="AI713-H11"/>
        <s v="AO713-H11"/>
        <s v="DI715-S11"/>
        <s v="DO716-S11"/>
        <m/>
      </sharedItems>
    </cacheField>
    <cacheField name="Канальность" numFmtId="0">
      <sharedItems containsString="0" containsBlank="1" containsNumber="1" containsInteger="1" minValue="16" maxValue="32" count="3">
        <n v="16"/>
        <n v="32"/>
        <m/>
      </sharedItems>
    </cacheField>
    <cacheField name="SYSTEM" numFmtId="0">
      <sharedItems containsBlank="1"/>
    </cacheField>
    <cacheField name="Комментарий ГКС" numFmtId="0">
      <sharedItems containsBlank="1"/>
    </cacheField>
    <cacheField name="1" numFmtId="0">
      <sharedItems containsBlank="1"/>
    </cacheField>
    <cacheField name="3" numFmtId="0">
      <sharedItems containsNonDate="0" containsString="0" containsBlank="1"/>
    </cacheField>
    <cacheField name="MODULE2" numFmtId="0">
      <sharedItems containsBlank="1"/>
    </cacheField>
    <cacheField name="CHANNEL2" numFmtId="0">
      <sharedItems containsString="0" containsBlank="1" containsNumber="1" containsInteger="1" minValue="1" maxValue="32"/>
    </cacheField>
    <cacheField name="2" numFmtId="0">
      <sharedItems containsNonDate="0" containsString="0" containsBlank="1"/>
    </cacheField>
    <cacheField name="Потребление" numFmtId="0">
      <sharedItems containsBlank="1" containsMixedTypes="1" containsNumber="1" minValue="0.1" maxValue="0.25"/>
    </cacheField>
    <cacheField name="SubAsset" numFmtId="0">
      <sharedItems containsBlank="1"/>
    </cacheField>
    <cacheField name="от полевой клеммы до барьера белый" numFmtId="0">
      <sharedItems containsBlank="1"/>
    </cacheField>
    <cacheField name="от полевой клеммы до барьера черный" numFmtId="0">
      <sharedItems containsBlank="1"/>
    </cacheField>
    <cacheField name="от полевой клеммы до барьера черный 2" numFmtId="0">
      <sharedItems containsBlank="1"/>
    </cacheField>
    <cacheField name="22" numFmtId="0">
      <sharedItems containsNonDate="0" containsString="0" containsBlank="1"/>
    </cacheField>
    <cacheField name="от терм. платы до барьера белый" numFmtId="0">
      <sharedItems containsBlank="1"/>
    </cacheField>
    <cacheField name="от терм. платы до барьера черный" numFmtId="0">
      <sharedItems containsBlank="1"/>
    </cacheField>
    <cacheField name="23" numFmtId="0">
      <sharedItems containsNonDate="0" containsString="0" containsBlank="1"/>
    </cacheField>
    <cacheField name="от полевой клеммы до терм. платы белый" numFmtId="0">
      <sharedItems containsBlank="1"/>
    </cacheField>
    <cacheField name="от полевой клеммы до терм. платы черный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ина Курбанова" refreshedDate="45512.49324664352" createdVersion="6" refreshedVersion="7" minRefreshableVersion="3" recordCount="2195" xr:uid="{00000000-000A-0000-FFFF-FFFF02000000}">
  <cacheSource type="worksheet">
    <worksheetSource ref="A3:BS4157" sheet="Tag Assignment "/>
  </cacheSource>
  <cacheFields count="56">
    <cacheField name="rev" numFmtId="0">
      <sharedItems containsBlank="1"/>
    </cacheField>
    <cacheField name="Внесенные изменения" numFmtId="0">
      <sharedItems containsBlank="1"/>
    </cacheField>
    <cacheField name="Расчет резерва" numFmtId="0">
      <sharedItems containsBlank="1" count="5">
        <s v="Сигнал"/>
        <s v="Резерв"/>
        <s v="Пустой"/>
        <s v="Питание"/>
        <m/>
      </sharedItems>
    </cacheField>
    <cacheField name="LOOP" numFmtId="0">
      <sharedItems containsBlank="1"/>
    </cacheField>
    <cacheField name="TAG" numFmtId="0">
      <sharedItems containsBlank="1"/>
    </cacheField>
    <cacheField name="Sub Unit code " numFmtId="0">
      <sharedItems containsBlank="1"/>
    </cacheField>
    <cacheField name="TAG_SERVICE" numFmtId="0">
      <sharedItems containsBlank="1"/>
    </cacheField>
    <cacheField name="TAG_SERVICE_RU" numFmtId="0">
      <sharedItems containsBlank="1" containsMixedTypes="1" containsNumber="1" containsInteger="1" minValue="0" maxValue="0"/>
    </cacheField>
    <cacheField name="Instrument_Type_Desc" numFmtId="0">
      <sharedItems containsBlank="1" containsMixedTypes="1" containsNumber="1" containsInteger="1" minValue="0" maxValue="0"/>
    </cacheField>
    <cacheField name="P__ID_Drawing" numFmtId="0">
      <sharedItems containsBlank="1"/>
    </cacheField>
    <cacheField name="CLASS_TYPE_SIG" numFmtId="0">
      <sharedItems containsBlank="1" count="39">
        <s v="AI-NIS (4-20 mA, 2 wire) DCS"/>
        <s v="AI-NIS (4-20 mA, 4 wire) DCS"/>
        <s v="AI-RTD-NIS (3 wire) DCS"/>
        <s v="AI-IS (4-20 mA, 2 wire) DCS"/>
        <s v="AI-R-NIS (4-20 mA, 2 wire) DCS"/>
        <s v="AI-R-NIS (4-20 mA, 4 wire) DCS"/>
        <s v="AI-R-NIS"/>
        <s v="AI-R-IS (4-20 mA, 2 wire) DCS"/>
        <s v="AI-R-IS (4-20 mA, 4 wire) DCS"/>
        <s v="AO-R-NIS (4-20 mA) DCS"/>
        <s v="AO-R-NIS"/>
        <s v="AO-R-IS (4-20 mA) DCS"/>
        <s v="AO-R-IS"/>
        <s v="AO-NIS (4-20 mA) DCS"/>
        <s v="AO-NIS"/>
        <s v="DI-NIS (MCC) DCS 230 VAC"/>
        <s v="DI-NIS (MCC) DCS 220 VDC"/>
        <s v="DI-NIS (VFC) DCS"/>
        <s v="DI-NIS (Thermistors PTC) DCS"/>
        <s v="DI-NIS (NAMUR) DCS"/>
        <s v="DI-NIS (Conductivity) DCS"/>
        <s v="DI-NIS "/>
        <s v="DO-NIS (24VDC) DCS"/>
        <s v="DO-NIS (MCC) DCS 230 VAC"/>
        <s v="DO-NIS (MCC) DCS 220 VDC"/>
        <s v="AI-NIS"/>
        <s v="PI-R-NIS (Pulse Input) DCS"/>
        <s v="DI-NIS (Diagnostic) DCS"/>
        <s v="DI-IS (NAMUR) DCS"/>
        <s v="DI-IS"/>
        <s v="DO-NIS (VFC NO) DCS"/>
        <s v="AI-R-IS"/>
        <s v="Питание"/>
        <s v="DI-NIS (24VDC) DCS "/>
        <m/>
        <s v="DI-NIS (MCC) DCS" u="1"/>
        <s v="DO-NIS (MCC) DCS" u="1"/>
        <s v="AI-R" u="1"/>
        <s v="AO-R" u="1"/>
      </sharedItems>
    </cacheField>
    <cacheField name="IO type_x000a_(Типовая схема подключения)" numFmtId="0">
      <sharedItems containsBlank="1" count="20">
        <s v="DCS_AI_01"/>
        <s v="DCS_AI_03"/>
        <s v="DCS_AI_05"/>
        <s v="DCS_AI_02"/>
        <s v="DCS_AI_04"/>
        <s v=""/>
        <s v="DCS_AO_02"/>
        <s v="DCS_AO_01"/>
        <s v="DCS_DI_03"/>
        <s v="DCS_DI_05"/>
        <s v="DCS_DI_01"/>
        <s v="DCS_DI_02"/>
        <s v="DCS_DI_04"/>
        <s v="DCS_DO_01"/>
        <s v="DCS_DO_03"/>
        <s v="DCS_DO_04"/>
        <s v="DCS_PI_01"/>
        <s v="DCS_DO_02"/>
        <m/>
        <s v="DCS_DI_07"/>
      </sharedItems>
    </cacheField>
    <cacheField name="Loop_External_power" numFmtId="0">
      <sharedItems containsBlank="1"/>
    </cacheField>
    <cacheField name="CAB_NAME" numFmtId="0">
      <sharedItems containsBlank="1"/>
    </cacheField>
    <cacheField name="CAB_TYPE" numFmtId="0">
      <sharedItems containsBlank="1"/>
    </cacheField>
    <cacheField name="Set_Name" numFmtId="0">
      <sharedItems containsBlank="1"/>
    </cacheField>
    <cacheField name="CABINET_MAR" numFmtId="0">
      <sharedItems containsBlank="1" count="10">
        <s v="17-MC-DCS-006"/>
        <s v="17-MC-DCS-008"/>
        <s v="17-MC-DCS-009"/>
        <s v="17-MC-DCS-005"/>
        <s v="17-MC-DCS-001"/>
        <s v="17-MC-DCS-002"/>
        <s v="17-MC-DCS-004"/>
        <s v="17-MC-DCS-003"/>
        <s v="17-MC-DCS-007"/>
        <m/>
      </sharedItems>
    </cacheField>
    <cacheField name="FTS_NAME" numFmtId="0">
      <sharedItems containsBlank="1"/>
    </cacheField>
    <cacheField name="FTS_TERM1" numFmtId="0">
      <sharedItems containsString="0" containsBlank="1" containsNumber="1" containsInteger="1" minValue="1" maxValue="45"/>
    </cacheField>
    <cacheField name="FTS_TERM2" numFmtId="0">
      <sharedItems containsBlank="1" containsMixedTypes="1" containsNumber="1" containsInteger="1" minValue="2" maxValue="46"/>
    </cacheField>
    <cacheField name="FTS_TERM3" numFmtId="0">
      <sharedItems containsBlank="1" containsMixedTypes="1" containsNumber="1" containsInteger="1" minValue="3" maxValue="15"/>
    </cacheField>
    <cacheField name="MAX TERMINAL" numFmtId="0">
      <sharedItems containsBlank="1" containsMixedTypes="1" containsNumber="1" containsInteger="1" minValue="12" maxValue="12"/>
    </cacheField>
    <cacheField name="FTS_TYPE" numFmtId="0">
      <sharedItems containsBlank="1"/>
    </cacheField>
    <cacheField name="BARRIER_NAME" numFmtId="0">
      <sharedItems containsBlank="1"/>
    </cacheField>
    <cacheField name="BARRIER_MODEL" numFmtId="0">
      <sharedItems containsBlank="1" count="8">
        <s v="HD5542"/>
        <s v="HD5573"/>
        <m/>
        <s v="HD5546"/>
        <s v=""/>
        <s v="HD5516"/>
        <s v="KFD2-ER-1.W.LB"/>
        <s v="GS8555-EX"/>
      </sharedItems>
    </cacheField>
    <cacheField name="STB_NAME" numFmtId="0">
      <sharedItems containsBlank="1" count="87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  <s v="O1010304R"/>
      </sharedItems>
    </cacheField>
    <cacheField name="STB_PART" numFmtId="0">
      <sharedItems containsBlank="1" count="6">
        <s v="TUA711-AIO16"/>
        <s v="TUA711-DIO32"/>
        <s v="TUA711-DIR32"/>
        <s v=""/>
        <s v="TUA711-DOR32"/>
        <m/>
      </sharedItems>
    </cacheField>
    <cacheField name="SYS_CABLE" numFmtId="0">
      <sharedItems containsBlank="1"/>
    </cacheField>
    <cacheField name="SYSTEM_CABLE_PART" numFmtId="0">
      <sharedItems containsBlank="1"/>
    </cacheField>
    <cacheField name="CABINET_SYS" numFmtId="0">
      <sharedItems containsBlank="1" count="3">
        <s v="17-SC-DCS-001"/>
        <s v="17-SC-DCS-002"/>
        <m/>
      </sharedItems>
    </cacheField>
    <cacheField name="CPU_NAME" numFmtId="0">
      <sharedItems containsBlank="1" count="2">
        <s v="CPO101"/>
        <m/>
      </sharedItems>
    </cacheField>
    <cacheField name="Номер коммуникационного модуля" numFmtId="0">
      <sharedItems containsString="0" containsBlank="1" containsNumber="1" containsInteger="1" minValue="0" maxValue="1"/>
    </cacheField>
    <cacheField name="RACK" numFmtId="0">
      <sharedItems containsBlank="1"/>
    </cacheField>
    <cacheField name="MODULE" numFmtId="0">
      <sharedItems containsBlank="1" count="87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  <s v="O1010304R"/>
      </sharedItems>
    </cacheField>
    <cacheField name="SLOT" numFmtId="0">
      <sharedItems containsString="0" containsBlank="1" containsNumber="1" containsInteger="1" minValue="1" maxValue="16"/>
    </cacheField>
    <cacheField name="CHANNEL" numFmtId="0">
      <sharedItems containsString="0" containsBlank="1" containsNumber="1" containsInteger="1" minValue="1" maxValue="32"/>
    </cacheField>
    <cacheField name="MODULE_TYPE" numFmtId="0">
      <sharedItems containsBlank="1" count="5">
        <s v="AI713-H11"/>
        <s v="AO713-H11"/>
        <s v="DI715-S11"/>
        <s v="DO716-S11"/>
        <m/>
      </sharedItems>
    </cacheField>
    <cacheField name="Канальность" numFmtId="0">
      <sharedItems containsString="0" containsBlank="1" containsNumber="1" containsInteger="1" minValue="16" maxValue="32"/>
    </cacheField>
    <cacheField name="SYSTEM" numFmtId="0">
      <sharedItems containsBlank="1"/>
    </cacheField>
    <cacheField name="Комментарий ГКС" numFmtId="0">
      <sharedItems containsBlank="1"/>
    </cacheField>
    <cacheField name="1" numFmtId="0">
      <sharedItems containsBlank="1"/>
    </cacheField>
    <cacheField name="3" numFmtId="0">
      <sharedItems containsNonDate="0" containsString="0" containsBlank="1"/>
    </cacheField>
    <cacheField name="MODULE2" numFmtId="0">
      <sharedItems containsBlank="1"/>
    </cacheField>
    <cacheField name="CHANNEL2" numFmtId="0">
      <sharedItems containsString="0" containsBlank="1" containsNumber="1" containsInteger="1" minValue="1" maxValue="32"/>
    </cacheField>
    <cacheField name="2" numFmtId="0">
      <sharedItems containsNonDate="0" containsString="0" containsBlank="1"/>
    </cacheField>
    <cacheField name="Потребление" numFmtId="0">
      <sharedItems containsBlank="1" containsMixedTypes="1" containsNumber="1" minValue="0.1" maxValue="0.25"/>
    </cacheField>
    <cacheField name="SubAsset" numFmtId="0">
      <sharedItems containsBlank="1"/>
    </cacheField>
    <cacheField name="от полевой клеммы до барьера белый" numFmtId="0">
      <sharedItems containsBlank="1"/>
    </cacheField>
    <cacheField name="от полевой клеммы до барьера черный" numFmtId="0">
      <sharedItems containsBlank="1"/>
    </cacheField>
    <cacheField name="от полевой клеммы до барьера черный 2" numFmtId="0">
      <sharedItems containsBlank="1"/>
    </cacheField>
    <cacheField name="22" numFmtId="0">
      <sharedItems containsNonDate="0" containsString="0" containsBlank="1"/>
    </cacheField>
    <cacheField name="от терм. платы до барьера белый" numFmtId="0">
      <sharedItems containsBlank="1"/>
    </cacheField>
    <cacheField name="от терм. платы до барьера черный" numFmtId="0">
      <sharedItems containsBlank="1"/>
    </cacheField>
    <cacheField name="23" numFmtId="0">
      <sharedItems containsNonDate="0" containsString="0" containsBlank="1"/>
    </cacheField>
    <cacheField name="от полевой клеммы до терм. платы белый" numFmtId="0">
      <sharedItems containsBlank="1"/>
    </cacheField>
    <cacheField name="от полевой клеммы до терм. платы черный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Ленар Гайнуллин" refreshedDate="45554.564826273148" createdVersion="6" refreshedVersion="7" minRefreshableVersion="3" recordCount="2195" xr:uid="{00000000-000A-0000-FFFF-FFFF03000000}">
  <cacheSource type="worksheet">
    <worksheetSource ref="B3:BS2828" sheet="Tag Assignment "/>
  </cacheSource>
  <cacheFields count="53">
    <cacheField name="LOOP" numFmtId="0">
      <sharedItems containsBlank="1"/>
    </cacheField>
    <cacheField name="TAG" numFmtId="0">
      <sharedItems containsBlank="1"/>
    </cacheField>
    <cacheField name="Sub Unit code " numFmtId="0">
      <sharedItems containsBlank="1"/>
    </cacheField>
    <cacheField name="TAG_SERVICE" numFmtId="0">
      <sharedItems containsBlank="1"/>
    </cacheField>
    <cacheField name="TAG_SERVICE_RU" numFmtId="0">
      <sharedItems containsBlank="1" containsMixedTypes="1" containsNumber="1" containsInteger="1" minValue="0" maxValue="0"/>
    </cacheField>
    <cacheField name="Instrument_Type_Desc" numFmtId="0">
      <sharedItems containsBlank="1" containsMixedTypes="1" containsNumber="1" containsInteger="1" minValue="0" maxValue="0"/>
    </cacheField>
    <cacheField name="P__ID_Drawing" numFmtId="0">
      <sharedItems containsBlank="1"/>
    </cacheField>
    <cacheField name="CLASS_TYPE_SIG" numFmtId="0">
      <sharedItems containsBlank="1"/>
    </cacheField>
    <cacheField name="IO type_x000a_(Типовая схема подключения)" numFmtId="0">
      <sharedItems containsBlank="1"/>
    </cacheField>
    <cacheField name="Loop_External_power" numFmtId="0">
      <sharedItems containsBlank="1"/>
    </cacheField>
    <cacheField name="CAB_NAME" numFmtId="0">
      <sharedItems containsBlank="1" count="205">
        <s v="17-B-AD-N-002BL02"/>
        <s v="17-C-AD-N-001FL07"/>
        <s v="17-C-AD-N-001FL10-K101"/>
        <s v="17-C-AD-N-003FL10"/>
        <s v="17-I-AD-N-001BL02"/>
        <s v="17-LT-07077"/>
        <m/>
        <s v="17-C-AD-N-001FL07-L073"/>
        <s v="17-C-AD-N-001FL10"/>
        <s v="17-C-AD-N-001FL11"/>
        <s v="17-C-AD-N-001FL11-L111"/>
        <s v="17-C-AD-N-001FL11-L112"/>
        <s v="17-C-AD-N-001-LP003-L111"/>
        <s v="17-C-AD-N-002FL07"/>
        <s v="17-C-AD-N-004FL10"/>
        <s v="17-C-AD-N-702FL11-L111"/>
        <s v="17-PDT-070173"/>
        <s v="17-C-AD-N-001FL11-AH001"/>
        <s v="17-PDT-070174"/>
        <s v="17-C-RD-N-002FL10-K101"/>
        <s v="17-C-AD-N-002FL10"/>
        <s v="17-C-AD-N-002FL11-L111"/>
        <s v="17-C-AD-N-003FL11-L111"/>
        <s v="17-TT -11264"/>
        <s v="17-С-AD-N-1-FL90"/>
        <s v="17-C-AD-I-001FL10"/>
        <s v="17-C-AD-I-002FL11"/>
        <s v="17-C-AD-I-003FL11"/>
        <s v="17-C-AD-I-004FL10-L091"/>
        <s v="17-B-AD-N-001BL02"/>
        <s v="17-LT-03001"/>
        <s v="17-PT-11287"/>
        <s v="17-C-AD-I-001FL11"/>
        <s v="17-C-AD-I-001FL11-L111"/>
        <s v="17-C-AP-I-002FL10-L091"/>
        <s v="17-PY-17120"/>
        <s v="17-LZI-03003A"/>
        <s v="17-I-DD-N-006BL02"/>
        <s v="17-I-DD-N-017BL02"/>
        <s v="17-I-DD-N-019BL02"/>
        <s v="17-I-DD-N-020BL02"/>
        <s v="17-C-DB-N-001FL11-L111"/>
        <s v="17-C-DD-N-001FL07"/>
        <s v="17-C-DD-N-001-LP003-L111"/>
        <s v="17-C-DD-N-1-FL50"/>
        <s v="17-C-DD-N-002FL07"/>
        <s v="17-C-DD-N-002FL11-L111"/>
        <s v="17-C-DD-N-003FL11-L111"/>
        <s v="17-C-DD-N-004FL10"/>
        <s v="17-C-DD-N-001FL10"/>
        <s v="17-C-DD-N-001FL11-L111"/>
        <s v="17-C-DD-N-002FL10"/>
        <s v="17-C-DD-N-003FL07"/>
        <s v="17-C-DD-N-003FL10"/>
        <s v="17-I-DD-N-002BL02"/>
        <s v="17-I-DD-N-003BL02"/>
        <s v="17-I-DD-N-004BL02"/>
        <s v="17-I-DD-N-005BL02"/>
        <s v="17-I-DD-N-007BL02"/>
        <s v="17-I-DD-N-018BL02"/>
        <s v="17-C-CD-N-001FL07"/>
        <s v="17-C-CD-N-001FL10"/>
        <s v="17-C-CD-N-002FL07"/>
        <s v="17-C-CD-N-002FL10"/>
        <s v="17-C-CD-N-003FL07"/>
        <s v="17-C-DD-N-002FL11-L111-CD"/>
        <s v="17-C-СD-N-1-FL50"/>
        <s v="17-I-CD-N-005BL02"/>
        <s v="17-I-CD-N-006BL02"/>
        <s v="17-I-CD-N-007BL02"/>
        <s v="17-I-CD-N-008BL02"/>
        <s v="17-I-CD-N-009BL02"/>
        <s v="17-I-CD-N-010BL02"/>
        <s v="17-I-CD-N-011BL02"/>
        <s v="17-I-CD-N-018BL02"/>
        <s v="17-I-CD-N-020BL02"/>
        <s v="17-I-CD-N-019BL02"/>
        <s v="17-I-CD-N-003BL02"/>
        <s v="17-C-AD-N-005FL07-L073"/>
        <s v="17-C-AD-N-001FL17"/>
        <s v="17-C-AD-N-002FL07-L073"/>
        <s v="17-C-AD-N-002FL14"/>
        <s v="17-C-AD-N-003FL07-L073"/>
        <s v="17-C-AD-N-001FL03-L022"/>
        <s v="17-C-AD-N-002FL03-L022"/>
        <s v="17-C-AD-N-005FL03-L022"/>
        <s v="17-C-AD-N-003FL03-L022"/>
        <s v="17-C-AD-N-004FL07-L073"/>
        <s v="17-C-AD-N-006FL03-L022"/>
        <s v="17-С-AD-I-1-FL90"/>
        <s v="17-LT-140025"/>
        <s v="17-C-XD-N-707FL11-L111"/>
        <s v="17-C-DD-N-001FL14"/>
        <s v="17-J-DD-N-001FL11"/>
        <s v="17-J-DD-N-002FL14"/>
        <s v="17-C-DD-N-001FL03-L022"/>
        <s v="17-C-DD-N-002FL03-L022"/>
        <s v="17-C-DD-N-003FL03-L022"/>
        <s v="17-C-DD-N-004FL03-L022"/>
        <s v="17-C-DD-N-005FL03-L022"/>
        <s v="17-C-DD-N-006FL03-L022"/>
        <s v="17-C-DD-N-007FL03-L022"/>
        <s v="17-C-DD-N-009FL03-L022"/>
        <s v="17-C-DD-N-010FL03-L022"/>
        <s v="17-XZSH/L-17101"/>
        <s v="11-C-DD-N-001FL10"/>
        <s v="11-C-DD-N-001FL20"/>
        <s v="11-C-DD-N-001FL30"/>
        <s v="11-C-DD-N-001FL40"/>
        <s v="11-C-DD-N-002FL50"/>
        <s v="10-FSH-08003"/>
        <s v="10-FSH-08007"/>
        <s v="10-FSH-08008"/>
        <s v="10-FSH-08013"/>
        <s v="10-FSH-08015"/>
        <s v="10-FSH-08016"/>
        <s v="10-FSH-08017"/>
        <s v="10-FSH-08019"/>
        <s v="17-I-DD-N-008BL02"/>
        <s v="17-I-DD-N-009BL02"/>
        <s v="17-I-DD-N-010BL02"/>
        <s v="17-I-DD-N-011BL02"/>
        <s v="17-I-DD-N-012BL02"/>
        <s v="17-I-DD-N-021BL02"/>
        <s v="17-I-DD-N-024BL02"/>
        <s v="17-I-DD-N-015BL02"/>
        <s v="17-I-DD-N-016BL02"/>
        <s v="17-I-DD-N-001BL02"/>
        <s v="17-I-DD-N-013BL02"/>
        <s v="17-I-DD-N-014BL02"/>
        <s v="17-C-DD-001-LP001-K101"/>
        <s v="17-I-DD-N-023BL02"/>
        <s v="17-I-DE-N-007BL02"/>
        <s v="17-I-DE-N-008BL02"/>
        <s v="17-I-DD-N-002-BL02-L101"/>
        <s v="17-I-DD-N-001-BL02-L091"/>
        <s v="17-C-DD-N-001-LP002-L111"/>
        <s v="17-C-DD-N-001-LP003A-L091"/>
        <s v="17-C-DD-N-001-LP001-P111A"/>
        <s v="17-C-DD-N-001-LP003B-L091"/>
        <s v="17-FSL-17101-CV"/>
        <s v="17-C-DD-N-001FL11-AH001"/>
        <s v="17-I-DD-N-101BL02"/>
        <s v="17-I-DD-N-119BL02"/>
        <s v="17-XZSH/L-09005"/>
        <s v="17-FSL   -11101"/>
        <s v="17-C-DD-I-005FL10-L091"/>
        <s v="17-I-DD-N-102BL02"/>
        <s v="17-I-DD-N-103BL02"/>
        <s v="17-I-DD-N-104BL02"/>
        <s v="17-I-DD-N-105BL02"/>
        <s v="17-I-DD-N-106BL02"/>
        <s v="17-I-DD-N-107BL02"/>
        <s v="17-I-DD-N-108BL02"/>
        <s v="17-I-DD-N-109BL02"/>
        <s v="17-I-DD-N-117BL02"/>
        <s v="17-I-DD-N-110BL02"/>
        <s v="17-I-DD-N-111BL02"/>
        <s v="17-I-DD-N-112BL02"/>
        <s v="17-I-DD-N-118BL02"/>
        <s v="17-I-DD-N-113BL02"/>
        <s v="17-I-DD-N-114BL02"/>
        <s v="17-I-DD-N-115BL02"/>
        <s v="17-I-DD-N-116BL02"/>
        <s v="17-C-CD-N-001FL03-L022"/>
        <s v="17-C-CD-N-001FL07-L073"/>
        <s v="17-C-CD-N-002FL03-L022"/>
        <s v="17-C-CD-N-003FL03-L022"/>
        <s v="17-C-CD-N-004FL03-L022"/>
        <s v="17-C-CD-N-005FL03-L022"/>
        <s v="17-C-CD-N-006FL03-L022"/>
        <s v="17-C-CD-N-007FL03-L022"/>
        <s v="17-C-CD-N-006FL10-L091"/>
        <s v="17-C-CD-N-010FL03-L022"/>
        <s v="17-I-CD-N-012BL02"/>
        <s v="17-I-CD-N-013BL02"/>
        <s v="17-I-CD-N-014BL02"/>
        <s v="17-I-CD-N-015BL02"/>
        <s v="17-I-CD-N-021BL02"/>
        <s v="17-I-CD-N-022BL02"/>
        <s v="17-I-CD-N-023BL02"/>
        <s v="17-I-CD-N-004BL02"/>
        <s v="17-I-CD-N-016BL02"/>
        <s v="17-I-CD-N-017BL02"/>
        <s v="17-I-CD-N-001BL02"/>
        <s v="17-I-CD-N-002BL02"/>
        <s v="17-C-DD-002-LP001-K101"/>
        <s v="17-C-DD-N-002-LP001-P111A"/>
        <s v="17-C-DD-N-002-LP002-L111"/>
        <s v="17-C-DD-N-002-LP003A-L091"/>
        <s v="17-C-DD-N-002-LP003B-L091"/>
        <s v="17-C-DD-N-003-LP001-P111A"/>
        <s v="17-XY-07021"/>
        <s v="17-XY-07023"/>
        <s v="17-XY-09005"/>
        <s v="17-XY-17101"/>
        <s v="17-I-DD-N-022BL02"/>
        <s v="17-I-DD-N-002BL02-L091"/>
        <s v="17-I-DD-N-001BL02-L091"/>
        <s v="17-I-DD-N-001-BL02-L101"/>
        <s v="17-C-CD-N-009FL03-L022"/>
        <s v="17-I-DD-N-201BL02"/>
        <s v="17-C-XD-N-001FL11-P111A" u="1"/>
        <s v="17-C-AD-N-001FL07-L071" u="1"/>
        <s v="17-C-DD-N-001FL15" u="1"/>
      </sharedItems>
    </cacheField>
    <cacheField name="CAB_TYPE" numFmtId="0">
      <sharedItems containsBlank="1" count="16">
        <s v="06 Pair"/>
        <s v="12 Pair"/>
        <s v="24 Pair"/>
        <s v="01 Pair"/>
        <m/>
        <s v="06 Triad"/>
        <s v="05 Pair"/>
        <s v="10 Pair"/>
        <s v="30 Core"/>
        <s v="16 Core"/>
        <s v="20 Core"/>
        <s v="15 Pair"/>
        <s v="02 Pair"/>
        <s v="02 Core"/>
        <s v="08 Core"/>
        <e v="#N/A" u="1"/>
      </sharedItems>
    </cacheField>
    <cacheField name="Set_Name" numFmtId="0">
      <sharedItems containsBlank="1"/>
    </cacheField>
    <cacheField name="CABINET_MAR" numFmtId="0">
      <sharedItems containsBlank="1" count="10">
        <s v="17-MC-DCS-006"/>
        <s v="17-MC-DCS-008"/>
        <s v="17-MC-DCS-009"/>
        <s v="17-MC-DCS-005"/>
        <s v="17-MC-DCS-001"/>
        <s v="17-MC-DCS-002"/>
        <s v="17-MC-DCS-004"/>
        <s v="17-MC-DCS-003"/>
        <s v="17-MC-DCS-007"/>
        <m/>
      </sharedItems>
    </cacheField>
    <cacheField name="FTS_NAME" numFmtId="0">
      <sharedItems containsBlank="1" count="99">
        <s v="TS-O-06"/>
        <s v="TS-O-01"/>
        <s v="TS-O-03"/>
        <s v="TS-Q-04"/>
        <s v="TS-R-03"/>
        <s v="TS-O-07"/>
        <m/>
        <s v="TS-Q-02"/>
        <s v="TS-O-02"/>
        <s v="TS-O-04"/>
        <s v="TS-O-05"/>
        <s v="TS-R-01"/>
        <s v="TS-Q-08"/>
        <s v="TS-Q-03"/>
        <s v="TS-Q-05"/>
        <s v="TS-Q-06"/>
        <s v="TS-P-02"/>
        <s v="TS-R-05"/>
        <s v="TS-P-01"/>
        <s v="TS-Q-07"/>
        <s v="TS-P-04"/>
        <s v="TS-P-07"/>
        <s v="TS-P-06"/>
        <s v="TS-G-01"/>
        <s v="TS-G-02"/>
        <s v="TS-G-03"/>
        <s v="TS-G-04"/>
        <s v="TS-Q-01"/>
        <s v="TS-P-05"/>
        <s v="TS-H-03"/>
        <s v="TS-H-04"/>
        <s v="TS-H-01"/>
        <s v="TS-H-02"/>
        <s v="TS-R-04"/>
        <s v="TS-F-01"/>
        <s v="TS-F-02"/>
        <s v="TS-F-04"/>
        <s v="TS-F-05"/>
        <s v="TS-G-08"/>
        <s v="TS-F-03"/>
        <s v="TS-G-06"/>
        <s v="TS-F-06"/>
        <s v="TS-G-05"/>
        <s v="TS-G-07"/>
        <s v="TS-R-02"/>
        <s v="TS-O-09"/>
        <s v="TS-O-08"/>
        <s v="TS-P-03"/>
        <s v="TS-H-05"/>
        <s v="TS-F-16"/>
        <s v="TS-Q-13"/>
        <s v="TS-P-09"/>
        <s v="TS-O-10"/>
        <s v="TS-Q-14"/>
        <s v="TS-P-08"/>
        <s v="TS-Q-09"/>
        <s v="TS-Q-10"/>
        <s v="TS-Q-11"/>
        <s v="TS-Q-12"/>
        <s v="TS-F-09"/>
        <s v="TS-F-10"/>
        <s v="TS-F-17"/>
        <s v="TS-F-15"/>
        <s v="TS-H-08"/>
        <s v="TS-F-18"/>
        <s v="TS-F-19"/>
        <s v="TS-G-09"/>
        <s v="TS-G-10"/>
        <s v="TS-G-11"/>
        <s v="TS-G-12"/>
        <s v="TS-G-13"/>
        <s v="TS-G-18"/>
        <s v="TS-G-14"/>
        <s v="TS-G-15"/>
        <s v="TS-G-16"/>
        <s v="TS-G-19"/>
        <s v="TS-G-17"/>
        <s v="TS-F-07"/>
        <s v="TS-F-08"/>
        <s v="TS-F-11"/>
        <s v="TS-F-12"/>
        <s v="TS-F-13"/>
        <s v="TS-F-14"/>
        <s v="TS-H-06"/>
        <s v="TS-H-07"/>
        <s v="TS-G-09 "/>
        <s v="TS-P-10" u="1"/>
        <s v="TS-P-11" u="1"/>
        <s v="TS-R-06" u="1"/>
        <s v="TS-D-01" u="1"/>
        <s v="TS-N-01" u="1"/>
        <s v="TS-H-09" u="1"/>
        <s v="TS-N-02" u="1"/>
        <s v="TS-N-03" u="1"/>
        <s v="TS-N-04" u="1"/>
        <s v="TS-N-05" u="1"/>
        <s v="TS-N-06" u="1"/>
        <s v="TS-N-07" u="1"/>
        <s v="TS-N-08" u="1"/>
      </sharedItems>
    </cacheField>
    <cacheField name="FTS_TERM1" numFmtId="0">
      <sharedItems containsString="0" containsBlank="1" containsNumber="1" containsInteger="1" minValue="1" maxValue="45"/>
    </cacheField>
    <cacheField name="FTS_TERM2" numFmtId="0">
      <sharedItems containsBlank="1" containsMixedTypes="1" containsNumber="1" containsInteger="1" minValue="2" maxValue="46"/>
    </cacheField>
    <cacheField name="FTS_TERM3" numFmtId="0">
      <sharedItems containsBlank="1" containsMixedTypes="1" containsNumber="1" containsInteger="1" minValue="3" maxValue="15"/>
    </cacheField>
    <cacheField name="MAX TERMINAL" numFmtId="0">
      <sharedItems containsBlank="1" containsMixedTypes="1" containsNumber="1" containsInteger="1" minValue="12" maxValue="12" count="14">
        <s v="12"/>
        <s v="24"/>
        <s v="48"/>
        <s v="2"/>
        <m/>
        <s v=""/>
        <s v="18"/>
        <s v="10"/>
        <s v="20"/>
        <s v="30"/>
        <s v="16"/>
        <s v="4"/>
        <n v="12"/>
        <s v="8"/>
      </sharedItems>
    </cacheField>
    <cacheField name="FTS_TYPE" numFmtId="0">
      <sharedItems containsBlank="1" count="6">
        <s v="AVK 2,5 A, AVK 2,5 A"/>
        <s v="AVK 2,5 A, AVK 2,5 A, AVK 2,5 A"/>
        <s v=""/>
        <s v="ASK 3MLD, ASK 3MB"/>
        <m/>
        <s v="AVK 2,5 A син, AVK 2,5 A син" u="1"/>
      </sharedItems>
    </cacheField>
    <cacheField name="BARRIER_NAME" numFmtId="0">
      <sharedItems containsBlank="1" count="774">
        <s v="O1010000_U1"/>
        <s v="O1010000_U2"/>
        <s v="O1010000_U3"/>
        <s v="O1010000_U4"/>
        <s v="O1010000_U5"/>
        <s v="O1010000_U6"/>
        <s v="O1010000_U7"/>
        <s v="O1010000_U8"/>
        <s v="O1010000_U9"/>
        <s v="O1010000_U10"/>
        <s v="O1010000_U11"/>
        <s v="O1010000_U12"/>
        <s v="O1010000_U13"/>
        <s v="O1010000_U14"/>
        <s v="O1010000_U15"/>
        <s v="O1010000_U16"/>
        <s v="O1010001_U1"/>
        <s v="O1010001_U2"/>
        <s v="O1010001_U3"/>
        <s v="O1010001_U4"/>
        <s v="O1010001_U5"/>
        <s v="O1010001_U6"/>
        <s v="O1010001_U7"/>
        <s v="O1010001_U8"/>
        <s v="O1010001_U9"/>
        <s v="O1010001_U10"/>
        <s v="O1010001_U11"/>
        <s v="O1010001_U12"/>
        <s v="O1010001_U13"/>
        <s v="O1010001_U14"/>
        <s v="O1010001_U15"/>
        <s v="O1010001_U16"/>
        <s v="O1010002_U1"/>
        <s v="O1010002_U2"/>
        <s v="O1010002_U3"/>
        <s v="O1010002_U4"/>
        <s v="O1010002_U5"/>
        <s v="O1010002_U6"/>
        <s v="O1010002_U7"/>
        <s v="O1010002_U8"/>
        <s v="O1010002_U9"/>
        <s v="O1010002_U10"/>
        <s v="O1010002_U11"/>
        <s v="O1010002_U12"/>
        <s v="O1010002_U13"/>
        <s v="O1010002_U14"/>
        <s v="O1010002_U15"/>
        <s v="O1010002_U16"/>
        <s v="O1010003_U1"/>
        <s v="O1010003_U2"/>
        <s v="O1010003_U3"/>
        <s v="O1010003_U4"/>
        <s v="O1010003_U5"/>
        <s v="O1010003_U6"/>
        <s v="O1010003_U7"/>
        <s v="O1010003_U8"/>
        <s v="O1010003_U9"/>
        <s v="O1010003_U10"/>
        <s v="O1010003_U11"/>
        <s v="O1010003_U12"/>
        <s v="O1010003_U13"/>
        <s v="O1010003_U14"/>
        <s v="O1010003_U15"/>
        <s v="O1010003_U16"/>
        <s v="O1010004_U1"/>
        <s v="O1010004_U2"/>
        <s v="O1010004_U3"/>
        <s v="O1010004_U4"/>
        <s v="O1010004_U5"/>
        <s v="O1010004_U6"/>
        <s v="O1010004_U7"/>
        <s v="O1010004_U8"/>
        <s v="O1010004_U9"/>
        <s v="O1010004_U10"/>
        <s v="O1010004_U11"/>
        <s v="O1010004_U12"/>
        <s v="O1010004_U13"/>
        <s v="O1010004_U14"/>
        <s v="O1010004_U15"/>
        <s v="O1010004_U16"/>
        <s v="O1010005_U1"/>
        <s v="O1010005_U2"/>
        <s v="O1010005_U3"/>
        <s v="O1010005_U4"/>
        <s v="O1010005_U5"/>
        <s v="O1010005_U6"/>
        <s v="O1010005_U7"/>
        <s v="O1010005_U8"/>
        <s v="O1010005_U9"/>
        <s v="O1010005_U10"/>
        <s v="O1010005_U11"/>
        <s v="O1010005_U12"/>
        <s v="O1010005_U13"/>
        <s v="O1010005_U14"/>
        <s v="O1010005_U15"/>
        <s v="O1010005_U16"/>
        <s v="O1010006_U1"/>
        <s v="O1010006_U2"/>
        <s v="O1010006_U3"/>
        <s v="O1010006_U4"/>
        <s v="O1010006_U5"/>
        <s v="O1010006_U6"/>
        <s v="O1010006_U7"/>
        <s v="O1010006_U8"/>
        <s v="O1010006_U9"/>
        <s v="O1010006_U10"/>
        <s v="O1010006_U11"/>
        <s v="O1010006_U12"/>
        <s v="O1010006_U13"/>
        <s v="O1010006_U14"/>
        <s v="O1010006_U15"/>
        <s v="O1010006_U16"/>
        <s v="O1010007_U1"/>
        <s v="O1010007_U2"/>
        <s v="O1010007_U3"/>
        <s v="O1010007_U4"/>
        <s v="O1010007_U5"/>
        <s v="O1010007_U6"/>
        <s v="O1010007_U7"/>
        <s v="O1010007_U8"/>
        <s v="O1010007_U9"/>
        <s v="O1010007_U10"/>
        <s v="O1010007_U11"/>
        <s v="O1010007_U12"/>
        <s v="O1010007_U13"/>
        <s v="O1010007_U14"/>
        <s v="O1010007_U15"/>
        <s v="O1010007_U16"/>
        <s v="O1010008_U1"/>
        <s v="O1010008_U2"/>
        <s v="O1010008_U3"/>
        <s v="O1010008_U4"/>
        <s v="O1010008_U5"/>
        <s v="O1010008_U6"/>
        <s v="O1010008_U7"/>
        <s v="O1010008_U8"/>
        <s v="O1010008_U9"/>
        <s v="O1010008_U10"/>
        <s v="O1010008_U11"/>
        <s v="O1010008_U12"/>
        <s v="O1010008_U13"/>
        <s v="O1010008_U14"/>
        <s v="O1010008_U15"/>
        <s v="O1010008_U16"/>
        <s v="O1010009_U1"/>
        <s v="O1010009_U2"/>
        <s v="O1010009_U3"/>
        <s v="O1010009_U4"/>
        <s v="O1010009_U5"/>
        <s v="O1010009_U6"/>
        <s v="O1010009_U7"/>
        <s v="O1010009_U8"/>
        <s v="O1010009_U9"/>
        <s v="O1010009_U10"/>
        <s v="O1010009_U11"/>
        <s v="O1010009_U12"/>
        <s v="O1010009_U13"/>
        <s v="O1010009_U14"/>
        <s v="O1010009_U15"/>
        <s v="O1010009_U16"/>
        <s v="O1010010_U1"/>
        <s v="O1010010_U2"/>
        <s v="O1010010_U3"/>
        <s v="O1010010_U4"/>
        <s v="O1010010_U5"/>
        <s v="O1010010_U6"/>
        <s v="O1010010_U7"/>
        <s v="O1010010_U8"/>
        <s v="O1010010_U9"/>
        <s v="O1010010_U10"/>
        <s v="O1010010_U11"/>
        <s v="O1010010_U12"/>
        <s v="O1010010_U13"/>
        <s v="O1010010_U14"/>
        <s v="O1010010_U15"/>
        <s v="O1010010_U16"/>
        <s v="O1010011_U1"/>
        <s v="O1010011_U2"/>
        <s v="O1010011_U3"/>
        <s v="O1010011_U4"/>
        <s v="O1010011_U5"/>
        <s v="O1010011_U6"/>
        <s v="O1010011_U7"/>
        <s v="O1010011_U8"/>
        <s v="O1010011_U9"/>
        <s v="O1010011_U10"/>
        <s v="O1010011_U11"/>
        <s v="O1010011_U12"/>
        <s v="O1010011_U13"/>
        <s v="O1010011_U14"/>
        <s v="O1010011_U15"/>
        <s v="O1010011_U16"/>
        <s v="O1010012R_U1"/>
        <s v="O1010012R_U2"/>
        <s v="O1010012R_U3"/>
        <s v="O1010012R_U4"/>
        <s v="O1010012R_U5"/>
        <s v="O1010012R_U6"/>
        <s v="O1010012R_U7"/>
        <s v="O1010012R_U8"/>
        <s v="O1010012R_U9"/>
        <s v="O1010012R_U10"/>
        <s v="O1010012R_U11"/>
        <s v="O1010012R_U12"/>
        <s v="O1010012R_U13"/>
        <s v="O1010012R_U14"/>
        <s v="O1010012R_U15"/>
        <s v="O1010012R_U16"/>
        <s v="O1010014R_U1"/>
        <s v="O1010014R_U2"/>
        <s v="O1010014R_U3"/>
        <s v="O1010014R_U4"/>
        <s v="O1010014R_U5"/>
        <s v="O1010014R_U6"/>
        <s v="O1010014R_U7"/>
        <s v="O1010014R_U8"/>
        <s v="O1010014R_U9"/>
        <s v="O1010014R_U10"/>
        <s v="O1010014R_U11"/>
        <s v="O1010014R_U12"/>
        <s v="O1010014R_U13"/>
        <s v="O1010014R_U14"/>
        <s v="O1010014R_U15"/>
        <s v="O1010014R_U16"/>
        <s v="O1010100R_U1"/>
        <s v="O1010100R_U2"/>
        <s v="O1010100R_U3"/>
        <s v="O1010100R_U4"/>
        <s v="O1010100R_U5"/>
        <s v="O1010100R_U6"/>
        <m/>
        <s v="O1010102R_U1"/>
        <s v="O1010102R_U2"/>
        <s v="O1010102R_U3"/>
        <s v="O1010102R_U4"/>
        <s v="O1010102R_U5"/>
        <s v="O1010102R_U6"/>
        <s v="O1010102R_U7"/>
        <s v="O1010102R_U8"/>
        <s v="O1010102R_U9"/>
        <s v="O1010102R_U10"/>
        <s v="O1010102R_U11"/>
        <s v="O1010102R_U12"/>
        <s v="O1010102R_U13"/>
        <s v="O1010102R_U14"/>
        <s v="O1010102R_U15"/>
        <s v="O1010102R_U16"/>
        <s v="O1010104R_U1"/>
        <s v="O1010104R_U2"/>
        <s v="O1010104R_U3"/>
        <s v="O1010104R_U4"/>
        <s v="O1010104R_U5"/>
        <s v="O1010104R_U6"/>
        <s v="O1010104R_U7"/>
        <s v="O1010104R_U8"/>
        <s v="O1010104R_U9"/>
        <s v="O1010104R_U10"/>
        <s v="O1010104R_U11"/>
        <s v="O1010104R_U12"/>
        <s v="O1010104R_U13"/>
        <s v="O1010104R_U14"/>
        <s v="O1010104R_U15"/>
        <s v="O1010104R_U16"/>
        <s v="O1010106R_U1"/>
        <s v="O1010106R_U2"/>
        <s v="O1010106R_U3"/>
        <s v="O1010106R_U4"/>
        <s v="O1010106R_U5"/>
        <s v="O1010106R_U6"/>
        <s v="O1010106R_U7"/>
        <s v="O1010106R_U8"/>
        <s v="O1010106R_U9"/>
        <s v="O1010106R_U10"/>
        <s v="O1010106R_U11"/>
        <s v="O1010106R_U12"/>
        <s v="O1010106R_U13"/>
        <s v="O1010106R_U14"/>
        <s v="O1010106R_U15"/>
        <s v="O1010106R_U16"/>
        <s v="O1010108R_U1"/>
        <s v="O1010108R_U2"/>
        <s v="O1010108R_U3"/>
        <s v="O1010108R_U4"/>
        <s v="O1010108R_U5"/>
        <s v="O1010108R_U6"/>
        <s v="O1010108R_U7"/>
        <s v="O1010108R_U8"/>
        <s v="O1010108R_U9"/>
        <s v="O1010108R_U10"/>
        <s v="O1010108R_U11"/>
        <s v="O1010108R_U12"/>
        <s v="O1010108R_U13"/>
        <s v="O1010108R_U14"/>
        <s v="O1010110R_U1"/>
        <s v="O1010110R_U2"/>
        <s v="O1010110R_U3"/>
        <s v="O1010110R_U4"/>
        <s v="O1010110R_U5"/>
        <s v="O1010110R_U6"/>
        <s v="O1010110R_U7"/>
        <s v="O1010110R_U8"/>
        <s v="O1010110R_U9"/>
        <s v="O1010110R_U10"/>
        <s v="O1010110R_U11"/>
        <s v="O1010110R_U12"/>
        <s v="O1010110R_U13"/>
        <s v="O1010110R_U14"/>
        <s v="O1010110R_U15"/>
        <s v="O1010110R_U16"/>
        <s v="O1010112R_U1"/>
        <s v="O1010112R_U2"/>
        <s v="O1010112R_U3"/>
        <s v="O1010112R_U4"/>
        <s v="O1010112R_U5"/>
        <s v=""/>
        <s v="O1010114_U1"/>
        <s v="O1010114_U2"/>
        <s v="O1010114_U3"/>
        <s v="O1010114_U4"/>
        <s v="O1010114_U5"/>
        <s v="O1010203_U1"/>
        <s v="O1010203_U2"/>
        <s v="O1010203_U3"/>
        <s v="O1010203_U4"/>
        <s v="O1010203_U5"/>
        <s v="O1010203_U6"/>
        <s v="O1010203_U7"/>
        <s v="O1010203_U8"/>
        <s v="O1010203_U9"/>
        <s v="O1010203_U10"/>
        <s v="O1010203_U11"/>
        <s v="O1010203_U12"/>
        <s v="O1010203_U13"/>
        <s v="O1010203_U14"/>
        <s v="O1010203_U15"/>
        <s v="O1010203_U16"/>
        <s v="O1010203_U17"/>
        <s v="O1010203_U18"/>
        <s v="O1010203_U19"/>
        <s v="O1010203_U20"/>
        <s v="O1010203_U21"/>
        <s v="O1010203_U22"/>
        <s v="O1010203_U23"/>
        <s v="O1010203_U24"/>
        <s v="O1010203_U25"/>
        <s v="O1010203_U26"/>
        <s v="O1010203_U27"/>
        <s v="O1010203_U28"/>
        <s v="O1010203_U29"/>
        <s v="O1010203_U30"/>
        <s v="O1010203_U31"/>
        <s v="O1010203_U32"/>
        <s v="O1010205_U1"/>
        <s v="O1010205_U2"/>
        <s v="O1010205_U3"/>
        <s v="O1010205_U4"/>
        <s v="O1010205_U5"/>
        <s v="O1010205_U6"/>
        <s v="O1010205_U7"/>
        <s v="O1010205_U8"/>
        <s v="O1010205_U9"/>
        <s v="O1010205_U10"/>
        <s v="O1010205_U11"/>
        <s v="O1010205_U12"/>
        <s v="O1010205_U13"/>
        <s v="O1010205_U14"/>
        <s v="O1010205_U15"/>
        <s v="O1010205_U16"/>
        <s v="O1010205_U17"/>
        <s v="O1010205_U18"/>
        <s v="O1010205_U19"/>
        <s v="O1010205_U20"/>
        <s v="O1010205_U21"/>
        <s v="O1010205_U22"/>
        <s v="O1010205_U23"/>
        <s v="O1010205_U24"/>
        <s v="O1010205_U25"/>
        <s v="O1010205_U26"/>
        <s v="O1010205_U27"/>
        <s v="O1010205_U28"/>
        <s v="O1010205_U29"/>
        <s v="O1010205_U30"/>
        <s v="O1010205_U31"/>
        <s v="O1010205_U32"/>
        <s v="O1011000_U1"/>
        <s v="O1011000_U2"/>
        <s v="O1011000_U3"/>
        <s v="O1011000_U4"/>
        <s v="O1011000_U5"/>
        <s v="O1011000_U6"/>
        <s v="O1011000_U7"/>
        <s v="O1011000_U8"/>
        <s v="O1011001_U1"/>
        <s v="O1011001_U2"/>
        <s v="O1011001_U3"/>
        <s v="O1011001_U4"/>
        <s v="O1011001_U5"/>
        <s v="O1011001_U6"/>
        <s v="O1011001_U7"/>
        <s v="O1011001_U8"/>
        <s v="O1011001_U9"/>
        <s v="O1011001_U10"/>
        <s v="O1011001_U11"/>
        <s v="O1011001_U12"/>
        <s v="O1011001_U13"/>
        <s v="O1011001_U14"/>
        <s v="O1011001_U15"/>
        <s v="O1011001_U16"/>
        <s v="O1011002_U1"/>
        <s v="O1011002_U2"/>
        <s v="O1011002_U3"/>
        <s v="O1011002_U4"/>
        <s v="O1011002_U5"/>
        <s v="O1011002_U6"/>
        <s v="O1011002_U7"/>
        <s v="O1011002_U8"/>
        <s v="O1011002_U9"/>
        <s v="O1011002_U10"/>
        <s v="O1011002_U11"/>
        <s v="O1011002_U12"/>
        <s v="O1011002_U13"/>
        <s v="O1011002_U14"/>
        <s v="O1011002_U15"/>
        <s v="O1011002_U16"/>
        <s v="O1011003_U1"/>
        <s v="O1011003_U2"/>
        <s v="O1011003_U3"/>
        <s v="O1011003_U4"/>
        <s v="O1011003_U5"/>
        <s v="O1011003_U6"/>
        <s v="O1011003_U7"/>
        <s v="O1011003_U8"/>
        <s v="O1011003_U9"/>
        <s v="O1011003_U10"/>
        <s v="O1011003_U11"/>
        <s v="O1011003_U12"/>
        <s v="O1011003_U13"/>
        <s v="O1011003_U14"/>
        <s v="O1011003_U15"/>
        <s v="O1011003_U16"/>
        <s v="O1011004_U1"/>
        <s v="O1011004_U2"/>
        <s v="O1011004_U3"/>
        <s v="O1011004_U4"/>
        <s v="O1011004_U5"/>
        <s v="O1011004_U6"/>
        <s v="O1011004_U7"/>
        <s v="O1011004_U8"/>
        <s v="O1011004_U9"/>
        <s v="O1011004_U10"/>
        <s v="O1011004_U11"/>
        <s v="O1011004_U12"/>
        <s v="O1011004_U13"/>
        <s v="O1011004_U14"/>
        <s v="O1011004_U15"/>
        <s v="O1011004_U16"/>
        <s v="O1011005_U1"/>
        <s v="O1011005_U2"/>
        <s v="O1011005_U3"/>
        <s v="O1011005_U4"/>
        <s v="O1011005_U5"/>
        <s v="O1011005_U6"/>
        <s v="O1011005_U7"/>
        <s v="O1011005_U8"/>
        <s v="O1011005_U9"/>
        <s v="O1011005_U10"/>
        <s v="O1011005_U11"/>
        <s v="O1011005_U12"/>
        <s v="O1011005_U13"/>
        <s v="O1011005_U14"/>
        <s v="O1011005_U15"/>
        <s v="O1011005_U16"/>
        <s v="O1011006_U1"/>
        <s v="O1011006_U2"/>
        <s v="O1011006_U3"/>
        <s v="O1011006_U4"/>
        <s v="O1011006_U5"/>
        <s v="O1011006_U6"/>
        <s v="O1011006_U7"/>
        <s v="O1011006_U8"/>
        <s v="O1011006_U9"/>
        <s v="O1011006_U10"/>
        <s v="O1011006_U11"/>
        <s v="O1011006_U12"/>
        <s v="O1011006_U13"/>
        <s v="O1011006_U14"/>
        <s v="O1011006_U15"/>
        <s v="O1011006_U16"/>
        <s v="O1011008R_U1"/>
        <s v="O1011008R_U2"/>
        <s v="O1011008R_U3"/>
        <s v="O1011008R_U4"/>
        <s v="O1011008R_U5"/>
        <s v="O1011008R_U6"/>
        <s v="O1011008R_U7"/>
        <s v="O1011008R_U8"/>
        <s v="O1011008R_U9"/>
        <s v="O1011008R_U10"/>
        <s v="O1011008R_U11"/>
        <s v="O1011008R_U12"/>
        <s v="O1011008R_U13"/>
        <s v="O1011008R_U14"/>
        <s v="O1011010R_U1"/>
        <s v="O1011010R_U2"/>
        <s v="O1011010R_U3"/>
        <s v="O1011010R_U4"/>
        <s v="O1011010R_U5"/>
        <s v="O1011010R_U6"/>
        <s v="O1011010R_U7"/>
        <s v="O1011010R_U8"/>
        <s v="O1011010R_U9"/>
        <s v="O1011010R_U10"/>
        <s v="O1011010R_U11"/>
        <s v="O1011010R_U12"/>
        <s v="O1011010R_U13"/>
        <s v="O1011010R_U14"/>
        <s v="O1011012R_U1"/>
        <s v="O1011012R_U2"/>
        <s v="O1011012R_U3"/>
        <s v="O1011012R_U4"/>
        <s v="O1011012R_U5"/>
        <s v="O1011012R_U6"/>
        <s v="O1011012R_U7"/>
        <s v="O1011012R_U8"/>
        <s v="O1011012R_U9"/>
        <s v="O1011012R_U10"/>
        <s v="O1011012R_U11"/>
        <s v="O1011012R_U12"/>
        <s v="O1011014R_U1"/>
        <s v="O1011014R_U2"/>
        <s v="O1011014R_U3"/>
        <s v="O1011014R_U4"/>
        <s v="O1011014R_U5"/>
        <s v="O1011014R_U6"/>
        <s v="O1011014R_U7"/>
        <s v="O1011014R_U8"/>
        <s v="O1011014R_U9"/>
        <s v="O1011014R_U10"/>
        <s v="O1011014R_U11"/>
        <s v="O1011014R_U12"/>
        <s v="O1011014R_U13"/>
        <s v="O1011014R_U14"/>
        <s v="O1011014R_U15"/>
        <s v="O1011100_U1"/>
        <s v="O1011100_U2"/>
        <s v="O1011100_U3"/>
        <s v="O1011100_U4"/>
        <s v="O1011100_U5"/>
        <s v="O1011100_U6"/>
        <s v="O1011100_U7"/>
        <s v="O1011100_U8"/>
        <s v="O1011100_U9"/>
        <s v="O1011100_U10"/>
        <s v="O1011100_U11"/>
        <s v="O1011100_U12"/>
        <s v="O1011100_U13"/>
        <s v="O1011100_U14"/>
        <s v="O1011100_U15"/>
        <s v="O1011100_U16"/>
        <s v="O1011100_U17"/>
        <s v="O1011100_U18"/>
        <s v="O1011100_U19"/>
        <s v="O1011100_U20"/>
        <s v="O1011100_U21"/>
        <s v="O1011100_U22"/>
        <s v="O1011100_U23"/>
        <s v="O1011100_U24"/>
        <s v="O1011100_U25"/>
        <s v="O1011100_U26"/>
        <s v="O1011100_U27"/>
        <s v="O1011100_U28"/>
        <s v="O1011100_U29"/>
        <s v="O1011100_U30"/>
        <s v="O1011100_U31"/>
        <s v="O1011100_U32"/>
        <s v="O1011101_U1"/>
        <s v="O1011101_U2"/>
        <s v="O1011101_U3"/>
        <s v="O1011101_U4"/>
        <s v="O1011101_U5"/>
        <s v="O1011101_U6"/>
        <s v="O1011101_U7"/>
        <s v="O1011101_U8"/>
        <s v="O1011101_U9"/>
        <s v="O1011101_U10"/>
        <s v="O1011101_U11"/>
        <s v="O1011101_U12"/>
        <s v="O1011101_U13"/>
        <s v="O1011101_U14"/>
        <s v="O1011101_U15"/>
        <s v="O1011101_U16"/>
        <s v="O1011101_U17"/>
        <s v="O1011101_U18"/>
        <s v="O1011101_U19"/>
        <s v="O1011101_U20"/>
        <s v="O1011101_U21"/>
        <s v="O1011101_U22"/>
        <s v="O1011101_U23"/>
        <s v="O1011101_U24"/>
        <s v="O1011101_U25"/>
        <s v="O1011101_U26"/>
        <s v="O1011101_U27"/>
        <s v="O1011101_U28"/>
        <s v="O1011101_U29"/>
        <s v="O1011101_U30"/>
        <s v="O1011101_U31"/>
        <s v="O1011101_U32"/>
        <s v="O1011102_U1"/>
        <s v="O1011102_U2"/>
        <s v="O1011102_U3"/>
        <s v="O1011102_U4"/>
        <s v="O1011102_U5"/>
        <s v="O1011102_U6"/>
        <s v="O1011102_U7"/>
        <s v="O1011102_U8"/>
        <s v="O1011102_U9"/>
        <s v="O1011102_U10"/>
        <s v="O1011102_U11"/>
        <s v="O1011102_U12"/>
        <s v="O1011102_U13"/>
        <s v="O1011102_U14"/>
        <s v="O1011102_U15"/>
        <s v="O1011102_U16"/>
        <s v="O1011102_U17"/>
        <s v="O1011102_U18"/>
        <s v="O1011102_U19"/>
        <s v="O1011102_U20"/>
        <s v="O1011102_U21"/>
        <s v="O1011102_U22"/>
        <s v="O1011102_U23"/>
        <s v="O1011102_U24"/>
        <s v="O1011102_U25"/>
        <s v="O1011102_U26"/>
        <s v="O1011102_U27"/>
        <s v="O1011102_U28"/>
        <s v="O1011102_U29"/>
        <s v="O1011102_U30"/>
        <s v="O1011102_U31"/>
        <s v="O1011102_U32"/>
        <s v="O1011103_U1"/>
        <s v="O1011103_U2"/>
        <s v="O1011103_U3"/>
        <s v="O1011103_U4"/>
        <s v="O1011103_U5"/>
        <s v="O1011103_U6"/>
        <s v="O1011103_U7"/>
        <s v="O1011103_U8"/>
        <s v="O1011103_U9"/>
        <s v="O1011103_U10"/>
        <s v="O1011103_U11"/>
        <s v="O1011103_U12"/>
        <s v="O1011103_U13"/>
        <s v="O1011103_U14"/>
        <s v="O1011103_U15"/>
        <s v="O1011103_U16"/>
        <s v="O1011103_U17"/>
        <s v="O1011103_U18"/>
        <s v="O1011103_U19"/>
        <s v="O1011103_U20"/>
        <s v="O1011103_U21"/>
        <s v="O1011103_U22"/>
        <s v="O1011103_U23"/>
        <s v="O1011103_U24"/>
        <s v="O1011103_U25"/>
        <s v="O1011103_U26"/>
        <s v="O1011103_U27"/>
        <s v="O1011103_U28"/>
        <s v="O1011103_U29"/>
        <s v="O1011103_U30"/>
        <s v="O1011103_U31"/>
        <s v="O1011103_U32"/>
        <s v="O1011104_U1"/>
        <s v="O1011104_U2"/>
        <s v="O1011104_U3"/>
        <s v="O1011104_U4"/>
        <s v="O1011104_U5"/>
        <s v="O1011104_U6"/>
        <s v="O1011104_U7"/>
        <s v="O1011104_U8"/>
        <s v="O1011104_U9"/>
        <s v="O1011104_U10"/>
        <s v="O1011104_U11"/>
        <s v="O1011104_U12"/>
        <s v="O1011104_U13"/>
        <s v="O1011104_U14"/>
        <s v="O1011104_U15"/>
        <s v="O1011104_U16"/>
        <s v="O1011104_U17"/>
        <s v="O1011104_U18"/>
        <s v="O1011104_U19"/>
        <s v="O1011104_U20"/>
        <s v="O1011104_U21"/>
        <s v="O1011104_U22"/>
        <s v="O1011104_U23"/>
        <s v="O1011104_U24"/>
        <s v="O1011104_U25"/>
        <s v="O1011104_U26"/>
        <s v="O1011104_U27"/>
        <s v="O1011104_U28"/>
        <s v="O1011104_U29"/>
        <s v="O1011104_U30"/>
        <s v="O1011104_U31"/>
        <s v="O1011104_U32"/>
        <s v="O1011110_U25"/>
        <s v="O1011110_U26"/>
        <s v="O1011110_U27"/>
        <s v="O1011110_U28"/>
        <s v="O1011110_U29"/>
        <s v="O1011110_U30"/>
        <s v="O1011110_U31"/>
        <s v="O1011115_U1"/>
        <s v="O1011115_U2"/>
        <s v="O1011115_U3"/>
        <s v="O1011115_U4"/>
        <s v="O1011115_U5"/>
        <s v="O1011115_U6"/>
        <s v="O1011115_U7"/>
        <s v="O1011115_U8"/>
        <s v="O1011115_U9"/>
        <s v="O1011115_U10"/>
        <s v="O1011115_U11"/>
        <s v="O1011115_U12"/>
        <s v="O1011115_U13"/>
        <s v="O1011115_U14"/>
        <s v="O1011115_U15"/>
        <s v="O1011115_U16"/>
        <s v="O1011115_U17"/>
        <s v="O1011115_U18"/>
        <s v="O1011115_U19"/>
        <s v="O1011115_U20"/>
        <s v="O1011115_U21"/>
        <s v="O1011115_U22"/>
        <s v="O1011115_U23"/>
        <s v="O1011300R_U1"/>
        <s v="O1011300R_U2"/>
        <s v="O1011302R_U1"/>
        <s v="O1011302R_U2"/>
        <s v="O1011302R_U3"/>
        <s v="O1011302R_U4"/>
        <s v="O1011302R_U5"/>
        <s v="O1011302R_U6"/>
        <s v="O1011302R_U7"/>
        <s v="O1011302R_U8"/>
        <s v="O1011302R_U9"/>
        <s v="O1011000_U9" u="1"/>
        <s v="O1011007_U14" u="1"/>
        <s v="O1010202_U27" u="1"/>
        <s v="O1011000_U10" u="1"/>
        <s v="O1011007_U15" u="1"/>
        <s v="O1010202_U28" u="1"/>
        <s v="O1011000_U11" u="1"/>
        <s v="O1011007_U16" u="1"/>
        <s v="O1010202_U29" u="1"/>
        <s v="O1011000_U12" u="1"/>
        <s v="O1011007_U1" u="1"/>
        <s v="O1011007_U2" u="1"/>
        <s v="O1011007_U3" u="1"/>
        <s v="O1011007_U4" u="1"/>
        <s v="O1011007_U5" u="1"/>
        <s v="O1011007_U6" u="1"/>
        <s v="O1011007_U7" u="1"/>
        <s v="O1011007_U8" u="1"/>
        <s v="O1011000_U13" u="1"/>
        <s v="O1011007_U9" u="1"/>
        <s v="O1011007_U10" u="1"/>
        <s v="O1011008R_U15" u="1"/>
        <s v="O1011000_U14" u="1"/>
        <s v="O1011008R_U16" u="1"/>
        <s v="O1011007_U11" u="1"/>
        <s v="O1011000_U15" u="1"/>
        <s v="O1011007_U12" u="1"/>
        <s v="O1011000_U16" u="1"/>
        <s v="O1011007_U13" u="1"/>
        <s v="O1010202_U26" u="1"/>
      </sharedItems>
    </cacheField>
    <cacheField name="BARRIER_MODEL" numFmtId="0">
      <sharedItems containsBlank="1" count="8">
        <s v="HD5542"/>
        <s v="HD5573"/>
        <m/>
        <s v="HD5546"/>
        <s v=""/>
        <s v="HD5516"/>
        <s v="KFD2-ER-1.W.LB"/>
        <s v="GS8555-EX"/>
      </sharedItems>
    </cacheField>
    <cacheField name="STB_NAME" numFmtId="0">
      <sharedItems containsBlank="1" count="88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  <s v="O1010304R"/>
        <s v="O1011007" u="1"/>
      </sharedItems>
    </cacheField>
    <cacheField name="STB_PART" numFmtId="0">
      <sharedItems containsBlank="1" count="6">
        <s v="TUA711-AIO16"/>
        <s v="TUA711-DIO32"/>
        <s v="TUA711-DIR32"/>
        <s v=""/>
        <s v="TUA711-DOR32"/>
        <m/>
      </sharedItems>
    </cacheField>
    <cacheField name="SYS_CABLE" numFmtId="0">
      <sharedItems containsBlank="1"/>
    </cacheField>
    <cacheField name="SYSTEM_CABLE_PART" numFmtId="0">
      <sharedItems containsBlank="1"/>
    </cacheField>
    <cacheField name="CABINET_SYS" numFmtId="0">
      <sharedItems containsBlank="1" count="3">
        <s v="17-SC-DCS-001"/>
        <s v="17-SC-DCS-002"/>
        <m/>
      </sharedItems>
    </cacheField>
    <cacheField name="CPU_NAME" numFmtId="0">
      <sharedItems containsBlank="1"/>
    </cacheField>
    <cacheField name="Номер коммуникационного модуля" numFmtId="0">
      <sharedItems containsString="0" containsBlank="1" containsNumber="1" containsInteger="1" minValue="0" maxValue="1"/>
    </cacheField>
    <cacheField name="RACK" numFmtId="0">
      <sharedItems containsBlank="1"/>
    </cacheField>
    <cacheField name="MODULE" numFmtId="0">
      <sharedItems containsBlank="1" count="87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  <s v="O1010304R"/>
      </sharedItems>
    </cacheField>
    <cacheField name="SLOT" numFmtId="0">
      <sharedItems containsString="0" containsBlank="1" containsNumber="1" containsInteger="1" minValue="1" maxValue="16"/>
    </cacheField>
    <cacheField name="CHANNEL" numFmtId="0">
      <sharedItems containsString="0" containsBlank="1" containsNumber="1" containsInteger="1" minValue="1" maxValue="32"/>
    </cacheField>
    <cacheField name="MODULE_TYPE" numFmtId="0">
      <sharedItems containsBlank="1" count="5">
        <s v="AI713-H11"/>
        <s v="AO713-H11"/>
        <s v="DI715-S11"/>
        <s v="DO716-S11"/>
        <m/>
      </sharedItems>
    </cacheField>
    <cacheField name="Канальность" numFmtId="0">
      <sharedItems containsString="0" containsBlank="1" containsNumber="1" containsInteger="1" minValue="16" maxValue="32"/>
    </cacheField>
    <cacheField name="SYSTEM" numFmtId="0">
      <sharedItems containsBlank="1"/>
    </cacheField>
    <cacheField name="Комментарий ГКС" numFmtId="0">
      <sharedItems containsBlank="1"/>
    </cacheField>
    <cacheField name="1" numFmtId="0">
      <sharedItems containsBlank="1"/>
    </cacheField>
    <cacheField name="3" numFmtId="0">
      <sharedItems containsNonDate="0" containsString="0" containsBlank="1"/>
    </cacheField>
    <cacheField name="MODULE2" numFmtId="0">
      <sharedItems containsBlank="1"/>
    </cacheField>
    <cacheField name="CHANNEL2" numFmtId="0">
      <sharedItems containsString="0" containsBlank="1" containsNumber="1" containsInteger="1" minValue="1" maxValue="32"/>
    </cacheField>
    <cacheField name="2" numFmtId="0">
      <sharedItems containsNonDate="0" containsString="0" containsBlank="1"/>
    </cacheField>
    <cacheField name="Потребление" numFmtId="0">
      <sharedItems containsBlank="1" containsMixedTypes="1" containsNumber="1" minValue="0.1" maxValue="0.25"/>
    </cacheField>
    <cacheField name="SubAsset" numFmtId="0">
      <sharedItems containsBlank="1"/>
    </cacheField>
    <cacheField name="от полевой клеммы до барьера белый" numFmtId="0">
      <sharedItems containsBlank="1"/>
    </cacheField>
    <cacheField name="от полевой клеммы до барьера черный" numFmtId="0">
      <sharedItems containsBlank="1"/>
    </cacheField>
    <cacheField name="от полевой клеммы до барьера черный 2" numFmtId="0">
      <sharedItems containsBlank="1"/>
    </cacheField>
    <cacheField name="22" numFmtId="0">
      <sharedItems containsNonDate="0" containsString="0" containsBlank="1"/>
    </cacheField>
    <cacheField name="от терм. платы до барьера белый" numFmtId="0">
      <sharedItems containsBlank="1"/>
    </cacheField>
    <cacheField name="от терм. платы до барьера черный" numFmtId="0">
      <sharedItems containsBlank="1"/>
    </cacheField>
    <cacheField name="23" numFmtId="0">
      <sharedItems containsNonDate="0" containsString="0" containsBlank="1"/>
    </cacheField>
    <cacheField name="от полевой клеммы до терм. платы белый" numFmtId="0">
      <sharedItems containsBlank="1"/>
    </cacheField>
    <cacheField name="от полевой клеммы до терм. платы черный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митрий Трофимов" refreshedDate="45597.36205891204" createdVersion="6" refreshedVersion="6" minRefreshableVersion="3" recordCount="2195" xr:uid="{00000000-000A-0000-FFFF-FFFF04000000}">
  <cacheSource type="worksheet">
    <worksheetSource ref="M3:Z3435" sheet="Tag Assignment "/>
  </cacheSource>
  <cacheFields count="14">
    <cacheField name="CAB_NAME" numFmtId="0">
      <sharedItems containsBlank="1" count="204">
        <s v="17-B-AD-N-002BL02"/>
        <s v="17-C-AD-N-001FL07"/>
        <s v="17-C-AD-N-001FL10-K101"/>
        <s v="17-C-AD-N-003FL10"/>
        <s v="17-I-AD-N-001BL02"/>
        <s v="17-LT-07077"/>
        <m/>
        <s v="17-C-AD-N-001FL07-L073"/>
        <s v="17-C-AD-N-001FL10"/>
        <s v="17-C-AD-N-001FL11"/>
        <s v="17-C-AD-N-001FL11-L111"/>
        <s v="17-C-AD-N-001FL11-L112"/>
        <s v="17-C-AD-N-001-LP003-L111"/>
        <s v="17-C-AD-N-002FL07"/>
        <s v="17-C-AD-N-004FL10"/>
        <s v="17-C-AD-N-702FL11-L111"/>
        <s v="17-PDT-070173"/>
        <s v="17-C-AD-N-001FL11-AH001"/>
        <s v="17-PDT-070174"/>
        <s v="17-C-RD-N-002FL10-K101"/>
        <s v="17-C-AD-N-002FL10"/>
        <s v="17-C-AD-N-002FL11-L111"/>
        <s v="17-C-AD-N-003FL11-L111"/>
        <s v="17-TT -11264"/>
        <s v="17-С-AD-N-1-FL90"/>
        <s v="17-C-AD-I-001FL10"/>
        <s v="17-C-AD-I-002FL11"/>
        <s v="17-C-AD-I-003FL11"/>
        <s v="17-C-AD-I-004FL10-L091"/>
        <s v="17-B-AD-N-001BL02"/>
        <s v="17-LT-03001"/>
        <s v="17-PT-11287"/>
        <s v="17-C-AD-I-001FL11"/>
        <s v="17-C-AD-I-001FL11-L111"/>
        <s v="17-C-AD-N-002FL07-L073"/>
        <s v="17-C-AP-I-002FL10-L091"/>
        <s v="17-PY-17120"/>
        <s v="17-LZI-03003A"/>
        <s v="17-I-DD-N-006BL02"/>
        <s v="17-I-DD-N-017BL02"/>
        <s v="17-I-DD-N-019BL02"/>
        <s v="17-I-DD-N-020BL02"/>
        <s v="17-C-DB-N-001FL11-L111"/>
        <s v="17-C-DD-N-001FL07"/>
        <s v="17-C-DD-N-001-LP003-L111"/>
        <s v="17-C-DD-N-1-FL50"/>
        <s v="17-C-DD-N-002FL07"/>
        <s v="17-C-DD-N-002FL11-L111"/>
        <s v="17-C-DD-N-003FL11-L111"/>
        <s v="17-C-DD-N-004FL10"/>
        <s v="17-C-DD-N-001FL10"/>
        <s v="17-C-DD-N-001FL11-L111"/>
        <s v="17-C-DD-N-002FL10"/>
        <s v="17-C-DD-N-003FL07"/>
        <s v="17-C-DD-N-001FL07-L073"/>
        <s v="17-C-DD-N-003FL10"/>
        <s v="17-I-DD-N-002BL02"/>
        <s v="17-I-DD-N-003BL02"/>
        <s v="17-I-DD-N-004BL02"/>
        <s v="17-I-DD-N-005BL02"/>
        <s v="17-I-DD-N-007BL02"/>
        <s v="17-I-DD-N-018BL02"/>
        <s v="17-C-CD-N-001FL07"/>
        <s v="17-C-CD-N-001FL10"/>
        <s v="17-C-CD-N-002FL07"/>
        <s v="17-C-CD-N-002FL10"/>
        <s v="17-C-CD-N-003FL07"/>
        <s v="17-C-DD-N-002FL11-L111-CD"/>
        <s v="17-C-СD-N-1-FL50"/>
        <s v="17-I-CD-N-005BL02"/>
        <s v="17-I-CD-N-006BL02"/>
        <s v="17-I-CD-N-007BL02"/>
        <s v="17-I-CD-N-008BL02"/>
        <s v="17-I-CD-N-009BL02"/>
        <s v="17-I-CD-N-010BL02"/>
        <s v="17-I-CD-N-011BL02"/>
        <s v="17-I-CD-N-018BL02"/>
        <s v="17-I-CD-N-020BL02"/>
        <s v="17-I-CD-N-019BL02"/>
        <s v="17-I-CD-N-003BL02"/>
        <s v="17-C-AD-N-005FL07-L073"/>
        <s v="17-C-AD-N-001FL17"/>
        <s v="17-C-AD-N-002FL14"/>
        <s v="17-C-AD-N-003FL07-L073"/>
        <s v="17-C-AD-N-001FL03-L022"/>
        <s v="17-C-AD-N-002FL03-L022"/>
        <s v="17-C-AD-N-005FL03-L022"/>
        <s v="17-C-AD-N-003FL03-L022"/>
        <s v="17-C-AD-N-004FL07-L073"/>
        <s v="17-C-AD-N-006FL03-L022"/>
        <s v="17-С-AD-I-1-FL90"/>
        <s v="17-LT-140025"/>
        <s v="17-C-XD-N-707FL11-L111"/>
        <s v="17-C-DD-N-001FL14"/>
        <s v="17-J-DD-N-001FL11"/>
        <s v="17-J-DD-N-002FL14"/>
        <s v="17-C-DD-N-001FL03-L022"/>
        <s v="17-C-DD-N-002FL03-L022"/>
        <s v="17-C-DD-N-003FL03-L022"/>
        <s v="17-C-DD-N-004FL03-L022"/>
        <s v="17-C-DD-N-005FL03-L022"/>
        <s v="17-C-DD-N-006FL03-L022"/>
        <s v="17-C-DD-N-007FL03-L022"/>
        <s v="17-C-DD-N-009FL03-L022"/>
        <s v="17-C-DD-N-010FL03-L022"/>
        <s v="17-XZSH/L-17101"/>
        <s v="11-C-DD-N-001FL10"/>
        <s v="11-C-DD-N-001FL20"/>
        <s v="11-C-DD-N-001FL30"/>
        <s v="11-C-DD-N-001FL40"/>
        <s v="11-C-DD-N-002FL50"/>
        <s v="10-FSH-08003"/>
        <s v="10-FSH-08007"/>
        <s v="10-FSH-08008"/>
        <s v="10-FSH-08013"/>
        <s v="10-FSH-08015"/>
        <s v="10-FSH-08016"/>
        <s v="10-FSH-08017"/>
        <s v="10-FSH-08019"/>
        <s v="17-I-DD-N-008BL02"/>
        <s v="17-I-DD-N-009BL02"/>
        <s v="17-I-DD-N-010BL02"/>
        <s v="17-I-DD-N-011BL02"/>
        <s v="17-I-DD-N-012BL02"/>
        <s v="17-I-DD-N-021BL02"/>
        <s v="17-I-DD-N-024BL02"/>
        <s v="17-I-DD-N-015BL02"/>
        <s v="17-I-DD-N-016BL02"/>
        <s v="17-I-DD-N-001BL02"/>
        <s v="17-I-DD-N-013BL02"/>
        <s v="17-I-DD-N-014BL02"/>
        <s v="17-C-DD-001-LP001-K101"/>
        <s v="17-I-DD-N-023BL02"/>
        <s v="17-I-DE-N-007BL02"/>
        <s v="17-I-DE-N-008BL02"/>
        <s v="17-I-DD-N-002-BL02-L101"/>
        <s v="17-I-DD-N-001-BL02-L091"/>
        <s v="17-C-DD-N-001-LP002-L111"/>
        <s v="17-C-DD-N-001-LP003A-L091"/>
        <s v="17-C-DD-N-001-LP001-P111A"/>
        <s v="17-C-DD-N-001-LP003B-L091"/>
        <s v="17-FSL-17101-CV"/>
        <s v="17-C-DD-N-001FL11-AH001"/>
        <s v="17-I-DD-N-101BL02"/>
        <s v="17-I-DD-N-119BL02"/>
        <s v="17-XZSH/L-09005"/>
        <s v="17-FSL   -11101"/>
        <s v="17-C-DD-I-005FL10-L091"/>
        <s v="17-I-DD-N-102BL02"/>
        <s v="17-I-DD-N-103BL02"/>
        <s v="17-I-DD-N-104BL02"/>
        <s v="17-I-DD-N-105BL02"/>
        <s v="17-I-DD-N-106BL02"/>
        <s v="17-I-DD-N-107BL02"/>
        <s v="17-I-DD-N-108BL02"/>
        <s v="17-I-DD-N-109BL02"/>
        <s v="17-I-DD-N-117BL02"/>
        <s v="17-I-DD-N-110BL02"/>
        <s v="17-I-DD-N-111BL02"/>
        <s v="17-I-DD-N-112BL02"/>
        <s v="17-I-DD-N-118BL02"/>
        <s v="17-I-DD-N-113BL02"/>
        <s v="17-I-DD-N-114BL02"/>
        <s v="17-I-DD-N-115BL02"/>
        <s v="17-I-DD-N-116BL02"/>
        <s v="17-C-CD-N-001FL03-L022"/>
        <s v="17-C-CD-N-002FL07-L073"/>
        <s v="17-C-CD-N-002FL03-L022"/>
        <s v="17-C-CD-N-003FL03-L022"/>
        <s v="17-C-CD-N-004FL03-L022"/>
        <s v="17-C-CD-N-005FL03-L022"/>
        <s v="17-C-CD-N-006FL03-L022"/>
        <s v="17-C-CD-N-007FL03-L022"/>
        <s v="17-C-CD-N-006FL10-L091"/>
        <s v="17-C-CD-N-010FL03-L022"/>
        <s v="17-I-CD-N-012BL02"/>
        <s v="17-I-CD-N-013BL02"/>
        <s v="17-I-CD-N-014BL02"/>
        <s v="17-I-CD-N-015BL02"/>
        <s v="17-I-CD-N-021BL02"/>
        <s v="17-I-CD-N-022BL02"/>
        <s v="17-I-CD-N-023BL02"/>
        <s v="17-I-CD-N-004BL02"/>
        <s v="17-I-CD-N-016BL02"/>
        <s v="17-I-CD-N-017BL02"/>
        <s v="17-I-CD-N-001BL02"/>
        <s v="17-I-CD-N-002BL02"/>
        <s v="17-C-DD-002-LP001-K101"/>
        <s v="17-C-DD-N-002-LP001-P111A"/>
        <s v="17-C-DD-N-002-LP002-L111"/>
        <s v="17-C-DD-N-002-LP003A-L091"/>
        <s v="17-C-DD-N-002-LP003B-L091"/>
        <s v="17-C-DD-N-003-LP001-P111A"/>
        <s v="17-XY-07021"/>
        <s v="17-XY-07023"/>
        <s v="17-XY-09005"/>
        <s v="17-XY-17101"/>
        <s v="17-I-DD-N-022BL02"/>
        <s v="17-I-DD-N-002BL02-L091"/>
        <s v="17-I-DD-N-001BL02-L091"/>
        <s v="17-I-DD-N-001-BL02-L101"/>
        <s v="17-C-CD-N-009FL03-L022"/>
        <s v="17-I-DD-N-201BL02"/>
        <s v="17-C-CD-N-001FL07-L073" u="1"/>
      </sharedItems>
    </cacheField>
    <cacheField name="CAB_TYPE" numFmtId="0">
      <sharedItems containsBlank="1"/>
    </cacheField>
    <cacheField name="Set_Name" numFmtId="0">
      <sharedItems containsBlank="1"/>
    </cacheField>
    <cacheField name="CABINET_MAR" numFmtId="0">
      <sharedItems containsBlank="1" count="10">
        <s v="17-MC-DCS-006"/>
        <s v="17-MC-DCS-008"/>
        <s v="17-MC-DCS-009"/>
        <s v="17-MC-DCS-005"/>
        <s v="17-MC-DCS-001"/>
        <s v="17-MC-DCS-002"/>
        <s v="17-MC-DCS-004"/>
        <s v="17-MC-DCS-003"/>
        <s v="17-MC-DCS-007"/>
        <m/>
      </sharedItems>
    </cacheField>
    <cacheField name="FTS_NAME" numFmtId="0">
      <sharedItems containsBlank="1" count="87">
        <s v="TS-O-06"/>
        <s v="TS-O-01"/>
        <s v="TS-O-03"/>
        <s v="TS-Q-04"/>
        <s v="TS-R-03"/>
        <s v="TS-O-07"/>
        <m/>
        <s v="TS-Q-02"/>
        <s v="TS-O-02"/>
        <s v="TS-O-04"/>
        <s v="TS-O-05"/>
        <s v="TS-R-01"/>
        <s v="TS-Q-08"/>
        <s v="TS-Q-03"/>
        <s v="TS-Q-05"/>
        <s v="TS-Q-06"/>
        <s v="TS-P-02"/>
        <s v="TS-R-05"/>
        <s v="TS-P-01"/>
        <s v="TS-Q-07"/>
        <s v="TS-P-04"/>
        <s v="TS-P-07"/>
        <s v="TS-P-06"/>
        <s v="TS-G-01"/>
        <s v="TS-G-02"/>
        <s v="TS-G-03"/>
        <s v="TS-G-04"/>
        <s v="TS-Q-01"/>
        <s v="TS-P-05"/>
        <s v="TS-H-03"/>
        <s v="TS-H-04"/>
        <s v="TS-H-01"/>
        <s v="TS-H-02"/>
        <s v="TS-R-04"/>
        <s v="TS-F-01"/>
        <s v="TS-F-02"/>
        <s v="TS-F-04"/>
        <s v="TS-F-05"/>
        <s v="TS-G-08"/>
        <s v="TS-F-03"/>
        <s v="TS-G-06"/>
        <s v="TS-F-06"/>
        <s v="TS-P-10"/>
        <s v="TS-G-05"/>
        <s v="TS-G-07"/>
        <s v="TS-R-02"/>
        <s v="TS-O-09"/>
        <s v="TS-O-08"/>
        <s v="TS-P-03"/>
        <s v="TS-H-05"/>
        <s v="TS-F-16"/>
        <s v="TS-Q-13"/>
        <s v="TS-P-09"/>
        <s v="TS-O-10"/>
        <s v="TS-Q-14"/>
        <s v="TS-P-08"/>
        <s v="TS-Q-09"/>
        <s v="TS-Q-10"/>
        <s v="TS-Q-11"/>
        <s v="TS-Q-12"/>
        <s v="TS-F-09"/>
        <s v="TS-F-10"/>
        <s v="TS-F-17"/>
        <s v="TS-F-15"/>
        <s v="TS-H-08"/>
        <s v="TS-F-18"/>
        <s v="TS-F-19"/>
        <s v="TS-G-09"/>
        <s v="TS-G-10"/>
        <s v="TS-G-11"/>
        <s v="TS-G-12"/>
        <s v="TS-G-13"/>
        <s v="TS-G-18"/>
        <s v="TS-G-14"/>
        <s v="TS-G-15"/>
        <s v="TS-G-16"/>
        <s v="TS-G-19"/>
        <s v="TS-G-17"/>
        <s v="TS-F-07"/>
        <s v="TS-F-08"/>
        <s v="TS-F-11"/>
        <s v="TS-F-12"/>
        <s v="TS-F-13"/>
        <s v="TS-F-14"/>
        <s v="TS-H-06"/>
        <s v="TS-H-07"/>
        <s v="TS-G-09 "/>
      </sharedItems>
    </cacheField>
    <cacheField name="FTS_TERM1" numFmtId="0">
      <sharedItems containsString="0" containsBlank="1" containsNumber="1" containsInteger="1" minValue="1" maxValue="45"/>
    </cacheField>
    <cacheField name="FTS_TERM2" numFmtId="0">
      <sharedItems containsBlank="1" containsMixedTypes="1" containsNumber="1" containsInteger="1" minValue="2" maxValue="46"/>
    </cacheField>
    <cacheField name="FTS_TERM3" numFmtId="0">
      <sharedItems containsBlank="1" containsMixedTypes="1" containsNumber="1" containsInteger="1" minValue="3" maxValue="15"/>
    </cacheField>
    <cacheField name="MAX TERMINAL" numFmtId="0">
      <sharedItems containsBlank="1" containsMixedTypes="1" containsNumber="1" containsInteger="1" minValue="12" maxValue="12"/>
    </cacheField>
    <cacheField name="FTS_TYPE" numFmtId="0">
      <sharedItems containsBlank="1" count="5">
        <s v="AVK 2,5 A, AVK 2,5 A"/>
        <s v="AVK 2,5 A, AVK 2,5 A, AVK 2,5 A"/>
        <s v=""/>
        <s v="ASK 3MLD, ASK 3MB"/>
        <m/>
      </sharedItems>
    </cacheField>
    <cacheField name="BARRIER_NAME" numFmtId="0">
      <sharedItems containsBlank="1"/>
    </cacheField>
    <cacheField name="BARRIER_MODEL" numFmtId="0">
      <sharedItems containsBlank="1"/>
    </cacheField>
    <cacheField name="STB_NAME" numFmtId="0">
      <sharedItems containsBlank="1"/>
    </cacheField>
    <cacheField name="STB_PAR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Дмитрий Трофимов" refreshedDate="45597.372568055558" createdVersion="6" refreshedVersion="6" minRefreshableVersion="3" recordCount="2161" xr:uid="{00000000-000A-0000-FFFF-FFFF05000000}">
  <cacheSource type="worksheet">
    <worksheetSource ref="A3:CI2164" sheet="Tag Assignment "/>
  </cacheSource>
  <cacheFields count="72">
    <cacheField name="rev" numFmtId="49">
      <sharedItems/>
    </cacheField>
    <cacheField name="Внесенные изменения" numFmtId="0">
      <sharedItems containsBlank="1"/>
    </cacheField>
    <cacheField name="Расчет резерва" numFmtId="0">
      <sharedItems/>
    </cacheField>
    <cacheField name="LOOP" numFmtId="0">
      <sharedItems containsBlank="1"/>
    </cacheField>
    <cacheField name="TAG" numFmtId="0">
      <sharedItems containsBlank="1" count="1690">
        <s v="17TI11884"/>
        <s v="17TI11885"/>
        <s v="17TI11886"/>
        <s v="17TI11887"/>
        <s v="17PT07033"/>
        <s v="17PT07042"/>
        <s v="17TT100715"/>
        <s v="17PT100727"/>
        <s v="17FT02089"/>
        <s v="17SZI11281AX"/>
        <s v="17SZI11281BX"/>
        <s v="17SZI11281CX"/>
        <s v="17SZI113930AX"/>
        <s v="17SZI113930BX"/>
        <s v="17SZI113930CX"/>
        <s v="17LT07077"/>
        <s v="17PT07043"/>
        <s v="17PT07044"/>
        <s v="17PT07045"/>
        <s v="17TT07001"/>
        <s v="Резерв"/>
        <s v="17AT07003PH"/>
        <s v="17AT07003RO"/>
        <s v="17LT03042"/>
        <s v="17PT03006"/>
        <s v="17TT03007"/>
        <s v="17PT100703"/>
        <s v="17PT100706"/>
        <s v="17TT100709"/>
        <s v="17PT100718"/>
        <s v="17TT100737"/>
        <s v="17TT100740"/>
        <s v="17PDT100744"/>
        <s v="17PT100747"/>
        <s v="17LT100739"/>
        <s v="17TT100743"/>
        <s v="17PT100767"/>
        <s v="17PT100768"/>
        <s v="17LT11701"/>
        <s v="17PDT11215"/>
        <s v="17PDT11216"/>
        <s v="17PT11305"/>
        <s v="17FT11801"/>
        <s v="17FT113502"/>
        <s v="17PT113505"/>
        <s v="17PT113507"/>
        <s v="17TT113501"/>
        <s v="17TT113504"/>
        <s v="17TT113506"/>
        <s v="17TT113509"/>
        <s v="17TT113511"/>
        <s v="17LT11503"/>
        <s v="17LT11504"/>
        <s v="17LT11505"/>
        <s v="17AT113647"/>
        <s v="17AT113648"/>
        <s v="17AT113649"/>
        <s v="17AT113650A"/>
        <s v="17AT113651"/>
        <s v="17AT03020CV"/>
        <s v="17AT03021CV"/>
        <s v="17AT03022CV"/>
        <s v="17AT03023CV"/>
        <s v="17LT07075"/>
        <s v="17AT03064CV"/>
        <s v="17FT03021"/>
        <s v="17LT03012"/>
        <s v="17PT02088"/>
        <s v="17PT03021"/>
        <s v="17TT03011"/>
        <s v="17TT03021"/>
        <s v="17FT03010"/>
        <s v="17FT03022"/>
        <s v="17FT03023"/>
        <s v="17FT03024"/>
        <s v="17LT02084"/>
        <s v="17LT03021"/>
        <s v="17PT03066"/>
        <s v="17TT03065"/>
        <s v="17TT113530"/>
        <s v="17FT07053"/>
        <s v="17PT07041"/>
        <s v="17PT07046"/>
        <s v="17PT07047"/>
        <s v="17PT07048"/>
        <s v="17PT07049"/>
        <s v="17PT07050"/>
        <s v="17TT07043A"/>
        <s v="17TT07043B"/>
        <s v="17TT113704"/>
        <s v="17PDT113705"/>
        <s v="17TT113702"/>
        <s v="17LT113704"/>
        <s v="17PDT070173"/>
        <s v="17AT113650B"/>
        <s v="17AT11301X"/>
        <s v="17AT11301Y"/>
        <s v="17AT11301AC"/>
        <s v="17AT11301AW"/>
        <s v="17AT11301V"/>
        <s v="17AT11301R"/>
        <s v="17FT11301"/>
        <s v="17PT11302"/>
        <s v="17TT11303"/>
        <s v="17TT115300"/>
        <s v="17PDT070174"/>
        <s v="17AT11301AC1"/>
        <s v="17TE100765A"/>
        <s v="17TE100764A"/>
        <s v="17TE100763A"/>
        <s v="17TE100766"/>
        <s v="17TE100717"/>
        <s v="17FT10001"/>
        <s v="17PT10002"/>
        <s v="17PT10008"/>
        <s v="17PT10011"/>
        <s v="17TT10003"/>
        <s v="17TT10008"/>
        <s v="17TT10011"/>
        <s v="17PT113522"/>
        <s v="17PT113526"/>
        <s v="17MZT113501"/>
        <s v="17MZT113521A"/>
        <s v="17MZT113521B"/>
        <s v="17MZT113522A"/>
        <s v="17MZT113522B"/>
        <s v="17TT11264"/>
        <s v="17TT113523"/>
        <s v="17AT113500"/>
        <s v="17TT113525"/>
        <s v="17PT113527"/>
        <s v="17FT113530"/>
        <s v="17FT113501"/>
        <s v="17FT113520"/>
        <s v="17FT3003"/>
        <s v="17FT09001"/>
        <s v="17FT09031"/>
        <s v="17PT00008"/>
        <s v="17PT00010"/>
        <s v="17PT09022A"/>
        <s v="17TT11101"/>
        <s v="17PT11101"/>
        <s v="17PT11110"/>
        <s v="17TT11100"/>
        <s v="17TT11801A"/>
        <s v="17AT090301A"/>
        <s v="17AT090301B"/>
        <s v="17TT11801B"/>
        <s v="17PDT090301"/>
        <s v="17PT09022B"/>
        <s v="17STM071LKA"/>
        <s v="17STM071LKB"/>
        <s v="17STM071LKC"/>
        <s v="17STM071LKD"/>
        <s v="17STM071LKE"/>
        <s v="17STM071LKF"/>
        <s v="17STM071LKG"/>
        <s v="17STM071LKH"/>
        <s v="17TT07032"/>
        <s v="17AT07003CV"/>
        <s v="17FT03005"/>
        <s v="17PT03007"/>
        <s v="17TT03041"/>
        <s v="17LT11700"/>
        <s v="17FT113500"/>
        <s v="17LT113500"/>
        <s v="17PT113500"/>
        <s v="17FT07055"/>
        <s v="17FT07021"/>
        <s v="17LT07034"/>
        <s v="17FT07003"/>
        <s v="17FT03025"/>
        <s v="17FT03062"/>
        <s v="17PT02083"/>
        <s v="17TT02081"/>
        <s v="17TT02087"/>
        <s v="17TT03002"/>
        <s v="17TT03022"/>
        <s v="17LT13002"/>
        <s v="17TT13001"/>
        <s v="17FT10002"/>
        <s v="17PT10015"/>
        <s v="17TT10006"/>
        <s v="17TT113520"/>
        <s v="17LT03001"/>
        <s v="17PT11287"/>
        <s v="Пустой"/>
        <s v="17LT11101"/>
        <s v="17PT11100"/>
        <s v="17PT11803"/>
        <s v="17PT09001"/>
        <s v="17FT11700"/>
        <s v="17TT11300"/>
        <s v="17PT113803"/>
        <s v="17PT113804"/>
        <s v="17FT113801"/>
        <s v="17TT113801"/>
        <s v="17LT11102"/>
        <s v="17PT11301"/>
        <s v="17PT11801"/>
        <s v="17XYSYM071LKA"/>
        <s v="17XYSYM071LKB"/>
        <s v="17XYSYM071LKC"/>
        <s v="17XYSYM071LKD"/>
        <s v="17XYSYM071LKE"/>
        <s v="17XYSYM071LKF"/>
        <s v="17XYSYM071LKG"/>
        <s v="17XYSYM071LKH"/>
        <s v="17TY11801"/>
        <s v="17LY07034A"/>
        <s v="17FY03005"/>
        <s v="17LY03001"/>
        <s v="17PY03007A"/>
        <s v="17TY03002"/>
        <s v="17TY03041"/>
        <s v="17PY02083A"/>
        <s v="17PY03007B"/>
        <s v="17LY11700"/>
        <s v="17AY07002"/>
        <s v="17FY07021"/>
        <s v="17FY03025"/>
        <s v="17FY03062"/>
        <s v="17TY02087"/>
        <s v="17PY02083B"/>
        <s v="17TY02081"/>
        <s v="17TY03022"/>
        <s v="17SV113932"/>
        <s v="17FY10002"/>
        <s v="17PY10015"/>
        <s v="17TY10006A"/>
        <s v="17FY113520A"/>
        <s v="17FY113520B"/>
        <s v="17TY113509"/>
        <s v="17LY113500A"/>
        <s v="17LY113500B"/>
        <s v="17PY113505"/>
        <s v="17MY113501"/>
        <s v="17MY113521A"/>
        <s v="17MY113521B"/>
        <s v="17MY113522A"/>
        <s v="17MY113522B"/>
        <s v="17-HY-070853  "/>
        <s v="17-HY-070854"/>
        <s v="17LY11102"/>
        <s v="17PY11301"/>
        <s v="17TY090135"/>
        <s v="17PY09001"/>
        <s v="17FY11700"/>
        <s v="17PY11100"/>
        <s v="17PY11801B"/>
        <s v="17FY113802"/>
        <s v="17PY113804"/>
        <s v="17LY11101"/>
        <s v="17TY11300A"/>
        <s v="17FY113801"/>
        <s v="17PY11801A"/>
        <s v="17PY17120"/>
        <s v="17LI02084AY"/>
        <s v="17LZI03022AY"/>
        <s v="17LZI03044AY"/>
        <s v="17LZI03003AY"/>
        <s v="17XSM030A"/>
        <s v="17XSAM030A"/>
        <s v="17XSRM030A"/>
        <s v="17XSM030B"/>
        <s v="17XSAM030B"/>
        <s v="17XSRM030B"/>
        <s v="17XSM030C"/>
        <s v="17XSAM030C"/>
        <s v="17XSRM030C"/>
        <s v="17XSRH071H"/>
        <s v="17XSM101KA"/>
        <s v="17XSAM101KA"/>
        <s v="17XSRM101KA"/>
        <s v="17XSM032B"/>
        <s v="17XSAM032B"/>
        <s v="17XSRM032B"/>
        <s v="17XSM032C"/>
        <s v="17XSAM032C"/>
        <s v="17XSRM032C"/>
        <s v="17XSM031B"/>
        <s v="17XSAM031B"/>
        <s v="17XSRM031B"/>
        <s v="17XSM031C"/>
        <s v="17XSAM031C"/>
        <s v="17XSRM031C"/>
        <s v="17XSH111LP"/>
        <s v="17XSAH111LP"/>
        <s v="17XSRH111LP"/>
        <s v="17XSM101BLK"/>
        <s v="17XSAM101BLK"/>
        <s v="17XSRM101BLK"/>
        <s v="17XSH111L001"/>
        <s v="17MZSH113531A"/>
        <s v="17MZSH113531B"/>
        <s v="17MZSL113531A"/>
        <s v="17MZSL113531B"/>
        <s v="17MXSA07034"/>
        <s v="17MXSR07034"/>
        <s v="17MZSH07034"/>
        <s v="17MZSL07034"/>
        <s v="17MXSA07035"/>
        <s v="17MXSR07035"/>
        <s v="17MZSH07035"/>
        <s v="17MZSL07035"/>
        <s v="17MXSA07036"/>
        <s v="17MXSR07036"/>
        <s v="17MZSH07036"/>
        <s v="17MZSL07036"/>
        <s v="17MXSA07037"/>
        <s v="17MXSR07037"/>
        <s v="17MZSH07037"/>
        <s v="17MZSL07037"/>
        <s v="17FSL113622"/>
        <s v="17FSL113623"/>
        <s v="17FSL113624"/>
        <s v="17XS113637"/>
        <s v="17XS113638"/>
        <s v="17XS113639"/>
        <s v="17MZSH0001"/>
        <s v="17MZSL0001"/>
        <s v="17MXSA0001"/>
        <s v="17MXSR0001"/>
        <s v="17MXSA07038"/>
        <s v="17MXSR07038"/>
        <s v="17MZSH07038"/>
        <s v="17MZSL07038"/>
        <s v="17MXSA07039"/>
        <s v="17MXSR07039"/>
        <s v="17MZSH07039"/>
        <s v="17MZSL07039"/>
        <s v="17MXSA07040"/>
        <s v="17MXSR07040"/>
        <s v="17MZSH07040"/>
        <s v="17MZSL07040"/>
        <s v="17MXSA07041"/>
        <s v="17MXSR07041"/>
        <s v="17MZSH07041"/>
        <s v="17MZSL07041"/>
        <s v="10MXSA08011"/>
        <s v="10MXSR08011"/>
        <s v="10MZSH08011"/>
        <s v="10MZSL08011"/>
        <s v="17MZSL113503"/>
        <s v="17MXSA113501"/>
        <s v="17MXSR113501"/>
        <s v="17MZSH113501"/>
        <s v="17MZSL113501"/>
        <s v="17MXSA113521A"/>
        <s v="17MXSR113521A"/>
        <s v="17FSL03064CV"/>
        <s v="17FSL03020CV"/>
        <s v="17FSL03021CV"/>
        <s v="17FSL03022CV"/>
        <s v="17FSL03023CV"/>
        <s v="17MXSA113500"/>
        <s v="17MXSR113500"/>
        <s v="17MZSH113500"/>
        <s v="17MZSL113500"/>
        <s v="17MXSA113502"/>
        <s v="17MXSR113502"/>
        <s v="17MZSH113502"/>
        <s v="17MZSL113502"/>
        <s v="17MXSA113503"/>
        <s v="17MXSR113503"/>
        <s v="17MZSH113503"/>
        <s v="17MZSH113521A"/>
        <s v="17MZSL113521A"/>
        <s v="17MXSA113521B"/>
        <s v="17MXSR113521B"/>
        <s v="17MZSH113521B"/>
        <s v="17MZSL113521B"/>
        <s v="17MXSA113522A"/>
        <s v="17MXSR113522A"/>
        <s v="17MZSH113522A"/>
        <s v="17MZSL113522A"/>
        <s v="17MXSA113522B"/>
        <s v="17MXSR113522B"/>
        <s v="17MZSH113522B"/>
        <s v="17MZSL113522B"/>
        <s v="17TSHM072A"/>
        <s v="17XZSH10060"/>
        <s v="17XZSL10060"/>
        <s v="17XZSH10061"/>
        <s v="17XZSL10061"/>
        <s v="17FZSL113520A"/>
        <s v="17FZSL113520B"/>
        <s v="17XZSH03021"/>
        <s v="17XZSL03021"/>
        <s v="17XZSH03022"/>
        <s v="17XZSL03022"/>
        <s v="17XZSH03023"/>
        <s v="17XZSL03023"/>
        <s v="17XZSH03024"/>
        <s v="17XZSL03024"/>
        <s v="17XZSH03025"/>
        <s v="17XZSL03025"/>
        <s v="17XZSH03026"/>
        <s v="17XZSL03026"/>
        <s v="17XZSH03027"/>
        <s v="17XZSL03027"/>
        <s v="17XZSH03059"/>
        <s v="17XZSL03059"/>
        <s v="17XSLM072A"/>
        <s v="17MXSA07042"/>
        <s v="17MXSR07042"/>
        <s v="17MZSH07042"/>
        <s v="17MZSL07042"/>
        <s v="17MXSA07043"/>
        <s v="17MXSR07043"/>
        <s v="17MZSH07043"/>
        <s v="17MZSL07043"/>
        <s v="10MXSA08012"/>
        <s v="10MXSR08012"/>
        <s v="10MZSH08012"/>
        <s v="10MZSL08012"/>
        <s v="17MXSA070001"/>
        <s v="17MXSR070001"/>
        <s v="17MZSL070001"/>
        <s v="17MZSH070001"/>
        <s v="17XZSH03060"/>
        <s v="17XZSL03060"/>
        <s v="17XZSH03061"/>
        <s v="17XZSL03061"/>
        <s v="17XZSH03071"/>
        <s v="17XZSL03071"/>
        <s v="17XZSH03072"/>
        <s v="17XZSL03072"/>
        <s v="17XSH071C"/>
        <s v="17XSAH071C"/>
        <s v="17XSRH071C"/>
        <s v="17XSH071D"/>
        <s v="17XSAH071D"/>
        <s v="17XSRH071D"/>
        <s v="17XSH071E"/>
        <s v="17XSAM071LKA"/>
        <s v="17XSRM071LKA"/>
        <s v="17XSAM071LKB"/>
        <s v="17XSRM071LKB"/>
        <s v="17XSAM071LKC"/>
        <s v="17XSRM071LKC"/>
        <s v="17XSAM071LKD"/>
        <s v="17XSRM071LKD"/>
        <s v="17XSAM071LKE"/>
        <s v="17XSRM071LKE"/>
        <s v="17XSAM071LKF"/>
        <s v="17XSRM071LKF"/>
        <s v="17XSAM071LKG"/>
        <s v="17XSRM071LKG"/>
        <s v="17XSAM071LKH"/>
        <s v="17XSRM071LKH"/>
        <s v="17XSM071A"/>
        <s v="17XSAM071A"/>
        <s v="17XSRM071A"/>
        <s v="17XSM071B"/>
        <s v="17XSAM071B"/>
        <s v="17XSRM071B"/>
        <s v="17XSM071C"/>
        <s v="17XSAM071C"/>
        <s v="17XSRM071C"/>
        <s v="17XSM071D"/>
        <s v="17XSAM071D"/>
        <s v="17XSRM071D"/>
        <s v="17XSM072A"/>
        <s v="17XSAM072A"/>
        <s v="17XSRM072A"/>
        <s v="17XSM072B"/>
        <s v="17XSAM072B"/>
        <s v="17XSRM072B"/>
        <s v="17XSM071E"/>
        <s v="17XSAM071E"/>
        <s v="17XSRM071E"/>
        <s v="17XSM071F"/>
        <s v="17XSAM071F"/>
        <s v="17XSRM071F"/>
        <s v="17XSM071G"/>
        <s v="17XSAM071G"/>
        <s v="17XSRM071G"/>
        <s v="17XSM073A"/>
        <s v="17XSAM073A"/>
        <s v="17XSRM073A"/>
        <s v="17XSM073B"/>
        <s v="17XSAM073B"/>
        <s v="17XSRM073B"/>
        <s v="17XSH101K"/>
        <s v="17XSAH101K"/>
        <s v="17XSRH101K"/>
        <s v="17XSM102KP"/>
        <s v="17XSAM102KP"/>
        <s v="17XSRM102KP"/>
        <s v="17XSM021"/>
        <s v="17XSAM021"/>
        <s v="17XSRM021"/>
        <s v="17XSM032A"/>
        <s v="17XSAM032A"/>
        <s v="17XSRM032A"/>
        <s v="17XSM031A"/>
        <s v="17XSAM031A"/>
        <s v="17XSRM031A"/>
        <s v="17XSM020A"/>
        <s v="17XSAM020A"/>
        <s v="17XSRM020A"/>
        <s v="17XSAM020B"/>
        <s v="17XSRM020B"/>
        <s v="17XSM111B"/>
        <s v="17XSAM111B"/>
        <s v="17XSRM111B"/>
        <s v="17XSE111"/>
        <s v="17XSAE111"/>
        <s v="17XSRE111"/>
        <s v="17XSM111A"/>
        <s v="17XSAM111A"/>
        <s v="17XSRM111A"/>
        <s v="17XSH071A"/>
        <s v="17XSAH071A"/>
        <s v="17XSRH071A"/>
        <s v="17XSH071B"/>
        <s v="17XSAH071B"/>
        <s v="17XSRH071B"/>
        <s v="17XSAH071E"/>
        <s v="17XSRH071E"/>
        <s v="17XSH071F"/>
        <s v="17XSAH071F"/>
        <s v="17XSRH071F"/>
        <s v="17XSH071G"/>
        <s v="17XSAH071G"/>
        <s v="17XSRH071G"/>
        <s v="17XSH071H"/>
        <s v="17XSAH071H"/>
        <s v="17XSBM071LKA"/>
        <s v="17XSFM071LKA"/>
        <s v="17XSBM071LKB"/>
        <s v="17XSFM071LKB"/>
        <s v="17XSBM071LKC"/>
        <s v="17XSFM071LKC"/>
        <s v="17XSBM071LKD"/>
        <s v="17XSFM071LKD"/>
        <s v="17XSBM071LKE"/>
        <s v="17XSFM071LKE"/>
        <s v="17XSBM071LKF"/>
        <s v="17XSFM071LKF"/>
        <s v="17XSBM071LKG"/>
        <s v="17XSFM071LKG"/>
        <s v="17XSBM071LKH"/>
        <s v="17XSFM071LKH"/>
        <s v="17MXYSP07034"/>
        <s v="17MXYH07034"/>
        <s v="17MXYL07034"/>
        <s v="17MXYSP07035"/>
        <s v="17MXYH07035"/>
        <s v="17MXYL07035"/>
        <s v="17MXYSP07036"/>
        <s v="17MXYH07036"/>
        <s v="17MXYL07036"/>
        <s v="17MXYSP07037"/>
        <s v="17MXYH07037"/>
        <s v="17MXYL07037"/>
        <s v="17XY10060"/>
        <s v="17XY10061"/>
        <s v="17MXYSP07038"/>
        <s v="17MXYH07038"/>
        <s v="17MXYL07038"/>
        <s v="17MXYSP07039"/>
        <s v="17MXYH07039"/>
        <s v="17MXYL07039"/>
        <s v="17MXYSP07040"/>
        <s v="17MXYH07040"/>
        <s v="17MXYL07040"/>
        <s v="17MXYSP07042"/>
        <s v="17MXYH07042"/>
        <s v="17MXYL07042"/>
        <s v="17XY03021"/>
        <s v="17XY03022"/>
        <s v="17XY03023"/>
        <s v="17XY03024"/>
        <s v="17XY03025"/>
        <s v="17XY03026"/>
        <s v="17XY03027"/>
        <s v="17XY03059"/>
        <s v="17XY03060"/>
        <s v="17XY03061"/>
        <s v="17XY03071"/>
        <s v="17XY03072"/>
        <s v="17MXYSP07041"/>
        <s v="17MXYH07041"/>
        <s v="17MXYL07041"/>
        <s v="17MXYSP07043"/>
        <s v="17MXYH07043"/>
        <s v="17MXYL07043"/>
        <s v="10MXYSP08011"/>
        <s v="10MXYH08011"/>
        <s v="10MXYL08011"/>
        <s v="10MXYSP08012"/>
        <s v="10MXYH08012"/>
        <s v="10MXYL08012"/>
        <s v="17MXYSP113500"/>
        <s v="17MXYH113500"/>
        <s v="17MXYL113500"/>
        <s v="17MXYSP113502"/>
        <s v="17MXYH113502"/>
        <s v="17MXYL113502"/>
        <s v="17MXYSP113503"/>
        <s v="17MXYH113503"/>
        <s v="17MXYL113503"/>
        <s v="17MXYH0001"/>
        <s v="17MXYL0001"/>
        <s v="17MXYSP0001"/>
        <s v="17XYSPH071A"/>
        <s v="17XYSTH071A"/>
        <s v="17XYSPH071B"/>
        <s v="17XYSTH071B"/>
        <s v="17XYSPH071C"/>
        <s v="17XYSTH071C"/>
        <s v="17XYSPH071D"/>
        <s v="17XYSTH071D"/>
        <s v="17XYSPH071E"/>
        <s v="17XYSTH071E"/>
        <s v="17XYSPH071F"/>
        <s v="17XYSTH071F"/>
        <s v="17XYSPM071LKA"/>
        <s v="17XYSTBM071LKA"/>
        <s v="17XYSTFM071LKA"/>
        <s v="17XYSPM071LKB"/>
        <s v="17XYSTBM071LKB"/>
        <s v="17XYSTFM071LKB"/>
        <s v="17XYSPM071LKC"/>
        <s v="17XYSTBM071LKC"/>
        <s v="17XYSTFM071LKC"/>
        <s v="17XYSPM071LKD"/>
        <s v="17XYSTBM071LKD"/>
        <s v="17XYSTFM071LKD"/>
        <s v="17XYSPM071LKE"/>
        <s v="17XYSPM071LKF"/>
        <s v="17XYSPM071LKG"/>
        <s v="17XYSPM071LKH"/>
        <s v="17XYSPM071A"/>
        <s v="17XYSTM071A"/>
        <s v="17XYSPM071B"/>
        <s v="17XYSTM071B"/>
        <s v="17XYSPM071C"/>
        <s v="17XYSTM071C"/>
        <s v="17XYSPM071D"/>
        <s v="17XYSTM071D"/>
        <s v="17XYSPM072A"/>
        <s v="17XYSTM072A"/>
        <s v="17XYSPM072B"/>
        <s v="17XYSTM072B"/>
        <s v="17XYSPM071E"/>
        <s v="17XYSTM071E"/>
        <s v="17XYSPM071F"/>
        <s v="17XYSTM071F"/>
        <s v="17XYSPM071G"/>
        <s v="17XYSTM071G"/>
        <s v="17XYSPM073A"/>
        <s v="17XYSTM073A"/>
        <s v="17XYSPM073B"/>
        <s v="17XYSTM073B"/>
        <s v="17XYSPM101KA"/>
        <s v="17XYSTM101KA"/>
        <s v="17XYSPH101K"/>
        <s v="17XYSTH101K"/>
        <s v="17XYSPM102KP"/>
        <s v="17XYSTM102KP"/>
        <s v="17XYSPM021"/>
        <s v="17XYSTM021"/>
        <s v="17XYSPM032A"/>
        <s v="17XYSTM032A"/>
        <s v="17XYSPM032B"/>
        <s v="17XYSTM032B"/>
        <s v="17XYSPM031A"/>
        <s v="17XYSTM031A"/>
        <s v="17XYSPM031B"/>
        <s v="17XYSTM031B"/>
        <s v="17XYSPM031C"/>
        <s v="17XYSTM031C"/>
        <s v="17XYSPH111LP"/>
        <s v="17XYSTH111LP"/>
        <s v="17XYSPM101BLK"/>
        <s v="17XYSTM101BLK"/>
        <s v="17XYSPH111L001"/>
        <s v="17XYSTH111L001"/>
        <s v="17XYSPM111AL001B"/>
        <s v="17XYSTM111AL001B"/>
        <s v="17XYSPM020A"/>
        <s v="17XYSTM020A"/>
        <s v="17XYSPM020B"/>
        <s v="17XYSTM020B"/>
        <s v="17XYSPM111B"/>
        <s v="17XYSTM111B"/>
        <s v="17XYSPH071G"/>
        <s v="17XYSTH071G"/>
        <s v="17XYSPH071H"/>
        <s v="17XYSTH071H"/>
        <s v="17XYSTBM071LKE"/>
        <s v="17XYSTFM071LKE"/>
        <s v="17XYSTBM071LKF"/>
        <s v="17XYSTFM071LKF"/>
        <s v="17XYSTBM071LKG"/>
        <s v="17XYSTFM071LKG"/>
        <s v="17XYSTBM071LKH"/>
        <s v="17XYSTFM071LKH"/>
        <s v="17XYSPE111"/>
        <s v="17XYSTE111"/>
        <s v="17XYSPM032C"/>
        <s v="17XYSTM032C"/>
        <s v="17XYSPM030A"/>
        <s v="17XYSTM030A"/>
        <s v="17XYSPM030B"/>
        <s v="17XYSTM030B"/>
        <s v="17XYSPM030C"/>
        <s v="17XYSTM030C"/>
        <s v="17XYSPM026LPA"/>
        <s v="17XYSTM026LPA"/>
        <s v="17XYSPM027LPA"/>
        <s v="17XYSTM027LPA"/>
        <s v="17XSAH111L001"/>
        <s v="17XSRH111L001"/>
        <s v="17XSM111AL001B"/>
        <s v="17XSAM111AL001B"/>
        <s v="17XSRM111AL001B"/>
        <s v="17XSM020B"/>
        <s v="17LT07061"/>
        <s v="17PT13007"/>
        <s v="17PT13009"/>
        <s v="17PT13010"/>
        <s v="17LT07066"/>
        <s v="17AT020201B-PH"/>
        <s v="17AT17101CV"/>
        <s v="17FT17101"/>
        <s v="17FT17102"/>
        <s v="17LT17101"/>
        <s v="17LT17102"/>
        <s v="17PT17106"/>
        <s v="17TT17102"/>
        <s v="17TT17103"/>
        <s v="17TT17104"/>
        <s v="17LT07062"/>
        <s v="17LT14002"/>
        <s v="17LT14006"/>
        <s v="17LT14022"/>
        <s v="17TT14001"/>
        <s v="17LT07063"/>
        <s v="17AT020200"/>
        <s v="17AT020201"/>
        <s v="17AT020202A"/>
        <s v="17PDT020202A"/>
        <s v="17PDT020203A"/>
        <s v="17AT020204A"/>
        <s v="17PDT020206A"/>
        <s v="17PDT020207A"/>
        <s v="17AT020205A"/>
        <s v="17TT14003"/>
        <s v="17LT140028"/>
        <s v="17LT140031"/>
        <s v="17LT140034"/>
        <s v="17AT020202B"/>
        <s v="17PDT020202B"/>
        <s v="17PDT020203B"/>
        <s v="17AT020202C"/>
        <s v="17PDT020202C"/>
        <s v="17PDT020203C"/>
        <s v="17AT020204B"/>
        <s v="17PDT020206B"/>
        <s v="17PDT020207B"/>
        <s v="17AT020204C"/>
        <s v="17PDT020206C"/>
        <s v="17PDT020207C"/>
        <s v="17AT020205B"/>
        <s v="17AT020205C"/>
        <s v="17PT13008"/>
        <s v="17LT020204"/>
        <s v="17AT020203"/>
        <s v="17AT020206"/>
        <s v="17AT020205D"/>
        <s v="17AT020207"/>
        <s v="17AT020208"/>
        <s v="17LT07065"/>
        <s v="17LT07064"/>
        <s v="17TT020201"/>
        <s v="17TT020202"/>
        <s v="17LT020200"/>
        <s v="17AT020209"/>
        <s v="17AT020210"/>
        <s v="17AT020211"/>
        <s v="17AT020212"/>
        <s v="17LT020206"/>
        <s v="17LT020208"/>
        <s v="17FT3002"/>
        <s v="17TT1002"/>
        <s v="17TT1003"/>
        <s v="17PT2001"/>
        <s v="17PT2002"/>
        <s v="17PT2003"/>
        <s v="17TT1001"/>
        <s v="17FT3008"/>
        <s v="17FT3009"/>
        <s v="17LT140025"/>
        <s v="17FT00005"/>
        <s v="17PT00014"/>
        <s v="17PT11200"/>
        <s v="17TT00005"/>
        <s v="17PDT113801"/>
        <s v="17PT113852"/>
        <s v="17AT11101CV"/>
        <s v="17PDT090302"/>
        <s v="17AT11101PH"/>
        <s v="17AT11101V"/>
        <s v="17PT090330"/>
        <s v="17TT11302"/>
        <s v="17PDT090303"/>
        <s v="17SI113932A"/>
        <s v="17SI113932B"/>
        <s v="17FT020200A"/>
        <s v="17FT020200B"/>
        <s v="17FT020200C"/>
        <s v="17PT17105"/>
        <s v="17PT17120"/>
        <s v="17TT17101"/>
        <s v="17FT020201A"/>
        <s v="17FT020201B"/>
        <s v="17FT020201C"/>
        <s v="17TT020200A"/>
        <s v="17TT020200B"/>
        <s v="17FT020202"/>
        <s v="17FT020203"/>
        <s v="17FT020204"/>
        <s v="17HY070851"/>
        <s v="17HY070852"/>
        <s v="17TY13001"/>
        <s v="17LY13002"/>
        <s v="17HY11501"/>
        <s v="17HY11502"/>
        <s v="17HY115100"/>
        <s v="17HY115101"/>
        <s v="17HY115300"/>
        <s v="17HY115301"/>
        <s v="17HY070861"/>
        <s v="17HY070862"/>
        <s v="17FY020200A"/>
        <s v="17FY020200B"/>
        <s v="17FY020200C"/>
        <s v="17PY17105A"/>
        <s v="17PY17105B"/>
        <s v="17TY17101"/>
        <s v="17FY020201A"/>
        <s v="17FY020201B"/>
        <s v="17FY020201C"/>
        <s v="17TY0020200"/>
        <s v="17FY020202"/>
        <s v="17FY020203"/>
        <s v="17HY070859"/>
        <s v="17HY070860"/>
        <s v="17FY020204"/>
        <s v="17TSHM141A"/>
        <s v="17TSHM141B"/>
        <s v="17TSHM142A"/>
        <s v="17TSHM142B"/>
        <s v="17TSHM144A"/>
        <s v="17TSHM144B"/>
        <s v="17TSHM145A"/>
        <s v="17TSHM145B"/>
        <s v="17TSHM140LPA"/>
        <s v="17TSHM140LPB"/>
        <s v="17TSHM143LPA"/>
        <s v="17TSHM146LPA"/>
        <s v="17TSHM147LPA"/>
        <s v="17TSHM143LPB"/>
        <s v="17TSHM146LPB"/>
        <s v="17TSHM147LPB"/>
        <s v="17XSLM141A"/>
        <s v="17XSLM141B"/>
        <s v="17XSLM142A"/>
        <s v="17XSLM142B"/>
        <s v="17XSLM144A"/>
        <s v="17XSLM144B"/>
        <s v="17XSLM145A"/>
        <s v="17XSLM145B"/>
        <s v="17XSLM140LPA"/>
        <s v="17XSLM140LPB"/>
        <s v="17XSLM143LPA"/>
        <s v="17XSLM146LPA"/>
        <s v="17XSLM147LPA"/>
        <s v="17XSLM143LPB"/>
        <s v="17XSLM146LPB"/>
        <s v="17XSLM147LPB"/>
        <s v="17XZSH020201A"/>
        <s v="17XZSL020201A"/>
        <s v="17XZSH020202A"/>
        <s v="17XZSL020202A"/>
        <s v="17XZSH020203A"/>
        <s v="17XZSL020203A"/>
        <s v="17XZSH020204A"/>
        <s v="17XZSL020204A"/>
        <s v="17XZSH020205A"/>
        <s v="17XZSL020205A"/>
        <s v="17XZSH020201B"/>
        <s v="17XZSL020201B"/>
        <s v="17XZSH020202B"/>
        <s v="17XZSL020202B"/>
        <s v="17XZSH020203B"/>
        <s v="17XZSL020203B"/>
        <s v="17XZSH020204B"/>
        <s v="17XZSL020204B"/>
        <s v="17XZSH020205B"/>
        <s v="17XZSL020205B"/>
        <s v="17XZSH020201C"/>
        <s v="17XZSL020201C"/>
        <s v="17XZSH020202C"/>
        <s v="17XZSL020202C"/>
        <s v="17XZSH020203C"/>
        <s v="17XZSL020203C"/>
        <s v="17XZSH020204C"/>
        <s v="17XZSL020204C"/>
        <s v="17XZSH020205C"/>
        <s v="17XZSL020205C"/>
        <s v="17XZSH020207A"/>
        <s v="17XZSL020207A"/>
        <s v="17XZSH020210A"/>
        <s v="17XZSL020210A"/>
        <s v="17XZSH020211A"/>
        <s v="17XZSL020211A"/>
        <s v="17XZSH020212A"/>
        <s v="17XZSL020212A"/>
        <s v="17XZSH020213A"/>
        <s v="17XZSL020213A"/>
        <s v="17XZSH020214A"/>
        <s v="17XZSL020214A"/>
        <s v="17XZSH020215A"/>
        <s v="17XZSL020215A"/>
        <s v="17XZSH020216A"/>
        <s v="17XZSL020216A"/>
        <s v="17XZSH020206"/>
        <s v="17XZSL020206"/>
        <s v="17XZSH020207B"/>
        <s v="17XZSL020207B"/>
        <s v="17XZSH020210B"/>
        <s v="17XZSL020210B"/>
        <s v="17XZSH020211B"/>
        <s v="17XZSL020211B"/>
        <s v="17XZSH020212B"/>
        <s v="17XZSL020212B"/>
        <s v="17XZSH020213B"/>
        <s v="17XZSL020213B"/>
        <s v="17XZSH020214B"/>
        <s v="17XZSL020214B"/>
        <s v="17XZSH020215B"/>
        <s v="17XZSL020215B"/>
        <s v="17XZSH020216B"/>
        <s v="17XZSL020216B"/>
        <s v="17XZSH020207C"/>
        <s v="17XZSL020207C"/>
        <s v="17XZSH020210C"/>
        <s v="17XZSL020210C"/>
        <s v="17XZSH020211C"/>
        <s v="17XZSL020211C"/>
        <s v="17XZSH020212C"/>
        <s v="17XZSL020212C"/>
        <s v="17XZSH020213C"/>
        <s v="17XZSL020213C"/>
        <s v="17XZSH020214C"/>
        <s v="17XZSL020214C"/>
        <s v="17XZSH020215C"/>
        <s v="17XZSL020215C"/>
        <s v="17XZSH020216C"/>
        <s v="17XZSL020216C"/>
        <s v="17XZSH020217"/>
        <s v="17XZSL020217"/>
        <s v="17XZSH020218"/>
        <s v="17XZSL020218"/>
        <s v="17XZSH020219"/>
        <s v="17XZSL020219"/>
        <s v="17XZSH020220"/>
        <s v="17XZSL020220"/>
        <s v="17XZSH020221"/>
        <s v="17XZSL020221"/>
        <s v="17XZSH020222"/>
        <s v="17XZSL020222"/>
        <s v="17XZSH020224"/>
        <s v="17XZSL020224"/>
        <s v="17XZSH020225"/>
        <s v="17XZSL020225"/>
        <s v="17XZSH07021"/>
        <s v="17XZSL07021"/>
        <s v="17XZSH07023"/>
        <s v="17XZSL07023"/>
        <s v="17TSHM072B"/>
        <s v="17XZSH020226"/>
        <s v="17XZSL020226"/>
        <s v="17XZSH020227"/>
        <s v="17XZSL020227"/>
        <s v="17XZSH020250"/>
        <s v="17XZSL020250"/>
        <s v="17XZSH020251"/>
        <s v="17XZSL020251"/>
        <s v="17XZSH020232"/>
        <s v="17XZSL020232"/>
        <s v="17XZSH020233"/>
        <s v="17XZSL020233"/>
        <s v="17XZSH020228"/>
        <s v="17XZSL020228"/>
        <s v="17XZSH020229"/>
        <s v="17XZSL020229"/>
        <s v="17XZSH020230"/>
        <s v="17XZSL020230"/>
        <s v="17XZSH020231"/>
        <s v="17XZSL020231"/>
        <s v="17XZSH17101"/>
        <s v="17XZSL17101"/>
        <s v="17XL15001"/>
        <s v="17XLA15001"/>
        <s v="17XL15005"/>
        <s v="17XLA15005"/>
        <s v="17XSLM072B"/>
        <s v="10FSH08004"/>
        <s v="10FSH08005"/>
        <s v="10FSH08006"/>
        <s v="10FSH08011"/>
        <s v="10FSH08014"/>
        <s v="10FSH08010"/>
        <s v="10FSH08012"/>
        <s v="10FSH08003"/>
        <s v="10FSH08007"/>
        <s v="10FSH08008"/>
        <s v="10FSH08013"/>
        <s v="10FSH08015"/>
        <s v="10FSH08016"/>
        <s v="10FSH08017"/>
        <s v="10FSH08019"/>
        <s v="17XSM01AL112"/>
        <s v="17XSAM01AL112"/>
        <s v="17XSRM01AL112"/>
        <s v="17XSM01BL112"/>
        <s v="17XSAM01BL112"/>
        <s v="17XSRM01BL112"/>
        <s v="17XSM01L112"/>
        <s v="17XSAM01L112"/>
        <s v="17XSRM01L112"/>
        <s v="17XSM01AL113"/>
        <s v="17XSAM01AL113"/>
        <s v="17XSM01BL113"/>
        <s v="17XSAM01BL113"/>
        <s v="17XSM01L113"/>
        <s v="17XSAM01L113"/>
        <s v="17XSM01AL114"/>
        <s v="17XSAM01AL114"/>
        <s v="17XSM01BL114"/>
        <s v="17XSAM01BL114"/>
        <s v="17XSM01L114"/>
        <s v="17XSAM01L114"/>
        <s v="17XSM071LPA"/>
        <s v="17XSAM071LPA"/>
        <s v="17XSRM071LPA"/>
        <s v="17XSM071LPB"/>
        <s v="17XSAM071LPB"/>
        <s v="17XSRM071LPB"/>
        <s v="17XSM072LPA"/>
        <s v="17XSAM072LPA"/>
        <s v="17XSRM072LPA"/>
        <s v="17XSM072LPB"/>
        <s v="17XSAM072LPB"/>
        <s v="17XSRM072LPB"/>
        <s v="17XSM073LPA"/>
        <s v="17XSAM073LPA"/>
        <s v="17XSRM073LPA"/>
        <s v="17XSM073LPB"/>
        <s v="17XSAM073LPB"/>
        <s v="17XSRM073LPB"/>
        <s v="17XSM074LPA"/>
        <s v="17XSAM074LPA"/>
        <s v="17XSRM074LPA"/>
        <s v="17XSM074LPB"/>
        <s v="17XSAM074LPB"/>
        <s v="17XSRM074LPB"/>
        <s v="17XSM075LPA"/>
        <s v="17XSAM075LPA"/>
        <s v="17XSRM075LPA"/>
        <s v="17XSM075LPB"/>
        <s v="17XSAM075LPB"/>
        <s v="17XSRM075LPB"/>
        <s v="17XSM076LPA"/>
        <s v="17XSAM076LPA"/>
        <s v="17XSRM076LPA"/>
        <s v="17XSM076LPB"/>
        <s v="17XSAM076LPB"/>
        <s v="17XSRM076LPB"/>
        <s v="17XSAM077LPA"/>
        <s v="17XSAM077LPB"/>
        <s v="17XSM141A"/>
        <s v="17XSAM141A"/>
        <s v="17XSRM141A"/>
        <s v="17XSM141B"/>
        <s v="17XSAM141B"/>
        <s v="17XSRM141B"/>
        <s v="17XSM142A"/>
        <s v="17XSAM142A"/>
        <s v="17XSM142B"/>
        <s v="17XSAM142B"/>
        <s v="17XSM144A"/>
        <s v="17XSRM144A"/>
        <s v="17XSM144B"/>
        <s v="17XSAM144B"/>
        <s v="17XSRM144B"/>
        <s v="17XSM145A"/>
        <s v="17XSAM145A"/>
        <s v="17XSRM145A"/>
        <s v="17XSM145B"/>
        <s v="17XSAM145B"/>
        <s v="17XSRM145B"/>
        <s v="17XSM171A"/>
        <s v="17XSAM171A"/>
        <s v="17XSRM171A"/>
        <s v="17XSM171B"/>
        <s v="17XSAM171B"/>
        <s v="17XSRM171B"/>
        <s v="17XSM172"/>
        <s v="17XSAM172"/>
        <s v="17XSRM172"/>
        <s v="17XSRM01AL113"/>
        <s v="17XSRM01BL113"/>
        <s v="17XSRM01L113"/>
        <s v="17XSRM01AL114"/>
        <s v="17XSRM01BL114"/>
        <s v="17XSRM01L114"/>
        <s v="17XSM077LPA"/>
        <s v="17XSM077LPB"/>
        <s v="17XSAM144A"/>
        <s v="17XSM140LPA"/>
        <s v="17XSAM140LPA"/>
        <s v="17XSRM140LPA"/>
        <s v="17XSM140LPB"/>
        <s v="17XSAM140LPB"/>
        <s v="17XSRM140LPB"/>
        <s v="17XSM143LPA"/>
        <s v="17XSAM143LPA"/>
        <s v="17XSRM143LPA"/>
        <s v="17XSM143LPB"/>
        <s v="17XSAM143LPB"/>
        <s v="17XSRM143LPB"/>
        <s v="17XSM146LPA"/>
        <s v="17XSAM146LPA"/>
        <s v="17XSRM146LPA"/>
        <s v="17XSM146LPB"/>
        <s v="17XSAM146LPB"/>
        <s v="17XSRM146LPB"/>
        <s v="17XSM147LPA"/>
        <s v="17XSAM147LPA"/>
        <s v="17XSRM147LPA"/>
        <s v="17XSM147LPB"/>
        <s v="17XSAM147LPB"/>
        <s v="17XSRM147LPB"/>
        <s v="17XSM026LPA"/>
        <s v="17XSAM026LPA"/>
        <s v="17XSRM026LPA"/>
        <s v="17XSM026LPB"/>
        <s v="17XSAM026LPB"/>
        <s v="17XSRM026LPB"/>
        <s v="17XSM027LPA"/>
        <s v="17XSAM027LPA"/>
        <s v="17XSRM027LPA"/>
        <s v="17XSM027LPB"/>
        <s v="17XSAM027LPB"/>
        <s v="17XSRM027LPB"/>
        <s v="17XSM024LPA"/>
        <s v="17XSAM024LPA"/>
        <s v="17XSRM024LPA"/>
        <s v="17XSM024LPB"/>
        <s v="17XSAM024LPB"/>
        <s v="17XSRM024LPB"/>
        <s v="17XSM025LPA"/>
        <s v="17XSAM025LPA"/>
        <s v="17XSRM025LPA"/>
        <s v="17XSM025LPB"/>
        <s v="17XSAM025LPB"/>
        <s v="17XSRM025LPB"/>
        <s v="17XSM072LA"/>
        <s v="17XSAM072LA"/>
        <s v="17XSRM072LA"/>
        <s v="17XSM072LB"/>
        <s v="17XSAM072LB"/>
        <s v="17XSRM072LB"/>
        <s v="17XSM001LKA"/>
        <s v="17XSAM001LKA"/>
        <s v="17XSRM001LKA"/>
        <s v="17XSM029LPA"/>
        <s v="17XSAM029LPA"/>
        <s v="17XSRM029LPA"/>
        <s v="17XSM033LPA"/>
        <s v="17XSAM033LPA"/>
        <s v="17XSRM033LPA"/>
        <s v="17XSM022LPA"/>
        <s v="17XSAM022LPA"/>
        <s v="17XSH022LP"/>
        <s v="17XSAH022LP"/>
        <s v="17XSM001LKB"/>
        <s v="17XSAM001LKB"/>
        <s v="17XSRM001LKB"/>
        <s v="17XSM002LKA"/>
        <s v="17XSAM002LKA"/>
        <s v="17XSRM002LKA"/>
        <s v="17XSM002LKB"/>
        <s v="17XSAM002LKB"/>
        <s v="17XSRM002LKB"/>
        <s v="17XSM029LPB"/>
        <s v="17XSAM029LPB"/>
        <s v="17XSRM029LPB"/>
        <s v="17XSM033LPB"/>
        <s v="17XSAM033LPB"/>
        <s v="17XSRM033LPB"/>
        <s v="17XSM033LPC"/>
        <s v="17XSAM033LPC"/>
        <s v="17XSRM033LPC"/>
        <s v="17XSRM022LPA"/>
        <s v="17XSRH022LP"/>
        <s v="17XSM131A"/>
        <s v="17XSAM131A"/>
        <s v="17XSRM131A"/>
        <s v="17XSM131B"/>
        <s v="17XSAM131B"/>
        <s v="17XSRM131B"/>
        <s v="17XSM131C"/>
        <s v="17XSAM131C"/>
        <s v="17XSRM131C"/>
        <s v="17XSM022LPB"/>
        <s v="17XSAM022LPB"/>
        <s v="17XSRM022LPB"/>
        <s v="17XSM023LPA"/>
        <s v="17XSAM023LPA"/>
        <s v="17XSRM023LPA"/>
        <s v="17XSM023LPB"/>
        <s v="17XSAM023LPB"/>
        <s v="17XSRM023LPB"/>
        <s v="17XSM028LPA"/>
        <s v="17XSAM028LPA"/>
        <s v="17XSRM028LPA"/>
        <s v="17XSM028LPB"/>
        <s v="17XSAM028LPB"/>
        <s v="17XSRM028LPB"/>
        <s v="17XSM021LPA"/>
        <s v="17XSAM021LPA"/>
        <s v="17XSRM021LPA"/>
        <s v="17XSM021LPB"/>
        <s v="17XSAM021LPB"/>
        <s v="17XSRM021LPB"/>
        <s v="17HS100701"/>
        <s v="17HS100702"/>
        <s v="17HS100703"/>
        <s v="17HS100704"/>
        <s v="17HS100705A"/>
        <s v="17HS100706"/>
        <s v="17TSHH100738"/>
        <s v="17ZSH100769"/>
        <s v="17XA11281X"/>
        <s v="17XA113938X"/>
        <s v="17XS01003X"/>
        <s v="17BL113818X"/>
        <s v="17BL113828X"/>
        <s v="17BL113838X"/>
        <s v="17BL113848X"/>
        <s v="17XA113857X"/>
        <s v="17XA113804X"/>
        <s v="17XA113809X"/>
        <s v="17XA113800X"/>
        <s v="17XA113803X"/>
        <s v="17XA100245AY"/>
        <s v="17XA100245BY"/>
        <s v="17XS090213X"/>
        <s v="17HS113930A"/>
        <s v="17HS113931A"/>
        <s v="17HS113932"/>
        <s v="17HS113933"/>
        <s v="17HS113934"/>
        <s v="17HS090301"/>
        <s v="17HS090302"/>
        <s v="17HS090303"/>
        <s v="17HS090304"/>
        <s v="17HS100705B"/>
        <s v="17HS11250A"/>
        <s v="17HS11250B"/>
        <s v="17HS11250C"/>
        <s v="17HS11250D"/>
        <s v="17HS11250E"/>
        <s v="17HS11250F"/>
        <s v="17HS090351"/>
        <s v="17HS090352"/>
        <s v="17HS090353"/>
        <s v="17HS090354"/>
        <s v="17FSL17101CV"/>
        <s v="17HS11301MN"/>
        <s v="17HS11301ON"/>
        <s v="17AXS11301"/>
        <s v="17FSL11301"/>
        <s v="17XAD1001"/>
        <s v="17XAD1002"/>
        <s v="17XAD1003"/>
        <s v="17XAD1044"/>
        <s v="17XAD1045"/>
        <s v="17XZSL09005"/>
        <s v="17FSL11101"/>
        <s v="17XZSH090302B"/>
        <s v="17XZSL090302B"/>
        <s v="17XZSH090301C"/>
        <s v="17XZSL090301C"/>
        <s v="17XZSH090301D"/>
        <s v="17XZSL090301D"/>
        <s v="17XZSH090302C"/>
        <s v="17XZSL090302C"/>
        <s v="17XZSH090302D"/>
        <s v="17XZSL090302D"/>
        <s v="17XZSH09005"/>
        <s v="17XZSH090301A"/>
        <s v="17XZSL090301A"/>
        <s v="17XZSH090301B"/>
        <s v="17XZSL090301B"/>
        <s v="17XZSH090302A"/>
        <s v="17XZSL090302A"/>
        <s v="17XAD1004"/>
        <s v="17XAD1005"/>
        <s v="17XAD1006"/>
        <s v="17XAD1007"/>
        <s v="17XAD1008"/>
        <s v="17XAD1009"/>
        <s v="17XAD1010"/>
        <s v="17XAD1011"/>
        <s v="17XAD1012"/>
        <s v="17XAD1013"/>
        <s v="17XAD1014"/>
        <s v="17XAD1015"/>
        <s v="17XAD1016"/>
        <s v="17XAD1017"/>
        <s v="17XAD1018"/>
        <s v="17XAD1019"/>
        <s v="17XAD1020"/>
        <s v="17XAD1021"/>
        <s v="17XAD1022"/>
        <s v="17XAD1023"/>
        <s v="17XAD1024"/>
        <s v="17XAD1025"/>
        <s v="17XAD1026"/>
        <s v="17XAD1027"/>
        <s v="17XAD1028"/>
        <s v="17XAD1029"/>
        <s v="17XAD1030"/>
        <s v="17XAD1031"/>
        <s v="17XAD1032"/>
        <s v="17XAD1033"/>
        <s v="17XAD1034"/>
        <s v="17XAD1061"/>
        <s v="17XAD1035"/>
        <s v="17XAD1036"/>
        <s v="17XAD1037"/>
        <s v="17XAD1038"/>
        <s v="17XAD1039"/>
        <s v="17XAD1040"/>
        <s v="17XAD1041"/>
        <s v="17XAD1042"/>
        <s v="17XAD1043"/>
        <s v="17XAD1046"/>
        <s v="17XAD1047"/>
        <s v="17XAD1048"/>
        <s v="17XAD1049"/>
        <s v="17XAD1050"/>
        <s v="17XAD1051"/>
        <s v="17XAD1052"/>
        <s v="17XAD1053"/>
        <s v="17XAD1054"/>
        <s v="17XAD1055"/>
        <s v="17XAD1056"/>
        <s v="17XAD1057"/>
        <s v="17XAD1058"/>
        <s v="17XAD1059"/>
        <s v="17XAD1060"/>
        <s v="17XY020201A"/>
        <s v="17XY020202A"/>
        <s v="17XY020203A"/>
        <s v="17XY020204A"/>
        <s v="17XY020205A"/>
        <s v="17AY020200"/>
        <s v="17AY020201"/>
        <s v="17AY020202A"/>
        <s v="17MXYH070001"/>
        <s v="17MXYL070001"/>
        <s v="17XY020201B"/>
        <s v="17XY020202B"/>
        <s v="17XY020203B"/>
        <s v="17XY020204B"/>
        <s v="17XY020205B"/>
        <s v="17AY020202B"/>
        <s v="17XY020201C"/>
        <s v="17XY020202C"/>
        <s v="17XY020203C"/>
        <s v="17XY020204C"/>
        <s v="17XY020205C"/>
        <s v="17AY020202C"/>
        <s v="17XY020206"/>
        <s v="17XY020207A"/>
        <s v="17XY020210A"/>
        <s v="17XY020211A"/>
        <s v="17XY020212A"/>
        <s v="17XY020213A"/>
        <s v="17XY020214A"/>
        <s v="17XY020215A"/>
        <s v="17XY020216A"/>
        <s v="17AY020204A"/>
        <s v="17XY020207B"/>
        <s v="17XY020210B"/>
        <s v="17XY020211B"/>
        <s v="17XY020212B"/>
        <s v="17XY020213B"/>
        <s v="17XY020214B"/>
        <s v="17XY020215B"/>
        <s v="17XY020216B"/>
        <s v="17AY020204B"/>
        <s v="17AY020203"/>
        <s v="17AY020206"/>
        <s v="17XY020207C"/>
        <s v="17XY020210C"/>
        <s v="17XY020211C"/>
        <s v="17XY020212C"/>
        <s v="17XY020213C"/>
        <s v="17XY020214C"/>
        <s v="17XY020215C"/>
        <s v="17XY020216C"/>
        <s v="17AY020204C"/>
        <s v="17AY020205A"/>
        <s v="17AY020205B"/>
        <s v="17AY020205C"/>
        <s v="17AY020205D"/>
        <s v="17XY020217"/>
        <s v="17XY020218"/>
        <s v="17XY090301AB"/>
        <s v="17XY090301AA"/>
        <s v="17XY090301BB"/>
        <s v="17XY090301BA"/>
        <s v="17XY090302A"/>
        <s v="17XY090302B"/>
        <s v="17XY090301CB"/>
        <s v="17XY090301CA"/>
        <s v="17XY090301DB"/>
        <s v="17XY090301DA"/>
        <s v="17XY090302C"/>
        <s v="17XY090302D"/>
        <s v="17XY020219"/>
        <s v="17XY020220"/>
        <s v="17XY020221"/>
        <s v="17XY020222"/>
        <s v="17AY020207"/>
        <s v="17AY020208"/>
        <s v="17XY020228"/>
        <s v="17XY020229"/>
        <s v="17XY020230"/>
        <s v="17XY020231"/>
        <s v="17AY020209"/>
        <s v="17AY020210"/>
        <s v="17AY020211"/>
        <s v="17AY020212"/>
        <s v="17XYSTM01AL112"/>
        <s v="17XYSPM01AL112"/>
        <s v="17XYSTM01BL112"/>
        <s v="17XYSPM01BL112"/>
        <s v="17XYSTM01L112"/>
        <s v="17XYSPM01L112"/>
        <s v="17XYSTM01AL113"/>
        <s v="17XYSPM01AL113"/>
        <s v="17XYSTM01BL113"/>
        <s v="17XYSPM01BL113"/>
        <s v="17XYSTM01L113"/>
        <s v="17XYSPM01L113"/>
        <s v="17XYSTM01AL114"/>
        <s v="17XYSPM01AL114"/>
        <s v="17XYSTM01BL114"/>
        <s v="17XYSPM01BL114"/>
        <s v="17XYSTM01L114"/>
        <s v="17XYSPM01L114"/>
        <s v="17XYSPM071LPA"/>
        <s v="17XYSTM071LPA"/>
        <s v="17XYSPM071LPB"/>
        <s v="17XYSTM071LPB"/>
        <s v="17XYSTM072LPA"/>
        <s v="17XYSPM072LPA"/>
        <s v="17XYSPM072LPB"/>
        <s v="17XYSPM073LPA"/>
        <s v="17XYSPM073LPB"/>
        <s v="17XYSPM074LPA"/>
        <s v="17XYSTM074LPA"/>
        <s v="17XYSPM074LPB"/>
        <s v="17XYSTM074LPB"/>
        <s v="17XYSPM075LPA"/>
        <s v="17XYSTM075LPA"/>
        <s v="17XYSPM075LPB"/>
        <s v="17XYSTM075LPB"/>
        <s v="17XYSPM076LPA"/>
        <s v="17XYSTM076LPA"/>
        <s v="17XYSPM076LPB"/>
        <s v="17XYSTM076LPB"/>
        <s v="17XYSPM171A"/>
        <s v="17XYSTM171A"/>
        <s v="17XYSPM171B"/>
        <s v="17XYSTM171B"/>
        <s v="17XYSPM172"/>
        <s v="17XYSTM172"/>
        <s v="17XYSTM072LPB"/>
        <s v="17XYSTM073LPA"/>
        <s v="17XYSTM073LPB"/>
        <s v="17XYSPM141A"/>
        <s v="17XYSTM141A"/>
        <s v="17XYSPM141B"/>
        <s v="17XYSTM141B"/>
        <s v="17XYSPM142A"/>
        <s v="17XYSPM142B"/>
        <s v="17XYSPM144A"/>
        <s v="17XYSTM144A"/>
        <s v="17XYSPM144B"/>
        <s v="17XYSTM144B"/>
        <s v="17XYSPM145A"/>
        <s v="17XYSTM145A"/>
        <s v="17XYSPM145B"/>
        <s v="17XYSTM145B"/>
        <s v="17XYSPM140LPA"/>
        <s v="17XYSTM140LPA"/>
        <s v="17XYSPM140LPB"/>
        <s v="17XYSTM140LPB"/>
        <s v="17XYSPM143LPA"/>
        <s v="17XYSTM143LPA"/>
        <s v="17XYSPM143LPB"/>
        <s v="17XYSTM143LPB"/>
        <s v="17XYSPM146LPA"/>
        <s v="17XYSTM146LPA"/>
        <s v="17XYSPM146LPB"/>
        <s v="17XYSTM146LPB"/>
        <s v="17XYSPM147LPA"/>
        <s v="17XYSTM147LPA"/>
        <s v="17XYSPM147LPB"/>
        <s v="17XYSTM147LPB"/>
        <s v="17XYSPM024LPA"/>
        <s v="17XYSTM024LPA"/>
        <s v="17XYSPM025LPA"/>
        <s v="17XYSTM025LPA"/>
        <s v="17XYSPM131A"/>
        <s v="17XYSTM131A"/>
        <s v="17XYSPM131B"/>
        <s v="17XYSTM131B"/>
        <s v="17XYSPM131C"/>
        <s v="17XYSTM131C"/>
        <s v="17XYSPM002LKA"/>
        <s v="17XYSTM002LKA"/>
        <s v="17XYSPM002LKB"/>
        <s v="17XYSTM002LKB"/>
        <s v="17XYSPM026LPB"/>
        <s v="17XYSTM026LPB"/>
        <s v="17XYSPM027LPB"/>
        <s v="17XYSTM027LPB"/>
        <s v="17XYSPM024LPB"/>
        <s v="17XYSTM024LPB"/>
        <s v="17XYSPM025LPB"/>
        <s v="17XYSTM025LPB"/>
        <s v="17XYSPM072LA"/>
        <s v="17XYSTM072LA"/>
        <s v="17XYSPM072LB"/>
        <s v="17XYSTM072LB"/>
        <s v="17XYSPM001LKA"/>
        <s v="17XYSTM001LKA"/>
        <s v="17XYSPM001LKB"/>
        <s v="17XYSTM001LKB"/>
        <s v="17XYSPM029LPA"/>
        <s v="17XYSTM029LPA"/>
        <s v="17XYSPM029LPB"/>
        <s v="17XYSTM029LPB"/>
        <s v="17XYSPM033LPA"/>
        <s v="17XYSTM033LPA"/>
        <s v="17XYSPM033LPB"/>
        <s v="17XYSTM033LPB"/>
        <s v="17XYSPM033LPC"/>
        <s v="17XYSTM033LPC"/>
        <s v="17XYSPM022LPA"/>
        <s v="17XYSTM022LPA"/>
        <s v="17XYSPM022LPB"/>
        <s v="17XYSTM022LPB"/>
        <s v="17XYSPM023LPA"/>
        <s v="17XYSTM023LPA"/>
        <s v="17XYSPM023LPB"/>
        <s v="17XYSTM023LPB"/>
        <s v="17XYSPM028LPA"/>
        <s v="17XYSTM028LPA"/>
        <s v="17XYSPM028LPB"/>
        <s v="17XYSTM028LPB"/>
        <s v="17XYSPH022LP"/>
        <s v="17XYSTH022LP"/>
        <s v="17XYSPM021LPA"/>
        <s v="17XYSTM021LPA"/>
        <s v="17XYSPM021LPB"/>
        <s v="17XYSTM021LPB"/>
        <s v="17XL100700"/>
        <s v="17XL100701"/>
        <s v="17XL100702"/>
        <s v="17XL100703"/>
        <s v="17XL100704"/>
        <s v="17XY100722"/>
        <s v="17XY100723"/>
        <s v="17XA113950"/>
        <s v="17XL11250A"/>
        <s v="17XL113930A"/>
        <s v="17XL113931A"/>
        <s v="17XL113933A"/>
        <s v="17XL090301"/>
        <s v="17XL090302"/>
        <s v="17XL090352"/>
        <s v="17XL090351"/>
        <s v="17XA11250B"/>
        <s v="17XY07021"/>
        <s v="17XY07023"/>
        <s v="17XY09005"/>
        <s v="17XY17101"/>
        <s v="17HS11281Y"/>
        <s v="17HS11281R"/>
        <s v="17HS113938Y"/>
        <s v="17HS113938R"/>
        <s v="17HS100245AY"/>
        <s v="17HS100245BY"/>
        <s v="17YS090210Y"/>
        <s v="_x000a_17YS090211Y"/>
        <s v="17YS090110Y"/>
        <s v="_x000a_17YS090111Y"/>
        <s v="17XS99999Y"/>
        <s v="17XY020250"/>
        <s v="17XY020251"/>
        <s v="17XY020224"/>
        <s v="17XY020225"/>
        <s v="17XY020226"/>
        <s v="17XY020227"/>
        <s v="17XY020232"/>
        <s v="17XY020233"/>
        <s v="17XYSPM111A"/>
        <s v="17XYSTM111A"/>
        <s v="17-HY-070855"/>
        <s v="17-HY-070856"/>
        <m u="1"/>
        <s v="17XAD0006" u="1"/>
        <s v="10FSH08020" u="1"/>
        <s v="17XAD0014" u="1"/>
        <s v="17XAD0022" u="1"/>
        <s v="17XAD0007" u="1"/>
        <s v="17XAD0015" u="1"/>
        <s v="17XYST1M072LPB" u="1"/>
        <s v="17XAD0008" u="1"/>
        <s v="17XYST2M072LPB" u="1"/>
        <s v="17XAD0016" u="1"/>
        <s v="17XYST1M073LPB" u="1"/>
        <s v="17XYST2M073LPB" u="1"/>
        <s v="17XAD0009" u="1"/>
        <s v="17XYST1M072LPA" u="1"/>
        <s v="17XAD0017" u="1"/>
        <s v="17XYST2M072LPA" u="1"/>
        <s v="17XYST1M073LPA" u="1"/>
        <s v="17XYST2M073LPA" u="1"/>
        <s v="17XAD0018" u="1"/>
        <s v="17XAD0019" u="1"/>
        <s v="17XAD3001" u="1"/>
        <s v="17XAD3002" u="1"/>
        <s v="17XAD3003" u="1"/>
        <s v="17XAD3004" u="1"/>
        <s v="17XAD3005" u="1"/>
        <s v="17XAD3006" u="1"/>
        <s v="17XAD3007" u="1"/>
        <s v="17ZTM072LPA" u="1"/>
        <s v="17ZTM072LPB" u="1"/>
        <s v="17XAD3008" u="1"/>
        <s v="17ZTM073LPA" u="1"/>
        <s v="17ZTM073LPB" u="1"/>
        <s v="17XAD4001" u="1"/>
        <s v="17XAD2001" u="1"/>
        <s v="17XAD4002" u="1"/>
        <s v="17XAD0001" u="1"/>
        <s v="17XAD2002" u="1"/>
        <s v="17XAD4003" u="1"/>
        <s v="17XAD0002" u="1"/>
        <s v="17XAD0010" u="1"/>
        <s v="17XAD2003" u="1"/>
        <s v="17XAD0003" u="1"/>
        <s v="17XAD0011" u="1"/>
        <s v="17XAD2004" u="1"/>
        <s v="17XAD0004" u="1"/>
        <s v="17XAD0012" u="1"/>
        <s v="17XAD0020" u="1"/>
        <s v="17XAD2005" u="1"/>
        <s v="10FSH08022" u="1"/>
        <s v="17XAD0005" u="1"/>
        <s v="17XAD0013" u="1"/>
        <s v="17XAD0021" u="1"/>
        <s v="17XAD2006" u="1"/>
        <s v="10FSH08021" u="1"/>
      </sharedItems>
    </cacheField>
    <cacheField name="Sub Unit code " numFmtId="0">
      <sharedItems containsBlank="1"/>
    </cacheField>
    <cacheField name="TAG_SERVICE" numFmtId="0">
      <sharedItems containsBlank="1"/>
    </cacheField>
    <cacheField name="TAG_SERVICE_RU" numFmtId="0">
      <sharedItems containsBlank="1" containsMixedTypes="1" containsNumber="1" containsInteger="1" minValue="0" maxValue="0"/>
    </cacheField>
    <cacheField name="Instrument_Type_Desc" numFmtId="0">
      <sharedItems containsBlank="1" containsMixedTypes="1" containsNumber="1" containsInteger="1" minValue="0" maxValue="0"/>
    </cacheField>
    <cacheField name="P__ID_Drawing" numFmtId="0">
      <sharedItems containsBlank="1"/>
    </cacheField>
    <cacheField name="CLASS_TYPE_SIG" numFmtId="0">
      <sharedItems count="33">
        <s v="AI-NIS (4-20 mA, 2 wire) DCS"/>
        <s v="AI-NIS (4-20 mA, 4 wire) DCS"/>
        <s v="AI-RTD-NIS (3 wire) DCS"/>
        <s v="AI-IS (4-20 mA, 2 wire) DCS"/>
        <s v="AI-R-NIS (4-20 mA, 2 wire) DCS"/>
        <s v="AI-R-NIS (4-20 mA, 4 wire) DCS"/>
        <s v="AI-R-NIS"/>
        <s v="AI-R-IS (4-20 mA, 2 wire) DCS"/>
        <s v="AI-R-IS (4-20 mA, 4 wire) DCS"/>
        <s v="AO-R-NIS (4-20 mA) DCS"/>
        <s v="AO-R-IS (4-20 mA) DCS"/>
        <s v="AO-R-IS"/>
        <s v="AO-NIS (4-20 mA) DCS"/>
        <s v="AO-NIS"/>
        <s v="DI-NIS (MCC 230VAC) DCS"/>
        <s v="DI-NIS (MCC 220VDC) DCS"/>
        <s v="DI-NIS (VFC) DCS"/>
        <s v="DI-NIS (Thermistors PTC) DCS"/>
        <s v="DI-NIS (NAMUR) DCS"/>
        <s v="DI-NIS (Conductivity) DCS"/>
        <s v="DI-NIS "/>
        <s v="DO-NIS (24VDC) DCS"/>
        <s v="DO-NIS (MCC 230VAC) DCS"/>
        <s v="DO-NIS (MCC 220VDC) DCS"/>
        <s v="AI-NIS"/>
        <s v="AI-R-NIS (PI converter, 3 wire) DCS"/>
        <s v="AO-R-NIS"/>
        <s v="DI-NIS (Diagnostic) DCS"/>
        <s v="DI-IS (NAMUR) DCS"/>
        <s v="DI-IS"/>
        <s v="DO-NIS (VFC NO) DCS"/>
        <s v="AI-R-IS"/>
        <s v="Питание"/>
      </sharedItems>
    </cacheField>
    <cacheField name="IO type_x000a_(Типовая схема подключения)" numFmtId="0">
      <sharedItems containsBlank="1" count="19">
        <s v="DCS_AI_01"/>
        <s v="DCS_AI_03"/>
        <s v="DCS_AI_05"/>
        <s v="DCS_AI_02"/>
        <s v="DCS_AI_04"/>
        <s v=""/>
        <s v="DCS_AO_02"/>
        <s v="DCS_AO_01"/>
        <s v="DCS_DI_03"/>
        <s v="DCS_DI_05"/>
        <s v="DCS_DI_01"/>
        <s v="DCS_DI_02"/>
        <s v="DCS_DI_04"/>
        <s v="DCS_DO_01"/>
        <s v="DCS_DO_03"/>
        <s v="DCS_DO_04"/>
        <s v="DCS_PI_01"/>
        <s v="DCS_DO_02"/>
        <m/>
      </sharedItems>
    </cacheField>
    <cacheField name="Loop_External_power" numFmtId="0">
      <sharedItems containsBlank="1"/>
    </cacheField>
    <cacheField name="CAB_NAME" numFmtId="0">
      <sharedItems containsBlank="1"/>
    </cacheField>
    <cacheField name="CAB_TYPE" numFmtId="0">
      <sharedItems containsBlank="1"/>
    </cacheField>
    <cacheField name="Set_Name" numFmtId="0">
      <sharedItems containsBlank="1"/>
    </cacheField>
    <cacheField name="CABINET_MAR" numFmtId="0">
      <sharedItems containsBlank="1" count="10">
        <s v="17-MC-DCS-006"/>
        <s v="17-MC-DCS-008"/>
        <s v="17-MC-DCS-009"/>
        <s v="17-MC-DCS-005"/>
        <s v="17-MC-DCS-001"/>
        <s v="17-MC-DCS-002"/>
        <s v="17-MC-DCS-004"/>
        <s v="17-MC-DCS-003"/>
        <s v="17-MC-DCS-007"/>
        <m u="1"/>
      </sharedItems>
    </cacheField>
    <cacheField name="FTS_NAME" numFmtId="0">
      <sharedItems containsBlank="1" count="86">
        <s v="TS-O-06"/>
        <s v="TS-O-01"/>
        <s v="TS-O-03"/>
        <s v="TS-Q-04"/>
        <s v="TS-R-03"/>
        <s v="TS-O-07"/>
        <m/>
        <s v="TS-Q-02"/>
        <s v="TS-O-02"/>
        <s v="TS-O-04"/>
        <s v="TS-O-05"/>
        <s v="TS-R-01"/>
        <s v="TS-Q-08"/>
        <s v="TS-Q-03"/>
        <s v="TS-Q-05"/>
        <s v="TS-Q-06"/>
        <s v="TS-P-02"/>
        <s v="TS-R-05"/>
        <s v="TS-P-01"/>
        <s v="TS-Q-07"/>
        <s v="TS-P-04"/>
        <s v="TS-P-07"/>
        <s v="TS-P-06"/>
        <s v="TS-G-01"/>
        <s v="TS-G-02"/>
        <s v="TS-G-03"/>
        <s v="TS-G-04"/>
        <s v="TS-Q-01"/>
        <s v="TS-P-05"/>
        <s v="TS-H-03"/>
        <s v="TS-H-04"/>
        <s v="TS-H-01"/>
        <s v="TS-H-02"/>
        <s v="TS-R-04"/>
        <s v="TS-F-01"/>
        <s v="TS-F-02"/>
        <s v="TS-F-04"/>
        <s v="TS-F-05"/>
        <s v="TS-G-08"/>
        <s v="TS-F-03"/>
        <s v="TS-G-06"/>
        <s v="TS-F-06"/>
        <s v="TS-P-10"/>
        <s v="TS-G-05"/>
        <s v="TS-G-07"/>
        <s v="TS-R-02"/>
        <s v="TS-O-09"/>
        <s v="TS-O-08"/>
        <s v="TS-P-03"/>
        <s v="TS-H-05"/>
        <s v="TS-F-16"/>
        <s v="TS-Q-13"/>
        <s v="TS-P-09"/>
        <s v="TS-O-10"/>
        <s v="TS-Q-14"/>
        <s v="TS-P-08"/>
        <s v="TS-Q-09"/>
        <s v="TS-Q-10"/>
        <s v="TS-Q-11"/>
        <s v="TS-Q-12"/>
        <s v="TS-F-09"/>
        <s v="TS-F-10"/>
        <s v="TS-F-17"/>
        <s v="TS-F-15"/>
        <s v="TS-H-08"/>
        <s v="TS-F-18"/>
        <s v="TS-F-19"/>
        <s v="TS-G-09"/>
        <s v="TS-G-10"/>
        <s v="TS-G-11"/>
        <s v="TS-G-12"/>
        <s v="TS-G-13"/>
        <s v="TS-G-18"/>
        <s v="TS-G-14"/>
        <s v="TS-G-15"/>
        <s v="TS-G-16"/>
        <s v="TS-G-19"/>
        <s v="TS-G-17"/>
        <s v="TS-F-07"/>
        <s v="TS-F-08"/>
        <s v="TS-F-11"/>
        <s v="TS-F-12"/>
        <s v="TS-F-13"/>
        <s v="TS-F-14"/>
        <s v="TS-H-06"/>
        <s v="TS-H-07"/>
      </sharedItems>
    </cacheField>
    <cacheField name="FTS_TERM1" numFmtId="0">
      <sharedItems containsString="0" containsBlank="1" containsNumber="1" containsInteger="1" minValue="1" maxValue="45" count="26">
        <n v="3"/>
        <n v="5"/>
        <n v="7"/>
        <n v="9"/>
        <n v="11"/>
        <n v="1"/>
        <n v="13"/>
        <n v="15"/>
        <m/>
        <n v="29"/>
        <n v="17"/>
        <n v="19"/>
        <n v="21"/>
        <n v="23"/>
        <n v="25"/>
        <n v="27"/>
        <n v="31"/>
        <n v="4"/>
        <n v="10"/>
        <n v="33"/>
        <n v="35"/>
        <n v="37"/>
        <n v="39"/>
        <n v="41"/>
        <n v="43"/>
        <n v="45"/>
      </sharedItems>
    </cacheField>
    <cacheField name="FTS_TERM2" numFmtId="0">
      <sharedItems containsBlank="1" containsMixedTypes="1" containsNumber="1" containsInteger="1" minValue="2" maxValue="46"/>
    </cacheField>
    <cacheField name="FTS_TERM3" numFmtId="0">
      <sharedItems containsBlank="1" containsMixedTypes="1" containsNumber="1" containsInteger="1" minValue="3" maxValue="15"/>
    </cacheField>
    <cacheField name="MAX TERMINAL" numFmtId="0">
      <sharedItems containsBlank="1" containsMixedTypes="1" containsNumber="1" containsInteger="1" minValue="12" maxValue="12"/>
    </cacheField>
    <cacheField name="FTS_TYPE" numFmtId="0">
      <sharedItems containsBlank="1"/>
    </cacheField>
    <cacheField name="BARRIER_NAME" numFmtId="0">
      <sharedItems containsBlank="1" count="748">
        <s v="O1010000_U1"/>
        <s v="O1010000_U2"/>
        <s v="O1010000_U3"/>
        <s v="O1010000_U4"/>
        <s v="O1010000_U5"/>
        <s v="O1010000_U6"/>
        <s v="O1010000_U7"/>
        <s v="O1010000_U8"/>
        <s v="O1010000_U9"/>
        <s v="O1010000_U10"/>
        <s v="O1010000_U11"/>
        <s v="O1010000_U12"/>
        <s v="O1010000_U13"/>
        <s v="O1010000_U14"/>
        <s v="O1010000_U15"/>
        <s v="O1010000_U16"/>
        <s v="O1010001_U1"/>
        <s v="O1010001_U2"/>
        <s v="O1010001_U3"/>
        <s v="O1010001_U4"/>
        <s v="O1010001_U5"/>
        <s v="O1010001_U6"/>
        <s v="O1010001_U7"/>
        <s v="O1010001_U8"/>
        <s v="O1010001_U9"/>
        <s v="O1010001_U10"/>
        <s v="O1010001_U11"/>
        <s v="O1010001_U12"/>
        <s v="O1010001_U13"/>
        <s v="O1010001_U14"/>
        <s v="O1010001_U15"/>
        <s v="O1010001_U16"/>
        <s v="O1010002_U1"/>
        <s v="O1010002_U2"/>
        <s v="O1010002_U3"/>
        <s v="O1010002_U4"/>
        <s v="O1010002_U5"/>
        <s v="O1010002_U6"/>
        <s v="O1010002_U7"/>
        <s v="O1010002_U8"/>
        <s v="O1010002_U9"/>
        <s v="O1010002_U10"/>
        <s v="O1010002_U11"/>
        <s v="O1010002_U12"/>
        <s v="O1010002_U13"/>
        <s v="O1010002_U14"/>
        <s v="O1010002_U15"/>
        <s v="O1010002_U16"/>
        <s v="O1010003_U1"/>
        <s v="O1010003_U2"/>
        <s v="O1010003_U3"/>
        <s v="O1010003_U4"/>
        <s v="O1010003_U5"/>
        <s v="O1010003_U6"/>
        <s v="O1010003_U7"/>
        <s v="O1010003_U8"/>
        <s v="O1010003_U9"/>
        <s v="O1010003_U10"/>
        <s v="O1010003_U11"/>
        <s v="O1010003_U12"/>
        <s v="O1010003_U13"/>
        <s v="O1010003_U14"/>
        <s v="O1010003_U15"/>
        <s v="O1010003_U16"/>
        <s v="O1010004_U1"/>
        <s v="O1010004_U2"/>
        <s v="O1010004_U3"/>
        <s v="O1010004_U4"/>
        <s v="O1010004_U5"/>
        <s v="O1010004_U6"/>
        <s v="O1010004_U7"/>
        <s v="O1010004_U8"/>
        <s v="O1010004_U9"/>
        <s v="O1010004_U10"/>
        <s v="O1010004_U11"/>
        <s v="O1010004_U12"/>
        <s v="O1010004_U13"/>
        <s v="O1010004_U14"/>
        <s v="O1010004_U15"/>
        <s v="O1010004_U16"/>
        <s v="O1010005_U1"/>
        <s v="O1010005_U2"/>
        <s v="O1010005_U3"/>
        <s v="O1010005_U4"/>
        <s v="O1010005_U5"/>
        <s v="O1010005_U6"/>
        <s v="O1010005_U7"/>
        <s v="O1010005_U8"/>
        <s v="O1010005_U9"/>
        <s v="O1010005_U10"/>
        <s v="O1010005_U11"/>
        <s v="O1010005_U12"/>
        <s v="O1010005_U13"/>
        <s v="O1010005_U14"/>
        <s v="O1010005_U15"/>
        <s v="O1010005_U16"/>
        <s v="O1010006_U1"/>
        <s v="O1010006_U2"/>
        <s v="O1010006_U3"/>
        <s v="O1010006_U4"/>
        <s v="O1010006_U5"/>
        <s v="O1010006_U6"/>
        <s v="O1010006_U7"/>
        <s v="O1010006_U8"/>
        <s v="O1010006_U9"/>
        <s v="O1010006_U10"/>
        <s v="O1010006_U11"/>
        <s v="O1010006_U12"/>
        <s v="O1010006_U13"/>
        <s v="O1010006_U14"/>
        <s v="O1010006_U15"/>
        <s v="O1010006_U16"/>
        <s v="O1010007_U1"/>
        <s v="O1010007_U2"/>
        <s v="O1010007_U3"/>
        <s v="O1010007_U4"/>
        <s v="O1010007_U5"/>
        <s v="O1010007_U6"/>
        <s v="O1010007_U7"/>
        <s v="O1010007_U8"/>
        <s v="O1010007_U9"/>
        <s v="O1010007_U10"/>
        <s v="O1010007_U11"/>
        <s v="O1010007_U12"/>
        <s v="O1010007_U13"/>
        <s v="O1010007_U14"/>
        <s v="O1010007_U15"/>
        <s v="O1010007_U16"/>
        <s v="O1010008_U1"/>
        <s v="O1010008_U2"/>
        <s v="O1010008_U3"/>
        <s v="O1010008_U4"/>
        <s v="O1010008_U5"/>
        <s v="O1010008_U6"/>
        <s v="O1010008_U7"/>
        <s v="O1010008_U8"/>
        <s v="O1010008_U9"/>
        <s v="O1010008_U10"/>
        <s v="O1010008_U11"/>
        <s v="O1010008_U12"/>
        <s v="O1010008_U13"/>
        <s v="O1010008_U14"/>
        <s v="O1010008_U15"/>
        <s v="O1010008_U16"/>
        <s v="O1010009_U1"/>
        <s v="O1010009_U2"/>
        <s v="O1010009_U3"/>
        <s v="O1010009_U4"/>
        <s v="O1010009_U5"/>
        <s v="O1010009_U6"/>
        <s v="O1010009_U7"/>
        <s v="O1010009_U8"/>
        <s v="O1010009_U9"/>
        <s v="O1010009_U10"/>
        <s v="O1010009_U11"/>
        <s v="O1010009_U12"/>
        <s v="O1010009_U13"/>
        <s v="O1010009_U14"/>
        <s v="O1010009_U15"/>
        <s v="O1010009_U16"/>
        <s v="O1010010_U1"/>
        <s v="O1010010_U2"/>
        <s v="O1010010_U3"/>
        <s v="O1010010_U4"/>
        <s v="O1010010_U5"/>
        <s v="O1010010_U6"/>
        <s v="O1010010_U7"/>
        <s v="O1010010_U8"/>
        <s v="O1010010_U9"/>
        <s v="O1010010_U10"/>
        <s v="O1010010_U11"/>
        <s v="O1010010_U12"/>
        <s v="O1010010_U13"/>
        <s v="O1010010_U14"/>
        <s v="O1010010_U15"/>
        <s v="O1010010_U16"/>
        <s v="O1010011_U1"/>
        <s v="O1010011_U2"/>
        <s v="O1010011_U3"/>
        <s v="O1010011_U4"/>
        <s v="O1010011_U5"/>
        <s v="O1010011_U6"/>
        <s v="O1010011_U7"/>
        <s v="O1010011_U8"/>
        <s v="O1010011_U9"/>
        <s v="O1010011_U10"/>
        <s v="O1010011_U11"/>
        <s v="O1010011_U12"/>
        <s v="O1010011_U13"/>
        <s v="O1010011_U14"/>
        <s v="O1010011_U15"/>
        <s v="O1010011_U16"/>
        <s v="O1010012R_U1"/>
        <s v="O1010012R_U2"/>
        <s v="O1010012R_U3"/>
        <s v="O1010012R_U4"/>
        <s v="O1010012R_U5"/>
        <s v="O1010012R_U6"/>
        <s v="O1010012R_U7"/>
        <s v="O1010012R_U8"/>
        <s v="O1010012R_U9"/>
        <s v="O1010012R_U10"/>
        <s v="O1010012R_U11"/>
        <s v="O1010012R_U12"/>
        <s v="O1010012R_U13"/>
        <s v="O1010012R_U14"/>
        <s v="O1010012R_U15"/>
        <s v="O1010012R_U16"/>
        <s v="O1010014R_U1"/>
        <s v="O1010014R_U2"/>
        <s v="O1010014R_U3"/>
        <s v="O1010014R_U4"/>
        <s v="O1010014R_U5"/>
        <s v="O1010014R_U6"/>
        <s v="O1010014R_U7"/>
        <s v="O1010014R_U8"/>
        <s v="O1010014R_U9"/>
        <s v="O1010014R_U10"/>
        <s v="O1010014R_U11"/>
        <s v="O1010014R_U12"/>
        <s v="O1010014R_U13"/>
        <s v="O1010014R_U14"/>
        <s v="O1010014R_U15"/>
        <s v="O1010014R_U16"/>
        <s v="O1010100R_U1"/>
        <s v="O1010100R_U2"/>
        <s v="O1010100R_U3"/>
        <s v="O1010100R_U4"/>
        <s v="O1010100R_U5"/>
        <s v="O1010100R_U6"/>
        <s v=""/>
        <s v="O1010102R_U1"/>
        <s v="O1010102R_U2"/>
        <s v="O1010102R_U3"/>
        <s v="O1010102R_U4"/>
        <s v="O1010102R_U5"/>
        <s v="O1010102R_U6"/>
        <s v="O1010102R_U7"/>
        <s v="O1010102R_U8"/>
        <s v="O1010102R_U9"/>
        <s v="O1010102R_U10"/>
        <s v="O1010102R_U11"/>
        <s v="O1010102R_U12"/>
        <s v="O1010102R_U13"/>
        <s v="O1010102R_U14"/>
        <s v="O1010102R_U15"/>
        <s v="O1010102R_U16"/>
        <s v="O1010104R_U1"/>
        <s v="O1010104R_U2"/>
        <s v="O1010104R_U3"/>
        <s v="O1010104R_U4"/>
        <s v="O1010104R_U5"/>
        <s v="O1010104R_U6"/>
        <s v="O1010104R_U7"/>
        <s v="O1010104R_U8"/>
        <s v="O1010104R_U9"/>
        <s v="O1010104R_U10"/>
        <s v="O1010104R_U11"/>
        <s v="O1010104R_U12"/>
        <s v="O1010104R_U13"/>
        <s v="O1010104R_U14"/>
        <s v="O1010104R_U15"/>
        <s v="O1010104R_U16"/>
        <s v="O1010106R_U1"/>
        <s v="O1010106R_U2"/>
        <s v="O1010106R_U3"/>
        <s v="O1010106R_U4"/>
        <s v="O1010106R_U5"/>
        <s v="O1010106R_U6"/>
        <s v="O1010106R_U7"/>
        <s v="O1010106R_U8"/>
        <s v="O1010106R_U9"/>
        <s v="O1010106R_U10"/>
        <s v="O1010106R_U11"/>
        <s v="O1010106R_U12"/>
        <s v="O1010106R_U13"/>
        <s v="O1010106R_U14"/>
        <s v="O1010106R_U15"/>
        <s v="O1010106R_U16"/>
        <s v="O1010108R_U1"/>
        <s v="O1010108R_U2"/>
        <s v="O1010108R_U3"/>
        <s v="O1010108R_U4"/>
        <s v="O1010108R_U5"/>
        <s v="O1010108R_U6"/>
        <s v="O1010108R_U7"/>
        <s v="O1010108R_U8"/>
        <s v="O1010108R_U9"/>
        <s v="O1010108R_U10"/>
        <s v="O1010108R_U11"/>
        <s v="O1010108R_U12"/>
        <s v="O1010108R_U13"/>
        <s v="O1010108R_U14"/>
        <s v="O1010108R_U15"/>
        <s v="O1010108R_U16"/>
        <s v="O1010110R_U1"/>
        <s v="O1010110R_U2"/>
        <s v="O1010110R_U3"/>
        <s v="O1010110R_U4"/>
        <s v="O1010110R_U5"/>
        <s v="O1010110R_U6"/>
        <s v="O1010110R_U7"/>
        <s v="O1010110R_U8"/>
        <s v="O1010110R_U9"/>
        <s v="O1010110R_U10"/>
        <s v="O1010110R_U11"/>
        <s v="O1010110R_U12"/>
        <s v="O1010110R_U13"/>
        <s v="O1010110R_U14"/>
        <s v="O1010110R_U15"/>
        <s v="O1010110R_U16"/>
        <s v="O1010112R_U1"/>
        <s v="O1010112R_U2"/>
        <s v="O1010112R_U3"/>
        <s v="O1010112R_U4"/>
        <s v="O1010112R_U5"/>
        <s v="O1010114_U1"/>
        <s v="O1010114_U2"/>
        <s v="O1010114_U3"/>
        <s v="O1010114_U4"/>
        <s v="O1010114_U5"/>
        <s v="O1010203_U1"/>
        <s v="O1010203_U2"/>
        <s v="O1010203_U3"/>
        <s v="O1010203_U4"/>
        <s v="O1010203_U5"/>
        <s v="O1010203_U6"/>
        <s v="O1010203_U7"/>
        <s v="O1010203_U8"/>
        <s v="O1010203_U9"/>
        <s v="O1010203_U10"/>
        <s v="O1010203_U11"/>
        <s v="O1010203_U12"/>
        <s v="O1010203_U13"/>
        <s v="O1010203_U14"/>
        <s v="O1010203_U15"/>
        <s v="O1010203_U16"/>
        <s v="O1010203_U17"/>
        <s v="O1010203_U18"/>
        <s v="O1010203_U19"/>
        <s v="O1010203_U20"/>
        <s v="O1010203_U21"/>
        <s v="O1010203_U22"/>
        <s v="O1010203_U23"/>
        <s v="O1010203_U24"/>
        <s v="O1010203_U25"/>
        <s v="O1010203_U26"/>
        <s v="O1010203_U27"/>
        <s v="O1010203_U28"/>
        <s v="O1010203_U29"/>
        <s v="O1010203_U30"/>
        <s v="O1010203_U31"/>
        <s v="O1010203_U32"/>
        <s v="O1010205_U1"/>
        <s v="O1010205_U2"/>
        <s v="O1010205_U3"/>
        <s v="O1010205_U4"/>
        <s v="O1010205_U5"/>
        <s v="O1010205_U6"/>
        <s v="O1010205_U7"/>
        <s v="O1010205_U8"/>
        <s v="O1010205_U9"/>
        <s v="O1010205_U10"/>
        <s v="O1010205_U11"/>
        <s v="O1010205_U12"/>
        <s v="O1010205_U13"/>
        <s v="O1010205_U14"/>
        <s v="O1010205_U15"/>
        <s v="O1010205_U16"/>
        <s v="O1010205_U17"/>
        <s v="O1010205_U18"/>
        <s v="O1010205_U19"/>
        <s v="O1010205_U20"/>
        <s v="O1010205_U21"/>
        <s v="O1010205_U22"/>
        <s v="O1010205_U23"/>
        <s v="O1010205_U24"/>
        <s v="O1010205_U25"/>
        <s v="O1010205_U26"/>
        <s v="O1010205_U27"/>
        <s v="O1010205_U28"/>
        <s v="O1010205_U29"/>
        <s v="O1010205_U30"/>
        <s v="O1010205_U31"/>
        <s v="O1010205_U32"/>
        <s v="O1011000_U1"/>
        <s v="O1011000_U2"/>
        <s v="O1011000_U3"/>
        <s v="O1011000_U4"/>
        <s v="O1011000_U5"/>
        <s v="O1011000_U6"/>
        <s v="O1011000_U7"/>
        <s v="O1011000_U8"/>
        <s v="O1011001_U1"/>
        <s v="O1011001_U2"/>
        <s v="O1011001_U3"/>
        <s v="O1011001_U4"/>
        <s v="O1011001_U5"/>
        <s v="O1011001_U6"/>
        <s v="O1011001_U7"/>
        <s v="O1011001_U8"/>
        <s v="O1011001_U9"/>
        <s v="O1011001_U10"/>
        <s v="O1011001_U11"/>
        <s v="O1011001_U12"/>
        <s v="O1011001_U13"/>
        <s v="O1011001_U14"/>
        <s v="O1011001_U15"/>
        <s v="O1011002_U15"/>
        <s v="O1011002_U1"/>
        <s v="O1011002_U2"/>
        <s v="O1011002_U3"/>
        <s v="O1011002_U4"/>
        <s v="O1011002_U5"/>
        <s v="O1011002_U6"/>
        <s v="O1011002_U7"/>
        <s v="O1011002_U8"/>
        <s v="O1011002_U9"/>
        <s v="O1011002_U10"/>
        <s v="O1011002_U11"/>
        <s v="O1011002_U12"/>
        <s v="O1011002_U13"/>
        <s v="O1011002_U14"/>
        <s v="O1011001_U16"/>
        <s v="O1011002_U16"/>
        <s v="O1011003_U1"/>
        <s v="O1011003_U2"/>
        <s v="O1011003_U3"/>
        <s v="O1011003_U4"/>
        <s v="O1011003_U5"/>
        <s v="O1011003_U6"/>
        <s v="O1011003_U7"/>
        <s v="O1011003_U8"/>
        <s v="O1011003_U9"/>
        <s v="O1011003_U10"/>
        <s v="O1011003_U11"/>
        <s v="O1011003_U12"/>
        <s v="O1011003_U13"/>
        <s v="O1011003_U14"/>
        <s v="O1011003_U15"/>
        <s v="O1011003_U16"/>
        <s v="O1011004_U1"/>
        <s v="O1011004_U2"/>
        <s v="O1011004_U3"/>
        <s v="O1011004_U4"/>
        <s v="O1011004_U5"/>
        <s v="O1011004_U6"/>
        <s v="O1011004_U7"/>
        <s v="O1011004_U8"/>
        <s v="O1011004_U9"/>
        <s v="O1011004_U10"/>
        <s v="O1011004_U11"/>
        <s v="O1011004_U12"/>
        <s v="O1011004_U13"/>
        <s v="O1011004_U14"/>
        <s v="O1011004_U15"/>
        <s v="O1011004_U16"/>
        <s v="O1011005_U1"/>
        <s v="O1011005_U2"/>
        <s v="O1011005_U3"/>
        <s v="O1011005_U4"/>
        <s v="O1011005_U5"/>
        <s v="O1011005_U6"/>
        <s v="O1011005_U7"/>
        <s v="O1011005_U8"/>
        <s v="O1011005_U9"/>
        <s v="O1011005_U10"/>
        <s v="O1011005_U11"/>
        <s v="O1011005_U12"/>
        <s v="O1011005_U13"/>
        <s v="O1011005_U14"/>
        <s v="O1011005_U15"/>
        <s v="O1011005_U16"/>
        <s v="O1011006_U1"/>
        <s v="O1011006_U2"/>
        <s v="O1011006_U3"/>
        <s v="O1011006_U4"/>
        <s v="O1011006_U5"/>
        <s v="O1011006_U6"/>
        <s v="O1011006_U7"/>
        <s v="O1011006_U8"/>
        <s v="O1011006_U9"/>
        <s v="O1011006_U10"/>
        <s v="O1011006_U11"/>
        <s v="O1011006_U12"/>
        <s v="O1011006_U13"/>
        <s v="O1011006_U14"/>
        <s v="O1011006_U15"/>
        <s v="O1011006_U16"/>
        <s v="O1011008R_U1"/>
        <s v="O1011008R_U2"/>
        <s v="O1011008R_U3"/>
        <s v="O1011008R_U4"/>
        <s v="O1011008R_U5"/>
        <s v="O1011008R_U6"/>
        <s v="O1011008R_U7"/>
        <s v="O1011008R_U8"/>
        <s v="O1011008R_U9"/>
        <s v="O1011008R_U10"/>
        <s v="O1011008R_U11"/>
        <s v="O1011008R_U12"/>
        <s v="O1011008R_U13"/>
        <s v="O1011008R_U14"/>
        <s v="O1011010R_U1"/>
        <s v="O1011010R_U2"/>
        <s v="O1011010R_U3"/>
        <s v="O1011010R_U4"/>
        <s v="O1011010R_U5"/>
        <s v="O1011010R_U6"/>
        <s v="O1011010R_U7"/>
        <s v="O1011010R_U8"/>
        <s v="O1011010R_U9"/>
        <s v="O1011010R_U10"/>
        <s v="O1011010R_U11"/>
        <s v="O1011010R_U12"/>
        <s v="O1011010R_U13"/>
        <s v="O1011010R_U14"/>
        <s v="O1011012R_U1"/>
        <s v="O1011012R_U2"/>
        <s v="O1011012R_U3"/>
        <s v="O1011012R_U4"/>
        <s v="O1011012R_U5"/>
        <s v="O1011012R_U6"/>
        <s v="O1011012R_U7"/>
        <s v="O1011012R_U8"/>
        <s v="O1011012R_U9"/>
        <s v="O1011012R_U10"/>
        <s v="O1011012R_U11"/>
        <s v="O1011012R_U12"/>
        <s v="O1011014R_U1"/>
        <s v="O1011014R_U2"/>
        <s v="O1011014R_U3"/>
        <s v="O1011014R_U4"/>
        <s v="O1011014R_U5"/>
        <s v="O1011014R_U6"/>
        <s v="O1011014R_U7"/>
        <s v="O1011014R_U8"/>
        <s v="O1011014R_U9"/>
        <s v="O1011014R_U10"/>
        <s v="O1011014R_U11"/>
        <s v="O1011014R_U12"/>
        <s v="O1011014R_U13"/>
        <s v="O1011014R_U14"/>
        <s v="O1011014R_U15"/>
        <s v="O1011100_U1"/>
        <s v="O1011100_U2"/>
        <s v="O1011100_U3"/>
        <s v="O1011100_U4"/>
        <s v="O1011100_U5"/>
        <s v="O1011100_U6"/>
        <s v="O1011100_U7"/>
        <s v="O1011100_U8"/>
        <s v="O1011100_U9"/>
        <s v="O1011100_U10"/>
        <s v="O1011100_U11"/>
        <s v="O1011100_U12"/>
        <s v="O1011100_U13"/>
        <s v="O1011100_U14"/>
        <s v="O1011100_U15"/>
        <s v="O1011100_U16"/>
        <s v="O1011100_U17"/>
        <s v="O1011100_U18"/>
        <s v="O1011100_U19"/>
        <s v="O1011100_U20"/>
        <s v="O1011100_U21"/>
        <s v="O1011100_U22"/>
        <s v="O1011100_U23"/>
        <s v="O1011100_U24"/>
        <s v="O1011100_U25"/>
        <s v="O1011100_U26"/>
        <s v="O1011100_U27"/>
        <s v="O1011100_U28"/>
        <s v="O1011100_U29"/>
        <s v="O1011100_U30"/>
        <s v="O1011100_U31"/>
        <s v="O1011100_U32"/>
        <s v="O1011101_U1"/>
        <s v="O1011101_U2"/>
        <s v="O1011101_U3"/>
        <s v="O1011101_U4"/>
        <s v="O1011101_U5"/>
        <s v="O1011101_U6"/>
        <s v="O1011101_U7"/>
        <s v="O1011101_U8"/>
        <s v="O1011101_U9"/>
        <s v="O1011101_U10"/>
        <s v="O1011101_U11"/>
        <s v="O1011101_U12"/>
        <s v="O1011101_U13"/>
        <s v="O1011101_U14"/>
        <s v="O1011101_U15"/>
        <s v="O1011101_U16"/>
        <s v="O1011101_U17"/>
        <s v="O1011101_U18"/>
        <s v="O1011101_U19"/>
        <s v="O1011101_U20"/>
        <s v="O1011101_U21"/>
        <s v="O1011101_U22"/>
        <s v="O1011101_U23"/>
        <s v="O1011101_U24"/>
        <s v="O1011101_U25"/>
        <s v="O1011101_U26"/>
        <s v="O1011101_U27"/>
        <s v="O1011101_U28"/>
        <s v="O1011101_U29"/>
        <s v="O1011101_U30"/>
        <s v="O1011101_U31"/>
        <s v="O1011101_U32"/>
        <s v="O1011102_U1"/>
        <s v="O1011102_U2"/>
        <s v="O1011102_U3"/>
        <s v="O1011102_U4"/>
        <s v="O1011102_U5"/>
        <s v="O1011102_U6"/>
        <s v="O1011102_U7"/>
        <s v="O1011102_U8"/>
        <s v="O1011102_U9"/>
        <s v="O1011102_U10"/>
        <s v="O1011102_U11"/>
        <s v="O1011102_U12"/>
        <s v="O1011102_U13"/>
        <s v="O1011102_U14"/>
        <s v="O1011102_U15"/>
        <s v="O1011102_U16"/>
        <s v="O1011102_U17"/>
        <s v="O1011102_U18"/>
        <s v="O1011102_U19"/>
        <s v="O1011102_U20"/>
        <s v="O1011102_U21"/>
        <s v="O1011102_U22"/>
        <s v="O1011102_U23"/>
        <s v="O1011102_U24"/>
        <s v="O1011102_U25"/>
        <s v="O1011102_U26"/>
        <s v="O1011102_U27"/>
        <s v="O1011102_U28"/>
        <s v="O1011102_U29"/>
        <s v="O1011102_U30"/>
        <s v="O1011102_U31"/>
        <s v="O1011102_U32"/>
        <s v="O1011103_U1"/>
        <s v="O1011103_U2"/>
        <s v="O1011103_U3"/>
        <s v="O1011103_U4"/>
        <s v="O1011103_U5"/>
        <s v="O1011103_U6"/>
        <s v="O1011103_U7"/>
        <s v="O1011103_U8"/>
        <s v="O1011103_U9"/>
        <s v="O1011103_U10"/>
        <s v="O1011103_U11"/>
        <s v="O1011103_U12"/>
        <s v="O1011103_U13"/>
        <s v="O1011103_U14"/>
        <s v="O1011103_U15"/>
        <s v="O1011103_U16"/>
        <s v="O1011103_U17"/>
        <s v="O1011103_U18"/>
        <s v="O1011103_U19"/>
        <s v="O1011103_U20"/>
        <s v="O1011103_U21"/>
        <s v="O1011103_U22"/>
        <s v="O1011103_U23"/>
        <s v="O1011103_U24"/>
        <s v="O1011103_U25"/>
        <s v="O1011103_U26"/>
        <s v="O1011103_U27"/>
        <s v="O1011103_U28"/>
        <s v="O1011103_U29"/>
        <s v="O1011103_U30"/>
        <s v="O1011103_U31"/>
        <s v="O1011103_U32"/>
        <s v="O1011104_U1"/>
        <s v="O1011104_U2"/>
        <s v="O1011104_U3"/>
        <s v="O1011104_U4"/>
        <s v="O1011104_U5"/>
        <s v="O1011104_U6"/>
        <s v="O1011104_U7"/>
        <s v="O1011104_U8"/>
        <s v="O1011104_U9"/>
        <s v="O1011104_U10"/>
        <s v="O1011104_U11"/>
        <s v="O1011104_U12"/>
        <s v="O1011104_U13"/>
        <s v="O1011104_U14"/>
        <s v="O1011104_U15"/>
        <s v="O1011104_U16"/>
        <s v="O1011104_U17"/>
        <s v="O1011104_U18"/>
        <s v="O1011104_U19"/>
        <s v="O1011104_U20"/>
        <s v="O1011104_U21"/>
        <s v="O1011104_U22"/>
        <s v="O1011104_U23"/>
        <s v="O1011104_U24"/>
        <s v="O1011104_U25"/>
        <s v="O1011104_U26"/>
        <s v="O1011104_U27"/>
        <s v="O1011104_U28"/>
        <s v="O1011104_U29"/>
        <s v="O1011104_U30"/>
        <s v="O1011104_U31"/>
        <s v="O1011104_U32"/>
        <s v="O1011110_U25"/>
        <s v="O1011110_U26"/>
        <s v="O1011110_U27"/>
        <s v="O1011110_U28"/>
        <s v="O1011110_U29"/>
        <s v="O1011110_U30"/>
        <s v="O1011110_U31"/>
        <s v="O1011115_U1"/>
        <s v="O1011115_U2"/>
        <s v="O1011115_U3"/>
        <s v="O1011115_U4"/>
        <s v="O1011115_U5"/>
        <s v="O1011115_U6"/>
        <s v="O1011115_U7"/>
        <s v="O1011115_U8"/>
        <s v="O1011115_U9"/>
        <s v="O1011115_U10"/>
        <s v="O1011115_U11"/>
        <s v="O1011115_U12"/>
        <s v="O1011115_U13"/>
        <s v="O1011115_U14"/>
        <s v="O1011115_U15"/>
        <s v="O1011115_U16"/>
        <s v="O1011115_U17"/>
        <s v="O1011115_U18"/>
        <s v="O1011115_U19"/>
        <s v="O1011115_U20"/>
        <s v="O1011115_U21"/>
        <s v="O1011115_U22"/>
        <s v="O1011115_U23"/>
        <s v="O1011300R_U1"/>
        <s v="O1011300R_U2"/>
        <s v="O1011302R_U1"/>
        <s v="O1011302R_U2"/>
        <s v="O1011302R_U3"/>
        <s v="O1011302R_U4"/>
        <s v="O1011302R_U5"/>
        <s v="O1011302R_U6"/>
        <s v="O1011302R_U7"/>
        <s v="O1011302R_U8"/>
        <s v="O1011302R_U9"/>
        <s v="O1011302R_U10"/>
        <s v="O1011302R_U11"/>
        <m u="1"/>
      </sharedItems>
    </cacheField>
    <cacheField name="BARRIER_MODEL" numFmtId="0">
      <sharedItems containsBlank="1" count="8">
        <s v="HD5542"/>
        <s v="HD5573"/>
        <s v=""/>
        <s v="HD5546"/>
        <s v="HD5516"/>
        <s v="KFD2-ER-1.W.LB"/>
        <s v="GS8555-EX"/>
        <m u="1"/>
      </sharedItems>
    </cacheField>
    <cacheField name="STB_NAME" numFmtId="0">
      <sharedItems containsBlank="1" containsMixedTypes="1" containsNumber="1" containsInteger="1" minValue="0" maxValue="0" count="87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n v="0"/>
        <m u="1"/>
      </sharedItems>
    </cacheField>
    <cacheField name="STB_PART" numFmtId="0">
      <sharedItems containsBlank="1" count="6">
        <s v="TUA711-AIO16"/>
        <s v="TUA711-DIO32"/>
        <s v="TUA711-DIR32"/>
        <s v=""/>
        <s v="TUA711-DOR32"/>
        <m u="1"/>
      </sharedItems>
    </cacheField>
    <cacheField name="SYS_CABLE" numFmtId="0">
      <sharedItems containsBlank="1" count="88">
        <s v="17-SC-DCS-001/O1010000/ 17-MC-DCS-006"/>
        <s v="17-SC-DCS-001/O1010001/ 17-MC-DCS-006"/>
        <s v="17-SC-DCS-001/O1010002/ 17-MC-DCS-006"/>
        <s v="17-SC-DCS-001/O1010003/ 17-MC-DCS-006"/>
        <s v="17-SC-DCS-001/O1010004/ 17-MC-DCS-006"/>
        <s v="17-SC-DCS-001/O1010005/ 17-MC-DCS-006"/>
        <s v="17-SC-DCS-001/O1010006/ 17-MC-DCS-006"/>
        <s v="17-SC-DCS-001/O1010007/ 17-MC-DCS-006"/>
        <s v="17-SC-DCS-001/O1010008/ 17-MC-DCS-006"/>
        <s v="17-SC-DCS-001/O1010009/ 17-MC-DCS-008"/>
        <s v="17-SC-DCS-001/O1010010/ 17-MC-DCS-008"/>
        <s v="17-SC-DCS-001/O1010011/ 17-MC-DCS-009"/>
        <s v="17-SC-DCS-001/O1010012R/ 17-MC-DCS-006"/>
        <s v="17-SC-DCS-001/O1010014R/ 17-MC-DCS-006"/>
        <s v="17-SC-DCS-001/O1010100R/ 17-MC-DCS-008"/>
        <s v="17-SC-DCS-001/O1010102R/ 17-MC-DCS-009"/>
        <s v="17-SC-DCS-001/O1010104R/ 17-MC-DCS-006"/>
        <s v="17-SC-DCS-001/O1010106R/ 17-MC-DCS-006"/>
        <s v="17-SC-DCS-001/O1010108R/ 17-MC-DCS-008"/>
        <s v="17-SC-DCS-001/O1010110R/ 17-MC-DCS-009"/>
        <s v="17-SC-DCS-001/O1010112R/ 17-MC-DCS-009"/>
        <s v="17-SC-DCS-001/O1010114/ 17-MC-DCS-006"/>
        <s v="17-SC-DCS-001/O1010115/ 17-MC-DCS-005"/>
        <s v="17-SC-DCS-001/O1010200/ 17-MC-DCS-001"/>
        <s v="17-SC-DCS-001/O1010201/ 17-MC-DCS-001"/>
        <s v="17-SC-DCS-001/O1010202/ 17-MC-DCS-001"/>
        <s v="17-SC-DCS-001/O1010203/ 17-MC-DCS-001"/>
        <s v="17-SC-DCS-001/O1010204/ 17-MC-DCS-002"/>
        <s v="17-SC-DCS-001/O1010205/ 17-MC-DCS-004"/>
        <s v="17-SC-DCS-001/O1010206/ 17-MC-DCS-003"/>
        <s v="17-SC-DCS-001/O1010207/ 17-MC-DCS-003"/>
        <s v="17-SC-DCS-001/O1010208/ 17-MC-DCS-003"/>
        <s v="17-SC-DCS-001/O1010209/ 17-MC-DCS-005"/>
        <s v="17-SC-DCS-001/O1010210/ 17-MC-DCS-001"/>
        <s v="17-SC-DCS-001/O1010211/ 17-MC-DCS-001"/>
        <s v="17-SC-DCS-001/O1010212/ 17-MC-DCS-003"/>
        <s v="17-SC-DCS-001/O1010213/ 17-MC-DCS-003"/>
        <s v="17-SC-DCS-001/O1010214/ 17-MC-DCS-003"/>
        <s v="17-SC-DCS-001/O1010215/ 17-MC-DCS-005"/>
        <s v="17-SC-DCS-001/O1010300/ 17-MC-DCS-005"/>
        <s v="17-SC-DCS-001/O1010301/ 17-MC-DCS-004"/>
        <s v="17-SC-DCS-002/O1011000/ 17-MC-DCS-006"/>
        <s v="17-SC-DCS-002/O1011001/ 17-MC-DCS-008"/>
        <s v="17-SC-DCS-002/O1011002/ 17-MC-DCS-008"/>
        <s v="17-SC-DCS-002/O1011003/ 17-MC-DCS-008"/>
        <s v="17-SC-DCS-002/O1011004/ 17-MC-DCS-008"/>
        <s v="17-SC-DCS-002/O1011005/ 17-MC-DCS-009"/>
        <s v="17-SC-DCS-002/O1011006/ 17-MC-DCS-009"/>
        <s v="17-SC-DCS-002/O1011008R/ 17-MC-DCS-007"/>
        <s v="17-SC-DCS-002/O1011010R/ 17-MC-DCS-008"/>
        <s v="17-SC-DCS-002/O1011012R/ 17-MC-DCS-006"/>
        <s v="17-SC-DCS-002/O1011014R/ 17-MC-DCS-008"/>
        <s v="17-SC-DCS-002/O1011100/ 17-MC-DCS-002"/>
        <s v="17-SC-DCS-002/O1011101/ 17-MC-DCS-002"/>
        <s v="17-SC-DCS-002/O1011102/ 17-MC-DCS-002"/>
        <s v="17-SC-DCS-002/O1011103/ 17-MC-DCS-002"/>
        <s v="17-SC-DCS-002/O1011104/ 17-MC-DCS-002"/>
        <s v="17-SC-DCS-002/O1011105/ 17-MC-DCS-002"/>
        <s v="17-SC-DCS-002/O1011106/ 17-MC-DCS-004"/>
        <s v="17-SC-DCS-002/O1011107/ 17-MC-DCS-004"/>
        <s v="17-SC-DCS-002/O1011108/ 17-MC-DCS-004"/>
        <s v="17-SC-DCS-002/O1011109/ 17-MC-DCS-004"/>
        <s v="17-SC-DCS-002/O1011110/ 17-MC-DCS-004"/>
        <s v="17-SC-DCS-002/O1011111/ 17-MC-DCS-005"/>
        <s v="17-SC-DCS-002/O1011112/ 17-MC-DCS-005"/>
        <s v="17-SC-DCS-002/O1011113/ 17-MC-DCS-007"/>
        <s v="17-SC-DCS-002/O1011114/ 17-MC-DCS-007"/>
        <s v="17-SC-DCS-002/O1011200/ 17-MC-DCS-007"/>
        <s v="17-SC-DCS-002/O1011115/ 17-MC-DCS-009"/>
        <s v="17-SC-DCS-002/O1011201/ 17-MC-DCS-007"/>
        <s v="17-SC-DCS-002/O1011202/ 17-MC-DCS-002"/>
        <s v="17-SC-DCS-002/O1011203/ 17-MC-DCS-002"/>
        <s v="17-SC-DCS-002/O1011204/ 17-MC-DCS-002"/>
        <s v="17-SC-DCS-002/O1011205/ 17-MC-DCS-004"/>
        <s v="17-SC-DCS-002/O1011206/ 17-MC-DCS-004"/>
        <s v="17-SC-DCS-002/O1011207/ 17-MC-DCS-004"/>
        <s v="17-SC-DCS-002/O1011208/ 17-MC-DCS-004"/>
        <s v="17-SC-DCS-002/O1011209/ 17-MC-DCS-005"/>
        <s v="17-SC-DCS-002/O1011210/ 17-MC-DCS-007"/>
        <s v="17-SC-DCS-002/O1011211/ 17-MC-DCS-007"/>
        <s v="17-SC-DCS-002/O1011212/ 17-MC-DCS-001"/>
        <s v="17-SC-DCS-002/O1011213/ 17-MC-DCS-003"/>
        <s v="17-SC-DCS-002/O1011300R/ 17-MC-DCS-009"/>
        <s v="17-SC-DCS-002/O1011302R/ 17-MC-DCS-008"/>
        <s v="17-SC-DCS-002/O1011304/ 17-MC-DCS-005"/>
        <s v="// 17-MC-DCS-008"/>
        <m u="1"/>
        <s v="17-SC-DCS-002/O1011012R/17-MC-DCS-006" u="1"/>
      </sharedItems>
    </cacheField>
    <cacheField name="SYSTEM_CABLE_PART" numFmtId="0">
      <sharedItems containsBlank="1"/>
    </cacheField>
    <cacheField name="CABINET_SYS" numFmtId="0">
      <sharedItems containsBlank="1" count="3">
        <s v="17-SC-DCS-001"/>
        <s v="17-SC-DCS-002"/>
        <m/>
      </sharedItems>
    </cacheField>
    <cacheField name="CPU_NAME" numFmtId="0">
      <sharedItems containsBlank="1"/>
    </cacheField>
    <cacheField name="Номер коммуникационного модуля" numFmtId="0">
      <sharedItems containsString="0" containsBlank="1" containsNumber="1" containsInteger="1" minValue="0" maxValue="1"/>
    </cacheField>
    <cacheField name="RACK" numFmtId="0">
      <sharedItems containsBlank="1"/>
    </cacheField>
    <cacheField name="MODULE" numFmtId="0">
      <sharedItems containsBlank="1" count="86">
        <s v="O1010000"/>
        <s v="O1010001"/>
        <s v="O1010002"/>
        <s v="O1010003"/>
        <s v="O1010004"/>
        <s v="O1010005"/>
        <s v="O1010006"/>
        <s v="O1010007"/>
        <s v="O1010008"/>
        <s v="O1010009"/>
        <s v="O1010010"/>
        <s v="O1010011"/>
        <s v="O1010012R"/>
        <s v="O1010014R"/>
        <s v="O1010100R"/>
        <s v="O1010102R"/>
        <s v="O1010104R"/>
        <s v="O1010106R"/>
        <s v="O1010108R"/>
        <s v="O1010110R"/>
        <s v="O1010112R"/>
        <s v="O1010114"/>
        <s v="O1010115"/>
        <s v="O1010200"/>
        <s v="O1010201"/>
        <s v="O1010202"/>
        <s v="O1010203"/>
        <s v="O1010204"/>
        <s v="O1010205"/>
        <s v="O1010206"/>
        <s v="O1010207"/>
        <s v="O1010208"/>
        <s v="O1010209"/>
        <s v="O1010210"/>
        <s v="O1010211"/>
        <s v="O1010212"/>
        <s v="O1010213"/>
        <s v="O1010214"/>
        <s v="O1010215"/>
        <s v="O1010300"/>
        <s v="O1010301"/>
        <s v="O1011000"/>
        <s v="O1011001"/>
        <s v="O1011002"/>
        <s v="O1011003"/>
        <s v="O1011004"/>
        <s v="O1011005"/>
        <s v="O1011006"/>
        <s v="O1011008R"/>
        <s v="O1011010R"/>
        <s v="O1011012R"/>
        <s v="O1011014R"/>
        <s v="O1011100"/>
        <s v="O1011101"/>
        <s v="O1011102"/>
        <s v="O1011103"/>
        <s v="O1011104"/>
        <s v="O1011105"/>
        <s v="O1011106"/>
        <s v="O1011107"/>
        <s v="O1011108"/>
        <s v="O1011109"/>
        <s v="O1011110"/>
        <s v="O1011111"/>
        <s v="O1011112"/>
        <s v="O1011113"/>
        <s v="O1011114"/>
        <s v="O1011200"/>
        <s v="O1011115"/>
        <s v="O1011201"/>
        <s v="O1011202"/>
        <s v="O1011203"/>
        <s v="O1011204"/>
        <s v="O1011205"/>
        <s v="O1011206"/>
        <s v="O1011207"/>
        <s v="O1011208"/>
        <s v="O1011209"/>
        <s v="O1011210"/>
        <s v="O1011211"/>
        <s v="O1011212"/>
        <s v="O1011213"/>
        <s v="O1011300R"/>
        <s v="O1011302R"/>
        <s v="O1011304"/>
        <m/>
      </sharedItems>
    </cacheField>
    <cacheField name="SLOT" numFmtId="0">
      <sharedItems containsString="0" containsBlank="1" containsNumber="1" containsInteger="1" minValue="1" maxValue="16"/>
    </cacheField>
    <cacheField name="CHANNEL" numFmtId="0">
      <sharedItems containsString="0" containsBlank="1" containsNumber="1" containsInteger="1" minValue="1" maxValue="32"/>
    </cacheField>
    <cacheField name="MODULE_TYPE" numFmtId="0">
      <sharedItems containsBlank="1" count="5">
        <s v="AI713-H11"/>
        <s v="AO713-H11"/>
        <s v="DI715-S11"/>
        <s v="DO716-S11"/>
        <m/>
      </sharedItems>
    </cacheField>
    <cacheField name="Канальность" numFmtId="0">
      <sharedItems containsString="0" containsBlank="1" containsNumber="1" containsInteger="1" minValue="16" maxValue="32"/>
    </cacheField>
    <cacheField name="Потребление" numFmtId="0">
      <sharedItems containsBlank="1" containsMixedTypes="1" containsNumber="1" minValue="0.1" maxValue="0.25"/>
    </cacheField>
    <cacheField name="SYSTEM" numFmtId="0">
      <sharedItems containsBlank="1"/>
    </cacheField>
    <cacheField name="Комментарий ГКС" numFmtId="0">
      <sharedItems containsBlank="1"/>
    </cacheField>
    <cacheField name="Изменения на объекте" numFmtId="0">
      <sharedItems containsBlank="1"/>
    </cacheField>
    <cacheField name="3" numFmtId="0">
      <sharedItems containsNonDate="0" containsString="0" containsBlank="1"/>
    </cacheField>
    <cacheField name="MODULE2" numFmtId="0">
      <sharedItems containsBlank="1"/>
    </cacheField>
    <cacheField name="CHANNEL2" numFmtId="0">
      <sharedItems containsString="0" containsBlank="1" containsNumber="1" containsInteger="1" minValue="1" maxValue="32"/>
    </cacheField>
    <cacheField name="2" numFmtId="0">
      <sharedItems containsNonDate="0" containsString="0" containsBlank="1"/>
    </cacheField>
    <cacheField name="SubAsset" numFmtId="0">
      <sharedItems containsBlank="1"/>
    </cacheField>
    <cacheField name="от полевой клеммы до барьера белый" numFmtId="0">
      <sharedItems containsBlank="1" count="612">
        <s v="TS-O-06:3/_x000a_O1010000_U1:3"/>
        <s v="TS-O-06:5/_x000a_O1010000_U2:3"/>
        <s v="TS-O-06:7/_x000a_O1010000_U3:3"/>
        <s v="TS-O-06:9/_x000a_O1010000_U4:3"/>
        <s v="TS-O-01:5/_x000a_O1010000_U5:3"/>
        <s v="TS-O-01:7/_x000a_O1010000_U6:3"/>
        <s v="TS-O-03:7/_x000a_O1010000_U7:3"/>
        <s v="TS-O-03:11/_x000a_O1010000_U8:3"/>
        <s v="TS-Q-04:11/_x000a_O1010000_U9:1"/>
        <s v="TS-R-03:1/_x000a_O1010000_U10:3"/>
        <s v="TS-R-03:3/_x000a_O1010000_U11:3"/>
        <s v="TS-R-03:5/_x000a_O1010000_U12:3"/>
        <s v="TS-R-03:7/_x000a_O1010000_U13:3"/>
        <s v="TS-R-03:9/_x000a_O1010000_U14:3"/>
        <s v="TS-R-03:11/_x000a_O1010000_U15:3"/>
        <s v="TS-O-07:1/_x000a_O1010000_U16:3"/>
        <s v="TS-O-01:9/_x000a_O1010001_U1:3"/>
        <s v="TS-O-01:11/_x000a_O1010001_U2:3"/>
        <s v="TS-O-01:13/_x000a_O1010001_U3:3"/>
        <s v="TS-O-01:15/_x000a_O1010001_U4:3"/>
        <s v=""/>
        <s v="TS-Q-02:7/_x000a_O1010002_U5:3"/>
        <s v="TS-Q-02:9/_x000a_O1010002_U6:3"/>
        <s v="TS-O-02:7/_x000a_O1010002_U7:3"/>
        <s v="TS-O-02:15/_x000a_O1010002_U8:3"/>
        <s v="TS-O-02:29/_x000a_O1010002_U9:3"/>
        <s v="TS-O-03:1/_x000a_O1010002_U10:3"/>
        <s v="TS-O-03:3/_x000a_O1010002_U11:3"/>
        <s v="TS-O-03:5/_x000a_O1010002_U12:3"/>
        <s v="TS-O-03:9/_x000a_O1010002_U13:3"/>
        <s v="TS-O-03:13/_x000a_O1010002_U14:3"/>
        <s v="TS-O-03:15/_x000a_O1010002_U15:3"/>
        <s v="TS-O-03:17/_x000a_O1010002_U16:3"/>
        <s v="TS-O-03:19/_x000a_O1010003_U1:3"/>
        <s v="TS-O-03:21/_x000a_O1010003_U2:3"/>
        <s v="TS-O-03:23/_x000a_O1010003_U3:3"/>
        <s v="TS-O-03:25/_x000a_O1010003_U4:3"/>
        <s v="TS-O-03:27/_x000a_O1010003_U5:3"/>
        <s v="TS-O-04:3/_x000a_O1010003_U6:3"/>
        <s v="TS-O-04:7/_x000a_O1010003_U7:3"/>
        <s v="TS-O-04:9/_x000a_O1010003_U8:3"/>
        <s v="TS-O-04:13/_x000a_O1010003_U9:3"/>
        <s v="TS-O-04:19/_x000a_O1010003_U12:3"/>
        <s v="TS-O-05:3/_x000a_O1010003_U13:3"/>
        <s v="TS-O-05:13/_x000a_O1010003_U14:3"/>
        <s v="TS-O-05:15/_x000a_O1010003_U15:3"/>
        <s v="TS-O-05:19/_x000a_O1010003_U16:3"/>
        <s v="TS-O-05:21/_x000a_O1010004_U1:3"/>
        <s v="TS-O-05:23/_x000a_O1010004_U2:3"/>
        <s v="TS-O-05:25/_x000a_O1010004_U3:3"/>
        <s v="TS-O-05:27/_x000a_O1010004_U4:3"/>
        <s v="TS-R-01:1/_x000a_O1010004_U5:3"/>
        <s v="TS-R-01:3/_x000a_O1010004_U6:3"/>
        <s v="TS-R-01:5/_x000a_O1010004_U7:3"/>
        <s v="TS-Q-08:1/_x000a_O1010004_U8:3"/>
        <s v="TS-Q-08:3/_x000a_O1010004_U9:3"/>
        <s v="TS-Q-08:5/_x000a_O1010004_U10:3"/>
        <s v="TS-Q-08:7/_x000a_O1010004_U11:1"/>
        <s v="TS-Q-08:11/_x000a_O1010004_U12:3"/>
        <s v="TS-Q-04:1/_x000a_O1010004_U13:3"/>
        <s v="TS-Q-04:3/_x000a_O1010004_U14:3"/>
        <s v="TS-Q-04:5/_x000a_O1010004_U15:3"/>
        <s v="TS-Q-04:7/_x000a_O1010004_U16:3"/>
        <s v="TS-Q-03:13/_x000a_O1010005_U1:3"/>
        <s v="TS-Q-04:9/_x000a_O1010005_U2:3"/>
        <s v="TS-Q-04:13/_x000a_O1010005_U3:3"/>
        <s v="TS-Q-04:23/_x000a_O1010005_U4:3"/>
        <s v="TS-Q-04:25/_x000a_O1010005_U5:3"/>
        <s v="TS-Q-04:27/_x000a_O1010005_U6:3"/>
        <s v="TS-Q-04:29/_x000a_O1010005_U7:3"/>
        <s v="TS-Q-04:31/_x000a_O1010005_U8:3"/>
        <s v="TS-Q-05:1/_x000a_O1010005_U9:3"/>
        <s v="TS-Q-05:3/_x000a_O1010005_U10:3"/>
        <s v="TS-Q-05:5/_x000a_O1010005_U11:3"/>
        <s v="TS-Q-05:7/_x000a_O1010005_U12:3"/>
        <s v="TS-Q-05:9/_x000a_O1010005_U13:3"/>
        <s v="TS-Q-05:11/_x000a_O1010005_U14:3"/>
        <s v="TS-Q-05:15/_x000a_O1010005_U15:3"/>
        <s v="TS-Q-05:29/_x000a_O1010005_U16:3"/>
        <s v="TS-O-05:7/_x000a_O1010006_U1:3"/>
        <s v="TS-Q-03:5/_x000a_O1010006_U2:1"/>
        <s v="TS-Q-03:15/_x000a_O1010006_U3:3"/>
        <s v="TS-Q-03:17/_x000a_O1010006_U4:3"/>
        <s v="TS-Q-03:19/_x000a_O1010006_U5:3"/>
        <s v="TS-Q-03:21/_x000a_O1010006_U6:3"/>
        <s v="TS-Q-03:23/_x000a_O1010006_U7:3"/>
        <s v="TS-Q-03:25/_x000a_O1010006_U8:3"/>
        <s v="TS-Q-03:27/_x000a_O1010006_U9:3"/>
        <s v="TS-Q-03:29/_x000a_O1010006_U10:3"/>
        <s v="TS-Q-06:1/_x000a_O1010006_U11:3"/>
        <s v="TS-Q-06:3/_x000a_O1010006_U12:3"/>
        <s v="TS-Q-06:5/_x000a_O1010006_U13:3"/>
        <s v="TS-Q-06:7/_x000a_O1010006_U14:3"/>
        <s v="TS-P-02:1/_x000a_O1010006_U15:3"/>
        <s v="TS-Q-08:13/_x000a_O1010006_U16:1"/>
        <s v="TS-R-05:1/_x000a_O1010007_U1:3"/>
        <s v="TS-R-05:3/_x000a_O1010007_U2:3"/>
        <s v="TS-R-05:5/_x000a_O1010007_U3:3"/>
        <s v="TS-R-05:7/_x000a_O1010007_U4:3"/>
        <s v="TS-R-05:9/_x000a_O1010007_U5:3"/>
        <s v="TS-R-05:11/_x000a_O1010007_U6:3"/>
        <s v="TS-R-05:13/_x000a_O1010007_U7:1"/>
        <s v="TS-R-05:15/_x000a_O1010007_U8:3"/>
        <s v="TS-R-05:17/_x000a_O1010007_U9:3"/>
        <s v="TS-R-01:7/_x000a_O1010007_U10:3"/>
        <s v="TS-P-01:1/_x000a_O1010007_U11:3"/>
        <s v="TS-R-05:19/_x000a_O1010007_U12:1"/>
        <s v="TS-Q-07:1/_x000a_O1010008_U1:1"/>
        <s v="TS-Q-07:4/_x000a_O1010008_U2:1"/>
        <s v="TS-Q-07:7/_x000a_O1010008_U3:1"/>
        <s v="TS-Q-07:10/_x000a_O1010008_U4:1"/>
        <s v="TS-Q-07:13/_x000a_O1010008_U5:1"/>
        <s v="TS-P-01:1/_x000a_O1010009_U1:3"/>
        <s v="TS-P-01:7/_x000a_O1010009_U2:3"/>
        <s v="TS-P-01:9/_x000a_O1010009_U3:3"/>
        <s v="TS-P-01:11/_x000a_O1010009_U4:3"/>
        <s v="TS-P-01:17/_x000a_O1010009_U5:3"/>
        <s v="TS-P-01:21/_x000a_O1010009_U6:3"/>
        <s v="TS-P-01:23/_x000a_O1010009_U7:3"/>
        <s v="TS-P-02:3/_x000a_O1010009_U8:3"/>
        <s v="TS-P-02:5/_x000a_O1010009_U9:3"/>
        <s v="TS-P-04:1/_x000a_O1010009_U10:3"/>
        <s v="TS-P-04:5/_x000a_O1010009_U11:3"/>
        <s v="TS-P-04:9/_x000a_O1010009_U12:3"/>
        <s v="TS-P-04:13/_x000a_O1010009_U13:3"/>
        <s v="TS-P-04:17/_x000a_O1010009_U14:3"/>
        <s v="TS-P-07:1/_x000a_O1010009_U15:3"/>
        <s v="TS-P-02:7/_x000a_O1010010_U1:3"/>
        <s v="TS-P-02:9/_x000a_O1010010_U2:1"/>
        <s v="TS-P-02:11/_x000a_O1010010_U3:3"/>
        <s v="TS-P-02:13/_x000a_O1010010_U4:3"/>
        <s v="TS-P-02:15/_x000a_O1010010_U5:3"/>
        <s v="TS-P-02:33/_x000a_O1010010_U6:3"/>
        <s v="TS-P-02:35/_x000a_O1010010_U7:3"/>
        <s v="TS-P-06:1/_x000a_O1010010_U8:1"/>
        <s v="TS-G-01:1/_x000a_O1010011_U1:3"/>
        <s v="TS-G-01:3/_x000a_O1010011_U2:3"/>
        <s v="TS-G-01:5/_x000a_O1010011_U3:3"/>
        <s v="TS-G-01:7/_x000a_O1010011_U4:3"/>
        <s v="TS-G-01:11/_x000a_O1010011_U5:3"/>
        <s v="TS-G-02:17/_x000a_O1010011_U6:3"/>
        <s v="TS-G-02:9/_x000a_O1010011_U7:3"/>
        <s v="TS-G-02:11/_x000a_O1010011_U8:3"/>
        <s v="TS-G-02:15/_x000a_O1010011_U9:3"/>
        <s v="TS-G-03:9/_x000a_O1010011_U11:3"/>
        <s v="TS-G-04:7/_x000a_O1010011_U12:3"/>
        <s v="TS-G-04:9/_x000a_O1010011_U13:3"/>
        <s v="TS-G-03:11/_x000a_O1010011_U14:3"/>
        <s v="TS-G-04:1/_x000a_O1010011_U15:3"/>
        <s v="TS-G-01:13/_x000a_O1010011_U16:3"/>
        <s v="TS-Q-01:1/_x000a_O1010012R_U1:3"/>
        <s v="TS-Q-01:3/_x000a_O1010012R_U2:3"/>
        <s v="TS-Q-01:5/_x000a_O1010012R_U3:3"/>
        <s v="TS-Q-01:7/_x000a_O1010012R_U4:3"/>
        <s v="TS-Q-01:9/_x000a_O1010012R_U5:3"/>
        <s v="TS-Q-01:11/_x000a_O1010012R_U6:3"/>
        <s v="TS-Q-01:13/_x000a_O1010012R_U7:3"/>
        <s v="TS-Q-01:15/_x000a_O1010012R_U8:3"/>
        <s v="TS-O-01:17/_x000a_O1010012R_U9:3"/>
        <s v="TS-Q-02:11/_x000a_O1010012R_U10:3"/>
        <s v="TS-O-02:1/_x000a_O1010012R_U11:3"/>
        <s v="TS-O-02:17/_x000a_O1010012R_U12:3"/>
        <s v="TS-O-02:31/_x000a_O1010012R_U13:3"/>
        <s v="TS-O-04:1/_x000a_O1010012R_U14:3"/>
        <s v="TS-O-05:1/_x000a_O1010012R_U16:3"/>
        <s v="TS-O-05:5/_x000a_O1010014R_U1:3"/>
        <s v="TS-O-05:11/_x000a_O1010014R_U2:3"/>
        <s v="TS-Q-03:7/_x000a_O1010014R_U3:1"/>
        <s v="TS-Q-03:9/_x000a_O1010014R_U4:1"/>
        <s v="TS-Q-03:11/_x000a_O1010014R_U5:3"/>
        <s v="TS-Q-03:31/_x000a_O1010014R_U6:1"/>
        <s v="TS-Q-04:15/_x000a_O1010014R_U7:3"/>
        <s v="TS-Q-04:17/_x000a_O1010014R_U8:3"/>
        <s v="TS-Q-05:13/_x000a_O1010014R_U9:3"/>
        <s v="TS-Q-05:21/_x000a_O1010014R_U10:3"/>
        <s v="TS-Q-05:23/_x000a_O1010014R_U11:3"/>
        <s v="TS-Q-05:25/_x000a_O1010014R_U12:3"/>
        <s v="TS-Q-05:27/_x000a_O1010014R_U13:3"/>
        <s v="TS-O-02:9/_x000a_O1010014R_U14:3"/>
        <s v="TS-O-02:33/_x000a_O1010014R_U15:3"/>
        <s v="TS-P-01:3/_x000a_O1010100R_U1:3"/>
        <s v="TS-P-01:13/_x000a_O1010100R_U2:3"/>
        <s v="TS-P-01:19/_x000a_O1010100R_U3:3"/>
        <s v="TS-P-02:1/_x000a_O1010100R_U4:3"/>
        <s v="TS-P-05:1/_x000a_O1010100R_U5:3"/>
        <s v="TS-Q-01:1/_x000a_O1010100R_U6:3"/>
        <s v="TS-G-02:1/_x000a_O1010102R_U1:3"/>
        <s v="TS-H-03:17/_x000a_O1010102R_U2:3"/>
        <s v="TS-H-03:21/_x000a_O1010102R_U3:3"/>
        <s v="TS-G-01:9/_x000a_O1010102R_U5:3"/>
        <s v="TS-H-03:11/_x000a_O1010102R_U6:1"/>
        <s v="TS-H-03:31/_x000a_O1010102R_U7:3"/>
        <s v="TS-H-04:9/_x000a_O1010102R_U8:3"/>
        <s v="TS-H-04:15/_x000a_O1010102R_U9:3"/>
        <s v="TS-H-04:11/_x000a_O1010102R_U10:3"/>
        <s v="TS-H-04:13/_x000a_O1010102R_U11:3"/>
        <s v="TS-G-02:3/_x000a_O1010102R_U12:3"/>
        <s v="TS-G-02:13/_x000a_O1010102R_U13:3"/>
        <s v="TS-G-03:1/_x000a_O1010102R_U14:3"/>
        <s v="TS-Q-01:17/_x000a_O1010104R_U1:3"/>
        <s v="TS-Q-01:19/_x000a_O1010104R_U2:3"/>
        <s v="TS-Q-01:21/_x000a_O1010104R_U3:3"/>
        <s v="TS-Q-01:23/_x000a_O1010104R_U4:3"/>
        <s v="TS-Q-01:25/_x000a_O1010104R_U5:3"/>
        <s v="TS-Q-01:27/_x000a_O1010104R_U6:3"/>
        <s v="TS-Q-01:29/_x000a_O1010104R_U7:3"/>
        <s v="TS-Q-01:31/_x000a_O1010104R_U8:3"/>
        <s v="TS-O-06:1/_x000a_O1010104R_U9:3"/>
        <s v="TS-O-01:3/_x000a_O1010104R_U10:3"/>
        <s v="TS-O-02:3/_x000a_O1010104R_U11:3"/>
        <s v="TS-O-02:11/_x000a_O1010104R_U12:3"/>
        <s v="TS-O-02:25/_x000a_O1010104R_U13:3"/>
        <s v="TS-O-02:35/_x000a_O1010104R_U14:3"/>
        <s v="TS-O-02:37/_x000a_O1010104R_U15:3"/>
        <s v="TS-Q-05:17/_x000a_O1010104R_U16:3"/>
        <s v="TS-O-02:27/_x000a_O1010106R_U1:3"/>
        <s v="TS-O-04:5/_x000a_O1010106R_U2:3"/>
        <s v="TS-Q-03:1/_x000a_O1010106R_U3:3"/>
        <s v="TS-Q-03:3/_x000a_O1010106R_U4:3"/>
        <s v="TS-Q-04:19/_x000a_O1010106R_U5:3"/>
        <s v="TS-Q-04:21/_x000a_O1010106R_U6:3"/>
        <s v="TS-Q-04:33/_x000a_O1010106R_U7:3"/>
        <s v="TS-Q-05:19/_x000a_O1010106R_U8:3"/>
        <s v="TS-Q-05:31/_x000a_O1010106R_U9:3"/>
        <s v="TS-Q-05:33/_x000a_O1010106R_U10:3"/>
        <s v="TS-Q-06:9/_x000a_O1010106R_U11:3"/>
        <s v="TS-P-01:5/_x000a_O1010108R_U1:3"/>
        <s v="TS-P-01:15/_x000a_O1010108R_U2:3"/>
        <s v="TS-P-01:25/_x000a_O1010108R_U3:3"/>
        <s v="TS-P-02:21/_x000a_O1010108R_U4:3"/>
        <s v="TS-P-02:23/_x000a_O1010108R_U5:3"/>
        <s v="TS-P-02:25/_x000a_O1010108R_U6:3"/>
        <s v="TS-P-02:27/_x000a_O1010108R_U7:3"/>
        <s v="TS-P-02:29/_x000a_O1010108R_U8:3"/>
        <s v="TS-P-02:31/_x000a_O1010108R_U9:3"/>
        <s v="TS-P-04:3/_x000a_O1010108R_U10:3"/>
        <s v="TS-P-04:7/_x000a_O1010108R_U11:3"/>
        <s v="TS-P-04:11/_x000a_O1010108R_U12:3"/>
        <s v="TS-P-04:15/_x000a_O1010108R_U13:3"/>
        <s v="TS-P-04:19/_x000a_O1010108R_U14:3"/>
        <s v="TS-O-04:3/_x000a_O1010108R_U15:3"/>
        <s v="TS-O-04:5/_x000a_O1010108R_U16:3"/>
        <s v="TS-G-02:7/_x000a_O1010110R_U1:3"/>
        <s v="TS-G-03:3/_x000a_O1010110R_U3:3"/>
        <s v="TS-H-01:9/_x000a_O1010110R_U4:3"/>
        <s v="TS-G-01:15/_x000a_O1010110R_U5:3"/>
        <s v="TS-H-03:13/_x000a_O1010110R_U6:3"/>
        <s v="TS-H-03:23/_x000a_O1010110R_U7:3"/>
        <s v="TS-G-03:7/_x000a_O1010110R_U10:3"/>
        <s v="TS-H-04:21/_x000a_O1010110R_U11:3"/>
        <s v="TS-H-04:23/_x000a_O1010110R_U12:3"/>
        <s v="TS-G-02:5/_x000a_O1010110R_U13:3"/>
        <s v="TS-H-03:37/_x000a_O1010110R_U14:3"/>
        <s v="TS-H-04:19/_x000a_O1010110R_U15:3"/>
        <s v="TS-G-03:5/_x000a_O1010110R_U16:3"/>
        <s v="TS-H-02:1/_x000a_O1010112R_U1:3"/>
        <s v="TS-Q-04:35/_x000a_O1010114_U1:3"/>
        <s v="TS-Q-05:35/_x000a_O1010114_U2:3"/>
        <s v="TS-Q-05:37/_x000a_O1010114_U3:3"/>
        <s v="TS-R-04:1/_x000a_O1010114_U4:3"/>
        <s v="TS-F-02:33/_x000a_O1010203_U1:3"/>
        <s v="TS-F-03:1/_x000a_O1010203_U2:3"/>
        <s v="TS-F-03:3/_x000a_O1010203_U3:3"/>
        <s v="TS-F-03:5/_x000a_O1010203_U4:3"/>
        <s v="TS-F-03:7/_x000a_O1010203_U5:3"/>
        <s v="TS-G-06:5/_x000a_O1010203_U6:3"/>
        <s v="TS-G-06:7/_x000a_O1010203_U7:3"/>
        <s v="TS-F-06:1/_x000a_O1010203_U8:3"/>
        <s v="TS-F-06:3/_x000a_O1010203_U9:3"/>
        <s v="TS-F-06:5/_x000a_O1010203_U10:3"/>
        <s v="TS-F-06:7/_x000a_O1010203_U11:3"/>
        <s v="TS-F-06:9/_x000a_O1010203_U12:3"/>
        <s v="TS-F-06:11/_x000a_O1010203_U13:3"/>
        <s v="TS-F-06:13/_x000a_O1010203_U14:3"/>
        <s v="TS-F-06:15/_x000a_O1010203_U15:3"/>
        <s v="TS-F-06:17/_x000a_O1010203_U16:3"/>
        <s v="TS-F-06:19/_x000a_O1010203_U17:3"/>
        <s v="TS-F-06:21/_x000a_O1010203_U18:3"/>
        <s v="TS-F-06:23/_x000a_O1010203_U19:3"/>
        <s v="TS-F-06:25/_x000a_O1010203_U20:3"/>
        <s v="TS-F-06:27/_x000a_O1010203_U21:3"/>
        <s v="TS-F-06:29/_x000a_O1010203_U22:3"/>
        <s v="TS-F-06:31/_x000a_O1010203_U23:3"/>
        <s v="TS-F-02:35/_x000a_O1010203_U28:3"/>
        <s v="TS-Q-02:1/_x000a_O1010205_U1:3"/>
        <s v="TS-Q-02:3/_x000a_O1010205_U2:3"/>
        <s v="TS-Q-02:5/_x000a_O1010205_U3:3"/>
        <s v="TS-Q-02:7/_x000a_O1010205_U4:3"/>
        <s v="TS-Q-02:9/_x000a_O1010205_U5:3"/>
        <s v="TS-Q-02:11/_x000a_O1010205_U6:3"/>
        <s v="TS-Q-02:13/_x000a_O1010205_U7:3"/>
        <s v="TS-Q-02:15/_x000a_O1010205_U8:3"/>
        <s v="TS-Q-02:1/_x000a_O1011000_U1:3"/>
        <s v="TS-O-02:19/_x000a_O1011000_U2:3"/>
        <s v="TS-O-02:21/_x000a_O1011000_U3:3"/>
        <s v="TS-O-02:23/_x000a_O1011000_U4:3"/>
        <s v="TS-R-02:1/_x000a_O1011000_U5:3"/>
        <s v="TS-O-02:39/_x000a_O1011000_U6:3"/>
        <s v="TS-O-02:1/_x000a_O1011001_U1:3"/>
        <s v="TS-O-02:3/_x000a_O1011001_U2:3"/>
        <s v="TS-O-02:5/_x000a_O1011001_U3:3"/>
        <s v="TS-O-02:7/_x000a_O1011001_U4:3"/>
        <s v="TS-O-02:9/_x000a_O1011001_U5:3"/>
        <s v="TS-O-02:13/_x000a_O1011001_U6:3"/>
        <s v="TS-O-02:23/_x000a_O1011001_U7:3"/>
        <s v="TS-O-02:25/_x000a_O1011001_U8:3"/>
        <s v="TS-O-02:27/_x000a_O1011001_U9:3"/>
        <s v="TS-O-04:1/_x000a_O1011001_U10:3"/>
        <s v="TS-O-05:1/_x000a_O1011001_U12:3"/>
        <s v="TS-O-05:3/_x000a_O1011001_U13:3"/>
        <s v="TS-O-05:5/_x000a_O1011001_U14:3"/>
        <s v="TS-O-05:7/_x000a_O1011001_U15:3"/>
        <s v="TS-O-07:1/_x000a_O1011002_U15:3"/>
        <s v="TS-O-01:1/_x000a_O1011002_U1:3"/>
        <s v="TS-O-01:3/_x000a_O1011002_U2:3"/>
        <s v="TS-O-01:9/_x000a_O1011002_U3:3"/>
        <s v="TS-O-01:11/_x000a_O1011002_U4:3"/>
        <s v="TS-O-01:13/_x000a_O1011002_U5:3"/>
        <s v="TS-O-03:7/_x000a_O1011002_U6:3"/>
        <s v="TS-O-03:9/_x000a_O1011002_U7:3"/>
        <s v="TS-O-03:11/_x000a_O1011002_U8:3"/>
        <s v="TS-O-03:35/_x000a_O1011002_U9:1"/>
        <s v="TS-O-05:9/_x000a_O1011002_U11:3"/>
        <s v="TS-O-05:11/_x000a_O1011002_U12:3"/>
        <s v="TS-O-05:13/_x000a_O1011002_U13:3"/>
        <s v="TS-O-05:15/_x000a_O1011002_U14:3"/>
        <s v="TS-O-01:19/_x000a_O1011003_U1:3"/>
        <s v="TS-O-01:21/_x000a_O1011003_U2:3"/>
        <s v="TS-O-01:23/_x000a_O1011003_U3:3"/>
        <s v="TS-O-01:29/_x000a_O1011003_U4:3"/>
        <s v="TS-O-01:31/_x000a_O1011003_U5:3"/>
        <s v="TS-O-01:33/_x000a_O1011003_U6:3"/>
        <s v="TS-O-03:17/_x000a_O1011003_U7:3"/>
        <s v="TS-O-03:19/_x000a_O1011003_U8:3"/>
        <s v="TS-O-03:21/_x000a_O1011003_U9:3"/>
        <s v="TS-O-03:27/_x000a_O1011003_U10:3"/>
        <s v="TS-O-03:29/_x000a_O1011003_U11:3"/>
        <s v="TS-O-03:31/_x000a_O1011003_U12:3"/>
        <s v="TS-O-03:37/_x000a_O1011003_U13:1"/>
        <s v="TS-O-03:39/_x000a_O1011003_U14:1"/>
        <s v="TS-P-01:29/_x000a_O1011003_U15:3"/>
        <s v="TS-O-09:1/_x000a_O1011003_U16:3"/>
        <s v="TS-O-03:1/_x000a_O1011004_U1:3"/>
        <s v="TS-O-03:33/_x000a_O1011004_U2:3"/>
        <s v="TS-O-03:41/_x000a_O1011004_U3:1"/>
        <s v="TS-O-06:15/_x000a_O1011004_U4:3"/>
        <s v="TS-O-06:17/_x000a_O1011004_U5:3"/>
        <s v="TS-O-08:1/_x000a_O1011004_U6:3"/>
        <s v="TS-O-08:7/_x000a_O1011004_U7:3"/>
        <s v="TS-O-09:3/_x000a_O1011004_U8:3"/>
        <s v="TS-O-09:5/_x000a_O1011004_U9:3"/>
        <s v="TS-O-09:7/_x000a_O1011004_U10:3"/>
        <s v="TS-P-03:5/_x000a_O1011004_U11:3"/>
        <s v="TS-P-03:7/_x000a_O1011004_U12:3"/>
        <s v="TS-P-03:9/_x000a_O1011004_U13:3"/>
        <s v="TS-P-03:11/_x000a_O1011004_U14:3"/>
        <s v="TS-P-03:13/_x000a_O1011004_U15:3"/>
        <s v="TS-P-03:15/_x000a_O1011004_U16:3"/>
        <s v="TS-H-05:13/_x000a_O1011005_U1:3"/>
        <s v="TS-H-05:3/_x000a_O1011005_U2:3"/>
        <s v="TS-H-05:5/_x000a_O1011005_U3:3"/>
        <s v="TS-H-05:7/_x000a_O1011005_U4:3"/>
        <s v="TS-H-05:9/_x000a_O1011005_U5:3"/>
        <s v="TS-H-05:11/_x000a_O1011005_U6:3"/>
        <s v="TS-H-05:1/_x000a_O1011005_U7:3"/>
        <s v="TS-H-05:17/_x000a_O1011005_U8:3"/>
        <s v="TS-H-05:19/_x000a_O1011005_U9:3"/>
        <s v="TS-G-06:1/_x000a_O1011005_U11:3"/>
        <s v="TS-H-03:7/_x000a_O1011006_U1:3"/>
        <s v="TS-H-03:15/_x000a_O1011006_U3:3"/>
        <s v="TS-H-03:19/_x000a_O1011006_U4:3"/>
        <s v="TS-H-03:27/_x000a_O1011006_U5:3"/>
        <s v="TS-H-04:7/_x000a_O1011006_U6:3"/>
        <s v="TS-H-04:17/_x000a_O1011006_U7:3"/>
        <s v="TS-H-03:1/_x000a_O1011006_U8:3"/>
        <s v="TS-G-04:3/_x000a_O1011006_U9:3"/>
        <s v="TS-H-03:3/_x000a_O1011006_U10:3"/>
        <s v="TS-H-03:5/_x000a_O1011006_U11:3"/>
        <s v="TS-G-04:11/_x000a_O1011006_U12:3"/>
        <s v="TS-H-03:33/_x000a_O1011006_U13:3"/>
        <s v="TS-G-04:5/_x000a_O1011006_U14:3"/>
        <s v="TS-F-16:1/_x000a_O1011008R_U1:13"/>
        <s v="TS-F-16:4/_x000a_O1011008R_U2:13"/>
        <s v="TS-O-01:5/_x000a_O1011010R_U1:3"/>
        <s v="TS-O-01:15/_x000a_O1011010R_U2:3"/>
        <s v="TS-O-01:25/_x000a_O1011010R_U3:3"/>
        <s v="TS-O-02:11/_x000a_O1011010R_U4:3"/>
        <s v="TS-O-02:15/_x000a_O1011010R_U5:3"/>
        <s v="TS-O-02:21/_x000a_O1011010R_U6:3"/>
        <s v="TS-O-03:3/_x000a_O1011010R_U7:3"/>
        <s v="TS-O-03:13/_x000a_O1011010R_U8:3"/>
        <s v="TS-O-03:23/_x000a_O1011010R_U9:3"/>
        <s v="TS-O-06:1/_x000a_O1011010R_U10:3"/>
        <s v="TS-O-06:3/_x000a_O1011010R_U11:3"/>
        <s v="TS-O-06:7/_x000a_O1011010R_U12:3"/>
        <s v="TS-O-06:11/_x000a_O1011010R_U13:3"/>
        <s v="TS-P-03:1/_x000a_O1011010R_U14:1"/>
        <s v="TS-Q-02:3/_x000a_O1011012R_U1:3"/>
        <s v="TS-Q-02:5/_x000a_O1011012R_U2:3"/>
        <s v="TS-O-02:5/_x000a_O1011012R_U3:3"/>
        <s v="TS-O-02:13/_x000a_O1011012R_U4:3"/>
        <s v="TS-R-01:13/_x000a_O1011012R_U5:3"/>
        <s v="TS-R-01:15/_x000a_O1011012R_U6:3"/>
        <s v="TS-R-01:17/_x000a_O1011012R_U7:3"/>
        <s v="TS-R-01:19/_x000a_O1011012R_U8:3"/>
        <s v="TS-R-01:21/_x000a_O1011012R_U9:3"/>
        <s v="TS-R-01:23/_x000a_O1011012R_U10:3"/>
        <s v="TS-R-02:3/_x000a_O1011012R_U11:3"/>
        <s v="TS-R-02:5/_x000a_O1011012R_U12:3"/>
        <s v="TS-O-01:7/_x000a_O1011014R_U1:3"/>
        <s v="TS-O-01:17/_x000a_O1011014R_U2:3"/>
        <s v="TS-O-01:27/_x000a_O1011014R_U3:3"/>
        <s v="TS-O-02:17/_x000a_O1011014R_U4:3"/>
        <s v="TS-O-02:19/_x000a_O1011014R_U5:3"/>
        <s v="TS-O-02:29/_x000a_O1011014R_U6:3"/>
        <s v="TS-O-03:5/_x000a_O1011014R_U7:3"/>
        <s v="TS-O-03:15/_x000a_O1011014R_U8:3"/>
        <s v="TS-O-03:25/_x000a_O1011014R_U9:3"/>
        <s v="TS-O-06:5/_x000a_O1011014R_U10:3"/>
        <s v="TS-O-06:9/_x000a_O1011014R_U11:3"/>
        <s v="TS-O-06:13/_x000a_O1011014R_U12:3"/>
        <s v="TS-O-08:3/_x000a_O1011014R_U13:3"/>
        <s v="TS-O-08:5/_x000a_O1011014R_U14:3"/>
        <s v="TS-P-03:3/_x000a_O1011014R_U15:3"/>
        <s v="TS-O-08:1/_x000a_O1011100_U1:3"/>
        <s v="TS-O-08:3/_x000a_O1011100_U2:3"/>
        <s v="TS-O-08:5/_x000a_O1011100_U3:3"/>
        <s v="TS-O-08:7/_x000a_O1011100_U4:3"/>
        <s v="TS-O-08:9/_x000a_O1011100_U5:3"/>
        <s v="TS-O-08:11/_x000a_O1011100_U6:3"/>
        <s v="TS-O-08:13/_x000a_O1011100_U7:3"/>
        <s v="TS-O-08:15/_x000a_O1011100_U8:3"/>
        <s v="TS-P-06:3/_x000a_O1011100_U9:3"/>
        <s v="TS-P-06:7/_x000a_O1011100_U10:3"/>
        <s v="TS-Q-13:3/_x000a_O1011100_U11:3"/>
        <s v="TS-Q-13:7/_x000a_O1011100_U12:3"/>
        <s v="TS-Q-13:11/_x000a_O1011100_U13:3"/>
        <s v="TS-Q-13:15/_x000a_O1011100_U14:3"/>
        <s v="TS-Q-13:19/_x000a_O1011100_U15:3"/>
        <s v="TS-Q-13:23/_x000a_O1011100_U16:3"/>
        <s v="TS-O-08:17/_x000a_O1011100_U17:3"/>
        <s v="TS-O-08:19/_x000a_O1011100_U18:3"/>
        <s v="TS-O-08:21/_x000a_O1011100_U19:3"/>
        <s v="TS-O-08:23/_x000a_O1011100_U20:3"/>
        <s v="TS-O-08:25/_x000a_O1011100_U21:3"/>
        <s v="TS-O-08:27/_x000a_O1011100_U22:3"/>
        <s v="TS-O-08:29/_x000a_O1011100_U23:3"/>
        <s v="TS-O-08:31/_x000a_O1011100_U24:3"/>
        <s v="TS-P-06:1/_x000a_O1011100_U25:3"/>
        <s v="TS-P-06:5/_x000a_O1011100_U26:3"/>
        <s v="TS-Q-13:1/_x000a_O1011100_U27:3"/>
        <s v="TS-Q-13:5/_x000a_O1011100_U28:3"/>
        <s v="TS-Q-13:9/_x000a_O1011100_U29:3"/>
        <s v="TS-Q-13:13/_x000a_O1011100_U30:3"/>
        <s v="TS-Q-13:17/_x000a_O1011100_U31:3"/>
        <s v="TS-Q-13:21/_x000a_O1011100_U32:3"/>
        <s v="TS-O-07:1/_x000a_O1011101_U1:3"/>
        <s v="TS-O-07:3/_x000a_O1011101_U2:3"/>
        <s v="TS-O-07:5/_x000a_O1011101_U3:3"/>
        <s v="TS-O-07:7/_x000a_O1011101_U4:3"/>
        <s v="TS-O-07:9/_x000a_O1011101_U5:3"/>
        <s v="TS-O-07:11/_x000a_O1011101_U6:3"/>
        <s v="TS-O-07:13/_x000a_O1011101_U7:3"/>
        <s v="TS-O-07:15/_x000a_O1011101_U8:3"/>
        <s v="TS-O-07:17/_x000a_O1011101_U9:3"/>
        <s v="TS-O-07:19/_x000a_O1011101_U10:3"/>
        <s v="TS-R-01:1/_x000a_O1011101_U11:3"/>
        <s v="TS-R-01:3/_x000a_O1011101_U12:3"/>
        <s v="TS-R-01:5/_x000a_O1011101_U13:3"/>
        <s v="TS-R-01:7/_x000a_O1011101_U14:3"/>
        <s v="TS-R-01:9/_x000a_O1011101_U15:3"/>
        <s v="TS-R-01:11/_x000a_O1011101_U16:3"/>
        <s v="TS-R-01:13/_x000a_O1011101_U17:3"/>
        <s v="TS-R-01:15/_x000a_O1011101_U18:3"/>
        <s v="TS-R-01:17/_x000a_O1011101_U19:3"/>
        <s v="TS-R-01:19/_x000a_O1011101_U20:3"/>
        <s v="TS-R-02:1/_x000a_O1011101_U21:3"/>
        <s v="TS-R-02:3/_x000a_O1011101_U22:3"/>
        <s v="TS-R-02:5/_x000a_O1011101_U23:3"/>
        <s v="TS-R-02:7/_x000a_O1011101_U24:3"/>
        <s v="TS-R-02:9/_x000a_O1011101_U25:3"/>
        <s v="TS-R-02:11/_x000a_O1011101_U26:3"/>
        <s v="TS-R-02:13/_x000a_O1011101_U27:3"/>
        <s v="TS-R-02:15/_x000a_O1011101_U28:3"/>
        <s v="TS-R-02:17/_x000a_O1011101_U29:3"/>
        <s v="TS-R-02:19/_x000a_O1011101_U30:3"/>
        <s v="TS-R-04:1/_x000a_O1011101_U31:3"/>
        <s v="TS-R-04:3/_x000a_O1011101_U32:3"/>
        <s v="TS-R-04:5/_x000a_O1011102_U1:3"/>
        <s v="TS-R-04:7/_x000a_O1011102_U2:3"/>
        <s v="TS-R-04:9/_x000a_O1011102_U3:3"/>
        <s v="TS-R-04:11/_x000a_O1011102_U4:3"/>
        <s v="TS-R-04:13/_x000a_O1011102_U5:3"/>
        <s v="TS-R-04:15/_x000a_O1011102_U6:3"/>
        <s v="TS-R-04:17/_x000a_O1011102_U7:3"/>
        <s v="TS-R-04:19/_x000a_O1011102_U8:3"/>
        <s v="TS-R-04:21/_x000a_O1011102_U9:3"/>
        <s v="TS-R-04:23/_x000a_O1011102_U10:3"/>
        <s v="TS-R-04:25/_x000a_O1011102_U11:3"/>
        <s v="TS-R-04:27/_x000a_O1011102_U12:3"/>
        <s v="TS-R-04:29/_x000a_O1011102_U13:3"/>
        <s v="TS-R-04:31/_x000a_O1011102_U14:3"/>
        <s v="TS-R-04:33/_x000a_O1011102_U15:3"/>
        <s v="TS-R-04:35/_x000a_O1011102_U16:3"/>
        <s v="TS-P-05:1/_x000a_O1011102_U17:3"/>
        <s v="TS-P-05:3/_x000a_O1011102_U18:3"/>
        <s v="TS-P-05:5/_x000a_O1011102_U19:3"/>
        <s v="TS-P-05:7/_x000a_O1011102_U20:3"/>
        <s v="TS-P-05:9/_x000a_O1011102_U21:3"/>
        <s v="TS-P-05:11/_x000a_O1011102_U22:3"/>
        <s v="TS-P-05:13/_x000a_O1011102_U23:3"/>
        <s v="TS-P-05:15/_x000a_O1011102_U24:3"/>
        <s v="TS-P-05:17/_x000a_O1011102_U25:3"/>
        <s v="TS-P-05:19/_x000a_O1011102_U26:3"/>
        <s v="TS-P-05:21/_x000a_O1011102_U27:3"/>
        <s v="TS-P-05:23/_x000a_O1011102_U28:3"/>
        <s v="TS-P-05:25/_x000a_O1011102_U29:3"/>
        <s v="TS-P-05:27/_x000a_O1011102_U30:3"/>
        <s v="TS-P-05:29/_x000a_O1011102_U31:3"/>
        <s v="TS-P-05:31/_x000a_O1011102_U32:3"/>
        <s v="TS-Q-01:1/_x000a_O1011103_U1:3"/>
        <s v="TS-Q-01:3/_x000a_O1011103_U2:3"/>
        <s v="TS-Q-01:5/_x000a_O1011103_U3:3"/>
        <s v="TS-Q-01:7/_x000a_O1011103_U4:3"/>
        <s v="TS-Q-01:9/_x000a_O1011103_U5:3"/>
        <s v="TS-Q-01:11/_x000a_O1011103_U6:3"/>
        <s v="TS-Q-01:13/_x000a_O1011103_U7:3"/>
        <s v="TS-Q-01:15/_x000a_O1011103_U8:3"/>
        <s v="TS-Q-01:17/_x000a_O1011103_U9:3"/>
        <s v="TS-Q-01:19/_x000a_O1011103_U10:3"/>
        <s v="TS-Q-01:21/_x000a_O1011103_U11:3"/>
        <s v="TS-Q-01:23/_x000a_O1011103_U12:3"/>
        <s v="TS-Q-01:25/_x000a_O1011103_U13:3"/>
        <s v="TS-Q-01:27/_x000a_O1011103_U14:3"/>
        <s v="TS-Q-01:29/_x000a_O1011103_U15:3"/>
        <s v="TS-Q-01:31/_x000a_O1011103_U16:3"/>
        <s v="TS-Q-02:1/_x000a_O1011103_U17:3"/>
        <s v="TS-Q-02:3/_x000a_O1011103_U18:3"/>
        <s v="TS-Q-02:5/_x000a_O1011103_U19:3"/>
        <s v="TS-Q-02:7/_x000a_O1011103_U20:3"/>
        <s v="TS-Q-02:9/_x000a_O1011103_U21:3"/>
        <s v="TS-Q-02:11/_x000a_O1011103_U22:3"/>
        <s v="TS-Q-02:13/_x000a_O1011103_U23:3"/>
        <s v="TS-Q-02:15/_x000a_O1011103_U24:3"/>
        <s v="TS-Q-02:17/_x000a_O1011103_U25:3"/>
        <s v="TS-Q-02:19/_x000a_O1011103_U26:3"/>
        <s v="TS-Q-02:21/_x000a_O1011103_U27:3"/>
        <s v="TS-Q-02:23/_x000a_O1011103_U28:3"/>
        <s v="TS-Q-03:1/_x000a_O1011103_U29:3"/>
        <s v="TS-Q-03:3/_x000a_O1011103_U30:3"/>
        <s v="TS-Q-03:5/_x000a_O1011103_U31:3"/>
        <s v="TS-Q-03:7/_x000a_O1011103_U32:3"/>
        <s v="TS-R-03:17/_x000a_O1011104_U1:3"/>
        <s v="TS-R-03:19/_x000a_O1011104_U2:3"/>
        <s v="TS-R-03:21/_x000a_O1011104_U3:3"/>
        <s v="TS-R-03:23/_x000a_O1011104_U4:3"/>
        <s v="TS-R-03:25/_x000a_O1011104_U5:3"/>
        <s v="TS-Q-03:9/_x000a_O1011104_U6:3"/>
        <s v="TS-Q-03:11/_x000a_O1011104_U7:3"/>
        <s v="TS-Q-03:13/_x000a_O1011104_U8:3"/>
        <s v="TS-Q-03:15/_x000a_O1011104_U9:3"/>
        <s v="TS-Q-03:17/_x000a_O1011104_U10:3"/>
        <s v="TS-Q-03:19/_x000a_O1011104_U11:3"/>
        <s v="TS-Q-03:21/_x000a_O1011104_U12:3"/>
        <s v="TS-Q-03:23/_x000a_O1011104_U13:3"/>
        <s v="TS-Q-03:25/_x000a_O1011104_U14:3"/>
        <s v="TS-Q-03:27/_x000a_O1011104_U15:3"/>
        <s v="TS-Q-03:29/_x000a_O1011104_U16:3"/>
        <s v="TS-Q-03:31/_x000a_O1011104_U17:3"/>
        <s v="TS-Q-04:1/_x000a_O1011104_U18:3"/>
        <s v="TS-Q-04:3/_x000a_O1011104_U19:3"/>
        <s v="TS-Q-04:5/_x000a_O1011104_U20:3"/>
        <s v="TS-Q-04:7/_x000a_O1011104_U21:3"/>
        <s v="TS-Q-04:9/_x000a_O1011104_U22:3"/>
        <s v="TS-Q-04:11/_x000a_O1011104_U23:3"/>
        <s v="TS-Q-04:13/_x000a_O1011104_U24:3"/>
        <s v="TS-Q-04:15/_x000a_O1011104_U25:3"/>
        <s v="TS-P-09:1/_x000a_O1011104_U26:3"/>
        <s v="TS-P-09:3/_x000a_O1011104_U27:3"/>
        <s v="TS-O-08:33/_x000a_O1011104_U28:3"/>
        <s v="TS-O-08:35/_x000a_O1011104_U29:3"/>
        <s v="TS-O-08:37/_x000a_O1011104_U30:3"/>
        <s v="TS-O-08:39/_x000a_O1011104_U31:3"/>
        <s v="TS-R-03:27/_x000a_O1011104_U32:3"/>
        <s v="TS-G-07:3/_x000a_O1011115_U1:3"/>
        <s v="TS-G-08:1/_x000a_O1011115_U2:3"/>
        <s v="TS-G-05:13/_x000a_O1011115_U3:3"/>
        <s v="TS-G-05:15/_x000a_O1011115_U4:3"/>
        <s v="TS-G-05:25/_x000a_O1011115_U5:3"/>
        <s v="TS-G-05:27/_x000a_O1011115_U6:3"/>
        <s v="TS-G-05:29/_x000a_O1011115_U7:3"/>
        <s v="TS-G-05:31/_x000a_O1011115_U8:3"/>
        <s v="TS-G-05:33/_x000a_O1011115_U9:3"/>
        <s v="TS-G-05:35/_x000a_O1011115_U10:3"/>
        <s v="TS-G-05:37/_x000a_O1011115_U11:3"/>
        <s v="TS-G-05:39/_x000a_O1011115_U12:3"/>
        <s v="TS-G-07:1/_x000a_O1011115_U13:3"/>
        <s v="TS-G-05:1/_x000a_O1011115_U14:3"/>
        <s v="TS-G-05:3/_x000a_O1011115_U15:3"/>
        <s v="TS-G-05:5/_x000a_O1011115_U16:3"/>
        <s v="TS-G-05:7/_x000a_O1011115_U17:3"/>
        <s v="TS-G-05:9/_x000a_O1011115_U18:3"/>
        <s v="TS-G-05:11/_x000a_O1011115_U19:3"/>
        <s v="TS-O-07:3/_x000a_O1011302R_U10:3"/>
        <s v="TS-O-07:5/_x000a_O1011302R_U11:3"/>
        <m/>
        <s v="TS-O-04:5/_x000a_O1011002_U10:3" u="1"/>
        <s v="TS-O-04:3/_x000a_O1011001_U11:3" u="1"/>
        <s v="TS-O-07:3/_x000a_O1011001_U16:3" u="1"/>
        <s v="TS-O-07:5/_x000a_O1011002_U16:3" u="1"/>
        <s v="TS-P-10:1/_x000a_O1011104_U26:3" u="1"/>
        <s v="TS-P-10:3/_x000a_O1011104_U27:3" u="1"/>
      </sharedItems>
    </cacheField>
    <cacheField name="от полевой клеммы до барьера черный" numFmtId="0">
      <sharedItems containsBlank="1" count="612">
        <s v="TS-O-06:4/_x000a_O1010000_U1:4"/>
        <s v="TS-O-06:6/_x000a_O1010000_U2:4"/>
        <s v="TS-O-06:8/_x000a_O1010000_U3:4"/>
        <s v="TS-O-06:10/_x000a_O1010000_U4:4"/>
        <s v="TS-O-01:6/_x000a_O1010000_U5:4"/>
        <s v="TS-O-01:8/_x000a_O1010000_U6:4"/>
        <s v="TS-O-03:8/_x000a_O1010000_U7:4"/>
        <s v="TS-O-03:12/_x000a_O1010000_U8:4"/>
        <s v="TS-Q-04:12/_x000a_O1010000_U9:2"/>
        <s v="TS-R-03:2/_x000a_O1010000_U10:4"/>
        <s v="TS-R-03:4/_x000a_O1010000_U11:4"/>
        <s v="TS-R-03:6/_x000a_O1010000_U12:4"/>
        <s v="TS-R-03:8/_x000a_O1010000_U13:4"/>
        <s v="TS-R-03:10/_x000a_O1010000_U14:4"/>
        <s v="TS-R-03:12/_x000a_O1010000_U15:4"/>
        <s v="TS-O-07:2/_x000a_O1010000_U16:4"/>
        <s v="TS-O-01:10/_x000a_O1010001_U1:4"/>
        <s v="TS-O-01:12/_x000a_O1010001_U2:4"/>
        <s v="TS-O-01:14/_x000a_O1010001_U3:4"/>
        <s v="TS-O-01:16/_x000a_O1010001_U4:4"/>
        <s v=""/>
        <s v="TS-Q-02:8/_x000a_O1010002_U5:4"/>
        <s v="TS-Q-02:10/_x000a_O1010002_U6:4"/>
        <s v="TS-O-02:8/_x000a_O1010002_U7:4"/>
        <s v="TS-O-02:16/_x000a_O1010002_U8:4"/>
        <s v="TS-O-02:30/_x000a_O1010002_U9:4"/>
        <s v="TS-O-03:2/_x000a_O1010002_U10:4"/>
        <s v="TS-O-03:4/_x000a_O1010002_U11:4"/>
        <s v="TS-O-03:6/_x000a_O1010002_U12:4"/>
        <s v="TS-O-03:10/_x000a_O1010002_U13:4"/>
        <s v="TS-O-03:14/_x000a_O1010002_U14:4"/>
        <s v="TS-O-03:16/_x000a_O1010002_U15:4"/>
        <s v="TS-O-03:18/_x000a_O1010002_U16:4"/>
        <s v="TS-O-03:20/_x000a_O1010003_U1:4"/>
        <s v="TS-O-03:22/_x000a_O1010003_U2:4"/>
        <s v="TS-O-03:24/_x000a_O1010003_U3:4"/>
        <s v="TS-O-03:26/_x000a_O1010003_U4:4"/>
        <s v="TS-O-03:28/_x000a_O1010003_U5:4"/>
        <s v="TS-O-04:4/_x000a_O1010003_U6:4"/>
        <s v="TS-O-04:8/_x000a_O1010003_U7:4"/>
        <s v="TS-O-04:10/_x000a_O1010003_U8:4"/>
        <s v="TS-O-04:14/_x000a_O1010003_U9:4"/>
        <s v="TS-O-04:20/_x000a_O1010003_U12:4"/>
        <s v="TS-O-05:4/_x000a_O1010003_U13:4"/>
        <s v="TS-O-05:14/_x000a_O1010003_U14:4"/>
        <s v="TS-O-05:16/_x000a_O1010003_U15:4"/>
        <s v="TS-O-05:20/_x000a_O1010003_U16:4"/>
        <s v="TS-O-05:22/_x000a_O1010004_U1:4"/>
        <s v="TS-O-05:24/_x000a_O1010004_U2:4"/>
        <s v="TS-O-05:26/_x000a_O1010004_U3:4"/>
        <s v="TS-O-05:28/_x000a_O1010004_U4:4"/>
        <s v="TS-R-01:2/_x000a_O1010004_U5:4"/>
        <s v="TS-R-01:4/_x000a_O1010004_U6:4"/>
        <s v="TS-R-01:6/_x000a_O1010004_U7:4"/>
        <s v="TS-Q-08:2/_x000a_O1010004_U8:4"/>
        <s v="TS-Q-08:4/_x000a_O1010004_U9:4"/>
        <s v="TS-Q-08:6/_x000a_O1010004_U10:4"/>
        <s v="TS-Q-08:8/_x000a_O1010004_U11:2"/>
        <s v="TS-Q-08:12/_x000a_O1010004_U12:4"/>
        <s v="TS-Q-04:2/_x000a_O1010004_U13:4"/>
        <s v="TS-Q-04:4/_x000a_O1010004_U14:4"/>
        <s v="TS-Q-04:6/_x000a_O1010004_U15:4"/>
        <s v="TS-Q-04:8/_x000a_O1010004_U16:4"/>
        <s v="TS-Q-03:14/_x000a_O1010005_U1:4"/>
        <s v="TS-Q-04:10/_x000a_O1010005_U2:4"/>
        <s v="TS-Q-04:14/_x000a_O1010005_U3:4"/>
        <s v="TS-Q-04:24/_x000a_O1010005_U4:4"/>
        <s v="TS-Q-04:26/_x000a_O1010005_U5:4"/>
        <s v="TS-Q-04:28/_x000a_O1010005_U6:4"/>
        <s v="TS-Q-04:30/_x000a_O1010005_U7:4"/>
        <s v="TS-Q-04:32/_x000a_O1010005_U8:4"/>
        <s v="TS-Q-05:2/_x000a_O1010005_U9:4"/>
        <s v="TS-Q-05:4/_x000a_O1010005_U10:4"/>
        <s v="TS-Q-05:6/_x000a_O1010005_U11:4"/>
        <s v="TS-Q-05:8/_x000a_O1010005_U12:4"/>
        <s v="TS-Q-05:10/_x000a_O1010005_U13:4"/>
        <s v="TS-Q-05:12/_x000a_O1010005_U14:4"/>
        <s v="TS-Q-05:16/_x000a_O1010005_U15:4"/>
        <s v="TS-Q-05:30/_x000a_O1010005_U16:4"/>
        <s v="TS-O-05:8/_x000a_O1010006_U1:4"/>
        <s v="TS-Q-03:6/_x000a_O1010006_U2:2"/>
        <s v="TS-Q-03:16/_x000a_O1010006_U3:4"/>
        <s v="TS-Q-03:18/_x000a_O1010006_U4:4"/>
        <s v="TS-Q-03:20/_x000a_O1010006_U5:4"/>
        <s v="TS-Q-03:22/_x000a_O1010006_U6:4"/>
        <s v="TS-Q-03:24/_x000a_O1010006_U7:4"/>
        <s v="TS-Q-03:26/_x000a_O1010006_U8:4"/>
        <s v="TS-Q-03:28/_x000a_O1010006_U9:4"/>
        <s v="TS-Q-03:30/_x000a_O1010006_U10:4"/>
        <s v="TS-Q-06:2/_x000a_O1010006_U11:4"/>
        <s v="TS-Q-06:4/_x000a_O1010006_U12:4"/>
        <s v="TS-Q-06:6/_x000a_O1010006_U13:4"/>
        <s v="TS-Q-06:8/_x000a_O1010006_U14:4"/>
        <s v="TS-P-02:2/_x000a_O1010006_U15:4"/>
        <s v="TS-Q-08:14/_x000a_O1010006_U16:2"/>
        <s v="TS-R-05:2/_x000a_O1010007_U1:4"/>
        <s v="TS-R-05:4/_x000a_O1010007_U2:4"/>
        <s v="TS-R-05:6/_x000a_O1010007_U3:4"/>
        <s v="TS-R-05:8/_x000a_O1010007_U4:4"/>
        <s v="TS-R-05:10/_x000a_O1010007_U5:4"/>
        <s v="TS-R-05:12/_x000a_O1010007_U6:4"/>
        <s v="TS-R-05:14/_x000a_O1010007_U7:2"/>
        <s v="TS-R-05:16/_x000a_O1010007_U8:4"/>
        <s v="TS-R-05:18/_x000a_O1010007_U9:4"/>
        <s v="TS-R-01:8/_x000a_O1010007_U10:4"/>
        <s v="TS-P-01:2/_x000a_O1010007_U11:4"/>
        <s v="TS-R-05:20/_x000a_O1010007_U12:2"/>
        <s v="TS-Q-07:2/_x000a_O1010008_U1:3"/>
        <s v="TS-Q-07:5/_x000a_O1010008_U2:3"/>
        <s v="TS-Q-07:8/_x000a_O1010008_U3:3"/>
        <s v="TS-Q-07:11/_x000a_O1010008_U4:3"/>
        <s v="TS-Q-07:14/_x000a_O1010008_U5:3"/>
        <s v="TS-P-01:2/_x000a_O1010009_U1:4"/>
        <s v="TS-P-01:8/_x000a_O1010009_U2:4"/>
        <s v="TS-P-01:10/_x000a_O1010009_U3:4"/>
        <s v="TS-P-01:12/_x000a_O1010009_U4:4"/>
        <s v="TS-P-01:18/_x000a_O1010009_U5:4"/>
        <s v="TS-P-01:22/_x000a_O1010009_U6:4"/>
        <s v="TS-P-01:24/_x000a_O1010009_U7:4"/>
        <s v="TS-P-02:4/_x000a_O1010009_U8:4"/>
        <s v="TS-P-02:6/_x000a_O1010009_U9:4"/>
        <s v="TS-P-04:2/_x000a_O1010009_U10:4"/>
        <s v="TS-P-04:6/_x000a_O1010009_U11:4"/>
        <s v="TS-P-04:10/_x000a_O1010009_U12:4"/>
        <s v="TS-P-04:14/_x000a_O1010009_U13:4"/>
        <s v="TS-P-04:18/_x000a_O1010009_U14:4"/>
        <s v="TS-P-07:2/_x000a_O1010009_U15:4"/>
        <s v="TS-P-02:8/_x000a_O1010010_U1:4"/>
        <s v="TS-P-02:10/_x000a_O1010010_U2:2"/>
        <s v="TS-P-02:12/_x000a_O1010010_U3:4"/>
        <s v="TS-P-02:14/_x000a_O1010010_U4:4"/>
        <s v="TS-P-02:16/_x000a_O1010010_U5:4"/>
        <s v="TS-P-02:34/_x000a_O1010010_U6:4"/>
        <s v="TS-P-02:36/_x000a_O1010010_U7:4"/>
        <s v="TS-P-06:2/_x000a_O1010010_U8:2"/>
        <s v="TS-G-01:2/_x000a_O1010011_U1:4"/>
        <s v="TS-G-01:4/_x000a_O1010011_U2:4"/>
        <s v="TS-G-01:6/_x000a_O1010011_U3:4"/>
        <s v="TS-G-01:8/_x000a_O1010011_U4:4"/>
        <s v="TS-G-01:12/_x000a_O1010011_U5:4"/>
        <s v="TS-G-02:18/_x000a_O1010011_U6:4"/>
        <s v="TS-G-02:10/_x000a_O1010011_U7:4"/>
        <s v="TS-G-02:12/_x000a_O1010011_U8:4"/>
        <s v="TS-G-02:16/_x000a_O1010011_U9:4"/>
        <s v="TS-G-03:10/_x000a_O1010011_U11:4"/>
        <s v="TS-G-04:8/_x000a_O1010011_U12:4"/>
        <s v="TS-G-04:10/_x000a_O1010011_U13:4"/>
        <s v="TS-G-03:12/_x000a_O1010011_U14:4"/>
        <s v="TS-G-04:2/_x000a_O1010011_U15:4"/>
        <s v="TS-G-01:14/_x000a_O1010011_U16:4"/>
        <s v="TS-Q-01:2/_x000a_O1010012R_U1:4"/>
        <s v="TS-Q-01:4/_x000a_O1010012R_U2:4"/>
        <s v="TS-Q-01:6/_x000a_O1010012R_U3:4"/>
        <s v="TS-Q-01:8/_x000a_O1010012R_U4:4"/>
        <s v="TS-Q-01:10/_x000a_O1010012R_U5:4"/>
        <s v="TS-Q-01:12/_x000a_O1010012R_U6:4"/>
        <s v="TS-Q-01:14/_x000a_O1010012R_U7:4"/>
        <s v="TS-Q-01:16/_x000a_O1010012R_U8:4"/>
        <s v="TS-O-01:18/_x000a_O1010012R_U9:4"/>
        <s v="TS-Q-02:12/_x000a_O1010012R_U10:4"/>
        <s v="TS-O-02:2/_x000a_O1010012R_U11:4"/>
        <s v="TS-O-02:18/_x000a_O1010012R_U12:4"/>
        <s v="TS-O-02:32/_x000a_O1010012R_U13:4"/>
        <s v="TS-O-04:2/_x000a_O1010012R_U14:4"/>
        <s v="TS-O-05:2/_x000a_O1010012R_U16:4"/>
        <s v="TS-O-05:6/_x000a_O1010014R_U1:4"/>
        <s v="TS-O-05:12/_x000a_O1010014R_U2:4"/>
        <s v="TS-Q-03:8/_x000a_O1010014R_U3:2"/>
        <s v="TS-Q-03:10/_x000a_O1010014R_U4:2"/>
        <s v="TS-Q-03:12/_x000a_O1010014R_U5:4"/>
        <s v="TS-Q-03:32/_x000a_O1010014R_U6:2"/>
        <s v="TS-Q-04:16/_x000a_O1010014R_U7:4"/>
        <s v="TS-Q-04:18/_x000a_O1010014R_U8:4"/>
        <s v="TS-Q-05:14/_x000a_O1010014R_U9:4"/>
        <s v="TS-Q-05:22/_x000a_O1010014R_U10:4"/>
        <s v="TS-Q-05:24/_x000a_O1010014R_U11:4"/>
        <s v="TS-Q-05:26/_x000a_O1010014R_U12:4"/>
        <s v="TS-Q-05:28/_x000a_O1010014R_U13:4"/>
        <s v="TS-O-02:10/_x000a_O1010014R_U14:4"/>
        <s v="TS-O-02:34/_x000a_O1010014R_U15:4"/>
        <s v="TS-P-01:4/_x000a_O1010100R_U1:4"/>
        <s v="TS-P-01:14/_x000a_O1010100R_U2:4"/>
        <s v="TS-P-01:20/_x000a_O1010100R_U3:4"/>
        <s v="TS-P-02:2/_x000a_O1010100R_U4:4"/>
        <s v="TS-P-05:2/_x000a_O1010100R_U5:4"/>
        <s v="TS-Q-01:2/_x000a_O1010100R_U6:4"/>
        <s v="TS-G-02:2/_x000a_O1010102R_U1:4"/>
        <s v="TS-H-03:18/_x000a_O1010102R_U2:4"/>
        <s v="TS-H-03:22/_x000a_O1010102R_U3:4"/>
        <s v="TS-G-01:10/_x000a_O1010102R_U5:4"/>
        <s v="TS-H-03:12/_x000a_O1010102R_U6:2"/>
        <s v="TS-H-03:32/_x000a_O1010102R_U7:4"/>
        <s v="TS-H-04:10/_x000a_O1010102R_U8:4"/>
        <s v="TS-H-04:16/_x000a_O1010102R_U9:4"/>
        <s v="TS-H-04:12/_x000a_O1010102R_U10:4"/>
        <s v="TS-H-04:14/_x000a_O1010102R_U11:4"/>
        <s v="TS-G-02:4/_x000a_O1010102R_U12:4"/>
        <s v="TS-G-02:14/_x000a_O1010102R_U13:4"/>
        <s v="TS-G-03:2/_x000a_O1010102R_U14:4"/>
        <s v="TS-Q-01:18/_x000a_O1010104R_U1:4"/>
        <s v="TS-Q-01:20/_x000a_O1010104R_U2:4"/>
        <s v="TS-Q-01:22/_x000a_O1010104R_U3:4"/>
        <s v="TS-Q-01:24/_x000a_O1010104R_U4:4"/>
        <s v="TS-Q-01:26/_x000a_O1010104R_U5:4"/>
        <s v="TS-Q-01:28/_x000a_O1010104R_U6:4"/>
        <s v="TS-Q-01:30/_x000a_O1010104R_U7:4"/>
        <s v="TS-Q-01:32/_x000a_O1010104R_U8:4"/>
        <s v="TS-O-06:2/_x000a_O1010104R_U9:4"/>
        <s v="TS-O-01:4/_x000a_O1010104R_U10:4"/>
        <s v="TS-O-02:4/_x000a_O1010104R_U11:4"/>
        <s v="TS-O-02:12/_x000a_O1010104R_U12:4"/>
        <s v="TS-O-02:26/_x000a_O1010104R_U13:4"/>
        <s v="TS-O-02:36/_x000a_O1010104R_U14:4"/>
        <s v="TS-O-02:38/_x000a_O1010104R_U15:4"/>
        <s v="TS-Q-05:18/_x000a_O1010104R_U16:4"/>
        <s v="TS-O-02:28/_x000a_O1010106R_U1:4"/>
        <s v="TS-O-04:6/_x000a_O1010106R_U2:4"/>
        <s v="TS-Q-03:2/_x000a_O1010106R_U3:4"/>
        <s v="TS-Q-03:4/_x000a_O1010106R_U4:4"/>
        <s v="TS-Q-04:20/_x000a_O1010106R_U5:4"/>
        <s v="TS-Q-04:22/_x000a_O1010106R_U6:4"/>
        <s v="TS-Q-04:34/_x000a_O1010106R_U7:4"/>
        <s v="TS-Q-05:20/_x000a_O1010106R_U8:4"/>
        <s v="TS-Q-05:32/_x000a_O1010106R_U9:4"/>
        <s v="TS-Q-05:34/_x000a_O1010106R_U10:4"/>
        <s v="TS-Q-06:10/_x000a_O1010106R_U11:4"/>
        <s v="TS-P-01:6/_x000a_O1010108R_U1:4"/>
        <s v="TS-P-01:16/_x000a_O1010108R_U2:4"/>
        <s v="TS-P-01:26/_x000a_O1010108R_U3:4"/>
        <s v="TS-P-02:22/_x000a_O1010108R_U4:4"/>
        <s v="TS-P-02:24/_x000a_O1010108R_U5:4"/>
        <s v="TS-P-02:26/_x000a_O1010108R_U6:4"/>
        <s v="TS-P-02:28/_x000a_O1010108R_U7:4"/>
        <s v="TS-P-02:30/_x000a_O1010108R_U8:4"/>
        <s v="TS-P-02:32/_x000a_O1010108R_U9:4"/>
        <s v="TS-P-04:4/_x000a_O1010108R_U10:4"/>
        <s v="TS-P-04:8/_x000a_O1010108R_U11:4"/>
        <s v="TS-P-04:12/_x000a_O1010108R_U12:4"/>
        <s v="TS-P-04:16/_x000a_O1010108R_U13:4"/>
        <s v="TS-P-04:20/_x000a_O1010108R_U14:4"/>
        <s v="TS-O-04:4/_x000a_O1010108R_U15:4"/>
        <s v="TS-O-04:6/_x000a_O1010108R_U16:4"/>
        <s v="TS-G-02:8/_x000a_O1010110R_U1:4"/>
        <s v="TS-G-03:4/_x000a_O1010110R_U3:4"/>
        <s v="TS-H-01:10/_x000a_O1010110R_U4:4"/>
        <s v="TS-G-01:16/_x000a_O1010110R_U5:4"/>
        <s v="TS-H-03:14/_x000a_O1010110R_U6:4"/>
        <s v="TS-H-03:24/_x000a_O1010110R_U7:4"/>
        <s v="TS-G-03:8/_x000a_O1010110R_U10:4"/>
        <s v="TS-H-04:22/_x000a_O1010110R_U11:4"/>
        <s v="TS-H-04:24/_x000a_O1010110R_U12:4"/>
        <s v="TS-G-02:6/_x000a_O1010110R_U13:4"/>
        <s v="TS-H-03:38/_x000a_O1010110R_U14:4"/>
        <s v="TS-H-04:20/_x000a_O1010110R_U15:4"/>
        <s v="TS-G-03:6/_x000a_O1010110R_U16:4"/>
        <s v="TS-H-02:2/_x000a_O1010112R_U1:4"/>
        <s v="TS-Q-04:36/_x000a_O1010114_U1:4"/>
        <s v="TS-Q-05:36/_x000a_O1010114_U2:4"/>
        <s v="TS-Q-05:38/_x000a_O1010114_U3:4"/>
        <s v="TS-R-04:2/_x000a_O1010114_U4:4"/>
        <s v="TS-F-02:34/_x000a_O1010203_U1:4"/>
        <s v="TS-F-03:2/_x000a_O1010203_U2:4"/>
        <s v="TS-F-03:4/_x000a_O1010203_U3:4"/>
        <s v="TS-F-03:6/_x000a_O1010203_U4:4"/>
        <s v="TS-F-03:8/_x000a_O1010203_U5:4"/>
        <s v="TS-G-06:6/_x000a_O1010203_U6:4"/>
        <s v="TS-G-06:8/_x000a_O1010203_U7:4"/>
        <s v="TS-F-06:2/_x000a_O1010203_U8:4"/>
        <s v="TS-F-06:4/_x000a_O1010203_U9:4"/>
        <s v="TS-F-06:6/_x000a_O1010203_U10:4"/>
        <s v="TS-F-06:8/_x000a_O1010203_U11:4"/>
        <s v="TS-F-06:10/_x000a_O1010203_U12:4"/>
        <s v="TS-F-06:12/_x000a_O1010203_U13:4"/>
        <s v="TS-F-06:14/_x000a_O1010203_U14:4"/>
        <s v="TS-F-06:16/_x000a_O1010203_U15:4"/>
        <s v="TS-F-06:18/_x000a_O1010203_U16:4"/>
        <s v="TS-F-06:20/_x000a_O1010203_U17:4"/>
        <s v="TS-F-06:22/_x000a_O1010203_U18:4"/>
        <s v="TS-F-06:24/_x000a_O1010203_U19:4"/>
        <s v="TS-F-06:26/_x000a_O1010203_U20:4"/>
        <s v="TS-F-06:28/_x000a_O1010203_U21:4"/>
        <s v="TS-F-06:30/_x000a_O1010203_U22:4"/>
        <s v="TS-F-06:32/_x000a_O1010203_U23:4"/>
        <s v="TS-F-02:36/_x000a_O1010203_U28:1"/>
        <s v="TS-Q-02:2/_x000a_O1010205_U1:4"/>
        <s v="TS-Q-02:4/_x000a_O1010205_U2:4"/>
        <s v="TS-Q-02:6/_x000a_O1010205_U3:4"/>
        <s v="TS-Q-02:8/_x000a_O1010205_U4:4"/>
        <s v="TS-Q-02:10/_x000a_O1010205_U5:4"/>
        <s v="TS-Q-02:12/_x000a_O1010205_U6:4"/>
        <s v="TS-Q-02:14/_x000a_O1010205_U7:4"/>
        <s v="TS-Q-02:16/_x000a_O1010205_U8:4"/>
        <s v="TS-Q-02:2/_x000a_O1011000_U1:4"/>
        <s v="TS-O-02:20/_x000a_O1011000_U2:4"/>
        <s v="TS-O-02:22/_x000a_O1011000_U3:4"/>
        <s v="TS-O-02:24/_x000a_O1011000_U4:4"/>
        <s v="TS-R-02:2/_x000a_O1011000_U5:4"/>
        <s v="TS-O-02:40/_x000a_O1011000_U6:4"/>
        <s v="TS-O-02:2/_x000a_O1011001_U1:4"/>
        <s v="TS-O-02:4/_x000a_O1011001_U2:4"/>
        <s v="TS-O-02:6/_x000a_O1011001_U3:4"/>
        <s v="TS-O-02:8/_x000a_O1011001_U4:4"/>
        <s v="TS-O-02:10/_x000a_O1011001_U5:4"/>
        <s v="TS-O-02:14/_x000a_O1011001_U6:4"/>
        <s v="TS-O-02:24/_x000a_O1011001_U7:4"/>
        <s v="TS-O-02:26/_x000a_O1011001_U8:4"/>
        <s v="TS-O-02:28/_x000a_O1011001_U9:4"/>
        <s v="TS-O-04:2/_x000a_O1011001_U10:4"/>
        <s v="TS-O-05:2/_x000a_O1011001_U12:4"/>
        <s v="TS-O-05:4/_x000a_O1011001_U13:4"/>
        <s v="TS-O-05:6/_x000a_O1011001_U14:4"/>
        <s v="TS-O-05:8/_x000a_O1011001_U15:4"/>
        <s v="TS-O-07:2/_x000a_O1011002_U15:4"/>
        <s v="TS-O-01:2/_x000a_O1011002_U1:4"/>
        <s v="TS-O-01:4/_x000a_O1011002_U2:4"/>
        <s v="TS-O-01:10/_x000a_O1011002_U3:4"/>
        <s v="TS-O-01:12/_x000a_O1011002_U4:4"/>
        <s v="TS-O-01:14/_x000a_O1011002_U5:4"/>
        <s v="TS-O-03:8/_x000a_O1011002_U6:4"/>
        <s v="TS-O-03:10/_x000a_O1011002_U7:4"/>
        <s v="TS-O-03:12/_x000a_O1011002_U8:4"/>
        <s v="TS-O-03:36/_x000a_O1011002_U9:2"/>
        <s v="TS-O-05:10/_x000a_O1011002_U11:4"/>
        <s v="TS-O-05:12/_x000a_O1011002_U12:4"/>
        <s v="TS-O-05:14/_x000a_O1011002_U13:4"/>
        <s v="TS-O-05:16/_x000a_O1011002_U14:4"/>
        <s v="TS-O-01:20/_x000a_O1011003_U1:4"/>
        <s v="TS-O-01:22/_x000a_O1011003_U2:4"/>
        <s v="TS-O-01:24/_x000a_O1011003_U3:4"/>
        <s v="TS-O-01:30/_x000a_O1011003_U4:4"/>
        <s v="TS-O-01:32/_x000a_O1011003_U5:4"/>
        <s v="TS-O-01:34/_x000a_O1011003_U6:4"/>
        <s v="TS-O-03:18/_x000a_O1011003_U7:4"/>
        <s v="TS-O-03:20/_x000a_O1011003_U8:4"/>
        <s v="TS-O-03:22/_x000a_O1011003_U9:4"/>
        <s v="TS-O-03:28/_x000a_O1011003_U10:4"/>
        <s v="TS-O-03:30/_x000a_O1011003_U11:4"/>
        <s v="TS-O-03:32/_x000a_O1011003_U12:4"/>
        <s v="TS-O-03:38/_x000a_O1011003_U13:2"/>
        <s v="TS-O-03:40/_x000a_O1011003_U14:2"/>
        <s v="TS-P-01:30/_x000a_O1011003_U15:4"/>
        <s v="TS-O-09:2/_x000a_O1011003_U16:4"/>
        <s v="TS-O-03:2/_x000a_O1011004_U1:4"/>
        <s v="TS-O-03:34/_x000a_O1011004_U2:4"/>
        <s v="TS-O-03:42/_x000a_O1011004_U3:2"/>
        <s v="TS-O-06:16/_x000a_O1011004_U4:4"/>
        <s v="TS-O-06:18/_x000a_O1011004_U5:4"/>
        <s v="TS-O-08:2/_x000a_O1011004_U6:4"/>
        <s v="TS-O-08:8/_x000a_O1011004_U7:4"/>
        <s v="TS-O-09:4/_x000a_O1011004_U8:4"/>
        <s v="TS-O-09:6/_x000a_O1011004_U9:4"/>
        <s v="TS-O-09:8/_x000a_O1011004_U10:4"/>
        <s v="TS-P-03:6/_x000a_O1011004_U11:4"/>
        <s v="TS-P-03:8/_x000a_O1011004_U12:4"/>
        <s v="TS-P-03:10/_x000a_O1011004_U13:4"/>
        <s v="TS-P-03:12/_x000a_O1011004_U14:4"/>
        <s v="TS-P-03:14/_x000a_O1011004_U15:4"/>
        <s v="TS-P-03:16/_x000a_O1011004_U16:4"/>
        <s v="TS-H-05:14/_x000a_O1011005_U1:4"/>
        <s v="TS-H-05:4/_x000a_O1011005_U2:4"/>
        <s v="TS-H-05:6/_x000a_O1011005_U3:4"/>
        <s v="TS-H-05:8/_x000a_O1011005_U4:4"/>
        <s v="TS-H-05:10/_x000a_O1011005_U5:4"/>
        <s v="TS-H-05:12/_x000a_O1011005_U6:4"/>
        <s v="TS-H-05:2/_x000a_O1011005_U7:4"/>
        <s v="TS-H-05:18/_x000a_O1011005_U8:4"/>
        <s v="TS-H-05:20/_x000a_O1011005_U9:4"/>
        <s v="TS-G-06:2/_x000a_O1011005_U11:4"/>
        <s v="TS-H-03:8/_x000a_O1011006_U1:4"/>
        <s v="TS-H-03:16/_x000a_O1011006_U3:4"/>
        <s v="TS-H-03:20/_x000a_O1011006_U4:4"/>
        <s v="TS-H-03:28/_x000a_O1011006_U5:4"/>
        <s v="TS-H-04:8/_x000a_O1011006_U6:4"/>
        <s v="TS-H-04:18/_x000a_O1011006_U7:4"/>
        <s v="TS-H-03:2/_x000a_O1011006_U8:4"/>
        <s v="TS-G-04:4/_x000a_O1011006_U9:4"/>
        <s v="TS-H-03:4/_x000a_O1011006_U10:4"/>
        <s v="TS-H-03:6/_x000a_O1011006_U11:4"/>
        <s v="TS-G-04:12/_x000a_O1011006_U12:4"/>
        <s v="TS-H-03:34/_x000a_O1011006_U13:4"/>
        <s v="TS-G-04:6/_x000a_O1011006_U14:4"/>
        <s v="TS-F-16:2/_x000a_O1011008R_U1:14"/>
        <s v="TS-F-16:5/_x000a_O1011008R_U2:14"/>
        <s v="TS-O-01:6/_x000a_O1011010R_U1:4"/>
        <s v="TS-O-01:16/_x000a_O1011010R_U2:4"/>
        <s v="TS-O-01:26/_x000a_O1011010R_U3:4"/>
        <s v="TS-O-02:12/_x000a_O1011010R_U4:4"/>
        <s v="TS-O-02:16/_x000a_O1011010R_U5:4"/>
        <s v="TS-O-02:22/_x000a_O1011010R_U6:4"/>
        <s v="TS-O-03:4/_x000a_O1011010R_U7:4"/>
        <s v="TS-O-03:14/_x000a_O1011010R_U8:4"/>
        <s v="TS-O-03:24/_x000a_O1011010R_U9:4"/>
        <s v="TS-O-06:2/_x000a_O1011010R_U10:4"/>
        <s v="TS-O-06:4/_x000a_O1011010R_U11:4"/>
        <s v="TS-O-06:8/_x000a_O1011010R_U12:4"/>
        <s v="TS-O-06:12/_x000a_O1011010R_U13:4"/>
        <s v="TS-P-03:2/_x000a_O1011010R_U14:2"/>
        <s v="TS-Q-02:4/_x000a_O1011012R_U1:4"/>
        <s v="TS-Q-02:6/_x000a_O1011012R_U2:4"/>
        <s v="TS-O-02:6/_x000a_O1011012R_U3:4"/>
        <s v="TS-O-02:14/_x000a_O1011012R_U4:4"/>
        <s v="TS-R-01:14/_x000a_O1011012R_U5:4"/>
        <s v="TS-R-01:16/_x000a_O1011012R_U6:4"/>
        <s v="TS-R-01:18/_x000a_O1011012R_U7:4"/>
        <s v="TS-R-01:20/_x000a_O1011012R_U8:4"/>
        <s v="TS-R-01:22/_x000a_O1011012R_U9:4"/>
        <s v="TS-R-01:24/_x000a_O1011012R_U10:4"/>
        <s v="TS-R-02:4/_x000a_O1011012R_U11:4"/>
        <s v="TS-R-02:6/_x000a_O1011012R_U12:4"/>
        <s v="TS-O-01:8/_x000a_O1011014R_U1:4"/>
        <s v="TS-O-01:18/_x000a_O1011014R_U2:4"/>
        <s v="TS-O-01:28/_x000a_O1011014R_U3:4"/>
        <s v="TS-O-02:18/_x000a_O1011014R_U4:4"/>
        <s v="TS-O-02:20/_x000a_O1011014R_U5:4"/>
        <s v="TS-O-02:30/_x000a_O1011014R_U6:4"/>
        <s v="TS-O-03:6/_x000a_O1011014R_U7:4"/>
        <s v="TS-O-03:16/_x000a_O1011014R_U8:4"/>
        <s v="TS-O-03:26/_x000a_O1011014R_U9:4"/>
        <s v="TS-O-06:6/_x000a_O1011014R_U10:4"/>
        <s v="TS-O-06:10/_x000a_O1011014R_U11:4"/>
        <s v="TS-O-06:14/_x000a_O1011014R_U12:4"/>
        <s v="TS-O-08:4/_x000a_O1011014R_U13:4"/>
        <s v="TS-O-08:6/_x000a_O1011014R_U14:4"/>
        <s v="TS-P-03:4/_x000a_O1011014R_U15:4"/>
        <s v="TS-O-08:2/_x000a_O1011100_U1:4"/>
        <s v="TS-O-08:4/_x000a_O1011100_U2:4"/>
        <s v="TS-O-08:6/_x000a_O1011100_U3:4"/>
        <s v="TS-O-08:8/_x000a_O1011100_U4:4"/>
        <s v="TS-O-08:10/_x000a_O1011100_U5:4"/>
        <s v="TS-O-08:12/_x000a_O1011100_U6:4"/>
        <s v="TS-O-08:14/_x000a_O1011100_U7:4"/>
        <s v="TS-O-08:16/_x000a_O1011100_U8:4"/>
        <s v="TS-P-06:4/_x000a_O1011100_U9:4"/>
        <s v="TS-P-06:8/_x000a_O1011100_U10:4"/>
        <s v="TS-Q-13:4/_x000a_O1011100_U11:4"/>
        <s v="TS-Q-13:8/_x000a_O1011100_U12:4"/>
        <s v="TS-Q-13:12/_x000a_O1011100_U13:4"/>
        <s v="TS-Q-13:16/_x000a_O1011100_U14:4"/>
        <s v="TS-Q-13:20/_x000a_O1011100_U15:4"/>
        <s v="TS-Q-13:24/_x000a_O1011100_U16:4"/>
        <s v="TS-O-08:18/_x000a_O1011100_U17:1"/>
        <s v="TS-O-08:20/_x000a_O1011100_U18:1"/>
        <s v="TS-O-08:22/_x000a_O1011100_U19:1"/>
        <s v="TS-O-08:24/_x000a_O1011100_U20:1"/>
        <s v="TS-O-08:26/_x000a_O1011100_U21:1"/>
        <s v="TS-O-08:28/_x000a_O1011100_U22:1"/>
        <s v="TS-O-08:30/_x000a_O1011100_U23:1"/>
        <s v="TS-O-08:32/_x000a_O1011100_U24:1"/>
        <s v="TS-P-06:2/_x000a_O1011100_U25:1"/>
        <s v="TS-P-06:6/_x000a_O1011100_U26:1"/>
        <s v="TS-Q-13:2/_x000a_O1011100_U27:1"/>
        <s v="TS-Q-13:6/_x000a_O1011100_U28:1"/>
        <s v="TS-Q-13:10/_x000a_O1011100_U29:1"/>
        <s v="TS-Q-13:14/_x000a_O1011100_U30:1"/>
        <s v="TS-Q-13:18/_x000a_O1011100_U31:1"/>
        <s v="TS-Q-13:22/_x000a_O1011100_U32:1"/>
        <s v="TS-O-07:2/_x000a_O1011101_U1:4"/>
        <s v="TS-O-07:4/_x000a_O1011101_U2:4"/>
        <s v="TS-O-07:6/_x000a_O1011101_U3:4"/>
        <s v="TS-O-07:8/_x000a_O1011101_U4:4"/>
        <s v="TS-O-07:10/_x000a_O1011101_U5:4"/>
        <s v="TS-O-07:12/_x000a_O1011101_U6:4"/>
        <s v="TS-O-07:14/_x000a_O1011101_U7:4"/>
        <s v="TS-O-07:16/_x000a_O1011101_U8:4"/>
        <s v="TS-O-07:18/_x000a_O1011101_U9:4"/>
        <s v="TS-O-07:20/_x000a_O1011101_U10:4"/>
        <s v="TS-R-01:2/_x000a_O1011101_U11:4"/>
        <s v="TS-R-01:4/_x000a_O1011101_U12:4"/>
        <s v="TS-R-01:6/_x000a_O1011101_U13:4"/>
        <s v="TS-R-01:8/_x000a_O1011101_U14:4"/>
        <s v="TS-R-01:10/_x000a_O1011101_U15:4"/>
        <s v="TS-R-01:12/_x000a_O1011101_U16:4"/>
        <s v="TS-R-01:14/_x000a_O1011101_U17:4"/>
        <s v="TS-R-01:16/_x000a_O1011101_U18:4"/>
        <s v="TS-R-01:18/_x000a_O1011101_U19:4"/>
        <s v="TS-R-01:20/_x000a_O1011101_U20:4"/>
        <s v="TS-R-02:2/_x000a_O1011101_U21:4"/>
        <s v="TS-R-02:4/_x000a_O1011101_U22:4"/>
        <s v="TS-R-02:6/_x000a_O1011101_U23:4"/>
        <s v="TS-R-02:8/_x000a_O1011101_U24:4"/>
        <s v="TS-R-02:10/_x000a_O1011101_U25:4"/>
        <s v="TS-R-02:12/_x000a_O1011101_U26:4"/>
        <s v="TS-R-02:14/_x000a_O1011101_U27:4"/>
        <s v="TS-R-02:16/_x000a_O1011101_U28:4"/>
        <s v="TS-R-02:18/_x000a_O1011101_U29:4"/>
        <s v="TS-R-02:20/_x000a_O1011101_U30:4"/>
        <s v="TS-R-04:2/_x000a_O1011101_U31:4"/>
        <s v="TS-R-04:4/_x000a_O1011101_U32:4"/>
        <s v="TS-R-04:6/_x000a_O1011102_U1:4"/>
        <s v="TS-R-04:8/_x000a_O1011102_U2:4"/>
        <s v="TS-R-04:10/_x000a_O1011102_U3:4"/>
        <s v="TS-R-04:12/_x000a_O1011102_U4:4"/>
        <s v="TS-R-04:14/_x000a_O1011102_U5:4"/>
        <s v="TS-R-04:16/_x000a_O1011102_U6:4"/>
        <s v="TS-R-04:18/_x000a_O1011102_U7:4"/>
        <s v="TS-R-04:20/_x000a_O1011102_U8:4"/>
        <s v="TS-R-04:22/_x000a_O1011102_U9:4"/>
        <s v="TS-R-04:24/_x000a_O1011102_U10:4"/>
        <s v="TS-R-04:26/_x000a_O1011102_U11:4"/>
        <s v="TS-R-04:28/_x000a_O1011102_U12:4"/>
        <s v="TS-R-04:30/_x000a_O1011102_U13:4"/>
        <s v="TS-R-04:32/_x000a_O1011102_U14:4"/>
        <s v="TS-R-04:34/_x000a_O1011102_U15:4"/>
        <s v="TS-R-04:36/_x000a_O1011102_U16:4"/>
        <s v="TS-P-05:2/_x000a_O1011102_U17:4"/>
        <s v="TS-P-05:4/_x000a_O1011102_U18:4"/>
        <s v="TS-P-05:6/_x000a_O1011102_U19:4"/>
        <s v="TS-P-05:8/_x000a_O1011102_U20:4"/>
        <s v="TS-P-05:10/_x000a_O1011102_U21:4"/>
        <s v="TS-P-05:12/_x000a_O1011102_U22:4"/>
        <s v="TS-P-05:14/_x000a_O1011102_U23:4"/>
        <s v="TS-P-05:16/_x000a_O1011102_U24:4"/>
        <s v="TS-P-05:18/_x000a_O1011102_U25:4"/>
        <s v="TS-P-05:20/_x000a_O1011102_U26:4"/>
        <s v="TS-P-05:22/_x000a_O1011102_U27:4"/>
        <s v="TS-P-05:24/_x000a_O1011102_U28:4"/>
        <s v="TS-P-05:26/_x000a_O1011102_U29:4"/>
        <s v="TS-P-05:28/_x000a_O1011102_U30:4"/>
        <s v="TS-P-05:30/_x000a_O1011102_U31:4"/>
        <s v="TS-P-05:32/_x000a_O1011102_U32:4"/>
        <s v="TS-Q-01:2/_x000a_O1011103_U1:4"/>
        <s v="TS-Q-01:4/_x000a_O1011103_U2:4"/>
        <s v="TS-Q-01:6/_x000a_O1011103_U3:4"/>
        <s v="TS-Q-01:8/_x000a_O1011103_U4:4"/>
        <s v="TS-Q-01:10/_x000a_O1011103_U5:4"/>
        <s v="TS-Q-01:12/_x000a_O1011103_U6:4"/>
        <s v="TS-Q-01:14/_x000a_O1011103_U7:4"/>
        <s v="TS-Q-01:16/_x000a_O1011103_U8:4"/>
        <s v="TS-Q-01:18/_x000a_O1011103_U9:4"/>
        <s v="TS-Q-01:20/_x000a_O1011103_U10:4"/>
        <s v="TS-Q-01:22/_x000a_O1011103_U11:4"/>
        <s v="TS-Q-01:24/_x000a_O1011103_U12:4"/>
        <s v="TS-Q-01:26/_x000a_O1011103_U13:4"/>
        <s v="TS-Q-01:28/_x000a_O1011103_U14:4"/>
        <s v="TS-Q-01:30/_x000a_O1011103_U15:4"/>
        <s v="TS-Q-01:32/_x000a_O1011103_U16:4"/>
        <s v="TS-Q-02:2/_x000a_O1011103_U17:4"/>
        <s v="TS-Q-02:4/_x000a_O1011103_U18:4"/>
        <s v="TS-Q-02:6/_x000a_O1011103_U19:4"/>
        <s v="TS-Q-02:8/_x000a_O1011103_U20:4"/>
        <s v="TS-Q-02:10/_x000a_O1011103_U21:4"/>
        <s v="TS-Q-02:12/_x000a_O1011103_U22:4"/>
        <s v="TS-Q-02:14/_x000a_O1011103_U23:4"/>
        <s v="TS-Q-02:16/_x000a_O1011103_U24:4"/>
        <s v="TS-Q-02:18/_x000a_O1011103_U25:4"/>
        <s v="TS-Q-02:20/_x000a_O1011103_U26:4"/>
        <s v="TS-Q-02:22/_x000a_O1011103_U27:4"/>
        <s v="TS-Q-02:24/_x000a_O1011103_U28:4"/>
        <s v="TS-Q-03:2/_x000a_O1011103_U29:4"/>
        <s v="TS-Q-03:4/_x000a_O1011103_U30:4"/>
        <s v="TS-Q-03:6/_x000a_O1011103_U31:4"/>
        <s v="TS-Q-03:8/_x000a_O1011103_U32:4"/>
        <s v="TS-R-03:18/_x000a_O1011104_U1:4"/>
        <s v="TS-R-03:20/_x000a_O1011104_U2:4"/>
        <s v="TS-R-03:22/_x000a_O1011104_U3:4"/>
        <s v="TS-R-03:24/_x000a_O1011104_U4:4"/>
        <s v="TS-R-03:26/_x000a_O1011104_U5:4"/>
        <s v="TS-Q-03:10/_x000a_O1011104_U6:4"/>
        <s v="TS-Q-03:12/_x000a_O1011104_U7:4"/>
        <s v="TS-Q-03:14/_x000a_O1011104_U8:4"/>
        <s v="TS-Q-03:16/_x000a_O1011104_U9:4"/>
        <s v="TS-Q-03:18/_x000a_O1011104_U10:4"/>
        <s v="TS-Q-03:20/_x000a_O1011104_U11:4"/>
        <s v="TS-Q-03:22/_x000a_O1011104_U12:4"/>
        <s v="TS-Q-03:24/_x000a_O1011104_U13:4"/>
        <s v="TS-Q-03:26/_x000a_O1011104_U14:4"/>
        <s v="TS-Q-03:28/_x000a_O1011104_U15:4"/>
        <s v="TS-Q-03:30/_x000a_O1011104_U16:4"/>
        <s v="TS-Q-03:32/_x000a_O1011104_U17:4"/>
        <s v="TS-Q-04:2/_x000a_O1011104_U18:4"/>
        <s v="TS-Q-04:4/_x000a_O1011104_U19:4"/>
        <s v="TS-Q-04:6/_x000a_O1011104_U20:4"/>
        <s v="TS-Q-04:8/_x000a_O1011104_U21:4"/>
        <s v="TS-Q-04:10/_x000a_O1011104_U22:4"/>
        <s v="TS-Q-04:12/_x000a_O1011104_U23:4"/>
        <s v="TS-Q-04:14/_x000a_O1011104_U24:4"/>
        <s v="TS-Q-04:16/_x000a_O1011104_U25:4"/>
        <s v="TS-P-09:2/_x000a_O1011104_U26:4"/>
        <s v="TS-P-09:4/_x000a_O1011104_U27:4"/>
        <s v="TS-O-08:34/_x000a_O1011104_U28:4"/>
        <s v="TS-O-08:36/_x000a_O1011104_U29:4"/>
        <s v="TS-O-08:38/_x000a_O1011104_U30:4"/>
        <s v="TS-O-08:40/_x000a_O1011104_U31:4"/>
        <s v="TS-R-03:28/_x000a_O1011104_U32:1"/>
        <s v="TS-G-07:4/_x000a_O1011115_U1:4"/>
        <s v="TS-G-08:2/_x000a_O1011115_U2:4"/>
        <s v="TS-G-05:14/_x000a_O1011115_U3:4"/>
        <s v="TS-G-05:16/_x000a_O1011115_U4:4"/>
        <s v="TS-G-05:26/_x000a_O1011115_U5:4"/>
        <s v="TS-G-05:28/_x000a_O1011115_U6:4"/>
        <s v="TS-G-05:30/_x000a_O1011115_U7:4"/>
        <s v="TS-G-05:32/_x000a_O1011115_U8:4"/>
        <s v="TS-G-05:34/_x000a_O1011115_U9:4"/>
        <s v="TS-G-05:36/_x000a_O1011115_U10:4"/>
        <s v="TS-G-05:38/_x000a_O1011115_U11:4"/>
        <s v="TS-G-05:40/_x000a_O1011115_U12:4"/>
        <s v="TS-G-07:2/_x000a_O1011115_U13:4"/>
        <s v="TS-G-05:2/_x000a_O1011115_U14:4"/>
        <s v="TS-G-05:4/_x000a_O1011115_U15:4"/>
        <s v="TS-G-05:6/_x000a_O1011115_U16:4"/>
        <s v="TS-G-05:8/_x000a_O1011115_U17:4"/>
        <s v="TS-G-05:10/_x000a_O1011115_U18:4"/>
        <s v="TS-G-05:12/_x000a_O1011115_U19:4"/>
        <s v="TS-O-07:4/_x000a_O1011302R_U10:4"/>
        <s v="TS-O-07:6/_x000a_O1011302R_U11:4"/>
        <m/>
        <s v="TS-O-04:6/_x000a_O1011002_U10:4" u="1"/>
        <s v="TS-O-04:4/_x000a_O1011001_U11:4" u="1"/>
        <s v="TS-O-07:4/_x000a_O1011001_U16:4" u="1"/>
        <s v="TS-O-07:6/_x000a_O1011002_U16:4" u="1"/>
        <s v="TS-P-10:2/_x000a_O1011104_U26:4" u="1"/>
        <s v="TS-P-10:4/_x000a_O1011104_U27:4" u="1"/>
      </sharedItems>
    </cacheField>
    <cacheField name="от полевой клеммы до барьера черный 2" numFmtId="0">
      <sharedItems containsBlank="1" count="9">
        <s v=""/>
        <s v="TS-Q-07:3/_x000a_O1010008_U1:4"/>
        <s v="TS-Q-07:6/_x000a_O1010008_U2:4"/>
        <s v="TS-Q-07:9/_x000a_O1010008_U3:4"/>
        <s v="TS-Q-07:12/_x000a_O1010008_U4:4"/>
        <s v="TS-Q-07:15/_x000a_O1010008_U5:4"/>
        <s v="TS-F-16:3/_x000a_O1011008R_U1:11"/>
        <s v="TS-F-16:6/_x000a_O1011008R_U2:11"/>
        <m/>
      </sharedItems>
    </cacheField>
    <cacheField name="22" numFmtId="0">
      <sharedItems containsNonDate="0" containsString="0" containsBlank="1"/>
    </cacheField>
    <cacheField name="от терм. платы до барьера белый" numFmtId="0">
      <sharedItems containsBlank="1"/>
    </cacheField>
    <cacheField name="от терм. платы до барьера черный" numFmtId="0">
      <sharedItems containsBlank="1"/>
    </cacheField>
    <cacheField name="23" numFmtId="0">
      <sharedItems containsNonDate="0" containsString="0" containsBlank="1"/>
    </cacheField>
    <cacheField name="от полевой клеммы до терм. платы белый" numFmtId="0">
      <sharedItems/>
    </cacheField>
    <cacheField name="от полевой клеммы до терм. платы черный" numFmtId="0">
      <sharedItems/>
    </cacheField>
    <cacheField name="1" numFmtId="0">
      <sharedItems containsNonDate="0" containsString="0" containsBlank="1"/>
    </cacheField>
    <cacheField name="12" numFmtId="0">
      <sharedItems containsNonDate="0" containsString="0" containsBlank="1"/>
    </cacheField>
    <cacheField name="24" numFmtId="0">
      <sharedItems containsNonDate="0" containsString="0" containsBlank="1"/>
    </cacheField>
    <cacheField name="Доп. поле [9] ru_RU" numFmtId="0">
      <sharedItems/>
    </cacheField>
    <cacheField name="Доп. поле [10] ru_RU" numFmtId="0">
      <sharedItems/>
    </cacheField>
    <cacheField name="Доп. поле [13] ru_RU" numFmtId="0">
      <sharedItems count="4">
        <s v="3"/>
        <s v="1"/>
        <s v=""/>
        <s v="13"/>
      </sharedItems>
    </cacheField>
    <cacheField name="Доп. поле [14] ru_RU" numFmtId="0">
      <sharedItems count="6">
        <s v="4"/>
        <s v="2"/>
        <s v=""/>
        <s v="3"/>
        <s v="1"/>
        <s v="14"/>
      </sharedItems>
    </cacheField>
    <cacheField name="Доп. поле [15] ru_RU" numFmtId="0">
      <sharedItems count="3">
        <s v=""/>
        <s v="4"/>
        <s v="11"/>
      </sharedItems>
    </cacheField>
    <cacheField name="Доп. поле [17] ru_RU" numFmtId="0">
      <sharedItems count="4">
        <s v="5"/>
        <s v=""/>
        <s v="7"/>
        <s v="3"/>
      </sharedItems>
    </cacheField>
    <cacheField name="Доп. поле [18] ru_RU" numFmtId="0">
      <sharedItems count="4">
        <s v="6"/>
        <s v=""/>
        <s v="8"/>
        <s v="4"/>
      </sharedItems>
    </cacheField>
    <cacheField name="Доп. поле [19] ru_RU" numFmtId="0">
      <sharedItems/>
    </cacheField>
    <cacheField name="Доп. поле [20] ru_RU" numFmtId="0">
      <sharedItems/>
    </cacheField>
    <cacheField name="сцеп1" numFmtId="0">
      <sharedItems count="33">
        <s v="1A"/>
        <s v="2A"/>
        <s v="3A"/>
        <s v="4A"/>
        <s v="5A"/>
        <s v="6A"/>
        <s v="7A"/>
        <s v="8A"/>
        <s v="9A"/>
        <s v="10A"/>
        <s v="11A"/>
        <s v="12A"/>
        <s v="13A"/>
        <s v="14A"/>
        <s v="15A"/>
        <s v="16A"/>
        <s v=""/>
        <s v="17A"/>
        <s v="18A"/>
        <s v="19A"/>
        <s v="20A"/>
        <s v="21A"/>
        <s v="22A"/>
        <s v="23A"/>
        <s v="24A"/>
        <s v="25A"/>
        <s v="26A"/>
        <s v="27A"/>
        <s v="28A"/>
        <s v="29A"/>
        <s v="30A"/>
        <s v="31A"/>
        <s v="32A"/>
      </sharedItems>
    </cacheField>
    <cacheField name="сцеп2" numFmtId="0">
      <sharedItems count="97">
        <s v="1C"/>
        <s v="2C"/>
        <s v="3C"/>
        <s v="4C"/>
        <s v="5C"/>
        <s v="6C"/>
        <s v="7C"/>
        <s v="8C"/>
        <s v="9C"/>
        <s v="10C"/>
        <s v="11C"/>
        <s v="12C"/>
        <s v="13C"/>
        <s v="14C"/>
        <s v="15C"/>
        <s v="16C"/>
        <s v=""/>
        <s v="1B"/>
        <s v="2B"/>
        <s v="3B"/>
        <s v="4B"/>
        <s v="5B"/>
        <s v="6B"/>
        <s v="7B"/>
        <s v="8B"/>
        <s v="9B"/>
        <s v="10B"/>
        <s v="11B"/>
        <s v="12B"/>
        <s v="13B"/>
        <s v="14B"/>
        <s v="15B"/>
        <s v="16B"/>
        <s v="17B"/>
        <s v="18B"/>
        <s v="19B"/>
        <s v="20B"/>
        <s v="21B"/>
        <s v="22B"/>
        <s v="23B"/>
        <s v="24B"/>
        <s v="25B"/>
        <s v="26B"/>
        <s v="27B"/>
        <s v="28B"/>
        <s v="29B"/>
        <s v="30B"/>
        <s v="31B"/>
        <s v="32B"/>
        <s v="17C"/>
        <s v="18C"/>
        <s v="19C"/>
        <s v="20C"/>
        <s v="21C"/>
        <s v="22C"/>
        <s v="23C"/>
        <s v="24C"/>
        <s v="25C"/>
        <s v="26C"/>
        <s v="27C"/>
        <s v="28C"/>
        <s v="29C"/>
        <s v="30C"/>
        <s v="31C"/>
        <s v="32C"/>
        <s v="1A"/>
        <s v="2A"/>
        <s v="3A"/>
        <s v="4A"/>
        <s v="5A"/>
        <s v="6A"/>
        <s v="7A"/>
        <s v="8A"/>
        <s v="9A"/>
        <s v="10A"/>
        <s v="11A"/>
        <s v="12A"/>
        <s v="13A"/>
        <s v="14A"/>
        <s v="15A"/>
        <s v="16A"/>
        <s v="17A"/>
        <s v="18A"/>
        <s v="19A"/>
        <s v="20A"/>
        <s v="21A"/>
        <s v="22A"/>
        <s v="23A"/>
        <s v="24A"/>
        <s v="25A"/>
        <s v="26A"/>
        <s v="27A"/>
        <s v="28A"/>
        <s v="29A"/>
        <s v="30A"/>
        <s v="31A"/>
        <s v="32A"/>
      </sharedItems>
    </cacheField>
    <cacheField name="сцеп3" numFmtId="0">
      <sharedItems count="1541">
        <s v="O1010000:1A/_x000a_O1010000_U1:5"/>
        <s v="O1010000:2A/_x000a_O1010000_U2:5"/>
        <s v="O1010000:3A/_x000a_O1010000_U3:5"/>
        <s v="O1010000:4A/_x000a_O1010000_U4:5"/>
        <s v="O1010000:5A/_x000a_O1010000_U5:5"/>
        <s v="O1010000:6A/_x000a_O1010000_U6:5"/>
        <s v="O1010000:7A/_x000a_O1010000_U7:5"/>
        <s v="O1010000:8A/_x000a_O1010000_U8:5"/>
        <s v="O1010000:9A/_x000a_O1010000_U9:5"/>
        <s v="O1010000:10A/_x000a_O1010000_U10:5"/>
        <s v="O1010000:11A/_x000a_O1010000_U11:5"/>
        <s v="O1010000:12A/_x000a_O1010000_U12:5"/>
        <s v="O1010000:13A/_x000a_O1010000_U13:5"/>
        <s v="O1010000:14A/_x000a_O1010000_U14:5"/>
        <s v="O1010000:15A/_x000a_O1010000_U15:5"/>
        <s v="O1010000:16A/_x000a_O1010000_U16:5"/>
        <s v="O1010001:1A/_x000a_O1010001_U1:5"/>
        <s v="O1010001:2A/_x000a_O1010001_U2:5"/>
        <s v="O1010001:3A/_x000a_O1010001_U3:5"/>
        <s v="O1010001:4A/_x000a_O1010001_U4:5"/>
        <s v="O1010001:5A/_x000a_O1010001_U5:5"/>
        <s v="O1010001:6A/_x000a_O1010001_U6:5"/>
        <s v="O1010001:7A/_x000a_O1010001_U7:5"/>
        <s v="O1010001:8A/_x000a_O1010001_U8:5"/>
        <s v="O1010001:9A/_x000a_O1010001_U9:5"/>
        <s v="O1010001:10A/_x000a_O1010001_U10:5"/>
        <s v="O1010001:11A/_x000a_O1010001_U11:5"/>
        <s v="O1010001:12A/_x000a_O1010001_U12:5"/>
        <s v="O1010001:13A/_x000a_O1010001_U13:5"/>
        <s v="O1010001:14A/_x000a_O1010001_U14:5"/>
        <s v="O1010001:15A/_x000a_O1010001_U15:5"/>
        <s v="O1010001:16A/_x000a_O1010001_U16:5"/>
        <s v="O1010002:1A/_x000a_O1010002_U1:5"/>
        <s v="O1010002:2A/_x000a_O1010002_U2:5"/>
        <s v="O1010002:3A/_x000a_O1010002_U3:5"/>
        <s v="O1010002:4A/_x000a_O1010002_U4:5"/>
        <s v="O1010002:5A/_x000a_O1010002_U5:5"/>
        <s v="O1010002:6A/_x000a_O1010002_U6:5"/>
        <s v="O1010002:7A/_x000a_O1010002_U7:5"/>
        <s v="O1010002:8A/_x000a_O1010002_U8:5"/>
        <s v="O1010002:9A/_x000a_O1010002_U9:5"/>
        <s v="O1010002:10A/_x000a_O1010002_U10:5"/>
        <s v="O1010002:11A/_x000a_O1010002_U11:5"/>
        <s v="O1010002:12A/_x000a_O1010002_U12:5"/>
        <s v="O1010002:13A/_x000a_O1010002_U13:5"/>
        <s v="O1010002:14A/_x000a_O1010002_U14:5"/>
        <s v="O1010002:15A/_x000a_O1010002_U15:5"/>
        <s v="O1010002:16A/_x000a_O1010002_U16:5"/>
        <s v="O1010003:1A/_x000a_O1010003_U1:5"/>
        <s v="O1010003:2A/_x000a_O1010003_U2:5"/>
        <s v="O1010003:3A/_x000a_O1010003_U3:5"/>
        <s v="O1010003:4A/_x000a_O1010003_U4:5"/>
        <s v="O1010003:5A/_x000a_O1010003_U5:5"/>
        <s v="O1010003:6A/_x000a_O1010003_U6:5"/>
        <s v="O1010003:7A/_x000a_O1010003_U7:5"/>
        <s v="O1010003:8A/_x000a_O1010003_U8:5"/>
        <s v="O1010003:9A/_x000a_O1010003_U9:5"/>
        <s v="O1010003:10A/_x000a_O1010003_U10:5"/>
        <s v="O1010003:11A/_x000a_O1010003_U11:5"/>
        <s v="O1010003:12A/_x000a_O1010003_U12:5"/>
        <s v="O1010003:13A/_x000a_O1010003_U13:5"/>
        <s v="O1010003:14A/_x000a_O1010003_U14:5"/>
        <s v="O1010003:15A/_x000a_O1010003_U15:5"/>
        <s v="O1010003:16A/_x000a_O1010003_U16:5"/>
        <s v="O1010004:1A/_x000a_O1010004_U1:5"/>
        <s v="O1010004:2A/_x000a_O1010004_U2:5"/>
        <s v="O1010004:3A/_x000a_O1010004_U3:5"/>
        <s v="O1010004:4A/_x000a_O1010004_U4:5"/>
        <s v="O1010004:5A/_x000a_O1010004_U5:5"/>
        <s v="O1010004:6A/_x000a_O1010004_U6:5"/>
        <s v="O1010004:7A/_x000a_O1010004_U7:5"/>
        <s v="O1010004:8A/_x000a_O1010004_U8:5"/>
        <s v="O1010004:9A/_x000a_O1010004_U9:5"/>
        <s v="O1010004:10A/_x000a_O1010004_U10:5"/>
        <s v="O1010004:11A/_x000a_O1010004_U11:5"/>
        <s v="O1010004:12A/_x000a_O1010004_U12:5"/>
        <s v="O1010004:13A/_x000a_O1010004_U13:5"/>
        <s v="O1010004:14A/_x000a_O1010004_U14:5"/>
        <s v="O1010004:15A/_x000a_O1010004_U15:5"/>
        <s v="O1010004:16A/_x000a_O1010004_U16:5"/>
        <s v="O1010005:1A/_x000a_O1010005_U1:5"/>
        <s v="O1010005:2A/_x000a_O1010005_U2:5"/>
        <s v="O1010005:3A/_x000a_O1010005_U3:5"/>
        <s v="O1010005:4A/_x000a_O1010005_U4:5"/>
        <s v="O1010005:5A/_x000a_O1010005_U5:5"/>
        <s v="O1010005:6A/_x000a_O1010005_U6:5"/>
        <s v="O1010005:7A/_x000a_O1010005_U7:5"/>
        <s v="O1010005:8A/_x000a_O1010005_U8:5"/>
        <s v="O1010005:9A/_x000a_O1010005_U9:5"/>
        <s v="O1010005:10A/_x000a_O1010005_U10:5"/>
        <s v="O1010005:11A/_x000a_O1010005_U11:5"/>
        <s v="O1010005:12A/_x000a_O1010005_U12:5"/>
        <s v="O1010005:13A/_x000a_O1010005_U13:5"/>
        <s v="O1010005:14A/_x000a_O1010005_U14:5"/>
        <s v="O1010005:15A/_x000a_O1010005_U15:5"/>
        <s v="O1010005:16A/_x000a_O1010005_U16:5"/>
        <s v="O1010006:1A/_x000a_O1010006_U1:5"/>
        <s v="O1010006:2A/_x000a_O1010006_U2:5"/>
        <s v="O1010006:3A/_x000a_O1010006_U3:5"/>
        <s v="O1010006:4A/_x000a_O1010006_U4:5"/>
        <s v="O1010006:5A/_x000a_O1010006_U5:5"/>
        <s v="O1010006:6A/_x000a_O1010006_U6:5"/>
        <s v="O1010006:7A/_x000a_O1010006_U7:5"/>
        <s v="O1010006:8A/_x000a_O1010006_U8:5"/>
        <s v="O1010006:9A/_x000a_O1010006_U9:5"/>
        <s v="O1010006:10A/_x000a_O1010006_U10:5"/>
        <s v="O1010006:11A/_x000a_O1010006_U11:5"/>
        <s v="O1010006:12A/_x000a_O1010006_U12:5"/>
        <s v="O1010006:13A/_x000a_O1010006_U13:5"/>
        <s v="O1010006:14A/_x000a_O1010006_U14:5"/>
        <s v="O1010006:15A/_x000a_O1010006_U15:5"/>
        <s v="O1010006:16A/_x000a_O1010006_U16:5"/>
        <s v="O1010007:1A/_x000a_O1010007_U1:5"/>
        <s v="O1010007:2A/_x000a_O1010007_U2:5"/>
        <s v="O1010007:3A/_x000a_O1010007_U3:5"/>
        <s v="O1010007:4A/_x000a_O1010007_U4:5"/>
        <s v="O1010007:5A/_x000a_O1010007_U5:5"/>
        <s v="O1010007:6A/_x000a_O1010007_U6:5"/>
        <s v="O1010007:7A/_x000a_O1010007_U7:5"/>
        <s v="O1010007:8A/_x000a_O1010007_U8:5"/>
        <s v="O1010007:9A/_x000a_O1010007_U9:5"/>
        <s v="O1010007:10A/_x000a_O1010007_U10:5"/>
        <s v="O1010007:11A/_x000a_O1010007_U11:5"/>
        <s v="O1010007:12A/_x000a_O1010007_U12:5"/>
        <s v="O1010007:13A/_x000a_O1010007_U13:5"/>
        <s v="O1010007:14A/_x000a_O1010007_U14:5"/>
        <s v="O1010007:15A/_x000a_O1010007_U15:5"/>
        <s v="O1010007:16A/_x000a_O1010007_U16:5"/>
        <s v="O1010008:1A/_x000a_O1010008_U1:5"/>
        <s v="O1010008:2A/_x000a_O1010008_U2:5"/>
        <s v="O1010008:3A/_x000a_O1010008_U3:5"/>
        <s v="O1010008:4A/_x000a_O1010008_U4:5"/>
        <s v="O1010008:5A/_x000a_O1010008_U5:5"/>
        <s v="O1010008:6A/_x000a_O1010008_U6:5"/>
        <s v="O1010008:7A/_x000a_O1010008_U7:5"/>
        <s v="O1010008:8A/_x000a_O1010008_U8:5"/>
        <s v="O1010008:9A/_x000a_O1010008_U9:5"/>
        <s v="O1010008:10A/_x000a_O1010008_U10:5"/>
        <s v="O1010008:11A/_x000a_O1010008_U11:5"/>
        <s v="O1010008:12A/_x000a_O1010008_U12:5"/>
        <s v="O1010008:13A/_x000a_O1010008_U13:5"/>
        <s v="O1010008:14A/_x000a_O1010008_U14:5"/>
        <s v="O1010008:15A/_x000a_O1010008_U15:5"/>
        <s v="O1010008:16A/_x000a_O1010008_U16:5"/>
        <s v="O1010009:1A/_x000a_O1010009_U1:5"/>
        <s v="O1010009:2A/_x000a_O1010009_U2:5"/>
        <s v="O1010009:3A/_x000a_O1010009_U3:5"/>
        <s v="O1010009:4A/_x000a_O1010009_U4:5"/>
        <s v="O1010009:5A/_x000a_O1010009_U5:5"/>
        <s v="O1010009:6A/_x000a_O1010009_U6:5"/>
        <s v="O1010009:7A/_x000a_O1010009_U7:5"/>
        <s v="O1010009:8A/_x000a_O1010009_U8:5"/>
        <s v="O1010009:9A/_x000a_O1010009_U9:5"/>
        <s v="O1010009:10A/_x000a_O1010009_U10:5"/>
        <s v="O1010009:11A/_x000a_O1010009_U11:5"/>
        <s v="O1010009:12A/_x000a_O1010009_U12:5"/>
        <s v="O1010009:13A/_x000a_O1010009_U13:5"/>
        <s v="O1010009:14A/_x000a_O1010009_U14:5"/>
        <s v="O1010009:15A/_x000a_O1010009_U15:5"/>
        <s v="O1010009:16A/_x000a_O1010009_U16:5"/>
        <s v="O1010010:1A/_x000a_O1010010_U1:5"/>
        <s v="O1010010:2A/_x000a_O1010010_U2:5"/>
        <s v="O1010010:3A/_x000a_O1010010_U3:5"/>
        <s v="O1010010:4A/_x000a_O1010010_U4:5"/>
        <s v="O1010010:5A/_x000a_O1010010_U5:5"/>
        <s v="O1010010:6A/_x000a_O1010010_U6:5"/>
        <s v="O1010010:7A/_x000a_O1010010_U7:5"/>
        <s v="O1010010:8A/_x000a_O1010010_U8:5"/>
        <s v="O1010010:9A/_x000a_O1010010_U9:5"/>
        <s v="O1010010:10A/_x000a_O1010010_U10:5"/>
        <s v="O1010010:11A/_x000a_O1010010_U11:5"/>
        <s v="O1010010:12A/_x000a_O1010010_U12:5"/>
        <s v="O1010010:13A/_x000a_O1010010_U13:5"/>
        <s v="O1010010:14A/_x000a_O1010010_U14:5"/>
        <s v="O1010010:15A/_x000a_O1010010_U15:5"/>
        <s v="O1010010:16A/_x000a_O1010010_U16:5"/>
        <s v="O1010011:1A/_x000a_O1010011_U1:5"/>
        <s v="O1010011:2A/_x000a_O1010011_U2:5"/>
        <s v="O1010011:3A/_x000a_O1010011_U3:5"/>
        <s v="O1010011:4A/_x000a_O1010011_U4:5"/>
        <s v="O1010011:5A/_x000a_O1010011_U5:5"/>
        <s v="O1010011:6A/_x000a_O1010011_U6:5"/>
        <s v="O1010011:7A/_x000a_O1010011_U7:5"/>
        <s v="O1010011:8A/_x000a_O1010011_U8:5"/>
        <s v="O1010011:9A/_x000a_O1010011_U9:5"/>
        <s v="O1010011:10A/_x000a_O1010011_U10:5"/>
        <s v="O1010011:11A/_x000a_O1010011_U11:5"/>
        <s v="O1010011:12A/_x000a_O1010011_U12:5"/>
        <s v="O1010011:13A/_x000a_O1010011_U13:5"/>
        <s v="O1010011:14A/_x000a_O1010011_U14:5"/>
        <s v="O1010011:15A/_x000a_O1010011_U15:5"/>
        <s v="O1010011:16A/_x000a_O1010011_U16:5"/>
        <s v="O1010012R:1A/_x000a_O1010012R_U1:5"/>
        <s v="O1010012R:2A/_x000a_O1010012R_U2:5"/>
        <s v="O1010012R:3A/_x000a_O1010012R_U3:5"/>
        <s v="O1010012R:4A/_x000a_O1010012R_U4:5"/>
        <s v="O1010012R:5A/_x000a_O1010012R_U5:5"/>
        <s v="O1010012R:6A/_x000a_O1010012R_U6:5"/>
        <s v="O1010012R:7A/_x000a_O1010012R_U7:5"/>
        <s v="O1010012R:8A/_x000a_O1010012R_U8:5"/>
        <s v="O1010012R:9A/_x000a_O1010012R_U9:5"/>
        <s v="O1010012R:10A/_x000a_O1010012R_U10:5"/>
        <s v="O1010012R:11A/_x000a_O1010012R_U11:5"/>
        <s v="O1010012R:12A/_x000a_O1010012R_U12:5"/>
        <s v="O1010012R:13A/_x000a_O1010012R_U13:5"/>
        <s v="O1010012R:14A/_x000a_O1010012R_U14:5"/>
        <s v="O1010012R:15A/_x000a_O1010012R_U15:5"/>
        <s v="O1010012R:16A/_x000a_O1010012R_U16:5"/>
        <s v="O1010014R:1A/_x000a_O1010014R_U1:5"/>
        <s v="O1010014R:2A/_x000a_O1010014R_U2:5"/>
        <s v="O1010014R:3A/_x000a_O1010014R_U3:5"/>
        <s v="O1010014R:4A/_x000a_O1010014R_U4:5"/>
        <s v="O1010014R:5A/_x000a_O1010014R_U5:5"/>
        <s v="O1010014R:6A/_x000a_O1010014R_U6:5"/>
        <s v="O1010014R:7A/_x000a_O1010014R_U7:5"/>
        <s v="O1010014R:8A/_x000a_O1010014R_U8:5"/>
        <s v="O1010014R:9A/_x000a_O1010014R_U9:5"/>
        <s v="O1010014R:10A/_x000a_O1010014R_U10:5"/>
        <s v="O1010014R:11A/_x000a_O1010014R_U11:5"/>
        <s v="O1010014R:12A/_x000a_O1010014R_U12:5"/>
        <s v="O1010014R:13A/_x000a_O1010014R_U13:5"/>
        <s v="O1010014R:14A/_x000a_O1010014R_U14:5"/>
        <s v="O1010014R:15A/_x000a_O1010014R_U15:5"/>
        <s v="O1010014R:16A/_x000a_O1010014R_U16:5"/>
        <s v="O1010100R:1A/_x000a_O1010100R_U1:5"/>
        <s v="O1010100R:2A/_x000a_O1010100R_U2:5"/>
        <s v="O1010100R:3A/_x000a_O1010100R_U3:5"/>
        <s v="O1010100R:4A/_x000a_O1010100R_U4:5"/>
        <s v="O1010100R:5A/_x000a_O1010100R_U5:5"/>
        <s v="O1010100R:6A/_x000a_O1010100R_U6:5"/>
        <s v=""/>
        <s v="O1010102R:1A/_x000a_O1010102R_U1:5"/>
        <s v="O1010102R:2A/_x000a_O1010102R_U2:5"/>
        <s v="O1010102R:3A/_x000a_O1010102R_U3:5"/>
        <s v="O1010102R:4A/_x000a_O1010102R_U4:5"/>
        <s v="O1010102R:5A/_x000a_O1010102R_U5:5"/>
        <s v="O1010102R:6A/_x000a_O1010102R_U6:5"/>
        <s v="O1010102R:7A/_x000a_O1010102R_U7:5"/>
        <s v="O1010102R:8A/_x000a_O1010102R_U8:5"/>
        <s v="O1010102R:9A/_x000a_O1010102R_U9:5"/>
        <s v="O1010102R:10A/_x000a_O1010102R_U10:5"/>
        <s v="O1010102R:11A/_x000a_O1010102R_U11:5"/>
        <s v="O1010102R:12A/_x000a_O1010102R_U12:5"/>
        <s v="O1010102R:13A/_x000a_O1010102R_U13:5"/>
        <s v="O1010102R:14A/_x000a_O1010102R_U14:5"/>
        <s v="O1010102R:15A/_x000a_O1010102R_U15:5"/>
        <s v="O1010102R:16A/_x000a_O1010102R_U16:5"/>
        <s v="O1010104R:1A/_x000a_O1010104R_U1:5"/>
        <s v="O1010104R:2A/_x000a_O1010104R_U2:5"/>
        <s v="O1010104R:3A/_x000a_O1010104R_U3:5"/>
        <s v="O1010104R:4A/_x000a_O1010104R_U4:5"/>
        <s v="O1010104R:5A/_x000a_O1010104R_U5:5"/>
        <s v="O1010104R:6A/_x000a_O1010104R_U6:5"/>
        <s v="O1010104R:7A/_x000a_O1010104R_U7:5"/>
        <s v="O1010104R:8A/_x000a_O1010104R_U8:5"/>
        <s v="O1010104R:9A/_x000a_O1010104R_U9:5"/>
        <s v="O1010104R:10A/_x000a_O1010104R_U10:5"/>
        <s v="O1010104R:11A/_x000a_O1010104R_U11:5"/>
        <s v="O1010104R:12A/_x000a_O1010104R_U12:5"/>
        <s v="O1010104R:13A/_x000a_O1010104R_U13:5"/>
        <s v="O1010104R:14A/_x000a_O1010104R_U14:5"/>
        <s v="O1010104R:15A/_x000a_O1010104R_U15:5"/>
        <s v="O1010104R:16A/_x000a_O1010104R_U16:5"/>
        <s v="O1010106R:1A/_x000a_O1010106R_U1:5"/>
        <s v="O1010106R:2A/_x000a_O1010106R_U2:5"/>
        <s v="O1010106R:3A/_x000a_O1010106R_U3:5"/>
        <s v="O1010106R:4A/_x000a_O1010106R_U4:5"/>
        <s v="O1010106R:5A/_x000a_O1010106R_U5:5"/>
        <s v="O1010106R:6A/_x000a_O1010106R_U6:5"/>
        <s v="O1010106R:7A/_x000a_O1010106R_U7:5"/>
        <s v="O1010106R:8A/_x000a_O1010106R_U8:5"/>
        <s v="O1010106R:9A/_x000a_O1010106R_U9:5"/>
        <s v="O1010106R:10A/_x000a_O1010106R_U10:5"/>
        <s v="O1010106R:11A/_x000a_O1010106R_U11:5"/>
        <s v="O1010106R:12A/_x000a_O1010106R_U12:5"/>
        <s v="O1010106R:13A/_x000a_O1010106R_U13:5"/>
        <s v="O1010106R:14A/_x000a_O1010106R_U14:5"/>
        <s v="O1010106R:15A/_x000a_O1010106R_U15:5"/>
        <s v="O1010106R:16A/_x000a_O1010106R_U16:5"/>
        <s v="O1010108R:1A/_x000a_O1010108R_U1:5"/>
        <s v="O1010108R:2A/_x000a_O1010108R_U2:5"/>
        <s v="O1010108R:3A/_x000a_O1010108R_U3:5"/>
        <s v="O1010108R:4A/_x000a_O1010108R_U4:5"/>
        <s v="O1010108R:5A/_x000a_O1010108R_U5:5"/>
        <s v="O1010108R:6A/_x000a_O1010108R_U6:5"/>
        <s v="O1010108R:7A/_x000a_O1010108R_U7:5"/>
        <s v="O1010108R:8A/_x000a_O1010108R_U8:5"/>
        <s v="O1010108R:9A/_x000a_O1010108R_U9:5"/>
        <s v="O1010108R:10A/_x000a_O1010108R_U10:5"/>
        <s v="O1010108R:11A/_x000a_O1010108R_U11:5"/>
        <s v="O1010108R:12A/_x000a_O1010108R_U12:5"/>
        <s v="O1010108R:13A/_x000a_O1010108R_U13:5"/>
        <s v="O1010108R:14A/_x000a_O1010108R_U14:5"/>
        <s v="O1010108R:15A/_x000a_O1010108R_U15:5"/>
        <s v="O1010108R:16A/_x000a_O1010108R_U16:5"/>
        <s v="O1010110R:1A/_x000a_O1010110R_U1:5"/>
        <s v="O1010110R:2A/_x000a_O1010110R_U2:5"/>
        <s v="O1010110R:3A/_x000a_O1010110R_U3:5"/>
        <s v="O1010110R:4A/_x000a_O1010110R_U4:5"/>
        <s v="O1010110R:5A/_x000a_O1010110R_U5:5"/>
        <s v="O1010110R:6A/_x000a_O1010110R_U6:5"/>
        <s v="O1010110R:7A/_x000a_O1010110R_U7:5"/>
        <s v="O1010110R:8A/_x000a_O1010110R_U8:5"/>
        <s v="O1010110R:9A/_x000a_O1010110R_U9:5"/>
        <s v="O1010110R:10A/_x000a_O1010110R_U10:5"/>
        <s v="O1010110R:11A/_x000a_O1010110R_U11:5"/>
        <s v="O1010110R:12A/_x000a_O1010110R_U12:5"/>
        <s v="O1010110R:13A/_x000a_O1010110R_U13:5"/>
        <s v="O1010110R:14A/_x000a_O1010110R_U14:5"/>
        <s v="O1010110R:15A/_x000a_O1010110R_U15:5"/>
        <s v="O1010110R:16A/_x000a_O1010110R_U16:5"/>
        <s v="O1010112R:1A/_x000a_O1010112R_U1:5"/>
        <s v="O1010112R:2A/_x000a_O1010112R_U2:5"/>
        <s v="O1010112R:3A/_x000a_O1010112R_U3:5"/>
        <s v="O1010112R:4A/_x000a_O1010112R_U4:5"/>
        <s v="O1010112R:5A/_x000a_O1010112R_U5:5"/>
        <s v="O1010114:1A/_x000a_O1010114_U1:5"/>
        <s v="O1010114:2A/_x000a_O1010114_U2:5"/>
        <s v="O1010114:3A/_x000a_O1010114_U3:5"/>
        <s v="O1010114:4A/_x000a_O1010114_U4:5"/>
        <s v="O1010114:5A/_x000a_O1010114_U5:5"/>
        <s v="TS-F-01:1/_x000a_O1010115:1A"/>
        <s v="TS-F-01:3/_x000a_O1010115:2A"/>
        <s v="TS-F-01:5/_x000a_O1010115:3A"/>
        <s v="TS-F-01:7/_x000a_O1010115:4A"/>
        <s v="TS-F-01:9/_x000a_O1010115:5A"/>
        <s v="TS-F-01:11/_x000a_O1010115:6A"/>
        <s v="TS-F-01:13/_x000a_O1010115:7A"/>
        <s v="TS-F-01:15/_x000a_O1010115:8A"/>
        <s v="TS-F-01:17/_x000a_O1010115:9A"/>
        <s v="TS-F-02:33/_x000a_O1010115:10A"/>
        <s v="TS-F-04:1/_x000a_O1010115:11A"/>
        <s v="TS-F-04:3/_x000a_O1010115:12A"/>
        <s v="TS-F-04:5/_x000a_O1010115:13A"/>
        <s v="TS-F-04:7/_x000a_O1010115:14A"/>
        <s v="TS-F-04:9/_x000a_O1010115:15A"/>
        <s v="TS-F-04:11/_x000a_O1010115:16A"/>
        <s v="TS-F-04:13/_x000a_O1010115:17A"/>
        <s v="TS-F-04:15/_x000a_O1010115:18A"/>
        <s v="TS-F-04:17/_x000a_O1010115:19A"/>
        <s v="TS-F-04:19/_x000a_O1010115:20A"/>
        <s v="TS-F-04:21/_x000a_O1010115:21A"/>
        <s v="TS-F-04:23/_x000a_O1010115:22A"/>
        <s v="TS-F-04:25/_x000a_O1010115:23A"/>
        <s v="TS-F-04:27/_x000a_O1010115:24A"/>
        <s v="TS-F-04:29/_x000a_O1010115:25A"/>
        <s v="TS-G-04:1/_x000a_O1010115:26A"/>
        <s v="TS-G-04:3/_x000a_O1010115:27A"/>
        <s v="TS-G-04:5/_x000a_O1010115:28A"/>
        <s v="TS-G-04:7/_x000a_O1010115:29A"/>
        <s v="TS-G-04:9/_x000a_O1010115:30A"/>
        <s v="TS-G-04:11/_x000a_O1010115:31A"/>
        <s v="TS-G-04:13/_x000a_O1010115:32A"/>
        <s v="TS-F-01:1/_x000a_O1010200:1A"/>
        <s v="TS-F-01:3/_x000a_O1010200:2A"/>
        <s v="TS-F-01:5/_x000a_O1010200:3A"/>
        <s v="TS-F-01:7/_x000a_O1010200:4A"/>
        <s v="TS-F-02:1/_x000a_O1010200:5A"/>
        <s v="TS-F-02:3/_x000a_O1010200:6A"/>
        <s v="TS-F-02:5/_x000a_O1010200:7A"/>
        <s v="TS-F-02:7/_x000a_O1010200:8A"/>
        <s v="TS-F-02:9/_x000a_O1010200:9A"/>
        <s v="TS-F-02:11/_x000a_O1010200:10A"/>
        <s v="TS-F-02:13/_x000a_O1010200:11A"/>
        <s v="TS-F-02:15/_x000a_O1010200:12A"/>
        <s v="TS-F-02:17/_x000a_O1010200:13A"/>
        <s v="TS-F-02:19/_x000a_O1010200:14A"/>
        <s v="TS-F-02:21/_x000a_O1010200:15A"/>
        <s v="TS-F-02:23/_x000a_O1010200:16A"/>
        <s v="TS-F-02:25/_x000a_O1010200:17A"/>
        <s v="TS-F-02:27/_x000a_O1010200:18A"/>
        <s v="TS-F-02:29/_x000a_O1010200:19A"/>
        <s v="TS-F-02:31/_x000a_O1010200:20A"/>
        <s v="TS-F-04:7/_x000a_O1010200:21A"/>
        <s v="TS-F-04:9/_x000a_O1010200:22A"/>
        <s v="TS-F-04:11/_x000a_O1010200:23A"/>
        <s v="TS-F-04:15/_x000a_O1010200:24A"/>
        <s v="TS-F-04:17/_x000a_O1010200:25A"/>
        <s v="TS-F-04:19/_x000a_O1010200:26A"/>
        <s v="TS-H-03:1/_x000a_O1010200:27A"/>
        <s v="TS-H-03:3/_x000a_O1010200:28A"/>
        <s v="TS-H-03:5/_x000a_O1010200:29A"/>
        <s v="TS-H-03:7/_x000a_O1010200:30A"/>
        <s v="TS-F-05:1/_x000a_O1010201:1A"/>
        <s v="TS-F-05:3/_x000a_O1010201:2A"/>
        <s v="TS-F-05:5/_x000a_O1010201:3A"/>
        <s v="TS-F-05:7/_x000a_O1010201:4A"/>
        <s v="TS-F-05:9/_x000a_O1010201:5A"/>
        <s v="TS-F-05:11/_x000a_O1010201:6A"/>
        <s v="TS-F-05:13/_x000a_O1010201:7A"/>
        <s v="TS-F-05:15/_x000a_O1010201:8A"/>
        <s v="TS-F-05:17/_x000a_O1010201:9A"/>
        <s v="TS-F-05:19/_x000a_O1010201:10A"/>
        <s v="TS-F-05:21/_x000a_O1010201:11A"/>
        <s v="TS-F-05:23/_x000a_O1010201:12A"/>
        <s v="TS-F-05:25/_x000a_O1010201:13A"/>
        <s v="TS-F-05:27/_x000a_O1010201:14A"/>
        <s v="TS-F-05:29/_x000a_O1010201:15A"/>
        <s v="TS-F-05:31/_x000a_O1010201:16A"/>
        <s v="TS-F-05:33/_x000a_O1010201:17A"/>
        <s v="TS-F-05:35/_x000a_O1010201:18A"/>
        <s v="TS-F-05:37/_x000a_O1010201:19A"/>
        <s v="TS-F-05:39/_x000a_O1010201:20A"/>
        <s v="TS-H-02:23/_x000a_O1010201:21A"/>
        <s v="TS-H-02:25/_x000a_O1010201:22A"/>
        <s v="TS-H-02:27/_x000a_O1010201:23A"/>
        <s v="TS-H-02:29/_x000a_O1010201:24A"/>
        <s v="TS-H-02:31/_x000a_O1010201:25A"/>
        <s v="TS-H-01:1/_x000a_O1010201:26A"/>
        <s v="TS-H-01:3/_x000a_O1010201:27A"/>
        <s v="TS-G-08:1/_x000a_O1010201:28A"/>
        <s v="TS-G-08:3/_x000a_O1010201:29A"/>
        <s v="TS-G-08:5/_x000a_O1010201:30A"/>
        <s v="TS-G-08:7/_x000a_O1010201:31A"/>
        <s v="TS-G-08:9/_x000a_O1010201:32A"/>
        <s v="TS-H-02:1/_x000a_O1010202:1A"/>
        <s v="TS-H-02:3/_x000a_O1010202:2A"/>
        <s v="TS-H-02:5/_x000a_O1010202:3A"/>
        <s v="TS-H-02:7/_x000a_O1010202:4A"/>
        <s v="TS-H-02:9/_x000a_O1010202:5A"/>
        <s v="TS-H-02:11/_x000a_O1010202:6A"/>
        <s v="TS-H-02:13/_x000a_O1010202:7A"/>
        <s v="TS-H-02:15/_x000a_O1010202:8A"/>
        <s v="TS-H-02:17/_x000a_O1010202:9A"/>
        <s v="TS-H-02:19/_x000a_O1010202:10A"/>
        <s v="TS-H-02:21/_x000a_O1010202:11A"/>
        <s v="TS-H-01:5/_x000a_O1010202:12A"/>
        <s v="TS-H-01:7/_x000a_O1010202:13A"/>
        <s v="TS-H-01:9/_x000a_O1010202:14A"/>
        <s v="TS-H-01:11/_x000a_O1010202:15A"/>
        <s v="TS-H-01:13/_x000a_O1010202:16A"/>
        <s v="TS-H-01:15/_x000a_O1010202:17A"/>
        <s v="TS-H-01:17/_x000a_O1010202:18A"/>
        <s v="TS-H-01:19/_x000a_O1010202:19A"/>
        <s v="TS-H-01:21/_x000a_O1010202:20A"/>
        <s v="TS-H-01:23/_x000a_O1010202:21A"/>
        <s v="TS-H-01:25/_x000a_O1010202:22A"/>
        <s v="TS-H-01:27/_x000a_O1010202:23A"/>
        <s v="TS-H-01:29/_x000a_O1010202:24A"/>
        <s v="TS-H-01:31/_x000a_O1010202:25A"/>
        <s v="O1010203:1A/_x000a_O1010203_U1:5"/>
        <s v="O1010203:2A/_x000a_O1010203_U2:5"/>
        <s v="O1010203:3A/_x000a_O1010203_U3:5"/>
        <s v="O1010203:4A/_x000a_O1010203_U4:5"/>
        <s v="O1010203:5A/_x000a_O1010203_U5:5"/>
        <s v="O1010203:6A/_x000a_O1010203_U6:5"/>
        <s v="O1010203:7A/_x000a_O1010203_U7:5"/>
        <s v="O1010203:8A/_x000a_O1010203_U8:5"/>
        <s v="O1010203:9A/_x000a_O1010203_U9:5"/>
        <s v="O1010203:10A/_x000a_O1010203_U10:5"/>
        <s v="O1010203:11A/_x000a_O1010203_U11:5"/>
        <s v="O1010203:12A/_x000a_O1010203_U12:5"/>
        <s v="O1010203:13A/_x000a_O1010203_U13:5"/>
        <s v="O1010203:14A/_x000a_O1010203_U14:5"/>
        <s v="O1010203:15A/_x000a_O1010203_U15:5"/>
        <s v="O1010203:16A/_x000a_O1010203_U16:5"/>
        <s v="O1010203:17A/_x000a_O1010203_U17:5"/>
        <s v="O1010203:18A/_x000a_O1010203_U18:5"/>
        <s v="O1010203:19A/_x000a_O1010203_U19:5"/>
        <s v="O1010203:20A/_x000a_O1010203_U20:5"/>
        <s v="O1010203:21A/_x000a_O1010203_U21:5"/>
        <s v="O1010203:22A/_x000a_O1010203_U22:5"/>
        <s v="O1010203:23A/_x000a_O1010203_U23:5"/>
        <s v="O1010203:24A/_x000a_O1010203_U24:5"/>
        <s v="O1010203:25A/_x000a_O1010203_U25:5"/>
        <s v="O1010203:26A/_x000a_O1010203_U26:5"/>
        <s v="O1010203:27A/_x000a_O1010203_U27:5"/>
        <s v="O1010203:28A/_x000a_O1010203_U28:7"/>
        <s v="O1010203:29A/_x000a_O1010203_U29:7"/>
        <s v="O1010203:30A/_x000a_O1010203_U30:7"/>
        <s v="O1010203:31A/_x000a_O1010203_U31:7"/>
        <s v="O1010203:32A/_x000a_O1010203_U32:7"/>
        <s v="TS-R-03:1/_x000a_O1010204:1A"/>
        <s v="TS-R-03:3/_x000a_O1010204:2A"/>
        <s v="TS-R-03:5/_x000a_O1010204:3A"/>
        <s v="TS-R-03:7/_x000a_O1010204:4A"/>
        <s v="TS-R-03:9/_x000a_O1010204:5A"/>
        <s v="TS-R-03:11/_x000a_O1010204:6A"/>
        <s v="TS-R-03:13/_x000a_O1010204:7A"/>
        <s v="TS-R-03:15/_x000a_O1010204:8A"/>
        <s v="TS-R-03:29/_x000a_O1010204:9A"/>
        <s v="TS-R-03:31/_x000a_O1010204:10A"/>
        <s v="TS-R-03:33/_x000a_O1010204:11A"/>
        <s v="TS-R-03:35/_x000a_O1010204:12A"/>
        <s v="TS-P-10:1/_x000a_O1010204:20A"/>
        <s v="TS-P-10:3/_x000a_O1010204:21A"/>
        <s v="TS-P-10:5/_x000a_O1010204:22A"/>
        <s v="TS-P-10:7/_x000a_O1010204:23A"/>
        <s v="O1010205:1A/_x000a_O1010205_U1:5"/>
        <s v="O1010205:2A/_x000a_O1010205_U2:5"/>
        <s v="O1010205:3A/_x000a_O1010205_U3:5"/>
        <s v="O1010205:4A/_x000a_O1010205_U4:5"/>
        <s v="O1010205:5A/_x000a_O1010205_U5:5"/>
        <s v="O1010205:6A/_x000a_O1010205_U6:5"/>
        <s v="O1010205:7A/_x000a_O1010205_U7:5"/>
        <s v="O1010205:8A/_x000a_O1010205_U8:5"/>
        <s v="O1010205:9A/_x000a_O1010205_U9:5"/>
        <s v="O1010205:10A/_x000a_O1010205_U10:5"/>
        <s v="O1010205:11A/_x000a_O1010205_U11:5"/>
        <s v="O1010205:12A/_x000a_O1010205_U12:5"/>
        <s v="O1010205:13A/_x000a_O1010205_U13:5"/>
        <s v="O1010205:14A/_x000a_O1010205_U14:5"/>
        <s v="O1010205:15A/_x000a_O1010205_U15:5"/>
        <s v="O1010205:16A/_x000a_O1010205_U16:5"/>
        <s v="O1010205:17A/_x000a_O1010205_U17:5"/>
        <s v="O1010205:18A/_x000a_O1010205_U18:5"/>
        <s v="O1010205:19A/_x000a_O1010205_U19:5"/>
        <s v="O1010205:20A/_x000a_O1010205_U20:5"/>
        <s v="O1010205:21A/_x000a_O1010205_U21:5"/>
        <s v="O1010205:22A/_x000a_O1010205_U22:5"/>
        <s v="O1010205:23A/_x000a_O1010205_U23:5"/>
        <s v="O1010205:24A/_x000a_O1010205_U24:5"/>
        <s v="O1010205:25A/_x000a_O1010205_U25:5"/>
        <s v="O1010205:26A/_x000a_O1010205_U26:5"/>
        <s v="O1010205:27A/_x000a_O1010205_U27:5"/>
        <s v="O1010205:28A/_x000a_O1010205_U28:5"/>
        <s v="O1010205:29A/_x000a_O1010205_U29:5"/>
        <s v="O1010205:30A/_x000a_O1010205_U30:5"/>
        <s v="O1010205:31A/_x000a_O1010205_U31:5"/>
        <s v="O1010205:32A/_x000a_O1010205_U32:5"/>
        <s v="TS-F-02:1/_x000a_O1010206:1A"/>
        <s v="TS-F-02:3/_x000a_O1010206:2A"/>
        <s v="TS-F-02:5/_x000a_O1010206:3A"/>
        <s v="TS-F-02:7/_x000a_O1010206:4A"/>
        <s v="TS-F-02:9/_x000a_O1010206:5A"/>
        <s v="TS-F-02:11/_x000a_O1010206:6A"/>
        <s v="TS-F-02:13/_x000a_O1010206:7A"/>
        <s v="TS-F-02:15/_x000a_O1010206:8A"/>
        <s v="TS-F-02:17/_x000a_O1010206:9A"/>
        <s v="TS-F-02:19/_x000a_O1010206:10A"/>
        <s v="TS-F-02:21/_x000a_O1010206:11A"/>
        <s v="TS-F-02:23/_x000a_O1010206:12A"/>
        <s v="TS-F-02:25/_x000a_O1010206:13A"/>
        <s v="TS-F-02:27/_x000a_O1010206:14A"/>
        <s v="TS-F-02:29/_x000a_O1010206:15A"/>
        <s v="TS-F-02:31/_x000a_O1010206:16A"/>
        <s v="TS-F-02:33/_x000a_O1010206:17A"/>
        <s v="TS-F-02:35/_x000a_O1010206:18A"/>
        <s v="TS-F-02:37/_x000a_O1010206:19A"/>
        <s v="TS-F-02:39/_x000a_O1010206:20A"/>
        <s v="TS-F-02:41/_x000a_O1010206:21A"/>
        <s v="TS-F-02:43/_x000a_O1010206:22A"/>
        <s v="TS-F-03:1/_x000a_O1010206:23A"/>
        <s v="TS-F-03:3/_x000a_O1010206:24A"/>
        <s v="TS-F-03:5/_x000a_O1010206:25A"/>
        <s v="TS-F-03:7/_x000a_O1010206:26A"/>
        <s v="TS-F-03:9/_x000a_O1010206:27A"/>
        <s v="TS-F-03:11/_x000a_O1010206:28A"/>
        <s v="TS-F-03:13/_x000a_O1010206:29A"/>
        <s v="TS-F-03:15/_x000a_O1010206:30A"/>
        <s v="TS-F-03:17/_x000a_O1010206:31A"/>
        <s v="TS-F-03:19/_x000a_O1010206:32A"/>
        <s v="TS-F-03:21/_x000a_O1010207:1A"/>
        <s v="TS-F-03:23/_x000a_O1010207:2A"/>
        <s v="TS-F-03:25/_x000a_O1010207:3A"/>
        <s v="TS-F-03:27/_x000a_O1010207:4A"/>
        <s v="TS-F-03:29/_x000a_O1010207:5A"/>
        <s v="TS-F-03:31/_x000a_O1010207:6A"/>
        <s v="TS-F-03:33/_x000a_O1010207:7A"/>
        <s v="TS-F-03:35/_x000a_O1010207:8A"/>
        <s v="TS-F-03:37/_x000a_O1010207:9A"/>
        <s v="TS-F-04:1/_x000a_O1010207:10A"/>
        <s v="TS-F-04:3/_x000a_O1010207:11A"/>
        <s v="TS-F-04:5/_x000a_O1010207:12A"/>
        <s v="TS-F-04:7/_x000a_O1010207:13A"/>
        <s v="TS-F-04:9/_x000a_O1010207:14A"/>
        <s v="TS-F-04:11/_x000a_O1010207:15A"/>
        <s v="TS-F-04:13/_x000a_O1010207:16A"/>
        <s v="TS-F-04:15/_x000a_O1010207:17A"/>
        <s v="TS-F-04:17/_x000a_O1010207:18A"/>
        <s v="TS-F-04:19/_x000a_O1010207:19A"/>
        <s v="TS-F-04:21/_x000a_O1010207:20A"/>
        <s v="TS-F-04:23/_x000a_O1010207:21A"/>
        <s v="TS-F-04:25/_x000a_O1010207:22A"/>
        <s v="TS-F-04:27/_x000a_O1010207:23A"/>
        <s v="TS-F-04:29/_x000a_O1010207:24A"/>
        <s v="TS-F-05:1/_x000a_O1010207:25A"/>
        <s v="TS-F-05:3/_x000a_O1010207:26A"/>
        <s v="TS-F-05:5/_x000a_O1010207:27A"/>
        <s v="TS-F-05:7/_x000a_O1010207:28A"/>
        <s v="TS-F-05:9/_x000a_O1010207:29A"/>
        <s v="TS-F-05:11/_x000a_O1010207:30A"/>
        <s v="TS-F-05:13/_x000a_O1010207:31A"/>
        <s v="TS-F-05:15/_x000a_O1010207:32A"/>
        <s v="TS-F-05:17/_x000a_O1010208:1A"/>
        <s v="TS-F-05:19/_x000a_O1010208:2A"/>
        <s v="TS-F-05:21/_x000a_O1010208:3A"/>
        <s v="TS-F-05:23/_x000a_O1010208:4A"/>
        <s v="TS-F-05:25/_x000a_O1010208:5A"/>
        <s v="TS-F-05:27/_x000a_O1010208:6A"/>
        <s v="TS-F-05:29/_x000a_O1010208:7A"/>
        <s v="TS-H-01:1/_x000a_O1010208:8A"/>
        <s v="TS-H-01:3/_x000a_O1010208:9A"/>
        <s v="TS-H-01:5/_x000a_O1010208:10A"/>
        <s v="TS-H-01:7/_x000a_O1010208:11A"/>
        <s v="TS-H-01:9/_x000a_O1010208:12A"/>
        <s v="TS-H-01:11/_x000a_O1010208:13A"/>
        <s v="TS-H-01:13/_x000a_O1010208:14A"/>
        <s v="TS-H-01:15/_x000a_O1010208:15A"/>
        <s v="TS-H-01:17/_x000a_O1010208:16A"/>
        <s v="TS-H-01:19/_x000a_O1010208:17A"/>
        <s v="TS-H-01:21/_x000a_O1010208:18A"/>
        <s v="TS-F-03:39/_x000a_O1010208:19A"/>
        <s v="TS-F-03:41/_x000a_O1010208:20A"/>
        <s v="TS-F-03:43/_x000a_O1010208:21A"/>
        <s v="TS-F-02:1/_x000a_O1010209:1A"/>
        <s v="TS-F-02:3/_x000a_O1010209:2A"/>
        <s v="TS-F-02:5/_x000a_O1010209:3A"/>
        <s v="TS-F-02:7/_x000a_O1010209:4A"/>
        <s v="TS-F-02:9/_x000a_O1010209:5A"/>
        <s v="TS-F-02:11/_x000a_O1010209:6A"/>
        <s v="TS-F-02:13/_x000a_O1010209:7A"/>
        <s v="TS-F-02:15/_x000a_O1010209:8A"/>
        <s v="TS-F-02:17/_x000a_O1010209:9A"/>
        <s v="TS-F-02:19/_x000a_O1010209:10A"/>
        <s v="TS-F-02:21/_x000a_O1010209:11A"/>
        <s v="TS-F-02:23/_x000a_O1010209:12A"/>
        <s v="TS-F-02:25/_x000a_O1010209:13A"/>
        <s v="TS-F-02:27/_x000a_O1010209:14A"/>
        <s v="TS-F-02:29/_x000a_O1010209:15A"/>
        <s v="TS-F-02:31/_x000a_O1010209:16A"/>
        <s v="TS-F-02:35/_x000a_O1010209:17A"/>
        <s v="TS-F-02:37/_x000a_O1010209:18A"/>
        <s v="TS-F-02:39/_x000a_O1010209:19A"/>
        <s v="TS-F-02:41/_x000a_O1010209:20A"/>
        <s v="TS-F-03:1/_x000a_O1010209:21A"/>
        <s v="TS-F-03:3/_x000a_O1010209:22A"/>
        <s v="TS-F-03:5/_x000a_O1010209:23A"/>
        <s v="TS-F-03:7/_x000a_O1010209:24A"/>
        <s v="TS-F-03:9/_x000a_O1010209:25A"/>
        <s v="TS-F-03:11/_x000a_O1010209:26A"/>
        <s v="TS-F-03:13/_x000a_O1010209:27A"/>
        <s v="TS-F-03:15/_x000a_O1010209:28A"/>
        <s v="TS-F-03:17/_x000a_O1010209:29A"/>
        <s v="TS-F-03:19/_x000a_O1010209:30A"/>
        <s v="TS-F-03:21/_x000a_O1010209:31A"/>
        <s v="TS-F-03:23/_x000a_O1010209:32A"/>
        <s v="TS-G-01:1/_x000a_O1010210:1A"/>
        <s v="TS-G-01:3/_x000a_O1010210:2A"/>
        <s v="TS-G-01:5/_x000a_O1010210:3A"/>
        <s v="TS-G-01:7/_x000a_O1010210:4A"/>
        <s v="TS-G-01:9/_x000a_O1010210:5A"/>
        <s v="TS-G-01:11/_x000a_O1010210:6A"/>
        <s v="TS-G-01:13/_x000a_O1010210:7A"/>
        <s v="TS-G-01:15/_x000a_O1010210:8A"/>
        <s v="TS-G-01:17/_x000a_O1010210:9A"/>
        <s v="TS-G-01:19/_x000a_O1010210:10A"/>
        <s v="TS-G-01:21/_x000a_O1010210:11A"/>
        <s v="TS-G-01:23/_x000a_O1010210:12A"/>
        <s v="TS-G-02:1/_x000a_O1010210:13A"/>
        <s v="TS-G-02:3/_x000a_O1010210:14A"/>
        <s v="TS-G-03:1/_x000a_O1010210:15A"/>
        <s v="TS-G-03:3/_x000a_O1010210:16A"/>
        <s v="TS-G-03:5/_x000a_O1010210:17A"/>
        <s v="TS-G-03:7/_x000a_O1010210:18A"/>
        <s v="TS-G-03:9/_x000a_O1010210:19A"/>
        <s v="TS-G-03:11/_x000a_O1010210:20A"/>
        <s v="TS-G-03:13/_x000a_O1010210:21A"/>
        <s v="TS-G-03:15/_x000a_O1010210:22A"/>
        <s v="TS-G-03:17/_x000a_O1010210:23A"/>
        <s v="TS-G-03:19/_x000a_O1010210:24A"/>
        <s v="TS-G-03:21/_x000a_O1010210:25A"/>
        <s v="TS-G-03:23/_x000a_O1010210:26A"/>
        <s v="TS-G-04:1/_x000a_O1010210:27A"/>
        <s v="TS-G-04:3/_x000a_O1010210:28A"/>
        <s v="TS-G-04:5/_x000a_O1010210:29A"/>
        <s v="TS-G-04:7/_x000a_O1010210:30A"/>
        <s v="TS-G-04:9/_x000a_O1010210:31A"/>
        <s v="TS-G-04:11/_x000a_O1010210:32A"/>
        <s v="TS-G-04:13/_x000a_O1010211:1A"/>
        <s v="TS-G-04:15/_x000a_O1010211:2A"/>
        <s v="TS-G-04:17/_x000a_O1010211:3A"/>
        <s v="TS-G-04:19/_x000a_O1010211:4A"/>
        <s v="TS-G-04:21/_x000a_O1010211:5A"/>
        <s v="TS-G-04:23/_x000a_O1010211:6A"/>
        <s v="TS-G-05:1/_x000a_O1010211:7A"/>
        <s v="TS-G-05:3/_x000a_O1010211:8A"/>
        <s v="TS-G-05:5/_x000a_O1010211:9A"/>
        <s v="TS-G-05:7/_x000a_O1010211:10A"/>
        <s v="TS-G-05:9/_x000a_O1010211:11A"/>
        <s v="TS-G-05:11/_x000a_O1010211:12A"/>
        <s v="TS-G-05:13/_x000a_O1010211:13A"/>
        <s v="TS-G-05:15/_x000a_O1010211:14A"/>
        <s v="TS-G-05:17/_x000a_O1010211:15A"/>
        <s v="TS-G-05:19/_x000a_O1010211:16A"/>
        <s v="TS-G-05:21/_x000a_O1010211:17A"/>
        <s v="TS-G-05:23/_x000a_O1010211:18A"/>
        <s v="TS-G-07:1/_x000a_O1010211:19A"/>
        <s v="TS-G-07:3/_x000a_O1010211:20A"/>
        <s v="TS-G-07:5/_x000a_O1010211:21A"/>
        <s v="TS-G-07:7/_x000a_O1010211:22A"/>
        <s v="TS-G-07:9/_x000a_O1010211:23A"/>
        <s v="TS-G-07:11/_x000a_O1010211:24A"/>
        <s v="TS-G-07:13/_x000a_O1010211:25A"/>
        <s v="TS-G-07:15/_x000a_O1010211:26A"/>
        <s v="TS-G-07:17/_x000a_O1010211:27A"/>
        <s v="TS-H-04:1/_x000a_O1010211:28A"/>
        <s v="TS-H-04:3/_x000a_O1010211:29A"/>
        <s v="TS-H-04:5/_x000a_O1010211:30A"/>
        <s v="TS-G-04:15/_x000a_O1010300:1A"/>
        <s v="TS-G-04:17/_x000a_O1010300:2A"/>
        <s v="TS-G-04:19/_x000a_O1010300:3A"/>
        <s v="TS-G-04:21/_x000a_O1010300:4A"/>
        <s v="TS-G-04:23/_x000a_O1010300:5A"/>
        <s v="TS-G-04:25/_x000a_O1010300:6A"/>
        <s v="O1011000:1A/_x000a_O1011000_U1:5"/>
        <s v="O1011000:2A/_x000a_O1011000_U2:5"/>
        <s v="O1011000:3A/_x000a_O1011000_U3:5"/>
        <s v="O1011000:4A/_x000a_O1011000_U4:5"/>
        <s v="O1011000:5A/_x000a_O1011000_U5:5"/>
        <s v="O1011000:6A/_x000a_O1011000_U6:5"/>
        <s v="O1011000:7A/_x000a_O1011000_U7:5"/>
        <s v="O1011000:8A/_x000a_O1011000_U8:5"/>
        <s v="O1011001:1A/_x000a_O1011001_U1:5"/>
        <s v="O1011001:2A/_x000a_O1011001_U2:5"/>
        <s v="O1011001:3A/_x000a_O1011001_U3:5"/>
        <s v="O1011001:4A/_x000a_O1011001_U4:5"/>
        <s v="O1011001:5A/_x000a_O1011001_U5:5"/>
        <s v="O1011001:6A/_x000a_O1011001_U6:5"/>
        <s v="O1011001:7A/_x000a_O1011001_U7:5"/>
        <s v="O1011001:8A/_x000a_O1011001_U8:5"/>
        <s v="O1011001:9A/_x000a_O1011001_U9:5"/>
        <s v="O1011001:10A/_x000a_O1011001_U10:5"/>
        <s v="O1011001:11A/_x000a_O1011001_U11:5"/>
        <s v="O1011001:12A/_x000a_O1011001_U12:5"/>
        <s v="O1011001:13A/_x000a_O1011001_U13:5"/>
        <s v="O1011001:14A/_x000a_O1011001_U14:5"/>
        <s v="O1011001:15A/_x000a_O1011001_U15:5"/>
        <s v="O1011002:15A/_x000a_O1011002_U15:5"/>
        <s v="O1011002:1A/_x000a_O1011002_U1:5"/>
        <s v="O1011002:2A/_x000a_O1011002_U2:5"/>
        <s v="O1011002:3A/_x000a_O1011002_U3:5"/>
        <s v="O1011002:4A/_x000a_O1011002_U4:5"/>
        <s v="O1011002:5A/_x000a_O1011002_U5:5"/>
        <s v="O1011002:6A/_x000a_O1011002_U6:5"/>
        <s v="O1011002:7A/_x000a_O1011002_U7:5"/>
        <s v="O1011002:8A/_x000a_O1011002_U8:5"/>
        <s v="O1011002:9A/_x000a_O1011002_U9:5"/>
        <s v="O1011002:10A/_x000a_O1011002_U10:5"/>
        <s v="O1011002:11A/_x000a_O1011002_U11:5"/>
        <s v="O1011002:12A/_x000a_O1011002_U12:5"/>
        <s v="O1011002:13A/_x000a_O1011002_U13:5"/>
        <s v="O1011002:14A/_x000a_O1011002_U14:5"/>
        <s v="O1011001:16A/_x000a_O1011001_U16:5"/>
        <s v="O1011002:16A/_x000a_O1011002_U16:5"/>
        <s v="O1011003:1A/_x000a_O1011003_U1:5"/>
        <s v="O1011003:2A/_x000a_O1011003_U2:5"/>
        <s v="O1011003:3A/_x000a_O1011003_U3:5"/>
        <s v="O1011003:4A/_x000a_O1011003_U4:5"/>
        <s v="O1011003:5A/_x000a_O1011003_U5:5"/>
        <s v="O1011003:6A/_x000a_O1011003_U6:5"/>
        <s v="O1011003:7A/_x000a_O1011003_U7:5"/>
        <s v="O1011003:8A/_x000a_O1011003_U8:5"/>
        <s v="O1011003:9A/_x000a_O1011003_U9:5"/>
        <s v="O1011003:10A/_x000a_O1011003_U10:5"/>
        <s v="O1011003:11A/_x000a_O1011003_U11:5"/>
        <s v="O1011003:12A/_x000a_O1011003_U12:5"/>
        <s v="O1011003:13A/_x000a_O1011003_U13:5"/>
        <s v="O1011003:14A/_x000a_O1011003_U14:5"/>
        <s v="O1011003:15A/_x000a_O1011003_U15:5"/>
        <s v="O1011003:16A/_x000a_O1011003_U16:5"/>
        <s v="O1011004:1A/_x000a_O1011004_U1:5"/>
        <s v="O1011004:2A/_x000a_O1011004_U2:5"/>
        <s v="O1011004:3A/_x000a_O1011004_U3:5"/>
        <s v="O1011004:4A/_x000a_O1011004_U4:5"/>
        <s v="O1011004:5A/_x000a_O1011004_U5:5"/>
        <s v="O1011004:6A/_x000a_O1011004_U6:5"/>
        <s v="O1011004:7A/_x000a_O1011004_U7:5"/>
        <s v="O1011004:8A/_x000a_O1011004_U8:5"/>
        <s v="O1011004:9A/_x000a_O1011004_U9:5"/>
        <s v="O1011004:10A/_x000a_O1011004_U10:5"/>
        <s v="O1011004:11A/_x000a_O1011004_U11:5"/>
        <s v="O1011004:12A/_x000a_O1011004_U12:5"/>
        <s v="O1011004:13A/_x000a_O1011004_U13:5"/>
        <s v="O1011004:14A/_x000a_O1011004_U14:5"/>
        <s v="O1011004:15A/_x000a_O1011004_U15:5"/>
        <s v="O1011004:16A/_x000a_O1011004_U16:5"/>
        <s v="O1011005:1A/_x000a_O1011005_U1:5"/>
        <s v="O1011005:2A/_x000a_O1011005_U2:5"/>
        <s v="O1011005:3A/_x000a_O1011005_U3:5"/>
        <s v="O1011005:4A/_x000a_O1011005_U4:5"/>
        <s v="O1011005:5A/_x000a_O1011005_U5:5"/>
        <s v="O1011005:6A/_x000a_O1011005_U6:5"/>
        <s v="O1011005:7A/_x000a_O1011005_U7:5"/>
        <s v="O1011005:8A/_x000a_O1011005_U8:5"/>
        <s v="O1011005:9A/_x000a_O1011005_U9:5"/>
        <s v="O1011005:10A/_x000a_O1011005_U10:5"/>
        <s v="O1011005:11A/_x000a_O1011005_U11:5"/>
        <s v="O1011005:12A/_x000a_O1011005_U12:5"/>
        <s v="O1011005:13A/_x000a_O1011005_U13:5"/>
        <s v="O1011005:14A/_x000a_O1011005_U14:5"/>
        <s v="O1011005:15A/_x000a_O1011005_U15:5"/>
        <s v="O1011005:16A/_x000a_O1011005_U16:5"/>
        <s v="O1011006:1A/_x000a_O1011006_U1:5"/>
        <s v="O1011006:2A/_x000a_O1011006_U2:5"/>
        <s v="O1011006:3A/_x000a_O1011006_U3:5"/>
        <s v="O1011006:4A/_x000a_O1011006_U4:5"/>
        <s v="O1011006:5A/_x000a_O1011006_U5:5"/>
        <s v="O1011006:6A/_x000a_O1011006_U6:5"/>
        <s v="O1011006:7A/_x000a_O1011006_U7:5"/>
        <s v="O1011006:8A/_x000a_O1011006_U8:5"/>
        <s v="O1011006:9A/_x000a_O1011006_U9:5"/>
        <s v="O1011006:10A/_x000a_O1011006_U10:5"/>
        <s v="O1011006:11A/_x000a_O1011006_U11:5"/>
        <s v="O1011006:12A/_x000a_O1011006_U12:5"/>
        <s v="O1011006:13A/_x000a_O1011006_U13:5"/>
        <s v="O1011006:14A/_x000a_O1011006_U14:5"/>
        <s v="O1011006:15A/_x000a_O1011006_U15:5"/>
        <s v="O1011006:16A/_x000a_O1011006_U16:5"/>
        <s v="O1011008R:1A/_x000a_O1011008R_U1:3"/>
        <s v="O1011008R:2A/_x000a_O1011008R_U2:3"/>
        <s v="O1011008R:3A/_x000a_O1011008R_U3:3"/>
        <s v="O1011008R:4A/_x000a_O1011008R_U4:5"/>
        <s v="O1011008R:5A/_x000a_O1011008R_U5:5"/>
        <s v="O1011008R:6A/_x000a_O1011008R_U6:5"/>
        <s v="O1011008R:7A/_x000a_O1011008R_U7:5"/>
        <s v="O1011008R:8A/_x000a_O1011008R_U8:5"/>
        <s v="O1011008R:9A/_x000a_O1011008R_U9:5"/>
        <s v="O1011008R:10A/_x000a_O1011008R_U10:5"/>
        <s v="O1011008R:11A/_x000a_O1011008R_U11:5"/>
        <s v="O1011008R:12A/_x000a_O1011008R_U12:5"/>
        <s v="O1011008R:13A/_x000a_O1011008R_U13:5"/>
        <s v="O1011008R:14A/_x000a_O1011008R_U14:5"/>
        <s v="O1011010R:1A/_x000a_O1011010R_U1:5"/>
        <s v="O1011010R:2A/_x000a_O1011010R_U2:5"/>
        <s v="O1011010R:3A/_x000a_O1011010R_U3:5"/>
        <s v="O1011010R:4A/_x000a_O1011010R_U4:5"/>
        <s v="O1011010R:5A/_x000a_O1011010R_U5:5"/>
        <s v="O1011010R:6A/_x000a_O1011010R_U6:5"/>
        <s v="O1011010R:7A/_x000a_O1011010R_U7:5"/>
        <s v="O1011010R:8A/_x000a_O1011010R_U8:5"/>
        <s v="O1011010R:9A/_x000a_O1011010R_U9:5"/>
        <s v="O1011010R:10A/_x000a_O1011010R_U10:5"/>
        <s v="O1011010R:11A/_x000a_O1011010R_U11:5"/>
        <s v="O1011010R:12A/_x000a_O1011010R_U12:5"/>
        <s v="O1011010R:13A/_x000a_O1011010R_U13:5"/>
        <s v="O1011010R:14A/_x000a_O1011010R_U14:5"/>
        <s v="O1011012R:1A/_x000a_O1011012R_U1:5"/>
        <s v="O1011012R:2A/_x000a_O1011012R_U2:5"/>
        <s v="O1011012R:3A/_x000a_O1011012R_U3:5"/>
        <s v="O1011012R:4A/_x000a_O1011012R_U4:5"/>
        <s v="O1011012R:5A/_x000a_O1011012R_U5:5"/>
        <s v="O1011012R:6A/_x000a_O1011012R_U6:5"/>
        <s v="O1011012R:7A/_x000a_O1011012R_U7:5"/>
        <s v="O1011012R:8A/_x000a_O1011012R_U8:5"/>
        <s v="O1011012R:9A/_x000a_O1011012R_U9:5"/>
        <s v="O1011012R:10A/_x000a_O1011012R_U10:5"/>
        <s v="O1011012R:11A/_x000a_O1011012R_U11:5"/>
        <s v="O1011012R:12A/_x000a_O1011012R_U12:5"/>
        <s v="O1011014R:1A/_x000a_O1011014R_U1:5"/>
        <s v="O1011014R:2A/_x000a_O1011014R_U2:5"/>
        <s v="O1011014R:3A/_x000a_O1011014R_U3:5"/>
        <s v="O1011014R:4A/_x000a_O1011014R_U4:5"/>
        <s v="O1011014R:5A/_x000a_O1011014R_U5:5"/>
        <s v="O1011014R:6A/_x000a_O1011014R_U6:5"/>
        <s v="O1011014R:7A/_x000a_O1011014R_U7:5"/>
        <s v="O1011014R:8A/_x000a_O1011014R_U8:5"/>
        <s v="O1011014R:9A/_x000a_O1011014R_U9:5"/>
        <s v="O1011014R:10A/_x000a_O1011014R_U10:5"/>
        <s v="O1011014R:11A/_x000a_O1011014R_U11:5"/>
        <s v="O1011014R:12A/_x000a_O1011014R_U12:5"/>
        <s v="O1011014R:13A/_x000a_O1011014R_U13:5"/>
        <s v="O1011014R:14A/_x000a_O1011014R_U14:5"/>
        <s v="O1011014R:15A/_x000a_O1011014R_U15:5"/>
        <s v="O1011100:1A/_x000a_O1011100_U1:5"/>
        <s v="O1011100:2A/_x000a_O1011100_U2:5"/>
        <s v="O1011100:3A/_x000a_O1011100_U3:5"/>
        <s v="O1011100:4A/_x000a_O1011100_U4:5"/>
        <s v="O1011100:5A/_x000a_O1011100_U5:5"/>
        <s v="O1011100:6A/_x000a_O1011100_U6:5"/>
        <s v="O1011100:7A/_x000a_O1011100_U7:5"/>
        <s v="O1011100:8A/_x000a_O1011100_U8:5"/>
        <s v="O1011100:9A/_x000a_O1011100_U9:5"/>
        <s v="O1011100:10A/_x000a_O1011100_U10:5"/>
        <s v="O1011100:11A/_x000a_O1011100_U11:5"/>
        <s v="O1011100:12A/_x000a_O1011100_U12:5"/>
        <s v="O1011100:13A/_x000a_O1011100_U13:5"/>
        <s v="O1011100:14A/_x000a_O1011100_U14:5"/>
        <s v="O1011100:15A/_x000a_O1011100_U15:5"/>
        <s v="O1011100:16A/_x000a_O1011100_U16:5"/>
        <s v="O1011100:17A/_x000a_O1011100_U17:7"/>
        <s v="O1011100:18A/_x000a_O1011100_U18:7"/>
        <s v="O1011100:19A/_x000a_O1011100_U19:7"/>
        <s v="O1011100:20A/_x000a_O1011100_U20:7"/>
        <s v="O1011100:21A/_x000a_O1011100_U21:7"/>
        <s v="O1011100:22A/_x000a_O1011100_U22:7"/>
        <s v="O1011100:23A/_x000a_O1011100_U23:7"/>
        <s v="O1011100:24A/_x000a_O1011100_U24:7"/>
        <s v="O1011100:25A/_x000a_O1011100_U25:7"/>
        <s v="O1011100:26A/_x000a_O1011100_U26:7"/>
        <s v="O1011100:27A/_x000a_O1011100_U27:7"/>
        <s v="O1011100:28A/_x000a_O1011100_U28:7"/>
        <s v="O1011100:29A/_x000a_O1011100_U29:7"/>
        <s v="O1011100:30A/_x000a_O1011100_U30:7"/>
        <s v="O1011100:31A/_x000a_O1011100_U31:7"/>
        <s v="O1011100:32A/_x000a_O1011100_U32:7"/>
        <s v="O1011101:1A/_x000a_O1011101_U1:5"/>
        <s v="O1011101:2A/_x000a_O1011101_U2:5"/>
        <s v="O1011101:3A/_x000a_O1011101_U3:5"/>
        <s v="O1011101:4A/_x000a_O1011101_U4:5"/>
        <s v="O1011101:5A/_x000a_O1011101_U5:5"/>
        <s v="O1011101:6A/_x000a_O1011101_U6:5"/>
        <s v="O1011101:7A/_x000a_O1011101_U7:5"/>
        <s v="O1011101:8A/_x000a_O1011101_U8:5"/>
        <s v="O1011101:9A/_x000a_O1011101_U9:5"/>
        <s v="O1011101:10A/_x000a_O1011101_U10:5"/>
        <s v="O1011101:11A/_x000a_O1011101_U11:5"/>
        <s v="O1011101:12A/_x000a_O1011101_U12:5"/>
        <s v="O1011101:13A/_x000a_O1011101_U13:5"/>
        <s v="O1011101:14A/_x000a_O1011101_U14:5"/>
        <s v="O1011101:15A/_x000a_O1011101_U15:5"/>
        <s v="O1011101:16A/_x000a_O1011101_U16:5"/>
        <s v="O1011101:17A/_x000a_O1011101_U17:5"/>
        <s v="O1011101:18A/_x000a_O1011101_U18:5"/>
        <s v="O1011101:19A/_x000a_O1011101_U19:5"/>
        <s v="O1011101:20A/_x000a_O1011101_U20:5"/>
        <s v="O1011101:21A/_x000a_O1011101_U21:5"/>
        <s v="O1011101:22A/_x000a_O1011101_U22:5"/>
        <s v="O1011101:23A/_x000a_O1011101_U23:5"/>
        <s v="O1011101:24A/_x000a_O1011101_U24:5"/>
        <s v="O1011101:25A/_x000a_O1011101_U25:5"/>
        <s v="O1011101:26A/_x000a_O1011101_U26:5"/>
        <s v="O1011101:27A/_x000a_O1011101_U27:5"/>
        <s v="O1011101:28A/_x000a_O1011101_U28:5"/>
        <s v="O1011101:29A/_x000a_O1011101_U29:5"/>
        <s v="O1011101:30A/_x000a_O1011101_U30:5"/>
        <s v="O1011101:31A/_x000a_O1011101_U31:5"/>
        <s v="O1011101:32A/_x000a_O1011101_U32:5"/>
        <s v="O1011102:1A/_x000a_O1011102_U1:5"/>
        <s v="O1011102:2A/_x000a_O1011102_U2:5"/>
        <s v="O1011102:3A/_x000a_O1011102_U3:5"/>
        <s v="O1011102:4A/_x000a_O1011102_U4:5"/>
        <s v="O1011102:5A/_x000a_O1011102_U5:5"/>
        <s v="O1011102:6A/_x000a_O1011102_U6:5"/>
        <s v="O1011102:7A/_x000a_O1011102_U7:5"/>
        <s v="O1011102:8A/_x000a_O1011102_U8:5"/>
        <s v="O1011102:9A/_x000a_O1011102_U9:5"/>
        <s v="O1011102:10A/_x000a_O1011102_U10:5"/>
        <s v="O1011102:11A/_x000a_O1011102_U11:5"/>
        <s v="O1011102:12A/_x000a_O1011102_U12:5"/>
        <s v="O1011102:13A/_x000a_O1011102_U13:5"/>
        <s v="O1011102:14A/_x000a_O1011102_U14:5"/>
        <s v="O1011102:15A/_x000a_O1011102_U15:5"/>
        <s v="O1011102:16A/_x000a_O1011102_U16:5"/>
        <s v="O1011102:17A/_x000a_O1011102_U17:5"/>
        <s v="O1011102:18A/_x000a_O1011102_U18:5"/>
        <s v="O1011102:19A/_x000a_O1011102_U19:5"/>
        <s v="O1011102:20A/_x000a_O1011102_U20:5"/>
        <s v="O1011102:21A/_x000a_O1011102_U21:5"/>
        <s v="O1011102:22A/_x000a_O1011102_U22:5"/>
        <s v="O1011102:23A/_x000a_O1011102_U23:5"/>
        <s v="O1011102:24A/_x000a_O1011102_U24:5"/>
        <s v="O1011102:25A/_x000a_O1011102_U25:5"/>
        <s v="O1011102:26A/_x000a_O1011102_U26:5"/>
        <s v="O1011102:27A/_x000a_O1011102_U27:5"/>
        <s v="O1011102:28A/_x000a_O1011102_U28:5"/>
        <s v="O1011102:29A/_x000a_O1011102_U29:5"/>
        <s v="O1011102:30A/_x000a_O1011102_U30:5"/>
        <s v="O1011102:31A/_x000a_O1011102_U31:5"/>
        <s v="O1011102:32A/_x000a_O1011102_U32:5"/>
        <s v="O1011103:1A/_x000a_O1011103_U1:5"/>
        <s v="O1011103:2A/_x000a_O1011103_U2:5"/>
        <s v="O1011103:3A/_x000a_O1011103_U3:5"/>
        <s v="O1011103:4A/_x000a_O1011103_U4:5"/>
        <s v="O1011103:5A/_x000a_O1011103_U5:5"/>
        <s v="O1011103:6A/_x000a_O1011103_U6:5"/>
        <s v="O1011103:7A/_x000a_O1011103_U7:5"/>
        <s v="O1011103:8A/_x000a_O1011103_U8:5"/>
        <s v="O1011103:9A/_x000a_O1011103_U9:5"/>
        <s v="O1011103:10A/_x000a_O1011103_U10:5"/>
        <s v="O1011103:11A/_x000a_O1011103_U11:5"/>
        <s v="O1011103:12A/_x000a_O1011103_U12:5"/>
        <s v="O1011103:13A/_x000a_O1011103_U13:5"/>
        <s v="O1011103:14A/_x000a_O1011103_U14:5"/>
        <s v="O1011103:15A/_x000a_O1011103_U15:5"/>
        <s v="O1011103:16A/_x000a_O1011103_U16:5"/>
        <s v="O1011103:17A/_x000a_O1011103_U17:5"/>
        <s v="O1011103:18A/_x000a_O1011103_U18:5"/>
        <s v="O1011103:19A/_x000a_O1011103_U19:5"/>
        <s v="O1011103:20A/_x000a_O1011103_U20:5"/>
        <s v="O1011103:21A/_x000a_O1011103_U21:5"/>
        <s v="O1011103:22A/_x000a_O1011103_U22:5"/>
        <s v="O1011103:23A/_x000a_O1011103_U23:5"/>
        <s v="O1011103:24A/_x000a_O1011103_U24:5"/>
        <s v="O1011103:25A/_x000a_O1011103_U25:5"/>
        <s v="O1011103:26A/_x000a_O1011103_U26:5"/>
        <s v="O1011103:27A/_x000a_O1011103_U27:5"/>
        <s v="O1011103:28A/_x000a_O1011103_U28:5"/>
        <s v="O1011103:29A/_x000a_O1011103_U29:5"/>
        <s v="O1011103:30A/_x000a_O1011103_U30:5"/>
        <s v="O1011103:31A/_x000a_O1011103_U31:5"/>
        <s v="O1011103:32A/_x000a_O1011103_U32:5"/>
        <s v="O1011104:1A/_x000a_O1011104_U1:5"/>
        <s v="O1011104:2A/_x000a_O1011104_U2:5"/>
        <s v="O1011104:3A/_x000a_O1011104_U3:5"/>
        <s v="O1011104:4A/_x000a_O1011104_U4:5"/>
        <s v="O1011104:5A/_x000a_O1011104_U5:5"/>
        <s v="O1011104:6A/_x000a_O1011104_U6:5"/>
        <s v="O1011104:7A/_x000a_O1011104_U7:5"/>
        <s v="O1011104:8A/_x000a_O1011104_U8:5"/>
        <s v="O1011104:9A/_x000a_O1011104_U9:5"/>
        <s v="O1011104:10A/_x000a_O1011104_U10:5"/>
        <s v="O1011104:11A/_x000a_O1011104_U11:5"/>
        <s v="O1011104:12A/_x000a_O1011104_U12:5"/>
        <s v="O1011104:13A/_x000a_O1011104_U13:5"/>
        <s v="O1011104:14A/_x000a_O1011104_U14:5"/>
        <s v="O1011104:15A/_x000a_O1011104_U15:5"/>
        <s v="O1011104:16A/_x000a_O1011104_U16:5"/>
        <s v="O1011104:17A/_x000a_O1011104_U17:5"/>
        <s v="O1011104:18A/_x000a_O1011104_U18:5"/>
        <s v="O1011104:19A/_x000a_O1011104_U19:5"/>
        <s v="O1011104:20A/_x000a_O1011104_U20:5"/>
        <s v="O1011104:21A/_x000a_O1011104_U21:5"/>
        <s v="O1011104:22A/_x000a_O1011104_U22:5"/>
        <s v="O1011104:23A/_x000a_O1011104_U23:5"/>
        <s v="O1011104:24A/_x000a_O1011104_U24:5"/>
        <s v="O1011104:25A/_x000a_O1011104_U25:5"/>
        <s v="O1011104:26A/_x000a_O1011104_U26:5"/>
        <s v="O1011104:27A/_x000a_O1011104_U27:5"/>
        <s v="O1011104:28A/_x000a_O1011104_U28:5"/>
        <s v="O1011104:29A/_x000a_O1011104_U29:5"/>
        <s v="O1011104:30A/_x000a_O1011104_U30:5"/>
        <s v="O1011104:31A/_x000a_O1011104_U31:5"/>
        <s v="O1011104:32A/_x000a_O1011104_U32:7"/>
        <s v="TS-O-10:1/_x000a_O1011105:1A"/>
        <s v="TS-O-10:3/_x000a_O1011105:2A"/>
        <s v="TS-Q-14:1/_x000a_O1011105:3A"/>
        <s v="TS-Q-14:3/_x000a_O1011105:4A"/>
        <s v="TS-O-09:1/_x000a_O1011105:5A"/>
        <s v="TS-P-07:1/_x000a_O1011105:6A"/>
        <s v="TS-P-08:1/_x000a_O1011105:7A"/>
        <s v="TS-Q-05:1/_x000a_O1011105:11A"/>
        <s v="TS-Q-06:1/_x000a_O1011105:12A"/>
        <s v="TS-Q-07:1/_x000a_O1011105:13A"/>
        <s v="TS-Q-08:1/_x000a_O1011105:14A"/>
        <s v="TS-Q-09:1/_x000a_O1011105:15A"/>
        <s v="TS-Q-10:1/_x000a_O1011105:16A"/>
        <s v="TS-Q-11:1/_x000a_O1011105:17A"/>
        <s v="TS-Q-12:1/_x000a_O1011105:18A"/>
        <s v="TS-O-05:1/_x000a_O1011106:1A"/>
        <s v="TS-O-05:3/_x000a_O1011106:2A"/>
        <s v="TS-O-05:5/_x000a_O1011106:3A"/>
        <s v="TS-O-05:7/_x000a_O1011106:4A"/>
        <s v="TS-O-05:9/_x000a_O1011106:5A"/>
        <s v="TS-O-05:11/_x000a_O1011106:6A"/>
        <s v="TS-O-05:13/_x000a_O1011106:7A"/>
        <s v="TS-O-05:15/_x000a_O1011106:8A"/>
        <s v="TS-O-05:17/_x000a_O1011106:9A"/>
        <s v="TS-O-05:19/_x000a_O1011106:10A"/>
        <s v="TS-O-05:21/_x000a_O1011106:11A"/>
        <s v="TS-O-05:23/_x000a_O1011106:12A"/>
        <s v="TS-O-05:25/_x000a_O1011106:13A"/>
        <s v="TS-O-05:27/_x000a_O1011106:14A"/>
        <s v="TS-O-05:29/_x000a_O1011106:15A"/>
        <s v="TS-O-05:31/_x000a_O1011106:16A"/>
        <s v="TS-O-05:33/_x000a_O1011106:17A"/>
        <s v="TS-O-05:35/_x000a_O1011106:18A"/>
        <s v="TS-O-05:37/_x000a_O1011106:19A"/>
        <s v="TS-O-05:39/_x000a_O1011106:20A"/>
        <s v="TS-O-05:41/_x000a_O1011106:21A"/>
        <s v="TS-O-06:1/_x000a_O1011106:22A"/>
        <s v="TS-O-06:3/_x000a_O1011106:23A"/>
        <s v="TS-O-06:5/_x000a_O1011106:24A"/>
        <s v="TS-O-06:7/_x000a_O1011106:25A"/>
        <s v="TS-O-06:9/_x000a_O1011106:26A"/>
        <s v="TS-O-06:11/_x000a_O1011106:27A"/>
        <s v="TS-O-06:13/_x000a_O1011106:28A"/>
        <s v="TS-O-06:15/_x000a_O1011106:29A"/>
        <s v="TS-O-06:17/_x000a_O1011106:30A"/>
        <s v="TS-O-06:19/_x000a_O1011106:31A"/>
        <s v="TS-O-06:21/_x000a_O1011106:32A"/>
        <s v="TS-O-06:23/_x000a_O1011107:1A"/>
        <s v="TS-O-06:25/_x000a_O1011107:2A"/>
        <s v="TS-O-06:27/_x000a_O1011107:3A"/>
        <s v="TS-O-06:29/_x000a_O1011107:4A"/>
        <s v="TS-O-06:31/_x000a_O1011107:5A"/>
        <s v="TS-O-06:33/_x000a_O1011107:6A"/>
        <s v="TS-O-06:35/_x000a_O1011107:7A"/>
        <s v="TS-O-06:37/_x000a_O1011107:8A"/>
        <s v="TS-O-06:39/_x000a_O1011107:9A"/>
        <s v="TS-O-06:41/_x000a_O1011107:10A"/>
        <s v="TS-R-01:1/_x000a_O1011107:11A"/>
        <s v="TS-R-01:3/_x000a_O1011107:12A"/>
        <s v="TS-R-01:5/_x000a_O1011107:13A"/>
        <s v="TS-R-01:7/_x000a_O1011107:14A"/>
        <s v="TS-R-01:9/_x000a_O1011107:15A"/>
        <s v="TS-R-01:11/_x000a_O1011107:16A"/>
        <s v="TS-R-01:13/_x000a_O1011107:17A"/>
        <s v="TS-R-01:15/_x000a_O1011107:18A"/>
        <s v="TS-R-01:17/_x000a_O1011107:19A"/>
        <s v="TS-R-01:19/_x000a_O1011107:20A"/>
        <s v="TS-R-01:21/_x000a_O1011107:21A"/>
        <s v="TS-R-01:23/_x000a_O1011107:22A"/>
        <s v="TS-R-01:25/_x000a_O1011107:23A"/>
        <s v="TS-R-01:27/_x000a_O1011107:24A"/>
        <s v="TS-R-01:29/_x000a_O1011107:25A"/>
        <s v="TS-R-01:31/_x000a_O1011107:26A"/>
        <s v="TS-R-01:33/_x000a_O1011107:27A"/>
        <s v="TS-R-01:35/_x000a_O1011107:28A"/>
        <s v="TS-R-01:37/_x000a_O1011107:29A"/>
        <s v="TS-R-01:39/_x000a_O1011107:30A"/>
        <s v="TS-R-02:1/_x000a_O1011107:31A"/>
        <s v="TS-R-02:3/_x000a_O1011107:32A"/>
        <s v="TS-R-02:5/_x000a_O1011108:1A"/>
        <s v="TS-R-02:7/_x000a_O1011108:2A"/>
        <s v="TS-R-02:9/_x000a_O1011108:3A"/>
        <s v="TS-R-02:11/_x000a_O1011108:4A"/>
        <s v="TS-R-02:13/_x000a_O1011108:5A"/>
        <s v="TS-R-02:15/_x000a_O1011108:6A"/>
        <s v="TS-R-02:17/_x000a_O1011108:7A"/>
        <s v="TS-R-02:19/_x000a_O1011108:8A"/>
        <s v="TS-R-02:21/_x000a_O1011108:9A"/>
        <s v="TS-R-02:23/_x000a_O1011108:10A"/>
        <s v="TS-R-02:25/_x000a_O1011108:11A"/>
        <s v="TS-R-02:27/_x000a_O1011108:12A"/>
        <s v="TS-R-02:29/_x000a_O1011108:13A"/>
        <s v="TS-R-02:31/_x000a_O1011108:14A"/>
        <s v="TS-R-02:33/_x000a_O1011108:15A"/>
        <s v="TS-R-02:35/_x000a_O1011108:16A"/>
        <s v="TS-R-03:1/_x000a_O1011108:17A"/>
        <s v="TS-R-03:3/_x000a_O1011108:18A"/>
        <s v="TS-R-03:5/_x000a_O1011108:19A"/>
        <s v="TS-R-03:7/_x000a_O1011108:20A"/>
        <s v="TS-R-03:9/_x000a_O1011108:21A"/>
        <s v="TS-R-03:11/_x000a_O1011108:22A"/>
        <s v="TS-R-03:13/_x000a_O1011108:23A"/>
        <s v="TS-R-03:15/_x000a_O1011108:24A"/>
        <s v="TS-R-03:17/_x000a_O1011108:25A"/>
        <s v="TS-R-05:1/_x000a_O1011108:26A"/>
        <s v="TS-R-05:3/_x000a_O1011108:27A"/>
        <s v="TS-R-05:5/_x000a_O1011108:28A"/>
        <s v="TS-R-05:7/_x000a_O1011108:29A"/>
        <s v="TS-R-05:9/_x000a_O1011108:30A"/>
        <s v="TS-R-05:11/_x000a_O1011108:31A"/>
        <s v="TS-R-05:13/_x000a_O1011108:32A"/>
        <s v="TS-R-05:15/_x000a_O1011109:1A"/>
        <s v="TS-R-05:17/_x000a_O1011109:2A"/>
        <s v="TS-R-05:19/_x000a_O1011109:3A"/>
        <s v="TS-R-05:21/_x000a_O1011109:4A"/>
        <s v="TS-R-05:23/_x000a_O1011109:5A"/>
        <s v="TS-R-05:25/_x000a_O1011109:6A"/>
        <s v="TS-R-05:27/_x000a_O1011109:7A"/>
        <s v="TS-R-05:29/_x000a_O1011109:8A"/>
        <s v="TS-R-05:31/_x000a_O1011109:9A"/>
        <s v="TS-R-05:33/_x000a_O1011109:10A"/>
        <s v="TS-R-05:35/_x000a_O1011109:11A"/>
        <s v="TS-R-05:37/_x000a_O1011109:12A"/>
        <s v="TS-R-05:39/_x000a_O1011109:13A"/>
        <s v="TS-R-05:41/_x000a_O1011109:14A"/>
        <s v="TS-Q-01:1/_x000a_O1011109:15A"/>
        <s v="TS-Q-01:3/_x000a_O1011109:16A"/>
        <s v="TS-Q-01:5/_x000a_O1011109:17A"/>
        <s v="TS-Q-01:7/_x000a_O1011109:18A"/>
        <s v="TS-Q-01:9/_x000a_O1011109:19A"/>
        <s v="TS-Q-01:11/_x000a_O1011109:20A"/>
        <s v="TS-Q-01:13/_x000a_O1011109:21A"/>
        <s v="TS-Q-01:15/_x000a_O1011109:22A"/>
        <s v="TS-Q-01:17/_x000a_O1011109:23A"/>
        <s v="TS-Q-01:19/_x000a_O1011109:24A"/>
        <s v="TS-Q-01:21/_x000a_O1011109:25A"/>
        <s v="TS-Q-01:23/_x000a_O1011109:26A"/>
        <s v="TS-R-04:1/_x000a_O1011109:27A"/>
        <s v="TS-R-04:3/_x000a_O1011109:28A"/>
        <s v="TS-R-04:5/_x000a_O1011109:29A"/>
        <s v="TS-R-04:7/_x000a_O1011109:30A"/>
        <s v="TS-R-04:9/_x000a_O1011109:31A"/>
        <s v="TS-R-04:11/_x000a_O1011109:32A"/>
        <s v="TS-R-04:13/_x000a_O1011110:1A"/>
        <s v="TS-R-04:15/_x000a_O1011110:2A"/>
        <s v="TS-R-04:17/_x000a_O1011110:3A"/>
        <s v="TS-R-04:19/_x000a_O1011110:4A"/>
        <s v="TS-R-04:21/_x000a_O1011110:5A"/>
        <s v="TS-R-04:23/_x000a_O1011110:6A"/>
        <s v="TS-R-04:25/_x000a_O1011110:7A"/>
        <s v="TS-R-04:27/_x000a_O1011110:8A"/>
        <s v="TS-R-04:29/_x000a_O1011110:9A"/>
        <s v="TS-R-04:31/_x000a_O1011110:10A"/>
        <s v="TS-R-04:33/_x000a_O1011110:11A"/>
        <s v="TS-R-04:35/_x000a_O1011110:12A"/>
        <s v="TS-R-04:37/_x000a_O1011110:13A"/>
        <s v="TS-R-04:39/_x000a_O1011110:14A"/>
        <s v="TS-R-04:41/_x000a_O1011110:15A"/>
        <s v="TS-P-06:1/_x000a_O1011110:16A"/>
        <s v="TS-P-06:3/_x000a_O1011110:17A"/>
        <s v="TS-P-06:5/_x000a_O1011110:18A"/>
        <s v="TS-P-06:7/_x000a_O1011110:19A"/>
        <s v="TS-P-06:9/_x000a_O1011110:20A"/>
        <s v="TS-P-06:11/_x000a_O1011110:21A"/>
        <s v="TS-P-06:13/_x000a_O1011110:22A"/>
        <s v="TS-P-06:15/_x000a_O1011110:23A"/>
        <s v="TS-P-06:17/_x000a_O1011110:24A"/>
        <s v="O1011110:25A/_x000a_O1011110_U25:5"/>
        <s v="O1011110:26A/_x000a_O1011110_U26:5"/>
        <s v="O1011110:27A/_x000a_O1011110_U27:5"/>
        <s v="O1011110:28A/_x000a_O1011110_U28:5"/>
        <s v="O1011110:29A/_x000a_O1011110_U29:5"/>
        <s v="O1011110:30A/_x000a_O1011110_U30:5"/>
        <s v="O1011110:31A/_x000a_O1011110_U31:5"/>
        <s v="TS-G-01:1/_x000a_O1011111:1A"/>
        <s v="TS-G-01:3/_x000a_O1011111:2A"/>
        <s v="TS-G-01:5/_x000a_O1011111:3A"/>
        <s v="TS-G-01:7/_x000a_O1011111:4A"/>
        <s v="TS-G-01:9/_x000a_O1011111:5A"/>
        <s v="TS-G-01:11/_x000a_O1011111:6A"/>
        <s v="TS-G-01:13/_x000a_O1011111:7A"/>
        <s v="TS-G-01:15/_x000a_O1011111:8A"/>
        <s v="TS-G-01:17/_x000a_O1011111:9A"/>
        <s v="TS-G-01:19/_x000a_O1011111:10A"/>
        <s v="TS-G-01:21/_x000a_O1011111:11A"/>
        <s v="TS-G-01:23/_x000a_O1011111:12A"/>
        <s v="TS-G-01:25/_x000a_O1011111:13A"/>
        <s v="TS-G-02:1/_x000a_O1011111:14A"/>
        <s v="TS-G-02:3/_x000a_O1011111:15A"/>
        <s v="TS-G-02:5/_x000a_O1011111:16A"/>
        <s v="TS-G-02:7/_x000a_O1011111:17A"/>
        <s v="TS-G-02:9/_x000a_O1011111:18A"/>
        <s v="TS-G-02:11/_x000a_O1011111:19A"/>
        <s v="TS-G-02:13/_x000a_O1011111:20A"/>
        <s v="TS-G-02:15/_x000a_O1011111:21A"/>
        <s v="TS-G-02:17/_x000a_O1011111:22A"/>
        <s v="TS-G-02:19/_x000a_O1011111:23A"/>
        <s v="TS-G-02:21/_x000a_O1011111:24A"/>
        <s v="TS-G-02:23/_x000a_O1011111:25A"/>
        <s v="TS-G-02:25/_x000a_O1011111:26A"/>
        <s v="TS-G-02:27/_x000a_O1011111:27A"/>
        <s v="TS-G-02:29/_x000a_O1011111:28A"/>
        <s v="TS-G-02:31/_x000a_O1011111:29A"/>
        <s v="TS-G-02:33/_x000a_O1011111:30A"/>
        <s v="TS-G-02:35/_x000a_O1011111:31A"/>
        <s v="TS-G-02:37/_x000a_O1011111:32A"/>
        <s v="TS-G-01:27/_x000a_O1011112:1A"/>
        <s v="TS-G-01:29/_x000a_O1011112:2A"/>
        <s v="TS-G-01:31/_x000a_O1011112:3A"/>
        <s v="TS-G-01:33/_x000a_O1011112:4A"/>
        <s v="TS-G-01:35/_x000a_O1011112:5A"/>
        <s v="TS-G-01:37/_x000a_O1011112:6A"/>
        <s v="TS-G-01:39/_x000a_O1011112:7A"/>
        <s v="TS-G-01:41/_x000a_O1011112:8A"/>
        <s v="TS-G-01:43/_x000a_O1011112:9A"/>
        <s v="TS-G-01:45/_x000a_O1011112:10A"/>
        <s v="TS-G-03:1/_x000a_O1011112:11A"/>
        <s v="TS-G-03:3/_x000a_O1011112:12A"/>
        <s v="TS-G-03:5/_x000a_O1011112:13A"/>
        <s v="TS-G-03:7/_x000a_O1011112:14A"/>
        <s v="TS-G-03:9/_x000a_O1011112:15A"/>
        <s v="TS-G-03:11/_x000a_O1011112:16A"/>
        <s v="TS-G-03:13/_x000a_O1011112:17A"/>
        <s v="TS-G-03:15/_x000a_O1011112:18A"/>
        <s v="TS-G-03:17/_x000a_O1011112:19A"/>
        <s v="TS-G-03:19/_x000a_O1011112:20A"/>
        <s v="TS-G-03:21/_x000a_O1011112:21A"/>
        <s v="TS-G-03:23/_x000a_O1011112:22A"/>
        <s v="TS-G-03:25/_x000a_O1011112:23A"/>
        <s v="TS-G-03:27/_x000a_O1011112:24A"/>
        <s v="TS-G-03:29/_x000a_O1011112:25A"/>
        <s v="TS-G-03:31/_x000a_O1011112:26A"/>
        <s v="TS-G-03:33/_x000a_O1011112:27A"/>
        <s v="TS-G-03:35/_x000a_O1011112:28A"/>
        <s v="TS-G-03:37/_x000a_O1011112:29A"/>
        <s v="TS-G-03:39/_x000a_O1011112:30A"/>
        <s v="TS-G-03:41/_x000a_O1011112:31A"/>
        <s v="TS-F-01:1/_x000a_O1011113:1A"/>
        <s v="TS-F-01:3/_x000a_O1011113:2A"/>
        <s v="TS-F-01:5/_x000a_O1011113:3A"/>
        <s v="TS-F-01:7/_x000a_O1011113:4A"/>
        <s v="TS-F-01:9/_x000a_O1011113:5A"/>
        <s v="TS-F-01:11/_x000a_O1011113:6A"/>
        <s v="TS-F-01:13/_x000a_O1011113:7A"/>
        <s v="TS-F-01:15/_x000a_O1011113:8A"/>
        <s v="TS-F-05:1/_x000a_O1011113:9A"/>
        <s v="TS-F-05:3/_x000a_O1011113:10A"/>
        <s v="TS-F-09:1/_x000a_O1011113:11A"/>
        <s v="TS-F-10:1/_x000a_O1011113:12A"/>
        <s v="TS-F-10:3/_x000a_O1011113:13A"/>
        <s v="TS-F-10:5/_x000a_O1011113:14A"/>
        <s v="TS-F-10:7/_x000a_O1011113:15A"/>
        <s v="TS-F-10:9/_x000a_O1011113:16A"/>
        <s v="TS-F-10:11/_x000a_O1011113:17A"/>
        <s v="TS-F-10:13/_x000a_O1011113:18A"/>
        <s v="TS-F-10:15/_x000a_O1011113:19A"/>
        <s v="TS-F-10:17/_x000a_O1011113:20A"/>
        <s v="TS-H-04:5/_x000a_O1011113:21A"/>
        <s v="TS-H-04:7/_x000a_O1011113:22A"/>
        <s v="TS-F-17:11/_x000a_O1011113:23A"/>
        <s v="TS-F-02:1/_x000a_O1011113:24A"/>
        <s v="TS-F-02:3/_x000a_O1011113:25A"/>
        <s v="TS-F-02:5/_x000a_O1011113:26A"/>
        <s v="TS-F-02:7/_x000a_O1011113:27A"/>
        <s v="TS-F-02:9/_x000a_O1011113:28A"/>
        <s v="TS-F-03:1/_x000a_O1011113:29A"/>
        <s v="TS-F-03:3/_x000a_O1011113:30A"/>
        <s v="TS-F-03:5/_x000a_O1011113:31A"/>
        <s v="TS-F-03:7/_x000a_O1011113:32A"/>
        <s v="TS-F-01:17/_x000a_O1011114:1A"/>
        <s v="TS-F-15:1/_x000a_O1011114:2A"/>
        <s v="TS-F-15:3/_x000a_O1011114:3A"/>
        <s v="TS-F-15:5/_x000a_O1011114:4A"/>
        <s v="TS-F-15:7/_x000a_O1011114:5A"/>
        <s v="TS-F-15:9/_x000a_O1011114:6A"/>
        <s v="TS-F-15:11/_x000a_O1011114:7A"/>
        <s v="TS-F-04:1/_x000a_O1011114:8A"/>
        <s v="TS-F-04:3/_x000a_O1011114:9A"/>
        <s v="TS-F-04:5/_x000a_O1011114:10A"/>
        <s v="TS-F-04:7/_x000a_O1011114:11A"/>
        <s v="TS-H-08:1/_x000a_O1011114:12A"/>
        <s v="TS-F-18:3/_x000a_O1011114:13A"/>
        <s v="TS-F-18:1/_x000a_O1011114:14A"/>
        <s v="TS-F-18:5/_x000a_O1011114:15A"/>
        <s v="TS-F-18:7/_x000a_O1011114:16A"/>
        <s v="TS-G-05:1/_x000a_O1011200:1A"/>
        <s v="TS-G-05:3/_x000a_O1011200:2A"/>
        <s v="TS-G-05:5/_x000a_O1011200:3A"/>
        <s v="TS-F-19:1/_x000a_O1011114:28A"/>
        <s v="TS-F-19:3/_x000a_O1011114:29A"/>
        <s v="O1011115:1A/_x000a_O1011115_U1:5"/>
        <s v="O1011115:2A/_x000a_O1011115_U2:5"/>
        <s v="O1011115:3A/_x000a_O1011115_U3:5"/>
        <s v="O1011115:4A/_x000a_O1011115_U4:5"/>
        <s v="O1011115:5A/_x000a_O1011115_U5:5"/>
        <s v="O1011115:6A/_x000a_O1011115_U6:5"/>
        <s v="O1011115:7A/_x000a_O1011115_U7:5"/>
        <s v="O1011115:8A/_x000a_O1011115_U8:5"/>
        <s v="O1011115:9A/_x000a_O1011115_U9:5"/>
        <s v="O1011115:10A/_x000a_O1011115_U10:5"/>
        <s v="O1011115:11A/_x000a_O1011115_U11:5"/>
        <s v="O1011115:12A/_x000a_O1011115_U12:5"/>
        <s v="O1011115:13A/_x000a_O1011115_U13:5"/>
        <s v="O1011115:14A/_x000a_O1011115_U14:5"/>
        <s v="O1011115:15A/_x000a_O1011115_U15:5"/>
        <s v="O1011115:16A/_x000a_O1011115_U16:5"/>
        <s v="O1011115:17A/_x000a_O1011115_U17:5"/>
        <s v="O1011115:18A/_x000a_O1011115_U18:5"/>
        <s v="O1011115:19A/_x000a_O1011115_U19:5"/>
        <s v="O1011115:20A/_x000a_O1011115_U20:5"/>
        <s v="O1011115:21A/_x000a_O1011115_U21:5"/>
        <s v="O1011115:22A/_x000a_O1011115_U22:5"/>
        <s v="O1011115:23A/_x000a_O1011115_U23:5"/>
        <s v="TS-G-05:7/_x000a_O1011200:4A"/>
        <s v="TS-G-06:1/_x000a_O1011200:5A"/>
        <s v="TS-G-06:3/_x000a_O1011200:6A"/>
        <s v="TS-G-06:5/_x000a_O1011200:7A"/>
        <s v="TS-G-07:3/_x000a_O1011200:9A"/>
        <s v="TS-G-07:1/_x000a_O1011200:8A"/>
        <s v="TS-G-07:5/_x000a_O1011200:10A"/>
        <s v="TS-G-08:1/_x000a_O1011200:11A"/>
        <s v="TS-G-08:3/_x000a_O1011200:12A"/>
        <s v="TS-G-08:5/_x000a_O1011200:13A"/>
        <s v="TS-G-09:1/_x000a_O1011200:14A"/>
        <s v="TS-G-09:3/_x000a_O1011200:15A"/>
        <s v="TS-G-09:5/_x000a_O1011200:16A"/>
        <s v="TS-G-10:1/_x000a_O1011200:17A"/>
        <s v="TS-G-10:3/_x000a_O1011200:18A"/>
        <s v="TS-G-10:5/_x000a_O1011200:19A"/>
        <s v="TS-G-11:1/_x000a_O1011200:20A"/>
        <s v="TS-G-11:3/_x000a_O1011200:21A"/>
        <s v="TS-G-11:5/_x000a_O1011200:22A"/>
        <s v="TS-G-12:1/_x000a_O1011200:23A"/>
        <s v="TS-G-12:3/_x000a_O1011200:24A"/>
        <s v="TS-G-12:5/_x000a_O1011200:25A"/>
        <s v="TS-G-13:1/_x000a_O1011200:26A"/>
        <s v="TS-G-13:3/_x000a_O1011200:27A"/>
        <s v="TS-G-13:5/_x000a_O1011200:28A"/>
        <s v="TS-G-18:1/_x000a_O1011200:29A"/>
        <s v="TS-G-18:3/_x000a_O1011200:30A"/>
        <s v="TS-G-18:5/_x000a_O1011200:31A"/>
        <s v="TS-G-14:1/_x000a_O1011201:1A"/>
        <s v="TS-G-14:3/_x000a_O1011201:2A"/>
        <s v="TS-G-14:5/_x000a_O1011201:3A"/>
        <s v="TS-G-06:7/_x000a_O1011200:32A"/>
        <s v="TS-G-15:1/_x000a_O1011201:4A"/>
        <s v="TS-G-15:3/_x000a_O1011201:5A"/>
        <s v="TS-G-15:5/_x000a_O1011201:6A"/>
        <s v="TS-G-16:1/_x000a_O1011201:7A"/>
        <s v="TS-G-16:3/_x000a_O1011201:8A"/>
        <s v="TS-G-16:5/_x000a_O1011201:9A"/>
        <s v="TS-G-19:1/_x000a_O1011201:24A"/>
        <s v="TS-G-19:3/_x000a_O1011201:25A"/>
        <s v="TS-G-19:5/_x000a_O1011201:26A"/>
        <s v="TS-F-19:5/_x000a_O1011114:30A"/>
        <s v="TS-G-17:1/_x000a_O1011201:10A"/>
        <s v="TS-G-17:3/_x000a_O1011201:11A"/>
        <s v="TS-G-17:5/_x000a_O1011201:12A"/>
        <s v="TS-F-06:1/_x000a_O1011201:13A"/>
        <s v="TS-F-06:3/_x000a_O1011201:14A"/>
        <s v="TS-F-06:5/_x000a_O1011201:15A"/>
        <s v="TS-F-07:1/_x000a_O1011201:16A"/>
        <s v="TS-F-07:3/_x000a_O1011201:17A"/>
        <s v="TS-F-07:5/_x000a_O1011201:18A"/>
        <s v="TS-F-07:7/_x000a_O1011201:19A"/>
        <s v="TS-F-08:1/_x000a_O1011201:20A"/>
        <s v="TS-F-08:3/_x000a_O1011201:21A"/>
        <s v="TS-F-08:5/_x000a_O1011201:22A"/>
        <s v="TS-F-08:7/_x000a_O1011201:23A"/>
        <s v="TS-O-01:1/_x000a_O1011202:1A"/>
        <s v="TS-O-01:3/_x000a_O1011202:2A"/>
        <s v="TS-O-01:5/_x000a_O1011202:3A"/>
        <s v="TS-O-01:7/_x000a_O1011202:4A"/>
        <s v="TS-O-01:9/_x000a_O1011202:5A"/>
        <s v="TS-O-01:11/_x000a_O1011202:6A"/>
        <s v="TS-O-01:13/_x000a_O1011202:7A"/>
        <s v="TS-O-01:15/_x000a_O1011202:8A"/>
        <s v="TS-O-02:1/_x000a_O1011202:9A"/>
        <s v="TS-O-02:3/_x000a_O1011202:10A"/>
        <s v="TS-O-03:1/_x000a_O1011202:17A"/>
        <s v="TS-O-03:3/_x000a_O1011202:18A"/>
        <s v="TS-O-03:5/_x000a_O1011202:19A"/>
        <s v="TS-O-03:7/_x000a_O1011202:20A"/>
        <s v="TS-O-03:9/_x000a_O1011202:21A"/>
        <s v="TS-O-03:11/_x000a_O1011202:22A"/>
        <s v="TS-O-04:1/_x000a_O1011202:23A"/>
        <s v="TS-O-04:3/_x000a_O1011202:24A"/>
        <s v="TS-O-04:5/_x000a_O1011202:25A"/>
        <s v="TS-O-04:7/_x000a_O1011202:26A"/>
        <s v="TS-O-04:9/_x000a_O1011202:27A"/>
        <s v="TS-O-04:11/_x000a_O1011202:28A"/>
        <s v="TS-O-05:1/_x000a_O1011202:29A"/>
        <s v="TS-O-05:3/_x000a_O1011202:30A"/>
        <s v="TS-O-05:5/_x000a_O1011202:31A"/>
        <s v="TS-O-05:7/_x000a_O1011202:32A"/>
        <s v="TS-O-05:9/_x000a_O1011203:1A"/>
        <s v="TS-O-05:11/_x000a_O1011203:2A"/>
        <s v="TS-O-05:13/_x000a_O1011203:3A"/>
        <s v="TS-O-05:15/_x000a_O1011203:4A"/>
        <s v="TS-O-05:17/_x000a_O1011203:5A"/>
        <s v="TS-O-05:19/_x000a_O1011203:6A"/>
        <s v="TS-O-06:1/_x000a_O1011203:7A"/>
        <s v="TS-O-06:3/_x000a_O1011203:8A"/>
        <s v="TS-O-06:5/_x000a_O1011203:9A"/>
        <s v="TS-O-06:7/_x000a_O1011203:10A"/>
        <s v="TS-O-06:9/_x000a_O1011203:11A"/>
        <s v="TS-O-06:11/_x000a_O1011203:12A"/>
        <s v="TS-O-06:13/_x000a_O1011203:13A"/>
        <s v="TS-O-06:15/_x000a_O1011203:14A"/>
        <s v="TS-O-06:17/_x000a_O1011203:15A"/>
        <s v="TS-O-06:19/_x000a_O1011203:16A"/>
        <s v="TS-O-06:21/_x000a_O1011203:17A"/>
        <s v="TS-P-01:1/_x000a_O1011203:18A"/>
        <s v="TS-P-01:3/_x000a_O1011203:19A"/>
        <s v="TS-P-01:5/_x000a_O1011203:20A"/>
        <s v="TS-P-01:7/_x000a_O1011203:21A"/>
        <s v="TS-P-01:9/_x000a_O1011203:22A"/>
        <s v="TS-P-01:11/_x000a_O1011203:23A"/>
        <s v="TS-P-01:13/_x000a_O1011203:24A"/>
        <s v="TS-P-01:15/_x000a_O1011203:25A"/>
        <s v="TS-P-01:17/_x000a_O1011203:26A"/>
        <s v="TS-P-01:19/_x000a_O1011203:27A"/>
        <s v="TS-P-01:21/_x000a_O1011203:28A"/>
        <s v="TS-P-01:23/_x000a_O1011203:29A"/>
        <s v="TS-P-01:25/_x000a_O1011203:30A"/>
        <s v="TS-P-03:1/_x000a_O1011203:31A"/>
        <s v="TS-P-03:3/_x000a_O1011203:32A"/>
        <s v="TS-P-02:1/_x000a_O1011204:1A"/>
        <s v="TS-P-02:3/_x000a_O1011204:2A"/>
        <s v="TS-P-02:5/_x000a_O1011204:3A"/>
        <s v="TS-P-02:7/_x000a_O1011204:4A"/>
        <s v="TS-P-02:9/_x000a_O1011204:5A"/>
        <s v="TS-P-02:11/_x000a_O1011204:6A"/>
        <s v="TS-P-02:17/_x000a_O1011204:7A"/>
        <s v="TS-P-02:19/_x000a_O1011204:8A"/>
        <s v="TS-P-02:21/_x000a_O1011204:9A"/>
        <s v="TS-P-02:23/_x000a_O1011204:10A"/>
        <s v="TS-P-02:25/_x000a_O1011204:11A"/>
        <s v="TS-P-02:27/_x000a_O1011204:12A"/>
        <s v="TS-P-03:5/_x000a_O1011204:13A"/>
        <s v="TS-P-03:7/_x000a_O1011204:14A"/>
        <s v="TS-P-03:9/_x000a_O1011204:15A"/>
        <s v="TS-P-03:11/_x000a_O1011204:16A"/>
        <s v="TS-P-03:13/_x000a_O1011204:17A"/>
        <s v="TS-P-03:15/_x000a_O1011204:18A"/>
        <s v="TS-P-04:1/_x000a_O1011204:19A"/>
        <s v="TS-P-04:3/_x000a_O1011204:20A"/>
        <s v="TS-P-04:5/_x000a_O1011204:21A"/>
        <s v="TS-P-04:7/_x000a_O1011204:22A"/>
        <s v="TS-P-04:9/_x000a_O1011204:23A"/>
        <s v="TS-P-04:11/_x000a_O1011204:24A"/>
        <s v="TS-P-04:13/_x000a_O1011204:25A"/>
        <s v="TS-P-04:15/_x000a_O1011204:26A"/>
        <s v="TS-G-01:1/_x000a_O1011210:1A"/>
        <s v="TS-G-01:3/_x000a_O1011210:2A"/>
        <s v="TS-G-01:5/_x000a_O1011210:3A"/>
        <s v="TS-G-01:7/_x000a_O1011210:4A"/>
        <s v="TS-G-01:9/_x000a_O1011210:5A"/>
        <s v="TS-G-01:11/_x000a_O1011210:6A"/>
        <s v="TS-G-01:13/_x000a_O1011210:7A"/>
        <s v="TS-F-02:17/_x000a_O1011210:8A"/>
        <s v="TS-H-02:1/_x000a_O1011210:9A"/>
        <s v="TS-G-02:1/_x000a_O1011210:10A"/>
        <s v="TS-G-02:3/_x000a_O1011210:11A"/>
        <s v="TS-G-02:5/_x000a_O1011210:12A"/>
        <s v="TS-G-03:1/_x000a_O1011210:13A"/>
        <s v="TS-G-03:3/_x000a_O1011210:14A"/>
        <s v="TS-G-03:11/_x000a_O1011210:15A"/>
        <s v="TS-H-01:1/_x000a_O1011210:16A"/>
        <s v="TS-H-03:1/_x000a_O1011210:17A"/>
        <s v="TS-F-11:1/_x000a_O1011210:18A"/>
        <s v="TS-F-12:1/_x000a_O1011210:19A"/>
        <s v="TS-F-13:1/_x000a_O1011210:20A"/>
        <s v="TS-F-14:1/_x000a_O1011210:21A"/>
        <s v="TS-G-04:1/_x000a_O1011211:1A"/>
        <s v="TS-G-04:3/_x000a_O1011211:2A"/>
        <s v="TS-G-04:5/_x000a_O1011211:3A"/>
        <s v="TS-G-04:7/_x000a_O1011211:4A"/>
        <s v="TS-H-04:1/_x000a_O1011211:5A"/>
        <s v="TS-H-04:3/_x000a_O1011211:6A"/>
        <s v="TS-H-05:1/_x000a_O1011211:7A"/>
        <s v="TS-H-05:3/_x000a_O1011211:8A"/>
        <s v="TS-H-06:1/_x000a_O1011211:9A"/>
        <s v="TS-H-06:3/_x000a_O1011211:10A"/>
        <s v="TS-H-07:1/_x000a_O1011211:11A"/>
        <s v="TS-H-05:9/_x000a_O1011212:1A"/>
        <s v="TS-H-05:11/_x000a_O1011212:2A"/>
        <s v="TS-H-05:1/_x000a_O1011212:3A"/>
        <s v="TS-H-05:3/_x000a_O1011212:4A"/>
        <s v="TS-H-05:5/_x000a_O1011212:5A"/>
        <s v="TS-H-05:7/_x000a_O1011212:6A"/>
        <s v="TS-H-05:13/_x000a_O1011212:7A"/>
        <s v="TS-H-05:15/_x000a_O1011212:8A"/>
        <s v="O1011300R:1A/_x000a_O1011300R_U1:5"/>
        <s v="O1011300R:2A/_x000a_O1011300R_U2:5"/>
        <s v="O1011302R:1A/_x000a_O1011302R_U1:5"/>
        <s v="O1011302R:2A/_x000a_O1011302R_U2:5"/>
        <s v="O1011302R:3A/_x000a_O1011302R_U3:5"/>
        <s v="O1011302R:4A/_x000a_O1011302R_U4:5"/>
        <s v="O1011302R:5A/_x000a_O1011302R_U5:5"/>
        <s v="O1011302R:6A/_x000a_O1011302R_U6:5"/>
        <s v="O1011302R:7A/_x000a_O1011302R_U7:5"/>
        <s v="O1011302R:8A/_x000a_O1011302R_U8:5"/>
        <s v="O1011302R:9A/_x000a_O1011302R_U9:5"/>
        <s v="O1011302R:10A/_x000a_O1011302R_U10:5"/>
        <s v="O1011302R:11A/_x000a_O1011302R_U11:5"/>
        <s v="TS-O-02:5/_x000a_O1011202:11A" u="1"/>
        <s v="TS-O-02:7/_x000a_O1011202:12A" u="1"/>
        <s v="TS-O-02:9/_x000a_O1011202:13A" u="1"/>
        <s v="TS-P-07:1/_x000a_O1011105:8A" u="1"/>
        <s v="TS-O-02:11/_x000a_O1011202:14A" u="1"/>
        <s v="TS-O-02:13/_x000a_O1011202:15A" u="1"/>
        <s v="TS-O-02:15/_x000a_O1011202:16A" u="1"/>
        <s v="TS-P-07:3/_x000a_O1011105:9A" u="1"/>
        <s v="TS-P-08:1/_x000a_O1011105:6A" u="1"/>
        <s v="TS-P-09:1/_x000a_O1011105:7A" u="1"/>
        <s v="TS-P-07:5/_x000a_O1011105:10A" u="1"/>
      </sharedItems>
    </cacheField>
    <cacheField name="сцеп4" numFmtId="0">
      <sharedItems count="1787">
        <s v="O1010000:1C/_x000a_O1010000_U1:6"/>
        <s v="O1010000:2C/_x000a_O1010000_U2:6"/>
        <s v="O1010000:3C/_x000a_O1010000_U3:6"/>
        <s v="O1010000:4C/_x000a_O1010000_U4:6"/>
        <s v="O1010000:5C/_x000a_O1010000_U5:6"/>
        <s v="O1010000:6C/_x000a_O1010000_U6:6"/>
        <s v="O1010000:7C/_x000a_O1010000_U7:6"/>
        <s v="O1010000:8C/_x000a_O1010000_U8:6"/>
        <s v="O1010000:9C/_x000a_O1010000_U9:6"/>
        <s v="O1010000:10C/_x000a_O1010000_U10:6"/>
        <s v="O1010000:11C/_x000a_O1010000_U11:6"/>
        <s v="O1010000:12C/_x000a_O1010000_U12:6"/>
        <s v="O1010000:13C/_x000a_O1010000_U13:6"/>
        <s v="O1010000:14C/_x000a_O1010000_U14:6"/>
        <s v="O1010000:15C/_x000a_O1010000_U15:6"/>
        <s v="O1010000:16C/_x000a_O1010000_U16:6"/>
        <s v="O1010001:1C/_x000a_O1010001_U1:6"/>
        <s v="O1010001:2C/_x000a_O1010001_U2:6"/>
        <s v="O1010001:3C/_x000a_O1010001_U3:6"/>
        <s v="O1010001:4C/_x000a_O1010001_U4:6"/>
        <s v="O1010001:5C/_x000a_O1010001_U5:6"/>
        <s v="O1010001:6C/_x000a_O1010001_U6:6"/>
        <s v="O1010001:7C/_x000a_O1010001_U7:6"/>
        <s v="O1010001:8C/_x000a_O1010001_U8:6"/>
        <s v="O1010001:9C/_x000a_O1010001_U9:6"/>
        <s v="O1010001:10C/_x000a_O1010001_U10:6"/>
        <s v="O1010001:11C/_x000a_O1010001_U11:6"/>
        <s v="O1010001:12C/_x000a_O1010001_U12:6"/>
        <s v="O1010001:13C/_x000a_O1010001_U13:6"/>
        <s v="O1010001:14C/_x000a_O1010001_U14:6"/>
        <s v="O1010001:15C/_x000a_O1010001_U15:6"/>
        <s v="O1010001:16C/_x000a_O1010001_U16:6"/>
        <s v="O1010002:1C/_x000a_O1010002_U1:6"/>
        <s v="O1010002:2C/_x000a_O1010002_U2:6"/>
        <s v="O1010002:3C/_x000a_O1010002_U3:6"/>
        <s v="O1010002:4C/_x000a_O1010002_U4:6"/>
        <s v="O1010002:5C/_x000a_O1010002_U5:6"/>
        <s v="O1010002:6C/_x000a_O1010002_U6:6"/>
        <s v="O1010002:7C/_x000a_O1010002_U7:6"/>
        <s v="O1010002:8C/_x000a_O1010002_U8:6"/>
        <s v="O1010002:9C/_x000a_O1010002_U9:6"/>
        <s v="O1010002:10C/_x000a_O1010002_U10:6"/>
        <s v="O1010002:11C/_x000a_O1010002_U11:6"/>
        <s v="O1010002:12C/_x000a_O1010002_U12:6"/>
        <s v="O1010002:13C/_x000a_O1010002_U13:6"/>
        <s v="O1010002:14C/_x000a_O1010002_U14:6"/>
        <s v="O1010002:15C/_x000a_O1010002_U15:6"/>
        <s v="O1010002:16C/_x000a_O1010002_U16:6"/>
        <s v="O1010003:1C/_x000a_O1010003_U1:6"/>
        <s v="O1010003:2C/_x000a_O1010003_U2:6"/>
        <s v="O1010003:3C/_x000a_O1010003_U3:6"/>
        <s v="O1010003:4C/_x000a_O1010003_U4:6"/>
        <s v="O1010003:5C/_x000a_O1010003_U5:6"/>
        <s v="O1010003:6C/_x000a_O1010003_U6:6"/>
        <s v="O1010003:7C/_x000a_O1010003_U7:6"/>
        <s v="O1010003:8C/_x000a_O1010003_U8:6"/>
        <s v="O1010003:9C/_x000a_O1010003_U9:6"/>
        <s v="O1010003:10C/_x000a_O1010003_U10:6"/>
        <s v="O1010003:11C/_x000a_O1010003_U11:6"/>
        <s v="O1010003:12C/_x000a_O1010003_U12:6"/>
        <s v="O1010003:13C/_x000a_O1010003_U13:6"/>
        <s v="O1010003:14C/_x000a_O1010003_U14:6"/>
        <s v="O1010003:15C/_x000a_O1010003_U15:6"/>
        <s v="O1010003:16C/_x000a_O1010003_U16:6"/>
        <s v="O1010004:1C/_x000a_O1010004_U1:6"/>
        <s v="O1010004:2C/_x000a_O1010004_U2:6"/>
        <s v="O1010004:3C/_x000a_O1010004_U3:6"/>
        <s v="O1010004:4C/_x000a_O1010004_U4:6"/>
        <s v="O1010004:5C/_x000a_O1010004_U5:6"/>
        <s v="O1010004:6C/_x000a_O1010004_U6:6"/>
        <s v="O1010004:7C/_x000a_O1010004_U7:6"/>
        <s v="O1010004:8C/_x000a_O1010004_U8:6"/>
        <s v="O1010004:9C/_x000a_O1010004_U9:6"/>
        <s v="O1010004:10C/_x000a_O1010004_U10:6"/>
        <s v="O1010004:11C/_x000a_O1010004_U11:6"/>
        <s v="O1010004:12C/_x000a_O1010004_U12:6"/>
        <s v="O1010004:13C/_x000a_O1010004_U13:6"/>
        <s v="O1010004:14C/_x000a_O1010004_U14:6"/>
        <s v="O1010004:15C/_x000a_O1010004_U15:6"/>
        <s v="O1010004:16C/_x000a_O1010004_U16:6"/>
        <s v="O1010005:1C/_x000a_O1010005_U1:6"/>
        <s v="O1010005:2C/_x000a_O1010005_U2:6"/>
        <s v="O1010005:3C/_x000a_O1010005_U3:6"/>
        <s v="O1010005:4C/_x000a_O1010005_U4:6"/>
        <s v="O1010005:5C/_x000a_O1010005_U5:6"/>
        <s v="O1010005:6C/_x000a_O1010005_U6:6"/>
        <s v="O1010005:7C/_x000a_O1010005_U7:6"/>
        <s v="O1010005:8C/_x000a_O1010005_U8:6"/>
        <s v="O1010005:9C/_x000a_O1010005_U9:6"/>
        <s v="O1010005:10C/_x000a_O1010005_U10:6"/>
        <s v="O1010005:11C/_x000a_O1010005_U11:6"/>
        <s v="O1010005:12C/_x000a_O1010005_U12:6"/>
        <s v="O1010005:13C/_x000a_O1010005_U13:6"/>
        <s v="O1010005:14C/_x000a_O1010005_U14:6"/>
        <s v="O1010005:15C/_x000a_O1010005_U15:6"/>
        <s v="O1010005:16C/_x000a_O1010005_U16:6"/>
        <s v="O1010006:1C/_x000a_O1010006_U1:6"/>
        <s v="O1010006:2C/_x000a_O1010006_U2:6"/>
        <s v="O1010006:3C/_x000a_O1010006_U3:6"/>
        <s v="O1010006:4C/_x000a_O1010006_U4:6"/>
        <s v="O1010006:5C/_x000a_O1010006_U5:6"/>
        <s v="O1010006:6C/_x000a_O1010006_U6:6"/>
        <s v="O1010006:7C/_x000a_O1010006_U7:6"/>
        <s v="O1010006:8C/_x000a_O1010006_U8:6"/>
        <s v="O1010006:9C/_x000a_O1010006_U9:6"/>
        <s v="O1010006:10C/_x000a_O1010006_U10:6"/>
        <s v="O1010006:11C/_x000a_O1010006_U11:6"/>
        <s v="O1010006:12C/_x000a_O1010006_U12:6"/>
        <s v="O1010006:13C/_x000a_O1010006_U13:6"/>
        <s v="O1010006:14C/_x000a_O1010006_U14:6"/>
        <s v="O1010006:15C/_x000a_O1010006_U15:6"/>
        <s v="O1010006:16C/_x000a_O1010006_U16:6"/>
        <s v="O1010007:1C/_x000a_O1010007_U1:6"/>
        <s v="O1010007:2C/_x000a_O1010007_U2:6"/>
        <s v="O1010007:3C/_x000a_O1010007_U3:6"/>
        <s v="O1010007:4C/_x000a_O1010007_U4:6"/>
        <s v="O1010007:5C/_x000a_O1010007_U5:6"/>
        <s v="O1010007:6C/_x000a_O1010007_U6:6"/>
        <s v="O1010007:7C/_x000a_O1010007_U7:6"/>
        <s v="O1010007:8C/_x000a_O1010007_U8:6"/>
        <s v="O1010007:9C/_x000a_O1010007_U9:6"/>
        <s v="O1010007:10C/_x000a_O1010007_U10:6"/>
        <s v="O1010007:11C/_x000a_O1010007_U11:6"/>
        <s v="O1010007:12C/_x000a_O1010007_U12:6"/>
        <s v="O1010007:13C/_x000a_O1010007_U13:6"/>
        <s v="O1010007:14C/_x000a_O1010007_U14:6"/>
        <s v="O1010007:15C/_x000a_O1010007_U15:6"/>
        <s v="O1010007:16C/_x000a_O1010007_U16:6"/>
        <s v="O1010008:1C/_x000a_O1010008_U1:6"/>
        <s v="O1010008:2C/_x000a_O1010008_U2:6"/>
        <s v="O1010008:3C/_x000a_O1010008_U3:6"/>
        <s v="O1010008:4C/_x000a_O1010008_U4:6"/>
        <s v="O1010008:5C/_x000a_O1010008_U5:6"/>
        <s v="O1010008:6C/_x000a_O1010008_U6:6"/>
        <s v="O1010008:7C/_x000a_O1010008_U7:6"/>
        <s v="O1010008:8C/_x000a_O1010008_U8:6"/>
        <s v="O1010008:9C/_x000a_O1010008_U9:6"/>
        <s v="O1010008:10C/_x000a_O1010008_U10:6"/>
        <s v="O1010008:11C/_x000a_O1010008_U11:6"/>
        <s v="O1010008:12C/_x000a_O1010008_U12:6"/>
        <s v="O1010008:13C/_x000a_O1010008_U13:6"/>
        <s v="O1010008:14C/_x000a_O1010008_U14:6"/>
        <s v="O1010008:15C/_x000a_O1010008_U15:6"/>
        <s v="O1010008:16C/_x000a_O1010008_U16:6"/>
        <s v="O1010009:1C/_x000a_O1010009_U1:6"/>
        <s v="O1010009:2C/_x000a_O1010009_U2:6"/>
        <s v="O1010009:3C/_x000a_O1010009_U3:6"/>
        <s v="O1010009:4C/_x000a_O1010009_U4:6"/>
        <s v="O1010009:5C/_x000a_O1010009_U5:6"/>
        <s v="O1010009:6C/_x000a_O1010009_U6:6"/>
        <s v="O1010009:7C/_x000a_O1010009_U7:6"/>
        <s v="O1010009:8C/_x000a_O1010009_U8:6"/>
        <s v="O1010009:9C/_x000a_O1010009_U9:6"/>
        <s v="O1010009:10C/_x000a_O1010009_U10:6"/>
        <s v="O1010009:11C/_x000a_O1010009_U11:6"/>
        <s v="O1010009:12C/_x000a_O1010009_U12:6"/>
        <s v="O1010009:13C/_x000a_O1010009_U13:6"/>
        <s v="O1010009:14C/_x000a_O1010009_U14:6"/>
        <s v="O1010009:15C/_x000a_O1010009_U15:6"/>
        <s v="O1010009:16C/_x000a_O1010009_U16:6"/>
        <s v="O1010010:1C/_x000a_O1010010_U1:6"/>
        <s v="O1010010:2C/_x000a_O1010010_U2:6"/>
        <s v="O1010010:3C/_x000a_O1010010_U3:6"/>
        <s v="O1010010:4C/_x000a_O1010010_U4:6"/>
        <s v="O1010010:5C/_x000a_O1010010_U5:6"/>
        <s v="O1010010:6C/_x000a_O1010010_U6:6"/>
        <s v="O1010010:7C/_x000a_O1010010_U7:6"/>
        <s v="O1010010:8C/_x000a_O1010010_U8:6"/>
        <s v="O1010010:9C/_x000a_O1010010_U9:6"/>
        <s v="O1010010:10C/_x000a_O1010010_U10:6"/>
        <s v="O1010010:11C/_x000a_O1010010_U11:6"/>
        <s v="O1010010:12C/_x000a_O1010010_U12:6"/>
        <s v="O1010010:13C/_x000a_O1010010_U13:6"/>
        <s v="O1010010:14C/_x000a_O1010010_U14:6"/>
        <s v="O1010010:15C/_x000a_O1010010_U15:6"/>
        <s v="O1010010:16C/_x000a_O1010010_U16:6"/>
        <s v="O1010011:1C/_x000a_O1010011_U1:6"/>
        <s v="O1010011:2C/_x000a_O1010011_U2:6"/>
        <s v="O1010011:3C/_x000a_O1010011_U3:6"/>
        <s v="O1010011:4C/_x000a_O1010011_U4:6"/>
        <s v="O1010011:5C/_x000a_O1010011_U5:6"/>
        <s v="O1010011:6C/_x000a_O1010011_U6:6"/>
        <s v="O1010011:7C/_x000a_O1010011_U7:6"/>
        <s v="O1010011:8C/_x000a_O1010011_U8:6"/>
        <s v="O1010011:9C/_x000a_O1010011_U9:6"/>
        <s v="O1010011:10C/_x000a_O1010011_U10:6"/>
        <s v="O1010011:11C/_x000a_O1010011_U11:6"/>
        <s v="O1010011:12C/_x000a_O1010011_U12:6"/>
        <s v="O1010011:13C/_x000a_O1010011_U13:6"/>
        <s v="O1010011:14C/_x000a_O1010011_U14:6"/>
        <s v="O1010011:15C/_x000a_O1010011_U15:6"/>
        <s v="O1010011:16C/_x000a_O1010011_U16:6"/>
        <s v="O1010012R:1C/_x000a_O1010012R_U1:6"/>
        <s v="O1010012R:2C/_x000a_O1010012R_U2:6"/>
        <s v="O1010012R:3C/_x000a_O1010012R_U3:6"/>
        <s v="O1010012R:4C/_x000a_O1010012R_U4:6"/>
        <s v="O1010012R:5C/_x000a_O1010012R_U5:6"/>
        <s v="O1010012R:6C/_x000a_O1010012R_U6:6"/>
        <s v="O1010012R:7C/_x000a_O1010012R_U7:6"/>
        <s v="O1010012R:8C/_x000a_O1010012R_U8:6"/>
        <s v="O1010012R:9C/_x000a_O1010012R_U9:6"/>
        <s v="O1010012R:10C/_x000a_O1010012R_U10:6"/>
        <s v="O1010012R:11C/_x000a_O1010012R_U11:6"/>
        <s v="O1010012R:12C/_x000a_O1010012R_U12:6"/>
        <s v="O1010012R:13C/_x000a_O1010012R_U13:6"/>
        <s v="O1010012R:14C/_x000a_O1010012R_U14:6"/>
        <s v="O1010012R:15C/_x000a_O1010012R_U15:6"/>
        <s v="O1010012R:16C/_x000a_O1010012R_U16:6"/>
        <s v="O1010014R:1C/_x000a_O1010014R_U1:6"/>
        <s v="O1010014R:2C/_x000a_O1010014R_U2:6"/>
        <s v="O1010014R:3C/_x000a_O1010014R_U3:6"/>
        <s v="O1010014R:4C/_x000a_O1010014R_U4:6"/>
        <s v="O1010014R:5C/_x000a_O1010014R_U5:6"/>
        <s v="O1010014R:6C/_x000a_O1010014R_U6:6"/>
        <s v="O1010014R:7C/_x000a_O1010014R_U7:6"/>
        <s v="O1010014R:8C/_x000a_O1010014R_U8:6"/>
        <s v="O1010014R:9C/_x000a_O1010014R_U9:6"/>
        <s v="O1010014R:10C/_x000a_O1010014R_U10:6"/>
        <s v="O1010014R:11C/_x000a_O1010014R_U11:6"/>
        <s v="O1010014R:12C/_x000a_O1010014R_U12:6"/>
        <s v="O1010014R:13C/_x000a_O1010014R_U13:6"/>
        <s v="O1010014R:14C/_x000a_O1010014R_U14:6"/>
        <s v="O1010014R:15C/_x000a_O1010014R_U15:6"/>
        <s v="O1010014R:16C/_x000a_O1010014R_U16:6"/>
        <s v="O1010100R:1C/_x000a_O1010100R_U1:6"/>
        <s v="O1010100R:2C/_x000a_O1010100R_U2:6"/>
        <s v="O1010100R:3C/_x000a_O1010100R_U3:6"/>
        <s v="O1010100R:4C/_x000a_O1010100R_U4:6"/>
        <s v="O1010100R:5C/_x000a_O1010100R_U5:6"/>
        <s v="O1010100R:6C/_x000a_O1010100R_U6:6"/>
        <s v=""/>
        <s v="O1010102R:1C/_x000a_O1010102R_U1:6"/>
        <s v="O1010102R:2C/_x000a_O1010102R_U2:6"/>
        <s v="O1010102R:3C/_x000a_O1010102R_U3:6"/>
        <s v="O1010102R:4C/_x000a_O1010102R_U4:6"/>
        <s v="O1010102R:5C/_x000a_O1010102R_U5:6"/>
        <s v="O1010102R:6C/_x000a_O1010102R_U6:6"/>
        <s v="O1010102R:7C/_x000a_O1010102R_U7:6"/>
        <s v="O1010102R:8C/_x000a_O1010102R_U8:6"/>
        <s v="O1010102R:9C/_x000a_O1010102R_U9:6"/>
        <s v="O1010102R:10C/_x000a_O1010102R_U10:6"/>
        <s v="O1010102R:11C/_x000a_O1010102R_U11:6"/>
        <s v="O1010102R:12C/_x000a_O1010102R_U12:6"/>
        <s v="O1010102R:13C/_x000a_O1010102R_U13:6"/>
        <s v="O1010102R:14C/_x000a_O1010102R_U14:6"/>
        <s v="O1010102R:15C/_x000a_O1010102R_U15:6"/>
        <s v="O1010102R:16C/_x000a_O1010102R_U16:6"/>
        <s v="O1010104R:1C/_x000a_O1010104R_U1:6"/>
        <s v="O1010104R:2C/_x000a_O1010104R_U2:6"/>
        <s v="O1010104R:3C/_x000a_O1010104R_U3:6"/>
        <s v="O1010104R:4C/_x000a_O1010104R_U4:6"/>
        <s v="O1010104R:5C/_x000a_O1010104R_U5:6"/>
        <s v="O1010104R:6C/_x000a_O1010104R_U6:6"/>
        <s v="O1010104R:7C/_x000a_O1010104R_U7:6"/>
        <s v="O1010104R:8C/_x000a_O1010104R_U8:6"/>
        <s v="O1010104R:9C/_x000a_O1010104R_U9:6"/>
        <s v="O1010104R:10C/_x000a_O1010104R_U10:6"/>
        <s v="O1010104R:11C/_x000a_O1010104R_U11:6"/>
        <s v="O1010104R:12C/_x000a_O1010104R_U12:6"/>
        <s v="O1010104R:13C/_x000a_O1010104R_U13:6"/>
        <s v="O1010104R:14C/_x000a_O1010104R_U14:6"/>
        <s v="O1010104R:15C/_x000a_O1010104R_U15:6"/>
        <s v="O1010104R:16C/_x000a_O1010104R_U16:6"/>
        <s v="O1010106R:1C/_x000a_O1010106R_U1:6"/>
        <s v="O1010106R:2C/_x000a_O1010106R_U2:6"/>
        <s v="O1010106R:3C/_x000a_O1010106R_U3:6"/>
        <s v="O1010106R:4C/_x000a_O1010106R_U4:6"/>
        <s v="O1010106R:5C/_x000a_O1010106R_U5:6"/>
        <s v="O1010106R:6C/_x000a_O1010106R_U6:6"/>
        <s v="O1010106R:7C/_x000a_O1010106R_U7:6"/>
        <s v="O1010106R:8C/_x000a_O1010106R_U8:6"/>
        <s v="O1010106R:9C/_x000a_O1010106R_U9:6"/>
        <s v="O1010106R:10C/_x000a_O1010106R_U10:6"/>
        <s v="O1010106R:11C/_x000a_O1010106R_U11:6"/>
        <s v="O1010106R:12C/_x000a_O1010106R_U12:6"/>
        <s v="O1010106R:13C/_x000a_O1010106R_U13:6"/>
        <s v="O1010106R:14C/_x000a_O1010106R_U14:6"/>
        <s v="O1010106R:15C/_x000a_O1010106R_U15:6"/>
        <s v="O1010106R:16C/_x000a_O1010106R_U16:6"/>
        <s v="O1010108R:1C/_x000a_O1010108R_U1:6"/>
        <s v="O1010108R:2C/_x000a_O1010108R_U2:6"/>
        <s v="O1010108R:3C/_x000a_O1010108R_U3:6"/>
        <s v="O1010108R:4C/_x000a_O1010108R_U4:6"/>
        <s v="O1010108R:5C/_x000a_O1010108R_U5:6"/>
        <s v="O1010108R:6C/_x000a_O1010108R_U6:6"/>
        <s v="O1010108R:7C/_x000a_O1010108R_U7:6"/>
        <s v="O1010108R:8C/_x000a_O1010108R_U8:6"/>
        <s v="O1010108R:9C/_x000a_O1010108R_U9:6"/>
        <s v="O1010108R:10C/_x000a_O1010108R_U10:6"/>
        <s v="O1010108R:11C/_x000a_O1010108R_U11:6"/>
        <s v="O1010108R:12C/_x000a_O1010108R_U12:6"/>
        <s v="O1010108R:13C/_x000a_O1010108R_U13:6"/>
        <s v="O1010108R:14C/_x000a_O1010108R_U14:6"/>
        <s v="O1010108R:15C/_x000a_O1010108R_U15:6"/>
        <s v="O1010108R:16C/_x000a_O1010108R_U16:6"/>
        <s v="O1010110R:1C/_x000a_O1010110R_U1:6"/>
        <s v="O1010110R:2C/_x000a_O1010110R_U2:6"/>
        <s v="O1010110R:3C/_x000a_O1010110R_U3:6"/>
        <s v="O1010110R:4C/_x000a_O1010110R_U4:6"/>
        <s v="O1010110R:5C/_x000a_O1010110R_U5:6"/>
        <s v="O1010110R:6C/_x000a_O1010110R_U6:6"/>
        <s v="O1010110R:7C/_x000a_O1010110R_U7:6"/>
        <s v="O1010110R:8C/_x000a_O1010110R_U8:6"/>
        <s v="O1010110R:9C/_x000a_O1010110R_U9:6"/>
        <s v="O1010110R:10C/_x000a_O1010110R_U10:6"/>
        <s v="O1010110R:11C/_x000a_O1010110R_U11:6"/>
        <s v="O1010110R:12C/_x000a_O1010110R_U12:6"/>
        <s v="O1010110R:13C/_x000a_O1010110R_U13:6"/>
        <s v="O1010110R:14C/_x000a_O1010110R_U14:6"/>
        <s v="O1010110R:15C/_x000a_O1010110R_U15:6"/>
        <s v="O1010110R:16C/_x000a_O1010110R_U16:6"/>
        <s v="O1010112R:1C/_x000a_O1010112R_U1:6"/>
        <s v="O1010112R:2C/_x000a_O1010112R_U2:6"/>
        <s v="O1010112R:3C/_x000a_O1010112R_U3:6"/>
        <s v="O1010112R:4C/_x000a_O1010112R_U4:6"/>
        <s v="O1010112R:5C/_x000a_O1010112R_U5:6"/>
        <s v="O1010114:1C/_x000a_O1010114_U1:6"/>
        <s v="O1010114:2C/_x000a_O1010114_U2:6"/>
        <s v="O1010114:3C/_x000a_O1010114_U3:6"/>
        <s v="O1010114:4C/_x000a_O1010114_U4:6"/>
        <s v="O1010114:5C/_x000a_O1010114_U5:6"/>
        <s v="TS-F-01:2/_x000a_O1010115:1B"/>
        <s v="TS-F-01:4/_x000a_O1010115:2B"/>
        <s v="TS-F-01:6/_x000a_O1010115:3B"/>
        <s v="TS-F-01:8/_x000a_O1010115:4B"/>
        <s v="TS-F-01:10/_x000a_O1010115:5B"/>
        <s v="TS-F-01:12/_x000a_O1010115:6B"/>
        <s v="TS-F-01:14/_x000a_O1010115:7B"/>
        <s v="TS-F-01:16/_x000a_O1010115:8B"/>
        <s v="TS-F-01:18/_x000a_O1010115:9B"/>
        <s v="TS-F-02:34/_x000a_O1010115:10B"/>
        <s v="TS-F-04:2/_x000a_O1010115:11B"/>
        <s v="TS-F-04:4/_x000a_O1010115:12B"/>
        <s v="TS-F-04:6/_x000a_O1010115:13B"/>
        <s v="TS-F-04:8/_x000a_O1010115:14B"/>
        <s v="TS-F-04:10/_x000a_O1010115:15B"/>
        <s v="TS-F-04:12/_x000a_O1010115:16B"/>
        <s v="TS-F-04:14/_x000a_O1010115:17B"/>
        <s v="TS-F-04:16/_x000a_O1010115:18B"/>
        <s v="TS-F-04:18/_x000a_O1010115:19B"/>
        <s v="TS-F-04:20/_x000a_O1010115:20B"/>
        <s v="TS-F-04:22/_x000a_O1010115:21B"/>
        <s v="TS-F-04:24/_x000a_O1010115:22B"/>
        <s v="TS-F-04:26/_x000a_O1010115:23B"/>
        <s v="TS-F-04:28/_x000a_O1010115:24B"/>
        <s v="TS-F-04:30/_x000a_O1010115:25B"/>
        <s v="TS-G-04:2/_x000a_O1010115:26B"/>
        <s v="TS-G-04:4/_x000a_O1010115:27B"/>
        <s v="TS-G-04:6/_x000a_O1010115:28B"/>
        <s v="TS-G-04:8/_x000a_O1010115:29B"/>
        <s v="TS-G-04:10/_x000a_O1010115:30B"/>
        <s v="TS-G-04:12/_x000a_O1010115:31B"/>
        <s v="TS-G-04:14/_x000a_O1010115:32B"/>
        <s v="TS-F-01:2/_x000a_O1010200:1B"/>
        <s v="TS-F-01:4/_x000a_O1010200:2B"/>
        <s v="TS-F-01:6/_x000a_O1010200:3B"/>
        <s v="TS-F-01:8/_x000a_O1010200:4B"/>
        <s v="TS-F-02:2/_x000a_O1010200:5B"/>
        <s v="TS-F-02:4/_x000a_O1010200:6B"/>
        <s v="TS-F-02:6/_x000a_O1010200:7B"/>
        <s v="TS-F-02:8/_x000a_O1010200:8B"/>
        <s v="TS-F-02:10/_x000a_O1010200:9B"/>
        <s v="TS-F-02:12/_x000a_O1010200:10B"/>
        <s v="TS-F-02:14/_x000a_O1010200:11B"/>
        <s v="TS-F-02:16/_x000a_O1010200:12B"/>
        <s v="TS-F-02:18/_x000a_O1010200:13B"/>
        <s v="TS-F-02:20/_x000a_O1010200:14B"/>
        <s v="TS-F-02:22/_x000a_O1010200:15B"/>
        <s v="TS-F-02:24/_x000a_O1010200:16B"/>
        <s v="TS-F-02:26/_x000a_O1010200:17B"/>
        <s v="TS-F-02:28/_x000a_O1010200:18B"/>
        <s v="TS-F-02:30/_x000a_O1010200:19B"/>
        <s v="TS-F-02:32/_x000a_O1010200:20B"/>
        <s v="TS-F-04:8/_x000a_O1010200:21B"/>
        <s v="TS-F-04:10/_x000a_O1010200:22B"/>
        <s v="TS-F-04:12/_x000a_O1010200:23B"/>
        <s v="TS-F-04:16/_x000a_O1010200:24B"/>
        <s v="TS-F-04:18/_x000a_O1010200:25B"/>
        <s v="TS-F-04:20/_x000a_O1010200:26B"/>
        <s v="TS-H-03:2/_x000a_O1010200:27B"/>
        <s v="TS-H-03:4/_x000a_O1010200:28B"/>
        <s v="TS-H-03:6/_x000a_O1010200:29B"/>
        <s v="TS-H-03:8/_x000a_O1010200:30B"/>
        <s v="TS-F-05:2/_x000a_O1010201:1B"/>
        <s v="TS-F-05:4/_x000a_O1010201:2B"/>
        <s v="TS-F-05:6/_x000a_O1010201:3B"/>
        <s v="TS-F-05:8/_x000a_O1010201:4B"/>
        <s v="TS-F-05:10/_x000a_O1010201:5B"/>
        <s v="TS-F-05:12/_x000a_O1010201:6B"/>
        <s v="TS-F-05:14/_x000a_O1010201:7B"/>
        <s v="TS-F-05:16/_x000a_O1010201:8B"/>
        <s v="TS-F-05:18/_x000a_O1010201:9B"/>
        <s v="TS-F-05:20/_x000a_O1010201:10B"/>
        <s v="TS-F-05:22/_x000a_O1010201:11B"/>
        <s v="TS-F-05:24/_x000a_O1010201:12B"/>
        <s v="TS-F-05:26/_x000a_O1010201:13B"/>
        <s v="TS-F-05:28/_x000a_O1010201:14B"/>
        <s v="TS-F-05:30/_x000a_O1010201:15B"/>
        <s v="TS-F-05:32/_x000a_O1010201:16B"/>
        <s v="TS-F-05:34/_x000a_O1010201:17B"/>
        <s v="TS-F-05:36/_x000a_O1010201:18B"/>
        <s v="TS-F-05:38/_x000a_O1010201:19B"/>
        <s v="TS-F-05:40/_x000a_O1010201:20B"/>
        <s v="TS-H-02:24/_x000a_O1010201:21B"/>
        <s v="TS-H-02:26/_x000a_O1010201:22B"/>
        <s v="TS-H-02:28/_x000a_O1010201:23B"/>
        <s v="TS-H-02:30/_x000a_O1010201:24B"/>
        <s v="TS-H-02:32/_x000a_O1010201:25B"/>
        <s v="TS-H-01:2/_x000a_O1010201:26B"/>
        <s v="TS-H-01:4/_x000a_O1010201:27B"/>
        <s v="TS-G-08:2/_x000a_O1010201:28B"/>
        <s v="TS-G-08:4/_x000a_O1010201:29B"/>
        <s v="TS-G-08:6/_x000a_O1010201:30B"/>
        <s v="TS-G-08:8/_x000a_O1010201:31B"/>
        <s v="TS-G-08:10/_x000a_O1010201:32B"/>
        <s v="TS-H-02:2/_x000a_O1010202:1B"/>
        <s v="TS-H-02:4/_x000a_O1010202:2B"/>
        <s v="TS-H-02:6/_x000a_O1010202:3B"/>
        <s v="TS-H-02:8/_x000a_O1010202:4B"/>
        <s v="TS-H-02:10/_x000a_O1010202:5B"/>
        <s v="TS-H-02:12/_x000a_O1010202:6B"/>
        <s v="TS-H-02:14/_x000a_O1010202:7B"/>
        <s v="TS-H-02:16/_x000a_O1010202:8B"/>
        <s v="TS-H-02:18/_x000a_O1010202:9B"/>
        <s v="TS-H-02:20/_x000a_O1010202:10B"/>
        <s v="TS-H-02:22/_x000a_O1010202:11B"/>
        <s v="TS-H-01:6/_x000a_O1010202:12B"/>
        <s v="TS-H-01:8/_x000a_O1010202:13B"/>
        <s v="TS-H-01:10/_x000a_O1010202:14B"/>
        <s v="TS-H-01:12/_x000a_O1010202:15B"/>
        <s v="TS-H-01:14/_x000a_O1010202:16B"/>
        <s v="TS-H-01:16/_x000a_O1010202:17B"/>
        <s v="TS-H-01:18/_x000a_O1010202:18B"/>
        <s v="TS-H-01:20/_x000a_O1010202:19B"/>
        <s v="TS-H-01:22/_x000a_O1010202:20B"/>
        <s v="TS-H-01:24/_x000a_O1010202:21B"/>
        <s v="TS-H-01:26/_x000a_O1010202:22B"/>
        <s v="TS-H-01:28/_x000a_O1010202:23B"/>
        <s v="TS-H-01:30/_x000a_O1010202:24B"/>
        <s v="TS-H-01:32/_x000a_O1010202:25B"/>
        <s v="O1010203:1B/_x000a_O1010203_U1:6"/>
        <s v="O1010203:2B/_x000a_O1010203_U2:6"/>
        <s v="O1010203:3B/_x000a_O1010203_U3:6"/>
        <s v="O1010203:4B/_x000a_O1010203_U4:6"/>
        <s v="O1010203:5B/_x000a_O1010203_U5:6"/>
        <s v="O1010203:6B/_x000a_O1010203_U6:6"/>
        <s v="O1010203:7B/_x000a_O1010203_U7:6"/>
        <s v="O1010203:8B/_x000a_O1010203_U8:6"/>
        <s v="O1010203:9B/_x000a_O1010203_U9:6"/>
        <s v="O1010203:10B/_x000a_O1010203_U10:6"/>
        <s v="O1010203:11B/_x000a_O1010203_U11:6"/>
        <s v="O1010203:12B/_x000a_O1010203_U12:6"/>
        <s v="O1010203:13B/_x000a_O1010203_U13:6"/>
        <s v="O1010203:14B/_x000a_O1010203_U14:6"/>
        <s v="O1010203:15B/_x000a_O1010203_U15:6"/>
        <s v="O1010203:16B/_x000a_O1010203_U16:6"/>
        <s v="O1010203:17B/_x000a_O1010203_U17:6"/>
        <s v="O1010203:18B/_x000a_O1010203_U18:6"/>
        <s v="O1010203:19B/_x000a_O1010203_U19:6"/>
        <s v="O1010203:20B/_x000a_O1010203_U20:6"/>
        <s v="O1010203:21B/_x000a_O1010203_U21:6"/>
        <s v="O1010203:22B/_x000a_O1010203_U22:6"/>
        <s v="O1010203:23B/_x000a_O1010203_U23:6"/>
        <s v="O1010203:24B/_x000a_O1010203_U24:6"/>
        <s v="O1010203:25B/_x000a_O1010203_U25:6"/>
        <s v="O1010203:26B/_x000a_O1010203_U26:6"/>
        <s v="O1010203:27B/_x000a_O1010203_U27:6"/>
        <s v="O1010203:28B/_x000a_O1010203_U28:8"/>
        <s v="O1010203:29B/_x000a_O1010203_U29:8"/>
        <s v="O1010203:30B/_x000a_O1010203_U30:8"/>
        <s v="O1010203:31B/_x000a_O1010203_U31:8"/>
        <s v="O1010203:32B/_x000a_O1010203_U32:8"/>
        <s v="TS-R-03:2/_x000a_O1010204:1B"/>
        <s v="TS-R-03:4/_x000a_O1010204:2B"/>
        <s v="TS-R-03:6/_x000a_O1010204:3B"/>
        <s v="TS-R-03:8/_x000a_O1010204:4B"/>
        <s v="TS-R-03:10/_x000a_O1010204:5B"/>
        <s v="TS-R-03:12/_x000a_O1010204:6B"/>
        <s v="TS-R-03:14/_x000a_O1010204:7B"/>
        <s v="TS-R-03:16/_x000a_O1010204:8B"/>
        <s v="TS-R-03:30/_x000a_O1010204:9B"/>
        <s v="TS-R-03:32/_x000a_O1010204:10B"/>
        <s v="TS-R-03:34/_x000a_O1010204:11B"/>
        <s v="TS-R-03:36/_x000a_O1010204:12B"/>
        <s v="TS-P-10:2/_x000a_O1010204:20B"/>
        <s v="TS-P-10:4/_x000a_O1010204:21B"/>
        <s v="TS-P-10:6/_x000a_O1010204:22B"/>
        <s v="TS-P-10:8/_x000a_O1010204:23B"/>
        <s v="O1010205:1B/_x000a_O1010205_U1:6"/>
        <s v="O1010205:2B/_x000a_O1010205_U2:6"/>
        <s v="O1010205:3B/_x000a_O1010205_U3:6"/>
        <s v="O1010205:4B/_x000a_O1010205_U4:6"/>
        <s v="O1010205:5B/_x000a_O1010205_U5:6"/>
        <s v="O1010205:6B/_x000a_O1010205_U6:6"/>
        <s v="O1010205:7B/_x000a_O1010205_U7:6"/>
        <s v="O1010205:8B/_x000a_O1010205_U8:6"/>
        <s v="O1010205:9B/_x000a_O1010205_U9:6"/>
        <s v="O1010205:10B/_x000a_O1010205_U10:6"/>
        <s v="O1010205:11B/_x000a_O1010205_U11:6"/>
        <s v="O1010205:12B/_x000a_O1010205_U12:6"/>
        <s v="O1010205:13B/_x000a_O1010205_U13:6"/>
        <s v="O1010205:14B/_x000a_O1010205_U14:6"/>
        <s v="O1010205:15B/_x000a_O1010205_U15:6"/>
        <s v="O1010205:16B/_x000a_O1010205_U16:6"/>
        <s v="O1010205:17B/_x000a_O1010205_U17:6"/>
        <s v="O1010205:18B/_x000a_O1010205_U18:6"/>
        <s v="O1010205:19B/_x000a_O1010205_U19:6"/>
        <s v="O1010205:20B/_x000a_O1010205_U20:6"/>
        <s v="O1010205:21B/_x000a_O1010205_U21:6"/>
        <s v="O1010205:22B/_x000a_O1010205_U22:6"/>
        <s v="O1010205:23B/_x000a_O1010205_U23:6"/>
        <s v="O1010205:24B/_x000a_O1010205_U24:6"/>
        <s v="O1010205:25B/_x000a_O1010205_U25:6"/>
        <s v="O1010205:26B/_x000a_O1010205_U26:6"/>
        <s v="O1010205:27B/_x000a_O1010205_U27:6"/>
        <s v="O1010205:28B/_x000a_O1010205_U28:6"/>
        <s v="O1010205:29B/_x000a_O1010205_U29:6"/>
        <s v="O1010205:30B/_x000a_O1010205_U30:6"/>
        <s v="O1010205:31B/_x000a_O1010205_U31:6"/>
        <s v="O1010205:32B/_x000a_O1010205_U32:6"/>
        <s v="TS-F-02:2/_x000a_O1010206:1B"/>
        <s v="TS-F-02:4/_x000a_O1010206:2B"/>
        <s v="TS-F-02:6/_x000a_O1010206:3B"/>
        <s v="TS-F-02:8/_x000a_O1010206:4B"/>
        <s v="TS-F-02:10/_x000a_O1010206:5B"/>
        <s v="TS-F-02:12/_x000a_O1010206:6B"/>
        <s v="TS-F-02:14/_x000a_O1010206:7B"/>
        <s v="TS-F-02:16/_x000a_O1010206:8B"/>
        <s v="TS-F-02:18/_x000a_O1010206:9B"/>
        <s v="TS-F-02:20/_x000a_O1010206:10B"/>
        <s v="TS-F-02:22/_x000a_O1010206:11B"/>
        <s v="TS-F-02:24/_x000a_O1010206:12B"/>
        <s v="TS-F-02:26/_x000a_O1010206:13B"/>
        <s v="TS-F-02:28/_x000a_O1010206:14B"/>
        <s v="TS-F-02:30/_x000a_O1010206:15B"/>
        <s v="TS-F-02:32/_x000a_O1010206:16B"/>
        <s v="TS-F-02:34/_x000a_O1010206:17B"/>
        <s v="TS-F-02:36/_x000a_O1010206:18B"/>
        <s v="TS-F-02:38/_x000a_O1010206:19B"/>
        <s v="TS-F-02:40/_x000a_O1010206:20B"/>
        <s v="TS-F-02:42/_x000a_O1010206:21B"/>
        <s v="TS-F-02:44/_x000a_O1010206:22B"/>
        <s v="TS-F-03:2/_x000a_O1010206:23B"/>
        <s v="TS-F-03:4/_x000a_O1010206:24B"/>
        <s v="TS-F-03:6/_x000a_O1010206:25B"/>
        <s v="TS-F-03:8/_x000a_O1010206:26B"/>
        <s v="TS-F-03:10/_x000a_O1010206:27B"/>
        <s v="TS-F-03:12/_x000a_O1010206:28B"/>
        <s v="TS-F-03:14/_x000a_O1010206:29B"/>
        <s v="TS-F-03:16/_x000a_O1010206:30B"/>
        <s v="TS-F-03:18/_x000a_O1010206:31B"/>
        <s v="TS-F-03:20/_x000a_O1010206:32B"/>
        <s v="TS-F-03:22/_x000a_O1010207:1B"/>
        <s v="TS-F-03:24/_x000a_O1010207:2B"/>
        <s v="TS-F-03:26/_x000a_O1010207:3B"/>
        <s v="TS-F-03:28/_x000a_O1010207:4B"/>
        <s v="TS-F-03:30/_x000a_O1010207:5B"/>
        <s v="TS-F-03:32/_x000a_O1010207:6B"/>
        <s v="TS-F-03:34/_x000a_O1010207:7B"/>
        <s v="TS-F-03:36/_x000a_O1010207:8B"/>
        <s v="TS-F-03:38/_x000a_O1010207:9B"/>
        <s v="TS-F-04:2/_x000a_O1010207:10B"/>
        <s v="TS-F-04:4/_x000a_O1010207:11B"/>
        <s v="TS-F-04:6/_x000a_O1010207:12B"/>
        <s v="TS-F-04:8/_x000a_O1010207:13B"/>
        <s v="TS-F-04:10/_x000a_O1010207:14B"/>
        <s v="TS-F-04:12/_x000a_O1010207:15B"/>
        <s v="TS-F-04:14/_x000a_O1010207:16B"/>
        <s v="TS-F-04:16/_x000a_O1010207:17B"/>
        <s v="TS-F-04:18/_x000a_O1010207:18B"/>
        <s v="TS-F-04:20/_x000a_O1010207:19B"/>
        <s v="TS-F-04:22/_x000a_O1010207:20B"/>
        <s v="TS-F-04:24/_x000a_O1010207:21B"/>
        <s v="TS-F-04:26/_x000a_O1010207:22B"/>
        <s v="TS-F-04:28/_x000a_O1010207:23B"/>
        <s v="TS-F-04:30/_x000a_O1010207:24B"/>
        <s v="TS-F-05:2/_x000a_O1010207:25B"/>
        <s v="TS-F-05:4/_x000a_O1010207:26B"/>
        <s v="TS-F-05:6/_x000a_O1010207:27B"/>
        <s v="TS-F-05:8/_x000a_O1010207:28B"/>
        <s v="TS-F-05:10/_x000a_O1010207:29B"/>
        <s v="TS-F-05:12/_x000a_O1010207:30B"/>
        <s v="TS-F-05:14/_x000a_O1010207:31B"/>
        <s v="TS-F-05:16/_x000a_O1010207:32B"/>
        <s v="TS-F-05:18/_x000a_O1010208:1B"/>
        <s v="TS-F-05:20/_x000a_O1010208:2B"/>
        <s v="TS-F-05:22/_x000a_O1010208:3B"/>
        <s v="TS-F-05:24/_x000a_O1010208:4B"/>
        <s v="TS-F-05:26/_x000a_O1010208:5B"/>
        <s v="TS-F-05:28/_x000a_O1010208:6B"/>
        <s v="TS-F-05:30/_x000a_O1010208:7B"/>
        <s v="TS-H-01:2/_x000a_O1010208:8B"/>
        <s v="TS-H-01:4/_x000a_O1010208:9B"/>
        <s v="TS-H-01:6/_x000a_O1010208:10B"/>
        <s v="TS-H-01:8/_x000a_O1010208:11B"/>
        <s v="TS-H-01:10/_x000a_O1010208:12B"/>
        <s v="TS-H-01:12/_x000a_O1010208:13B"/>
        <s v="TS-H-01:14/_x000a_O1010208:14B"/>
        <s v="TS-H-01:16/_x000a_O1010208:15B"/>
        <s v="TS-H-01:18/_x000a_O1010208:16B"/>
        <s v="TS-H-01:20/_x000a_O1010208:17B"/>
        <s v="TS-H-01:22/_x000a_O1010208:18B"/>
        <s v="TS-F-03:40/_x000a_O1010208:19B"/>
        <s v="TS-F-03:42/_x000a_O1010208:20B"/>
        <s v="TS-F-03:44/_x000a_O1010208:21B"/>
        <s v="TS-F-02:2/_x000a_O1010209:1B"/>
        <s v="TS-F-02:4/_x000a_O1010209:2B"/>
        <s v="TS-F-02:6/_x000a_O1010209:3B"/>
        <s v="TS-F-02:8/_x000a_O1010209:4B"/>
        <s v="TS-F-02:10/_x000a_O1010209:5B"/>
        <s v="TS-F-02:12/_x000a_O1010209:6B"/>
        <s v="TS-F-02:14/_x000a_O1010209:7B"/>
        <s v="TS-F-02:16/_x000a_O1010209:8B"/>
        <s v="TS-F-02:18/_x000a_O1010209:9B"/>
        <s v="TS-F-02:20/_x000a_O1010209:10B"/>
        <s v="TS-F-02:22/_x000a_O1010209:11B"/>
        <s v="TS-F-02:24/_x000a_O1010209:12B"/>
        <s v="TS-F-02:26/_x000a_O1010209:13B"/>
        <s v="TS-F-02:28/_x000a_O1010209:14B"/>
        <s v="TS-F-02:30/_x000a_O1010209:15B"/>
        <s v="TS-F-02:32/_x000a_O1010209:16B"/>
        <s v="TS-F-02:36/_x000a_O1010209:17B"/>
        <s v="TS-F-02:38/_x000a_O1010209:18B"/>
        <s v="TS-F-02:40/_x000a_O1010209:19B"/>
        <s v="TS-F-02:42/_x000a_O1010209:20B"/>
        <s v="TS-F-03:2/_x000a_O1010209:21B"/>
        <s v="TS-F-03:4/_x000a_O1010209:22B"/>
        <s v="TS-F-03:6/_x000a_O1010209:23B"/>
        <s v="TS-F-03:8/_x000a_O1010209:24B"/>
        <s v="TS-F-03:10/_x000a_O1010209:25B"/>
        <s v="TS-F-03:12/_x000a_O1010209:26B"/>
        <s v="TS-F-03:14/_x000a_O1010209:27B"/>
        <s v="TS-F-03:16/_x000a_O1010209:28B"/>
        <s v="TS-F-03:18/_x000a_O1010209:29B"/>
        <s v="TS-F-03:20/_x000a_O1010209:30B"/>
        <s v="TS-F-03:22/_x000a_O1010209:31B"/>
        <s v="TS-F-03:24/_x000a_O1010209:32B"/>
        <s v="TS-G-01:2/_x000a_O1010210:1C"/>
        <s v="TS-G-01:4/_x000a_O1010210:2C"/>
        <s v="TS-G-01:6/_x000a_O1010210:3C"/>
        <s v="TS-G-01:8/_x000a_O1010210:4C"/>
        <s v="TS-G-01:10/_x000a_O1010210:5C"/>
        <s v="TS-G-01:12/_x000a_O1010210:6C"/>
        <s v="TS-G-01:14/_x000a_O1010210:7C"/>
        <s v="TS-G-01:16/_x000a_O1010210:8C"/>
        <s v="TS-G-01:18/_x000a_O1010210:9C"/>
        <s v="TS-G-01:20/_x000a_O1010210:10C"/>
        <s v="TS-G-01:22/_x000a_O1010210:11C"/>
        <s v="TS-G-01:24/_x000a_O1010210:12C"/>
        <s v="TS-G-02:2/_x000a_O1010210:13C"/>
        <s v="TS-G-02:4/_x000a_O1010210:14C"/>
        <s v="TS-G-03:2/_x000a_O1010210:15C"/>
        <s v="TS-G-03:4/_x000a_O1010210:16C"/>
        <s v="TS-G-03:6/_x000a_O1010210:17C"/>
        <s v="TS-G-03:8/_x000a_O1010210:18C"/>
        <s v="TS-G-03:10/_x000a_O1010210:19C"/>
        <s v="TS-G-03:12/_x000a_O1010210:20C"/>
        <s v="TS-G-03:14/_x000a_O1010210:21C"/>
        <s v="TS-G-03:16/_x000a_O1010210:22C"/>
        <s v="TS-G-03:18/_x000a_O1010210:23C"/>
        <s v="TS-G-03:20/_x000a_O1010210:24C"/>
        <s v="TS-G-03:22/_x000a_O1010210:25C"/>
        <s v="TS-G-03:24/_x000a_O1010210:26C"/>
        <s v="TS-G-04:2/_x000a_O1010210:27C"/>
        <s v="TS-G-04:4/_x000a_O1010210:28C"/>
        <s v="TS-G-04:6/_x000a_O1010210:29C"/>
        <s v="TS-G-04:8/_x000a_O1010210:30C"/>
        <s v="TS-G-04:10/_x000a_O1010210:31C"/>
        <s v="TS-G-04:12/_x000a_O1010210:32C"/>
        <s v="TS-G-04:14/_x000a_O1010211:1C"/>
        <s v="TS-G-04:16/_x000a_O1010211:2C"/>
        <s v="TS-G-04:18/_x000a_O1010211:3C"/>
        <s v="TS-G-04:20/_x000a_O1010211:4C"/>
        <s v="TS-G-04:22/_x000a_O1010211:5C"/>
        <s v="TS-G-04:24/_x000a_O1010211:6C"/>
        <s v="TS-G-05:2/_x000a_O1010211:7C"/>
        <s v="TS-G-05:4/_x000a_O1010211:8C"/>
        <s v="TS-G-05:6/_x000a_O1010211:9C"/>
        <s v="TS-G-05:8/_x000a_O1010211:10C"/>
        <s v="TS-G-05:10/_x000a_O1010211:11C"/>
        <s v="TS-G-05:12/_x000a_O1010211:12C"/>
        <s v="TS-G-05:14/_x000a_O1010211:13C"/>
        <s v="TS-G-05:16/_x000a_O1010211:14C"/>
        <s v="TS-G-05:18/_x000a_O1010211:15C"/>
        <s v="TS-G-05:20/_x000a_O1010211:16C"/>
        <s v="TS-G-05:22/_x000a_O1010211:17C"/>
        <s v="TS-G-05:24/_x000a_O1010211:18C"/>
        <s v="TS-G-07:2/_x000a_O1010211:19C"/>
        <s v="TS-G-07:4/_x000a_O1010211:20C"/>
        <s v="TS-G-07:6/_x000a_O1010211:21C"/>
        <s v="TS-G-07:8/_x000a_O1010211:22C"/>
        <s v="TS-G-07:10/_x000a_O1010211:23C"/>
        <s v="TS-G-07:12/_x000a_O1010211:24C"/>
        <s v="TS-G-07:14/_x000a_O1010211:25C"/>
        <s v="TS-G-07:16/_x000a_O1010211:26C"/>
        <s v="TS-G-07:18/_x000a_O1010211:27C"/>
        <s v="TS-H-04:2/_x000a_O1010211:28C"/>
        <s v="TS-H-04:4/_x000a_O1010211:29C"/>
        <s v="TS-H-04:6/_x000a_O1010211:30C"/>
        <s v="TS-G-01:2/_x000a_O1010212:1A"/>
        <s v="TS-G-01:4/_x000a_O1010212:2A"/>
        <s v="TS-G-01:6/_x000a_O1010212:3A"/>
        <s v="TS-G-01:8/_x000a_O1010212:4A"/>
        <s v="TS-G-01:10/_x000a_O1010212:5A"/>
        <s v="TS-G-01:12/_x000a_O1010212:6A"/>
        <s v="TS-G-01:14/_x000a_O1010212:7A"/>
        <s v="TS-G-01:16/_x000a_O1010212:8A"/>
        <s v="TS-G-01:18/_x000a_O1010212:9A"/>
        <s v="TS-G-01:20/_x000a_O1010212:10A"/>
        <s v="TS-G-01:22/_x000a_O1010212:11A"/>
        <s v="TS-G-01:24/_x000a_O1010212:12A"/>
        <s v="TS-G-02:2/_x000a_O1010212:13A"/>
        <s v="TS-G-02:4/_x000a_O1010212:14A"/>
        <s v="TS-G-02:6/_x000a_O1010212:15A"/>
        <s v="TS-G-02:8/_x000a_O1010212:16A"/>
        <s v="TS-G-02:10/_x000a_O1010212:17A"/>
        <s v="TS-G-02:12/_x000a_O1010212:18A"/>
        <s v="TS-G-02:14/_x000a_O1010212:19A"/>
        <s v="TS-G-02:16/_x000a_O1010212:20A"/>
        <s v="TS-G-02:18/_x000a_O1010212:21A"/>
        <s v="TS-G-02:20/_x000a_O1010212:22A"/>
        <s v="TS-G-02:22/_x000a_O1010212:23A"/>
        <s v="TS-G-02:24/_x000a_O1010212:24A"/>
        <s v="TS-G-02:26/_x000a_O1010212:25A"/>
        <s v="TS-G-03:2/_x000a_O1010212:26A"/>
        <s v="TS-G-03:4/_x000a_O1010212:27A"/>
        <s v="TS-G-03:6/_x000a_O1010212:28A"/>
        <s v="TS-G-03:8/_x000a_O1010212:29A"/>
        <s v="TS-G-03:10/_x000a_O1010212:30A"/>
        <s v="TS-G-03:12/_x000a_O1010212:31A"/>
        <s v="TS-G-03:14/_x000a_O1010212:32A"/>
        <s v="TS-G-03:16/_x000a_O1010213:1A"/>
        <s v="TS-G-03:18/_x000a_O1010213:2A"/>
        <s v="TS-G-03:20/_x000a_O1010213:3A"/>
        <s v="TS-G-03:22/_x000a_O1010213:4A"/>
        <s v="TS-G-03:24/_x000a_O1010213:5A"/>
        <s v="TS-G-03:26/_x000a_O1010213:6A"/>
        <s v="TS-G-04:2/_x000a_O1010213:7A"/>
        <s v="TS-G-04:4/_x000a_O1010213:8A"/>
        <s v="TS-G-04:6/_x000a_O1010213:9A"/>
        <s v="TS-G-04:8/_x000a_O1010213:10A"/>
        <s v="TS-G-04:10/_x000a_O1010213:11A"/>
        <s v="TS-G-04:12/_x000a_O1010213:12A"/>
        <s v="TS-G-04:14/_x000a_O1010213:13A"/>
        <s v="TS-G-04:16/_x000a_O1010213:14A"/>
        <s v="TS-G-04:18/_x000a_O1010213:15A"/>
        <s v="TS-G-04:20/_x000a_O1010213:16A"/>
        <s v="TS-G-04:22/_x000a_O1010213:17A"/>
        <s v="TS-G-04:24/_x000a_O1010213:18A"/>
        <s v="TS-G-05:2/_x000a_O1010213:19A"/>
        <s v="TS-G-05:4/_x000a_O1010213:20A"/>
        <s v="TS-G-05:6/_x000a_O1010213:21A"/>
        <s v="TS-G-05:8/_x000a_O1010213:22A"/>
        <s v="TS-G-05:10/_x000a_O1010213:23A"/>
        <s v="TS-G-05:12/_x000a_O1010213:24A"/>
        <s v="TS-G-05:14/_x000a_O1010213:25A"/>
        <s v="TS-G-05:16/_x000a_O1010213:26A"/>
        <s v="TS-G-05:18/_x000a_O1010213:27A"/>
        <s v="TS-G-05:20/_x000a_O1010213:28A"/>
        <s v="TS-G-05:22/_x000a_O1010213:29A"/>
        <s v="TS-G-05:24/_x000a_O1010213:30A"/>
        <s v="TS-G-06:2/_x000a_O1010213:31A"/>
        <s v="TS-G-06:4/_x000a_O1010213:32A"/>
        <s v="TS-G-06:6/_x000a_O1010214:1A"/>
        <s v="TS-G-06:8/_x000a_O1010214:2A"/>
        <s v="TS-G-06:10/_x000a_O1010214:3A"/>
        <s v="TS-G-06:12/_x000a_O1010214:4A"/>
        <s v="TS-G-07:2/_x000a_O1010214:5A"/>
        <s v="TS-G-07:4/_x000a_O1010214:6A"/>
        <s v="TS-G-07:6/_x000a_O1010214:7A"/>
        <s v="TS-G-07:8/_x000a_O1010214:8A"/>
        <s v="TS-G-07:10/_x000a_O1010214:9A"/>
        <s v="TS-G-07:12/_x000a_O1010214:10A"/>
        <s v="TS-G-07:14/_x000a_O1010214:11A"/>
        <s v="TS-G-07:16/_x000a_O1010214:12A"/>
        <s v="TS-G-07:18/_x000a_O1010214:13A"/>
        <s v="TS-G-07:20/_x000a_O1010214:14A"/>
        <s v="TS-G-07:22/_x000a_O1010214:15A"/>
        <s v="TS-G-07:24/_x000a_O1010214:16A"/>
        <s v="TS-G-07:26/_x000a_O1010214:17A"/>
        <s v="TS-G-07:28/_x000a_O1010214:18A"/>
        <s v="TS-G-08:2/_x000a_O1010214:19A"/>
        <s v="TS-G-08:4/_x000a_O1010214:20A"/>
        <s v="TS-G-08:6/_x000a_O1010214:21A"/>
        <s v="TS-G-08:8/_x000a_O1010214:22A"/>
        <s v="TS-G-08:10/_x000a_O1010214:23A"/>
        <s v="TS-G-08:12/_x000a_O1010214:24A"/>
        <s v="TS-G-08:14/_x000a_O1010214:25A"/>
        <s v="TS-G-08:16/_x000a_O1010214:26A"/>
        <s v="TS-G-08:18/_x000a_O1010214:27A"/>
        <s v="TS-G-08:20/_x000a_O1010214:28A"/>
        <s v="TS-G-08:22/_x000a_O1010214:29A"/>
        <s v="TS-G-08:24/_x000a_O1010214:30A"/>
        <s v="TS-F-01:2/_x000a_O1010214:31A"/>
        <s v="TS-F-01:4/_x000a_O1010214:32A"/>
        <s v="TS-H-04:2/_x000a_O1010215:1A"/>
        <s v="TS-H-04:4/_x000a_O1010215:2A"/>
        <s v="TS-H-04:6/_x000a_O1010215:3A"/>
        <s v="TS-H-04:8/_x000a_O1010215:4A"/>
        <s v="TS-H-04:10/_x000a_O1010215:5A"/>
        <s v="TS-H-04:12/_x000a_O1010215:6A"/>
        <s v="TS-H-04:14/_x000a_O1010215:7A"/>
        <s v="TS-H-04:16/_x000a_O1010215:8A"/>
        <s v="TS-H-03:18/_x000a_O1010215:9A"/>
        <s v="TS-H-03:20/_x000a_O1010215:10A"/>
        <s v="TS-H-03:22/_x000a_O1010215:11A"/>
        <s v="TS-H-03:24/_x000a_O1010215:12A"/>
        <s v="TS-G-04:16/_x000a_O1010300:1B"/>
        <s v="TS-G-04:18/_x000a_O1010300:2B"/>
        <s v="TS-G-04:20/_x000a_O1010300:3B"/>
        <s v="TS-G-04:22/_x000a_O1010300:4B"/>
        <s v="TS-G-04:24/_x000a_O1010300:5B"/>
        <s v="TS-G-04:26/_x000a_O1010300:6B"/>
        <s v="O1011000:1C/_x000a_O1011000_U1:6"/>
        <s v="O1011000:2C/_x000a_O1011000_U2:6"/>
        <s v="O1011000:3C/_x000a_O1011000_U3:6"/>
        <s v="O1011000:4C/_x000a_O1011000_U4:6"/>
        <s v="O1011000:5C/_x000a_O1011000_U5:6"/>
        <s v="O1011000:6C/_x000a_O1011000_U6:6"/>
        <s v="O1011000:7C/_x000a_O1011000_U7:6"/>
        <s v="O1011000:8C/_x000a_O1011000_U8:6"/>
        <s v="O1011001:1C/_x000a_O1011001_U1:6"/>
        <s v="O1011001:2C/_x000a_O1011001_U2:6"/>
        <s v="O1011001:3C/_x000a_O1011001_U3:6"/>
        <s v="O1011001:4C/_x000a_O1011001_U4:6"/>
        <s v="O1011001:5C/_x000a_O1011001_U5:6"/>
        <s v="O1011001:6C/_x000a_O1011001_U6:6"/>
        <s v="O1011001:7C/_x000a_O1011001_U7:6"/>
        <s v="O1011001:8C/_x000a_O1011001_U8:6"/>
        <s v="O1011001:9C/_x000a_O1011001_U9:6"/>
        <s v="O1011001:10C/_x000a_O1011001_U10:6"/>
        <s v="O1011001:11C/_x000a_O1011001_U11:6"/>
        <s v="O1011001:12C/_x000a_O1011001_U12:6"/>
        <s v="O1011001:13C/_x000a_O1011001_U13:6"/>
        <s v="O1011001:14C/_x000a_O1011001_U14:6"/>
        <s v="O1011001:15C/_x000a_O1011001_U15:6"/>
        <s v="O1011002:15C/_x000a_O1011002_U15:6"/>
        <s v="O1011002:1C/_x000a_O1011002_U1:6"/>
        <s v="O1011002:2C/_x000a_O1011002_U2:6"/>
        <s v="O1011002:3C/_x000a_O1011002_U3:6"/>
        <s v="O1011002:4C/_x000a_O1011002_U4:6"/>
        <s v="O1011002:5C/_x000a_O1011002_U5:6"/>
        <s v="O1011002:6C/_x000a_O1011002_U6:6"/>
        <s v="O1011002:7C/_x000a_O1011002_U7:6"/>
        <s v="O1011002:8C/_x000a_O1011002_U8:6"/>
        <s v="O1011002:9C/_x000a_O1011002_U9:6"/>
        <s v="O1011002:10C/_x000a_O1011002_U10:6"/>
        <s v="O1011002:11C/_x000a_O1011002_U11:6"/>
        <s v="O1011002:12C/_x000a_O1011002_U12:6"/>
        <s v="O1011002:13C/_x000a_O1011002_U13:6"/>
        <s v="O1011002:14C/_x000a_O1011002_U14:6"/>
        <s v="O1011001:16C/_x000a_O1011001_U16:6"/>
        <s v="O1011002:16C/_x000a_O1011002_U16:6"/>
        <s v="O1011003:1C/_x000a_O1011003_U1:6"/>
        <s v="O1011003:2C/_x000a_O1011003_U2:6"/>
        <s v="O1011003:3C/_x000a_O1011003_U3:6"/>
        <s v="O1011003:4C/_x000a_O1011003_U4:6"/>
        <s v="O1011003:5C/_x000a_O1011003_U5:6"/>
        <s v="O1011003:6C/_x000a_O1011003_U6:6"/>
        <s v="O1011003:7C/_x000a_O1011003_U7:6"/>
        <s v="O1011003:8C/_x000a_O1011003_U8:6"/>
        <s v="O1011003:9C/_x000a_O1011003_U9:6"/>
        <s v="O1011003:10C/_x000a_O1011003_U10:6"/>
        <s v="O1011003:11C/_x000a_O1011003_U11:6"/>
        <s v="O1011003:12C/_x000a_O1011003_U12:6"/>
        <s v="O1011003:13C/_x000a_O1011003_U13:6"/>
        <s v="O1011003:14C/_x000a_O1011003_U14:6"/>
        <s v="O1011003:15C/_x000a_O1011003_U15:6"/>
        <s v="O1011003:16C/_x000a_O1011003_U16:6"/>
        <s v="O1011004:1C/_x000a_O1011004_U1:6"/>
        <s v="O1011004:2C/_x000a_O1011004_U2:6"/>
        <s v="O1011004:3C/_x000a_O1011004_U3:6"/>
        <s v="O1011004:4C/_x000a_O1011004_U4:6"/>
        <s v="O1011004:5C/_x000a_O1011004_U5:6"/>
        <s v="O1011004:6C/_x000a_O1011004_U6:6"/>
        <s v="O1011004:7C/_x000a_O1011004_U7:6"/>
        <s v="O1011004:8C/_x000a_O1011004_U8:6"/>
        <s v="O1011004:9C/_x000a_O1011004_U9:6"/>
        <s v="O1011004:10C/_x000a_O1011004_U10:6"/>
        <s v="O1011004:11C/_x000a_O1011004_U11:6"/>
        <s v="O1011004:12C/_x000a_O1011004_U12:6"/>
        <s v="O1011004:13C/_x000a_O1011004_U13:6"/>
        <s v="O1011004:14C/_x000a_O1011004_U14:6"/>
        <s v="O1011004:15C/_x000a_O1011004_U15:6"/>
        <s v="O1011004:16C/_x000a_O1011004_U16:6"/>
        <s v="O1011005:1C/_x000a_O1011005_U1:6"/>
        <s v="O1011005:2C/_x000a_O1011005_U2:6"/>
        <s v="O1011005:3C/_x000a_O1011005_U3:6"/>
        <s v="O1011005:4C/_x000a_O1011005_U4:6"/>
        <s v="O1011005:5C/_x000a_O1011005_U5:6"/>
        <s v="O1011005:6C/_x000a_O1011005_U6:6"/>
        <s v="O1011005:7C/_x000a_O1011005_U7:6"/>
        <s v="O1011005:8C/_x000a_O1011005_U8:6"/>
        <s v="O1011005:9C/_x000a_O1011005_U9:6"/>
        <s v="O1011005:10C/_x000a_O1011005_U10:6"/>
        <s v="O1011005:11C/_x000a_O1011005_U11:6"/>
        <s v="O1011005:12C/_x000a_O1011005_U12:6"/>
        <s v="O1011005:13C/_x000a_O1011005_U13:6"/>
        <s v="O1011005:14C/_x000a_O1011005_U14:6"/>
        <s v="O1011005:15C/_x000a_O1011005_U15:6"/>
        <s v="O1011005:16C/_x000a_O1011005_U16:6"/>
        <s v="O1011006:1C/_x000a_O1011006_U1:6"/>
        <s v="O1011006:2C/_x000a_O1011006_U2:6"/>
        <s v="O1011006:3C/_x000a_O1011006_U3:6"/>
        <s v="O1011006:4C/_x000a_O1011006_U4:6"/>
        <s v="O1011006:5C/_x000a_O1011006_U5:6"/>
        <s v="O1011006:6C/_x000a_O1011006_U6:6"/>
        <s v="O1011006:7C/_x000a_O1011006_U7:6"/>
        <s v="O1011006:8C/_x000a_O1011006_U8:6"/>
        <s v="O1011006:9C/_x000a_O1011006_U9:6"/>
        <s v="O1011006:10C/_x000a_O1011006_U10:6"/>
        <s v="O1011006:11C/_x000a_O1011006_U11:6"/>
        <s v="O1011006:12C/_x000a_O1011006_U12:6"/>
        <s v="O1011006:13C/_x000a_O1011006_U13:6"/>
        <s v="O1011006:14C/_x000a_O1011006_U14:6"/>
        <s v="O1011006:15C/_x000a_O1011006_U15:6"/>
        <s v="O1011006:16C/_x000a_O1011006_U16:6"/>
        <s v="O1011008R:1C/_x000a_O1011008R_U1:4"/>
        <s v="O1011008R:2C/_x000a_O1011008R_U2:4"/>
        <s v="O1011008R:3C/_x000a_O1011008R_U3:4"/>
        <s v="O1011008R:4C/_x000a_O1011008R_U4:6"/>
        <s v="O1011008R:5C/_x000a_O1011008R_U5:6"/>
        <s v="O1011008R:6C/_x000a_O1011008R_U6:6"/>
        <s v="O1011008R:7C/_x000a_O1011008R_U7:6"/>
        <s v="O1011008R:8C/_x000a_O1011008R_U8:6"/>
        <s v="O1011008R:9C/_x000a_O1011008R_U9:6"/>
        <s v="O1011008R:10C/_x000a_O1011008R_U10:6"/>
        <s v="O1011008R:11C/_x000a_O1011008R_U11:6"/>
        <s v="O1011008R:12C/_x000a_O1011008R_U12:6"/>
        <s v="O1011008R:13C/_x000a_O1011008R_U13:6"/>
        <s v="O1011008R:14C/_x000a_O1011008R_U14:6"/>
        <s v="O1011010R:1C/_x000a_O1011010R_U1:6"/>
        <s v="O1011010R:2C/_x000a_O1011010R_U2:6"/>
        <s v="O1011010R:3C/_x000a_O1011010R_U3:6"/>
        <s v="O1011010R:4C/_x000a_O1011010R_U4:6"/>
        <s v="O1011010R:5C/_x000a_O1011010R_U5:6"/>
        <s v="O1011010R:6C/_x000a_O1011010R_U6:6"/>
        <s v="O1011010R:7C/_x000a_O1011010R_U7:6"/>
        <s v="O1011010R:8C/_x000a_O1011010R_U8:6"/>
        <s v="O1011010R:9C/_x000a_O1011010R_U9:6"/>
        <s v="O1011010R:10C/_x000a_O1011010R_U10:6"/>
        <s v="O1011010R:11C/_x000a_O1011010R_U11:6"/>
        <s v="O1011010R:12C/_x000a_O1011010R_U12:6"/>
        <s v="O1011010R:13C/_x000a_O1011010R_U13:6"/>
        <s v="O1011010R:14C/_x000a_O1011010R_U14:6"/>
        <s v="O1011012R:1C/_x000a_O1011012R_U1:6"/>
        <s v="O1011012R:2C/_x000a_O1011012R_U2:6"/>
        <s v="O1011012R:3C/_x000a_O1011012R_U3:6"/>
        <s v="O1011012R:4C/_x000a_O1011012R_U4:6"/>
        <s v="O1011012R:5C/_x000a_O1011012R_U5:6"/>
        <s v="O1011012R:6C/_x000a_O1011012R_U6:6"/>
        <s v="O1011012R:7C/_x000a_O1011012R_U7:6"/>
        <s v="O1011012R:8C/_x000a_O1011012R_U8:6"/>
        <s v="O1011012R:9C/_x000a_O1011012R_U9:6"/>
        <s v="O1011012R:10C/_x000a_O1011012R_U10:6"/>
        <s v="O1011012R:11C/_x000a_O1011012R_U11:6"/>
        <s v="O1011012R:12C/_x000a_O1011012R_U12:6"/>
        <s v="O1011014R:1C/_x000a_O1011014R_U1:6"/>
        <s v="O1011014R:2C/_x000a_O1011014R_U2:6"/>
        <s v="O1011014R:3C/_x000a_O1011014R_U3:6"/>
        <s v="O1011014R:4C/_x000a_O1011014R_U4:6"/>
        <s v="O1011014R:5C/_x000a_O1011014R_U5:6"/>
        <s v="O1011014R:6C/_x000a_O1011014R_U6:6"/>
        <s v="O1011014R:7C/_x000a_O1011014R_U7:6"/>
        <s v="O1011014R:8C/_x000a_O1011014R_U8:6"/>
        <s v="O1011014R:9C/_x000a_O1011014R_U9:6"/>
        <s v="O1011014R:10C/_x000a_O1011014R_U10:6"/>
        <s v="O1011014R:11C/_x000a_O1011014R_U11:6"/>
        <s v="O1011014R:12C/_x000a_O1011014R_U12:6"/>
        <s v="O1011014R:13C/_x000a_O1011014R_U13:6"/>
        <s v="O1011014R:14C/_x000a_O1011014R_U14:6"/>
        <s v="O1011014R:15C/_x000a_O1011014R_U15:6"/>
        <s v="O1011100:1B/_x000a_O1011100_U1:6"/>
        <s v="O1011100:2B/_x000a_O1011100_U2:6"/>
        <s v="O1011100:3B/_x000a_O1011100_U3:6"/>
        <s v="O1011100:4B/_x000a_O1011100_U4:6"/>
        <s v="O1011100:5B/_x000a_O1011100_U5:6"/>
        <s v="O1011100:6B/_x000a_O1011100_U6:6"/>
        <s v="O1011100:7B/_x000a_O1011100_U7:6"/>
        <s v="O1011100:8B/_x000a_O1011100_U8:6"/>
        <s v="O1011100:9B/_x000a_O1011100_U9:6"/>
        <s v="O1011100:10B/_x000a_O1011100_U10:6"/>
        <s v="O1011100:11B/_x000a_O1011100_U11:6"/>
        <s v="O1011100:12B/_x000a_O1011100_U12:6"/>
        <s v="O1011100:13B/_x000a_O1011100_U13:6"/>
        <s v="O1011100:14B/_x000a_O1011100_U14:6"/>
        <s v="O1011100:15B/_x000a_O1011100_U15:6"/>
        <s v="O1011100:16B/_x000a_O1011100_U16:6"/>
        <s v="O1011100:17B/_x000a_O1011100_U17:8"/>
        <s v="O1011100:18B/_x000a_O1011100_U18:8"/>
        <s v="O1011100:19B/_x000a_O1011100_U19:8"/>
        <s v="O1011100:20B/_x000a_O1011100_U20:8"/>
        <s v="O1011100:21B/_x000a_O1011100_U21:8"/>
        <s v="O1011100:22B/_x000a_O1011100_U22:8"/>
        <s v="O1011100:23B/_x000a_O1011100_U23:8"/>
        <s v="O1011100:24B/_x000a_O1011100_U24:8"/>
        <s v="O1011100:25B/_x000a_O1011100_U25:8"/>
        <s v="O1011100:26B/_x000a_O1011100_U26:8"/>
        <s v="O1011100:27B/_x000a_O1011100_U27:8"/>
        <s v="O1011100:28B/_x000a_O1011100_U28:8"/>
        <s v="O1011100:29B/_x000a_O1011100_U29:8"/>
        <s v="O1011100:30B/_x000a_O1011100_U30:8"/>
        <s v="O1011100:31B/_x000a_O1011100_U31:8"/>
        <s v="O1011100:32B/_x000a_O1011100_U32:8"/>
        <s v="O1011101:1B/_x000a_O1011101_U1:6"/>
        <s v="O1011101:2B/_x000a_O1011101_U2:6"/>
        <s v="O1011101:3B/_x000a_O1011101_U3:6"/>
        <s v="O1011101:4B/_x000a_O1011101_U4:6"/>
        <s v="O1011101:5B/_x000a_O1011101_U5:6"/>
        <s v="O1011101:6B/_x000a_O1011101_U6:6"/>
        <s v="O1011101:7B/_x000a_O1011101_U7:6"/>
        <s v="O1011101:8B/_x000a_O1011101_U8:6"/>
        <s v="O1011101:9B/_x000a_O1011101_U9:6"/>
        <s v="O1011101:10B/_x000a_O1011101_U10:6"/>
        <s v="O1011101:11B/_x000a_O1011101_U11:6"/>
        <s v="O1011101:12B/_x000a_O1011101_U12:6"/>
        <s v="O1011101:13B/_x000a_O1011101_U13:6"/>
        <s v="O1011101:14B/_x000a_O1011101_U14:6"/>
        <s v="O1011101:15B/_x000a_O1011101_U15:6"/>
        <s v="O1011101:16B/_x000a_O1011101_U16:6"/>
        <s v="O1011101:17B/_x000a_O1011101_U17:6"/>
        <s v="O1011101:18B/_x000a_O1011101_U18:6"/>
        <s v="O1011101:19B/_x000a_O1011101_U19:6"/>
        <s v="O1011101:20B/_x000a_O1011101_U20:6"/>
        <s v="O1011101:21B/_x000a_O1011101_U21:6"/>
        <s v="O1011101:22B/_x000a_O1011101_U22:6"/>
        <s v="O1011101:23B/_x000a_O1011101_U23:6"/>
        <s v="O1011101:24B/_x000a_O1011101_U24:6"/>
        <s v="O1011101:25B/_x000a_O1011101_U25:6"/>
        <s v="O1011101:26B/_x000a_O1011101_U26:6"/>
        <s v="O1011101:27B/_x000a_O1011101_U27:6"/>
        <s v="O1011101:28B/_x000a_O1011101_U28:6"/>
        <s v="O1011101:29B/_x000a_O1011101_U29:6"/>
        <s v="O1011101:30B/_x000a_O1011101_U30:6"/>
        <s v="O1011101:31B/_x000a_O1011101_U31:6"/>
        <s v="O1011101:32B/_x000a_O1011101_U32:6"/>
        <s v="O1011102:1B/_x000a_O1011102_U1:6"/>
        <s v="O1011102:2B/_x000a_O1011102_U2:6"/>
        <s v="O1011102:3B/_x000a_O1011102_U3:6"/>
        <s v="O1011102:4B/_x000a_O1011102_U4:6"/>
        <s v="O1011102:5B/_x000a_O1011102_U5:6"/>
        <s v="O1011102:6B/_x000a_O1011102_U6:6"/>
        <s v="O1011102:7B/_x000a_O1011102_U7:6"/>
        <s v="O1011102:8B/_x000a_O1011102_U8:6"/>
        <s v="O1011102:9B/_x000a_O1011102_U9:6"/>
        <s v="O1011102:10B/_x000a_O1011102_U10:6"/>
        <s v="O1011102:11B/_x000a_O1011102_U11:6"/>
        <s v="O1011102:12B/_x000a_O1011102_U12:6"/>
        <s v="O1011102:13B/_x000a_O1011102_U13:6"/>
        <s v="O1011102:14B/_x000a_O1011102_U14:6"/>
        <s v="O1011102:15B/_x000a_O1011102_U15:6"/>
        <s v="O1011102:16B/_x000a_O1011102_U16:6"/>
        <s v="O1011102:17B/_x000a_O1011102_U17:6"/>
        <s v="O1011102:18B/_x000a_O1011102_U18:6"/>
        <s v="O1011102:19B/_x000a_O1011102_U19:6"/>
        <s v="O1011102:20B/_x000a_O1011102_U20:6"/>
        <s v="O1011102:21B/_x000a_O1011102_U21:6"/>
        <s v="O1011102:22B/_x000a_O1011102_U22:6"/>
        <s v="O1011102:23B/_x000a_O1011102_U23:6"/>
        <s v="O1011102:24B/_x000a_O1011102_U24:6"/>
        <s v="O1011102:25B/_x000a_O1011102_U25:6"/>
        <s v="O1011102:26B/_x000a_O1011102_U26:6"/>
        <s v="O1011102:27B/_x000a_O1011102_U27:6"/>
        <s v="O1011102:28B/_x000a_O1011102_U28:6"/>
        <s v="O1011102:29B/_x000a_O1011102_U29:6"/>
        <s v="O1011102:30B/_x000a_O1011102_U30:6"/>
        <s v="O1011102:31B/_x000a_O1011102_U31:6"/>
        <s v="O1011102:32B/_x000a_O1011102_U32:6"/>
        <s v="O1011103:1B/_x000a_O1011103_U1:6"/>
        <s v="O1011103:2B/_x000a_O1011103_U2:6"/>
        <s v="O1011103:3B/_x000a_O1011103_U3:6"/>
        <s v="O1011103:4B/_x000a_O1011103_U4:6"/>
        <s v="O1011103:5B/_x000a_O1011103_U5:6"/>
        <s v="O1011103:6B/_x000a_O1011103_U6:6"/>
        <s v="O1011103:7B/_x000a_O1011103_U7:6"/>
        <s v="O1011103:8B/_x000a_O1011103_U8:6"/>
        <s v="O1011103:9B/_x000a_O1011103_U9:6"/>
        <s v="O1011103:10B/_x000a_O1011103_U10:6"/>
        <s v="O1011103:11B/_x000a_O1011103_U11:6"/>
        <s v="O1011103:12B/_x000a_O1011103_U12:6"/>
        <s v="O1011103:13B/_x000a_O1011103_U13:6"/>
        <s v="O1011103:14B/_x000a_O1011103_U14:6"/>
        <s v="O1011103:15B/_x000a_O1011103_U15:6"/>
        <s v="O1011103:16B/_x000a_O1011103_U16:6"/>
        <s v="O1011103:17B/_x000a_O1011103_U17:6"/>
        <s v="O1011103:18B/_x000a_O1011103_U18:6"/>
        <s v="O1011103:19B/_x000a_O1011103_U19:6"/>
        <s v="O1011103:20B/_x000a_O1011103_U20:6"/>
        <s v="O1011103:21B/_x000a_O1011103_U21:6"/>
        <s v="O1011103:22B/_x000a_O1011103_U22:6"/>
        <s v="O1011103:23B/_x000a_O1011103_U23:6"/>
        <s v="O1011103:24B/_x000a_O1011103_U24:6"/>
        <s v="O1011103:25B/_x000a_O1011103_U25:6"/>
        <s v="O1011103:26B/_x000a_O1011103_U26:6"/>
        <s v="O1011103:27B/_x000a_O1011103_U27:6"/>
        <s v="O1011103:28B/_x000a_O1011103_U28:6"/>
        <s v="O1011103:29B/_x000a_O1011103_U29:6"/>
        <s v="O1011103:30B/_x000a_O1011103_U30:6"/>
        <s v="O1011103:31B/_x000a_O1011103_U31:6"/>
        <s v="O1011103:32B/_x000a_O1011103_U32:6"/>
        <s v="O1011104:1B/_x000a_O1011104_U1:6"/>
        <s v="O1011104:2B/_x000a_O1011104_U2:6"/>
        <s v="O1011104:3B/_x000a_O1011104_U3:6"/>
        <s v="O1011104:4B/_x000a_O1011104_U4:6"/>
        <s v="O1011104:5B/_x000a_O1011104_U5:6"/>
        <s v="O1011104:6B/_x000a_O1011104_U6:6"/>
        <s v="O1011104:7B/_x000a_O1011104_U7:6"/>
        <s v="O1011104:8B/_x000a_O1011104_U8:6"/>
        <s v="O1011104:9B/_x000a_O1011104_U9:6"/>
        <s v="O1011104:10B/_x000a_O1011104_U10:6"/>
        <s v="O1011104:11B/_x000a_O1011104_U11:6"/>
        <s v="O1011104:12B/_x000a_O1011104_U12:6"/>
        <s v="O1011104:13B/_x000a_O1011104_U13:6"/>
        <s v="O1011104:14B/_x000a_O1011104_U14:6"/>
        <s v="O1011104:15B/_x000a_O1011104_U15:6"/>
        <s v="O1011104:16B/_x000a_O1011104_U16:6"/>
        <s v="O1011104:17B/_x000a_O1011104_U17:6"/>
        <s v="O1011104:18B/_x000a_O1011104_U18:6"/>
        <s v="O1011104:19B/_x000a_O1011104_U19:6"/>
        <s v="O1011104:20B/_x000a_O1011104_U20:6"/>
        <s v="O1011104:21B/_x000a_O1011104_U21:6"/>
        <s v="O1011104:22B/_x000a_O1011104_U22:6"/>
        <s v="O1011104:23B/_x000a_O1011104_U23:6"/>
        <s v="O1011104:24B/_x000a_O1011104_U24:6"/>
        <s v="O1011104:25B/_x000a_O1011104_U25:6"/>
        <s v="O1011104:26B/_x000a_O1011104_U26:6"/>
        <s v="O1011104:27B/_x000a_O1011104_U27:6"/>
        <s v="O1011104:28B/_x000a_O1011104_U28:6"/>
        <s v="O1011104:29B/_x000a_O1011104_U29:6"/>
        <s v="O1011104:30B/_x000a_O1011104_U30:6"/>
        <s v="O1011104:31B/_x000a_O1011104_U31:6"/>
        <s v="O1011104:32B/_x000a_O1011104_U32:8"/>
        <s v="TS-O-10:2/_x000a_O1011105:1B"/>
        <s v="TS-O-10:4/_x000a_O1011105:2B"/>
        <s v="TS-Q-14:2/_x000a_O1011105:3B"/>
        <s v="TS-Q-14:4/_x000a_O1011105:4B"/>
        <s v="TS-O-09:2/_x000a_O1011105:5B"/>
        <s v="TS-P-07:2/_x000a_O1011105:6B"/>
        <s v="TS-P-08:2/_x000a_O1011105:7B"/>
        <s v="TS-Q-05:2/_x000a_O1011105:11B"/>
        <s v="TS-Q-06:2/_x000a_O1011105:12B"/>
        <s v="TS-Q-07:2/_x000a_O1011105:13B"/>
        <s v="TS-Q-08:2/_x000a_O1011105:14B"/>
        <s v="TS-Q-09:2/_x000a_O1011105:15B"/>
        <s v="TS-Q-10:2/_x000a_O1011105:16B"/>
        <s v="TS-Q-11:2/_x000a_O1011105:17B"/>
        <s v="TS-Q-12:2/_x000a_O1011105:18B"/>
        <s v="TS-O-05:2/_x000a_O1011106:1B"/>
        <s v="TS-O-05:4/_x000a_O1011106:2B"/>
        <s v="TS-O-05:6/_x000a_O1011106:3B"/>
        <s v="TS-O-05:8/_x000a_O1011106:4B"/>
        <s v="TS-O-05:10/_x000a_O1011106:5B"/>
        <s v="TS-O-05:12/_x000a_O1011106:6B"/>
        <s v="TS-O-05:14/_x000a_O1011106:7B"/>
        <s v="TS-O-05:16/_x000a_O1011106:8B"/>
        <s v="TS-O-05:18/_x000a_O1011106:9B"/>
        <s v="TS-O-05:20/_x000a_O1011106:10B"/>
        <s v="TS-O-05:22/_x000a_O1011106:11B"/>
        <s v="TS-O-05:24/_x000a_O1011106:12B"/>
        <s v="TS-O-05:26/_x000a_O1011106:13B"/>
        <s v="TS-O-05:28/_x000a_O1011106:14B"/>
        <s v="TS-O-05:30/_x000a_O1011106:15B"/>
        <s v="TS-O-05:32/_x000a_O1011106:16B"/>
        <s v="TS-O-05:34/_x000a_O1011106:17B"/>
        <s v="TS-O-05:36/_x000a_O1011106:18B"/>
        <s v="TS-O-05:38/_x000a_O1011106:19B"/>
        <s v="TS-O-05:40/_x000a_O1011106:20B"/>
        <s v="TS-O-05:42/_x000a_O1011106:21B"/>
        <s v="TS-O-06:2/_x000a_O1011106:22B"/>
        <s v="TS-O-06:4/_x000a_O1011106:23B"/>
        <s v="TS-O-06:6/_x000a_O1011106:24B"/>
        <s v="TS-O-06:8/_x000a_O1011106:25B"/>
        <s v="TS-O-06:10/_x000a_O1011106:26B"/>
        <s v="TS-O-06:12/_x000a_O1011106:27B"/>
        <s v="TS-O-06:14/_x000a_O1011106:28B"/>
        <s v="TS-O-06:16/_x000a_O1011106:29B"/>
        <s v="TS-O-06:18/_x000a_O1011106:30B"/>
        <s v="TS-O-06:20/_x000a_O1011106:31B"/>
        <s v="TS-O-06:22/_x000a_O1011106:32B"/>
        <s v="TS-O-06:24/_x000a_O1011107:1B"/>
        <s v="TS-O-06:26/_x000a_O1011107:2B"/>
        <s v="TS-O-06:28/_x000a_O1011107:3B"/>
        <s v="TS-O-06:30/_x000a_O1011107:4B"/>
        <s v="TS-O-06:32/_x000a_O1011107:5B"/>
        <s v="TS-O-06:34/_x000a_O1011107:6B"/>
        <s v="TS-O-06:36/_x000a_O1011107:7B"/>
        <s v="TS-O-06:38/_x000a_O1011107:8B"/>
        <s v="TS-O-06:40/_x000a_O1011107:9B"/>
        <s v="TS-O-06:42/_x000a_O1011107:10B"/>
        <s v="TS-R-01:2/_x000a_O1011107:11B"/>
        <s v="TS-R-01:4/_x000a_O1011107:12B"/>
        <s v="TS-R-01:6/_x000a_O1011107:13B"/>
        <s v="TS-R-01:8/_x000a_O1011107:14B"/>
        <s v="TS-R-01:10/_x000a_O1011107:15B"/>
        <s v="TS-R-01:12/_x000a_O1011107:16B"/>
        <s v="TS-R-01:14/_x000a_O1011107:17B"/>
        <s v="TS-R-01:16/_x000a_O1011107:18B"/>
        <s v="TS-R-01:18/_x000a_O1011107:19B"/>
        <s v="TS-R-01:20/_x000a_O1011107:20B"/>
        <s v="TS-R-01:22/_x000a_O1011107:21B"/>
        <s v="TS-R-01:24/_x000a_O1011107:22B"/>
        <s v="TS-R-01:26/_x000a_O1011107:23B"/>
        <s v="TS-R-01:28/_x000a_O1011107:24B"/>
        <s v="TS-R-01:30/_x000a_O1011107:25B"/>
        <s v="TS-R-01:32/_x000a_O1011107:26B"/>
        <s v="TS-R-01:34/_x000a_O1011107:27B"/>
        <s v="TS-R-01:36/_x000a_O1011107:28B"/>
        <s v="TS-R-01:38/_x000a_O1011107:29B"/>
        <s v="TS-R-01:40/_x000a_O1011107:30B"/>
        <s v="TS-R-02:2/_x000a_O1011107:31B"/>
        <s v="TS-R-02:4/_x000a_O1011107:32B"/>
        <s v="TS-R-02:6/_x000a_O1011108:1B"/>
        <s v="TS-R-02:8/_x000a_O1011108:2B"/>
        <s v="TS-R-02:10/_x000a_O1011108:3B"/>
        <s v="TS-R-02:12/_x000a_O1011108:4B"/>
        <s v="TS-R-02:14/_x000a_O1011108:5B"/>
        <s v="TS-R-02:16/_x000a_O1011108:6B"/>
        <s v="TS-R-02:18/_x000a_O1011108:7B"/>
        <s v="TS-R-02:20/_x000a_O1011108:8B"/>
        <s v="TS-R-02:22/_x000a_O1011108:9B"/>
        <s v="TS-R-02:24/_x000a_O1011108:10B"/>
        <s v="TS-R-02:26/_x000a_O1011108:11B"/>
        <s v="TS-R-02:28/_x000a_O1011108:12B"/>
        <s v="TS-R-02:30/_x000a_O1011108:13B"/>
        <s v="TS-R-02:32/_x000a_O1011108:14B"/>
        <s v="TS-R-02:34/_x000a_O1011108:15B"/>
        <s v="TS-R-02:36/_x000a_O1011108:16B"/>
        <s v="TS-R-03:2/_x000a_O1011108:17B"/>
        <s v="TS-R-03:4/_x000a_O1011108:18B"/>
        <s v="TS-R-03:6/_x000a_O1011108:19B"/>
        <s v="TS-R-03:8/_x000a_O1011108:20B"/>
        <s v="TS-R-03:10/_x000a_O1011108:21B"/>
        <s v="TS-R-03:12/_x000a_O1011108:22B"/>
        <s v="TS-R-03:14/_x000a_O1011108:23B"/>
        <s v="TS-R-03:16/_x000a_O1011108:24B"/>
        <s v="TS-R-03:18/_x000a_O1011108:25B"/>
        <s v="TS-R-05:2/_x000a_O1011108:26B"/>
        <s v="TS-R-05:4/_x000a_O1011108:27B"/>
        <s v="TS-R-05:6/_x000a_O1011108:28B"/>
        <s v="TS-R-05:8/_x000a_O1011108:29B"/>
        <s v="TS-R-05:10/_x000a_O1011108:30B"/>
        <s v="TS-R-05:12/_x000a_O1011108:31B"/>
        <s v="TS-R-05:14/_x000a_O1011108:32B"/>
        <s v="TS-R-05:16/_x000a_O1011109:1B"/>
        <s v="TS-R-05:18/_x000a_O1011109:2B"/>
        <s v="TS-R-05:20/_x000a_O1011109:3B"/>
        <s v="TS-R-05:22/_x000a_O1011109:4B"/>
        <s v="TS-R-05:24/_x000a_O1011109:5B"/>
        <s v="TS-R-05:26/_x000a_O1011109:6B"/>
        <s v="TS-R-05:28/_x000a_O1011109:7B"/>
        <s v="TS-R-05:30/_x000a_O1011109:8B"/>
        <s v="TS-R-05:32/_x000a_O1011109:9B"/>
        <s v="TS-R-05:34/_x000a_O1011109:10B"/>
        <s v="TS-R-05:36/_x000a_O1011109:11B"/>
        <s v="TS-R-05:38/_x000a_O1011109:12B"/>
        <s v="TS-R-05:40/_x000a_O1011109:13B"/>
        <s v="TS-R-05:42/_x000a_O1011109:14B"/>
        <s v="TS-Q-01:2/_x000a_O1011109:15B"/>
        <s v="TS-Q-01:4/_x000a_O1011109:16B"/>
        <s v="TS-Q-01:6/_x000a_O1011109:17B"/>
        <s v="TS-Q-01:8/_x000a_O1011109:18B"/>
        <s v="TS-Q-01:10/_x000a_O1011109:19B"/>
        <s v="TS-Q-01:12/_x000a_O1011109:20B"/>
        <s v="TS-Q-01:14/_x000a_O1011109:21B"/>
        <s v="TS-Q-01:16/_x000a_O1011109:22B"/>
        <s v="TS-Q-01:18/_x000a_O1011109:23B"/>
        <s v="TS-Q-01:20/_x000a_O1011109:24B"/>
        <s v="TS-Q-01:22/_x000a_O1011109:25B"/>
        <s v="TS-Q-01:24/_x000a_O1011109:26B"/>
        <s v="TS-R-04:2/_x000a_O1011109:27B"/>
        <s v="TS-R-04:4/_x000a_O1011109:28B"/>
        <s v="TS-R-04:6/_x000a_O1011109:29B"/>
        <s v="TS-R-04:8/_x000a_O1011109:30B"/>
        <s v="TS-R-04:10/_x000a_O1011109:31B"/>
        <s v="TS-R-04:12/_x000a_O1011109:32B"/>
        <s v="TS-R-04:14/_x000a_O1011110:1B"/>
        <s v="TS-R-04:16/_x000a_O1011110:2B"/>
        <s v="TS-R-04:18/_x000a_O1011110:3B"/>
        <s v="TS-R-04:20/_x000a_O1011110:4B"/>
        <s v="TS-R-04:22/_x000a_O1011110:5B"/>
        <s v="TS-R-04:24/_x000a_O1011110:6B"/>
        <s v="TS-R-04:26/_x000a_O1011110:7B"/>
        <s v="TS-R-04:28/_x000a_O1011110:8B"/>
        <s v="TS-R-04:30/_x000a_O1011110:9B"/>
        <s v="TS-R-04:32/_x000a_O1011110:10B"/>
        <s v="TS-R-04:34/_x000a_O1011110:11B"/>
        <s v="TS-R-04:36/_x000a_O1011110:12B"/>
        <s v="TS-R-04:38/_x000a_O1011110:13B"/>
        <s v="TS-R-04:40/_x000a_O1011110:14B"/>
        <s v="TS-R-04:42/_x000a_O1011110:15B"/>
        <s v="TS-P-06:2/_x000a_O1011110:16B"/>
        <s v="TS-P-06:4/_x000a_O1011110:17B"/>
        <s v="TS-P-06:6/_x000a_O1011110:18B"/>
        <s v="TS-P-06:8/_x000a_O1011110:19B"/>
        <s v="TS-P-06:10/_x000a_O1011110:20B"/>
        <s v="TS-P-06:12/_x000a_O1011110:21B"/>
        <s v="TS-P-06:14/_x000a_O1011110:22B"/>
        <s v="TS-P-06:16/_x000a_O1011110:23B"/>
        <s v="TS-P-06:18/_x000a_O1011110:24B"/>
        <s v="O1011110:25B/_x000a_O1011110_U25:6"/>
        <s v="O1011110:26B/_x000a_O1011110_U26:6"/>
        <s v="O1011110:27B/_x000a_O1011110_U27:6"/>
        <s v="O1011110:28B/_x000a_O1011110_U28:6"/>
        <s v="O1011110:29B/_x000a_O1011110_U29:6"/>
        <s v="O1011110:30B/_x000a_O1011110_U30:6"/>
        <s v="O1011110:31B/_x000a_O1011110_U31:6"/>
        <s v="TS-G-01:2/_x000a_O1011111:1B"/>
        <s v="TS-G-01:4/_x000a_O1011111:2B"/>
        <s v="TS-G-01:6/_x000a_O1011111:3B"/>
        <s v="TS-G-01:8/_x000a_O1011111:4B"/>
        <s v="TS-G-01:10/_x000a_O1011111:5B"/>
        <s v="TS-G-01:12/_x000a_O1011111:6B"/>
        <s v="TS-G-01:14/_x000a_O1011111:7B"/>
        <s v="TS-G-01:16/_x000a_O1011111:8B"/>
        <s v="TS-G-01:18/_x000a_O1011111:9B"/>
        <s v="TS-G-01:20/_x000a_O1011111:10B"/>
        <s v="TS-G-01:22/_x000a_O1011111:11B"/>
        <s v="TS-G-01:24/_x000a_O1011111:12B"/>
        <s v="TS-G-01:26/_x000a_O1011111:13B"/>
        <s v="TS-G-02:2/_x000a_O1011111:14B"/>
        <s v="TS-G-02:4/_x000a_O1011111:15B"/>
        <s v="TS-G-02:6/_x000a_O1011111:16B"/>
        <s v="TS-G-02:8/_x000a_O1011111:17B"/>
        <s v="TS-G-02:10/_x000a_O1011111:18B"/>
        <s v="TS-G-02:12/_x000a_O1011111:19B"/>
        <s v="TS-G-02:14/_x000a_O1011111:20B"/>
        <s v="TS-G-02:16/_x000a_O1011111:21B"/>
        <s v="TS-G-02:18/_x000a_O1011111:22B"/>
        <s v="TS-G-02:20/_x000a_O1011111:23B"/>
        <s v="TS-G-02:22/_x000a_O1011111:24B"/>
        <s v="TS-G-02:24/_x000a_O1011111:25B"/>
        <s v="TS-G-02:26/_x000a_O1011111:26B"/>
        <s v="TS-G-02:28/_x000a_O1011111:27B"/>
        <s v="TS-G-02:30/_x000a_O1011111:28B"/>
        <s v="TS-G-02:32/_x000a_O1011111:29B"/>
        <s v="TS-G-02:34/_x000a_O1011111:30B"/>
        <s v="TS-G-02:36/_x000a_O1011111:31B"/>
        <s v="TS-G-02:38/_x000a_O1011111:32B"/>
        <s v="TS-G-01:28/_x000a_O1011112:1B"/>
        <s v="TS-G-01:30/_x000a_O1011112:2B"/>
        <s v="TS-G-01:32/_x000a_O1011112:3B"/>
        <s v="TS-G-01:34/_x000a_O1011112:4B"/>
        <s v="TS-G-01:36/_x000a_O1011112:5B"/>
        <s v="TS-G-01:38/_x000a_O1011112:6B"/>
        <s v="TS-G-01:40/_x000a_O1011112:7B"/>
        <s v="TS-G-01:42/_x000a_O1011112:8B"/>
        <s v="TS-G-01:44/_x000a_O1011112:9B"/>
        <s v="TS-G-01:46/_x000a_O1011112:10B"/>
        <s v="TS-G-03:2/_x000a_O1011112:11B"/>
        <s v="TS-G-03:4/_x000a_O1011112:12B"/>
        <s v="TS-G-03:6/_x000a_O1011112:13B"/>
        <s v="TS-G-03:8/_x000a_O1011112:14B"/>
        <s v="TS-G-03:10/_x000a_O1011112:15B"/>
        <s v="TS-G-03:12/_x000a_O1011112:16B"/>
        <s v="TS-G-03:14/_x000a_O1011112:17B"/>
        <s v="TS-G-03:16/_x000a_O1011112:18B"/>
        <s v="TS-G-03:18/_x000a_O1011112:19B"/>
        <s v="TS-G-03:20/_x000a_O1011112:20B"/>
        <s v="TS-G-03:22/_x000a_O1011112:21B"/>
        <s v="TS-G-03:24/_x000a_O1011112:22B"/>
        <s v="TS-G-03:26/_x000a_O1011112:23B"/>
        <s v="TS-G-03:28/_x000a_O1011112:24B"/>
        <s v="TS-G-03:30/_x000a_O1011112:25B"/>
        <s v="TS-G-03:32/_x000a_O1011112:26B"/>
        <s v="TS-G-03:34/_x000a_O1011112:27B"/>
        <s v="TS-G-03:36/_x000a_O1011112:28B"/>
        <s v="TS-G-03:38/_x000a_O1011112:29B"/>
        <s v="TS-G-03:40/_x000a_O1011112:30B"/>
        <s v="TS-G-03:42/_x000a_O1011112:31B"/>
        <s v="TS-F-01:2/_x000a_O1011113:1B"/>
        <s v="TS-F-01:4/_x000a_O1011113:2B"/>
        <s v="TS-F-01:6/_x000a_O1011113:3B"/>
        <s v="TS-F-01:8/_x000a_O1011113:4B"/>
        <s v="TS-F-01:10/_x000a_O1011113:5B"/>
        <s v="TS-F-01:12/_x000a_O1011113:6B"/>
        <s v="TS-F-01:14/_x000a_O1011113:7B"/>
        <s v="TS-F-01:16/_x000a_O1011113:8B"/>
        <s v="TS-F-05:2/_x000a_O1011113:9B"/>
        <s v="TS-F-05:4/_x000a_O1011113:10B"/>
        <s v="TS-F-09:2/_x000a_O1011113:11B"/>
        <s v="TS-F-10:2/_x000a_O1011113:12B"/>
        <s v="TS-F-10:4/_x000a_O1011113:13B"/>
        <s v="TS-F-10:6/_x000a_O1011113:14B"/>
        <s v="TS-F-10:8/_x000a_O1011113:15B"/>
        <s v="TS-F-10:10/_x000a_O1011113:16B"/>
        <s v="TS-F-10:12/_x000a_O1011113:17B"/>
        <s v="TS-F-10:14/_x000a_O1011113:18B"/>
        <s v="TS-F-10:16/_x000a_O1011113:19B"/>
        <s v="TS-F-10:18/_x000a_O1011113:20B"/>
        <s v="TS-H-04:6/_x000a_O1011113:21B"/>
        <s v="TS-H-04:8/_x000a_O1011113:22B"/>
        <s v="TS-F-17:12/_x000a_O1011113:23B"/>
        <s v="TS-F-02:2/_x000a_O1011113:24B"/>
        <s v="TS-F-02:4/_x000a_O1011113:25B"/>
        <s v="TS-F-02:6/_x000a_O1011113:26B"/>
        <s v="TS-F-02:8/_x000a_O1011113:27B"/>
        <s v="TS-F-02:10/_x000a_O1011113:28B"/>
        <s v="TS-F-03:2/_x000a_O1011113:29B"/>
        <s v="TS-F-03:4/_x000a_O1011113:30B"/>
        <s v="TS-F-03:6/_x000a_O1011113:31B"/>
        <s v="TS-F-03:8/_x000a_O1011113:32B"/>
        <s v="TS-F-01:18/_x000a_O1011114:1B"/>
        <s v="TS-F-15:2/_x000a_O1011114:2B"/>
        <s v="TS-F-15:4/_x000a_O1011114:3B"/>
        <s v="TS-F-15:6/_x000a_O1011114:4B"/>
        <s v="TS-F-15:8/_x000a_O1011114:5B"/>
        <s v="TS-F-15:10/_x000a_O1011114:6B"/>
        <s v="TS-F-15:12/_x000a_O1011114:7B"/>
        <s v="TS-F-04:2/_x000a_O1011114:8B"/>
        <s v="TS-F-04:4/_x000a_O1011114:9B"/>
        <s v="TS-F-04:6/_x000a_O1011114:10B"/>
        <s v="TS-F-04:8/_x000a_O1011114:11B"/>
        <s v="TS-H-08:2/_x000a_O1011114:12B"/>
        <s v="TS-F-18:4/_x000a_O1011114:13B"/>
        <s v="TS-F-18:2/_x000a_O1011114:14B"/>
        <s v="TS-F-18:6/_x000a_O1011114:15B"/>
        <s v="TS-F-18:8/_x000a_O1011114:16B"/>
        <s v="TS-G-05:2/_x000a_O1011200:1B"/>
        <s v="TS-G-05:4/_x000a_O1011200:2B"/>
        <s v="TS-G-05:6/_x000a_O1011200:3B"/>
        <s v="TS-F-19:2/_x000a_O1011114:28B"/>
        <s v="TS-F-19:4/_x000a_O1011114:29B"/>
        <s v="O1011115:1B/_x000a_O1011115_U1:6"/>
        <s v="O1011115:2B/_x000a_O1011115_U2:6"/>
        <s v="O1011115:3B/_x000a_O1011115_U3:6"/>
        <s v="O1011115:4B/_x000a_O1011115_U4:6"/>
        <s v="O1011115:5B/_x000a_O1011115_U5:6"/>
        <s v="O1011115:6B/_x000a_O1011115_U6:6"/>
        <s v="O1011115:7B/_x000a_O1011115_U7:6"/>
        <s v="O1011115:8B/_x000a_O1011115_U8:6"/>
        <s v="O1011115:9B/_x000a_O1011115_U9:6"/>
        <s v="O1011115:10B/_x000a_O1011115_U10:6"/>
        <s v="O1011115:11B/_x000a_O1011115_U11:6"/>
        <s v="O1011115:12B/_x000a_O1011115_U12:6"/>
        <s v="O1011115:13B/_x000a_O1011115_U13:6"/>
        <s v="O1011115:14B/_x000a_O1011115_U14:6"/>
        <s v="O1011115:15B/_x000a_O1011115_U15:6"/>
        <s v="O1011115:16B/_x000a_O1011115_U16:6"/>
        <s v="O1011115:17B/_x000a_O1011115_U17:6"/>
        <s v="O1011115:18B/_x000a_O1011115_U18:6"/>
        <s v="O1011115:19B/_x000a_O1011115_U19:6"/>
        <s v="O1011115:20B/_x000a_O1011115_U20:6"/>
        <s v="O1011115:21B/_x000a_O1011115_U21:6"/>
        <s v="O1011115:22B/_x000a_O1011115_U22:6"/>
        <s v="O1011115:23B/_x000a_O1011115_U23:6"/>
        <s v="TS-G-05:8/_x000a_O1011200:4B"/>
        <s v="TS-G-06:2/_x000a_O1011200:5B"/>
        <s v="TS-G-06:4/_x000a_O1011200:6B"/>
        <s v="TS-G-06:6/_x000a_O1011200:7B"/>
        <s v="TS-G-07:4/_x000a_O1011200:9B"/>
        <s v="TS-G-07:2/_x000a_O1011200:8B"/>
        <s v="TS-G-07:6/_x000a_O1011200:10B"/>
        <s v="TS-G-08:2/_x000a_O1011200:11B"/>
        <s v="TS-G-08:4/_x000a_O1011200:12B"/>
        <s v="TS-G-08:6/_x000a_O1011200:13B"/>
        <s v="TS-G-09:2/_x000a_O1011200:14B"/>
        <s v="TS-G-09:4/_x000a_O1011200:15B"/>
        <s v="TS-G-09:6/_x000a_O1011200:16B"/>
        <s v="TS-G-10:2/_x000a_O1011200:17B"/>
        <s v="TS-G-10:4/_x000a_O1011200:18B"/>
        <s v="TS-G-10:6/_x000a_O1011200:19B"/>
        <s v="TS-G-11:2/_x000a_O1011200:20B"/>
        <s v="TS-G-11:4/_x000a_O1011200:21B"/>
        <s v="TS-G-11:6/_x000a_O1011200:22B"/>
        <s v="TS-G-12:2/_x000a_O1011200:23B"/>
        <s v="TS-G-12:4/_x000a_O1011200:24B"/>
        <s v="TS-G-12:6/_x000a_O1011200:25B"/>
        <s v="TS-G-13:2/_x000a_O1011200:26B"/>
        <s v="TS-G-13:4/_x000a_O1011200:27B"/>
        <s v="TS-G-13:6/_x000a_O1011200:28B"/>
        <s v="TS-G-18:2/_x000a_O1011200:29B"/>
        <s v="TS-G-18:4/_x000a_O1011200:30B"/>
        <s v="TS-G-18:6/_x000a_O1011200:31B"/>
        <s v="TS-G-14:2/_x000a_O1011201:1B"/>
        <s v="TS-G-14:4/_x000a_O1011201:2B"/>
        <s v="TS-G-14:6/_x000a_O1011201:3B"/>
        <s v="TS-G-06:8/_x000a_O1011200:32B"/>
        <s v="TS-G-15:2/_x000a_O1011201:4B"/>
        <s v="TS-G-15:4/_x000a_O1011201:5B"/>
        <s v="TS-G-15:6/_x000a_O1011201:6B"/>
        <s v="TS-G-16:2/_x000a_O1011201:7B"/>
        <s v="TS-G-16:4/_x000a_O1011201:8B"/>
        <s v="TS-G-16:6/_x000a_O1011201:9B"/>
        <s v="TS-G-19:2/_x000a_O1011201:24B"/>
        <s v="TS-G-19:4/_x000a_O1011201:25B"/>
        <s v="TS-G-19:6/_x000a_O1011201:26B"/>
        <s v="TS-F-19:6/_x000a_O1011114:30B"/>
        <s v="TS-G-17:2/_x000a_O1011201:10B"/>
        <s v="TS-G-17:4/_x000a_O1011201:11B"/>
        <s v="TS-G-17:6/_x000a_O1011201:12B"/>
        <s v="TS-F-06:2/_x000a_O1011201:13B"/>
        <s v="TS-F-06:4/_x000a_O1011201:14B"/>
        <s v="TS-F-06:6/_x000a_O1011201:15B"/>
        <s v="TS-F-07:2/_x000a_O1011201:16B"/>
        <s v="TS-F-07:4/_x000a_O1011201:17B"/>
        <s v="TS-F-07:6/_x000a_O1011201:18B"/>
        <s v="TS-F-07:8/_x000a_O1011201:19B"/>
        <s v="TS-F-08:2/_x000a_O1011201:20B"/>
        <s v="TS-F-08:4/_x000a_O1011201:21B"/>
        <s v="TS-F-08:6/_x000a_O1011201:22B"/>
        <s v="TS-F-08:8/_x000a_O1011201:23B"/>
        <s v="TS-O-01:2/_x000a_O1011202:1C"/>
        <s v="TS-O-01:4/_x000a_O1011202:2C"/>
        <s v="TS-O-01:6/_x000a_O1011202:3C"/>
        <s v="TS-O-01:8/_x000a_O1011202:4C"/>
        <s v="TS-O-01:10/_x000a_O1011202:5C"/>
        <s v="TS-O-01:12/_x000a_O1011202:6C"/>
        <s v="TS-O-01:14/_x000a_O1011202:7C"/>
        <s v="TS-O-01:16/_x000a_O1011202:8C"/>
        <s v="TS-O-02:2/_x000a_O1011202:9C"/>
        <s v="TS-O-02:4/_x000a_O1011202:10C"/>
        <s v="TS-O-03:2/_x000a_O1011202:17C"/>
        <s v="TS-O-03:4/_x000a_O1011202:18C"/>
        <s v="TS-O-03:6/_x000a_O1011202:19C"/>
        <s v="TS-O-03:8/_x000a_O1011202:20C"/>
        <s v="TS-O-03:10/_x000a_O1011202:21C"/>
        <s v="TS-O-03:12/_x000a_O1011202:22C"/>
        <s v="TS-O-04:2/_x000a_O1011202:23C"/>
        <s v="TS-O-04:4/_x000a_O1011202:24C"/>
        <s v="TS-O-04:6/_x000a_O1011202:25C"/>
        <s v="TS-O-04:8/_x000a_O1011202:26C"/>
        <s v="TS-O-04:10/_x000a_O1011202:27C"/>
        <s v="TS-O-04:12/_x000a_O1011202:28C"/>
        <s v="TS-O-05:2/_x000a_O1011202:29C"/>
        <s v="TS-O-05:4/_x000a_O1011202:30C"/>
        <s v="TS-O-05:6/_x000a_O1011202:31C"/>
        <s v="TS-O-05:8/_x000a_O1011202:32C"/>
        <s v="TS-O-05:10/_x000a_O1011203:1C"/>
        <s v="TS-O-05:12/_x000a_O1011203:2C"/>
        <s v="TS-O-05:14/_x000a_O1011203:3C"/>
        <s v="TS-O-05:16/_x000a_O1011203:4C"/>
        <s v="TS-O-05:18/_x000a_O1011203:5C"/>
        <s v="TS-O-05:20/_x000a_O1011203:6C"/>
        <s v="TS-O-06:2/_x000a_O1011203:7C"/>
        <s v="TS-O-06:4/_x000a_O1011203:8C"/>
        <s v="TS-O-06:6/_x000a_O1011203:9C"/>
        <s v="TS-O-06:8/_x000a_O1011203:10C"/>
        <s v="TS-O-06:10/_x000a_O1011203:11C"/>
        <s v="TS-O-06:12/_x000a_O1011203:12C"/>
        <s v="TS-O-06:14/_x000a_O1011203:13C"/>
        <s v="TS-O-06:16/_x000a_O1011203:14C"/>
        <s v="TS-O-06:18/_x000a_O1011203:15C"/>
        <s v="TS-O-06:20/_x000a_O1011203:16C"/>
        <s v="TS-O-06:22/_x000a_O1011203:17C"/>
        <s v="TS-P-01:2/_x000a_O1011203:18C"/>
        <s v="TS-P-01:4/_x000a_O1011203:19C"/>
        <s v="TS-P-01:6/_x000a_O1011203:20C"/>
        <s v="TS-P-01:8/_x000a_O1011203:21C"/>
        <s v="TS-P-01:10/_x000a_O1011203:22C"/>
        <s v="TS-P-01:12/_x000a_O1011203:23C"/>
        <s v="TS-P-01:14/_x000a_O1011203:24C"/>
        <s v="TS-P-01:16/_x000a_O1011203:25C"/>
        <s v="TS-P-01:18/_x000a_O1011203:26C"/>
        <s v="TS-P-01:20/_x000a_O1011203:27C"/>
        <s v="TS-P-01:22/_x000a_O1011203:28C"/>
        <s v="TS-P-01:24/_x000a_O1011203:29C"/>
        <s v="TS-P-01:26/_x000a_O1011203:30C"/>
        <s v="TS-P-03:2/_x000a_O1011203:31C"/>
        <s v="TS-P-03:4/_x000a_O1011203:32C"/>
        <s v="TS-P-02:2/_x000a_O1011204:1C"/>
        <s v="TS-P-02:4/_x000a_O1011204:2C"/>
        <s v="TS-P-02:6/_x000a_O1011204:3C"/>
        <s v="TS-P-02:8/_x000a_O1011204:4C"/>
        <s v="TS-P-02:10/_x000a_O1011204:5C"/>
        <s v="TS-P-02:12/_x000a_O1011204:6C"/>
        <s v="TS-P-02:18/_x000a_O1011204:7C"/>
        <s v="TS-P-02:20/_x000a_O1011204:8C"/>
        <s v="TS-P-02:22/_x000a_O1011204:9C"/>
        <s v="TS-P-02:24/_x000a_O1011204:10C"/>
        <s v="TS-P-02:26/_x000a_O1011204:11C"/>
        <s v="TS-P-02:28/_x000a_O1011204:12C"/>
        <s v="TS-P-03:6/_x000a_O1011204:13C"/>
        <s v="TS-P-03:8/_x000a_O1011204:14C"/>
        <s v="TS-P-03:10/_x000a_O1011204:15C"/>
        <s v="TS-P-03:12/_x000a_O1011204:16C"/>
        <s v="TS-P-03:14/_x000a_O1011204:17C"/>
        <s v="TS-P-03:16/_x000a_O1011204:18C"/>
        <s v="TS-P-04:2/_x000a_O1011204:19C"/>
        <s v="TS-P-04:4/_x000a_O1011204:20C"/>
        <s v="TS-P-04:6/_x000a_O1011204:21C"/>
        <s v="TS-P-04:8/_x000a_O1011204:22C"/>
        <s v="TS-P-04:10/_x000a_O1011204:23C"/>
        <s v="TS-P-04:12/_x000a_O1011204:24C"/>
        <s v="TS-P-04:14/_x000a_O1011204:25C"/>
        <s v="TS-P-04:16/_x000a_O1011204:26C"/>
        <s v="TS-O-01:2/_x000a_O1011205:1A"/>
        <s v="TS-O-01:4/_x000a_O1011205:2A"/>
        <s v="TS-O-01:6/_x000a_O1011205:3A"/>
        <s v="TS-O-01:8/_x000a_O1011205:4A"/>
        <s v="TS-O-01:10/_x000a_O1011205:5A"/>
        <s v="TS-O-01:12/_x000a_O1011205:6A"/>
        <s v="TS-O-01:14/_x000a_O1011205:7A"/>
        <s v="TS-O-01:16/_x000a_O1011205:8A"/>
        <s v="TS-O-01:18/_x000a_O1011205:9A"/>
        <s v="TS-O-01:20/_x000a_O1011205:10A"/>
        <s v="TS-O-01:22/_x000a_O1011205:11A"/>
        <s v="TS-O-01:24/_x000a_O1011205:12A"/>
        <s v="TS-O-01:26/_x000a_O1011205:13A"/>
        <s v="TS-O-01:28/_x000a_O1011205:14A"/>
        <s v="TS-O-02:2/_x000a_O1011205:15A"/>
        <s v="TS-O-02:4/_x000a_O1011205:16A"/>
        <s v="TS-O-02:6/_x000a_O1011205:17A"/>
        <s v="TS-O-02:8/_x000a_O1011205:18A"/>
        <s v="TS-O-02:10/_x000a_O1011205:19A"/>
        <s v="TS-O-02:12/_x000a_O1011205:20A"/>
        <s v="TS-O-02:14/_x000a_O1011205:21A"/>
        <s v="TS-O-02:16/_x000a_O1011205:22A"/>
        <s v="TS-O-02:18/_x000a_O1011205:23A"/>
        <s v="TS-O-02:20/_x000a_O1011205:24A"/>
        <s v="TS-O-02:22/_x000a_O1011205:25A"/>
        <s v="TS-O-02:24/_x000a_O1011205:26A"/>
        <s v="TS-O-02:26/_x000a_O1011205:27A"/>
        <s v="TS-O-02:28/_x000a_O1011205:28A"/>
        <s v="TS-O-03:2/_x000a_O1011205:29A"/>
        <s v="TS-O-03:4/_x000a_O1011205:30A"/>
        <s v="TS-O-03:6/_x000a_O1011205:31A"/>
        <s v="TS-O-03:8/_x000a_O1011205:32A"/>
        <s v="TS-O-03:10/_x000a_O1011206:1A"/>
        <s v="TS-O-03:12/_x000a_O1011206:2A"/>
        <s v="TS-O-03:14/_x000a_O1011206:3A"/>
        <s v="TS-O-03:16/_x000a_O1011206:4A"/>
        <s v="TS-O-03:18/_x000a_O1011206:5A"/>
        <s v="TS-O-03:20/_x000a_O1011206:6A"/>
        <s v="TS-O-03:22/_x000a_O1011206:7A"/>
        <s v="TS-O-04:2/_x000a_O1011206:8A"/>
        <s v="TS-O-04:4/_x000a_O1011206:9A"/>
        <s v="TS-O-04:6/_x000a_O1011206:10A"/>
        <s v="TS-O-04:8/_x000a_O1011206:11A"/>
        <s v="TS-O-04:10/_x000a_O1011206:12A"/>
        <s v="TS-O-04:12/_x000a_O1011206:13A"/>
        <s v="TS-P-03:2/_x000a_O1011206:14A"/>
        <s v="TS-P-03:4/_x000a_O1011206:15A"/>
        <s v="TS-P-03:6/_x000a_O1011206:16A"/>
        <s v="TS-P-03:8/_x000a_O1011206:17A"/>
        <s v="TS-P-03:10/_x000a_O1011206:18A"/>
        <s v="TS-P-03:12/_x000a_O1011206:19A"/>
        <s v="TS-P-03:14/_x000a_O1011206:20A"/>
        <s v="TS-P-03:16/_x000a_O1011206:21A"/>
        <s v="TS-P-03:18/_x000a_O1011206:22A"/>
        <s v="TS-P-03:20/_x000a_O1011206:23A"/>
        <s v="TS-P-03:22/_x000a_O1011206:24A"/>
        <s v="TS-P-03:24/_x000a_O1011206:25A"/>
        <s v="TS-P-03:26/_x000a_O1011206:26A"/>
        <s v="TS-P-04:2/_x000a_O1011206:27A"/>
        <s v="TS-P-04:4/_x000a_O1011206:28A"/>
        <s v="TS-P-04:6/_x000a_O1011206:29A"/>
        <s v="TS-P-04:8/_x000a_O1011206:30A"/>
        <s v="TS-P-04:10/_x000a_O1011206:31A"/>
        <s v="TS-P-04:12/_x000a_O1011206:32A"/>
        <s v="TS-P-04:14/_x000a_O1011207:1A"/>
        <s v="TS-P-04:16/_x000a_O1011207:2A"/>
        <s v="TS-P-04:18/_x000a_O1011207:3A"/>
        <s v="TS-P-04:20/_x000a_O1011207:4A"/>
        <s v="TS-P-04:22/_x000a_O1011207:5A"/>
        <s v="TS-P-04:24/_x000a_O1011207:6A"/>
        <s v="TS-P-04:26/_x000a_O1011207:7A"/>
        <s v="TS-P-04:28/_x000a_O1011207:8A"/>
        <s v="TS-P-05:2/_x000a_O1011207:9A"/>
        <s v="TS-P-05:4/_x000a_O1011207:10A"/>
        <s v="TS-P-05:6/_x000a_O1011207:11A"/>
        <s v="TS-P-05:8/_x000a_O1011207:12A"/>
        <s v="TS-P-05:10/_x000a_O1011207:13A"/>
        <s v="TS-P-05:12/_x000a_O1011207:14A"/>
        <s v="TS-P-01:2/_x000a_O1011207:15A"/>
        <s v="TS-P-01:4/_x000a_O1011207:16A"/>
        <s v="TS-P-01:6/_x000a_O1011207:17A"/>
        <s v="TS-P-01:8/_x000a_O1011207:18A"/>
        <s v="TS-P-01:10/_x000a_O1011207:19A"/>
        <s v="TS-P-01:12/_x000a_O1011207:20A"/>
        <s v="TS-P-01:14/_x000a_O1011207:21A"/>
        <s v="TS-P-01:16/_x000a_O1011207:22A"/>
        <s v="TS-P-01:18/_x000a_O1011207:23A"/>
        <s v="TS-P-01:20/_x000a_O1011207:24A"/>
        <s v="TS-P-02:2/_x000a_O1011207:25A"/>
        <s v="TS-P-02:4/_x000a_O1011207:26A"/>
        <s v="TS-P-02:6/_x000a_O1011207:27A"/>
        <s v="TS-P-02:8/_x000a_O1011207:28A"/>
        <s v="TS-P-02:10/_x000a_O1011207:29A"/>
        <s v="TS-P-02:12/_x000a_O1011207:30A"/>
        <s v="TS-P-02:14/_x000a_O1011207:31A"/>
        <s v="TS-P-02:16/_x000a_O1011207:32A"/>
        <s v="TS-P-02:18/_x000a_O1011208:1A"/>
        <s v="TS-P-02:20/_x000a_O1011208:2A"/>
        <s v="TS-P-02:22/_x000a_O1011208:3A"/>
        <s v="TS-P-02:24/_x000a_O1011208:4A"/>
        <s v="TS-P-07:2/_x000a_O1011208:5A"/>
        <s v="TS-P-07:4/_x000a_O1011208:6A"/>
        <s v="TS-P-07:6/_x000a_O1011208:7A"/>
        <s v="TS-P-07:8/_x000a_O1011208:8A"/>
        <s v="TS-H-01:2/_x000a_O1011209:1A"/>
        <s v="TS-H-01:4/_x000a_O1011209:2A"/>
        <s v="TS-H-01:6/_x000a_O1011209:3A"/>
        <s v="TS-H-01:8/_x000a_O1011209:4A"/>
        <s v="TS-H-01:10/_x000a_O1011209:5A"/>
        <s v="TS-H-01:12/_x000a_O1011209:6A"/>
        <s v="TS-H-01:14/_x000a_O1011209:7A"/>
        <s v="TS-H-01:16/_x000a_O1011209:8A"/>
        <s v="TS-H-01:18/_x000a_O1011209:9A"/>
        <s v="TS-H-01:20/_x000a_O1011209:10A"/>
        <s v="TS-H-01:22/_x000a_O1011209:11A"/>
        <s v="TS-H-01:24/_x000a_O1011209:12A"/>
        <s v="TS-H-02:2/_x000a_O1011209:13A"/>
        <s v="TS-H-02:4/_x000a_O1011209:14A"/>
        <s v="TS-H-02:6/_x000a_O1011209:15A"/>
        <s v="TS-H-02:8/_x000a_O1011209:16A"/>
        <s v="TS-H-02:10/_x000a_O1011209:17A"/>
        <s v="TS-H-02:12/_x000a_O1011209:18A"/>
        <s v="TS-H-02:14/_x000a_O1011209:19A"/>
        <s v="TS-H-02:16/_x000a_O1011209:20A"/>
        <s v="TS-H-02:18/_x000a_O1011209:21A"/>
        <s v="TS-H-02:20/_x000a_O1011209:22A"/>
        <s v="TS-H-02:22/_x000a_O1011209:23A"/>
        <s v="TS-H-02:24/_x000a_O1011209:24A"/>
        <s v="TS-H-03:2/_x000a_O1011209:25A"/>
        <s v="TS-H-03:4/_x000a_O1011209:26A"/>
        <s v="TS-H-03:6/_x000a_O1011209:27A"/>
        <s v="TS-H-03:8/_x000a_O1011209:28A"/>
        <s v="TS-H-03:10/_x000a_O1011209:29A"/>
        <s v="TS-H-03:12/_x000a_O1011209:30A"/>
        <s v="TS-H-03:14/_x000a_O1011209:31A"/>
        <s v="TS-H-03:16/_x000a_O1011209:32A"/>
        <s v="TS-G-01:2/_x000a_O1011210:1C"/>
        <s v="TS-G-01:4/_x000a_O1011210:2C"/>
        <s v="TS-G-01:6/_x000a_O1011210:3C"/>
        <s v="TS-G-01:8/_x000a_O1011210:4C"/>
        <s v="TS-G-01:10/_x000a_O1011210:5C"/>
        <s v="TS-G-01:12/_x000a_O1011210:6C"/>
        <s v="TS-G-01:14/_x000a_O1011210:7C"/>
        <s v="TS-F-02:18/_x000a_O1011210:8C"/>
        <s v="TS-H-02:2/_x000a_O1011210:9C"/>
        <s v="TS-G-02:2/_x000a_O1011210:10C"/>
        <s v="TS-G-02:4/_x000a_O1011210:11C"/>
        <s v="TS-G-02:6/_x000a_O1011210:12C"/>
        <s v="TS-G-03:2/_x000a_O1011210:13C"/>
        <s v="TS-G-03:4/_x000a_O1011210:14C"/>
        <s v="TS-G-03:12/_x000a_O1011210:15C"/>
        <s v="TS-H-01:2/_x000a_O1011210:16C"/>
        <s v="TS-H-03:2/_x000a_O1011210:17C"/>
        <s v="TS-F-11:2/_x000a_O1011210:18C"/>
        <s v="TS-F-12:2/_x000a_O1011210:19C"/>
        <s v="TS-F-13:2/_x000a_O1011210:20C"/>
        <s v="TS-F-14:2/_x000a_O1011210:21C"/>
        <s v="TS-G-04:2/_x000a_O1011211:1B"/>
        <s v="TS-G-04:4/_x000a_O1011211:2B"/>
        <s v="TS-G-04:6/_x000a_O1011211:3B"/>
        <s v="TS-G-04:8/_x000a_O1011211:4B"/>
        <s v="TS-H-04:2/_x000a_O1011211:5B"/>
        <s v="TS-H-04:4/_x000a_O1011211:6B"/>
        <s v="TS-H-05:2/_x000a_O1011211:7B"/>
        <s v="TS-H-05:4/_x000a_O1011211:8B"/>
        <s v="TS-H-06:2/_x000a_O1011211:9B"/>
        <s v="TS-H-06:4/_x000a_O1011211:10B"/>
        <s v="TS-H-07:2/_x000a_O1011211:11B"/>
        <s v="TS-H-05:10/_x000a_O1011212:1C"/>
        <s v="TS-H-05:12/_x000a_O1011212:2C"/>
        <s v="TS-H-05:2/_x000a_O1011212:3C"/>
        <s v="TS-H-05:4/_x000a_O1011212:4C"/>
        <s v="TS-H-05:6/_x000a_O1011212:5C"/>
        <s v="TS-H-05:8/_x000a_O1011212:6C"/>
        <s v="TS-H-05:14/_x000a_O1011212:7C"/>
        <s v="TS-H-05:16/_x000a_O1011212:8C"/>
        <s v="TS-G-04:26/_x000a_O1011213:1A"/>
        <s v="TS-G-04:28/_x000a_O1011213:2A"/>
        <s v="O1011300R:1C/_x000a_O1011300R_U1:6"/>
        <s v="O1011300R:2C/_x000a_O1011300R_U2:6"/>
        <s v="O1011302R:1C/_x000a_O1011302R_U1:6"/>
        <s v="O1011302R:2C/_x000a_O1011302R_U2:6"/>
        <s v="O1011302R:3C/_x000a_O1011302R_U3:6"/>
        <s v="O1011302R:4C/_x000a_O1011302R_U4:6"/>
        <s v="O1011302R:5C/_x000a_O1011302R_U5:6"/>
        <s v="O1011302R:6C/_x000a_O1011302R_U6:6"/>
        <s v="O1011302R:7C/_x000a_O1011302R_U7:6"/>
        <s v="O1011302R:8C/_x000a_O1011302R_U8:6"/>
        <s v="O1011302R:9C/_x000a_O1011302R_U9:6"/>
        <s v="O1011302R:10C/_x000a_O1011302R_U10:6"/>
        <s v="O1011302R:11C/_x000a_O1011302R_U11:6"/>
        <s v="TS-P-07:6/_x000a_O1011105:10B" u="1"/>
        <s v="TS-P-07:2/_x000a_O1011105:8B" u="1"/>
        <s v="TS-O-02:6/_x000a_O1011202:11C" u="1"/>
        <s v="TS-O-02:8/_x000a_O1011202:12C" u="1"/>
        <s v="TS-O-02:10/_x000a_O1011202:13C" u="1"/>
        <s v="TS-O-02:12/_x000a_O1011202:14C" u="1"/>
        <s v="TS-O-02:14/_x000a_O1011202:15C" u="1"/>
        <s v="TS-O-02:16/_x000a_O1011202:16C" u="1"/>
        <s v="TS-P-07:4/_x000a_O1011105:9B" u="1"/>
        <s v="TS-P-08:2/_x000a_O1011105:6B" u="1"/>
        <s v="TS-P-09:2/_x000a_O1011105:7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1">
  <r>
    <s v="01"/>
    <m/>
    <s v="Сигнал"/>
    <s v="17-T -11884"/>
    <s v="17TI11884"/>
    <s v="11"/>
    <s v="17-E-111 Fuel Gas Electrical heater"/>
    <s v="17-E-111 ТЕМПЕРАТУРА КОЖУХА"/>
    <s v="Temperature Indicator"/>
    <s v="4124-XZ-DM-21711801"/>
    <x v="0"/>
    <s v="DCS_AI_01"/>
    <m/>
    <x v="0"/>
    <x v="0"/>
    <x v="0"/>
    <x v="0"/>
    <x v="0"/>
    <x v="0"/>
    <x v="0"/>
    <x v="0"/>
    <x v="0"/>
    <x v="0"/>
    <s v="O1010000_U1"/>
    <s v="HD5542"/>
    <s v="O1010000"/>
    <s v="TUA711-AIO16"/>
    <s v="17-SC-DCS-001/O1010000/ 17-MC-DCS-006"/>
    <s v="DB37-*m"/>
    <x v="0"/>
    <s v="CPO101"/>
    <n v="0"/>
    <x v="0"/>
    <x v="0"/>
    <x v="0"/>
    <n v="1"/>
    <x v="0"/>
    <x v="0"/>
    <s v="DCS AMMONIA-UTILITIES"/>
    <m/>
    <m/>
    <m/>
    <s v="O1010000"/>
    <n v="1"/>
    <m/>
    <s v=""/>
    <s v="11-Auxiliary Boiler Area"/>
    <s v="TS-O-06:3/_x000a_O1010000_U1:3"/>
    <s v="TS-O-06:4/_x000a_O1010000_U1:4"/>
    <s v=""/>
    <m/>
    <s v="O1010000:1A/_x000a_O1010000_U1:5"/>
    <s v="O1010000:1C/_x000a_O1010000_U1:6"/>
    <m/>
    <s v=""/>
    <s v=""/>
  </r>
  <r>
    <s v="01"/>
    <m/>
    <s v="Сигнал"/>
    <s v="17-T -11885"/>
    <s v="17TI11885"/>
    <s v="11"/>
    <s v="17-E-001 Fuel Gas Electrical heater"/>
    <s v="17-E-111 ТЕМПЕРАТУРА КОЖУХА"/>
    <s v="Temperature Indicator"/>
    <s v="4124-XZ-DM-21711801"/>
    <x v="0"/>
    <s v="DCS_AI_01"/>
    <m/>
    <x v="0"/>
    <x v="0"/>
    <x v="1"/>
    <x v="0"/>
    <x v="0"/>
    <x v="1"/>
    <x v="1"/>
    <x v="0"/>
    <x v="0"/>
    <x v="0"/>
    <s v="O1010000_U2"/>
    <s v="HD5542"/>
    <s v="O1010000"/>
    <s v="TUA711-AIO16"/>
    <s v="17-SC-DCS-001/O1010000/ 17-MC-DCS-006"/>
    <s v="DB37-*m"/>
    <x v="0"/>
    <s v="CPO101"/>
    <n v="0"/>
    <x v="0"/>
    <x v="0"/>
    <x v="0"/>
    <n v="2"/>
    <x v="0"/>
    <x v="0"/>
    <s v="DCS AMMONIA-UTILITIES"/>
    <m/>
    <m/>
    <m/>
    <s v="O1010000"/>
    <n v="2"/>
    <m/>
    <s v=""/>
    <s v="11-Auxiliary Boiler Area"/>
    <s v="TS-O-06:5/_x000a_O1010000_U2:3"/>
    <s v="TS-O-06:6/_x000a_O1010000_U2:4"/>
    <s v=""/>
    <m/>
    <s v="O1010000:2A/_x000a_O1010000_U2:5"/>
    <s v="O1010000:2C/_x000a_O1010000_U2:6"/>
    <m/>
    <s v=""/>
    <s v=""/>
  </r>
  <r>
    <s v="01"/>
    <m/>
    <s v="Сигнал"/>
    <s v="17-T -11886"/>
    <s v="17TI11886"/>
    <s v="11"/>
    <s v="17-E-001 Fuel Gas Electrical heater"/>
    <s v="17-E-111 ТЕМПЕРАТУРА КОЖУХА"/>
    <s v="Temperature Indicator"/>
    <s v="4124-XZ-DM-21711801"/>
    <x v="0"/>
    <s v="DCS_AI_01"/>
    <m/>
    <x v="0"/>
    <x v="0"/>
    <x v="2"/>
    <x v="0"/>
    <x v="0"/>
    <x v="2"/>
    <x v="2"/>
    <x v="0"/>
    <x v="0"/>
    <x v="0"/>
    <s v="O1010000_U3"/>
    <s v="HD5542"/>
    <s v="O1010000"/>
    <s v="TUA711-AIO16"/>
    <s v="17-SC-DCS-001/O1010000/ 17-MC-DCS-006"/>
    <s v="DB37-*m"/>
    <x v="0"/>
    <s v="CPO101"/>
    <n v="0"/>
    <x v="0"/>
    <x v="0"/>
    <x v="0"/>
    <n v="3"/>
    <x v="0"/>
    <x v="0"/>
    <s v="DCS AMMONIA-UTILITIES"/>
    <m/>
    <m/>
    <m/>
    <s v="O1010000"/>
    <n v="3"/>
    <m/>
    <s v=""/>
    <s v="11-Auxiliary Boiler Area"/>
    <s v="TS-O-06:7/_x000a_O1010000_U3:3"/>
    <s v="TS-O-06:8/_x000a_O1010000_U3:4"/>
    <s v=""/>
    <m/>
    <s v="O1010000:3A/_x000a_O1010000_U3:5"/>
    <s v="O1010000:3C/_x000a_O1010000_U3:6"/>
    <m/>
    <s v=""/>
    <s v=""/>
  </r>
  <r>
    <s v="01"/>
    <m/>
    <s v="Сигнал"/>
    <s v="17-T -11887"/>
    <s v="17TI11887"/>
    <s v="11"/>
    <s v="17-E-111 Fuel Gas Electrical heater"/>
    <s v="17-E-111 ТЕМПЕРАТУРА КОЖУХА"/>
    <s v="Temperature Indicator"/>
    <s v="4124-XZ-DM-21711801"/>
    <x v="0"/>
    <s v="DCS_AI_01"/>
    <m/>
    <x v="0"/>
    <x v="0"/>
    <x v="3"/>
    <x v="0"/>
    <x v="0"/>
    <x v="3"/>
    <x v="3"/>
    <x v="0"/>
    <x v="0"/>
    <x v="0"/>
    <s v="O1010000_U4"/>
    <s v="HD5542"/>
    <s v="O1010000"/>
    <s v="TUA711-AIO16"/>
    <s v="17-SC-DCS-001/O1010000/ 17-MC-DCS-006"/>
    <s v="DB37-*m"/>
    <x v="0"/>
    <s v="CPO101"/>
    <n v="0"/>
    <x v="0"/>
    <x v="0"/>
    <x v="0"/>
    <n v="4"/>
    <x v="0"/>
    <x v="0"/>
    <s v="DCS AMMONIA-UTILITIES"/>
    <m/>
    <m/>
    <m/>
    <s v="O1010000"/>
    <n v="4"/>
    <m/>
    <s v=""/>
    <s v="11-Auxiliary Boiler Area"/>
    <s v="TS-O-06:9/_x000a_O1010000_U4:3"/>
    <s v="TS-O-06:10/_x000a_O1010000_U4:4"/>
    <s v=""/>
    <m/>
    <s v="O1010000:4A/_x000a_O1010000_U4:5"/>
    <s v="O1010000:4C/_x000a_O1010000_U4:6"/>
    <m/>
    <s v=""/>
    <s v=""/>
  </r>
  <r>
    <s v="01"/>
    <m/>
    <s v="Сигнал"/>
    <s v="17-P -07033"/>
    <s v="17PT07033"/>
    <s v="07"/>
    <s v="AUTOSTART 17-P-071A-G"/>
    <s v="АВТОЗАПУСК НАСОСОВ 17-P-071A-G"/>
    <s v="Pressure Transmitter"/>
    <s v="4124-XZ-DM-21707003"/>
    <x v="0"/>
    <s v="DCS_AI_01"/>
    <m/>
    <x v="1"/>
    <x v="1"/>
    <x v="1"/>
    <x v="0"/>
    <x v="1"/>
    <x v="1"/>
    <x v="1"/>
    <x v="0"/>
    <x v="1"/>
    <x v="0"/>
    <s v="O1010000_U5"/>
    <s v="HD5542"/>
    <s v="O1010000"/>
    <s v="TUA711-AIO16"/>
    <s v="17-SC-DCS-001/O1010000/ 17-MC-DCS-006"/>
    <s v="DB37-*m"/>
    <x v="0"/>
    <s v="CPO101"/>
    <n v="0"/>
    <x v="0"/>
    <x v="0"/>
    <x v="0"/>
    <n v="5"/>
    <x v="0"/>
    <x v="0"/>
    <s v="DCS AMMONIA-UTILITIES"/>
    <m/>
    <m/>
    <m/>
    <s v="O1010000"/>
    <n v="5"/>
    <m/>
    <s v=""/>
    <s v="07-Cooling Tower Area"/>
    <s v="TS-O-01:5/_x000a_O1010000_U5:3"/>
    <s v="TS-O-01:6/_x000a_O1010000_U5:4"/>
    <s v=""/>
    <m/>
    <s v="O1010000:5A/_x000a_O1010000_U5:5"/>
    <s v="O1010000:5C/_x000a_O1010000_U5:6"/>
    <m/>
    <s v=""/>
    <s v=""/>
  </r>
  <r>
    <s v="01"/>
    <m/>
    <s v="Сигнал"/>
    <s v="17-P -07042"/>
    <s v="17PT07042"/>
    <s v="07"/>
    <s v="CW Pump Basin to CWS distribution header"/>
    <s v="НАГНЕТАНИЕ НАСОСА 17-P-071B"/>
    <s v="Pressure Transmitter"/>
    <s v="4124-XZ-DM-21707003"/>
    <x v="0"/>
    <s v="DCS_AI_01"/>
    <m/>
    <x v="1"/>
    <x v="1"/>
    <x v="2"/>
    <x v="0"/>
    <x v="1"/>
    <x v="2"/>
    <x v="2"/>
    <x v="0"/>
    <x v="1"/>
    <x v="0"/>
    <s v="O1010000_U6"/>
    <s v="HD5542"/>
    <s v="O1010000"/>
    <s v="TUA711-AIO16"/>
    <s v="17-SC-DCS-001/O1010000/ 17-MC-DCS-006"/>
    <s v="DB37-*m"/>
    <x v="0"/>
    <s v="CPO101"/>
    <n v="0"/>
    <x v="0"/>
    <x v="0"/>
    <x v="0"/>
    <n v="6"/>
    <x v="0"/>
    <x v="0"/>
    <s v="DCS AMMONIA-UTILITIES"/>
    <m/>
    <m/>
    <m/>
    <s v="O1010000"/>
    <n v="6"/>
    <m/>
    <s v=""/>
    <s v="07-Cooling Tower Area"/>
    <s v="TS-O-01:7/_x000a_O1010000_U6:3"/>
    <s v="TS-O-01:8/_x000a_O1010000_U6:4"/>
    <s v=""/>
    <m/>
    <s v="O1010000:6A/_x000a_O1010000_U6:5"/>
    <s v="O1010000:6C/_x000a_O1010000_U6:6"/>
    <m/>
    <s v=""/>
    <s v=""/>
  </r>
  <r>
    <s v="01"/>
    <m/>
    <s v="Сигнал"/>
    <s v="17-T -100715"/>
    <s v="17TT100715"/>
    <s v="10"/>
    <s v="2st STAGE DISHARGE TEMPERATURE"/>
    <s v="Нагн 2 ступ азот ком-ра 17-K-101"/>
    <s v="Temperature Transmitter - Remote Mounted"/>
    <s v="4124-GP-VD-BD17917K101004_SH.2"/>
    <x v="0"/>
    <s v="DCS_AI_01"/>
    <m/>
    <x v="2"/>
    <x v="2"/>
    <x v="2"/>
    <x v="0"/>
    <x v="2"/>
    <x v="2"/>
    <x v="2"/>
    <x v="0"/>
    <x v="2"/>
    <x v="0"/>
    <s v="O1010000_U7"/>
    <s v="HD5542"/>
    <s v="O1010000"/>
    <s v="TUA711-AIO16"/>
    <s v="17-SC-DCS-001/O1010000/ 17-MC-DCS-006"/>
    <s v="DB37-*m"/>
    <x v="0"/>
    <s v="CPO101"/>
    <n v="0"/>
    <x v="0"/>
    <x v="0"/>
    <x v="0"/>
    <n v="7"/>
    <x v="0"/>
    <x v="0"/>
    <s v="DCS AMMONIA-UTILITIES"/>
    <m/>
    <m/>
    <m/>
    <s v="O1010000"/>
    <n v="7"/>
    <m/>
    <s v=""/>
    <s v="10-Combined Bldgn-N2 plant, Demi water"/>
    <s v="TS-O-03:7/_x000a_O1010000_U7:3"/>
    <s v="TS-O-03:8/_x000a_O1010000_U7:4"/>
    <s v=""/>
    <m/>
    <s v="O1010000:7A/_x000a_O1010000_U7:5"/>
    <s v="O1010000:7C/_x000a_O1010000_U7:6"/>
    <m/>
    <s v=""/>
    <s v=""/>
  </r>
  <r>
    <s v="01"/>
    <m/>
    <s v="Сигнал"/>
    <s v="17-P -100727"/>
    <s v="17PT100727"/>
    <s v="10"/>
    <s v="CRANKCASE LUBE OIL PRESSURE"/>
    <s v="СМАЗ МАСЛО В КАРТЕРЕ 17-K-101"/>
    <s v="Pressure Transmitter"/>
    <s v="4124-GP-VD-BD17917K101004_SH.4"/>
    <x v="0"/>
    <s v="DCS_AI_01"/>
    <m/>
    <x v="2"/>
    <x v="2"/>
    <x v="4"/>
    <x v="0"/>
    <x v="2"/>
    <x v="4"/>
    <x v="4"/>
    <x v="0"/>
    <x v="2"/>
    <x v="0"/>
    <s v="O1010000_U8"/>
    <s v="HD5542"/>
    <s v="O1010000"/>
    <s v="TUA711-AIO16"/>
    <s v="17-SC-DCS-001/O1010000/ 17-MC-DCS-006"/>
    <s v="DB37-*m"/>
    <x v="0"/>
    <s v="CPO101"/>
    <n v="0"/>
    <x v="0"/>
    <x v="0"/>
    <x v="0"/>
    <n v="8"/>
    <x v="0"/>
    <x v="0"/>
    <s v="DCS AMMONIA-UTILITIES"/>
    <m/>
    <m/>
    <m/>
    <s v="O1010000"/>
    <n v="8"/>
    <m/>
    <s v=""/>
    <s v="10-Combined Bldgn-N2 plant, Demi water"/>
    <s v="TS-O-03:11/_x000a_O1010000_U8:3"/>
    <s v="TS-O-03:12/_x000a_O1010000_U8:4"/>
    <s v=""/>
    <m/>
    <s v="O1010000:8A/_x000a_O1010000_U8:5"/>
    <s v="O1010000:8C/_x000a_O1010000_U8:6"/>
    <m/>
    <s v=""/>
    <s v=""/>
  </r>
  <r>
    <s v="01"/>
    <m/>
    <s v="Сигнал"/>
    <s v="17-F -02089"/>
    <s v="17FT02089"/>
    <s v="10"/>
    <s v=" 17-P-021 discharge to process condensate stripper"/>
    <s v="НЕКОН КОНДЕНСАТ ИЗ Т-021 В 130-D"/>
    <s v="Magnetic Flow Transmitter"/>
    <s v="4124-XZ-DM-21702020"/>
    <x v="1"/>
    <s v="DCS_AI_03"/>
    <s v="230 VAC"/>
    <x v="3"/>
    <x v="2"/>
    <x v="4"/>
    <x v="0"/>
    <x v="3"/>
    <x v="4"/>
    <x v="4"/>
    <x v="0"/>
    <x v="2"/>
    <x v="0"/>
    <s v="O1010000_U9"/>
    <s v="HD5542"/>
    <s v="O1010000"/>
    <s v="TUA711-AIO16"/>
    <s v="17-SC-DCS-001/O1010000/ 17-MC-DCS-006"/>
    <s v="DB37-*m"/>
    <x v="0"/>
    <s v="CPO101"/>
    <n v="0"/>
    <x v="0"/>
    <x v="0"/>
    <x v="0"/>
    <n v="9"/>
    <x v="0"/>
    <x v="0"/>
    <s v="DCS AMMONIA-UTILITIES"/>
    <s v="16.02.2024 добавлен Loop_External_power"/>
    <m/>
    <m/>
    <s v="O1010000"/>
    <n v="9"/>
    <m/>
    <s v=""/>
    <s v="10-Combined Bldgn-N2 plant, Demi water"/>
    <s v="TS-Q-04:11/_x000a_O1010000_U9:1"/>
    <s v="TS-Q-04:12/_x000a_O1010000_U9:2"/>
    <s v=""/>
    <m/>
    <s v="O1010000:9A/_x000a_O1010000_U9:5"/>
    <s v="O1010000:9C/_x000a_O1010000_U9:6"/>
    <m/>
    <s v=""/>
    <s v=""/>
  </r>
  <r>
    <s v="01"/>
    <m/>
    <s v="Сигнал"/>
    <s v="17-S -11281 "/>
    <s v="17SZI11281AX"/>
    <s v="11"/>
    <s v="17-STP-111-A Turbine Shaft"/>
    <s v="СКОРОСТЬ ТУРБИНЫ 17-STP-111-А"/>
    <s v="Speed Indicator"/>
    <s v="4124-GG-VD-BD17117P111037_SH.2"/>
    <x v="0"/>
    <s v="DCS_AI_01"/>
    <m/>
    <x v="4"/>
    <x v="1"/>
    <x v="5"/>
    <x v="0"/>
    <x v="4"/>
    <x v="5"/>
    <x v="5"/>
    <x v="0"/>
    <x v="1"/>
    <x v="0"/>
    <s v="O1010000_U10"/>
    <s v="HD5542"/>
    <s v="O1010000"/>
    <s v="TUA711-AIO16"/>
    <s v="17-SC-DCS-001/O1010000/ 17-MC-DCS-006"/>
    <s v="DB37-*m"/>
    <x v="0"/>
    <s v="CPO101"/>
    <n v="0"/>
    <x v="0"/>
    <x v="0"/>
    <x v="0"/>
    <n v="10"/>
    <x v="0"/>
    <x v="0"/>
    <s v="DCS AMMONIA-UTILITIES"/>
    <m/>
    <m/>
    <m/>
    <s v="O1010000"/>
    <n v="10"/>
    <m/>
    <s v=""/>
    <s v="11-Auxiliary Boiler Area"/>
    <s v="TS-R-03:1/_x000a_O1010000_U10:3"/>
    <s v="TS-R-03:2/_x000a_O1010000_U10:4"/>
    <s v=""/>
    <m/>
    <s v="O1010000:10A/_x000a_O1010000_U10:5"/>
    <s v="O1010000:10C/_x000a_O1010000_U10:6"/>
    <m/>
    <s v=""/>
    <s v=""/>
  </r>
  <r>
    <s v="01"/>
    <m/>
    <s v="Сигнал"/>
    <s v="17-S -11281 "/>
    <s v="17SZI11281BX"/>
    <s v="11"/>
    <s v="17-STP-111-A Turbine Shaft"/>
    <s v="СКОРОСТЬ ТУРБИНЫ 17-STK-111-А"/>
    <s v="Speed Indicator"/>
    <s v="4124-GG-VD-BD17117P111037_SH.2"/>
    <x v="0"/>
    <s v="DCS_AI_01"/>
    <m/>
    <x v="4"/>
    <x v="1"/>
    <x v="0"/>
    <x v="0"/>
    <x v="4"/>
    <x v="0"/>
    <x v="0"/>
    <x v="0"/>
    <x v="1"/>
    <x v="0"/>
    <s v="O1010000_U11"/>
    <s v="HD5542"/>
    <s v="O1010000"/>
    <s v="TUA711-AIO16"/>
    <s v="17-SC-DCS-001/O1010000/ 17-MC-DCS-006"/>
    <s v="DB37-*m"/>
    <x v="0"/>
    <s v="CPO101"/>
    <n v="0"/>
    <x v="0"/>
    <x v="0"/>
    <x v="0"/>
    <n v="11"/>
    <x v="0"/>
    <x v="0"/>
    <s v="DCS AMMONIA-UTILITIES"/>
    <m/>
    <m/>
    <m/>
    <s v="O1010000"/>
    <n v="11"/>
    <m/>
    <s v=""/>
    <s v="11-Auxiliary Boiler Area"/>
    <s v="TS-R-03:3/_x000a_O1010000_U11:3"/>
    <s v="TS-R-03:4/_x000a_O1010000_U11:4"/>
    <s v=""/>
    <m/>
    <s v="O1010000:11A/_x000a_O1010000_U11:5"/>
    <s v="O1010000:11C/_x000a_O1010000_U11:6"/>
    <m/>
    <s v=""/>
    <s v=""/>
  </r>
  <r>
    <s v="01"/>
    <m/>
    <s v="Сигнал"/>
    <s v="17-S -11281 "/>
    <s v="17SZI11281CX"/>
    <s v="11"/>
    <s v="17-STP-111-A Turbine Shaft"/>
    <s v="СКОРОСТЬ ТУРБИНЫ 17-STK-111-А"/>
    <s v="Speed Indicator"/>
    <s v="4124-GG-VD-BD17117P111037_SH.2"/>
    <x v="0"/>
    <s v="DCS_AI_01"/>
    <m/>
    <x v="4"/>
    <x v="1"/>
    <x v="1"/>
    <x v="0"/>
    <x v="4"/>
    <x v="1"/>
    <x v="1"/>
    <x v="0"/>
    <x v="1"/>
    <x v="0"/>
    <s v="O1010000_U12"/>
    <s v="HD5542"/>
    <s v="O1010000"/>
    <s v="TUA711-AIO16"/>
    <s v="17-SC-DCS-001/O1010000/ 17-MC-DCS-006"/>
    <s v="DB37-*m"/>
    <x v="0"/>
    <s v="CPO101"/>
    <n v="0"/>
    <x v="0"/>
    <x v="0"/>
    <x v="0"/>
    <n v="12"/>
    <x v="0"/>
    <x v="0"/>
    <s v="DCS AMMONIA-UTILITIES"/>
    <m/>
    <m/>
    <m/>
    <s v="O1010000"/>
    <n v="12"/>
    <m/>
    <s v=""/>
    <s v="11-Auxiliary Boiler Area"/>
    <s v="TS-R-03:5/_x000a_O1010000_U12:3"/>
    <s v="TS-R-03:6/_x000a_O1010000_U12:4"/>
    <s v=""/>
    <m/>
    <s v="O1010000:12A/_x000a_O1010000_U12:5"/>
    <s v="O1010000:12C/_x000a_O1010000_U12:6"/>
    <m/>
    <s v=""/>
    <s v=""/>
  </r>
  <r>
    <s v="01"/>
    <m/>
    <s v="Сигнал"/>
    <s v="17-S -113930"/>
    <s v="17SZI113930AX"/>
    <s v="11"/>
    <s v="SPEED DETECTION"/>
    <s v="СКОРОСТЬ ТУРБИНЫ ДУТЬЕВОГО ВЕНТ"/>
    <s v="Speed Indication"/>
    <s v="4124-FB-VD-BD00317L11111310"/>
    <x v="0"/>
    <s v="DCS_AI_01"/>
    <m/>
    <x v="4"/>
    <x v="1"/>
    <x v="2"/>
    <x v="0"/>
    <x v="4"/>
    <x v="2"/>
    <x v="2"/>
    <x v="0"/>
    <x v="1"/>
    <x v="0"/>
    <s v="O1010000_U13"/>
    <s v="HD5542"/>
    <s v="O1010000"/>
    <s v="TUA711-AIO16"/>
    <s v="17-SC-DCS-001/O1010000/ 17-MC-DCS-006"/>
    <s v="DB37-*m"/>
    <x v="0"/>
    <s v="CPO101"/>
    <n v="0"/>
    <x v="0"/>
    <x v="0"/>
    <x v="0"/>
    <n v="13"/>
    <x v="0"/>
    <x v="0"/>
    <s v="DCS AMMONIA-UTILITIES"/>
    <m/>
    <m/>
    <m/>
    <s v="O1010000"/>
    <n v="13"/>
    <m/>
    <s v=""/>
    <s v="11-Auxiliary Boiler Area"/>
    <s v="TS-R-03:7/_x000a_O1010000_U13:3"/>
    <s v="TS-R-03:8/_x000a_O1010000_U13:4"/>
    <s v=""/>
    <m/>
    <s v="O1010000:13A/_x000a_O1010000_U13:5"/>
    <s v="O1010000:13C/_x000a_O1010000_U13:6"/>
    <m/>
    <s v=""/>
    <s v=""/>
  </r>
  <r>
    <s v="01"/>
    <m/>
    <s v="Сигнал"/>
    <s v="17-S -113930"/>
    <s v="17SZI113930BX"/>
    <s v="11"/>
    <s v="SPEED DETECTION"/>
    <s v="СКОРОСТЬ ТУРБИНЫ ДУТЬЕВОГО ВЕНТ"/>
    <s v="Speed Indication"/>
    <s v="4124-FB-VD-BD00317L11111310"/>
    <x v="0"/>
    <s v="DCS_AI_01"/>
    <m/>
    <x v="4"/>
    <x v="1"/>
    <x v="3"/>
    <x v="0"/>
    <x v="4"/>
    <x v="3"/>
    <x v="3"/>
    <x v="0"/>
    <x v="1"/>
    <x v="0"/>
    <s v="O1010000_U14"/>
    <s v="HD5542"/>
    <s v="O1010000"/>
    <s v="TUA711-AIO16"/>
    <s v="17-SC-DCS-001/O1010000/ 17-MC-DCS-006"/>
    <s v="DB37-*m"/>
    <x v="0"/>
    <s v="CPO101"/>
    <n v="0"/>
    <x v="0"/>
    <x v="0"/>
    <x v="0"/>
    <n v="14"/>
    <x v="0"/>
    <x v="0"/>
    <s v="DCS AMMONIA-UTILITIES"/>
    <m/>
    <m/>
    <m/>
    <s v="O1010000"/>
    <n v="14"/>
    <m/>
    <s v=""/>
    <s v="11-Auxiliary Boiler Area"/>
    <s v="TS-R-03:9/_x000a_O1010000_U14:3"/>
    <s v="TS-R-03:10/_x000a_O1010000_U14:4"/>
    <s v=""/>
    <m/>
    <s v="O1010000:14A/_x000a_O1010000_U14:5"/>
    <s v="O1010000:14C/_x000a_O1010000_U14:6"/>
    <m/>
    <s v=""/>
    <s v=""/>
  </r>
  <r>
    <s v="01"/>
    <m/>
    <s v="Сигнал"/>
    <s v="17-S -113930"/>
    <s v="17SZI113930CX"/>
    <s v="11"/>
    <s v="SPEED DETECTION"/>
    <s v="СКОРОСТЬ ТУРБИНЫ ДУТЬЕВОГО ВЕНТ"/>
    <s v="Speed Indication"/>
    <s v="4124-FB-VD-BD00317L11111310"/>
    <x v="0"/>
    <s v="DCS_AI_01"/>
    <m/>
    <x v="4"/>
    <x v="1"/>
    <x v="4"/>
    <x v="0"/>
    <x v="4"/>
    <x v="4"/>
    <x v="4"/>
    <x v="0"/>
    <x v="1"/>
    <x v="0"/>
    <s v="O1010000_U15"/>
    <s v="HD5542"/>
    <s v="O1010000"/>
    <s v="TUA711-AIO16"/>
    <s v="17-SC-DCS-001/O1010000/ 17-MC-DCS-006"/>
    <s v="DB37-*m"/>
    <x v="0"/>
    <s v="CPO101"/>
    <n v="0"/>
    <x v="0"/>
    <x v="0"/>
    <x v="0"/>
    <n v="15"/>
    <x v="0"/>
    <x v="0"/>
    <s v="DCS AMMONIA-UTILITIES"/>
    <m/>
    <m/>
    <m/>
    <s v="O1010000"/>
    <n v="15"/>
    <m/>
    <s v=""/>
    <s v="11-Auxiliary Boiler Area"/>
    <s v="TS-R-03:11/_x000a_O1010000_U15:3"/>
    <s v="TS-R-03:12/_x000a_O1010000_U15:4"/>
    <s v=""/>
    <m/>
    <s v="O1010000:15A/_x000a_O1010000_U15:5"/>
    <s v="O1010000:15C/_x000a_O1010000_U15:6"/>
    <m/>
    <s v=""/>
    <s v=""/>
  </r>
  <r>
    <s v="01"/>
    <m/>
    <s v="Сигнал"/>
    <s v="17-L -07077"/>
    <s v="17LT07077"/>
    <s v="07"/>
    <s v="17-P-043 A/B LEVEL"/>
    <s v="УРОВЕНЬ В БАССЕЙНЕ 17-BS-071"/>
    <s v="Guided Wave Radar Level Transmitter"/>
    <s v="4124-XZ-DM-21707007"/>
    <x v="0"/>
    <s v="DCS_AI_01"/>
    <m/>
    <x v="5"/>
    <x v="3"/>
    <x v="5"/>
    <x v="0"/>
    <x v="5"/>
    <x v="5"/>
    <x v="5"/>
    <x v="0"/>
    <x v="3"/>
    <x v="0"/>
    <s v="O1010000_U16"/>
    <s v="HD5542"/>
    <s v="O1010000"/>
    <s v="TUA711-AIO16"/>
    <s v="17-SC-DCS-001/O1010000/ 17-MC-DCS-006"/>
    <s v="DB37-*m"/>
    <x v="0"/>
    <s v="CPO101"/>
    <n v="0"/>
    <x v="0"/>
    <x v="0"/>
    <x v="0"/>
    <n v="16"/>
    <x v="0"/>
    <x v="0"/>
    <s v="DCS AMMONIA-UTILITIES"/>
    <m/>
    <m/>
    <m/>
    <s v="O1010000"/>
    <n v="16"/>
    <m/>
    <s v=""/>
    <s v="07-Cooling Tower Area"/>
    <s v="TS-O-07:1/_x000a_O1010000_U16:3"/>
    <s v="TS-O-07:2/_x000a_O1010000_U16:4"/>
    <s v=""/>
    <m/>
    <s v="O1010000:16A/_x000a_O1010000_U16:5"/>
    <s v="O1010000:16C/_x000a_O1010000_U16:6"/>
    <m/>
    <s v=""/>
    <s v=""/>
  </r>
  <r>
    <s v="01"/>
    <m/>
    <s v="Сигнал"/>
    <s v="17-P -07043"/>
    <s v="17PT07043"/>
    <s v="07"/>
    <s v="CW Pump Basin to CWS distribution header"/>
    <s v="НАГНЕТАНИЕ НАСОСА 17-P-071C"/>
    <s v="Pressure Transmitter"/>
    <s v="4124-XZ-DM-21707003"/>
    <x v="0"/>
    <s v="DCS_AI_01"/>
    <m/>
    <x v="1"/>
    <x v="1"/>
    <x v="3"/>
    <x v="0"/>
    <x v="1"/>
    <x v="3"/>
    <x v="3"/>
    <x v="0"/>
    <x v="1"/>
    <x v="0"/>
    <s v="O1010001_U1"/>
    <s v="HD5542"/>
    <s v="O1010001"/>
    <s v="TUA711-AIO16"/>
    <s v="17-SC-DCS-001/O1010001/ 17-MC-DCS-006"/>
    <s v="DB37-*m"/>
    <x v="0"/>
    <s v="CPO101"/>
    <n v="0"/>
    <x v="0"/>
    <x v="1"/>
    <x v="1"/>
    <n v="1"/>
    <x v="0"/>
    <x v="0"/>
    <s v="DCS AMMONIA-UTILITIES"/>
    <m/>
    <m/>
    <m/>
    <s v="O1010001"/>
    <n v="1"/>
    <m/>
    <s v=""/>
    <s v="07-Cooling Tower Area"/>
    <s v="TS-O-01:9/_x000a_O1010001_U1:3"/>
    <s v="TS-O-01:10/_x000a_O1010001_U1:4"/>
    <s v=""/>
    <m/>
    <s v="O1010001:1A/_x000a_O1010001_U1:5"/>
    <s v="O1010001:1C/_x000a_O1010001_U1:6"/>
    <m/>
    <s v=""/>
    <s v=""/>
  </r>
  <r>
    <s v="01"/>
    <m/>
    <s v="Сигнал"/>
    <s v="17-P -07044"/>
    <s v="17PT07044"/>
    <s v="07"/>
    <s v="CW Pump Basin to CWS distribution header"/>
    <s v="НАГНЕТАНИЕ НАСОСА 17-P-071D"/>
    <s v="Pressure Transmitter"/>
    <s v="4124-XZ-DM-21707003"/>
    <x v="0"/>
    <s v="DCS_AI_01"/>
    <m/>
    <x v="1"/>
    <x v="1"/>
    <x v="4"/>
    <x v="0"/>
    <x v="1"/>
    <x v="4"/>
    <x v="4"/>
    <x v="0"/>
    <x v="1"/>
    <x v="0"/>
    <s v="O1010001_U2"/>
    <s v="HD5542"/>
    <s v="O1010001"/>
    <s v="TUA711-AIO16"/>
    <s v="17-SC-DCS-001/O1010001/ 17-MC-DCS-006"/>
    <s v="DB37-*m"/>
    <x v="0"/>
    <s v="CPO101"/>
    <n v="0"/>
    <x v="0"/>
    <x v="1"/>
    <x v="1"/>
    <n v="2"/>
    <x v="0"/>
    <x v="0"/>
    <s v="DCS AMMONIA-UTILITIES"/>
    <m/>
    <m/>
    <m/>
    <s v="O1010001"/>
    <n v="2"/>
    <m/>
    <s v=""/>
    <s v="07-Cooling Tower Area"/>
    <s v="TS-O-01:11/_x000a_O1010001_U2:3"/>
    <s v="TS-O-01:12/_x000a_O1010001_U2:4"/>
    <s v=""/>
    <m/>
    <s v="O1010001:2A/_x000a_O1010001_U2:5"/>
    <s v="O1010001:2C/_x000a_O1010001_U2:6"/>
    <m/>
    <s v=""/>
    <s v=""/>
  </r>
  <r>
    <s v="01"/>
    <m/>
    <s v="Сигнал"/>
    <s v="17-P -07045"/>
    <s v="17PT07045"/>
    <s v="07"/>
    <s v="CW Pump Basin to CWS distribution header"/>
    <s v="НАГНЕТАНИЕ НАСОСА 17-P-071E"/>
    <s v="Pressure Transmitter"/>
    <s v="4124-XZ-DM-21707007"/>
    <x v="0"/>
    <s v="DCS_AI_01"/>
    <m/>
    <x v="1"/>
    <x v="1"/>
    <x v="6"/>
    <x v="0"/>
    <x v="1"/>
    <x v="6"/>
    <x v="6"/>
    <x v="0"/>
    <x v="1"/>
    <x v="0"/>
    <s v="O1010001_U3"/>
    <s v="HD5542"/>
    <s v="O1010001"/>
    <s v="TUA711-AIO16"/>
    <s v="17-SC-DCS-001/O1010001/ 17-MC-DCS-006"/>
    <s v="DB37-*m"/>
    <x v="0"/>
    <s v="CPO101"/>
    <n v="0"/>
    <x v="0"/>
    <x v="1"/>
    <x v="1"/>
    <n v="3"/>
    <x v="0"/>
    <x v="0"/>
    <s v="DCS AMMONIA-UTILITIES"/>
    <m/>
    <m/>
    <m/>
    <s v="O1010001"/>
    <n v="3"/>
    <m/>
    <s v=""/>
    <s v="07-Cooling Tower Area"/>
    <s v="TS-O-01:13/_x000a_O1010001_U3:3"/>
    <s v="TS-O-01:14/_x000a_O1010001_U3:4"/>
    <s v=""/>
    <m/>
    <s v="O1010001:3A/_x000a_O1010001_U3:5"/>
    <s v="O1010001:3C/_x000a_O1010001_U3:6"/>
    <m/>
    <s v=""/>
    <s v=""/>
  </r>
  <r>
    <s v="01"/>
    <m/>
    <s v="Сигнал"/>
    <s v="17-T -07001"/>
    <s v="17TT07001"/>
    <s v="07"/>
    <s v="CWR from distribution header"/>
    <s v="ООВ ОТ РАСПРЕД КОЛЛЕКТОРА"/>
    <s v="Temperature Transmitter - Head Mounted"/>
    <s v="4124-XZ-DM-21707001"/>
    <x v="0"/>
    <s v="DCS_AI_01"/>
    <m/>
    <x v="1"/>
    <x v="1"/>
    <x v="7"/>
    <x v="0"/>
    <x v="1"/>
    <x v="7"/>
    <x v="7"/>
    <x v="0"/>
    <x v="1"/>
    <x v="0"/>
    <s v="O1010001_U4"/>
    <s v="HD5542"/>
    <s v="O1010001"/>
    <s v="TUA711-AIO16"/>
    <s v="17-SC-DCS-001/O1010001/ 17-MC-DCS-006"/>
    <s v="DB37-*m"/>
    <x v="0"/>
    <s v="CPO101"/>
    <n v="0"/>
    <x v="0"/>
    <x v="1"/>
    <x v="1"/>
    <n v="4"/>
    <x v="0"/>
    <x v="0"/>
    <s v="DCS AMMONIA-UTILITIES"/>
    <m/>
    <m/>
    <m/>
    <s v="O1010001"/>
    <n v="4"/>
    <m/>
    <s v=""/>
    <s v="07-Cooling Tower Area"/>
    <s v="TS-O-01:15/_x000a_O1010001_U4:3"/>
    <s v="TS-O-01:16/_x000a_O1010001_U4:4"/>
    <s v=""/>
    <m/>
    <s v="O1010001:4A/_x000a_O1010001_U4:5"/>
    <s v="O1010001:4C/_x000a_O1010001_U4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4"/>
    <x v="0"/>
    <s v="O1010001_U5"/>
    <s v="HD5542"/>
    <s v="O1010001"/>
    <s v="TUA711-AIO16"/>
    <s v="17-SC-DCS-001/O1010001/ 17-MC-DCS-006"/>
    <s v="DB37-*m"/>
    <x v="0"/>
    <s v="CPO101"/>
    <n v="0"/>
    <x v="0"/>
    <x v="1"/>
    <x v="1"/>
    <n v="5"/>
    <x v="0"/>
    <x v="0"/>
    <m/>
    <m/>
    <m/>
    <m/>
    <s v="O1010001"/>
    <n v="5"/>
    <m/>
    <s v=""/>
    <m/>
    <s v=""/>
    <s v=""/>
    <s v=""/>
    <m/>
    <s v="O1010001:5A/_x000a_O1010001_U5:5"/>
    <s v="O1010001:5C/_x000a_O1010001_U5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6"/>
    <s v="HD5542"/>
    <s v="O1010001"/>
    <s v="TUA711-AIO16"/>
    <s v="17-SC-DCS-001/O1010001/ 17-MC-DCS-006"/>
    <s v="DB37-*m"/>
    <x v="0"/>
    <s v="CPO101"/>
    <n v="0"/>
    <x v="0"/>
    <x v="1"/>
    <x v="1"/>
    <n v="6"/>
    <x v="0"/>
    <x v="0"/>
    <m/>
    <m/>
    <m/>
    <m/>
    <s v="O1010001"/>
    <n v="6"/>
    <m/>
    <s v=""/>
    <m/>
    <s v=""/>
    <s v=""/>
    <s v=""/>
    <m/>
    <s v="O1010001:6A/_x000a_O1010001_U6:5"/>
    <s v="O1010001:6C/_x000a_O1010001_U6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7"/>
    <s v="HD5542"/>
    <s v="O1010001"/>
    <s v="TUA711-AIO16"/>
    <s v="17-SC-DCS-001/O1010001/ 17-MC-DCS-006"/>
    <s v="DB37-*m"/>
    <x v="0"/>
    <s v="CPO101"/>
    <n v="0"/>
    <x v="0"/>
    <x v="1"/>
    <x v="1"/>
    <n v="7"/>
    <x v="0"/>
    <x v="0"/>
    <m/>
    <m/>
    <m/>
    <m/>
    <s v="O1010001"/>
    <n v="7"/>
    <m/>
    <s v=""/>
    <m/>
    <s v=""/>
    <s v=""/>
    <s v=""/>
    <m/>
    <s v="O1010001:7A/_x000a_O1010001_U7:5"/>
    <s v="O1010001:7C/_x000a_O1010001_U7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8"/>
    <s v="HD5542"/>
    <s v="O1010001"/>
    <s v="TUA711-AIO16"/>
    <s v="17-SC-DCS-001/O1010001/ 17-MC-DCS-006"/>
    <s v="DB37-*m"/>
    <x v="0"/>
    <s v="CPO101"/>
    <n v="0"/>
    <x v="0"/>
    <x v="1"/>
    <x v="1"/>
    <n v="8"/>
    <x v="0"/>
    <x v="0"/>
    <m/>
    <m/>
    <m/>
    <m/>
    <s v="O1010001"/>
    <n v="8"/>
    <m/>
    <s v=""/>
    <m/>
    <s v=""/>
    <s v=""/>
    <s v=""/>
    <m/>
    <s v="O1010001:8A/_x000a_O1010001_U8:5"/>
    <s v="O1010001:8C/_x000a_O1010001_U8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9"/>
    <s v="HD5542"/>
    <s v="O1010001"/>
    <s v="TUA711-AIO16"/>
    <s v="17-SC-DCS-001/O1010001/ 17-MC-DCS-006"/>
    <s v="DB37-*m"/>
    <x v="0"/>
    <s v="CPO101"/>
    <n v="0"/>
    <x v="0"/>
    <x v="1"/>
    <x v="1"/>
    <n v="9"/>
    <x v="0"/>
    <x v="0"/>
    <m/>
    <m/>
    <m/>
    <m/>
    <s v="O1010001"/>
    <n v="9"/>
    <m/>
    <s v=""/>
    <m/>
    <s v=""/>
    <s v=""/>
    <s v=""/>
    <m/>
    <s v="O1010001:9A/_x000a_O1010001_U9:5"/>
    <s v="O1010001:9C/_x000a_O1010001_U9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10"/>
    <s v="HD5542"/>
    <s v="O1010001"/>
    <s v="TUA711-AIO16"/>
    <s v="17-SC-DCS-001/O1010001/ 17-MC-DCS-006"/>
    <s v="DB37-*m"/>
    <x v="0"/>
    <s v="CPO101"/>
    <n v="0"/>
    <x v="0"/>
    <x v="1"/>
    <x v="1"/>
    <n v="10"/>
    <x v="0"/>
    <x v="0"/>
    <m/>
    <m/>
    <m/>
    <m/>
    <s v="O1010001"/>
    <n v="10"/>
    <m/>
    <s v=""/>
    <m/>
    <s v=""/>
    <s v=""/>
    <s v=""/>
    <m/>
    <s v="O1010001:10A/_x000a_O1010001_U10:5"/>
    <s v="O1010001:10C/_x000a_O1010001_U10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11"/>
    <s v="HD5542"/>
    <s v="O1010001"/>
    <s v="TUA711-AIO16"/>
    <s v="17-SC-DCS-001/O1010001/ 17-MC-DCS-006"/>
    <s v="DB37-*m"/>
    <x v="0"/>
    <s v="CPO101"/>
    <n v="0"/>
    <x v="0"/>
    <x v="1"/>
    <x v="1"/>
    <n v="11"/>
    <x v="0"/>
    <x v="0"/>
    <m/>
    <m/>
    <m/>
    <m/>
    <s v="O1010001"/>
    <n v="11"/>
    <m/>
    <s v=""/>
    <m/>
    <s v=""/>
    <s v=""/>
    <s v=""/>
    <m/>
    <s v="O1010001:11A/_x000a_O1010001_U11:5"/>
    <s v="O1010001:11C/_x000a_O1010001_U11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12"/>
    <s v="HD5542"/>
    <s v="O1010001"/>
    <s v="TUA711-AIO16"/>
    <s v="17-SC-DCS-001/O1010001/ 17-MC-DCS-006"/>
    <s v="DB37-*m"/>
    <x v="0"/>
    <s v="CPO101"/>
    <n v="0"/>
    <x v="0"/>
    <x v="1"/>
    <x v="1"/>
    <n v="12"/>
    <x v="0"/>
    <x v="0"/>
    <m/>
    <m/>
    <m/>
    <m/>
    <s v="O1010001"/>
    <n v="12"/>
    <m/>
    <s v=""/>
    <m/>
    <s v=""/>
    <s v=""/>
    <s v=""/>
    <m/>
    <s v="O1010001:12A/_x000a_O1010001_U12:5"/>
    <s v="O1010001:12C/_x000a_O1010001_U12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1_U13"/>
    <s v="HD5542"/>
    <s v="O1010001"/>
    <s v="TUA711-AIO16"/>
    <s v="17-SC-DCS-001/O1010001/ 17-MC-DCS-006"/>
    <s v="DB37-*m"/>
    <x v="0"/>
    <s v="CPO101"/>
    <n v="0"/>
    <x v="0"/>
    <x v="1"/>
    <x v="1"/>
    <n v="13"/>
    <x v="0"/>
    <x v="0"/>
    <m/>
    <m/>
    <m/>
    <m/>
    <s v="O1010001"/>
    <n v="13"/>
    <m/>
    <s v=""/>
    <m/>
    <s v=""/>
    <s v=""/>
    <s v=""/>
    <m/>
    <s v="O1010001:13A/_x000a_O1010001_U13:5"/>
    <s v="O1010001:13C/_x000a_O1010001_U13:6"/>
    <m/>
    <s v=""/>
    <s v=""/>
  </r>
  <r>
    <s v="02"/>
    <s v="30.05.2024 сигнал/кабель удален_x000a_10.06.2024 замена типовой схемы"/>
    <s v="Резерв"/>
    <m/>
    <s v="Резерв"/>
    <m/>
    <m/>
    <s v="резерв"/>
    <m/>
    <m/>
    <x v="1"/>
    <s v="DCS_AI_03"/>
    <m/>
    <x v="6"/>
    <x v="4"/>
    <x v="8"/>
    <x v="0"/>
    <x v="6"/>
    <x v="8"/>
    <x v="8"/>
    <x v="0"/>
    <x v="5"/>
    <x v="0"/>
    <s v="O1010001_U14"/>
    <s v="HD5542"/>
    <s v="O1010001"/>
    <s v="TUA711-AIO16"/>
    <s v="17-SC-DCS-001/O1010001/ 17-MC-DCS-006"/>
    <s v="DB37-*m"/>
    <x v="0"/>
    <s v="CPO101"/>
    <n v="0"/>
    <x v="0"/>
    <x v="1"/>
    <x v="1"/>
    <n v="14"/>
    <x v="0"/>
    <x v="0"/>
    <m/>
    <m/>
    <m/>
    <m/>
    <s v="O1010001"/>
    <n v="14"/>
    <m/>
    <s v=""/>
    <m/>
    <s v=""/>
    <s v=""/>
    <s v=""/>
    <m/>
    <s v="O1010001:14A/_x000a_O1010001_U14:5"/>
    <s v="O1010001:14C/_x000a_O1010001_U14:6"/>
    <m/>
    <s v=""/>
    <s v=""/>
  </r>
  <r>
    <s v="02"/>
    <s v="30.05.2024 сигнал/кабель удален_x000a_10.06.2024 замена типовой схемы"/>
    <s v="Резерв"/>
    <m/>
    <s v="Резерв"/>
    <m/>
    <m/>
    <s v="резерв"/>
    <m/>
    <m/>
    <x v="1"/>
    <s v="DCS_AI_03"/>
    <m/>
    <x v="6"/>
    <x v="4"/>
    <x v="8"/>
    <x v="0"/>
    <x v="6"/>
    <x v="8"/>
    <x v="8"/>
    <x v="0"/>
    <x v="5"/>
    <x v="0"/>
    <s v="O1010001_U15"/>
    <s v="HD5542"/>
    <s v="O1010001"/>
    <s v="TUA711-AIO16"/>
    <s v="17-SC-DCS-001/O1010001/ 17-MC-DCS-006"/>
    <s v="DB37-*m"/>
    <x v="0"/>
    <s v="CPO101"/>
    <n v="0"/>
    <x v="0"/>
    <x v="1"/>
    <x v="1"/>
    <n v="15"/>
    <x v="0"/>
    <x v="0"/>
    <m/>
    <m/>
    <m/>
    <m/>
    <s v="O1010001"/>
    <n v="15"/>
    <m/>
    <s v=""/>
    <m/>
    <s v=""/>
    <s v=""/>
    <s v=""/>
    <m/>
    <s v="O1010001:15A/_x000a_O1010001_U15:5"/>
    <s v="O1010001:15C/_x000a_O1010001_U15:6"/>
    <m/>
    <s v=""/>
    <s v=""/>
  </r>
  <r>
    <s v="02"/>
    <s v="30.05.2024 сигнал/кабель удален"/>
    <s v="Резерв"/>
    <m/>
    <s v="Резерв"/>
    <m/>
    <m/>
    <s v="резерв"/>
    <m/>
    <m/>
    <x v="1"/>
    <s v="DCS_AI_03"/>
    <m/>
    <x v="6"/>
    <x v="4"/>
    <x v="8"/>
    <x v="0"/>
    <x v="6"/>
    <x v="8"/>
    <x v="8"/>
    <x v="0"/>
    <x v="5"/>
    <x v="0"/>
    <s v="O1010001_U16"/>
    <s v="HD5542"/>
    <s v="O1010001"/>
    <s v="TUA711-AIO16"/>
    <s v="17-SC-DCS-001/O1010001/ 17-MC-DCS-006"/>
    <s v="DB37-*m"/>
    <x v="0"/>
    <s v="CPO101"/>
    <n v="0"/>
    <x v="0"/>
    <x v="1"/>
    <x v="1"/>
    <n v="16"/>
    <x v="0"/>
    <x v="0"/>
    <m/>
    <m/>
    <m/>
    <m/>
    <s v="O1010001"/>
    <n v="16"/>
    <m/>
    <s v=""/>
    <m/>
    <s v=""/>
    <s v=""/>
    <s v=""/>
    <m/>
    <s v="O1010001:16A/_x000a_O1010001_U16:5"/>
    <s v="O1010001:16C/_x000a_O1010001_U16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2_U1"/>
    <s v="HD5542"/>
    <s v="O1010002"/>
    <s v="TUA711-AIO16"/>
    <s v="17-SC-DCS-001/O1010002/ 17-MC-DCS-006"/>
    <s v="DB37-*m"/>
    <x v="0"/>
    <s v="CPO101"/>
    <n v="0"/>
    <x v="0"/>
    <x v="2"/>
    <x v="2"/>
    <n v="1"/>
    <x v="0"/>
    <x v="0"/>
    <m/>
    <m/>
    <m/>
    <m/>
    <s v="O1010002"/>
    <n v="1"/>
    <m/>
    <s v=""/>
    <m/>
    <s v=""/>
    <s v=""/>
    <s v=""/>
    <m/>
    <s v="O1010002:1A/_x000a_O1010002_U1:5"/>
    <s v="O1010002:1C/_x000a_O1010002_U1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2_U2"/>
    <s v="HD5542"/>
    <s v="O1010002"/>
    <s v="TUA711-AIO16"/>
    <s v="17-SC-DCS-001/O1010002/ 17-MC-DCS-006"/>
    <s v="DB37-*m"/>
    <x v="0"/>
    <s v="CPO101"/>
    <n v="0"/>
    <x v="0"/>
    <x v="2"/>
    <x v="2"/>
    <n v="2"/>
    <x v="0"/>
    <x v="0"/>
    <m/>
    <m/>
    <m/>
    <m/>
    <s v="O1010002"/>
    <n v="2"/>
    <m/>
    <s v=""/>
    <m/>
    <s v=""/>
    <s v=""/>
    <s v=""/>
    <m/>
    <s v="O1010002:2A/_x000a_O1010002_U2:5"/>
    <s v="O1010002:2C/_x000a_O1010002_U2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2_U3"/>
    <s v="HD5542"/>
    <s v="O1010002"/>
    <s v="TUA711-AIO16"/>
    <s v="17-SC-DCS-001/O1010002/ 17-MC-DCS-006"/>
    <s v="DB37-*m"/>
    <x v="0"/>
    <s v="CPO101"/>
    <n v="0"/>
    <x v="0"/>
    <x v="2"/>
    <x v="2"/>
    <n v="3"/>
    <x v="0"/>
    <x v="0"/>
    <m/>
    <m/>
    <m/>
    <m/>
    <s v="O1010002"/>
    <n v="3"/>
    <m/>
    <s v=""/>
    <m/>
    <s v=""/>
    <s v=""/>
    <s v=""/>
    <m/>
    <s v="O1010002:3A/_x000a_O1010002_U3:5"/>
    <s v="O1010002:3C/_x000a_O1010002_U3:6"/>
    <m/>
    <s v=""/>
    <s v=""/>
  </r>
  <r>
    <s v="02"/>
    <s v="30.05.2024 сигнал/кабель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5"/>
    <x v="0"/>
    <s v="O1010002_U4"/>
    <s v="HD5542"/>
    <s v="O1010002"/>
    <s v="TUA711-AIO16"/>
    <s v="17-SC-DCS-001/O1010002/ 17-MC-DCS-006"/>
    <s v="DB37-*m"/>
    <x v="0"/>
    <s v="CPO101"/>
    <n v="0"/>
    <x v="0"/>
    <x v="2"/>
    <x v="2"/>
    <n v="4"/>
    <x v="0"/>
    <x v="0"/>
    <m/>
    <m/>
    <m/>
    <m/>
    <s v="O1010002"/>
    <n v="4"/>
    <m/>
    <s v=""/>
    <m/>
    <s v=""/>
    <s v=""/>
    <s v=""/>
    <m/>
    <s v="O1010002:4A/_x000a_O1010002_U4:5"/>
    <s v="O1010002:4C/_x000a_O1010002_U4:6"/>
    <m/>
    <s v=""/>
    <s v=""/>
  </r>
  <r>
    <s v="01"/>
    <m/>
    <s v="Сигнал"/>
    <s v="17-A -07003"/>
    <s v="17AT07003PH"/>
    <s v="07"/>
    <s v="17-L-023 CW Chemical Treatment"/>
    <s v="РН ПРОДУВОК КОНДЕНСАТА"/>
    <s v="PH Analyzer"/>
    <s v="4124-FY-VD-BD17217L07300001"/>
    <x v="0"/>
    <s v="DCS_AI_01"/>
    <m/>
    <x v="7"/>
    <x v="1"/>
    <x v="2"/>
    <x v="0"/>
    <x v="7"/>
    <x v="2"/>
    <x v="2"/>
    <x v="0"/>
    <x v="1"/>
    <x v="0"/>
    <s v="O1010002_U5"/>
    <s v="HD5542"/>
    <s v="O1010002"/>
    <s v="TUA711-AIO16"/>
    <s v="17-SC-DCS-001/O1010002/ 17-MC-DCS-006"/>
    <s v="DB37-*m"/>
    <x v="0"/>
    <s v="CPO101"/>
    <n v="0"/>
    <x v="0"/>
    <x v="2"/>
    <x v="2"/>
    <n v="5"/>
    <x v="0"/>
    <x v="0"/>
    <s v="DCS AMMONIA-UTILITIES"/>
    <m/>
    <m/>
    <m/>
    <s v="O1010002"/>
    <n v="5"/>
    <m/>
    <s v=""/>
    <s v="07-Cooling Tower Area"/>
    <s v="TS-Q-02:7/_x000a_O1010002_U5:3"/>
    <s v="TS-Q-02:8/_x000a_O1010002_U5:4"/>
    <s v=""/>
    <m/>
    <s v="O1010002:5A/_x000a_O1010002_U5:5"/>
    <s v="O1010002:5C/_x000a_O1010002_U5:6"/>
    <m/>
    <s v=""/>
    <s v=""/>
  </r>
  <r>
    <s v="01"/>
    <m/>
    <s v="Сигнал"/>
    <s v="17-A -07003"/>
    <s v="17AT07003RO"/>
    <s v="07"/>
    <s v="17-L-023 CW Chemical Treatment"/>
    <s v="ОХЛ ВОДА ХИМ ОБРАБОТКА"/>
    <s v="Analyzer Transmitter"/>
    <s v="4124-FY-VD-BD17217L07300001"/>
    <x v="0"/>
    <s v="DCS_AI_01"/>
    <m/>
    <x v="7"/>
    <x v="1"/>
    <x v="3"/>
    <x v="0"/>
    <x v="7"/>
    <x v="3"/>
    <x v="3"/>
    <x v="0"/>
    <x v="1"/>
    <x v="0"/>
    <s v="O1010002_U6"/>
    <s v="HD5542"/>
    <s v="O1010002"/>
    <s v="TUA711-AIO16"/>
    <s v="17-SC-DCS-001/O1010002/ 17-MC-DCS-006"/>
    <s v="DB37-*m"/>
    <x v="0"/>
    <s v="CPO101"/>
    <n v="0"/>
    <x v="0"/>
    <x v="2"/>
    <x v="2"/>
    <n v="6"/>
    <x v="0"/>
    <x v="0"/>
    <s v="DCS AMMONIA-UTILITIES"/>
    <m/>
    <m/>
    <m/>
    <s v="O1010002"/>
    <n v="6"/>
    <m/>
    <s v=""/>
    <s v="07-Cooling Tower Area"/>
    <s v="TS-Q-02:9/_x000a_O1010002_U6:3"/>
    <s v="TS-Q-02:10/_x000a_O1010002_U6:4"/>
    <s v=""/>
    <m/>
    <s v="O1010002:6A/_x000a_O1010002_U6:5"/>
    <s v="O1010002:6C/_x000a_O1010002_U6:6"/>
    <m/>
    <s v=""/>
    <s v=""/>
  </r>
  <r>
    <s v="01"/>
    <m/>
    <s v="Сигнал"/>
    <s v="17-L -03042"/>
    <s v="17LT03042"/>
    <s v="10"/>
    <s v="17-T-031 Vessel Level"/>
    <s v="УРОВЕНЬ ВОЗВРАТ КОНД В 17-Т-031"/>
    <s v="Guided Wave Radar Level Transmitter"/>
    <s v="4124-XZ-DM-21703003"/>
    <x v="0"/>
    <s v="DCS_AI_01"/>
    <m/>
    <x v="8"/>
    <x v="2"/>
    <x v="2"/>
    <x v="0"/>
    <x v="8"/>
    <x v="2"/>
    <x v="2"/>
    <x v="0"/>
    <x v="2"/>
    <x v="0"/>
    <s v="O1010002_U7"/>
    <s v="HD5542"/>
    <s v="O1010002"/>
    <s v="TUA711-AIO16"/>
    <s v="17-SC-DCS-001/O1010002/ 17-MC-DCS-006"/>
    <s v="DB37-*m"/>
    <x v="0"/>
    <s v="CPO101"/>
    <n v="0"/>
    <x v="0"/>
    <x v="2"/>
    <x v="2"/>
    <n v="7"/>
    <x v="0"/>
    <x v="0"/>
    <s v="DCS AMMONIA-UTILITIES"/>
    <m/>
    <m/>
    <m/>
    <s v="O1010002"/>
    <n v="7"/>
    <m/>
    <s v=""/>
    <s v="10-Combined Bldgn-N2 plant, Demi water"/>
    <s v="TS-O-02:7/_x000a_O1010002_U7:3"/>
    <s v="TS-O-02:8/_x000a_O1010002_U7:4"/>
    <s v=""/>
    <m/>
    <s v="O1010002:7A/_x000a_O1010002_U7:5"/>
    <s v="O1010002:7C/_x000a_O1010002_U7:6"/>
    <m/>
    <s v=""/>
    <s v=""/>
  </r>
  <r>
    <s v="01"/>
    <m/>
    <s v="Сигнал"/>
    <s v="17-P -03006"/>
    <s v="17PT03006"/>
    <s v="10"/>
    <s v="Pump 17-P-032A/B/C discharge line"/>
    <s v="ДАВЛЕНИЕ НА НАГНЕТ 17-P-032A/B/C"/>
    <s v="Pressure Transmitter"/>
    <s v="4124-XZ-DM-21703001"/>
    <x v="0"/>
    <s v="DCS_AI_01"/>
    <m/>
    <x v="8"/>
    <x v="2"/>
    <x v="7"/>
    <x v="0"/>
    <x v="8"/>
    <x v="7"/>
    <x v="7"/>
    <x v="0"/>
    <x v="2"/>
    <x v="0"/>
    <s v="O1010002_U8"/>
    <s v="HD5542"/>
    <s v="O1010002"/>
    <s v="TUA711-AIO16"/>
    <s v="17-SC-DCS-001/O1010002/ 17-MC-DCS-006"/>
    <s v="DB37-*m"/>
    <x v="0"/>
    <s v="CPO101"/>
    <n v="0"/>
    <x v="0"/>
    <x v="2"/>
    <x v="2"/>
    <n v="8"/>
    <x v="0"/>
    <x v="0"/>
    <s v="DCS AMMONIA-UTILITIES"/>
    <m/>
    <m/>
    <m/>
    <s v="O1010002"/>
    <n v="8"/>
    <m/>
    <s v=""/>
    <s v="10-Combined Bldgn-N2 plant, Demi water"/>
    <s v="TS-O-02:15/_x000a_O1010002_U8:3"/>
    <s v="TS-O-02:16/_x000a_O1010002_U8:4"/>
    <s v=""/>
    <m/>
    <s v="O1010002:8A/_x000a_O1010002_U8:5"/>
    <s v="O1010002:8C/_x000a_O1010002_U8:6"/>
    <m/>
    <s v=""/>
    <s v=""/>
  </r>
  <r>
    <s v="01"/>
    <m/>
    <s v="Сигнал"/>
    <s v="17-T -03007"/>
    <s v="17TT03007"/>
    <s v="10"/>
    <s v="Pump 17-P-032A/B/C discharge line"/>
    <s v="ТЕМПЕР НА НАГНЕТ 17-P-032A/B/C"/>
    <s v="Temperature Transmitter - Head Mounted"/>
    <s v="4124-XZ-DM-21703001"/>
    <x v="0"/>
    <s v="DCS_AI_01"/>
    <m/>
    <x v="8"/>
    <x v="2"/>
    <x v="9"/>
    <x v="0"/>
    <x v="8"/>
    <x v="9"/>
    <x v="9"/>
    <x v="0"/>
    <x v="2"/>
    <x v="0"/>
    <s v="O1010002_U9"/>
    <s v="HD5542"/>
    <s v="O1010002"/>
    <s v="TUA711-AIO16"/>
    <s v="17-SC-DCS-001/O1010002/ 17-MC-DCS-006"/>
    <s v="DB37-*m"/>
    <x v="0"/>
    <s v="CPO101"/>
    <n v="0"/>
    <x v="0"/>
    <x v="2"/>
    <x v="2"/>
    <n v="9"/>
    <x v="0"/>
    <x v="0"/>
    <s v="DCS AMMONIA-UTILITIES"/>
    <m/>
    <m/>
    <m/>
    <s v="O1010002"/>
    <n v="9"/>
    <m/>
    <s v=""/>
    <s v="10-Combined Bldgn-N2 plant, Demi water"/>
    <s v="TS-O-02:29/_x000a_O1010002_U9:3"/>
    <s v="TS-O-02:30/_x000a_O1010002_U9:4"/>
    <s v=""/>
    <m/>
    <s v="O1010002:9A/_x000a_O1010002_U9:5"/>
    <s v="O1010002:9C/_x000a_O1010002_U9:6"/>
    <m/>
    <s v=""/>
    <s v=""/>
  </r>
  <r>
    <s v="01"/>
    <m/>
    <s v="Сигнал"/>
    <s v="17-P -100703"/>
    <s v="17PT100703"/>
    <s v="10"/>
    <s v="1st STAGE SUCTION PRESSURE"/>
    <s v="Всас 1 ступ азот ком-ра 17-K-101"/>
    <s v="Pressure Transmitter"/>
    <s v="4124-GP-VD-BD17917K101004_SH.2"/>
    <x v="0"/>
    <s v="DCS_AI_01"/>
    <m/>
    <x v="2"/>
    <x v="2"/>
    <x v="5"/>
    <x v="0"/>
    <x v="2"/>
    <x v="5"/>
    <x v="5"/>
    <x v="0"/>
    <x v="2"/>
    <x v="0"/>
    <s v="O1010002_U10"/>
    <s v="HD5542"/>
    <s v="O1010002"/>
    <s v="TUA711-AIO16"/>
    <s v="17-SC-DCS-001/O1010002/ 17-MC-DCS-006"/>
    <s v="DB37-*m"/>
    <x v="0"/>
    <s v="CPO101"/>
    <n v="0"/>
    <x v="0"/>
    <x v="2"/>
    <x v="2"/>
    <n v="10"/>
    <x v="0"/>
    <x v="0"/>
    <s v="DCS AMMONIA-UTILITIES"/>
    <m/>
    <m/>
    <m/>
    <s v="O1010002"/>
    <n v="10"/>
    <m/>
    <s v=""/>
    <s v="10-Combined Bldgn-N2 plant, Demi water"/>
    <s v="TS-O-03:1/_x000a_O1010002_U10:3"/>
    <s v="TS-O-03:2/_x000a_O1010002_U10:4"/>
    <s v=""/>
    <m/>
    <s v="O1010002:10A/_x000a_O1010002_U10:5"/>
    <s v="O1010002:10C/_x000a_O1010002_U10:6"/>
    <m/>
    <s v=""/>
    <s v=""/>
  </r>
  <r>
    <s v="01"/>
    <m/>
    <s v="Сигнал"/>
    <s v="17-P -100706"/>
    <s v="17PT100706"/>
    <s v="10"/>
    <s v="1st STAGE DISHARGE PRESSURE"/>
    <s v="Нагн 1 ступ азот ком-ра 17-K-101"/>
    <s v="Pressure Transmitter"/>
    <s v="4124-GP-VD-BD17917K101004_SH.2"/>
    <x v="0"/>
    <s v="DCS_AI_01"/>
    <m/>
    <x v="2"/>
    <x v="2"/>
    <x v="0"/>
    <x v="0"/>
    <x v="2"/>
    <x v="0"/>
    <x v="0"/>
    <x v="0"/>
    <x v="2"/>
    <x v="0"/>
    <s v="O1010002_U11"/>
    <s v="HD5542"/>
    <s v="O1010002"/>
    <s v="TUA711-AIO16"/>
    <s v="17-SC-DCS-001/O1010002/ 17-MC-DCS-006"/>
    <s v="DB37-*m"/>
    <x v="0"/>
    <s v="CPO101"/>
    <n v="0"/>
    <x v="0"/>
    <x v="2"/>
    <x v="2"/>
    <n v="11"/>
    <x v="0"/>
    <x v="0"/>
    <s v="DCS AMMONIA-UTILITIES"/>
    <m/>
    <m/>
    <m/>
    <s v="O1010002"/>
    <n v="11"/>
    <m/>
    <s v=""/>
    <s v="10-Combined Bldgn-N2 plant, Demi water"/>
    <s v="TS-O-03:3/_x000a_O1010002_U11:3"/>
    <s v="TS-O-03:4/_x000a_O1010002_U11:4"/>
    <s v=""/>
    <m/>
    <s v="O1010002:11A/_x000a_O1010002_U11:5"/>
    <s v="O1010002:11C/_x000a_O1010002_U11:6"/>
    <m/>
    <s v=""/>
    <s v=""/>
  </r>
  <r>
    <s v="01"/>
    <m/>
    <s v="Сигнал"/>
    <s v="17-T -100709"/>
    <s v="17TT100709"/>
    <s v="10"/>
    <s v="1st STAGE DISHARGE TEMPERATURE"/>
    <s v="Нагн 1 ступ азот ком-ра 17-K-101"/>
    <s v="Temperature Transmitter - Remote Mounted"/>
    <s v="4124-GP-VD-BD17917K101004_SH.2"/>
    <x v="0"/>
    <s v="DCS_AI_01"/>
    <m/>
    <x v="2"/>
    <x v="2"/>
    <x v="1"/>
    <x v="0"/>
    <x v="2"/>
    <x v="1"/>
    <x v="1"/>
    <x v="0"/>
    <x v="2"/>
    <x v="0"/>
    <s v="O1010002_U12"/>
    <s v="HD5542"/>
    <s v="O1010002"/>
    <s v="TUA711-AIO16"/>
    <s v="17-SC-DCS-001/O1010002/ 17-MC-DCS-006"/>
    <s v="DB37-*m"/>
    <x v="0"/>
    <s v="CPO101"/>
    <n v="0"/>
    <x v="0"/>
    <x v="2"/>
    <x v="2"/>
    <n v="12"/>
    <x v="0"/>
    <x v="0"/>
    <s v="DCS AMMONIA-UTILITIES"/>
    <m/>
    <m/>
    <m/>
    <s v="O1010002"/>
    <n v="12"/>
    <m/>
    <s v=""/>
    <s v="10-Combined Bldgn-N2 plant, Demi water"/>
    <s v="TS-O-03:5/_x000a_O1010002_U12:3"/>
    <s v="TS-O-03:6/_x000a_O1010002_U12:4"/>
    <s v=""/>
    <m/>
    <s v="O1010002:12A/_x000a_O1010002_U12:5"/>
    <s v="O1010002:12C/_x000a_O1010002_U12:6"/>
    <m/>
    <s v=""/>
    <s v=""/>
  </r>
  <r>
    <s v="01"/>
    <m/>
    <s v="Сигнал"/>
    <s v="17-P -100718"/>
    <s v="17PT100718"/>
    <s v="10"/>
    <s v="2st STAGE DISHARGE PRESSURE"/>
    <s v="Нагн 2 ступ азот ком-ра 17-K-101"/>
    <s v="Pressure Transmitter"/>
    <s v="4124-GP-VD-BD17917K101004_SH.2"/>
    <x v="0"/>
    <s v="DCS_AI_01"/>
    <m/>
    <x v="2"/>
    <x v="2"/>
    <x v="3"/>
    <x v="0"/>
    <x v="2"/>
    <x v="3"/>
    <x v="3"/>
    <x v="0"/>
    <x v="2"/>
    <x v="0"/>
    <s v="O1010002_U13"/>
    <s v="HD5542"/>
    <s v="O1010002"/>
    <s v="TUA711-AIO16"/>
    <s v="17-SC-DCS-001/O1010002/ 17-MC-DCS-006"/>
    <s v="DB37-*m"/>
    <x v="0"/>
    <s v="CPO101"/>
    <n v="0"/>
    <x v="0"/>
    <x v="2"/>
    <x v="2"/>
    <n v="13"/>
    <x v="0"/>
    <x v="0"/>
    <s v="DCS AMMONIA-UTILITIES"/>
    <m/>
    <m/>
    <m/>
    <s v="O1010002"/>
    <n v="13"/>
    <m/>
    <s v=""/>
    <s v="10-Combined Bldgn-N2 plant, Demi water"/>
    <s v="TS-O-03:9/_x000a_O1010002_U13:3"/>
    <s v="TS-O-03:10/_x000a_O1010002_U13:4"/>
    <s v=""/>
    <m/>
    <s v="O1010002:13A/_x000a_O1010002_U13:5"/>
    <s v="O1010002:13C/_x000a_O1010002_U13:6"/>
    <m/>
    <s v=""/>
    <s v=""/>
  </r>
  <r>
    <s v="01"/>
    <m/>
    <s v="Сигнал"/>
    <s v="17-T -100737"/>
    <s v="17TT100737"/>
    <s v="10"/>
    <s v="CRANKCASE LUBE OIL TEMPERATURE"/>
    <s v="СМАЗ МАСЛО В КАРТЕРЕ 17-K-101"/>
    <s v="Temperature Transmitter - Remote Mounted"/>
    <s v="4124-GP-VD-BD17917K101004_SH.4"/>
    <x v="0"/>
    <s v="DCS_AI_01"/>
    <m/>
    <x v="2"/>
    <x v="2"/>
    <x v="6"/>
    <x v="0"/>
    <x v="2"/>
    <x v="6"/>
    <x v="6"/>
    <x v="0"/>
    <x v="2"/>
    <x v="0"/>
    <s v="O1010002_U14"/>
    <s v="HD5542"/>
    <s v="O1010002"/>
    <s v="TUA711-AIO16"/>
    <s v="17-SC-DCS-001/O1010002/ 17-MC-DCS-006"/>
    <s v="DB37-*m"/>
    <x v="0"/>
    <s v="CPO101"/>
    <n v="0"/>
    <x v="0"/>
    <x v="2"/>
    <x v="2"/>
    <n v="14"/>
    <x v="0"/>
    <x v="0"/>
    <s v="DCS AMMONIA-UTILITIES"/>
    <m/>
    <m/>
    <m/>
    <s v="O1010002"/>
    <n v="14"/>
    <m/>
    <s v=""/>
    <s v="10-Combined Bldgn-N2 plant, Demi water"/>
    <s v="TS-O-03:13/_x000a_O1010002_U14:3"/>
    <s v="TS-O-03:14/_x000a_O1010002_U14:4"/>
    <s v=""/>
    <m/>
    <s v="O1010002:14A/_x000a_O1010002_U14:5"/>
    <s v="O1010002:14C/_x000a_O1010002_U14:6"/>
    <m/>
    <s v=""/>
    <s v=""/>
  </r>
  <r>
    <s v="01"/>
    <m/>
    <s v="Сигнал"/>
    <s v="17-T -100740"/>
    <s v="17TT100740"/>
    <s v="10"/>
    <s v="LUBE OIL CIRCUIT TEMPERATURE"/>
    <s v="ПОДАЧА СМ В КАРТЕР 17-K-101"/>
    <s v="Temperature Transmitter - Remote Mounted"/>
    <s v="4124-GP-VD-BD17917K101004_SH.4"/>
    <x v="0"/>
    <s v="DCS_AI_01"/>
    <m/>
    <x v="2"/>
    <x v="2"/>
    <x v="7"/>
    <x v="0"/>
    <x v="2"/>
    <x v="7"/>
    <x v="7"/>
    <x v="0"/>
    <x v="2"/>
    <x v="0"/>
    <s v="O1010002_U15"/>
    <s v="HD5542"/>
    <s v="O1010002"/>
    <s v="TUA711-AIO16"/>
    <s v="17-SC-DCS-001/O1010002/ 17-MC-DCS-006"/>
    <s v="DB37-*m"/>
    <x v="0"/>
    <s v="CPO101"/>
    <n v="0"/>
    <x v="0"/>
    <x v="2"/>
    <x v="2"/>
    <n v="15"/>
    <x v="0"/>
    <x v="0"/>
    <s v="DCS AMMONIA-UTILITIES"/>
    <m/>
    <m/>
    <m/>
    <s v="O1010002"/>
    <n v="15"/>
    <m/>
    <s v=""/>
    <s v="10-Combined Bldgn-N2 plant, Demi water"/>
    <s v="TS-O-03:15/_x000a_O1010002_U15:3"/>
    <s v="TS-O-03:16/_x000a_O1010002_U15:4"/>
    <s v=""/>
    <m/>
    <s v="O1010002:15A/_x000a_O1010002_U15:5"/>
    <s v="O1010002:15C/_x000a_O1010002_U15:6"/>
    <m/>
    <s v=""/>
    <s v=""/>
  </r>
  <r>
    <s v="01"/>
    <m/>
    <s v="Сигнал"/>
    <s v="17-PD-100744"/>
    <s v="17PDT100744"/>
    <s v="10"/>
    <s v="LUBE OIL CIRCUIT CHANGE OVER FILTER"/>
    <s v="ПЕРЕПАД ДАВЛЕНИЯ НА МАСЛОФИЛЬТРЕ"/>
    <s v="Differential Pressure Transmitter"/>
    <s v="4124-GP-VD-BD17917K101004_SH.4"/>
    <x v="0"/>
    <s v="DCS_AI_01"/>
    <m/>
    <x v="2"/>
    <x v="2"/>
    <x v="10"/>
    <x v="0"/>
    <x v="2"/>
    <x v="10"/>
    <x v="10"/>
    <x v="0"/>
    <x v="2"/>
    <x v="0"/>
    <s v="O1010002_U16"/>
    <s v="HD5542"/>
    <s v="O1010002"/>
    <s v="TUA711-AIO16"/>
    <s v="17-SC-DCS-001/O1010002/ 17-MC-DCS-006"/>
    <s v="DB37-*m"/>
    <x v="0"/>
    <s v="CPO101"/>
    <n v="0"/>
    <x v="0"/>
    <x v="2"/>
    <x v="2"/>
    <n v="16"/>
    <x v="0"/>
    <x v="0"/>
    <s v="DCS AMMONIA-UTILITIES"/>
    <m/>
    <m/>
    <m/>
    <s v="O1010002"/>
    <n v="16"/>
    <m/>
    <s v=""/>
    <s v="10-Combined Bldgn-N2 plant, Demi water"/>
    <s v="TS-O-03:17/_x000a_O1010002_U16:3"/>
    <s v="TS-O-03:18/_x000a_O1010002_U16:4"/>
    <s v=""/>
    <m/>
    <s v="O1010002:16A/_x000a_O1010002_U16:5"/>
    <s v="O1010002:16C/_x000a_O1010002_U16:6"/>
    <m/>
    <s v=""/>
    <s v=""/>
  </r>
  <r>
    <s v="01"/>
    <m/>
    <s v="Сигнал"/>
    <s v="17-P -100747"/>
    <s v="17PT100747"/>
    <s v="10"/>
    <s v="COOLING WATER INLET PRESSURE"/>
    <s v="ОХЛ ВОДА НА ВХОДЕ В Т/О 17-K-101"/>
    <s v="Pressure Transmitter"/>
    <s v="4124-GP-VD-BD17917K101004_SH.5"/>
    <x v="0"/>
    <s v="DCS_AI_01"/>
    <m/>
    <x v="2"/>
    <x v="2"/>
    <x v="11"/>
    <x v="0"/>
    <x v="2"/>
    <x v="11"/>
    <x v="11"/>
    <x v="0"/>
    <x v="2"/>
    <x v="0"/>
    <s v="O1010003_U1"/>
    <s v="HD5542"/>
    <s v="O1010003"/>
    <s v="TUA711-AIO16"/>
    <s v="17-SC-DCS-001/O1010003/ 17-MC-DCS-006"/>
    <s v="DB37-*m"/>
    <x v="0"/>
    <s v="CPO101"/>
    <n v="0"/>
    <x v="0"/>
    <x v="3"/>
    <x v="3"/>
    <n v="1"/>
    <x v="0"/>
    <x v="0"/>
    <s v="DCS AMMONIA-UTILITIES"/>
    <m/>
    <m/>
    <m/>
    <s v="O1010003"/>
    <n v="1"/>
    <m/>
    <s v=""/>
    <s v="10-Combined Bldgn-N2 plant, Demi water"/>
    <s v="TS-O-03:19/_x000a_O1010003_U1:3"/>
    <s v="TS-O-03:20/_x000a_O1010003_U1:4"/>
    <s v=""/>
    <m/>
    <s v="O1010003:1A/_x000a_O1010003_U1:5"/>
    <s v="O1010003:1C/_x000a_O1010003_U1:6"/>
    <m/>
    <s v=""/>
    <s v=""/>
  </r>
  <r>
    <s v="01"/>
    <m/>
    <s v="Сигнал"/>
    <s v="17-L -100739"/>
    <s v="17LT100739"/>
    <s v="10"/>
    <s v="CRANKCASE LUBE OIL LEVEL"/>
    <s v="УРОВЕНЬ МАСЛА В КАРТЕРЕ 17-K-101"/>
    <s v="DP Level Transmitter"/>
    <s v="4124-GP-VD-BD17917K101004_SH.4"/>
    <x v="0"/>
    <s v="DCS_AI_01"/>
    <m/>
    <x v="2"/>
    <x v="2"/>
    <x v="12"/>
    <x v="0"/>
    <x v="2"/>
    <x v="12"/>
    <x v="12"/>
    <x v="0"/>
    <x v="2"/>
    <x v="0"/>
    <s v="O1010003_U2"/>
    <s v="HD5542"/>
    <s v="O1010003"/>
    <s v="TUA711-AIO16"/>
    <s v="17-SC-DCS-001/O1010003/ 17-MC-DCS-006"/>
    <s v="DB37-*m"/>
    <x v="0"/>
    <s v="CPO101"/>
    <n v="0"/>
    <x v="0"/>
    <x v="3"/>
    <x v="3"/>
    <n v="2"/>
    <x v="0"/>
    <x v="0"/>
    <s v="DCS AMMONIA-UTILITIES"/>
    <m/>
    <m/>
    <m/>
    <s v="O1010003"/>
    <n v="2"/>
    <m/>
    <s v=""/>
    <s v="10-Combined Bldgn-N2 plant, Demi water"/>
    <s v="TS-O-03:21/_x000a_O1010003_U2:3"/>
    <s v="TS-O-03:22/_x000a_O1010003_U2:4"/>
    <s v=""/>
    <m/>
    <s v="O1010003:2A/_x000a_O1010003_U2:5"/>
    <s v="O1010003:2C/_x000a_O1010003_U2:6"/>
    <m/>
    <s v=""/>
    <s v=""/>
  </r>
  <r>
    <s v="01"/>
    <m/>
    <s v="Сигнал"/>
    <s v="17-T -100743"/>
    <s v="17TT100743"/>
    <s v="10"/>
    <s v="COOLING WATER OUTLET TEMPERATURE"/>
    <s v="ВЫХОД ОХЛ ВОДЫ ИЗ Т/О 17-K-101"/>
    <s v="Temperature Transmitter - Remote Mounted"/>
    <s v="4124-GP-VD-BD17917K101004_SH.5"/>
    <x v="0"/>
    <s v="DCS_AI_01"/>
    <m/>
    <x v="2"/>
    <x v="2"/>
    <x v="13"/>
    <x v="0"/>
    <x v="2"/>
    <x v="13"/>
    <x v="13"/>
    <x v="0"/>
    <x v="2"/>
    <x v="0"/>
    <s v="O1010003_U3"/>
    <s v="HD5542"/>
    <s v="O1010003"/>
    <s v="TUA711-AIO16"/>
    <s v="17-SC-DCS-001/O1010003/ 17-MC-DCS-006"/>
    <s v="DB37-*m"/>
    <x v="0"/>
    <s v="CPO101"/>
    <n v="0"/>
    <x v="0"/>
    <x v="3"/>
    <x v="3"/>
    <n v="3"/>
    <x v="0"/>
    <x v="0"/>
    <s v="DCS AMMONIA-UTILITIES"/>
    <m/>
    <m/>
    <m/>
    <s v="O1010003"/>
    <n v="3"/>
    <m/>
    <s v=""/>
    <s v="10-Combined Bldgn-N2 plant, Demi water"/>
    <s v="TS-O-03:23/_x000a_O1010003_U3:3"/>
    <s v="TS-O-03:24/_x000a_O1010003_U3:4"/>
    <s v=""/>
    <m/>
    <s v="O1010003:3A/_x000a_O1010003_U3:5"/>
    <s v="O1010003:3C/_x000a_O1010003_U3:6"/>
    <m/>
    <s v=""/>
    <s v=""/>
  </r>
  <r>
    <s v="01"/>
    <m/>
    <s v="Сигнал"/>
    <s v="17-P -100767"/>
    <s v="17PT100767"/>
    <s v="10"/>
    <s v="LUBE OIL CIRCUIT AUXILIARY OIL PUMP PRESSURE"/>
    <s v="СМ ВСПОМ НАСОСА 17-K-101-PM-102"/>
    <s v="Pressure Transmitter"/>
    <s v="4124-GP-VD-BD17917K101004_SH.4"/>
    <x v="0"/>
    <s v="DCS_AI_01"/>
    <m/>
    <x v="2"/>
    <x v="2"/>
    <x v="14"/>
    <x v="0"/>
    <x v="2"/>
    <x v="14"/>
    <x v="14"/>
    <x v="0"/>
    <x v="2"/>
    <x v="0"/>
    <s v="O1010003_U4"/>
    <s v="HD5542"/>
    <s v="O1010003"/>
    <s v="TUA711-AIO16"/>
    <s v="17-SC-DCS-001/O1010003/ 17-MC-DCS-006"/>
    <s v="DB37-*m"/>
    <x v="0"/>
    <s v="CPO101"/>
    <n v="0"/>
    <x v="0"/>
    <x v="3"/>
    <x v="3"/>
    <n v="4"/>
    <x v="0"/>
    <x v="0"/>
    <s v="DCS AMMONIA-UTILITIES"/>
    <m/>
    <m/>
    <m/>
    <s v="O1010003"/>
    <n v="4"/>
    <m/>
    <s v=""/>
    <s v="10-Combined Bldgn-N2 plant, Demi water"/>
    <s v="TS-O-03:25/_x000a_O1010003_U4:3"/>
    <s v="TS-O-03:26/_x000a_O1010003_U4:4"/>
    <s v=""/>
    <m/>
    <s v="O1010003:4A/_x000a_O1010003_U4:5"/>
    <s v="O1010003:4C/_x000a_O1010003_U4:6"/>
    <m/>
    <s v=""/>
    <s v=""/>
  </r>
  <r>
    <s v="01"/>
    <m/>
    <s v="Сигнал"/>
    <s v="17-P -100768"/>
    <s v="17PT100768"/>
    <s v="10"/>
    <s v="LUBE OIL CIRCUIT PRESSURE"/>
    <s v="СМ НАСОСА 17-K-101-P-102"/>
    <s v="Pressure Transmitter"/>
    <s v="4124-GP-VD-BD17917K101004_SH.4"/>
    <x v="0"/>
    <s v="DCS_AI_01"/>
    <m/>
    <x v="2"/>
    <x v="2"/>
    <x v="15"/>
    <x v="0"/>
    <x v="2"/>
    <x v="15"/>
    <x v="15"/>
    <x v="0"/>
    <x v="2"/>
    <x v="0"/>
    <s v="O1010003_U5"/>
    <s v="HD5542"/>
    <s v="O1010003"/>
    <s v="TUA711-AIO16"/>
    <s v="17-SC-DCS-001/O1010003/ 17-MC-DCS-006"/>
    <s v="DB37-*m"/>
    <x v="0"/>
    <s v="CPO101"/>
    <n v="0"/>
    <x v="0"/>
    <x v="3"/>
    <x v="3"/>
    <n v="5"/>
    <x v="0"/>
    <x v="0"/>
    <s v="DCS AMMONIA-UTILITIES"/>
    <m/>
    <m/>
    <m/>
    <s v="O1010003"/>
    <n v="5"/>
    <m/>
    <s v=""/>
    <s v="10-Combined Bldgn-N2 plant, Demi water"/>
    <s v="TS-O-03:27/_x000a_O1010003_U5:3"/>
    <s v="TS-O-03:28/_x000a_O1010003_U5:4"/>
    <s v=""/>
    <m/>
    <s v="O1010003:5A/_x000a_O1010003_U5:5"/>
    <s v="O1010003:5C/_x000a_O1010003_U5:6"/>
    <m/>
    <s v=""/>
    <s v=""/>
  </r>
  <r>
    <s v="01"/>
    <m/>
    <s v="Сигнал"/>
    <s v="17-L -11701"/>
    <s v="17LT11701"/>
    <s v="11"/>
    <s v="17-V-111 Level"/>
    <s v="БАРАБАН ПРОДУВОК 17-V-111"/>
    <s v="Guided Wave Radar Level Transmitter"/>
    <s v="4124-XZ-DM-21711701"/>
    <x v="0"/>
    <s v="DCS_AI_01"/>
    <m/>
    <x v="9"/>
    <x v="1"/>
    <x v="0"/>
    <x v="0"/>
    <x v="9"/>
    <x v="0"/>
    <x v="0"/>
    <x v="0"/>
    <x v="1"/>
    <x v="0"/>
    <s v="O1010003_U6"/>
    <s v="HD5542"/>
    <s v="O1010003"/>
    <s v="TUA711-AIO16"/>
    <s v="17-SC-DCS-001/O1010003/ 17-MC-DCS-006"/>
    <s v="DB37-*m"/>
    <x v="0"/>
    <s v="CPO101"/>
    <n v="0"/>
    <x v="0"/>
    <x v="3"/>
    <x v="3"/>
    <n v="6"/>
    <x v="0"/>
    <x v="0"/>
    <s v="DCS AMMONIA-UTILITIES"/>
    <m/>
    <m/>
    <m/>
    <s v="O1010003"/>
    <n v="6"/>
    <m/>
    <s v=""/>
    <s v="11-Auxiliary Boiler Area"/>
    <s v="TS-O-04:3/_x000a_O1010003_U6:3"/>
    <s v="TS-O-04:4/_x000a_O1010003_U6:4"/>
    <s v=""/>
    <m/>
    <s v="O1010003:6A/_x000a_O1010003_U6:5"/>
    <s v="O1010003:6C/_x000a_O1010003_U6:6"/>
    <m/>
    <s v=""/>
    <s v=""/>
  </r>
  <r>
    <s v="01"/>
    <m/>
    <s v="Сигнал"/>
    <s v="17-PD-11215"/>
    <s v="17PDT11215"/>
    <s v="11"/>
    <s v="Utility BFW Pump P-111A Suction Strainer"/>
    <s v="ФИЛЬТР ВСАСА 17-P-111-A "/>
    <s v="Differential Pressure Transmitter"/>
    <s v="4124-XZ-DM-21711201"/>
    <x v="0"/>
    <s v="DCS_AI_01"/>
    <m/>
    <x v="9"/>
    <x v="1"/>
    <x v="2"/>
    <x v="0"/>
    <x v="9"/>
    <x v="2"/>
    <x v="2"/>
    <x v="0"/>
    <x v="1"/>
    <x v="0"/>
    <s v="O1010003_U7"/>
    <s v="HD5542"/>
    <s v="O1010003"/>
    <s v="TUA711-AIO16"/>
    <s v="17-SC-DCS-001/O1010003/ 17-MC-DCS-006"/>
    <s v="DB37-*m"/>
    <x v="0"/>
    <s v="CPO101"/>
    <n v="0"/>
    <x v="0"/>
    <x v="3"/>
    <x v="3"/>
    <n v="7"/>
    <x v="0"/>
    <x v="0"/>
    <s v="DCS AMMONIA-UTILITIES"/>
    <m/>
    <m/>
    <m/>
    <s v="O1010003"/>
    <n v="7"/>
    <m/>
    <s v=""/>
    <s v="11-Auxiliary Boiler Area"/>
    <s v="TS-O-04:7/_x000a_O1010003_U7:3"/>
    <s v="TS-O-04:8/_x000a_O1010003_U7:4"/>
    <s v=""/>
    <m/>
    <s v="O1010003:7A/_x000a_O1010003_U7:5"/>
    <s v="O1010003:7C/_x000a_O1010003_U7:6"/>
    <m/>
    <s v=""/>
    <s v=""/>
  </r>
  <r>
    <s v="01"/>
    <m/>
    <s v="Сигнал"/>
    <s v="17-PD-11216"/>
    <s v="17PDT11216"/>
    <s v="11"/>
    <s v="Utility BFW Pump P-111B Suction Strainer"/>
    <s v="ФИЛЬТР ВСАСА 17-P-111-B"/>
    <s v="Differential Pressure Transmitter"/>
    <s v="4124-XZ-DM-21711201"/>
    <x v="0"/>
    <s v="DCS_AI_01"/>
    <m/>
    <x v="9"/>
    <x v="1"/>
    <x v="3"/>
    <x v="0"/>
    <x v="9"/>
    <x v="3"/>
    <x v="3"/>
    <x v="0"/>
    <x v="1"/>
    <x v="0"/>
    <s v="O1010003_U8"/>
    <s v="HD5542"/>
    <s v="O1010003"/>
    <s v="TUA711-AIO16"/>
    <s v="17-SC-DCS-001/O1010003/ 17-MC-DCS-006"/>
    <s v="DB37-*m"/>
    <x v="0"/>
    <s v="CPO101"/>
    <n v="0"/>
    <x v="0"/>
    <x v="3"/>
    <x v="3"/>
    <n v="8"/>
    <x v="0"/>
    <x v="0"/>
    <s v="DCS AMMONIA-UTILITIES"/>
    <m/>
    <m/>
    <m/>
    <s v="O1010003"/>
    <n v="8"/>
    <m/>
    <s v=""/>
    <s v="11-Auxiliary Boiler Area"/>
    <s v="TS-O-04:9/_x000a_O1010003_U8:3"/>
    <s v="TS-O-04:10/_x000a_O1010003_U8:4"/>
    <s v=""/>
    <m/>
    <s v="O1010003:8A/_x000a_O1010003_U8:5"/>
    <s v="O1010003:8C/_x000a_O1010003_U8:6"/>
    <m/>
    <s v=""/>
    <s v=""/>
  </r>
  <r>
    <s v="01"/>
    <m/>
    <s v="Сигнал"/>
    <s v="17-P -11305"/>
    <s v="17PT11305"/>
    <s v="11"/>
    <s v="N2 to Startup Boiler"/>
    <s v="РАСХОД АЗОТА НА ПУСКОВОЙ КОТЕЛ"/>
    <s v="Pressure Transmitter"/>
    <s v="4124-XZ-DM-21711301"/>
    <x v="0"/>
    <s v="DCS_AI_01"/>
    <m/>
    <x v="9"/>
    <x v="1"/>
    <x v="6"/>
    <x v="0"/>
    <x v="9"/>
    <x v="6"/>
    <x v="6"/>
    <x v="0"/>
    <x v="1"/>
    <x v="0"/>
    <s v="O1010003_U9"/>
    <s v="HD5542"/>
    <s v="O1010003"/>
    <s v="TUA711-AIO16"/>
    <s v="17-SC-DCS-001/O1010003/ 17-MC-DCS-006"/>
    <s v="DB37-*m"/>
    <x v="0"/>
    <s v="CPO101"/>
    <n v="0"/>
    <x v="0"/>
    <x v="3"/>
    <x v="3"/>
    <n v="9"/>
    <x v="0"/>
    <x v="0"/>
    <s v="DCS AMMONIA-UTILITIES"/>
    <m/>
    <m/>
    <m/>
    <s v="O1010003"/>
    <n v="9"/>
    <m/>
    <s v=""/>
    <s v="11-Auxiliary Boiler Area"/>
    <s v="TS-O-04:13/_x000a_O1010003_U9:3"/>
    <s v="TS-O-04:14/_x000a_O1010003_U9:4"/>
    <s v=""/>
    <m/>
    <s v="O1010003:9A/_x000a_O1010003_U9:5"/>
    <s v="O1010003:9C/_x000a_O1010003_U9:6"/>
    <m/>
    <s v=""/>
    <s v=""/>
  </r>
  <r>
    <s v="02.1"/>
    <s v="26.06.24 по TQ-061 сигнал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4"/>
    <x v="0"/>
    <s v="O1010003_U10"/>
    <s v="HD5542"/>
    <s v="O1010003"/>
    <s v="TUA711-AIO16"/>
    <s v="17-SC-DCS-001/O1010003/ 17-MC-DCS-006"/>
    <s v="DB37-*m"/>
    <x v="0"/>
    <s v="CPO101"/>
    <n v="0"/>
    <x v="0"/>
    <x v="3"/>
    <x v="3"/>
    <n v="10"/>
    <x v="0"/>
    <x v="0"/>
    <s v="DCS AMMONIA-UTILITIES"/>
    <m/>
    <m/>
    <m/>
    <s v="O1010003"/>
    <n v="10"/>
    <m/>
    <s v=""/>
    <s v="11-Auxiliary Boiler Area"/>
    <s v=""/>
    <s v=""/>
    <s v=""/>
    <m/>
    <s v="O1010003:10A/_x000a_O1010003_U10:5"/>
    <s v="O1010003:10C/_x000a_O1010003_U10:6"/>
    <m/>
    <s v=""/>
    <s v=""/>
  </r>
  <r>
    <s v="02.1"/>
    <s v="26.06.24 по TQ-061 сигнал удален"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0"/>
    <x v="4"/>
    <x v="0"/>
    <s v="O1010003_U11"/>
    <s v="HD5542"/>
    <s v="O1010003"/>
    <s v="TUA711-AIO16"/>
    <s v="17-SC-DCS-001/O1010003/ 17-MC-DCS-006"/>
    <s v="DB37-*m"/>
    <x v="0"/>
    <s v="CPO101"/>
    <n v="0"/>
    <x v="0"/>
    <x v="3"/>
    <x v="3"/>
    <n v="11"/>
    <x v="0"/>
    <x v="0"/>
    <s v="DCS AMMONIA-UTILITIES"/>
    <m/>
    <m/>
    <m/>
    <s v="O1010003"/>
    <n v="11"/>
    <m/>
    <s v=""/>
    <s v="11-Auxiliary Boiler Area"/>
    <s v=""/>
    <s v=""/>
    <s v=""/>
    <m/>
    <s v="O1010003:11A/_x000a_O1010003_U11:5"/>
    <s v="O1010003:11C/_x000a_O1010003_U11:6"/>
    <m/>
    <s v=""/>
    <s v=""/>
  </r>
  <r>
    <s v="01"/>
    <m/>
    <s v="Сигнал"/>
    <s v="17-F -11801"/>
    <s v="17FT11801"/>
    <s v="11"/>
    <s v="Fuel gas to Distribution"/>
    <s v="ТОПЛИВНЫЙ ГАЗ НА КОТЕЛ"/>
    <s v="DP Flow Transmitter"/>
    <s v="4124-XZ-DM-21711801"/>
    <x v="0"/>
    <s v="DCS_AI_01"/>
    <m/>
    <x v="9"/>
    <x v="1"/>
    <x v="11"/>
    <x v="0"/>
    <x v="9"/>
    <x v="11"/>
    <x v="11"/>
    <x v="0"/>
    <x v="1"/>
    <x v="0"/>
    <s v="O1010003_U12"/>
    <s v="HD5542"/>
    <s v="O1010003"/>
    <s v="TUA711-AIO16"/>
    <s v="17-SC-DCS-001/O1010003/ 17-MC-DCS-006"/>
    <s v="DB37-*m"/>
    <x v="0"/>
    <s v="CPO101"/>
    <n v="0"/>
    <x v="0"/>
    <x v="3"/>
    <x v="3"/>
    <n v="12"/>
    <x v="0"/>
    <x v="0"/>
    <s v="DCS AMMONIA-UTILITIES"/>
    <m/>
    <m/>
    <m/>
    <s v="O1010003"/>
    <n v="12"/>
    <m/>
    <s v=""/>
    <s v="11-Auxiliary Boiler Area"/>
    <s v="TS-O-04:19/_x000a_O1010003_U12:3"/>
    <s v="TS-O-04:20/_x000a_O1010003_U12:4"/>
    <s v=""/>
    <m/>
    <s v="O1010003:12A/_x000a_O1010003_U12:5"/>
    <s v="O1010003:12C/_x000a_O1010003_U12:6"/>
    <m/>
    <s v=""/>
    <s v=""/>
  </r>
  <r>
    <s v="01"/>
    <m/>
    <s v="Сигнал"/>
    <s v="17-F -113502"/>
    <s v="17FT113502"/>
    <s v="11"/>
    <s v="STEAM DRUM LEVEL"/>
    <s v="КОТЛОВАЯ ВОДА НА ПАРОПЕРЕГРЕВ"/>
    <s v="DP Flow Transmitter"/>
    <s v="4124-FB-VD-BD00317L11111307_SH.1"/>
    <x v="0"/>
    <s v="DCS_AI_01"/>
    <m/>
    <x v="10"/>
    <x v="2"/>
    <x v="0"/>
    <x v="0"/>
    <x v="10"/>
    <x v="0"/>
    <x v="0"/>
    <x v="0"/>
    <x v="2"/>
    <x v="0"/>
    <s v="O1010003_U13"/>
    <s v="HD5542"/>
    <s v="O1010003"/>
    <s v="TUA711-AIO16"/>
    <s v="17-SC-DCS-001/O1010003/ 17-MC-DCS-006"/>
    <s v="DB37-*m"/>
    <x v="0"/>
    <s v="CPO101"/>
    <n v="0"/>
    <x v="0"/>
    <x v="3"/>
    <x v="3"/>
    <n v="13"/>
    <x v="0"/>
    <x v="0"/>
    <s v="DCS AMMONIA-UTILITIES"/>
    <m/>
    <m/>
    <m/>
    <s v="O1010003"/>
    <n v="13"/>
    <m/>
    <s v=""/>
    <s v="11-Auxiliary Boiler Area"/>
    <s v="TS-O-05:3/_x000a_O1010003_U13:3"/>
    <s v="TS-O-05:4/_x000a_O1010003_U13:4"/>
    <s v=""/>
    <m/>
    <s v="O1010003:13A/_x000a_O1010003_U13:5"/>
    <s v="O1010003:13C/_x000a_O1010003_U13:6"/>
    <m/>
    <s v=""/>
    <s v=""/>
  </r>
  <r>
    <s v="01"/>
    <m/>
    <s v="Сигнал"/>
    <s v="17-P -113505"/>
    <s v="17PT113505"/>
    <s v="11"/>
    <s v="TO MP STEAM HEADER"/>
    <s v="MS ОТ КОТЛА В КОЛЛЕКТОР"/>
    <s v="Pressure Transmitter"/>
    <s v="4124-FB-VD-BD00317L11111307_SH.2"/>
    <x v="0"/>
    <s v="DCS_AI_01"/>
    <m/>
    <x v="10"/>
    <x v="2"/>
    <x v="6"/>
    <x v="0"/>
    <x v="10"/>
    <x v="6"/>
    <x v="6"/>
    <x v="0"/>
    <x v="2"/>
    <x v="0"/>
    <s v="O1010003_U14"/>
    <s v="HD5542"/>
    <s v="O1010003"/>
    <s v="TUA711-AIO16"/>
    <s v="17-SC-DCS-001/O1010003/ 17-MC-DCS-006"/>
    <s v="DB37-*m"/>
    <x v="0"/>
    <s v="CPO101"/>
    <n v="0"/>
    <x v="0"/>
    <x v="3"/>
    <x v="3"/>
    <n v="14"/>
    <x v="0"/>
    <x v="0"/>
    <s v="DCS AMMONIA-UTILITIES"/>
    <m/>
    <m/>
    <m/>
    <s v="O1010003"/>
    <n v="14"/>
    <m/>
    <s v=""/>
    <s v="11-Auxiliary Boiler Area"/>
    <s v="TS-O-05:13/_x000a_O1010003_U14:3"/>
    <s v="TS-O-05:14/_x000a_O1010003_U14:4"/>
    <s v=""/>
    <m/>
    <s v="O1010003:14A/_x000a_O1010003_U14:5"/>
    <s v="O1010003:14C/_x000a_O1010003_U14:6"/>
    <m/>
    <s v=""/>
    <s v=""/>
  </r>
  <r>
    <s v="01"/>
    <m/>
    <s v="Сигнал"/>
    <s v="17-P -113507"/>
    <s v="17PT113507"/>
    <s v="11"/>
    <s v="STEAM DRUM LEVEL 17-L-111-V-111"/>
    <s v="ДАВЛЕНИЕ В БАРАБАНЕ ПАРА КОТЛА"/>
    <s v="Pressure Transmitter"/>
    <s v="4124-FB-VD-BD00317L11111307_SH.1"/>
    <x v="0"/>
    <s v="DCS_AI_01"/>
    <m/>
    <x v="10"/>
    <x v="2"/>
    <x v="7"/>
    <x v="0"/>
    <x v="10"/>
    <x v="7"/>
    <x v="7"/>
    <x v="0"/>
    <x v="2"/>
    <x v="0"/>
    <s v="O1010003_U15"/>
    <s v="HD5542"/>
    <s v="O1010003"/>
    <s v="TUA711-AIO16"/>
    <s v="17-SC-DCS-001/O1010003/ 17-MC-DCS-006"/>
    <s v="DB37-*m"/>
    <x v="0"/>
    <s v="CPO101"/>
    <n v="0"/>
    <x v="0"/>
    <x v="3"/>
    <x v="3"/>
    <n v="15"/>
    <x v="0"/>
    <x v="0"/>
    <s v="DCS AMMONIA-UTILITIES"/>
    <m/>
    <m/>
    <m/>
    <s v="O1010003"/>
    <n v="15"/>
    <m/>
    <s v=""/>
    <s v="11-Auxiliary Boiler Area"/>
    <s v="TS-O-05:15/_x000a_O1010003_U15:3"/>
    <s v="TS-O-05:16/_x000a_O1010003_U15:4"/>
    <s v=""/>
    <m/>
    <s v="O1010003:15A/_x000a_O1010003_U15:5"/>
    <s v="O1010003:15C/_x000a_O1010003_U15:6"/>
    <m/>
    <s v=""/>
    <s v=""/>
  </r>
  <r>
    <s v="01"/>
    <m/>
    <s v="Сигнал"/>
    <s v="17-T -113501"/>
    <s v="17TT113501"/>
    <s v="11"/>
    <s v="FROM FW PUMPS 17-P-111A/B"/>
    <s v="ОТ НАСОСОВ КОТЛ ВОДЫ 17-P-111A/B"/>
    <s v="Temperature Transmitter - Head Mounted"/>
    <s v="4124-FB-VD-BD00317L11111307_SH.1"/>
    <x v="0"/>
    <s v="DCS_AI_01"/>
    <m/>
    <x v="10"/>
    <x v="2"/>
    <x v="11"/>
    <x v="0"/>
    <x v="10"/>
    <x v="11"/>
    <x v="11"/>
    <x v="0"/>
    <x v="2"/>
    <x v="0"/>
    <s v="O1010003_U16"/>
    <s v="HD5542"/>
    <s v="O1010003"/>
    <s v="TUA711-AIO16"/>
    <s v="17-SC-DCS-001/O1010003/ 17-MC-DCS-006"/>
    <s v="DB37-*m"/>
    <x v="0"/>
    <s v="CPO101"/>
    <n v="0"/>
    <x v="0"/>
    <x v="3"/>
    <x v="3"/>
    <n v="16"/>
    <x v="0"/>
    <x v="0"/>
    <s v="DCS AMMONIA-UTILITIES"/>
    <m/>
    <m/>
    <m/>
    <s v="O1010003"/>
    <n v="16"/>
    <m/>
    <s v=""/>
    <s v="11-Auxiliary Boiler Area"/>
    <s v="TS-O-05:19/_x000a_O1010003_U16:3"/>
    <s v="TS-O-05:20/_x000a_O1010003_U16:4"/>
    <s v=""/>
    <m/>
    <s v="O1010003:16A/_x000a_O1010003_U16:5"/>
    <s v="O1010003:16C/_x000a_O1010003_U16:6"/>
    <m/>
    <s v=""/>
    <s v=""/>
  </r>
  <r>
    <s v="01"/>
    <m/>
    <s v="Сигнал"/>
    <s v="17-T -113504"/>
    <s v="17TT113504"/>
    <s v="11"/>
    <s v="STEAM DRUM LEVEL"/>
    <s v="ТЕМП КОТЛ ВОДЫ ПОСЛЕ ЭКОНОМАЙ"/>
    <s v="Temperature Transmitter - Head Mounted"/>
    <s v="4124-FB-VD-BD00317L11111307_SH.1"/>
    <x v="0"/>
    <s v="DCS_AI_01"/>
    <m/>
    <x v="10"/>
    <x v="2"/>
    <x v="12"/>
    <x v="0"/>
    <x v="10"/>
    <x v="12"/>
    <x v="12"/>
    <x v="0"/>
    <x v="2"/>
    <x v="0"/>
    <s v="O1010004_U1"/>
    <s v="HD5542"/>
    <s v="O1010004"/>
    <s v="TUA711-AIO16"/>
    <s v="17-SC-DCS-001/O1010004/ 17-MC-DCS-006"/>
    <s v="DB37-*m"/>
    <x v="0"/>
    <s v="CPO101"/>
    <n v="0"/>
    <x v="0"/>
    <x v="4"/>
    <x v="4"/>
    <n v="1"/>
    <x v="0"/>
    <x v="0"/>
    <s v="DCS AMMONIA-UTILITIES"/>
    <m/>
    <m/>
    <m/>
    <s v="O1010004"/>
    <n v="1"/>
    <m/>
    <s v=""/>
    <s v="11-Auxiliary Boiler Area"/>
    <s v="TS-O-05:21/_x000a_O1010004_U1:3"/>
    <s v="TS-O-05:22/_x000a_O1010004_U1:4"/>
    <s v=""/>
    <m/>
    <s v="O1010004:1A/_x000a_O1010004_U1:5"/>
    <s v="O1010004:1C/_x000a_O1010004_U1:6"/>
    <m/>
    <s v=""/>
    <s v=""/>
  </r>
  <r>
    <s v="01"/>
    <m/>
    <s v="Сигнал"/>
    <s v="17-T -113506"/>
    <s v="17TT113506"/>
    <s v="11"/>
    <s v="ACROSS STEAM HEADER 17-L-111-E-112"/>
    <s v="ТЕМП ПАРА НА ВЫХОДЕ С 1 СТ П/П"/>
    <s v="Temperature Transmitter - Head Mounted"/>
    <s v="4124-FB-VD-BD00317L11111307_SH.2"/>
    <x v="0"/>
    <s v="DCS_AI_01"/>
    <m/>
    <x v="10"/>
    <x v="2"/>
    <x v="13"/>
    <x v="0"/>
    <x v="10"/>
    <x v="13"/>
    <x v="13"/>
    <x v="0"/>
    <x v="2"/>
    <x v="0"/>
    <s v="O1010004_U2"/>
    <s v="HD5542"/>
    <s v="O1010004"/>
    <s v="TUA711-AIO16"/>
    <s v="17-SC-DCS-001/O1010004/ 17-MC-DCS-006"/>
    <s v="DB37-*m"/>
    <x v="0"/>
    <s v="CPO101"/>
    <n v="0"/>
    <x v="0"/>
    <x v="4"/>
    <x v="4"/>
    <n v="2"/>
    <x v="0"/>
    <x v="0"/>
    <s v="DCS AMMONIA-UTILITIES"/>
    <m/>
    <m/>
    <m/>
    <s v="O1010004"/>
    <n v="2"/>
    <m/>
    <s v=""/>
    <s v="11-Auxiliary Boiler Area"/>
    <s v="TS-O-05:23/_x000a_O1010004_U2:3"/>
    <s v="TS-O-05:24/_x000a_O1010004_U2:4"/>
    <s v=""/>
    <m/>
    <s v="O1010004:2A/_x000a_O1010004_U2:5"/>
    <s v="O1010004:2C/_x000a_O1010004_U2:6"/>
    <m/>
    <s v=""/>
    <s v=""/>
  </r>
  <r>
    <s v="01"/>
    <m/>
    <s v="Сигнал"/>
    <s v="17-T -113509"/>
    <s v="17TT113509"/>
    <s v="11"/>
    <s v="ACROSS STEAM HEADER 17-L-111-E-112"/>
    <s v="ТЕМП ПАРА НА ВХОДЕ В 2 СТ П/П "/>
    <s v="Temperature Transmitter - Head Mounted"/>
    <s v="4124-FB-VD-BD00317L11111307_SH.2"/>
    <x v="0"/>
    <s v="DCS_AI_01"/>
    <m/>
    <x v="10"/>
    <x v="2"/>
    <x v="14"/>
    <x v="0"/>
    <x v="10"/>
    <x v="14"/>
    <x v="14"/>
    <x v="0"/>
    <x v="2"/>
    <x v="0"/>
    <s v="O1010004_U3"/>
    <s v="HD5542"/>
    <s v="O1010004"/>
    <s v="TUA711-AIO16"/>
    <s v="17-SC-DCS-001/O1010004/ 17-MC-DCS-006"/>
    <s v="DB37-*m"/>
    <x v="0"/>
    <s v="CPO101"/>
    <n v="0"/>
    <x v="0"/>
    <x v="4"/>
    <x v="4"/>
    <n v="3"/>
    <x v="0"/>
    <x v="0"/>
    <s v="DCS AMMONIA-UTILITIES"/>
    <m/>
    <m/>
    <m/>
    <s v="O1010004"/>
    <n v="3"/>
    <m/>
    <s v=""/>
    <s v="11-Auxiliary Boiler Area"/>
    <s v="TS-O-05:25/_x000a_O1010004_U3:3"/>
    <s v="TS-O-05:26/_x000a_O1010004_U3:4"/>
    <s v=""/>
    <m/>
    <s v="O1010004:3A/_x000a_O1010004_U3:5"/>
    <s v="O1010004:3C/_x000a_O1010004_U3:6"/>
    <m/>
    <s v=""/>
    <s v=""/>
  </r>
  <r>
    <s v="01"/>
    <m/>
    <s v="Сигнал"/>
    <s v="17-T -113511"/>
    <s v="17TT113511"/>
    <s v="11"/>
    <s v="TO MP STEAM HEADER"/>
    <s v="MS ОТ КОТЛА В КОЛЛЕКТОР"/>
    <s v="Temperature Transmitter - Head Mounted"/>
    <s v="4124-FB-VD-BD00317L11111307_SH.2"/>
    <x v="0"/>
    <s v="DCS_AI_01"/>
    <m/>
    <x v="10"/>
    <x v="2"/>
    <x v="15"/>
    <x v="0"/>
    <x v="10"/>
    <x v="15"/>
    <x v="15"/>
    <x v="0"/>
    <x v="2"/>
    <x v="0"/>
    <s v="O1010004_U4"/>
    <s v="HD5542"/>
    <s v="O1010004"/>
    <s v="TUA711-AIO16"/>
    <s v="17-SC-DCS-001/O1010004/ 17-MC-DCS-006"/>
    <s v="DB37-*m"/>
    <x v="0"/>
    <s v="CPO101"/>
    <n v="0"/>
    <x v="0"/>
    <x v="4"/>
    <x v="4"/>
    <n v="4"/>
    <x v="0"/>
    <x v="0"/>
    <s v="DCS AMMONIA-UTILITIES"/>
    <m/>
    <m/>
    <m/>
    <s v="O1010004"/>
    <n v="4"/>
    <m/>
    <s v=""/>
    <s v="11-Auxiliary Boiler Area"/>
    <s v="TS-O-05:27/_x000a_O1010004_U4:3"/>
    <s v="TS-O-05:28/_x000a_O1010004_U4:4"/>
    <s v=""/>
    <m/>
    <s v="O1010004:4A/_x000a_O1010004_U4:5"/>
    <s v="O1010004:4C/_x000a_O1010004_U4:6"/>
    <m/>
    <s v=""/>
    <s v=""/>
  </r>
  <r>
    <s v="01"/>
    <m/>
    <s v="Сигнал"/>
    <s v="17-L -11503"/>
    <s v="17LT11503"/>
    <s v="11"/>
    <s v="17-L-112-T-001 Sodium Phosphate Level"/>
    <s v="УРОВЕНЬ В БАКЕ ФОСФАТОВ КОТЛА"/>
    <s v="DP Level Transmitter"/>
    <s v="4124-FY-VD-BD17117L11200001"/>
    <x v="0"/>
    <s v="DCS_AI_01"/>
    <m/>
    <x v="11"/>
    <x v="1"/>
    <x v="5"/>
    <x v="0"/>
    <x v="11"/>
    <x v="5"/>
    <x v="5"/>
    <x v="0"/>
    <x v="1"/>
    <x v="0"/>
    <s v="O1010004_U5"/>
    <s v="HD5542"/>
    <s v="O1010004"/>
    <s v="TUA711-AIO16"/>
    <s v="17-SC-DCS-001/O1010004/ 17-MC-DCS-006"/>
    <s v="DB37-*m"/>
    <x v="0"/>
    <s v="CPO101"/>
    <n v="0"/>
    <x v="0"/>
    <x v="4"/>
    <x v="4"/>
    <n v="5"/>
    <x v="0"/>
    <x v="0"/>
    <s v="DCS AMMONIA-UTILITIES"/>
    <m/>
    <m/>
    <m/>
    <s v="O1010004"/>
    <n v="5"/>
    <m/>
    <s v=""/>
    <s v="11-Auxiliary Boiler Area"/>
    <s v="TS-R-01:1/_x000a_O1010004_U5:3"/>
    <s v="TS-R-01:2/_x000a_O1010004_U5:4"/>
    <s v=""/>
    <m/>
    <s v="O1010004:5A/_x000a_O1010004_U5:5"/>
    <s v="O1010004:5C/_x000a_O1010004_U5:6"/>
    <m/>
    <s v=""/>
    <s v=""/>
  </r>
  <r>
    <s v="01"/>
    <m/>
    <s v="Сигнал"/>
    <s v="17-L -11504"/>
    <s v="17LT11504"/>
    <s v="11"/>
    <s v="17-L-113-T-001 Oxygen Scavenger Level"/>
    <s v="БАК ПОГЛОТИТЕЛЯ КИСЛОРОДА КОТЛА"/>
    <s v="DP Level Transmitter"/>
    <s v="4124-FY-VD-BD17117L11300001"/>
    <x v="0"/>
    <s v="DCS_AI_01"/>
    <m/>
    <x v="11"/>
    <x v="1"/>
    <x v="0"/>
    <x v="0"/>
    <x v="11"/>
    <x v="0"/>
    <x v="0"/>
    <x v="0"/>
    <x v="1"/>
    <x v="0"/>
    <s v="O1010004_U6"/>
    <s v="HD5542"/>
    <s v="O1010004"/>
    <s v="TUA711-AIO16"/>
    <s v="17-SC-DCS-001/O1010004/ 17-MC-DCS-006"/>
    <s v="DB37-*m"/>
    <x v="0"/>
    <s v="CPO101"/>
    <n v="0"/>
    <x v="0"/>
    <x v="4"/>
    <x v="4"/>
    <n v="6"/>
    <x v="0"/>
    <x v="0"/>
    <s v="DCS AMMONIA-UTILITIES"/>
    <m/>
    <m/>
    <m/>
    <s v="O1010004"/>
    <n v="6"/>
    <m/>
    <s v=""/>
    <s v="11-Auxiliary Boiler Area"/>
    <s v="TS-R-01:3/_x000a_O1010004_U6:3"/>
    <s v="TS-R-01:4/_x000a_O1010004_U6:4"/>
    <s v=""/>
    <m/>
    <s v="O1010004:6A/_x000a_O1010004_U6:5"/>
    <s v="O1010004:6C/_x000a_O1010004_U6:6"/>
    <m/>
    <s v=""/>
    <s v=""/>
  </r>
  <r>
    <s v="01"/>
    <m/>
    <s v="Сигнал"/>
    <s v="17-L -11505"/>
    <s v="17LT11505"/>
    <s v="11"/>
    <s v="17-L-114-T-001 Amine Level"/>
    <s v="УРОВЕНЬ В БАКЕ АМИНОВ КОТЛА"/>
    <s v="DP Level Transmitter"/>
    <s v="4124-FY-VD-BD17117L11400001"/>
    <x v="0"/>
    <s v="DCS_AI_01"/>
    <m/>
    <x v="11"/>
    <x v="1"/>
    <x v="1"/>
    <x v="0"/>
    <x v="11"/>
    <x v="1"/>
    <x v="1"/>
    <x v="0"/>
    <x v="1"/>
    <x v="0"/>
    <s v="O1010004_U7"/>
    <s v="HD5542"/>
    <s v="O1010004"/>
    <s v="TUA711-AIO16"/>
    <s v="17-SC-DCS-001/O1010004/ 17-MC-DCS-006"/>
    <s v="DB37-*m"/>
    <x v="0"/>
    <s v="CPO101"/>
    <n v="0"/>
    <x v="0"/>
    <x v="4"/>
    <x v="4"/>
    <n v="7"/>
    <x v="0"/>
    <x v="0"/>
    <s v="DCS AMMONIA-UTILITIES"/>
    <m/>
    <m/>
    <m/>
    <s v="O1010004"/>
    <n v="7"/>
    <m/>
    <s v=""/>
    <s v="11-Auxiliary Boiler Area"/>
    <s v="TS-R-01:5/_x000a_O1010004_U7:3"/>
    <s v="TS-R-01:6/_x000a_O1010004_U7:4"/>
    <s v=""/>
    <m/>
    <s v="O1010004:7A/_x000a_O1010004_U7:5"/>
    <s v="O1010004:7C/_x000a_O1010004_U7:6"/>
    <m/>
    <s v=""/>
    <s v=""/>
  </r>
  <r>
    <s v="01"/>
    <m/>
    <s v="Сигнал"/>
    <s v="17-A -113647"/>
    <s v="17AT113647"/>
    <s v="11"/>
    <s v="Specific Conductivity"/>
    <s v="УДЕЛ ПРОВ ПитательнОЙ водЫ КОТЛА"/>
    <s v="Analyzer Transmitter"/>
    <s v="4124-FB-VD-BD00317L11111388"/>
    <x v="0"/>
    <s v="DCS_AI_01"/>
    <m/>
    <x v="12"/>
    <x v="1"/>
    <x v="5"/>
    <x v="0"/>
    <x v="12"/>
    <x v="5"/>
    <x v="5"/>
    <x v="0"/>
    <x v="1"/>
    <x v="0"/>
    <s v="O1010004_U8"/>
    <s v="HD5542"/>
    <s v="O1010004"/>
    <s v="TUA711-AIO16"/>
    <s v="17-SC-DCS-001/O1010004/ 17-MC-DCS-006"/>
    <s v="DB37-*m"/>
    <x v="0"/>
    <s v="CPO101"/>
    <n v="0"/>
    <x v="0"/>
    <x v="4"/>
    <x v="4"/>
    <n v="8"/>
    <x v="0"/>
    <x v="0"/>
    <s v="DCS AMMONIA-UTILITIES"/>
    <m/>
    <m/>
    <m/>
    <s v="O1010004"/>
    <n v="8"/>
    <m/>
    <s v=""/>
    <s v="11-Auxiliary Boiler Area"/>
    <s v="TS-Q-08:1/_x000a_O1010004_U8:3"/>
    <s v="TS-Q-08:2/_x000a_O1010004_U8:4"/>
    <s v=""/>
    <m/>
    <s v="O1010004:8A/_x000a_O1010004_U8:5"/>
    <s v="O1010004:8C/_x000a_O1010004_U8:6"/>
    <m/>
    <s v=""/>
    <s v=""/>
  </r>
  <r>
    <s v="01"/>
    <m/>
    <s v="Сигнал"/>
    <s v="17-A -113648"/>
    <s v="17AT113648"/>
    <s v="11"/>
    <s v="pH Analysis"/>
    <s v="РН ПитательнОЙ водЫ КОТЛА"/>
    <s v="Analyzer Transmitter"/>
    <s v="4124-FB-VD-BD00317L11111388"/>
    <x v="0"/>
    <s v="DCS_AI_01"/>
    <m/>
    <x v="12"/>
    <x v="1"/>
    <x v="0"/>
    <x v="0"/>
    <x v="12"/>
    <x v="0"/>
    <x v="0"/>
    <x v="0"/>
    <x v="1"/>
    <x v="0"/>
    <s v="O1010004_U9"/>
    <s v="HD5542"/>
    <s v="O1010004"/>
    <s v="TUA711-AIO16"/>
    <s v="17-SC-DCS-001/O1010004/ 17-MC-DCS-006"/>
    <s v="DB37-*m"/>
    <x v="0"/>
    <s v="CPO101"/>
    <n v="0"/>
    <x v="0"/>
    <x v="4"/>
    <x v="4"/>
    <n v="9"/>
    <x v="0"/>
    <x v="0"/>
    <s v="DCS AMMONIA-UTILITIES"/>
    <m/>
    <m/>
    <m/>
    <s v="O1010004"/>
    <n v="9"/>
    <m/>
    <s v=""/>
    <s v="11-Auxiliary Boiler Area"/>
    <s v="TS-Q-08:3/_x000a_O1010004_U9:3"/>
    <s v="TS-Q-08:4/_x000a_O1010004_U9:4"/>
    <s v=""/>
    <m/>
    <s v="O1010004:9A/_x000a_O1010004_U9:5"/>
    <s v="O1010004:9C/_x000a_O1010004_U9:6"/>
    <m/>
    <s v=""/>
    <s v=""/>
  </r>
  <r>
    <s v="01"/>
    <m/>
    <s v="Сигнал"/>
    <s v="17-A -113649"/>
    <s v="17AT113649"/>
    <s v="11"/>
    <s v="Acid Conductivity sampling"/>
    <s v="УДЕЛ ПРОВ КОТЛОВОЙ водЫ КОТЛА"/>
    <s v="Analyzer Transmitter"/>
    <s v="4124-FB-VD-BD00317L11111388"/>
    <x v="0"/>
    <s v="DCS_AI_01"/>
    <m/>
    <x v="12"/>
    <x v="1"/>
    <x v="1"/>
    <x v="0"/>
    <x v="12"/>
    <x v="1"/>
    <x v="1"/>
    <x v="0"/>
    <x v="1"/>
    <x v="0"/>
    <s v="O1010004_U10"/>
    <s v="HD5542"/>
    <s v="O1010004"/>
    <s v="TUA711-AIO16"/>
    <s v="17-SC-DCS-001/O1010004/ 17-MC-DCS-006"/>
    <s v="DB37-*m"/>
    <x v="0"/>
    <s v="CPO101"/>
    <n v="0"/>
    <x v="0"/>
    <x v="4"/>
    <x v="4"/>
    <n v="10"/>
    <x v="0"/>
    <x v="0"/>
    <s v="DCS AMMONIA-UTILITIES"/>
    <m/>
    <m/>
    <m/>
    <s v="O1010004"/>
    <n v="10"/>
    <m/>
    <s v=""/>
    <s v="11-Auxiliary Boiler Area"/>
    <s v="TS-Q-08:5/_x000a_O1010004_U10:3"/>
    <s v="TS-Q-08:6/_x000a_O1010004_U10:4"/>
    <s v=""/>
    <m/>
    <s v="O1010004:10A/_x000a_O1010004_U10:5"/>
    <s v="O1010004:10C/_x000a_O1010004_U10:6"/>
    <m/>
    <s v=""/>
    <s v=""/>
  </r>
  <r>
    <s v="02"/>
    <s v="30.05.2024 изм тег, тип сигнала на актив"/>
    <s v="Сигнал"/>
    <s v="17-A -113650"/>
    <s v="17AT113650A"/>
    <m/>
    <s v="Silica sampling"/>
    <s v="КРЕМНИЙ КОТЛОВОЙ водЫ КОТЛА"/>
    <s v="Analyzer Transmitter"/>
    <e v="#N/A"/>
    <x v="1"/>
    <s v="DCS_AI_03"/>
    <s v="230 VAC"/>
    <x v="12"/>
    <x v="1"/>
    <x v="2"/>
    <x v="0"/>
    <x v="12"/>
    <x v="2"/>
    <x v="2"/>
    <x v="0"/>
    <x v="1"/>
    <x v="0"/>
    <s v="O1010004_U11"/>
    <s v="HD5542"/>
    <s v="O1010004"/>
    <s v="TUA711-AIO16"/>
    <s v="17-SC-DCS-001/O1010004/ 17-MC-DCS-006"/>
    <s v="DB37-*m"/>
    <x v="0"/>
    <s v="CPO101"/>
    <n v="0"/>
    <x v="0"/>
    <x v="4"/>
    <x v="4"/>
    <n v="11"/>
    <x v="0"/>
    <x v="0"/>
    <s v="DCS AMMONIA-UTILITIES"/>
    <m/>
    <m/>
    <m/>
    <s v="O1010004"/>
    <n v="11"/>
    <m/>
    <s v=""/>
    <s v="11-Auxiliary Boiler Area"/>
    <s v="TS-Q-08:7/_x000a_O1010004_U11:1"/>
    <s v="TS-Q-08:8/_x000a_O1010004_U11:2"/>
    <s v=""/>
    <m/>
    <s v="O1010004:11A/_x000a_O1010004_U11:5"/>
    <s v="O1010004:11C/_x000a_O1010004_U11:6"/>
    <m/>
    <s v=""/>
    <s v=""/>
  </r>
  <r>
    <s v="01"/>
    <m/>
    <s v="Сигнал"/>
    <s v="17-A -113651"/>
    <s v="17AT113651"/>
    <s v="11"/>
    <s v="Acid Conductivity sampling"/>
    <s v="УДЕЛ ПРОВ ПЕРЕГРЕТОГО ПАРА КОТЛА"/>
    <s v="Analyzer Transmitter"/>
    <s v="4124-FB-VD-BD00317L11111388"/>
    <x v="0"/>
    <s v="DCS_AI_01"/>
    <m/>
    <x v="12"/>
    <x v="1"/>
    <x v="4"/>
    <x v="0"/>
    <x v="12"/>
    <x v="4"/>
    <x v="4"/>
    <x v="0"/>
    <x v="1"/>
    <x v="0"/>
    <s v="O1010004_U12"/>
    <s v="HD5542"/>
    <s v="O1010004"/>
    <s v="TUA711-AIO16"/>
    <s v="17-SC-DCS-001/O1010004/ 17-MC-DCS-006"/>
    <s v="DB37-*m"/>
    <x v="0"/>
    <s v="CPO101"/>
    <n v="0"/>
    <x v="0"/>
    <x v="4"/>
    <x v="4"/>
    <n v="12"/>
    <x v="0"/>
    <x v="0"/>
    <s v="DCS AMMONIA-UTILITIES"/>
    <m/>
    <m/>
    <m/>
    <s v="O1010004"/>
    <n v="12"/>
    <m/>
    <s v=""/>
    <s v="11-Auxiliary Boiler Area"/>
    <s v="TS-Q-08:11/_x000a_O1010004_U12:3"/>
    <s v="TS-Q-08:12/_x000a_O1010004_U12:4"/>
    <s v=""/>
    <m/>
    <s v="O1010004:12A/_x000a_O1010004_U12:5"/>
    <s v="O1010004:12C/_x000a_O1010004_U12:6"/>
    <m/>
    <s v=""/>
    <s v=""/>
  </r>
  <r>
    <s v="01"/>
    <m/>
    <s v="Сигнал"/>
    <s v="17-A -03020"/>
    <s v="17AT03020CV"/>
    <s v="10"/>
    <s v="Urea Melt Steam Condensate"/>
    <s v="ПАР КОНД ПЛАВА КАРБАМИДА В Т-030"/>
    <s v="Conductivity Analyzer Transmitter"/>
    <s v="4124-XZ-DM-21703004"/>
    <x v="0"/>
    <s v="DCS_AI_01"/>
    <m/>
    <x v="3"/>
    <x v="2"/>
    <x v="5"/>
    <x v="0"/>
    <x v="3"/>
    <x v="5"/>
    <x v="5"/>
    <x v="0"/>
    <x v="2"/>
    <x v="0"/>
    <s v="O1010004_U13"/>
    <s v="HD5542"/>
    <s v="O1010004"/>
    <s v="TUA711-AIO16"/>
    <s v="17-SC-DCS-001/O1010004/ 17-MC-DCS-006"/>
    <s v="DB37-*m"/>
    <x v="0"/>
    <s v="CPO101"/>
    <n v="0"/>
    <x v="0"/>
    <x v="4"/>
    <x v="4"/>
    <n v="13"/>
    <x v="0"/>
    <x v="0"/>
    <s v="DCS AMMONIA-UTILITIES"/>
    <m/>
    <m/>
    <m/>
    <s v="O1010004"/>
    <n v="13"/>
    <m/>
    <s v=""/>
    <s v="10-Combined Bldgn-N2 plant, Demi water"/>
    <s v="TS-Q-04:1/_x000a_O1010004_U13:3"/>
    <s v="TS-Q-04:2/_x000a_O1010004_U13:4"/>
    <s v=""/>
    <m/>
    <s v="O1010004:13A/_x000a_O1010004_U13:5"/>
    <s v="O1010004:13C/_x000a_O1010004_U13:6"/>
    <m/>
    <s v=""/>
    <s v=""/>
  </r>
  <r>
    <s v="01"/>
    <m/>
    <s v="Сигнал"/>
    <s v="17-A -03021"/>
    <s v="17AT03021CV"/>
    <s v="10"/>
    <s v="Turbine Steam Condensate to 17-T-030"/>
    <s v="КОНД ПАРА УСТАНОВКИ NH3 В 17T030"/>
    <s v="Conductivity Analyzer Transmitter"/>
    <s v="4124-XZ-DM-21703004"/>
    <x v="0"/>
    <s v="DCS_AI_01"/>
    <m/>
    <x v="3"/>
    <x v="2"/>
    <x v="0"/>
    <x v="0"/>
    <x v="3"/>
    <x v="0"/>
    <x v="0"/>
    <x v="0"/>
    <x v="2"/>
    <x v="0"/>
    <s v="O1010004_U14"/>
    <s v="HD5542"/>
    <s v="O1010004"/>
    <s v="TUA711-AIO16"/>
    <s v="17-SC-DCS-001/O1010004/ 17-MC-DCS-006"/>
    <s v="DB37-*m"/>
    <x v="0"/>
    <s v="CPO101"/>
    <n v="0"/>
    <x v="0"/>
    <x v="4"/>
    <x v="4"/>
    <n v="14"/>
    <x v="0"/>
    <x v="0"/>
    <s v="DCS AMMONIA-UTILITIES"/>
    <m/>
    <m/>
    <m/>
    <s v="O1010004"/>
    <n v="14"/>
    <m/>
    <s v=""/>
    <s v="10-Combined Bldgn-N2 plant, Demi water"/>
    <s v="TS-Q-04:3/_x000a_O1010004_U14:3"/>
    <s v="TS-Q-04:4/_x000a_O1010004_U14:4"/>
    <s v=""/>
    <m/>
    <s v="O1010004:14A/_x000a_O1010004_U14:5"/>
    <s v="O1010004:14C/_x000a_O1010004_U14:6"/>
    <m/>
    <s v=""/>
    <s v=""/>
  </r>
  <r>
    <s v="01"/>
    <m/>
    <s v="Сигнал"/>
    <s v="17-A -03022"/>
    <s v="17AT03022CV"/>
    <s v="10"/>
    <s v="Turbine Steam Condensate to 17-T-030"/>
    <s v="КОНД ПАРА КОМПРЕССОРА СО2 17T030"/>
    <s v="Conductivity Analyzer Transmitter"/>
    <s v="4124-XZ-DM-21703004"/>
    <x v="0"/>
    <s v="DCS_AI_01"/>
    <m/>
    <x v="3"/>
    <x v="2"/>
    <x v="1"/>
    <x v="0"/>
    <x v="3"/>
    <x v="1"/>
    <x v="1"/>
    <x v="0"/>
    <x v="2"/>
    <x v="0"/>
    <s v="O1010004_U15"/>
    <s v="HD5542"/>
    <s v="O1010004"/>
    <s v="TUA711-AIO16"/>
    <s v="17-SC-DCS-001/O1010004/ 17-MC-DCS-006"/>
    <s v="DB37-*m"/>
    <x v="0"/>
    <s v="CPO101"/>
    <n v="0"/>
    <x v="0"/>
    <x v="4"/>
    <x v="4"/>
    <n v="15"/>
    <x v="0"/>
    <x v="0"/>
    <s v="DCS AMMONIA-UTILITIES"/>
    <m/>
    <m/>
    <m/>
    <s v="O1010004"/>
    <n v="15"/>
    <m/>
    <s v=""/>
    <s v="10-Combined Bldgn-N2 plant, Demi water"/>
    <s v="TS-Q-04:5/_x000a_O1010004_U15:3"/>
    <s v="TS-Q-04:6/_x000a_O1010004_U15:4"/>
    <s v=""/>
    <m/>
    <s v="O1010004:15A/_x000a_O1010004_U15:5"/>
    <s v="O1010004:15C/_x000a_O1010004_U15:6"/>
    <m/>
    <s v=""/>
    <s v=""/>
  </r>
  <r>
    <s v="01"/>
    <m/>
    <s v="Сигнал"/>
    <s v="17-A -03023"/>
    <s v="17AT03023CV"/>
    <s v="10"/>
    <s v="Process Condensate from 17-P-030 A/B/C"/>
    <s v="ТЕХНОЛ КОНД ОТ 17-P-030-A/B/C"/>
    <s v="Conductivity Analyzer Transmitter"/>
    <s v="4124-XZ-DM-21703004"/>
    <x v="0"/>
    <s v="DCS_AI_01"/>
    <m/>
    <x v="3"/>
    <x v="2"/>
    <x v="2"/>
    <x v="0"/>
    <x v="3"/>
    <x v="2"/>
    <x v="2"/>
    <x v="0"/>
    <x v="2"/>
    <x v="0"/>
    <s v="O1010004_U16"/>
    <s v="HD5542"/>
    <s v="O1010004"/>
    <s v="TUA711-AIO16"/>
    <s v="17-SC-DCS-001/O1010004/ 17-MC-DCS-006"/>
    <s v="DB37-*m"/>
    <x v="0"/>
    <s v="CPO101"/>
    <n v="0"/>
    <x v="0"/>
    <x v="4"/>
    <x v="4"/>
    <n v="16"/>
    <x v="0"/>
    <x v="0"/>
    <s v="DCS AMMONIA-UTILITIES"/>
    <m/>
    <m/>
    <m/>
    <s v="O1010004"/>
    <n v="16"/>
    <m/>
    <s v=""/>
    <s v="10-Combined Bldgn-N2 plant, Demi water"/>
    <s v="TS-Q-04:7/_x000a_O1010004_U16:3"/>
    <s v="TS-Q-04:8/_x000a_O1010004_U16:4"/>
    <s v=""/>
    <m/>
    <s v="O1010004:16A/_x000a_O1010004_U16:5"/>
    <s v="O1010004:16C/_x000a_O1010004_U16:6"/>
    <m/>
    <s v=""/>
    <s v=""/>
  </r>
  <r>
    <s v="01"/>
    <m/>
    <s v="Сигнал"/>
    <s v="17-L -07075"/>
    <s v="17LT07075"/>
    <s v="07"/>
    <s v="17-A-002 CW Pump Basin Level"/>
    <s v="УРОВЕНЬ В БАССЕЙНЕ 17-BS-071"/>
    <s v="Guided Wave Radar Level Transmitter"/>
    <s v="4124-XZ-DM-21707005"/>
    <x v="0"/>
    <s v="DCS_AI_01"/>
    <m/>
    <x v="13"/>
    <x v="2"/>
    <x v="6"/>
    <x v="0"/>
    <x v="13"/>
    <x v="6"/>
    <x v="6"/>
    <x v="0"/>
    <x v="2"/>
    <x v="0"/>
    <s v="O1010005_U1"/>
    <s v="HD5542"/>
    <s v="O1010005"/>
    <s v="TUA711-AIO16"/>
    <s v="17-SC-DCS-001/O1010005/ 17-MC-DCS-006"/>
    <s v="DB37-*m"/>
    <x v="0"/>
    <s v="CPO101"/>
    <n v="0"/>
    <x v="0"/>
    <x v="5"/>
    <x v="5"/>
    <n v="1"/>
    <x v="0"/>
    <x v="0"/>
    <s v="DCS AMMONIA-UTILITIES"/>
    <m/>
    <m/>
    <m/>
    <s v="O1010005"/>
    <n v="1"/>
    <m/>
    <s v=""/>
    <s v="07-Cooling Tower Area"/>
    <s v="TS-Q-03:13/_x000a_O1010005_U1:3"/>
    <s v="TS-Q-03:14/_x000a_O1010005_U1:4"/>
    <s v=""/>
    <m/>
    <s v="O1010005:1A/_x000a_O1010005_U1:5"/>
    <s v="O1010005:1C/_x000a_O1010005_U1:6"/>
    <m/>
    <s v=""/>
    <s v=""/>
  </r>
  <r>
    <s v="01"/>
    <m/>
    <s v="Сигнал"/>
    <s v="17-A -03064"/>
    <s v="17AT03064CV"/>
    <s v="10"/>
    <s v="17-P-031A/B/C discharge to 17-S-022A/B/C"/>
    <s v="ПРОВОДИМОСТЬ ОТ 17-Т-031 НА ФСД"/>
    <s v="Conductivity Analyzer Transmitter"/>
    <s v="4124-XZ-DM-21703003"/>
    <x v="0"/>
    <s v="DCS_AI_01"/>
    <m/>
    <x v="3"/>
    <x v="2"/>
    <x v="3"/>
    <x v="0"/>
    <x v="3"/>
    <x v="3"/>
    <x v="3"/>
    <x v="0"/>
    <x v="2"/>
    <x v="0"/>
    <s v="O1010005_U2"/>
    <s v="HD5542"/>
    <s v="O1010005"/>
    <s v="TUA711-AIO16"/>
    <s v="17-SC-DCS-001/O1010005/ 17-MC-DCS-006"/>
    <s v="DB37-*m"/>
    <x v="0"/>
    <s v="CPO101"/>
    <n v="0"/>
    <x v="0"/>
    <x v="5"/>
    <x v="5"/>
    <n v="2"/>
    <x v="0"/>
    <x v="0"/>
    <s v="DCS AMMONIA-UTILITIES"/>
    <m/>
    <m/>
    <m/>
    <s v="O1010005"/>
    <n v="2"/>
    <m/>
    <s v=""/>
    <s v="10-Combined Bldgn-N2 plant, Demi water"/>
    <s v="TS-Q-04:9/_x000a_O1010005_U2:3"/>
    <s v="TS-Q-04:10/_x000a_O1010005_U2:4"/>
    <s v=""/>
    <m/>
    <s v="O1010005:2A/_x000a_O1010005_U2:5"/>
    <s v="O1010005:2C/_x000a_O1010005_U2:6"/>
    <m/>
    <s v=""/>
    <s v=""/>
  </r>
  <r>
    <s v="01"/>
    <m/>
    <s v="Сигнал"/>
    <s v="17-F -03021"/>
    <s v="17FT03021"/>
    <s v="10"/>
    <s v="Turbine Steam Condensate from NH3 plant to 17-T-030"/>
    <s v="КОНД ПАРА УСТАНОВКИ NH3 В 17T030"/>
    <s v="Vortex Flow Transmitter"/>
    <s v="4124-XZ-DM-21703004"/>
    <x v="0"/>
    <s v="DCS_AI_01"/>
    <m/>
    <x v="3"/>
    <x v="2"/>
    <x v="6"/>
    <x v="0"/>
    <x v="3"/>
    <x v="6"/>
    <x v="6"/>
    <x v="0"/>
    <x v="2"/>
    <x v="0"/>
    <s v="O1010005_U3"/>
    <s v="HD5542"/>
    <s v="O1010005"/>
    <s v="TUA711-AIO16"/>
    <s v="17-SC-DCS-001/O1010005/ 17-MC-DCS-006"/>
    <s v="DB37-*m"/>
    <x v="0"/>
    <s v="CPO101"/>
    <n v="0"/>
    <x v="0"/>
    <x v="5"/>
    <x v="5"/>
    <n v="3"/>
    <x v="0"/>
    <x v="0"/>
    <s v="DCS AMMONIA-UTILITIES"/>
    <m/>
    <m/>
    <m/>
    <s v="O1010005"/>
    <n v="3"/>
    <m/>
    <s v=""/>
    <s v="10-Combined Bldgn-N2 plant, Demi water"/>
    <s v="TS-Q-04:13/_x000a_O1010005_U3:3"/>
    <s v="TS-Q-04:14/_x000a_O1010005_U3:4"/>
    <s v=""/>
    <m/>
    <s v="O1010005:3A/_x000a_O1010005_U3:5"/>
    <s v="O1010005:3C/_x000a_O1010005_U3:6"/>
    <m/>
    <s v=""/>
    <s v=""/>
  </r>
  <r>
    <s v="01"/>
    <m/>
    <s v="Сигнал"/>
    <s v="17-L -03012"/>
    <s v="17LT03012"/>
    <s v="11"/>
    <s v="17-V-020 Level"/>
    <s v="УРОВЕНЬ В ИСП БАРАБАНЕ 17-V-020"/>
    <s v="Guided Wave Radar Level Transmitter"/>
    <s v="4124-XZ-DM-21703006"/>
    <x v="0"/>
    <s v="DCS_AI_01"/>
    <m/>
    <x v="3"/>
    <x v="2"/>
    <x v="13"/>
    <x v="0"/>
    <x v="3"/>
    <x v="13"/>
    <x v="13"/>
    <x v="0"/>
    <x v="2"/>
    <x v="0"/>
    <s v="O1010005_U4"/>
    <s v="HD5542"/>
    <s v="O1010005"/>
    <s v="TUA711-AIO16"/>
    <s v="17-SC-DCS-001/O1010005/ 17-MC-DCS-006"/>
    <s v="DB37-*m"/>
    <x v="0"/>
    <s v="CPO101"/>
    <n v="0"/>
    <x v="0"/>
    <x v="5"/>
    <x v="5"/>
    <n v="4"/>
    <x v="0"/>
    <x v="0"/>
    <s v="DCS AMMONIA-UTILITIES"/>
    <m/>
    <m/>
    <m/>
    <s v="O1010005"/>
    <n v="4"/>
    <m/>
    <s v=""/>
    <s v="11-Auxiliary Boiler Area"/>
    <s v="TS-Q-04:23/_x000a_O1010005_U4:3"/>
    <s v="TS-Q-04:24/_x000a_O1010005_U4:4"/>
    <s v=""/>
    <m/>
    <s v="O1010005:4A/_x000a_O1010005_U4:5"/>
    <s v="O1010005:4C/_x000a_O1010005_U4:6"/>
    <m/>
    <s v=""/>
    <s v=""/>
  </r>
  <r>
    <s v="01"/>
    <m/>
    <s v="Сигнал"/>
    <s v="17-P -02088"/>
    <s v="17PT02088"/>
    <s v="10"/>
    <s v="Pump 17-P-021 discharge to stripper"/>
    <s v="ДАВЛЕНИЕ НА НАГНЕТАНИИ 17-P-021"/>
    <s v="Pressure Transmitter"/>
    <s v="4124-XZ-DM-21702020"/>
    <x v="0"/>
    <s v="DCS_AI_01"/>
    <m/>
    <x v="3"/>
    <x v="2"/>
    <x v="14"/>
    <x v="0"/>
    <x v="3"/>
    <x v="14"/>
    <x v="14"/>
    <x v="0"/>
    <x v="2"/>
    <x v="0"/>
    <s v="O1010005_U5"/>
    <s v="HD5542"/>
    <s v="O1010005"/>
    <s v="TUA711-AIO16"/>
    <s v="17-SC-DCS-001/O1010005/ 17-MC-DCS-006"/>
    <s v="DB37-*m"/>
    <x v="0"/>
    <s v="CPO101"/>
    <n v="0"/>
    <x v="0"/>
    <x v="5"/>
    <x v="5"/>
    <n v="5"/>
    <x v="0"/>
    <x v="0"/>
    <s v="DCS AMMONIA-UTILITIES"/>
    <m/>
    <m/>
    <m/>
    <s v="O1010005"/>
    <n v="5"/>
    <m/>
    <s v=""/>
    <s v="10-Combined Bldgn-N2 plant, Demi water"/>
    <s v="TS-Q-04:25/_x000a_O1010005_U5:3"/>
    <s v="TS-Q-04:26/_x000a_O1010005_U5:4"/>
    <s v=""/>
    <m/>
    <s v="O1010005:5A/_x000a_O1010005_U5:5"/>
    <s v="O1010005:5C/_x000a_O1010005_U5:6"/>
    <m/>
    <s v=""/>
    <s v=""/>
  </r>
  <r>
    <s v="01"/>
    <m/>
    <s v="Сигнал"/>
    <s v="17-P -03021"/>
    <s v="17PT03021"/>
    <s v="10"/>
    <s v="Process Condensate from 17-P-030 A/B/C"/>
    <s v="ТЕХНОЛ КОНД ОТ 17-P-030-A/B/C "/>
    <s v="Pressure Transmitter"/>
    <s v="4124-XZ-DM-21703004"/>
    <x v="0"/>
    <s v="DCS_AI_01"/>
    <m/>
    <x v="3"/>
    <x v="2"/>
    <x v="15"/>
    <x v="0"/>
    <x v="3"/>
    <x v="15"/>
    <x v="15"/>
    <x v="0"/>
    <x v="2"/>
    <x v="0"/>
    <s v="O1010005_U6"/>
    <s v="HD5542"/>
    <s v="O1010005"/>
    <s v="TUA711-AIO16"/>
    <s v="17-SC-DCS-001/O1010005/ 17-MC-DCS-006"/>
    <s v="DB37-*m"/>
    <x v="0"/>
    <s v="CPO101"/>
    <n v="0"/>
    <x v="0"/>
    <x v="5"/>
    <x v="5"/>
    <n v="6"/>
    <x v="0"/>
    <x v="0"/>
    <s v="DCS AMMONIA-UTILITIES"/>
    <m/>
    <m/>
    <m/>
    <s v="O1010005"/>
    <n v="6"/>
    <m/>
    <s v=""/>
    <s v="10-Combined Bldgn-N2 plant, Demi water"/>
    <s v="TS-Q-04:27/_x000a_O1010005_U6:3"/>
    <s v="TS-Q-04:28/_x000a_O1010005_U6:4"/>
    <s v=""/>
    <m/>
    <s v="O1010005:6A/_x000a_O1010005_U6:5"/>
    <s v="O1010005:6C/_x000a_O1010005_U6:6"/>
    <m/>
    <s v=""/>
    <s v=""/>
  </r>
  <r>
    <s v="01"/>
    <m/>
    <s v="Сигнал"/>
    <s v="17-T -03011"/>
    <s v="17TT03011"/>
    <s v="11"/>
    <s v="Pump 17-17-P-020A/B discharge line"/>
    <s v="ПАРОВОЙ КОНДЕНСАТ С 17-P-020A/B "/>
    <s v="Temperature Transmitter - Head Mounted"/>
    <s v="4124-XZ-DM-21703006"/>
    <x v="0"/>
    <s v="DCS_AI_01"/>
    <m/>
    <x v="3"/>
    <x v="2"/>
    <x v="9"/>
    <x v="0"/>
    <x v="3"/>
    <x v="9"/>
    <x v="9"/>
    <x v="0"/>
    <x v="2"/>
    <x v="0"/>
    <s v="O1010005_U7"/>
    <s v="HD5542"/>
    <s v="O1010005"/>
    <s v="TUA711-AIO16"/>
    <s v="17-SC-DCS-001/O1010005/ 17-MC-DCS-006"/>
    <s v="DB37-*m"/>
    <x v="0"/>
    <s v="CPO101"/>
    <n v="0"/>
    <x v="0"/>
    <x v="5"/>
    <x v="5"/>
    <n v="7"/>
    <x v="0"/>
    <x v="0"/>
    <s v="DCS AMMONIA-UTILITIES"/>
    <m/>
    <m/>
    <m/>
    <s v="O1010005"/>
    <n v="7"/>
    <m/>
    <s v=""/>
    <s v="11-Auxiliary Boiler Area"/>
    <s v="TS-Q-04:29/_x000a_O1010005_U7:3"/>
    <s v="TS-Q-04:30/_x000a_O1010005_U7:4"/>
    <s v=""/>
    <m/>
    <s v="O1010005:7A/_x000a_O1010005_U7:5"/>
    <s v="O1010005:7C/_x000a_O1010005_U7:6"/>
    <m/>
    <s v=""/>
    <s v=""/>
  </r>
  <r>
    <s v="01"/>
    <m/>
    <s v="Сигнал"/>
    <s v="17-T -03021"/>
    <s v="17TT03021"/>
    <s v="10"/>
    <s v="Process Condensate from 17-P-030 A/B/C"/>
    <s v="ТЕХНОЛ КОНД ОТ 17-P-030-A/B/C "/>
    <s v="Temperature Transmitter - Head Mounted"/>
    <s v="4124-XZ-DM-21703004"/>
    <x v="0"/>
    <s v="DCS_AI_01"/>
    <m/>
    <x v="3"/>
    <x v="2"/>
    <x v="16"/>
    <x v="0"/>
    <x v="3"/>
    <x v="16"/>
    <x v="16"/>
    <x v="0"/>
    <x v="2"/>
    <x v="0"/>
    <s v="O1010005_U8"/>
    <s v="HD5542"/>
    <s v="O1010005"/>
    <s v="TUA711-AIO16"/>
    <s v="17-SC-DCS-001/O1010005/ 17-MC-DCS-006"/>
    <s v="DB37-*m"/>
    <x v="0"/>
    <s v="CPO101"/>
    <n v="0"/>
    <x v="0"/>
    <x v="5"/>
    <x v="5"/>
    <n v="8"/>
    <x v="0"/>
    <x v="0"/>
    <s v="DCS AMMONIA-UTILITIES"/>
    <m/>
    <m/>
    <m/>
    <s v="O1010005"/>
    <n v="8"/>
    <m/>
    <s v=""/>
    <s v="10-Combined Bldgn-N2 plant, Demi water"/>
    <s v="TS-Q-04:31/_x000a_O1010005_U8:3"/>
    <s v="TS-Q-04:32/_x000a_O1010005_U8:4"/>
    <s v=""/>
    <m/>
    <s v="O1010005:8A/_x000a_O1010005_U8:5"/>
    <s v="O1010005:8C/_x000a_O1010005_U8:6"/>
    <m/>
    <s v=""/>
    <s v=""/>
  </r>
  <r>
    <s v="01"/>
    <m/>
    <s v="Сигнал"/>
    <s v="17-F -03010"/>
    <s v="17FT03010"/>
    <s v="10"/>
    <s v="Urea Melt Steam Condensate to 17-T-030"/>
    <s v="ПАР КОНД ПЛАВА КАРБАМИДА В Т-030"/>
    <s v="Vortex Flow Transmitter"/>
    <s v="4124-XZ-DM-21703004"/>
    <x v="0"/>
    <s v="DCS_AI_01"/>
    <m/>
    <x v="14"/>
    <x v="2"/>
    <x v="5"/>
    <x v="0"/>
    <x v="14"/>
    <x v="5"/>
    <x v="5"/>
    <x v="0"/>
    <x v="2"/>
    <x v="0"/>
    <s v="O1010005_U9"/>
    <s v="HD5542"/>
    <s v="O1010005"/>
    <s v="TUA711-AIO16"/>
    <s v="17-SC-DCS-001/O1010005/ 17-MC-DCS-006"/>
    <s v="DB37-*m"/>
    <x v="0"/>
    <s v="CPO101"/>
    <n v="0"/>
    <x v="0"/>
    <x v="5"/>
    <x v="5"/>
    <n v="9"/>
    <x v="0"/>
    <x v="0"/>
    <s v="DCS AMMONIA-UTILITIES"/>
    <m/>
    <m/>
    <m/>
    <s v="O1010005"/>
    <n v="9"/>
    <m/>
    <s v=""/>
    <s v="10-Combined Bldgn-N2 plant, Demi water"/>
    <s v="TS-Q-05:1/_x000a_O1010005_U9:3"/>
    <s v="TS-Q-05:2/_x000a_O1010005_U9:4"/>
    <s v=""/>
    <m/>
    <s v="O1010005:9A/_x000a_O1010005_U9:5"/>
    <s v="O1010005:9C/_x000a_O1010005_U9:6"/>
    <m/>
    <s v=""/>
    <s v=""/>
  </r>
  <r>
    <s v="01"/>
    <m/>
    <s v="Сигнал"/>
    <s v="17-F -03022"/>
    <s v="17FT03022"/>
    <s v="10"/>
    <s v="Turbine Steam Condensate from CO2 Comp to 17-T-030"/>
    <s v="КОНД ПАРА КОМПРЕССОРА СО2 17T030"/>
    <s v="Vortex Flow Transmitter"/>
    <s v="4124-XZ-DM-21703004"/>
    <x v="0"/>
    <s v="DCS_AI_01"/>
    <m/>
    <x v="14"/>
    <x v="2"/>
    <x v="0"/>
    <x v="0"/>
    <x v="14"/>
    <x v="0"/>
    <x v="0"/>
    <x v="0"/>
    <x v="2"/>
    <x v="0"/>
    <s v="O1010005_U10"/>
    <s v="HD5542"/>
    <s v="O1010005"/>
    <s v="TUA711-AIO16"/>
    <s v="17-SC-DCS-001/O1010005/ 17-MC-DCS-006"/>
    <s v="DB37-*m"/>
    <x v="0"/>
    <s v="CPO101"/>
    <n v="0"/>
    <x v="0"/>
    <x v="5"/>
    <x v="5"/>
    <n v="10"/>
    <x v="0"/>
    <x v="0"/>
    <s v="DCS AMMONIA-UTILITIES"/>
    <m/>
    <m/>
    <m/>
    <s v="O1010005"/>
    <n v="10"/>
    <m/>
    <s v=""/>
    <s v="10-Combined Bldgn-N2 plant, Demi water"/>
    <s v="TS-Q-05:3/_x000a_O1010005_U10:3"/>
    <s v="TS-Q-05:4/_x000a_O1010005_U10:4"/>
    <s v=""/>
    <m/>
    <s v="O1010005:10A/_x000a_O1010005_U10:5"/>
    <s v="O1010005:10C/_x000a_O1010005_U10:6"/>
    <m/>
    <s v=""/>
    <s v=""/>
  </r>
  <r>
    <s v="01"/>
    <m/>
    <s v="Сигнал"/>
    <s v="17-F -03023"/>
    <s v="17FT03023"/>
    <s v="10"/>
    <s v="Process Condensate from Ammonia plant to 17-T-030"/>
    <s v="ТЕХН КОНД УСТАНОВКИ NH3 В 17T030"/>
    <s v="Vortex Flow Transmitter"/>
    <s v="4124-XZ-DM-21703004"/>
    <x v="0"/>
    <s v="DCS_AI_01"/>
    <m/>
    <x v="14"/>
    <x v="2"/>
    <x v="1"/>
    <x v="0"/>
    <x v="14"/>
    <x v="1"/>
    <x v="1"/>
    <x v="0"/>
    <x v="2"/>
    <x v="0"/>
    <s v="O1010005_U11"/>
    <s v="HD5542"/>
    <s v="O1010005"/>
    <s v="TUA711-AIO16"/>
    <s v="17-SC-DCS-001/O1010005/ 17-MC-DCS-006"/>
    <s v="DB37-*m"/>
    <x v="0"/>
    <s v="CPO101"/>
    <n v="0"/>
    <x v="0"/>
    <x v="5"/>
    <x v="5"/>
    <n v="11"/>
    <x v="0"/>
    <x v="0"/>
    <s v="DCS AMMONIA-UTILITIES"/>
    <m/>
    <m/>
    <m/>
    <s v="O1010005"/>
    <n v="11"/>
    <m/>
    <s v=""/>
    <s v="10-Combined Bldgn-N2 plant, Demi water"/>
    <s v="TS-Q-05:5/_x000a_O1010005_U11:3"/>
    <s v="TS-Q-05:6/_x000a_O1010005_U11:4"/>
    <s v=""/>
    <m/>
    <s v="O1010005:11A/_x000a_O1010005_U11:5"/>
    <s v="O1010005:11C/_x000a_O1010005_U11:6"/>
    <m/>
    <s v=""/>
    <s v=""/>
  </r>
  <r>
    <s v="01"/>
    <m/>
    <s v="Сигнал"/>
    <s v="17-F -03024"/>
    <s v="17FT03024"/>
    <s v="10"/>
    <s v="Process Condensate from Urea plant to 17-T-030"/>
    <s v="ТЕХН КОНД ПЛАВА КАРБАМИДА 17T030"/>
    <s v="Vortex Flow Transmitter"/>
    <s v="4124-XZ-DM-21703004"/>
    <x v="0"/>
    <s v="DCS_AI_01"/>
    <m/>
    <x v="14"/>
    <x v="2"/>
    <x v="2"/>
    <x v="0"/>
    <x v="14"/>
    <x v="2"/>
    <x v="2"/>
    <x v="0"/>
    <x v="2"/>
    <x v="0"/>
    <s v="O1010005_U12"/>
    <s v="HD5542"/>
    <s v="O1010005"/>
    <s v="TUA711-AIO16"/>
    <s v="17-SC-DCS-001/O1010005/ 17-MC-DCS-006"/>
    <s v="DB37-*m"/>
    <x v="0"/>
    <s v="CPO101"/>
    <n v="0"/>
    <x v="0"/>
    <x v="5"/>
    <x v="5"/>
    <n v="12"/>
    <x v="0"/>
    <x v="0"/>
    <s v="DCS AMMONIA-UTILITIES"/>
    <m/>
    <m/>
    <m/>
    <s v="O1010005"/>
    <n v="12"/>
    <m/>
    <s v=""/>
    <s v="10-Combined Bldgn-N2 plant, Demi water"/>
    <s v="TS-Q-05:7/_x000a_O1010005_U12:3"/>
    <s v="TS-Q-05:8/_x000a_O1010005_U12:4"/>
    <s v=""/>
    <m/>
    <s v="O1010005:12A/_x000a_O1010005_U12:5"/>
    <s v="O1010005:12C/_x000a_O1010005_U12:6"/>
    <m/>
    <s v=""/>
    <s v=""/>
  </r>
  <r>
    <s v="01"/>
    <m/>
    <s v="Сигнал"/>
    <s v="17-L -02084"/>
    <s v="17LT02084"/>
    <s v="10"/>
    <s v="17-T-021 Vessel Level"/>
    <s v="БАК НЕКОНД КОНДЕНСАТА 17-T-021"/>
    <s v="Guided Wave Radar Level Transmitter"/>
    <s v="4124-XZ-DM-21702020"/>
    <x v="0"/>
    <s v="DCS_AI_01"/>
    <m/>
    <x v="14"/>
    <x v="2"/>
    <x v="3"/>
    <x v="0"/>
    <x v="14"/>
    <x v="3"/>
    <x v="3"/>
    <x v="0"/>
    <x v="2"/>
    <x v="0"/>
    <s v="O1010005_U13"/>
    <s v="HD5542"/>
    <s v="O1010005"/>
    <s v="TUA711-AIO16"/>
    <s v="17-SC-DCS-001/O1010005/ 17-MC-DCS-006"/>
    <s v="DB37-*m"/>
    <x v="0"/>
    <s v="CPO101"/>
    <n v="0"/>
    <x v="0"/>
    <x v="5"/>
    <x v="5"/>
    <n v="13"/>
    <x v="0"/>
    <x v="0"/>
    <s v="DCS AMMONIA-UTILITIES"/>
    <m/>
    <m/>
    <m/>
    <s v="O1010005"/>
    <n v="13"/>
    <m/>
    <s v=""/>
    <s v="10-Combined Bldgn-N2 plant, Demi water"/>
    <s v="TS-Q-05:9/_x000a_O1010005_U13:3"/>
    <s v="TS-Q-05:10/_x000a_O1010005_U13:4"/>
    <s v=""/>
    <m/>
    <s v="O1010005:13A/_x000a_O1010005_U13:5"/>
    <s v="O1010005:13C/_x000a_O1010005_U13:6"/>
    <m/>
    <s v=""/>
    <s v=""/>
  </r>
  <r>
    <s v="01"/>
    <m/>
    <s v="Сигнал"/>
    <s v="17-L -03021"/>
    <s v="17LT03021"/>
    <s v="10"/>
    <s v="17-V-030 Level"/>
    <s v="УРОВЕНЬ КОНДЕНСАТА В 17-Т-030"/>
    <s v="Guided Wave Radar Level Transmitter"/>
    <s v="4124-XZ-DM-21703004"/>
    <x v="0"/>
    <s v="DCS_AI_01"/>
    <m/>
    <x v="14"/>
    <x v="2"/>
    <x v="4"/>
    <x v="0"/>
    <x v="14"/>
    <x v="4"/>
    <x v="4"/>
    <x v="0"/>
    <x v="2"/>
    <x v="0"/>
    <s v="O1010005_U14"/>
    <s v="HD5542"/>
    <s v="O1010005"/>
    <s v="TUA711-AIO16"/>
    <s v="17-SC-DCS-001/O1010005/ 17-MC-DCS-006"/>
    <s v="DB37-*m"/>
    <x v="0"/>
    <s v="CPO101"/>
    <n v="0"/>
    <x v="0"/>
    <x v="5"/>
    <x v="5"/>
    <n v="14"/>
    <x v="0"/>
    <x v="0"/>
    <s v="DCS AMMONIA-UTILITIES"/>
    <m/>
    <m/>
    <m/>
    <s v="O1010005"/>
    <n v="14"/>
    <m/>
    <s v=""/>
    <s v="10-Combined Bldgn-N2 plant, Demi water"/>
    <s v="TS-Q-05:11/_x000a_O1010005_U14:3"/>
    <s v="TS-Q-05:12/_x000a_O1010005_U14:4"/>
    <s v=""/>
    <m/>
    <s v="O1010005:14A/_x000a_O1010005_U14:5"/>
    <s v="O1010005:14C/_x000a_O1010005_U14:6"/>
    <m/>
    <s v=""/>
    <s v=""/>
  </r>
  <r>
    <s v="01"/>
    <m/>
    <s v="Сигнал"/>
    <s v="17-P -03066"/>
    <s v="17PT03066"/>
    <s v="10"/>
    <s v="17-P-031A/B/C discharge to 17-S-022A/B/C"/>
    <s v="ДАВЛЕНИЕ НАГНЕТ 17-P-031A/B/C"/>
    <s v="Pressure Transmitter"/>
    <s v="4124-XZ-DM-21703003"/>
    <x v="0"/>
    <s v="DCS_AI_01"/>
    <m/>
    <x v="14"/>
    <x v="2"/>
    <x v="7"/>
    <x v="0"/>
    <x v="14"/>
    <x v="7"/>
    <x v="7"/>
    <x v="0"/>
    <x v="2"/>
    <x v="0"/>
    <s v="O1010005_U15"/>
    <s v="HD5542"/>
    <s v="O1010005"/>
    <s v="TUA711-AIO16"/>
    <s v="17-SC-DCS-001/O1010005/ 17-MC-DCS-006"/>
    <s v="DB37-*m"/>
    <x v="0"/>
    <s v="CPO101"/>
    <n v="0"/>
    <x v="0"/>
    <x v="5"/>
    <x v="5"/>
    <n v="15"/>
    <x v="0"/>
    <x v="0"/>
    <s v="DCS AMMONIA-UTILITIES"/>
    <m/>
    <m/>
    <m/>
    <s v="O1010005"/>
    <n v="15"/>
    <m/>
    <s v=""/>
    <s v="10-Combined Bldgn-N2 plant, Demi water"/>
    <s v="TS-Q-05:15/_x000a_O1010005_U15:3"/>
    <s v="TS-Q-05:16/_x000a_O1010005_U15:4"/>
    <s v=""/>
    <m/>
    <s v="O1010005:15A/_x000a_O1010005_U15:5"/>
    <s v="O1010005:15C/_x000a_O1010005_U15:6"/>
    <m/>
    <s v=""/>
    <s v=""/>
  </r>
  <r>
    <s v="01"/>
    <m/>
    <s v="Сигнал"/>
    <s v="17-T -03065"/>
    <s v="17TT03065"/>
    <s v="10"/>
    <s v="17-P-031A/B/C discharge to 17-S-022A/B/C"/>
    <s v="ТЕХНОЛ КОНД ОТ 17-T-031 НА ФСД"/>
    <s v="Temperature Transmitter - Head Mounted"/>
    <s v="4124-XZ-DM-21703003"/>
    <x v="0"/>
    <s v="DCS_AI_01"/>
    <m/>
    <x v="14"/>
    <x v="2"/>
    <x v="9"/>
    <x v="0"/>
    <x v="14"/>
    <x v="9"/>
    <x v="9"/>
    <x v="0"/>
    <x v="2"/>
    <x v="0"/>
    <s v="O1010005_U16"/>
    <s v="HD5542"/>
    <s v="O1010005"/>
    <s v="TUA711-AIO16"/>
    <s v="17-SC-DCS-001/O1010005/ 17-MC-DCS-006"/>
    <s v="DB37-*m"/>
    <x v="0"/>
    <s v="CPO101"/>
    <n v="0"/>
    <x v="0"/>
    <x v="5"/>
    <x v="5"/>
    <n v="16"/>
    <x v="0"/>
    <x v="0"/>
    <s v="DCS AMMONIA-UTILITIES"/>
    <m/>
    <m/>
    <m/>
    <s v="O1010005"/>
    <n v="16"/>
    <m/>
    <s v=""/>
    <s v="10-Combined Bldgn-N2 plant, Demi water"/>
    <s v="TS-Q-05:29/_x000a_O1010005_U16:3"/>
    <s v="TS-Q-05:30/_x000a_O1010005_U16:4"/>
    <s v=""/>
    <m/>
    <s v="O1010005:16A/_x000a_O1010005_U16:5"/>
    <s v="O1010005:16C/_x000a_O1010005_U16:6"/>
    <m/>
    <s v=""/>
    <s v=""/>
  </r>
  <r>
    <s v="01"/>
    <m/>
    <s v="Сигнал"/>
    <s v="17-T -113530"/>
    <s v="17TT113530"/>
    <s v="11"/>
    <s v="MP STEAM FROM DISTRIBUTION"/>
    <s v="MS НА ДУТЬЕВОЙ ВЕНТИЛЯТОР КОТЛА"/>
    <s v="Temperature Transmitter - Remote Mounted"/>
    <s v="4124-FB-VD-BD00317L11111341"/>
    <x v="0"/>
    <s v="DCS_AI_01"/>
    <m/>
    <x v="10"/>
    <x v="2"/>
    <x v="2"/>
    <x v="0"/>
    <x v="10"/>
    <x v="2"/>
    <x v="2"/>
    <x v="0"/>
    <x v="2"/>
    <x v="0"/>
    <s v="O1010006_U1"/>
    <s v="HD5542"/>
    <s v="O1010006"/>
    <s v="TUA711-AIO16"/>
    <s v="17-SC-DCS-001/O1010006/ 17-MC-DCS-006"/>
    <s v="DB37-*m"/>
    <x v="0"/>
    <s v="CPO101"/>
    <n v="0"/>
    <x v="0"/>
    <x v="6"/>
    <x v="6"/>
    <n v="1"/>
    <x v="0"/>
    <x v="0"/>
    <s v="DCS AMMONIA-UTILITIES"/>
    <m/>
    <m/>
    <m/>
    <s v="O1010006"/>
    <n v="1"/>
    <m/>
    <s v=""/>
    <s v="11-Auxiliary Boiler Area"/>
    <s v="TS-O-05:7/_x000a_O1010006_U1:3"/>
    <s v="TS-O-05:8/_x000a_O1010006_U1:4"/>
    <s v=""/>
    <m/>
    <s v="O1010006:1A/_x000a_O1010006_U1:5"/>
    <s v="O1010006:1C/_x000a_O1010006_U1:6"/>
    <m/>
    <s v=""/>
    <s v=""/>
  </r>
  <r>
    <s v="01"/>
    <m/>
    <s v="Сигнал"/>
    <s v="17-F -07053"/>
    <s v="17FT07053"/>
    <s v="07"/>
    <s v="Pump 17-P-073 AB discharge to distribution header"/>
    <s v="АВАР ОХЛ ВОДА В КОЛЛЕКТОР"/>
    <s v="Magnetic Flow Transmitter"/>
    <s v="4124-XZ-DM-21707007"/>
    <x v="1"/>
    <s v="DCS_AI_03"/>
    <s v="230 VAC"/>
    <x v="13"/>
    <x v="2"/>
    <x v="1"/>
    <x v="0"/>
    <x v="13"/>
    <x v="1"/>
    <x v="1"/>
    <x v="0"/>
    <x v="2"/>
    <x v="0"/>
    <s v="O1010006_U2"/>
    <s v="HD5542"/>
    <s v="O1010006"/>
    <s v="TUA711-AIO16"/>
    <s v="17-SC-DCS-001/O1010006/ 17-MC-DCS-006"/>
    <s v="DB37-*m"/>
    <x v="0"/>
    <s v="CPO101"/>
    <n v="0"/>
    <x v="0"/>
    <x v="6"/>
    <x v="6"/>
    <n v="2"/>
    <x v="0"/>
    <x v="0"/>
    <s v="DCS AMMONIA-UTILITIES"/>
    <s v="16.02.2024 добавлен Loop_External_power"/>
    <m/>
    <m/>
    <s v="O1010006"/>
    <n v="2"/>
    <m/>
    <s v=""/>
    <s v="07-Cooling Tower Area"/>
    <s v="TS-Q-03:5/_x000a_O1010006_U2:1"/>
    <s v="TS-Q-03:6/_x000a_O1010006_U2:2"/>
    <s v=""/>
    <m/>
    <s v="O1010006:2A/_x000a_O1010006_U2:5"/>
    <s v="O1010006:2C/_x000a_O1010006_U2:6"/>
    <m/>
    <s v=""/>
    <s v=""/>
  </r>
  <r>
    <s v="01"/>
    <m/>
    <s v="Сигнал"/>
    <s v="17-P -07041"/>
    <s v="17PT07041"/>
    <s v="07"/>
    <s v="CW Pump Basin to CWS distribution header"/>
    <s v="НАГНЕТАНИЕ НАСОСА 17-P-071A"/>
    <s v="Pressure Transmitter"/>
    <s v="4124-XZ-DM-21707003"/>
    <x v="0"/>
    <s v="DCS_AI_01"/>
    <m/>
    <x v="13"/>
    <x v="2"/>
    <x v="7"/>
    <x v="0"/>
    <x v="13"/>
    <x v="7"/>
    <x v="7"/>
    <x v="0"/>
    <x v="2"/>
    <x v="0"/>
    <s v="O1010006_U3"/>
    <s v="HD5542"/>
    <s v="O1010006"/>
    <s v="TUA711-AIO16"/>
    <s v="17-SC-DCS-001/O1010006/ 17-MC-DCS-006"/>
    <s v="DB37-*m"/>
    <x v="0"/>
    <s v="CPO101"/>
    <n v="0"/>
    <x v="0"/>
    <x v="6"/>
    <x v="6"/>
    <n v="3"/>
    <x v="0"/>
    <x v="0"/>
    <s v="DCS AMMONIA-UTILITIES"/>
    <m/>
    <m/>
    <m/>
    <s v="O1010006"/>
    <n v="3"/>
    <m/>
    <s v=""/>
    <s v="07-Cooling Tower Area"/>
    <s v="TS-Q-03:15/_x000a_O1010006_U3:3"/>
    <s v="TS-Q-03:16/_x000a_O1010006_U3:4"/>
    <s v=""/>
    <m/>
    <s v="O1010006:3A/_x000a_O1010006_U3:5"/>
    <s v="O1010006:3C/_x000a_O1010006_U3:6"/>
    <m/>
    <s v=""/>
    <s v=""/>
  </r>
  <r>
    <s v="01"/>
    <m/>
    <s v="Сигнал"/>
    <s v="17-P -07046"/>
    <s v="17PT07046"/>
    <s v="07"/>
    <s v="CW Pump Basin to CWS distribution header"/>
    <s v="НАГНЕТАНИЕ НАСОСА 17-P-071F"/>
    <s v="Pressure Transmitter"/>
    <s v="4124-XZ-DM-21707007"/>
    <x v="0"/>
    <s v="DCS_AI_01"/>
    <m/>
    <x v="13"/>
    <x v="2"/>
    <x v="10"/>
    <x v="0"/>
    <x v="13"/>
    <x v="10"/>
    <x v="10"/>
    <x v="0"/>
    <x v="2"/>
    <x v="0"/>
    <s v="O1010006_U4"/>
    <s v="HD5542"/>
    <s v="O1010006"/>
    <s v="TUA711-AIO16"/>
    <s v="17-SC-DCS-001/O1010006/ 17-MC-DCS-006"/>
    <s v="DB37-*m"/>
    <x v="0"/>
    <s v="CPO101"/>
    <n v="0"/>
    <x v="0"/>
    <x v="6"/>
    <x v="6"/>
    <n v="4"/>
    <x v="0"/>
    <x v="0"/>
    <s v="DCS AMMONIA-UTILITIES"/>
    <m/>
    <m/>
    <m/>
    <s v="O1010006"/>
    <n v="4"/>
    <m/>
    <s v=""/>
    <s v="07-Cooling Tower Area"/>
    <s v="TS-Q-03:17/_x000a_O1010006_U4:3"/>
    <s v="TS-Q-03:18/_x000a_O1010006_U4:4"/>
    <s v=""/>
    <m/>
    <s v="O1010006:4A/_x000a_O1010006_U4:5"/>
    <s v="O1010006:4C/_x000a_O1010006_U4:6"/>
    <m/>
    <s v=""/>
    <s v=""/>
  </r>
  <r>
    <s v="01"/>
    <m/>
    <s v="Сигнал"/>
    <s v="17-P -07047"/>
    <s v="17PT07047"/>
    <s v="07"/>
    <s v="CW Pump Basin to CWS distribution header"/>
    <s v="НАГНЕТАНИЕ НАСОСА 17-P-071H"/>
    <s v="Pressure Transmitter"/>
    <s v="4124-XZ-DM-21707007"/>
    <x v="0"/>
    <s v="DCS_AI_01"/>
    <m/>
    <x v="13"/>
    <x v="2"/>
    <x v="11"/>
    <x v="0"/>
    <x v="13"/>
    <x v="11"/>
    <x v="11"/>
    <x v="0"/>
    <x v="2"/>
    <x v="0"/>
    <s v="O1010006_U5"/>
    <s v="HD5542"/>
    <s v="O1010006"/>
    <s v="TUA711-AIO16"/>
    <s v="17-SC-DCS-001/O1010006/ 17-MC-DCS-006"/>
    <s v="DB37-*m"/>
    <x v="0"/>
    <s v="CPO101"/>
    <n v="0"/>
    <x v="0"/>
    <x v="6"/>
    <x v="6"/>
    <n v="5"/>
    <x v="0"/>
    <x v="0"/>
    <s v="DCS AMMONIA-UTILITIES"/>
    <m/>
    <m/>
    <m/>
    <s v="O1010006"/>
    <n v="5"/>
    <m/>
    <s v=""/>
    <s v="07-Cooling Tower Area"/>
    <s v="TS-Q-03:19/_x000a_O1010006_U5:3"/>
    <s v="TS-Q-03:20/_x000a_O1010006_U5:4"/>
    <s v=""/>
    <m/>
    <s v="O1010006:5A/_x000a_O1010006_U5:5"/>
    <s v="O1010006:5C/_x000a_O1010006_U5:6"/>
    <m/>
    <s v=""/>
    <s v=""/>
  </r>
  <r>
    <s v="01"/>
    <m/>
    <s v="Сигнал"/>
    <s v="17-P -07048"/>
    <s v="17PT07048"/>
    <s v="07"/>
    <s v="CW Pump Basin to Emergemncy CW"/>
    <s v="НАГНЕТАНИЕ НАСОСА 17-P-073A"/>
    <s v="Pressure Transmitter"/>
    <s v="4124-XZ-DM-21707007"/>
    <x v="0"/>
    <s v="DCS_AI_01"/>
    <m/>
    <x v="13"/>
    <x v="2"/>
    <x v="12"/>
    <x v="0"/>
    <x v="13"/>
    <x v="12"/>
    <x v="12"/>
    <x v="0"/>
    <x v="2"/>
    <x v="0"/>
    <s v="O1010006_U6"/>
    <s v="HD5542"/>
    <s v="O1010006"/>
    <s v="TUA711-AIO16"/>
    <s v="17-SC-DCS-001/O1010006/ 17-MC-DCS-006"/>
    <s v="DB37-*m"/>
    <x v="0"/>
    <s v="CPO101"/>
    <n v="0"/>
    <x v="0"/>
    <x v="6"/>
    <x v="6"/>
    <n v="6"/>
    <x v="0"/>
    <x v="0"/>
    <s v="DCS AMMONIA-UTILITIES"/>
    <m/>
    <m/>
    <m/>
    <s v="O1010006"/>
    <n v="6"/>
    <m/>
    <s v=""/>
    <s v="07-Cooling Tower Area"/>
    <s v="TS-Q-03:21/_x000a_O1010006_U6:3"/>
    <s v="TS-Q-03:22/_x000a_O1010006_U6:4"/>
    <s v=""/>
    <m/>
    <s v="O1010006:6A/_x000a_O1010006_U6:5"/>
    <s v="O1010006:6C/_x000a_O1010006_U6:6"/>
    <m/>
    <s v=""/>
    <s v=""/>
  </r>
  <r>
    <s v="01"/>
    <m/>
    <s v="Сигнал"/>
    <s v="17-P -07049"/>
    <s v="17PT07049"/>
    <s v="07"/>
    <s v="CW Pump Basin to Emergemncy CW"/>
    <s v="НАГНЕТАНИЕ НАСОСА 17-P-073B"/>
    <s v="Pressure Transmitter"/>
    <s v="4124-XZ-DM-21707007"/>
    <x v="0"/>
    <s v="DCS_AI_01"/>
    <m/>
    <x v="13"/>
    <x v="2"/>
    <x v="13"/>
    <x v="0"/>
    <x v="13"/>
    <x v="13"/>
    <x v="13"/>
    <x v="0"/>
    <x v="2"/>
    <x v="0"/>
    <s v="O1010006_U7"/>
    <s v="HD5542"/>
    <s v="O1010006"/>
    <s v="TUA711-AIO16"/>
    <s v="17-SC-DCS-001/O1010006/ 17-MC-DCS-006"/>
    <s v="DB37-*m"/>
    <x v="0"/>
    <s v="CPO101"/>
    <n v="0"/>
    <x v="0"/>
    <x v="6"/>
    <x v="6"/>
    <n v="7"/>
    <x v="0"/>
    <x v="0"/>
    <s v="DCS AMMONIA-UTILITIES"/>
    <m/>
    <m/>
    <m/>
    <s v="O1010006"/>
    <n v="7"/>
    <m/>
    <s v=""/>
    <s v="07-Cooling Tower Area"/>
    <s v="TS-Q-03:23/_x000a_O1010006_U7:3"/>
    <s v="TS-Q-03:24/_x000a_O1010006_U7:4"/>
    <s v=""/>
    <m/>
    <s v="O1010006:7A/_x000a_O1010006_U7:5"/>
    <s v="O1010006:7C/_x000a_O1010006_U7:6"/>
    <m/>
    <s v=""/>
    <s v=""/>
  </r>
  <r>
    <s v="01"/>
    <m/>
    <s v="Сигнал"/>
    <s v="17-P -07050"/>
    <s v="17PT07050"/>
    <s v="07"/>
    <s v="Emergemncy CW to distribution header"/>
    <s v="АВАР ОХЛ ВОДА В КОЛЛЕКТОР"/>
    <s v="Pressure Transmitter"/>
    <s v="4124-XZ-DM-21707007"/>
    <x v="0"/>
    <s v="DCS_AI_01"/>
    <m/>
    <x v="13"/>
    <x v="2"/>
    <x v="14"/>
    <x v="0"/>
    <x v="13"/>
    <x v="14"/>
    <x v="14"/>
    <x v="0"/>
    <x v="2"/>
    <x v="0"/>
    <s v="O1010006_U8"/>
    <s v="HD5542"/>
    <s v="O1010006"/>
    <s v="TUA711-AIO16"/>
    <s v="17-SC-DCS-001/O1010006/ 17-MC-DCS-006"/>
    <s v="DB37-*m"/>
    <x v="0"/>
    <s v="CPO101"/>
    <n v="0"/>
    <x v="0"/>
    <x v="6"/>
    <x v="6"/>
    <n v="8"/>
    <x v="0"/>
    <x v="0"/>
    <s v="DCS AMMONIA-UTILITIES"/>
    <m/>
    <m/>
    <m/>
    <s v="O1010006"/>
    <n v="8"/>
    <m/>
    <s v=""/>
    <s v="07-Cooling Tower Area"/>
    <s v="TS-Q-03:25/_x000a_O1010006_U8:3"/>
    <s v="TS-Q-03:26/_x000a_O1010006_U8:4"/>
    <s v=""/>
    <m/>
    <s v="O1010006:8A/_x000a_O1010006_U8:5"/>
    <s v="O1010006:8C/_x000a_O1010006_U8:6"/>
    <m/>
    <s v=""/>
    <s v=""/>
  </r>
  <r>
    <s v="01"/>
    <m/>
    <s v="Сигнал"/>
    <s v="17-T -07043"/>
    <s v="17TT07043A"/>
    <s v="07"/>
    <s v="From 17-A-002 to Emergency cooling water"/>
    <s v="АВАР ОХЛ ВОДА В КОЛЛЕКТОР"/>
    <s v="Temperature Transmitter - Head Mounted"/>
    <s v="4124-XZ-DM-21707007"/>
    <x v="0"/>
    <s v="DCS_AI_01"/>
    <m/>
    <x v="13"/>
    <x v="2"/>
    <x v="15"/>
    <x v="0"/>
    <x v="13"/>
    <x v="15"/>
    <x v="15"/>
    <x v="0"/>
    <x v="2"/>
    <x v="0"/>
    <s v="O1010006_U9"/>
    <s v="HD5542"/>
    <s v="O1010006"/>
    <s v="TUA711-AIO16"/>
    <s v="17-SC-DCS-001/O1010006/ 17-MC-DCS-006"/>
    <s v="DB37-*m"/>
    <x v="0"/>
    <s v="CPO101"/>
    <n v="0"/>
    <x v="0"/>
    <x v="6"/>
    <x v="6"/>
    <n v="9"/>
    <x v="0"/>
    <x v="0"/>
    <s v="DCS AMMONIA-UTILITIES"/>
    <m/>
    <m/>
    <m/>
    <s v="O1010006"/>
    <n v="9"/>
    <m/>
    <s v=""/>
    <s v="07-Cooling Tower Area"/>
    <s v="TS-Q-03:27/_x000a_O1010006_U9:3"/>
    <s v="TS-Q-03:28/_x000a_O1010006_U9:4"/>
    <s v=""/>
    <m/>
    <s v="O1010006:9A/_x000a_O1010006_U9:5"/>
    <s v="O1010006:9C/_x000a_O1010006_U9:6"/>
    <m/>
    <s v=""/>
    <s v=""/>
  </r>
  <r>
    <s v="01"/>
    <m/>
    <s v="Сигнал"/>
    <s v="17-T -07043"/>
    <s v="17TT07043B"/>
    <s v="07"/>
    <s v="From 17-A-002 to Emergency cooling water"/>
    <s v="АВАР ОХЛ ВОДА В КОЛЛЕКТОР"/>
    <s v="Temperature Transmitter - Head Mounted"/>
    <s v="4124-XZ-DM-21707007"/>
    <x v="0"/>
    <s v="DCS_AI_01"/>
    <m/>
    <x v="13"/>
    <x v="2"/>
    <x v="9"/>
    <x v="0"/>
    <x v="13"/>
    <x v="9"/>
    <x v="9"/>
    <x v="0"/>
    <x v="2"/>
    <x v="0"/>
    <s v="O1010006_U10"/>
    <s v="HD5542"/>
    <s v="O1010006"/>
    <s v="TUA711-AIO16"/>
    <s v="17-SC-DCS-001/O1010006/ 17-MC-DCS-006"/>
    <s v="DB37-*m"/>
    <x v="0"/>
    <s v="CPO101"/>
    <n v="0"/>
    <x v="0"/>
    <x v="6"/>
    <x v="6"/>
    <n v="10"/>
    <x v="0"/>
    <x v="0"/>
    <s v="DCS AMMONIA-UTILITIES"/>
    <m/>
    <m/>
    <m/>
    <s v="O1010006"/>
    <n v="10"/>
    <m/>
    <s v=""/>
    <s v="07-Cooling Tower Area"/>
    <s v="TS-Q-03:29/_x000a_O1010006_U10:3"/>
    <s v="TS-Q-03:30/_x000a_O1010006_U10:4"/>
    <s v=""/>
    <m/>
    <s v="O1010006:10A/_x000a_O1010006_U10:5"/>
    <s v="O1010006:10C/_x000a_O1010006_U10:6"/>
    <m/>
    <s v=""/>
    <s v=""/>
  </r>
  <r>
    <s v="01"/>
    <m/>
    <s v="Сигнал"/>
    <s v="17-T -113704"/>
    <s v="17TT113704"/>
    <s v="11"/>
    <s v="To Oil Tank"/>
    <s v="СМ ПОСЛЕ М/Х ДУТЬЕВОГО ВЕНТ"/>
    <s v="Temperature Transmitter - Head Mounted"/>
    <s v="4124-FB-VD-BD00317L11111309"/>
    <x v="0"/>
    <s v="DCS_AI_01"/>
    <m/>
    <x v="15"/>
    <x v="0"/>
    <x v="5"/>
    <x v="0"/>
    <x v="15"/>
    <x v="5"/>
    <x v="5"/>
    <x v="0"/>
    <x v="0"/>
    <x v="0"/>
    <s v="O1010006_U11"/>
    <s v="HD5542"/>
    <s v="O1010006"/>
    <s v="TUA711-AIO16"/>
    <s v="17-SC-DCS-001/O1010006/ 17-MC-DCS-006"/>
    <s v="DB37-*m"/>
    <x v="0"/>
    <s v="CPO101"/>
    <n v="0"/>
    <x v="0"/>
    <x v="6"/>
    <x v="6"/>
    <n v="11"/>
    <x v="0"/>
    <x v="0"/>
    <s v="DCS AMMONIA-UTILITIES"/>
    <m/>
    <m/>
    <m/>
    <s v="O1010006"/>
    <n v="11"/>
    <m/>
    <s v=""/>
    <s v="11-Auxiliary Boiler Area"/>
    <s v="TS-Q-06:1/_x000a_O1010006_U11:3"/>
    <s v="TS-Q-06:2/_x000a_O1010006_U11:4"/>
    <s v=""/>
    <m/>
    <s v="O1010006:11A/_x000a_O1010006_U11:5"/>
    <s v="O1010006:11C/_x000a_O1010006_U11:6"/>
    <m/>
    <s v=""/>
    <s v=""/>
  </r>
  <r>
    <s v="01"/>
    <m/>
    <s v="Сигнал"/>
    <s v="17-PD-113705"/>
    <s v="17PDT113705"/>
    <s v="11"/>
    <s v="Oil Tank 17-L-111-S-111A &amp; 17-L-111-S-111B"/>
    <s v="ФИЛЬТР СМАЗОЧНОГО МАСЛА ДУТ ВЕНТ"/>
    <s v="Differential Pressure Transmitter"/>
    <s v="4124-FB-VD-BD00317L11111309"/>
    <x v="0"/>
    <s v="DCS_AI_01"/>
    <m/>
    <x v="15"/>
    <x v="0"/>
    <x v="0"/>
    <x v="0"/>
    <x v="15"/>
    <x v="0"/>
    <x v="0"/>
    <x v="0"/>
    <x v="0"/>
    <x v="0"/>
    <s v="O1010006_U12"/>
    <s v="HD5542"/>
    <s v="O1010006"/>
    <s v="TUA711-AIO16"/>
    <s v="17-SC-DCS-001/O1010006/ 17-MC-DCS-006"/>
    <s v="DB37-*m"/>
    <x v="0"/>
    <s v="CPO101"/>
    <n v="0"/>
    <x v="0"/>
    <x v="6"/>
    <x v="6"/>
    <n v="12"/>
    <x v="0"/>
    <x v="0"/>
    <s v="DCS AMMONIA-UTILITIES"/>
    <m/>
    <m/>
    <m/>
    <s v="O1010006"/>
    <n v="12"/>
    <m/>
    <s v=""/>
    <s v="11-Auxiliary Boiler Area"/>
    <s v="TS-Q-06:3/_x000a_O1010006_U12:3"/>
    <s v="TS-Q-06:4/_x000a_O1010006_U12:4"/>
    <s v=""/>
    <m/>
    <s v="O1010006:12A/_x000a_O1010006_U12:5"/>
    <s v="O1010006:12C/_x000a_O1010006_U12:6"/>
    <m/>
    <s v=""/>
    <s v=""/>
  </r>
  <r>
    <s v="01"/>
    <m/>
    <s v="Сигнал"/>
    <s v="17-T -113702"/>
    <s v="17TT113702"/>
    <s v="11"/>
    <s v="Oil Reservoir 17-L-111-T-111"/>
    <s v="МАСЛОБАК ДУТЬЕВОГО ВЕНТИЛЯТОРА"/>
    <s v="Temperature Transmitter - Head Mounted"/>
    <s v="4124-FB-VD-BD00317L11111309"/>
    <x v="0"/>
    <s v="DCS_AI_01"/>
    <m/>
    <x v="15"/>
    <x v="0"/>
    <x v="1"/>
    <x v="0"/>
    <x v="15"/>
    <x v="1"/>
    <x v="1"/>
    <x v="0"/>
    <x v="0"/>
    <x v="0"/>
    <s v="O1010006_U13"/>
    <s v="HD5542"/>
    <s v="O1010006"/>
    <s v="TUA711-AIO16"/>
    <s v="17-SC-DCS-001/O1010006/ 17-MC-DCS-006"/>
    <s v="DB37-*m"/>
    <x v="0"/>
    <s v="CPO101"/>
    <n v="0"/>
    <x v="0"/>
    <x v="6"/>
    <x v="6"/>
    <n v="13"/>
    <x v="0"/>
    <x v="0"/>
    <s v="DCS AMMONIA-UTILITIES"/>
    <m/>
    <m/>
    <m/>
    <s v="O1010006"/>
    <n v="13"/>
    <m/>
    <s v=""/>
    <s v="11-Auxiliary Boiler Area"/>
    <s v="TS-Q-06:5/_x000a_O1010006_U13:3"/>
    <s v="TS-Q-06:6/_x000a_O1010006_U13:4"/>
    <s v=""/>
    <m/>
    <s v="O1010006:13A/_x000a_O1010006_U13:5"/>
    <s v="O1010006:13C/_x000a_O1010006_U13:6"/>
    <m/>
    <s v=""/>
    <s v=""/>
  </r>
  <r>
    <s v="01"/>
    <m/>
    <s v="Сигнал"/>
    <s v="17-L -113704"/>
    <s v="17LT113704"/>
    <s v="11"/>
    <s v="Rundown Tank Level 17-L-111-T-114"/>
    <s v="БАК ВЫБЕГА ДУТЬЕВОГО ВЕНТ КОТЛА"/>
    <s v="DP Level Transmitter"/>
    <s v="4124-FB-VD-BD00317L11111309"/>
    <x v="0"/>
    <s v="DCS_AI_01"/>
    <m/>
    <x v="15"/>
    <x v="0"/>
    <x v="2"/>
    <x v="0"/>
    <x v="15"/>
    <x v="2"/>
    <x v="2"/>
    <x v="0"/>
    <x v="0"/>
    <x v="0"/>
    <s v="O1010006_U14"/>
    <s v="HD5542"/>
    <s v="O1010006"/>
    <s v="TUA711-AIO16"/>
    <s v="17-SC-DCS-001/O1010006/ 17-MC-DCS-006"/>
    <s v="DB37-*m"/>
    <x v="0"/>
    <s v="CPO101"/>
    <n v="0"/>
    <x v="0"/>
    <x v="6"/>
    <x v="6"/>
    <n v="14"/>
    <x v="0"/>
    <x v="0"/>
    <s v="DCS AMMONIA-UTILITIES"/>
    <m/>
    <m/>
    <m/>
    <s v="O1010006"/>
    <n v="14"/>
    <m/>
    <s v=""/>
    <s v="11-Auxiliary Boiler Area"/>
    <s v="TS-Q-06:7/_x000a_O1010006_U14:3"/>
    <s v="TS-Q-06:8/_x000a_O1010006_U14:4"/>
    <s v=""/>
    <m/>
    <s v="O1010006:14A/_x000a_O1010006_U14:5"/>
    <s v="O1010006:14C/_x000a_O1010006_U14:6"/>
    <m/>
    <s v=""/>
    <s v=""/>
  </r>
  <r>
    <s v="01"/>
    <m/>
    <s v="Сигнал"/>
    <s v="17-PD-070173"/>
    <s v="17PDT070173"/>
    <s v="11"/>
    <s v="PRESSURE ROTARY FILTER 17-L-072B"/>
    <s v="ПЕРЕПАД ДАВЛЕНИЯ ФИЛЬТРА 17L072B"/>
    <s v="Differential Pressure Transmitter"/>
    <s v="4124-GF-VD-BD17717L072003"/>
    <x v="0"/>
    <s v="DCS_AI_01"/>
    <m/>
    <x v="16"/>
    <x v="3"/>
    <x v="5"/>
    <x v="0"/>
    <x v="16"/>
    <x v="5"/>
    <x v="5"/>
    <x v="0"/>
    <x v="3"/>
    <x v="0"/>
    <s v="O1010006_U15"/>
    <s v="HD5542"/>
    <s v="O1010006"/>
    <s v="TUA711-AIO16"/>
    <s v="17-SC-DCS-001/O1010006/ 17-MC-DCS-006"/>
    <s v="DB37-*m"/>
    <x v="0"/>
    <s v="CPO101"/>
    <n v="0"/>
    <x v="0"/>
    <x v="6"/>
    <x v="6"/>
    <n v="15"/>
    <x v="0"/>
    <x v="0"/>
    <s v="DCS AMMONIA-UTILITIES"/>
    <m/>
    <m/>
    <m/>
    <s v="O1010006"/>
    <n v="15"/>
    <m/>
    <s v=""/>
    <s v="11-Auxiliary Boiler Area"/>
    <s v="TS-P-02:1/_x000a_O1010006_U15:3"/>
    <s v="TS-P-02:2/_x000a_O1010006_U15:4"/>
    <s v=""/>
    <m/>
    <s v="O1010006:15A/_x000a_O1010006_U15:5"/>
    <s v="O1010006:15C/_x000a_O1010006_U15:6"/>
    <m/>
    <s v=""/>
    <s v=""/>
  </r>
  <r>
    <s v="02"/>
    <s v="30.05.2024 добавлен по TQ_ALL_051"/>
    <s v="Сигнал"/>
    <s v="17AT113650B"/>
    <s v="17AT113650B"/>
    <m/>
    <s v="Silica sampling"/>
    <s v="Отбор проб кремнезема"/>
    <m/>
    <m/>
    <x v="1"/>
    <s v="DCS_AI_03"/>
    <m/>
    <x v="12"/>
    <x v="1"/>
    <x v="6"/>
    <x v="0"/>
    <x v="12"/>
    <x v="6"/>
    <x v="6"/>
    <x v="1"/>
    <x v="1"/>
    <x v="0"/>
    <s v="O1010006_U16"/>
    <s v="HD5542"/>
    <s v="O1010006"/>
    <s v="TUA711-AIO16"/>
    <s v="17-SC-DCS-001/O1010006/ 17-MC-DCS-006"/>
    <s v="DB37-*m"/>
    <x v="0"/>
    <s v="CPO101"/>
    <n v="0"/>
    <x v="0"/>
    <x v="6"/>
    <x v="6"/>
    <n v="16"/>
    <x v="0"/>
    <x v="0"/>
    <s v="DCS AMMONIA-UTILITIES"/>
    <m/>
    <m/>
    <m/>
    <s v="O1010006"/>
    <n v="16"/>
    <m/>
    <s v=""/>
    <m/>
    <s v="TS-Q-08:13/_x000a_O1010006_U16:1"/>
    <s v="TS-Q-08:14/_x000a_O1010006_U16:2"/>
    <s v=""/>
    <m/>
    <s v="O1010006:16A/_x000a_O1010006_U16:5"/>
    <s v="O1010006:16C/_x000a_O1010006_U16:6"/>
    <m/>
    <s v=""/>
    <s v=""/>
  </r>
  <r>
    <s v="01"/>
    <m/>
    <s v="Сигнал"/>
    <s v="17-A -11301"/>
    <s v="17AT11301X"/>
    <s v=" 1"/>
    <s v="17-AH-001 CONTINUOUS EMISSION MONITORING SYSTEM"/>
    <m/>
    <s v="Analyzer Transmitter (Analyzer)"/>
    <s v="4124-XZ-DM-21711301"/>
    <x v="0"/>
    <s v="DCS_AI_01"/>
    <m/>
    <x v="17"/>
    <x v="1"/>
    <x v="5"/>
    <x v="0"/>
    <x v="17"/>
    <x v="5"/>
    <x v="5"/>
    <x v="0"/>
    <x v="1"/>
    <x v="0"/>
    <s v="O1010007_U1"/>
    <s v="HD5542"/>
    <s v="O1010007"/>
    <s v="TUA711-AIO16"/>
    <s v="17-SC-DCS-001/O1010007/ 17-MC-DCS-006"/>
    <s v="DB37-*m"/>
    <x v="0"/>
    <s v="CPO101"/>
    <n v="0"/>
    <x v="0"/>
    <x v="7"/>
    <x v="7"/>
    <n v="1"/>
    <x v="0"/>
    <x v="0"/>
    <s v="DCS AMMONIA-UTILITIES"/>
    <m/>
    <m/>
    <m/>
    <s v="O1010007"/>
    <n v="1"/>
    <m/>
    <s v=""/>
    <s v=" 11-Auxiliary Boiler Area"/>
    <s v="TS-R-05:1/_x000a_O1010007_U1:3"/>
    <s v="TS-R-05:2/_x000a_O1010007_U1:4"/>
    <s v=""/>
    <m/>
    <s v="O1010007:1A/_x000a_O1010007_U1:5"/>
    <s v="O1010007:1C/_x000a_O1010007_U1:6"/>
    <m/>
    <s v=""/>
    <s v=""/>
  </r>
  <r>
    <s v="01"/>
    <m/>
    <s v="Сигнал"/>
    <s v="17-A -11301"/>
    <s v="17AT11301Y"/>
    <s v=" 1"/>
    <s v="17-AH-001 CONTINUOUS EMISSION MONITORING SYSTEM"/>
    <m/>
    <s v="Analyzer Transmitter (Analyzer)"/>
    <s v="4124-XZ-DM-21711301"/>
    <x v="0"/>
    <s v="DCS_AI_01"/>
    <m/>
    <x v="17"/>
    <x v="1"/>
    <x v="0"/>
    <x v="0"/>
    <x v="17"/>
    <x v="0"/>
    <x v="0"/>
    <x v="0"/>
    <x v="1"/>
    <x v="0"/>
    <s v="O1010007_U2"/>
    <s v="HD5542"/>
    <s v="O1010007"/>
    <s v="TUA711-AIO16"/>
    <s v="17-SC-DCS-001/O1010007/ 17-MC-DCS-006"/>
    <s v="DB37-*m"/>
    <x v="0"/>
    <s v="CPO101"/>
    <n v="0"/>
    <x v="0"/>
    <x v="7"/>
    <x v="7"/>
    <n v="2"/>
    <x v="0"/>
    <x v="0"/>
    <s v="DCS AMMONIA-UTILITIES"/>
    <m/>
    <m/>
    <m/>
    <s v="O1010007"/>
    <n v="2"/>
    <m/>
    <s v=""/>
    <s v=" 11-Auxiliary Boiler Area"/>
    <s v="TS-R-05:3/_x000a_O1010007_U2:3"/>
    <s v="TS-R-05:4/_x000a_O1010007_U2:4"/>
    <s v=""/>
    <m/>
    <s v="O1010007:2A/_x000a_O1010007_U2:5"/>
    <s v="O1010007:2C/_x000a_O1010007_U2:6"/>
    <m/>
    <s v=""/>
    <s v=""/>
  </r>
  <r>
    <s v="01"/>
    <m/>
    <s v="Сигнал"/>
    <s v="17-A -11301"/>
    <s v="17AT11301AC"/>
    <s v=" 1"/>
    <s v="17-AH-001 CONTINUOUS EMISSION MONITORING SYSTEM"/>
    <m/>
    <s v="Analyzer Transmitter (Analyzer)"/>
    <s v="4124-XZ-DM-21711301"/>
    <x v="0"/>
    <s v="DCS_AI_01"/>
    <m/>
    <x v="17"/>
    <x v="1"/>
    <x v="1"/>
    <x v="0"/>
    <x v="17"/>
    <x v="1"/>
    <x v="1"/>
    <x v="0"/>
    <x v="1"/>
    <x v="0"/>
    <s v="O1010007_U3"/>
    <s v="HD5542"/>
    <s v="O1010007"/>
    <s v="TUA711-AIO16"/>
    <s v="17-SC-DCS-001/O1010007/ 17-MC-DCS-006"/>
    <s v="DB37-*m"/>
    <x v="0"/>
    <s v="CPO101"/>
    <n v="0"/>
    <x v="0"/>
    <x v="7"/>
    <x v="7"/>
    <n v="3"/>
    <x v="0"/>
    <x v="0"/>
    <s v="DCS AMMONIA-UTILITIES"/>
    <m/>
    <m/>
    <m/>
    <s v="O1010007"/>
    <n v="3"/>
    <m/>
    <s v=""/>
    <s v=" 11-Auxiliary Boiler Area"/>
    <s v="TS-R-05:5/_x000a_O1010007_U3:3"/>
    <s v="TS-R-05:6/_x000a_O1010007_U3:4"/>
    <s v=""/>
    <m/>
    <s v="O1010007:3A/_x000a_O1010007_U3:5"/>
    <s v="O1010007:3C/_x000a_O1010007_U3:6"/>
    <m/>
    <s v=""/>
    <s v=""/>
  </r>
  <r>
    <s v="01"/>
    <m/>
    <s v="Сигнал"/>
    <s v="17-A -11301"/>
    <s v="17AT11301AW"/>
    <s v=" 1"/>
    <s v="17-AH-001 CONTINUOUS EMISSION MONITORING SYSTEM"/>
    <m/>
    <s v="Analyzer Transmitter (Analyzer)"/>
    <s v="4124-XZ-DM-21711301"/>
    <x v="0"/>
    <s v="DCS_AI_01"/>
    <m/>
    <x v="17"/>
    <x v="1"/>
    <x v="2"/>
    <x v="0"/>
    <x v="17"/>
    <x v="2"/>
    <x v="2"/>
    <x v="0"/>
    <x v="1"/>
    <x v="0"/>
    <s v="O1010007_U4"/>
    <s v="HD5542"/>
    <s v="O1010007"/>
    <s v="TUA711-AIO16"/>
    <s v="17-SC-DCS-001/O1010007/ 17-MC-DCS-006"/>
    <s v="DB37-*m"/>
    <x v="0"/>
    <s v="CPO101"/>
    <n v="0"/>
    <x v="0"/>
    <x v="7"/>
    <x v="7"/>
    <n v="4"/>
    <x v="0"/>
    <x v="0"/>
    <s v="DCS AMMONIA-UTILITIES"/>
    <m/>
    <m/>
    <m/>
    <s v="O1010007"/>
    <n v="4"/>
    <m/>
    <s v=""/>
    <s v=" 11-Auxiliary Boiler Area"/>
    <s v="TS-R-05:7/_x000a_O1010007_U4:3"/>
    <s v="TS-R-05:8/_x000a_O1010007_U4:4"/>
    <s v=""/>
    <m/>
    <s v="O1010007:4A/_x000a_O1010007_U4:5"/>
    <s v="O1010007:4C/_x000a_O1010007_U4:6"/>
    <m/>
    <s v=""/>
    <s v=""/>
  </r>
  <r>
    <s v="01"/>
    <m/>
    <s v="Сигнал"/>
    <s v="17-A -11301"/>
    <s v="17AT11301V"/>
    <s v=" 1"/>
    <s v="17-AH-001 CONTINUOUS EMISSION MONITORING SYSTEM"/>
    <m/>
    <s v="Analyzer Transmitter (Analyzer)"/>
    <s v="4124-XZ-DM-21711301"/>
    <x v="0"/>
    <s v="DCS_AI_01"/>
    <m/>
    <x v="17"/>
    <x v="1"/>
    <x v="3"/>
    <x v="0"/>
    <x v="17"/>
    <x v="3"/>
    <x v="3"/>
    <x v="0"/>
    <x v="1"/>
    <x v="0"/>
    <s v="O1010007_U5"/>
    <s v="HD5542"/>
    <s v="O1010007"/>
    <s v="TUA711-AIO16"/>
    <s v="17-SC-DCS-001/O1010007/ 17-MC-DCS-006"/>
    <s v="DB37-*m"/>
    <x v="0"/>
    <s v="CPO101"/>
    <n v="0"/>
    <x v="0"/>
    <x v="7"/>
    <x v="7"/>
    <n v="5"/>
    <x v="0"/>
    <x v="0"/>
    <s v="DCS AMMONIA-UTILITIES"/>
    <m/>
    <m/>
    <m/>
    <s v="O1010007"/>
    <n v="5"/>
    <m/>
    <s v=""/>
    <s v=" 11-Auxiliary Boiler Area"/>
    <s v="TS-R-05:9/_x000a_O1010007_U5:3"/>
    <s v="TS-R-05:10/_x000a_O1010007_U5:4"/>
    <s v=""/>
    <m/>
    <s v="O1010007:5A/_x000a_O1010007_U5:5"/>
    <s v="O1010007:5C/_x000a_O1010007_U5:6"/>
    <m/>
    <s v=""/>
    <s v=""/>
  </r>
  <r>
    <s v="01"/>
    <m/>
    <s v="Сигнал"/>
    <s v="17-A -11301"/>
    <s v="17AT11301R"/>
    <s v=" 1"/>
    <s v="17-AH-001 CONTINUOUS EMISSION MONITORING SYSTEM"/>
    <m/>
    <s v="Analyzer Transmitter (Analyzer)"/>
    <s v="4124-XZ-DM-21711301"/>
    <x v="0"/>
    <s v="DCS_AI_01"/>
    <m/>
    <x v="17"/>
    <x v="1"/>
    <x v="4"/>
    <x v="0"/>
    <x v="17"/>
    <x v="4"/>
    <x v="4"/>
    <x v="0"/>
    <x v="1"/>
    <x v="0"/>
    <s v="O1010007_U6"/>
    <s v="HD5542"/>
    <s v="O1010007"/>
    <s v="TUA711-AIO16"/>
    <s v="17-SC-DCS-001/O1010007/ 17-MC-DCS-006"/>
    <s v="DB37-*m"/>
    <x v="0"/>
    <s v="CPO101"/>
    <n v="0"/>
    <x v="0"/>
    <x v="7"/>
    <x v="7"/>
    <n v="6"/>
    <x v="0"/>
    <x v="0"/>
    <s v="DCS AMMONIA-UTILITIES"/>
    <m/>
    <m/>
    <m/>
    <s v="O1010007"/>
    <n v="6"/>
    <m/>
    <s v=""/>
    <s v=" 11-Auxiliary Boiler Area"/>
    <s v="TS-R-05:11/_x000a_O1010007_U6:3"/>
    <s v="TS-R-05:12/_x000a_O1010007_U6:4"/>
    <s v=""/>
    <m/>
    <s v="O1010007:6A/_x000a_O1010007_U6:5"/>
    <s v="O1010007:6C/_x000a_O1010007_U6:6"/>
    <m/>
    <s v=""/>
    <s v=""/>
  </r>
  <r>
    <s v="02"/>
    <s v="30.05.2024 изм тип сигнала на актив"/>
    <s v="Сигнал"/>
    <s v="17-F -11301"/>
    <s v="17FT11301"/>
    <s v="11"/>
    <s v="CEMS for Star-Up-Boiler 17-L-111  "/>
    <s v="РАСХОД ДЫМОВЫХ ГАЗОВ КОТЛА"/>
    <s v="DP Flow Transmitter (Flow)"/>
    <s v="4124-XZ-DM-21711301"/>
    <x v="1"/>
    <s v="DCS_AI_03"/>
    <s v="230VAC"/>
    <x v="17"/>
    <x v="1"/>
    <x v="6"/>
    <x v="0"/>
    <x v="17"/>
    <x v="6"/>
    <x v="6"/>
    <x v="0"/>
    <x v="1"/>
    <x v="0"/>
    <s v="O1010007_U7"/>
    <s v="HD5542"/>
    <s v="O1010007"/>
    <s v="TUA711-AIO16"/>
    <s v="17-SC-DCS-001/O1010007/ 17-MC-DCS-006"/>
    <s v="DB37-*m"/>
    <x v="0"/>
    <s v="CPO101"/>
    <n v="0"/>
    <x v="0"/>
    <x v="7"/>
    <x v="7"/>
    <n v="7"/>
    <x v="0"/>
    <x v="0"/>
    <s v="DCS AMMONIA-UTILITIES"/>
    <m/>
    <s v="25 Вт"/>
    <m/>
    <s v="O1010007"/>
    <n v="7"/>
    <m/>
    <s v=""/>
    <s v="11-Auxiliary Boiler Area"/>
    <s v="TS-R-05:13/_x000a_O1010007_U7:1"/>
    <s v="TS-R-05:14/_x000a_O1010007_U7:2"/>
    <s v=""/>
    <m/>
    <s v="O1010007:7A/_x000a_O1010007_U7:5"/>
    <s v="O1010007:7C/_x000a_O1010007_U7:6"/>
    <m/>
    <s v=""/>
    <s v=""/>
  </r>
  <r>
    <s v="01"/>
    <m/>
    <s v="Сигнал"/>
    <s v="17-P -11302"/>
    <s v="17PT11302"/>
    <s v="11"/>
    <s v="CEMS for Star-Up-Boiler 17-L-111  "/>
    <s v="ДАВЛЕНИЕ ДЫМОВЫХ ГАЗОВ КОТЛА"/>
    <s v="Pressure Transmitter (Pressure)"/>
    <s v="4124-XZ-DM-21711301"/>
    <x v="0"/>
    <s v="DCS_AI_01"/>
    <m/>
    <x v="17"/>
    <x v="1"/>
    <x v="7"/>
    <x v="0"/>
    <x v="17"/>
    <x v="7"/>
    <x v="7"/>
    <x v="0"/>
    <x v="1"/>
    <x v="0"/>
    <s v="O1010007_U8"/>
    <s v="HD5542"/>
    <s v="O1010007"/>
    <s v="TUA711-AIO16"/>
    <s v="17-SC-DCS-001/O1010007/ 17-MC-DCS-006"/>
    <s v="DB37-*m"/>
    <x v="0"/>
    <s v="CPO101"/>
    <n v="0"/>
    <x v="0"/>
    <x v="7"/>
    <x v="7"/>
    <n v="8"/>
    <x v="0"/>
    <x v="0"/>
    <s v="DCS AMMONIA-UTILITIES"/>
    <m/>
    <m/>
    <m/>
    <s v="O1010007"/>
    <n v="8"/>
    <m/>
    <s v=""/>
    <s v="11-Auxiliary Boiler Area"/>
    <s v="TS-R-05:15/_x000a_O1010007_U8:3"/>
    <s v="TS-R-05:16/_x000a_O1010007_U8:4"/>
    <s v=""/>
    <m/>
    <s v="O1010007:8A/_x000a_O1010007_U8:5"/>
    <s v="O1010007:8C/_x000a_O1010007_U8:6"/>
    <m/>
    <s v=""/>
    <s v=""/>
  </r>
  <r>
    <s v="01"/>
    <m/>
    <s v="Сигнал"/>
    <s v="17-T -11303"/>
    <s v="17TT11303"/>
    <s v="11"/>
    <s v="CEMS for Star-Up-Boiler 17-L-111  "/>
    <s v="ТЕМПЕРАТУРА ДЫМОВЫХ ГАЗОВ КОТЛА"/>
    <s v="Temperature Transmitter - Head Mounted (Temperature)"/>
    <s v="4124-XZ-DM-21711301"/>
    <x v="0"/>
    <s v="DCS_AI_01"/>
    <m/>
    <x v="17"/>
    <x v="1"/>
    <x v="10"/>
    <x v="0"/>
    <x v="17"/>
    <x v="10"/>
    <x v="10"/>
    <x v="0"/>
    <x v="1"/>
    <x v="0"/>
    <s v="O1010007_U9"/>
    <s v="HD5542"/>
    <s v="O1010007"/>
    <s v="TUA711-AIO16"/>
    <s v="17-SC-DCS-001/O1010007/ 17-MC-DCS-006"/>
    <s v="DB37-*m"/>
    <x v="0"/>
    <s v="CPO101"/>
    <n v="0"/>
    <x v="0"/>
    <x v="7"/>
    <x v="7"/>
    <n v="9"/>
    <x v="0"/>
    <x v="0"/>
    <s v="DCS AMMONIA-UTILITIES"/>
    <m/>
    <m/>
    <m/>
    <s v="O1010007"/>
    <n v="9"/>
    <m/>
    <s v=""/>
    <s v="11-Auxiliary Boiler Area"/>
    <s v="TS-R-05:17/_x000a_O1010007_U9:3"/>
    <s v="TS-R-05:18/_x000a_O1010007_U9:4"/>
    <s v=""/>
    <m/>
    <s v="O1010007:9A/_x000a_O1010007_U9:5"/>
    <s v="O1010007:9C/_x000a_O1010007_U9:6"/>
    <m/>
    <s v=""/>
    <s v=""/>
  </r>
  <r>
    <s v="01"/>
    <m/>
    <s v="Сигнал"/>
    <s v="17-T-115300"/>
    <s v="17TT115300"/>
    <s v="11"/>
    <s v="HEATING UNIT 17-L-114"/>
    <s v="ТЕМПЕРАТУРА В ДОЗАТОРНОЙ КОТЛА"/>
    <s v=" Temperature Transmitter - Head Mounted"/>
    <s v="4124-FY-VD-BD17117L11400001"/>
    <x v="0"/>
    <s v="DCS_AI_01"/>
    <m/>
    <x v="11"/>
    <x v="1"/>
    <x v="2"/>
    <x v="0"/>
    <x v="11"/>
    <x v="2"/>
    <x v="2"/>
    <x v="0"/>
    <x v="1"/>
    <x v="0"/>
    <s v="O1010007_U10"/>
    <s v="HD5542"/>
    <s v="O1010007"/>
    <s v="TUA711-AIO16"/>
    <s v="17-SC-DCS-001/O1010007/ 17-MC-DCS-006"/>
    <s v="DB37-*m"/>
    <x v="0"/>
    <s v="CPO101"/>
    <n v="0"/>
    <x v="0"/>
    <x v="7"/>
    <x v="7"/>
    <n v="10"/>
    <x v="0"/>
    <x v="0"/>
    <s v="DCS AMMONIA-UTILITIES"/>
    <m/>
    <m/>
    <m/>
    <s v="O1010007"/>
    <n v="10"/>
    <m/>
    <s v=""/>
    <s v="11-Auxiliary Boiler Area"/>
    <s v="TS-R-01:7/_x000a_O1010007_U10:3"/>
    <s v="TS-R-01:8/_x000a_O1010007_U10:4"/>
    <s v=""/>
    <m/>
    <s v="O1010007:10A/_x000a_O1010007_U10:5"/>
    <s v="O1010007:10C/_x000a_O1010007_U10:6"/>
    <m/>
    <s v=""/>
    <s v=""/>
  </r>
  <r>
    <s v="01"/>
    <m/>
    <s v="Сигнал"/>
    <s v="17-PD-070174"/>
    <s v="17PDT070174"/>
    <s v="11"/>
    <s v="PRESSURE ROTARY FILTER 17-L-072A"/>
    <s v="ПЕРЕПАД ДАВЛЕНИЯ ФИЛЬТРА 17L072А"/>
    <s v="Differential Pressure Transmitter"/>
    <s v="4124-GF-VD-BD17717L072003"/>
    <x v="0"/>
    <s v="DCS_AI_01"/>
    <m/>
    <x v="18"/>
    <x v="3"/>
    <x v="5"/>
    <x v="0"/>
    <x v="18"/>
    <x v="5"/>
    <x v="5"/>
    <x v="0"/>
    <x v="3"/>
    <x v="0"/>
    <s v="O1010007_U11"/>
    <s v="HD5542"/>
    <s v="O1010007"/>
    <s v="TUA711-AIO16"/>
    <s v="17-SC-DCS-001/O1010007/ 17-MC-DCS-006"/>
    <s v="DB37-*m"/>
    <x v="0"/>
    <s v="CPO101"/>
    <n v="0"/>
    <x v="0"/>
    <x v="7"/>
    <x v="7"/>
    <n v="11"/>
    <x v="0"/>
    <x v="0"/>
    <s v="DCS AMMONIA-UTILITIES"/>
    <m/>
    <m/>
    <m/>
    <s v="O1010007"/>
    <n v="11"/>
    <m/>
    <s v=""/>
    <s v="11-Auxiliary Boiler Area"/>
    <s v="TS-P-01:1/_x000a_O1010007_U11:3"/>
    <s v="TS-P-01:2/_x000a_O1010007_U11:4"/>
    <s v=""/>
    <m/>
    <s v="O1010007:11A/_x000a_O1010007_U11:5"/>
    <s v="O1010007:11C/_x000a_O1010007_U11:6"/>
    <m/>
    <s v=""/>
    <s v=""/>
  </r>
  <r>
    <s v="02"/>
    <s v="30.05.2024 добавлен по TQ_ALL_051"/>
    <s v="Сигнал"/>
    <s v="17AT11301AC1"/>
    <s v="17AT11301AC1"/>
    <m/>
    <s v="17-AH-001 CONTINUOUS EMISSION MONITORING SYSTEM"/>
    <s v="17-AH-001 СИСТЕМА НЕПРЕРЫВНОГО МОНИТОРИНГА ВЫБРОСОВ"/>
    <m/>
    <m/>
    <x v="1"/>
    <s v="DCS_AI_03"/>
    <m/>
    <x v="17"/>
    <x v="1"/>
    <x v="11"/>
    <x v="0"/>
    <x v="17"/>
    <x v="11"/>
    <x v="11"/>
    <x v="1"/>
    <x v="1"/>
    <x v="0"/>
    <s v="O1010007_U12"/>
    <s v="HD5542"/>
    <s v="O1010007"/>
    <s v="TUA711-AIO16"/>
    <s v="17-SC-DCS-001/O1010007/ 17-MC-DCS-006"/>
    <s v="DB37-*m"/>
    <x v="0"/>
    <s v="CPO101"/>
    <n v="0"/>
    <x v="0"/>
    <x v="7"/>
    <x v="7"/>
    <n v="12"/>
    <x v="0"/>
    <x v="0"/>
    <s v="DCS AMMONIA-UTILITIES"/>
    <m/>
    <m/>
    <m/>
    <s v="O1010007"/>
    <n v="12"/>
    <m/>
    <s v=""/>
    <m/>
    <s v="TS-R-05:19/_x000a_O1010007_U12:1"/>
    <s v="TS-R-05:20/_x000a_O1010007_U12:2"/>
    <s v=""/>
    <m/>
    <s v="O1010007:12A/_x000a_O1010007_U12:5"/>
    <s v="O1010007:12C/_x000a_O1010007_U12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7_U13"/>
    <s v="HD5542"/>
    <s v="O1010007"/>
    <s v="TUA711-AIO16"/>
    <s v="17-SC-DCS-001/O1010007/ 17-MC-DCS-006"/>
    <s v="DB37-*m"/>
    <x v="0"/>
    <s v="CPO101"/>
    <n v="0"/>
    <x v="0"/>
    <x v="7"/>
    <x v="7"/>
    <n v="13"/>
    <x v="0"/>
    <x v="0"/>
    <s v="DCS AMMONIA-UTILITIES"/>
    <m/>
    <m/>
    <m/>
    <s v="O1010007"/>
    <n v="13"/>
    <m/>
    <s v=""/>
    <m/>
    <s v=""/>
    <s v=""/>
    <s v=""/>
    <m/>
    <s v="O1010007:13A/_x000a_O1010007_U13:5"/>
    <s v="O1010007:13C/_x000a_O1010007_U13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7_U14"/>
    <s v="HD5542"/>
    <s v="O1010007"/>
    <s v="TUA711-AIO16"/>
    <s v="17-SC-DCS-001/O1010007/ 17-MC-DCS-006"/>
    <s v="DB37-*m"/>
    <x v="0"/>
    <s v="CPO101"/>
    <n v="0"/>
    <x v="0"/>
    <x v="7"/>
    <x v="7"/>
    <n v="14"/>
    <x v="0"/>
    <x v="0"/>
    <s v="DCS AMMONIA-UTILITIES"/>
    <m/>
    <m/>
    <m/>
    <s v="O1010007"/>
    <n v="14"/>
    <m/>
    <s v=""/>
    <m/>
    <s v=""/>
    <s v=""/>
    <s v=""/>
    <m/>
    <s v="O1010007:14A/_x000a_O1010007_U14:5"/>
    <s v="O1010007:14C/_x000a_O1010007_U14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7_U15"/>
    <s v="HD5542"/>
    <s v="O1010007"/>
    <s v="TUA711-AIO16"/>
    <s v="17-SC-DCS-001/O1010007/ 17-MC-DCS-006"/>
    <s v="DB37-*m"/>
    <x v="0"/>
    <s v="CPO101"/>
    <n v="0"/>
    <x v="0"/>
    <x v="7"/>
    <x v="7"/>
    <n v="15"/>
    <x v="0"/>
    <x v="0"/>
    <s v="DCS AMMONIA-UTILITIES"/>
    <m/>
    <m/>
    <m/>
    <s v="O1010007"/>
    <n v="15"/>
    <m/>
    <s v=""/>
    <m/>
    <s v=""/>
    <s v=""/>
    <s v=""/>
    <m/>
    <s v="O1010007:15A/_x000a_O1010007_U15:5"/>
    <s v="O1010007:15C/_x000a_O1010007_U15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7_U16"/>
    <s v="HD5542"/>
    <s v="O1010007"/>
    <s v="TUA711-AIO16"/>
    <s v="17-SC-DCS-001/O1010007/ 17-MC-DCS-006"/>
    <s v="DB37-*m"/>
    <x v="0"/>
    <s v="CPO101"/>
    <n v="0"/>
    <x v="0"/>
    <x v="7"/>
    <x v="7"/>
    <n v="16"/>
    <x v="0"/>
    <x v="0"/>
    <s v="DCS AMMONIA-UTILITIES"/>
    <m/>
    <m/>
    <m/>
    <s v="O1010007"/>
    <n v="16"/>
    <m/>
    <s v=""/>
    <m/>
    <s v=""/>
    <s v=""/>
    <s v=""/>
    <m/>
    <s v="O1010007:16A/_x000a_O1010007_U16:5"/>
    <s v="O1010007:16C/_x000a_O1010007_U16:6"/>
    <m/>
    <s v=""/>
    <s v=""/>
  </r>
  <r>
    <s v="01"/>
    <m/>
    <s v="Сигнал"/>
    <s v="17-T -100765"/>
    <s v="17TE100765A"/>
    <s v="10"/>
    <s v="MOTOR WINDING &quot;U&quot; TEMPERATURE"/>
    <s v="ТЕМП ОБМОТ U ДВИГАТЕЛЯ 17-KM-101"/>
    <s v="Temperature Element - RTD"/>
    <s v="4124-GP-VD-BD17917K101004_SH.3"/>
    <x v="2"/>
    <s v="DCS_AI_05"/>
    <m/>
    <x v="19"/>
    <x v="5"/>
    <x v="17"/>
    <x v="0"/>
    <x v="19"/>
    <x v="5"/>
    <x v="5"/>
    <x v="2"/>
    <x v="6"/>
    <x v="1"/>
    <s v="O1010008_U1"/>
    <s v="HD5573"/>
    <s v="O1010008"/>
    <s v="TUA711-AIO16"/>
    <s v="17-SC-DCS-001/O1010008/ 17-MC-DCS-006"/>
    <s v="DB37-*m"/>
    <x v="0"/>
    <s v="CPO101"/>
    <n v="0"/>
    <x v="0"/>
    <x v="8"/>
    <x v="8"/>
    <n v="1"/>
    <x v="0"/>
    <x v="0"/>
    <s v="DCS AMMONIA-UTILITIES"/>
    <m/>
    <m/>
    <m/>
    <s v="O1010008"/>
    <n v="1"/>
    <m/>
    <s v=""/>
    <s v="10-Combined Bldgn-N2 plant, Demi water"/>
    <s v="TS-Q-07:1/_x000a_O1010008_U1:1"/>
    <s v="TS-Q-07:2/_x000a_O1010008_U1:3"/>
    <s v="TS-Q-07:3/_x000a_O1010008_U1:4"/>
    <m/>
    <s v="O1010008:1A/_x000a_O1010008_U1:5"/>
    <s v="O1010008:1C/_x000a_O1010008_U1:6"/>
    <m/>
    <s v=""/>
    <s v=""/>
  </r>
  <r>
    <s v="01"/>
    <m/>
    <s v="Сигнал"/>
    <s v="17-T -100764"/>
    <s v="17TE100764A"/>
    <s v="10"/>
    <s v="MOTOR WINDING &quot;V&quot; TEMPERATURE"/>
    <s v="ТЕМП ОБМОТ V ДВИГАТЕЛЯ 17-KM-101"/>
    <s v="Temperature Element - RTD"/>
    <s v="4124-GP-VD-BD17917K101004_SH.3"/>
    <x v="2"/>
    <s v="DCS_AI_05"/>
    <m/>
    <x v="19"/>
    <x v="5"/>
    <x v="18"/>
    <x v="0"/>
    <x v="19"/>
    <x v="17"/>
    <x v="17"/>
    <x v="3"/>
    <x v="6"/>
    <x v="1"/>
    <s v="O1010008_U2"/>
    <s v="HD5573"/>
    <s v="O1010008"/>
    <s v="TUA711-AIO16"/>
    <s v="17-SC-DCS-001/O1010008/ 17-MC-DCS-006"/>
    <s v="DB37-*m"/>
    <x v="0"/>
    <s v="CPO101"/>
    <n v="0"/>
    <x v="0"/>
    <x v="8"/>
    <x v="8"/>
    <n v="2"/>
    <x v="0"/>
    <x v="0"/>
    <s v="DCS AMMONIA-UTILITIES"/>
    <m/>
    <m/>
    <m/>
    <s v="O1010008"/>
    <n v="2"/>
    <m/>
    <s v=""/>
    <s v="10-Combined Bldgn-N2 plant, Demi water"/>
    <s v="TS-Q-07:4/_x000a_O1010008_U2:1"/>
    <s v="TS-Q-07:5/_x000a_O1010008_U2:3"/>
    <s v="TS-Q-07:6/_x000a_O1010008_U2:4"/>
    <m/>
    <s v="O1010008:2A/_x000a_O1010008_U2:5"/>
    <s v="O1010008:2C/_x000a_O1010008_U2:6"/>
    <m/>
    <s v=""/>
    <s v=""/>
  </r>
  <r>
    <s v="01"/>
    <m/>
    <s v="Сигнал"/>
    <s v="17-T -100763"/>
    <s v="17TE100763A"/>
    <s v="10"/>
    <s v="MOTOR WINDING &quot;W&quot; TEMPERATURE"/>
    <s v="ТЕМП ОБМОТ W ДВИГАТЕЛЯ 17-KM-101"/>
    <s v="Temperature Element - RTD"/>
    <s v="4124-GP-VD-BD17917K101004_SH.3"/>
    <x v="2"/>
    <s v="DCS_AI_05"/>
    <m/>
    <x v="19"/>
    <x v="5"/>
    <x v="19"/>
    <x v="0"/>
    <x v="19"/>
    <x v="2"/>
    <x v="2"/>
    <x v="4"/>
    <x v="6"/>
    <x v="1"/>
    <s v="O1010008_U3"/>
    <s v="HD5573"/>
    <s v="O1010008"/>
    <s v="TUA711-AIO16"/>
    <s v="17-SC-DCS-001/O1010008/ 17-MC-DCS-006"/>
    <s v="DB37-*m"/>
    <x v="0"/>
    <s v="CPO101"/>
    <n v="0"/>
    <x v="0"/>
    <x v="8"/>
    <x v="8"/>
    <n v="3"/>
    <x v="0"/>
    <x v="0"/>
    <s v="DCS AMMONIA-UTILITIES"/>
    <m/>
    <m/>
    <m/>
    <s v="O1010008"/>
    <n v="3"/>
    <m/>
    <s v=""/>
    <s v="10-Combined Bldgn-N2 plant, Demi water"/>
    <s v="TS-Q-07:7/_x000a_O1010008_U3:1"/>
    <s v="TS-Q-07:8/_x000a_O1010008_U3:3"/>
    <s v="TS-Q-07:9/_x000a_O1010008_U3:4"/>
    <m/>
    <s v="O1010008:3A/_x000a_O1010008_U3:5"/>
    <s v="O1010008:3C/_x000a_O1010008_U3:6"/>
    <m/>
    <s v=""/>
    <s v=""/>
  </r>
  <r>
    <s v="01"/>
    <m/>
    <s v="Сигнал"/>
    <s v="17-T -100766"/>
    <s v="17TE100766"/>
    <s v="10"/>
    <s v="MOTOR DE BEARING TEMPERATURE"/>
    <s v="Темп. подш. мотора 17-KM-101 DE"/>
    <s v="Temperature Element - RTD"/>
    <s v="4124-GP-VD-BD17917K101004_SH.3"/>
    <x v="2"/>
    <s v="DCS_AI_05"/>
    <m/>
    <x v="19"/>
    <x v="5"/>
    <x v="20"/>
    <x v="0"/>
    <x v="19"/>
    <x v="18"/>
    <x v="18"/>
    <x v="5"/>
    <x v="6"/>
    <x v="1"/>
    <s v="O1010008_U4"/>
    <s v="HD5573"/>
    <s v="O1010008"/>
    <s v="TUA711-AIO16"/>
    <s v="17-SC-DCS-001/O1010008/ 17-MC-DCS-006"/>
    <s v="DB37-*m"/>
    <x v="0"/>
    <s v="CPO101"/>
    <n v="0"/>
    <x v="0"/>
    <x v="8"/>
    <x v="8"/>
    <n v="4"/>
    <x v="0"/>
    <x v="0"/>
    <s v="DCS AMMONIA-UTILITIES"/>
    <m/>
    <m/>
    <m/>
    <s v="O1010008"/>
    <n v="4"/>
    <m/>
    <s v=""/>
    <s v="10-Combined Bldgn-N2 plant, Demi water"/>
    <s v="TS-Q-07:10/_x000a_O1010008_U4:1"/>
    <s v="TS-Q-07:11/_x000a_O1010008_U4:3"/>
    <s v="TS-Q-07:12/_x000a_O1010008_U4:4"/>
    <m/>
    <s v="O1010008:4A/_x000a_O1010008_U4:5"/>
    <s v="O1010008:4C/_x000a_O1010008_U4:6"/>
    <m/>
    <s v=""/>
    <s v=""/>
  </r>
  <r>
    <s v="01"/>
    <m/>
    <s v="Сигнал"/>
    <s v="17-T -100717"/>
    <s v="17TE100717"/>
    <s v="10"/>
    <s v="MOTOR NDE BEARING TEMPERATURE"/>
    <s v="Темп. подш. мотора 17-KM-101 NDE"/>
    <s v="Temperature Element - RTD"/>
    <s v="4124-GP-VD-BD17917K101004_SH.3"/>
    <x v="2"/>
    <s v="DCS_AI_05"/>
    <m/>
    <x v="19"/>
    <x v="5"/>
    <x v="21"/>
    <x v="0"/>
    <x v="19"/>
    <x v="6"/>
    <x v="6"/>
    <x v="6"/>
    <x v="6"/>
    <x v="1"/>
    <s v="O1010008_U5"/>
    <s v="HD5573"/>
    <s v="O1010008"/>
    <s v="TUA711-AIO16"/>
    <s v="17-SC-DCS-001/O1010008/ 17-MC-DCS-006"/>
    <s v="DB37-*m"/>
    <x v="0"/>
    <s v="CPO101"/>
    <n v="0"/>
    <x v="0"/>
    <x v="8"/>
    <x v="8"/>
    <n v="5"/>
    <x v="0"/>
    <x v="0"/>
    <s v="DCS AMMONIA-UTILITIES"/>
    <m/>
    <m/>
    <m/>
    <s v="O1010008"/>
    <n v="5"/>
    <m/>
    <s v=""/>
    <s v="10-Combined Bldgn-N2 plant, Demi water"/>
    <s v="TS-Q-07:13/_x000a_O1010008_U5:1"/>
    <s v="TS-Q-07:14/_x000a_O1010008_U5:3"/>
    <s v="TS-Q-07:15/_x000a_O1010008_U5:4"/>
    <m/>
    <s v="O1010008:5A/_x000a_O1010008_U5:5"/>
    <s v="O1010008:5C/_x000a_O1010008_U5:6"/>
    <m/>
    <s v=""/>
    <s v=""/>
  </r>
  <r>
    <s v="01"/>
    <m/>
    <s v="Резерв"/>
    <m/>
    <s v="Резерв"/>
    <m/>
    <m/>
    <s v="резерв"/>
    <m/>
    <m/>
    <x v="2"/>
    <s v="DCS_AI_05"/>
    <m/>
    <x v="6"/>
    <x v="4"/>
    <x v="8"/>
    <x v="0"/>
    <x v="6"/>
    <x v="8"/>
    <x v="8"/>
    <x v="1"/>
    <x v="5"/>
    <x v="1"/>
    <s v="O1010008_U6"/>
    <s v="HD5573"/>
    <s v="O1010008"/>
    <s v="TUA711-AIO16"/>
    <s v="17-SC-DCS-001/O1010008/ 17-MC-DCS-006"/>
    <s v="DB37-*m"/>
    <x v="0"/>
    <s v="CPO101"/>
    <n v="0"/>
    <x v="0"/>
    <x v="8"/>
    <x v="8"/>
    <n v="6"/>
    <x v="0"/>
    <x v="0"/>
    <s v="DCS AMMONIA-UTILITIES"/>
    <m/>
    <m/>
    <m/>
    <s v="O1010008"/>
    <n v="6"/>
    <m/>
    <s v=""/>
    <m/>
    <s v=""/>
    <s v=""/>
    <s v=""/>
    <m/>
    <s v="O1010008:6A/_x000a_O1010008_U6:5"/>
    <s v="O1010008:6C/_x000a_O1010008_U6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7"/>
    <s v="HD5542"/>
    <s v="O1010008"/>
    <s v="TUA711-AIO16"/>
    <s v="17-SC-DCS-001/O1010008/ 17-MC-DCS-006"/>
    <s v="DB37-*m"/>
    <x v="0"/>
    <s v="CPO101"/>
    <n v="0"/>
    <x v="0"/>
    <x v="8"/>
    <x v="8"/>
    <n v="7"/>
    <x v="0"/>
    <x v="0"/>
    <s v="DCS AMMONIA-UTILITIES"/>
    <m/>
    <m/>
    <m/>
    <s v="O1010008"/>
    <n v="7"/>
    <m/>
    <s v=""/>
    <m/>
    <s v=""/>
    <s v=""/>
    <s v=""/>
    <m/>
    <s v="O1010008:7A/_x000a_O1010008_U7:5"/>
    <s v="O1010008:7C/_x000a_O1010008_U7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8"/>
    <s v="HD5542"/>
    <s v="O1010008"/>
    <s v="TUA711-AIO16"/>
    <s v="17-SC-DCS-001/O1010008/ 17-MC-DCS-006"/>
    <s v="DB37-*m"/>
    <x v="0"/>
    <s v="CPO101"/>
    <n v="0"/>
    <x v="0"/>
    <x v="8"/>
    <x v="8"/>
    <n v="8"/>
    <x v="0"/>
    <x v="0"/>
    <s v="DCS AMMONIA-UTILITIES"/>
    <m/>
    <m/>
    <m/>
    <s v="O1010008"/>
    <n v="8"/>
    <m/>
    <s v=""/>
    <m/>
    <s v=""/>
    <s v=""/>
    <s v=""/>
    <m/>
    <s v="O1010008:8A/_x000a_O1010008_U8:5"/>
    <s v="O1010008:8C/_x000a_O1010008_U8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9"/>
    <s v="HD5542"/>
    <s v="O1010008"/>
    <s v="TUA711-AIO16"/>
    <s v="17-SC-DCS-001/O1010008/ 17-MC-DCS-006"/>
    <s v="DB37-*m"/>
    <x v="0"/>
    <s v="CPO101"/>
    <n v="0"/>
    <x v="0"/>
    <x v="8"/>
    <x v="8"/>
    <n v="9"/>
    <x v="0"/>
    <x v="0"/>
    <s v="DCS AMMONIA-UTILITIES"/>
    <m/>
    <m/>
    <m/>
    <s v="O1010008"/>
    <n v="9"/>
    <m/>
    <s v=""/>
    <m/>
    <s v=""/>
    <s v=""/>
    <s v=""/>
    <m/>
    <s v="O1010008:9A/_x000a_O1010008_U9:5"/>
    <s v="O1010008:9C/_x000a_O1010008_U9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0"/>
    <s v="HD5542"/>
    <s v="O1010008"/>
    <s v="TUA711-AIO16"/>
    <s v="17-SC-DCS-001/O1010008/ 17-MC-DCS-006"/>
    <s v="DB37-*m"/>
    <x v="0"/>
    <s v="CPO101"/>
    <n v="0"/>
    <x v="0"/>
    <x v="8"/>
    <x v="8"/>
    <n v="10"/>
    <x v="0"/>
    <x v="0"/>
    <s v="DCS AMMONIA-UTILITIES"/>
    <m/>
    <m/>
    <m/>
    <s v="O1010008"/>
    <n v="10"/>
    <m/>
    <s v=""/>
    <m/>
    <s v=""/>
    <s v=""/>
    <s v=""/>
    <m/>
    <s v="O1010008:10A/_x000a_O1010008_U10:5"/>
    <s v="O1010008:10C/_x000a_O1010008_U10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1"/>
    <s v="HD5542"/>
    <s v="O1010008"/>
    <s v="TUA711-AIO16"/>
    <s v="17-SC-DCS-001/O1010008/ 17-MC-DCS-006"/>
    <s v="DB37-*m"/>
    <x v="0"/>
    <s v="CPO101"/>
    <n v="0"/>
    <x v="0"/>
    <x v="8"/>
    <x v="8"/>
    <n v="11"/>
    <x v="0"/>
    <x v="0"/>
    <s v="DCS AMMONIA-UTILITIES"/>
    <m/>
    <m/>
    <m/>
    <s v="O1010008"/>
    <n v="11"/>
    <m/>
    <s v=""/>
    <m/>
    <s v=""/>
    <s v=""/>
    <s v=""/>
    <m/>
    <s v="O1010008:11A/_x000a_O1010008_U11:5"/>
    <s v="O1010008:11C/_x000a_O1010008_U11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2"/>
    <s v="HD5542"/>
    <s v="O1010008"/>
    <s v="TUA711-AIO16"/>
    <s v="17-SC-DCS-001/O1010008/ 17-MC-DCS-006"/>
    <s v="DB37-*m"/>
    <x v="0"/>
    <s v="CPO101"/>
    <n v="0"/>
    <x v="0"/>
    <x v="8"/>
    <x v="8"/>
    <n v="12"/>
    <x v="0"/>
    <x v="0"/>
    <s v="DCS AMMONIA-UTILITIES"/>
    <m/>
    <m/>
    <m/>
    <s v="O1010008"/>
    <n v="12"/>
    <m/>
    <s v=""/>
    <m/>
    <s v=""/>
    <s v=""/>
    <s v=""/>
    <m/>
    <s v="O1010008:12A/_x000a_O1010008_U12:5"/>
    <s v="O1010008:12C/_x000a_O1010008_U12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3"/>
    <s v="HD5542"/>
    <s v="O1010008"/>
    <s v="TUA711-AIO16"/>
    <s v="17-SC-DCS-001/O1010008/ 17-MC-DCS-006"/>
    <s v="DB37-*m"/>
    <x v="0"/>
    <s v="CPO101"/>
    <n v="0"/>
    <x v="0"/>
    <x v="8"/>
    <x v="8"/>
    <n v="13"/>
    <x v="0"/>
    <x v="0"/>
    <s v="DCS AMMONIA-UTILITIES"/>
    <m/>
    <m/>
    <m/>
    <s v="O1010008"/>
    <n v="13"/>
    <m/>
    <s v=""/>
    <m/>
    <s v=""/>
    <s v=""/>
    <s v=""/>
    <m/>
    <s v="O1010008:13A/_x000a_O1010008_U13:5"/>
    <s v="O1010008:13C/_x000a_O1010008_U13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4"/>
    <s v="HD5542"/>
    <s v="O1010008"/>
    <s v="TUA711-AIO16"/>
    <s v="17-SC-DCS-001/O1010008/ 17-MC-DCS-006"/>
    <s v="DB37-*m"/>
    <x v="0"/>
    <s v="CPO101"/>
    <n v="0"/>
    <x v="0"/>
    <x v="8"/>
    <x v="8"/>
    <n v="14"/>
    <x v="0"/>
    <x v="0"/>
    <s v="DCS AMMONIA-UTILITIES"/>
    <m/>
    <m/>
    <m/>
    <s v="O1010008"/>
    <n v="14"/>
    <m/>
    <s v=""/>
    <m/>
    <s v=""/>
    <s v=""/>
    <s v=""/>
    <m/>
    <s v="O1010008:14A/_x000a_O1010008_U14:5"/>
    <s v="O1010008:14C/_x000a_O1010008_U14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5"/>
    <s v="HD5542"/>
    <s v="O1010008"/>
    <s v="TUA711-AIO16"/>
    <s v="17-SC-DCS-001/O1010008/ 17-MC-DCS-006"/>
    <s v="DB37-*m"/>
    <x v="0"/>
    <s v="CPO101"/>
    <n v="0"/>
    <x v="0"/>
    <x v="8"/>
    <x v="8"/>
    <n v="15"/>
    <x v="0"/>
    <x v="0"/>
    <s v="DCS AMMONIA-UTILITIES"/>
    <m/>
    <m/>
    <m/>
    <s v="O1010008"/>
    <n v="15"/>
    <m/>
    <s v=""/>
    <m/>
    <s v=""/>
    <s v=""/>
    <s v=""/>
    <m/>
    <s v="O1010008:15A/_x000a_O1010008_U15:5"/>
    <s v="O1010008:15C/_x000a_O1010008_U15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0008_U16"/>
    <s v="HD5542"/>
    <s v="O1010008"/>
    <s v="TUA711-AIO16"/>
    <s v="17-SC-DCS-001/O1010008/ 17-MC-DCS-006"/>
    <s v="DB37-*m"/>
    <x v="0"/>
    <s v="CPO101"/>
    <n v="0"/>
    <x v="0"/>
    <x v="8"/>
    <x v="8"/>
    <n v="16"/>
    <x v="0"/>
    <x v="0"/>
    <s v="DCS AMMONIA-UTILITIES"/>
    <m/>
    <m/>
    <m/>
    <s v="O1010008"/>
    <n v="16"/>
    <m/>
    <s v=""/>
    <m/>
    <s v=""/>
    <s v=""/>
    <s v=""/>
    <m/>
    <s v="O1010008:16A/_x000a_O1010008_U16:5"/>
    <s v="O1010008:16C/_x000a_O1010008_U16:6"/>
    <m/>
    <s v=""/>
    <s v=""/>
  </r>
  <r>
    <s v="01"/>
    <m/>
    <s v="Сигнал"/>
    <s v="17-F -10001"/>
    <s v="17FT10001"/>
    <s v="10"/>
    <s v="From 17-V-106 to N2 network"/>
    <s v="АЗОТ ИЗ 17-V-106 В СЕТЬ"/>
    <s v="Vortex Flow Transmitter"/>
    <s v="4124-XZ-DM-21710001"/>
    <x v="0"/>
    <s v="DCS_AI_01"/>
    <m/>
    <x v="20"/>
    <x v="2"/>
    <x v="5"/>
    <x v="1"/>
    <x v="18"/>
    <x v="5"/>
    <x v="5"/>
    <x v="0"/>
    <x v="2"/>
    <x v="0"/>
    <s v="O1010009_U1"/>
    <s v="HD5542"/>
    <s v="O1010009"/>
    <s v="TUA711-AIO16"/>
    <s v="17-SC-DCS-001/O1010009/ 17-MC-DCS-008"/>
    <s v="DB37-*m"/>
    <x v="0"/>
    <s v="CPO101"/>
    <n v="0"/>
    <x v="0"/>
    <x v="9"/>
    <x v="9"/>
    <n v="1"/>
    <x v="0"/>
    <x v="0"/>
    <s v="DCS AMMONIA-UTILITIES"/>
    <m/>
    <m/>
    <m/>
    <s v="O1010009"/>
    <n v="1"/>
    <m/>
    <s v=""/>
    <s v="10-Combined Bldgn-N2 plant, Demi water"/>
    <s v="TS-P-01:1/_x000a_O1010009_U1:3"/>
    <s v="TS-P-01:2/_x000a_O1010009_U1:4"/>
    <s v=""/>
    <m/>
    <s v="O1010009:1A/_x000a_O1010009_U1:5"/>
    <s v="O1010009:1C/_x000a_O1010009_U1:6"/>
    <m/>
    <s v=""/>
    <s v=""/>
  </r>
  <r>
    <s v="01"/>
    <m/>
    <s v="Сигнал"/>
    <s v="17-P -10002"/>
    <s v="17PT10002"/>
    <s v="10"/>
    <s v="17-V-106 Vessel"/>
    <s v="РЕСИВЕР АЗОТА 17-V-106"/>
    <s v="Pressure Transmitter"/>
    <s v="4124-XZ-DM-21710001"/>
    <x v="0"/>
    <s v="DCS_AI_01"/>
    <m/>
    <x v="20"/>
    <x v="2"/>
    <x v="2"/>
    <x v="1"/>
    <x v="18"/>
    <x v="2"/>
    <x v="2"/>
    <x v="0"/>
    <x v="2"/>
    <x v="0"/>
    <s v="O1010009_U2"/>
    <s v="HD5542"/>
    <s v="O1010009"/>
    <s v="TUA711-AIO16"/>
    <s v="17-SC-DCS-001/O1010009/ 17-MC-DCS-008"/>
    <s v="DB37-*m"/>
    <x v="0"/>
    <s v="CPO101"/>
    <n v="0"/>
    <x v="0"/>
    <x v="9"/>
    <x v="9"/>
    <n v="2"/>
    <x v="0"/>
    <x v="0"/>
    <s v="DCS AMMONIA-UTILITIES"/>
    <m/>
    <m/>
    <m/>
    <s v="O1010009"/>
    <n v="2"/>
    <m/>
    <s v=""/>
    <s v="10-Combined Bldgn-N2 plant, Demi water"/>
    <s v="TS-P-01:7/_x000a_O1010009_U2:3"/>
    <s v="TS-P-01:8/_x000a_O1010009_U2:4"/>
    <s v=""/>
    <m/>
    <s v="O1010009:2A/_x000a_O1010009_U2:5"/>
    <s v="O1010009:2C/_x000a_O1010009_U2:6"/>
    <m/>
    <s v=""/>
    <s v=""/>
  </r>
  <r>
    <s v="01"/>
    <m/>
    <s v="Сигнал"/>
    <s v="17-P -10008"/>
    <s v="17PT10008"/>
    <s v="10"/>
    <s v="From 17-V-106 to N2 network"/>
    <s v="АЗОТ ИЗ 17-V-106 СЕТЬ"/>
    <s v="Pressure Transmitter"/>
    <s v="4124-XZ-DM-21710001"/>
    <x v="0"/>
    <s v="DCS_AI_01"/>
    <m/>
    <x v="20"/>
    <x v="2"/>
    <x v="3"/>
    <x v="1"/>
    <x v="18"/>
    <x v="3"/>
    <x v="3"/>
    <x v="0"/>
    <x v="2"/>
    <x v="0"/>
    <s v="O1010009_U3"/>
    <s v="HD5542"/>
    <s v="O1010009"/>
    <s v="TUA711-AIO16"/>
    <s v="17-SC-DCS-001/O1010009/ 17-MC-DCS-008"/>
    <s v="DB37-*m"/>
    <x v="0"/>
    <s v="CPO101"/>
    <n v="0"/>
    <x v="0"/>
    <x v="9"/>
    <x v="9"/>
    <n v="3"/>
    <x v="0"/>
    <x v="0"/>
    <s v="DCS AMMONIA-UTILITIES"/>
    <m/>
    <m/>
    <m/>
    <s v="O1010009"/>
    <n v="3"/>
    <m/>
    <s v=""/>
    <s v="10-Combined Bldgn-N2 plant, Demi water"/>
    <s v="TS-P-01:9/_x000a_O1010009_U3:3"/>
    <s v="TS-P-01:10/_x000a_O1010009_U3:4"/>
    <s v=""/>
    <m/>
    <s v="O1010009:3A/_x000a_O1010009_U3:5"/>
    <s v="O1010009:3C/_x000a_O1010009_U3:6"/>
    <m/>
    <s v=""/>
    <s v=""/>
  </r>
  <r>
    <s v="01"/>
    <m/>
    <s v="Сигнал"/>
    <s v="17-P -10011"/>
    <s v="17PT10011"/>
    <s v="10"/>
    <s v="17-V-103 Vessel"/>
    <s v="РЕСИВЕР АЗОТА 17-V-103"/>
    <s v="Pressure Transmitter"/>
    <s v="4124-XZ-DM-21710001"/>
    <x v="0"/>
    <s v="DCS_AI_01"/>
    <m/>
    <x v="20"/>
    <x v="2"/>
    <x v="4"/>
    <x v="1"/>
    <x v="18"/>
    <x v="4"/>
    <x v="4"/>
    <x v="0"/>
    <x v="2"/>
    <x v="0"/>
    <s v="O1010009_U4"/>
    <s v="HD5542"/>
    <s v="O1010009"/>
    <s v="TUA711-AIO16"/>
    <s v="17-SC-DCS-001/O1010009/ 17-MC-DCS-008"/>
    <s v="DB37-*m"/>
    <x v="0"/>
    <s v="CPO101"/>
    <n v="0"/>
    <x v="0"/>
    <x v="9"/>
    <x v="9"/>
    <n v="4"/>
    <x v="0"/>
    <x v="0"/>
    <s v="DCS AMMONIA-UTILITIES"/>
    <m/>
    <m/>
    <m/>
    <s v="O1010009"/>
    <n v="4"/>
    <m/>
    <s v=""/>
    <s v="10-Combined Bldgn-N2 plant, Demi water"/>
    <s v="TS-P-01:11/_x000a_O1010009_U4:3"/>
    <s v="TS-P-01:12/_x000a_O1010009_U4:4"/>
    <s v=""/>
    <m/>
    <s v="O1010009:4A/_x000a_O1010009_U4:5"/>
    <s v="O1010009:4C/_x000a_O1010009_U4:6"/>
    <m/>
    <s v=""/>
    <s v=""/>
  </r>
  <r>
    <s v="01"/>
    <m/>
    <s v="Сигнал"/>
    <s v="17-T -10003"/>
    <s v="17TT10003"/>
    <s v="10"/>
    <s v="From 17-V-106 to N2 network"/>
    <s v="АЗОТ ИЗ 17-V-106 В СЕТЬ"/>
    <s v="Temperature Transmitter - Head Mounted"/>
    <s v="4124-XZ-DM-21710001"/>
    <x v="0"/>
    <s v="DCS_AI_01"/>
    <m/>
    <x v="20"/>
    <x v="2"/>
    <x v="10"/>
    <x v="1"/>
    <x v="18"/>
    <x v="10"/>
    <x v="10"/>
    <x v="0"/>
    <x v="2"/>
    <x v="0"/>
    <s v="O1010009_U5"/>
    <s v="HD5542"/>
    <s v="O1010009"/>
    <s v="TUA711-AIO16"/>
    <s v="17-SC-DCS-001/O1010009/ 17-MC-DCS-008"/>
    <s v="DB37-*m"/>
    <x v="0"/>
    <s v="CPO101"/>
    <n v="0"/>
    <x v="0"/>
    <x v="9"/>
    <x v="9"/>
    <n v="5"/>
    <x v="0"/>
    <x v="0"/>
    <s v="DCS AMMONIA-UTILITIES"/>
    <m/>
    <m/>
    <m/>
    <s v="O1010009"/>
    <n v="5"/>
    <m/>
    <s v=""/>
    <s v="10-Combined Bldgn-N2 plant, Demi water"/>
    <s v="TS-P-01:17/_x000a_O1010009_U5:3"/>
    <s v="TS-P-01:18/_x000a_O1010009_U5:4"/>
    <s v=""/>
    <m/>
    <s v="O1010009:5A/_x000a_O1010009_U5:5"/>
    <s v="O1010009:5C/_x000a_O1010009_U5:6"/>
    <m/>
    <s v=""/>
    <s v=""/>
  </r>
  <r>
    <s v="01"/>
    <m/>
    <s v="Сигнал"/>
    <s v="17-T -10008"/>
    <s v="17TT10008"/>
    <s v="10"/>
    <s v="LP Steam to Header"/>
    <s v="LS АЗОТНОЙ УСТАНОВКИ В КОЛЛЕКТОР"/>
    <s v="Temperature Transmitter - Head Mounted"/>
    <s v="4124-XZ-DM-21710000"/>
    <x v="0"/>
    <s v="DCS_AI_01"/>
    <m/>
    <x v="20"/>
    <x v="2"/>
    <x v="12"/>
    <x v="1"/>
    <x v="18"/>
    <x v="12"/>
    <x v="12"/>
    <x v="0"/>
    <x v="2"/>
    <x v="0"/>
    <s v="O1010009_U6"/>
    <s v="HD5542"/>
    <s v="O1010009"/>
    <s v="TUA711-AIO16"/>
    <s v="17-SC-DCS-001/O1010009/ 17-MC-DCS-008"/>
    <s v="DB37-*m"/>
    <x v="0"/>
    <s v="CPO101"/>
    <n v="0"/>
    <x v="0"/>
    <x v="9"/>
    <x v="9"/>
    <n v="6"/>
    <x v="0"/>
    <x v="0"/>
    <s v="DCS AMMONIA-UTILITIES"/>
    <m/>
    <m/>
    <m/>
    <s v="O1010009"/>
    <n v="6"/>
    <m/>
    <s v=""/>
    <s v="10-Combined Bldgn-N2 plant, Demi water"/>
    <s v="TS-P-01:21/_x000a_O1010009_U6:3"/>
    <s v="TS-P-01:22/_x000a_O1010009_U6:4"/>
    <s v=""/>
    <m/>
    <s v="O1010009:6A/_x000a_O1010009_U6:5"/>
    <s v="O1010009:6C/_x000a_O1010009_U6:6"/>
    <m/>
    <s v=""/>
    <s v=""/>
  </r>
  <r>
    <s v="01"/>
    <m/>
    <s v="Сигнал"/>
    <s v="17-T -10011"/>
    <s v="17TT10011"/>
    <s v="10"/>
    <s v="From 17-V-106 to N2 network"/>
    <s v="АЗОТ НД НА ГРАНИЦЫ УСТАНОВКИ"/>
    <s v="Temperature Transmitter - Head Mounted"/>
    <s v="4124-XZ-DM-21710001"/>
    <x v="0"/>
    <s v="DCS_AI_01"/>
    <m/>
    <x v="20"/>
    <x v="2"/>
    <x v="13"/>
    <x v="1"/>
    <x v="18"/>
    <x v="13"/>
    <x v="13"/>
    <x v="0"/>
    <x v="2"/>
    <x v="0"/>
    <s v="O1010009_U7"/>
    <s v="HD5542"/>
    <s v="O1010009"/>
    <s v="TUA711-AIO16"/>
    <s v="17-SC-DCS-001/O1010009/ 17-MC-DCS-008"/>
    <s v="DB37-*m"/>
    <x v="0"/>
    <s v="CPO101"/>
    <n v="0"/>
    <x v="0"/>
    <x v="9"/>
    <x v="9"/>
    <n v="7"/>
    <x v="0"/>
    <x v="0"/>
    <s v="DCS AMMONIA-UTILITIES"/>
    <m/>
    <m/>
    <m/>
    <s v="O1010009"/>
    <n v="7"/>
    <m/>
    <s v=""/>
    <s v="10-Combined Bldgn-N2 plant, Demi water"/>
    <s v="TS-P-01:23/_x000a_O1010009_U7:3"/>
    <s v="TS-P-01:24/_x000a_O1010009_U7:4"/>
    <s v=""/>
    <m/>
    <s v="O1010009:7A/_x000a_O1010009_U7:5"/>
    <s v="O1010009:7C/_x000a_O1010009_U7:6"/>
    <m/>
    <s v=""/>
    <s v=""/>
  </r>
  <r>
    <s v="01"/>
    <m/>
    <s v="Сигнал"/>
    <s v="17-P -113522"/>
    <s v="17PT113522"/>
    <s v="11"/>
    <s v="AIR DUCT PRESSURE"/>
    <s v="Воздух на горение котла"/>
    <s v="Pressure Transmitter"/>
    <s v="4124-FB-VD-BD00317L11111303"/>
    <x v="0"/>
    <s v="DCS_AI_01"/>
    <m/>
    <x v="21"/>
    <x v="2"/>
    <x v="0"/>
    <x v="1"/>
    <x v="16"/>
    <x v="0"/>
    <x v="0"/>
    <x v="0"/>
    <x v="2"/>
    <x v="0"/>
    <s v="O1010009_U8"/>
    <s v="HD5542"/>
    <s v="O1010009"/>
    <s v="TUA711-AIO16"/>
    <s v="17-SC-DCS-001/O1010009/ 17-MC-DCS-008"/>
    <s v="DB37-*m"/>
    <x v="0"/>
    <s v="CPO101"/>
    <n v="0"/>
    <x v="0"/>
    <x v="9"/>
    <x v="9"/>
    <n v="8"/>
    <x v="0"/>
    <x v="0"/>
    <s v="DCS AMMONIA-UTILITIES"/>
    <m/>
    <m/>
    <m/>
    <s v="O1010009"/>
    <n v="8"/>
    <m/>
    <s v=""/>
    <s v="11-Auxiliary Boiler Area"/>
    <s v="TS-P-02:3/_x000a_O1010009_U8:3"/>
    <s v="TS-P-02:4/_x000a_O1010009_U8:4"/>
    <s v=""/>
    <m/>
    <s v="O1010009:8A/_x000a_O1010009_U8:5"/>
    <s v="O1010009:8C/_x000a_O1010009_U8:6"/>
    <m/>
    <s v=""/>
    <s v=""/>
  </r>
  <r>
    <s v="01"/>
    <m/>
    <s v="Сигнал"/>
    <s v="17-P -113526"/>
    <s v="17PT113526"/>
    <s v="11"/>
    <s v="CASING PRESSURE U/S ECO"/>
    <s v="ДАВЛЕНИЕ В КОНВЕКЦ ЗОНЕ КОТЛА"/>
    <s v="Pressure Transmitter"/>
    <s v="4124-FB-VD-BD00317L11111303"/>
    <x v="0"/>
    <s v="DCS_AI_01"/>
    <m/>
    <x v="21"/>
    <x v="2"/>
    <x v="1"/>
    <x v="1"/>
    <x v="16"/>
    <x v="1"/>
    <x v="1"/>
    <x v="0"/>
    <x v="2"/>
    <x v="0"/>
    <s v="O1010009_U9"/>
    <s v="HD5542"/>
    <s v="O1010009"/>
    <s v="TUA711-AIO16"/>
    <s v="17-SC-DCS-001/O1010009/ 17-MC-DCS-008"/>
    <s v="DB37-*m"/>
    <x v="0"/>
    <s v="CPO101"/>
    <n v="0"/>
    <x v="0"/>
    <x v="9"/>
    <x v="9"/>
    <n v="9"/>
    <x v="0"/>
    <x v="0"/>
    <s v="DCS AMMONIA-UTILITIES"/>
    <m/>
    <m/>
    <m/>
    <s v="O1010009"/>
    <n v="9"/>
    <m/>
    <s v=""/>
    <s v="11-Auxiliary Boiler Area"/>
    <s v="TS-P-02:5/_x000a_O1010009_U9:3"/>
    <s v="TS-P-02:6/_x000a_O1010009_U9:4"/>
    <s v=""/>
    <m/>
    <s v="O1010009:9A/_x000a_O1010009_U9:5"/>
    <s v="O1010009:9C/_x000a_O1010009_U9:6"/>
    <m/>
    <s v=""/>
    <s v=""/>
  </r>
  <r>
    <s v="01"/>
    <m/>
    <s v="Сигнал"/>
    <s v="17-M -113501"/>
    <s v="17MZT113501"/>
    <s v="11"/>
    <s v="TO MP STEAM HEADER"/>
    <s v="17-MOV-113501 ПОЛОЖЕНИЕ"/>
    <s v="MOV Position Signal"/>
    <s v="4124-FB-VD-BD00317L11111307_SH.2"/>
    <x v="0"/>
    <s v="DCS_AI_01"/>
    <m/>
    <x v="22"/>
    <x v="1"/>
    <x v="5"/>
    <x v="1"/>
    <x v="20"/>
    <x v="5"/>
    <x v="5"/>
    <x v="0"/>
    <x v="1"/>
    <x v="0"/>
    <s v="O1010009_U10"/>
    <s v="HD5542"/>
    <s v="O1010009"/>
    <s v="TUA711-AIO16"/>
    <s v="17-SC-DCS-001/O1010009/ 17-MC-DCS-008"/>
    <s v="DB37-*m"/>
    <x v="0"/>
    <s v="CPO101"/>
    <n v="0"/>
    <x v="0"/>
    <x v="9"/>
    <x v="9"/>
    <n v="10"/>
    <x v="0"/>
    <x v="0"/>
    <s v="DCS AMMONIA-UTILITIES"/>
    <m/>
    <m/>
    <m/>
    <s v="O1010009"/>
    <n v="10"/>
    <m/>
    <s v=""/>
    <s v="11-Auxiliary Boiler Area"/>
    <s v="TS-P-04:1/_x000a_O1010009_U10:3"/>
    <s v="TS-P-04:2/_x000a_O1010009_U10:4"/>
    <s v=""/>
    <m/>
    <s v="O1010009:10A/_x000a_O1010009_U10:5"/>
    <s v="O1010009:10C/_x000a_O1010009_U10:6"/>
    <m/>
    <s v=""/>
    <s v=""/>
  </r>
  <r>
    <s v="01"/>
    <m/>
    <s v="Сигнал"/>
    <s v="17-M -113521 -A"/>
    <s v="17MZT113521A"/>
    <s v="11"/>
    <s v="STEAM TURBINE 17-L-111-STK-101-A"/>
    <s v="17-MOV-113521 -A ПОЛОЖЕНИЕ"/>
    <s v="MOV Position Signal"/>
    <s v="4124-FB-VD-BD00317L11111303"/>
    <x v="0"/>
    <s v="DCS_AI_01"/>
    <m/>
    <x v="22"/>
    <x v="1"/>
    <x v="1"/>
    <x v="1"/>
    <x v="20"/>
    <x v="1"/>
    <x v="1"/>
    <x v="0"/>
    <x v="1"/>
    <x v="0"/>
    <s v="O1010009_U11"/>
    <s v="HD5542"/>
    <s v="O1010009"/>
    <s v="TUA711-AIO16"/>
    <s v="17-SC-DCS-001/O1010009/ 17-MC-DCS-008"/>
    <s v="DB37-*m"/>
    <x v="0"/>
    <s v="CPO101"/>
    <n v="0"/>
    <x v="0"/>
    <x v="9"/>
    <x v="9"/>
    <n v="11"/>
    <x v="0"/>
    <x v="0"/>
    <s v="DCS AMMONIA-UTILITIES"/>
    <m/>
    <m/>
    <m/>
    <s v="O1010009"/>
    <n v="11"/>
    <m/>
    <s v=""/>
    <s v="11-Auxiliary Boiler Area"/>
    <s v="TS-P-04:5/_x000a_O1010009_U11:3"/>
    <s v="TS-P-04:6/_x000a_O1010009_U11:4"/>
    <s v=""/>
    <m/>
    <s v="O1010009:11A/_x000a_O1010009_U11:5"/>
    <s v="O1010009:11C/_x000a_O1010009_U11:6"/>
    <m/>
    <s v=""/>
    <s v=""/>
  </r>
  <r>
    <s v="01"/>
    <m/>
    <s v="Сигнал"/>
    <s v="17-M -113521 -B"/>
    <s v="17MZT113521B"/>
    <s v="11"/>
    <s v="FAN MOTOR 17-L-111-KM-101-B"/>
    <s v="17-MOV-113521 -B ПОЛОЖЕНИЕ"/>
    <s v="MOV Position Signal"/>
    <s v="4124-FB-VD-BD00317L11111303"/>
    <x v="0"/>
    <s v="DCS_AI_01"/>
    <m/>
    <x v="22"/>
    <x v="1"/>
    <x v="3"/>
    <x v="1"/>
    <x v="20"/>
    <x v="3"/>
    <x v="3"/>
    <x v="0"/>
    <x v="1"/>
    <x v="0"/>
    <s v="O1010009_U12"/>
    <s v="HD5542"/>
    <s v="O1010009"/>
    <s v="TUA711-AIO16"/>
    <s v="17-SC-DCS-001/O1010009/ 17-MC-DCS-008"/>
    <s v="DB37-*m"/>
    <x v="0"/>
    <s v="CPO101"/>
    <n v="0"/>
    <x v="0"/>
    <x v="9"/>
    <x v="9"/>
    <n v="12"/>
    <x v="0"/>
    <x v="0"/>
    <s v="DCS AMMONIA-UTILITIES"/>
    <m/>
    <m/>
    <m/>
    <s v="O1010009"/>
    <n v="12"/>
    <m/>
    <s v=""/>
    <s v="11-Auxiliary Boiler Area"/>
    <s v="TS-P-04:9/_x000a_O1010009_U12:3"/>
    <s v="TS-P-04:10/_x000a_O1010009_U12:4"/>
    <s v=""/>
    <m/>
    <s v="O1010009:12A/_x000a_O1010009_U12:5"/>
    <s v="O1010009:12C/_x000a_O1010009_U12:6"/>
    <m/>
    <s v=""/>
    <s v=""/>
  </r>
  <r>
    <s v="01"/>
    <m/>
    <s v="Сигнал"/>
    <s v="17-M -113522 -A"/>
    <s v="17MZT113522A"/>
    <s v="11"/>
    <s v="STEAM TURBINE 17-L-111-STK-101-A"/>
    <s v="17-MOV-113522 -A ПОЛОЖЕНИЕ"/>
    <s v="MOV Position Signal"/>
    <s v="4124-FB-VD-BD00317L11111303"/>
    <x v="0"/>
    <s v="DCS_AI_01"/>
    <m/>
    <x v="22"/>
    <x v="1"/>
    <x v="6"/>
    <x v="1"/>
    <x v="20"/>
    <x v="6"/>
    <x v="6"/>
    <x v="0"/>
    <x v="1"/>
    <x v="0"/>
    <s v="O1010009_U13"/>
    <s v="HD5542"/>
    <s v="O1010009"/>
    <s v="TUA711-AIO16"/>
    <s v="17-SC-DCS-001/O1010009/ 17-MC-DCS-008"/>
    <s v="DB37-*m"/>
    <x v="0"/>
    <s v="CPO101"/>
    <n v="0"/>
    <x v="0"/>
    <x v="9"/>
    <x v="9"/>
    <n v="13"/>
    <x v="0"/>
    <x v="0"/>
    <s v="DCS AMMONIA-UTILITIES"/>
    <m/>
    <m/>
    <m/>
    <s v="O1010009"/>
    <n v="13"/>
    <m/>
    <s v=""/>
    <s v="11-Auxiliary Boiler Area"/>
    <s v="TS-P-04:13/_x000a_O1010009_U13:3"/>
    <s v="TS-P-04:14/_x000a_O1010009_U13:4"/>
    <s v=""/>
    <m/>
    <s v="O1010009:13A/_x000a_O1010009_U13:5"/>
    <s v="O1010009:13C/_x000a_O1010009_U13:6"/>
    <m/>
    <s v=""/>
    <s v=""/>
  </r>
  <r>
    <s v="01"/>
    <m/>
    <s v="Сигнал"/>
    <s v="17-M -113522 -B"/>
    <s v="17MZT113522B"/>
    <s v="11"/>
    <s v="FAN MOTOR 17-L-111-KM-101-B"/>
    <s v="17-MOV-113522 -B ПОЛОЖЕНИЕ"/>
    <s v="MOV Position Signal"/>
    <s v="4124-FB-VD-BD00317L11111303"/>
    <x v="0"/>
    <s v="DCS_AI_01"/>
    <m/>
    <x v="22"/>
    <x v="1"/>
    <x v="10"/>
    <x v="1"/>
    <x v="20"/>
    <x v="10"/>
    <x v="10"/>
    <x v="0"/>
    <x v="1"/>
    <x v="0"/>
    <s v="O1010009_U14"/>
    <s v="HD5542"/>
    <s v="O1010009"/>
    <s v="TUA711-AIO16"/>
    <s v="17-SC-DCS-001/O1010009/ 17-MC-DCS-008"/>
    <s v="DB37-*m"/>
    <x v="0"/>
    <s v="CPO101"/>
    <n v="0"/>
    <x v="0"/>
    <x v="9"/>
    <x v="9"/>
    <n v="14"/>
    <x v="0"/>
    <x v="0"/>
    <s v="DCS AMMONIA-UTILITIES"/>
    <m/>
    <m/>
    <m/>
    <s v="O1010009"/>
    <n v="14"/>
    <m/>
    <s v=""/>
    <s v="11-Auxiliary Boiler Area"/>
    <s v="TS-P-04:17/_x000a_O1010009_U14:3"/>
    <s v="TS-P-04:18/_x000a_O1010009_U14:4"/>
    <s v=""/>
    <m/>
    <s v="O1010009:14A/_x000a_O1010009_U14:5"/>
    <s v="O1010009:14C/_x000a_O1010009_U14:6"/>
    <m/>
    <s v=""/>
    <s v=""/>
  </r>
  <r>
    <s v="01"/>
    <m/>
    <s v="Сигнал"/>
    <s v="17-T -11264"/>
    <s v="17TT11264"/>
    <s v="11"/>
    <s v="To Lube Oil Cooler"/>
    <s v="К холодильнику смаз масла"/>
    <s v="Temperature Transmitter - Head Mounted"/>
    <s v="4124-GG-VD-BD17117P111037_SH.3"/>
    <x v="0"/>
    <s v="DCS_AI_01"/>
    <m/>
    <x v="23"/>
    <x v="3"/>
    <x v="5"/>
    <x v="1"/>
    <x v="21"/>
    <x v="5"/>
    <x v="5"/>
    <x v="0"/>
    <x v="3"/>
    <x v="0"/>
    <s v="O1010009_U15"/>
    <s v="HD5542"/>
    <s v="O1010009"/>
    <s v="TUA711-AIO16"/>
    <s v="17-SC-DCS-001/O1010009/ 17-MC-DCS-008"/>
    <s v="DB37-*m"/>
    <x v="0"/>
    <s v="CPO101"/>
    <n v="0"/>
    <x v="0"/>
    <x v="9"/>
    <x v="9"/>
    <n v="15"/>
    <x v="0"/>
    <x v="0"/>
    <s v="DCS AMMONIA-UTILITIES"/>
    <m/>
    <m/>
    <m/>
    <s v="O1010009"/>
    <n v="15"/>
    <m/>
    <s v=""/>
    <s v="11-Auxiliary Boiler Area"/>
    <s v="TS-P-07:1/_x000a_O1010009_U15:3"/>
    <s v="TS-P-07:2/_x000a_O1010009_U15:4"/>
    <s v=""/>
    <m/>
    <s v="O1010009:15A/_x000a_O1010009_U15:5"/>
    <s v="O1010009:15C/_x000a_O1010009_U15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09_U16"/>
    <s v="HD5542"/>
    <s v="O1010009"/>
    <s v="TUA711-AIO16"/>
    <s v="17-SC-DCS-001/O1010009/ 17-MC-DCS-008"/>
    <s v="DB37-*m"/>
    <x v="0"/>
    <s v="CPO101"/>
    <n v="0"/>
    <x v="0"/>
    <x v="9"/>
    <x v="9"/>
    <n v="16"/>
    <x v="0"/>
    <x v="0"/>
    <s v="DCS AMMONIA-UTILITIES"/>
    <m/>
    <m/>
    <m/>
    <s v="O1010009"/>
    <n v="16"/>
    <m/>
    <s v=""/>
    <m/>
    <s v=""/>
    <s v=""/>
    <s v=""/>
    <m/>
    <s v="O1010009:16A/_x000a_O1010009_U16:5"/>
    <s v="O1010009:16C/_x000a_O1010009_U16:6"/>
    <m/>
    <s v=""/>
    <s v=""/>
  </r>
  <r>
    <s v="01"/>
    <m/>
    <s v="Сигнал"/>
    <s v="17-T -113523"/>
    <s v="17TT113523"/>
    <s v="11"/>
    <s v="CASING TEMPERATURE U/S ECO"/>
    <s v="ТЕМПЕР ДЫМ ГАЗОВ ПОСЛЕ П/П"/>
    <s v="Temperature Transmitter - Head Mounted"/>
    <s v="4124-FB-VD-BD00317L11111303"/>
    <x v="0"/>
    <s v="DCS_AI_01"/>
    <m/>
    <x v="21"/>
    <x v="2"/>
    <x v="2"/>
    <x v="1"/>
    <x v="16"/>
    <x v="2"/>
    <x v="2"/>
    <x v="0"/>
    <x v="2"/>
    <x v="0"/>
    <s v="O1010010_U1"/>
    <s v="HD5542"/>
    <s v="O1010010"/>
    <s v="TUA711-AIO16"/>
    <s v="17-SC-DCS-001/O1010010/ 17-MC-DCS-008"/>
    <s v="DB37-*m"/>
    <x v="0"/>
    <s v="CPO101"/>
    <n v="0"/>
    <x v="0"/>
    <x v="10"/>
    <x v="10"/>
    <n v="1"/>
    <x v="0"/>
    <x v="0"/>
    <s v="DCS AMMONIA-UTILITIES"/>
    <m/>
    <m/>
    <m/>
    <s v="O1010010"/>
    <n v="1"/>
    <m/>
    <s v=""/>
    <s v="11-Auxiliary Boiler Area"/>
    <s v="TS-P-02:7/_x000a_O1010010_U1:3"/>
    <s v="TS-P-02:8/_x000a_O1010010_U1:4"/>
    <s v=""/>
    <m/>
    <s v="O1010010:1A/_x000a_O1010010_U1:5"/>
    <s v="O1010010:1C/_x000a_O1010010_U1:6"/>
    <m/>
    <s v=""/>
    <s v=""/>
  </r>
  <r>
    <s v="01"/>
    <m/>
    <s v="Сигнал"/>
    <s v="17-F -113520 -B"/>
    <s v="17AT113500"/>
    <s v="11"/>
    <s v="CASING OXIGEN ANALYZER"/>
    <s v="КИСЛОРОД В КОНВЕКЦ ЗОНЕ КОТЛА "/>
    <s v="O2 Analyzer Transmitter"/>
    <s v="4124-FB-VD-BD00317L11111303"/>
    <x v="1"/>
    <s v="DCS_AI_03"/>
    <s v="230 VAC"/>
    <x v="21"/>
    <x v="2"/>
    <x v="3"/>
    <x v="1"/>
    <x v="16"/>
    <x v="3"/>
    <x v="3"/>
    <x v="0"/>
    <x v="2"/>
    <x v="0"/>
    <s v="O1010010_U2"/>
    <s v="HD5542"/>
    <s v="O1010010"/>
    <s v="TUA711-AIO16"/>
    <s v="17-SC-DCS-001/O1010010/ 17-MC-DCS-008"/>
    <s v="DB37-*m"/>
    <x v="0"/>
    <s v="CPO101"/>
    <n v="0"/>
    <x v="0"/>
    <x v="10"/>
    <x v="10"/>
    <n v="2"/>
    <x v="0"/>
    <x v="0"/>
    <s v="DCS AMMONIA-UTILITIES"/>
    <m/>
    <m/>
    <m/>
    <s v="O1010010"/>
    <n v="2"/>
    <m/>
    <s v=""/>
    <s v="11-Auxiliary Boiler Area"/>
    <s v="TS-P-02:9/_x000a_O1010010_U2:1"/>
    <s v="TS-P-02:10/_x000a_O1010010_U2:2"/>
    <s v=""/>
    <m/>
    <s v="O1010010:2A/_x000a_O1010010_U2:5"/>
    <s v="O1010010:2C/_x000a_O1010010_U2:6"/>
    <m/>
    <s v=""/>
    <s v=""/>
  </r>
  <r>
    <s v="01"/>
    <m/>
    <s v="Сигнал"/>
    <s v="17-T -113525"/>
    <s v="17TT113525"/>
    <s v="11"/>
    <s v="CASING TEMPERATURE D/S ECO"/>
    <s v="ТЕМПЕР ДЫМ ГАЗОВ ПОСЛЕ ЭКОНОМАЙ"/>
    <s v="Temperature Transmitter - Head Mounted"/>
    <s v="4124-FB-VD-BD00317L11111303"/>
    <x v="0"/>
    <s v="DCS_AI_01"/>
    <m/>
    <x v="21"/>
    <x v="2"/>
    <x v="4"/>
    <x v="1"/>
    <x v="16"/>
    <x v="4"/>
    <x v="4"/>
    <x v="0"/>
    <x v="2"/>
    <x v="0"/>
    <s v="O1010010_U3"/>
    <s v="HD5542"/>
    <s v="O1010010"/>
    <s v="TUA711-AIO16"/>
    <s v="17-SC-DCS-001/O1010010/ 17-MC-DCS-008"/>
    <s v="DB37-*m"/>
    <x v="0"/>
    <s v="CPO101"/>
    <n v="0"/>
    <x v="0"/>
    <x v="10"/>
    <x v="10"/>
    <n v="3"/>
    <x v="0"/>
    <x v="0"/>
    <s v="DCS AMMONIA-UTILITIES"/>
    <m/>
    <m/>
    <m/>
    <s v="O1010010"/>
    <n v="3"/>
    <m/>
    <s v=""/>
    <s v="11-Auxiliary Boiler Area"/>
    <s v="TS-P-02:11/_x000a_O1010010_U3:3"/>
    <s v="TS-P-02:12/_x000a_O1010010_U3:4"/>
    <s v=""/>
    <m/>
    <s v="O1010010:3A/_x000a_O1010010_U3:5"/>
    <s v="O1010010:3C/_x000a_O1010010_U3:6"/>
    <m/>
    <s v=""/>
    <s v=""/>
  </r>
  <r>
    <s v="01"/>
    <m/>
    <s v="Сигнал"/>
    <s v="17-P -113527"/>
    <s v="17PT113527"/>
    <s v="11"/>
    <s v="CASING PRESSURE D/S ECO"/>
    <s v="ДАВЛЕНИЕ В КОНВЕКЦ ЗОНЕ КОТЛА"/>
    <s v="Pressure Transmitter"/>
    <s v="4124-FB-VD-BD00317L11111303"/>
    <x v="0"/>
    <s v="DCS_AI_01"/>
    <m/>
    <x v="21"/>
    <x v="2"/>
    <x v="6"/>
    <x v="1"/>
    <x v="16"/>
    <x v="6"/>
    <x v="6"/>
    <x v="0"/>
    <x v="2"/>
    <x v="0"/>
    <s v="O1010010_U4"/>
    <s v="HD5542"/>
    <s v="O1010010"/>
    <s v="TUA711-AIO16"/>
    <s v="17-SC-DCS-001/O1010010/ 17-MC-DCS-008"/>
    <s v="DB37-*m"/>
    <x v="0"/>
    <s v="CPO101"/>
    <n v="0"/>
    <x v="0"/>
    <x v="10"/>
    <x v="10"/>
    <n v="4"/>
    <x v="0"/>
    <x v="0"/>
    <s v="DCS AMMONIA-UTILITIES"/>
    <m/>
    <m/>
    <m/>
    <s v="O1010010"/>
    <n v="4"/>
    <m/>
    <s v=""/>
    <s v="11-Auxiliary Boiler Area"/>
    <s v="TS-P-02:13/_x000a_O1010010_U4:3"/>
    <s v="TS-P-02:14/_x000a_O1010010_U4:4"/>
    <s v=""/>
    <m/>
    <s v="O1010010:4A/_x000a_O1010010_U4:5"/>
    <s v="O1010010:4C/_x000a_O1010010_U4:6"/>
    <m/>
    <s v=""/>
    <s v=""/>
  </r>
  <r>
    <s v="01"/>
    <m/>
    <s v="Сигнал"/>
    <s v="17-F -113530"/>
    <s v="17FT113530"/>
    <s v="11"/>
    <s v="MP STEAM FROM DISTRIBUTION"/>
    <s v="MS НА ТУРБИНУ ДУТЬЕВОГО ВЕНТ"/>
    <s v="DP Flow Transmitter"/>
    <s v="4124-FB-VD-BD00317L11111341"/>
    <x v="0"/>
    <s v="DCS_AI_01"/>
    <m/>
    <x v="21"/>
    <x v="2"/>
    <x v="7"/>
    <x v="1"/>
    <x v="16"/>
    <x v="7"/>
    <x v="7"/>
    <x v="0"/>
    <x v="2"/>
    <x v="0"/>
    <s v="O1010010_U5"/>
    <s v="HD5542"/>
    <s v="O1010010"/>
    <s v="TUA711-AIO16"/>
    <s v="17-SC-DCS-001/O1010010/ 17-MC-DCS-008"/>
    <s v="DB37-*m"/>
    <x v="0"/>
    <s v="CPO101"/>
    <n v="0"/>
    <x v="0"/>
    <x v="10"/>
    <x v="10"/>
    <n v="5"/>
    <x v="0"/>
    <x v="0"/>
    <s v="DCS AMMONIA-UTILITIES"/>
    <m/>
    <m/>
    <m/>
    <s v="O1010010"/>
    <n v="5"/>
    <m/>
    <s v=""/>
    <s v="11-Auxiliary Boiler Area"/>
    <s v="TS-P-02:15/_x000a_O1010010_U5:3"/>
    <s v="TS-P-02:16/_x000a_O1010010_U5:4"/>
    <s v=""/>
    <m/>
    <s v="O1010010:5A/_x000a_O1010010_U5:5"/>
    <s v="O1010010:5C/_x000a_O1010010_U5:6"/>
    <m/>
    <s v=""/>
    <s v=""/>
  </r>
  <r>
    <s v="01"/>
    <m/>
    <s v="Сигнал"/>
    <s v="17-F -113501"/>
    <s v="17FT113501"/>
    <s v="11"/>
    <s v="TO MP STEAM HEADER"/>
    <s v="MS ОТ КОТЛА В КОЛЛЕКТОР"/>
    <s v="DP Flow Transmitter"/>
    <s v="4124-FB-VD-BD00317L11111307_SH.2"/>
    <x v="0"/>
    <s v="DCS_AI_01"/>
    <m/>
    <x v="21"/>
    <x v="2"/>
    <x v="22"/>
    <x v="1"/>
    <x v="16"/>
    <x v="19"/>
    <x v="19"/>
    <x v="0"/>
    <x v="2"/>
    <x v="0"/>
    <s v="O1010010_U6"/>
    <s v="HD5542"/>
    <s v="O1010010"/>
    <s v="TUA711-AIO16"/>
    <s v="17-SC-DCS-001/O1010010/ 17-MC-DCS-008"/>
    <s v="DB37-*m"/>
    <x v="0"/>
    <s v="CPO101"/>
    <n v="0"/>
    <x v="0"/>
    <x v="10"/>
    <x v="10"/>
    <n v="6"/>
    <x v="0"/>
    <x v="0"/>
    <s v="DCS AMMONIA-UTILITIES"/>
    <m/>
    <m/>
    <m/>
    <s v="O1010010"/>
    <n v="6"/>
    <m/>
    <s v=""/>
    <s v="11-Auxiliary Boiler Area"/>
    <s v="TS-P-02:33/_x000a_O1010010_U6:3"/>
    <s v="TS-P-02:34/_x000a_O1010010_U6:4"/>
    <s v=""/>
    <m/>
    <s v="O1010010:6A/_x000a_O1010010_U6:5"/>
    <s v="O1010010:6C/_x000a_O1010010_U6:6"/>
    <m/>
    <s v=""/>
    <s v=""/>
  </r>
  <r>
    <s v="01"/>
    <m/>
    <s v="Сигнал"/>
    <s v="17-F -113520"/>
    <s v="17FT113520"/>
    <s v="11"/>
    <s v="AIR DUCT VENTURI FLOW"/>
    <s v="Расход воздуха на горение котла"/>
    <s v="DP Flow Transmitter"/>
    <s v="4124-FB-VD-BD00317L11111303"/>
    <x v="0"/>
    <s v="DCS_AI_01"/>
    <m/>
    <x v="21"/>
    <x v="2"/>
    <x v="23"/>
    <x v="1"/>
    <x v="16"/>
    <x v="20"/>
    <x v="20"/>
    <x v="0"/>
    <x v="2"/>
    <x v="0"/>
    <s v="O1010010_U7"/>
    <s v="HD5542"/>
    <s v="O1010010"/>
    <s v="TUA711-AIO16"/>
    <s v="17-SC-DCS-001/O1010010/ 17-MC-DCS-008"/>
    <s v="DB37-*m"/>
    <x v="0"/>
    <s v="CPO101"/>
    <n v="0"/>
    <x v="0"/>
    <x v="10"/>
    <x v="10"/>
    <n v="7"/>
    <x v="0"/>
    <x v="0"/>
    <s v="DCS AMMONIA-UTILITIES"/>
    <m/>
    <m/>
    <m/>
    <s v="O1010010"/>
    <n v="7"/>
    <m/>
    <s v=""/>
    <s v="11-Auxiliary Boiler Area"/>
    <s v="TS-P-02:35/_x000a_O1010010_U7:3"/>
    <s v="TS-P-02:36/_x000a_O1010010_U7:4"/>
    <s v=""/>
    <m/>
    <s v="O1010010:7A/_x000a_O1010010_U7:5"/>
    <s v="O1010010:7C/_x000a_O1010010_U7:6"/>
    <m/>
    <s v=""/>
    <s v=""/>
  </r>
  <r>
    <s v="02"/>
    <s v="30.05.2024 добавлено питание 24"/>
    <s v="Сигнал"/>
    <s v="17-F-3003"/>
    <s v="17FT3003"/>
    <s v="00"/>
    <s v="LP carbon dioxide consumption in the Ammonia-1 and 2 pipeline to Urea "/>
    <n v="0"/>
    <s v="Thermal Mass Flow Meter"/>
    <m/>
    <x v="1"/>
    <s v="DCS_AI_03"/>
    <s v="24VDC"/>
    <x v="24"/>
    <x v="6"/>
    <x v="5"/>
    <x v="1"/>
    <x v="22"/>
    <x v="5"/>
    <x v="5"/>
    <x v="0"/>
    <x v="7"/>
    <x v="0"/>
    <s v="O1010010_U8"/>
    <s v="HD5542"/>
    <s v="O1010010"/>
    <s v="TUA711-AIO16"/>
    <s v="17-SC-DCS-001/O1010010/ 17-MC-DCS-008"/>
    <s v="DB37-*m"/>
    <x v="0"/>
    <s v="CPO101"/>
    <n v="0"/>
    <x v="0"/>
    <x v="10"/>
    <x v="10"/>
    <n v="8"/>
    <x v="0"/>
    <x v="0"/>
    <s v="DCS AMMONIA-UTILITIES"/>
    <m/>
    <m/>
    <m/>
    <s v="O1010010"/>
    <n v="8"/>
    <m/>
    <s v=""/>
    <s v="00-Inter-factory"/>
    <s v="TS-P-06:1/_x000a_O1010010_U8:1"/>
    <s v="TS-P-06:2/_x000a_O1010010_U8:2"/>
    <s v=""/>
    <m/>
    <s v="O1010010:8A/_x000a_O1010010_U8:5"/>
    <s v="O1010010:8C/_x000a_O1010010_U8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9"/>
    <s v="HD5542"/>
    <s v="O1010010"/>
    <s v="TUA711-AIO16"/>
    <s v="17-SC-DCS-001/O1010010/ 17-MC-DCS-008"/>
    <s v="DB37-*m"/>
    <x v="0"/>
    <s v="CPO101"/>
    <n v="0"/>
    <x v="0"/>
    <x v="10"/>
    <x v="10"/>
    <n v="9"/>
    <x v="0"/>
    <x v="0"/>
    <s v="DCS AMMONIA-UTILITIES"/>
    <m/>
    <m/>
    <m/>
    <s v="O1010010"/>
    <n v="9"/>
    <m/>
    <s v=""/>
    <m/>
    <s v=""/>
    <s v=""/>
    <s v=""/>
    <m/>
    <s v="O1010010:9A/_x000a_O1010010_U9:5"/>
    <s v="O1010010:9C/_x000a_O1010010_U9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0"/>
    <s v="HD5542"/>
    <s v="O1010010"/>
    <s v="TUA711-AIO16"/>
    <s v="17-SC-DCS-001/O1010010/ 17-MC-DCS-008"/>
    <s v="DB37-*m"/>
    <x v="0"/>
    <s v="CPO101"/>
    <n v="0"/>
    <x v="0"/>
    <x v="10"/>
    <x v="10"/>
    <n v="10"/>
    <x v="0"/>
    <x v="0"/>
    <s v="DCS AMMONIA-UTILITIES"/>
    <m/>
    <m/>
    <m/>
    <s v="O1010010"/>
    <n v="10"/>
    <m/>
    <s v=""/>
    <m/>
    <s v=""/>
    <s v=""/>
    <s v=""/>
    <m/>
    <s v="O1010010:10A/_x000a_O1010010_U10:5"/>
    <s v="O1010010:10C/_x000a_O1010010_U10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1"/>
    <s v="HD5542"/>
    <s v="O1010010"/>
    <s v="TUA711-AIO16"/>
    <s v="17-SC-DCS-001/O1010010/ 17-MC-DCS-008"/>
    <s v="DB37-*m"/>
    <x v="0"/>
    <s v="CPO101"/>
    <n v="0"/>
    <x v="0"/>
    <x v="10"/>
    <x v="10"/>
    <n v="11"/>
    <x v="0"/>
    <x v="0"/>
    <s v="DCS AMMONIA-UTILITIES"/>
    <m/>
    <m/>
    <m/>
    <s v="O1010010"/>
    <n v="11"/>
    <m/>
    <s v=""/>
    <m/>
    <s v=""/>
    <s v=""/>
    <s v=""/>
    <m/>
    <s v="O1010010:11A/_x000a_O1010010_U11:5"/>
    <s v="O1010010:11C/_x000a_O1010010_U11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2"/>
    <s v="HD5542"/>
    <s v="O1010010"/>
    <s v="TUA711-AIO16"/>
    <s v="17-SC-DCS-001/O1010010/ 17-MC-DCS-008"/>
    <s v="DB37-*m"/>
    <x v="0"/>
    <s v="CPO101"/>
    <n v="0"/>
    <x v="0"/>
    <x v="10"/>
    <x v="10"/>
    <n v="12"/>
    <x v="0"/>
    <x v="0"/>
    <s v="DCS AMMONIA-UTILITIES"/>
    <m/>
    <m/>
    <m/>
    <s v="O1010010"/>
    <n v="12"/>
    <m/>
    <s v=""/>
    <m/>
    <s v=""/>
    <s v=""/>
    <s v=""/>
    <m/>
    <s v="O1010010:12A/_x000a_O1010010_U12:5"/>
    <s v="O1010010:12C/_x000a_O1010010_U12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3"/>
    <s v="HD5542"/>
    <s v="O1010010"/>
    <s v="TUA711-AIO16"/>
    <s v="17-SC-DCS-001/O1010010/ 17-MC-DCS-008"/>
    <s v="DB37-*m"/>
    <x v="0"/>
    <s v="CPO101"/>
    <n v="0"/>
    <x v="0"/>
    <x v="10"/>
    <x v="10"/>
    <n v="13"/>
    <x v="0"/>
    <x v="0"/>
    <s v="DCS AMMONIA-UTILITIES"/>
    <m/>
    <m/>
    <m/>
    <s v="O1010010"/>
    <n v="13"/>
    <m/>
    <s v=""/>
    <m/>
    <s v=""/>
    <s v=""/>
    <s v=""/>
    <m/>
    <s v="O1010010:13A/_x000a_O1010010_U13:5"/>
    <s v="O1010010:13C/_x000a_O1010010_U13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4"/>
    <s v="HD5542"/>
    <s v="O1010010"/>
    <s v="TUA711-AIO16"/>
    <s v="17-SC-DCS-001/O1010010/ 17-MC-DCS-008"/>
    <s v="DB37-*m"/>
    <x v="0"/>
    <s v="CPO101"/>
    <n v="0"/>
    <x v="0"/>
    <x v="10"/>
    <x v="10"/>
    <n v="14"/>
    <x v="0"/>
    <x v="0"/>
    <s v="DCS AMMONIA-UTILITIES"/>
    <m/>
    <m/>
    <m/>
    <s v="O1010010"/>
    <n v="14"/>
    <m/>
    <s v=""/>
    <m/>
    <s v=""/>
    <s v=""/>
    <s v=""/>
    <m/>
    <s v="O1010010:14A/_x000a_O1010010_U14:5"/>
    <s v="O1010010:14C/_x000a_O1010010_U14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5"/>
    <s v="HD5542"/>
    <s v="O1010010"/>
    <s v="TUA711-AIO16"/>
    <s v="17-SC-DCS-001/O1010010/ 17-MC-DCS-008"/>
    <s v="DB37-*m"/>
    <x v="0"/>
    <s v="CPO101"/>
    <n v="0"/>
    <x v="0"/>
    <x v="10"/>
    <x v="10"/>
    <n v="15"/>
    <x v="0"/>
    <x v="0"/>
    <s v="DCS AMMONIA-UTILITIES"/>
    <m/>
    <m/>
    <m/>
    <s v="O1010010"/>
    <n v="15"/>
    <m/>
    <s v=""/>
    <m/>
    <s v=""/>
    <s v=""/>
    <s v=""/>
    <m/>
    <s v="O1010010:15A/_x000a_O1010010_U15:5"/>
    <s v="O1010010:15C/_x000a_O1010010_U15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1"/>
    <x v="6"/>
    <x v="8"/>
    <x v="8"/>
    <x v="1"/>
    <x v="5"/>
    <x v="0"/>
    <s v="O1010010_U16"/>
    <s v="HD5542"/>
    <s v="O1010010"/>
    <s v="TUA711-AIO16"/>
    <s v="17-SC-DCS-001/O1010010/ 17-MC-DCS-008"/>
    <s v="DB37-*m"/>
    <x v="0"/>
    <s v="CPO101"/>
    <n v="0"/>
    <x v="0"/>
    <x v="10"/>
    <x v="10"/>
    <n v="16"/>
    <x v="0"/>
    <x v="0"/>
    <s v="DCS AMMONIA-UTILITIES"/>
    <m/>
    <m/>
    <m/>
    <s v="O1010010"/>
    <n v="16"/>
    <m/>
    <s v=""/>
    <m/>
    <s v=""/>
    <s v=""/>
    <s v=""/>
    <m/>
    <s v="O1010010:16A/_x000a_O1010010_U16:5"/>
    <s v="O1010010:16C/_x000a_O1010010_U16:6"/>
    <m/>
    <s v=""/>
    <s v=""/>
  </r>
  <r>
    <s v="01"/>
    <m/>
    <s v="Сигнал"/>
    <s v="17-F -09001"/>
    <s v="17FT09001"/>
    <s v="10"/>
    <s v="Plant Air from 17-L-091"/>
    <s v="ТЕХНИЧЕСКИЙ ВОЗДУХ В КОЛЛЕКТОР"/>
    <s v="Vortex Flow Transmitter"/>
    <s v="4124-XZ-DM-21709001"/>
    <x v="3"/>
    <s v="DCS_AI_01"/>
    <m/>
    <x v="25"/>
    <x v="1"/>
    <x v="5"/>
    <x v="2"/>
    <x v="23"/>
    <x v="5"/>
    <x v="5"/>
    <x v="0"/>
    <x v="1"/>
    <x v="0"/>
    <s v="O1010011_U1"/>
    <s v="HD5542"/>
    <s v="O1010011"/>
    <s v="TUA711-AIO16"/>
    <s v="17-SC-DCS-001/O1010011/ 17-MC-DCS-009"/>
    <s v="DB37-*m"/>
    <x v="0"/>
    <s v="CPO101"/>
    <n v="0"/>
    <x v="0"/>
    <x v="11"/>
    <x v="11"/>
    <n v="1"/>
    <x v="0"/>
    <x v="0"/>
    <s v="DCS AMMONIA-UTILITIES"/>
    <m/>
    <m/>
    <m/>
    <s v="O1010011"/>
    <n v="1"/>
    <m/>
    <s v=""/>
    <s v="10-Combined Bldgn-N2 plant, Demi water"/>
    <s v="TS-G-01:1/_x000a_O1010011_U1:3"/>
    <s v="TS-G-01:2/_x000a_O1010011_U1:4"/>
    <s v=""/>
    <m/>
    <s v="O1010011:1A/_x000a_O1010011_U1:5"/>
    <s v="O1010011:1C/_x000a_O1010011_U1:6"/>
    <m/>
    <s v=""/>
    <s v=""/>
  </r>
  <r>
    <s v="01"/>
    <m/>
    <s v="Сигнал"/>
    <s v="17-F -09031"/>
    <s v="17FT09031"/>
    <s v="10"/>
    <s v="To Instrument Air header"/>
    <s v="ВОЗДУХ КИП В КОЛЛЕКТОР"/>
    <s v="Vortex Flow Transmitter"/>
    <s v="4124-XZ-DM-21709002"/>
    <x v="3"/>
    <s v="DCS_AI_01"/>
    <m/>
    <x v="25"/>
    <x v="1"/>
    <x v="0"/>
    <x v="2"/>
    <x v="23"/>
    <x v="0"/>
    <x v="0"/>
    <x v="0"/>
    <x v="1"/>
    <x v="0"/>
    <s v="O1010011_U2"/>
    <s v="HD5542"/>
    <s v="O1010011"/>
    <s v="TUA711-AIO16"/>
    <s v="17-SC-DCS-001/O1010011/ 17-MC-DCS-009"/>
    <s v="DB37-*m"/>
    <x v="0"/>
    <s v="CPO101"/>
    <n v="0"/>
    <x v="0"/>
    <x v="11"/>
    <x v="11"/>
    <n v="2"/>
    <x v="0"/>
    <x v="0"/>
    <s v="DCS AMMONIA-UTILITIES"/>
    <m/>
    <m/>
    <m/>
    <s v="O1010011"/>
    <n v="2"/>
    <m/>
    <s v=""/>
    <s v="10-Combined Bldgn-N2 plant, Demi water"/>
    <s v="TS-G-01:3/_x000a_O1010011_U2:3"/>
    <s v="TS-G-01:4/_x000a_O1010011_U2:4"/>
    <s v=""/>
    <m/>
    <s v="O1010011:2A/_x000a_O1010011_U2:5"/>
    <s v="O1010011:2C/_x000a_O1010011_U2:6"/>
    <m/>
    <s v=""/>
    <s v=""/>
  </r>
  <r>
    <s v="01"/>
    <m/>
    <s v="Сигнал"/>
    <s v="17-P -00008"/>
    <s v="17PT00008"/>
    <s v="10"/>
    <s v="From Inst Air Unit 7-L-091"/>
    <s v="ВОЗДУХ КИП В КОЛЛЕКТОР"/>
    <s v="Pressure Transmitter"/>
    <s v="4124-XZ-DM-21709002"/>
    <x v="3"/>
    <s v="DCS_AI_01"/>
    <m/>
    <x v="25"/>
    <x v="1"/>
    <x v="1"/>
    <x v="2"/>
    <x v="23"/>
    <x v="1"/>
    <x v="1"/>
    <x v="0"/>
    <x v="1"/>
    <x v="0"/>
    <s v="O1010011_U3"/>
    <s v="HD5542"/>
    <s v="O1010011"/>
    <s v="TUA711-AIO16"/>
    <s v="17-SC-DCS-001/O1010011/ 17-MC-DCS-009"/>
    <s v="DB37-*m"/>
    <x v="0"/>
    <s v="CPO101"/>
    <n v="0"/>
    <x v="0"/>
    <x v="11"/>
    <x v="11"/>
    <n v="3"/>
    <x v="0"/>
    <x v="0"/>
    <s v="DCS AMMONIA-UTILITIES"/>
    <m/>
    <m/>
    <m/>
    <s v="O1010011"/>
    <n v="3"/>
    <m/>
    <s v=""/>
    <s v="10-Combined Bldgn-N2 plant, Demi water"/>
    <s v="TS-G-01:5/_x000a_O1010011_U3:3"/>
    <s v="TS-G-01:6/_x000a_O1010011_U3:4"/>
    <s v=""/>
    <m/>
    <s v="O1010011:3A/_x000a_O1010011_U3:5"/>
    <s v="O1010011:3C/_x000a_O1010011_U3:6"/>
    <m/>
    <s v=""/>
    <s v=""/>
  </r>
  <r>
    <s v="01"/>
    <m/>
    <s v="Сигнал"/>
    <s v="17-P -00010"/>
    <s v="17PT00010"/>
    <s v="10"/>
    <s v="Inst Air Unit 7-L-091"/>
    <s v="ТЕХНИЧЕСКИЙ ВОЗДУХ В КОЛЛЕКТОР"/>
    <s v="Pressure Transmitter"/>
    <s v="4124-XZ-DM-21709001"/>
    <x v="3"/>
    <s v="DCS_AI_01"/>
    <m/>
    <x v="25"/>
    <x v="1"/>
    <x v="2"/>
    <x v="2"/>
    <x v="23"/>
    <x v="2"/>
    <x v="2"/>
    <x v="0"/>
    <x v="1"/>
    <x v="0"/>
    <s v="O1010011_U4"/>
    <s v="HD5542"/>
    <s v="O1010011"/>
    <s v="TUA711-AIO16"/>
    <s v="17-SC-DCS-001/O1010011/ 17-MC-DCS-009"/>
    <s v="DB37-*m"/>
    <x v="0"/>
    <s v="CPO101"/>
    <n v="0"/>
    <x v="0"/>
    <x v="11"/>
    <x v="11"/>
    <n v="4"/>
    <x v="0"/>
    <x v="0"/>
    <s v="DCS AMMONIA-UTILITIES"/>
    <m/>
    <m/>
    <m/>
    <s v="O1010011"/>
    <n v="4"/>
    <m/>
    <s v=""/>
    <s v="10-Combined Bldgn-N2 plant, Demi water"/>
    <s v="TS-G-01:7/_x000a_O1010011_U4:3"/>
    <s v="TS-G-01:8/_x000a_O1010011_U4:4"/>
    <s v=""/>
    <m/>
    <s v="O1010011:4A/_x000a_O1010011_U4:5"/>
    <s v="O1010011:4C/_x000a_O1010011_U4:6"/>
    <m/>
    <s v=""/>
    <s v=""/>
  </r>
  <r>
    <s v="01"/>
    <m/>
    <s v="Сигнал"/>
    <s v="17-P -09022"/>
    <s v="17PT09022A"/>
    <s v="10"/>
    <s v="17-V-092B Vessel"/>
    <s v="РЕСИВЕР ВОЗДУХА КИП 17-V-092B"/>
    <s v="Pressure Transmitter"/>
    <s v="4124-XZ-DM-21709002"/>
    <x v="3"/>
    <s v="DCS_AI_01"/>
    <m/>
    <x v="25"/>
    <x v="1"/>
    <x v="4"/>
    <x v="2"/>
    <x v="23"/>
    <x v="4"/>
    <x v="4"/>
    <x v="0"/>
    <x v="1"/>
    <x v="0"/>
    <s v="O1010011_U5"/>
    <s v="HD5542"/>
    <s v="O1010011"/>
    <s v="TUA711-AIO16"/>
    <s v="17-SC-DCS-001/O1010011/ 17-MC-DCS-009"/>
    <s v="DB37-*m"/>
    <x v="0"/>
    <s v="CPO101"/>
    <n v="0"/>
    <x v="0"/>
    <x v="11"/>
    <x v="11"/>
    <n v="5"/>
    <x v="0"/>
    <x v="0"/>
    <s v="DCS AMMONIA-UTILITIES"/>
    <m/>
    <m/>
    <m/>
    <s v="O1010011"/>
    <n v="5"/>
    <m/>
    <s v=""/>
    <s v="10-Combined Bldgn-N2 plant, Demi water"/>
    <s v="TS-G-01:11/_x000a_O1010011_U5:3"/>
    <s v="TS-G-01:12/_x000a_O1010011_U5:4"/>
    <s v=""/>
    <m/>
    <s v="O1010011:5A/_x000a_O1010011_U5:5"/>
    <s v="O1010011:5C/_x000a_O1010011_U5:6"/>
    <m/>
    <s v=""/>
    <s v=""/>
  </r>
  <r>
    <s v="01"/>
    <m/>
    <s v="Сигнал"/>
    <s v="17-T -11101"/>
    <s v="17TT11101"/>
    <s v="11"/>
    <s v="DM Water to 17-U-111"/>
    <s v="ДЕМ ВОДА В 17-U-111"/>
    <s v="Pressure Transmitter"/>
    <s v="4124-XZ-DM-21711101"/>
    <x v="3"/>
    <s v="DCS_AI_01"/>
    <m/>
    <x v="26"/>
    <x v="1"/>
    <x v="10"/>
    <x v="2"/>
    <x v="24"/>
    <x v="10"/>
    <x v="10"/>
    <x v="0"/>
    <x v="1"/>
    <x v="0"/>
    <s v="O1010011_U6"/>
    <s v="HD5542"/>
    <s v="O1010011"/>
    <s v="TUA711-AIO16"/>
    <s v="17-SC-DCS-001/O1010011/ 17-MC-DCS-009"/>
    <s v="DB37-*m"/>
    <x v="0"/>
    <s v="CPO101"/>
    <n v="0"/>
    <x v="0"/>
    <x v="11"/>
    <x v="11"/>
    <n v="6"/>
    <x v="0"/>
    <x v="0"/>
    <s v="DCS AMMONIA-UTILITIES"/>
    <m/>
    <m/>
    <m/>
    <s v="O1010011"/>
    <n v="6"/>
    <m/>
    <s v=""/>
    <s v="10-Combined Bldgn-N2 plant, Demi water"/>
    <s v="TS-G-02:17/_x000a_O1010011_U6:3"/>
    <s v="TS-G-02:18/_x000a_O1010011_U6:4"/>
    <s v=""/>
    <m/>
    <s v="O1010011:6A/_x000a_O1010011_U6:5"/>
    <s v="O1010011:6C/_x000a_O1010011_U6:6"/>
    <m/>
    <s v=""/>
    <s v=""/>
  </r>
  <r>
    <s v="01"/>
    <m/>
    <s v="Сигнал"/>
    <s v="17-P -11101"/>
    <s v="17PT11101"/>
    <s v="11"/>
    <s v="DM Water to 17-U-111"/>
    <s v="ДЕМ ВОДА В 17-U-111"/>
    <s v="Temperature Transmitter - Head Mounted"/>
    <s v="4124-XZ-DM-21711101"/>
    <x v="3"/>
    <s v="DCS_AI_01"/>
    <m/>
    <x v="26"/>
    <x v="1"/>
    <x v="3"/>
    <x v="2"/>
    <x v="24"/>
    <x v="3"/>
    <x v="3"/>
    <x v="0"/>
    <x v="1"/>
    <x v="0"/>
    <s v="O1010011_U7"/>
    <s v="HD5542"/>
    <s v="O1010011"/>
    <s v="TUA711-AIO16"/>
    <s v="17-SC-DCS-001/O1010011/ 17-MC-DCS-009"/>
    <s v="DB37-*m"/>
    <x v="0"/>
    <s v="CPO101"/>
    <n v="0"/>
    <x v="0"/>
    <x v="11"/>
    <x v="11"/>
    <n v="7"/>
    <x v="0"/>
    <x v="0"/>
    <s v="DCS AMMONIA-UTILITIES"/>
    <m/>
    <m/>
    <m/>
    <s v="O1010011"/>
    <n v="7"/>
    <m/>
    <s v=""/>
    <s v="11-Auxiliary Boiler Area"/>
    <s v="TS-G-02:9/_x000a_O1010011_U7:3"/>
    <s v="TS-G-02:10/_x000a_O1010011_U7:4"/>
    <s v=""/>
    <m/>
    <s v="O1010011:7A/_x000a_O1010011_U7:5"/>
    <s v="O1010011:7C/_x000a_O1010011_U7:6"/>
    <m/>
    <s v=""/>
    <s v=""/>
  </r>
  <r>
    <s v="01"/>
    <m/>
    <s v="Сигнал"/>
    <s v="17-P -11110"/>
    <s v="17PT11110"/>
    <s v="11"/>
    <s v="17-U-111 Deaerator storage tank"/>
    <s v="ДАВЛЕНИЕ В ДЕАЭРАТОРЕ 17-U-111"/>
    <s v="Temperature Transmitter - Head Mounted"/>
    <s v="4124-XZ-DM-21711101"/>
    <x v="3"/>
    <s v="DCS_AI_01"/>
    <m/>
    <x v="26"/>
    <x v="1"/>
    <x v="4"/>
    <x v="2"/>
    <x v="24"/>
    <x v="4"/>
    <x v="4"/>
    <x v="0"/>
    <x v="1"/>
    <x v="0"/>
    <s v="O1010011_U8"/>
    <s v="HD5542"/>
    <s v="O1010011"/>
    <s v="TUA711-AIO16"/>
    <s v="17-SC-DCS-001/O1010011/ 17-MC-DCS-009"/>
    <s v="DB37-*m"/>
    <x v="0"/>
    <s v="CPO101"/>
    <n v="0"/>
    <x v="0"/>
    <x v="11"/>
    <x v="11"/>
    <n v="8"/>
    <x v="0"/>
    <x v="0"/>
    <s v="DCS AMMONIA-UTILITIES"/>
    <m/>
    <m/>
    <m/>
    <s v="O1010011"/>
    <n v="8"/>
    <m/>
    <s v=""/>
    <s v="11-Auxiliary Boiler Area"/>
    <s v="TS-G-02:11/_x000a_O1010011_U8:3"/>
    <s v="TS-G-02:12/_x000a_O1010011_U8:4"/>
    <s v=""/>
    <m/>
    <s v="O1010011:8A/_x000a_O1010011_U8:5"/>
    <s v="O1010011:8C/_x000a_O1010011_U8:6"/>
    <m/>
    <s v=""/>
    <s v=""/>
  </r>
  <r>
    <s v="01"/>
    <m/>
    <s v="Сигнал"/>
    <s v="17-T -11100"/>
    <s v="17TT11100"/>
    <s v="11"/>
    <s v="17-U-111 Deaerator storage tank"/>
    <s v="ТЕМПЕР В ДЕАЭРАТОРЕ 17-U-111"/>
    <s v="Differential Pressure Transmitter"/>
    <s v="4124-XZ-DM-21711101"/>
    <x v="3"/>
    <s v="DCS_AI_01"/>
    <m/>
    <x v="26"/>
    <x v="1"/>
    <x v="7"/>
    <x v="2"/>
    <x v="24"/>
    <x v="7"/>
    <x v="7"/>
    <x v="0"/>
    <x v="1"/>
    <x v="0"/>
    <s v="O1010011_U9"/>
    <s v="HD5542"/>
    <s v="O1010011"/>
    <s v="TUA711-AIO16"/>
    <s v="17-SC-DCS-001/O1010011/ 17-MC-DCS-009"/>
    <s v="DB37-*m"/>
    <x v="0"/>
    <s v="CPO101"/>
    <n v="0"/>
    <x v="0"/>
    <x v="11"/>
    <x v="11"/>
    <n v="9"/>
    <x v="0"/>
    <x v="0"/>
    <s v="DCS AMMONIA-UTILITIES"/>
    <m/>
    <m/>
    <m/>
    <s v="O1010011"/>
    <n v="9"/>
    <m/>
    <s v=""/>
    <s v="11-Auxiliary Boiler Area"/>
    <s v="TS-G-02:15/_x000a_O1010011_U9:3"/>
    <s v="TS-G-02:16/_x000a_O1010011_U9:4"/>
    <s v=""/>
    <m/>
    <s v="O1010011:9A/_x000a_O1010011_U9:5"/>
    <s v="O1010011:9C/_x000a_O1010011_U9:6"/>
    <m/>
    <s v=""/>
    <s v=""/>
  </r>
  <r>
    <s v="02.1"/>
    <s v="26.06.24 по TQ-061 сигнал удален"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0"/>
    <x v="4"/>
    <x v="0"/>
    <s v="O1010011_U10"/>
    <s v="HD5542"/>
    <s v="O1010011"/>
    <s v="TUA711-AIO16"/>
    <s v="17-SC-DCS-001/O1010011/ 17-MC-DCS-009"/>
    <s v="DB37-*m"/>
    <x v="0"/>
    <s v="CPO101"/>
    <n v="0"/>
    <x v="0"/>
    <x v="11"/>
    <x v="11"/>
    <n v="10"/>
    <x v="0"/>
    <x v="0"/>
    <s v="DCS AMMONIA-UTILITIES"/>
    <m/>
    <m/>
    <m/>
    <s v="O1010011"/>
    <n v="10"/>
    <m/>
    <s v=""/>
    <s v="11-Auxiliary Boiler Area"/>
    <s v=""/>
    <s v=""/>
    <s v=""/>
    <m/>
    <s v="O1010011:10A/_x000a_O1010011_U10:5"/>
    <s v="O1010011:10C/_x000a_O1010011_U10:6"/>
    <m/>
    <s v=""/>
    <s v=""/>
  </r>
  <r>
    <s v="01"/>
    <m/>
    <s v="Сигнал"/>
    <s v="17-T -11801"/>
    <s v="17TT11801A"/>
    <s v="11"/>
    <s v="Fuel gas to Distribution"/>
    <s v="ТОПЛИВНЫЙ ГАЗ НА КОТЕЛ"/>
    <s v="Pressure Transmitter"/>
    <s v="4124-XZ-DM-21711801"/>
    <x v="3"/>
    <s v="DCS_AI_01"/>
    <m/>
    <x v="27"/>
    <x v="1"/>
    <x v="3"/>
    <x v="2"/>
    <x v="25"/>
    <x v="3"/>
    <x v="3"/>
    <x v="1"/>
    <x v="1"/>
    <x v="0"/>
    <s v="O1010011_U11"/>
    <s v="HD5542"/>
    <s v="O1010011"/>
    <s v="TUA711-AIO16"/>
    <s v="17-SC-DCS-001/O1010011/ 17-MC-DCS-009"/>
    <s v="DB37-*m"/>
    <x v="0"/>
    <s v="CPO101"/>
    <n v="0"/>
    <x v="0"/>
    <x v="11"/>
    <x v="11"/>
    <n v="11"/>
    <x v="0"/>
    <x v="0"/>
    <s v="DCS AMMONIA-UTILITIES"/>
    <m/>
    <m/>
    <m/>
    <s v="O1010011"/>
    <n v="11"/>
    <m/>
    <s v=""/>
    <s v="11-Auxiliary Boiler Area"/>
    <s v="TS-G-03:9/_x000a_O1010011_U11:3"/>
    <s v="TS-G-03:10/_x000a_O1010011_U11:4"/>
    <s v=""/>
    <m/>
    <s v="O1010011:11A/_x000a_O1010011_U11:5"/>
    <s v="O1010011:11C/_x000a_O1010011_U11:6"/>
    <m/>
    <s v=""/>
    <s v=""/>
  </r>
  <r>
    <s v="01"/>
    <m/>
    <s v="Сигнал"/>
    <s v="17-A -090301"/>
    <s v="17AT090301A"/>
    <s v="10"/>
    <s v="From DECISSANT TOWER"/>
    <s v="ВЫХОД ОСУШИТЕЛЕЙ ВОЗДУХА КИП"/>
    <s v="Temperature Transmitter - Head Mounted"/>
    <s v="4124-GY-VD-BD17517L091091_SH.2"/>
    <x v="3"/>
    <s v="DCS_AI_01"/>
    <m/>
    <x v="28"/>
    <x v="1"/>
    <x v="2"/>
    <x v="2"/>
    <x v="26"/>
    <x v="2"/>
    <x v="2"/>
    <x v="0"/>
    <x v="1"/>
    <x v="0"/>
    <s v="O1010011_U12"/>
    <s v="HD5542"/>
    <s v="O1010011"/>
    <s v="TUA711-AIO16"/>
    <s v="17-SC-DCS-001/O1010011/ 17-MC-DCS-009"/>
    <s v="DB37-*m"/>
    <x v="0"/>
    <s v="CPO101"/>
    <n v="0"/>
    <x v="0"/>
    <x v="11"/>
    <x v="11"/>
    <n v="12"/>
    <x v="0"/>
    <x v="0"/>
    <s v="DCS AMMONIA-UTILITIES"/>
    <m/>
    <m/>
    <m/>
    <s v="O1010011"/>
    <n v="12"/>
    <m/>
    <s v=""/>
    <s v="11-Auxiliary Boiler Area"/>
    <s v="TS-G-04:7/_x000a_O1010011_U12:3"/>
    <s v="TS-G-04:8/_x000a_O1010011_U12:4"/>
    <s v=""/>
    <m/>
    <s v="O1010011:12A/_x000a_O1010011_U12:5"/>
    <s v="O1010011:12C/_x000a_O1010011_U12:6"/>
    <m/>
    <s v=""/>
    <s v=""/>
  </r>
  <r>
    <s v="01"/>
    <m/>
    <s v="Сигнал"/>
    <s v="17-A -090301"/>
    <s v="17AT090301B"/>
    <s v="10"/>
    <s v="From DECISSANT TOWER"/>
    <s v="ВЫХОД ОСУШИТЕЛЕЙ ВОЗДУХА КИП"/>
    <s v="Temperature Transmitter - Head Mounted"/>
    <s v="4124-GY-VD-BD17517L091091_SH.2"/>
    <x v="3"/>
    <s v="DCS_AI_01"/>
    <m/>
    <x v="28"/>
    <x v="1"/>
    <x v="3"/>
    <x v="2"/>
    <x v="26"/>
    <x v="3"/>
    <x v="3"/>
    <x v="0"/>
    <x v="1"/>
    <x v="0"/>
    <s v="O1010011_U13"/>
    <s v="HD5542"/>
    <s v="O1010011"/>
    <s v="TUA711-AIO16"/>
    <s v="17-SC-DCS-001/O1010011/ 17-MC-DCS-009"/>
    <s v="DB37-*m"/>
    <x v="0"/>
    <s v="CPO101"/>
    <n v="0"/>
    <x v="0"/>
    <x v="11"/>
    <x v="11"/>
    <n v="13"/>
    <x v="0"/>
    <x v="0"/>
    <s v="DCS AMMONIA-UTILITIES"/>
    <m/>
    <m/>
    <m/>
    <s v="O1010011"/>
    <n v="13"/>
    <m/>
    <s v=""/>
    <s v="11-Auxiliary Boiler Area"/>
    <s v="TS-G-04:9/_x000a_O1010011_U13:3"/>
    <s v="TS-G-04:10/_x000a_O1010011_U13:4"/>
    <s v=""/>
    <m/>
    <s v="O1010011:13A/_x000a_O1010011_U13:5"/>
    <s v="O1010011:13C/_x000a_O1010011_U13:6"/>
    <m/>
    <s v=""/>
    <s v=""/>
  </r>
  <r>
    <s v="01"/>
    <m/>
    <s v="Сигнал"/>
    <s v="17-T -11801"/>
    <s v="17TT11801B"/>
    <s v="11"/>
    <s v="Fuel gas to Distribution"/>
    <s v="ТОПЛИВНЫЙ ГАЗ НА КОТЕЛ"/>
    <s v="Pressure Transmitter"/>
    <s v="4124-XZ-DM-21711801"/>
    <x v="3"/>
    <s v="DCS_AI_01"/>
    <m/>
    <x v="27"/>
    <x v="1"/>
    <x v="4"/>
    <x v="2"/>
    <x v="25"/>
    <x v="4"/>
    <x v="4"/>
    <x v="1"/>
    <x v="1"/>
    <x v="0"/>
    <s v="O1010011_U14"/>
    <s v="HD5542"/>
    <s v="O1010011"/>
    <s v="TUA711-AIO16"/>
    <s v="17-SC-DCS-001/O1010011/ 17-MC-DCS-009"/>
    <s v="DB37-*m"/>
    <x v="0"/>
    <s v="CPO101"/>
    <n v="0"/>
    <x v="0"/>
    <x v="11"/>
    <x v="11"/>
    <n v="14"/>
    <x v="0"/>
    <x v="0"/>
    <s v="DCS AMMONIA-UTILITIES"/>
    <m/>
    <m/>
    <m/>
    <s v="O1010011"/>
    <n v="14"/>
    <m/>
    <s v=""/>
    <s v="11-Auxiliary Boiler Area"/>
    <s v="TS-G-03:11/_x000a_O1010011_U14:3"/>
    <s v="TS-G-03:12/_x000a_O1010011_U14:4"/>
    <s v=""/>
    <m/>
    <s v="O1010011:14A/_x000a_O1010011_U14:5"/>
    <s v="O1010011:14C/_x000a_O1010011_U14:6"/>
    <m/>
    <s v=""/>
    <s v=""/>
  </r>
  <r>
    <s v="01"/>
    <m/>
    <s v="Сигнал"/>
    <s v="17-PD-090301"/>
    <s v="17PDT090301"/>
    <s v="10"/>
    <s v="Across PRE-FILTER"/>
    <s v="ПЕРЕПАД ФИЛЬТРА ДО ОСУШИТЕЛЕЙ"/>
    <s v="H2O Analyzer Transmitter"/>
    <s v="4124-GY-VD-BD17517L091091_SH.2"/>
    <x v="3"/>
    <s v="DCS_AI_01"/>
    <m/>
    <x v="28"/>
    <x v="1"/>
    <x v="5"/>
    <x v="2"/>
    <x v="26"/>
    <x v="5"/>
    <x v="5"/>
    <x v="0"/>
    <x v="1"/>
    <x v="0"/>
    <s v="O1010011_U15"/>
    <s v="HD5542"/>
    <s v="O1010011"/>
    <s v="TUA711-AIO16"/>
    <s v="17-SC-DCS-001/O1010011/ 17-MC-DCS-009"/>
    <s v="DB37-*m"/>
    <x v="0"/>
    <s v="CPO101"/>
    <n v="0"/>
    <x v="0"/>
    <x v="11"/>
    <x v="11"/>
    <n v="15"/>
    <x v="0"/>
    <x v="0"/>
    <s v="DCS AMMONIA-UTILITIES"/>
    <m/>
    <m/>
    <m/>
    <s v="O1010011"/>
    <n v="15"/>
    <m/>
    <s v=""/>
    <s v="10-Combined Bldgn-N2 plant, Demi water"/>
    <s v="TS-G-04:1/_x000a_O1010011_U15:3"/>
    <s v="TS-G-04:2/_x000a_O1010011_U15:4"/>
    <s v=""/>
    <m/>
    <s v="O1010011:15A/_x000a_O1010011_U15:5"/>
    <s v="O1010011:15C/_x000a_O1010011_U15:6"/>
    <m/>
    <s v=""/>
    <s v=""/>
  </r>
  <r>
    <s v="01"/>
    <m/>
    <s v="Сигнал"/>
    <s v="17-P -09022"/>
    <s v="17PT09022B"/>
    <s v="10"/>
    <s v="17-V-092A Vessel"/>
    <s v="РЕСИВЕР ВОЗДУХА КИП 17-V-092A"/>
    <s v="Pressure Transmitter"/>
    <s v="4124-XZ-DM-21709002"/>
    <x v="3"/>
    <s v="DCS_AI_01"/>
    <m/>
    <x v="25"/>
    <x v="1"/>
    <x v="6"/>
    <x v="2"/>
    <x v="23"/>
    <x v="6"/>
    <x v="6"/>
    <x v="0"/>
    <x v="1"/>
    <x v="0"/>
    <s v="O1010011_U16"/>
    <s v="HD5542"/>
    <s v="O1010011"/>
    <s v="TUA711-AIO16"/>
    <s v="17-SC-DCS-001/O1010011/ 17-MC-DCS-009"/>
    <s v="DB37-*m"/>
    <x v="0"/>
    <s v="CPO101"/>
    <n v="0"/>
    <x v="0"/>
    <x v="11"/>
    <x v="11"/>
    <n v="16"/>
    <x v="0"/>
    <x v="0"/>
    <s v="DCS AMMONIA-UTILITIES"/>
    <m/>
    <m/>
    <m/>
    <s v="O1010011"/>
    <n v="16"/>
    <m/>
    <s v=""/>
    <s v="10-Combined Bldgn-N2 plant, Demi water"/>
    <s v="TS-G-01:13/_x000a_O1010011_U16:3"/>
    <s v="TS-G-01:14/_x000a_O1010011_U16:4"/>
    <s v=""/>
    <m/>
    <s v="O1010011:16A/_x000a_O1010011_U16:5"/>
    <s v="O1010011:16C/_x000a_O1010011_U16:6"/>
    <m/>
    <s v=""/>
    <s v=""/>
  </r>
  <r>
    <s v="01"/>
    <m/>
    <s v="Сигнал"/>
    <s v="17-M -071LK  -A"/>
    <s v="17STM071LKA"/>
    <s v="07"/>
    <s v="17-L-071-K-071A Motor"/>
    <s v="17-L-071-K-071A СКОРОСТЬ"/>
    <s v="Speed Transmitter"/>
    <s v="4124-FY-VD-BD17317L07100001_SH.1"/>
    <x v="4"/>
    <s v="DCS_AI_02"/>
    <m/>
    <x v="29"/>
    <x v="2"/>
    <x v="5"/>
    <x v="0"/>
    <x v="27"/>
    <x v="5"/>
    <x v="5"/>
    <x v="0"/>
    <x v="2"/>
    <x v="0"/>
    <s v="O1010012R_U1"/>
    <s v="HD5542"/>
    <s v="O1010012R"/>
    <s v="TUA711-AIO16"/>
    <s v="17-SC-DCS-001/O1010012R/ 17-MC-DCS-006"/>
    <s v="DB37-*m"/>
    <x v="0"/>
    <s v="CPO101"/>
    <n v="0"/>
    <x v="0"/>
    <x v="12"/>
    <x v="12"/>
    <n v="1"/>
    <x v="0"/>
    <x v="0"/>
    <s v="DCS AMMONIA-UTILITIES"/>
    <m/>
    <m/>
    <m/>
    <s v="O1010012R"/>
    <n v="1"/>
    <m/>
    <s v=""/>
    <s v="07-Cooling Tower Area"/>
    <s v="TS-Q-01:1/_x000a_O1010012R_U1:3"/>
    <s v="TS-Q-01:2/_x000a_O1010012R_U1:4"/>
    <s v=""/>
    <m/>
    <s v="O1010012R:1A/_x000a_O1010012R_U1:5"/>
    <s v="O1010012R:1C/_x000a_O1010012R_U1:6"/>
    <m/>
    <s v=""/>
    <s v=""/>
  </r>
  <r>
    <s v="01"/>
    <m/>
    <s v="Сигнал"/>
    <s v="17-M -071LK  -B"/>
    <s v="17STM071LKB"/>
    <s v="07"/>
    <s v="17-L-071-K-071B Motor"/>
    <s v="17-L-071-K-071B СКОРОСТЬ"/>
    <s v="Speed Transmitter"/>
    <s v="4124-FY-VD-BD17317L07100001_SH.1"/>
    <x v="4"/>
    <s v="DCS_AI_02"/>
    <m/>
    <x v="29"/>
    <x v="2"/>
    <x v="0"/>
    <x v="0"/>
    <x v="27"/>
    <x v="0"/>
    <x v="0"/>
    <x v="0"/>
    <x v="2"/>
    <x v="0"/>
    <s v="O1010012R_U2"/>
    <s v="HD5542"/>
    <s v="O1010012R"/>
    <s v="TUA711-AIO16"/>
    <s v="17-SC-DCS-001/O1010012R/ 17-MC-DCS-006"/>
    <s v="DB37-*m"/>
    <x v="0"/>
    <s v="CPO101"/>
    <n v="0"/>
    <x v="0"/>
    <x v="12"/>
    <x v="12"/>
    <n v="2"/>
    <x v="0"/>
    <x v="0"/>
    <s v="DCS AMMONIA-UTILITIES"/>
    <m/>
    <m/>
    <m/>
    <s v="O1010012R"/>
    <n v="2"/>
    <m/>
    <s v=""/>
    <s v="07-Cooling Tower Area"/>
    <s v="TS-Q-01:3/_x000a_O1010012R_U2:3"/>
    <s v="TS-Q-01:4/_x000a_O1010012R_U2:4"/>
    <s v=""/>
    <m/>
    <s v="O1010012R:2A/_x000a_O1010012R_U2:5"/>
    <s v="O1010012R:2C/_x000a_O1010012R_U2:6"/>
    <m/>
    <s v=""/>
    <s v=""/>
  </r>
  <r>
    <s v="01"/>
    <m/>
    <s v="Сигнал"/>
    <s v="17-M -071LK  -C"/>
    <s v="17STM071LKC"/>
    <s v="07"/>
    <s v="17-L-071-K-071C Motor"/>
    <s v="17-L-071-K-071C СКОРОСТЬ "/>
    <s v="Speed Transmitter"/>
    <s v="4124-FY-VD-BD17317L07100001_SH.1"/>
    <x v="4"/>
    <s v="DCS_AI_02"/>
    <m/>
    <x v="29"/>
    <x v="2"/>
    <x v="1"/>
    <x v="0"/>
    <x v="27"/>
    <x v="1"/>
    <x v="1"/>
    <x v="0"/>
    <x v="2"/>
    <x v="0"/>
    <s v="O1010012R_U3"/>
    <s v="HD5542"/>
    <s v="O1010012R"/>
    <s v="TUA711-AIO16"/>
    <s v="17-SC-DCS-001/O1010012R/ 17-MC-DCS-006"/>
    <s v="DB37-*m"/>
    <x v="0"/>
    <s v="CPO101"/>
    <n v="0"/>
    <x v="0"/>
    <x v="12"/>
    <x v="12"/>
    <n v="3"/>
    <x v="0"/>
    <x v="0"/>
    <s v="DCS AMMONIA-UTILITIES"/>
    <m/>
    <m/>
    <m/>
    <s v="O1010012R"/>
    <n v="3"/>
    <m/>
    <s v=""/>
    <s v="07-Cooling Tower Area"/>
    <s v="TS-Q-01:5/_x000a_O1010012R_U3:3"/>
    <s v="TS-Q-01:6/_x000a_O1010012R_U3:4"/>
    <s v=""/>
    <m/>
    <s v="O1010012R:3A/_x000a_O1010012R_U3:5"/>
    <s v="O1010012R:3C/_x000a_O1010012R_U3:6"/>
    <m/>
    <s v=""/>
    <s v=""/>
  </r>
  <r>
    <s v="01"/>
    <m/>
    <s v="Сигнал"/>
    <s v="17-M -071LK  -D"/>
    <s v="17STM071LKD"/>
    <s v="07"/>
    <s v="17-L-071-K-071D Motor"/>
    <s v="17-L-071-K-071D СКОРОСТЬ "/>
    <s v="Speed Transmitter"/>
    <s v="4124-FY-VD-BD17317L07100001_SH.1"/>
    <x v="4"/>
    <s v="DCS_AI_02"/>
    <m/>
    <x v="29"/>
    <x v="2"/>
    <x v="2"/>
    <x v="0"/>
    <x v="27"/>
    <x v="2"/>
    <x v="2"/>
    <x v="0"/>
    <x v="2"/>
    <x v="0"/>
    <s v="O1010012R_U4"/>
    <s v="HD5542"/>
    <s v="O1010012R"/>
    <s v="TUA711-AIO16"/>
    <s v="17-SC-DCS-001/O1010012R/ 17-MC-DCS-006"/>
    <s v="DB37-*m"/>
    <x v="0"/>
    <s v="CPO101"/>
    <n v="0"/>
    <x v="0"/>
    <x v="12"/>
    <x v="12"/>
    <n v="4"/>
    <x v="0"/>
    <x v="0"/>
    <s v="DCS AMMONIA-UTILITIES"/>
    <m/>
    <m/>
    <m/>
    <s v="O1010012R"/>
    <n v="4"/>
    <m/>
    <s v=""/>
    <s v="07-Cooling Tower Area"/>
    <s v="TS-Q-01:7/_x000a_O1010012R_U4:3"/>
    <s v="TS-Q-01:8/_x000a_O1010012R_U4:4"/>
    <s v=""/>
    <m/>
    <s v="O1010012R:4A/_x000a_O1010012R_U4:5"/>
    <s v="O1010012R:4C/_x000a_O1010012R_U4:6"/>
    <m/>
    <s v=""/>
    <s v=""/>
  </r>
  <r>
    <s v="01"/>
    <m/>
    <s v="Сигнал"/>
    <s v="17-M -071LK  -E"/>
    <s v="17STM071LKE"/>
    <s v="07"/>
    <s v="17-L-071-K-071E Motor"/>
    <s v="17-L-071-K-071E СКОРОСТЬ"/>
    <s v="Speed Transmitter"/>
    <s v="4124-FY-VD-BD17317L07100001_SH.2"/>
    <x v="4"/>
    <s v="DCS_AI_02"/>
    <m/>
    <x v="29"/>
    <x v="2"/>
    <x v="3"/>
    <x v="0"/>
    <x v="27"/>
    <x v="3"/>
    <x v="3"/>
    <x v="0"/>
    <x v="2"/>
    <x v="0"/>
    <s v="O1010012R_U5"/>
    <s v="HD5542"/>
    <s v="O1010012R"/>
    <s v="TUA711-AIO16"/>
    <s v="17-SC-DCS-001/O1010012R/ 17-MC-DCS-006"/>
    <s v="DB37-*m"/>
    <x v="0"/>
    <s v="CPO101"/>
    <n v="0"/>
    <x v="0"/>
    <x v="12"/>
    <x v="12"/>
    <n v="5"/>
    <x v="0"/>
    <x v="0"/>
    <s v="DCS AMMONIA-UTILITIES"/>
    <m/>
    <m/>
    <m/>
    <s v="O1010012R"/>
    <n v="5"/>
    <m/>
    <s v=""/>
    <s v="07-Cooling Tower Area"/>
    <s v="TS-Q-01:9/_x000a_O1010012R_U5:3"/>
    <s v="TS-Q-01:10/_x000a_O1010012R_U5:4"/>
    <s v=""/>
    <m/>
    <s v="O1010012R:5A/_x000a_O1010012R_U5:5"/>
    <s v="O1010012R:5C/_x000a_O1010012R_U5:6"/>
    <m/>
    <s v=""/>
    <s v=""/>
  </r>
  <r>
    <s v="01"/>
    <m/>
    <s v="Сигнал"/>
    <s v="17-M -071LK  -F"/>
    <s v="17STM071LKF"/>
    <s v="07"/>
    <s v="17-L-071-K-071F Motor"/>
    <s v="17-L-071-K-071F СКОРОСТЬ"/>
    <s v="Speed Transmitter"/>
    <s v="4124-FY-VD-BD17317L07100001_SH.2"/>
    <x v="4"/>
    <s v="DCS_AI_02"/>
    <m/>
    <x v="29"/>
    <x v="2"/>
    <x v="4"/>
    <x v="0"/>
    <x v="27"/>
    <x v="4"/>
    <x v="4"/>
    <x v="0"/>
    <x v="2"/>
    <x v="0"/>
    <s v="O1010012R_U6"/>
    <s v="HD5542"/>
    <s v="O1010012R"/>
    <s v="TUA711-AIO16"/>
    <s v="17-SC-DCS-001/O1010012R/ 17-MC-DCS-006"/>
    <s v="DB37-*m"/>
    <x v="0"/>
    <s v="CPO101"/>
    <n v="0"/>
    <x v="0"/>
    <x v="12"/>
    <x v="12"/>
    <n v="6"/>
    <x v="0"/>
    <x v="0"/>
    <s v="DCS AMMONIA-UTILITIES"/>
    <m/>
    <m/>
    <m/>
    <s v="O1010012R"/>
    <n v="6"/>
    <m/>
    <s v=""/>
    <s v="07-Cooling Tower Area"/>
    <s v="TS-Q-01:11/_x000a_O1010012R_U6:3"/>
    <s v="TS-Q-01:12/_x000a_O1010012R_U6:4"/>
    <s v=""/>
    <m/>
    <s v="O1010012R:6A/_x000a_O1010012R_U6:5"/>
    <s v="O1010012R:6C/_x000a_O1010012R_U6:6"/>
    <m/>
    <s v=""/>
    <s v=""/>
  </r>
  <r>
    <s v="01"/>
    <m/>
    <s v="Сигнал"/>
    <s v="17-M -071LK  -G"/>
    <s v="17STM071LKG"/>
    <s v="07"/>
    <s v="17-L-071-K-071G Motor"/>
    <s v="17-L-071-K-071G СКОРОСТЬ"/>
    <s v="Speed Transmitter"/>
    <s v="4124-FY-VD-BD17317L07100001_SH.2"/>
    <x v="4"/>
    <s v="DCS_AI_02"/>
    <m/>
    <x v="29"/>
    <x v="2"/>
    <x v="6"/>
    <x v="0"/>
    <x v="27"/>
    <x v="6"/>
    <x v="6"/>
    <x v="0"/>
    <x v="2"/>
    <x v="0"/>
    <s v="O1010012R_U7"/>
    <s v="HD5542"/>
    <s v="O1010012R"/>
    <s v="TUA711-AIO16"/>
    <s v="17-SC-DCS-001/O1010012R/ 17-MC-DCS-006"/>
    <s v="DB37-*m"/>
    <x v="0"/>
    <s v="CPO101"/>
    <n v="0"/>
    <x v="0"/>
    <x v="12"/>
    <x v="12"/>
    <n v="7"/>
    <x v="0"/>
    <x v="0"/>
    <s v="DCS AMMONIA-UTILITIES"/>
    <m/>
    <m/>
    <m/>
    <s v="O1010012R"/>
    <n v="7"/>
    <m/>
    <s v=""/>
    <s v="07-Cooling Tower Area"/>
    <s v="TS-Q-01:13/_x000a_O1010012R_U7:3"/>
    <s v="TS-Q-01:14/_x000a_O1010012R_U7:4"/>
    <s v=""/>
    <m/>
    <s v="O1010012R:7A/_x000a_O1010012R_U7:5"/>
    <s v="O1010012R:7C/_x000a_O1010012R_U7:6"/>
    <m/>
    <s v=""/>
    <s v=""/>
  </r>
  <r>
    <s v="01"/>
    <m/>
    <s v="Сигнал"/>
    <s v="17-M -071LK  -H"/>
    <s v="17STM071LKH"/>
    <s v="07"/>
    <s v="17-L-071-K-071H Motor"/>
    <s v="17-L-071-K-071H СКОРОСТЬ"/>
    <s v="Speed Transmitter"/>
    <s v="4124-FY-VD-BD17317L07100001_SH.2"/>
    <x v="4"/>
    <s v="DCS_AI_02"/>
    <m/>
    <x v="29"/>
    <x v="2"/>
    <x v="7"/>
    <x v="0"/>
    <x v="27"/>
    <x v="7"/>
    <x v="7"/>
    <x v="0"/>
    <x v="2"/>
    <x v="0"/>
    <s v="O1010012R_U8"/>
    <s v="HD5542"/>
    <s v="O1010012R"/>
    <s v="TUA711-AIO16"/>
    <s v="17-SC-DCS-001/O1010012R/ 17-MC-DCS-006"/>
    <s v="DB37-*m"/>
    <x v="0"/>
    <s v="CPO101"/>
    <n v="0"/>
    <x v="0"/>
    <x v="12"/>
    <x v="12"/>
    <n v="8"/>
    <x v="0"/>
    <x v="0"/>
    <s v="DCS AMMONIA-UTILITIES"/>
    <m/>
    <m/>
    <m/>
    <s v="O1010012R"/>
    <n v="8"/>
    <m/>
    <s v=""/>
    <s v="07-Cooling Tower Area"/>
    <s v="TS-Q-01:15/_x000a_O1010012R_U8:3"/>
    <s v="TS-Q-01:16/_x000a_O1010012R_U8:4"/>
    <s v=""/>
    <m/>
    <s v="O1010012R:8A/_x000a_O1010012R_U8:5"/>
    <s v="O1010012R:8C/_x000a_O1010012R_U8:6"/>
    <m/>
    <s v=""/>
    <s v=""/>
  </r>
  <r>
    <s v="01"/>
    <m/>
    <s v="Сигнал"/>
    <s v="17-T -07032"/>
    <s v="17TT07032"/>
    <s v="07"/>
    <s v="To Distribution header CWS"/>
    <s v="К КОЛЛЕКТОРУ ОХЛ ВОДЫ"/>
    <s v="Temperature Transmitter - Head Mounted"/>
    <s v="4124-XZ-DM-21707003"/>
    <x v="4"/>
    <s v="DCS_AI_02"/>
    <m/>
    <x v="1"/>
    <x v="1"/>
    <x v="10"/>
    <x v="0"/>
    <x v="1"/>
    <x v="10"/>
    <x v="10"/>
    <x v="0"/>
    <x v="1"/>
    <x v="0"/>
    <s v="O1010012R_U9"/>
    <s v="HD5542"/>
    <s v="O1010012R"/>
    <s v="TUA711-AIO16"/>
    <s v="17-SC-DCS-001/O1010012R/ 17-MC-DCS-006"/>
    <s v="DB37-*m"/>
    <x v="0"/>
    <s v="CPO101"/>
    <n v="0"/>
    <x v="0"/>
    <x v="12"/>
    <x v="12"/>
    <n v="9"/>
    <x v="0"/>
    <x v="0"/>
    <s v="DCS AMMONIA-UTILITIES"/>
    <m/>
    <m/>
    <m/>
    <s v="O1010012R"/>
    <n v="9"/>
    <m/>
    <s v=""/>
    <s v="07-Cooling Tower Area"/>
    <s v="TS-O-01:17/_x000a_O1010012R_U9:3"/>
    <s v="TS-O-01:18/_x000a_O1010012R_U9:4"/>
    <s v=""/>
    <m/>
    <s v="O1010012R:9A/_x000a_O1010012R_U9:5"/>
    <s v="O1010012R:9C/_x000a_O1010012R_U9:6"/>
    <m/>
    <s v=""/>
    <s v=""/>
  </r>
  <r>
    <s v="01"/>
    <m/>
    <s v="Сигнал"/>
    <s v="17-A -07003"/>
    <s v="17AT07003CV"/>
    <s v="07"/>
    <s v="To 17-L-073 Chemical Treatment Control Unit"/>
    <s v="В УСТВНОВКУ ХИМ ОЧИСТКИ 17-L-073"/>
    <s v="Conductivity Analyzer Transmitter"/>
    <s v="4124-FY-VD-BD17217L07300001"/>
    <x v="4"/>
    <s v="DCS_AI_02"/>
    <m/>
    <x v="7"/>
    <x v="1"/>
    <x v="4"/>
    <x v="0"/>
    <x v="7"/>
    <x v="4"/>
    <x v="4"/>
    <x v="0"/>
    <x v="1"/>
    <x v="0"/>
    <s v="O1010012R_U10"/>
    <s v="HD5542"/>
    <s v="O1010012R"/>
    <s v="TUA711-AIO16"/>
    <s v="17-SC-DCS-001/O1010012R/ 17-MC-DCS-006"/>
    <s v="DB37-*m"/>
    <x v="0"/>
    <s v="CPO101"/>
    <n v="0"/>
    <x v="0"/>
    <x v="12"/>
    <x v="12"/>
    <n v="10"/>
    <x v="0"/>
    <x v="0"/>
    <s v="DCS AMMONIA-UTILITIES"/>
    <m/>
    <m/>
    <m/>
    <s v="O1010012R"/>
    <n v="10"/>
    <m/>
    <s v=""/>
    <s v="07-Cooling Tower Area"/>
    <s v="TS-Q-02:11/_x000a_O1010012R_U10:3"/>
    <s v="TS-Q-02:12/_x000a_O1010012R_U10:4"/>
    <s v=""/>
    <m/>
    <s v="O1010012R:10A/_x000a_O1010012R_U10:5"/>
    <s v="O1010012R:10C/_x000a_O1010012R_U10:6"/>
    <m/>
    <s v=""/>
    <s v=""/>
  </r>
  <r>
    <s v="01"/>
    <m/>
    <s v="Сигнал"/>
    <s v="17-F -03005"/>
    <s v="17FT03005"/>
    <s v="10"/>
    <s v="Pump 17-P-032 A/B/C discharge line"/>
    <s v="ДЕМ ВОДА ОТ 17-P-032"/>
    <s v="Vortex Flow Transmitter"/>
    <s v="4124-XZ-DM-21703001"/>
    <x v="4"/>
    <s v="DCS_AI_02"/>
    <m/>
    <x v="8"/>
    <x v="2"/>
    <x v="5"/>
    <x v="0"/>
    <x v="8"/>
    <x v="5"/>
    <x v="5"/>
    <x v="0"/>
    <x v="2"/>
    <x v="0"/>
    <s v="O1010012R_U11"/>
    <s v="HD5542"/>
    <s v="O1010012R"/>
    <s v="TUA711-AIO16"/>
    <s v="17-SC-DCS-001/O1010012R/ 17-MC-DCS-006"/>
    <s v="DB37-*m"/>
    <x v="0"/>
    <s v="CPO101"/>
    <n v="0"/>
    <x v="0"/>
    <x v="12"/>
    <x v="12"/>
    <n v="11"/>
    <x v="0"/>
    <x v="0"/>
    <s v="DCS AMMONIA-UTILITIES"/>
    <m/>
    <m/>
    <m/>
    <s v="O1010012R"/>
    <n v="11"/>
    <m/>
    <s v=""/>
    <s v="10-Combined Bldgn-N2 plant, Demi water"/>
    <s v="TS-O-02:1/_x000a_O1010012R_U11:3"/>
    <s v="TS-O-02:2/_x000a_O1010012R_U11:4"/>
    <s v=""/>
    <m/>
    <s v="O1010012R:11A/_x000a_O1010012R_U11:5"/>
    <s v="O1010012R:11C/_x000a_O1010012R_U11:6"/>
    <m/>
    <s v=""/>
    <s v=""/>
  </r>
  <r>
    <s v="01"/>
    <m/>
    <s v="Сигнал"/>
    <s v="17-P -03007"/>
    <s v="17PT03007"/>
    <s v="10"/>
    <s v="17-T-032 Pressure"/>
    <s v="ДАВЛЕНИЕ В БАКЕ ДЕМ ВОДЫ 17T-032"/>
    <s v="Pressure Transmitter"/>
    <s v="4124-XZ-DM-21703001"/>
    <x v="4"/>
    <s v="DCS_AI_02"/>
    <m/>
    <x v="8"/>
    <x v="2"/>
    <x v="10"/>
    <x v="0"/>
    <x v="8"/>
    <x v="10"/>
    <x v="10"/>
    <x v="0"/>
    <x v="2"/>
    <x v="0"/>
    <s v="O1010012R_U12"/>
    <s v="HD5542"/>
    <s v="O1010012R"/>
    <s v="TUA711-AIO16"/>
    <s v="17-SC-DCS-001/O1010012R/ 17-MC-DCS-006"/>
    <s v="DB37-*m"/>
    <x v="0"/>
    <s v="CPO101"/>
    <n v="0"/>
    <x v="0"/>
    <x v="12"/>
    <x v="12"/>
    <n v="12"/>
    <x v="0"/>
    <x v="0"/>
    <s v="DCS AMMONIA-UTILITIES"/>
    <m/>
    <m/>
    <m/>
    <s v="O1010012R"/>
    <n v="12"/>
    <m/>
    <s v=""/>
    <s v="10-Combined Bldgn-N2 plant, Demi water"/>
    <s v="TS-O-02:17/_x000a_O1010012R_U12:3"/>
    <s v="TS-O-02:18/_x000a_O1010012R_U12:4"/>
    <s v=""/>
    <m/>
    <s v="O1010012R:12A/_x000a_O1010012R_U12:5"/>
    <s v="O1010012R:12C/_x000a_O1010012R_U12:6"/>
    <m/>
    <s v=""/>
    <s v=""/>
  </r>
  <r>
    <s v="01"/>
    <m/>
    <s v="Сигнал"/>
    <s v="17-T -03041"/>
    <s v="17TT03041"/>
    <s v="10"/>
    <s v="17-T-031 Vessel Temp"/>
    <s v="ТЕМПЕР ВОЗВРАТ КОНД В 17-T-031 "/>
    <s v="Temperature Transmitter - Head Mounted"/>
    <s v="4124-XZ-DM-21703003"/>
    <x v="4"/>
    <s v="DCS_AI_02"/>
    <m/>
    <x v="8"/>
    <x v="2"/>
    <x v="16"/>
    <x v="0"/>
    <x v="8"/>
    <x v="16"/>
    <x v="16"/>
    <x v="0"/>
    <x v="2"/>
    <x v="0"/>
    <s v="O1010012R_U13"/>
    <s v="HD5542"/>
    <s v="O1010012R"/>
    <s v="TUA711-AIO16"/>
    <s v="17-SC-DCS-001/O1010012R/ 17-MC-DCS-006"/>
    <s v="DB37-*m"/>
    <x v="0"/>
    <s v="CPO101"/>
    <n v="0"/>
    <x v="0"/>
    <x v="12"/>
    <x v="12"/>
    <n v="13"/>
    <x v="0"/>
    <x v="0"/>
    <s v="DCS AMMONIA-UTILITIES"/>
    <m/>
    <m/>
    <m/>
    <s v="O1010012R"/>
    <n v="13"/>
    <m/>
    <s v=""/>
    <s v="10-Combined Bldgn-N2 plant, Demi water"/>
    <s v="TS-O-02:31/_x000a_O1010012R_U13:3"/>
    <s v="TS-O-02:32/_x000a_O1010012R_U13:4"/>
    <s v=""/>
    <m/>
    <s v="O1010012R:13A/_x000a_O1010012R_U13:5"/>
    <s v="O1010012R:13C/_x000a_O1010012R_U13:6"/>
    <m/>
    <s v=""/>
    <s v=""/>
  </r>
  <r>
    <s v="01"/>
    <m/>
    <s v="Сигнал"/>
    <s v="17-L -11700"/>
    <s v="17LT11700"/>
    <s v="11"/>
    <s v="17-V-111 Level"/>
    <s v="БАРАБАН ПРОДУВОК 17-V-111"/>
    <s v="Guided Wave Radar Level Transmitter"/>
    <s v="4124-XZ-DM-21711701"/>
    <x v="4"/>
    <s v="DCS_AI_02"/>
    <m/>
    <x v="9"/>
    <x v="1"/>
    <x v="5"/>
    <x v="0"/>
    <x v="9"/>
    <x v="5"/>
    <x v="5"/>
    <x v="0"/>
    <x v="1"/>
    <x v="0"/>
    <s v="O1010012R_U14"/>
    <s v="HD5542"/>
    <s v="O1010012R"/>
    <s v="TUA711-AIO16"/>
    <s v="17-SC-DCS-001/O1010012R/ 17-MC-DCS-006"/>
    <s v="DB37-*m"/>
    <x v="0"/>
    <s v="CPO101"/>
    <n v="0"/>
    <x v="0"/>
    <x v="12"/>
    <x v="12"/>
    <n v="14"/>
    <x v="0"/>
    <x v="0"/>
    <s v="DCS AMMONIA-UTILITIES"/>
    <m/>
    <m/>
    <m/>
    <s v="O1010012R"/>
    <n v="14"/>
    <m/>
    <s v=""/>
    <s v="11-Auxiliary Boiler Area"/>
    <s v="TS-O-04:1/_x000a_O1010012R_U14:3"/>
    <s v="TS-O-04:2/_x000a_O1010012R_U14:4"/>
    <s v=""/>
    <m/>
    <s v="O1010012R:14A/_x000a_O1010012R_U14:5"/>
    <s v="O1010012R:14C/_x000a_O1010012R_U14:6"/>
    <m/>
    <s v=""/>
    <s v=""/>
  </r>
  <r>
    <s v="02.1"/>
    <s v="26.06.24 по TQ-061 сигнал удален"/>
    <s v="Резерв"/>
    <m/>
    <s v="Резерв"/>
    <m/>
    <m/>
    <s v="резерв"/>
    <m/>
    <m/>
    <x v="4"/>
    <s v="DCS_AI_02"/>
    <m/>
    <x v="6"/>
    <x v="4"/>
    <x v="8"/>
    <x v="0"/>
    <x v="6"/>
    <x v="8"/>
    <x v="8"/>
    <x v="0"/>
    <x v="4"/>
    <x v="0"/>
    <s v="O1010012R_U15"/>
    <s v="HD5542"/>
    <s v="O1010012R"/>
    <s v="TUA711-AIO16"/>
    <s v="17-SC-DCS-001/O1010012R/ 17-MC-DCS-006"/>
    <s v="DB37-*m"/>
    <x v="0"/>
    <s v="CPO101"/>
    <n v="0"/>
    <x v="0"/>
    <x v="12"/>
    <x v="12"/>
    <n v="15"/>
    <x v="0"/>
    <x v="0"/>
    <s v="DCS AMMONIA-UTILITIES"/>
    <m/>
    <m/>
    <m/>
    <s v="O1010012R"/>
    <n v="15"/>
    <m/>
    <s v=""/>
    <s v="11-Auxiliary Boiler Area"/>
    <s v=""/>
    <s v=""/>
    <s v=""/>
    <m/>
    <s v="O1010012R:15A/_x000a_O1010012R_U15:5"/>
    <s v="O1010012R:15C/_x000a_O1010012R_U15:6"/>
    <m/>
    <s v=""/>
    <s v=""/>
  </r>
  <r>
    <s v="01"/>
    <m/>
    <s v="Сигнал"/>
    <s v="17-F -113500"/>
    <s v="17FT113500"/>
    <s v="11"/>
    <s v="FROM FW PUMPS 17-P-111A/B"/>
    <s v="ОТ НАСОСОВ КОТЛ ВОДЫ 17-P-111A/B"/>
    <s v="DP Flow Transmitter"/>
    <s v="4124-FB-VD-BD00317L11111307_SH.1"/>
    <x v="4"/>
    <s v="DCS_AI_02"/>
    <m/>
    <x v="10"/>
    <x v="2"/>
    <x v="5"/>
    <x v="0"/>
    <x v="10"/>
    <x v="5"/>
    <x v="5"/>
    <x v="0"/>
    <x v="2"/>
    <x v="0"/>
    <s v="O1010012R_U16"/>
    <s v="HD5542"/>
    <s v="O1010012R"/>
    <s v="TUA711-AIO16"/>
    <s v="17-SC-DCS-001/O1010012R/ 17-MC-DCS-006"/>
    <s v="DB37-*m"/>
    <x v="0"/>
    <s v="CPO101"/>
    <n v="0"/>
    <x v="0"/>
    <x v="12"/>
    <x v="12"/>
    <n v="16"/>
    <x v="0"/>
    <x v="0"/>
    <s v="DCS AMMONIA-UTILITIES"/>
    <m/>
    <m/>
    <m/>
    <s v="O1010012R"/>
    <n v="16"/>
    <m/>
    <s v=""/>
    <s v="11-Auxiliary Boiler Area"/>
    <s v="TS-O-05:1/_x000a_O1010012R_U16:3"/>
    <s v="TS-O-05:2/_x000a_O1010012R_U16:4"/>
    <s v=""/>
    <m/>
    <s v="O1010012R:16A/_x000a_O1010012R_U16:5"/>
    <s v="O1010012R:16C/_x000a_O1010012R_U16:6"/>
    <m/>
    <s v=""/>
    <s v=""/>
  </r>
  <r>
    <s v="01"/>
    <m/>
    <s v="Сигнал"/>
    <s v="17-L -113500"/>
    <s v="17LT113500"/>
    <s v="11"/>
    <s v="STEAM DRUM LEVEL 17-L-111-V-111"/>
    <s v="УРОВЕНЬ В ПАРОВОМ БАРАБАНЕ КОТЛА"/>
    <s v="Guided Wave Radar Level Transmitter"/>
    <s v="4124-FB-VD-BD00317L11111307_SH.1"/>
    <x v="4"/>
    <s v="DCS_AI_02"/>
    <m/>
    <x v="10"/>
    <x v="2"/>
    <x v="1"/>
    <x v="0"/>
    <x v="10"/>
    <x v="1"/>
    <x v="1"/>
    <x v="0"/>
    <x v="2"/>
    <x v="0"/>
    <s v="O1010014R_U1"/>
    <s v="HD5542"/>
    <s v="O1010014R"/>
    <s v="TUA711-AIO16"/>
    <s v="17-SC-DCS-001/O1010014R/ 17-MC-DCS-006"/>
    <s v="DB37-*m"/>
    <x v="0"/>
    <s v="CPO101"/>
    <n v="0"/>
    <x v="0"/>
    <x v="13"/>
    <x v="13"/>
    <n v="1"/>
    <x v="0"/>
    <x v="0"/>
    <s v="DCS AMMONIA-UTILITIES"/>
    <m/>
    <m/>
    <m/>
    <s v="O1010014R"/>
    <n v="1"/>
    <m/>
    <s v=""/>
    <s v="11-Auxiliary Boiler Area"/>
    <s v="TS-O-05:5/_x000a_O1010014R_U1:3"/>
    <s v="TS-O-05:6/_x000a_O1010014R_U1:4"/>
    <s v=""/>
    <m/>
    <s v="O1010014R:1A/_x000a_O1010014R_U1:5"/>
    <s v="O1010014R:1C/_x000a_O1010014R_U1:6"/>
    <m/>
    <s v=""/>
    <s v=""/>
  </r>
  <r>
    <s v="01"/>
    <m/>
    <s v="Сигнал"/>
    <s v="17-P -113500"/>
    <s v="17PT113500"/>
    <s v="11"/>
    <s v="FROM FW PUMPS 17-P-111A/B"/>
    <s v="ОТ НАСОСОВ КОТЛ ВОДЫ 17-P-111A/B"/>
    <s v="Pressure Transmitter"/>
    <s v="4124-FB-VD-BD00317L11111307_SH.1"/>
    <x v="4"/>
    <s v="DCS_AI_02"/>
    <m/>
    <x v="10"/>
    <x v="2"/>
    <x v="4"/>
    <x v="0"/>
    <x v="10"/>
    <x v="4"/>
    <x v="4"/>
    <x v="0"/>
    <x v="2"/>
    <x v="0"/>
    <s v="O1010014R_U2"/>
    <s v="HD5542"/>
    <s v="O1010014R"/>
    <s v="TUA711-AIO16"/>
    <s v="17-SC-DCS-001/O1010014R/ 17-MC-DCS-006"/>
    <s v="DB37-*m"/>
    <x v="0"/>
    <s v="CPO101"/>
    <n v="0"/>
    <x v="0"/>
    <x v="13"/>
    <x v="13"/>
    <n v="2"/>
    <x v="0"/>
    <x v="0"/>
    <s v="DCS AMMONIA-UTILITIES"/>
    <m/>
    <m/>
    <m/>
    <s v="O1010014R"/>
    <n v="2"/>
    <m/>
    <s v=""/>
    <s v="11-Auxiliary Boiler Area"/>
    <s v="TS-O-05:11/_x000a_O1010014R_U2:3"/>
    <s v="TS-O-05:12/_x000a_O1010014R_U2:4"/>
    <s v=""/>
    <m/>
    <s v="O1010014R:2A/_x000a_O1010014R_U2:5"/>
    <s v="O1010014R:2C/_x000a_O1010014R_U2:6"/>
    <m/>
    <s v=""/>
    <s v=""/>
  </r>
  <r>
    <s v="01"/>
    <m/>
    <s v="Сигнал"/>
    <s v="17-F -07055"/>
    <s v="17FT07055"/>
    <s v="07"/>
    <s v="Service water for Cooling Tower make-up"/>
    <s v="ОТ ГРАДИРНИ К НАСОСАМ ОХЛ ВОДЫ"/>
    <s v="Magnetic Flow Transmitter"/>
    <s v="4124-XZ-DM-21707003"/>
    <x v="5"/>
    <s v="DCS_AI_04"/>
    <s v="230 VAC"/>
    <x v="13"/>
    <x v="2"/>
    <x v="2"/>
    <x v="0"/>
    <x v="13"/>
    <x v="2"/>
    <x v="2"/>
    <x v="0"/>
    <x v="2"/>
    <x v="0"/>
    <s v="O1010014R_U3"/>
    <s v="HD5542"/>
    <s v="O1010014R"/>
    <s v="TUA711-AIO16"/>
    <s v="17-SC-DCS-001/O1010014R/ 17-MC-DCS-006"/>
    <s v="DB37-*m"/>
    <x v="0"/>
    <s v="CPO101"/>
    <n v="0"/>
    <x v="0"/>
    <x v="13"/>
    <x v="13"/>
    <n v="3"/>
    <x v="0"/>
    <x v="0"/>
    <s v="DCS AMMONIA-UTILITIES"/>
    <s v="16.02.2024 добавлен Loop_External_power"/>
    <m/>
    <m/>
    <s v="O1010014R"/>
    <n v="3"/>
    <m/>
    <s v=""/>
    <s v="07-Cooling Tower Area"/>
    <s v="TS-Q-03:7/_x000a_O1010014R_U3:1"/>
    <s v="TS-Q-03:8/_x000a_O1010014R_U3:2"/>
    <s v=""/>
    <m/>
    <s v="O1010014R:3A/_x000a_O1010014R_U3:5"/>
    <s v="O1010014R:3C/_x000a_O1010014R_U3:6"/>
    <m/>
    <s v=""/>
    <s v=""/>
  </r>
  <r>
    <s v="01"/>
    <m/>
    <s v="Сигнал"/>
    <s v="17-F -07021"/>
    <s v="17FT07021"/>
    <s v="07"/>
    <s v="Cooling water to 17-L-072"/>
    <s v="ОХЛ ВОДА ОТ НАСОСОВ 17-P-071A-G"/>
    <s v="Magnetic Flow Transmitter"/>
    <s v="4124-XZ-DM-21707002"/>
    <x v="5"/>
    <s v="DCS_AI_04"/>
    <s v="230 VAC"/>
    <x v="13"/>
    <x v="2"/>
    <x v="3"/>
    <x v="0"/>
    <x v="13"/>
    <x v="3"/>
    <x v="3"/>
    <x v="0"/>
    <x v="2"/>
    <x v="0"/>
    <s v="O1010014R_U4"/>
    <s v="HD5542"/>
    <s v="O1010014R"/>
    <s v="TUA711-AIO16"/>
    <s v="17-SC-DCS-001/O1010014R/ 17-MC-DCS-006"/>
    <s v="DB37-*m"/>
    <x v="0"/>
    <s v="CPO101"/>
    <n v="0"/>
    <x v="0"/>
    <x v="13"/>
    <x v="13"/>
    <n v="4"/>
    <x v="0"/>
    <x v="0"/>
    <s v="DCS AMMONIA-UTILITIES"/>
    <s v="16.02.2024 добавлен Loop_External_power"/>
    <m/>
    <m/>
    <s v="O1010014R"/>
    <n v="4"/>
    <m/>
    <s v=""/>
    <s v="07-Cooling Tower Area"/>
    <s v="TS-Q-03:9/_x000a_O1010014R_U4:1"/>
    <s v="TS-Q-03:10/_x000a_O1010014R_U4:2"/>
    <s v=""/>
    <m/>
    <s v="O1010014R:4A/_x000a_O1010014R_U4:5"/>
    <s v="O1010014R:4C/_x000a_O1010014R_U4:6"/>
    <m/>
    <s v=""/>
    <s v=""/>
  </r>
  <r>
    <s v="01"/>
    <m/>
    <s v="Сигнал"/>
    <s v="17-L -07034"/>
    <s v="17LT07034"/>
    <s v="07"/>
    <s v="CW Pump basin Level"/>
    <s v="ОХЛ ВОДА В БАССЕЙНЕ 17-BS-071"/>
    <s v="Guided Wave Radar Level Transmitter"/>
    <s v="4124-XZ-DM-21707003"/>
    <x v="4"/>
    <s v="DCS_AI_02"/>
    <m/>
    <x v="13"/>
    <x v="2"/>
    <x v="4"/>
    <x v="0"/>
    <x v="13"/>
    <x v="4"/>
    <x v="4"/>
    <x v="0"/>
    <x v="2"/>
    <x v="0"/>
    <s v="O1010014R_U5"/>
    <s v="HD5542"/>
    <s v="O1010014R"/>
    <s v="TUA711-AIO16"/>
    <s v="17-SC-DCS-001/O1010014R/ 17-MC-DCS-006"/>
    <s v="DB37-*m"/>
    <x v="0"/>
    <s v="CPO101"/>
    <n v="0"/>
    <x v="0"/>
    <x v="13"/>
    <x v="13"/>
    <n v="5"/>
    <x v="0"/>
    <x v="0"/>
    <s v="DCS AMMONIA-UTILITIES"/>
    <m/>
    <m/>
    <m/>
    <s v="O1010014R"/>
    <n v="5"/>
    <m/>
    <s v=""/>
    <s v="07-Cooling Tower Area"/>
    <s v="TS-Q-03:11/_x000a_O1010014R_U5:3"/>
    <s v="TS-Q-03:12/_x000a_O1010014R_U5:4"/>
    <s v=""/>
    <m/>
    <s v="O1010014R:5A/_x000a_O1010014R_U5:5"/>
    <s v="O1010014R:5C/_x000a_O1010014R_U5:6"/>
    <m/>
    <s v=""/>
    <s v=""/>
  </r>
  <r>
    <s v="01"/>
    <m/>
    <s v="Сигнал"/>
    <s v="17-F -07003"/>
    <s v="17FT07003"/>
    <s v="07"/>
    <s v="Cooling water blowdown header"/>
    <s v="КОЛЛЕКТОР ПРОДУВКИ ОХЛ ВОДЫ"/>
    <s v="Magnetic Flow Transmitter"/>
    <s v="4124-XZ-DM-21707001"/>
    <x v="5"/>
    <s v="DCS_AI_04"/>
    <s v="230 VAC"/>
    <x v="13"/>
    <x v="2"/>
    <x v="16"/>
    <x v="0"/>
    <x v="13"/>
    <x v="16"/>
    <x v="16"/>
    <x v="0"/>
    <x v="2"/>
    <x v="0"/>
    <s v="O1010014R_U6"/>
    <s v="HD5542"/>
    <s v="O1010014R"/>
    <s v="TUA711-AIO16"/>
    <s v="17-SC-DCS-001/O1010014R/ 17-MC-DCS-006"/>
    <s v="DB37-*m"/>
    <x v="0"/>
    <s v="CPO101"/>
    <n v="0"/>
    <x v="0"/>
    <x v="13"/>
    <x v="13"/>
    <n v="6"/>
    <x v="0"/>
    <x v="0"/>
    <s v="DCS AMMONIA-UTILITIES"/>
    <s v="16.02.2024 добавлен Loop_External_power"/>
    <m/>
    <m/>
    <s v="O1010014R"/>
    <n v="6"/>
    <m/>
    <s v=""/>
    <s v="07-Cooling Tower Area"/>
    <s v="TS-Q-03:31/_x000a_O1010014R_U6:1"/>
    <s v="TS-Q-03:32/_x000a_O1010014R_U6:2"/>
    <s v=""/>
    <m/>
    <s v="O1010014R:6A/_x000a_O1010014R_U6:5"/>
    <s v="O1010014R:6C/_x000a_O1010014R_U6:6"/>
    <m/>
    <s v=""/>
    <s v=""/>
  </r>
  <r>
    <s v="01"/>
    <m/>
    <s v="Сигнал"/>
    <s v="17-F -03025"/>
    <s v="17FT03025"/>
    <s v="10"/>
    <s v="Process Condensate from 17-P-030 A/B/C"/>
    <s v="ТЕХНОЛ КОНД ОТ 17-P-030-A/B/C "/>
    <s v="Vortex Flow Transmitter"/>
    <s v="4124-XZ-DM-21703004"/>
    <x v="4"/>
    <s v="DCS_AI_02"/>
    <m/>
    <x v="3"/>
    <x v="2"/>
    <x v="7"/>
    <x v="0"/>
    <x v="3"/>
    <x v="7"/>
    <x v="7"/>
    <x v="0"/>
    <x v="2"/>
    <x v="0"/>
    <s v="O1010014R_U7"/>
    <s v="HD5542"/>
    <s v="O1010014R"/>
    <s v="TUA711-AIO16"/>
    <s v="17-SC-DCS-001/O1010014R/ 17-MC-DCS-006"/>
    <s v="DB37-*m"/>
    <x v="0"/>
    <s v="CPO101"/>
    <n v="0"/>
    <x v="0"/>
    <x v="13"/>
    <x v="13"/>
    <n v="7"/>
    <x v="0"/>
    <x v="0"/>
    <s v="DCS AMMONIA-UTILITIES"/>
    <m/>
    <m/>
    <m/>
    <s v="O1010014R"/>
    <n v="7"/>
    <m/>
    <s v=""/>
    <s v="10-Combined Bldgn-N2 plant, Demi water"/>
    <s v="TS-Q-04:15/_x000a_O1010014R_U7:3"/>
    <s v="TS-Q-04:16/_x000a_O1010014R_U7:4"/>
    <s v=""/>
    <m/>
    <s v="O1010014R:7A/_x000a_O1010014R_U7:5"/>
    <s v="O1010014R:7C/_x000a_O1010014R_U7:6"/>
    <m/>
    <s v=""/>
    <s v=""/>
  </r>
  <r>
    <s v="01"/>
    <m/>
    <s v="Сигнал"/>
    <s v="17-F -03062"/>
    <s v="17FT03062"/>
    <s v="10"/>
    <s v="17-P-031A/B/C discharge to 17-S-022A/B/C"/>
    <s v="ТЕХНОЛ КОНД ОТ 17-Т-031 НА ФСД"/>
    <s v="Vortex Flow Transmitter"/>
    <s v="4124-XZ-DM-21703003"/>
    <x v="4"/>
    <s v="DCS_AI_02"/>
    <m/>
    <x v="3"/>
    <x v="2"/>
    <x v="10"/>
    <x v="0"/>
    <x v="3"/>
    <x v="10"/>
    <x v="10"/>
    <x v="0"/>
    <x v="2"/>
    <x v="0"/>
    <s v="O1010014R_U8"/>
    <s v="HD5542"/>
    <s v="O1010014R"/>
    <s v="TUA711-AIO16"/>
    <s v="17-SC-DCS-001/O1010014R/ 17-MC-DCS-006"/>
    <s v="DB37-*m"/>
    <x v="0"/>
    <s v="CPO101"/>
    <n v="0"/>
    <x v="0"/>
    <x v="13"/>
    <x v="13"/>
    <n v="8"/>
    <x v="0"/>
    <x v="0"/>
    <s v="DCS AMMONIA-UTILITIES"/>
    <m/>
    <m/>
    <m/>
    <s v="O1010014R"/>
    <n v="8"/>
    <m/>
    <s v=""/>
    <s v="10-Combined Bldgn-N2 plant, Demi water"/>
    <s v="TS-Q-04:17/_x000a_O1010014R_U8:3"/>
    <s v="TS-Q-04:18/_x000a_O1010014R_U8:4"/>
    <s v=""/>
    <m/>
    <s v="O1010014R:8A/_x000a_O1010014R_U8:5"/>
    <s v="O1010014R:8C/_x000a_O1010014R_U8:6"/>
    <m/>
    <s v=""/>
    <s v=""/>
  </r>
  <r>
    <s v="01"/>
    <m/>
    <s v="Сигнал"/>
    <s v="17-P -02083"/>
    <s v="17PT02083"/>
    <s v="10"/>
    <s v="17-T-021 Pressure"/>
    <s v="ДАВЛЕНИЕ В БАКЕ 17-T-021"/>
    <s v="Pressure Transmitter"/>
    <s v="4124-XZ-DM-21702020"/>
    <x v="4"/>
    <s v="DCS_AI_02"/>
    <m/>
    <x v="14"/>
    <x v="2"/>
    <x v="6"/>
    <x v="0"/>
    <x v="14"/>
    <x v="6"/>
    <x v="6"/>
    <x v="0"/>
    <x v="2"/>
    <x v="0"/>
    <s v="O1010014R_U9"/>
    <s v="HD5542"/>
    <s v="O1010014R"/>
    <s v="TUA711-AIO16"/>
    <s v="17-SC-DCS-001/O1010014R/ 17-MC-DCS-006"/>
    <s v="DB37-*m"/>
    <x v="0"/>
    <s v="CPO101"/>
    <n v="0"/>
    <x v="0"/>
    <x v="13"/>
    <x v="13"/>
    <n v="9"/>
    <x v="0"/>
    <x v="0"/>
    <s v="DCS AMMONIA-UTILITIES"/>
    <m/>
    <m/>
    <m/>
    <s v="O1010014R"/>
    <n v="9"/>
    <m/>
    <s v=""/>
    <s v="10-Combined Bldgn-N2 plant, Demi water"/>
    <s v="TS-Q-05:13/_x000a_O1010014R_U9:3"/>
    <s v="TS-Q-05:14/_x000a_O1010014R_U9:4"/>
    <s v=""/>
    <m/>
    <s v="O1010014R:9A/_x000a_O1010014R_U9:5"/>
    <s v="O1010014R:9C/_x000a_O1010014R_U9:6"/>
    <m/>
    <s v=""/>
    <s v=""/>
  </r>
  <r>
    <s v="01"/>
    <m/>
    <s v="Сигнал"/>
    <s v="17-T -02081"/>
    <s v="17TT02081"/>
    <s v="10"/>
    <s v="17-T-021 Temperature"/>
    <s v="ТЕМПЕРАТУРА В БАКЕ 17-T-021"/>
    <s v="Temperature Transmitter - Head Mounted"/>
    <s v="4124-XZ-DM-21702020"/>
    <x v="4"/>
    <s v="DCS_AI_02"/>
    <m/>
    <x v="14"/>
    <x v="2"/>
    <x v="12"/>
    <x v="0"/>
    <x v="14"/>
    <x v="12"/>
    <x v="12"/>
    <x v="0"/>
    <x v="2"/>
    <x v="0"/>
    <s v="O1010014R_U10"/>
    <s v="HD5542"/>
    <s v="O1010014R"/>
    <s v="TUA711-AIO16"/>
    <s v="17-SC-DCS-001/O1010014R/ 17-MC-DCS-006"/>
    <s v="DB37-*m"/>
    <x v="0"/>
    <s v="CPO101"/>
    <n v="0"/>
    <x v="0"/>
    <x v="13"/>
    <x v="13"/>
    <n v="10"/>
    <x v="0"/>
    <x v="0"/>
    <s v="DCS AMMONIA-UTILITIES"/>
    <m/>
    <m/>
    <m/>
    <s v="O1010014R"/>
    <n v="10"/>
    <m/>
    <s v=""/>
    <s v="10-Combined Bldgn-N2 plant, Demi water"/>
    <s v="TS-Q-05:21/_x000a_O1010014R_U10:3"/>
    <s v="TS-Q-05:22/_x000a_O1010014R_U10:4"/>
    <s v=""/>
    <m/>
    <s v="O1010014R:10A/_x000a_O1010014R_U10:5"/>
    <s v="O1010014R:10C/_x000a_O1010014R_U10:6"/>
    <m/>
    <s v=""/>
    <s v=""/>
  </r>
  <r>
    <s v="01"/>
    <m/>
    <s v="Сигнал"/>
    <s v="17-T -02087"/>
    <s v="17TT02087"/>
    <s v="10"/>
    <s v="Pump 17-P-021 discharge to stripper"/>
    <s v="ТЕМПЕРАТУРА НА НАГНЕТ 17-P-021"/>
    <s v="Temperature Transmitter - Head Mounted"/>
    <s v="4124-XZ-DM-21702020"/>
    <x v="4"/>
    <s v="DCS_AI_02"/>
    <m/>
    <x v="14"/>
    <x v="2"/>
    <x v="13"/>
    <x v="0"/>
    <x v="14"/>
    <x v="13"/>
    <x v="13"/>
    <x v="0"/>
    <x v="2"/>
    <x v="0"/>
    <s v="O1010014R_U11"/>
    <s v="HD5542"/>
    <s v="O1010014R"/>
    <s v="TUA711-AIO16"/>
    <s v="17-SC-DCS-001/O1010014R/ 17-MC-DCS-006"/>
    <s v="DB37-*m"/>
    <x v="0"/>
    <s v="CPO101"/>
    <n v="0"/>
    <x v="0"/>
    <x v="13"/>
    <x v="13"/>
    <n v="11"/>
    <x v="0"/>
    <x v="0"/>
    <s v="DCS AMMONIA-UTILITIES"/>
    <m/>
    <m/>
    <m/>
    <s v="O1010014R"/>
    <n v="11"/>
    <m/>
    <s v=""/>
    <s v="10-Combined Bldgn-N2 plant, Demi water"/>
    <s v="TS-Q-05:23/_x000a_O1010014R_U11:3"/>
    <s v="TS-Q-05:24/_x000a_O1010014R_U11:4"/>
    <s v=""/>
    <m/>
    <s v="O1010014R:11A/_x000a_O1010014R_U11:5"/>
    <s v="O1010014R:11C/_x000a_O1010014R_U11:6"/>
    <m/>
    <s v=""/>
    <s v=""/>
  </r>
  <r>
    <s v="01"/>
    <m/>
    <s v="Сигнал"/>
    <s v="17-T -03002"/>
    <s v="17TT03002"/>
    <s v="10"/>
    <s v="17-T-032 Vessel Temp"/>
    <s v="ТЕМПЕР В БАКЕ ДЕМ ВОДЫ 17-T-032"/>
    <s v="Temperature Transmitter - Head Mounted"/>
    <s v="4124-XZ-DM-21703001"/>
    <x v="4"/>
    <s v="DCS_AI_02"/>
    <m/>
    <x v="14"/>
    <x v="2"/>
    <x v="14"/>
    <x v="0"/>
    <x v="14"/>
    <x v="14"/>
    <x v="14"/>
    <x v="0"/>
    <x v="2"/>
    <x v="0"/>
    <s v="O1010014R_U12"/>
    <s v="HD5542"/>
    <s v="O1010014R"/>
    <s v="TUA711-AIO16"/>
    <s v="17-SC-DCS-001/O1010014R/ 17-MC-DCS-006"/>
    <s v="DB37-*m"/>
    <x v="0"/>
    <s v="CPO101"/>
    <n v="0"/>
    <x v="0"/>
    <x v="13"/>
    <x v="13"/>
    <n v="12"/>
    <x v="0"/>
    <x v="0"/>
    <s v="DCS AMMONIA-UTILITIES"/>
    <m/>
    <m/>
    <m/>
    <s v="O1010014R"/>
    <n v="12"/>
    <m/>
    <s v=""/>
    <s v="10-Combined Bldgn-N2 plant, Demi water"/>
    <s v="TS-Q-05:25/_x000a_O1010014R_U12:3"/>
    <s v="TS-Q-05:26/_x000a_O1010014R_U12:4"/>
    <s v=""/>
    <m/>
    <s v="O1010014R:12A/_x000a_O1010014R_U12:5"/>
    <s v="O1010014R:12C/_x000a_O1010014R_U12:6"/>
    <m/>
    <s v=""/>
    <s v=""/>
  </r>
  <r>
    <s v="01"/>
    <m/>
    <s v="Сигнал"/>
    <s v="17-T -03022"/>
    <s v="17TT03022"/>
    <s v="10"/>
    <s v="17-T-030 Vessel Temp"/>
    <s v="ТЕМП КОНДЕНСАТА В 17-T-030"/>
    <s v="Temperature Transmitter - Head Mounted"/>
    <s v="4124-XZ-DM-21703004"/>
    <x v="4"/>
    <s v="DCS_AI_02"/>
    <m/>
    <x v="14"/>
    <x v="2"/>
    <x v="15"/>
    <x v="0"/>
    <x v="14"/>
    <x v="15"/>
    <x v="15"/>
    <x v="0"/>
    <x v="2"/>
    <x v="0"/>
    <s v="O1010014R_U13"/>
    <s v="HD5542"/>
    <s v="O1010014R"/>
    <s v="TUA711-AIO16"/>
    <s v="17-SC-DCS-001/O1010014R/ 17-MC-DCS-006"/>
    <s v="DB37-*m"/>
    <x v="0"/>
    <s v="CPO101"/>
    <n v="0"/>
    <x v="0"/>
    <x v="13"/>
    <x v="13"/>
    <n v="13"/>
    <x v="0"/>
    <x v="0"/>
    <s v="DCS AMMONIA-UTILITIES"/>
    <m/>
    <m/>
    <m/>
    <s v="O1010014R"/>
    <n v="13"/>
    <m/>
    <s v=""/>
    <s v="10-Combined Bldgn-N2 plant, Demi water"/>
    <s v="TS-Q-05:27/_x000a_O1010014R_U13:3"/>
    <s v="TS-Q-05:28/_x000a_O1010014R_U13:4"/>
    <s v=""/>
    <m/>
    <s v="O1010014R:13A/_x000a_O1010014R_U13:5"/>
    <s v="O1010014R:13C/_x000a_O1010014R_U13:6"/>
    <m/>
    <s v=""/>
    <s v=""/>
  </r>
  <r>
    <s v="01"/>
    <m/>
    <s v="Сигнал"/>
    <s v="17-L -13002"/>
    <s v="17LT13002"/>
    <s v="00"/>
    <s v="17-V-131 Level"/>
    <s v="17-V-131 УРОВЕНЬ В БАКЕ ВОДЫ"/>
    <s v="Guided Wave Radar Level Transmitter"/>
    <s v="4124-XZ-DM-21713001"/>
    <x v="4"/>
    <s v="DCS_AI_02"/>
    <m/>
    <x v="8"/>
    <x v="2"/>
    <x v="3"/>
    <x v="0"/>
    <x v="8"/>
    <x v="3"/>
    <x v="3"/>
    <x v="0"/>
    <x v="2"/>
    <x v="0"/>
    <s v="O1010014R_U14"/>
    <s v="HD5542"/>
    <s v="O1010014R"/>
    <s v="TUA711-AIO16"/>
    <s v="17-SC-DCS-001/O1010014R/ 17-MC-DCS-006"/>
    <s v="DB37-*m"/>
    <x v="0"/>
    <s v="CPO101"/>
    <n v="0"/>
    <x v="0"/>
    <x v="13"/>
    <x v="13"/>
    <n v="14"/>
    <x v="0"/>
    <x v="0"/>
    <s v="DCS AMMONIA-UTILITIES"/>
    <m/>
    <m/>
    <m/>
    <s v="O1010014R"/>
    <n v="14"/>
    <m/>
    <s v=""/>
    <s v="00-Common"/>
    <s v="TS-O-02:9/_x000a_O1010014R_U14:3"/>
    <s v="TS-O-02:10/_x000a_O1010014R_U14:4"/>
    <s v=""/>
    <m/>
    <s v="O1010014R:14A/_x000a_O1010014R_U14:5"/>
    <s v="O1010014R:14C/_x000a_O1010014R_U14:6"/>
    <m/>
    <s v=""/>
    <s v=""/>
  </r>
  <r>
    <s v="01"/>
    <m/>
    <s v="Сигнал"/>
    <s v="17-T -13001"/>
    <s v="17TT13001"/>
    <s v="00"/>
    <s v="17-V-131 Temp"/>
    <s v="ТЕМПЕРАТУРА В БАКЕ ВОДЫ 17-V-131"/>
    <s v="Temperature Transmitter - Head Mounted"/>
    <s v="4124-XZ-DM-21713001"/>
    <x v="4"/>
    <s v="DCS_AI_02"/>
    <m/>
    <x v="8"/>
    <x v="2"/>
    <x v="22"/>
    <x v="0"/>
    <x v="8"/>
    <x v="19"/>
    <x v="19"/>
    <x v="0"/>
    <x v="2"/>
    <x v="0"/>
    <s v="O1010014R_U15"/>
    <s v="HD5542"/>
    <s v="O1010014R"/>
    <s v="TUA711-AIO16"/>
    <s v="17-SC-DCS-001/O1010014R/ 17-MC-DCS-006"/>
    <s v="DB37-*m"/>
    <x v="0"/>
    <s v="CPO101"/>
    <n v="0"/>
    <x v="0"/>
    <x v="13"/>
    <x v="13"/>
    <n v="15"/>
    <x v="0"/>
    <x v="0"/>
    <s v="DCS AMMONIA-UTILITIES"/>
    <m/>
    <m/>
    <m/>
    <s v="O1010014R"/>
    <n v="15"/>
    <m/>
    <s v=""/>
    <s v="00-Common"/>
    <s v="TS-O-02:33/_x000a_O1010014R_U15:3"/>
    <s v="TS-O-02:34/_x000a_O1010014R_U15:4"/>
    <s v=""/>
    <m/>
    <s v="O1010014R:15A/_x000a_O1010014R_U15:5"/>
    <s v="O1010014R:15C/_x000a_O1010014R_U15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0"/>
    <x v="6"/>
    <x v="8"/>
    <x v="8"/>
    <x v="1"/>
    <x v="5"/>
    <x v="0"/>
    <s v="O1010014R_U16"/>
    <s v="HD5542"/>
    <s v="O1010014R"/>
    <s v="TUA711-AIO16"/>
    <s v="17-SC-DCS-001/O1010014R/ 17-MC-DCS-006"/>
    <s v="DB37-*m"/>
    <x v="0"/>
    <s v="CPO101"/>
    <n v="0"/>
    <x v="0"/>
    <x v="13"/>
    <x v="13"/>
    <n v="16"/>
    <x v="0"/>
    <x v="0"/>
    <s v="DCS AMMONIA-UTILITIES"/>
    <m/>
    <m/>
    <m/>
    <s v="O1010014R"/>
    <n v="16"/>
    <m/>
    <s v=""/>
    <m/>
    <s v=""/>
    <s v=""/>
    <s v=""/>
    <m/>
    <s v="O1010014R:16A/_x000a_O1010014R_U16:5"/>
    <s v="O1010014R:16C/_x000a_O1010014R_U16:6"/>
    <m/>
    <s v=""/>
    <s v=""/>
  </r>
  <r>
    <s v="01"/>
    <m/>
    <s v="Сигнал"/>
    <s v="17-F -10002"/>
    <s v="17FT10002"/>
    <s v="10"/>
    <s v="Low pressure nitrogen to Owner BL"/>
    <s v="АЗОТ НД НА ГРАНИЦЫ УСТАНОВКИ"/>
    <s v="Vortex Flow Transmitter"/>
    <s v="4124-XZ-DM-21710001"/>
    <x v="4"/>
    <s v="DCS_AI_02"/>
    <m/>
    <x v="20"/>
    <x v="2"/>
    <x v="0"/>
    <x v="1"/>
    <x v="18"/>
    <x v="0"/>
    <x v="0"/>
    <x v="0"/>
    <x v="2"/>
    <x v="0"/>
    <s v="O1010100R_U1"/>
    <s v="HD5542"/>
    <s v="O1010100R"/>
    <s v="TUA711-AIO16"/>
    <s v="17-SC-DCS-001/O1010100R/ 17-MC-DCS-008"/>
    <s v="DB37-*m"/>
    <x v="0"/>
    <s v="CPO101"/>
    <n v="0"/>
    <x v="1"/>
    <x v="14"/>
    <x v="0"/>
    <n v="1"/>
    <x v="0"/>
    <x v="0"/>
    <s v="DCS AMMONIA-UTILITIES"/>
    <m/>
    <m/>
    <m/>
    <s v="O1010100R"/>
    <n v="1"/>
    <m/>
    <s v=""/>
    <s v="10-Combined Bldgn-N2 plant, Demi water"/>
    <s v="TS-P-01:3/_x000a_O1010100R_U1:3"/>
    <s v="TS-P-01:4/_x000a_O1010100R_U1:4"/>
    <s v=""/>
    <m/>
    <s v="O1010100R:1A/_x000a_O1010100R_U1:5"/>
    <s v="O1010100R:1C/_x000a_O1010100R_U1:6"/>
    <m/>
    <s v=""/>
    <s v=""/>
  </r>
  <r>
    <s v="01"/>
    <m/>
    <s v="Сигнал"/>
    <s v="17-P -10015"/>
    <s v="17PT10015"/>
    <s v="10"/>
    <s v="LP Steam to Header"/>
    <s v="LS АЗОТНОЙ УСТАНОВКИ В КОЛЛЕКТОР"/>
    <s v="Pressure Transmitter"/>
    <s v="4124-XZ-DM-21710000"/>
    <x v="4"/>
    <s v="DCS_AI_02"/>
    <m/>
    <x v="20"/>
    <x v="2"/>
    <x v="6"/>
    <x v="1"/>
    <x v="18"/>
    <x v="6"/>
    <x v="6"/>
    <x v="0"/>
    <x v="2"/>
    <x v="0"/>
    <s v="O1010100R_U2"/>
    <s v="HD5542"/>
    <s v="O1010100R"/>
    <s v="TUA711-AIO16"/>
    <s v="17-SC-DCS-001/O1010100R/ 17-MC-DCS-008"/>
    <s v="DB37-*m"/>
    <x v="0"/>
    <s v="CPO101"/>
    <n v="0"/>
    <x v="1"/>
    <x v="14"/>
    <x v="0"/>
    <n v="2"/>
    <x v="0"/>
    <x v="0"/>
    <s v="DCS AMMONIA-UTILITIES"/>
    <m/>
    <m/>
    <m/>
    <s v="O1010100R"/>
    <n v="2"/>
    <m/>
    <s v=""/>
    <s v="10-Combined Bldgn-N2 plant, Demi water"/>
    <s v="TS-P-01:13/_x000a_O1010100R_U2:3"/>
    <s v="TS-P-01:14/_x000a_O1010100R_U2:4"/>
    <s v=""/>
    <m/>
    <s v="O1010100R:2A/_x000a_O1010100R_U2:5"/>
    <s v="O1010100R:2C/_x000a_O1010100R_U2:6"/>
    <m/>
    <s v=""/>
    <s v=""/>
  </r>
  <r>
    <s v="01"/>
    <m/>
    <s v="Сигнал"/>
    <s v="17-T -10006"/>
    <s v="17TT10006"/>
    <s v="10"/>
    <s v="LP Steam to Header"/>
    <s v="LS АЗОТНОЙ УСТАНОВКИ В КОЛЛЕКТОР"/>
    <s v="Temperature Transmitter - Head Mounted"/>
    <s v="4124-XZ-DM-21710000"/>
    <x v="4"/>
    <s v="DCS_AI_02"/>
    <m/>
    <x v="20"/>
    <x v="2"/>
    <x v="11"/>
    <x v="1"/>
    <x v="18"/>
    <x v="11"/>
    <x v="11"/>
    <x v="0"/>
    <x v="2"/>
    <x v="0"/>
    <s v="O1010100R_U3"/>
    <s v="HD5542"/>
    <s v="O1010100R"/>
    <s v="TUA711-AIO16"/>
    <s v="17-SC-DCS-001/O1010100R/ 17-MC-DCS-008"/>
    <s v="DB37-*m"/>
    <x v="0"/>
    <s v="CPO101"/>
    <n v="0"/>
    <x v="1"/>
    <x v="14"/>
    <x v="0"/>
    <n v="3"/>
    <x v="0"/>
    <x v="0"/>
    <s v="DCS AMMONIA-UTILITIES"/>
    <m/>
    <m/>
    <m/>
    <s v="O1010100R"/>
    <n v="3"/>
    <m/>
    <s v=""/>
    <s v="10-Combined Bldgn-N2 plant, Demi water"/>
    <s v="TS-P-01:19/_x000a_O1010100R_U3:3"/>
    <s v="TS-P-01:20/_x000a_O1010100R_U3:4"/>
    <s v=""/>
    <m/>
    <s v="O1010100R:3A/_x000a_O1010100R_U3:5"/>
    <s v="O1010100R:3C/_x000a_O1010100R_U3:6"/>
    <m/>
    <s v=""/>
    <s v=""/>
  </r>
  <r>
    <s v="01"/>
    <m/>
    <s v="Сигнал"/>
    <s v="17-T -113520"/>
    <s v="17TT113520"/>
    <s v="11"/>
    <s v="AIR DUCT TEMPERATURE"/>
    <s v="ТЕМП ВОЗДУХА НА ГОРЕНИЕ КОТЛА"/>
    <s v="Temperature Transmitter - Head Mounted"/>
    <s v="4124-FB-VD-BD00317L11111303"/>
    <x v="4"/>
    <s v="DCS_AI_02"/>
    <m/>
    <x v="21"/>
    <x v="2"/>
    <x v="5"/>
    <x v="1"/>
    <x v="16"/>
    <x v="5"/>
    <x v="5"/>
    <x v="0"/>
    <x v="2"/>
    <x v="0"/>
    <s v="O1010100R_U4"/>
    <s v="HD5542"/>
    <s v="O1010100R"/>
    <s v="TUA711-AIO16"/>
    <s v="17-SC-DCS-001/O1010100R/ 17-MC-DCS-008"/>
    <s v="DB37-*m"/>
    <x v="0"/>
    <s v="CPO101"/>
    <n v="0"/>
    <x v="1"/>
    <x v="14"/>
    <x v="0"/>
    <n v="4"/>
    <x v="0"/>
    <x v="0"/>
    <s v="DCS AMMONIA-UTILITIES"/>
    <m/>
    <m/>
    <m/>
    <s v="O1010100R"/>
    <n v="4"/>
    <m/>
    <s v=""/>
    <s v="11-Auxiliary Boiler Area"/>
    <s v="TS-P-02:1/_x000a_O1010100R_U4:3"/>
    <s v="TS-P-02:2/_x000a_O1010100R_U4:4"/>
    <s v=""/>
    <m/>
    <s v="O1010100R:4A/_x000a_O1010100R_U4:5"/>
    <s v="O1010100R:4C/_x000a_O1010100R_U4:6"/>
    <m/>
    <s v=""/>
    <s v=""/>
  </r>
  <r>
    <s v="01"/>
    <m/>
    <s v="Сигнал"/>
    <s v="17-L -03001"/>
    <s v="17LT03001"/>
    <s v="10"/>
    <s v="17-T-032 Vessel Level"/>
    <s v="УРОВЕНЬ ДЕМ ВОДЫ В 17-T-032"/>
    <s v="Guided Wave Radar Level Transmitter"/>
    <s v="4124-XZ-DM-21703001"/>
    <x v="4"/>
    <s v="DCS_AI_02"/>
    <m/>
    <x v="30"/>
    <x v="3"/>
    <x v="5"/>
    <x v="1"/>
    <x v="28"/>
    <x v="5"/>
    <x v="5"/>
    <x v="0"/>
    <x v="3"/>
    <x v="0"/>
    <s v="O1010100R_U5"/>
    <s v="HD5542"/>
    <s v="O1010100R"/>
    <s v="TUA711-AIO16"/>
    <s v="17-SC-DCS-001/O1010100R/ 17-MC-DCS-008"/>
    <s v="DB37-*m"/>
    <x v="0"/>
    <s v="CPO101"/>
    <n v="0"/>
    <x v="1"/>
    <x v="14"/>
    <x v="0"/>
    <n v="5"/>
    <x v="0"/>
    <x v="0"/>
    <s v="DCS AMMONIA-UTILITIES"/>
    <m/>
    <m/>
    <m/>
    <s v="O1010100R"/>
    <n v="5"/>
    <m/>
    <s v=""/>
    <s v="10-Combined Bldgn-N2 plant, Demi water"/>
    <s v="TS-P-05:1/_x000a_O1010100R_U5:3"/>
    <s v="TS-P-05:2/_x000a_O1010100R_U5:4"/>
    <s v=""/>
    <m/>
    <s v="O1010100R:5A/_x000a_O1010100R_U5:5"/>
    <s v="O1010100R:5C/_x000a_O1010100R_U5:6"/>
    <m/>
    <s v=""/>
    <s v=""/>
  </r>
  <r>
    <s v="01"/>
    <m/>
    <s v="Сигнал"/>
    <s v="17-P -11287"/>
    <s v="17PT11287"/>
    <s v="11"/>
    <s v="To Turbine Oil Supply Header"/>
    <s v="К коллектору подачи турбинного масла"/>
    <s v="Pressure Transmitter"/>
    <s v="4124-GG-VD-BD17117P111037_SH.3"/>
    <x v="4"/>
    <s v="DCS_AI_02"/>
    <m/>
    <x v="31"/>
    <x v="3"/>
    <x v="5"/>
    <x v="1"/>
    <x v="27"/>
    <x v="5"/>
    <x v="5"/>
    <x v="0"/>
    <x v="3"/>
    <x v="0"/>
    <s v="O1010100R_U6"/>
    <s v="HD5542"/>
    <s v="O1010100R"/>
    <s v="TUA711-AIO16"/>
    <s v="17-SC-DCS-001/O1010100R/ 17-MC-DCS-008"/>
    <s v="DB37-*m"/>
    <x v="0"/>
    <s v="CPO101"/>
    <n v="0"/>
    <x v="1"/>
    <x v="14"/>
    <x v="0"/>
    <n v="6"/>
    <x v="0"/>
    <x v="0"/>
    <s v="DCS AMMONIA-UTILITIES"/>
    <m/>
    <m/>
    <m/>
    <s v="O1010100R"/>
    <n v="6"/>
    <m/>
    <s v=""/>
    <s v="11-Auxiliary Boiler Area"/>
    <s v="TS-Q-01:1/_x000a_O1010100R_U6:3"/>
    <s v="TS-Q-01:2/_x000a_O1010100R_U6:4"/>
    <s v=""/>
    <m/>
    <s v="O1010100R:6A/_x000a_O1010100R_U6:5"/>
    <s v="O1010100R:6C/_x000a_O1010100R_U6:6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7"/>
    <x v="0"/>
    <x v="0"/>
    <m/>
    <m/>
    <m/>
    <m/>
    <s v="O1010100R"/>
    <n v="7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8"/>
    <x v="0"/>
    <x v="0"/>
    <m/>
    <m/>
    <m/>
    <m/>
    <s v="O1010100R"/>
    <n v="8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9"/>
    <x v="0"/>
    <x v="0"/>
    <m/>
    <m/>
    <m/>
    <m/>
    <s v="O1010100R"/>
    <n v="9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0"/>
    <x v="0"/>
    <x v="0"/>
    <m/>
    <m/>
    <m/>
    <m/>
    <s v="O1010100R"/>
    <n v="10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1"/>
    <x v="0"/>
    <x v="0"/>
    <m/>
    <m/>
    <m/>
    <m/>
    <s v="O1010100R"/>
    <n v="11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2"/>
    <x v="0"/>
    <x v="0"/>
    <m/>
    <m/>
    <m/>
    <m/>
    <s v="O1010100R"/>
    <n v="12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3"/>
    <x v="0"/>
    <x v="0"/>
    <m/>
    <m/>
    <m/>
    <m/>
    <s v="O1010100R"/>
    <n v="13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4"/>
    <x v="0"/>
    <x v="0"/>
    <m/>
    <m/>
    <m/>
    <m/>
    <s v="O1010100R"/>
    <n v="14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5"/>
    <x v="0"/>
    <x v="0"/>
    <m/>
    <m/>
    <m/>
    <m/>
    <s v="O1010100R"/>
    <n v="15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0100R"/>
    <s v="TUA711-AIO16"/>
    <m/>
    <m/>
    <x v="0"/>
    <s v="CPO101"/>
    <n v="0"/>
    <x v="1"/>
    <x v="14"/>
    <x v="0"/>
    <n v="16"/>
    <x v="0"/>
    <x v="0"/>
    <m/>
    <m/>
    <m/>
    <m/>
    <s v="O1010100R"/>
    <n v="16"/>
    <m/>
    <m/>
    <m/>
    <s v=""/>
    <s v=""/>
    <s v=""/>
    <m/>
    <s v=""/>
    <s v=""/>
    <m/>
    <s v=""/>
    <s v=""/>
  </r>
  <r>
    <s v="01"/>
    <m/>
    <s v="Сигнал"/>
    <s v="17-L -11101"/>
    <s v="17LT11101"/>
    <s v="11"/>
    <s v="17-U-111 Deaerator storage tank"/>
    <s v="УРОВЕНЬ ДЕАЭРАТОРА 17-U-111"/>
    <s v="Pressure Transmitter"/>
    <s v="4124-XZ-DM-21711101"/>
    <x v="7"/>
    <s v="DCS_AI_02"/>
    <m/>
    <x v="26"/>
    <x v="1"/>
    <x v="5"/>
    <x v="2"/>
    <x v="24"/>
    <x v="5"/>
    <x v="5"/>
    <x v="0"/>
    <x v="1"/>
    <x v="0"/>
    <s v="O1010102R_U1"/>
    <s v="HD5542"/>
    <s v="O1010102R"/>
    <s v="TUA711-AIO16"/>
    <s v="17-SC-DCS-001/O1010102R/ 17-MC-DCS-009"/>
    <s v="DB37-*m"/>
    <x v="0"/>
    <s v="CPO101"/>
    <n v="0"/>
    <x v="1"/>
    <x v="15"/>
    <x v="2"/>
    <n v="1"/>
    <x v="0"/>
    <x v="0"/>
    <s v="DCS AMMONIA-UTILITIES"/>
    <m/>
    <m/>
    <m/>
    <s v="O1010102R"/>
    <n v="1"/>
    <m/>
    <s v=""/>
    <s v="10-Combined Bldgn-N2 plant, Demi water"/>
    <s v="TS-G-02:1/_x000a_O1010102R_U1:3"/>
    <s v="TS-G-02:2/_x000a_O1010102R_U1:4"/>
    <s v=""/>
    <m/>
    <s v="O1010102R:1A/_x000a_O1010102R_U1:5"/>
    <s v="O1010102R:1C/_x000a_O1010102R_U1:6"/>
    <m/>
    <s v=""/>
    <s v=""/>
  </r>
  <r>
    <s v="01"/>
    <m/>
    <s v="Сигнал"/>
    <s v="17-P -11100"/>
    <s v="17PT11100"/>
    <s v="11"/>
    <s v="17-U-111 Deaerator storage tank"/>
    <s v="ДАВЛЕНИЕ В ДЕАЭРАТОРЕ 17-U-111"/>
    <s v="Ultrasonic Flow Transmitter"/>
    <s v="4124-XZ-DM-21711101"/>
    <x v="7"/>
    <s v="DCS_AI_02"/>
    <m/>
    <x v="32"/>
    <x v="2"/>
    <x v="10"/>
    <x v="2"/>
    <x v="29"/>
    <x v="10"/>
    <x v="10"/>
    <x v="0"/>
    <x v="2"/>
    <x v="0"/>
    <s v="O1010102R_U2"/>
    <s v="HD5542"/>
    <s v="O1010102R"/>
    <s v="TUA711-AIO16"/>
    <s v="17-SC-DCS-001/O1010102R/ 17-MC-DCS-009"/>
    <s v="DB37-*m"/>
    <x v="0"/>
    <s v="CPO101"/>
    <n v="0"/>
    <x v="1"/>
    <x v="15"/>
    <x v="2"/>
    <n v="2"/>
    <x v="0"/>
    <x v="0"/>
    <s v="DCS AMMONIA-UTILITIES"/>
    <m/>
    <m/>
    <m/>
    <s v="O1010102R"/>
    <n v="2"/>
    <m/>
    <s v=""/>
    <s v="11-Auxiliary Boiler Area"/>
    <s v="TS-H-03:17/_x000a_O1010102R_U2:3"/>
    <s v="TS-H-03:18/_x000a_O1010102R_U2:4"/>
    <s v=""/>
    <m/>
    <s v="O1010102R:2A/_x000a_O1010102R_U2:5"/>
    <s v="O1010102R:2C/_x000a_O1010102R_U2:6"/>
    <m/>
    <s v=""/>
    <s v=""/>
  </r>
  <r>
    <s v="01"/>
    <m/>
    <s v="Сигнал"/>
    <s v="17-P -11803"/>
    <s v="17PT11803"/>
    <s v="11"/>
    <s v="Fuel gas to Distribution"/>
    <s v="ТОПЛИВНЫЙ ГАЗ НА КОТЕЛ"/>
    <s v="Pressure Transmitter"/>
    <s v="4124-XZ-DM-21711801"/>
    <x v="7"/>
    <s v="DCS_AI_02"/>
    <m/>
    <x v="32"/>
    <x v="2"/>
    <x v="12"/>
    <x v="2"/>
    <x v="29"/>
    <x v="12"/>
    <x v="12"/>
    <x v="0"/>
    <x v="2"/>
    <x v="0"/>
    <s v="O1010102R_U3"/>
    <s v="HD5542"/>
    <s v="O1010102R"/>
    <s v="TUA711-AIO16"/>
    <s v="17-SC-DCS-001/O1010102R/ 17-MC-DCS-009"/>
    <s v="DB37-*m"/>
    <x v="0"/>
    <s v="CPO101"/>
    <n v="0"/>
    <x v="1"/>
    <x v="15"/>
    <x v="2"/>
    <n v="3"/>
    <x v="0"/>
    <x v="0"/>
    <s v="DCS AMMONIA-UTILITIES"/>
    <m/>
    <m/>
    <m/>
    <s v="O1010102R"/>
    <n v="3"/>
    <m/>
    <s v=""/>
    <s v="11-Auxiliary Boiler Area"/>
    <s v="TS-H-03:21/_x000a_O1010102R_U3:3"/>
    <s v="TS-H-03:22/_x000a_O1010102R_U3:4"/>
    <s v=""/>
    <m/>
    <s v="O1010102R:3A/_x000a_O1010102R_U3:5"/>
    <s v="O1010102R:3C/_x000a_O1010102R_U3:6"/>
    <m/>
    <s v=""/>
    <s v=""/>
  </r>
  <r>
    <s v="02.1"/>
    <s v="26.06.24 по TQ-061 сигнал удален"/>
    <s v="Резерв"/>
    <m/>
    <s v="Резерв"/>
    <m/>
    <m/>
    <s v="резерв"/>
    <m/>
    <m/>
    <x v="7"/>
    <s v="DCS_AI_02"/>
    <m/>
    <x v="6"/>
    <x v="4"/>
    <x v="8"/>
    <x v="2"/>
    <x v="6"/>
    <x v="8"/>
    <x v="8"/>
    <x v="0"/>
    <x v="4"/>
    <x v="0"/>
    <s v="O1010102R_U4"/>
    <s v="HD5542"/>
    <s v="O1010102R"/>
    <s v="TUA711-AIO16"/>
    <s v="17-SC-DCS-001/O1010102R/ 17-MC-DCS-009"/>
    <s v="DB37-*m"/>
    <x v="0"/>
    <s v="CPO101"/>
    <n v="0"/>
    <x v="1"/>
    <x v="15"/>
    <x v="2"/>
    <n v="4"/>
    <x v="0"/>
    <x v="0"/>
    <s v="DCS AMMONIA-UTILITIES"/>
    <m/>
    <m/>
    <m/>
    <s v="O1010102R"/>
    <n v="4"/>
    <m/>
    <s v=""/>
    <s v="11-Auxiliary Boiler Area"/>
    <s v=""/>
    <s v=""/>
    <s v=""/>
    <m/>
    <s v="O1010102R:4A/_x000a_O1010102R_U4:5"/>
    <s v="O1010102R:4C/_x000a_O1010102R_U4:6"/>
    <m/>
    <s v=""/>
    <s v=""/>
  </r>
  <r>
    <s v="01"/>
    <m/>
    <s v="Сигнал"/>
    <s v="17-P -09001"/>
    <s v="17PT09001"/>
    <s v="10"/>
    <s v="Process air from Ammonia plant"/>
    <s v="ТЕХНОЛОГИЧЕСКИЙ ВОЗДУХ ОТ 101-J"/>
    <s v="Differential Pressure Transmitter"/>
    <s v="4124-XZ-DM-21709001"/>
    <x v="7"/>
    <s v="DCS_AI_02"/>
    <m/>
    <x v="25"/>
    <x v="1"/>
    <x v="3"/>
    <x v="2"/>
    <x v="23"/>
    <x v="3"/>
    <x v="3"/>
    <x v="0"/>
    <x v="1"/>
    <x v="0"/>
    <s v="O1010102R_U5"/>
    <s v="HD5542"/>
    <s v="O1010102R"/>
    <s v="TUA711-AIO16"/>
    <s v="17-SC-DCS-001/O1010102R/ 17-MC-DCS-009"/>
    <s v="DB37-*m"/>
    <x v="0"/>
    <s v="CPO101"/>
    <n v="0"/>
    <x v="1"/>
    <x v="15"/>
    <x v="2"/>
    <n v="5"/>
    <x v="0"/>
    <x v="0"/>
    <s v="DCS AMMONIA-UTILITIES"/>
    <m/>
    <m/>
    <m/>
    <s v="O1010102R"/>
    <n v="5"/>
    <m/>
    <s v=""/>
    <s v="10-Combined Bldgn-N2 plant, Demi water"/>
    <s v="TS-G-01:9/_x000a_O1010102R_U5:3"/>
    <s v="TS-G-01:10/_x000a_O1010102R_U5:4"/>
    <s v=""/>
    <m/>
    <s v="O1010102R:5A/_x000a_O1010102R_U5:5"/>
    <s v="O1010102R:5C/_x000a_O1010102R_U5:6"/>
    <m/>
    <s v=""/>
    <s v=""/>
  </r>
  <r>
    <s v="01"/>
    <m/>
    <s v="Сигнал"/>
    <s v="17-F -11700"/>
    <s v="17FT11700"/>
    <s v="11"/>
    <s v="Blowdown from Start-up Boiler 17-L-111"/>
    <s v="ПРОДУВКА КОТЛА В 17-V-111"/>
    <s v="Position Closed Proximity Switch"/>
    <s v="4124-XZ-DM-21711701"/>
    <x v="8"/>
    <s v="DCS_AI_04"/>
    <s v="230 VAC"/>
    <x v="32"/>
    <x v="2"/>
    <x v="4"/>
    <x v="2"/>
    <x v="29"/>
    <x v="4"/>
    <x v="4"/>
    <x v="0"/>
    <x v="2"/>
    <x v="0"/>
    <s v="O1010102R_U6"/>
    <s v="HD5542"/>
    <s v="O1010102R"/>
    <s v="TUA711-AIO16"/>
    <s v="17-SC-DCS-001/O1010102R/ 17-MC-DCS-009"/>
    <s v="DB37-*m"/>
    <x v="0"/>
    <s v="CPO101"/>
    <n v="0"/>
    <x v="1"/>
    <x v="15"/>
    <x v="2"/>
    <n v="6"/>
    <x v="0"/>
    <x v="0"/>
    <s v="DCS AMMONIA-UTILITIES"/>
    <s v="16.02.2024 добавлен Loop_External_power"/>
    <m/>
    <m/>
    <s v="O1010102R"/>
    <n v="6"/>
    <m/>
    <s v=""/>
    <s v="10-Combined Bldgn-N2 plant, Demi water"/>
    <s v="TS-H-03:11/_x000a_O1010102R_U6:1"/>
    <s v="TS-H-03:12/_x000a_O1010102R_U6:2"/>
    <s v=""/>
    <m/>
    <s v="O1010102R:6A/_x000a_O1010102R_U6:5"/>
    <s v="O1010102R:6C/_x000a_O1010102R_U6:6"/>
    <m/>
    <s v=""/>
    <s v=""/>
  </r>
  <r>
    <s v="01"/>
    <m/>
    <s v="Сигнал"/>
    <s v="17-T -11300"/>
    <s v="17TT11300"/>
    <s v="11"/>
    <s v="From steam turbine of the Boiler supply fan"/>
    <s v="LS ОТ ТУРБИНЫ ВЕНТИЛЯТОРА КОТЛА"/>
    <s v="Position Open Proximity Switch"/>
    <s v="4124-XZ-DM-21711301"/>
    <x v="7"/>
    <s v="DCS_AI_02"/>
    <m/>
    <x v="32"/>
    <x v="2"/>
    <x v="16"/>
    <x v="2"/>
    <x v="29"/>
    <x v="16"/>
    <x v="16"/>
    <x v="0"/>
    <x v="2"/>
    <x v="0"/>
    <s v="O1010102R_U7"/>
    <s v="HD5542"/>
    <s v="O1010102R"/>
    <s v="TUA711-AIO16"/>
    <s v="17-SC-DCS-001/O1010102R/ 17-MC-DCS-009"/>
    <s v="DB37-*m"/>
    <x v="0"/>
    <s v="CPO101"/>
    <n v="0"/>
    <x v="1"/>
    <x v="15"/>
    <x v="2"/>
    <n v="7"/>
    <x v="0"/>
    <x v="0"/>
    <s v="DCS AMMONIA-UTILITIES"/>
    <m/>
    <m/>
    <m/>
    <s v="O1010102R"/>
    <n v="7"/>
    <m/>
    <s v=""/>
    <s v="10-Combined Bldgn-N2 plant, Demi water"/>
    <s v="TS-H-03:31/_x000a_O1010102R_U7:3"/>
    <s v="TS-H-03:32/_x000a_O1010102R_U7:4"/>
    <s v=""/>
    <m/>
    <s v="O1010102R:7A/_x000a_O1010102R_U7:5"/>
    <s v="O1010102R:7C/_x000a_O1010102R_U7:6"/>
    <m/>
    <s v=""/>
    <s v=""/>
  </r>
  <r>
    <s v="01"/>
    <m/>
    <s v="Сигнал"/>
    <s v="17-P -113803"/>
    <s v="17PT113803"/>
    <s v="11"/>
    <s v="TO ATMOSPHERE"/>
    <s v="ДАВЛЕНИЕ ТГ на горелки котла"/>
    <s v="Position Closed Proximity Switch"/>
    <s v="4124-FB-VD-BD00317L11111372_SH.1"/>
    <x v="7"/>
    <s v="DCS_AI_02"/>
    <m/>
    <x v="33"/>
    <x v="2"/>
    <x v="3"/>
    <x v="2"/>
    <x v="30"/>
    <x v="3"/>
    <x v="3"/>
    <x v="0"/>
    <x v="2"/>
    <x v="0"/>
    <s v="O1010102R_U8"/>
    <s v="HD5542"/>
    <s v="O1010102R"/>
    <s v="TUA711-AIO16"/>
    <s v="17-SC-DCS-001/O1010102R/ 17-MC-DCS-009"/>
    <s v="DB37-*m"/>
    <x v="0"/>
    <s v="CPO101"/>
    <n v="0"/>
    <x v="1"/>
    <x v="15"/>
    <x v="2"/>
    <n v="8"/>
    <x v="0"/>
    <x v="0"/>
    <s v="DCS AMMONIA-UTILITIES"/>
    <m/>
    <m/>
    <m/>
    <s v="O1010102R"/>
    <n v="8"/>
    <m/>
    <s v=""/>
    <s v="10-Combined Bldgn-N2 plant, Demi water"/>
    <s v="TS-H-04:9/_x000a_O1010102R_U8:3"/>
    <s v="TS-H-04:10/_x000a_O1010102R_U8:4"/>
    <s v=""/>
    <m/>
    <s v="O1010102R:8A/_x000a_O1010102R_U8:5"/>
    <s v="O1010102R:8C/_x000a_O1010102R_U8:6"/>
    <m/>
    <s v=""/>
    <s v=""/>
  </r>
  <r>
    <s v="01"/>
    <m/>
    <s v="Сигнал"/>
    <s v="17-P -113804"/>
    <s v="17PT113804"/>
    <s v="11"/>
    <s v="TO ATMOSPHERE"/>
    <s v="ТГ на основные горелки котла"/>
    <s v="Low Flow Switch (Flow)"/>
    <s v="4124-FB-VD-BD00317L11111372_SH.1"/>
    <x v="7"/>
    <s v="DCS_AI_02"/>
    <m/>
    <x v="33"/>
    <x v="2"/>
    <x v="7"/>
    <x v="2"/>
    <x v="30"/>
    <x v="7"/>
    <x v="7"/>
    <x v="0"/>
    <x v="2"/>
    <x v="0"/>
    <s v="O1010102R_U9"/>
    <s v="HD5542"/>
    <s v="O1010102R"/>
    <s v="TUA711-AIO16"/>
    <s v="17-SC-DCS-001/O1010102R/ 17-MC-DCS-009"/>
    <s v="DB37-*m"/>
    <x v="0"/>
    <s v="CPO101"/>
    <n v="0"/>
    <x v="1"/>
    <x v="15"/>
    <x v="2"/>
    <n v="9"/>
    <x v="0"/>
    <x v="0"/>
    <s v="DCS AMMONIA-UTILITIES"/>
    <m/>
    <m/>
    <m/>
    <s v="O1010102R"/>
    <n v="9"/>
    <m/>
    <s v=""/>
    <s v=" 11-Auxiliary Boiler Area"/>
    <s v="TS-H-04:15/_x000a_O1010102R_U9:3"/>
    <s v="TS-H-04:16/_x000a_O1010102R_U9:4"/>
    <s v=""/>
    <m/>
    <s v="O1010102R:9A/_x000a_O1010102R_U9:5"/>
    <s v="O1010102R:9C/_x000a_O1010102R_U9:6"/>
    <m/>
    <s v=""/>
    <s v=""/>
  </r>
  <r>
    <s v="01"/>
    <m/>
    <s v="Сигнал"/>
    <s v="17-F -113801"/>
    <s v="17FT113801"/>
    <s v="11"/>
    <s v="TO ATMOSPHERE"/>
    <s v="РАСХОД ТГ на горелки котла"/>
    <s v="Position Open Proximity Switch"/>
    <s v="4124-FB-VD-BD00317L11111372_SH.1"/>
    <x v="7"/>
    <s v="DCS_AI_02"/>
    <m/>
    <x v="33"/>
    <x v="2"/>
    <x v="4"/>
    <x v="2"/>
    <x v="30"/>
    <x v="4"/>
    <x v="4"/>
    <x v="0"/>
    <x v="2"/>
    <x v="0"/>
    <s v="O1010102R_U10"/>
    <s v="HD5542"/>
    <s v="O1010102R"/>
    <s v="TUA711-AIO16"/>
    <s v="17-SC-DCS-001/O1010102R/ 17-MC-DCS-009"/>
    <s v="DB37-*m"/>
    <x v="0"/>
    <s v="CPO101"/>
    <n v="0"/>
    <x v="1"/>
    <x v="15"/>
    <x v="2"/>
    <n v="10"/>
    <x v="0"/>
    <x v="0"/>
    <s v="DCS AMMONIA-UTILITIES"/>
    <m/>
    <m/>
    <m/>
    <s v="O1010102R"/>
    <n v="10"/>
    <m/>
    <s v=""/>
    <s v="10-Combined Bldgn-N2 plant, Demi water"/>
    <s v="TS-H-04:11/_x000a_O1010102R_U10:3"/>
    <s v="TS-H-04:12/_x000a_O1010102R_U10:4"/>
    <s v=""/>
    <m/>
    <s v="O1010102R:10A/_x000a_O1010102R_U10:5"/>
    <s v="O1010102R:10C/_x000a_O1010102R_U10:6"/>
    <m/>
    <s v=""/>
    <s v=""/>
  </r>
  <r>
    <s v="01"/>
    <m/>
    <s v="Сигнал"/>
    <s v="17-T -113801"/>
    <s v="17TT113801"/>
    <s v="11"/>
    <s v="TO ATMOSPHERE"/>
    <s v="ТЕМПЕРАТУРА ТГ на горелки котла"/>
    <s v="Position Closed Proximity Switch"/>
    <s v="4124-FB-VD-BD00317L11111372_SH.1"/>
    <x v="7"/>
    <s v="DCS_AI_02"/>
    <m/>
    <x v="33"/>
    <x v="2"/>
    <x v="6"/>
    <x v="2"/>
    <x v="30"/>
    <x v="6"/>
    <x v="6"/>
    <x v="0"/>
    <x v="2"/>
    <x v="0"/>
    <s v="O1010102R_U11"/>
    <s v="HD5542"/>
    <s v="O1010102R"/>
    <s v="TUA711-AIO16"/>
    <s v="17-SC-DCS-001/O1010102R/ 17-MC-DCS-009"/>
    <s v="DB37-*m"/>
    <x v="0"/>
    <s v="CPO101"/>
    <n v="0"/>
    <x v="1"/>
    <x v="15"/>
    <x v="2"/>
    <n v="11"/>
    <x v="0"/>
    <x v="0"/>
    <s v="DCS AMMONIA-UTILITIES"/>
    <m/>
    <m/>
    <m/>
    <s v="O1010102R"/>
    <n v="11"/>
    <m/>
    <s v=""/>
    <s v="10-Combined Bldgn-N2 plant, Demi water"/>
    <s v="TS-H-04:13/_x000a_O1010102R_U11:3"/>
    <s v="TS-H-04:14/_x000a_O1010102R_U11:4"/>
    <s v=""/>
    <m/>
    <s v="O1010102R:11A/_x000a_O1010102R_U11:5"/>
    <s v="O1010102R:11C/_x000a_O1010102R_U11:6"/>
    <m/>
    <s v=""/>
    <s v=""/>
  </r>
  <r>
    <s v="01"/>
    <m/>
    <s v="Сигнал"/>
    <s v="17-L -11102"/>
    <s v="17LT11102"/>
    <s v="11"/>
    <s v="17-U-111 Deaerator storage tank"/>
    <s v="УРОВЕНЬ ДЕАЭРАТОРА 17-U-111"/>
    <s v="Guided Wave Radar Level Transmitter"/>
    <s v="4124-XZ-DM-21711101"/>
    <x v="7"/>
    <s v="DCS_AI_02"/>
    <m/>
    <x v="26"/>
    <x v="1"/>
    <x v="0"/>
    <x v="2"/>
    <x v="24"/>
    <x v="0"/>
    <x v="0"/>
    <x v="1"/>
    <x v="1"/>
    <x v="0"/>
    <s v="O1010102R_U12"/>
    <s v="HD5542"/>
    <s v="O1010102R"/>
    <s v="TUA711-AIO16"/>
    <s v="17-SC-DCS-001/O1010102R/ 17-MC-DCS-009"/>
    <s v="DB37-*m"/>
    <x v="0"/>
    <s v="CPO101"/>
    <n v="0"/>
    <x v="1"/>
    <x v="15"/>
    <x v="2"/>
    <n v="12"/>
    <x v="0"/>
    <x v="0"/>
    <s v="DCS AMMONIA-UTILITIES"/>
    <m/>
    <m/>
    <m/>
    <s v="O1010102R"/>
    <n v="12"/>
    <m/>
    <s v=""/>
    <s v="11-Auxiliary Boiler Area"/>
    <s v="TS-G-02:3/_x000a_O1010102R_U12:3"/>
    <s v="TS-G-02:4/_x000a_O1010102R_U12:4"/>
    <s v=""/>
    <m/>
    <s v="O1010102R:12A/_x000a_O1010102R_U12:5"/>
    <s v="O1010102R:12C/_x000a_O1010102R_U12:6"/>
    <m/>
    <s v=""/>
    <s v=""/>
  </r>
  <r>
    <s v="01"/>
    <m/>
    <s v="Сигнал"/>
    <s v="17-P -11301"/>
    <s v="17PT11301"/>
    <s v="11"/>
    <s v="From steam turbine of the Boiler supply fan"/>
    <s v="LS ОТ ТУРБИНЫ ВЕНТИЛЯТОРА КОТЛА"/>
    <s v="Pressure Transmitter"/>
    <s v="4124-XZ-DM-21711301"/>
    <x v="7"/>
    <s v="DCS_AI_02"/>
    <m/>
    <x v="26"/>
    <x v="1"/>
    <x v="6"/>
    <x v="2"/>
    <x v="24"/>
    <x v="6"/>
    <x v="6"/>
    <x v="1"/>
    <x v="1"/>
    <x v="0"/>
    <s v="O1010102R_U13"/>
    <s v="HD5542"/>
    <s v="O1010102R"/>
    <s v="TUA711-AIO16"/>
    <s v="17-SC-DCS-001/O1010102R/ 17-MC-DCS-009"/>
    <s v="DB37-*m"/>
    <x v="0"/>
    <s v="CPO101"/>
    <n v="0"/>
    <x v="1"/>
    <x v="15"/>
    <x v="2"/>
    <n v="13"/>
    <x v="0"/>
    <x v="0"/>
    <s v="DCS AMMONIA-UTILITIES"/>
    <m/>
    <m/>
    <m/>
    <s v="O1010102R"/>
    <n v="13"/>
    <m/>
    <s v=""/>
    <s v="11-Auxiliary Boiler Area"/>
    <s v="TS-G-02:13/_x000a_O1010102R_U13:3"/>
    <s v="TS-G-02:14/_x000a_O1010102R_U13:4"/>
    <s v=""/>
    <m/>
    <s v="O1010102R:13A/_x000a_O1010102R_U13:5"/>
    <s v="O1010102R:13C/_x000a_O1010102R_U13:6"/>
    <m/>
    <s v=""/>
    <s v=""/>
  </r>
  <r>
    <s v="01"/>
    <m/>
    <s v="Сигнал"/>
    <s v="17-P -11801"/>
    <s v="17PT11801"/>
    <s v="11"/>
    <s v="Fuel gas to Distribution"/>
    <s v="ТОПЛИВНЫЙ ГАЗ НА КОТЕЛ"/>
    <s v="Pressure Transmitter"/>
    <s v="4124-XZ-DM-21711801"/>
    <x v="7"/>
    <s v="DCS_AI_02"/>
    <m/>
    <x v="27"/>
    <x v="1"/>
    <x v="5"/>
    <x v="2"/>
    <x v="25"/>
    <x v="5"/>
    <x v="5"/>
    <x v="1"/>
    <x v="1"/>
    <x v="0"/>
    <s v="O1010102R_U14"/>
    <s v="HD5542"/>
    <s v="O1010102R"/>
    <s v="TUA711-AIO16"/>
    <s v="17-SC-DCS-001/O1010102R/ 17-MC-DCS-009"/>
    <s v="DB37-*m"/>
    <x v="0"/>
    <s v="CPO101"/>
    <n v="0"/>
    <x v="1"/>
    <x v="15"/>
    <x v="2"/>
    <n v="14"/>
    <x v="0"/>
    <x v="0"/>
    <s v="DCS AMMONIA-UTILITIES"/>
    <m/>
    <m/>
    <m/>
    <s v="O1010102R"/>
    <n v="14"/>
    <m/>
    <s v=""/>
    <s v="11-Auxiliary Boiler Area"/>
    <s v="TS-G-03:1/_x000a_O1010102R_U14:3"/>
    <s v="TS-G-03:2/_x000a_O1010102R_U14:4"/>
    <s v=""/>
    <m/>
    <s v="O1010102R:14A/_x000a_O1010102R_U14:5"/>
    <s v="O1010102R:14C/_x000a_O1010102R_U14:6"/>
    <m/>
    <s v=""/>
    <s v=""/>
  </r>
  <r>
    <s v="01"/>
    <m/>
    <s v="Резерв"/>
    <m/>
    <s v="Резерв"/>
    <m/>
    <m/>
    <s v="резерв"/>
    <m/>
    <m/>
    <x v="7"/>
    <s v="DCS_AI_02"/>
    <m/>
    <x v="6"/>
    <x v="4"/>
    <x v="8"/>
    <x v="2"/>
    <x v="6"/>
    <x v="8"/>
    <x v="8"/>
    <x v="1"/>
    <x v="5"/>
    <x v="0"/>
    <s v="O1010102R_U15"/>
    <s v="HD5542"/>
    <s v="O1010102R"/>
    <s v="TUA711-AIO16"/>
    <s v="17-SC-DCS-001/O1010102R/ 17-MC-DCS-009"/>
    <s v="DB37-*m"/>
    <x v="0"/>
    <s v="CPO101"/>
    <n v="0"/>
    <x v="1"/>
    <x v="15"/>
    <x v="2"/>
    <n v="15"/>
    <x v="0"/>
    <x v="0"/>
    <s v="DCS AMMONIA-UTILITIES"/>
    <m/>
    <m/>
    <m/>
    <s v="O1010102R"/>
    <n v="15"/>
    <m/>
    <s v=""/>
    <m/>
    <s v=""/>
    <s v=""/>
    <s v=""/>
    <m/>
    <s v="O1010102R:15A/_x000a_O1010102R_U15:5"/>
    <s v="O1010102R:15C/_x000a_O1010102R_U15:6"/>
    <m/>
    <s v=""/>
    <s v=""/>
  </r>
  <r>
    <s v="01"/>
    <m/>
    <s v="Резерв"/>
    <m/>
    <s v="Резерв"/>
    <m/>
    <m/>
    <s v="резерв"/>
    <m/>
    <m/>
    <x v="8"/>
    <s v="DCS_AI_04"/>
    <m/>
    <x v="6"/>
    <x v="4"/>
    <x v="8"/>
    <x v="2"/>
    <x v="6"/>
    <x v="8"/>
    <x v="8"/>
    <x v="1"/>
    <x v="5"/>
    <x v="0"/>
    <s v="O1010102R_U16"/>
    <s v="HD5542"/>
    <s v="O1010102R"/>
    <s v="TUA711-AIO16"/>
    <s v="17-SC-DCS-001/O1010102R/ 17-MC-DCS-009"/>
    <s v="DB37-*m"/>
    <x v="0"/>
    <s v="CPO101"/>
    <n v="0"/>
    <x v="1"/>
    <x v="15"/>
    <x v="2"/>
    <n v="16"/>
    <x v="0"/>
    <x v="0"/>
    <s v="DCS AMMONIA-UTILITIES"/>
    <m/>
    <m/>
    <m/>
    <s v="O1010102R"/>
    <n v="16"/>
    <m/>
    <s v=""/>
    <m/>
    <s v=""/>
    <s v=""/>
    <s v=""/>
    <m/>
    <s v="O1010102R:16A/_x000a_O1010102R_U16:5"/>
    <s v="O1010102R:16C/_x000a_O1010102R_U16:6"/>
    <m/>
    <s v=""/>
    <s v=""/>
  </r>
  <r>
    <s v="01"/>
    <m/>
    <s v="Сигнал"/>
    <s v="17-M -071LK  -A"/>
    <s v="17XYSYM071LKA"/>
    <s v="07"/>
    <s v="17-L-071-K-071A Motor"/>
    <s v="17-L-071-K-071A СКОРОСТЬ ДВИГ-ЛЯ"/>
    <s v="Motor Speed Set-Point signal"/>
    <s v="4124-FY-VD-BD17317L07100001_SH.1"/>
    <x v="9"/>
    <s v="DCS_AO_02"/>
    <m/>
    <x v="29"/>
    <x v="2"/>
    <x v="10"/>
    <x v="0"/>
    <x v="27"/>
    <x v="10"/>
    <x v="10"/>
    <x v="0"/>
    <x v="2"/>
    <x v="0"/>
    <s v="O1010104R_U1"/>
    <s v="HD5546"/>
    <s v="O1010104R"/>
    <s v="TUA711-AIO16"/>
    <s v="17-SC-DCS-001/O1010104R/ 17-MC-DCS-006"/>
    <s v="DB37-*m"/>
    <x v="0"/>
    <s v="CPO101"/>
    <n v="0"/>
    <x v="1"/>
    <x v="16"/>
    <x v="4"/>
    <n v="1"/>
    <x v="1"/>
    <x v="0"/>
    <s v="DCS AMMONIA-UTILITIES"/>
    <m/>
    <m/>
    <m/>
    <s v="O1010104R"/>
    <n v="1"/>
    <m/>
    <s v=""/>
    <s v="07-Cooling Tower Area"/>
    <s v="TS-Q-01:17/_x000a_O1010104R_U1:3"/>
    <s v="TS-Q-01:18/_x000a_O1010104R_U1:4"/>
    <s v=""/>
    <m/>
    <s v="O1010104R:1A/_x000a_O1010104R_U1:5"/>
    <s v="O1010104R:1C/_x000a_O1010104R_U1:6"/>
    <m/>
    <s v=""/>
    <s v=""/>
  </r>
  <r>
    <s v="01"/>
    <m/>
    <s v="Сигнал"/>
    <s v="17-M -071LK  -B"/>
    <s v="17XYSYM071LKB"/>
    <s v="07"/>
    <s v="17-L-071-K-071B Motor"/>
    <s v="17L071K071B СКОРОСТЬ ДВИГАТЕЛЯ"/>
    <s v="Motor Speed Set-Point signal"/>
    <s v="4124-FY-VD-BD17317L07100001_SH.1"/>
    <x v="9"/>
    <s v="DCS_AO_02"/>
    <m/>
    <x v="29"/>
    <x v="2"/>
    <x v="11"/>
    <x v="0"/>
    <x v="27"/>
    <x v="11"/>
    <x v="11"/>
    <x v="0"/>
    <x v="2"/>
    <x v="0"/>
    <s v="O1010104R_U2"/>
    <s v="HD5546"/>
    <s v="O1010104R"/>
    <s v="TUA711-AIO16"/>
    <s v="17-SC-DCS-001/O1010104R/ 17-MC-DCS-006"/>
    <s v="DB37-*m"/>
    <x v="0"/>
    <s v="CPO101"/>
    <n v="0"/>
    <x v="1"/>
    <x v="16"/>
    <x v="4"/>
    <n v="2"/>
    <x v="1"/>
    <x v="0"/>
    <s v="DCS AMMONIA-UTILITIES"/>
    <m/>
    <m/>
    <m/>
    <s v="O1010104R"/>
    <n v="2"/>
    <m/>
    <s v=""/>
    <s v="07-Cooling Tower Area"/>
    <s v="TS-Q-01:19/_x000a_O1010104R_U2:3"/>
    <s v="TS-Q-01:20/_x000a_O1010104R_U2:4"/>
    <s v=""/>
    <m/>
    <s v="O1010104R:2A/_x000a_O1010104R_U2:5"/>
    <s v="O1010104R:2C/_x000a_O1010104R_U2:6"/>
    <m/>
    <s v=""/>
    <s v=""/>
  </r>
  <r>
    <s v="01"/>
    <m/>
    <s v="Сигнал"/>
    <s v="17-M -071LK  -C"/>
    <s v="17XYSYM071LKC"/>
    <s v="07"/>
    <s v="17-L-071-K-071C Motor"/>
    <s v="17L071-K-071C СКОРОСТЬ ДВИГАТЕЛЯ"/>
    <s v="Motor Speed Set-Point signal"/>
    <s v="4124-FY-VD-BD17317L07100001_SH.1"/>
    <x v="9"/>
    <s v="DCS_AO_02"/>
    <m/>
    <x v="29"/>
    <x v="2"/>
    <x v="12"/>
    <x v="0"/>
    <x v="27"/>
    <x v="12"/>
    <x v="12"/>
    <x v="0"/>
    <x v="2"/>
    <x v="0"/>
    <s v="O1010104R_U3"/>
    <s v="HD5546"/>
    <s v="O1010104R"/>
    <s v="TUA711-AIO16"/>
    <s v="17-SC-DCS-001/O1010104R/ 17-MC-DCS-006"/>
    <s v="DB37-*m"/>
    <x v="0"/>
    <s v="CPO101"/>
    <n v="0"/>
    <x v="1"/>
    <x v="16"/>
    <x v="4"/>
    <n v="3"/>
    <x v="1"/>
    <x v="0"/>
    <s v="DCS AMMONIA-UTILITIES"/>
    <m/>
    <m/>
    <m/>
    <s v="O1010104R"/>
    <n v="3"/>
    <m/>
    <s v=""/>
    <s v="07-Cooling Tower Area"/>
    <s v="TS-Q-01:21/_x000a_O1010104R_U3:3"/>
    <s v="TS-Q-01:22/_x000a_O1010104R_U3:4"/>
    <s v=""/>
    <m/>
    <s v="O1010104R:3A/_x000a_O1010104R_U3:5"/>
    <s v="O1010104R:3C/_x000a_O1010104R_U3:6"/>
    <m/>
    <s v=""/>
    <s v=""/>
  </r>
  <r>
    <s v="01"/>
    <m/>
    <s v="Сигнал"/>
    <s v="17-M -071LK  -D"/>
    <s v="17XYSYM071LKD"/>
    <s v="07"/>
    <s v="17-L-071-K-071D Motor"/>
    <s v="17L071-K-071D СКОРОСТЬ ДВИГАТЕЛЯ"/>
    <s v="Motor Speed Set-Point signal"/>
    <s v="4124-FY-VD-BD17317L07100001_SH.1"/>
    <x v="9"/>
    <s v="DCS_AO_02"/>
    <m/>
    <x v="29"/>
    <x v="2"/>
    <x v="13"/>
    <x v="0"/>
    <x v="27"/>
    <x v="13"/>
    <x v="13"/>
    <x v="0"/>
    <x v="2"/>
    <x v="0"/>
    <s v="O1010104R_U4"/>
    <s v="HD5546"/>
    <s v="O1010104R"/>
    <s v="TUA711-AIO16"/>
    <s v="17-SC-DCS-001/O1010104R/ 17-MC-DCS-006"/>
    <s v="DB37-*m"/>
    <x v="0"/>
    <s v="CPO101"/>
    <n v="0"/>
    <x v="1"/>
    <x v="16"/>
    <x v="4"/>
    <n v="4"/>
    <x v="1"/>
    <x v="0"/>
    <s v="DCS AMMONIA-UTILITIES"/>
    <m/>
    <m/>
    <m/>
    <s v="O1010104R"/>
    <n v="4"/>
    <m/>
    <s v=""/>
    <s v="07-Cooling Tower Area"/>
    <s v="TS-Q-01:23/_x000a_O1010104R_U4:3"/>
    <s v="TS-Q-01:24/_x000a_O1010104R_U4:4"/>
    <s v=""/>
    <m/>
    <s v="O1010104R:4A/_x000a_O1010104R_U4:5"/>
    <s v="O1010104R:4C/_x000a_O1010104R_U4:6"/>
    <m/>
    <s v=""/>
    <s v=""/>
  </r>
  <r>
    <s v="01"/>
    <m/>
    <s v="Сигнал"/>
    <s v="17-M -071LK  -E"/>
    <s v="17XYSYM071LKE"/>
    <s v="07"/>
    <s v="17-L-071-K-071E Motor"/>
    <s v="17L071K071E СКОРОСТЬ ДВИГАТЕЛЯ"/>
    <s v="Motor Speed Set-Point signal"/>
    <s v="4124-FY-VD-BD17317L07100001_SH.2"/>
    <x v="9"/>
    <s v="DCS_AO_02"/>
    <m/>
    <x v="29"/>
    <x v="2"/>
    <x v="14"/>
    <x v="0"/>
    <x v="27"/>
    <x v="14"/>
    <x v="14"/>
    <x v="0"/>
    <x v="2"/>
    <x v="0"/>
    <s v="O1010104R_U5"/>
    <s v="HD5546"/>
    <s v="O1010104R"/>
    <s v="TUA711-AIO16"/>
    <s v="17-SC-DCS-001/O1010104R/ 17-MC-DCS-006"/>
    <s v="DB37-*m"/>
    <x v="0"/>
    <s v="CPO101"/>
    <n v="0"/>
    <x v="1"/>
    <x v="16"/>
    <x v="4"/>
    <n v="5"/>
    <x v="1"/>
    <x v="0"/>
    <s v="DCS AMMONIA-UTILITIES"/>
    <m/>
    <m/>
    <m/>
    <s v="O1010104R"/>
    <n v="5"/>
    <m/>
    <s v=""/>
    <s v="07-Cooling Tower Area"/>
    <s v="TS-Q-01:25/_x000a_O1010104R_U5:3"/>
    <s v="TS-Q-01:26/_x000a_O1010104R_U5:4"/>
    <s v=""/>
    <m/>
    <s v="O1010104R:5A/_x000a_O1010104R_U5:5"/>
    <s v="O1010104R:5C/_x000a_O1010104R_U5:6"/>
    <m/>
    <s v=""/>
    <s v=""/>
  </r>
  <r>
    <s v="01"/>
    <m/>
    <s v="Сигнал"/>
    <s v="17-M -071LK  -F"/>
    <s v="17XYSYM071LKF"/>
    <s v="07"/>
    <s v="17-L-071-K-071F Motor"/>
    <s v="17L071K071F СКОРОСТЬ ДВИГАТЕЛЯ"/>
    <s v="Motor Speed Set-Point signal"/>
    <s v="4124-FY-VD-BD17317L07100001_SH.2"/>
    <x v="9"/>
    <s v="DCS_AO_02"/>
    <m/>
    <x v="29"/>
    <x v="2"/>
    <x v="15"/>
    <x v="0"/>
    <x v="27"/>
    <x v="15"/>
    <x v="15"/>
    <x v="0"/>
    <x v="2"/>
    <x v="0"/>
    <s v="O1010104R_U6"/>
    <s v="HD5546"/>
    <s v="O1010104R"/>
    <s v="TUA711-AIO16"/>
    <s v="17-SC-DCS-001/O1010104R/ 17-MC-DCS-006"/>
    <s v="DB37-*m"/>
    <x v="0"/>
    <s v="CPO101"/>
    <n v="0"/>
    <x v="1"/>
    <x v="16"/>
    <x v="4"/>
    <n v="6"/>
    <x v="1"/>
    <x v="0"/>
    <s v="DCS AMMONIA-UTILITIES"/>
    <m/>
    <m/>
    <m/>
    <s v="O1010104R"/>
    <n v="6"/>
    <m/>
    <s v=""/>
    <s v="07-Cooling Tower Area"/>
    <s v="TS-Q-01:27/_x000a_O1010104R_U6:3"/>
    <s v="TS-Q-01:28/_x000a_O1010104R_U6:4"/>
    <s v=""/>
    <m/>
    <s v="O1010104R:6A/_x000a_O1010104R_U6:5"/>
    <s v="O1010104R:6C/_x000a_O1010104R_U6:6"/>
    <m/>
    <s v=""/>
    <s v=""/>
  </r>
  <r>
    <s v="01"/>
    <m/>
    <s v="Сигнал"/>
    <s v="17-M -071LK  -G"/>
    <s v="17XYSYM071LKG"/>
    <s v="07"/>
    <s v="17-L-071-K-071G Motor"/>
    <s v="17L071K071G СКОРОСТЬ ДВИГАТЕЛЯ"/>
    <s v="Motor Speed Set-Point signal"/>
    <s v="4124-FY-VD-BD17317L07100001_SH.2"/>
    <x v="9"/>
    <s v="DCS_AO_02"/>
    <m/>
    <x v="29"/>
    <x v="2"/>
    <x v="9"/>
    <x v="0"/>
    <x v="27"/>
    <x v="9"/>
    <x v="9"/>
    <x v="0"/>
    <x v="2"/>
    <x v="0"/>
    <s v="O1010104R_U7"/>
    <s v="HD5546"/>
    <s v="O1010104R"/>
    <s v="TUA711-AIO16"/>
    <s v="17-SC-DCS-001/O1010104R/ 17-MC-DCS-006"/>
    <s v="DB37-*m"/>
    <x v="0"/>
    <s v="CPO101"/>
    <n v="0"/>
    <x v="1"/>
    <x v="16"/>
    <x v="4"/>
    <n v="7"/>
    <x v="1"/>
    <x v="0"/>
    <s v="DCS AMMONIA-UTILITIES"/>
    <m/>
    <m/>
    <m/>
    <s v="O1010104R"/>
    <n v="7"/>
    <m/>
    <s v=""/>
    <s v="07-Cooling Tower Area"/>
    <s v="TS-Q-01:29/_x000a_O1010104R_U7:3"/>
    <s v="TS-Q-01:30/_x000a_O1010104R_U7:4"/>
    <s v=""/>
    <m/>
    <s v="O1010104R:7A/_x000a_O1010104R_U7:5"/>
    <s v="O1010104R:7C/_x000a_O1010104R_U7:6"/>
    <m/>
    <s v=""/>
    <s v=""/>
  </r>
  <r>
    <s v="01"/>
    <m/>
    <s v="Сигнал"/>
    <s v="17-M -071LK  -H"/>
    <s v="17XYSYM071LKH"/>
    <s v="07"/>
    <s v="17-L-071-K-071H Motor"/>
    <s v="17L071K071H СКОРОСТЬ ДВИГАТЕЛЯ"/>
    <s v="Motor Speed Set-Point signal"/>
    <s v="4124-FY-VD-BD17317L07100001_SH.2"/>
    <x v="9"/>
    <s v="DCS_AO_02"/>
    <m/>
    <x v="29"/>
    <x v="2"/>
    <x v="16"/>
    <x v="0"/>
    <x v="27"/>
    <x v="16"/>
    <x v="16"/>
    <x v="0"/>
    <x v="2"/>
    <x v="0"/>
    <s v="O1010104R_U8"/>
    <s v="HD5546"/>
    <s v="O1010104R"/>
    <s v="TUA711-AIO16"/>
    <s v="17-SC-DCS-001/O1010104R/ 17-MC-DCS-006"/>
    <s v="DB37-*m"/>
    <x v="0"/>
    <s v="CPO101"/>
    <n v="0"/>
    <x v="1"/>
    <x v="16"/>
    <x v="4"/>
    <n v="8"/>
    <x v="1"/>
    <x v="0"/>
    <s v="DCS AMMONIA-UTILITIES"/>
    <m/>
    <m/>
    <m/>
    <s v="O1010104R"/>
    <n v="8"/>
    <m/>
    <s v=""/>
    <s v="07-Cooling Tower Area"/>
    <s v="TS-Q-01:31/_x000a_O1010104R_U8:3"/>
    <s v="TS-Q-01:32/_x000a_O1010104R_U8:4"/>
    <s v=""/>
    <m/>
    <s v="O1010104R:8A/_x000a_O1010104R_U8:5"/>
    <s v="O1010104R:8C/_x000a_O1010104R_U8:6"/>
    <m/>
    <s v=""/>
    <s v=""/>
  </r>
  <r>
    <s v="01"/>
    <m/>
    <s v="Сигнал"/>
    <s v="17-T -11801"/>
    <s v="17TY11801"/>
    <s v="11"/>
    <s v="17-E-111  Fuel Gas Electrical heater"/>
    <s v="ТОПЛ ГАЗ ЭЛЕКТОНАГРЕВАТЕЛЬ E111"/>
    <s v=" Smart Positioner "/>
    <s v="4124-XZ-DM-21711801"/>
    <x v="9"/>
    <s v="DCS_AO_02"/>
    <m/>
    <x v="0"/>
    <x v="0"/>
    <x v="5"/>
    <x v="0"/>
    <x v="0"/>
    <x v="5"/>
    <x v="5"/>
    <x v="0"/>
    <x v="0"/>
    <x v="0"/>
    <s v="O1010104R_U9"/>
    <s v="HD5546"/>
    <s v="O1010104R"/>
    <s v="TUA711-AIO16"/>
    <s v="17-SC-DCS-001/O1010104R/ 17-MC-DCS-006"/>
    <s v="DB37-*m"/>
    <x v="0"/>
    <s v="CPO101"/>
    <n v="0"/>
    <x v="1"/>
    <x v="16"/>
    <x v="4"/>
    <n v="9"/>
    <x v="1"/>
    <x v="0"/>
    <s v="DCS AMMONIA-UTILITIES"/>
    <m/>
    <m/>
    <m/>
    <s v="O1010104R"/>
    <n v="9"/>
    <m/>
    <s v=""/>
    <s v="11-Auxiliary Boiler Area"/>
    <s v="TS-O-06:1/_x000a_O1010104R_U9:3"/>
    <s v="TS-O-06:2/_x000a_O1010104R_U9:4"/>
    <s v=""/>
    <m/>
    <s v="O1010104R:9A/_x000a_O1010104R_U9:5"/>
    <s v="O1010104R:9C/_x000a_O1010104R_U9:6"/>
    <m/>
    <s v=""/>
    <s v=""/>
  </r>
  <r>
    <s v="01"/>
    <m/>
    <s v="Сигнал"/>
    <s v="17-L -07034"/>
    <s v="17LY07034A"/>
    <s v="07"/>
    <s v="CW Pump basin Level"/>
    <s v="ОХЛ ВОДА В БАССЕЙНЕ 17-BS-071"/>
    <s v="Smart Positioner"/>
    <s v="4124-XZ-DM-21707003"/>
    <x v="9"/>
    <s v="DCS_AO_02"/>
    <m/>
    <x v="1"/>
    <x v="1"/>
    <x v="0"/>
    <x v="0"/>
    <x v="1"/>
    <x v="0"/>
    <x v="0"/>
    <x v="0"/>
    <x v="1"/>
    <x v="0"/>
    <s v="O1010104R_U10"/>
    <s v="HD5546"/>
    <s v="O1010104R"/>
    <s v="TUA711-AIO16"/>
    <s v="17-SC-DCS-001/O1010104R/ 17-MC-DCS-006"/>
    <s v="DB37-*m"/>
    <x v="0"/>
    <s v="CPO101"/>
    <n v="0"/>
    <x v="1"/>
    <x v="16"/>
    <x v="4"/>
    <n v="10"/>
    <x v="1"/>
    <x v="0"/>
    <s v="DCS AMMONIA-UTILITIES"/>
    <m/>
    <m/>
    <m/>
    <s v="O1010104R"/>
    <n v="10"/>
    <m/>
    <s v=""/>
    <s v="07-Cooling Tower Area"/>
    <s v="TS-O-01:3/_x000a_O1010104R_U10:3"/>
    <s v="TS-O-01:4/_x000a_O1010104R_U10:4"/>
    <s v=""/>
    <m/>
    <s v="O1010104R:10A/_x000a_O1010104R_U10:5"/>
    <s v="O1010104R:10C/_x000a_O1010104R_U10:6"/>
    <m/>
    <s v=""/>
    <s v=""/>
  </r>
  <r>
    <s v="01"/>
    <m/>
    <s v="Сигнал"/>
    <s v="17-F -03005"/>
    <s v="17FY03005"/>
    <s v="10"/>
    <s v="Pump 7-P-032A/B/C discharge line"/>
    <s v="ДЕМ ВОДА НА НАГНЕТАНИИ 17P032"/>
    <s v="Smart Positioner"/>
    <s v="4124-XZ-DM-21703001"/>
    <x v="9"/>
    <s v="DCS_AO_02"/>
    <m/>
    <x v="8"/>
    <x v="2"/>
    <x v="0"/>
    <x v="0"/>
    <x v="8"/>
    <x v="0"/>
    <x v="0"/>
    <x v="0"/>
    <x v="2"/>
    <x v="0"/>
    <s v="O1010104R_U11"/>
    <s v="HD5546"/>
    <s v="O1010104R"/>
    <s v="TUA711-AIO16"/>
    <s v="17-SC-DCS-001/O1010104R/ 17-MC-DCS-006"/>
    <s v="DB37-*m"/>
    <x v="0"/>
    <s v="CPO101"/>
    <n v="0"/>
    <x v="1"/>
    <x v="16"/>
    <x v="4"/>
    <n v="11"/>
    <x v="1"/>
    <x v="0"/>
    <s v="DCS AMMONIA-UTILITIES"/>
    <m/>
    <m/>
    <m/>
    <s v="O1010104R"/>
    <n v="11"/>
    <m/>
    <s v=""/>
    <s v="10-Combined Bldgn-N2 plant, Demi water"/>
    <s v="TS-O-02:3/_x000a_O1010104R_U11:3"/>
    <s v="TS-O-02:4/_x000a_O1010104R_U11:4"/>
    <s v=""/>
    <m/>
    <s v="O1010104R:11A/_x000a_O1010104R_U11:5"/>
    <s v="O1010104R:11C/_x000a_O1010104R_U11:6"/>
    <m/>
    <s v=""/>
    <s v=""/>
  </r>
  <r>
    <s v="01"/>
    <m/>
    <s v="Сигнал"/>
    <s v="17-L -03001"/>
    <s v="17LY03001"/>
    <s v="10"/>
    <s v="DM Water to 17-T-032"/>
    <s v="ДЕМ ВОДА В 17-T-032 "/>
    <s v="Smart Positioner"/>
    <s v="4124-XZ-DM-21703001"/>
    <x v="9"/>
    <s v="DCS_AO_02"/>
    <m/>
    <x v="8"/>
    <x v="2"/>
    <x v="4"/>
    <x v="0"/>
    <x v="8"/>
    <x v="4"/>
    <x v="4"/>
    <x v="0"/>
    <x v="2"/>
    <x v="0"/>
    <s v="O1010104R_U12"/>
    <s v="HD5546"/>
    <s v="O1010104R"/>
    <s v="TUA711-AIO16"/>
    <s v="17-SC-DCS-001/O1010104R/ 17-MC-DCS-006"/>
    <s v="DB37-*m"/>
    <x v="0"/>
    <s v="CPO101"/>
    <n v="0"/>
    <x v="1"/>
    <x v="16"/>
    <x v="4"/>
    <n v="12"/>
    <x v="1"/>
    <x v="0"/>
    <s v="DCS AMMONIA-UTILITIES"/>
    <m/>
    <m/>
    <m/>
    <s v="O1010104R"/>
    <n v="12"/>
    <m/>
    <s v=""/>
    <s v="10-Combined Bldgn-N2 plant, Demi water"/>
    <s v="TS-O-02:11/_x000a_O1010104R_U12:3"/>
    <s v="TS-O-02:12/_x000a_O1010104R_U12:4"/>
    <s v=""/>
    <m/>
    <s v="O1010104R:12A/_x000a_O1010104R_U12:5"/>
    <s v="O1010104R:12C/_x000a_O1010104R_U12:6"/>
    <m/>
    <s v=""/>
    <s v=""/>
  </r>
  <r>
    <s v="01"/>
    <m/>
    <s v="Сигнал"/>
    <s v="17-P -03007"/>
    <s v="17PY03007A"/>
    <s v="10"/>
    <s v="Nitrogen from Header"/>
    <s v="АЗОТ ИЗ КОЛЛЕКТОРА"/>
    <s v="Smart Positioner"/>
    <s v="4124-XZ-DM-21703001"/>
    <x v="9"/>
    <s v="DCS_AO_02"/>
    <m/>
    <x v="8"/>
    <x v="2"/>
    <x v="14"/>
    <x v="0"/>
    <x v="8"/>
    <x v="14"/>
    <x v="14"/>
    <x v="0"/>
    <x v="2"/>
    <x v="0"/>
    <s v="O1010104R_U13"/>
    <s v="HD5546"/>
    <s v="O1010104R"/>
    <s v="TUA711-AIO16"/>
    <s v="17-SC-DCS-001/O1010104R/ 17-MC-DCS-006"/>
    <s v="DB37-*m"/>
    <x v="0"/>
    <s v="CPO101"/>
    <n v="0"/>
    <x v="1"/>
    <x v="16"/>
    <x v="4"/>
    <n v="13"/>
    <x v="1"/>
    <x v="0"/>
    <s v="DCS AMMONIA-UTILITIES"/>
    <m/>
    <m/>
    <m/>
    <s v="O1010104R"/>
    <n v="13"/>
    <m/>
    <s v=""/>
    <s v="10-Combined Bldgn-N2 plant, Demi water"/>
    <s v="TS-O-02:25/_x000a_O1010104R_U13:3"/>
    <s v="TS-O-02:26/_x000a_O1010104R_U13:4"/>
    <s v=""/>
    <m/>
    <s v="O1010104R:13A/_x000a_O1010104R_U13:5"/>
    <s v="O1010104R:13C/_x000a_O1010104R_U13:6"/>
    <m/>
    <s v=""/>
    <s v=""/>
  </r>
  <r>
    <s v="01"/>
    <m/>
    <s v="Сигнал"/>
    <s v="17-T -03002"/>
    <s v="17TY03002"/>
    <s v="10"/>
    <s v="17-T-032 Vessel Temp"/>
    <s v="БАК ДЕМ ВОДЫ 17-T-032"/>
    <s v="Smart Positioner"/>
    <s v="4124-XZ-DM-21703001"/>
    <x v="9"/>
    <s v="DCS_AO_02"/>
    <m/>
    <x v="8"/>
    <x v="2"/>
    <x v="23"/>
    <x v="0"/>
    <x v="8"/>
    <x v="20"/>
    <x v="20"/>
    <x v="0"/>
    <x v="2"/>
    <x v="0"/>
    <s v="O1010104R_U14"/>
    <s v="HD5546"/>
    <s v="O1010104R"/>
    <s v="TUA711-AIO16"/>
    <s v="17-SC-DCS-001/O1010104R/ 17-MC-DCS-006"/>
    <s v="DB37-*m"/>
    <x v="0"/>
    <s v="CPO101"/>
    <n v="0"/>
    <x v="1"/>
    <x v="16"/>
    <x v="4"/>
    <n v="14"/>
    <x v="1"/>
    <x v="0"/>
    <s v="DCS AMMONIA-UTILITIES"/>
    <m/>
    <m/>
    <m/>
    <s v="O1010104R"/>
    <n v="14"/>
    <m/>
    <s v=""/>
    <s v="10-Combined Bldgn-N2 plant, Demi water"/>
    <s v="TS-O-02:35/_x000a_O1010104R_U14:3"/>
    <s v="TS-O-02:36/_x000a_O1010104R_U14:4"/>
    <s v=""/>
    <m/>
    <s v="O1010104R:14A/_x000a_O1010104R_U14:5"/>
    <s v="O1010104R:14C/_x000a_O1010104R_U14:6"/>
    <m/>
    <s v=""/>
    <s v=""/>
  </r>
  <r>
    <s v="01"/>
    <m/>
    <s v="Сигнал"/>
    <s v="17-T -03041"/>
    <s v="17TY03041"/>
    <s v="10"/>
    <s v="17-T-031 Vessel Temp"/>
    <s v="ТЕМПЕРАТУРА ВОЗВР КОНД В 17T031 "/>
    <s v="Smart Positioner"/>
    <s v="4124-XZ-DM-21703003"/>
    <x v="9"/>
    <s v="DCS_AO_02"/>
    <m/>
    <x v="8"/>
    <x v="2"/>
    <x v="24"/>
    <x v="0"/>
    <x v="8"/>
    <x v="21"/>
    <x v="21"/>
    <x v="0"/>
    <x v="2"/>
    <x v="0"/>
    <s v="O1010104R_U15"/>
    <s v="HD5546"/>
    <s v="O1010104R"/>
    <s v="TUA711-AIO16"/>
    <s v="17-SC-DCS-001/O1010104R/ 17-MC-DCS-006"/>
    <s v="DB37-*m"/>
    <x v="0"/>
    <s v="CPO101"/>
    <n v="0"/>
    <x v="1"/>
    <x v="16"/>
    <x v="4"/>
    <n v="15"/>
    <x v="1"/>
    <x v="0"/>
    <s v="DCS AMMONIA-UTILITIES"/>
    <m/>
    <m/>
    <m/>
    <s v="O1010104R"/>
    <n v="15"/>
    <m/>
    <s v=""/>
    <s v="10-Combined Bldgn-N2 plant, Demi water"/>
    <s v="TS-O-02:37/_x000a_O1010104R_U15:3"/>
    <s v="TS-O-02:38/_x000a_O1010104R_U15:4"/>
    <s v=""/>
    <m/>
    <s v="O1010104R:15A/_x000a_O1010104R_U15:5"/>
    <s v="O1010104R:15C/_x000a_O1010104R_U15:6"/>
    <m/>
    <s v=""/>
    <s v=""/>
  </r>
  <r>
    <s v="01"/>
    <m/>
    <s v="Сигнал"/>
    <s v="17-P -02083"/>
    <s v="17PY02083A"/>
    <s v="10"/>
    <s v="17-T-021 Pressure"/>
    <s v="ДАВЛЕНИЕ В БАКЕ 17-T-021"/>
    <s v="Smart Positioner"/>
    <s v="4124-XZ-DM-21702020"/>
    <x v="9"/>
    <s v="DCS_AO_02"/>
    <m/>
    <x v="14"/>
    <x v="2"/>
    <x v="10"/>
    <x v="0"/>
    <x v="14"/>
    <x v="10"/>
    <x v="10"/>
    <x v="0"/>
    <x v="2"/>
    <x v="0"/>
    <s v="O1010104R_U16"/>
    <s v="HD5546"/>
    <s v="O1010104R"/>
    <s v="TUA711-AIO16"/>
    <s v="17-SC-DCS-001/O1010104R/ 17-MC-DCS-006"/>
    <s v="DB37-*m"/>
    <x v="0"/>
    <s v="CPO101"/>
    <n v="0"/>
    <x v="1"/>
    <x v="16"/>
    <x v="4"/>
    <n v="16"/>
    <x v="1"/>
    <x v="0"/>
    <s v="DCS AMMONIA-UTILITIES"/>
    <m/>
    <m/>
    <m/>
    <s v="O1010104R"/>
    <n v="16"/>
    <m/>
    <s v=""/>
    <s v="10-Combined Bldgn-N2 plant, Demi water"/>
    <s v="TS-Q-05:17/_x000a_O1010104R_U16:3"/>
    <s v="TS-Q-05:18/_x000a_O1010104R_U16:4"/>
    <s v=""/>
    <m/>
    <s v="O1010104R:16A/_x000a_O1010104R_U16:5"/>
    <s v="O1010104R:16C/_x000a_O1010104R_U16:6"/>
    <m/>
    <s v=""/>
    <s v=""/>
  </r>
  <r>
    <s v="01"/>
    <m/>
    <s v="Сигнал"/>
    <s v="17-P -03007"/>
    <s v="17PY03007B"/>
    <s v="10"/>
    <s v="Nitrogen from Header"/>
    <s v="АЗОТ ИЗ КОЛЛЕКТОРА"/>
    <s v="Smart Positioner"/>
    <s v="4124-XZ-DM-21703001"/>
    <x v="9"/>
    <s v="DCS_AO_02"/>
    <m/>
    <x v="8"/>
    <x v="2"/>
    <x v="15"/>
    <x v="0"/>
    <x v="8"/>
    <x v="15"/>
    <x v="15"/>
    <x v="0"/>
    <x v="2"/>
    <x v="0"/>
    <s v="O1010106R_U1"/>
    <s v="HD5546"/>
    <s v="O1010106R"/>
    <s v="TUA711-AIO16"/>
    <s v="17-SC-DCS-001/O1010106R/ 17-MC-DCS-006"/>
    <s v="DB37-*m"/>
    <x v="0"/>
    <s v="CPO101"/>
    <n v="0"/>
    <x v="1"/>
    <x v="17"/>
    <x v="6"/>
    <n v="1"/>
    <x v="1"/>
    <x v="0"/>
    <s v="DCS AMMONIA-UTILITIES"/>
    <m/>
    <m/>
    <m/>
    <s v="O1010106R"/>
    <n v="1"/>
    <m/>
    <s v=""/>
    <s v="10-Combined Bldgn-N2 plant, Demi water"/>
    <s v="TS-O-02:27/_x000a_O1010106R_U1:3"/>
    <s v="TS-O-02:28/_x000a_O1010106R_U1:4"/>
    <s v=""/>
    <m/>
    <s v="O1010106R:1A/_x000a_O1010106R_U1:5"/>
    <s v="O1010106R:1C/_x000a_O1010106R_U1:6"/>
    <m/>
    <s v=""/>
    <s v=""/>
  </r>
  <r>
    <s v="01"/>
    <m/>
    <s v="Сигнал"/>
    <s v="17-L -11700"/>
    <s v="17LY11700"/>
    <s v="11"/>
    <s v="17-V-111 Level"/>
    <s v="ПРОДУВ ПАРОВОЙ БАРАБАН 17-V-111"/>
    <s v="Smart Positioner"/>
    <s v="4124-XZ-DM-21711701"/>
    <x v="9"/>
    <s v="DCS_AO_02"/>
    <m/>
    <x v="9"/>
    <x v="1"/>
    <x v="1"/>
    <x v="0"/>
    <x v="9"/>
    <x v="1"/>
    <x v="1"/>
    <x v="0"/>
    <x v="1"/>
    <x v="0"/>
    <s v="O1010106R_U2"/>
    <s v="HD5546"/>
    <s v="O1010106R"/>
    <s v="TUA711-AIO16"/>
    <s v="17-SC-DCS-001/O1010106R/ 17-MC-DCS-006"/>
    <s v="DB37-*m"/>
    <x v="0"/>
    <s v="CPO101"/>
    <n v="0"/>
    <x v="1"/>
    <x v="17"/>
    <x v="6"/>
    <n v="2"/>
    <x v="1"/>
    <x v="0"/>
    <s v="DCS AMMONIA-UTILITIES"/>
    <m/>
    <m/>
    <m/>
    <s v="O1010106R"/>
    <n v="2"/>
    <m/>
    <s v=""/>
    <s v="11-Auxiliary Boiler Area"/>
    <s v="TS-O-04:5/_x000a_O1010106R_U2:3"/>
    <s v="TS-O-04:6/_x000a_O1010106R_U2:4"/>
    <s v=""/>
    <m/>
    <s v="O1010106R:2A/_x000a_O1010106R_U2:5"/>
    <s v="O1010106R:2C/_x000a_O1010106R_U2:6"/>
    <m/>
    <s v=""/>
    <s v=""/>
  </r>
  <r>
    <s v="01"/>
    <m/>
    <s v="Сигнал"/>
    <s v="17-A -07002"/>
    <s v="17AY07002"/>
    <s v="07"/>
    <s v="CWR from distribution header"/>
    <s v="ООВ ОТ РАСПРЕД КОЛЛЕКТОРА"/>
    <s v="Smart Positioner"/>
    <s v="4124-XZ-DM-21707001"/>
    <x v="9"/>
    <s v="DCS_AO_02"/>
    <m/>
    <x v="13"/>
    <x v="2"/>
    <x v="5"/>
    <x v="0"/>
    <x v="13"/>
    <x v="5"/>
    <x v="5"/>
    <x v="0"/>
    <x v="2"/>
    <x v="0"/>
    <s v="O1010106R_U3"/>
    <s v="HD5546"/>
    <s v="O1010106R"/>
    <s v="TUA711-AIO16"/>
    <s v="17-SC-DCS-001/O1010106R/ 17-MC-DCS-006"/>
    <s v="DB37-*m"/>
    <x v="0"/>
    <s v="CPO101"/>
    <n v="0"/>
    <x v="1"/>
    <x v="17"/>
    <x v="6"/>
    <n v="3"/>
    <x v="1"/>
    <x v="0"/>
    <s v="DCS AMMONIA-UTILITIES"/>
    <m/>
    <m/>
    <m/>
    <s v="O1010106R"/>
    <n v="3"/>
    <m/>
    <s v=""/>
    <s v="07-Cooling Tower Area"/>
    <s v="TS-Q-03:1/_x000a_O1010106R_U3:3"/>
    <s v="TS-Q-03:2/_x000a_O1010106R_U3:4"/>
    <s v=""/>
    <m/>
    <s v="O1010106R:3A/_x000a_O1010106R_U3:5"/>
    <s v="O1010106R:3C/_x000a_O1010106R_U3:6"/>
    <m/>
    <s v=""/>
    <s v=""/>
  </r>
  <r>
    <s v="01"/>
    <m/>
    <s v="Сигнал"/>
    <s v="17-F -07021"/>
    <s v="17FY07021"/>
    <s v="07"/>
    <s v="Discharge Header from 17-P-071A-G"/>
    <s v="ОХЛ ВОДА ОТ НАСОСОВ 17-P-071A-G"/>
    <s v="Smart Positioner"/>
    <s v="4124-XZ-DM-21707002"/>
    <x v="9"/>
    <s v="DCS_AO_02"/>
    <m/>
    <x v="13"/>
    <x v="2"/>
    <x v="0"/>
    <x v="0"/>
    <x v="13"/>
    <x v="0"/>
    <x v="0"/>
    <x v="0"/>
    <x v="2"/>
    <x v="0"/>
    <s v="O1010106R_U4"/>
    <s v="HD5546"/>
    <s v="O1010106R"/>
    <s v="TUA711-AIO16"/>
    <s v="17-SC-DCS-001/O1010106R/ 17-MC-DCS-006"/>
    <s v="DB37-*m"/>
    <x v="0"/>
    <s v="CPO101"/>
    <n v="0"/>
    <x v="1"/>
    <x v="17"/>
    <x v="6"/>
    <n v="4"/>
    <x v="1"/>
    <x v="0"/>
    <s v="DCS AMMONIA-UTILITIES"/>
    <m/>
    <m/>
    <m/>
    <s v="O1010106R"/>
    <n v="4"/>
    <m/>
    <s v=""/>
    <s v="07-Cooling Tower Area"/>
    <s v="TS-Q-03:3/_x000a_O1010106R_U4:3"/>
    <s v="TS-Q-03:4/_x000a_O1010106R_U4:4"/>
    <s v=""/>
    <m/>
    <s v="O1010106R:4A/_x000a_O1010106R_U4:5"/>
    <s v="O1010106R:4C/_x000a_O1010106R_U4:6"/>
    <m/>
    <s v=""/>
    <s v=""/>
  </r>
  <r>
    <s v="01"/>
    <m/>
    <s v="Сигнал"/>
    <s v="17-F -03025"/>
    <s v="17FY03025"/>
    <s v="10"/>
    <s v="Process Condensate from 17-P-030 A/B/C"/>
    <s v="ТЕХНОЛ КОНДЕНСАТ ОТ 17P030A/B/C "/>
    <s v="Smart Positioner"/>
    <s v="4124-XZ-DM-21703004"/>
    <x v="9"/>
    <s v="DCS_AO_02"/>
    <m/>
    <x v="3"/>
    <x v="2"/>
    <x v="11"/>
    <x v="0"/>
    <x v="3"/>
    <x v="11"/>
    <x v="11"/>
    <x v="0"/>
    <x v="2"/>
    <x v="0"/>
    <s v="O1010106R_U5"/>
    <s v="HD5546"/>
    <s v="O1010106R"/>
    <s v="TUA711-AIO16"/>
    <s v="17-SC-DCS-001/O1010106R/ 17-MC-DCS-006"/>
    <s v="DB37-*m"/>
    <x v="0"/>
    <s v="CPO101"/>
    <n v="0"/>
    <x v="1"/>
    <x v="17"/>
    <x v="6"/>
    <n v="5"/>
    <x v="1"/>
    <x v="0"/>
    <s v="DCS AMMONIA-UTILITIES"/>
    <m/>
    <m/>
    <m/>
    <s v="O1010106R"/>
    <n v="5"/>
    <m/>
    <s v=""/>
    <s v="10-Combined Bldgn-N2 plant, Demi water"/>
    <s v="TS-Q-04:19/_x000a_O1010106R_U5:3"/>
    <s v="TS-Q-04:20/_x000a_O1010106R_U5:4"/>
    <s v=""/>
    <m/>
    <s v="O1010106R:5A/_x000a_O1010106R_U5:5"/>
    <s v="O1010106R:5C/_x000a_O1010106R_U5:6"/>
    <m/>
    <s v=""/>
    <s v=""/>
  </r>
  <r>
    <s v="01"/>
    <m/>
    <s v="Сигнал"/>
    <s v="17-F -03062"/>
    <s v="17FY03062"/>
    <s v="10"/>
    <s v="17-P-031A/B/C discharge to 17-S-022A/B/C"/>
    <s v="ТЕХНОЛ КОНДЕНСАТ НА 17-L-022"/>
    <s v="Smart Positioner"/>
    <s v="4124-XZ-DM-21703003"/>
    <x v="9"/>
    <s v="DCS_AO_02"/>
    <m/>
    <x v="3"/>
    <x v="2"/>
    <x v="12"/>
    <x v="0"/>
    <x v="3"/>
    <x v="12"/>
    <x v="12"/>
    <x v="0"/>
    <x v="2"/>
    <x v="0"/>
    <s v="O1010106R_U6"/>
    <s v="HD5546"/>
    <s v="O1010106R"/>
    <s v="TUA711-AIO16"/>
    <s v="17-SC-DCS-001/O1010106R/ 17-MC-DCS-006"/>
    <s v="DB37-*m"/>
    <x v="0"/>
    <s v="CPO101"/>
    <n v="0"/>
    <x v="1"/>
    <x v="17"/>
    <x v="6"/>
    <n v="6"/>
    <x v="1"/>
    <x v="0"/>
    <s v="DCS AMMONIA-UTILITIES"/>
    <m/>
    <m/>
    <m/>
    <s v="O1010106R"/>
    <n v="6"/>
    <m/>
    <s v=""/>
    <s v="10-Combined Bldgn-N2 plant, Demi water"/>
    <s v="TS-Q-04:21/_x000a_O1010106R_U6:3"/>
    <s v="TS-Q-04:22/_x000a_O1010106R_U6:4"/>
    <s v=""/>
    <m/>
    <s v="O1010106R:6A/_x000a_O1010106R_U6:5"/>
    <s v="O1010106R:6C/_x000a_O1010106R_U6:6"/>
    <m/>
    <s v=""/>
    <s v=""/>
  </r>
  <r>
    <s v="01"/>
    <m/>
    <s v="Сигнал"/>
    <s v="17-T -02087"/>
    <s v="17TY02087"/>
    <s v="10"/>
    <s v="Pump 17-P-021 discharge to stripper"/>
    <s v="ТЕМПЕРАТУРА НА НАГНЕТАНИИ 17P021"/>
    <s v="Smart Positioner"/>
    <s v="4124-XZ-DM-21702020"/>
    <x v="9"/>
    <s v="DCS_AO_02"/>
    <m/>
    <x v="3"/>
    <x v="2"/>
    <x v="22"/>
    <x v="0"/>
    <x v="3"/>
    <x v="19"/>
    <x v="19"/>
    <x v="0"/>
    <x v="2"/>
    <x v="0"/>
    <s v="O1010106R_U7"/>
    <s v="HD5546"/>
    <s v="O1010106R"/>
    <s v="TUA711-AIO16"/>
    <s v="17-SC-DCS-001/O1010106R/ 17-MC-DCS-006"/>
    <s v="DB37-*m"/>
    <x v="0"/>
    <s v="CPO101"/>
    <n v="0"/>
    <x v="1"/>
    <x v="17"/>
    <x v="6"/>
    <n v="7"/>
    <x v="1"/>
    <x v="0"/>
    <s v="DCS AMMONIA-UTILITIES"/>
    <m/>
    <m/>
    <m/>
    <s v="O1010106R"/>
    <n v="7"/>
    <m/>
    <s v=""/>
    <s v="10-Combined Bldgn-N2 plant, Demi water"/>
    <s v="TS-Q-04:33/_x000a_O1010106R_U7:3"/>
    <s v="TS-Q-04:34/_x000a_O1010106R_U7:4"/>
    <s v=""/>
    <m/>
    <s v="O1010106R:7A/_x000a_O1010106R_U7:5"/>
    <s v="O1010106R:7C/_x000a_O1010106R_U7:6"/>
    <m/>
    <s v=""/>
    <s v=""/>
  </r>
  <r>
    <s v="01"/>
    <m/>
    <s v="Сигнал"/>
    <s v="17-P -02083"/>
    <s v="17PY02083B"/>
    <s v="10"/>
    <s v="17-T-021 Pressure"/>
    <s v="ДАВЛЕНИЕ В БАКЕ 17-T-021"/>
    <s v="Smart Positioner"/>
    <s v="4124-XZ-DM-21702020"/>
    <x v="9"/>
    <s v="DCS_AO_02"/>
    <m/>
    <x v="14"/>
    <x v="2"/>
    <x v="11"/>
    <x v="0"/>
    <x v="14"/>
    <x v="11"/>
    <x v="11"/>
    <x v="0"/>
    <x v="2"/>
    <x v="0"/>
    <s v="O1010106R_U8"/>
    <s v="HD5546"/>
    <s v="O1010106R"/>
    <s v="TUA711-AIO16"/>
    <s v="17-SC-DCS-001/O1010106R/ 17-MC-DCS-006"/>
    <s v="DB37-*m"/>
    <x v="0"/>
    <s v="CPO101"/>
    <n v="0"/>
    <x v="1"/>
    <x v="17"/>
    <x v="6"/>
    <n v="8"/>
    <x v="1"/>
    <x v="0"/>
    <s v="DCS AMMONIA-UTILITIES"/>
    <m/>
    <m/>
    <m/>
    <s v="O1010106R"/>
    <n v="8"/>
    <m/>
    <s v=""/>
    <s v="10-Combined Bldgn-N2 plant, Demi water"/>
    <s v="TS-Q-05:19/_x000a_O1010106R_U8:3"/>
    <s v="TS-Q-05:20/_x000a_O1010106R_U8:4"/>
    <s v=""/>
    <m/>
    <s v="O1010106R:8A/_x000a_O1010106R_U8:5"/>
    <s v="O1010106R:8C/_x000a_O1010106R_U8:6"/>
    <m/>
    <s v=""/>
    <s v=""/>
  </r>
  <r>
    <s v="01"/>
    <m/>
    <s v="Сигнал"/>
    <s v="17-T -02081"/>
    <s v="17TY02081"/>
    <s v="10"/>
    <s v="17-T-021 Temperature"/>
    <s v="ТЕМПЕРАТУРА В БАКЕ 17-T-021"/>
    <s v="Smart Positioner"/>
    <s v="4124-XZ-DM-21702020"/>
    <x v="9"/>
    <s v="DCS_AO_02"/>
    <m/>
    <x v="14"/>
    <x v="2"/>
    <x v="16"/>
    <x v="0"/>
    <x v="14"/>
    <x v="16"/>
    <x v="16"/>
    <x v="0"/>
    <x v="2"/>
    <x v="0"/>
    <s v="O1010106R_U9"/>
    <s v="HD5546"/>
    <s v="O1010106R"/>
    <s v="TUA711-AIO16"/>
    <s v="17-SC-DCS-001/O1010106R/ 17-MC-DCS-006"/>
    <s v="DB37-*m"/>
    <x v="0"/>
    <s v="CPO101"/>
    <n v="0"/>
    <x v="1"/>
    <x v="17"/>
    <x v="6"/>
    <n v="9"/>
    <x v="1"/>
    <x v="0"/>
    <s v="DCS AMMONIA-UTILITIES"/>
    <m/>
    <m/>
    <m/>
    <s v="O1010106R"/>
    <n v="9"/>
    <m/>
    <s v=""/>
    <s v="10-Combined Bldgn-N2 plant, Demi water"/>
    <s v="TS-Q-05:31/_x000a_O1010106R_U9:3"/>
    <s v="TS-Q-05:32/_x000a_O1010106R_U9:4"/>
    <s v=""/>
    <m/>
    <s v="O1010106R:9A/_x000a_O1010106R_U9:5"/>
    <s v="O1010106R:9C/_x000a_O1010106R_U9:6"/>
    <m/>
    <s v=""/>
    <s v=""/>
  </r>
  <r>
    <s v="01"/>
    <m/>
    <s v="Сигнал"/>
    <s v="17-T -03022"/>
    <s v="17TY03022"/>
    <s v="10"/>
    <s v="17-T-030 Vessel Temp"/>
    <s v="ТЕМПЕРАТУРА КОНДЕНСАТА В 17T030"/>
    <s v="Smart Positioner"/>
    <s v="4124-XZ-DM-21703004"/>
    <x v="9"/>
    <s v="DCS_AO_02"/>
    <m/>
    <x v="14"/>
    <x v="2"/>
    <x v="22"/>
    <x v="0"/>
    <x v="14"/>
    <x v="19"/>
    <x v="19"/>
    <x v="0"/>
    <x v="2"/>
    <x v="0"/>
    <s v="O1010106R_U10"/>
    <s v="HD5546"/>
    <s v="O1010106R"/>
    <s v="TUA711-AIO16"/>
    <s v="17-SC-DCS-001/O1010106R/ 17-MC-DCS-006"/>
    <s v="DB37-*m"/>
    <x v="0"/>
    <s v="CPO101"/>
    <n v="0"/>
    <x v="1"/>
    <x v="17"/>
    <x v="6"/>
    <n v="10"/>
    <x v="1"/>
    <x v="0"/>
    <s v="DCS AMMONIA-UTILITIES"/>
    <m/>
    <m/>
    <m/>
    <s v="O1010106R"/>
    <n v="10"/>
    <m/>
    <s v=""/>
    <s v="10-Combined Bldgn-N2 plant, Demi water"/>
    <s v="TS-Q-05:33/_x000a_O1010106R_U10:3"/>
    <s v="TS-Q-05:34/_x000a_O1010106R_U10:4"/>
    <s v=""/>
    <m/>
    <s v="O1010106R:10A/_x000a_O1010106R_U10:5"/>
    <s v="O1010106R:10C/_x000a_O1010106R_U10:6"/>
    <m/>
    <s v=""/>
    <s v=""/>
  </r>
  <r>
    <s v="01"/>
    <m/>
    <s v="Сигнал"/>
    <s v="17-S -113932"/>
    <s v="17SV113932"/>
    <s v="11"/>
    <s v="STEAM TURBINE GOVERNOR VALVE"/>
    <s v="РЕГУЛ КЛАПАН ПАРОВОЙ ТУРБИНЫ"/>
    <s v="Globe Control Valve"/>
    <s v="4124-FB-VD-BD00317L11111310"/>
    <x v="9"/>
    <s v="DCS_AO_02"/>
    <m/>
    <x v="15"/>
    <x v="0"/>
    <x v="3"/>
    <x v="0"/>
    <x v="15"/>
    <x v="3"/>
    <x v="3"/>
    <x v="0"/>
    <x v="0"/>
    <x v="0"/>
    <s v="O1010106R_U11"/>
    <s v="HD5546"/>
    <s v="O1010106R"/>
    <s v="TUA711-AIO16"/>
    <s v="17-SC-DCS-001/O1010106R/ 17-MC-DCS-006"/>
    <s v="DB37-*m"/>
    <x v="0"/>
    <s v="CPO101"/>
    <n v="0"/>
    <x v="1"/>
    <x v="17"/>
    <x v="6"/>
    <n v="11"/>
    <x v="1"/>
    <x v="0"/>
    <s v="DCS AMMONIA-UTILITIES"/>
    <m/>
    <m/>
    <m/>
    <s v="O1010106R"/>
    <n v="11"/>
    <m/>
    <s v=""/>
    <s v="11-Auxiliary Boiler Area"/>
    <s v="TS-Q-06:9/_x000a_O1010106R_U11:3"/>
    <s v="TS-Q-06:10/_x000a_O1010106R_U11:4"/>
    <s v=""/>
    <m/>
    <s v="O1010106R:11A/_x000a_O1010106R_U11:5"/>
    <s v="O1010106R:11C/_x000a_O1010106R_U11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0"/>
    <x v="6"/>
    <x v="8"/>
    <x v="8"/>
    <x v="1"/>
    <x v="5"/>
    <x v="0"/>
    <s v="O1010106R_U12"/>
    <s v="HD5546"/>
    <s v="O1010106R"/>
    <s v="TUA711-AIO16"/>
    <s v="17-SC-DCS-001/O1010106R/ 17-MC-DCS-006"/>
    <s v="DB37-*m"/>
    <x v="0"/>
    <s v="CPO101"/>
    <n v="0"/>
    <x v="1"/>
    <x v="17"/>
    <x v="6"/>
    <n v="12"/>
    <x v="1"/>
    <x v="0"/>
    <s v="DCS AMMONIA-UTILITIES"/>
    <m/>
    <m/>
    <m/>
    <s v="O1010106R"/>
    <n v="12"/>
    <m/>
    <s v=""/>
    <m/>
    <s v=""/>
    <s v=""/>
    <s v=""/>
    <m/>
    <s v="O1010106R:12A/_x000a_O1010106R_U12:5"/>
    <s v="O1010106R:12C/_x000a_O1010106R_U12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0"/>
    <x v="6"/>
    <x v="8"/>
    <x v="8"/>
    <x v="1"/>
    <x v="5"/>
    <x v="0"/>
    <s v="O1010106R_U13"/>
    <s v="HD5546"/>
    <s v="O1010106R"/>
    <s v="TUA711-AIO16"/>
    <s v="17-SC-DCS-001/O1010106R/ 17-MC-DCS-006"/>
    <s v="DB37-*m"/>
    <x v="0"/>
    <s v="CPO101"/>
    <n v="0"/>
    <x v="1"/>
    <x v="17"/>
    <x v="6"/>
    <n v="13"/>
    <x v="1"/>
    <x v="0"/>
    <s v="DCS AMMONIA-UTILITIES"/>
    <m/>
    <m/>
    <m/>
    <s v="O1010106R"/>
    <n v="13"/>
    <m/>
    <s v=""/>
    <m/>
    <s v=""/>
    <s v=""/>
    <s v=""/>
    <m/>
    <s v="O1010106R:13A/_x000a_O1010106R_U13:5"/>
    <s v="O1010106R:13C/_x000a_O1010106R_U13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0"/>
    <x v="6"/>
    <x v="8"/>
    <x v="8"/>
    <x v="1"/>
    <x v="5"/>
    <x v="0"/>
    <s v="O1010106R_U14"/>
    <s v="HD5546"/>
    <s v="O1010106R"/>
    <s v="TUA711-AIO16"/>
    <s v="17-SC-DCS-001/O1010106R/ 17-MC-DCS-006"/>
    <s v="DB37-*m"/>
    <x v="0"/>
    <s v="CPO101"/>
    <n v="0"/>
    <x v="1"/>
    <x v="17"/>
    <x v="6"/>
    <n v="14"/>
    <x v="1"/>
    <x v="0"/>
    <s v="DCS AMMONIA-UTILITIES"/>
    <m/>
    <m/>
    <m/>
    <s v="O1010106R"/>
    <n v="14"/>
    <m/>
    <s v=""/>
    <m/>
    <s v=""/>
    <s v=""/>
    <s v=""/>
    <m/>
    <s v="O1010106R:14A/_x000a_O1010106R_U14:5"/>
    <s v="O1010106R:14C/_x000a_O1010106R_U14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0"/>
    <x v="6"/>
    <x v="8"/>
    <x v="8"/>
    <x v="1"/>
    <x v="5"/>
    <x v="0"/>
    <s v="O1010106R_U15"/>
    <s v="HD5546"/>
    <s v="O1010106R"/>
    <s v="TUA711-AIO16"/>
    <s v="17-SC-DCS-001/O1010106R/ 17-MC-DCS-006"/>
    <s v="DB37-*m"/>
    <x v="0"/>
    <s v="CPO101"/>
    <n v="0"/>
    <x v="1"/>
    <x v="17"/>
    <x v="6"/>
    <n v="15"/>
    <x v="1"/>
    <x v="0"/>
    <s v="DCS AMMONIA-UTILITIES"/>
    <m/>
    <m/>
    <m/>
    <s v="O1010106R"/>
    <n v="15"/>
    <m/>
    <s v=""/>
    <m/>
    <s v=""/>
    <s v=""/>
    <s v=""/>
    <m/>
    <s v="O1010106R:15A/_x000a_O1010106R_U15:5"/>
    <s v="O1010106R:15C/_x000a_O1010106R_U15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0"/>
    <x v="6"/>
    <x v="8"/>
    <x v="8"/>
    <x v="1"/>
    <x v="5"/>
    <x v="0"/>
    <s v="O1010106R_U16"/>
    <s v="HD5546"/>
    <s v="O1010106R"/>
    <s v="TUA711-AIO16"/>
    <s v="17-SC-DCS-001/O1010106R/ 17-MC-DCS-006"/>
    <s v="DB37-*m"/>
    <x v="0"/>
    <s v="CPO101"/>
    <n v="0"/>
    <x v="1"/>
    <x v="17"/>
    <x v="6"/>
    <n v="16"/>
    <x v="1"/>
    <x v="0"/>
    <s v="DCS AMMONIA-UTILITIES"/>
    <m/>
    <m/>
    <m/>
    <s v="O1010106R"/>
    <n v="16"/>
    <m/>
    <s v=""/>
    <m/>
    <s v=""/>
    <s v=""/>
    <s v=""/>
    <m/>
    <s v="O1010106R:16A/_x000a_O1010106R_U16:5"/>
    <s v="O1010106R:16C/_x000a_O1010106R_U16:6"/>
    <m/>
    <s v=""/>
    <s v=""/>
  </r>
  <r>
    <s v="01"/>
    <m/>
    <s v="Сигнал"/>
    <s v="17-F -10002"/>
    <s v="17FY10002"/>
    <s v="10"/>
    <s v="From 17-V-106 to N2 network"/>
    <s v="АЗОТ ИЗ V-103/106 СЕТЬ"/>
    <s v="Smart Positioner"/>
    <s v="4124-XZ-DM-21710001"/>
    <x v="9"/>
    <s v="DCS_AO_02"/>
    <m/>
    <x v="20"/>
    <x v="2"/>
    <x v="1"/>
    <x v="1"/>
    <x v="18"/>
    <x v="1"/>
    <x v="1"/>
    <x v="0"/>
    <x v="2"/>
    <x v="0"/>
    <s v="O1010108R_U1"/>
    <s v="HD5546"/>
    <s v="O1010108R"/>
    <s v="TUA711-AIO16"/>
    <s v="17-SC-DCS-001/O1010108R/ 17-MC-DCS-008"/>
    <s v="DB37-*m"/>
    <x v="0"/>
    <s v="CPO101"/>
    <n v="0"/>
    <x v="1"/>
    <x v="18"/>
    <x v="8"/>
    <n v="1"/>
    <x v="1"/>
    <x v="0"/>
    <s v="DCS AMMONIA-UTILITIES"/>
    <m/>
    <m/>
    <m/>
    <s v="O1010108R"/>
    <n v="1"/>
    <m/>
    <s v=""/>
    <s v="10-Combined Bldgn-N2 plant, Demi water"/>
    <s v="TS-P-01:5/_x000a_O1010108R_U1:3"/>
    <s v="TS-P-01:6/_x000a_O1010108R_U1:4"/>
    <s v=""/>
    <m/>
    <s v="O1010108R:1A/_x000a_O1010108R_U1:5"/>
    <s v="O1010108R:1C/_x000a_O1010108R_U1:6"/>
    <m/>
    <s v=""/>
    <s v=""/>
  </r>
  <r>
    <s v="01"/>
    <m/>
    <s v="Сигнал"/>
    <s v="17-P -10015"/>
    <s v="17PY10015"/>
    <s v="10"/>
    <s v="LP Steam to Header"/>
    <s v="ПАР НД В КОЛЛЕКТОР"/>
    <s v="Smart Positioner"/>
    <s v="4124-XZ-DM-21710000"/>
    <x v="9"/>
    <s v="DCS_AO_02"/>
    <m/>
    <x v="20"/>
    <x v="2"/>
    <x v="7"/>
    <x v="1"/>
    <x v="18"/>
    <x v="7"/>
    <x v="7"/>
    <x v="0"/>
    <x v="2"/>
    <x v="0"/>
    <s v="O1010108R_U2"/>
    <s v="HD5546"/>
    <s v="O1010108R"/>
    <s v="TUA711-AIO16"/>
    <s v="17-SC-DCS-001/O1010108R/ 17-MC-DCS-008"/>
    <s v="DB37-*m"/>
    <x v="0"/>
    <s v="CPO101"/>
    <n v="0"/>
    <x v="1"/>
    <x v="18"/>
    <x v="8"/>
    <n v="2"/>
    <x v="1"/>
    <x v="0"/>
    <s v="DCS AMMONIA-UTILITIES"/>
    <m/>
    <m/>
    <m/>
    <s v="O1010108R"/>
    <n v="2"/>
    <m/>
    <s v=""/>
    <s v="10-Combined Bldgn-N2 plant, Demi water"/>
    <s v="TS-P-01:15/_x000a_O1010108R_U2:3"/>
    <s v="TS-P-01:16/_x000a_O1010108R_U2:4"/>
    <s v=""/>
    <m/>
    <s v="O1010108R:2A/_x000a_O1010108R_U2:5"/>
    <s v="O1010108R:2C/_x000a_O1010108R_U2:6"/>
    <m/>
    <s v=""/>
    <s v=""/>
  </r>
  <r>
    <s v="01"/>
    <m/>
    <s v="Сигнал"/>
    <s v="17-T -10006"/>
    <s v="17TY10006A"/>
    <s v="10"/>
    <s v="LP Steam to Header"/>
    <s v="ПАР НД В КОЛЛЕКТОР"/>
    <s v="Smart Positioner"/>
    <s v="4124-XZ-DM-21710000"/>
    <x v="9"/>
    <s v="DCS_AO_02"/>
    <m/>
    <x v="20"/>
    <x v="2"/>
    <x v="14"/>
    <x v="1"/>
    <x v="18"/>
    <x v="14"/>
    <x v="14"/>
    <x v="0"/>
    <x v="2"/>
    <x v="0"/>
    <s v="O1010108R_U3"/>
    <s v="HD5546"/>
    <s v="O1010108R"/>
    <s v="TUA711-AIO16"/>
    <s v="17-SC-DCS-001/O1010108R/ 17-MC-DCS-008"/>
    <s v="DB37-*m"/>
    <x v="0"/>
    <s v="CPO101"/>
    <n v="0"/>
    <x v="1"/>
    <x v="18"/>
    <x v="8"/>
    <n v="3"/>
    <x v="1"/>
    <x v="0"/>
    <s v="DCS AMMONIA-UTILITIES"/>
    <m/>
    <m/>
    <m/>
    <s v="O1010108R"/>
    <n v="3"/>
    <m/>
    <s v=""/>
    <s v="10-Combined Bldgn-N2 plant, Demi water"/>
    <s v="TS-P-01:25/_x000a_O1010108R_U3:3"/>
    <s v="TS-P-01:26/_x000a_O1010108R_U3:4"/>
    <s v=""/>
    <m/>
    <s v="O1010108R:3A/_x000a_O1010108R_U3:5"/>
    <s v="O1010108R:3C/_x000a_O1010108R_U3:6"/>
    <m/>
    <s v=""/>
    <s v=""/>
  </r>
  <r>
    <s v="01"/>
    <m/>
    <s v="Сигнал"/>
    <s v="17-F -113520 -A"/>
    <s v="17FY113520A"/>
    <s v="11"/>
    <s v="STEAM TURBINE 17-L-111-STK-101-A"/>
    <s v="ПАР ТУРБИНЫ 17-L-111-STK-101-A"/>
    <s v="Smart Positioner"/>
    <s v="4124-FB-VD-BD00317L11111303"/>
    <x v="9"/>
    <s v="DCS_AO_02"/>
    <m/>
    <x v="21"/>
    <x v="2"/>
    <x v="12"/>
    <x v="1"/>
    <x v="16"/>
    <x v="12"/>
    <x v="12"/>
    <x v="0"/>
    <x v="2"/>
    <x v="0"/>
    <s v="O1010108R_U4"/>
    <s v="HD5546"/>
    <s v="O1010108R"/>
    <s v="TUA711-AIO16"/>
    <s v="17-SC-DCS-001/O1010108R/ 17-MC-DCS-008"/>
    <s v="DB37-*m"/>
    <x v="0"/>
    <s v="CPO101"/>
    <n v="0"/>
    <x v="1"/>
    <x v="18"/>
    <x v="8"/>
    <n v="4"/>
    <x v="1"/>
    <x v="0"/>
    <s v="DCS AMMONIA-UTILITIES"/>
    <m/>
    <m/>
    <m/>
    <s v="O1010108R"/>
    <n v="4"/>
    <m/>
    <s v=""/>
    <s v="11-Auxiliary Boiler Area"/>
    <s v="TS-P-02:21/_x000a_O1010108R_U4:3"/>
    <s v="TS-P-02:22/_x000a_O1010108R_U4:4"/>
    <s v=""/>
    <m/>
    <s v="O1010108R:4A/_x000a_O1010108R_U4:5"/>
    <s v="O1010108R:4C/_x000a_O1010108R_U4:6"/>
    <m/>
    <s v=""/>
    <s v=""/>
  </r>
  <r>
    <s v="01"/>
    <m/>
    <s v="Сигнал"/>
    <s v="17-F -113520 -B"/>
    <s v="17FY113520B"/>
    <s v="11"/>
    <s v="FAN MOTOR 17-L-111-KM-101-B"/>
    <s v="ВЕНТИЛЯТОР КОТЛА 17-L-111"/>
    <s v="Smart Positioner"/>
    <s v="4124-FB-VD-BD00317L11111303"/>
    <x v="9"/>
    <s v="DCS_AO_02"/>
    <m/>
    <x v="21"/>
    <x v="2"/>
    <x v="13"/>
    <x v="1"/>
    <x v="16"/>
    <x v="13"/>
    <x v="13"/>
    <x v="0"/>
    <x v="2"/>
    <x v="0"/>
    <s v="O1010108R_U5"/>
    <s v="HD5546"/>
    <s v="O1010108R"/>
    <s v="TUA711-AIO16"/>
    <s v="17-SC-DCS-001/O1010108R/ 17-MC-DCS-008"/>
    <s v="DB37-*m"/>
    <x v="0"/>
    <s v="CPO101"/>
    <n v="0"/>
    <x v="1"/>
    <x v="18"/>
    <x v="8"/>
    <n v="5"/>
    <x v="1"/>
    <x v="0"/>
    <s v="DCS AMMONIA-UTILITIES"/>
    <m/>
    <m/>
    <m/>
    <s v="O1010108R"/>
    <n v="5"/>
    <m/>
    <s v=""/>
    <s v="11-Auxiliary Boiler Area"/>
    <s v="TS-P-02:23/_x000a_O1010108R_U5:3"/>
    <s v="TS-P-02:24/_x000a_O1010108R_U5:4"/>
    <s v=""/>
    <m/>
    <s v="O1010108R:5A/_x000a_O1010108R_U5:5"/>
    <s v="O1010108R:5C/_x000a_O1010108R_U5:6"/>
    <m/>
    <s v=""/>
    <s v=""/>
  </r>
  <r>
    <s v="01"/>
    <m/>
    <s v="Сигнал"/>
    <s v="17-T -113509"/>
    <s v="17TY113509"/>
    <s v="11"/>
    <s v="STEAM DRUM LEVEL"/>
    <s v="УРОВЕНЬ В БАРАБАНЕ ПАРА"/>
    <s v="Smart Positioner"/>
    <s v="4124-FB-VD-BD00317L11111307_SH.1"/>
    <x v="9"/>
    <s v="DCS_AO_02"/>
    <m/>
    <x v="21"/>
    <x v="2"/>
    <x v="14"/>
    <x v="1"/>
    <x v="16"/>
    <x v="14"/>
    <x v="14"/>
    <x v="0"/>
    <x v="2"/>
    <x v="0"/>
    <s v="O1010108R_U6"/>
    <s v="HD5546"/>
    <s v="O1010108R"/>
    <s v="TUA711-AIO16"/>
    <s v="17-SC-DCS-001/O1010108R/ 17-MC-DCS-008"/>
    <s v="DB37-*m"/>
    <x v="0"/>
    <s v="CPO101"/>
    <n v="0"/>
    <x v="1"/>
    <x v="18"/>
    <x v="8"/>
    <n v="6"/>
    <x v="1"/>
    <x v="0"/>
    <s v="DCS AMMONIA-UTILITIES"/>
    <m/>
    <m/>
    <m/>
    <s v="O1010108R"/>
    <n v="6"/>
    <m/>
    <s v=""/>
    <s v="11-Auxiliary Boiler Area"/>
    <s v="TS-P-02:25/_x000a_O1010108R_U6:3"/>
    <s v="TS-P-02:26/_x000a_O1010108R_U6:4"/>
    <s v=""/>
    <m/>
    <s v="O1010108R:6A/_x000a_O1010108R_U6:5"/>
    <s v="O1010108R:6C/_x000a_O1010108R_U6:6"/>
    <m/>
    <s v=""/>
    <s v=""/>
  </r>
  <r>
    <s v="01"/>
    <m/>
    <s v="Сигнал"/>
    <s v="17-L -113500"/>
    <s v="17LY113500A"/>
    <s v="11"/>
    <s v="STEAM DRUM LEVEL 17-L-111-V-111"/>
    <s v="УРОВЕНЬ В БАРАБАНЕ КОТЛА"/>
    <s v="LY - Smart Positioner (General)"/>
    <s v="4124-FB-VD-BD00317L11111307_SH.1"/>
    <x v="9"/>
    <s v="DCS_AO_02"/>
    <m/>
    <x v="21"/>
    <x v="2"/>
    <x v="15"/>
    <x v="1"/>
    <x v="16"/>
    <x v="15"/>
    <x v="15"/>
    <x v="0"/>
    <x v="2"/>
    <x v="0"/>
    <s v="O1010108R_U7"/>
    <s v="HD5546"/>
    <s v="O1010108R"/>
    <s v="TUA711-AIO16"/>
    <s v="17-SC-DCS-001/O1010108R/ 17-MC-DCS-008"/>
    <s v="DB37-*m"/>
    <x v="0"/>
    <s v="CPO101"/>
    <n v="0"/>
    <x v="1"/>
    <x v="18"/>
    <x v="8"/>
    <n v="7"/>
    <x v="1"/>
    <x v="0"/>
    <s v="DCS AMMONIA-UTILITIES"/>
    <m/>
    <m/>
    <m/>
    <s v="O1010108R"/>
    <n v="7"/>
    <m/>
    <s v=""/>
    <s v="11-Auxiliary Boiler Area"/>
    <s v="TS-P-02:27/_x000a_O1010108R_U7:3"/>
    <s v="TS-P-02:28/_x000a_O1010108R_U7:4"/>
    <s v=""/>
    <m/>
    <s v="O1010108R:7A/_x000a_O1010108R_U7:5"/>
    <s v="O1010108R:7C/_x000a_O1010108R_U7:6"/>
    <m/>
    <s v=""/>
    <s v=""/>
  </r>
  <r>
    <s v="01"/>
    <m/>
    <s v="Сигнал"/>
    <s v="17-L -113500"/>
    <s v="17LY113500B"/>
    <s v="11"/>
    <s v="STEAM DRUM LEVEL 17-L-111-V-111"/>
    <s v="УРОВЕНЬ В БАРАБАНЕ КОТЛА"/>
    <s v="LY - Smart Positioner (General)"/>
    <s v="4124-FB-VD-BD00317L11111307_SH.1"/>
    <x v="9"/>
    <s v="DCS_AO_02"/>
    <m/>
    <x v="21"/>
    <x v="2"/>
    <x v="9"/>
    <x v="1"/>
    <x v="16"/>
    <x v="9"/>
    <x v="9"/>
    <x v="0"/>
    <x v="2"/>
    <x v="0"/>
    <s v="O1010108R_U8"/>
    <s v="HD5546"/>
    <s v="O1010108R"/>
    <s v="TUA711-AIO16"/>
    <s v="17-SC-DCS-001/O1010108R/ 17-MC-DCS-008"/>
    <s v="DB37-*m"/>
    <x v="0"/>
    <s v="CPO101"/>
    <n v="0"/>
    <x v="1"/>
    <x v="18"/>
    <x v="8"/>
    <n v="8"/>
    <x v="1"/>
    <x v="0"/>
    <s v="DCS AMMONIA-UTILITIES"/>
    <m/>
    <m/>
    <m/>
    <s v="O1010108R"/>
    <n v="8"/>
    <m/>
    <s v=""/>
    <s v="11-Auxiliary Boiler Area"/>
    <s v="TS-P-02:29/_x000a_O1010108R_U8:3"/>
    <s v="TS-P-02:30/_x000a_O1010108R_U8:4"/>
    <s v=""/>
    <m/>
    <s v="O1010108R:8A/_x000a_O1010108R_U8:5"/>
    <s v="O1010108R:8C/_x000a_O1010108R_U8:6"/>
    <m/>
    <s v=""/>
    <s v=""/>
  </r>
  <r>
    <s v="01"/>
    <m/>
    <s v="Сигнал"/>
    <s v="17-P -113505"/>
    <s v="17PY113505"/>
    <s v="11"/>
    <s v="TO MP STEAM HEADER"/>
    <s v="ПАР СД В КОЛЛЕКТОР"/>
    <s v="Smart Positioner"/>
    <s v="4124-FB-VD-BD00317L11111307_SH.2"/>
    <x v="9"/>
    <s v="DCS_AO_02"/>
    <m/>
    <x v="21"/>
    <x v="2"/>
    <x v="16"/>
    <x v="1"/>
    <x v="16"/>
    <x v="16"/>
    <x v="16"/>
    <x v="0"/>
    <x v="2"/>
    <x v="0"/>
    <s v="O1010108R_U9"/>
    <s v="HD5546"/>
    <s v="O1010108R"/>
    <s v="TUA711-AIO16"/>
    <s v="17-SC-DCS-001/O1010108R/ 17-MC-DCS-008"/>
    <s v="DB37-*m"/>
    <x v="0"/>
    <s v="CPO101"/>
    <n v="0"/>
    <x v="1"/>
    <x v="18"/>
    <x v="8"/>
    <n v="9"/>
    <x v="1"/>
    <x v="0"/>
    <s v="DCS AMMONIA-UTILITIES"/>
    <m/>
    <m/>
    <m/>
    <s v="O1010108R"/>
    <n v="9"/>
    <m/>
    <s v=""/>
    <s v="11-Auxiliary Boiler Area"/>
    <s v="TS-P-02:31/_x000a_O1010108R_U9:3"/>
    <s v="TS-P-02:32/_x000a_O1010108R_U9:4"/>
    <s v=""/>
    <m/>
    <s v="O1010108R:9A/_x000a_O1010108R_U9:5"/>
    <s v="O1010108R:9C/_x000a_O1010108R_U9:6"/>
    <m/>
    <s v=""/>
    <s v=""/>
  </r>
  <r>
    <s v="01"/>
    <m/>
    <s v="Сигнал"/>
    <s v="17-M -113501"/>
    <s v="17MY113501"/>
    <s v="11"/>
    <s v="TO MP STEAM HEADER"/>
    <s v="17-MOV-113501 МЕДЛЕННО"/>
    <s v="MOV Inching Command"/>
    <s v="4124-FB-VD-BD00317L11111307_SH.2"/>
    <x v="9"/>
    <s v="DCS_AO_02"/>
    <m/>
    <x v="22"/>
    <x v="1"/>
    <x v="0"/>
    <x v="1"/>
    <x v="20"/>
    <x v="0"/>
    <x v="0"/>
    <x v="0"/>
    <x v="1"/>
    <x v="0"/>
    <s v="O1010108R_U10"/>
    <s v="HD5546"/>
    <s v="O1010108R"/>
    <s v="TUA711-AIO16"/>
    <s v="17-SC-DCS-001/O1010108R/ 17-MC-DCS-008"/>
    <s v="DB37-*m"/>
    <x v="0"/>
    <s v="CPO101"/>
    <n v="0"/>
    <x v="1"/>
    <x v="18"/>
    <x v="8"/>
    <n v="10"/>
    <x v="1"/>
    <x v="0"/>
    <s v="DCS AMMONIA-UTILITIES"/>
    <m/>
    <m/>
    <m/>
    <s v="O1010108R"/>
    <n v="10"/>
    <m/>
    <s v=""/>
    <s v="11-Auxiliary Boiler Area"/>
    <s v="TS-P-04:3/_x000a_O1010108R_U10:3"/>
    <s v="TS-P-04:4/_x000a_O1010108R_U10:4"/>
    <s v=""/>
    <m/>
    <s v="O1010108R:10A/_x000a_O1010108R_U10:5"/>
    <s v="O1010108R:10C/_x000a_O1010108R_U10:6"/>
    <m/>
    <s v=""/>
    <s v=""/>
  </r>
  <r>
    <s v="01"/>
    <m/>
    <s v="Сигнал"/>
    <s v="17-M -113521 -A"/>
    <s v="17MY113521A"/>
    <s v="11"/>
    <s v="STEAM TURBINE 17-L-111-STK-101-A"/>
    <s v="17-MOV-113521 -A МЕДЛЕННО"/>
    <s v="MOV Inching Command"/>
    <s v="4124-FB-VD-BD00317L11111303"/>
    <x v="9"/>
    <s v="DCS_AO_02"/>
    <m/>
    <x v="22"/>
    <x v="1"/>
    <x v="2"/>
    <x v="1"/>
    <x v="20"/>
    <x v="2"/>
    <x v="2"/>
    <x v="0"/>
    <x v="1"/>
    <x v="0"/>
    <s v="O1010108R_U11"/>
    <s v="HD5546"/>
    <s v="O1010108R"/>
    <s v="TUA711-AIO16"/>
    <s v="17-SC-DCS-001/O1010108R/ 17-MC-DCS-008"/>
    <s v="DB37-*m"/>
    <x v="0"/>
    <s v="CPO101"/>
    <n v="0"/>
    <x v="1"/>
    <x v="18"/>
    <x v="8"/>
    <n v="11"/>
    <x v="1"/>
    <x v="0"/>
    <s v="DCS AMMONIA-UTILITIES"/>
    <m/>
    <m/>
    <m/>
    <s v="O1010108R"/>
    <n v="11"/>
    <m/>
    <s v=""/>
    <s v="11-Auxiliary Boiler Area"/>
    <s v="TS-P-04:7/_x000a_O1010108R_U11:3"/>
    <s v="TS-P-04:8/_x000a_O1010108R_U11:4"/>
    <s v=""/>
    <m/>
    <s v="O1010108R:11A/_x000a_O1010108R_U11:5"/>
    <s v="O1010108R:11C/_x000a_O1010108R_U11:6"/>
    <m/>
    <s v=""/>
    <s v=""/>
  </r>
  <r>
    <s v="01"/>
    <m/>
    <s v="Сигнал"/>
    <s v="17-M -113521 -B"/>
    <s v="17MY113521B"/>
    <s v="11"/>
    <s v="FAN MOTOR 17-L-111-KM-101-B"/>
    <s v="17-MOV-113521 -B МЕДЛЕННО"/>
    <s v="MOV Inching Command"/>
    <s v="4124-FB-VD-BD00317L11111303"/>
    <x v="9"/>
    <s v="DCS_AO_02"/>
    <m/>
    <x v="22"/>
    <x v="1"/>
    <x v="4"/>
    <x v="1"/>
    <x v="20"/>
    <x v="4"/>
    <x v="4"/>
    <x v="0"/>
    <x v="1"/>
    <x v="0"/>
    <s v="O1010108R_U12"/>
    <s v="HD5546"/>
    <s v="O1010108R"/>
    <s v="TUA711-AIO16"/>
    <s v="17-SC-DCS-001/O1010108R/ 17-MC-DCS-008"/>
    <s v="DB37-*m"/>
    <x v="0"/>
    <s v="CPO101"/>
    <n v="0"/>
    <x v="1"/>
    <x v="18"/>
    <x v="8"/>
    <n v="12"/>
    <x v="1"/>
    <x v="0"/>
    <s v="DCS AMMONIA-UTILITIES"/>
    <m/>
    <m/>
    <m/>
    <s v="O1010108R"/>
    <n v="12"/>
    <m/>
    <s v=""/>
    <s v="11-Auxiliary Boiler Area"/>
    <s v="TS-P-04:11/_x000a_O1010108R_U12:3"/>
    <s v="TS-P-04:12/_x000a_O1010108R_U12:4"/>
    <s v=""/>
    <m/>
    <s v="O1010108R:12A/_x000a_O1010108R_U12:5"/>
    <s v="O1010108R:12C/_x000a_O1010108R_U12:6"/>
    <m/>
    <s v=""/>
    <s v=""/>
  </r>
  <r>
    <s v="01"/>
    <m/>
    <s v="Сигнал"/>
    <s v="17-M -113522 -A"/>
    <s v="17MY113522A"/>
    <s v="11"/>
    <s v="STEAM TURBINE 17-L-111-STK-101-A"/>
    <s v="17-MOV-113522 -A МЕДЛЕННО"/>
    <s v="MOV Inching Command"/>
    <s v="4124-FB-VD-BD00317L11111303"/>
    <x v="9"/>
    <s v="DCS_AO_02"/>
    <m/>
    <x v="22"/>
    <x v="1"/>
    <x v="7"/>
    <x v="1"/>
    <x v="20"/>
    <x v="7"/>
    <x v="7"/>
    <x v="0"/>
    <x v="1"/>
    <x v="0"/>
    <s v="O1010108R_U13"/>
    <s v="HD5546"/>
    <s v="O1010108R"/>
    <s v="TUA711-AIO16"/>
    <s v="17-SC-DCS-001/O1010108R/ 17-MC-DCS-008"/>
    <s v="DB37-*m"/>
    <x v="0"/>
    <s v="CPO101"/>
    <n v="0"/>
    <x v="1"/>
    <x v="18"/>
    <x v="8"/>
    <n v="13"/>
    <x v="1"/>
    <x v="0"/>
    <s v="DCS AMMONIA-UTILITIES"/>
    <m/>
    <m/>
    <m/>
    <s v="O1010108R"/>
    <n v="13"/>
    <m/>
    <s v=""/>
    <s v="11-Auxiliary Boiler Area"/>
    <s v="TS-P-04:15/_x000a_O1010108R_U13:3"/>
    <s v="TS-P-04:16/_x000a_O1010108R_U13:4"/>
    <s v=""/>
    <m/>
    <s v="O1010108R:13A/_x000a_O1010108R_U13:5"/>
    <s v="O1010108R:13C/_x000a_O1010108R_U13:6"/>
    <m/>
    <s v=""/>
    <s v=""/>
  </r>
  <r>
    <s v="01"/>
    <m/>
    <s v="Сигнал"/>
    <s v="17-M -113522 -B"/>
    <s v="17MY113522B"/>
    <s v="11"/>
    <s v="FAN MOTOR 17-L-111-KM-101-B"/>
    <s v="17-MOV-113522 -B МЕДЛЕННО"/>
    <s v="MOV Inching Command"/>
    <s v="4124-FB-VD-BD00317L11111303"/>
    <x v="9"/>
    <s v="DCS_AO_02"/>
    <m/>
    <x v="22"/>
    <x v="1"/>
    <x v="11"/>
    <x v="1"/>
    <x v="20"/>
    <x v="11"/>
    <x v="11"/>
    <x v="0"/>
    <x v="1"/>
    <x v="0"/>
    <s v="O1010108R_U14"/>
    <s v="HD5546"/>
    <s v="O1010108R"/>
    <s v="TUA711-AIO16"/>
    <s v="17-SC-DCS-001/O1010108R/ 17-MC-DCS-008"/>
    <s v="DB37-*m"/>
    <x v="0"/>
    <s v="CPO101"/>
    <n v="0"/>
    <x v="1"/>
    <x v="18"/>
    <x v="8"/>
    <n v="14"/>
    <x v="1"/>
    <x v="0"/>
    <s v="DCS AMMONIA-UTILITIES"/>
    <m/>
    <m/>
    <m/>
    <s v="O1010108R"/>
    <n v="14"/>
    <m/>
    <s v=""/>
    <s v="11-Auxiliary Boiler Area"/>
    <s v="TS-P-04:19/_x000a_O1010108R_U14:3"/>
    <s v="TS-P-04:20/_x000a_O1010108R_U14:4"/>
    <s v=""/>
    <m/>
    <s v="O1010108R:14A/_x000a_O1010108R_U14:5"/>
    <s v="O1010108R:14C/_x000a_O1010108R_U14:6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m/>
    <m/>
    <s v="O1010108R"/>
    <s v="TUA711-AIO16"/>
    <m/>
    <m/>
    <x v="0"/>
    <s v="CPO101"/>
    <n v="0"/>
    <x v="1"/>
    <x v="18"/>
    <x v="8"/>
    <n v="15"/>
    <x v="1"/>
    <x v="0"/>
    <m/>
    <m/>
    <m/>
    <m/>
    <s v="O1010108R"/>
    <n v="15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m/>
    <m/>
    <s v="O1010108R"/>
    <s v="TUA711-AIO16"/>
    <m/>
    <m/>
    <x v="0"/>
    <s v="CPO101"/>
    <n v="0"/>
    <x v="1"/>
    <x v="18"/>
    <x v="8"/>
    <n v="16"/>
    <x v="1"/>
    <x v="0"/>
    <m/>
    <m/>
    <m/>
    <m/>
    <s v="O1010108R"/>
    <n v="16"/>
    <m/>
    <m/>
    <m/>
    <s v=""/>
    <s v=""/>
    <s v=""/>
    <m/>
    <s v=""/>
    <s v=""/>
    <m/>
    <s v=""/>
    <s v=""/>
  </r>
  <r>
    <s v="01"/>
    <m/>
    <s v="Сигнал"/>
    <s v="17-L -11102"/>
    <s v="17LY11102"/>
    <s v="11"/>
    <s v="17-U-111 Deaerator storage tank"/>
    <s v="НАКОПИТ БАК ДЕАЭРАТОРА 17-U-111"/>
    <s v="Temperature Transmitter - Head Mounted"/>
    <s v="4124-XZ-DM-21711101"/>
    <x v="11"/>
    <s v="DCS_AO_02"/>
    <m/>
    <x v="26"/>
    <x v="1"/>
    <x v="2"/>
    <x v="2"/>
    <x v="24"/>
    <x v="2"/>
    <x v="2"/>
    <x v="0"/>
    <x v="1"/>
    <x v="0"/>
    <s v="O1010110R_U1"/>
    <s v="HD5546"/>
    <s v="O1010110R"/>
    <s v="TUA711-AIO16"/>
    <s v="17-SC-DCS-001/O1010110R/ 17-MC-DCS-009"/>
    <s v="DB37-*m"/>
    <x v="0"/>
    <s v="CPO101"/>
    <n v="0"/>
    <x v="1"/>
    <x v="19"/>
    <x v="10"/>
    <n v="1"/>
    <x v="1"/>
    <x v="0"/>
    <s v="DCS AMMONIA-UTILITIES"/>
    <m/>
    <m/>
    <m/>
    <s v="O1010110R"/>
    <n v="1"/>
    <m/>
    <s v=""/>
    <s v="11-Auxiliary Boiler Area"/>
    <s v="TS-G-02:7/_x000a_O1010110R_U1:3"/>
    <s v="TS-G-02:8/_x000a_O1010110R_U1:4"/>
    <s v=""/>
    <m/>
    <s v="O1010110R:1A/_x000a_O1010110R_U1:5"/>
    <s v="O1010110R:1C/_x000a_O1010110R_U1:6"/>
    <m/>
    <s v=""/>
    <s v=""/>
  </r>
  <r>
    <s v="02.1"/>
    <s v="26.06.24 по TQ-061 сигнал удален"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0"/>
    <x v="4"/>
    <x v="0"/>
    <s v="O1010110R_U2"/>
    <s v="HD5546"/>
    <s v="O1010110R"/>
    <s v="TUA711-AIO16"/>
    <s v="17-SC-DCS-001/O1010110R/ 17-MC-DCS-009"/>
    <s v="DB37-*m"/>
    <x v="0"/>
    <s v="CPO101"/>
    <n v="0"/>
    <x v="1"/>
    <x v="19"/>
    <x v="10"/>
    <n v="2"/>
    <x v="1"/>
    <x v="0"/>
    <s v="DCS AMMONIA-UTILITIES"/>
    <m/>
    <m/>
    <m/>
    <s v="O1010110R"/>
    <n v="2"/>
    <m/>
    <s v=""/>
    <s v="11-Auxiliary Boiler Area"/>
    <s v=""/>
    <s v=""/>
    <s v=""/>
    <m/>
    <s v="O1010110R:2A/_x000a_O1010110R_U2:5"/>
    <s v="O1010110R:2C/_x000a_O1010110R_U2:6"/>
    <m/>
    <s v=""/>
    <s v=""/>
  </r>
  <r>
    <s v="01"/>
    <m/>
    <s v="Сигнал"/>
    <s v="17-P -11301"/>
    <s v="17PY11301"/>
    <s v="11"/>
    <s v="From steam turbine of the Boiler supply fan"/>
    <s v="ОТ ТУРБИНЫ ВЕНТИЛЯТОРА КОТЛА"/>
    <s v="DP Flow Transmitter"/>
    <s v="4124-XZ-DM-21711301"/>
    <x v="11"/>
    <s v="DCS_AO_02"/>
    <m/>
    <x v="27"/>
    <x v="1"/>
    <x v="0"/>
    <x v="2"/>
    <x v="25"/>
    <x v="0"/>
    <x v="0"/>
    <x v="1"/>
    <x v="1"/>
    <x v="0"/>
    <s v="O1010110R_U3"/>
    <s v="HD5546"/>
    <s v="O1010110R"/>
    <s v="TUA711-AIO16"/>
    <s v="17-SC-DCS-001/O1010110R/ 17-MC-DCS-009"/>
    <s v="DB37-*m"/>
    <x v="0"/>
    <s v="CPO101"/>
    <n v="0"/>
    <x v="1"/>
    <x v="19"/>
    <x v="10"/>
    <n v="3"/>
    <x v="1"/>
    <x v="0"/>
    <s v="DCS AMMONIA-UTILITIES"/>
    <m/>
    <m/>
    <m/>
    <s v="O1010110R"/>
    <n v="3"/>
    <m/>
    <s v=""/>
    <s v="11-Auxiliary Boiler Area"/>
    <s v="TS-G-03:3/_x000a_O1010110R_U3:3"/>
    <s v="TS-G-03:4/_x000a_O1010110R_U3:4"/>
    <s v=""/>
    <m/>
    <s v="O1010110R:3A/_x000a_O1010110R_U3:5"/>
    <s v="O1010110R:3C/_x000a_O1010110R_U3:6"/>
    <m/>
    <s v=""/>
    <s v=""/>
  </r>
  <r>
    <s v="01"/>
    <m/>
    <s v="Сигнал"/>
    <s v="17-T -090101"/>
    <s v="17TY090135"/>
    <s v="10"/>
    <s v="From GWS Circuit"/>
    <s v="ИЗ КОНТУРА ОБОРОТНОЙ ОХЛ ВОДЫ"/>
    <s v="Temperature Transmitter - Head Mounted"/>
    <s v="4124-GY-VD-BD17517L091090_SH.1"/>
    <x v="11"/>
    <s v="DCS_AO_02"/>
    <m/>
    <x v="34"/>
    <x v="0"/>
    <x v="3"/>
    <x v="2"/>
    <x v="31"/>
    <x v="3"/>
    <x v="3"/>
    <x v="0"/>
    <x v="0"/>
    <x v="0"/>
    <s v="O1010110R_U4"/>
    <s v="HD5546"/>
    <s v="O1010110R"/>
    <s v="TUA711-AIO16"/>
    <s v="17-SC-DCS-001/O1010110R/ 17-MC-DCS-009"/>
    <s v="DB37-*m"/>
    <x v="0"/>
    <s v="CPO101"/>
    <n v="0"/>
    <x v="1"/>
    <x v="19"/>
    <x v="10"/>
    <n v="4"/>
    <x v="1"/>
    <x v="0"/>
    <s v="DCS AMMONIA-UTILITIES"/>
    <m/>
    <m/>
    <m/>
    <s v="O1010110R"/>
    <n v="4"/>
    <m/>
    <s v=""/>
    <s v="11-Auxiliary Boiler Area"/>
    <s v="TS-H-01:9/_x000a_O1010110R_U4:3"/>
    <s v="TS-H-01:10/_x000a_O1010110R_U4:4"/>
    <s v=""/>
    <m/>
    <s v="O1010110R:4A/_x000a_O1010110R_U4:5"/>
    <s v="O1010110R:4C/_x000a_O1010110R_U4:6"/>
    <m/>
    <s v=""/>
    <s v=""/>
  </r>
  <r>
    <s v="01"/>
    <m/>
    <s v="Сигнал"/>
    <s v="17-P -09001"/>
    <s v="17PY09001"/>
    <s v="10"/>
    <s v="Process air from Ammonia plant"/>
    <s v="ТЕХНОЛОГ ВОЗДУХ С УСТАНОВКИ"/>
    <s v="Pressure Transmitter"/>
    <s v="4124-XZ-DM-21709001"/>
    <x v="11"/>
    <s v="DCS_AO_02"/>
    <m/>
    <x v="25"/>
    <x v="1"/>
    <x v="7"/>
    <x v="2"/>
    <x v="23"/>
    <x v="7"/>
    <x v="7"/>
    <x v="0"/>
    <x v="1"/>
    <x v="0"/>
    <s v="O1010110R_U5"/>
    <s v="HD5546"/>
    <s v="O1010110R"/>
    <s v="TUA711-AIO16"/>
    <s v="17-SC-DCS-001/O1010110R/ 17-MC-DCS-009"/>
    <s v="DB37-*m"/>
    <x v="0"/>
    <s v="CPO101"/>
    <n v="0"/>
    <x v="1"/>
    <x v="19"/>
    <x v="10"/>
    <n v="5"/>
    <x v="1"/>
    <x v="0"/>
    <s v="DCS AMMONIA-UTILITIES"/>
    <m/>
    <m/>
    <m/>
    <s v="O1010110R"/>
    <n v="5"/>
    <m/>
    <s v=""/>
    <s v="11-Auxiliary Boiler Area"/>
    <s v="TS-G-01:15/_x000a_O1010110R_U5:3"/>
    <s v="TS-G-01:16/_x000a_O1010110R_U5:4"/>
    <s v=""/>
    <m/>
    <s v="O1010110R:5A/_x000a_O1010110R_U5:5"/>
    <s v="O1010110R:5C/_x000a_O1010110R_U5:6"/>
    <m/>
    <s v=""/>
    <s v=""/>
  </r>
  <r>
    <s v="01"/>
    <m/>
    <s v="Сигнал"/>
    <s v="17-F -11700"/>
    <s v="17FY11700"/>
    <s v="11"/>
    <s v="Blowdown from Start-up Boiler 17-L-111"/>
    <s v="ПРОДУВКИ ИЗ 17-L-111"/>
    <s v="Guided Wave Radar Level Transmitter"/>
    <s v="4124-XZ-DM-21711701"/>
    <x v="11"/>
    <s v="DCS_AO_02"/>
    <m/>
    <x v="32"/>
    <x v="2"/>
    <x v="6"/>
    <x v="2"/>
    <x v="29"/>
    <x v="6"/>
    <x v="6"/>
    <x v="0"/>
    <x v="2"/>
    <x v="0"/>
    <s v="O1010110R_U6"/>
    <s v="HD5546"/>
    <s v="O1010110R"/>
    <s v="TUA711-AIO16"/>
    <s v="17-SC-DCS-001/O1010110R/ 17-MC-DCS-009"/>
    <s v="DB37-*m"/>
    <x v="0"/>
    <s v="CPO101"/>
    <n v="0"/>
    <x v="1"/>
    <x v="19"/>
    <x v="10"/>
    <n v="6"/>
    <x v="1"/>
    <x v="0"/>
    <s v="DCS AMMONIA-UTILITIES"/>
    <m/>
    <m/>
    <m/>
    <s v="O1010110R"/>
    <n v="6"/>
    <m/>
    <s v=""/>
    <s v="11-Auxiliary Boiler Area"/>
    <s v="TS-H-03:13/_x000a_O1010110R_U6:3"/>
    <s v="TS-H-03:14/_x000a_O1010110R_U6:4"/>
    <s v=""/>
    <m/>
    <s v="O1010110R:6A/_x000a_O1010110R_U6:5"/>
    <s v="O1010110R:6C/_x000a_O1010110R_U6:6"/>
    <m/>
    <s v=""/>
    <s v=""/>
  </r>
  <r>
    <s v="01"/>
    <m/>
    <s v="Сигнал"/>
    <s v="17-P -11100"/>
    <s v="17PY11100"/>
    <s v="11"/>
    <s v="17-U-111 Deaerator storage tank"/>
    <s v="НАКОПИТ БАК ДЕАЭРАТОРА 17-U-111"/>
    <s v="Guided Wave Radar Level Transmitter"/>
    <s v="4124-XZ-DM-21711101"/>
    <x v="11"/>
    <s v="DCS_AO_02"/>
    <m/>
    <x v="32"/>
    <x v="2"/>
    <x v="13"/>
    <x v="2"/>
    <x v="29"/>
    <x v="13"/>
    <x v="13"/>
    <x v="0"/>
    <x v="2"/>
    <x v="0"/>
    <s v="O1010110R_U7"/>
    <s v="HD5546"/>
    <s v="O1010110R"/>
    <s v="TUA711-AIO16"/>
    <s v="17-SC-DCS-001/O1010110R/ 17-MC-DCS-009"/>
    <s v="DB37-*m"/>
    <x v="0"/>
    <s v="CPO101"/>
    <n v="0"/>
    <x v="1"/>
    <x v="19"/>
    <x v="10"/>
    <n v="7"/>
    <x v="1"/>
    <x v="0"/>
    <s v="DCS AMMONIA-UTILITIES"/>
    <m/>
    <m/>
    <m/>
    <s v="O1010110R"/>
    <n v="7"/>
    <m/>
    <s v=""/>
    <s v="11-Auxiliary Boiler Area"/>
    <s v="TS-H-03:23/_x000a_O1010110R_U7:3"/>
    <s v="TS-H-03:24/_x000a_O1010110R_U7:4"/>
    <s v=""/>
    <m/>
    <s v="O1010110R:7A/_x000a_O1010110R_U7:5"/>
    <s v="O1010110R:7C/_x000a_O1010110R_U7:6"/>
    <m/>
    <s v=""/>
    <s v=""/>
  </r>
  <r>
    <s v="02.1"/>
    <s v="26.06.24 по TQ-061 сигнал удален"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0"/>
    <x v="4"/>
    <x v="0"/>
    <s v="O1010110R_U8"/>
    <s v="HD5546"/>
    <s v="O1010110R"/>
    <s v="TUA711-AIO16"/>
    <s v="17-SC-DCS-001/O1010110R/ 17-MC-DCS-009"/>
    <s v="DB37-*m"/>
    <x v="0"/>
    <s v="CPO101"/>
    <n v="0"/>
    <x v="1"/>
    <x v="19"/>
    <x v="10"/>
    <n v="8"/>
    <x v="1"/>
    <x v="0"/>
    <s v="DCS AMMONIA-UTILITIES"/>
    <m/>
    <m/>
    <m/>
    <s v="O1010110R"/>
    <n v="8"/>
    <m/>
    <s v=""/>
    <s v="11-Auxiliary Boiler Area"/>
    <s v=""/>
    <s v=""/>
    <s v=""/>
    <m/>
    <s v="O1010110R:8A/_x000a_O1010110R_U8:5"/>
    <s v="O1010110R:8C/_x000a_O1010110R_U8:6"/>
    <m/>
    <s v=""/>
    <s v=""/>
  </r>
  <r>
    <s v="02.1"/>
    <s v="26.06.24 по TQ-061 сигнал удален"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0"/>
    <x v="4"/>
    <x v="0"/>
    <s v="O1010110R_U9"/>
    <s v="HD5546"/>
    <s v="O1010110R"/>
    <s v="TUA711-AIO16"/>
    <s v="17-SC-DCS-001/O1010110R/ 17-MC-DCS-009"/>
    <s v="DB37-*m"/>
    <x v="0"/>
    <s v="CPO101"/>
    <n v="0"/>
    <x v="1"/>
    <x v="19"/>
    <x v="10"/>
    <n v="9"/>
    <x v="1"/>
    <x v="0"/>
    <s v="DCS AMMONIA-UTILITIES"/>
    <m/>
    <m/>
    <m/>
    <s v="O1010110R"/>
    <n v="9"/>
    <m/>
    <s v=""/>
    <s v="11-Auxiliary Boiler Area"/>
    <s v=""/>
    <s v=""/>
    <s v=""/>
    <m/>
    <s v="O1010110R:9A/_x000a_O1010110R_U9:5"/>
    <s v="O1010110R:9C/_x000a_O1010110R_U9:6"/>
    <m/>
    <s v=""/>
    <s v=""/>
  </r>
  <r>
    <s v="01"/>
    <m/>
    <s v="Сигнал"/>
    <s v="17-P -11801"/>
    <s v="17PY11801B"/>
    <s v="11"/>
    <s v="Fuel gas to Distribution"/>
    <s v="ТОПЛИВНЫЙ ГАЗ В СЕТЬ"/>
    <s v="Smart Positioner"/>
    <s v="4124-XZ-DM-21711801"/>
    <x v="11"/>
    <s v="DCS_AO_02"/>
    <m/>
    <x v="27"/>
    <x v="1"/>
    <x v="2"/>
    <x v="2"/>
    <x v="25"/>
    <x v="2"/>
    <x v="2"/>
    <x v="1"/>
    <x v="1"/>
    <x v="0"/>
    <s v="O1010110R_U10"/>
    <s v="HD5546"/>
    <s v="O1010110R"/>
    <s v="TUA711-AIO16"/>
    <s v="17-SC-DCS-001/O1010110R/ 17-MC-DCS-009"/>
    <s v="DB37-*m"/>
    <x v="0"/>
    <s v="CPO101"/>
    <n v="0"/>
    <x v="1"/>
    <x v="19"/>
    <x v="10"/>
    <n v="10"/>
    <x v="1"/>
    <x v="0"/>
    <s v="DCS AMMONIA-UTILITIES"/>
    <m/>
    <m/>
    <m/>
    <s v="O1010110R"/>
    <n v="10"/>
    <m/>
    <s v=""/>
    <s v="11-Auxiliary Boiler Area"/>
    <s v="TS-G-03:7/_x000a_O1010110R_U10:3"/>
    <s v="TS-G-03:8/_x000a_O1010110R_U10:4"/>
    <s v=""/>
    <m/>
    <s v="O1010110R:10A/_x000a_O1010110R_U10:5"/>
    <s v="O1010110R:10C/_x000a_O1010110R_U10:6"/>
    <m/>
    <s v=""/>
    <s v=""/>
  </r>
  <r>
    <s v="01"/>
    <m/>
    <s v="Сигнал"/>
    <s v="17-F -113802"/>
    <s v="17FY113802"/>
    <s v="11"/>
    <s v="TO ATMOSPHERE"/>
    <s v="В АТМОСФЕРУ"/>
    <s v="Smart Positioner"/>
    <s v="4124-FB-VD-BD00317L11111372_SH.1"/>
    <x v="11"/>
    <s v="DCS_AO_02"/>
    <m/>
    <x v="33"/>
    <x v="2"/>
    <x v="12"/>
    <x v="2"/>
    <x v="30"/>
    <x v="12"/>
    <x v="12"/>
    <x v="1"/>
    <x v="2"/>
    <x v="0"/>
    <s v="O1010110R_U11"/>
    <s v="HD5546"/>
    <s v="O1010110R"/>
    <s v="TUA711-AIO16"/>
    <s v="17-SC-DCS-001/O1010110R/ 17-MC-DCS-009"/>
    <s v="DB37-*m"/>
    <x v="0"/>
    <s v="CPO101"/>
    <n v="0"/>
    <x v="1"/>
    <x v="19"/>
    <x v="10"/>
    <n v="11"/>
    <x v="1"/>
    <x v="0"/>
    <s v="DCS AMMONIA-UTILITIES"/>
    <m/>
    <m/>
    <m/>
    <s v="O1010110R"/>
    <n v="11"/>
    <m/>
    <s v=""/>
    <s v="11-Auxiliary Boiler Area"/>
    <s v="TS-H-04:21/_x000a_O1010110R_U11:3"/>
    <s v="TS-H-04:22/_x000a_O1010110R_U11:4"/>
    <s v=""/>
    <m/>
    <s v="O1010110R:11A/_x000a_O1010110R_U11:5"/>
    <s v="O1010110R:11C/_x000a_O1010110R_U11:6"/>
    <m/>
    <s v=""/>
    <s v=""/>
  </r>
  <r>
    <s v="01"/>
    <m/>
    <s v="Сигнал"/>
    <s v="17-P -113804"/>
    <s v="17PY113804"/>
    <s v="11"/>
    <s v="TO ATMOSPHERE"/>
    <s v="В АТМОСФЕРУ"/>
    <s v="Smart Positioner"/>
    <s v="4124-FB-VD-BD00317L11111372_SH.1"/>
    <x v="11"/>
    <s v="DCS_AO_02"/>
    <m/>
    <x v="33"/>
    <x v="2"/>
    <x v="13"/>
    <x v="2"/>
    <x v="30"/>
    <x v="13"/>
    <x v="13"/>
    <x v="1"/>
    <x v="2"/>
    <x v="0"/>
    <s v="O1010110R_U12"/>
    <s v="HD5546"/>
    <s v="O1010110R"/>
    <s v="TUA711-AIO16"/>
    <s v="17-SC-DCS-001/O1010110R/ 17-MC-DCS-009"/>
    <s v="DB37-*m"/>
    <x v="0"/>
    <s v="CPO101"/>
    <n v="0"/>
    <x v="1"/>
    <x v="19"/>
    <x v="10"/>
    <n v="12"/>
    <x v="1"/>
    <x v="0"/>
    <s v="DCS AMMONIA-UTILITIES"/>
    <m/>
    <m/>
    <m/>
    <s v="O1010110R"/>
    <n v="12"/>
    <m/>
    <s v=""/>
    <s v="11-Auxiliary Boiler Area"/>
    <s v="TS-H-04:23/_x000a_O1010110R_U12:3"/>
    <s v="TS-H-04:24/_x000a_O1010110R_U12:4"/>
    <s v=""/>
    <m/>
    <s v="O1010110R:12A/_x000a_O1010110R_U12:5"/>
    <s v="O1010110R:12C/_x000a_O1010110R_U12:6"/>
    <m/>
    <s v=""/>
    <s v=""/>
  </r>
  <r>
    <s v="01"/>
    <m/>
    <s v="Сигнал"/>
    <s v="17-L -11101"/>
    <s v="17LY11101"/>
    <s v="11"/>
    <s v="17-U-111 Deaerator storage tank"/>
    <s v="НАКОПИТ БАК ДЕАЭРАТОРА 17-U-111"/>
    <s v="Smart Positioner"/>
    <s v="4124-XZ-DM-21711101"/>
    <x v="11"/>
    <s v="DCS_AO_02"/>
    <m/>
    <x v="26"/>
    <x v="1"/>
    <x v="1"/>
    <x v="2"/>
    <x v="24"/>
    <x v="1"/>
    <x v="1"/>
    <x v="1"/>
    <x v="1"/>
    <x v="0"/>
    <s v="O1010110R_U13"/>
    <s v="HD5546"/>
    <s v="O1010110R"/>
    <s v="TUA711-AIO16"/>
    <s v="17-SC-DCS-001/O1010110R/ 17-MC-DCS-009"/>
    <s v="DB37-*m"/>
    <x v="0"/>
    <s v="CPO101"/>
    <n v="0"/>
    <x v="1"/>
    <x v="19"/>
    <x v="10"/>
    <n v="13"/>
    <x v="1"/>
    <x v="0"/>
    <s v="DCS AMMONIA-UTILITIES"/>
    <m/>
    <m/>
    <m/>
    <s v="O1010110R"/>
    <n v="13"/>
    <m/>
    <s v=""/>
    <s v="11-Auxiliary Boiler Area"/>
    <s v="TS-G-02:5/_x000a_O1010110R_U13:3"/>
    <s v="TS-G-02:6/_x000a_O1010110R_U13:4"/>
    <s v=""/>
    <m/>
    <s v="O1010110R:13A/_x000a_O1010110R_U13:5"/>
    <s v="O1010110R:13C/_x000a_O1010110R_U13:6"/>
    <m/>
    <s v=""/>
    <s v=""/>
  </r>
  <r>
    <s v="01"/>
    <m/>
    <s v="Сигнал"/>
    <s v="17-T -11300"/>
    <s v="17TY11300A"/>
    <s v="11"/>
    <s v="From steam turbine of the Boiler supply fan"/>
    <s v="ОТ ТУРБИНЫ ВЕНТИЛЯТОРА КОТЛА"/>
    <s v="Smart Positioner"/>
    <s v="4124-XZ-DM-21711301"/>
    <x v="11"/>
    <s v="DCS_AO_02"/>
    <m/>
    <x v="32"/>
    <x v="2"/>
    <x v="24"/>
    <x v="2"/>
    <x v="29"/>
    <x v="21"/>
    <x v="21"/>
    <x v="0"/>
    <x v="2"/>
    <x v="0"/>
    <s v="O1010110R_U14"/>
    <s v="HD5546"/>
    <s v="O1010110R"/>
    <s v="TUA711-AIO16"/>
    <s v="17-SC-DCS-001/O1010110R/ 17-MC-DCS-009"/>
    <s v="DB37-*m"/>
    <x v="0"/>
    <s v="CPO101"/>
    <n v="0"/>
    <x v="1"/>
    <x v="19"/>
    <x v="10"/>
    <n v="14"/>
    <x v="1"/>
    <x v="0"/>
    <s v="DCS AMMONIA-UTILITIES"/>
    <m/>
    <m/>
    <m/>
    <s v="O1010110R"/>
    <n v="14"/>
    <m/>
    <s v=""/>
    <s v="11-Auxiliary Boiler Area"/>
    <s v="TS-H-03:37/_x000a_O1010110R_U14:3"/>
    <s v="TS-H-03:38/_x000a_O1010110R_U14:4"/>
    <s v=""/>
    <m/>
    <s v="O1010110R:14A/_x000a_O1010110R_U14:5"/>
    <s v="O1010110R:14C/_x000a_O1010110R_U14:6"/>
    <m/>
    <s v=""/>
    <s v=""/>
  </r>
  <r>
    <s v="01"/>
    <m/>
    <s v="Сигнал"/>
    <s v="17-F -113801"/>
    <s v="17FY113801"/>
    <s v="11"/>
    <s v="TO ATMOSPHERE"/>
    <s v="В АТМОСФЕРУ"/>
    <s v="Smart Positioner"/>
    <s v="4124-FB-VD-BD00317L11111372_SH.1"/>
    <x v="11"/>
    <s v="DCS_AO_02"/>
    <m/>
    <x v="33"/>
    <x v="2"/>
    <x v="11"/>
    <x v="2"/>
    <x v="30"/>
    <x v="11"/>
    <x v="11"/>
    <x v="0"/>
    <x v="2"/>
    <x v="0"/>
    <s v="O1010110R_U15"/>
    <s v="HD5546"/>
    <s v="O1010110R"/>
    <s v="TUA711-AIO16"/>
    <s v="17-SC-DCS-001/O1010110R/ 17-MC-DCS-009"/>
    <s v="DB37-*m"/>
    <x v="0"/>
    <s v="CPO101"/>
    <n v="0"/>
    <x v="1"/>
    <x v="19"/>
    <x v="10"/>
    <n v="15"/>
    <x v="1"/>
    <x v="0"/>
    <s v="DCS AMMONIA-UTILITIES"/>
    <m/>
    <m/>
    <m/>
    <s v="O1010110R"/>
    <n v="15"/>
    <m/>
    <s v=""/>
    <s v="11-Auxiliary Boiler Area"/>
    <s v="TS-H-04:19/_x000a_O1010110R_U15:3"/>
    <s v="TS-H-04:20/_x000a_O1010110R_U15:4"/>
    <s v=""/>
    <m/>
    <s v="O1010110R:15A/_x000a_O1010110R_U15:5"/>
    <s v="O1010110R:15C/_x000a_O1010110R_U15:6"/>
    <m/>
    <s v=""/>
    <s v=""/>
  </r>
  <r>
    <s v="01"/>
    <m/>
    <s v="Сигнал"/>
    <s v="17-P -11801"/>
    <s v="17PY11801A"/>
    <s v="11"/>
    <s v="Fuel gas to Distribution"/>
    <s v="ТОПЛИВНЫЙ ГАЗ В СЕТЬ"/>
    <s v="Smart Positioner"/>
    <s v="4124-XZ-DM-21711801"/>
    <x v="11"/>
    <s v="DCS_AO_02"/>
    <m/>
    <x v="27"/>
    <x v="1"/>
    <x v="1"/>
    <x v="2"/>
    <x v="25"/>
    <x v="1"/>
    <x v="1"/>
    <x v="1"/>
    <x v="1"/>
    <x v="0"/>
    <s v="O1010110R_U16"/>
    <s v="HD5546"/>
    <s v="O1010110R"/>
    <s v="TUA711-AIO16"/>
    <s v="17-SC-DCS-001/O1010110R/ 17-MC-DCS-009"/>
    <s v="DB37-*m"/>
    <x v="0"/>
    <s v="CPO101"/>
    <n v="0"/>
    <x v="1"/>
    <x v="19"/>
    <x v="10"/>
    <n v="16"/>
    <x v="1"/>
    <x v="0"/>
    <s v="DCS AMMONIA-UTILITIES"/>
    <m/>
    <m/>
    <m/>
    <s v="O1010110R"/>
    <n v="16"/>
    <m/>
    <s v=""/>
    <s v="11-Auxiliary Boiler Area"/>
    <s v="TS-G-03:5/_x000a_O1010110R_U16:3"/>
    <s v="TS-G-03:6/_x000a_O1010110R_U16:4"/>
    <s v=""/>
    <m/>
    <s v="O1010110R:16A/_x000a_O1010110R_U16:5"/>
    <s v="O1010110R:16C/_x000a_O1010110R_U16:6"/>
    <m/>
    <s v=""/>
    <s v=""/>
  </r>
  <r>
    <s v="01"/>
    <m/>
    <s v="Сигнал"/>
    <s v="17-P -17120"/>
    <s v="17PY17120"/>
    <s v="17"/>
    <s v="Glycol Water supply to 17-E-171"/>
    <s v="ТЕПЛООБМ ВОД-ГЛИКОЛИЕВОЙ СМЕСИ"/>
    <s v="Smart Positioner"/>
    <s v="4124-XZ-DM-21131004"/>
    <x v="11"/>
    <s v="DCS_AO_02"/>
    <m/>
    <x v="35"/>
    <x v="3"/>
    <x v="5"/>
    <x v="2"/>
    <x v="32"/>
    <x v="5"/>
    <x v="5"/>
    <x v="0"/>
    <x v="3"/>
    <x v="0"/>
    <s v="O1010112R_U1"/>
    <s v="HD5546"/>
    <s v="O1010112R"/>
    <s v="TUA711-AIO16"/>
    <s v="17-SC-DCS-001/O1010112R/ 17-MC-DCS-009"/>
    <s v="DB37-*m"/>
    <x v="0"/>
    <s v="CPO101"/>
    <n v="0"/>
    <x v="1"/>
    <x v="20"/>
    <x v="12"/>
    <n v="1"/>
    <x v="1"/>
    <x v="0"/>
    <s v="DCS AMMONIA-UTILITIES"/>
    <m/>
    <m/>
    <m/>
    <s v="O1010112R"/>
    <n v="1"/>
    <m/>
    <s v=""/>
    <s v="17-Glycol Preparation Area"/>
    <s v="TS-H-02:1/_x000a_O1010112R_U1:3"/>
    <s v="TS-H-02:2/_x000a_O1010112R_U1:4"/>
    <s v=""/>
    <m/>
    <s v="O1010112R:1A/_x000a_O1010112R_U1:5"/>
    <s v="O1010112R:1C/_x000a_O1010112R_U1:6"/>
    <m/>
    <s v=""/>
    <s v=""/>
  </r>
  <r>
    <s v="01"/>
    <m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1"/>
    <x v="5"/>
    <x v="0"/>
    <s v="O1010112R_U2"/>
    <s v="HD5546"/>
    <s v="O1010112R"/>
    <s v="TUA711-AIO16"/>
    <s v="17-SC-DCS-001/O1010112R/ 17-MC-DCS-009"/>
    <s v="DB37-*m"/>
    <x v="0"/>
    <s v="CPO101"/>
    <n v="0"/>
    <x v="1"/>
    <x v="20"/>
    <x v="12"/>
    <n v="2"/>
    <x v="1"/>
    <x v="0"/>
    <s v="DCS AMMONIA-UTILITIES"/>
    <m/>
    <m/>
    <m/>
    <s v="O1010112R"/>
    <n v="2"/>
    <m/>
    <s v=""/>
    <m/>
    <s v=""/>
    <s v=""/>
    <s v=""/>
    <m/>
    <s v="O1010112R:2A/_x000a_O1010112R_U2:5"/>
    <s v="O1010112R:2C/_x000a_O1010112R_U2:6"/>
    <m/>
    <s v=""/>
    <s v=""/>
  </r>
  <r>
    <s v="01"/>
    <m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1"/>
    <x v="5"/>
    <x v="0"/>
    <s v="O1010112R_U3"/>
    <s v="HD5546"/>
    <s v="O1010112R"/>
    <s v="TUA711-AIO16"/>
    <s v="17-SC-DCS-001/O1010112R/ 17-MC-DCS-009"/>
    <s v="DB37-*m"/>
    <x v="0"/>
    <s v="CPO101"/>
    <n v="0"/>
    <x v="1"/>
    <x v="20"/>
    <x v="12"/>
    <n v="3"/>
    <x v="1"/>
    <x v="0"/>
    <s v="DCS AMMONIA-UTILITIES"/>
    <m/>
    <m/>
    <m/>
    <s v="O1010112R"/>
    <n v="3"/>
    <m/>
    <s v=""/>
    <m/>
    <s v=""/>
    <s v=""/>
    <s v=""/>
    <m/>
    <s v="O1010112R:3A/_x000a_O1010112R_U3:5"/>
    <s v="O1010112R:3C/_x000a_O1010112R_U3:6"/>
    <m/>
    <s v=""/>
    <s v=""/>
  </r>
  <r>
    <s v="01"/>
    <m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1"/>
    <x v="5"/>
    <x v="0"/>
    <s v="O1010112R_U4"/>
    <s v="HD5546"/>
    <s v="O1010112R"/>
    <s v="TUA711-AIO16"/>
    <s v="17-SC-DCS-001/O1010112R/ 17-MC-DCS-009"/>
    <s v="DB37-*m"/>
    <x v="0"/>
    <s v="CPO101"/>
    <n v="0"/>
    <x v="1"/>
    <x v="20"/>
    <x v="12"/>
    <n v="4"/>
    <x v="1"/>
    <x v="0"/>
    <s v="DCS AMMONIA-UTILITIES"/>
    <m/>
    <m/>
    <m/>
    <s v="O1010112R"/>
    <n v="4"/>
    <m/>
    <s v=""/>
    <m/>
    <s v=""/>
    <s v=""/>
    <s v=""/>
    <m/>
    <s v="O1010112R:4A/_x000a_O1010112R_U4:5"/>
    <s v="O1010112R:4C/_x000a_O1010112R_U4:6"/>
    <m/>
    <s v=""/>
    <s v=""/>
  </r>
  <r>
    <s v="01"/>
    <m/>
    <s v="Резерв"/>
    <m/>
    <s v="Резерв"/>
    <m/>
    <m/>
    <s v="резерв"/>
    <m/>
    <m/>
    <x v="11"/>
    <s v="DCS_AO_02"/>
    <m/>
    <x v="6"/>
    <x v="4"/>
    <x v="8"/>
    <x v="2"/>
    <x v="6"/>
    <x v="8"/>
    <x v="8"/>
    <x v="1"/>
    <x v="5"/>
    <x v="0"/>
    <s v="O1010112R_U5"/>
    <s v="HD5546"/>
    <s v="O1010112R"/>
    <s v="TUA711-AIO16"/>
    <s v="17-SC-DCS-001/O1010112R/ 17-MC-DCS-009"/>
    <s v="DB37-*m"/>
    <x v="0"/>
    <s v="CPO101"/>
    <n v="0"/>
    <x v="1"/>
    <x v="20"/>
    <x v="12"/>
    <n v="5"/>
    <x v="1"/>
    <x v="0"/>
    <s v="DCS AMMONIA-UTILITIES"/>
    <m/>
    <m/>
    <m/>
    <s v="O1010112R"/>
    <n v="5"/>
    <m/>
    <s v=""/>
    <m/>
    <s v=""/>
    <s v=""/>
    <s v=""/>
    <m/>
    <s v="O1010112R:5A/_x000a_O1010112R_U5:5"/>
    <s v="O1010112R:5C/_x000a_O1010112R_U5:6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6"/>
    <x v="1"/>
    <x v="0"/>
    <s v="DCS AMMONIA-UTILITIES"/>
    <m/>
    <m/>
    <m/>
    <s v="O1010112R"/>
    <n v="6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7"/>
    <x v="1"/>
    <x v="0"/>
    <s v="DCS AMMONIA-UTILITIES"/>
    <m/>
    <m/>
    <m/>
    <s v="O1010112R"/>
    <n v="7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8"/>
    <x v="1"/>
    <x v="0"/>
    <s v="DCS AMMONIA-UTILITIES"/>
    <m/>
    <m/>
    <m/>
    <s v="O1010112R"/>
    <n v="8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9"/>
    <x v="1"/>
    <x v="0"/>
    <s v="DCS AMMONIA-UTILITIES"/>
    <m/>
    <m/>
    <m/>
    <s v="O1010112R"/>
    <n v="9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0"/>
    <x v="1"/>
    <x v="0"/>
    <s v="DCS AMMONIA-UTILITIES"/>
    <m/>
    <m/>
    <m/>
    <s v="O1010112R"/>
    <n v="10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1"/>
    <x v="1"/>
    <x v="0"/>
    <s v="DCS AMMONIA-UTILITIES"/>
    <m/>
    <m/>
    <m/>
    <s v="O1010112R"/>
    <n v="11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2"/>
    <x v="1"/>
    <x v="0"/>
    <s v="DCS AMMONIA-UTILITIES"/>
    <m/>
    <m/>
    <m/>
    <s v="O1010112R"/>
    <n v="12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3"/>
    <x v="1"/>
    <x v="0"/>
    <s v="DCS AMMONIA-UTILITIES"/>
    <m/>
    <m/>
    <m/>
    <s v="O1010112R"/>
    <n v="13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4"/>
    <x v="1"/>
    <x v="0"/>
    <s v="DCS AMMONIA-UTILITIES"/>
    <m/>
    <m/>
    <m/>
    <s v="O1010112R"/>
    <n v="1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5"/>
    <x v="1"/>
    <x v="0"/>
    <s v="DCS AMMONIA-UTILITIES"/>
    <m/>
    <m/>
    <m/>
    <s v="O1010112R"/>
    <n v="1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2"/>
    <s v=""/>
    <m/>
    <x v="6"/>
    <x v="4"/>
    <x v="8"/>
    <x v="2"/>
    <x v="6"/>
    <x v="8"/>
    <x v="8"/>
    <x v="1"/>
    <x v="5"/>
    <x v="2"/>
    <s v=""/>
    <s v=""/>
    <s v="O1010112R"/>
    <s v="TUA711-AIO16"/>
    <s v="17-SC-DCS-001/O1010112R/ 17-MC-DCS-009"/>
    <s v="DB37-*m"/>
    <x v="0"/>
    <s v="CPO101"/>
    <n v="0"/>
    <x v="1"/>
    <x v="20"/>
    <x v="12"/>
    <n v="16"/>
    <x v="1"/>
    <x v="0"/>
    <s v="DCS AMMONIA-UTILITIES"/>
    <m/>
    <m/>
    <m/>
    <s v="O1010112R"/>
    <n v="16"/>
    <m/>
    <s v=""/>
    <m/>
    <s v=""/>
    <s v=""/>
    <s v=""/>
    <m/>
    <s v=""/>
    <s v=""/>
    <m/>
    <s v=""/>
    <s v=""/>
  </r>
  <r>
    <s v="01"/>
    <m/>
    <s v="Сигнал"/>
    <s v="17-L -02084"/>
    <s v="17LI02084AY"/>
    <s v="10"/>
    <s v="17-T-021 Vessel Level"/>
    <s v="УРОВЕНЬ В БАКЕ 17-T-021"/>
    <s v="Loop Powered Indicator"/>
    <s v="4124-XZ-DM-21702020"/>
    <x v="13"/>
    <s v="DCS_AO_01"/>
    <m/>
    <x v="3"/>
    <x v="2"/>
    <x v="23"/>
    <x v="0"/>
    <x v="3"/>
    <x v="20"/>
    <x v="20"/>
    <x v="0"/>
    <x v="2"/>
    <x v="0"/>
    <s v="O1010114_U1"/>
    <s v="HD5546"/>
    <s v="O1010114"/>
    <s v="TUA711-AIO16"/>
    <s v="17-SC-DCS-001/O1010114/ 17-MC-DCS-006"/>
    <s v="DB37-*m"/>
    <x v="0"/>
    <s v="CPO101"/>
    <n v="0"/>
    <x v="1"/>
    <x v="21"/>
    <x v="13"/>
    <n v="1"/>
    <x v="1"/>
    <x v="0"/>
    <s v="DCS AMMONIA-UTILITIES"/>
    <m/>
    <m/>
    <m/>
    <s v="O1010114"/>
    <n v="1"/>
    <m/>
    <s v=""/>
    <s v="10-Combined Bldgn-N2 plant, Demi water"/>
    <s v="TS-Q-04:35/_x000a_O1010114_U1:3"/>
    <s v="TS-Q-04:36/_x000a_O1010114_U1:4"/>
    <s v=""/>
    <m/>
    <s v="O1010114:1A/_x000a_O1010114_U1:5"/>
    <s v="O1010114:1C/_x000a_O1010114_U1:6"/>
    <m/>
    <s v=""/>
    <s v=""/>
  </r>
  <r>
    <s v="01"/>
    <m/>
    <s v="Сигнал"/>
    <s v="17-L -03022"/>
    <s v="17LZI03022AY"/>
    <s v="10"/>
    <s v="17-T-030 Level"/>
    <s v="УРОВЕНЬ КОНДЕНСАТА В 17-V-030"/>
    <s v="Loop Powered Indicator"/>
    <s v="4124-XZ-DM-21703004"/>
    <x v="13"/>
    <s v="DCS_AO_01"/>
    <m/>
    <x v="14"/>
    <x v="2"/>
    <x v="23"/>
    <x v="0"/>
    <x v="14"/>
    <x v="20"/>
    <x v="20"/>
    <x v="0"/>
    <x v="2"/>
    <x v="0"/>
    <s v="O1010114_U2"/>
    <s v="HD5546"/>
    <s v="O1010114"/>
    <s v="TUA711-AIO16"/>
    <s v="17-SC-DCS-001/O1010114/ 17-MC-DCS-006"/>
    <s v="DB37-*m"/>
    <x v="0"/>
    <s v="CPO101"/>
    <n v="0"/>
    <x v="1"/>
    <x v="21"/>
    <x v="13"/>
    <n v="2"/>
    <x v="1"/>
    <x v="0"/>
    <s v="DCS AMMONIA-UTILITIES"/>
    <m/>
    <m/>
    <m/>
    <s v="O1010114"/>
    <n v="2"/>
    <m/>
    <s v=""/>
    <s v="10-Combined Bldgn-N2 plant, Demi water"/>
    <s v="TS-Q-05:35/_x000a_O1010114_U2:3"/>
    <s v="TS-Q-05:36/_x000a_O1010114_U2:4"/>
    <s v=""/>
    <m/>
    <s v="O1010114:2A/_x000a_O1010114_U2:5"/>
    <s v="O1010114:2C/_x000a_O1010114_U2:6"/>
    <m/>
    <s v=""/>
    <s v=""/>
  </r>
  <r>
    <s v="01"/>
    <m/>
    <s v="Сигнал"/>
    <s v="17-L -03044"/>
    <s v="17LZI03044AY"/>
    <s v="10"/>
    <s v="17-T-031 Vessel Level"/>
    <s v="УРОВЕНЬ В БАКЕ ВОЗВРАТНОГО КОНД"/>
    <s v="Loop Powered Indicator"/>
    <s v="4124-XZ-DM-21703003"/>
    <x v="13"/>
    <s v="DCS_AO_01"/>
    <m/>
    <x v="14"/>
    <x v="2"/>
    <x v="24"/>
    <x v="0"/>
    <x v="14"/>
    <x v="21"/>
    <x v="21"/>
    <x v="0"/>
    <x v="2"/>
    <x v="0"/>
    <s v="O1010114_U3"/>
    <s v="HD5546"/>
    <s v="O1010114"/>
    <s v="TUA711-AIO16"/>
    <s v="17-SC-DCS-001/O1010114/ 17-MC-DCS-006"/>
    <s v="DB37-*m"/>
    <x v="0"/>
    <s v="CPO101"/>
    <n v="0"/>
    <x v="1"/>
    <x v="21"/>
    <x v="13"/>
    <n v="3"/>
    <x v="1"/>
    <x v="0"/>
    <s v="DCS AMMONIA-UTILITIES"/>
    <m/>
    <m/>
    <m/>
    <s v="O1010114"/>
    <n v="3"/>
    <m/>
    <s v=""/>
    <s v="10-Combined Bldgn-N2 plant, Demi water"/>
    <s v="TS-Q-05:37/_x000a_O1010114_U3:3"/>
    <s v="TS-Q-05:38/_x000a_O1010114_U3:4"/>
    <s v=""/>
    <m/>
    <s v="O1010114:3A/_x000a_O1010114_U3:5"/>
    <s v="O1010114:3C/_x000a_O1010114_U3:6"/>
    <m/>
    <s v=""/>
    <s v=""/>
  </r>
  <r>
    <s v="01"/>
    <m/>
    <s v="Сигнал"/>
    <s v="17-L -03003"/>
    <s v="17LZI03003AY"/>
    <s v="10"/>
    <s v="17-T-032 Vessel Level"/>
    <s v="УРОВЕНЬ ДЕМ ВОДЫ В 17-T-032"/>
    <s v="Loop Powered Indicator"/>
    <s v="4124-XZ-DM-21703001"/>
    <x v="13"/>
    <s v="DCS_AO_01"/>
    <m/>
    <x v="36"/>
    <x v="3"/>
    <x v="5"/>
    <x v="0"/>
    <x v="33"/>
    <x v="5"/>
    <x v="5"/>
    <x v="0"/>
    <x v="3"/>
    <x v="0"/>
    <s v="O1010114_U4"/>
    <s v="HD5546"/>
    <s v="O1010114"/>
    <s v="TUA711-AIO16"/>
    <s v="17-SC-DCS-001/O1010114/ 17-MC-DCS-006"/>
    <s v="DB37-*m"/>
    <x v="0"/>
    <s v="CPO101"/>
    <n v="0"/>
    <x v="1"/>
    <x v="21"/>
    <x v="13"/>
    <n v="4"/>
    <x v="1"/>
    <x v="0"/>
    <s v="DCS AMMONIA-UTILITIES"/>
    <m/>
    <m/>
    <m/>
    <s v="O1010114"/>
    <n v="4"/>
    <m/>
    <s v=""/>
    <s v="10-Combined Bldgn-N2 plant, Demi water"/>
    <s v="TS-R-04:1/_x000a_O1010114_U4:3"/>
    <s v="TS-R-04:2/_x000a_O1010114_U4:4"/>
    <s v=""/>
    <m/>
    <s v="O1010114:4A/_x000a_O1010114_U4:5"/>
    <s v="O1010114:4C/_x000a_O1010114_U4:6"/>
    <m/>
    <s v=""/>
    <s v=""/>
  </r>
  <r>
    <s v="01"/>
    <m/>
    <s v="Резерв"/>
    <m/>
    <s v="Резерв"/>
    <m/>
    <m/>
    <s v="резерв"/>
    <m/>
    <m/>
    <x v="13"/>
    <s v="DCS_AO_01"/>
    <m/>
    <x v="6"/>
    <x v="4"/>
    <x v="8"/>
    <x v="0"/>
    <x v="6"/>
    <x v="8"/>
    <x v="8"/>
    <x v="1"/>
    <x v="5"/>
    <x v="0"/>
    <s v="O1010114_U5"/>
    <s v="HD5546"/>
    <s v="O1010114"/>
    <s v="TUA711-AIO16"/>
    <s v="17-SC-DCS-001/O1010114/ 17-MC-DCS-006"/>
    <s v="DB37-*m"/>
    <x v="0"/>
    <s v="CPO101"/>
    <n v="0"/>
    <x v="1"/>
    <x v="21"/>
    <x v="13"/>
    <n v="5"/>
    <x v="1"/>
    <x v="0"/>
    <s v="DCS AMMONIA-UTILITIES"/>
    <m/>
    <m/>
    <m/>
    <s v="O1010114"/>
    <n v="5"/>
    <m/>
    <s v=""/>
    <m/>
    <s v=""/>
    <s v=""/>
    <s v=""/>
    <m/>
    <s v="O1010114:5A/_x000a_O1010114_U5:5"/>
    <s v="O1010114:5C/_x000a_O1010114_U5:6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6"/>
    <x v="1"/>
    <x v="0"/>
    <m/>
    <m/>
    <m/>
    <m/>
    <s v="O1010114"/>
    <n v="6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7"/>
    <x v="1"/>
    <x v="0"/>
    <m/>
    <m/>
    <m/>
    <m/>
    <s v="O1010114"/>
    <n v="7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8"/>
    <x v="1"/>
    <x v="0"/>
    <m/>
    <m/>
    <m/>
    <m/>
    <s v="O1010114"/>
    <n v="8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9"/>
    <x v="1"/>
    <x v="0"/>
    <m/>
    <m/>
    <m/>
    <m/>
    <s v="O1010114"/>
    <n v="9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0"/>
    <x v="1"/>
    <x v="0"/>
    <m/>
    <m/>
    <m/>
    <m/>
    <s v="O1010114"/>
    <n v="10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1"/>
    <x v="1"/>
    <x v="0"/>
    <m/>
    <m/>
    <m/>
    <m/>
    <s v="O1010114"/>
    <n v="11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2"/>
    <x v="1"/>
    <x v="0"/>
    <m/>
    <m/>
    <m/>
    <m/>
    <s v="O1010114"/>
    <n v="12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3"/>
    <x v="1"/>
    <x v="0"/>
    <m/>
    <m/>
    <m/>
    <m/>
    <s v="O1010114"/>
    <n v="13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4"/>
    <x v="1"/>
    <x v="0"/>
    <m/>
    <m/>
    <m/>
    <m/>
    <s v="O1010114"/>
    <n v="14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5"/>
    <x v="1"/>
    <x v="0"/>
    <m/>
    <m/>
    <m/>
    <m/>
    <s v="O1010114"/>
    <n v="15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4"/>
    <s v=""/>
    <m/>
    <x v="6"/>
    <x v="4"/>
    <x v="8"/>
    <x v="0"/>
    <x v="6"/>
    <x v="8"/>
    <x v="8"/>
    <x v="1"/>
    <x v="5"/>
    <x v="2"/>
    <m/>
    <m/>
    <s v="O1010114"/>
    <s v="TUA711-AIO16"/>
    <m/>
    <m/>
    <x v="0"/>
    <s v="CPO101"/>
    <n v="0"/>
    <x v="1"/>
    <x v="21"/>
    <x v="13"/>
    <n v="16"/>
    <x v="1"/>
    <x v="0"/>
    <m/>
    <m/>
    <m/>
    <m/>
    <s v="O1010114"/>
    <n v="16"/>
    <m/>
    <m/>
    <m/>
    <s v=""/>
    <s v=""/>
    <s v=""/>
    <m/>
    <s v=""/>
    <s v=""/>
    <m/>
    <s v=""/>
    <s v=""/>
  </r>
  <r>
    <s v="01"/>
    <m/>
    <s v="Сигнал"/>
    <s v="17-M -030    -A"/>
    <s v="17XSM030A"/>
    <s v="10"/>
    <s v="SAC Filter Feed Pump 17-P-030A"/>
    <s v="P030A НАСОС КОНДЕНСАТА"/>
    <s v="Motor Running status"/>
    <s v="4124-GG-VD-BD17217P030086"/>
    <x v="15"/>
    <s v="DCS_DI_03"/>
    <m/>
    <x v="37"/>
    <x v="2"/>
    <x v="5"/>
    <x v="3"/>
    <x v="34"/>
    <x v="5"/>
    <x v="5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"/>
    <x v="2"/>
    <x v="1"/>
    <s v="DCS AMMONIA-UTILITIES"/>
    <m/>
    <m/>
    <m/>
    <s v="O1010115"/>
    <n v="1"/>
    <m/>
    <s v=""/>
    <s v="10-Combined Bldgn-N2 plant, Demi water"/>
    <s v=""/>
    <s v=""/>
    <s v=""/>
    <m/>
    <s v=""/>
    <s v=""/>
    <m/>
    <s v="TS-F-01:1/_x000a_O1010115:1A"/>
    <s v="TS-F-01:2/_x000a_O1010115:1B"/>
  </r>
  <r>
    <s v="01"/>
    <m/>
    <s v="Сигнал"/>
    <s v="17-M -030    -A"/>
    <s v="17XSAM030A"/>
    <s v="10"/>
    <s v="SAC Filter Feed Pump 17-P-030A"/>
    <s v="17-P-030A ДОСТУПНО"/>
    <s v="Motor Available status"/>
    <s v="4124-GG-VD-BD17217P030086"/>
    <x v="15"/>
    <s v="DCS_DI_03"/>
    <m/>
    <x v="37"/>
    <x v="2"/>
    <x v="0"/>
    <x v="3"/>
    <x v="34"/>
    <x v="0"/>
    <x v="0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"/>
    <x v="2"/>
    <x v="1"/>
    <s v="DCS AMMONIA-UTILITIES"/>
    <m/>
    <m/>
    <m/>
    <s v="O1010115"/>
    <n v="2"/>
    <m/>
    <s v=""/>
    <s v="10-Combined Bldgn-N2 plant, Demi water"/>
    <s v=""/>
    <s v=""/>
    <s v=""/>
    <m/>
    <s v=""/>
    <s v=""/>
    <m/>
    <s v="TS-F-01:3/_x000a_O1010115:2A"/>
    <s v="TS-F-01:4/_x000a_O1010115:2B"/>
  </r>
  <r>
    <s v="01"/>
    <m/>
    <s v="Сигнал"/>
    <s v="17-M -030    -A"/>
    <s v="17XSRM030A"/>
    <s v="10"/>
    <s v="SAC Filter Feed Pump 17-P-030A"/>
    <s v="17-P-030A МЕСТ/ДИСТАНЦ"/>
    <s v="Motor Remote status"/>
    <s v="4124-GG-VD-BD17217P030086"/>
    <x v="15"/>
    <s v="DCS_DI_03"/>
    <m/>
    <x v="37"/>
    <x v="2"/>
    <x v="1"/>
    <x v="3"/>
    <x v="34"/>
    <x v="1"/>
    <x v="1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3"/>
    <x v="2"/>
    <x v="1"/>
    <s v="DCS AMMONIA-UTILITIES"/>
    <m/>
    <m/>
    <m/>
    <s v="O1010115"/>
    <n v="3"/>
    <m/>
    <s v=""/>
    <s v="10-Combined Bldgn-N2 plant, Demi water"/>
    <s v=""/>
    <s v=""/>
    <s v=""/>
    <m/>
    <s v=""/>
    <s v=""/>
    <m/>
    <s v="TS-F-01:5/_x000a_O1010115:3A"/>
    <s v="TS-F-01:6/_x000a_O1010115:3B"/>
  </r>
  <r>
    <s v="01"/>
    <m/>
    <s v="Сигнал"/>
    <s v="17-M -030    -B"/>
    <s v="17XSM030B"/>
    <s v="10"/>
    <s v="SAC Filter Feed Pump 17-P-030B"/>
    <s v="P030B НАСОС КОНДЕНСАТА"/>
    <s v="Motor Running status"/>
    <s v="4124-GG-VD-BD17217P030086"/>
    <x v="15"/>
    <s v="DCS_DI_03"/>
    <m/>
    <x v="37"/>
    <x v="2"/>
    <x v="2"/>
    <x v="3"/>
    <x v="34"/>
    <x v="2"/>
    <x v="2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4"/>
    <x v="2"/>
    <x v="1"/>
    <s v="DCS AMMONIA-UTILITIES"/>
    <m/>
    <m/>
    <m/>
    <s v="O1010115"/>
    <n v="4"/>
    <m/>
    <s v=""/>
    <s v="10-Combined Bldgn-N2 plant, Demi water"/>
    <s v=""/>
    <s v=""/>
    <s v=""/>
    <m/>
    <s v=""/>
    <s v=""/>
    <m/>
    <s v="TS-F-01:7/_x000a_O1010115:4A"/>
    <s v="TS-F-01:8/_x000a_O1010115:4B"/>
  </r>
  <r>
    <s v="01"/>
    <m/>
    <s v="Сигнал"/>
    <s v="17-M -030    -B"/>
    <s v="17XSAM030B"/>
    <s v="10"/>
    <s v="SAC Filter Feed Pump 17-P-030B"/>
    <s v="17-P-030B ДОСТУПНО"/>
    <s v="Motor Available status"/>
    <s v="4124-GG-VD-BD17217P030086"/>
    <x v="15"/>
    <s v="DCS_DI_03"/>
    <m/>
    <x v="37"/>
    <x v="2"/>
    <x v="3"/>
    <x v="3"/>
    <x v="34"/>
    <x v="3"/>
    <x v="3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5"/>
    <x v="2"/>
    <x v="1"/>
    <s v="DCS AMMONIA-UTILITIES"/>
    <m/>
    <m/>
    <m/>
    <s v="O1010115"/>
    <n v="5"/>
    <m/>
    <s v=""/>
    <s v="10-Combined Bldgn-N2 plant, Demi water"/>
    <s v=""/>
    <s v=""/>
    <s v=""/>
    <m/>
    <s v=""/>
    <s v=""/>
    <m/>
    <s v="TS-F-01:9/_x000a_O1010115:5A"/>
    <s v="TS-F-01:10/_x000a_O1010115:5B"/>
  </r>
  <r>
    <s v="01"/>
    <m/>
    <s v="Сигнал"/>
    <s v="17-M -030    -B"/>
    <s v="17XSRM030B"/>
    <s v="10"/>
    <s v="SAC Filter Feed Pump 17-P-030B"/>
    <s v="17-P-030B МЕСТ/ДИСТАНЦ"/>
    <s v="Motor Remote status"/>
    <s v="4124-GG-VD-BD17217P030086"/>
    <x v="15"/>
    <s v="DCS_DI_03"/>
    <m/>
    <x v="37"/>
    <x v="2"/>
    <x v="4"/>
    <x v="3"/>
    <x v="34"/>
    <x v="4"/>
    <x v="4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6"/>
    <x v="2"/>
    <x v="1"/>
    <s v="DCS AMMONIA-UTILITIES"/>
    <m/>
    <m/>
    <m/>
    <s v="O1010115"/>
    <n v="6"/>
    <m/>
    <s v=""/>
    <s v="10-Combined Bldgn-N2 plant, Demi water"/>
    <s v=""/>
    <s v=""/>
    <s v=""/>
    <m/>
    <s v=""/>
    <s v=""/>
    <m/>
    <s v="TS-F-01:11/_x000a_O1010115:6A"/>
    <s v="TS-F-01:12/_x000a_O1010115:6B"/>
  </r>
  <r>
    <s v="01"/>
    <m/>
    <s v="Сигнал"/>
    <s v="17-M -030    -C"/>
    <s v="17XSM030C"/>
    <s v="10"/>
    <s v="SAC Filter Feed Pump 17-P-030C"/>
    <s v="P030C НАСОС КОНДЕНСАТА"/>
    <s v="Motor Running status"/>
    <s v="4124-XZ-DM-21703004"/>
    <x v="15"/>
    <s v="DCS_DI_03"/>
    <m/>
    <x v="37"/>
    <x v="2"/>
    <x v="6"/>
    <x v="3"/>
    <x v="34"/>
    <x v="6"/>
    <x v="6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7"/>
    <x v="2"/>
    <x v="1"/>
    <s v="DCS AMMONIA-UTILITIES"/>
    <m/>
    <m/>
    <m/>
    <s v="O1010115"/>
    <n v="7"/>
    <m/>
    <s v=""/>
    <s v="10-Combined Bldgn-N2 plant, Demi water"/>
    <s v=""/>
    <s v=""/>
    <s v=""/>
    <m/>
    <s v=""/>
    <s v=""/>
    <m/>
    <s v="TS-F-01:13/_x000a_O1010115:7A"/>
    <s v="TS-F-01:14/_x000a_O1010115:7B"/>
  </r>
  <r>
    <s v="01"/>
    <m/>
    <s v="Сигнал"/>
    <s v="17-M -030    -C"/>
    <s v="17XSAM030C"/>
    <s v="10"/>
    <s v="SAC Filter Feed Pump 17-P-030C"/>
    <s v="17-P-030C ДОСТУПНО"/>
    <s v="Motor Available status"/>
    <s v="4124-XZ-DM-21703004"/>
    <x v="15"/>
    <s v="DCS_DI_03"/>
    <m/>
    <x v="37"/>
    <x v="2"/>
    <x v="7"/>
    <x v="3"/>
    <x v="34"/>
    <x v="7"/>
    <x v="7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8"/>
    <x v="2"/>
    <x v="1"/>
    <s v="DCS AMMONIA-UTILITIES"/>
    <m/>
    <m/>
    <m/>
    <s v="O1010115"/>
    <n v="8"/>
    <m/>
    <s v=""/>
    <s v="10-Combined Bldgn-N2 plant, Demi water"/>
    <s v=""/>
    <s v=""/>
    <s v=""/>
    <m/>
    <s v=""/>
    <s v=""/>
    <m/>
    <s v="TS-F-01:15/_x000a_O1010115:8A"/>
    <s v="TS-F-01:16/_x000a_O1010115:8B"/>
  </r>
  <r>
    <s v="01"/>
    <m/>
    <s v="Сигнал"/>
    <s v="17-M -030    -C"/>
    <s v="17XSRM030C"/>
    <s v="10"/>
    <s v="SAC Filter Feed Pump 17-P-030C"/>
    <s v="17-P-030C МЕСТ/ДИСТАНЦ"/>
    <s v="Motor Remote status"/>
    <s v="4124-XZ-DM-21703004"/>
    <x v="15"/>
    <s v="DCS_DI_03"/>
    <m/>
    <x v="37"/>
    <x v="2"/>
    <x v="10"/>
    <x v="3"/>
    <x v="34"/>
    <x v="10"/>
    <x v="10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9"/>
    <x v="2"/>
    <x v="1"/>
    <s v="DCS AMMONIA-UTILITIES"/>
    <m/>
    <m/>
    <m/>
    <s v="O1010115"/>
    <n v="9"/>
    <m/>
    <s v=""/>
    <s v="10-Combined Bldgn-N2 plant, Demi water"/>
    <s v=""/>
    <s v=""/>
    <s v=""/>
    <m/>
    <s v=""/>
    <s v=""/>
    <m/>
    <s v="TS-F-01:17/_x000a_O1010115:9A"/>
    <s v="TS-F-01:18/_x000a_O1010115:9B"/>
  </r>
  <r>
    <s v="01"/>
    <m/>
    <s v="Сигнал"/>
    <s v="17-H -071    -H"/>
    <s v="17XSRH071H"/>
    <s v="07"/>
    <s v="17-L-071-K-071H Gearbox Heater"/>
    <s v="17-HE-07208 МЕСТ/ДИСТАНЦ"/>
    <s v="Heater Local/Remote status"/>
    <s v="4124-FY-VD-BD17317L07100001_SH.1"/>
    <x v="15"/>
    <s v="DCS_DI_03"/>
    <m/>
    <x v="38"/>
    <x v="2"/>
    <x v="22"/>
    <x v="3"/>
    <x v="35"/>
    <x v="19"/>
    <x v="19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0"/>
    <x v="2"/>
    <x v="1"/>
    <s v="DCS AMMONIA-UTILITIES"/>
    <m/>
    <m/>
    <m/>
    <s v="O1010115"/>
    <n v="10"/>
    <m/>
    <s v=""/>
    <s v="07-Cooling Tower Area"/>
    <s v=""/>
    <s v=""/>
    <s v=""/>
    <m/>
    <s v=""/>
    <s v=""/>
    <m/>
    <s v="TS-F-02:33/_x000a_O1010115:10A"/>
    <s v="TS-F-02:34/_x000a_O1010115:10B"/>
  </r>
  <r>
    <s v="02.1"/>
    <s v="28.06.2024 замена типовой схемы"/>
    <s v="Сигнал"/>
    <s v="17-M -101K   -A"/>
    <s v="17XSM101KA"/>
    <s v="10"/>
    <s v="COMPRESSOR MAIN MOTOR 17-KM-101A"/>
    <s v="ОСН ДВИГАТЕЛЬ КОМПРЕССОРА"/>
    <s v="Motor Running status"/>
    <s v="4124-GP-VD-BD17917K101004_SH.3"/>
    <x v="16"/>
    <s v="DCS_DI_05"/>
    <m/>
    <x v="39"/>
    <x v="2"/>
    <x v="5"/>
    <x v="3"/>
    <x v="36"/>
    <x v="5"/>
    <x v="5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1"/>
    <x v="2"/>
    <x v="1"/>
    <s v="DCS AMMONIA-UTILITIES"/>
    <m/>
    <m/>
    <m/>
    <s v="O1010115"/>
    <n v="11"/>
    <m/>
    <s v=""/>
    <s v="10-Combined Bldgn-N2 plant, Demi water"/>
    <s v=""/>
    <s v=""/>
    <s v=""/>
    <m/>
    <s v=""/>
    <s v=""/>
    <m/>
    <s v="TS-F-04:1/_x000a_O1010115:11A"/>
    <s v="TS-F-04:2/_x000a_O1010115:11B"/>
  </r>
  <r>
    <s v="02.1"/>
    <s v="28.06.2024 замена типовой схемы"/>
    <s v="Сигнал"/>
    <s v="17-M -101K   -A"/>
    <s v="17XSAM101KA"/>
    <s v="10"/>
    <s v="COMPRESSOR MAIN MOTOR 17-KM-101A"/>
    <s v="17-KM-101A ДОСТУПНО"/>
    <s v="Motor Available status"/>
    <s v="4124-GP-VD-BD17917K101004_SH.3"/>
    <x v="16"/>
    <s v="DCS_DI_05"/>
    <m/>
    <x v="39"/>
    <x v="2"/>
    <x v="0"/>
    <x v="3"/>
    <x v="36"/>
    <x v="0"/>
    <x v="0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2"/>
    <x v="2"/>
    <x v="1"/>
    <s v="DCS AMMONIA-UTILITIES"/>
    <m/>
    <m/>
    <m/>
    <s v="O1010115"/>
    <n v="12"/>
    <m/>
    <s v=""/>
    <s v="10-Combined Bldgn-N2 plant, Demi water"/>
    <s v=""/>
    <s v=""/>
    <s v=""/>
    <m/>
    <s v=""/>
    <s v=""/>
    <m/>
    <s v="TS-F-04:3/_x000a_O1010115:12A"/>
    <s v="TS-F-04:4/_x000a_O1010115:12B"/>
  </r>
  <r>
    <s v="02.1"/>
    <s v="28.06.2024 замена типовой схемы"/>
    <s v="Сигнал"/>
    <s v="17-M -101K   -A"/>
    <s v="17XSRM101KA"/>
    <s v="10"/>
    <s v="COMPRESSOR MAIN MOTOR 17-KM-101A"/>
    <s v="17-KM-101A МЕСТ/ДИСТАНЦ"/>
    <s v="Motor Remote status"/>
    <s v="4124-GP-VD-BD17917K101004_SH.3"/>
    <x v="16"/>
    <s v="DCS_DI_05"/>
    <m/>
    <x v="39"/>
    <x v="2"/>
    <x v="1"/>
    <x v="3"/>
    <x v="36"/>
    <x v="1"/>
    <x v="1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3"/>
    <x v="2"/>
    <x v="1"/>
    <s v="DCS AMMONIA-UTILITIES"/>
    <m/>
    <m/>
    <m/>
    <s v="O1010115"/>
    <n v="13"/>
    <m/>
    <s v=""/>
    <s v="10-Combined Bldgn-N2 plant, Demi water"/>
    <s v=""/>
    <s v=""/>
    <s v=""/>
    <m/>
    <s v=""/>
    <s v=""/>
    <m/>
    <s v="TS-F-04:5/_x000a_O1010115:13A"/>
    <s v="TS-F-04:6/_x000a_O1010115:13B"/>
  </r>
  <r>
    <s v="01"/>
    <m/>
    <s v="Сигнал"/>
    <s v="17-M -032    -B"/>
    <s v="17XSM032B"/>
    <s v="10"/>
    <s v="Demi Water Pump 17-P-032B"/>
    <s v="P032A НАСОС ДЕМ. ВОДЫ"/>
    <s v="Motor Running status"/>
    <s v="4124-GG-VD-BD17217P032118"/>
    <x v="15"/>
    <s v="DCS_DI_03"/>
    <m/>
    <x v="39"/>
    <x v="2"/>
    <x v="2"/>
    <x v="3"/>
    <x v="36"/>
    <x v="2"/>
    <x v="2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4"/>
    <x v="2"/>
    <x v="1"/>
    <s v="DCS AMMONIA-UTILITIES"/>
    <m/>
    <m/>
    <m/>
    <s v="O1010115"/>
    <n v="14"/>
    <m/>
    <s v=""/>
    <s v="10-Combined Bldgn-N2 plant, Demi water"/>
    <s v=""/>
    <s v=""/>
    <s v=""/>
    <m/>
    <s v=""/>
    <s v=""/>
    <m/>
    <s v="TS-F-04:7/_x000a_O1010115:14A"/>
    <s v="TS-F-04:8/_x000a_O1010115:14B"/>
  </r>
  <r>
    <s v="01"/>
    <m/>
    <s v="Сигнал"/>
    <s v="17-M -032    -B"/>
    <s v="17XSAM032B"/>
    <s v="10"/>
    <s v="Demi Water Pump 17-P-032B"/>
    <s v="17-P-032B ДОСТУПНО"/>
    <s v="Motor Available status"/>
    <s v="4124-GG-VD-BD17217P032118"/>
    <x v="15"/>
    <s v="DCS_DI_03"/>
    <m/>
    <x v="39"/>
    <x v="2"/>
    <x v="3"/>
    <x v="3"/>
    <x v="36"/>
    <x v="3"/>
    <x v="3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5"/>
    <x v="2"/>
    <x v="1"/>
    <s v="DCS AMMONIA-UTILITIES"/>
    <m/>
    <m/>
    <m/>
    <s v="O1010115"/>
    <n v="15"/>
    <m/>
    <s v=""/>
    <s v="10-Combined Bldgn-N2 plant, Demi water"/>
    <s v=""/>
    <s v=""/>
    <s v=""/>
    <m/>
    <s v=""/>
    <s v=""/>
    <m/>
    <s v="TS-F-04:9/_x000a_O1010115:15A"/>
    <s v="TS-F-04:10/_x000a_O1010115:15B"/>
  </r>
  <r>
    <s v="01"/>
    <m/>
    <s v="Сигнал"/>
    <s v="17-M -032    -B"/>
    <s v="17XSRM032B"/>
    <s v="10"/>
    <s v="Demi Water Pump 17-P-032B"/>
    <s v="17-P-032B МЕСТ/ДИСТАНЦ"/>
    <s v="Motor Remote status"/>
    <s v="4124-GG-VD-BD17217P032118"/>
    <x v="15"/>
    <s v="DCS_DI_03"/>
    <m/>
    <x v="39"/>
    <x v="2"/>
    <x v="4"/>
    <x v="3"/>
    <x v="36"/>
    <x v="4"/>
    <x v="4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6"/>
    <x v="2"/>
    <x v="1"/>
    <s v="DCS AMMONIA-UTILITIES"/>
    <m/>
    <m/>
    <m/>
    <s v="O1010115"/>
    <n v="16"/>
    <m/>
    <s v=""/>
    <s v="10-Combined Bldgn-N2 plant, Demi water"/>
    <s v=""/>
    <s v=""/>
    <s v=""/>
    <m/>
    <s v=""/>
    <s v=""/>
    <m/>
    <s v="TS-F-04:11/_x000a_O1010115:16A"/>
    <s v="TS-F-04:12/_x000a_O1010115:16B"/>
  </r>
  <r>
    <s v="01"/>
    <m/>
    <s v="Сигнал"/>
    <s v="17-M -032    -C"/>
    <s v="17XSM032C"/>
    <s v="10"/>
    <s v="Demi Water Pump 17-P-032C"/>
    <s v="P032C НАСОС ДЕМ. ВОДЫ"/>
    <s v="Motor Running status"/>
    <s v="4124-XZ-DM-21703001"/>
    <x v="15"/>
    <s v="DCS_DI_03"/>
    <m/>
    <x v="39"/>
    <x v="2"/>
    <x v="6"/>
    <x v="3"/>
    <x v="36"/>
    <x v="6"/>
    <x v="6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7"/>
    <x v="2"/>
    <x v="1"/>
    <s v="DCS AMMONIA-UTILITIES"/>
    <m/>
    <m/>
    <m/>
    <s v="O1010115"/>
    <n v="17"/>
    <m/>
    <s v=""/>
    <s v="10-Combined Bldgn-N2 plant, Demi water"/>
    <s v=""/>
    <s v=""/>
    <s v=""/>
    <m/>
    <s v=""/>
    <s v=""/>
    <m/>
    <s v="TS-F-04:13/_x000a_O1010115:17A"/>
    <s v="TS-F-04:14/_x000a_O1010115:17B"/>
  </r>
  <r>
    <s v="01"/>
    <m/>
    <s v="Сигнал"/>
    <s v="17-M -032    -C"/>
    <s v="17XSAM032C"/>
    <s v="10"/>
    <s v="Demi Water Pump 17-P-032C"/>
    <s v="17-P-032C ДОСТУПНО"/>
    <s v="Motor Available status"/>
    <s v="4124-XZ-DM-21703001"/>
    <x v="15"/>
    <s v="DCS_DI_03"/>
    <m/>
    <x v="39"/>
    <x v="2"/>
    <x v="7"/>
    <x v="3"/>
    <x v="36"/>
    <x v="7"/>
    <x v="7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8"/>
    <x v="2"/>
    <x v="1"/>
    <s v="DCS AMMONIA-UTILITIES"/>
    <m/>
    <m/>
    <m/>
    <s v="O1010115"/>
    <n v="18"/>
    <m/>
    <s v=""/>
    <s v="10-Combined Bldgn-N2 plant, Demi water"/>
    <s v=""/>
    <s v=""/>
    <s v=""/>
    <m/>
    <s v=""/>
    <s v=""/>
    <m/>
    <s v="TS-F-04:15/_x000a_O1010115:18A"/>
    <s v="TS-F-04:16/_x000a_O1010115:18B"/>
  </r>
  <r>
    <s v="01"/>
    <m/>
    <s v="Сигнал"/>
    <s v="17-M -032    -C"/>
    <s v="17XSRM032C"/>
    <s v="10"/>
    <s v="Demi Water Pump 17-P-032C"/>
    <s v="17-P-032C МЕСТ/ДИСТАНЦ"/>
    <s v="Motor Remote status"/>
    <s v="4124-XZ-DM-21703001"/>
    <x v="15"/>
    <s v="DCS_DI_03"/>
    <m/>
    <x v="39"/>
    <x v="2"/>
    <x v="10"/>
    <x v="3"/>
    <x v="36"/>
    <x v="10"/>
    <x v="10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19"/>
    <x v="2"/>
    <x v="1"/>
    <s v="DCS AMMONIA-UTILITIES"/>
    <m/>
    <m/>
    <m/>
    <s v="O1010115"/>
    <n v="19"/>
    <m/>
    <s v=""/>
    <s v="10-Combined Bldgn-N2 plant, Demi water"/>
    <s v=""/>
    <s v=""/>
    <s v=""/>
    <m/>
    <s v=""/>
    <s v=""/>
    <m/>
    <s v="TS-F-04:17/_x000a_O1010115:19A"/>
    <s v="TS-F-04:18/_x000a_O1010115:19B"/>
  </r>
  <r>
    <s v="01"/>
    <m/>
    <s v="Сигнал"/>
    <s v="17-M -031    -B"/>
    <s v="17XSM031B"/>
    <s v="10"/>
    <s v="Mixed Bed Filter Feed Pump 17-P-031B"/>
    <s v="P031B НАСОС КОНДЕНСАТА"/>
    <s v="Motor Running status"/>
    <s v="4124-GG-VD-BD17217P031102"/>
    <x v="15"/>
    <s v="DCS_DI_03"/>
    <m/>
    <x v="39"/>
    <x v="2"/>
    <x v="11"/>
    <x v="3"/>
    <x v="36"/>
    <x v="11"/>
    <x v="11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0"/>
    <x v="2"/>
    <x v="1"/>
    <s v="DCS AMMONIA-UTILITIES"/>
    <m/>
    <m/>
    <m/>
    <s v="O1010115"/>
    <n v="20"/>
    <m/>
    <s v=""/>
    <s v="10-Combined Bldgn-N2 plant, Demi water"/>
    <s v=""/>
    <s v=""/>
    <s v=""/>
    <m/>
    <s v=""/>
    <s v=""/>
    <m/>
    <s v="TS-F-04:19/_x000a_O1010115:20A"/>
    <s v="TS-F-04:20/_x000a_O1010115:20B"/>
  </r>
  <r>
    <s v="01"/>
    <m/>
    <s v="Сигнал"/>
    <s v="17-M -031    -B"/>
    <s v="17XSAM031B"/>
    <s v="10"/>
    <s v="Mixed Bed Filter Feed Pump 17-P-031B"/>
    <s v="17-P-031B ДОСТУПНО"/>
    <s v="Motor Available status"/>
    <s v="4124-GG-VD-BD17217P031102"/>
    <x v="15"/>
    <s v="DCS_DI_03"/>
    <m/>
    <x v="39"/>
    <x v="2"/>
    <x v="12"/>
    <x v="3"/>
    <x v="36"/>
    <x v="12"/>
    <x v="12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1"/>
    <x v="2"/>
    <x v="1"/>
    <s v="DCS AMMONIA-UTILITIES"/>
    <m/>
    <m/>
    <m/>
    <s v="O1010115"/>
    <n v="21"/>
    <m/>
    <s v=""/>
    <s v="10-Combined Bldgn-N2 plant, Demi water"/>
    <s v=""/>
    <s v=""/>
    <s v=""/>
    <m/>
    <s v=""/>
    <s v=""/>
    <m/>
    <s v="TS-F-04:21/_x000a_O1010115:21A"/>
    <s v="TS-F-04:22/_x000a_O1010115:21B"/>
  </r>
  <r>
    <s v="01"/>
    <m/>
    <s v="Сигнал"/>
    <s v="17-M -031    -B"/>
    <s v="17XSRM031B"/>
    <s v="10"/>
    <s v="Mixed Bed Filter Feed Pump 17-P-031B"/>
    <s v="17-P-031B МЕСТ/ДИСТАНЦ"/>
    <s v="Motor Remote status"/>
    <s v="4124-GG-VD-BD17217P031102"/>
    <x v="15"/>
    <s v="DCS_DI_03"/>
    <m/>
    <x v="39"/>
    <x v="2"/>
    <x v="13"/>
    <x v="3"/>
    <x v="36"/>
    <x v="13"/>
    <x v="13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2"/>
    <x v="2"/>
    <x v="1"/>
    <s v="DCS AMMONIA-UTILITIES"/>
    <m/>
    <m/>
    <m/>
    <s v="O1010115"/>
    <n v="22"/>
    <m/>
    <s v=""/>
    <s v="10-Combined Bldgn-N2 plant, Demi water"/>
    <s v=""/>
    <s v=""/>
    <s v=""/>
    <m/>
    <s v=""/>
    <s v=""/>
    <m/>
    <s v="TS-F-04:23/_x000a_O1010115:22A"/>
    <s v="TS-F-04:24/_x000a_O1010115:22B"/>
  </r>
  <r>
    <s v="01"/>
    <m/>
    <s v="Сигнал"/>
    <s v="17-M -031    -C"/>
    <s v="17XSM031C"/>
    <s v="10"/>
    <s v="Mixed Bed Filter Feed Pump 17-P-031C"/>
    <s v="P031C НАСОС КОНДЕНСАТА"/>
    <s v="Motor Running status"/>
    <s v="4124-XZ-DM-21703003"/>
    <x v="15"/>
    <s v="DCS_DI_03"/>
    <m/>
    <x v="39"/>
    <x v="2"/>
    <x v="14"/>
    <x v="3"/>
    <x v="36"/>
    <x v="14"/>
    <x v="14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3"/>
    <x v="2"/>
    <x v="1"/>
    <s v="DCS AMMONIA-UTILITIES"/>
    <m/>
    <m/>
    <m/>
    <s v="O1010115"/>
    <n v="23"/>
    <m/>
    <s v=""/>
    <s v="10-Combined Bldgn-N2 plant, Demi water"/>
    <s v=""/>
    <s v=""/>
    <s v=""/>
    <m/>
    <s v=""/>
    <s v=""/>
    <m/>
    <s v="TS-F-04:25/_x000a_O1010115:23A"/>
    <s v="TS-F-04:26/_x000a_O1010115:23B"/>
  </r>
  <r>
    <s v="01"/>
    <m/>
    <s v="Сигнал"/>
    <s v="17-M -031    -C"/>
    <s v="17XSAM031C"/>
    <s v="10"/>
    <s v="Mixed Bed Filter Feed Pump 17-P-031C"/>
    <s v="17-P-031C ДОСТУПНО"/>
    <s v="Motor Available status"/>
    <s v="4124-XZ-DM-21703003"/>
    <x v="15"/>
    <s v="DCS_DI_03"/>
    <m/>
    <x v="39"/>
    <x v="2"/>
    <x v="15"/>
    <x v="3"/>
    <x v="36"/>
    <x v="15"/>
    <x v="15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4"/>
    <x v="2"/>
    <x v="1"/>
    <s v="DCS AMMONIA-UTILITIES"/>
    <m/>
    <m/>
    <m/>
    <s v="O1010115"/>
    <n v="24"/>
    <m/>
    <s v=""/>
    <s v="10-Combined Bldgn-N2 plant, Demi water"/>
    <s v=""/>
    <s v=""/>
    <s v=""/>
    <m/>
    <s v=""/>
    <s v=""/>
    <m/>
    <s v="TS-F-04:27/_x000a_O1010115:24A"/>
    <s v="TS-F-04:28/_x000a_O1010115:24B"/>
  </r>
  <r>
    <s v="01"/>
    <m/>
    <s v="Сигнал"/>
    <s v="17-M -031    -C"/>
    <s v="17XSRM031C"/>
    <s v="10"/>
    <s v="Mixed Bed Filter Feed Pump 17-P-031C"/>
    <s v="17-P-031C МЕСТ/ДИСТАНЦ"/>
    <s v="Motor Remote status"/>
    <s v="4124-XZ-DM-21703003"/>
    <x v="15"/>
    <s v="DCS_DI_03"/>
    <m/>
    <x v="39"/>
    <x v="2"/>
    <x v="9"/>
    <x v="3"/>
    <x v="36"/>
    <x v="9"/>
    <x v="9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5"/>
    <x v="2"/>
    <x v="1"/>
    <s v="DCS AMMONIA-UTILITIES"/>
    <m/>
    <m/>
    <m/>
    <s v="O1010115"/>
    <n v="25"/>
    <m/>
    <s v=""/>
    <s v="10-Combined Bldgn-N2 plant, Demi water"/>
    <s v=""/>
    <s v=""/>
    <s v=""/>
    <m/>
    <s v=""/>
    <s v=""/>
    <m/>
    <s v="TS-F-04:29/_x000a_O1010115:25A"/>
    <s v="TS-F-04:30/_x000a_O1010115:25B"/>
  </r>
  <r>
    <s v="01"/>
    <m/>
    <s v="Сигнал"/>
    <s v="17-H -111LP  "/>
    <s v="17XSH111LP"/>
    <s v="11"/>
    <s v="17-L-111-H-111 Electric heater"/>
    <s v="ЭЛЕКТРОНАГРЕВАТЕЛЬ"/>
    <s v="Motor Running status"/>
    <s v="4124-FB-VD-BD00317L11111309"/>
    <x v="15"/>
    <s v="DCS_DI_03"/>
    <m/>
    <x v="40"/>
    <x v="2"/>
    <x v="5"/>
    <x v="3"/>
    <x v="26"/>
    <x v="5"/>
    <x v="5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6"/>
    <x v="2"/>
    <x v="1"/>
    <s v="DCS AMMONIA-UTILITIES"/>
    <m/>
    <m/>
    <m/>
    <s v="O1010115"/>
    <n v="26"/>
    <m/>
    <s v=""/>
    <s v="11-Auxiliary Boiler Area"/>
    <s v=""/>
    <s v=""/>
    <s v=""/>
    <m/>
    <s v=""/>
    <s v=""/>
    <m/>
    <s v="TS-G-04:1/_x000a_O1010115:26A"/>
    <s v="TS-G-04:2/_x000a_O1010115:26B"/>
  </r>
  <r>
    <s v="01"/>
    <m/>
    <s v="Сигнал"/>
    <s v="17-H -111LP  "/>
    <s v="17XSAH111LP"/>
    <s v="11"/>
    <s v="17-L-111-H-111 Electric heater"/>
    <s v="17-L-111-H-111 ДОСТУПНО"/>
    <s v=" Electric Heater available status "/>
    <s v="4124-FB-VD-BD00317L11111309"/>
    <x v="15"/>
    <s v="DCS_DI_03"/>
    <m/>
    <x v="40"/>
    <x v="2"/>
    <x v="0"/>
    <x v="3"/>
    <x v="26"/>
    <x v="0"/>
    <x v="0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7"/>
    <x v="2"/>
    <x v="1"/>
    <s v="DCS AMMONIA-UTILITIES"/>
    <m/>
    <m/>
    <m/>
    <s v="O1010115"/>
    <n v="27"/>
    <m/>
    <s v=""/>
    <s v="11-Auxiliary Boiler Area"/>
    <s v=""/>
    <s v=""/>
    <s v=""/>
    <m/>
    <s v=""/>
    <s v=""/>
    <m/>
    <s v="TS-G-04:3/_x000a_O1010115:27A"/>
    <s v="TS-G-04:4/_x000a_O1010115:27B"/>
  </r>
  <r>
    <s v="01"/>
    <m/>
    <s v="Сигнал"/>
    <s v="17-H -111LP  "/>
    <s v="17XSRH111LP"/>
    <s v="11"/>
    <s v="17-L-111-H-111 Electric heater"/>
    <s v="17-L-111-H-111 МЕСТН/ДИСТАНЦ"/>
    <s v="Motor Remote status"/>
    <s v="4124-FB-VD-BD00317L11111309"/>
    <x v="15"/>
    <s v="DCS_DI_03"/>
    <m/>
    <x v="40"/>
    <x v="2"/>
    <x v="1"/>
    <x v="3"/>
    <x v="26"/>
    <x v="1"/>
    <x v="1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8"/>
    <x v="2"/>
    <x v="1"/>
    <s v="DCS AMMONIA-UTILITIES"/>
    <m/>
    <m/>
    <m/>
    <s v="O1010115"/>
    <n v="28"/>
    <m/>
    <s v=""/>
    <s v="11-Auxiliary Boiler Area"/>
    <s v=""/>
    <s v=""/>
    <s v=""/>
    <m/>
    <s v=""/>
    <s v=""/>
    <m/>
    <s v="TS-G-04:5/_x000a_O1010115:28A"/>
    <s v="TS-G-04:6/_x000a_O1010115:28B"/>
  </r>
  <r>
    <s v="02.1"/>
    <s v="28.06.2024 замена типовой схемы"/>
    <s v="Сигнал"/>
    <s v="17-M -101    -BLK"/>
    <s v="17XSM101BLK"/>
    <s v="11"/>
    <s v="FAN MOTOR 17-L-111-KM-101-B"/>
    <s v="ВЕНТИЛЯТОР КОТЛА 17-L-111"/>
    <s v="Motor Running status"/>
    <s v="4124-FB-VD-BD00317L11111310"/>
    <x v="16"/>
    <s v="DCS_DI_05"/>
    <m/>
    <x v="40"/>
    <x v="2"/>
    <x v="2"/>
    <x v="3"/>
    <x v="26"/>
    <x v="2"/>
    <x v="2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29"/>
    <x v="2"/>
    <x v="1"/>
    <s v="DCS AMMONIA-UTILITIES"/>
    <m/>
    <m/>
    <m/>
    <s v="O1010115"/>
    <n v="29"/>
    <m/>
    <s v=""/>
    <s v="11-Auxiliary Boiler Area"/>
    <s v=""/>
    <s v=""/>
    <s v=""/>
    <m/>
    <s v=""/>
    <s v=""/>
    <m/>
    <s v="TS-G-04:7/_x000a_O1010115:29A"/>
    <s v="TS-G-04:8/_x000a_O1010115:29B"/>
  </r>
  <r>
    <s v="02.1"/>
    <s v="28.06.2024 замена типовой схемы"/>
    <s v="Сигнал"/>
    <s v="17-M -101    -BLK"/>
    <s v="17XSAM101BLK"/>
    <s v="11"/>
    <s v="FAN MOTOR 17-L-111-KM-101-B"/>
    <s v="17-L-111-KM-101-B ДОСТУПНО"/>
    <s v="Motor Available status"/>
    <s v="4124-FB-VD-BD00317L11111310"/>
    <x v="16"/>
    <s v="DCS_DI_05"/>
    <m/>
    <x v="40"/>
    <x v="2"/>
    <x v="3"/>
    <x v="3"/>
    <x v="26"/>
    <x v="3"/>
    <x v="3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30"/>
    <x v="2"/>
    <x v="1"/>
    <s v="DCS AMMONIA-UTILITIES"/>
    <m/>
    <m/>
    <m/>
    <s v="O1010115"/>
    <n v="30"/>
    <m/>
    <s v=""/>
    <s v="11-Auxiliary Boiler Area"/>
    <s v=""/>
    <s v=""/>
    <s v=""/>
    <m/>
    <s v=""/>
    <s v=""/>
    <m/>
    <s v="TS-G-04:9/_x000a_O1010115:30A"/>
    <s v="TS-G-04:10/_x000a_O1010115:30B"/>
  </r>
  <r>
    <s v="02.1"/>
    <s v="28.06.2024 замена типовой схемы"/>
    <s v="Сигнал"/>
    <s v="17-M -101    -BLK"/>
    <s v="17XSRM101BLK"/>
    <s v="11"/>
    <s v="FAN MOTOR 17-L-111-KM-101-B"/>
    <s v="17-L-111-KM-101-B МЕСТН/ДИСТАНЦ"/>
    <s v="Motor Remote status"/>
    <s v="4124-FB-VD-BD00317L11111310"/>
    <x v="16"/>
    <s v="DCS_DI_05"/>
    <m/>
    <x v="40"/>
    <x v="2"/>
    <x v="4"/>
    <x v="3"/>
    <x v="26"/>
    <x v="4"/>
    <x v="4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31"/>
    <x v="2"/>
    <x v="1"/>
    <s v="DCS AMMONIA-UTILITIES"/>
    <m/>
    <m/>
    <m/>
    <s v="O1010115"/>
    <n v="31"/>
    <m/>
    <s v=""/>
    <s v="11-Auxiliary Boiler Area"/>
    <s v=""/>
    <s v=""/>
    <s v=""/>
    <m/>
    <s v=""/>
    <s v=""/>
    <m/>
    <s v="TS-G-04:11/_x000a_O1010115:31A"/>
    <s v="TS-G-04:12/_x000a_O1010115:31B"/>
  </r>
  <r>
    <s v="01"/>
    <m/>
    <s v="Сигнал"/>
    <s v="17-H -111L  -001"/>
    <s v="17XSH111L001"/>
    <s v="11"/>
    <s v="LO Heater 17-STP-111A-H-001"/>
    <s v="ПАРОВАЯ ТУРБИНА НАСОСА"/>
    <s v="Heater Running Status"/>
    <s v="4124-GG-VD-BD17117P111037_SH.3"/>
    <x v="15"/>
    <s v="DCS_DI_03"/>
    <m/>
    <x v="40"/>
    <x v="2"/>
    <x v="6"/>
    <x v="3"/>
    <x v="26"/>
    <x v="6"/>
    <x v="6"/>
    <x v="0"/>
    <x v="2"/>
    <x v="3"/>
    <s v=""/>
    <s v=""/>
    <s v="O1010115"/>
    <s v="TUA711-DIO32"/>
    <s v="17-SC-DCS-001/O1010115/ 17-MC-DCS-005"/>
    <s v="DB37-*m"/>
    <x v="0"/>
    <s v="CPO101"/>
    <n v="0"/>
    <x v="1"/>
    <x v="22"/>
    <x v="14"/>
    <n v="32"/>
    <x v="2"/>
    <x v="1"/>
    <s v="DCS AMMONIA-UTILITIES"/>
    <m/>
    <m/>
    <m/>
    <s v="O1010115"/>
    <n v="32"/>
    <m/>
    <s v=""/>
    <s v="11-Auxiliary Boiler Area"/>
    <s v=""/>
    <s v=""/>
    <s v=""/>
    <m/>
    <s v=""/>
    <s v=""/>
    <m/>
    <s v="TS-G-04:13/_x000a_O1010115:32A"/>
    <s v="TS-G-04:14/_x000a_O1010115:32B"/>
  </r>
  <r>
    <s v="01"/>
    <m/>
    <s v="Сигнал"/>
    <s v="17-M -113531 -A"/>
    <s v="17MZSH113531A"/>
    <s v="11"/>
    <s v="STACK DAMPER 17-L111-X-101"/>
    <s v="17-L111-X-101 ОТКРЫТО"/>
    <s v="MOV Open"/>
    <s v="4124-FB-VD-BD00317L11111303"/>
    <x v="17"/>
    <s v="DCS_DI_01"/>
    <m/>
    <x v="41"/>
    <x v="2"/>
    <x v="5"/>
    <x v="4"/>
    <x v="34"/>
    <x v="5"/>
    <x v="5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"/>
    <x v="2"/>
    <x v="1"/>
    <s v="DCS AMMONIA-UTILITIES"/>
    <m/>
    <m/>
    <m/>
    <s v="O1010200"/>
    <n v="1"/>
    <m/>
    <s v=""/>
    <s v="11-Auxiliary Boiler Area"/>
    <s v=""/>
    <s v=""/>
    <s v=""/>
    <m/>
    <s v=""/>
    <s v=""/>
    <m/>
    <s v="TS-F-01:1/_x000a_O1010200:1A"/>
    <s v="TS-F-01:2/_x000a_O1010200:1B"/>
  </r>
  <r>
    <s v="01"/>
    <m/>
    <s v="Сигнал"/>
    <s v="17-M -113531 -B"/>
    <s v="17MZSH113531B"/>
    <s v="11"/>
    <s v="STACK DAMPER 17-L111-X-101"/>
    <s v="17-L111-X-101 ОТКРЫТО"/>
    <s v="MOV Open"/>
    <s v="4124-FB-VD-BD00317L11111303"/>
    <x v="17"/>
    <s v="DCS_DI_01"/>
    <m/>
    <x v="41"/>
    <x v="2"/>
    <x v="0"/>
    <x v="4"/>
    <x v="34"/>
    <x v="0"/>
    <x v="0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2"/>
    <x v="2"/>
    <x v="1"/>
    <s v="DCS AMMONIA-UTILITIES"/>
    <m/>
    <m/>
    <m/>
    <s v="O1010200"/>
    <n v="2"/>
    <m/>
    <s v=""/>
    <s v="11-Auxiliary Boiler Area"/>
    <s v=""/>
    <s v=""/>
    <s v=""/>
    <m/>
    <s v=""/>
    <s v=""/>
    <m/>
    <s v="TS-F-01:3/_x000a_O1010200:2A"/>
    <s v="TS-F-01:4/_x000a_O1010200:2B"/>
  </r>
  <r>
    <s v="01"/>
    <m/>
    <s v="Сигнал"/>
    <s v="17-M -113531 -A"/>
    <s v="17MZSL113531A"/>
    <s v="11"/>
    <s v="STACK DAMPER 17-L111-X-101"/>
    <s v="17-L111-X-101 ЗАКРЫТО"/>
    <s v="MOV Closed"/>
    <s v="4124-FB-VD-BD00317L11111303"/>
    <x v="17"/>
    <s v="DCS_DI_01"/>
    <m/>
    <x v="41"/>
    <x v="2"/>
    <x v="1"/>
    <x v="4"/>
    <x v="34"/>
    <x v="1"/>
    <x v="1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3"/>
    <x v="2"/>
    <x v="1"/>
    <s v="DCS AMMONIA-UTILITIES"/>
    <m/>
    <m/>
    <m/>
    <s v="O1010200"/>
    <n v="3"/>
    <m/>
    <s v=""/>
    <s v="11-Auxiliary Boiler Area"/>
    <s v=""/>
    <s v=""/>
    <s v=""/>
    <m/>
    <s v=""/>
    <s v=""/>
    <m/>
    <s v="TS-F-01:5/_x000a_O1010200:3A"/>
    <s v="TS-F-01:6/_x000a_O1010200:3B"/>
  </r>
  <r>
    <s v="01"/>
    <m/>
    <s v="Сигнал"/>
    <s v="17-M -113531 -B"/>
    <s v="17MZSL113531B"/>
    <s v="11"/>
    <s v="STACK DAMPER 17-L111-X-101"/>
    <s v="17-L111-X-101 ЗАКРЫТО"/>
    <s v="MOV Closed"/>
    <s v="4124-FB-VD-BD00317L11111303"/>
    <x v="17"/>
    <s v="DCS_DI_01"/>
    <m/>
    <x v="41"/>
    <x v="2"/>
    <x v="2"/>
    <x v="4"/>
    <x v="34"/>
    <x v="2"/>
    <x v="2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4"/>
    <x v="2"/>
    <x v="1"/>
    <s v="DCS AMMONIA-UTILITIES"/>
    <m/>
    <m/>
    <m/>
    <s v="O1010200"/>
    <n v="4"/>
    <m/>
    <s v=""/>
    <s v="11-Auxiliary Boiler Area"/>
    <s v=""/>
    <s v=""/>
    <s v=""/>
    <m/>
    <s v=""/>
    <s v=""/>
    <m/>
    <s v="TS-F-01:7/_x000a_O1010200:4A"/>
    <s v="TS-F-01:8/_x000a_O1010200:4B"/>
  </r>
  <r>
    <s v="01"/>
    <m/>
    <s v="Сигнал"/>
    <s v="17-M -07034"/>
    <s v="17MXSA07034"/>
    <s v="07"/>
    <s v="CWS to Pump Basin"/>
    <s v="17-MOV-07034 ДОСТУПНО"/>
    <s v="MOV Available"/>
    <s v="4124-XZ-DM-21707003"/>
    <x v="17"/>
    <s v="DCS_DI_01"/>
    <m/>
    <x v="42"/>
    <x v="2"/>
    <x v="5"/>
    <x v="4"/>
    <x v="35"/>
    <x v="5"/>
    <x v="5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5"/>
    <x v="2"/>
    <x v="1"/>
    <s v="DCS AMMONIA-UTILITIES"/>
    <m/>
    <m/>
    <m/>
    <s v="O1010200"/>
    <n v="5"/>
    <m/>
    <s v=""/>
    <s v="07-Cooling Tower Area"/>
    <s v=""/>
    <s v=""/>
    <s v=""/>
    <m/>
    <s v=""/>
    <s v=""/>
    <m/>
    <s v="TS-F-02:1/_x000a_O1010200:5A"/>
    <s v="TS-F-02:2/_x000a_O1010200:5B"/>
  </r>
  <r>
    <s v="01"/>
    <m/>
    <s v="Сигнал"/>
    <s v="17-M -07034"/>
    <s v="17MXSR07034"/>
    <s v="07"/>
    <s v="CWS to Pump Basin"/>
    <s v="17-MOV-07034 МЕСТ/ДИСТАНЦ"/>
    <s v="MOV Remote"/>
    <s v="4124-XZ-DM-21707003"/>
    <x v="17"/>
    <s v="DCS_DI_01"/>
    <m/>
    <x v="42"/>
    <x v="2"/>
    <x v="0"/>
    <x v="4"/>
    <x v="35"/>
    <x v="0"/>
    <x v="0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6"/>
    <x v="2"/>
    <x v="1"/>
    <s v="DCS AMMONIA-UTILITIES"/>
    <m/>
    <m/>
    <m/>
    <s v="O1010200"/>
    <n v="6"/>
    <m/>
    <s v=""/>
    <s v="07-Cooling Tower Area"/>
    <s v=""/>
    <s v=""/>
    <s v=""/>
    <m/>
    <s v=""/>
    <s v=""/>
    <m/>
    <s v="TS-F-02:3/_x000a_O1010200:6A"/>
    <s v="TS-F-02:4/_x000a_O1010200:6B"/>
  </r>
  <r>
    <s v="01"/>
    <m/>
    <s v="Сигнал"/>
    <s v="17-M -07034"/>
    <s v="17MZSH07034"/>
    <s v="07"/>
    <s v="CWS to Pump Basin"/>
    <s v="17-MOV-07034 ОТКРЫТО"/>
    <s v="MOV Open"/>
    <s v="4124-XZ-DM-21707003"/>
    <x v="17"/>
    <s v="DCS_DI_01"/>
    <m/>
    <x v="42"/>
    <x v="2"/>
    <x v="1"/>
    <x v="4"/>
    <x v="35"/>
    <x v="1"/>
    <x v="1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7"/>
    <x v="2"/>
    <x v="1"/>
    <s v="DCS AMMONIA-UTILITIES"/>
    <m/>
    <m/>
    <m/>
    <s v="O1010200"/>
    <n v="7"/>
    <m/>
    <s v=""/>
    <s v="07-Cooling Tower Area"/>
    <s v=""/>
    <s v=""/>
    <s v=""/>
    <m/>
    <s v=""/>
    <s v=""/>
    <m/>
    <s v="TS-F-02:5/_x000a_O1010200:7A"/>
    <s v="TS-F-02:6/_x000a_O1010200:7B"/>
  </r>
  <r>
    <s v="01"/>
    <m/>
    <s v="Сигнал"/>
    <s v="17-M -07034"/>
    <s v="17MZSL07034"/>
    <s v="07"/>
    <s v="CWS to Pump Basin"/>
    <s v="17-MOV-07034 ЗАКРЫТО"/>
    <s v="MOV Closed"/>
    <s v="4124-XZ-DM-21707003"/>
    <x v="17"/>
    <s v="DCS_DI_01"/>
    <m/>
    <x v="42"/>
    <x v="2"/>
    <x v="2"/>
    <x v="4"/>
    <x v="35"/>
    <x v="2"/>
    <x v="2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8"/>
    <x v="2"/>
    <x v="1"/>
    <s v="DCS AMMONIA-UTILITIES"/>
    <m/>
    <m/>
    <m/>
    <s v="O1010200"/>
    <n v="8"/>
    <m/>
    <s v=""/>
    <s v="07-Cooling Tower Area"/>
    <s v=""/>
    <s v=""/>
    <s v=""/>
    <m/>
    <s v=""/>
    <s v=""/>
    <m/>
    <s v="TS-F-02:7/_x000a_O1010200:8A"/>
    <s v="TS-F-02:8/_x000a_O1010200:8B"/>
  </r>
  <r>
    <s v="01"/>
    <m/>
    <s v="Сигнал"/>
    <s v="17-M -07035"/>
    <s v="17MXSA07035"/>
    <s v="07"/>
    <s v="17-P-071A Discharge line"/>
    <s v="17-MOV-07035 ДОСТУПНО"/>
    <s v="MOV Available"/>
    <s v="4124-XZ-DM-21707003"/>
    <x v="17"/>
    <s v="DCS_DI_01"/>
    <m/>
    <x v="42"/>
    <x v="2"/>
    <x v="3"/>
    <x v="4"/>
    <x v="35"/>
    <x v="3"/>
    <x v="3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9"/>
    <x v="2"/>
    <x v="1"/>
    <s v="DCS AMMONIA-UTILITIES"/>
    <m/>
    <m/>
    <m/>
    <s v="O1010200"/>
    <n v="9"/>
    <m/>
    <s v=""/>
    <s v="07-Cooling Tower Area"/>
    <s v=""/>
    <s v=""/>
    <s v=""/>
    <m/>
    <s v=""/>
    <s v=""/>
    <m/>
    <s v="TS-F-02:9/_x000a_O1010200:9A"/>
    <s v="TS-F-02:10/_x000a_O1010200:9B"/>
  </r>
  <r>
    <s v="01"/>
    <m/>
    <s v="Сигнал"/>
    <s v="17-M -07035"/>
    <s v="17MXSR07035"/>
    <s v="07"/>
    <s v="17-P-071A Discharge line"/>
    <s v="17-MOV-07035 МЕСТ/ДИСТАНЦ"/>
    <s v="MOV Remote"/>
    <s v="4124-XZ-DM-21707003"/>
    <x v="17"/>
    <s v="DCS_DI_01"/>
    <m/>
    <x v="42"/>
    <x v="2"/>
    <x v="4"/>
    <x v="4"/>
    <x v="35"/>
    <x v="4"/>
    <x v="4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0"/>
    <x v="2"/>
    <x v="1"/>
    <s v="DCS AMMONIA-UTILITIES"/>
    <m/>
    <m/>
    <m/>
    <s v="O1010200"/>
    <n v="10"/>
    <m/>
    <s v=""/>
    <s v="07-Cooling Tower Area"/>
    <s v=""/>
    <s v=""/>
    <s v=""/>
    <m/>
    <s v=""/>
    <s v=""/>
    <m/>
    <s v="TS-F-02:11/_x000a_O1010200:10A"/>
    <s v="TS-F-02:12/_x000a_O1010200:10B"/>
  </r>
  <r>
    <s v="01"/>
    <m/>
    <s v="Сигнал"/>
    <s v="17-M -07035"/>
    <s v="17MZSH07035"/>
    <s v="07"/>
    <s v="17-P-071A Discharge line"/>
    <s v="17-MOV-07035 ОТКРЫТО"/>
    <s v="MOV Open"/>
    <s v="4124-XZ-DM-21707003"/>
    <x v="17"/>
    <s v="DCS_DI_01"/>
    <m/>
    <x v="42"/>
    <x v="2"/>
    <x v="6"/>
    <x v="4"/>
    <x v="35"/>
    <x v="6"/>
    <x v="6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1"/>
    <x v="2"/>
    <x v="1"/>
    <s v="DCS AMMONIA-UTILITIES"/>
    <m/>
    <m/>
    <m/>
    <s v="O1010200"/>
    <n v="11"/>
    <m/>
    <s v=""/>
    <s v="07-Cooling Tower Area"/>
    <s v=""/>
    <s v=""/>
    <s v=""/>
    <m/>
    <s v=""/>
    <s v=""/>
    <m/>
    <s v="TS-F-02:13/_x000a_O1010200:11A"/>
    <s v="TS-F-02:14/_x000a_O1010200:11B"/>
  </r>
  <r>
    <s v="01"/>
    <m/>
    <s v="Сигнал"/>
    <s v="17-M -07035"/>
    <s v="17MZSL07035"/>
    <s v="07"/>
    <s v="17-P-071A Discharge line"/>
    <s v="17-MOV-07035 ЗАКРЫТО"/>
    <s v="MOV Closed"/>
    <s v="4124-XZ-DM-21707003"/>
    <x v="17"/>
    <s v="DCS_DI_01"/>
    <m/>
    <x v="42"/>
    <x v="2"/>
    <x v="7"/>
    <x v="4"/>
    <x v="35"/>
    <x v="7"/>
    <x v="7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2"/>
    <x v="2"/>
    <x v="1"/>
    <s v="DCS AMMONIA-UTILITIES"/>
    <m/>
    <m/>
    <m/>
    <s v="O1010200"/>
    <n v="12"/>
    <m/>
    <s v=""/>
    <s v="07-Cooling Tower Area"/>
    <s v=""/>
    <s v=""/>
    <s v=""/>
    <m/>
    <s v=""/>
    <s v=""/>
    <m/>
    <s v="TS-F-02:15/_x000a_O1010200:12A"/>
    <s v="TS-F-02:16/_x000a_O1010200:12B"/>
  </r>
  <r>
    <s v="01"/>
    <m/>
    <s v="Сигнал"/>
    <s v="17-M -07036"/>
    <s v="17MXSA07036"/>
    <s v="07"/>
    <s v="17-P-071B Discharge line"/>
    <s v="17-MOV-07036 ДОСТУПНО"/>
    <s v="MOV Available"/>
    <s v="4124-XZ-DM-21707003"/>
    <x v="17"/>
    <s v="DCS_DI_01"/>
    <m/>
    <x v="42"/>
    <x v="2"/>
    <x v="10"/>
    <x v="4"/>
    <x v="35"/>
    <x v="10"/>
    <x v="10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3"/>
    <x v="2"/>
    <x v="1"/>
    <s v="DCS AMMONIA-UTILITIES"/>
    <m/>
    <m/>
    <m/>
    <s v="O1010200"/>
    <n v="13"/>
    <m/>
    <s v=""/>
    <s v="07-Cooling Tower Area"/>
    <s v=""/>
    <s v=""/>
    <s v=""/>
    <m/>
    <s v=""/>
    <s v=""/>
    <m/>
    <s v="TS-F-02:17/_x000a_O1010200:13A"/>
    <s v="TS-F-02:18/_x000a_O1010200:13B"/>
  </r>
  <r>
    <s v="01"/>
    <m/>
    <s v="Сигнал"/>
    <s v="17-M -07036"/>
    <s v="17MXSR07036"/>
    <s v="07"/>
    <s v="17-P-071B Discharge line"/>
    <s v="17-MOV-07036 МЕСТ/ДИСТАНЦ"/>
    <s v="MOV Remote"/>
    <s v="4124-XZ-DM-21707003"/>
    <x v="17"/>
    <s v="DCS_DI_01"/>
    <m/>
    <x v="42"/>
    <x v="2"/>
    <x v="11"/>
    <x v="4"/>
    <x v="35"/>
    <x v="11"/>
    <x v="11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4"/>
    <x v="2"/>
    <x v="1"/>
    <s v="DCS AMMONIA-UTILITIES"/>
    <m/>
    <m/>
    <m/>
    <s v="O1010200"/>
    <n v="14"/>
    <m/>
    <s v=""/>
    <s v="07-Cooling Tower Area"/>
    <s v=""/>
    <s v=""/>
    <s v=""/>
    <m/>
    <s v=""/>
    <s v=""/>
    <m/>
    <s v="TS-F-02:19/_x000a_O1010200:14A"/>
    <s v="TS-F-02:20/_x000a_O1010200:14B"/>
  </r>
  <r>
    <s v="01"/>
    <m/>
    <s v="Сигнал"/>
    <s v="17-M -07036"/>
    <s v="17MZSH07036"/>
    <s v="07"/>
    <s v="17-P-071B Discharge line"/>
    <s v="17-MOV-07036 ОТКРЫТО"/>
    <s v="MOV Open"/>
    <s v="4124-XZ-DM-21707003"/>
    <x v="17"/>
    <s v="DCS_DI_01"/>
    <m/>
    <x v="42"/>
    <x v="2"/>
    <x v="12"/>
    <x v="4"/>
    <x v="35"/>
    <x v="12"/>
    <x v="12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5"/>
    <x v="2"/>
    <x v="1"/>
    <s v="DCS AMMONIA-UTILITIES"/>
    <m/>
    <m/>
    <m/>
    <s v="O1010200"/>
    <n v="15"/>
    <m/>
    <s v=""/>
    <s v="07-Cooling Tower Area"/>
    <s v=""/>
    <s v=""/>
    <s v=""/>
    <m/>
    <s v=""/>
    <s v=""/>
    <m/>
    <s v="TS-F-02:21/_x000a_O1010200:15A"/>
    <s v="TS-F-02:22/_x000a_O1010200:15B"/>
  </r>
  <r>
    <s v="01"/>
    <m/>
    <s v="Сигнал"/>
    <s v="17-M -07036"/>
    <s v="17MZSL07036"/>
    <s v="07"/>
    <s v="17-P-071B Discharge line"/>
    <s v="17-MOV-07036 ЗАКРЫТО"/>
    <s v="MOV Closed"/>
    <s v="4124-XZ-DM-21707003"/>
    <x v="17"/>
    <s v="DCS_DI_01"/>
    <m/>
    <x v="42"/>
    <x v="2"/>
    <x v="13"/>
    <x v="4"/>
    <x v="35"/>
    <x v="13"/>
    <x v="13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6"/>
    <x v="2"/>
    <x v="1"/>
    <s v="DCS AMMONIA-UTILITIES"/>
    <m/>
    <m/>
    <m/>
    <s v="O1010200"/>
    <n v="16"/>
    <m/>
    <s v=""/>
    <s v="07-Cooling Tower Area"/>
    <s v=""/>
    <s v=""/>
    <s v=""/>
    <m/>
    <s v=""/>
    <s v=""/>
    <m/>
    <s v="TS-F-02:23/_x000a_O1010200:16A"/>
    <s v="TS-F-02:24/_x000a_O1010200:16B"/>
  </r>
  <r>
    <s v="01"/>
    <m/>
    <s v="Сигнал"/>
    <s v="17-M -07037"/>
    <s v="17MXSA07037"/>
    <s v="07"/>
    <s v="17-P-071C Discharge line"/>
    <s v="17-MOV-07037 ДОСТУПНО"/>
    <s v="MOV Available"/>
    <s v="4124-XZ-DM-21707003"/>
    <x v="17"/>
    <s v="DCS_DI_01"/>
    <m/>
    <x v="42"/>
    <x v="2"/>
    <x v="14"/>
    <x v="4"/>
    <x v="35"/>
    <x v="14"/>
    <x v="14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7"/>
    <x v="2"/>
    <x v="1"/>
    <s v="DCS AMMONIA-UTILITIES"/>
    <m/>
    <m/>
    <m/>
    <s v="O1010200"/>
    <n v="17"/>
    <m/>
    <s v=""/>
    <s v="07-Cooling Tower Area"/>
    <s v=""/>
    <s v=""/>
    <s v=""/>
    <m/>
    <s v=""/>
    <s v=""/>
    <m/>
    <s v="TS-F-02:25/_x000a_O1010200:17A"/>
    <s v="TS-F-02:26/_x000a_O1010200:17B"/>
  </r>
  <r>
    <s v="01"/>
    <m/>
    <s v="Сигнал"/>
    <s v="17-M -07037"/>
    <s v="17MXSR07037"/>
    <s v="07"/>
    <s v="17-P-071C Discharge line"/>
    <s v="17-MOV-07037 МЕСТ/ДИСТАНЦ"/>
    <s v="MOV Remote"/>
    <s v="4124-XZ-DM-21707003"/>
    <x v="17"/>
    <s v="DCS_DI_01"/>
    <m/>
    <x v="42"/>
    <x v="2"/>
    <x v="15"/>
    <x v="4"/>
    <x v="35"/>
    <x v="15"/>
    <x v="15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8"/>
    <x v="2"/>
    <x v="1"/>
    <s v="DCS AMMONIA-UTILITIES"/>
    <m/>
    <m/>
    <m/>
    <s v="O1010200"/>
    <n v="18"/>
    <m/>
    <s v=""/>
    <s v="07-Cooling Tower Area"/>
    <s v=""/>
    <s v=""/>
    <s v=""/>
    <m/>
    <s v=""/>
    <s v=""/>
    <m/>
    <s v="TS-F-02:27/_x000a_O1010200:18A"/>
    <s v="TS-F-02:28/_x000a_O1010200:18B"/>
  </r>
  <r>
    <s v="01"/>
    <m/>
    <s v="Сигнал"/>
    <s v="17-M -07037"/>
    <s v="17MZSH07037"/>
    <s v="07"/>
    <s v="17-P-071C Discharge line"/>
    <s v="17-MOV-07037 ОТКРЫТО"/>
    <s v="MOV Open"/>
    <s v="4124-XZ-DM-21707003"/>
    <x v="17"/>
    <s v="DCS_DI_01"/>
    <m/>
    <x v="42"/>
    <x v="2"/>
    <x v="9"/>
    <x v="4"/>
    <x v="35"/>
    <x v="9"/>
    <x v="9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19"/>
    <x v="2"/>
    <x v="1"/>
    <s v="DCS AMMONIA-UTILITIES"/>
    <m/>
    <m/>
    <m/>
    <s v="O1010200"/>
    <n v="19"/>
    <m/>
    <s v=""/>
    <s v="07-Cooling Tower Area"/>
    <s v=""/>
    <s v=""/>
    <s v=""/>
    <m/>
    <s v=""/>
    <s v=""/>
    <m/>
    <s v="TS-F-02:29/_x000a_O1010200:19A"/>
    <s v="TS-F-02:30/_x000a_O1010200:19B"/>
  </r>
  <r>
    <s v="01"/>
    <m/>
    <s v="Сигнал"/>
    <s v="17-M -07037"/>
    <s v="17MZSL07037"/>
    <s v="07"/>
    <s v="17-P-071C Discharge line"/>
    <s v="17-MOV-07037 ЗАКРЫТО"/>
    <s v="MOV Closed"/>
    <s v="4124-XZ-DM-21707003"/>
    <x v="17"/>
    <s v="DCS_DI_01"/>
    <m/>
    <x v="42"/>
    <x v="2"/>
    <x v="16"/>
    <x v="4"/>
    <x v="35"/>
    <x v="16"/>
    <x v="16"/>
    <x v="0"/>
    <x v="2"/>
    <x v="0"/>
    <s v=""/>
    <s v=""/>
    <s v="O1010200"/>
    <s v="TUA711-DIR32"/>
    <s v="17-SC-DCS-001/O1010200/ 17-MC-DCS-001"/>
    <s v="DB37-*m"/>
    <x v="0"/>
    <s v="CPO101"/>
    <n v="0"/>
    <x v="2"/>
    <x v="23"/>
    <x v="0"/>
    <n v="20"/>
    <x v="2"/>
    <x v="1"/>
    <s v="DCS AMMONIA-UTILITIES"/>
    <m/>
    <m/>
    <m/>
    <s v="O1010200"/>
    <n v="20"/>
    <m/>
    <s v=""/>
    <s v="07-Cooling Tower Area"/>
    <s v=""/>
    <s v=""/>
    <s v=""/>
    <m/>
    <s v=""/>
    <s v=""/>
    <m/>
    <s v="TS-F-02:31/_x000a_O1010200:20A"/>
    <s v="TS-F-02:32/_x000a_O1010200:20B"/>
  </r>
  <r>
    <s v="01"/>
    <m/>
    <s v="Сигнал"/>
    <s v="17-F -113622"/>
    <s v="17FSL113622"/>
    <s v="11"/>
    <s v="From Strainer 17-L-111-S-140"/>
    <s v="ПРОБА КРЕМНЕЗЕМА"/>
    <s v="Low Flow Switch"/>
    <s v="4124-FB-VD-BD00317L11111388"/>
    <x v="17"/>
    <s v="DCS_DI_01"/>
    <m/>
    <x v="43"/>
    <x v="1"/>
    <x v="2"/>
    <x v="4"/>
    <x v="36"/>
    <x v="2"/>
    <x v="2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1"/>
    <x v="2"/>
    <x v="1"/>
    <s v="DCS AMMONIA-UTILITIES"/>
    <m/>
    <m/>
    <m/>
    <s v="O1010200"/>
    <n v="21"/>
    <m/>
    <s v=""/>
    <s v="11-Auxiliary Boiler Area"/>
    <s v=""/>
    <s v=""/>
    <s v=""/>
    <m/>
    <s v=""/>
    <s v=""/>
    <m/>
    <s v="TS-F-04:7/_x000a_O1010200:21A"/>
    <s v="TS-F-04:8/_x000a_O1010200:21B"/>
  </r>
  <r>
    <s v="01"/>
    <m/>
    <s v="Сигнал"/>
    <s v="17-F -113623"/>
    <s v="17FSL113623"/>
    <s v="11"/>
    <s v="From Strainer 17-L-111-S-141"/>
    <s v="ИЗ ФИЛЬТРА 17-L-111-S-141"/>
    <s v="Low Flow Switch"/>
    <s v="4124-FB-VD-BD00317L11111388"/>
    <x v="17"/>
    <s v="DCS_DI_01"/>
    <m/>
    <x v="43"/>
    <x v="1"/>
    <x v="3"/>
    <x v="4"/>
    <x v="36"/>
    <x v="3"/>
    <x v="3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2"/>
    <x v="2"/>
    <x v="1"/>
    <s v="DCS AMMONIA-UTILITIES"/>
    <m/>
    <m/>
    <m/>
    <s v="O1010200"/>
    <n v="22"/>
    <m/>
    <s v=""/>
    <s v="11-Auxiliary Boiler Area"/>
    <s v=""/>
    <s v=""/>
    <s v=""/>
    <m/>
    <s v=""/>
    <s v=""/>
    <m/>
    <s v="TS-F-04:9/_x000a_O1010200:22A"/>
    <s v="TS-F-04:10/_x000a_O1010200:22B"/>
  </r>
  <r>
    <s v="01"/>
    <m/>
    <s v="Сигнал"/>
    <s v="17-F -113624"/>
    <s v="17FSL113624"/>
    <s v="11"/>
    <s v="From Strainer 17-L-111-S-142"/>
    <s v="ИЗ ФИЛЬТРА 17-L-111-S-142"/>
    <s v="Low Flow Switch"/>
    <s v="4124-FB-VD-BD00317L11111388"/>
    <x v="17"/>
    <s v="DCS_DI_01"/>
    <m/>
    <x v="43"/>
    <x v="1"/>
    <x v="4"/>
    <x v="4"/>
    <x v="36"/>
    <x v="4"/>
    <x v="4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3"/>
    <x v="2"/>
    <x v="1"/>
    <s v="DCS AMMONIA-UTILITIES"/>
    <m/>
    <m/>
    <m/>
    <s v="O1010200"/>
    <n v="23"/>
    <m/>
    <s v=""/>
    <s v="11-Auxiliary Boiler Area"/>
    <s v=""/>
    <s v=""/>
    <s v=""/>
    <m/>
    <s v=""/>
    <s v=""/>
    <m/>
    <s v="TS-F-04:11/_x000a_O1010200:23A"/>
    <s v="TS-F-04:12/_x000a_O1010200:23B"/>
  </r>
  <r>
    <s v="01"/>
    <m/>
    <s v="Сигнал"/>
    <s v="17-X -113637"/>
    <s v="17XS113637"/>
    <s v="11"/>
    <s v="From Strainer 17-L-111-S-140"/>
    <n v="0"/>
    <s v="Status Contact"/>
    <s v="4124-FB-VD-BD00317L11111388"/>
    <x v="17"/>
    <s v="DCS_DI_01"/>
    <m/>
    <x v="43"/>
    <x v="1"/>
    <x v="7"/>
    <x v="4"/>
    <x v="36"/>
    <x v="7"/>
    <x v="7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4"/>
    <x v="2"/>
    <x v="1"/>
    <s v="DCS AMMONIA-UTILITIES"/>
    <m/>
    <m/>
    <m/>
    <s v="O1010200"/>
    <n v="24"/>
    <m/>
    <s v=""/>
    <s v="11-Auxiliary Boiler Area"/>
    <s v=""/>
    <s v=""/>
    <s v=""/>
    <m/>
    <s v=""/>
    <s v=""/>
    <m/>
    <s v="TS-F-04:15/_x000a_O1010200:24A"/>
    <s v="TS-F-04:16/_x000a_O1010200:24B"/>
  </r>
  <r>
    <s v="01"/>
    <m/>
    <s v="Сигнал"/>
    <s v="17-X -113638"/>
    <s v="17XS113638"/>
    <s v="11"/>
    <s v="From Strainer 17-L-111-S-141"/>
    <n v="0"/>
    <s v="Status Contact"/>
    <s v="4124-FB-VD-BD00317L11111388"/>
    <x v="17"/>
    <s v="DCS_DI_01"/>
    <m/>
    <x v="43"/>
    <x v="1"/>
    <x v="10"/>
    <x v="4"/>
    <x v="36"/>
    <x v="10"/>
    <x v="10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5"/>
    <x v="2"/>
    <x v="1"/>
    <s v="DCS AMMONIA-UTILITIES"/>
    <m/>
    <m/>
    <m/>
    <s v="O1010200"/>
    <n v="25"/>
    <m/>
    <s v=""/>
    <s v="11-Auxiliary Boiler Area"/>
    <s v=""/>
    <s v=""/>
    <s v=""/>
    <m/>
    <s v=""/>
    <s v=""/>
    <m/>
    <s v="TS-F-04:17/_x000a_O1010200:25A"/>
    <s v="TS-F-04:18/_x000a_O1010200:25B"/>
  </r>
  <r>
    <s v="01"/>
    <m/>
    <s v="Сигнал"/>
    <s v="17-X -113639"/>
    <s v="17XS113639"/>
    <s v="11"/>
    <s v="From Strainer 17-L-111-S-142"/>
    <n v="0"/>
    <s v="Status Contact"/>
    <s v="4124-FB-VD-BD00317L11111388"/>
    <x v="17"/>
    <s v="DCS_DI_01"/>
    <m/>
    <x v="43"/>
    <x v="1"/>
    <x v="11"/>
    <x v="4"/>
    <x v="36"/>
    <x v="11"/>
    <x v="11"/>
    <x v="0"/>
    <x v="1"/>
    <x v="0"/>
    <s v=""/>
    <s v=""/>
    <s v="O1010200"/>
    <s v="TUA711-DIR32"/>
    <s v="17-SC-DCS-001/O1010200/ 17-MC-DCS-001"/>
    <s v="DB37-*m"/>
    <x v="0"/>
    <s v="CPO101"/>
    <n v="0"/>
    <x v="2"/>
    <x v="23"/>
    <x v="0"/>
    <n v="26"/>
    <x v="2"/>
    <x v="1"/>
    <s v="DCS AMMONIA-UTILITIES"/>
    <m/>
    <m/>
    <m/>
    <s v="O1010200"/>
    <n v="26"/>
    <m/>
    <s v=""/>
    <s v="11-Auxiliary Boiler Area"/>
    <s v=""/>
    <s v=""/>
    <s v=""/>
    <m/>
    <s v=""/>
    <s v=""/>
    <m/>
    <s v="TS-F-04:19/_x000a_O1010200:26A"/>
    <s v="TS-F-04:20/_x000a_O1010200:26B"/>
  </r>
  <r>
    <s v="01"/>
    <m/>
    <s v="Сигнал"/>
    <s v="17-MOV-0001"/>
    <s v="17MZSH0001"/>
    <s v="00"/>
    <s v="CO2 from Ammonia 2 to Urea"/>
    <s v="17-MOV-0001 ОТКРЫТО"/>
    <s v="MOV Open"/>
    <m/>
    <x v="17"/>
    <s v="DCS_DI_01"/>
    <m/>
    <x v="44"/>
    <x v="7"/>
    <x v="5"/>
    <x v="4"/>
    <x v="29"/>
    <x v="5"/>
    <x v="5"/>
    <x v="0"/>
    <x v="8"/>
    <x v="0"/>
    <s v=""/>
    <s v=""/>
    <s v="O1010200"/>
    <s v="TUA711-DIR32"/>
    <s v="17-SC-DCS-001/O1010200/ 17-MC-DCS-001"/>
    <s v="DB37-*m"/>
    <x v="0"/>
    <s v="CPO101"/>
    <n v="0"/>
    <x v="2"/>
    <x v="23"/>
    <x v="0"/>
    <n v="27"/>
    <x v="2"/>
    <x v="1"/>
    <s v="DCS AMMONIA-UTILITIES"/>
    <m/>
    <m/>
    <m/>
    <s v="O1010200"/>
    <n v="27"/>
    <m/>
    <s v=""/>
    <s v="00-Inter-factory"/>
    <s v=""/>
    <s v=""/>
    <s v=""/>
    <m/>
    <s v=""/>
    <s v=""/>
    <m/>
    <s v="TS-H-03:1/_x000a_O1010200:27A"/>
    <s v="TS-H-03:2/_x000a_O1010200:27B"/>
  </r>
  <r>
    <s v="01"/>
    <m/>
    <s v="Сигнал"/>
    <s v="17-MOV-0001"/>
    <s v="17MZSL0001"/>
    <s v="00"/>
    <s v="CO2 from Ammonia 2 to Urea"/>
    <s v="17-MOV-0001 ЗАКРЫТО"/>
    <s v="MOV Closed"/>
    <m/>
    <x v="17"/>
    <s v="DCS_DI_01"/>
    <m/>
    <x v="44"/>
    <x v="7"/>
    <x v="0"/>
    <x v="4"/>
    <x v="29"/>
    <x v="0"/>
    <x v="0"/>
    <x v="0"/>
    <x v="8"/>
    <x v="0"/>
    <s v=""/>
    <s v=""/>
    <s v="O1010200"/>
    <s v="TUA711-DIR32"/>
    <s v="17-SC-DCS-001/O1010200/ 17-MC-DCS-001"/>
    <s v="DB37-*m"/>
    <x v="0"/>
    <s v="CPO101"/>
    <n v="0"/>
    <x v="2"/>
    <x v="23"/>
    <x v="0"/>
    <n v="28"/>
    <x v="2"/>
    <x v="1"/>
    <s v="DCS AMMONIA-UTILITIES"/>
    <m/>
    <m/>
    <m/>
    <s v="O1010200"/>
    <n v="28"/>
    <m/>
    <s v=""/>
    <s v="00-Inter-factory"/>
    <s v=""/>
    <s v=""/>
    <s v=""/>
    <m/>
    <s v=""/>
    <s v=""/>
    <m/>
    <s v="TS-H-03:3/_x000a_O1010200:28A"/>
    <s v="TS-H-03:4/_x000a_O1010200:28B"/>
  </r>
  <r>
    <s v="01"/>
    <m/>
    <s v="Сигнал"/>
    <s v="17-MOV-0001"/>
    <s v="17MXSA0001"/>
    <s v="00"/>
    <s v="CO2 from Ammonia 2 to Urea"/>
    <s v="17-MOV-0001 ДОСТУПНО"/>
    <s v="MOV Available"/>
    <m/>
    <x v="17"/>
    <s v="DCS_DI_01"/>
    <m/>
    <x v="44"/>
    <x v="7"/>
    <x v="1"/>
    <x v="4"/>
    <x v="29"/>
    <x v="1"/>
    <x v="1"/>
    <x v="0"/>
    <x v="8"/>
    <x v="0"/>
    <s v=""/>
    <s v=""/>
    <s v="O1010200"/>
    <s v="TUA711-DIR32"/>
    <s v="17-SC-DCS-001/O1010200/ 17-MC-DCS-001"/>
    <s v="DB37-*m"/>
    <x v="0"/>
    <s v="CPO101"/>
    <n v="0"/>
    <x v="2"/>
    <x v="23"/>
    <x v="0"/>
    <n v="29"/>
    <x v="2"/>
    <x v="1"/>
    <s v="DCS AMMONIA-UTILITIES"/>
    <m/>
    <m/>
    <m/>
    <s v="O1010200"/>
    <n v="29"/>
    <m/>
    <s v=""/>
    <s v="00-Inter-factory"/>
    <s v=""/>
    <s v=""/>
    <s v=""/>
    <m/>
    <s v=""/>
    <s v=""/>
    <m/>
    <s v="TS-H-03:5/_x000a_O1010200:29A"/>
    <s v="TS-H-03:6/_x000a_O1010200:29B"/>
  </r>
  <r>
    <s v="01"/>
    <m/>
    <s v="Сигнал"/>
    <s v="17-MOV-0001"/>
    <s v="17MXSR0001"/>
    <s v="00"/>
    <s v="CO2 from Ammonia 2 to Urea"/>
    <s v="17-MOV-0001 МЕСТ/ДИСТАНЦ"/>
    <s v="MOV Remote"/>
    <m/>
    <x v="17"/>
    <s v="DCS_DI_01"/>
    <m/>
    <x v="44"/>
    <x v="7"/>
    <x v="2"/>
    <x v="4"/>
    <x v="29"/>
    <x v="2"/>
    <x v="2"/>
    <x v="0"/>
    <x v="8"/>
    <x v="0"/>
    <s v=""/>
    <s v=""/>
    <s v="O1010200"/>
    <s v="TUA711-DIR32"/>
    <s v="17-SC-DCS-001/O1010200/ 17-MC-DCS-001"/>
    <s v="DB37-*m"/>
    <x v="0"/>
    <s v="CPO101"/>
    <n v="0"/>
    <x v="2"/>
    <x v="23"/>
    <x v="0"/>
    <n v="30"/>
    <x v="2"/>
    <x v="1"/>
    <s v="DCS AMMONIA-UTILITIES"/>
    <m/>
    <m/>
    <m/>
    <s v="O1010200"/>
    <n v="30"/>
    <m/>
    <s v=""/>
    <s v="00-Inter-factory"/>
    <s v=""/>
    <s v=""/>
    <s v=""/>
    <m/>
    <s v=""/>
    <s v=""/>
    <m/>
    <s v="TS-H-03:7/_x000a_O1010200:30A"/>
    <s v="TS-H-03:8/_x000a_O1010200:30B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0"/>
    <s v="TUA711-DIR32"/>
    <s v="17-SC-DCS-001/O1010200/ 17-MC-DCS-001"/>
    <s v="DB37-*m"/>
    <x v="0"/>
    <s v="CPO101"/>
    <n v="0"/>
    <x v="2"/>
    <x v="23"/>
    <x v="0"/>
    <n v="31"/>
    <x v="2"/>
    <x v="1"/>
    <s v="DCS AMMONIA-UTILITIES"/>
    <m/>
    <m/>
    <m/>
    <s v="O1010200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0"/>
    <s v="TUA711-DIR32"/>
    <s v="17-SC-DCS-001/O1010200/ 17-MC-DCS-001"/>
    <s v="DB37-*m"/>
    <x v="0"/>
    <s v="CPO101"/>
    <n v="0"/>
    <x v="2"/>
    <x v="23"/>
    <x v="0"/>
    <n v="32"/>
    <x v="2"/>
    <x v="1"/>
    <s v="DCS AMMONIA-UTILITIES"/>
    <m/>
    <m/>
    <m/>
    <s v="O1010200"/>
    <n v="32"/>
    <m/>
    <s v=""/>
    <m/>
    <s v=""/>
    <s v=""/>
    <s v=""/>
    <m/>
    <s v=""/>
    <s v=""/>
    <m/>
    <s v=""/>
    <s v=""/>
  </r>
  <r>
    <s v="01"/>
    <m/>
    <s v="Сигнал"/>
    <s v="17-M -07038"/>
    <s v="17MXSA07038"/>
    <s v="07"/>
    <s v="17-P-071D Discharge line"/>
    <s v="17-MOV-07038 ДОСТУПНО"/>
    <s v="MOV Available"/>
    <s v="4124-XZ-DM-21707003"/>
    <x v="17"/>
    <s v="DCS_DI_01"/>
    <m/>
    <x v="45"/>
    <x v="2"/>
    <x v="5"/>
    <x v="4"/>
    <x v="37"/>
    <x v="5"/>
    <x v="5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"/>
    <x v="2"/>
    <x v="1"/>
    <s v="DCS AMMONIA-UTILITIES"/>
    <m/>
    <m/>
    <m/>
    <s v="O1010201"/>
    <n v="1"/>
    <m/>
    <s v=""/>
    <s v="07-Cooling Tower Area"/>
    <s v=""/>
    <s v=""/>
    <s v=""/>
    <m/>
    <s v=""/>
    <s v=""/>
    <m/>
    <s v="TS-F-05:1/_x000a_O1010201:1A"/>
    <s v="TS-F-05:2/_x000a_O1010201:1B"/>
  </r>
  <r>
    <s v="01"/>
    <m/>
    <s v="Сигнал"/>
    <s v="17-M -07038"/>
    <s v="17MXSR07038"/>
    <s v="07"/>
    <s v="17-P-071D Discharge line"/>
    <s v="17-MOV-07038 МЕСТ/ДИСТАНЦ"/>
    <s v="MOV Remote"/>
    <s v="4124-XZ-DM-21707003"/>
    <x v="17"/>
    <s v="DCS_DI_01"/>
    <m/>
    <x v="45"/>
    <x v="2"/>
    <x v="0"/>
    <x v="4"/>
    <x v="37"/>
    <x v="0"/>
    <x v="0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"/>
    <x v="2"/>
    <x v="1"/>
    <s v="DCS AMMONIA-UTILITIES"/>
    <m/>
    <m/>
    <m/>
    <s v="O1010201"/>
    <n v="2"/>
    <m/>
    <s v=""/>
    <s v="07-Cooling Tower Area"/>
    <s v=""/>
    <s v=""/>
    <s v=""/>
    <m/>
    <s v=""/>
    <s v=""/>
    <m/>
    <s v="TS-F-05:3/_x000a_O1010201:2A"/>
    <s v="TS-F-05:4/_x000a_O1010201:2B"/>
  </r>
  <r>
    <s v="01"/>
    <m/>
    <s v="Сигнал"/>
    <s v="17-M -07038"/>
    <s v="17MZSH07038"/>
    <s v="07"/>
    <s v="17-P-071D Discharge line"/>
    <s v="17-MOV-07038 ОТКРЫТО"/>
    <s v="MOV Open"/>
    <s v="4124-XZ-DM-21707003"/>
    <x v="17"/>
    <s v="DCS_DI_01"/>
    <m/>
    <x v="45"/>
    <x v="2"/>
    <x v="1"/>
    <x v="4"/>
    <x v="37"/>
    <x v="1"/>
    <x v="1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3"/>
    <x v="2"/>
    <x v="1"/>
    <s v="DCS AMMONIA-UTILITIES"/>
    <m/>
    <m/>
    <m/>
    <s v="O1010201"/>
    <n v="3"/>
    <m/>
    <s v=""/>
    <s v="07-Cooling Tower Area"/>
    <s v=""/>
    <s v=""/>
    <s v=""/>
    <m/>
    <s v=""/>
    <s v=""/>
    <m/>
    <s v="TS-F-05:5/_x000a_O1010201:3A"/>
    <s v="TS-F-05:6/_x000a_O1010201:3B"/>
  </r>
  <r>
    <s v="01"/>
    <m/>
    <s v="Сигнал"/>
    <s v="17-M -07038"/>
    <s v="17MZSL07038"/>
    <s v="07"/>
    <s v="17-P-071D Discharge line"/>
    <s v="17-MOV-07038 ЗАКРЫТО"/>
    <s v="MOV Closed"/>
    <s v="4124-XZ-DM-21707003"/>
    <x v="17"/>
    <s v="DCS_DI_01"/>
    <m/>
    <x v="45"/>
    <x v="2"/>
    <x v="2"/>
    <x v="4"/>
    <x v="37"/>
    <x v="2"/>
    <x v="2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4"/>
    <x v="2"/>
    <x v="1"/>
    <s v="DCS AMMONIA-UTILITIES"/>
    <m/>
    <m/>
    <m/>
    <s v="O1010201"/>
    <n v="4"/>
    <m/>
    <s v=""/>
    <s v="07-Cooling Tower Area"/>
    <s v=""/>
    <s v=""/>
    <s v=""/>
    <m/>
    <s v=""/>
    <s v=""/>
    <m/>
    <s v="TS-F-05:7/_x000a_O1010201:4A"/>
    <s v="TS-F-05:8/_x000a_O1010201:4B"/>
  </r>
  <r>
    <s v="01"/>
    <m/>
    <s v="Сигнал"/>
    <s v="17-M -07039"/>
    <s v="17MXSA07039"/>
    <s v="07"/>
    <s v="17-P-071E Discharge line_x000a_"/>
    <s v="17-MOV-07039 ДОСТУПНО"/>
    <s v="MOV Available"/>
    <s v="4124-XZ-DM-21707007"/>
    <x v="17"/>
    <s v="DCS_DI_01"/>
    <m/>
    <x v="45"/>
    <x v="2"/>
    <x v="3"/>
    <x v="4"/>
    <x v="37"/>
    <x v="3"/>
    <x v="3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5"/>
    <x v="2"/>
    <x v="1"/>
    <s v="DCS AMMONIA-UTILITIES"/>
    <m/>
    <m/>
    <m/>
    <s v="O1010201"/>
    <n v="5"/>
    <m/>
    <s v=""/>
    <s v="07-Cooling Tower Area"/>
    <s v=""/>
    <s v=""/>
    <s v=""/>
    <m/>
    <s v=""/>
    <s v=""/>
    <m/>
    <s v="TS-F-05:9/_x000a_O1010201:5A"/>
    <s v="TS-F-05:10/_x000a_O1010201:5B"/>
  </r>
  <r>
    <s v="01"/>
    <m/>
    <s v="Сигнал"/>
    <s v="17-M -07039"/>
    <s v="17MXSR07039"/>
    <s v="07"/>
    <s v="17-P-071E Discharge line_x000a_"/>
    <s v="17-MOV-07039 МЕСТ/ДИСТАНЦ"/>
    <s v="MOV Remote"/>
    <s v="4124-XZ-DM-21707007"/>
    <x v="17"/>
    <s v="DCS_DI_01"/>
    <m/>
    <x v="45"/>
    <x v="2"/>
    <x v="4"/>
    <x v="4"/>
    <x v="37"/>
    <x v="4"/>
    <x v="4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6"/>
    <x v="2"/>
    <x v="1"/>
    <s v="DCS AMMONIA-UTILITIES"/>
    <m/>
    <m/>
    <m/>
    <s v="O1010201"/>
    <n v="6"/>
    <m/>
    <s v=""/>
    <s v="07-Cooling Tower Area"/>
    <s v=""/>
    <s v=""/>
    <s v=""/>
    <m/>
    <s v=""/>
    <s v=""/>
    <m/>
    <s v="TS-F-05:11/_x000a_O1010201:6A"/>
    <s v="TS-F-05:12/_x000a_O1010201:6B"/>
  </r>
  <r>
    <s v="01"/>
    <m/>
    <s v="Сигнал"/>
    <s v="17-M -07039"/>
    <s v="17MZSH07039"/>
    <s v="07"/>
    <s v="17-P-071E Discharge line_x000a_"/>
    <s v="17-MOV-07039 ОТКРЫТО"/>
    <s v="MOV Open"/>
    <s v="4124-XZ-DM-21707007"/>
    <x v="17"/>
    <s v="DCS_DI_01"/>
    <m/>
    <x v="45"/>
    <x v="2"/>
    <x v="6"/>
    <x v="4"/>
    <x v="37"/>
    <x v="6"/>
    <x v="6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7"/>
    <x v="2"/>
    <x v="1"/>
    <s v="DCS AMMONIA-UTILITIES"/>
    <m/>
    <m/>
    <m/>
    <s v="O1010201"/>
    <n v="7"/>
    <m/>
    <s v=""/>
    <s v="07-Cooling Tower Area"/>
    <s v=""/>
    <s v=""/>
    <s v=""/>
    <m/>
    <s v=""/>
    <s v=""/>
    <m/>
    <s v="TS-F-05:13/_x000a_O1010201:7A"/>
    <s v="TS-F-05:14/_x000a_O1010201:7B"/>
  </r>
  <r>
    <s v="01"/>
    <m/>
    <s v="Сигнал"/>
    <s v="17-M -07039"/>
    <s v="17MZSL07039"/>
    <s v="07"/>
    <s v="17-P-071E Discharge line_x000a_"/>
    <s v="17-MOV-07039 ЗАКРЫТО"/>
    <s v="MOV Closed"/>
    <s v="4124-XZ-DM-21707007"/>
    <x v="17"/>
    <s v="DCS_DI_01"/>
    <m/>
    <x v="45"/>
    <x v="2"/>
    <x v="7"/>
    <x v="4"/>
    <x v="37"/>
    <x v="7"/>
    <x v="7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8"/>
    <x v="2"/>
    <x v="1"/>
    <s v="DCS AMMONIA-UTILITIES"/>
    <m/>
    <m/>
    <m/>
    <s v="O1010201"/>
    <n v="8"/>
    <m/>
    <s v=""/>
    <s v="07-Cooling Tower Area"/>
    <s v=""/>
    <s v=""/>
    <s v=""/>
    <m/>
    <s v=""/>
    <s v=""/>
    <m/>
    <s v="TS-F-05:15/_x000a_O1010201:8A"/>
    <s v="TS-F-05:16/_x000a_O1010201:8B"/>
  </r>
  <r>
    <s v="01"/>
    <m/>
    <s v="Сигнал"/>
    <s v="17-M -07040"/>
    <s v="17MXSA07040"/>
    <s v="07"/>
    <s v="17-P-071F Discharge line_x000a_"/>
    <s v="17-MOV-07040 ДОСТУПНО"/>
    <s v="MOV Available"/>
    <s v="4124-XZ-DM-21707007"/>
    <x v="17"/>
    <s v="DCS_DI_01"/>
    <m/>
    <x v="45"/>
    <x v="2"/>
    <x v="10"/>
    <x v="4"/>
    <x v="37"/>
    <x v="10"/>
    <x v="10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9"/>
    <x v="2"/>
    <x v="1"/>
    <s v="DCS AMMONIA-UTILITIES"/>
    <m/>
    <m/>
    <m/>
    <s v="O1010201"/>
    <n v="9"/>
    <m/>
    <s v=""/>
    <s v="07-Cooling Tower Area"/>
    <s v=""/>
    <s v=""/>
    <s v=""/>
    <m/>
    <s v=""/>
    <s v=""/>
    <m/>
    <s v="TS-F-05:17/_x000a_O1010201:9A"/>
    <s v="TS-F-05:18/_x000a_O1010201:9B"/>
  </r>
  <r>
    <s v="01"/>
    <m/>
    <s v="Сигнал"/>
    <s v="17-M -07040"/>
    <s v="17MXSR07040"/>
    <s v="07"/>
    <s v="17-P-071F Discharge line_x000a_"/>
    <s v="17-MOV-07040 МЕСТ/ДИСТАНЦ"/>
    <s v="MOV Remote"/>
    <s v="4124-XZ-DM-21707007"/>
    <x v="17"/>
    <s v="DCS_DI_01"/>
    <m/>
    <x v="45"/>
    <x v="2"/>
    <x v="11"/>
    <x v="4"/>
    <x v="37"/>
    <x v="11"/>
    <x v="11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0"/>
    <x v="2"/>
    <x v="1"/>
    <s v="DCS AMMONIA-UTILITIES"/>
    <m/>
    <m/>
    <m/>
    <s v="O1010201"/>
    <n v="10"/>
    <m/>
    <s v=""/>
    <s v="07-Cooling Tower Area"/>
    <s v=""/>
    <s v=""/>
    <s v=""/>
    <m/>
    <s v=""/>
    <s v=""/>
    <m/>
    <s v="TS-F-05:19/_x000a_O1010201:10A"/>
    <s v="TS-F-05:20/_x000a_O1010201:10B"/>
  </r>
  <r>
    <s v="01"/>
    <m/>
    <s v="Сигнал"/>
    <s v="17-M -07040"/>
    <s v="17MZSH07040"/>
    <s v="07"/>
    <s v="17-P-071F Discharge line_x000a_"/>
    <s v="17-MOV-07040 ОТКРЫТО"/>
    <s v="MOV Open"/>
    <s v="4124-XZ-DM-21707007"/>
    <x v="17"/>
    <s v="DCS_DI_01"/>
    <m/>
    <x v="45"/>
    <x v="2"/>
    <x v="12"/>
    <x v="4"/>
    <x v="37"/>
    <x v="12"/>
    <x v="12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1"/>
    <x v="2"/>
    <x v="1"/>
    <s v="DCS AMMONIA-UTILITIES"/>
    <m/>
    <m/>
    <m/>
    <s v="O1010201"/>
    <n v="11"/>
    <m/>
    <s v=""/>
    <s v="07-Cooling Tower Area"/>
    <s v=""/>
    <s v=""/>
    <s v=""/>
    <m/>
    <s v=""/>
    <s v=""/>
    <m/>
    <s v="TS-F-05:21/_x000a_O1010201:11A"/>
    <s v="TS-F-05:22/_x000a_O1010201:11B"/>
  </r>
  <r>
    <s v="01"/>
    <m/>
    <s v="Сигнал"/>
    <s v="17-M -07040"/>
    <s v="17MZSL07040"/>
    <s v="07"/>
    <s v="17-P-071F Discharge line_x000a_"/>
    <s v="17-MOV-07040 ЗАКРЫТО"/>
    <s v="MOV Closed"/>
    <s v="4124-XZ-DM-21707007"/>
    <x v="17"/>
    <s v="DCS_DI_01"/>
    <m/>
    <x v="45"/>
    <x v="2"/>
    <x v="13"/>
    <x v="4"/>
    <x v="37"/>
    <x v="13"/>
    <x v="13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2"/>
    <x v="2"/>
    <x v="1"/>
    <s v="DCS AMMONIA-UTILITIES"/>
    <m/>
    <m/>
    <m/>
    <s v="O1010201"/>
    <n v="12"/>
    <m/>
    <s v=""/>
    <s v="07-Cooling Tower Area"/>
    <s v=""/>
    <s v=""/>
    <s v=""/>
    <m/>
    <s v=""/>
    <s v=""/>
    <m/>
    <s v="TS-F-05:23/_x000a_O1010201:12A"/>
    <s v="TS-F-05:24/_x000a_O1010201:12B"/>
  </r>
  <r>
    <s v="01"/>
    <m/>
    <s v="Сигнал"/>
    <s v="17-M -07041"/>
    <s v="17MXSA07041"/>
    <s v="07"/>
    <s v="17-P-071G Discharge line_x000a_"/>
    <s v="17-MOV-07041 ДОСТУПНО"/>
    <s v="MOV Available"/>
    <s v="4124-XZ-DM-21707007"/>
    <x v="17"/>
    <s v="DCS_DI_01"/>
    <m/>
    <x v="45"/>
    <x v="2"/>
    <x v="14"/>
    <x v="4"/>
    <x v="37"/>
    <x v="14"/>
    <x v="14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3"/>
    <x v="2"/>
    <x v="1"/>
    <s v="DCS AMMONIA-UTILITIES"/>
    <m/>
    <m/>
    <m/>
    <s v="O1010201"/>
    <n v="13"/>
    <m/>
    <s v=""/>
    <s v="07-Cooling Tower Area"/>
    <s v=""/>
    <s v=""/>
    <s v=""/>
    <m/>
    <s v=""/>
    <s v=""/>
    <m/>
    <s v="TS-F-05:25/_x000a_O1010201:13A"/>
    <s v="TS-F-05:26/_x000a_O1010201:13B"/>
  </r>
  <r>
    <s v="01"/>
    <m/>
    <s v="Сигнал"/>
    <s v="17-M -07041"/>
    <s v="17MXSR07041"/>
    <s v="07"/>
    <s v="17-P-071G Discharge line_x000a_"/>
    <s v="17-MOV-07041 МЕСТ/ДИСТАНЦ"/>
    <s v="MOV Remote"/>
    <s v="4124-XZ-DM-21707007"/>
    <x v="17"/>
    <s v="DCS_DI_01"/>
    <m/>
    <x v="45"/>
    <x v="2"/>
    <x v="15"/>
    <x v="4"/>
    <x v="37"/>
    <x v="15"/>
    <x v="15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4"/>
    <x v="2"/>
    <x v="1"/>
    <s v="DCS AMMONIA-UTILITIES"/>
    <m/>
    <m/>
    <m/>
    <s v="O1010201"/>
    <n v="14"/>
    <m/>
    <s v=""/>
    <s v="07-Cooling Tower Area"/>
    <s v=""/>
    <s v=""/>
    <s v=""/>
    <m/>
    <s v=""/>
    <s v=""/>
    <m/>
    <s v="TS-F-05:27/_x000a_O1010201:14A"/>
    <s v="TS-F-05:28/_x000a_O1010201:14B"/>
  </r>
  <r>
    <s v="01"/>
    <m/>
    <s v="Сигнал"/>
    <s v="17-M -07041"/>
    <s v="17MZSH07041"/>
    <s v="07"/>
    <s v="17-P-071G Discharge line_x000a_"/>
    <s v="17-MOV-07041 ОТКРЫТО"/>
    <s v="MOV Open"/>
    <s v="4124-XZ-DM-21707007"/>
    <x v="17"/>
    <s v="DCS_DI_01"/>
    <m/>
    <x v="45"/>
    <x v="2"/>
    <x v="9"/>
    <x v="4"/>
    <x v="37"/>
    <x v="9"/>
    <x v="9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5"/>
    <x v="2"/>
    <x v="1"/>
    <s v="DCS AMMONIA-UTILITIES"/>
    <m/>
    <m/>
    <m/>
    <s v="O1010201"/>
    <n v="15"/>
    <m/>
    <s v=""/>
    <s v="07-Cooling Tower Area"/>
    <s v=""/>
    <s v=""/>
    <s v=""/>
    <m/>
    <s v=""/>
    <s v=""/>
    <m/>
    <s v="TS-F-05:29/_x000a_O1010201:15A"/>
    <s v="TS-F-05:30/_x000a_O1010201:15B"/>
  </r>
  <r>
    <s v="01"/>
    <m/>
    <s v="Сигнал"/>
    <s v="17-M -07041"/>
    <s v="17MZSL07041"/>
    <s v="07"/>
    <s v="17-P-071G Discharge line_x000a_"/>
    <s v="17-MOV-07041 ЗАКРЫТО"/>
    <s v="MOV Closed"/>
    <s v="4124-XZ-DM-21707007"/>
    <x v="17"/>
    <s v="DCS_DI_01"/>
    <m/>
    <x v="45"/>
    <x v="2"/>
    <x v="16"/>
    <x v="4"/>
    <x v="37"/>
    <x v="16"/>
    <x v="16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6"/>
    <x v="2"/>
    <x v="1"/>
    <s v="DCS AMMONIA-UTILITIES"/>
    <m/>
    <m/>
    <m/>
    <s v="O1010201"/>
    <n v="16"/>
    <m/>
    <s v=""/>
    <s v="07-Cooling Tower Area"/>
    <s v=""/>
    <s v=""/>
    <s v=""/>
    <m/>
    <s v=""/>
    <s v=""/>
    <m/>
    <s v="TS-F-05:31/_x000a_O1010201:16A"/>
    <s v="TS-F-05:32/_x000a_O1010201:16B"/>
  </r>
  <r>
    <s v="01"/>
    <m/>
    <s v="Сигнал"/>
    <s v="10-M -08011"/>
    <s v="10MXSA08011"/>
    <s v="00"/>
    <s v="Fire Water to Cooling Water Towers"/>
    <s v="10-MOV-08011 ДОСТУПЕН"/>
    <s v="MOV Available"/>
    <s v="4124-XZ-DM-21008001"/>
    <x v="17"/>
    <s v="DCS_DI_01"/>
    <m/>
    <x v="45"/>
    <x v="2"/>
    <x v="22"/>
    <x v="4"/>
    <x v="37"/>
    <x v="19"/>
    <x v="19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7"/>
    <x v="2"/>
    <x v="1"/>
    <s v="DCS AMMONIA-UTILITIES"/>
    <m/>
    <m/>
    <m/>
    <s v="O1010201"/>
    <n v="17"/>
    <m/>
    <s v=""/>
    <s v="00-Common"/>
    <s v=""/>
    <s v=""/>
    <s v=""/>
    <m/>
    <s v=""/>
    <s v=""/>
    <m/>
    <s v="TS-F-05:33/_x000a_O1010201:17A"/>
    <s v="TS-F-05:34/_x000a_O1010201:17B"/>
  </r>
  <r>
    <s v="01"/>
    <m/>
    <s v="Сигнал"/>
    <s v="10-M -08011"/>
    <s v="10MXSR08011"/>
    <s v="00"/>
    <s v="Fire Water to Cooling Water Towers"/>
    <s v="10-MOV-08011 ПО МЕСТУ/ДИСТАНЦИЯ"/>
    <s v="MOV Remote"/>
    <s v="4124-XZ-DM-21008001"/>
    <x v="17"/>
    <s v="DCS_DI_01"/>
    <m/>
    <x v="45"/>
    <x v="2"/>
    <x v="23"/>
    <x v="4"/>
    <x v="37"/>
    <x v="20"/>
    <x v="20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8"/>
    <x v="2"/>
    <x v="1"/>
    <s v="DCS AMMONIA-UTILITIES"/>
    <m/>
    <m/>
    <m/>
    <s v="O1010201"/>
    <n v="18"/>
    <m/>
    <s v=""/>
    <s v="00-Common"/>
    <s v=""/>
    <s v=""/>
    <s v=""/>
    <m/>
    <s v=""/>
    <s v=""/>
    <m/>
    <s v="TS-F-05:35/_x000a_O1010201:18A"/>
    <s v="TS-F-05:36/_x000a_O1010201:18B"/>
  </r>
  <r>
    <s v="01"/>
    <m/>
    <s v="Сигнал"/>
    <s v="10-M -08011"/>
    <s v="10MZSH08011"/>
    <s v="00"/>
    <s v="Fire Water to Cooling Water Towers"/>
    <s v="10-MOV-08011 ОТКРЫТО (СИГН)"/>
    <s v="MOV Open"/>
    <s v="4124-XZ-DM-21008001"/>
    <x v="17"/>
    <s v="DCS_DI_01"/>
    <m/>
    <x v="45"/>
    <x v="2"/>
    <x v="24"/>
    <x v="4"/>
    <x v="37"/>
    <x v="21"/>
    <x v="21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19"/>
    <x v="2"/>
    <x v="1"/>
    <s v="DCS AMMONIA-UTILITIES"/>
    <m/>
    <m/>
    <m/>
    <s v="O1010201"/>
    <n v="19"/>
    <m/>
    <s v=""/>
    <s v="00-Common"/>
    <s v=""/>
    <s v=""/>
    <s v=""/>
    <m/>
    <s v=""/>
    <s v=""/>
    <m/>
    <s v="TS-F-05:37/_x000a_O1010201:19A"/>
    <s v="TS-F-05:38/_x000a_O1010201:19B"/>
  </r>
  <r>
    <s v="01"/>
    <m/>
    <s v="Сигнал"/>
    <s v="10-M -08011"/>
    <s v="10MZSL08011"/>
    <s v="00"/>
    <s v="Fire Water to Cooling Water Towers"/>
    <s v="10-MOV-08011 ЗАКРЫТО (СИГН)"/>
    <s v="MOV Closed"/>
    <s v="4124-XZ-DM-21008001"/>
    <x v="17"/>
    <s v="DCS_DI_01"/>
    <m/>
    <x v="45"/>
    <x v="2"/>
    <x v="25"/>
    <x v="4"/>
    <x v="37"/>
    <x v="22"/>
    <x v="22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0"/>
    <x v="2"/>
    <x v="1"/>
    <s v="DCS AMMONIA-UTILITIES"/>
    <m/>
    <m/>
    <m/>
    <s v="O1010201"/>
    <n v="20"/>
    <m/>
    <s v=""/>
    <s v="00-Common"/>
    <s v=""/>
    <s v=""/>
    <s v=""/>
    <m/>
    <s v=""/>
    <s v=""/>
    <m/>
    <s v="TS-F-05:39/_x000a_O1010201:20A"/>
    <s v="TS-F-05:40/_x000a_O1010201:20B"/>
  </r>
  <r>
    <s v="01"/>
    <m/>
    <s v="Сигнал"/>
    <s v="17-M -113503"/>
    <s v="17MZSL113503"/>
    <s v="11"/>
    <s v="Intermittent blow down from 17-L-111"/>
    <s v="17-MOV-113503 ЗАКРЫТО"/>
    <s v="MOV Closed"/>
    <s v="4124-FB-VD-BD00317L11111307_SH.1"/>
    <x v="17"/>
    <s v="DCS_DI_01"/>
    <m/>
    <x v="46"/>
    <x v="2"/>
    <x v="13"/>
    <x v="4"/>
    <x v="32"/>
    <x v="13"/>
    <x v="13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1"/>
    <x v="2"/>
    <x v="1"/>
    <s v="DCS AMMONIA-UTILITIES"/>
    <m/>
    <m/>
    <m/>
    <s v="O1010201"/>
    <n v="21"/>
    <m/>
    <s v=""/>
    <s v="11-Auxiliary Boiler Area"/>
    <s v=""/>
    <s v=""/>
    <s v=""/>
    <m/>
    <s v=""/>
    <s v=""/>
    <m/>
    <s v="TS-H-02:23/_x000a_O1010201:21A"/>
    <s v="TS-H-02:24/_x000a_O1010201:21B"/>
  </r>
  <r>
    <s v="01"/>
    <m/>
    <s v="Сигнал"/>
    <s v="17-M -113501"/>
    <s v="17MXSA113501"/>
    <s v="11"/>
    <s v="TO MP STEAM HEADER"/>
    <s v="17-MOV-113501 ДОСТУПНО"/>
    <s v="MOV Available"/>
    <s v="4124-FB-VD-BD00317L11111307_SH.2"/>
    <x v="17"/>
    <s v="DCS_DI_01"/>
    <m/>
    <x v="46"/>
    <x v="2"/>
    <x v="14"/>
    <x v="4"/>
    <x v="32"/>
    <x v="14"/>
    <x v="14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2"/>
    <x v="2"/>
    <x v="1"/>
    <s v="DCS AMMONIA-UTILITIES"/>
    <m/>
    <m/>
    <m/>
    <s v="O1010201"/>
    <n v="22"/>
    <m/>
    <s v=""/>
    <s v="11-Auxiliary Boiler Area"/>
    <s v=""/>
    <s v=""/>
    <s v=""/>
    <m/>
    <s v=""/>
    <s v=""/>
    <m/>
    <s v="TS-H-02:25/_x000a_O1010201:22A"/>
    <s v="TS-H-02:26/_x000a_O1010201:22B"/>
  </r>
  <r>
    <s v="01"/>
    <m/>
    <s v="Сигнал"/>
    <s v="17-M -113501"/>
    <s v="17MXSR113501"/>
    <s v="11"/>
    <s v="TO MP STEAM HEADER"/>
    <s v="17-MOV-113501 МЕСТН/ДИСТАНЦ"/>
    <s v="MOV Local/Remote"/>
    <s v="4124-FB-VD-BD00317L11111307_SH.2"/>
    <x v="17"/>
    <s v="DCS_DI_01"/>
    <m/>
    <x v="46"/>
    <x v="2"/>
    <x v="15"/>
    <x v="4"/>
    <x v="32"/>
    <x v="15"/>
    <x v="15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3"/>
    <x v="2"/>
    <x v="1"/>
    <s v="DCS AMMONIA-UTILITIES"/>
    <m/>
    <m/>
    <m/>
    <s v="O1010201"/>
    <n v="23"/>
    <m/>
    <s v=""/>
    <s v="11-Auxiliary Boiler Area"/>
    <s v=""/>
    <s v=""/>
    <s v=""/>
    <m/>
    <s v=""/>
    <s v=""/>
    <m/>
    <s v="TS-H-02:27/_x000a_O1010201:23A"/>
    <s v="TS-H-02:28/_x000a_O1010201:23B"/>
  </r>
  <r>
    <s v="01"/>
    <m/>
    <s v="Сигнал"/>
    <s v="17-M -113501"/>
    <s v="17MZSH113501"/>
    <s v="11"/>
    <s v="TO MP STEAM HEADER"/>
    <s v="17-MOV-113501 ОТКРЫТО"/>
    <s v="MOV Open"/>
    <s v="4124-FB-VD-BD00317L11111307_SH.2"/>
    <x v="17"/>
    <s v="DCS_DI_01"/>
    <m/>
    <x v="46"/>
    <x v="2"/>
    <x v="9"/>
    <x v="4"/>
    <x v="32"/>
    <x v="9"/>
    <x v="9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4"/>
    <x v="2"/>
    <x v="1"/>
    <s v="DCS AMMONIA-UTILITIES"/>
    <m/>
    <m/>
    <m/>
    <s v="O1010201"/>
    <n v="24"/>
    <m/>
    <s v=""/>
    <s v="11-Auxiliary Boiler Area"/>
    <s v=""/>
    <s v=""/>
    <s v=""/>
    <m/>
    <s v=""/>
    <s v=""/>
    <m/>
    <s v="TS-H-02:29/_x000a_O1010201:24A"/>
    <s v="TS-H-02:30/_x000a_O1010201:24B"/>
  </r>
  <r>
    <s v="01"/>
    <m/>
    <s v="Сигнал"/>
    <s v="17-M -113501"/>
    <s v="17MZSL113501"/>
    <s v="11"/>
    <s v="TO MP STEAM HEADER"/>
    <s v="17-MOV-113501 ЗАКРЫТО"/>
    <s v="MOV Closed"/>
    <s v="4124-FB-VD-BD00317L11111307_SH.2"/>
    <x v="17"/>
    <s v="DCS_DI_01"/>
    <m/>
    <x v="46"/>
    <x v="2"/>
    <x v="16"/>
    <x v="4"/>
    <x v="32"/>
    <x v="16"/>
    <x v="16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5"/>
    <x v="2"/>
    <x v="1"/>
    <s v="DCS AMMONIA-UTILITIES"/>
    <m/>
    <m/>
    <m/>
    <s v="O1010201"/>
    <n v="25"/>
    <m/>
    <s v=""/>
    <s v="11-Auxiliary Boiler Area"/>
    <s v=""/>
    <s v=""/>
    <s v=""/>
    <m/>
    <s v=""/>
    <s v=""/>
    <m/>
    <s v="TS-H-02:31/_x000a_O1010201:25A"/>
    <s v="TS-H-02:32/_x000a_O1010201:25B"/>
  </r>
  <r>
    <s v="01"/>
    <m/>
    <s v="Сигнал"/>
    <s v="17-M -113521 -A"/>
    <s v="17MXSA113521A"/>
    <s v="11"/>
    <s v="STEAM TURBINE 17-L-111-STK-101-A"/>
    <s v="17-MOV-113521 -A ДОСТУПНО"/>
    <s v="MOV Available"/>
    <s v="4124-FB-VD-BD00317L11111303"/>
    <x v="17"/>
    <s v="DCS_DI_01"/>
    <m/>
    <x v="47"/>
    <x v="2"/>
    <x v="5"/>
    <x v="4"/>
    <x v="31"/>
    <x v="5"/>
    <x v="5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6"/>
    <x v="2"/>
    <x v="1"/>
    <s v="DCS AMMONIA-UTILITIES"/>
    <m/>
    <m/>
    <m/>
    <s v="O1010201"/>
    <n v="26"/>
    <m/>
    <s v=""/>
    <s v="11-Auxiliary Boiler Area"/>
    <s v=""/>
    <s v=""/>
    <s v=""/>
    <m/>
    <s v=""/>
    <s v=""/>
    <m/>
    <s v="TS-H-01:1/_x000a_O1010201:26A"/>
    <s v="TS-H-01:2/_x000a_O1010201:26B"/>
  </r>
  <r>
    <s v="01"/>
    <m/>
    <s v="Сигнал"/>
    <s v="17-M -113521 -A"/>
    <s v="17MXSR113521A"/>
    <s v="11"/>
    <s v="STEAM TURBINE 17-L-111-STK-101-A"/>
    <s v="17-MOV-113521 -A МЕСТН/ДИСТАНЦ"/>
    <s v="MOV Local/Remote"/>
    <s v="4124-FB-VD-BD00317L11111303"/>
    <x v="17"/>
    <s v="DCS_DI_01"/>
    <m/>
    <x v="47"/>
    <x v="2"/>
    <x v="0"/>
    <x v="4"/>
    <x v="31"/>
    <x v="0"/>
    <x v="0"/>
    <x v="0"/>
    <x v="2"/>
    <x v="0"/>
    <s v=""/>
    <s v=""/>
    <s v="O1010201"/>
    <s v="TUA711-DIR32"/>
    <s v="17-SC-DCS-001/O1010201/ 17-MC-DCS-001"/>
    <s v="DB37-*m"/>
    <x v="0"/>
    <s v="CPO101"/>
    <n v="0"/>
    <x v="2"/>
    <x v="24"/>
    <x v="1"/>
    <n v="27"/>
    <x v="2"/>
    <x v="1"/>
    <s v="DCS AMMONIA-UTILITIES"/>
    <m/>
    <m/>
    <m/>
    <s v="O1010201"/>
    <n v="27"/>
    <m/>
    <s v=""/>
    <s v="11-Auxiliary Boiler Area"/>
    <s v=""/>
    <s v=""/>
    <s v=""/>
    <m/>
    <s v=""/>
    <s v=""/>
    <m/>
    <s v="TS-H-01:3/_x000a_O1010201:27A"/>
    <s v="TS-H-01:4/_x000a_O1010201:27B"/>
  </r>
  <r>
    <s v="01"/>
    <m/>
    <s v="Сигнал"/>
    <s v="17-A -03064"/>
    <s v="17FSL03064CV"/>
    <s v="10"/>
    <s v="17-P-031A/B/C discharge to 17-S-022A/B/C"/>
    <n v="0"/>
    <s v="Low Flow Switch (Flow)"/>
    <s v="4124-XZ-DM-21703003"/>
    <x v="17"/>
    <s v="DCS_DI_01"/>
    <m/>
    <x v="48"/>
    <x v="1"/>
    <x v="5"/>
    <x v="4"/>
    <x v="38"/>
    <x v="5"/>
    <x v="5"/>
    <x v="0"/>
    <x v="1"/>
    <x v="0"/>
    <s v=""/>
    <s v=""/>
    <s v="O1010201"/>
    <s v="TUA711-DIR32"/>
    <s v="17-SC-DCS-001/O1010201/ 17-MC-DCS-001"/>
    <s v="DB37-*m"/>
    <x v="0"/>
    <s v="CPO101"/>
    <n v="0"/>
    <x v="2"/>
    <x v="24"/>
    <x v="1"/>
    <n v="28"/>
    <x v="2"/>
    <x v="1"/>
    <s v="DCS AMMONIA-UTILITIES"/>
    <m/>
    <m/>
    <m/>
    <s v="O1010201"/>
    <n v="28"/>
    <m/>
    <s v=""/>
    <s v="10-Combined Bldgn-N2 plant, Demi water"/>
    <s v=""/>
    <s v=""/>
    <s v=""/>
    <m/>
    <s v=""/>
    <s v=""/>
    <m/>
    <s v="TS-G-08:1/_x000a_O1010201:28A"/>
    <s v="TS-G-08:2/_x000a_O1010201:28B"/>
  </r>
  <r>
    <s v="01"/>
    <m/>
    <s v="Сигнал"/>
    <s v="17-A -03020"/>
    <s v="17FSL03020CV"/>
    <s v="10"/>
    <s v="Urea Melt Steam Condensate"/>
    <n v="0"/>
    <s v="Low Flow Switch (Flow)"/>
    <s v="4124-XZ-DM-21703004"/>
    <x v="17"/>
    <s v="DCS_DI_01"/>
    <m/>
    <x v="48"/>
    <x v="1"/>
    <x v="0"/>
    <x v="4"/>
    <x v="38"/>
    <x v="0"/>
    <x v="0"/>
    <x v="0"/>
    <x v="1"/>
    <x v="0"/>
    <s v=""/>
    <s v=""/>
    <s v="O1010201"/>
    <s v="TUA711-DIR32"/>
    <s v="17-SC-DCS-001/O1010201/ 17-MC-DCS-001"/>
    <s v="DB37-*m"/>
    <x v="0"/>
    <s v="CPO101"/>
    <n v="0"/>
    <x v="2"/>
    <x v="24"/>
    <x v="1"/>
    <n v="29"/>
    <x v="2"/>
    <x v="1"/>
    <s v="DCS AMMONIA-UTILITIES"/>
    <m/>
    <m/>
    <m/>
    <s v="O1010201"/>
    <n v="29"/>
    <m/>
    <s v=""/>
    <s v="10-Combined Bldgn-N2 plant, Demi water"/>
    <s v=""/>
    <s v=""/>
    <s v=""/>
    <m/>
    <s v=""/>
    <s v=""/>
    <m/>
    <s v="TS-G-08:3/_x000a_O1010201:29A"/>
    <s v="TS-G-08:4/_x000a_O1010201:29B"/>
  </r>
  <r>
    <s v="01"/>
    <m/>
    <s v="Сигнал"/>
    <s v="17-A -03021"/>
    <s v="17FSL03021CV"/>
    <s v="10"/>
    <s v="Turbine Steam Condensate to 17-T-030"/>
    <n v="0"/>
    <s v="Low Flow Switch (Flow)"/>
    <s v="4124-XZ-DM-21703004"/>
    <x v="17"/>
    <s v="DCS_DI_01"/>
    <m/>
    <x v="48"/>
    <x v="1"/>
    <x v="1"/>
    <x v="4"/>
    <x v="38"/>
    <x v="1"/>
    <x v="1"/>
    <x v="0"/>
    <x v="1"/>
    <x v="0"/>
    <s v=""/>
    <s v=""/>
    <s v="O1010201"/>
    <s v="TUA711-DIR32"/>
    <s v="17-SC-DCS-001/O1010201/ 17-MC-DCS-001"/>
    <s v="DB37-*m"/>
    <x v="0"/>
    <s v="CPO101"/>
    <n v="0"/>
    <x v="2"/>
    <x v="24"/>
    <x v="1"/>
    <n v="30"/>
    <x v="2"/>
    <x v="1"/>
    <s v="DCS AMMONIA-UTILITIES"/>
    <m/>
    <m/>
    <m/>
    <s v="O1010201"/>
    <n v="30"/>
    <m/>
    <s v=""/>
    <s v="10-Combined Bldgn-N2 plant, Demi water"/>
    <s v=""/>
    <s v=""/>
    <s v=""/>
    <m/>
    <s v=""/>
    <s v=""/>
    <m/>
    <s v="TS-G-08:5/_x000a_O1010201:30A"/>
    <s v="TS-G-08:6/_x000a_O1010201:30B"/>
  </r>
  <r>
    <s v="01"/>
    <m/>
    <s v="Сигнал"/>
    <s v="17-A -03022"/>
    <s v="17FSL03022CV"/>
    <s v="10"/>
    <s v="Turbine Steam Condensate to 17-T-030"/>
    <n v="0"/>
    <s v="Low Flow Switch (Flow)"/>
    <s v="4124-XZ-DM-21703004"/>
    <x v="17"/>
    <s v="DCS_DI_01"/>
    <m/>
    <x v="48"/>
    <x v="1"/>
    <x v="2"/>
    <x v="4"/>
    <x v="38"/>
    <x v="2"/>
    <x v="2"/>
    <x v="0"/>
    <x v="1"/>
    <x v="0"/>
    <s v=""/>
    <s v=""/>
    <s v="O1010201"/>
    <s v="TUA711-DIR32"/>
    <s v="17-SC-DCS-001/O1010201/ 17-MC-DCS-001"/>
    <s v="DB37-*m"/>
    <x v="0"/>
    <s v="CPO101"/>
    <n v="0"/>
    <x v="2"/>
    <x v="24"/>
    <x v="1"/>
    <n v="31"/>
    <x v="2"/>
    <x v="1"/>
    <s v="DCS AMMONIA-UTILITIES"/>
    <m/>
    <m/>
    <m/>
    <s v="O1010201"/>
    <n v="31"/>
    <m/>
    <s v=""/>
    <s v="10-Combined Bldgn-N2 plant, Demi water"/>
    <s v=""/>
    <s v=""/>
    <s v=""/>
    <m/>
    <s v=""/>
    <s v=""/>
    <m/>
    <s v="TS-G-08:7/_x000a_O1010201:31A"/>
    <s v="TS-G-08:8/_x000a_O1010201:31B"/>
  </r>
  <r>
    <s v="01"/>
    <m/>
    <s v="Сигнал"/>
    <s v="17-A -03023"/>
    <s v="17FSL03023CV"/>
    <s v="10"/>
    <s v="Process Condensate from 17-P-030 A/B/C"/>
    <n v="0"/>
    <s v="Low Flow Switch (Flow)"/>
    <s v="4124-XZ-DM-21703004"/>
    <x v="17"/>
    <s v="DCS_DI_01"/>
    <m/>
    <x v="48"/>
    <x v="1"/>
    <x v="3"/>
    <x v="4"/>
    <x v="38"/>
    <x v="3"/>
    <x v="3"/>
    <x v="0"/>
    <x v="1"/>
    <x v="0"/>
    <s v=""/>
    <s v=""/>
    <s v="O1010201"/>
    <s v="TUA711-DIR32"/>
    <s v="17-SC-DCS-001/O1010201/ 17-MC-DCS-001"/>
    <s v="DB37-*m"/>
    <x v="0"/>
    <s v="CPO101"/>
    <n v="0"/>
    <x v="2"/>
    <x v="24"/>
    <x v="1"/>
    <n v="32"/>
    <x v="2"/>
    <x v="1"/>
    <s v="DCS AMMONIA-UTILITIES"/>
    <m/>
    <m/>
    <m/>
    <s v="O1010201"/>
    <n v="32"/>
    <m/>
    <s v=""/>
    <s v="10-Combined Bldgn-N2 plant, Demi water"/>
    <s v=""/>
    <s v=""/>
    <s v=""/>
    <m/>
    <s v=""/>
    <s v=""/>
    <m/>
    <s v="TS-G-08:9/_x000a_O1010201:32A"/>
    <s v="TS-G-08:10/_x000a_O1010201:32B"/>
  </r>
  <r>
    <s v="01"/>
    <m/>
    <s v="Сигнал"/>
    <s v="17-M -113500"/>
    <s v="17MXSA113500"/>
    <s v="11"/>
    <s v="TO MP STEAM HEADER"/>
    <s v="17-MOV-113500 ДОСТУПНО"/>
    <s v="MOV Available"/>
    <s v="4124-FB-VD-BD00317L11111307_SH.2"/>
    <x v="17"/>
    <s v="DCS_DI_01"/>
    <m/>
    <x v="46"/>
    <x v="2"/>
    <x v="5"/>
    <x v="4"/>
    <x v="32"/>
    <x v="5"/>
    <x v="5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"/>
    <x v="2"/>
    <x v="1"/>
    <s v="DCS AMMONIA-UTILITIES"/>
    <m/>
    <m/>
    <m/>
    <s v="O1010202"/>
    <n v="1"/>
    <m/>
    <s v=""/>
    <s v="11-Auxiliary Boiler Area"/>
    <s v=""/>
    <s v=""/>
    <s v=""/>
    <m/>
    <s v=""/>
    <s v=""/>
    <m/>
    <s v="TS-H-02:1/_x000a_O1010202:1A"/>
    <s v="TS-H-02:2/_x000a_O1010202:1B"/>
  </r>
  <r>
    <s v="01"/>
    <m/>
    <s v="Сигнал"/>
    <s v="17-M -113500"/>
    <s v="17MXSR113500"/>
    <s v="11"/>
    <s v="TO MP STEAM HEADER"/>
    <s v="17-MOV-113500 МЕСТН/ДИСТАНЦ"/>
    <s v="MOV Local/Remote"/>
    <s v="4124-FB-VD-BD00317L11111307_SH.2"/>
    <x v="17"/>
    <s v="DCS_DI_01"/>
    <m/>
    <x v="46"/>
    <x v="2"/>
    <x v="0"/>
    <x v="4"/>
    <x v="32"/>
    <x v="0"/>
    <x v="0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"/>
    <x v="2"/>
    <x v="1"/>
    <s v="DCS AMMONIA-UTILITIES"/>
    <m/>
    <m/>
    <m/>
    <s v="O1010202"/>
    <n v="2"/>
    <m/>
    <s v=""/>
    <s v="11-Auxiliary Boiler Area"/>
    <s v=""/>
    <s v=""/>
    <s v=""/>
    <m/>
    <s v=""/>
    <s v=""/>
    <m/>
    <s v="TS-H-02:3/_x000a_O1010202:2A"/>
    <s v="TS-H-02:4/_x000a_O1010202:2B"/>
  </r>
  <r>
    <s v="01"/>
    <m/>
    <s v="Сигнал"/>
    <s v="17-M -113500"/>
    <s v="17MZSH113500"/>
    <s v="11"/>
    <s v="TO MP STEAM HEADER"/>
    <s v="17-MOV-113500 ОТКРЫТО"/>
    <s v="MOV Open"/>
    <s v="4124-FB-VD-BD00317L11111307_SH.2"/>
    <x v="17"/>
    <s v="DCS_DI_01"/>
    <m/>
    <x v="46"/>
    <x v="2"/>
    <x v="1"/>
    <x v="4"/>
    <x v="32"/>
    <x v="1"/>
    <x v="1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3"/>
    <x v="2"/>
    <x v="1"/>
    <s v="DCS AMMONIA-UTILITIES"/>
    <m/>
    <m/>
    <m/>
    <s v="O1010202"/>
    <n v="3"/>
    <m/>
    <s v=""/>
    <s v="11-Auxiliary Boiler Area"/>
    <s v=""/>
    <s v=""/>
    <s v=""/>
    <m/>
    <s v=""/>
    <s v=""/>
    <m/>
    <s v="TS-H-02:5/_x000a_O1010202:3A"/>
    <s v="TS-H-02:6/_x000a_O1010202:3B"/>
  </r>
  <r>
    <s v="01"/>
    <m/>
    <s v="Сигнал"/>
    <s v="17-M -113500"/>
    <s v="17MZSL113500"/>
    <s v="11"/>
    <s v="TO MP STEAM HEADER"/>
    <s v="17-MOV-113500 ЗАКРЫТО"/>
    <s v="MOV Closed"/>
    <s v="4124-FB-VD-BD00317L11111307_SH.2"/>
    <x v="17"/>
    <s v="DCS_DI_01"/>
    <m/>
    <x v="46"/>
    <x v="2"/>
    <x v="2"/>
    <x v="4"/>
    <x v="32"/>
    <x v="2"/>
    <x v="2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4"/>
    <x v="2"/>
    <x v="1"/>
    <s v="DCS AMMONIA-UTILITIES"/>
    <m/>
    <m/>
    <m/>
    <s v="O1010202"/>
    <n v="4"/>
    <m/>
    <s v=""/>
    <s v="11-Auxiliary Boiler Area"/>
    <s v=""/>
    <s v=""/>
    <s v=""/>
    <m/>
    <s v=""/>
    <s v=""/>
    <m/>
    <s v="TS-H-02:7/_x000a_O1010202:4A"/>
    <s v="TS-H-02:8/_x000a_O1010202:4B"/>
  </r>
  <r>
    <s v="01"/>
    <m/>
    <s v="Сигнал"/>
    <s v="17-M -113502"/>
    <s v="17MXSA113502"/>
    <s v="11"/>
    <s v="SILENCER 17-L-111-SL-103"/>
    <s v="17-MOV-113502 ДОСТУПНО"/>
    <s v="MOV Available"/>
    <s v="4124-FB-VD-BD00317L11111307_SH.2"/>
    <x v="17"/>
    <s v="DCS_DI_01"/>
    <m/>
    <x v="46"/>
    <x v="2"/>
    <x v="3"/>
    <x v="4"/>
    <x v="32"/>
    <x v="3"/>
    <x v="3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5"/>
    <x v="2"/>
    <x v="1"/>
    <s v="DCS AMMONIA-UTILITIES"/>
    <m/>
    <m/>
    <m/>
    <s v="O1010202"/>
    <n v="5"/>
    <m/>
    <s v=""/>
    <s v="11-Auxiliary Boiler Area"/>
    <s v=""/>
    <s v=""/>
    <s v=""/>
    <m/>
    <s v=""/>
    <s v=""/>
    <m/>
    <s v="TS-H-02:9/_x000a_O1010202:5A"/>
    <s v="TS-H-02:10/_x000a_O1010202:5B"/>
  </r>
  <r>
    <s v="01"/>
    <m/>
    <s v="Сигнал"/>
    <s v="17-M -113502"/>
    <s v="17MXSR113502"/>
    <s v="11"/>
    <s v="SILENCER 17-L-111-SL-103"/>
    <s v="17-MOV-113502 МЕСТН/ДИСТАНЦ"/>
    <s v="MOV Local/Remote"/>
    <s v="4124-FB-VD-BD00317L11111307_SH.2"/>
    <x v="17"/>
    <s v="DCS_DI_01"/>
    <m/>
    <x v="46"/>
    <x v="2"/>
    <x v="4"/>
    <x v="4"/>
    <x v="32"/>
    <x v="4"/>
    <x v="4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6"/>
    <x v="2"/>
    <x v="1"/>
    <s v="DCS AMMONIA-UTILITIES"/>
    <m/>
    <m/>
    <m/>
    <s v="O1010202"/>
    <n v="6"/>
    <m/>
    <s v=""/>
    <s v="11-Auxiliary Boiler Area"/>
    <s v=""/>
    <s v=""/>
    <s v=""/>
    <m/>
    <s v=""/>
    <s v=""/>
    <m/>
    <s v="TS-H-02:11/_x000a_O1010202:6A"/>
    <s v="TS-H-02:12/_x000a_O1010202:6B"/>
  </r>
  <r>
    <s v="01"/>
    <m/>
    <s v="Сигнал"/>
    <s v="17-M -113502"/>
    <s v="17MZSH113502"/>
    <s v="11"/>
    <s v="SILENCER 17-L-111-SL-103"/>
    <s v="17-MOV-113502 ОТКРЫТО"/>
    <s v="MOV Open"/>
    <s v="4124-FB-VD-BD00317L11111307_SH.2"/>
    <x v="17"/>
    <s v="DCS_DI_01"/>
    <m/>
    <x v="46"/>
    <x v="2"/>
    <x v="6"/>
    <x v="4"/>
    <x v="32"/>
    <x v="6"/>
    <x v="6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7"/>
    <x v="2"/>
    <x v="1"/>
    <s v="DCS AMMONIA-UTILITIES"/>
    <m/>
    <m/>
    <m/>
    <s v="O1010202"/>
    <n v="7"/>
    <m/>
    <s v=""/>
    <s v="11-Auxiliary Boiler Area"/>
    <s v=""/>
    <s v=""/>
    <s v=""/>
    <m/>
    <s v=""/>
    <s v=""/>
    <m/>
    <s v="TS-H-02:13/_x000a_O1010202:7A"/>
    <s v="TS-H-02:14/_x000a_O1010202:7B"/>
  </r>
  <r>
    <s v="01"/>
    <m/>
    <s v="Сигнал"/>
    <s v="17-M -113502"/>
    <s v="17MZSL113502"/>
    <s v="11"/>
    <s v="SILENCER 17-L-111-SL-103"/>
    <s v="17-MOV-113502 ЗАКРЫТО"/>
    <s v="MOV Closed"/>
    <s v="4124-FB-VD-BD00317L11111307_SH.2"/>
    <x v="17"/>
    <s v="DCS_DI_01"/>
    <m/>
    <x v="46"/>
    <x v="2"/>
    <x v="7"/>
    <x v="4"/>
    <x v="32"/>
    <x v="7"/>
    <x v="7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8"/>
    <x v="2"/>
    <x v="1"/>
    <s v="DCS AMMONIA-UTILITIES"/>
    <m/>
    <m/>
    <m/>
    <s v="O1010202"/>
    <n v="8"/>
    <m/>
    <s v=""/>
    <s v="11-Auxiliary Boiler Area"/>
    <s v=""/>
    <s v=""/>
    <s v=""/>
    <m/>
    <s v=""/>
    <s v=""/>
    <m/>
    <s v="TS-H-02:15/_x000a_O1010202:8A"/>
    <s v="TS-H-02:16/_x000a_O1010202:8B"/>
  </r>
  <r>
    <s v="01"/>
    <m/>
    <s v="Сигнал"/>
    <s v="17-M -113503"/>
    <s v="17MXSA113503"/>
    <s v="11"/>
    <s v="Intermittent blow down from 17-L-111"/>
    <s v="17-MOV-113503 ДОСТУПНО"/>
    <s v="MOV Available"/>
    <s v="4124-FB-VD-BD00317L11111307_SH.1"/>
    <x v="17"/>
    <s v="DCS_DI_01"/>
    <m/>
    <x v="46"/>
    <x v="2"/>
    <x v="10"/>
    <x v="4"/>
    <x v="32"/>
    <x v="10"/>
    <x v="10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9"/>
    <x v="2"/>
    <x v="1"/>
    <s v="DCS AMMONIA-UTILITIES"/>
    <m/>
    <m/>
    <m/>
    <s v="O1010202"/>
    <n v="9"/>
    <m/>
    <s v=""/>
    <s v="11-Auxiliary Boiler Area"/>
    <s v=""/>
    <s v=""/>
    <s v=""/>
    <m/>
    <s v=""/>
    <s v=""/>
    <m/>
    <s v="TS-H-02:17/_x000a_O1010202:9A"/>
    <s v="TS-H-02:18/_x000a_O1010202:9B"/>
  </r>
  <r>
    <s v="01"/>
    <m/>
    <s v="Сигнал"/>
    <s v="17-M -113503"/>
    <s v="17MXSR113503"/>
    <s v="11"/>
    <s v="Intermittent blow down from 17-L-111"/>
    <s v="17-MOV-113503 МЕСТН/ДИСТАНЦ"/>
    <s v="MOV Remote"/>
    <s v="4124-FB-VD-BD00317L11111307_SH.1"/>
    <x v="17"/>
    <s v="DCS_DI_01"/>
    <m/>
    <x v="46"/>
    <x v="2"/>
    <x v="11"/>
    <x v="4"/>
    <x v="32"/>
    <x v="11"/>
    <x v="11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0"/>
    <x v="2"/>
    <x v="1"/>
    <s v="DCS AMMONIA-UTILITIES"/>
    <m/>
    <m/>
    <m/>
    <s v="O1010202"/>
    <n v="10"/>
    <m/>
    <s v=""/>
    <s v="11-Auxiliary Boiler Area"/>
    <s v=""/>
    <s v=""/>
    <s v=""/>
    <m/>
    <s v=""/>
    <s v=""/>
    <m/>
    <s v="TS-H-02:19/_x000a_O1010202:10A"/>
    <s v="TS-H-02:20/_x000a_O1010202:10B"/>
  </r>
  <r>
    <s v="01"/>
    <m/>
    <s v="Сигнал"/>
    <s v="17-M -113503"/>
    <s v="17MZSH113503"/>
    <s v="11"/>
    <s v="Intermittent blow down from 17-L-111"/>
    <s v="17-MOV-113503 ОТКРЫТО"/>
    <s v="MOV Open"/>
    <s v="4124-FB-VD-BD00317L11111307_SH.1"/>
    <x v="17"/>
    <s v="DCS_DI_01"/>
    <m/>
    <x v="46"/>
    <x v="2"/>
    <x v="12"/>
    <x v="4"/>
    <x v="32"/>
    <x v="12"/>
    <x v="12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1"/>
    <x v="2"/>
    <x v="1"/>
    <s v="DCS AMMONIA-UTILITIES"/>
    <m/>
    <m/>
    <m/>
    <s v="O1010202"/>
    <n v="11"/>
    <m/>
    <s v=""/>
    <s v="11-Auxiliary Boiler Area"/>
    <s v=""/>
    <s v=""/>
    <s v=""/>
    <m/>
    <s v=""/>
    <s v=""/>
    <m/>
    <s v="TS-H-02:21/_x000a_O1010202:11A"/>
    <s v="TS-H-02:22/_x000a_O1010202:11B"/>
  </r>
  <r>
    <s v="01"/>
    <m/>
    <s v="Сигнал"/>
    <s v="17-M -113521 -A"/>
    <s v="17MZSH113521A"/>
    <s v="11"/>
    <s v="STEAM TURBINE 17-L-111-STK-101-A"/>
    <s v="17-MOV-113521 -A ОТКРЫТО"/>
    <s v="MOV Open"/>
    <s v="4124-FB-VD-BD00317L11111303"/>
    <x v="17"/>
    <s v="DCS_DI_01"/>
    <m/>
    <x v="47"/>
    <x v="2"/>
    <x v="1"/>
    <x v="4"/>
    <x v="31"/>
    <x v="1"/>
    <x v="1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2"/>
    <x v="2"/>
    <x v="1"/>
    <s v="DCS AMMONIA-UTILITIES"/>
    <m/>
    <m/>
    <m/>
    <s v="O1010202"/>
    <n v="12"/>
    <m/>
    <s v=""/>
    <s v="11-Auxiliary Boiler Area"/>
    <s v=""/>
    <s v=""/>
    <s v=""/>
    <m/>
    <s v=""/>
    <s v=""/>
    <m/>
    <s v="TS-H-01:5/_x000a_O1010202:12A"/>
    <s v="TS-H-01:6/_x000a_O1010202:12B"/>
  </r>
  <r>
    <s v="01"/>
    <m/>
    <s v="Сигнал"/>
    <s v="17-M -113521 -A"/>
    <s v="17MZSL113521A"/>
    <s v="11"/>
    <s v="STEAM TURBINE 17-L-111-STK-101-A"/>
    <s v="17-MOV-113521 -A ЗАКРЫТО"/>
    <s v="MOV Closed"/>
    <s v="4124-FB-VD-BD00317L11111303"/>
    <x v="17"/>
    <s v="DCS_DI_01"/>
    <m/>
    <x v="47"/>
    <x v="2"/>
    <x v="2"/>
    <x v="4"/>
    <x v="31"/>
    <x v="2"/>
    <x v="2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3"/>
    <x v="2"/>
    <x v="1"/>
    <s v="DCS AMMONIA-UTILITIES"/>
    <m/>
    <m/>
    <m/>
    <s v="O1010202"/>
    <n v="13"/>
    <m/>
    <s v=""/>
    <s v="11-Auxiliary Boiler Area"/>
    <s v=""/>
    <s v=""/>
    <s v=""/>
    <m/>
    <s v=""/>
    <s v=""/>
    <m/>
    <s v="TS-H-01:7/_x000a_O1010202:13A"/>
    <s v="TS-H-01:8/_x000a_O1010202:13B"/>
  </r>
  <r>
    <s v="01"/>
    <m/>
    <s v="Сигнал"/>
    <s v="17-M -113521 -B"/>
    <s v="17MXSA113521B"/>
    <s v="11"/>
    <s v="FAN MOTOR 17-L-111-KM-101-B"/>
    <s v="17-MOV-113521 -B ДОСТУПНО"/>
    <s v="MOV Available"/>
    <s v="4124-FB-VD-BD00317L11111303"/>
    <x v="17"/>
    <s v="DCS_DI_01"/>
    <m/>
    <x v="47"/>
    <x v="2"/>
    <x v="3"/>
    <x v="4"/>
    <x v="31"/>
    <x v="3"/>
    <x v="3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4"/>
    <x v="2"/>
    <x v="1"/>
    <s v="DCS AMMONIA-UTILITIES"/>
    <m/>
    <m/>
    <m/>
    <s v="O1010202"/>
    <n v="14"/>
    <m/>
    <s v=""/>
    <s v="11-Auxiliary Boiler Area"/>
    <s v=""/>
    <s v=""/>
    <s v=""/>
    <m/>
    <s v=""/>
    <s v=""/>
    <m/>
    <s v="TS-H-01:9/_x000a_O1010202:14A"/>
    <s v="TS-H-01:10/_x000a_O1010202:14B"/>
  </r>
  <r>
    <s v="01"/>
    <m/>
    <s v="Сигнал"/>
    <s v="17-M -113521 -B"/>
    <s v="17MXSR113521B"/>
    <s v="11"/>
    <s v="FAN MOTOR 17-L-111-KM-101-B"/>
    <s v="17-MOV-113521 -B МЕСТН/ДИСТАНЦ"/>
    <s v="MOV Local/Remote"/>
    <s v="4124-FB-VD-BD00317L11111303"/>
    <x v="17"/>
    <s v="DCS_DI_01"/>
    <m/>
    <x v="47"/>
    <x v="2"/>
    <x v="4"/>
    <x v="4"/>
    <x v="31"/>
    <x v="4"/>
    <x v="4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5"/>
    <x v="2"/>
    <x v="1"/>
    <s v="DCS AMMONIA-UTILITIES"/>
    <m/>
    <m/>
    <m/>
    <s v="O1010202"/>
    <n v="15"/>
    <m/>
    <s v=""/>
    <s v="11-Auxiliary Boiler Area"/>
    <s v=""/>
    <s v=""/>
    <s v=""/>
    <m/>
    <s v=""/>
    <s v=""/>
    <m/>
    <s v="TS-H-01:11/_x000a_O1010202:15A"/>
    <s v="TS-H-01:12/_x000a_O1010202:15B"/>
  </r>
  <r>
    <s v="01"/>
    <m/>
    <s v="Сигнал"/>
    <s v="17-M -113521 -B"/>
    <s v="17MZSH113521B"/>
    <s v="11"/>
    <s v="FAN MOTOR 17-L-111-KM-101-B"/>
    <s v="17-MOV-113521 -B ОТКРЫТО"/>
    <s v="MOV Open"/>
    <s v="4124-FB-VD-BD00317L11111303"/>
    <x v="17"/>
    <s v="DCS_DI_01"/>
    <m/>
    <x v="47"/>
    <x v="2"/>
    <x v="6"/>
    <x v="4"/>
    <x v="31"/>
    <x v="6"/>
    <x v="6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6"/>
    <x v="2"/>
    <x v="1"/>
    <s v="DCS AMMONIA-UTILITIES"/>
    <m/>
    <m/>
    <m/>
    <s v="O1010202"/>
    <n v="16"/>
    <m/>
    <s v=""/>
    <s v="11-Auxiliary Boiler Area"/>
    <s v=""/>
    <s v=""/>
    <s v=""/>
    <m/>
    <s v=""/>
    <s v=""/>
    <m/>
    <s v="TS-H-01:13/_x000a_O1010202:16A"/>
    <s v="TS-H-01:14/_x000a_O1010202:16B"/>
  </r>
  <r>
    <s v="01"/>
    <m/>
    <s v="Сигнал"/>
    <s v="17-M -113521 -B"/>
    <s v="17MZSL113521B"/>
    <s v="11"/>
    <s v="FAN MOTOR 17-L-111-KM-101-B"/>
    <s v="17-MOV-113521 -B ЗАКРЫТО"/>
    <s v="MOV Closed"/>
    <s v="4124-FB-VD-BD00317L11111303"/>
    <x v="17"/>
    <s v="DCS_DI_01"/>
    <m/>
    <x v="47"/>
    <x v="2"/>
    <x v="7"/>
    <x v="4"/>
    <x v="31"/>
    <x v="7"/>
    <x v="7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7"/>
    <x v="2"/>
    <x v="1"/>
    <s v="DCS AMMONIA-UTILITIES"/>
    <m/>
    <m/>
    <m/>
    <s v="O1010202"/>
    <n v="17"/>
    <m/>
    <s v=""/>
    <s v="11-Auxiliary Boiler Area"/>
    <s v=""/>
    <s v=""/>
    <s v=""/>
    <m/>
    <s v=""/>
    <s v=""/>
    <m/>
    <s v="TS-H-01:15/_x000a_O1010202:17A"/>
    <s v="TS-H-01:16/_x000a_O1010202:17B"/>
  </r>
  <r>
    <s v="01"/>
    <m/>
    <s v="Сигнал"/>
    <s v="17-M -113522 -A"/>
    <s v="17MXSA113522A"/>
    <s v="11"/>
    <s v="STEAM TURBINE 17-L-111-STK-101-A"/>
    <s v="17-MOV-113522 -A ДОСТУПНО"/>
    <s v="MOV Available"/>
    <s v="4124-FB-VD-BD00317L11111303"/>
    <x v="17"/>
    <s v="DCS_DI_01"/>
    <m/>
    <x v="47"/>
    <x v="2"/>
    <x v="10"/>
    <x v="4"/>
    <x v="31"/>
    <x v="10"/>
    <x v="10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8"/>
    <x v="2"/>
    <x v="1"/>
    <s v="DCS AMMONIA-UTILITIES"/>
    <m/>
    <m/>
    <m/>
    <s v="O1010202"/>
    <n v="18"/>
    <m/>
    <s v=""/>
    <s v="11-Auxiliary Boiler Area"/>
    <s v=""/>
    <s v=""/>
    <s v=""/>
    <m/>
    <s v=""/>
    <s v=""/>
    <m/>
    <s v="TS-H-01:17/_x000a_O1010202:18A"/>
    <s v="TS-H-01:18/_x000a_O1010202:18B"/>
  </r>
  <r>
    <s v="01"/>
    <m/>
    <s v="Сигнал"/>
    <s v="17-M -113522 -A"/>
    <s v="17MXSR113522A"/>
    <s v="11"/>
    <s v="STEAM TURBINE 17-L-111-STK-101-A"/>
    <s v="17-MOV-113522 -A МЕСТН/ДИСТАНЦ"/>
    <s v="MOV Local/Remote"/>
    <s v="4124-FB-VD-BD00317L11111303"/>
    <x v="17"/>
    <s v="DCS_DI_01"/>
    <m/>
    <x v="47"/>
    <x v="2"/>
    <x v="11"/>
    <x v="4"/>
    <x v="31"/>
    <x v="11"/>
    <x v="11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19"/>
    <x v="2"/>
    <x v="1"/>
    <s v="DCS AMMONIA-UTILITIES"/>
    <m/>
    <m/>
    <m/>
    <s v="O1010202"/>
    <n v="19"/>
    <m/>
    <s v=""/>
    <s v="11-Auxiliary Boiler Area"/>
    <s v=""/>
    <s v=""/>
    <s v=""/>
    <m/>
    <s v=""/>
    <s v=""/>
    <m/>
    <s v="TS-H-01:19/_x000a_O1010202:19A"/>
    <s v="TS-H-01:20/_x000a_O1010202:19B"/>
  </r>
  <r>
    <s v="01"/>
    <m/>
    <s v="Сигнал"/>
    <s v="17-M -113522 -A"/>
    <s v="17MZSH113522A"/>
    <s v="11"/>
    <s v="STEAM TURBINE 17-L-111-STK-101-A"/>
    <s v="17-MOV-113522 -A ОТКРЫТО"/>
    <s v="MOV Open"/>
    <s v="4124-FB-VD-BD00317L11111303"/>
    <x v="17"/>
    <s v="DCS_DI_01"/>
    <m/>
    <x v="47"/>
    <x v="2"/>
    <x v="12"/>
    <x v="4"/>
    <x v="31"/>
    <x v="12"/>
    <x v="12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0"/>
    <x v="2"/>
    <x v="1"/>
    <s v="DCS AMMONIA-UTILITIES"/>
    <m/>
    <m/>
    <m/>
    <s v="O1010202"/>
    <n v="20"/>
    <m/>
    <s v=""/>
    <s v="11-Auxiliary Boiler Area"/>
    <s v=""/>
    <s v=""/>
    <s v=""/>
    <m/>
    <s v=""/>
    <s v=""/>
    <m/>
    <s v="TS-H-01:21/_x000a_O1010202:20A"/>
    <s v="TS-H-01:22/_x000a_O1010202:20B"/>
  </r>
  <r>
    <s v="01"/>
    <m/>
    <s v="Сигнал"/>
    <s v="17-M -113522 -A"/>
    <s v="17MZSL113522A"/>
    <s v="11"/>
    <s v="STEAM TURBINE 17-L-111-STK-101-A"/>
    <s v="17-MOV-113522 -A ЗАКРЫТО"/>
    <s v="MOV Closed"/>
    <s v="4124-FB-VD-BD00317L11111303"/>
    <x v="17"/>
    <s v="DCS_DI_01"/>
    <m/>
    <x v="47"/>
    <x v="2"/>
    <x v="13"/>
    <x v="4"/>
    <x v="31"/>
    <x v="13"/>
    <x v="13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1"/>
    <x v="2"/>
    <x v="1"/>
    <s v="DCS AMMONIA-UTILITIES"/>
    <m/>
    <m/>
    <m/>
    <s v="O1010202"/>
    <n v="21"/>
    <m/>
    <s v=""/>
    <s v="11-Auxiliary Boiler Area"/>
    <s v=""/>
    <s v=""/>
    <s v=""/>
    <m/>
    <s v=""/>
    <s v=""/>
    <m/>
    <s v="TS-H-01:23/_x000a_O1010202:21A"/>
    <s v="TS-H-01:24/_x000a_O1010202:21B"/>
  </r>
  <r>
    <s v="01"/>
    <m/>
    <s v="Сигнал"/>
    <s v="17-M -113522 -B"/>
    <s v="17MXSA113522B"/>
    <s v="11"/>
    <s v="FAN MOTOR 17-L-111-KM-101-B"/>
    <s v="17-MOV-113522 -B ДОСТУПНО"/>
    <s v="MOV Available"/>
    <s v="4124-FB-VD-BD00317L11111303"/>
    <x v="17"/>
    <s v="DCS_DI_01"/>
    <m/>
    <x v="47"/>
    <x v="2"/>
    <x v="14"/>
    <x v="4"/>
    <x v="31"/>
    <x v="14"/>
    <x v="14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2"/>
    <x v="2"/>
    <x v="1"/>
    <s v="DCS AMMONIA-UTILITIES"/>
    <m/>
    <m/>
    <m/>
    <s v="O1010202"/>
    <n v="22"/>
    <m/>
    <s v=""/>
    <s v="11-Auxiliary Boiler Area"/>
    <s v=""/>
    <s v=""/>
    <s v=""/>
    <m/>
    <s v=""/>
    <s v=""/>
    <m/>
    <s v="TS-H-01:25/_x000a_O1010202:22A"/>
    <s v="TS-H-01:26/_x000a_O1010202:22B"/>
  </r>
  <r>
    <s v="01"/>
    <m/>
    <s v="Сигнал"/>
    <s v="17-M -113522 -B"/>
    <s v="17MXSR113522B"/>
    <s v="11"/>
    <s v="FAN MOTOR 17-L-111-KM-101-B"/>
    <s v="17-MOV-113522 -B МЕСТН/ДИСТАНЦ"/>
    <s v="MOV Local/Remote"/>
    <s v="4124-FB-VD-BD00317L11111303"/>
    <x v="17"/>
    <s v="DCS_DI_01"/>
    <m/>
    <x v="47"/>
    <x v="2"/>
    <x v="15"/>
    <x v="4"/>
    <x v="31"/>
    <x v="15"/>
    <x v="15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3"/>
    <x v="2"/>
    <x v="1"/>
    <s v="DCS AMMONIA-UTILITIES"/>
    <m/>
    <m/>
    <m/>
    <s v="O1010202"/>
    <n v="23"/>
    <m/>
    <s v=""/>
    <s v="11-Auxiliary Boiler Area"/>
    <s v=""/>
    <s v=""/>
    <s v=""/>
    <m/>
    <s v=""/>
    <s v=""/>
    <m/>
    <s v="TS-H-01:27/_x000a_O1010202:23A"/>
    <s v="TS-H-01:28/_x000a_O1010202:23B"/>
  </r>
  <r>
    <s v="01"/>
    <m/>
    <s v="Сигнал"/>
    <s v="17-M -113522 -B"/>
    <s v="17MZSH113522B"/>
    <s v="11"/>
    <s v="FAN MOTOR 17-L-111-KM-101-B"/>
    <s v="17-MOV-113522 -B ОТКРЫТО"/>
    <s v="MOV Open"/>
    <s v="4124-FB-VD-BD00317L11111303"/>
    <x v="17"/>
    <s v="DCS_DI_01"/>
    <m/>
    <x v="47"/>
    <x v="2"/>
    <x v="9"/>
    <x v="4"/>
    <x v="31"/>
    <x v="9"/>
    <x v="9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4"/>
    <x v="2"/>
    <x v="1"/>
    <s v="DCS AMMONIA-UTILITIES"/>
    <m/>
    <m/>
    <m/>
    <s v="O1010202"/>
    <n v="24"/>
    <m/>
    <s v=""/>
    <s v="11-Auxiliary Boiler Area"/>
    <s v=""/>
    <s v=""/>
    <s v=""/>
    <m/>
    <s v=""/>
    <s v=""/>
    <m/>
    <s v="TS-H-01:29/_x000a_O1010202:24A"/>
    <s v="TS-H-01:30/_x000a_O1010202:24B"/>
  </r>
  <r>
    <s v="01"/>
    <m/>
    <s v="Сигнал"/>
    <s v="17-M -113522 -B"/>
    <s v="17MZSL113522B"/>
    <s v="11"/>
    <s v="FAN MOTOR 17-L-111-KM-101-B"/>
    <s v="17-MOV-113522 -B ЗАКРЫТО"/>
    <s v="MOV Closed"/>
    <s v="4124-FB-VD-BD00317L11111303"/>
    <x v="17"/>
    <s v="DCS_DI_01"/>
    <m/>
    <x v="47"/>
    <x v="2"/>
    <x v="16"/>
    <x v="4"/>
    <x v="31"/>
    <x v="16"/>
    <x v="16"/>
    <x v="0"/>
    <x v="2"/>
    <x v="0"/>
    <s v=""/>
    <s v=""/>
    <s v="O1010202"/>
    <s v="TUA711-DIR32"/>
    <s v="17-SC-DCS-001/O1010202/ 17-MC-DCS-001"/>
    <s v="DB37-*m"/>
    <x v="0"/>
    <s v="CPO101"/>
    <n v="0"/>
    <x v="2"/>
    <x v="25"/>
    <x v="2"/>
    <n v="25"/>
    <x v="2"/>
    <x v="1"/>
    <s v="DCS AMMONIA-UTILITIES"/>
    <m/>
    <m/>
    <m/>
    <s v="O1010202"/>
    <n v="25"/>
    <m/>
    <s v=""/>
    <s v="11-Auxiliary Boiler Area"/>
    <s v=""/>
    <s v=""/>
    <s v=""/>
    <m/>
    <s v=""/>
    <s v=""/>
    <m/>
    <s v="TS-H-01:31/_x000a_O1010202:25A"/>
    <s v="TS-H-01:32/_x000a_O1010202:25B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26"/>
    <x v="2"/>
    <x v="1"/>
    <s v="DCS AMMONIA-UTILITIES"/>
    <m/>
    <m/>
    <m/>
    <s v="O1010202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27"/>
    <x v="2"/>
    <x v="1"/>
    <s v="DCS AMMONIA-UTILITIES"/>
    <m/>
    <m/>
    <m/>
    <s v="O1010202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28"/>
    <x v="2"/>
    <x v="1"/>
    <s v="DCS AMMONIA-UTILITIES"/>
    <m/>
    <m/>
    <m/>
    <s v="O1010202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29"/>
    <x v="2"/>
    <x v="1"/>
    <s v="DCS AMMONIA-UTILITIES"/>
    <m/>
    <m/>
    <m/>
    <s v="O1010202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30"/>
    <x v="2"/>
    <x v="1"/>
    <s v="DCS AMMONIA-UTILITIES"/>
    <m/>
    <m/>
    <m/>
    <s v="O1010202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31"/>
    <x v="2"/>
    <x v="1"/>
    <s v="DCS AMMONIA-UTILITIES"/>
    <m/>
    <m/>
    <m/>
    <s v="O1010202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4"/>
    <x v="6"/>
    <x v="8"/>
    <x v="8"/>
    <x v="1"/>
    <x v="5"/>
    <x v="0"/>
    <s v=""/>
    <s v=""/>
    <s v="O1010202"/>
    <s v="TUA711-DIR32"/>
    <s v="17-SC-DCS-001/O1010202/ 17-MC-DCS-001"/>
    <s v="DB37-*m"/>
    <x v="0"/>
    <s v="CPO101"/>
    <n v="0"/>
    <x v="2"/>
    <x v="25"/>
    <x v="2"/>
    <n v="32"/>
    <x v="2"/>
    <x v="1"/>
    <s v="DCS AMMONIA-UTILITIES"/>
    <m/>
    <m/>
    <m/>
    <s v="O1010202"/>
    <n v="32"/>
    <m/>
    <s v=""/>
    <m/>
    <s v=""/>
    <s v=""/>
    <s v=""/>
    <m/>
    <s v=""/>
    <s v=""/>
    <m/>
    <s v=""/>
    <s v=""/>
  </r>
  <r>
    <s v="01"/>
    <m/>
    <s v="Сигнал"/>
    <s v="17-M -072    -A"/>
    <s v="17TSHM072A"/>
    <s v="07"/>
    <s v="Motor for Filter 17-P-072A"/>
    <s v="17-P-072A ВЫСОКАЯ ТЕМПЕРАТУРА"/>
    <s v="Motor Over temperature Status"/>
    <s v="4124-XZ-DM-21707005"/>
    <x v="18"/>
    <s v="DCS_DI_02"/>
    <m/>
    <x v="42"/>
    <x v="2"/>
    <x v="22"/>
    <x v="4"/>
    <x v="35"/>
    <x v="19"/>
    <x v="19"/>
    <x v="0"/>
    <x v="2"/>
    <x v="0"/>
    <s v="O1010203_U1"/>
    <s v="HD5516"/>
    <s v="O1010203"/>
    <s v="TUA711-DIO32"/>
    <s v="17-SC-DCS-001/O1010203/ 17-MC-DCS-001"/>
    <s v="DB37-*m"/>
    <x v="0"/>
    <s v="CPO101"/>
    <n v="0"/>
    <x v="2"/>
    <x v="26"/>
    <x v="3"/>
    <n v="1"/>
    <x v="2"/>
    <x v="1"/>
    <s v="DCS AMMONIA-UTILITIES"/>
    <m/>
    <m/>
    <m/>
    <s v="O1010203"/>
    <n v="1"/>
    <m/>
    <s v=""/>
    <s v="07-Cooling Tower Area"/>
    <s v="TS-F-02:33/_x000a_O1010203_U1:3"/>
    <s v="TS-F-02:34/_x000a_O1010203_U1:4"/>
    <s v=""/>
    <m/>
    <s v="O1010203:1A/_x000a_O1010203_U1:5"/>
    <s v="O1010203:1B/_x000a_O1010203_U1:6"/>
    <m/>
    <s v=""/>
    <s v=""/>
  </r>
  <r>
    <s v="01"/>
    <m/>
    <s v="Сигнал"/>
    <s v="17-X -10060"/>
    <s v="17XZSH10060"/>
    <s v="10"/>
    <s v="From 17-V-106 to N2 network"/>
    <s v="17-XV-10060 ОТКРЫТО"/>
    <s v="Position Open Proximity Switch"/>
    <s v="4124-XZ-DM-21710001"/>
    <x v="19"/>
    <s v="DCS_DI_02"/>
    <m/>
    <x v="49"/>
    <x v="0"/>
    <x v="5"/>
    <x v="4"/>
    <x v="39"/>
    <x v="5"/>
    <x v="5"/>
    <x v="0"/>
    <x v="0"/>
    <x v="0"/>
    <s v="O1010203_U2"/>
    <s v="HD5516"/>
    <s v="O1010203"/>
    <s v="TUA711-DIO32"/>
    <s v="17-SC-DCS-001/O1010203/ 17-MC-DCS-001"/>
    <s v="DB37-*m"/>
    <x v="0"/>
    <s v="CPO101"/>
    <n v="0"/>
    <x v="2"/>
    <x v="26"/>
    <x v="3"/>
    <n v="2"/>
    <x v="2"/>
    <x v="1"/>
    <s v="DCS AMMONIA-UTILITIES"/>
    <m/>
    <m/>
    <m/>
    <s v="O1010203"/>
    <n v="2"/>
    <m/>
    <s v=""/>
    <s v="10-Combined Bldgn-N2 plant, Demi water"/>
    <s v="TS-F-03:1/_x000a_O1010203_U2:3"/>
    <s v="TS-F-03:2/_x000a_O1010203_U2:4"/>
    <s v=""/>
    <m/>
    <s v="O1010203:2A/_x000a_O1010203_U2:5"/>
    <s v="O1010203:2B/_x000a_O1010203_U2:6"/>
    <m/>
    <s v=""/>
    <s v=""/>
  </r>
  <r>
    <s v="01"/>
    <m/>
    <s v="Сигнал"/>
    <s v="17-X -10060"/>
    <s v="17XZSL10060"/>
    <s v="10"/>
    <s v="From 17-V-106 to N2 network"/>
    <s v="17-XV-10060 ЗАКРЫТО"/>
    <s v="Position Closed Proximity Switch"/>
    <s v="4124-XZ-DM-21710001"/>
    <x v="19"/>
    <s v="DCS_DI_02"/>
    <m/>
    <x v="49"/>
    <x v="0"/>
    <x v="0"/>
    <x v="4"/>
    <x v="39"/>
    <x v="0"/>
    <x v="0"/>
    <x v="0"/>
    <x v="0"/>
    <x v="0"/>
    <s v="O1010203_U3"/>
    <s v="HD5516"/>
    <s v="O1010203"/>
    <s v="TUA711-DIO32"/>
    <s v="17-SC-DCS-001/O1010203/ 17-MC-DCS-001"/>
    <s v="DB37-*m"/>
    <x v="0"/>
    <s v="CPO101"/>
    <n v="0"/>
    <x v="2"/>
    <x v="26"/>
    <x v="3"/>
    <n v="3"/>
    <x v="2"/>
    <x v="1"/>
    <s v="DCS AMMONIA-UTILITIES"/>
    <m/>
    <m/>
    <m/>
    <s v="O1010203"/>
    <n v="3"/>
    <m/>
    <s v=""/>
    <s v="10-Combined Bldgn-N2 plant, Demi water"/>
    <s v="TS-F-03:3/_x000a_O1010203_U3:3"/>
    <s v="TS-F-03:4/_x000a_O1010203_U3:4"/>
    <s v=""/>
    <m/>
    <s v="O1010203:3A/_x000a_O1010203_U3:5"/>
    <s v="O1010203:3B/_x000a_O1010203_U3:6"/>
    <m/>
    <s v=""/>
    <s v=""/>
  </r>
  <r>
    <s v="01"/>
    <m/>
    <s v="Сигнал"/>
    <s v="17-X -10061"/>
    <s v="17XZSH10061"/>
    <s v="10"/>
    <s v="From 17-V-106 to N2 network"/>
    <s v="17-XV-10061 ОТКРЫТО"/>
    <s v="Position Open Proximity Switch"/>
    <s v="4124-XZ-DM-21710001"/>
    <x v="19"/>
    <s v="DCS_DI_02"/>
    <m/>
    <x v="49"/>
    <x v="0"/>
    <x v="1"/>
    <x v="4"/>
    <x v="39"/>
    <x v="1"/>
    <x v="1"/>
    <x v="0"/>
    <x v="0"/>
    <x v="0"/>
    <s v="O1010203_U4"/>
    <s v="HD5516"/>
    <s v="O1010203"/>
    <s v="TUA711-DIO32"/>
    <s v="17-SC-DCS-001/O1010203/ 17-MC-DCS-001"/>
    <s v="DB37-*m"/>
    <x v="0"/>
    <s v="CPO101"/>
    <n v="0"/>
    <x v="2"/>
    <x v="26"/>
    <x v="3"/>
    <n v="4"/>
    <x v="2"/>
    <x v="1"/>
    <s v="DCS AMMONIA-UTILITIES"/>
    <m/>
    <m/>
    <m/>
    <s v="O1010203"/>
    <n v="4"/>
    <m/>
    <s v=""/>
    <s v="10-Combined Bldgn-N2 plant, Demi water"/>
    <s v="TS-F-03:5/_x000a_O1010203_U4:3"/>
    <s v="TS-F-03:6/_x000a_O1010203_U4:4"/>
    <s v=""/>
    <m/>
    <s v="O1010203:4A/_x000a_O1010203_U4:5"/>
    <s v="O1010203:4B/_x000a_O1010203_U4:6"/>
    <m/>
    <s v=""/>
    <s v=""/>
  </r>
  <r>
    <s v="01"/>
    <m/>
    <s v="Сигнал"/>
    <s v="17-X -10061"/>
    <s v="17XZSL10061"/>
    <s v="10"/>
    <s v="From 17-V-106 to N2 network"/>
    <s v="17-XV-10061 ЗАКРЫТО"/>
    <s v="Position Closed Proximity Switch"/>
    <s v="4124-XZ-DM-21710001"/>
    <x v="19"/>
    <s v="DCS_DI_02"/>
    <m/>
    <x v="49"/>
    <x v="0"/>
    <x v="2"/>
    <x v="4"/>
    <x v="39"/>
    <x v="2"/>
    <x v="2"/>
    <x v="0"/>
    <x v="0"/>
    <x v="0"/>
    <s v="O1010203_U5"/>
    <s v="HD5516"/>
    <s v="O1010203"/>
    <s v="TUA711-DIO32"/>
    <s v="17-SC-DCS-001/O1010203/ 17-MC-DCS-001"/>
    <s v="DB37-*m"/>
    <x v="0"/>
    <s v="CPO101"/>
    <n v="0"/>
    <x v="2"/>
    <x v="26"/>
    <x v="3"/>
    <n v="5"/>
    <x v="2"/>
    <x v="1"/>
    <s v="DCS AMMONIA-UTILITIES"/>
    <m/>
    <m/>
    <m/>
    <s v="O1010203"/>
    <n v="5"/>
    <m/>
    <s v=""/>
    <s v="10-Combined Bldgn-N2 plant, Demi water"/>
    <s v="TS-F-03:7/_x000a_O1010203_U5:3"/>
    <s v="TS-F-03:8/_x000a_O1010203_U5:4"/>
    <s v=""/>
    <m/>
    <s v="O1010203:5A/_x000a_O1010203_U5:5"/>
    <s v="O1010203:5B/_x000a_O1010203_U5:6"/>
    <m/>
    <s v=""/>
    <s v=""/>
  </r>
  <r>
    <s v="01"/>
    <m/>
    <s v="Сигнал"/>
    <s v="17-F -113520 -A"/>
    <s v="17FZSL113520A"/>
    <s v="11"/>
    <s v="STEAM TURBINE 17-L-111-STK-101-A"/>
    <s v="ПАР ТУРБИНЫ 17-L-111-STK-101-A"/>
    <s v="Position Closed Proximity Switch"/>
    <s v="4124-FB-VD-BD00317L11111303"/>
    <x v="19"/>
    <s v="DCS_DI_02"/>
    <m/>
    <x v="50"/>
    <x v="0"/>
    <x v="1"/>
    <x v="4"/>
    <x v="40"/>
    <x v="1"/>
    <x v="1"/>
    <x v="0"/>
    <x v="0"/>
    <x v="0"/>
    <s v="O1010203_U6"/>
    <s v="HD5516"/>
    <s v="O1010203"/>
    <s v="TUA711-DIO32"/>
    <s v="17-SC-DCS-001/O1010203/ 17-MC-DCS-001"/>
    <s v="DB37-*m"/>
    <x v="0"/>
    <s v="CPO101"/>
    <n v="0"/>
    <x v="2"/>
    <x v="26"/>
    <x v="3"/>
    <n v="6"/>
    <x v="2"/>
    <x v="1"/>
    <s v="DCS AMMONIA-UTILITIES"/>
    <m/>
    <m/>
    <m/>
    <s v="O1010203"/>
    <n v="6"/>
    <m/>
    <s v=""/>
    <s v="11-Auxiliary Boiler Area"/>
    <s v="TS-G-06:5/_x000a_O1010203_U6:3"/>
    <s v="TS-G-06:6/_x000a_O1010203_U6:4"/>
    <s v=""/>
    <m/>
    <s v="O1010203:6A/_x000a_O1010203_U6:5"/>
    <s v="O1010203:6B/_x000a_O1010203_U6:6"/>
    <m/>
    <s v=""/>
    <s v=""/>
  </r>
  <r>
    <s v="01"/>
    <m/>
    <s v="Сигнал"/>
    <s v="17-F -113520 -B"/>
    <s v="17FZSL113520B"/>
    <s v="11"/>
    <s v="FAN MOTOR 17-L-111-KM-101-B"/>
    <s v="ВЕНТИЛЯТОР КОТЛА 17-L-111"/>
    <s v="Position Closed Proximity Switch"/>
    <s v="4124-FB-VD-BD00317L11111303"/>
    <x v="19"/>
    <s v="DCS_DI_02"/>
    <m/>
    <x v="50"/>
    <x v="0"/>
    <x v="2"/>
    <x v="4"/>
    <x v="40"/>
    <x v="2"/>
    <x v="2"/>
    <x v="0"/>
    <x v="0"/>
    <x v="0"/>
    <s v="O1010203_U7"/>
    <s v="HD5516"/>
    <s v="O1010203"/>
    <s v="TUA711-DIO32"/>
    <s v="17-SC-DCS-001/O1010203/ 17-MC-DCS-001"/>
    <s v="DB37-*m"/>
    <x v="0"/>
    <s v="CPO101"/>
    <n v="0"/>
    <x v="2"/>
    <x v="26"/>
    <x v="3"/>
    <n v="7"/>
    <x v="2"/>
    <x v="1"/>
    <s v="DCS AMMONIA-UTILITIES"/>
    <m/>
    <m/>
    <m/>
    <s v="O1010203"/>
    <n v="7"/>
    <m/>
    <s v=""/>
    <s v="11-Auxiliary Boiler Area"/>
    <s v="TS-G-06:7/_x000a_O1010203_U7:3"/>
    <s v="TS-G-06:8/_x000a_O1010203_U7:4"/>
    <s v=""/>
    <m/>
    <s v="O1010203:7A/_x000a_O1010203_U7:5"/>
    <s v="O1010203:7B/_x000a_O1010203_U7:6"/>
    <m/>
    <s v=""/>
    <s v=""/>
  </r>
  <r>
    <s v="01"/>
    <m/>
    <s v="Сигнал"/>
    <s v="17-X -03021"/>
    <s v="17XZSH03021"/>
    <s v="10"/>
    <s v="Turbine Steam Condensate to 17-T-030"/>
    <s v="17-XV-03021 ОТКРЫТО"/>
    <s v="Position Open Proximity Switch"/>
    <s v="4124-XZ-DM-21703004"/>
    <x v="19"/>
    <s v="DCS_DI_02"/>
    <m/>
    <x v="51"/>
    <x v="2"/>
    <x v="5"/>
    <x v="4"/>
    <x v="41"/>
    <x v="5"/>
    <x v="5"/>
    <x v="0"/>
    <x v="2"/>
    <x v="0"/>
    <s v="O1010203_U8"/>
    <s v="HD5516"/>
    <s v="O1010203"/>
    <s v="TUA711-DIO32"/>
    <s v="17-SC-DCS-001/O1010203/ 17-MC-DCS-001"/>
    <s v="DB37-*m"/>
    <x v="0"/>
    <s v="CPO101"/>
    <n v="0"/>
    <x v="2"/>
    <x v="26"/>
    <x v="3"/>
    <n v="8"/>
    <x v="2"/>
    <x v="1"/>
    <s v="DCS AMMONIA-UTILITIES"/>
    <m/>
    <m/>
    <m/>
    <s v="O1010203"/>
    <n v="8"/>
    <m/>
    <s v=""/>
    <s v="10-Combined Bldgn-N2 plant, Demi water"/>
    <s v="TS-F-06:1/_x000a_O1010203_U8:3"/>
    <s v="TS-F-06:2/_x000a_O1010203_U8:4"/>
    <s v=""/>
    <m/>
    <s v="O1010203:8A/_x000a_O1010203_U8:5"/>
    <s v="O1010203:8B/_x000a_O1010203_U8:6"/>
    <m/>
    <s v=""/>
    <s v=""/>
  </r>
  <r>
    <s v="01"/>
    <m/>
    <s v="Сигнал"/>
    <s v="17-X -03021"/>
    <s v="17XZSL03021"/>
    <s v="10"/>
    <s v="Turbine Steam Condensate to 17-T-030"/>
    <s v="17-XV-03021 ЗАКРЫТО"/>
    <s v="Position Closed Proximity Switch"/>
    <s v="4124-XZ-DM-21703004"/>
    <x v="19"/>
    <s v="DCS_DI_02"/>
    <m/>
    <x v="51"/>
    <x v="2"/>
    <x v="0"/>
    <x v="4"/>
    <x v="41"/>
    <x v="0"/>
    <x v="0"/>
    <x v="0"/>
    <x v="2"/>
    <x v="0"/>
    <s v="O1010203_U9"/>
    <s v="HD5516"/>
    <s v="O1010203"/>
    <s v="TUA711-DIO32"/>
    <s v="17-SC-DCS-001/O1010203/ 17-MC-DCS-001"/>
    <s v="DB37-*m"/>
    <x v="0"/>
    <s v="CPO101"/>
    <n v="0"/>
    <x v="2"/>
    <x v="26"/>
    <x v="3"/>
    <n v="9"/>
    <x v="2"/>
    <x v="1"/>
    <s v="DCS AMMONIA-UTILITIES"/>
    <m/>
    <m/>
    <m/>
    <s v="O1010203"/>
    <n v="9"/>
    <m/>
    <s v=""/>
    <s v="10-Combined Bldgn-N2 plant, Demi water"/>
    <s v="TS-F-06:3/_x000a_O1010203_U9:3"/>
    <s v="TS-F-06:4/_x000a_O1010203_U9:4"/>
    <s v=""/>
    <m/>
    <s v="O1010203:9A/_x000a_O1010203_U9:5"/>
    <s v="O1010203:9B/_x000a_O1010203_U9:6"/>
    <m/>
    <s v=""/>
    <s v=""/>
  </r>
  <r>
    <s v="01"/>
    <m/>
    <s v="Сигнал"/>
    <s v="17-X -03022"/>
    <s v="17XZSH03022"/>
    <s v="10"/>
    <s v="Turbine Steam Condensate to 17-T-030"/>
    <s v="17-XV-03022 ОТКРЫТО"/>
    <s v="Position Open Proximity Switch"/>
    <s v="4124-XZ-DM-21703004"/>
    <x v="19"/>
    <s v="DCS_DI_02"/>
    <m/>
    <x v="51"/>
    <x v="2"/>
    <x v="1"/>
    <x v="4"/>
    <x v="41"/>
    <x v="1"/>
    <x v="1"/>
    <x v="0"/>
    <x v="2"/>
    <x v="0"/>
    <s v="O1010203_U10"/>
    <s v="HD5516"/>
    <s v="O1010203"/>
    <s v="TUA711-DIO32"/>
    <s v="17-SC-DCS-001/O1010203/ 17-MC-DCS-001"/>
    <s v="DB37-*m"/>
    <x v="0"/>
    <s v="CPO101"/>
    <n v="0"/>
    <x v="2"/>
    <x v="26"/>
    <x v="3"/>
    <n v="10"/>
    <x v="2"/>
    <x v="1"/>
    <s v="DCS AMMONIA-UTILITIES"/>
    <m/>
    <m/>
    <m/>
    <s v="O1010203"/>
    <n v="10"/>
    <m/>
    <s v=""/>
    <s v="10-Combined Bldgn-N2 plant, Demi water"/>
    <s v="TS-F-06:5/_x000a_O1010203_U10:3"/>
    <s v="TS-F-06:6/_x000a_O1010203_U10:4"/>
    <s v=""/>
    <m/>
    <s v="O1010203:10A/_x000a_O1010203_U10:5"/>
    <s v="O1010203:10B/_x000a_O1010203_U10:6"/>
    <m/>
    <s v=""/>
    <s v=""/>
  </r>
  <r>
    <s v="01"/>
    <m/>
    <s v="Сигнал"/>
    <s v="17-X -03022"/>
    <s v="17XZSL03022"/>
    <s v="10"/>
    <s v="Turbine Steam Condensate to 17-T-030"/>
    <s v="17-XV-03022 ЗАКРЫТО"/>
    <s v="Position Closed Proximity Switch"/>
    <s v="4124-XZ-DM-21703004"/>
    <x v="19"/>
    <s v="DCS_DI_02"/>
    <m/>
    <x v="51"/>
    <x v="2"/>
    <x v="2"/>
    <x v="4"/>
    <x v="41"/>
    <x v="2"/>
    <x v="2"/>
    <x v="0"/>
    <x v="2"/>
    <x v="0"/>
    <s v="O1010203_U11"/>
    <s v="HD5516"/>
    <s v="O1010203"/>
    <s v="TUA711-DIO32"/>
    <s v="17-SC-DCS-001/O1010203/ 17-MC-DCS-001"/>
    <s v="DB37-*m"/>
    <x v="0"/>
    <s v="CPO101"/>
    <n v="0"/>
    <x v="2"/>
    <x v="26"/>
    <x v="3"/>
    <n v="11"/>
    <x v="2"/>
    <x v="1"/>
    <s v="DCS AMMONIA-UTILITIES"/>
    <m/>
    <m/>
    <m/>
    <s v="O1010203"/>
    <n v="11"/>
    <m/>
    <s v=""/>
    <s v="10-Combined Bldgn-N2 plant, Demi water"/>
    <s v="TS-F-06:7/_x000a_O1010203_U11:3"/>
    <s v="TS-F-06:8/_x000a_O1010203_U11:4"/>
    <s v=""/>
    <m/>
    <s v="O1010203:11A/_x000a_O1010203_U11:5"/>
    <s v="O1010203:11B/_x000a_O1010203_U11:6"/>
    <m/>
    <s v=""/>
    <s v=""/>
  </r>
  <r>
    <s v="01"/>
    <m/>
    <s v="Сигнал"/>
    <s v="17-X -03023"/>
    <s v="17XZSH03023"/>
    <s v="10"/>
    <s v="Turbine Steam Condensate to 17-T-030"/>
    <s v="17-XV-03023 ОТКРЫТО"/>
    <s v="Position Open Proximity Switch"/>
    <s v="4124-XZ-DM-21703004"/>
    <x v="19"/>
    <s v="DCS_DI_02"/>
    <m/>
    <x v="51"/>
    <x v="2"/>
    <x v="3"/>
    <x v="4"/>
    <x v="41"/>
    <x v="3"/>
    <x v="3"/>
    <x v="0"/>
    <x v="2"/>
    <x v="0"/>
    <s v="O1010203_U12"/>
    <s v="HD5516"/>
    <s v="O1010203"/>
    <s v="TUA711-DIO32"/>
    <s v="17-SC-DCS-001/O1010203/ 17-MC-DCS-001"/>
    <s v="DB37-*m"/>
    <x v="0"/>
    <s v="CPO101"/>
    <n v="0"/>
    <x v="2"/>
    <x v="26"/>
    <x v="3"/>
    <n v="12"/>
    <x v="2"/>
    <x v="1"/>
    <s v="DCS AMMONIA-UTILITIES"/>
    <m/>
    <m/>
    <m/>
    <s v="O1010203"/>
    <n v="12"/>
    <m/>
    <s v=""/>
    <s v="10-Combined Bldgn-N2 plant, Demi water"/>
    <s v="TS-F-06:9/_x000a_O1010203_U12:3"/>
    <s v="TS-F-06:10/_x000a_O1010203_U12:4"/>
    <s v=""/>
    <m/>
    <s v="O1010203:12A/_x000a_O1010203_U12:5"/>
    <s v="O1010203:12B/_x000a_O1010203_U12:6"/>
    <m/>
    <s v=""/>
    <s v=""/>
  </r>
  <r>
    <s v="01"/>
    <m/>
    <s v="Сигнал"/>
    <s v="17-X -03023"/>
    <s v="17XZSL03023"/>
    <s v="10"/>
    <s v="Turbine Steam Condensate to 17-T-030"/>
    <s v="17-XV-03023 ЗАКРЫТО"/>
    <s v="Position Closed Proximity Switch"/>
    <s v="4124-XZ-DM-21703004"/>
    <x v="19"/>
    <s v="DCS_DI_02"/>
    <m/>
    <x v="51"/>
    <x v="2"/>
    <x v="4"/>
    <x v="4"/>
    <x v="41"/>
    <x v="4"/>
    <x v="4"/>
    <x v="0"/>
    <x v="2"/>
    <x v="0"/>
    <s v="O1010203_U13"/>
    <s v="HD5516"/>
    <s v="O1010203"/>
    <s v="TUA711-DIO32"/>
    <s v="17-SC-DCS-001/O1010203/ 17-MC-DCS-001"/>
    <s v="DB37-*m"/>
    <x v="0"/>
    <s v="CPO101"/>
    <n v="0"/>
    <x v="2"/>
    <x v="26"/>
    <x v="3"/>
    <n v="13"/>
    <x v="2"/>
    <x v="1"/>
    <s v="DCS AMMONIA-UTILITIES"/>
    <m/>
    <m/>
    <m/>
    <s v="O1010203"/>
    <n v="13"/>
    <m/>
    <s v=""/>
    <s v="10-Combined Bldgn-N2 plant, Demi water"/>
    <s v="TS-F-06:11/_x000a_O1010203_U13:3"/>
    <s v="TS-F-06:12/_x000a_O1010203_U13:4"/>
    <s v=""/>
    <m/>
    <s v="O1010203:13A/_x000a_O1010203_U13:5"/>
    <s v="O1010203:13B/_x000a_O1010203_U13:6"/>
    <m/>
    <s v=""/>
    <s v=""/>
  </r>
  <r>
    <s v="01"/>
    <m/>
    <s v="Сигнал"/>
    <s v="17-X -03024"/>
    <s v="17XZSH03024"/>
    <s v="10"/>
    <s v="Turbine Steam Condensate to 17-T-030"/>
    <s v="17-XV-03024 ОТКРЫТО"/>
    <s v="Position Open Proximity Switch"/>
    <s v="4124-XZ-DM-21703004"/>
    <x v="19"/>
    <s v="DCS_DI_02"/>
    <m/>
    <x v="51"/>
    <x v="2"/>
    <x v="6"/>
    <x v="4"/>
    <x v="41"/>
    <x v="6"/>
    <x v="6"/>
    <x v="0"/>
    <x v="2"/>
    <x v="0"/>
    <s v="O1010203_U14"/>
    <s v="HD5516"/>
    <s v="O1010203"/>
    <s v="TUA711-DIO32"/>
    <s v="17-SC-DCS-001/O1010203/ 17-MC-DCS-001"/>
    <s v="DB37-*m"/>
    <x v="0"/>
    <s v="CPO101"/>
    <n v="0"/>
    <x v="2"/>
    <x v="26"/>
    <x v="3"/>
    <n v="14"/>
    <x v="2"/>
    <x v="1"/>
    <s v="DCS AMMONIA-UTILITIES"/>
    <m/>
    <m/>
    <m/>
    <s v="O1010203"/>
    <n v="14"/>
    <m/>
    <s v=""/>
    <s v="10-Combined Bldgn-N2 plant, Demi water"/>
    <s v="TS-F-06:13/_x000a_O1010203_U14:3"/>
    <s v="TS-F-06:14/_x000a_O1010203_U14:4"/>
    <s v=""/>
    <m/>
    <s v="O1010203:14A/_x000a_O1010203_U14:5"/>
    <s v="O1010203:14B/_x000a_O1010203_U14:6"/>
    <m/>
    <s v=""/>
    <s v=""/>
  </r>
  <r>
    <s v="01"/>
    <m/>
    <s v="Сигнал"/>
    <s v="17-X -03024"/>
    <s v="17XZSL03024"/>
    <s v="10"/>
    <s v="Turbine Steam Condensate to 17-T-030"/>
    <s v="17-XV-03024 ЗАКРЫТО"/>
    <s v="Position Closed Proximity Switch"/>
    <s v="4124-XZ-DM-21703004"/>
    <x v="19"/>
    <s v="DCS_DI_02"/>
    <m/>
    <x v="51"/>
    <x v="2"/>
    <x v="7"/>
    <x v="4"/>
    <x v="41"/>
    <x v="7"/>
    <x v="7"/>
    <x v="0"/>
    <x v="2"/>
    <x v="0"/>
    <s v="O1010203_U15"/>
    <s v="HD5516"/>
    <s v="O1010203"/>
    <s v="TUA711-DIO32"/>
    <s v="17-SC-DCS-001/O1010203/ 17-MC-DCS-001"/>
    <s v="DB37-*m"/>
    <x v="0"/>
    <s v="CPO101"/>
    <n v="0"/>
    <x v="2"/>
    <x v="26"/>
    <x v="3"/>
    <n v="15"/>
    <x v="2"/>
    <x v="1"/>
    <s v="DCS AMMONIA-UTILITIES"/>
    <m/>
    <m/>
    <m/>
    <s v="O1010203"/>
    <n v="15"/>
    <m/>
    <s v=""/>
    <s v="10-Combined Bldgn-N2 plant, Demi water"/>
    <s v="TS-F-06:15/_x000a_O1010203_U15:3"/>
    <s v="TS-F-06:16/_x000a_O1010203_U15:4"/>
    <s v=""/>
    <m/>
    <s v="O1010203:15A/_x000a_O1010203_U15:5"/>
    <s v="O1010203:15B/_x000a_O1010203_U15:6"/>
    <m/>
    <s v=""/>
    <s v=""/>
  </r>
  <r>
    <s v="01"/>
    <m/>
    <s v="Сигнал"/>
    <s v="17-X -03025"/>
    <s v="17XZSH03025"/>
    <s v="10"/>
    <s v="17-P-030A discharge line"/>
    <s v="17-XV-03025 ОТКРЫТО"/>
    <s v="Position Open Proximity Switch"/>
    <s v="4124-XZ-DM-21703004"/>
    <x v="19"/>
    <s v="DCS_DI_02"/>
    <m/>
    <x v="51"/>
    <x v="2"/>
    <x v="10"/>
    <x v="4"/>
    <x v="41"/>
    <x v="10"/>
    <x v="10"/>
    <x v="0"/>
    <x v="2"/>
    <x v="0"/>
    <s v="O1010203_U16"/>
    <s v="HD5516"/>
    <s v="O1010203"/>
    <s v="TUA711-DIO32"/>
    <s v="17-SC-DCS-001/O1010203/ 17-MC-DCS-001"/>
    <s v="DB37-*m"/>
    <x v="0"/>
    <s v="CPO101"/>
    <n v="0"/>
    <x v="2"/>
    <x v="26"/>
    <x v="3"/>
    <n v="16"/>
    <x v="2"/>
    <x v="1"/>
    <s v="DCS AMMONIA-UTILITIES"/>
    <m/>
    <m/>
    <m/>
    <s v="O1010203"/>
    <n v="16"/>
    <m/>
    <s v=""/>
    <s v="10-Combined Bldgn-N2 plant, Demi water"/>
    <s v="TS-F-06:17/_x000a_O1010203_U16:3"/>
    <s v="TS-F-06:18/_x000a_O1010203_U16:4"/>
    <s v=""/>
    <m/>
    <s v="O1010203:16A/_x000a_O1010203_U16:5"/>
    <s v="O1010203:16B/_x000a_O1010203_U16:6"/>
    <m/>
    <s v=""/>
    <s v=""/>
  </r>
  <r>
    <s v="01"/>
    <m/>
    <s v="Сигнал"/>
    <s v="17-X -03025"/>
    <s v="17XZSL03025"/>
    <s v="10"/>
    <s v="17-P-030A discharge line"/>
    <s v="17-XV-03025 ЗАКРЫТО"/>
    <s v="Position Closed Proximity Switch"/>
    <s v="4124-XZ-DM-21703004"/>
    <x v="19"/>
    <s v="DCS_DI_02"/>
    <m/>
    <x v="51"/>
    <x v="2"/>
    <x v="11"/>
    <x v="4"/>
    <x v="41"/>
    <x v="11"/>
    <x v="11"/>
    <x v="0"/>
    <x v="2"/>
    <x v="0"/>
    <s v="O1010203_U17"/>
    <s v="HD5516"/>
    <s v="O1010203"/>
    <s v="TUA711-DIO32"/>
    <s v="17-SC-DCS-001/O1010203/ 17-MC-DCS-001"/>
    <s v="DB37-*m"/>
    <x v="0"/>
    <s v="CPO101"/>
    <n v="0"/>
    <x v="2"/>
    <x v="26"/>
    <x v="3"/>
    <n v="17"/>
    <x v="2"/>
    <x v="1"/>
    <s v="DCS AMMONIA-UTILITIES"/>
    <m/>
    <m/>
    <m/>
    <s v="O1010203"/>
    <n v="17"/>
    <m/>
    <s v=""/>
    <s v="10-Combined Bldgn-N2 plant, Demi water"/>
    <s v="TS-F-06:19/_x000a_O1010203_U17:3"/>
    <s v="TS-F-06:20/_x000a_O1010203_U17:4"/>
    <s v=""/>
    <m/>
    <s v="O1010203:17A/_x000a_O1010203_U17:5"/>
    <s v="O1010203:17B/_x000a_O1010203_U17:6"/>
    <m/>
    <s v=""/>
    <s v=""/>
  </r>
  <r>
    <s v="01"/>
    <m/>
    <s v="Сигнал"/>
    <s v="17-X -03026"/>
    <s v="17XZSH03026"/>
    <s v="10"/>
    <s v="17-P-030B discharge line"/>
    <s v="17-XV-03026 ОТКРЫТО"/>
    <s v="Position Open Proximity Switch"/>
    <s v="4124-XZ-DM-21703004"/>
    <x v="19"/>
    <s v="DCS_DI_02"/>
    <m/>
    <x v="51"/>
    <x v="2"/>
    <x v="12"/>
    <x v="4"/>
    <x v="41"/>
    <x v="12"/>
    <x v="12"/>
    <x v="0"/>
    <x v="2"/>
    <x v="0"/>
    <s v="O1010203_U18"/>
    <s v="HD5516"/>
    <s v="O1010203"/>
    <s v="TUA711-DIO32"/>
    <s v="17-SC-DCS-001/O1010203/ 17-MC-DCS-001"/>
    <s v="DB37-*m"/>
    <x v="0"/>
    <s v="CPO101"/>
    <n v="0"/>
    <x v="2"/>
    <x v="26"/>
    <x v="3"/>
    <n v="18"/>
    <x v="2"/>
    <x v="1"/>
    <s v="DCS AMMONIA-UTILITIES"/>
    <m/>
    <m/>
    <m/>
    <s v="O1010203"/>
    <n v="18"/>
    <m/>
    <s v=""/>
    <s v="10-Combined Bldgn-N2 plant, Demi water"/>
    <s v="TS-F-06:21/_x000a_O1010203_U18:3"/>
    <s v="TS-F-06:22/_x000a_O1010203_U18:4"/>
    <s v=""/>
    <m/>
    <s v="O1010203:18A/_x000a_O1010203_U18:5"/>
    <s v="O1010203:18B/_x000a_O1010203_U18:6"/>
    <m/>
    <s v=""/>
    <s v=""/>
  </r>
  <r>
    <s v="01"/>
    <m/>
    <s v="Сигнал"/>
    <s v="17-X -03026"/>
    <s v="17XZSL03026"/>
    <s v="10"/>
    <s v="17-P-030B discharge line"/>
    <s v="17-XV-03026 ЗАКРЫТО"/>
    <s v="Position Closed Proximity Switch"/>
    <s v="4124-XZ-DM-21703004"/>
    <x v="19"/>
    <s v="DCS_DI_02"/>
    <m/>
    <x v="51"/>
    <x v="2"/>
    <x v="13"/>
    <x v="4"/>
    <x v="41"/>
    <x v="13"/>
    <x v="13"/>
    <x v="0"/>
    <x v="2"/>
    <x v="0"/>
    <s v="O1010203_U19"/>
    <s v="HD5516"/>
    <s v="O1010203"/>
    <s v="TUA711-DIO32"/>
    <s v="17-SC-DCS-001/O1010203/ 17-MC-DCS-001"/>
    <s v="DB37-*m"/>
    <x v="0"/>
    <s v="CPO101"/>
    <n v="0"/>
    <x v="2"/>
    <x v="26"/>
    <x v="3"/>
    <n v="19"/>
    <x v="2"/>
    <x v="1"/>
    <s v="DCS AMMONIA-UTILITIES"/>
    <m/>
    <m/>
    <m/>
    <s v="O1010203"/>
    <n v="19"/>
    <m/>
    <s v=""/>
    <s v="10-Combined Bldgn-N2 plant, Demi water"/>
    <s v="TS-F-06:23/_x000a_O1010203_U19:3"/>
    <s v="TS-F-06:24/_x000a_O1010203_U19:4"/>
    <s v=""/>
    <m/>
    <s v="O1010203:19A/_x000a_O1010203_U19:5"/>
    <s v="O1010203:19B/_x000a_O1010203_U19:6"/>
    <m/>
    <s v=""/>
    <s v=""/>
  </r>
  <r>
    <s v="01"/>
    <m/>
    <s v="Сигнал"/>
    <s v="17-X -03027"/>
    <s v="17XZSH03027"/>
    <s v="10"/>
    <s v="17-P-030C discharge line"/>
    <s v="17-XV-03027 ОТКРЫТО"/>
    <s v="Position Open Proximity Switch"/>
    <s v="4124-XZ-DM-21703004"/>
    <x v="19"/>
    <s v="DCS_DI_02"/>
    <m/>
    <x v="51"/>
    <x v="2"/>
    <x v="14"/>
    <x v="4"/>
    <x v="41"/>
    <x v="14"/>
    <x v="14"/>
    <x v="0"/>
    <x v="2"/>
    <x v="0"/>
    <s v="O1010203_U20"/>
    <s v="HD5516"/>
    <s v="O1010203"/>
    <s v="TUA711-DIO32"/>
    <s v="17-SC-DCS-001/O1010203/ 17-MC-DCS-001"/>
    <s v="DB37-*m"/>
    <x v="0"/>
    <s v="CPO101"/>
    <n v="0"/>
    <x v="2"/>
    <x v="26"/>
    <x v="3"/>
    <n v="20"/>
    <x v="2"/>
    <x v="1"/>
    <s v="DCS AMMONIA-UTILITIES"/>
    <m/>
    <m/>
    <m/>
    <s v="O1010203"/>
    <n v="20"/>
    <m/>
    <s v=""/>
    <s v="10-Combined Bldgn-N2 plant, Demi water"/>
    <s v="TS-F-06:25/_x000a_O1010203_U20:3"/>
    <s v="TS-F-06:26/_x000a_O1010203_U20:4"/>
    <s v=""/>
    <m/>
    <s v="O1010203:20A/_x000a_O1010203_U20:5"/>
    <s v="O1010203:20B/_x000a_O1010203_U20:6"/>
    <m/>
    <s v=""/>
    <s v=""/>
  </r>
  <r>
    <s v="01"/>
    <m/>
    <s v="Сигнал"/>
    <s v="17-X -03027"/>
    <s v="17XZSL03027"/>
    <s v="10"/>
    <s v="17-P-030C discharge line"/>
    <s v="17-XV-03027 ЗАКРЫТО"/>
    <s v="Position Closed Proximity Switch"/>
    <s v="4124-XZ-DM-21703004"/>
    <x v="19"/>
    <s v="DCS_DI_02"/>
    <m/>
    <x v="51"/>
    <x v="2"/>
    <x v="15"/>
    <x v="4"/>
    <x v="41"/>
    <x v="15"/>
    <x v="15"/>
    <x v="0"/>
    <x v="2"/>
    <x v="0"/>
    <s v="O1010203_U21"/>
    <s v="HD5516"/>
    <s v="O1010203"/>
    <s v="TUA711-DIO32"/>
    <s v="17-SC-DCS-001/O1010203/ 17-MC-DCS-001"/>
    <s v="DB37-*m"/>
    <x v="0"/>
    <s v="CPO101"/>
    <n v="0"/>
    <x v="2"/>
    <x v="26"/>
    <x v="3"/>
    <n v="21"/>
    <x v="2"/>
    <x v="1"/>
    <s v="DCS AMMONIA-UTILITIES"/>
    <m/>
    <m/>
    <m/>
    <s v="O1010203"/>
    <n v="21"/>
    <m/>
    <s v=""/>
    <s v="10-Combined Bldgn-N2 plant, Demi water"/>
    <s v="TS-F-06:27/_x000a_O1010203_U21:3"/>
    <s v="TS-F-06:28/_x000a_O1010203_U21:4"/>
    <s v=""/>
    <m/>
    <s v="O1010203:21A/_x000a_O1010203_U21:5"/>
    <s v="O1010203:21B/_x000a_O1010203_U21:6"/>
    <m/>
    <s v=""/>
    <s v=""/>
  </r>
  <r>
    <s v="01"/>
    <m/>
    <s v="Сигнал"/>
    <s v="17-X -03059"/>
    <s v="17XZSH03059"/>
    <s v="10"/>
    <s v="17-P-031A discharge line"/>
    <s v="17-XV-03059 ОТКРЫТО"/>
    <s v="Position Open Proximity Switch"/>
    <s v="4124-XZ-DM-21703003"/>
    <x v="19"/>
    <s v="DCS_DI_02"/>
    <m/>
    <x v="51"/>
    <x v="2"/>
    <x v="9"/>
    <x v="4"/>
    <x v="41"/>
    <x v="9"/>
    <x v="9"/>
    <x v="0"/>
    <x v="2"/>
    <x v="0"/>
    <s v="O1010203_U22"/>
    <s v="HD5516"/>
    <s v="O1010203"/>
    <s v="TUA711-DIO32"/>
    <s v="17-SC-DCS-001/O1010203/ 17-MC-DCS-001"/>
    <s v="DB37-*m"/>
    <x v="0"/>
    <s v="CPO101"/>
    <n v="0"/>
    <x v="2"/>
    <x v="26"/>
    <x v="3"/>
    <n v="22"/>
    <x v="2"/>
    <x v="1"/>
    <s v="DCS AMMONIA-UTILITIES"/>
    <m/>
    <m/>
    <m/>
    <s v="O1010203"/>
    <n v="22"/>
    <m/>
    <s v=""/>
    <s v="10-Combined Bldgn-N2 plant, Demi water"/>
    <s v="TS-F-06:29/_x000a_O1010203_U22:3"/>
    <s v="TS-F-06:30/_x000a_O1010203_U22:4"/>
    <s v=""/>
    <m/>
    <s v="O1010203:22A/_x000a_O1010203_U22:5"/>
    <s v="O1010203:22B/_x000a_O1010203_U22:6"/>
    <m/>
    <s v=""/>
    <s v=""/>
  </r>
  <r>
    <s v="01"/>
    <m/>
    <s v="Сигнал"/>
    <s v="17-X -03059"/>
    <s v="17XZSL03059"/>
    <s v="10"/>
    <s v="17-P-031A discharge line"/>
    <s v="17-XV-03059 ЗАКРЫТО"/>
    <s v="Position Closed Proximity Switch"/>
    <s v="4124-XZ-DM-21703003"/>
    <x v="19"/>
    <s v="DCS_DI_02"/>
    <m/>
    <x v="51"/>
    <x v="2"/>
    <x v="16"/>
    <x v="4"/>
    <x v="41"/>
    <x v="16"/>
    <x v="16"/>
    <x v="0"/>
    <x v="2"/>
    <x v="0"/>
    <s v="O1010203_U23"/>
    <s v="HD5516"/>
    <s v="O1010203"/>
    <s v="TUA711-DIO32"/>
    <s v="17-SC-DCS-001/O1010203/ 17-MC-DCS-001"/>
    <s v="DB37-*m"/>
    <x v="0"/>
    <s v="CPO101"/>
    <n v="0"/>
    <x v="2"/>
    <x v="26"/>
    <x v="3"/>
    <n v="23"/>
    <x v="2"/>
    <x v="1"/>
    <s v="DCS AMMONIA-UTILITIES"/>
    <m/>
    <m/>
    <m/>
    <s v="O1010203"/>
    <n v="23"/>
    <m/>
    <s v=""/>
    <s v="10-Combined Bldgn-N2 plant, Demi water"/>
    <s v="TS-F-06:31/_x000a_O1010203_U23:3"/>
    <s v="TS-F-06:32/_x000a_O1010203_U23:4"/>
    <s v=""/>
    <m/>
    <s v="O1010203:23A/_x000a_O1010203_U23:5"/>
    <s v="O1010203:23B/_x000a_O1010203_U23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4"/>
    <x v="6"/>
    <x v="8"/>
    <x v="8"/>
    <x v="1"/>
    <x v="5"/>
    <x v="0"/>
    <s v="O1010203_U24"/>
    <s v="HD5516"/>
    <s v="O1010203"/>
    <s v="TUA711-DIO32"/>
    <s v="17-SC-DCS-001/O1010203/ 17-MC-DCS-001"/>
    <s v="DB37-*m"/>
    <x v="0"/>
    <s v="CPO101"/>
    <n v="0"/>
    <x v="2"/>
    <x v="26"/>
    <x v="3"/>
    <n v="24"/>
    <x v="2"/>
    <x v="1"/>
    <s v="DCS AMMONIA-UTILITIES"/>
    <m/>
    <m/>
    <m/>
    <s v="O1010203"/>
    <n v="24"/>
    <m/>
    <s v=""/>
    <m/>
    <s v=""/>
    <s v=""/>
    <s v=""/>
    <m/>
    <s v="O1010203:24A/_x000a_O1010203_U24:5"/>
    <s v="O1010203:24B/_x000a_O1010203_U24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4"/>
    <x v="6"/>
    <x v="8"/>
    <x v="8"/>
    <x v="1"/>
    <x v="5"/>
    <x v="0"/>
    <s v="O1010203_U25"/>
    <s v="HD5516"/>
    <s v="O1010203"/>
    <s v="TUA711-DIO32"/>
    <s v="17-SC-DCS-001/O1010203/ 17-MC-DCS-001"/>
    <s v="DB37-*m"/>
    <x v="0"/>
    <s v="CPO101"/>
    <n v="0"/>
    <x v="2"/>
    <x v="26"/>
    <x v="3"/>
    <n v="25"/>
    <x v="2"/>
    <x v="1"/>
    <s v="DCS AMMONIA-UTILITIES"/>
    <m/>
    <m/>
    <m/>
    <s v="O1010203"/>
    <n v="25"/>
    <m/>
    <s v=""/>
    <m/>
    <s v=""/>
    <s v=""/>
    <s v=""/>
    <m/>
    <s v="O1010203:25A/_x000a_O1010203_U25:5"/>
    <s v="O1010203:25B/_x000a_O1010203_U25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4"/>
    <x v="6"/>
    <x v="8"/>
    <x v="8"/>
    <x v="1"/>
    <x v="5"/>
    <x v="0"/>
    <s v="O1010203_U26"/>
    <s v="HD5516"/>
    <s v="O1010203"/>
    <s v="TUA711-DIO32"/>
    <s v="17-SC-DCS-001/O1010203/ 17-MC-DCS-001"/>
    <s v="DB37-*m"/>
    <x v="0"/>
    <s v="CPO101"/>
    <n v="0"/>
    <x v="2"/>
    <x v="26"/>
    <x v="3"/>
    <n v="26"/>
    <x v="2"/>
    <x v="1"/>
    <s v="DCS AMMONIA-UTILITIES"/>
    <m/>
    <m/>
    <m/>
    <s v="O1010203"/>
    <n v="26"/>
    <m/>
    <s v=""/>
    <m/>
    <s v=""/>
    <s v=""/>
    <s v=""/>
    <m/>
    <s v="O1010203:26A/_x000a_O1010203_U26:5"/>
    <s v="O1010203:26B/_x000a_O1010203_U26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4"/>
    <x v="6"/>
    <x v="8"/>
    <x v="8"/>
    <x v="1"/>
    <x v="5"/>
    <x v="0"/>
    <s v="O1010203_U27"/>
    <s v="HD5516"/>
    <s v="O1010203"/>
    <s v="TUA711-DIO32"/>
    <s v="17-SC-DCS-001/O1010203/ 17-MC-DCS-001"/>
    <s v="DB37-*m"/>
    <x v="0"/>
    <s v="CPO101"/>
    <n v="0"/>
    <x v="2"/>
    <x v="26"/>
    <x v="3"/>
    <n v="27"/>
    <x v="2"/>
    <x v="1"/>
    <s v="DCS AMMONIA-UTILITIES"/>
    <m/>
    <m/>
    <m/>
    <s v="O1010203"/>
    <n v="27"/>
    <m/>
    <s v=""/>
    <m/>
    <s v=""/>
    <s v=""/>
    <s v=""/>
    <m/>
    <s v="O1010203:27A/_x000a_O1010203_U27:5"/>
    <s v="O1010203:27B/_x000a_O1010203_U27:6"/>
    <m/>
    <s v=""/>
    <s v=""/>
  </r>
  <r>
    <s v="01"/>
    <m/>
    <s v="Сигнал"/>
    <s v="17-M -072    -A"/>
    <s v="17XSLM072A"/>
    <s v="07"/>
    <s v="Motor for Filter 17-P-072A"/>
    <s v="17-P-072A СИГНАЛИЗ УТЕЧКИ"/>
    <s v="Motor Leakage Status"/>
    <s v="4124-XZ-DM-21707005"/>
    <x v="20"/>
    <s v="DCS_DI_04"/>
    <m/>
    <x v="42"/>
    <x v="2"/>
    <x v="23"/>
    <x v="4"/>
    <x v="35"/>
    <x v="20"/>
    <x v="20"/>
    <x v="0"/>
    <x v="2"/>
    <x v="0"/>
    <s v="O1010203_U28"/>
    <s v="KFD2-ER-1.W.LB"/>
    <s v="O1010203"/>
    <s v="TUA711-DIO32"/>
    <s v="17-SC-DCS-001/O1010203/ 17-MC-DCS-001"/>
    <s v="DB37-*m"/>
    <x v="0"/>
    <s v="CPO101"/>
    <n v="0"/>
    <x v="2"/>
    <x v="26"/>
    <x v="3"/>
    <n v="28"/>
    <x v="2"/>
    <x v="1"/>
    <s v="DCS AMMONIA-UTILITIES"/>
    <m/>
    <m/>
    <m/>
    <s v="O1010203"/>
    <n v="28"/>
    <m/>
    <s v=""/>
    <s v="07-Cooling Tower Area"/>
    <s v="TS-F-02:35/_x000a_O1010203_U28:3"/>
    <s v="TS-F-02:36/_x000a_O1010203_U28:1"/>
    <s v=""/>
    <m/>
    <s v="O1010203:28A/_x000a_O1010203_U28:7"/>
    <s v="O1010203:28B/_x000a_O1010203_U28:8"/>
    <m/>
    <s v=""/>
    <s v=""/>
  </r>
  <r>
    <s v="01"/>
    <m/>
    <s v="Резерв"/>
    <m/>
    <s v="Резерв"/>
    <m/>
    <m/>
    <s v="резерв"/>
    <m/>
    <m/>
    <x v="20"/>
    <s v="DCS_DI_04"/>
    <m/>
    <x v="6"/>
    <x v="4"/>
    <x v="8"/>
    <x v="4"/>
    <x v="6"/>
    <x v="8"/>
    <x v="8"/>
    <x v="1"/>
    <x v="5"/>
    <x v="0"/>
    <s v="O1010203_U29"/>
    <s v="KFD2-ER-1.W.LB"/>
    <s v="O1010203"/>
    <s v="TUA711-DIO32"/>
    <s v="17-SC-DCS-001/O1010203/ 17-MC-DCS-001"/>
    <s v="DB37-*m"/>
    <x v="0"/>
    <s v="CPO101"/>
    <n v="0"/>
    <x v="2"/>
    <x v="26"/>
    <x v="3"/>
    <n v="29"/>
    <x v="2"/>
    <x v="1"/>
    <s v="DCS AMMONIA-UTILITIES"/>
    <m/>
    <m/>
    <m/>
    <s v="O1010203"/>
    <n v="29"/>
    <m/>
    <s v=""/>
    <m/>
    <s v=""/>
    <s v=""/>
    <s v=""/>
    <m/>
    <s v="O1010203:29A/_x000a_O1010203_U29:7"/>
    <s v="O1010203:29B/_x000a_O1010203_U29:8"/>
    <m/>
    <s v=""/>
    <s v=""/>
  </r>
  <r>
    <s v="01"/>
    <m/>
    <s v="Резерв"/>
    <m/>
    <s v="Резерв"/>
    <m/>
    <m/>
    <s v="резерв"/>
    <m/>
    <m/>
    <x v="20"/>
    <s v="DCS_DI_04"/>
    <m/>
    <x v="6"/>
    <x v="4"/>
    <x v="8"/>
    <x v="4"/>
    <x v="6"/>
    <x v="8"/>
    <x v="8"/>
    <x v="1"/>
    <x v="5"/>
    <x v="0"/>
    <s v="O1010203_U30"/>
    <s v="KFD2-ER-1.W.LB"/>
    <s v="O1010203"/>
    <s v="TUA711-DIO32"/>
    <s v="17-SC-DCS-001/O1010203/ 17-MC-DCS-001"/>
    <s v="DB37-*m"/>
    <x v="0"/>
    <s v="CPO101"/>
    <n v="0"/>
    <x v="2"/>
    <x v="26"/>
    <x v="3"/>
    <n v="30"/>
    <x v="2"/>
    <x v="1"/>
    <s v="DCS AMMONIA-UTILITIES"/>
    <m/>
    <m/>
    <m/>
    <s v="O1010203"/>
    <n v="30"/>
    <m/>
    <s v=""/>
    <m/>
    <s v=""/>
    <s v=""/>
    <s v=""/>
    <m/>
    <s v="O1010203:30A/_x000a_O1010203_U30:7"/>
    <s v="O1010203:30B/_x000a_O1010203_U30:8"/>
    <m/>
    <s v=""/>
    <s v=""/>
  </r>
  <r>
    <s v="01"/>
    <m/>
    <s v="Резерв"/>
    <m/>
    <s v="Резерв"/>
    <m/>
    <m/>
    <s v="резерв"/>
    <m/>
    <m/>
    <x v="20"/>
    <s v="DCS_DI_04"/>
    <m/>
    <x v="6"/>
    <x v="4"/>
    <x v="8"/>
    <x v="4"/>
    <x v="6"/>
    <x v="8"/>
    <x v="8"/>
    <x v="1"/>
    <x v="5"/>
    <x v="0"/>
    <s v="O1010203_U31"/>
    <s v="KFD2-ER-1.W.LB"/>
    <s v="O1010203"/>
    <s v="TUA711-DIO32"/>
    <s v="17-SC-DCS-001/O1010203/ 17-MC-DCS-001"/>
    <s v="DB37-*m"/>
    <x v="0"/>
    <s v="CPO101"/>
    <n v="0"/>
    <x v="2"/>
    <x v="26"/>
    <x v="3"/>
    <n v="31"/>
    <x v="2"/>
    <x v="1"/>
    <s v="DCS AMMONIA-UTILITIES"/>
    <m/>
    <m/>
    <m/>
    <s v="O1010203"/>
    <n v="31"/>
    <m/>
    <s v=""/>
    <m/>
    <s v=""/>
    <s v=""/>
    <s v=""/>
    <m/>
    <s v="O1010203:31A/_x000a_O1010203_U31:7"/>
    <s v="O1010203:31B/_x000a_O1010203_U31:8"/>
    <m/>
    <s v=""/>
    <s v=""/>
  </r>
  <r>
    <s v="01"/>
    <m/>
    <s v="Резерв"/>
    <m/>
    <s v="Резерв"/>
    <m/>
    <m/>
    <s v="резерв"/>
    <m/>
    <m/>
    <x v="20"/>
    <s v="DCS_DI_04"/>
    <m/>
    <x v="6"/>
    <x v="4"/>
    <x v="8"/>
    <x v="4"/>
    <x v="6"/>
    <x v="8"/>
    <x v="8"/>
    <x v="1"/>
    <x v="5"/>
    <x v="0"/>
    <s v="O1010203_U32"/>
    <s v="KFD2-ER-1.W.LB"/>
    <s v="O1010203"/>
    <s v="TUA711-DIO32"/>
    <s v="17-SC-DCS-001/O1010203/ 17-MC-DCS-001"/>
    <s v="DB37-*m"/>
    <x v="0"/>
    <s v="CPO101"/>
    <n v="0"/>
    <x v="2"/>
    <x v="26"/>
    <x v="3"/>
    <n v="32"/>
    <x v="2"/>
    <x v="1"/>
    <s v="DCS AMMONIA-UTILITIES"/>
    <m/>
    <m/>
    <m/>
    <s v="O1010203"/>
    <n v="32"/>
    <m/>
    <s v=""/>
    <m/>
    <s v=""/>
    <s v=""/>
    <s v=""/>
    <m/>
    <s v="O1010203:32A/_x000a_O1010203_U32:7"/>
    <s v="O1010203:32B/_x000a_O1010203_U32:8"/>
    <m/>
    <s v=""/>
    <s v=""/>
  </r>
  <r>
    <s v="01"/>
    <m/>
    <s v="Сигнал"/>
    <s v="17-M -07042"/>
    <s v="17MXSA07042"/>
    <s v="07"/>
    <s v="17-P-073A Discharge line"/>
    <s v="17-MOV-07042 ДОСТУПНО"/>
    <s v="MOV Available"/>
    <s v="4124-XZ-DM-21707007"/>
    <x v="17"/>
    <s v="DCS_DI_01"/>
    <m/>
    <x v="52"/>
    <x v="2"/>
    <x v="5"/>
    <x v="5"/>
    <x v="4"/>
    <x v="5"/>
    <x v="5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1"/>
    <x v="2"/>
    <x v="1"/>
    <s v="DCS AMMONIA-UTILITIES"/>
    <m/>
    <m/>
    <m/>
    <s v="O1010204"/>
    <n v="1"/>
    <m/>
    <s v=""/>
    <s v="07-Cooling Tower Area"/>
    <s v=""/>
    <s v=""/>
    <s v=""/>
    <m/>
    <s v=""/>
    <s v=""/>
    <m/>
    <s v="TS-R-03:1/_x000a_O1010204:1A"/>
    <s v="TS-R-03:2/_x000a_O1010204:1B"/>
  </r>
  <r>
    <s v="01"/>
    <m/>
    <s v="Сигнал"/>
    <s v="17-M -07042"/>
    <s v="17MXSR07042"/>
    <s v="07"/>
    <s v="17-P-073A Discharge line"/>
    <s v="17-MOV-07042 МЕСТ/ДИСТАНЦ"/>
    <s v="MOV Remote"/>
    <s v="4124-XZ-DM-21707007"/>
    <x v="17"/>
    <s v="DCS_DI_01"/>
    <m/>
    <x v="52"/>
    <x v="2"/>
    <x v="0"/>
    <x v="5"/>
    <x v="4"/>
    <x v="0"/>
    <x v="0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2"/>
    <x v="2"/>
    <x v="1"/>
    <s v="DCS AMMONIA-UTILITIES"/>
    <m/>
    <m/>
    <m/>
    <s v="O1010204"/>
    <n v="2"/>
    <m/>
    <s v=""/>
    <s v="07-Cooling Tower Area"/>
    <s v=""/>
    <s v=""/>
    <s v=""/>
    <m/>
    <s v=""/>
    <s v=""/>
    <m/>
    <s v="TS-R-03:3/_x000a_O1010204:2A"/>
    <s v="TS-R-03:4/_x000a_O1010204:2B"/>
  </r>
  <r>
    <s v="01"/>
    <m/>
    <s v="Сигнал"/>
    <s v="17-M -07042"/>
    <s v="17MZSH07042"/>
    <s v="07"/>
    <s v="17-P-073A Discharge line"/>
    <s v="17-MOV-07042 ОТКРЫТО"/>
    <s v="MOV Open"/>
    <s v="4124-XZ-DM-21707007"/>
    <x v="17"/>
    <s v="DCS_DI_01"/>
    <m/>
    <x v="52"/>
    <x v="2"/>
    <x v="1"/>
    <x v="5"/>
    <x v="4"/>
    <x v="1"/>
    <x v="1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3"/>
    <x v="2"/>
    <x v="1"/>
    <s v="DCS AMMONIA-UTILITIES"/>
    <m/>
    <m/>
    <m/>
    <s v="O1010204"/>
    <n v="3"/>
    <m/>
    <s v=""/>
    <s v="07-Cooling Tower Area"/>
    <s v=""/>
    <s v=""/>
    <s v=""/>
    <m/>
    <s v=""/>
    <s v=""/>
    <m/>
    <s v="TS-R-03:5/_x000a_O1010204:3A"/>
    <s v="TS-R-03:6/_x000a_O1010204:3B"/>
  </r>
  <r>
    <s v="01"/>
    <m/>
    <s v="Сигнал"/>
    <s v="17-M -07042"/>
    <s v="17MZSL07042"/>
    <s v="07"/>
    <s v="17-P-073A Discharge line"/>
    <s v="17-MOV-07042 ЗАКРЫТО"/>
    <s v="MOV Closed"/>
    <s v="4124-XZ-DM-21707007"/>
    <x v="17"/>
    <s v="DCS_DI_01"/>
    <m/>
    <x v="52"/>
    <x v="2"/>
    <x v="2"/>
    <x v="5"/>
    <x v="4"/>
    <x v="2"/>
    <x v="2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4"/>
    <x v="2"/>
    <x v="1"/>
    <s v="DCS AMMONIA-UTILITIES"/>
    <m/>
    <m/>
    <m/>
    <s v="O1010204"/>
    <n v="4"/>
    <m/>
    <s v=""/>
    <s v="07-Cooling Tower Area"/>
    <s v=""/>
    <s v=""/>
    <s v=""/>
    <m/>
    <s v=""/>
    <s v=""/>
    <m/>
    <s v="TS-R-03:7/_x000a_O1010204:4A"/>
    <s v="TS-R-03:8/_x000a_O1010204:4B"/>
  </r>
  <r>
    <s v="01"/>
    <m/>
    <s v="Сигнал"/>
    <s v="17-M -07043"/>
    <s v="17MXSA07043"/>
    <s v="07"/>
    <s v="17-P-073B Discharge line"/>
    <s v="17-MOV-07043 ДОСТУПНО"/>
    <s v="MOV Available"/>
    <s v="4124-XZ-DM-21707007"/>
    <x v="17"/>
    <s v="DCS_DI_01"/>
    <m/>
    <x v="52"/>
    <x v="2"/>
    <x v="3"/>
    <x v="5"/>
    <x v="4"/>
    <x v="3"/>
    <x v="3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5"/>
    <x v="2"/>
    <x v="1"/>
    <s v="DCS AMMONIA-UTILITIES"/>
    <m/>
    <m/>
    <m/>
    <s v="O1010204"/>
    <n v="5"/>
    <m/>
    <s v=""/>
    <s v="07-Cooling Tower Area"/>
    <s v=""/>
    <s v=""/>
    <s v=""/>
    <m/>
    <s v=""/>
    <s v=""/>
    <m/>
    <s v="TS-R-03:9/_x000a_O1010204:5A"/>
    <s v="TS-R-03:10/_x000a_O1010204:5B"/>
  </r>
  <r>
    <s v="01"/>
    <m/>
    <s v="Сигнал"/>
    <s v="17-M -07043"/>
    <s v="17MXSR07043"/>
    <s v="07"/>
    <s v="17-P-073B Discharge line"/>
    <s v="17-MOV-07043 МЕСТ/ДИСТАНЦ"/>
    <s v="MOV Remote"/>
    <s v="4124-XZ-DM-21707007"/>
    <x v="17"/>
    <s v="DCS_DI_01"/>
    <m/>
    <x v="52"/>
    <x v="2"/>
    <x v="4"/>
    <x v="5"/>
    <x v="4"/>
    <x v="4"/>
    <x v="4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6"/>
    <x v="2"/>
    <x v="1"/>
    <s v="DCS AMMONIA-UTILITIES"/>
    <m/>
    <m/>
    <m/>
    <s v="O1010204"/>
    <n v="6"/>
    <m/>
    <s v=""/>
    <s v="07-Cooling Tower Area"/>
    <s v=""/>
    <s v=""/>
    <s v=""/>
    <m/>
    <s v=""/>
    <s v=""/>
    <m/>
    <s v="TS-R-03:11/_x000a_O1010204:6A"/>
    <s v="TS-R-03:12/_x000a_O1010204:6B"/>
  </r>
  <r>
    <s v="01"/>
    <m/>
    <s v="Сигнал"/>
    <s v="17-M -07043"/>
    <s v="17MZSH07043"/>
    <s v="07"/>
    <s v="17-P-073B Discharge line"/>
    <s v="17-MOV-07043 ОТКРЫТО"/>
    <s v="MOV Open"/>
    <s v="4124-XZ-DM-21707007"/>
    <x v="17"/>
    <s v="DCS_DI_01"/>
    <m/>
    <x v="52"/>
    <x v="2"/>
    <x v="6"/>
    <x v="5"/>
    <x v="4"/>
    <x v="6"/>
    <x v="6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7"/>
    <x v="2"/>
    <x v="1"/>
    <s v="DCS AMMONIA-UTILITIES"/>
    <m/>
    <m/>
    <m/>
    <s v="O1010204"/>
    <n v="7"/>
    <m/>
    <s v=""/>
    <s v="07-Cooling Tower Area"/>
    <s v=""/>
    <s v=""/>
    <s v=""/>
    <m/>
    <s v=""/>
    <s v=""/>
    <m/>
    <s v="TS-R-03:13/_x000a_O1010204:7A"/>
    <s v="TS-R-03:14/_x000a_O1010204:7B"/>
  </r>
  <r>
    <s v="01"/>
    <m/>
    <s v="Сигнал"/>
    <s v="17-M -07043"/>
    <s v="17MZSL07043"/>
    <s v="07"/>
    <s v="17-P-073B Discharge line"/>
    <s v="17-MOV-07043 ЗАКРЫТО"/>
    <s v="MOV Closed"/>
    <s v="4124-XZ-DM-21707007"/>
    <x v="17"/>
    <s v="DCS_DI_01"/>
    <m/>
    <x v="52"/>
    <x v="2"/>
    <x v="7"/>
    <x v="5"/>
    <x v="4"/>
    <x v="7"/>
    <x v="7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8"/>
    <x v="2"/>
    <x v="1"/>
    <s v="DCS AMMONIA-UTILITIES"/>
    <m/>
    <m/>
    <m/>
    <s v="O1010204"/>
    <n v="8"/>
    <m/>
    <s v=""/>
    <s v="07-Cooling Tower Area"/>
    <s v=""/>
    <s v=""/>
    <s v=""/>
    <m/>
    <s v=""/>
    <s v=""/>
    <m/>
    <s v="TS-R-03:15/_x000a_O1010204:8A"/>
    <s v="TS-R-03:16/_x000a_O1010204:8B"/>
  </r>
  <r>
    <s v="01"/>
    <m/>
    <s v="Сигнал"/>
    <s v="10-M -08012"/>
    <s v="10MXSA08012"/>
    <s v="00"/>
    <s v="Fire Water to Cooling Water Towers"/>
    <s v="10-MOV-08012 ДОСТУПЕН"/>
    <s v="MOV Available"/>
    <s v="4124-XZ-DM-21008001"/>
    <x v="17"/>
    <s v="DCS_DI_01"/>
    <m/>
    <x v="52"/>
    <x v="2"/>
    <x v="9"/>
    <x v="5"/>
    <x v="4"/>
    <x v="9"/>
    <x v="9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9"/>
    <x v="2"/>
    <x v="1"/>
    <s v="DCS AMMONIA-UTILITIES"/>
    <m/>
    <m/>
    <m/>
    <s v="O1010204"/>
    <n v="9"/>
    <m/>
    <s v=""/>
    <s v="00-Common"/>
    <s v=""/>
    <s v=""/>
    <s v=""/>
    <m/>
    <s v=""/>
    <s v=""/>
    <m/>
    <s v="TS-R-03:29/_x000a_O1010204:9A"/>
    <s v="TS-R-03:30/_x000a_O1010204:9B"/>
  </r>
  <r>
    <s v="01"/>
    <m/>
    <s v="Сигнал"/>
    <s v="10-M -08012"/>
    <s v="10MXSR08012"/>
    <s v="00"/>
    <s v="Fire Water to Cooling Water Towers"/>
    <s v="10-MOV-08012 ПО МЕСТУ/ДИСТАНЦИЯ"/>
    <s v="MOV Remote"/>
    <s v="4124-XZ-DM-21008001"/>
    <x v="17"/>
    <s v="DCS_DI_01"/>
    <m/>
    <x v="52"/>
    <x v="2"/>
    <x v="16"/>
    <x v="5"/>
    <x v="4"/>
    <x v="16"/>
    <x v="16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10"/>
    <x v="2"/>
    <x v="1"/>
    <s v="DCS AMMONIA-UTILITIES"/>
    <m/>
    <m/>
    <m/>
    <s v="O1010204"/>
    <n v="10"/>
    <m/>
    <s v=""/>
    <s v="00-Common"/>
    <s v=""/>
    <s v=""/>
    <s v=""/>
    <m/>
    <s v=""/>
    <s v=""/>
    <m/>
    <s v="TS-R-03:31/_x000a_O1010204:10A"/>
    <s v="TS-R-03:32/_x000a_O1010204:10B"/>
  </r>
  <r>
    <s v="01"/>
    <m/>
    <s v="Сигнал"/>
    <s v="10-M -08012"/>
    <s v="10MZSH08012"/>
    <s v="00"/>
    <s v="Fire Water to Cooling Water Towers"/>
    <s v="10-MOV-08012 ОТКРЫТО (СИГН)"/>
    <s v="MOV Open"/>
    <s v="4124-XZ-DM-21008001"/>
    <x v="17"/>
    <s v="DCS_DI_01"/>
    <m/>
    <x v="52"/>
    <x v="2"/>
    <x v="22"/>
    <x v="5"/>
    <x v="4"/>
    <x v="19"/>
    <x v="19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11"/>
    <x v="2"/>
    <x v="1"/>
    <s v="DCS AMMONIA-UTILITIES"/>
    <m/>
    <m/>
    <m/>
    <s v="O1010204"/>
    <n v="11"/>
    <m/>
    <s v=""/>
    <s v="00-Common"/>
    <s v=""/>
    <s v=""/>
    <s v=""/>
    <m/>
    <s v=""/>
    <s v=""/>
    <m/>
    <s v="TS-R-03:33/_x000a_O1010204:11A"/>
    <s v="TS-R-03:34/_x000a_O1010204:11B"/>
  </r>
  <r>
    <s v="01"/>
    <m/>
    <s v="Сигнал"/>
    <s v="10-M -08012"/>
    <s v="10MZSL08012"/>
    <s v="00"/>
    <s v="Fire Water to Cooling Water Towers"/>
    <s v="10-MOV-08012 ЗАКРЫТО (СИГН)"/>
    <s v="MOV Closed"/>
    <s v="4124-XZ-DM-21008001"/>
    <x v="17"/>
    <s v="DCS_DI_01"/>
    <m/>
    <x v="52"/>
    <x v="2"/>
    <x v="23"/>
    <x v="5"/>
    <x v="4"/>
    <x v="20"/>
    <x v="20"/>
    <x v="0"/>
    <x v="2"/>
    <x v="0"/>
    <s v=""/>
    <s v=""/>
    <s v="O1010204"/>
    <s v="TUA711-DIR32"/>
    <s v="17-SC-DCS-001/O1010204/ 17-MC-DCS-002"/>
    <s v="DB37-*m"/>
    <x v="0"/>
    <s v="CPO101"/>
    <n v="0"/>
    <x v="2"/>
    <x v="27"/>
    <x v="4"/>
    <n v="12"/>
    <x v="2"/>
    <x v="1"/>
    <s v="DCS AMMONIA-UTILITIES"/>
    <m/>
    <m/>
    <m/>
    <s v="O1010204"/>
    <n v="12"/>
    <m/>
    <s v=""/>
    <s v="00-Common"/>
    <s v=""/>
    <s v=""/>
    <s v=""/>
    <m/>
    <s v=""/>
    <s v=""/>
    <m/>
    <s v="TS-R-03:35/_x000a_O1010204:12A"/>
    <s v="TS-R-03:36/_x000a_O1010204:12B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3"/>
    <x v="2"/>
    <x v="1"/>
    <s v="DCS AMMONIA-UTILITIES"/>
    <m/>
    <m/>
    <m/>
    <s v="O1010204"/>
    <n v="13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4"/>
    <x v="2"/>
    <x v="1"/>
    <s v="DCS AMMONIA-UTILITIES"/>
    <m/>
    <m/>
    <m/>
    <s v="O1010204"/>
    <n v="1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5"/>
    <x v="2"/>
    <x v="1"/>
    <s v="DCS AMMONIA-UTILITIES"/>
    <m/>
    <m/>
    <m/>
    <s v="O1010204"/>
    <n v="1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6"/>
    <x v="2"/>
    <x v="1"/>
    <s v="DCS AMMONIA-UTILITIES"/>
    <m/>
    <m/>
    <m/>
    <s v="O1010204"/>
    <n v="16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7"/>
    <x v="2"/>
    <x v="1"/>
    <s v="DCS AMMONIA-UTILITIES"/>
    <m/>
    <m/>
    <m/>
    <s v="O1010204"/>
    <n v="17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8"/>
    <x v="2"/>
    <x v="1"/>
    <s v="DCS AMMONIA-UTILITIES"/>
    <m/>
    <m/>
    <m/>
    <s v="O1010204"/>
    <n v="18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5"/>
    <x v="6"/>
    <x v="8"/>
    <x v="8"/>
    <x v="1"/>
    <x v="5"/>
    <x v="2"/>
    <s v=""/>
    <s v=""/>
    <s v="O1010204"/>
    <s v=""/>
    <s v="17-SC-DCS-001/O1010204/ 17-MC-DCS-002"/>
    <s v="DB37-*m"/>
    <x v="0"/>
    <s v="CPO101"/>
    <n v="0"/>
    <x v="2"/>
    <x v="27"/>
    <x v="4"/>
    <n v="19"/>
    <x v="2"/>
    <x v="1"/>
    <s v="DCS AMMONIA-UTILITIES"/>
    <m/>
    <m/>
    <m/>
    <s v="O1010204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0"/>
    <x v="2"/>
    <x v="1"/>
    <s v="DCS AMMONIA-UTILITIES"/>
    <m/>
    <m/>
    <m/>
    <s v="O1010204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1"/>
    <x v="2"/>
    <x v="1"/>
    <s v="DCS AMMONIA-UTILITIES"/>
    <m/>
    <m/>
    <m/>
    <s v="O1010204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2"/>
    <x v="2"/>
    <x v="1"/>
    <s v="DCS AMMONIA-UTILITIES"/>
    <m/>
    <m/>
    <m/>
    <s v="O1010204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3"/>
    <x v="2"/>
    <x v="1"/>
    <s v="DCS AMMONIA-UTILITIES"/>
    <m/>
    <m/>
    <m/>
    <s v="O1010204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4"/>
    <x v="2"/>
    <x v="1"/>
    <s v="DCS AMMONIA-UTILITIES"/>
    <m/>
    <m/>
    <m/>
    <s v="O1010204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5"/>
    <x v="2"/>
    <x v="1"/>
    <s v="DCS AMMONIA-UTILITIES"/>
    <m/>
    <m/>
    <m/>
    <s v="O1010204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6"/>
    <x v="2"/>
    <x v="1"/>
    <s v="DCS AMMONIA-UTILITIES"/>
    <m/>
    <m/>
    <m/>
    <s v="O1010204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7"/>
    <x v="2"/>
    <x v="1"/>
    <s v="DCS AMMONIA-UTILITIES"/>
    <m/>
    <m/>
    <m/>
    <s v="O1010204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8"/>
    <x v="2"/>
    <x v="1"/>
    <s v="DCS AMMONIA-UTILITIES"/>
    <m/>
    <m/>
    <m/>
    <s v="O1010204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29"/>
    <x v="2"/>
    <x v="1"/>
    <s v="DCS AMMONIA-UTILITIES"/>
    <m/>
    <m/>
    <m/>
    <s v="O1010204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30"/>
    <x v="2"/>
    <x v="1"/>
    <s v="DCS AMMONIA-UTILITIES"/>
    <m/>
    <m/>
    <m/>
    <s v="O1010204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31"/>
    <x v="2"/>
    <x v="1"/>
    <s v="DCS AMMONIA-UTILITIES"/>
    <m/>
    <m/>
    <m/>
    <s v="O1010204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0204"/>
    <s v="TUA711-DIR32"/>
    <s v="17-SC-DCS-001/O1010204/ 17-MC-DCS-002"/>
    <s v="DB37-*m"/>
    <x v="0"/>
    <s v="CPO101"/>
    <n v="0"/>
    <x v="2"/>
    <x v="27"/>
    <x v="4"/>
    <n v="32"/>
    <x v="2"/>
    <x v="1"/>
    <s v="DCS AMMONIA-UTILITIES"/>
    <m/>
    <m/>
    <m/>
    <s v="O1010204"/>
    <n v="32"/>
    <m/>
    <s v=""/>
    <m/>
    <s v=""/>
    <s v=""/>
    <s v=""/>
    <m/>
    <s v=""/>
    <s v=""/>
    <m/>
    <s v=""/>
    <s v=""/>
  </r>
  <r>
    <s v="01"/>
    <m/>
    <s v="Сигнал"/>
    <s v="17-X -03060"/>
    <s v="17XZSH03060"/>
    <s v="10"/>
    <s v="17-P-031B discharge"/>
    <s v="17-XV-03060 ОТКРЫТО"/>
    <s v="Position Open Proximity Switch"/>
    <s v="4124-XZ-DM-21703003"/>
    <x v="19"/>
    <s v="DCS_DI_02"/>
    <m/>
    <x v="53"/>
    <x v="1"/>
    <x v="5"/>
    <x v="6"/>
    <x v="7"/>
    <x v="5"/>
    <x v="5"/>
    <x v="0"/>
    <x v="1"/>
    <x v="0"/>
    <s v="O1010205_U1"/>
    <s v="HD5516"/>
    <s v="O1010205"/>
    <s v="TUA711-DIO32"/>
    <s v="17-SC-DCS-001/O1010205/ 17-MC-DCS-004"/>
    <s v="DB37-*m"/>
    <x v="0"/>
    <s v="CPO101"/>
    <n v="0"/>
    <x v="2"/>
    <x v="28"/>
    <x v="5"/>
    <n v="1"/>
    <x v="2"/>
    <x v="1"/>
    <s v="DCS AMMONIA-UTILITIES"/>
    <s v="терм панель перенесена из 17-MC-DCS-002"/>
    <m/>
    <m/>
    <s v="O1010205"/>
    <n v="1"/>
    <m/>
    <s v=""/>
    <s v="10-Combined Bldgn-N2 plant, Demi water"/>
    <s v="TS-Q-02:1/_x000a_O1010205_U1:3"/>
    <s v="TS-Q-02:2/_x000a_O1010205_U1:4"/>
    <s v=""/>
    <m/>
    <s v="O1010205:1A/_x000a_O1010205_U1:5"/>
    <s v="O1010205:1B/_x000a_O1010205_U1:6"/>
    <m/>
    <s v=""/>
    <s v=""/>
  </r>
  <r>
    <s v="01"/>
    <m/>
    <s v="Сигнал"/>
    <s v="17-X -03060"/>
    <s v="17XZSL03060"/>
    <s v="10"/>
    <s v="17-P-031B discharge"/>
    <s v="17-XV-03060 ЗАКРЫТО"/>
    <s v="Position Closed Proximity Switch"/>
    <s v="4124-XZ-DM-21703003"/>
    <x v="19"/>
    <s v="DCS_DI_02"/>
    <m/>
    <x v="53"/>
    <x v="1"/>
    <x v="0"/>
    <x v="6"/>
    <x v="7"/>
    <x v="0"/>
    <x v="0"/>
    <x v="0"/>
    <x v="1"/>
    <x v="0"/>
    <s v="O1010205_U2"/>
    <s v="HD5516"/>
    <s v="O1010205"/>
    <s v="TUA711-DIO32"/>
    <s v="17-SC-DCS-001/O1010205/ 17-MC-DCS-004"/>
    <s v="DB37-*m"/>
    <x v="0"/>
    <s v="CPO101"/>
    <n v="0"/>
    <x v="2"/>
    <x v="28"/>
    <x v="5"/>
    <n v="2"/>
    <x v="2"/>
    <x v="1"/>
    <s v="DCS AMMONIA-UTILITIES"/>
    <s v="терм панель перенесена из 17-MC-DCS-002"/>
    <m/>
    <m/>
    <s v="O1010205"/>
    <n v="2"/>
    <m/>
    <s v=""/>
    <s v="10-Combined Bldgn-N2 plant, Demi water"/>
    <s v="TS-Q-02:3/_x000a_O1010205_U2:3"/>
    <s v="TS-Q-02:4/_x000a_O1010205_U2:4"/>
    <s v=""/>
    <m/>
    <s v="O1010205:2A/_x000a_O1010205_U2:5"/>
    <s v="O1010205:2B/_x000a_O1010205_U2:6"/>
    <m/>
    <s v=""/>
    <s v=""/>
  </r>
  <r>
    <s v="01"/>
    <m/>
    <s v="Сигнал"/>
    <s v="17-X -03061"/>
    <s v="17XZSH03061"/>
    <s v="10"/>
    <s v="17-P-031C discharge"/>
    <s v="17-XV-03061 ОТКРЫТО"/>
    <s v="Position Open Proximity Switch"/>
    <s v="4124-XZ-DM-21703003"/>
    <x v="19"/>
    <s v="DCS_DI_02"/>
    <m/>
    <x v="53"/>
    <x v="1"/>
    <x v="1"/>
    <x v="6"/>
    <x v="7"/>
    <x v="1"/>
    <x v="1"/>
    <x v="0"/>
    <x v="1"/>
    <x v="0"/>
    <s v="O1010205_U3"/>
    <s v="HD5516"/>
    <s v="O1010205"/>
    <s v="TUA711-DIO32"/>
    <s v="17-SC-DCS-001/O1010205/ 17-MC-DCS-004"/>
    <s v="DB37-*m"/>
    <x v="0"/>
    <s v="CPO101"/>
    <n v="0"/>
    <x v="2"/>
    <x v="28"/>
    <x v="5"/>
    <n v="3"/>
    <x v="2"/>
    <x v="1"/>
    <s v="DCS AMMONIA-UTILITIES"/>
    <s v="терм панель перенесена из 17-MC-DCS-002"/>
    <m/>
    <m/>
    <s v="O1010205"/>
    <n v="3"/>
    <m/>
    <s v=""/>
    <s v="10-Combined Bldgn-N2 plant, Demi water"/>
    <s v="TS-Q-02:5/_x000a_O1010205_U3:3"/>
    <s v="TS-Q-02:6/_x000a_O1010205_U3:4"/>
    <s v=""/>
    <m/>
    <s v="O1010205:3A/_x000a_O1010205_U3:5"/>
    <s v="O1010205:3B/_x000a_O1010205_U3:6"/>
    <m/>
    <s v=""/>
    <s v=""/>
  </r>
  <r>
    <s v="01"/>
    <m/>
    <s v="Сигнал"/>
    <s v="17-X -03061"/>
    <s v="17XZSL03061"/>
    <s v="10"/>
    <s v="17-P-031C discharge"/>
    <s v="17-XV-03061 ЗАКРЫТО"/>
    <s v="Position Closed Proximity Switch"/>
    <s v="4124-XZ-DM-21703003"/>
    <x v="19"/>
    <s v="DCS_DI_02"/>
    <m/>
    <x v="53"/>
    <x v="1"/>
    <x v="2"/>
    <x v="6"/>
    <x v="7"/>
    <x v="2"/>
    <x v="2"/>
    <x v="0"/>
    <x v="1"/>
    <x v="0"/>
    <s v="O1010205_U4"/>
    <s v="HD5516"/>
    <s v="O1010205"/>
    <s v="TUA711-DIO32"/>
    <s v="17-SC-DCS-001/O1010205/ 17-MC-DCS-004"/>
    <s v="DB37-*m"/>
    <x v="0"/>
    <s v="CPO101"/>
    <n v="0"/>
    <x v="2"/>
    <x v="28"/>
    <x v="5"/>
    <n v="4"/>
    <x v="2"/>
    <x v="1"/>
    <s v="DCS AMMONIA-UTILITIES"/>
    <s v="терм панель перенесена из 17-MC-DCS-002"/>
    <m/>
    <m/>
    <s v="O1010205"/>
    <n v="4"/>
    <m/>
    <s v=""/>
    <s v="10-Combined Bldgn-N2 plant, Demi water"/>
    <s v="TS-Q-02:7/_x000a_O1010205_U4:3"/>
    <s v="TS-Q-02:8/_x000a_O1010205_U4:4"/>
    <s v=""/>
    <m/>
    <s v="O1010205:4A/_x000a_O1010205_U4:5"/>
    <s v="O1010205:4B/_x000a_O1010205_U4:6"/>
    <m/>
    <s v=""/>
    <s v=""/>
  </r>
  <r>
    <s v="01"/>
    <m/>
    <s v="Сигнал"/>
    <s v="17-X -03071"/>
    <s v="17XZSH03071"/>
    <s v="10"/>
    <s v="Urea Melt Steam Condensate"/>
    <s v="17-XV-03071 ОТКРЫТО"/>
    <s v="Position Open Proximity Switch"/>
    <s v="4124-XZ-DM-21703004"/>
    <x v="19"/>
    <s v="DCS_DI_02"/>
    <m/>
    <x v="53"/>
    <x v="1"/>
    <x v="3"/>
    <x v="6"/>
    <x v="7"/>
    <x v="3"/>
    <x v="3"/>
    <x v="0"/>
    <x v="1"/>
    <x v="0"/>
    <s v="O1010205_U5"/>
    <s v="HD5516"/>
    <s v="O1010205"/>
    <s v="TUA711-DIO32"/>
    <s v="17-SC-DCS-001/O1010205/ 17-MC-DCS-004"/>
    <s v="DB37-*m"/>
    <x v="0"/>
    <s v="CPO101"/>
    <n v="0"/>
    <x v="2"/>
    <x v="28"/>
    <x v="5"/>
    <n v="5"/>
    <x v="2"/>
    <x v="1"/>
    <s v="DCS AMMONIA-UTILITIES"/>
    <s v="терм панель перенесена из 17-MC-DCS-002"/>
    <m/>
    <m/>
    <s v="O1010205"/>
    <n v="5"/>
    <m/>
    <s v=""/>
    <s v="10-Combined Bldgn-N2 plant, Demi water"/>
    <s v="TS-Q-02:9/_x000a_O1010205_U5:3"/>
    <s v="TS-Q-02:10/_x000a_O1010205_U5:4"/>
    <s v=""/>
    <m/>
    <s v="O1010205:5A/_x000a_O1010205_U5:5"/>
    <s v="O1010205:5B/_x000a_O1010205_U5:6"/>
    <m/>
    <s v=""/>
    <s v=""/>
  </r>
  <r>
    <s v="01"/>
    <m/>
    <s v="Сигнал"/>
    <s v="17-X -03071"/>
    <s v="17XZSL03071"/>
    <s v="10"/>
    <s v="Urea Melt Steam Condensate"/>
    <s v="17-XV-03071 ЗАКРЫТО"/>
    <s v="Position Closed Proximity Switch"/>
    <s v="4124-XZ-DM-21703004"/>
    <x v="19"/>
    <s v="DCS_DI_02"/>
    <m/>
    <x v="53"/>
    <x v="1"/>
    <x v="4"/>
    <x v="6"/>
    <x v="7"/>
    <x v="4"/>
    <x v="4"/>
    <x v="0"/>
    <x v="1"/>
    <x v="0"/>
    <s v="O1010205_U6"/>
    <s v="HD5516"/>
    <s v="O1010205"/>
    <s v="TUA711-DIO32"/>
    <s v="17-SC-DCS-001/O1010205/ 17-MC-DCS-004"/>
    <s v="DB37-*m"/>
    <x v="0"/>
    <s v="CPO101"/>
    <n v="0"/>
    <x v="2"/>
    <x v="28"/>
    <x v="5"/>
    <n v="6"/>
    <x v="2"/>
    <x v="1"/>
    <s v="DCS AMMONIA-UTILITIES"/>
    <s v="терм панель перенесена из 17-MC-DCS-002"/>
    <m/>
    <m/>
    <s v="O1010205"/>
    <n v="6"/>
    <m/>
    <s v=""/>
    <s v="10-Combined Bldgn-N2 plant, Demi water"/>
    <s v="TS-Q-02:11/_x000a_O1010205_U6:3"/>
    <s v="TS-Q-02:12/_x000a_O1010205_U6:4"/>
    <s v=""/>
    <m/>
    <s v="O1010205:6A/_x000a_O1010205_U6:5"/>
    <s v="O1010205:6B/_x000a_O1010205_U6:6"/>
    <m/>
    <s v=""/>
    <s v=""/>
  </r>
  <r>
    <s v="01"/>
    <m/>
    <s v="Сигнал"/>
    <s v="17-X -03072"/>
    <s v="17XZSH03072"/>
    <s v="10"/>
    <s v="Urea Melt Steam Condensate"/>
    <s v="17-XV-03072 ОТКРЫТО"/>
    <s v="Position Open Proximity Switch"/>
    <s v="4124-XZ-DM-21703004"/>
    <x v="19"/>
    <s v="DCS_DI_02"/>
    <m/>
    <x v="53"/>
    <x v="1"/>
    <x v="6"/>
    <x v="6"/>
    <x v="7"/>
    <x v="6"/>
    <x v="6"/>
    <x v="0"/>
    <x v="1"/>
    <x v="0"/>
    <s v="O1010205_U7"/>
    <s v="HD5516"/>
    <s v="O1010205"/>
    <s v="TUA711-DIO32"/>
    <s v="17-SC-DCS-001/O1010205/ 17-MC-DCS-004"/>
    <s v="DB37-*m"/>
    <x v="0"/>
    <s v="CPO101"/>
    <n v="0"/>
    <x v="2"/>
    <x v="28"/>
    <x v="5"/>
    <n v="7"/>
    <x v="2"/>
    <x v="1"/>
    <s v="DCS AMMONIA-UTILITIES"/>
    <s v="терм панель перенесена из 17-MC-DCS-002"/>
    <m/>
    <m/>
    <s v="O1010205"/>
    <n v="7"/>
    <m/>
    <s v=""/>
    <s v="10-Combined Bldgn-N2 plant, Demi water"/>
    <s v="TS-Q-02:13/_x000a_O1010205_U7:3"/>
    <s v="TS-Q-02:14/_x000a_O1010205_U7:4"/>
    <s v=""/>
    <m/>
    <s v="O1010205:7A/_x000a_O1010205_U7:5"/>
    <s v="O1010205:7B/_x000a_O1010205_U7:6"/>
    <m/>
    <s v=""/>
    <s v=""/>
  </r>
  <r>
    <s v="01"/>
    <m/>
    <s v="Сигнал"/>
    <s v="17-X -03072"/>
    <s v="17XZSL03072"/>
    <s v="10"/>
    <s v="Urea Melt Steam Condensate"/>
    <s v="17-XV-03072 ЗАКРЫТО"/>
    <s v="Position Closed Proximity Switch"/>
    <s v="4124-XZ-DM-21703004"/>
    <x v="19"/>
    <s v="DCS_DI_02"/>
    <m/>
    <x v="53"/>
    <x v="1"/>
    <x v="7"/>
    <x v="6"/>
    <x v="7"/>
    <x v="7"/>
    <x v="7"/>
    <x v="0"/>
    <x v="1"/>
    <x v="0"/>
    <s v="O1010205_U8"/>
    <s v="HD5516"/>
    <s v="O1010205"/>
    <s v="TUA711-DIO32"/>
    <s v="17-SC-DCS-001/O1010205/ 17-MC-DCS-004"/>
    <s v="DB37-*m"/>
    <x v="0"/>
    <s v="CPO101"/>
    <n v="0"/>
    <x v="2"/>
    <x v="28"/>
    <x v="5"/>
    <n v="8"/>
    <x v="2"/>
    <x v="1"/>
    <s v="DCS AMMONIA-UTILITIES"/>
    <s v="терм панель перенесена из 17-MC-DCS-002"/>
    <m/>
    <m/>
    <s v="O1010205"/>
    <n v="8"/>
    <m/>
    <s v=""/>
    <s v="10-Combined Bldgn-N2 plant, Demi water"/>
    <s v="TS-Q-02:15/_x000a_O1010205_U8:3"/>
    <s v="TS-Q-02:16/_x000a_O1010205_U8:4"/>
    <s v=""/>
    <m/>
    <s v="O1010205:8A/_x000a_O1010205_U8:5"/>
    <s v="O1010205:8B/_x000a_O1010205_U8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9"/>
    <s v="HD5516"/>
    <s v="O1010205"/>
    <s v="TUA711-DIO32"/>
    <s v="17-SC-DCS-001/O1010205/ 17-MC-DCS-004"/>
    <s v="DB37-*m"/>
    <x v="0"/>
    <s v="CPO101"/>
    <n v="0"/>
    <x v="2"/>
    <x v="28"/>
    <x v="5"/>
    <n v="9"/>
    <x v="2"/>
    <x v="1"/>
    <s v="DCS AMMONIA-UTILITIES"/>
    <s v="терм панель перенесена из 17-MC-DCS-002"/>
    <m/>
    <m/>
    <s v="O1010205"/>
    <n v="9"/>
    <m/>
    <s v=""/>
    <m/>
    <s v=""/>
    <s v=""/>
    <s v=""/>
    <m/>
    <s v="O1010205:9A/_x000a_O1010205_U9:5"/>
    <s v="O1010205:9B/_x000a_O1010205_U9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0"/>
    <s v="HD5516"/>
    <s v="O1010205"/>
    <s v="TUA711-DIO32"/>
    <s v="17-SC-DCS-001/O1010205/ 17-MC-DCS-004"/>
    <s v="DB37-*m"/>
    <x v="0"/>
    <s v="CPO101"/>
    <n v="0"/>
    <x v="2"/>
    <x v="28"/>
    <x v="5"/>
    <n v="10"/>
    <x v="2"/>
    <x v="1"/>
    <s v="DCS AMMONIA-UTILITIES"/>
    <s v="терм панель перенесена из 17-MC-DCS-002"/>
    <m/>
    <m/>
    <s v="O1010205"/>
    <n v="10"/>
    <m/>
    <s v=""/>
    <m/>
    <s v=""/>
    <s v=""/>
    <s v=""/>
    <m/>
    <s v="O1010205:10A/_x000a_O1010205_U10:5"/>
    <s v="O1010205:10B/_x000a_O1010205_U10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1"/>
    <s v="HD5516"/>
    <s v="O1010205"/>
    <s v="TUA711-DIO32"/>
    <s v="17-SC-DCS-001/O1010205/ 17-MC-DCS-004"/>
    <s v="DB37-*m"/>
    <x v="0"/>
    <s v="CPO101"/>
    <n v="0"/>
    <x v="2"/>
    <x v="28"/>
    <x v="5"/>
    <n v="11"/>
    <x v="2"/>
    <x v="1"/>
    <s v="DCS AMMONIA-UTILITIES"/>
    <s v="терм панель перенесена из 17-MC-DCS-002"/>
    <m/>
    <m/>
    <s v="O1010205"/>
    <n v="11"/>
    <m/>
    <s v=""/>
    <m/>
    <s v=""/>
    <s v=""/>
    <s v=""/>
    <m/>
    <s v="O1010205:11A/_x000a_O1010205_U11:5"/>
    <s v="O1010205:11B/_x000a_O1010205_U11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2"/>
    <s v="HD5516"/>
    <s v="O1010205"/>
    <s v="TUA711-DIO32"/>
    <s v="17-SC-DCS-001/O1010205/ 17-MC-DCS-004"/>
    <s v="DB37-*m"/>
    <x v="0"/>
    <s v="CPO101"/>
    <n v="0"/>
    <x v="2"/>
    <x v="28"/>
    <x v="5"/>
    <n v="12"/>
    <x v="2"/>
    <x v="1"/>
    <s v="DCS AMMONIA-UTILITIES"/>
    <s v="терм панель перенесена из 17-MC-DCS-002"/>
    <m/>
    <m/>
    <s v="O1010205"/>
    <n v="12"/>
    <m/>
    <s v=""/>
    <m/>
    <s v=""/>
    <s v=""/>
    <s v=""/>
    <m/>
    <s v="O1010205:12A/_x000a_O1010205_U12:5"/>
    <s v="O1010205:12B/_x000a_O1010205_U12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3"/>
    <s v="HD5516"/>
    <s v="O1010205"/>
    <s v="TUA711-DIO32"/>
    <s v="17-SC-DCS-001/O1010205/ 17-MC-DCS-004"/>
    <s v="DB37-*m"/>
    <x v="0"/>
    <s v="CPO101"/>
    <n v="0"/>
    <x v="2"/>
    <x v="28"/>
    <x v="5"/>
    <n v="13"/>
    <x v="2"/>
    <x v="1"/>
    <s v="DCS AMMONIA-UTILITIES"/>
    <s v="терм панель перенесена из 17-MC-DCS-002"/>
    <m/>
    <m/>
    <s v="O1010205"/>
    <n v="13"/>
    <m/>
    <s v=""/>
    <m/>
    <s v=""/>
    <s v=""/>
    <s v=""/>
    <m/>
    <s v="O1010205:13A/_x000a_O1010205_U13:5"/>
    <s v="O1010205:13B/_x000a_O1010205_U13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4"/>
    <s v="HD5516"/>
    <s v="O1010205"/>
    <s v="TUA711-DIO32"/>
    <s v="17-SC-DCS-001/O1010205/ 17-MC-DCS-004"/>
    <s v="DB37-*m"/>
    <x v="0"/>
    <s v="CPO101"/>
    <n v="0"/>
    <x v="2"/>
    <x v="28"/>
    <x v="5"/>
    <n v="14"/>
    <x v="2"/>
    <x v="1"/>
    <s v="DCS AMMONIA-UTILITIES"/>
    <s v="терм панель перенесена из 17-MC-DCS-002"/>
    <m/>
    <m/>
    <s v="O1010205"/>
    <n v="14"/>
    <m/>
    <s v=""/>
    <m/>
    <s v=""/>
    <s v=""/>
    <s v=""/>
    <m/>
    <s v="O1010205:14A/_x000a_O1010205_U14:5"/>
    <s v="O1010205:14B/_x000a_O1010205_U14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5"/>
    <s v="HD5516"/>
    <s v="O1010205"/>
    <s v="TUA711-DIO32"/>
    <s v="17-SC-DCS-001/O1010205/ 17-MC-DCS-004"/>
    <s v="DB37-*m"/>
    <x v="0"/>
    <s v="CPO101"/>
    <n v="0"/>
    <x v="2"/>
    <x v="28"/>
    <x v="5"/>
    <n v="15"/>
    <x v="2"/>
    <x v="1"/>
    <s v="DCS AMMONIA-UTILITIES"/>
    <s v="терм панель перенесена из 17-MC-DCS-002"/>
    <m/>
    <m/>
    <s v="O1010205"/>
    <n v="15"/>
    <m/>
    <s v=""/>
    <m/>
    <s v=""/>
    <s v=""/>
    <s v=""/>
    <m/>
    <s v="O1010205:15A/_x000a_O1010205_U15:5"/>
    <s v="O1010205:15B/_x000a_O1010205_U15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6"/>
    <s v="HD5516"/>
    <s v="O1010205"/>
    <s v="TUA711-DIO32"/>
    <s v="17-SC-DCS-001/O1010205/ 17-MC-DCS-004"/>
    <s v="DB37-*m"/>
    <x v="0"/>
    <s v="CPO101"/>
    <n v="0"/>
    <x v="2"/>
    <x v="28"/>
    <x v="5"/>
    <n v="16"/>
    <x v="2"/>
    <x v="1"/>
    <s v="DCS AMMONIA-UTILITIES"/>
    <s v="терм панель перенесена из 17-MC-DCS-002"/>
    <m/>
    <m/>
    <s v="O1010205"/>
    <n v="16"/>
    <m/>
    <s v=""/>
    <m/>
    <s v=""/>
    <s v=""/>
    <s v=""/>
    <m/>
    <s v="O1010205:16A/_x000a_O1010205_U16:5"/>
    <s v="O1010205:16B/_x000a_O1010205_U16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7"/>
    <s v="HD5516"/>
    <s v="O1010205"/>
    <s v="TUA711-DIO32"/>
    <s v="17-SC-DCS-001/O1010205/ 17-MC-DCS-004"/>
    <s v="DB37-*m"/>
    <x v="0"/>
    <s v="CPO101"/>
    <n v="0"/>
    <x v="2"/>
    <x v="28"/>
    <x v="5"/>
    <n v="17"/>
    <x v="2"/>
    <x v="1"/>
    <s v="DCS AMMONIA-UTILITIES"/>
    <s v="терм панель перенесена из 17-MC-DCS-002"/>
    <m/>
    <m/>
    <s v="O1010205"/>
    <n v="17"/>
    <m/>
    <s v=""/>
    <m/>
    <s v=""/>
    <s v=""/>
    <s v=""/>
    <m/>
    <s v="O1010205:17A/_x000a_O1010205_U17:5"/>
    <s v="O1010205:17B/_x000a_O1010205_U17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8"/>
    <s v="HD5516"/>
    <s v="O1010205"/>
    <s v="TUA711-DIO32"/>
    <s v="17-SC-DCS-001/O1010205/ 17-MC-DCS-004"/>
    <s v="DB37-*m"/>
    <x v="0"/>
    <s v="CPO101"/>
    <n v="0"/>
    <x v="2"/>
    <x v="28"/>
    <x v="5"/>
    <n v="18"/>
    <x v="2"/>
    <x v="1"/>
    <s v="DCS AMMONIA-UTILITIES"/>
    <s v="терм панель перенесена из 17-MC-DCS-002"/>
    <m/>
    <m/>
    <s v="O1010205"/>
    <n v="18"/>
    <m/>
    <s v=""/>
    <m/>
    <s v=""/>
    <s v=""/>
    <s v=""/>
    <m/>
    <s v="O1010205:18A/_x000a_O1010205_U18:5"/>
    <s v="O1010205:18B/_x000a_O1010205_U18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19"/>
    <s v="HD5516"/>
    <s v="O1010205"/>
    <s v="TUA711-DIO32"/>
    <s v="17-SC-DCS-001/O1010205/ 17-MC-DCS-004"/>
    <s v="DB37-*m"/>
    <x v="0"/>
    <s v="CPO101"/>
    <n v="0"/>
    <x v="2"/>
    <x v="28"/>
    <x v="5"/>
    <n v="19"/>
    <x v="2"/>
    <x v="1"/>
    <s v="DCS AMMONIA-UTILITIES"/>
    <s v="терм панель перенесена из 17-MC-DCS-002"/>
    <m/>
    <m/>
    <s v="O1010205"/>
    <n v="19"/>
    <m/>
    <s v=""/>
    <m/>
    <s v=""/>
    <s v=""/>
    <s v=""/>
    <m/>
    <s v="O1010205:19A/_x000a_O1010205_U19:5"/>
    <s v="O1010205:19B/_x000a_O1010205_U19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0"/>
    <s v="HD5516"/>
    <s v="O1010205"/>
    <s v="TUA711-DIO32"/>
    <s v="17-SC-DCS-001/O1010205/ 17-MC-DCS-004"/>
    <s v="DB37-*m"/>
    <x v="0"/>
    <s v="CPO101"/>
    <n v="0"/>
    <x v="2"/>
    <x v="28"/>
    <x v="5"/>
    <n v="20"/>
    <x v="2"/>
    <x v="1"/>
    <s v="DCS AMMONIA-UTILITIES"/>
    <s v="терм панель перенесена из 17-MC-DCS-002"/>
    <m/>
    <m/>
    <s v="O1010205"/>
    <n v="20"/>
    <m/>
    <s v=""/>
    <m/>
    <s v=""/>
    <s v=""/>
    <s v=""/>
    <m/>
    <s v="O1010205:20A/_x000a_O1010205_U20:5"/>
    <s v="O1010205:20B/_x000a_O1010205_U20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1"/>
    <s v="HD5516"/>
    <s v="O1010205"/>
    <s v="TUA711-DIO32"/>
    <s v="17-SC-DCS-001/O1010205/ 17-MC-DCS-004"/>
    <s v="DB37-*m"/>
    <x v="0"/>
    <s v="CPO101"/>
    <n v="0"/>
    <x v="2"/>
    <x v="28"/>
    <x v="5"/>
    <n v="21"/>
    <x v="2"/>
    <x v="1"/>
    <s v="DCS AMMONIA-UTILITIES"/>
    <s v="терм панель перенесена из 17-MC-DCS-002"/>
    <m/>
    <m/>
    <s v="O1010205"/>
    <n v="21"/>
    <m/>
    <s v=""/>
    <m/>
    <s v=""/>
    <s v=""/>
    <s v=""/>
    <m/>
    <s v="O1010205:21A/_x000a_O1010205_U21:5"/>
    <s v="O1010205:21B/_x000a_O1010205_U21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2"/>
    <s v="HD5516"/>
    <s v="O1010205"/>
    <s v="TUA711-DIO32"/>
    <s v="17-SC-DCS-001/O1010205/ 17-MC-DCS-004"/>
    <s v="DB37-*m"/>
    <x v="0"/>
    <s v="CPO101"/>
    <n v="0"/>
    <x v="2"/>
    <x v="28"/>
    <x v="5"/>
    <n v="22"/>
    <x v="2"/>
    <x v="1"/>
    <s v="DCS AMMONIA-UTILITIES"/>
    <s v="терм панель перенесена из 17-MC-DCS-002"/>
    <m/>
    <m/>
    <s v="O1010205"/>
    <n v="22"/>
    <m/>
    <s v=""/>
    <m/>
    <s v=""/>
    <s v=""/>
    <s v=""/>
    <m/>
    <s v="O1010205:22A/_x000a_O1010205_U22:5"/>
    <s v="O1010205:22B/_x000a_O1010205_U22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3"/>
    <s v="HD5516"/>
    <s v="O1010205"/>
    <s v="TUA711-DIO32"/>
    <s v="17-SC-DCS-001/O1010205/ 17-MC-DCS-004"/>
    <s v="DB37-*m"/>
    <x v="0"/>
    <s v="CPO101"/>
    <n v="0"/>
    <x v="2"/>
    <x v="28"/>
    <x v="5"/>
    <n v="23"/>
    <x v="2"/>
    <x v="1"/>
    <s v="DCS AMMONIA-UTILITIES"/>
    <s v="терм панель перенесена из 17-MC-DCS-002"/>
    <m/>
    <m/>
    <s v="O1010205"/>
    <n v="23"/>
    <m/>
    <s v=""/>
    <m/>
    <s v=""/>
    <s v=""/>
    <s v=""/>
    <m/>
    <s v="O1010205:23A/_x000a_O1010205_U23:5"/>
    <s v="O1010205:23B/_x000a_O1010205_U23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4"/>
    <s v="HD5516"/>
    <s v="O1010205"/>
    <s v="TUA711-DIO32"/>
    <s v="17-SC-DCS-001/O1010205/ 17-MC-DCS-004"/>
    <s v="DB37-*m"/>
    <x v="0"/>
    <s v="CPO101"/>
    <n v="0"/>
    <x v="2"/>
    <x v="28"/>
    <x v="5"/>
    <n v="24"/>
    <x v="2"/>
    <x v="1"/>
    <s v="DCS AMMONIA-UTILITIES"/>
    <s v="терм панель перенесена из 17-MC-DCS-002"/>
    <m/>
    <m/>
    <s v="O1010205"/>
    <n v="24"/>
    <m/>
    <s v=""/>
    <m/>
    <s v=""/>
    <s v=""/>
    <s v=""/>
    <m/>
    <s v="O1010205:24A/_x000a_O1010205_U24:5"/>
    <s v="O1010205:24B/_x000a_O1010205_U24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5"/>
    <s v="HD5516"/>
    <s v="O1010205"/>
    <s v="TUA711-DIO32"/>
    <s v="17-SC-DCS-001/O1010205/ 17-MC-DCS-004"/>
    <s v="DB37-*m"/>
    <x v="0"/>
    <s v="CPO101"/>
    <n v="0"/>
    <x v="2"/>
    <x v="28"/>
    <x v="5"/>
    <n v="25"/>
    <x v="2"/>
    <x v="1"/>
    <s v="DCS AMMONIA-UTILITIES"/>
    <s v="терм панель перенесена из 17-MC-DCS-002"/>
    <m/>
    <m/>
    <s v="O1010205"/>
    <n v="25"/>
    <m/>
    <s v=""/>
    <m/>
    <s v=""/>
    <s v=""/>
    <s v=""/>
    <m/>
    <s v="O1010205:25A/_x000a_O1010205_U25:5"/>
    <s v="O1010205:25B/_x000a_O1010205_U25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6"/>
    <s v="HD5516"/>
    <s v="O1010205"/>
    <s v="TUA711-DIO32"/>
    <s v="17-SC-DCS-001/O1010205/ 17-MC-DCS-004"/>
    <s v="DB37-*m"/>
    <x v="0"/>
    <s v="CPO101"/>
    <n v="0"/>
    <x v="2"/>
    <x v="28"/>
    <x v="5"/>
    <n v="26"/>
    <x v="2"/>
    <x v="1"/>
    <s v="DCS AMMONIA-UTILITIES"/>
    <s v="терм панель перенесена из 17-MC-DCS-002"/>
    <m/>
    <m/>
    <s v="O1010205"/>
    <n v="26"/>
    <m/>
    <s v=""/>
    <m/>
    <s v=""/>
    <s v=""/>
    <s v=""/>
    <m/>
    <s v="O1010205:26A/_x000a_O1010205_U26:5"/>
    <s v="O1010205:26B/_x000a_O1010205_U26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7"/>
    <s v="HD5516"/>
    <s v="O1010205"/>
    <s v="TUA711-DIO32"/>
    <s v="17-SC-DCS-001/O1010205/ 17-MC-DCS-004"/>
    <s v="DB37-*m"/>
    <x v="0"/>
    <s v="CPO101"/>
    <n v="0"/>
    <x v="2"/>
    <x v="28"/>
    <x v="5"/>
    <n v="27"/>
    <x v="2"/>
    <x v="1"/>
    <s v="DCS AMMONIA-UTILITIES"/>
    <s v="терм панель перенесена из 17-MC-DCS-002"/>
    <m/>
    <m/>
    <s v="O1010205"/>
    <n v="27"/>
    <m/>
    <s v=""/>
    <m/>
    <s v=""/>
    <s v=""/>
    <s v=""/>
    <m/>
    <s v="O1010205:27A/_x000a_O1010205_U27:5"/>
    <s v="O1010205:27B/_x000a_O1010205_U27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8"/>
    <s v="HD5516"/>
    <s v="O1010205"/>
    <s v="TUA711-DIO32"/>
    <s v="17-SC-DCS-001/O1010205/ 17-MC-DCS-004"/>
    <s v="DB37-*m"/>
    <x v="0"/>
    <s v="CPO101"/>
    <n v="0"/>
    <x v="2"/>
    <x v="28"/>
    <x v="5"/>
    <n v="28"/>
    <x v="2"/>
    <x v="1"/>
    <s v="DCS AMMONIA-UTILITIES"/>
    <s v="терм панель перенесена из 17-MC-DCS-002"/>
    <m/>
    <m/>
    <s v="O1010205"/>
    <n v="28"/>
    <m/>
    <s v=""/>
    <m/>
    <s v=""/>
    <s v=""/>
    <s v=""/>
    <m/>
    <s v="O1010205:28A/_x000a_O1010205_U28:5"/>
    <s v="O1010205:28B/_x000a_O1010205_U28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29"/>
    <s v="HD5516"/>
    <s v="O1010205"/>
    <s v="TUA711-DIO32"/>
    <s v="17-SC-DCS-001/O1010205/ 17-MC-DCS-004"/>
    <s v="DB37-*m"/>
    <x v="0"/>
    <s v="CPO101"/>
    <n v="0"/>
    <x v="2"/>
    <x v="28"/>
    <x v="5"/>
    <n v="29"/>
    <x v="2"/>
    <x v="1"/>
    <s v="DCS AMMONIA-UTILITIES"/>
    <s v="терм панель перенесена из 17-MC-DCS-002"/>
    <m/>
    <m/>
    <s v="O1010205"/>
    <n v="29"/>
    <m/>
    <s v=""/>
    <m/>
    <s v=""/>
    <s v=""/>
    <s v=""/>
    <m/>
    <s v="O1010205:29A/_x000a_O1010205_U29:5"/>
    <s v="O1010205:29B/_x000a_O1010205_U29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30"/>
    <s v="HD5516"/>
    <s v="O1010205"/>
    <s v="TUA711-DIO32"/>
    <s v="17-SC-DCS-001/O1010205/ 17-MC-DCS-004"/>
    <s v="DB37-*m"/>
    <x v="0"/>
    <s v="CPO101"/>
    <n v="0"/>
    <x v="2"/>
    <x v="28"/>
    <x v="5"/>
    <n v="30"/>
    <x v="2"/>
    <x v="1"/>
    <s v="DCS AMMONIA-UTILITIES"/>
    <s v="терм панель перенесена из 17-MC-DCS-002"/>
    <m/>
    <m/>
    <s v="O1010205"/>
    <n v="30"/>
    <m/>
    <s v=""/>
    <m/>
    <s v=""/>
    <s v=""/>
    <s v=""/>
    <m/>
    <s v="O1010205:30A/_x000a_O1010205_U30:5"/>
    <s v="O1010205:30B/_x000a_O1010205_U30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31"/>
    <s v="HD5516"/>
    <s v="O1010205"/>
    <s v="TUA711-DIO32"/>
    <s v="17-SC-DCS-001/O1010205/ 17-MC-DCS-004"/>
    <s v="DB37-*m"/>
    <x v="0"/>
    <s v="CPO101"/>
    <n v="0"/>
    <x v="2"/>
    <x v="28"/>
    <x v="5"/>
    <n v="31"/>
    <x v="2"/>
    <x v="1"/>
    <s v="DCS AMMONIA-UTILITIES"/>
    <s v="терм панель перенесена из 17-MC-DCS-002"/>
    <m/>
    <m/>
    <s v="O1010205"/>
    <n v="31"/>
    <m/>
    <s v=""/>
    <m/>
    <s v=""/>
    <s v=""/>
    <s v=""/>
    <m/>
    <s v="O1010205:31A/_x000a_O1010205_U31:5"/>
    <s v="O1010205:31B/_x000a_O1010205_U31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0205_U32"/>
    <s v="HD5516"/>
    <s v="O1010205"/>
    <s v="TUA711-DIO32"/>
    <s v="17-SC-DCS-001/O1010205/ 17-MC-DCS-004"/>
    <s v="DB37-*m"/>
    <x v="0"/>
    <s v="CPO101"/>
    <n v="0"/>
    <x v="2"/>
    <x v="28"/>
    <x v="5"/>
    <n v="32"/>
    <x v="2"/>
    <x v="1"/>
    <s v="DCS AMMONIA-UTILITIES"/>
    <s v="терм панель перенесена из 17-MC-DCS-002"/>
    <m/>
    <m/>
    <s v="O1010205"/>
    <n v="32"/>
    <m/>
    <s v=""/>
    <m/>
    <s v=""/>
    <s v=""/>
    <s v=""/>
    <m/>
    <s v="O1010205:32A/_x000a_O1010205_U32:5"/>
    <s v="O1010205:32B/_x000a_O1010205_U32:6"/>
    <m/>
    <s v=""/>
    <s v=""/>
  </r>
  <r>
    <s v="01"/>
    <m/>
    <s v="Сигнал"/>
    <s v="17-H -071    -C"/>
    <s v="17XSH071C"/>
    <s v="07"/>
    <s v="17-L-071-K-071C Gearbox Heater"/>
    <s v="K071C ПОДОГРЕВАТЕЛЬ МАСЛА"/>
    <s v="Heater ON status"/>
    <s v="4124-FY-VD-BD17317L07100001_SH.1"/>
    <x v="15"/>
    <s v="DCS_DI_03"/>
    <m/>
    <x v="54"/>
    <x v="2"/>
    <x v="5"/>
    <x v="7"/>
    <x v="35"/>
    <x v="5"/>
    <x v="5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"/>
    <x v="2"/>
    <x v="1"/>
    <s v="DCS AMMONIA-UTILITIES"/>
    <m/>
    <m/>
    <m/>
    <s v="O1010206"/>
    <n v="1"/>
    <m/>
    <s v=""/>
    <s v="07-Cooling Tower Area"/>
    <s v=""/>
    <s v=""/>
    <s v=""/>
    <m/>
    <s v=""/>
    <s v=""/>
    <m/>
    <s v="TS-F-02:1/_x000a_O1010206:1A"/>
    <s v="TS-F-02:2/_x000a_O1010206:1B"/>
  </r>
  <r>
    <s v="01"/>
    <m/>
    <s v="Сигнал"/>
    <s v="17-H -071    -C"/>
    <s v="17XSAH071C"/>
    <s v="07"/>
    <s v="17-L-071-K-071C Gearbox Heater"/>
    <s v="17-HE-07203 ДОСТУПНО"/>
    <s v="Heater available status"/>
    <s v="4124-FY-VD-BD17317L07100001_SH.1"/>
    <x v="15"/>
    <s v="DCS_DI_03"/>
    <m/>
    <x v="54"/>
    <x v="2"/>
    <x v="0"/>
    <x v="7"/>
    <x v="35"/>
    <x v="0"/>
    <x v="0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"/>
    <x v="2"/>
    <x v="1"/>
    <s v="DCS AMMONIA-UTILITIES"/>
    <m/>
    <m/>
    <m/>
    <s v="O1010206"/>
    <n v="2"/>
    <m/>
    <s v=""/>
    <s v="07-Cooling Tower Area"/>
    <s v=""/>
    <s v=""/>
    <s v=""/>
    <m/>
    <s v=""/>
    <s v=""/>
    <m/>
    <s v="TS-F-02:3/_x000a_O1010206:2A"/>
    <s v="TS-F-02:4/_x000a_O1010206:2B"/>
  </r>
  <r>
    <s v="01"/>
    <m/>
    <s v="Сигнал"/>
    <s v="17-H -071    -C"/>
    <s v="17XSRH071C"/>
    <s v="07"/>
    <s v="17-L-071-K-071C Gearbox Heater"/>
    <s v="17-HE-07203 МЕСТ/ДИСТАНЦ"/>
    <s v="Heater Local/Remote status"/>
    <s v="4124-FY-VD-BD17317L07100001_SH.1"/>
    <x v="15"/>
    <s v="DCS_DI_03"/>
    <m/>
    <x v="54"/>
    <x v="2"/>
    <x v="1"/>
    <x v="7"/>
    <x v="35"/>
    <x v="1"/>
    <x v="1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3"/>
    <x v="2"/>
    <x v="1"/>
    <s v="DCS AMMONIA-UTILITIES"/>
    <m/>
    <m/>
    <m/>
    <s v="O1010206"/>
    <n v="3"/>
    <m/>
    <s v=""/>
    <s v="07-Cooling Tower Area"/>
    <s v=""/>
    <s v=""/>
    <s v=""/>
    <m/>
    <s v=""/>
    <s v=""/>
    <m/>
    <s v="TS-F-02:5/_x000a_O1010206:3A"/>
    <s v="TS-F-02:6/_x000a_O1010206:3B"/>
  </r>
  <r>
    <s v="01"/>
    <m/>
    <s v="Сигнал"/>
    <s v="17-H -071    -D"/>
    <s v="17XSH071D"/>
    <s v="07"/>
    <s v="17-L-071-K-071D Gearbox Heater"/>
    <s v="K071D ПОДОГРЕВАТЕЛЬ МАСЛА"/>
    <s v="Heater ON status"/>
    <s v="4124-FY-VD-BD17317L07100001_SH.1"/>
    <x v="15"/>
    <s v="DCS_DI_03"/>
    <m/>
    <x v="54"/>
    <x v="2"/>
    <x v="2"/>
    <x v="7"/>
    <x v="35"/>
    <x v="2"/>
    <x v="2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4"/>
    <x v="2"/>
    <x v="1"/>
    <s v="DCS AMMONIA-UTILITIES"/>
    <m/>
    <m/>
    <m/>
    <s v="O1010206"/>
    <n v="4"/>
    <m/>
    <s v=""/>
    <s v="07-Cooling Tower Area"/>
    <s v=""/>
    <s v=""/>
    <s v=""/>
    <m/>
    <s v=""/>
    <s v=""/>
    <m/>
    <s v="TS-F-02:7/_x000a_O1010206:4A"/>
    <s v="TS-F-02:8/_x000a_O1010206:4B"/>
  </r>
  <r>
    <s v="01"/>
    <m/>
    <s v="Сигнал"/>
    <s v="17-H -071    -D"/>
    <s v="17XSAH071D"/>
    <s v="07"/>
    <s v="17-L-071-K-071D Gearbox Heater"/>
    <s v="17-HE-07204 ДОСТУПНО"/>
    <s v="Heater available status"/>
    <s v="4124-FY-VD-BD17317L07100001_SH.1"/>
    <x v="15"/>
    <s v="DCS_DI_03"/>
    <m/>
    <x v="54"/>
    <x v="2"/>
    <x v="3"/>
    <x v="7"/>
    <x v="35"/>
    <x v="3"/>
    <x v="3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5"/>
    <x v="2"/>
    <x v="1"/>
    <s v="DCS AMMONIA-UTILITIES"/>
    <m/>
    <m/>
    <m/>
    <s v="O1010206"/>
    <n v="5"/>
    <m/>
    <s v=""/>
    <s v="07-Cooling Tower Area"/>
    <s v=""/>
    <s v=""/>
    <s v=""/>
    <m/>
    <s v=""/>
    <s v=""/>
    <m/>
    <s v="TS-F-02:9/_x000a_O1010206:5A"/>
    <s v="TS-F-02:10/_x000a_O1010206:5B"/>
  </r>
  <r>
    <s v="01"/>
    <m/>
    <s v="Сигнал"/>
    <s v="17-H -071    -D"/>
    <s v="17XSRH071D"/>
    <s v="07"/>
    <s v="17-L-071-K-071D Gearbox Heater"/>
    <s v="17-HE-07204 МЕСТ/ДИСТАНЦ"/>
    <s v="Heater Local/Remote status"/>
    <s v="4124-FY-VD-BD17317L07100001_SH.1"/>
    <x v="15"/>
    <s v="DCS_DI_03"/>
    <m/>
    <x v="54"/>
    <x v="2"/>
    <x v="4"/>
    <x v="7"/>
    <x v="35"/>
    <x v="4"/>
    <x v="4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6"/>
    <x v="2"/>
    <x v="1"/>
    <s v="DCS AMMONIA-UTILITIES"/>
    <m/>
    <m/>
    <m/>
    <s v="O1010206"/>
    <n v="6"/>
    <m/>
    <s v=""/>
    <s v="07-Cooling Tower Area"/>
    <s v=""/>
    <s v=""/>
    <s v=""/>
    <m/>
    <s v=""/>
    <s v=""/>
    <m/>
    <s v="TS-F-02:11/_x000a_O1010206:6A"/>
    <s v="TS-F-02:12/_x000a_O1010206:6B"/>
  </r>
  <r>
    <s v="01"/>
    <m/>
    <s v="Сигнал"/>
    <s v="17-H -071    -E"/>
    <s v="17XSH071E"/>
    <s v="07"/>
    <s v="17-L-071-K-071E Gearbox Heater"/>
    <s v="K071E ПОДОГРЕВАТЕЛЬ МАСЛА"/>
    <s v="Heater ON status"/>
    <s v="4124-FY-VD-BD17317L07100001_SH.1"/>
    <x v="15"/>
    <s v="DCS_DI_03"/>
    <m/>
    <x v="54"/>
    <x v="2"/>
    <x v="6"/>
    <x v="7"/>
    <x v="35"/>
    <x v="6"/>
    <x v="6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7"/>
    <x v="2"/>
    <x v="1"/>
    <s v="DCS AMMONIA-UTILITIES"/>
    <m/>
    <m/>
    <m/>
    <s v="O1010206"/>
    <n v="7"/>
    <m/>
    <s v=""/>
    <s v="07-Cooling Tower Area"/>
    <s v=""/>
    <s v=""/>
    <s v=""/>
    <m/>
    <s v=""/>
    <s v=""/>
    <m/>
    <s v="TS-F-02:13/_x000a_O1010206:7A"/>
    <s v="TS-F-02:14/_x000a_O1010206:7B"/>
  </r>
  <r>
    <s v="01"/>
    <m/>
    <s v="Сигнал"/>
    <s v="17-M -071LK  -A"/>
    <s v="17XSAM071LKA"/>
    <s v="07"/>
    <s v="17-L-071-K-071A Motor"/>
    <s v="17-L-071-K-071A ДОСТУПНО"/>
    <s v="Motor Available status"/>
    <s v="4124-FY-VD-BD17317L07100001_SH.1"/>
    <x v="15"/>
    <s v="DCS_DI_03"/>
    <m/>
    <x v="54"/>
    <x v="2"/>
    <x v="7"/>
    <x v="7"/>
    <x v="35"/>
    <x v="7"/>
    <x v="7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8"/>
    <x v="2"/>
    <x v="1"/>
    <s v="DCS AMMONIA-UTILITIES"/>
    <m/>
    <m/>
    <m/>
    <s v="O1010206"/>
    <n v="8"/>
    <m/>
    <s v=""/>
    <s v="07-Cooling Tower Area"/>
    <s v=""/>
    <s v=""/>
    <s v=""/>
    <m/>
    <s v=""/>
    <s v=""/>
    <m/>
    <s v="TS-F-02:15/_x000a_O1010206:8A"/>
    <s v="TS-F-02:16/_x000a_O1010206:8B"/>
  </r>
  <r>
    <s v="01"/>
    <m/>
    <s v="Сигнал"/>
    <s v="17-M -071LK  -A"/>
    <s v="17XSRM071LKA"/>
    <s v="07"/>
    <s v="17-L-071-K-071A Motor"/>
    <s v="17-L-071-K-071A МЕСТ/ДИСТАНЦ"/>
    <s v="Motor Local/Remote status"/>
    <s v="4124-FY-VD-BD17317L07100001_SH.1"/>
    <x v="15"/>
    <s v="DCS_DI_03"/>
    <m/>
    <x v="54"/>
    <x v="2"/>
    <x v="10"/>
    <x v="7"/>
    <x v="35"/>
    <x v="10"/>
    <x v="10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9"/>
    <x v="2"/>
    <x v="1"/>
    <s v="DCS AMMONIA-UTILITIES"/>
    <m/>
    <m/>
    <m/>
    <s v="O1010206"/>
    <n v="9"/>
    <m/>
    <s v=""/>
    <s v="07-Cooling Tower Area"/>
    <s v=""/>
    <s v=""/>
    <s v=""/>
    <m/>
    <s v=""/>
    <s v=""/>
    <m/>
    <s v="TS-F-02:17/_x000a_O1010206:9A"/>
    <s v="TS-F-02:18/_x000a_O1010206:9B"/>
  </r>
  <r>
    <s v="01"/>
    <m/>
    <s v="Сигнал"/>
    <s v="17-M -071LK  -B"/>
    <s v="17XSAM071LKB"/>
    <s v="07"/>
    <s v="17-L-071-K-071B Motor"/>
    <s v="17-L-071-K-071B ДОСТУПНО"/>
    <s v="Motor Available status"/>
    <s v="4124-FY-VD-BD17317L07100001_SH.1"/>
    <x v="15"/>
    <s v="DCS_DI_03"/>
    <m/>
    <x v="54"/>
    <x v="2"/>
    <x v="11"/>
    <x v="7"/>
    <x v="35"/>
    <x v="11"/>
    <x v="11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0"/>
    <x v="2"/>
    <x v="1"/>
    <s v="DCS AMMONIA-UTILITIES"/>
    <m/>
    <m/>
    <m/>
    <s v="O1010206"/>
    <n v="10"/>
    <m/>
    <s v=""/>
    <s v="07-Cooling Tower Area"/>
    <s v=""/>
    <s v=""/>
    <s v=""/>
    <m/>
    <s v=""/>
    <s v=""/>
    <m/>
    <s v="TS-F-02:19/_x000a_O1010206:10A"/>
    <s v="TS-F-02:20/_x000a_O1010206:10B"/>
  </r>
  <r>
    <s v="01"/>
    <m/>
    <s v="Сигнал"/>
    <s v="17-M -071LK  -B"/>
    <s v="17XSRM071LKB"/>
    <s v="07"/>
    <s v="17-L-071-K-071B Motor"/>
    <s v="17-L-071-K-071B МЕСТ/ДИСТАНЦ"/>
    <s v="Motor Local/Remote status"/>
    <s v="4124-FY-VD-BD17317L07100001_SH.1"/>
    <x v="15"/>
    <s v="DCS_DI_03"/>
    <m/>
    <x v="54"/>
    <x v="2"/>
    <x v="12"/>
    <x v="7"/>
    <x v="35"/>
    <x v="12"/>
    <x v="12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1"/>
    <x v="2"/>
    <x v="1"/>
    <s v="DCS AMMONIA-UTILITIES"/>
    <m/>
    <m/>
    <m/>
    <s v="O1010206"/>
    <n v="11"/>
    <m/>
    <s v=""/>
    <s v="07-Cooling Tower Area"/>
    <s v=""/>
    <s v=""/>
    <s v=""/>
    <m/>
    <s v=""/>
    <s v=""/>
    <m/>
    <s v="TS-F-02:21/_x000a_O1010206:11A"/>
    <s v="TS-F-02:22/_x000a_O1010206:11B"/>
  </r>
  <r>
    <s v="01"/>
    <m/>
    <s v="Сигнал"/>
    <s v="17-M -071LK  -C"/>
    <s v="17XSAM071LKC"/>
    <s v="07"/>
    <s v="17-L-071-K-071C Motor"/>
    <s v="17-L-071-K-071C ДОСТУПНО"/>
    <s v="Motor Available status"/>
    <s v="4124-FY-VD-BD17317L07100001_SH.1"/>
    <x v="15"/>
    <s v="DCS_DI_03"/>
    <m/>
    <x v="54"/>
    <x v="2"/>
    <x v="13"/>
    <x v="7"/>
    <x v="35"/>
    <x v="13"/>
    <x v="13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2"/>
    <x v="2"/>
    <x v="1"/>
    <s v="DCS AMMONIA-UTILITIES"/>
    <m/>
    <m/>
    <m/>
    <s v="O1010206"/>
    <n v="12"/>
    <m/>
    <s v=""/>
    <s v="07-Cooling Tower Area"/>
    <s v=""/>
    <s v=""/>
    <s v=""/>
    <m/>
    <s v=""/>
    <s v=""/>
    <m/>
    <s v="TS-F-02:23/_x000a_O1010206:12A"/>
    <s v="TS-F-02:24/_x000a_O1010206:12B"/>
  </r>
  <r>
    <s v="01"/>
    <m/>
    <s v="Сигнал"/>
    <s v="17-M -071LK  -C"/>
    <s v="17XSRM071LKC"/>
    <s v="07"/>
    <s v="17-L-071-K-071C Motor"/>
    <s v="17-L-071-K-071C МЕСТ/ДИСТАНЦ"/>
    <s v="Motor Local/Remote status"/>
    <s v="4124-FY-VD-BD17317L07100001_SH.1"/>
    <x v="15"/>
    <s v="DCS_DI_03"/>
    <m/>
    <x v="54"/>
    <x v="2"/>
    <x v="14"/>
    <x v="7"/>
    <x v="35"/>
    <x v="14"/>
    <x v="14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3"/>
    <x v="2"/>
    <x v="1"/>
    <s v="DCS AMMONIA-UTILITIES"/>
    <m/>
    <m/>
    <m/>
    <s v="O1010206"/>
    <n v="13"/>
    <m/>
    <s v=""/>
    <s v="07-Cooling Tower Area"/>
    <s v=""/>
    <s v=""/>
    <s v=""/>
    <m/>
    <s v=""/>
    <s v=""/>
    <m/>
    <s v="TS-F-02:25/_x000a_O1010206:13A"/>
    <s v="TS-F-02:26/_x000a_O1010206:13B"/>
  </r>
  <r>
    <s v="01"/>
    <m/>
    <s v="Сигнал"/>
    <s v="17-M -071LK  -D"/>
    <s v="17XSAM071LKD"/>
    <s v="07"/>
    <s v="17-L-071-K-071D Motor"/>
    <s v="17-L-071-K-071D ДОСТУПНО"/>
    <s v="Motor Available status"/>
    <s v="4124-FY-VD-BD17317L07100001_SH.1"/>
    <x v="15"/>
    <s v="DCS_DI_03"/>
    <m/>
    <x v="54"/>
    <x v="2"/>
    <x v="15"/>
    <x v="7"/>
    <x v="35"/>
    <x v="15"/>
    <x v="15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4"/>
    <x v="2"/>
    <x v="1"/>
    <s v="DCS AMMONIA-UTILITIES"/>
    <m/>
    <m/>
    <m/>
    <s v="O1010206"/>
    <n v="14"/>
    <m/>
    <s v=""/>
    <s v="07-Cooling Tower Area"/>
    <s v=""/>
    <s v=""/>
    <s v=""/>
    <m/>
    <s v=""/>
    <s v=""/>
    <m/>
    <s v="TS-F-02:27/_x000a_O1010206:14A"/>
    <s v="TS-F-02:28/_x000a_O1010206:14B"/>
  </r>
  <r>
    <s v="01"/>
    <m/>
    <s v="Сигнал"/>
    <s v="17-M -071LK  -D"/>
    <s v="17XSRM071LKD"/>
    <s v="07"/>
    <s v="17-L-071-K-071D Motor"/>
    <s v="17-L-071-K-071D МЕСТ/ДИСТАНЦ"/>
    <s v="Motor Local/Remote status"/>
    <s v="4124-FY-VD-BD17317L07100001_SH.1"/>
    <x v="15"/>
    <s v="DCS_DI_03"/>
    <m/>
    <x v="54"/>
    <x v="2"/>
    <x v="9"/>
    <x v="7"/>
    <x v="35"/>
    <x v="9"/>
    <x v="9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5"/>
    <x v="2"/>
    <x v="1"/>
    <s v="DCS AMMONIA-UTILITIES"/>
    <m/>
    <m/>
    <m/>
    <s v="O1010206"/>
    <n v="15"/>
    <m/>
    <s v=""/>
    <s v="07-Cooling Tower Area"/>
    <s v=""/>
    <s v=""/>
    <s v=""/>
    <m/>
    <s v=""/>
    <s v=""/>
    <m/>
    <s v="TS-F-02:29/_x000a_O1010206:15A"/>
    <s v="TS-F-02:30/_x000a_O1010206:15B"/>
  </r>
  <r>
    <s v="01"/>
    <m/>
    <s v="Сигнал"/>
    <s v="17-M -071LK  -E"/>
    <s v="17XSAM071LKE"/>
    <s v="07"/>
    <s v="17-L-071-K-071E Motor"/>
    <s v="17-L-071-K-071E ДОСТУПНО"/>
    <s v="Motor Available status"/>
    <s v="4124-FY-VD-BD17317L07100001_SH.2"/>
    <x v="15"/>
    <s v="DCS_DI_03"/>
    <m/>
    <x v="54"/>
    <x v="2"/>
    <x v="16"/>
    <x v="7"/>
    <x v="35"/>
    <x v="16"/>
    <x v="16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6"/>
    <x v="2"/>
    <x v="1"/>
    <s v="DCS AMMONIA-UTILITIES"/>
    <m/>
    <m/>
    <m/>
    <s v="O1010206"/>
    <n v="16"/>
    <m/>
    <s v=""/>
    <s v="07-Cooling Tower Area"/>
    <s v=""/>
    <s v=""/>
    <s v=""/>
    <m/>
    <s v=""/>
    <s v=""/>
    <m/>
    <s v="TS-F-02:31/_x000a_O1010206:16A"/>
    <s v="TS-F-02:32/_x000a_O1010206:16B"/>
  </r>
  <r>
    <s v="01"/>
    <m/>
    <s v="Сигнал"/>
    <s v="17-M -071LK  -E"/>
    <s v="17XSRM071LKE"/>
    <s v="07"/>
    <s v="17-L-071-K-071E Motor"/>
    <s v="17-L-071-K-071E  МЕСТ/ДИСТАНЦ"/>
    <s v="Motor Local/Remote status"/>
    <s v="4124-FY-VD-BD17317L07100001_SH.2"/>
    <x v="15"/>
    <s v="DCS_DI_03"/>
    <m/>
    <x v="54"/>
    <x v="2"/>
    <x v="22"/>
    <x v="7"/>
    <x v="35"/>
    <x v="19"/>
    <x v="19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7"/>
    <x v="2"/>
    <x v="1"/>
    <s v="DCS AMMONIA-UTILITIES"/>
    <m/>
    <m/>
    <m/>
    <s v="O1010206"/>
    <n v="17"/>
    <m/>
    <s v=""/>
    <s v="07-Cooling Tower Area"/>
    <s v=""/>
    <s v=""/>
    <s v=""/>
    <m/>
    <s v=""/>
    <s v=""/>
    <m/>
    <s v="TS-F-02:33/_x000a_O1010206:17A"/>
    <s v="TS-F-02:34/_x000a_O1010206:17B"/>
  </r>
  <r>
    <s v="01"/>
    <m/>
    <s v="Сигнал"/>
    <s v="17-M -071LK  -F"/>
    <s v="17XSAM071LKF"/>
    <s v="07"/>
    <s v="17-L-071-K-071F Motor"/>
    <s v="17-L-071-K-071F ДОСТУПНО"/>
    <s v="Motor Available status"/>
    <s v="4124-FY-VD-BD17317L07100001_SH.2"/>
    <x v="15"/>
    <s v="DCS_DI_03"/>
    <m/>
    <x v="54"/>
    <x v="2"/>
    <x v="23"/>
    <x v="7"/>
    <x v="35"/>
    <x v="20"/>
    <x v="20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8"/>
    <x v="2"/>
    <x v="1"/>
    <s v="DCS AMMONIA-UTILITIES"/>
    <m/>
    <m/>
    <m/>
    <s v="O1010206"/>
    <n v="18"/>
    <m/>
    <s v=""/>
    <s v="07-Cooling Tower Area"/>
    <s v=""/>
    <s v=""/>
    <s v=""/>
    <m/>
    <s v=""/>
    <s v=""/>
    <m/>
    <s v="TS-F-02:35/_x000a_O1010206:18A"/>
    <s v="TS-F-02:36/_x000a_O1010206:18B"/>
  </r>
  <r>
    <s v="01"/>
    <m/>
    <s v="Сигнал"/>
    <s v="17-M -071LK  -F"/>
    <s v="17XSRM071LKF"/>
    <s v="07"/>
    <s v="17-L-071-K-071F Motor"/>
    <s v="17-L-071-K-071F  МЕСТ/ДИСТАНЦ"/>
    <s v="Motor Local/Remote status"/>
    <s v="4124-FY-VD-BD17317L07100001_SH.2"/>
    <x v="15"/>
    <s v="DCS_DI_03"/>
    <m/>
    <x v="54"/>
    <x v="2"/>
    <x v="24"/>
    <x v="7"/>
    <x v="35"/>
    <x v="21"/>
    <x v="21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19"/>
    <x v="2"/>
    <x v="1"/>
    <s v="DCS AMMONIA-UTILITIES"/>
    <m/>
    <m/>
    <m/>
    <s v="O1010206"/>
    <n v="19"/>
    <m/>
    <s v=""/>
    <s v="07-Cooling Tower Area"/>
    <s v=""/>
    <s v=""/>
    <s v=""/>
    <m/>
    <s v=""/>
    <s v=""/>
    <m/>
    <s v="TS-F-02:37/_x000a_O1010206:19A"/>
    <s v="TS-F-02:38/_x000a_O1010206:19B"/>
  </r>
  <r>
    <s v="01"/>
    <m/>
    <s v="Сигнал"/>
    <s v="17-M -071LK  -G"/>
    <s v="17XSAM071LKG"/>
    <s v="07"/>
    <s v="17-L-071-K-071G Motor"/>
    <s v="17-L-071-K-071G ДОСТУПНО"/>
    <s v="Motor Available status"/>
    <s v="4124-FY-VD-BD17317L07100001_SH.2"/>
    <x v="15"/>
    <s v="DCS_DI_03"/>
    <m/>
    <x v="54"/>
    <x v="2"/>
    <x v="25"/>
    <x v="7"/>
    <x v="35"/>
    <x v="22"/>
    <x v="22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0"/>
    <x v="2"/>
    <x v="1"/>
    <s v="DCS AMMONIA-UTILITIES"/>
    <m/>
    <m/>
    <m/>
    <s v="O1010206"/>
    <n v="20"/>
    <m/>
    <s v=""/>
    <s v="07-Cooling Tower Area"/>
    <s v=""/>
    <s v=""/>
    <s v=""/>
    <m/>
    <s v=""/>
    <s v=""/>
    <m/>
    <s v="TS-F-02:39/_x000a_O1010206:20A"/>
    <s v="TS-F-02:40/_x000a_O1010206:20B"/>
  </r>
  <r>
    <s v="01"/>
    <m/>
    <s v="Сигнал"/>
    <s v="17-M -071LK  -G"/>
    <s v="17XSRM071LKG"/>
    <s v="07"/>
    <s v="17-L-071-K-071G Motor"/>
    <s v="17-L-071-K-071G МЕСТ/ДИСТАНЦ"/>
    <s v="Motor Local/Remote status"/>
    <s v="4124-FY-VD-BD17317L07100001_SH.2"/>
    <x v="15"/>
    <s v="DCS_DI_03"/>
    <m/>
    <x v="54"/>
    <x v="2"/>
    <x v="26"/>
    <x v="7"/>
    <x v="35"/>
    <x v="23"/>
    <x v="23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1"/>
    <x v="2"/>
    <x v="1"/>
    <s v="DCS AMMONIA-UTILITIES"/>
    <m/>
    <m/>
    <m/>
    <s v="O1010206"/>
    <n v="21"/>
    <m/>
    <s v=""/>
    <s v="07-Cooling Tower Area"/>
    <s v=""/>
    <s v=""/>
    <s v=""/>
    <m/>
    <s v=""/>
    <s v=""/>
    <m/>
    <s v="TS-F-02:41/_x000a_O1010206:21A"/>
    <s v="TS-F-02:42/_x000a_O1010206:21B"/>
  </r>
  <r>
    <s v="01"/>
    <m/>
    <s v="Сигнал"/>
    <s v="17-M -071LK  -H"/>
    <s v="17XSAM071LKH"/>
    <s v="07"/>
    <s v="17-L-071-K-071H Motor"/>
    <s v="17-L-071-K-071H ДОСТУПНО"/>
    <s v="Motor Available status"/>
    <s v="4124-FY-VD-BD17317L07100001_SH.2"/>
    <x v="15"/>
    <s v="DCS_DI_03"/>
    <m/>
    <x v="54"/>
    <x v="2"/>
    <x v="27"/>
    <x v="7"/>
    <x v="35"/>
    <x v="24"/>
    <x v="24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2"/>
    <x v="2"/>
    <x v="1"/>
    <s v="DCS AMMONIA-UTILITIES"/>
    <m/>
    <m/>
    <m/>
    <s v="O1010206"/>
    <n v="22"/>
    <m/>
    <s v=""/>
    <s v="07-Cooling Tower Area"/>
    <s v=""/>
    <s v=""/>
    <s v=""/>
    <m/>
    <s v=""/>
    <s v=""/>
    <m/>
    <s v="TS-F-02:43/_x000a_O1010206:22A"/>
    <s v="TS-F-02:44/_x000a_O1010206:22B"/>
  </r>
  <r>
    <s v="01"/>
    <m/>
    <s v="Сигнал"/>
    <s v="17-M -071LK  -H"/>
    <s v="17XSRM071LKH"/>
    <s v="07"/>
    <s v="17-L-071-K-071H Motor"/>
    <s v="17-L-071-K-071H  МЕСТ/ДИСТАНЦ"/>
    <s v="Motor Local/Remote status"/>
    <s v="4124-FY-VD-BD17317L07100001_SH.2"/>
    <x v="15"/>
    <s v="DCS_DI_03"/>
    <m/>
    <x v="55"/>
    <x v="2"/>
    <x v="5"/>
    <x v="7"/>
    <x v="39"/>
    <x v="5"/>
    <x v="5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3"/>
    <x v="2"/>
    <x v="1"/>
    <s v="DCS AMMONIA-UTILITIES"/>
    <m/>
    <m/>
    <m/>
    <s v="O1010206"/>
    <n v="23"/>
    <m/>
    <s v=""/>
    <s v="07-Cooling Tower Area"/>
    <s v=""/>
    <s v=""/>
    <s v=""/>
    <m/>
    <s v=""/>
    <s v=""/>
    <m/>
    <s v="TS-F-03:1/_x000a_O1010206:23A"/>
    <s v="TS-F-03:2/_x000a_O1010206:23B"/>
  </r>
  <r>
    <s v="02.1"/>
    <s v="28.06.2024 замена типовой схемы"/>
    <s v="Сигнал"/>
    <s v="17-M -071    -A"/>
    <s v="17XSM071A"/>
    <s v="07"/>
    <s v="CW Circulation Pump 7-P-071A"/>
    <s v="P071A ЦИРКУЛЯЦИОННЫЙ НАСОС"/>
    <s v="Motor Running status"/>
    <s v="4124-GG-VD-BD17617P071001_SH.3"/>
    <x v="16"/>
    <s v="DCS_DI_05"/>
    <m/>
    <x v="55"/>
    <x v="2"/>
    <x v="0"/>
    <x v="7"/>
    <x v="39"/>
    <x v="0"/>
    <x v="0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4"/>
    <x v="2"/>
    <x v="1"/>
    <s v="DCS AMMONIA-UTILITIES"/>
    <m/>
    <m/>
    <m/>
    <s v="O1010206"/>
    <n v="24"/>
    <m/>
    <s v=""/>
    <s v="07-Cooling Tower Area"/>
    <s v=""/>
    <s v=""/>
    <s v=""/>
    <m/>
    <s v=""/>
    <s v=""/>
    <m/>
    <s v="TS-F-03:3/_x000a_O1010206:24A"/>
    <s v="TS-F-03:4/_x000a_O1010206:24B"/>
  </r>
  <r>
    <s v="02.1"/>
    <s v="28.06.2024 замена типовой схемы"/>
    <s v="Сигнал"/>
    <s v="17-M -071    -A"/>
    <s v="17XSAM071A"/>
    <s v="07"/>
    <s v="CW Circulation Pump 7-P-071A"/>
    <s v="17-P-071A ДОСТУПЕН"/>
    <s v="Motor Available status"/>
    <s v="4124-GG-VD-BD17617P071001_SH.3"/>
    <x v="16"/>
    <s v="DCS_DI_05"/>
    <m/>
    <x v="55"/>
    <x v="2"/>
    <x v="1"/>
    <x v="7"/>
    <x v="39"/>
    <x v="1"/>
    <x v="1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5"/>
    <x v="2"/>
    <x v="1"/>
    <s v="DCS AMMONIA-UTILITIES"/>
    <m/>
    <m/>
    <m/>
    <s v="O1010206"/>
    <n v="25"/>
    <m/>
    <s v=""/>
    <s v="07-Cooling Tower Area"/>
    <s v=""/>
    <s v=""/>
    <s v=""/>
    <m/>
    <s v=""/>
    <s v=""/>
    <m/>
    <s v="TS-F-03:5/_x000a_O1010206:25A"/>
    <s v="TS-F-03:6/_x000a_O1010206:25B"/>
  </r>
  <r>
    <s v="02.1"/>
    <s v="28.06.2024 замена типовой схемы"/>
    <s v="Сигнал"/>
    <s v="17-M -071    -A"/>
    <s v="17XSRM071A"/>
    <s v="07"/>
    <s v="CW Circulation Pump 7-P-071A"/>
    <s v="17-P-071A МЕСТ/ДИСТАНЦ"/>
    <s v="Motor Remote status"/>
    <s v="4124-GG-VD-BD17617P071001_SH.3"/>
    <x v="16"/>
    <s v="DCS_DI_05"/>
    <m/>
    <x v="55"/>
    <x v="2"/>
    <x v="2"/>
    <x v="7"/>
    <x v="39"/>
    <x v="2"/>
    <x v="2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6"/>
    <x v="2"/>
    <x v="1"/>
    <s v="DCS AMMONIA-UTILITIES"/>
    <m/>
    <m/>
    <m/>
    <s v="O1010206"/>
    <n v="26"/>
    <m/>
    <s v=""/>
    <s v="07-Cooling Tower Area"/>
    <s v=""/>
    <s v=""/>
    <s v=""/>
    <m/>
    <s v=""/>
    <s v=""/>
    <m/>
    <s v="TS-F-03:7/_x000a_O1010206:26A"/>
    <s v="TS-F-03:8/_x000a_O1010206:26B"/>
  </r>
  <r>
    <s v="02.1"/>
    <s v="28.06.2024 замена типовой схемы"/>
    <s v="Сигнал"/>
    <s v="17-M -071    -B"/>
    <s v="17XSM071B"/>
    <s v="07"/>
    <s v="CW Circulation Pump 7-P-071B"/>
    <s v="P071B ЦИРКУЛЯЦИОННЫЙ НАСОС"/>
    <s v="Motor Running status"/>
    <s v="4124-GG-VD-BD17617P071001_SH.4"/>
    <x v="16"/>
    <s v="DCS_DI_05"/>
    <m/>
    <x v="55"/>
    <x v="2"/>
    <x v="3"/>
    <x v="7"/>
    <x v="39"/>
    <x v="3"/>
    <x v="3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7"/>
    <x v="2"/>
    <x v="1"/>
    <s v="DCS AMMONIA-UTILITIES"/>
    <m/>
    <m/>
    <m/>
    <s v="O1010206"/>
    <n v="27"/>
    <m/>
    <s v=""/>
    <s v="07-Cooling Tower Area"/>
    <s v=""/>
    <s v=""/>
    <s v=""/>
    <m/>
    <s v=""/>
    <s v=""/>
    <m/>
    <s v="TS-F-03:9/_x000a_O1010206:27A"/>
    <s v="TS-F-03:10/_x000a_O1010206:27B"/>
  </r>
  <r>
    <s v="02.1"/>
    <s v="28.06.2024 замена типовой схемы"/>
    <s v="Сигнал"/>
    <s v="17-M -071    -B"/>
    <s v="17XSAM071B"/>
    <s v="07"/>
    <s v="CW Circulation Pump 7-P-071B"/>
    <s v="17-P-071B ДОСТУПНО"/>
    <s v="Motor Available status"/>
    <s v="4124-GG-VD-BD17617P071001_SH.4"/>
    <x v="16"/>
    <s v="DCS_DI_05"/>
    <m/>
    <x v="55"/>
    <x v="2"/>
    <x v="4"/>
    <x v="7"/>
    <x v="39"/>
    <x v="4"/>
    <x v="4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8"/>
    <x v="2"/>
    <x v="1"/>
    <s v="DCS AMMONIA-UTILITIES"/>
    <m/>
    <m/>
    <m/>
    <s v="O1010206"/>
    <n v="28"/>
    <m/>
    <s v=""/>
    <s v="07-Cooling Tower Area"/>
    <s v=""/>
    <s v=""/>
    <s v=""/>
    <m/>
    <s v=""/>
    <s v=""/>
    <m/>
    <s v="TS-F-03:11/_x000a_O1010206:28A"/>
    <s v="TS-F-03:12/_x000a_O1010206:28B"/>
  </r>
  <r>
    <s v="02.1"/>
    <s v="28.06.2024 замена типовой схемы"/>
    <s v="Сигнал"/>
    <s v="17-M -071    -B"/>
    <s v="17XSRM071B"/>
    <s v="07"/>
    <s v="CW Circulation Pump 7-P-071B"/>
    <s v="17-P-071B МЕСТ/ДИСТАНЦ"/>
    <s v="Motor Remote status"/>
    <s v="4124-GG-VD-BD17617P071001_SH.4"/>
    <x v="16"/>
    <s v="DCS_DI_05"/>
    <m/>
    <x v="55"/>
    <x v="2"/>
    <x v="6"/>
    <x v="7"/>
    <x v="39"/>
    <x v="6"/>
    <x v="6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29"/>
    <x v="2"/>
    <x v="1"/>
    <s v="DCS AMMONIA-UTILITIES"/>
    <m/>
    <m/>
    <m/>
    <s v="O1010206"/>
    <n v="29"/>
    <m/>
    <s v=""/>
    <s v="07-Cooling Tower Area"/>
    <s v=""/>
    <s v=""/>
    <s v=""/>
    <m/>
    <s v=""/>
    <s v=""/>
    <m/>
    <s v="TS-F-03:13/_x000a_O1010206:29A"/>
    <s v="TS-F-03:14/_x000a_O1010206:29B"/>
  </r>
  <r>
    <s v="02.1"/>
    <s v="28.06.2024 замена типовой схемы"/>
    <s v="Сигнал"/>
    <s v="17-M -071    -C"/>
    <s v="17XSM071C"/>
    <s v="07"/>
    <s v="CW Circulation Pump 7-P-071C"/>
    <s v="P071C ЦИРКУЛЯЦИОННЫЙ НАСОС"/>
    <s v="Motor Running status"/>
    <s v="4124-GG-VD-BD17617P071001_SH.5"/>
    <x v="16"/>
    <s v="DCS_DI_05"/>
    <m/>
    <x v="55"/>
    <x v="2"/>
    <x v="7"/>
    <x v="7"/>
    <x v="39"/>
    <x v="7"/>
    <x v="7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30"/>
    <x v="2"/>
    <x v="1"/>
    <s v="DCS AMMONIA-UTILITIES"/>
    <m/>
    <m/>
    <m/>
    <s v="O1010206"/>
    <n v="30"/>
    <m/>
    <s v=""/>
    <s v="07-Cooling Tower Area"/>
    <s v=""/>
    <s v=""/>
    <s v=""/>
    <m/>
    <s v=""/>
    <s v=""/>
    <m/>
    <s v="TS-F-03:15/_x000a_O1010206:30A"/>
    <s v="TS-F-03:16/_x000a_O1010206:30B"/>
  </r>
  <r>
    <s v="02.1"/>
    <s v="28.06.2024 замена типовой схемы"/>
    <s v="Сигнал"/>
    <s v="17-M -071    -C"/>
    <s v="17XSAM071C"/>
    <s v="07"/>
    <s v="CW Circulation Pump 7-P-071C"/>
    <s v="17-P-071C ДОСТУПНО"/>
    <s v="Motor Available status"/>
    <s v="4124-GG-VD-BD17617P071001_SH.5"/>
    <x v="16"/>
    <s v="DCS_DI_05"/>
    <m/>
    <x v="55"/>
    <x v="2"/>
    <x v="10"/>
    <x v="7"/>
    <x v="39"/>
    <x v="10"/>
    <x v="10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31"/>
    <x v="2"/>
    <x v="1"/>
    <s v="DCS AMMONIA-UTILITIES"/>
    <m/>
    <m/>
    <m/>
    <s v="O1010206"/>
    <n v="31"/>
    <m/>
    <s v=""/>
    <s v="07-Cooling Tower Area"/>
    <s v=""/>
    <s v=""/>
    <s v=""/>
    <m/>
    <s v=""/>
    <s v=""/>
    <m/>
    <s v="TS-F-03:17/_x000a_O1010206:31A"/>
    <s v="TS-F-03:18/_x000a_O1010206:31B"/>
  </r>
  <r>
    <s v="02.1"/>
    <s v="28.06.2024 замена типовой схемы"/>
    <s v="Сигнал"/>
    <s v="17-M -071    -C"/>
    <s v="17XSRM071C"/>
    <s v="07"/>
    <s v="CW Circulation Pump 7-P-071C"/>
    <s v="17-P-071C МЕСТ/ДИСТАНЦ"/>
    <s v="Motor Remote status"/>
    <s v="4124-GG-VD-BD17617P071001_SH.5"/>
    <x v="16"/>
    <s v="DCS_DI_05"/>
    <m/>
    <x v="55"/>
    <x v="2"/>
    <x v="11"/>
    <x v="7"/>
    <x v="39"/>
    <x v="11"/>
    <x v="11"/>
    <x v="0"/>
    <x v="2"/>
    <x v="3"/>
    <s v=""/>
    <s v=""/>
    <s v="O1010206"/>
    <s v="TUA711-DIO32"/>
    <s v="17-SC-DCS-001/O1010206/ 17-MC-DCS-003"/>
    <s v="DB37-*m"/>
    <x v="0"/>
    <s v="CPO101"/>
    <n v="0"/>
    <x v="2"/>
    <x v="29"/>
    <x v="6"/>
    <n v="32"/>
    <x v="2"/>
    <x v="1"/>
    <s v="DCS AMMONIA-UTILITIES"/>
    <m/>
    <m/>
    <m/>
    <s v="O1010206"/>
    <n v="32"/>
    <m/>
    <s v=""/>
    <s v="07-Cooling Tower Area"/>
    <s v=""/>
    <s v=""/>
    <s v=""/>
    <m/>
    <s v=""/>
    <s v=""/>
    <m/>
    <s v="TS-F-03:19/_x000a_O1010206:32A"/>
    <s v="TS-F-03:20/_x000a_O1010206:32B"/>
  </r>
  <r>
    <s v="02.1"/>
    <s v="28.06.2024 замена типовой схемы"/>
    <s v="Сигнал"/>
    <s v="17-M -071    -D"/>
    <s v="17XSM071D"/>
    <s v="07"/>
    <s v="CW Circulation Pump 7-P-071D"/>
    <s v="P071D ЦИРКУЛЯЦИОННЫЙ НАСОС"/>
    <s v="Motor Running status"/>
    <s v="4124-GG-VD-BD17617P071001_SH.6"/>
    <x v="16"/>
    <s v="DCS_DI_05"/>
    <m/>
    <x v="55"/>
    <x v="2"/>
    <x v="12"/>
    <x v="7"/>
    <x v="39"/>
    <x v="12"/>
    <x v="12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"/>
    <x v="2"/>
    <x v="1"/>
    <s v="DCS AMMONIA-UTILITIES"/>
    <m/>
    <m/>
    <m/>
    <s v="O1010207"/>
    <n v="1"/>
    <m/>
    <s v=""/>
    <s v="07-Cooling Tower Area"/>
    <s v=""/>
    <s v=""/>
    <s v=""/>
    <m/>
    <s v=""/>
    <s v=""/>
    <m/>
    <s v="TS-F-03:21/_x000a_O1010207:1A"/>
    <s v="TS-F-03:22/_x000a_O1010207:1B"/>
  </r>
  <r>
    <s v="02.1"/>
    <s v="28.06.2024 замена типовой схемы"/>
    <s v="Сигнал"/>
    <s v="17-M -071    -D"/>
    <s v="17XSAM071D"/>
    <s v="07"/>
    <s v="CW Circulation Pump 7-P-071D"/>
    <s v="17-P-071D ДОСТУПНО"/>
    <s v="Motor Available status"/>
    <s v="4124-GG-VD-BD17617P071001_SH.6"/>
    <x v="16"/>
    <s v="DCS_DI_05"/>
    <m/>
    <x v="55"/>
    <x v="2"/>
    <x v="13"/>
    <x v="7"/>
    <x v="39"/>
    <x v="13"/>
    <x v="13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"/>
    <x v="2"/>
    <x v="1"/>
    <s v="DCS AMMONIA-UTILITIES"/>
    <m/>
    <m/>
    <m/>
    <s v="O1010207"/>
    <n v="2"/>
    <m/>
    <s v=""/>
    <s v="07-Cooling Tower Area"/>
    <s v=""/>
    <s v=""/>
    <s v=""/>
    <m/>
    <s v=""/>
    <s v=""/>
    <m/>
    <s v="TS-F-03:23/_x000a_O1010207:2A"/>
    <s v="TS-F-03:24/_x000a_O1010207:2B"/>
  </r>
  <r>
    <s v="02.1"/>
    <s v="28.06.2024 замена типовой схемы"/>
    <s v="Сигнал"/>
    <s v="17-M -071    -D"/>
    <s v="17XSRM071D"/>
    <s v="07"/>
    <s v="CW Circulation Pump 7-P-071D"/>
    <s v="17-P-071D МЕСТ/ДИСТАНЦ"/>
    <s v="Motor Remote status"/>
    <s v="4124-GG-VD-BD17617P071001_SH.6"/>
    <x v="16"/>
    <s v="DCS_DI_05"/>
    <m/>
    <x v="55"/>
    <x v="2"/>
    <x v="14"/>
    <x v="7"/>
    <x v="39"/>
    <x v="14"/>
    <x v="14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3"/>
    <x v="2"/>
    <x v="1"/>
    <s v="DCS AMMONIA-UTILITIES"/>
    <m/>
    <m/>
    <m/>
    <s v="O1010207"/>
    <n v="3"/>
    <m/>
    <s v=""/>
    <s v="07-Cooling Tower Area"/>
    <s v=""/>
    <s v=""/>
    <s v=""/>
    <m/>
    <s v=""/>
    <s v=""/>
    <m/>
    <s v="TS-F-03:25/_x000a_O1010207:3A"/>
    <s v="TS-F-03:26/_x000a_O1010207:3B"/>
  </r>
  <r>
    <s v="01"/>
    <m/>
    <s v="Сигнал"/>
    <s v="17-M -072    -A"/>
    <s v="17XSM072A"/>
    <s v="07"/>
    <s v="Motor for Filter 17-P-072A"/>
    <s v="P072A НАСОС СТОЧНЫХ ВОД"/>
    <s v="Motor Running status"/>
    <s v="4124-XZ-DM-21707005"/>
    <x v="15"/>
    <s v="DCS_DI_03"/>
    <m/>
    <x v="55"/>
    <x v="2"/>
    <x v="15"/>
    <x v="7"/>
    <x v="39"/>
    <x v="15"/>
    <x v="15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4"/>
    <x v="2"/>
    <x v="1"/>
    <s v="DCS AMMONIA-UTILITIES"/>
    <m/>
    <m/>
    <m/>
    <s v="O1010207"/>
    <n v="4"/>
    <m/>
    <s v=""/>
    <s v="07-Cooling Tower Area"/>
    <s v=""/>
    <s v=""/>
    <s v=""/>
    <m/>
    <s v=""/>
    <s v=""/>
    <m/>
    <s v="TS-F-03:27/_x000a_O1010207:4A"/>
    <s v="TS-F-03:28/_x000a_O1010207:4B"/>
  </r>
  <r>
    <s v="01"/>
    <m/>
    <s v="Сигнал"/>
    <s v="17-M -072    -A"/>
    <s v="17XSAM072A"/>
    <s v="07"/>
    <s v="Motor for Filter 17-P-072A"/>
    <s v="17-P-072A ДОСТУПНО"/>
    <s v="Motor Available status"/>
    <s v="4124-XZ-DM-21707005"/>
    <x v="15"/>
    <s v="DCS_DI_03"/>
    <m/>
    <x v="55"/>
    <x v="2"/>
    <x v="9"/>
    <x v="7"/>
    <x v="39"/>
    <x v="9"/>
    <x v="9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5"/>
    <x v="2"/>
    <x v="1"/>
    <s v="DCS AMMONIA-UTILITIES"/>
    <m/>
    <m/>
    <m/>
    <s v="O1010207"/>
    <n v="5"/>
    <m/>
    <s v=""/>
    <s v="07-Cooling Tower Area"/>
    <s v=""/>
    <s v=""/>
    <s v=""/>
    <m/>
    <s v=""/>
    <s v=""/>
    <m/>
    <s v="TS-F-03:29/_x000a_O1010207:5A"/>
    <s v="TS-F-03:30/_x000a_O1010207:5B"/>
  </r>
  <r>
    <s v="01"/>
    <m/>
    <s v="Сигнал"/>
    <s v="17-M -072    -A"/>
    <s v="17XSRM072A"/>
    <s v="07"/>
    <s v="Motor for Filter 17-P-072A"/>
    <s v="17-P-072A МЕСТ/ДИСТАНЦ"/>
    <s v="Motor Remote status"/>
    <s v="4124-XZ-DM-21707005"/>
    <x v="15"/>
    <s v="DCS_DI_03"/>
    <m/>
    <x v="55"/>
    <x v="2"/>
    <x v="16"/>
    <x v="7"/>
    <x v="39"/>
    <x v="16"/>
    <x v="16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6"/>
    <x v="2"/>
    <x v="1"/>
    <s v="DCS AMMONIA-UTILITIES"/>
    <m/>
    <m/>
    <m/>
    <s v="O1010207"/>
    <n v="6"/>
    <m/>
    <s v=""/>
    <s v="07-Cooling Tower Area"/>
    <s v=""/>
    <s v=""/>
    <s v=""/>
    <m/>
    <s v=""/>
    <s v=""/>
    <m/>
    <s v="TS-F-03:31/_x000a_O1010207:6A"/>
    <s v="TS-F-03:32/_x000a_O1010207:6B"/>
  </r>
  <r>
    <s v="01"/>
    <m/>
    <s v="Сигнал"/>
    <s v="17-M -072    -B"/>
    <s v="17XSM072B"/>
    <s v="07"/>
    <s v="Motor for Filter 17-P-072B"/>
    <s v="P072B НАСОС СТОЧНЫХ ВОД"/>
    <s v="Motor Running status"/>
    <s v="4124-XZ-DM-21707005"/>
    <x v="15"/>
    <s v="DCS_DI_03"/>
    <m/>
    <x v="55"/>
    <x v="2"/>
    <x v="22"/>
    <x v="7"/>
    <x v="39"/>
    <x v="19"/>
    <x v="19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7"/>
    <x v="2"/>
    <x v="1"/>
    <s v="DCS AMMONIA-UTILITIES"/>
    <m/>
    <m/>
    <m/>
    <s v="O1010207"/>
    <n v="7"/>
    <m/>
    <s v=""/>
    <s v="07-Cooling Tower Area"/>
    <s v=""/>
    <s v=""/>
    <s v=""/>
    <m/>
    <s v=""/>
    <s v=""/>
    <m/>
    <s v="TS-F-03:33/_x000a_O1010207:7A"/>
    <s v="TS-F-03:34/_x000a_O1010207:7B"/>
  </r>
  <r>
    <s v="01"/>
    <m/>
    <s v="Сигнал"/>
    <s v="17-M -072    -B"/>
    <s v="17XSAM072B"/>
    <s v="07"/>
    <s v="Motor for Filter 17-P-072B"/>
    <s v="17-P-072B ДОСТУПНО"/>
    <s v="Motor Available status"/>
    <s v="4124-XZ-DM-21707005"/>
    <x v="15"/>
    <s v="DCS_DI_03"/>
    <m/>
    <x v="55"/>
    <x v="2"/>
    <x v="23"/>
    <x v="7"/>
    <x v="39"/>
    <x v="20"/>
    <x v="20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8"/>
    <x v="2"/>
    <x v="1"/>
    <s v="DCS AMMONIA-UTILITIES"/>
    <m/>
    <m/>
    <m/>
    <s v="O1010207"/>
    <n v="8"/>
    <m/>
    <s v=""/>
    <s v="07-Cooling Tower Area"/>
    <s v=""/>
    <s v=""/>
    <s v=""/>
    <m/>
    <s v=""/>
    <s v=""/>
    <m/>
    <s v="TS-F-03:35/_x000a_O1010207:8A"/>
    <s v="TS-F-03:36/_x000a_O1010207:8B"/>
  </r>
  <r>
    <s v="01"/>
    <m/>
    <s v="Сигнал"/>
    <s v="17-M -072    -B"/>
    <s v="17XSRM072B"/>
    <s v="07"/>
    <s v="Motor for Filter 17-P-072B"/>
    <s v="17-P-072B МЕСТ/ДИСТАНЦ"/>
    <s v="Motor Remote status"/>
    <s v="4124-XZ-DM-21707005"/>
    <x v="15"/>
    <s v="DCS_DI_03"/>
    <m/>
    <x v="55"/>
    <x v="2"/>
    <x v="24"/>
    <x v="7"/>
    <x v="39"/>
    <x v="21"/>
    <x v="21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9"/>
    <x v="2"/>
    <x v="1"/>
    <s v="DCS AMMONIA-UTILITIES"/>
    <m/>
    <m/>
    <m/>
    <s v="O1010207"/>
    <n v="9"/>
    <m/>
    <s v=""/>
    <s v="07-Cooling Tower Area"/>
    <s v=""/>
    <s v=""/>
    <s v=""/>
    <m/>
    <s v=""/>
    <s v=""/>
    <m/>
    <s v="TS-F-03:37/_x000a_O1010207:9A"/>
    <s v="TS-F-03:38/_x000a_O1010207:9B"/>
  </r>
  <r>
    <s v="02.1"/>
    <s v="28.06.2024 замена типовой схемы"/>
    <s v="Сигнал"/>
    <s v="17-M -071    -E"/>
    <s v="17XSM071E"/>
    <s v="07"/>
    <s v="17-P-071E RUNNING"/>
    <s v="P071E ЦИРКУЛЯЦИОННЫЙ НАСОС"/>
    <s v="Motor Running status"/>
    <s v="4124-GG-VD-BD17617P071001_SH.7"/>
    <x v="16"/>
    <s v="DCS_DI_05"/>
    <m/>
    <x v="56"/>
    <x v="2"/>
    <x v="5"/>
    <x v="7"/>
    <x v="36"/>
    <x v="5"/>
    <x v="5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0"/>
    <x v="2"/>
    <x v="1"/>
    <s v="DCS AMMONIA-UTILITIES"/>
    <m/>
    <m/>
    <m/>
    <s v="O1010207"/>
    <n v="10"/>
    <m/>
    <s v=""/>
    <s v="07-Cooling Tower Area"/>
    <s v=""/>
    <s v=""/>
    <s v=""/>
    <m/>
    <s v=""/>
    <s v=""/>
    <m/>
    <s v="TS-F-04:1/_x000a_O1010207:10A"/>
    <s v="TS-F-04:2/_x000a_O1010207:10B"/>
  </r>
  <r>
    <s v="02.1"/>
    <s v="28.06.2024 замена типовой схемы"/>
    <s v="Сигнал"/>
    <s v="17-M -071    -E"/>
    <s v="17XSAM071E"/>
    <s v="07"/>
    <s v="17-P-071E AVAILABLE"/>
    <s v="17-P-071E ДОСТУПНО"/>
    <s v="Motor Available status"/>
    <s v="4124-GG-VD-BD17617P071001_SH.7"/>
    <x v="16"/>
    <s v="DCS_DI_05"/>
    <m/>
    <x v="56"/>
    <x v="2"/>
    <x v="0"/>
    <x v="7"/>
    <x v="36"/>
    <x v="0"/>
    <x v="0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1"/>
    <x v="2"/>
    <x v="1"/>
    <s v="DCS AMMONIA-UTILITIES"/>
    <m/>
    <m/>
    <m/>
    <s v="O1010207"/>
    <n v="11"/>
    <m/>
    <s v=""/>
    <s v="07-Cooling Tower Area"/>
    <s v=""/>
    <s v=""/>
    <s v=""/>
    <m/>
    <s v=""/>
    <s v=""/>
    <m/>
    <s v="TS-F-04:3/_x000a_O1010207:11A"/>
    <s v="TS-F-04:4/_x000a_O1010207:11B"/>
  </r>
  <r>
    <s v="02.1"/>
    <s v="28.06.2024 замена типовой схемы"/>
    <s v="Сигнал"/>
    <s v="17-M -071    -E"/>
    <s v="17XSRM071E"/>
    <s v="07"/>
    <s v="17-P-071E LOCAL/REMOTE"/>
    <s v="17-P-071E МЕСТ/ДИСТАНЦ"/>
    <s v="Motor Remote status"/>
    <s v="4124-GG-VD-BD17617P071001_SH.7"/>
    <x v="16"/>
    <s v="DCS_DI_05"/>
    <m/>
    <x v="56"/>
    <x v="2"/>
    <x v="1"/>
    <x v="7"/>
    <x v="36"/>
    <x v="1"/>
    <x v="1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2"/>
    <x v="2"/>
    <x v="1"/>
    <s v="DCS AMMONIA-UTILITIES"/>
    <m/>
    <m/>
    <m/>
    <s v="O1010207"/>
    <n v="12"/>
    <m/>
    <s v=""/>
    <s v="07-Cooling Tower Area"/>
    <s v=""/>
    <s v=""/>
    <s v=""/>
    <m/>
    <s v=""/>
    <s v=""/>
    <m/>
    <s v="TS-F-04:5/_x000a_O1010207:12A"/>
    <s v="TS-F-04:6/_x000a_O1010207:12B"/>
  </r>
  <r>
    <s v="02.1"/>
    <s v="28.06.2024 замена типовой схемы"/>
    <s v="Сигнал"/>
    <s v="17-M -071    -F"/>
    <s v="17XSM071F"/>
    <s v="07"/>
    <s v="17-P-071F RUNNING"/>
    <s v="P071F ЦИРКУЛЯЦИОННЫЙ НАСОС"/>
    <s v="Motor Running status"/>
    <s v="4124-GG-VD-BD17617P071001_SH.8"/>
    <x v="16"/>
    <s v="DCS_DI_05"/>
    <m/>
    <x v="56"/>
    <x v="2"/>
    <x v="2"/>
    <x v="7"/>
    <x v="36"/>
    <x v="2"/>
    <x v="2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3"/>
    <x v="2"/>
    <x v="1"/>
    <s v="DCS AMMONIA-UTILITIES"/>
    <m/>
    <m/>
    <m/>
    <s v="O1010207"/>
    <n v="13"/>
    <m/>
    <s v=""/>
    <s v="07-Cooling Tower Area"/>
    <s v=""/>
    <s v=""/>
    <s v=""/>
    <m/>
    <s v=""/>
    <s v=""/>
    <m/>
    <s v="TS-F-04:7/_x000a_O1010207:13A"/>
    <s v="TS-F-04:8/_x000a_O1010207:13B"/>
  </r>
  <r>
    <s v="02.1"/>
    <s v="28.06.2024 замена типовой схемы"/>
    <s v="Сигнал"/>
    <s v="17-M -071    -F"/>
    <s v="17XSAM071F"/>
    <s v="07"/>
    <s v="17-P-071F AVAILABLE"/>
    <s v="17-P-071F ДОСТУПНО"/>
    <s v="Motor Available status"/>
    <s v="4124-GG-VD-BD17617P071001_SH.8"/>
    <x v="16"/>
    <s v="DCS_DI_05"/>
    <m/>
    <x v="56"/>
    <x v="2"/>
    <x v="3"/>
    <x v="7"/>
    <x v="36"/>
    <x v="3"/>
    <x v="3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4"/>
    <x v="2"/>
    <x v="1"/>
    <s v="DCS AMMONIA-UTILITIES"/>
    <m/>
    <m/>
    <m/>
    <s v="O1010207"/>
    <n v="14"/>
    <m/>
    <s v=""/>
    <s v="07-Cooling Tower Area"/>
    <s v=""/>
    <s v=""/>
    <s v=""/>
    <m/>
    <s v=""/>
    <s v=""/>
    <m/>
    <s v="TS-F-04:9/_x000a_O1010207:14A"/>
    <s v="TS-F-04:10/_x000a_O1010207:14B"/>
  </r>
  <r>
    <s v="02.1"/>
    <s v="28.06.2024 замена типовой схемы"/>
    <s v="Сигнал"/>
    <s v="17-M -071    -F"/>
    <s v="17XSRM071F"/>
    <s v="07"/>
    <s v="17-P-071F LOCAL/REMOTE"/>
    <s v="17-P-071F МЕСТ/ДИСТАНЦ"/>
    <s v="Motor Remote status"/>
    <s v="4124-GG-VD-BD17617P071001_SH.8"/>
    <x v="16"/>
    <s v="DCS_DI_05"/>
    <m/>
    <x v="56"/>
    <x v="2"/>
    <x v="4"/>
    <x v="7"/>
    <x v="36"/>
    <x v="4"/>
    <x v="4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5"/>
    <x v="2"/>
    <x v="1"/>
    <s v="DCS AMMONIA-UTILITIES"/>
    <m/>
    <m/>
    <m/>
    <s v="O1010207"/>
    <n v="15"/>
    <m/>
    <s v=""/>
    <s v="07-Cooling Tower Area"/>
    <s v=""/>
    <s v=""/>
    <s v=""/>
    <m/>
    <s v=""/>
    <s v=""/>
    <m/>
    <s v="TS-F-04:11/_x000a_O1010207:15A"/>
    <s v="TS-F-04:12/_x000a_O1010207:15B"/>
  </r>
  <r>
    <s v="02.1"/>
    <s v="28.06.2024 замена типовой схемы"/>
    <s v="Сигнал"/>
    <s v="17-M -071    -G"/>
    <s v="17XSM071G"/>
    <s v="07"/>
    <s v="17-P-071G RUNNING"/>
    <s v="P071G ЦИРКУЛЯЦИОННЫЙ НАСОС"/>
    <s v="Motor Running status"/>
    <s v="4124-GG-VD-BD17617P071001_SH.9"/>
    <x v="16"/>
    <s v="DCS_DI_05"/>
    <m/>
    <x v="56"/>
    <x v="2"/>
    <x v="6"/>
    <x v="7"/>
    <x v="36"/>
    <x v="6"/>
    <x v="6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6"/>
    <x v="2"/>
    <x v="1"/>
    <s v="DCS AMMONIA-UTILITIES"/>
    <m/>
    <m/>
    <m/>
    <s v="O1010207"/>
    <n v="16"/>
    <m/>
    <s v=""/>
    <s v="07-Cooling Tower Area"/>
    <s v=""/>
    <s v=""/>
    <s v=""/>
    <m/>
    <s v=""/>
    <s v=""/>
    <m/>
    <s v="TS-F-04:13/_x000a_O1010207:16A"/>
    <s v="TS-F-04:14/_x000a_O1010207:16B"/>
  </r>
  <r>
    <s v="02.1"/>
    <s v="28.06.2024 замена типовой схемы"/>
    <s v="Сигнал"/>
    <s v="17-M -071    -G"/>
    <s v="17XSAM071G"/>
    <s v="07"/>
    <s v="17-P-071G AVAILABLE"/>
    <s v="17-P-071G ДОСТУПНО"/>
    <s v="Motor Available status"/>
    <s v="4124-GG-VD-BD17617P071001_SH.9"/>
    <x v="16"/>
    <s v="DCS_DI_05"/>
    <m/>
    <x v="56"/>
    <x v="2"/>
    <x v="7"/>
    <x v="7"/>
    <x v="36"/>
    <x v="7"/>
    <x v="7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7"/>
    <x v="2"/>
    <x v="1"/>
    <s v="DCS AMMONIA-UTILITIES"/>
    <m/>
    <m/>
    <m/>
    <s v="O1010207"/>
    <n v="17"/>
    <m/>
    <s v=""/>
    <s v="07-Cooling Tower Area"/>
    <s v=""/>
    <s v=""/>
    <s v=""/>
    <m/>
    <s v=""/>
    <s v=""/>
    <m/>
    <s v="TS-F-04:15/_x000a_O1010207:17A"/>
    <s v="TS-F-04:16/_x000a_O1010207:17B"/>
  </r>
  <r>
    <s v="02.1"/>
    <s v="28.06.2024 замена типовой схемы"/>
    <s v="Сигнал"/>
    <s v="17-M -071    -G"/>
    <s v="17XSRM071G"/>
    <s v="07"/>
    <s v="17-P-071G LOCAL/REMOTE"/>
    <s v="17-P-071G МЕСТ/ДИСТАНЦ"/>
    <s v="Motor Remote status"/>
    <s v="4124-GG-VD-BD17617P071001_SH.9"/>
    <x v="16"/>
    <s v="DCS_DI_05"/>
    <m/>
    <x v="56"/>
    <x v="2"/>
    <x v="10"/>
    <x v="7"/>
    <x v="36"/>
    <x v="10"/>
    <x v="10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8"/>
    <x v="2"/>
    <x v="1"/>
    <s v="DCS AMMONIA-UTILITIES"/>
    <m/>
    <m/>
    <m/>
    <s v="O1010207"/>
    <n v="18"/>
    <m/>
    <s v=""/>
    <s v="07-Cooling Tower Area"/>
    <s v=""/>
    <s v=""/>
    <s v=""/>
    <m/>
    <s v=""/>
    <s v=""/>
    <m/>
    <s v="TS-F-04:17/_x000a_O1010207:18A"/>
    <s v="TS-F-04:18/_x000a_O1010207:18B"/>
  </r>
  <r>
    <s v="01"/>
    <m/>
    <s v="Сигнал"/>
    <s v="17-M -073    -A"/>
    <s v="17XSM073A"/>
    <s v="07"/>
    <s v="Electric motor 17-PM-073A"/>
    <s v="P073A АВАРИЙНЫЙ НАСОС"/>
    <s v="Motor Running status"/>
    <s v="4124-GG-VD-BD17217P073135"/>
    <x v="15"/>
    <s v="DCS_DI_03"/>
    <m/>
    <x v="56"/>
    <x v="2"/>
    <x v="11"/>
    <x v="7"/>
    <x v="36"/>
    <x v="11"/>
    <x v="11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19"/>
    <x v="2"/>
    <x v="1"/>
    <s v="DCS AMMONIA-UTILITIES"/>
    <m/>
    <m/>
    <m/>
    <s v="O1010207"/>
    <n v="19"/>
    <m/>
    <s v=""/>
    <s v="07-Cooling Tower Area"/>
    <s v=""/>
    <s v=""/>
    <s v=""/>
    <m/>
    <s v=""/>
    <s v=""/>
    <m/>
    <s v="TS-F-04:19/_x000a_O1010207:19A"/>
    <s v="TS-F-04:20/_x000a_O1010207:19B"/>
  </r>
  <r>
    <s v="01"/>
    <m/>
    <s v="Сигнал"/>
    <s v="17-M -073    -A"/>
    <s v="17XSAM073A"/>
    <s v="07"/>
    <s v="Electric motor 17-PM-073A"/>
    <s v="17-P-073A ДОСТУПНО"/>
    <s v="Motor Available status"/>
    <s v="4124-GG-VD-BD17217P073135"/>
    <x v="15"/>
    <s v="DCS_DI_03"/>
    <m/>
    <x v="56"/>
    <x v="2"/>
    <x v="12"/>
    <x v="7"/>
    <x v="36"/>
    <x v="12"/>
    <x v="12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0"/>
    <x v="2"/>
    <x v="1"/>
    <s v="DCS AMMONIA-UTILITIES"/>
    <m/>
    <m/>
    <m/>
    <s v="O1010207"/>
    <n v="20"/>
    <m/>
    <s v=""/>
    <s v="07-Cooling Tower Area"/>
    <s v=""/>
    <s v=""/>
    <s v=""/>
    <m/>
    <s v=""/>
    <s v=""/>
    <m/>
    <s v="TS-F-04:21/_x000a_O1010207:20A"/>
    <s v="TS-F-04:22/_x000a_O1010207:20B"/>
  </r>
  <r>
    <s v="01"/>
    <m/>
    <s v="Сигнал"/>
    <s v="17-M -073    -A"/>
    <s v="17XSRM073A"/>
    <s v="07"/>
    <s v="Electric motor 17-PM-073A"/>
    <s v="17-P-073A МЕСТ/ДИСТАНЦ"/>
    <s v="Motor Remote status"/>
    <s v="4124-GG-VD-BD17217P073135"/>
    <x v="15"/>
    <s v="DCS_DI_03"/>
    <m/>
    <x v="56"/>
    <x v="2"/>
    <x v="13"/>
    <x v="7"/>
    <x v="36"/>
    <x v="13"/>
    <x v="13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1"/>
    <x v="2"/>
    <x v="1"/>
    <s v="DCS AMMONIA-UTILITIES"/>
    <m/>
    <m/>
    <m/>
    <s v="O1010207"/>
    <n v="21"/>
    <m/>
    <s v=""/>
    <s v="07-Cooling Tower Area"/>
    <s v=""/>
    <s v=""/>
    <s v=""/>
    <m/>
    <s v=""/>
    <s v=""/>
    <m/>
    <s v="TS-F-04:23/_x000a_O1010207:21A"/>
    <s v="TS-F-04:24/_x000a_O1010207:21B"/>
  </r>
  <r>
    <s v="01"/>
    <m/>
    <s v="Сигнал"/>
    <s v="17-M -073    -B"/>
    <s v="17XSM073B"/>
    <s v="07"/>
    <s v="Emergency CW Pump 17-P-073B"/>
    <s v="P073B АВАРИЙНЫЙ НАСОС"/>
    <s v="Motor Running status"/>
    <s v="4124-GG-VD-BD17217P073135"/>
    <x v="15"/>
    <s v="DCS_DI_03"/>
    <m/>
    <x v="56"/>
    <x v="2"/>
    <x v="14"/>
    <x v="7"/>
    <x v="36"/>
    <x v="14"/>
    <x v="14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2"/>
    <x v="2"/>
    <x v="1"/>
    <s v="DCS AMMONIA-UTILITIES"/>
    <m/>
    <m/>
    <m/>
    <s v="O1010207"/>
    <n v="22"/>
    <m/>
    <s v=""/>
    <s v="07-Cooling Tower Area"/>
    <s v=""/>
    <s v=""/>
    <s v=""/>
    <m/>
    <s v=""/>
    <s v=""/>
    <m/>
    <s v="TS-F-04:25/_x000a_O1010207:22A"/>
    <s v="TS-F-04:26/_x000a_O1010207:22B"/>
  </r>
  <r>
    <s v="01"/>
    <m/>
    <s v="Сигнал"/>
    <s v="17-M -073    -B"/>
    <s v="17XSAM073B"/>
    <s v="07"/>
    <s v="Emergency CW Pump 17-P-073B"/>
    <s v="17-P-073B ДОСТУПНО"/>
    <s v="Motor Available status"/>
    <s v="4124-GG-VD-BD17217P073135"/>
    <x v="15"/>
    <s v="DCS_DI_03"/>
    <m/>
    <x v="56"/>
    <x v="2"/>
    <x v="15"/>
    <x v="7"/>
    <x v="36"/>
    <x v="15"/>
    <x v="15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3"/>
    <x v="2"/>
    <x v="1"/>
    <s v="DCS AMMONIA-UTILITIES"/>
    <m/>
    <m/>
    <m/>
    <s v="O1010207"/>
    <n v="23"/>
    <m/>
    <s v=""/>
    <s v="07-Cooling Tower Area"/>
    <s v=""/>
    <s v=""/>
    <s v=""/>
    <m/>
    <s v=""/>
    <s v=""/>
    <m/>
    <s v="TS-F-04:27/_x000a_O1010207:23A"/>
    <s v="TS-F-04:28/_x000a_O1010207:23B"/>
  </r>
  <r>
    <s v="01"/>
    <m/>
    <s v="Сигнал"/>
    <s v="17-M -073    -B"/>
    <s v="17XSRM073B"/>
    <s v="07"/>
    <s v="Emergency CW Pump 17-P-073B"/>
    <s v="17-P-073B МЕСТ/ДИСТАНЦ"/>
    <s v="Motor Remote status"/>
    <s v="4124-GG-VD-BD17217P073135"/>
    <x v="15"/>
    <s v="DCS_DI_03"/>
    <m/>
    <x v="56"/>
    <x v="2"/>
    <x v="9"/>
    <x v="7"/>
    <x v="36"/>
    <x v="9"/>
    <x v="9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4"/>
    <x v="2"/>
    <x v="1"/>
    <s v="DCS AMMONIA-UTILITIES"/>
    <m/>
    <m/>
    <m/>
    <s v="O1010207"/>
    <n v="24"/>
    <m/>
    <s v=""/>
    <s v="07-Cooling Tower Area"/>
    <s v=""/>
    <s v=""/>
    <s v=""/>
    <m/>
    <s v=""/>
    <s v=""/>
    <m/>
    <s v="TS-F-04:29/_x000a_O1010207:24A"/>
    <s v="TS-F-04:30/_x000a_O1010207:24B"/>
  </r>
  <r>
    <s v="01"/>
    <m/>
    <s v="Сигнал"/>
    <s v="17-H -101K"/>
    <s v="17XSH101K"/>
    <s v="10"/>
    <s v="COMPRESSOR LUBE OIL HEATER 17-K-101-H-101"/>
    <s v="НАГРЕВАТЕЛЬ МАСЛА КОМПРЕССОРА"/>
    <s v="Motor Running status"/>
    <s v="4124-GP-VD-BD17917K101004_SH.3"/>
    <x v="15"/>
    <s v="DCS_DI_03"/>
    <m/>
    <x v="57"/>
    <x v="2"/>
    <x v="5"/>
    <x v="7"/>
    <x v="37"/>
    <x v="5"/>
    <x v="5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5"/>
    <x v="2"/>
    <x v="1"/>
    <s v="DCS AMMONIA-UTILITIES"/>
    <m/>
    <m/>
    <m/>
    <s v="O1010207"/>
    <n v="25"/>
    <m/>
    <s v=""/>
    <s v="10-Combined Bldgn-N2 plant, Demi water"/>
    <s v=""/>
    <s v=""/>
    <s v=""/>
    <m/>
    <s v=""/>
    <s v=""/>
    <m/>
    <s v="TS-F-05:1/_x000a_O1010207:25A"/>
    <s v="TS-F-05:2/_x000a_O1010207:25B"/>
  </r>
  <r>
    <s v="01"/>
    <m/>
    <s v="Сигнал"/>
    <s v="17-H -101K"/>
    <s v="17XSAH101K"/>
    <s v="10"/>
    <s v="COMPRESSOR LUBE OIL HEATER 17-K-101-H-101"/>
    <s v="17K101H101 ДОСТУПНО"/>
    <s v="Motor Available status"/>
    <s v="4124-GP-VD-BD17917K101004_SH.3"/>
    <x v="15"/>
    <s v="DCS_DI_03"/>
    <m/>
    <x v="57"/>
    <x v="2"/>
    <x v="0"/>
    <x v="7"/>
    <x v="37"/>
    <x v="0"/>
    <x v="0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6"/>
    <x v="2"/>
    <x v="1"/>
    <s v="DCS AMMONIA-UTILITIES"/>
    <m/>
    <m/>
    <m/>
    <s v="O1010207"/>
    <n v="26"/>
    <m/>
    <s v=""/>
    <s v="10-Combined Bldgn-N2 plant, Demi water"/>
    <s v=""/>
    <s v=""/>
    <s v=""/>
    <m/>
    <s v=""/>
    <s v=""/>
    <m/>
    <s v="TS-F-05:3/_x000a_O1010207:26A"/>
    <s v="TS-F-05:4/_x000a_O1010207:26B"/>
  </r>
  <r>
    <s v="01"/>
    <m/>
    <s v="Сигнал"/>
    <s v="17-H -101K"/>
    <s v="17XSRH101K"/>
    <s v="10"/>
    <s v="COMPRESSOR LUBE OIL HEATER 17-K-101-H-101"/>
    <s v="17K101H101 МЕСТ/ДИСТАНЦ"/>
    <s v="Motor Remote status"/>
    <s v="4124-GP-VD-BD17917K101004_SH.3"/>
    <x v="15"/>
    <s v="DCS_DI_03"/>
    <m/>
    <x v="57"/>
    <x v="2"/>
    <x v="1"/>
    <x v="7"/>
    <x v="37"/>
    <x v="1"/>
    <x v="1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7"/>
    <x v="2"/>
    <x v="1"/>
    <s v="DCS AMMONIA-UTILITIES"/>
    <m/>
    <m/>
    <m/>
    <s v="O1010207"/>
    <n v="27"/>
    <m/>
    <s v=""/>
    <s v="10-Combined Bldgn-N2 plant, Demi water"/>
    <s v=""/>
    <s v=""/>
    <s v=""/>
    <m/>
    <s v=""/>
    <s v=""/>
    <m/>
    <s v="TS-F-05:5/_x000a_O1010207:27A"/>
    <s v="TS-F-05:6/_x000a_O1010207:27B"/>
  </r>
  <r>
    <s v="01"/>
    <m/>
    <s v="Сигнал"/>
    <s v="17-M -102KP"/>
    <s v="17XSM102KP"/>
    <s v="10"/>
    <s v="COMPRESSOR 17-K-101-P-102 LO PUMP"/>
    <s v="17K101P102 КОМПРЕССОР"/>
    <s v="Motor Running status"/>
    <s v="4124-GP-VD-BD17917K101004_SH.4"/>
    <x v="15"/>
    <s v="DCS_DI_03"/>
    <m/>
    <x v="57"/>
    <x v="2"/>
    <x v="2"/>
    <x v="7"/>
    <x v="37"/>
    <x v="2"/>
    <x v="2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8"/>
    <x v="2"/>
    <x v="1"/>
    <s v="DCS AMMONIA-UTILITIES"/>
    <m/>
    <m/>
    <m/>
    <s v="O1010207"/>
    <n v="28"/>
    <m/>
    <s v=""/>
    <s v="10-Combined Bldgn-N2 plant, Demi water"/>
    <s v=""/>
    <s v=""/>
    <s v=""/>
    <m/>
    <s v=""/>
    <s v=""/>
    <m/>
    <s v="TS-F-05:7/_x000a_O1010207:28A"/>
    <s v="TS-F-05:8/_x000a_O1010207:28B"/>
  </r>
  <r>
    <s v="01"/>
    <m/>
    <s v="Сигнал"/>
    <s v="17-M -102KP"/>
    <s v="17XSAM102KP"/>
    <s v="10"/>
    <s v="COMPRESSOR 17-K-101-P-102 LO PUMP"/>
    <s v="17K101P102 ДОСТУПНО"/>
    <s v="Motor Available status"/>
    <s v="4124-GP-VD-BD17917K101004_SH.4"/>
    <x v="15"/>
    <s v="DCS_DI_03"/>
    <m/>
    <x v="57"/>
    <x v="2"/>
    <x v="3"/>
    <x v="7"/>
    <x v="37"/>
    <x v="3"/>
    <x v="3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29"/>
    <x v="2"/>
    <x v="1"/>
    <s v="DCS AMMONIA-UTILITIES"/>
    <m/>
    <m/>
    <m/>
    <s v="O1010207"/>
    <n v="29"/>
    <m/>
    <s v=""/>
    <s v="10-Combined Bldgn-N2 plant, Demi water"/>
    <s v=""/>
    <s v=""/>
    <s v=""/>
    <m/>
    <s v=""/>
    <s v=""/>
    <m/>
    <s v="TS-F-05:9/_x000a_O1010207:29A"/>
    <s v="TS-F-05:10/_x000a_O1010207:29B"/>
  </r>
  <r>
    <s v="01"/>
    <m/>
    <s v="Сигнал"/>
    <s v="17-M -102KP"/>
    <s v="17XSRM102KP"/>
    <s v="10"/>
    <s v="COMPRESSOR 17-K-101-P-102 LO PUMP"/>
    <s v="17K101P102 МЕСТ/ДИСТАНЦ"/>
    <s v="Motor Remote status"/>
    <s v="4124-GP-VD-BD17917K101004_SH.4"/>
    <x v="15"/>
    <s v="DCS_DI_03"/>
    <m/>
    <x v="57"/>
    <x v="2"/>
    <x v="4"/>
    <x v="7"/>
    <x v="37"/>
    <x v="4"/>
    <x v="4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30"/>
    <x v="2"/>
    <x v="1"/>
    <s v="DCS AMMONIA-UTILITIES"/>
    <m/>
    <m/>
    <m/>
    <s v="O1010207"/>
    <n v="30"/>
    <m/>
    <s v=""/>
    <s v="10-Combined Bldgn-N2 plant, Demi water"/>
    <s v=""/>
    <s v=""/>
    <s v=""/>
    <m/>
    <s v=""/>
    <s v=""/>
    <m/>
    <s v="TS-F-05:11/_x000a_O1010207:30A"/>
    <s v="TS-F-05:12/_x000a_O1010207:30B"/>
  </r>
  <r>
    <s v="01"/>
    <m/>
    <s v="Сигнал"/>
    <s v="17-M -021    "/>
    <s v="17XSM021"/>
    <s v="10"/>
    <s v="Electric Motor 17-P-021"/>
    <s v="P021 НАСОС НЕКОНД. ТЕХНОЛ. КОНД. "/>
    <s v="Motor Running status"/>
    <s v="4124-GG-VD-BD17217P021069"/>
    <x v="15"/>
    <s v="DCS_DI_03"/>
    <m/>
    <x v="57"/>
    <x v="2"/>
    <x v="6"/>
    <x v="7"/>
    <x v="37"/>
    <x v="6"/>
    <x v="6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31"/>
    <x v="2"/>
    <x v="1"/>
    <s v="DCS AMMONIA-UTILITIES"/>
    <m/>
    <m/>
    <m/>
    <s v="O1010207"/>
    <n v="31"/>
    <m/>
    <s v=""/>
    <s v="10-Combined Bldgn-N2 plant, Demi water"/>
    <s v=""/>
    <s v=""/>
    <s v=""/>
    <m/>
    <s v=""/>
    <s v=""/>
    <m/>
    <s v="TS-F-05:13/_x000a_O1010207:31A"/>
    <s v="TS-F-05:14/_x000a_O1010207:31B"/>
  </r>
  <r>
    <s v="01"/>
    <m/>
    <s v="Сигнал"/>
    <s v="17-M -021    "/>
    <s v="17XSAM021"/>
    <s v="10"/>
    <s v="Electric Motor 17-P-021"/>
    <s v="17-P-021 ДОСТУПНО"/>
    <s v="Motor Available status"/>
    <s v="4124-GG-VD-BD17217P021069"/>
    <x v="15"/>
    <s v="DCS_DI_03"/>
    <m/>
    <x v="57"/>
    <x v="2"/>
    <x v="7"/>
    <x v="7"/>
    <x v="37"/>
    <x v="7"/>
    <x v="7"/>
    <x v="0"/>
    <x v="2"/>
    <x v="3"/>
    <s v=""/>
    <s v=""/>
    <s v="O1010207"/>
    <s v="TUA711-DIO32"/>
    <s v="17-SC-DCS-001/O1010207/ 17-MC-DCS-003"/>
    <s v="DB37-*m"/>
    <x v="0"/>
    <s v="CPO101"/>
    <n v="0"/>
    <x v="2"/>
    <x v="30"/>
    <x v="7"/>
    <n v="32"/>
    <x v="2"/>
    <x v="1"/>
    <s v="DCS AMMONIA-UTILITIES"/>
    <m/>
    <m/>
    <m/>
    <s v="O1010207"/>
    <n v="32"/>
    <m/>
    <s v=""/>
    <s v="10-Combined Bldgn-N2 plant, Demi water"/>
    <s v=""/>
    <s v=""/>
    <s v=""/>
    <m/>
    <s v=""/>
    <s v=""/>
    <m/>
    <s v="TS-F-05:15/_x000a_O1010207:32A"/>
    <s v="TS-F-05:16/_x000a_O1010207:32B"/>
  </r>
  <r>
    <s v="01"/>
    <m/>
    <s v="Сигнал"/>
    <s v="17-M -021    "/>
    <s v="17XSRM021"/>
    <s v="10"/>
    <s v="Electric Motor 17-P-021"/>
    <s v="17-P-021 МЕСТ/ДИСТАНЦ"/>
    <s v="Motor Local/Remote status"/>
    <s v="4124-GG-VD-BD17217P021069"/>
    <x v="15"/>
    <s v="DCS_DI_03"/>
    <m/>
    <x v="57"/>
    <x v="2"/>
    <x v="10"/>
    <x v="7"/>
    <x v="37"/>
    <x v="10"/>
    <x v="10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"/>
    <x v="2"/>
    <x v="1"/>
    <s v="DCS AMMONIA-UTILITIES"/>
    <m/>
    <m/>
    <m/>
    <s v="O1010208"/>
    <n v="1"/>
    <m/>
    <s v=""/>
    <s v="10-Combined Bldgn-N2 plant, Demi water"/>
    <s v=""/>
    <s v=""/>
    <s v=""/>
    <m/>
    <s v=""/>
    <s v=""/>
    <m/>
    <s v="TS-F-05:17/_x000a_O1010208:1A"/>
    <s v="TS-F-05:18/_x000a_O1010208:1B"/>
  </r>
  <r>
    <s v="01"/>
    <m/>
    <s v="Сигнал"/>
    <s v="17-M -032    -A"/>
    <s v="17XSM032A"/>
    <s v="10"/>
    <s v="Demi Water Pump 17-P-032A"/>
    <s v="P032A НАСОС ДЕМ. ВОДЫ"/>
    <s v="Motor Running status"/>
    <s v="4124-GG-VD-BD17217P032118"/>
    <x v="15"/>
    <s v="DCS_DI_03"/>
    <m/>
    <x v="57"/>
    <x v="2"/>
    <x v="11"/>
    <x v="7"/>
    <x v="37"/>
    <x v="11"/>
    <x v="11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2"/>
    <x v="2"/>
    <x v="1"/>
    <s v="DCS AMMONIA-UTILITIES"/>
    <m/>
    <m/>
    <m/>
    <s v="O1010208"/>
    <n v="2"/>
    <m/>
    <s v=""/>
    <s v="10-Combined Bldgn-N2 plant, Demi water"/>
    <s v=""/>
    <s v=""/>
    <s v=""/>
    <m/>
    <s v=""/>
    <s v=""/>
    <m/>
    <s v="TS-F-05:19/_x000a_O1010208:2A"/>
    <s v="TS-F-05:20/_x000a_O1010208:2B"/>
  </r>
  <r>
    <s v="01"/>
    <m/>
    <s v="Сигнал"/>
    <s v="17-M -032    -A"/>
    <s v="17XSAM032A"/>
    <s v="10"/>
    <s v="Demi Water Pump 17-P-032A"/>
    <s v="17-P-032A ДОСТУПНО"/>
    <s v="Motor Available status"/>
    <s v="4124-GG-VD-BD17217P032118"/>
    <x v="15"/>
    <s v="DCS_DI_03"/>
    <m/>
    <x v="57"/>
    <x v="2"/>
    <x v="12"/>
    <x v="7"/>
    <x v="37"/>
    <x v="12"/>
    <x v="12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3"/>
    <x v="2"/>
    <x v="1"/>
    <s v="DCS AMMONIA-UTILITIES"/>
    <m/>
    <m/>
    <m/>
    <s v="O1010208"/>
    <n v="3"/>
    <m/>
    <s v=""/>
    <s v="10-Combined Bldgn-N2 plant, Demi water"/>
    <s v=""/>
    <s v=""/>
    <s v=""/>
    <m/>
    <s v=""/>
    <s v=""/>
    <m/>
    <s v="TS-F-05:21/_x000a_O1010208:3A"/>
    <s v="TS-F-05:22/_x000a_O1010208:3B"/>
  </r>
  <r>
    <s v="01"/>
    <m/>
    <s v="Сигнал"/>
    <s v="17-M -032    -A"/>
    <s v="17XSRM032A"/>
    <s v="10"/>
    <s v="Demi Water Pump 17-P-032A"/>
    <s v="17-P-032A МЕСТ/ДИСТАНЦ"/>
    <s v="Motor Remote status"/>
    <s v="4124-GG-VD-BD17217P032118"/>
    <x v="15"/>
    <s v="DCS_DI_03"/>
    <m/>
    <x v="57"/>
    <x v="2"/>
    <x v="13"/>
    <x v="7"/>
    <x v="37"/>
    <x v="13"/>
    <x v="13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4"/>
    <x v="2"/>
    <x v="1"/>
    <s v="DCS AMMONIA-UTILITIES"/>
    <m/>
    <m/>
    <m/>
    <s v="O1010208"/>
    <n v="4"/>
    <m/>
    <s v=""/>
    <s v="10-Combined Bldgn-N2 plant, Demi water"/>
    <s v=""/>
    <s v=""/>
    <s v=""/>
    <m/>
    <s v=""/>
    <s v=""/>
    <m/>
    <s v="TS-F-05:23/_x000a_O1010208:4A"/>
    <s v="TS-F-05:24/_x000a_O1010208:4B"/>
  </r>
  <r>
    <s v="01"/>
    <m/>
    <s v="Сигнал"/>
    <s v="17-M -031    -A"/>
    <s v="17XSM031A"/>
    <s v="10"/>
    <s v="Mixed Bed Filter Feed Pump 17-P-031A"/>
    <s v="P031A НАСОС КОНДЕНСАТА"/>
    <s v="Motor Running status"/>
    <s v="4124-GG-VD-BD17217P031102"/>
    <x v="15"/>
    <s v="DCS_DI_03"/>
    <m/>
    <x v="57"/>
    <x v="2"/>
    <x v="14"/>
    <x v="7"/>
    <x v="37"/>
    <x v="14"/>
    <x v="14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5"/>
    <x v="2"/>
    <x v="1"/>
    <s v="DCS AMMONIA-UTILITIES"/>
    <m/>
    <m/>
    <m/>
    <s v="O1010208"/>
    <n v="5"/>
    <m/>
    <s v=""/>
    <s v="10-Combined Bldgn-N2 plant, Demi water"/>
    <s v=""/>
    <s v=""/>
    <s v=""/>
    <m/>
    <s v=""/>
    <s v=""/>
    <m/>
    <s v="TS-F-05:25/_x000a_O1010208:5A"/>
    <s v="TS-F-05:26/_x000a_O1010208:5B"/>
  </r>
  <r>
    <s v="01"/>
    <m/>
    <s v="Сигнал"/>
    <s v="17-M -031    -A"/>
    <s v="17XSAM031A"/>
    <s v="10"/>
    <s v="Mixed Bed Filter Feed Pump 17-P-031A"/>
    <s v="17-P-031A ДОСТУПНО"/>
    <s v="Motor Available status"/>
    <s v="4124-GG-VD-BD17217P031102"/>
    <x v="15"/>
    <s v="DCS_DI_03"/>
    <m/>
    <x v="57"/>
    <x v="2"/>
    <x v="15"/>
    <x v="7"/>
    <x v="37"/>
    <x v="15"/>
    <x v="15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6"/>
    <x v="2"/>
    <x v="1"/>
    <s v="DCS AMMONIA-UTILITIES"/>
    <m/>
    <m/>
    <m/>
    <s v="O1010208"/>
    <n v="6"/>
    <m/>
    <s v=""/>
    <s v="10-Combined Bldgn-N2 plant, Demi water"/>
    <s v=""/>
    <s v=""/>
    <s v=""/>
    <m/>
    <s v=""/>
    <s v=""/>
    <m/>
    <s v="TS-F-05:27/_x000a_O1010208:6A"/>
    <s v="TS-F-05:28/_x000a_O1010208:6B"/>
  </r>
  <r>
    <s v="01"/>
    <m/>
    <s v="Сигнал"/>
    <s v="17-M -031    -A"/>
    <s v="17XSRM031A"/>
    <s v="10"/>
    <s v="Mixed Bed Filter Feed Pump 17-P-031A"/>
    <s v="17-P-031A МЕСТ/ДИСТАНЦ"/>
    <s v="Motor Remote status"/>
    <s v="4124-GG-VD-BD17217P031102"/>
    <x v="15"/>
    <s v="DCS_DI_03"/>
    <m/>
    <x v="57"/>
    <x v="2"/>
    <x v="9"/>
    <x v="7"/>
    <x v="37"/>
    <x v="9"/>
    <x v="9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7"/>
    <x v="2"/>
    <x v="1"/>
    <s v="DCS AMMONIA-UTILITIES"/>
    <m/>
    <m/>
    <m/>
    <s v="O1010208"/>
    <n v="7"/>
    <m/>
    <s v=""/>
    <s v="10-Combined Bldgn-N2 plant, Demi water"/>
    <s v=""/>
    <s v=""/>
    <s v=""/>
    <m/>
    <s v=""/>
    <s v=""/>
    <m/>
    <s v="TS-F-05:29/_x000a_O1010208:7A"/>
    <s v="TS-F-05:30/_x000a_O1010208:7B"/>
  </r>
  <r>
    <s v="01"/>
    <m/>
    <s v="Сигнал"/>
    <s v="17-M -020    -A"/>
    <s v="17XSM020A"/>
    <s v="11"/>
    <s v="LP Condensate 17-P-020A"/>
    <s v="P020A НАСОС ПАРОВОГО КОНДЕНСАТА"/>
    <s v="Motor Running status"/>
    <s v="4124-GG-VD-BD17217P020050"/>
    <x v="15"/>
    <s v="DCS_DI_03"/>
    <m/>
    <x v="58"/>
    <x v="2"/>
    <x v="5"/>
    <x v="7"/>
    <x v="31"/>
    <x v="5"/>
    <x v="5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8"/>
    <x v="2"/>
    <x v="1"/>
    <s v="DCS AMMONIA-UTILITIES"/>
    <m/>
    <m/>
    <m/>
    <s v="O1010208"/>
    <n v="8"/>
    <m/>
    <s v=""/>
    <s v="11-Auxiliary Boiler Area"/>
    <s v=""/>
    <s v=""/>
    <s v=""/>
    <m/>
    <s v=""/>
    <s v=""/>
    <m/>
    <s v="TS-H-01:1/_x000a_O1010208:8A"/>
    <s v="TS-H-01:2/_x000a_O1010208:8B"/>
  </r>
  <r>
    <s v="01"/>
    <m/>
    <s v="Сигнал"/>
    <s v="17-M -020    -A"/>
    <s v="17XSAM020A"/>
    <s v="11"/>
    <s v="LP Condensate 17-P-020A"/>
    <s v="17-P-020A ДОСТУПНО"/>
    <s v="Motor Available status"/>
    <s v="4124-GG-VD-BD17217P020050"/>
    <x v="15"/>
    <s v="DCS_DI_03"/>
    <m/>
    <x v="58"/>
    <x v="2"/>
    <x v="0"/>
    <x v="7"/>
    <x v="31"/>
    <x v="0"/>
    <x v="0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9"/>
    <x v="2"/>
    <x v="1"/>
    <s v="DCS AMMONIA-UTILITIES"/>
    <m/>
    <m/>
    <m/>
    <s v="O1010208"/>
    <n v="9"/>
    <m/>
    <s v=""/>
    <s v="11-Auxiliary Boiler Area"/>
    <s v=""/>
    <s v=""/>
    <s v=""/>
    <m/>
    <s v=""/>
    <s v=""/>
    <m/>
    <s v="TS-H-01:3/_x000a_O1010208:9A"/>
    <s v="TS-H-01:4/_x000a_O1010208:9B"/>
  </r>
  <r>
    <s v="01"/>
    <m/>
    <s v="Сигнал"/>
    <s v="17-M -020    -A"/>
    <s v="17XSRM020A"/>
    <s v="11"/>
    <s v="LP Condensate 17-P-020A"/>
    <s v="17-P-020A МЕСТ/ДИСТАНЦ"/>
    <s v="Motor Remote status"/>
    <s v="4124-GG-VD-BD17217P020050"/>
    <x v="15"/>
    <s v="DCS_DI_03"/>
    <m/>
    <x v="58"/>
    <x v="2"/>
    <x v="1"/>
    <x v="7"/>
    <x v="31"/>
    <x v="1"/>
    <x v="1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0"/>
    <x v="2"/>
    <x v="1"/>
    <s v="DCS AMMONIA-UTILITIES"/>
    <m/>
    <m/>
    <m/>
    <s v="O1010208"/>
    <n v="10"/>
    <m/>
    <s v=""/>
    <s v="11-Auxiliary Boiler Area"/>
    <s v=""/>
    <s v=""/>
    <s v=""/>
    <m/>
    <s v=""/>
    <s v=""/>
    <m/>
    <s v="TS-H-01:5/_x000a_O1010208:10A"/>
    <s v="TS-H-01:6/_x000a_O1010208:10B"/>
  </r>
  <r>
    <s v="01"/>
    <m/>
    <s v="Сигнал"/>
    <s v="17-M -020    -B"/>
    <s v="17XSAM020B"/>
    <s v="11"/>
    <s v="LP Condensate 17-P-020B"/>
    <s v="17-P-020B ДОСТУПНО"/>
    <s v="Motor Available status"/>
    <s v="4124-GG-VD-BD17217P020050"/>
    <x v="15"/>
    <s v="DCS_DI_03"/>
    <m/>
    <x v="58"/>
    <x v="2"/>
    <x v="2"/>
    <x v="7"/>
    <x v="31"/>
    <x v="2"/>
    <x v="2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1"/>
    <x v="2"/>
    <x v="1"/>
    <s v="DCS AMMONIA-UTILITIES"/>
    <m/>
    <m/>
    <m/>
    <s v="O1010208"/>
    <n v="11"/>
    <m/>
    <s v=""/>
    <s v="11-Auxiliary Boiler Area"/>
    <s v=""/>
    <s v=""/>
    <s v=""/>
    <m/>
    <s v=""/>
    <s v=""/>
    <m/>
    <s v="TS-H-01:7/_x000a_O1010208:11A"/>
    <s v="TS-H-01:8/_x000a_O1010208:11B"/>
  </r>
  <r>
    <s v="01"/>
    <m/>
    <s v="Сигнал"/>
    <s v="17-M -020    -B"/>
    <s v="17XSRM020B"/>
    <s v="11"/>
    <s v="LP Condensate 17-P-020B"/>
    <s v="17-P-020B МЕСТ/ДИСТАНЦ"/>
    <s v="Motor Remote status"/>
    <s v="4124-GG-VD-BD17217P020050"/>
    <x v="15"/>
    <s v="DCS_DI_03"/>
    <m/>
    <x v="58"/>
    <x v="2"/>
    <x v="3"/>
    <x v="7"/>
    <x v="31"/>
    <x v="3"/>
    <x v="3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2"/>
    <x v="2"/>
    <x v="1"/>
    <s v="DCS AMMONIA-UTILITIES"/>
    <m/>
    <m/>
    <m/>
    <s v="O1010208"/>
    <n v="12"/>
    <m/>
    <s v=""/>
    <s v="11-Auxiliary Boiler Area"/>
    <s v=""/>
    <s v=""/>
    <s v=""/>
    <m/>
    <s v=""/>
    <s v=""/>
    <m/>
    <s v="TS-H-01:9/_x000a_O1010208:12A"/>
    <s v="TS-H-01:10/_x000a_O1010208:12B"/>
  </r>
  <r>
    <s v="02.1"/>
    <s v="28.06.2024 замена типовой схемы"/>
    <s v="Сигнал"/>
    <s v="17-M -111    -B"/>
    <s v="17XSM111B"/>
    <s v="11"/>
    <s v="17-P-111B Centrifugal Pumps"/>
    <s v="17-P-111B НАСОС КПВ"/>
    <s v="Motor Running status"/>
    <s v="4124-XZ-DM-21711201"/>
    <x v="16"/>
    <s v="DCS_DI_05"/>
    <m/>
    <x v="58"/>
    <x v="2"/>
    <x v="4"/>
    <x v="7"/>
    <x v="31"/>
    <x v="4"/>
    <x v="4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3"/>
    <x v="2"/>
    <x v="1"/>
    <s v="DCS AMMONIA-UTILITIES"/>
    <m/>
    <m/>
    <m/>
    <s v="O1010208"/>
    <n v="13"/>
    <m/>
    <s v=""/>
    <s v="11-Auxiliary Boiler Area"/>
    <s v=""/>
    <s v=""/>
    <s v=""/>
    <m/>
    <s v=""/>
    <s v=""/>
    <m/>
    <s v="TS-H-01:11/_x000a_O1010208:13A"/>
    <s v="TS-H-01:12/_x000a_O1010208:13B"/>
  </r>
  <r>
    <s v="02.1"/>
    <s v="28.06.2024 замена типовой схемы"/>
    <s v="Сигнал"/>
    <s v="17-M -111    -B"/>
    <s v="17XSAM111B"/>
    <s v="11"/>
    <s v="17-P-111B Centrifugal Pumps"/>
    <s v="17-P-111B ДОСТУПНО"/>
    <s v="Motor Available status"/>
    <s v="4124-XZ-DM-21711201"/>
    <x v="16"/>
    <s v="DCS_DI_05"/>
    <m/>
    <x v="58"/>
    <x v="2"/>
    <x v="6"/>
    <x v="7"/>
    <x v="31"/>
    <x v="6"/>
    <x v="6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4"/>
    <x v="2"/>
    <x v="1"/>
    <s v="DCS AMMONIA-UTILITIES"/>
    <m/>
    <m/>
    <m/>
    <s v="O1010208"/>
    <n v="14"/>
    <m/>
    <s v=""/>
    <s v="11-Auxiliary Boiler Area"/>
    <s v=""/>
    <s v=""/>
    <s v=""/>
    <m/>
    <s v=""/>
    <s v=""/>
    <m/>
    <s v="TS-H-01:13/_x000a_O1010208:14A"/>
    <s v="TS-H-01:14/_x000a_O1010208:14B"/>
  </r>
  <r>
    <s v="02.1"/>
    <s v="28.06.2024 замена типовой схемы"/>
    <s v="Сигнал"/>
    <s v="17-M -111    -B"/>
    <s v="17XSRM111B"/>
    <s v="11"/>
    <s v="17-P-111B Centrifugal Pumps"/>
    <s v="17-P-111B МЕСТ/ДИСТАНЦ"/>
    <s v="Motor Remote status"/>
    <s v="4124-XZ-DM-21711201"/>
    <x v="16"/>
    <s v="DCS_DI_05"/>
    <m/>
    <x v="58"/>
    <x v="2"/>
    <x v="7"/>
    <x v="7"/>
    <x v="31"/>
    <x v="7"/>
    <x v="7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5"/>
    <x v="2"/>
    <x v="1"/>
    <s v="DCS AMMONIA-UTILITIES"/>
    <m/>
    <m/>
    <m/>
    <s v="O1010208"/>
    <n v="15"/>
    <m/>
    <s v=""/>
    <s v="11-Auxiliary Boiler Area"/>
    <s v=""/>
    <s v=""/>
    <s v=""/>
    <m/>
    <s v=""/>
    <s v=""/>
    <m/>
    <s v="TS-H-01:15/_x000a_O1010208:15A"/>
    <s v="TS-H-01:16/_x000a_O1010208:15B"/>
  </r>
  <r>
    <s v="01"/>
    <m/>
    <s v="Сигнал"/>
    <s v="17-E -111"/>
    <s v="17XSE111"/>
    <s v="11"/>
    <s v="17-E-111  Fuel Gas Electrical heater"/>
    <s v="ЭЛ.НАГРЕВАТЕЛЬ ПРИР ГАЗА"/>
    <s v="Heater Running status"/>
    <s v="4124-XZ-DM-21711801"/>
    <x v="15"/>
    <s v="DCS_DI_03"/>
    <m/>
    <x v="58"/>
    <x v="2"/>
    <x v="10"/>
    <x v="7"/>
    <x v="31"/>
    <x v="10"/>
    <x v="10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6"/>
    <x v="2"/>
    <x v="1"/>
    <s v="DCS AMMONIA-UTILITIES"/>
    <m/>
    <m/>
    <m/>
    <s v="O1010208"/>
    <n v="16"/>
    <m/>
    <s v=""/>
    <s v="11-Auxiliary Boiler Area"/>
    <s v=""/>
    <s v=""/>
    <s v=""/>
    <m/>
    <s v=""/>
    <s v=""/>
    <m/>
    <s v="TS-H-01:17/_x000a_O1010208:16A"/>
    <s v="TS-H-01:18/_x000a_O1010208:16B"/>
  </r>
  <r>
    <s v="01"/>
    <m/>
    <s v="Сигнал"/>
    <s v="17-E -111"/>
    <s v="17XSAE111"/>
    <s v="11"/>
    <s v="17-E-111  Fuel Gas Electrical heater"/>
    <s v="17E111 ДОСТУПНО"/>
    <s v=" Electric Heater available status "/>
    <s v="4124-XZ-DM-21711801"/>
    <x v="15"/>
    <s v="DCS_DI_03"/>
    <m/>
    <x v="58"/>
    <x v="2"/>
    <x v="11"/>
    <x v="7"/>
    <x v="31"/>
    <x v="11"/>
    <x v="11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7"/>
    <x v="2"/>
    <x v="1"/>
    <s v="DCS AMMONIA-UTILITIES"/>
    <m/>
    <m/>
    <m/>
    <s v="O1010208"/>
    <n v="17"/>
    <m/>
    <s v=""/>
    <s v="11-Auxiliary Boiler Area"/>
    <s v=""/>
    <s v=""/>
    <s v=""/>
    <m/>
    <s v=""/>
    <s v=""/>
    <m/>
    <s v="TS-H-01:19/_x000a_O1010208:17A"/>
    <s v="TS-H-01:20/_x000a_O1010208:17B"/>
  </r>
  <r>
    <s v="01"/>
    <m/>
    <s v="Сигнал"/>
    <s v="17-E -111"/>
    <s v="17XSRE111"/>
    <s v="11"/>
    <s v="17-E-111  Fuel Gas Electrical heater"/>
    <s v="17E111 МЕСТ/ДИСТАНЦ"/>
    <s v="Heater Remote status"/>
    <s v="4124-XZ-DM-21711801"/>
    <x v="15"/>
    <s v="DCS_DI_03"/>
    <m/>
    <x v="58"/>
    <x v="2"/>
    <x v="12"/>
    <x v="7"/>
    <x v="31"/>
    <x v="12"/>
    <x v="12"/>
    <x v="0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8"/>
    <x v="2"/>
    <x v="1"/>
    <s v="DCS AMMONIA-UTILITIES"/>
    <m/>
    <m/>
    <m/>
    <s v="O1010208"/>
    <n v="18"/>
    <m/>
    <s v=""/>
    <s v="11-Auxiliary Boiler Area"/>
    <s v=""/>
    <s v=""/>
    <s v=""/>
    <m/>
    <s v=""/>
    <s v=""/>
    <m/>
    <s v="TS-H-01:21/_x000a_O1010208:18A"/>
    <s v="TS-H-01:22/_x000a_O1010208:18B"/>
  </r>
  <r>
    <s v="02.1"/>
    <s v="28.06.2024 замена типовой схемы_x000a_26.06.24 по TQ-061 добавлен"/>
    <s v="Сигнал"/>
    <s v="17-M -111    -A"/>
    <s v="17XSM111A"/>
    <m/>
    <s v="17-P-111A Centrifugal Pumps"/>
    <s v="17-P-111A НАСОС КПВ"/>
    <s v="Motor Running status"/>
    <e v="#N/A"/>
    <x v="16"/>
    <s v="DCS_DI_05"/>
    <m/>
    <x v="55"/>
    <x v="2"/>
    <x v="25"/>
    <x v="7"/>
    <x v="39"/>
    <x v="22"/>
    <x v="22"/>
    <x v="1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19"/>
    <x v="2"/>
    <x v="1"/>
    <s v="DCS AMMONIA-UTILITIES"/>
    <m/>
    <m/>
    <m/>
    <s v="O1010208"/>
    <n v="19"/>
    <m/>
    <s v=""/>
    <m/>
    <s v=""/>
    <s v=""/>
    <s v=""/>
    <m/>
    <s v=""/>
    <s v=""/>
    <m/>
    <s v="TS-F-03:39/_x000a_O1010208:19A"/>
    <s v="TS-F-03:40/_x000a_O1010208:19B"/>
  </r>
  <r>
    <s v="02.1"/>
    <s v="28.06.2024 замена типовой схемы_x000a_26.06.24 по TQ-061 добавлен"/>
    <s v="Сигнал"/>
    <s v="17-M -111    -A"/>
    <s v="17XSAM111A"/>
    <m/>
    <s v="17-P-111A Centrifugal Pumps"/>
    <s v="17-P-111A ДОСТУПНО"/>
    <s v="Motor Available status"/>
    <e v="#N/A"/>
    <x v="16"/>
    <s v="DCS_DI_05"/>
    <m/>
    <x v="55"/>
    <x v="2"/>
    <x v="26"/>
    <x v="7"/>
    <x v="39"/>
    <x v="23"/>
    <x v="23"/>
    <x v="1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20"/>
    <x v="2"/>
    <x v="1"/>
    <s v="DCS AMMONIA-UTILITIES"/>
    <m/>
    <m/>
    <m/>
    <s v="O1010208"/>
    <n v="20"/>
    <m/>
    <s v=""/>
    <m/>
    <s v=""/>
    <s v=""/>
    <s v=""/>
    <m/>
    <s v=""/>
    <s v=""/>
    <m/>
    <s v="TS-F-03:41/_x000a_O1010208:20A"/>
    <s v="TS-F-03:42/_x000a_O1010208:20B"/>
  </r>
  <r>
    <s v="02.1"/>
    <s v="28.06.2024 замена типовой схемы_x000a_26.06.24 по TQ-061 добавлен"/>
    <s v="Сигнал"/>
    <s v="17-M -111    -A"/>
    <s v="17XSRM111A"/>
    <m/>
    <s v="17-P-111A Centrifugal Pumps"/>
    <s v="17-P-111A МЕСТ/ДИСТАНЦ"/>
    <s v="Motor Remote status"/>
    <e v="#N/A"/>
    <x v="16"/>
    <s v="DCS_DI_05"/>
    <m/>
    <x v="55"/>
    <x v="2"/>
    <x v="27"/>
    <x v="7"/>
    <x v="39"/>
    <x v="24"/>
    <x v="24"/>
    <x v="1"/>
    <x v="2"/>
    <x v="3"/>
    <s v=""/>
    <s v=""/>
    <s v="O1010208"/>
    <s v="TUA711-DIO32"/>
    <s v="17-SC-DCS-001/O1010208/ 17-MC-DCS-003"/>
    <s v="DB37-*m"/>
    <x v="0"/>
    <s v="CPO101"/>
    <n v="0"/>
    <x v="2"/>
    <x v="31"/>
    <x v="8"/>
    <n v="21"/>
    <x v="2"/>
    <x v="1"/>
    <s v="DCS AMMONIA-UTILITIES"/>
    <m/>
    <m/>
    <m/>
    <s v="O1010208"/>
    <n v="21"/>
    <m/>
    <s v=""/>
    <m/>
    <s v=""/>
    <s v=""/>
    <s v=""/>
    <m/>
    <s v=""/>
    <s v=""/>
    <m/>
    <s v="TS-F-03:43/_x000a_O1010208:21A"/>
    <s v="TS-F-03:44/_x000a_O1010208:21B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2"/>
    <x v="2"/>
    <x v="1"/>
    <s v="DCS AMMONIA-UTILITIES"/>
    <m/>
    <m/>
    <m/>
    <s v="O1010208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3"/>
    <x v="2"/>
    <x v="1"/>
    <s v="DCS AMMONIA-UTILITIES"/>
    <m/>
    <m/>
    <m/>
    <s v="O1010208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4"/>
    <x v="2"/>
    <x v="1"/>
    <s v="DCS AMMONIA-UTILITIES"/>
    <m/>
    <m/>
    <m/>
    <s v="O1010208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5"/>
    <x v="2"/>
    <x v="1"/>
    <s v="DCS AMMONIA-UTILITIES"/>
    <m/>
    <m/>
    <m/>
    <s v="O1010208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6"/>
    <x v="2"/>
    <x v="1"/>
    <s v="DCS AMMONIA-UTILITIES"/>
    <m/>
    <m/>
    <m/>
    <s v="O1010208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7"/>
    <x v="2"/>
    <x v="1"/>
    <s v="DCS AMMONIA-UTILITIES"/>
    <m/>
    <m/>
    <m/>
    <s v="O1010208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8"/>
    <x v="2"/>
    <x v="1"/>
    <s v="DCS AMMONIA-UTILITIES"/>
    <m/>
    <m/>
    <m/>
    <s v="O1010208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29"/>
    <x v="2"/>
    <x v="1"/>
    <s v="DCS AMMONIA-UTILITIES"/>
    <m/>
    <m/>
    <m/>
    <s v="O1010208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30"/>
    <x v="2"/>
    <x v="1"/>
    <s v="DCS AMMONIA-UTILITIES"/>
    <m/>
    <m/>
    <m/>
    <s v="O1010208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31"/>
    <x v="2"/>
    <x v="1"/>
    <s v="DCS AMMONIA-UTILITIES"/>
    <m/>
    <m/>
    <m/>
    <s v="O1010208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7"/>
    <x v="6"/>
    <x v="8"/>
    <x v="8"/>
    <x v="1"/>
    <x v="5"/>
    <x v="3"/>
    <s v=""/>
    <s v=""/>
    <s v="O1010208"/>
    <s v="TUA711-DIO32"/>
    <s v="17-SC-DCS-001/O1010208/ 17-MC-DCS-003"/>
    <s v="DB37-*m"/>
    <x v="0"/>
    <s v="CPO101"/>
    <n v="0"/>
    <x v="2"/>
    <x v="31"/>
    <x v="8"/>
    <n v="32"/>
    <x v="2"/>
    <x v="1"/>
    <s v="DCS AMMONIA-UTILITIES"/>
    <m/>
    <m/>
    <m/>
    <s v="O1010208"/>
    <n v="32"/>
    <m/>
    <s v=""/>
    <m/>
    <s v=""/>
    <s v=""/>
    <s v=""/>
    <m/>
    <s v=""/>
    <s v=""/>
    <m/>
    <s v=""/>
    <s v=""/>
  </r>
  <r>
    <s v="01"/>
    <m/>
    <s v="Сигнал"/>
    <s v="17-H -071    -A"/>
    <s v="17XSH071A"/>
    <s v="07"/>
    <s v="17-L-071-K-071A Gearbox Heater"/>
    <s v="K071A ПОДОГРЕВАТЕЛЬ МАСЛА"/>
    <s v="Heater ON status"/>
    <s v="4124-FY-VD-BD17317L07100001_SH.1"/>
    <x v="15"/>
    <s v="DCS_DI_03"/>
    <m/>
    <x v="38"/>
    <x v="2"/>
    <x v="5"/>
    <x v="3"/>
    <x v="35"/>
    <x v="5"/>
    <x v="5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"/>
    <x v="2"/>
    <x v="1"/>
    <s v="DCS AMMONIA-UTILITIES"/>
    <m/>
    <m/>
    <m/>
    <s v="O1010209"/>
    <n v="1"/>
    <m/>
    <s v=""/>
    <s v="07-Cooling Tower Area"/>
    <s v=""/>
    <s v=""/>
    <s v=""/>
    <m/>
    <s v=""/>
    <s v=""/>
    <m/>
    <s v="TS-F-02:1/_x000a_O1010209:1A"/>
    <s v="TS-F-02:2/_x000a_O1010209:1B"/>
  </r>
  <r>
    <s v="01"/>
    <m/>
    <s v="Сигнал"/>
    <s v="17-H -071    -A"/>
    <s v="17XSAH071A"/>
    <s v="07"/>
    <s v="17-L-071-K-071A Gearbox Heater"/>
    <s v="17-HE-07201 ДОСТУПНО"/>
    <s v="Heater available status"/>
    <s v="4124-FY-VD-BD17317L07100001_SH.1"/>
    <x v="15"/>
    <s v="DCS_DI_03"/>
    <m/>
    <x v="38"/>
    <x v="2"/>
    <x v="0"/>
    <x v="3"/>
    <x v="35"/>
    <x v="0"/>
    <x v="0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"/>
    <x v="2"/>
    <x v="1"/>
    <s v="DCS AMMONIA-UTILITIES"/>
    <m/>
    <m/>
    <m/>
    <s v="O1010209"/>
    <n v="2"/>
    <m/>
    <s v=""/>
    <s v="07-Cooling Tower Area"/>
    <s v=""/>
    <s v=""/>
    <s v=""/>
    <m/>
    <s v=""/>
    <s v=""/>
    <m/>
    <s v="TS-F-02:3/_x000a_O1010209:2A"/>
    <s v="TS-F-02:4/_x000a_O1010209:2B"/>
  </r>
  <r>
    <s v="01"/>
    <m/>
    <s v="Сигнал"/>
    <s v="17-H -071    -A"/>
    <s v="17XSRH071A"/>
    <s v="07"/>
    <s v="17-L-071-K-071A Gearbox Heater"/>
    <s v="17-HE-07201 МЕСТ/ДИСТАНЦ"/>
    <s v="Heater Local/Remote status"/>
    <s v="4124-FY-VD-BD17317L07100001_SH.1"/>
    <x v="15"/>
    <s v="DCS_DI_03"/>
    <m/>
    <x v="38"/>
    <x v="2"/>
    <x v="1"/>
    <x v="3"/>
    <x v="35"/>
    <x v="1"/>
    <x v="1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3"/>
    <x v="2"/>
    <x v="1"/>
    <s v="DCS AMMONIA-UTILITIES"/>
    <m/>
    <m/>
    <m/>
    <s v="O1010209"/>
    <n v="3"/>
    <m/>
    <s v=""/>
    <s v="07-Cooling Tower Area"/>
    <s v=""/>
    <s v=""/>
    <s v=""/>
    <m/>
    <s v=""/>
    <s v=""/>
    <m/>
    <s v="TS-F-02:5/_x000a_O1010209:3A"/>
    <s v="TS-F-02:6/_x000a_O1010209:3B"/>
  </r>
  <r>
    <s v="01"/>
    <m/>
    <s v="Сигнал"/>
    <s v="17-H -071    -B"/>
    <s v="17XSH071B"/>
    <s v="07"/>
    <s v="17-L-071-K-071B Gearbox Heater"/>
    <s v="K071B ПОДОГРЕВАТЕЛЬ МАСЛА"/>
    <s v="Heater ON status"/>
    <s v="4124-FY-VD-BD17317L07100001_SH.1"/>
    <x v="15"/>
    <s v="DCS_DI_03"/>
    <m/>
    <x v="38"/>
    <x v="2"/>
    <x v="2"/>
    <x v="3"/>
    <x v="35"/>
    <x v="2"/>
    <x v="2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4"/>
    <x v="2"/>
    <x v="1"/>
    <s v="DCS AMMONIA-UTILITIES"/>
    <m/>
    <m/>
    <m/>
    <s v="O1010209"/>
    <n v="4"/>
    <m/>
    <s v=""/>
    <s v="07-Cooling Tower Area"/>
    <s v=""/>
    <s v=""/>
    <s v=""/>
    <m/>
    <s v=""/>
    <s v=""/>
    <m/>
    <s v="TS-F-02:7/_x000a_O1010209:4A"/>
    <s v="TS-F-02:8/_x000a_O1010209:4B"/>
  </r>
  <r>
    <s v="01"/>
    <m/>
    <s v="Сигнал"/>
    <s v="17-H -071    -B"/>
    <s v="17XSAH071B"/>
    <s v="07"/>
    <s v="17-L-071-K-071B Gearbox Heater"/>
    <s v="17-HE-07202 ДОСТУПНО"/>
    <s v="Heater available status"/>
    <s v="4124-FY-VD-BD17317L07100001_SH.1"/>
    <x v="15"/>
    <s v="DCS_DI_03"/>
    <m/>
    <x v="38"/>
    <x v="2"/>
    <x v="3"/>
    <x v="3"/>
    <x v="35"/>
    <x v="3"/>
    <x v="3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5"/>
    <x v="2"/>
    <x v="1"/>
    <s v="DCS AMMONIA-UTILITIES"/>
    <m/>
    <m/>
    <m/>
    <s v="O1010209"/>
    <n v="5"/>
    <m/>
    <s v=""/>
    <s v="07-Cooling Tower Area"/>
    <s v=""/>
    <s v=""/>
    <s v=""/>
    <m/>
    <s v=""/>
    <s v=""/>
    <m/>
    <s v="TS-F-02:9/_x000a_O1010209:5A"/>
    <s v="TS-F-02:10/_x000a_O1010209:5B"/>
  </r>
  <r>
    <s v="01"/>
    <m/>
    <s v="Сигнал"/>
    <s v="17-H -071    -B"/>
    <s v="17XSRH071B"/>
    <s v="07"/>
    <s v="17-L-071-K-071B Gearbox Heater"/>
    <s v="17-HE-07202 МЕСТ/ДИСТАНЦ"/>
    <s v="Heater Local/Remote status"/>
    <s v="4124-FY-VD-BD17317L07100001_SH.1"/>
    <x v="15"/>
    <s v="DCS_DI_03"/>
    <m/>
    <x v="38"/>
    <x v="2"/>
    <x v="4"/>
    <x v="3"/>
    <x v="35"/>
    <x v="4"/>
    <x v="4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6"/>
    <x v="2"/>
    <x v="1"/>
    <s v="DCS AMMONIA-UTILITIES"/>
    <m/>
    <m/>
    <m/>
    <s v="O1010209"/>
    <n v="6"/>
    <m/>
    <s v=""/>
    <s v="07-Cooling Tower Area"/>
    <s v=""/>
    <s v=""/>
    <s v=""/>
    <m/>
    <s v=""/>
    <s v=""/>
    <m/>
    <s v="TS-F-02:11/_x000a_O1010209:6A"/>
    <s v="TS-F-02:12/_x000a_O1010209:6B"/>
  </r>
  <r>
    <s v="01"/>
    <m/>
    <s v="Сигнал"/>
    <s v="17-H -071    -E"/>
    <s v="17XSAH071E"/>
    <s v="07"/>
    <s v="17-L-071-K-071E Gearbox Heater"/>
    <s v="17-HE-07205 ДОСТУПНО"/>
    <s v="Heater available status"/>
    <s v="4124-FY-VD-BD17317L07100001_SH.1"/>
    <x v="15"/>
    <s v="DCS_DI_03"/>
    <m/>
    <x v="38"/>
    <x v="2"/>
    <x v="6"/>
    <x v="3"/>
    <x v="35"/>
    <x v="6"/>
    <x v="6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7"/>
    <x v="2"/>
    <x v="1"/>
    <s v="DCS AMMONIA-UTILITIES"/>
    <m/>
    <m/>
    <m/>
    <s v="O1010209"/>
    <n v="7"/>
    <m/>
    <s v=""/>
    <s v="07-Cooling Tower Area"/>
    <s v=""/>
    <s v=""/>
    <s v=""/>
    <m/>
    <s v=""/>
    <s v=""/>
    <m/>
    <s v="TS-F-02:13/_x000a_O1010209:7A"/>
    <s v="TS-F-02:14/_x000a_O1010209:7B"/>
  </r>
  <r>
    <s v="01"/>
    <m/>
    <s v="Сигнал"/>
    <s v="17-H -071    -E"/>
    <s v="17XSRH071E"/>
    <s v="07"/>
    <s v="17-L-071-K-071E Gearbox Heater"/>
    <s v="17-HE-07205 МЕСТ/ДИСТАНЦ"/>
    <s v="Heater Local/Remote status"/>
    <s v="4124-FY-VD-BD17317L07100001_SH.1"/>
    <x v="15"/>
    <s v="DCS_DI_03"/>
    <m/>
    <x v="38"/>
    <x v="2"/>
    <x v="7"/>
    <x v="3"/>
    <x v="35"/>
    <x v="7"/>
    <x v="7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8"/>
    <x v="2"/>
    <x v="1"/>
    <s v="DCS AMMONIA-UTILITIES"/>
    <m/>
    <m/>
    <m/>
    <s v="O1010209"/>
    <n v="8"/>
    <m/>
    <s v=""/>
    <s v="07-Cooling Tower Area"/>
    <s v=""/>
    <s v=""/>
    <s v=""/>
    <m/>
    <s v=""/>
    <s v=""/>
    <m/>
    <s v="TS-F-02:15/_x000a_O1010209:8A"/>
    <s v="TS-F-02:16/_x000a_O1010209:8B"/>
  </r>
  <r>
    <s v="01"/>
    <m/>
    <s v="Сигнал"/>
    <s v="17-H -071    -F"/>
    <s v="17XSH071F"/>
    <s v="07"/>
    <s v="17-L-071-K-071F Gearbox Heater"/>
    <s v="K071F ПОДОГРЕВАТЕЛЬ МАСЛА"/>
    <s v="Heater ON status"/>
    <s v="4124-FY-VD-BD17317L07100001_SH.1"/>
    <x v="15"/>
    <s v="DCS_DI_03"/>
    <m/>
    <x v="38"/>
    <x v="2"/>
    <x v="10"/>
    <x v="3"/>
    <x v="35"/>
    <x v="10"/>
    <x v="10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9"/>
    <x v="2"/>
    <x v="1"/>
    <s v="DCS AMMONIA-UTILITIES"/>
    <m/>
    <m/>
    <m/>
    <s v="O1010209"/>
    <n v="9"/>
    <m/>
    <s v=""/>
    <s v="07-Cooling Tower Area"/>
    <s v=""/>
    <s v=""/>
    <s v=""/>
    <m/>
    <s v=""/>
    <s v=""/>
    <m/>
    <s v="TS-F-02:17/_x000a_O1010209:9A"/>
    <s v="TS-F-02:18/_x000a_O1010209:9B"/>
  </r>
  <r>
    <s v="01"/>
    <m/>
    <s v="Сигнал"/>
    <s v="17-H -071    -F"/>
    <s v="17XSAH071F"/>
    <s v="07"/>
    <s v="17-L-071-K-071F Gearbox Heater"/>
    <s v="17-HE-07206 ДОСТУПНО"/>
    <s v="Heater available status"/>
    <s v="4124-FY-VD-BD17317L07100001_SH.1"/>
    <x v="15"/>
    <s v="DCS_DI_03"/>
    <m/>
    <x v="38"/>
    <x v="2"/>
    <x v="11"/>
    <x v="3"/>
    <x v="35"/>
    <x v="11"/>
    <x v="11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0"/>
    <x v="2"/>
    <x v="1"/>
    <s v="DCS AMMONIA-UTILITIES"/>
    <m/>
    <m/>
    <m/>
    <s v="O1010209"/>
    <n v="10"/>
    <m/>
    <s v=""/>
    <s v="07-Cooling Tower Area"/>
    <s v=""/>
    <s v=""/>
    <s v=""/>
    <m/>
    <s v=""/>
    <s v=""/>
    <m/>
    <s v="TS-F-02:19/_x000a_O1010209:10A"/>
    <s v="TS-F-02:20/_x000a_O1010209:10B"/>
  </r>
  <r>
    <s v="01"/>
    <m/>
    <s v="Сигнал"/>
    <s v="17-H -071    -F"/>
    <s v="17XSRH071F"/>
    <s v="07"/>
    <s v="17-L-071-K-071F Gearbox Heater"/>
    <s v="17-HE-07206 МЕСТ/ДИСТАНЦ"/>
    <s v="Heater Local/Remote status"/>
    <s v="4124-FY-VD-BD17317L07100001_SH.1"/>
    <x v="15"/>
    <s v="DCS_DI_03"/>
    <m/>
    <x v="38"/>
    <x v="2"/>
    <x v="12"/>
    <x v="3"/>
    <x v="35"/>
    <x v="12"/>
    <x v="12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1"/>
    <x v="2"/>
    <x v="1"/>
    <s v="DCS AMMONIA-UTILITIES"/>
    <m/>
    <m/>
    <m/>
    <s v="O1010209"/>
    <n v="11"/>
    <m/>
    <s v=""/>
    <s v="07-Cooling Tower Area"/>
    <s v=""/>
    <s v=""/>
    <s v=""/>
    <m/>
    <s v=""/>
    <s v=""/>
    <m/>
    <s v="TS-F-02:21/_x000a_O1010209:11A"/>
    <s v="TS-F-02:22/_x000a_O1010209:11B"/>
  </r>
  <r>
    <s v="01"/>
    <m/>
    <s v="Сигнал"/>
    <s v="17-H -071    -G"/>
    <s v="17XSH071G"/>
    <s v="07"/>
    <s v="17-L-071-K-071G Gearbox Heater"/>
    <s v="K071G ПОДОГРЕВАТЕЛЬ МАСЛА"/>
    <s v="Heater ON status"/>
    <s v="4124-FY-VD-BD17317L07100001_SH.1"/>
    <x v="15"/>
    <s v="DCS_DI_03"/>
    <m/>
    <x v="38"/>
    <x v="2"/>
    <x v="13"/>
    <x v="3"/>
    <x v="35"/>
    <x v="13"/>
    <x v="13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2"/>
    <x v="2"/>
    <x v="1"/>
    <s v="DCS AMMONIA-UTILITIES"/>
    <m/>
    <m/>
    <m/>
    <s v="O1010209"/>
    <n v="12"/>
    <m/>
    <s v=""/>
    <s v="07-Cooling Tower Area"/>
    <s v=""/>
    <s v=""/>
    <s v=""/>
    <m/>
    <s v=""/>
    <s v=""/>
    <m/>
    <s v="TS-F-02:23/_x000a_O1010209:12A"/>
    <s v="TS-F-02:24/_x000a_O1010209:12B"/>
  </r>
  <r>
    <s v="01"/>
    <m/>
    <s v="Сигнал"/>
    <s v="17-H -071    -G"/>
    <s v="17XSAH071G"/>
    <s v="07"/>
    <s v="17-L-071-K-071G Gearbox Heater"/>
    <s v="17-HE-07207 ДОСТУПНО"/>
    <s v="Heater available status"/>
    <s v="4124-FY-VD-BD17317L07100001_SH.1"/>
    <x v="15"/>
    <s v="DCS_DI_03"/>
    <m/>
    <x v="38"/>
    <x v="2"/>
    <x v="14"/>
    <x v="3"/>
    <x v="35"/>
    <x v="14"/>
    <x v="14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3"/>
    <x v="2"/>
    <x v="1"/>
    <s v="DCS AMMONIA-UTILITIES"/>
    <m/>
    <m/>
    <m/>
    <s v="O1010209"/>
    <n v="13"/>
    <m/>
    <s v=""/>
    <s v="07-Cooling Tower Area"/>
    <s v=""/>
    <s v=""/>
    <s v=""/>
    <m/>
    <s v=""/>
    <s v=""/>
    <m/>
    <s v="TS-F-02:25/_x000a_O1010209:13A"/>
    <s v="TS-F-02:26/_x000a_O1010209:13B"/>
  </r>
  <r>
    <s v="01"/>
    <m/>
    <s v="Сигнал"/>
    <s v="17-H -071    -G"/>
    <s v="17XSRH071G"/>
    <s v="07"/>
    <s v="17-L-071-K-071G Gearbox Heater"/>
    <s v="17-HE-07207 МЕСТ/ДИСТАНЦ"/>
    <s v="Heater Local/Remote status"/>
    <s v="4124-FY-VD-BD17317L07100001_SH.1"/>
    <x v="15"/>
    <s v="DCS_DI_03"/>
    <m/>
    <x v="38"/>
    <x v="2"/>
    <x v="15"/>
    <x v="3"/>
    <x v="35"/>
    <x v="15"/>
    <x v="15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4"/>
    <x v="2"/>
    <x v="1"/>
    <s v="DCS AMMONIA-UTILITIES"/>
    <m/>
    <m/>
    <m/>
    <s v="O1010209"/>
    <n v="14"/>
    <m/>
    <s v=""/>
    <s v="07-Cooling Tower Area"/>
    <s v=""/>
    <s v=""/>
    <s v=""/>
    <m/>
    <s v=""/>
    <s v=""/>
    <m/>
    <s v="TS-F-02:27/_x000a_O1010209:14A"/>
    <s v="TS-F-02:28/_x000a_O1010209:14B"/>
  </r>
  <r>
    <s v="01"/>
    <m/>
    <s v="Сигнал"/>
    <s v="17-H -071    -H"/>
    <s v="17XSH071H"/>
    <s v="07"/>
    <s v="17-L-071-K-071H Gearbox Heater"/>
    <s v="K071H ПОДОГРЕВАТЕЛЬ МАСЛА"/>
    <s v="Heater ON status"/>
    <s v="4124-FY-VD-BD17317L07100001_SH.1"/>
    <x v="15"/>
    <s v="DCS_DI_03"/>
    <m/>
    <x v="38"/>
    <x v="2"/>
    <x v="9"/>
    <x v="3"/>
    <x v="35"/>
    <x v="9"/>
    <x v="9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5"/>
    <x v="2"/>
    <x v="1"/>
    <s v="DCS AMMONIA-UTILITIES"/>
    <m/>
    <m/>
    <m/>
    <s v="O1010209"/>
    <n v="15"/>
    <m/>
    <s v=""/>
    <s v="07-Cooling Tower Area"/>
    <s v=""/>
    <s v=""/>
    <s v=""/>
    <m/>
    <s v=""/>
    <s v=""/>
    <m/>
    <s v="TS-F-02:29/_x000a_O1010209:15A"/>
    <s v="TS-F-02:30/_x000a_O1010209:15B"/>
  </r>
  <r>
    <s v="01"/>
    <m/>
    <s v="Сигнал"/>
    <s v="17-H -071    -H"/>
    <s v="17XSAH071H"/>
    <s v="07"/>
    <s v="17-L-071-K-071H Gearbox Heater"/>
    <s v="17-HE-07208 ДОСТУПНО"/>
    <s v="Heater available status"/>
    <s v="4124-FY-VD-BD17317L07100001_SH.1"/>
    <x v="15"/>
    <s v="DCS_DI_03"/>
    <m/>
    <x v="38"/>
    <x v="2"/>
    <x v="16"/>
    <x v="3"/>
    <x v="35"/>
    <x v="16"/>
    <x v="16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6"/>
    <x v="2"/>
    <x v="1"/>
    <s v="DCS AMMONIA-UTILITIES"/>
    <m/>
    <m/>
    <m/>
    <s v="O1010209"/>
    <n v="16"/>
    <m/>
    <s v=""/>
    <s v="07-Cooling Tower Area"/>
    <s v=""/>
    <s v=""/>
    <s v=""/>
    <m/>
    <s v=""/>
    <s v=""/>
    <m/>
    <s v="TS-F-02:31/_x000a_O1010209:16A"/>
    <s v="TS-F-02:32/_x000a_O1010209:16B"/>
  </r>
  <r>
    <s v="01"/>
    <m/>
    <s v="Сигнал"/>
    <s v="17-M -071LK  -A"/>
    <s v="17XSBM071LKA"/>
    <s v="07"/>
    <s v="17-L-071-K-071A Motor"/>
    <s v="17-P-071LK -A В РАБОТЕ ОБРАТНО"/>
    <s v="Motor Running status"/>
    <s v="4124-FY-VD-BD17317L07100001_SH.1"/>
    <x v="15"/>
    <s v="DCS_DI_03"/>
    <m/>
    <x v="38"/>
    <x v="2"/>
    <x v="23"/>
    <x v="3"/>
    <x v="35"/>
    <x v="20"/>
    <x v="20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7"/>
    <x v="2"/>
    <x v="1"/>
    <s v="DCS AMMONIA-UTILITIES"/>
    <m/>
    <m/>
    <m/>
    <s v="O1010209"/>
    <n v="17"/>
    <m/>
    <s v=""/>
    <s v="07-Cooling Tower Area"/>
    <s v=""/>
    <s v=""/>
    <s v=""/>
    <m/>
    <s v=""/>
    <s v=""/>
    <m/>
    <s v="TS-F-02:35/_x000a_O1010209:17A"/>
    <s v="TS-F-02:36/_x000a_O1010209:17B"/>
  </r>
  <r>
    <s v="01"/>
    <m/>
    <s v="Сигнал"/>
    <s v="17-M -071LK  -A"/>
    <s v="17XSFM071LKA"/>
    <s v="07"/>
    <s v="17-L-071-K-071A Motor"/>
    <s v="P071LKA ВЕНТИЛЯТОР"/>
    <s v="Motor Running status"/>
    <s v="4124-FY-VD-BD17317L07100001_SH.1"/>
    <x v="15"/>
    <s v="DCS_DI_03"/>
    <m/>
    <x v="38"/>
    <x v="2"/>
    <x v="24"/>
    <x v="3"/>
    <x v="35"/>
    <x v="21"/>
    <x v="21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8"/>
    <x v="2"/>
    <x v="1"/>
    <s v="DCS AMMONIA-UTILITIES"/>
    <m/>
    <m/>
    <m/>
    <s v="O1010209"/>
    <n v="18"/>
    <m/>
    <s v=""/>
    <s v="07-Cooling Tower Area"/>
    <s v=""/>
    <s v=""/>
    <s v=""/>
    <m/>
    <s v=""/>
    <s v=""/>
    <m/>
    <s v="TS-F-02:37/_x000a_O1010209:18A"/>
    <s v="TS-F-02:38/_x000a_O1010209:18B"/>
  </r>
  <r>
    <s v="01"/>
    <m/>
    <s v="Сигнал"/>
    <s v="17-M -071LK  -B"/>
    <s v="17XSBM071LKB"/>
    <s v="07"/>
    <s v="17-L-071-K-071B Motor"/>
    <s v="17-P-071LK -B ДВИГАТЕЛЬ ОБРАТНО"/>
    <s v="Motor Running status"/>
    <s v="4124-FY-VD-BD17317L07100001_SH.1"/>
    <x v="15"/>
    <s v="DCS_DI_03"/>
    <m/>
    <x v="38"/>
    <x v="2"/>
    <x v="25"/>
    <x v="3"/>
    <x v="35"/>
    <x v="22"/>
    <x v="22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19"/>
    <x v="2"/>
    <x v="1"/>
    <s v="DCS AMMONIA-UTILITIES"/>
    <m/>
    <m/>
    <m/>
    <s v="O1010209"/>
    <n v="19"/>
    <m/>
    <s v=""/>
    <s v="07-Cooling Tower Area"/>
    <s v=""/>
    <s v=""/>
    <s v=""/>
    <m/>
    <s v=""/>
    <s v=""/>
    <m/>
    <s v="TS-F-02:39/_x000a_O1010209:19A"/>
    <s v="TS-F-02:40/_x000a_O1010209:19B"/>
  </r>
  <r>
    <s v="01"/>
    <m/>
    <s v="Сигнал"/>
    <s v="17-M -071LK  -B"/>
    <s v="17XSFM071LKB"/>
    <s v="07"/>
    <s v="17-L-071-K-071B Motor"/>
    <s v="P071LKB ВЕНТИЛЯТОР"/>
    <s v="Motor Running status"/>
    <s v="4124-FY-VD-BD17317L07100001_SH.1"/>
    <x v="15"/>
    <s v="DCS_DI_03"/>
    <m/>
    <x v="38"/>
    <x v="2"/>
    <x v="26"/>
    <x v="3"/>
    <x v="35"/>
    <x v="23"/>
    <x v="23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0"/>
    <x v="2"/>
    <x v="1"/>
    <s v="DCS AMMONIA-UTILITIES"/>
    <m/>
    <m/>
    <m/>
    <s v="O1010209"/>
    <n v="20"/>
    <m/>
    <s v=""/>
    <s v="07-Cooling Tower Area"/>
    <s v=""/>
    <s v=""/>
    <s v=""/>
    <m/>
    <s v=""/>
    <s v=""/>
    <m/>
    <s v="TS-F-02:41/_x000a_O1010209:20A"/>
    <s v="TS-F-02:42/_x000a_O1010209:20B"/>
  </r>
  <r>
    <s v="01"/>
    <m/>
    <s v="Сигнал"/>
    <s v="17-M -071LK  -C"/>
    <s v="17XSBM071LKC"/>
    <s v="07"/>
    <s v="17-L-071-K-071C Motor"/>
    <s v="17P-071LK -C ДВИГАТЕЛЬ ОБРАТНО"/>
    <s v="Motor Running status"/>
    <s v="4124-FY-VD-BD17317L07100001_SH.1"/>
    <x v="15"/>
    <s v="DCS_DI_03"/>
    <m/>
    <x v="59"/>
    <x v="2"/>
    <x v="5"/>
    <x v="3"/>
    <x v="39"/>
    <x v="5"/>
    <x v="5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1"/>
    <x v="2"/>
    <x v="1"/>
    <s v="DCS AMMONIA-UTILITIES"/>
    <m/>
    <m/>
    <m/>
    <s v="O1010209"/>
    <n v="21"/>
    <m/>
    <s v=""/>
    <s v="07-Cooling Tower Area"/>
    <s v=""/>
    <s v=""/>
    <s v=""/>
    <m/>
    <s v=""/>
    <s v=""/>
    <m/>
    <s v="TS-F-03:1/_x000a_O1010209:21A"/>
    <s v="TS-F-03:2/_x000a_O1010209:21B"/>
  </r>
  <r>
    <s v="01"/>
    <m/>
    <s v="Сигнал"/>
    <s v="17-M -071LK  -C"/>
    <s v="17XSFM071LKC"/>
    <s v="07"/>
    <s v="17-L-071-K-071C Motor"/>
    <s v="P071LKC ВЕНТИЛЯТОР"/>
    <s v="Motor Running status"/>
    <s v="4124-FY-VD-BD17317L07100001_SH.1"/>
    <x v="15"/>
    <s v="DCS_DI_03"/>
    <m/>
    <x v="59"/>
    <x v="2"/>
    <x v="0"/>
    <x v="3"/>
    <x v="39"/>
    <x v="0"/>
    <x v="0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2"/>
    <x v="2"/>
    <x v="1"/>
    <s v="DCS AMMONIA-UTILITIES"/>
    <m/>
    <m/>
    <m/>
    <s v="O1010209"/>
    <n v="22"/>
    <m/>
    <s v=""/>
    <s v="07-Cooling Tower Area"/>
    <s v=""/>
    <s v=""/>
    <s v=""/>
    <m/>
    <s v=""/>
    <s v=""/>
    <m/>
    <s v="TS-F-03:3/_x000a_O1010209:22A"/>
    <s v="TS-F-03:4/_x000a_O1010209:22B"/>
  </r>
  <r>
    <s v="01"/>
    <m/>
    <s v="Сигнал"/>
    <s v="17-M -071LK  -D"/>
    <s v="17XSBM071LKD"/>
    <s v="07"/>
    <s v="17-L-071-K-071D Motor"/>
    <s v="17-P-071LK -D ДВИГАТЕЛЬ ОБРАТНО"/>
    <s v="Motor Running status"/>
    <s v="4124-FY-VD-BD17317L07100001_SH.1"/>
    <x v="15"/>
    <s v="DCS_DI_03"/>
    <m/>
    <x v="59"/>
    <x v="2"/>
    <x v="1"/>
    <x v="3"/>
    <x v="39"/>
    <x v="1"/>
    <x v="1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3"/>
    <x v="2"/>
    <x v="1"/>
    <s v="DCS AMMONIA-UTILITIES"/>
    <m/>
    <m/>
    <m/>
    <s v="O1010209"/>
    <n v="23"/>
    <m/>
    <s v=""/>
    <s v="07-Cooling Tower Area"/>
    <s v=""/>
    <s v=""/>
    <s v=""/>
    <m/>
    <s v=""/>
    <s v=""/>
    <m/>
    <s v="TS-F-03:5/_x000a_O1010209:23A"/>
    <s v="TS-F-03:6/_x000a_O1010209:23B"/>
  </r>
  <r>
    <s v="01"/>
    <m/>
    <s v="Сигнал"/>
    <s v="17-M -071LK  -D"/>
    <s v="17XSFM071LKD"/>
    <s v="07"/>
    <s v="17-L-071-K-071D Motor"/>
    <s v="P071LKD ВЕНТИЛЯТОР"/>
    <s v="Motor Running status"/>
    <s v="4124-FY-VD-BD17317L07100001_SH.1"/>
    <x v="15"/>
    <s v="DCS_DI_03"/>
    <m/>
    <x v="59"/>
    <x v="2"/>
    <x v="2"/>
    <x v="3"/>
    <x v="39"/>
    <x v="2"/>
    <x v="2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4"/>
    <x v="2"/>
    <x v="1"/>
    <s v="DCS AMMONIA-UTILITIES"/>
    <m/>
    <m/>
    <m/>
    <s v="O1010209"/>
    <n v="24"/>
    <m/>
    <s v=""/>
    <s v="07-Cooling Tower Area"/>
    <s v=""/>
    <s v=""/>
    <s v=""/>
    <m/>
    <s v=""/>
    <s v=""/>
    <m/>
    <s v="TS-F-03:7/_x000a_O1010209:24A"/>
    <s v="TS-F-03:8/_x000a_O1010209:24B"/>
  </r>
  <r>
    <s v="01"/>
    <m/>
    <s v="Сигнал"/>
    <s v="17-M -071LK  -E"/>
    <s v="17XSBM071LKE"/>
    <s v="07"/>
    <s v="17-L-071-K-071E Motor"/>
    <s v="17-P-071LK -E ДВИГАТЕЛЬ ОБРАТНО"/>
    <s v="Motor Running status"/>
    <s v="4124-FY-VD-BD17317L07100001_SH.2"/>
    <x v="15"/>
    <s v="DCS_DI_03"/>
    <m/>
    <x v="59"/>
    <x v="2"/>
    <x v="3"/>
    <x v="3"/>
    <x v="39"/>
    <x v="3"/>
    <x v="3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5"/>
    <x v="2"/>
    <x v="1"/>
    <s v="DCS AMMONIA-UTILITIES"/>
    <m/>
    <m/>
    <m/>
    <s v="O1010209"/>
    <n v="25"/>
    <m/>
    <s v=""/>
    <s v="07-Cooling Tower Area"/>
    <s v=""/>
    <s v=""/>
    <s v=""/>
    <m/>
    <s v=""/>
    <s v=""/>
    <m/>
    <s v="TS-F-03:9/_x000a_O1010209:25A"/>
    <s v="TS-F-03:10/_x000a_O1010209:25B"/>
  </r>
  <r>
    <s v="01"/>
    <m/>
    <s v="Сигнал"/>
    <s v="17-M -071LK  -E"/>
    <s v="17XSFM071LKE"/>
    <s v="07"/>
    <s v="17-L-071-K-071E Motor"/>
    <s v="P071LKE ВЕНТИЛЯТОР"/>
    <s v="Motor Running status"/>
    <s v="4124-FY-VD-BD17317L07100001_SH.2"/>
    <x v="15"/>
    <s v="DCS_DI_03"/>
    <m/>
    <x v="59"/>
    <x v="2"/>
    <x v="4"/>
    <x v="3"/>
    <x v="39"/>
    <x v="4"/>
    <x v="4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6"/>
    <x v="2"/>
    <x v="1"/>
    <s v="DCS AMMONIA-UTILITIES"/>
    <m/>
    <m/>
    <m/>
    <s v="O1010209"/>
    <n v="26"/>
    <m/>
    <s v=""/>
    <s v="07-Cooling Tower Area"/>
    <s v=""/>
    <s v=""/>
    <s v=""/>
    <m/>
    <s v=""/>
    <s v=""/>
    <m/>
    <s v="TS-F-03:11/_x000a_O1010209:26A"/>
    <s v="TS-F-03:12/_x000a_O1010209:26B"/>
  </r>
  <r>
    <s v="01"/>
    <m/>
    <s v="Сигнал"/>
    <s v="17-M -071LK  -F"/>
    <s v="17XSBM071LKF"/>
    <s v="07"/>
    <s v="17-L-071-K-071F Motor"/>
    <s v="17-P-071LK -F ДВИГАТЕЛЬ ОБРАТНО"/>
    <s v="Motor Running status"/>
    <s v="4124-FY-VD-BD17317L07100001_SH.2"/>
    <x v="15"/>
    <s v="DCS_DI_03"/>
    <m/>
    <x v="59"/>
    <x v="2"/>
    <x v="6"/>
    <x v="3"/>
    <x v="39"/>
    <x v="6"/>
    <x v="6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7"/>
    <x v="2"/>
    <x v="1"/>
    <s v="DCS AMMONIA-UTILITIES"/>
    <m/>
    <m/>
    <m/>
    <s v="O1010209"/>
    <n v="27"/>
    <m/>
    <s v=""/>
    <s v="07-Cooling Tower Area"/>
    <s v=""/>
    <s v=""/>
    <s v=""/>
    <m/>
    <s v=""/>
    <s v=""/>
    <m/>
    <s v="TS-F-03:13/_x000a_O1010209:27A"/>
    <s v="TS-F-03:14/_x000a_O1010209:27B"/>
  </r>
  <r>
    <s v="01"/>
    <m/>
    <s v="Сигнал"/>
    <s v="17-M -071LK  -F"/>
    <s v="17XSFM071LKF"/>
    <s v="07"/>
    <s v="17-L-071-K-071F Motor"/>
    <s v="P071LKF ВЕНТИЛЯТОР"/>
    <s v="Motor Running status"/>
    <s v="4124-FY-VD-BD17317L07100001_SH.2"/>
    <x v="15"/>
    <s v="DCS_DI_03"/>
    <m/>
    <x v="59"/>
    <x v="2"/>
    <x v="7"/>
    <x v="3"/>
    <x v="39"/>
    <x v="7"/>
    <x v="7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8"/>
    <x v="2"/>
    <x v="1"/>
    <s v="DCS AMMONIA-UTILITIES"/>
    <m/>
    <m/>
    <m/>
    <s v="O1010209"/>
    <n v="28"/>
    <m/>
    <s v=""/>
    <s v="07-Cooling Tower Area"/>
    <s v=""/>
    <s v=""/>
    <s v=""/>
    <m/>
    <s v=""/>
    <s v=""/>
    <m/>
    <s v="TS-F-03:15/_x000a_O1010209:28A"/>
    <s v="TS-F-03:16/_x000a_O1010209:28B"/>
  </r>
  <r>
    <s v="01"/>
    <m/>
    <s v="Сигнал"/>
    <s v="17-M -071LK  -G"/>
    <s v="17XSBM071LKG"/>
    <s v="07"/>
    <s v="17-L-071-K-071G Motor"/>
    <s v="17-P-071LK -G ДВИГАТЕЛЬ ОБРАТНО"/>
    <s v="Motor Running status"/>
    <s v="4124-FY-VD-BD17317L07100001_SH.2"/>
    <x v="15"/>
    <s v="DCS_DI_03"/>
    <m/>
    <x v="59"/>
    <x v="2"/>
    <x v="10"/>
    <x v="3"/>
    <x v="39"/>
    <x v="10"/>
    <x v="10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29"/>
    <x v="2"/>
    <x v="1"/>
    <s v="DCS AMMONIA-UTILITIES"/>
    <m/>
    <m/>
    <m/>
    <s v="O1010209"/>
    <n v="29"/>
    <m/>
    <s v=""/>
    <s v="07-Cooling Tower Area"/>
    <s v=""/>
    <s v=""/>
    <s v=""/>
    <m/>
    <s v=""/>
    <s v=""/>
    <m/>
    <s v="TS-F-03:17/_x000a_O1010209:29A"/>
    <s v="TS-F-03:18/_x000a_O1010209:29B"/>
  </r>
  <r>
    <s v="01"/>
    <m/>
    <s v="Сигнал"/>
    <s v="17-M -071LK  -G"/>
    <s v="17XSFM071LKG"/>
    <s v="07"/>
    <s v="17-L-071-K-071G Motor"/>
    <s v="P071LKG ВЕНТИЛЯТОР"/>
    <s v="Motor Running status"/>
    <s v="4124-FY-VD-BD17317L07100001_SH.2"/>
    <x v="15"/>
    <s v="DCS_DI_03"/>
    <m/>
    <x v="59"/>
    <x v="2"/>
    <x v="11"/>
    <x v="3"/>
    <x v="39"/>
    <x v="11"/>
    <x v="11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30"/>
    <x v="2"/>
    <x v="1"/>
    <s v="DCS AMMONIA-UTILITIES"/>
    <m/>
    <m/>
    <m/>
    <s v="O1010209"/>
    <n v="30"/>
    <m/>
    <s v=""/>
    <s v="07-Cooling Tower Area"/>
    <s v=""/>
    <s v=""/>
    <s v=""/>
    <m/>
    <s v=""/>
    <s v=""/>
    <m/>
    <s v="TS-F-03:19/_x000a_O1010209:30A"/>
    <s v="TS-F-03:20/_x000a_O1010209:30B"/>
  </r>
  <r>
    <s v="01"/>
    <m/>
    <s v="Сигнал"/>
    <s v="17-M -071LK  -H"/>
    <s v="17XSBM071LKH"/>
    <s v="07"/>
    <s v="17-L-071-K-071H Motor"/>
    <s v="17L071K071H ДВИГАТЕЛЬ ОБРАТНО"/>
    <s v="Motor Running status"/>
    <s v="4124-FY-VD-BD17317L07100001_SH.2"/>
    <x v="15"/>
    <s v="DCS_DI_03"/>
    <m/>
    <x v="59"/>
    <x v="2"/>
    <x v="12"/>
    <x v="3"/>
    <x v="39"/>
    <x v="12"/>
    <x v="12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31"/>
    <x v="2"/>
    <x v="1"/>
    <s v="DCS AMMONIA-UTILITIES"/>
    <m/>
    <m/>
    <m/>
    <s v="O1010209"/>
    <n v="31"/>
    <m/>
    <s v=""/>
    <s v="07-Cooling Tower Area"/>
    <s v=""/>
    <s v=""/>
    <s v=""/>
    <m/>
    <s v=""/>
    <s v=""/>
    <m/>
    <s v="TS-F-03:21/_x000a_O1010209:31A"/>
    <s v="TS-F-03:22/_x000a_O1010209:31B"/>
  </r>
  <r>
    <s v="01"/>
    <m/>
    <s v="Сигнал"/>
    <s v="17-M -071LK  -H"/>
    <s v="17XSFM071LKH"/>
    <s v="07"/>
    <s v="17-L-071-K-071H Motor"/>
    <s v="P071LKH ВЕНТИЛЯТОР"/>
    <s v="Motor Running status"/>
    <s v="4124-FY-VD-BD17317L07100001_SH.2"/>
    <x v="15"/>
    <s v="DCS_DI_03"/>
    <m/>
    <x v="59"/>
    <x v="2"/>
    <x v="13"/>
    <x v="3"/>
    <x v="39"/>
    <x v="13"/>
    <x v="13"/>
    <x v="0"/>
    <x v="2"/>
    <x v="3"/>
    <s v=""/>
    <s v=""/>
    <s v="O1010209"/>
    <s v="TUA711-DIO32"/>
    <s v="17-SC-DCS-001/O1010209/ 17-MC-DCS-005"/>
    <s v="DB37-*m"/>
    <x v="0"/>
    <s v="CPO101"/>
    <n v="0"/>
    <x v="2"/>
    <x v="32"/>
    <x v="9"/>
    <n v="32"/>
    <x v="2"/>
    <x v="1"/>
    <s v="DCS AMMONIA-UTILITIES"/>
    <m/>
    <m/>
    <m/>
    <s v="O1010209"/>
    <n v="32"/>
    <m/>
    <s v=""/>
    <s v="07-Cooling Tower Area"/>
    <s v=""/>
    <s v=""/>
    <s v=""/>
    <m/>
    <s v=""/>
    <s v=""/>
    <m/>
    <s v="TS-F-03:23/_x000a_O1010209:32A"/>
    <s v="TS-F-03:24/_x000a_O1010209:32B"/>
  </r>
  <r>
    <s v="01"/>
    <m/>
    <s v="Сигнал"/>
    <s v="17-M -07034"/>
    <s v="17MXYSP07034"/>
    <s v="07"/>
    <s v="CWS to Pump Basin"/>
    <s v="17-MOV-07034 СТОП"/>
    <s v="MOV Stop command"/>
    <s v="4124-XZ-DM-21707003"/>
    <x v="22"/>
    <s v="DCS_DO_01"/>
    <m/>
    <x v="60"/>
    <x v="8"/>
    <x v="28"/>
    <x v="4"/>
    <x v="23"/>
    <x v="5"/>
    <x v="5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"/>
    <x v="3"/>
    <x v="1"/>
    <s v="DCS AMMONIA-UTILITIES"/>
    <m/>
    <m/>
    <m/>
    <s v="O1010210"/>
    <n v="1"/>
    <m/>
    <n v="0.1"/>
    <s v="07-Cooling Tower Area"/>
    <s v=""/>
    <s v=""/>
    <s v=""/>
    <m/>
    <s v=""/>
    <s v=""/>
    <m/>
    <s v="TS-G-01:1/_x000a_O1010210:1A"/>
    <s v="TS-G-01:2/_x000a_O1010210:1C"/>
  </r>
  <r>
    <s v="01"/>
    <m/>
    <s v="Сигнал"/>
    <s v="17-M -07034"/>
    <s v="17MXYH07034"/>
    <s v="07"/>
    <s v="CWS to Pump Basin"/>
    <s v="17-MOV-07034 ОТКРЫТЬ"/>
    <s v="MOV Open command"/>
    <s v="4124-XZ-DM-21707003"/>
    <x v="22"/>
    <s v="DCS_DO_01"/>
    <m/>
    <x v="60"/>
    <x v="8"/>
    <x v="29"/>
    <x v="4"/>
    <x v="23"/>
    <x v="0"/>
    <x v="0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"/>
    <x v="3"/>
    <x v="1"/>
    <s v="DCS AMMONIA-UTILITIES"/>
    <m/>
    <m/>
    <m/>
    <s v="O1010210"/>
    <n v="2"/>
    <m/>
    <n v="0.1"/>
    <s v="07-Cooling Tower Area"/>
    <s v=""/>
    <s v=""/>
    <s v=""/>
    <m/>
    <s v=""/>
    <s v=""/>
    <m/>
    <s v="TS-G-01:3/_x000a_O1010210:2A"/>
    <s v="TS-G-01:4/_x000a_O1010210:2C"/>
  </r>
  <r>
    <s v="01"/>
    <m/>
    <s v="Сигнал"/>
    <s v="17-M -07034"/>
    <s v="17MXYL07034"/>
    <s v="07"/>
    <s v="CWS to Pump Basin"/>
    <s v="17-MOV-07034 ЗАКРЫТЬ"/>
    <s v="MOV Close command"/>
    <s v="4124-XZ-DM-21707003"/>
    <x v="22"/>
    <s v="DCS_DO_01"/>
    <m/>
    <x v="60"/>
    <x v="8"/>
    <x v="30"/>
    <x v="4"/>
    <x v="23"/>
    <x v="1"/>
    <x v="1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3"/>
    <x v="3"/>
    <x v="1"/>
    <s v="DCS AMMONIA-UTILITIES"/>
    <m/>
    <m/>
    <m/>
    <s v="O1010210"/>
    <n v="3"/>
    <m/>
    <n v="0.1"/>
    <s v="07-Cooling Tower Area"/>
    <s v=""/>
    <s v=""/>
    <s v=""/>
    <m/>
    <s v=""/>
    <s v=""/>
    <m/>
    <s v="TS-G-01:5/_x000a_O1010210:3A"/>
    <s v="TS-G-01:6/_x000a_O1010210:3C"/>
  </r>
  <r>
    <s v="01"/>
    <m/>
    <s v="Сигнал"/>
    <s v="17-M -07035"/>
    <s v="17MXYSP07035"/>
    <s v="07"/>
    <s v="17-P-071A Discharge line"/>
    <s v="17-MOV-07035 СТОП"/>
    <s v="MOV Stop command"/>
    <s v="4124-XZ-DM-21707003"/>
    <x v="22"/>
    <s v="DCS_DO_01"/>
    <m/>
    <x v="60"/>
    <x v="8"/>
    <x v="31"/>
    <x v="4"/>
    <x v="23"/>
    <x v="2"/>
    <x v="2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4"/>
    <x v="3"/>
    <x v="1"/>
    <s v="DCS AMMONIA-UTILITIES"/>
    <m/>
    <m/>
    <m/>
    <s v="O1010210"/>
    <n v="4"/>
    <m/>
    <n v="0.1"/>
    <s v="07-Cooling Tower Area"/>
    <s v=""/>
    <s v=""/>
    <s v=""/>
    <m/>
    <s v=""/>
    <s v=""/>
    <m/>
    <s v="TS-G-01:7/_x000a_O1010210:4A"/>
    <s v="TS-G-01:8/_x000a_O1010210:4C"/>
  </r>
  <r>
    <s v="01"/>
    <m/>
    <s v="Сигнал"/>
    <s v="17-M -07035"/>
    <s v="17MXYH07035"/>
    <s v="07"/>
    <s v="17-P-071A Discharge line"/>
    <s v="17-MOV-07035 ОТКРЫТЬ"/>
    <s v="MOV Open command"/>
    <s v="4124-XZ-DM-21707003"/>
    <x v="22"/>
    <s v="DCS_DO_01"/>
    <m/>
    <x v="60"/>
    <x v="8"/>
    <x v="32"/>
    <x v="4"/>
    <x v="23"/>
    <x v="3"/>
    <x v="3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5"/>
    <x v="3"/>
    <x v="1"/>
    <s v="DCS AMMONIA-UTILITIES"/>
    <m/>
    <m/>
    <m/>
    <s v="O1010210"/>
    <n v="5"/>
    <m/>
    <n v="0.1"/>
    <s v="07-Cooling Tower Area"/>
    <s v=""/>
    <s v=""/>
    <s v=""/>
    <m/>
    <s v=""/>
    <s v=""/>
    <m/>
    <s v="TS-G-01:9/_x000a_O1010210:5A"/>
    <s v="TS-G-01:10/_x000a_O1010210:5C"/>
  </r>
  <r>
    <s v="01"/>
    <m/>
    <s v="Сигнал"/>
    <s v="17-M -07035"/>
    <s v="17MXYL07035"/>
    <s v="07"/>
    <s v="17-P-071A Discharge line"/>
    <s v="17-MOV-07035 ЗАКРЫТЬ"/>
    <s v="MOV Close command"/>
    <s v="4124-XZ-DM-21707003"/>
    <x v="22"/>
    <s v="DCS_DO_01"/>
    <m/>
    <x v="60"/>
    <x v="8"/>
    <x v="33"/>
    <x v="4"/>
    <x v="23"/>
    <x v="4"/>
    <x v="4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6"/>
    <x v="3"/>
    <x v="1"/>
    <s v="DCS AMMONIA-UTILITIES"/>
    <m/>
    <m/>
    <m/>
    <s v="O1010210"/>
    <n v="6"/>
    <m/>
    <n v="0.1"/>
    <s v="07-Cooling Tower Area"/>
    <s v=""/>
    <s v=""/>
    <s v=""/>
    <m/>
    <s v=""/>
    <s v=""/>
    <m/>
    <s v="TS-G-01:11/_x000a_O1010210:6A"/>
    <s v="TS-G-01:12/_x000a_O1010210:6C"/>
  </r>
  <r>
    <s v="01"/>
    <m/>
    <s v="Сигнал"/>
    <s v="17-M -07036"/>
    <s v="17MXYSP07036"/>
    <s v="07"/>
    <s v="17-P-071B Discharge line"/>
    <s v="17-MOV-07036 СТОП"/>
    <s v="MOV Stop command"/>
    <s v="4124-XZ-DM-21707003"/>
    <x v="22"/>
    <s v="DCS_DO_01"/>
    <m/>
    <x v="60"/>
    <x v="8"/>
    <x v="34"/>
    <x v="4"/>
    <x v="23"/>
    <x v="6"/>
    <x v="6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7"/>
    <x v="3"/>
    <x v="1"/>
    <s v="DCS AMMONIA-UTILITIES"/>
    <m/>
    <m/>
    <m/>
    <s v="O1010210"/>
    <n v="7"/>
    <m/>
    <n v="0.1"/>
    <s v="07-Cooling Tower Area"/>
    <s v=""/>
    <s v=""/>
    <s v=""/>
    <m/>
    <s v=""/>
    <s v=""/>
    <m/>
    <s v="TS-G-01:13/_x000a_O1010210:7A"/>
    <s v="TS-G-01:14/_x000a_O1010210:7C"/>
  </r>
  <r>
    <s v="01"/>
    <m/>
    <s v="Сигнал"/>
    <s v="17-M -07036"/>
    <s v="17MXYH07036"/>
    <s v="07"/>
    <s v="17-P-071B Discharge line"/>
    <s v="17-MOV-07036 ОТКРЫТЬ"/>
    <s v="MOV Open command"/>
    <s v="4124-XZ-DM-21707003"/>
    <x v="22"/>
    <s v="DCS_DO_01"/>
    <m/>
    <x v="60"/>
    <x v="8"/>
    <x v="35"/>
    <x v="4"/>
    <x v="23"/>
    <x v="7"/>
    <x v="7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8"/>
    <x v="3"/>
    <x v="1"/>
    <s v="DCS AMMONIA-UTILITIES"/>
    <m/>
    <m/>
    <m/>
    <s v="O1010210"/>
    <n v="8"/>
    <m/>
    <n v="0.1"/>
    <s v="07-Cooling Tower Area"/>
    <s v=""/>
    <s v=""/>
    <s v=""/>
    <m/>
    <s v=""/>
    <s v=""/>
    <m/>
    <s v="TS-G-01:15/_x000a_O1010210:8A"/>
    <s v="TS-G-01:16/_x000a_O1010210:8C"/>
  </r>
  <r>
    <s v="01"/>
    <m/>
    <s v="Сигнал"/>
    <s v="17-M -07036"/>
    <s v="17MXYL07036"/>
    <s v="07"/>
    <s v="17-P-071B Discharge line"/>
    <s v="17-MOV-07036 ЗАКРЫТЬ"/>
    <s v="MOV Close command"/>
    <s v="4124-XZ-DM-21707003"/>
    <x v="22"/>
    <s v="DCS_DO_01"/>
    <m/>
    <x v="60"/>
    <x v="8"/>
    <x v="36"/>
    <x v="4"/>
    <x v="23"/>
    <x v="10"/>
    <x v="10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9"/>
    <x v="3"/>
    <x v="1"/>
    <s v="DCS AMMONIA-UTILITIES"/>
    <m/>
    <m/>
    <m/>
    <s v="O1010210"/>
    <n v="9"/>
    <m/>
    <n v="0.1"/>
    <s v="07-Cooling Tower Area"/>
    <s v=""/>
    <s v=""/>
    <s v=""/>
    <m/>
    <s v=""/>
    <s v=""/>
    <m/>
    <s v="TS-G-01:17/_x000a_O1010210:9A"/>
    <s v="TS-G-01:18/_x000a_O1010210:9C"/>
  </r>
  <r>
    <s v="01"/>
    <m/>
    <s v="Сигнал"/>
    <s v="17-M -07037"/>
    <s v="17MXYSP07037"/>
    <s v="07"/>
    <s v="17-P-071C Discharge line"/>
    <s v="17-MOV-07037 СТОП"/>
    <s v="MOV Stop command"/>
    <s v="4124-XZ-DM-21707003"/>
    <x v="22"/>
    <s v="DCS_DO_01"/>
    <m/>
    <x v="60"/>
    <x v="8"/>
    <x v="37"/>
    <x v="4"/>
    <x v="23"/>
    <x v="11"/>
    <x v="25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0"/>
    <x v="3"/>
    <x v="1"/>
    <s v="DCS AMMONIA-UTILITIES"/>
    <m/>
    <m/>
    <m/>
    <s v="O1010210"/>
    <n v="10"/>
    <m/>
    <n v="0.1"/>
    <s v="07-Cooling Tower Area"/>
    <s v=""/>
    <s v=""/>
    <s v=""/>
    <m/>
    <s v=""/>
    <s v=""/>
    <m/>
    <s v="TS-G-01:19/_x000a_O1010210:10A"/>
    <s v="TS-G-01:20/_x000a_O1010210:10C"/>
  </r>
  <r>
    <s v="01"/>
    <m/>
    <s v="Сигнал"/>
    <s v="17-M -07037"/>
    <s v="17MXYH07037"/>
    <s v="07"/>
    <s v="17-P-071C Discharge line"/>
    <s v="17-MOV-07037 ОТКРЫТЬ"/>
    <s v="MOV Open command"/>
    <s v="4124-XZ-DM-21707003"/>
    <x v="22"/>
    <s v="DCS_DO_01"/>
    <m/>
    <x v="60"/>
    <x v="8"/>
    <x v="38"/>
    <x v="4"/>
    <x v="23"/>
    <x v="12"/>
    <x v="12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1"/>
    <x v="3"/>
    <x v="1"/>
    <s v="DCS AMMONIA-UTILITIES"/>
    <m/>
    <m/>
    <m/>
    <s v="O1010210"/>
    <n v="11"/>
    <m/>
    <n v="0.1"/>
    <s v="07-Cooling Tower Area"/>
    <s v=""/>
    <s v=""/>
    <s v=""/>
    <m/>
    <s v=""/>
    <s v=""/>
    <m/>
    <s v="TS-G-01:21/_x000a_O1010210:11A"/>
    <s v="TS-G-01:22/_x000a_O1010210:11C"/>
  </r>
  <r>
    <s v="01"/>
    <m/>
    <s v="Сигнал"/>
    <s v="17-M -07037"/>
    <s v="17MXYL07037"/>
    <s v="07"/>
    <s v="17-P-071C Discharge line"/>
    <s v="17-MOV-07037 ЗАКРЫТЬ"/>
    <s v="MOV Close command"/>
    <s v="4124-XZ-DM-21707003"/>
    <x v="22"/>
    <s v="DCS_DO_01"/>
    <m/>
    <x v="60"/>
    <x v="8"/>
    <x v="39"/>
    <x v="4"/>
    <x v="23"/>
    <x v="13"/>
    <x v="13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2"/>
    <x v="3"/>
    <x v="1"/>
    <s v="DCS AMMONIA-UTILITIES"/>
    <m/>
    <m/>
    <m/>
    <s v="O1010210"/>
    <n v="12"/>
    <m/>
    <n v="0.1"/>
    <s v="07-Cooling Tower Area"/>
    <s v=""/>
    <s v=""/>
    <s v=""/>
    <m/>
    <s v=""/>
    <s v=""/>
    <m/>
    <s v="TS-G-01:23/_x000a_O1010210:12A"/>
    <s v="TS-G-01:24/_x000a_O1010210:12C"/>
  </r>
  <r>
    <s v="01"/>
    <m/>
    <s v="Сигнал"/>
    <s v="17-X -10060"/>
    <s v="17XY10060"/>
    <s v="10"/>
    <s v="From 17-V-106 to N2 network"/>
    <s v="АЗОТ ИЗ V-106 СЕТЬ"/>
    <s v="Solenoid Valve"/>
    <s v="4124-XZ-DM-21710001"/>
    <x v="22"/>
    <s v="DCS_DO_01"/>
    <m/>
    <x v="61"/>
    <x v="9"/>
    <x v="28"/>
    <x v="4"/>
    <x v="24"/>
    <x v="5"/>
    <x v="5"/>
    <x v="0"/>
    <x v="10"/>
    <x v="0"/>
    <s v=""/>
    <s v=""/>
    <s v="O1010210"/>
    <s v="TUA711-DOR32"/>
    <s v="17-SC-DCS-001/O1010210/ 17-MC-DCS-001"/>
    <s v="DB37-*m"/>
    <x v="0"/>
    <s v="CPO101"/>
    <n v="0"/>
    <x v="2"/>
    <x v="33"/>
    <x v="10"/>
    <n v="13"/>
    <x v="3"/>
    <x v="1"/>
    <s v="DCS AMMONIA-UTILITIES"/>
    <m/>
    <m/>
    <m/>
    <s v="O1010210"/>
    <n v="13"/>
    <m/>
    <n v="0.25"/>
    <s v="10-Combined Bldgn-N2 plant, Demi water"/>
    <s v=""/>
    <s v=""/>
    <s v=""/>
    <m/>
    <s v=""/>
    <s v=""/>
    <m/>
    <s v="TS-G-02:1/_x000a_O1010210:13A"/>
    <s v="TS-G-02:2/_x000a_O1010210:13C"/>
  </r>
  <r>
    <s v="01"/>
    <m/>
    <s v="Сигнал"/>
    <s v="17-X -10061"/>
    <s v="17XY10061"/>
    <s v="10"/>
    <s v="From 17-V-106 to N2 network"/>
    <s v="АЗОТ ИЗ V-106 СЕТЬ"/>
    <s v="Solenoid Valve"/>
    <s v="4124-XZ-DM-21710001"/>
    <x v="22"/>
    <s v="DCS_DO_01"/>
    <m/>
    <x v="61"/>
    <x v="9"/>
    <x v="29"/>
    <x v="4"/>
    <x v="24"/>
    <x v="0"/>
    <x v="0"/>
    <x v="0"/>
    <x v="10"/>
    <x v="0"/>
    <s v=""/>
    <s v=""/>
    <s v="O1010210"/>
    <s v="TUA711-DOR32"/>
    <s v="17-SC-DCS-001/O1010210/ 17-MC-DCS-001"/>
    <s v="DB37-*m"/>
    <x v="0"/>
    <s v="CPO101"/>
    <n v="0"/>
    <x v="2"/>
    <x v="33"/>
    <x v="10"/>
    <n v="14"/>
    <x v="3"/>
    <x v="1"/>
    <s v="DCS AMMONIA-UTILITIES"/>
    <m/>
    <m/>
    <m/>
    <s v="O1010210"/>
    <n v="14"/>
    <m/>
    <n v="0.25"/>
    <s v="10-Combined Bldgn-N2 plant, Demi water"/>
    <s v=""/>
    <s v=""/>
    <s v=""/>
    <m/>
    <s v=""/>
    <s v=""/>
    <m/>
    <s v="TS-G-02:3/_x000a_O1010210:14A"/>
    <s v="TS-G-02:4/_x000a_O1010210:14C"/>
  </r>
  <r>
    <s v="01"/>
    <m/>
    <s v="Сигнал"/>
    <s v="17-M -07038"/>
    <s v="17MXYSP07038"/>
    <s v="07"/>
    <s v="17-P-071D Discharge line"/>
    <s v="17-MOV-07038 СТОП"/>
    <s v="MOV Stop command"/>
    <s v="4124-XZ-DM-21707003"/>
    <x v="22"/>
    <s v="DCS_DO_01"/>
    <m/>
    <x v="62"/>
    <x v="8"/>
    <x v="28"/>
    <x v="4"/>
    <x v="25"/>
    <x v="5"/>
    <x v="5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5"/>
    <x v="3"/>
    <x v="1"/>
    <s v="DCS AMMONIA-UTILITIES"/>
    <m/>
    <m/>
    <m/>
    <s v="O1010210"/>
    <n v="15"/>
    <m/>
    <n v="0.1"/>
    <s v="07-Cooling Tower Area"/>
    <s v=""/>
    <s v=""/>
    <s v=""/>
    <m/>
    <s v=""/>
    <s v=""/>
    <m/>
    <s v="TS-G-03:1/_x000a_O1010210:15A"/>
    <s v="TS-G-03:2/_x000a_O1010210:15C"/>
  </r>
  <r>
    <s v="01"/>
    <m/>
    <s v="Сигнал"/>
    <s v="17-M -07038"/>
    <s v="17MXYH07038"/>
    <s v="07"/>
    <s v="17-P-071D Discharge line"/>
    <s v="17-MOV-07038 ОТКРЫТЬ"/>
    <s v="MOV Open command"/>
    <s v="4124-XZ-DM-21707003"/>
    <x v="22"/>
    <s v="DCS_DO_01"/>
    <m/>
    <x v="62"/>
    <x v="8"/>
    <x v="29"/>
    <x v="4"/>
    <x v="25"/>
    <x v="0"/>
    <x v="0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6"/>
    <x v="3"/>
    <x v="1"/>
    <s v="DCS AMMONIA-UTILITIES"/>
    <m/>
    <m/>
    <m/>
    <s v="O1010210"/>
    <n v="16"/>
    <m/>
    <n v="0.1"/>
    <s v="07-Cooling Tower Area"/>
    <s v=""/>
    <s v=""/>
    <s v=""/>
    <m/>
    <s v=""/>
    <s v=""/>
    <m/>
    <s v="TS-G-03:3/_x000a_O1010210:16A"/>
    <s v="TS-G-03:4/_x000a_O1010210:16C"/>
  </r>
  <r>
    <s v="01"/>
    <m/>
    <s v="Сигнал"/>
    <s v="17-M -07038"/>
    <s v="17MXYL07038"/>
    <s v="07"/>
    <s v="17-P-071D Discharge line"/>
    <s v="17-MOV-07038 ЗАКРЫТЬ"/>
    <s v="MOV Close command"/>
    <s v="4124-XZ-DM-21707003"/>
    <x v="22"/>
    <s v="DCS_DO_01"/>
    <m/>
    <x v="62"/>
    <x v="8"/>
    <x v="30"/>
    <x v="4"/>
    <x v="25"/>
    <x v="1"/>
    <x v="1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7"/>
    <x v="3"/>
    <x v="1"/>
    <s v="DCS AMMONIA-UTILITIES"/>
    <m/>
    <m/>
    <m/>
    <s v="O1010210"/>
    <n v="17"/>
    <m/>
    <n v="0.1"/>
    <s v="07-Cooling Tower Area"/>
    <s v=""/>
    <s v=""/>
    <s v=""/>
    <m/>
    <s v=""/>
    <s v=""/>
    <m/>
    <s v="TS-G-03:5/_x000a_O1010210:17A"/>
    <s v="TS-G-03:6/_x000a_O1010210:17C"/>
  </r>
  <r>
    <s v="01"/>
    <m/>
    <s v="Сигнал"/>
    <s v="17-M -07039"/>
    <s v="17MXYSP07039"/>
    <s v="07"/>
    <s v="17-P-071E Discharge line_x000a_"/>
    <s v="17-MOV-07039 СТОП"/>
    <s v="MOV Stop command"/>
    <s v="4124-XZ-DM-21707007"/>
    <x v="22"/>
    <s v="DCS_DO_01"/>
    <m/>
    <x v="62"/>
    <x v="8"/>
    <x v="31"/>
    <x v="4"/>
    <x v="25"/>
    <x v="2"/>
    <x v="2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8"/>
    <x v="3"/>
    <x v="1"/>
    <s v="DCS AMMONIA-UTILITIES"/>
    <m/>
    <m/>
    <m/>
    <s v="O1010210"/>
    <n v="18"/>
    <m/>
    <n v="0.1"/>
    <s v="07-Cooling Tower Area"/>
    <s v=""/>
    <s v=""/>
    <s v=""/>
    <m/>
    <s v=""/>
    <s v=""/>
    <m/>
    <s v="TS-G-03:7/_x000a_O1010210:18A"/>
    <s v="TS-G-03:8/_x000a_O1010210:18C"/>
  </r>
  <r>
    <s v="01"/>
    <m/>
    <s v="Сигнал"/>
    <s v="17-M -07039"/>
    <s v="17MXYH07039"/>
    <s v="07"/>
    <s v="17-P-071E Discharge line_x000a_"/>
    <s v="17-MOV-07039 ОТКРЫТЬ"/>
    <s v="MOV Open command"/>
    <s v="4124-XZ-DM-21707007"/>
    <x v="22"/>
    <s v="DCS_DO_01"/>
    <m/>
    <x v="62"/>
    <x v="8"/>
    <x v="32"/>
    <x v="4"/>
    <x v="25"/>
    <x v="3"/>
    <x v="3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19"/>
    <x v="3"/>
    <x v="1"/>
    <s v="DCS AMMONIA-UTILITIES"/>
    <m/>
    <m/>
    <m/>
    <s v="O1010210"/>
    <n v="19"/>
    <m/>
    <n v="0.1"/>
    <s v="07-Cooling Tower Area"/>
    <s v=""/>
    <s v=""/>
    <s v=""/>
    <m/>
    <s v=""/>
    <s v=""/>
    <m/>
    <s v="TS-G-03:9/_x000a_O1010210:19A"/>
    <s v="TS-G-03:10/_x000a_O1010210:19C"/>
  </r>
  <r>
    <s v="01"/>
    <m/>
    <s v="Сигнал"/>
    <s v="17-M -07039"/>
    <s v="17MXYL07039"/>
    <s v="07"/>
    <s v="17-P-071E Discharge line_x000a_"/>
    <s v="17-MOV-07039 ЗАКРЫТЬ"/>
    <s v="MOV Close command"/>
    <s v="4124-XZ-DM-21707007"/>
    <x v="22"/>
    <s v="DCS_DO_01"/>
    <m/>
    <x v="62"/>
    <x v="8"/>
    <x v="33"/>
    <x v="4"/>
    <x v="25"/>
    <x v="4"/>
    <x v="4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0"/>
    <x v="3"/>
    <x v="1"/>
    <s v="DCS AMMONIA-UTILITIES"/>
    <m/>
    <m/>
    <m/>
    <s v="O1010210"/>
    <n v="20"/>
    <m/>
    <n v="0.1"/>
    <s v="07-Cooling Tower Area"/>
    <s v=""/>
    <s v=""/>
    <s v=""/>
    <m/>
    <s v=""/>
    <s v=""/>
    <m/>
    <s v="TS-G-03:11/_x000a_O1010210:20A"/>
    <s v="TS-G-03:12/_x000a_O1010210:20C"/>
  </r>
  <r>
    <s v="01"/>
    <m/>
    <s v="Сигнал"/>
    <s v="17-M -07040"/>
    <s v="17MXYSP07040"/>
    <s v="07"/>
    <s v="17-P-071F Discharge line_x000a_"/>
    <s v="17-MOV-07040 СТОП"/>
    <s v="MOV Stop command"/>
    <s v="4124-XZ-DM-21707007"/>
    <x v="22"/>
    <s v="DCS_DO_01"/>
    <m/>
    <x v="62"/>
    <x v="8"/>
    <x v="34"/>
    <x v="4"/>
    <x v="25"/>
    <x v="6"/>
    <x v="6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1"/>
    <x v="3"/>
    <x v="1"/>
    <s v="DCS AMMONIA-UTILITIES"/>
    <m/>
    <m/>
    <m/>
    <s v="O1010210"/>
    <n v="21"/>
    <m/>
    <n v="0.1"/>
    <s v="07-Cooling Tower Area"/>
    <s v=""/>
    <s v=""/>
    <s v=""/>
    <m/>
    <s v=""/>
    <s v=""/>
    <m/>
    <s v="TS-G-03:13/_x000a_O1010210:21A"/>
    <s v="TS-G-03:14/_x000a_O1010210:21C"/>
  </r>
  <r>
    <s v="01"/>
    <m/>
    <s v="Сигнал"/>
    <s v="17-M -07040"/>
    <s v="17MXYH07040"/>
    <s v="07"/>
    <s v="17-P-071F Discharge line_x000a_"/>
    <s v="17-MOV-07040 ОТКРЫТЬ"/>
    <s v="MOV Open command"/>
    <s v="4124-XZ-DM-21707007"/>
    <x v="22"/>
    <s v="DCS_DO_01"/>
    <m/>
    <x v="62"/>
    <x v="8"/>
    <x v="35"/>
    <x v="4"/>
    <x v="25"/>
    <x v="7"/>
    <x v="7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2"/>
    <x v="3"/>
    <x v="1"/>
    <s v="DCS AMMONIA-UTILITIES"/>
    <m/>
    <m/>
    <m/>
    <s v="O1010210"/>
    <n v="22"/>
    <m/>
    <n v="0.1"/>
    <s v="07-Cooling Tower Area"/>
    <s v=""/>
    <s v=""/>
    <s v=""/>
    <m/>
    <s v=""/>
    <s v=""/>
    <m/>
    <s v="TS-G-03:15/_x000a_O1010210:22A"/>
    <s v="TS-G-03:16/_x000a_O1010210:22C"/>
  </r>
  <r>
    <s v="01"/>
    <m/>
    <s v="Сигнал"/>
    <s v="17-M -07040"/>
    <s v="17MXYL07040"/>
    <s v="07"/>
    <s v="17-P-071F Discharge line_x000a_"/>
    <s v="17-MOV-07040 ЗАКРЫТЬ"/>
    <s v="MOV Close command"/>
    <s v="4124-XZ-DM-21707007"/>
    <x v="22"/>
    <s v="DCS_DO_01"/>
    <m/>
    <x v="62"/>
    <x v="8"/>
    <x v="36"/>
    <x v="4"/>
    <x v="25"/>
    <x v="10"/>
    <x v="10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3"/>
    <x v="3"/>
    <x v="1"/>
    <s v="DCS AMMONIA-UTILITIES"/>
    <m/>
    <m/>
    <m/>
    <s v="O1010210"/>
    <n v="23"/>
    <m/>
    <n v="0.1"/>
    <s v="07-Cooling Tower Area"/>
    <s v=""/>
    <s v=""/>
    <s v=""/>
    <m/>
    <s v=""/>
    <s v=""/>
    <m/>
    <s v="TS-G-03:17/_x000a_O1010210:23A"/>
    <s v="TS-G-03:18/_x000a_O1010210:23C"/>
  </r>
  <r>
    <s v="01"/>
    <m/>
    <s v="Сигнал"/>
    <s v="17-M -07042"/>
    <s v="17MXYSP07042"/>
    <s v="07"/>
    <s v="17-P-073A Discharge line"/>
    <s v="17-MOV-07042 СТОП"/>
    <s v="MOV Stop command"/>
    <s v="4124-XZ-DM-21707007"/>
    <x v="22"/>
    <s v="DCS_DO_01"/>
    <m/>
    <x v="62"/>
    <x v="8"/>
    <x v="37"/>
    <x v="4"/>
    <x v="25"/>
    <x v="11"/>
    <x v="25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4"/>
    <x v="3"/>
    <x v="1"/>
    <s v="DCS AMMONIA-UTILITIES"/>
    <m/>
    <m/>
    <m/>
    <s v="O1010210"/>
    <n v="24"/>
    <m/>
    <n v="0.1"/>
    <s v="07-Cooling Tower Area"/>
    <s v=""/>
    <s v=""/>
    <s v=""/>
    <m/>
    <s v=""/>
    <s v=""/>
    <m/>
    <s v="TS-G-03:19/_x000a_O1010210:24A"/>
    <s v="TS-G-03:20/_x000a_O1010210:24C"/>
  </r>
  <r>
    <s v="01"/>
    <m/>
    <s v="Сигнал"/>
    <s v="17-M -07042"/>
    <s v="17MXYH07042"/>
    <s v="07"/>
    <s v="17-P-073A Discharge line"/>
    <s v="17-MOV-07042 ОТКРЫТЬ"/>
    <s v="MOV Open command"/>
    <s v="4124-XZ-DM-21707007"/>
    <x v="22"/>
    <s v="DCS_DO_01"/>
    <m/>
    <x v="62"/>
    <x v="8"/>
    <x v="38"/>
    <x v="4"/>
    <x v="25"/>
    <x v="12"/>
    <x v="12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5"/>
    <x v="3"/>
    <x v="1"/>
    <s v="DCS AMMONIA-UTILITIES"/>
    <m/>
    <m/>
    <m/>
    <s v="O1010210"/>
    <n v="25"/>
    <m/>
    <n v="0.1"/>
    <s v="07-Cooling Tower Area"/>
    <s v=""/>
    <s v=""/>
    <s v=""/>
    <m/>
    <s v=""/>
    <s v=""/>
    <m/>
    <s v="TS-G-03:21/_x000a_O1010210:25A"/>
    <s v="TS-G-03:22/_x000a_O1010210:25C"/>
  </r>
  <r>
    <s v="01"/>
    <m/>
    <s v="Сигнал"/>
    <s v="17-M -07042"/>
    <s v="17MXYL07042"/>
    <s v="07"/>
    <s v="17-P-073A Discharge line"/>
    <s v="17-MOV-07042 ЗАКРЫТЬ"/>
    <s v="MOV Close command"/>
    <s v="4124-XZ-DM-21707007"/>
    <x v="22"/>
    <s v="DCS_DO_01"/>
    <m/>
    <x v="62"/>
    <x v="8"/>
    <x v="39"/>
    <x v="4"/>
    <x v="25"/>
    <x v="13"/>
    <x v="13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6"/>
    <x v="3"/>
    <x v="1"/>
    <s v="DCS AMMONIA-UTILITIES"/>
    <m/>
    <m/>
    <m/>
    <s v="O1010210"/>
    <n v="26"/>
    <m/>
    <n v="0.1"/>
    <s v="07-Cooling Tower Area"/>
    <s v=""/>
    <s v=""/>
    <s v=""/>
    <m/>
    <s v=""/>
    <s v=""/>
    <m/>
    <s v="TS-G-03:23/_x000a_O1010210:26A"/>
    <s v="TS-G-03:24/_x000a_O1010210:26C"/>
  </r>
  <r>
    <s v="01"/>
    <m/>
    <s v="Сигнал"/>
    <s v="17-X -03021"/>
    <s v="17XY03021"/>
    <s v="10"/>
    <s v="Turbine Steam Condensate to 17-T-030"/>
    <s v="КОНДЕНСАТ ПАРА В 17T030"/>
    <s v="Solenoid Valve"/>
    <s v="4124-XZ-DM-21703004"/>
    <x v="22"/>
    <s v="DCS_DO_01"/>
    <m/>
    <x v="63"/>
    <x v="8"/>
    <x v="28"/>
    <x v="4"/>
    <x v="26"/>
    <x v="5"/>
    <x v="5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7"/>
    <x v="3"/>
    <x v="1"/>
    <s v="DCS AMMONIA-UTILITIES"/>
    <m/>
    <m/>
    <m/>
    <s v="O1010210"/>
    <n v="27"/>
    <m/>
    <n v="0.25"/>
    <s v="10-Combined Bldgn-N2 plant, Demi water"/>
    <s v=""/>
    <s v=""/>
    <s v=""/>
    <m/>
    <s v=""/>
    <s v=""/>
    <m/>
    <s v="TS-G-04:1/_x000a_O1010210:27A"/>
    <s v="TS-G-04:2/_x000a_O1010210:27C"/>
  </r>
  <r>
    <s v="01"/>
    <m/>
    <s v="Сигнал"/>
    <s v="17-X -03022"/>
    <s v="17XY03022"/>
    <s v="10"/>
    <s v="Turbine Steam Condensate to 17-T-030"/>
    <s v="КОНДЕНСАТ ПАРА В 17T030"/>
    <s v="Solenoid Valve"/>
    <s v="4124-XZ-DM-21703004"/>
    <x v="22"/>
    <s v="DCS_DO_01"/>
    <m/>
    <x v="63"/>
    <x v="8"/>
    <x v="29"/>
    <x v="4"/>
    <x v="26"/>
    <x v="0"/>
    <x v="0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8"/>
    <x v="3"/>
    <x v="1"/>
    <s v="DCS AMMONIA-UTILITIES"/>
    <m/>
    <m/>
    <m/>
    <s v="O1010210"/>
    <n v="28"/>
    <m/>
    <n v="0.25"/>
    <s v="10-Combined Bldgn-N2 plant, Demi water"/>
    <s v=""/>
    <s v=""/>
    <s v=""/>
    <m/>
    <s v=""/>
    <s v=""/>
    <m/>
    <s v="TS-G-04:3/_x000a_O1010210:28A"/>
    <s v="TS-G-04:4/_x000a_O1010210:28C"/>
  </r>
  <r>
    <s v="01"/>
    <m/>
    <s v="Сигнал"/>
    <s v="17-X -03023"/>
    <s v="17XY03023"/>
    <s v="10"/>
    <s v="Turbine Steam Condensate to 17-T-030"/>
    <s v="КОНДЕНСАТ ПАРА В 17T030"/>
    <s v="Solenoid Valve"/>
    <s v="4124-XZ-DM-21703004"/>
    <x v="22"/>
    <s v="DCS_DO_01"/>
    <m/>
    <x v="63"/>
    <x v="8"/>
    <x v="30"/>
    <x v="4"/>
    <x v="26"/>
    <x v="1"/>
    <x v="1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29"/>
    <x v="3"/>
    <x v="1"/>
    <s v="DCS AMMONIA-UTILITIES"/>
    <m/>
    <m/>
    <m/>
    <s v="O1010210"/>
    <n v="29"/>
    <m/>
    <n v="0.25"/>
    <s v="10-Combined Bldgn-N2 plant, Demi water"/>
    <s v=""/>
    <s v=""/>
    <s v=""/>
    <m/>
    <s v=""/>
    <s v=""/>
    <m/>
    <s v="TS-G-04:5/_x000a_O1010210:29A"/>
    <s v="TS-G-04:6/_x000a_O1010210:29C"/>
  </r>
  <r>
    <s v="01"/>
    <m/>
    <s v="Сигнал"/>
    <s v="17-X -03024"/>
    <s v="17XY03024"/>
    <s v="10"/>
    <s v="Turbine Steam Condensate to 17-T-030"/>
    <s v="КОНДЕНСАТ ПАРА В 17T030"/>
    <s v="Solenoid Valve"/>
    <s v="4124-XZ-DM-21703004"/>
    <x v="22"/>
    <s v="DCS_DO_01"/>
    <m/>
    <x v="63"/>
    <x v="8"/>
    <x v="31"/>
    <x v="4"/>
    <x v="26"/>
    <x v="2"/>
    <x v="2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30"/>
    <x v="3"/>
    <x v="1"/>
    <s v="DCS AMMONIA-UTILITIES"/>
    <m/>
    <m/>
    <m/>
    <s v="O1010210"/>
    <n v="30"/>
    <m/>
    <n v="0.25"/>
    <s v="10-Combined Bldgn-N2 plant, Demi water"/>
    <s v=""/>
    <s v=""/>
    <s v=""/>
    <m/>
    <s v=""/>
    <s v=""/>
    <m/>
    <s v="TS-G-04:7/_x000a_O1010210:30A"/>
    <s v="TS-G-04:8/_x000a_O1010210:30C"/>
  </r>
  <r>
    <s v="01"/>
    <m/>
    <s v="Сигнал"/>
    <s v="17-X -03025"/>
    <s v="17XY03025"/>
    <s v="10"/>
    <s v="17-P-030A discharge line"/>
    <s v="ЛИНИЯ НАГНЕТАНИЯ 17-P-030A"/>
    <s v="Solenoid Valve"/>
    <s v="4124-XZ-DM-21703004"/>
    <x v="22"/>
    <s v="DCS_DO_01"/>
    <m/>
    <x v="63"/>
    <x v="8"/>
    <x v="32"/>
    <x v="4"/>
    <x v="26"/>
    <x v="3"/>
    <x v="3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31"/>
    <x v="3"/>
    <x v="1"/>
    <s v="DCS AMMONIA-UTILITIES"/>
    <m/>
    <m/>
    <m/>
    <s v="O1010210"/>
    <n v="31"/>
    <m/>
    <n v="0.25"/>
    <s v="10-Combined Bldgn-N2 plant, Demi water"/>
    <s v=""/>
    <s v=""/>
    <s v=""/>
    <m/>
    <s v=""/>
    <s v=""/>
    <m/>
    <s v="TS-G-04:9/_x000a_O1010210:31A"/>
    <s v="TS-G-04:10/_x000a_O1010210:31C"/>
  </r>
  <r>
    <s v="01"/>
    <m/>
    <s v="Сигнал"/>
    <s v="17-X -03026"/>
    <s v="17XY03026"/>
    <s v="10"/>
    <s v="17-P-030B discharge line"/>
    <s v="ЛИНИЯ НАГНЕТАНИЯ 17-P-030В"/>
    <s v="Solenoid Valve"/>
    <s v="4124-XZ-DM-21703004"/>
    <x v="22"/>
    <s v="DCS_DO_01"/>
    <m/>
    <x v="63"/>
    <x v="8"/>
    <x v="33"/>
    <x v="4"/>
    <x v="26"/>
    <x v="4"/>
    <x v="4"/>
    <x v="0"/>
    <x v="9"/>
    <x v="0"/>
    <s v=""/>
    <s v=""/>
    <s v="O1010210"/>
    <s v="TUA711-DOR32"/>
    <s v="17-SC-DCS-001/O1010210/ 17-MC-DCS-001"/>
    <s v="DB37-*m"/>
    <x v="0"/>
    <s v="CPO101"/>
    <n v="0"/>
    <x v="2"/>
    <x v="33"/>
    <x v="10"/>
    <n v="32"/>
    <x v="3"/>
    <x v="1"/>
    <s v="DCS AMMONIA-UTILITIES"/>
    <m/>
    <m/>
    <m/>
    <s v="O1010210"/>
    <n v="32"/>
    <m/>
    <n v="0.25"/>
    <s v="10-Combined Bldgn-N2 plant, Demi water"/>
    <s v=""/>
    <s v=""/>
    <s v=""/>
    <m/>
    <s v=""/>
    <s v=""/>
    <m/>
    <s v="TS-G-04:11/_x000a_O1010210:32A"/>
    <s v="TS-G-04:12/_x000a_O1010210:32C"/>
  </r>
  <r>
    <s v="01"/>
    <m/>
    <s v="Сигнал"/>
    <s v="17-X -03027"/>
    <s v="17XY03027"/>
    <s v="10"/>
    <s v="17-P-030C discharge line"/>
    <s v="ЛИНИЯ НАГНЕТАНИЯ 17-P-030С"/>
    <s v="Solenoid Valve"/>
    <s v="4124-XZ-DM-21703004"/>
    <x v="22"/>
    <s v="DCS_DO_01"/>
    <m/>
    <x v="63"/>
    <x v="8"/>
    <x v="34"/>
    <x v="4"/>
    <x v="26"/>
    <x v="6"/>
    <x v="6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"/>
    <x v="3"/>
    <x v="1"/>
    <s v="DCS AMMONIA-UTILITIES"/>
    <m/>
    <m/>
    <m/>
    <s v="O1010211"/>
    <n v="1"/>
    <m/>
    <n v="0.25"/>
    <s v="10-Combined Bldgn-N2 plant, Demi water"/>
    <s v=""/>
    <s v=""/>
    <s v=""/>
    <m/>
    <s v=""/>
    <s v=""/>
    <m/>
    <s v="TS-G-04:13/_x000a_O1010211:1A"/>
    <s v="TS-G-04:14/_x000a_O1010211:1C"/>
  </r>
  <r>
    <s v="01"/>
    <m/>
    <s v="Сигнал"/>
    <s v="17-X -03059"/>
    <s v="17XY03059"/>
    <s v="10"/>
    <s v="17-P-031A discharge line"/>
    <s v="ЛИНИЯ НАГНЕТАНИЯ P-031A"/>
    <s v="Solenoid Valve"/>
    <s v="4124-XZ-DM-21703003"/>
    <x v="22"/>
    <s v="DCS_DO_01"/>
    <m/>
    <x v="63"/>
    <x v="8"/>
    <x v="35"/>
    <x v="4"/>
    <x v="26"/>
    <x v="7"/>
    <x v="7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"/>
    <x v="3"/>
    <x v="1"/>
    <s v="DCS AMMONIA-UTILITIES"/>
    <m/>
    <m/>
    <m/>
    <s v="O1010211"/>
    <n v="2"/>
    <m/>
    <n v="0.25"/>
    <s v="10-Combined Bldgn-N2 plant, Demi water"/>
    <s v=""/>
    <s v=""/>
    <s v=""/>
    <m/>
    <s v=""/>
    <s v=""/>
    <m/>
    <s v="TS-G-04:15/_x000a_O1010211:2A"/>
    <s v="TS-G-04:16/_x000a_O1010211:2C"/>
  </r>
  <r>
    <s v="01"/>
    <m/>
    <s v="Сигнал"/>
    <s v="17-X -03060"/>
    <s v="17XY03060"/>
    <s v="10"/>
    <s v="17-P-031B discharge"/>
    <s v="ЛИНИЯ НАГНЕТАНИЯ P-031В"/>
    <s v="Solenoid Valve"/>
    <s v="4124-XZ-DM-21703003"/>
    <x v="22"/>
    <s v="DCS_DO_01"/>
    <m/>
    <x v="63"/>
    <x v="8"/>
    <x v="36"/>
    <x v="4"/>
    <x v="26"/>
    <x v="10"/>
    <x v="10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3"/>
    <x v="3"/>
    <x v="1"/>
    <s v="DCS AMMONIA-UTILITIES"/>
    <m/>
    <m/>
    <m/>
    <s v="O1010211"/>
    <n v="3"/>
    <m/>
    <n v="0.25"/>
    <s v="10-Combined Bldgn-N2 plant, Demi water"/>
    <s v=""/>
    <s v=""/>
    <s v=""/>
    <m/>
    <s v=""/>
    <s v=""/>
    <m/>
    <s v="TS-G-04:17/_x000a_O1010211:3A"/>
    <s v="TS-G-04:18/_x000a_O1010211:3C"/>
  </r>
  <r>
    <s v="01"/>
    <m/>
    <s v="Сигнал"/>
    <s v="17-X -03061"/>
    <s v="17XY03061"/>
    <s v="10"/>
    <s v="17-P-031C discharge"/>
    <s v="ЛИНИЯ НАГНЕТАНИЯ P-031С"/>
    <s v="Solenoid Valve"/>
    <s v="4124-XZ-DM-21703003"/>
    <x v="22"/>
    <s v="DCS_DO_01"/>
    <m/>
    <x v="63"/>
    <x v="8"/>
    <x v="37"/>
    <x v="4"/>
    <x v="26"/>
    <x v="11"/>
    <x v="25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4"/>
    <x v="3"/>
    <x v="1"/>
    <s v="DCS AMMONIA-UTILITIES"/>
    <m/>
    <m/>
    <m/>
    <s v="O1010211"/>
    <n v="4"/>
    <m/>
    <n v="0.25"/>
    <s v="10-Combined Bldgn-N2 plant, Demi water"/>
    <s v=""/>
    <s v=""/>
    <s v=""/>
    <m/>
    <s v=""/>
    <s v=""/>
    <m/>
    <s v="TS-G-04:19/_x000a_O1010211:4A"/>
    <s v="TS-G-04:20/_x000a_O1010211:4C"/>
  </r>
  <r>
    <s v="01"/>
    <m/>
    <s v="Сигнал"/>
    <s v="17-X -03071"/>
    <s v="17XY03071"/>
    <s v="10"/>
    <s v="Urea Melt Steam Condensate"/>
    <s v="КОНДЕНСАТ ПАРА ПЛАВА КАРБАМИДА"/>
    <s v="Solenoid Valve"/>
    <s v="4124-XZ-DM-21703004"/>
    <x v="22"/>
    <s v="DCS_DO_01"/>
    <m/>
    <x v="63"/>
    <x v="8"/>
    <x v="38"/>
    <x v="4"/>
    <x v="26"/>
    <x v="12"/>
    <x v="12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5"/>
    <x v="3"/>
    <x v="1"/>
    <s v="DCS AMMONIA-UTILITIES"/>
    <m/>
    <m/>
    <m/>
    <s v="O1010211"/>
    <n v="5"/>
    <m/>
    <n v="0.25"/>
    <s v="10-Combined Bldgn-N2 plant, Demi water"/>
    <s v=""/>
    <s v=""/>
    <s v=""/>
    <m/>
    <s v=""/>
    <s v=""/>
    <m/>
    <s v="TS-G-04:21/_x000a_O1010211:5A"/>
    <s v="TS-G-04:22/_x000a_O1010211:5C"/>
  </r>
  <r>
    <s v="01"/>
    <m/>
    <s v="Сигнал"/>
    <s v="17-X -03072"/>
    <s v="17XY03072"/>
    <s v="10"/>
    <s v="Urea Melt Steam Condensate"/>
    <s v="КОНДЕНСАТ ПАРА ПЛАВА КАРБАМИДА"/>
    <s v="Solenoid Valve"/>
    <s v="4124-XZ-DM-21703004"/>
    <x v="22"/>
    <s v="DCS_DO_01"/>
    <m/>
    <x v="63"/>
    <x v="8"/>
    <x v="39"/>
    <x v="4"/>
    <x v="26"/>
    <x v="13"/>
    <x v="13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6"/>
    <x v="3"/>
    <x v="1"/>
    <s v="DCS AMMONIA-UTILITIES"/>
    <m/>
    <m/>
    <m/>
    <s v="O1010211"/>
    <n v="6"/>
    <m/>
    <n v="0.25"/>
    <s v="10-Combined Bldgn-N2 plant, Demi water"/>
    <s v=""/>
    <s v=""/>
    <s v=""/>
    <m/>
    <s v=""/>
    <s v=""/>
    <m/>
    <s v="TS-G-04:23/_x000a_O1010211:6A"/>
    <s v="TS-G-04:24/_x000a_O1010211:6C"/>
  </r>
  <r>
    <s v="01"/>
    <m/>
    <s v="Сигнал"/>
    <s v="17-M -07041"/>
    <s v="17MXYSP07041"/>
    <s v="07"/>
    <s v="17-P-071G Discharge line_x000a_"/>
    <s v="17-MOV-07041 СТОП"/>
    <s v="MOV Stop command"/>
    <s v="4124-XZ-DM-21707007"/>
    <x v="22"/>
    <s v="DCS_DO_01"/>
    <m/>
    <x v="64"/>
    <x v="8"/>
    <x v="28"/>
    <x v="4"/>
    <x v="42"/>
    <x v="5"/>
    <x v="5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7"/>
    <x v="3"/>
    <x v="1"/>
    <s v="DCS AMMONIA-UTILITIES"/>
    <m/>
    <m/>
    <m/>
    <s v="O1010211"/>
    <n v="7"/>
    <m/>
    <n v="0.1"/>
    <s v="07-Cooling Tower Area"/>
    <s v=""/>
    <s v=""/>
    <s v=""/>
    <m/>
    <s v=""/>
    <s v=""/>
    <m/>
    <s v="TS-G-05:1/_x000a_O1010211:7A"/>
    <s v="TS-G-05:2/_x000a_O1010211:7C"/>
  </r>
  <r>
    <s v="01"/>
    <m/>
    <s v="Сигнал"/>
    <s v="17-M -07041"/>
    <s v="17MXYH07041"/>
    <s v="07"/>
    <s v="17-P-071G Discharge line_x000a_"/>
    <s v="17-MOV-07041 ОТКРЫТЬ"/>
    <s v="MOV Open command"/>
    <s v="4124-XZ-DM-21707007"/>
    <x v="22"/>
    <s v="DCS_DO_01"/>
    <m/>
    <x v="64"/>
    <x v="8"/>
    <x v="29"/>
    <x v="4"/>
    <x v="42"/>
    <x v="0"/>
    <x v="0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8"/>
    <x v="3"/>
    <x v="1"/>
    <s v="DCS AMMONIA-UTILITIES"/>
    <m/>
    <m/>
    <m/>
    <s v="O1010211"/>
    <n v="8"/>
    <m/>
    <n v="0.1"/>
    <s v="07-Cooling Tower Area"/>
    <s v=""/>
    <s v=""/>
    <s v=""/>
    <m/>
    <s v=""/>
    <s v=""/>
    <m/>
    <s v="TS-G-05:3/_x000a_O1010211:8A"/>
    <s v="TS-G-05:4/_x000a_O1010211:8C"/>
  </r>
  <r>
    <s v="01"/>
    <m/>
    <s v="Сигнал"/>
    <s v="17-M -07041"/>
    <s v="17MXYL07041"/>
    <s v="07"/>
    <s v="17-P-071G Discharge line_x000a_"/>
    <s v="17-MOV-07041 ЗАКРЫТЬ"/>
    <s v="MOV Close command"/>
    <s v="4124-XZ-DM-21707007"/>
    <x v="22"/>
    <s v="DCS_DO_01"/>
    <m/>
    <x v="64"/>
    <x v="8"/>
    <x v="30"/>
    <x v="4"/>
    <x v="42"/>
    <x v="1"/>
    <x v="1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9"/>
    <x v="3"/>
    <x v="1"/>
    <s v="DCS AMMONIA-UTILITIES"/>
    <m/>
    <m/>
    <m/>
    <s v="O1010211"/>
    <n v="9"/>
    <m/>
    <n v="0.1"/>
    <s v="07-Cooling Tower Area"/>
    <s v=""/>
    <s v=""/>
    <s v=""/>
    <m/>
    <s v=""/>
    <s v=""/>
    <m/>
    <s v="TS-G-05:5/_x000a_O1010211:9A"/>
    <s v="TS-G-05:6/_x000a_O1010211:9C"/>
  </r>
  <r>
    <s v="01"/>
    <m/>
    <s v="Сигнал"/>
    <s v="17-M -07043"/>
    <s v="17MXYSP07043"/>
    <s v="07"/>
    <s v="17-P-073B Discharge line"/>
    <s v="17-MOV-07043 СТОП"/>
    <s v="MOV Stop command"/>
    <s v="4124-XZ-DM-21707007"/>
    <x v="22"/>
    <s v="DCS_DO_01"/>
    <m/>
    <x v="64"/>
    <x v="8"/>
    <x v="31"/>
    <x v="4"/>
    <x v="42"/>
    <x v="2"/>
    <x v="2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0"/>
    <x v="3"/>
    <x v="1"/>
    <s v="DCS AMMONIA-UTILITIES"/>
    <m/>
    <m/>
    <m/>
    <s v="O1010211"/>
    <n v="10"/>
    <m/>
    <n v="0.1"/>
    <s v="07-Cooling Tower Area"/>
    <s v=""/>
    <s v=""/>
    <s v=""/>
    <m/>
    <s v=""/>
    <s v=""/>
    <m/>
    <s v="TS-G-05:7/_x000a_O1010211:10A"/>
    <s v="TS-G-05:8/_x000a_O1010211:10C"/>
  </r>
  <r>
    <s v="01"/>
    <m/>
    <s v="Сигнал"/>
    <s v="17-M -07043"/>
    <s v="17MXYH07043"/>
    <s v="07"/>
    <s v="17-P-073B Discharge line"/>
    <s v="17-MOV-07043 ОТКРЫТЬ"/>
    <s v="MOV Open command"/>
    <s v="4124-XZ-DM-21707007"/>
    <x v="22"/>
    <s v="DCS_DO_01"/>
    <m/>
    <x v="64"/>
    <x v="8"/>
    <x v="32"/>
    <x v="4"/>
    <x v="42"/>
    <x v="3"/>
    <x v="3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1"/>
    <x v="3"/>
    <x v="1"/>
    <s v="DCS AMMONIA-UTILITIES"/>
    <m/>
    <m/>
    <m/>
    <s v="O1010211"/>
    <n v="11"/>
    <m/>
    <n v="0.1"/>
    <s v="07-Cooling Tower Area"/>
    <s v=""/>
    <s v=""/>
    <s v=""/>
    <m/>
    <s v=""/>
    <s v=""/>
    <m/>
    <s v="TS-G-05:9/_x000a_O1010211:11A"/>
    <s v="TS-G-05:10/_x000a_O1010211:11C"/>
  </r>
  <r>
    <s v="01"/>
    <m/>
    <s v="Сигнал"/>
    <s v="17-M -07043"/>
    <s v="17MXYL07043"/>
    <s v="07"/>
    <s v="17-P-073B Discharge line"/>
    <s v="17-MOV-07043 ЗАКРЫТЬ"/>
    <s v="MOV Close command"/>
    <s v="4124-XZ-DM-21707007"/>
    <x v="22"/>
    <s v="DCS_DO_01"/>
    <m/>
    <x v="64"/>
    <x v="8"/>
    <x v="33"/>
    <x v="4"/>
    <x v="42"/>
    <x v="4"/>
    <x v="4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2"/>
    <x v="3"/>
    <x v="1"/>
    <s v="DCS AMMONIA-UTILITIES"/>
    <m/>
    <m/>
    <m/>
    <s v="O1010211"/>
    <n v="12"/>
    <m/>
    <n v="0.1"/>
    <s v="07-Cooling Tower Area"/>
    <s v=""/>
    <s v=""/>
    <s v=""/>
    <m/>
    <s v=""/>
    <s v=""/>
    <m/>
    <s v="TS-G-05:11/_x000a_O1010211:12A"/>
    <s v="TS-G-05:12/_x000a_O1010211:12C"/>
  </r>
  <r>
    <s v="01"/>
    <m/>
    <s v="Сигнал"/>
    <s v="10-M -08011"/>
    <s v="10MXYSP08011"/>
    <s v="00"/>
    <s v="Fire Water to Cooling Water Towers"/>
    <s v="10-MOV-08011 ОСТАНОВИТЬ"/>
    <s v="MOV Stop command"/>
    <s v="4124-XZ-DM-21008001"/>
    <x v="22"/>
    <s v="DCS_DO_01"/>
    <m/>
    <x v="64"/>
    <x v="8"/>
    <x v="34"/>
    <x v="4"/>
    <x v="42"/>
    <x v="6"/>
    <x v="6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3"/>
    <x v="3"/>
    <x v="1"/>
    <s v="DCS AMMONIA-UTILITIES"/>
    <m/>
    <m/>
    <m/>
    <s v="O1010211"/>
    <n v="13"/>
    <m/>
    <n v="0.1"/>
    <s v="00-Common"/>
    <s v=""/>
    <s v=""/>
    <s v=""/>
    <m/>
    <s v=""/>
    <s v=""/>
    <m/>
    <s v="TS-G-05:13/_x000a_O1010211:13A"/>
    <s v="TS-G-05:14/_x000a_O1010211:13C"/>
  </r>
  <r>
    <s v="01"/>
    <m/>
    <s v="Сигнал"/>
    <s v="10-M -08011"/>
    <s v="10MXYH08011"/>
    <s v="00"/>
    <s v="Fire Water to Cooling Water Towers"/>
    <s v="10-MOV-08011 ОТКРЫТЬ"/>
    <s v="MOV Open command"/>
    <s v="4124-XZ-DM-21008001"/>
    <x v="22"/>
    <s v="DCS_DO_01"/>
    <m/>
    <x v="64"/>
    <x v="8"/>
    <x v="35"/>
    <x v="4"/>
    <x v="42"/>
    <x v="7"/>
    <x v="7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4"/>
    <x v="3"/>
    <x v="1"/>
    <s v="DCS AMMONIA-UTILITIES"/>
    <m/>
    <m/>
    <m/>
    <s v="O1010211"/>
    <n v="14"/>
    <m/>
    <n v="0.1"/>
    <s v="00-Common"/>
    <s v=""/>
    <s v=""/>
    <s v=""/>
    <m/>
    <s v=""/>
    <s v=""/>
    <m/>
    <s v="TS-G-05:15/_x000a_O1010211:14A"/>
    <s v="TS-G-05:16/_x000a_O1010211:14C"/>
  </r>
  <r>
    <s v="01"/>
    <m/>
    <s v="Сигнал"/>
    <s v="10-M -08011"/>
    <s v="10MXYL08011"/>
    <s v="00"/>
    <s v="Fire Water to Cooling Water Towers"/>
    <s v="10-MOV-08011 ЗАКРЫТЬ"/>
    <s v="MOV Close command"/>
    <s v="4124-XZ-DM-21008001"/>
    <x v="22"/>
    <s v="DCS_DO_01"/>
    <m/>
    <x v="64"/>
    <x v="8"/>
    <x v="36"/>
    <x v="4"/>
    <x v="42"/>
    <x v="10"/>
    <x v="10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5"/>
    <x v="3"/>
    <x v="1"/>
    <s v="DCS AMMONIA-UTILITIES"/>
    <m/>
    <m/>
    <m/>
    <s v="O1010211"/>
    <n v="15"/>
    <m/>
    <n v="0.1"/>
    <s v="00-Common"/>
    <s v=""/>
    <s v=""/>
    <s v=""/>
    <m/>
    <s v=""/>
    <s v=""/>
    <m/>
    <s v="TS-G-05:17/_x000a_O1010211:15A"/>
    <s v="TS-G-05:18/_x000a_O1010211:15C"/>
  </r>
  <r>
    <s v="01"/>
    <m/>
    <s v="Сигнал"/>
    <s v="10-M -08012"/>
    <s v="10MXYSP08012"/>
    <s v="00"/>
    <s v="Fire Water to Cooling Water Towers"/>
    <s v="10-MOV-08012 ОСТАНОВИТЬ"/>
    <s v="MOV Stop command"/>
    <s v="4124-XZ-DM-21008001"/>
    <x v="22"/>
    <s v="DCS_DO_01"/>
    <m/>
    <x v="64"/>
    <x v="8"/>
    <x v="37"/>
    <x v="4"/>
    <x v="42"/>
    <x v="11"/>
    <x v="25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6"/>
    <x v="3"/>
    <x v="1"/>
    <s v="DCS AMMONIA-UTILITIES"/>
    <m/>
    <m/>
    <m/>
    <s v="O1010211"/>
    <n v="16"/>
    <m/>
    <n v="0.1"/>
    <s v="00-Common"/>
    <s v=""/>
    <s v=""/>
    <s v=""/>
    <m/>
    <s v=""/>
    <s v=""/>
    <m/>
    <s v="TS-G-05:19/_x000a_O1010211:16A"/>
    <s v="TS-G-05:20/_x000a_O1010211:16C"/>
  </r>
  <r>
    <s v="01"/>
    <m/>
    <s v="Сигнал"/>
    <s v="10-M -08012"/>
    <s v="10MXYH08012"/>
    <s v="00"/>
    <s v="Fire Water to Cooling Water Towers"/>
    <s v="10-MOV-08012 ОТКРЫТЬ"/>
    <s v="MOV Open command"/>
    <s v="4124-XZ-DM-21008001"/>
    <x v="22"/>
    <s v="DCS_DO_01"/>
    <m/>
    <x v="64"/>
    <x v="8"/>
    <x v="38"/>
    <x v="4"/>
    <x v="42"/>
    <x v="12"/>
    <x v="12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7"/>
    <x v="3"/>
    <x v="1"/>
    <s v="DCS AMMONIA-UTILITIES"/>
    <m/>
    <m/>
    <m/>
    <s v="O1010211"/>
    <n v="17"/>
    <m/>
    <n v="0.1"/>
    <s v="00-Common"/>
    <s v=""/>
    <s v=""/>
    <s v=""/>
    <m/>
    <s v=""/>
    <s v=""/>
    <m/>
    <s v="TS-G-05:21/_x000a_O1010211:17A"/>
    <s v="TS-G-05:22/_x000a_O1010211:17C"/>
  </r>
  <r>
    <s v="01"/>
    <m/>
    <s v="Сигнал"/>
    <s v="10-M -08012"/>
    <s v="10MXYL08012"/>
    <s v="00"/>
    <s v="Fire Water to Cooling Water Towers"/>
    <s v="10-MOV-08012 ЗАКРЫТЬ"/>
    <s v="MOV Close command"/>
    <s v="4124-XZ-DM-21008001"/>
    <x v="22"/>
    <s v="DCS_DO_01"/>
    <m/>
    <x v="64"/>
    <x v="8"/>
    <x v="39"/>
    <x v="4"/>
    <x v="42"/>
    <x v="13"/>
    <x v="13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8"/>
    <x v="3"/>
    <x v="1"/>
    <s v="DCS AMMONIA-UTILITIES"/>
    <m/>
    <m/>
    <m/>
    <s v="O1010211"/>
    <n v="18"/>
    <m/>
    <n v="0.1"/>
    <s v="00-Common"/>
    <s v=""/>
    <s v=""/>
    <s v=""/>
    <m/>
    <s v=""/>
    <s v=""/>
    <m/>
    <s v="TS-G-05:23/_x000a_O1010211:18A"/>
    <s v="TS-G-05:24/_x000a_O1010211:18C"/>
  </r>
  <r>
    <s v="01"/>
    <m/>
    <s v="Сигнал"/>
    <s v="17-M -113500"/>
    <s v="17MXYSP113500"/>
    <s v="11"/>
    <s v="TO MP STEAM HEADER"/>
    <s v="17-MOV-113500 СТОП"/>
    <s v="MOV Stop command"/>
    <s v="4124-FB-VD-BD00317L11111307_SH.2"/>
    <x v="22"/>
    <s v="DCS_DO_01"/>
    <m/>
    <x v="65"/>
    <x v="8"/>
    <x v="28"/>
    <x v="4"/>
    <x v="43"/>
    <x v="5"/>
    <x v="5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19"/>
    <x v="3"/>
    <x v="1"/>
    <s v="DCS AMMONIA-UTILITIES"/>
    <m/>
    <m/>
    <m/>
    <s v="O1010211"/>
    <n v="19"/>
    <m/>
    <n v="0.1"/>
    <s v="11-Auxiliary Boiler Area"/>
    <s v=""/>
    <s v=""/>
    <s v=""/>
    <m/>
    <s v=""/>
    <s v=""/>
    <m/>
    <s v="TS-G-07:1/_x000a_O1010211:19A"/>
    <s v="TS-G-07:2/_x000a_O1010211:19C"/>
  </r>
  <r>
    <s v="01"/>
    <m/>
    <s v="Сигнал"/>
    <s v="17-M -113500"/>
    <s v="17MXYH113500"/>
    <s v="11"/>
    <s v="TO MP STEAM HEADER"/>
    <s v="17-MOV-113500 ОТКРЫТЬ"/>
    <s v="MOV Open command"/>
    <s v="4124-FB-VD-BD00317L11111307_SH.2"/>
    <x v="22"/>
    <s v="DCS_DO_01"/>
    <m/>
    <x v="65"/>
    <x v="8"/>
    <x v="29"/>
    <x v="4"/>
    <x v="43"/>
    <x v="0"/>
    <x v="0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0"/>
    <x v="3"/>
    <x v="1"/>
    <s v="DCS AMMONIA-UTILITIES"/>
    <m/>
    <m/>
    <m/>
    <s v="O1010211"/>
    <n v="20"/>
    <m/>
    <n v="0.1"/>
    <s v="11-Auxiliary Boiler Area"/>
    <s v=""/>
    <s v=""/>
    <s v=""/>
    <m/>
    <s v=""/>
    <s v=""/>
    <m/>
    <s v="TS-G-07:3/_x000a_O1010211:20A"/>
    <s v="TS-G-07:4/_x000a_O1010211:20C"/>
  </r>
  <r>
    <s v="01"/>
    <m/>
    <s v="Сигнал"/>
    <s v="17-M -113500"/>
    <s v="17MXYL113500"/>
    <s v="11"/>
    <s v="TO MP STEAM HEADER"/>
    <s v="17-MOV-113500 ЗАКРЫТЬ"/>
    <s v="MOV Close command"/>
    <s v="4124-FB-VD-BD00317L11111307_SH.2"/>
    <x v="22"/>
    <s v="DCS_DO_01"/>
    <m/>
    <x v="65"/>
    <x v="8"/>
    <x v="30"/>
    <x v="4"/>
    <x v="43"/>
    <x v="1"/>
    <x v="1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1"/>
    <x v="3"/>
    <x v="1"/>
    <s v="DCS AMMONIA-UTILITIES"/>
    <m/>
    <m/>
    <m/>
    <s v="O1010211"/>
    <n v="21"/>
    <m/>
    <n v="0.1"/>
    <s v="11-Auxiliary Boiler Area"/>
    <s v=""/>
    <s v=""/>
    <s v=""/>
    <m/>
    <s v=""/>
    <s v=""/>
    <m/>
    <s v="TS-G-07:5/_x000a_O1010211:21A"/>
    <s v="TS-G-07:6/_x000a_O1010211:21C"/>
  </r>
  <r>
    <s v="01"/>
    <m/>
    <s v="Сигнал"/>
    <s v="17-M -113502"/>
    <s v="17MXYSP113502"/>
    <s v="11"/>
    <s v="SILENCER 17-L-111-SL-103"/>
    <s v="17-MOV-113502 СТОП"/>
    <s v="MOV Stop command"/>
    <s v="4124-FB-VD-BD00317L11111307_SH.2"/>
    <x v="22"/>
    <s v="DCS_DO_01"/>
    <m/>
    <x v="65"/>
    <x v="8"/>
    <x v="31"/>
    <x v="4"/>
    <x v="43"/>
    <x v="2"/>
    <x v="2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2"/>
    <x v="3"/>
    <x v="1"/>
    <s v="DCS AMMONIA-UTILITIES"/>
    <m/>
    <m/>
    <m/>
    <s v="O1010211"/>
    <n v="22"/>
    <m/>
    <n v="0.1"/>
    <s v="11-Auxiliary Boiler Area"/>
    <s v=""/>
    <s v=""/>
    <s v=""/>
    <m/>
    <s v=""/>
    <s v=""/>
    <m/>
    <s v="TS-G-07:7/_x000a_O1010211:22A"/>
    <s v="TS-G-07:8/_x000a_O1010211:22C"/>
  </r>
  <r>
    <s v="01"/>
    <m/>
    <s v="Сигнал"/>
    <s v="17-M -113502"/>
    <s v="17MXYH113502"/>
    <s v="11"/>
    <s v="SILENCER 17-L-111-SL-103"/>
    <s v="17-MOV-113502 ОТКРЫТЬ"/>
    <s v="MOV Open command"/>
    <s v="4124-FB-VD-BD00317L11111307_SH.2"/>
    <x v="22"/>
    <s v="DCS_DO_01"/>
    <m/>
    <x v="65"/>
    <x v="8"/>
    <x v="32"/>
    <x v="4"/>
    <x v="43"/>
    <x v="3"/>
    <x v="3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3"/>
    <x v="3"/>
    <x v="1"/>
    <s v="DCS AMMONIA-UTILITIES"/>
    <m/>
    <m/>
    <m/>
    <s v="O1010211"/>
    <n v="23"/>
    <m/>
    <n v="0.1"/>
    <s v="11-Auxiliary Boiler Area"/>
    <s v=""/>
    <s v=""/>
    <s v=""/>
    <m/>
    <s v=""/>
    <s v=""/>
    <m/>
    <s v="TS-G-07:9/_x000a_O1010211:23A"/>
    <s v="TS-G-07:10/_x000a_O1010211:23C"/>
  </r>
  <r>
    <s v="01"/>
    <m/>
    <s v="Сигнал"/>
    <s v="17-M -113502"/>
    <s v="17MXYL113502"/>
    <s v="11"/>
    <s v="SILENCER 17-L-111-SL-103"/>
    <s v="17-MOV-113502 ЗАКРЫТЬ"/>
    <s v="MOV Close command"/>
    <s v="4124-FB-VD-BD00317L11111307_SH.2"/>
    <x v="22"/>
    <s v="DCS_DO_01"/>
    <m/>
    <x v="65"/>
    <x v="8"/>
    <x v="33"/>
    <x v="4"/>
    <x v="43"/>
    <x v="4"/>
    <x v="4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4"/>
    <x v="3"/>
    <x v="1"/>
    <s v="DCS AMMONIA-UTILITIES"/>
    <m/>
    <m/>
    <m/>
    <s v="O1010211"/>
    <n v="24"/>
    <m/>
    <n v="0.1"/>
    <s v="11-Auxiliary Boiler Area"/>
    <s v=""/>
    <s v=""/>
    <s v=""/>
    <m/>
    <s v=""/>
    <s v=""/>
    <m/>
    <s v="TS-G-07:11/_x000a_O1010211:24A"/>
    <s v="TS-G-07:12/_x000a_O1010211:24C"/>
  </r>
  <r>
    <s v="01"/>
    <m/>
    <s v="Сигнал"/>
    <s v="17-M -113503"/>
    <s v="17MXYSP113503"/>
    <s v="11"/>
    <s v="Intermittent blow down from 17-L-111"/>
    <s v="17-MOV-113503 СТОП"/>
    <s v="MOV Stop command"/>
    <s v="4124-FB-VD-BD00317L11111307_SH.1"/>
    <x v="22"/>
    <s v="DCS_DO_01"/>
    <m/>
    <x v="65"/>
    <x v="8"/>
    <x v="34"/>
    <x v="4"/>
    <x v="43"/>
    <x v="6"/>
    <x v="6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5"/>
    <x v="3"/>
    <x v="1"/>
    <s v="DCS AMMONIA-UTILITIES"/>
    <m/>
    <m/>
    <m/>
    <s v="O1010211"/>
    <n v="25"/>
    <m/>
    <n v="0.1"/>
    <s v="11-Auxiliary Boiler Area"/>
    <s v=""/>
    <s v=""/>
    <s v=""/>
    <m/>
    <s v=""/>
    <s v=""/>
    <m/>
    <s v="TS-G-07:13/_x000a_O1010211:25A"/>
    <s v="TS-G-07:14/_x000a_O1010211:25C"/>
  </r>
  <r>
    <s v="01"/>
    <m/>
    <s v="Сигнал"/>
    <s v="17-M -113503"/>
    <s v="17MXYH113503"/>
    <s v="11"/>
    <s v="Intermittent blow down from 17-L-111"/>
    <s v="17-MOV-113503 ОТКРЫТЬ"/>
    <s v="MOV Open command"/>
    <s v="4124-FB-VD-BD00317L11111307_SH.1"/>
    <x v="22"/>
    <s v="DCS_DO_01"/>
    <m/>
    <x v="65"/>
    <x v="8"/>
    <x v="35"/>
    <x v="4"/>
    <x v="43"/>
    <x v="7"/>
    <x v="7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6"/>
    <x v="3"/>
    <x v="1"/>
    <s v="DCS AMMONIA-UTILITIES"/>
    <m/>
    <m/>
    <m/>
    <s v="O1010211"/>
    <n v="26"/>
    <m/>
    <n v="0.1"/>
    <s v="11-Auxiliary Boiler Area"/>
    <s v=""/>
    <s v=""/>
    <s v=""/>
    <m/>
    <s v=""/>
    <s v=""/>
    <m/>
    <s v="TS-G-07:15/_x000a_O1010211:26A"/>
    <s v="TS-G-07:16/_x000a_O1010211:26C"/>
  </r>
  <r>
    <s v="01"/>
    <m/>
    <s v="Сигнал"/>
    <s v="17-M -113503"/>
    <s v="17MXYL113503"/>
    <s v="11"/>
    <s v="Intermittent blow down from 17-L-111"/>
    <s v="17-MOV-113503 ЗАКРЫТЬ"/>
    <s v="MOV Close command"/>
    <s v="4124-FB-VD-BD00317L11111307_SH.1"/>
    <x v="22"/>
    <s v="DCS_DO_01"/>
    <m/>
    <x v="65"/>
    <x v="8"/>
    <x v="36"/>
    <x v="4"/>
    <x v="43"/>
    <x v="10"/>
    <x v="10"/>
    <x v="0"/>
    <x v="9"/>
    <x v="0"/>
    <s v=""/>
    <s v=""/>
    <s v="O1010211"/>
    <s v="TUA711-DOR32"/>
    <s v="17-SC-DCS-001/O1010211/ 17-MC-DCS-001"/>
    <s v="DB37-*m"/>
    <x v="0"/>
    <s v="CPO101"/>
    <n v="0"/>
    <x v="2"/>
    <x v="34"/>
    <x v="11"/>
    <n v="27"/>
    <x v="3"/>
    <x v="1"/>
    <s v="DCS AMMONIA-UTILITIES"/>
    <m/>
    <m/>
    <m/>
    <s v="O1010211"/>
    <n v="27"/>
    <m/>
    <n v="0.1"/>
    <s v="11-Auxiliary Boiler Area"/>
    <s v=""/>
    <s v=""/>
    <s v=""/>
    <m/>
    <s v=""/>
    <s v=""/>
    <m/>
    <s v="TS-G-07:17/_x000a_O1010211:27A"/>
    <s v="TS-G-07:18/_x000a_O1010211:27C"/>
  </r>
  <r>
    <s v="01"/>
    <m/>
    <s v="Сигнал"/>
    <s v="17-MOV-0001"/>
    <s v="17MXYH0001"/>
    <s v="00"/>
    <s v="CO2 from Ammonia 2 to Urea"/>
    <s v="17-MOV-0001 ОТКРЫТЬ"/>
    <s v="MOV Open command"/>
    <m/>
    <x v="22"/>
    <s v="DCS_DO_01"/>
    <m/>
    <x v="66"/>
    <x v="10"/>
    <x v="28"/>
    <x v="4"/>
    <x v="30"/>
    <x v="5"/>
    <x v="5"/>
    <x v="0"/>
    <x v="8"/>
    <x v="0"/>
    <s v=""/>
    <s v=""/>
    <s v="O1010211"/>
    <s v="TUA711-DOR32"/>
    <s v="17-SC-DCS-001/O1010211/ 17-MC-DCS-001"/>
    <s v="DB37-*m"/>
    <x v="0"/>
    <s v="CPO101"/>
    <n v="0"/>
    <x v="2"/>
    <x v="34"/>
    <x v="11"/>
    <n v="28"/>
    <x v="3"/>
    <x v="1"/>
    <s v="DCS AMMONIA-UTILITIES"/>
    <m/>
    <m/>
    <m/>
    <s v="O1010211"/>
    <n v="28"/>
    <m/>
    <n v="0.1"/>
    <s v="00-Inter-factory"/>
    <s v=""/>
    <s v=""/>
    <s v=""/>
    <m/>
    <s v=""/>
    <s v=""/>
    <m/>
    <s v="TS-H-04:1/_x000a_O1010211:28A"/>
    <s v="TS-H-04:2/_x000a_O1010211:28C"/>
  </r>
  <r>
    <s v="01"/>
    <m/>
    <s v="Сигнал"/>
    <s v="17-MOV-0001"/>
    <s v="17MXYL0001"/>
    <s v="00"/>
    <s v="CO2 from Ammonia 2 to Urea"/>
    <s v="17-MOV-0001 ЗАКРЫТЬ"/>
    <s v="MOV Close command"/>
    <m/>
    <x v="22"/>
    <s v="DCS_DO_01"/>
    <m/>
    <x v="66"/>
    <x v="10"/>
    <x v="29"/>
    <x v="4"/>
    <x v="30"/>
    <x v="0"/>
    <x v="0"/>
    <x v="0"/>
    <x v="8"/>
    <x v="0"/>
    <s v=""/>
    <s v=""/>
    <s v="O1010211"/>
    <s v="TUA711-DOR32"/>
    <s v="17-SC-DCS-001/O1010211/ 17-MC-DCS-001"/>
    <s v="DB37-*m"/>
    <x v="0"/>
    <s v="CPO101"/>
    <n v="0"/>
    <x v="2"/>
    <x v="34"/>
    <x v="11"/>
    <n v="29"/>
    <x v="3"/>
    <x v="1"/>
    <s v="DCS AMMONIA-UTILITIES"/>
    <m/>
    <m/>
    <m/>
    <s v="O1010211"/>
    <n v="29"/>
    <m/>
    <n v="0.1"/>
    <s v="00-Inter-factory"/>
    <s v=""/>
    <s v=""/>
    <s v=""/>
    <m/>
    <s v=""/>
    <s v=""/>
    <m/>
    <s v="TS-H-04:3/_x000a_O1010211:29A"/>
    <s v="TS-H-04:4/_x000a_O1010211:29C"/>
  </r>
  <r>
    <s v="01"/>
    <m/>
    <s v="Сигнал"/>
    <s v="17-MOV-0001"/>
    <s v="17MXYSP0001"/>
    <s v="00"/>
    <s v="CO2 from Ammonia 2 to Urea"/>
    <s v="17-MOV-0001 ОСТАНОВИТЬ"/>
    <s v="MOV Stop command"/>
    <m/>
    <x v="22"/>
    <s v="DCS_DO_01"/>
    <m/>
    <x v="66"/>
    <x v="10"/>
    <x v="30"/>
    <x v="4"/>
    <x v="30"/>
    <x v="1"/>
    <x v="1"/>
    <x v="0"/>
    <x v="8"/>
    <x v="0"/>
    <s v=""/>
    <s v=""/>
    <s v="O1010211"/>
    <s v="TUA711-DOR32"/>
    <s v="17-SC-DCS-001/O1010211/ 17-MC-DCS-001"/>
    <s v="DB37-*m"/>
    <x v="0"/>
    <s v="CPO101"/>
    <n v="0"/>
    <x v="2"/>
    <x v="34"/>
    <x v="11"/>
    <n v="30"/>
    <x v="3"/>
    <x v="1"/>
    <s v="DCS AMMONIA-UTILITIES"/>
    <m/>
    <m/>
    <m/>
    <s v="O1010211"/>
    <n v="30"/>
    <m/>
    <n v="0.1"/>
    <s v="00-Inter-factory"/>
    <s v=""/>
    <s v=""/>
    <s v=""/>
    <m/>
    <s v=""/>
    <s v=""/>
    <m/>
    <s v="TS-H-04:5/_x000a_O1010211:30A"/>
    <s v="TS-H-04:6/_x000a_O1010211:30C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0211"/>
    <s v="TUA711-DOR32"/>
    <s v="17-SC-DCS-001/O1010211/ 17-MC-DCS-001"/>
    <s v="DB37-*m"/>
    <x v="0"/>
    <s v="CPO101"/>
    <n v="0"/>
    <x v="2"/>
    <x v="34"/>
    <x v="11"/>
    <n v="31"/>
    <x v="3"/>
    <x v="1"/>
    <s v="DCS AMMONIA-UTILITIES"/>
    <m/>
    <m/>
    <m/>
    <s v="O1010211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0211"/>
    <s v="TUA711-DOR32"/>
    <s v="17-SC-DCS-001/O1010211/ 17-MC-DCS-001"/>
    <s v="DB37-*m"/>
    <x v="0"/>
    <s v="CPO101"/>
    <n v="0"/>
    <x v="2"/>
    <x v="34"/>
    <x v="11"/>
    <n v="32"/>
    <x v="3"/>
    <x v="1"/>
    <s v="DCS AMMONIA-UTILITIES"/>
    <m/>
    <m/>
    <m/>
    <s v="O1010211"/>
    <n v="32"/>
    <m/>
    <s v=""/>
    <m/>
    <s v=""/>
    <s v=""/>
    <s v=""/>
    <m/>
    <s v=""/>
    <s v=""/>
    <m/>
    <s v=""/>
    <s v=""/>
  </r>
  <r>
    <s v="01"/>
    <m/>
    <s v="Сигнал"/>
    <s v="17-H -071    -A"/>
    <s v="17XYSPH071A"/>
    <s v="07"/>
    <s v="17-L-071-K-071A Gearbox Heater"/>
    <s v="17-HE-07201 СТОП"/>
    <s v="Heater Stop command"/>
    <s v="4124-FY-VD-BD17317L07100001_SH.1"/>
    <x v="23"/>
    <s v="DCS_DO_03"/>
    <m/>
    <x v="67"/>
    <x v="8"/>
    <x v="28"/>
    <x v="7"/>
    <x v="23"/>
    <x v="5"/>
    <x v="5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"/>
    <x v="3"/>
    <x v="1"/>
    <s v="DCS AMMONIA-UTILITIES"/>
    <m/>
    <m/>
    <m/>
    <s v="O1010212"/>
    <n v="1"/>
    <m/>
    <s v=""/>
    <s v="07-Cooling Tower Area"/>
    <s v=""/>
    <s v=""/>
    <s v=""/>
    <m/>
    <s v=""/>
    <s v=""/>
    <m/>
    <s v=""/>
    <s v="TS-G-01:2/_x000a_O1010212:1A"/>
  </r>
  <r>
    <s v="01"/>
    <m/>
    <s v="Сигнал"/>
    <s v="17-H -071    -A"/>
    <s v="17XYSTH071A"/>
    <s v="07"/>
    <s v="17-L-071-K-071A Gearbox Heater"/>
    <s v="17-HE-07201 ПУСК"/>
    <s v="Heater Start command"/>
    <s v="4124-FY-VD-BD17317L07100001_SH.1"/>
    <x v="23"/>
    <s v="DCS_DO_03"/>
    <m/>
    <x v="67"/>
    <x v="8"/>
    <x v="29"/>
    <x v="7"/>
    <x v="23"/>
    <x v="0"/>
    <x v="0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"/>
    <x v="3"/>
    <x v="1"/>
    <s v="DCS AMMONIA-UTILITIES"/>
    <m/>
    <m/>
    <m/>
    <s v="O1010212"/>
    <n v="2"/>
    <m/>
    <s v=""/>
    <s v="07-Cooling Tower Area"/>
    <s v=""/>
    <s v=""/>
    <s v=""/>
    <m/>
    <s v=""/>
    <s v=""/>
    <m/>
    <s v=""/>
    <s v="TS-G-01:4/_x000a_O1010212:2A"/>
  </r>
  <r>
    <s v="01"/>
    <m/>
    <s v="Сигнал"/>
    <s v="17-H -071    -B"/>
    <s v="17XYSPH071B"/>
    <s v="07"/>
    <s v="17-L-071-K-071B Gearbox Heater"/>
    <s v="17-HE-07202 СТОП"/>
    <s v="Heater Stop command"/>
    <s v="4124-FY-VD-BD17317L07100001_SH.1"/>
    <x v="23"/>
    <s v="DCS_DO_03"/>
    <m/>
    <x v="67"/>
    <x v="8"/>
    <x v="30"/>
    <x v="7"/>
    <x v="23"/>
    <x v="1"/>
    <x v="1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3"/>
    <x v="3"/>
    <x v="1"/>
    <s v="DCS AMMONIA-UTILITIES"/>
    <m/>
    <m/>
    <m/>
    <s v="O1010212"/>
    <n v="3"/>
    <m/>
    <s v=""/>
    <s v="07-Cooling Tower Area"/>
    <s v=""/>
    <s v=""/>
    <s v=""/>
    <m/>
    <s v=""/>
    <s v=""/>
    <m/>
    <s v=""/>
    <s v="TS-G-01:6/_x000a_O1010212:3A"/>
  </r>
  <r>
    <s v="01"/>
    <m/>
    <s v="Сигнал"/>
    <s v="17-H -071    -B"/>
    <s v="17XYSTH071B"/>
    <s v="07"/>
    <s v="17-L-071-K-071B Gearbox Heater"/>
    <s v="17-HE-07202 ПУСК"/>
    <s v="Heater Start command"/>
    <s v="4124-FY-VD-BD17317L07100001_SH.1"/>
    <x v="23"/>
    <s v="DCS_DO_03"/>
    <m/>
    <x v="67"/>
    <x v="8"/>
    <x v="31"/>
    <x v="7"/>
    <x v="23"/>
    <x v="2"/>
    <x v="2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4"/>
    <x v="3"/>
    <x v="1"/>
    <s v="DCS AMMONIA-UTILITIES"/>
    <m/>
    <m/>
    <m/>
    <s v="O1010212"/>
    <n v="4"/>
    <m/>
    <s v=""/>
    <s v="07-Cooling Tower Area"/>
    <s v=""/>
    <s v=""/>
    <s v=""/>
    <m/>
    <s v=""/>
    <s v=""/>
    <m/>
    <s v=""/>
    <s v="TS-G-01:8/_x000a_O1010212:4A"/>
  </r>
  <r>
    <s v="01"/>
    <m/>
    <s v="Сигнал"/>
    <s v="17-H -071    -C"/>
    <s v="17XYSPH071C"/>
    <s v="07"/>
    <s v="17-L-071-K-071C Gearbox Heater"/>
    <s v="17-HE-07203 СТОП"/>
    <s v="Heater Stop command"/>
    <s v="4124-FY-VD-BD17317L07100001_SH.1"/>
    <x v="23"/>
    <s v="DCS_DO_03"/>
    <m/>
    <x v="67"/>
    <x v="8"/>
    <x v="32"/>
    <x v="7"/>
    <x v="23"/>
    <x v="3"/>
    <x v="3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5"/>
    <x v="3"/>
    <x v="1"/>
    <s v="DCS AMMONIA-UTILITIES"/>
    <m/>
    <m/>
    <m/>
    <s v="O1010212"/>
    <n v="5"/>
    <m/>
    <s v=""/>
    <s v="07-Cooling Tower Area"/>
    <s v=""/>
    <s v=""/>
    <s v=""/>
    <m/>
    <s v=""/>
    <s v=""/>
    <m/>
    <s v=""/>
    <s v="TS-G-01:10/_x000a_O1010212:5A"/>
  </r>
  <r>
    <s v="01"/>
    <m/>
    <s v="Сигнал"/>
    <s v="17-H -071    -C"/>
    <s v="17XYSTH071C"/>
    <s v="07"/>
    <s v="17-L-071-K-071C Gearbox Heater"/>
    <s v="17-HE-07203 ПУСК"/>
    <s v="Heater Start command"/>
    <s v="4124-FY-VD-BD17317L07100001_SH.1"/>
    <x v="23"/>
    <s v="DCS_DO_03"/>
    <m/>
    <x v="67"/>
    <x v="8"/>
    <x v="33"/>
    <x v="7"/>
    <x v="23"/>
    <x v="4"/>
    <x v="4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6"/>
    <x v="3"/>
    <x v="1"/>
    <s v="DCS AMMONIA-UTILITIES"/>
    <m/>
    <m/>
    <m/>
    <s v="O1010212"/>
    <n v="6"/>
    <m/>
    <s v=""/>
    <s v="07-Cooling Tower Area"/>
    <s v=""/>
    <s v=""/>
    <s v=""/>
    <m/>
    <s v=""/>
    <s v=""/>
    <m/>
    <s v=""/>
    <s v="TS-G-01:12/_x000a_O1010212:6A"/>
  </r>
  <r>
    <s v="01"/>
    <m/>
    <s v="Сигнал"/>
    <s v="17-H -071    -D"/>
    <s v="17XYSPH071D"/>
    <s v="07"/>
    <s v="17-L-071-K-071D Gearbox Heater"/>
    <s v="17-HE-07204 СТОП"/>
    <s v="Heater Stop command"/>
    <s v="4124-FY-VD-BD17317L07100001_SH.1"/>
    <x v="23"/>
    <s v="DCS_DO_03"/>
    <m/>
    <x v="67"/>
    <x v="8"/>
    <x v="34"/>
    <x v="7"/>
    <x v="23"/>
    <x v="6"/>
    <x v="6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7"/>
    <x v="3"/>
    <x v="1"/>
    <s v="DCS AMMONIA-UTILITIES"/>
    <m/>
    <m/>
    <m/>
    <s v="O1010212"/>
    <n v="7"/>
    <m/>
    <s v=""/>
    <s v="07-Cooling Tower Area"/>
    <s v=""/>
    <s v=""/>
    <s v=""/>
    <m/>
    <s v=""/>
    <s v=""/>
    <m/>
    <s v=""/>
    <s v="TS-G-01:14/_x000a_O1010212:7A"/>
  </r>
  <r>
    <s v="01"/>
    <m/>
    <s v="Сигнал"/>
    <s v="17-H -071    -D"/>
    <s v="17XYSTH071D"/>
    <s v="07"/>
    <s v="17-L-071-K-071D Gearbox Heater"/>
    <s v="17-HE-07204 ПУСК"/>
    <s v="Heater Start command"/>
    <s v="4124-FY-VD-BD17317L07100001_SH.1"/>
    <x v="23"/>
    <s v="DCS_DO_03"/>
    <m/>
    <x v="67"/>
    <x v="8"/>
    <x v="35"/>
    <x v="7"/>
    <x v="23"/>
    <x v="7"/>
    <x v="7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8"/>
    <x v="3"/>
    <x v="1"/>
    <s v="DCS AMMONIA-UTILITIES"/>
    <m/>
    <m/>
    <m/>
    <s v="O1010212"/>
    <n v="8"/>
    <m/>
    <s v=""/>
    <s v="07-Cooling Tower Area"/>
    <s v=""/>
    <s v=""/>
    <s v=""/>
    <m/>
    <s v=""/>
    <s v=""/>
    <m/>
    <s v=""/>
    <s v="TS-G-01:16/_x000a_O1010212:8A"/>
  </r>
  <r>
    <s v="01"/>
    <m/>
    <s v="Сигнал"/>
    <s v="17-H -071    -E"/>
    <s v="17XYSPH071E"/>
    <s v="07"/>
    <s v="17-L-071-K-071E Gearbox Heater"/>
    <s v="17-HE-07205 СТОП"/>
    <s v="Heater Stop command"/>
    <s v="4124-FY-VD-BD17317L07100001_SH.1"/>
    <x v="23"/>
    <s v="DCS_DO_03"/>
    <m/>
    <x v="67"/>
    <x v="8"/>
    <x v="36"/>
    <x v="7"/>
    <x v="23"/>
    <x v="10"/>
    <x v="10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9"/>
    <x v="3"/>
    <x v="1"/>
    <s v="DCS AMMONIA-UTILITIES"/>
    <m/>
    <m/>
    <m/>
    <s v="O1010212"/>
    <n v="9"/>
    <m/>
    <s v=""/>
    <s v="07-Cooling Tower Area"/>
    <s v=""/>
    <s v=""/>
    <s v=""/>
    <m/>
    <s v=""/>
    <s v=""/>
    <m/>
    <s v=""/>
    <s v="TS-G-01:18/_x000a_O1010212:9A"/>
  </r>
  <r>
    <s v="01"/>
    <m/>
    <s v="Сигнал"/>
    <s v="17-H -071    -E"/>
    <s v="17XYSTH071E"/>
    <s v="07"/>
    <s v="17-L-071-K-071E Gearbox Heater"/>
    <s v="17-HE-07205 ПУСК"/>
    <s v="Heater Start command"/>
    <s v="4124-FY-VD-BD17317L07100001_SH.1"/>
    <x v="23"/>
    <s v="DCS_DO_03"/>
    <m/>
    <x v="67"/>
    <x v="8"/>
    <x v="37"/>
    <x v="7"/>
    <x v="23"/>
    <x v="11"/>
    <x v="25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0"/>
    <x v="3"/>
    <x v="1"/>
    <s v="DCS AMMONIA-UTILITIES"/>
    <m/>
    <m/>
    <m/>
    <s v="O1010212"/>
    <n v="10"/>
    <m/>
    <s v=""/>
    <s v="07-Cooling Tower Area"/>
    <s v=""/>
    <s v=""/>
    <s v=""/>
    <m/>
    <s v=""/>
    <s v=""/>
    <m/>
    <s v=""/>
    <s v="TS-G-01:20/_x000a_O1010212:10A"/>
  </r>
  <r>
    <s v="01"/>
    <m/>
    <s v="Сигнал"/>
    <s v="17-H -071    -F"/>
    <s v="17XYSPH071F"/>
    <s v="07"/>
    <s v="17-L-071-K-071F Gearbox Heater"/>
    <s v="17-HE-07206 СТОП"/>
    <s v="Heater Stop command"/>
    <s v="4124-FY-VD-BD17317L07100001_SH.1"/>
    <x v="23"/>
    <s v="DCS_DO_03"/>
    <m/>
    <x v="67"/>
    <x v="8"/>
    <x v="38"/>
    <x v="7"/>
    <x v="23"/>
    <x v="12"/>
    <x v="12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1"/>
    <x v="3"/>
    <x v="1"/>
    <s v="DCS AMMONIA-UTILITIES"/>
    <m/>
    <m/>
    <m/>
    <s v="O1010212"/>
    <n v="11"/>
    <m/>
    <s v=""/>
    <s v="07-Cooling Tower Area"/>
    <s v=""/>
    <s v=""/>
    <s v=""/>
    <m/>
    <s v=""/>
    <s v=""/>
    <m/>
    <s v=""/>
    <s v="TS-G-01:22/_x000a_O1010212:11A"/>
  </r>
  <r>
    <s v="01"/>
    <m/>
    <s v="Сигнал"/>
    <s v="17-H -071    -F"/>
    <s v="17XYSTH071F"/>
    <s v="07"/>
    <s v="17-L-071-K-071F Gearbox Heater"/>
    <s v="17-HE-07206 ПУСК"/>
    <s v="Heater Start command"/>
    <s v="4124-FY-VD-BD17317L07100001_SH.1"/>
    <x v="23"/>
    <s v="DCS_DO_03"/>
    <m/>
    <x v="67"/>
    <x v="8"/>
    <x v="39"/>
    <x v="7"/>
    <x v="23"/>
    <x v="13"/>
    <x v="13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2"/>
    <x v="3"/>
    <x v="1"/>
    <s v="DCS AMMONIA-UTILITIES"/>
    <m/>
    <m/>
    <m/>
    <s v="O1010212"/>
    <n v="12"/>
    <m/>
    <s v=""/>
    <s v="07-Cooling Tower Area"/>
    <s v=""/>
    <s v=""/>
    <s v=""/>
    <m/>
    <s v=""/>
    <s v=""/>
    <m/>
    <s v=""/>
    <s v="TS-G-01:24/_x000a_O1010212:12A"/>
  </r>
  <r>
    <s v="01"/>
    <m/>
    <s v="Сигнал"/>
    <s v="17-M -071LK  -A"/>
    <s v="17XYSPM071LKA"/>
    <s v="07"/>
    <s v="17-L-071-K-071A Motor"/>
    <s v="17-L-071-K-071A СТОП"/>
    <s v="Motor Stop command"/>
    <s v="4124-FY-VD-BD17317L07100001_SH.1"/>
    <x v="23"/>
    <s v="DCS_DO_03"/>
    <m/>
    <x v="68"/>
    <x v="8"/>
    <x v="28"/>
    <x v="7"/>
    <x v="24"/>
    <x v="5"/>
    <x v="5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3"/>
    <x v="3"/>
    <x v="1"/>
    <s v="DCS AMMONIA-UTILITIES"/>
    <m/>
    <m/>
    <m/>
    <s v="O1010212"/>
    <n v="13"/>
    <m/>
    <s v=""/>
    <s v="07-Cooling Tower Area"/>
    <s v=""/>
    <s v=""/>
    <s v=""/>
    <m/>
    <s v=""/>
    <s v=""/>
    <m/>
    <s v=""/>
    <s v="TS-G-02:2/_x000a_O1010212:13A"/>
  </r>
  <r>
    <s v="01"/>
    <m/>
    <s v="Сигнал"/>
    <s v="17-M -071LK  -A"/>
    <s v="17XYSTBM071LKA"/>
    <s v="07"/>
    <s v="17-L-071-K-071A Motor"/>
    <s v="17-P-071LK -A ПУСК ОБРАТНО"/>
    <s v="Motor Backward Start Command"/>
    <s v="4124-FY-VD-BD17317L07100001_SH.1"/>
    <x v="23"/>
    <s v="DCS_DO_03"/>
    <m/>
    <x v="68"/>
    <x v="8"/>
    <x v="29"/>
    <x v="7"/>
    <x v="24"/>
    <x v="0"/>
    <x v="0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4"/>
    <x v="3"/>
    <x v="1"/>
    <s v="DCS AMMONIA-UTILITIES"/>
    <m/>
    <m/>
    <m/>
    <s v="O1010212"/>
    <n v="14"/>
    <m/>
    <s v=""/>
    <s v="07-Cooling Tower Area"/>
    <s v=""/>
    <s v=""/>
    <s v=""/>
    <m/>
    <s v=""/>
    <s v=""/>
    <m/>
    <s v=""/>
    <s v="TS-G-02:4/_x000a_O1010212:14A"/>
  </r>
  <r>
    <s v="01"/>
    <m/>
    <s v="Сигнал"/>
    <s v="17-M -071LK  -A"/>
    <s v="17XYSTFM071LKA"/>
    <s v="07"/>
    <s v="17-L-071-K-071A Motor"/>
    <s v="17-P-071LK -A ПУСК ВПЕРЕД"/>
    <s v="Motor Forward Start Command"/>
    <s v="4124-FY-VD-BD17317L07100001_SH.1"/>
    <x v="23"/>
    <s v="DCS_DO_03"/>
    <m/>
    <x v="68"/>
    <x v="8"/>
    <x v="30"/>
    <x v="7"/>
    <x v="24"/>
    <x v="1"/>
    <x v="1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5"/>
    <x v="3"/>
    <x v="1"/>
    <s v="DCS AMMONIA-UTILITIES"/>
    <m/>
    <m/>
    <m/>
    <s v="O1010212"/>
    <n v="15"/>
    <m/>
    <s v=""/>
    <s v="07-Cooling Tower Area"/>
    <s v=""/>
    <s v=""/>
    <s v=""/>
    <m/>
    <s v=""/>
    <s v=""/>
    <m/>
    <s v=""/>
    <s v="TS-G-02:6/_x000a_O1010212:15A"/>
  </r>
  <r>
    <s v="01"/>
    <m/>
    <s v="Сигнал"/>
    <s v="17-M -071LK  -B"/>
    <s v="17XYSPM071LKB"/>
    <s v="07"/>
    <s v="17-L-071-K-071B Motor"/>
    <s v="17-L-071-K-071B СТОП"/>
    <s v="Motor Stop command"/>
    <s v="4124-FY-VD-BD17317L07100001_SH.1"/>
    <x v="23"/>
    <s v="DCS_DO_03"/>
    <m/>
    <x v="68"/>
    <x v="8"/>
    <x v="31"/>
    <x v="7"/>
    <x v="24"/>
    <x v="2"/>
    <x v="2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6"/>
    <x v="3"/>
    <x v="1"/>
    <s v="DCS AMMONIA-UTILITIES"/>
    <m/>
    <m/>
    <m/>
    <s v="O1010212"/>
    <n v="16"/>
    <m/>
    <s v=""/>
    <s v="07-Cooling Tower Area"/>
    <s v=""/>
    <s v=""/>
    <s v=""/>
    <m/>
    <s v=""/>
    <s v=""/>
    <m/>
    <s v=""/>
    <s v="TS-G-02:8/_x000a_O1010212:16A"/>
  </r>
  <r>
    <s v="01"/>
    <m/>
    <s v="Сигнал"/>
    <s v="17-M -071LK  -B"/>
    <s v="17XYSTBM071LKB"/>
    <s v="07"/>
    <s v="17-L-071-K-071B Motor"/>
    <s v="17-L-071-K-071B ПУСК"/>
    <s v="Motor Backward Start Command"/>
    <s v="4124-FY-VD-BD17317L07100001_SH.1"/>
    <x v="23"/>
    <s v="DCS_DO_03"/>
    <m/>
    <x v="68"/>
    <x v="8"/>
    <x v="32"/>
    <x v="7"/>
    <x v="24"/>
    <x v="3"/>
    <x v="3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7"/>
    <x v="3"/>
    <x v="1"/>
    <s v="DCS AMMONIA-UTILITIES"/>
    <m/>
    <m/>
    <m/>
    <s v="O1010212"/>
    <n v="17"/>
    <m/>
    <s v=""/>
    <s v="07-Cooling Tower Area"/>
    <s v=""/>
    <s v=""/>
    <s v=""/>
    <m/>
    <s v=""/>
    <s v=""/>
    <m/>
    <s v=""/>
    <s v="TS-G-02:10/_x000a_O1010212:17A"/>
  </r>
  <r>
    <s v="01"/>
    <m/>
    <s v="Сигнал"/>
    <s v="17-M -071LK  -B"/>
    <s v="17XYSTFM071LKB"/>
    <s v="07"/>
    <s v="17-L-071-K-071B Motor"/>
    <s v="17-L-071-K-071B ПУСК"/>
    <s v="Motor Forward Start Command"/>
    <s v="4124-FY-VD-BD17317L07100001_SH.1"/>
    <x v="23"/>
    <s v="DCS_DO_03"/>
    <m/>
    <x v="68"/>
    <x v="8"/>
    <x v="33"/>
    <x v="7"/>
    <x v="24"/>
    <x v="4"/>
    <x v="4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8"/>
    <x v="3"/>
    <x v="1"/>
    <s v="DCS AMMONIA-UTILITIES"/>
    <m/>
    <m/>
    <m/>
    <s v="O1010212"/>
    <n v="18"/>
    <m/>
    <s v=""/>
    <s v="07-Cooling Tower Area"/>
    <s v=""/>
    <s v=""/>
    <s v=""/>
    <m/>
    <s v=""/>
    <s v=""/>
    <m/>
    <s v=""/>
    <s v="TS-G-02:12/_x000a_O1010212:18A"/>
  </r>
  <r>
    <s v="01"/>
    <m/>
    <s v="Сигнал"/>
    <s v="17-M -071LK  -C"/>
    <s v="17XYSPM071LKC"/>
    <s v="07"/>
    <s v="17-L-071-K-071C Motor"/>
    <s v="17-L-071-K-071C СТОП"/>
    <s v="Motor Stop command"/>
    <s v="4124-FY-VD-BD17317L07100001_SH.1"/>
    <x v="23"/>
    <s v="DCS_DO_03"/>
    <m/>
    <x v="68"/>
    <x v="8"/>
    <x v="34"/>
    <x v="7"/>
    <x v="24"/>
    <x v="6"/>
    <x v="6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19"/>
    <x v="3"/>
    <x v="1"/>
    <s v="DCS AMMONIA-UTILITIES"/>
    <m/>
    <m/>
    <m/>
    <s v="O1010212"/>
    <n v="19"/>
    <m/>
    <s v=""/>
    <s v="07-Cooling Tower Area"/>
    <s v=""/>
    <s v=""/>
    <s v=""/>
    <m/>
    <s v=""/>
    <s v=""/>
    <m/>
    <s v=""/>
    <s v="TS-G-02:14/_x000a_O1010212:19A"/>
  </r>
  <r>
    <s v="01"/>
    <m/>
    <s v="Сигнал"/>
    <s v="17-M -071LK  -C"/>
    <s v="17XYSTBM071LKC"/>
    <s v="07"/>
    <s v="17-L-071-K-071C Motor"/>
    <s v="17-L-071-K-071C ПУСК"/>
    <s v="Motor Backward Start Command"/>
    <s v="4124-FY-VD-BD17317L07100001_SH.1"/>
    <x v="23"/>
    <s v="DCS_DO_03"/>
    <m/>
    <x v="68"/>
    <x v="8"/>
    <x v="35"/>
    <x v="7"/>
    <x v="24"/>
    <x v="7"/>
    <x v="7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0"/>
    <x v="3"/>
    <x v="1"/>
    <s v="DCS AMMONIA-UTILITIES"/>
    <m/>
    <m/>
    <m/>
    <s v="O1010212"/>
    <n v="20"/>
    <m/>
    <s v=""/>
    <s v="07-Cooling Tower Area"/>
    <s v=""/>
    <s v=""/>
    <s v=""/>
    <m/>
    <s v=""/>
    <s v=""/>
    <m/>
    <s v=""/>
    <s v="TS-G-02:16/_x000a_O1010212:20A"/>
  </r>
  <r>
    <s v="01"/>
    <m/>
    <s v="Сигнал"/>
    <s v="17-M -071LK  -C"/>
    <s v="17XYSTFM071LKC"/>
    <s v="07"/>
    <s v="17-L-071-K-071C Motor"/>
    <s v="17-L-071-K-071C ПУСК"/>
    <s v="Motor Forward Start Command"/>
    <s v="4124-FY-VD-BD17317L07100001_SH.1"/>
    <x v="23"/>
    <s v="DCS_DO_03"/>
    <m/>
    <x v="68"/>
    <x v="8"/>
    <x v="36"/>
    <x v="7"/>
    <x v="24"/>
    <x v="10"/>
    <x v="10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1"/>
    <x v="3"/>
    <x v="1"/>
    <s v="DCS AMMONIA-UTILITIES"/>
    <m/>
    <m/>
    <m/>
    <s v="O1010212"/>
    <n v="21"/>
    <m/>
    <s v=""/>
    <s v="07-Cooling Tower Area"/>
    <s v=""/>
    <s v=""/>
    <s v=""/>
    <m/>
    <s v=""/>
    <s v=""/>
    <m/>
    <s v=""/>
    <s v="TS-G-02:18/_x000a_O1010212:21A"/>
  </r>
  <r>
    <s v="01"/>
    <m/>
    <s v="Сигнал"/>
    <s v="17-M -071LK  -D"/>
    <s v="17XYSPM071LKD"/>
    <s v="07"/>
    <s v="17-L-071-K-071D Motor"/>
    <s v="17-L-071-K-071D СТОП"/>
    <s v="Motor Stop command"/>
    <s v="4124-FY-VD-BD17317L07100001_SH.1"/>
    <x v="23"/>
    <s v="DCS_DO_03"/>
    <m/>
    <x v="68"/>
    <x v="8"/>
    <x v="37"/>
    <x v="7"/>
    <x v="24"/>
    <x v="11"/>
    <x v="25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2"/>
    <x v="3"/>
    <x v="1"/>
    <s v="DCS AMMONIA-UTILITIES"/>
    <m/>
    <m/>
    <m/>
    <s v="O1010212"/>
    <n v="22"/>
    <m/>
    <s v=""/>
    <s v="07-Cooling Tower Area"/>
    <s v=""/>
    <s v=""/>
    <s v=""/>
    <m/>
    <s v=""/>
    <s v=""/>
    <m/>
    <s v=""/>
    <s v="TS-G-02:20/_x000a_O1010212:22A"/>
  </r>
  <r>
    <s v="01"/>
    <m/>
    <s v="Сигнал"/>
    <s v="17-M -071LK  -D"/>
    <s v="17XYSTBM071LKD"/>
    <s v="07"/>
    <s v="17-L-071-K-071D Motor"/>
    <s v="17-P-071LK -D  ДВИГАТЕЛЬ ОБРАТНО"/>
    <s v="Motor Backward Start Command"/>
    <s v="4124-FY-VD-BD17317L07100001_SH.1"/>
    <x v="23"/>
    <s v="DCS_DO_03"/>
    <m/>
    <x v="68"/>
    <x v="8"/>
    <x v="38"/>
    <x v="7"/>
    <x v="24"/>
    <x v="12"/>
    <x v="12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3"/>
    <x v="3"/>
    <x v="1"/>
    <s v="DCS AMMONIA-UTILITIES"/>
    <m/>
    <m/>
    <m/>
    <s v="O1010212"/>
    <n v="23"/>
    <m/>
    <s v=""/>
    <s v="07-Cooling Tower Area"/>
    <s v=""/>
    <s v=""/>
    <s v=""/>
    <m/>
    <s v=""/>
    <s v=""/>
    <m/>
    <s v=""/>
    <s v="TS-G-02:22/_x000a_O1010212:23A"/>
  </r>
  <r>
    <s v="01"/>
    <m/>
    <s v="Сигнал"/>
    <s v="17-M -071LK  -D"/>
    <s v="17XYSTFM071LKD"/>
    <s v="07"/>
    <s v="17-L-071-K-071D Motor"/>
    <s v="17-P-071LK -D  ДВИГАТЕЛЬ"/>
    <s v="Motor Forward Start Command"/>
    <s v="4124-FY-VD-BD17317L07100001_SH.1"/>
    <x v="23"/>
    <s v="DCS_DO_03"/>
    <m/>
    <x v="68"/>
    <x v="8"/>
    <x v="39"/>
    <x v="7"/>
    <x v="24"/>
    <x v="13"/>
    <x v="13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4"/>
    <x v="3"/>
    <x v="1"/>
    <s v="DCS AMMONIA-UTILITIES"/>
    <m/>
    <m/>
    <m/>
    <s v="O1010212"/>
    <n v="24"/>
    <m/>
    <s v=""/>
    <s v="07-Cooling Tower Area"/>
    <s v=""/>
    <s v=""/>
    <s v=""/>
    <m/>
    <s v=""/>
    <s v=""/>
    <m/>
    <s v=""/>
    <s v="TS-G-02:24/_x000a_O1010212:24A"/>
  </r>
  <r>
    <s v="01"/>
    <m/>
    <s v="Сигнал"/>
    <s v="17-M -071LK  -E"/>
    <s v="17XYSPM071LKE"/>
    <s v="07"/>
    <s v="17-L-071-K-071E Motor"/>
    <s v="17-L-071-K-071E СТОП"/>
    <s v="Motor Stop command"/>
    <s v="4124-FY-VD-BD17317L07100001_SH.2"/>
    <x v="23"/>
    <s v="DCS_DO_03"/>
    <m/>
    <x v="68"/>
    <x v="8"/>
    <x v="40"/>
    <x v="7"/>
    <x v="24"/>
    <x v="14"/>
    <x v="14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5"/>
    <x v="3"/>
    <x v="1"/>
    <s v="DCS AMMONIA-UTILITIES"/>
    <m/>
    <m/>
    <m/>
    <s v="O1010212"/>
    <n v="25"/>
    <m/>
    <s v=""/>
    <s v="07-Cooling Tower Area"/>
    <s v=""/>
    <s v=""/>
    <s v=""/>
    <m/>
    <s v=""/>
    <s v=""/>
    <m/>
    <s v=""/>
    <s v="TS-G-02:26/_x000a_O1010212:25A"/>
  </r>
  <r>
    <s v="01"/>
    <m/>
    <s v="Сигнал"/>
    <s v="17-M -071LK  -F"/>
    <s v="17XYSPM071LKF"/>
    <s v="07"/>
    <s v="17-L-071-K-071F Motor"/>
    <s v="17-L-071-K-071F СТОП"/>
    <s v="Motor Stop command"/>
    <s v="4124-FY-VD-BD17317L07100001_SH.2"/>
    <x v="23"/>
    <s v="DCS_DO_03"/>
    <m/>
    <x v="69"/>
    <x v="8"/>
    <x v="28"/>
    <x v="7"/>
    <x v="25"/>
    <x v="5"/>
    <x v="5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6"/>
    <x v="3"/>
    <x v="1"/>
    <s v="DCS AMMONIA-UTILITIES"/>
    <m/>
    <m/>
    <m/>
    <s v="O1010212"/>
    <n v="26"/>
    <m/>
    <s v=""/>
    <s v="07-Cooling Tower Area"/>
    <s v=""/>
    <s v=""/>
    <s v=""/>
    <m/>
    <s v=""/>
    <s v=""/>
    <m/>
    <s v=""/>
    <s v="TS-G-03:2/_x000a_O1010212:26A"/>
  </r>
  <r>
    <s v="01"/>
    <m/>
    <s v="Сигнал"/>
    <s v="17-M -071LK  -G"/>
    <s v="17XYSPM071LKG"/>
    <s v="07"/>
    <s v="17-L-071-K-071G Motor"/>
    <s v="17-L-071-K-071G СТОП"/>
    <s v="Motor Stop command"/>
    <s v="4124-FY-VD-BD17317L07100001_SH.2"/>
    <x v="23"/>
    <s v="DCS_DO_03"/>
    <m/>
    <x v="69"/>
    <x v="8"/>
    <x v="29"/>
    <x v="7"/>
    <x v="25"/>
    <x v="0"/>
    <x v="0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7"/>
    <x v="3"/>
    <x v="1"/>
    <s v="DCS AMMONIA-UTILITIES"/>
    <m/>
    <m/>
    <m/>
    <s v="O1010212"/>
    <n v="27"/>
    <m/>
    <s v=""/>
    <s v="07-Cooling Tower Area"/>
    <s v=""/>
    <s v=""/>
    <s v=""/>
    <m/>
    <s v=""/>
    <s v=""/>
    <m/>
    <s v=""/>
    <s v="TS-G-03:4/_x000a_O1010212:27A"/>
  </r>
  <r>
    <s v="01"/>
    <m/>
    <s v="Сигнал"/>
    <s v="17-M -071LK  -H"/>
    <s v="17XYSPM071LKH"/>
    <s v="07"/>
    <s v="17-L-071-K-071H Motor"/>
    <s v="17-L-071-K-071H СТОП"/>
    <s v="Motor Stop command"/>
    <s v="4124-FY-VD-BD17317L07100001_SH.2"/>
    <x v="23"/>
    <s v="DCS_DO_03"/>
    <m/>
    <x v="69"/>
    <x v="8"/>
    <x v="30"/>
    <x v="7"/>
    <x v="25"/>
    <x v="1"/>
    <x v="1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8"/>
    <x v="3"/>
    <x v="1"/>
    <s v="DCS AMMONIA-UTILITIES"/>
    <m/>
    <m/>
    <m/>
    <s v="O1010212"/>
    <n v="28"/>
    <m/>
    <s v=""/>
    <s v="07-Cooling Tower Area"/>
    <s v=""/>
    <s v=""/>
    <s v=""/>
    <m/>
    <s v=""/>
    <s v=""/>
    <m/>
    <s v=""/>
    <s v="TS-G-03:6/_x000a_O1010212:28A"/>
  </r>
  <r>
    <s v="02.1"/>
    <s v="28.06.2024 замена типовой схемы"/>
    <s v="Сигнал"/>
    <s v="17-M -071    -A"/>
    <s v="17XYSPM071A"/>
    <s v="07"/>
    <s v="CW Circulation Pump 7-P-071A"/>
    <s v="17-P-071A СТОП"/>
    <s v="Motor Stop command"/>
    <s v="4124-GG-VD-BD17617P071001_SH.3"/>
    <x v="24"/>
    <s v="DCS_DO_04"/>
    <m/>
    <x v="69"/>
    <x v="8"/>
    <x v="31"/>
    <x v="7"/>
    <x v="25"/>
    <x v="2"/>
    <x v="2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29"/>
    <x v="3"/>
    <x v="1"/>
    <s v="DCS AMMONIA-UTILITIES"/>
    <m/>
    <m/>
    <m/>
    <s v="O1010212"/>
    <n v="29"/>
    <m/>
    <s v=""/>
    <s v="07-Cooling Tower Area"/>
    <s v=""/>
    <s v=""/>
    <s v=""/>
    <m/>
    <s v=""/>
    <s v=""/>
    <m/>
    <s v=""/>
    <s v="TS-G-03:8/_x000a_O1010212:29A"/>
  </r>
  <r>
    <s v="02.1"/>
    <s v="28.06.2024 замена типовой схемы"/>
    <s v="Сигнал"/>
    <s v="17-M -071    -A"/>
    <s v="17XYSTM071A"/>
    <s v="07"/>
    <s v="CW Circulation Pump 7-P-071A"/>
    <s v="17-P-071A ПУСК"/>
    <s v="Motor Start command"/>
    <s v="4124-GG-VD-BD17617P071001_SH.3"/>
    <x v="24"/>
    <s v="DCS_DO_04"/>
    <m/>
    <x v="69"/>
    <x v="8"/>
    <x v="32"/>
    <x v="7"/>
    <x v="25"/>
    <x v="3"/>
    <x v="3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30"/>
    <x v="3"/>
    <x v="1"/>
    <s v="DCS AMMONIA-UTILITIES"/>
    <m/>
    <m/>
    <m/>
    <s v="O1010212"/>
    <n v="30"/>
    <m/>
    <s v=""/>
    <s v="07-Cooling Tower Area"/>
    <s v=""/>
    <s v=""/>
    <s v=""/>
    <m/>
    <s v=""/>
    <s v=""/>
    <m/>
    <s v=""/>
    <s v="TS-G-03:10/_x000a_O1010212:30A"/>
  </r>
  <r>
    <s v="02.1"/>
    <s v="28.06.2024 замена типовой схемы"/>
    <s v="Сигнал"/>
    <s v="17-M -071    -B"/>
    <s v="17XYSPM071B"/>
    <s v="07"/>
    <s v="CW Circulation Pump 7-P-071B"/>
    <s v="17-P-071B СТОП"/>
    <s v="Motor Stop command"/>
    <s v="4124-GG-VD-BD17617P071001_SH.4"/>
    <x v="24"/>
    <s v="DCS_DO_04"/>
    <m/>
    <x v="69"/>
    <x v="8"/>
    <x v="33"/>
    <x v="7"/>
    <x v="25"/>
    <x v="4"/>
    <x v="4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31"/>
    <x v="3"/>
    <x v="1"/>
    <s v="DCS AMMONIA-UTILITIES"/>
    <m/>
    <m/>
    <m/>
    <s v="O1010212"/>
    <n v="31"/>
    <m/>
    <s v=""/>
    <s v="07-Cooling Tower Area"/>
    <s v=""/>
    <s v=""/>
    <s v=""/>
    <m/>
    <s v=""/>
    <s v=""/>
    <m/>
    <s v=""/>
    <s v="TS-G-03:12/_x000a_O1010212:31A"/>
  </r>
  <r>
    <s v="02.1"/>
    <s v="28.06.2024 замена типовой схемы"/>
    <s v="Сигнал"/>
    <s v="17-M -071    -B"/>
    <s v="17XYSTM071B"/>
    <s v="07"/>
    <s v="CW Circulation Pump 7-P-071B"/>
    <s v="17-P-071B ПУСК"/>
    <s v="Motor Start command"/>
    <s v="4124-GG-VD-BD17617P071001_SH.4"/>
    <x v="24"/>
    <s v="DCS_DO_04"/>
    <m/>
    <x v="69"/>
    <x v="8"/>
    <x v="34"/>
    <x v="7"/>
    <x v="25"/>
    <x v="6"/>
    <x v="6"/>
    <x v="0"/>
    <x v="9"/>
    <x v="3"/>
    <s v=""/>
    <s v=""/>
    <s v="O1010212"/>
    <s v="TUA711-DIO32"/>
    <s v="17-SC-DCS-001/O1010212/ 17-MC-DCS-003"/>
    <s v="DB37-*m"/>
    <x v="0"/>
    <s v="CPO101"/>
    <n v="0"/>
    <x v="2"/>
    <x v="35"/>
    <x v="12"/>
    <n v="32"/>
    <x v="3"/>
    <x v="1"/>
    <s v="DCS AMMONIA-UTILITIES"/>
    <m/>
    <m/>
    <m/>
    <s v="O1010212"/>
    <n v="32"/>
    <m/>
    <s v=""/>
    <s v="07-Cooling Tower Area"/>
    <s v=""/>
    <s v=""/>
    <s v=""/>
    <m/>
    <s v=""/>
    <s v=""/>
    <m/>
    <s v=""/>
    <s v="TS-G-03:14/_x000a_O1010212:32A"/>
  </r>
  <r>
    <s v="02.1"/>
    <s v="28.06.2024 замена типовой схемы"/>
    <s v="Сигнал"/>
    <s v="17-M -071    -C"/>
    <s v="17XYSPM071C"/>
    <s v="07"/>
    <s v="CW Circulation Pump 7-P-071C"/>
    <s v="17-P-071C СТОП"/>
    <s v="Motor Stop command"/>
    <s v="4124-GG-VD-BD17617P071001_SH.5"/>
    <x v="24"/>
    <s v="DCS_DO_04"/>
    <m/>
    <x v="69"/>
    <x v="8"/>
    <x v="35"/>
    <x v="7"/>
    <x v="25"/>
    <x v="7"/>
    <x v="7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"/>
    <x v="3"/>
    <x v="1"/>
    <s v="DCS AMMONIA-UTILITIES"/>
    <m/>
    <m/>
    <m/>
    <s v="O1010213"/>
    <n v="1"/>
    <m/>
    <s v=""/>
    <s v="07-Cooling Tower Area"/>
    <s v=""/>
    <s v=""/>
    <s v=""/>
    <m/>
    <s v=""/>
    <s v=""/>
    <m/>
    <s v=""/>
    <s v="TS-G-03:16/_x000a_O1010213:1A"/>
  </r>
  <r>
    <s v="02.1"/>
    <s v="28.06.2024 замена типовой схемы"/>
    <s v="Сигнал"/>
    <s v="17-M -071    -C"/>
    <s v="17XYSTM071C"/>
    <s v="07"/>
    <s v="CW Circulation Pump 7-P-071C"/>
    <s v="17-P-071C ПУСК"/>
    <s v="Motor Start command"/>
    <s v="4124-GG-VD-BD17617P071001_SH.5"/>
    <x v="24"/>
    <s v="DCS_DO_04"/>
    <m/>
    <x v="69"/>
    <x v="8"/>
    <x v="36"/>
    <x v="7"/>
    <x v="25"/>
    <x v="10"/>
    <x v="1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"/>
    <x v="3"/>
    <x v="1"/>
    <s v="DCS AMMONIA-UTILITIES"/>
    <m/>
    <m/>
    <m/>
    <s v="O1010213"/>
    <n v="2"/>
    <m/>
    <s v=""/>
    <s v="07-Cooling Tower Area"/>
    <s v=""/>
    <s v=""/>
    <s v=""/>
    <m/>
    <s v=""/>
    <s v=""/>
    <m/>
    <s v=""/>
    <s v="TS-G-03:18/_x000a_O1010213:2A"/>
  </r>
  <r>
    <s v="02.1"/>
    <s v="28.06.2024 замена типовой схемы"/>
    <s v="Сигнал"/>
    <s v="17-M -071    -D"/>
    <s v="17XYSPM071D"/>
    <s v="07"/>
    <s v="CW Circulation Pump 7-P-071D"/>
    <s v="17-P-071D СТОП"/>
    <s v="Motor Stop command"/>
    <s v="4124-GG-VD-BD17617P071001_SH.6"/>
    <x v="24"/>
    <s v="DCS_DO_04"/>
    <m/>
    <x v="69"/>
    <x v="8"/>
    <x v="37"/>
    <x v="7"/>
    <x v="25"/>
    <x v="11"/>
    <x v="2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3"/>
    <x v="3"/>
    <x v="1"/>
    <s v="DCS AMMONIA-UTILITIES"/>
    <m/>
    <m/>
    <m/>
    <s v="O1010213"/>
    <n v="3"/>
    <m/>
    <s v=""/>
    <s v="07-Cooling Tower Area"/>
    <s v=""/>
    <s v=""/>
    <s v=""/>
    <m/>
    <s v=""/>
    <s v=""/>
    <m/>
    <s v=""/>
    <s v="TS-G-03:20/_x000a_O1010213:3A"/>
  </r>
  <r>
    <s v="02.1"/>
    <s v="28.06.2024 замена типовой схемы"/>
    <s v="Сигнал"/>
    <s v="17-M -071    -D"/>
    <s v="17XYSTM071D"/>
    <s v="07"/>
    <s v="CW Circulation Pump 7-P-071D"/>
    <s v="17-P-071D ПУСК"/>
    <s v="Motor Start command"/>
    <s v="4124-GG-VD-BD17617P071001_SH.6"/>
    <x v="24"/>
    <s v="DCS_DO_04"/>
    <m/>
    <x v="69"/>
    <x v="8"/>
    <x v="38"/>
    <x v="7"/>
    <x v="25"/>
    <x v="12"/>
    <x v="12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4"/>
    <x v="3"/>
    <x v="1"/>
    <s v="DCS AMMONIA-UTILITIES"/>
    <m/>
    <m/>
    <m/>
    <s v="O1010213"/>
    <n v="4"/>
    <m/>
    <s v=""/>
    <s v="07-Cooling Tower Area"/>
    <s v=""/>
    <s v=""/>
    <s v=""/>
    <m/>
    <s v=""/>
    <s v=""/>
    <m/>
    <s v=""/>
    <s v="TS-G-03:22/_x000a_O1010213:4A"/>
  </r>
  <r>
    <s v="01"/>
    <m/>
    <s v="Сигнал"/>
    <s v="17-M -072    -A"/>
    <s v="17XYSPM072A"/>
    <s v="07"/>
    <s v="Motor for Filter 17-P-072A"/>
    <s v="17-P-072A СТОП"/>
    <s v="Motor Stop command"/>
    <s v="4124-XZ-DM-21707005"/>
    <x v="23"/>
    <s v="DCS_DO_03"/>
    <m/>
    <x v="69"/>
    <x v="8"/>
    <x v="39"/>
    <x v="7"/>
    <x v="25"/>
    <x v="13"/>
    <x v="13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5"/>
    <x v="3"/>
    <x v="1"/>
    <s v="DCS AMMONIA-UTILITIES"/>
    <m/>
    <m/>
    <m/>
    <s v="O1010213"/>
    <n v="5"/>
    <m/>
    <s v=""/>
    <s v="07-Cooling Tower Area"/>
    <s v=""/>
    <s v=""/>
    <s v=""/>
    <m/>
    <s v=""/>
    <s v=""/>
    <m/>
    <s v=""/>
    <s v="TS-G-03:24/_x000a_O1010213:5A"/>
  </r>
  <r>
    <s v="01"/>
    <m/>
    <s v="Сигнал"/>
    <s v="17-M -072    -A"/>
    <s v="17XYSTM072A"/>
    <s v="07"/>
    <s v="Motor for Filter 17-P-072A"/>
    <s v="17-P-072A ПУСК"/>
    <s v="Motor Start command"/>
    <s v="4124-XZ-DM-21707005"/>
    <x v="23"/>
    <s v="DCS_DO_03"/>
    <m/>
    <x v="69"/>
    <x v="8"/>
    <x v="40"/>
    <x v="7"/>
    <x v="25"/>
    <x v="14"/>
    <x v="14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6"/>
    <x v="3"/>
    <x v="1"/>
    <s v="DCS AMMONIA-UTILITIES"/>
    <m/>
    <m/>
    <m/>
    <s v="O1010213"/>
    <n v="6"/>
    <m/>
    <s v=""/>
    <s v="07-Cooling Tower Area"/>
    <s v=""/>
    <s v=""/>
    <s v=""/>
    <m/>
    <s v=""/>
    <s v=""/>
    <m/>
    <s v=""/>
    <s v="TS-G-03:26/_x000a_O1010213:6A"/>
  </r>
  <r>
    <s v="01"/>
    <m/>
    <s v="Сигнал"/>
    <s v="17-M -072    -B"/>
    <s v="17XYSPM072B"/>
    <s v="07"/>
    <s v="Motor for Filter 17-P-072B"/>
    <s v="17-P-072B СТОП"/>
    <s v="Motor Stop command"/>
    <s v="4124-XZ-DM-21707005"/>
    <x v="23"/>
    <s v="DCS_DO_03"/>
    <m/>
    <x v="70"/>
    <x v="8"/>
    <x v="28"/>
    <x v="7"/>
    <x v="26"/>
    <x v="5"/>
    <x v="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7"/>
    <x v="3"/>
    <x v="1"/>
    <s v="DCS AMMONIA-UTILITIES"/>
    <m/>
    <m/>
    <m/>
    <s v="O1010213"/>
    <n v="7"/>
    <m/>
    <s v=""/>
    <s v="07-Cooling Tower Area"/>
    <s v=""/>
    <s v=""/>
    <s v=""/>
    <m/>
    <s v=""/>
    <s v=""/>
    <m/>
    <s v=""/>
    <s v="TS-G-04:2/_x000a_O1010213:7A"/>
  </r>
  <r>
    <s v="01"/>
    <m/>
    <s v="Сигнал"/>
    <s v="17-M -072    -B"/>
    <s v="17XYSTM072B"/>
    <s v="07"/>
    <s v="Motor for Filter 17-P-072B"/>
    <s v="17-P-072B ПУСК"/>
    <s v="Motor Start command"/>
    <s v="4124-XZ-DM-21707005"/>
    <x v="23"/>
    <s v="DCS_DO_03"/>
    <m/>
    <x v="70"/>
    <x v="8"/>
    <x v="29"/>
    <x v="7"/>
    <x v="26"/>
    <x v="0"/>
    <x v="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8"/>
    <x v="3"/>
    <x v="1"/>
    <s v="DCS AMMONIA-UTILITIES"/>
    <m/>
    <m/>
    <m/>
    <s v="O1010213"/>
    <n v="8"/>
    <m/>
    <s v=""/>
    <s v="07-Cooling Tower Area"/>
    <s v=""/>
    <s v=""/>
    <s v=""/>
    <m/>
    <s v=""/>
    <s v=""/>
    <m/>
    <s v=""/>
    <s v="TS-G-04:4/_x000a_O1010213:8A"/>
  </r>
  <r>
    <s v="02.1"/>
    <s v="28.06.2024 замена типовой схемы"/>
    <s v="Сигнал"/>
    <s v="17-M -071    -E"/>
    <s v="17XYSPM071E"/>
    <s v="07"/>
    <s v="17-P-071E STOP"/>
    <s v="17-P-071E СТОП"/>
    <s v="Motor Stop command"/>
    <s v="4124-GG-VD-BD17617P071001_SH.7"/>
    <x v="24"/>
    <s v="DCS_DO_04"/>
    <m/>
    <x v="70"/>
    <x v="8"/>
    <x v="30"/>
    <x v="7"/>
    <x v="26"/>
    <x v="1"/>
    <x v="1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9"/>
    <x v="3"/>
    <x v="1"/>
    <s v="DCS AMMONIA-UTILITIES"/>
    <m/>
    <m/>
    <m/>
    <s v="O1010213"/>
    <n v="9"/>
    <m/>
    <s v=""/>
    <s v="07-Cooling Tower Area"/>
    <s v=""/>
    <s v=""/>
    <s v=""/>
    <m/>
    <s v=""/>
    <s v=""/>
    <m/>
    <s v=""/>
    <s v="TS-G-04:6/_x000a_O1010213:9A"/>
  </r>
  <r>
    <s v="02.1"/>
    <s v="28.06.2024 замена типовой схемы"/>
    <s v="Сигнал"/>
    <s v="17-M -071    -E"/>
    <s v="17XYSTM071E"/>
    <s v="07"/>
    <s v="17-P-071E START"/>
    <s v="17-P-071E ПУСК"/>
    <s v="Motor Start command"/>
    <s v="4124-GG-VD-BD17617P071001_SH.7"/>
    <x v="24"/>
    <s v="DCS_DO_04"/>
    <m/>
    <x v="70"/>
    <x v="8"/>
    <x v="31"/>
    <x v="7"/>
    <x v="26"/>
    <x v="2"/>
    <x v="2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0"/>
    <x v="3"/>
    <x v="1"/>
    <s v="DCS AMMONIA-UTILITIES"/>
    <m/>
    <m/>
    <m/>
    <s v="O1010213"/>
    <n v="10"/>
    <m/>
    <s v=""/>
    <s v="07-Cooling Tower Area"/>
    <s v=""/>
    <s v=""/>
    <s v=""/>
    <m/>
    <s v=""/>
    <s v=""/>
    <m/>
    <s v=""/>
    <s v="TS-G-04:8/_x000a_O1010213:10A"/>
  </r>
  <r>
    <s v="02.1"/>
    <s v="28.06.2024 замена типовой схемы"/>
    <s v="Сигнал"/>
    <s v="17-M -071    -F"/>
    <s v="17XYSPM071F"/>
    <s v="07"/>
    <s v="17-P-071F STOP"/>
    <s v="17-P-071F СТОП"/>
    <s v="Motor Stop command"/>
    <s v="4124-GG-VD-BD17617P071001_SH.8"/>
    <x v="24"/>
    <s v="DCS_DO_04"/>
    <m/>
    <x v="70"/>
    <x v="8"/>
    <x v="32"/>
    <x v="7"/>
    <x v="26"/>
    <x v="3"/>
    <x v="3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1"/>
    <x v="3"/>
    <x v="1"/>
    <s v="DCS AMMONIA-UTILITIES"/>
    <m/>
    <m/>
    <m/>
    <s v="O1010213"/>
    <n v="11"/>
    <m/>
    <s v=""/>
    <s v="07-Cooling Tower Area"/>
    <s v=""/>
    <s v=""/>
    <s v=""/>
    <m/>
    <s v=""/>
    <s v=""/>
    <m/>
    <s v=""/>
    <s v="TS-G-04:10/_x000a_O1010213:11A"/>
  </r>
  <r>
    <s v="02.1"/>
    <s v="28.06.2024 замена типовой схемы"/>
    <s v="Сигнал"/>
    <s v="17-M -071    -F"/>
    <s v="17XYSTM071F"/>
    <s v="07"/>
    <s v="17-P-071F START"/>
    <s v="17-P-071F ПУСК"/>
    <s v="Motor Start command"/>
    <s v="4124-GG-VD-BD17617P071001_SH.8"/>
    <x v="24"/>
    <s v="DCS_DO_04"/>
    <m/>
    <x v="70"/>
    <x v="8"/>
    <x v="33"/>
    <x v="7"/>
    <x v="26"/>
    <x v="4"/>
    <x v="4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2"/>
    <x v="3"/>
    <x v="1"/>
    <s v="DCS AMMONIA-UTILITIES"/>
    <m/>
    <m/>
    <m/>
    <s v="O1010213"/>
    <n v="12"/>
    <m/>
    <s v=""/>
    <s v="07-Cooling Tower Area"/>
    <s v=""/>
    <s v=""/>
    <s v=""/>
    <m/>
    <s v=""/>
    <s v=""/>
    <m/>
    <s v=""/>
    <s v="TS-G-04:12/_x000a_O1010213:12A"/>
  </r>
  <r>
    <s v="02.1"/>
    <s v="28.06.2024 замена типовой схемы"/>
    <s v="Сигнал"/>
    <s v="17-M -071    -G"/>
    <s v="17XYSPM071G"/>
    <s v="07"/>
    <s v="17-P-071G STOP"/>
    <s v="17-P-071G СТОП"/>
    <s v="Motor Stop command"/>
    <s v="4124-GG-VD-BD17617P071001_SH.9"/>
    <x v="24"/>
    <s v="DCS_DO_04"/>
    <m/>
    <x v="70"/>
    <x v="8"/>
    <x v="34"/>
    <x v="7"/>
    <x v="26"/>
    <x v="6"/>
    <x v="6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3"/>
    <x v="3"/>
    <x v="1"/>
    <s v="DCS AMMONIA-UTILITIES"/>
    <m/>
    <m/>
    <m/>
    <s v="O1010213"/>
    <n v="13"/>
    <m/>
    <s v=""/>
    <s v="07-Cooling Tower Area"/>
    <s v=""/>
    <s v=""/>
    <s v=""/>
    <m/>
    <s v=""/>
    <s v=""/>
    <m/>
    <s v=""/>
    <s v="TS-G-04:14/_x000a_O1010213:13A"/>
  </r>
  <r>
    <s v="02.1"/>
    <s v="28.06.2024 замена типовой схемы"/>
    <s v="Сигнал"/>
    <s v="17-M -071    -G"/>
    <s v="17XYSTM071G"/>
    <s v="07"/>
    <s v="17-P-071G START"/>
    <s v="17-P-071G ПУСК"/>
    <s v="Motor Start command"/>
    <s v="4124-GG-VD-BD17617P071001_SH.9"/>
    <x v="24"/>
    <s v="DCS_DO_04"/>
    <m/>
    <x v="70"/>
    <x v="8"/>
    <x v="35"/>
    <x v="7"/>
    <x v="26"/>
    <x v="7"/>
    <x v="7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4"/>
    <x v="3"/>
    <x v="1"/>
    <s v="DCS AMMONIA-UTILITIES"/>
    <m/>
    <m/>
    <m/>
    <s v="O1010213"/>
    <n v="14"/>
    <m/>
    <s v=""/>
    <s v="07-Cooling Tower Area"/>
    <s v=""/>
    <s v=""/>
    <s v=""/>
    <m/>
    <s v=""/>
    <s v=""/>
    <m/>
    <s v=""/>
    <s v="TS-G-04:16/_x000a_O1010213:14A"/>
  </r>
  <r>
    <s v="01"/>
    <m/>
    <s v="Сигнал"/>
    <s v="17-M -073    -A"/>
    <s v="17XYSPM073A"/>
    <s v="07"/>
    <s v="Electric motor 17-PM-073A"/>
    <s v="17-P-073A СТОП"/>
    <s v="Motor Stop command"/>
    <s v="4124-GG-VD-BD17217P073135"/>
    <x v="23"/>
    <s v="DCS_DO_03"/>
    <m/>
    <x v="70"/>
    <x v="8"/>
    <x v="36"/>
    <x v="7"/>
    <x v="26"/>
    <x v="10"/>
    <x v="1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5"/>
    <x v="3"/>
    <x v="1"/>
    <s v="DCS AMMONIA-UTILITIES"/>
    <m/>
    <m/>
    <m/>
    <s v="O1010213"/>
    <n v="15"/>
    <m/>
    <s v=""/>
    <s v="07-Cooling Tower Area"/>
    <s v=""/>
    <s v=""/>
    <s v=""/>
    <m/>
    <s v=""/>
    <s v=""/>
    <m/>
    <s v=""/>
    <s v="TS-G-04:18/_x000a_O1010213:15A"/>
  </r>
  <r>
    <s v="01"/>
    <m/>
    <s v="Сигнал"/>
    <s v="17-M -073    -A"/>
    <s v="17XYSTM073A"/>
    <s v="07"/>
    <s v="Electric motor 17-PM-073A"/>
    <s v="17-P-073A ПУСК"/>
    <s v="Motor Start command"/>
    <s v="4124-GG-VD-BD17217P073135"/>
    <x v="23"/>
    <s v="DCS_DO_03"/>
    <m/>
    <x v="70"/>
    <x v="8"/>
    <x v="37"/>
    <x v="7"/>
    <x v="26"/>
    <x v="11"/>
    <x v="2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6"/>
    <x v="3"/>
    <x v="1"/>
    <s v="DCS AMMONIA-UTILITIES"/>
    <m/>
    <m/>
    <m/>
    <s v="O1010213"/>
    <n v="16"/>
    <m/>
    <s v=""/>
    <s v="07-Cooling Tower Area"/>
    <s v=""/>
    <s v=""/>
    <s v=""/>
    <m/>
    <s v=""/>
    <s v=""/>
    <m/>
    <s v=""/>
    <s v="TS-G-04:20/_x000a_O1010213:16A"/>
  </r>
  <r>
    <s v="01"/>
    <m/>
    <s v="Сигнал"/>
    <s v="17-M -073    -B"/>
    <s v="17XYSPM073B"/>
    <s v="07"/>
    <s v="Emergency CW Pump 17-P-073B"/>
    <s v="17-P-073B СТОП"/>
    <s v="Motor Stop command"/>
    <s v="4124-GG-VD-BD17217P073135"/>
    <x v="23"/>
    <s v="DCS_DO_03"/>
    <m/>
    <x v="70"/>
    <x v="8"/>
    <x v="38"/>
    <x v="7"/>
    <x v="26"/>
    <x v="12"/>
    <x v="12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7"/>
    <x v="3"/>
    <x v="1"/>
    <s v="DCS AMMONIA-UTILITIES"/>
    <m/>
    <m/>
    <m/>
    <s v="O1010213"/>
    <n v="17"/>
    <m/>
    <s v=""/>
    <s v="07-Cooling Tower Area"/>
    <s v=""/>
    <s v=""/>
    <s v=""/>
    <m/>
    <s v=""/>
    <s v=""/>
    <m/>
    <s v=""/>
    <s v="TS-G-04:22/_x000a_O1010213:17A"/>
  </r>
  <r>
    <s v="01"/>
    <m/>
    <s v="Сигнал"/>
    <s v="17-M -073    -B"/>
    <s v="17XYSTM073B"/>
    <s v="07"/>
    <s v="Emergency CW Pump 17-P-073B"/>
    <s v="17-P-073B ПУСК"/>
    <s v="Motor Start command"/>
    <s v="4124-GG-VD-BD17217P073135"/>
    <x v="23"/>
    <s v="DCS_DO_03"/>
    <m/>
    <x v="70"/>
    <x v="8"/>
    <x v="39"/>
    <x v="7"/>
    <x v="26"/>
    <x v="13"/>
    <x v="13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8"/>
    <x v="3"/>
    <x v="1"/>
    <s v="DCS AMMONIA-UTILITIES"/>
    <m/>
    <m/>
    <m/>
    <s v="O1010213"/>
    <n v="18"/>
    <m/>
    <s v=""/>
    <s v="07-Cooling Tower Area"/>
    <s v=""/>
    <s v=""/>
    <s v=""/>
    <m/>
    <s v=""/>
    <s v=""/>
    <m/>
    <s v=""/>
    <s v="TS-G-04:24/_x000a_O1010213:18A"/>
  </r>
  <r>
    <s v="02.1"/>
    <s v="28.06.2024 замена типовой схемы"/>
    <s v="Сигнал"/>
    <s v="17-M -101K   -A"/>
    <s v="17XYSPM101KA"/>
    <s v="10"/>
    <s v="COMPRESSOR MAIN MOTOR 17-KM-101A"/>
    <s v="17-KM-101A СТОП"/>
    <s v="Motor Stop command"/>
    <s v="4124-GP-VD-BD17917K101004_SH.3"/>
    <x v="24"/>
    <s v="DCS_DO_04"/>
    <m/>
    <x v="71"/>
    <x v="8"/>
    <x v="28"/>
    <x v="7"/>
    <x v="42"/>
    <x v="5"/>
    <x v="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19"/>
    <x v="3"/>
    <x v="1"/>
    <s v="DCS AMMONIA-UTILITIES"/>
    <m/>
    <m/>
    <m/>
    <s v="O1010213"/>
    <n v="19"/>
    <m/>
    <s v=""/>
    <s v="10-Combined Bldgn-N2 plant, Demi water"/>
    <s v=""/>
    <s v=""/>
    <s v=""/>
    <m/>
    <s v=""/>
    <s v=""/>
    <m/>
    <s v=""/>
    <s v="TS-G-05:2/_x000a_O1010213:19A"/>
  </r>
  <r>
    <s v="02.1"/>
    <s v="28.06.2024 замена типовой схемы"/>
    <s v="Сигнал"/>
    <s v="17-M -101K   -A"/>
    <s v="17XYSTM101KA"/>
    <s v="10"/>
    <s v="COMPRESSOR MAIN MOTOR 17-KM-101A"/>
    <s v="17-KM-101A ПУСК"/>
    <s v="Motor Start command"/>
    <s v="4124-GP-VD-BD17917K101004_SH.3"/>
    <x v="24"/>
    <s v="DCS_DO_04"/>
    <m/>
    <x v="71"/>
    <x v="8"/>
    <x v="29"/>
    <x v="7"/>
    <x v="42"/>
    <x v="0"/>
    <x v="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0"/>
    <x v="3"/>
    <x v="1"/>
    <s v="DCS AMMONIA-UTILITIES"/>
    <m/>
    <m/>
    <m/>
    <s v="O1010213"/>
    <n v="20"/>
    <m/>
    <s v=""/>
    <s v="10-Combined Bldgn-N2 plant, Demi water"/>
    <s v=""/>
    <s v=""/>
    <s v=""/>
    <m/>
    <s v=""/>
    <s v=""/>
    <m/>
    <s v=""/>
    <s v="TS-G-05:4/_x000a_O1010213:20A"/>
  </r>
  <r>
    <s v="01"/>
    <m/>
    <s v="Сигнал"/>
    <s v="17-H -101K"/>
    <s v="17XYSPH101K"/>
    <s v="10"/>
    <s v="COMPRESSOR LUBE OIL HEATER 17-K-101-H-101"/>
    <s v="17K101H101 СТОП"/>
    <s v="Motor Stop command"/>
    <s v="4124-GP-VD-BD17917K101004_SH.3"/>
    <x v="23"/>
    <s v="DCS_DO_03"/>
    <m/>
    <x v="71"/>
    <x v="8"/>
    <x v="30"/>
    <x v="7"/>
    <x v="42"/>
    <x v="1"/>
    <x v="1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1"/>
    <x v="3"/>
    <x v="1"/>
    <s v="DCS AMMONIA-UTILITIES"/>
    <m/>
    <m/>
    <m/>
    <s v="O1010213"/>
    <n v="21"/>
    <m/>
    <s v=""/>
    <s v="10-Combined Bldgn-N2 plant, Demi water"/>
    <s v=""/>
    <s v=""/>
    <s v=""/>
    <m/>
    <s v=""/>
    <s v=""/>
    <m/>
    <s v=""/>
    <s v="TS-G-05:6/_x000a_O1010213:21A"/>
  </r>
  <r>
    <s v="01"/>
    <m/>
    <s v="Сигнал"/>
    <s v="17-H -101K"/>
    <s v="17XYSTH101K"/>
    <s v="10"/>
    <s v="COMPRESSOR LUBE OIL HEATER 17-K-101-H-101"/>
    <s v="17K101H101 ПУСК"/>
    <s v="Motor Start command"/>
    <s v="4124-GP-VD-BD17917K101004_SH.3"/>
    <x v="23"/>
    <s v="DCS_DO_03"/>
    <m/>
    <x v="71"/>
    <x v="8"/>
    <x v="31"/>
    <x v="7"/>
    <x v="42"/>
    <x v="2"/>
    <x v="2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2"/>
    <x v="3"/>
    <x v="1"/>
    <s v="DCS AMMONIA-UTILITIES"/>
    <m/>
    <m/>
    <m/>
    <s v="O1010213"/>
    <n v="22"/>
    <m/>
    <s v=""/>
    <s v="10-Combined Bldgn-N2 plant, Demi water"/>
    <s v=""/>
    <s v=""/>
    <s v=""/>
    <m/>
    <s v=""/>
    <s v=""/>
    <m/>
    <s v=""/>
    <s v="TS-G-05:8/_x000a_O1010213:22A"/>
  </r>
  <r>
    <s v="01"/>
    <m/>
    <s v="Сигнал"/>
    <s v="17-M -102KP"/>
    <s v="17XYSPM102KP"/>
    <s v="10"/>
    <s v="COMPRESSOR 17-K-101-P-102 LO PUMP"/>
    <s v="17K101P102 СТОП"/>
    <s v="Motor Stop command"/>
    <s v="4124-GP-VD-BD17917K101004_SH.4"/>
    <x v="23"/>
    <s v="DCS_DO_03"/>
    <m/>
    <x v="71"/>
    <x v="8"/>
    <x v="32"/>
    <x v="7"/>
    <x v="42"/>
    <x v="3"/>
    <x v="3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3"/>
    <x v="3"/>
    <x v="1"/>
    <s v="DCS AMMONIA-UTILITIES"/>
    <m/>
    <m/>
    <m/>
    <s v="O1010213"/>
    <n v="23"/>
    <m/>
    <s v=""/>
    <s v="10-Combined Bldgn-N2 plant, Demi water"/>
    <s v=""/>
    <s v=""/>
    <s v=""/>
    <m/>
    <s v=""/>
    <s v=""/>
    <m/>
    <s v=""/>
    <s v="TS-G-05:10/_x000a_O1010213:23A"/>
  </r>
  <r>
    <s v="01"/>
    <m/>
    <s v="Сигнал"/>
    <s v="17-M -102KP"/>
    <s v="17XYSTM102KP"/>
    <s v="10"/>
    <s v="COMPRESSOR 17-K-101-P-102 LO PUMP"/>
    <s v="17K101P102 ПУСК"/>
    <s v="Motor Start command"/>
    <s v="4124-GP-VD-BD17917K101004_SH.4"/>
    <x v="23"/>
    <s v="DCS_DO_03"/>
    <m/>
    <x v="71"/>
    <x v="8"/>
    <x v="33"/>
    <x v="7"/>
    <x v="42"/>
    <x v="4"/>
    <x v="4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4"/>
    <x v="3"/>
    <x v="1"/>
    <s v="DCS AMMONIA-UTILITIES"/>
    <m/>
    <m/>
    <m/>
    <s v="O1010213"/>
    <n v="24"/>
    <m/>
    <s v=""/>
    <s v="10-Combined Bldgn-N2 plant, Demi water"/>
    <s v=""/>
    <s v=""/>
    <s v=""/>
    <m/>
    <s v=""/>
    <s v=""/>
    <m/>
    <s v=""/>
    <s v="TS-G-05:12/_x000a_O1010213:24A"/>
  </r>
  <r>
    <s v="01"/>
    <m/>
    <s v="Сигнал"/>
    <s v="17-M -021    "/>
    <s v="17XYSPM021"/>
    <s v="10"/>
    <s v="Electric Motor 17-P-021"/>
    <s v="17-P-021 СТОП"/>
    <s v="Motor Stop command"/>
    <s v="4124-GG-VD-BD17217P021069"/>
    <x v="23"/>
    <s v="DCS_DO_03"/>
    <m/>
    <x v="71"/>
    <x v="8"/>
    <x v="34"/>
    <x v="7"/>
    <x v="42"/>
    <x v="6"/>
    <x v="6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5"/>
    <x v="3"/>
    <x v="1"/>
    <s v="DCS AMMONIA-UTILITIES"/>
    <m/>
    <m/>
    <m/>
    <s v="O1010213"/>
    <n v="25"/>
    <m/>
    <s v=""/>
    <s v="10-Combined Bldgn-N2 plant, Demi water"/>
    <s v=""/>
    <s v=""/>
    <s v=""/>
    <m/>
    <s v=""/>
    <s v=""/>
    <m/>
    <s v=""/>
    <s v="TS-G-05:14/_x000a_O1010213:25A"/>
  </r>
  <r>
    <s v="01"/>
    <m/>
    <s v="Сигнал"/>
    <s v="17-M -021    "/>
    <s v="17XYSTM021"/>
    <s v="10"/>
    <s v="Electric Motor 17-P-021"/>
    <s v="17-P-021 ПУСК"/>
    <s v="Motor Start command"/>
    <s v="4124-GG-VD-BD17217P021069"/>
    <x v="23"/>
    <s v="DCS_DO_03"/>
    <m/>
    <x v="71"/>
    <x v="8"/>
    <x v="35"/>
    <x v="7"/>
    <x v="42"/>
    <x v="7"/>
    <x v="7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6"/>
    <x v="3"/>
    <x v="1"/>
    <s v="DCS AMMONIA-UTILITIES"/>
    <m/>
    <m/>
    <m/>
    <s v="O1010213"/>
    <n v="26"/>
    <m/>
    <s v=""/>
    <s v="10-Combined Bldgn-N2 plant, Demi water"/>
    <s v=""/>
    <s v=""/>
    <s v=""/>
    <m/>
    <s v=""/>
    <s v=""/>
    <m/>
    <s v=""/>
    <s v="TS-G-05:16/_x000a_O1010213:26A"/>
  </r>
  <r>
    <s v="01"/>
    <m/>
    <s v="Сигнал"/>
    <s v="17-M -032    -A"/>
    <s v="17XYSPM032A"/>
    <s v="10"/>
    <s v="Demi Water Pump 17-P-032A"/>
    <s v="17-P-032A СТОП"/>
    <s v="Motor Stop command"/>
    <s v="4124-GG-VD-BD17217P032118"/>
    <x v="23"/>
    <s v="DCS_DO_03"/>
    <m/>
    <x v="71"/>
    <x v="8"/>
    <x v="36"/>
    <x v="7"/>
    <x v="42"/>
    <x v="10"/>
    <x v="1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7"/>
    <x v="3"/>
    <x v="1"/>
    <s v="DCS AMMONIA-UTILITIES"/>
    <m/>
    <m/>
    <m/>
    <s v="O1010213"/>
    <n v="27"/>
    <m/>
    <s v=""/>
    <s v="10-Combined Bldgn-N2 plant, Demi water"/>
    <s v=""/>
    <s v=""/>
    <s v=""/>
    <m/>
    <s v=""/>
    <s v=""/>
    <m/>
    <s v=""/>
    <s v="TS-G-05:18/_x000a_O1010213:27A"/>
  </r>
  <r>
    <s v="01"/>
    <m/>
    <s v="Сигнал"/>
    <s v="17-M -032    -A"/>
    <s v="17XYSTM032A"/>
    <s v="10"/>
    <s v="Demi Water Pump 17-P-032A"/>
    <s v="17-P-032A ПУСК"/>
    <s v="Motor Start command"/>
    <s v="4124-GG-VD-BD17217P032118"/>
    <x v="23"/>
    <s v="DCS_DO_03"/>
    <m/>
    <x v="71"/>
    <x v="8"/>
    <x v="37"/>
    <x v="7"/>
    <x v="42"/>
    <x v="11"/>
    <x v="2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8"/>
    <x v="3"/>
    <x v="1"/>
    <s v="DCS AMMONIA-UTILITIES"/>
    <m/>
    <m/>
    <m/>
    <s v="O1010213"/>
    <n v="28"/>
    <m/>
    <s v=""/>
    <s v="10-Combined Bldgn-N2 plant, Demi water"/>
    <s v=""/>
    <s v=""/>
    <s v=""/>
    <m/>
    <s v=""/>
    <s v=""/>
    <m/>
    <s v=""/>
    <s v="TS-G-05:20/_x000a_O1010213:28A"/>
  </r>
  <r>
    <s v="01"/>
    <m/>
    <s v="Сигнал"/>
    <s v="17-M -032    -B"/>
    <s v="17XYSPM032B"/>
    <s v="10"/>
    <s v="Demi Water Pump 17-P-032B"/>
    <s v="17-P-032B СТОП"/>
    <s v="Motor Stop command"/>
    <s v="4124-GG-VD-BD17217P032118"/>
    <x v="23"/>
    <s v="DCS_DO_03"/>
    <m/>
    <x v="71"/>
    <x v="8"/>
    <x v="38"/>
    <x v="7"/>
    <x v="42"/>
    <x v="12"/>
    <x v="12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29"/>
    <x v="3"/>
    <x v="1"/>
    <s v="DCS AMMONIA-UTILITIES"/>
    <m/>
    <m/>
    <m/>
    <s v="O1010213"/>
    <n v="29"/>
    <m/>
    <s v=""/>
    <s v="10-Combined Bldgn-N2 plant, Demi water"/>
    <s v=""/>
    <s v=""/>
    <s v=""/>
    <m/>
    <s v=""/>
    <s v=""/>
    <m/>
    <s v=""/>
    <s v="TS-G-05:22/_x000a_O1010213:29A"/>
  </r>
  <r>
    <s v="01"/>
    <m/>
    <s v="Сигнал"/>
    <s v="17-M -032    -B"/>
    <s v="17XYSTM032B"/>
    <s v="10"/>
    <s v="Demi Water Pump 17-P-032B"/>
    <s v="17-P-032B ПУСК"/>
    <s v="Motor Start command"/>
    <s v="4124-GG-VD-BD17217P032118"/>
    <x v="23"/>
    <s v="DCS_DO_03"/>
    <m/>
    <x v="71"/>
    <x v="8"/>
    <x v="39"/>
    <x v="7"/>
    <x v="42"/>
    <x v="13"/>
    <x v="13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30"/>
    <x v="3"/>
    <x v="1"/>
    <s v="DCS AMMONIA-UTILITIES"/>
    <m/>
    <m/>
    <m/>
    <s v="O1010213"/>
    <n v="30"/>
    <m/>
    <s v=""/>
    <s v="10-Combined Bldgn-N2 plant, Demi water"/>
    <s v=""/>
    <s v=""/>
    <s v=""/>
    <m/>
    <s v=""/>
    <s v=""/>
    <m/>
    <s v=""/>
    <s v="TS-G-05:24/_x000a_O1010213:30A"/>
  </r>
  <r>
    <s v="01"/>
    <m/>
    <s v="Сигнал"/>
    <s v="17-M -031    -A"/>
    <s v="17XYSPM031A"/>
    <s v="10"/>
    <s v="Mixed Bed Filter Feed Pump 17-P-031A"/>
    <s v="17-P-031A СТОП"/>
    <s v="Motor Stop command"/>
    <s v="4124-GG-VD-BD17217P031102"/>
    <x v="23"/>
    <s v="DCS_DO_03"/>
    <m/>
    <x v="72"/>
    <x v="8"/>
    <x v="28"/>
    <x v="7"/>
    <x v="40"/>
    <x v="5"/>
    <x v="5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31"/>
    <x v="3"/>
    <x v="1"/>
    <s v="DCS AMMONIA-UTILITIES"/>
    <m/>
    <m/>
    <m/>
    <s v="O1010213"/>
    <n v="31"/>
    <m/>
    <s v=""/>
    <s v="10-Combined Bldgn-N2 plant, Demi water"/>
    <s v=""/>
    <s v=""/>
    <s v=""/>
    <m/>
    <s v=""/>
    <s v=""/>
    <m/>
    <s v=""/>
    <s v="TS-G-06:2/_x000a_O1010213:31A"/>
  </r>
  <r>
    <s v="01"/>
    <m/>
    <s v="Сигнал"/>
    <s v="17-M -031    -A"/>
    <s v="17XYSTM031A"/>
    <s v="10"/>
    <s v="Mixed Bed Filter Feed Pump 17-P-031A"/>
    <s v="P030B НАСОС КОНДЕНСАТА"/>
    <s v="Motor Start command"/>
    <s v="4124-GG-VD-BD17217P031102"/>
    <x v="23"/>
    <s v="DCS_DO_03"/>
    <m/>
    <x v="72"/>
    <x v="8"/>
    <x v="29"/>
    <x v="7"/>
    <x v="40"/>
    <x v="0"/>
    <x v="0"/>
    <x v="0"/>
    <x v="9"/>
    <x v="3"/>
    <s v=""/>
    <s v=""/>
    <s v="O1010213"/>
    <s v="TUA711-DIO32"/>
    <s v="17-SC-DCS-001/O1010213/ 17-MC-DCS-003"/>
    <s v="DB37-*m"/>
    <x v="0"/>
    <s v="CPO101"/>
    <n v="0"/>
    <x v="2"/>
    <x v="36"/>
    <x v="15"/>
    <n v="32"/>
    <x v="3"/>
    <x v="1"/>
    <s v="DCS AMMONIA-UTILITIES"/>
    <m/>
    <m/>
    <m/>
    <s v="O1010213"/>
    <n v="32"/>
    <m/>
    <s v=""/>
    <s v="10-Combined Bldgn-N2 plant, Demi water"/>
    <s v=""/>
    <s v=""/>
    <s v=""/>
    <m/>
    <s v=""/>
    <s v=""/>
    <m/>
    <s v=""/>
    <s v="TS-G-06:4/_x000a_O1010213:32A"/>
  </r>
  <r>
    <s v="01"/>
    <m/>
    <s v="Сигнал"/>
    <s v="17-M -031    -B"/>
    <s v="17XYSPM031B"/>
    <s v="10"/>
    <s v="Mixed Bed Filter Feed Pump 17-P-031B"/>
    <s v="17-P-031B СТОП"/>
    <s v="Motor Stop command"/>
    <s v="4124-GG-VD-BD17217P031102"/>
    <x v="23"/>
    <s v="DCS_DO_03"/>
    <m/>
    <x v="72"/>
    <x v="8"/>
    <x v="30"/>
    <x v="7"/>
    <x v="40"/>
    <x v="1"/>
    <x v="1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"/>
    <x v="3"/>
    <x v="1"/>
    <s v="DCS AMMONIA-UTILITIES"/>
    <m/>
    <m/>
    <m/>
    <s v="O1010214"/>
    <n v="1"/>
    <m/>
    <s v=""/>
    <s v="10-Combined Bldgn-N2 plant, Demi water"/>
    <s v=""/>
    <s v=""/>
    <s v=""/>
    <m/>
    <s v=""/>
    <s v=""/>
    <m/>
    <s v=""/>
    <s v="TS-G-06:6/_x000a_O1010214:1A"/>
  </r>
  <r>
    <s v="01"/>
    <m/>
    <s v="Сигнал"/>
    <s v="17-M -031    -B"/>
    <s v="17XYSTM031B"/>
    <s v="10"/>
    <s v="Mixed Bed Filter Feed Pump 17-P-031B"/>
    <s v="P030B НАСОС КОНДЕНСАТА"/>
    <s v="Motor Start command"/>
    <s v="4124-GG-VD-BD17217P031102"/>
    <x v="23"/>
    <s v="DCS_DO_03"/>
    <m/>
    <x v="72"/>
    <x v="8"/>
    <x v="31"/>
    <x v="7"/>
    <x v="40"/>
    <x v="2"/>
    <x v="2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"/>
    <x v="3"/>
    <x v="1"/>
    <s v="DCS AMMONIA-UTILITIES"/>
    <m/>
    <m/>
    <m/>
    <s v="O1010214"/>
    <n v="2"/>
    <m/>
    <s v=""/>
    <s v="10-Combined Bldgn-N2 plant, Demi water"/>
    <s v=""/>
    <s v=""/>
    <s v=""/>
    <m/>
    <s v=""/>
    <s v=""/>
    <m/>
    <s v=""/>
    <s v="TS-G-06:8/_x000a_O1010214:2A"/>
  </r>
  <r>
    <s v="01"/>
    <m/>
    <s v="Сигнал"/>
    <s v="17-M -031    -C"/>
    <s v="17XYSPM031C"/>
    <s v="10"/>
    <s v="Mixed Bed Filter Feed Pump 17-P-031C"/>
    <s v="17-P-031C СТОП"/>
    <s v="Motor Stop command"/>
    <s v="4124-XZ-DM-21703003"/>
    <x v="23"/>
    <s v="DCS_DO_03"/>
    <m/>
    <x v="72"/>
    <x v="8"/>
    <x v="32"/>
    <x v="7"/>
    <x v="40"/>
    <x v="3"/>
    <x v="3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3"/>
    <x v="3"/>
    <x v="1"/>
    <s v="DCS AMMONIA-UTILITIES"/>
    <m/>
    <m/>
    <m/>
    <s v="O1010214"/>
    <n v="3"/>
    <m/>
    <s v=""/>
    <s v="10-Combined Bldgn-N2 plant, Demi water"/>
    <s v=""/>
    <s v=""/>
    <s v=""/>
    <m/>
    <s v=""/>
    <s v=""/>
    <m/>
    <s v=""/>
    <s v="TS-G-06:10/_x000a_O1010214:3A"/>
  </r>
  <r>
    <s v="01"/>
    <m/>
    <s v="Сигнал"/>
    <s v="17-M -031    -C"/>
    <s v="17XYSTM031C"/>
    <s v="10"/>
    <s v="Mixed Bed Filter Feed Pump 17-P-031C"/>
    <s v="17-P-031C ПУСК"/>
    <s v="Motor Start command"/>
    <s v="4124-XZ-DM-21703003"/>
    <x v="23"/>
    <s v="DCS_DO_03"/>
    <m/>
    <x v="72"/>
    <x v="8"/>
    <x v="33"/>
    <x v="7"/>
    <x v="40"/>
    <x v="4"/>
    <x v="4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4"/>
    <x v="3"/>
    <x v="1"/>
    <s v="DCS AMMONIA-UTILITIES"/>
    <m/>
    <m/>
    <m/>
    <s v="O1010214"/>
    <n v="4"/>
    <m/>
    <s v=""/>
    <s v="10-Combined Bldgn-N2 plant, Demi water"/>
    <s v=""/>
    <s v=""/>
    <s v=""/>
    <m/>
    <s v=""/>
    <s v=""/>
    <m/>
    <s v=""/>
    <s v="TS-G-06:12/_x000a_O1010214:4A"/>
  </r>
  <r>
    <s v="01"/>
    <m/>
    <s v="Сигнал"/>
    <s v="17-H -111LP  "/>
    <s v="17XYSPH111LP"/>
    <s v="11"/>
    <s v="17-L-111-H-111 Electric heater"/>
    <s v="17-L-111-H-111 СТОП"/>
    <s v="Motor Stop command"/>
    <s v="4124-FB-VD-BD00317L11111309"/>
    <x v="23"/>
    <s v="DCS_DO_03"/>
    <m/>
    <x v="73"/>
    <x v="8"/>
    <x v="28"/>
    <x v="7"/>
    <x v="43"/>
    <x v="5"/>
    <x v="5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5"/>
    <x v="3"/>
    <x v="1"/>
    <s v="DCS AMMONIA-UTILITIES"/>
    <m/>
    <m/>
    <m/>
    <s v="O1010214"/>
    <n v="5"/>
    <m/>
    <s v=""/>
    <s v="11-Auxiliary Boiler Area"/>
    <s v=""/>
    <s v=""/>
    <s v=""/>
    <m/>
    <s v=""/>
    <s v=""/>
    <m/>
    <s v=""/>
    <s v="TS-G-07:2/_x000a_O1010214:5A"/>
  </r>
  <r>
    <s v="01"/>
    <m/>
    <s v="Сигнал"/>
    <s v="17-H -111LP  "/>
    <s v="17XYSTH111LP"/>
    <s v="11"/>
    <s v="17-L-111-H-111 Electric heater"/>
    <s v="17-L-111-H-111 ПУСК"/>
    <s v="Motor Start command"/>
    <s v="4124-FB-VD-BD00317L11111309"/>
    <x v="23"/>
    <s v="DCS_DO_03"/>
    <m/>
    <x v="73"/>
    <x v="8"/>
    <x v="29"/>
    <x v="7"/>
    <x v="43"/>
    <x v="0"/>
    <x v="0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6"/>
    <x v="3"/>
    <x v="1"/>
    <s v="DCS AMMONIA-UTILITIES"/>
    <m/>
    <m/>
    <m/>
    <s v="O1010214"/>
    <n v="6"/>
    <m/>
    <s v=""/>
    <s v="11-Auxiliary Boiler Area"/>
    <s v=""/>
    <s v=""/>
    <s v=""/>
    <m/>
    <s v=""/>
    <s v=""/>
    <m/>
    <s v=""/>
    <s v="TS-G-07:4/_x000a_O1010214:6A"/>
  </r>
  <r>
    <s v="02.1"/>
    <s v="28.06.2024 замена типовой схемы"/>
    <s v="Сигнал"/>
    <s v="17-M -101    -BLK"/>
    <s v="17XYSPM101BLK"/>
    <s v="11"/>
    <s v="FAN MOTOR 17-L-111-KM-101-B"/>
    <s v="17-L-111-KM-101-B СТОП"/>
    <s v="Motor Stop command"/>
    <s v="4124-FB-VD-BD00317L11111310"/>
    <x v="24"/>
    <s v="DCS_DO_04"/>
    <m/>
    <x v="73"/>
    <x v="8"/>
    <x v="30"/>
    <x v="7"/>
    <x v="43"/>
    <x v="1"/>
    <x v="1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7"/>
    <x v="3"/>
    <x v="1"/>
    <s v="DCS AMMONIA-UTILITIES"/>
    <m/>
    <m/>
    <m/>
    <s v="O1010214"/>
    <n v="7"/>
    <m/>
    <s v=""/>
    <s v="11-Auxiliary Boiler Area"/>
    <s v=""/>
    <s v=""/>
    <s v=""/>
    <m/>
    <s v=""/>
    <s v=""/>
    <m/>
    <s v=""/>
    <s v="TS-G-07:6/_x000a_O1010214:7A"/>
  </r>
  <r>
    <s v="02.1"/>
    <s v="28.06.2024 замена типовой схемы"/>
    <s v="Сигнал"/>
    <s v="17-M -101    -BLK"/>
    <s v="17XYSTM101BLK"/>
    <s v="11"/>
    <s v="FAN MOTOR 17-L-111-KM-101-B"/>
    <s v="17-L-111-KM-101-B ПУСК"/>
    <s v="Motor Start command"/>
    <s v="4124-FB-VD-BD00317L11111310"/>
    <x v="24"/>
    <s v="DCS_DO_04"/>
    <m/>
    <x v="73"/>
    <x v="8"/>
    <x v="31"/>
    <x v="7"/>
    <x v="43"/>
    <x v="2"/>
    <x v="2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8"/>
    <x v="3"/>
    <x v="1"/>
    <s v="DCS AMMONIA-UTILITIES"/>
    <m/>
    <m/>
    <m/>
    <s v="O1010214"/>
    <n v="8"/>
    <m/>
    <s v=""/>
    <s v="11-Auxiliary Boiler Area"/>
    <s v=""/>
    <s v=""/>
    <s v=""/>
    <m/>
    <s v=""/>
    <s v=""/>
    <m/>
    <s v=""/>
    <s v="TS-G-07:8/_x000a_O1010214:8A"/>
  </r>
  <r>
    <s v="01"/>
    <m/>
    <s v="Сигнал"/>
    <s v="17-H -111L  -001"/>
    <s v="17XYSPH111L001"/>
    <s v="11"/>
    <s v="LO Heater 17-STP-111A-H-001"/>
    <s v="17-STP-111A-H-001 СТОП"/>
    <s v="Heater Stop command"/>
    <s v="4124-GG-VD-BD17117P111037_SH.3"/>
    <x v="23"/>
    <s v="DCS_DO_03"/>
    <m/>
    <x v="73"/>
    <x v="8"/>
    <x v="32"/>
    <x v="7"/>
    <x v="43"/>
    <x v="3"/>
    <x v="3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9"/>
    <x v="3"/>
    <x v="1"/>
    <s v="DCS AMMONIA-UTILITIES"/>
    <m/>
    <m/>
    <m/>
    <s v="O1010214"/>
    <n v="9"/>
    <m/>
    <s v=""/>
    <s v="11-Auxiliary Boiler Area"/>
    <s v=""/>
    <s v=""/>
    <s v=""/>
    <m/>
    <s v=""/>
    <s v=""/>
    <m/>
    <s v=""/>
    <s v="TS-G-07:10/_x000a_O1010214:9A"/>
  </r>
  <r>
    <s v="01"/>
    <m/>
    <s v="Сигнал"/>
    <s v="17-H -111L  -001"/>
    <s v="17XYSTH111L001"/>
    <s v="11"/>
    <s v="LO Heater 17-STP-111A-H-001"/>
    <s v="17-STP-111A-H-001 ПУСК"/>
    <s v="Heater Start command"/>
    <s v="4124-GG-VD-BD17117P111037_SH.3"/>
    <x v="23"/>
    <s v="DCS_DO_03"/>
    <m/>
    <x v="73"/>
    <x v="8"/>
    <x v="33"/>
    <x v="7"/>
    <x v="43"/>
    <x v="4"/>
    <x v="4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0"/>
    <x v="3"/>
    <x v="1"/>
    <s v="DCS AMMONIA-UTILITIES"/>
    <m/>
    <m/>
    <m/>
    <s v="O1010214"/>
    <n v="10"/>
    <m/>
    <s v=""/>
    <s v="11-Auxiliary Boiler Area"/>
    <s v=""/>
    <s v=""/>
    <s v=""/>
    <m/>
    <s v=""/>
    <s v=""/>
    <m/>
    <s v=""/>
    <s v="TS-G-07:12/_x000a_O1010214:10A"/>
  </r>
  <r>
    <s v="01"/>
    <m/>
    <s v="Сигнал"/>
    <s v="17-M -111AL0  -01B"/>
    <s v="17XYSPM111AL001B"/>
    <s v="11"/>
    <s v="17-STP-111A-PM-001B Auxiliary Oil Pump"/>
    <s v="17-STP-111A-PM-001B СТОП"/>
    <s v="Motor Stop command"/>
    <s v="4124-GG-VD-BD17117P111037_SH.3"/>
    <x v="23"/>
    <s v="DCS_DO_03"/>
    <m/>
    <x v="73"/>
    <x v="8"/>
    <x v="34"/>
    <x v="7"/>
    <x v="43"/>
    <x v="6"/>
    <x v="6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1"/>
    <x v="3"/>
    <x v="1"/>
    <s v="DCS AMMONIA-UTILITIES"/>
    <m/>
    <m/>
    <m/>
    <s v="O1010214"/>
    <n v="11"/>
    <m/>
    <s v=""/>
    <s v="11-Auxiliary Boiler Area"/>
    <s v=""/>
    <s v=""/>
    <s v=""/>
    <m/>
    <s v=""/>
    <s v=""/>
    <m/>
    <s v=""/>
    <s v="TS-G-07:14/_x000a_O1010214:11A"/>
  </r>
  <r>
    <s v="01"/>
    <m/>
    <s v="Сигнал"/>
    <s v="17-M -111AL0  -01B"/>
    <s v="17XYSTM111AL001B"/>
    <s v="11"/>
    <s v="17-STP-111A-PM-001B Auxiliary Oil Pump"/>
    <s v="M111B"/>
    <s v="Motor Start command"/>
    <s v="4124-GG-VD-BD17117P111037_SH.3"/>
    <x v="23"/>
    <s v="DCS_DO_03"/>
    <m/>
    <x v="73"/>
    <x v="8"/>
    <x v="35"/>
    <x v="7"/>
    <x v="43"/>
    <x v="7"/>
    <x v="7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2"/>
    <x v="3"/>
    <x v="1"/>
    <s v="DCS AMMONIA-UTILITIES"/>
    <m/>
    <m/>
    <m/>
    <s v="O1010214"/>
    <n v="12"/>
    <m/>
    <s v=""/>
    <s v="11-Auxiliary Boiler Area"/>
    <s v=""/>
    <s v=""/>
    <s v=""/>
    <m/>
    <s v=""/>
    <s v=""/>
    <m/>
    <s v=""/>
    <s v="TS-G-07:16/_x000a_O1010214:12A"/>
  </r>
  <r>
    <s v="01"/>
    <m/>
    <s v="Сигнал"/>
    <s v="17-M -020    -A"/>
    <s v="17XYSPM020A"/>
    <s v="11"/>
    <s v="LP Condensate 17-P-020A"/>
    <s v="17-P-020A СТОП"/>
    <s v="Motor Stop command"/>
    <s v="4124-GG-VD-BD17217P020050"/>
    <x v="23"/>
    <s v="DCS_DO_03"/>
    <m/>
    <x v="73"/>
    <x v="8"/>
    <x v="36"/>
    <x v="7"/>
    <x v="43"/>
    <x v="10"/>
    <x v="10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3"/>
    <x v="3"/>
    <x v="1"/>
    <s v="DCS AMMONIA-UTILITIES"/>
    <m/>
    <m/>
    <m/>
    <s v="O1010214"/>
    <n v="13"/>
    <m/>
    <s v=""/>
    <s v="11-Auxiliary Boiler Area"/>
    <s v=""/>
    <s v=""/>
    <s v=""/>
    <m/>
    <s v=""/>
    <s v=""/>
    <m/>
    <s v=""/>
    <s v="TS-G-07:18/_x000a_O1010214:13A"/>
  </r>
  <r>
    <s v="01"/>
    <m/>
    <s v="Сигнал"/>
    <s v="17-M -020    -A"/>
    <s v="17XYSTM020A"/>
    <s v="11"/>
    <s v="LP Condensate 17-P-020A"/>
    <s v="17-P-020A ПУСК"/>
    <s v="Motor Start command"/>
    <s v="4124-GG-VD-BD17217P020050"/>
    <x v="23"/>
    <s v="DCS_DO_03"/>
    <m/>
    <x v="73"/>
    <x v="8"/>
    <x v="37"/>
    <x v="7"/>
    <x v="43"/>
    <x v="11"/>
    <x v="25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4"/>
    <x v="3"/>
    <x v="1"/>
    <s v="DCS AMMONIA-UTILITIES"/>
    <m/>
    <m/>
    <m/>
    <s v="O1010214"/>
    <n v="14"/>
    <m/>
    <s v=""/>
    <s v="11-Auxiliary Boiler Area"/>
    <s v=""/>
    <s v=""/>
    <s v=""/>
    <m/>
    <s v=""/>
    <s v=""/>
    <m/>
    <s v=""/>
    <s v="TS-G-07:20/_x000a_O1010214:14A"/>
  </r>
  <r>
    <s v="01"/>
    <m/>
    <s v="Сигнал"/>
    <s v="17-M -020    -B"/>
    <s v="17XYSPM020B"/>
    <s v="11"/>
    <s v="LP Condensate 17-P-020B"/>
    <s v="17-P-020B СТОП"/>
    <s v="Motor Stop command"/>
    <s v="4124-GG-VD-BD17217P020050"/>
    <x v="23"/>
    <s v="DCS_DO_03"/>
    <m/>
    <x v="73"/>
    <x v="8"/>
    <x v="38"/>
    <x v="7"/>
    <x v="43"/>
    <x v="12"/>
    <x v="12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5"/>
    <x v="3"/>
    <x v="1"/>
    <s v="DCS AMMONIA-UTILITIES"/>
    <m/>
    <m/>
    <m/>
    <s v="O1010214"/>
    <n v="15"/>
    <m/>
    <s v=""/>
    <s v="11-Auxiliary Boiler Area"/>
    <s v=""/>
    <s v=""/>
    <s v=""/>
    <m/>
    <s v=""/>
    <s v=""/>
    <m/>
    <s v=""/>
    <s v="TS-G-07:22/_x000a_O1010214:15A"/>
  </r>
  <r>
    <s v="01"/>
    <m/>
    <s v="Сигнал"/>
    <s v="17-M -020    -B"/>
    <s v="17XYSTM020B"/>
    <s v="11"/>
    <s v="LP Condensate 17-P-020B"/>
    <s v="17-P-020B ПУСК"/>
    <s v="Motor Start command"/>
    <s v="4124-GG-VD-BD17217P020050"/>
    <x v="23"/>
    <s v="DCS_DO_03"/>
    <m/>
    <x v="73"/>
    <x v="8"/>
    <x v="39"/>
    <x v="7"/>
    <x v="43"/>
    <x v="13"/>
    <x v="13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6"/>
    <x v="3"/>
    <x v="1"/>
    <s v="DCS AMMONIA-UTILITIES"/>
    <m/>
    <m/>
    <m/>
    <s v="O1010214"/>
    <n v="16"/>
    <m/>
    <s v=""/>
    <s v="11-Auxiliary Boiler Area"/>
    <s v=""/>
    <s v=""/>
    <s v=""/>
    <m/>
    <s v=""/>
    <s v=""/>
    <m/>
    <s v=""/>
    <s v="TS-G-07:24/_x000a_O1010214:16A"/>
  </r>
  <r>
    <s v="02.1"/>
    <s v="28.06.2024 замена типовой схемы"/>
    <s v="Сигнал"/>
    <s v="17-M -111    -B"/>
    <s v="17XYSPM111B"/>
    <s v="11"/>
    <s v="17-P-111B Centrifugal Pumps"/>
    <s v="17-P-111B СТОП"/>
    <s v="Motor Stop command"/>
    <s v="4124-XZ-DM-21711201"/>
    <x v="24"/>
    <s v="DCS_DO_04"/>
    <m/>
    <x v="73"/>
    <x v="8"/>
    <x v="40"/>
    <x v="7"/>
    <x v="43"/>
    <x v="14"/>
    <x v="14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7"/>
    <x v="3"/>
    <x v="1"/>
    <s v="DCS AMMONIA-UTILITIES"/>
    <m/>
    <m/>
    <m/>
    <s v="O1010214"/>
    <n v="17"/>
    <m/>
    <s v=""/>
    <s v="11-Auxiliary Boiler Area"/>
    <s v=""/>
    <s v=""/>
    <s v=""/>
    <m/>
    <s v=""/>
    <s v=""/>
    <m/>
    <s v=""/>
    <s v="TS-G-07:26/_x000a_O1010214:17A"/>
  </r>
  <r>
    <s v="02.1"/>
    <s v="28.06.2024 замена типовой схемы"/>
    <s v="Сигнал"/>
    <s v="17-M -111    -B"/>
    <s v="17XYSTM111B"/>
    <s v="11"/>
    <s v="17-P-111B Centrifugal Pumps"/>
    <s v="17-P-111B ПУСК"/>
    <s v="Motor Start command"/>
    <s v="4124-XZ-DM-21711201"/>
    <x v="24"/>
    <s v="DCS_DO_04"/>
    <m/>
    <x v="73"/>
    <x v="8"/>
    <x v="41"/>
    <x v="7"/>
    <x v="43"/>
    <x v="15"/>
    <x v="15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8"/>
    <x v="3"/>
    <x v="1"/>
    <s v="DCS AMMONIA-UTILITIES"/>
    <m/>
    <m/>
    <m/>
    <s v="O1010214"/>
    <n v="18"/>
    <m/>
    <s v=""/>
    <s v="11-Auxiliary Boiler Area"/>
    <s v=""/>
    <s v=""/>
    <s v=""/>
    <m/>
    <s v=""/>
    <s v=""/>
    <m/>
    <s v=""/>
    <s v="TS-G-07:28/_x000a_O1010214:18A"/>
  </r>
  <r>
    <s v="01"/>
    <m/>
    <s v="Сигнал"/>
    <s v="17-H -071    -G"/>
    <s v="17XYSPH071G"/>
    <s v="07"/>
    <s v="17-L-071-K-071G Gearbox Heater"/>
    <s v="17-HE-07207 СТОП"/>
    <s v="Heater Stop command"/>
    <s v="4124-FY-VD-BD17317L07100001_SH.1"/>
    <x v="23"/>
    <s v="DCS_DO_03"/>
    <m/>
    <x v="74"/>
    <x v="8"/>
    <x v="28"/>
    <x v="7"/>
    <x v="38"/>
    <x v="5"/>
    <x v="5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19"/>
    <x v="3"/>
    <x v="1"/>
    <s v="DCS AMMONIA-UTILITIES"/>
    <m/>
    <m/>
    <m/>
    <s v="O1010214"/>
    <n v="19"/>
    <m/>
    <s v=""/>
    <s v="07-Cooling Tower Area"/>
    <s v=""/>
    <s v=""/>
    <s v=""/>
    <m/>
    <s v=""/>
    <s v=""/>
    <m/>
    <s v=""/>
    <s v="TS-G-08:2/_x000a_O1010214:19A"/>
  </r>
  <r>
    <s v="01"/>
    <m/>
    <s v="Сигнал"/>
    <s v="17-H -071    -G"/>
    <s v="17XYSTH071G"/>
    <s v="07"/>
    <s v="17-L-071-K-071G Gearbox Heater"/>
    <s v="17-HE-07207 ПУСК"/>
    <s v="Heater Start command"/>
    <s v="4124-FY-VD-BD17317L07100001_SH.1"/>
    <x v="23"/>
    <s v="DCS_DO_03"/>
    <m/>
    <x v="74"/>
    <x v="8"/>
    <x v="29"/>
    <x v="7"/>
    <x v="38"/>
    <x v="0"/>
    <x v="0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0"/>
    <x v="3"/>
    <x v="1"/>
    <s v="DCS AMMONIA-UTILITIES"/>
    <m/>
    <m/>
    <m/>
    <s v="O1010214"/>
    <n v="20"/>
    <m/>
    <s v=""/>
    <s v="07-Cooling Tower Area"/>
    <s v=""/>
    <s v=""/>
    <s v=""/>
    <m/>
    <s v=""/>
    <s v=""/>
    <m/>
    <s v=""/>
    <s v="TS-G-08:4/_x000a_O1010214:20A"/>
  </r>
  <r>
    <s v="01"/>
    <m/>
    <s v="Сигнал"/>
    <s v="17-H -071    -H"/>
    <s v="17XYSPH071H"/>
    <s v="07"/>
    <s v="17-L-071-K-071H Gearbox Heater"/>
    <s v="17-HE-07208 СТОП"/>
    <s v="Heater Stop command"/>
    <s v="4124-FY-VD-BD17317L07100001_SH.1"/>
    <x v="23"/>
    <s v="DCS_DO_03"/>
    <m/>
    <x v="74"/>
    <x v="8"/>
    <x v="30"/>
    <x v="7"/>
    <x v="38"/>
    <x v="1"/>
    <x v="1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1"/>
    <x v="3"/>
    <x v="1"/>
    <s v="DCS AMMONIA-UTILITIES"/>
    <m/>
    <m/>
    <m/>
    <s v="O1010214"/>
    <n v="21"/>
    <m/>
    <s v=""/>
    <s v="07-Cooling Tower Area"/>
    <s v=""/>
    <s v=""/>
    <s v=""/>
    <m/>
    <s v=""/>
    <s v=""/>
    <m/>
    <s v=""/>
    <s v="TS-G-08:6/_x000a_O1010214:21A"/>
  </r>
  <r>
    <s v="01"/>
    <m/>
    <s v="Сигнал"/>
    <s v="17-H -071    -H"/>
    <s v="17XYSTH071H"/>
    <s v="07"/>
    <s v="17-L-071-K-071H Gearbox Heater"/>
    <s v="17-HE-07208 ПУСК"/>
    <s v="Heater Start command"/>
    <s v="4124-FY-VD-BD17317L07100001_SH.1"/>
    <x v="23"/>
    <s v="DCS_DO_03"/>
    <m/>
    <x v="74"/>
    <x v="8"/>
    <x v="31"/>
    <x v="7"/>
    <x v="38"/>
    <x v="2"/>
    <x v="2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2"/>
    <x v="3"/>
    <x v="1"/>
    <s v="DCS AMMONIA-UTILITIES"/>
    <m/>
    <m/>
    <m/>
    <s v="O1010214"/>
    <n v="22"/>
    <m/>
    <s v=""/>
    <s v="07-Cooling Tower Area"/>
    <s v=""/>
    <s v=""/>
    <s v=""/>
    <m/>
    <s v=""/>
    <s v=""/>
    <m/>
    <s v=""/>
    <s v="TS-G-08:8/_x000a_O1010214:22A"/>
  </r>
  <r>
    <s v="01"/>
    <m/>
    <s v="Сигнал"/>
    <s v="17-M -071LK  -E"/>
    <s v="17XYSTBM071LKE"/>
    <s v="07"/>
    <s v="17-L-071-K-071E Motor"/>
    <s v="17-P-071LK -E ПУСК"/>
    <s v="Motor Backward Start Command"/>
    <s v="4124-FY-VD-BD17317L07100001_SH.2"/>
    <x v="23"/>
    <s v="DCS_DO_03"/>
    <m/>
    <x v="74"/>
    <x v="8"/>
    <x v="32"/>
    <x v="7"/>
    <x v="38"/>
    <x v="3"/>
    <x v="3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3"/>
    <x v="3"/>
    <x v="1"/>
    <s v="DCS AMMONIA-UTILITIES"/>
    <m/>
    <m/>
    <m/>
    <s v="O1010214"/>
    <n v="23"/>
    <m/>
    <s v=""/>
    <s v="07-Cooling Tower Area"/>
    <s v=""/>
    <s v=""/>
    <s v=""/>
    <m/>
    <s v=""/>
    <s v=""/>
    <m/>
    <s v=""/>
    <s v="TS-G-08:10/_x000a_O1010214:23A"/>
  </r>
  <r>
    <s v="01"/>
    <m/>
    <s v="Сигнал"/>
    <s v="17-M -071LK  -E"/>
    <s v="17XYSTFM071LKE"/>
    <s v="07"/>
    <s v="17-L-071-K-071E Motor"/>
    <s v="17-P-071LK -E ПУСК"/>
    <s v="Motor Forward Start Command"/>
    <s v="4124-FY-VD-BD17317L07100001_SH.2"/>
    <x v="23"/>
    <s v="DCS_DO_03"/>
    <m/>
    <x v="74"/>
    <x v="8"/>
    <x v="33"/>
    <x v="7"/>
    <x v="38"/>
    <x v="4"/>
    <x v="4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4"/>
    <x v="3"/>
    <x v="1"/>
    <s v="DCS AMMONIA-UTILITIES"/>
    <m/>
    <m/>
    <m/>
    <s v="O1010214"/>
    <n v="24"/>
    <m/>
    <s v=""/>
    <s v="07-Cooling Tower Area"/>
    <s v=""/>
    <s v=""/>
    <s v=""/>
    <m/>
    <s v=""/>
    <s v=""/>
    <m/>
    <s v=""/>
    <s v="TS-G-08:12/_x000a_O1010214:24A"/>
  </r>
  <r>
    <s v="01"/>
    <m/>
    <s v="Сигнал"/>
    <s v="17-M -071LK  -F"/>
    <s v="17XYSTBM071LKF"/>
    <s v="07"/>
    <s v="17-L-071-K-071F Motor"/>
    <s v="17-P-071LK -F ПУСК"/>
    <s v="Motor Backward Start Command"/>
    <s v="4124-FY-VD-BD17317L07100001_SH.2"/>
    <x v="23"/>
    <s v="DCS_DO_03"/>
    <m/>
    <x v="74"/>
    <x v="8"/>
    <x v="34"/>
    <x v="7"/>
    <x v="38"/>
    <x v="6"/>
    <x v="6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5"/>
    <x v="3"/>
    <x v="1"/>
    <s v="DCS AMMONIA-UTILITIES"/>
    <m/>
    <m/>
    <m/>
    <s v="O1010214"/>
    <n v="25"/>
    <m/>
    <s v=""/>
    <s v="07-Cooling Tower Area"/>
    <s v=""/>
    <s v=""/>
    <s v=""/>
    <m/>
    <s v=""/>
    <s v=""/>
    <m/>
    <s v=""/>
    <s v="TS-G-08:14/_x000a_O1010214:25A"/>
  </r>
  <r>
    <s v="01"/>
    <m/>
    <s v="Сигнал"/>
    <s v="17-M -071LK  -F"/>
    <s v="17XYSTFM071LKF"/>
    <s v="07"/>
    <s v="17-L-071-K-071F Motor"/>
    <s v="17-P-071LK -F ПУСК"/>
    <s v="Motor Forward Start Command"/>
    <s v="4124-FY-VD-BD17317L07100001_SH.2"/>
    <x v="23"/>
    <s v="DCS_DO_03"/>
    <m/>
    <x v="74"/>
    <x v="8"/>
    <x v="35"/>
    <x v="7"/>
    <x v="38"/>
    <x v="7"/>
    <x v="7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6"/>
    <x v="3"/>
    <x v="1"/>
    <s v="DCS AMMONIA-UTILITIES"/>
    <m/>
    <m/>
    <m/>
    <s v="O1010214"/>
    <n v="26"/>
    <m/>
    <s v=""/>
    <s v="07-Cooling Tower Area"/>
    <s v=""/>
    <s v=""/>
    <s v=""/>
    <m/>
    <s v=""/>
    <s v=""/>
    <m/>
    <s v=""/>
    <s v="TS-G-08:16/_x000a_O1010214:26A"/>
  </r>
  <r>
    <s v="01"/>
    <m/>
    <s v="Сигнал"/>
    <s v="17-M -071LK  -G"/>
    <s v="17XYSTBM071LKG"/>
    <s v="07"/>
    <s v="17-L-071-K-071G Motor"/>
    <s v="17-P-071LK -G ПУСК"/>
    <s v="Motor Backward Start Command"/>
    <s v="4124-FY-VD-BD17317L07100001_SH.2"/>
    <x v="23"/>
    <s v="DCS_DO_03"/>
    <m/>
    <x v="74"/>
    <x v="8"/>
    <x v="36"/>
    <x v="7"/>
    <x v="38"/>
    <x v="10"/>
    <x v="10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7"/>
    <x v="3"/>
    <x v="1"/>
    <s v="DCS AMMONIA-UTILITIES"/>
    <m/>
    <m/>
    <m/>
    <s v="O1010214"/>
    <n v="27"/>
    <m/>
    <s v=""/>
    <s v="07-Cooling Tower Area"/>
    <s v=""/>
    <s v=""/>
    <s v=""/>
    <m/>
    <s v=""/>
    <s v=""/>
    <m/>
    <s v=""/>
    <s v="TS-G-08:18/_x000a_O1010214:27A"/>
  </r>
  <r>
    <s v="01"/>
    <m/>
    <s v="Сигнал"/>
    <s v="17-M -071LK  -G"/>
    <s v="17XYSTFM071LKG"/>
    <s v="07"/>
    <s v="17-L-071-K-071G Motor"/>
    <s v="17-P-071LK -G ПУСК"/>
    <s v="Motor Forward Start Command"/>
    <s v="4124-FY-VD-BD17317L07100001_SH.2"/>
    <x v="23"/>
    <s v="DCS_DO_03"/>
    <m/>
    <x v="74"/>
    <x v="8"/>
    <x v="37"/>
    <x v="7"/>
    <x v="38"/>
    <x v="11"/>
    <x v="25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8"/>
    <x v="3"/>
    <x v="1"/>
    <s v="DCS AMMONIA-UTILITIES"/>
    <m/>
    <m/>
    <m/>
    <s v="O1010214"/>
    <n v="28"/>
    <m/>
    <s v=""/>
    <s v="07-Cooling Tower Area"/>
    <s v=""/>
    <s v=""/>
    <s v=""/>
    <m/>
    <s v=""/>
    <s v=""/>
    <m/>
    <s v=""/>
    <s v="TS-G-08:20/_x000a_O1010214:28A"/>
  </r>
  <r>
    <s v="01"/>
    <m/>
    <s v="Сигнал"/>
    <s v="17-M -071LK  -H"/>
    <s v="17XYSTBM071LKH"/>
    <s v="07"/>
    <s v="17-L-071-K-071H Motor"/>
    <s v="17-P-071LK -H ПУСК"/>
    <s v="Motor Backward Start Command"/>
    <s v="4124-FY-VD-BD17317L07100001_SH.2"/>
    <x v="23"/>
    <s v="DCS_DO_03"/>
    <m/>
    <x v="74"/>
    <x v="8"/>
    <x v="38"/>
    <x v="7"/>
    <x v="38"/>
    <x v="12"/>
    <x v="12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29"/>
    <x v="3"/>
    <x v="1"/>
    <s v="DCS AMMONIA-UTILITIES"/>
    <m/>
    <m/>
    <m/>
    <s v="O1010214"/>
    <n v="29"/>
    <m/>
    <s v=""/>
    <s v="07-Cooling Tower Area"/>
    <s v=""/>
    <s v=""/>
    <s v=""/>
    <m/>
    <s v=""/>
    <s v=""/>
    <m/>
    <s v=""/>
    <s v="TS-G-08:22/_x000a_O1010214:29A"/>
  </r>
  <r>
    <s v="01"/>
    <m/>
    <s v="Сигнал"/>
    <s v="17-M -071LK  -H"/>
    <s v="17XYSTFM071LKH"/>
    <s v="07"/>
    <s v="17-L-071-K-071H Motor"/>
    <s v="17-P-071LK -H ПУСК"/>
    <s v="Motor Forward Start Command"/>
    <s v="4124-FY-VD-BD17317L07100001_SH.2"/>
    <x v="23"/>
    <s v="DCS_DO_03"/>
    <m/>
    <x v="74"/>
    <x v="8"/>
    <x v="39"/>
    <x v="7"/>
    <x v="38"/>
    <x v="13"/>
    <x v="13"/>
    <x v="0"/>
    <x v="9"/>
    <x v="3"/>
    <s v=""/>
    <s v=""/>
    <s v="O1010214"/>
    <s v="TUA711-DIO32"/>
    <s v="17-SC-DCS-001/O1010214/ 17-MC-DCS-003"/>
    <s v="DB37-*m"/>
    <x v="0"/>
    <s v="CPO101"/>
    <n v="0"/>
    <x v="2"/>
    <x v="37"/>
    <x v="13"/>
    <n v="30"/>
    <x v="3"/>
    <x v="1"/>
    <s v="DCS AMMONIA-UTILITIES"/>
    <m/>
    <m/>
    <m/>
    <s v="O1010214"/>
    <n v="30"/>
    <m/>
    <s v=""/>
    <s v="07-Cooling Tower Area"/>
    <s v=""/>
    <s v=""/>
    <s v=""/>
    <m/>
    <s v=""/>
    <s v=""/>
    <m/>
    <s v=""/>
    <s v="TS-G-08:24/_x000a_O1010214:30A"/>
  </r>
  <r>
    <s v="01"/>
    <m/>
    <s v="Сигнал"/>
    <s v="17-E -111"/>
    <s v="17XYSPE111"/>
    <s v="11"/>
    <s v="17-E-111  Fuel Gas Electrical heater"/>
    <s v="17E111 ПУСК"/>
    <s v="Heater Stop command"/>
    <s v="4124-XZ-DM-21711801"/>
    <x v="23"/>
    <s v="DCS_DO_03"/>
    <m/>
    <x v="75"/>
    <x v="9"/>
    <x v="28"/>
    <x v="7"/>
    <x v="34"/>
    <x v="5"/>
    <x v="5"/>
    <x v="0"/>
    <x v="10"/>
    <x v="3"/>
    <s v=""/>
    <s v=""/>
    <s v="O1010214"/>
    <s v="TUA711-DIO32"/>
    <s v="17-SC-DCS-001/O1010214/ 17-MC-DCS-003"/>
    <s v="DB37-*m"/>
    <x v="0"/>
    <s v="CPO101"/>
    <n v="0"/>
    <x v="2"/>
    <x v="37"/>
    <x v="13"/>
    <n v="31"/>
    <x v="3"/>
    <x v="1"/>
    <s v="DCS AMMONIA-UTILITIES"/>
    <m/>
    <m/>
    <m/>
    <s v="O1010214"/>
    <n v="31"/>
    <m/>
    <s v=""/>
    <s v="11-Auxiliary Boiler Area"/>
    <s v=""/>
    <s v=""/>
    <s v=""/>
    <m/>
    <s v=""/>
    <s v=""/>
    <m/>
    <s v=""/>
    <s v="TS-F-01:2/_x000a_O1010214:31A"/>
  </r>
  <r>
    <s v="01"/>
    <m/>
    <s v="Сигнал"/>
    <s v="17-E -111"/>
    <s v="17XYSTE111"/>
    <s v="11"/>
    <s v="17-E-111  Fuel Gas Electrical heater"/>
    <s v="17E111 СТОП"/>
    <s v="Heater Start command"/>
    <s v="4124-XZ-DM-21711801"/>
    <x v="23"/>
    <s v="DCS_DO_03"/>
    <m/>
    <x v="75"/>
    <x v="9"/>
    <x v="29"/>
    <x v="7"/>
    <x v="34"/>
    <x v="0"/>
    <x v="0"/>
    <x v="0"/>
    <x v="10"/>
    <x v="3"/>
    <s v=""/>
    <s v=""/>
    <s v="O1010214"/>
    <s v="TUA711-DIO32"/>
    <s v="17-SC-DCS-001/O1010214/ 17-MC-DCS-003"/>
    <s v="DB37-*m"/>
    <x v="0"/>
    <s v="CPO101"/>
    <n v="0"/>
    <x v="2"/>
    <x v="37"/>
    <x v="13"/>
    <n v="32"/>
    <x v="3"/>
    <x v="1"/>
    <s v="DCS AMMONIA-UTILITIES"/>
    <m/>
    <m/>
    <m/>
    <s v="O1010214"/>
    <n v="32"/>
    <m/>
    <s v=""/>
    <s v="11-Auxiliary Boiler Area"/>
    <s v=""/>
    <s v=""/>
    <s v=""/>
    <m/>
    <s v=""/>
    <s v=""/>
    <m/>
    <s v=""/>
    <s v="TS-F-01:4/_x000a_O1010214:32A"/>
  </r>
  <r>
    <s v="01"/>
    <m/>
    <s v="Сигнал"/>
    <s v="17-M -032    -C"/>
    <s v="17XYSPM032C"/>
    <s v="10"/>
    <s v="Demi Water Pump 17-P-032C"/>
    <s v="17-P-032C СТОП"/>
    <s v="Motor Stop command"/>
    <s v="4124-XZ-DM-21703001"/>
    <x v="23"/>
    <s v="DCS_DO_03"/>
    <m/>
    <x v="76"/>
    <x v="8"/>
    <x v="28"/>
    <x v="3"/>
    <x v="30"/>
    <x v="5"/>
    <x v="5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1"/>
    <x v="3"/>
    <x v="1"/>
    <s v="DCS AMMONIA-UTILITIES"/>
    <m/>
    <m/>
    <m/>
    <s v="O1010215"/>
    <n v="1"/>
    <m/>
    <s v=""/>
    <s v="10-Combined Bldgn-N2 plant, Demi water"/>
    <s v=""/>
    <s v=""/>
    <s v=""/>
    <m/>
    <s v=""/>
    <s v=""/>
    <m/>
    <s v=""/>
    <s v="TS-H-04:2/_x000a_O1010215:1A"/>
  </r>
  <r>
    <s v="01"/>
    <m/>
    <s v="Сигнал"/>
    <s v="17-M -032    -C"/>
    <s v="17XYSTM032C"/>
    <s v="10"/>
    <s v="Demi Water Pump 17-P-032C"/>
    <s v="17-P-032C ПУСК"/>
    <s v="Motor Start command"/>
    <s v="4124-XZ-DM-21703001"/>
    <x v="23"/>
    <s v="DCS_DO_03"/>
    <m/>
    <x v="76"/>
    <x v="8"/>
    <x v="29"/>
    <x v="3"/>
    <x v="30"/>
    <x v="0"/>
    <x v="0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2"/>
    <x v="3"/>
    <x v="1"/>
    <s v="DCS AMMONIA-UTILITIES"/>
    <m/>
    <m/>
    <m/>
    <s v="O1010215"/>
    <n v="2"/>
    <m/>
    <s v=""/>
    <s v="10-Combined Bldgn-N2 plant, Demi water"/>
    <s v=""/>
    <s v=""/>
    <s v=""/>
    <m/>
    <s v=""/>
    <s v=""/>
    <m/>
    <s v=""/>
    <s v="TS-H-04:4/_x000a_O1010215:2A"/>
  </r>
  <r>
    <s v="01"/>
    <m/>
    <s v="Сигнал"/>
    <s v="17-M -030    -A"/>
    <s v="17XYSPM030A"/>
    <s v="10"/>
    <s v="SAC Filter Feed Pump 17-P-030A"/>
    <s v="17-P-030A СТОП"/>
    <s v="Motor Stop command"/>
    <s v="4124-GG-VD-BD17217P030086"/>
    <x v="23"/>
    <s v="DCS_DO_03"/>
    <m/>
    <x v="76"/>
    <x v="8"/>
    <x v="30"/>
    <x v="3"/>
    <x v="30"/>
    <x v="1"/>
    <x v="1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3"/>
    <x v="3"/>
    <x v="1"/>
    <s v="DCS AMMONIA-UTILITIES"/>
    <m/>
    <m/>
    <m/>
    <s v="O1010215"/>
    <n v="3"/>
    <m/>
    <s v=""/>
    <s v="10-Combined Bldgn-N2 plant, Demi water"/>
    <s v=""/>
    <s v=""/>
    <s v=""/>
    <m/>
    <s v=""/>
    <s v=""/>
    <m/>
    <s v=""/>
    <s v="TS-H-04:6/_x000a_O1010215:3A"/>
  </r>
  <r>
    <s v="01"/>
    <m/>
    <s v="Сигнал"/>
    <s v="17-M -030    -A"/>
    <s v="17XYSTM030A"/>
    <s v="10"/>
    <s v="SAC Filter Feed Pump 17-P-030A"/>
    <s v="17-P-030A ПУСК"/>
    <s v="Motor Start command"/>
    <s v="4124-GG-VD-BD17217P030086"/>
    <x v="23"/>
    <s v="DCS_DO_03"/>
    <m/>
    <x v="76"/>
    <x v="8"/>
    <x v="31"/>
    <x v="3"/>
    <x v="30"/>
    <x v="2"/>
    <x v="2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4"/>
    <x v="3"/>
    <x v="1"/>
    <s v="DCS AMMONIA-UTILITIES"/>
    <m/>
    <m/>
    <m/>
    <s v="O1010215"/>
    <n v="4"/>
    <m/>
    <s v=""/>
    <s v="10-Combined Bldgn-N2 plant, Demi water"/>
    <s v=""/>
    <s v=""/>
    <s v=""/>
    <m/>
    <s v=""/>
    <s v=""/>
    <m/>
    <s v=""/>
    <s v="TS-H-04:8/_x000a_O1010215:4A"/>
  </r>
  <r>
    <s v="01"/>
    <m/>
    <s v="Сигнал"/>
    <s v="17-M -030    -B"/>
    <s v="17XYSPM030B"/>
    <s v="10"/>
    <s v="SAC Filter Feed Pump 17-P-030B"/>
    <s v="17-P-030B СТОП"/>
    <s v="Motor Stop command"/>
    <s v="4124-GG-VD-BD17217P030086"/>
    <x v="23"/>
    <s v="DCS_DO_03"/>
    <m/>
    <x v="76"/>
    <x v="8"/>
    <x v="32"/>
    <x v="3"/>
    <x v="30"/>
    <x v="3"/>
    <x v="3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5"/>
    <x v="3"/>
    <x v="1"/>
    <s v="DCS AMMONIA-UTILITIES"/>
    <m/>
    <m/>
    <m/>
    <s v="O1010215"/>
    <n v="5"/>
    <m/>
    <s v=""/>
    <s v="10-Combined Bldgn-N2 plant, Demi water"/>
    <s v=""/>
    <s v=""/>
    <s v=""/>
    <m/>
    <s v=""/>
    <s v=""/>
    <m/>
    <s v=""/>
    <s v="TS-H-04:10/_x000a_O1010215:5A"/>
  </r>
  <r>
    <s v="01"/>
    <m/>
    <s v="Сигнал"/>
    <s v="17-M -030    -B"/>
    <s v="17XYSTM030B"/>
    <s v="10"/>
    <s v="SAC Filter Feed Pump 17-P-030B"/>
    <s v="17-P-030B ПУСК"/>
    <s v="Motor Start command"/>
    <s v="4124-GG-VD-BD17217P030086"/>
    <x v="23"/>
    <s v="DCS_DO_03"/>
    <m/>
    <x v="76"/>
    <x v="8"/>
    <x v="33"/>
    <x v="3"/>
    <x v="30"/>
    <x v="4"/>
    <x v="4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6"/>
    <x v="3"/>
    <x v="1"/>
    <s v="DCS AMMONIA-UTILITIES"/>
    <m/>
    <m/>
    <m/>
    <s v="O1010215"/>
    <n v="6"/>
    <m/>
    <s v=""/>
    <s v="10-Combined Bldgn-N2 plant, Demi water"/>
    <s v=""/>
    <s v=""/>
    <s v=""/>
    <m/>
    <s v=""/>
    <s v=""/>
    <m/>
    <s v=""/>
    <s v="TS-H-04:12/_x000a_O1010215:6A"/>
  </r>
  <r>
    <s v="01"/>
    <m/>
    <s v="Сигнал"/>
    <s v="17-M -030    -C"/>
    <s v="17XYSPM030C"/>
    <s v="10"/>
    <s v="SAC Filter Feed Pump 17-P-030C"/>
    <s v="17-P-030C СТОП"/>
    <s v="Motor Stop command"/>
    <s v="4124-XZ-DM-21703004"/>
    <x v="23"/>
    <s v="DCS_DO_03"/>
    <m/>
    <x v="76"/>
    <x v="8"/>
    <x v="34"/>
    <x v="3"/>
    <x v="30"/>
    <x v="6"/>
    <x v="6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7"/>
    <x v="3"/>
    <x v="1"/>
    <s v="DCS AMMONIA-UTILITIES"/>
    <m/>
    <m/>
    <m/>
    <s v="O1010215"/>
    <n v="7"/>
    <m/>
    <s v=""/>
    <s v="10-Combined Bldgn-N2 plant, Demi water"/>
    <s v=""/>
    <s v=""/>
    <s v=""/>
    <m/>
    <s v=""/>
    <s v=""/>
    <m/>
    <s v=""/>
    <s v="TS-H-04:14/_x000a_O1010215:7A"/>
  </r>
  <r>
    <s v="01"/>
    <m/>
    <s v="Сигнал"/>
    <s v="17-M -030    -C"/>
    <s v="17XYSTM030C"/>
    <s v="10"/>
    <s v="SAC Filter Feed Pump 17-P-030C"/>
    <s v="17-P-030C ПУСК"/>
    <s v="Motor Start command"/>
    <s v="4124-XZ-DM-21703004"/>
    <x v="23"/>
    <s v="DCS_DO_03"/>
    <m/>
    <x v="76"/>
    <x v="8"/>
    <x v="35"/>
    <x v="3"/>
    <x v="30"/>
    <x v="7"/>
    <x v="7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8"/>
    <x v="3"/>
    <x v="1"/>
    <s v="DCS AMMONIA-UTILITIES"/>
    <m/>
    <m/>
    <m/>
    <s v="O1010215"/>
    <n v="8"/>
    <m/>
    <s v=""/>
    <s v="10-Combined Bldgn-N2 plant, Demi water"/>
    <s v=""/>
    <s v=""/>
    <s v=""/>
    <m/>
    <s v=""/>
    <s v=""/>
    <m/>
    <s v=""/>
    <s v="TS-H-04:16/_x000a_O1010215:8A"/>
  </r>
  <r>
    <s v="01"/>
    <s v="Переподключены с платы O1011213 (14.06.2024)"/>
    <s v="Сигнал"/>
    <s v="17-M -0026LP -A"/>
    <s v="17XYSPM026LPA"/>
    <s v="00"/>
    <s v="NaOH unloading pump 17-L-022-P-026A"/>
    <s v="L022P026A ОСТАНОВ"/>
    <s v="Motor Stop command"/>
    <s v="4124-FY-VD-BD17617L02200002_SH.6"/>
    <x v="23"/>
    <s v="DCS_DO_03"/>
    <m/>
    <x v="77"/>
    <x v="8"/>
    <x v="36"/>
    <x v="3"/>
    <x v="29"/>
    <x v="10"/>
    <x v="10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9"/>
    <x v="3"/>
    <x v="1"/>
    <s v="DCS AMMONIA-UTILITIES"/>
    <m/>
    <m/>
    <m/>
    <s v="O1010215"/>
    <n v="9"/>
    <m/>
    <s v=""/>
    <s v="00-Common"/>
    <s v=""/>
    <s v=""/>
    <s v=""/>
    <m/>
    <s v=""/>
    <s v=""/>
    <m/>
    <s v=""/>
    <s v="TS-H-03:18/_x000a_O1010215:9A"/>
  </r>
  <r>
    <s v="01"/>
    <s v="Переподключены с платы O1011213 (14.06.2024)"/>
    <s v="Сигнал"/>
    <s v="17-M -0026LP -A"/>
    <s v="17XYSTM026LPA"/>
    <s v="00"/>
    <s v="NaOH unloading pump 17-L-022-P-026A"/>
    <s v="L022P026A ПУСК"/>
    <s v="Motor Start command"/>
    <s v="4124-FY-VD-BD17617L02200002_SH.6"/>
    <x v="23"/>
    <s v="DCS_DO_03"/>
    <m/>
    <x v="77"/>
    <x v="8"/>
    <x v="37"/>
    <x v="3"/>
    <x v="29"/>
    <x v="11"/>
    <x v="25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10"/>
    <x v="3"/>
    <x v="1"/>
    <s v="DCS AMMONIA-UTILITIES"/>
    <m/>
    <m/>
    <m/>
    <s v="O1010215"/>
    <n v="10"/>
    <m/>
    <s v=""/>
    <s v="00-Common"/>
    <s v=""/>
    <s v=""/>
    <s v=""/>
    <m/>
    <s v=""/>
    <s v=""/>
    <m/>
    <s v=""/>
    <s v="TS-H-03:20/_x000a_O1010215:10A"/>
  </r>
  <r>
    <s v="01"/>
    <s v="Переподключены с платы O1011213 (14.06.2024)"/>
    <s v="Сигнал"/>
    <s v="17-M -0027LP -A"/>
    <s v="17XYSPM027LPA"/>
    <s v="00"/>
    <s v="NaOH unloading pump 17-L-022-P-027A"/>
    <s v="L022P027A ОСТАНОВ"/>
    <s v="Motor Stop command"/>
    <s v="4124-FY-VD-BD17617L02200002_SH.6"/>
    <x v="23"/>
    <s v="DCS_DO_03"/>
    <m/>
    <x v="77"/>
    <x v="8"/>
    <x v="38"/>
    <x v="3"/>
    <x v="29"/>
    <x v="12"/>
    <x v="12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11"/>
    <x v="3"/>
    <x v="1"/>
    <s v="DCS AMMONIA-UTILITIES"/>
    <m/>
    <m/>
    <m/>
    <s v="O1010215"/>
    <n v="11"/>
    <m/>
    <s v=""/>
    <s v="00-Common"/>
    <s v=""/>
    <s v=""/>
    <s v=""/>
    <m/>
    <s v=""/>
    <s v=""/>
    <m/>
    <s v=""/>
    <s v="TS-H-03:22/_x000a_O1010215:11A"/>
  </r>
  <r>
    <s v="01"/>
    <s v="Переподключены с платы O1011213 (14.06.2024)"/>
    <s v="Сигнал"/>
    <s v="17-M -0027LP -A"/>
    <s v="17XYSTM027LPA"/>
    <s v="00"/>
    <s v="NaOH unloading pump 17-L-022-P-027A"/>
    <s v="L022P027A ПУСК"/>
    <s v="Motor Start command"/>
    <s v="4124-FY-VD-BD17617L02200002_SH.6"/>
    <x v="23"/>
    <s v="DCS_DO_03"/>
    <m/>
    <x v="77"/>
    <x v="8"/>
    <x v="39"/>
    <x v="3"/>
    <x v="29"/>
    <x v="13"/>
    <x v="13"/>
    <x v="0"/>
    <x v="9"/>
    <x v="3"/>
    <s v=""/>
    <s v=""/>
    <s v="O1010215"/>
    <s v="TUA711-DIO32"/>
    <s v="17-SC-DCS-001/O1010215/ 17-MC-DCS-005"/>
    <s v="DB37-*m"/>
    <x v="0"/>
    <s v="CPO101"/>
    <n v="0"/>
    <x v="2"/>
    <x v="38"/>
    <x v="14"/>
    <n v="12"/>
    <x v="3"/>
    <x v="1"/>
    <s v="DCS AMMONIA-UTILITIES"/>
    <m/>
    <m/>
    <m/>
    <s v="O1010215"/>
    <n v="12"/>
    <m/>
    <s v=""/>
    <s v="00-Common"/>
    <s v=""/>
    <s v=""/>
    <s v=""/>
    <m/>
    <s v=""/>
    <s v=""/>
    <m/>
    <s v=""/>
    <s v="TS-H-03:24/_x000a_O1010215:12A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3"/>
    <x v="3"/>
    <x v="1"/>
    <s v="DCS AMMONIA-UTILITIES"/>
    <m/>
    <m/>
    <m/>
    <s v="O1010215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4"/>
    <x v="3"/>
    <x v="1"/>
    <s v="DCS AMMONIA-UTILITIES"/>
    <m/>
    <m/>
    <m/>
    <s v="O1010215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5"/>
    <x v="3"/>
    <x v="1"/>
    <s v="DCS AMMONIA-UTILITIES"/>
    <m/>
    <m/>
    <m/>
    <s v="O1010215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6"/>
    <x v="3"/>
    <x v="1"/>
    <s v="DCS AMMONIA-UTILITIES"/>
    <m/>
    <m/>
    <m/>
    <s v="O1010215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7"/>
    <x v="3"/>
    <x v="1"/>
    <s v="DCS AMMONIA-UTILITIES"/>
    <m/>
    <m/>
    <m/>
    <s v="O1010215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8"/>
    <x v="3"/>
    <x v="1"/>
    <s v="DCS AMMONIA-UTILITIES"/>
    <m/>
    <m/>
    <m/>
    <s v="O1010215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19"/>
    <x v="3"/>
    <x v="1"/>
    <s v="DCS AMMONIA-UTILITIES"/>
    <m/>
    <m/>
    <m/>
    <s v="O1010215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0"/>
    <x v="3"/>
    <x v="1"/>
    <s v="DCS AMMONIA-UTILITIES"/>
    <m/>
    <m/>
    <m/>
    <s v="O1010215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1"/>
    <x v="3"/>
    <x v="1"/>
    <s v="DCS AMMONIA-UTILITIES"/>
    <m/>
    <m/>
    <m/>
    <s v="O1010215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2"/>
    <x v="3"/>
    <x v="1"/>
    <s v="DCS AMMONIA-UTILITIES"/>
    <m/>
    <m/>
    <m/>
    <s v="O1010215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3"/>
    <x v="3"/>
    <x v="1"/>
    <s v="DCS AMMONIA-UTILITIES"/>
    <m/>
    <m/>
    <m/>
    <s v="O1010215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4"/>
    <x v="3"/>
    <x v="1"/>
    <s v="DCS AMMONIA-UTILITIES"/>
    <m/>
    <m/>
    <m/>
    <s v="O1010215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5"/>
    <x v="3"/>
    <x v="1"/>
    <s v="DCS AMMONIA-UTILITIES"/>
    <m/>
    <m/>
    <m/>
    <s v="O1010215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6"/>
    <x v="3"/>
    <x v="1"/>
    <s v="DCS AMMONIA-UTILITIES"/>
    <m/>
    <m/>
    <m/>
    <s v="O1010215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7"/>
    <x v="3"/>
    <x v="1"/>
    <s v="DCS AMMONIA-UTILITIES"/>
    <m/>
    <m/>
    <m/>
    <s v="O1010215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8"/>
    <x v="3"/>
    <x v="1"/>
    <s v="DCS AMMONIA-UTILITIES"/>
    <m/>
    <m/>
    <m/>
    <s v="O1010215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29"/>
    <x v="3"/>
    <x v="1"/>
    <s v="DCS AMMONIA-UTILITIES"/>
    <m/>
    <m/>
    <m/>
    <s v="O1010215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30"/>
    <x v="3"/>
    <x v="1"/>
    <s v="DCS AMMONIA-UTILITIES"/>
    <m/>
    <m/>
    <m/>
    <s v="O1010215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31"/>
    <x v="3"/>
    <x v="1"/>
    <s v="DCS AMMONIA-UTILITIES"/>
    <m/>
    <m/>
    <m/>
    <s v="O1010215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3"/>
    <x v="6"/>
    <x v="8"/>
    <x v="8"/>
    <x v="1"/>
    <x v="5"/>
    <x v="3"/>
    <s v=""/>
    <s v=""/>
    <s v="O1010215"/>
    <s v="TUA711-DIO32"/>
    <s v="17-SC-DCS-001/O1010215/ 17-MC-DCS-005"/>
    <s v="DB37-*m"/>
    <x v="0"/>
    <s v="CPO101"/>
    <n v="0"/>
    <x v="2"/>
    <x v="38"/>
    <x v="14"/>
    <n v="32"/>
    <x v="3"/>
    <x v="1"/>
    <s v="DCS AMMONIA-UTILITIES"/>
    <m/>
    <m/>
    <m/>
    <s v="O1010215"/>
    <n v="32"/>
    <m/>
    <s v=""/>
    <m/>
    <s v=""/>
    <s v=""/>
    <s v=""/>
    <m/>
    <s v=""/>
    <s v=""/>
    <m/>
    <s v=""/>
    <s v=""/>
  </r>
  <r>
    <s v="01"/>
    <m/>
    <s v="Сигнал"/>
    <s v="17-H -111L  -001"/>
    <s v="17XSAH111L001"/>
    <s v="11"/>
    <s v="LO Heater 17-STP-111A-H-001"/>
    <s v="17-STP-111A-H-001 ДОСТУПНО"/>
    <s v="Heater available status"/>
    <s v="4124-GG-VD-BD17117P111037_SH.3"/>
    <x v="15"/>
    <s v="DCS_DI_03"/>
    <m/>
    <x v="40"/>
    <x v="2"/>
    <x v="7"/>
    <x v="3"/>
    <x v="26"/>
    <x v="7"/>
    <x v="7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1"/>
    <x v="2"/>
    <x v="1"/>
    <s v="DCS AMMONIA-UTILITIES"/>
    <m/>
    <m/>
    <m/>
    <s v="O1010300"/>
    <n v="1"/>
    <m/>
    <s v=""/>
    <s v="11-Auxiliary Boiler Area"/>
    <s v=""/>
    <s v=""/>
    <s v=""/>
    <m/>
    <s v=""/>
    <s v=""/>
    <m/>
    <s v="TS-G-04:15/_x000a_O1010300:1A"/>
    <s v="TS-G-04:16/_x000a_O1010300:1B"/>
  </r>
  <r>
    <s v="01"/>
    <m/>
    <s v="Сигнал"/>
    <s v="17-H -111L  -001"/>
    <s v="17XSRH111L001"/>
    <s v="11"/>
    <s v="LO Heater 17-STP-111A-H-001"/>
    <s v="17-STP-111A-H-001 МЕСТ/ДИСТАНЦ"/>
    <s v="Heater Local/Remote status"/>
    <s v="4124-GG-VD-BD17117P111037_SH.3"/>
    <x v="15"/>
    <s v="DCS_DI_03"/>
    <m/>
    <x v="40"/>
    <x v="2"/>
    <x v="10"/>
    <x v="3"/>
    <x v="26"/>
    <x v="10"/>
    <x v="10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2"/>
    <x v="2"/>
    <x v="1"/>
    <s v="DCS AMMONIA-UTILITIES"/>
    <m/>
    <m/>
    <m/>
    <s v="O1010300"/>
    <n v="2"/>
    <m/>
    <s v=""/>
    <s v="11-Auxiliary Boiler Area"/>
    <s v=""/>
    <s v=""/>
    <s v=""/>
    <m/>
    <s v=""/>
    <s v=""/>
    <m/>
    <s v="TS-G-04:17/_x000a_O1010300:2A"/>
    <s v="TS-G-04:18/_x000a_O1010300:2B"/>
  </r>
  <r>
    <s v="01"/>
    <m/>
    <s v="Сигнал"/>
    <s v="17-M -111AL0  -01B"/>
    <s v="17XSM111AL001B"/>
    <s v="11"/>
    <s v="17-STP-111A-PM-001B Auxiliary Oil Pump"/>
    <s v="ВСПОМ. МАСЛЯНЫЙ НАСОС"/>
    <s v="Motor Running Status"/>
    <s v="4124-GG-VD-BD17117P111037_SH.3"/>
    <x v="15"/>
    <s v="DCS_DI_03"/>
    <m/>
    <x v="40"/>
    <x v="2"/>
    <x v="11"/>
    <x v="3"/>
    <x v="26"/>
    <x v="11"/>
    <x v="11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3"/>
    <x v="2"/>
    <x v="1"/>
    <s v="DCS AMMONIA-UTILITIES"/>
    <m/>
    <m/>
    <m/>
    <s v="O1010300"/>
    <n v="3"/>
    <m/>
    <s v=""/>
    <s v="11-Auxiliary Boiler Area"/>
    <s v=""/>
    <s v=""/>
    <s v=""/>
    <m/>
    <s v=""/>
    <s v=""/>
    <m/>
    <s v="TS-G-04:19/_x000a_O1010300:3A"/>
    <s v="TS-G-04:20/_x000a_O1010300:3B"/>
  </r>
  <r>
    <s v="01"/>
    <m/>
    <s v="Сигнал"/>
    <s v="17-M -111AL0  -01B"/>
    <s v="17XSAM111AL001B"/>
    <s v="11"/>
    <s v="17-STP-111A-PM-001B Auxiliary Oil Pump"/>
    <s v="17-STP-111A-PM-001B ДОСТУПНО"/>
    <s v="Motor available status"/>
    <s v="4124-GG-VD-BD17117P111037_SH.3"/>
    <x v="15"/>
    <s v="DCS_DI_03"/>
    <m/>
    <x v="40"/>
    <x v="2"/>
    <x v="12"/>
    <x v="3"/>
    <x v="26"/>
    <x v="12"/>
    <x v="12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4"/>
    <x v="2"/>
    <x v="1"/>
    <s v="DCS AMMONIA-UTILITIES"/>
    <m/>
    <m/>
    <m/>
    <s v="O1010300"/>
    <n v="4"/>
    <m/>
    <s v=""/>
    <s v="11-Auxiliary Boiler Area"/>
    <s v=""/>
    <s v=""/>
    <s v=""/>
    <m/>
    <s v=""/>
    <s v=""/>
    <m/>
    <s v="TS-G-04:21/_x000a_O1010300:4A"/>
    <s v="TS-G-04:22/_x000a_O1010300:4B"/>
  </r>
  <r>
    <s v="01"/>
    <m/>
    <s v="Сигнал"/>
    <s v="17-M -111AL0  -01B"/>
    <s v="17XSRM111AL001B"/>
    <s v="11"/>
    <s v="17-STP-111A-PM-001B Auxiliary Oil Pump"/>
    <s v="17-STP-111A-PM-001B МЕСТ/ДИСТАНЦ"/>
    <s v="Motor Local/Remote status"/>
    <s v="4124-GG-VD-BD17117P111037_SH.3"/>
    <x v="15"/>
    <s v="DCS_DI_03"/>
    <m/>
    <x v="40"/>
    <x v="2"/>
    <x v="13"/>
    <x v="3"/>
    <x v="26"/>
    <x v="13"/>
    <x v="13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5"/>
    <x v="2"/>
    <x v="1"/>
    <s v="DCS AMMONIA-UTILITIES"/>
    <m/>
    <m/>
    <m/>
    <s v="O1010300"/>
    <n v="5"/>
    <m/>
    <s v=""/>
    <s v="11-Auxiliary Boiler Area"/>
    <s v=""/>
    <s v=""/>
    <s v=""/>
    <m/>
    <s v=""/>
    <s v=""/>
    <m/>
    <s v="TS-G-04:23/_x000a_O1010300:5A"/>
    <s v="TS-G-04:24/_x000a_O1010300:5B"/>
  </r>
  <r>
    <s v="01"/>
    <m/>
    <s v="Сигнал"/>
    <s v="17-M -020    -B"/>
    <s v="17XSM020B"/>
    <s v="11"/>
    <s v="LP Condensate 17-P-020B"/>
    <s v="P020B НАСОС ПАРОВОГО КОНДЕНСАТА"/>
    <s v="Motor Running status"/>
    <s v="4124-GG-VD-BD17217P020050"/>
    <x v="15"/>
    <s v="DCS_DI_03"/>
    <m/>
    <x v="40"/>
    <x v="2"/>
    <x v="14"/>
    <x v="3"/>
    <x v="26"/>
    <x v="14"/>
    <x v="14"/>
    <x v="0"/>
    <x v="2"/>
    <x v="3"/>
    <s v=""/>
    <s v=""/>
    <s v="O1010300"/>
    <s v="TUA711-DIO32"/>
    <s v="17-SC-DCS-001/O1010300/ 17-MC-DCS-005"/>
    <s v="DB37-*m"/>
    <x v="0"/>
    <s v="CPO101"/>
    <n v="0"/>
    <x v="3"/>
    <x v="39"/>
    <x v="0"/>
    <n v="6"/>
    <x v="2"/>
    <x v="1"/>
    <s v="DCS AMMONIA-UTILITIES"/>
    <m/>
    <m/>
    <m/>
    <s v="O1010300"/>
    <n v="6"/>
    <m/>
    <s v=""/>
    <s v="11-Auxiliary Boiler Area"/>
    <s v=""/>
    <s v=""/>
    <s v=""/>
    <m/>
    <s v=""/>
    <s v=""/>
    <m/>
    <s v="TS-G-04:25/_x000a_O1010300:6A"/>
    <s v="TS-G-04:26/_x000a_O1010300:6B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7"/>
    <x v="2"/>
    <x v="1"/>
    <s v="DCS AMMONIA-UTILITIES"/>
    <m/>
    <m/>
    <m/>
    <s v="O1010300"/>
    <n v="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8"/>
    <x v="2"/>
    <x v="1"/>
    <s v="DCS AMMONIA-UTILITIES"/>
    <m/>
    <m/>
    <m/>
    <s v="O1010300"/>
    <n v="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9"/>
    <x v="2"/>
    <x v="1"/>
    <s v="DCS AMMONIA-UTILITIES"/>
    <m/>
    <m/>
    <m/>
    <s v="O1010300"/>
    <n v="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0"/>
    <x v="2"/>
    <x v="1"/>
    <s v="DCS AMMONIA-UTILITIES"/>
    <m/>
    <m/>
    <m/>
    <s v="O1010300"/>
    <n v="1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1"/>
    <x v="2"/>
    <x v="1"/>
    <s v="DCS AMMONIA-UTILITIES"/>
    <m/>
    <m/>
    <m/>
    <s v="O1010300"/>
    <n v="1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2"/>
    <x v="2"/>
    <x v="1"/>
    <s v="DCS AMMONIA-UTILITIES"/>
    <m/>
    <m/>
    <m/>
    <s v="O1010300"/>
    <n v="1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3"/>
    <x v="2"/>
    <x v="1"/>
    <s v="DCS AMMONIA-UTILITIES"/>
    <m/>
    <m/>
    <m/>
    <s v="O1010300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4"/>
    <x v="2"/>
    <x v="1"/>
    <s v="DCS AMMONIA-UTILITIES"/>
    <m/>
    <m/>
    <m/>
    <s v="O1010300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5"/>
    <x v="2"/>
    <x v="1"/>
    <s v="DCS AMMONIA-UTILITIES"/>
    <m/>
    <m/>
    <m/>
    <s v="O1010300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6"/>
    <x v="2"/>
    <x v="1"/>
    <s v="DCS AMMONIA-UTILITIES"/>
    <m/>
    <m/>
    <m/>
    <s v="O1010300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7"/>
    <x v="2"/>
    <x v="1"/>
    <s v="DCS AMMONIA-UTILITIES"/>
    <m/>
    <m/>
    <m/>
    <s v="O1010300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8"/>
    <x v="2"/>
    <x v="1"/>
    <s v="DCS AMMONIA-UTILITIES"/>
    <m/>
    <m/>
    <m/>
    <s v="O1010300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19"/>
    <x v="2"/>
    <x v="1"/>
    <s v="DCS AMMONIA-UTILITIES"/>
    <m/>
    <m/>
    <m/>
    <s v="O1010300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0"/>
    <x v="2"/>
    <x v="1"/>
    <s v="DCS AMMONIA-UTILITIES"/>
    <m/>
    <m/>
    <m/>
    <s v="O1010300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1"/>
    <x v="2"/>
    <x v="1"/>
    <s v="DCS AMMONIA-UTILITIES"/>
    <m/>
    <m/>
    <m/>
    <s v="O1010300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2"/>
    <x v="2"/>
    <x v="1"/>
    <s v="DCS AMMONIA-UTILITIES"/>
    <m/>
    <m/>
    <m/>
    <s v="O1010300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3"/>
    <x v="2"/>
    <x v="1"/>
    <s v="DCS AMMONIA-UTILITIES"/>
    <m/>
    <m/>
    <m/>
    <s v="O1010300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4"/>
    <x v="2"/>
    <x v="1"/>
    <s v="DCS AMMONIA-UTILITIES"/>
    <m/>
    <m/>
    <m/>
    <s v="O1010300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5"/>
    <x v="2"/>
    <x v="1"/>
    <s v="DCS AMMONIA-UTILITIES"/>
    <m/>
    <m/>
    <m/>
    <s v="O1010300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6"/>
    <x v="2"/>
    <x v="1"/>
    <s v="DCS AMMONIA-UTILITIES"/>
    <m/>
    <m/>
    <m/>
    <s v="O1010300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7"/>
    <x v="2"/>
    <x v="1"/>
    <s v="DCS AMMONIA-UTILITIES"/>
    <m/>
    <m/>
    <m/>
    <s v="O1010300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8"/>
    <x v="2"/>
    <x v="1"/>
    <s v="DCS AMMONIA-UTILITIES"/>
    <m/>
    <m/>
    <m/>
    <s v="O1010300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29"/>
    <x v="2"/>
    <x v="1"/>
    <s v="DCS AMMONIA-UTILITIES"/>
    <m/>
    <m/>
    <m/>
    <s v="O1010300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30"/>
    <x v="2"/>
    <x v="1"/>
    <s v="DCS AMMONIA-UTILITIES"/>
    <m/>
    <m/>
    <m/>
    <s v="O1010300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31"/>
    <x v="2"/>
    <x v="1"/>
    <s v="DCS AMMONIA-UTILITIES"/>
    <m/>
    <m/>
    <m/>
    <s v="O1010300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0300"/>
    <s v="TUA711-DIO32"/>
    <s v="17-SC-DCS-001/O1010300/ 17-MC-DCS-005"/>
    <s v="DB37-*m"/>
    <x v="0"/>
    <s v="CPO101"/>
    <n v="0"/>
    <x v="3"/>
    <x v="39"/>
    <x v="0"/>
    <n v="32"/>
    <x v="2"/>
    <x v="1"/>
    <s v="DCS AMMONIA-UTILITIES"/>
    <m/>
    <m/>
    <m/>
    <s v="O1010300"/>
    <n v="3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"/>
    <x v="2"/>
    <x v="1"/>
    <s v="DCS AMMONIA-UTILITIES"/>
    <m/>
    <m/>
    <m/>
    <s v="O1010301"/>
    <n v="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"/>
    <x v="2"/>
    <x v="1"/>
    <s v="DCS AMMONIA-UTILITIES"/>
    <m/>
    <m/>
    <m/>
    <s v="O1010301"/>
    <n v="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3"/>
    <x v="2"/>
    <x v="1"/>
    <s v="DCS AMMONIA-UTILITIES"/>
    <m/>
    <m/>
    <m/>
    <s v="O1010301"/>
    <n v="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4"/>
    <x v="2"/>
    <x v="1"/>
    <s v="DCS AMMONIA-UTILITIES"/>
    <m/>
    <m/>
    <m/>
    <s v="O1010301"/>
    <n v="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5"/>
    <x v="2"/>
    <x v="1"/>
    <s v="DCS AMMONIA-UTILITIES"/>
    <m/>
    <m/>
    <m/>
    <s v="O1010301"/>
    <n v="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6"/>
    <x v="2"/>
    <x v="1"/>
    <s v="DCS AMMONIA-UTILITIES"/>
    <m/>
    <m/>
    <m/>
    <s v="O1010301"/>
    <n v="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7"/>
    <x v="2"/>
    <x v="1"/>
    <s v="DCS AMMONIA-UTILITIES"/>
    <m/>
    <m/>
    <m/>
    <s v="O1010301"/>
    <n v="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8"/>
    <x v="2"/>
    <x v="1"/>
    <s v="DCS AMMONIA-UTILITIES"/>
    <m/>
    <m/>
    <m/>
    <s v="O1010301"/>
    <n v="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9"/>
    <x v="2"/>
    <x v="1"/>
    <s v="DCS AMMONIA-UTILITIES"/>
    <m/>
    <m/>
    <m/>
    <s v="O1010301"/>
    <n v="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0"/>
    <x v="2"/>
    <x v="1"/>
    <s v="DCS AMMONIA-UTILITIES"/>
    <m/>
    <m/>
    <m/>
    <s v="O1010301"/>
    <n v="1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1"/>
    <x v="2"/>
    <x v="1"/>
    <s v="DCS AMMONIA-UTILITIES"/>
    <m/>
    <m/>
    <m/>
    <s v="O1010301"/>
    <n v="1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2"/>
    <x v="2"/>
    <x v="1"/>
    <s v="DCS AMMONIA-UTILITIES"/>
    <m/>
    <m/>
    <m/>
    <s v="O1010301"/>
    <n v="1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3"/>
    <x v="2"/>
    <x v="1"/>
    <s v="DCS AMMONIA-UTILITIES"/>
    <m/>
    <m/>
    <m/>
    <s v="O1010301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4"/>
    <x v="2"/>
    <x v="1"/>
    <s v="DCS AMMONIA-UTILITIES"/>
    <m/>
    <m/>
    <m/>
    <s v="O1010301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5"/>
    <x v="2"/>
    <x v="1"/>
    <s v="DCS AMMONIA-UTILITIES"/>
    <m/>
    <m/>
    <m/>
    <s v="O1010301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6"/>
    <x v="2"/>
    <x v="1"/>
    <s v="DCS AMMONIA-UTILITIES"/>
    <m/>
    <m/>
    <m/>
    <s v="O1010301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7"/>
    <x v="2"/>
    <x v="1"/>
    <s v="DCS AMMONIA-UTILITIES"/>
    <m/>
    <m/>
    <m/>
    <s v="O1010301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8"/>
    <x v="2"/>
    <x v="1"/>
    <s v="DCS AMMONIA-UTILITIES"/>
    <m/>
    <m/>
    <m/>
    <s v="O1010301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19"/>
    <x v="2"/>
    <x v="1"/>
    <s v="DCS AMMONIA-UTILITIES"/>
    <m/>
    <m/>
    <m/>
    <s v="O1010301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0"/>
    <x v="2"/>
    <x v="1"/>
    <s v="DCS AMMONIA-UTILITIES"/>
    <m/>
    <m/>
    <m/>
    <s v="O1010301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1"/>
    <x v="2"/>
    <x v="1"/>
    <s v="DCS AMMONIA-UTILITIES"/>
    <m/>
    <m/>
    <m/>
    <s v="O1010301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2"/>
    <x v="2"/>
    <x v="1"/>
    <s v="DCS AMMONIA-UTILITIES"/>
    <m/>
    <m/>
    <m/>
    <s v="O1010301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3"/>
    <x v="2"/>
    <x v="1"/>
    <s v="DCS AMMONIA-UTILITIES"/>
    <m/>
    <m/>
    <m/>
    <s v="O1010301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4"/>
    <x v="2"/>
    <x v="1"/>
    <s v="DCS AMMONIA-UTILITIES"/>
    <m/>
    <m/>
    <m/>
    <s v="O1010301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5"/>
    <x v="2"/>
    <x v="1"/>
    <s v="DCS AMMONIA-UTILITIES"/>
    <m/>
    <m/>
    <m/>
    <s v="O1010301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6"/>
    <x v="2"/>
    <x v="1"/>
    <s v="DCS AMMONIA-UTILITIES"/>
    <m/>
    <m/>
    <m/>
    <s v="O1010301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7"/>
    <x v="2"/>
    <x v="1"/>
    <s v="DCS AMMONIA-UTILITIES"/>
    <m/>
    <m/>
    <m/>
    <s v="O1010301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8"/>
    <x v="2"/>
    <x v="1"/>
    <s v="DCS AMMONIA-UTILITIES"/>
    <m/>
    <m/>
    <m/>
    <s v="O1010301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29"/>
    <x v="2"/>
    <x v="1"/>
    <s v="DCS AMMONIA-UTILITIES"/>
    <m/>
    <m/>
    <m/>
    <s v="O1010301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6"/>
    <s v="DCS_DI_05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30"/>
    <x v="2"/>
    <x v="1"/>
    <s v="DCS AMMONIA-UTILITIES"/>
    <m/>
    <m/>
    <m/>
    <s v="O1010301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6"/>
    <s v="DCS_DI_05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31"/>
    <x v="2"/>
    <x v="1"/>
    <s v="DCS AMMONIA-UTILITIES"/>
    <m/>
    <m/>
    <m/>
    <s v="O1010301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6"/>
    <s v="DCS_DI_05"/>
    <m/>
    <x v="6"/>
    <x v="4"/>
    <x v="8"/>
    <x v="6"/>
    <x v="6"/>
    <x v="8"/>
    <x v="8"/>
    <x v="1"/>
    <x v="5"/>
    <x v="3"/>
    <s v=""/>
    <s v=""/>
    <s v="O1010301"/>
    <s v="TUA711-DIO32"/>
    <s v="17-SC-DCS-001/O1010301/ 17-MC-DCS-004"/>
    <s v="DB37-*m"/>
    <x v="0"/>
    <s v="CPO101"/>
    <n v="0"/>
    <x v="3"/>
    <x v="40"/>
    <x v="1"/>
    <n v="32"/>
    <x v="2"/>
    <x v="1"/>
    <s v="DCS AMMONIA-UTILITIES"/>
    <m/>
    <m/>
    <m/>
    <s v="O1010301"/>
    <n v="32"/>
    <m/>
    <s v=""/>
    <m/>
    <s v=""/>
    <s v=""/>
    <s v=""/>
    <m/>
    <s v=""/>
    <s v=""/>
    <m/>
    <s v=""/>
    <s v=""/>
  </r>
  <r>
    <s v="01"/>
    <m/>
    <s v="Сигнал"/>
    <s v="17-L -07061"/>
    <s v="17LT07061"/>
    <s v="14"/>
    <s v="17-L-073-T-071 92.5% H2SO4 Level"/>
    <s v="БАК ДРЕНАЖА  92,5% H2SO4"/>
    <s v="Radar Level Transmitter- Non Contact Typ"/>
    <s v="4124-FY-VD-BD17217L07300001"/>
    <x v="0"/>
    <s v="DCS_AI_01"/>
    <m/>
    <x v="7"/>
    <x v="1"/>
    <x v="5"/>
    <x v="0"/>
    <x v="7"/>
    <x v="5"/>
    <x v="5"/>
    <x v="0"/>
    <x v="1"/>
    <x v="0"/>
    <s v="O1011000_U1"/>
    <s v="HD5542"/>
    <s v="O1011000"/>
    <s v="TUA711-AIO16"/>
    <s v="17-SC-DCS-002/O1011000/ 17-MC-DCS-006"/>
    <s v="DB37-*m"/>
    <x v="1"/>
    <s v="CPO101"/>
    <n v="1"/>
    <x v="0"/>
    <x v="41"/>
    <x v="0"/>
    <n v="1"/>
    <x v="0"/>
    <x v="0"/>
    <s v="DCS AMMONIA-UTILITIES"/>
    <m/>
    <m/>
    <m/>
    <s v="O1011000"/>
    <n v="1"/>
    <m/>
    <s v=""/>
    <s v="14-Wastewater Treatment Area"/>
    <s v="TS-Q-02:1/_x000a_O1011000_U1:3"/>
    <s v="TS-Q-02:2/_x000a_O1011000_U1:4"/>
    <s v=""/>
    <m/>
    <s v="O1011000:1A/_x000a_O1011000_U1:5"/>
    <s v="O1011000:1C/_x000a_O1011000_U1:6"/>
    <m/>
    <s v=""/>
    <s v=""/>
  </r>
  <r>
    <s v="01"/>
    <m/>
    <s v="Сигнал"/>
    <s v="17-P -13007"/>
    <s v="17PT13007"/>
    <s v="00"/>
    <s v="Safety Shower Pump 17-P-131A Discharge"/>
    <s v="17P131A НАСОС ВОДЫ АВАР ДУШ"/>
    <s v="Pressure Transmitter"/>
    <s v="4124-XZ-DM-21713001"/>
    <x v="0"/>
    <s v="DCS_AI_01"/>
    <m/>
    <x v="8"/>
    <x v="2"/>
    <x v="11"/>
    <x v="0"/>
    <x v="8"/>
    <x v="11"/>
    <x v="11"/>
    <x v="0"/>
    <x v="2"/>
    <x v="0"/>
    <s v="O1011000_U2"/>
    <s v="HD5542"/>
    <s v="O1011000"/>
    <s v="TUA711-AIO16"/>
    <s v="17-SC-DCS-002/O1011000/ 17-MC-DCS-006"/>
    <s v="DB37-*m"/>
    <x v="1"/>
    <s v="CPO101"/>
    <n v="1"/>
    <x v="0"/>
    <x v="41"/>
    <x v="0"/>
    <n v="2"/>
    <x v="0"/>
    <x v="0"/>
    <s v="DCS AMMONIA-UTILITIES"/>
    <m/>
    <m/>
    <m/>
    <s v="O1011000"/>
    <n v="2"/>
    <m/>
    <s v=""/>
    <s v="00-Common"/>
    <s v="TS-O-02:19/_x000a_O1011000_U2:3"/>
    <s v="TS-O-02:20/_x000a_O1011000_U2:4"/>
    <s v=""/>
    <m/>
    <s v="O1011000:2A/_x000a_O1011000_U2:5"/>
    <s v="O1011000:2C/_x000a_O1011000_U2:6"/>
    <m/>
    <s v=""/>
    <s v=""/>
  </r>
  <r>
    <s v="01"/>
    <m/>
    <s v="Сигнал"/>
    <s v="17-P -13009"/>
    <s v="17PT13009"/>
    <s v="00"/>
    <s v="Safety Shower Pump 17-P-131C Discharge"/>
    <s v="17P131С НАСОС ВОДЫ АВАР ДУШ"/>
    <s v="Pressure Transmitter"/>
    <s v="4124-XZ-DM-21713001"/>
    <x v="0"/>
    <s v="DCS_AI_01"/>
    <m/>
    <x v="8"/>
    <x v="2"/>
    <x v="12"/>
    <x v="0"/>
    <x v="8"/>
    <x v="12"/>
    <x v="12"/>
    <x v="0"/>
    <x v="2"/>
    <x v="0"/>
    <s v="O1011000_U3"/>
    <s v="HD5542"/>
    <s v="O1011000"/>
    <s v="TUA711-AIO16"/>
    <s v="17-SC-DCS-002/O1011000/ 17-MC-DCS-006"/>
    <s v="DB37-*m"/>
    <x v="1"/>
    <s v="CPO101"/>
    <n v="1"/>
    <x v="0"/>
    <x v="41"/>
    <x v="0"/>
    <n v="3"/>
    <x v="0"/>
    <x v="0"/>
    <s v="DCS AMMONIA-UTILITIES"/>
    <m/>
    <m/>
    <m/>
    <s v="O1011000"/>
    <n v="3"/>
    <m/>
    <s v=""/>
    <s v="00-Common"/>
    <s v="TS-O-02:21/_x000a_O1011000_U3:3"/>
    <s v="TS-O-02:22/_x000a_O1011000_U3:4"/>
    <s v=""/>
    <m/>
    <s v="O1011000:3A/_x000a_O1011000_U3:5"/>
    <s v="O1011000:3C/_x000a_O1011000_U3:6"/>
    <m/>
    <s v=""/>
    <s v=""/>
  </r>
  <r>
    <s v="01"/>
    <m/>
    <s v="Сигнал"/>
    <s v="17-P -13010"/>
    <s v="17PT13010"/>
    <s v="00"/>
    <s v="Safety Shower Pump 17-P-131A/B/C Trip"/>
    <s v="17P131A/B/C НАСОСЫ ВОДЫ АВАР ДУШ"/>
    <s v="Pressure Transmitter"/>
    <s v="4124-XZ-DM-21713001"/>
    <x v="0"/>
    <s v="DCS_AI_01"/>
    <m/>
    <x v="8"/>
    <x v="2"/>
    <x v="13"/>
    <x v="0"/>
    <x v="8"/>
    <x v="13"/>
    <x v="13"/>
    <x v="0"/>
    <x v="2"/>
    <x v="0"/>
    <s v="O1011000_U4"/>
    <s v="HD5542"/>
    <s v="O1011000"/>
    <s v="TUA711-AIO16"/>
    <s v="17-SC-DCS-002/O1011000/ 17-MC-DCS-006"/>
    <s v="DB37-*m"/>
    <x v="1"/>
    <s v="CPO101"/>
    <n v="1"/>
    <x v="0"/>
    <x v="41"/>
    <x v="0"/>
    <n v="4"/>
    <x v="0"/>
    <x v="0"/>
    <s v="DCS AMMONIA-UTILITIES"/>
    <m/>
    <m/>
    <m/>
    <s v="O1011000"/>
    <n v="4"/>
    <m/>
    <s v=""/>
    <s v="00-Common"/>
    <s v="TS-O-02:23/_x000a_O1011000_U4:3"/>
    <s v="TS-O-02:24/_x000a_O1011000_U4:4"/>
    <s v=""/>
    <m/>
    <s v="O1011000:4A/_x000a_O1011000_U4:5"/>
    <s v="O1011000:4C/_x000a_O1011000_U4:6"/>
    <m/>
    <s v=""/>
    <s v=""/>
  </r>
  <r>
    <s v="01"/>
    <m/>
    <s v="Сигнал"/>
    <s v="17-L -07066"/>
    <s v="17LT07066"/>
    <s v="14"/>
    <s v="17-L-073-T-076 12-14% Sodium Hypochlorite Level"/>
    <s v="УРОВЕНЬ ГИРОХЛОРИТА 17L073T076 "/>
    <s v="DP Level Transmitter"/>
    <s v="4124-FY-VD-BD17217L07300006"/>
    <x v="0"/>
    <s v="DCS_AI_01"/>
    <m/>
    <x v="78"/>
    <x v="0"/>
    <x v="5"/>
    <x v="0"/>
    <x v="44"/>
    <x v="5"/>
    <x v="5"/>
    <x v="0"/>
    <x v="0"/>
    <x v="0"/>
    <s v="O1011000_U5"/>
    <s v="HD5542"/>
    <s v="O1011000"/>
    <s v="TUA711-AIO16"/>
    <s v="17-SC-DCS-002/O1011000/ 17-MC-DCS-006"/>
    <s v="DB37-*m"/>
    <x v="1"/>
    <s v="CPO101"/>
    <n v="1"/>
    <x v="0"/>
    <x v="41"/>
    <x v="0"/>
    <n v="5"/>
    <x v="0"/>
    <x v="0"/>
    <s v="DCS AMMONIA-UTILITIES"/>
    <m/>
    <m/>
    <m/>
    <s v="O1011000"/>
    <n v="5"/>
    <m/>
    <s v=""/>
    <s v="14-Wastewater Treatment Area"/>
    <s v="TS-R-02:1/_x000a_O1011000_U5:3"/>
    <s v="TS-R-02:2/_x000a_O1011000_U5:4"/>
    <s v=""/>
    <m/>
    <s v="O1011000:5A/_x000a_O1011000_U5:5"/>
    <s v="O1011000:5C/_x000a_O1011000_U5:6"/>
    <m/>
    <s v=""/>
    <s v=""/>
  </r>
  <r>
    <s v="02"/>
    <s v="30.05.2024 добавлен по TQ_ALL_051"/>
    <s v="Сигнал"/>
    <s v="17-A-020201B-PH"/>
    <s v="17AT020201B-PH"/>
    <m/>
    <s v="PH of water after cation exchange filters into the condensate tank pos. 17-T-031"/>
    <s v="PH воды после катионитовых фильтров в бак конденсата поз. 17-T-031"/>
    <s v="Analyzer"/>
    <m/>
    <x v="0"/>
    <s v="DCS_AI_01"/>
    <m/>
    <x v="8"/>
    <x v="2"/>
    <x v="25"/>
    <x v="0"/>
    <x v="8"/>
    <x v="22"/>
    <x v="22"/>
    <x v="1"/>
    <x v="2"/>
    <x v="0"/>
    <s v="O1011000_U6"/>
    <s v="HD5542"/>
    <s v="O1011000"/>
    <s v="TUA711-AIO16"/>
    <s v="17-SC-DCS-002/O1011000/ 17-MC-DCS-006"/>
    <s v="DB37-*m"/>
    <x v="1"/>
    <s v="CPO101"/>
    <n v="1"/>
    <x v="0"/>
    <x v="41"/>
    <x v="0"/>
    <n v="6"/>
    <x v="0"/>
    <x v="0"/>
    <s v="DCS AMMONIA-UTILITIES"/>
    <m/>
    <m/>
    <m/>
    <s v="O1011000"/>
    <n v="6"/>
    <m/>
    <s v=""/>
    <m/>
    <s v="TS-O-02:39/_x000a_O1011000_U6:3"/>
    <s v="TS-O-02:40/_x000a_O1011000_U6:4"/>
    <s v=""/>
    <m/>
    <s v="O1011000:6A/_x000a_O1011000_U6:5"/>
    <s v="O1011000:6C/_x000a_O1011000_U6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1000_U7"/>
    <s v="HD5542"/>
    <s v="O1011000"/>
    <s v="TUA711-AIO16"/>
    <s v="17-SC-DCS-002/O1011000/ 17-MC-DCS-006"/>
    <s v="DB37-*m"/>
    <x v="1"/>
    <s v="CPO101"/>
    <n v="1"/>
    <x v="0"/>
    <x v="41"/>
    <x v="0"/>
    <n v="7"/>
    <x v="0"/>
    <x v="0"/>
    <s v="DCS AMMONIA-UTILITIES"/>
    <m/>
    <m/>
    <m/>
    <s v="O1011000"/>
    <n v="7"/>
    <m/>
    <s v=""/>
    <m/>
    <s v=""/>
    <s v=""/>
    <s v=""/>
    <m/>
    <s v="O1011000:7A/_x000a_O1011000_U7:5"/>
    <s v="O1011000:7C/_x000a_O1011000_U7:6"/>
    <m/>
    <s v=""/>
    <s v=""/>
  </r>
  <r>
    <s v="01"/>
    <m/>
    <s v="Резерв"/>
    <m/>
    <s v="Резерв"/>
    <m/>
    <m/>
    <s v="резерв"/>
    <m/>
    <m/>
    <x v="0"/>
    <s v="DCS_AI_01"/>
    <m/>
    <x v="6"/>
    <x v="4"/>
    <x v="8"/>
    <x v="0"/>
    <x v="6"/>
    <x v="8"/>
    <x v="8"/>
    <x v="1"/>
    <x v="5"/>
    <x v="0"/>
    <s v="O1011000_U8"/>
    <s v="HD5542"/>
    <s v="O1011000"/>
    <s v="TUA711-AIO16"/>
    <s v="17-SC-DCS-002/O1011000/ 17-MC-DCS-006"/>
    <s v="DB37-*m"/>
    <x v="1"/>
    <s v="CPO101"/>
    <n v="1"/>
    <x v="0"/>
    <x v="41"/>
    <x v="0"/>
    <n v="8"/>
    <x v="0"/>
    <x v="0"/>
    <s v="DCS AMMONIA-UTILITIES"/>
    <m/>
    <m/>
    <m/>
    <s v="O1011000"/>
    <n v="8"/>
    <m/>
    <s v=""/>
    <m/>
    <s v=""/>
    <s v=""/>
    <s v=""/>
    <m/>
    <s v="O1011000:8A/_x000a_O1011000_U8:5"/>
    <s v="O1011000:8C/_x000a_O1011000_U8:6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9"/>
    <x v="0"/>
    <x v="0"/>
    <s v="DCS AMMONIA-UTILITIES"/>
    <m/>
    <m/>
    <m/>
    <s v="O1011000"/>
    <n v="9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0"/>
    <x v="0"/>
    <x v="0"/>
    <s v="DCS AMMONIA-UTILITIES"/>
    <m/>
    <m/>
    <m/>
    <s v="O1011000"/>
    <n v="10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1"/>
    <x v="0"/>
    <x v="0"/>
    <s v="DCS AMMONIA-UTILITIES"/>
    <m/>
    <m/>
    <m/>
    <s v="O1011000"/>
    <n v="11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2"/>
    <x v="0"/>
    <x v="0"/>
    <s v="DCS AMMONIA-UTILITIES"/>
    <m/>
    <m/>
    <m/>
    <s v="O1011000"/>
    <n v="12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3"/>
    <x v="0"/>
    <x v="0"/>
    <s v="DCS AMMONIA-UTILITIES"/>
    <m/>
    <m/>
    <m/>
    <s v="O1011000"/>
    <n v="13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4"/>
    <x v="0"/>
    <x v="0"/>
    <s v="DCS AMMONIA-UTILITIES"/>
    <m/>
    <m/>
    <m/>
    <s v="O1011000"/>
    <n v="14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5"/>
    <x v="0"/>
    <x v="0"/>
    <s v="DCS AMMONIA-UTILITIES"/>
    <m/>
    <m/>
    <m/>
    <s v="O1011000"/>
    <n v="15"/>
    <m/>
    <s v=""/>
    <m/>
    <s v=""/>
    <s v=""/>
    <s v=""/>
    <m/>
    <s v=""/>
    <s v=""/>
    <m/>
    <s v=""/>
    <s v=""/>
  </r>
  <r>
    <s v="01"/>
    <s v="10.06.2024 Корректировка резерва"/>
    <s v="Пустой"/>
    <m/>
    <s v="Пустой"/>
    <m/>
    <m/>
    <s v="Пустой"/>
    <m/>
    <m/>
    <x v="25"/>
    <s v=""/>
    <m/>
    <x v="6"/>
    <x v="4"/>
    <x v="8"/>
    <x v="0"/>
    <x v="6"/>
    <x v="8"/>
    <x v="8"/>
    <x v="1"/>
    <x v="5"/>
    <x v="2"/>
    <s v=""/>
    <s v=""/>
    <s v="O1011000"/>
    <s v=""/>
    <s v="17-SC-DCS-002/O1011000/ 17-MC-DCS-006"/>
    <s v="DB37-*m"/>
    <x v="1"/>
    <s v="CPO101"/>
    <n v="1"/>
    <x v="0"/>
    <x v="41"/>
    <x v="0"/>
    <n v="16"/>
    <x v="0"/>
    <x v="0"/>
    <s v="DCS AMMONIA-UTILITIES"/>
    <m/>
    <m/>
    <m/>
    <s v="O1011000"/>
    <n v="16"/>
    <m/>
    <s v=""/>
    <m/>
    <s v=""/>
    <s v=""/>
    <s v=""/>
    <m/>
    <s v=""/>
    <s v=""/>
    <m/>
    <s v=""/>
    <s v=""/>
  </r>
  <r>
    <s v="01"/>
    <m/>
    <s v="Сигнал"/>
    <s v="17-A -17101"/>
    <s v="17AT17101CV"/>
    <s v="17"/>
    <s v="LP Condensate to Distribution Header"/>
    <s v="УДЕЛ ПРОВ КОНДЕН LS ИЗ 17-Е-171"/>
    <s v="Conductivity Analyzer Transmitter"/>
    <s v="4124-XZ-DM-21717101"/>
    <x v="0"/>
    <s v="DCS_AI_01"/>
    <m/>
    <x v="79"/>
    <x v="2"/>
    <x v="5"/>
    <x v="1"/>
    <x v="8"/>
    <x v="5"/>
    <x v="5"/>
    <x v="0"/>
    <x v="2"/>
    <x v="0"/>
    <s v="O1011001_U1"/>
    <s v="HD5542"/>
    <s v="O1011001"/>
    <s v="TUA711-AIO16"/>
    <s v="17-SC-DCS-002/O1011001/ 17-MC-DCS-008"/>
    <s v="DB37-*m"/>
    <x v="1"/>
    <s v="CPO101"/>
    <n v="1"/>
    <x v="0"/>
    <x v="42"/>
    <x v="1"/>
    <n v="1"/>
    <x v="0"/>
    <x v="0"/>
    <s v="DCS AMMONIA-UTILITIES"/>
    <m/>
    <m/>
    <m/>
    <s v="O1011001"/>
    <n v="1"/>
    <m/>
    <s v=""/>
    <s v="17-Glycol Preparation Area"/>
    <s v="TS-O-02:1/_x000a_O1011001_U1:3"/>
    <s v="TS-O-02:2/_x000a_O1011001_U1:4"/>
    <s v=""/>
    <m/>
    <s v="O1011001:1A/_x000a_O1011001_U1:5"/>
    <s v="O1011001:1C/_x000a_O1011001_U1:6"/>
    <m/>
    <s v=""/>
    <s v=""/>
  </r>
  <r>
    <s v="01"/>
    <m/>
    <s v="Сигнал"/>
    <s v="17-F -17101"/>
    <s v="17FT17101"/>
    <s v="17"/>
    <s v="Hot Glycol Water supply to Distribution"/>
    <s v="РАСХОД ГЛИКОЛИВОЙ ВОДЫ В СЕТЬ"/>
    <s v="Vortex Flow Transmitter"/>
    <s v="4124-XZ-DM-21717101"/>
    <x v="0"/>
    <s v="DCS_AI_01"/>
    <m/>
    <x v="79"/>
    <x v="2"/>
    <x v="0"/>
    <x v="1"/>
    <x v="8"/>
    <x v="0"/>
    <x v="0"/>
    <x v="0"/>
    <x v="2"/>
    <x v="0"/>
    <s v="O1011001_U2"/>
    <s v="HD5542"/>
    <s v="O1011001"/>
    <s v="TUA711-AIO16"/>
    <s v="17-SC-DCS-002/O1011001/ 17-MC-DCS-008"/>
    <s v="DB37-*m"/>
    <x v="1"/>
    <s v="CPO101"/>
    <n v="1"/>
    <x v="0"/>
    <x v="42"/>
    <x v="1"/>
    <n v="2"/>
    <x v="0"/>
    <x v="0"/>
    <s v="DCS AMMONIA-UTILITIES"/>
    <m/>
    <m/>
    <m/>
    <s v="O1011001"/>
    <n v="2"/>
    <m/>
    <s v=""/>
    <s v="17-Glycol Preparation Area"/>
    <s v="TS-O-02:3/_x000a_O1011001_U2:3"/>
    <s v="TS-O-02:4/_x000a_O1011001_U2:4"/>
    <s v=""/>
    <m/>
    <s v="O1011001:2A/_x000a_O1011001_U2:5"/>
    <s v="O1011001:2C/_x000a_O1011001_U2:6"/>
    <m/>
    <s v=""/>
    <s v=""/>
  </r>
  <r>
    <s v="01"/>
    <m/>
    <s v="Сигнал"/>
    <s v="17-F -17102"/>
    <s v="17FT17102"/>
    <s v="17"/>
    <s v="Pump 17-P-172 Discharge line"/>
    <s v="ЛИНИЯ НАГНЕТАНИЯ 17-P-172 "/>
    <s v="Vortex Flow Transmitter"/>
    <s v="4124-XZ-DM-21717101"/>
    <x v="0"/>
    <s v="DCS_AI_01"/>
    <m/>
    <x v="79"/>
    <x v="2"/>
    <x v="1"/>
    <x v="1"/>
    <x v="8"/>
    <x v="1"/>
    <x v="1"/>
    <x v="0"/>
    <x v="2"/>
    <x v="0"/>
    <s v="O1011001_U3"/>
    <s v="HD5542"/>
    <s v="O1011001"/>
    <s v="TUA711-AIO16"/>
    <s v="17-SC-DCS-002/O1011001/ 17-MC-DCS-008"/>
    <s v="DB37-*m"/>
    <x v="1"/>
    <s v="CPO101"/>
    <n v="1"/>
    <x v="0"/>
    <x v="42"/>
    <x v="1"/>
    <n v="3"/>
    <x v="0"/>
    <x v="0"/>
    <s v="DCS AMMONIA-UTILITIES"/>
    <m/>
    <m/>
    <m/>
    <s v="O1011001"/>
    <n v="3"/>
    <m/>
    <s v=""/>
    <s v="17-Glycol Preparation Area"/>
    <s v="TS-O-02:5/_x000a_O1011001_U3:3"/>
    <s v="TS-O-02:6/_x000a_O1011001_U3:4"/>
    <s v=""/>
    <m/>
    <s v="O1011001:3A/_x000a_O1011001_U3:5"/>
    <s v="O1011001:3C/_x000a_O1011001_U3:6"/>
    <m/>
    <s v=""/>
    <s v=""/>
  </r>
  <r>
    <s v="01"/>
    <m/>
    <s v="Сигнал"/>
    <s v="17-L -17101"/>
    <s v="17LT17101"/>
    <s v="17"/>
    <s v="17-V-171 Glycol water expansion vessel"/>
    <s v="РАСШ БАК ГЛИКОЛИВОЙ ВОДЫ 17V171 "/>
    <s v="Guided Wave Radar Level Transmitter"/>
    <s v="4124-XZ-DM-21717101"/>
    <x v="0"/>
    <s v="DCS_AI_01"/>
    <m/>
    <x v="79"/>
    <x v="2"/>
    <x v="2"/>
    <x v="1"/>
    <x v="8"/>
    <x v="2"/>
    <x v="2"/>
    <x v="0"/>
    <x v="2"/>
    <x v="0"/>
    <s v="O1011001_U4"/>
    <s v="HD5542"/>
    <s v="O1011001"/>
    <s v="TUA711-AIO16"/>
    <s v="17-SC-DCS-002/O1011001/ 17-MC-DCS-008"/>
    <s v="DB37-*m"/>
    <x v="1"/>
    <s v="CPO101"/>
    <n v="1"/>
    <x v="0"/>
    <x v="42"/>
    <x v="1"/>
    <n v="4"/>
    <x v="0"/>
    <x v="0"/>
    <s v="DCS AMMONIA-UTILITIES"/>
    <m/>
    <m/>
    <m/>
    <s v="O1011001"/>
    <n v="4"/>
    <m/>
    <s v=""/>
    <s v="17-Glycol Preparation Area"/>
    <s v="TS-O-02:7/_x000a_O1011001_U4:3"/>
    <s v="TS-O-02:8/_x000a_O1011001_U4:4"/>
    <s v=""/>
    <m/>
    <s v="O1011001:4A/_x000a_O1011001_U4:5"/>
    <s v="O1011001:4C/_x000a_O1011001_U4:6"/>
    <m/>
    <s v=""/>
    <s v=""/>
  </r>
  <r>
    <s v="01"/>
    <m/>
    <s v="Сигнал"/>
    <s v="17-L -17102"/>
    <s v="17LT17102"/>
    <s v="17"/>
    <s v="17-V-172 Glycol water storage drum"/>
    <s v="БАК ГЛИКОЛИВОЙ ВОДЫ 17V172"/>
    <s v="Guided Wave Radar Level Transmitter"/>
    <s v="4124-XZ-DM-21717101"/>
    <x v="0"/>
    <s v="DCS_AI_01"/>
    <m/>
    <x v="79"/>
    <x v="2"/>
    <x v="3"/>
    <x v="1"/>
    <x v="8"/>
    <x v="3"/>
    <x v="3"/>
    <x v="0"/>
    <x v="2"/>
    <x v="0"/>
    <s v="O1011001_U5"/>
    <s v="HD5542"/>
    <s v="O1011001"/>
    <s v="TUA711-AIO16"/>
    <s v="17-SC-DCS-002/O1011001/ 17-MC-DCS-008"/>
    <s v="DB37-*m"/>
    <x v="1"/>
    <s v="CPO101"/>
    <n v="1"/>
    <x v="0"/>
    <x v="42"/>
    <x v="1"/>
    <n v="5"/>
    <x v="0"/>
    <x v="0"/>
    <s v="DCS AMMONIA-UTILITIES"/>
    <m/>
    <m/>
    <m/>
    <s v="O1011001"/>
    <n v="5"/>
    <m/>
    <s v=""/>
    <s v="17-Glycol Preparation Area"/>
    <s v="TS-O-02:9/_x000a_O1011001_U5:3"/>
    <s v="TS-O-02:10/_x000a_O1011001_U5:4"/>
    <s v=""/>
    <m/>
    <s v="O1011001:5A/_x000a_O1011001_U5:5"/>
    <s v="O1011001:5C/_x000a_O1011001_U5:6"/>
    <m/>
    <s v=""/>
    <s v=""/>
  </r>
  <r>
    <s v="01"/>
    <m/>
    <s v="Сигнал"/>
    <s v="17-P -17106"/>
    <s v="17PT17106"/>
    <s v="17"/>
    <s v="17-V-171 Glycol water expansion vessel"/>
    <s v="РАСШ БАК ГЛИКОЛИВОЙ ВОДЫ 17V171 "/>
    <s v="Pressure Transmitter"/>
    <s v="4124-XZ-DM-21717101"/>
    <x v="0"/>
    <s v="DCS_AI_01"/>
    <m/>
    <x v="79"/>
    <x v="2"/>
    <x v="6"/>
    <x v="1"/>
    <x v="8"/>
    <x v="6"/>
    <x v="6"/>
    <x v="0"/>
    <x v="2"/>
    <x v="0"/>
    <s v="O1011001_U6"/>
    <s v="HD5542"/>
    <s v="O1011001"/>
    <s v="TUA711-AIO16"/>
    <s v="17-SC-DCS-002/O1011001/ 17-MC-DCS-008"/>
    <s v="DB37-*m"/>
    <x v="1"/>
    <s v="CPO101"/>
    <n v="1"/>
    <x v="0"/>
    <x v="42"/>
    <x v="1"/>
    <n v="6"/>
    <x v="0"/>
    <x v="0"/>
    <s v="DCS AMMONIA-UTILITIES"/>
    <m/>
    <m/>
    <m/>
    <s v="O1011001"/>
    <n v="6"/>
    <m/>
    <s v=""/>
    <s v="17-Glycol Preparation Area"/>
    <s v="TS-O-02:13/_x000a_O1011001_U6:3"/>
    <s v="TS-O-02:14/_x000a_O1011001_U6:4"/>
    <s v=""/>
    <m/>
    <s v="O1011001:6A/_x000a_O1011001_U6:5"/>
    <s v="O1011001:6C/_x000a_O1011001_U6:6"/>
    <m/>
    <s v=""/>
    <s v=""/>
  </r>
  <r>
    <s v="01"/>
    <m/>
    <s v="Сигнал"/>
    <s v="17-T -17102"/>
    <s v="17TT17102"/>
    <s v="17"/>
    <s v="Hot Glycol Water supply to Distribution"/>
    <s v="ТЕМПЕР ГЛИКОЛИВОЙ ВОДЫ В СЕТЬ"/>
    <s v="Temperature Transmitter - Head Mounted"/>
    <s v="4124-XZ-DM-21717101"/>
    <x v="0"/>
    <s v="DCS_AI_01"/>
    <m/>
    <x v="79"/>
    <x v="2"/>
    <x v="13"/>
    <x v="1"/>
    <x v="8"/>
    <x v="13"/>
    <x v="13"/>
    <x v="0"/>
    <x v="2"/>
    <x v="0"/>
    <s v="O1011001_U7"/>
    <s v="HD5542"/>
    <s v="O1011001"/>
    <s v="TUA711-AIO16"/>
    <s v="17-SC-DCS-002/O1011001/ 17-MC-DCS-008"/>
    <s v="DB37-*m"/>
    <x v="1"/>
    <s v="CPO101"/>
    <n v="1"/>
    <x v="0"/>
    <x v="42"/>
    <x v="1"/>
    <n v="7"/>
    <x v="0"/>
    <x v="0"/>
    <s v="DCS AMMONIA-UTILITIES"/>
    <m/>
    <m/>
    <m/>
    <s v="O1011001"/>
    <n v="7"/>
    <m/>
    <s v=""/>
    <s v="17-Glycol Preparation Area"/>
    <s v="TS-O-02:23/_x000a_O1011001_U7:3"/>
    <s v="TS-O-02:24/_x000a_O1011001_U7:4"/>
    <s v=""/>
    <m/>
    <s v="O1011001:7A/_x000a_O1011001_U7:5"/>
    <s v="O1011001:7C/_x000a_O1011001_U7:6"/>
    <m/>
    <s v=""/>
    <s v=""/>
  </r>
  <r>
    <s v="01"/>
    <m/>
    <s v="Сигнал"/>
    <s v="17-T -17103"/>
    <s v="17TT17103"/>
    <s v="17"/>
    <s v="Pump 17-P-171A Suction line"/>
    <s v="ВСАС НАСОСА ГЛИКОЛЯ 17-P-171-A/B"/>
    <s v="Temperature Transmitter - Head Mounted"/>
    <s v="4124-XZ-DM-21717101"/>
    <x v="0"/>
    <s v="DCS_AI_01"/>
    <m/>
    <x v="79"/>
    <x v="2"/>
    <x v="14"/>
    <x v="1"/>
    <x v="8"/>
    <x v="14"/>
    <x v="14"/>
    <x v="0"/>
    <x v="2"/>
    <x v="0"/>
    <s v="O1011001_U8"/>
    <s v="HD5542"/>
    <s v="O1011001"/>
    <s v="TUA711-AIO16"/>
    <s v="17-SC-DCS-002/O1011001/ 17-MC-DCS-008"/>
    <s v="DB37-*m"/>
    <x v="1"/>
    <s v="CPO101"/>
    <n v="1"/>
    <x v="0"/>
    <x v="42"/>
    <x v="1"/>
    <n v="8"/>
    <x v="0"/>
    <x v="0"/>
    <s v="DCS AMMONIA-UTILITIES"/>
    <m/>
    <m/>
    <m/>
    <s v="O1011001"/>
    <n v="8"/>
    <m/>
    <s v=""/>
    <s v="17-Glycol Preparation Area"/>
    <s v="TS-O-02:25/_x000a_O1011001_U8:3"/>
    <s v="TS-O-02:26/_x000a_O1011001_U8:4"/>
    <s v=""/>
    <m/>
    <s v="O1011001:8A/_x000a_O1011001_U8:5"/>
    <s v="O1011001:8C/_x000a_O1011001_U8:6"/>
    <m/>
    <s v=""/>
    <s v=""/>
  </r>
  <r>
    <s v="01"/>
    <m/>
    <s v="Сигнал"/>
    <s v="17-T -17104"/>
    <s v="17TT17104"/>
    <s v="17"/>
    <s v="17-V-171 Glycol water expansion vessel"/>
    <s v="РАСШ БАК ГЛИКОЛИВОЙ ВОДЫ 17V171 "/>
    <s v="Temperature Transmitter - Head Mounted"/>
    <s v="4124-XZ-DM-21717101"/>
    <x v="0"/>
    <s v="DCS_AI_01"/>
    <m/>
    <x v="79"/>
    <x v="2"/>
    <x v="15"/>
    <x v="1"/>
    <x v="8"/>
    <x v="15"/>
    <x v="15"/>
    <x v="0"/>
    <x v="2"/>
    <x v="0"/>
    <s v="O1011001_U9"/>
    <s v="HD5542"/>
    <s v="O1011001"/>
    <s v="TUA711-AIO16"/>
    <s v="17-SC-DCS-002/O1011001/ 17-MC-DCS-008"/>
    <s v="DB37-*m"/>
    <x v="1"/>
    <s v="CPO101"/>
    <n v="1"/>
    <x v="0"/>
    <x v="42"/>
    <x v="1"/>
    <n v="9"/>
    <x v="0"/>
    <x v="0"/>
    <s v="DCS AMMONIA-UTILITIES"/>
    <m/>
    <m/>
    <m/>
    <s v="O1011001"/>
    <n v="9"/>
    <m/>
    <s v=""/>
    <s v="17-Glycol Preparation Area"/>
    <s v="TS-O-02:27/_x000a_O1011001_U9:3"/>
    <s v="TS-O-02:28/_x000a_O1011001_U9:4"/>
    <s v=""/>
    <m/>
    <s v="O1011001:9A/_x000a_O1011001_U9:5"/>
    <s v="O1011001:9C/_x000a_O1011001_U9:6"/>
    <m/>
    <s v=""/>
    <s v=""/>
  </r>
  <r>
    <s v="01"/>
    <m/>
    <s v="Сигнал"/>
    <s v="17-L -07062"/>
    <s v="17LT07062"/>
    <s v="14"/>
    <s v="17-L-073-T-072 Corrosion Inhibitor Level"/>
    <s v="БАК ИНГИБИТОРА КОРРОЗИИ"/>
    <s v="DP Level Transmitter"/>
    <s v="4124-FY-VD-BD17217L07300002"/>
    <x v="0"/>
    <s v="DCS_AI_01"/>
    <m/>
    <x v="80"/>
    <x v="0"/>
    <x v="5"/>
    <x v="1"/>
    <x v="9"/>
    <x v="5"/>
    <x v="5"/>
    <x v="0"/>
    <x v="0"/>
    <x v="0"/>
    <s v="O1011001_U10"/>
    <s v="HD5542"/>
    <s v="O1011001"/>
    <s v="TUA711-AIO16"/>
    <s v="17-SC-DCS-002/O1011001/ 17-MC-DCS-008"/>
    <s v="DB37-*m"/>
    <x v="1"/>
    <s v="CPO101"/>
    <n v="1"/>
    <x v="0"/>
    <x v="42"/>
    <x v="1"/>
    <n v="10"/>
    <x v="0"/>
    <x v="0"/>
    <s v="DCS AMMONIA-UTILITIES"/>
    <m/>
    <m/>
    <m/>
    <s v="O1011001"/>
    <n v="10"/>
    <m/>
    <s v=""/>
    <s v="14-Wastewater Treatment Area"/>
    <s v="TS-O-04:1/_x000a_O1011001_U10:3"/>
    <s v="TS-O-04:2/_x000a_O1011001_U10:4"/>
    <s v=""/>
    <m/>
    <s v="O1011001:10A/_x000a_O1011001_U10:5"/>
    <s v="O1011001:10C/_x000a_O1011001_U10:6"/>
    <m/>
    <s v=""/>
    <s v=""/>
  </r>
  <r>
    <s v="01"/>
    <m/>
    <s v="Сигнал"/>
    <s v="17-M -072LP  -A"/>
    <s v="17ZTM072LPA"/>
    <s v="14"/>
    <s v="17-L-073-PM-072A  Corrosion Inhibitor Injection Pump"/>
    <s v="17L073PM072A СМЕЩЕНИЕ"/>
    <s v="Position Transmitter"/>
    <s v="4124-FY-VD-BD17217L07300002"/>
    <x v="0"/>
    <s v="DCS_AI_01"/>
    <m/>
    <x v="80"/>
    <x v="0"/>
    <x v="0"/>
    <x v="1"/>
    <x v="9"/>
    <x v="0"/>
    <x v="0"/>
    <x v="0"/>
    <x v="0"/>
    <x v="0"/>
    <s v="O1011001_U11"/>
    <s v="HD5542"/>
    <s v="O1011001"/>
    <s v="TUA711-AIO16"/>
    <s v="17-SC-DCS-002/O1011001/ 17-MC-DCS-008"/>
    <s v="DB37-*m"/>
    <x v="1"/>
    <s v="CPO101"/>
    <n v="1"/>
    <x v="0"/>
    <x v="42"/>
    <x v="1"/>
    <n v="11"/>
    <x v="0"/>
    <x v="0"/>
    <s v="DCS AMMONIA-UTILITIES"/>
    <m/>
    <m/>
    <m/>
    <s v="O1011001"/>
    <n v="11"/>
    <m/>
    <s v=""/>
    <s v="14-Wastewater Treatment Area"/>
    <s v="TS-O-04:3/_x000a_O1011001_U11:3"/>
    <s v="TS-O-04:4/_x000a_O1011001_U11:4"/>
    <s v=""/>
    <m/>
    <s v="O1011001:11A/_x000a_O1011001_U11:5"/>
    <s v="O1011001:11C/_x000a_O1011001_U11:6"/>
    <m/>
    <s v=""/>
    <s v=""/>
  </r>
  <r>
    <s v="01"/>
    <m/>
    <s v="Сигнал"/>
    <s v="17-L -14002"/>
    <s v="17LT14002"/>
    <s v="14"/>
    <s v="17-BS-143A/B First Flush Basins"/>
    <s v="УРОВЕНЬ В СБОРНИКЕ 17-BS-143A/B"/>
    <s v="Guided Wave Radar Level Transmitter"/>
    <s v="4124-XZ-DM-21714001"/>
    <x v="0"/>
    <s v="DCS_AI_01"/>
    <m/>
    <x v="81"/>
    <x v="1"/>
    <x v="5"/>
    <x v="1"/>
    <x v="10"/>
    <x v="5"/>
    <x v="5"/>
    <x v="0"/>
    <x v="1"/>
    <x v="0"/>
    <s v="O1011001_U12"/>
    <s v="HD5542"/>
    <s v="O1011001"/>
    <s v="TUA711-AIO16"/>
    <s v="17-SC-DCS-002/O1011001/ 17-MC-DCS-008"/>
    <s v="DB37-*m"/>
    <x v="1"/>
    <s v="CPO101"/>
    <n v="1"/>
    <x v="0"/>
    <x v="42"/>
    <x v="1"/>
    <n v="12"/>
    <x v="0"/>
    <x v="0"/>
    <s v="DCS AMMONIA-UTILITIES"/>
    <m/>
    <m/>
    <m/>
    <s v="O1011001"/>
    <n v="12"/>
    <m/>
    <s v=""/>
    <s v="14-Wastewater Treatment Area"/>
    <s v="TS-O-05:1/_x000a_O1011001_U12:3"/>
    <s v="TS-O-05:2/_x000a_O1011001_U12:4"/>
    <s v=""/>
    <m/>
    <s v="O1011001:12A/_x000a_O1011001_U12:5"/>
    <s v="O1011001:12C/_x000a_O1011001_U12:6"/>
    <m/>
    <s v=""/>
    <s v=""/>
  </r>
  <r>
    <s v="01"/>
    <m/>
    <s v="Сигнал"/>
    <s v="17-L -14006"/>
    <s v="17LT14006"/>
    <s v="14"/>
    <s v="17-BS-144 Rain Water Retention Basin"/>
    <s v="BS144 СБОРНИК ЛИВНЕВЫХ ВОД"/>
    <s v="Guided Wave Radar Level Transmitter"/>
    <s v="4124-XZ-DM-21714002"/>
    <x v="0"/>
    <s v="DCS_AI_01"/>
    <m/>
    <x v="81"/>
    <x v="1"/>
    <x v="0"/>
    <x v="1"/>
    <x v="10"/>
    <x v="0"/>
    <x v="0"/>
    <x v="0"/>
    <x v="1"/>
    <x v="0"/>
    <s v="O1011001_U13"/>
    <s v="HD5542"/>
    <s v="O1011001"/>
    <s v="TUA711-AIO16"/>
    <s v="17-SC-DCS-002/O1011001/ 17-MC-DCS-008"/>
    <s v="DB37-*m"/>
    <x v="1"/>
    <s v="CPO101"/>
    <n v="1"/>
    <x v="0"/>
    <x v="42"/>
    <x v="1"/>
    <n v="13"/>
    <x v="0"/>
    <x v="0"/>
    <s v="DCS AMMONIA-UTILITIES"/>
    <m/>
    <m/>
    <m/>
    <s v="O1011001"/>
    <n v="13"/>
    <m/>
    <s v=""/>
    <s v="14-Wastewater Treatment Area"/>
    <s v="TS-O-05:3/_x000a_O1011001_U13:3"/>
    <s v="TS-O-05:4/_x000a_O1011001_U13:4"/>
    <s v=""/>
    <m/>
    <s v="O1011001:13A/_x000a_O1011001_U13:5"/>
    <s v="O1011001:13C/_x000a_O1011001_U13:6"/>
    <m/>
    <s v=""/>
    <s v=""/>
  </r>
  <r>
    <s v="01"/>
    <m/>
    <s v="Сигнал"/>
    <s v="17-L -14022"/>
    <s v="17LT14022"/>
    <s v="14"/>
    <s v="17-BS-144 Rain Water Retention Basin"/>
    <s v="BS144 СБОРНИК ЛИВНЕВЫХ ВОД"/>
    <s v="Guided Wave Radar Level Transmitter"/>
    <s v="4124-XZ-DM-21714002"/>
    <x v="0"/>
    <s v="DCS_AI_01"/>
    <m/>
    <x v="81"/>
    <x v="1"/>
    <x v="1"/>
    <x v="1"/>
    <x v="10"/>
    <x v="1"/>
    <x v="1"/>
    <x v="0"/>
    <x v="1"/>
    <x v="0"/>
    <s v="O1011001_U14"/>
    <s v="HD5542"/>
    <s v="O1011001"/>
    <s v="TUA711-AIO16"/>
    <s v="17-SC-DCS-002/O1011001/ 17-MC-DCS-008"/>
    <s v="DB37-*m"/>
    <x v="1"/>
    <s v="CPO101"/>
    <n v="1"/>
    <x v="0"/>
    <x v="42"/>
    <x v="1"/>
    <n v="14"/>
    <x v="0"/>
    <x v="0"/>
    <s v="DCS AMMONIA-UTILITIES"/>
    <m/>
    <m/>
    <m/>
    <s v="O1011001"/>
    <n v="14"/>
    <m/>
    <s v=""/>
    <s v="14-Wastewater Treatment Area"/>
    <s v="TS-O-05:5/_x000a_O1011001_U14:3"/>
    <s v="TS-O-05:6/_x000a_O1011001_U14:4"/>
    <s v=""/>
    <m/>
    <s v="O1011001:14A/_x000a_O1011001_U14:5"/>
    <s v="O1011001:14C/_x000a_O1011001_U14:6"/>
    <m/>
    <s v=""/>
    <s v=""/>
  </r>
  <r>
    <s v="01"/>
    <m/>
    <s v="Сигнал"/>
    <s v="17-T -14001"/>
    <s v="17TT14001"/>
    <s v="14"/>
    <s v="17-BS-143A/B First Flush Basins"/>
    <s v="17-BS-143A/B СБОРНИК 1 СМЫВА"/>
    <s v="Temperature Transmitter - Head Mounted"/>
    <s v="4124-XZ-DM-21714001"/>
    <x v="0"/>
    <s v="DCS_AI_01"/>
    <m/>
    <x v="81"/>
    <x v="1"/>
    <x v="2"/>
    <x v="1"/>
    <x v="10"/>
    <x v="2"/>
    <x v="2"/>
    <x v="0"/>
    <x v="1"/>
    <x v="0"/>
    <s v="O1011001_U15"/>
    <s v="HD5542"/>
    <s v="O1011001"/>
    <s v="TUA711-AIO16"/>
    <s v="17-SC-DCS-002/O1011001/ 17-MC-DCS-008"/>
    <s v="DB37-*m"/>
    <x v="1"/>
    <s v="CPO101"/>
    <n v="1"/>
    <x v="0"/>
    <x v="42"/>
    <x v="1"/>
    <n v="15"/>
    <x v="0"/>
    <x v="0"/>
    <s v="DCS AMMONIA-UTILITIES"/>
    <m/>
    <m/>
    <m/>
    <s v="O1011001"/>
    <n v="15"/>
    <m/>
    <s v=""/>
    <s v="14-Wastewater Treatment Area"/>
    <s v="TS-O-05:7/_x000a_O1011001_U15:3"/>
    <s v="TS-O-05:8/_x000a_O1011001_U15:4"/>
    <s v=""/>
    <m/>
    <s v="O1011001:15A/_x000a_O1011001_U15:5"/>
    <s v="O1011001:15C/_x000a_O1011001_U15:6"/>
    <m/>
    <s v=""/>
    <s v=""/>
  </r>
  <r>
    <s v="01"/>
    <m/>
    <s v="Сигнал"/>
    <s v="17-M -073LP  -A"/>
    <s v="17ZTM073LPA"/>
    <s v="14"/>
    <s v="17-L-073-PM-073A  Dispersant Injection Pump"/>
    <s v="17L073PM073A СМЕЩЕНИЕ"/>
    <s v="Position Transmitter"/>
    <s v="4124-FY-VD-BD17217L07300003"/>
    <x v="0"/>
    <s v="DCS_AI_01"/>
    <m/>
    <x v="82"/>
    <x v="0"/>
    <x v="0"/>
    <x v="1"/>
    <x v="5"/>
    <x v="0"/>
    <x v="0"/>
    <x v="0"/>
    <x v="0"/>
    <x v="0"/>
    <s v="O1011001_U16"/>
    <s v="HD5542"/>
    <s v="O1011001"/>
    <s v="TUA711-AIO16"/>
    <s v="17-SC-DCS-002/O1011001/ 17-MC-DCS-008"/>
    <s v="DB37-*m"/>
    <x v="1"/>
    <s v="CPO101"/>
    <n v="1"/>
    <x v="0"/>
    <x v="42"/>
    <x v="1"/>
    <n v="16"/>
    <x v="0"/>
    <x v="0"/>
    <s v="DCS AMMONIA-UTILITIES"/>
    <m/>
    <m/>
    <m/>
    <s v="O1011001"/>
    <n v="16"/>
    <m/>
    <s v=""/>
    <s v="14-Wastewater Treatment Area"/>
    <s v="TS-O-07:3/_x000a_O1011001_U16:3"/>
    <s v="TS-O-07:4/_x000a_O1011001_U16:4"/>
    <s v=""/>
    <m/>
    <s v="O1011001:16A/_x000a_O1011001_U16:5"/>
    <s v="O1011001:16C/_x000a_O1011001_U16:6"/>
    <m/>
    <s v=""/>
    <s v=""/>
  </r>
  <r>
    <s v="01"/>
    <m/>
    <s v="Сигнал"/>
    <s v="17-A -020200"/>
    <s v="17AT020200"/>
    <s v="00"/>
    <s v="Inlet process condensate"/>
    <s v="ВХОДНОЙ ТЕХНОЛОГ КОНДЕНСАТ"/>
    <s v="Conductivity Analyzer Transmitter"/>
    <s v="4124-FY-VD-BD17617L02200002_SH.1"/>
    <x v="0"/>
    <s v="DCS_AI_01"/>
    <m/>
    <x v="83"/>
    <x v="2"/>
    <x v="5"/>
    <x v="1"/>
    <x v="1"/>
    <x v="5"/>
    <x v="5"/>
    <x v="0"/>
    <x v="2"/>
    <x v="0"/>
    <s v="O1011002_U1"/>
    <s v="HD5542"/>
    <s v="O1011002"/>
    <s v="TUA711-AIO16"/>
    <s v="17-SC-DCS-002/O1011002/ 17-MC-DCS-008"/>
    <s v="DB37-*m"/>
    <x v="1"/>
    <s v="CPO101"/>
    <n v="1"/>
    <x v="0"/>
    <x v="43"/>
    <x v="2"/>
    <n v="1"/>
    <x v="0"/>
    <x v="0"/>
    <s v="DCS AMMONIA-UTILITIES"/>
    <m/>
    <m/>
    <m/>
    <s v="O1011002"/>
    <n v="1"/>
    <m/>
    <s v=""/>
    <s v="00-Common"/>
    <s v="TS-O-01:1/_x000a_O1011002_U1:3"/>
    <s v="TS-O-01:2/_x000a_O1011002_U1:4"/>
    <s v=""/>
    <m/>
    <s v="O1011002:1A/_x000a_O1011002_U1:5"/>
    <s v="O1011002:1C/_x000a_O1011002_U1:6"/>
    <m/>
    <s v=""/>
    <s v=""/>
  </r>
  <r>
    <s v="01"/>
    <m/>
    <s v="Сигнал"/>
    <s v="17-A -020201"/>
    <s v="17AT020201"/>
    <s v="00"/>
    <s v="Inlet process condensate"/>
    <s v="ВХОДНОЙ ТЕХНОЛОГ КОНДЕНСАТ"/>
    <s v="PH Analyzer"/>
    <s v="4124-FY-VD-BD17617L02200002_SH.1"/>
    <x v="0"/>
    <s v="DCS_AI_01"/>
    <m/>
    <x v="83"/>
    <x v="2"/>
    <x v="0"/>
    <x v="1"/>
    <x v="1"/>
    <x v="0"/>
    <x v="0"/>
    <x v="0"/>
    <x v="2"/>
    <x v="0"/>
    <s v="O1011002_U2"/>
    <s v="HD5542"/>
    <s v="O1011002"/>
    <s v="TUA711-AIO16"/>
    <s v="17-SC-DCS-002/O1011002/ 17-MC-DCS-008"/>
    <s v="DB37-*m"/>
    <x v="1"/>
    <s v="CPO101"/>
    <n v="1"/>
    <x v="0"/>
    <x v="43"/>
    <x v="2"/>
    <n v="2"/>
    <x v="0"/>
    <x v="0"/>
    <s v="DCS AMMONIA-UTILITIES"/>
    <m/>
    <m/>
    <m/>
    <s v="O1011002"/>
    <n v="2"/>
    <m/>
    <s v=""/>
    <s v="00-Common"/>
    <s v="TS-O-01:3/_x000a_O1011002_U2:3"/>
    <s v="TS-O-01:4/_x000a_O1011002_U2:4"/>
    <s v=""/>
    <m/>
    <s v="O1011002:2A/_x000a_O1011002_U2:5"/>
    <s v="O1011002:2C/_x000a_O1011002_U2:6"/>
    <m/>
    <s v=""/>
    <s v=""/>
  </r>
  <r>
    <s v="01"/>
    <m/>
    <s v="Сигнал"/>
    <s v="17-A -020202 -A"/>
    <s v="17AT020202A"/>
    <s v="00"/>
    <s v="Outlet SAC Cationic Exchanger"/>
    <s v="ВЫХОД  КАТИОНООБМЕННИКА SAC"/>
    <s v="Conductivity Analyzer Transmitter"/>
    <s v="4124-FY-VD-BD17617L02200002_SH.1"/>
    <x v="0"/>
    <s v="DCS_AI_01"/>
    <m/>
    <x v="83"/>
    <x v="2"/>
    <x v="3"/>
    <x v="1"/>
    <x v="1"/>
    <x v="3"/>
    <x v="3"/>
    <x v="0"/>
    <x v="2"/>
    <x v="0"/>
    <s v="O1011002_U3"/>
    <s v="HD5542"/>
    <s v="O1011002"/>
    <s v="TUA711-AIO16"/>
    <s v="17-SC-DCS-002/O1011002/ 17-MC-DCS-008"/>
    <s v="DB37-*m"/>
    <x v="1"/>
    <s v="CPO101"/>
    <n v="1"/>
    <x v="0"/>
    <x v="43"/>
    <x v="2"/>
    <n v="3"/>
    <x v="0"/>
    <x v="0"/>
    <s v="DCS AMMONIA-UTILITIES"/>
    <m/>
    <m/>
    <m/>
    <s v="O1011002"/>
    <n v="3"/>
    <m/>
    <s v=""/>
    <s v="00-Common"/>
    <s v="TS-O-01:9/_x000a_O1011002_U3:3"/>
    <s v="TS-O-01:10/_x000a_O1011002_U3:4"/>
    <s v=""/>
    <m/>
    <s v="O1011002:3A/_x000a_O1011002_U3:5"/>
    <s v="O1011002:3C/_x000a_O1011002_U3:6"/>
    <m/>
    <s v=""/>
    <s v=""/>
  </r>
  <r>
    <s v="01"/>
    <m/>
    <s v="Сигнал"/>
    <s v="17-PD-020202 -A"/>
    <s v="17PDT020202A"/>
    <s v="00"/>
    <s v="Across SAC Cationic Exchanger"/>
    <s v="ПЕРЕПАД НА КАТИОНООБМЕННИКЕ SAC "/>
    <s v="Differential Pressure Transmitter"/>
    <s v="4124-FY-VD-BD17617L02200002_SH.1"/>
    <x v="0"/>
    <s v="DCS_AI_01"/>
    <m/>
    <x v="83"/>
    <x v="2"/>
    <x v="4"/>
    <x v="1"/>
    <x v="1"/>
    <x v="4"/>
    <x v="4"/>
    <x v="0"/>
    <x v="2"/>
    <x v="0"/>
    <s v="O1011002_U4"/>
    <s v="HD5542"/>
    <s v="O1011002"/>
    <s v="TUA711-AIO16"/>
    <s v="17-SC-DCS-002/O1011002/ 17-MC-DCS-008"/>
    <s v="DB37-*m"/>
    <x v="1"/>
    <s v="CPO101"/>
    <n v="1"/>
    <x v="0"/>
    <x v="43"/>
    <x v="2"/>
    <n v="4"/>
    <x v="0"/>
    <x v="0"/>
    <s v="DCS AMMONIA-UTILITIES"/>
    <m/>
    <m/>
    <m/>
    <s v="O1011002"/>
    <n v="4"/>
    <m/>
    <s v=""/>
    <s v="00-Common"/>
    <s v="TS-O-01:11/_x000a_O1011002_U4:3"/>
    <s v="TS-O-01:12/_x000a_O1011002_U4:4"/>
    <s v=""/>
    <m/>
    <s v="O1011002:4A/_x000a_O1011002_U4:5"/>
    <s v="O1011002:4C/_x000a_O1011002_U4:6"/>
    <m/>
    <s v=""/>
    <s v=""/>
  </r>
  <r>
    <s v="01"/>
    <m/>
    <s v="Сигнал"/>
    <s v="17-PD-020203 -A"/>
    <s v="17PDT020203A"/>
    <s v="00"/>
    <s v="Across Cationic trap"/>
    <s v="ПЕРЕПАД КАТИОННОЙ ЛОВУШКИ"/>
    <s v="Differential Pressure Transmitter"/>
    <s v="4124-FY-VD-BD17617L02200002_SH.1"/>
    <x v="0"/>
    <s v="DCS_AI_01"/>
    <m/>
    <x v="83"/>
    <x v="2"/>
    <x v="6"/>
    <x v="1"/>
    <x v="1"/>
    <x v="6"/>
    <x v="6"/>
    <x v="0"/>
    <x v="2"/>
    <x v="0"/>
    <s v="O1011002_U5"/>
    <s v="HD5542"/>
    <s v="O1011002"/>
    <s v="TUA711-AIO16"/>
    <s v="17-SC-DCS-002/O1011002/ 17-MC-DCS-008"/>
    <s v="DB37-*m"/>
    <x v="1"/>
    <s v="CPO101"/>
    <n v="1"/>
    <x v="0"/>
    <x v="43"/>
    <x v="2"/>
    <n v="5"/>
    <x v="0"/>
    <x v="0"/>
    <s v="DCS AMMONIA-UTILITIES"/>
    <m/>
    <m/>
    <m/>
    <s v="O1011002"/>
    <n v="5"/>
    <m/>
    <s v=""/>
    <s v="00-Common"/>
    <s v="TS-O-01:13/_x000a_O1011002_U5:3"/>
    <s v="TS-O-01:14/_x000a_O1011002_U5:4"/>
    <s v=""/>
    <m/>
    <s v="O1011002:5A/_x000a_O1011002_U5:5"/>
    <s v="O1011002:5C/_x000a_O1011002_U5:6"/>
    <m/>
    <s v=""/>
    <s v=""/>
  </r>
  <r>
    <s v="01"/>
    <m/>
    <s v="Сигнал"/>
    <s v="17-A -020204 -A"/>
    <s v="17AT020204A"/>
    <s v="00"/>
    <s v="Outlet Mixed Bed"/>
    <s v="ВЫХОД СМЕШАННОГО СЛОЯ"/>
    <s v="Conductivity Analyzer Transmitter"/>
    <s v="4124-FY-VD-BD17617L02200002_SH.2"/>
    <x v="0"/>
    <s v="DCS_AI_01"/>
    <m/>
    <x v="84"/>
    <x v="2"/>
    <x v="2"/>
    <x v="1"/>
    <x v="2"/>
    <x v="2"/>
    <x v="2"/>
    <x v="0"/>
    <x v="2"/>
    <x v="0"/>
    <s v="O1011002_U6"/>
    <s v="HD5542"/>
    <s v="O1011002"/>
    <s v="TUA711-AIO16"/>
    <s v="17-SC-DCS-002/O1011002/ 17-MC-DCS-008"/>
    <s v="DB37-*m"/>
    <x v="1"/>
    <s v="CPO101"/>
    <n v="1"/>
    <x v="0"/>
    <x v="43"/>
    <x v="2"/>
    <n v="6"/>
    <x v="0"/>
    <x v="0"/>
    <s v="DCS AMMONIA-UTILITIES"/>
    <m/>
    <m/>
    <m/>
    <s v="O1011002"/>
    <n v="6"/>
    <m/>
    <s v=""/>
    <s v="00-Common"/>
    <s v="TS-O-03:7/_x000a_O1011002_U6:3"/>
    <s v="TS-O-03:8/_x000a_O1011002_U6:4"/>
    <s v=""/>
    <m/>
    <s v="O1011002:6A/_x000a_O1011002_U6:5"/>
    <s v="O1011002:6C/_x000a_O1011002_U6:6"/>
    <m/>
    <s v=""/>
    <s v=""/>
  </r>
  <r>
    <s v="01"/>
    <m/>
    <s v="Сигнал"/>
    <s v="17-PD-020206 -A"/>
    <s v="17PDT020206A"/>
    <s v="00"/>
    <s v="Across Mixed Bed"/>
    <s v="ПЕРЕПАД ДАВЛ СМЕШАННОГО СЛОЯ"/>
    <s v="Differential Pressure Transmitter"/>
    <s v="4124-FY-VD-BD17617L02200002_SH.2"/>
    <x v="0"/>
    <s v="DCS_AI_01"/>
    <m/>
    <x v="84"/>
    <x v="2"/>
    <x v="3"/>
    <x v="1"/>
    <x v="2"/>
    <x v="3"/>
    <x v="3"/>
    <x v="0"/>
    <x v="2"/>
    <x v="0"/>
    <s v="O1011002_U7"/>
    <s v="HD5542"/>
    <s v="O1011002"/>
    <s v="TUA711-AIO16"/>
    <s v="17-SC-DCS-002/O1011002/ 17-MC-DCS-008"/>
    <s v="DB37-*m"/>
    <x v="1"/>
    <s v="CPO101"/>
    <n v="1"/>
    <x v="0"/>
    <x v="43"/>
    <x v="2"/>
    <n v="7"/>
    <x v="0"/>
    <x v="0"/>
    <s v="DCS AMMONIA-UTILITIES"/>
    <m/>
    <m/>
    <m/>
    <s v="O1011002"/>
    <n v="7"/>
    <m/>
    <s v=""/>
    <s v="00-Common"/>
    <s v="TS-O-03:9/_x000a_O1011002_U7:3"/>
    <s v="TS-O-03:10/_x000a_O1011002_U7:4"/>
    <s v=""/>
    <m/>
    <s v="O1011002:7A/_x000a_O1011002_U7:5"/>
    <s v="O1011002:7C/_x000a_O1011002_U7:6"/>
    <m/>
    <s v=""/>
    <s v=""/>
  </r>
  <r>
    <s v="01"/>
    <m/>
    <s v="Сигнал"/>
    <s v="17-P -020207 -A"/>
    <s v="17PDT020207A"/>
    <s v="00"/>
    <s v="Across Cationic trap"/>
    <s v="ПЕРЕПАД ДАВЛ КАТИОННОЙ ЛОВУШКИ"/>
    <s v="Differential Pressure Transmitter"/>
    <s v="4124-FY-VD-BD17617L02200002_SH.2"/>
    <x v="0"/>
    <s v="DCS_AI_01"/>
    <m/>
    <x v="84"/>
    <x v="2"/>
    <x v="4"/>
    <x v="1"/>
    <x v="2"/>
    <x v="4"/>
    <x v="4"/>
    <x v="0"/>
    <x v="2"/>
    <x v="0"/>
    <s v="O1011002_U8"/>
    <s v="HD5542"/>
    <s v="O1011002"/>
    <s v="TUA711-AIO16"/>
    <s v="17-SC-DCS-002/O1011002/ 17-MC-DCS-008"/>
    <s v="DB37-*m"/>
    <x v="1"/>
    <s v="CPO101"/>
    <n v="1"/>
    <x v="0"/>
    <x v="43"/>
    <x v="2"/>
    <n v="8"/>
    <x v="0"/>
    <x v="0"/>
    <s v="DCS AMMONIA-UTILITIES"/>
    <m/>
    <m/>
    <m/>
    <s v="O1011002"/>
    <n v="8"/>
    <m/>
    <s v=""/>
    <s v="00-Common"/>
    <s v="TS-O-03:11/_x000a_O1011002_U8:3"/>
    <s v="TS-O-03:12/_x000a_O1011002_U8:4"/>
    <s v=""/>
    <m/>
    <s v="O1011002:8A/_x000a_O1011002_U8:5"/>
    <s v="O1011002:8C/_x000a_O1011002_U8:6"/>
    <m/>
    <s v=""/>
    <s v=""/>
  </r>
  <r>
    <s v="01"/>
    <m/>
    <s v="Сигнал"/>
    <s v="17-A -020205"/>
    <s v="17AT020205A"/>
    <s v="00"/>
    <s v=" Outlet Mixed beds"/>
    <s v="ВЫХОД СМЕШАННОГО СЛОЯ SIO2"/>
    <s v="SiO2 Analyzer Transmitter"/>
    <s v="4124-FY-VD-BD17617L02200002_SH.2"/>
    <x v="1"/>
    <s v="DCS_AI_03"/>
    <s v="230 VAC"/>
    <x v="84"/>
    <x v="2"/>
    <x v="23"/>
    <x v="1"/>
    <x v="2"/>
    <x v="20"/>
    <x v="20"/>
    <x v="0"/>
    <x v="2"/>
    <x v="0"/>
    <s v="O1011002_U9"/>
    <s v="HD5542"/>
    <s v="O1011002"/>
    <s v="TUA711-AIO16"/>
    <s v="17-SC-DCS-002/O1011002/ 17-MC-DCS-008"/>
    <s v="DB37-*m"/>
    <x v="1"/>
    <s v="CPO101"/>
    <n v="1"/>
    <x v="0"/>
    <x v="43"/>
    <x v="2"/>
    <n v="9"/>
    <x v="0"/>
    <x v="0"/>
    <s v="DCS AMMONIA-UTILITIES"/>
    <m/>
    <m/>
    <m/>
    <s v="O1011002"/>
    <n v="9"/>
    <m/>
    <s v=""/>
    <s v="00-Common"/>
    <s v="TS-O-03:35/_x000a_O1011002_U9:1"/>
    <s v="TS-O-03:36/_x000a_O1011002_U9:2"/>
    <s v=""/>
    <m/>
    <s v="O1011002:9A/_x000a_O1011002_U9:5"/>
    <s v="O1011002:9C/_x000a_O1011002_U9:6"/>
    <m/>
    <s v=""/>
    <s v=""/>
  </r>
  <r>
    <s v="01"/>
    <m/>
    <s v="Сигнал"/>
    <s v="17-M -072LP  -B"/>
    <s v="17ZTM072LPB"/>
    <s v="14"/>
    <s v="17-L-073-PM-072B  Corrosion Inhibitor Injection Pump"/>
    <s v="17L073PM072B СМЕЩЕНИЕ"/>
    <s v="Position Transmitter"/>
    <s v="4124-FY-VD-BD17217L07300002"/>
    <x v="0"/>
    <s v="DCS_AI_01"/>
    <m/>
    <x v="80"/>
    <x v="0"/>
    <x v="1"/>
    <x v="1"/>
    <x v="9"/>
    <x v="1"/>
    <x v="1"/>
    <x v="0"/>
    <x v="0"/>
    <x v="0"/>
    <s v="O1011002_U10"/>
    <s v="HD5542"/>
    <s v="O1011002"/>
    <s v="TUA711-AIO16"/>
    <s v="17-SC-DCS-002/O1011002/ 17-MC-DCS-008"/>
    <s v="DB37-*m"/>
    <x v="1"/>
    <s v="CPO101"/>
    <n v="1"/>
    <x v="0"/>
    <x v="43"/>
    <x v="2"/>
    <n v="10"/>
    <x v="0"/>
    <x v="0"/>
    <s v="DCS AMMONIA-UTILITIES"/>
    <m/>
    <m/>
    <m/>
    <s v="O1011002"/>
    <n v="10"/>
    <m/>
    <s v=""/>
    <s v="14-Wastewater Treatment Area"/>
    <s v="TS-O-04:5/_x000a_O1011002_U10:3"/>
    <s v="TS-O-04:6/_x000a_O1011002_U10:4"/>
    <s v=""/>
    <m/>
    <s v="O1011002:10A/_x000a_O1011002_U10:5"/>
    <s v="O1011002:10C/_x000a_O1011002_U10:6"/>
    <m/>
    <s v=""/>
    <s v=""/>
  </r>
  <r>
    <s v="01"/>
    <m/>
    <s v="Сигнал"/>
    <s v="17-T -14003"/>
    <s v="17TT14003"/>
    <s v="14"/>
    <s v="17-BS-144 Rain Water Retention Basin"/>
    <s v="BS144 СБОРНИК ЛИВНЕВЫХ ВОД"/>
    <s v="Temperature Transmitter - Head Mounted"/>
    <s v="4124-XZ-DM-21714002"/>
    <x v="0"/>
    <s v="DCS_AI_01"/>
    <m/>
    <x v="81"/>
    <x v="1"/>
    <x v="3"/>
    <x v="1"/>
    <x v="10"/>
    <x v="3"/>
    <x v="3"/>
    <x v="0"/>
    <x v="1"/>
    <x v="0"/>
    <s v="O1011002_U11"/>
    <s v="HD5542"/>
    <s v="O1011002"/>
    <s v="TUA711-AIO16"/>
    <s v="17-SC-DCS-002/O1011002/ 17-MC-DCS-008"/>
    <s v="DB37-*m"/>
    <x v="1"/>
    <s v="CPO101"/>
    <n v="1"/>
    <x v="0"/>
    <x v="43"/>
    <x v="2"/>
    <n v="11"/>
    <x v="0"/>
    <x v="0"/>
    <s v="DCS AMMONIA-UTILITIES"/>
    <m/>
    <m/>
    <m/>
    <s v="O1011002"/>
    <n v="11"/>
    <m/>
    <s v=""/>
    <s v="14-Wastewater Treatment Area"/>
    <s v="TS-O-05:9/_x000a_O1011002_U11:3"/>
    <s v="TS-O-05:10/_x000a_O1011002_U11:4"/>
    <s v=""/>
    <m/>
    <s v="O1011002:11A/_x000a_O1011002_U11:5"/>
    <s v="O1011002:11C/_x000a_O1011002_U11:6"/>
    <m/>
    <s v=""/>
    <s v=""/>
  </r>
  <r>
    <s v="01"/>
    <m/>
    <s v="Сигнал"/>
    <s v="17-L -140028"/>
    <s v="17LT140028"/>
    <s v="14"/>
    <s v=" 17-L-143 Level "/>
    <s v="УРОВЕНЬ КНС ЛИВНЕВЫХ СТОКОВ"/>
    <s v="Guided Wave Radar Level Transmitter"/>
    <s v="4124-XZ-DM-21714003"/>
    <x v="0"/>
    <s v="DCS_AI_01"/>
    <m/>
    <x v="81"/>
    <x v="1"/>
    <x v="4"/>
    <x v="1"/>
    <x v="10"/>
    <x v="4"/>
    <x v="4"/>
    <x v="0"/>
    <x v="1"/>
    <x v="0"/>
    <s v="O1011002_U12"/>
    <s v="HD5542"/>
    <s v="O1011002"/>
    <s v="TUA711-AIO16"/>
    <s v="17-SC-DCS-002/O1011002/ 17-MC-DCS-008"/>
    <s v="DB37-*m"/>
    <x v="1"/>
    <s v="CPO101"/>
    <n v="1"/>
    <x v="0"/>
    <x v="43"/>
    <x v="2"/>
    <n v="12"/>
    <x v="0"/>
    <x v="0"/>
    <s v="DCS AMMONIA-UTILITIES"/>
    <m/>
    <m/>
    <m/>
    <s v="O1011002"/>
    <n v="12"/>
    <m/>
    <s v=""/>
    <s v="14-Wastewater Treatment Area"/>
    <s v="TS-O-05:11/_x000a_O1011002_U12:3"/>
    <s v="TS-O-05:12/_x000a_O1011002_U12:4"/>
    <s v=""/>
    <m/>
    <s v="O1011002:12A/_x000a_O1011002_U12:5"/>
    <s v="O1011002:12C/_x000a_O1011002_U12:6"/>
    <m/>
    <s v=""/>
    <s v=""/>
  </r>
  <r>
    <s v="01"/>
    <m/>
    <s v="Сигнал"/>
    <s v="17-L -140031"/>
    <s v="17LT140031"/>
    <s v="14"/>
    <s v=" 17-L-146 Level "/>
    <s v="УРОВЕНЬ КНС ГРЯЗНЫХ СТОКОВ "/>
    <s v="Guided Wave Radar Level Transmitter"/>
    <s v="4124-XZ-DM-21714003"/>
    <x v="0"/>
    <s v="DCS_AI_01"/>
    <m/>
    <x v="81"/>
    <x v="1"/>
    <x v="6"/>
    <x v="1"/>
    <x v="10"/>
    <x v="6"/>
    <x v="6"/>
    <x v="0"/>
    <x v="1"/>
    <x v="0"/>
    <s v="O1011002_U13"/>
    <s v="HD5542"/>
    <s v="O1011002"/>
    <s v="TUA711-AIO16"/>
    <s v="17-SC-DCS-002/O1011002/ 17-MC-DCS-008"/>
    <s v="DB37-*m"/>
    <x v="1"/>
    <s v="CPO101"/>
    <n v="1"/>
    <x v="0"/>
    <x v="43"/>
    <x v="2"/>
    <n v="13"/>
    <x v="0"/>
    <x v="0"/>
    <s v="DCS AMMONIA-UTILITIES"/>
    <m/>
    <m/>
    <m/>
    <s v="O1011002"/>
    <n v="13"/>
    <m/>
    <s v=""/>
    <s v="14-Wastewater Treatment Area"/>
    <s v="TS-O-05:13/_x000a_O1011002_U13:3"/>
    <s v="TS-O-05:14/_x000a_O1011002_U13:4"/>
    <s v=""/>
    <m/>
    <s v="O1011002:13A/_x000a_O1011002_U13:5"/>
    <s v="O1011002:13C/_x000a_O1011002_U13:6"/>
    <m/>
    <s v=""/>
    <s v=""/>
  </r>
  <r>
    <s v="01"/>
    <m/>
    <s v="Сигнал"/>
    <s v="17-L -140034"/>
    <s v="17LT140034"/>
    <s v="14"/>
    <s v=" 17-L-147 Level "/>
    <s v="УРОВЕНЬ КНС МАСЛОЗАГР СТОКОВ"/>
    <s v="Guided Wave Radar Level Transmitter"/>
    <s v="4124-XZ-DM-21714003"/>
    <x v="0"/>
    <s v="DCS_AI_01"/>
    <m/>
    <x v="81"/>
    <x v="1"/>
    <x v="7"/>
    <x v="1"/>
    <x v="10"/>
    <x v="7"/>
    <x v="7"/>
    <x v="0"/>
    <x v="1"/>
    <x v="0"/>
    <s v="O1011002_U14"/>
    <s v="HD5542"/>
    <s v="O1011002"/>
    <s v="TUA711-AIO16"/>
    <s v="17-SC-DCS-002/O1011002/ 17-MC-DCS-008"/>
    <s v="DB37-*m"/>
    <x v="1"/>
    <s v="CPO101"/>
    <n v="1"/>
    <x v="0"/>
    <x v="43"/>
    <x v="2"/>
    <n v="14"/>
    <x v="0"/>
    <x v="0"/>
    <s v="DCS AMMONIA-UTILITIES"/>
    <m/>
    <m/>
    <m/>
    <s v="O1011002"/>
    <n v="14"/>
    <m/>
    <s v=""/>
    <s v="14-Wastewater Treatment Area"/>
    <s v="TS-O-05:15/_x000a_O1011002_U14:3"/>
    <s v="TS-O-05:16/_x000a_O1011002_U14:4"/>
    <s v=""/>
    <m/>
    <s v="O1011002:14A/_x000a_O1011002_U14:5"/>
    <s v="O1011002:14C/_x000a_O1011002_U14:6"/>
    <m/>
    <s v=""/>
    <s v=""/>
  </r>
  <r>
    <s v="01"/>
    <m/>
    <s v="Сигнал"/>
    <s v="17-L -07063"/>
    <s v="17LT07063"/>
    <s v="14"/>
    <s v="17-L-073-T-073 Dispersant Level"/>
    <s v="УРОВЕНЬ ДИСПЕРГАТОРА"/>
    <s v="DP Level Transmitter"/>
    <s v="4124-FY-VD-BD17217L07300003"/>
    <x v="0"/>
    <s v="DCS_AI_01"/>
    <m/>
    <x v="82"/>
    <x v="0"/>
    <x v="5"/>
    <x v="1"/>
    <x v="5"/>
    <x v="5"/>
    <x v="5"/>
    <x v="0"/>
    <x v="0"/>
    <x v="0"/>
    <s v="O1011002_U15"/>
    <s v="HD5542"/>
    <s v="O1011002"/>
    <s v="TUA711-AIO16"/>
    <s v="17-SC-DCS-002/O1011002/ 17-MC-DCS-008"/>
    <s v="DB37-*m"/>
    <x v="1"/>
    <s v="CPO101"/>
    <n v="1"/>
    <x v="0"/>
    <x v="43"/>
    <x v="2"/>
    <n v="15"/>
    <x v="0"/>
    <x v="0"/>
    <s v="DCS AMMONIA-UTILITIES"/>
    <m/>
    <m/>
    <m/>
    <s v="O1011002"/>
    <n v="15"/>
    <m/>
    <s v=""/>
    <s v="14-Wastewater Treatment Area"/>
    <s v="TS-O-07:1/_x000a_O1011002_U15:3"/>
    <s v="TS-O-07:2/_x000a_O1011002_U15:4"/>
    <s v=""/>
    <m/>
    <s v="O1011002:15A/_x000a_O1011002_U15:5"/>
    <s v="O1011002:15C/_x000a_O1011002_U15:6"/>
    <m/>
    <s v=""/>
    <s v=""/>
  </r>
  <r>
    <s v="01"/>
    <m/>
    <s v="Сигнал"/>
    <s v="17-M -073LP  -A"/>
    <s v="17ZTM073LPB"/>
    <s v="14"/>
    <s v="17-L-073-PM-073B  Dispersant Injection Pump"/>
    <s v="17L073PM073B СМЕЩЕНИЕ"/>
    <s v="Position Transmitter"/>
    <s v="4124-FY-VD-BD17217L07300003"/>
    <x v="0"/>
    <s v="DCS_AI_01"/>
    <m/>
    <x v="82"/>
    <x v="0"/>
    <x v="1"/>
    <x v="1"/>
    <x v="5"/>
    <x v="1"/>
    <x v="1"/>
    <x v="0"/>
    <x v="0"/>
    <x v="0"/>
    <s v="O1011002_U16"/>
    <s v="HD5542"/>
    <s v="O1011002"/>
    <s v="TUA711-AIO16"/>
    <s v="17-SC-DCS-002/O1011002/ 17-MC-DCS-008"/>
    <s v="DB37-*m"/>
    <x v="1"/>
    <s v="CPO101"/>
    <n v="1"/>
    <x v="0"/>
    <x v="43"/>
    <x v="2"/>
    <n v="16"/>
    <x v="0"/>
    <x v="0"/>
    <s v="DCS AMMONIA-UTILITIES"/>
    <m/>
    <m/>
    <m/>
    <s v="O1011002"/>
    <n v="16"/>
    <m/>
    <s v=""/>
    <s v="14-Wastewater Treatment Area"/>
    <s v="TS-O-07:5/_x000a_O1011002_U16:3"/>
    <s v="TS-O-07:6/_x000a_O1011002_U16:4"/>
    <s v=""/>
    <m/>
    <s v="O1011002:16A/_x000a_O1011002_U16:5"/>
    <s v="O1011002:16C/_x000a_O1011002_U16:6"/>
    <m/>
    <s v=""/>
    <s v=""/>
  </r>
  <r>
    <s v="01"/>
    <m/>
    <s v="Сигнал"/>
    <s v="17-A -020202 -B"/>
    <s v="17AT020202B"/>
    <s v="00"/>
    <s v="Outlet SAC Cationic Exchanger"/>
    <s v="ВЫХОД  КАТИОНООБМЕННИКА SAC"/>
    <s v="Conductivity Analyzer Transmitter"/>
    <s v="4124-FY-VD-BD17617L02200002_SH.1"/>
    <x v="0"/>
    <s v="DCS_AI_01"/>
    <m/>
    <x v="83"/>
    <x v="2"/>
    <x v="11"/>
    <x v="1"/>
    <x v="1"/>
    <x v="11"/>
    <x v="11"/>
    <x v="0"/>
    <x v="2"/>
    <x v="0"/>
    <s v="O1011003_U1"/>
    <s v="HD5542"/>
    <s v="O1011003"/>
    <s v="TUA711-AIO16"/>
    <s v="17-SC-DCS-002/O1011003/ 17-MC-DCS-008"/>
    <s v="DB37-*m"/>
    <x v="1"/>
    <s v="CPO101"/>
    <n v="1"/>
    <x v="0"/>
    <x v="44"/>
    <x v="3"/>
    <n v="1"/>
    <x v="0"/>
    <x v="0"/>
    <s v="DCS AMMONIA-UTILITIES"/>
    <m/>
    <m/>
    <m/>
    <s v="O1011003"/>
    <n v="1"/>
    <m/>
    <s v=""/>
    <s v="00-Common"/>
    <s v="TS-O-01:19/_x000a_O1011003_U1:3"/>
    <s v="TS-O-01:20/_x000a_O1011003_U1:4"/>
    <s v=""/>
    <m/>
    <s v="O1011003:1A/_x000a_O1011003_U1:5"/>
    <s v="O1011003:1C/_x000a_O1011003_U1:6"/>
    <m/>
    <s v=""/>
    <s v=""/>
  </r>
  <r>
    <s v="01"/>
    <m/>
    <s v="Сигнал"/>
    <s v="17-PD-020202 -B"/>
    <s v="17PDT020202B"/>
    <s v="00"/>
    <s v="Across SAC Cationic Exchanger"/>
    <s v="ПЕРЕПАД НА КАТИОНООБМЕННИКЕ SAC "/>
    <s v="Differential Pressure Transmitter"/>
    <s v="4124-FY-VD-BD17617L02200002_SH.1"/>
    <x v="0"/>
    <s v="DCS_AI_01"/>
    <m/>
    <x v="83"/>
    <x v="2"/>
    <x v="12"/>
    <x v="1"/>
    <x v="1"/>
    <x v="12"/>
    <x v="12"/>
    <x v="0"/>
    <x v="2"/>
    <x v="0"/>
    <s v="O1011003_U2"/>
    <s v="HD5542"/>
    <s v="O1011003"/>
    <s v="TUA711-AIO16"/>
    <s v="17-SC-DCS-002/O1011003/ 17-MC-DCS-008"/>
    <s v="DB37-*m"/>
    <x v="1"/>
    <s v="CPO101"/>
    <n v="1"/>
    <x v="0"/>
    <x v="44"/>
    <x v="3"/>
    <n v="2"/>
    <x v="0"/>
    <x v="0"/>
    <s v="DCS AMMONIA-UTILITIES"/>
    <m/>
    <m/>
    <m/>
    <s v="O1011003"/>
    <n v="2"/>
    <m/>
    <s v=""/>
    <s v="00-Common"/>
    <s v="TS-O-01:21/_x000a_O1011003_U2:3"/>
    <s v="TS-O-01:22/_x000a_O1011003_U2:4"/>
    <s v=""/>
    <m/>
    <s v="O1011003:2A/_x000a_O1011003_U2:5"/>
    <s v="O1011003:2C/_x000a_O1011003_U2:6"/>
    <m/>
    <s v=""/>
    <s v=""/>
  </r>
  <r>
    <s v="01"/>
    <m/>
    <s v="Сигнал"/>
    <s v="17-PD-020203 -B"/>
    <s v="17PDT020203B"/>
    <s v="00"/>
    <s v="Across Cationic trap"/>
    <s v="ПЕРЕПАД КАТИОННОЙ ЛОВУШКИ"/>
    <s v="Differential Pressure Transmitter"/>
    <s v="4124-FY-VD-BD17617L02200002_SH.1"/>
    <x v="0"/>
    <s v="DCS_AI_01"/>
    <m/>
    <x v="83"/>
    <x v="2"/>
    <x v="13"/>
    <x v="1"/>
    <x v="1"/>
    <x v="13"/>
    <x v="13"/>
    <x v="0"/>
    <x v="2"/>
    <x v="0"/>
    <s v="O1011003_U3"/>
    <s v="HD5542"/>
    <s v="O1011003"/>
    <s v="TUA711-AIO16"/>
    <s v="17-SC-DCS-002/O1011003/ 17-MC-DCS-008"/>
    <s v="DB37-*m"/>
    <x v="1"/>
    <s v="CPO101"/>
    <n v="1"/>
    <x v="0"/>
    <x v="44"/>
    <x v="3"/>
    <n v="3"/>
    <x v="0"/>
    <x v="0"/>
    <s v="DCS AMMONIA-UTILITIES"/>
    <m/>
    <m/>
    <m/>
    <s v="O1011003"/>
    <n v="3"/>
    <m/>
    <s v=""/>
    <s v="00-Common"/>
    <s v="TS-O-01:23/_x000a_O1011003_U3:3"/>
    <s v="TS-O-01:24/_x000a_O1011003_U3:4"/>
    <s v=""/>
    <m/>
    <s v="O1011003:3A/_x000a_O1011003_U3:5"/>
    <s v="O1011003:3C/_x000a_O1011003_U3:6"/>
    <m/>
    <s v=""/>
    <s v=""/>
  </r>
  <r>
    <s v="01"/>
    <m/>
    <s v="Сигнал"/>
    <s v="17-A -020202 -C"/>
    <s v="17AT020202C"/>
    <s v="00"/>
    <s v="Outlet SAC Cationic Exchanger"/>
    <s v="ВЫХОД  КАТИОНООБМЕННИКА SAC"/>
    <s v="Conductivity Analyzer Transmitter"/>
    <s v="4124-FY-VD-BD17617L02200002_SH.1"/>
    <x v="0"/>
    <s v="DCS_AI_01"/>
    <m/>
    <x v="83"/>
    <x v="2"/>
    <x v="9"/>
    <x v="1"/>
    <x v="1"/>
    <x v="9"/>
    <x v="9"/>
    <x v="0"/>
    <x v="2"/>
    <x v="0"/>
    <s v="O1011003_U4"/>
    <s v="HD5542"/>
    <s v="O1011003"/>
    <s v="TUA711-AIO16"/>
    <s v="17-SC-DCS-002/O1011003/ 17-MC-DCS-008"/>
    <s v="DB37-*m"/>
    <x v="1"/>
    <s v="CPO101"/>
    <n v="1"/>
    <x v="0"/>
    <x v="44"/>
    <x v="3"/>
    <n v="4"/>
    <x v="0"/>
    <x v="0"/>
    <s v="DCS AMMONIA-UTILITIES"/>
    <m/>
    <m/>
    <m/>
    <s v="O1011003"/>
    <n v="4"/>
    <m/>
    <s v=""/>
    <s v="00-Common"/>
    <s v="TS-O-01:29/_x000a_O1011003_U4:3"/>
    <s v="TS-O-01:30/_x000a_O1011003_U4:4"/>
    <s v=""/>
    <m/>
    <s v="O1011003:4A/_x000a_O1011003_U4:5"/>
    <s v="O1011003:4C/_x000a_O1011003_U4:6"/>
    <m/>
    <s v=""/>
    <s v=""/>
  </r>
  <r>
    <s v="01"/>
    <m/>
    <s v="Сигнал"/>
    <s v="17-PD-020202 -C"/>
    <s v="17PDT020202C"/>
    <s v="00"/>
    <s v="Across SAC Cationic Exchanger"/>
    <s v="ПЕРЕПАД НА КАТИОНООБМЕННИКЕ SAC "/>
    <s v="Differential Pressure Transmitter"/>
    <s v="4124-FY-VD-BD17617L02200002_SH.1"/>
    <x v="0"/>
    <s v="DCS_AI_01"/>
    <m/>
    <x v="83"/>
    <x v="2"/>
    <x v="16"/>
    <x v="1"/>
    <x v="1"/>
    <x v="16"/>
    <x v="16"/>
    <x v="0"/>
    <x v="2"/>
    <x v="0"/>
    <s v="O1011003_U5"/>
    <s v="HD5542"/>
    <s v="O1011003"/>
    <s v="TUA711-AIO16"/>
    <s v="17-SC-DCS-002/O1011003/ 17-MC-DCS-008"/>
    <s v="DB37-*m"/>
    <x v="1"/>
    <s v="CPO101"/>
    <n v="1"/>
    <x v="0"/>
    <x v="44"/>
    <x v="3"/>
    <n v="5"/>
    <x v="0"/>
    <x v="0"/>
    <s v="DCS AMMONIA-UTILITIES"/>
    <m/>
    <m/>
    <m/>
    <s v="O1011003"/>
    <n v="5"/>
    <m/>
    <s v=""/>
    <s v="00-Common"/>
    <s v="TS-O-01:31/_x000a_O1011003_U5:3"/>
    <s v="TS-O-01:32/_x000a_O1011003_U5:4"/>
    <s v=""/>
    <m/>
    <s v="O1011003:5A/_x000a_O1011003_U5:5"/>
    <s v="O1011003:5C/_x000a_O1011003_U5:6"/>
    <m/>
    <s v=""/>
    <s v=""/>
  </r>
  <r>
    <s v="01"/>
    <m/>
    <s v="Сигнал"/>
    <s v="17-PD-020203 -C"/>
    <s v="17PDT020203C"/>
    <s v="00"/>
    <s v="Across Cationic trap"/>
    <s v="ПЕРЕПАД КАТИОННОЙ ЛОВУШКИ"/>
    <s v="Differential Pressure Transmitter"/>
    <s v="4124-FY-VD-BD17617L02200002_SH.1"/>
    <x v="0"/>
    <s v="DCS_AI_01"/>
    <m/>
    <x v="83"/>
    <x v="2"/>
    <x v="22"/>
    <x v="1"/>
    <x v="1"/>
    <x v="19"/>
    <x v="19"/>
    <x v="0"/>
    <x v="2"/>
    <x v="0"/>
    <s v="O1011003_U6"/>
    <s v="HD5542"/>
    <s v="O1011003"/>
    <s v="TUA711-AIO16"/>
    <s v="17-SC-DCS-002/O1011003/ 17-MC-DCS-008"/>
    <s v="DB37-*m"/>
    <x v="1"/>
    <s v="CPO101"/>
    <n v="1"/>
    <x v="0"/>
    <x v="44"/>
    <x v="3"/>
    <n v="6"/>
    <x v="0"/>
    <x v="0"/>
    <s v="DCS AMMONIA-UTILITIES"/>
    <m/>
    <m/>
    <m/>
    <s v="O1011003"/>
    <n v="6"/>
    <m/>
    <s v=""/>
    <s v="00-Common"/>
    <s v="TS-O-01:33/_x000a_O1011003_U6:3"/>
    <s v="TS-O-01:34/_x000a_O1011003_U6:4"/>
    <s v=""/>
    <m/>
    <s v="O1011003:6A/_x000a_O1011003_U6:5"/>
    <s v="O1011003:6C/_x000a_O1011003_U6:6"/>
    <m/>
    <s v=""/>
    <s v=""/>
  </r>
  <r>
    <s v="01"/>
    <m/>
    <s v="Сигнал"/>
    <s v="17-A -020204 -B"/>
    <s v="17AT020204B"/>
    <s v="00"/>
    <s v="Outlet Mixed Bed"/>
    <s v="ВЫХОД СМЕШАННОГО СЛОЯ"/>
    <s v="Conductivity Analyzer Transmitter"/>
    <s v="4124-FY-VD-BD17617L02200002_SH.2"/>
    <x v="0"/>
    <s v="DCS_AI_01"/>
    <m/>
    <x v="84"/>
    <x v="2"/>
    <x v="10"/>
    <x v="1"/>
    <x v="2"/>
    <x v="10"/>
    <x v="10"/>
    <x v="0"/>
    <x v="2"/>
    <x v="0"/>
    <s v="O1011003_U7"/>
    <s v="HD5542"/>
    <s v="O1011003"/>
    <s v="TUA711-AIO16"/>
    <s v="17-SC-DCS-002/O1011003/ 17-MC-DCS-008"/>
    <s v="DB37-*m"/>
    <x v="1"/>
    <s v="CPO101"/>
    <n v="1"/>
    <x v="0"/>
    <x v="44"/>
    <x v="3"/>
    <n v="7"/>
    <x v="0"/>
    <x v="0"/>
    <s v="DCS AMMONIA-UTILITIES"/>
    <m/>
    <m/>
    <m/>
    <s v="O1011003"/>
    <n v="7"/>
    <m/>
    <s v=""/>
    <s v="00-Common"/>
    <s v="TS-O-03:17/_x000a_O1011003_U7:3"/>
    <s v="TS-O-03:18/_x000a_O1011003_U7:4"/>
    <s v=""/>
    <m/>
    <s v="O1011003:7A/_x000a_O1011003_U7:5"/>
    <s v="O1011003:7C/_x000a_O1011003_U7:6"/>
    <m/>
    <s v=""/>
    <s v=""/>
  </r>
  <r>
    <s v="01"/>
    <m/>
    <s v="Сигнал"/>
    <s v="17-PD-020206 -B"/>
    <s v="17PDT020206B"/>
    <s v="00"/>
    <s v="Across Mixed Bed"/>
    <s v="ПЕРЕПАД ДАВЛ СМЕШАННОГО СЛОЯ"/>
    <s v="Differential Pressure Transmitter"/>
    <s v="4124-FY-VD-BD17617L02200002_SH.2"/>
    <x v="0"/>
    <s v="DCS_AI_01"/>
    <m/>
    <x v="84"/>
    <x v="2"/>
    <x v="11"/>
    <x v="1"/>
    <x v="2"/>
    <x v="11"/>
    <x v="11"/>
    <x v="0"/>
    <x v="2"/>
    <x v="0"/>
    <s v="O1011003_U8"/>
    <s v="HD5542"/>
    <s v="O1011003"/>
    <s v="TUA711-AIO16"/>
    <s v="17-SC-DCS-002/O1011003/ 17-MC-DCS-008"/>
    <s v="DB37-*m"/>
    <x v="1"/>
    <s v="CPO101"/>
    <n v="1"/>
    <x v="0"/>
    <x v="44"/>
    <x v="3"/>
    <n v="8"/>
    <x v="0"/>
    <x v="0"/>
    <s v="DCS AMMONIA-UTILITIES"/>
    <m/>
    <m/>
    <m/>
    <s v="O1011003"/>
    <n v="8"/>
    <m/>
    <s v=""/>
    <s v="00-Common"/>
    <s v="TS-O-03:19/_x000a_O1011003_U8:3"/>
    <s v="TS-O-03:20/_x000a_O1011003_U8:4"/>
    <s v=""/>
    <m/>
    <s v="O1011003:8A/_x000a_O1011003_U8:5"/>
    <s v="O1011003:8C/_x000a_O1011003_U8:6"/>
    <m/>
    <s v=""/>
    <s v=""/>
  </r>
  <r>
    <s v="01"/>
    <m/>
    <s v="Сигнал"/>
    <s v="17-P -020207 -B"/>
    <s v="17PDT020207B"/>
    <s v="00"/>
    <s v="Across Cationic trap"/>
    <s v="ПЕРЕПАД ДАВЛ КАТИОННОЙ ЛОВУШКИ"/>
    <s v="Differential Pressure Transmitter"/>
    <s v="4124-FY-VD-BD17617L02200002_SH.2"/>
    <x v="0"/>
    <s v="DCS_AI_01"/>
    <m/>
    <x v="84"/>
    <x v="2"/>
    <x v="12"/>
    <x v="1"/>
    <x v="2"/>
    <x v="12"/>
    <x v="12"/>
    <x v="0"/>
    <x v="2"/>
    <x v="0"/>
    <s v="O1011003_U9"/>
    <s v="HD5542"/>
    <s v="O1011003"/>
    <s v="TUA711-AIO16"/>
    <s v="17-SC-DCS-002/O1011003/ 17-MC-DCS-008"/>
    <s v="DB37-*m"/>
    <x v="1"/>
    <s v="CPO101"/>
    <n v="1"/>
    <x v="0"/>
    <x v="44"/>
    <x v="3"/>
    <n v="9"/>
    <x v="0"/>
    <x v="0"/>
    <s v="DCS AMMONIA-UTILITIES"/>
    <m/>
    <m/>
    <m/>
    <s v="O1011003"/>
    <n v="9"/>
    <m/>
    <s v=""/>
    <s v="00-Common"/>
    <s v="TS-O-03:21/_x000a_O1011003_U9:3"/>
    <s v="TS-O-03:22/_x000a_O1011003_U9:4"/>
    <s v=""/>
    <m/>
    <s v="O1011003:9A/_x000a_O1011003_U9:5"/>
    <s v="O1011003:9C/_x000a_O1011003_U9:6"/>
    <m/>
    <s v=""/>
    <s v=""/>
  </r>
  <r>
    <s v="01"/>
    <m/>
    <s v="Сигнал"/>
    <s v="17-A -020204 -C"/>
    <s v="17AT020204C"/>
    <s v="00"/>
    <s v="Outlet Mixed Bed"/>
    <s v="ВЫХОД СМЕШАННОГО СЛОЯ"/>
    <s v="Conductivity Analyzer Transmitter"/>
    <s v="4124-FY-VD-BD17617L02200002_SH.2"/>
    <x v="0"/>
    <s v="DCS_AI_01"/>
    <m/>
    <x v="84"/>
    <x v="2"/>
    <x v="15"/>
    <x v="1"/>
    <x v="2"/>
    <x v="15"/>
    <x v="15"/>
    <x v="0"/>
    <x v="2"/>
    <x v="0"/>
    <s v="O1011003_U10"/>
    <s v="HD5542"/>
    <s v="O1011003"/>
    <s v="TUA711-AIO16"/>
    <s v="17-SC-DCS-002/O1011003/ 17-MC-DCS-008"/>
    <s v="DB37-*m"/>
    <x v="1"/>
    <s v="CPO101"/>
    <n v="1"/>
    <x v="0"/>
    <x v="44"/>
    <x v="3"/>
    <n v="10"/>
    <x v="0"/>
    <x v="0"/>
    <s v="DCS AMMONIA-UTILITIES"/>
    <m/>
    <m/>
    <m/>
    <s v="O1011003"/>
    <n v="10"/>
    <m/>
    <s v=""/>
    <s v="00-Common"/>
    <s v="TS-O-03:27/_x000a_O1011003_U10:3"/>
    <s v="TS-O-03:28/_x000a_O1011003_U10:4"/>
    <s v=""/>
    <m/>
    <s v="O1011003:10A/_x000a_O1011003_U10:5"/>
    <s v="O1011003:10C/_x000a_O1011003_U10:6"/>
    <m/>
    <s v=""/>
    <s v=""/>
  </r>
  <r>
    <s v="01"/>
    <m/>
    <s v="Сигнал"/>
    <s v="17-PD-020206 -C"/>
    <s v="17PDT020206C"/>
    <s v="00"/>
    <s v="Across Mixed Bed"/>
    <s v="ПЕРЕПАД ДАВЛ СМЕШАННОГО СЛОЯ"/>
    <s v="Differential Pressure Transmitter"/>
    <s v="4124-FY-VD-BD17617L02200002_SH.2"/>
    <x v="0"/>
    <s v="DCS_AI_01"/>
    <m/>
    <x v="84"/>
    <x v="2"/>
    <x v="9"/>
    <x v="1"/>
    <x v="2"/>
    <x v="9"/>
    <x v="9"/>
    <x v="0"/>
    <x v="2"/>
    <x v="0"/>
    <s v="O1011003_U11"/>
    <s v="HD5542"/>
    <s v="O1011003"/>
    <s v="TUA711-AIO16"/>
    <s v="17-SC-DCS-002/O1011003/ 17-MC-DCS-008"/>
    <s v="DB37-*m"/>
    <x v="1"/>
    <s v="CPO101"/>
    <n v="1"/>
    <x v="0"/>
    <x v="44"/>
    <x v="3"/>
    <n v="11"/>
    <x v="0"/>
    <x v="0"/>
    <s v="DCS AMMONIA-UTILITIES"/>
    <m/>
    <m/>
    <m/>
    <s v="O1011003"/>
    <n v="11"/>
    <m/>
    <s v=""/>
    <s v="00-Common"/>
    <s v="TS-O-03:29/_x000a_O1011003_U11:3"/>
    <s v="TS-O-03:30/_x000a_O1011003_U11:4"/>
    <s v=""/>
    <m/>
    <s v="O1011003:11A/_x000a_O1011003_U11:5"/>
    <s v="O1011003:11C/_x000a_O1011003_U11:6"/>
    <m/>
    <s v=""/>
    <s v=""/>
  </r>
  <r>
    <s v="01"/>
    <m/>
    <s v="Сигнал"/>
    <s v="17-P -020207 -C"/>
    <s v="17PDT020207C"/>
    <s v="00"/>
    <s v="Across Cationic trap"/>
    <s v="ПЕРЕПАД ДАВЛ КАТИОННОЙ ЛОВУШКИ"/>
    <s v="Differential Pressure Transmitter"/>
    <s v="4124-FY-VD-BD17617L02200002_SH.2"/>
    <x v="0"/>
    <s v="DCS_AI_01"/>
    <m/>
    <x v="84"/>
    <x v="2"/>
    <x v="16"/>
    <x v="1"/>
    <x v="2"/>
    <x v="16"/>
    <x v="16"/>
    <x v="0"/>
    <x v="2"/>
    <x v="0"/>
    <s v="O1011003_U12"/>
    <s v="HD5542"/>
    <s v="O1011003"/>
    <s v="TUA711-AIO16"/>
    <s v="17-SC-DCS-002/O1011003/ 17-MC-DCS-008"/>
    <s v="DB37-*m"/>
    <x v="1"/>
    <s v="CPO101"/>
    <n v="1"/>
    <x v="0"/>
    <x v="44"/>
    <x v="3"/>
    <n v="12"/>
    <x v="0"/>
    <x v="0"/>
    <s v="DCS AMMONIA-UTILITIES"/>
    <m/>
    <m/>
    <m/>
    <s v="O1011003"/>
    <n v="12"/>
    <m/>
    <s v=""/>
    <s v="00-Common"/>
    <s v="TS-O-03:31/_x000a_O1011003_U12:3"/>
    <s v="TS-O-03:32/_x000a_O1011003_U12:4"/>
    <s v=""/>
    <m/>
    <s v="O1011003:12A/_x000a_O1011003_U12:5"/>
    <s v="O1011003:12C/_x000a_O1011003_U12:6"/>
    <m/>
    <s v=""/>
    <s v=""/>
  </r>
  <r>
    <s v="01"/>
    <m/>
    <s v="Сигнал"/>
    <s v="17-A -020205"/>
    <s v="17AT020205B"/>
    <s v="00"/>
    <s v=" Outlet Mixed beds"/>
    <s v="ВЫХОД СМЕШАННОГО СЛОЯ SIO2"/>
    <s v="SiO2 Analyzer Transmitter"/>
    <s v="4124-FY-VD-BD17617L02200002_SH.2"/>
    <x v="1"/>
    <s v="DCS_AI_03"/>
    <s v="230 VAC"/>
    <x v="84"/>
    <x v="2"/>
    <x v="24"/>
    <x v="1"/>
    <x v="2"/>
    <x v="21"/>
    <x v="21"/>
    <x v="0"/>
    <x v="2"/>
    <x v="0"/>
    <s v="O1011003_U13"/>
    <s v="HD5542"/>
    <s v="O1011003"/>
    <s v="TUA711-AIO16"/>
    <s v="17-SC-DCS-002/O1011003/ 17-MC-DCS-008"/>
    <s v="DB37-*m"/>
    <x v="1"/>
    <s v="CPO101"/>
    <n v="1"/>
    <x v="0"/>
    <x v="44"/>
    <x v="3"/>
    <n v="13"/>
    <x v="0"/>
    <x v="0"/>
    <s v="DCS AMMONIA-UTILITIES"/>
    <m/>
    <m/>
    <m/>
    <s v="O1011003"/>
    <n v="13"/>
    <m/>
    <s v=""/>
    <s v="00-Common"/>
    <s v="TS-O-03:37/_x000a_O1011003_U13:1"/>
    <s v="TS-O-03:38/_x000a_O1011003_U13:2"/>
    <s v=""/>
    <m/>
    <s v="O1011003:13A/_x000a_O1011003_U13:5"/>
    <s v="O1011003:13C/_x000a_O1011003_U13:6"/>
    <m/>
    <s v=""/>
    <s v=""/>
  </r>
  <r>
    <s v="01"/>
    <m/>
    <s v="Сигнал"/>
    <s v="17-A -020205"/>
    <s v="17AT020205C"/>
    <s v="00"/>
    <s v=" Outlet Mixed beds"/>
    <s v="ВЫХОД СМЕШАННОГО СЛОЯ SIO2"/>
    <s v="SiO2 Analyzer Transmitter"/>
    <s v="4124-FY-VD-BD17617L02200002_SH.2"/>
    <x v="1"/>
    <s v="DCS_AI_03"/>
    <s v="230 VAC"/>
    <x v="84"/>
    <x v="2"/>
    <x v="25"/>
    <x v="1"/>
    <x v="2"/>
    <x v="22"/>
    <x v="22"/>
    <x v="0"/>
    <x v="2"/>
    <x v="0"/>
    <s v="O1011003_U14"/>
    <s v="HD5542"/>
    <s v="O1011003"/>
    <s v="TUA711-AIO16"/>
    <s v="17-SC-DCS-002/O1011003/ 17-MC-DCS-008"/>
    <s v="DB37-*m"/>
    <x v="1"/>
    <s v="CPO101"/>
    <n v="1"/>
    <x v="0"/>
    <x v="44"/>
    <x v="3"/>
    <n v="14"/>
    <x v="0"/>
    <x v="0"/>
    <s v="DCS AMMONIA-UTILITIES"/>
    <m/>
    <m/>
    <m/>
    <s v="O1011003"/>
    <n v="14"/>
    <m/>
    <s v=""/>
    <s v="00-Common"/>
    <s v="TS-O-03:39/_x000a_O1011003_U14:1"/>
    <s v="TS-O-03:40/_x000a_O1011003_U14:2"/>
    <s v=""/>
    <m/>
    <s v="O1011003:14A/_x000a_O1011003_U14:5"/>
    <s v="O1011003:14C/_x000a_O1011003_U14:6"/>
    <m/>
    <s v=""/>
    <s v=""/>
  </r>
  <r>
    <s v="01"/>
    <m/>
    <s v="Сигнал"/>
    <s v="17-P -13008"/>
    <s v="17PT13008"/>
    <s v="00"/>
    <s v="Safety Shower Pump 17-P-131B Discharge"/>
    <s v="17P131В НАСОС ВОДЫ АВАР ДУШ"/>
    <s v="Pressure Transmitter"/>
    <s v="4124-XZ-DM-21713001"/>
    <x v="0"/>
    <s v="DCS_AI_01"/>
    <m/>
    <x v="20"/>
    <x v="2"/>
    <x v="9"/>
    <x v="1"/>
    <x v="18"/>
    <x v="9"/>
    <x v="9"/>
    <x v="0"/>
    <x v="2"/>
    <x v="0"/>
    <s v="O1011003_U15"/>
    <s v="HD5542"/>
    <s v="O1011003"/>
    <s v="TUA711-AIO16"/>
    <s v="17-SC-DCS-002/O1011003/ 17-MC-DCS-008"/>
    <s v="DB37-*m"/>
    <x v="1"/>
    <s v="CPO101"/>
    <n v="1"/>
    <x v="0"/>
    <x v="44"/>
    <x v="3"/>
    <n v="15"/>
    <x v="0"/>
    <x v="0"/>
    <s v="DCS AMMONIA-UTILITIES"/>
    <m/>
    <m/>
    <m/>
    <s v="O1011003"/>
    <n v="15"/>
    <m/>
    <s v=""/>
    <s v="00-Common"/>
    <s v="TS-P-01:29/_x000a_O1011003_U15:3"/>
    <s v="TS-P-01:30/_x000a_O1011003_U15:4"/>
    <s v=""/>
    <m/>
    <s v="O1011003:15A/_x000a_O1011003_U15:5"/>
    <s v="O1011003:15C/_x000a_O1011003_U15:6"/>
    <m/>
    <s v=""/>
    <s v=""/>
  </r>
  <r>
    <s v="01"/>
    <m/>
    <s v="Сигнал"/>
    <s v="17-L -020204"/>
    <s v="17LT020204"/>
    <s v="00"/>
    <s v="NaOH storage tank"/>
    <s v="БАК ХРАНЕНИЯ NAOH L022H002 "/>
    <s v="DP Level TX- Diaphragm seal &amp; capillary"/>
    <s v="4124-FY-VD-BD17617L02200002_SH.6"/>
    <x v="0"/>
    <s v="DCS_AI_01"/>
    <m/>
    <x v="85"/>
    <x v="0"/>
    <x v="5"/>
    <x v="1"/>
    <x v="45"/>
    <x v="5"/>
    <x v="5"/>
    <x v="0"/>
    <x v="0"/>
    <x v="0"/>
    <s v="O1011003_U16"/>
    <s v="HD5542"/>
    <s v="O1011003"/>
    <s v="TUA711-AIO16"/>
    <s v="17-SC-DCS-002/O1011003/ 17-MC-DCS-008"/>
    <s v="DB37-*m"/>
    <x v="1"/>
    <s v="CPO101"/>
    <n v="1"/>
    <x v="0"/>
    <x v="44"/>
    <x v="3"/>
    <n v="16"/>
    <x v="0"/>
    <x v="0"/>
    <s v="DCS AMMONIA-UTILITIES"/>
    <m/>
    <m/>
    <m/>
    <s v="O1011003"/>
    <n v="16"/>
    <m/>
    <s v=""/>
    <s v="00-Common"/>
    <s v="TS-O-09:1/_x000a_O1011003_U16:3"/>
    <s v="TS-O-09:2/_x000a_O1011003_U16:4"/>
    <s v=""/>
    <m/>
    <s v="O1011003:16A/_x000a_O1011003_U16:5"/>
    <s v="O1011003:16C/_x000a_O1011003_U16:6"/>
    <m/>
    <s v=""/>
    <s v=""/>
  </r>
  <r>
    <s v="01"/>
    <m/>
    <s v="Сигнал"/>
    <s v="17-A -020203"/>
    <s v="17AT020203"/>
    <s v="00"/>
    <s v="Inlet Mixed beds"/>
    <s v="ВХОД СМЕШАННОГО СЛОЯ РН"/>
    <s v="PH Analyzer"/>
    <s v="4124-FY-VD-BD17617L02200002_SH.2"/>
    <x v="0"/>
    <s v="DCS_AI_01"/>
    <m/>
    <x v="84"/>
    <x v="2"/>
    <x v="5"/>
    <x v="1"/>
    <x v="2"/>
    <x v="5"/>
    <x v="5"/>
    <x v="0"/>
    <x v="2"/>
    <x v="0"/>
    <s v="O1011004_U1"/>
    <s v="HD5542"/>
    <s v="O1011004"/>
    <s v="TUA711-AIO16"/>
    <s v="17-SC-DCS-002/O1011004/ 17-MC-DCS-008"/>
    <s v="DB37-*m"/>
    <x v="1"/>
    <s v="CPO101"/>
    <n v="1"/>
    <x v="0"/>
    <x v="45"/>
    <x v="4"/>
    <n v="1"/>
    <x v="0"/>
    <x v="0"/>
    <s v="DCS AMMONIA-UTILITIES"/>
    <m/>
    <m/>
    <m/>
    <s v="O1011004"/>
    <n v="1"/>
    <m/>
    <s v=""/>
    <s v="00-Common"/>
    <s v="TS-O-03:1/_x000a_O1011004_U1:3"/>
    <s v="TS-O-03:2/_x000a_O1011004_U1:4"/>
    <s v=""/>
    <m/>
    <s v="O1011004:1A/_x000a_O1011004_U1:5"/>
    <s v="O1011004:1C/_x000a_O1011004_U1:6"/>
    <m/>
    <s v=""/>
    <s v=""/>
  </r>
  <r>
    <s v="01"/>
    <m/>
    <s v="Сигнал"/>
    <s v="17-A -020206"/>
    <s v="17AT020206"/>
    <s v="00"/>
    <s v="Outlet Mixed beds"/>
    <s v="ВЫХОД СМЕШАННОГО СЛОЯ"/>
    <s v="Conductivity Analyzer Transmitter"/>
    <s v="4124-FY-VD-BD17617L02200002_SH.2"/>
    <x v="0"/>
    <s v="DCS_AI_01"/>
    <m/>
    <x v="84"/>
    <x v="2"/>
    <x v="22"/>
    <x v="1"/>
    <x v="2"/>
    <x v="19"/>
    <x v="19"/>
    <x v="0"/>
    <x v="2"/>
    <x v="0"/>
    <s v="O1011004_U2"/>
    <s v="HD5542"/>
    <s v="O1011004"/>
    <s v="TUA711-AIO16"/>
    <s v="17-SC-DCS-002/O1011004/ 17-MC-DCS-008"/>
    <s v="DB37-*m"/>
    <x v="1"/>
    <s v="CPO101"/>
    <n v="1"/>
    <x v="0"/>
    <x v="45"/>
    <x v="4"/>
    <n v="2"/>
    <x v="0"/>
    <x v="0"/>
    <s v="DCS AMMONIA-UTILITIES"/>
    <m/>
    <m/>
    <m/>
    <s v="O1011004"/>
    <n v="2"/>
    <m/>
    <s v=""/>
    <s v="00-Common"/>
    <s v="TS-O-03:33/_x000a_O1011004_U2:3"/>
    <s v="TS-O-03:34/_x000a_O1011004_U2:4"/>
    <s v=""/>
    <m/>
    <s v="O1011004:2A/_x000a_O1011004_U2:5"/>
    <s v="O1011004:2C/_x000a_O1011004_U2:6"/>
    <m/>
    <s v=""/>
    <s v=""/>
  </r>
  <r>
    <s v="01"/>
    <m/>
    <s v="Сигнал"/>
    <s v="17-A -020205"/>
    <s v="17AT020205D"/>
    <s v="00"/>
    <s v=" Outlet Mixed beds"/>
    <s v="ВЫХОД СМЕШАННОГО СЛОЯ SIO2"/>
    <s v="SiO2 Analyzer Transmitter"/>
    <s v="4124-FY-VD-BD17617L02200002_SH.2"/>
    <x v="1"/>
    <s v="DCS_AI_03"/>
    <s v="230 VAC"/>
    <x v="84"/>
    <x v="2"/>
    <x v="26"/>
    <x v="1"/>
    <x v="2"/>
    <x v="23"/>
    <x v="23"/>
    <x v="0"/>
    <x v="2"/>
    <x v="0"/>
    <s v="O1011004_U3"/>
    <s v="HD5542"/>
    <s v="O1011004"/>
    <s v="TUA711-AIO16"/>
    <s v="17-SC-DCS-002/O1011004/ 17-MC-DCS-008"/>
    <s v="DB37-*m"/>
    <x v="1"/>
    <s v="CPO101"/>
    <n v="1"/>
    <x v="0"/>
    <x v="45"/>
    <x v="4"/>
    <n v="3"/>
    <x v="0"/>
    <x v="0"/>
    <s v="DCS AMMONIA-UTILITIES"/>
    <m/>
    <m/>
    <m/>
    <s v="O1011004"/>
    <n v="3"/>
    <m/>
    <s v=""/>
    <s v="00-Common"/>
    <s v="TS-O-03:41/_x000a_O1011004_U3:1"/>
    <s v="TS-O-03:42/_x000a_O1011004_U3:2"/>
    <s v=""/>
    <m/>
    <s v="O1011004:3A/_x000a_O1011004_U3:5"/>
    <s v="O1011004:3C/_x000a_O1011004_U3:6"/>
    <m/>
    <s v=""/>
    <s v=""/>
  </r>
  <r>
    <s v="01"/>
    <m/>
    <s v="Сигнал"/>
    <s v="17-A -020207"/>
    <s v="17AT020207"/>
    <s v="00"/>
    <s v="H2SO4 to SAC &amp; MB"/>
    <s v="H2SO4 В КАТИОНОВЫЙ ФИЛЬТР"/>
    <s v="Conductivity Analyzer Transmitter"/>
    <s v="4124-FY-VD-BD17617L02200002_SH.4"/>
    <x v="0"/>
    <s v="DCS_AI_01"/>
    <m/>
    <x v="86"/>
    <x v="1"/>
    <x v="7"/>
    <x v="1"/>
    <x v="0"/>
    <x v="7"/>
    <x v="7"/>
    <x v="0"/>
    <x v="1"/>
    <x v="0"/>
    <s v="O1011004_U4"/>
    <s v="HD5542"/>
    <s v="O1011004"/>
    <s v="TUA711-AIO16"/>
    <s v="17-SC-DCS-002/O1011004/ 17-MC-DCS-008"/>
    <s v="DB37-*m"/>
    <x v="1"/>
    <s v="CPO101"/>
    <n v="1"/>
    <x v="0"/>
    <x v="45"/>
    <x v="4"/>
    <n v="4"/>
    <x v="0"/>
    <x v="0"/>
    <s v="DCS AMMONIA-UTILITIES"/>
    <m/>
    <m/>
    <m/>
    <s v="O1011004"/>
    <n v="4"/>
    <m/>
    <s v=""/>
    <s v="00-Common"/>
    <s v="TS-O-06:15/_x000a_O1011004_U4:3"/>
    <s v="TS-O-06:16/_x000a_O1011004_U4:4"/>
    <s v=""/>
    <m/>
    <s v="O1011004:4A/_x000a_O1011004_U4:5"/>
    <s v="O1011004:4C/_x000a_O1011004_U4:6"/>
    <m/>
    <s v=""/>
    <s v=""/>
  </r>
  <r>
    <s v="01"/>
    <m/>
    <s v="Сигнал"/>
    <s v="17-A -020208"/>
    <s v="17AT020208"/>
    <s v="00"/>
    <s v="NaOH to MB"/>
    <s v="NAOH В ФИЛЬТР СМЕШАН ДЕЙСТВИЯ "/>
    <s v="Conductivity Analyzer Transmitter"/>
    <s v="4124-FY-VD-BD17617L02200002_SH.4"/>
    <x v="0"/>
    <s v="DCS_AI_01"/>
    <m/>
    <x v="86"/>
    <x v="1"/>
    <x v="10"/>
    <x v="1"/>
    <x v="0"/>
    <x v="10"/>
    <x v="10"/>
    <x v="0"/>
    <x v="1"/>
    <x v="0"/>
    <s v="O1011004_U5"/>
    <s v="HD5542"/>
    <s v="O1011004"/>
    <s v="TUA711-AIO16"/>
    <s v="17-SC-DCS-002/O1011004/ 17-MC-DCS-008"/>
    <s v="DB37-*m"/>
    <x v="1"/>
    <s v="CPO101"/>
    <n v="1"/>
    <x v="0"/>
    <x v="45"/>
    <x v="4"/>
    <n v="5"/>
    <x v="0"/>
    <x v="0"/>
    <s v="DCS AMMONIA-UTILITIES"/>
    <m/>
    <m/>
    <m/>
    <s v="O1011004"/>
    <n v="5"/>
    <m/>
    <s v=""/>
    <s v="00-Common"/>
    <s v="TS-O-06:17/_x000a_O1011004_U5:3"/>
    <s v="TS-O-06:18/_x000a_O1011004_U5:4"/>
    <s v=""/>
    <m/>
    <s v="O1011004:5A/_x000a_O1011004_U5:5"/>
    <s v="O1011004:5C/_x000a_O1011004_U5:6"/>
    <m/>
    <s v=""/>
    <s v=""/>
  </r>
  <r>
    <s v="01"/>
    <m/>
    <s v="Сигнал"/>
    <s v="17-L -07065"/>
    <s v="17LT07065"/>
    <s v="14"/>
    <s v="17-L-073-T-075 Chlorine Enhancer Level"/>
    <s v="УРОВЕНЬ В БАКЕ УСИЛ ХЛОРА"/>
    <s v="DP Level Transmitter"/>
    <s v="4124-FY-VD-BD17217L07300005"/>
    <x v="0"/>
    <s v="DCS_AI_01"/>
    <m/>
    <x v="87"/>
    <x v="0"/>
    <x v="5"/>
    <x v="1"/>
    <x v="46"/>
    <x v="5"/>
    <x v="5"/>
    <x v="0"/>
    <x v="0"/>
    <x v="0"/>
    <s v="O1011004_U6"/>
    <s v="HD5542"/>
    <s v="O1011004"/>
    <s v="TUA711-AIO16"/>
    <s v="17-SC-DCS-002/O1011004/ 17-MC-DCS-008"/>
    <s v="DB37-*m"/>
    <x v="1"/>
    <s v="CPO101"/>
    <n v="1"/>
    <x v="0"/>
    <x v="45"/>
    <x v="4"/>
    <n v="6"/>
    <x v="0"/>
    <x v="0"/>
    <s v="DCS AMMONIA-UTILITIES"/>
    <m/>
    <m/>
    <m/>
    <s v="O1011004"/>
    <n v="6"/>
    <m/>
    <s v=""/>
    <s v="14-Wastewater Treatment Area"/>
    <s v="TS-O-08:1/_x000a_O1011004_U6:3"/>
    <s v="TS-O-08:2/_x000a_O1011004_U6:4"/>
    <s v=""/>
    <m/>
    <s v="O1011004:6A/_x000a_O1011004_U6:5"/>
    <s v="O1011004:6C/_x000a_O1011004_U6:6"/>
    <m/>
    <s v=""/>
    <s v=""/>
  </r>
  <r>
    <s v="01"/>
    <m/>
    <s v="Сигнал"/>
    <s v="17-L -07064"/>
    <s v="17LT07064"/>
    <s v="14"/>
    <s v="17-L-073-T-074 Non-Oxidant Biocide Level"/>
    <s v="УРОВЕНЬ НЕОКИСЛИТ БИОЦИДА "/>
    <s v="DP Level Transmitter"/>
    <s v="4124-FY-VD-BD17217L07300004"/>
    <x v="0"/>
    <s v="DCS_AI_01"/>
    <m/>
    <x v="87"/>
    <x v="0"/>
    <x v="2"/>
    <x v="1"/>
    <x v="46"/>
    <x v="2"/>
    <x v="2"/>
    <x v="0"/>
    <x v="0"/>
    <x v="0"/>
    <s v="O1011004_U7"/>
    <s v="HD5542"/>
    <s v="O1011004"/>
    <s v="TUA711-AIO16"/>
    <s v="17-SC-DCS-002/O1011004/ 17-MC-DCS-008"/>
    <s v="DB37-*m"/>
    <x v="1"/>
    <s v="CPO101"/>
    <n v="1"/>
    <x v="0"/>
    <x v="45"/>
    <x v="4"/>
    <n v="7"/>
    <x v="0"/>
    <x v="0"/>
    <s v="DCS AMMONIA-UTILITIES"/>
    <m/>
    <m/>
    <m/>
    <s v="O1011004"/>
    <n v="7"/>
    <m/>
    <s v=""/>
    <s v="14-Wastewater Treatment Area"/>
    <s v="TS-O-08:7/_x000a_O1011004_U7:3"/>
    <s v="TS-O-08:8/_x000a_O1011004_U7:4"/>
    <s v=""/>
    <m/>
    <s v="O1011004:7A/_x000a_O1011004_U7:5"/>
    <s v="O1011004:7C/_x000a_O1011004_U7:6"/>
    <m/>
    <s v=""/>
    <s v=""/>
  </r>
  <r>
    <s v="01"/>
    <m/>
    <s v="Сигнал"/>
    <s v="17-T -020201"/>
    <s v="17TT020201"/>
    <s v="00"/>
    <s v="NaOH storage tank"/>
    <s v="БАК ХРАНЕНИЯ NAOH"/>
    <s v="Temperature Transmitter - Head Mounted"/>
    <s v="4124-FY-VD-BD17617L02200002_SH.6"/>
    <x v="0"/>
    <s v="DCS_AI_01"/>
    <m/>
    <x v="85"/>
    <x v="0"/>
    <x v="0"/>
    <x v="1"/>
    <x v="45"/>
    <x v="0"/>
    <x v="0"/>
    <x v="0"/>
    <x v="0"/>
    <x v="0"/>
    <s v="O1011004_U8"/>
    <s v="HD5542"/>
    <s v="O1011004"/>
    <s v="TUA711-AIO16"/>
    <s v="17-SC-DCS-002/O1011004/ 17-MC-DCS-008"/>
    <s v="DB37-*m"/>
    <x v="1"/>
    <s v="CPO101"/>
    <n v="1"/>
    <x v="0"/>
    <x v="45"/>
    <x v="4"/>
    <n v="8"/>
    <x v="0"/>
    <x v="0"/>
    <s v="DCS AMMONIA-UTILITIES"/>
    <m/>
    <m/>
    <m/>
    <s v="O1011004"/>
    <n v="8"/>
    <m/>
    <s v=""/>
    <s v="00-Common"/>
    <s v="TS-O-09:3/_x000a_O1011004_U8:3"/>
    <s v="TS-O-09:4/_x000a_O1011004_U8:4"/>
    <s v=""/>
    <m/>
    <s v="O1011004:8A/_x000a_O1011004_U8:5"/>
    <s v="O1011004:8C/_x000a_O1011004_U8:6"/>
    <m/>
    <s v=""/>
    <s v=""/>
  </r>
  <r>
    <s v="01"/>
    <m/>
    <s v="Сигнал"/>
    <s v="17-T -020202"/>
    <s v="17TT020202"/>
    <s v="00"/>
    <s v="NaOH storage tank"/>
    <s v="БАК ХРАНЕНИЯ NAOH"/>
    <s v="Temperature Transmitter - Head Mounted"/>
    <s v="4124-FY-VD-BD17617L02200002_SH.6"/>
    <x v="0"/>
    <s v="DCS_AI_01"/>
    <m/>
    <x v="85"/>
    <x v="0"/>
    <x v="1"/>
    <x v="1"/>
    <x v="45"/>
    <x v="1"/>
    <x v="1"/>
    <x v="0"/>
    <x v="0"/>
    <x v="0"/>
    <s v="O1011004_U9"/>
    <s v="HD5542"/>
    <s v="O1011004"/>
    <s v="TUA711-AIO16"/>
    <s v="17-SC-DCS-002/O1011004/ 17-MC-DCS-008"/>
    <s v="DB37-*m"/>
    <x v="1"/>
    <s v="CPO101"/>
    <n v="1"/>
    <x v="0"/>
    <x v="45"/>
    <x v="4"/>
    <n v="9"/>
    <x v="0"/>
    <x v="0"/>
    <s v="DCS AMMONIA-UTILITIES"/>
    <m/>
    <m/>
    <m/>
    <s v="O1011004"/>
    <n v="9"/>
    <m/>
    <s v=""/>
    <s v="00-Common"/>
    <s v="TS-O-09:5/_x000a_O1011004_U9:3"/>
    <s v="TS-O-09:6/_x000a_O1011004_U9:4"/>
    <s v=""/>
    <m/>
    <s v="O1011004:9A/_x000a_O1011004_U9:5"/>
    <s v="O1011004:9C/_x000a_O1011004_U9:6"/>
    <m/>
    <s v=""/>
    <s v=""/>
  </r>
  <r>
    <s v="01"/>
    <m/>
    <s v="Сигнал"/>
    <s v="17-L -020200"/>
    <s v="17LT020200"/>
    <s v="00"/>
    <s v="H2SO4 Daily tank"/>
    <s v="H2SO4 СУТОЧНЫЙ БАК"/>
    <s v="DP Level TX- Diaphragm seal &amp; capillary"/>
    <s v="4124-FY-VD-BD17617L02200002_SH.5"/>
    <x v="0"/>
    <s v="DCS_AI_01"/>
    <m/>
    <x v="85"/>
    <x v="0"/>
    <x v="2"/>
    <x v="1"/>
    <x v="45"/>
    <x v="2"/>
    <x v="2"/>
    <x v="0"/>
    <x v="0"/>
    <x v="0"/>
    <s v="O1011004_U10"/>
    <s v="HD5542"/>
    <s v="O1011004"/>
    <s v="TUA711-AIO16"/>
    <s v="17-SC-DCS-002/O1011004/ 17-MC-DCS-008"/>
    <s v="DB37-*m"/>
    <x v="1"/>
    <s v="CPO101"/>
    <n v="1"/>
    <x v="0"/>
    <x v="45"/>
    <x v="4"/>
    <n v="10"/>
    <x v="0"/>
    <x v="0"/>
    <s v="DCS AMMONIA-UTILITIES"/>
    <m/>
    <m/>
    <m/>
    <s v="O1011004"/>
    <n v="10"/>
    <m/>
    <s v=""/>
    <s v="00-Common"/>
    <s v="TS-O-09:7/_x000a_O1011004_U10:3"/>
    <s v="TS-O-09:8/_x000a_O1011004_U10:4"/>
    <s v=""/>
    <m/>
    <s v="O1011004:10A/_x000a_O1011004_U10:5"/>
    <s v="O1011004:10C/_x000a_O1011004_U10:6"/>
    <m/>
    <s v=""/>
    <s v=""/>
  </r>
  <r>
    <s v="01"/>
    <m/>
    <s v="Сигнал"/>
    <s v="17-A -020209"/>
    <s v="17AT020209"/>
    <s v="00"/>
    <s v="Outlet neutralizatiom pumps 024A/B"/>
    <s v="ВЫХОД ЦИРК НАСОСА НЕЙТРАЛ 024A/B"/>
    <s v="PH Analyzer"/>
    <s v="4124-FY-VD-BD17617L02200002_SH.7"/>
    <x v="0"/>
    <s v="DCS_AI_01"/>
    <m/>
    <x v="88"/>
    <x v="2"/>
    <x v="1"/>
    <x v="1"/>
    <x v="47"/>
    <x v="1"/>
    <x v="1"/>
    <x v="0"/>
    <x v="2"/>
    <x v="0"/>
    <s v="O1011004_U11"/>
    <s v="HD5542"/>
    <s v="O1011004"/>
    <s v="TUA711-AIO16"/>
    <s v="17-SC-DCS-002/O1011004/ 17-MC-DCS-008"/>
    <s v="DB37-*m"/>
    <x v="1"/>
    <s v="CPO101"/>
    <n v="1"/>
    <x v="0"/>
    <x v="45"/>
    <x v="4"/>
    <n v="11"/>
    <x v="0"/>
    <x v="0"/>
    <s v="DCS AMMONIA-UTILITIES"/>
    <m/>
    <m/>
    <m/>
    <s v="O1011004"/>
    <n v="11"/>
    <m/>
    <s v=""/>
    <s v="00-Common"/>
    <s v="TS-P-03:5/_x000a_O1011004_U11:3"/>
    <s v="TS-P-03:6/_x000a_O1011004_U11:4"/>
    <s v=""/>
    <m/>
    <s v="O1011004:11A/_x000a_O1011004_U11:5"/>
    <s v="O1011004:11C/_x000a_O1011004_U11:6"/>
    <m/>
    <s v=""/>
    <s v=""/>
  </r>
  <r>
    <s v="01"/>
    <m/>
    <s v="Сигнал"/>
    <s v="17-A -020210"/>
    <s v="17AT020210"/>
    <s v="00"/>
    <s v="Outlet neutralizatiom pumps 024A/B"/>
    <s v="ВЫХОД ЦИРК НАСОСА НЕЙТРАЛ 024A/B"/>
    <s v="PH Analyzer"/>
    <s v="4124-FY-VD-BD17617L02200002_SH.7"/>
    <x v="0"/>
    <s v="DCS_AI_01"/>
    <m/>
    <x v="88"/>
    <x v="2"/>
    <x v="2"/>
    <x v="1"/>
    <x v="47"/>
    <x v="2"/>
    <x v="2"/>
    <x v="0"/>
    <x v="2"/>
    <x v="0"/>
    <s v="O1011004_U12"/>
    <s v="HD5542"/>
    <s v="O1011004"/>
    <s v="TUA711-AIO16"/>
    <s v="17-SC-DCS-002/O1011004/ 17-MC-DCS-008"/>
    <s v="DB37-*m"/>
    <x v="1"/>
    <s v="CPO101"/>
    <n v="1"/>
    <x v="0"/>
    <x v="45"/>
    <x v="4"/>
    <n v="12"/>
    <x v="0"/>
    <x v="0"/>
    <s v="DCS AMMONIA-UTILITIES"/>
    <m/>
    <m/>
    <m/>
    <s v="O1011004"/>
    <n v="12"/>
    <m/>
    <s v=""/>
    <s v="00-Common"/>
    <s v="TS-P-03:7/_x000a_O1011004_U12:3"/>
    <s v="TS-P-03:8/_x000a_O1011004_U12:4"/>
    <s v=""/>
    <m/>
    <s v="O1011004:12A/_x000a_O1011004_U12:5"/>
    <s v="O1011004:12C/_x000a_O1011004_U12:6"/>
    <m/>
    <s v=""/>
    <s v=""/>
  </r>
  <r>
    <s v="01"/>
    <m/>
    <s v="Сигнал"/>
    <s v="17-A -020211"/>
    <s v="17AT020211"/>
    <s v="00"/>
    <s v="Outlet neutralizatiom pumps 025A/B"/>
    <s v="ВЫХОД СЛИВНОГО НАСОСА 025A/B"/>
    <s v="PH Analyzer"/>
    <s v="4124-FY-VD-BD17617L02200002_SH.7"/>
    <x v="0"/>
    <s v="DCS_AI_01"/>
    <m/>
    <x v="88"/>
    <x v="2"/>
    <x v="3"/>
    <x v="1"/>
    <x v="47"/>
    <x v="3"/>
    <x v="3"/>
    <x v="0"/>
    <x v="2"/>
    <x v="0"/>
    <s v="O1011004_U13"/>
    <s v="HD5542"/>
    <s v="O1011004"/>
    <s v="TUA711-AIO16"/>
    <s v="17-SC-DCS-002/O1011004/ 17-MC-DCS-008"/>
    <s v="DB37-*m"/>
    <x v="1"/>
    <s v="CPO101"/>
    <n v="1"/>
    <x v="0"/>
    <x v="45"/>
    <x v="4"/>
    <n v="13"/>
    <x v="0"/>
    <x v="0"/>
    <s v="DCS AMMONIA-UTILITIES"/>
    <m/>
    <m/>
    <m/>
    <s v="O1011004"/>
    <n v="13"/>
    <m/>
    <s v=""/>
    <s v="00-Common"/>
    <s v="TS-P-03:9/_x000a_O1011004_U13:3"/>
    <s v="TS-P-03:10/_x000a_O1011004_U13:4"/>
    <s v=""/>
    <m/>
    <s v="O1011004:13A/_x000a_O1011004_U13:5"/>
    <s v="O1011004:13C/_x000a_O1011004_U13:6"/>
    <m/>
    <s v=""/>
    <s v=""/>
  </r>
  <r>
    <s v="01"/>
    <m/>
    <s v="Сигнал"/>
    <s v="17-A -020212"/>
    <s v="17AT020212"/>
    <s v="00"/>
    <s v="Outlet neutralizatiom pumps 025A/B"/>
    <s v="ВЫХОД СЛИВНОГО НАСОСА 025A/B"/>
    <s v="PH Analyzer"/>
    <s v="4124-FY-VD-BD17617L02200002_SH.7"/>
    <x v="0"/>
    <s v="DCS_AI_01"/>
    <m/>
    <x v="88"/>
    <x v="2"/>
    <x v="4"/>
    <x v="1"/>
    <x v="47"/>
    <x v="4"/>
    <x v="4"/>
    <x v="0"/>
    <x v="2"/>
    <x v="0"/>
    <s v="O1011004_U14"/>
    <s v="HD5542"/>
    <s v="O1011004"/>
    <s v="TUA711-AIO16"/>
    <s v="17-SC-DCS-002/O1011004/ 17-MC-DCS-008"/>
    <s v="DB37-*m"/>
    <x v="1"/>
    <s v="CPO101"/>
    <n v="1"/>
    <x v="0"/>
    <x v="45"/>
    <x v="4"/>
    <n v="14"/>
    <x v="0"/>
    <x v="0"/>
    <s v="DCS AMMONIA-UTILITIES"/>
    <m/>
    <m/>
    <m/>
    <s v="O1011004"/>
    <n v="14"/>
    <m/>
    <s v=""/>
    <s v="00-Common"/>
    <s v="TS-P-03:11/_x000a_O1011004_U14:3"/>
    <s v="TS-P-03:12/_x000a_O1011004_U14:4"/>
    <s v=""/>
    <m/>
    <s v="O1011004:14A/_x000a_O1011004_U14:5"/>
    <s v="O1011004:14C/_x000a_O1011004_U14:6"/>
    <m/>
    <s v=""/>
    <s v=""/>
  </r>
  <r>
    <s v="01"/>
    <m/>
    <s v="Сигнал"/>
    <s v="17-L -020206"/>
    <s v="17LT020206"/>
    <s v="00"/>
    <s v="Neutralization basin 022A"/>
    <s v="БАСЕЙН НЕЙТРАЛИЗАЦИИ 022A"/>
    <s v="Guided Wave Radar Level Transmitter"/>
    <s v="4124-FY-VD-BD17617L02200002_SH.7"/>
    <x v="0"/>
    <s v="DCS_AI_01"/>
    <m/>
    <x v="88"/>
    <x v="2"/>
    <x v="6"/>
    <x v="1"/>
    <x v="47"/>
    <x v="6"/>
    <x v="6"/>
    <x v="0"/>
    <x v="2"/>
    <x v="0"/>
    <s v="O1011004_U15"/>
    <s v="HD5542"/>
    <s v="O1011004"/>
    <s v="TUA711-AIO16"/>
    <s v="17-SC-DCS-002/O1011004/ 17-MC-DCS-008"/>
    <s v="DB37-*m"/>
    <x v="1"/>
    <s v="CPO101"/>
    <n v="1"/>
    <x v="0"/>
    <x v="45"/>
    <x v="4"/>
    <n v="15"/>
    <x v="0"/>
    <x v="0"/>
    <s v="DCS AMMONIA-UTILITIES"/>
    <m/>
    <m/>
    <m/>
    <s v="O1011004"/>
    <n v="15"/>
    <m/>
    <s v=""/>
    <s v="00-Common"/>
    <s v="TS-P-03:13/_x000a_O1011004_U15:3"/>
    <s v="TS-P-03:14/_x000a_O1011004_U15:4"/>
    <s v=""/>
    <m/>
    <s v="O1011004:15A/_x000a_O1011004_U15:5"/>
    <s v="O1011004:15C/_x000a_O1011004_U15:6"/>
    <m/>
    <s v=""/>
    <s v=""/>
  </r>
  <r>
    <s v="01"/>
    <m/>
    <s v="Сигнал"/>
    <s v="17-L -020208"/>
    <s v="17LT020208"/>
    <s v="00"/>
    <s v="Neutralization basin 022B"/>
    <s v="БАСЕЙН НЕЙТРАЛИЗАЦИИ 022B"/>
    <s v="Guided Wave Radar Level Transmitter"/>
    <s v="4124-FY-VD-BD17617L02200002_SH.7"/>
    <x v="0"/>
    <s v="DCS_AI_01"/>
    <m/>
    <x v="88"/>
    <x v="2"/>
    <x v="7"/>
    <x v="1"/>
    <x v="47"/>
    <x v="7"/>
    <x v="7"/>
    <x v="0"/>
    <x v="2"/>
    <x v="0"/>
    <s v="O1011004_U16"/>
    <s v="HD5542"/>
    <s v="O1011004"/>
    <s v="TUA711-AIO16"/>
    <s v="17-SC-DCS-002/O1011004/ 17-MC-DCS-008"/>
    <s v="DB37-*m"/>
    <x v="1"/>
    <s v="CPO101"/>
    <n v="1"/>
    <x v="0"/>
    <x v="45"/>
    <x v="4"/>
    <n v="16"/>
    <x v="0"/>
    <x v="0"/>
    <s v="DCS AMMONIA-UTILITIES"/>
    <m/>
    <m/>
    <m/>
    <s v="O1011004"/>
    <n v="16"/>
    <m/>
    <s v=""/>
    <s v="00-Common"/>
    <s v="TS-P-03:15/_x000a_O1011004_U16:3"/>
    <s v="TS-P-03:16/_x000a_O1011004_U16:4"/>
    <s v=""/>
    <m/>
    <s v="O1011004:16A/_x000a_O1011004_U16:5"/>
    <s v="O1011004:16C/_x000a_O1011004_U16:6"/>
    <m/>
    <s v=""/>
    <s v=""/>
  </r>
  <r>
    <s v="01"/>
    <m/>
    <s v="Сигнал"/>
    <s v="17-F-3002"/>
    <s v="17FT3002"/>
    <s v="00"/>
    <s v="HHP nitrogen consumption in the pipeline from Ammonia-2 to Urea"/>
    <n v="0"/>
    <s v="Pressure Transmitter"/>
    <m/>
    <x v="3"/>
    <s v="DCS_AI_01"/>
    <m/>
    <x v="89"/>
    <x v="11"/>
    <x v="6"/>
    <x v="2"/>
    <x v="48"/>
    <x v="6"/>
    <x v="6"/>
    <x v="0"/>
    <x v="9"/>
    <x v="0"/>
    <s v="O1011005_U1"/>
    <s v="HD5542"/>
    <s v="O1011005"/>
    <s v="TUA711-AIO16"/>
    <s v="17-SC-DCS-002/O1011005/ 17-MC-DCS-009"/>
    <s v="DB37-*m"/>
    <x v="1"/>
    <s v="CPO101"/>
    <n v="1"/>
    <x v="0"/>
    <x v="46"/>
    <x v="5"/>
    <n v="1"/>
    <x v="0"/>
    <x v="0"/>
    <s v="DCS AMMONIA-UTILITIES"/>
    <m/>
    <m/>
    <m/>
    <s v="O1011005"/>
    <n v="1"/>
    <m/>
    <s v=""/>
    <s v="11-Auxiliary Boiler Area"/>
    <s v="TS-H-05:13/_x000a_O1011005_U1:3"/>
    <s v="TS-H-05:14/_x000a_O1011005_U1:4"/>
    <s v=""/>
    <m/>
    <s v="O1011005:1A/_x000a_O1011005_U1:5"/>
    <s v="O1011005:1C/_x000a_O1011005_U1:6"/>
    <m/>
    <s v=""/>
    <s v=""/>
  </r>
  <r>
    <s v="01"/>
    <m/>
    <s v="Сигнал"/>
    <s v="17-T-1002"/>
    <s v="17TT1002"/>
    <s v="00"/>
    <s v="The temperature of HHP nitrogen in the pipeline from Ammonia-2 to Ammonia-1"/>
    <n v="0"/>
    <s v="Smart Positioner"/>
    <m/>
    <x v="3"/>
    <s v="DCS_AI_01"/>
    <m/>
    <x v="89"/>
    <x v="11"/>
    <x v="0"/>
    <x v="2"/>
    <x v="48"/>
    <x v="0"/>
    <x v="0"/>
    <x v="0"/>
    <x v="9"/>
    <x v="0"/>
    <s v="O1011005_U2"/>
    <s v="HD5542"/>
    <s v="O1011005"/>
    <s v="TUA711-AIO16"/>
    <s v="17-SC-DCS-002/O1011005/ 17-MC-DCS-009"/>
    <s v="DB37-*m"/>
    <x v="1"/>
    <s v="CPO101"/>
    <n v="1"/>
    <x v="0"/>
    <x v="46"/>
    <x v="5"/>
    <n v="2"/>
    <x v="0"/>
    <x v="0"/>
    <s v="DCS AMMONIA-UTILITIES"/>
    <m/>
    <m/>
    <m/>
    <s v="O1011005"/>
    <n v="2"/>
    <m/>
    <s v=""/>
    <s v="11-Auxiliary Boiler Area"/>
    <s v="TS-H-05:3/_x000a_O1011005_U2:3"/>
    <s v="TS-H-05:4/_x000a_O1011005_U2:4"/>
    <s v=""/>
    <m/>
    <s v="O1011005:2A/_x000a_O1011005_U2:5"/>
    <s v="O1011005:2C/_x000a_O1011005_U2:6"/>
    <m/>
    <s v=""/>
    <s v=""/>
  </r>
  <r>
    <s v="01"/>
    <m/>
    <s v="Сигнал"/>
    <s v="17-T-1003"/>
    <s v="17TT1003"/>
    <s v="00"/>
    <s v="LPCarbon Dioxide Temperature in the Ammonia-1 and 2 Pipeline to Urea"/>
    <n v="0"/>
    <s v="Smart Positioner"/>
    <m/>
    <x v="3"/>
    <s v="DCS_AI_01"/>
    <m/>
    <x v="89"/>
    <x v="11"/>
    <x v="1"/>
    <x v="2"/>
    <x v="48"/>
    <x v="1"/>
    <x v="1"/>
    <x v="0"/>
    <x v="9"/>
    <x v="0"/>
    <s v="O1011005_U3"/>
    <s v="HD5542"/>
    <s v="O1011005"/>
    <s v="TUA711-AIO16"/>
    <s v="17-SC-DCS-002/O1011005/ 17-MC-DCS-009"/>
    <s v="DB37-*m"/>
    <x v="1"/>
    <s v="CPO101"/>
    <n v="1"/>
    <x v="0"/>
    <x v="46"/>
    <x v="5"/>
    <n v="3"/>
    <x v="0"/>
    <x v="0"/>
    <s v="DCS AMMONIA-UTILITIES"/>
    <m/>
    <m/>
    <m/>
    <s v="O1011005"/>
    <n v="3"/>
    <m/>
    <s v=""/>
    <s v="11-Auxiliary Boiler Area"/>
    <s v="TS-H-05:5/_x000a_O1011005_U3:3"/>
    <s v="TS-H-05:6/_x000a_O1011005_U3:4"/>
    <s v=""/>
    <m/>
    <s v="O1011005:3A/_x000a_O1011005_U3:5"/>
    <s v="O1011005:3C/_x000a_O1011005_U3:6"/>
    <m/>
    <s v=""/>
    <s v=""/>
  </r>
  <r>
    <s v="01"/>
    <m/>
    <s v="Сигнал"/>
    <s v="17-P-2001"/>
    <s v="17PT2001"/>
    <s v="00"/>
    <s v="HPP Nitrogen Pressure in the Pipeline from Ammonia-2 to Ammonia-1"/>
    <n v="0"/>
    <s v="Smart Positioner"/>
    <m/>
    <x v="3"/>
    <s v="DCS_AI_01"/>
    <m/>
    <x v="89"/>
    <x v="11"/>
    <x v="2"/>
    <x v="2"/>
    <x v="48"/>
    <x v="2"/>
    <x v="2"/>
    <x v="0"/>
    <x v="9"/>
    <x v="0"/>
    <s v="O1011005_U4"/>
    <s v="HD5542"/>
    <s v="O1011005"/>
    <s v="TUA711-AIO16"/>
    <s v="17-SC-DCS-002/O1011005/ 17-MC-DCS-009"/>
    <s v="DB37-*m"/>
    <x v="1"/>
    <s v="CPO101"/>
    <n v="1"/>
    <x v="0"/>
    <x v="46"/>
    <x v="5"/>
    <n v="4"/>
    <x v="0"/>
    <x v="0"/>
    <s v="DCS AMMONIA-UTILITIES"/>
    <m/>
    <m/>
    <m/>
    <s v="O1011005"/>
    <n v="4"/>
    <m/>
    <s v=""/>
    <s v="11-Auxiliary Boiler Area"/>
    <s v="TS-H-05:7/_x000a_O1011005_U4:3"/>
    <s v="TS-H-05:8/_x000a_O1011005_U4:4"/>
    <s v=""/>
    <m/>
    <s v="O1011005:4A/_x000a_O1011005_U4:5"/>
    <s v="O1011005:4C/_x000a_O1011005_U4:6"/>
    <m/>
    <s v=""/>
    <s v=""/>
  </r>
  <r>
    <s v="01"/>
    <m/>
    <s v="Сигнал"/>
    <s v="17-P-2002"/>
    <s v="17PT2002"/>
    <s v="00"/>
    <s v="HHP Nitrogen Pressure in the Pipeline from Ammonia-2 to Urea"/>
    <n v="0"/>
    <s v="Smart Positioner"/>
    <m/>
    <x v="3"/>
    <s v="DCS_AI_01"/>
    <m/>
    <x v="89"/>
    <x v="11"/>
    <x v="3"/>
    <x v="2"/>
    <x v="48"/>
    <x v="3"/>
    <x v="3"/>
    <x v="0"/>
    <x v="9"/>
    <x v="0"/>
    <s v="O1011005_U5"/>
    <s v="HD5542"/>
    <s v="O1011005"/>
    <s v="TUA711-AIO16"/>
    <s v="17-SC-DCS-002/O1011005/ 17-MC-DCS-009"/>
    <s v="DB37-*m"/>
    <x v="1"/>
    <s v="CPO101"/>
    <n v="1"/>
    <x v="0"/>
    <x v="46"/>
    <x v="5"/>
    <n v="5"/>
    <x v="0"/>
    <x v="0"/>
    <s v="DCS AMMONIA-UTILITIES"/>
    <m/>
    <m/>
    <m/>
    <s v="O1011005"/>
    <n v="5"/>
    <m/>
    <s v=""/>
    <s v="11-Auxiliary Boiler Area"/>
    <s v="TS-H-05:9/_x000a_O1011005_U5:3"/>
    <s v="TS-H-05:10/_x000a_O1011005_U5:4"/>
    <s v=""/>
    <m/>
    <s v="O1011005:5A/_x000a_O1011005_U5:5"/>
    <s v="O1011005:5C/_x000a_O1011005_U5:6"/>
    <m/>
    <s v=""/>
    <s v=""/>
  </r>
  <r>
    <s v="01"/>
    <m/>
    <s v="Сигнал"/>
    <s v="17-P-2003"/>
    <s v="17PT2003"/>
    <s v="00"/>
    <s v="LP Carbon Dioxide Pressure in the Ammonia-1 and 2 Pipeline to Urea"/>
    <n v="0"/>
    <s v="I/P Converter"/>
    <m/>
    <x v="3"/>
    <s v="DCS_AI_01"/>
    <m/>
    <x v="89"/>
    <x v="11"/>
    <x v="4"/>
    <x v="2"/>
    <x v="48"/>
    <x v="4"/>
    <x v="4"/>
    <x v="0"/>
    <x v="9"/>
    <x v="0"/>
    <s v="O1011005_U6"/>
    <s v="HD5542"/>
    <s v="O1011005"/>
    <s v="TUA711-AIO16"/>
    <s v="17-SC-DCS-002/O1011005/ 17-MC-DCS-009"/>
    <s v="DB37-*m"/>
    <x v="1"/>
    <s v="CPO101"/>
    <n v="1"/>
    <x v="0"/>
    <x v="46"/>
    <x v="5"/>
    <n v="6"/>
    <x v="0"/>
    <x v="0"/>
    <s v="DCS AMMONIA-UTILITIES"/>
    <m/>
    <m/>
    <m/>
    <s v="O1011005"/>
    <n v="6"/>
    <m/>
    <s v=""/>
    <s v="11-Auxiliary Boiler Area"/>
    <s v="TS-H-05:11/_x000a_O1011005_U6:3"/>
    <s v="TS-H-05:12/_x000a_O1011005_U6:4"/>
    <s v=""/>
    <m/>
    <s v="O1011005:6A/_x000a_O1011005_U6:5"/>
    <s v="O1011005:6C/_x000a_O1011005_U6:6"/>
    <m/>
    <s v=""/>
    <s v=""/>
  </r>
  <r>
    <s v="01"/>
    <m/>
    <s v="Сигнал"/>
    <s v="17-T-1001"/>
    <s v="17TT1001"/>
    <s v="00"/>
    <s v="The temperature of HHP nitrogen in the pipeline from Ammonia-2 to Ammonia-1"/>
    <n v="0"/>
    <s v="Smart Positioner"/>
    <m/>
    <x v="3"/>
    <s v="DCS_AI_01"/>
    <m/>
    <x v="89"/>
    <x v="11"/>
    <x v="5"/>
    <x v="2"/>
    <x v="48"/>
    <x v="5"/>
    <x v="5"/>
    <x v="0"/>
    <x v="9"/>
    <x v="0"/>
    <s v="O1011005_U7"/>
    <s v="HD5542"/>
    <s v="O1011005"/>
    <s v="TUA711-AIO16"/>
    <s v="17-SC-DCS-002/O1011005/ 17-MC-DCS-009"/>
    <s v="DB37-*m"/>
    <x v="1"/>
    <s v="CPO101"/>
    <n v="1"/>
    <x v="0"/>
    <x v="46"/>
    <x v="5"/>
    <n v="7"/>
    <x v="0"/>
    <x v="0"/>
    <s v="DCS AMMONIA-UTILITIES"/>
    <m/>
    <m/>
    <m/>
    <s v="O1011005"/>
    <n v="7"/>
    <m/>
    <s v=""/>
    <s v="11-Auxiliary Boiler Area"/>
    <s v="TS-H-05:1/_x000a_O1011005_U7:3"/>
    <s v="TS-H-05:2/_x000a_O1011005_U7:4"/>
    <s v=""/>
    <m/>
    <s v="O1011005:7A/_x000a_O1011005_U7:5"/>
    <s v="O1011005:7C/_x000a_O1011005_U7:6"/>
    <m/>
    <s v=""/>
    <s v=""/>
  </r>
  <r>
    <s v="01"/>
    <m/>
    <s v="Сигнал"/>
    <s v="17-F-3008"/>
    <s v="17FT3008"/>
    <s v="00"/>
    <s v="The flow rate of the water-glycol solution directly in the pipeline from Ammonia-2 to Urea "/>
    <n v="0"/>
    <s v="Temperature Transmitter - Head Mounted"/>
    <m/>
    <x v="3"/>
    <s v="DCS_AI_01"/>
    <m/>
    <x v="89"/>
    <x v="11"/>
    <x v="10"/>
    <x v="2"/>
    <x v="48"/>
    <x v="10"/>
    <x v="10"/>
    <x v="0"/>
    <x v="9"/>
    <x v="0"/>
    <s v="O1011005_U8"/>
    <s v="HD5542"/>
    <s v="O1011005"/>
    <s v="TUA711-AIO16"/>
    <s v="17-SC-DCS-002/O1011005/ 17-MC-DCS-009"/>
    <s v="DB37-*m"/>
    <x v="1"/>
    <s v="CPO101"/>
    <n v="1"/>
    <x v="0"/>
    <x v="46"/>
    <x v="5"/>
    <n v="8"/>
    <x v="0"/>
    <x v="0"/>
    <s v="DCS AMMONIA-UTILITIES"/>
    <m/>
    <m/>
    <m/>
    <s v="O1011005"/>
    <n v="8"/>
    <m/>
    <s v=""/>
    <s v="00-Inter-factory"/>
    <s v="TS-H-05:17/_x000a_O1011005_U8:3"/>
    <s v="TS-H-05:18/_x000a_O1011005_U8:4"/>
    <s v=""/>
    <m/>
    <s v="O1011005:8A/_x000a_O1011005_U8:5"/>
    <s v="O1011005:8C/_x000a_O1011005_U8:6"/>
    <m/>
    <s v=""/>
    <s v=""/>
  </r>
  <r>
    <s v="01"/>
    <m/>
    <s v="Сигнал"/>
    <s v="17-F-3009"/>
    <s v="17FT3009"/>
    <s v="00"/>
    <s v="The flow rate of the water-glycol solution of the reverse in the pipeline from Urea to Ammonia-2 "/>
    <m/>
    <s v="Vortex Flow Transmitter"/>
    <m/>
    <x v="3"/>
    <s v="DCS_AI_01"/>
    <m/>
    <x v="89"/>
    <x v="11"/>
    <x v="11"/>
    <x v="2"/>
    <x v="48"/>
    <x v="11"/>
    <x v="11"/>
    <x v="0"/>
    <x v="9"/>
    <x v="0"/>
    <s v="O1011005_U9"/>
    <s v="HD5542"/>
    <s v="O1011005"/>
    <s v="TUA711-AIO16"/>
    <s v="17-SC-DCS-002/O1011005/ 17-MC-DCS-009"/>
    <s v="DB37-*m"/>
    <x v="1"/>
    <s v="CPO101"/>
    <n v="1"/>
    <x v="0"/>
    <x v="46"/>
    <x v="5"/>
    <n v="9"/>
    <x v="0"/>
    <x v="0"/>
    <s v="DCS AMMONIA-UTILITIES"/>
    <m/>
    <m/>
    <m/>
    <s v="O1011005"/>
    <n v="9"/>
    <m/>
    <s v=""/>
    <s v="00-Inter-factory"/>
    <s v="TS-H-05:19/_x000a_O1011005_U9:3"/>
    <s v="TS-H-05:20/_x000a_O1011005_U9:4"/>
    <s v=""/>
    <m/>
    <s v="O1011005:9A/_x000a_O1011005_U9:5"/>
    <s v="O1011005:9C/_x000a_O1011005_U9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0"/>
    <s v="HD5542"/>
    <s v="O1011005"/>
    <s v="TUA711-AIO16"/>
    <s v="17-SC-DCS-002/O1011005/ 17-MC-DCS-009"/>
    <s v="DB37-*m"/>
    <x v="1"/>
    <s v="CPO101"/>
    <n v="1"/>
    <x v="0"/>
    <x v="46"/>
    <x v="5"/>
    <n v="10"/>
    <x v="0"/>
    <x v="0"/>
    <s v="DCS AMMONIA-UTILITIES"/>
    <m/>
    <m/>
    <m/>
    <s v="O1011005"/>
    <n v="10"/>
    <m/>
    <s v=""/>
    <m/>
    <s v=""/>
    <s v=""/>
    <s v=""/>
    <m/>
    <s v="O1011005:10A/_x000a_O1011005_U10:5"/>
    <s v="O1011005:10C/_x000a_O1011005_U10:6"/>
    <m/>
    <s v=""/>
    <s v=""/>
  </r>
  <r>
    <s v="01"/>
    <m/>
    <s v="Сигнал"/>
    <s v="17-L -140025"/>
    <s v="17LT140025"/>
    <s v="14"/>
    <s v=" 17-L-140 Level "/>
    <s v="УРОВЕНЬ КНС ЛИВНЕВЫХ СТОКОВ "/>
    <s v="Guided Wave Radar Level Transmitter"/>
    <s v="4124-XZ-DM-21714003"/>
    <x v="3"/>
    <s v="DCS_AI_01"/>
    <m/>
    <x v="90"/>
    <x v="3"/>
    <x v="5"/>
    <x v="2"/>
    <x v="40"/>
    <x v="5"/>
    <x v="5"/>
    <x v="0"/>
    <x v="3"/>
    <x v="0"/>
    <s v="O1011005_U11"/>
    <s v="HD5542"/>
    <s v="O1011005"/>
    <s v="TUA711-AIO16"/>
    <s v="17-SC-DCS-002/O1011005/ 17-MC-DCS-009"/>
    <s v="DB37-*m"/>
    <x v="1"/>
    <s v="CPO101"/>
    <n v="1"/>
    <x v="0"/>
    <x v="46"/>
    <x v="5"/>
    <n v="11"/>
    <x v="0"/>
    <x v="0"/>
    <s v="DCS AMMONIA-UTILITIES"/>
    <m/>
    <m/>
    <m/>
    <s v="O1011005"/>
    <n v="11"/>
    <m/>
    <s v=""/>
    <s v="14-Wastewater Treatment Area"/>
    <s v="TS-G-06:1/_x000a_O1011005_U11:3"/>
    <s v="TS-G-06:2/_x000a_O1011005_U11:4"/>
    <s v=""/>
    <m/>
    <s v="O1011005:11A/_x000a_O1011005_U11:5"/>
    <s v="O1011005:11C/_x000a_O1011005_U11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2"/>
    <s v="HD5542"/>
    <s v="O1011005"/>
    <s v="TUA711-AIO16"/>
    <s v="17-SC-DCS-002/O1011005/ 17-MC-DCS-009"/>
    <s v="DB37-*m"/>
    <x v="1"/>
    <s v="CPO101"/>
    <n v="1"/>
    <x v="0"/>
    <x v="46"/>
    <x v="5"/>
    <n v="12"/>
    <x v="0"/>
    <x v="0"/>
    <s v="DCS AMMONIA-UTILITIES"/>
    <m/>
    <m/>
    <m/>
    <s v="O1011005"/>
    <n v="12"/>
    <m/>
    <s v=""/>
    <m/>
    <s v=""/>
    <s v=""/>
    <s v=""/>
    <m/>
    <s v="O1011005:12A/_x000a_O1011005_U12:5"/>
    <s v="O1011005:12C/_x000a_O1011005_U12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3"/>
    <s v="HD5542"/>
    <s v="O1011005"/>
    <s v="TUA711-AIO16"/>
    <s v="17-SC-DCS-002/O1011005/ 17-MC-DCS-009"/>
    <s v="DB37-*m"/>
    <x v="1"/>
    <s v="CPO101"/>
    <n v="1"/>
    <x v="0"/>
    <x v="46"/>
    <x v="5"/>
    <n v="13"/>
    <x v="0"/>
    <x v="0"/>
    <s v="DCS AMMONIA-UTILITIES"/>
    <m/>
    <m/>
    <m/>
    <s v="O1011005"/>
    <n v="13"/>
    <m/>
    <s v=""/>
    <m/>
    <s v=""/>
    <s v=""/>
    <s v=""/>
    <m/>
    <s v="O1011005:13A/_x000a_O1011005_U13:5"/>
    <s v="O1011005:13C/_x000a_O1011005_U13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4"/>
    <s v="HD5542"/>
    <s v="O1011005"/>
    <s v="TUA711-AIO16"/>
    <s v="17-SC-DCS-002/O1011005/ 17-MC-DCS-009"/>
    <s v="DB37-*m"/>
    <x v="1"/>
    <s v="CPO101"/>
    <n v="1"/>
    <x v="0"/>
    <x v="46"/>
    <x v="5"/>
    <n v="14"/>
    <x v="0"/>
    <x v="0"/>
    <s v="DCS AMMONIA-UTILITIES"/>
    <m/>
    <m/>
    <m/>
    <s v="O1011005"/>
    <n v="14"/>
    <m/>
    <s v=""/>
    <m/>
    <s v=""/>
    <s v=""/>
    <s v=""/>
    <m/>
    <s v="O1011005:14A/_x000a_O1011005_U14:5"/>
    <s v="O1011005:14C/_x000a_O1011005_U14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5"/>
    <s v="HD5542"/>
    <s v="O1011005"/>
    <s v="TUA711-AIO16"/>
    <s v="17-SC-DCS-002/O1011005/ 17-MC-DCS-009"/>
    <s v="DB37-*m"/>
    <x v="1"/>
    <s v="CPO101"/>
    <n v="1"/>
    <x v="0"/>
    <x v="46"/>
    <x v="5"/>
    <n v="15"/>
    <x v="0"/>
    <x v="0"/>
    <s v="DCS AMMONIA-UTILITIES"/>
    <m/>
    <m/>
    <m/>
    <s v="O1011005"/>
    <n v="15"/>
    <m/>
    <s v=""/>
    <m/>
    <s v=""/>
    <s v=""/>
    <s v=""/>
    <m/>
    <s v="O1011005:15A/_x000a_O1011005_U15:5"/>
    <s v="O1011005:15C/_x000a_O1011005_U15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5_U16"/>
    <s v="HD5542"/>
    <s v="O1011005"/>
    <s v="TUA711-AIO16"/>
    <s v="17-SC-DCS-002/O1011005/ 17-MC-DCS-009"/>
    <s v="DB37-*m"/>
    <x v="1"/>
    <s v="CPO101"/>
    <n v="1"/>
    <x v="0"/>
    <x v="46"/>
    <x v="5"/>
    <n v="16"/>
    <x v="0"/>
    <x v="0"/>
    <s v="DCS AMMONIA-UTILITIES"/>
    <m/>
    <m/>
    <m/>
    <s v="O1011005"/>
    <n v="16"/>
    <m/>
    <s v=""/>
    <m/>
    <s v=""/>
    <s v=""/>
    <s v=""/>
    <m/>
    <s v="O1011005:16A/_x000a_O1011005_U16:5"/>
    <s v="O1011005:16C/_x000a_O1011005_U16:6"/>
    <m/>
    <s v=""/>
    <s v=""/>
  </r>
  <r>
    <s v="01"/>
    <m/>
    <s v="Сигнал"/>
    <s v="17-F -00005"/>
    <s v="17FT00005"/>
    <s v="11"/>
    <s v="LP steam to Dearetor"/>
    <s v="РАСХОД LS В ДЕАЭРАТОР"/>
    <s v="Conductivity Analyzer Transmitter"/>
    <s v="4124-XZ-DM-21711101"/>
    <x v="3"/>
    <s v="DCS_AI_01"/>
    <m/>
    <x v="32"/>
    <x v="2"/>
    <x v="2"/>
    <x v="2"/>
    <x v="29"/>
    <x v="2"/>
    <x v="2"/>
    <x v="0"/>
    <x v="2"/>
    <x v="0"/>
    <s v="O1011006_U1"/>
    <s v="HD5542"/>
    <s v="O1011006"/>
    <s v="TUA711-AIO16"/>
    <s v="17-SC-DCS-002/O1011006/ 17-MC-DCS-009"/>
    <s v="DB37-*m"/>
    <x v="1"/>
    <s v="CPO101"/>
    <n v="1"/>
    <x v="0"/>
    <x v="47"/>
    <x v="6"/>
    <n v="1"/>
    <x v="0"/>
    <x v="0"/>
    <s v="DCS AMMONIA-UTILITIES"/>
    <m/>
    <m/>
    <m/>
    <s v="O1011006"/>
    <n v="1"/>
    <m/>
    <s v=""/>
    <s v="11-Auxiliary Boiler Area"/>
    <s v="TS-H-03:7/_x000a_O1011006_U1:3"/>
    <s v="TS-H-03:8/_x000a_O1011006_U1:4"/>
    <s v=""/>
    <m/>
    <s v="O1011006:1A/_x000a_O1011006_U1:5"/>
    <s v="O1011006:1C/_x000a_O1011006_U1:6"/>
    <m/>
    <s v=""/>
    <s v=""/>
  </r>
  <r>
    <s v="02.1"/>
    <s v="26.06.24 по TQ-061 сигнал удален"/>
    <s v="Резерв"/>
    <m/>
    <s v="Резерв"/>
    <m/>
    <m/>
    <m/>
    <m/>
    <m/>
    <x v="3"/>
    <s v="DCS_AI_01"/>
    <m/>
    <x v="6"/>
    <x v="4"/>
    <x v="8"/>
    <x v="2"/>
    <x v="6"/>
    <x v="8"/>
    <x v="8"/>
    <x v="0"/>
    <x v="4"/>
    <x v="0"/>
    <s v="O1011006_U2"/>
    <s v="HD5542"/>
    <s v="O1011006"/>
    <s v="TUA711-AIO16"/>
    <s v="17-SC-DCS-002/O1011006/ 17-MC-DCS-009"/>
    <s v="DB37-*m"/>
    <x v="1"/>
    <s v="CPO101"/>
    <n v="1"/>
    <x v="0"/>
    <x v="47"/>
    <x v="6"/>
    <n v="2"/>
    <x v="0"/>
    <x v="0"/>
    <s v="DCS AMMONIA-UTILITIES"/>
    <m/>
    <m/>
    <m/>
    <s v="O1011006"/>
    <n v="2"/>
    <m/>
    <s v=""/>
    <s v="11-Auxiliary Boiler Area"/>
    <s v=""/>
    <s v=""/>
    <s v=""/>
    <m/>
    <s v="O1011006:2A/_x000a_O1011006_U2:5"/>
    <s v="O1011006:2C/_x000a_O1011006_U2:6"/>
    <m/>
    <s v=""/>
    <s v=""/>
  </r>
  <r>
    <s v="01"/>
    <m/>
    <s v="Сигнал"/>
    <s v="17-P -00014"/>
    <s v="17PT00014"/>
    <s v="11"/>
    <s v="LP steam to Dearetor"/>
    <s v="LS НА ВХОДЕ В ДЕАЭРАТОР"/>
    <s v="O2 Analyzer Transmitter"/>
    <s v="4124-XZ-DM-21711101"/>
    <x v="3"/>
    <s v="DCS_AI_01"/>
    <m/>
    <x v="32"/>
    <x v="2"/>
    <x v="7"/>
    <x v="2"/>
    <x v="29"/>
    <x v="7"/>
    <x v="7"/>
    <x v="0"/>
    <x v="2"/>
    <x v="0"/>
    <s v="O1011006_U3"/>
    <s v="HD5542"/>
    <s v="O1011006"/>
    <s v="TUA711-AIO16"/>
    <s v="17-SC-DCS-002/O1011006/ 17-MC-DCS-009"/>
    <s v="DB37-*m"/>
    <x v="1"/>
    <s v="CPO101"/>
    <n v="1"/>
    <x v="0"/>
    <x v="47"/>
    <x v="6"/>
    <n v="3"/>
    <x v="0"/>
    <x v="0"/>
    <s v="DCS AMMONIA-UTILITIES"/>
    <m/>
    <m/>
    <m/>
    <s v="O1011006"/>
    <n v="3"/>
    <m/>
    <s v=""/>
    <s v="11-Auxiliary Boiler Area"/>
    <s v="TS-H-03:15/_x000a_O1011006_U3:3"/>
    <s v="TS-H-03:16/_x000a_O1011006_U3:4"/>
    <s v=""/>
    <m/>
    <s v="O1011006:3A/_x000a_O1011006_U3:5"/>
    <s v="O1011006:3C/_x000a_O1011006_U3:6"/>
    <m/>
    <s v=""/>
    <s v=""/>
  </r>
  <r>
    <s v="01"/>
    <m/>
    <s v="Сигнал"/>
    <s v="17-P -11200"/>
    <s v="17PT11200"/>
    <s v="11"/>
    <s v="Utility BFW Pump P-111A/B Discharge Line"/>
    <s v="НАГНЕТАНИЕ 17-P-111-A/B"/>
    <s v="DP Flow Transmitter"/>
    <s v="4124-XZ-DM-21711201"/>
    <x v="3"/>
    <s v="DCS_AI_01"/>
    <m/>
    <x v="32"/>
    <x v="2"/>
    <x v="11"/>
    <x v="2"/>
    <x v="29"/>
    <x v="11"/>
    <x v="11"/>
    <x v="0"/>
    <x v="2"/>
    <x v="0"/>
    <s v="O1011006_U4"/>
    <s v="HD5542"/>
    <s v="O1011006"/>
    <s v="TUA711-AIO16"/>
    <s v="17-SC-DCS-002/O1011006/ 17-MC-DCS-009"/>
    <s v="DB37-*m"/>
    <x v="1"/>
    <s v="CPO101"/>
    <n v="1"/>
    <x v="0"/>
    <x v="47"/>
    <x v="6"/>
    <n v="4"/>
    <x v="0"/>
    <x v="0"/>
    <s v="DCS AMMONIA-UTILITIES"/>
    <m/>
    <m/>
    <m/>
    <s v="O1011006"/>
    <n v="4"/>
    <m/>
    <s v=""/>
    <s v="11-Auxiliary Boiler Area"/>
    <s v="TS-H-03:19/_x000a_O1011006_U4:3"/>
    <s v="TS-H-03:20/_x000a_O1011006_U4:4"/>
    <s v=""/>
    <m/>
    <s v="O1011006:4A/_x000a_O1011006_U4:5"/>
    <s v="O1011006:4C/_x000a_O1011006_U4:6"/>
    <m/>
    <s v=""/>
    <s v=""/>
  </r>
  <r>
    <s v="01"/>
    <m/>
    <s v="Сигнал"/>
    <s v="17-T -00005"/>
    <s v="17TT00005"/>
    <s v="11"/>
    <s v="LP steam to Dearetor"/>
    <s v="ТЕМПЕРАТУРА LS В ДЕАЭРАТОР"/>
    <s v="DP Flow Transmitter"/>
    <s v="4124-XZ-DM-21711101"/>
    <x v="3"/>
    <s v="DCS_AI_01"/>
    <m/>
    <x v="32"/>
    <x v="2"/>
    <x v="15"/>
    <x v="2"/>
    <x v="29"/>
    <x v="15"/>
    <x v="15"/>
    <x v="0"/>
    <x v="2"/>
    <x v="0"/>
    <s v="O1011006_U5"/>
    <s v="HD5542"/>
    <s v="O1011006"/>
    <s v="TUA711-AIO16"/>
    <s v="17-SC-DCS-002/O1011006/ 17-MC-DCS-009"/>
    <s v="DB37-*m"/>
    <x v="1"/>
    <s v="CPO101"/>
    <n v="1"/>
    <x v="0"/>
    <x v="47"/>
    <x v="6"/>
    <n v="5"/>
    <x v="0"/>
    <x v="0"/>
    <s v="DCS AMMONIA-UTILITIES"/>
    <m/>
    <m/>
    <m/>
    <s v="O1011006"/>
    <n v="5"/>
    <m/>
    <s v=""/>
    <s v="11-Auxiliary Boiler Area"/>
    <s v="TS-H-03:27/_x000a_O1011006_U5:3"/>
    <s v="TS-H-03:28/_x000a_O1011006_U5:4"/>
    <s v=""/>
    <m/>
    <s v="O1011006:5A/_x000a_O1011006_U5:5"/>
    <s v="O1011006:5C/_x000a_O1011006_U5:6"/>
    <m/>
    <s v=""/>
    <s v=""/>
  </r>
  <r>
    <s v="01"/>
    <m/>
    <s v="Сигнал"/>
    <s v="17-PD-113801"/>
    <s v="17PDT113801"/>
    <s v="11"/>
    <s v="TO ATMOSPHERE"/>
    <s v="ПЕРЕПЕД ФИЛЬТРА ТГ КОТЛА"/>
    <s v="Pressure Transmitter"/>
    <s v="4124-FB-VD-BD00317L11111372_SH.1"/>
    <x v="3"/>
    <s v="DCS_AI_01"/>
    <m/>
    <x v="33"/>
    <x v="2"/>
    <x v="2"/>
    <x v="2"/>
    <x v="30"/>
    <x v="2"/>
    <x v="2"/>
    <x v="0"/>
    <x v="2"/>
    <x v="0"/>
    <s v="O1011006_U6"/>
    <s v="HD5542"/>
    <s v="O1011006"/>
    <s v="TUA711-AIO16"/>
    <s v="17-SC-DCS-002/O1011006/ 17-MC-DCS-009"/>
    <s v="DB37-*m"/>
    <x v="1"/>
    <s v="CPO101"/>
    <n v="1"/>
    <x v="0"/>
    <x v="47"/>
    <x v="6"/>
    <n v="6"/>
    <x v="0"/>
    <x v="0"/>
    <s v="DCS AMMONIA-UTILITIES"/>
    <m/>
    <m/>
    <m/>
    <s v="O1011006"/>
    <n v="6"/>
    <m/>
    <s v=""/>
    <s v="11-Auxiliary Boiler Area"/>
    <s v="TS-H-04:7/_x000a_O1011006_U6:3"/>
    <s v="TS-H-04:8/_x000a_O1011006_U6:4"/>
    <s v=""/>
    <m/>
    <s v="O1011006:6A/_x000a_O1011006_U6:5"/>
    <s v="O1011006:6C/_x000a_O1011006_U6:6"/>
    <m/>
    <s v=""/>
    <s v=""/>
  </r>
  <r>
    <s v="01"/>
    <m/>
    <s v="Сигнал"/>
    <s v="17-P -113852"/>
    <s v="17PT113852"/>
    <s v="11"/>
    <s v="FUEL GAS FLOW"/>
    <s v="ТГ на ПИЛОТНЫЕ горелки котла"/>
    <s v="Pressure Transmitter"/>
    <s v="4124-FB-VD-BD00317L11111372_SH.2"/>
    <x v="3"/>
    <s v="DCS_AI_01"/>
    <m/>
    <x v="33"/>
    <x v="2"/>
    <x v="10"/>
    <x v="2"/>
    <x v="30"/>
    <x v="10"/>
    <x v="10"/>
    <x v="0"/>
    <x v="2"/>
    <x v="0"/>
    <s v="O1011006_U7"/>
    <s v="HD5542"/>
    <s v="O1011006"/>
    <s v="TUA711-AIO16"/>
    <s v="17-SC-DCS-002/O1011006/ 17-MC-DCS-009"/>
    <s v="DB37-*m"/>
    <x v="1"/>
    <s v="CPO101"/>
    <n v="1"/>
    <x v="0"/>
    <x v="47"/>
    <x v="6"/>
    <n v="7"/>
    <x v="0"/>
    <x v="0"/>
    <s v="DCS AMMONIA-UTILITIES"/>
    <m/>
    <m/>
    <m/>
    <s v="O1011006"/>
    <n v="7"/>
    <m/>
    <s v=""/>
    <s v="11-Auxiliary Boiler Area"/>
    <s v="TS-H-04:17/_x000a_O1011006_U7:3"/>
    <s v="TS-H-04:18/_x000a_O1011006_U7:4"/>
    <s v=""/>
    <m/>
    <s v="O1011006:7A/_x000a_O1011006_U7:5"/>
    <s v="O1011006:7C/_x000a_O1011006_U7:6"/>
    <m/>
    <s v=""/>
    <s v=""/>
  </r>
  <r>
    <s v="01"/>
    <m/>
    <s v="Сигнал"/>
    <s v="17-A -11101"/>
    <s v="17AT11101CV"/>
    <s v="11"/>
    <s v="BFW from 17-U-111 to 17-P-111A/B/C"/>
    <s v="УДЕЛ ПРОВ ПитательнОЙ водЫ КОТЛА"/>
    <s v="Temperature Transmitter - Head Mounted"/>
    <s v="4124-XZ-DM-21711101"/>
    <x v="3"/>
    <s v="DCS_AI_01"/>
    <m/>
    <x v="32"/>
    <x v="2"/>
    <x v="5"/>
    <x v="2"/>
    <x v="29"/>
    <x v="5"/>
    <x v="5"/>
    <x v="0"/>
    <x v="2"/>
    <x v="0"/>
    <s v="O1011006_U8"/>
    <s v="HD5542"/>
    <s v="O1011006"/>
    <s v="TUA711-AIO16"/>
    <s v="17-SC-DCS-002/O1011006/ 17-MC-DCS-009"/>
    <s v="DB37-*m"/>
    <x v="1"/>
    <s v="CPO101"/>
    <n v="1"/>
    <x v="0"/>
    <x v="47"/>
    <x v="6"/>
    <n v="8"/>
    <x v="0"/>
    <x v="0"/>
    <s v="DCS AMMONIA-UTILITIES"/>
    <m/>
    <m/>
    <m/>
    <s v="O1011006"/>
    <n v="8"/>
    <m/>
    <s v=""/>
    <s v="11-Auxiliary Boiler Area"/>
    <s v="TS-H-03:1/_x000a_O1011006_U8:3"/>
    <s v="TS-H-03:2/_x000a_O1011006_U8:4"/>
    <s v=""/>
    <m/>
    <s v="O1011006:8A/_x000a_O1011006_U8:5"/>
    <s v="O1011006:8C/_x000a_O1011006_U8:6"/>
    <m/>
    <s v=""/>
    <s v=""/>
  </r>
  <r>
    <s v="01"/>
    <m/>
    <s v="Сигнал"/>
    <s v="17-PD-090302"/>
    <s v="17PDT090302"/>
    <s v="10"/>
    <s v="Across Atmospheric Air Trains A and B"/>
    <s v="ПЕРЕПАД ОСУШИТЕЛЕЙ ВОЗДУХА КИП"/>
    <s v="Temperature Transmitter - Head Mounted"/>
    <s v="4124-GY-VD-BD17517L091091_SH.2"/>
    <x v="3"/>
    <s v="DCS_AI_01"/>
    <m/>
    <x v="28"/>
    <x v="1"/>
    <x v="0"/>
    <x v="2"/>
    <x v="26"/>
    <x v="0"/>
    <x v="0"/>
    <x v="0"/>
    <x v="1"/>
    <x v="0"/>
    <s v="O1011006_U9"/>
    <s v="HD5542"/>
    <s v="O1011006"/>
    <s v="TUA711-AIO16"/>
    <s v="17-SC-DCS-002/O1011006/ 17-MC-DCS-009"/>
    <s v="DB37-*m"/>
    <x v="1"/>
    <s v="CPO101"/>
    <n v="1"/>
    <x v="0"/>
    <x v="47"/>
    <x v="6"/>
    <n v="9"/>
    <x v="0"/>
    <x v="0"/>
    <s v="DCS AMMONIA-UTILITIES"/>
    <m/>
    <m/>
    <m/>
    <s v="O1011006"/>
    <n v="9"/>
    <m/>
    <s v=""/>
    <s v="11-Auxiliary Boiler Area"/>
    <s v="TS-G-04:3/_x000a_O1011006_U9:3"/>
    <s v="TS-G-04:4/_x000a_O1011006_U9:4"/>
    <s v=""/>
    <m/>
    <s v="O1011006:9A/_x000a_O1011006_U9:5"/>
    <s v="O1011006:9C/_x000a_O1011006_U9:6"/>
    <m/>
    <s v=""/>
    <s v=""/>
  </r>
  <r>
    <s v="01"/>
    <m/>
    <s v="Сигнал"/>
    <s v="17-A -11101"/>
    <s v="17AT11101PH"/>
    <s v="11"/>
    <s v="BFW from 17-U-111 to 17-P-111A/B/C"/>
    <s v="PH ПИТАТЕЛЬНОЙ ВОДЫ КОТЛА"/>
    <s v="Differential Pressure Transmitter"/>
    <s v="4124-XZ-DM-21711101"/>
    <x v="3"/>
    <s v="DCS_AI_01"/>
    <m/>
    <x v="32"/>
    <x v="2"/>
    <x v="0"/>
    <x v="2"/>
    <x v="29"/>
    <x v="0"/>
    <x v="0"/>
    <x v="0"/>
    <x v="2"/>
    <x v="0"/>
    <s v="O1011006_U10"/>
    <s v="HD5542"/>
    <s v="O1011006"/>
    <s v="TUA711-AIO16"/>
    <s v="17-SC-DCS-002/O1011006/ 17-MC-DCS-009"/>
    <s v="DB37-*m"/>
    <x v="1"/>
    <s v="CPO101"/>
    <n v="1"/>
    <x v="0"/>
    <x v="47"/>
    <x v="6"/>
    <n v="10"/>
    <x v="0"/>
    <x v="0"/>
    <s v="DCS AMMONIA-UTILITIES"/>
    <m/>
    <m/>
    <m/>
    <s v="O1011006"/>
    <n v="10"/>
    <m/>
    <s v=""/>
    <s v="10-Combined Bldgn-N2 plant, Demi water"/>
    <s v="TS-H-03:3/_x000a_O1011006_U10:3"/>
    <s v="TS-H-03:4/_x000a_O1011006_U10:4"/>
    <s v=""/>
    <m/>
    <s v="O1011006:10A/_x000a_O1011006_U10:5"/>
    <s v="O1011006:10C/_x000a_O1011006_U10:6"/>
    <m/>
    <s v=""/>
    <s v=""/>
  </r>
  <r>
    <s v="01"/>
    <m/>
    <s v="Сигнал"/>
    <s v="17-A -11101"/>
    <s v="17AT11101V"/>
    <s v="11"/>
    <s v="BFW from 17-U-111 to 17-P-111A/B/C"/>
    <s v="КИСЛОРОД ПИТАТЕЛЬНОЙ ВОДЫ КОТЛА"/>
    <s v="Differential Pressure Transmitter"/>
    <s v="4124-XZ-DM-21711101"/>
    <x v="3"/>
    <s v="DCS_AI_01"/>
    <m/>
    <x v="32"/>
    <x v="2"/>
    <x v="1"/>
    <x v="2"/>
    <x v="29"/>
    <x v="1"/>
    <x v="1"/>
    <x v="0"/>
    <x v="2"/>
    <x v="0"/>
    <s v="O1011006_U11"/>
    <s v="HD5542"/>
    <s v="O1011006"/>
    <s v="TUA711-AIO16"/>
    <s v="17-SC-DCS-002/O1011006/ 17-MC-DCS-009"/>
    <s v="DB37-*m"/>
    <x v="1"/>
    <s v="CPO101"/>
    <n v="1"/>
    <x v="0"/>
    <x v="47"/>
    <x v="6"/>
    <n v="11"/>
    <x v="0"/>
    <x v="0"/>
    <s v="DCS AMMONIA-UTILITIES"/>
    <m/>
    <m/>
    <m/>
    <s v="O1011006"/>
    <n v="11"/>
    <m/>
    <s v=""/>
    <s v="10-Combined Bldgn-N2 plant, Demi water"/>
    <s v="TS-H-03:5/_x000a_O1011006_U11:3"/>
    <s v="TS-H-03:6/_x000a_O1011006_U11:4"/>
    <s v=""/>
    <m/>
    <s v="O1011006:11A/_x000a_O1011006_U11:5"/>
    <s v="O1011006:11C/_x000a_O1011006_U11:6"/>
    <m/>
    <s v=""/>
    <s v=""/>
  </r>
  <r>
    <s v="01"/>
    <m/>
    <s v="Сигнал"/>
    <s v="17-P -090330"/>
    <s v="17PT090330"/>
    <s v="10"/>
    <s v="From 17-L-091-V-091 Separator"/>
    <s v="СЕПАРАТОР 17-L091-V-091 ВОЗД КИП"/>
    <s v="H2O Analyzer Transmitter"/>
    <s v="4124-GY-VD-BD17517L091091_SH.1"/>
    <x v="3"/>
    <s v="DCS_AI_01"/>
    <m/>
    <x v="28"/>
    <x v="1"/>
    <x v="4"/>
    <x v="2"/>
    <x v="26"/>
    <x v="4"/>
    <x v="4"/>
    <x v="0"/>
    <x v="1"/>
    <x v="0"/>
    <s v="O1011006_U12"/>
    <s v="HD5542"/>
    <s v="O1011006"/>
    <s v="TUA711-AIO16"/>
    <s v="17-SC-DCS-002/O1011006/ 17-MC-DCS-009"/>
    <s v="DB37-*m"/>
    <x v="1"/>
    <s v="CPO101"/>
    <n v="1"/>
    <x v="0"/>
    <x v="47"/>
    <x v="6"/>
    <n v="12"/>
    <x v="0"/>
    <x v="0"/>
    <s v="DCS AMMONIA-UTILITIES"/>
    <m/>
    <m/>
    <m/>
    <s v="O1011006"/>
    <n v="12"/>
    <m/>
    <s v=""/>
    <s v="10-Combined Bldgn-N2 plant, Demi water"/>
    <s v="TS-G-04:11/_x000a_O1011006_U12:3"/>
    <s v="TS-G-04:12/_x000a_O1011006_U12:4"/>
    <s v=""/>
    <m/>
    <s v="O1011006:12A/_x000a_O1011006_U12:5"/>
    <s v="O1011006:12C/_x000a_O1011006_U12:6"/>
    <m/>
    <s v=""/>
    <s v=""/>
  </r>
  <r>
    <s v="01"/>
    <m/>
    <s v="Сигнал"/>
    <s v="17-T -11302"/>
    <s v="17TT11302"/>
    <s v="11"/>
    <s v="From steam turbine of the Boiler supply fan"/>
    <s v="LS ОТ ТУРБИНЫ ВЕНТИЛЯТОРА КОТЛА"/>
    <s v="Position Open Proximity Switch"/>
    <s v="4124-XZ-DM-21711301"/>
    <x v="3"/>
    <s v="DCS_AI_01"/>
    <m/>
    <x v="32"/>
    <x v="2"/>
    <x v="22"/>
    <x v="2"/>
    <x v="29"/>
    <x v="19"/>
    <x v="19"/>
    <x v="0"/>
    <x v="2"/>
    <x v="0"/>
    <s v="O1011006_U13"/>
    <s v="HD5542"/>
    <s v="O1011006"/>
    <s v="TUA711-AIO16"/>
    <s v="17-SC-DCS-002/O1011006/ 17-MC-DCS-009"/>
    <s v="DB37-*m"/>
    <x v="1"/>
    <s v="CPO101"/>
    <n v="1"/>
    <x v="0"/>
    <x v="47"/>
    <x v="6"/>
    <n v="13"/>
    <x v="0"/>
    <x v="0"/>
    <s v="DCS AMMONIA-UTILITIES"/>
    <m/>
    <m/>
    <m/>
    <s v="O1011006"/>
    <n v="13"/>
    <m/>
    <s v=""/>
    <s v="10-Combined Bldgn-N2 plant, Demi water"/>
    <s v="TS-H-03:33/_x000a_O1011006_U13:3"/>
    <s v="TS-H-03:34/_x000a_O1011006_U13:4"/>
    <s v=""/>
    <m/>
    <s v="O1011006:13A/_x000a_O1011006_U13:5"/>
    <s v="O1011006:13C/_x000a_O1011006_U13:6"/>
    <m/>
    <s v=""/>
    <s v=""/>
  </r>
  <r>
    <s v="01"/>
    <m/>
    <s v="Сигнал"/>
    <s v="17-PD-090303"/>
    <s v="17PDT090303"/>
    <s v="10"/>
    <s v="Across Filter"/>
    <s v="ПЕРЕПАД ФИЛЬТРА ПОСЛЕ ОСУШИТЕЛЕЙ"/>
    <s v="Guided Wave Radar Level Transmitter"/>
    <s v="4124-GY-VD-BD17517L091091_SH.2"/>
    <x v="3"/>
    <s v="DCS_AI_01"/>
    <m/>
    <x v="28"/>
    <x v="1"/>
    <x v="1"/>
    <x v="2"/>
    <x v="26"/>
    <x v="1"/>
    <x v="1"/>
    <x v="0"/>
    <x v="1"/>
    <x v="0"/>
    <s v="O1011006_U14"/>
    <s v="HD5542"/>
    <s v="O1011006"/>
    <s v="TUA711-AIO16"/>
    <s v="17-SC-DCS-002/O1011006/ 17-MC-DCS-009"/>
    <s v="DB37-*m"/>
    <x v="1"/>
    <s v="CPO101"/>
    <n v="1"/>
    <x v="0"/>
    <x v="47"/>
    <x v="6"/>
    <n v="14"/>
    <x v="0"/>
    <x v="0"/>
    <s v="DCS AMMONIA-UTILITIES"/>
    <m/>
    <m/>
    <m/>
    <s v="O1011006"/>
    <n v="14"/>
    <m/>
    <s v=""/>
    <s v="14-Wastewater Treatment Area"/>
    <s v="TS-G-04:5/_x000a_O1011006_U14:3"/>
    <s v="TS-G-04:6/_x000a_O1011006_U14:4"/>
    <s v=""/>
    <m/>
    <s v="O1011006:14A/_x000a_O1011006_U14:5"/>
    <s v="O1011006:14C/_x000a_O1011006_U14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6_U15"/>
    <s v="HD5542"/>
    <s v="O1011006"/>
    <s v="TUA711-AIO16"/>
    <s v="17-SC-DCS-002/O1011006/ 17-MC-DCS-009"/>
    <s v="DB37-*m"/>
    <x v="1"/>
    <s v="CPO101"/>
    <n v="1"/>
    <x v="0"/>
    <x v="47"/>
    <x v="6"/>
    <n v="15"/>
    <x v="0"/>
    <x v="0"/>
    <s v="DCS AMMONIA-UTILITIES"/>
    <m/>
    <m/>
    <m/>
    <s v="O1011006"/>
    <n v="15"/>
    <m/>
    <s v=""/>
    <m/>
    <s v=""/>
    <s v=""/>
    <s v=""/>
    <m/>
    <s v="O1011006:15A/_x000a_O1011006_U15:5"/>
    <s v="O1011006:15C/_x000a_O1011006_U15:6"/>
    <m/>
    <s v=""/>
    <s v=""/>
  </r>
  <r>
    <s v="01"/>
    <m/>
    <s v="Резерв"/>
    <m/>
    <s v="Резерв"/>
    <m/>
    <m/>
    <s v="резерв"/>
    <m/>
    <m/>
    <x v="3"/>
    <s v="DCS_AI_01"/>
    <m/>
    <x v="6"/>
    <x v="4"/>
    <x v="8"/>
    <x v="2"/>
    <x v="6"/>
    <x v="8"/>
    <x v="8"/>
    <x v="1"/>
    <x v="5"/>
    <x v="0"/>
    <s v="O1011006_U16"/>
    <s v="HD5542"/>
    <s v="O1011006"/>
    <s v="TUA711-AIO16"/>
    <s v="17-SC-DCS-002/O1011006/ 17-MC-DCS-009"/>
    <s v="DB37-*m"/>
    <x v="1"/>
    <s v="CPO101"/>
    <n v="1"/>
    <x v="0"/>
    <x v="47"/>
    <x v="6"/>
    <n v="16"/>
    <x v="0"/>
    <x v="0"/>
    <s v="DCS AMMONIA-UTILITIES"/>
    <m/>
    <m/>
    <m/>
    <s v="O1011006"/>
    <n v="16"/>
    <m/>
    <s v=""/>
    <m/>
    <s v=""/>
    <s v=""/>
    <s v=""/>
    <m/>
    <s v="O1011006:16A/_x000a_O1011006_U16:5"/>
    <s v="O1011006:16C/_x000a_O1011006_U16:6"/>
    <m/>
    <s v=""/>
    <s v=""/>
  </r>
  <r>
    <s v="01"/>
    <m/>
    <s v="Сигнал"/>
    <s v="17-S -113932"/>
    <s v="17SI113932A"/>
    <s v="11"/>
    <s v="STEAM TURBINE SPEED SENSOR"/>
    <s v="ДАТЧИК СКОРОСТИ ПАРОВОЙ ТУРБИНЫ"/>
    <s v="Speed Element"/>
    <s v="4124-FB-VD-BD00317L11111310"/>
    <x v="26"/>
    <s v="DCS_PI_01"/>
    <m/>
    <x v="91"/>
    <x v="5"/>
    <x v="17"/>
    <x v="8"/>
    <x v="49"/>
    <x v="5"/>
    <x v="5"/>
    <x v="2"/>
    <x v="6"/>
    <x v="0"/>
    <s v="O1011008R_U1"/>
    <s v="GS8555-EX"/>
    <s v="O1011008R"/>
    <s v="TUA711-AIO16"/>
    <s v="17-SC-DCS-002/O1011008R/ 17-MC-DCS-007"/>
    <s v="DB37-*m"/>
    <x v="1"/>
    <s v="CPO101"/>
    <n v="1"/>
    <x v="0"/>
    <x v="48"/>
    <x v="8"/>
    <n v="1"/>
    <x v="0"/>
    <x v="0"/>
    <s v="DCS AMMONIA-UTILITIES"/>
    <m/>
    <m/>
    <m/>
    <s v="O1011008R"/>
    <n v="1"/>
    <m/>
    <s v=""/>
    <s v="11-Auxiliary Boiler Area"/>
    <s v="TS-F-16:1/_x000a_O1011008R_U1:13"/>
    <s v="TS-F-16:2/_x000a_O1011008R_U1:14"/>
    <s v="TS-F-16:3/_x000a_O1011008R_U1:11"/>
    <m/>
    <s v="O1011008R:1A/_x000a_O1011008R_U1:3"/>
    <s v="O1011008R:1C/_x000a_O1011008R_U1:4"/>
    <m/>
    <s v=""/>
    <s v=""/>
  </r>
  <r>
    <s v="01"/>
    <m/>
    <s v="Сигнал"/>
    <s v="17-S -113932"/>
    <s v="17SI113932B"/>
    <s v="11"/>
    <s v="STEAM TURBINE SPEED SENSOR"/>
    <s v="ДАТЧИК СКОРОСТИ ПАРОВОЙ ТУРБИНЫ"/>
    <s v="Speed Element"/>
    <s v="4124-FB-VD-BD00317L11111310"/>
    <x v="26"/>
    <s v="DCS_PI_01"/>
    <m/>
    <x v="91"/>
    <x v="5"/>
    <x v="18"/>
    <x v="8"/>
    <x v="49"/>
    <x v="17"/>
    <x v="17"/>
    <x v="3"/>
    <x v="6"/>
    <x v="0"/>
    <s v="O1011008R_U2"/>
    <s v="GS8555-EX"/>
    <s v="O1011008R"/>
    <s v="TUA711-AIO16"/>
    <s v="17-SC-DCS-002/O1011008R/ 17-MC-DCS-007"/>
    <s v="DB37-*m"/>
    <x v="1"/>
    <s v="CPO101"/>
    <n v="1"/>
    <x v="0"/>
    <x v="48"/>
    <x v="8"/>
    <n v="2"/>
    <x v="0"/>
    <x v="0"/>
    <s v="DCS AMMONIA-UTILITIES"/>
    <m/>
    <m/>
    <m/>
    <s v="O1011008R"/>
    <n v="2"/>
    <m/>
    <s v=""/>
    <s v="11-Auxiliary Boiler Area"/>
    <s v="TS-F-16:4/_x000a_O1011008R_U2:13"/>
    <s v="TS-F-16:5/_x000a_O1011008R_U2:14"/>
    <s v="TS-F-16:6/_x000a_O1011008R_U2:11"/>
    <m/>
    <s v="O1011008R:2A/_x000a_O1011008R_U2:3"/>
    <s v="O1011008R:2C/_x000a_O1011008R_U2:4"/>
    <m/>
    <s v=""/>
    <s v=""/>
  </r>
  <r>
    <s v="01"/>
    <m/>
    <s v="Резерв"/>
    <m/>
    <s v="Резерв"/>
    <m/>
    <m/>
    <s v="резерв"/>
    <m/>
    <m/>
    <x v="26"/>
    <s v="DCS_PI_01"/>
    <m/>
    <x v="6"/>
    <x v="4"/>
    <x v="8"/>
    <x v="8"/>
    <x v="6"/>
    <x v="8"/>
    <x v="8"/>
    <x v="1"/>
    <x v="5"/>
    <x v="0"/>
    <s v="O1011008R_U3"/>
    <s v="GS8555-EX"/>
    <s v="O1011008R"/>
    <s v="TUA711-AIO16"/>
    <s v="17-SC-DCS-002/O1011008R/ 17-MC-DCS-007"/>
    <s v="DB37-*m"/>
    <x v="1"/>
    <s v="CPO101"/>
    <n v="1"/>
    <x v="0"/>
    <x v="48"/>
    <x v="8"/>
    <n v="3"/>
    <x v="0"/>
    <x v="0"/>
    <s v="DCS AMMONIA-UTILITIES"/>
    <m/>
    <m/>
    <m/>
    <s v="O1011008R"/>
    <n v="3"/>
    <m/>
    <s v=""/>
    <m/>
    <s v=""/>
    <s v=""/>
    <s v=""/>
    <m/>
    <s v="O1011008R:3A/_x000a_O1011008R_U3:3"/>
    <s v="O1011008R:3C/_x000a_O1011008R_U3:4"/>
    <m/>
    <s v=""/>
    <s v=""/>
  </r>
  <r>
    <s v="01"/>
    <m/>
    <s v="Резерв"/>
    <m/>
    <s v="Резерв"/>
    <m/>
    <m/>
    <s v="резерв"/>
    <m/>
    <m/>
    <x v="5"/>
    <s v="DCS_AI_04"/>
    <m/>
    <x v="6"/>
    <x v="4"/>
    <x v="8"/>
    <x v="8"/>
    <x v="6"/>
    <x v="8"/>
    <x v="8"/>
    <x v="1"/>
    <x v="5"/>
    <x v="0"/>
    <s v="O1011008R_U4"/>
    <s v="HD5542"/>
    <s v="O1011008R"/>
    <s v="TUA711-AIO16"/>
    <s v="17-SC-DCS-002/O1011008R/ 17-MC-DCS-007"/>
    <s v="DB37-*m"/>
    <x v="1"/>
    <s v="CPO101"/>
    <n v="1"/>
    <x v="0"/>
    <x v="48"/>
    <x v="8"/>
    <n v="4"/>
    <x v="0"/>
    <x v="0"/>
    <s v="DCS AMMONIA-UTILITIES"/>
    <m/>
    <m/>
    <m/>
    <s v="O1011008R"/>
    <n v="4"/>
    <m/>
    <s v=""/>
    <m/>
    <s v=""/>
    <s v=""/>
    <s v=""/>
    <m/>
    <s v="O1011008R:4A/_x000a_O1011008R_U4:5"/>
    <s v="O1011008R:4C/_x000a_O1011008R_U4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5"/>
    <s v="HD5542"/>
    <s v="O1011008R"/>
    <s v="TUA711-AIO16"/>
    <s v="17-SC-DCS-002/O1011008R/ 17-MC-DCS-007"/>
    <s v="DB37-*m"/>
    <x v="1"/>
    <s v="CPO101"/>
    <n v="1"/>
    <x v="0"/>
    <x v="48"/>
    <x v="8"/>
    <n v="5"/>
    <x v="0"/>
    <x v="0"/>
    <s v="DCS AMMONIA-UTILITIES"/>
    <m/>
    <m/>
    <m/>
    <s v="O1011008R"/>
    <n v="5"/>
    <m/>
    <s v=""/>
    <m/>
    <s v=""/>
    <s v=""/>
    <s v=""/>
    <m/>
    <s v="O1011008R:5A/_x000a_O1011008R_U5:5"/>
    <s v="O1011008R:5C/_x000a_O1011008R_U5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6"/>
    <s v="HD5542"/>
    <s v="O1011008R"/>
    <s v="TUA711-AIO16"/>
    <s v="17-SC-DCS-002/O1011008R/ 17-MC-DCS-007"/>
    <s v="DB37-*m"/>
    <x v="1"/>
    <s v="CPO101"/>
    <n v="1"/>
    <x v="0"/>
    <x v="48"/>
    <x v="8"/>
    <n v="6"/>
    <x v="0"/>
    <x v="0"/>
    <s v="DCS AMMONIA-UTILITIES"/>
    <m/>
    <m/>
    <m/>
    <s v="O1011008R"/>
    <n v="6"/>
    <m/>
    <s v=""/>
    <m/>
    <s v=""/>
    <s v=""/>
    <s v=""/>
    <m/>
    <s v="O1011008R:6A/_x000a_O1011008R_U6:5"/>
    <s v="O1011008R:6C/_x000a_O1011008R_U6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7"/>
    <s v="HD5542"/>
    <s v="O1011008R"/>
    <s v="TUA711-AIO16"/>
    <s v="17-SC-DCS-002/O1011008R/ 17-MC-DCS-007"/>
    <s v="DB37-*m"/>
    <x v="1"/>
    <s v="CPO101"/>
    <n v="1"/>
    <x v="0"/>
    <x v="48"/>
    <x v="8"/>
    <n v="7"/>
    <x v="0"/>
    <x v="0"/>
    <s v="DCS AMMONIA-UTILITIES"/>
    <m/>
    <m/>
    <m/>
    <s v="O1011008R"/>
    <n v="7"/>
    <m/>
    <s v=""/>
    <m/>
    <s v=""/>
    <s v=""/>
    <s v=""/>
    <m/>
    <s v="O1011008R:7A/_x000a_O1011008R_U7:5"/>
    <s v="O1011008R:7C/_x000a_O1011008R_U7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8"/>
    <s v="HD5542"/>
    <s v="O1011008R"/>
    <s v="TUA711-AIO16"/>
    <s v="17-SC-DCS-002/O1011008R/ 17-MC-DCS-007"/>
    <s v="DB37-*m"/>
    <x v="1"/>
    <s v="CPO101"/>
    <n v="1"/>
    <x v="0"/>
    <x v="48"/>
    <x v="8"/>
    <n v="8"/>
    <x v="0"/>
    <x v="0"/>
    <s v="DCS AMMONIA-UTILITIES"/>
    <m/>
    <m/>
    <m/>
    <s v="O1011008R"/>
    <n v="8"/>
    <m/>
    <s v=""/>
    <m/>
    <s v=""/>
    <s v=""/>
    <s v=""/>
    <m/>
    <s v="O1011008R:8A/_x000a_O1011008R_U8:5"/>
    <s v="O1011008R:8C/_x000a_O1011008R_U8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9"/>
    <s v="HD5542"/>
    <s v="O1011008R"/>
    <s v="TUA711-AIO16"/>
    <s v="17-SC-DCS-002/O1011008R/ 17-MC-DCS-007"/>
    <s v="DB37-*m"/>
    <x v="1"/>
    <s v="CPO101"/>
    <n v="1"/>
    <x v="0"/>
    <x v="48"/>
    <x v="8"/>
    <n v="9"/>
    <x v="0"/>
    <x v="0"/>
    <s v="DCS AMMONIA-UTILITIES"/>
    <m/>
    <m/>
    <m/>
    <s v="O1011008R"/>
    <n v="9"/>
    <m/>
    <s v=""/>
    <m/>
    <s v=""/>
    <s v=""/>
    <s v=""/>
    <m/>
    <s v="O1011008R:9A/_x000a_O1011008R_U9:5"/>
    <s v="O1011008R:9C/_x000a_O1011008R_U9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10"/>
    <s v="HD5542"/>
    <s v="O1011008R"/>
    <s v="TUA711-AIO16"/>
    <s v="17-SC-DCS-002/O1011008R/ 17-MC-DCS-007"/>
    <s v="DB37-*m"/>
    <x v="1"/>
    <s v="CPO101"/>
    <n v="1"/>
    <x v="0"/>
    <x v="48"/>
    <x v="8"/>
    <n v="10"/>
    <x v="0"/>
    <x v="0"/>
    <s v="DCS AMMONIA-UTILITIES"/>
    <m/>
    <m/>
    <m/>
    <s v="O1011008R"/>
    <n v="10"/>
    <m/>
    <s v=""/>
    <m/>
    <s v=""/>
    <s v=""/>
    <s v=""/>
    <m/>
    <s v="O1011008R:10A/_x000a_O1011008R_U10:5"/>
    <s v="O1011008R:10C/_x000a_O1011008R_U10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11"/>
    <s v="HD5542"/>
    <s v="O1011008R"/>
    <s v="TUA711-AIO16"/>
    <s v="17-SC-DCS-002/O1011008R/ 17-MC-DCS-007"/>
    <s v="DB37-*m"/>
    <x v="1"/>
    <s v="CPO101"/>
    <n v="1"/>
    <x v="0"/>
    <x v="48"/>
    <x v="8"/>
    <n v="11"/>
    <x v="0"/>
    <x v="0"/>
    <s v="DCS AMMONIA-UTILITIES"/>
    <m/>
    <m/>
    <m/>
    <s v="O1011008R"/>
    <n v="11"/>
    <m/>
    <s v=""/>
    <m/>
    <s v=""/>
    <s v=""/>
    <s v=""/>
    <m/>
    <s v="O1011008R:11A/_x000a_O1011008R_U11:5"/>
    <s v="O1011008R:11C/_x000a_O1011008R_U11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12"/>
    <s v="HD5542"/>
    <s v="O1011008R"/>
    <s v="TUA711-AIO16"/>
    <s v="17-SC-DCS-002/O1011008R/ 17-MC-DCS-007"/>
    <s v="DB37-*m"/>
    <x v="1"/>
    <s v="CPO101"/>
    <n v="1"/>
    <x v="0"/>
    <x v="48"/>
    <x v="8"/>
    <n v="12"/>
    <x v="0"/>
    <x v="0"/>
    <s v="DCS AMMONIA-UTILITIES"/>
    <m/>
    <m/>
    <m/>
    <s v="O1011008R"/>
    <n v="12"/>
    <m/>
    <s v=""/>
    <m/>
    <s v=""/>
    <s v=""/>
    <s v=""/>
    <m/>
    <s v="O1011008R:12A/_x000a_O1011008R_U12:5"/>
    <s v="O1011008R:12C/_x000a_O1011008R_U12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13"/>
    <s v="HD5542"/>
    <s v="O1011008R"/>
    <s v="TUA711-AIO16"/>
    <s v="17-SC-DCS-002/O1011008R/ 17-MC-DCS-007"/>
    <s v="DB37-*m"/>
    <x v="1"/>
    <s v="CPO101"/>
    <n v="1"/>
    <x v="0"/>
    <x v="48"/>
    <x v="8"/>
    <n v="13"/>
    <x v="0"/>
    <x v="0"/>
    <s v="DCS AMMONIA-UTILITIES"/>
    <m/>
    <m/>
    <m/>
    <s v="O1011008R"/>
    <n v="13"/>
    <m/>
    <s v=""/>
    <m/>
    <s v=""/>
    <s v=""/>
    <s v=""/>
    <m/>
    <s v="O1011008R:13A/_x000a_O1011008R_U13:5"/>
    <s v="O1011008R:13C/_x000a_O1011008R_U13:6"/>
    <m/>
    <s v=""/>
    <s v=""/>
  </r>
  <r>
    <s v="01"/>
    <m/>
    <s v="Резерв"/>
    <m/>
    <s v="Резерв"/>
    <m/>
    <m/>
    <s v="резерв"/>
    <m/>
    <m/>
    <x v="4"/>
    <s v="DCS_AI_02"/>
    <m/>
    <x v="6"/>
    <x v="4"/>
    <x v="8"/>
    <x v="8"/>
    <x v="6"/>
    <x v="8"/>
    <x v="8"/>
    <x v="1"/>
    <x v="5"/>
    <x v="0"/>
    <s v="O1011008R_U14"/>
    <s v="HD5542"/>
    <s v="O1011008R"/>
    <s v="TUA711-AIO16"/>
    <s v="17-SC-DCS-002/O1011008R/ 17-MC-DCS-007"/>
    <s v="DB37-*m"/>
    <x v="1"/>
    <s v="CPO101"/>
    <n v="1"/>
    <x v="0"/>
    <x v="48"/>
    <x v="8"/>
    <n v="14"/>
    <x v="0"/>
    <x v="0"/>
    <s v="DCS AMMONIA-UTILITIES"/>
    <m/>
    <m/>
    <m/>
    <s v="O1011008R"/>
    <n v="14"/>
    <m/>
    <s v=""/>
    <m/>
    <s v=""/>
    <s v=""/>
    <s v=""/>
    <m/>
    <s v="O1011008R:14A/_x000a_O1011008R_U14:5"/>
    <s v="O1011008R:14C/_x000a_O1011008R_U14:6"/>
    <m/>
    <s v=""/>
    <s v=""/>
  </r>
  <r>
    <s v="01"/>
    <m/>
    <s v="Пустой"/>
    <m/>
    <s v="Пустой"/>
    <m/>
    <m/>
    <m/>
    <m/>
    <m/>
    <x v="6"/>
    <s v=""/>
    <m/>
    <x v="6"/>
    <x v="4"/>
    <x v="8"/>
    <x v="8"/>
    <x v="6"/>
    <x v="8"/>
    <x v="8"/>
    <x v="1"/>
    <x v="5"/>
    <x v="2"/>
    <s v=""/>
    <s v=""/>
    <s v="O1011008R"/>
    <s v="TUA711-AIO16"/>
    <s v="17-SC-DCS-002/O1011008R/ 17-MC-DCS-007"/>
    <s v="DB37-*m"/>
    <x v="1"/>
    <s v="CPO101"/>
    <n v="1"/>
    <x v="0"/>
    <x v="48"/>
    <x v="8"/>
    <n v="15"/>
    <x v="0"/>
    <x v="0"/>
    <s v="DCS AMMONIA-UTILITIES"/>
    <m/>
    <m/>
    <m/>
    <s v="O1011008R"/>
    <n v="1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8"/>
    <x v="6"/>
    <x v="8"/>
    <x v="8"/>
    <x v="1"/>
    <x v="5"/>
    <x v="2"/>
    <s v=""/>
    <s v=""/>
    <s v="O1011008R"/>
    <s v="TUA711-AIO16"/>
    <s v="17-SC-DCS-002/O1011008R/ 17-MC-DCS-007"/>
    <s v="DB37-*m"/>
    <x v="1"/>
    <s v="CPO101"/>
    <n v="1"/>
    <x v="0"/>
    <x v="48"/>
    <x v="8"/>
    <n v="16"/>
    <x v="0"/>
    <x v="0"/>
    <s v="DCS AMMONIA-UTILITIES"/>
    <m/>
    <m/>
    <m/>
    <s v="O1011008R"/>
    <n v="16"/>
    <m/>
    <s v=""/>
    <m/>
    <s v=""/>
    <s v=""/>
    <s v=""/>
    <m/>
    <s v=""/>
    <s v=""/>
    <m/>
    <s v=""/>
    <s v=""/>
  </r>
  <r>
    <s v="01"/>
    <m/>
    <s v="Сигнал"/>
    <s v="17-F -020200 -A"/>
    <s v="17FT020200A"/>
    <s v="00"/>
    <s v="Inlet SAC Cationic Exchanger"/>
    <s v="ВХОД КАТИОНООБМЕННИКА SAC "/>
    <s v="Vortex Flow Transmitter"/>
    <s v="4124-FY-VD-BD17617L02200002_SH.1"/>
    <x v="4"/>
    <s v="DCS_AI_02"/>
    <m/>
    <x v="83"/>
    <x v="2"/>
    <x v="1"/>
    <x v="1"/>
    <x v="1"/>
    <x v="1"/>
    <x v="1"/>
    <x v="0"/>
    <x v="2"/>
    <x v="0"/>
    <s v="O1011010R_U1"/>
    <s v="HD5542"/>
    <s v="O1011010R"/>
    <s v="TUA711-AIO16"/>
    <s v="17-SC-DCS-002/O1011010R/ 17-MC-DCS-008"/>
    <s v="DB37-*m"/>
    <x v="1"/>
    <s v="CPO101"/>
    <n v="1"/>
    <x v="0"/>
    <x v="49"/>
    <x v="10"/>
    <n v="1"/>
    <x v="0"/>
    <x v="0"/>
    <s v="DCS AMMONIA-UTILITIES"/>
    <m/>
    <m/>
    <m/>
    <s v="O1011010R"/>
    <n v="1"/>
    <m/>
    <s v=""/>
    <s v="00-Common"/>
    <s v="TS-O-01:5/_x000a_O1011010R_U1:3"/>
    <s v="TS-O-01:6/_x000a_O1011010R_U1:4"/>
    <s v=""/>
    <m/>
    <s v="O1011010R:1A/_x000a_O1011010R_U1:5"/>
    <s v="O1011010R:1C/_x000a_O1011010R_U1:6"/>
    <m/>
    <s v=""/>
    <s v=""/>
  </r>
  <r>
    <s v="01"/>
    <m/>
    <s v="Сигнал"/>
    <s v="17-F -020200 -B"/>
    <s v="17FT020200B"/>
    <s v="00"/>
    <s v="Inlet SAC Cationic Exchanger"/>
    <s v="ВХОД КАТИОНООБМЕННИКА SAC "/>
    <s v="Vortex Flow Transmitter"/>
    <s v="4124-FY-VD-BD17617L02200002_SH.1"/>
    <x v="4"/>
    <s v="DCS_AI_02"/>
    <m/>
    <x v="83"/>
    <x v="2"/>
    <x v="7"/>
    <x v="1"/>
    <x v="1"/>
    <x v="7"/>
    <x v="7"/>
    <x v="0"/>
    <x v="2"/>
    <x v="0"/>
    <s v="O1011010R_U2"/>
    <s v="HD5542"/>
    <s v="O1011010R"/>
    <s v="TUA711-AIO16"/>
    <s v="17-SC-DCS-002/O1011010R/ 17-MC-DCS-008"/>
    <s v="DB37-*m"/>
    <x v="1"/>
    <s v="CPO101"/>
    <n v="1"/>
    <x v="0"/>
    <x v="49"/>
    <x v="10"/>
    <n v="2"/>
    <x v="0"/>
    <x v="0"/>
    <s v="DCS AMMONIA-UTILITIES"/>
    <m/>
    <m/>
    <m/>
    <s v="O1011010R"/>
    <n v="2"/>
    <m/>
    <s v=""/>
    <s v="00-Common"/>
    <s v="TS-O-01:15/_x000a_O1011010R_U2:3"/>
    <s v="TS-O-01:16/_x000a_O1011010R_U2:4"/>
    <s v=""/>
    <m/>
    <s v="O1011010R:2A/_x000a_O1011010R_U2:5"/>
    <s v="O1011010R:2C/_x000a_O1011010R_U2:6"/>
    <m/>
    <s v=""/>
    <s v=""/>
  </r>
  <r>
    <s v="01"/>
    <m/>
    <s v="Сигнал"/>
    <s v="17-F -020200 -C"/>
    <s v="17FT020200C"/>
    <s v="00"/>
    <s v="Inlet SAC Cationic Exchanger"/>
    <s v="ВХОД КАТИОНООБМЕННИКА SAC "/>
    <s v="Vortex Flow Transmitter"/>
    <s v="4124-FY-VD-BD17617L02200002_SH.1"/>
    <x v="4"/>
    <s v="DCS_AI_02"/>
    <m/>
    <x v="83"/>
    <x v="2"/>
    <x v="14"/>
    <x v="1"/>
    <x v="1"/>
    <x v="14"/>
    <x v="14"/>
    <x v="0"/>
    <x v="2"/>
    <x v="0"/>
    <s v="O1011010R_U3"/>
    <s v="HD5542"/>
    <s v="O1011010R"/>
    <s v="TUA711-AIO16"/>
    <s v="17-SC-DCS-002/O1011010R/ 17-MC-DCS-008"/>
    <s v="DB37-*m"/>
    <x v="1"/>
    <s v="CPO101"/>
    <n v="1"/>
    <x v="0"/>
    <x v="49"/>
    <x v="10"/>
    <n v="3"/>
    <x v="0"/>
    <x v="0"/>
    <s v="DCS AMMONIA-UTILITIES"/>
    <m/>
    <m/>
    <m/>
    <s v="O1011010R"/>
    <n v="3"/>
    <m/>
    <s v=""/>
    <s v="00-Common"/>
    <s v="TS-O-01:25/_x000a_O1011010R_U3:3"/>
    <s v="TS-O-01:26/_x000a_O1011010R_U3:4"/>
    <s v=""/>
    <m/>
    <s v="O1011010R:3A/_x000a_O1011010R_U3:5"/>
    <s v="O1011010R:3C/_x000a_O1011010R_U3:6"/>
    <m/>
    <s v=""/>
    <s v=""/>
  </r>
  <r>
    <s v="01"/>
    <m/>
    <s v="Сигнал"/>
    <s v="17-P -17105"/>
    <s v="17PT17105"/>
    <s v="17"/>
    <s v="17-V-171 Glycol water expansion vessel"/>
    <s v="РАСШ БАК ГЛИКОЛИВОЙ ВОДЫ 17V171 "/>
    <s v="Pressure Transmitter"/>
    <s v="4124-XZ-DM-21717101"/>
    <x v="4"/>
    <s v="DCS_AI_02"/>
    <m/>
    <x v="79"/>
    <x v="2"/>
    <x v="4"/>
    <x v="1"/>
    <x v="8"/>
    <x v="4"/>
    <x v="4"/>
    <x v="0"/>
    <x v="2"/>
    <x v="0"/>
    <s v="O1011010R_U4"/>
    <s v="HD5542"/>
    <s v="O1011010R"/>
    <s v="TUA711-AIO16"/>
    <s v="17-SC-DCS-002/O1011010R/ 17-MC-DCS-008"/>
    <s v="DB37-*m"/>
    <x v="1"/>
    <s v="CPO101"/>
    <n v="1"/>
    <x v="0"/>
    <x v="49"/>
    <x v="10"/>
    <n v="4"/>
    <x v="0"/>
    <x v="0"/>
    <s v="DCS AMMONIA-UTILITIES"/>
    <m/>
    <m/>
    <m/>
    <s v="O1011010R"/>
    <n v="4"/>
    <m/>
    <s v=""/>
    <s v="17-Glycol Preparation Area"/>
    <s v="TS-O-02:11/_x000a_O1011010R_U4:3"/>
    <s v="TS-O-02:12/_x000a_O1011010R_U4:4"/>
    <s v=""/>
    <m/>
    <s v="O1011010R:4A/_x000a_O1011010R_U4:5"/>
    <s v="O1011010R:4C/_x000a_O1011010R_U4:6"/>
    <m/>
    <s v=""/>
    <s v=""/>
  </r>
  <r>
    <s v="01"/>
    <m/>
    <s v="Сигнал"/>
    <s v="17-P -17120"/>
    <s v="17PT17120"/>
    <s v="17"/>
    <s v="Glycol Water supply to 17-E-171"/>
    <s v="ЛИНИЯ НАГНЕТАНИЯ 17-P-171-A/B"/>
    <s v="Pressure Transmitter"/>
    <s v="4124-XZ-DM-21717101"/>
    <x v="4"/>
    <s v="DCS_AI_02"/>
    <m/>
    <x v="79"/>
    <x v="2"/>
    <x v="7"/>
    <x v="1"/>
    <x v="8"/>
    <x v="7"/>
    <x v="7"/>
    <x v="0"/>
    <x v="2"/>
    <x v="0"/>
    <s v="O1011010R_U5"/>
    <s v="HD5542"/>
    <s v="O1011010R"/>
    <s v="TUA711-AIO16"/>
    <s v="17-SC-DCS-002/O1011010R/ 17-MC-DCS-008"/>
    <s v="DB37-*m"/>
    <x v="1"/>
    <s v="CPO101"/>
    <n v="1"/>
    <x v="0"/>
    <x v="49"/>
    <x v="10"/>
    <n v="5"/>
    <x v="0"/>
    <x v="0"/>
    <s v="DCS AMMONIA-UTILITIES"/>
    <m/>
    <m/>
    <m/>
    <s v="O1011010R"/>
    <n v="5"/>
    <m/>
    <s v=""/>
    <s v="17-Glycol Preparation Area"/>
    <s v="TS-O-02:15/_x000a_O1011010R_U5:3"/>
    <s v="TS-O-02:16/_x000a_O1011010R_U5:4"/>
    <s v=""/>
    <m/>
    <s v="O1011010R:5A/_x000a_O1011010R_U5:5"/>
    <s v="O1011010R:5C/_x000a_O1011010R_U5:6"/>
    <m/>
    <s v=""/>
    <s v=""/>
  </r>
  <r>
    <s v="01"/>
    <m/>
    <s v="Сигнал"/>
    <s v="17-T -17101"/>
    <s v="17TT17101"/>
    <s v="17"/>
    <s v="Hot Glycol Water supply to Distribution"/>
    <s v="ТЕМПЕР ГЛИКОЛИВОЙ ВОДЫ В СЕТЬ"/>
    <s v="Temperature Transmitter - Head Mounted"/>
    <s v="4124-XZ-DM-21717101"/>
    <x v="4"/>
    <s v="DCS_AI_02"/>
    <m/>
    <x v="79"/>
    <x v="2"/>
    <x v="12"/>
    <x v="1"/>
    <x v="8"/>
    <x v="12"/>
    <x v="12"/>
    <x v="0"/>
    <x v="2"/>
    <x v="0"/>
    <s v="O1011010R_U6"/>
    <s v="HD5542"/>
    <s v="O1011010R"/>
    <s v="TUA711-AIO16"/>
    <s v="17-SC-DCS-002/O1011010R/ 17-MC-DCS-008"/>
    <s v="DB37-*m"/>
    <x v="1"/>
    <s v="CPO101"/>
    <n v="1"/>
    <x v="0"/>
    <x v="49"/>
    <x v="10"/>
    <n v="6"/>
    <x v="0"/>
    <x v="0"/>
    <s v="DCS AMMONIA-UTILITIES"/>
    <m/>
    <m/>
    <m/>
    <s v="O1011010R"/>
    <n v="6"/>
    <m/>
    <s v=""/>
    <s v="17-Glycol Preparation Area"/>
    <s v="TS-O-02:21/_x000a_O1011010R_U6:3"/>
    <s v="TS-O-02:22/_x000a_O1011010R_U6:4"/>
    <s v=""/>
    <m/>
    <s v="O1011010R:6A/_x000a_O1011010R_U6:5"/>
    <s v="O1011010R:6C/_x000a_O1011010R_U6:6"/>
    <m/>
    <s v=""/>
    <s v=""/>
  </r>
  <r>
    <s v="01"/>
    <m/>
    <s v="Сигнал"/>
    <s v="17-F -020201 -A"/>
    <s v="17FT020201A"/>
    <s v="00"/>
    <s v="Inlet Mixed bed"/>
    <s v="ВХОД СМЕШАННОГО СЛОЯ"/>
    <s v="Vortex Flow Transmitter"/>
    <s v="4124-FY-VD-BD17617L02200002_SH.2"/>
    <x v="4"/>
    <s v="DCS_AI_02"/>
    <m/>
    <x v="84"/>
    <x v="2"/>
    <x v="0"/>
    <x v="1"/>
    <x v="2"/>
    <x v="0"/>
    <x v="0"/>
    <x v="0"/>
    <x v="2"/>
    <x v="0"/>
    <s v="O1011010R_U7"/>
    <s v="HD5542"/>
    <s v="O1011010R"/>
    <s v="TUA711-AIO16"/>
    <s v="17-SC-DCS-002/O1011010R/ 17-MC-DCS-008"/>
    <s v="DB37-*m"/>
    <x v="1"/>
    <s v="CPO101"/>
    <n v="1"/>
    <x v="0"/>
    <x v="49"/>
    <x v="10"/>
    <n v="7"/>
    <x v="0"/>
    <x v="0"/>
    <s v="DCS AMMONIA-UTILITIES"/>
    <m/>
    <m/>
    <m/>
    <s v="O1011010R"/>
    <n v="7"/>
    <m/>
    <s v=""/>
    <s v="00-Common"/>
    <s v="TS-O-03:3/_x000a_O1011010R_U7:3"/>
    <s v="TS-O-03:4/_x000a_O1011010R_U7:4"/>
    <s v=""/>
    <m/>
    <s v="O1011010R:7A/_x000a_O1011010R_U7:5"/>
    <s v="O1011010R:7C/_x000a_O1011010R_U7:6"/>
    <m/>
    <s v=""/>
    <s v=""/>
  </r>
  <r>
    <s v="01"/>
    <m/>
    <s v="Сигнал"/>
    <s v="17-F -020201 -B"/>
    <s v="17FT020201B"/>
    <s v="00"/>
    <s v="Inlet Mixed bed"/>
    <s v="ВХОД СМЕШАННОГО СЛОЯ"/>
    <s v="Vortex Flow Transmitter"/>
    <s v="4124-FY-VD-BD17617L02200002_SH.2"/>
    <x v="4"/>
    <s v="DCS_AI_02"/>
    <m/>
    <x v="84"/>
    <x v="2"/>
    <x v="6"/>
    <x v="1"/>
    <x v="2"/>
    <x v="6"/>
    <x v="6"/>
    <x v="0"/>
    <x v="2"/>
    <x v="0"/>
    <s v="O1011010R_U8"/>
    <s v="HD5542"/>
    <s v="O1011010R"/>
    <s v="TUA711-AIO16"/>
    <s v="17-SC-DCS-002/O1011010R/ 17-MC-DCS-008"/>
    <s v="DB37-*m"/>
    <x v="1"/>
    <s v="CPO101"/>
    <n v="1"/>
    <x v="0"/>
    <x v="49"/>
    <x v="10"/>
    <n v="8"/>
    <x v="0"/>
    <x v="0"/>
    <s v="DCS AMMONIA-UTILITIES"/>
    <m/>
    <m/>
    <m/>
    <s v="O1011010R"/>
    <n v="8"/>
    <m/>
    <s v=""/>
    <s v="00-Common"/>
    <s v="TS-O-03:13/_x000a_O1011010R_U8:3"/>
    <s v="TS-O-03:14/_x000a_O1011010R_U8:4"/>
    <s v=""/>
    <m/>
    <s v="O1011010R:8A/_x000a_O1011010R_U8:5"/>
    <s v="O1011010R:8C/_x000a_O1011010R_U8:6"/>
    <m/>
    <s v=""/>
    <s v=""/>
  </r>
  <r>
    <s v="01"/>
    <m/>
    <s v="Сигнал"/>
    <s v="17-F -020201 -C"/>
    <s v="17FT020201C"/>
    <s v="00"/>
    <s v="Inlet Mixed bed"/>
    <s v="ВХОД СМЕШАННОГО СЛОЯ"/>
    <s v="Vortex Flow Transmitter"/>
    <s v="4124-FY-VD-BD17617L02200002_SH.2"/>
    <x v="4"/>
    <s v="DCS_AI_02"/>
    <m/>
    <x v="84"/>
    <x v="2"/>
    <x v="13"/>
    <x v="1"/>
    <x v="2"/>
    <x v="13"/>
    <x v="13"/>
    <x v="0"/>
    <x v="2"/>
    <x v="0"/>
    <s v="O1011010R_U9"/>
    <s v="HD5542"/>
    <s v="O1011010R"/>
    <s v="TUA711-AIO16"/>
    <s v="17-SC-DCS-002/O1011010R/ 17-MC-DCS-008"/>
    <s v="DB37-*m"/>
    <x v="1"/>
    <s v="CPO101"/>
    <n v="1"/>
    <x v="0"/>
    <x v="49"/>
    <x v="10"/>
    <n v="9"/>
    <x v="0"/>
    <x v="0"/>
    <s v="DCS AMMONIA-UTILITIES"/>
    <m/>
    <m/>
    <m/>
    <s v="O1011010R"/>
    <n v="9"/>
    <m/>
    <s v=""/>
    <s v="00-Common"/>
    <s v="TS-O-03:23/_x000a_O1011010R_U9:3"/>
    <s v="TS-O-03:24/_x000a_O1011010R_U9:4"/>
    <s v=""/>
    <m/>
    <s v="O1011010R:9A/_x000a_O1011010R_U9:5"/>
    <s v="O1011010R:9C/_x000a_O1011010R_U9:6"/>
    <m/>
    <s v=""/>
    <s v=""/>
  </r>
  <r>
    <s v="01"/>
    <m/>
    <s v="Сигнал"/>
    <s v="17-T -020200"/>
    <s v="17TT020200A"/>
    <s v="00"/>
    <s v="Water from regeneration pumps"/>
    <s v="ВОДА ИЗ НАСОСА РЕГЕНЕРАЦИИ"/>
    <s v="Temperature Transmitter - Head Mounted"/>
    <s v="4124-FY-VD-BD17617L02200002_SH.4"/>
    <x v="4"/>
    <s v="DCS_AI_02"/>
    <m/>
    <x v="86"/>
    <x v="1"/>
    <x v="5"/>
    <x v="1"/>
    <x v="0"/>
    <x v="5"/>
    <x v="5"/>
    <x v="0"/>
    <x v="1"/>
    <x v="0"/>
    <s v="O1011010R_U10"/>
    <s v="HD5542"/>
    <s v="O1011010R"/>
    <s v="TUA711-AIO16"/>
    <s v="17-SC-DCS-002/O1011010R/ 17-MC-DCS-008"/>
    <s v="DB37-*m"/>
    <x v="1"/>
    <s v="CPO101"/>
    <n v="1"/>
    <x v="0"/>
    <x v="49"/>
    <x v="10"/>
    <n v="10"/>
    <x v="0"/>
    <x v="0"/>
    <s v="DCS AMMONIA-UTILITIES"/>
    <m/>
    <m/>
    <m/>
    <s v="O1011010R"/>
    <n v="10"/>
    <m/>
    <s v=""/>
    <s v="00-Common"/>
    <s v="TS-O-06:1/_x000a_O1011010R_U10:3"/>
    <s v="TS-O-06:2/_x000a_O1011010R_U10:4"/>
    <s v=""/>
    <m/>
    <s v="O1011010R:10A/_x000a_O1011010R_U10:5"/>
    <s v="O1011010R:10C/_x000a_O1011010R_U10:6"/>
    <m/>
    <s v=""/>
    <s v=""/>
  </r>
  <r>
    <s v="01"/>
    <m/>
    <s v="Сигнал"/>
    <s v="17-T -020200"/>
    <s v="17TT020200B"/>
    <s v="00"/>
    <s v="Water from regeneration pumps"/>
    <s v="ВОДА ИЗ НАСОСА РЕГЕНЕРАЦИИ"/>
    <s v="Temperature Transmitter - Head Mounted"/>
    <s v="4124-FY-VD-BD17617L02200002_SH.4"/>
    <x v="4"/>
    <s v="DCS_AI_02"/>
    <m/>
    <x v="86"/>
    <x v="1"/>
    <x v="0"/>
    <x v="1"/>
    <x v="0"/>
    <x v="0"/>
    <x v="0"/>
    <x v="0"/>
    <x v="1"/>
    <x v="0"/>
    <s v="O1011010R_U11"/>
    <s v="HD5542"/>
    <s v="O1011010R"/>
    <s v="TUA711-AIO16"/>
    <s v="17-SC-DCS-002/O1011010R/ 17-MC-DCS-008"/>
    <s v="DB37-*m"/>
    <x v="1"/>
    <s v="CPO101"/>
    <n v="1"/>
    <x v="0"/>
    <x v="49"/>
    <x v="10"/>
    <n v="11"/>
    <x v="0"/>
    <x v="0"/>
    <s v="DCS AMMONIA-UTILITIES"/>
    <m/>
    <m/>
    <m/>
    <s v="O1011010R"/>
    <n v="11"/>
    <m/>
    <s v=""/>
    <s v="00-Common"/>
    <s v="TS-O-06:3/_x000a_O1011010R_U11:3"/>
    <s v="TS-O-06:4/_x000a_O1011010R_U11:4"/>
    <s v=""/>
    <m/>
    <s v="O1011010R:11A/_x000a_O1011010R_U11:5"/>
    <s v="O1011010R:11C/_x000a_O1011010R_U11:6"/>
    <m/>
    <s v=""/>
    <s v=""/>
  </r>
  <r>
    <s v="01"/>
    <m/>
    <s v="Сигнал"/>
    <s v="17-F -020202"/>
    <s v="17FT020202"/>
    <s v="00"/>
    <s v="Water from regeneration pumps"/>
    <s v="ВОДА ИЗ НАСОСА РЕГЕНЕРАЦИИ"/>
    <s v="Vortex Flow Transmitter"/>
    <s v="4124-FY-VD-BD17617L02200002_SH.4"/>
    <x v="4"/>
    <s v="DCS_AI_02"/>
    <m/>
    <x v="86"/>
    <x v="1"/>
    <x v="2"/>
    <x v="1"/>
    <x v="0"/>
    <x v="2"/>
    <x v="2"/>
    <x v="0"/>
    <x v="1"/>
    <x v="0"/>
    <s v="O1011010R_U12"/>
    <s v="HD5542"/>
    <s v="O1011010R"/>
    <s v="TUA711-AIO16"/>
    <s v="17-SC-DCS-002/O1011010R/ 17-MC-DCS-008"/>
    <s v="DB37-*m"/>
    <x v="1"/>
    <s v="CPO101"/>
    <n v="1"/>
    <x v="0"/>
    <x v="49"/>
    <x v="10"/>
    <n v="12"/>
    <x v="0"/>
    <x v="0"/>
    <s v="DCS AMMONIA-UTILITIES"/>
    <m/>
    <m/>
    <m/>
    <s v="O1011010R"/>
    <n v="12"/>
    <m/>
    <s v=""/>
    <s v="00-Common"/>
    <s v="TS-O-06:7/_x000a_O1011010R_U12:3"/>
    <s v="TS-O-06:8/_x000a_O1011010R_U12:4"/>
    <s v=""/>
    <m/>
    <s v="O1011010R:12A/_x000a_O1011010R_U12:5"/>
    <s v="O1011010R:12C/_x000a_O1011010R_U12:6"/>
    <m/>
    <s v=""/>
    <s v=""/>
  </r>
  <r>
    <s v="01"/>
    <m/>
    <s v="Сигнал"/>
    <s v="17-F -020203"/>
    <s v="17FT020203"/>
    <s v="00"/>
    <s v="Water to NaOH regeneration"/>
    <s v="ВОДА К РЕГЕНЕРАЦИИ NAOH"/>
    <s v="Vortex Flow Transmitter"/>
    <s v="4124-FY-VD-BD17617L02200002_SH.4"/>
    <x v="4"/>
    <s v="DCS_AI_02"/>
    <m/>
    <x v="86"/>
    <x v="1"/>
    <x v="4"/>
    <x v="1"/>
    <x v="0"/>
    <x v="4"/>
    <x v="4"/>
    <x v="0"/>
    <x v="1"/>
    <x v="0"/>
    <s v="O1011010R_U13"/>
    <s v="HD5542"/>
    <s v="O1011010R"/>
    <s v="TUA711-AIO16"/>
    <s v="17-SC-DCS-002/O1011010R/ 17-MC-DCS-008"/>
    <s v="DB37-*m"/>
    <x v="1"/>
    <s v="CPO101"/>
    <n v="1"/>
    <x v="0"/>
    <x v="49"/>
    <x v="10"/>
    <n v="13"/>
    <x v="0"/>
    <x v="0"/>
    <s v="DCS AMMONIA-UTILITIES"/>
    <m/>
    <m/>
    <m/>
    <s v="O1011010R"/>
    <n v="13"/>
    <m/>
    <s v=""/>
    <s v="00-Common"/>
    <s v="TS-O-06:11/_x000a_O1011010R_U13:3"/>
    <s v="TS-O-06:12/_x000a_O1011010R_U13:4"/>
    <s v=""/>
    <m/>
    <s v="O1011010R:13A/_x000a_O1011010R_U13:5"/>
    <s v="O1011010R:13C/_x000a_O1011010R_U13:6"/>
    <m/>
    <s v=""/>
    <s v=""/>
  </r>
  <r>
    <s v="01"/>
    <m/>
    <s v="Сигнал"/>
    <s v="17-F -020204"/>
    <s v="17FT020204"/>
    <s v="00"/>
    <s v="Neutralized water to plant drain system"/>
    <s v="НЕЙТРАЛ.ВОДА В ДРЕН.СИСТЕМУ ЗАВ"/>
    <s v="Magnetic Flow Transmitter"/>
    <s v="4124-FY-VD-BD17617L02200002_SH.7"/>
    <x v="5"/>
    <s v="DCS_AI_04"/>
    <s v="230 VAC"/>
    <x v="88"/>
    <x v="2"/>
    <x v="5"/>
    <x v="1"/>
    <x v="47"/>
    <x v="5"/>
    <x v="5"/>
    <x v="0"/>
    <x v="2"/>
    <x v="0"/>
    <s v="O1011010R_U14"/>
    <s v="HD5542"/>
    <s v="O1011010R"/>
    <s v="TUA711-AIO16"/>
    <s v="17-SC-DCS-002/O1011010R/ 17-MC-DCS-008"/>
    <s v="DB37-*m"/>
    <x v="1"/>
    <s v="CPO101"/>
    <n v="1"/>
    <x v="0"/>
    <x v="49"/>
    <x v="10"/>
    <n v="14"/>
    <x v="0"/>
    <x v="0"/>
    <s v="DCS AMMONIA-UTILITIES"/>
    <m/>
    <m/>
    <m/>
    <s v="O1011010R"/>
    <n v="14"/>
    <m/>
    <s v=""/>
    <s v="00-Common"/>
    <s v="TS-P-03:1/_x000a_O1011010R_U14:1"/>
    <s v="TS-P-03:2/_x000a_O1011010R_U14:2"/>
    <s v=""/>
    <m/>
    <s v="O1011010R:14A/_x000a_O1011010R_U14:5"/>
    <s v="O1011010R:14C/_x000a_O1011010R_U14:6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1010R"/>
    <s v="TUA711-AIO16"/>
    <m/>
    <m/>
    <x v="1"/>
    <s v="CPO101"/>
    <n v="1"/>
    <x v="0"/>
    <x v="49"/>
    <x v="10"/>
    <n v="15"/>
    <x v="0"/>
    <x v="0"/>
    <m/>
    <m/>
    <m/>
    <m/>
    <s v="O1011010R"/>
    <n v="15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6"/>
    <s v=""/>
    <m/>
    <x v="6"/>
    <x v="4"/>
    <x v="8"/>
    <x v="1"/>
    <x v="6"/>
    <x v="8"/>
    <x v="8"/>
    <x v="1"/>
    <x v="5"/>
    <x v="2"/>
    <m/>
    <m/>
    <s v="O1011010R"/>
    <s v="TUA711-AIO16"/>
    <m/>
    <m/>
    <x v="1"/>
    <s v="CPO101"/>
    <n v="1"/>
    <x v="0"/>
    <x v="49"/>
    <x v="10"/>
    <n v="16"/>
    <x v="0"/>
    <x v="0"/>
    <m/>
    <m/>
    <m/>
    <m/>
    <s v="O1011010R"/>
    <n v="16"/>
    <m/>
    <m/>
    <m/>
    <s v=""/>
    <s v=""/>
    <s v=""/>
    <m/>
    <s v=""/>
    <s v=""/>
    <m/>
    <s v=""/>
    <s v=""/>
  </r>
  <r>
    <s v="01"/>
    <m/>
    <s v="Сигнал"/>
    <s v="17-H -070851"/>
    <s v="17HY070851"/>
    <s v="14"/>
    <s v="17-L-073-PM-071A  92.5% H2SO4 Injection Pump"/>
    <s v="НАСОС ВПРЫСКА 92,5% H2SO4"/>
    <s v="Electric Stroke Actuator"/>
    <s v="4124-FY-VD-BD17217L07300001"/>
    <x v="9"/>
    <s v="DCS_AO_02"/>
    <m/>
    <x v="7"/>
    <x v="1"/>
    <x v="0"/>
    <x v="0"/>
    <x v="7"/>
    <x v="0"/>
    <x v="0"/>
    <x v="0"/>
    <x v="1"/>
    <x v="0"/>
    <s v="O1011012R_U1"/>
    <s v="HD5546"/>
    <s v="O1011012R"/>
    <s v="TUA711-AIO16"/>
    <s v="17-SC-DCS-002/O1011012R/17-MC-DCS-006"/>
    <s v="DB37-*m"/>
    <x v="1"/>
    <s v="CPO101"/>
    <n v="1"/>
    <x v="0"/>
    <x v="50"/>
    <x v="12"/>
    <n v="1"/>
    <x v="1"/>
    <x v="0"/>
    <s v="DCS AMMONIA-UTILITIES"/>
    <m/>
    <m/>
    <m/>
    <s v="O1011012R"/>
    <n v="1"/>
    <m/>
    <s v=""/>
    <s v="14-Wastewater Treatment Area"/>
    <s v="TS-Q-02:3/_x000a_O1011012R_U1:3"/>
    <s v="TS-Q-02:4/_x000a_O1011012R_U1:4"/>
    <s v=""/>
    <m/>
    <s v="O1011012R:1A/_x000a_O1011012R_U1:5"/>
    <s v="O1011012R:1C/_x000a_O1011012R_U1:6"/>
    <m/>
    <s v=""/>
    <s v=""/>
  </r>
  <r>
    <s v="01"/>
    <m/>
    <s v="Сигнал"/>
    <s v="17-H -070852"/>
    <s v="17HY070852"/>
    <s v="14"/>
    <s v="17-L-073-PM-071B  92.5% H2SO4 Injection Pump"/>
    <s v="НАСОС ВПРЫСКА 92,5% H2SO4"/>
    <s v="Electric Stroke Actuator"/>
    <s v="4124-FY-VD-BD17217L07300001"/>
    <x v="9"/>
    <s v="DCS_AO_02"/>
    <m/>
    <x v="7"/>
    <x v="1"/>
    <x v="1"/>
    <x v="0"/>
    <x v="7"/>
    <x v="1"/>
    <x v="1"/>
    <x v="0"/>
    <x v="1"/>
    <x v="0"/>
    <s v="O1011012R_U2"/>
    <s v="HD5546"/>
    <s v="O1011012R"/>
    <s v="TUA711-AIO16"/>
    <s v="17-SC-DCS-002/O1011012R/17-MC-DCS-006"/>
    <s v="DB37-*m"/>
    <x v="1"/>
    <s v="CPO101"/>
    <n v="1"/>
    <x v="0"/>
    <x v="50"/>
    <x v="12"/>
    <n v="2"/>
    <x v="1"/>
    <x v="0"/>
    <s v="DCS AMMONIA-UTILITIES"/>
    <m/>
    <m/>
    <m/>
    <s v="O1011012R"/>
    <n v="2"/>
    <m/>
    <s v=""/>
    <s v="14-Wastewater Treatment Area"/>
    <s v="TS-Q-02:5/_x000a_O1011012R_U2:3"/>
    <s v="TS-Q-02:6/_x000a_O1011012R_U2:4"/>
    <s v=""/>
    <m/>
    <s v="O1011012R:2A/_x000a_O1011012R_U2:5"/>
    <s v="O1011012R:2C/_x000a_O1011012R_U2:6"/>
    <m/>
    <s v=""/>
    <s v=""/>
  </r>
  <r>
    <s v="01"/>
    <m/>
    <s v="Сигнал"/>
    <s v="17-T -13001"/>
    <s v="17TY13001"/>
    <s v="00"/>
    <s v="17-V-131 Temp"/>
    <s v="ТЕМПЕРАТУРА В БАКЕ ВОДЫ 17-V-131"/>
    <s v="Smart Positioner"/>
    <s v="4124-XZ-DM-21713001"/>
    <x v="9"/>
    <s v="DCS_AO_02"/>
    <m/>
    <x v="8"/>
    <x v="2"/>
    <x v="1"/>
    <x v="0"/>
    <x v="8"/>
    <x v="1"/>
    <x v="1"/>
    <x v="0"/>
    <x v="2"/>
    <x v="0"/>
    <s v="O1011012R_U3"/>
    <s v="HD5546"/>
    <s v="O1011012R"/>
    <s v="TUA711-AIO16"/>
    <s v="17-SC-DCS-002/O1011012R/17-MC-DCS-006"/>
    <s v="DB37-*m"/>
    <x v="1"/>
    <s v="CPO101"/>
    <n v="1"/>
    <x v="0"/>
    <x v="50"/>
    <x v="12"/>
    <n v="3"/>
    <x v="1"/>
    <x v="0"/>
    <s v="DCS AMMONIA-UTILITIES"/>
    <m/>
    <m/>
    <m/>
    <s v="O1011012R"/>
    <n v="3"/>
    <m/>
    <s v=""/>
    <s v="00-Common"/>
    <s v="TS-O-02:5/_x000a_O1011012R_U3:3"/>
    <s v="TS-O-02:6/_x000a_O1011012R_U3:4"/>
    <s v=""/>
    <m/>
    <s v="O1011012R:3A/_x000a_O1011012R_U3:5"/>
    <s v="O1011012R:3C/_x000a_O1011012R_U3:6"/>
    <m/>
    <s v=""/>
    <s v=""/>
  </r>
  <r>
    <s v="01"/>
    <m/>
    <s v="Сигнал"/>
    <s v="17-L -13002"/>
    <s v="17LY13002"/>
    <s v="00"/>
    <s v="17-V-131 Level"/>
    <s v="17-V-131 УРОВЕНЬ В БАКЕ ВОДЫ"/>
    <s v="Smart Positioner"/>
    <s v="4124-XZ-DM-21713001"/>
    <x v="9"/>
    <s v="DCS_AO_02"/>
    <m/>
    <x v="8"/>
    <x v="2"/>
    <x v="6"/>
    <x v="0"/>
    <x v="8"/>
    <x v="6"/>
    <x v="6"/>
    <x v="0"/>
    <x v="2"/>
    <x v="0"/>
    <s v="O1011012R_U4"/>
    <s v="HD5546"/>
    <s v="O1011012R"/>
    <s v="TUA711-AIO16"/>
    <s v="17-SC-DCS-002/O1011012R/17-MC-DCS-006"/>
    <s v="DB37-*m"/>
    <x v="1"/>
    <s v="CPO101"/>
    <n v="1"/>
    <x v="0"/>
    <x v="50"/>
    <x v="12"/>
    <n v="4"/>
    <x v="1"/>
    <x v="0"/>
    <s v="DCS AMMONIA-UTILITIES"/>
    <m/>
    <m/>
    <m/>
    <s v="O1011012R"/>
    <n v="4"/>
    <m/>
    <s v=""/>
    <s v="00-Common"/>
    <s v="TS-O-02:13/_x000a_O1011012R_U4:3"/>
    <s v="TS-O-02:14/_x000a_O1011012R_U4:4"/>
    <s v=""/>
    <m/>
    <s v="O1011012R:4A/_x000a_O1011012R_U4:5"/>
    <s v="O1011012R:4C/_x000a_O1011012R_U4:6"/>
    <m/>
    <s v=""/>
    <s v=""/>
  </r>
  <r>
    <s v="01"/>
    <m/>
    <s v="Сигнал"/>
    <s v="17-H -11501"/>
    <s v="17HY11501"/>
    <s v="14"/>
    <s v="17-L-112-P-001A Sodium Phosphate Injection Pump"/>
    <s v="НАСОС ВПРЫСКА ФОСФАТА НАТРИЯ"/>
    <s v="Electric Stroke Actuator"/>
    <s v="4124-FY-VD-BD17117L11200001"/>
    <x v="9"/>
    <s v="DCS_AO_02"/>
    <m/>
    <x v="11"/>
    <x v="1"/>
    <x v="6"/>
    <x v="0"/>
    <x v="11"/>
    <x v="6"/>
    <x v="6"/>
    <x v="0"/>
    <x v="1"/>
    <x v="0"/>
    <s v="O1011012R_U5"/>
    <s v="HD5546"/>
    <s v="O1011012R"/>
    <s v="TUA711-AIO16"/>
    <s v="17-SC-DCS-002/O1011012R/17-MC-DCS-006"/>
    <s v="DB37-*m"/>
    <x v="1"/>
    <s v="CPO101"/>
    <n v="1"/>
    <x v="0"/>
    <x v="50"/>
    <x v="12"/>
    <n v="5"/>
    <x v="1"/>
    <x v="0"/>
    <s v="DCS AMMONIA-UTILITIES"/>
    <m/>
    <m/>
    <m/>
    <s v="O1011012R"/>
    <n v="5"/>
    <m/>
    <s v=""/>
    <s v="14-Wastewater Treatment Area"/>
    <s v="TS-R-01:13/_x000a_O1011012R_U5:3"/>
    <s v="TS-R-01:14/_x000a_O1011012R_U5:4"/>
    <s v=""/>
    <m/>
    <s v="O1011012R:5A/_x000a_O1011012R_U5:5"/>
    <s v="O1011012R:5C/_x000a_O1011012R_U5:6"/>
    <m/>
    <s v=""/>
    <s v=""/>
  </r>
  <r>
    <s v="01"/>
    <m/>
    <s v="Сигнал"/>
    <s v="17-H -11502"/>
    <s v="17HY11502"/>
    <s v="14"/>
    <s v="17-L-112-P-001B Sodium Phosphate Injection Pump"/>
    <s v="НАСОС ВПРЫСКА ФОСФАТА НАТРИЯ"/>
    <s v="Electric Stroke Actuator"/>
    <s v="4124-FY-VD-BD17117L11200001"/>
    <x v="9"/>
    <s v="DCS_AO_02"/>
    <m/>
    <x v="11"/>
    <x v="1"/>
    <x v="7"/>
    <x v="0"/>
    <x v="11"/>
    <x v="7"/>
    <x v="7"/>
    <x v="0"/>
    <x v="1"/>
    <x v="0"/>
    <s v="O1011012R_U6"/>
    <s v="HD5546"/>
    <s v="O1011012R"/>
    <s v="TUA711-AIO16"/>
    <s v="17-SC-DCS-002/O1011012R/17-MC-DCS-006"/>
    <s v="DB37-*m"/>
    <x v="1"/>
    <s v="CPO101"/>
    <n v="1"/>
    <x v="0"/>
    <x v="50"/>
    <x v="12"/>
    <n v="6"/>
    <x v="1"/>
    <x v="0"/>
    <s v="DCS AMMONIA-UTILITIES"/>
    <m/>
    <m/>
    <m/>
    <s v="O1011012R"/>
    <n v="6"/>
    <m/>
    <s v=""/>
    <s v="14-Wastewater Treatment Area"/>
    <s v="TS-R-01:15/_x000a_O1011012R_U6:3"/>
    <s v="TS-R-01:16/_x000a_O1011012R_U6:4"/>
    <s v=""/>
    <m/>
    <s v="O1011012R:6A/_x000a_O1011012R_U6:5"/>
    <s v="O1011012R:6C/_x000a_O1011012R_U6:6"/>
    <m/>
    <s v=""/>
    <s v=""/>
  </r>
  <r>
    <s v="01"/>
    <m/>
    <s v="Сигнал"/>
    <s v="17-H -115100"/>
    <s v="17HY115100"/>
    <s v="14"/>
    <s v="17-113-P-001A Oxygen Scavenger Injection Pump"/>
    <s v="НАСОС ВПРЫСКА ПОГЛОТ О2"/>
    <s v="Electric Stroke Actuator"/>
    <s v="4124-FY-VD-BD17117L11300001"/>
    <x v="9"/>
    <s v="DCS_AO_02"/>
    <m/>
    <x v="11"/>
    <x v="1"/>
    <x v="10"/>
    <x v="0"/>
    <x v="11"/>
    <x v="10"/>
    <x v="10"/>
    <x v="0"/>
    <x v="1"/>
    <x v="0"/>
    <s v="O1011012R_U7"/>
    <s v="HD5546"/>
    <s v="O1011012R"/>
    <s v="TUA711-AIO16"/>
    <s v="17-SC-DCS-002/O1011012R/17-MC-DCS-006"/>
    <s v="DB37-*m"/>
    <x v="1"/>
    <s v="CPO101"/>
    <n v="1"/>
    <x v="0"/>
    <x v="50"/>
    <x v="12"/>
    <n v="7"/>
    <x v="1"/>
    <x v="0"/>
    <s v="DCS AMMONIA-UTILITIES"/>
    <m/>
    <m/>
    <m/>
    <s v="O1011012R"/>
    <n v="7"/>
    <m/>
    <s v=""/>
    <s v="14-Wastewater Treatment Area"/>
    <s v="TS-R-01:17/_x000a_O1011012R_U7:3"/>
    <s v="TS-R-01:18/_x000a_O1011012R_U7:4"/>
    <s v=""/>
    <m/>
    <s v="O1011012R:7A/_x000a_O1011012R_U7:5"/>
    <s v="O1011012R:7C/_x000a_O1011012R_U7:6"/>
    <m/>
    <s v=""/>
    <s v=""/>
  </r>
  <r>
    <s v="01"/>
    <m/>
    <s v="Сигнал"/>
    <s v="17-H -115101"/>
    <s v="17HY115101"/>
    <s v="14"/>
    <s v="17-113-P-001B Oxygen Scavenger Injection Pump"/>
    <s v="НАСОС ВПРЫСКА ПОГЛОТ О2 "/>
    <s v="Electric Stroke Actuator"/>
    <s v="4124-FY-VD-BD17117L11300001"/>
    <x v="9"/>
    <s v="DCS_AO_02"/>
    <m/>
    <x v="11"/>
    <x v="1"/>
    <x v="11"/>
    <x v="0"/>
    <x v="11"/>
    <x v="11"/>
    <x v="11"/>
    <x v="0"/>
    <x v="1"/>
    <x v="0"/>
    <s v="O1011012R_U8"/>
    <s v="HD5546"/>
    <s v="O1011012R"/>
    <s v="TUA711-AIO16"/>
    <s v="17-SC-DCS-002/O1011012R/17-MC-DCS-006"/>
    <s v="DB37-*m"/>
    <x v="1"/>
    <s v="CPO101"/>
    <n v="1"/>
    <x v="0"/>
    <x v="50"/>
    <x v="12"/>
    <n v="8"/>
    <x v="1"/>
    <x v="0"/>
    <s v="DCS AMMONIA-UTILITIES"/>
    <m/>
    <m/>
    <m/>
    <s v="O1011012R"/>
    <n v="8"/>
    <m/>
    <s v=""/>
    <s v="14-Wastewater Treatment Area"/>
    <s v="TS-R-01:19/_x000a_O1011012R_U8:3"/>
    <s v="TS-R-01:20/_x000a_O1011012R_U8:4"/>
    <s v=""/>
    <m/>
    <s v="O1011012R:8A/_x000a_O1011012R_U8:5"/>
    <s v="O1011012R:8C/_x000a_O1011012R_U8:6"/>
    <m/>
    <s v=""/>
    <s v=""/>
  </r>
  <r>
    <s v="01"/>
    <m/>
    <s v="Сигнал"/>
    <s v="17-H -115300"/>
    <s v="17HY115300"/>
    <s v="14"/>
    <s v="17-114-P-001A Amine Injection Pump"/>
    <s v="17114P001A НАСОС ВПРЫСКА АМИНА"/>
    <s v="Electric Stroke Actuator"/>
    <s v="4124-FY-VD-BD17117L11400001"/>
    <x v="9"/>
    <s v="DCS_AO_02"/>
    <m/>
    <x v="11"/>
    <x v="1"/>
    <x v="12"/>
    <x v="0"/>
    <x v="11"/>
    <x v="12"/>
    <x v="12"/>
    <x v="0"/>
    <x v="1"/>
    <x v="0"/>
    <s v="O1011012R_U9"/>
    <s v="HD5546"/>
    <s v="O1011012R"/>
    <s v="TUA711-AIO16"/>
    <s v="17-SC-DCS-002/O1011012R/17-MC-DCS-006"/>
    <s v="DB37-*m"/>
    <x v="1"/>
    <s v="CPO101"/>
    <n v="1"/>
    <x v="0"/>
    <x v="50"/>
    <x v="12"/>
    <n v="9"/>
    <x v="1"/>
    <x v="0"/>
    <s v="DCS AMMONIA-UTILITIES"/>
    <m/>
    <m/>
    <m/>
    <s v="O1011012R"/>
    <n v="9"/>
    <m/>
    <s v=""/>
    <s v="14-Wastewater Treatment Area"/>
    <s v="TS-R-01:21/_x000a_O1011012R_U9:3"/>
    <s v="TS-R-01:22/_x000a_O1011012R_U9:4"/>
    <s v=""/>
    <m/>
    <s v="O1011012R:9A/_x000a_O1011012R_U9:5"/>
    <s v="O1011012R:9C/_x000a_O1011012R_U9:6"/>
    <m/>
    <s v=""/>
    <s v=""/>
  </r>
  <r>
    <s v="01"/>
    <m/>
    <s v="Сигнал"/>
    <s v="17-H -115301"/>
    <s v="17HY115301"/>
    <s v="14"/>
    <s v="17-114-P-001B Amine Injection Pump"/>
    <s v="17114P001В НАСОС ВПРЫСКА АМИНА"/>
    <s v="Electric Stroke Actuator"/>
    <s v="4124-FY-VD-BD17117L11400001"/>
    <x v="9"/>
    <s v="DCS_AO_02"/>
    <m/>
    <x v="11"/>
    <x v="1"/>
    <x v="13"/>
    <x v="0"/>
    <x v="11"/>
    <x v="13"/>
    <x v="13"/>
    <x v="0"/>
    <x v="1"/>
    <x v="0"/>
    <s v="O1011012R_U10"/>
    <s v="HD5546"/>
    <s v="O1011012R"/>
    <s v="TUA711-AIO16"/>
    <s v="17-SC-DCS-002/O1011012R/17-MC-DCS-006"/>
    <s v="DB37-*m"/>
    <x v="1"/>
    <s v="CPO101"/>
    <n v="1"/>
    <x v="0"/>
    <x v="50"/>
    <x v="12"/>
    <n v="10"/>
    <x v="1"/>
    <x v="0"/>
    <s v="DCS AMMONIA-UTILITIES"/>
    <m/>
    <m/>
    <m/>
    <s v="O1011012R"/>
    <n v="10"/>
    <m/>
    <s v=""/>
    <s v="14-Wastewater Treatment Area"/>
    <s v="TS-R-01:23/_x000a_O1011012R_U10:3"/>
    <s v="TS-R-01:24/_x000a_O1011012R_U10:4"/>
    <s v=""/>
    <m/>
    <s v="O1011012R:10A/_x000a_O1011012R_U10:5"/>
    <s v="O1011012R:10C/_x000a_O1011012R_U10:6"/>
    <m/>
    <s v=""/>
    <s v=""/>
  </r>
  <r>
    <s v="01"/>
    <m/>
    <s v="Сигнал"/>
    <s v="17-H -070861"/>
    <s v="17HY070861"/>
    <s v="14"/>
    <s v="17-L-073-PM-076A 12-14% Sodium Hypochlorite Inj."/>
    <s v="12-14% ГИПОХЛОР НАТРИЯ ВПРЫСК. "/>
    <s v="Electric Stroke Actuator"/>
    <s v="4124-FY-VD-BD17217L07300006"/>
    <x v="9"/>
    <s v="DCS_AO_02"/>
    <m/>
    <x v="78"/>
    <x v="0"/>
    <x v="0"/>
    <x v="0"/>
    <x v="44"/>
    <x v="0"/>
    <x v="0"/>
    <x v="0"/>
    <x v="0"/>
    <x v="0"/>
    <s v="O1011012R_U11"/>
    <s v="HD5546"/>
    <s v="O1011012R"/>
    <s v="TUA711-AIO16"/>
    <s v="17-SC-DCS-002/O1011012R/17-MC-DCS-006"/>
    <s v="DB37-*m"/>
    <x v="1"/>
    <s v="CPO101"/>
    <n v="1"/>
    <x v="0"/>
    <x v="50"/>
    <x v="12"/>
    <n v="11"/>
    <x v="1"/>
    <x v="0"/>
    <s v="DCS AMMONIA-UTILITIES"/>
    <m/>
    <m/>
    <m/>
    <s v="O1011012R"/>
    <n v="11"/>
    <m/>
    <s v=""/>
    <s v="14-Wastewater Treatment Area"/>
    <s v="TS-R-02:3/_x000a_O1011012R_U11:3"/>
    <s v="TS-R-02:4/_x000a_O1011012R_U11:4"/>
    <s v=""/>
    <m/>
    <s v="O1011012R:11A/_x000a_O1011012R_U11:5"/>
    <s v="O1011012R:11C/_x000a_O1011012R_U11:6"/>
    <m/>
    <s v=""/>
    <s v=""/>
  </r>
  <r>
    <s v="01"/>
    <m/>
    <s v="Сигнал"/>
    <s v="17-H -070862"/>
    <s v="17HY070862"/>
    <s v="14"/>
    <s v="17-L-073-PM-076B 12-14% Sodium Hypochlorite Inj."/>
    <s v="12-14% ГИПОХЛОР НАТРИЯ ВПРЫСК. "/>
    <s v="Electric Stroke Actuator"/>
    <s v="4124-FY-VD-BD17217L07300006"/>
    <x v="9"/>
    <s v="DCS_AO_02"/>
    <m/>
    <x v="78"/>
    <x v="0"/>
    <x v="1"/>
    <x v="0"/>
    <x v="44"/>
    <x v="1"/>
    <x v="1"/>
    <x v="0"/>
    <x v="0"/>
    <x v="0"/>
    <s v="O1011012R_U12"/>
    <s v="HD5546"/>
    <s v="O1011012R"/>
    <s v="TUA711-AIO16"/>
    <s v="17-SC-DCS-002/O1011012R/17-MC-DCS-006"/>
    <s v="DB37-*m"/>
    <x v="1"/>
    <s v="CPO101"/>
    <n v="1"/>
    <x v="0"/>
    <x v="50"/>
    <x v="12"/>
    <n v="12"/>
    <x v="1"/>
    <x v="0"/>
    <s v="DCS AMMONIA-UTILITIES"/>
    <m/>
    <m/>
    <m/>
    <s v="O1011012R"/>
    <n v="12"/>
    <m/>
    <s v=""/>
    <s v="14-Wastewater Treatment Area"/>
    <s v="TS-R-02:5/_x000a_O1011012R_U12:3"/>
    <s v="TS-R-02:6/_x000a_O1011012R_U12:4"/>
    <s v=""/>
    <m/>
    <s v="O1011012R:12A/_x000a_O1011012R_U12:5"/>
    <s v="O1011012R:12C/_x000a_O1011012R_U12:6"/>
    <m/>
    <s v=""/>
    <s v=""/>
  </r>
  <r>
    <s v="01"/>
    <m/>
    <s v="Пустой"/>
    <m/>
    <s v="Пустой"/>
    <m/>
    <m/>
    <m/>
    <m/>
    <m/>
    <x v="10"/>
    <s v=""/>
    <m/>
    <x v="6"/>
    <x v="4"/>
    <x v="8"/>
    <x v="0"/>
    <x v="6"/>
    <x v="8"/>
    <x v="8"/>
    <x v="1"/>
    <x v="5"/>
    <x v="2"/>
    <m/>
    <m/>
    <s v="O1011012R"/>
    <s v="TUA711-AIO16"/>
    <m/>
    <m/>
    <x v="1"/>
    <s v="CPO101"/>
    <n v="1"/>
    <x v="0"/>
    <x v="50"/>
    <x v="12"/>
    <n v="13"/>
    <x v="1"/>
    <x v="0"/>
    <m/>
    <m/>
    <m/>
    <m/>
    <s v="O1011012R"/>
    <n v="13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0"/>
    <x v="6"/>
    <x v="8"/>
    <x v="8"/>
    <x v="1"/>
    <x v="5"/>
    <x v="2"/>
    <m/>
    <m/>
    <s v="O1011012R"/>
    <s v="TUA711-AIO16"/>
    <m/>
    <m/>
    <x v="1"/>
    <s v="CPO101"/>
    <n v="1"/>
    <x v="0"/>
    <x v="50"/>
    <x v="12"/>
    <n v="14"/>
    <x v="1"/>
    <x v="0"/>
    <m/>
    <m/>
    <m/>
    <m/>
    <s v="O1011012R"/>
    <n v="14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0"/>
    <x v="6"/>
    <x v="8"/>
    <x v="8"/>
    <x v="1"/>
    <x v="5"/>
    <x v="2"/>
    <m/>
    <m/>
    <s v="O1011012R"/>
    <s v="TUA711-AIO16"/>
    <m/>
    <m/>
    <x v="1"/>
    <s v="CPO101"/>
    <n v="1"/>
    <x v="0"/>
    <x v="50"/>
    <x v="12"/>
    <n v="15"/>
    <x v="1"/>
    <x v="0"/>
    <m/>
    <m/>
    <m/>
    <m/>
    <s v="O1011012R"/>
    <n v="15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0"/>
    <x v="6"/>
    <x v="8"/>
    <x v="8"/>
    <x v="1"/>
    <x v="5"/>
    <x v="2"/>
    <m/>
    <m/>
    <s v="O1011012R"/>
    <s v="TUA711-AIO16"/>
    <m/>
    <m/>
    <x v="1"/>
    <s v="CPO101"/>
    <n v="1"/>
    <x v="0"/>
    <x v="50"/>
    <x v="12"/>
    <n v="16"/>
    <x v="1"/>
    <x v="0"/>
    <m/>
    <m/>
    <m/>
    <m/>
    <s v="O1011012R"/>
    <n v="16"/>
    <m/>
    <m/>
    <m/>
    <s v=""/>
    <s v=""/>
    <s v=""/>
    <m/>
    <s v=""/>
    <s v=""/>
    <m/>
    <s v=""/>
    <s v=""/>
  </r>
  <r>
    <s v="01"/>
    <m/>
    <s v="Сигнал"/>
    <s v="17-F -020200 -A"/>
    <s v="17FY020200A"/>
    <s v="00"/>
    <s v="Inlet SAC Cationic Exchanger"/>
    <s v="ВХОД КАТИОНООБМЕННИКА SAC "/>
    <s v="Smart Positioner"/>
    <s v="4124-FY-VD-BD17617L02200002_SH.1"/>
    <x v="9"/>
    <s v="DCS_AO_02"/>
    <m/>
    <x v="83"/>
    <x v="2"/>
    <x v="2"/>
    <x v="1"/>
    <x v="1"/>
    <x v="2"/>
    <x v="2"/>
    <x v="0"/>
    <x v="2"/>
    <x v="0"/>
    <s v="O1011014R_U1"/>
    <s v="HD5546"/>
    <s v="O1011014R"/>
    <s v="TUA711-AIO16"/>
    <s v="17-SC-DCS-002/O1011014R/ 17-MC-DCS-008"/>
    <s v="DB37-*m"/>
    <x v="1"/>
    <s v="CPO101"/>
    <n v="1"/>
    <x v="0"/>
    <x v="51"/>
    <x v="13"/>
    <n v="1"/>
    <x v="1"/>
    <x v="0"/>
    <s v="DCS AMMONIA-UTILITIES"/>
    <m/>
    <m/>
    <m/>
    <s v="O1011014R"/>
    <n v="1"/>
    <m/>
    <s v=""/>
    <s v="00-Common"/>
    <s v="TS-O-01:7/_x000a_O1011014R_U1:3"/>
    <s v="TS-O-01:8/_x000a_O1011014R_U1:4"/>
    <s v=""/>
    <m/>
    <s v="O1011014R:1A/_x000a_O1011014R_U1:5"/>
    <s v="O1011014R:1C/_x000a_O1011014R_U1:6"/>
    <m/>
    <s v=""/>
    <s v=""/>
  </r>
  <r>
    <s v="01"/>
    <m/>
    <s v="Сигнал"/>
    <s v="17-F -020200 -B"/>
    <s v="17FY020200B"/>
    <s v="00"/>
    <s v="Inlet SAC Cationic Exchanger"/>
    <s v="ВХОД КАТИОНООБМЕННИКА SAC "/>
    <s v="Smart Positioner"/>
    <s v="4124-FY-VD-BD17617L02200002_SH.1"/>
    <x v="9"/>
    <s v="DCS_AO_02"/>
    <m/>
    <x v="83"/>
    <x v="2"/>
    <x v="10"/>
    <x v="1"/>
    <x v="1"/>
    <x v="10"/>
    <x v="10"/>
    <x v="0"/>
    <x v="2"/>
    <x v="0"/>
    <s v="O1011014R_U2"/>
    <s v="HD5546"/>
    <s v="O1011014R"/>
    <s v="TUA711-AIO16"/>
    <s v="17-SC-DCS-002/O1011014R/ 17-MC-DCS-008"/>
    <s v="DB37-*m"/>
    <x v="1"/>
    <s v="CPO101"/>
    <n v="1"/>
    <x v="0"/>
    <x v="51"/>
    <x v="13"/>
    <n v="2"/>
    <x v="1"/>
    <x v="0"/>
    <s v="DCS AMMONIA-UTILITIES"/>
    <m/>
    <m/>
    <m/>
    <s v="O1011014R"/>
    <n v="2"/>
    <m/>
    <s v=""/>
    <s v="00-Common"/>
    <s v="TS-O-01:17/_x000a_O1011014R_U2:3"/>
    <s v="TS-O-01:18/_x000a_O1011014R_U2:4"/>
    <s v=""/>
    <m/>
    <s v="O1011014R:2A/_x000a_O1011014R_U2:5"/>
    <s v="O1011014R:2C/_x000a_O1011014R_U2:6"/>
    <m/>
    <s v=""/>
    <s v=""/>
  </r>
  <r>
    <s v="01"/>
    <m/>
    <s v="Сигнал"/>
    <s v="17-F -020200 -C"/>
    <s v="17FY020200C"/>
    <s v="00"/>
    <s v="Inlet SAC Cationic Exchanger"/>
    <s v="ВХОД КАТИОНООБМЕННИКА SAC "/>
    <s v="Smart Positioner"/>
    <s v="4124-FY-VD-BD17617L02200002_SH.1"/>
    <x v="9"/>
    <s v="DCS_AO_02"/>
    <m/>
    <x v="83"/>
    <x v="2"/>
    <x v="15"/>
    <x v="1"/>
    <x v="1"/>
    <x v="15"/>
    <x v="15"/>
    <x v="0"/>
    <x v="2"/>
    <x v="0"/>
    <s v="O1011014R_U3"/>
    <s v="HD5546"/>
    <s v="O1011014R"/>
    <s v="TUA711-AIO16"/>
    <s v="17-SC-DCS-002/O1011014R/ 17-MC-DCS-008"/>
    <s v="DB37-*m"/>
    <x v="1"/>
    <s v="CPO101"/>
    <n v="1"/>
    <x v="0"/>
    <x v="51"/>
    <x v="13"/>
    <n v="3"/>
    <x v="1"/>
    <x v="0"/>
    <s v="DCS AMMONIA-UTILITIES"/>
    <m/>
    <m/>
    <m/>
    <s v="O1011014R"/>
    <n v="3"/>
    <m/>
    <s v=""/>
    <s v="00-Common"/>
    <s v="TS-O-01:27/_x000a_O1011014R_U3:3"/>
    <s v="TS-O-01:28/_x000a_O1011014R_U3:4"/>
    <s v=""/>
    <m/>
    <s v="O1011014R:3A/_x000a_O1011014R_U3:5"/>
    <s v="O1011014R:3C/_x000a_O1011014R_U3:6"/>
    <m/>
    <s v=""/>
    <s v=""/>
  </r>
  <r>
    <s v="01"/>
    <m/>
    <s v="Сигнал"/>
    <s v="17-P -17105"/>
    <s v="17PY17105A"/>
    <s v="17"/>
    <s v="17-V-171 Glycol water expansion vessel"/>
    <s v="РАСШИР БАК ВОДНО-ГЛИКОЛ 17V171"/>
    <s v="Smart Positioner"/>
    <s v="4124-XZ-DM-21717101"/>
    <x v="9"/>
    <s v="DCS_AO_02"/>
    <m/>
    <x v="79"/>
    <x v="2"/>
    <x v="10"/>
    <x v="1"/>
    <x v="8"/>
    <x v="10"/>
    <x v="10"/>
    <x v="0"/>
    <x v="2"/>
    <x v="0"/>
    <s v="O1011014R_U4"/>
    <s v="HD5546"/>
    <s v="O1011014R"/>
    <s v="TUA711-AIO16"/>
    <s v="17-SC-DCS-002/O1011014R/ 17-MC-DCS-008"/>
    <s v="DB37-*m"/>
    <x v="1"/>
    <s v="CPO101"/>
    <n v="1"/>
    <x v="0"/>
    <x v="51"/>
    <x v="13"/>
    <n v="4"/>
    <x v="1"/>
    <x v="0"/>
    <s v="DCS AMMONIA-UTILITIES"/>
    <m/>
    <m/>
    <m/>
    <s v="O1011014R"/>
    <n v="4"/>
    <m/>
    <s v=""/>
    <s v="17-Glycol Preparation Area"/>
    <s v="TS-O-02:17/_x000a_O1011014R_U4:3"/>
    <s v="TS-O-02:18/_x000a_O1011014R_U4:4"/>
    <s v=""/>
    <m/>
    <s v="O1011014R:4A/_x000a_O1011014R_U4:5"/>
    <s v="O1011014R:4C/_x000a_O1011014R_U4:6"/>
    <m/>
    <s v=""/>
    <s v=""/>
  </r>
  <r>
    <s v="01"/>
    <m/>
    <s v="Сигнал"/>
    <s v="17-P -17105"/>
    <s v="17PY17105B"/>
    <s v="17"/>
    <s v="17-V-171 Glycol water expansion vessel"/>
    <s v="РАСШИР БАК ВОДНО-ГЛИКОЛ 17V171"/>
    <s v="Smart Positioner"/>
    <s v="4124-XZ-DM-21717101"/>
    <x v="9"/>
    <s v="DCS_AO_02"/>
    <m/>
    <x v="79"/>
    <x v="2"/>
    <x v="11"/>
    <x v="1"/>
    <x v="8"/>
    <x v="11"/>
    <x v="11"/>
    <x v="0"/>
    <x v="2"/>
    <x v="0"/>
    <s v="O1011014R_U5"/>
    <s v="HD5546"/>
    <s v="O1011014R"/>
    <s v="TUA711-AIO16"/>
    <s v="17-SC-DCS-002/O1011014R/ 17-MC-DCS-008"/>
    <s v="DB37-*m"/>
    <x v="1"/>
    <s v="CPO101"/>
    <n v="1"/>
    <x v="0"/>
    <x v="51"/>
    <x v="13"/>
    <n v="5"/>
    <x v="1"/>
    <x v="0"/>
    <s v="DCS AMMONIA-UTILITIES"/>
    <m/>
    <m/>
    <m/>
    <s v="O1011014R"/>
    <n v="5"/>
    <m/>
    <s v=""/>
    <s v="17-Glycol Preparation Area"/>
    <s v="TS-O-02:19/_x000a_O1011014R_U5:3"/>
    <s v="TS-O-02:20/_x000a_O1011014R_U5:4"/>
    <s v=""/>
    <m/>
    <s v="O1011014R:5A/_x000a_O1011014R_U5:5"/>
    <s v="O1011014R:5C/_x000a_O1011014R_U5:6"/>
    <m/>
    <s v=""/>
    <s v=""/>
  </r>
  <r>
    <s v="01"/>
    <m/>
    <s v="Сигнал"/>
    <s v="17-T -17101"/>
    <s v="17TY17101"/>
    <s v="17"/>
    <s v="Hot Glycol Water supply to Distribution"/>
    <s v="ПОДАЧА ГОР ВОДНО-ГЛИКОЛ В 17E171"/>
    <s v="Smart Positioner"/>
    <s v="4124-XZ-DM-21717101"/>
    <x v="9"/>
    <s v="DCS_AO_02"/>
    <m/>
    <x v="79"/>
    <x v="2"/>
    <x v="9"/>
    <x v="1"/>
    <x v="8"/>
    <x v="9"/>
    <x v="9"/>
    <x v="0"/>
    <x v="2"/>
    <x v="0"/>
    <s v="O1011014R_U6"/>
    <s v="HD5546"/>
    <s v="O1011014R"/>
    <s v="TUA711-AIO16"/>
    <s v="17-SC-DCS-002/O1011014R/ 17-MC-DCS-008"/>
    <s v="DB37-*m"/>
    <x v="1"/>
    <s v="CPO101"/>
    <n v="1"/>
    <x v="0"/>
    <x v="51"/>
    <x v="13"/>
    <n v="6"/>
    <x v="1"/>
    <x v="0"/>
    <s v="DCS AMMONIA-UTILITIES"/>
    <m/>
    <m/>
    <m/>
    <s v="O1011014R"/>
    <n v="6"/>
    <m/>
    <s v=""/>
    <s v="17-Glycol Preparation Area"/>
    <s v="TS-O-02:29/_x000a_O1011014R_U6:3"/>
    <s v="TS-O-02:30/_x000a_O1011014R_U6:4"/>
    <s v=""/>
    <m/>
    <s v="O1011014R:6A/_x000a_O1011014R_U6:5"/>
    <s v="O1011014R:6C/_x000a_O1011014R_U6:6"/>
    <m/>
    <s v=""/>
    <s v=""/>
  </r>
  <r>
    <s v="01"/>
    <m/>
    <s v="Сигнал"/>
    <s v="17-F -020201 -A"/>
    <s v="17FY020201A"/>
    <s v="00"/>
    <s v="Inlet Mixed bed"/>
    <s v="ВХОД СМЕШАННОГО СЛОЯ"/>
    <s v="Smart Positioner"/>
    <s v="4124-FY-VD-BD17617L02200002_SH.2"/>
    <x v="9"/>
    <s v="DCS_AO_02"/>
    <m/>
    <x v="84"/>
    <x v="2"/>
    <x v="1"/>
    <x v="1"/>
    <x v="2"/>
    <x v="1"/>
    <x v="1"/>
    <x v="0"/>
    <x v="2"/>
    <x v="0"/>
    <s v="O1011014R_U7"/>
    <s v="HD5546"/>
    <s v="O1011014R"/>
    <s v="TUA711-AIO16"/>
    <s v="17-SC-DCS-002/O1011014R/ 17-MC-DCS-008"/>
    <s v="DB37-*m"/>
    <x v="1"/>
    <s v="CPO101"/>
    <n v="1"/>
    <x v="0"/>
    <x v="51"/>
    <x v="13"/>
    <n v="7"/>
    <x v="1"/>
    <x v="0"/>
    <s v="DCS AMMONIA-UTILITIES"/>
    <m/>
    <m/>
    <m/>
    <s v="O1011014R"/>
    <n v="7"/>
    <m/>
    <s v=""/>
    <s v="00-Common"/>
    <s v="TS-O-03:5/_x000a_O1011014R_U7:3"/>
    <s v="TS-O-03:6/_x000a_O1011014R_U7:4"/>
    <s v=""/>
    <m/>
    <s v="O1011014R:7A/_x000a_O1011014R_U7:5"/>
    <s v="O1011014R:7C/_x000a_O1011014R_U7:6"/>
    <m/>
    <s v=""/>
    <s v=""/>
  </r>
  <r>
    <s v="01"/>
    <m/>
    <s v="Сигнал"/>
    <s v="17-F -020201 -B"/>
    <s v="17FY020201B"/>
    <s v="00"/>
    <s v="Inlet Mixed bed"/>
    <s v="ВХОД СМЕШАННОГО СЛОЯ"/>
    <s v="Smart Positioner"/>
    <s v="4124-FY-VD-BD17617L02200002_SH.2"/>
    <x v="9"/>
    <s v="DCS_AO_02"/>
    <m/>
    <x v="84"/>
    <x v="2"/>
    <x v="7"/>
    <x v="1"/>
    <x v="2"/>
    <x v="7"/>
    <x v="7"/>
    <x v="0"/>
    <x v="2"/>
    <x v="0"/>
    <s v="O1011014R_U8"/>
    <s v="HD5546"/>
    <s v="O1011014R"/>
    <s v="TUA711-AIO16"/>
    <s v="17-SC-DCS-002/O1011014R/ 17-MC-DCS-008"/>
    <s v="DB37-*m"/>
    <x v="1"/>
    <s v="CPO101"/>
    <n v="1"/>
    <x v="0"/>
    <x v="51"/>
    <x v="13"/>
    <n v="8"/>
    <x v="1"/>
    <x v="0"/>
    <s v="DCS AMMONIA-UTILITIES"/>
    <m/>
    <m/>
    <m/>
    <s v="O1011014R"/>
    <n v="8"/>
    <m/>
    <s v=""/>
    <s v="00-Common"/>
    <s v="TS-O-03:15/_x000a_O1011014R_U8:3"/>
    <s v="TS-O-03:16/_x000a_O1011014R_U8:4"/>
    <s v=""/>
    <m/>
    <s v="O1011014R:8A/_x000a_O1011014R_U8:5"/>
    <s v="O1011014R:8C/_x000a_O1011014R_U8:6"/>
    <m/>
    <s v=""/>
    <s v=""/>
  </r>
  <r>
    <s v="01"/>
    <m/>
    <s v="Сигнал"/>
    <s v="17-F -020201 -C"/>
    <s v="17FY020201C"/>
    <s v="00"/>
    <s v="Inlet Mixed bed"/>
    <s v="ВХОД СМЕШАННОГО СЛОЯ"/>
    <s v="Smart Positioner"/>
    <s v="4124-FY-VD-BD17617L02200002_SH.2"/>
    <x v="9"/>
    <s v="DCS_AO_02"/>
    <m/>
    <x v="84"/>
    <x v="2"/>
    <x v="14"/>
    <x v="1"/>
    <x v="2"/>
    <x v="14"/>
    <x v="14"/>
    <x v="0"/>
    <x v="2"/>
    <x v="0"/>
    <s v="O1011014R_U9"/>
    <s v="HD5546"/>
    <s v="O1011014R"/>
    <s v="TUA711-AIO16"/>
    <s v="17-SC-DCS-002/O1011014R/ 17-MC-DCS-008"/>
    <s v="DB37-*m"/>
    <x v="1"/>
    <s v="CPO101"/>
    <n v="1"/>
    <x v="0"/>
    <x v="51"/>
    <x v="13"/>
    <n v="9"/>
    <x v="1"/>
    <x v="0"/>
    <s v="DCS AMMONIA-UTILITIES"/>
    <m/>
    <m/>
    <m/>
    <s v="O1011014R"/>
    <n v="9"/>
    <m/>
    <s v=""/>
    <s v="00-Common"/>
    <s v="TS-O-03:25/_x000a_O1011014R_U9:3"/>
    <s v="TS-O-03:26/_x000a_O1011014R_U9:4"/>
    <s v=""/>
    <m/>
    <s v="O1011014R:9A/_x000a_O1011014R_U9:5"/>
    <s v="O1011014R:9C/_x000a_O1011014R_U9:6"/>
    <m/>
    <s v=""/>
    <s v=""/>
  </r>
  <r>
    <s v="01"/>
    <m/>
    <s v="Сигнал"/>
    <s v="17-T -020200"/>
    <s v="17TY0020200"/>
    <s v="00"/>
    <s v="Steam to NaOH regeneration"/>
    <s v="ПАР К РЕГЕНЕРАЦИИ NAOH"/>
    <s v="Smart Positioner"/>
    <s v="4124-FY-VD-BD17617L02200002_SH.4"/>
    <x v="9"/>
    <s v="DCS_AO_02"/>
    <m/>
    <x v="86"/>
    <x v="1"/>
    <x v="1"/>
    <x v="1"/>
    <x v="0"/>
    <x v="1"/>
    <x v="1"/>
    <x v="0"/>
    <x v="1"/>
    <x v="0"/>
    <s v="O1011014R_U10"/>
    <s v="HD5546"/>
    <s v="O1011014R"/>
    <s v="TUA711-AIO16"/>
    <s v="17-SC-DCS-002/O1011014R/ 17-MC-DCS-008"/>
    <s v="DB37-*m"/>
    <x v="1"/>
    <s v="CPO101"/>
    <n v="1"/>
    <x v="0"/>
    <x v="51"/>
    <x v="13"/>
    <n v="10"/>
    <x v="1"/>
    <x v="0"/>
    <s v="DCS AMMONIA-UTILITIES"/>
    <m/>
    <m/>
    <m/>
    <s v="O1011014R"/>
    <n v="10"/>
    <m/>
    <s v=""/>
    <s v="00-Common"/>
    <s v="TS-O-06:5/_x000a_O1011014R_U10:3"/>
    <s v="TS-O-06:6/_x000a_O1011014R_U10:4"/>
    <s v=""/>
    <m/>
    <s v="O1011014R:10A/_x000a_O1011014R_U10:5"/>
    <s v="O1011014R:10C/_x000a_O1011014R_U10:6"/>
    <m/>
    <s v=""/>
    <s v=""/>
  </r>
  <r>
    <s v="01"/>
    <m/>
    <s v="Сигнал"/>
    <s v="17-F -020202"/>
    <s v="17FY020202"/>
    <s v="00"/>
    <s v="Water from regeneration pumps"/>
    <s v="ВОДА ИЗ НАСОСА РЕГЕНЕРАЦИИ"/>
    <s v="Smart Positioner"/>
    <s v="4124-FY-VD-BD17617L02200002_SH.4"/>
    <x v="9"/>
    <s v="DCS_AO_02"/>
    <m/>
    <x v="86"/>
    <x v="1"/>
    <x v="3"/>
    <x v="1"/>
    <x v="0"/>
    <x v="3"/>
    <x v="3"/>
    <x v="0"/>
    <x v="1"/>
    <x v="0"/>
    <s v="O1011014R_U11"/>
    <s v="HD5546"/>
    <s v="O1011014R"/>
    <s v="TUA711-AIO16"/>
    <s v="17-SC-DCS-002/O1011014R/ 17-MC-DCS-008"/>
    <s v="DB37-*m"/>
    <x v="1"/>
    <s v="CPO101"/>
    <n v="1"/>
    <x v="0"/>
    <x v="51"/>
    <x v="13"/>
    <n v="11"/>
    <x v="1"/>
    <x v="0"/>
    <s v="DCS AMMONIA-UTILITIES"/>
    <m/>
    <m/>
    <m/>
    <s v="O1011014R"/>
    <n v="11"/>
    <m/>
    <s v=""/>
    <s v="00-Common"/>
    <s v="TS-O-06:9/_x000a_O1011014R_U11:3"/>
    <s v="TS-O-06:10/_x000a_O1011014R_U11:4"/>
    <s v=""/>
    <m/>
    <s v="O1011014R:11A/_x000a_O1011014R_U11:5"/>
    <s v="O1011014R:11C/_x000a_O1011014R_U11:6"/>
    <m/>
    <s v=""/>
    <s v=""/>
  </r>
  <r>
    <s v="01"/>
    <m/>
    <s v="Сигнал"/>
    <s v="17-F -020203"/>
    <s v="17FY020203"/>
    <s v="00"/>
    <s v="Water to NaOH regeneration"/>
    <s v="ВОДА К РЕГЕНЕРАЦИИ NAOH"/>
    <s v="Smart Positioner"/>
    <s v="4124-FY-VD-BD17617L02200002_SH.4"/>
    <x v="9"/>
    <s v="DCS_AO_02"/>
    <m/>
    <x v="86"/>
    <x v="1"/>
    <x v="6"/>
    <x v="1"/>
    <x v="0"/>
    <x v="6"/>
    <x v="6"/>
    <x v="0"/>
    <x v="1"/>
    <x v="0"/>
    <s v="O1011014R_U12"/>
    <s v="HD5546"/>
    <s v="O1011014R"/>
    <s v="TUA711-AIO16"/>
    <s v="17-SC-DCS-002/O1011014R/ 17-MC-DCS-008"/>
    <s v="DB37-*m"/>
    <x v="1"/>
    <s v="CPO101"/>
    <n v="1"/>
    <x v="0"/>
    <x v="51"/>
    <x v="13"/>
    <n v="12"/>
    <x v="1"/>
    <x v="0"/>
    <s v="DCS AMMONIA-UTILITIES"/>
    <m/>
    <m/>
    <m/>
    <s v="O1011014R"/>
    <n v="12"/>
    <m/>
    <s v=""/>
    <s v="00-Common"/>
    <s v="TS-O-06:13/_x000a_O1011014R_U12:3"/>
    <s v="TS-O-06:14/_x000a_O1011014R_U12:4"/>
    <s v=""/>
    <m/>
    <s v="O1011014R:12A/_x000a_O1011014R_U12:5"/>
    <s v="O1011014R:12C/_x000a_O1011014R_U12:6"/>
    <m/>
    <s v=""/>
    <s v=""/>
  </r>
  <r>
    <s v="01"/>
    <m/>
    <s v="Сигнал"/>
    <s v="17-H -070859"/>
    <s v="17HY070859"/>
    <s v="14"/>
    <s v="17-L-073-PM-075A Chlorine Enhancer Injection Pump"/>
    <s v="НАСОС ВПРЫСКА УСИЛ ХЛОРА"/>
    <s v="Electric Stroke Actuator"/>
    <s v="4124-FY-VD-BD17217L07300005"/>
    <x v="9"/>
    <s v="DCS_AO_02"/>
    <m/>
    <x v="87"/>
    <x v="0"/>
    <x v="0"/>
    <x v="1"/>
    <x v="46"/>
    <x v="0"/>
    <x v="0"/>
    <x v="0"/>
    <x v="0"/>
    <x v="0"/>
    <s v="O1011014R_U13"/>
    <s v="HD5546"/>
    <s v="O1011014R"/>
    <s v="TUA711-AIO16"/>
    <s v="17-SC-DCS-002/O1011014R/ 17-MC-DCS-008"/>
    <s v="DB37-*m"/>
    <x v="1"/>
    <s v="CPO101"/>
    <n v="1"/>
    <x v="0"/>
    <x v="51"/>
    <x v="13"/>
    <n v="13"/>
    <x v="1"/>
    <x v="0"/>
    <s v="DCS AMMONIA-UTILITIES"/>
    <m/>
    <m/>
    <m/>
    <s v="O1011014R"/>
    <n v="13"/>
    <m/>
    <s v=""/>
    <s v="14-Wastewater Treatment Area"/>
    <s v="TS-O-08:3/_x000a_O1011014R_U13:3"/>
    <s v="TS-O-08:4/_x000a_O1011014R_U13:4"/>
    <s v=""/>
    <m/>
    <s v="O1011014R:13A/_x000a_O1011014R_U13:5"/>
    <s v="O1011014R:13C/_x000a_O1011014R_U13:6"/>
    <m/>
    <s v=""/>
    <s v=""/>
  </r>
  <r>
    <s v="01"/>
    <m/>
    <s v="Сигнал"/>
    <s v="17-H -070860"/>
    <s v="17HY070860"/>
    <s v="14"/>
    <s v="17-L-073-PM-075B Chlorine Enhancer Injection Pump"/>
    <s v="НАСОС ВПРЫСКА УСИЛ ХЛОРА"/>
    <s v="Electric Stroke Actuator"/>
    <s v="4124-FY-VD-BD17217L07300005"/>
    <x v="9"/>
    <s v="DCS_AO_02"/>
    <m/>
    <x v="87"/>
    <x v="0"/>
    <x v="1"/>
    <x v="1"/>
    <x v="46"/>
    <x v="1"/>
    <x v="1"/>
    <x v="0"/>
    <x v="0"/>
    <x v="0"/>
    <s v="O1011014R_U14"/>
    <s v="HD5546"/>
    <s v="O1011014R"/>
    <s v="TUA711-AIO16"/>
    <s v="17-SC-DCS-002/O1011014R/ 17-MC-DCS-008"/>
    <s v="DB37-*m"/>
    <x v="1"/>
    <s v="CPO101"/>
    <n v="1"/>
    <x v="0"/>
    <x v="51"/>
    <x v="13"/>
    <n v="14"/>
    <x v="1"/>
    <x v="0"/>
    <s v="DCS AMMONIA-UTILITIES"/>
    <m/>
    <m/>
    <m/>
    <s v="O1011014R"/>
    <n v="14"/>
    <m/>
    <s v=""/>
    <s v="14-Wastewater Treatment Area"/>
    <s v="TS-O-08:5/_x000a_O1011014R_U14:3"/>
    <s v="TS-O-08:6/_x000a_O1011014R_U14:4"/>
    <s v=""/>
    <m/>
    <s v="O1011014R:14A/_x000a_O1011014R_U14:5"/>
    <s v="O1011014R:14C/_x000a_O1011014R_U14:6"/>
    <m/>
    <s v=""/>
    <s v=""/>
  </r>
  <r>
    <s v="01"/>
    <m/>
    <s v="Сигнал"/>
    <s v="17-F -020204"/>
    <s v="17FY020204"/>
    <s v="00"/>
    <s v="Neutralized water to plant drain system"/>
    <s v="НЕЙТРАЛ.ВОДА В ДРЕН.СИСТЕМУ ЗАВ"/>
    <s v="Smart Positioner"/>
    <s v="4124-FY-VD-BD17617L02200002_SH.7"/>
    <x v="9"/>
    <s v="DCS_AO_02"/>
    <m/>
    <x v="88"/>
    <x v="2"/>
    <x v="0"/>
    <x v="1"/>
    <x v="47"/>
    <x v="0"/>
    <x v="0"/>
    <x v="0"/>
    <x v="2"/>
    <x v="0"/>
    <s v="O1011014R_U15"/>
    <s v="HD5546"/>
    <s v="O1011014R"/>
    <s v="TUA711-AIO16"/>
    <s v="17-SC-DCS-002/O1011014R/ 17-MC-DCS-008"/>
    <s v="DB37-*m"/>
    <x v="1"/>
    <s v="CPO101"/>
    <n v="1"/>
    <x v="0"/>
    <x v="51"/>
    <x v="13"/>
    <n v="15"/>
    <x v="1"/>
    <x v="0"/>
    <s v="DCS AMMONIA-UTILITIES"/>
    <m/>
    <m/>
    <m/>
    <s v="O1011014R"/>
    <n v="15"/>
    <m/>
    <s v=""/>
    <s v="00-Common"/>
    <s v="TS-P-03:3/_x000a_O1011014R_U15:3"/>
    <s v="TS-P-03:4/_x000a_O1011014R_U15:4"/>
    <s v=""/>
    <m/>
    <s v="O1011014R:15A/_x000a_O1011014R_U15:5"/>
    <s v="O1011014R:15C/_x000a_O1011014R_U15:6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m/>
    <m/>
    <s v="O1011014R"/>
    <s v="TUA711-AIO16"/>
    <m/>
    <m/>
    <x v="1"/>
    <s v="CPO101"/>
    <n v="1"/>
    <x v="0"/>
    <x v="51"/>
    <x v="13"/>
    <n v="16"/>
    <x v="1"/>
    <x v="0"/>
    <m/>
    <m/>
    <m/>
    <m/>
    <s v="O1011014R"/>
    <n v="16"/>
    <m/>
    <m/>
    <m/>
    <s v=""/>
    <s v=""/>
    <s v=""/>
    <m/>
    <s v=""/>
    <s v=""/>
    <m/>
    <s v=""/>
    <s v=""/>
  </r>
  <r>
    <s v="01"/>
    <m/>
    <s v="Сигнал"/>
    <s v="17-M -141    -A"/>
    <s v="17TSHM141A"/>
    <s v="14"/>
    <s v="Rain Water Pump 17-P-141A"/>
    <s v="17-P-141A ВЫСОКАЯ ТЕМПЕРАТУРА"/>
    <s v="Motor Over temperature Status"/>
    <s v="4124-XZ-DM-21714001"/>
    <x v="18"/>
    <s v="DCS_DI_02"/>
    <m/>
    <x v="92"/>
    <x v="2"/>
    <x v="5"/>
    <x v="5"/>
    <x v="46"/>
    <x v="5"/>
    <x v="5"/>
    <x v="0"/>
    <x v="2"/>
    <x v="0"/>
    <s v="O1011100_U1"/>
    <s v="HD5516"/>
    <s v="O1011100"/>
    <s v="TUA711-DIO32"/>
    <s v="17-SC-DCS-002/O1011100/ 17-MC-DCS-002"/>
    <s v="DB37-*m"/>
    <x v="1"/>
    <s v="CPO101"/>
    <n v="1"/>
    <x v="1"/>
    <x v="52"/>
    <x v="0"/>
    <n v="1"/>
    <x v="2"/>
    <x v="1"/>
    <s v="DCS AMMONIA-UTILITIES"/>
    <m/>
    <m/>
    <m/>
    <s v="O1011100"/>
    <n v="1"/>
    <m/>
    <s v=""/>
    <s v="14-Wastewater Treatment Area"/>
    <s v="TS-O-08:1/_x000a_O1011100_U1:3"/>
    <s v="TS-O-08:2/_x000a_O1011100_U1:4"/>
    <s v=""/>
    <m/>
    <s v="O1011100:1A/_x000a_O1011100_U1:5"/>
    <s v="O1011100:1B/_x000a_O1011100_U1:6"/>
    <m/>
    <s v=""/>
    <s v=""/>
  </r>
  <r>
    <s v="01"/>
    <m/>
    <s v="Сигнал"/>
    <s v="17-M -141    -B"/>
    <s v="17TSHM141B"/>
    <s v="14"/>
    <s v="Rain Water Pump 17-P-141B"/>
    <s v="17-P-141B ВЫСОКАЯ ТЕМПЕРАТУРА"/>
    <s v="Motor Over temperature Status"/>
    <s v="4124-XZ-DM-21714001"/>
    <x v="18"/>
    <s v="DCS_DI_02"/>
    <m/>
    <x v="92"/>
    <x v="2"/>
    <x v="0"/>
    <x v="5"/>
    <x v="46"/>
    <x v="0"/>
    <x v="0"/>
    <x v="0"/>
    <x v="2"/>
    <x v="0"/>
    <s v="O1011100_U2"/>
    <s v="HD5516"/>
    <s v="O1011100"/>
    <s v="TUA711-DIO32"/>
    <s v="17-SC-DCS-002/O1011100/ 17-MC-DCS-002"/>
    <s v="DB37-*m"/>
    <x v="1"/>
    <s v="CPO101"/>
    <n v="1"/>
    <x v="1"/>
    <x v="52"/>
    <x v="0"/>
    <n v="2"/>
    <x v="2"/>
    <x v="1"/>
    <s v="DCS AMMONIA-UTILITIES"/>
    <m/>
    <m/>
    <m/>
    <s v="O1011100"/>
    <n v="2"/>
    <m/>
    <s v=""/>
    <s v="14-Wastewater Treatment Area"/>
    <s v="TS-O-08:3/_x000a_O1011100_U2:3"/>
    <s v="TS-O-08:4/_x000a_O1011100_U2:4"/>
    <s v=""/>
    <m/>
    <s v="O1011100:2A/_x000a_O1011100_U2:5"/>
    <s v="O1011100:2B/_x000a_O1011100_U2:6"/>
    <m/>
    <s v=""/>
    <s v=""/>
  </r>
  <r>
    <s v="01"/>
    <m/>
    <s v="Сигнал"/>
    <s v="17-M -142    -A"/>
    <s v="17TSHM142A"/>
    <s v="14"/>
    <s v="Contaminated Water Pump 17-P-142A"/>
    <s v="17-P-142A ВЫСОКАЯ ТЕМПЕРАТУРА"/>
    <s v="Motor Over temperature Status"/>
    <s v="4124-XZ-DM-21714001"/>
    <x v="18"/>
    <s v="DCS_DI_02"/>
    <m/>
    <x v="92"/>
    <x v="2"/>
    <x v="1"/>
    <x v="5"/>
    <x v="46"/>
    <x v="1"/>
    <x v="1"/>
    <x v="0"/>
    <x v="2"/>
    <x v="0"/>
    <s v="O1011100_U3"/>
    <s v="HD5516"/>
    <s v="O1011100"/>
    <s v="TUA711-DIO32"/>
    <s v="17-SC-DCS-002/O1011100/ 17-MC-DCS-002"/>
    <s v="DB37-*m"/>
    <x v="1"/>
    <s v="CPO101"/>
    <n v="1"/>
    <x v="1"/>
    <x v="52"/>
    <x v="0"/>
    <n v="3"/>
    <x v="2"/>
    <x v="1"/>
    <s v="DCS AMMONIA-UTILITIES"/>
    <m/>
    <m/>
    <m/>
    <s v="O1011100"/>
    <n v="3"/>
    <m/>
    <s v=""/>
    <s v="14-Wastewater Treatment Area"/>
    <s v="TS-O-08:5/_x000a_O1011100_U3:3"/>
    <s v="TS-O-08:6/_x000a_O1011100_U3:4"/>
    <s v=""/>
    <m/>
    <s v="O1011100:3A/_x000a_O1011100_U3:5"/>
    <s v="O1011100:3B/_x000a_O1011100_U3:6"/>
    <m/>
    <s v=""/>
    <s v=""/>
  </r>
  <r>
    <s v="01"/>
    <m/>
    <s v="Сигнал"/>
    <s v="17-M -142    -B"/>
    <s v="17TSHM142B"/>
    <s v="14"/>
    <s v="Contaminated Water Pump 17-P-142A"/>
    <s v="17-P-142B ВЫСОКАЯ ТЕМПЕРАТУРА"/>
    <s v="Motor Over temperature Status"/>
    <s v="4124-XZ-DM-21714001"/>
    <x v="18"/>
    <s v="DCS_DI_02"/>
    <m/>
    <x v="92"/>
    <x v="2"/>
    <x v="2"/>
    <x v="5"/>
    <x v="46"/>
    <x v="2"/>
    <x v="2"/>
    <x v="0"/>
    <x v="2"/>
    <x v="0"/>
    <s v="O1011100_U4"/>
    <s v="HD5516"/>
    <s v="O1011100"/>
    <s v="TUA711-DIO32"/>
    <s v="17-SC-DCS-002/O1011100/ 17-MC-DCS-002"/>
    <s v="DB37-*m"/>
    <x v="1"/>
    <s v="CPO101"/>
    <n v="1"/>
    <x v="1"/>
    <x v="52"/>
    <x v="0"/>
    <n v="4"/>
    <x v="2"/>
    <x v="1"/>
    <s v="DCS AMMONIA-UTILITIES"/>
    <m/>
    <m/>
    <m/>
    <s v="O1011100"/>
    <n v="4"/>
    <m/>
    <s v=""/>
    <s v="14-Wastewater Treatment Area"/>
    <s v="TS-O-08:7/_x000a_O1011100_U4:3"/>
    <s v="TS-O-08:8/_x000a_O1011100_U4:4"/>
    <s v=""/>
    <m/>
    <s v="O1011100:4A/_x000a_O1011100_U4:5"/>
    <s v="O1011100:4B/_x000a_O1011100_U4:6"/>
    <m/>
    <s v=""/>
    <s v=""/>
  </r>
  <r>
    <s v="01"/>
    <m/>
    <s v="Сигнал"/>
    <s v="17-M -144    -A"/>
    <s v="17TSHM144A"/>
    <s v="14"/>
    <s v="Rain Water Pump 17-P-144A"/>
    <s v="17-P-144A ВЫСОКАЯ ТЕМПЕРАТУРА"/>
    <s v="Motor Over temperature Status"/>
    <s v="4124-XZ-DM-21714002"/>
    <x v="18"/>
    <s v="DCS_DI_02"/>
    <m/>
    <x v="92"/>
    <x v="2"/>
    <x v="3"/>
    <x v="5"/>
    <x v="46"/>
    <x v="3"/>
    <x v="3"/>
    <x v="0"/>
    <x v="2"/>
    <x v="0"/>
    <s v="O1011100_U5"/>
    <s v="HD5516"/>
    <s v="O1011100"/>
    <s v="TUA711-DIO32"/>
    <s v="17-SC-DCS-002/O1011100/ 17-MC-DCS-002"/>
    <s v="DB37-*m"/>
    <x v="1"/>
    <s v="CPO101"/>
    <n v="1"/>
    <x v="1"/>
    <x v="52"/>
    <x v="0"/>
    <n v="5"/>
    <x v="2"/>
    <x v="1"/>
    <s v="DCS AMMONIA-UTILITIES"/>
    <m/>
    <m/>
    <m/>
    <s v="O1011100"/>
    <n v="5"/>
    <m/>
    <s v=""/>
    <s v="14-Wastewater Treatment Area"/>
    <s v="TS-O-08:9/_x000a_O1011100_U5:3"/>
    <s v="TS-O-08:10/_x000a_O1011100_U5:4"/>
    <s v=""/>
    <m/>
    <s v="O1011100:5A/_x000a_O1011100_U5:5"/>
    <s v="O1011100:5B/_x000a_O1011100_U5:6"/>
    <m/>
    <s v=""/>
    <s v=""/>
  </r>
  <r>
    <s v="01"/>
    <m/>
    <s v="Сигнал"/>
    <s v="17-M -144    -B"/>
    <s v="17TSHM144B"/>
    <s v="14"/>
    <s v="Rain Water Pump 17-P-144B"/>
    <s v="17-P-144B ВЫСОКАЯ ТЕМПЕРАТУРА"/>
    <s v="Motor Over temperature Status"/>
    <s v="4124-XZ-DM-21714002"/>
    <x v="18"/>
    <s v="DCS_DI_02"/>
    <m/>
    <x v="92"/>
    <x v="2"/>
    <x v="4"/>
    <x v="5"/>
    <x v="46"/>
    <x v="4"/>
    <x v="4"/>
    <x v="0"/>
    <x v="2"/>
    <x v="0"/>
    <s v="O1011100_U6"/>
    <s v="HD5516"/>
    <s v="O1011100"/>
    <s v="TUA711-DIO32"/>
    <s v="17-SC-DCS-002/O1011100/ 17-MC-DCS-002"/>
    <s v="DB37-*m"/>
    <x v="1"/>
    <s v="CPO101"/>
    <n v="1"/>
    <x v="1"/>
    <x v="52"/>
    <x v="0"/>
    <n v="6"/>
    <x v="2"/>
    <x v="1"/>
    <s v="DCS AMMONIA-UTILITIES"/>
    <m/>
    <m/>
    <m/>
    <s v="O1011100"/>
    <n v="6"/>
    <m/>
    <s v=""/>
    <s v="14-Wastewater Treatment Area"/>
    <s v="TS-O-08:11/_x000a_O1011100_U6:3"/>
    <s v="TS-O-08:12/_x000a_O1011100_U6:4"/>
    <s v=""/>
    <m/>
    <s v="O1011100:6A/_x000a_O1011100_U6:5"/>
    <s v="O1011100:6B/_x000a_O1011100_U6:6"/>
    <m/>
    <s v=""/>
    <s v=""/>
  </r>
  <r>
    <s v="01"/>
    <m/>
    <s v="Сигнал"/>
    <s v="17-M -145    -A"/>
    <s v="17TSHM145A"/>
    <s v="14"/>
    <s v="Rain Water Pump 17-P-145A"/>
    <s v="17-P-145A ВЫСОКАЯ ТЕМПЕРАТУРА"/>
    <s v="Motor Over temperature Status"/>
    <s v="4124-XZ-DM-21714002"/>
    <x v="18"/>
    <s v="DCS_DI_02"/>
    <m/>
    <x v="92"/>
    <x v="2"/>
    <x v="6"/>
    <x v="5"/>
    <x v="46"/>
    <x v="6"/>
    <x v="6"/>
    <x v="0"/>
    <x v="2"/>
    <x v="0"/>
    <s v="O1011100_U7"/>
    <s v="HD5516"/>
    <s v="O1011100"/>
    <s v="TUA711-DIO32"/>
    <s v="17-SC-DCS-002/O1011100/ 17-MC-DCS-002"/>
    <s v="DB37-*m"/>
    <x v="1"/>
    <s v="CPO101"/>
    <n v="1"/>
    <x v="1"/>
    <x v="52"/>
    <x v="0"/>
    <n v="7"/>
    <x v="2"/>
    <x v="1"/>
    <s v="DCS AMMONIA-UTILITIES"/>
    <m/>
    <m/>
    <m/>
    <s v="O1011100"/>
    <n v="7"/>
    <m/>
    <s v=""/>
    <s v="14-Wastewater Treatment Area"/>
    <s v="TS-O-08:13/_x000a_O1011100_U7:3"/>
    <s v="TS-O-08:14/_x000a_O1011100_U7:4"/>
    <s v=""/>
    <m/>
    <s v="O1011100:7A/_x000a_O1011100_U7:5"/>
    <s v="O1011100:7B/_x000a_O1011100_U7:6"/>
    <m/>
    <s v=""/>
    <s v=""/>
  </r>
  <r>
    <s v="01"/>
    <m/>
    <s v="Сигнал"/>
    <s v="17-M -145    -B"/>
    <s v="17TSHM145B"/>
    <s v="14"/>
    <s v="Rain Water Pump 17-P-145B"/>
    <s v="17-P-145B ВЫСОКАЯ ТЕМПЕРАТУРА"/>
    <s v="Motor Overtemperature Command"/>
    <s v="4124-XZ-DM-21714002"/>
    <x v="18"/>
    <s v="DCS_DI_02"/>
    <m/>
    <x v="92"/>
    <x v="2"/>
    <x v="7"/>
    <x v="5"/>
    <x v="46"/>
    <x v="7"/>
    <x v="7"/>
    <x v="0"/>
    <x v="2"/>
    <x v="0"/>
    <s v="O1011100_U8"/>
    <s v="HD5516"/>
    <s v="O1011100"/>
    <s v="TUA711-DIO32"/>
    <s v="17-SC-DCS-002/O1011100/ 17-MC-DCS-002"/>
    <s v="DB37-*m"/>
    <x v="1"/>
    <s v="CPO101"/>
    <n v="1"/>
    <x v="1"/>
    <x v="52"/>
    <x v="0"/>
    <n v="8"/>
    <x v="2"/>
    <x v="1"/>
    <s v="DCS AMMONIA-UTILITIES"/>
    <m/>
    <m/>
    <m/>
    <s v="O1011100"/>
    <n v="8"/>
    <m/>
    <s v=""/>
    <s v="14-Wastewater Treatment Area"/>
    <s v="TS-O-08:15/_x000a_O1011100_U8:3"/>
    <s v="TS-O-08:16/_x000a_O1011100_U8:4"/>
    <s v=""/>
    <m/>
    <s v="O1011100:8A/_x000a_O1011100_U8:5"/>
    <s v="O1011100:8B/_x000a_O1011100_U8:6"/>
    <m/>
    <s v=""/>
    <s v=""/>
  </r>
  <r>
    <s v="01"/>
    <m/>
    <s v="Сигнал"/>
    <s v="17-M -140LP  -A  "/>
    <s v="17TSHM140LPA"/>
    <s v="14"/>
    <s v="Rain Water Water lift station 1 pump 17-P-140LPA"/>
    <s v="17-P-140LPA  ВЫСОКАЯ ТЕМПЕРАТУРА"/>
    <s v="Motor Over temperature Status"/>
    <s v="4124-XZ-DM-21714003"/>
    <x v="18"/>
    <s v="DCS_DI_02"/>
    <m/>
    <x v="93"/>
    <x v="0"/>
    <x v="0"/>
    <x v="5"/>
    <x v="22"/>
    <x v="0"/>
    <x v="0"/>
    <x v="0"/>
    <x v="0"/>
    <x v="0"/>
    <s v="O1011100_U9"/>
    <s v="HD5516"/>
    <s v="O1011100"/>
    <s v="TUA711-DIO32"/>
    <s v="17-SC-DCS-002/O1011100/ 17-MC-DCS-002"/>
    <s v="DB37-*m"/>
    <x v="1"/>
    <s v="CPO101"/>
    <n v="1"/>
    <x v="1"/>
    <x v="52"/>
    <x v="0"/>
    <n v="9"/>
    <x v="2"/>
    <x v="1"/>
    <s v="DCS AMMONIA-UTILITIES"/>
    <m/>
    <m/>
    <m/>
    <s v="O1011100"/>
    <n v="9"/>
    <m/>
    <s v=""/>
    <s v="14-Wastewater Treatment Area"/>
    <s v="TS-P-06:3/_x000a_O1011100_U9:3"/>
    <s v="TS-P-06:4/_x000a_O1011100_U9:4"/>
    <s v=""/>
    <m/>
    <s v="O1011100:9A/_x000a_O1011100_U9:5"/>
    <s v="O1011100:9B/_x000a_O1011100_U9:6"/>
    <m/>
    <s v=""/>
    <s v=""/>
  </r>
  <r>
    <s v="01"/>
    <m/>
    <s v="Сигнал"/>
    <s v="17-M -140LP  -B  "/>
    <s v="17TSHM140LPB"/>
    <s v="14"/>
    <s v="Rain Water Water lift station 1 pump 17-P-140LPB"/>
    <s v="17-P-140LPB  ВЫСОКАЯ ТЕМПЕРАТУРА"/>
    <s v="Motor Over temperature Status"/>
    <s v="4124-XZ-DM-21714003"/>
    <x v="18"/>
    <s v="DCS_DI_02"/>
    <m/>
    <x v="93"/>
    <x v="0"/>
    <x v="2"/>
    <x v="5"/>
    <x v="22"/>
    <x v="2"/>
    <x v="2"/>
    <x v="0"/>
    <x v="0"/>
    <x v="0"/>
    <s v="O1011100_U10"/>
    <s v="HD5516"/>
    <s v="O1011100"/>
    <s v="TUA711-DIO32"/>
    <s v="17-SC-DCS-002/O1011100/ 17-MC-DCS-002"/>
    <s v="DB37-*m"/>
    <x v="1"/>
    <s v="CPO101"/>
    <n v="1"/>
    <x v="1"/>
    <x v="52"/>
    <x v="0"/>
    <n v="10"/>
    <x v="2"/>
    <x v="1"/>
    <s v="DCS AMMONIA-UTILITIES"/>
    <m/>
    <m/>
    <m/>
    <s v="O1011100"/>
    <n v="10"/>
    <m/>
    <s v=""/>
    <s v="14-Wastewater Treatment Area"/>
    <s v="TS-P-06:7/_x000a_O1011100_U10:3"/>
    <s v="TS-P-06:8/_x000a_O1011100_U10:4"/>
    <s v=""/>
    <m/>
    <s v="O1011100:10A/_x000a_O1011100_U10:5"/>
    <s v="O1011100:10B/_x000a_O1011100_U10:6"/>
    <m/>
    <s v=""/>
    <s v=""/>
  </r>
  <r>
    <s v="01"/>
    <m/>
    <s v="Сигнал"/>
    <s v="17-M -143LP  -A  "/>
    <s v="17TSHM143LPA"/>
    <s v="14"/>
    <s v="Rain Water Water lift station 2 pump 17-P-143LPA"/>
    <s v="17-P-143LPA ВЫСОКАЯ ТЕМПЕРАТУРА"/>
    <s v="Motor Over temperature Status"/>
    <s v="4124-XZ-DM-21714003"/>
    <x v="18"/>
    <s v="DCS_DI_02"/>
    <m/>
    <x v="94"/>
    <x v="2"/>
    <x v="0"/>
    <x v="5"/>
    <x v="50"/>
    <x v="0"/>
    <x v="0"/>
    <x v="0"/>
    <x v="2"/>
    <x v="0"/>
    <s v="O1011100_U11"/>
    <s v="HD5516"/>
    <s v="O1011100"/>
    <s v="TUA711-DIO32"/>
    <s v="17-SC-DCS-002/O1011100/ 17-MC-DCS-002"/>
    <s v="DB37-*m"/>
    <x v="1"/>
    <s v="CPO101"/>
    <n v="1"/>
    <x v="1"/>
    <x v="52"/>
    <x v="0"/>
    <n v="11"/>
    <x v="2"/>
    <x v="1"/>
    <s v="DCS AMMONIA-UTILITIES"/>
    <m/>
    <m/>
    <m/>
    <s v="O1011100"/>
    <n v="11"/>
    <m/>
    <s v=""/>
    <s v="14-Wastewater Treatment Area"/>
    <s v="TS-Q-13:3/_x000a_O1011100_U11:3"/>
    <s v="TS-Q-13:4/_x000a_O1011100_U11:4"/>
    <s v=""/>
    <m/>
    <s v="O1011100:11A/_x000a_O1011100_U11:5"/>
    <s v="O1011100:11B/_x000a_O1011100_U11:6"/>
    <m/>
    <s v=""/>
    <s v=""/>
  </r>
  <r>
    <s v="01"/>
    <m/>
    <s v="Сигнал"/>
    <s v="17-M -146LP  -A  "/>
    <s v="17TSHM146LPA"/>
    <s v="14"/>
    <s v="Rain Water Contaminated Water lift 17-P-146LPA"/>
    <s v="17-P-146LPA  ВЫСОКАЯ ТЕМПЕРАТУРА"/>
    <s v="Motor Over temperature Status"/>
    <s v="4124-XZ-DM-21714003"/>
    <x v="18"/>
    <s v="DCS_DI_02"/>
    <m/>
    <x v="94"/>
    <x v="2"/>
    <x v="2"/>
    <x v="5"/>
    <x v="50"/>
    <x v="2"/>
    <x v="2"/>
    <x v="0"/>
    <x v="2"/>
    <x v="0"/>
    <s v="O1011100_U12"/>
    <s v="HD5516"/>
    <s v="O1011100"/>
    <s v="TUA711-DIO32"/>
    <s v="17-SC-DCS-002/O1011100/ 17-MC-DCS-002"/>
    <s v="DB37-*m"/>
    <x v="1"/>
    <s v="CPO101"/>
    <n v="1"/>
    <x v="1"/>
    <x v="52"/>
    <x v="0"/>
    <n v="12"/>
    <x v="2"/>
    <x v="1"/>
    <s v="DCS AMMONIA-UTILITIES"/>
    <m/>
    <m/>
    <m/>
    <s v="O1011100"/>
    <n v="12"/>
    <m/>
    <s v=""/>
    <s v="14-Wastewater Treatment Area"/>
    <s v="TS-Q-13:7/_x000a_O1011100_U12:3"/>
    <s v="TS-Q-13:8/_x000a_O1011100_U12:4"/>
    <s v=""/>
    <m/>
    <s v="O1011100:12A/_x000a_O1011100_U12:5"/>
    <s v="O1011100:12B/_x000a_O1011100_U12:6"/>
    <m/>
    <s v=""/>
    <s v=""/>
  </r>
  <r>
    <s v="01"/>
    <m/>
    <s v="Сигнал"/>
    <s v="17-M -147LP  -A  "/>
    <s v="17TSHM147LPA"/>
    <s v="14"/>
    <s v="Rain Water Contaminated Water lift 17-P-147LPA"/>
    <s v="17-P-147LPA ВЫСОКАЯ ТЕМПЕРАТУРА"/>
    <s v="Motor Over temperature Status"/>
    <s v="4124-XZ-DM-21714003"/>
    <x v="18"/>
    <s v="DCS_DI_02"/>
    <m/>
    <x v="94"/>
    <x v="2"/>
    <x v="4"/>
    <x v="5"/>
    <x v="50"/>
    <x v="4"/>
    <x v="4"/>
    <x v="0"/>
    <x v="2"/>
    <x v="0"/>
    <s v="O1011100_U13"/>
    <s v="HD5516"/>
    <s v="O1011100"/>
    <s v="TUA711-DIO32"/>
    <s v="17-SC-DCS-002/O1011100/ 17-MC-DCS-002"/>
    <s v="DB37-*m"/>
    <x v="1"/>
    <s v="CPO101"/>
    <n v="1"/>
    <x v="1"/>
    <x v="52"/>
    <x v="0"/>
    <n v="13"/>
    <x v="2"/>
    <x v="1"/>
    <s v="DCS AMMONIA-UTILITIES"/>
    <m/>
    <m/>
    <m/>
    <s v="O1011100"/>
    <n v="13"/>
    <m/>
    <s v=""/>
    <s v="14-Wastewater Treatment Area"/>
    <s v="TS-Q-13:11/_x000a_O1011100_U13:3"/>
    <s v="TS-Q-13:12/_x000a_O1011100_U13:4"/>
    <s v=""/>
    <m/>
    <s v="O1011100:13A/_x000a_O1011100_U13:5"/>
    <s v="O1011100:13B/_x000a_O1011100_U13:6"/>
    <m/>
    <s v=""/>
    <s v=""/>
  </r>
  <r>
    <s v="01"/>
    <m/>
    <s v="Сигнал"/>
    <s v="17-M -143LP  -B  "/>
    <s v="17TSHM143LPB"/>
    <s v="14"/>
    <s v="Rain Water Water lift station 2 pump 17-P-143LPB"/>
    <s v="17-P-143LPB  ВЫСОКАЯ ТЕМПЕРАТУРА"/>
    <s v="Motor Over temperature Status"/>
    <s v="4124-XZ-DM-21714003"/>
    <x v="18"/>
    <s v="DCS_DI_02"/>
    <m/>
    <x v="94"/>
    <x v="2"/>
    <x v="7"/>
    <x v="5"/>
    <x v="50"/>
    <x v="7"/>
    <x v="7"/>
    <x v="0"/>
    <x v="2"/>
    <x v="0"/>
    <s v="O1011100_U14"/>
    <s v="HD5516"/>
    <s v="O1011100"/>
    <s v="TUA711-DIO32"/>
    <s v="17-SC-DCS-002/O1011100/ 17-MC-DCS-002"/>
    <s v="DB37-*m"/>
    <x v="1"/>
    <s v="CPO101"/>
    <n v="1"/>
    <x v="1"/>
    <x v="52"/>
    <x v="0"/>
    <n v="14"/>
    <x v="2"/>
    <x v="1"/>
    <s v="DCS AMMONIA-UTILITIES"/>
    <m/>
    <m/>
    <m/>
    <s v="O1011100"/>
    <n v="14"/>
    <m/>
    <s v=""/>
    <s v="14-Wastewater Treatment Area"/>
    <s v="TS-Q-13:15/_x000a_O1011100_U14:3"/>
    <s v="TS-Q-13:16/_x000a_O1011100_U14:4"/>
    <s v=""/>
    <m/>
    <s v="O1011100:14A/_x000a_O1011100_U14:5"/>
    <s v="O1011100:14B/_x000a_O1011100_U14:6"/>
    <m/>
    <s v=""/>
    <s v=""/>
  </r>
  <r>
    <s v="01"/>
    <m/>
    <s v="Сигнал"/>
    <s v="17-M -146LP  -B  "/>
    <s v="17TSHM146LPB"/>
    <s v="14"/>
    <s v="Rain Water Contaminated Water lift 17-P-146LPB"/>
    <s v="17-P-146LPB ВЫСОКАЯ ТЕМПЕРАТУРА"/>
    <s v="Motor Over temperature Status"/>
    <s v="4124-XZ-DM-21714003"/>
    <x v="18"/>
    <s v="DCS_DI_02"/>
    <m/>
    <x v="94"/>
    <x v="2"/>
    <x v="11"/>
    <x v="5"/>
    <x v="50"/>
    <x v="11"/>
    <x v="11"/>
    <x v="0"/>
    <x v="2"/>
    <x v="0"/>
    <s v="O1011100_U15"/>
    <s v="HD5516"/>
    <s v="O1011100"/>
    <s v="TUA711-DIO32"/>
    <s v="17-SC-DCS-002/O1011100/ 17-MC-DCS-002"/>
    <s v="DB37-*m"/>
    <x v="1"/>
    <s v="CPO101"/>
    <n v="1"/>
    <x v="1"/>
    <x v="52"/>
    <x v="0"/>
    <n v="15"/>
    <x v="2"/>
    <x v="1"/>
    <s v="DCS AMMONIA-UTILITIES"/>
    <m/>
    <m/>
    <m/>
    <s v="O1011100"/>
    <n v="15"/>
    <m/>
    <s v=""/>
    <s v="14-Wastewater Treatment Area"/>
    <s v="TS-Q-13:19/_x000a_O1011100_U15:3"/>
    <s v="TS-Q-13:20/_x000a_O1011100_U15:4"/>
    <s v=""/>
    <m/>
    <s v="O1011100:15A/_x000a_O1011100_U15:5"/>
    <s v="O1011100:15B/_x000a_O1011100_U15:6"/>
    <m/>
    <s v=""/>
    <s v=""/>
  </r>
  <r>
    <s v="01"/>
    <m/>
    <s v="Сигнал"/>
    <s v="17-M -147LP  -B  "/>
    <s v="17TSHM147LPB"/>
    <s v="14"/>
    <s v="Rain Water Contaminated Water lift 17-P-147LPB"/>
    <s v="17-P-147LPB ВЫСОКАЯ ТЕМПЕРАТУРА"/>
    <s v="Motor Over temperature Status"/>
    <s v="4124-XZ-DM-21714003"/>
    <x v="18"/>
    <s v="DCS_DI_02"/>
    <m/>
    <x v="94"/>
    <x v="2"/>
    <x v="13"/>
    <x v="5"/>
    <x v="50"/>
    <x v="13"/>
    <x v="13"/>
    <x v="0"/>
    <x v="2"/>
    <x v="0"/>
    <s v="O1011100_U16"/>
    <s v="HD5516"/>
    <s v="O1011100"/>
    <s v="TUA711-DIO32"/>
    <s v="17-SC-DCS-002/O1011100/ 17-MC-DCS-002"/>
    <s v="DB37-*m"/>
    <x v="1"/>
    <s v="CPO101"/>
    <n v="1"/>
    <x v="1"/>
    <x v="52"/>
    <x v="0"/>
    <n v="16"/>
    <x v="2"/>
    <x v="1"/>
    <s v="DCS AMMONIA-UTILITIES"/>
    <m/>
    <m/>
    <m/>
    <s v="O1011100"/>
    <n v="16"/>
    <m/>
    <s v=""/>
    <s v="14-Wastewater Treatment Area"/>
    <s v="TS-Q-13:23/_x000a_O1011100_U16:3"/>
    <s v="TS-Q-13:24/_x000a_O1011100_U16:4"/>
    <s v=""/>
    <m/>
    <s v="O1011100:16A/_x000a_O1011100_U16:5"/>
    <s v="O1011100:16B/_x000a_O1011100_U16:6"/>
    <m/>
    <s v=""/>
    <s v=""/>
  </r>
  <r>
    <s v="01"/>
    <m/>
    <s v="Сигнал"/>
    <s v="17-M -141    -A"/>
    <s v="17XSLM141A"/>
    <s v="14"/>
    <s v="Rain Water Pump 17-P-141A"/>
    <s v="17-P-141A УТЕЧКА"/>
    <s v="Motor Leakage Status"/>
    <s v="4124-XZ-DM-21714001"/>
    <x v="20"/>
    <s v="DCS_DI_04"/>
    <m/>
    <x v="92"/>
    <x v="2"/>
    <x v="10"/>
    <x v="5"/>
    <x v="46"/>
    <x v="10"/>
    <x v="10"/>
    <x v="0"/>
    <x v="2"/>
    <x v="0"/>
    <s v="O1011100_U17"/>
    <s v="KFD2-ER-1.W.LB"/>
    <s v="O1011100"/>
    <s v="TUA711-DIO32"/>
    <s v="17-SC-DCS-002/O1011100/ 17-MC-DCS-002"/>
    <s v="DB37-*m"/>
    <x v="1"/>
    <s v="CPO101"/>
    <n v="1"/>
    <x v="1"/>
    <x v="52"/>
    <x v="0"/>
    <n v="17"/>
    <x v="2"/>
    <x v="1"/>
    <s v="DCS AMMONIA-UTILITIES"/>
    <m/>
    <m/>
    <m/>
    <s v="O1011100"/>
    <n v="17"/>
    <m/>
    <s v=""/>
    <s v="14-Wastewater Treatment Area"/>
    <s v="TS-O-08:17/_x000a_O1011100_U17:3"/>
    <s v="TS-O-08:18/_x000a_O1011100_U17:1"/>
    <s v=""/>
    <m/>
    <s v="O1011100:17A/_x000a_O1011100_U17:7"/>
    <s v="O1011100:17B/_x000a_O1011100_U17:8"/>
    <m/>
    <s v=""/>
    <s v=""/>
  </r>
  <r>
    <s v="01"/>
    <m/>
    <s v="Сигнал"/>
    <s v="17-M -141    -B"/>
    <s v="17XSLM141B"/>
    <s v="14"/>
    <s v="Rain Water Pump 17-P-141B"/>
    <s v="17-P-141B УТЕЧКА"/>
    <s v="Motor Leakage Status"/>
    <s v="4124-XZ-DM-21714001"/>
    <x v="20"/>
    <s v="DCS_DI_04"/>
    <m/>
    <x v="92"/>
    <x v="2"/>
    <x v="11"/>
    <x v="5"/>
    <x v="46"/>
    <x v="11"/>
    <x v="11"/>
    <x v="0"/>
    <x v="2"/>
    <x v="0"/>
    <s v="O1011100_U18"/>
    <s v="KFD2-ER-1.W.LB"/>
    <s v="O1011100"/>
    <s v="TUA711-DIO32"/>
    <s v="17-SC-DCS-002/O1011100/ 17-MC-DCS-002"/>
    <s v="DB37-*m"/>
    <x v="1"/>
    <s v="CPO101"/>
    <n v="1"/>
    <x v="1"/>
    <x v="52"/>
    <x v="0"/>
    <n v="18"/>
    <x v="2"/>
    <x v="1"/>
    <s v="DCS AMMONIA-UTILITIES"/>
    <m/>
    <m/>
    <m/>
    <s v="O1011100"/>
    <n v="18"/>
    <m/>
    <s v=""/>
    <s v="14-Wastewater Treatment Area"/>
    <s v="TS-O-08:19/_x000a_O1011100_U18:3"/>
    <s v="TS-O-08:20/_x000a_O1011100_U18:1"/>
    <s v=""/>
    <m/>
    <s v="O1011100:18A/_x000a_O1011100_U18:7"/>
    <s v="O1011100:18B/_x000a_O1011100_U18:8"/>
    <m/>
    <s v=""/>
    <s v=""/>
  </r>
  <r>
    <s v="01"/>
    <m/>
    <s v="Сигнал"/>
    <s v="17-M -142    -A"/>
    <s v="17XSLM142A"/>
    <s v="14"/>
    <s v="Contaminated Water Pump 17-P-142A"/>
    <s v="17-P-142A УТЕЧКА"/>
    <s v="Motor Leakage Status"/>
    <s v="4124-XZ-DM-21714001"/>
    <x v="20"/>
    <s v="DCS_DI_04"/>
    <m/>
    <x v="92"/>
    <x v="2"/>
    <x v="12"/>
    <x v="5"/>
    <x v="46"/>
    <x v="12"/>
    <x v="12"/>
    <x v="0"/>
    <x v="2"/>
    <x v="0"/>
    <s v="O1011100_U19"/>
    <s v="KFD2-ER-1.W.LB"/>
    <s v="O1011100"/>
    <s v="TUA711-DIO32"/>
    <s v="17-SC-DCS-002/O1011100/ 17-MC-DCS-002"/>
    <s v="DB37-*m"/>
    <x v="1"/>
    <s v="CPO101"/>
    <n v="1"/>
    <x v="1"/>
    <x v="52"/>
    <x v="0"/>
    <n v="19"/>
    <x v="2"/>
    <x v="1"/>
    <s v="DCS AMMONIA-UTILITIES"/>
    <m/>
    <m/>
    <m/>
    <s v="O1011100"/>
    <n v="19"/>
    <m/>
    <s v=""/>
    <s v="14-Wastewater Treatment Area"/>
    <s v="TS-O-08:21/_x000a_O1011100_U19:3"/>
    <s v="TS-O-08:22/_x000a_O1011100_U19:1"/>
    <s v=""/>
    <m/>
    <s v="O1011100:19A/_x000a_O1011100_U19:7"/>
    <s v="O1011100:19B/_x000a_O1011100_U19:8"/>
    <m/>
    <s v=""/>
    <s v=""/>
  </r>
  <r>
    <s v="01"/>
    <m/>
    <s v="Сигнал"/>
    <s v="17-M -142    -B"/>
    <s v="17XSLM142B"/>
    <s v="14"/>
    <s v="Contaminated Water Pump 17-P-142A"/>
    <s v="17-P-142B УТЕЧКА"/>
    <s v="Motor Leakage Status"/>
    <s v="4124-XZ-DM-21714001"/>
    <x v="20"/>
    <s v="DCS_DI_04"/>
    <m/>
    <x v="92"/>
    <x v="2"/>
    <x v="13"/>
    <x v="5"/>
    <x v="46"/>
    <x v="13"/>
    <x v="13"/>
    <x v="0"/>
    <x v="2"/>
    <x v="0"/>
    <s v="O1011100_U20"/>
    <s v="KFD2-ER-1.W.LB"/>
    <s v="O1011100"/>
    <s v="TUA711-DIO32"/>
    <s v="17-SC-DCS-002/O1011100/ 17-MC-DCS-002"/>
    <s v="DB37-*m"/>
    <x v="1"/>
    <s v="CPO101"/>
    <n v="1"/>
    <x v="1"/>
    <x v="52"/>
    <x v="0"/>
    <n v="20"/>
    <x v="2"/>
    <x v="1"/>
    <s v="DCS AMMONIA-UTILITIES"/>
    <m/>
    <m/>
    <m/>
    <s v="O1011100"/>
    <n v="20"/>
    <m/>
    <s v=""/>
    <s v="14-Wastewater Treatment Area"/>
    <s v="TS-O-08:23/_x000a_O1011100_U20:3"/>
    <s v="TS-O-08:24/_x000a_O1011100_U20:1"/>
    <s v=""/>
    <m/>
    <s v="O1011100:20A/_x000a_O1011100_U20:7"/>
    <s v="O1011100:20B/_x000a_O1011100_U20:8"/>
    <m/>
    <s v=""/>
    <s v=""/>
  </r>
  <r>
    <s v="01"/>
    <m/>
    <s v="Сигнал"/>
    <s v="17-M -144    -A"/>
    <s v="17XSLM144A"/>
    <s v="14"/>
    <s v="Rain Water Pump 17-P-144A"/>
    <s v="17-P-144A УТЕЧКА"/>
    <s v="Motor Leakage Status"/>
    <s v="4124-XZ-DM-21714002"/>
    <x v="20"/>
    <s v="DCS_DI_04"/>
    <m/>
    <x v="92"/>
    <x v="2"/>
    <x v="14"/>
    <x v="5"/>
    <x v="46"/>
    <x v="14"/>
    <x v="14"/>
    <x v="0"/>
    <x v="2"/>
    <x v="0"/>
    <s v="O1011100_U21"/>
    <s v="KFD2-ER-1.W.LB"/>
    <s v="O1011100"/>
    <s v="TUA711-DIO32"/>
    <s v="17-SC-DCS-002/O1011100/ 17-MC-DCS-002"/>
    <s v="DB37-*m"/>
    <x v="1"/>
    <s v="CPO101"/>
    <n v="1"/>
    <x v="1"/>
    <x v="52"/>
    <x v="0"/>
    <n v="21"/>
    <x v="2"/>
    <x v="1"/>
    <s v="DCS AMMONIA-UTILITIES"/>
    <m/>
    <m/>
    <m/>
    <s v="O1011100"/>
    <n v="21"/>
    <m/>
    <s v=""/>
    <s v="14-Wastewater Treatment Area"/>
    <s v="TS-O-08:25/_x000a_O1011100_U21:3"/>
    <s v="TS-O-08:26/_x000a_O1011100_U21:1"/>
    <s v=""/>
    <m/>
    <s v="O1011100:21A/_x000a_O1011100_U21:7"/>
    <s v="O1011100:21B/_x000a_O1011100_U21:8"/>
    <m/>
    <s v=""/>
    <s v=""/>
  </r>
  <r>
    <s v="01"/>
    <m/>
    <s v="Сигнал"/>
    <s v="17-M -144    -B"/>
    <s v="17XSLM144B"/>
    <s v="14"/>
    <s v="Rain Water Pump 17-P-144B"/>
    <s v="17-P-144B УТЕЧКА"/>
    <s v="Motor Leakage Status"/>
    <s v="4124-XZ-DM-21714002"/>
    <x v="20"/>
    <s v="DCS_DI_04"/>
    <m/>
    <x v="92"/>
    <x v="2"/>
    <x v="15"/>
    <x v="5"/>
    <x v="46"/>
    <x v="15"/>
    <x v="15"/>
    <x v="0"/>
    <x v="2"/>
    <x v="0"/>
    <s v="O1011100_U22"/>
    <s v="KFD2-ER-1.W.LB"/>
    <s v="O1011100"/>
    <s v="TUA711-DIO32"/>
    <s v="17-SC-DCS-002/O1011100/ 17-MC-DCS-002"/>
    <s v="DB37-*m"/>
    <x v="1"/>
    <s v="CPO101"/>
    <n v="1"/>
    <x v="1"/>
    <x v="52"/>
    <x v="0"/>
    <n v="22"/>
    <x v="2"/>
    <x v="1"/>
    <s v="DCS AMMONIA-UTILITIES"/>
    <m/>
    <m/>
    <m/>
    <s v="O1011100"/>
    <n v="22"/>
    <m/>
    <s v=""/>
    <s v="14-Wastewater Treatment Area"/>
    <s v="TS-O-08:27/_x000a_O1011100_U22:3"/>
    <s v="TS-O-08:28/_x000a_O1011100_U22:1"/>
    <s v=""/>
    <m/>
    <s v="O1011100:22A/_x000a_O1011100_U22:7"/>
    <s v="O1011100:22B/_x000a_O1011100_U22:8"/>
    <m/>
    <s v=""/>
    <s v=""/>
  </r>
  <r>
    <s v="01"/>
    <m/>
    <s v="Сигнал"/>
    <s v="17-M -145    -A"/>
    <s v="17XSLM145A"/>
    <s v="14"/>
    <s v="Rain Water Pump 17-P-145A"/>
    <s v="17-P-145A УТЕЧКА"/>
    <s v="Motor Leakage Status"/>
    <s v="4124-XZ-DM-21714002"/>
    <x v="20"/>
    <s v="DCS_DI_04"/>
    <m/>
    <x v="92"/>
    <x v="2"/>
    <x v="9"/>
    <x v="5"/>
    <x v="46"/>
    <x v="9"/>
    <x v="9"/>
    <x v="0"/>
    <x v="2"/>
    <x v="0"/>
    <s v="O1011100_U23"/>
    <s v="KFD2-ER-1.W.LB"/>
    <s v="O1011100"/>
    <s v="TUA711-DIO32"/>
    <s v="17-SC-DCS-002/O1011100/ 17-MC-DCS-002"/>
    <s v="DB37-*m"/>
    <x v="1"/>
    <s v="CPO101"/>
    <n v="1"/>
    <x v="1"/>
    <x v="52"/>
    <x v="0"/>
    <n v="23"/>
    <x v="2"/>
    <x v="1"/>
    <s v="DCS AMMONIA-UTILITIES"/>
    <m/>
    <m/>
    <m/>
    <s v="O1011100"/>
    <n v="23"/>
    <m/>
    <s v=""/>
    <s v="14-Wastewater Treatment Area"/>
    <s v="TS-O-08:29/_x000a_O1011100_U23:3"/>
    <s v="TS-O-08:30/_x000a_O1011100_U23:1"/>
    <s v=""/>
    <m/>
    <s v="O1011100:23A/_x000a_O1011100_U23:7"/>
    <s v="O1011100:23B/_x000a_O1011100_U23:8"/>
    <m/>
    <s v=""/>
    <s v=""/>
  </r>
  <r>
    <s v="01"/>
    <m/>
    <s v="Сигнал"/>
    <s v="17-M -145    -B"/>
    <s v="17XSLM145B"/>
    <s v="14"/>
    <s v="Rain Water Pump 17-P-145B"/>
    <s v="17-P-145B УТЕЧКА"/>
    <s v="Motor Leakage Command"/>
    <s v="4124-XZ-DM-21714002"/>
    <x v="20"/>
    <s v="DCS_DI_04"/>
    <m/>
    <x v="92"/>
    <x v="2"/>
    <x v="16"/>
    <x v="5"/>
    <x v="46"/>
    <x v="16"/>
    <x v="16"/>
    <x v="0"/>
    <x v="2"/>
    <x v="0"/>
    <s v="O1011100_U24"/>
    <s v="KFD2-ER-1.W.LB"/>
    <s v="O1011100"/>
    <s v="TUA711-DIO32"/>
    <s v="17-SC-DCS-002/O1011100/ 17-MC-DCS-002"/>
    <s v="DB37-*m"/>
    <x v="1"/>
    <s v="CPO101"/>
    <n v="1"/>
    <x v="1"/>
    <x v="52"/>
    <x v="0"/>
    <n v="24"/>
    <x v="2"/>
    <x v="1"/>
    <s v="DCS AMMONIA-UTILITIES"/>
    <m/>
    <m/>
    <m/>
    <s v="O1011100"/>
    <n v="24"/>
    <m/>
    <s v=""/>
    <s v="14-Wastewater Treatment Area"/>
    <s v="TS-O-08:31/_x000a_O1011100_U24:3"/>
    <s v="TS-O-08:32/_x000a_O1011100_U24:1"/>
    <s v=""/>
    <m/>
    <s v="O1011100:24A/_x000a_O1011100_U24:7"/>
    <s v="O1011100:24B/_x000a_O1011100_U24:8"/>
    <m/>
    <s v=""/>
    <s v=""/>
  </r>
  <r>
    <s v="01"/>
    <m/>
    <s v="Сигнал"/>
    <s v="17-M -140LP  -A  "/>
    <s v="17XSLM140LPA"/>
    <s v="14"/>
    <s v="Rain Water Water lift station 1 pump 17-P-140LPA"/>
    <s v="17-P-140LPA  УТЕЧКА"/>
    <s v="Motor Leakage Status"/>
    <s v="4124-XZ-DM-21714003"/>
    <x v="20"/>
    <s v="DCS_DI_04"/>
    <m/>
    <x v="93"/>
    <x v="0"/>
    <x v="5"/>
    <x v="5"/>
    <x v="22"/>
    <x v="5"/>
    <x v="5"/>
    <x v="0"/>
    <x v="0"/>
    <x v="0"/>
    <s v="O1011100_U25"/>
    <s v="KFD2-ER-1.W.LB"/>
    <s v="O1011100"/>
    <s v="TUA711-DIO32"/>
    <s v="17-SC-DCS-002/O1011100/ 17-MC-DCS-002"/>
    <s v="DB37-*m"/>
    <x v="1"/>
    <s v="CPO101"/>
    <n v="1"/>
    <x v="1"/>
    <x v="52"/>
    <x v="0"/>
    <n v="25"/>
    <x v="2"/>
    <x v="1"/>
    <s v="DCS AMMONIA-UTILITIES"/>
    <m/>
    <m/>
    <m/>
    <s v="O1011100"/>
    <n v="25"/>
    <m/>
    <s v=""/>
    <s v="14-Wastewater Treatment Area"/>
    <s v="TS-P-06:1/_x000a_O1011100_U25:3"/>
    <s v="TS-P-06:2/_x000a_O1011100_U25:1"/>
    <s v=""/>
    <m/>
    <s v="O1011100:25A/_x000a_O1011100_U25:7"/>
    <s v="O1011100:25B/_x000a_O1011100_U25:8"/>
    <m/>
    <s v=""/>
    <s v=""/>
  </r>
  <r>
    <s v="01"/>
    <m/>
    <s v="Сигнал"/>
    <s v="17-M -140LP  -B  "/>
    <s v="17XSLM140LPB"/>
    <s v="14"/>
    <s v="Rain Water Water lift station 1 pump 17-P-140LPB"/>
    <s v="17-P-140LPB  УТЕЧКА"/>
    <s v="Motor Leakage Status"/>
    <s v="4124-XZ-DM-21714003"/>
    <x v="20"/>
    <s v="DCS_DI_04"/>
    <m/>
    <x v="93"/>
    <x v="0"/>
    <x v="1"/>
    <x v="5"/>
    <x v="22"/>
    <x v="1"/>
    <x v="1"/>
    <x v="0"/>
    <x v="0"/>
    <x v="0"/>
    <s v="O1011100_U26"/>
    <s v="KFD2-ER-1.W.LB"/>
    <s v="O1011100"/>
    <s v="TUA711-DIO32"/>
    <s v="17-SC-DCS-002/O1011100/ 17-MC-DCS-002"/>
    <s v="DB37-*m"/>
    <x v="1"/>
    <s v="CPO101"/>
    <n v="1"/>
    <x v="1"/>
    <x v="52"/>
    <x v="0"/>
    <n v="26"/>
    <x v="2"/>
    <x v="1"/>
    <s v="DCS AMMONIA-UTILITIES"/>
    <m/>
    <m/>
    <m/>
    <s v="O1011100"/>
    <n v="26"/>
    <m/>
    <s v=""/>
    <s v="14-Wastewater Treatment Area"/>
    <s v="TS-P-06:5/_x000a_O1011100_U26:3"/>
    <s v="TS-P-06:6/_x000a_O1011100_U26:1"/>
    <s v=""/>
    <m/>
    <s v="O1011100:26A/_x000a_O1011100_U26:7"/>
    <s v="O1011100:26B/_x000a_O1011100_U26:8"/>
    <m/>
    <s v=""/>
    <s v=""/>
  </r>
  <r>
    <s v="01"/>
    <m/>
    <s v="Сигнал"/>
    <s v="17-M -143LP  -A  "/>
    <s v="17XSLM143LPA"/>
    <s v="14"/>
    <s v="Rain Water Water lift station 2 pump 17-P-143LPA"/>
    <s v="17-P-143LPA  УТЕЧКА"/>
    <s v="Motor Leakage Status"/>
    <s v="4124-XZ-DM-21714003"/>
    <x v="20"/>
    <s v="DCS_DI_04"/>
    <m/>
    <x v="94"/>
    <x v="2"/>
    <x v="5"/>
    <x v="5"/>
    <x v="50"/>
    <x v="5"/>
    <x v="5"/>
    <x v="0"/>
    <x v="2"/>
    <x v="0"/>
    <s v="O1011100_U27"/>
    <s v="KFD2-ER-1.W.LB"/>
    <s v="O1011100"/>
    <s v="TUA711-DIO32"/>
    <s v="17-SC-DCS-002/O1011100/ 17-MC-DCS-002"/>
    <s v="DB37-*m"/>
    <x v="1"/>
    <s v="CPO101"/>
    <n v="1"/>
    <x v="1"/>
    <x v="52"/>
    <x v="0"/>
    <n v="27"/>
    <x v="2"/>
    <x v="1"/>
    <s v="DCS AMMONIA-UTILITIES"/>
    <m/>
    <m/>
    <m/>
    <s v="O1011100"/>
    <n v="27"/>
    <m/>
    <s v=""/>
    <s v="14-Wastewater Treatment Area"/>
    <s v="TS-Q-13:1/_x000a_O1011100_U27:3"/>
    <s v="TS-Q-13:2/_x000a_O1011100_U27:1"/>
    <s v=""/>
    <m/>
    <s v="O1011100:27A/_x000a_O1011100_U27:7"/>
    <s v="O1011100:27B/_x000a_O1011100_U27:8"/>
    <m/>
    <s v=""/>
    <s v=""/>
  </r>
  <r>
    <s v="01"/>
    <m/>
    <s v="Сигнал"/>
    <s v="17-M -146LP  -A  "/>
    <s v="17XSLM146LPA"/>
    <s v="14"/>
    <s v="Rain Water Contaminated Water lift 17-P-146LPA"/>
    <s v="17-P-146LPA  УТЕЧКА"/>
    <s v="Motor Leakage Status"/>
    <s v="4124-XZ-DM-21714003"/>
    <x v="20"/>
    <s v="DCS_DI_04"/>
    <m/>
    <x v="94"/>
    <x v="2"/>
    <x v="1"/>
    <x v="5"/>
    <x v="50"/>
    <x v="1"/>
    <x v="1"/>
    <x v="0"/>
    <x v="2"/>
    <x v="0"/>
    <s v="O1011100_U28"/>
    <s v="KFD2-ER-1.W.LB"/>
    <s v="O1011100"/>
    <s v="TUA711-DIO32"/>
    <s v="17-SC-DCS-002/O1011100/ 17-MC-DCS-002"/>
    <s v="DB37-*m"/>
    <x v="1"/>
    <s v="CPO101"/>
    <n v="1"/>
    <x v="1"/>
    <x v="52"/>
    <x v="0"/>
    <n v="28"/>
    <x v="2"/>
    <x v="1"/>
    <s v="DCS AMMONIA-UTILITIES"/>
    <m/>
    <m/>
    <m/>
    <s v="O1011100"/>
    <n v="28"/>
    <m/>
    <s v=""/>
    <s v="14-Wastewater Treatment Area"/>
    <s v="TS-Q-13:5/_x000a_O1011100_U28:3"/>
    <s v="TS-Q-13:6/_x000a_O1011100_U28:1"/>
    <s v=""/>
    <m/>
    <s v="O1011100:28A/_x000a_O1011100_U28:7"/>
    <s v="O1011100:28B/_x000a_O1011100_U28:8"/>
    <m/>
    <s v=""/>
    <s v=""/>
  </r>
  <r>
    <s v="01"/>
    <m/>
    <s v="Сигнал"/>
    <s v="17-M -147LP  -A  "/>
    <s v="17XSLM147LPA"/>
    <s v="14"/>
    <s v="Rain Water Contaminated Water lift 17-P-147LPA"/>
    <s v="17-P-147LPA УТЕЧКА"/>
    <s v="Motor Leakage Status"/>
    <s v="4124-XZ-DM-21714003"/>
    <x v="20"/>
    <s v="DCS_DI_04"/>
    <m/>
    <x v="94"/>
    <x v="2"/>
    <x v="3"/>
    <x v="5"/>
    <x v="50"/>
    <x v="3"/>
    <x v="3"/>
    <x v="0"/>
    <x v="2"/>
    <x v="0"/>
    <s v="O1011100_U29"/>
    <s v="KFD2-ER-1.W.LB"/>
    <s v="O1011100"/>
    <s v="TUA711-DIO32"/>
    <s v="17-SC-DCS-002/O1011100/ 17-MC-DCS-002"/>
    <s v="DB37-*m"/>
    <x v="1"/>
    <s v="CPO101"/>
    <n v="1"/>
    <x v="1"/>
    <x v="52"/>
    <x v="0"/>
    <n v="29"/>
    <x v="2"/>
    <x v="1"/>
    <s v="DCS AMMONIA-UTILITIES"/>
    <m/>
    <m/>
    <m/>
    <s v="O1011100"/>
    <n v="29"/>
    <m/>
    <s v=""/>
    <s v="14-Wastewater Treatment Area"/>
    <s v="TS-Q-13:9/_x000a_O1011100_U29:3"/>
    <s v="TS-Q-13:10/_x000a_O1011100_U29:1"/>
    <s v=""/>
    <m/>
    <s v="O1011100:29A/_x000a_O1011100_U29:7"/>
    <s v="O1011100:29B/_x000a_O1011100_U29:8"/>
    <m/>
    <s v=""/>
    <s v=""/>
  </r>
  <r>
    <s v="01"/>
    <m/>
    <s v="Сигнал"/>
    <s v="17-M -143LP  -B  "/>
    <s v="17XSLM143LPB"/>
    <s v="14"/>
    <s v="Rain Water Water lift station 2 pump 17-P-143LPB"/>
    <s v="17-P-143LPB  УТЕЧКА"/>
    <s v="Motor Leakage Status"/>
    <s v="4124-XZ-DM-21714003"/>
    <x v="20"/>
    <s v="DCS_DI_04"/>
    <m/>
    <x v="94"/>
    <x v="2"/>
    <x v="6"/>
    <x v="5"/>
    <x v="50"/>
    <x v="6"/>
    <x v="6"/>
    <x v="0"/>
    <x v="2"/>
    <x v="0"/>
    <s v="O1011100_U30"/>
    <s v="KFD2-ER-1.W.LB"/>
    <s v="O1011100"/>
    <s v="TUA711-DIO32"/>
    <s v="17-SC-DCS-002/O1011100/ 17-MC-DCS-002"/>
    <s v="DB37-*m"/>
    <x v="1"/>
    <s v="CPO101"/>
    <n v="1"/>
    <x v="1"/>
    <x v="52"/>
    <x v="0"/>
    <n v="30"/>
    <x v="2"/>
    <x v="1"/>
    <s v="DCS AMMONIA-UTILITIES"/>
    <m/>
    <m/>
    <m/>
    <s v="O1011100"/>
    <n v="30"/>
    <m/>
    <s v=""/>
    <s v="14-Wastewater Treatment Area"/>
    <s v="TS-Q-13:13/_x000a_O1011100_U30:3"/>
    <s v="TS-Q-13:14/_x000a_O1011100_U30:1"/>
    <s v=""/>
    <m/>
    <s v="O1011100:30A/_x000a_O1011100_U30:7"/>
    <s v="O1011100:30B/_x000a_O1011100_U30:8"/>
    <m/>
    <s v=""/>
    <s v=""/>
  </r>
  <r>
    <s v="01"/>
    <m/>
    <s v="Сигнал"/>
    <s v="17-M -146LP  -B  "/>
    <s v="17XSLM146LPB"/>
    <s v="14"/>
    <s v="Rain Water Contaminated Water lift 17-P-146LPB"/>
    <s v="17-P-146LPB УТЕЧКА"/>
    <s v="Motor Leakage Status"/>
    <s v="4124-XZ-DM-21714003"/>
    <x v="20"/>
    <s v="DCS_DI_04"/>
    <m/>
    <x v="94"/>
    <x v="2"/>
    <x v="10"/>
    <x v="5"/>
    <x v="50"/>
    <x v="10"/>
    <x v="10"/>
    <x v="0"/>
    <x v="2"/>
    <x v="0"/>
    <s v="O1011100_U31"/>
    <s v="KFD2-ER-1.W.LB"/>
    <s v="O1011100"/>
    <s v="TUA711-DIO32"/>
    <s v="17-SC-DCS-002/O1011100/ 17-MC-DCS-002"/>
    <s v="DB37-*m"/>
    <x v="1"/>
    <s v="CPO101"/>
    <n v="1"/>
    <x v="1"/>
    <x v="52"/>
    <x v="0"/>
    <n v="31"/>
    <x v="2"/>
    <x v="1"/>
    <s v="DCS AMMONIA-UTILITIES"/>
    <m/>
    <m/>
    <m/>
    <s v="O1011100"/>
    <n v="31"/>
    <m/>
    <s v=""/>
    <s v="14-Wastewater Treatment Area"/>
    <s v="TS-Q-13:17/_x000a_O1011100_U31:3"/>
    <s v="TS-Q-13:18/_x000a_O1011100_U31:1"/>
    <s v=""/>
    <m/>
    <s v="O1011100:31A/_x000a_O1011100_U31:7"/>
    <s v="O1011100:31B/_x000a_O1011100_U31:8"/>
    <m/>
    <s v=""/>
    <s v=""/>
  </r>
  <r>
    <s v="01"/>
    <m/>
    <s v="Сигнал"/>
    <s v="17-M -147LP  -B  "/>
    <s v="17XSLM147LPB"/>
    <s v="14"/>
    <s v="Rain Water Contaminated Water lift 17-P-147LPB"/>
    <s v="17-P-147LPB УТЕЧКА"/>
    <s v="Motor Leakage Status"/>
    <s v="4124-XZ-DM-21714003"/>
    <x v="20"/>
    <s v="DCS_DI_04"/>
    <m/>
    <x v="94"/>
    <x v="2"/>
    <x v="12"/>
    <x v="5"/>
    <x v="50"/>
    <x v="12"/>
    <x v="12"/>
    <x v="0"/>
    <x v="2"/>
    <x v="0"/>
    <s v="O1011100_U32"/>
    <s v="KFD2-ER-1.W.LB"/>
    <s v="O1011100"/>
    <s v="TUA711-DIO32"/>
    <s v="17-SC-DCS-002/O1011100/ 17-MC-DCS-002"/>
    <s v="DB37-*m"/>
    <x v="1"/>
    <s v="CPO101"/>
    <n v="1"/>
    <x v="1"/>
    <x v="52"/>
    <x v="0"/>
    <n v="32"/>
    <x v="2"/>
    <x v="1"/>
    <s v="DCS AMMONIA-UTILITIES"/>
    <m/>
    <m/>
    <m/>
    <s v="O1011100"/>
    <n v="32"/>
    <m/>
    <s v=""/>
    <s v="14-Wastewater Treatment Area"/>
    <s v="TS-Q-13:21/_x000a_O1011100_U32:3"/>
    <s v="TS-Q-13:22/_x000a_O1011100_U32:1"/>
    <s v=""/>
    <m/>
    <s v="O1011100:32A/_x000a_O1011100_U32:7"/>
    <s v="O1011100:32B/_x000a_O1011100_U32:8"/>
    <m/>
    <s v=""/>
    <s v=""/>
  </r>
  <r>
    <s v="01"/>
    <m/>
    <s v="Сигнал"/>
    <s v="17-X -020201 -A"/>
    <s v="17XZSH020201A"/>
    <s v="00"/>
    <s v="SAC Cationic Exchanger Backwash Outlet / Vent"/>
    <s v="11-XV-020201-A ОТКРЫТО"/>
    <s v="Position Open Proximity Switch"/>
    <s v="4124-FY-VD-BD17617L02200002_SH.1"/>
    <x v="19"/>
    <s v="DCS_DI_02"/>
    <m/>
    <x v="95"/>
    <x v="1"/>
    <x v="5"/>
    <x v="5"/>
    <x v="5"/>
    <x v="5"/>
    <x v="5"/>
    <x v="0"/>
    <x v="1"/>
    <x v="0"/>
    <s v="O1011101_U1"/>
    <s v="HD5516"/>
    <s v="O1011101"/>
    <s v="TUA711-DIO32"/>
    <s v="17-SC-DCS-002/O1011101/ 17-MC-DCS-002"/>
    <s v="DB37-*m"/>
    <x v="1"/>
    <s v="CPO101"/>
    <n v="1"/>
    <x v="1"/>
    <x v="53"/>
    <x v="1"/>
    <n v="1"/>
    <x v="2"/>
    <x v="1"/>
    <s v="DCS AMMONIA-UTILITIES"/>
    <m/>
    <m/>
    <m/>
    <s v="O1011101"/>
    <n v="1"/>
    <m/>
    <s v=""/>
    <s v="00-Common"/>
    <s v="TS-O-07:1/_x000a_O1011101_U1:3"/>
    <s v="TS-O-07:2/_x000a_O1011101_U1:4"/>
    <s v=""/>
    <m/>
    <s v="O1011101:1A/_x000a_O1011101_U1:5"/>
    <s v="O1011101:1B/_x000a_O1011101_U1:6"/>
    <m/>
    <s v=""/>
    <s v=""/>
  </r>
  <r>
    <s v="01"/>
    <m/>
    <s v="Сигнал"/>
    <s v="17-X -020201 -A"/>
    <s v="17XZSL020201A"/>
    <s v="00"/>
    <s v="SAC Cationic Exchanger Backwash Outlet / Vent"/>
    <s v="11-XV-020201-A ЗАКРЫТО"/>
    <s v="Position Closed Proximity Switch"/>
    <s v="4124-FY-VD-BD17617L02200002_SH.1"/>
    <x v="19"/>
    <s v="DCS_DI_02"/>
    <m/>
    <x v="95"/>
    <x v="1"/>
    <x v="0"/>
    <x v="5"/>
    <x v="5"/>
    <x v="0"/>
    <x v="0"/>
    <x v="0"/>
    <x v="1"/>
    <x v="0"/>
    <s v="O1011101_U2"/>
    <s v="HD5516"/>
    <s v="O1011101"/>
    <s v="TUA711-DIO32"/>
    <s v="17-SC-DCS-002/O1011101/ 17-MC-DCS-002"/>
    <s v="DB37-*m"/>
    <x v="1"/>
    <s v="CPO101"/>
    <n v="1"/>
    <x v="1"/>
    <x v="53"/>
    <x v="1"/>
    <n v="2"/>
    <x v="2"/>
    <x v="1"/>
    <s v="DCS AMMONIA-UTILITIES"/>
    <m/>
    <m/>
    <m/>
    <s v="O1011101"/>
    <n v="2"/>
    <m/>
    <s v=""/>
    <s v="00-Common"/>
    <s v="TS-O-07:3/_x000a_O1011101_U2:3"/>
    <s v="TS-O-07:4/_x000a_O1011101_U2:4"/>
    <s v=""/>
    <m/>
    <s v="O1011101:2A/_x000a_O1011101_U2:5"/>
    <s v="O1011101:2B/_x000a_O1011101_U2:6"/>
    <m/>
    <s v=""/>
    <s v=""/>
  </r>
  <r>
    <s v="01"/>
    <m/>
    <s v="Сигнал"/>
    <s v="17-X -020202 -A"/>
    <s v="17XZSH020202A"/>
    <s v="00"/>
    <s v="SAC Cationic Exchanger diluted acid inlet"/>
    <s v="11-XV-020202-A ОТКРЫТО"/>
    <s v="Position Open Proximity Switch"/>
    <s v="4124-FY-VD-BD17617L02200002_SH.1"/>
    <x v="19"/>
    <s v="DCS_DI_02"/>
    <m/>
    <x v="95"/>
    <x v="1"/>
    <x v="1"/>
    <x v="5"/>
    <x v="5"/>
    <x v="1"/>
    <x v="1"/>
    <x v="0"/>
    <x v="1"/>
    <x v="0"/>
    <s v="O1011101_U3"/>
    <s v="HD5516"/>
    <s v="O1011101"/>
    <s v="TUA711-DIO32"/>
    <s v="17-SC-DCS-002/O1011101/ 17-MC-DCS-002"/>
    <s v="DB37-*m"/>
    <x v="1"/>
    <s v="CPO101"/>
    <n v="1"/>
    <x v="1"/>
    <x v="53"/>
    <x v="1"/>
    <n v="3"/>
    <x v="2"/>
    <x v="1"/>
    <s v="DCS AMMONIA-UTILITIES"/>
    <m/>
    <m/>
    <m/>
    <s v="O1011101"/>
    <n v="3"/>
    <m/>
    <s v=""/>
    <s v="00-Common"/>
    <s v="TS-O-07:5/_x000a_O1011101_U3:3"/>
    <s v="TS-O-07:6/_x000a_O1011101_U3:4"/>
    <s v=""/>
    <m/>
    <s v="O1011101:3A/_x000a_O1011101_U3:5"/>
    <s v="O1011101:3B/_x000a_O1011101_U3:6"/>
    <m/>
    <s v=""/>
    <s v=""/>
  </r>
  <r>
    <s v="01"/>
    <m/>
    <s v="Сигнал"/>
    <s v="17-X -020202 -A"/>
    <s v="17XZSL020202A"/>
    <s v="00"/>
    <s v="SAC Cationic Exchanger diluted acid inlet"/>
    <s v="11-XV-020202-A ЗАКРЫТО"/>
    <s v="Position Closed Proximity Switch"/>
    <s v="4124-FY-VD-BD17617L02200002_SH.1"/>
    <x v="19"/>
    <s v="DCS_DI_02"/>
    <m/>
    <x v="95"/>
    <x v="1"/>
    <x v="2"/>
    <x v="5"/>
    <x v="5"/>
    <x v="2"/>
    <x v="2"/>
    <x v="0"/>
    <x v="1"/>
    <x v="0"/>
    <s v="O1011101_U4"/>
    <s v="HD5516"/>
    <s v="O1011101"/>
    <s v="TUA711-DIO32"/>
    <s v="17-SC-DCS-002/O1011101/ 17-MC-DCS-002"/>
    <s v="DB37-*m"/>
    <x v="1"/>
    <s v="CPO101"/>
    <n v="1"/>
    <x v="1"/>
    <x v="53"/>
    <x v="1"/>
    <n v="4"/>
    <x v="2"/>
    <x v="1"/>
    <s v="DCS AMMONIA-UTILITIES"/>
    <m/>
    <m/>
    <m/>
    <s v="O1011101"/>
    <n v="4"/>
    <m/>
    <s v=""/>
    <s v="00-Common"/>
    <s v="TS-O-07:7/_x000a_O1011101_U4:3"/>
    <s v="TS-O-07:8/_x000a_O1011101_U4:4"/>
    <s v=""/>
    <m/>
    <s v="O1011101:4A/_x000a_O1011101_U4:5"/>
    <s v="O1011101:4B/_x000a_O1011101_U4:6"/>
    <m/>
    <s v=""/>
    <s v=""/>
  </r>
  <r>
    <s v="01"/>
    <m/>
    <s v="Сигнал"/>
    <s v="17-X -020203 -A"/>
    <s v="17XZSH020203A"/>
    <s v="00"/>
    <s v="SAC Cationic Exchanger Backwash Inlet"/>
    <s v="11-XV-020203-A ОТКРЫТО"/>
    <s v="Position Open Proximity Switch"/>
    <s v="4124-FY-VD-BD17617L02200002_SH.1"/>
    <x v="19"/>
    <s v="DCS_DI_02"/>
    <m/>
    <x v="95"/>
    <x v="1"/>
    <x v="3"/>
    <x v="5"/>
    <x v="5"/>
    <x v="3"/>
    <x v="3"/>
    <x v="0"/>
    <x v="1"/>
    <x v="0"/>
    <s v="O1011101_U5"/>
    <s v="HD5516"/>
    <s v="O1011101"/>
    <s v="TUA711-DIO32"/>
    <s v="17-SC-DCS-002/O1011101/ 17-MC-DCS-002"/>
    <s v="DB37-*m"/>
    <x v="1"/>
    <s v="CPO101"/>
    <n v="1"/>
    <x v="1"/>
    <x v="53"/>
    <x v="1"/>
    <n v="5"/>
    <x v="2"/>
    <x v="1"/>
    <s v="DCS AMMONIA-UTILITIES"/>
    <m/>
    <m/>
    <m/>
    <s v="O1011101"/>
    <n v="5"/>
    <m/>
    <s v=""/>
    <s v="00-Common"/>
    <s v="TS-O-07:9/_x000a_O1011101_U5:3"/>
    <s v="TS-O-07:10/_x000a_O1011101_U5:4"/>
    <s v=""/>
    <m/>
    <s v="O1011101:5A/_x000a_O1011101_U5:5"/>
    <s v="O1011101:5B/_x000a_O1011101_U5:6"/>
    <m/>
    <s v=""/>
    <s v=""/>
  </r>
  <r>
    <s v="01"/>
    <m/>
    <s v="Сигнал"/>
    <s v="17-X -020203 -A"/>
    <s v="17XZSL020203A"/>
    <s v="00"/>
    <s v="SAC Cationic Exchanger Backwash Inlet"/>
    <s v="11-XV-020203-A  ЗАКРЫТО"/>
    <s v="Position Closed Proximity Switch"/>
    <s v="4124-FY-VD-BD17617L02200002_SH.1"/>
    <x v="19"/>
    <s v="DCS_DI_02"/>
    <m/>
    <x v="95"/>
    <x v="1"/>
    <x v="4"/>
    <x v="5"/>
    <x v="5"/>
    <x v="4"/>
    <x v="4"/>
    <x v="0"/>
    <x v="1"/>
    <x v="0"/>
    <s v="O1011101_U6"/>
    <s v="HD5516"/>
    <s v="O1011101"/>
    <s v="TUA711-DIO32"/>
    <s v="17-SC-DCS-002/O1011101/ 17-MC-DCS-002"/>
    <s v="DB37-*m"/>
    <x v="1"/>
    <s v="CPO101"/>
    <n v="1"/>
    <x v="1"/>
    <x v="53"/>
    <x v="1"/>
    <n v="6"/>
    <x v="2"/>
    <x v="1"/>
    <s v="DCS AMMONIA-UTILITIES"/>
    <m/>
    <m/>
    <m/>
    <s v="O1011101"/>
    <n v="6"/>
    <m/>
    <s v=""/>
    <s v="00-Common"/>
    <s v="TS-O-07:11/_x000a_O1011101_U6:3"/>
    <s v="TS-O-07:12/_x000a_O1011101_U6:4"/>
    <s v=""/>
    <m/>
    <s v="O1011101:6A/_x000a_O1011101_U6:5"/>
    <s v="O1011101:6B/_x000a_O1011101_U6:6"/>
    <m/>
    <s v=""/>
    <s v=""/>
  </r>
  <r>
    <s v="01"/>
    <m/>
    <s v="Сигнал"/>
    <s v="17-X -020204 -A"/>
    <s v="17XZSH020204A"/>
    <s v="00"/>
    <s v="SAC Cationic Exchanger Outlet"/>
    <s v="11-XV-020204-A ОТКРЫТО"/>
    <s v="Position Open Proximity Switch"/>
    <s v="4124-FY-VD-BD17617L02200002_SH.1"/>
    <x v="19"/>
    <s v="DCS_DI_02"/>
    <m/>
    <x v="95"/>
    <x v="1"/>
    <x v="6"/>
    <x v="5"/>
    <x v="5"/>
    <x v="6"/>
    <x v="6"/>
    <x v="0"/>
    <x v="1"/>
    <x v="0"/>
    <s v="O1011101_U7"/>
    <s v="HD5516"/>
    <s v="O1011101"/>
    <s v="TUA711-DIO32"/>
    <s v="17-SC-DCS-002/O1011101/ 17-MC-DCS-002"/>
    <s v="DB37-*m"/>
    <x v="1"/>
    <s v="CPO101"/>
    <n v="1"/>
    <x v="1"/>
    <x v="53"/>
    <x v="1"/>
    <n v="7"/>
    <x v="2"/>
    <x v="1"/>
    <s v="DCS AMMONIA-UTILITIES"/>
    <m/>
    <m/>
    <m/>
    <s v="O1011101"/>
    <n v="7"/>
    <m/>
    <s v=""/>
    <s v="00-Common"/>
    <s v="TS-O-07:13/_x000a_O1011101_U7:3"/>
    <s v="TS-O-07:14/_x000a_O1011101_U7:4"/>
    <s v=""/>
    <m/>
    <s v="O1011101:7A/_x000a_O1011101_U7:5"/>
    <s v="O1011101:7B/_x000a_O1011101_U7:6"/>
    <m/>
    <s v=""/>
    <s v=""/>
  </r>
  <r>
    <s v="01"/>
    <m/>
    <s v="Сигнал"/>
    <s v="17-X -020204 -A"/>
    <s v="17XZSL020204A"/>
    <s v="00"/>
    <s v="SAC Cationic Exchanger Outlet"/>
    <s v="11-XV-020204-A  ЗАКРЫТО"/>
    <s v="Position Closed Proximity Switch"/>
    <s v="4124-FY-VD-BD17617L02200002_SH.1"/>
    <x v="19"/>
    <s v="DCS_DI_02"/>
    <m/>
    <x v="95"/>
    <x v="1"/>
    <x v="7"/>
    <x v="5"/>
    <x v="5"/>
    <x v="7"/>
    <x v="7"/>
    <x v="0"/>
    <x v="1"/>
    <x v="0"/>
    <s v="O1011101_U8"/>
    <s v="HD5516"/>
    <s v="O1011101"/>
    <s v="TUA711-DIO32"/>
    <s v="17-SC-DCS-002/O1011101/ 17-MC-DCS-002"/>
    <s v="DB37-*m"/>
    <x v="1"/>
    <s v="CPO101"/>
    <n v="1"/>
    <x v="1"/>
    <x v="53"/>
    <x v="1"/>
    <n v="8"/>
    <x v="2"/>
    <x v="1"/>
    <s v="DCS AMMONIA-UTILITIES"/>
    <m/>
    <m/>
    <m/>
    <s v="O1011101"/>
    <n v="8"/>
    <m/>
    <s v=""/>
    <s v="00-Common"/>
    <s v="TS-O-07:15/_x000a_O1011101_U8:3"/>
    <s v="TS-O-07:16/_x000a_O1011101_U8:4"/>
    <s v=""/>
    <m/>
    <s v="O1011101:8A/_x000a_O1011101_U8:5"/>
    <s v="O1011101:8B/_x000a_O1011101_U8:6"/>
    <m/>
    <s v=""/>
    <s v=""/>
  </r>
  <r>
    <s v="01"/>
    <m/>
    <s v="Сигнал"/>
    <s v="17-X -020205 -A"/>
    <s v="17XZSH020205A"/>
    <s v="00"/>
    <s v="SAC Cationic Exchanger Drain"/>
    <s v="11-XV-020205-A ОТКРЫТО"/>
    <s v="Position Open Proximity Switch"/>
    <s v="4124-FY-VD-BD17617L02200002_SH.1"/>
    <x v="19"/>
    <s v="DCS_DI_02"/>
    <m/>
    <x v="95"/>
    <x v="1"/>
    <x v="10"/>
    <x v="5"/>
    <x v="5"/>
    <x v="10"/>
    <x v="10"/>
    <x v="0"/>
    <x v="1"/>
    <x v="0"/>
    <s v="O1011101_U9"/>
    <s v="HD5516"/>
    <s v="O1011101"/>
    <s v="TUA711-DIO32"/>
    <s v="17-SC-DCS-002/O1011101/ 17-MC-DCS-002"/>
    <s v="DB37-*m"/>
    <x v="1"/>
    <s v="CPO101"/>
    <n v="1"/>
    <x v="1"/>
    <x v="53"/>
    <x v="1"/>
    <n v="9"/>
    <x v="2"/>
    <x v="1"/>
    <s v="DCS AMMONIA-UTILITIES"/>
    <m/>
    <m/>
    <m/>
    <s v="O1011101"/>
    <n v="9"/>
    <m/>
    <s v=""/>
    <s v="00-Common"/>
    <s v="TS-O-07:17/_x000a_O1011101_U9:3"/>
    <s v="TS-O-07:18/_x000a_O1011101_U9:4"/>
    <s v=""/>
    <m/>
    <s v="O1011101:9A/_x000a_O1011101_U9:5"/>
    <s v="O1011101:9B/_x000a_O1011101_U9:6"/>
    <m/>
    <s v=""/>
    <s v=""/>
  </r>
  <r>
    <s v="01"/>
    <m/>
    <s v="Сигнал"/>
    <s v="17-X -020205 -A"/>
    <s v="17XZSL020205A"/>
    <s v="00"/>
    <s v="SAC Cationic Exchanger Drain"/>
    <s v="11-XV-020205-A  ЗАКРЫТО"/>
    <s v="Position Closed Proximity Switch"/>
    <s v="4124-FY-VD-BD17617L02200002_SH.1"/>
    <x v="19"/>
    <s v="DCS_DI_02"/>
    <m/>
    <x v="95"/>
    <x v="1"/>
    <x v="11"/>
    <x v="5"/>
    <x v="5"/>
    <x v="11"/>
    <x v="11"/>
    <x v="0"/>
    <x v="1"/>
    <x v="0"/>
    <s v="O1011101_U10"/>
    <s v="HD5516"/>
    <s v="O1011101"/>
    <s v="TUA711-DIO32"/>
    <s v="17-SC-DCS-002/O1011101/ 17-MC-DCS-002"/>
    <s v="DB37-*m"/>
    <x v="1"/>
    <s v="CPO101"/>
    <n v="1"/>
    <x v="1"/>
    <x v="53"/>
    <x v="1"/>
    <n v="10"/>
    <x v="2"/>
    <x v="1"/>
    <s v="DCS AMMONIA-UTILITIES"/>
    <m/>
    <m/>
    <m/>
    <s v="O1011101"/>
    <n v="10"/>
    <m/>
    <s v=""/>
    <s v="00-Common"/>
    <s v="TS-O-07:19/_x000a_O1011101_U10:3"/>
    <s v="TS-O-07:20/_x000a_O1011101_U10:4"/>
    <s v=""/>
    <m/>
    <s v="O1011101:10A/_x000a_O1011101_U10:5"/>
    <s v="O1011101:10B/_x000a_O1011101_U10:6"/>
    <m/>
    <s v=""/>
    <s v=""/>
  </r>
  <r>
    <s v="01"/>
    <m/>
    <s v="Сигнал"/>
    <s v="17-X -020201 -B"/>
    <s v="17XZSH020201B"/>
    <s v="00"/>
    <s v="SAC Cationic Exchanger Backwash Outlet / Vent"/>
    <s v="11-XV-020201-B ОТКРЫТО"/>
    <s v="Position Open Proximity Switch"/>
    <s v="4124-FY-VD-BD17617L02200002_SH.1"/>
    <x v="19"/>
    <s v="DCS_DI_02"/>
    <m/>
    <x v="96"/>
    <x v="1"/>
    <x v="5"/>
    <x v="5"/>
    <x v="11"/>
    <x v="5"/>
    <x v="5"/>
    <x v="0"/>
    <x v="1"/>
    <x v="0"/>
    <s v="O1011101_U11"/>
    <s v="HD5516"/>
    <s v="O1011101"/>
    <s v="TUA711-DIO32"/>
    <s v="17-SC-DCS-002/O1011101/ 17-MC-DCS-002"/>
    <s v="DB37-*m"/>
    <x v="1"/>
    <s v="CPO101"/>
    <n v="1"/>
    <x v="1"/>
    <x v="53"/>
    <x v="1"/>
    <n v="11"/>
    <x v="2"/>
    <x v="1"/>
    <s v="DCS AMMONIA-UTILITIES"/>
    <m/>
    <m/>
    <m/>
    <s v="O1011101"/>
    <n v="11"/>
    <m/>
    <s v=""/>
    <s v="00-Common"/>
    <s v="TS-R-01:1/_x000a_O1011101_U11:3"/>
    <s v="TS-R-01:2/_x000a_O1011101_U11:4"/>
    <s v=""/>
    <m/>
    <s v="O1011101:11A/_x000a_O1011101_U11:5"/>
    <s v="O1011101:11B/_x000a_O1011101_U11:6"/>
    <m/>
    <s v=""/>
    <s v=""/>
  </r>
  <r>
    <s v="01"/>
    <m/>
    <s v="Сигнал"/>
    <s v="17-X -020201 -B"/>
    <s v="17XZSL020201B"/>
    <s v="00"/>
    <s v="SAC Cationic Exchanger Backwash Outlet / Vent"/>
    <s v="11-XV-020201-B ЗАКРЫТО"/>
    <s v="Position Closed Proximity Switch"/>
    <s v="4124-FY-VD-BD17617L02200002_SH.1"/>
    <x v="19"/>
    <s v="DCS_DI_02"/>
    <m/>
    <x v="96"/>
    <x v="1"/>
    <x v="0"/>
    <x v="5"/>
    <x v="11"/>
    <x v="0"/>
    <x v="0"/>
    <x v="0"/>
    <x v="1"/>
    <x v="0"/>
    <s v="O1011101_U12"/>
    <s v="HD5516"/>
    <s v="O1011101"/>
    <s v="TUA711-DIO32"/>
    <s v="17-SC-DCS-002/O1011101/ 17-MC-DCS-002"/>
    <s v="DB37-*m"/>
    <x v="1"/>
    <s v="CPO101"/>
    <n v="1"/>
    <x v="1"/>
    <x v="53"/>
    <x v="1"/>
    <n v="12"/>
    <x v="2"/>
    <x v="1"/>
    <s v="DCS AMMONIA-UTILITIES"/>
    <m/>
    <m/>
    <m/>
    <s v="O1011101"/>
    <n v="12"/>
    <m/>
    <s v=""/>
    <s v="00-Common"/>
    <s v="TS-R-01:3/_x000a_O1011101_U12:3"/>
    <s v="TS-R-01:4/_x000a_O1011101_U12:4"/>
    <s v=""/>
    <m/>
    <s v="O1011101:12A/_x000a_O1011101_U12:5"/>
    <s v="O1011101:12B/_x000a_O1011101_U12:6"/>
    <m/>
    <s v=""/>
    <s v=""/>
  </r>
  <r>
    <s v="01"/>
    <m/>
    <s v="Сигнал"/>
    <s v="17-X -020202 -B"/>
    <s v="17XZSH020202B"/>
    <s v="00"/>
    <s v="SAC Cationic Exchanger diluted acid inlet"/>
    <s v="11-XV-020202-B ОТКРЫТО"/>
    <s v="Position Open Proximity Switch"/>
    <s v="4124-FY-VD-BD17617L02200002_SH.1"/>
    <x v="19"/>
    <s v="DCS_DI_02"/>
    <m/>
    <x v="96"/>
    <x v="1"/>
    <x v="1"/>
    <x v="5"/>
    <x v="11"/>
    <x v="1"/>
    <x v="1"/>
    <x v="0"/>
    <x v="1"/>
    <x v="0"/>
    <s v="O1011101_U13"/>
    <s v="HD5516"/>
    <s v="O1011101"/>
    <s v="TUA711-DIO32"/>
    <s v="17-SC-DCS-002/O1011101/ 17-MC-DCS-002"/>
    <s v="DB37-*m"/>
    <x v="1"/>
    <s v="CPO101"/>
    <n v="1"/>
    <x v="1"/>
    <x v="53"/>
    <x v="1"/>
    <n v="13"/>
    <x v="2"/>
    <x v="1"/>
    <s v="DCS AMMONIA-UTILITIES"/>
    <m/>
    <m/>
    <m/>
    <s v="O1011101"/>
    <n v="13"/>
    <m/>
    <s v=""/>
    <s v="00-Common"/>
    <s v="TS-R-01:5/_x000a_O1011101_U13:3"/>
    <s v="TS-R-01:6/_x000a_O1011101_U13:4"/>
    <s v=""/>
    <m/>
    <s v="O1011101:13A/_x000a_O1011101_U13:5"/>
    <s v="O1011101:13B/_x000a_O1011101_U13:6"/>
    <m/>
    <s v=""/>
    <s v=""/>
  </r>
  <r>
    <s v="01"/>
    <m/>
    <s v="Сигнал"/>
    <s v="17-X -020202 -B"/>
    <s v="17XZSL020202B"/>
    <s v="00"/>
    <s v="SAC Cationic Exchanger diluted acid inlet"/>
    <s v="11-XV-020202-B ЗАКРЫТО"/>
    <s v="Position Closed Proximity Switch"/>
    <s v="4124-FY-VD-BD17617L02200002_SH.1"/>
    <x v="19"/>
    <s v="DCS_DI_02"/>
    <m/>
    <x v="96"/>
    <x v="1"/>
    <x v="2"/>
    <x v="5"/>
    <x v="11"/>
    <x v="2"/>
    <x v="2"/>
    <x v="0"/>
    <x v="1"/>
    <x v="0"/>
    <s v="O1011101_U14"/>
    <s v="HD5516"/>
    <s v="O1011101"/>
    <s v="TUA711-DIO32"/>
    <s v="17-SC-DCS-002/O1011101/ 17-MC-DCS-002"/>
    <s v="DB37-*m"/>
    <x v="1"/>
    <s v="CPO101"/>
    <n v="1"/>
    <x v="1"/>
    <x v="53"/>
    <x v="1"/>
    <n v="14"/>
    <x v="2"/>
    <x v="1"/>
    <s v="DCS AMMONIA-UTILITIES"/>
    <m/>
    <m/>
    <m/>
    <s v="O1011101"/>
    <n v="14"/>
    <m/>
    <s v=""/>
    <s v="00-Common"/>
    <s v="TS-R-01:7/_x000a_O1011101_U14:3"/>
    <s v="TS-R-01:8/_x000a_O1011101_U14:4"/>
    <s v=""/>
    <m/>
    <s v="O1011101:14A/_x000a_O1011101_U14:5"/>
    <s v="O1011101:14B/_x000a_O1011101_U14:6"/>
    <m/>
    <s v=""/>
    <s v=""/>
  </r>
  <r>
    <s v="01"/>
    <m/>
    <s v="Сигнал"/>
    <s v="17-X -020203 -B"/>
    <s v="17XZSH020203B"/>
    <s v="00"/>
    <s v="SAC Cationic Exchanger Backwash Inlet"/>
    <s v="11-XV-020203-B ОТКРЫТО"/>
    <s v="Position Open Proximity Switch"/>
    <s v="4124-FY-VD-BD17617L02200002_SH.1"/>
    <x v="19"/>
    <s v="DCS_DI_02"/>
    <m/>
    <x v="96"/>
    <x v="1"/>
    <x v="3"/>
    <x v="5"/>
    <x v="11"/>
    <x v="3"/>
    <x v="3"/>
    <x v="0"/>
    <x v="1"/>
    <x v="0"/>
    <s v="O1011101_U15"/>
    <s v="HD5516"/>
    <s v="O1011101"/>
    <s v="TUA711-DIO32"/>
    <s v="17-SC-DCS-002/O1011101/ 17-MC-DCS-002"/>
    <s v="DB37-*m"/>
    <x v="1"/>
    <s v="CPO101"/>
    <n v="1"/>
    <x v="1"/>
    <x v="53"/>
    <x v="1"/>
    <n v="15"/>
    <x v="2"/>
    <x v="1"/>
    <s v="DCS AMMONIA-UTILITIES"/>
    <m/>
    <m/>
    <m/>
    <s v="O1011101"/>
    <n v="15"/>
    <m/>
    <s v=""/>
    <s v="00-Common"/>
    <s v="TS-R-01:9/_x000a_O1011101_U15:3"/>
    <s v="TS-R-01:10/_x000a_O1011101_U15:4"/>
    <s v=""/>
    <m/>
    <s v="O1011101:15A/_x000a_O1011101_U15:5"/>
    <s v="O1011101:15B/_x000a_O1011101_U15:6"/>
    <m/>
    <s v=""/>
    <s v=""/>
  </r>
  <r>
    <s v="01"/>
    <m/>
    <s v="Сигнал"/>
    <s v="17-X -020203 -B"/>
    <s v="17XZSL020203B"/>
    <s v="00"/>
    <s v="SAC Cationic Exchanger Backwash Inlet"/>
    <s v="11-XV-020203-B  ЗАКРЫТО"/>
    <s v="Position Closed Proximity Switch"/>
    <s v="4124-FY-VD-BD17617L02200002_SH.1"/>
    <x v="19"/>
    <s v="DCS_DI_02"/>
    <m/>
    <x v="96"/>
    <x v="1"/>
    <x v="4"/>
    <x v="5"/>
    <x v="11"/>
    <x v="4"/>
    <x v="4"/>
    <x v="0"/>
    <x v="1"/>
    <x v="0"/>
    <s v="O1011101_U16"/>
    <s v="HD5516"/>
    <s v="O1011101"/>
    <s v="TUA711-DIO32"/>
    <s v="17-SC-DCS-002/O1011101/ 17-MC-DCS-002"/>
    <s v="DB37-*m"/>
    <x v="1"/>
    <s v="CPO101"/>
    <n v="1"/>
    <x v="1"/>
    <x v="53"/>
    <x v="1"/>
    <n v="16"/>
    <x v="2"/>
    <x v="1"/>
    <s v="DCS AMMONIA-UTILITIES"/>
    <m/>
    <m/>
    <m/>
    <s v="O1011101"/>
    <n v="16"/>
    <m/>
    <s v=""/>
    <s v="00-Common"/>
    <s v="TS-R-01:11/_x000a_O1011101_U16:3"/>
    <s v="TS-R-01:12/_x000a_O1011101_U16:4"/>
    <s v=""/>
    <m/>
    <s v="O1011101:16A/_x000a_O1011101_U16:5"/>
    <s v="O1011101:16B/_x000a_O1011101_U16:6"/>
    <m/>
    <s v=""/>
    <s v=""/>
  </r>
  <r>
    <s v="01"/>
    <m/>
    <s v="Сигнал"/>
    <s v="17-X -020204 -B"/>
    <s v="17XZSH020204B"/>
    <s v="00"/>
    <s v="SAC Cationic Exchanger Outlet"/>
    <s v="11-XV-020204-B ОТКРЫТО"/>
    <s v="Position Open Proximity Switch"/>
    <s v="4124-FY-VD-BD17617L02200002_SH.1"/>
    <x v="19"/>
    <s v="DCS_DI_02"/>
    <m/>
    <x v="96"/>
    <x v="1"/>
    <x v="6"/>
    <x v="5"/>
    <x v="11"/>
    <x v="6"/>
    <x v="6"/>
    <x v="0"/>
    <x v="1"/>
    <x v="0"/>
    <s v="O1011101_U17"/>
    <s v="HD5516"/>
    <s v="O1011101"/>
    <s v="TUA711-DIO32"/>
    <s v="17-SC-DCS-002/O1011101/ 17-MC-DCS-002"/>
    <s v="DB37-*m"/>
    <x v="1"/>
    <s v="CPO101"/>
    <n v="1"/>
    <x v="1"/>
    <x v="53"/>
    <x v="1"/>
    <n v="17"/>
    <x v="2"/>
    <x v="1"/>
    <s v="DCS AMMONIA-UTILITIES"/>
    <m/>
    <m/>
    <m/>
    <s v="O1011101"/>
    <n v="17"/>
    <m/>
    <s v=""/>
    <s v="00-Common"/>
    <s v="TS-R-01:13/_x000a_O1011101_U17:3"/>
    <s v="TS-R-01:14/_x000a_O1011101_U17:4"/>
    <s v=""/>
    <m/>
    <s v="O1011101:17A/_x000a_O1011101_U17:5"/>
    <s v="O1011101:17B/_x000a_O1011101_U17:6"/>
    <m/>
    <s v=""/>
    <s v=""/>
  </r>
  <r>
    <s v="01"/>
    <m/>
    <s v="Сигнал"/>
    <s v="17-X -020204 -B"/>
    <s v="17XZSL020204B"/>
    <s v="00"/>
    <s v="SAC Cationic Exchanger Outlet"/>
    <s v="11-XV-020204-B  ЗАКРЫТО"/>
    <s v="Position Closed Proximity Switch"/>
    <s v="4124-FY-VD-BD17617L02200002_SH.1"/>
    <x v="19"/>
    <s v="DCS_DI_02"/>
    <m/>
    <x v="96"/>
    <x v="1"/>
    <x v="7"/>
    <x v="5"/>
    <x v="11"/>
    <x v="7"/>
    <x v="7"/>
    <x v="0"/>
    <x v="1"/>
    <x v="0"/>
    <s v="O1011101_U18"/>
    <s v="HD5516"/>
    <s v="O1011101"/>
    <s v="TUA711-DIO32"/>
    <s v="17-SC-DCS-002/O1011101/ 17-MC-DCS-002"/>
    <s v="DB37-*m"/>
    <x v="1"/>
    <s v="CPO101"/>
    <n v="1"/>
    <x v="1"/>
    <x v="53"/>
    <x v="1"/>
    <n v="18"/>
    <x v="2"/>
    <x v="1"/>
    <s v="DCS AMMONIA-UTILITIES"/>
    <m/>
    <m/>
    <m/>
    <s v="O1011101"/>
    <n v="18"/>
    <m/>
    <s v=""/>
    <s v="00-Common"/>
    <s v="TS-R-01:15/_x000a_O1011101_U18:3"/>
    <s v="TS-R-01:16/_x000a_O1011101_U18:4"/>
    <s v=""/>
    <m/>
    <s v="O1011101:18A/_x000a_O1011101_U18:5"/>
    <s v="O1011101:18B/_x000a_O1011101_U18:6"/>
    <m/>
    <s v=""/>
    <s v=""/>
  </r>
  <r>
    <s v="01"/>
    <m/>
    <s v="Сигнал"/>
    <s v="17-X -020205 -B"/>
    <s v="17XZSH020205B"/>
    <s v="00"/>
    <s v="SAC Cationic Exchanger Drain"/>
    <s v="11-XV-020205-B ОТКРЫТО"/>
    <s v="Position Open Proximity Switch"/>
    <s v="4124-FY-VD-BD17617L02200002_SH.1"/>
    <x v="19"/>
    <s v="DCS_DI_02"/>
    <m/>
    <x v="96"/>
    <x v="1"/>
    <x v="10"/>
    <x v="5"/>
    <x v="11"/>
    <x v="10"/>
    <x v="10"/>
    <x v="0"/>
    <x v="1"/>
    <x v="0"/>
    <s v="O1011101_U19"/>
    <s v="HD5516"/>
    <s v="O1011101"/>
    <s v="TUA711-DIO32"/>
    <s v="17-SC-DCS-002/O1011101/ 17-MC-DCS-002"/>
    <s v="DB37-*m"/>
    <x v="1"/>
    <s v="CPO101"/>
    <n v="1"/>
    <x v="1"/>
    <x v="53"/>
    <x v="1"/>
    <n v="19"/>
    <x v="2"/>
    <x v="1"/>
    <s v="DCS AMMONIA-UTILITIES"/>
    <m/>
    <m/>
    <m/>
    <s v="O1011101"/>
    <n v="19"/>
    <m/>
    <s v=""/>
    <s v="00-Common"/>
    <s v="TS-R-01:17/_x000a_O1011101_U19:3"/>
    <s v="TS-R-01:18/_x000a_O1011101_U19:4"/>
    <s v=""/>
    <m/>
    <s v="O1011101:19A/_x000a_O1011101_U19:5"/>
    <s v="O1011101:19B/_x000a_O1011101_U19:6"/>
    <m/>
    <s v=""/>
    <s v=""/>
  </r>
  <r>
    <s v="01"/>
    <m/>
    <s v="Сигнал"/>
    <s v="17-X -020205 -B"/>
    <s v="17XZSL020205B"/>
    <s v="00"/>
    <s v="SAC Cationic Exchanger Drain"/>
    <s v="11-XV-020205-B  ЗАКРЫТО"/>
    <s v="Position Closed Proximity Switch"/>
    <s v="4124-FY-VD-BD17617L02200002_SH.1"/>
    <x v="19"/>
    <s v="DCS_DI_02"/>
    <m/>
    <x v="96"/>
    <x v="1"/>
    <x v="11"/>
    <x v="5"/>
    <x v="11"/>
    <x v="11"/>
    <x v="11"/>
    <x v="0"/>
    <x v="1"/>
    <x v="0"/>
    <s v="O1011101_U20"/>
    <s v="HD5516"/>
    <s v="O1011101"/>
    <s v="TUA711-DIO32"/>
    <s v="17-SC-DCS-002/O1011101/ 17-MC-DCS-002"/>
    <s v="DB37-*m"/>
    <x v="1"/>
    <s v="CPO101"/>
    <n v="1"/>
    <x v="1"/>
    <x v="53"/>
    <x v="1"/>
    <n v="20"/>
    <x v="2"/>
    <x v="1"/>
    <s v="DCS AMMONIA-UTILITIES"/>
    <m/>
    <m/>
    <m/>
    <s v="O1011101"/>
    <n v="20"/>
    <m/>
    <s v=""/>
    <s v="00-Common"/>
    <s v="TS-R-01:19/_x000a_O1011101_U20:3"/>
    <s v="TS-R-01:20/_x000a_O1011101_U20:4"/>
    <s v=""/>
    <m/>
    <s v="O1011101:20A/_x000a_O1011101_U20:5"/>
    <s v="O1011101:20B/_x000a_O1011101_U20:6"/>
    <m/>
    <s v=""/>
    <s v=""/>
  </r>
  <r>
    <s v="01"/>
    <m/>
    <s v="Сигнал"/>
    <s v="17-X -020201 -C"/>
    <s v="17XZSH020201C"/>
    <s v="00"/>
    <s v="SAC Cationic Exchanger Backwash Outlet / Vent"/>
    <s v="11-XV-020202-A ОТКРЫТО"/>
    <s v="Position Open Proximity Switch"/>
    <s v="4124-FY-VD-BD17617L02200002_SH.1"/>
    <x v="19"/>
    <s v="DCS_DI_02"/>
    <m/>
    <x v="97"/>
    <x v="1"/>
    <x v="5"/>
    <x v="5"/>
    <x v="44"/>
    <x v="5"/>
    <x v="5"/>
    <x v="0"/>
    <x v="1"/>
    <x v="0"/>
    <s v="O1011101_U21"/>
    <s v="HD5516"/>
    <s v="O1011101"/>
    <s v="TUA711-DIO32"/>
    <s v="17-SC-DCS-002/O1011101/ 17-MC-DCS-002"/>
    <s v="DB37-*m"/>
    <x v="1"/>
    <s v="CPO101"/>
    <n v="1"/>
    <x v="1"/>
    <x v="53"/>
    <x v="1"/>
    <n v="21"/>
    <x v="2"/>
    <x v="1"/>
    <s v="DCS AMMONIA-UTILITIES"/>
    <m/>
    <m/>
    <m/>
    <s v="O1011101"/>
    <n v="21"/>
    <m/>
    <s v=""/>
    <s v="00-Common"/>
    <s v="TS-R-02:1/_x000a_O1011101_U21:3"/>
    <s v="TS-R-02:2/_x000a_O1011101_U21:4"/>
    <s v=""/>
    <m/>
    <s v="O1011101:21A/_x000a_O1011101_U21:5"/>
    <s v="O1011101:21B/_x000a_O1011101_U21:6"/>
    <m/>
    <s v=""/>
    <s v=""/>
  </r>
  <r>
    <s v="01"/>
    <m/>
    <s v="Сигнал"/>
    <s v="17-X -020201 -C"/>
    <s v="17XZSL020201C"/>
    <s v="00"/>
    <s v="SAC Cationic Exchanger Backwash Outlet / Vent"/>
    <s v="11-XV-020202-A ЗАКРЫТО"/>
    <s v="Position Closed Proximity Switch"/>
    <s v="4124-FY-VD-BD17617L02200002_SH.1"/>
    <x v="19"/>
    <s v="DCS_DI_02"/>
    <m/>
    <x v="97"/>
    <x v="1"/>
    <x v="0"/>
    <x v="5"/>
    <x v="44"/>
    <x v="0"/>
    <x v="0"/>
    <x v="0"/>
    <x v="1"/>
    <x v="0"/>
    <s v="O1011101_U22"/>
    <s v="HD5516"/>
    <s v="O1011101"/>
    <s v="TUA711-DIO32"/>
    <s v="17-SC-DCS-002/O1011101/ 17-MC-DCS-002"/>
    <s v="DB37-*m"/>
    <x v="1"/>
    <s v="CPO101"/>
    <n v="1"/>
    <x v="1"/>
    <x v="53"/>
    <x v="1"/>
    <n v="22"/>
    <x v="2"/>
    <x v="1"/>
    <s v="DCS AMMONIA-UTILITIES"/>
    <m/>
    <m/>
    <m/>
    <s v="O1011101"/>
    <n v="22"/>
    <m/>
    <s v=""/>
    <s v="00-Common"/>
    <s v="TS-R-02:3/_x000a_O1011101_U22:3"/>
    <s v="TS-R-02:4/_x000a_O1011101_U22:4"/>
    <s v=""/>
    <m/>
    <s v="O1011101:22A/_x000a_O1011101_U22:5"/>
    <s v="O1011101:22B/_x000a_O1011101_U22:6"/>
    <m/>
    <s v=""/>
    <s v=""/>
  </r>
  <r>
    <s v="01"/>
    <m/>
    <s v="Сигнал"/>
    <s v="17-X -020202 -C"/>
    <s v="17XZSH020202C"/>
    <s v="00"/>
    <s v="SAC Cationic Exchanger diluted acid inlet"/>
    <s v="11-XV-020202-C ОТКРЫТО"/>
    <s v="Position Open Proximity Switch"/>
    <s v="4124-FY-VD-BD17617L02200002_SH.1"/>
    <x v="19"/>
    <s v="DCS_DI_02"/>
    <m/>
    <x v="97"/>
    <x v="1"/>
    <x v="1"/>
    <x v="5"/>
    <x v="44"/>
    <x v="1"/>
    <x v="1"/>
    <x v="0"/>
    <x v="1"/>
    <x v="0"/>
    <s v="O1011101_U23"/>
    <s v="HD5516"/>
    <s v="O1011101"/>
    <s v="TUA711-DIO32"/>
    <s v="17-SC-DCS-002/O1011101/ 17-MC-DCS-002"/>
    <s v="DB37-*m"/>
    <x v="1"/>
    <s v="CPO101"/>
    <n v="1"/>
    <x v="1"/>
    <x v="53"/>
    <x v="1"/>
    <n v="23"/>
    <x v="2"/>
    <x v="1"/>
    <s v="DCS AMMONIA-UTILITIES"/>
    <m/>
    <m/>
    <m/>
    <s v="O1011101"/>
    <n v="23"/>
    <m/>
    <s v=""/>
    <s v="00-Common"/>
    <s v="TS-R-02:5/_x000a_O1011101_U23:3"/>
    <s v="TS-R-02:6/_x000a_O1011101_U23:4"/>
    <s v=""/>
    <m/>
    <s v="O1011101:23A/_x000a_O1011101_U23:5"/>
    <s v="O1011101:23B/_x000a_O1011101_U23:6"/>
    <m/>
    <s v=""/>
    <s v=""/>
  </r>
  <r>
    <s v="01"/>
    <m/>
    <s v="Сигнал"/>
    <s v="17-X -020202 -C"/>
    <s v="17XZSL020202C"/>
    <s v="00"/>
    <s v="SAC Cationic Exchanger diluted acid inlet"/>
    <s v="11-XV-020202-C  ЗАКРЫТО"/>
    <s v="Position Closed Proximity Switch"/>
    <s v="4124-FY-VD-BD17617L02200002_SH.1"/>
    <x v="19"/>
    <s v="DCS_DI_02"/>
    <m/>
    <x v="97"/>
    <x v="1"/>
    <x v="2"/>
    <x v="5"/>
    <x v="44"/>
    <x v="2"/>
    <x v="2"/>
    <x v="0"/>
    <x v="1"/>
    <x v="0"/>
    <s v="O1011101_U24"/>
    <s v="HD5516"/>
    <s v="O1011101"/>
    <s v="TUA711-DIO32"/>
    <s v="17-SC-DCS-002/O1011101/ 17-MC-DCS-002"/>
    <s v="DB37-*m"/>
    <x v="1"/>
    <s v="CPO101"/>
    <n v="1"/>
    <x v="1"/>
    <x v="53"/>
    <x v="1"/>
    <n v="24"/>
    <x v="2"/>
    <x v="1"/>
    <s v="DCS AMMONIA-UTILITIES"/>
    <m/>
    <m/>
    <m/>
    <s v="O1011101"/>
    <n v="24"/>
    <m/>
    <s v=""/>
    <s v="00-Common"/>
    <s v="TS-R-02:7/_x000a_O1011101_U24:3"/>
    <s v="TS-R-02:8/_x000a_O1011101_U24:4"/>
    <s v=""/>
    <m/>
    <s v="O1011101:24A/_x000a_O1011101_U24:5"/>
    <s v="O1011101:24B/_x000a_O1011101_U24:6"/>
    <m/>
    <s v=""/>
    <s v=""/>
  </r>
  <r>
    <s v="01"/>
    <m/>
    <s v="Сигнал"/>
    <s v="17-X -020203 -C"/>
    <s v="17XZSH020203C"/>
    <s v="00"/>
    <s v="SAC Cationic Exchanger Backwash Inlet"/>
    <s v="11-XV-020203-C ОТКРЫТО"/>
    <s v="Position Open Proximity Switch"/>
    <s v="4124-FY-VD-BD17617L02200002_SH.1"/>
    <x v="19"/>
    <s v="DCS_DI_02"/>
    <m/>
    <x v="97"/>
    <x v="1"/>
    <x v="3"/>
    <x v="5"/>
    <x v="44"/>
    <x v="3"/>
    <x v="3"/>
    <x v="0"/>
    <x v="1"/>
    <x v="0"/>
    <s v="O1011101_U25"/>
    <s v="HD5516"/>
    <s v="O1011101"/>
    <s v="TUA711-DIO32"/>
    <s v="17-SC-DCS-002/O1011101/ 17-MC-DCS-002"/>
    <s v="DB37-*m"/>
    <x v="1"/>
    <s v="CPO101"/>
    <n v="1"/>
    <x v="1"/>
    <x v="53"/>
    <x v="1"/>
    <n v="25"/>
    <x v="2"/>
    <x v="1"/>
    <s v="DCS AMMONIA-UTILITIES"/>
    <m/>
    <m/>
    <m/>
    <s v="O1011101"/>
    <n v="25"/>
    <m/>
    <s v=""/>
    <s v="00-Common"/>
    <s v="TS-R-02:9/_x000a_O1011101_U25:3"/>
    <s v="TS-R-02:10/_x000a_O1011101_U25:4"/>
    <s v=""/>
    <m/>
    <s v="O1011101:25A/_x000a_O1011101_U25:5"/>
    <s v="O1011101:25B/_x000a_O1011101_U25:6"/>
    <m/>
    <s v=""/>
    <s v=""/>
  </r>
  <r>
    <s v="01"/>
    <m/>
    <s v="Сигнал"/>
    <s v="17-X -020203 -C"/>
    <s v="17XZSL020203C"/>
    <s v="00"/>
    <s v="SAC Cationic Exchanger Backwash Inlet"/>
    <s v="11-XV-020203-C  ЗАКРЫТО"/>
    <s v="Position Closed Proximity Switch"/>
    <s v="4124-FY-VD-BD17617L02200002_SH.1"/>
    <x v="19"/>
    <s v="DCS_DI_02"/>
    <m/>
    <x v="97"/>
    <x v="1"/>
    <x v="4"/>
    <x v="5"/>
    <x v="44"/>
    <x v="4"/>
    <x v="4"/>
    <x v="0"/>
    <x v="1"/>
    <x v="0"/>
    <s v="O1011101_U26"/>
    <s v="HD5516"/>
    <s v="O1011101"/>
    <s v="TUA711-DIO32"/>
    <s v="17-SC-DCS-002/O1011101/ 17-MC-DCS-002"/>
    <s v="DB37-*m"/>
    <x v="1"/>
    <s v="CPO101"/>
    <n v="1"/>
    <x v="1"/>
    <x v="53"/>
    <x v="1"/>
    <n v="26"/>
    <x v="2"/>
    <x v="1"/>
    <s v="DCS AMMONIA-UTILITIES"/>
    <m/>
    <m/>
    <m/>
    <s v="O1011101"/>
    <n v="26"/>
    <m/>
    <s v=""/>
    <s v="00-Common"/>
    <s v="TS-R-02:11/_x000a_O1011101_U26:3"/>
    <s v="TS-R-02:12/_x000a_O1011101_U26:4"/>
    <s v=""/>
    <m/>
    <s v="O1011101:26A/_x000a_O1011101_U26:5"/>
    <s v="O1011101:26B/_x000a_O1011101_U26:6"/>
    <m/>
    <s v=""/>
    <s v=""/>
  </r>
  <r>
    <s v="01"/>
    <m/>
    <s v="Сигнал"/>
    <s v="17-X -020204 -C"/>
    <s v="17XZSH020204C"/>
    <s v="00"/>
    <s v="SAC Cationic Exchanger Outlet"/>
    <s v="11-XV-020204-C ОТКРЫТО"/>
    <s v="Position Open Proximity Switch"/>
    <s v="4124-FY-VD-BD17617L02200002_SH.1"/>
    <x v="19"/>
    <s v="DCS_DI_02"/>
    <m/>
    <x v="97"/>
    <x v="1"/>
    <x v="6"/>
    <x v="5"/>
    <x v="44"/>
    <x v="6"/>
    <x v="6"/>
    <x v="0"/>
    <x v="1"/>
    <x v="0"/>
    <s v="O1011101_U27"/>
    <s v="HD5516"/>
    <s v="O1011101"/>
    <s v="TUA711-DIO32"/>
    <s v="17-SC-DCS-002/O1011101/ 17-MC-DCS-002"/>
    <s v="DB37-*m"/>
    <x v="1"/>
    <s v="CPO101"/>
    <n v="1"/>
    <x v="1"/>
    <x v="53"/>
    <x v="1"/>
    <n v="27"/>
    <x v="2"/>
    <x v="1"/>
    <s v="DCS AMMONIA-UTILITIES"/>
    <m/>
    <m/>
    <m/>
    <s v="O1011101"/>
    <n v="27"/>
    <m/>
    <s v=""/>
    <s v="00-Common"/>
    <s v="TS-R-02:13/_x000a_O1011101_U27:3"/>
    <s v="TS-R-02:14/_x000a_O1011101_U27:4"/>
    <s v=""/>
    <m/>
    <s v="O1011101:27A/_x000a_O1011101_U27:5"/>
    <s v="O1011101:27B/_x000a_O1011101_U27:6"/>
    <m/>
    <s v=""/>
    <s v=""/>
  </r>
  <r>
    <s v="01"/>
    <m/>
    <s v="Сигнал"/>
    <s v="17-X -020204 -C"/>
    <s v="17XZSL020204C"/>
    <s v="00"/>
    <s v="SAC Cationic Exchanger Outlet"/>
    <s v="11-XV-020204-C  ЗАКРЫТО"/>
    <s v="Position Closed Proximity Switch"/>
    <s v="4124-FY-VD-BD17617L02200002_SH.1"/>
    <x v="19"/>
    <s v="DCS_DI_02"/>
    <m/>
    <x v="97"/>
    <x v="1"/>
    <x v="7"/>
    <x v="5"/>
    <x v="44"/>
    <x v="7"/>
    <x v="7"/>
    <x v="0"/>
    <x v="1"/>
    <x v="0"/>
    <s v="O1011101_U28"/>
    <s v="HD5516"/>
    <s v="O1011101"/>
    <s v="TUA711-DIO32"/>
    <s v="17-SC-DCS-002/O1011101/ 17-MC-DCS-002"/>
    <s v="DB37-*m"/>
    <x v="1"/>
    <s v="CPO101"/>
    <n v="1"/>
    <x v="1"/>
    <x v="53"/>
    <x v="1"/>
    <n v="28"/>
    <x v="2"/>
    <x v="1"/>
    <s v="DCS AMMONIA-UTILITIES"/>
    <m/>
    <m/>
    <m/>
    <s v="O1011101"/>
    <n v="28"/>
    <m/>
    <s v=""/>
    <s v="00-Common"/>
    <s v="TS-R-02:15/_x000a_O1011101_U28:3"/>
    <s v="TS-R-02:16/_x000a_O1011101_U28:4"/>
    <s v=""/>
    <m/>
    <s v="O1011101:28A/_x000a_O1011101_U28:5"/>
    <s v="O1011101:28B/_x000a_O1011101_U28:6"/>
    <m/>
    <s v=""/>
    <s v=""/>
  </r>
  <r>
    <s v="01"/>
    <m/>
    <s v="Сигнал"/>
    <s v="17-X -020205 -C"/>
    <s v="17XZSH020205C"/>
    <s v="00"/>
    <s v="SAC Cationic Exchanger Drain"/>
    <s v="11-XV-020205-C ОТКРЫТО"/>
    <s v="Position Open Proximity Switch"/>
    <s v="4124-FY-VD-BD17617L02200002_SH.1"/>
    <x v="19"/>
    <s v="DCS_DI_02"/>
    <m/>
    <x v="97"/>
    <x v="1"/>
    <x v="10"/>
    <x v="5"/>
    <x v="44"/>
    <x v="10"/>
    <x v="10"/>
    <x v="0"/>
    <x v="1"/>
    <x v="0"/>
    <s v="O1011101_U29"/>
    <s v="HD5516"/>
    <s v="O1011101"/>
    <s v="TUA711-DIO32"/>
    <s v="17-SC-DCS-002/O1011101/ 17-MC-DCS-002"/>
    <s v="DB37-*m"/>
    <x v="1"/>
    <s v="CPO101"/>
    <n v="1"/>
    <x v="1"/>
    <x v="53"/>
    <x v="1"/>
    <n v="29"/>
    <x v="2"/>
    <x v="1"/>
    <s v="DCS AMMONIA-UTILITIES"/>
    <m/>
    <m/>
    <m/>
    <s v="O1011101"/>
    <n v="29"/>
    <m/>
    <s v=""/>
    <s v="00-Common"/>
    <s v="TS-R-02:17/_x000a_O1011101_U29:3"/>
    <s v="TS-R-02:18/_x000a_O1011101_U29:4"/>
    <s v=""/>
    <m/>
    <s v="O1011101:29A/_x000a_O1011101_U29:5"/>
    <s v="O1011101:29B/_x000a_O1011101_U29:6"/>
    <m/>
    <s v=""/>
    <s v=""/>
  </r>
  <r>
    <s v="01"/>
    <m/>
    <s v="Сигнал"/>
    <s v="17-X -020205 -C"/>
    <s v="17XZSL020205C"/>
    <s v="00"/>
    <s v="SAC Cationic Exchanger Drain"/>
    <s v="11-XV-020205-C  ЗАКРЫТО"/>
    <s v="Position Closed Proximity Switch"/>
    <s v="4124-FY-VD-BD17617L02200002_SH.1"/>
    <x v="19"/>
    <s v="DCS_DI_02"/>
    <m/>
    <x v="97"/>
    <x v="1"/>
    <x v="11"/>
    <x v="5"/>
    <x v="44"/>
    <x v="11"/>
    <x v="11"/>
    <x v="0"/>
    <x v="1"/>
    <x v="0"/>
    <s v="O1011101_U30"/>
    <s v="HD5516"/>
    <s v="O1011101"/>
    <s v="TUA711-DIO32"/>
    <s v="17-SC-DCS-002/O1011101/ 17-MC-DCS-002"/>
    <s v="DB37-*m"/>
    <x v="1"/>
    <s v="CPO101"/>
    <n v="1"/>
    <x v="1"/>
    <x v="53"/>
    <x v="1"/>
    <n v="30"/>
    <x v="2"/>
    <x v="1"/>
    <s v="DCS AMMONIA-UTILITIES"/>
    <m/>
    <m/>
    <m/>
    <s v="O1011101"/>
    <n v="30"/>
    <m/>
    <s v=""/>
    <s v="00-Common"/>
    <s v="TS-R-02:19/_x000a_O1011101_U30:3"/>
    <s v="TS-R-02:20/_x000a_O1011101_U30:4"/>
    <s v=""/>
    <m/>
    <s v="O1011101:30A/_x000a_O1011101_U30:5"/>
    <s v="O1011101:30B/_x000a_O1011101_U30:6"/>
    <m/>
    <s v=""/>
    <s v=""/>
  </r>
  <r>
    <s v="01"/>
    <m/>
    <s v="Сигнал"/>
    <s v="17-X -020207 -A"/>
    <s v="17XZSH020207A"/>
    <s v="00"/>
    <s v="Mixed Bed Backwash Outlet / Vent"/>
    <s v="17-XV-020207-A ОТКРЫТО"/>
    <s v="Position Open Proximity Switch"/>
    <s v="4124-FY-VD-BD17617L02200002_SH.2"/>
    <x v="19"/>
    <s v="DCS_DI_02"/>
    <m/>
    <x v="98"/>
    <x v="2"/>
    <x v="5"/>
    <x v="5"/>
    <x v="33"/>
    <x v="5"/>
    <x v="5"/>
    <x v="0"/>
    <x v="2"/>
    <x v="0"/>
    <s v="O1011101_U31"/>
    <s v="HD5516"/>
    <s v="O1011101"/>
    <s v="TUA711-DIO32"/>
    <s v="17-SC-DCS-002/O1011101/ 17-MC-DCS-002"/>
    <s v="DB37-*m"/>
    <x v="1"/>
    <s v="CPO101"/>
    <n v="1"/>
    <x v="1"/>
    <x v="53"/>
    <x v="1"/>
    <n v="31"/>
    <x v="2"/>
    <x v="1"/>
    <s v="DCS AMMONIA-UTILITIES"/>
    <m/>
    <m/>
    <m/>
    <s v="O1011101"/>
    <n v="31"/>
    <m/>
    <s v=""/>
    <s v="00-Common"/>
    <s v="TS-R-04:1/_x000a_O1011101_U31:3"/>
    <s v="TS-R-04:2/_x000a_O1011101_U31:4"/>
    <s v=""/>
    <m/>
    <s v="O1011101:31A/_x000a_O1011101_U31:5"/>
    <s v="O1011101:31B/_x000a_O1011101_U31:6"/>
    <m/>
    <s v=""/>
    <s v=""/>
  </r>
  <r>
    <s v="01"/>
    <m/>
    <s v="Сигнал"/>
    <s v="17-X -020207 -A"/>
    <s v="17XZSL020207A"/>
    <s v="00"/>
    <s v="Mixed Bed Backwash Outlet / Vent"/>
    <s v="17-XV-020207-A ЗАКРЫТО"/>
    <s v="Position Closed Proximity Switch"/>
    <s v="4124-FY-VD-BD17617L02200002_SH.2"/>
    <x v="19"/>
    <s v="DCS_DI_02"/>
    <m/>
    <x v="98"/>
    <x v="2"/>
    <x v="0"/>
    <x v="5"/>
    <x v="33"/>
    <x v="0"/>
    <x v="0"/>
    <x v="0"/>
    <x v="2"/>
    <x v="0"/>
    <s v="O1011101_U32"/>
    <s v="HD5516"/>
    <s v="O1011101"/>
    <s v="TUA711-DIO32"/>
    <s v="17-SC-DCS-002/O1011101/ 17-MC-DCS-002"/>
    <s v="DB37-*m"/>
    <x v="1"/>
    <s v="CPO101"/>
    <n v="1"/>
    <x v="1"/>
    <x v="53"/>
    <x v="1"/>
    <n v="32"/>
    <x v="2"/>
    <x v="1"/>
    <s v="DCS AMMONIA-UTILITIES"/>
    <m/>
    <m/>
    <m/>
    <s v="O1011101"/>
    <n v="32"/>
    <m/>
    <s v=""/>
    <s v="00-Common"/>
    <s v="TS-R-04:3/_x000a_O1011101_U32:3"/>
    <s v="TS-R-04:4/_x000a_O1011101_U32:4"/>
    <s v=""/>
    <m/>
    <s v="O1011101:32A/_x000a_O1011101_U32:5"/>
    <s v="O1011101:32B/_x000a_O1011101_U32:6"/>
    <m/>
    <s v=""/>
    <s v=""/>
  </r>
  <r>
    <s v="01"/>
    <m/>
    <s v="Сигнал"/>
    <s v="17-X -020210 -A"/>
    <s v="17XZSH020210A"/>
    <s v="00"/>
    <s v="Mixed Bed Eluates"/>
    <s v="17-XV-020210-A ОТКРЫТО"/>
    <s v="Position Open Proximity Switch"/>
    <s v="4124-FY-VD-BD17617L02200002_SH.2"/>
    <x v="19"/>
    <s v="DCS_DI_02"/>
    <m/>
    <x v="98"/>
    <x v="2"/>
    <x v="1"/>
    <x v="5"/>
    <x v="33"/>
    <x v="1"/>
    <x v="1"/>
    <x v="0"/>
    <x v="2"/>
    <x v="0"/>
    <s v="O1011102_U1"/>
    <s v="HD5516"/>
    <s v="O1011102"/>
    <s v="TUA711-DIO32"/>
    <s v="17-SC-DCS-002/O1011102/ 17-MC-DCS-002"/>
    <s v="DB37-*m"/>
    <x v="1"/>
    <s v="CPO101"/>
    <n v="1"/>
    <x v="1"/>
    <x v="54"/>
    <x v="2"/>
    <n v="1"/>
    <x v="2"/>
    <x v="1"/>
    <s v="DCS AMMONIA-UTILITIES"/>
    <m/>
    <m/>
    <m/>
    <s v="O1011102"/>
    <n v="1"/>
    <m/>
    <s v=""/>
    <s v="00-Common"/>
    <s v="TS-R-04:5/_x000a_O1011102_U1:3"/>
    <s v="TS-R-04:6/_x000a_O1011102_U1:4"/>
    <s v=""/>
    <m/>
    <s v="O1011102:1A/_x000a_O1011102_U1:5"/>
    <s v="O1011102:1B/_x000a_O1011102_U1:6"/>
    <m/>
    <s v=""/>
    <s v=""/>
  </r>
  <r>
    <s v="01"/>
    <m/>
    <s v="Сигнал"/>
    <s v="17-X -020210 -A"/>
    <s v="17XZSL020210A"/>
    <s v="00"/>
    <s v="Mixed Bed Eluates"/>
    <s v="17-XV-020210-A ЗАКРЫТО"/>
    <s v="Position Closed Proximity Switch"/>
    <s v="4124-FY-VD-BD17617L02200002_SH.2"/>
    <x v="19"/>
    <s v="DCS_DI_02"/>
    <m/>
    <x v="98"/>
    <x v="2"/>
    <x v="2"/>
    <x v="5"/>
    <x v="33"/>
    <x v="2"/>
    <x v="2"/>
    <x v="0"/>
    <x v="2"/>
    <x v="0"/>
    <s v="O1011102_U2"/>
    <s v="HD5516"/>
    <s v="O1011102"/>
    <s v="TUA711-DIO32"/>
    <s v="17-SC-DCS-002/O1011102/ 17-MC-DCS-002"/>
    <s v="DB37-*m"/>
    <x v="1"/>
    <s v="CPO101"/>
    <n v="1"/>
    <x v="1"/>
    <x v="54"/>
    <x v="2"/>
    <n v="2"/>
    <x v="2"/>
    <x v="1"/>
    <s v="DCS AMMONIA-UTILITIES"/>
    <m/>
    <m/>
    <m/>
    <s v="O1011102"/>
    <n v="2"/>
    <m/>
    <s v=""/>
    <s v="00-Common"/>
    <s v="TS-R-04:7/_x000a_O1011102_U2:3"/>
    <s v="TS-R-04:8/_x000a_O1011102_U2:4"/>
    <s v=""/>
    <m/>
    <s v="O1011102:2A/_x000a_O1011102_U2:5"/>
    <s v="O1011102:2B/_x000a_O1011102_U2:6"/>
    <m/>
    <s v=""/>
    <s v=""/>
  </r>
  <r>
    <s v="01"/>
    <m/>
    <s v="Сигнал"/>
    <s v="17-X -020211 -A"/>
    <s v="17XZSH020211A"/>
    <s v="00"/>
    <s v="Mixed Bed Soda Inlet"/>
    <s v="17-XV-020211-A ОТКРЫТО"/>
    <s v="Position Open Proximity Switch"/>
    <s v="4124-FY-VD-BD17617L02200002_SH.2"/>
    <x v="19"/>
    <s v="DCS_DI_02"/>
    <m/>
    <x v="98"/>
    <x v="2"/>
    <x v="3"/>
    <x v="5"/>
    <x v="33"/>
    <x v="3"/>
    <x v="3"/>
    <x v="0"/>
    <x v="2"/>
    <x v="0"/>
    <s v="O1011102_U3"/>
    <s v="HD5516"/>
    <s v="O1011102"/>
    <s v="TUA711-DIO32"/>
    <s v="17-SC-DCS-002/O1011102/ 17-MC-DCS-002"/>
    <s v="DB37-*m"/>
    <x v="1"/>
    <s v="CPO101"/>
    <n v="1"/>
    <x v="1"/>
    <x v="54"/>
    <x v="2"/>
    <n v="3"/>
    <x v="2"/>
    <x v="1"/>
    <s v="DCS AMMONIA-UTILITIES"/>
    <m/>
    <m/>
    <m/>
    <s v="O1011102"/>
    <n v="3"/>
    <m/>
    <s v=""/>
    <s v="00-Common"/>
    <s v="TS-R-04:9/_x000a_O1011102_U3:3"/>
    <s v="TS-R-04:10/_x000a_O1011102_U3:4"/>
    <s v=""/>
    <m/>
    <s v="O1011102:3A/_x000a_O1011102_U3:5"/>
    <s v="O1011102:3B/_x000a_O1011102_U3:6"/>
    <m/>
    <s v=""/>
    <s v=""/>
  </r>
  <r>
    <s v="01"/>
    <m/>
    <s v="Сигнал"/>
    <s v="17-X -020211 -A"/>
    <s v="17XZSL020211A"/>
    <s v="00"/>
    <s v="Mixed Bed Soda Inlet"/>
    <s v="17-XV-020211-A ЗАКРЫТО"/>
    <s v="Position Closed Proximity Switch"/>
    <s v="4124-FY-VD-BD17617L02200002_SH.2"/>
    <x v="19"/>
    <s v="DCS_DI_02"/>
    <m/>
    <x v="98"/>
    <x v="2"/>
    <x v="4"/>
    <x v="5"/>
    <x v="33"/>
    <x v="4"/>
    <x v="4"/>
    <x v="0"/>
    <x v="2"/>
    <x v="0"/>
    <s v="O1011102_U4"/>
    <s v="HD5516"/>
    <s v="O1011102"/>
    <s v="TUA711-DIO32"/>
    <s v="17-SC-DCS-002/O1011102/ 17-MC-DCS-002"/>
    <s v="DB37-*m"/>
    <x v="1"/>
    <s v="CPO101"/>
    <n v="1"/>
    <x v="1"/>
    <x v="54"/>
    <x v="2"/>
    <n v="4"/>
    <x v="2"/>
    <x v="1"/>
    <s v="DCS AMMONIA-UTILITIES"/>
    <m/>
    <m/>
    <m/>
    <s v="O1011102"/>
    <n v="4"/>
    <m/>
    <s v=""/>
    <s v="00-Common"/>
    <s v="TS-R-04:11/_x000a_O1011102_U4:3"/>
    <s v="TS-R-04:12/_x000a_O1011102_U4:4"/>
    <s v=""/>
    <m/>
    <s v="O1011102:4A/_x000a_O1011102_U4:5"/>
    <s v="O1011102:4B/_x000a_O1011102_U4:6"/>
    <m/>
    <s v=""/>
    <s v=""/>
  </r>
  <r>
    <s v="01"/>
    <m/>
    <s v="Сигнал"/>
    <s v="17-X -020212 -A"/>
    <s v="17XZSH020212A"/>
    <s v="00"/>
    <s v="Mixed Bed Acid Inlet / BW Inlet"/>
    <s v="17-XV-020212-A ОТКРЫТО"/>
    <s v="Position Open Proximity Switch"/>
    <s v="4124-FY-VD-BD17617L02200002_SH.2"/>
    <x v="19"/>
    <s v="DCS_DI_02"/>
    <m/>
    <x v="98"/>
    <x v="2"/>
    <x v="6"/>
    <x v="5"/>
    <x v="33"/>
    <x v="6"/>
    <x v="6"/>
    <x v="0"/>
    <x v="2"/>
    <x v="0"/>
    <s v="O1011102_U5"/>
    <s v="HD5516"/>
    <s v="O1011102"/>
    <s v="TUA711-DIO32"/>
    <s v="17-SC-DCS-002/O1011102/ 17-MC-DCS-002"/>
    <s v="DB37-*m"/>
    <x v="1"/>
    <s v="CPO101"/>
    <n v="1"/>
    <x v="1"/>
    <x v="54"/>
    <x v="2"/>
    <n v="5"/>
    <x v="2"/>
    <x v="1"/>
    <s v="DCS AMMONIA-UTILITIES"/>
    <m/>
    <m/>
    <m/>
    <s v="O1011102"/>
    <n v="5"/>
    <m/>
    <s v=""/>
    <s v="00-Common"/>
    <s v="TS-R-04:13/_x000a_O1011102_U5:3"/>
    <s v="TS-R-04:14/_x000a_O1011102_U5:4"/>
    <s v=""/>
    <m/>
    <s v="O1011102:5A/_x000a_O1011102_U5:5"/>
    <s v="O1011102:5B/_x000a_O1011102_U5:6"/>
    <m/>
    <s v=""/>
    <s v=""/>
  </r>
  <r>
    <s v="01"/>
    <m/>
    <s v="Сигнал"/>
    <s v="17-X -020212 -A"/>
    <s v="17XZSL020212A"/>
    <s v="00"/>
    <s v="Mixed Bed Acid Inlet / BW Inlet"/>
    <s v="17-XV-020212-A ЗАКРЫТО"/>
    <s v="Position Closed Proximity Switch"/>
    <s v="4124-FY-VD-BD17617L02200002_SH.2"/>
    <x v="19"/>
    <s v="DCS_DI_02"/>
    <m/>
    <x v="98"/>
    <x v="2"/>
    <x v="7"/>
    <x v="5"/>
    <x v="33"/>
    <x v="7"/>
    <x v="7"/>
    <x v="0"/>
    <x v="2"/>
    <x v="0"/>
    <s v="O1011102_U6"/>
    <s v="HD5516"/>
    <s v="O1011102"/>
    <s v="TUA711-DIO32"/>
    <s v="17-SC-DCS-002/O1011102/ 17-MC-DCS-002"/>
    <s v="DB37-*m"/>
    <x v="1"/>
    <s v="CPO101"/>
    <n v="1"/>
    <x v="1"/>
    <x v="54"/>
    <x v="2"/>
    <n v="6"/>
    <x v="2"/>
    <x v="1"/>
    <s v="DCS AMMONIA-UTILITIES"/>
    <m/>
    <m/>
    <m/>
    <s v="O1011102"/>
    <n v="6"/>
    <m/>
    <s v=""/>
    <s v="00-Common"/>
    <s v="TS-R-04:15/_x000a_O1011102_U6:3"/>
    <s v="TS-R-04:16/_x000a_O1011102_U6:4"/>
    <s v=""/>
    <m/>
    <s v="O1011102:6A/_x000a_O1011102_U6:5"/>
    <s v="O1011102:6B/_x000a_O1011102_U6:6"/>
    <m/>
    <s v=""/>
    <s v=""/>
  </r>
  <r>
    <s v="01"/>
    <m/>
    <s v="Сигнал"/>
    <s v="17-X -020213 -A"/>
    <s v="17XZSH020213A"/>
    <s v="00"/>
    <s v="Mixed Bed Air Inlet"/>
    <s v="17-XV-020213-A ОТКРЫТО"/>
    <s v="Position Open Proximity Switch"/>
    <s v="4124-FY-VD-BD17617L02200002_SH.2"/>
    <x v="19"/>
    <s v="DCS_DI_02"/>
    <m/>
    <x v="98"/>
    <x v="2"/>
    <x v="10"/>
    <x v="5"/>
    <x v="33"/>
    <x v="10"/>
    <x v="10"/>
    <x v="0"/>
    <x v="2"/>
    <x v="0"/>
    <s v="O1011102_U7"/>
    <s v="HD5516"/>
    <s v="O1011102"/>
    <s v="TUA711-DIO32"/>
    <s v="17-SC-DCS-002/O1011102/ 17-MC-DCS-002"/>
    <s v="DB37-*m"/>
    <x v="1"/>
    <s v="CPO101"/>
    <n v="1"/>
    <x v="1"/>
    <x v="54"/>
    <x v="2"/>
    <n v="7"/>
    <x v="2"/>
    <x v="1"/>
    <s v="DCS AMMONIA-UTILITIES"/>
    <m/>
    <m/>
    <m/>
    <s v="O1011102"/>
    <n v="7"/>
    <m/>
    <s v=""/>
    <s v="00-Common"/>
    <s v="TS-R-04:17/_x000a_O1011102_U7:3"/>
    <s v="TS-R-04:18/_x000a_O1011102_U7:4"/>
    <s v=""/>
    <m/>
    <s v="O1011102:7A/_x000a_O1011102_U7:5"/>
    <s v="O1011102:7B/_x000a_O1011102_U7:6"/>
    <m/>
    <s v=""/>
    <s v=""/>
  </r>
  <r>
    <s v="01"/>
    <m/>
    <s v="Сигнал"/>
    <s v="17-X -020213 -A"/>
    <s v="17XZSL020213A"/>
    <s v="00"/>
    <s v="Mixed Bed Air Inlet"/>
    <s v="17-XV-020213-A ЗАКРЫТО"/>
    <s v="Position Closed Proximity Switch"/>
    <s v="4124-FY-VD-BD17617L02200002_SH.2"/>
    <x v="19"/>
    <s v="DCS_DI_02"/>
    <m/>
    <x v="98"/>
    <x v="2"/>
    <x v="11"/>
    <x v="5"/>
    <x v="33"/>
    <x v="11"/>
    <x v="11"/>
    <x v="0"/>
    <x v="2"/>
    <x v="0"/>
    <s v="O1011102_U8"/>
    <s v="HD5516"/>
    <s v="O1011102"/>
    <s v="TUA711-DIO32"/>
    <s v="17-SC-DCS-002/O1011102/ 17-MC-DCS-002"/>
    <s v="DB37-*m"/>
    <x v="1"/>
    <s v="CPO101"/>
    <n v="1"/>
    <x v="1"/>
    <x v="54"/>
    <x v="2"/>
    <n v="8"/>
    <x v="2"/>
    <x v="1"/>
    <s v="DCS AMMONIA-UTILITIES"/>
    <m/>
    <m/>
    <m/>
    <s v="O1011102"/>
    <n v="8"/>
    <m/>
    <s v=""/>
    <s v="00-Common"/>
    <s v="TS-R-04:19/_x000a_O1011102_U8:3"/>
    <s v="TS-R-04:20/_x000a_O1011102_U8:4"/>
    <s v=""/>
    <m/>
    <s v="O1011102:8A/_x000a_O1011102_U8:5"/>
    <s v="O1011102:8B/_x000a_O1011102_U8:6"/>
    <m/>
    <s v=""/>
    <s v=""/>
  </r>
  <r>
    <s v="01"/>
    <m/>
    <s v="Сигнал"/>
    <s v="17-X -020214 -A"/>
    <s v="17XZSH020214A"/>
    <s v="00"/>
    <s v="Mixed Bed Outlet"/>
    <s v="17-XV-020214-A ОТКРЫТО"/>
    <s v="Position Open Proximity Switch"/>
    <s v="4124-FY-VD-BD17617L02200002_SH.2"/>
    <x v="19"/>
    <s v="DCS_DI_02"/>
    <m/>
    <x v="98"/>
    <x v="2"/>
    <x v="12"/>
    <x v="5"/>
    <x v="33"/>
    <x v="12"/>
    <x v="12"/>
    <x v="0"/>
    <x v="2"/>
    <x v="0"/>
    <s v="O1011102_U9"/>
    <s v="HD5516"/>
    <s v="O1011102"/>
    <s v="TUA711-DIO32"/>
    <s v="17-SC-DCS-002/O1011102/ 17-MC-DCS-002"/>
    <s v="DB37-*m"/>
    <x v="1"/>
    <s v="CPO101"/>
    <n v="1"/>
    <x v="1"/>
    <x v="54"/>
    <x v="2"/>
    <n v="9"/>
    <x v="2"/>
    <x v="1"/>
    <s v="DCS AMMONIA-UTILITIES"/>
    <m/>
    <m/>
    <m/>
    <s v="O1011102"/>
    <n v="9"/>
    <m/>
    <s v=""/>
    <s v="00-Common"/>
    <s v="TS-R-04:21/_x000a_O1011102_U9:3"/>
    <s v="TS-R-04:22/_x000a_O1011102_U9:4"/>
    <s v=""/>
    <m/>
    <s v="O1011102:9A/_x000a_O1011102_U9:5"/>
    <s v="O1011102:9B/_x000a_O1011102_U9:6"/>
    <m/>
    <s v=""/>
    <s v=""/>
  </r>
  <r>
    <s v="01"/>
    <m/>
    <s v="Сигнал"/>
    <s v="17-X -020214 -A"/>
    <s v="17XZSL020214A"/>
    <s v="00"/>
    <s v="Mixed Bed Outlet"/>
    <s v="17-XV-020214-A ЗАКРЫТО"/>
    <s v="Position Closed Proximity Switch"/>
    <s v="4124-FY-VD-BD17617L02200002_SH.2"/>
    <x v="19"/>
    <s v="DCS_DI_02"/>
    <m/>
    <x v="98"/>
    <x v="2"/>
    <x v="13"/>
    <x v="5"/>
    <x v="33"/>
    <x v="13"/>
    <x v="13"/>
    <x v="0"/>
    <x v="2"/>
    <x v="0"/>
    <s v="O1011102_U10"/>
    <s v="HD5516"/>
    <s v="O1011102"/>
    <s v="TUA711-DIO32"/>
    <s v="17-SC-DCS-002/O1011102/ 17-MC-DCS-002"/>
    <s v="DB37-*m"/>
    <x v="1"/>
    <s v="CPO101"/>
    <n v="1"/>
    <x v="1"/>
    <x v="54"/>
    <x v="2"/>
    <n v="10"/>
    <x v="2"/>
    <x v="1"/>
    <s v="DCS AMMONIA-UTILITIES"/>
    <m/>
    <m/>
    <m/>
    <s v="O1011102"/>
    <n v="10"/>
    <m/>
    <s v=""/>
    <s v="00-Common"/>
    <s v="TS-R-04:23/_x000a_O1011102_U10:3"/>
    <s v="TS-R-04:24/_x000a_O1011102_U10:4"/>
    <s v=""/>
    <m/>
    <s v="O1011102:10A/_x000a_O1011102_U10:5"/>
    <s v="O1011102:10B/_x000a_O1011102_U10:6"/>
    <m/>
    <s v=""/>
    <s v=""/>
  </r>
  <r>
    <s v="01"/>
    <m/>
    <s v="Сигнал"/>
    <s v="17-X -020215 -A"/>
    <s v="17XZSH020215A"/>
    <s v="00"/>
    <s v="Mixed Bed Drain"/>
    <s v="17-XV-020215-A ОТКРЫТО"/>
    <s v="Position Open Proximity Switch"/>
    <s v="4124-FY-VD-BD17617L02200002_SH.2"/>
    <x v="19"/>
    <s v="DCS_DI_02"/>
    <m/>
    <x v="98"/>
    <x v="2"/>
    <x v="14"/>
    <x v="5"/>
    <x v="33"/>
    <x v="14"/>
    <x v="14"/>
    <x v="0"/>
    <x v="2"/>
    <x v="0"/>
    <s v="O1011102_U11"/>
    <s v="HD5516"/>
    <s v="O1011102"/>
    <s v="TUA711-DIO32"/>
    <s v="17-SC-DCS-002/O1011102/ 17-MC-DCS-002"/>
    <s v="DB37-*m"/>
    <x v="1"/>
    <s v="CPO101"/>
    <n v="1"/>
    <x v="1"/>
    <x v="54"/>
    <x v="2"/>
    <n v="11"/>
    <x v="2"/>
    <x v="1"/>
    <s v="DCS AMMONIA-UTILITIES"/>
    <m/>
    <m/>
    <m/>
    <s v="O1011102"/>
    <n v="11"/>
    <m/>
    <s v=""/>
    <s v="00-Common"/>
    <s v="TS-R-04:25/_x000a_O1011102_U11:3"/>
    <s v="TS-R-04:26/_x000a_O1011102_U11:4"/>
    <s v=""/>
    <m/>
    <s v="O1011102:11A/_x000a_O1011102_U11:5"/>
    <s v="O1011102:11B/_x000a_O1011102_U11:6"/>
    <m/>
    <s v=""/>
    <s v=""/>
  </r>
  <r>
    <s v="01"/>
    <m/>
    <s v="Сигнал"/>
    <s v="17-X -020215 -A"/>
    <s v="17XZSL020215A"/>
    <s v="00"/>
    <s v="Mixed Bed Drain"/>
    <s v="17-XV-020215-A ЗАКРЫТО"/>
    <s v="Position Closed Proximity Switch"/>
    <s v="4124-FY-VD-BD17617L02200002_SH.2"/>
    <x v="19"/>
    <s v="DCS_DI_02"/>
    <m/>
    <x v="98"/>
    <x v="2"/>
    <x v="15"/>
    <x v="5"/>
    <x v="33"/>
    <x v="15"/>
    <x v="15"/>
    <x v="0"/>
    <x v="2"/>
    <x v="0"/>
    <s v="O1011102_U12"/>
    <s v="HD5516"/>
    <s v="O1011102"/>
    <s v="TUA711-DIO32"/>
    <s v="17-SC-DCS-002/O1011102/ 17-MC-DCS-002"/>
    <s v="DB37-*m"/>
    <x v="1"/>
    <s v="CPO101"/>
    <n v="1"/>
    <x v="1"/>
    <x v="54"/>
    <x v="2"/>
    <n v="12"/>
    <x v="2"/>
    <x v="1"/>
    <s v="DCS AMMONIA-UTILITIES"/>
    <m/>
    <m/>
    <m/>
    <s v="O1011102"/>
    <n v="12"/>
    <m/>
    <s v=""/>
    <s v="00-Common"/>
    <s v="TS-R-04:27/_x000a_O1011102_U12:3"/>
    <s v="TS-R-04:28/_x000a_O1011102_U12:4"/>
    <s v=""/>
    <m/>
    <s v="O1011102:12A/_x000a_O1011102_U12:5"/>
    <s v="O1011102:12B/_x000a_O1011102_U12:6"/>
    <m/>
    <s v=""/>
    <s v=""/>
  </r>
  <r>
    <s v="01"/>
    <m/>
    <s v="Сигнал"/>
    <s v="17-X -020216 -A"/>
    <s v="17XZSH020216A"/>
    <s v="00"/>
    <s v="Mixed Bed Rinse Outlet"/>
    <s v="17-XV-020216-A ОТКРЫТО"/>
    <s v="Position Open Proximity Switch"/>
    <s v="4124-FY-VD-BD17617L02200002_SH.2"/>
    <x v="19"/>
    <s v="DCS_DI_02"/>
    <m/>
    <x v="98"/>
    <x v="2"/>
    <x v="9"/>
    <x v="5"/>
    <x v="33"/>
    <x v="9"/>
    <x v="9"/>
    <x v="0"/>
    <x v="2"/>
    <x v="0"/>
    <s v="O1011102_U13"/>
    <s v="HD5516"/>
    <s v="O1011102"/>
    <s v="TUA711-DIO32"/>
    <s v="17-SC-DCS-002/O1011102/ 17-MC-DCS-002"/>
    <s v="DB37-*m"/>
    <x v="1"/>
    <s v="CPO101"/>
    <n v="1"/>
    <x v="1"/>
    <x v="54"/>
    <x v="2"/>
    <n v="13"/>
    <x v="2"/>
    <x v="1"/>
    <s v="DCS AMMONIA-UTILITIES"/>
    <m/>
    <m/>
    <m/>
    <s v="O1011102"/>
    <n v="13"/>
    <m/>
    <s v=""/>
    <s v="00-Common"/>
    <s v="TS-R-04:29/_x000a_O1011102_U13:3"/>
    <s v="TS-R-04:30/_x000a_O1011102_U13:4"/>
    <s v=""/>
    <m/>
    <s v="O1011102:13A/_x000a_O1011102_U13:5"/>
    <s v="O1011102:13B/_x000a_O1011102_U13:6"/>
    <m/>
    <s v=""/>
    <s v=""/>
  </r>
  <r>
    <s v="01"/>
    <m/>
    <s v="Сигнал"/>
    <s v="17-X -020216 -A"/>
    <s v="17XZSL020216A"/>
    <s v="00"/>
    <s v="Mixed Bed Rinse Outlet"/>
    <s v="17-XV-020216-A ЗАКРЫТО"/>
    <s v="Position Closed Proximity Switch"/>
    <s v="4124-FY-VD-BD17617L02200002_SH.2"/>
    <x v="19"/>
    <s v="DCS_DI_02"/>
    <m/>
    <x v="98"/>
    <x v="2"/>
    <x v="16"/>
    <x v="5"/>
    <x v="33"/>
    <x v="16"/>
    <x v="16"/>
    <x v="0"/>
    <x v="2"/>
    <x v="0"/>
    <s v="O1011102_U14"/>
    <s v="HD5516"/>
    <s v="O1011102"/>
    <s v="TUA711-DIO32"/>
    <s v="17-SC-DCS-002/O1011102/ 17-MC-DCS-002"/>
    <s v="DB37-*m"/>
    <x v="1"/>
    <s v="CPO101"/>
    <n v="1"/>
    <x v="1"/>
    <x v="54"/>
    <x v="2"/>
    <n v="14"/>
    <x v="2"/>
    <x v="1"/>
    <s v="DCS AMMONIA-UTILITIES"/>
    <m/>
    <m/>
    <m/>
    <s v="O1011102"/>
    <n v="14"/>
    <m/>
    <s v=""/>
    <s v="00-Common"/>
    <s v="TS-R-04:31/_x000a_O1011102_U14:3"/>
    <s v="TS-R-04:32/_x000a_O1011102_U14:4"/>
    <s v=""/>
    <m/>
    <s v="O1011102:14A/_x000a_O1011102_U14:5"/>
    <s v="O1011102:14B/_x000a_O1011102_U14:6"/>
    <m/>
    <s v=""/>
    <s v=""/>
  </r>
  <r>
    <s v="01"/>
    <m/>
    <s v="Сигнал"/>
    <s v="17-X -020206"/>
    <s v="17XZSH020206"/>
    <s v="00"/>
    <s v="Water from rinse pumps to mixed beds"/>
    <s v="17-XV-020206 ОТКРЫТО"/>
    <s v="Position Open Proximity Switch"/>
    <s v="4124-FY-VD-BD17617L02200002_SH.2"/>
    <x v="19"/>
    <s v="DCS_DI_02"/>
    <m/>
    <x v="98"/>
    <x v="2"/>
    <x v="22"/>
    <x v="5"/>
    <x v="33"/>
    <x v="19"/>
    <x v="19"/>
    <x v="0"/>
    <x v="2"/>
    <x v="0"/>
    <s v="O1011102_U15"/>
    <s v="HD5516"/>
    <s v="O1011102"/>
    <s v="TUA711-DIO32"/>
    <s v="17-SC-DCS-002/O1011102/ 17-MC-DCS-002"/>
    <s v="DB37-*m"/>
    <x v="1"/>
    <s v="CPO101"/>
    <n v="1"/>
    <x v="1"/>
    <x v="54"/>
    <x v="2"/>
    <n v="15"/>
    <x v="2"/>
    <x v="1"/>
    <s v="DCS AMMONIA-UTILITIES"/>
    <m/>
    <m/>
    <m/>
    <s v="O1011102"/>
    <n v="15"/>
    <m/>
    <s v=""/>
    <s v="00-Common"/>
    <s v="TS-R-04:33/_x000a_O1011102_U15:3"/>
    <s v="TS-R-04:34/_x000a_O1011102_U15:4"/>
    <s v=""/>
    <m/>
    <s v="O1011102:15A/_x000a_O1011102_U15:5"/>
    <s v="O1011102:15B/_x000a_O1011102_U15:6"/>
    <m/>
    <s v=""/>
    <s v=""/>
  </r>
  <r>
    <s v="01"/>
    <m/>
    <s v="Сигнал"/>
    <s v="17-X -020206"/>
    <s v="17XZSL020206"/>
    <s v="00"/>
    <s v="Water from rinse pumps to mixed beds"/>
    <s v="17-XV-020206 ЗАКРЫТО"/>
    <s v="Position Closed Proximity Switch"/>
    <s v="4124-FY-VD-BD17617L02200002_SH.2"/>
    <x v="19"/>
    <s v="DCS_DI_02"/>
    <m/>
    <x v="98"/>
    <x v="2"/>
    <x v="23"/>
    <x v="5"/>
    <x v="33"/>
    <x v="20"/>
    <x v="20"/>
    <x v="0"/>
    <x v="2"/>
    <x v="0"/>
    <s v="O1011102_U16"/>
    <s v="HD5516"/>
    <s v="O1011102"/>
    <s v="TUA711-DIO32"/>
    <s v="17-SC-DCS-002/O1011102/ 17-MC-DCS-002"/>
    <s v="DB37-*m"/>
    <x v="1"/>
    <s v="CPO101"/>
    <n v="1"/>
    <x v="1"/>
    <x v="54"/>
    <x v="2"/>
    <n v="16"/>
    <x v="2"/>
    <x v="1"/>
    <s v="DCS AMMONIA-UTILITIES"/>
    <m/>
    <m/>
    <m/>
    <s v="O1011102"/>
    <n v="16"/>
    <m/>
    <s v=""/>
    <s v="00-Common"/>
    <s v="TS-R-04:35/_x000a_O1011102_U16:3"/>
    <s v="TS-R-04:36/_x000a_O1011102_U16:4"/>
    <s v=""/>
    <m/>
    <s v="O1011102:16A/_x000a_O1011102_U16:5"/>
    <s v="O1011102:16B/_x000a_O1011102_U16:6"/>
    <m/>
    <s v=""/>
    <s v=""/>
  </r>
  <r>
    <s v="01"/>
    <m/>
    <s v="Сигнал"/>
    <s v="17-X -020207 -B"/>
    <s v="17XZSH020207B"/>
    <s v="00"/>
    <s v="Mixed Bed Backwash Outlet / Vent"/>
    <s v="17-XV-020207-B ОТКРЫТО"/>
    <s v="Position Open Proximity Switch"/>
    <s v="4124-FY-VD-BD17617L02200002_SH.2"/>
    <x v="19"/>
    <s v="DCS_DI_02"/>
    <m/>
    <x v="99"/>
    <x v="2"/>
    <x v="5"/>
    <x v="5"/>
    <x v="28"/>
    <x v="5"/>
    <x v="5"/>
    <x v="0"/>
    <x v="2"/>
    <x v="0"/>
    <s v="O1011102_U17"/>
    <s v="HD5516"/>
    <s v="O1011102"/>
    <s v="TUA711-DIO32"/>
    <s v="17-SC-DCS-002/O1011102/ 17-MC-DCS-002"/>
    <s v="DB37-*m"/>
    <x v="1"/>
    <s v="CPO101"/>
    <n v="1"/>
    <x v="1"/>
    <x v="54"/>
    <x v="2"/>
    <n v="17"/>
    <x v="2"/>
    <x v="1"/>
    <s v="DCS AMMONIA-UTILITIES"/>
    <m/>
    <m/>
    <m/>
    <s v="O1011102"/>
    <n v="17"/>
    <m/>
    <s v=""/>
    <s v="00-Common"/>
    <s v="TS-P-05:1/_x000a_O1011102_U17:3"/>
    <s v="TS-P-05:2/_x000a_O1011102_U17:4"/>
    <s v=""/>
    <m/>
    <s v="O1011102:17A/_x000a_O1011102_U17:5"/>
    <s v="O1011102:17B/_x000a_O1011102_U17:6"/>
    <m/>
    <s v=""/>
    <s v=""/>
  </r>
  <r>
    <s v="01"/>
    <m/>
    <s v="Сигнал"/>
    <s v="17-X -020207 -B"/>
    <s v="17XZSL020207B"/>
    <s v="00"/>
    <s v="Mixed Bed Backwash Outlet / Vent"/>
    <s v="17-XV-020207-B ЗАКРЫТО"/>
    <s v="Position Closed Proximity Switch"/>
    <s v="4124-FY-VD-BD17617L02200002_SH.2"/>
    <x v="19"/>
    <s v="DCS_DI_02"/>
    <m/>
    <x v="99"/>
    <x v="2"/>
    <x v="0"/>
    <x v="5"/>
    <x v="28"/>
    <x v="0"/>
    <x v="0"/>
    <x v="0"/>
    <x v="2"/>
    <x v="0"/>
    <s v="O1011102_U18"/>
    <s v="HD5516"/>
    <s v="O1011102"/>
    <s v="TUA711-DIO32"/>
    <s v="17-SC-DCS-002/O1011102/ 17-MC-DCS-002"/>
    <s v="DB37-*m"/>
    <x v="1"/>
    <s v="CPO101"/>
    <n v="1"/>
    <x v="1"/>
    <x v="54"/>
    <x v="2"/>
    <n v="18"/>
    <x v="2"/>
    <x v="1"/>
    <s v="DCS AMMONIA-UTILITIES"/>
    <m/>
    <m/>
    <m/>
    <s v="O1011102"/>
    <n v="18"/>
    <m/>
    <s v=""/>
    <s v="00-Common"/>
    <s v="TS-P-05:3/_x000a_O1011102_U18:3"/>
    <s v="TS-P-05:4/_x000a_O1011102_U18:4"/>
    <s v=""/>
    <m/>
    <s v="O1011102:18A/_x000a_O1011102_U18:5"/>
    <s v="O1011102:18B/_x000a_O1011102_U18:6"/>
    <m/>
    <s v=""/>
    <s v=""/>
  </r>
  <r>
    <s v="01"/>
    <m/>
    <s v="Сигнал"/>
    <s v="17-X -020210 -B"/>
    <s v="17XZSH020210B"/>
    <s v="00"/>
    <s v="Mixed Bed Eluates"/>
    <s v="XV-020210-B ОТКРЫТО"/>
    <s v="Position Open Proximity Switch"/>
    <s v="4124-FY-VD-BD17617L02200002_SH.2"/>
    <x v="19"/>
    <s v="DCS_DI_02"/>
    <m/>
    <x v="99"/>
    <x v="2"/>
    <x v="1"/>
    <x v="5"/>
    <x v="28"/>
    <x v="1"/>
    <x v="1"/>
    <x v="0"/>
    <x v="2"/>
    <x v="0"/>
    <s v="O1011102_U19"/>
    <s v="HD5516"/>
    <s v="O1011102"/>
    <s v="TUA711-DIO32"/>
    <s v="17-SC-DCS-002/O1011102/ 17-MC-DCS-002"/>
    <s v="DB37-*m"/>
    <x v="1"/>
    <s v="CPO101"/>
    <n v="1"/>
    <x v="1"/>
    <x v="54"/>
    <x v="2"/>
    <n v="19"/>
    <x v="2"/>
    <x v="1"/>
    <s v="DCS AMMONIA-UTILITIES"/>
    <m/>
    <m/>
    <m/>
    <s v="O1011102"/>
    <n v="19"/>
    <m/>
    <s v=""/>
    <s v="00-Common"/>
    <s v="TS-P-05:5/_x000a_O1011102_U19:3"/>
    <s v="TS-P-05:6/_x000a_O1011102_U19:4"/>
    <s v=""/>
    <m/>
    <s v="O1011102:19A/_x000a_O1011102_U19:5"/>
    <s v="O1011102:19B/_x000a_O1011102_U19:6"/>
    <m/>
    <s v=""/>
    <s v=""/>
  </r>
  <r>
    <s v="01"/>
    <m/>
    <s v="Сигнал"/>
    <s v="17-X -020210 -B"/>
    <s v="17XZSL020210B"/>
    <s v="00"/>
    <s v="Mixed Bed Eluates"/>
    <s v="XV-020210-B ЗАКРЫТО"/>
    <s v="Position Closed Proximity Switch"/>
    <s v="4124-FY-VD-BD17617L02200002_SH.2"/>
    <x v="19"/>
    <s v="DCS_DI_02"/>
    <m/>
    <x v="99"/>
    <x v="2"/>
    <x v="2"/>
    <x v="5"/>
    <x v="28"/>
    <x v="2"/>
    <x v="2"/>
    <x v="0"/>
    <x v="2"/>
    <x v="0"/>
    <s v="O1011102_U20"/>
    <s v="HD5516"/>
    <s v="O1011102"/>
    <s v="TUA711-DIO32"/>
    <s v="17-SC-DCS-002/O1011102/ 17-MC-DCS-002"/>
    <s v="DB37-*m"/>
    <x v="1"/>
    <s v="CPO101"/>
    <n v="1"/>
    <x v="1"/>
    <x v="54"/>
    <x v="2"/>
    <n v="20"/>
    <x v="2"/>
    <x v="1"/>
    <s v="DCS AMMONIA-UTILITIES"/>
    <m/>
    <m/>
    <m/>
    <s v="O1011102"/>
    <n v="20"/>
    <m/>
    <s v=""/>
    <s v="00-Common"/>
    <s v="TS-P-05:7/_x000a_O1011102_U20:3"/>
    <s v="TS-P-05:8/_x000a_O1011102_U20:4"/>
    <s v=""/>
    <m/>
    <s v="O1011102:20A/_x000a_O1011102_U20:5"/>
    <s v="O1011102:20B/_x000a_O1011102_U20:6"/>
    <m/>
    <s v=""/>
    <s v=""/>
  </r>
  <r>
    <s v="01"/>
    <m/>
    <s v="Сигнал"/>
    <s v="17-X -020211 -B"/>
    <s v="17XZSH020211B"/>
    <s v="00"/>
    <s v="Mixed Bed Soda Inlet"/>
    <s v="17-XV-020211-B ОТКРЫТО"/>
    <s v="Position Open Proximity Switch"/>
    <s v="4124-FY-VD-BD17617L02200002_SH.2"/>
    <x v="19"/>
    <s v="DCS_DI_02"/>
    <m/>
    <x v="99"/>
    <x v="2"/>
    <x v="3"/>
    <x v="5"/>
    <x v="28"/>
    <x v="3"/>
    <x v="3"/>
    <x v="0"/>
    <x v="2"/>
    <x v="0"/>
    <s v="O1011102_U21"/>
    <s v="HD5516"/>
    <s v="O1011102"/>
    <s v="TUA711-DIO32"/>
    <s v="17-SC-DCS-002/O1011102/ 17-MC-DCS-002"/>
    <s v="DB37-*m"/>
    <x v="1"/>
    <s v="CPO101"/>
    <n v="1"/>
    <x v="1"/>
    <x v="54"/>
    <x v="2"/>
    <n v="21"/>
    <x v="2"/>
    <x v="1"/>
    <s v="DCS AMMONIA-UTILITIES"/>
    <m/>
    <m/>
    <m/>
    <s v="O1011102"/>
    <n v="21"/>
    <m/>
    <s v=""/>
    <s v="00-Common"/>
    <s v="TS-P-05:9/_x000a_O1011102_U21:3"/>
    <s v="TS-P-05:10/_x000a_O1011102_U21:4"/>
    <s v=""/>
    <m/>
    <s v="O1011102:21A/_x000a_O1011102_U21:5"/>
    <s v="O1011102:21B/_x000a_O1011102_U21:6"/>
    <m/>
    <s v=""/>
    <s v=""/>
  </r>
  <r>
    <s v="01"/>
    <m/>
    <s v="Сигнал"/>
    <s v="17-X -020211 -B"/>
    <s v="17XZSL020211B"/>
    <s v="00"/>
    <s v="Mixed Bed Soda Inlet"/>
    <s v="17-XV-020211-B ЗАКРЫТО"/>
    <s v="Position Closed Proximity Switch"/>
    <s v="4124-FY-VD-BD17617L02200002_SH.2"/>
    <x v="19"/>
    <s v="DCS_DI_02"/>
    <m/>
    <x v="99"/>
    <x v="2"/>
    <x v="4"/>
    <x v="5"/>
    <x v="28"/>
    <x v="4"/>
    <x v="4"/>
    <x v="0"/>
    <x v="2"/>
    <x v="0"/>
    <s v="O1011102_U22"/>
    <s v="HD5516"/>
    <s v="O1011102"/>
    <s v="TUA711-DIO32"/>
    <s v="17-SC-DCS-002/O1011102/ 17-MC-DCS-002"/>
    <s v="DB37-*m"/>
    <x v="1"/>
    <s v="CPO101"/>
    <n v="1"/>
    <x v="1"/>
    <x v="54"/>
    <x v="2"/>
    <n v="22"/>
    <x v="2"/>
    <x v="1"/>
    <s v="DCS AMMONIA-UTILITIES"/>
    <m/>
    <m/>
    <m/>
    <s v="O1011102"/>
    <n v="22"/>
    <m/>
    <s v=""/>
    <s v="00-Common"/>
    <s v="TS-P-05:11/_x000a_O1011102_U22:3"/>
    <s v="TS-P-05:12/_x000a_O1011102_U22:4"/>
    <s v=""/>
    <m/>
    <s v="O1011102:22A/_x000a_O1011102_U22:5"/>
    <s v="O1011102:22B/_x000a_O1011102_U22:6"/>
    <m/>
    <s v=""/>
    <s v=""/>
  </r>
  <r>
    <s v="01"/>
    <m/>
    <s v="Сигнал"/>
    <s v="17-X -020212 -B"/>
    <s v="17XZSH020212B"/>
    <s v="00"/>
    <s v="Mixed Bed Acid Inlet / BW Inlet"/>
    <s v="17-XV-020212-B ОТКРЫТО"/>
    <s v="Position Open Proximity Switch"/>
    <s v="4124-FY-VD-BD17617L02200002_SH.2"/>
    <x v="19"/>
    <s v="DCS_DI_02"/>
    <m/>
    <x v="99"/>
    <x v="2"/>
    <x v="6"/>
    <x v="5"/>
    <x v="28"/>
    <x v="6"/>
    <x v="6"/>
    <x v="0"/>
    <x v="2"/>
    <x v="0"/>
    <s v="O1011102_U23"/>
    <s v="HD5516"/>
    <s v="O1011102"/>
    <s v="TUA711-DIO32"/>
    <s v="17-SC-DCS-002/O1011102/ 17-MC-DCS-002"/>
    <s v="DB37-*m"/>
    <x v="1"/>
    <s v="CPO101"/>
    <n v="1"/>
    <x v="1"/>
    <x v="54"/>
    <x v="2"/>
    <n v="23"/>
    <x v="2"/>
    <x v="1"/>
    <s v="DCS AMMONIA-UTILITIES"/>
    <m/>
    <m/>
    <m/>
    <s v="O1011102"/>
    <n v="23"/>
    <m/>
    <s v=""/>
    <s v="00-Common"/>
    <s v="TS-P-05:13/_x000a_O1011102_U23:3"/>
    <s v="TS-P-05:14/_x000a_O1011102_U23:4"/>
    <s v=""/>
    <m/>
    <s v="O1011102:23A/_x000a_O1011102_U23:5"/>
    <s v="O1011102:23B/_x000a_O1011102_U23:6"/>
    <m/>
    <s v=""/>
    <s v=""/>
  </r>
  <r>
    <s v="01"/>
    <m/>
    <s v="Сигнал"/>
    <s v="17-X -020212 -B"/>
    <s v="17XZSL020212B"/>
    <s v="00"/>
    <s v="Mixed Bed Acid Inlet / BW Inlet"/>
    <s v="17-XV-020212-B ЗАКРЫТО"/>
    <s v="Position Closed Proximity Switch"/>
    <s v="4124-FY-VD-BD17617L02200002_SH.2"/>
    <x v="19"/>
    <s v="DCS_DI_02"/>
    <m/>
    <x v="99"/>
    <x v="2"/>
    <x v="7"/>
    <x v="5"/>
    <x v="28"/>
    <x v="7"/>
    <x v="7"/>
    <x v="0"/>
    <x v="2"/>
    <x v="0"/>
    <s v="O1011102_U24"/>
    <s v="HD5516"/>
    <s v="O1011102"/>
    <s v="TUA711-DIO32"/>
    <s v="17-SC-DCS-002/O1011102/ 17-MC-DCS-002"/>
    <s v="DB37-*m"/>
    <x v="1"/>
    <s v="CPO101"/>
    <n v="1"/>
    <x v="1"/>
    <x v="54"/>
    <x v="2"/>
    <n v="24"/>
    <x v="2"/>
    <x v="1"/>
    <s v="DCS AMMONIA-UTILITIES"/>
    <m/>
    <m/>
    <m/>
    <s v="O1011102"/>
    <n v="24"/>
    <m/>
    <s v=""/>
    <s v="00-Common"/>
    <s v="TS-P-05:15/_x000a_O1011102_U24:3"/>
    <s v="TS-P-05:16/_x000a_O1011102_U24:4"/>
    <s v=""/>
    <m/>
    <s v="O1011102:24A/_x000a_O1011102_U24:5"/>
    <s v="O1011102:24B/_x000a_O1011102_U24:6"/>
    <m/>
    <s v=""/>
    <s v=""/>
  </r>
  <r>
    <s v="01"/>
    <m/>
    <s v="Сигнал"/>
    <s v="17-X -020213 -B"/>
    <s v="17XZSH020213B"/>
    <s v="00"/>
    <s v="Mixed Bed Air Inlet"/>
    <s v="17-XV-020213-B ОТКРЫТО"/>
    <s v="Position Open Proximity Switch"/>
    <s v="4124-FY-VD-BD17617L02200002_SH.2"/>
    <x v="19"/>
    <s v="DCS_DI_02"/>
    <m/>
    <x v="99"/>
    <x v="2"/>
    <x v="10"/>
    <x v="5"/>
    <x v="28"/>
    <x v="10"/>
    <x v="10"/>
    <x v="0"/>
    <x v="2"/>
    <x v="0"/>
    <s v="O1011102_U25"/>
    <s v="HD5516"/>
    <s v="O1011102"/>
    <s v="TUA711-DIO32"/>
    <s v="17-SC-DCS-002/O1011102/ 17-MC-DCS-002"/>
    <s v="DB37-*m"/>
    <x v="1"/>
    <s v="CPO101"/>
    <n v="1"/>
    <x v="1"/>
    <x v="54"/>
    <x v="2"/>
    <n v="25"/>
    <x v="2"/>
    <x v="1"/>
    <s v="DCS AMMONIA-UTILITIES"/>
    <m/>
    <m/>
    <m/>
    <s v="O1011102"/>
    <n v="25"/>
    <m/>
    <s v=""/>
    <s v="00-Common"/>
    <s v="TS-P-05:17/_x000a_O1011102_U25:3"/>
    <s v="TS-P-05:18/_x000a_O1011102_U25:4"/>
    <s v=""/>
    <m/>
    <s v="O1011102:25A/_x000a_O1011102_U25:5"/>
    <s v="O1011102:25B/_x000a_O1011102_U25:6"/>
    <m/>
    <s v=""/>
    <s v=""/>
  </r>
  <r>
    <s v="01"/>
    <m/>
    <s v="Сигнал"/>
    <s v="17-X -020213 -B"/>
    <s v="17XZSL020213B"/>
    <s v="00"/>
    <s v="Mixed Bed Air Inlet"/>
    <s v="17-XV-020213-B ЗАКРЫТО"/>
    <s v="Position Closed Proximity Switch"/>
    <s v="4124-FY-VD-BD17617L02200002_SH.2"/>
    <x v="19"/>
    <s v="DCS_DI_02"/>
    <m/>
    <x v="99"/>
    <x v="2"/>
    <x v="11"/>
    <x v="5"/>
    <x v="28"/>
    <x v="11"/>
    <x v="11"/>
    <x v="0"/>
    <x v="2"/>
    <x v="0"/>
    <s v="O1011102_U26"/>
    <s v="HD5516"/>
    <s v="O1011102"/>
    <s v="TUA711-DIO32"/>
    <s v="17-SC-DCS-002/O1011102/ 17-MC-DCS-002"/>
    <s v="DB37-*m"/>
    <x v="1"/>
    <s v="CPO101"/>
    <n v="1"/>
    <x v="1"/>
    <x v="54"/>
    <x v="2"/>
    <n v="26"/>
    <x v="2"/>
    <x v="1"/>
    <s v="DCS AMMONIA-UTILITIES"/>
    <m/>
    <m/>
    <m/>
    <s v="O1011102"/>
    <n v="26"/>
    <m/>
    <s v=""/>
    <s v="00-Common"/>
    <s v="TS-P-05:19/_x000a_O1011102_U26:3"/>
    <s v="TS-P-05:20/_x000a_O1011102_U26:4"/>
    <s v=""/>
    <m/>
    <s v="O1011102:26A/_x000a_O1011102_U26:5"/>
    <s v="O1011102:26B/_x000a_O1011102_U26:6"/>
    <m/>
    <s v=""/>
    <s v=""/>
  </r>
  <r>
    <s v="01"/>
    <m/>
    <s v="Сигнал"/>
    <s v="17-X -020214 -B"/>
    <s v="17XZSH020214B"/>
    <s v="00"/>
    <s v="Mixed Bed Outlet"/>
    <s v="17-XV-020214-B ОТКРЫТО"/>
    <s v="Position Open Proximity Switch"/>
    <s v="4124-FY-VD-BD17617L02200002_SH.2"/>
    <x v="19"/>
    <s v="DCS_DI_02"/>
    <m/>
    <x v="99"/>
    <x v="2"/>
    <x v="12"/>
    <x v="5"/>
    <x v="28"/>
    <x v="12"/>
    <x v="12"/>
    <x v="0"/>
    <x v="2"/>
    <x v="0"/>
    <s v="O1011102_U27"/>
    <s v="HD5516"/>
    <s v="O1011102"/>
    <s v="TUA711-DIO32"/>
    <s v="17-SC-DCS-002/O1011102/ 17-MC-DCS-002"/>
    <s v="DB37-*m"/>
    <x v="1"/>
    <s v="CPO101"/>
    <n v="1"/>
    <x v="1"/>
    <x v="54"/>
    <x v="2"/>
    <n v="27"/>
    <x v="2"/>
    <x v="1"/>
    <s v="DCS AMMONIA-UTILITIES"/>
    <m/>
    <m/>
    <m/>
    <s v="O1011102"/>
    <n v="27"/>
    <m/>
    <s v=""/>
    <s v="00-Common"/>
    <s v="TS-P-05:21/_x000a_O1011102_U27:3"/>
    <s v="TS-P-05:22/_x000a_O1011102_U27:4"/>
    <s v=""/>
    <m/>
    <s v="O1011102:27A/_x000a_O1011102_U27:5"/>
    <s v="O1011102:27B/_x000a_O1011102_U27:6"/>
    <m/>
    <s v=""/>
    <s v=""/>
  </r>
  <r>
    <s v="01"/>
    <m/>
    <s v="Сигнал"/>
    <s v="17-X -020214 -B"/>
    <s v="17XZSL020214B"/>
    <s v="00"/>
    <s v="Mixed Bed Outlet"/>
    <s v="17-XV-020214-B ЗАКРЫТО"/>
    <s v="Position Closed Proximity Switch"/>
    <s v="4124-FY-VD-BD17617L02200002_SH.2"/>
    <x v="19"/>
    <s v="DCS_DI_02"/>
    <m/>
    <x v="99"/>
    <x v="2"/>
    <x v="13"/>
    <x v="5"/>
    <x v="28"/>
    <x v="13"/>
    <x v="13"/>
    <x v="0"/>
    <x v="2"/>
    <x v="0"/>
    <s v="O1011102_U28"/>
    <s v="HD5516"/>
    <s v="O1011102"/>
    <s v="TUA711-DIO32"/>
    <s v="17-SC-DCS-002/O1011102/ 17-MC-DCS-002"/>
    <s v="DB37-*m"/>
    <x v="1"/>
    <s v="CPO101"/>
    <n v="1"/>
    <x v="1"/>
    <x v="54"/>
    <x v="2"/>
    <n v="28"/>
    <x v="2"/>
    <x v="1"/>
    <s v="DCS AMMONIA-UTILITIES"/>
    <m/>
    <m/>
    <m/>
    <s v="O1011102"/>
    <n v="28"/>
    <m/>
    <s v=""/>
    <s v="00-Common"/>
    <s v="TS-P-05:23/_x000a_O1011102_U28:3"/>
    <s v="TS-P-05:24/_x000a_O1011102_U28:4"/>
    <s v=""/>
    <m/>
    <s v="O1011102:28A/_x000a_O1011102_U28:5"/>
    <s v="O1011102:28B/_x000a_O1011102_U28:6"/>
    <m/>
    <s v=""/>
    <s v=""/>
  </r>
  <r>
    <s v="01"/>
    <m/>
    <s v="Сигнал"/>
    <s v="17-X -020215 -B"/>
    <s v="17XZSH020215B"/>
    <s v="00"/>
    <s v="Mixed Bed Drain"/>
    <s v="17-XV-020215-B ОТКРЫТО"/>
    <s v="Position Open Proximity Switch"/>
    <s v="4124-FY-VD-BD17617L02200002_SH.2"/>
    <x v="19"/>
    <s v="DCS_DI_02"/>
    <m/>
    <x v="99"/>
    <x v="2"/>
    <x v="14"/>
    <x v="5"/>
    <x v="28"/>
    <x v="14"/>
    <x v="14"/>
    <x v="0"/>
    <x v="2"/>
    <x v="0"/>
    <s v="O1011102_U29"/>
    <s v="HD5516"/>
    <s v="O1011102"/>
    <s v="TUA711-DIO32"/>
    <s v="17-SC-DCS-002/O1011102/ 17-MC-DCS-002"/>
    <s v="DB37-*m"/>
    <x v="1"/>
    <s v="CPO101"/>
    <n v="1"/>
    <x v="1"/>
    <x v="54"/>
    <x v="2"/>
    <n v="29"/>
    <x v="2"/>
    <x v="1"/>
    <s v="DCS AMMONIA-UTILITIES"/>
    <m/>
    <m/>
    <m/>
    <s v="O1011102"/>
    <n v="29"/>
    <m/>
    <s v=""/>
    <s v="00-Common"/>
    <s v="TS-P-05:25/_x000a_O1011102_U29:3"/>
    <s v="TS-P-05:26/_x000a_O1011102_U29:4"/>
    <s v=""/>
    <m/>
    <s v="O1011102:29A/_x000a_O1011102_U29:5"/>
    <s v="O1011102:29B/_x000a_O1011102_U29:6"/>
    <m/>
    <s v=""/>
    <s v=""/>
  </r>
  <r>
    <s v="01"/>
    <m/>
    <s v="Сигнал"/>
    <s v="17-X -020215 -B"/>
    <s v="17XZSL020215B"/>
    <s v="00"/>
    <s v="Mixed Bed Drain"/>
    <s v="17-XV-020215-B ЗАКРЫТО"/>
    <s v="Position Closed Proximity Switch"/>
    <s v="4124-FY-VD-BD17617L02200002_SH.2"/>
    <x v="19"/>
    <s v="DCS_DI_02"/>
    <m/>
    <x v="99"/>
    <x v="2"/>
    <x v="15"/>
    <x v="5"/>
    <x v="28"/>
    <x v="15"/>
    <x v="15"/>
    <x v="0"/>
    <x v="2"/>
    <x v="0"/>
    <s v="O1011102_U30"/>
    <s v="HD5516"/>
    <s v="O1011102"/>
    <s v="TUA711-DIO32"/>
    <s v="17-SC-DCS-002/O1011102/ 17-MC-DCS-002"/>
    <s v="DB37-*m"/>
    <x v="1"/>
    <s v="CPO101"/>
    <n v="1"/>
    <x v="1"/>
    <x v="54"/>
    <x v="2"/>
    <n v="30"/>
    <x v="2"/>
    <x v="1"/>
    <s v="DCS AMMONIA-UTILITIES"/>
    <m/>
    <m/>
    <m/>
    <s v="O1011102"/>
    <n v="30"/>
    <m/>
    <s v=""/>
    <s v="00-Common"/>
    <s v="TS-P-05:27/_x000a_O1011102_U30:3"/>
    <s v="TS-P-05:28/_x000a_O1011102_U30:4"/>
    <s v=""/>
    <m/>
    <s v="O1011102:30A/_x000a_O1011102_U30:5"/>
    <s v="O1011102:30B/_x000a_O1011102_U30:6"/>
    <m/>
    <s v=""/>
    <s v=""/>
  </r>
  <r>
    <s v="01"/>
    <m/>
    <s v="Сигнал"/>
    <s v="17-X -020216 -B"/>
    <s v="17XZSH020216B"/>
    <s v="00"/>
    <s v="Mixed Bed Rinse Outlet"/>
    <s v="17-XV-020216-B ОТКРЫТО"/>
    <s v="Position Open Proximity Switch"/>
    <s v="4124-FY-VD-BD17617L02200002_SH.2"/>
    <x v="19"/>
    <s v="DCS_DI_02"/>
    <m/>
    <x v="99"/>
    <x v="2"/>
    <x v="9"/>
    <x v="5"/>
    <x v="28"/>
    <x v="9"/>
    <x v="9"/>
    <x v="0"/>
    <x v="2"/>
    <x v="0"/>
    <s v="O1011102_U31"/>
    <s v="HD5516"/>
    <s v="O1011102"/>
    <s v="TUA711-DIO32"/>
    <s v="17-SC-DCS-002/O1011102/ 17-MC-DCS-002"/>
    <s v="DB37-*m"/>
    <x v="1"/>
    <s v="CPO101"/>
    <n v="1"/>
    <x v="1"/>
    <x v="54"/>
    <x v="2"/>
    <n v="31"/>
    <x v="2"/>
    <x v="1"/>
    <s v="DCS AMMONIA-UTILITIES"/>
    <m/>
    <m/>
    <m/>
    <s v="O1011102"/>
    <n v="31"/>
    <m/>
    <s v=""/>
    <s v="00-Common"/>
    <s v="TS-P-05:29/_x000a_O1011102_U31:3"/>
    <s v="TS-P-05:30/_x000a_O1011102_U31:4"/>
    <s v=""/>
    <m/>
    <s v="O1011102:31A/_x000a_O1011102_U31:5"/>
    <s v="O1011102:31B/_x000a_O1011102_U31:6"/>
    <m/>
    <s v=""/>
    <s v=""/>
  </r>
  <r>
    <s v="01"/>
    <m/>
    <s v="Сигнал"/>
    <s v="17-X -020216 -B"/>
    <s v="17XZSL020216B"/>
    <s v="00"/>
    <s v="Mixed Bed Rinse Outlet"/>
    <s v="17-XV-020216-B ЗАКРЫТО"/>
    <s v="Position Closed Proximity Switch"/>
    <s v="4124-FY-VD-BD17617L02200002_SH.2"/>
    <x v="19"/>
    <s v="DCS_DI_02"/>
    <m/>
    <x v="99"/>
    <x v="2"/>
    <x v="16"/>
    <x v="5"/>
    <x v="28"/>
    <x v="16"/>
    <x v="16"/>
    <x v="0"/>
    <x v="2"/>
    <x v="0"/>
    <s v="O1011102_U32"/>
    <s v="HD5516"/>
    <s v="O1011102"/>
    <s v="TUA711-DIO32"/>
    <s v="17-SC-DCS-002/O1011102/ 17-MC-DCS-002"/>
    <s v="DB37-*m"/>
    <x v="1"/>
    <s v="CPO101"/>
    <n v="1"/>
    <x v="1"/>
    <x v="54"/>
    <x v="2"/>
    <n v="32"/>
    <x v="2"/>
    <x v="1"/>
    <s v="DCS AMMONIA-UTILITIES"/>
    <m/>
    <m/>
    <m/>
    <s v="O1011102"/>
    <n v="32"/>
    <m/>
    <s v=""/>
    <s v="00-Common"/>
    <s v="TS-P-05:31/_x000a_O1011102_U32:3"/>
    <s v="TS-P-05:32/_x000a_O1011102_U32:4"/>
    <s v=""/>
    <m/>
    <s v="O1011102:32A/_x000a_O1011102_U32:5"/>
    <s v="O1011102:32B/_x000a_O1011102_U32:6"/>
    <m/>
    <s v=""/>
    <s v=""/>
  </r>
  <r>
    <s v="01"/>
    <m/>
    <s v="Сигнал"/>
    <s v="17-X -020207 -C"/>
    <s v="17XZSH020207C"/>
    <s v="00"/>
    <s v="Mixed Bed Backwash Outlet / Vent"/>
    <s v="17-XV-020207-C ОТКРЫТО"/>
    <s v="Position Open Proximity Switch"/>
    <s v="4124-FY-VD-BD17617L02200002_SH.2"/>
    <x v="19"/>
    <s v="DCS_DI_02"/>
    <m/>
    <x v="100"/>
    <x v="2"/>
    <x v="5"/>
    <x v="5"/>
    <x v="27"/>
    <x v="5"/>
    <x v="5"/>
    <x v="0"/>
    <x v="2"/>
    <x v="0"/>
    <s v="O1011103_U1"/>
    <s v="HD5516"/>
    <s v="O1011103"/>
    <s v="TUA711-DIO32"/>
    <s v="17-SC-DCS-002/O1011103/ 17-MC-DCS-002"/>
    <s v="DB37-*m"/>
    <x v="1"/>
    <s v="CPO101"/>
    <n v="1"/>
    <x v="1"/>
    <x v="55"/>
    <x v="3"/>
    <n v="1"/>
    <x v="2"/>
    <x v="1"/>
    <s v="DCS AMMONIA-UTILITIES"/>
    <m/>
    <m/>
    <m/>
    <s v="O1011103"/>
    <n v="1"/>
    <m/>
    <s v=""/>
    <s v="00-Common"/>
    <s v="TS-Q-01:1/_x000a_O1011103_U1:3"/>
    <s v="TS-Q-01:2/_x000a_O1011103_U1:4"/>
    <s v=""/>
    <m/>
    <s v="O1011103:1A/_x000a_O1011103_U1:5"/>
    <s v="O1011103:1B/_x000a_O1011103_U1:6"/>
    <m/>
    <s v=""/>
    <s v=""/>
  </r>
  <r>
    <s v="01"/>
    <m/>
    <s v="Сигнал"/>
    <s v="17-X -020207 -C"/>
    <s v="17XZSL020207C"/>
    <s v="00"/>
    <s v="Mixed Bed Backwash Outlet / Vent"/>
    <s v="17-XV-020207-C ЗАКРЫТО"/>
    <s v="Position Closed Proximity Switch"/>
    <s v="4124-FY-VD-BD17617L02200002_SH.2"/>
    <x v="19"/>
    <s v="DCS_DI_02"/>
    <m/>
    <x v="100"/>
    <x v="2"/>
    <x v="0"/>
    <x v="5"/>
    <x v="27"/>
    <x v="0"/>
    <x v="0"/>
    <x v="0"/>
    <x v="2"/>
    <x v="0"/>
    <s v="O1011103_U2"/>
    <s v="HD5516"/>
    <s v="O1011103"/>
    <s v="TUA711-DIO32"/>
    <s v="17-SC-DCS-002/O1011103/ 17-MC-DCS-002"/>
    <s v="DB37-*m"/>
    <x v="1"/>
    <s v="CPO101"/>
    <n v="1"/>
    <x v="1"/>
    <x v="55"/>
    <x v="3"/>
    <n v="2"/>
    <x v="2"/>
    <x v="1"/>
    <s v="DCS AMMONIA-UTILITIES"/>
    <m/>
    <m/>
    <m/>
    <s v="O1011103"/>
    <n v="2"/>
    <m/>
    <s v=""/>
    <s v="00-Common"/>
    <s v="TS-Q-01:3/_x000a_O1011103_U2:3"/>
    <s v="TS-Q-01:4/_x000a_O1011103_U2:4"/>
    <s v=""/>
    <m/>
    <s v="O1011103:2A/_x000a_O1011103_U2:5"/>
    <s v="O1011103:2B/_x000a_O1011103_U2:6"/>
    <m/>
    <s v=""/>
    <s v=""/>
  </r>
  <r>
    <s v="01"/>
    <m/>
    <s v="Сигнал"/>
    <s v="17-X -020210 -C"/>
    <s v="17XZSH020210C"/>
    <s v="00"/>
    <s v="Mixed Bed Eluates"/>
    <s v="17-XV-020210-C ОТКРЫТО"/>
    <s v="Position Open Proximity Switch"/>
    <s v="4124-FY-VD-BD17617L02200002_SH.2"/>
    <x v="19"/>
    <s v="DCS_DI_02"/>
    <m/>
    <x v="100"/>
    <x v="2"/>
    <x v="1"/>
    <x v="5"/>
    <x v="27"/>
    <x v="1"/>
    <x v="1"/>
    <x v="0"/>
    <x v="2"/>
    <x v="0"/>
    <s v="O1011103_U3"/>
    <s v="HD5516"/>
    <s v="O1011103"/>
    <s v="TUA711-DIO32"/>
    <s v="17-SC-DCS-002/O1011103/ 17-MC-DCS-002"/>
    <s v="DB37-*m"/>
    <x v="1"/>
    <s v="CPO101"/>
    <n v="1"/>
    <x v="1"/>
    <x v="55"/>
    <x v="3"/>
    <n v="3"/>
    <x v="2"/>
    <x v="1"/>
    <s v="DCS AMMONIA-UTILITIES"/>
    <m/>
    <m/>
    <m/>
    <s v="O1011103"/>
    <n v="3"/>
    <m/>
    <s v=""/>
    <s v="00-Common"/>
    <s v="TS-Q-01:5/_x000a_O1011103_U3:3"/>
    <s v="TS-Q-01:6/_x000a_O1011103_U3:4"/>
    <s v=""/>
    <m/>
    <s v="O1011103:3A/_x000a_O1011103_U3:5"/>
    <s v="O1011103:3B/_x000a_O1011103_U3:6"/>
    <m/>
    <s v=""/>
    <s v=""/>
  </r>
  <r>
    <s v="01"/>
    <m/>
    <s v="Сигнал"/>
    <s v="17-X -020210 -C"/>
    <s v="17XZSL020210C"/>
    <s v="00"/>
    <s v="Mixed Bed Eluates"/>
    <s v="17-XV-020210-C ЗАКРЫТО"/>
    <s v="Position Closed Proximity Switch"/>
    <s v="4124-FY-VD-BD17617L02200002_SH.2"/>
    <x v="19"/>
    <s v="DCS_DI_02"/>
    <m/>
    <x v="100"/>
    <x v="2"/>
    <x v="2"/>
    <x v="5"/>
    <x v="27"/>
    <x v="2"/>
    <x v="2"/>
    <x v="0"/>
    <x v="2"/>
    <x v="0"/>
    <s v="O1011103_U4"/>
    <s v="HD5516"/>
    <s v="O1011103"/>
    <s v="TUA711-DIO32"/>
    <s v="17-SC-DCS-002/O1011103/ 17-MC-DCS-002"/>
    <s v="DB37-*m"/>
    <x v="1"/>
    <s v="CPO101"/>
    <n v="1"/>
    <x v="1"/>
    <x v="55"/>
    <x v="3"/>
    <n v="4"/>
    <x v="2"/>
    <x v="1"/>
    <s v="DCS AMMONIA-UTILITIES"/>
    <m/>
    <m/>
    <m/>
    <s v="O1011103"/>
    <n v="4"/>
    <m/>
    <s v=""/>
    <s v="00-Common"/>
    <s v="TS-Q-01:7/_x000a_O1011103_U4:3"/>
    <s v="TS-Q-01:8/_x000a_O1011103_U4:4"/>
    <s v=""/>
    <m/>
    <s v="O1011103:4A/_x000a_O1011103_U4:5"/>
    <s v="O1011103:4B/_x000a_O1011103_U4:6"/>
    <m/>
    <s v=""/>
    <s v=""/>
  </r>
  <r>
    <s v="01"/>
    <m/>
    <s v="Сигнал"/>
    <s v="17-X -020211 -C"/>
    <s v="17XZSH020211C"/>
    <s v="00"/>
    <s v="Mixed Bed Soda Inlet"/>
    <s v="17-XV-020211-C ОТКРЫТО"/>
    <s v="Position Open Proximity Switch"/>
    <s v="4124-FY-VD-BD17617L02200002_SH.2"/>
    <x v="19"/>
    <s v="DCS_DI_02"/>
    <m/>
    <x v="100"/>
    <x v="2"/>
    <x v="3"/>
    <x v="5"/>
    <x v="27"/>
    <x v="3"/>
    <x v="3"/>
    <x v="0"/>
    <x v="2"/>
    <x v="0"/>
    <s v="O1011103_U5"/>
    <s v="HD5516"/>
    <s v="O1011103"/>
    <s v="TUA711-DIO32"/>
    <s v="17-SC-DCS-002/O1011103/ 17-MC-DCS-002"/>
    <s v="DB37-*m"/>
    <x v="1"/>
    <s v="CPO101"/>
    <n v="1"/>
    <x v="1"/>
    <x v="55"/>
    <x v="3"/>
    <n v="5"/>
    <x v="2"/>
    <x v="1"/>
    <s v="DCS AMMONIA-UTILITIES"/>
    <m/>
    <m/>
    <m/>
    <s v="O1011103"/>
    <n v="5"/>
    <m/>
    <s v=""/>
    <s v="00-Common"/>
    <s v="TS-Q-01:9/_x000a_O1011103_U5:3"/>
    <s v="TS-Q-01:10/_x000a_O1011103_U5:4"/>
    <s v=""/>
    <m/>
    <s v="O1011103:5A/_x000a_O1011103_U5:5"/>
    <s v="O1011103:5B/_x000a_O1011103_U5:6"/>
    <m/>
    <s v=""/>
    <s v=""/>
  </r>
  <r>
    <s v="01"/>
    <m/>
    <s v="Сигнал"/>
    <s v="17-X -020211 -C"/>
    <s v="17XZSL020211C"/>
    <s v="00"/>
    <s v="Mixed Bed Soda Inlet"/>
    <s v="17-XV-020211-C ЗАКРЫТО"/>
    <s v="Position Closed Proximity Switch"/>
    <s v="4124-FY-VD-BD17617L02200002_SH.2"/>
    <x v="19"/>
    <s v="DCS_DI_02"/>
    <m/>
    <x v="100"/>
    <x v="2"/>
    <x v="4"/>
    <x v="5"/>
    <x v="27"/>
    <x v="4"/>
    <x v="4"/>
    <x v="0"/>
    <x v="2"/>
    <x v="0"/>
    <s v="O1011103_U6"/>
    <s v="HD5516"/>
    <s v="O1011103"/>
    <s v="TUA711-DIO32"/>
    <s v="17-SC-DCS-002/O1011103/ 17-MC-DCS-002"/>
    <s v="DB37-*m"/>
    <x v="1"/>
    <s v="CPO101"/>
    <n v="1"/>
    <x v="1"/>
    <x v="55"/>
    <x v="3"/>
    <n v="6"/>
    <x v="2"/>
    <x v="1"/>
    <s v="DCS AMMONIA-UTILITIES"/>
    <m/>
    <m/>
    <m/>
    <s v="O1011103"/>
    <n v="6"/>
    <m/>
    <s v=""/>
    <s v="00-Common"/>
    <s v="TS-Q-01:11/_x000a_O1011103_U6:3"/>
    <s v="TS-Q-01:12/_x000a_O1011103_U6:4"/>
    <s v=""/>
    <m/>
    <s v="O1011103:6A/_x000a_O1011103_U6:5"/>
    <s v="O1011103:6B/_x000a_O1011103_U6:6"/>
    <m/>
    <s v=""/>
    <s v=""/>
  </r>
  <r>
    <s v="01"/>
    <m/>
    <s v="Сигнал"/>
    <s v="17-X -020212 -C"/>
    <s v="17XZSH020212C"/>
    <s v="00"/>
    <s v="Mixed Bed Acid Inlet / BW Inlet"/>
    <s v="17-XV-020212-C ОТКРЫТО"/>
    <s v="Position Open Proximity Switch"/>
    <s v="4124-FY-VD-BD17617L02200002_SH.2"/>
    <x v="19"/>
    <s v="DCS_DI_02"/>
    <m/>
    <x v="100"/>
    <x v="2"/>
    <x v="6"/>
    <x v="5"/>
    <x v="27"/>
    <x v="6"/>
    <x v="6"/>
    <x v="0"/>
    <x v="2"/>
    <x v="0"/>
    <s v="O1011103_U7"/>
    <s v="HD5516"/>
    <s v="O1011103"/>
    <s v="TUA711-DIO32"/>
    <s v="17-SC-DCS-002/O1011103/ 17-MC-DCS-002"/>
    <s v="DB37-*m"/>
    <x v="1"/>
    <s v="CPO101"/>
    <n v="1"/>
    <x v="1"/>
    <x v="55"/>
    <x v="3"/>
    <n v="7"/>
    <x v="2"/>
    <x v="1"/>
    <s v="DCS AMMONIA-UTILITIES"/>
    <m/>
    <m/>
    <m/>
    <s v="O1011103"/>
    <n v="7"/>
    <m/>
    <s v=""/>
    <s v="00-Common"/>
    <s v="TS-Q-01:13/_x000a_O1011103_U7:3"/>
    <s v="TS-Q-01:14/_x000a_O1011103_U7:4"/>
    <s v=""/>
    <m/>
    <s v="O1011103:7A/_x000a_O1011103_U7:5"/>
    <s v="O1011103:7B/_x000a_O1011103_U7:6"/>
    <m/>
    <s v=""/>
    <s v=""/>
  </r>
  <r>
    <s v="01"/>
    <m/>
    <s v="Сигнал"/>
    <s v="17-X -020212 -C"/>
    <s v="17XZSL020212C"/>
    <s v="00"/>
    <s v="Mixed Bed Acid Inlet / BW Inlet"/>
    <s v="17-XV-020212-C ЗАКРЫТО"/>
    <s v="Position Closed Proximity Switch"/>
    <s v="4124-FY-VD-BD17617L02200002_SH.2"/>
    <x v="19"/>
    <s v="DCS_DI_02"/>
    <m/>
    <x v="100"/>
    <x v="2"/>
    <x v="7"/>
    <x v="5"/>
    <x v="27"/>
    <x v="7"/>
    <x v="7"/>
    <x v="0"/>
    <x v="2"/>
    <x v="0"/>
    <s v="O1011103_U8"/>
    <s v="HD5516"/>
    <s v="O1011103"/>
    <s v="TUA711-DIO32"/>
    <s v="17-SC-DCS-002/O1011103/ 17-MC-DCS-002"/>
    <s v="DB37-*m"/>
    <x v="1"/>
    <s v="CPO101"/>
    <n v="1"/>
    <x v="1"/>
    <x v="55"/>
    <x v="3"/>
    <n v="8"/>
    <x v="2"/>
    <x v="1"/>
    <s v="DCS AMMONIA-UTILITIES"/>
    <m/>
    <m/>
    <m/>
    <s v="O1011103"/>
    <n v="8"/>
    <m/>
    <s v=""/>
    <s v="00-Common"/>
    <s v="TS-Q-01:15/_x000a_O1011103_U8:3"/>
    <s v="TS-Q-01:16/_x000a_O1011103_U8:4"/>
    <s v=""/>
    <m/>
    <s v="O1011103:8A/_x000a_O1011103_U8:5"/>
    <s v="O1011103:8B/_x000a_O1011103_U8:6"/>
    <m/>
    <s v=""/>
    <s v=""/>
  </r>
  <r>
    <s v="01"/>
    <m/>
    <s v="Сигнал"/>
    <s v="17-X -020213 -C"/>
    <s v="17XZSH020213C"/>
    <s v="00"/>
    <s v="Mixed Bed Air Inlet"/>
    <s v="17-XV-020213-C ОТКРЫТО"/>
    <s v="Position Open Proximity Switch"/>
    <s v="4124-FY-VD-BD17617L02200002_SH.2"/>
    <x v="19"/>
    <s v="DCS_DI_02"/>
    <m/>
    <x v="100"/>
    <x v="2"/>
    <x v="10"/>
    <x v="5"/>
    <x v="27"/>
    <x v="10"/>
    <x v="10"/>
    <x v="0"/>
    <x v="2"/>
    <x v="0"/>
    <s v="O1011103_U9"/>
    <s v="HD5516"/>
    <s v="O1011103"/>
    <s v="TUA711-DIO32"/>
    <s v="17-SC-DCS-002/O1011103/ 17-MC-DCS-002"/>
    <s v="DB37-*m"/>
    <x v="1"/>
    <s v="CPO101"/>
    <n v="1"/>
    <x v="1"/>
    <x v="55"/>
    <x v="3"/>
    <n v="9"/>
    <x v="2"/>
    <x v="1"/>
    <s v="DCS AMMONIA-UTILITIES"/>
    <m/>
    <m/>
    <m/>
    <s v="O1011103"/>
    <n v="9"/>
    <m/>
    <s v=""/>
    <s v="00-Common"/>
    <s v="TS-Q-01:17/_x000a_O1011103_U9:3"/>
    <s v="TS-Q-01:18/_x000a_O1011103_U9:4"/>
    <s v=""/>
    <m/>
    <s v="O1011103:9A/_x000a_O1011103_U9:5"/>
    <s v="O1011103:9B/_x000a_O1011103_U9:6"/>
    <m/>
    <s v=""/>
    <s v=""/>
  </r>
  <r>
    <s v="01"/>
    <m/>
    <s v="Сигнал"/>
    <s v="17-X -020213 -C"/>
    <s v="17XZSL020213C"/>
    <s v="00"/>
    <s v="Mixed Bed Air Inlet"/>
    <s v="17-XV-020213-C ЗАКРЫТО"/>
    <s v="Position Closed Proximity Switch"/>
    <s v="4124-FY-VD-BD17617L02200002_SH.2"/>
    <x v="19"/>
    <s v="DCS_DI_02"/>
    <m/>
    <x v="100"/>
    <x v="2"/>
    <x v="11"/>
    <x v="5"/>
    <x v="27"/>
    <x v="11"/>
    <x v="11"/>
    <x v="0"/>
    <x v="2"/>
    <x v="0"/>
    <s v="O1011103_U10"/>
    <s v="HD5516"/>
    <s v="O1011103"/>
    <s v="TUA711-DIO32"/>
    <s v="17-SC-DCS-002/O1011103/ 17-MC-DCS-002"/>
    <s v="DB37-*m"/>
    <x v="1"/>
    <s v="CPO101"/>
    <n v="1"/>
    <x v="1"/>
    <x v="55"/>
    <x v="3"/>
    <n v="10"/>
    <x v="2"/>
    <x v="1"/>
    <s v="DCS AMMONIA-UTILITIES"/>
    <m/>
    <m/>
    <m/>
    <s v="O1011103"/>
    <n v="10"/>
    <m/>
    <s v=""/>
    <s v="00-Common"/>
    <s v="TS-Q-01:19/_x000a_O1011103_U10:3"/>
    <s v="TS-Q-01:20/_x000a_O1011103_U10:4"/>
    <s v=""/>
    <m/>
    <s v="O1011103:10A/_x000a_O1011103_U10:5"/>
    <s v="O1011103:10B/_x000a_O1011103_U10:6"/>
    <m/>
    <s v=""/>
    <s v=""/>
  </r>
  <r>
    <s v="01"/>
    <m/>
    <s v="Сигнал"/>
    <s v="17-X -020214 -C"/>
    <s v="17XZSH020214C"/>
    <s v="00"/>
    <s v="Mixed Bed Outlet"/>
    <s v="17-XV-020214-C ОТКРЫТО"/>
    <s v="Position Open Proximity Switch"/>
    <s v="4124-FY-VD-BD17617L02200002_SH.2"/>
    <x v="19"/>
    <s v="DCS_DI_02"/>
    <m/>
    <x v="100"/>
    <x v="2"/>
    <x v="12"/>
    <x v="5"/>
    <x v="27"/>
    <x v="12"/>
    <x v="12"/>
    <x v="0"/>
    <x v="2"/>
    <x v="0"/>
    <s v="O1011103_U11"/>
    <s v="HD5516"/>
    <s v="O1011103"/>
    <s v="TUA711-DIO32"/>
    <s v="17-SC-DCS-002/O1011103/ 17-MC-DCS-002"/>
    <s v="DB37-*m"/>
    <x v="1"/>
    <s v="CPO101"/>
    <n v="1"/>
    <x v="1"/>
    <x v="55"/>
    <x v="3"/>
    <n v="11"/>
    <x v="2"/>
    <x v="1"/>
    <s v="DCS AMMONIA-UTILITIES"/>
    <m/>
    <m/>
    <m/>
    <s v="O1011103"/>
    <n v="11"/>
    <m/>
    <s v=""/>
    <s v="00-Common"/>
    <s v="TS-Q-01:21/_x000a_O1011103_U11:3"/>
    <s v="TS-Q-01:22/_x000a_O1011103_U11:4"/>
    <s v=""/>
    <m/>
    <s v="O1011103:11A/_x000a_O1011103_U11:5"/>
    <s v="O1011103:11B/_x000a_O1011103_U11:6"/>
    <m/>
    <s v=""/>
    <s v=""/>
  </r>
  <r>
    <s v="01"/>
    <m/>
    <s v="Сигнал"/>
    <s v="17-X -020214 -C"/>
    <s v="17XZSL020214C"/>
    <s v="00"/>
    <s v="Mixed Bed Outlet"/>
    <s v="17-XV-020214-C ЗАКРЫТО"/>
    <s v="Position Closed Proximity Switch"/>
    <s v="4124-FY-VD-BD17617L02200002_SH.2"/>
    <x v="19"/>
    <s v="DCS_DI_02"/>
    <m/>
    <x v="100"/>
    <x v="2"/>
    <x v="13"/>
    <x v="5"/>
    <x v="27"/>
    <x v="13"/>
    <x v="13"/>
    <x v="0"/>
    <x v="2"/>
    <x v="0"/>
    <s v="O1011103_U12"/>
    <s v="HD5516"/>
    <s v="O1011103"/>
    <s v="TUA711-DIO32"/>
    <s v="17-SC-DCS-002/O1011103/ 17-MC-DCS-002"/>
    <s v="DB37-*m"/>
    <x v="1"/>
    <s v="CPO101"/>
    <n v="1"/>
    <x v="1"/>
    <x v="55"/>
    <x v="3"/>
    <n v="12"/>
    <x v="2"/>
    <x v="1"/>
    <s v="DCS AMMONIA-UTILITIES"/>
    <m/>
    <m/>
    <m/>
    <s v="O1011103"/>
    <n v="12"/>
    <m/>
    <s v=""/>
    <s v="00-Common"/>
    <s v="TS-Q-01:23/_x000a_O1011103_U12:3"/>
    <s v="TS-Q-01:24/_x000a_O1011103_U12:4"/>
    <s v=""/>
    <m/>
    <s v="O1011103:12A/_x000a_O1011103_U12:5"/>
    <s v="O1011103:12B/_x000a_O1011103_U12:6"/>
    <m/>
    <s v=""/>
    <s v=""/>
  </r>
  <r>
    <s v="01"/>
    <m/>
    <s v="Сигнал"/>
    <s v="17-X -020215 -C"/>
    <s v="17XZSH020215C"/>
    <s v="00"/>
    <s v="Mixed Bed Drain"/>
    <s v="17-XV-020215-C ОТКРЫТО"/>
    <s v="Position Open Proximity Switch"/>
    <s v="4124-FY-VD-BD17617L02200002_SH.2"/>
    <x v="19"/>
    <s v="DCS_DI_02"/>
    <m/>
    <x v="100"/>
    <x v="2"/>
    <x v="14"/>
    <x v="5"/>
    <x v="27"/>
    <x v="14"/>
    <x v="14"/>
    <x v="0"/>
    <x v="2"/>
    <x v="0"/>
    <s v="O1011103_U13"/>
    <s v="HD5516"/>
    <s v="O1011103"/>
    <s v="TUA711-DIO32"/>
    <s v="17-SC-DCS-002/O1011103/ 17-MC-DCS-002"/>
    <s v="DB37-*m"/>
    <x v="1"/>
    <s v="CPO101"/>
    <n v="1"/>
    <x v="1"/>
    <x v="55"/>
    <x v="3"/>
    <n v="13"/>
    <x v="2"/>
    <x v="1"/>
    <s v="DCS AMMONIA-UTILITIES"/>
    <m/>
    <m/>
    <m/>
    <s v="O1011103"/>
    <n v="13"/>
    <m/>
    <s v=""/>
    <s v="00-Common"/>
    <s v="TS-Q-01:25/_x000a_O1011103_U13:3"/>
    <s v="TS-Q-01:26/_x000a_O1011103_U13:4"/>
    <s v=""/>
    <m/>
    <s v="O1011103:13A/_x000a_O1011103_U13:5"/>
    <s v="O1011103:13B/_x000a_O1011103_U13:6"/>
    <m/>
    <s v=""/>
    <s v=""/>
  </r>
  <r>
    <s v="01"/>
    <m/>
    <s v="Сигнал"/>
    <s v="17-X -020215 -C"/>
    <s v="17XZSL020215C"/>
    <s v="00"/>
    <s v="Mixed Bed Drain"/>
    <s v="17-XV-020215-C ЗАКРЫТО"/>
    <s v="Position Closed Proximity Switch"/>
    <s v="4124-FY-VD-BD17617L02200002_SH.2"/>
    <x v="19"/>
    <s v="DCS_DI_02"/>
    <m/>
    <x v="100"/>
    <x v="2"/>
    <x v="15"/>
    <x v="5"/>
    <x v="27"/>
    <x v="15"/>
    <x v="15"/>
    <x v="0"/>
    <x v="2"/>
    <x v="0"/>
    <s v="O1011103_U14"/>
    <s v="HD5516"/>
    <s v="O1011103"/>
    <s v="TUA711-DIO32"/>
    <s v="17-SC-DCS-002/O1011103/ 17-MC-DCS-002"/>
    <s v="DB37-*m"/>
    <x v="1"/>
    <s v="CPO101"/>
    <n v="1"/>
    <x v="1"/>
    <x v="55"/>
    <x v="3"/>
    <n v="14"/>
    <x v="2"/>
    <x v="1"/>
    <s v="DCS AMMONIA-UTILITIES"/>
    <m/>
    <m/>
    <m/>
    <s v="O1011103"/>
    <n v="14"/>
    <m/>
    <s v=""/>
    <s v="00-Common"/>
    <s v="TS-Q-01:27/_x000a_O1011103_U14:3"/>
    <s v="TS-Q-01:28/_x000a_O1011103_U14:4"/>
    <s v=""/>
    <m/>
    <s v="O1011103:14A/_x000a_O1011103_U14:5"/>
    <s v="O1011103:14B/_x000a_O1011103_U14:6"/>
    <m/>
    <s v=""/>
    <s v=""/>
  </r>
  <r>
    <s v="01"/>
    <m/>
    <s v="Сигнал"/>
    <s v="17-X -020216 -C"/>
    <s v="17XZSH020216C"/>
    <s v="00"/>
    <s v="Mixed Bed Rinse Outlet"/>
    <s v="17-XV-020216-C ОТКРЫТО"/>
    <s v="Position Open Proximity Switch"/>
    <s v="4124-FY-VD-BD17617L02200002_SH.2"/>
    <x v="19"/>
    <s v="DCS_DI_02"/>
    <m/>
    <x v="100"/>
    <x v="2"/>
    <x v="9"/>
    <x v="5"/>
    <x v="27"/>
    <x v="9"/>
    <x v="9"/>
    <x v="0"/>
    <x v="2"/>
    <x v="0"/>
    <s v="O1011103_U15"/>
    <s v="HD5516"/>
    <s v="O1011103"/>
    <s v="TUA711-DIO32"/>
    <s v="17-SC-DCS-002/O1011103/ 17-MC-DCS-002"/>
    <s v="DB37-*m"/>
    <x v="1"/>
    <s v="CPO101"/>
    <n v="1"/>
    <x v="1"/>
    <x v="55"/>
    <x v="3"/>
    <n v="15"/>
    <x v="2"/>
    <x v="1"/>
    <s v="DCS AMMONIA-UTILITIES"/>
    <m/>
    <m/>
    <m/>
    <s v="O1011103"/>
    <n v="15"/>
    <m/>
    <s v=""/>
    <s v="00-Common"/>
    <s v="TS-Q-01:29/_x000a_O1011103_U15:3"/>
    <s v="TS-Q-01:30/_x000a_O1011103_U15:4"/>
    <s v=""/>
    <m/>
    <s v="O1011103:15A/_x000a_O1011103_U15:5"/>
    <s v="O1011103:15B/_x000a_O1011103_U15:6"/>
    <m/>
    <s v=""/>
    <s v=""/>
  </r>
  <r>
    <s v="01"/>
    <m/>
    <s v="Сигнал"/>
    <s v="17-X -020216 -C"/>
    <s v="17XZSL020216C"/>
    <s v="00"/>
    <s v="Mixed Bed Rinse Outlet"/>
    <s v="17-XV-020216-C ЗАКРЫТО"/>
    <s v="Position Closed Proximity Switch"/>
    <s v="4124-FY-VD-BD17617L02200002_SH.2"/>
    <x v="19"/>
    <s v="DCS_DI_02"/>
    <m/>
    <x v="100"/>
    <x v="2"/>
    <x v="16"/>
    <x v="5"/>
    <x v="27"/>
    <x v="16"/>
    <x v="16"/>
    <x v="0"/>
    <x v="2"/>
    <x v="0"/>
    <s v="O1011103_U16"/>
    <s v="HD5516"/>
    <s v="O1011103"/>
    <s v="TUA711-DIO32"/>
    <s v="17-SC-DCS-002/O1011103/ 17-MC-DCS-002"/>
    <s v="DB37-*m"/>
    <x v="1"/>
    <s v="CPO101"/>
    <n v="1"/>
    <x v="1"/>
    <x v="55"/>
    <x v="3"/>
    <n v="16"/>
    <x v="2"/>
    <x v="1"/>
    <s v="DCS AMMONIA-UTILITIES"/>
    <m/>
    <m/>
    <m/>
    <s v="O1011103"/>
    <n v="16"/>
    <m/>
    <s v=""/>
    <s v="00-Common"/>
    <s v="TS-Q-01:31/_x000a_O1011103_U16:3"/>
    <s v="TS-Q-01:32/_x000a_O1011103_U16:4"/>
    <s v=""/>
    <m/>
    <s v="O1011103:16A/_x000a_O1011103_U16:5"/>
    <s v="O1011103:16B/_x000a_O1011103_U16:6"/>
    <m/>
    <s v=""/>
    <s v=""/>
  </r>
  <r>
    <s v="01"/>
    <m/>
    <s v="Сигнал"/>
    <s v="17-X -020217"/>
    <s v="17XZSH020217"/>
    <s v="00"/>
    <s v="H2SO4 from metering pumps"/>
    <s v="17XV020217 ОТКРЫТО"/>
    <s v="Position Open Proximity Switch"/>
    <s v="4124-FY-VD-BD17617L02200002_SH.4"/>
    <x v="19"/>
    <s v="DCS_DI_02"/>
    <m/>
    <x v="101"/>
    <x v="2"/>
    <x v="5"/>
    <x v="5"/>
    <x v="7"/>
    <x v="5"/>
    <x v="5"/>
    <x v="0"/>
    <x v="2"/>
    <x v="0"/>
    <s v="O1011103_U17"/>
    <s v="HD5516"/>
    <s v="O1011103"/>
    <s v="TUA711-DIO32"/>
    <s v="17-SC-DCS-002/O1011103/ 17-MC-DCS-002"/>
    <s v="DB37-*m"/>
    <x v="1"/>
    <s v="CPO101"/>
    <n v="1"/>
    <x v="1"/>
    <x v="55"/>
    <x v="3"/>
    <n v="17"/>
    <x v="2"/>
    <x v="1"/>
    <s v="DCS AMMONIA-UTILITIES"/>
    <m/>
    <m/>
    <m/>
    <s v="O1011103"/>
    <n v="17"/>
    <m/>
    <s v=""/>
    <s v="00-Common"/>
    <s v="TS-Q-02:1/_x000a_O1011103_U17:3"/>
    <s v="TS-Q-02:2/_x000a_O1011103_U17:4"/>
    <s v=""/>
    <m/>
    <s v="O1011103:17A/_x000a_O1011103_U17:5"/>
    <s v="O1011103:17B/_x000a_O1011103_U17:6"/>
    <m/>
    <s v=""/>
    <s v=""/>
  </r>
  <r>
    <s v="01"/>
    <m/>
    <s v="Сигнал"/>
    <s v="17-X -020217"/>
    <s v="17XZSL020217"/>
    <s v="00"/>
    <s v="H2SO4 from metering pumps"/>
    <s v="17XV020217 ЗАКРЫТО"/>
    <s v="Position Closed Proximity Switch"/>
    <s v="4124-FY-VD-BD17617L02200002_SH.4"/>
    <x v="19"/>
    <s v="DCS_DI_02"/>
    <m/>
    <x v="101"/>
    <x v="2"/>
    <x v="0"/>
    <x v="5"/>
    <x v="7"/>
    <x v="0"/>
    <x v="0"/>
    <x v="0"/>
    <x v="2"/>
    <x v="0"/>
    <s v="O1011103_U18"/>
    <s v="HD5516"/>
    <s v="O1011103"/>
    <s v="TUA711-DIO32"/>
    <s v="17-SC-DCS-002/O1011103/ 17-MC-DCS-002"/>
    <s v="DB37-*m"/>
    <x v="1"/>
    <s v="CPO101"/>
    <n v="1"/>
    <x v="1"/>
    <x v="55"/>
    <x v="3"/>
    <n v="18"/>
    <x v="2"/>
    <x v="1"/>
    <s v="DCS AMMONIA-UTILITIES"/>
    <m/>
    <m/>
    <m/>
    <s v="O1011103"/>
    <n v="18"/>
    <m/>
    <s v=""/>
    <s v="00-Common"/>
    <s v="TS-Q-02:3/_x000a_O1011103_U18:3"/>
    <s v="TS-Q-02:4/_x000a_O1011103_U18:4"/>
    <s v=""/>
    <m/>
    <s v="O1011103:18A/_x000a_O1011103_U18:5"/>
    <s v="O1011103:18B/_x000a_O1011103_U18:6"/>
    <m/>
    <s v=""/>
    <s v=""/>
  </r>
  <r>
    <s v="01"/>
    <m/>
    <s v="Сигнал"/>
    <s v="17-X -020218"/>
    <s v="17XZSH020218"/>
    <s v="00"/>
    <s v="H2SO4 to regeneration"/>
    <s v="17XV020218 ОТКРЫТО"/>
    <s v="Position Open Proximity Switch"/>
    <s v="4124-FY-VD-BD17617L02200002_SH.4"/>
    <x v="19"/>
    <s v="DCS_DI_02"/>
    <m/>
    <x v="101"/>
    <x v="2"/>
    <x v="1"/>
    <x v="5"/>
    <x v="7"/>
    <x v="1"/>
    <x v="1"/>
    <x v="0"/>
    <x v="2"/>
    <x v="0"/>
    <s v="O1011103_U19"/>
    <s v="HD5516"/>
    <s v="O1011103"/>
    <s v="TUA711-DIO32"/>
    <s v="17-SC-DCS-002/O1011103/ 17-MC-DCS-002"/>
    <s v="DB37-*m"/>
    <x v="1"/>
    <s v="CPO101"/>
    <n v="1"/>
    <x v="1"/>
    <x v="55"/>
    <x v="3"/>
    <n v="19"/>
    <x v="2"/>
    <x v="1"/>
    <s v="DCS AMMONIA-UTILITIES"/>
    <m/>
    <m/>
    <m/>
    <s v="O1011103"/>
    <n v="19"/>
    <m/>
    <s v=""/>
    <s v="00-Common"/>
    <s v="TS-Q-02:5/_x000a_O1011103_U19:3"/>
    <s v="TS-Q-02:6/_x000a_O1011103_U19:4"/>
    <s v=""/>
    <m/>
    <s v="O1011103:19A/_x000a_O1011103_U19:5"/>
    <s v="O1011103:19B/_x000a_O1011103_U19:6"/>
    <m/>
    <s v=""/>
    <s v=""/>
  </r>
  <r>
    <s v="01"/>
    <m/>
    <s v="Сигнал"/>
    <s v="17-X -020218"/>
    <s v="17XZSL020218"/>
    <s v="00"/>
    <s v="H2SO4 to regeneration"/>
    <s v="17XV020218 ЗАКРЫТО"/>
    <s v="Position Closed Proximity Switch"/>
    <s v="4124-FY-VD-BD17617L02200002_SH.4"/>
    <x v="19"/>
    <s v="DCS_DI_02"/>
    <m/>
    <x v="101"/>
    <x v="2"/>
    <x v="2"/>
    <x v="5"/>
    <x v="7"/>
    <x v="2"/>
    <x v="2"/>
    <x v="0"/>
    <x v="2"/>
    <x v="0"/>
    <s v="O1011103_U20"/>
    <s v="HD5516"/>
    <s v="O1011103"/>
    <s v="TUA711-DIO32"/>
    <s v="17-SC-DCS-002/O1011103/ 17-MC-DCS-002"/>
    <s v="DB37-*m"/>
    <x v="1"/>
    <s v="CPO101"/>
    <n v="1"/>
    <x v="1"/>
    <x v="55"/>
    <x v="3"/>
    <n v="20"/>
    <x v="2"/>
    <x v="1"/>
    <s v="DCS AMMONIA-UTILITIES"/>
    <m/>
    <m/>
    <m/>
    <s v="O1011103"/>
    <n v="20"/>
    <m/>
    <s v=""/>
    <s v="00-Common"/>
    <s v="TS-Q-02:7/_x000a_O1011103_U20:3"/>
    <s v="TS-Q-02:8/_x000a_O1011103_U20:4"/>
    <s v=""/>
    <m/>
    <s v="O1011103:20A/_x000a_O1011103_U20:5"/>
    <s v="O1011103:20B/_x000a_O1011103_U20:6"/>
    <m/>
    <s v=""/>
    <s v=""/>
  </r>
  <r>
    <s v="01"/>
    <m/>
    <s v="Сигнал"/>
    <s v="17-X -020219"/>
    <s v="17XZSH020219"/>
    <s v="00"/>
    <s v="H2SO4 to regeneration, drain"/>
    <s v="17XV020219 ОТКРЫТО"/>
    <s v="Position Open Proximity Switch"/>
    <s v="4124-FY-VD-BD17617L02200002_SH.4"/>
    <x v="19"/>
    <s v="DCS_DI_02"/>
    <m/>
    <x v="101"/>
    <x v="2"/>
    <x v="3"/>
    <x v="5"/>
    <x v="7"/>
    <x v="3"/>
    <x v="3"/>
    <x v="0"/>
    <x v="2"/>
    <x v="0"/>
    <s v="O1011103_U21"/>
    <s v="HD5516"/>
    <s v="O1011103"/>
    <s v="TUA711-DIO32"/>
    <s v="17-SC-DCS-002/O1011103/ 17-MC-DCS-002"/>
    <s v="DB37-*m"/>
    <x v="1"/>
    <s v="CPO101"/>
    <n v="1"/>
    <x v="1"/>
    <x v="55"/>
    <x v="3"/>
    <n v="21"/>
    <x v="2"/>
    <x v="1"/>
    <s v="DCS AMMONIA-UTILITIES"/>
    <m/>
    <m/>
    <m/>
    <s v="O1011103"/>
    <n v="21"/>
    <m/>
    <s v=""/>
    <s v="00-Common"/>
    <s v="TS-Q-02:9/_x000a_O1011103_U21:3"/>
    <s v="TS-Q-02:10/_x000a_O1011103_U21:4"/>
    <s v=""/>
    <m/>
    <s v="O1011103:21A/_x000a_O1011103_U21:5"/>
    <s v="O1011103:21B/_x000a_O1011103_U21:6"/>
    <m/>
    <s v=""/>
    <s v=""/>
  </r>
  <r>
    <s v="01"/>
    <m/>
    <s v="Сигнал"/>
    <s v="17-X -020219"/>
    <s v="17XZSL020219"/>
    <s v="00"/>
    <s v="H2SO4 to regeneration, drain"/>
    <s v="17XV020219 ЗАКРЫТО"/>
    <s v="Position Closed Proximity Switch"/>
    <s v="4124-FY-VD-BD17617L02200002_SH.4"/>
    <x v="19"/>
    <s v="DCS_DI_02"/>
    <m/>
    <x v="101"/>
    <x v="2"/>
    <x v="4"/>
    <x v="5"/>
    <x v="7"/>
    <x v="4"/>
    <x v="4"/>
    <x v="0"/>
    <x v="2"/>
    <x v="0"/>
    <s v="O1011103_U22"/>
    <s v="HD5516"/>
    <s v="O1011103"/>
    <s v="TUA711-DIO32"/>
    <s v="17-SC-DCS-002/O1011103/ 17-MC-DCS-002"/>
    <s v="DB37-*m"/>
    <x v="1"/>
    <s v="CPO101"/>
    <n v="1"/>
    <x v="1"/>
    <x v="55"/>
    <x v="3"/>
    <n v="22"/>
    <x v="2"/>
    <x v="1"/>
    <s v="DCS AMMONIA-UTILITIES"/>
    <m/>
    <m/>
    <m/>
    <s v="O1011103"/>
    <n v="22"/>
    <m/>
    <s v=""/>
    <s v="00-Common"/>
    <s v="TS-Q-02:11/_x000a_O1011103_U22:3"/>
    <s v="TS-Q-02:12/_x000a_O1011103_U22:4"/>
    <s v=""/>
    <m/>
    <s v="O1011103:22A/_x000a_O1011103_U22:5"/>
    <s v="O1011103:22B/_x000a_O1011103_U22:6"/>
    <m/>
    <s v=""/>
    <s v=""/>
  </r>
  <r>
    <s v="01"/>
    <m/>
    <s v="Сигнал"/>
    <s v="17-X -020220"/>
    <s v="17XZSH020220"/>
    <s v="00"/>
    <s v="NaOH from metering pumps"/>
    <s v="17XV020220 ОТКРЫТО"/>
    <s v="Position Open Proximity Switch"/>
    <s v="4124-FY-VD-BD17617L02200002_SH.4"/>
    <x v="19"/>
    <s v="DCS_DI_02"/>
    <m/>
    <x v="101"/>
    <x v="2"/>
    <x v="6"/>
    <x v="5"/>
    <x v="7"/>
    <x v="6"/>
    <x v="6"/>
    <x v="0"/>
    <x v="2"/>
    <x v="0"/>
    <s v="O1011103_U23"/>
    <s v="HD5516"/>
    <s v="O1011103"/>
    <s v="TUA711-DIO32"/>
    <s v="17-SC-DCS-002/O1011103/ 17-MC-DCS-002"/>
    <s v="DB37-*m"/>
    <x v="1"/>
    <s v="CPO101"/>
    <n v="1"/>
    <x v="1"/>
    <x v="55"/>
    <x v="3"/>
    <n v="23"/>
    <x v="2"/>
    <x v="1"/>
    <s v="DCS AMMONIA-UTILITIES"/>
    <m/>
    <m/>
    <m/>
    <s v="O1011103"/>
    <n v="23"/>
    <m/>
    <s v=""/>
    <s v="00-Common"/>
    <s v="TS-Q-02:13/_x000a_O1011103_U23:3"/>
    <s v="TS-Q-02:14/_x000a_O1011103_U23:4"/>
    <s v=""/>
    <m/>
    <s v="O1011103:23A/_x000a_O1011103_U23:5"/>
    <s v="O1011103:23B/_x000a_O1011103_U23:6"/>
    <m/>
    <s v=""/>
    <s v=""/>
  </r>
  <r>
    <s v="01"/>
    <m/>
    <s v="Сигнал"/>
    <s v="17-X -020220"/>
    <s v="17XZSL020220"/>
    <s v="00"/>
    <s v="NaOH from metering pumps"/>
    <s v="17XV020220 ЗАКРЫТО"/>
    <s v="Position Closed Proximity Switch"/>
    <s v="4124-FY-VD-BD17617L02200002_SH.4"/>
    <x v="19"/>
    <s v="DCS_DI_02"/>
    <m/>
    <x v="101"/>
    <x v="2"/>
    <x v="7"/>
    <x v="5"/>
    <x v="7"/>
    <x v="7"/>
    <x v="7"/>
    <x v="0"/>
    <x v="2"/>
    <x v="0"/>
    <s v="O1011103_U24"/>
    <s v="HD5516"/>
    <s v="O1011103"/>
    <s v="TUA711-DIO32"/>
    <s v="17-SC-DCS-002/O1011103/ 17-MC-DCS-002"/>
    <s v="DB37-*m"/>
    <x v="1"/>
    <s v="CPO101"/>
    <n v="1"/>
    <x v="1"/>
    <x v="55"/>
    <x v="3"/>
    <n v="24"/>
    <x v="2"/>
    <x v="1"/>
    <s v="DCS AMMONIA-UTILITIES"/>
    <m/>
    <m/>
    <m/>
    <s v="O1011103"/>
    <n v="24"/>
    <m/>
    <s v=""/>
    <s v="00-Common"/>
    <s v="TS-Q-02:15/_x000a_O1011103_U24:3"/>
    <s v="TS-Q-02:16/_x000a_O1011103_U24:4"/>
    <s v=""/>
    <m/>
    <s v="O1011103:24A/_x000a_O1011103_U24:5"/>
    <s v="O1011103:24B/_x000a_O1011103_U24:6"/>
    <m/>
    <s v=""/>
    <s v=""/>
  </r>
  <r>
    <s v="01"/>
    <m/>
    <s v="Сигнал"/>
    <s v="17-X -020221"/>
    <s v="17XZSH020221"/>
    <s v="00"/>
    <s v="NaOH to regeneration"/>
    <s v="17XV020221 ОТКРЫТО"/>
    <s v="Position Open Proximity Switch"/>
    <s v="4124-FY-VD-BD17617L02200002_SH.4"/>
    <x v="19"/>
    <s v="DCS_DI_02"/>
    <m/>
    <x v="101"/>
    <x v="2"/>
    <x v="10"/>
    <x v="5"/>
    <x v="7"/>
    <x v="10"/>
    <x v="10"/>
    <x v="0"/>
    <x v="2"/>
    <x v="0"/>
    <s v="O1011103_U25"/>
    <s v="HD5516"/>
    <s v="O1011103"/>
    <s v="TUA711-DIO32"/>
    <s v="17-SC-DCS-002/O1011103/ 17-MC-DCS-002"/>
    <s v="DB37-*m"/>
    <x v="1"/>
    <s v="CPO101"/>
    <n v="1"/>
    <x v="1"/>
    <x v="55"/>
    <x v="3"/>
    <n v="25"/>
    <x v="2"/>
    <x v="1"/>
    <s v="DCS AMMONIA-UTILITIES"/>
    <m/>
    <m/>
    <m/>
    <s v="O1011103"/>
    <n v="25"/>
    <m/>
    <s v=""/>
    <s v="00-Common"/>
    <s v="TS-Q-02:17/_x000a_O1011103_U25:3"/>
    <s v="TS-Q-02:18/_x000a_O1011103_U25:4"/>
    <s v=""/>
    <m/>
    <s v="O1011103:25A/_x000a_O1011103_U25:5"/>
    <s v="O1011103:25B/_x000a_O1011103_U25:6"/>
    <m/>
    <s v=""/>
    <s v=""/>
  </r>
  <r>
    <s v="01"/>
    <m/>
    <s v="Сигнал"/>
    <s v="17-X -020221"/>
    <s v="17XZSL020221"/>
    <s v="00"/>
    <s v="NaOH to regeneration"/>
    <s v="17XV020221 ЗАКРЫТО"/>
    <s v="Position Closed Proximity Switch"/>
    <s v="4124-FY-VD-BD17617L02200002_SH.4"/>
    <x v="19"/>
    <s v="DCS_DI_02"/>
    <m/>
    <x v="101"/>
    <x v="2"/>
    <x v="11"/>
    <x v="5"/>
    <x v="7"/>
    <x v="11"/>
    <x v="11"/>
    <x v="0"/>
    <x v="2"/>
    <x v="0"/>
    <s v="O1011103_U26"/>
    <s v="HD5516"/>
    <s v="O1011103"/>
    <s v="TUA711-DIO32"/>
    <s v="17-SC-DCS-002/O1011103/ 17-MC-DCS-002"/>
    <s v="DB37-*m"/>
    <x v="1"/>
    <s v="CPO101"/>
    <n v="1"/>
    <x v="1"/>
    <x v="55"/>
    <x v="3"/>
    <n v="26"/>
    <x v="2"/>
    <x v="1"/>
    <s v="DCS AMMONIA-UTILITIES"/>
    <m/>
    <m/>
    <m/>
    <s v="O1011103"/>
    <n v="26"/>
    <m/>
    <s v=""/>
    <s v="00-Common"/>
    <s v="TS-Q-02:19/_x000a_O1011103_U26:3"/>
    <s v="TS-Q-02:20/_x000a_O1011103_U26:4"/>
    <s v=""/>
    <m/>
    <s v="O1011103:26A/_x000a_O1011103_U26:5"/>
    <s v="O1011103:26B/_x000a_O1011103_U26:6"/>
    <m/>
    <s v=""/>
    <s v=""/>
  </r>
  <r>
    <s v="01"/>
    <m/>
    <s v="Сигнал"/>
    <s v="17-X -020222"/>
    <s v="17XZSH020222"/>
    <s v="00"/>
    <s v="NaOH to regeneration, drain"/>
    <s v="17XV020222 ОТКРЫТО"/>
    <s v="Position Open Proximity Switch"/>
    <s v="4124-FY-VD-BD17617L02200002_SH.4"/>
    <x v="19"/>
    <s v="DCS_DI_02"/>
    <m/>
    <x v="101"/>
    <x v="2"/>
    <x v="12"/>
    <x v="5"/>
    <x v="7"/>
    <x v="12"/>
    <x v="12"/>
    <x v="0"/>
    <x v="2"/>
    <x v="0"/>
    <s v="O1011103_U27"/>
    <s v="HD5516"/>
    <s v="O1011103"/>
    <s v="TUA711-DIO32"/>
    <s v="17-SC-DCS-002/O1011103/ 17-MC-DCS-002"/>
    <s v="DB37-*m"/>
    <x v="1"/>
    <s v="CPO101"/>
    <n v="1"/>
    <x v="1"/>
    <x v="55"/>
    <x v="3"/>
    <n v="27"/>
    <x v="2"/>
    <x v="1"/>
    <s v="DCS AMMONIA-UTILITIES"/>
    <m/>
    <m/>
    <m/>
    <s v="O1011103"/>
    <n v="27"/>
    <m/>
    <s v=""/>
    <s v="00-Common"/>
    <s v="TS-Q-02:21/_x000a_O1011103_U27:3"/>
    <s v="TS-Q-02:22/_x000a_O1011103_U27:4"/>
    <s v=""/>
    <m/>
    <s v="O1011103:27A/_x000a_O1011103_U27:5"/>
    <s v="O1011103:27B/_x000a_O1011103_U27:6"/>
    <m/>
    <s v=""/>
    <s v=""/>
  </r>
  <r>
    <s v="01"/>
    <m/>
    <s v="Сигнал"/>
    <s v="17-X -020222"/>
    <s v="17XZSL020222"/>
    <s v="00"/>
    <s v="NaOH to regeneration, drain"/>
    <s v="17XV020222 ЗАКРЫТО"/>
    <s v="Position Closed Proximity Switch"/>
    <s v="4124-FY-VD-BD17617L02200002_SH.4"/>
    <x v="19"/>
    <s v="DCS_DI_02"/>
    <m/>
    <x v="101"/>
    <x v="2"/>
    <x v="13"/>
    <x v="5"/>
    <x v="7"/>
    <x v="13"/>
    <x v="13"/>
    <x v="0"/>
    <x v="2"/>
    <x v="0"/>
    <s v="O1011103_U28"/>
    <s v="HD5516"/>
    <s v="O1011103"/>
    <s v="TUA711-DIO32"/>
    <s v="17-SC-DCS-002/O1011103/ 17-MC-DCS-002"/>
    <s v="DB37-*m"/>
    <x v="1"/>
    <s v="CPO101"/>
    <n v="1"/>
    <x v="1"/>
    <x v="55"/>
    <x v="3"/>
    <n v="28"/>
    <x v="2"/>
    <x v="1"/>
    <s v="DCS AMMONIA-UTILITIES"/>
    <m/>
    <m/>
    <m/>
    <s v="O1011103"/>
    <n v="28"/>
    <m/>
    <s v=""/>
    <s v="00-Common"/>
    <s v="TS-Q-02:23/_x000a_O1011103_U28:3"/>
    <s v="TS-Q-02:24/_x000a_O1011103_U28:4"/>
    <s v=""/>
    <m/>
    <s v="O1011103:28A/_x000a_O1011103_U28:5"/>
    <s v="O1011103:28B/_x000a_O1011103_U28:6"/>
    <m/>
    <s v=""/>
    <s v=""/>
  </r>
  <r>
    <s v="01"/>
    <m/>
    <s v="Сигнал"/>
    <s v="17-X -020224"/>
    <s v="17XZSH020224"/>
    <s v="00"/>
    <s v="NaOH to neutralization basin 022A"/>
    <s v="11-XV-020224 ОТКРЫТО"/>
    <s v="Position Open Proximity Switch"/>
    <s v="4124-FY-VD-BD17617L02200002_SH.7"/>
    <x v="19"/>
    <s v="DCS_DI_02"/>
    <m/>
    <x v="102"/>
    <x v="2"/>
    <x v="5"/>
    <x v="5"/>
    <x v="13"/>
    <x v="5"/>
    <x v="5"/>
    <x v="0"/>
    <x v="2"/>
    <x v="0"/>
    <s v="O1011103_U29"/>
    <s v="HD5516"/>
    <s v="O1011103"/>
    <s v="TUA711-DIO32"/>
    <s v="17-SC-DCS-002/O1011103/ 17-MC-DCS-002"/>
    <s v="DB37-*m"/>
    <x v="1"/>
    <s v="CPO101"/>
    <n v="1"/>
    <x v="1"/>
    <x v="55"/>
    <x v="3"/>
    <n v="29"/>
    <x v="2"/>
    <x v="1"/>
    <s v="DCS AMMONIA-UTILITIES"/>
    <m/>
    <m/>
    <m/>
    <s v="O1011103"/>
    <n v="29"/>
    <m/>
    <s v=""/>
    <s v="00-Common"/>
    <s v="TS-Q-03:1/_x000a_O1011103_U29:3"/>
    <s v="TS-Q-03:2/_x000a_O1011103_U29:4"/>
    <s v=""/>
    <m/>
    <s v="O1011103:29A/_x000a_O1011103_U29:5"/>
    <s v="O1011103:29B/_x000a_O1011103_U29:6"/>
    <m/>
    <s v=""/>
    <s v=""/>
  </r>
  <r>
    <s v="01"/>
    <m/>
    <s v="Сигнал"/>
    <s v="17-X -020224"/>
    <s v="17XZSL020224"/>
    <s v="00"/>
    <s v="NaOH to neutralization basin 022A"/>
    <s v="11-XV-020224 ЗАКРЫТО"/>
    <s v="Position Closed Proximity Switch"/>
    <s v="4124-FY-VD-BD17617L02200002_SH.7"/>
    <x v="19"/>
    <s v="DCS_DI_02"/>
    <m/>
    <x v="102"/>
    <x v="2"/>
    <x v="0"/>
    <x v="5"/>
    <x v="13"/>
    <x v="0"/>
    <x v="0"/>
    <x v="0"/>
    <x v="2"/>
    <x v="0"/>
    <s v="O1011103_U30"/>
    <s v="HD5516"/>
    <s v="O1011103"/>
    <s v="TUA711-DIO32"/>
    <s v="17-SC-DCS-002/O1011103/ 17-MC-DCS-002"/>
    <s v="DB37-*m"/>
    <x v="1"/>
    <s v="CPO101"/>
    <n v="1"/>
    <x v="1"/>
    <x v="55"/>
    <x v="3"/>
    <n v="30"/>
    <x v="2"/>
    <x v="1"/>
    <s v="DCS AMMONIA-UTILITIES"/>
    <m/>
    <m/>
    <m/>
    <s v="O1011103"/>
    <n v="30"/>
    <m/>
    <s v=""/>
    <s v="00-Common"/>
    <s v="TS-Q-03:3/_x000a_O1011103_U30:3"/>
    <s v="TS-Q-03:4/_x000a_O1011103_U30:4"/>
    <s v=""/>
    <m/>
    <s v="O1011103:30A/_x000a_O1011103_U30:5"/>
    <s v="O1011103:30B/_x000a_O1011103_U30:6"/>
    <m/>
    <s v=""/>
    <s v=""/>
  </r>
  <r>
    <s v="01"/>
    <m/>
    <s v="Сигнал"/>
    <s v="17-X -020225"/>
    <s v="17XZSH020225"/>
    <s v="00"/>
    <s v="H2SO4 to neutralization basin 022A"/>
    <s v="11-XV-020225 ОТКРЫТО"/>
    <s v="Position Open Proximity Switch"/>
    <s v="4124-FY-VD-BD17617L02200002_SH.7"/>
    <x v="19"/>
    <s v="DCS_DI_02"/>
    <m/>
    <x v="102"/>
    <x v="2"/>
    <x v="1"/>
    <x v="5"/>
    <x v="13"/>
    <x v="1"/>
    <x v="1"/>
    <x v="0"/>
    <x v="2"/>
    <x v="0"/>
    <s v="O1011103_U31"/>
    <s v="HD5516"/>
    <s v="O1011103"/>
    <s v="TUA711-DIO32"/>
    <s v="17-SC-DCS-002/O1011103/ 17-MC-DCS-002"/>
    <s v="DB37-*m"/>
    <x v="1"/>
    <s v="CPO101"/>
    <n v="1"/>
    <x v="1"/>
    <x v="55"/>
    <x v="3"/>
    <n v="31"/>
    <x v="2"/>
    <x v="1"/>
    <s v="DCS AMMONIA-UTILITIES"/>
    <m/>
    <m/>
    <m/>
    <s v="O1011103"/>
    <n v="31"/>
    <m/>
    <s v=""/>
    <s v="00-Common"/>
    <s v="TS-Q-03:5/_x000a_O1011103_U31:3"/>
    <s v="TS-Q-03:6/_x000a_O1011103_U31:4"/>
    <s v=""/>
    <m/>
    <s v="O1011103:31A/_x000a_O1011103_U31:5"/>
    <s v="O1011103:31B/_x000a_O1011103_U31:6"/>
    <m/>
    <s v=""/>
    <s v=""/>
  </r>
  <r>
    <s v="01"/>
    <m/>
    <s v="Сигнал"/>
    <s v="17-X -020225"/>
    <s v="17XZSL020225"/>
    <s v="00"/>
    <s v="H2SO4 to neutralization basin 022A"/>
    <s v="11-XV-020225 ЗАКРЫТО"/>
    <s v="Position Closed Proximity Switch"/>
    <s v="4124-FY-VD-BD17617L02200002_SH.7"/>
    <x v="19"/>
    <s v="DCS_DI_02"/>
    <m/>
    <x v="102"/>
    <x v="2"/>
    <x v="2"/>
    <x v="5"/>
    <x v="13"/>
    <x v="2"/>
    <x v="2"/>
    <x v="0"/>
    <x v="2"/>
    <x v="0"/>
    <s v="O1011103_U32"/>
    <s v="HD5516"/>
    <s v="O1011103"/>
    <s v="TUA711-DIO32"/>
    <s v="17-SC-DCS-002/O1011103/ 17-MC-DCS-002"/>
    <s v="DB37-*m"/>
    <x v="1"/>
    <s v="CPO101"/>
    <n v="1"/>
    <x v="1"/>
    <x v="55"/>
    <x v="3"/>
    <n v="32"/>
    <x v="2"/>
    <x v="1"/>
    <s v="DCS AMMONIA-UTILITIES"/>
    <m/>
    <m/>
    <m/>
    <s v="O1011103"/>
    <n v="32"/>
    <m/>
    <s v=""/>
    <s v="00-Common"/>
    <s v="TS-Q-03:7/_x000a_O1011103_U32:3"/>
    <s v="TS-Q-03:8/_x000a_O1011103_U32:4"/>
    <s v=""/>
    <m/>
    <s v="O1011103:32A/_x000a_O1011103_U32:5"/>
    <s v="O1011103:32B/_x000a_O1011103_U32:6"/>
    <m/>
    <s v=""/>
    <s v=""/>
  </r>
  <r>
    <s v="01"/>
    <m/>
    <s v="Сигнал"/>
    <s v="17-X -07021"/>
    <s v="17XZSH07021"/>
    <s v="00"/>
    <s v="BACKWASH OUTLET FROM FILTER L-72B"/>
    <s v="11-XV-07021 ОТКРЫТО"/>
    <s v="Position Open Proximity Switch"/>
    <s v="4124-GF-VD-BD17717L072003"/>
    <x v="19"/>
    <s v="DCS_DI_02"/>
    <m/>
    <x v="52"/>
    <x v="2"/>
    <x v="10"/>
    <x v="5"/>
    <x v="4"/>
    <x v="10"/>
    <x v="10"/>
    <x v="0"/>
    <x v="2"/>
    <x v="0"/>
    <s v="O1011104_U1"/>
    <s v="HD5516"/>
    <s v="O1011104"/>
    <s v="TUA711-DIO32"/>
    <s v="17-SC-DCS-002/O1011104/ 17-MC-DCS-002"/>
    <s v="DB37-*m"/>
    <x v="1"/>
    <s v="CPO101"/>
    <n v="1"/>
    <x v="1"/>
    <x v="56"/>
    <x v="4"/>
    <n v="1"/>
    <x v="2"/>
    <x v="1"/>
    <s v="DCS AMMONIA-UTILITIES"/>
    <m/>
    <m/>
    <m/>
    <s v="O1011104"/>
    <n v="1"/>
    <m/>
    <s v=""/>
    <s v="00-Common"/>
    <s v="TS-R-03:17/_x000a_O1011104_U1:3"/>
    <s v="TS-R-03:18/_x000a_O1011104_U1:4"/>
    <s v=""/>
    <m/>
    <s v="O1011104:1A/_x000a_O1011104_U1:5"/>
    <s v="O1011104:1B/_x000a_O1011104_U1:6"/>
    <m/>
    <s v=""/>
    <s v=""/>
  </r>
  <r>
    <s v="01"/>
    <m/>
    <s v="Сигнал"/>
    <s v="17-X -07021"/>
    <s v="17XZSL07021"/>
    <s v="00"/>
    <s v="BACKWASH OUTLET FROM FILTER L-72B"/>
    <s v="11-XV-07021 ЗАКРЫТО"/>
    <s v="Position Close Proximity Switch"/>
    <s v="4124-GF-VD-BD17717L072003"/>
    <x v="19"/>
    <s v="DCS_DI_02"/>
    <m/>
    <x v="52"/>
    <x v="2"/>
    <x v="11"/>
    <x v="5"/>
    <x v="4"/>
    <x v="11"/>
    <x v="11"/>
    <x v="0"/>
    <x v="2"/>
    <x v="0"/>
    <s v="O1011104_U2"/>
    <s v="HD5516"/>
    <s v="O1011104"/>
    <s v="TUA711-DIO32"/>
    <s v="17-SC-DCS-002/O1011104/ 17-MC-DCS-002"/>
    <s v="DB37-*m"/>
    <x v="1"/>
    <s v="CPO101"/>
    <n v="1"/>
    <x v="1"/>
    <x v="56"/>
    <x v="4"/>
    <n v="2"/>
    <x v="2"/>
    <x v="1"/>
    <s v="DCS AMMONIA-UTILITIES"/>
    <m/>
    <m/>
    <m/>
    <s v="O1011104"/>
    <n v="2"/>
    <m/>
    <s v=""/>
    <s v="00-Common"/>
    <s v="TS-R-03:19/_x000a_O1011104_U2:3"/>
    <s v="TS-R-03:20/_x000a_O1011104_U2:4"/>
    <s v=""/>
    <m/>
    <s v="O1011104:2A/_x000a_O1011104_U2:5"/>
    <s v="O1011104:2B/_x000a_O1011104_U2:6"/>
    <m/>
    <s v=""/>
    <s v=""/>
  </r>
  <r>
    <s v="01"/>
    <m/>
    <s v="Сигнал"/>
    <s v="17-X -07023"/>
    <s v="17XZSH07023"/>
    <s v="00"/>
    <s v="BACKWASH OUTLET FROM FILTER L-72A"/>
    <s v="11-XV-07023 ОТКРЫТО"/>
    <s v="Position Open Proximity Switch"/>
    <s v="4124-GF-VD-BD17717L072003"/>
    <x v="19"/>
    <s v="DCS_DI_02"/>
    <m/>
    <x v="52"/>
    <x v="2"/>
    <x v="12"/>
    <x v="5"/>
    <x v="4"/>
    <x v="12"/>
    <x v="12"/>
    <x v="0"/>
    <x v="2"/>
    <x v="0"/>
    <s v="O1011104_U3"/>
    <s v="HD5516"/>
    <s v="O1011104"/>
    <s v="TUA711-DIO32"/>
    <s v="17-SC-DCS-002/O1011104/ 17-MC-DCS-002"/>
    <s v="DB37-*m"/>
    <x v="1"/>
    <s v="CPO101"/>
    <n v="1"/>
    <x v="1"/>
    <x v="56"/>
    <x v="4"/>
    <n v="3"/>
    <x v="2"/>
    <x v="1"/>
    <s v="DCS AMMONIA-UTILITIES"/>
    <m/>
    <m/>
    <m/>
    <s v="O1011104"/>
    <n v="3"/>
    <m/>
    <s v=""/>
    <s v="00-Common"/>
    <s v="TS-R-03:21/_x000a_O1011104_U3:3"/>
    <s v="TS-R-03:22/_x000a_O1011104_U3:4"/>
    <s v=""/>
    <m/>
    <s v="O1011104:3A/_x000a_O1011104_U3:5"/>
    <s v="O1011104:3B/_x000a_O1011104_U3:6"/>
    <m/>
    <s v=""/>
    <s v=""/>
  </r>
  <r>
    <s v="01"/>
    <m/>
    <s v="Сигнал"/>
    <s v="17-X -07023"/>
    <s v="17XZSL07023"/>
    <s v="00"/>
    <s v="BACKWASH OUTLET FROM FILTER L-72A"/>
    <s v="11-XV-07023 ЗАКРЫТО"/>
    <s v="Position Close Proximity Switch"/>
    <s v="4124-GF-VD-BD17717L072003"/>
    <x v="19"/>
    <s v="DCS_DI_02"/>
    <m/>
    <x v="52"/>
    <x v="2"/>
    <x v="13"/>
    <x v="5"/>
    <x v="4"/>
    <x v="13"/>
    <x v="13"/>
    <x v="0"/>
    <x v="2"/>
    <x v="0"/>
    <s v="O1011104_U4"/>
    <s v="HD5516"/>
    <s v="O1011104"/>
    <s v="TUA711-DIO32"/>
    <s v="17-SC-DCS-002/O1011104/ 17-MC-DCS-002"/>
    <s v="DB37-*m"/>
    <x v="1"/>
    <s v="CPO101"/>
    <n v="1"/>
    <x v="1"/>
    <x v="56"/>
    <x v="4"/>
    <n v="4"/>
    <x v="2"/>
    <x v="1"/>
    <s v="DCS AMMONIA-UTILITIES"/>
    <m/>
    <m/>
    <m/>
    <s v="O1011104"/>
    <n v="4"/>
    <m/>
    <s v=""/>
    <s v="00-Common"/>
    <s v="TS-R-03:23/_x000a_O1011104_U4:3"/>
    <s v="TS-R-03:24/_x000a_O1011104_U4:4"/>
    <s v=""/>
    <m/>
    <s v="O1011104:4A/_x000a_O1011104_U4:5"/>
    <s v="O1011104:4B/_x000a_O1011104_U4:6"/>
    <m/>
    <s v=""/>
    <s v=""/>
  </r>
  <r>
    <s v="01"/>
    <m/>
    <s v="Сигнал"/>
    <s v="17-M -072    -B"/>
    <s v="17TSHM072B"/>
    <s v="07"/>
    <s v="Motor for Filter 17-P-072B"/>
    <s v="17-P-072В ВЫСОКАЯ ТЕМПЕРАТУРА"/>
    <s v="Motor Over temperature Status"/>
    <s v="4124-XZ-DM-21707005"/>
    <x v="18"/>
    <s v="DCS_DI_02"/>
    <m/>
    <x v="52"/>
    <x v="2"/>
    <x v="14"/>
    <x v="5"/>
    <x v="4"/>
    <x v="14"/>
    <x v="14"/>
    <x v="0"/>
    <x v="2"/>
    <x v="0"/>
    <s v="O1011104_U5"/>
    <s v="HD5516"/>
    <s v="O1011104"/>
    <s v="TUA711-DIO32"/>
    <s v="17-SC-DCS-002/O1011104/ 17-MC-DCS-002"/>
    <s v="DB37-*m"/>
    <x v="1"/>
    <s v="CPO101"/>
    <n v="1"/>
    <x v="1"/>
    <x v="56"/>
    <x v="4"/>
    <n v="5"/>
    <x v="2"/>
    <x v="1"/>
    <s v="DCS AMMONIA-UTILITIES"/>
    <m/>
    <m/>
    <m/>
    <s v="O1011104"/>
    <n v="5"/>
    <m/>
    <s v=""/>
    <s v="07-Cooling Tower Area"/>
    <s v="TS-R-03:25/_x000a_O1011104_U5:3"/>
    <s v="TS-R-03:26/_x000a_O1011104_U5:4"/>
    <s v=""/>
    <m/>
    <s v="O1011104:5A/_x000a_O1011104_U5:5"/>
    <s v="O1011104:5B/_x000a_O1011104_U5:6"/>
    <m/>
    <s v=""/>
    <s v=""/>
  </r>
  <r>
    <s v="01"/>
    <m/>
    <s v="Сигнал"/>
    <s v="17-X -020226"/>
    <s v="17XZSH020226"/>
    <s v="00"/>
    <s v="NaOH to neutralization basin 022B"/>
    <s v="11-XV-020226 ОТКРЫТО"/>
    <s v="Position Open Proximity Switch"/>
    <s v="4124-FY-VD-BD17617L02200002_SH.7"/>
    <x v="19"/>
    <s v="DCS_DI_02"/>
    <m/>
    <x v="102"/>
    <x v="2"/>
    <x v="3"/>
    <x v="5"/>
    <x v="13"/>
    <x v="3"/>
    <x v="3"/>
    <x v="0"/>
    <x v="2"/>
    <x v="0"/>
    <s v="O1011104_U6"/>
    <s v="HD5516"/>
    <s v="O1011104"/>
    <s v="TUA711-DIO32"/>
    <s v="17-SC-DCS-002/O1011104/ 17-MC-DCS-002"/>
    <s v="DB37-*m"/>
    <x v="1"/>
    <s v="CPO101"/>
    <n v="1"/>
    <x v="1"/>
    <x v="56"/>
    <x v="4"/>
    <n v="6"/>
    <x v="2"/>
    <x v="1"/>
    <s v="DCS AMMONIA-UTILITIES"/>
    <m/>
    <m/>
    <m/>
    <s v="O1011104"/>
    <n v="6"/>
    <m/>
    <s v=""/>
    <s v="00-Common"/>
    <s v="TS-Q-03:9/_x000a_O1011104_U6:3"/>
    <s v="TS-Q-03:10/_x000a_O1011104_U6:4"/>
    <s v=""/>
    <m/>
    <s v="O1011104:6A/_x000a_O1011104_U6:5"/>
    <s v="O1011104:6B/_x000a_O1011104_U6:6"/>
    <m/>
    <s v=""/>
    <s v=""/>
  </r>
  <r>
    <s v="01"/>
    <m/>
    <s v="Сигнал"/>
    <s v="17-X -020226"/>
    <s v="17XZSL020226"/>
    <s v="00"/>
    <s v="NaOH to neutralization basin 022B"/>
    <s v="11-XV-020226 ЗАКРЫТО"/>
    <s v="Position Closed Proximity Switch"/>
    <s v="4124-FY-VD-BD17617L02200002_SH.7"/>
    <x v="19"/>
    <s v="DCS_DI_02"/>
    <m/>
    <x v="102"/>
    <x v="2"/>
    <x v="4"/>
    <x v="5"/>
    <x v="13"/>
    <x v="4"/>
    <x v="4"/>
    <x v="0"/>
    <x v="2"/>
    <x v="0"/>
    <s v="O1011104_U7"/>
    <s v="HD5516"/>
    <s v="O1011104"/>
    <s v="TUA711-DIO32"/>
    <s v="17-SC-DCS-002/O1011104/ 17-MC-DCS-002"/>
    <s v="DB37-*m"/>
    <x v="1"/>
    <s v="CPO101"/>
    <n v="1"/>
    <x v="1"/>
    <x v="56"/>
    <x v="4"/>
    <n v="7"/>
    <x v="2"/>
    <x v="1"/>
    <s v="DCS AMMONIA-UTILITIES"/>
    <m/>
    <m/>
    <m/>
    <s v="O1011104"/>
    <n v="7"/>
    <m/>
    <s v=""/>
    <s v="00-Common"/>
    <s v="TS-Q-03:11/_x000a_O1011104_U7:3"/>
    <s v="TS-Q-03:12/_x000a_O1011104_U7:4"/>
    <s v=""/>
    <m/>
    <s v="O1011104:7A/_x000a_O1011104_U7:5"/>
    <s v="O1011104:7B/_x000a_O1011104_U7:6"/>
    <m/>
    <s v=""/>
    <s v=""/>
  </r>
  <r>
    <s v="01"/>
    <m/>
    <s v="Сигнал"/>
    <s v="17-X -020227"/>
    <s v="17XZSH020227"/>
    <s v="00"/>
    <s v="H2SO4 to neutralization basin 022B"/>
    <s v="11-XV-020227 ОТКРЫТО"/>
    <s v="Position Open Proximity Switch"/>
    <s v="4124-FY-VD-BD17617L02200002_SH.7"/>
    <x v="19"/>
    <s v="DCS_DI_02"/>
    <m/>
    <x v="102"/>
    <x v="2"/>
    <x v="6"/>
    <x v="5"/>
    <x v="13"/>
    <x v="6"/>
    <x v="6"/>
    <x v="0"/>
    <x v="2"/>
    <x v="0"/>
    <s v="O1011104_U8"/>
    <s v="HD5516"/>
    <s v="O1011104"/>
    <s v="TUA711-DIO32"/>
    <s v="17-SC-DCS-002/O1011104/ 17-MC-DCS-002"/>
    <s v="DB37-*m"/>
    <x v="1"/>
    <s v="CPO101"/>
    <n v="1"/>
    <x v="1"/>
    <x v="56"/>
    <x v="4"/>
    <n v="8"/>
    <x v="2"/>
    <x v="1"/>
    <s v="DCS AMMONIA-UTILITIES"/>
    <m/>
    <m/>
    <m/>
    <s v="O1011104"/>
    <n v="8"/>
    <m/>
    <s v=""/>
    <s v="00-Common"/>
    <s v="TS-Q-03:13/_x000a_O1011104_U8:3"/>
    <s v="TS-Q-03:14/_x000a_O1011104_U8:4"/>
    <s v=""/>
    <m/>
    <s v="O1011104:8A/_x000a_O1011104_U8:5"/>
    <s v="O1011104:8B/_x000a_O1011104_U8:6"/>
    <m/>
    <s v=""/>
    <s v=""/>
  </r>
  <r>
    <s v="01"/>
    <m/>
    <s v="Сигнал"/>
    <s v="17-X -020227"/>
    <s v="17XZSL020227"/>
    <s v="00"/>
    <s v="H2SO4 to neutralization basin 022B"/>
    <s v="11-XV-020227 ЗАКРЫТО"/>
    <s v="Position Closed Proximity Switch"/>
    <s v="4124-FY-VD-BD17617L02200002_SH.7"/>
    <x v="19"/>
    <s v="DCS_DI_02"/>
    <m/>
    <x v="102"/>
    <x v="2"/>
    <x v="7"/>
    <x v="5"/>
    <x v="13"/>
    <x v="7"/>
    <x v="7"/>
    <x v="0"/>
    <x v="2"/>
    <x v="0"/>
    <s v="O1011104_U9"/>
    <s v="HD5516"/>
    <s v="O1011104"/>
    <s v="TUA711-DIO32"/>
    <s v="17-SC-DCS-002/O1011104/ 17-MC-DCS-002"/>
    <s v="DB37-*m"/>
    <x v="1"/>
    <s v="CPO101"/>
    <n v="1"/>
    <x v="1"/>
    <x v="56"/>
    <x v="4"/>
    <n v="9"/>
    <x v="2"/>
    <x v="1"/>
    <s v="DCS AMMONIA-UTILITIES"/>
    <m/>
    <m/>
    <m/>
    <s v="O1011104"/>
    <n v="9"/>
    <m/>
    <s v=""/>
    <s v="00-Common"/>
    <s v="TS-Q-03:15/_x000a_O1011104_U9:3"/>
    <s v="TS-Q-03:16/_x000a_O1011104_U9:4"/>
    <s v=""/>
    <m/>
    <s v="O1011104:9A/_x000a_O1011104_U9:5"/>
    <s v="O1011104:9B/_x000a_O1011104_U9:6"/>
    <m/>
    <s v=""/>
    <s v=""/>
  </r>
  <r>
    <s v="01"/>
    <m/>
    <s v="Сигнал"/>
    <s v="17-X -020250"/>
    <s v="17XZSH020250"/>
    <s v="00"/>
    <s v="Steam to neutralization basin 022A"/>
    <s v="17-XV-020250 Открыто"/>
    <s v="Position Open Proximity Switch"/>
    <s v="4124-FY-VD-BD17617L02200002_SH.7"/>
    <x v="19"/>
    <s v="DCS_DI_02"/>
    <m/>
    <x v="102"/>
    <x v="2"/>
    <x v="10"/>
    <x v="5"/>
    <x v="13"/>
    <x v="10"/>
    <x v="10"/>
    <x v="0"/>
    <x v="2"/>
    <x v="0"/>
    <s v="O1011104_U10"/>
    <s v="HD5516"/>
    <s v="O1011104"/>
    <s v="TUA711-DIO32"/>
    <s v="17-SC-DCS-002/O1011104/ 17-MC-DCS-002"/>
    <s v="DB37-*m"/>
    <x v="1"/>
    <s v="CPO101"/>
    <n v="1"/>
    <x v="1"/>
    <x v="56"/>
    <x v="4"/>
    <n v="10"/>
    <x v="2"/>
    <x v="1"/>
    <s v="DCS AMMONIA-UTILITIES"/>
    <m/>
    <m/>
    <m/>
    <s v="O1011104"/>
    <n v="10"/>
    <m/>
    <s v=""/>
    <s v="00-Common"/>
    <s v="TS-Q-03:17/_x000a_O1011104_U10:3"/>
    <s v="TS-Q-03:18/_x000a_O1011104_U10:4"/>
    <s v=""/>
    <m/>
    <s v="O1011104:10A/_x000a_O1011104_U10:5"/>
    <s v="O1011104:10B/_x000a_O1011104_U10:6"/>
    <m/>
    <s v=""/>
    <s v=""/>
  </r>
  <r>
    <s v="01"/>
    <m/>
    <s v="Сигнал"/>
    <s v="17-X -020250"/>
    <s v="17XZSL020250"/>
    <s v="00"/>
    <s v="Steam to neutralization basin 022A"/>
    <s v="17-XV-020250 Закрыто"/>
    <s v="Position Closed Proximity Switch"/>
    <s v="4124-FY-VD-BD17617L02200002_SH.7"/>
    <x v="19"/>
    <s v="DCS_DI_02"/>
    <m/>
    <x v="102"/>
    <x v="2"/>
    <x v="11"/>
    <x v="5"/>
    <x v="13"/>
    <x v="11"/>
    <x v="11"/>
    <x v="0"/>
    <x v="2"/>
    <x v="0"/>
    <s v="O1011104_U11"/>
    <s v="HD5516"/>
    <s v="O1011104"/>
    <s v="TUA711-DIO32"/>
    <s v="17-SC-DCS-002/O1011104/ 17-MC-DCS-002"/>
    <s v="DB37-*m"/>
    <x v="1"/>
    <s v="CPO101"/>
    <n v="1"/>
    <x v="1"/>
    <x v="56"/>
    <x v="4"/>
    <n v="11"/>
    <x v="2"/>
    <x v="1"/>
    <s v="DCS AMMONIA-UTILITIES"/>
    <m/>
    <m/>
    <m/>
    <s v="O1011104"/>
    <n v="11"/>
    <m/>
    <s v=""/>
    <s v="00-Common"/>
    <s v="TS-Q-03:19/_x000a_O1011104_U11:3"/>
    <s v="TS-Q-03:20/_x000a_O1011104_U11:4"/>
    <s v=""/>
    <m/>
    <s v="O1011104:11A/_x000a_O1011104_U11:5"/>
    <s v="O1011104:11B/_x000a_O1011104_U11:6"/>
    <m/>
    <s v=""/>
    <s v=""/>
  </r>
  <r>
    <s v="01"/>
    <m/>
    <s v="Сигнал"/>
    <s v="17-X -020251"/>
    <s v="17XZSH020251"/>
    <s v="00"/>
    <s v="Steam to neutralization basin 022B"/>
    <s v="17-XV-020251 Открыто"/>
    <s v="Position Open Proximity Switch"/>
    <s v="4124-FY-VD-BD17617L02200002_SH.7"/>
    <x v="19"/>
    <s v="DCS_DI_02"/>
    <m/>
    <x v="102"/>
    <x v="2"/>
    <x v="12"/>
    <x v="5"/>
    <x v="13"/>
    <x v="12"/>
    <x v="12"/>
    <x v="0"/>
    <x v="2"/>
    <x v="0"/>
    <s v="O1011104_U12"/>
    <s v="HD5516"/>
    <s v="O1011104"/>
    <s v="TUA711-DIO32"/>
    <s v="17-SC-DCS-002/O1011104/ 17-MC-DCS-002"/>
    <s v="DB37-*m"/>
    <x v="1"/>
    <s v="CPO101"/>
    <n v="1"/>
    <x v="1"/>
    <x v="56"/>
    <x v="4"/>
    <n v="12"/>
    <x v="2"/>
    <x v="1"/>
    <s v="DCS AMMONIA-UTILITIES"/>
    <m/>
    <m/>
    <m/>
    <s v="O1011104"/>
    <n v="12"/>
    <m/>
    <s v=""/>
    <s v="00-Common"/>
    <s v="TS-Q-03:21/_x000a_O1011104_U12:3"/>
    <s v="TS-Q-03:22/_x000a_O1011104_U12:4"/>
    <s v=""/>
    <m/>
    <s v="O1011104:12A/_x000a_O1011104_U12:5"/>
    <s v="O1011104:12B/_x000a_O1011104_U12:6"/>
    <m/>
    <s v=""/>
    <s v=""/>
  </r>
  <r>
    <s v="01"/>
    <m/>
    <s v="Сигнал"/>
    <s v="17-X -020251"/>
    <s v="17XZSL020251"/>
    <s v="00"/>
    <s v="Steam to neutralization basin 022B"/>
    <s v="17-XV-020251 Закрыто"/>
    <s v="Position Closed Proximity Switch"/>
    <s v="4124-FY-VD-BD17617L02200002_SH.7"/>
    <x v="19"/>
    <s v="DCS_DI_02"/>
    <m/>
    <x v="102"/>
    <x v="2"/>
    <x v="13"/>
    <x v="5"/>
    <x v="13"/>
    <x v="13"/>
    <x v="13"/>
    <x v="0"/>
    <x v="2"/>
    <x v="0"/>
    <s v="O1011104_U13"/>
    <s v="HD5516"/>
    <s v="O1011104"/>
    <s v="TUA711-DIO32"/>
    <s v="17-SC-DCS-002/O1011104/ 17-MC-DCS-002"/>
    <s v="DB37-*m"/>
    <x v="1"/>
    <s v="CPO101"/>
    <n v="1"/>
    <x v="1"/>
    <x v="56"/>
    <x v="4"/>
    <n v="13"/>
    <x v="2"/>
    <x v="1"/>
    <s v="DCS AMMONIA-UTILITIES"/>
    <m/>
    <m/>
    <m/>
    <s v="O1011104"/>
    <n v="13"/>
    <m/>
    <s v=""/>
    <s v="00-Common"/>
    <s v="TS-Q-03:23/_x000a_O1011104_U13:3"/>
    <s v="TS-Q-03:24/_x000a_O1011104_U13:4"/>
    <s v=""/>
    <m/>
    <s v="O1011104:13A/_x000a_O1011104_U13:5"/>
    <s v="O1011104:13B/_x000a_O1011104_U13:6"/>
    <m/>
    <s v=""/>
    <s v=""/>
  </r>
  <r>
    <s v="01"/>
    <m/>
    <s v="Сигнал"/>
    <s v="17-X -020232"/>
    <s v="17XZSH020232"/>
    <s v="00"/>
    <s v="From SAC to neutralization basin 022A"/>
    <s v="11-XV-020232 ОТКРЫТО"/>
    <s v="Position Open Proximity Switch"/>
    <s v="4124-FY-VD-BD17617L02200002_SH.7"/>
    <x v="19"/>
    <s v="DCS_DI_02"/>
    <m/>
    <x v="102"/>
    <x v="2"/>
    <x v="14"/>
    <x v="5"/>
    <x v="13"/>
    <x v="14"/>
    <x v="14"/>
    <x v="0"/>
    <x v="2"/>
    <x v="0"/>
    <s v="O1011104_U14"/>
    <s v="HD5516"/>
    <s v="O1011104"/>
    <s v="TUA711-DIO32"/>
    <s v="17-SC-DCS-002/O1011104/ 17-MC-DCS-002"/>
    <s v="DB37-*m"/>
    <x v="1"/>
    <s v="CPO101"/>
    <n v="1"/>
    <x v="1"/>
    <x v="56"/>
    <x v="4"/>
    <n v="14"/>
    <x v="2"/>
    <x v="1"/>
    <s v="DCS AMMONIA-UTILITIES"/>
    <m/>
    <m/>
    <m/>
    <s v="O1011104"/>
    <n v="14"/>
    <m/>
    <s v=""/>
    <s v="00-Common"/>
    <s v="TS-Q-03:25/_x000a_O1011104_U14:3"/>
    <s v="TS-Q-03:26/_x000a_O1011104_U14:4"/>
    <s v=""/>
    <m/>
    <s v="O1011104:14A/_x000a_O1011104_U14:5"/>
    <s v="O1011104:14B/_x000a_O1011104_U14:6"/>
    <m/>
    <s v=""/>
    <s v=""/>
  </r>
  <r>
    <s v="01"/>
    <m/>
    <s v="Сигнал"/>
    <s v="17-X -020232"/>
    <s v="17XZSL020232"/>
    <s v="00"/>
    <s v="From SAC to neutralization basin 022A"/>
    <s v="11-XV-020232 ЗАКРЫТО"/>
    <s v="Position Closed Proximity Switch"/>
    <s v="4124-FY-VD-BD17617L02200002_SH.7"/>
    <x v="19"/>
    <s v="DCS_DI_02"/>
    <m/>
    <x v="102"/>
    <x v="2"/>
    <x v="15"/>
    <x v="5"/>
    <x v="13"/>
    <x v="15"/>
    <x v="15"/>
    <x v="0"/>
    <x v="2"/>
    <x v="0"/>
    <s v="O1011104_U15"/>
    <s v="HD5516"/>
    <s v="O1011104"/>
    <s v="TUA711-DIO32"/>
    <s v="17-SC-DCS-002/O1011104/ 17-MC-DCS-002"/>
    <s v="DB37-*m"/>
    <x v="1"/>
    <s v="CPO101"/>
    <n v="1"/>
    <x v="1"/>
    <x v="56"/>
    <x v="4"/>
    <n v="15"/>
    <x v="2"/>
    <x v="1"/>
    <s v="DCS AMMONIA-UTILITIES"/>
    <m/>
    <m/>
    <m/>
    <s v="O1011104"/>
    <n v="15"/>
    <m/>
    <s v=""/>
    <s v="00-Common"/>
    <s v="TS-Q-03:27/_x000a_O1011104_U15:3"/>
    <s v="TS-Q-03:28/_x000a_O1011104_U15:4"/>
    <s v=""/>
    <m/>
    <s v="O1011104:15A/_x000a_O1011104_U15:5"/>
    <s v="O1011104:15B/_x000a_O1011104_U15:6"/>
    <m/>
    <s v=""/>
    <s v=""/>
  </r>
  <r>
    <s v="01"/>
    <m/>
    <s v="Сигнал"/>
    <s v="17-X -020233"/>
    <s v="17XZSH020233"/>
    <s v="00"/>
    <s v="From SAC to neutralization basin 022B"/>
    <s v="11-XV-020233 ОТКРЫТО"/>
    <s v="Position Open Proximity Switch"/>
    <s v="4124-FY-VD-BD17617L02200002_SH.7"/>
    <x v="19"/>
    <s v="DCS_DI_02"/>
    <m/>
    <x v="102"/>
    <x v="2"/>
    <x v="9"/>
    <x v="5"/>
    <x v="13"/>
    <x v="9"/>
    <x v="9"/>
    <x v="0"/>
    <x v="2"/>
    <x v="0"/>
    <s v="O1011104_U16"/>
    <s v="HD5516"/>
    <s v="O1011104"/>
    <s v="TUA711-DIO32"/>
    <s v="17-SC-DCS-002/O1011104/ 17-MC-DCS-002"/>
    <s v="DB37-*m"/>
    <x v="1"/>
    <s v="CPO101"/>
    <n v="1"/>
    <x v="1"/>
    <x v="56"/>
    <x v="4"/>
    <n v="16"/>
    <x v="2"/>
    <x v="1"/>
    <s v="DCS AMMONIA-UTILITIES"/>
    <m/>
    <m/>
    <m/>
    <s v="O1011104"/>
    <n v="16"/>
    <m/>
    <s v=""/>
    <s v="00-Common"/>
    <s v="TS-Q-03:29/_x000a_O1011104_U16:3"/>
    <s v="TS-Q-03:30/_x000a_O1011104_U16:4"/>
    <s v=""/>
    <m/>
    <s v="O1011104:16A/_x000a_O1011104_U16:5"/>
    <s v="O1011104:16B/_x000a_O1011104_U16:6"/>
    <m/>
    <s v=""/>
    <s v=""/>
  </r>
  <r>
    <s v="01"/>
    <m/>
    <s v="Сигнал"/>
    <s v="17-X -020233"/>
    <s v="17XZSL020233"/>
    <s v="00"/>
    <s v="From SAC to neutralization basin 022B"/>
    <s v="11-XV-020233 ЗАКРЫТО"/>
    <s v="Position Closed Proximity Switch"/>
    <s v="4124-FY-VD-BD17617L02200002_SH.7"/>
    <x v="19"/>
    <s v="DCS_DI_02"/>
    <m/>
    <x v="102"/>
    <x v="2"/>
    <x v="16"/>
    <x v="5"/>
    <x v="13"/>
    <x v="16"/>
    <x v="16"/>
    <x v="0"/>
    <x v="2"/>
    <x v="0"/>
    <s v="O1011104_U17"/>
    <s v="HD5516"/>
    <s v="O1011104"/>
    <s v="TUA711-DIO32"/>
    <s v="17-SC-DCS-002/O1011104/ 17-MC-DCS-002"/>
    <s v="DB37-*m"/>
    <x v="1"/>
    <s v="CPO101"/>
    <n v="1"/>
    <x v="1"/>
    <x v="56"/>
    <x v="4"/>
    <n v="17"/>
    <x v="2"/>
    <x v="1"/>
    <s v="DCS AMMONIA-UTILITIES"/>
    <m/>
    <m/>
    <m/>
    <s v="O1011104"/>
    <n v="17"/>
    <m/>
    <s v=""/>
    <s v="00-Common"/>
    <s v="TS-Q-03:31/_x000a_O1011104_U17:3"/>
    <s v="TS-Q-03:32/_x000a_O1011104_U17:4"/>
    <s v=""/>
    <m/>
    <s v="O1011104:17A/_x000a_O1011104_U17:5"/>
    <s v="O1011104:17B/_x000a_O1011104_U17:6"/>
    <m/>
    <s v=""/>
    <s v=""/>
  </r>
  <r>
    <s v="01"/>
    <m/>
    <s v="Сигнал"/>
    <s v="17-X -020228"/>
    <s v="17XZSH020228"/>
    <s v="00"/>
    <s v="Neutralization basin 022A recirculation valve"/>
    <s v="11-XV-020228 ОТКРЫТО"/>
    <s v="Position Open Proximity Switch"/>
    <s v="4124-FY-VD-BD17617L02200002_SH.7"/>
    <x v="19"/>
    <s v="DCS_DI_02"/>
    <m/>
    <x v="103"/>
    <x v="1"/>
    <x v="5"/>
    <x v="5"/>
    <x v="3"/>
    <x v="5"/>
    <x v="5"/>
    <x v="0"/>
    <x v="1"/>
    <x v="0"/>
    <s v="O1011104_U18"/>
    <s v="HD5516"/>
    <s v="O1011104"/>
    <s v="TUA711-DIO32"/>
    <s v="17-SC-DCS-002/O1011104/ 17-MC-DCS-002"/>
    <s v="DB37-*m"/>
    <x v="1"/>
    <s v="CPO101"/>
    <n v="1"/>
    <x v="1"/>
    <x v="56"/>
    <x v="4"/>
    <n v="18"/>
    <x v="2"/>
    <x v="1"/>
    <s v="DCS AMMONIA-UTILITIES"/>
    <m/>
    <m/>
    <m/>
    <s v="O1011104"/>
    <n v="18"/>
    <m/>
    <s v=""/>
    <s v="00-Common"/>
    <s v="TS-Q-04:1/_x000a_O1011104_U18:3"/>
    <s v="TS-Q-04:2/_x000a_O1011104_U18:4"/>
    <s v=""/>
    <m/>
    <s v="O1011104:18A/_x000a_O1011104_U18:5"/>
    <s v="O1011104:18B/_x000a_O1011104_U18:6"/>
    <m/>
    <s v=""/>
    <s v=""/>
  </r>
  <r>
    <s v="01"/>
    <m/>
    <s v="Сигнал"/>
    <s v="17-X -020228"/>
    <s v="17XZSL020228"/>
    <s v="00"/>
    <s v="Neutralization basin 022A recirculation valve"/>
    <s v="11-XV-020228 ЗАКРЫТО"/>
    <s v="Position Closed Proximity Switch"/>
    <s v="4124-FY-VD-BD17617L02200002_SH.7"/>
    <x v="19"/>
    <s v="DCS_DI_02"/>
    <m/>
    <x v="103"/>
    <x v="1"/>
    <x v="0"/>
    <x v="5"/>
    <x v="3"/>
    <x v="0"/>
    <x v="0"/>
    <x v="0"/>
    <x v="1"/>
    <x v="0"/>
    <s v="O1011104_U19"/>
    <s v="HD5516"/>
    <s v="O1011104"/>
    <s v="TUA711-DIO32"/>
    <s v="17-SC-DCS-002/O1011104/ 17-MC-DCS-002"/>
    <s v="DB37-*m"/>
    <x v="1"/>
    <s v="CPO101"/>
    <n v="1"/>
    <x v="1"/>
    <x v="56"/>
    <x v="4"/>
    <n v="19"/>
    <x v="2"/>
    <x v="1"/>
    <s v="DCS AMMONIA-UTILITIES"/>
    <m/>
    <m/>
    <m/>
    <s v="O1011104"/>
    <n v="19"/>
    <m/>
    <s v=""/>
    <s v="00-Common"/>
    <s v="TS-Q-04:3/_x000a_O1011104_U19:3"/>
    <s v="TS-Q-04:4/_x000a_O1011104_U19:4"/>
    <s v=""/>
    <m/>
    <s v="O1011104:19A/_x000a_O1011104_U19:5"/>
    <s v="O1011104:19B/_x000a_O1011104_U19:6"/>
    <m/>
    <s v=""/>
    <s v=""/>
  </r>
  <r>
    <s v="01"/>
    <m/>
    <s v="Сигнал"/>
    <s v="17-X -020229"/>
    <s v="17XZSH020229"/>
    <s v="00"/>
    <s v="Neutralization basin 022A outlet valve"/>
    <s v="11-XV-020229 ОТКРЫТО"/>
    <s v="Position Open Proximity Switch"/>
    <s v="4124-FY-VD-BD17617L02200002_SH.7"/>
    <x v="19"/>
    <s v="DCS_DI_02"/>
    <m/>
    <x v="103"/>
    <x v="1"/>
    <x v="1"/>
    <x v="5"/>
    <x v="3"/>
    <x v="1"/>
    <x v="1"/>
    <x v="0"/>
    <x v="1"/>
    <x v="0"/>
    <s v="O1011104_U20"/>
    <s v="HD5516"/>
    <s v="O1011104"/>
    <s v="TUA711-DIO32"/>
    <s v="17-SC-DCS-002/O1011104/ 17-MC-DCS-002"/>
    <s v="DB37-*m"/>
    <x v="1"/>
    <s v="CPO101"/>
    <n v="1"/>
    <x v="1"/>
    <x v="56"/>
    <x v="4"/>
    <n v="20"/>
    <x v="2"/>
    <x v="1"/>
    <s v="DCS AMMONIA-UTILITIES"/>
    <m/>
    <m/>
    <m/>
    <s v="O1011104"/>
    <n v="20"/>
    <m/>
    <s v=""/>
    <s v="00-Common"/>
    <s v="TS-Q-04:5/_x000a_O1011104_U20:3"/>
    <s v="TS-Q-04:6/_x000a_O1011104_U20:4"/>
    <s v=""/>
    <m/>
    <s v="O1011104:20A/_x000a_O1011104_U20:5"/>
    <s v="O1011104:20B/_x000a_O1011104_U20:6"/>
    <m/>
    <s v=""/>
    <s v=""/>
  </r>
  <r>
    <s v="01"/>
    <m/>
    <s v="Сигнал"/>
    <s v="17-X -020229"/>
    <s v="17XZSL020229"/>
    <s v="00"/>
    <s v="Neutralization basin 022A outlet valve"/>
    <s v="11-XV-020229 ЗАКРЫТО"/>
    <s v="Position Closed Proximity Switch"/>
    <s v="4124-FY-VD-BD17617L02200002_SH.7"/>
    <x v="19"/>
    <s v="DCS_DI_02"/>
    <m/>
    <x v="103"/>
    <x v="1"/>
    <x v="2"/>
    <x v="5"/>
    <x v="3"/>
    <x v="2"/>
    <x v="2"/>
    <x v="0"/>
    <x v="1"/>
    <x v="0"/>
    <s v="O1011104_U21"/>
    <s v="HD5516"/>
    <s v="O1011104"/>
    <s v="TUA711-DIO32"/>
    <s v="17-SC-DCS-002/O1011104/ 17-MC-DCS-002"/>
    <s v="DB37-*m"/>
    <x v="1"/>
    <s v="CPO101"/>
    <n v="1"/>
    <x v="1"/>
    <x v="56"/>
    <x v="4"/>
    <n v="21"/>
    <x v="2"/>
    <x v="1"/>
    <s v="DCS AMMONIA-UTILITIES"/>
    <m/>
    <m/>
    <m/>
    <s v="O1011104"/>
    <n v="21"/>
    <m/>
    <s v=""/>
    <s v="00-Common"/>
    <s v="TS-Q-04:7/_x000a_O1011104_U21:3"/>
    <s v="TS-Q-04:8/_x000a_O1011104_U21:4"/>
    <s v=""/>
    <m/>
    <s v="O1011104:21A/_x000a_O1011104_U21:5"/>
    <s v="O1011104:21B/_x000a_O1011104_U21:6"/>
    <m/>
    <s v=""/>
    <s v=""/>
  </r>
  <r>
    <s v="01"/>
    <m/>
    <s v="Сигнал"/>
    <s v="17-X -020230"/>
    <s v="17XZSH020230"/>
    <s v="00"/>
    <s v="Neutralization basin 022B outlet valve"/>
    <s v="11-XV-020230 ОТКРЫТО"/>
    <s v="Position Open Proximity Switch"/>
    <s v="4124-FY-VD-BD17617L02200002_SH.7"/>
    <x v="19"/>
    <s v="DCS_DI_02"/>
    <m/>
    <x v="103"/>
    <x v="1"/>
    <x v="3"/>
    <x v="5"/>
    <x v="3"/>
    <x v="3"/>
    <x v="3"/>
    <x v="0"/>
    <x v="1"/>
    <x v="0"/>
    <s v="O1011104_U22"/>
    <s v="HD5516"/>
    <s v="O1011104"/>
    <s v="TUA711-DIO32"/>
    <s v="17-SC-DCS-002/O1011104/ 17-MC-DCS-002"/>
    <s v="DB37-*m"/>
    <x v="1"/>
    <s v="CPO101"/>
    <n v="1"/>
    <x v="1"/>
    <x v="56"/>
    <x v="4"/>
    <n v="22"/>
    <x v="2"/>
    <x v="1"/>
    <s v="DCS AMMONIA-UTILITIES"/>
    <m/>
    <m/>
    <m/>
    <s v="O1011104"/>
    <n v="22"/>
    <m/>
    <s v=""/>
    <s v="00-Common"/>
    <s v="TS-Q-04:9/_x000a_O1011104_U22:3"/>
    <s v="TS-Q-04:10/_x000a_O1011104_U22:4"/>
    <s v=""/>
    <m/>
    <s v="O1011104:22A/_x000a_O1011104_U22:5"/>
    <s v="O1011104:22B/_x000a_O1011104_U22:6"/>
    <m/>
    <s v=""/>
    <s v=""/>
  </r>
  <r>
    <s v="01"/>
    <m/>
    <s v="Сигнал"/>
    <s v="17-X -020230"/>
    <s v="17XZSL020230"/>
    <s v="00"/>
    <s v="Neutralization basin 022B outlet valve"/>
    <s v="11-XV-020230 ЗАКРЫТО"/>
    <s v="Position Closed Proximity Switch"/>
    <s v="4124-FY-VD-BD17617L02200002_SH.7"/>
    <x v="19"/>
    <s v="DCS_DI_02"/>
    <m/>
    <x v="103"/>
    <x v="1"/>
    <x v="4"/>
    <x v="5"/>
    <x v="3"/>
    <x v="4"/>
    <x v="4"/>
    <x v="0"/>
    <x v="1"/>
    <x v="0"/>
    <s v="O1011104_U23"/>
    <s v="HD5516"/>
    <s v="O1011104"/>
    <s v="TUA711-DIO32"/>
    <s v="17-SC-DCS-002/O1011104/ 17-MC-DCS-002"/>
    <s v="DB37-*m"/>
    <x v="1"/>
    <s v="CPO101"/>
    <n v="1"/>
    <x v="1"/>
    <x v="56"/>
    <x v="4"/>
    <n v="23"/>
    <x v="2"/>
    <x v="1"/>
    <s v="DCS AMMONIA-UTILITIES"/>
    <m/>
    <m/>
    <m/>
    <s v="O1011104"/>
    <n v="23"/>
    <m/>
    <s v=""/>
    <s v="00-Common"/>
    <s v="TS-Q-04:11/_x000a_O1011104_U23:3"/>
    <s v="TS-Q-04:12/_x000a_O1011104_U23:4"/>
    <s v=""/>
    <m/>
    <s v="O1011104:23A/_x000a_O1011104_U23:5"/>
    <s v="O1011104:23B/_x000a_O1011104_U23:6"/>
    <m/>
    <s v=""/>
    <s v=""/>
  </r>
  <r>
    <s v="01"/>
    <m/>
    <s v="Сигнал"/>
    <s v="17-X -020231"/>
    <s v="17XZSH020231"/>
    <s v="00"/>
    <s v="Neutralization basin 022B recirculation valve"/>
    <s v="11-XV-020231 ОТКРЫТО"/>
    <s v="Position Open Proximity Switch"/>
    <s v="4124-FY-VD-BD17617L02200002_SH.7"/>
    <x v="19"/>
    <s v="DCS_DI_02"/>
    <m/>
    <x v="103"/>
    <x v="1"/>
    <x v="6"/>
    <x v="5"/>
    <x v="3"/>
    <x v="6"/>
    <x v="6"/>
    <x v="0"/>
    <x v="1"/>
    <x v="0"/>
    <s v="O1011104_U24"/>
    <s v="HD5516"/>
    <s v="O1011104"/>
    <s v="TUA711-DIO32"/>
    <s v="17-SC-DCS-002/O1011104/ 17-MC-DCS-002"/>
    <s v="DB37-*m"/>
    <x v="1"/>
    <s v="CPO101"/>
    <n v="1"/>
    <x v="1"/>
    <x v="56"/>
    <x v="4"/>
    <n v="24"/>
    <x v="2"/>
    <x v="1"/>
    <s v="DCS AMMONIA-UTILITIES"/>
    <m/>
    <m/>
    <m/>
    <s v="O1011104"/>
    <n v="24"/>
    <m/>
    <s v=""/>
    <s v="00-Common"/>
    <s v="TS-Q-04:13/_x000a_O1011104_U24:3"/>
    <s v="TS-Q-04:14/_x000a_O1011104_U24:4"/>
    <s v=""/>
    <m/>
    <s v="O1011104:24A/_x000a_O1011104_U24:5"/>
    <s v="O1011104:24B/_x000a_O1011104_U24:6"/>
    <m/>
    <s v=""/>
    <s v=""/>
  </r>
  <r>
    <s v="01"/>
    <m/>
    <s v="Сигнал"/>
    <s v="17-X -020231"/>
    <s v="17XZSL020231"/>
    <s v="00"/>
    <s v="Neutralization basin 022B recirculation valve"/>
    <s v="11-XV-020231 ЗАКРЫТО"/>
    <s v="Position Closed Proximity Switch"/>
    <s v="4124-FY-VD-BD17617L02200002_SH.7"/>
    <x v="19"/>
    <s v="DCS_DI_02"/>
    <m/>
    <x v="103"/>
    <x v="1"/>
    <x v="7"/>
    <x v="5"/>
    <x v="3"/>
    <x v="7"/>
    <x v="7"/>
    <x v="0"/>
    <x v="1"/>
    <x v="0"/>
    <s v="O1011104_U25"/>
    <s v="HD5516"/>
    <s v="O1011104"/>
    <s v="TUA711-DIO32"/>
    <s v="17-SC-DCS-002/O1011104/ 17-MC-DCS-002"/>
    <s v="DB37-*m"/>
    <x v="1"/>
    <s v="CPO101"/>
    <n v="1"/>
    <x v="1"/>
    <x v="56"/>
    <x v="4"/>
    <n v="25"/>
    <x v="2"/>
    <x v="1"/>
    <s v="DCS AMMONIA-UTILITIES"/>
    <m/>
    <m/>
    <m/>
    <s v="O1011104"/>
    <n v="25"/>
    <m/>
    <s v=""/>
    <s v="00-Common"/>
    <s v="TS-Q-04:15/_x000a_O1011104_U25:3"/>
    <s v="TS-Q-04:16/_x000a_O1011104_U25:4"/>
    <s v=""/>
    <m/>
    <s v="O1011104:25A/_x000a_O1011104_U25:5"/>
    <s v="O1011104:25B/_x000a_O1011104_U25:6"/>
    <m/>
    <s v=""/>
    <s v=""/>
  </r>
  <r>
    <s v="02.3"/>
    <s v="изм номер клеммной группы (TQ_074)"/>
    <s v="Сигнал"/>
    <s v="17-X -17101"/>
    <s v="17XZSH17101"/>
    <s v="17"/>
    <s v="Glycol water return service"/>
    <s v="17-XV-17101 ОТКРЫТО"/>
    <s v="Position Open Proximity Switch"/>
    <s v="4124-XZ-DM-21717101"/>
    <x v="19"/>
    <s v="DCS_DI_02"/>
    <m/>
    <x v="104"/>
    <x v="12"/>
    <x v="5"/>
    <x v="5"/>
    <x v="51"/>
    <x v="5"/>
    <x v="5"/>
    <x v="0"/>
    <x v="11"/>
    <x v="0"/>
    <s v="O1011104_U26"/>
    <s v="HD5516"/>
    <s v="O1011104"/>
    <s v="TUA711-DIO32"/>
    <s v="17-SC-DCS-002/O1011104/ 17-MC-DCS-002"/>
    <s v="DB37-*m"/>
    <x v="1"/>
    <s v="CPO101"/>
    <n v="1"/>
    <x v="1"/>
    <x v="56"/>
    <x v="4"/>
    <n v="26"/>
    <x v="2"/>
    <x v="1"/>
    <s v="DCS AMMONIA-UTILITIES"/>
    <m/>
    <m/>
    <m/>
    <s v="O1011104"/>
    <n v="26"/>
    <m/>
    <s v=""/>
    <s v="17-Glycol Preparation Area"/>
    <s v="TS-P-09:1/_x000a_O1011104_U26:3"/>
    <s v="TS-P-09:2/_x000a_O1011104_U26:4"/>
    <s v=""/>
    <m/>
    <s v="O1011104:26A/_x000a_O1011104_U26:5"/>
    <s v="O1011104:26B/_x000a_O1011104_U26:6"/>
    <m/>
    <s v=""/>
    <s v=""/>
  </r>
  <r>
    <s v="02.3"/>
    <s v="изм номер клеммной группы (TQ_074)"/>
    <s v="Сигнал"/>
    <s v="17-X -17101"/>
    <s v="17XZSL17101"/>
    <s v="17"/>
    <s v="Glycol water return service"/>
    <s v="17-XV-17101 ЗАКРЫТО"/>
    <s v="Position Closed Proximity Switch"/>
    <s v="4124-XZ-DM-21717101"/>
    <x v="19"/>
    <s v="DCS_DI_02"/>
    <m/>
    <x v="104"/>
    <x v="12"/>
    <x v="0"/>
    <x v="5"/>
    <x v="51"/>
    <x v="0"/>
    <x v="0"/>
    <x v="0"/>
    <x v="11"/>
    <x v="0"/>
    <s v="O1011104_U27"/>
    <s v="HD5516"/>
    <s v="O1011104"/>
    <s v="TUA711-DIO32"/>
    <s v="17-SC-DCS-002/O1011104/ 17-MC-DCS-002"/>
    <s v="DB37-*m"/>
    <x v="1"/>
    <s v="CPO101"/>
    <n v="1"/>
    <x v="1"/>
    <x v="56"/>
    <x v="4"/>
    <n v="27"/>
    <x v="2"/>
    <x v="1"/>
    <s v="DCS AMMONIA-UTILITIES"/>
    <m/>
    <m/>
    <m/>
    <s v="O1011104"/>
    <n v="27"/>
    <m/>
    <s v=""/>
    <s v="17-Glycol Preparation Area"/>
    <s v="TS-P-09:3/_x000a_O1011104_U27:3"/>
    <s v="TS-P-09:4/_x000a_O1011104_U27:4"/>
    <s v=""/>
    <m/>
    <s v="O1011104:27A/_x000a_O1011104_U27:5"/>
    <s v="O1011104:27B/_x000a_O1011104_U27:6"/>
    <m/>
    <s v=""/>
    <s v=""/>
  </r>
  <r>
    <s v="02"/>
    <s v="30.05.2024 добавлен по TQ_ALL_055"/>
    <s v="Сигнал"/>
    <s v="17-L-152"/>
    <s v="17XL15001"/>
    <m/>
    <s v="17-L-152"/>
    <s v="Установка 17-L-152  в работе"/>
    <m/>
    <m/>
    <x v="18"/>
    <s v="DCS_DI_02"/>
    <m/>
    <x v="92"/>
    <x v="2"/>
    <x v="22"/>
    <x v="5"/>
    <x v="46"/>
    <x v="19"/>
    <x v="19"/>
    <x v="1"/>
    <x v="2"/>
    <x v="0"/>
    <s v="O1011104_U28"/>
    <s v="HD5516"/>
    <s v="O1011104"/>
    <s v="TUA711-DIO32"/>
    <s v="17-SC-DCS-002/O1011104/ 17-MC-DCS-002"/>
    <s v="DB37-*m"/>
    <x v="1"/>
    <s v="CPO101"/>
    <n v="1"/>
    <x v="1"/>
    <x v="56"/>
    <x v="4"/>
    <n v="28"/>
    <x v="2"/>
    <x v="1"/>
    <s v="DCS AMMONIA-UTILITIES"/>
    <m/>
    <m/>
    <m/>
    <s v="O1011104"/>
    <n v="28"/>
    <m/>
    <s v=""/>
    <m/>
    <s v="TS-O-08:33/_x000a_O1011104_U28:3"/>
    <s v="TS-O-08:34/_x000a_O1011104_U28:4"/>
    <s v=""/>
    <m/>
    <s v="O1011104:28A/_x000a_O1011104_U28:5"/>
    <s v="O1011104:28B/_x000a_O1011104_U28:6"/>
    <m/>
    <s v=""/>
    <s v=""/>
  </r>
  <r>
    <s v="02"/>
    <s v="30.05.2024 добавлен по TQ_ALL_055"/>
    <s v="Сигнал"/>
    <s v="17-L-152"/>
    <s v="17XLA15001"/>
    <m/>
    <s v="17-L-152"/>
    <s v="Установка 17-L-152  авария"/>
    <m/>
    <m/>
    <x v="18"/>
    <s v="DCS_DI_02"/>
    <m/>
    <x v="92"/>
    <x v="2"/>
    <x v="23"/>
    <x v="5"/>
    <x v="46"/>
    <x v="20"/>
    <x v="20"/>
    <x v="1"/>
    <x v="2"/>
    <x v="0"/>
    <s v="O1011104_U29"/>
    <s v="HD5516"/>
    <s v="O1011104"/>
    <s v="TUA711-DIO32"/>
    <s v="17-SC-DCS-002/O1011104/ 17-MC-DCS-002"/>
    <s v="DB37-*m"/>
    <x v="1"/>
    <s v="CPO101"/>
    <n v="1"/>
    <x v="1"/>
    <x v="56"/>
    <x v="4"/>
    <n v="29"/>
    <x v="2"/>
    <x v="1"/>
    <s v="DCS AMMONIA-UTILITIES"/>
    <m/>
    <m/>
    <m/>
    <s v="O1011104"/>
    <n v="29"/>
    <m/>
    <s v=""/>
    <m/>
    <s v="TS-O-08:35/_x000a_O1011104_U29:3"/>
    <s v="TS-O-08:36/_x000a_O1011104_U29:4"/>
    <s v=""/>
    <m/>
    <s v="O1011104:29A/_x000a_O1011104_U29:5"/>
    <s v="O1011104:29B/_x000a_O1011104_U29:6"/>
    <m/>
    <s v=""/>
    <s v=""/>
  </r>
  <r>
    <s v="02"/>
    <s v="30.05.2024 добавлен по TQ_ALL_055"/>
    <s v="Сигнал"/>
    <s v="17-L-181"/>
    <s v="17XL15005"/>
    <m/>
    <s v=" 17-L-181"/>
    <s v="Установка 17-L-181 в работе"/>
    <m/>
    <m/>
    <x v="18"/>
    <s v="DCS_DI_02"/>
    <m/>
    <x v="92"/>
    <x v="2"/>
    <x v="24"/>
    <x v="5"/>
    <x v="46"/>
    <x v="21"/>
    <x v="21"/>
    <x v="1"/>
    <x v="2"/>
    <x v="0"/>
    <s v="O1011104_U30"/>
    <s v="HD5516"/>
    <s v="O1011104"/>
    <s v="TUA711-DIO32"/>
    <s v="17-SC-DCS-002/O1011104/ 17-MC-DCS-002"/>
    <s v="DB37-*m"/>
    <x v="1"/>
    <s v="CPO101"/>
    <n v="1"/>
    <x v="1"/>
    <x v="56"/>
    <x v="4"/>
    <n v="30"/>
    <x v="2"/>
    <x v="1"/>
    <s v="DCS AMMONIA-UTILITIES"/>
    <m/>
    <m/>
    <m/>
    <s v="O1011104"/>
    <n v="30"/>
    <m/>
    <s v=""/>
    <m/>
    <s v="TS-O-08:37/_x000a_O1011104_U30:3"/>
    <s v="TS-O-08:38/_x000a_O1011104_U30:4"/>
    <s v=""/>
    <m/>
    <s v="O1011104:30A/_x000a_O1011104_U30:5"/>
    <s v="O1011104:30B/_x000a_O1011104_U30:6"/>
    <m/>
    <s v=""/>
    <s v=""/>
  </r>
  <r>
    <s v="02"/>
    <s v="30.05.2024 добавлен по TQ_ALL_055"/>
    <s v="Сигнал"/>
    <s v="17-L-181"/>
    <s v="17XLA15005"/>
    <m/>
    <s v=" 17-L-181"/>
    <s v="Установка 17-L-181 авария"/>
    <m/>
    <m/>
    <x v="18"/>
    <s v="DCS_DI_02"/>
    <m/>
    <x v="92"/>
    <x v="2"/>
    <x v="25"/>
    <x v="5"/>
    <x v="46"/>
    <x v="22"/>
    <x v="22"/>
    <x v="1"/>
    <x v="2"/>
    <x v="0"/>
    <s v="O1011104_U31"/>
    <s v="HD5516"/>
    <s v="O1011104"/>
    <s v="TUA711-DIO32"/>
    <s v="17-SC-DCS-002/O1011104/ 17-MC-DCS-002"/>
    <s v="DB37-*m"/>
    <x v="1"/>
    <s v="CPO101"/>
    <n v="1"/>
    <x v="1"/>
    <x v="56"/>
    <x v="4"/>
    <n v="31"/>
    <x v="2"/>
    <x v="1"/>
    <s v="DCS AMMONIA-UTILITIES"/>
    <m/>
    <m/>
    <m/>
    <s v="O1011104"/>
    <n v="31"/>
    <m/>
    <s v=""/>
    <m/>
    <s v="TS-O-08:39/_x000a_O1011104_U31:3"/>
    <s v="TS-O-08:40/_x000a_O1011104_U31:4"/>
    <s v=""/>
    <m/>
    <s v="O1011104:31A/_x000a_O1011104_U31:5"/>
    <s v="O1011104:31B/_x000a_O1011104_U31:6"/>
    <m/>
    <s v=""/>
    <s v=""/>
  </r>
  <r>
    <s v="01"/>
    <m/>
    <s v="Сигнал"/>
    <s v="17-M -072    -B"/>
    <s v="17XSLM072B"/>
    <s v="07"/>
    <s v="Motor for Filter 17-P-072B"/>
    <s v="17-P-072В СИГНАЛИЗ УТЕЧКИ"/>
    <s v="Motor Leakage Status"/>
    <s v="4124-XZ-DM-21707005"/>
    <x v="20"/>
    <s v="DCS_DI_04"/>
    <m/>
    <x v="52"/>
    <x v="2"/>
    <x v="15"/>
    <x v="5"/>
    <x v="4"/>
    <x v="15"/>
    <x v="15"/>
    <x v="0"/>
    <x v="2"/>
    <x v="0"/>
    <s v="O1011104_U32"/>
    <s v="KFD2-ER-1.W.LB"/>
    <s v="O1011104"/>
    <s v="TUA711-DIO32"/>
    <s v="17-SC-DCS-002/O1011104/ 17-MC-DCS-002"/>
    <s v="DB37-*m"/>
    <x v="1"/>
    <s v="CPO101"/>
    <n v="1"/>
    <x v="1"/>
    <x v="56"/>
    <x v="4"/>
    <n v="32"/>
    <x v="2"/>
    <x v="1"/>
    <s v="DCS AMMONIA-UTILITIES"/>
    <m/>
    <m/>
    <m/>
    <s v="O1011104"/>
    <n v="32"/>
    <m/>
    <s v=""/>
    <s v="07-Cooling Tower Area"/>
    <s v="TS-R-03:27/_x000a_O1011104_U32:3"/>
    <s v="TS-R-03:28/_x000a_O1011104_U32:1"/>
    <s v=""/>
    <m/>
    <s v="O1011104:32A/_x000a_O1011104_U32:7"/>
    <s v="O1011104:32B/_x000a_O1011104_U32:8"/>
    <m/>
    <s v=""/>
    <s v=""/>
  </r>
  <r>
    <s v="01"/>
    <m/>
    <s v="Сигнал"/>
    <s v="10-F -08004"/>
    <s v="10FSH08004"/>
    <s v="00"/>
    <s v="SS-002 COMPRESSOR BUILDING"/>
    <s v="SS-002 ЗДАНИЕ КОМПРЕССОРА"/>
    <s v="Flow Switch"/>
    <s v="4124-XZ-DM-21008004"/>
    <x v="17"/>
    <s v="DCS_DI_01"/>
    <m/>
    <x v="105"/>
    <x v="0"/>
    <x v="5"/>
    <x v="5"/>
    <x v="52"/>
    <x v="5"/>
    <x v="5"/>
    <x v="0"/>
    <x v="12"/>
    <x v="0"/>
    <s v=""/>
    <s v=""/>
    <s v="O1011105"/>
    <s v="TUA711-DIR32"/>
    <s v="17-SC-DCS-002/O1011105/ 17-MC-DCS-002"/>
    <s v="DB37-*m"/>
    <x v="1"/>
    <s v="CPO101"/>
    <n v="1"/>
    <x v="1"/>
    <x v="57"/>
    <x v="5"/>
    <n v="1"/>
    <x v="2"/>
    <x v="1"/>
    <s v="DCS AMMONIA-UTILITIES"/>
    <m/>
    <m/>
    <m/>
    <s v="O1011105"/>
    <n v="1"/>
    <m/>
    <s v=""/>
    <s v="00-Common"/>
    <s v=""/>
    <s v=""/>
    <s v=""/>
    <m/>
    <s v=""/>
    <s v=""/>
    <m/>
    <s v="TS-O-10:1/_x000a_O1011105:1A"/>
    <s v="TS-O-10:2/_x000a_O1011105:1B"/>
  </r>
  <r>
    <s v="01"/>
    <m/>
    <s v="Сигнал"/>
    <s v="10-F -08005"/>
    <s v="10FSH08005"/>
    <s v="00"/>
    <s v="SS-003 COMPRESSOR BUILDING"/>
    <s v="SS-003 ЗДАНИЕ КОМПРЕССОРА"/>
    <s v="Flow Switch"/>
    <s v="4124-XZ-DM-21008004"/>
    <x v="17"/>
    <s v="DCS_DI_01"/>
    <m/>
    <x v="105"/>
    <x v="0"/>
    <x v="0"/>
    <x v="5"/>
    <x v="52"/>
    <x v="0"/>
    <x v="0"/>
    <x v="0"/>
    <x v="12"/>
    <x v="0"/>
    <s v=""/>
    <s v=""/>
    <s v="O1011105"/>
    <s v="TUA711-DIR32"/>
    <s v="17-SC-DCS-002/O1011105/ 17-MC-DCS-002"/>
    <s v="DB37-*m"/>
    <x v="1"/>
    <s v="CPO101"/>
    <n v="1"/>
    <x v="1"/>
    <x v="57"/>
    <x v="5"/>
    <n v="2"/>
    <x v="2"/>
    <x v="1"/>
    <s v="DCS AMMONIA-UTILITIES"/>
    <m/>
    <m/>
    <m/>
    <s v="O1011105"/>
    <n v="2"/>
    <m/>
    <s v=""/>
    <s v="00-Common"/>
    <s v=""/>
    <s v=""/>
    <s v=""/>
    <m/>
    <s v=""/>
    <s v=""/>
    <m/>
    <s v="TS-O-10:3/_x000a_O1011105:2A"/>
    <s v="TS-O-10:4/_x000a_O1011105:2B"/>
  </r>
  <r>
    <s v="01"/>
    <m/>
    <s v="Сигнал"/>
    <s v="10-F -08006"/>
    <s v="10FSH08006"/>
    <s v="00"/>
    <s v="SS-004 DEAERATOR, BFW PUMPS UNIT"/>
    <s v="SS-004 ДЕАЭРАТОР, НАСОСНЫЙ БЛОК BFW"/>
    <s v="Flow Switch"/>
    <s v="4124-XZ-DM-21008004"/>
    <x v="17"/>
    <s v="DCS_DI_01"/>
    <m/>
    <x v="106"/>
    <x v="2"/>
    <x v="5"/>
    <x v="5"/>
    <x v="53"/>
    <x v="5"/>
    <x v="5"/>
    <x v="0"/>
    <x v="2"/>
    <x v="0"/>
    <s v=""/>
    <s v=""/>
    <s v="O1011105"/>
    <s v="TUA711-DIR32"/>
    <s v="17-SC-DCS-002/O1011105/ 17-MC-DCS-002"/>
    <s v="DB37-*m"/>
    <x v="1"/>
    <s v="CPO101"/>
    <n v="1"/>
    <x v="1"/>
    <x v="57"/>
    <x v="5"/>
    <n v="3"/>
    <x v="2"/>
    <x v="1"/>
    <s v="DCS AMMONIA-UTILITIES"/>
    <m/>
    <m/>
    <m/>
    <s v="O1011105"/>
    <n v="3"/>
    <m/>
    <s v=""/>
    <s v="00-Common"/>
    <s v=""/>
    <s v=""/>
    <s v=""/>
    <m/>
    <s v=""/>
    <s v=""/>
    <m/>
    <s v="TS-Q-14:1/_x000a_O1011105:3A"/>
    <s v="TS-Q-14:2/_x000a_O1011105:3B"/>
  </r>
  <r>
    <s v="01"/>
    <m/>
    <s v="Сигнал"/>
    <s v="10-F -08011"/>
    <s v="10FSH08011"/>
    <s v="00"/>
    <s v="SS-008 CO2 RECOVERY AREA"/>
    <s v="SS-008 ЗОНА УЛУЧШЕНИЯ CO2"/>
    <s v="Flow Switch"/>
    <s v="4124-XZ-DM-21008004"/>
    <x v="17"/>
    <s v="DCS_DI_01"/>
    <m/>
    <x v="106"/>
    <x v="2"/>
    <x v="0"/>
    <x v="5"/>
    <x v="53"/>
    <x v="0"/>
    <x v="0"/>
    <x v="0"/>
    <x v="2"/>
    <x v="0"/>
    <s v=""/>
    <s v=""/>
    <s v="O1011105"/>
    <s v="TUA711-DIR32"/>
    <s v="17-SC-DCS-002/O1011105/ 17-MC-DCS-002"/>
    <s v="DB37-*m"/>
    <x v="1"/>
    <s v="CPO101"/>
    <n v="1"/>
    <x v="1"/>
    <x v="57"/>
    <x v="5"/>
    <n v="4"/>
    <x v="2"/>
    <x v="1"/>
    <s v="DCS AMMONIA-UTILITIES"/>
    <m/>
    <m/>
    <m/>
    <s v="O1011105"/>
    <n v="4"/>
    <m/>
    <s v=""/>
    <s v="00-Common"/>
    <s v=""/>
    <s v=""/>
    <s v=""/>
    <m/>
    <s v=""/>
    <s v=""/>
    <m/>
    <s v="TS-Q-14:3/_x000a_O1011105:4A"/>
    <s v="TS-Q-14:4/_x000a_O1011105:4B"/>
  </r>
  <r>
    <s v="01"/>
    <m/>
    <s v="Сигнал"/>
    <s v="10-F -08014"/>
    <s v="10FSH08014"/>
    <s v="00"/>
    <s v="SS-011 AMMONIA SYNTHESIS UNIT"/>
    <s v="SS-011 УСТАНОВКА СИНТЕЗА АММИАКА"/>
    <s v="Flow Switch"/>
    <s v="4124-XZ-DM-21008004"/>
    <x v="17"/>
    <s v="DCS_DI_01"/>
    <m/>
    <x v="107"/>
    <x v="1"/>
    <x v="5"/>
    <x v="5"/>
    <x v="45"/>
    <x v="5"/>
    <x v="5"/>
    <x v="0"/>
    <x v="1"/>
    <x v="0"/>
    <s v=""/>
    <s v=""/>
    <s v="O1011105"/>
    <s v="TUA711-DIR32"/>
    <s v="17-SC-DCS-002/O1011105/ 17-MC-DCS-002"/>
    <s v="DB37-*m"/>
    <x v="1"/>
    <s v="CPO101"/>
    <n v="1"/>
    <x v="1"/>
    <x v="57"/>
    <x v="5"/>
    <n v="5"/>
    <x v="2"/>
    <x v="1"/>
    <s v="DCS AMMONIA-UTILITIES"/>
    <m/>
    <m/>
    <m/>
    <s v="O1011105"/>
    <n v="5"/>
    <m/>
    <s v=""/>
    <s v="00-Common"/>
    <s v=""/>
    <s v=""/>
    <s v=""/>
    <m/>
    <s v=""/>
    <s v=""/>
    <m/>
    <s v="TS-O-09:1/_x000a_O1011105:5A"/>
    <s v="TS-O-09:2/_x000a_O1011105:5B"/>
  </r>
  <r>
    <s v="02.3"/>
    <s v="изм номер клеммной группы (TQ_074)"/>
    <s v="Сигнал"/>
    <s v="10-F -08010"/>
    <s v="10FSH08010"/>
    <s v="00"/>
    <s v="SS-007 SHIFT CONVERTER AREA"/>
    <s v="SS-007 ОБЛАСТЬ ПРЕОБРАЗОВАТЕЛЯ ПЕРЕДАЧ"/>
    <s v="Flow Switch"/>
    <s v="4124-XZ-DM-21008004"/>
    <x v="17"/>
    <s v="DCS_DI_01"/>
    <m/>
    <x v="108"/>
    <x v="0"/>
    <x v="5"/>
    <x v="5"/>
    <x v="21"/>
    <x v="5"/>
    <x v="5"/>
    <x v="0"/>
    <x v="0"/>
    <x v="0"/>
    <s v=""/>
    <s v=""/>
    <s v="O1011105"/>
    <s v="TUA711-DIR32"/>
    <s v="17-SC-DCS-002/O1011105/ 17-MC-DCS-002"/>
    <s v="DB37-*m"/>
    <x v="1"/>
    <s v="CPO101"/>
    <n v="1"/>
    <x v="1"/>
    <x v="57"/>
    <x v="5"/>
    <n v="6"/>
    <x v="2"/>
    <x v="1"/>
    <s v="DCS AMMONIA-UTILITIES"/>
    <m/>
    <m/>
    <m/>
    <s v="O1011105"/>
    <n v="6"/>
    <m/>
    <s v=""/>
    <s v="00-Common"/>
    <s v=""/>
    <s v=""/>
    <s v=""/>
    <m/>
    <s v=""/>
    <s v=""/>
    <m/>
    <s v="TS-P-07:1/_x000a_O1011105:6A"/>
    <s v="TS-P-07:2/_x000a_O1011105:6B"/>
  </r>
  <r>
    <s v="02.3"/>
    <s v="изм номер клеммной группы (TQ_074)"/>
    <s v="Сигнал"/>
    <s v="10-F -08012"/>
    <s v="10FSH08012"/>
    <s v="00"/>
    <s v="SS-009 CO2 RECOVERY AREA"/>
    <s v="SS-009 ЗОНА РЕКУПЕРАЦИИ CO2"/>
    <s v="Flow Switch"/>
    <s v="4124-XZ-DM-21008004"/>
    <x v="17"/>
    <s v="DCS_DI_01"/>
    <m/>
    <x v="109"/>
    <x v="0"/>
    <x v="5"/>
    <x v="5"/>
    <x v="54"/>
    <x v="5"/>
    <x v="5"/>
    <x v="0"/>
    <x v="0"/>
    <x v="0"/>
    <s v=""/>
    <s v=""/>
    <s v="O1011105"/>
    <s v="TUA711-DIR32"/>
    <s v="17-SC-DCS-002/O1011105/ 17-MC-DCS-002"/>
    <s v="DB37-*m"/>
    <x v="1"/>
    <s v="CPO101"/>
    <n v="1"/>
    <x v="1"/>
    <x v="57"/>
    <x v="5"/>
    <n v="7"/>
    <x v="2"/>
    <x v="1"/>
    <s v="DCS AMMONIA-UTILITIES"/>
    <m/>
    <m/>
    <m/>
    <s v="O1011105"/>
    <n v="7"/>
    <m/>
    <s v=""/>
    <s v="00-Common"/>
    <s v=""/>
    <s v=""/>
    <s v=""/>
    <m/>
    <s v=""/>
    <s v=""/>
    <m/>
    <s v="TS-P-08:1/_x000a_O1011105:7A"/>
    <s v="TS-P-08:2/_x000a_O1011105:7B"/>
  </r>
  <r>
    <s v="02.3"/>
    <s v="25.07.2024 удален кабель 17-C-DD-N-001FL15 по TQ_074"/>
    <s v="Резерв"/>
    <m/>
    <s v="Резерв"/>
    <m/>
    <m/>
    <m/>
    <m/>
    <m/>
    <x v="17"/>
    <s v="DCS_DI_01"/>
    <m/>
    <x v="6"/>
    <x v="4"/>
    <x v="8"/>
    <x v="5"/>
    <x v="6"/>
    <x v="8"/>
    <x v="8"/>
    <x v="0"/>
    <x v="5"/>
    <x v="4"/>
    <s v=""/>
    <s v=""/>
    <s v="O1011105"/>
    <s v="TUA711-DIR32"/>
    <s v="17-SC-DCS-002/O1011105/ 17-MC-DCS-002"/>
    <s v="DB37-*m"/>
    <x v="1"/>
    <s v="CPO101"/>
    <n v="1"/>
    <x v="1"/>
    <x v="57"/>
    <x v="5"/>
    <n v="8"/>
    <x v="2"/>
    <x v="1"/>
    <s v="DCS AMMONIA-UTILITIES"/>
    <m/>
    <m/>
    <m/>
    <s v="O1011105"/>
    <n v="8"/>
    <m/>
    <s v=""/>
    <s v="00-Common"/>
    <s v=""/>
    <s v=""/>
    <s v=""/>
    <m/>
    <s v=""/>
    <s v=""/>
    <m/>
    <s v=""/>
    <s v=""/>
  </r>
  <r>
    <s v="02.3"/>
    <s v="25.07.2024 удален кабель 17-C-DD-N-001FL15 по TQ_074"/>
    <s v="Резерв"/>
    <m/>
    <s v="Резерв"/>
    <m/>
    <m/>
    <m/>
    <m/>
    <m/>
    <x v="17"/>
    <s v="DCS_DI_01"/>
    <m/>
    <x v="6"/>
    <x v="4"/>
    <x v="8"/>
    <x v="5"/>
    <x v="6"/>
    <x v="8"/>
    <x v="8"/>
    <x v="0"/>
    <x v="5"/>
    <x v="4"/>
    <s v=""/>
    <s v=""/>
    <s v="O1011105"/>
    <s v="TUA711-DIR32"/>
    <s v="17-SC-DCS-002/O1011105/ 17-MC-DCS-002"/>
    <s v="DB37-*m"/>
    <x v="1"/>
    <s v="CPO101"/>
    <n v="1"/>
    <x v="1"/>
    <x v="57"/>
    <x v="5"/>
    <n v="9"/>
    <x v="2"/>
    <x v="1"/>
    <s v="DCS AMMONIA-UTILITIES"/>
    <m/>
    <m/>
    <m/>
    <s v="O1011105"/>
    <n v="9"/>
    <m/>
    <s v=""/>
    <s v="00-Common"/>
    <s v=""/>
    <s v=""/>
    <s v=""/>
    <m/>
    <s v=""/>
    <s v=""/>
    <m/>
    <s v=""/>
    <s v=""/>
  </r>
  <r>
    <s v="02.3"/>
    <s v="25.07.2024 удален кабель 17-C-DD-N-001FL15 по TQ_074"/>
    <s v="Резерв"/>
    <m/>
    <s v="Резерв"/>
    <m/>
    <m/>
    <m/>
    <m/>
    <m/>
    <x v="17"/>
    <s v="DCS_DI_01"/>
    <m/>
    <x v="6"/>
    <x v="4"/>
    <x v="8"/>
    <x v="5"/>
    <x v="6"/>
    <x v="8"/>
    <x v="8"/>
    <x v="0"/>
    <x v="5"/>
    <x v="4"/>
    <s v=""/>
    <s v=""/>
    <s v="O1011105"/>
    <s v="TUA711-DIR32"/>
    <s v="17-SC-DCS-002/O1011105/ 17-MC-DCS-002"/>
    <s v="DB37-*m"/>
    <x v="1"/>
    <s v="CPO101"/>
    <n v="1"/>
    <x v="1"/>
    <x v="57"/>
    <x v="5"/>
    <n v="10"/>
    <x v="2"/>
    <x v="1"/>
    <s v="DCS AMMONIA-UTILITIES"/>
    <m/>
    <m/>
    <m/>
    <s v="O1011105"/>
    <n v="10"/>
    <m/>
    <s v=""/>
    <s v="00-Common"/>
    <s v=""/>
    <s v=""/>
    <s v=""/>
    <m/>
    <s v=""/>
    <s v=""/>
    <m/>
    <s v=""/>
    <s v=""/>
  </r>
  <r>
    <s v="01"/>
    <m/>
    <s v="Сигнал"/>
    <s v="10-F -08003"/>
    <s v="10FSH08003"/>
    <s v="00"/>
    <s v="SS-001 AMMONIA RECOVERY"/>
    <s v="SS-001 РЕКУПЕРАЦИЯ АММИАКА"/>
    <s v="Flow Switch"/>
    <s v="4124-XZ-DM-21008004"/>
    <x v="17"/>
    <s v="DCS_DI_01"/>
    <m/>
    <x v="110"/>
    <x v="3"/>
    <x v="5"/>
    <x v="5"/>
    <x v="14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1"/>
    <x v="2"/>
    <x v="1"/>
    <s v="DCS AMMONIA-UTILITIES"/>
    <m/>
    <m/>
    <m/>
    <s v="O1011105"/>
    <n v="11"/>
    <m/>
    <s v=""/>
    <s v="00-Common"/>
    <s v=""/>
    <s v=""/>
    <s v=""/>
    <m/>
    <s v=""/>
    <s v=""/>
    <m/>
    <s v="TS-Q-05:1/_x000a_O1011105:11A"/>
    <s v="TS-Q-05:2/_x000a_O1011105:11B"/>
  </r>
  <r>
    <s v="01"/>
    <m/>
    <s v="Сигнал"/>
    <s v="10-F -08007"/>
    <s v="10FSH08007"/>
    <s v="00"/>
    <s v="SS-005 METHANATION, PC UNIT"/>
    <s v="SS-005 МЕТАНИРОВАНИЕ, БЛОК ПК"/>
    <s v="Flow Switch"/>
    <s v="4124-XZ-DM-21008004"/>
    <x v="17"/>
    <s v="DCS_DI_01"/>
    <m/>
    <x v="111"/>
    <x v="3"/>
    <x v="5"/>
    <x v="5"/>
    <x v="15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2"/>
    <x v="2"/>
    <x v="1"/>
    <s v="DCS AMMONIA-UTILITIES"/>
    <m/>
    <m/>
    <m/>
    <s v="O1011105"/>
    <n v="12"/>
    <m/>
    <s v=""/>
    <s v="00-Common"/>
    <s v=""/>
    <s v=""/>
    <s v=""/>
    <m/>
    <s v=""/>
    <s v=""/>
    <m/>
    <s v="TS-Q-06:1/_x000a_O1011105:12A"/>
    <s v="TS-Q-06:2/_x000a_O1011105:12B"/>
  </r>
  <r>
    <s v="01"/>
    <m/>
    <s v="Сигнал"/>
    <s v="10-F -08008"/>
    <s v="10FSH08008"/>
    <s v="00"/>
    <s v="SS-006 REFORMER AND STM GEN AREA"/>
    <s v="SS-006 РЕФОРМАТОР И ЗОНА ГЕНЕРАТОРА STM"/>
    <s v="Flow Switch"/>
    <s v="4124-XZ-DM-21008004"/>
    <x v="17"/>
    <s v="DCS_DI_01"/>
    <m/>
    <x v="112"/>
    <x v="3"/>
    <x v="5"/>
    <x v="5"/>
    <x v="19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3"/>
    <x v="2"/>
    <x v="1"/>
    <s v="DCS AMMONIA-UTILITIES"/>
    <m/>
    <m/>
    <m/>
    <s v="O1011105"/>
    <n v="13"/>
    <m/>
    <s v=""/>
    <s v="00-Common"/>
    <s v=""/>
    <s v=""/>
    <s v=""/>
    <m/>
    <s v=""/>
    <s v=""/>
    <m/>
    <s v="TS-Q-07:1/_x000a_O1011105:13A"/>
    <s v="TS-Q-07:2/_x000a_O1011105:13B"/>
  </r>
  <r>
    <s v="01"/>
    <m/>
    <s v="Сигнал"/>
    <s v="10-F -08013"/>
    <s v="10FSH08013"/>
    <s v="00"/>
    <s v="SS-010 AMMONIA SYNTHESIS UNIT"/>
    <s v="SS-010 УСТАНОВКА СИНТЕЗА АММИАКА"/>
    <s v="Flow Switch"/>
    <s v="4124-XZ-DM-21008004"/>
    <x v="17"/>
    <s v="DCS_DI_01"/>
    <m/>
    <x v="113"/>
    <x v="3"/>
    <x v="5"/>
    <x v="5"/>
    <x v="12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4"/>
    <x v="2"/>
    <x v="1"/>
    <s v="DCS AMMONIA-UTILITIES"/>
    <m/>
    <m/>
    <m/>
    <s v="O1011105"/>
    <n v="14"/>
    <m/>
    <s v=""/>
    <s v="00-Common"/>
    <s v=""/>
    <s v=""/>
    <s v=""/>
    <m/>
    <s v=""/>
    <s v=""/>
    <m/>
    <s v="TS-Q-08:1/_x000a_O1011105:14A"/>
    <s v="TS-Q-08:2/_x000a_O1011105:14B"/>
  </r>
  <r>
    <s v="01"/>
    <m/>
    <s v="Сигнал"/>
    <s v="10-F -08015"/>
    <s v="10FSH08015"/>
    <s v="00"/>
    <s v="SS-012 WATER PREPARATION UNIT"/>
    <s v="SS-012 БЛОК ПОДГОТОВКИ ВОДЫ"/>
    <s v="Flow Switch"/>
    <s v="4124-XZ-DM-21008004"/>
    <x v="17"/>
    <s v="DCS_DI_01"/>
    <m/>
    <x v="114"/>
    <x v="3"/>
    <x v="5"/>
    <x v="5"/>
    <x v="55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5"/>
    <x v="2"/>
    <x v="1"/>
    <s v="DCS AMMONIA-UTILITIES"/>
    <m/>
    <m/>
    <m/>
    <s v="O1011105"/>
    <n v="15"/>
    <m/>
    <s v=""/>
    <s v="00-Common"/>
    <s v=""/>
    <s v=""/>
    <s v=""/>
    <m/>
    <s v=""/>
    <s v=""/>
    <m/>
    <s v="TS-Q-09:1/_x000a_O1011105:15A"/>
    <s v="TS-Q-09:2/_x000a_O1011105:15B"/>
  </r>
  <r>
    <s v="01"/>
    <m/>
    <s v="Сигнал"/>
    <s v="10-F -08016"/>
    <s v="10FSH08016"/>
    <s v="00"/>
    <s v="SS-013 CW PUMP STATION &amp; FILTERS"/>
    <s v="SS-013 НАСОСНАЯ СТАНЦИЯ CW И ФИЛЬТРЫ"/>
    <s v="Flow Switch"/>
    <s v="4124-XZ-DM-21008004"/>
    <x v="17"/>
    <s v="DCS_DI_01"/>
    <m/>
    <x v="115"/>
    <x v="3"/>
    <x v="5"/>
    <x v="5"/>
    <x v="56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6"/>
    <x v="2"/>
    <x v="1"/>
    <s v="DCS AMMONIA-UTILITIES"/>
    <m/>
    <m/>
    <m/>
    <s v="O1011105"/>
    <n v="16"/>
    <m/>
    <s v=""/>
    <s v="00-Common"/>
    <s v=""/>
    <s v=""/>
    <s v=""/>
    <m/>
    <s v=""/>
    <s v=""/>
    <m/>
    <s v="TS-Q-10:1/_x000a_O1011105:16A"/>
    <s v="TS-Q-10:2/_x000a_O1011105:16B"/>
  </r>
  <r>
    <s v="01"/>
    <m/>
    <s v="Сигнал"/>
    <s v="10-F -08017"/>
    <s v="10FSH08017"/>
    <s v="00"/>
    <s v="SS-014 CHEMICAL STORAGE"/>
    <s v="SS-014 ХРАНЕНИЕ ХИМИКАТОВ"/>
    <s v="Flow Switch"/>
    <s v="4124-XZ-DM-21008004"/>
    <x v="17"/>
    <s v="DCS_DI_01"/>
    <m/>
    <x v="116"/>
    <x v="3"/>
    <x v="5"/>
    <x v="5"/>
    <x v="57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7"/>
    <x v="2"/>
    <x v="1"/>
    <s v="DCS AMMONIA-UTILITIES"/>
    <m/>
    <m/>
    <m/>
    <s v="O1011105"/>
    <n v="17"/>
    <m/>
    <s v=""/>
    <s v="00-Common"/>
    <s v=""/>
    <s v=""/>
    <s v=""/>
    <m/>
    <s v=""/>
    <s v=""/>
    <m/>
    <s v="TS-Q-11:1/_x000a_O1011105:17A"/>
    <s v="TS-Q-11:2/_x000a_O1011105:17B"/>
  </r>
  <r>
    <s v="01"/>
    <m/>
    <s v="Сигнал"/>
    <s v="10-F -08019"/>
    <s v="10FSH08019"/>
    <s v="00"/>
    <s v="SS-015 DEMI WATER UNIT"/>
    <s v="SS-015 БЛОК ДЕМИ-ВОДЫ"/>
    <s v="Flow Switch"/>
    <s v="4124-XZ-DM-21008004"/>
    <x v="17"/>
    <s v="DCS_DI_01"/>
    <m/>
    <x v="117"/>
    <x v="3"/>
    <x v="5"/>
    <x v="5"/>
    <x v="58"/>
    <x v="5"/>
    <x v="5"/>
    <x v="0"/>
    <x v="3"/>
    <x v="0"/>
    <s v=""/>
    <s v=""/>
    <s v="O1011105"/>
    <s v="TUA711-DIR32"/>
    <s v="17-SC-DCS-002/O1011105/ 17-MC-DCS-002"/>
    <s v="DB37-*m"/>
    <x v="1"/>
    <s v="CPO101"/>
    <n v="1"/>
    <x v="1"/>
    <x v="57"/>
    <x v="5"/>
    <n v="18"/>
    <x v="2"/>
    <x v="1"/>
    <s v="DCS AMMONIA-UTILITIES"/>
    <m/>
    <m/>
    <m/>
    <s v="O1011105"/>
    <n v="18"/>
    <m/>
    <s v=""/>
    <s v="00-Common"/>
    <s v=""/>
    <s v=""/>
    <s v=""/>
    <m/>
    <s v=""/>
    <s v=""/>
    <m/>
    <s v="TS-Q-12:1/_x000a_O1011105:18A"/>
    <s v="TS-Q-12:2/_x000a_O1011105:18B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19"/>
    <x v="2"/>
    <x v="1"/>
    <s v="DCS AMMONIA-UTILITIES"/>
    <m/>
    <m/>
    <m/>
    <s v="O1011105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0"/>
    <x v="2"/>
    <x v="1"/>
    <s v="DCS AMMONIA-UTILITIES"/>
    <m/>
    <m/>
    <m/>
    <s v="O1011105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1"/>
    <x v="2"/>
    <x v="1"/>
    <s v="DCS AMMONIA-UTILITIES"/>
    <m/>
    <m/>
    <m/>
    <s v="O1011105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2"/>
    <x v="2"/>
    <x v="1"/>
    <s v="DCS AMMONIA-UTILITIES"/>
    <m/>
    <m/>
    <m/>
    <s v="O1011105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3"/>
    <x v="2"/>
    <x v="1"/>
    <s v="DCS AMMONIA-UTILITIES"/>
    <m/>
    <m/>
    <m/>
    <s v="O1011105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4"/>
    <x v="2"/>
    <x v="1"/>
    <s v="DCS AMMONIA-UTILITIES"/>
    <m/>
    <m/>
    <m/>
    <s v="O1011105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5"/>
    <x v="2"/>
    <x v="1"/>
    <s v="DCS AMMONIA-UTILITIES"/>
    <m/>
    <m/>
    <m/>
    <s v="O1011105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6"/>
    <x v="2"/>
    <x v="1"/>
    <s v="DCS AMMONIA-UTILITIES"/>
    <m/>
    <m/>
    <m/>
    <s v="O1011105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7"/>
    <x v="2"/>
    <x v="1"/>
    <s v="DCS AMMONIA-UTILITIES"/>
    <m/>
    <m/>
    <m/>
    <s v="O1011105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8"/>
    <x v="2"/>
    <x v="1"/>
    <s v="DCS AMMONIA-UTILITIES"/>
    <m/>
    <m/>
    <m/>
    <s v="O1011105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29"/>
    <x v="2"/>
    <x v="1"/>
    <s v="DCS AMMONIA-UTILITIES"/>
    <m/>
    <m/>
    <m/>
    <s v="O1011105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30"/>
    <x v="2"/>
    <x v="1"/>
    <s v="DCS AMMONIA-UTILITIES"/>
    <m/>
    <m/>
    <m/>
    <s v="O1011105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31"/>
    <x v="2"/>
    <x v="1"/>
    <s v="DCS AMMONIA-UTILITIES"/>
    <m/>
    <m/>
    <m/>
    <s v="O1011105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5"/>
    <x v="6"/>
    <x v="8"/>
    <x v="8"/>
    <x v="1"/>
    <x v="5"/>
    <x v="0"/>
    <s v=""/>
    <s v=""/>
    <s v="O1011105"/>
    <s v="TUA711-DIR32"/>
    <s v="17-SC-DCS-002/O1011105/ 17-MC-DCS-002"/>
    <s v="DB37-*m"/>
    <x v="1"/>
    <s v="CPO101"/>
    <n v="1"/>
    <x v="1"/>
    <x v="57"/>
    <x v="5"/>
    <n v="32"/>
    <x v="2"/>
    <x v="1"/>
    <s v="DCS AMMONIA-UTILITIES"/>
    <m/>
    <m/>
    <m/>
    <s v="O1011105"/>
    <n v="32"/>
    <m/>
    <s v=""/>
    <m/>
    <s v=""/>
    <s v=""/>
    <s v=""/>
    <m/>
    <s v=""/>
    <s v=""/>
    <m/>
    <s v=""/>
    <s v=""/>
  </r>
  <r>
    <s v="01"/>
    <m/>
    <s v="Сигнал"/>
    <s v="17-M -01AL112"/>
    <s v="17XSM01AL112"/>
    <s v="14"/>
    <s v="17-L-112-P-001A Sodium Phosphate Injection Pump"/>
    <s v="112P001A НАСОС ПОДАЧИ ФОСФАТОВ"/>
    <s v="Motor Running status"/>
    <s v="4124-FY-VD-BD17117L11200001"/>
    <x v="15"/>
    <s v="DCS_DI_03"/>
    <m/>
    <x v="118"/>
    <x v="2"/>
    <x v="5"/>
    <x v="6"/>
    <x v="10"/>
    <x v="5"/>
    <x v="5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"/>
    <x v="2"/>
    <x v="1"/>
    <s v="DCS AMMONIA-UTILITIES"/>
    <m/>
    <m/>
    <m/>
    <s v="O1011106"/>
    <n v="1"/>
    <m/>
    <s v=""/>
    <s v="14-Wastewater Treatment Area"/>
    <s v=""/>
    <s v=""/>
    <s v=""/>
    <m/>
    <s v=""/>
    <s v=""/>
    <m/>
    <s v="TS-O-05:1/_x000a_O1011106:1A"/>
    <s v="TS-O-05:2/_x000a_O1011106:1B"/>
  </r>
  <r>
    <s v="01"/>
    <m/>
    <s v="Сигнал"/>
    <s v="17-M -01AL112"/>
    <s v="17XSAM01AL112"/>
    <s v="14"/>
    <s v="17-L-112-P-001A Sodium Phosphate Injection Pump"/>
    <s v="17L112P001A ДОСТУПНО"/>
    <s v="Motor Available status"/>
    <s v="4124-FY-VD-BD17117L11200001"/>
    <x v="15"/>
    <s v="DCS_DI_03"/>
    <m/>
    <x v="118"/>
    <x v="2"/>
    <x v="0"/>
    <x v="6"/>
    <x v="10"/>
    <x v="0"/>
    <x v="0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"/>
    <x v="2"/>
    <x v="1"/>
    <s v="DCS AMMONIA-UTILITIES"/>
    <m/>
    <m/>
    <m/>
    <s v="O1011106"/>
    <n v="2"/>
    <m/>
    <s v=""/>
    <s v="14-Wastewater Treatment Area"/>
    <s v=""/>
    <s v=""/>
    <s v=""/>
    <m/>
    <s v=""/>
    <s v=""/>
    <m/>
    <s v="TS-O-05:3/_x000a_O1011106:2A"/>
    <s v="TS-O-05:4/_x000a_O1011106:2B"/>
  </r>
  <r>
    <s v="01"/>
    <m/>
    <s v="Сигнал"/>
    <s v="17-M -01AL112"/>
    <s v="17XSRM01AL112"/>
    <s v="14"/>
    <s v="17-L-112-P-001A Sodium Phosphate Injection Pump"/>
    <s v="17L112P001A МЕСТ/ДИСТАНЦ"/>
    <s v="Motor Remote status"/>
    <s v="4124-FY-VD-BD17117L11200001"/>
    <x v="15"/>
    <s v="DCS_DI_03"/>
    <m/>
    <x v="118"/>
    <x v="2"/>
    <x v="1"/>
    <x v="6"/>
    <x v="10"/>
    <x v="1"/>
    <x v="1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3"/>
    <x v="2"/>
    <x v="1"/>
    <s v="DCS AMMONIA-UTILITIES"/>
    <m/>
    <m/>
    <m/>
    <s v="O1011106"/>
    <n v="3"/>
    <m/>
    <s v=""/>
    <s v="14-Wastewater Treatment Area"/>
    <s v=""/>
    <s v=""/>
    <s v=""/>
    <m/>
    <s v=""/>
    <s v=""/>
    <m/>
    <s v="TS-O-05:5/_x000a_O1011106:3A"/>
    <s v="TS-O-05:6/_x000a_O1011106:3B"/>
  </r>
  <r>
    <s v="01"/>
    <m/>
    <s v="Сигнал"/>
    <s v="17-M -01BL112"/>
    <s v="17XSM01BL112"/>
    <s v="14"/>
    <s v="17-L-112-P-001B Sodium Phosphate Injection Pump"/>
    <s v="112P001B НАСОС ПОДАЧИ ФОСФАТОВ"/>
    <s v="Motor Running status"/>
    <s v="4124-FY-VD-BD17117L11200001"/>
    <x v="15"/>
    <s v="DCS_DI_03"/>
    <m/>
    <x v="118"/>
    <x v="2"/>
    <x v="2"/>
    <x v="6"/>
    <x v="10"/>
    <x v="2"/>
    <x v="2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4"/>
    <x v="2"/>
    <x v="1"/>
    <s v="DCS AMMONIA-UTILITIES"/>
    <m/>
    <m/>
    <m/>
    <s v="O1011106"/>
    <n v="4"/>
    <m/>
    <s v=""/>
    <s v="14-Wastewater Treatment Area"/>
    <s v=""/>
    <s v=""/>
    <s v=""/>
    <m/>
    <s v=""/>
    <s v=""/>
    <m/>
    <s v="TS-O-05:7/_x000a_O1011106:4A"/>
    <s v="TS-O-05:8/_x000a_O1011106:4B"/>
  </r>
  <r>
    <s v="01"/>
    <m/>
    <s v="Сигнал"/>
    <s v="17-M -01BL112"/>
    <s v="17XSAM01BL112"/>
    <s v="14"/>
    <s v="17-L-112-P-001B Sodium Phosphate Injection Pump"/>
    <s v="17L112P001B ДОСТУПНО"/>
    <s v="Motor Available status"/>
    <s v="4124-FY-VD-BD17117L11200001"/>
    <x v="15"/>
    <s v="DCS_DI_03"/>
    <m/>
    <x v="118"/>
    <x v="2"/>
    <x v="3"/>
    <x v="6"/>
    <x v="10"/>
    <x v="3"/>
    <x v="3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5"/>
    <x v="2"/>
    <x v="1"/>
    <s v="DCS AMMONIA-UTILITIES"/>
    <m/>
    <m/>
    <m/>
    <s v="O1011106"/>
    <n v="5"/>
    <m/>
    <s v=""/>
    <s v="14-Wastewater Treatment Area"/>
    <s v=""/>
    <s v=""/>
    <s v=""/>
    <m/>
    <s v=""/>
    <s v=""/>
    <m/>
    <s v="TS-O-05:9/_x000a_O1011106:5A"/>
    <s v="TS-O-05:10/_x000a_O1011106:5B"/>
  </r>
  <r>
    <s v="01"/>
    <m/>
    <s v="Сигнал"/>
    <s v="17-M -01BL112"/>
    <s v="17XSRM01BL112"/>
    <s v="14"/>
    <s v="17-L-112-P-001B Sodium Phosphate Injection Pump"/>
    <s v="17L112P001B МЕСТ/ДИСТАНЦ"/>
    <s v="Motor Remote status"/>
    <s v="4124-FY-VD-BD17117L11200001"/>
    <x v="15"/>
    <s v="DCS_DI_03"/>
    <m/>
    <x v="118"/>
    <x v="2"/>
    <x v="4"/>
    <x v="6"/>
    <x v="10"/>
    <x v="4"/>
    <x v="4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6"/>
    <x v="2"/>
    <x v="1"/>
    <s v="DCS AMMONIA-UTILITIES"/>
    <m/>
    <m/>
    <m/>
    <s v="O1011106"/>
    <n v="6"/>
    <m/>
    <s v=""/>
    <s v="14-Wastewater Treatment Area"/>
    <s v=""/>
    <s v=""/>
    <s v=""/>
    <m/>
    <s v=""/>
    <s v=""/>
    <m/>
    <s v="TS-O-05:11/_x000a_O1011106:6A"/>
    <s v="TS-O-05:12/_x000a_O1011106:6B"/>
  </r>
  <r>
    <s v="01"/>
    <m/>
    <s v="Сигнал"/>
    <s v="17-M -01L112"/>
    <s v="17XSM01L112"/>
    <s v="14"/>
    <s v="17-L-112-AGM-001 Sodium Phosphate tank agitator"/>
    <s v="17L112AGM001 СТОП"/>
    <s v="Motor Running status"/>
    <s v="4124-FY-VD-BD17117L11200001"/>
    <x v="15"/>
    <s v="DCS_DI_03"/>
    <m/>
    <x v="118"/>
    <x v="2"/>
    <x v="6"/>
    <x v="6"/>
    <x v="10"/>
    <x v="6"/>
    <x v="6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7"/>
    <x v="2"/>
    <x v="1"/>
    <s v="DCS AMMONIA-UTILITIES"/>
    <m/>
    <m/>
    <m/>
    <s v="O1011106"/>
    <n v="7"/>
    <m/>
    <s v=""/>
    <s v="14-Wastewater Treatment Area"/>
    <s v=""/>
    <s v=""/>
    <s v=""/>
    <m/>
    <s v=""/>
    <s v=""/>
    <m/>
    <s v="TS-O-05:13/_x000a_O1011106:7A"/>
    <s v="TS-O-05:14/_x000a_O1011106:7B"/>
  </r>
  <r>
    <s v="01"/>
    <m/>
    <s v="Сигнал"/>
    <s v="17-M -01L112"/>
    <s v="17XSAM01L112"/>
    <s v="14"/>
    <s v="17-L-112-AGM-001 Sodium Phosphate tank agitator"/>
    <s v="17L112AGM001 ДОСТУПНО"/>
    <s v="Motor Available status"/>
    <s v="4124-FY-VD-BD17117L11200001"/>
    <x v="15"/>
    <s v="DCS_DI_03"/>
    <m/>
    <x v="118"/>
    <x v="2"/>
    <x v="7"/>
    <x v="6"/>
    <x v="10"/>
    <x v="7"/>
    <x v="7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8"/>
    <x v="2"/>
    <x v="1"/>
    <s v="DCS AMMONIA-UTILITIES"/>
    <m/>
    <m/>
    <m/>
    <s v="O1011106"/>
    <n v="8"/>
    <m/>
    <s v=""/>
    <s v="14-Wastewater Treatment Area"/>
    <s v=""/>
    <s v=""/>
    <s v=""/>
    <m/>
    <s v=""/>
    <s v=""/>
    <m/>
    <s v="TS-O-05:15/_x000a_O1011106:8A"/>
    <s v="TS-O-05:16/_x000a_O1011106:8B"/>
  </r>
  <r>
    <s v="01"/>
    <m/>
    <s v="Сигнал"/>
    <s v="17-M -01L112"/>
    <s v="17XSRM01L112"/>
    <s v="14"/>
    <s v="17-L-112-AGM-001 Sodium Phosphate tank agitator"/>
    <s v="17L112AGM001 МЕСТ/ДИСТАНЦ"/>
    <s v="Motor Remote status"/>
    <s v="4124-FY-VD-BD17117L11200001"/>
    <x v="15"/>
    <s v="DCS_DI_03"/>
    <m/>
    <x v="118"/>
    <x v="2"/>
    <x v="10"/>
    <x v="6"/>
    <x v="10"/>
    <x v="10"/>
    <x v="10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9"/>
    <x v="2"/>
    <x v="1"/>
    <s v="DCS AMMONIA-UTILITIES"/>
    <m/>
    <m/>
    <m/>
    <s v="O1011106"/>
    <n v="9"/>
    <m/>
    <s v=""/>
    <s v="14-Wastewater Treatment Area"/>
    <s v=""/>
    <s v=""/>
    <s v=""/>
    <m/>
    <s v=""/>
    <s v=""/>
    <m/>
    <s v="TS-O-05:17/_x000a_O1011106:9A"/>
    <s v="TS-O-05:18/_x000a_O1011106:9B"/>
  </r>
  <r>
    <s v="01"/>
    <m/>
    <s v="Сигнал"/>
    <s v="17-M -01AL113"/>
    <s v="17XSM01AL113"/>
    <s v="14"/>
    <s v="17-113-P-001A Oxygen Scavenger Injection Pump"/>
    <s v="113P001A НАСОС ВПРЫСКА ПОГЛОТ О2"/>
    <s v="Motor Running status"/>
    <s v="4124-FY-VD-BD17117L11300001"/>
    <x v="15"/>
    <s v="DCS_DI_03"/>
    <m/>
    <x v="118"/>
    <x v="2"/>
    <x v="11"/>
    <x v="6"/>
    <x v="10"/>
    <x v="11"/>
    <x v="11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0"/>
    <x v="2"/>
    <x v="1"/>
    <s v="DCS AMMONIA-UTILITIES"/>
    <m/>
    <m/>
    <m/>
    <s v="O1011106"/>
    <n v="10"/>
    <m/>
    <s v=""/>
    <s v="14-Wastewater Treatment Area"/>
    <s v=""/>
    <s v=""/>
    <s v=""/>
    <m/>
    <s v=""/>
    <s v=""/>
    <m/>
    <s v="TS-O-05:19/_x000a_O1011106:10A"/>
    <s v="TS-O-05:20/_x000a_O1011106:10B"/>
  </r>
  <r>
    <s v="01"/>
    <m/>
    <s v="Сигнал"/>
    <s v="17-M -01AL113"/>
    <s v="17XSAM01AL113"/>
    <s v="14"/>
    <s v="17-113-P-001A Oxygen Scavenger Injection Pump"/>
    <s v="17113P001A ДОСТУПНО"/>
    <s v="Motor Available status"/>
    <s v="4124-FY-VD-BD17117L11300001"/>
    <x v="15"/>
    <s v="DCS_DI_03"/>
    <m/>
    <x v="118"/>
    <x v="2"/>
    <x v="12"/>
    <x v="6"/>
    <x v="10"/>
    <x v="12"/>
    <x v="12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1"/>
    <x v="2"/>
    <x v="1"/>
    <s v="DCS AMMONIA-UTILITIES"/>
    <m/>
    <m/>
    <m/>
    <s v="O1011106"/>
    <n v="11"/>
    <m/>
    <s v=""/>
    <s v="14-Wastewater Treatment Area"/>
    <s v=""/>
    <s v=""/>
    <s v=""/>
    <m/>
    <s v=""/>
    <s v=""/>
    <m/>
    <s v="TS-O-05:21/_x000a_O1011106:11A"/>
    <s v="TS-O-05:22/_x000a_O1011106:11B"/>
  </r>
  <r>
    <s v="01"/>
    <m/>
    <s v="Сигнал"/>
    <s v="17-M -01BL113"/>
    <s v="17XSM01BL113"/>
    <s v="14"/>
    <s v="17-113-P-001B Oxygen Scavenger Injection Pump"/>
    <s v="113P001B НАСОС ВПРЫСКА ПОГЛОТ О2"/>
    <s v="Motor Running status"/>
    <s v="4124-FY-VD-BD17117L11300001"/>
    <x v="15"/>
    <s v="DCS_DI_03"/>
    <m/>
    <x v="118"/>
    <x v="2"/>
    <x v="13"/>
    <x v="6"/>
    <x v="10"/>
    <x v="13"/>
    <x v="13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2"/>
    <x v="2"/>
    <x v="1"/>
    <s v="DCS AMMONIA-UTILITIES"/>
    <m/>
    <m/>
    <m/>
    <s v="O1011106"/>
    <n v="12"/>
    <m/>
    <s v=""/>
    <s v="14-Wastewater Treatment Area"/>
    <s v=""/>
    <s v=""/>
    <s v=""/>
    <m/>
    <s v=""/>
    <s v=""/>
    <m/>
    <s v="TS-O-05:23/_x000a_O1011106:12A"/>
    <s v="TS-O-05:24/_x000a_O1011106:12B"/>
  </r>
  <r>
    <s v="01"/>
    <m/>
    <s v="Сигнал"/>
    <s v="17-M -01BL113"/>
    <s v="17XSAM01BL113"/>
    <s v="14"/>
    <s v="17-113-P-001B Oxygen Scavenger Injection Pump"/>
    <s v="17113P001B ДОСТУПНО"/>
    <s v="Motor Available status"/>
    <s v="4124-FY-VD-BD17117L11300001"/>
    <x v="15"/>
    <s v="DCS_DI_03"/>
    <m/>
    <x v="118"/>
    <x v="2"/>
    <x v="14"/>
    <x v="6"/>
    <x v="10"/>
    <x v="14"/>
    <x v="14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3"/>
    <x v="2"/>
    <x v="1"/>
    <s v="DCS AMMONIA-UTILITIES"/>
    <m/>
    <m/>
    <m/>
    <s v="O1011106"/>
    <n v="13"/>
    <m/>
    <s v=""/>
    <s v="14-Wastewater Treatment Area"/>
    <s v=""/>
    <s v=""/>
    <s v=""/>
    <m/>
    <s v=""/>
    <s v=""/>
    <m/>
    <s v="TS-O-05:25/_x000a_O1011106:13A"/>
    <s v="TS-O-05:26/_x000a_O1011106:13B"/>
  </r>
  <r>
    <s v="01"/>
    <m/>
    <s v="Сигнал"/>
    <s v="17-M -01L113"/>
    <s v="17XSM01L113"/>
    <s v="14"/>
    <s v="17-L-113-AGM-001 Oxygen Scavenger tank agitator"/>
    <s v="113AGM001 МЕШАЛКА"/>
    <s v="Motor Running status"/>
    <s v="4124-FY-VD-BD17117L11300001"/>
    <x v="15"/>
    <s v="DCS_DI_03"/>
    <m/>
    <x v="118"/>
    <x v="2"/>
    <x v="15"/>
    <x v="6"/>
    <x v="10"/>
    <x v="15"/>
    <x v="15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4"/>
    <x v="2"/>
    <x v="1"/>
    <s v="DCS AMMONIA-UTILITIES"/>
    <m/>
    <m/>
    <m/>
    <s v="O1011106"/>
    <n v="14"/>
    <m/>
    <s v=""/>
    <s v="14-Wastewater Treatment Area"/>
    <s v=""/>
    <s v=""/>
    <s v=""/>
    <m/>
    <s v=""/>
    <s v=""/>
    <m/>
    <s v="TS-O-05:27/_x000a_O1011106:14A"/>
    <s v="TS-O-05:28/_x000a_O1011106:14B"/>
  </r>
  <r>
    <s v="01"/>
    <m/>
    <s v="Сигнал"/>
    <s v="17-M -01L113"/>
    <s v="17XSAM01L113"/>
    <s v="14"/>
    <s v="17-L-113-AGM-001 Oxygen Scavenger tank agitator"/>
    <s v="17L113AGM001 ДОСТУПНО"/>
    <s v="Motor Available status"/>
    <s v="4124-FY-VD-BD17117L11300001"/>
    <x v="15"/>
    <s v="DCS_DI_03"/>
    <m/>
    <x v="118"/>
    <x v="2"/>
    <x v="9"/>
    <x v="6"/>
    <x v="10"/>
    <x v="9"/>
    <x v="9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5"/>
    <x v="2"/>
    <x v="1"/>
    <s v="DCS AMMONIA-UTILITIES"/>
    <m/>
    <m/>
    <m/>
    <s v="O1011106"/>
    <n v="15"/>
    <m/>
    <s v=""/>
    <s v="14-Wastewater Treatment Area"/>
    <s v=""/>
    <s v=""/>
    <s v=""/>
    <m/>
    <s v=""/>
    <s v=""/>
    <m/>
    <s v="TS-O-05:29/_x000a_O1011106:15A"/>
    <s v="TS-O-05:30/_x000a_O1011106:15B"/>
  </r>
  <r>
    <s v="01"/>
    <m/>
    <s v="Сигнал"/>
    <s v="17-M -01AL114"/>
    <s v="17XSM01AL114"/>
    <s v="14"/>
    <s v="17-114-P-001A Amine Injection Pump"/>
    <s v="114P001A НАСОС ВПРЫСКА АМИНА"/>
    <s v="Motor Running status"/>
    <s v="4124-FY-VD-BD17117L11400001"/>
    <x v="15"/>
    <s v="DCS_DI_03"/>
    <m/>
    <x v="118"/>
    <x v="2"/>
    <x v="16"/>
    <x v="6"/>
    <x v="10"/>
    <x v="16"/>
    <x v="16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6"/>
    <x v="2"/>
    <x v="1"/>
    <s v="DCS AMMONIA-UTILITIES"/>
    <m/>
    <m/>
    <m/>
    <s v="O1011106"/>
    <n v="16"/>
    <m/>
    <s v=""/>
    <s v="14-Wastewater Treatment Area"/>
    <s v=""/>
    <s v=""/>
    <s v=""/>
    <m/>
    <s v=""/>
    <s v=""/>
    <m/>
    <s v="TS-O-05:31/_x000a_O1011106:16A"/>
    <s v="TS-O-05:32/_x000a_O1011106:16B"/>
  </r>
  <r>
    <s v="01"/>
    <m/>
    <s v="Сигнал"/>
    <s v="17-M -01AL114"/>
    <s v="17XSAM01AL114"/>
    <s v="14"/>
    <s v="17-114-P-001A Amine Injection Pump"/>
    <s v="17114P001A ДОСТУПНО"/>
    <s v="Motor Available status"/>
    <s v="4124-FY-VD-BD17117L11400001"/>
    <x v="15"/>
    <s v="DCS_DI_03"/>
    <m/>
    <x v="118"/>
    <x v="2"/>
    <x v="22"/>
    <x v="6"/>
    <x v="10"/>
    <x v="19"/>
    <x v="19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7"/>
    <x v="2"/>
    <x v="1"/>
    <s v="DCS AMMONIA-UTILITIES"/>
    <m/>
    <m/>
    <m/>
    <s v="O1011106"/>
    <n v="17"/>
    <m/>
    <s v=""/>
    <s v="14-Wastewater Treatment Area"/>
    <s v=""/>
    <s v=""/>
    <s v=""/>
    <m/>
    <s v=""/>
    <s v=""/>
    <m/>
    <s v="TS-O-05:33/_x000a_O1011106:17A"/>
    <s v="TS-O-05:34/_x000a_O1011106:17B"/>
  </r>
  <r>
    <s v="01"/>
    <m/>
    <s v="Сигнал"/>
    <s v="17-M -01BL114"/>
    <s v="17XSM01BL114"/>
    <s v="14"/>
    <s v="17-114-P-001B Amine Injection Pump"/>
    <s v="114P001B НАСОС ВПРЫСКА АМИНА"/>
    <s v="Motor Running status"/>
    <s v="4124-FY-VD-BD17117L11400001"/>
    <x v="15"/>
    <s v="DCS_DI_03"/>
    <m/>
    <x v="118"/>
    <x v="2"/>
    <x v="23"/>
    <x v="6"/>
    <x v="10"/>
    <x v="20"/>
    <x v="20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8"/>
    <x v="2"/>
    <x v="1"/>
    <s v="DCS AMMONIA-UTILITIES"/>
    <m/>
    <m/>
    <m/>
    <s v="O1011106"/>
    <n v="18"/>
    <m/>
    <s v=""/>
    <s v="14-Wastewater Treatment Area"/>
    <s v=""/>
    <s v=""/>
    <s v=""/>
    <m/>
    <s v=""/>
    <s v=""/>
    <m/>
    <s v="TS-O-05:35/_x000a_O1011106:18A"/>
    <s v="TS-O-05:36/_x000a_O1011106:18B"/>
  </r>
  <r>
    <s v="01"/>
    <m/>
    <s v="Сигнал"/>
    <s v="17-M -01BL114"/>
    <s v="17XSAM01BL114"/>
    <s v="14"/>
    <s v="17-114-P-001B Amine Injection Pump"/>
    <s v="17114P001B ДОСТУПНО"/>
    <s v="Motor Available status"/>
    <s v="4124-FY-VD-BD17117L11400001"/>
    <x v="15"/>
    <s v="DCS_DI_03"/>
    <m/>
    <x v="118"/>
    <x v="2"/>
    <x v="24"/>
    <x v="6"/>
    <x v="10"/>
    <x v="21"/>
    <x v="21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19"/>
    <x v="2"/>
    <x v="1"/>
    <s v="DCS AMMONIA-UTILITIES"/>
    <m/>
    <m/>
    <m/>
    <s v="O1011106"/>
    <n v="19"/>
    <m/>
    <s v=""/>
    <s v="14-Wastewater Treatment Area"/>
    <s v=""/>
    <s v=""/>
    <s v=""/>
    <m/>
    <s v=""/>
    <s v=""/>
    <m/>
    <s v="TS-O-05:37/_x000a_O1011106:19A"/>
    <s v="TS-O-05:38/_x000a_O1011106:19B"/>
  </r>
  <r>
    <s v="01"/>
    <m/>
    <s v="Сигнал"/>
    <s v="17-M -01L114"/>
    <s v="17XSM01L114"/>
    <s v="14"/>
    <s v="17-L-114-AG-001 Amine tank agitator"/>
    <s v="114AG001 МЕШАЛКА"/>
    <s v="Motor Running status"/>
    <s v="4124-FY-VD-BD17117L11400001"/>
    <x v="15"/>
    <s v="DCS_DI_03"/>
    <m/>
    <x v="118"/>
    <x v="2"/>
    <x v="25"/>
    <x v="6"/>
    <x v="10"/>
    <x v="22"/>
    <x v="22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0"/>
    <x v="2"/>
    <x v="1"/>
    <s v="DCS AMMONIA-UTILITIES"/>
    <m/>
    <m/>
    <m/>
    <s v="O1011106"/>
    <n v="20"/>
    <m/>
    <s v=""/>
    <s v="14-Wastewater Treatment Area"/>
    <s v=""/>
    <s v=""/>
    <s v=""/>
    <m/>
    <s v=""/>
    <s v=""/>
    <m/>
    <s v="TS-O-05:39/_x000a_O1011106:20A"/>
    <s v="TS-O-05:40/_x000a_O1011106:20B"/>
  </r>
  <r>
    <s v="01"/>
    <m/>
    <s v="Сигнал"/>
    <s v="17-M -01L114"/>
    <s v="17XSAM01L114"/>
    <s v="14"/>
    <s v="17-L-114-AG-001 Amine tank agitator"/>
    <s v="17L114AG001 ДОСТУПНО"/>
    <s v="Motor Available status"/>
    <s v="4124-FY-VD-BD17117L11400001"/>
    <x v="15"/>
    <s v="DCS_DI_03"/>
    <m/>
    <x v="118"/>
    <x v="2"/>
    <x v="26"/>
    <x v="6"/>
    <x v="10"/>
    <x v="23"/>
    <x v="23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1"/>
    <x v="2"/>
    <x v="1"/>
    <s v="DCS AMMONIA-UTILITIES"/>
    <m/>
    <m/>
    <m/>
    <s v="O1011106"/>
    <n v="21"/>
    <m/>
    <s v=""/>
    <s v="14-Wastewater Treatment Area"/>
    <s v=""/>
    <s v=""/>
    <s v=""/>
    <m/>
    <s v=""/>
    <s v=""/>
    <m/>
    <s v="TS-O-05:41/_x000a_O1011106:21A"/>
    <s v="TS-O-05:42/_x000a_O1011106:21B"/>
  </r>
  <r>
    <s v="01"/>
    <m/>
    <s v="Сигнал"/>
    <s v="17-M -071LP  -A"/>
    <s v="17XSM071LPA"/>
    <s v="14"/>
    <s v="17-L-073-PM-071A  92.5% H2SO4 Injection Pump"/>
    <s v="PM071A НАСОС H2SO4"/>
    <s v="Motor Running status"/>
    <s v="4124-FY-VD-BD17217L07300001"/>
    <x v="15"/>
    <s v="DCS_DI_03"/>
    <m/>
    <x v="119"/>
    <x v="2"/>
    <x v="5"/>
    <x v="6"/>
    <x v="0"/>
    <x v="5"/>
    <x v="5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2"/>
    <x v="2"/>
    <x v="1"/>
    <s v="DCS AMMONIA-UTILITIES"/>
    <m/>
    <m/>
    <m/>
    <s v="O1011106"/>
    <n v="22"/>
    <m/>
    <s v=""/>
    <s v="14-Wastewater Treatment Area"/>
    <s v=""/>
    <s v=""/>
    <s v=""/>
    <m/>
    <s v=""/>
    <s v=""/>
    <m/>
    <s v="TS-O-06:1/_x000a_O1011106:22A"/>
    <s v="TS-O-06:2/_x000a_O1011106:22B"/>
  </r>
  <r>
    <s v="01"/>
    <m/>
    <s v="Сигнал"/>
    <s v="17-M -071LP  -A"/>
    <s v="17XSAM071LPA"/>
    <s v="14"/>
    <s v="17-L-073-PM-071A  92.5% H2SO4 Injection Pump"/>
    <s v="17L073PM071A ДОСТУПНО"/>
    <s v="Motor Available status"/>
    <s v="4124-FY-VD-BD17217L07300001"/>
    <x v="15"/>
    <s v="DCS_DI_03"/>
    <m/>
    <x v="119"/>
    <x v="2"/>
    <x v="0"/>
    <x v="6"/>
    <x v="0"/>
    <x v="0"/>
    <x v="0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3"/>
    <x v="2"/>
    <x v="1"/>
    <s v="DCS AMMONIA-UTILITIES"/>
    <m/>
    <m/>
    <m/>
    <s v="O1011106"/>
    <n v="23"/>
    <m/>
    <s v=""/>
    <s v="14-Wastewater Treatment Area"/>
    <s v=""/>
    <s v=""/>
    <s v=""/>
    <m/>
    <s v=""/>
    <s v=""/>
    <m/>
    <s v="TS-O-06:3/_x000a_O1011106:23A"/>
    <s v="TS-O-06:4/_x000a_O1011106:23B"/>
  </r>
  <r>
    <s v="01"/>
    <m/>
    <s v="Сигнал"/>
    <s v="17-M -071LP  -A"/>
    <s v="17XSRM071LPA"/>
    <s v="14"/>
    <s v="17-L-073-PM-071A  92.5% H2SO4 Injection Pump"/>
    <s v="17L073PM071A МЕСТ/ДИСТАНЦ"/>
    <s v="Motor Remote status"/>
    <s v="4124-FY-VD-BD17217L07300001"/>
    <x v="15"/>
    <s v="DCS_DI_03"/>
    <m/>
    <x v="119"/>
    <x v="2"/>
    <x v="1"/>
    <x v="6"/>
    <x v="0"/>
    <x v="1"/>
    <x v="1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4"/>
    <x v="2"/>
    <x v="1"/>
    <s v="DCS AMMONIA-UTILITIES"/>
    <m/>
    <m/>
    <m/>
    <s v="O1011106"/>
    <n v="24"/>
    <m/>
    <s v=""/>
    <s v="14-Wastewater Treatment Area"/>
    <s v=""/>
    <s v=""/>
    <s v=""/>
    <m/>
    <s v=""/>
    <s v=""/>
    <m/>
    <s v="TS-O-06:5/_x000a_O1011106:24A"/>
    <s v="TS-O-06:6/_x000a_O1011106:24B"/>
  </r>
  <r>
    <s v="01"/>
    <m/>
    <s v="Сигнал"/>
    <s v="17-M -071LP  -B"/>
    <s v="17XSM071LPB"/>
    <s v="14"/>
    <s v="17-L-073-PM-071B  92.5% H2SO4 Injection Pump"/>
    <s v="PM071B НАСОС H2SO4"/>
    <s v="Motor Running status"/>
    <s v="4124-FY-VD-BD17217L07300001"/>
    <x v="15"/>
    <s v="DCS_DI_03"/>
    <m/>
    <x v="119"/>
    <x v="2"/>
    <x v="2"/>
    <x v="6"/>
    <x v="0"/>
    <x v="2"/>
    <x v="2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5"/>
    <x v="2"/>
    <x v="1"/>
    <s v="DCS AMMONIA-UTILITIES"/>
    <m/>
    <m/>
    <m/>
    <s v="O1011106"/>
    <n v="25"/>
    <m/>
    <s v=""/>
    <s v="14-Wastewater Treatment Area"/>
    <s v=""/>
    <s v=""/>
    <s v=""/>
    <m/>
    <s v=""/>
    <s v=""/>
    <m/>
    <s v="TS-O-06:7/_x000a_O1011106:25A"/>
    <s v="TS-O-06:8/_x000a_O1011106:25B"/>
  </r>
  <r>
    <s v="01"/>
    <m/>
    <s v="Сигнал"/>
    <s v="17-M -071LP  -B"/>
    <s v="17XSAM071LPB"/>
    <s v="14"/>
    <s v="17-L-073-PM-071B  92.5% H2SO4 Injection Pump"/>
    <s v="17L073PM071B ДОСТУПНО"/>
    <s v="Motor Available status"/>
    <s v="4124-FY-VD-BD17217L07300001"/>
    <x v="15"/>
    <s v="DCS_DI_03"/>
    <m/>
    <x v="119"/>
    <x v="2"/>
    <x v="3"/>
    <x v="6"/>
    <x v="0"/>
    <x v="3"/>
    <x v="3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6"/>
    <x v="2"/>
    <x v="1"/>
    <s v="DCS AMMONIA-UTILITIES"/>
    <m/>
    <m/>
    <m/>
    <s v="O1011106"/>
    <n v="26"/>
    <m/>
    <s v=""/>
    <s v="14-Wastewater Treatment Area"/>
    <s v=""/>
    <s v=""/>
    <s v=""/>
    <m/>
    <s v=""/>
    <s v=""/>
    <m/>
    <s v="TS-O-06:9/_x000a_O1011106:26A"/>
    <s v="TS-O-06:10/_x000a_O1011106:26B"/>
  </r>
  <r>
    <s v="01"/>
    <m/>
    <s v="Сигнал"/>
    <s v="17-M -071LP  -B"/>
    <s v="17XSRM071LPB"/>
    <s v="14"/>
    <s v="17-L-073-PM-071B  92.5% H2SO4 Injection Pump"/>
    <s v="17L073PM071B МЕСТ/ДИСТАНЦ"/>
    <s v="Motor Remote status"/>
    <s v="4124-FY-VD-BD17217L07300001"/>
    <x v="15"/>
    <s v="DCS_DI_03"/>
    <m/>
    <x v="119"/>
    <x v="2"/>
    <x v="4"/>
    <x v="6"/>
    <x v="0"/>
    <x v="4"/>
    <x v="4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7"/>
    <x v="2"/>
    <x v="1"/>
    <s v="DCS AMMONIA-UTILITIES"/>
    <m/>
    <m/>
    <m/>
    <s v="O1011106"/>
    <n v="27"/>
    <m/>
    <s v=""/>
    <s v="14-Wastewater Treatment Area"/>
    <s v=""/>
    <s v=""/>
    <s v=""/>
    <m/>
    <s v=""/>
    <s v=""/>
    <m/>
    <s v="TS-O-06:11/_x000a_O1011106:27A"/>
    <s v="TS-O-06:12/_x000a_O1011106:27B"/>
  </r>
  <r>
    <s v="01"/>
    <m/>
    <s v="Сигнал"/>
    <s v="17-M -072LP  -A"/>
    <s v="17XSM072LPA"/>
    <s v="14"/>
    <s v="17-L-073-PM-072A  Corrosion Inhibitor Injection Pump"/>
    <s v="PM072A НАСОС ИНГИБ. КОРРОЗИИ "/>
    <s v="Motor Running status"/>
    <s v="4124-FY-VD-BD17217L07300002"/>
    <x v="15"/>
    <s v="DCS_DI_03"/>
    <m/>
    <x v="119"/>
    <x v="2"/>
    <x v="6"/>
    <x v="6"/>
    <x v="0"/>
    <x v="6"/>
    <x v="6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8"/>
    <x v="2"/>
    <x v="1"/>
    <s v="DCS AMMONIA-UTILITIES"/>
    <m/>
    <m/>
    <m/>
    <s v="O1011106"/>
    <n v="28"/>
    <m/>
    <s v=""/>
    <s v="14-Wastewater Treatment Area"/>
    <s v=""/>
    <s v=""/>
    <s v=""/>
    <m/>
    <s v=""/>
    <s v=""/>
    <m/>
    <s v="TS-O-06:13/_x000a_O1011106:28A"/>
    <s v="TS-O-06:14/_x000a_O1011106:28B"/>
  </r>
  <r>
    <s v="01"/>
    <m/>
    <s v="Сигнал"/>
    <s v="17-M -072LP  -A"/>
    <s v="17XSAM072LPA"/>
    <s v="14"/>
    <s v="17-L-073-PM-072A  Corrosion Inhibitor Injection Pump"/>
    <s v="17L073PM072A ДОСТУПНО"/>
    <s v="Motor Available status"/>
    <s v="4124-FY-VD-BD17217L07300002"/>
    <x v="15"/>
    <s v="DCS_DI_03"/>
    <m/>
    <x v="119"/>
    <x v="2"/>
    <x v="7"/>
    <x v="6"/>
    <x v="0"/>
    <x v="7"/>
    <x v="7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29"/>
    <x v="2"/>
    <x v="1"/>
    <s v="DCS AMMONIA-UTILITIES"/>
    <m/>
    <m/>
    <m/>
    <s v="O1011106"/>
    <n v="29"/>
    <m/>
    <s v=""/>
    <s v="14-Wastewater Treatment Area"/>
    <s v=""/>
    <s v=""/>
    <s v=""/>
    <m/>
    <s v=""/>
    <s v=""/>
    <m/>
    <s v="TS-O-06:15/_x000a_O1011106:29A"/>
    <s v="TS-O-06:16/_x000a_O1011106:29B"/>
  </r>
  <r>
    <s v="01"/>
    <m/>
    <s v="Сигнал"/>
    <s v="17-M -072LP  -A"/>
    <s v="17XSRM072LPA"/>
    <s v="14"/>
    <s v="17-L-073-PM-072A  Corrosion Inhibitor Injection Pump"/>
    <s v="17L073PM072A МЕСТ/ДИСТАНЦ"/>
    <s v="Motor Remote status"/>
    <s v="4124-FY-VD-BD17217L07300002"/>
    <x v="15"/>
    <s v="DCS_DI_03"/>
    <m/>
    <x v="119"/>
    <x v="2"/>
    <x v="10"/>
    <x v="6"/>
    <x v="0"/>
    <x v="10"/>
    <x v="10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30"/>
    <x v="2"/>
    <x v="1"/>
    <s v="DCS AMMONIA-UTILITIES"/>
    <m/>
    <m/>
    <m/>
    <s v="O1011106"/>
    <n v="30"/>
    <m/>
    <s v=""/>
    <s v="14-Wastewater Treatment Area"/>
    <s v=""/>
    <s v=""/>
    <s v=""/>
    <m/>
    <s v=""/>
    <s v=""/>
    <m/>
    <s v="TS-O-06:17/_x000a_O1011106:30A"/>
    <s v="TS-O-06:18/_x000a_O1011106:30B"/>
  </r>
  <r>
    <s v="01"/>
    <m/>
    <s v="Сигнал"/>
    <s v="17-M -072LP  -B"/>
    <s v="17XSM072LPB"/>
    <s v="14"/>
    <s v="17-L-073-PM-072B  Corrosion Inhibitor Injection Pump"/>
    <s v="PM072B НАСОС ИНГИБ. КОРРОЗИИ "/>
    <s v="Motor Running status"/>
    <s v="4124-FY-VD-BD17217L07300002"/>
    <x v="15"/>
    <s v="DCS_DI_03"/>
    <m/>
    <x v="119"/>
    <x v="2"/>
    <x v="11"/>
    <x v="6"/>
    <x v="0"/>
    <x v="11"/>
    <x v="11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31"/>
    <x v="2"/>
    <x v="1"/>
    <s v="DCS AMMONIA-UTILITIES"/>
    <m/>
    <m/>
    <m/>
    <s v="O1011106"/>
    <n v="31"/>
    <m/>
    <s v=""/>
    <s v="14-Wastewater Treatment Area"/>
    <s v=""/>
    <s v=""/>
    <s v=""/>
    <m/>
    <s v=""/>
    <s v=""/>
    <m/>
    <s v="TS-O-06:19/_x000a_O1011106:31A"/>
    <s v="TS-O-06:20/_x000a_O1011106:31B"/>
  </r>
  <r>
    <s v="01"/>
    <m/>
    <s v="Сигнал"/>
    <s v="17-M -072LP  -B"/>
    <s v="17XSAM072LPB"/>
    <s v="14"/>
    <s v="17-L-073-PM-072B  Corrosion Inhibitor Injection Pump"/>
    <s v="17L073PM072B ДОСТУПНО"/>
    <s v="Motor Available status"/>
    <s v="4124-FY-VD-BD17217L07300002"/>
    <x v="15"/>
    <s v="DCS_DI_03"/>
    <m/>
    <x v="119"/>
    <x v="2"/>
    <x v="12"/>
    <x v="6"/>
    <x v="0"/>
    <x v="12"/>
    <x v="12"/>
    <x v="0"/>
    <x v="2"/>
    <x v="3"/>
    <s v=""/>
    <s v=""/>
    <s v="O1011106"/>
    <s v="TUA711-DIO32"/>
    <s v="17-SC-DCS-002/O1011106/ 17-MC-DCS-004"/>
    <s v="DB37-*m"/>
    <x v="1"/>
    <s v="CPO101"/>
    <n v="1"/>
    <x v="1"/>
    <x v="58"/>
    <x v="6"/>
    <n v="32"/>
    <x v="2"/>
    <x v="1"/>
    <s v="DCS AMMONIA-UTILITIES"/>
    <m/>
    <m/>
    <m/>
    <s v="O1011106"/>
    <n v="32"/>
    <m/>
    <s v=""/>
    <s v="14-Wastewater Treatment Area"/>
    <s v=""/>
    <s v=""/>
    <s v=""/>
    <m/>
    <s v=""/>
    <s v=""/>
    <m/>
    <s v="TS-O-06:21/_x000a_O1011106:32A"/>
    <s v="TS-O-06:22/_x000a_O1011106:32B"/>
  </r>
  <r>
    <s v="01"/>
    <m/>
    <s v="Сигнал"/>
    <s v="17-M -072LP  -B"/>
    <s v="17XSRM072LPB"/>
    <s v="14"/>
    <s v="17-L-073-PM-072B  Corrosion Inhibitor Injection Pump"/>
    <s v="17L073PM072B МЕСТ/ДИСТАНЦ"/>
    <s v="Motor Remote status"/>
    <s v="4124-FY-VD-BD17217L07300002"/>
    <x v="15"/>
    <s v="DCS_DI_03"/>
    <m/>
    <x v="119"/>
    <x v="2"/>
    <x v="13"/>
    <x v="6"/>
    <x v="0"/>
    <x v="13"/>
    <x v="13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"/>
    <x v="2"/>
    <x v="1"/>
    <s v="DCS AMMONIA-UTILITIES"/>
    <m/>
    <m/>
    <m/>
    <s v="O1011107"/>
    <n v="1"/>
    <m/>
    <s v=""/>
    <s v="14-Wastewater Treatment Area"/>
    <s v=""/>
    <s v=""/>
    <s v=""/>
    <m/>
    <s v=""/>
    <s v=""/>
    <m/>
    <s v="TS-O-06:23/_x000a_O1011107:1A"/>
    <s v="TS-O-06:24/_x000a_O1011107:1B"/>
  </r>
  <r>
    <s v="01"/>
    <m/>
    <s v="Сигнал"/>
    <s v="17-M -073LP  -A"/>
    <s v="17XSM073LPA"/>
    <s v="14"/>
    <s v="17-L-073-PM-073A  Dispersant Injection Pump"/>
    <s v="PM073A НАСОС ДИСПЕРСАНТА"/>
    <s v="Motor Running status"/>
    <s v="4124-FY-VD-BD17217L07300003"/>
    <x v="15"/>
    <s v="DCS_DI_03"/>
    <m/>
    <x v="119"/>
    <x v="2"/>
    <x v="14"/>
    <x v="6"/>
    <x v="0"/>
    <x v="14"/>
    <x v="14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"/>
    <x v="2"/>
    <x v="1"/>
    <s v="DCS AMMONIA-UTILITIES"/>
    <m/>
    <m/>
    <m/>
    <s v="O1011107"/>
    <n v="2"/>
    <m/>
    <s v=""/>
    <s v="14-Wastewater Treatment Area"/>
    <s v=""/>
    <s v=""/>
    <s v=""/>
    <m/>
    <s v=""/>
    <s v=""/>
    <m/>
    <s v="TS-O-06:25/_x000a_O1011107:2A"/>
    <s v="TS-O-06:26/_x000a_O1011107:2B"/>
  </r>
  <r>
    <s v="01"/>
    <m/>
    <s v="Сигнал"/>
    <s v="17-M -073LP  -A"/>
    <s v="17XSAM073LPA"/>
    <s v="14"/>
    <s v="17-L-073-PM-073A  Dispersant Injection Pump"/>
    <s v="17L073PM073A ДОСТУПНО"/>
    <s v="Motor Available status"/>
    <s v="4124-FY-VD-BD17217L07300003"/>
    <x v="15"/>
    <s v="DCS_DI_03"/>
    <m/>
    <x v="119"/>
    <x v="2"/>
    <x v="15"/>
    <x v="6"/>
    <x v="0"/>
    <x v="15"/>
    <x v="15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3"/>
    <x v="2"/>
    <x v="1"/>
    <s v="DCS AMMONIA-UTILITIES"/>
    <m/>
    <m/>
    <m/>
    <s v="O1011107"/>
    <n v="3"/>
    <m/>
    <s v=""/>
    <s v="14-Wastewater Treatment Area"/>
    <s v=""/>
    <s v=""/>
    <s v=""/>
    <m/>
    <s v=""/>
    <s v=""/>
    <m/>
    <s v="TS-O-06:27/_x000a_O1011107:3A"/>
    <s v="TS-O-06:28/_x000a_O1011107:3B"/>
  </r>
  <r>
    <s v="01"/>
    <m/>
    <s v="Сигнал"/>
    <s v="17-M -073LP  -A"/>
    <s v="17XSRM073LPA"/>
    <s v="14"/>
    <s v="17-L-073-PM-073A  Dispersant Injection Pump"/>
    <s v="17L073PM073A МЕСТ/ДИСТАНЦ"/>
    <s v="Motor Remote status"/>
    <s v="4124-FY-VD-BD17217L07300003"/>
    <x v="15"/>
    <s v="DCS_DI_03"/>
    <m/>
    <x v="119"/>
    <x v="2"/>
    <x v="9"/>
    <x v="6"/>
    <x v="0"/>
    <x v="9"/>
    <x v="9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4"/>
    <x v="2"/>
    <x v="1"/>
    <s v="DCS AMMONIA-UTILITIES"/>
    <m/>
    <m/>
    <m/>
    <s v="O1011107"/>
    <n v="4"/>
    <m/>
    <s v=""/>
    <s v="14-Wastewater Treatment Area"/>
    <s v=""/>
    <s v=""/>
    <s v=""/>
    <m/>
    <s v=""/>
    <s v=""/>
    <m/>
    <s v="TS-O-06:29/_x000a_O1011107:4A"/>
    <s v="TS-O-06:30/_x000a_O1011107:4B"/>
  </r>
  <r>
    <s v="01"/>
    <m/>
    <s v="Сигнал"/>
    <s v="17-M -073LP  -B"/>
    <s v="17XSM073LPB"/>
    <s v="14"/>
    <s v="17-L-073-PM-073B  Dispersant Injection Pump"/>
    <s v="PM073B НАСОС ДИСПЕРСАНТА"/>
    <s v="Motor Running status"/>
    <s v="4124-FY-VD-BD17217L07300003"/>
    <x v="15"/>
    <s v="DCS_DI_03"/>
    <m/>
    <x v="119"/>
    <x v="2"/>
    <x v="16"/>
    <x v="6"/>
    <x v="0"/>
    <x v="16"/>
    <x v="16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5"/>
    <x v="2"/>
    <x v="1"/>
    <s v="DCS AMMONIA-UTILITIES"/>
    <m/>
    <m/>
    <m/>
    <s v="O1011107"/>
    <n v="5"/>
    <m/>
    <s v=""/>
    <s v="14-Wastewater Treatment Area"/>
    <s v=""/>
    <s v=""/>
    <s v=""/>
    <m/>
    <s v=""/>
    <s v=""/>
    <m/>
    <s v="TS-O-06:31/_x000a_O1011107:5A"/>
    <s v="TS-O-06:32/_x000a_O1011107:5B"/>
  </r>
  <r>
    <s v="01"/>
    <m/>
    <s v="Сигнал"/>
    <s v="17-M -073LP  -B"/>
    <s v="17XSAM073LPB"/>
    <s v="14"/>
    <s v="17-L-073-PM-073B  Dispersant Injection Pump"/>
    <s v="17L073PM073B ДОСТУПНО"/>
    <s v="Motor Available status"/>
    <s v="4124-FY-VD-BD17217L07300003"/>
    <x v="15"/>
    <s v="DCS_DI_03"/>
    <m/>
    <x v="119"/>
    <x v="2"/>
    <x v="22"/>
    <x v="6"/>
    <x v="0"/>
    <x v="19"/>
    <x v="19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6"/>
    <x v="2"/>
    <x v="1"/>
    <s v="DCS AMMONIA-UTILITIES"/>
    <m/>
    <m/>
    <m/>
    <s v="O1011107"/>
    <n v="6"/>
    <m/>
    <s v=""/>
    <s v="14-Wastewater Treatment Area"/>
    <s v=""/>
    <s v=""/>
    <s v=""/>
    <m/>
    <s v=""/>
    <s v=""/>
    <m/>
    <s v="TS-O-06:33/_x000a_O1011107:6A"/>
    <s v="TS-O-06:34/_x000a_O1011107:6B"/>
  </r>
  <r>
    <s v="01"/>
    <m/>
    <s v="Сигнал"/>
    <s v="17-M -073LP  -B"/>
    <s v="17XSRM073LPB"/>
    <s v="14"/>
    <s v="17-L-073-PM-073B  Dispersant Injection Pump"/>
    <s v="17L073PM073B МЕСТ/ДИСТАНЦ"/>
    <s v="Motor Remote status"/>
    <s v="4124-FY-VD-BD17217L07300003"/>
    <x v="15"/>
    <s v="DCS_DI_03"/>
    <m/>
    <x v="119"/>
    <x v="2"/>
    <x v="23"/>
    <x v="6"/>
    <x v="0"/>
    <x v="20"/>
    <x v="20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7"/>
    <x v="2"/>
    <x v="1"/>
    <s v="DCS AMMONIA-UTILITIES"/>
    <m/>
    <m/>
    <m/>
    <s v="O1011107"/>
    <n v="7"/>
    <m/>
    <s v=""/>
    <s v="14-Wastewater Treatment Area"/>
    <s v=""/>
    <s v=""/>
    <s v=""/>
    <m/>
    <s v=""/>
    <s v=""/>
    <m/>
    <s v="TS-O-06:35/_x000a_O1011107:7A"/>
    <s v="TS-O-06:36/_x000a_O1011107:7B"/>
  </r>
  <r>
    <s v="01"/>
    <m/>
    <s v="Сигнал"/>
    <s v="17-M -074LP  -A"/>
    <s v="17XSM074LPA"/>
    <s v="14"/>
    <s v="17-L-073-PM-074A  Non-Oxidant Biocide Injection Pump"/>
    <s v="PM074A НАСОС НЕОКИСЛ. БИОЦИДОВ"/>
    <s v="Motor Running status"/>
    <s v="4124-FY-VD-BD17217L07300004"/>
    <x v="15"/>
    <s v="DCS_DI_03"/>
    <m/>
    <x v="119"/>
    <x v="2"/>
    <x v="24"/>
    <x v="6"/>
    <x v="0"/>
    <x v="21"/>
    <x v="21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8"/>
    <x v="2"/>
    <x v="1"/>
    <s v="DCS AMMONIA-UTILITIES"/>
    <m/>
    <m/>
    <m/>
    <s v="O1011107"/>
    <n v="8"/>
    <m/>
    <s v=""/>
    <s v="14-Wastewater Treatment Area"/>
    <s v=""/>
    <s v=""/>
    <s v=""/>
    <m/>
    <s v=""/>
    <s v=""/>
    <m/>
    <s v="TS-O-06:37/_x000a_O1011107:8A"/>
    <s v="TS-O-06:38/_x000a_O1011107:8B"/>
  </r>
  <r>
    <s v="01"/>
    <m/>
    <s v="Сигнал"/>
    <s v="17-M -074LP  -A"/>
    <s v="17XSAM074LPA"/>
    <s v="14"/>
    <s v="17-L-073-PM-074A  Non-Oxidant Biocide Injection Pump"/>
    <s v="17L073PM074A ДОСТУПНО"/>
    <s v="Motor Available status"/>
    <s v="4124-FY-VD-BD17217L07300004"/>
    <x v="15"/>
    <s v="DCS_DI_03"/>
    <m/>
    <x v="119"/>
    <x v="2"/>
    <x v="25"/>
    <x v="6"/>
    <x v="0"/>
    <x v="22"/>
    <x v="22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9"/>
    <x v="2"/>
    <x v="1"/>
    <s v="DCS AMMONIA-UTILITIES"/>
    <m/>
    <m/>
    <m/>
    <s v="O1011107"/>
    <n v="9"/>
    <m/>
    <s v=""/>
    <s v="14-Wastewater Treatment Area"/>
    <s v=""/>
    <s v=""/>
    <s v=""/>
    <m/>
    <s v=""/>
    <s v=""/>
    <m/>
    <s v="TS-O-06:39/_x000a_O1011107:9A"/>
    <s v="TS-O-06:40/_x000a_O1011107:9B"/>
  </r>
  <r>
    <s v="01"/>
    <m/>
    <s v="Сигнал"/>
    <s v="17-M -074LP  -A"/>
    <s v="17XSRM074LPA"/>
    <s v="14"/>
    <s v="17-L-073-PM-074A  Non-Oxidant Biocide Injection Pump"/>
    <s v="17L073PM074A МЕСТ/ДИСТАНЦ"/>
    <s v="Motor Remote status"/>
    <s v="4124-FY-VD-BD17217L07300004"/>
    <x v="15"/>
    <s v="DCS_DI_03"/>
    <m/>
    <x v="119"/>
    <x v="2"/>
    <x v="26"/>
    <x v="6"/>
    <x v="0"/>
    <x v="23"/>
    <x v="23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0"/>
    <x v="2"/>
    <x v="1"/>
    <s v="DCS AMMONIA-UTILITIES"/>
    <m/>
    <m/>
    <m/>
    <s v="O1011107"/>
    <n v="10"/>
    <m/>
    <s v=""/>
    <s v="14-Wastewater Treatment Area"/>
    <s v=""/>
    <s v=""/>
    <s v=""/>
    <m/>
    <s v=""/>
    <s v=""/>
    <m/>
    <s v="TS-O-06:41/_x000a_O1011107:10A"/>
    <s v="TS-O-06:42/_x000a_O1011107:10B"/>
  </r>
  <r>
    <s v="01"/>
    <m/>
    <s v="Сигнал"/>
    <s v="17-M -074LP  -B"/>
    <s v="17XSM074LPB"/>
    <s v="14"/>
    <s v="17-L-073-PM-074B  Non-Oxidant Biocide Injection Pump"/>
    <s v="PM074B НАСОС НЕОКИСЛ. БИОЦИДОВ"/>
    <s v="Motor Running status"/>
    <s v="4124-FY-VD-BD17217L07300004"/>
    <x v="15"/>
    <s v="DCS_DI_03"/>
    <m/>
    <x v="120"/>
    <x v="2"/>
    <x v="5"/>
    <x v="6"/>
    <x v="11"/>
    <x v="5"/>
    <x v="5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1"/>
    <x v="2"/>
    <x v="1"/>
    <s v="DCS AMMONIA-UTILITIES"/>
    <m/>
    <m/>
    <m/>
    <s v="O1011107"/>
    <n v="11"/>
    <m/>
    <s v=""/>
    <s v="14-Wastewater Treatment Area"/>
    <s v=""/>
    <s v=""/>
    <s v=""/>
    <m/>
    <s v=""/>
    <s v=""/>
    <m/>
    <s v="TS-R-01:1/_x000a_O1011107:11A"/>
    <s v="TS-R-01:2/_x000a_O1011107:11B"/>
  </r>
  <r>
    <s v="01"/>
    <m/>
    <s v="Сигнал"/>
    <s v="17-M -074LP  -B"/>
    <s v="17XSAM074LPB"/>
    <s v="14"/>
    <s v="17-L-073-PM-074B  Non-Oxidant Biocide Injection Pump"/>
    <s v="17L073PM074B ДОСТУПНО"/>
    <s v="Motor Available status"/>
    <s v="4124-FY-VD-BD17217L07300004"/>
    <x v="15"/>
    <s v="DCS_DI_03"/>
    <m/>
    <x v="120"/>
    <x v="2"/>
    <x v="0"/>
    <x v="6"/>
    <x v="11"/>
    <x v="0"/>
    <x v="0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2"/>
    <x v="2"/>
    <x v="1"/>
    <s v="DCS AMMONIA-UTILITIES"/>
    <m/>
    <m/>
    <m/>
    <s v="O1011107"/>
    <n v="12"/>
    <m/>
    <s v=""/>
    <s v="14-Wastewater Treatment Area"/>
    <s v=""/>
    <s v=""/>
    <s v=""/>
    <m/>
    <s v=""/>
    <s v=""/>
    <m/>
    <s v="TS-R-01:3/_x000a_O1011107:12A"/>
    <s v="TS-R-01:4/_x000a_O1011107:12B"/>
  </r>
  <r>
    <s v="01"/>
    <m/>
    <s v="Сигнал"/>
    <s v="17-M -074LP  -B"/>
    <s v="17XSRM074LPB"/>
    <s v="14"/>
    <s v="17-L-073-PM-074B  Non-Oxidant Biocide Injection Pump"/>
    <s v="17L073PM074B МЕСТ/ДИСТАНЦ"/>
    <s v="Motor Remote status"/>
    <s v="4124-FY-VD-BD17217L07300004"/>
    <x v="15"/>
    <s v="DCS_DI_03"/>
    <m/>
    <x v="120"/>
    <x v="2"/>
    <x v="1"/>
    <x v="6"/>
    <x v="11"/>
    <x v="1"/>
    <x v="1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3"/>
    <x v="2"/>
    <x v="1"/>
    <s v="DCS AMMONIA-UTILITIES"/>
    <m/>
    <m/>
    <m/>
    <s v="O1011107"/>
    <n v="13"/>
    <m/>
    <s v=""/>
    <s v="14-Wastewater Treatment Area"/>
    <s v=""/>
    <s v=""/>
    <s v=""/>
    <m/>
    <s v=""/>
    <s v=""/>
    <m/>
    <s v="TS-R-01:5/_x000a_O1011107:13A"/>
    <s v="TS-R-01:6/_x000a_O1011107:13B"/>
  </r>
  <r>
    <s v="01"/>
    <m/>
    <s v="Сигнал"/>
    <s v="17-M -075LP  -A"/>
    <s v="17XSM075LPA"/>
    <s v="14"/>
    <s v="17-L-073-PM-075A Chlorine Enhancer Injection Pump"/>
    <s v="PM075A НАСОС УСИЛ ХЛОРА "/>
    <s v="Motor Running status"/>
    <s v="4124-FY-VD-BD17217L07300005"/>
    <x v="15"/>
    <s v="DCS_DI_03"/>
    <m/>
    <x v="120"/>
    <x v="2"/>
    <x v="2"/>
    <x v="6"/>
    <x v="11"/>
    <x v="2"/>
    <x v="2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4"/>
    <x v="2"/>
    <x v="1"/>
    <s v="DCS AMMONIA-UTILITIES"/>
    <m/>
    <m/>
    <m/>
    <s v="O1011107"/>
    <n v="14"/>
    <m/>
    <s v=""/>
    <s v="14-Wastewater Treatment Area"/>
    <s v=""/>
    <s v=""/>
    <s v=""/>
    <m/>
    <s v=""/>
    <s v=""/>
    <m/>
    <s v="TS-R-01:7/_x000a_O1011107:14A"/>
    <s v="TS-R-01:8/_x000a_O1011107:14B"/>
  </r>
  <r>
    <s v="01"/>
    <m/>
    <s v="Сигнал"/>
    <s v="17-M -075LP  -A"/>
    <s v="17XSAM075LPA"/>
    <s v="14"/>
    <s v="17-L-073-PM-075A Chlorine Enhancer Injection Pump"/>
    <s v="17L073PM075A ДОСТУПНО"/>
    <s v="Motor Available status"/>
    <s v="4124-FY-VD-BD17217L07300005"/>
    <x v="15"/>
    <s v="DCS_DI_03"/>
    <m/>
    <x v="120"/>
    <x v="2"/>
    <x v="3"/>
    <x v="6"/>
    <x v="11"/>
    <x v="3"/>
    <x v="3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5"/>
    <x v="2"/>
    <x v="1"/>
    <s v="DCS AMMONIA-UTILITIES"/>
    <m/>
    <m/>
    <m/>
    <s v="O1011107"/>
    <n v="15"/>
    <m/>
    <s v=""/>
    <s v="14-Wastewater Treatment Area"/>
    <s v=""/>
    <s v=""/>
    <s v=""/>
    <m/>
    <s v=""/>
    <s v=""/>
    <m/>
    <s v="TS-R-01:9/_x000a_O1011107:15A"/>
    <s v="TS-R-01:10/_x000a_O1011107:15B"/>
  </r>
  <r>
    <s v="01"/>
    <m/>
    <s v="Сигнал"/>
    <s v="17-M -075LP  -A"/>
    <s v="17XSRM075LPA"/>
    <s v="14"/>
    <s v="17-L-073-PM-075A Chlorine Enhancer Injection Pump"/>
    <s v="17L073PM075A МЕСТ/ДИСТАНЦ"/>
    <s v="Motor Remote status"/>
    <s v="4124-FY-VD-BD17217L07300005"/>
    <x v="15"/>
    <s v="DCS_DI_03"/>
    <m/>
    <x v="120"/>
    <x v="2"/>
    <x v="4"/>
    <x v="6"/>
    <x v="11"/>
    <x v="4"/>
    <x v="4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6"/>
    <x v="2"/>
    <x v="1"/>
    <s v="DCS AMMONIA-UTILITIES"/>
    <m/>
    <m/>
    <m/>
    <s v="O1011107"/>
    <n v="16"/>
    <m/>
    <s v=""/>
    <s v="14-Wastewater Treatment Area"/>
    <s v=""/>
    <s v=""/>
    <s v=""/>
    <m/>
    <s v=""/>
    <s v=""/>
    <m/>
    <s v="TS-R-01:11/_x000a_O1011107:16A"/>
    <s v="TS-R-01:12/_x000a_O1011107:16B"/>
  </r>
  <r>
    <s v="01"/>
    <m/>
    <s v="Сигнал"/>
    <s v="17-M -075LP  -B"/>
    <s v="17XSM075LPB"/>
    <s v="14"/>
    <s v="17-L-073-PM-075B Chlorine Enhancer Injection Pump"/>
    <s v="PM075B НАСОС УСИЛ ХЛОРА "/>
    <s v="Motor Running status"/>
    <s v="4124-FY-VD-BD17217L07300005"/>
    <x v="15"/>
    <s v="DCS_DI_03"/>
    <m/>
    <x v="120"/>
    <x v="2"/>
    <x v="6"/>
    <x v="6"/>
    <x v="11"/>
    <x v="6"/>
    <x v="6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7"/>
    <x v="2"/>
    <x v="1"/>
    <s v="DCS AMMONIA-UTILITIES"/>
    <m/>
    <m/>
    <m/>
    <s v="O1011107"/>
    <n v="17"/>
    <m/>
    <s v=""/>
    <s v="14-Wastewater Treatment Area"/>
    <s v=""/>
    <s v=""/>
    <s v=""/>
    <m/>
    <s v=""/>
    <s v=""/>
    <m/>
    <s v="TS-R-01:13/_x000a_O1011107:17A"/>
    <s v="TS-R-01:14/_x000a_O1011107:17B"/>
  </r>
  <r>
    <s v="01"/>
    <m/>
    <s v="Сигнал"/>
    <s v="17-M -075LP  -B"/>
    <s v="17XSAM075LPB"/>
    <s v="14"/>
    <s v="17-L-073-PM-075B Chlorine Enhancer Injection Pump"/>
    <s v="17L073PM075B ДОСТУПНО"/>
    <s v="Motor Available status"/>
    <s v="4124-FY-VD-BD17217L07300005"/>
    <x v="15"/>
    <s v="DCS_DI_03"/>
    <m/>
    <x v="120"/>
    <x v="2"/>
    <x v="7"/>
    <x v="6"/>
    <x v="11"/>
    <x v="7"/>
    <x v="7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8"/>
    <x v="2"/>
    <x v="1"/>
    <s v="DCS AMMONIA-UTILITIES"/>
    <m/>
    <m/>
    <m/>
    <s v="O1011107"/>
    <n v="18"/>
    <m/>
    <s v=""/>
    <s v="14-Wastewater Treatment Area"/>
    <s v=""/>
    <s v=""/>
    <s v=""/>
    <m/>
    <s v=""/>
    <s v=""/>
    <m/>
    <s v="TS-R-01:15/_x000a_O1011107:18A"/>
    <s v="TS-R-01:16/_x000a_O1011107:18B"/>
  </r>
  <r>
    <s v="01"/>
    <m/>
    <s v="Сигнал"/>
    <s v="17-M -075LP  -B"/>
    <s v="17XSRM075LPB"/>
    <s v="14"/>
    <s v="17-L-073-PM-075B Chlorine Enhancer Injection Pump"/>
    <s v="17L073PM075B МЕСТ/ДИСТАНЦ"/>
    <s v="Motor Remote status"/>
    <s v="4124-FY-VD-BD17217L07300005"/>
    <x v="15"/>
    <s v="DCS_DI_03"/>
    <m/>
    <x v="120"/>
    <x v="2"/>
    <x v="10"/>
    <x v="6"/>
    <x v="11"/>
    <x v="10"/>
    <x v="10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19"/>
    <x v="2"/>
    <x v="1"/>
    <s v="DCS AMMONIA-UTILITIES"/>
    <m/>
    <m/>
    <m/>
    <s v="O1011107"/>
    <n v="19"/>
    <m/>
    <s v=""/>
    <s v="14-Wastewater Treatment Area"/>
    <s v=""/>
    <s v=""/>
    <s v=""/>
    <m/>
    <s v=""/>
    <s v=""/>
    <m/>
    <s v="TS-R-01:17/_x000a_O1011107:19A"/>
    <s v="TS-R-01:18/_x000a_O1011107:19B"/>
  </r>
  <r>
    <s v="01"/>
    <m/>
    <s v="Сигнал"/>
    <s v="17-M -076LP  -A"/>
    <s v="17XSM076LPA"/>
    <s v="14"/>
    <s v="17-L-073-PM-076A 12-14% Sodium Hypochlorite Inj."/>
    <s v="PM076A ГИПОХЛОРИТ НАТРИЯ 15%"/>
    <s v="Motor Running status"/>
    <s v="4124-FY-VD-BD17217L07300006"/>
    <x v="15"/>
    <s v="DCS_DI_03"/>
    <m/>
    <x v="120"/>
    <x v="2"/>
    <x v="11"/>
    <x v="6"/>
    <x v="11"/>
    <x v="11"/>
    <x v="11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0"/>
    <x v="2"/>
    <x v="1"/>
    <s v="DCS AMMONIA-UTILITIES"/>
    <m/>
    <m/>
    <m/>
    <s v="O1011107"/>
    <n v="20"/>
    <m/>
    <s v=""/>
    <s v="14-Wastewater Treatment Area"/>
    <s v=""/>
    <s v=""/>
    <s v=""/>
    <m/>
    <s v=""/>
    <s v=""/>
    <m/>
    <s v="TS-R-01:19/_x000a_O1011107:20A"/>
    <s v="TS-R-01:20/_x000a_O1011107:20B"/>
  </r>
  <r>
    <s v="01"/>
    <m/>
    <s v="Сигнал"/>
    <s v="17-M -076LP  -A"/>
    <s v="17XSAM076LPA"/>
    <s v="14"/>
    <s v="17-L-073-PM-076A 12-14% Sodium Hypochlorite Inj."/>
    <s v="17L073PM076A ДОСТУПНО"/>
    <s v="Motor Available status"/>
    <s v="4124-FY-VD-BD17217L07300006"/>
    <x v="15"/>
    <s v="DCS_DI_03"/>
    <m/>
    <x v="120"/>
    <x v="2"/>
    <x v="12"/>
    <x v="6"/>
    <x v="11"/>
    <x v="12"/>
    <x v="12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1"/>
    <x v="2"/>
    <x v="1"/>
    <s v="DCS AMMONIA-UTILITIES"/>
    <m/>
    <m/>
    <m/>
    <s v="O1011107"/>
    <n v="21"/>
    <m/>
    <s v=""/>
    <s v="14-Wastewater Treatment Area"/>
    <s v=""/>
    <s v=""/>
    <s v=""/>
    <m/>
    <s v=""/>
    <s v=""/>
    <m/>
    <s v="TS-R-01:21/_x000a_O1011107:21A"/>
    <s v="TS-R-01:22/_x000a_O1011107:21B"/>
  </r>
  <r>
    <s v="01"/>
    <m/>
    <s v="Сигнал"/>
    <s v="17-M -076LP  -A"/>
    <s v="17XSRM076LPA"/>
    <s v="14"/>
    <s v="17-L-073-PM-076A 12-14% Sodium Hypochlorite Inj."/>
    <s v="17L073PM076A МЕСТ/ДИСТАНЦ"/>
    <s v="Motor Remote status"/>
    <s v="4124-FY-VD-BD17217L07300006"/>
    <x v="15"/>
    <s v="DCS_DI_03"/>
    <m/>
    <x v="120"/>
    <x v="2"/>
    <x v="13"/>
    <x v="6"/>
    <x v="11"/>
    <x v="13"/>
    <x v="13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2"/>
    <x v="2"/>
    <x v="1"/>
    <s v="DCS AMMONIA-UTILITIES"/>
    <m/>
    <m/>
    <m/>
    <s v="O1011107"/>
    <n v="22"/>
    <m/>
    <s v=""/>
    <s v="14-Wastewater Treatment Area"/>
    <s v=""/>
    <s v=""/>
    <s v=""/>
    <m/>
    <s v=""/>
    <s v=""/>
    <m/>
    <s v="TS-R-01:23/_x000a_O1011107:22A"/>
    <s v="TS-R-01:24/_x000a_O1011107:22B"/>
  </r>
  <r>
    <s v="01"/>
    <m/>
    <s v="Сигнал"/>
    <s v="17-M -076LP  -B"/>
    <s v="17XSM076LPB"/>
    <s v="14"/>
    <s v="17-L-073-PM-076B 12-14% Sodium Hypochlorite Inj."/>
    <s v="PM076B ГИПОХЛОРИТ НАТРИЯ 15%"/>
    <s v="Motor Running status"/>
    <s v="4124-FY-VD-BD17217L07300006"/>
    <x v="15"/>
    <s v="DCS_DI_03"/>
    <m/>
    <x v="120"/>
    <x v="2"/>
    <x v="14"/>
    <x v="6"/>
    <x v="11"/>
    <x v="14"/>
    <x v="14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3"/>
    <x v="2"/>
    <x v="1"/>
    <s v="DCS AMMONIA-UTILITIES"/>
    <m/>
    <m/>
    <m/>
    <s v="O1011107"/>
    <n v="23"/>
    <m/>
    <s v=""/>
    <s v="14-Wastewater Treatment Area"/>
    <s v=""/>
    <s v=""/>
    <s v=""/>
    <m/>
    <s v=""/>
    <s v=""/>
    <m/>
    <s v="TS-R-01:25/_x000a_O1011107:23A"/>
    <s v="TS-R-01:26/_x000a_O1011107:23B"/>
  </r>
  <r>
    <s v="01"/>
    <m/>
    <s v="Сигнал"/>
    <s v="17-M -076LP  -B"/>
    <s v="17XSAM076LPB"/>
    <s v="14"/>
    <s v="17-L-073-PM-076B 12-14% Sodium Hypochlorite Inj."/>
    <s v="17L073PM076B ДОСТУПНО"/>
    <s v="Motor Available status"/>
    <s v="4124-FY-VD-BD17217L07300006"/>
    <x v="15"/>
    <s v="DCS_DI_03"/>
    <m/>
    <x v="120"/>
    <x v="2"/>
    <x v="15"/>
    <x v="6"/>
    <x v="11"/>
    <x v="15"/>
    <x v="15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4"/>
    <x v="2"/>
    <x v="1"/>
    <s v="DCS AMMONIA-UTILITIES"/>
    <m/>
    <m/>
    <m/>
    <s v="O1011107"/>
    <n v="24"/>
    <m/>
    <s v=""/>
    <s v="14-Wastewater Treatment Area"/>
    <s v=""/>
    <s v=""/>
    <s v=""/>
    <m/>
    <s v=""/>
    <s v=""/>
    <m/>
    <s v="TS-R-01:27/_x000a_O1011107:24A"/>
    <s v="TS-R-01:28/_x000a_O1011107:24B"/>
  </r>
  <r>
    <s v="01"/>
    <m/>
    <s v="Сигнал"/>
    <s v="17-M -076LP  -B"/>
    <s v="17XSRM076LPB"/>
    <s v="14"/>
    <s v="17-L-073-PM-076B 12-14% Sodium Hypochlorite Inj."/>
    <s v="17L073PM076B МЕСТ/ДИСТАНЦ"/>
    <s v="Motor Remote status"/>
    <s v="4124-FY-VD-BD17217L07300006"/>
    <x v="15"/>
    <s v="DCS_DI_03"/>
    <m/>
    <x v="120"/>
    <x v="2"/>
    <x v="9"/>
    <x v="6"/>
    <x v="11"/>
    <x v="9"/>
    <x v="9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5"/>
    <x v="2"/>
    <x v="1"/>
    <s v="DCS AMMONIA-UTILITIES"/>
    <m/>
    <m/>
    <m/>
    <s v="O1011107"/>
    <n v="25"/>
    <m/>
    <s v=""/>
    <s v="14-Wastewater Treatment Area"/>
    <s v=""/>
    <s v=""/>
    <s v=""/>
    <m/>
    <s v=""/>
    <s v=""/>
    <m/>
    <s v="TS-R-01:29/_x000a_O1011107:25A"/>
    <s v="TS-R-01:30/_x000a_O1011107:25B"/>
  </r>
  <r>
    <s v="01"/>
    <m/>
    <s v="Сигнал"/>
    <s v="17-M -077LP  -A"/>
    <s v="17XSAM077LPA"/>
    <s v="14"/>
    <s v="17-L-073-PM-077A Na Hypochlorite Centrifugal Pump"/>
    <s v="17L073PM077A ДОСТУПНО"/>
    <s v="Motor Available status"/>
    <s v="4124-FY-VD-BD17217L07300006"/>
    <x v="15"/>
    <s v="DCS_DI_03"/>
    <m/>
    <x v="120"/>
    <x v="2"/>
    <x v="16"/>
    <x v="6"/>
    <x v="11"/>
    <x v="16"/>
    <x v="16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6"/>
    <x v="2"/>
    <x v="1"/>
    <s v="DCS AMMONIA-UTILITIES"/>
    <m/>
    <m/>
    <m/>
    <s v="O1011107"/>
    <n v="26"/>
    <m/>
    <s v=""/>
    <s v="14-Wastewater Treatment Area"/>
    <s v=""/>
    <s v=""/>
    <s v=""/>
    <m/>
    <s v=""/>
    <s v=""/>
    <m/>
    <s v="TS-R-01:31/_x000a_O1011107:26A"/>
    <s v="TS-R-01:32/_x000a_O1011107:26B"/>
  </r>
  <r>
    <s v="01"/>
    <m/>
    <s v="Сигнал"/>
    <s v="17-M -077LP  -B"/>
    <s v="17XSAM077LPB"/>
    <s v="14"/>
    <s v="17-L-073-PM-077B Na Hypochlorite Centrifugal Pump"/>
    <s v="17L073PM077B ДОСТУПНО"/>
    <s v="Motor Available status"/>
    <s v="4124-FY-VD-BD17217L07300006"/>
    <x v="15"/>
    <s v="DCS_DI_03"/>
    <m/>
    <x v="120"/>
    <x v="2"/>
    <x v="22"/>
    <x v="6"/>
    <x v="11"/>
    <x v="19"/>
    <x v="19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7"/>
    <x v="2"/>
    <x v="1"/>
    <s v="DCS AMMONIA-UTILITIES"/>
    <m/>
    <m/>
    <m/>
    <s v="O1011107"/>
    <n v="27"/>
    <m/>
    <s v=""/>
    <s v="14-Wastewater Treatment Area"/>
    <s v=""/>
    <s v=""/>
    <s v=""/>
    <m/>
    <s v=""/>
    <s v=""/>
    <m/>
    <s v="TS-R-01:33/_x000a_O1011107:27A"/>
    <s v="TS-R-01:34/_x000a_O1011107:27B"/>
  </r>
  <r>
    <s v="01"/>
    <m/>
    <s v="Сигнал"/>
    <s v="17-M -141    -A"/>
    <s v="17XSM141A"/>
    <s v="14"/>
    <s v="Rain Water Pump 17-P-141A"/>
    <s v="P141A НАСОС ЛИВНЕВЫХ ВОД"/>
    <s v="Motor Running status"/>
    <s v="4124-XZ-DM-21714001"/>
    <x v="15"/>
    <s v="DCS_DI_03"/>
    <m/>
    <x v="120"/>
    <x v="2"/>
    <x v="23"/>
    <x v="6"/>
    <x v="11"/>
    <x v="20"/>
    <x v="20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8"/>
    <x v="2"/>
    <x v="1"/>
    <s v="DCS AMMONIA-UTILITIES"/>
    <m/>
    <m/>
    <m/>
    <s v="O1011107"/>
    <n v="28"/>
    <m/>
    <s v=""/>
    <s v="14-Wastewater Treatment Area"/>
    <s v=""/>
    <s v=""/>
    <s v=""/>
    <m/>
    <s v=""/>
    <s v=""/>
    <m/>
    <s v="TS-R-01:35/_x000a_O1011107:28A"/>
    <s v="TS-R-01:36/_x000a_O1011107:28B"/>
  </r>
  <r>
    <s v="01"/>
    <m/>
    <s v="Сигнал"/>
    <s v="17-M -141    -A"/>
    <s v="17XSAM141A"/>
    <s v="14"/>
    <s v="Rain Water Pump 17-P-141A"/>
    <s v="17-P-141A ДОСТУПНО"/>
    <s v="Motor Available status"/>
    <s v="4124-XZ-DM-21714001"/>
    <x v="15"/>
    <s v="DCS_DI_03"/>
    <m/>
    <x v="120"/>
    <x v="2"/>
    <x v="24"/>
    <x v="6"/>
    <x v="11"/>
    <x v="21"/>
    <x v="21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29"/>
    <x v="2"/>
    <x v="1"/>
    <s v="DCS AMMONIA-UTILITIES"/>
    <m/>
    <m/>
    <m/>
    <s v="O1011107"/>
    <n v="29"/>
    <m/>
    <s v=""/>
    <s v="14-Wastewater Treatment Area"/>
    <s v=""/>
    <s v=""/>
    <s v=""/>
    <m/>
    <s v=""/>
    <s v=""/>
    <m/>
    <s v="TS-R-01:37/_x000a_O1011107:29A"/>
    <s v="TS-R-01:38/_x000a_O1011107:29B"/>
  </r>
  <r>
    <s v="01"/>
    <m/>
    <s v="Сигнал"/>
    <s v="17-M -141    -A"/>
    <s v="17XSRM141A"/>
    <s v="14"/>
    <s v="Rain Water Pump 17-P-141A"/>
    <s v="17-P-141A МЕСТ/ДИСТАНЦ"/>
    <s v="Motor Remote status"/>
    <s v="4124-XZ-DM-21714001"/>
    <x v="15"/>
    <s v="DCS_DI_03"/>
    <m/>
    <x v="120"/>
    <x v="2"/>
    <x v="25"/>
    <x v="6"/>
    <x v="11"/>
    <x v="22"/>
    <x v="22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30"/>
    <x v="2"/>
    <x v="1"/>
    <s v="DCS AMMONIA-UTILITIES"/>
    <m/>
    <m/>
    <m/>
    <s v="O1011107"/>
    <n v="30"/>
    <m/>
    <s v=""/>
    <s v="14-Wastewater Treatment Area"/>
    <s v=""/>
    <s v=""/>
    <s v=""/>
    <m/>
    <s v=""/>
    <s v=""/>
    <m/>
    <s v="TS-R-01:39/_x000a_O1011107:30A"/>
    <s v="TS-R-01:40/_x000a_O1011107:30B"/>
  </r>
  <r>
    <s v="01"/>
    <m/>
    <s v="Сигнал"/>
    <s v="17-M -141    -B"/>
    <s v="17XSM141B"/>
    <s v="14"/>
    <s v="Rain Water Pump 17-P-141B"/>
    <s v="P141B НАСОС ЛИВНЕВЫХ ВОД"/>
    <s v="Motor Running status"/>
    <s v="4124-XZ-DM-21714001"/>
    <x v="15"/>
    <s v="DCS_DI_03"/>
    <m/>
    <x v="121"/>
    <x v="2"/>
    <x v="5"/>
    <x v="6"/>
    <x v="44"/>
    <x v="5"/>
    <x v="5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31"/>
    <x v="2"/>
    <x v="1"/>
    <s v="DCS AMMONIA-UTILITIES"/>
    <m/>
    <m/>
    <m/>
    <s v="O1011107"/>
    <n v="31"/>
    <m/>
    <s v=""/>
    <s v="14-Wastewater Treatment Area"/>
    <s v=""/>
    <s v=""/>
    <s v=""/>
    <m/>
    <s v=""/>
    <s v=""/>
    <m/>
    <s v="TS-R-02:1/_x000a_O1011107:31A"/>
    <s v="TS-R-02:2/_x000a_O1011107:31B"/>
  </r>
  <r>
    <s v="01"/>
    <m/>
    <s v="Сигнал"/>
    <s v="17-M -141    -B"/>
    <s v="17XSAM141B"/>
    <s v="14"/>
    <s v="Rain Water Pump 17-P-141B"/>
    <s v="17-P-141B ДОСТУПНО"/>
    <s v="Motor Available status"/>
    <s v="4124-XZ-DM-21714001"/>
    <x v="15"/>
    <s v="DCS_DI_03"/>
    <m/>
    <x v="121"/>
    <x v="2"/>
    <x v="0"/>
    <x v="6"/>
    <x v="44"/>
    <x v="0"/>
    <x v="0"/>
    <x v="0"/>
    <x v="2"/>
    <x v="3"/>
    <s v=""/>
    <s v=""/>
    <s v="O1011107"/>
    <s v="TUA711-DIO32"/>
    <s v="17-SC-DCS-002/O1011107/ 17-MC-DCS-004"/>
    <s v="DB37-*m"/>
    <x v="1"/>
    <s v="CPO101"/>
    <n v="1"/>
    <x v="1"/>
    <x v="59"/>
    <x v="7"/>
    <n v="32"/>
    <x v="2"/>
    <x v="1"/>
    <s v="DCS AMMONIA-UTILITIES"/>
    <m/>
    <m/>
    <m/>
    <s v="O1011107"/>
    <n v="32"/>
    <m/>
    <s v=""/>
    <s v="14-Wastewater Treatment Area"/>
    <s v=""/>
    <s v=""/>
    <s v=""/>
    <m/>
    <s v=""/>
    <s v=""/>
    <m/>
    <s v="TS-R-02:3/_x000a_O1011107:32A"/>
    <s v="TS-R-02:4/_x000a_O1011107:32B"/>
  </r>
  <r>
    <s v="01"/>
    <m/>
    <s v="Сигнал"/>
    <s v="17-M -141    -B"/>
    <s v="17XSRM141B"/>
    <s v="14"/>
    <s v="Rain Water Pump 17-P-141B"/>
    <s v="17-P-141B МЕСТ/ДИСТАНЦ"/>
    <s v="Motor Remote status"/>
    <s v="4124-XZ-DM-21714001"/>
    <x v="15"/>
    <s v="DCS_DI_03"/>
    <m/>
    <x v="121"/>
    <x v="2"/>
    <x v="1"/>
    <x v="6"/>
    <x v="44"/>
    <x v="1"/>
    <x v="1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"/>
    <x v="2"/>
    <x v="1"/>
    <s v="DCS AMMONIA-UTILITIES"/>
    <m/>
    <m/>
    <m/>
    <s v="O1011108"/>
    <n v="1"/>
    <m/>
    <s v=""/>
    <s v="14-Wastewater Treatment Area"/>
    <s v=""/>
    <s v=""/>
    <s v=""/>
    <m/>
    <s v=""/>
    <s v=""/>
    <m/>
    <s v="TS-R-02:5/_x000a_O1011108:1A"/>
    <s v="TS-R-02:6/_x000a_O1011108:1B"/>
  </r>
  <r>
    <s v="01"/>
    <m/>
    <s v="Сигнал"/>
    <s v="17-M -142    -A"/>
    <s v="17XSM142A"/>
    <s v="14"/>
    <s v="Contaminated Water Pump 17-P-142A"/>
    <s v="P142A НАСОС ЗАГРЯЗНЕННОЙ ВОДЫ"/>
    <s v="Motor Running status"/>
    <s v="4124-XZ-DM-21714001"/>
    <x v="15"/>
    <s v="DCS_DI_03"/>
    <m/>
    <x v="121"/>
    <x v="2"/>
    <x v="2"/>
    <x v="6"/>
    <x v="44"/>
    <x v="2"/>
    <x v="2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"/>
    <x v="2"/>
    <x v="1"/>
    <s v="DCS AMMONIA-UTILITIES"/>
    <m/>
    <m/>
    <m/>
    <s v="O1011108"/>
    <n v="2"/>
    <m/>
    <s v=""/>
    <s v="14-Wastewater Treatment Area"/>
    <s v=""/>
    <s v=""/>
    <s v=""/>
    <m/>
    <s v=""/>
    <s v=""/>
    <m/>
    <s v="TS-R-02:7/_x000a_O1011108:2A"/>
    <s v="TS-R-02:8/_x000a_O1011108:2B"/>
  </r>
  <r>
    <s v="01"/>
    <m/>
    <s v="Сигнал"/>
    <s v="17-M -142    -A"/>
    <s v="17XSAM142A"/>
    <s v="14"/>
    <s v="Contaminated Water Pump 17-P-142A"/>
    <s v="17-P-142A ДОСТУПНО"/>
    <s v="Motor Available status"/>
    <s v="4124-XZ-DM-21714001"/>
    <x v="15"/>
    <s v="DCS_DI_03"/>
    <m/>
    <x v="121"/>
    <x v="2"/>
    <x v="3"/>
    <x v="6"/>
    <x v="44"/>
    <x v="3"/>
    <x v="3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3"/>
    <x v="2"/>
    <x v="1"/>
    <s v="DCS AMMONIA-UTILITIES"/>
    <m/>
    <m/>
    <m/>
    <s v="O1011108"/>
    <n v="3"/>
    <m/>
    <s v=""/>
    <s v="14-Wastewater Treatment Area"/>
    <s v=""/>
    <s v=""/>
    <s v=""/>
    <m/>
    <s v=""/>
    <s v=""/>
    <m/>
    <s v="TS-R-02:9/_x000a_O1011108:3A"/>
    <s v="TS-R-02:10/_x000a_O1011108:3B"/>
  </r>
  <r>
    <s v="01"/>
    <m/>
    <s v="Сигнал"/>
    <s v="17-M -142    -B"/>
    <s v="17XSM142B"/>
    <s v="14"/>
    <s v="Contaminated Water Pump 17-P-142B"/>
    <s v="P142B НАСОС ЗАГРЯЗНЕННОЙ ВОДЫ"/>
    <s v="Motor Running status"/>
    <s v="4124-XZ-DM-21714001"/>
    <x v="15"/>
    <s v="DCS_DI_03"/>
    <m/>
    <x v="121"/>
    <x v="2"/>
    <x v="4"/>
    <x v="6"/>
    <x v="44"/>
    <x v="4"/>
    <x v="4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4"/>
    <x v="2"/>
    <x v="1"/>
    <s v="DCS AMMONIA-UTILITIES"/>
    <m/>
    <m/>
    <m/>
    <s v="O1011108"/>
    <n v="4"/>
    <m/>
    <s v=""/>
    <s v="14-Wastewater Treatment Area"/>
    <s v=""/>
    <s v=""/>
    <s v=""/>
    <m/>
    <s v=""/>
    <s v=""/>
    <m/>
    <s v="TS-R-02:11/_x000a_O1011108:4A"/>
    <s v="TS-R-02:12/_x000a_O1011108:4B"/>
  </r>
  <r>
    <s v="01"/>
    <m/>
    <s v="Сигнал"/>
    <s v="17-M -142    -B"/>
    <s v="17XSAM142B"/>
    <s v="14"/>
    <s v="Contaminated Water Pump 17-P-142B"/>
    <s v="17-P-142B ДОСТУПНО"/>
    <s v="Motor Available status"/>
    <s v="4124-XZ-DM-21714001"/>
    <x v="15"/>
    <s v="DCS_DI_03"/>
    <m/>
    <x v="121"/>
    <x v="2"/>
    <x v="6"/>
    <x v="6"/>
    <x v="44"/>
    <x v="6"/>
    <x v="6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5"/>
    <x v="2"/>
    <x v="1"/>
    <s v="DCS AMMONIA-UTILITIES"/>
    <m/>
    <m/>
    <m/>
    <s v="O1011108"/>
    <n v="5"/>
    <m/>
    <s v=""/>
    <s v="14-Wastewater Treatment Area"/>
    <s v=""/>
    <s v=""/>
    <s v=""/>
    <m/>
    <s v=""/>
    <s v=""/>
    <m/>
    <s v="TS-R-02:13/_x000a_O1011108:5A"/>
    <s v="TS-R-02:14/_x000a_O1011108:5B"/>
  </r>
  <r>
    <s v="01"/>
    <m/>
    <s v="Сигнал"/>
    <s v="17-M -144    -A"/>
    <s v="17XSM144A"/>
    <s v="14"/>
    <s v="Rain Water retaintion Pump 17-P-144A"/>
    <s v="P144A НАСОС СБОРНИКА ЛИВН ВОД  "/>
    <s v="Motor Running status"/>
    <s v="4124-XZ-DM-21714002"/>
    <x v="15"/>
    <s v="DCS_DI_03"/>
    <m/>
    <x v="121"/>
    <x v="2"/>
    <x v="7"/>
    <x v="6"/>
    <x v="44"/>
    <x v="7"/>
    <x v="7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6"/>
    <x v="2"/>
    <x v="1"/>
    <s v="DCS AMMONIA-UTILITIES"/>
    <m/>
    <m/>
    <m/>
    <s v="O1011108"/>
    <n v="6"/>
    <m/>
    <s v=""/>
    <s v="14-Wastewater Treatment Area"/>
    <s v=""/>
    <s v=""/>
    <s v=""/>
    <m/>
    <s v=""/>
    <s v=""/>
    <m/>
    <s v="TS-R-02:15/_x000a_O1011108:6A"/>
    <s v="TS-R-02:16/_x000a_O1011108:6B"/>
  </r>
  <r>
    <s v="01"/>
    <m/>
    <s v="Сигнал"/>
    <s v="17-M -144    -A"/>
    <s v="17XSRM144A"/>
    <s v="14"/>
    <s v="Rain Water retaintion Pump 17-P-144A"/>
    <s v="17-P-144A МЕСТ/ДИСТАНЦ"/>
    <s v="Motor Remote status"/>
    <s v="4124-XZ-DM-21714002"/>
    <x v="15"/>
    <s v="DCS_DI_03"/>
    <m/>
    <x v="121"/>
    <x v="2"/>
    <x v="10"/>
    <x v="6"/>
    <x v="44"/>
    <x v="10"/>
    <x v="10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7"/>
    <x v="2"/>
    <x v="1"/>
    <s v="DCS AMMONIA-UTILITIES"/>
    <m/>
    <m/>
    <m/>
    <s v="O1011108"/>
    <n v="7"/>
    <m/>
    <s v=""/>
    <s v="14-Wastewater Treatment Area"/>
    <s v=""/>
    <s v=""/>
    <s v=""/>
    <m/>
    <s v=""/>
    <s v=""/>
    <m/>
    <s v="TS-R-02:17/_x000a_O1011108:7A"/>
    <s v="TS-R-02:18/_x000a_O1011108:7B"/>
  </r>
  <r>
    <s v="01"/>
    <m/>
    <s v="Сигнал"/>
    <s v="17-M -144    -B"/>
    <s v="17XSM144B"/>
    <s v="14"/>
    <s v="Rain Water retaintion Pump 17-P-144B"/>
    <s v="P144B НАСОС СБОРНИКА ЛИВН ВОД  "/>
    <s v="Motor Running status"/>
    <s v="4124-XZ-DM-21714002"/>
    <x v="15"/>
    <s v="DCS_DI_03"/>
    <m/>
    <x v="121"/>
    <x v="2"/>
    <x v="11"/>
    <x v="6"/>
    <x v="44"/>
    <x v="11"/>
    <x v="11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8"/>
    <x v="2"/>
    <x v="1"/>
    <s v="DCS AMMONIA-UTILITIES"/>
    <m/>
    <m/>
    <m/>
    <s v="O1011108"/>
    <n v="8"/>
    <m/>
    <s v=""/>
    <s v="14-Wastewater Treatment Area"/>
    <s v=""/>
    <s v=""/>
    <s v=""/>
    <m/>
    <s v=""/>
    <s v=""/>
    <m/>
    <s v="TS-R-02:19/_x000a_O1011108:8A"/>
    <s v="TS-R-02:20/_x000a_O1011108:8B"/>
  </r>
  <r>
    <s v="01"/>
    <m/>
    <s v="Сигнал"/>
    <s v="17-M -144    -B"/>
    <s v="17XSAM144B"/>
    <s v="14"/>
    <s v="Rain Water retaintion Pump 17-P-144B"/>
    <s v="17-P-144B ДОСТУПНО"/>
    <s v="Motor Available status"/>
    <s v="4124-XZ-DM-21714002"/>
    <x v="15"/>
    <s v="DCS_DI_03"/>
    <m/>
    <x v="121"/>
    <x v="2"/>
    <x v="12"/>
    <x v="6"/>
    <x v="44"/>
    <x v="12"/>
    <x v="12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9"/>
    <x v="2"/>
    <x v="1"/>
    <s v="DCS AMMONIA-UTILITIES"/>
    <m/>
    <m/>
    <m/>
    <s v="O1011108"/>
    <n v="9"/>
    <m/>
    <s v=""/>
    <s v="14-Wastewater Treatment Area"/>
    <s v=""/>
    <s v=""/>
    <s v=""/>
    <m/>
    <s v=""/>
    <s v=""/>
    <m/>
    <s v="TS-R-02:21/_x000a_O1011108:9A"/>
    <s v="TS-R-02:22/_x000a_O1011108:9B"/>
  </r>
  <r>
    <s v="01"/>
    <m/>
    <s v="Сигнал"/>
    <s v="17-M -144    -B"/>
    <s v="17XSRM144B"/>
    <s v="14"/>
    <s v="Rain Water retaintion Pump 17-P-144B"/>
    <s v="17-P-144B МЕСТ/ДИСТАНЦ"/>
    <s v="Motor Remote status"/>
    <s v="4124-XZ-DM-21714002"/>
    <x v="15"/>
    <s v="DCS_DI_03"/>
    <m/>
    <x v="121"/>
    <x v="2"/>
    <x v="13"/>
    <x v="6"/>
    <x v="44"/>
    <x v="13"/>
    <x v="13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0"/>
    <x v="2"/>
    <x v="1"/>
    <s v="DCS AMMONIA-UTILITIES"/>
    <m/>
    <m/>
    <m/>
    <s v="O1011108"/>
    <n v="10"/>
    <m/>
    <s v=""/>
    <s v="14-Wastewater Treatment Area"/>
    <s v=""/>
    <s v=""/>
    <s v=""/>
    <m/>
    <s v=""/>
    <s v=""/>
    <m/>
    <s v="TS-R-02:23/_x000a_O1011108:10A"/>
    <s v="TS-R-02:24/_x000a_O1011108:10B"/>
  </r>
  <r>
    <s v="01"/>
    <m/>
    <s v="Сигнал"/>
    <s v="17-M -145    -A"/>
    <s v="17XSM145A"/>
    <s v="14"/>
    <s v="Rain Water retaintion Pump 17-P-145A"/>
    <s v="P145A НАСОС АВАРИЙНОГО ПЕРЕЛИВА"/>
    <s v="Motor Running status"/>
    <s v="4124-XZ-DM-21714002"/>
    <x v="15"/>
    <s v="DCS_DI_03"/>
    <m/>
    <x v="121"/>
    <x v="2"/>
    <x v="14"/>
    <x v="6"/>
    <x v="44"/>
    <x v="14"/>
    <x v="14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1"/>
    <x v="2"/>
    <x v="1"/>
    <s v="DCS AMMONIA-UTILITIES"/>
    <m/>
    <m/>
    <m/>
    <s v="O1011108"/>
    <n v="11"/>
    <m/>
    <s v=""/>
    <s v="14-Wastewater Treatment Area"/>
    <s v=""/>
    <s v=""/>
    <s v=""/>
    <m/>
    <s v=""/>
    <s v=""/>
    <m/>
    <s v="TS-R-02:25/_x000a_O1011108:11A"/>
    <s v="TS-R-02:26/_x000a_O1011108:11B"/>
  </r>
  <r>
    <s v="01"/>
    <m/>
    <s v="Сигнал"/>
    <s v="17-M -145    -A"/>
    <s v="17XSAM145A"/>
    <s v="14"/>
    <s v="Rain Water retaintion Pump 17-P-145A"/>
    <s v="17-P-145A ДОСТУПНО"/>
    <s v="Motor Available status"/>
    <s v="4124-XZ-DM-21714002"/>
    <x v="15"/>
    <s v="DCS_DI_03"/>
    <m/>
    <x v="121"/>
    <x v="2"/>
    <x v="15"/>
    <x v="6"/>
    <x v="44"/>
    <x v="15"/>
    <x v="15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2"/>
    <x v="2"/>
    <x v="1"/>
    <s v="DCS AMMONIA-UTILITIES"/>
    <m/>
    <m/>
    <m/>
    <s v="O1011108"/>
    <n v="12"/>
    <m/>
    <s v=""/>
    <s v="14-Wastewater Treatment Area"/>
    <s v=""/>
    <s v=""/>
    <s v=""/>
    <m/>
    <s v=""/>
    <s v=""/>
    <m/>
    <s v="TS-R-02:27/_x000a_O1011108:12A"/>
    <s v="TS-R-02:28/_x000a_O1011108:12B"/>
  </r>
  <r>
    <s v="01"/>
    <m/>
    <s v="Сигнал"/>
    <s v="17-M -145    -A"/>
    <s v="17XSRM145A"/>
    <s v="14"/>
    <s v="Rain Water retaintion Pump 17-P-145A"/>
    <s v="17-P-145A МЕСТ/ДИСТАНЦ"/>
    <s v="Motor Remote status"/>
    <s v="4124-XZ-DM-21714002"/>
    <x v="15"/>
    <s v="DCS_DI_03"/>
    <m/>
    <x v="121"/>
    <x v="2"/>
    <x v="9"/>
    <x v="6"/>
    <x v="44"/>
    <x v="9"/>
    <x v="9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3"/>
    <x v="2"/>
    <x v="1"/>
    <s v="DCS AMMONIA-UTILITIES"/>
    <m/>
    <m/>
    <m/>
    <s v="O1011108"/>
    <n v="13"/>
    <m/>
    <s v=""/>
    <s v="14-Wastewater Treatment Area"/>
    <s v=""/>
    <s v=""/>
    <s v=""/>
    <m/>
    <s v=""/>
    <s v=""/>
    <m/>
    <s v="TS-R-02:29/_x000a_O1011108:13A"/>
    <s v="TS-R-02:30/_x000a_O1011108:13B"/>
  </r>
  <r>
    <s v="01"/>
    <m/>
    <s v="Сигнал"/>
    <s v="17-M -145    -B"/>
    <s v="17XSM145B"/>
    <s v="14"/>
    <s v="Rain Water retaintion Pump 17-P-145B"/>
    <s v="P145B НАСОС АВАРИЙНОГО ПЕРЕЛИВА"/>
    <s v="Motor Running status"/>
    <s v="4124-XZ-DM-21714002"/>
    <x v="15"/>
    <s v="DCS_DI_03"/>
    <m/>
    <x v="121"/>
    <x v="2"/>
    <x v="16"/>
    <x v="6"/>
    <x v="44"/>
    <x v="16"/>
    <x v="16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4"/>
    <x v="2"/>
    <x v="1"/>
    <s v="DCS AMMONIA-UTILITIES"/>
    <m/>
    <m/>
    <m/>
    <s v="O1011108"/>
    <n v="14"/>
    <m/>
    <s v=""/>
    <s v="14-Wastewater Treatment Area"/>
    <s v=""/>
    <s v=""/>
    <s v=""/>
    <m/>
    <s v=""/>
    <s v=""/>
    <m/>
    <s v="TS-R-02:31/_x000a_O1011108:14A"/>
    <s v="TS-R-02:32/_x000a_O1011108:14B"/>
  </r>
  <r>
    <s v="01"/>
    <m/>
    <s v="Сигнал"/>
    <s v="17-M -145    -B"/>
    <s v="17XSAM145B"/>
    <s v="14"/>
    <s v="Rain Water retaintion Pump 17-P-145B"/>
    <s v="17-P-145B ДОСТУПНО"/>
    <s v="Motor Available status"/>
    <s v="4124-XZ-DM-21714002"/>
    <x v="15"/>
    <s v="DCS_DI_03"/>
    <m/>
    <x v="121"/>
    <x v="2"/>
    <x v="22"/>
    <x v="6"/>
    <x v="44"/>
    <x v="19"/>
    <x v="19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5"/>
    <x v="2"/>
    <x v="1"/>
    <s v="DCS AMMONIA-UTILITIES"/>
    <m/>
    <m/>
    <m/>
    <s v="O1011108"/>
    <n v="15"/>
    <m/>
    <s v=""/>
    <s v="14-Wastewater Treatment Area"/>
    <s v=""/>
    <s v=""/>
    <s v=""/>
    <m/>
    <s v=""/>
    <s v=""/>
    <m/>
    <s v="TS-R-02:33/_x000a_O1011108:15A"/>
    <s v="TS-R-02:34/_x000a_O1011108:15B"/>
  </r>
  <r>
    <s v="01"/>
    <m/>
    <s v="Сигнал"/>
    <s v="17-M -145    -B"/>
    <s v="17XSRM145B"/>
    <s v="14"/>
    <s v="Rain Water retaintion Pump 17-P-145B"/>
    <s v="17-P-145B МЕСТ/ДИСТАНЦ"/>
    <s v="Motor Remote status"/>
    <s v="4124-XZ-DM-21714002"/>
    <x v="15"/>
    <s v="DCS_DI_03"/>
    <m/>
    <x v="121"/>
    <x v="2"/>
    <x v="23"/>
    <x v="6"/>
    <x v="44"/>
    <x v="20"/>
    <x v="20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6"/>
    <x v="2"/>
    <x v="1"/>
    <s v="DCS AMMONIA-UTILITIES"/>
    <m/>
    <m/>
    <m/>
    <s v="O1011108"/>
    <n v="16"/>
    <m/>
    <s v=""/>
    <s v="14-Wastewater Treatment Area"/>
    <s v=""/>
    <s v=""/>
    <s v=""/>
    <m/>
    <s v=""/>
    <s v=""/>
    <m/>
    <s v="TS-R-02:35/_x000a_O1011108:16A"/>
    <s v="TS-R-02:36/_x000a_O1011108:16B"/>
  </r>
  <r>
    <s v="01"/>
    <m/>
    <s v="Сигнал"/>
    <s v="17-M -171    -A"/>
    <s v="17XSM171A"/>
    <s v="17"/>
    <s v="17-P-171A Centrifugal Pumps"/>
    <s v="P171A НАСОС ГЛИКОЛЕВОЙ ВОДЫ"/>
    <s v="Motor Running status"/>
    <s v="4124-XZ-DM-21717101"/>
    <x v="15"/>
    <s v="DCS_DI_03"/>
    <m/>
    <x v="122"/>
    <x v="2"/>
    <x v="5"/>
    <x v="6"/>
    <x v="4"/>
    <x v="5"/>
    <x v="5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7"/>
    <x v="2"/>
    <x v="1"/>
    <s v="DCS AMMONIA-UTILITIES"/>
    <m/>
    <m/>
    <m/>
    <s v="O1011108"/>
    <n v="17"/>
    <m/>
    <s v=""/>
    <s v="17-Glycol Preparation Area"/>
    <s v=""/>
    <s v=""/>
    <s v=""/>
    <m/>
    <s v=""/>
    <s v=""/>
    <m/>
    <s v="TS-R-03:1/_x000a_O1011108:17A"/>
    <s v="TS-R-03:2/_x000a_O1011108:17B"/>
  </r>
  <r>
    <s v="01"/>
    <m/>
    <s v="Сигнал"/>
    <s v="17-M -171    -A"/>
    <s v="17XSAM171A"/>
    <s v="17"/>
    <s v="17-P-171A Centrifugal Pumps"/>
    <s v="17-P-171A ДОСТУПНО"/>
    <s v="Motor Available status"/>
    <s v="4124-XZ-DM-21717101"/>
    <x v="15"/>
    <s v="DCS_DI_03"/>
    <m/>
    <x v="122"/>
    <x v="2"/>
    <x v="0"/>
    <x v="6"/>
    <x v="4"/>
    <x v="0"/>
    <x v="0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8"/>
    <x v="2"/>
    <x v="1"/>
    <s v="DCS AMMONIA-UTILITIES"/>
    <m/>
    <m/>
    <m/>
    <s v="O1011108"/>
    <n v="18"/>
    <m/>
    <s v=""/>
    <s v="17-Glycol Preparation Area"/>
    <s v=""/>
    <s v=""/>
    <s v=""/>
    <m/>
    <s v=""/>
    <s v=""/>
    <m/>
    <s v="TS-R-03:3/_x000a_O1011108:18A"/>
    <s v="TS-R-03:4/_x000a_O1011108:18B"/>
  </r>
  <r>
    <s v="01"/>
    <m/>
    <s v="Сигнал"/>
    <s v="17-M -171    -A"/>
    <s v="17XSRM171A"/>
    <s v="17"/>
    <s v="17-P-171A Centrifugal Pumps"/>
    <s v="17-P-171A МЕСТ/ДИСТАНЦ"/>
    <s v="Motor Remote status"/>
    <s v="4124-XZ-DM-21717101"/>
    <x v="15"/>
    <s v="DCS_DI_03"/>
    <m/>
    <x v="122"/>
    <x v="2"/>
    <x v="1"/>
    <x v="6"/>
    <x v="4"/>
    <x v="1"/>
    <x v="1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19"/>
    <x v="2"/>
    <x v="1"/>
    <s v="DCS AMMONIA-UTILITIES"/>
    <m/>
    <m/>
    <m/>
    <s v="O1011108"/>
    <n v="19"/>
    <m/>
    <s v=""/>
    <s v="17-Glycol Preparation Area"/>
    <s v=""/>
    <s v=""/>
    <s v=""/>
    <m/>
    <s v=""/>
    <s v=""/>
    <m/>
    <s v="TS-R-03:5/_x000a_O1011108:19A"/>
    <s v="TS-R-03:6/_x000a_O1011108:19B"/>
  </r>
  <r>
    <s v="01"/>
    <m/>
    <s v="Сигнал"/>
    <s v="17-M -171    -B"/>
    <s v="17XSM171B"/>
    <s v="17"/>
    <s v="17-P-171B Centrifugal Pumps"/>
    <s v="P171B НАСОС ГЛИКОЛЕВОЙ ВОДЫ"/>
    <s v="Motor Running status"/>
    <s v="4124-XZ-DM-21717101"/>
    <x v="15"/>
    <s v="DCS_DI_03"/>
    <m/>
    <x v="122"/>
    <x v="2"/>
    <x v="2"/>
    <x v="6"/>
    <x v="4"/>
    <x v="2"/>
    <x v="2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0"/>
    <x v="2"/>
    <x v="1"/>
    <s v="DCS AMMONIA-UTILITIES"/>
    <m/>
    <m/>
    <m/>
    <s v="O1011108"/>
    <n v="20"/>
    <m/>
    <s v=""/>
    <s v="17-Glycol Preparation Area"/>
    <s v=""/>
    <s v=""/>
    <s v=""/>
    <m/>
    <s v=""/>
    <s v=""/>
    <m/>
    <s v="TS-R-03:7/_x000a_O1011108:20A"/>
    <s v="TS-R-03:8/_x000a_O1011108:20B"/>
  </r>
  <r>
    <s v="01"/>
    <m/>
    <s v="Сигнал"/>
    <s v="17-M -171    -B"/>
    <s v="17XSAM171B"/>
    <s v="17"/>
    <s v="17-P-171B Centrifugal Pumps"/>
    <s v="17-P-171B ДОСТУПНО"/>
    <s v="Motor Available status"/>
    <s v="4124-XZ-DM-21717101"/>
    <x v="15"/>
    <s v="DCS_DI_03"/>
    <m/>
    <x v="122"/>
    <x v="2"/>
    <x v="3"/>
    <x v="6"/>
    <x v="4"/>
    <x v="3"/>
    <x v="3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1"/>
    <x v="2"/>
    <x v="1"/>
    <s v="DCS AMMONIA-UTILITIES"/>
    <m/>
    <m/>
    <m/>
    <s v="O1011108"/>
    <n v="21"/>
    <m/>
    <s v=""/>
    <s v="17-Glycol Preparation Area"/>
    <s v=""/>
    <s v=""/>
    <s v=""/>
    <m/>
    <s v=""/>
    <s v=""/>
    <m/>
    <s v="TS-R-03:9/_x000a_O1011108:21A"/>
    <s v="TS-R-03:10/_x000a_O1011108:21B"/>
  </r>
  <r>
    <s v="01"/>
    <m/>
    <s v="Сигнал"/>
    <s v="17-M -171    -B"/>
    <s v="17XSRM171B"/>
    <s v="17"/>
    <s v="17-P-171B Centrifugal Pumps"/>
    <s v="17-P-171B МЕСТ/ДИСТАНЦ"/>
    <s v="Motor Remote status"/>
    <s v="4124-XZ-DM-21717101"/>
    <x v="15"/>
    <s v="DCS_DI_03"/>
    <m/>
    <x v="122"/>
    <x v="2"/>
    <x v="4"/>
    <x v="6"/>
    <x v="4"/>
    <x v="4"/>
    <x v="4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2"/>
    <x v="2"/>
    <x v="1"/>
    <s v="DCS AMMONIA-UTILITIES"/>
    <m/>
    <m/>
    <m/>
    <s v="O1011108"/>
    <n v="22"/>
    <m/>
    <s v=""/>
    <s v="17-Glycol Preparation Area"/>
    <s v=""/>
    <s v=""/>
    <s v=""/>
    <m/>
    <s v=""/>
    <s v=""/>
    <m/>
    <s v="TS-R-03:11/_x000a_O1011108:22A"/>
    <s v="TS-R-03:12/_x000a_O1011108:22B"/>
  </r>
  <r>
    <s v="01"/>
    <m/>
    <s v="Сигнал"/>
    <s v="17-M -172"/>
    <s v="17XSM172"/>
    <s v="17"/>
    <s v="Glycol water filling"/>
    <s v="P172 НАСОС ПОДПИТКИ ГЛИК. ВОДЫ"/>
    <s v="Motor Running status"/>
    <s v="4124-XZ-DM-21717101"/>
    <x v="15"/>
    <s v="DCS_DI_03"/>
    <m/>
    <x v="122"/>
    <x v="2"/>
    <x v="6"/>
    <x v="6"/>
    <x v="4"/>
    <x v="6"/>
    <x v="6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3"/>
    <x v="2"/>
    <x v="1"/>
    <s v="DCS AMMONIA-UTILITIES"/>
    <m/>
    <m/>
    <m/>
    <s v="O1011108"/>
    <n v="23"/>
    <m/>
    <s v=""/>
    <s v="17-Glycol Preparation Area"/>
    <s v=""/>
    <s v=""/>
    <s v=""/>
    <m/>
    <s v=""/>
    <s v=""/>
    <m/>
    <s v="TS-R-03:13/_x000a_O1011108:23A"/>
    <s v="TS-R-03:14/_x000a_O1011108:23B"/>
  </r>
  <r>
    <s v="01"/>
    <m/>
    <s v="Сигнал"/>
    <s v="17-M -172"/>
    <s v="17XSAM172"/>
    <s v="17"/>
    <s v="Glycol water filling"/>
    <s v="17-P-172 ДОСТУПНО"/>
    <s v="Motor Available status"/>
    <s v="4124-XZ-DM-21717101"/>
    <x v="15"/>
    <s v="DCS_DI_03"/>
    <m/>
    <x v="122"/>
    <x v="2"/>
    <x v="7"/>
    <x v="6"/>
    <x v="4"/>
    <x v="7"/>
    <x v="7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4"/>
    <x v="2"/>
    <x v="1"/>
    <s v="DCS AMMONIA-UTILITIES"/>
    <m/>
    <m/>
    <m/>
    <s v="O1011108"/>
    <n v="24"/>
    <m/>
    <s v=""/>
    <s v="17-Glycol Preparation Area"/>
    <s v=""/>
    <s v=""/>
    <s v=""/>
    <m/>
    <s v=""/>
    <s v=""/>
    <m/>
    <s v="TS-R-03:15/_x000a_O1011108:24A"/>
    <s v="TS-R-03:16/_x000a_O1011108:24B"/>
  </r>
  <r>
    <s v="01"/>
    <m/>
    <s v="Сигнал"/>
    <s v="17-M -172"/>
    <s v="17XSRM172"/>
    <s v="17"/>
    <s v="Glycol water filling"/>
    <s v="17-P-172 МЕСТ/ДИСТАНЦ"/>
    <s v="Motor Remote status"/>
    <s v="4124-XZ-DM-21717101"/>
    <x v="15"/>
    <s v="DCS_DI_03"/>
    <m/>
    <x v="122"/>
    <x v="2"/>
    <x v="10"/>
    <x v="6"/>
    <x v="4"/>
    <x v="10"/>
    <x v="10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5"/>
    <x v="2"/>
    <x v="1"/>
    <s v="DCS AMMONIA-UTILITIES"/>
    <m/>
    <m/>
    <m/>
    <s v="O1011108"/>
    <n v="25"/>
    <m/>
    <s v=""/>
    <s v="17-Glycol Preparation Area"/>
    <s v=""/>
    <s v=""/>
    <s v=""/>
    <m/>
    <s v=""/>
    <s v=""/>
    <m/>
    <s v="TS-R-03:17/_x000a_O1011108:25A"/>
    <s v="TS-R-03:18/_x000a_O1011108:25B"/>
  </r>
  <r>
    <s v="01"/>
    <m/>
    <s v="Сигнал"/>
    <s v="17-M -01AL113"/>
    <s v="17XSRM01AL113"/>
    <s v="14"/>
    <s v="17-113-P-001A Oxygen Scavenger Injection Pump"/>
    <s v="17113P001A МЕСТ/ДИСТАНЦ"/>
    <s v="Motor Remote status"/>
    <s v="4124-FY-VD-BD17117L11300001"/>
    <x v="15"/>
    <s v="DCS_DI_03"/>
    <m/>
    <x v="123"/>
    <x v="2"/>
    <x v="5"/>
    <x v="6"/>
    <x v="17"/>
    <x v="5"/>
    <x v="5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6"/>
    <x v="2"/>
    <x v="1"/>
    <s v="DCS AMMONIA-UTILITIES"/>
    <m/>
    <m/>
    <m/>
    <s v="O1011108"/>
    <n v="26"/>
    <m/>
    <s v=""/>
    <s v="14-Wastewater Treatment Area"/>
    <s v=""/>
    <s v=""/>
    <s v=""/>
    <m/>
    <s v=""/>
    <s v=""/>
    <m/>
    <s v="TS-R-05:1/_x000a_O1011108:26A"/>
    <s v="TS-R-05:2/_x000a_O1011108:26B"/>
  </r>
  <r>
    <s v="01"/>
    <m/>
    <s v="Сигнал"/>
    <s v="17-M -01BL113"/>
    <s v="17XSRM01BL113"/>
    <s v="14"/>
    <s v="17-113-P-001B Oxygen Scavenger Injection Pump"/>
    <s v="17113P001B МЕСТ/ДИСТАНЦ"/>
    <s v="Motor Remote status"/>
    <s v="4124-FY-VD-BD17117L11300001"/>
    <x v="15"/>
    <s v="DCS_DI_03"/>
    <m/>
    <x v="123"/>
    <x v="2"/>
    <x v="0"/>
    <x v="6"/>
    <x v="17"/>
    <x v="0"/>
    <x v="0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7"/>
    <x v="2"/>
    <x v="1"/>
    <s v="DCS AMMONIA-UTILITIES"/>
    <m/>
    <m/>
    <m/>
    <s v="O1011108"/>
    <n v="27"/>
    <m/>
    <s v=""/>
    <s v="14-Wastewater Treatment Area"/>
    <s v=""/>
    <s v=""/>
    <s v=""/>
    <m/>
    <s v=""/>
    <s v=""/>
    <m/>
    <s v="TS-R-05:3/_x000a_O1011108:27A"/>
    <s v="TS-R-05:4/_x000a_O1011108:27B"/>
  </r>
  <r>
    <s v="01"/>
    <m/>
    <s v="Сигнал"/>
    <s v="17-M -01L113"/>
    <s v="17XSRM01L113"/>
    <s v="14"/>
    <s v="17-L-113-AGM-001 Oxygen Scavenger tank agitator"/>
    <s v="17L113AGM001 МЕСТ/ДИСТАНЦ"/>
    <s v="Motor Remote  status"/>
    <s v="4124-FY-VD-BD17117L11300001"/>
    <x v="15"/>
    <s v="DCS_DI_03"/>
    <m/>
    <x v="123"/>
    <x v="2"/>
    <x v="1"/>
    <x v="6"/>
    <x v="17"/>
    <x v="1"/>
    <x v="1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8"/>
    <x v="2"/>
    <x v="1"/>
    <s v="DCS AMMONIA-UTILITIES"/>
    <m/>
    <m/>
    <m/>
    <s v="O1011108"/>
    <n v="28"/>
    <m/>
    <s v=""/>
    <s v="14-Wastewater Treatment Area"/>
    <s v=""/>
    <s v=""/>
    <s v=""/>
    <m/>
    <s v=""/>
    <s v=""/>
    <m/>
    <s v="TS-R-05:5/_x000a_O1011108:28A"/>
    <s v="TS-R-05:6/_x000a_O1011108:28B"/>
  </r>
  <r>
    <s v="01"/>
    <m/>
    <s v="Сигнал"/>
    <s v="17-M -01AL114"/>
    <s v="17XSRM01AL114"/>
    <s v="14"/>
    <s v="17-114-P-001A Amine Injection Pump"/>
    <s v="17114P001A МЕСТ/ДИСТАНЦ"/>
    <s v="Motor Remote status"/>
    <s v="4124-FY-VD-BD17117L11400001"/>
    <x v="15"/>
    <s v="DCS_DI_03"/>
    <m/>
    <x v="123"/>
    <x v="2"/>
    <x v="2"/>
    <x v="6"/>
    <x v="17"/>
    <x v="2"/>
    <x v="2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29"/>
    <x v="2"/>
    <x v="1"/>
    <s v="DCS AMMONIA-UTILITIES"/>
    <m/>
    <m/>
    <m/>
    <s v="O1011108"/>
    <n v="29"/>
    <m/>
    <s v=""/>
    <s v="14-Wastewater Treatment Area"/>
    <s v=""/>
    <s v=""/>
    <s v=""/>
    <m/>
    <s v=""/>
    <s v=""/>
    <m/>
    <s v="TS-R-05:7/_x000a_O1011108:29A"/>
    <s v="TS-R-05:8/_x000a_O1011108:29B"/>
  </r>
  <r>
    <s v="01"/>
    <m/>
    <s v="Сигнал"/>
    <s v="17-M -01BL114"/>
    <s v="17XSRM01BL114"/>
    <s v="14"/>
    <s v="17-114-P-001B Amine Injection Pump"/>
    <s v="17114P001B МЕСТ/ДИСТАНЦ"/>
    <s v="Motor Remote status"/>
    <s v="4124-FY-VD-BD17117L11400001"/>
    <x v="15"/>
    <s v="DCS_DI_03"/>
    <m/>
    <x v="123"/>
    <x v="2"/>
    <x v="3"/>
    <x v="6"/>
    <x v="17"/>
    <x v="3"/>
    <x v="3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30"/>
    <x v="2"/>
    <x v="1"/>
    <s v="DCS AMMONIA-UTILITIES"/>
    <m/>
    <m/>
    <m/>
    <s v="O1011108"/>
    <n v="30"/>
    <m/>
    <s v=""/>
    <s v="14-Wastewater Treatment Area"/>
    <s v=""/>
    <s v=""/>
    <s v=""/>
    <m/>
    <s v=""/>
    <s v=""/>
    <m/>
    <s v="TS-R-05:9/_x000a_O1011108:30A"/>
    <s v="TS-R-05:10/_x000a_O1011108:30B"/>
  </r>
  <r>
    <s v="01"/>
    <m/>
    <s v="Сигнал"/>
    <s v="17-M -01L114"/>
    <s v="17XSRM01L114"/>
    <s v="14"/>
    <s v="17-L-114-AG-001 Amine tank agitator"/>
    <s v="17L114AG001 МЕСТ/ДИСТАНЦ"/>
    <s v="Motor Remotee status"/>
    <s v="4124-FY-VD-BD17117L11400001"/>
    <x v="15"/>
    <s v="DCS_DI_03"/>
    <m/>
    <x v="123"/>
    <x v="2"/>
    <x v="4"/>
    <x v="6"/>
    <x v="17"/>
    <x v="4"/>
    <x v="4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31"/>
    <x v="2"/>
    <x v="1"/>
    <s v="DCS AMMONIA-UTILITIES"/>
    <m/>
    <m/>
    <m/>
    <s v="O1011108"/>
    <n v="31"/>
    <m/>
    <s v=""/>
    <s v="14-Wastewater Treatment Area"/>
    <s v=""/>
    <s v=""/>
    <s v=""/>
    <m/>
    <s v=""/>
    <s v=""/>
    <m/>
    <s v="TS-R-05:11/_x000a_O1011108:31A"/>
    <s v="TS-R-05:12/_x000a_O1011108:31B"/>
  </r>
  <r>
    <s v="01"/>
    <m/>
    <s v="Сигнал"/>
    <s v="17-M -077LP  -A"/>
    <s v="17XSM077LPA"/>
    <s v="14"/>
    <s v="17-L-073-PM-077A Na Hypochlorite Centrifugal Pump"/>
    <s v="PM077LPA НАСОС ПЕРЕКАЧ. РЕАГЕНТ."/>
    <s v="Motor Running status"/>
    <s v="4124-FY-VD-BD17217L07300006"/>
    <x v="15"/>
    <s v="DCS_DI_03"/>
    <m/>
    <x v="123"/>
    <x v="2"/>
    <x v="6"/>
    <x v="6"/>
    <x v="17"/>
    <x v="6"/>
    <x v="6"/>
    <x v="0"/>
    <x v="2"/>
    <x v="3"/>
    <s v=""/>
    <s v=""/>
    <s v="O1011108"/>
    <s v="TUA711-DIO32"/>
    <s v="17-SC-DCS-002/O1011108/ 17-MC-DCS-004"/>
    <s v="DB37-*m"/>
    <x v="1"/>
    <s v="CPO101"/>
    <n v="1"/>
    <x v="1"/>
    <x v="60"/>
    <x v="8"/>
    <n v="32"/>
    <x v="2"/>
    <x v="1"/>
    <s v="DCS AMMONIA-UTILITIES"/>
    <m/>
    <m/>
    <m/>
    <s v="O1011108"/>
    <n v="32"/>
    <m/>
    <s v=""/>
    <s v="14-Wastewater Treatment Area"/>
    <s v=""/>
    <s v=""/>
    <s v=""/>
    <m/>
    <s v=""/>
    <s v=""/>
    <m/>
    <s v="TS-R-05:13/_x000a_O1011108:32A"/>
    <s v="TS-R-05:14/_x000a_O1011108:32B"/>
  </r>
  <r>
    <s v="01"/>
    <m/>
    <s v="Сигнал"/>
    <s v="17-M -077LP  -B"/>
    <s v="17XSM077LPB"/>
    <s v="14"/>
    <s v="17-L-073-PM-077B Na Hypochlorite Centrifugal Pump"/>
    <s v="PM077LPB НАСОС ПЕРЕКАЧ. РЕАГЕНТ."/>
    <s v="Motor Running status"/>
    <s v="4124-FY-VD-BD17217L07300006"/>
    <x v="15"/>
    <s v="DCS_DI_03"/>
    <m/>
    <x v="123"/>
    <x v="2"/>
    <x v="7"/>
    <x v="6"/>
    <x v="17"/>
    <x v="7"/>
    <x v="7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"/>
    <x v="2"/>
    <x v="1"/>
    <s v="DCS AMMONIA-UTILITIES"/>
    <m/>
    <m/>
    <m/>
    <s v="O1011109"/>
    <n v="1"/>
    <m/>
    <s v=""/>
    <s v="14-Wastewater Treatment Area"/>
    <s v=""/>
    <s v=""/>
    <s v=""/>
    <m/>
    <s v=""/>
    <s v=""/>
    <m/>
    <s v="TS-R-05:15/_x000a_O1011109:1A"/>
    <s v="TS-R-05:16/_x000a_O1011109:1B"/>
  </r>
  <r>
    <s v="01"/>
    <m/>
    <s v="Сигнал"/>
    <s v="17-M -144    -A"/>
    <s v="17XSAM144A"/>
    <s v="14"/>
    <s v="Rain Water retaintion Pump 17-P-144A"/>
    <s v="17-P-144A ДОСТУПНО"/>
    <s v="Motor Available status"/>
    <s v="4124-XZ-DM-21714002"/>
    <x v="15"/>
    <s v="DCS_DI_03"/>
    <m/>
    <x v="123"/>
    <x v="2"/>
    <x v="10"/>
    <x v="6"/>
    <x v="17"/>
    <x v="10"/>
    <x v="10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"/>
    <x v="2"/>
    <x v="1"/>
    <s v="DCS AMMONIA-UTILITIES"/>
    <m/>
    <m/>
    <m/>
    <s v="O1011109"/>
    <n v="2"/>
    <m/>
    <s v=""/>
    <s v="14-Wastewater Treatment Area"/>
    <s v=""/>
    <s v=""/>
    <s v=""/>
    <m/>
    <s v=""/>
    <s v=""/>
    <m/>
    <s v="TS-R-05:17/_x000a_O1011109:2A"/>
    <s v="TS-R-05:18/_x000a_O1011109:2B"/>
  </r>
  <r>
    <s v="01"/>
    <m/>
    <s v="Сигнал"/>
    <s v="17-M -140LP  -A  "/>
    <s v="17XSM140LPA"/>
    <s v="14"/>
    <s v="Rain Water Water lift station 1 pump 17-P-140LPA"/>
    <s v="P140LPA НАСОС КНС 1 ЛИВНЕВЫЙ"/>
    <s v="Motor Running status"/>
    <s v="4124-XZ-DM-21714003"/>
    <x v="15"/>
    <s v="DCS_DI_03"/>
    <m/>
    <x v="123"/>
    <x v="2"/>
    <x v="11"/>
    <x v="6"/>
    <x v="17"/>
    <x v="11"/>
    <x v="11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3"/>
    <x v="2"/>
    <x v="1"/>
    <s v="DCS AMMONIA-UTILITIES"/>
    <m/>
    <m/>
    <m/>
    <s v="O1011109"/>
    <n v="3"/>
    <m/>
    <s v=""/>
    <s v="14-Wastewater Treatment Area"/>
    <s v=""/>
    <s v=""/>
    <s v=""/>
    <m/>
    <s v=""/>
    <s v=""/>
    <m/>
    <s v="TS-R-05:19/_x000a_O1011109:3A"/>
    <s v="TS-R-05:20/_x000a_O1011109:3B"/>
  </r>
  <r>
    <s v="01"/>
    <m/>
    <s v="Сигнал"/>
    <s v="17-M -140LP  -A  "/>
    <s v="17XSAM140LPA"/>
    <s v="14"/>
    <s v="Rain Water Water lift station 1 pump 17-P-140LPA"/>
    <s v="17-P-140LPA ДОСТУПНО"/>
    <s v="Motor Available status"/>
    <s v="4124-XZ-DM-21714003"/>
    <x v="15"/>
    <s v="DCS_DI_03"/>
    <m/>
    <x v="123"/>
    <x v="2"/>
    <x v="12"/>
    <x v="6"/>
    <x v="17"/>
    <x v="12"/>
    <x v="12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4"/>
    <x v="2"/>
    <x v="1"/>
    <s v="DCS AMMONIA-UTILITIES"/>
    <m/>
    <m/>
    <m/>
    <s v="O1011109"/>
    <n v="4"/>
    <m/>
    <s v=""/>
    <s v="14-Wastewater Treatment Area"/>
    <s v=""/>
    <s v=""/>
    <s v=""/>
    <m/>
    <s v=""/>
    <s v=""/>
    <m/>
    <s v="TS-R-05:21/_x000a_O1011109:4A"/>
    <s v="TS-R-05:22/_x000a_O1011109:4B"/>
  </r>
  <r>
    <s v="01"/>
    <m/>
    <s v="Сигнал"/>
    <s v="17-M -140LP  -A  "/>
    <s v="17XSRM140LPA"/>
    <s v="14"/>
    <s v="Rain Water Water lift station 1 pump 17-P-140LPA"/>
    <s v="17-P-140LPA МЕСТ/ДИСТАНЦ"/>
    <s v="Motor Remote status"/>
    <s v="4124-XZ-DM-21714003"/>
    <x v="15"/>
    <s v="DCS_DI_03"/>
    <m/>
    <x v="123"/>
    <x v="2"/>
    <x v="13"/>
    <x v="6"/>
    <x v="17"/>
    <x v="13"/>
    <x v="13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5"/>
    <x v="2"/>
    <x v="1"/>
    <s v="DCS AMMONIA-UTILITIES"/>
    <m/>
    <m/>
    <m/>
    <s v="O1011109"/>
    <n v="5"/>
    <m/>
    <s v=""/>
    <s v="14-Wastewater Treatment Area"/>
    <s v=""/>
    <s v=""/>
    <s v=""/>
    <m/>
    <s v=""/>
    <s v=""/>
    <m/>
    <s v="TS-R-05:23/_x000a_O1011109:5A"/>
    <s v="TS-R-05:24/_x000a_O1011109:5B"/>
  </r>
  <r>
    <s v="01"/>
    <m/>
    <s v="Сигнал"/>
    <s v="17-M -140LP  -B  "/>
    <s v="17XSM140LPB"/>
    <s v="14"/>
    <s v="Rain Water Water lift station 1 pump 17-P-140LPB"/>
    <s v="P140LPB НАСОС КНС 1 ЛИВНЕВЫЙ"/>
    <s v="Motor Running status"/>
    <s v="4124-XZ-DM-21714003"/>
    <x v="15"/>
    <s v="DCS_DI_03"/>
    <m/>
    <x v="123"/>
    <x v="2"/>
    <x v="14"/>
    <x v="6"/>
    <x v="17"/>
    <x v="14"/>
    <x v="14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6"/>
    <x v="2"/>
    <x v="1"/>
    <s v="DCS AMMONIA-UTILITIES"/>
    <m/>
    <m/>
    <m/>
    <s v="O1011109"/>
    <n v="6"/>
    <m/>
    <s v=""/>
    <s v="14-Wastewater Treatment Area"/>
    <s v=""/>
    <s v=""/>
    <s v=""/>
    <m/>
    <s v=""/>
    <s v=""/>
    <m/>
    <s v="TS-R-05:25/_x000a_O1011109:6A"/>
    <s v="TS-R-05:26/_x000a_O1011109:6B"/>
  </r>
  <r>
    <s v="01"/>
    <m/>
    <s v="Сигнал"/>
    <s v="17-M -140LP  -B  "/>
    <s v="17XSAM140LPB"/>
    <s v="14"/>
    <s v="Rain Water Water lift station 1 pump 17-P-140LPB"/>
    <s v="17-P-140LPB ДОСТУПНО"/>
    <s v="Motor Available status"/>
    <s v="4124-XZ-DM-21714003"/>
    <x v="15"/>
    <s v="DCS_DI_03"/>
    <m/>
    <x v="123"/>
    <x v="2"/>
    <x v="15"/>
    <x v="6"/>
    <x v="17"/>
    <x v="15"/>
    <x v="15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7"/>
    <x v="2"/>
    <x v="1"/>
    <s v="DCS AMMONIA-UTILITIES"/>
    <m/>
    <m/>
    <m/>
    <s v="O1011109"/>
    <n v="7"/>
    <m/>
    <s v=""/>
    <s v="14-Wastewater Treatment Area"/>
    <s v=""/>
    <s v=""/>
    <s v=""/>
    <m/>
    <s v=""/>
    <s v=""/>
    <m/>
    <s v="TS-R-05:27/_x000a_O1011109:7A"/>
    <s v="TS-R-05:28/_x000a_O1011109:7B"/>
  </r>
  <r>
    <s v="01"/>
    <m/>
    <s v="Сигнал"/>
    <s v="17-M -140LP  -B  "/>
    <s v="17XSRM140LPB"/>
    <s v="14"/>
    <s v="Rain Water Water lift station 1 pump 17-P-140LPB"/>
    <s v="17-P-140LPB МЕСТ/ДИСТАНЦ"/>
    <s v="Motor Remote status"/>
    <s v="4124-XZ-DM-21714003"/>
    <x v="15"/>
    <s v="DCS_DI_03"/>
    <m/>
    <x v="123"/>
    <x v="2"/>
    <x v="9"/>
    <x v="6"/>
    <x v="17"/>
    <x v="9"/>
    <x v="9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8"/>
    <x v="2"/>
    <x v="1"/>
    <s v="DCS AMMONIA-UTILITIES"/>
    <m/>
    <m/>
    <m/>
    <s v="O1011109"/>
    <n v="8"/>
    <m/>
    <s v=""/>
    <s v="14-Wastewater Treatment Area"/>
    <s v=""/>
    <s v=""/>
    <s v=""/>
    <m/>
    <s v=""/>
    <s v=""/>
    <m/>
    <s v="TS-R-05:29/_x000a_O1011109:8A"/>
    <s v="TS-R-05:30/_x000a_O1011109:8B"/>
  </r>
  <r>
    <s v="01"/>
    <m/>
    <s v="Сигнал"/>
    <s v="17-M -143LP  -A  "/>
    <s v="17XSM143LPA"/>
    <s v="14"/>
    <s v="Rain Water Water lift station 2 pump 17-P-143LPA"/>
    <s v="P143LPA НАСОС КНС 2 ЛИВНЕВЫЙ"/>
    <s v="Motor Running status"/>
    <s v="4124-XZ-DM-21714003"/>
    <x v="15"/>
    <s v="DCS_DI_03"/>
    <m/>
    <x v="123"/>
    <x v="2"/>
    <x v="16"/>
    <x v="6"/>
    <x v="17"/>
    <x v="16"/>
    <x v="16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9"/>
    <x v="2"/>
    <x v="1"/>
    <s v="DCS AMMONIA-UTILITIES"/>
    <m/>
    <m/>
    <m/>
    <s v="O1011109"/>
    <n v="9"/>
    <m/>
    <s v=""/>
    <s v="14-Wastewater Treatment Area"/>
    <s v=""/>
    <s v=""/>
    <s v=""/>
    <m/>
    <s v=""/>
    <s v=""/>
    <m/>
    <s v="TS-R-05:31/_x000a_O1011109:9A"/>
    <s v="TS-R-05:32/_x000a_O1011109:9B"/>
  </r>
  <r>
    <s v="01"/>
    <m/>
    <s v="Сигнал"/>
    <s v="17-M -143LP  -A  "/>
    <s v="17XSAM143LPA"/>
    <s v="14"/>
    <s v="Rain Water Water lift station 2 pump 17-P-143LPA"/>
    <s v="17-P-143LPA ДОСТУПНО"/>
    <s v="Motor Available status"/>
    <s v="4124-XZ-DM-21714003"/>
    <x v="15"/>
    <s v="DCS_DI_03"/>
    <m/>
    <x v="123"/>
    <x v="2"/>
    <x v="22"/>
    <x v="6"/>
    <x v="17"/>
    <x v="19"/>
    <x v="19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0"/>
    <x v="2"/>
    <x v="1"/>
    <s v="DCS AMMONIA-UTILITIES"/>
    <m/>
    <m/>
    <m/>
    <s v="O1011109"/>
    <n v="10"/>
    <m/>
    <s v=""/>
    <s v="14-Wastewater Treatment Area"/>
    <s v=""/>
    <s v=""/>
    <s v=""/>
    <m/>
    <s v=""/>
    <s v=""/>
    <m/>
    <s v="TS-R-05:33/_x000a_O1011109:10A"/>
    <s v="TS-R-05:34/_x000a_O1011109:10B"/>
  </r>
  <r>
    <s v="01"/>
    <m/>
    <s v="Сигнал"/>
    <s v="17-M -143LP  -A  "/>
    <s v="17XSRM143LPA"/>
    <s v="14"/>
    <s v="Rain Water Water lift station 2 pump 17-P-143LPA"/>
    <s v="17-P-143LPA МЕСТ/ДИСТАНЦ"/>
    <s v="Motor Remote status"/>
    <s v="4124-XZ-DM-21714003"/>
    <x v="15"/>
    <s v="DCS_DI_03"/>
    <m/>
    <x v="123"/>
    <x v="2"/>
    <x v="23"/>
    <x v="6"/>
    <x v="17"/>
    <x v="20"/>
    <x v="20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1"/>
    <x v="2"/>
    <x v="1"/>
    <s v="DCS AMMONIA-UTILITIES"/>
    <m/>
    <m/>
    <m/>
    <s v="O1011109"/>
    <n v="11"/>
    <m/>
    <s v=""/>
    <s v="14-Wastewater Treatment Area"/>
    <s v=""/>
    <s v=""/>
    <s v=""/>
    <m/>
    <s v=""/>
    <s v=""/>
    <m/>
    <s v="TS-R-05:35/_x000a_O1011109:11A"/>
    <s v="TS-R-05:36/_x000a_O1011109:11B"/>
  </r>
  <r>
    <s v="01"/>
    <m/>
    <s v="Сигнал"/>
    <s v="17-M -143LP  -B  "/>
    <s v="17XSM143LPB"/>
    <s v="14"/>
    <s v="Rain Water Water lift station 2 pump 17-P-143LPB"/>
    <s v="P143LPB НАСОС КНС 2 ЛИВНЕВЫЙ"/>
    <s v="Motor Running status"/>
    <s v="4124-XZ-DM-21714003"/>
    <x v="15"/>
    <s v="DCS_DI_03"/>
    <m/>
    <x v="123"/>
    <x v="2"/>
    <x v="24"/>
    <x v="6"/>
    <x v="17"/>
    <x v="21"/>
    <x v="21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2"/>
    <x v="2"/>
    <x v="1"/>
    <s v="DCS AMMONIA-UTILITIES"/>
    <m/>
    <m/>
    <m/>
    <s v="O1011109"/>
    <n v="12"/>
    <m/>
    <s v=""/>
    <s v="14-Wastewater Treatment Area"/>
    <s v=""/>
    <s v=""/>
    <s v=""/>
    <m/>
    <s v=""/>
    <s v=""/>
    <m/>
    <s v="TS-R-05:37/_x000a_O1011109:12A"/>
    <s v="TS-R-05:38/_x000a_O1011109:12B"/>
  </r>
  <r>
    <s v="01"/>
    <m/>
    <s v="Сигнал"/>
    <s v="17-M -143LP  -B  "/>
    <s v="17XSAM143LPB"/>
    <s v="14"/>
    <s v="Rain Water Water lift station 2 pump 17-P-143LPB"/>
    <s v="17-P-143LPB ДОСТУПНО"/>
    <s v="Motor Available status"/>
    <s v="4124-XZ-DM-21714003"/>
    <x v="15"/>
    <s v="DCS_DI_03"/>
    <m/>
    <x v="123"/>
    <x v="2"/>
    <x v="25"/>
    <x v="6"/>
    <x v="17"/>
    <x v="22"/>
    <x v="22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3"/>
    <x v="2"/>
    <x v="1"/>
    <s v="DCS AMMONIA-UTILITIES"/>
    <m/>
    <m/>
    <m/>
    <s v="O1011109"/>
    <n v="13"/>
    <m/>
    <s v=""/>
    <s v="14-Wastewater Treatment Area"/>
    <s v=""/>
    <s v=""/>
    <s v=""/>
    <m/>
    <s v=""/>
    <s v=""/>
    <m/>
    <s v="TS-R-05:39/_x000a_O1011109:13A"/>
    <s v="TS-R-05:40/_x000a_O1011109:13B"/>
  </r>
  <r>
    <s v="01"/>
    <m/>
    <s v="Сигнал"/>
    <s v="17-M -143LP  -B  "/>
    <s v="17XSRM143LPB"/>
    <s v="14"/>
    <s v="Rain Water Water lift station 2 pump 17-P-143LPB"/>
    <s v="17-P-143LPB МЕСТ/ДИСТАНЦ"/>
    <s v="Motor Remote status"/>
    <s v="4124-XZ-DM-21714003"/>
    <x v="15"/>
    <s v="DCS_DI_03"/>
    <m/>
    <x v="123"/>
    <x v="2"/>
    <x v="26"/>
    <x v="6"/>
    <x v="17"/>
    <x v="23"/>
    <x v="23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4"/>
    <x v="2"/>
    <x v="1"/>
    <s v="DCS AMMONIA-UTILITIES"/>
    <m/>
    <m/>
    <m/>
    <s v="O1011109"/>
    <n v="14"/>
    <m/>
    <s v=""/>
    <s v="14-Wastewater Treatment Area"/>
    <s v=""/>
    <s v=""/>
    <s v=""/>
    <m/>
    <s v=""/>
    <s v=""/>
    <m/>
    <s v="TS-R-05:41/_x000a_O1011109:14A"/>
    <s v="TS-R-05:42/_x000a_O1011109:14B"/>
  </r>
  <r>
    <s v="01"/>
    <m/>
    <s v="Сигнал"/>
    <s v="17-M -146LP  -A  "/>
    <s v="17XSM146LPA"/>
    <s v="14"/>
    <s v="Rain Water Contaminated Water lift 17-P-146LPA"/>
    <s v="P146LPA НАСОС КНС ЗАГРЯЗНЕННЫЙ"/>
    <s v="Motor Running status"/>
    <s v="4124-XZ-DM-21714003"/>
    <x v="15"/>
    <s v="DCS_DI_03"/>
    <m/>
    <x v="124"/>
    <x v="2"/>
    <x v="5"/>
    <x v="6"/>
    <x v="27"/>
    <x v="5"/>
    <x v="5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5"/>
    <x v="2"/>
    <x v="1"/>
    <s v="DCS AMMONIA-UTILITIES"/>
    <m/>
    <m/>
    <m/>
    <s v="O1011109"/>
    <n v="15"/>
    <m/>
    <s v=""/>
    <s v="14-Wastewater Treatment Area"/>
    <s v=""/>
    <s v=""/>
    <s v=""/>
    <m/>
    <s v=""/>
    <s v=""/>
    <m/>
    <s v="TS-Q-01:1/_x000a_O1011109:15A"/>
    <s v="TS-Q-01:2/_x000a_O1011109:15B"/>
  </r>
  <r>
    <s v="01"/>
    <m/>
    <s v="Сигнал"/>
    <s v="17-M -146LP  -A  "/>
    <s v="17XSAM146LPA"/>
    <s v="14"/>
    <s v="Rain Water Contaminated Water lift 17-P-146LPA"/>
    <s v="17-P-146LPA ДОСТУПНО"/>
    <s v="Motor Available status"/>
    <s v="4124-XZ-DM-21714003"/>
    <x v="15"/>
    <s v="DCS_DI_03"/>
    <m/>
    <x v="124"/>
    <x v="2"/>
    <x v="0"/>
    <x v="6"/>
    <x v="27"/>
    <x v="0"/>
    <x v="0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6"/>
    <x v="2"/>
    <x v="1"/>
    <s v="DCS AMMONIA-UTILITIES"/>
    <m/>
    <m/>
    <m/>
    <s v="O1011109"/>
    <n v="16"/>
    <m/>
    <s v=""/>
    <s v="14-Wastewater Treatment Area"/>
    <s v=""/>
    <s v=""/>
    <s v=""/>
    <m/>
    <s v=""/>
    <s v=""/>
    <m/>
    <s v="TS-Q-01:3/_x000a_O1011109:16A"/>
    <s v="TS-Q-01:4/_x000a_O1011109:16B"/>
  </r>
  <r>
    <s v="01"/>
    <m/>
    <s v="Сигнал"/>
    <s v="17-M -146LP  -A  "/>
    <s v="17XSRM146LPA"/>
    <s v="14"/>
    <s v="Rain Water Contaminated Water lift 17-P-146LPA"/>
    <s v="17-P-146LPA МЕСТ/ДИСТАНЦ"/>
    <s v="Motor Remote status"/>
    <s v="4124-XZ-DM-21714003"/>
    <x v="15"/>
    <s v="DCS_DI_03"/>
    <m/>
    <x v="124"/>
    <x v="2"/>
    <x v="1"/>
    <x v="6"/>
    <x v="27"/>
    <x v="1"/>
    <x v="1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7"/>
    <x v="2"/>
    <x v="1"/>
    <s v="DCS AMMONIA-UTILITIES"/>
    <m/>
    <m/>
    <m/>
    <s v="O1011109"/>
    <n v="17"/>
    <m/>
    <s v=""/>
    <s v="14-Wastewater Treatment Area"/>
    <s v=""/>
    <s v=""/>
    <s v=""/>
    <m/>
    <s v=""/>
    <s v=""/>
    <m/>
    <s v="TS-Q-01:5/_x000a_O1011109:17A"/>
    <s v="TS-Q-01:6/_x000a_O1011109:17B"/>
  </r>
  <r>
    <s v="01"/>
    <m/>
    <s v="Сигнал"/>
    <s v="17-M -146LP  -B  "/>
    <s v="17XSM146LPB"/>
    <s v="14"/>
    <s v="Rain Water Contaminated Water lift 17-P-146LPB"/>
    <s v="P146LPB НАСОС КНС ЗАГРЯЗНЕННЫЙ"/>
    <s v="Motor Running status"/>
    <s v="4124-XZ-DM-21714003"/>
    <x v="15"/>
    <s v="DCS_DI_03"/>
    <m/>
    <x v="124"/>
    <x v="2"/>
    <x v="2"/>
    <x v="6"/>
    <x v="27"/>
    <x v="2"/>
    <x v="2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8"/>
    <x v="2"/>
    <x v="1"/>
    <s v="DCS AMMONIA-UTILITIES"/>
    <m/>
    <m/>
    <m/>
    <s v="O1011109"/>
    <n v="18"/>
    <m/>
    <s v=""/>
    <s v="14-Wastewater Treatment Area"/>
    <s v=""/>
    <s v=""/>
    <s v=""/>
    <m/>
    <s v=""/>
    <s v=""/>
    <m/>
    <s v="TS-Q-01:7/_x000a_O1011109:18A"/>
    <s v="TS-Q-01:8/_x000a_O1011109:18B"/>
  </r>
  <r>
    <s v="01"/>
    <m/>
    <s v="Сигнал"/>
    <s v="17-M -146LP  -B  "/>
    <s v="17XSAM146LPB"/>
    <s v="14"/>
    <s v="Rain Water Contaminated Water lift 17-P-146LPB"/>
    <s v="17-P-146LPB ДОСТУПНО"/>
    <s v="Motor Available status"/>
    <s v="4124-XZ-DM-21714003"/>
    <x v="15"/>
    <s v="DCS_DI_03"/>
    <m/>
    <x v="124"/>
    <x v="2"/>
    <x v="3"/>
    <x v="6"/>
    <x v="27"/>
    <x v="3"/>
    <x v="3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19"/>
    <x v="2"/>
    <x v="1"/>
    <s v="DCS AMMONIA-UTILITIES"/>
    <m/>
    <m/>
    <m/>
    <s v="O1011109"/>
    <n v="19"/>
    <m/>
    <s v=""/>
    <s v="14-Wastewater Treatment Area"/>
    <s v=""/>
    <s v=""/>
    <s v=""/>
    <m/>
    <s v=""/>
    <s v=""/>
    <m/>
    <s v="TS-Q-01:9/_x000a_O1011109:19A"/>
    <s v="TS-Q-01:10/_x000a_O1011109:19B"/>
  </r>
  <r>
    <s v="01"/>
    <m/>
    <s v="Сигнал"/>
    <s v="17-M -146LP  -B  "/>
    <s v="17XSRM146LPB"/>
    <s v="14"/>
    <s v="Rain Water Contaminated Water lift 17-P-146LPB"/>
    <s v="17-P-146LPB МЕСТ/ДИСТАНЦ"/>
    <s v="Motor Remote status"/>
    <s v="4124-XZ-DM-21714003"/>
    <x v="15"/>
    <s v="DCS_DI_03"/>
    <m/>
    <x v="124"/>
    <x v="2"/>
    <x v="4"/>
    <x v="6"/>
    <x v="27"/>
    <x v="4"/>
    <x v="4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0"/>
    <x v="2"/>
    <x v="1"/>
    <s v="DCS AMMONIA-UTILITIES"/>
    <m/>
    <m/>
    <m/>
    <s v="O1011109"/>
    <n v="20"/>
    <m/>
    <s v=""/>
    <s v="14-Wastewater Treatment Area"/>
    <s v=""/>
    <s v=""/>
    <s v=""/>
    <m/>
    <s v=""/>
    <s v=""/>
    <m/>
    <s v="TS-Q-01:11/_x000a_O1011109:20A"/>
    <s v="TS-Q-01:12/_x000a_O1011109:20B"/>
  </r>
  <r>
    <s v="01"/>
    <m/>
    <s v="Сигнал"/>
    <s v="17-M -147LP  -A  "/>
    <s v="17XSM147LPA"/>
    <s v="14"/>
    <s v="Rain Water Contaminated Water lift 17-P-147LPA"/>
    <s v="P147LPA НАСОС КНС МАСЛО-ЗАГРЯЗН."/>
    <s v="Motor Running status"/>
    <s v="4124-XZ-DM-21714003"/>
    <x v="15"/>
    <s v="DCS_DI_03"/>
    <m/>
    <x v="124"/>
    <x v="2"/>
    <x v="6"/>
    <x v="6"/>
    <x v="27"/>
    <x v="6"/>
    <x v="6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1"/>
    <x v="2"/>
    <x v="1"/>
    <s v="DCS AMMONIA-UTILITIES"/>
    <m/>
    <m/>
    <m/>
    <s v="O1011109"/>
    <n v="21"/>
    <m/>
    <s v=""/>
    <s v="14-Wastewater Treatment Area"/>
    <s v=""/>
    <s v=""/>
    <s v=""/>
    <m/>
    <s v=""/>
    <s v=""/>
    <m/>
    <s v="TS-Q-01:13/_x000a_O1011109:21A"/>
    <s v="TS-Q-01:14/_x000a_O1011109:21B"/>
  </r>
  <r>
    <s v="01"/>
    <m/>
    <s v="Сигнал"/>
    <s v="17-M -147LP  -A  "/>
    <s v="17XSAM147LPA"/>
    <s v="14"/>
    <s v="Rain Water Contaminated Water lift 17-P-147LPA"/>
    <s v="17-P-147LPA ДОСТУПНО"/>
    <s v="Motor Available status"/>
    <s v="4124-XZ-DM-21714003"/>
    <x v="15"/>
    <s v="DCS_DI_03"/>
    <m/>
    <x v="124"/>
    <x v="2"/>
    <x v="7"/>
    <x v="6"/>
    <x v="27"/>
    <x v="7"/>
    <x v="7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2"/>
    <x v="2"/>
    <x v="1"/>
    <s v="DCS AMMONIA-UTILITIES"/>
    <m/>
    <m/>
    <m/>
    <s v="O1011109"/>
    <n v="22"/>
    <m/>
    <s v=""/>
    <s v="14-Wastewater Treatment Area"/>
    <s v=""/>
    <s v=""/>
    <s v=""/>
    <m/>
    <s v=""/>
    <s v=""/>
    <m/>
    <s v="TS-Q-01:15/_x000a_O1011109:22A"/>
    <s v="TS-Q-01:16/_x000a_O1011109:22B"/>
  </r>
  <r>
    <s v="01"/>
    <m/>
    <s v="Сигнал"/>
    <s v="17-M -147LP  -A  "/>
    <s v="17XSRM147LPA"/>
    <s v="14"/>
    <s v="Rain Water Contaminated Water lift 17-P-147LPA"/>
    <s v="17-P-147LPA МЕСТ/ДИСТАНЦ"/>
    <s v="Motor Remote status"/>
    <s v="4124-XZ-DM-21714003"/>
    <x v="15"/>
    <s v="DCS_DI_03"/>
    <m/>
    <x v="124"/>
    <x v="2"/>
    <x v="10"/>
    <x v="6"/>
    <x v="27"/>
    <x v="10"/>
    <x v="10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3"/>
    <x v="2"/>
    <x v="1"/>
    <s v="DCS AMMONIA-UTILITIES"/>
    <m/>
    <m/>
    <m/>
    <s v="O1011109"/>
    <n v="23"/>
    <m/>
    <s v=""/>
    <s v="14-Wastewater Treatment Area"/>
    <s v=""/>
    <s v=""/>
    <s v=""/>
    <m/>
    <s v=""/>
    <s v=""/>
    <m/>
    <s v="TS-Q-01:17/_x000a_O1011109:23A"/>
    <s v="TS-Q-01:18/_x000a_O1011109:23B"/>
  </r>
  <r>
    <s v="01"/>
    <m/>
    <s v="Сигнал"/>
    <s v="17-M -147LP  -B  "/>
    <s v="17XSM147LPB"/>
    <s v="14"/>
    <s v="Rain Water Contaminated Water lift 17-P-147LPB"/>
    <s v="P147LPA НАСОС КНС МАСЛО-ЗАГРЯЗН."/>
    <s v="Motor Running status"/>
    <s v="4124-XZ-DM-21714003"/>
    <x v="15"/>
    <s v="DCS_DI_03"/>
    <m/>
    <x v="124"/>
    <x v="2"/>
    <x v="11"/>
    <x v="6"/>
    <x v="27"/>
    <x v="11"/>
    <x v="11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4"/>
    <x v="2"/>
    <x v="1"/>
    <s v="DCS AMMONIA-UTILITIES"/>
    <m/>
    <m/>
    <m/>
    <s v="O1011109"/>
    <n v="24"/>
    <m/>
    <s v=""/>
    <s v="14-Wastewater Treatment Area"/>
    <s v=""/>
    <s v=""/>
    <s v=""/>
    <m/>
    <s v=""/>
    <s v=""/>
    <m/>
    <s v="TS-Q-01:19/_x000a_O1011109:24A"/>
    <s v="TS-Q-01:20/_x000a_O1011109:24B"/>
  </r>
  <r>
    <s v="01"/>
    <m/>
    <s v="Сигнал"/>
    <s v="17-M -147LP  -B  "/>
    <s v="17XSAM147LPB"/>
    <s v="14"/>
    <s v="Rain Water Contaminated Water lift 17-P-147LPB"/>
    <s v="17-P-147LPB ДОСТУПНО"/>
    <s v="Motor Available status"/>
    <s v="4124-XZ-DM-21714003"/>
    <x v="15"/>
    <s v="DCS_DI_03"/>
    <m/>
    <x v="124"/>
    <x v="2"/>
    <x v="12"/>
    <x v="6"/>
    <x v="27"/>
    <x v="12"/>
    <x v="12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5"/>
    <x v="2"/>
    <x v="1"/>
    <s v="DCS AMMONIA-UTILITIES"/>
    <m/>
    <m/>
    <m/>
    <s v="O1011109"/>
    <n v="25"/>
    <m/>
    <s v=""/>
    <s v="14-Wastewater Treatment Area"/>
    <s v=""/>
    <s v=""/>
    <s v=""/>
    <m/>
    <s v=""/>
    <s v=""/>
    <m/>
    <s v="TS-Q-01:21/_x000a_O1011109:25A"/>
    <s v="TS-Q-01:22/_x000a_O1011109:25B"/>
  </r>
  <r>
    <s v="01"/>
    <m/>
    <s v="Сигнал"/>
    <s v="17-M -147LP  -B  "/>
    <s v="17XSRM147LPB"/>
    <s v="14"/>
    <s v="Rain Water Contaminated Water lift 17-P-147LPB"/>
    <s v="17-P-147LPB МЕСТ/ДИСТАНЦ"/>
    <s v="Motor Remote status"/>
    <s v="4124-XZ-DM-21714003"/>
    <x v="15"/>
    <s v="DCS_DI_03"/>
    <m/>
    <x v="124"/>
    <x v="2"/>
    <x v="13"/>
    <x v="6"/>
    <x v="27"/>
    <x v="13"/>
    <x v="13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6"/>
    <x v="2"/>
    <x v="1"/>
    <s v="DCS AMMONIA-UTILITIES"/>
    <m/>
    <m/>
    <m/>
    <s v="O1011109"/>
    <n v="26"/>
    <m/>
    <s v=""/>
    <s v="14-Wastewater Treatment Area"/>
    <s v=""/>
    <s v=""/>
    <s v=""/>
    <m/>
    <s v=""/>
    <s v=""/>
    <m/>
    <s v="TS-Q-01:23/_x000a_O1011109:26A"/>
    <s v="TS-Q-01:24/_x000a_O1011109:26B"/>
  </r>
  <r>
    <s v="01"/>
    <m/>
    <s v="Сигнал"/>
    <s v="17-M -0026LP -A"/>
    <s v="17XSM026LPA"/>
    <s v="00"/>
    <s v="NaOH unloading pump 17-L-022-P-026A"/>
    <s v="P026A НАСОС NAOH ФСД"/>
    <s v="Motor Running status"/>
    <s v="4124-FY-VD-BD17617L02200002_SH.6"/>
    <x v="15"/>
    <s v="DCS_DI_03"/>
    <m/>
    <x v="125"/>
    <x v="2"/>
    <x v="5"/>
    <x v="6"/>
    <x v="33"/>
    <x v="5"/>
    <x v="5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7"/>
    <x v="2"/>
    <x v="1"/>
    <s v="DCS AMMONIA-UTILITIES"/>
    <m/>
    <m/>
    <m/>
    <s v="O1011109"/>
    <n v="27"/>
    <m/>
    <s v=""/>
    <s v="00-Common"/>
    <s v=""/>
    <s v=""/>
    <s v=""/>
    <m/>
    <s v=""/>
    <s v=""/>
    <m/>
    <s v="TS-R-04:1/_x000a_O1011109:27A"/>
    <s v="TS-R-04:2/_x000a_O1011109:27B"/>
  </r>
  <r>
    <s v="01"/>
    <m/>
    <s v="Сигнал"/>
    <s v="17-M -0026LP -A"/>
    <s v="17XSAM026LPA"/>
    <s v="00"/>
    <s v="NaOH unloading pump 17-L-022-P-026A"/>
    <s v="L022P026A ДОСТУПНО"/>
    <s v="Motor Available status"/>
    <s v="4124-FY-VD-BD17617L02200002_SH.6"/>
    <x v="15"/>
    <s v="DCS_DI_03"/>
    <m/>
    <x v="125"/>
    <x v="2"/>
    <x v="0"/>
    <x v="6"/>
    <x v="33"/>
    <x v="0"/>
    <x v="0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8"/>
    <x v="2"/>
    <x v="1"/>
    <s v="DCS AMMONIA-UTILITIES"/>
    <m/>
    <m/>
    <m/>
    <s v="O1011109"/>
    <n v="28"/>
    <m/>
    <s v=""/>
    <s v="00-Common"/>
    <s v=""/>
    <s v=""/>
    <s v=""/>
    <m/>
    <s v=""/>
    <s v=""/>
    <m/>
    <s v="TS-R-04:3/_x000a_O1011109:28A"/>
    <s v="TS-R-04:4/_x000a_O1011109:28B"/>
  </r>
  <r>
    <s v="01"/>
    <m/>
    <s v="Сигнал"/>
    <s v="17-M -0026LP -A"/>
    <s v="17XSRM026LPA"/>
    <s v="00"/>
    <s v="NaOH unloading pump 17-L-022-P-026A"/>
    <s v="L022P026A МЕСТ/ДИСТАНЦ"/>
    <s v="Motor Local/Remote status"/>
    <s v="4124-FY-VD-BD17617L02200002_SH.6"/>
    <x v="15"/>
    <s v="DCS_DI_03"/>
    <m/>
    <x v="125"/>
    <x v="2"/>
    <x v="1"/>
    <x v="6"/>
    <x v="33"/>
    <x v="1"/>
    <x v="1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29"/>
    <x v="2"/>
    <x v="1"/>
    <s v="DCS AMMONIA-UTILITIES"/>
    <m/>
    <m/>
    <m/>
    <s v="O1011109"/>
    <n v="29"/>
    <m/>
    <s v=""/>
    <s v="00-Common"/>
    <s v=""/>
    <s v=""/>
    <s v=""/>
    <m/>
    <s v=""/>
    <s v=""/>
    <m/>
    <s v="TS-R-04:5/_x000a_O1011109:29A"/>
    <s v="TS-R-04:6/_x000a_O1011109:29B"/>
  </r>
  <r>
    <s v="01"/>
    <m/>
    <s v="Сигнал"/>
    <s v="17-M -0026LP -B"/>
    <s v="17XSM026LPB"/>
    <s v="00"/>
    <s v="NaOH unloading pump 17-L-022-P-026B"/>
    <s v="P026B НАСОС NAOH ФСД"/>
    <s v="Motor Running status"/>
    <s v="4124-FY-VD-BD17617L02200002_SH.6"/>
    <x v="15"/>
    <s v="DCS_DI_03"/>
    <m/>
    <x v="125"/>
    <x v="2"/>
    <x v="2"/>
    <x v="6"/>
    <x v="33"/>
    <x v="2"/>
    <x v="2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30"/>
    <x v="2"/>
    <x v="1"/>
    <s v="DCS AMMONIA-UTILITIES"/>
    <m/>
    <m/>
    <m/>
    <s v="O1011109"/>
    <n v="30"/>
    <m/>
    <s v=""/>
    <s v="00-Common"/>
    <s v=""/>
    <s v=""/>
    <s v=""/>
    <m/>
    <s v=""/>
    <s v=""/>
    <m/>
    <s v="TS-R-04:7/_x000a_O1011109:30A"/>
    <s v="TS-R-04:8/_x000a_O1011109:30B"/>
  </r>
  <r>
    <s v="01"/>
    <m/>
    <s v="Сигнал"/>
    <s v="17-M -0026LP -B"/>
    <s v="17XSAM026LPB"/>
    <s v="00"/>
    <s v="NaOH unloading pump 17-L-022-P-026B"/>
    <s v="L022P026B ДОСТУПНО"/>
    <s v="Motor Available status"/>
    <s v="4124-FY-VD-BD17617L02200002_SH.6"/>
    <x v="15"/>
    <s v="DCS_DI_03"/>
    <m/>
    <x v="125"/>
    <x v="2"/>
    <x v="3"/>
    <x v="6"/>
    <x v="33"/>
    <x v="3"/>
    <x v="3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31"/>
    <x v="2"/>
    <x v="1"/>
    <s v="DCS AMMONIA-UTILITIES"/>
    <m/>
    <m/>
    <m/>
    <s v="O1011109"/>
    <n v="31"/>
    <m/>
    <s v=""/>
    <s v="00-Common"/>
    <s v=""/>
    <s v=""/>
    <s v=""/>
    <m/>
    <s v=""/>
    <s v=""/>
    <m/>
    <s v="TS-R-04:9/_x000a_O1011109:31A"/>
    <s v="TS-R-04:10/_x000a_O1011109:31B"/>
  </r>
  <r>
    <s v="01"/>
    <m/>
    <s v="Сигнал"/>
    <s v="17-M -0026LP -B"/>
    <s v="17XSRM026LPB"/>
    <s v="00"/>
    <s v="NaOH unloading pump 17-L-022-P-026B"/>
    <s v="L022P026B МЕСТ/ДИСТАНЦ"/>
    <s v="Motor Local/Remote status"/>
    <s v="4124-FY-VD-BD17617L02200002_SH.6"/>
    <x v="15"/>
    <s v="DCS_DI_03"/>
    <m/>
    <x v="125"/>
    <x v="2"/>
    <x v="4"/>
    <x v="6"/>
    <x v="33"/>
    <x v="4"/>
    <x v="4"/>
    <x v="0"/>
    <x v="2"/>
    <x v="3"/>
    <s v=""/>
    <s v=""/>
    <s v="O1011109"/>
    <s v="TUA711-DIO32"/>
    <s v="17-SC-DCS-002/O1011109/ 17-MC-DCS-004"/>
    <s v="DB37-*m"/>
    <x v="1"/>
    <s v="CPO101"/>
    <n v="1"/>
    <x v="1"/>
    <x v="61"/>
    <x v="9"/>
    <n v="32"/>
    <x v="2"/>
    <x v="1"/>
    <s v="DCS AMMONIA-UTILITIES"/>
    <m/>
    <m/>
    <m/>
    <s v="O1011109"/>
    <n v="32"/>
    <m/>
    <s v=""/>
    <s v="00-Common"/>
    <s v=""/>
    <s v=""/>
    <s v=""/>
    <m/>
    <s v=""/>
    <s v=""/>
    <m/>
    <s v="TS-R-04:11/_x000a_O1011109:32A"/>
    <s v="TS-R-04:12/_x000a_O1011109:32B"/>
  </r>
  <r>
    <s v="01"/>
    <m/>
    <s v="Сигнал"/>
    <s v="17-M -0027LP -A"/>
    <s v="17XSM027LPA"/>
    <s v="00"/>
    <s v="NaOH unloading pump 17-L-022-P-027A"/>
    <s v="P027A НАСОС NAOH, НЕЙТРАЛИЗАЦИИ"/>
    <s v="Motor Running status"/>
    <s v="4124-FY-VD-BD17617L02200002_SH.6"/>
    <x v="15"/>
    <s v="DCS_DI_03"/>
    <m/>
    <x v="125"/>
    <x v="2"/>
    <x v="6"/>
    <x v="6"/>
    <x v="33"/>
    <x v="6"/>
    <x v="6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"/>
    <x v="2"/>
    <x v="1"/>
    <s v="DCS AMMONIA-UTILITIES"/>
    <m/>
    <m/>
    <m/>
    <s v="O1011110"/>
    <n v="1"/>
    <m/>
    <s v=""/>
    <s v="00-Common"/>
    <s v=""/>
    <s v=""/>
    <s v=""/>
    <m/>
    <s v=""/>
    <s v=""/>
    <m/>
    <s v="TS-R-04:13/_x000a_O1011110:1A"/>
    <s v="TS-R-04:14/_x000a_O1011110:1B"/>
  </r>
  <r>
    <s v="01"/>
    <m/>
    <s v="Сигнал"/>
    <s v="17-M -0027LP -A"/>
    <s v="17XSAM027LPA"/>
    <s v="00"/>
    <s v="NaOH unloading pump 17-L-022-P-027A"/>
    <s v="L022P027A ДОСТУПНО"/>
    <s v="Motor Available status"/>
    <s v="4124-FY-VD-BD17617L02200002_SH.6"/>
    <x v="15"/>
    <s v="DCS_DI_03"/>
    <m/>
    <x v="125"/>
    <x v="2"/>
    <x v="7"/>
    <x v="6"/>
    <x v="33"/>
    <x v="7"/>
    <x v="7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2"/>
    <x v="2"/>
    <x v="1"/>
    <s v="DCS AMMONIA-UTILITIES"/>
    <m/>
    <m/>
    <m/>
    <s v="O1011110"/>
    <n v="2"/>
    <m/>
    <s v=""/>
    <s v="00-Common"/>
    <s v=""/>
    <s v=""/>
    <s v=""/>
    <m/>
    <s v=""/>
    <s v=""/>
    <m/>
    <s v="TS-R-04:15/_x000a_O1011110:2A"/>
    <s v="TS-R-04:16/_x000a_O1011110:2B"/>
  </r>
  <r>
    <s v="01"/>
    <m/>
    <s v="Сигнал"/>
    <s v="17-M -0027LP -A"/>
    <s v="17XSRM027LPA"/>
    <s v="00"/>
    <s v="NaOH unloading pump 17-L-022-P-027A"/>
    <s v="L022P027A МЕСТ/ДИСТАНЦ"/>
    <s v="Motor Local/Remote status"/>
    <s v="4124-FY-VD-BD17617L02200002_SH.6"/>
    <x v="15"/>
    <s v="DCS_DI_03"/>
    <m/>
    <x v="125"/>
    <x v="2"/>
    <x v="10"/>
    <x v="6"/>
    <x v="33"/>
    <x v="10"/>
    <x v="10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3"/>
    <x v="2"/>
    <x v="1"/>
    <s v="DCS AMMONIA-UTILITIES"/>
    <m/>
    <m/>
    <m/>
    <s v="O1011110"/>
    <n v="3"/>
    <m/>
    <s v=""/>
    <s v="00-Common"/>
    <s v=""/>
    <s v=""/>
    <s v=""/>
    <m/>
    <s v=""/>
    <s v=""/>
    <m/>
    <s v="TS-R-04:17/_x000a_O1011110:3A"/>
    <s v="TS-R-04:18/_x000a_O1011110:3B"/>
  </r>
  <r>
    <s v="01"/>
    <m/>
    <s v="Сигнал"/>
    <s v="17-M -0027LP -B"/>
    <s v="17XSM027LPB"/>
    <s v="00"/>
    <s v="NaOH unloading pump 17-L-022-P-027B"/>
    <s v="P027A НАСОС NAOH, НЕЙТРАЛИЗАЦИИ"/>
    <s v="Motor Running status"/>
    <s v="4124-FY-VD-BD17617L02200002_SH.6"/>
    <x v="15"/>
    <s v="DCS_DI_03"/>
    <m/>
    <x v="125"/>
    <x v="2"/>
    <x v="11"/>
    <x v="6"/>
    <x v="33"/>
    <x v="11"/>
    <x v="11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4"/>
    <x v="2"/>
    <x v="1"/>
    <s v="DCS AMMONIA-UTILITIES"/>
    <m/>
    <m/>
    <m/>
    <s v="O1011110"/>
    <n v="4"/>
    <m/>
    <s v=""/>
    <s v="00-Common"/>
    <s v=""/>
    <s v=""/>
    <s v=""/>
    <m/>
    <s v=""/>
    <s v=""/>
    <m/>
    <s v="TS-R-04:19/_x000a_O1011110:4A"/>
    <s v="TS-R-04:20/_x000a_O1011110:4B"/>
  </r>
  <r>
    <s v="01"/>
    <m/>
    <s v="Сигнал"/>
    <s v="17-M -0027LP -B"/>
    <s v="17XSAM027LPB"/>
    <s v="00"/>
    <s v="NaOH unloading pump 17-L-022-P-027B"/>
    <s v="L022P027B ДОСТУПНО"/>
    <s v="Motor Available status"/>
    <s v="4124-FY-VD-BD17617L02200002_SH.6"/>
    <x v="15"/>
    <s v="DCS_DI_03"/>
    <m/>
    <x v="125"/>
    <x v="2"/>
    <x v="12"/>
    <x v="6"/>
    <x v="33"/>
    <x v="12"/>
    <x v="12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5"/>
    <x v="2"/>
    <x v="1"/>
    <s v="DCS AMMONIA-UTILITIES"/>
    <m/>
    <m/>
    <m/>
    <s v="O1011110"/>
    <n v="5"/>
    <m/>
    <s v=""/>
    <s v="00-Common"/>
    <s v=""/>
    <s v=""/>
    <s v=""/>
    <m/>
    <s v=""/>
    <s v=""/>
    <m/>
    <s v="TS-R-04:21/_x000a_O1011110:5A"/>
    <s v="TS-R-04:22/_x000a_O1011110:5B"/>
  </r>
  <r>
    <s v="01"/>
    <m/>
    <s v="Сигнал"/>
    <s v="17-M -0027LP -B"/>
    <s v="17XSRM027LPB"/>
    <s v="00"/>
    <s v="NaOH unloading pump 17-L-022-P-027B"/>
    <s v="L022P027B МЕСТ/ДИСТАНЦ"/>
    <s v="Motor Local/Remote status"/>
    <s v="4124-FY-VD-BD17617L02200002_SH.6"/>
    <x v="15"/>
    <s v="DCS_DI_03"/>
    <m/>
    <x v="125"/>
    <x v="2"/>
    <x v="13"/>
    <x v="6"/>
    <x v="33"/>
    <x v="13"/>
    <x v="13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6"/>
    <x v="2"/>
    <x v="1"/>
    <s v="DCS AMMONIA-UTILITIES"/>
    <m/>
    <m/>
    <m/>
    <s v="O1011110"/>
    <n v="6"/>
    <m/>
    <s v=""/>
    <s v="00-Common"/>
    <s v=""/>
    <s v=""/>
    <s v=""/>
    <m/>
    <s v=""/>
    <s v=""/>
    <m/>
    <s v="TS-R-04:23/_x000a_O1011110:6A"/>
    <s v="TS-R-04:24/_x000a_O1011110:6B"/>
  </r>
  <r>
    <s v="01"/>
    <m/>
    <s v="Сигнал"/>
    <s v="17-M -0024LP -A"/>
    <s v="17XSM024LPA"/>
    <s v="00"/>
    <s v="Neutralization pump 17-L-022-P-024A"/>
    <s v="P024A НАСОС РЕГ. СТОКА"/>
    <s v="Motor Running status"/>
    <s v="4124-FY-VD-BD17617L02200002_SH.7"/>
    <x v="15"/>
    <s v="DCS_DI_03"/>
    <m/>
    <x v="125"/>
    <x v="2"/>
    <x v="14"/>
    <x v="6"/>
    <x v="33"/>
    <x v="14"/>
    <x v="14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7"/>
    <x v="2"/>
    <x v="1"/>
    <s v="DCS AMMONIA-UTILITIES"/>
    <m/>
    <m/>
    <m/>
    <s v="O1011110"/>
    <n v="7"/>
    <m/>
    <s v=""/>
    <s v="00-Common"/>
    <s v=""/>
    <s v=""/>
    <s v=""/>
    <m/>
    <s v=""/>
    <s v=""/>
    <m/>
    <s v="TS-R-04:25/_x000a_O1011110:7A"/>
    <s v="TS-R-04:26/_x000a_O1011110:7B"/>
  </r>
  <r>
    <s v="01"/>
    <m/>
    <s v="Сигнал"/>
    <s v="17-M -0024LP -A"/>
    <s v="17XSAM024LPA"/>
    <s v="00"/>
    <s v="Neutralization pump 17-L-022-P-024A"/>
    <s v="L022P024A ДОСТУПНО"/>
    <s v="Motor Available status"/>
    <s v="4124-FY-VD-BD17617L02200002_SH.7"/>
    <x v="15"/>
    <s v="DCS_DI_03"/>
    <m/>
    <x v="125"/>
    <x v="2"/>
    <x v="15"/>
    <x v="6"/>
    <x v="33"/>
    <x v="15"/>
    <x v="15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8"/>
    <x v="2"/>
    <x v="1"/>
    <s v="DCS AMMONIA-UTILITIES"/>
    <m/>
    <m/>
    <m/>
    <s v="O1011110"/>
    <n v="8"/>
    <m/>
    <s v=""/>
    <s v="00-Common"/>
    <s v=""/>
    <s v=""/>
    <s v=""/>
    <m/>
    <s v=""/>
    <s v=""/>
    <m/>
    <s v="TS-R-04:27/_x000a_O1011110:8A"/>
    <s v="TS-R-04:28/_x000a_O1011110:8B"/>
  </r>
  <r>
    <s v="01"/>
    <m/>
    <s v="Сигнал"/>
    <s v="17-M -0024LP -A"/>
    <s v="17XSRM024LPA"/>
    <s v="00"/>
    <s v="Neutralization pump 17-L-022-P-024A"/>
    <s v="L022P024A МЕСТ/ДИСТАНЦ"/>
    <s v="Motor Local/Remote status"/>
    <s v="4124-FY-VD-BD17617L02200002_SH.7"/>
    <x v="15"/>
    <s v="DCS_DI_03"/>
    <m/>
    <x v="125"/>
    <x v="2"/>
    <x v="9"/>
    <x v="6"/>
    <x v="33"/>
    <x v="9"/>
    <x v="9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9"/>
    <x v="2"/>
    <x v="1"/>
    <s v="DCS AMMONIA-UTILITIES"/>
    <m/>
    <m/>
    <m/>
    <s v="O1011110"/>
    <n v="9"/>
    <m/>
    <s v=""/>
    <s v="00-Common"/>
    <s v=""/>
    <s v=""/>
    <s v=""/>
    <m/>
    <s v=""/>
    <s v=""/>
    <m/>
    <s v="TS-R-04:29/_x000a_O1011110:9A"/>
    <s v="TS-R-04:30/_x000a_O1011110:9B"/>
  </r>
  <r>
    <s v="01"/>
    <m/>
    <s v="Сигнал"/>
    <s v="17-M -0024LP -B"/>
    <s v="17XSM024LPB"/>
    <s v="00"/>
    <s v="Neutralization pump 17-L-022-P-024B"/>
    <s v="P024B НАСОС РЕГ. СТОКА"/>
    <s v="Motor Running status"/>
    <s v="4124-FY-VD-BD17617L02200002_SH.7"/>
    <x v="15"/>
    <s v="DCS_DI_03"/>
    <m/>
    <x v="125"/>
    <x v="2"/>
    <x v="16"/>
    <x v="6"/>
    <x v="33"/>
    <x v="16"/>
    <x v="16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0"/>
    <x v="2"/>
    <x v="1"/>
    <s v="DCS AMMONIA-UTILITIES"/>
    <m/>
    <m/>
    <m/>
    <s v="O1011110"/>
    <n v="10"/>
    <m/>
    <s v=""/>
    <s v="00-Common"/>
    <s v=""/>
    <s v=""/>
    <s v=""/>
    <m/>
    <s v=""/>
    <s v=""/>
    <m/>
    <s v="TS-R-04:31/_x000a_O1011110:10A"/>
    <s v="TS-R-04:32/_x000a_O1011110:10B"/>
  </r>
  <r>
    <s v="01"/>
    <m/>
    <s v="Сигнал"/>
    <s v="17-M -0024LP -B"/>
    <s v="17XSAM024LPB"/>
    <s v="00"/>
    <s v="Neutralization pump 17-L-022-P-024B"/>
    <s v="L022P024B ДОСТУПНО"/>
    <s v="Motor Available status"/>
    <s v="4124-FY-VD-BD17617L02200002_SH.7"/>
    <x v="15"/>
    <s v="DCS_DI_03"/>
    <m/>
    <x v="125"/>
    <x v="2"/>
    <x v="22"/>
    <x v="6"/>
    <x v="33"/>
    <x v="19"/>
    <x v="19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1"/>
    <x v="2"/>
    <x v="1"/>
    <s v="DCS AMMONIA-UTILITIES"/>
    <m/>
    <m/>
    <m/>
    <s v="O1011110"/>
    <n v="11"/>
    <m/>
    <s v=""/>
    <s v="00-Common"/>
    <s v=""/>
    <s v=""/>
    <s v=""/>
    <m/>
    <s v=""/>
    <s v=""/>
    <m/>
    <s v="TS-R-04:33/_x000a_O1011110:11A"/>
    <s v="TS-R-04:34/_x000a_O1011110:11B"/>
  </r>
  <r>
    <s v="01"/>
    <m/>
    <s v="Сигнал"/>
    <s v="17-M -0024LP -B"/>
    <s v="17XSRM024LPB"/>
    <s v="00"/>
    <s v="Neutralization pump 17-L-022-P-024B"/>
    <s v="L022P024B МЕСТ/ДИСТАНЦ"/>
    <s v="Motor Local/Remote status"/>
    <s v="4124-FY-VD-BD17617L02200002_SH.7"/>
    <x v="15"/>
    <s v="DCS_DI_03"/>
    <m/>
    <x v="125"/>
    <x v="2"/>
    <x v="23"/>
    <x v="6"/>
    <x v="33"/>
    <x v="20"/>
    <x v="20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2"/>
    <x v="2"/>
    <x v="1"/>
    <s v="DCS AMMONIA-UTILITIES"/>
    <m/>
    <m/>
    <m/>
    <s v="O1011110"/>
    <n v="12"/>
    <m/>
    <s v=""/>
    <s v="00-Common"/>
    <s v=""/>
    <s v=""/>
    <s v=""/>
    <m/>
    <s v=""/>
    <s v=""/>
    <m/>
    <s v="TS-R-04:35/_x000a_O1011110:12A"/>
    <s v="TS-R-04:36/_x000a_O1011110:12B"/>
  </r>
  <r>
    <s v="01"/>
    <m/>
    <s v="Сигнал"/>
    <s v="17-M -0025LP -A"/>
    <s v="17XSM025LPA"/>
    <s v="00"/>
    <s v="Neutralization pump 17-L-022-P-025A"/>
    <s v="P025A НАСОС РЕГ. СТОКА"/>
    <s v="Motor Running status"/>
    <s v="4124-FY-VD-BD17617L02200002_SH.7"/>
    <x v="15"/>
    <s v="DCS_DI_03"/>
    <m/>
    <x v="125"/>
    <x v="2"/>
    <x v="24"/>
    <x v="6"/>
    <x v="33"/>
    <x v="21"/>
    <x v="21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3"/>
    <x v="2"/>
    <x v="1"/>
    <s v="DCS AMMONIA-UTILITIES"/>
    <m/>
    <m/>
    <m/>
    <s v="O1011110"/>
    <n v="13"/>
    <m/>
    <s v=""/>
    <s v="00-Common"/>
    <s v=""/>
    <s v=""/>
    <s v=""/>
    <m/>
    <s v=""/>
    <s v=""/>
    <m/>
    <s v="TS-R-04:37/_x000a_O1011110:13A"/>
    <s v="TS-R-04:38/_x000a_O1011110:13B"/>
  </r>
  <r>
    <s v="01"/>
    <m/>
    <s v="Сигнал"/>
    <s v="17-M -0025LP -A"/>
    <s v="17XSAM025LPA"/>
    <s v="00"/>
    <s v="Neutralization pump 17-L-022-P-025A"/>
    <s v="L022P025A ДОСТУПНО"/>
    <s v="Motor Available status"/>
    <s v="4124-FY-VD-BD17617L02200002_SH.7"/>
    <x v="15"/>
    <s v="DCS_DI_03"/>
    <m/>
    <x v="125"/>
    <x v="2"/>
    <x v="25"/>
    <x v="6"/>
    <x v="33"/>
    <x v="22"/>
    <x v="22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4"/>
    <x v="2"/>
    <x v="1"/>
    <s v="DCS AMMONIA-UTILITIES"/>
    <m/>
    <m/>
    <m/>
    <s v="O1011110"/>
    <n v="14"/>
    <m/>
    <s v=""/>
    <s v="00-Common"/>
    <s v=""/>
    <s v=""/>
    <s v=""/>
    <m/>
    <s v=""/>
    <s v=""/>
    <m/>
    <s v="TS-R-04:39/_x000a_O1011110:14A"/>
    <s v="TS-R-04:40/_x000a_O1011110:14B"/>
  </r>
  <r>
    <s v="01"/>
    <m/>
    <s v="Сигнал"/>
    <s v="17-M -0025LP -A"/>
    <s v="17XSRM025LPA"/>
    <s v="00"/>
    <s v="Neutralization pump 17-L-022-P-025A"/>
    <s v="L022P025A МЕСТ/ДИСТАНЦ"/>
    <s v="Motor Local/Remote status"/>
    <s v="4124-FY-VD-BD17617L02200002_SH.7"/>
    <x v="15"/>
    <s v="DCS_DI_03"/>
    <m/>
    <x v="125"/>
    <x v="2"/>
    <x v="26"/>
    <x v="6"/>
    <x v="33"/>
    <x v="23"/>
    <x v="23"/>
    <x v="0"/>
    <x v="2"/>
    <x v="3"/>
    <s v=""/>
    <s v=""/>
    <s v="O1011110"/>
    <s v="TUA711-DIO32"/>
    <s v="17-SC-DCS-002/O1011110/ 17-MC-DCS-004"/>
    <s v="DB37-*m"/>
    <x v="1"/>
    <s v="CPO101"/>
    <n v="1"/>
    <x v="1"/>
    <x v="62"/>
    <x v="10"/>
    <n v="15"/>
    <x v="2"/>
    <x v="1"/>
    <s v="DCS AMMONIA-UTILITIES"/>
    <m/>
    <m/>
    <m/>
    <s v="O1011110"/>
    <n v="15"/>
    <m/>
    <s v=""/>
    <s v="00-Common"/>
    <s v=""/>
    <s v=""/>
    <s v=""/>
    <m/>
    <s v=""/>
    <s v=""/>
    <m/>
    <s v="TS-R-04:41/_x000a_O1011110:15A"/>
    <s v="TS-R-04:42/_x000a_O1011110:15B"/>
  </r>
  <r>
    <s v="01"/>
    <m/>
    <s v="Сигнал"/>
    <s v="17-M -0025LP -B"/>
    <s v="17XSM025LPB"/>
    <s v="00"/>
    <s v="Neutralization pump 17-L-022-P-025B"/>
    <s v="P025B НАСОС РЕГ. СТОКА"/>
    <s v="Motor Running status"/>
    <s v="4124-FY-VD-BD17617L02200002_SH.7"/>
    <x v="15"/>
    <s v="DCS_DI_03"/>
    <m/>
    <x v="126"/>
    <x v="1"/>
    <x v="5"/>
    <x v="6"/>
    <x v="22"/>
    <x v="5"/>
    <x v="5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16"/>
    <x v="2"/>
    <x v="1"/>
    <s v="DCS AMMONIA-UTILITIES"/>
    <m/>
    <m/>
    <m/>
    <s v="O1011110"/>
    <n v="16"/>
    <m/>
    <s v=""/>
    <s v="00-Common"/>
    <s v=""/>
    <s v=""/>
    <s v=""/>
    <m/>
    <s v=""/>
    <s v=""/>
    <m/>
    <s v="TS-P-06:1/_x000a_O1011110:16A"/>
    <s v="TS-P-06:2/_x000a_O1011110:16B"/>
  </r>
  <r>
    <s v="01"/>
    <m/>
    <s v="Сигнал"/>
    <s v="17-M -0025LP -B"/>
    <s v="17XSAM025LPB"/>
    <s v="00"/>
    <s v="Neutralization pump 17-L-022-P-025B"/>
    <s v="L022P025B ДОСТУПНО"/>
    <s v="Motor Available status"/>
    <s v="4124-FY-VD-BD17617L02200002_SH.7"/>
    <x v="15"/>
    <s v="DCS_DI_03"/>
    <m/>
    <x v="126"/>
    <x v="1"/>
    <x v="0"/>
    <x v="6"/>
    <x v="22"/>
    <x v="0"/>
    <x v="0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17"/>
    <x v="2"/>
    <x v="1"/>
    <s v="DCS AMMONIA-UTILITIES"/>
    <m/>
    <m/>
    <m/>
    <s v="O1011110"/>
    <n v="17"/>
    <m/>
    <s v=""/>
    <s v="00-Common"/>
    <s v=""/>
    <s v=""/>
    <s v=""/>
    <m/>
    <s v=""/>
    <s v=""/>
    <m/>
    <s v="TS-P-06:3/_x000a_O1011110:17A"/>
    <s v="TS-P-06:4/_x000a_O1011110:17B"/>
  </r>
  <r>
    <s v="01"/>
    <m/>
    <s v="Сигнал"/>
    <s v="17-M -0025LP -B"/>
    <s v="17XSRM025LPB"/>
    <s v="00"/>
    <s v="Neutralization pump 17-L-022-P-025B"/>
    <s v="L022P025B МЕСТ/ДИСТАНЦ"/>
    <s v="Motor Local/Remote status"/>
    <s v="4124-FY-VD-BD17617L02200002_SH.7"/>
    <x v="15"/>
    <s v="DCS_DI_03"/>
    <m/>
    <x v="126"/>
    <x v="1"/>
    <x v="1"/>
    <x v="6"/>
    <x v="22"/>
    <x v="1"/>
    <x v="1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18"/>
    <x v="2"/>
    <x v="1"/>
    <s v="DCS AMMONIA-UTILITIES"/>
    <m/>
    <m/>
    <m/>
    <s v="O1011110"/>
    <n v="18"/>
    <m/>
    <s v=""/>
    <s v="00-Common"/>
    <s v=""/>
    <s v=""/>
    <s v=""/>
    <m/>
    <s v=""/>
    <s v=""/>
    <m/>
    <s v="TS-P-06:5/_x000a_O1011110:18A"/>
    <s v="TS-P-06:6/_x000a_O1011110:18B"/>
  </r>
  <r>
    <s v="01"/>
    <m/>
    <s v="Сигнал"/>
    <s v="17-M -072L   -A  "/>
    <s v="17XSM072LA"/>
    <s v="00"/>
    <s v="ROTARY FILTER MOTOR 17-L-072-A"/>
    <s v="L072A ФИЛЬТР САМОПРОМЫВНОЙ"/>
    <s v="Motor Running status"/>
    <s v="4124-GF-VD-BD17717L072003"/>
    <x v="15"/>
    <s v="DCS_DI_03"/>
    <m/>
    <x v="126"/>
    <x v="1"/>
    <x v="2"/>
    <x v="6"/>
    <x v="22"/>
    <x v="2"/>
    <x v="2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19"/>
    <x v="2"/>
    <x v="1"/>
    <s v="DCS AMMONIA-UTILITIES"/>
    <m/>
    <m/>
    <m/>
    <s v="O1011110"/>
    <n v="19"/>
    <m/>
    <s v=""/>
    <s v="00-Common"/>
    <s v=""/>
    <s v=""/>
    <s v=""/>
    <m/>
    <s v=""/>
    <s v=""/>
    <m/>
    <s v="TS-P-06:7/_x000a_O1011110:19A"/>
    <s v="TS-P-06:8/_x000a_O1011110:19B"/>
  </r>
  <r>
    <s v="01"/>
    <m/>
    <s v="Сигнал"/>
    <s v="17-M -072L   -A  "/>
    <s v="17XSAM072LA"/>
    <s v="00"/>
    <s v="ROTARY FILTER MOTOR 17-L-072-A"/>
    <s v="17-L-072-A ДОСТУПНО"/>
    <s v="Motor Available status"/>
    <s v="4124-GF-VD-BD17717L072003"/>
    <x v="15"/>
    <s v="DCS_DI_03"/>
    <m/>
    <x v="126"/>
    <x v="1"/>
    <x v="3"/>
    <x v="6"/>
    <x v="22"/>
    <x v="3"/>
    <x v="3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20"/>
    <x v="2"/>
    <x v="1"/>
    <s v="DCS AMMONIA-UTILITIES"/>
    <m/>
    <m/>
    <m/>
    <s v="O1011110"/>
    <n v="20"/>
    <m/>
    <s v=""/>
    <s v="00-Common"/>
    <s v=""/>
    <s v=""/>
    <s v=""/>
    <m/>
    <s v=""/>
    <s v=""/>
    <m/>
    <s v="TS-P-06:9/_x000a_O1011110:20A"/>
    <s v="TS-P-06:10/_x000a_O1011110:20B"/>
  </r>
  <r>
    <s v="01"/>
    <m/>
    <s v="Сигнал"/>
    <s v="17-M -072L   -A  "/>
    <s v="17XSRM072LA"/>
    <s v="00"/>
    <s v="ROTARY FILTER MOTOR 17-L-072-A"/>
    <s v="17-L-072-A МЕСТ/ДИСТАНЦ"/>
    <s v="Motor Local/Remote status"/>
    <s v="4124-GF-VD-BD17717L072003"/>
    <x v="15"/>
    <s v="DCS_DI_03"/>
    <m/>
    <x v="126"/>
    <x v="1"/>
    <x v="4"/>
    <x v="6"/>
    <x v="22"/>
    <x v="4"/>
    <x v="4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21"/>
    <x v="2"/>
    <x v="1"/>
    <s v="DCS AMMONIA-UTILITIES"/>
    <m/>
    <m/>
    <m/>
    <s v="O1011110"/>
    <n v="21"/>
    <m/>
    <s v=""/>
    <s v="00-Common"/>
    <s v=""/>
    <s v=""/>
    <s v=""/>
    <m/>
    <s v=""/>
    <s v=""/>
    <m/>
    <s v="TS-P-06:11/_x000a_O1011110:21A"/>
    <s v="TS-P-06:12/_x000a_O1011110:21B"/>
  </r>
  <r>
    <s v="01"/>
    <m/>
    <s v="Сигнал"/>
    <s v="17-M -072L   -B  "/>
    <s v="17XSM072LB"/>
    <s v="00"/>
    <s v="ROTARY FILTER MOTOR 17-L-072-B"/>
    <s v="L072B ФИЛЬТР САМОПРОМЫВНОЙ"/>
    <s v="Motor Running status"/>
    <s v="4124-GF-VD-BD17717L072003"/>
    <x v="15"/>
    <s v="DCS_DI_03"/>
    <m/>
    <x v="126"/>
    <x v="1"/>
    <x v="6"/>
    <x v="6"/>
    <x v="22"/>
    <x v="6"/>
    <x v="6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22"/>
    <x v="2"/>
    <x v="1"/>
    <s v="DCS AMMONIA-UTILITIES"/>
    <m/>
    <m/>
    <m/>
    <s v="O1011110"/>
    <n v="22"/>
    <m/>
    <s v=""/>
    <s v="00-Common"/>
    <s v=""/>
    <s v=""/>
    <s v=""/>
    <m/>
    <s v=""/>
    <s v=""/>
    <m/>
    <s v="TS-P-06:13/_x000a_O1011110:22A"/>
    <s v="TS-P-06:14/_x000a_O1011110:22B"/>
  </r>
  <r>
    <s v="01"/>
    <m/>
    <s v="Сигнал"/>
    <s v="17-M -072L   -B  "/>
    <s v="17XSAM072LB"/>
    <s v="00"/>
    <s v="ROTARY FILTER MOTOR 17-L-072-B"/>
    <s v="17-L-072-B ДОСТУПНО"/>
    <s v="Motor Available status"/>
    <s v="4124-GF-VD-BD17717L072003"/>
    <x v="15"/>
    <s v="DCS_DI_03"/>
    <m/>
    <x v="126"/>
    <x v="1"/>
    <x v="7"/>
    <x v="6"/>
    <x v="22"/>
    <x v="7"/>
    <x v="7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23"/>
    <x v="2"/>
    <x v="1"/>
    <s v="DCS AMMONIA-UTILITIES"/>
    <m/>
    <m/>
    <m/>
    <s v="O1011110"/>
    <n v="23"/>
    <m/>
    <s v=""/>
    <s v="00-Common"/>
    <s v=""/>
    <s v=""/>
    <s v=""/>
    <m/>
    <s v=""/>
    <s v=""/>
    <m/>
    <s v="TS-P-06:15/_x000a_O1011110:23A"/>
    <s v="TS-P-06:16/_x000a_O1011110:23B"/>
  </r>
  <r>
    <s v="01"/>
    <m/>
    <s v="Сигнал"/>
    <s v="17-M -072L   -B  "/>
    <s v="17XSRM072LB"/>
    <s v="00"/>
    <s v="ROTARY FILTER MOTOR 17-L-072-B"/>
    <s v="17-L-072-B МЕСТ/ДИСТАНЦ"/>
    <s v="Motor Local/Remote status"/>
    <s v="4124-GF-VD-BD17717L072003"/>
    <x v="15"/>
    <s v="DCS_DI_03"/>
    <m/>
    <x v="126"/>
    <x v="1"/>
    <x v="10"/>
    <x v="6"/>
    <x v="22"/>
    <x v="10"/>
    <x v="10"/>
    <x v="0"/>
    <x v="1"/>
    <x v="3"/>
    <s v=""/>
    <s v=""/>
    <s v="O1011110"/>
    <s v="TUA711-DIO32"/>
    <s v="17-SC-DCS-002/O1011110/ 17-MC-DCS-004"/>
    <s v="DB37-*m"/>
    <x v="1"/>
    <s v="CPO101"/>
    <n v="1"/>
    <x v="1"/>
    <x v="62"/>
    <x v="10"/>
    <n v="24"/>
    <x v="2"/>
    <x v="1"/>
    <s v="DCS AMMONIA-UTILITIES"/>
    <m/>
    <m/>
    <m/>
    <s v="O1011110"/>
    <n v="24"/>
    <m/>
    <s v=""/>
    <s v="00-Common"/>
    <s v=""/>
    <s v=""/>
    <s v=""/>
    <m/>
    <s v=""/>
    <s v=""/>
    <m/>
    <s v="TS-P-06:17/_x000a_O1011110:24A"/>
    <s v="TS-P-06:18/_x000a_O1011110:24B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1110_U25"/>
    <s v="HD5516"/>
    <s v="O1011110"/>
    <s v="TUA711-DIO32"/>
    <s v="17-SC-DCS-002/O1011110/ 17-MC-DCS-004"/>
    <s v="DB37-*m"/>
    <x v="1"/>
    <s v="CPO101"/>
    <n v="1"/>
    <x v="1"/>
    <x v="62"/>
    <x v="10"/>
    <n v="25"/>
    <x v="2"/>
    <x v="1"/>
    <s v="DCS AMMONIA-UTILITIES"/>
    <m/>
    <m/>
    <m/>
    <s v="O1011110"/>
    <n v="25"/>
    <m/>
    <s v=""/>
    <m/>
    <s v=""/>
    <s v=""/>
    <s v=""/>
    <m/>
    <s v="O1011110:25A/_x000a_O1011110_U25:5"/>
    <s v="O1011110:25B/_x000a_O1011110_U25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1110_U26"/>
    <s v="HD5516"/>
    <s v="O1011110"/>
    <s v="TUA711-DIO32"/>
    <s v="17-SC-DCS-002/O1011110/ 17-MC-DCS-004"/>
    <s v="DB37-*m"/>
    <x v="1"/>
    <s v="CPO101"/>
    <n v="1"/>
    <x v="1"/>
    <x v="62"/>
    <x v="10"/>
    <n v="26"/>
    <x v="2"/>
    <x v="1"/>
    <s v="DCS AMMONIA-UTILITIES"/>
    <m/>
    <m/>
    <m/>
    <s v="O1011110"/>
    <n v="26"/>
    <m/>
    <s v=""/>
    <m/>
    <s v=""/>
    <s v=""/>
    <s v=""/>
    <m/>
    <s v="O1011110:26A/_x000a_O1011110_U26:5"/>
    <s v="O1011110:26B/_x000a_O1011110_U26:6"/>
    <m/>
    <s v=""/>
    <s v=""/>
  </r>
  <r>
    <s v="01"/>
    <m/>
    <s v="Резерв"/>
    <m/>
    <s v="Резерв"/>
    <m/>
    <m/>
    <s v="резерв"/>
    <m/>
    <m/>
    <x v="19"/>
    <s v="DCS_DI_02"/>
    <m/>
    <x v="6"/>
    <x v="4"/>
    <x v="8"/>
    <x v="6"/>
    <x v="6"/>
    <x v="8"/>
    <x v="8"/>
    <x v="1"/>
    <x v="5"/>
    <x v="0"/>
    <s v="O1011110_U27"/>
    <s v="HD5516"/>
    <s v="O1011110"/>
    <s v="TUA711-DIO32"/>
    <s v="17-SC-DCS-002/O1011110/ 17-MC-DCS-004"/>
    <s v="DB37-*m"/>
    <x v="1"/>
    <s v="CPO101"/>
    <n v="1"/>
    <x v="1"/>
    <x v="62"/>
    <x v="10"/>
    <n v="27"/>
    <x v="2"/>
    <x v="1"/>
    <s v="DCS AMMONIA-UTILITIES"/>
    <m/>
    <m/>
    <m/>
    <s v="O1011110"/>
    <n v="27"/>
    <m/>
    <s v=""/>
    <m/>
    <s v=""/>
    <s v=""/>
    <s v=""/>
    <m/>
    <s v="O1011110:27A/_x000a_O1011110_U27:5"/>
    <s v="O1011110:27B/_x000a_O1011110_U27:6"/>
    <m/>
    <s v=""/>
    <s v=""/>
  </r>
  <r>
    <s v="01"/>
    <m/>
    <s v="Резерв"/>
    <m/>
    <s v="Резерв"/>
    <m/>
    <m/>
    <s v="резерв"/>
    <m/>
    <m/>
    <x v="18"/>
    <s v="DCS_DI_02"/>
    <m/>
    <x v="6"/>
    <x v="4"/>
    <x v="8"/>
    <x v="6"/>
    <x v="6"/>
    <x v="8"/>
    <x v="8"/>
    <x v="1"/>
    <x v="5"/>
    <x v="0"/>
    <s v="O1011110_U28"/>
    <s v="HD5516"/>
    <s v="O1011110"/>
    <s v="TUA711-DIO32"/>
    <s v="17-SC-DCS-002/O1011110/ 17-MC-DCS-004"/>
    <s v="DB37-*m"/>
    <x v="1"/>
    <s v="CPO101"/>
    <n v="1"/>
    <x v="1"/>
    <x v="62"/>
    <x v="10"/>
    <n v="28"/>
    <x v="2"/>
    <x v="1"/>
    <s v="DCS AMMONIA-UTILITIES"/>
    <m/>
    <m/>
    <m/>
    <s v="O1011110"/>
    <n v="28"/>
    <m/>
    <s v=""/>
    <m/>
    <s v=""/>
    <s v=""/>
    <s v=""/>
    <m/>
    <s v="O1011110:28A/_x000a_O1011110_U28:5"/>
    <s v="O1011110:28B/_x000a_O1011110_U28:6"/>
    <m/>
    <s v=""/>
    <s v=""/>
  </r>
  <r>
    <s v="01"/>
    <m/>
    <s v="Резерв"/>
    <m/>
    <s v="Резерв"/>
    <m/>
    <m/>
    <s v="резерв"/>
    <m/>
    <m/>
    <x v="18"/>
    <s v="DCS_DI_02"/>
    <m/>
    <x v="6"/>
    <x v="4"/>
    <x v="8"/>
    <x v="6"/>
    <x v="6"/>
    <x v="8"/>
    <x v="8"/>
    <x v="1"/>
    <x v="5"/>
    <x v="0"/>
    <s v="O1011110_U29"/>
    <s v="HD5516"/>
    <s v="O1011110"/>
    <s v="TUA711-DIO32"/>
    <s v="17-SC-DCS-002/O1011110/ 17-MC-DCS-004"/>
    <s v="DB37-*m"/>
    <x v="1"/>
    <s v="CPO101"/>
    <n v="1"/>
    <x v="1"/>
    <x v="62"/>
    <x v="10"/>
    <n v="29"/>
    <x v="2"/>
    <x v="1"/>
    <s v="DCS AMMONIA-UTILITIES"/>
    <m/>
    <m/>
    <m/>
    <s v="O1011110"/>
    <n v="29"/>
    <m/>
    <s v=""/>
    <m/>
    <s v=""/>
    <s v=""/>
    <s v=""/>
    <m/>
    <s v="O1011110:29A/_x000a_O1011110_U29:5"/>
    <s v="O1011110:29B/_x000a_O1011110_U29:6"/>
    <m/>
    <s v=""/>
    <s v=""/>
  </r>
  <r>
    <s v="01"/>
    <m/>
    <s v="Резерв"/>
    <m/>
    <s v="Резерв"/>
    <m/>
    <m/>
    <s v="резерв"/>
    <m/>
    <m/>
    <x v="18"/>
    <s v="DCS_DI_02"/>
    <m/>
    <x v="6"/>
    <x v="4"/>
    <x v="8"/>
    <x v="6"/>
    <x v="6"/>
    <x v="8"/>
    <x v="8"/>
    <x v="1"/>
    <x v="5"/>
    <x v="0"/>
    <s v="O1011110_U30"/>
    <s v="HD5516"/>
    <s v="O1011110"/>
    <s v="TUA711-DIO32"/>
    <s v="17-SC-DCS-002/O1011110/ 17-MC-DCS-004"/>
    <s v="DB37-*m"/>
    <x v="1"/>
    <s v="CPO101"/>
    <n v="1"/>
    <x v="1"/>
    <x v="62"/>
    <x v="10"/>
    <n v="30"/>
    <x v="2"/>
    <x v="1"/>
    <s v="DCS AMMONIA-UTILITIES"/>
    <m/>
    <m/>
    <m/>
    <s v="O1011110"/>
    <n v="30"/>
    <m/>
    <s v=""/>
    <m/>
    <s v=""/>
    <s v=""/>
    <s v=""/>
    <m/>
    <s v="O1011110:30A/_x000a_O1011110_U30:5"/>
    <s v="O1011110:30B/_x000a_O1011110_U30:6"/>
    <m/>
    <s v=""/>
    <s v=""/>
  </r>
  <r>
    <s v="01"/>
    <m/>
    <s v="Резерв"/>
    <m/>
    <s v="Резерв"/>
    <m/>
    <m/>
    <s v="резерв"/>
    <m/>
    <m/>
    <x v="18"/>
    <s v="DCS_DI_02"/>
    <m/>
    <x v="6"/>
    <x v="4"/>
    <x v="8"/>
    <x v="6"/>
    <x v="6"/>
    <x v="8"/>
    <x v="8"/>
    <x v="1"/>
    <x v="5"/>
    <x v="0"/>
    <s v="O1011110_U31"/>
    <s v="HD5516"/>
    <s v="O1011110"/>
    <s v="TUA711-DIO32"/>
    <s v="17-SC-DCS-002/O1011110/ 17-MC-DCS-004"/>
    <s v="DB37-*m"/>
    <x v="1"/>
    <s v="CPO101"/>
    <n v="1"/>
    <x v="1"/>
    <x v="62"/>
    <x v="10"/>
    <n v="31"/>
    <x v="2"/>
    <x v="1"/>
    <s v="DCS AMMONIA-UTILITIES"/>
    <m/>
    <m/>
    <m/>
    <s v="O1011110"/>
    <n v="31"/>
    <m/>
    <s v=""/>
    <m/>
    <s v=""/>
    <s v=""/>
    <s v=""/>
    <m/>
    <s v="O1011110:31A/_x000a_O1011110_U31:5"/>
    <s v="O1011110:31B/_x000a_O1011110_U31:6"/>
    <m/>
    <s v=""/>
    <s v=""/>
  </r>
  <r>
    <s v="01"/>
    <m/>
    <s v="Резерв"/>
    <m/>
    <s v="Резерв"/>
    <m/>
    <m/>
    <s v="резерв"/>
    <m/>
    <m/>
    <x v="15"/>
    <s v="DCS_DI_03"/>
    <m/>
    <x v="6"/>
    <x v="4"/>
    <x v="8"/>
    <x v="6"/>
    <x v="6"/>
    <x v="8"/>
    <x v="8"/>
    <x v="1"/>
    <x v="5"/>
    <x v="3"/>
    <s v=""/>
    <s v=""/>
    <s v="O1011110"/>
    <s v="TUA711-DIO32"/>
    <s v="17-SC-DCS-002/O1011110/ 17-MC-DCS-004"/>
    <s v="DB37-*m"/>
    <x v="1"/>
    <s v="CPO101"/>
    <n v="1"/>
    <x v="1"/>
    <x v="62"/>
    <x v="10"/>
    <n v="32"/>
    <x v="2"/>
    <x v="1"/>
    <s v="DCS AMMONIA-UTILITIES"/>
    <m/>
    <m/>
    <m/>
    <s v="O1011110"/>
    <n v="32"/>
    <m/>
    <s v=""/>
    <m/>
    <s v=""/>
    <s v=""/>
    <s v=""/>
    <m/>
    <s v=""/>
    <s v=""/>
    <m/>
    <s v=""/>
    <s v=""/>
  </r>
  <r>
    <s v="01"/>
    <m/>
    <s v="Сигнал"/>
    <s v="17-M -0001LK -A"/>
    <s v="17XSM001LKA"/>
    <s v="00"/>
    <s v="Mixed Bed Air Blower 17-L-022-K-001A"/>
    <s v="K001A ВОЗДУХОДУВКА"/>
    <s v="Motor Running status"/>
    <s v="4124-FY-VD-BD17617L02200002_SH.3"/>
    <x v="15"/>
    <s v="DCS_DI_03"/>
    <m/>
    <x v="127"/>
    <x v="2"/>
    <x v="5"/>
    <x v="3"/>
    <x v="23"/>
    <x v="5"/>
    <x v="5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"/>
    <x v="2"/>
    <x v="1"/>
    <s v="DCS AMMONIA-UTILITIES"/>
    <m/>
    <m/>
    <m/>
    <s v="O1011111"/>
    <n v="1"/>
    <m/>
    <s v=""/>
    <s v="00-Common"/>
    <s v=""/>
    <s v=""/>
    <s v=""/>
    <m/>
    <s v=""/>
    <s v=""/>
    <m/>
    <s v="TS-G-01:1/_x000a_O1011111:1A"/>
    <s v="TS-G-01:2/_x000a_O1011111:1B"/>
  </r>
  <r>
    <s v="01"/>
    <m/>
    <s v="Сигнал"/>
    <s v="17-M -0001LK -A"/>
    <s v="17XSAM001LKA"/>
    <s v="00"/>
    <s v="Mixed Bed Air Blower 17-L-022-K-001A"/>
    <s v="17L022K001A ДОСТУПНО"/>
    <s v="Motor Available status"/>
    <s v="4124-FY-VD-BD17617L02200002_SH.3"/>
    <x v="15"/>
    <s v="DCS_DI_03"/>
    <m/>
    <x v="127"/>
    <x v="2"/>
    <x v="0"/>
    <x v="3"/>
    <x v="23"/>
    <x v="0"/>
    <x v="0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"/>
    <x v="2"/>
    <x v="1"/>
    <s v="DCS AMMONIA-UTILITIES"/>
    <m/>
    <m/>
    <m/>
    <s v="O1011111"/>
    <n v="2"/>
    <m/>
    <s v=""/>
    <s v="00-Common"/>
    <s v=""/>
    <s v=""/>
    <s v=""/>
    <m/>
    <s v=""/>
    <s v=""/>
    <m/>
    <s v="TS-G-01:3/_x000a_O1011111:2A"/>
    <s v="TS-G-01:4/_x000a_O1011111:2B"/>
  </r>
  <r>
    <s v="01"/>
    <m/>
    <s v="Сигнал"/>
    <s v="17-M -0001LK -A"/>
    <s v="17XSRM001LKA"/>
    <s v="00"/>
    <s v="Mixed Bed Air Blower 17-L-022-K-001A"/>
    <s v="17L022K001A МЕСТ/ДИСТАНЦ"/>
    <s v="Motor Local/Remote status"/>
    <s v="4124-FY-VD-BD17617L02200002_SH.3"/>
    <x v="15"/>
    <s v="DCS_DI_03"/>
    <m/>
    <x v="127"/>
    <x v="2"/>
    <x v="1"/>
    <x v="3"/>
    <x v="23"/>
    <x v="1"/>
    <x v="1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3"/>
    <x v="2"/>
    <x v="1"/>
    <s v="DCS AMMONIA-UTILITIES"/>
    <m/>
    <m/>
    <m/>
    <s v="O1011111"/>
    <n v="3"/>
    <m/>
    <s v=""/>
    <s v="00-Common"/>
    <s v=""/>
    <s v=""/>
    <s v=""/>
    <m/>
    <s v=""/>
    <s v=""/>
    <m/>
    <s v="TS-G-01:5/_x000a_O1011111:3A"/>
    <s v="TS-G-01:6/_x000a_O1011111:3B"/>
  </r>
  <r>
    <s v="01"/>
    <m/>
    <s v="Сигнал"/>
    <s v="17-M -0029LP -A"/>
    <s v="17XSM029LPA"/>
    <s v="00"/>
    <s v="Rinse Pump 17-L-022-P-029A"/>
    <s v="P029A НАСОС ПРОМЫВКИ"/>
    <s v="Motor Running status"/>
    <s v="4124-FY-VD-BD17617L02200002_SH.3"/>
    <x v="15"/>
    <s v="DCS_DI_03"/>
    <m/>
    <x v="127"/>
    <x v="2"/>
    <x v="2"/>
    <x v="3"/>
    <x v="23"/>
    <x v="2"/>
    <x v="2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4"/>
    <x v="2"/>
    <x v="1"/>
    <s v="DCS AMMONIA-UTILITIES"/>
    <m/>
    <m/>
    <m/>
    <s v="O1011111"/>
    <n v="4"/>
    <m/>
    <s v=""/>
    <s v="00-Common"/>
    <s v=""/>
    <s v=""/>
    <s v=""/>
    <m/>
    <s v=""/>
    <s v=""/>
    <m/>
    <s v="TS-G-01:7/_x000a_O1011111:4A"/>
    <s v="TS-G-01:8/_x000a_O1011111:4B"/>
  </r>
  <r>
    <s v="01"/>
    <m/>
    <s v="Сигнал"/>
    <s v="17-M -0029LP -A"/>
    <s v="17XSAM029LPA"/>
    <s v="00"/>
    <s v="Rinse Pump 17-L-022-P-029A"/>
    <s v="17L022P029A ДОСТУПНО"/>
    <s v="Motor Available status"/>
    <s v="4124-FY-VD-BD17617L02200002_SH.3"/>
    <x v="15"/>
    <s v="DCS_DI_03"/>
    <m/>
    <x v="127"/>
    <x v="2"/>
    <x v="3"/>
    <x v="3"/>
    <x v="23"/>
    <x v="3"/>
    <x v="3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5"/>
    <x v="2"/>
    <x v="1"/>
    <s v="DCS AMMONIA-UTILITIES"/>
    <m/>
    <m/>
    <m/>
    <s v="O1011111"/>
    <n v="5"/>
    <m/>
    <s v=""/>
    <s v="00-Common"/>
    <s v=""/>
    <s v=""/>
    <s v=""/>
    <m/>
    <s v=""/>
    <s v=""/>
    <m/>
    <s v="TS-G-01:9/_x000a_O1011111:5A"/>
    <s v="TS-G-01:10/_x000a_O1011111:5B"/>
  </r>
  <r>
    <s v="01"/>
    <m/>
    <s v="Сигнал"/>
    <s v="17-M -0029LP -A"/>
    <s v="17XSRM029LPA"/>
    <s v="00"/>
    <s v="Rinse Pump 17-L-022-P-029A"/>
    <s v="17L022P029A МЕСТ/ДИСТАНЦ"/>
    <s v="Motor Local/Remote status"/>
    <s v="4124-FY-VD-BD17617L02200002_SH.3"/>
    <x v="15"/>
    <s v="DCS_DI_03"/>
    <m/>
    <x v="127"/>
    <x v="2"/>
    <x v="4"/>
    <x v="3"/>
    <x v="23"/>
    <x v="4"/>
    <x v="4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6"/>
    <x v="2"/>
    <x v="1"/>
    <s v="DCS AMMONIA-UTILITIES"/>
    <m/>
    <m/>
    <m/>
    <s v="O1011111"/>
    <n v="6"/>
    <m/>
    <s v=""/>
    <s v="00-Common"/>
    <s v=""/>
    <s v=""/>
    <s v=""/>
    <m/>
    <s v=""/>
    <s v=""/>
    <m/>
    <s v="TS-G-01:11/_x000a_O1011111:6A"/>
    <s v="TS-G-01:12/_x000a_O1011111:6B"/>
  </r>
  <r>
    <s v="01"/>
    <m/>
    <s v="Сигнал"/>
    <s v="17-M -0033LP -A"/>
    <s v="17XSM033LPA"/>
    <s v="00"/>
    <s v="Regeneration Pump 17-L-022-P-033-A"/>
    <s v="P033A НАСОС РЕГЕНЕРАЦИИ"/>
    <s v="Motor Running status"/>
    <s v="4124-FY-VD-BD17617L02200002_SH.3"/>
    <x v="15"/>
    <s v="DCS_DI_03"/>
    <m/>
    <x v="127"/>
    <x v="2"/>
    <x v="6"/>
    <x v="3"/>
    <x v="23"/>
    <x v="6"/>
    <x v="6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7"/>
    <x v="2"/>
    <x v="1"/>
    <s v="DCS AMMONIA-UTILITIES"/>
    <m/>
    <m/>
    <m/>
    <s v="O1011111"/>
    <n v="7"/>
    <m/>
    <s v=""/>
    <s v="00-Common"/>
    <s v=""/>
    <s v=""/>
    <s v=""/>
    <m/>
    <s v=""/>
    <s v=""/>
    <m/>
    <s v="TS-G-01:13/_x000a_O1011111:7A"/>
    <s v="TS-G-01:14/_x000a_O1011111:7B"/>
  </r>
  <r>
    <s v="01"/>
    <m/>
    <s v="Сигнал"/>
    <s v="17-M -0033LP -A"/>
    <s v="17XSAM033LPA"/>
    <s v="00"/>
    <s v="Regeneration Pump 17-L-022-P-033-A"/>
    <s v="17L022P033A ДОСТУПНО"/>
    <s v="Motor Available status"/>
    <s v="4124-FY-VD-BD17617L02200002_SH.3"/>
    <x v="15"/>
    <s v="DCS_DI_03"/>
    <m/>
    <x v="127"/>
    <x v="2"/>
    <x v="7"/>
    <x v="3"/>
    <x v="23"/>
    <x v="7"/>
    <x v="7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8"/>
    <x v="2"/>
    <x v="1"/>
    <s v="DCS AMMONIA-UTILITIES"/>
    <m/>
    <m/>
    <m/>
    <s v="O1011111"/>
    <n v="8"/>
    <m/>
    <s v=""/>
    <s v="00-Common"/>
    <s v=""/>
    <s v=""/>
    <s v=""/>
    <m/>
    <s v=""/>
    <s v=""/>
    <m/>
    <s v="TS-G-01:15/_x000a_O1011111:8A"/>
    <s v="TS-G-01:16/_x000a_O1011111:8B"/>
  </r>
  <r>
    <s v="01"/>
    <m/>
    <s v="Сигнал"/>
    <s v="17-M -0033LP -A"/>
    <s v="17XSRM033LPA"/>
    <s v="00"/>
    <s v="Regeneration Pump 17-L-022-P-033-A"/>
    <s v="17L022P033A МЕСТ/ДИСТАНЦ"/>
    <s v="Motor Local/Remote status"/>
    <s v="4124-FY-VD-BD17617L02200002_SH.3"/>
    <x v="15"/>
    <s v="DCS_DI_03"/>
    <m/>
    <x v="127"/>
    <x v="2"/>
    <x v="10"/>
    <x v="3"/>
    <x v="23"/>
    <x v="10"/>
    <x v="10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9"/>
    <x v="2"/>
    <x v="1"/>
    <s v="DCS AMMONIA-UTILITIES"/>
    <m/>
    <m/>
    <m/>
    <s v="O1011111"/>
    <n v="9"/>
    <m/>
    <s v=""/>
    <s v="00-Common"/>
    <s v=""/>
    <s v=""/>
    <s v=""/>
    <m/>
    <s v=""/>
    <s v=""/>
    <m/>
    <s v="TS-G-01:17/_x000a_O1011111:9A"/>
    <s v="TS-G-01:18/_x000a_O1011111:9B"/>
  </r>
  <r>
    <s v="01"/>
    <m/>
    <s v="Сигнал"/>
    <s v="17-M -0022LP -A"/>
    <s v="17XSM022LPA"/>
    <s v="00"/>
    <s v="H2SO4 Dosing pump 17-L-022-P-022A"/>
    <s v="P022A НАСОС H2SO4 ФСД"/>
    <s v="Motor Running status"/>
    <s v="4124-FY-VD-BD17617L02200002_SH.5"/>
    <x v="15"/>
    <s v="DCS_DI_03"/>
    <m/>
    <x v="127"/>
    <x v="2"/>
    <x v="11"/>
    <x v="3"/>
    <x v="23"/>
    <x v="11"/>
    <x v="11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0"/>
    <x v="2"/>
    <x v="1"/>
    <s v="DCS AMMONIA-UTILITIES"/>
    <m/>
    <m/>
    <m/>
    <s v="O1011111"/>
    <n v="10"/>
    <m/>
    <s v=""/>
    <s v="00-Common"/>
    <s v=""/>
    <s v=""/>
    <s v=""/>
    <m/>
    <s v=""/>
    <s v=""/>
    <m/>
    <s v="TS-G-01:19/_x000a_O1011111:10A"/>
    <s v="TS-G-01:20/_x000a_O1011111:10B"/>
  </r>
  <r>
    <s v="01"/>
    <m/>
    <s v="Сигнал"/>
    <s v="17-M -0022LP -A"/>
    <s v="17XSAM022LPA"/>
    <s v="00"/>
    <s v="H2SO4 Dosing pump 17-L-022-P-022A"/>
    <s v="L022P022A ДОСТУПНО"/>
    <s v="Motor Available status"/>
    <s v="4124-FY-VD-BD17617L02200002_SH.5"/>
    <x v="15"/>
    <s v="DCS_DI_03"/>
    <m/>
    <x v="127"/>
    <x v="2"/>
    <x v="12"/>
    <x v="3"/>
    <x v="23"/>
    <x v="12"/>
    <x v="12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1"/>
    <x v="2"/>
    <x v="1"/>
    <s v="DCS AMMONIA-UTILITIES"/>
    <m/>
    <m/>
    <m/>
    <s v="O1011111"/>
    <n v="11"/>
    <m/>
    <s v=""/>
    <s v="00-Common"/>
    <s v=""/>
    <s v=""/>
    <s v=""/>
    <m/>
    <s v=""/>
    <s v=""/>
    <m/>
    <s v="TS-G-01:21/_x000a_O1011111:11A"/>
    <s v="TS-G-01:22/_x000a_O1011111:11B"/>
  </r>
  <r>
    <s v="01"/>
    <m/>
    <s v="Сигнал"/>
    <s v="17-H -022LP"/>
    <s v="17XSH022LP"/>
    <s v="00"/>
    <s v="NAOH storage tank heater 17-L-022-H002"/>
    <s v="H002 ПОДОГРЕВАТЕЛЬ NAOH"/>
    <s v="Electric Heater running status"/>
    <s v="4124-FY-VD-BD17617L02200002_SH.6"/>
    <x v="15"/>
    <s v="DCS_DI_03"/>
    <m/>
    <x v="127"/>
    <x v="2"/>
    <x v="13"/>
    <x v="3"/>
    <x v="23"/>
    <x v="13"/>
    <x v="13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2"/>
    <x v="2"/>
    <x v="1"/>
    <s v="DCS AMMONIA-UTILITIES"/>
    <m/>
    <m/>
    <m/>
    <s v="O1011111"/>
    <n v="12"/>
    <m/>
    <s v=""/>
    <s v="00-Common"/>
    <s v=""/>
    <s v=""/>
    <s v=""/>
    <m/>
    <s v=""/>
    <s v=""/>
    <m/>
    <s v="TS-G-01:23/_x000a_O1011111:12A"/>
    <s v="TS-G-01:24/_x000a_O1011111:12B"/>
  </r>
  <r>
    <s v="01"/>
    <m/>
    <s v="Сигнал"/>
    <s v="17-H -022LP"/>
    <s v="17XSAH022LP"/>
    <s v="00"/>
    <s v="NAOH storage tank heater 17-L-022-H002"/>
    <s v="L022H002 ДОСТУПНО"/>
    <s v="Electric Heater available status"/>
    <s v="4124-FY-VD-BD17617L02200002_SH.6"/>
    <x v="15"/>
    <s v="DCS_DI_03"/>
    <m/>
    <x v="127"/>
    <x v="2"/>
    <x v="14"/>
    <x v="3"/>
    <x v="23"/>
    <x v="14"/>
    <x v="14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3"/>
    <x v="2"/>
    <x v="1"/>
    <s v="DCS AMMONIA-UTILITIES"/>
    <m/>
    <m/>
    <m/>
    <s v="O1011111"/>
    <n v="13"/>
    <m/>
    <s v=""/>
    <s v="00-Common"/>
    <s v=""/>
    <s v=""/>
    <s v=""/>
    <m/>
    <s v=""/>
    <s v=""/>
    <m/>
    <s v="TS-G-01:25/_x000a_O1011111:13A"/>
    <s v="TS-G-01:26/_x000a_O1011111:13B"/>
  </r>
  <r>
    <s v="01"/>
    <m/>
    <s v="Сигнал"/>
    <s v="17-M -0001LK -B"/>
    <s v="17XSM001LKB"/>
    <s v="00"/>
    <s v="Mixed Bed Air Blower 17-L-022-K-001B"/>
    <s v="K001B ВОЗДУХОДУВКА"/>
    <s v="Motor Running status"/>
    <s v="4124-FY-VD-BD17617L02200002_SH.3"/>
    <x v="15"/>
    <s v="DCS_DI_03"/>
    <m/>
    <x v="128"/>
    <x v="2"/>
    <x v="5"/>
    <x v="3"/>
    <x v="24"/>
    <x v="5"/>
    <x v="5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4"/>
    <x v="2"/>
    <x v="1"/>
    <s v="DCS AMMONIA-UTILITIES"/>
    <m/>
    <m/>
    <m/>
    <s v="O1011111"/>
    <n v="14"/>
    <m/>
    <s v=""/>
    <s v="00-Common"/>
    <s v=""/>
    <s v=""/>
    <s v=""/>
    <m/>
    <s v=""/>
    <s v=""/>
    <m/>
    <s v="TS-G-02:1/_x000a_O1011111:14A"/>
    <s v="TS-G-02:2/_x000a_O1011111:14B"/>
  </r>
  <r>
    <s v="01"/>
    <m/>
    <s v="Сигнал"/>
    <s v="17-M -0001LK -B"/>
    <s v="17XSAM001LKB"/>
    <s v="00"/>
    <s v="Mixed Bed Air Blower 17-L-022-K-001B"/>
    <s v="17L022K001B ДОСТУПНО"/>
    <s v="Motor Available status"/>
    <s v="4124-FY-VD-BD17617L02200002_SH.3"/>
    <x v="15"/>
    <s v="DCS_DI_03"/>
    <m/>
    <x v="128"/>
    <x v="2"/>
    <x v="0"/>
    <x v="3"/>
    <x v="24"/>
    <x v="0"/>
    <x v="0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5"/>
    <x v="2"/>
    <x v="1"/>
    <s v="DCS AMMONIA-UTILITIES"/>
    <m/>
    <m/>
    <m/>
    <s v="O1011111"/>
    <n v="15"/>
    <m/>
    <s v=""/>
    <s v="00-Common"/>
    <s v=""/>
    <s v=""/>
    <s v=""/>
    <m/>
    <s v=""/>
    <s v=""/>
    <m/>
    <s v="TS-G-02:3/_x000a_O1011111:15A"/>
    <s v="TS-G-02:4/_x000a_O1011111:15B"/>
  </r>
  <r>
    <s v="01"/>
    <m/>
    <s v="Сигнал"/>
    <s v="17-M -0001LK -B"/>
    <s v="17XSRM001LKB"/>
    <s v="00"/>
    <s v="Mixed Bed Air Blower 17-L-022-K-001B"/>
    <s v="17L022K001B МЕСТ/ДИСТАНЦ"/>
    <s v="Motor Local/Remote status"/>
    <s v="4124-FY-VD-BD17617L02200002_SH.3"/>
    <x v="15"/>
    <s v="DCS_DI_03"/>
    <m/>
    <x v="128"/>
    <x v="2"/>
    <x v="1"/>
    <x v="3"/>
    <x v="24"/>
    <x v="1"/>
    <x v="1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6"/>
    <x v="2"/>
    <x v="1"/>
    <s v="DCS AMMONIA-UTILITIES"/>
    <m/>
    <m/>
    <m/>
    <s v="O1011111"/>
    <n v="16"/>
    <m/>
    <s v=""/>
    <s v="00-Common"/>
    <s v=""/>
    <s v=""/>
    <s v=""/>
    <m/>
    <s v=""/>
    <s v=""/>
    <m/>
    <s v="TS-G-02:5/_x000a_O1011111:16A"/>
    <s v="TS-G-02:6/_x000a_O1011111:16B"/>
  </r>
  <r>
    <s v="01"/>
    <m/>
    <s v="Сигнал"/>
    <s v="17-M -0002LK -A"/>
    <s v="17XSM002LKA"/>
    <s v="00"/>
    <s v="Mixed Bed Air Blower 17-L-022-K-002A"/>
    <s v="K002A ВОЗДУХОДУВКА"/>
    <s v="Motor Running status"/>
    <s v="4124-FY-VD-BD17617L02200002_SH.3"/>
    <x v="15"/>
    <s v="DCS_DI_03"/>
    <m/>
    <x v="128"/>
    <x v="2"/>
    <x v="2"/>
    <x v="3"/>
    <x v="24"/>
    <x v="2"/>
    <x v="2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7"/>
    <x v="2"/>
    <x v="1"/>
    <s v="DCS AMMONIA-UTILITIES"/>
    <m/>
    <m/>
    <m/>
    <s v="O1011111"/>
    <n v="17"/>
    <m/>
    <s v=""/>
    <s v="00-Common"/>
    <s v=""/>
    <s v=""/>
    <s v=""/>
    <m/>
    <s v=""/>
    <s v=""/>
    <m/>
    <s v="TS-G-02:7/_x000a_O1011111:17A"/>
    <s v="TS-G-02:8/_x000a_O1011111:17B"/>
  </r>
  <r>
    <s v="01"/>
    <m/>
    <s v="Сигнал"/>
    <s v="17-M -0002LK -A"/>
    <s v="17XSAM002LKA"/>
    <s v="00"/>
    <s v="Mixed Bed Air Blower 17-L-022-K-002A"/>
    <s v="17L022K002A ДОСТУПНО"/>
    <s v="Motor Available status"/>
    <s v="4124-FY-VD-BD17617L02200002_SH.3"/>
    <x v="15"/>
    <s v="DCS_DI_03"/>
    <m/>
    <x v="128"/>
    <x v="2"/>
    <x v="3"/>
    <x v="3"/>
    <x v="24"/>
    <x v="3"/>
    <x v="3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8"/>
    <x v="2"/>
    <x v="1"/>
    <s v="DCS AMMONIA-UTILITIES"/>
    <m/>
    <m/>
    <m/>
    <s v="O1011111"/>
    <n v="18"/>
    <m/>
    <s v=""/>
    <s v="00-Common"/>
    <s v=""/>
    <s v=""/>
    <s v=""/>
    <m/>
    <s v=""/>
    <s v=""/>
    <m/>
    <s v="TS-G-02:9/_x000a_O1011111:18A"/>
    <s v="TS-G-02:10/_x000a_O1011111:18B"/>
  </r>
  <r>
    <s v="01"/>
    <m/>
    <s v="Сигнал"/>
    <s v="17-M -0002LK -A"/>
    <s v="17XSRM002LKA"/>
    <s v="00"/>
    <s v="Mixed Bed Air Blower 17-L-022-K-002A"/>
    <s v="17L022K002A МЕСТ/ДИСТАНЦ"/>
    <s v="Motor Local/Remote status"/>
    <s v="4124-FY-VD-BD17617L02200002_SH.3"/>
    <x v="15"/>
    <s v="DCS_DI_03"/>
    <m/>
    <x v="128"/>
    <x v="2"/>
    <x v="4"/>
    <x v="3"/>
    <x v="24"/>
    <x v="4"/>
    <x v="4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19"/>
    <x v="2"/>
    <x v="1"/>
    <s v="DCS AMMONIA-UTILITIES"/>
    <m/>
    <m/>
    <m/>
    <s v="O1011111"/>
    <n v="19"/>
    <m/>
    <s v=""/>
    <s v="00-Common"/>
    <s v=""/>
    <s v=""/>
    <s v=""/>
    <m/>
    <s v=""/>
    <s v=""/>
    <m/>
    <s v="TS-G-02:11/_x000a_O1011111:19A"/>
    <s v="TS-G-02:12/_x000a_O1011111:19B"/>
  </r>
  <r>
    <s v="01"/>
    <m/>
    <s v="Сигнал"/>
    <s v="17-M -0002LK -B"/>
    <s v="17XSM002LKB"/>
    <s v="00"/>
    <s v="Mixed Bed Air Blower 17-L-022-K-002B"/>
    <s v="K002B ВОЗДУХОДУВКА"/>
    <s v="Motor Running status"/>
    <s v="4124-FY-VD-BD17617L02200002_SH.3"/>
    <x v="15"/>
    <s v="DCS_DI_03"/>
    <m/>
    <x v="128"/>
    <x v="2"/>
    <x v="6"/>
    <x v="3"/>
    <x v="24"/>
    <x v="6"/>
    <x v="6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0"/>
    <x v="2"/>
    <x v="1"/>
    <s v="DCS AMMONIA-UTILITIES"/>
    <m/>
    <m/>
    <m/>
    <s v="O1011111"/>
    <n v="20"/>
    <m/>
    <s v=""/>
    <s v="00-Common"/>
    <s v=""/>
    <s v=""/>
    <s v=""/>
    <m/>
    <s v=""/>
    <s v=""/>
    <m/>
    <s v="TS-G-02:13/_x000a_O1011111:20A"/>
    <s v="TS-G-02:14/_x000a_O1011111:20B"/>
  </r>
  <r>
    <s v="01"/>
    <m/>
    <s v="Сигнал"/>
    <s v="17-M -0002LK -B"/>
    <s v="17XSAM002LKB"/>
    <s v="00"/>
    <s v="Mixed Bed Air Blower 17-L-022-K-002B"/>
    <s v="17L022K002B ДОСТУПНО"/>
    <s v="Motor Available status"/>
    <s v="4124-FY-VD-BD17617L02200002_SH.3"/>
    <x v="15"/>
    <s v="DCS_DI_03"/>
    <m/>
    <x v="128"/>
    <x v="2"/>
    <x v="7"/>
    <x v="3"/>
    <x v="24"/>
    <x v="7"/>
    <x v="7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1"/>
    <x v="2"/>
    <x v="1"/>
    <s v="DCS AMMONIA-UTILITIES"/>
    <m/>
    <m/>
    <m/>
    <s v="O1011111"/>
    <n v="21"/>
    <m/>
    <s v=""/>
    <s v="00-Common"/>
    <s v=""/>
    <s v=""/>
    <s v=""/>
    <m/>
    <s v=""/>
    <s v=""/>
    <m/>
    <s v="TS-G-02:15/_x000a_O1011111:21A"/>
    <s v="TS-G-02:16/_x000a_O1011111:21B"/>
  </r>
  <r>
    <s v="01"/>
    <m/>
    <s v="Сигнал"/>
    <s v="17-M -0002LK -B"/>
    <s v="17XSRM002LKB"/>
    <s v="00"/>
    <s v="Mixed Bed Air Blower 17-L-022-K-002B"/>
    <s v="17L022K002B МЕСТ/ДИСТАНЦ"/>
    <s v="Motor Local/Remote status"/>
    <s v="4124-FY-VD-BD17617L02200002_SH.3"/>
    <x v="15"/>
    <s v="DCS_DI_03"/>
    <m/>
    <x v="128"/>
    <x v="2"/>
    <x v="10"/>
    <x v="3"/>
    <x v="24"/>
    <x v="10"/>
    <x v="10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2"/>
    <x v="2"/>
    <x v="1"/>
    <s v="DCS AMMONIA-UTILITIES"/>
    <m/>
    <m/>
    <m/>
    <s v="O1011111"/>
    <n v="22"/>
    <m/>
    <s v=""/>
    <s v="00-Common"/>
    <s v=""/>
    <s v=""/>
    <s v=""/>
    <m/>
    <s v=""/>
    <s v=""/>
    <m/>
    <s v="TS-G-02:17/_x000a_O1011111:22A"/>
    <s v="TS-G-02:18/_x000a_O1011111:22B"/>
  </r>
  <r>
    <s v="01"/>
    <m/>
    <s v="Сигнал"/>
    <s v="17-M -0029LP -B"/>
    <s v="17XSM029LPB"/>
    <s v="00"/>
    <s v="Rinse Pump 17-L-022-P-029B"/>
    <s v="P029B НАСОС ПРОМЫВКИ"/>
    <s v="Motor Running status"/>
    <s v="4124-FY-VD-BD17617L02200002_SH.3"/>
    <x v="15"/>
    <s v="DCS_DI_03"/>
    <m/>
    <x v="128"/>
    <x v="2"/>
    <x v="11"/>
    <x v="3"/>
    <x v="24"/>
    <x v="11"/>
    <x v="11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3"/>
    <x v="2"/>
    <x v="1"/>
    <s v="DCS AMMONIA-UTILITIES"/>
    <m/>
    <m/>
    <m/>
    <s v="O1011111"/>
    <n v="23"/>
    <m/>
    <s v=""/>
    <s v="00-Common"/>
    <s v=""/>
    <s v=""/>
    <s v=""/>
    <m/>
    <s v=""/>
    <s v=""/>
    <m/>
    <s v="TS-G-02:19/_x000a_O1011111:23A"/>
    <s v="TS-G-02:20/_x000a_O1011111:23B"/>
  </r>
  <r>
    <s v="01"/>
    <m/>
    <s v="Сигнал"/>
    <s v="17-M -0029LP -B"/>
    <s v="17XSAM029LPB"/>
    <s v="00"/>
    <s v="Rinse Pump 17-L-022-P-029B"/>
    <s v="17L022P029B ДОСТУПНО"/>
    <s v="Motor Available status"/>
    <s v="4124-FY-VD-BD17617L02200002_SH.3"/>
    <x v="15"/>
    <s v="DCS_DI_03"/>
    <m/>
    <x v="128"/>
    <x v="2"/>
    <x v="12"/>
    <x v="3"/>
    <x v="24"/>
    <x v="12"/>
    <x v="12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4"/>
    <x v="2"/>
    <x v="1"/>
    <s v="DCS AMMONIA-UTILITIES"/>
    <m/>
    <m/>
    <m/>
    <s v="O1011111"/>
    <n v="24"/>
    <m/>
    <s v=""/>
    <s v="00-Common"/>
    <s v=""/>
    <s v=""/>
    <s v=""/>
    <m/>
    <s v=""/>
    <s v=""/>
    <m/>
    <s v="TS-G-02:21/_x000a_O1011111:24A"/>
    <s v="TS-G-02:22/_x000a_O1011111:24B"/>
  </r>
  <r>
    <s v="01"/>
    <m/>
    <s v="Сигнал"/>
    <s v="17-M -0029LP -B"/>
    <s v="17XSRM029LPB"/>
    <s v="00"/>
    <s v="Rinse Pump 17-L-022-P-029B"/>
    <s v="17L022P029B МЕСТ/ДИСТАНЦ"/>
    <s v="Motor Local/Remote status"/>
    <s v="4124-FY-VD-BD17617L02200002_SH.3"/>
    <x v="15"/>
    <s v="DCS_DI_03"/>
    <m/>
    <x v="128"/>
    <x v="2"/>
    <x v="13"/>
    <x v="3"/>
    <x v="24"/>
    <x v="13"/>
    <x v="13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5"/>
    <x v="2"/>
    <x v="1"/>
    <s v="DCS AMMONIA-UTILITIES"/>
    <m/>
    <m/>
    <m/>
    <s v="O1011111"/>
    <n v="25"/>
    <m/>
    <s v=""/>
    <s v="00-Common"/>
    <s v=""/>
    <s v=""/>
    <s v=""/>
    <m/>
    <s v=""/>
    <s v=""/>
    <m/>
    <s v="TS-G-02:23/_x000a_O1011111:25A"/>
    <s v="TS-G-02:24/_x000a_O1011111:25B"/>
  </r>
  <r>
    <s v="01"/>
    <m/>
    <s v="Сигнал"/>
    <s v="17-M -0033LP -B"/>
    <s v="17XSM033LPB"/>
    <s v="00"/>
    <s v="Regeneration Pump 17-L-022-P-033-B"/>
    <s v="P033B НАСОС РЕГЕНЕРАЦИИ"/>
    <s v="Motor Running status"/>
    <s v="4124-FY-VD-BD17617L02200002_SH.3"/>
    <x v="15"/>
    <s v="DCS_DI_03"/>
    <m/>
    <x v="128"/>
    <x v="2"/>
    <x v="14"/>
    <x v="3"/>
    <x v="24"/>
    <x v="14"/>
    <x v="14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6"/>
    <x v="2"/>
    <x v="1"/>
    <s v="DCS AMMONIA-UTILITIES"/>
    <m/>
    <m/>
    <m/>
    <s v="O1011111"/>
    <n v="26"/>
    <m/>
    <s v=""/>
    <s v="00-Common"/>
    <s v=""/>
    <s v=""/>
    <s v=""/>
    <m/>
    <s v=""/>
    <s v=""/>
    <m/>
    <s v="TS-G-02:25/_x000a_O1011111:26A"/>
    <s v="TS-G-02:26/_x000a_O1011111:26B"/>
  </r>
  <r>
    <s v="01"/>
    <m/>
    <s v="Сигнал"/>
    <s v="17-M -0033LP -B"/>
    <s v="17XSAM033LPB"/>
    <s v="00"/>
    <s v="Regeneration Pump 17-L-022-P-033-B"/>
    <s v="17L022P033B ДОСТУПНО"/>
    <s v="Motor Available status"/>
    <s v="4124-FY-VD-BD17617L02200002_SH.3"/>
    <x v="15"/>
    <s v="DCS_DI_03"/>
    <m/>
    <x v="128"/>
    <x v="2"/>
    <x v="15"/>
    <x v="3"/>
    <x v="24"/>
    <x v="15"/>
    <x v="15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7"/>
    <x v="2"/>
    <x v="1"/>
    <s v="DCS AMMONIA-UTILITIES"/>
    <m/>
    <m/>
    <m/>
    <s v="O1011111"/>
    <n v="27"/>
    <m/>
    <s v=""/>
    <s v="00-Common"/>
    <s v=""/>
    <s v=""/>
    <s v=""/>
    <m/>
    <s v=""/>
    <s v=""/>
    <m/>
    <s v="TS-G-02:27/_x000a_O1011111:27A"/>
    <s v="TS-G-02:28/_x000a_O1011111:27B"/>
  </r>
  <r>
    <s v="01"/>
    <m/>
    <s v="Сигнал"/>
    <s v="17-M -0033LP -B"/>
    <s v="17XSRM033LPB"/>
    <s v="00"/>
    <s v="Regeneration Pump 17-L-022-P-033-B"/>
    <s v="17L022P033B МЕСТ/ДИСТАНЦ"/>
    <s v="Motor Local/Remote status"/>
    <s v="4124-FY-VD-BD17617L02200002_SH.3"/>
    <x v="15"/>
    <s v="DCS_DI_03"/>
    <m/>
    <x v="128"/>
    <x v="2"/>
    <x v="9"/>
    <x v="3"/>
    <x v="24"/>
    <x v="9"/>
    <x v="9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8"/>
    <x v="2"/>
    <x v="1"/>
    <s v="DCS AMMONIA-UTILITIES"/>
    <m/>
    <m/>
    <m/>
    <s v="O1011111"/>
    <n v="28"/>
    <m/>
    <s v=""/>
    <s v="00-Common"/>
    <s v=""/>
    <s v=""/>
    <s v=""/>
    <m/>
    <s v=""/>
    <s v=""/>
    <m/>
    <s v="TS-G-02:29/_x000a_O1011111:28A"/>
    <s v="TS-G-02:30/_x000a_O1011111:28B"/>
  </r>
  <r>
    <s v="01"/>
    <m/>
    <s v="Сигнал"/>
    <s v="17-M -0033LP -C"/>
    <s v="17XSM033LPC"/>
    <s v="00"/>
    <s v="Regeneration Pump 17-L-022-P-033-C"/>
    <s v="P033C НАСОС РЕГЕНЕРАЦИИ"/>
    <s v="Motor Running status"/>
    <s v="4124-FY-VD-BD17617L02200002_SH.3"/>
    <x v="15"/>
    <s v="DCS_DI_03"/>
    <m/>
    <x v="128"/>
    <x v="2"/>
    <x v="16"/>
    <x v="3"/>
    <x v="24"/>
    <x v="16"/>
    <x v="16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29"/>
    <x v="2"/>
    <x v="1"/>
    <s v="DCS AMMONIA-UTILITIES"/>
    <m/>
    <m/>
    <m/>
    <s v="O1011111"/>
    <n v="29"/>
    <m/>
    <s v=""/>
    <s v="00-Common"/>
    <s v=""/>
    <s v=""/>
    <s v=""/>
    <m/>
    <s v=""/>
    <s v=""/>
    <m/>
    <s v="TS-G-02:31/_x000a_O1011111:29A"/>
    <s v="TS-G-02:32/_x000a_O1011111:29B"/>
  </r>
  <r>
    <s v="01"/>
    <m/>
    <s v="Сигнал"/>
    <s v="17-M -0033LP -C"/>
    <s v="17XSAM033LPC"/>
    <s v="00"/>
    <s v="Regeneration Pump 17-L-022-P-033-C"/>
    <s v="17L022P033C ДОСТУПНО"/>
    <s v="Motor Available status"/>
    <s v="4124-FY-VD-BD17617L02200002_SH.3"/>
    <x v="15"/>
    <s v="DCS_DI_03"/>
    <m/>
    <x v="128"/>
    <x v="2"/>
    <x v="22"/>
    <x v="3"/>
    <x v="24"/>
    <x v="19"/>
    <x v="19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30"/>
    <x v="2"/>
    <x v="1"/>
    <s v="DCS AMMONIA-UTILITIES"/>
    <m/>
    <m/>
    <m/>
    <s v="O1011111"/>
    <n v="30"/>
    <m/>
    <s v=""/>
    <s v="00-Common"/>
    <s v=""/>
    <s v=""/>
    <s v=""/>
    <m/>
    <s v=""/>
    <s v=""/>
    <m/>
    <s v="TS-G-02:33/_x000a_O1011111:30A"/>
    <s v="TS-G-02:34/_x000a_O1011111:30B"/>
  </r>
  <r>
    <s v="01"/>
    <m/>
    <s v="Сигнал"/>
    <s v="17-M -0033LP -C"/>
    <s v="17XSRM033LPC"/>
    <s v="00"/>
    <s v="Regeneration Pump 17-L-022-P-033-C"/>
    <s v="17L022P033C МЕСТ/ДИСТАНЦ"/>
    <s v="Motor Local/Remote status"/>
    <s v="4124-FY-VD-BD17617L02200002_SH.3"/>
    <x v="15"/>
    <s v="DCS_DI_03"/>
    <m/>
    <x v="128"/>
    <x v="2"/>
    <x v="23"/>
    <x v="3"/>
    <x v="24"/>
    <x v="20"/>
    <x v="20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31"/>
    <x v="2"/>
    <x v="1"/>
    <s v="DCS AMMONIA-UTILITIES"/>
    <m/>
    <m/>
    <m/>
    <s v="O1011111"/>
    <n v="31"/>
    <m/>
    <s v=""/>
    <s v="00-Common"/>
    <s v=""/>
    <s v=""/>
    <s v=""/>
    <m/>
    <s v=""/>
    <s v=""/>
    <m/>
    <s v="TS-G-02:35/_x000a_O1011111:31A"/>
    <s v="TS-G-02:36/_x000a_O1011111:31B"/>
  </r>
  <r>
    <s v="01"/>
    <m/>
    <s v="Сигнал"/>
    <s v="17-M -0022LP -A"/>
    <s v="17XSRM022LPA"/>
    <s v="00"/>
    <s v="H2SO4 Dosing pump 17-L-022-P-022A"/>
    <s v="L022P022A МЕСТ/ДИСТАНЦ"/>
    <s v="Motor Local/Remote status"/>
    <s v="4124-FY-VD-BD17617L02200002_SH.5"/>
    <x v="15"/>
    <s v="DCS_DI_03"/>
    <m/>
    <x v="128"/>
    <x v="2"/>
    <x v="24"/>
    <x v="3"/>
    <x v="24"/>
    <x v="21"/>
    <x v="21"/>
    <x v="0"/>
    <x v="2"/>
    <x v="3"/>
    <s v=""/>
    <s v=""/>
    <s v="O1011111"/>
    <s v="TUA711-DIO32"/>
    <s v="17-SC-DCS-002/O1011111/ 17-MC-DCS-005"/>
    <s v="DB37-*m"/>
    <x v="1"/>
    <s v="CPO101"/>
    <n v="1"/>
    <x v="1"/>
    <x v="63"/>
    <x v="11"/>
    <n v="32"/>
    <x v="2"/>
    <x v="1"/>
    <s v="DCS AMMONIA-UTILITIES"/>
    <m/>
    <m/>
    <m/>
    <s v="O1011111"/>
    <n v="32"/>
    <m/>
    <s v=""/>
    <s v="00-Common"/>
    <s v=""/>
    <s v=""/>
    <s v=""/>
    <m/>
    <s v=""/>
    <s v=""/>
    <m/>
    <s v="TS-G-02:37/_x000a_O1011111:32A"/>
    <s v="TS-G-02:38/_x000a_O1011111:32B"/>
  </r>
  <r>
    <s v="01"/>
    <m/>
    <s v="Сигнал"/>
    <s v="17-H -022LP"/>
    <s v="17XSRH022LP"/>
    <s v="00"/>
    <s v="NAOH storage tank heater 17-L-022-H002"/>
    <s v="L022H002 МЕСТ/ДИСТАНЦ"/>
    <s v="Electric Heater remote selection"/>
    <s v="4124-FY-VD-BD17617L02200002_SH.6"/>
    <x v="15"/>
    <s v="DCS_DI_03"/>
    <m/>
    <x v="127"/>
    <x v="2"/>
    <x v="15"/>
    <x v="3"/>
    <x v="23"/>
    <x v="15"/>
    <x v="15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"/>
    <x v="2"/>
    <x v="1"/>
    <s v="DCS AMMONIA-UTILITIES"/>
    <m/>
    <m/>
    <m/>
    <s v="O1011112"/>
    <n v="1"/>
    <m/>
    <s v=""/>
    <s v="00-Common"/>
    <s v=""/>
    <s v=""/>
    <s v=""/>
    <m/>
    <s v=""/>
    <s v=""/>
    <m/>
    <s v="TS-G-01:27/_x000a_O1011112:1A"/>
    <s v="TS-G-01:28/_x000a_O1011112:1B"/>
  </r>
  <r>
    <s v="01"/>
    <m/>
    <s v="Сигнал"/>
    <s v="17-M -131    -A"/>
    <s v="17XSM131A"/>
    <s v="00"/>
    <s v="Safety Shower Pump 17-P-131A"/>
    <s v="P131A НАСОС ДУШЕЙ САМОПОМОЩИ"/>
    <s v="Motor Running status"/>
    <s v="4124-GG-VD-BD17217P131151"/>
    <x v="15"/>
    <s v="DCS_DI_03"/>
    <m/>
    <x v="127"/>
    <x v="2"/>
    <x v="9"/>
    <x v="3"/>
    <x v="23"/>
    <x v="9"/>
    <x v="9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"/>
    <x v="2"/>
    <x v="1"/>
    <s v="DCS AMMONIA-UTILITIES"/>
    <m/>
    <m/>
    <m/>
    <s v="O1011112"/>
    <n v="2"/>
    <m/>
    <s v=""/>
    <s v="00-Common"/>
    <s v=""/>
    <s v=""/>
    <s v=""/>
    <m/>
    <s v=""/>
    <s v=""/>
    <m/>
    <s v="TS-G-01:29/_x000a_O1011112:2A"/>
    <s v="TS-G-01:30/_x000a_O1011112:2B"/>
  </r>
  <r>
    <s v="01"/>
    <m/>
    <s v="Сигнал"/>
    <s v="17-M -131    -A"/>
    <s v="17XSAM131A"/>
    <s v="00"/>
    <s v="Safety Shower Pump 17-P-131A"/>
    <s v="17-P-131A ДОСТУПНО"/>
    <s v="Motor Available status"/>
    <s v="4124-GG-VD-BD17217P131151"/>
    <x v="15"/>
    <s v="DCS_DI_03"/>
    <m/>
    <x v="127"/>
    <x v="2"/>
    <x v="16"/>
    <x v="3"/>
    <x v="23"/>
    <x v="16"/>
    <x v="16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3"/>
    <x v="2"/>
    <x v="1"/>
    <s v="DCS AMMONIA-UTILITIES"/>
    <m/>
    <m/>
    <m/>
    <s v="O1011112"/>
    <n v="3"/>
    <m/>
    <s v=""/>
    <s v="00-Common"/>
    <s v=""/>
    <s v=""/>
    <s v=""/>
    <m/>
    <s v=""/>
    <s v=""/>
    <m/>
    <s v="TS-G-01:31/_x000a_O1011112:3A"/>
    <s v="TS-G-01:32/_x000a_O1011112:3B"/>
  </r>
  <r>
    <s v="01"/>
    <m/>
    <s v="Сигнал"/>
    <s v="17-M -131    -A"/>
    <s v="17XSRM131A"/>
    <s v="00"/>
    <s v="Safety Shower Pump 17-P-131A"/>
    <s v="17-P-131A МЕСТ/ДИСТАНЦ"/>
    <s v="Motor Remote status"/>
    <s v="4124-GG-VD-BD17217P131151"/>
    <x v="15"/>
    <s v="DCS_DI_03"/>
    <m/>
    <x v="127"/>
    <x v="2"/>
    <x v="22"/>
    <x v="3"/>
    <x v="23"/>
    <x v="19"/>
    <x v="19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4"/>
    <x v="2"/>
    <x v="1"/>
    <s v="DCS AMMONIA-UTILITIES"/>
    <m/>
    <m/>
    <m/>
    <s v="O1011112"/>
    <n v="4"/>
    <m/>
    <s v=""/>
    <s v="00-Common"/>
    <s v=""/>
    <s v=""/>
    <s v=""/>
    <m/>
    <s v=""/>
    <s v=""/>
    <m/>
    <s v="TS-G-01:33/_x000a_O1011112:4A"/>
    <s v="TS-G-01:34/_x000a_O1011112:4B"/>
  </r>
  <r>
    <s v="01"/>
    <m/>
    <s v="Сигнал"/>
    <s v="17-M -131    -B"/>
    <s v="17XSM131B"/>
    <s v="00"/>
    <s v="Safety Shower Pump 17-P-131B"/>
    <s v="P131B НАСОС ДУШЕЙ САМОПОМОЩИ"/>
    <s v="Motor Running status"/>
    <s v="4124-GG-VD-BD17217P131151"/>
    <x v="15"/>
    <s v="DCS_DI_03"/>
    <m/>
    <x v="127"/>
    <x v="2"/>
    <x v="23"/>
    <x v="3"/>
    <x v="23"/>
    <x v="20"/>
    <x v="20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5"/>
    <x v="2"/>
    <x v="1"/>
    <s v="DCS AMMONIA-UTILITIES"/>
    <m/>
    <m/>
    <m/>
    <s v="O1011112"/>
    <n v="5"/>
    <m/>
    <s v=""/>
    <s v="00-Common"/>
    <s v=""/>
    <s v=""/>
    <s v=""/>
    <m/>
    <s v=""/>
    <s v=""/>
    <m/>
    <s v="TS-G-01:35/_x000a_O1011112:5A"/>
    <s v="TS-G-01:36/_x000a_O1011112:5B"/>
  </r>
  <r>
    <s v="01"/>
    <m/>
    <s v="Сигнал"/>
    <s v="17-M -131    -B"/>
    <s v="17XSAM131B"/>
    <s v="00"/>
    <s v="Safety Shower Pump 17-P-131B"/>
    <s v="17-P-131B ДОСТУПНО"/>
    <s v="Motor Available status"/>
    <s v="4124-GG-VD-BD17217P131151"/>
    <x v="15"/>
    <s v="DCS_DI_03"/>
    <m/>
    <x v="127"/>
    <x v="2"/>
    <x v="24"/>
    <x v="3"/>
    <x v="23"/>
    <x v="21"/>
    <x v="21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6"/>
    <x v="2"/>
    <x v="1"/>
    <s v="DCS AMMONIA-UTILITIES"/>
    <m/>
    <m/>
    <m/>
    <s v="O1011112"/>
    <n v="6"/>
    <m/>
    <s v=""/>
    <s v="00-Common"/>
    <s v=""/>
    <s v=""/>
    <s v=""/>
    <m/>
    <s v=""/>
    <s v=""/>
    <m/>
    <s v="TS-G-01:37/_x000a_O1011112:6A"/>
    <s v="TS-G-01:38/_x000a_O1011112:6B"/>
  </r>
  <r>
    <s v="01"/>
    <m/>
    <s v="Сигнал"/>
    <s v="17-M -131    -B"/>
    <s v="17XSRM131B"/>
    <s v="00"/>
    <s v="Safety Shower Pump 17-P-131B"/>
    <s v="17-P-131B МЕСТ/ДИСТАНЦ"/>
    <s v="Motor Remote status"/>
    <s v="4124-GG-VD-BD17217P131151"/>
    <x v="15"/>
    <s v="DCS_DI_03"/>
    <m/>
    <x v="127"/>
    <x v="2"/>
    <x v="25"/>
    <x v="3"/>
    <x v="23"/>
    <x v="22"/>
    <x v="22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7"/>
    <x v="2"/>
    <x v="1"/>
    <s v="DCS AMMONIA-UTILITIES"/>
    <m/>
    <m/>
    <m/>
    <s v="O1011112"/>
    <n v="7"/>
    <m/>
    <s v=""/>
    <s v="00-Common"/>
    <s v=""/>
    <s v=""/>
    <s v=""/>
    <m/>
    <s v=""/>
    <s v=""/>
    <m/>
    <s v="TS-G-01:39/_x000a_O1011112:7A"/>
    <s v="TS-G-01:40/_x000a_O1011112:7B"/>
  </r>
  <r>
    <s v="01"/>
    <m/>
    <s v="Сигнал"/>
    <s v="17-M -131    -C"/>
    <s v="17XSM131C"/>
    <s v="00"/>
    <s v="Safety Shower Pump 17-P-131C"/>
    <s v="P131C НАСОС ДУШЕЙ САМОПОМОЩИ"/>
    <s v="Motor Running status"/>
    <s v="4124-XZ-DM-21713001"/>
    <x v="15"/>
    <s v="DCS_DI_03"/>
    <m/>
    <x v="127"/>
    <x v="2"/>
    <x v="26"/>
    <x v="3"/>
    <x v="23"/>
    <x v="23"/>
    <x v="23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8"/>
    <x v="2"/>
    <x v="1"/>
    <s v="DCS AMMONIA-UTILITIES"/>
    <m/>
    <m/>
    <m/>
    <s v="O1011112"/>
    <n v="8"/>
    <m/>
    <s v=""/>
    <s v="00-Common"/>
    <s v=""/>
    <s v=""/>
    <s v=""/>
    <m/>
    <s v=""/>
    <s v=""/>
    <m/>
    <s v="TS-G-01:41/_x000a_O1011112:8A"/>
    <s v="TS-G-01:42/_x000a_O1011112:8B"/>
  </r>
  <r>
    <s v="01"/>
    <m/>
    <s v="Сигнал"/>
    <s v="17-M -131    -C"/>
    <s v="17XSAM131C"/>
    <s v="00"/>
    <s v="Safety Shower Pump 17-P-131C"/>
    <s v="17-P-131C ДОСТУПНО"/>
    <s v="Motor Available status"/>
    <s v="4124-XZ-DM-21713001"/>
    <x v="15"/>
    <s v="DCS_DI_03"/>
    <m/>
    <x v="127"/>
    <x v="2"/>
    <x v="27"/>
    <x v="3"/>
    <x v="23"/>
    <x v="24"/>
    <x v="24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9"/>
    <x v="2"/>
    <x v="1"/>
    <s v="DCS AMMONIA-UTILITIES"/>
    <m/>
    <m/>
    <m/>
    <s v="O1011112"/>
    <n v="9"/>
    <m/>
    <s v=""/>
    <s v="00-Common"/>
    <s v=""/>
    <s v=""/>
    <s v=""/>
    <m/>
    <s v=""/>
    <s v=""/>
    <m/>
    <s v="TS-G-01:43/_x000a_O1011112:9A"/>
    <s v="TS-G-01:44/_x000a_O1011112:9B"/>
  </r>
  <r>
    <s v="01"/>
    <m/>
    <s v="Сигнал"/>
    <s v="17-M -131    -C"/>
    <s v="17XSRM131C"/>
    <s v="00"/>
    <s v="Safety Shower Pump 17-P-131C"/>
    <s v="17-P-131C МЕСТ/ДИСТАНЦ"/>
    <s v="Motor Remote status"/>
    <s v="4124-XZ-DM-21713001"/>
    <x v="15"/>
    <s v="DCS_DI_03"/>
    <m/>
    <x v="127"/>
    <x v="2"/>
    <x v="42"/>
    <x v="3"/>
    <x v="23"/>
    <x v="25"/>
    <x v="26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0"/>
    <x v="2"/>
    <x v="1"/>
    <s v="DCS AMMONIA-UTILITIES"/>
    <m/>
    <m/>
    <m/>
    <s v="O1011112"/>
    <n v="10"/>
    <m/>
    <s v=""/>
    <s v="00-Common"/>
    <s v=""/>
    <s v=""/>
    <s v=""/>
    <m/>
    <s v=""/>
    <s v=""/>
    <m/>
    <s v="TS-G-01:45/_x000a_O1011112:10A"/>
    <s v="TS-G-01:46/_x000a_O1011112:10B"/>
  </r>
  <r>
    <s v="01"/>
    <m/>
    <s v="Сигнал"/>
    <s v="17-M -0022LP -B"/>
    <s v="17XSM022LPB"/>
    <s v="00"/>
    <s v="H2SO4 Dosing pump 17-L-022-P-022B"/>
    <s v="P022B НАСОС H2SO4 ФСД"/>
    <s v="Motor Running status"/>
    <s v="4124-FY-VD-BD17617L02200002_SH.5"/>
    <x v="15"/>
    <s v="DCS_DI_03"/>
    <m/>
    <x v="129"/>
    <x v="2"/>
    <x v="5"/>
    <x v="3"/>
    <x v="25"/>
    <x v="5"/>
    <x v="5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1"/>
    <x v="2"/>
    <x v="1"/>
    <s v="DCS AMMONIA-UTILITIES"/>
    <m/>
    <m/>
    <m/>
    <s v="O1011112"/>
    <n v="11"/>
    <m/>
    <s v=""/>
    <s v="00-Common"/>
    <s v=""/>
    <s v=""/>
    <s v=""/>
    <m/>
    <s v=""/>
    <s v=""/>
    <m/>
    <s v="TS-G-03:1/_x000a_O1011112:11A"/>
    <s v="TS-G-03:2/_x000a_O1011112:11B"/>
  </r>
  <r>
    <s v="01"/>
    <m/>
    <s v="Сигнал"/>
    <s v="17-M -0022LP -B"/>
    <s v="17XSAM022LPB"/>
    <s v="00"/>
    <s v="H2SO4 Dosing pump 17-L-022-P-022B"/>
    <s v="L022P022B ДОСТУПНО"/>
    <s v="Motor Available status"/>
    <s v="4124-FY-VD-BD17617L02200002_SH.5"/>
    <x v="15"/>
    <s v="DCS_DI_03"/>
    <m/>
    <x v="129"/>
    <x v="2"/>
    <x v="0"/>
    <x v="3"/>
    <x v="25"/>
    <x v="0"/>
    <x v="0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2"/>
    <x v="2"/>
    <x v="1"/>
    <s v="DCS AMMONIA-UTILITIES"/>
    <m/>
    <m/>
    <m/>
    <s v="O1011112"/>
    <n v="12"/>
    <m/>
    <s v=""/>
    <s v="00-Common"/>
    <s v=""/>
    <s v=""/>
    <s v=""/>
    <m/>
    <s v=""/>
    <s v=""/>
    <m/>
    <s v="TS-G-03:3/_x000a_O1011112:12A"/>
    <s v="TS-G-03:4/_x000a_O1011112:12B"/>
  </r>
  <r>
    <s v="01"/>
    <m/>
    <s v="Сигнал"/>
    <s v="17-M -0022LP -B"/>
    <s v="17XSRM022LPB"/>
    <s v="00"/>
    <s v="H2SO4 Dosing pump 17-L-022-P-022B"/>
    <s v="L022P022B МЕСТ/ДИСТАНЦ"/>
    <s v="Motor Local/Remote status"/>
    <s v="4124-FY-VD-BD17617L02200002_SH.5"/>
    <x v="15"/>
    <s v="DCS_DI_03"/>
    <m/>
    <x v="129"/>
    <x v="2"/>
    <x v="1"/>
    <x v="3"/>
    <x v="25"/>
    <x v="1"/>
    <x v="1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3"/>
    <x v="2"/>
    <x v="1"/>
    <s v="DCS AMMONIA-UTILITIES"/>
    <m/>
    <m/>
    <m/>
    <s v="O1011112"/>
    <n v="13"/>
    <m/>
    <s v=""/>
    <s v="00-Common"/>
    <s v=""/>
    <s v=""/>
    <s v=""/>
    <m/>
    <s v=""/>
    <s v=""/>
    <m/>
    <s v="TS-G-03:5/_x000a_O1011112:13A"/>
    <s v="TS-G-03:6/_x000a_O1011112:13B"/>
  </r>
  <r>
    <s v="01"/>
    <m/>
    <s v="Сигнал"/>
    <s v="17-M -0023LP -A"/>
    <s v="17XSM023LPA"/>
    <s v="00"/>
    <s v="H2SO4 Dosing pump 17-L-022-P-023A"/>
    <s v="P023A НАСОС НЕЙТРАЛИЗАЦИИ"/>
    <s v="Motor Running status"/>
    <s v="4124-FY-VD-BD17617L02200002_SH.5"/>
    <x v="15"/>
    <s v="DCS_DI_03"/>
    <m/>
    <x v="129"/>
    <x v="2"/>
    <x v="2"/>
    <x v="3"/>
    <x v="25"/>
    <x v="2"/>
    <x v="2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4"/>
    <x v="2"/>
    <x v="1"/>
    <s v="DCS AMMONIA-UTILITIES"/>
    <m/>
    <m/>
    <m/>
    <s v="O1011112"/>
    <n v="14"/>
    <m/>
    <s v=""/>
    <s v="00-Common"/>
    <s v=""/>
    <s v=""/>
    <s v=""/>
    <m/>
    <s v=""/>
    <s v=""/>
    <m/>
    <s v="TS-G-03:7/_x000a_O1011112:14A"/>
    <s v="TS-G-03:8/_x000a_O1011112:14B"/>
  </r>
  <r>
    <s v="01"/>
    <m/>
    <s v="Сигнал"/>
    <s v="17-M -0023LP -A"/>
    <s v="17XSAM023LPA"/>
    <s v="00"/>
    <s v="H2SO4 Dosing pump 17-L-022-P-023A"/>
    <s v="L022P023A ДОСТУПНО"/>
    <s v="Motor Available status"/>
    <s v="4124-FY-VD-BD17617L02200002_SH.5"/>
    <x v="15"/>
    <s v="DCS_DI_03"/>
    <m/>
    <x v="129"/>
    <x v="2"/>
    <x v="3"/>
    <x v="3"/>
    <x v="25"/>
    <x v="3"/>
    <x v="3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5"/>
    <x v="2"/>
    <x v="1"/>
    <s v="DCS AMMONIA-UTILITIES"/>
    <m/>
    <m/>
    <m/>
    <s v="O1011112"/>
    <n v="15"/>
    <m/>
    <s v=""/>
    <s v="00-Common"/>
    <s v=""/>
    <s v=""/>
    <s v=""/>
    <m/>
    <s v=""/>
    <s v=""/>
    <m/>
    <s v="TS-G-03:9/_x000a_O1011112:15A"/>
    <s v="TS-G-03:10/_x000a_O1011112:15B"/>
  </r>
  <r>
    <s v="01"/>
    <m/>
    <s v="Сигнал"/>
    <s v="17-M -0023LP -A"/>
    <s v="17XSRM023LPA"/>
    <s v="00"/>
    <s v="H2SO4 Dosing pump 17-L-022-P-023A"/>
    <s v="L022P023A МЕСТ/ДИСТАНЦ"/>
    <s v="Motor Local/Remote status"/>
    <s v="4124-FY-VD-BD17617L02200002_SH.5"/>
    <x v="15"/>
    <s v="DCS_DI_03"/>
    <m/>
    <x v="129"/>
    <x v="2"/>
    <x v="4"/>
    <x v="3"/>
    <x v="25"/>
    <x v="4"/>
    <x v="4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6"/>
    <x v="2"/>
    <x v="1"/>
    <s v="DCS AMMONIA-UTILITIES"/>
    <m/>
    <m/>
    <m/>
    <s v="O1011112"/>
    <n v="16"/>
    <m/>
    <s v=""/>
    <s v="00-Common"/>
    <s v=""/>
    <s v=""/>
    <s v=""/>
    <m/>
    <s v=""/>
    <s v=""/>
    <m/>
    <s v="TS-G-03:11/_x000a_O1011112:16A"/>
    <s v="TS-G-03:12/_x000a_O1011112:16B"/>
  </r>
  <r>
    <s v="01"/>
    <m/>
    <s v="Сигнал"/>
    <s v="17-M -0023LP -B"/>
    <s v="17XSM023LPB"/>
    <s v="00"/>
    <s v="H2SO4 Dosing pump 17-L-022-P-023B"/>
    <s v="P023B НАСОС НЕЙТРАЛИЗАЦИИ"/>
    <s v="Motor Running status"/>
    <s v="4124-FY-VD-BD17617L02200002_SH.5"/>
    <x v="15"/>
    <s v="DCS_DI_03"/>
    <m/>
    <x v="129"/>
    <x v="2"/>
    <x v="6"/>
    <x v="3"/>
    <x v="25"/>
    <x v="6"/>
    <x v="6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7"/>
    <x v="2"/>
    <x v="1"/>
    <s v="DCS AMMONIA-UTILITIES"/>
    <m/>
    <m/>
    <m/>
    <s v="O1011112"/>
    <n v="17"/>
    <m/>
    <s v=""/>
    <s v="00-Common"/>
    <s v=""/>
    <s v=""/>
    <s v=""/>
    <m/>
    <s v=""/>
    <s v=""/>
    <m/>
    <s v="TS-G-03:13/_x000a_O1011112:17A"/>
    <s v="TS-G-03:14/_x000a_O1011112:17B"/>
  </r>
  <r>
    <s v="01"/>
    <m/>
    <s v="Сигнал"/>
    <s v="17-M -0023LP -B"/>
    <s v="17XSAM023LPB"/>
    <s v="00"/>
    <s v="H2SO4 Dosing pump 17-L-022-P-023B"/>
    <s v="L022P023B ДОСТУПНО"/>
    <s v="Motor Available status"/>
    <s v="4124-FY-VD-BD17617L02200002_SH.5"/>
    <x v="15"/>
    <s v="DCS_DI_03"/>
    <m/>
    <x v="129"/>
    <x v="2"/>
    <x v="7"/>
    <x v="3"/>
    <x v="25"/>
    <x v="7"/>
    <x v="7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8"/>
    <x v="2"/>
    <x v="1"/>
    <s v="DCS AMMONIA-UTILITIES"/>
    <m/>
    <m/>
    <m/>
    <s v="O1011112"/>
    <n v="18"/>
    <m/>
    <s v=""/>
    <s v="00-Common"/>
    <s v=""/>
    <s v=""/>
    <s v=""/>
    <m/>
    <s v=""/>
    <s v=""/>
    <m/>
    <s v="TS-G-03:15/_x000a_O1011112:18A"/>
    <s v="TS-G-03:16/_x000a_O1011112:18B"/>
  </r>
  <r>
    <s v="01"/>
    <m/>
    <s v="Сигнал"/>
    <s v="17-M -0023LP -B"/>
    <s v="17XSRM023LPB"/>
    <s v="00"/>
    <s v="H2SO4 Dosing pump 17-L-022-P-023B"/>
    <s v="L022P023B МЕСТ/ДИСТАНЦ"/>
    <s v="Motor Local/Remote status"/>
    <s v="4124-FY-VD-BD17617L02200002_SH.5"/>
    <x v="15"/>
    <s v="DCS_DI_03"/>
    <m/>
    <x v="129"/>
    <x v="2"/>
    <x v="10"/>
    <x v="3"/>
    <x v="25"/>
    <x v="10"/>
    <x v="10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19"/>
    <x v="2"/>
    <x v="1"/>
    <s v="DCS AMMONIA-UTILITIES"/>
    <m/>
    <m/>
    <m/>
    <s v="O1011112"/>
    <n v="19"/>
    <m/>
    <s v=""/>
    <s v="00-Common"/>
    <s v=""/>
    <s v=""/>
    <s v=""/>
    <m/>
    <s v=""/>
    <s v=""/>
    <m/>
    <s v="TS-G-03:17/_x000a_O1011112:19A"/>
    <s v="TS-G-03:18/_x000a_O1011112:19B"/>
  </r>
  <r>
    <s v="01"/>
    <m/>
    <s v="Сигнал"/>
    <s v="17-M -0028LP -A"/>
    <s v="17XSM028LPA"/>
    <s v="00"/>
    <s v="H2SO4 Dosing pump 17-L-022-P-028A"/>
    <s v="P028A НАСОС РЕГЕНЕРАЦИИ"/>
    <s v="Motor Running status"/>
    <s v="4124-FY-VD-BD17617L02200002_SH.5"/>
    <x v="15"/>
    <s v="DCS_DI_03"/>
    <m/>
    <x v="129"/>
    <x v="2"/>
    <x v="11"/>
    <x v="3"/>
    <x v="25"/>
    <x v="11"/>
    <x v="11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0"/>
    <x v="2"/>
    <x v="1"/>
    <s v="DCS AMMONIA-UTILITIES"/>
    <m/>
    <m/>
    <m/>
    <s v="O1011112"/>
    <n v="20"/>
    <m/>
    <s v=""/>
    <s v="00-Common"/>
    <s v=""/>
    <s v=""/>
    <s v=""/>
    <m/>
    <s v=""/>
    <s v=""/>
    <m/>
    <s v="TS-G-03:19/_x000a_O1011112:20A"/>
    <s v="TS-G-03:20/_x000a_O1011112:20B"/>
  </r>
  <r>
    <s v="01"/>
    <m/>
    <s v="Сигнал"/>
    <s v="17-M -0028LP -A"/>
    <s v="17XSAM028LPA"/>
    <s v="00"/>
    <s v="H2SO4 Dosing pump 17-L-022-P-028A"/>
    <s v="L022P028A ДОСТУПНО"/>
    <s v="Motor Available status"/>
    <s v="4124-FY-VD-BD17617L02200002_SH.5"/>
    <x v="15"/>
    <s v="DCS_DI_03"/>
    <m/>
    <x v="129"/>
    <x v="2"/>
    <x v="12"/>
    <x v="3"/>
    <x v="25"/>
    <x v="12"/>
    <x v="12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1"/>
    <x v="2"/>
    <x v="1"/>
    <s v="DCS AMMONIA-UTILITIES"/>
    <m/>
    <m/>
    <m/>
    <s v="O1011112"/>
    <n v="21"/>
    <m/>
    <s v=""/>
    <s v="00-Common"/>
    <s v=""/>
    <s v=""/>
    <s v=""/>
    <m/>
    <s v=""/>
    <s v=""/>
    <m/>
    <s v="TS-G-03:21/_x000a_O1011112:21A"/>
    <s v="TS-G-03:22/_x000a_O1011112:21B"/>
  </r>
  <r>
    <s v="01"/>
    <m/>
    <s v="Сигнал"/>
    <s v="17-M -0028LP -A"/>
    <s v="17XSRM028LPA"/>
    <s v="00"/>
    <s v="H2SO4 Dosing pump 17-L-022-P-028A"/>
    <s v="L022P028A МЕСТ/ДИСТАНЦ"/>
    <s v="Motor Local/Remote status"/>
    <s v="4124-FY-VD-BD17617L02200002_SH.5"/>
    <x v="15"/>
    <s v="DCS_DI_03"/>
    <m/>
    <x v="129"/>
    <x v="2"/>
    <x v="13"/>
    <x v="3"/>
    <x v="25"/>
    <x v="13"/>
    <x v="13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2"/>
    <x v="2"/>
    <x v="1"/>
    <s v="DCS AMMONIA-UTILITIES"/>
    <m/>
    <m/>
    <m/>
    <s v="O1011112"/>
    <n v="22"/>
    <m/>
    <s v=""/>
    <s v="00-Common"/>
    <s v=""/>
    <s v=""/>
    <s v=""/>
    <m/>
    <s v=""/>
    <s v=""/>
    <m/>
    <s v="TS-G-03:23/_x000a_O1011112:22A"/>
    <s v="TS-G-03:24/_x000a_O1011112:22B"/>
  </r>
  <r>
    <s v="01"/>
    <m/>
    <s v="Сигнал"/>
    <s v="17-M -0028LP -B"/>
    <s v="17XSM028LPB"/>
    <s v="00"/>
    <s v="H2SO4 Dosing pump 17-L-022-P-028B"/>
    <s v="P028B НАСОС РЕГЕНЕРАЦИИ"/>
    <s v="Motor Running status"/>
    <s v="4124-FY-VD-BD17617L02200002_SH.5"/>
    <x v="15"/>
    <s v="DCS_DI_03"/>
    <m/>
    <x v="129"/>
    <x v="2"/>
    <x v="14"/>
    <x v="3"/>
    <x v="25"/>
    <x v="14"/>
    <x v="14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3"/>
    <x v="2"/>
    <x v="1"/>
    <s v="DCS AMMONIA-UTILITIES"/>
    <m/>
    <m/>
    <m/>
    <s v="O1011112"/>
    <n v="23"/>
    <m/>
    <s v=""/>
    <s v="00-Common"/>
    <s v=""/>
    <s v=""/>
    <s v=""/>
    <m/>
    <s v=""/>
    <s v=""/>
    <m/>
    <s v="TS-G-03:25/_x000a_O1011112:23A"/>
    <s v="TS-G-03:26/_x000a_O1011112:23B"/>
  </r>
  <r>
    <s v="01"/>
    <m/>
    <s v="Сигнал"/>
    <s v="17-M -0028LP -B"/>
    <s v="17XSAM028LPB"/>
    <s v="00"/>
    <s v="H2SO4 Dosing pump 17-L-022-P-028B"/>
    <s v="L022P028B ДОСТУПНО"/>
    <s v="Motor Available status"/>
    <s v="4124-FY-VD-BD17617L02200002_SH.5"/>
    <x v="15"/>
    <s v="DCS_DI_03"/>
    <m/>
    <x v="129"/>
    <x v="2"/>
    <x v="15"/>
    <x v="3"/>
    <x v="25"/>
    <x v="15"/>
    <x v="15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4"/>
    <x v="2"/>
    <x v="1"/>
    <s v="DCS AMMONIA-UTILITIES"/>
    <m/>
    <m/>
    <m/>
    <s v="O1011112"/>
    <n v="24"/>
    <m/>
    <s v=""/>
    <s v="00-Common"/>
    <s v=""/>
    <s v=""/>
    <s v=""/>
    <m/>
    <s v=""/>
    <s v=""/>
    <m/>
    <s v="TS-G-03:27/_x000a_O1011112:24A"/>
    <s v="TS-G-03:28/_x000a_O1011112:24B"/>
  </r>
  <r>
    <s v="01"/>
    <m/>
    <s v="Сигнал"/>
    <s v="17-M -0028LP -B"/>
    <s v="17XSRM028LPB"/>
    <s v="00"/>
    <s v="H2SO4 Dosing pump 17-L-022-P-028B"/>
    <s v="L022P028B МЕСТ/ДИСТАНЦ"/>
    <s v="Motor Local/Remote status"/>
    <s v="4124-FY-VD-BD17617L02200002_SH.5"/>
    <x v="15"/>
    <s v="DCS_DI_03"/>
    <m/>
    <x v="129"/>
    <x v="2"/>
    <x v="9"/>
    <x v="3"/>
    <x v="25"/>
    <x v="9"/>
    <x v="9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5"/>
    <x v="2"/>
    <x v="1"/>
    <s v="DCS AMMONIA-UTILITIES"/>
    <m/>
    <m/>
    <m/>
    <s v="O1011112"/>
    <n v="25"/>
    <m/>
    <s v=""/>
    <s v="00-Common"/>
    <s v=""/>
    <s v=""/>
    <s v=""/>
    <m/>
    <s v=""/>
    <s v=""/>
    <m/>
    <s v="TS-G-03:29/_x000a_O1011112:25A"/>
    <s v="TS-G-03:30/_x000a_O1011112:25B"/>
  </r>
  <r>
    <s v="01"/>
    <m/>
    <s v="Сигнал"/>
    <s v="17-M -0021LP -A"/>
    <s v="17XSM021LPA"/>
    <s v="00"/>
    <s v="NaOH unloading pump 17-L-022-P-021A"/>
    <s v="P021A НАСОС ПЕРЕКАЧКИ NAOH "/>
    <s v="Motor Running status"/>
    <s v="4124-FY-VD-BD17617L02200002_SH.6"/>
    <x v="15"/>
    <s v="DCS_DI_03"/>
    <m/>
    <x v="129"/>
    <x v="2"/>
    <x v="16"/>
    <x v="3"/>
    <x v="25"/>
    <x v="16"/>
    <x v="16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6"/>
    <x v="2"/>
    <x v="1"/>
    <s v="DCS AMMONIA-UTILITIES"/>
    <m/>
    <m/>
    <m/>
    <s v="O1011112"/>
    <n v="26"/>
    <m/>
    <s v=""/>
    <s v="00-Common"/>
    <s v=""/>
    <s v=""/>
    <s v=""/>
    <m/>
    <s v=""/>
    <s v=""/>
    <m/>
    <s v="TS-G-03:31/_x000a_O1011112:26A"/>
    <s v="TS-G-03:32/_x000a_O1011112:26B"/>
  </r>
  <r>
    <s v="01"/>
    <m/>
    <s v="Сигнал"/>
    <s v="17-M -0021LP -A"/>
    <s v="17XSAM021LPA"/>
    <s v="00"/>
    <s v="NaOH unloading pump 17-L-022-P-021A"/>
    <s v="L022P021A ДОСТУПНО"/>
    <s v="Motor Available status"/>
    <s v="4124-FY-VD-BD17617L02200002_SH.6"/>
    <x v="15"/>
    <s v="DCS_DI_03"/>
    <m/>
    <x v="129"/>
    <x v="2"/>
    <x v="22"/>
    <x v="3"/>
    <x v="25"/>
    <x v="19"/>
    <x v="19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7"/>
    <x v="2"/>
    <x v="1"/>
    <s v="DCS AMMONIA-UTILITIES"/>
    <m/>
    <m/>
    <m/>
    <s v="O1011112"/>
    <n v="27"/>
    <m/>
    <s v=""/>
    <s v="00-Common"/>
    <s v=""/>
    <s v=""/>
    <s v=""/>
    <m/>
    <s v=""/>
    <s v=""/>
    <m/>
    <s v="TS-G-03:33/_x000a_O1011112:27A"/>
    <s v="TS-G-03:34/_x000a_O1011112:27B"/>
  </r>
  <r>
    <s v="01"/>
    <m/>
    <s v="Сигнал"/>
    <s v="17-M -0021LP -A"/>
    <s v="17XSRM021LPA"/>
    <s v="00"/>
    <s v="NaOH unloading pump 17-L-022-P-021A"/>
    <s v="L022P021A МЕСТ/ДИСТАНЦ"/>
    <s v="Motor Local/Remote status"/>
    <s v="4124-FY-VD-BD17617L02200002_SH.6"/>
    <x v="15"/>
    <s v="DCS_DI_03"/>
    <m/>
    <x v="129"/>
    <x v="2"/>
    <x v="23"/>
    <x v="3"/>
    <x v="25"/>
    <x v="20"/>
    <x v="20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8"/>
    <x v="2"/>
    <x v="1"/>
    <s v="DCS AMMONIA-UTILITIES"/>
    <m/>
    <m/>
    <m/>
    <s v="O1011112"/>
    <n v="28"/>
    <m/>
    <s v=""/>
    <s v="00-Common"/>
    <s v=""/>
    <s v=""/>
    <s v=""/>
    <m/>
    <s v=""/>
    <s v=""/>
    <m/>
    <s v="TS-G-03:35/_x000a_O1011112:28A"/>
    <s v="TS-G-03:36/_x000a_O1011112:28B"/>
  </r>
  <r>
    <s v="01"/>
    <m/>
    <s v="Сигнал"/>
    <s v="17-M -0021LP -B"/>
    <s v="17XSM021LPB"/>
    <s v="00"/>
    <s v="NaOH unloading pump 17-L-022-P-021A"/>
    <s v="P021B НАСОС ПЕРЕКАЧКИ NAOH "/>
    <s v="Motor Running status"/>
    <s v="4124-FY-VD-BD17617L02200002_SH.6"/>
    <x v="15"/>
    <s v="DCS_DI_03"/>
    <m/>
    <x v="129"/>
    <x v="2"/>
    <x v="24"/>
    <x v="3"/>
    <x v="25"/>
    <x v="21"/>
    <x v="21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29"/>
    <x v="2"/>
    <x v="1"/>
    <s v="DCS AMMONIA-UTILITIES"/>
    <m/>
    <m/>
    <m/>
    <s v="O1011112"/>
    <n v="29"/>
    <m/>
    <s v=""/>
    <s v="00-Common"/>
    <s v=""/>
    <s v=""/>
    <s v=""/>
    <m/>
    <s v=""/>
    <s v=""/>
    <m/>
    <s v="TS-G-03:37/_x000a_O1011112:29A"/>
    <s v="TS-G-03:38/_x000a_O1011112:29B"/>
  </r>
  <r>
    <s v="01"/>
    <m/>
    <s v="Сигнал"/>
    <s v="17-M -0021LP -B"/>
    <s v="17XSAM021LPB"/>
    <s v="00"/>
    <s v="NaOH unloading pump 17-L-022-P-021A"/>
    <s v="L022P021B ДОСТУПНО"/>
    <s v="Motor Available status"/>
    <s v="4124-FY-VD-BD17617L02200002_SH.6"/>
    <x v="15"/>
    <s v="DCS_DI_03"/>
    <m/>
    <x v="129"/>
    <x v="2"/>
    <x v="25"/>
    <x v="3"/>
    <x v="25"/>
    <x v="22"/>
    <x v="22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30"/>
    <x v="2"/>
    <x v="1"/>
    <s v="DCS AMMONIA-UTILITIES"/>
    <m/>
    <m/>
    <m/>
    <s v="O1011112"/>
    <n v="30"/>
    <m/>
    <s v=""/>
    <s v="00-Common"/>
    <s v=""/>
    <s v=""/>
    <s v=""/>
    <m/>
    <s v=""/>
    <s v=""/>
    <m/>
    <s v="TS-G-03:39/_x000a_O1011112:30A"/>
    <s v="TS-G-03:40/_x000a_O1011112:30B"/>
  </r>
  <r>
    <s v="01"/>
    <m/>
    <s v="Сигнал"/>
    <s v="17-M -0021LP -B"/>
    <s v="17XSRM021LPB"/>
    <s v="00"/>
    <s v="NaOH unloading pump 17-L-022-P-021A"/>
    <s v="L022P021B МЕСТ/ДИСТАНЦ"/>
    <s v="Motor Local/Remote status"/>
    <s v="4124-FY-VD-BD17617L02200002_SH.6"/>
    <x v="15"/>
    <s v="DCS_DI_03"/>
    <m/>
    <x v="129"/>
    <x v="2"/>
    <x v="26"/>
    <x v="3"/>
    <x v="25"/>
    <x v="23"/>
    <x v="23"/>
    <x v="0"/>
    <x v="2"/>
    <x v="3"/>
    <s v=""/>
    <s v=""/>
    <s v="O1011112"/>
    <s v="TUA711-DIO32"/>
    <s v="17-SC-DCS-002/O1011112/ 17-MC-DCS-005"/>
    <s v="DB37-*m"/>
    <x v="1"/>
    <s v="CPO101"/>
    <n v="1"/>
    <x v="1"/>
    <x v="64"/>
    <x v="12"/>
    <n v="31"/>
    <x v="2"/>
    <x v="1"/>
    <s v="DCS AMMONIA-UTILITIES"/>
    <m/>
    <m/>
    <m/>
    <s v="O1011112"/>
    <n v="31"/>
    <m/>
    <s v=""/>
    <s v="00-Common"/>
    <s v=""/>
    <s v=""/>
    <s v=""/>
    <m/>
    <s v=""/>
    <s v=""/>
    <m/>
    <s v="TS-G-03:41/_x000a_O1011112:31A"/>
    <s v="TS-G-03:42/_x000a_O1011112:31B"/>
  </r>
  <r>
    <s v="01"/>
    <m/>
    <s v="Резерв"/>
    <m/>
    <s v="Резерв"/>
    <m/>
    <m/>
    <s v="резерв"/>
    <m/>
    <m/>
    <x v="15"/>
    <s v="DCS_DI_03"/>
    <m/>
    <x v="6"/>
    <x v="4"/>
    <x v="8"/>
    <x v="3"/>
    <x v="6"/>
    <x v="8"/>
    <x v="8"/>
    <x v="1"/>
    <x v="5"/>
    <x v="3"/>
    <s v=""/>
    <s v=""/>
    <s v="O1011112"/>
    <s v="TUA711-DIO32"/>
    <s v="17-SC-DCS-002/O1011112/ 17-MC-DCS-005"/>
    <s v="DB37-*m"/>
    <x v="1"/>
    <s v="CPO101"/>
    <n v="1"/>
    <x v="1"/>
    <x v="64"/>
    <x v="12"/>
    <n v="32"/>
    <x v="2"/>
    <x v="1"/>
    <s v="DCS AMMONIA-UTILITIES"/>
    <m/>
    <m/>
    <m/>
    <s v="O1011112"/>
    <n v="32"/>
    <m/>
    <s v=""/>
    <m/>
    <s v=""/>
    <s v=""/>
    <s v=""/>
    <m/>
    <s v=""/>
    <s v=""/>
    <m/>
    <s v=""/>
    <s v=""/>
  </r>
  <r>
    <s v="01"/>
    <m/>
    <s v="Сигнал"/>
    <s v="17-H -100701"/>
    <s v="17HS100701"/>
    <s v="10"/>
    <s v="COMPRESSOR SEQUENCE START BUTTON"/>
    <s v="КНОПКА ПУСКА КОМПРЕССОРА "/>
    <s v="Hand Switch"/>
    <s v="4124-GP-VD-BD17917K101004_SH.3"/>
    <x v="17"/>
    <s v="DCS_DI_01"/>
    <m/>
    <x v="130"/>
    <x v="1"/>
    <x v="5"/>
    <x v="8"/>
    <x v="34"/>
    <x v="5"/>
    <x v="5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"/>
    <x v="2"/>
    <x v="1"/>
    <s v="DCS AMMONIA-UTILITIES"/>
    <m/>
    <m/>
    <m/>
    <s v="O1011113"/>
    <n v="1"/>
    <m/>
    <s v=""/>
    <s v="10-Combined Bldgn-N2 plant, Demi water"/>
    <s v=""/>
    <s v=""/>
    <s v=""/>
    <m/>
    <s v=""/>
    <s v=""/>
    <m/>
    <s v="TS-F-01:1/_x000a_O1011113:1A"/>
    <s v="TS-F-01:2/_x000a_O1011113:1B"/>
  </r>
  <r>
    <s v="01"/>
    <m/>
    <s v="Сигнал"/>
    <s v="17-H -100702"/>
    <s v="17HS100702"/>
    <s v="10"/>
    <s v="COMPRESSOR SEQUENCE STOP BUTTON"/>
    <s v="КНОПКА ПУСКА КОМПРЕССОРА"/>
    <s v="Hand Switch"/>
    <s v="4124-GP-VD-BD17917K101004_SH.3"/>
    <x v="17"/>
    <s v="DCS_DI_01"/>
    <m/>
    <x v="130"/>
    <x v="1"/>
    <x v="0"/>
    <x v="8"/>
    <x v="34"/>
    <x v="0"/>
    <x v="0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"/>
    <x v="2"/>
    <x v="1"/>
    <s v="DCS AMMONIA-UTILITIES"/>
    <m/>
    <m/>
    <m/>
    <s v="O1011113"/>
    <n v="2"/>
    <m/>
    <s v=""/>
    <s v="10-Combined Bldgn-N2 plant, Demi water"/>
    <s v=""/>
    <s v=""/>
    <s v=""/>
    <m/>
    <s v=""/>
    <s v=""/>
    <m/>
    <s v="TS-F-01:3/_x000a_O1011113:2A"/>
    <s v="TS-F-01:4/_x000a_O1011113:2B"/>
  </r>
  <r>
    <s v="01"/>
    <m/>
    <s v="Сигнал"/>
    <s v="17-H -100703"/>
    <s v="17HS100703"/>
    <s v="10"/>
    <s v="LAMP TEST BUTTON"/>
    <s v="КНОПКА ПРОВЕРКИ ЛАМП"/>
    <s v="Hand Switch"/>
    <s v="4124-GP-VD-BD17917K101004_SH.3"/>
    <x v="17"/>
    <s v="DCS_DI_01"/>
    <m/>
    <x v="130"/>
    <x v="1"/>
    <x v="1"/>
    <x v="8"/>
    <x v="34"/>
    <x v="1"/>
    <x v="1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3"/>
    <x v="2"/>
    <x v="1"/>
    <s v="DCS AMMONIA-UTILITIES"/>
    <m/>
    <m/>
    <m/>
    <s v="O1011113"/>
    <n v="3"/>
    <m/>
    <s v=""/>
    <s v="10-Combined Bldgn-N2 plant, Demi water"/>
    <s v=""/>
    <s v=""/>
    <s v=""/>
    <m/>
    <s v=""/>
    <s v=""/>
    <m/>
    <s v="TS-F-01:5/_x000a_O1011113:3A"/>
    <s v="TS-F-01:6/_x000a_O1011113:3B"/>
  </r>
  <r>
    <s v="01"/>
    <m/>
    <s v="Сигнал"/>
    <s v="17-H -100704"/>
    <s v="17HS100704"/>
    <s v="10"/>
    <s v="RESET BUTTON"/>
    <s v="КНОПКА СБРОСА"/>
    <s v="Reset Switch"/>
    <s v="4124-GP-VD-BD17917K101004_SH.3"/>
    <x v="17"/>
    <s v="DCS_DI_01"/>
    <m/>
    <x v="130"/>
    <x v="1"/>
    <x v="2"/>
    <x v="8"/>
    <x v="34"/>
    <x v="2"/>
    <x v="2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4"/>
    <x v="2"/>
    <x v="1"/>
    <s v="DCS AMMONIA-UTILITIES"/>
    <m/>
    <m/>
    <m/>
    <s v="O1011113"/>
    <n v="4"/>
    <m/>
    <s v=""/>
    <s v="10-Combined Bldgn-N2 plant, Demi water"/>
    <s v=""/>
    <s v=""/>
    <s v=""/>
    <m/>
    <s v=""/>
    <s v=""/>
    <m/>
    <s v="TS-F-01:7/_x000a_O1011113:4A"/>
    <s v="TS-F-01:8/_x000a_O1011113:4B"/>
  </r>
  <r>
    <s v="01"/>
    <m/>
    <s v="Сигнал"/>
    <s v="17-H -100705"/>
    <s v="17HS100705A"/>
    <s v="10"/>
    <s v="0-50 % CAPACITY SELECTOR"/>
    <s v="ВЫБОР МОЩНОСТИ 0-50%"/>
    <s v="Selector Switch"/>
    <s v="4124-GP-VD-BD17917K101004_SH.3"/>
    <x v="17"/>
    <s v="DCS_DI_01"/>
    <m/>
    <x v="130"/>
    <x v="1"/>
    <x v="3"/>
    <x v="8"/>
    <x v="34"/>
    <x v="3"/>
    <x v="3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5"/>
    <x v="2"/>
    <x v="1"/>
    <s v="DCS AMMONIA-UTILITIES"/>
    <m/>
    <m/>
    <m/>
    <s v="O1011113"/>
    <n v="5"/>
    <m/>
    <s v=""/>
    <s v="10-Combined Bldgn-N2 plant, Demi water"/>
    <s v=""/>
    <s v=""/>
    <s v=""/>
    <m/>
    <s v=""/>
    <s v=""/>
    <m/>
    <s v="TS-F-01:9/_x000a_O1011113:5A"/>
    <s v="TS-F-01:10/_x000a_O1011113:5B"/>
  </r>
  <r>
    <s v="01"/>
    <m/>
    <s v="Сигнал"/>
    <s v="17-H -100706"/>
    <s v="17HS100706"/>
    <s v="10"/>
    <s v="LOCAL / REMOTE SELECTOR"/>
    <s v="ВЫБОР МЕСТН/ДИСТАНЦ"/>
    <s v="Selector Switch"/>
    <s v="4124-GP-VD-BD17917K101004_SH.3"/>
    <x v="17"/>
    <s v="DCS_DI_01"/>
    <m/>
    <x v="130"/>
    <x v="1"/>
    <x v="4"/>
    <x v="8"/>
    <x v="34"/>
    <x v="4"/>
    <x v="4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6"/>
    <x v="2"/>
    <x v="1"/>
    <s v="DCS AMMONIA-UTILITIES"/>
    <m/>
    <m/>
    <m/>
    <s v="O1011113"/>
    <n v="6"/>
    <m/>
    <s v=""/>
    <s v="10-Combined Bldgn-N2 plant, Demi water"/>
    <s v=""/>
    <s v=""/>
    <s v=""/>
    <m/>
    <s v=""/>
    <s v=""/>
    <m/>
    <s v="TS-F-01:11/_x000a_O1011113:6A"/>
    <s v="TS-F-01:12/_x000a_O1011113:6B"/>
  </r>
  <r>
    <s v="01"/>
    <m/>
    <s v="Сигнал"/>
    <s v="17-T -100738"/>
    <s v="17TSHH100738"/>
    <s v="10"/>
    <s v="CRANKCASE LUBE OIL HEATER TEMPERATURE"/>
    <s v="ПОДОГРЕВ СМАЗ МАСЛА В КАРТЕРЕ"/>
    <s v="Temperature Switch"/>
    <s v="4124-GP-VD-BD17917K101004_SH.4"/>
    <x v="17"/>
    <s v="DCS_DI_01"/>
    <m/>
    <x v="130"/>
    <x v="1"/>
    <x v="6"/>
    <x v="8"/>
    <x v="34"/>
    <x v="6"/>
    <x v="6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7"/>
    <x v="2"/>
    <x v="1"/>
    <s v="DCS AMMONIA-UTILITIES"/>
    <m/>
    <m/>
    <m/>
    <s v="O1011113"/>
    <n v="7"/>
    <m/>
    <s v=""/>
    <s v="10-Combined Bldgn-N2 plant, Demi water"/>
    <s v=""/>
    <s v=""/>
    <s v=""/>
    <m/>
    <s v=""/>
    <s v=""/>
    <m/>
    <s v="TS-F-01:13/_x000a_O1011113:7A"/>
    <s v="TS-F-01:14/_x000a_O1011113:7B"/>
  </r>
  <r>
    <s v="01"/>
    <m/>
    <s v="Сигнал"/>
    <s v="17-Z -100769"/>
    <s v="17ZSH100769"/>
    <s v="10"/>
    <s v="FLYWHEEL LOCKING DEVICE LIMIT SWITCH"/>
    <s v="КОНЕЧН ВЫКЛ МАХОВИКА"/>
    <s v="Position High Switch"/>
    <s v="4124-GP-VD-BD17917K101004_SH.3"/>
    <x v="17"/>
    <s v="DCS_DI_01"/>
    <m/>
    <x v="130"/>
    <x v="1"/>
    <x v="7"/>
    <x v="8"/>
    <x v="34"/>
    <x v="7"/>
    <x v="7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8"/>
    <x v="2"/>
    <x v="1"/>
    <s v="DCS AMMONIA-UTILITIES"/>
    <m/>
    <m/>
    <m/>
    <s v="O1011113"/>
    <n v="8"/>
    <m/>
    <s v=""/>
    <s v="10-Combined Bldgn-N2 plant, Demi water"/>
    <s v=""/>
    <s v=""/>
    <s v=""/>
    <m/>
    <s v=""/>
    <s v=""/>
    <m/>
    <s v="TS-F-01:15/_x000a_O1011113:8A"/>
    <s v="TS-F-01:16/_x000a_O1011113:8B"/>
  </r>
  <r>
    <s v="01"/>
    <m/>
    <s v="Сигнал"/>
    <s v="17-X -11281 "/>
    <s v="17XA11281X"/>
    <s v="11"/>
    <s v="OST Common Alarm"/>
    <s v="ОБЩАЯ АВАРИЯ 17-STP-111-A"/>
    <s v="Alarm"/>
    <s v="4124-GG-VD-BD17117P111037_SH.2"/>
    <x v="17"/>
    <s v="DCS_DI_01"/>
    <m/>
    <x v="131"/>
    <x v="12"/>
    <x v="5"/>
    <x v="8"/>
    <x v="37"/>
    <x v="5"/>
    <x v="5"/>
    <x v="0"/>
    <x v="11"/>
    <x v="0"/>
    <s v=""/>
    <s v=""/>
    <s v="O1011113"/>
    <s v="TUA711-DIR32"/>
    <s v="17-SC-DCS-002/O1011113/ 17-MC-DCS-007"/>
    <s v="DB37-*m"/>
    <x v="1"/>
    <s v="CPO101"/>
    <n v="1"/>
    <x v="1"/>
    <x v="65"/>
    <x v="15"/>
    <n v="9"/>
    <x v="2"/>
    <x v="1"/>
    <s v="DCS AMMONIA-UTILITIES"/>
    <m/>
    <m/>
    <m/>
    <s v="O1011113"/>
    <n v="9"/>
    <m/>
    <n v="0.1"/>
    <s v="11-Auxiliary Boiler Area"/>
    <s v=""/>
    <s v=""/>
    <s v=""/>
    <m/>
    <s v=""/>
    <s v=""/>
    <m/>
    <s v="TS-F-05:1/_x000a_O1011113:9A"/>
    <s v="TS-F-05:2/_x000a_O1011113:9B"/>
  </r>
  <r>
    <s v="01"/>
    <m/>
    <s v="Сигнал"/>
    <s v="17-X -113938 -X"/>
    <s v="17XA113938X"/>
    <s v="11"/>
    <s v="17-L-111-STK-101-A OST Common Alarm"/>
    <s v="АВАРИЯ ПУСКА 17-L-111-STK-101-A"/>
    <s v="Alarm"/>
    <s v="4124-FB-VD-BD00317L11111310"/>
    <x v="17"/>
    <s v="DCS_DI_01"/>
    <m/>
    <x v="131"/>
    <x v="12"/>
    <x v="0"/>
    <x v="8"/>
    <x v="37"/>
    <x v="0"/>
    <x v="0"/>
    <x v="0"/>
    <x v="11"/>
    <x v="0"/>
    <s v=""/>
    <s v=""/>
    <s v="O1011113"/>
    <s v="TUA711-DIR32"/>
    <s v="17-SC-DCS-002/O1011113/ 17-MC-DCS-007"/>
    <s v="DB37-*m"/>
    <x v="1"/>
    <s v="CPO101"/>
    <n v="1"/>
    <x v="1"/>
    <x v="65"/>
    <x v="15"/>
    <n v="10"/>
    <x v="2"/>
    <x v="1"/>
    <s v="DCS AMMONIA-UTILITIES"/>
    <m/>
    <m/>
    <m/>
    <s v="O1011113"/>
    <n v="10"/>
    <m/>
    <n v="0.1"/>
    <s v="11-Auxiliary Boiler Area"/>
    <s v=""/>
    <s v=""/>
    <s v=""/>
    <m/>
    <s v=""/>
    <s v=""/>
    <m/>
    <s v="TS-F-05:3/_x000a_O1011113:10A"/>
    <s v="TS-F-05:4/_x000a_O1011113:10B"/>
  </r>
  <r>
    <s v="01"/>
    <m/>
    <s v="Сигнал"/>
    <s v="17-X -01003"/>
    <s v="17XS01003X"/>
    <s v="10"/>
    <s v="Interlock 17-I-1003"/>
    <s v="БЛОКИРОВКА 17-I-1003 СИГНАЛИЗ"/>
    <s v="Exchange Signal"/>
    <s v="4124-GP-VD-BD17917K101004_SH.3"/>
    <x v="17"/>
    <s v="DCS_DI_01"/>
    <m/>
    <x v="132"/>
    <x v="3"/>
    <x v="5"/>
    <x v="8"/>
    <x v="59"/>
    <x v="5"/>
    <x v="5"/>
    <x v="0"/>
    <x v="3"/>
    <x v="0"/>
    <s v=""/>
    <s v=""/>
    <s v="O1011113"/>
    <s v="TUA711-DIR32"/>
    <s v="17-SC-DCS-002/O1011113/ 17-MC-DCS-007"/>
    <s v="DB37-*m"/>
    <x v="1"/>
    <s v="CPO101"/>
    <n v="1"/>
    <x v="1"/>
    <x v="65"/>
    <x v="15"/>
    <n v="11"/>
    <x v="2"/>
    <x v="1"/>
    <s v="DCS AMMONIA-UTILITIES"/>
    <m/>
    <m/>
    <m/>
    <s v="O1011113"/>
    <n v="11"/>
    <m/>
    <s v=""/>
    <s v="10-Combined Bldgn-N2 plant, Demi water"/>
    <s v=""/>
    <s v=""/>
    <s v=""/>
    <m/>
    <s v=""/>
    <s v=""/>
    <m/>
    <s v="TS-F-09:1/_x000a_O1011113:11A"/>
    <s v="TS-F-09:2/_x000a_O1011113:11B"/>
  </r>
  <r>
    <s v="01"/>
    <m/>
    <s v="Сигнал"/>
    <s v="17-B -113818"/>
    <s v="17BL113818X"/>
    <s v="11"/>
    <s v="BRN - 1  - FUEL GAS - ON"/>
    <s v="ГОРЕЛКА 1 - РОЗЖИГ"/>
    <s v="Status Indication"/>
    <s v="4124-FB-VD-BD00317L11111372_SH.3"/>
    <x v="17"/>
    <s v="DCS_DI_01"/>
    <m/>
    <x v="133"/>
    <x v="1"/>
    <x v="5"/>
    <x v="8"/>
    <x v="60"/>
    <x v="5"/>
    <x v="5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2"/>
    <x v="2"/>
    <x v="1"/>
    <s v="DCS AMMONIA-UTILITIES"/>
    <m/>
    <m/>
    <m/>
    <s v="O1011113"/>
    <n v="12"/>
    <m/>
    <s v=""/>
    <s v="11-Auxiliary Boiler Area"/>
    <s v=""/>
    <s v=""/>
    <s v=""/>
    <m/>
    <s v=""/>
    <s v=""/>
    <m/>
    <s v="TS-F-10:1/_x000a_O1011113:12A"/>
    <s v="TS-F-10:2/_x000a_O1011113:12B"/>
  </r>
  <r>
    <s v="01"/>
    <m/>
    <s v="Сигнал"/>
    <s v="17-B -113828"/>
    <s v="17BL113828X"/>
    <s v="11"/>
    <s v="BRN - 2  - FUEL GAS - ON"/>
    <s v="ГОРЕЛКА 2 - РОЗЖИГ"/>
    <s v="Status Indication"/>
    <s v="4124-FB-VD-BD00317L11111372_SH.3"/>
    <x v="17"/>
    <s v="DCS_DI_01"/>
    <m/>
    <x v="133"/>
    <x v="1"/>
    <x v="0"/>
    <x v="8"/>
    <x v="60"/>
    <x v="0"/>
    <x v="0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3"/>
    <x v="2"/>
    <x v="1"/>
    <s v="DCS AMMONIA-UTILITIES"/>
    <m/>
    <m/>
    <m/>
    <s v="O1011113"/>
    <n v="13"/>
    <m/>
    <s v=""/>
    <s v="11-Auxiliary Boiler Area"/>
    <s v=""/>
    <s v=""/>
    <s v=""/>
    <m/>
    <s v=""/>
    <s v=""/>
    <m/>
    <s v="TS-F-10:3/_x000a_O1011113:13A"/>
    <s v="TS-F-10:4/_x000a_O1011113:13B"/>
  </r>
  <r>
    <s v="01"/>
    <m/>
    <s v="Сигнал"/>
    <s v="17-B -113838"/>
    <s v="17BL113838X"/>
    <s v="11"/>
    <s v="BRN - 3  - FUEL GAS - ON"/>
    <s v="ГОРЕЛКА 3 - РОЗЖИГ"/>
    <s v="Status Indication"/>
    <s v="4124-FB-VD-BD00317L11111372_SH.3"/>
    <x v="17"/>
    <s v="DCS_DI_01"/>
    <m/>
    <x v="133"/>
    <x v="1"/>
    <x v="1"/>
    <x v="8"/>
    <x v="60"/>
    <x v="1"/>
    <x v="1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4"/>
    <x v="2"/>
    <x v="1"/>
    <s v="DCS AMMONIA-UTILITIES"/>
    <m/>
    <m/>
    <m/>
    <s v="O1011113"/>
    <n v="14"/>
    <m/>
    <s v=""/>
    <s v="11-Auxiliary Boiler Area"/>
    <s v=""/>
    <s v=""/>
    <s v=""/>
    <m/>
    <s v=""/>
    <s v=""/>
    <m/>
    <s v="TS-F-10:5/_x000a_O1011113:14A"/>
    <s v="TS-F-10:6/_x000a_O1011113:14B"/>
  </r>
  <r>
    <s v="01"/>
    <m/>
    <s v="Сигнал"/>
    <s v="17-B -113848"/>
    <s v="17BL113848X"/>
    <s v="11"/>
    <s v="BRN -4  - FUEL GAS - ON"/>
    <s v="ГОРЕЛКА 4 - РОЗЖИГ"/>
    <s v="Status Indication"/>
    <s v="4124-FB-VD-BD00317L11111372_SH.3"/>
    <x v="17"/>
    <s v="DCS_DI_01"/>
    <m/>
    <x v="133"/>
    <x v="1"/>
    <x v="2"/>
    <x v="8"/>
    <x v="60"/>
    <x v="2"/>
    <x v="2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5"/>
    <x v="2"/>
    <x v="1"/>
    <s v="DCS AMMONIA-UTILITIES"/>
    <m/>
    <m/>
    <m/>
    <s v="O1011113"/>
    <n v="15"/>
    <m/>
    <s v=""/>
    <s v="11-Auxiliary Boiler Area"/>
    <s v=""/>
    <s v=""/>
    <s v=""/>
    <m/>
    <s v=""/>
    <s v=""/>
    <m/>
    <s v="TS-F-10:7/_x000a_O1011113:15A"/>
    <s v="TS-F-10:8/_x000a_O1011113:15B"/>
  </r>
  <r>
    <s v="01"/>
    <m/>
    <s v="Сигнал"/>
    <s v="17-X -113857"/>
    <s v="17XA113857X"/>
    <s v="11"/>
    <s v="ONE PILOT BURNER ON"/>
    <s v="ОДНА ПИЛОТНАЯ ГОРЕЛКА ВКЛ"/>
    <s v="Lamp"/>
    <s v="4124-FB-VD-BD00317L11111372_SH.3"/>
    <x v="17"/>
    <s v="DCS_DI_01"/>
    <m/>
    <x v="133"/>
    <x v="1"/>
    <x v="3"/>
    <x v="8"/>
    <x v="60"/>
    <x v="3"/>
    <x v="3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6"/>
    <x v="2"/>
    <x v="1"/>
    <s v="DCS AMMONIA-UTILITIES"/>
    <m/>
    <m/>
    <m/>
    <s v="O1011113"/>
    <n v="16"/>
    <m/>
    <n v="0.1"/>
    <s v="11-Auxiliary Boiler Area"/>
    <s v=""/>
    <s v=""/>
    <s v=""/>
    <m/>
    <s v=""/>
    <s v=""/>
    <m/>
    <s v="TS-F-10:9/_x000a_O1011113:16A"/>
    <s v="TS-F-10:10/_x000a_O1011113:16B"/>
  </r>
  <r>
    <s v="01"/>
    <m/>
    <s v="Сигнал"/>
    <s v="17-X -113804"/>
    <s v="17XA113804X"/>
    <s v="11"/>
    <s v="WAITING TIME FOR AIR TRIP"/>
    <s v="ВРЕМЯ ОЖИДАНИЯ ПОДАЧИ ВОЗДУХА"/>
    <s v="Lamp"/>
    <s v="4124-FB-VD-BD00317L11111372_SH.3"/>
    <x v="17"/>
    <s v="DCS_DI_01"/>
    <m/>
    <x v="133"/>
    <x v="1"/>
    <x v="4"/>
    <x v="8"/>
    <x v="60"/>
    <x v="4"/>
    <x v="4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7"/>
    <x v="2"/>
    <x v="1"/>
    <s v="DCS AMMONIA-UTILITIES"/>
    <m/>
    <m/>
    <m/>
    <s v="O1011113"/>
    <n v="17"/>
    <m/>
    <n v="0.1"/>
    <s v="11-Auxiliary Boiler Area"/>
    <s v=""/>
    <s v=""/>
    <s v=""/>
    <m/>
    <s v=""/>
    <s v=""/>
    <m/>
    <s v="TS-F-10:11/_x000a_O1011113:17A"/>
    <s v="TS-F-10:12/_x000a_O1011113:17B"/>
  </r>
  <r>
    <s v="01"/>
    <m/>
    <s v="Сигнал"/>
    <s v="17-X -113809"/>
    <s v="17XA113809X"/>
    <s v="11"/>
    <s v="POST PURGE FAILURE"/>
    <s v="СБОЙ ПОСЛЕ ПРОДУВКИ"/>
    <s v="Lamp"/>
    <s v="4124-FB-VD-BD00317L11111372_SH.3"/>
    <x v="17"/>
    <s v="DCS_DI_01"/>
    <m/>
    <x v="133"/>
    <x v="1"/>
    <x v="6"/>
    <x v="8"/>
    <x v="60"/>
    <x v="6"/>
    <x v="6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8"/>
    <x v="2"/>
    <x v="1"/>
    <s v="DCS AMMONIA-UTILITIES"/>
    <m/>
    <m/>
    <m/>
    <s v="O1011113"/>
    <n v="18"/>
    <m/>
    <n v="0.1"/>
    <s v="11-Auxiliary Boiler Area"/>
    <s v=""/>
    <s v=""/>
    <s v=""/>
    <m/>
    <s v=""/>
    <s v=""/>
    <m/>
    <s v="TS-F-10:13/_x000a_O1011113:18A"/>
    <s v="TS-F-10:14/_x000a_O1011113:18B"/>
  </r>
  <r>
    <s v="01"/>
    <m/>
    <s v="Сигнал"/>
    <s v="17-X -113800"/>
    <s v="17XA113800X"/>
    <s v="11"/>
    <s v="BOILER TRIP"/>
    <s v="ПОДАЧА ТОПЛИВА"/>
    <s v="Lamp"/>
    <s v="4124-FB-VD-BD00317L11111372_SH.3"/>
    <x v="17"/>
    <s v="DCS_DI_01"/>
    <m/>
    <x v="133"/>
    <x v="1"/>
    <x v="7"/>
    <x v="8"/>
    <x v="60"/>
    <x v="7"/>
    <x v="7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19"/>
    <x v="2"/>
    <x v="1"/>
    <s v="DCS AMMONIA-UTILITIES"/>
    <m/>
    <m/>
    <m/>
    <s v="O1011113"/>
    <n v="19"/>
    <m/>
    <n v="0.1"/>
    <s v="11-Auxiliary Boiler Area"/>
    <s v=""/>
    <s v=""/>
    <s v=""/>
    <m/>
    <s v=""/>
    <s v=""/>
    <m/>
    <s v="TS-F-10:15/_x000a_O1011113:19A"/>
    <s v="TS-F-10:16/_x000a_O1011113:19B"/>
  </r>
  <r>
    <s v="01"/>
    <m/>
    <s v="Сигнал"/>
    <s v="17-X -113803"/>
    <s v="17XA113803X"/>
    <s v="11"/>
    <s v="NATURAL DRAFT REQUESTED"/>
    <s v="ЗАПРОС ???"/>
    <s v="Lamp"/>
    <s v="4124-FB-VD-BD00317L11111372_SH.3"/>
    <x v="17"/>
    <s v="DCS_DI_01"/>
    <m/>
    <x v="133"/>
    <x v="1"/>
    <x v="10"/>
    <x v="8"/>
    <x v="60"/>
    <x v="10"/>
    <x v="10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0"/>
    <x v="2"/>
    <x v="1"/>
    <s v="DCS AMMONIA-UTILITIES"/>
    <m/>
    <m/>
    <m/>
    <s v="O1011113"/>
    <n v="20"/>
    <m/>
    <n v="0.1"/>
    <s v="11-Auxiliary Boiler Area"/>
    <s v=""/>
    <s v=""/>
    <s v=""/>
    <m/>
    <s v=""/>
    <s v=""/>
    <m/>
    <s v="TS-F-10:17/_x000a_O1011113:20A"/>
    <s v="TS-F-10:18/_x000a_O1011113:20B"/>
  </r>
  <r>
    <s v="01"/>
    <m/>
    <s v="Сигнал"/>
    <s v="17-X -100245"/>
    <s v="17XA100245AY"/>
    <s v="10"/>
    <s v="Nitrogen Package OSS Train A activation Alarm"/>
    <s v="ПОДАЧА АЗОТА ТРЕНИРОВКА А "/>
    <s v="Exchange Signal"/>
    <s v="4124-FY-VD-BD17517L10100002"/>
    <x v="17"/>
    <s v="DCS_DI_01"/>
    <m/>
    <x v="134"/>
    <x v="0"/>
    <x v="1"/>
    <x v="8"/>
    <x v="30"/>
    <x v="1"/>
    <x v="1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21"/>
    <x v="2"/>
    <x v="1"/>
    <s v="DCS AMMONIA-UTILITIES"/>
    <m/>
    <m/>
    <m/>
    <s v="O1011113"/>
    <n v="21"/>
    <m/>
    <s v=""/>
    <s v="10-Combined Bldgn-N2 plant, Demi water"/>
    <s v=""/>
    <s v=""/>
    <s v=""/>
    <m/>
    <s v=""/>
    <s v=""/>
    <m/>
    <s v="TS-H-04:5/_x000a_O1011113:21A"/>
    <s v="TS-H-04:6/_x000a_O1011113:21B"/>
  </r>
  <r>
    <s v="01"/>
    <m/>
    <s v="Сигнал"/>
    <s v="17-X-100245"/>
    <s v="17XA100245BY"/>
    <s v="10"/>
    <s v="Nitrogen Package OSS Train B activation Alarm"/>
    <s v="ПОДАЧА АЗОТА ТРЕНИРОВКА В"/>
    <s v="Exchange Signal"/>
    <s v="4124-FY-VD-BD17517L10100002"/>
    <x v="17"/>
    <s v="DCS_DI_01"/>
    <m/>
    <x v="134"/>
    <x v="0"/>
    <x v="2"/>
    <x v="8"/>
    <x v="30"/>
    <x v="2"/>
    <x v="2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22"/>
    <x v="2"/>
    <x v="1"/>
    <s v="DCS AMMONIA-UTILITIES"/>
    <m/>
    <m/>
    <m/>
    <s v="O1011113"/>
    <n v="22"/>
    <m/>
    <s v=""/>
    <s v="10-Combined Bldgn-N2 plant, Demi water"/>
    <s v=""/>
    <s v=""/>
    <s v=""/>
    <m/>
    <s v=""/>
    <s v=""/>
    <m/>
    <s v="TS-H-04:7/_x000a_O1011113:22A"/>
    <s v="TS-H-04:8/_x000a_O1011113:22B"/>
  </r>
  <r>
    <s v="01"/>
    <m/>
    <s v="Сигнал"/>
    <s v="17-H -090213"/>
    <s v="17XS090213X"/>
    <s v="10"/>
    <s v="FAULT STATUS OF PLCs"/>
    <s v="СТАТУС ОШИБКИ КОНТРОЛЛЕРА"/>
    <s v="Exchange Signal"/>
    <s v="4124-GY-VD-BD17517L091090"/>
    <x v="17"/>
    <s v="DCS_DI_01"/>
    <m/>
    <x v="135"/>
    <x v="0"/>
    <x v="4"/>
    <x v="8"/>
    <x v="61"/>
    <x v="4"/>
    <x v="4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23"/>
    <x v="2"/>
    <x v="1"/>
    <s v="DCS AMMONIA-UTILITIES"/>
    <m/>
    <m/>
    <m/>
    <s v="O1011113"/>
    <n v="23"/>
    <m/>
    <s v=""/>
    <s v="10-Combined Bldgn-N2 plant, Demi water"/>
    <s v=""/>
    <s v=""/>
    <s v=""/>
    <m/>
    <s v=""/>
    <s v=""/>
    <m/>
    <s v="TS-F-17:11/_x000a_O1011113:23A"/>
    <s v="TS-F-17:12/_x000a_O1011113:23B"/>
  </r>
  <r>
    <s v="01"/>
    <m/>
    <s v="Сигнал"/>
    <s v="17-H -113930"/>
    <s v="17HS113930A"/>
    <s v="11"/>
    <s v="STEAM TURBINE START"/>
    <s v="ПУСК ПАРОВОЙ ТУРБИНЫ СИГНАЛИЗ"/>
    <s v="Hand Switch"/>
    <s v="4124-FB-VD-BD00317L11111310"/>
    <x v="17"/>
    <s v="DCS_DI_01"/>
    <m/>
    <x v="136"/>
    <x v="1"/>
    <x v="5"/>
    <x v="8"/>
    <x v="35"/>
    <x v="5"/>
    <x v="5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4"/>
    <x v="2"/>
    <x v="1"/>
    <s v="DCS AMMONIA-UTILITIES"/>
    <m/>
    <m/>
    <m/>
    <s v="O1011113"/>
    <n v="24"/>
    <m/>
    <s v=""/>
    <s v="11-Auxiliary Boiler Area"/>
    <s v=""/>
    <s v=""/>
    <s v=""/>
    <m/>
    <s v=""/>
    <s v=""/>
    <m/>
    <s v="TS-F-02:1/_x000a_O1011113:24A"/>
    <s v="TS-F-02:2/_x000a_O1011113:24B"/>
  </r>
  <r>
    <s v="01"/>
    <m/>
    <s v="Сигнал"/>
    <s v="17-H -113931"/>
    <s v="17HS113931A"/>
    <s v="11"/>
    <s v="STEAM TURBINE STOP"/>
    <s v="СТОП  ПАРОВОЙ ТУРБИНЫ СИГНАЛИЗ"/>
    <s v="Hand Switch"/>
    <s v="4124-FB-VD-BD00317L11111310"/>
    <x v="17"/>
    <s v="DCS_DI_01"/>
    <m/>
    <x v="136"/>
    <x v="1"/>
    <x v="0"/>
    <x v="8"/>
    <x v="35"/>
    <x v="0"/>
    <x v="0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5"/>
    <x v="2"/>
    <x v="1"/>
    <s v="DCS AMMONIA-UTILITIES"/>
    <m/>
    <m/>
    <m/>
    <s v="O1011113"/>
    <n v="25"/>
    <m/>
    <s v=""/>
    <s v="11-Auxiliary Boiler Area"/>
    <s v=""/>
    <s v=""/>
    <s v=""/>
    <m/>
    <s v=""/>
    <s v=""/>
    <m/>
    <s v="TS-F-02:3/_x000a_O1011113:25A"/>
    <s v="TS-F-02:4/_x000a_O1011113:25B"/>
  </r>
  <r>
    <s v="01"/>
    <m/>
    <s v="Сигнал"/>
    <s v="17-H -113932"/>
    <s v="17HS113932"/>
    <s v="11"/>
    <s v="STEAM TURBINE HAND/OFF/AUTO"/>
    <s v="ПАРОВАЯ ТУРБИНА РУЧН/ВЫКЛ/АВТО"/>
    <s v="Hand Switch"/>
    <s v="4124-FB-VD-BD00317L11111310"/>
    <x v="17"/>
    <s v="DCS_DI_01"/>
    <m/>
    <x v="136"/>
    <x v="1"/>
    <x v="1"/>
    <x v="8"/>
    <x v="35"/>
    <x v="1"/>
    <x v="1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6"/>
    <x v="2"/>
    <x v="1"/>
    <s v="DCS AMMONIA-UTILITIES"/>
    <m/>
    <m/>
    <m/>
    <s v="O1011113"/>
    <n v="26"/>
    <m/>
    <s v=""/>
    <s v="11-Auxiliary Boiler Area"/>
    <s v=""/>
    <s v=""/>
    <s v=""/>
    <m/>
    <s v=""/>
    <s v=""/>
    <m/>
    <s v="TS-F-02:5/_x000a_O1011113:26A"/>
    <s v="TS-F-02:6/_x000a_O1011113:26B"/>
  </r>
  <r>
    <s v="01"/>
    <m/>
    <s v="Сигнал"/>
    <s v="17-H -113933"/>
    <s v="17HS113933"/>
    <s v="11"/>
    <s v="STEAM TURBINE RAISE SPEED"/>
    <s v="ПАРОВАЯ ТУРБИНА СКОРОСТЬ МАХ"/>
    <s v="Hand Switch"/>
    <s v="4124-FB-VD-BD00317L11111310"/>
    <x v="17"/>
    <s v="DCS_DI_01"/>
    <m/>
    <x v="136"/>
    <x v="1"/>
    <x v="2"/>
    <x v="8"/>
    <x v="35"/>
    <x v="2"/>
    <x v="2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7"/>
    <x v="2"/>
    <x v="1"/>
    <s v="DCS AMMONIA-UTILITIES"/>
    <m/>
    <m/>
    <m/>
    <s v="O1011113"/>
    <n v="27"/>
    <m/>
    <s v=""/>
    <s v="11-Auxiliary Boiler Area"/>
    <s v=""/>
    <s v=""/>
    <s v=""/>
    <m/>
    <s v=""/>
    <s v=""/>
    <m/>
    <s v="TS-F-02:7/_x000a_O1011113:27A"/>
    <s v="TS-F-02:8/_x000a_O1011113:27B"/>
  </r>
  <r>
    <s v="01"/>
    <m/>
    <s v="Сигнал"/>
    <s v="17-H -113934"/>
    <s v="17HS113934"/>
    <s v="11"/>
    <s v="STEAM TURBINE LOWER SPEED"/>
    <s v="ПАРОВАЯ ТУРБИНА НИЗКАЯ СКОРОСТЬ"/>
    <s v="Hand Switch"/>
    <s v="4124-FB-VD-BD00317L11111310"/>
    <x v="17"/>
    <s v="DCS_DI_01"/>
    <m/>
    <x v="136"/>
    <x v="1"/>
    <x v="3"/>
    <x v="8"/>
    <x v="35"/>
    <x v="3"/>
    <x v="3"/>
    <x v="0"/>
    <x v="1"/>
    <x v="0"/>
    <s v=""/>
    <s v=""/>
    <s v="O1011113"/>
    <s v="TUA711-DIR32"/>
    <s v="17-SC-DCS-002/O1011113/ 17-MC-DCS-007"/>
    <s v="DB37-*m"/>
    <x v="1"/>
    <s v="CPO101"/>
    <n v="1"/>
    <x v="1"/>
    <x v="65"/>
    <x v="15"/>
    <n v="28"/>
    <x v="2"/>
    <x v="1"/>
    <s v="DCS AMMONIA-UTILITIES"/>
    <m/>
    <m/>
    <m/>
    <s v="O1011113"/>
    <n v="28"/>
    <m/>
    <s v=""/>
    <s v="11-Auxiliary Boiler Area"/>
    <s v=""/>
    <s v=""/>
    <s v=""/>
    <m/>
    <s v=""/>
    <s v=""/>
    <m/>
    <s v="TS-F-02:9/_x000a_O1011113:28A"/>
    <s v="TS-F-02:10/_x000a_O1011113:28B"/>
  </r>
  <r>
    <s v="01"/>
    <m/>
    <s v="Сигнал"/>
    <s v="17-H -090301"/>
    <s v="17HS090301"/>
    <s v="10"/>
    <s v=" Dryer Start for TRAIN A"/>
    <s v="ПУСК ОСУШКИ ПОТОКА А "/>
    <s v="Hand Switch"/>
    <s v="4124-GY-VD-BD17517L091091_SH.2"/>
    <x v="17"/>
    <s v="DCS_DI_01"/>
    <m/>
    <x v="137"/>
    <x v="0"/>
    <x v="5"/>
    <x v="8"/>
    <x v="39"/>
    <x v="5"/>
    <x v="5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29"/>
    <x v="2"/>
    <x v="1"/>
    <s v="DCS AMMONIA-UTILITIES"/>
    <m/>
    <m/>
    <m/>
    <s v="O1011113"/>
    <n v="29"/>
    <m/>
    <s v=""/>
    <s v="10-Combined Bldgn-N2 plant, Demi water"/>
    <s v=""/>
    <s v=""/>
    <s v=""/>
    <m/>
    <s v=""/>
    <s v=""/>
    <m/>
    <s v="TS-F-03:1/_x000a_O1011113:29A"/>
    <s v="TS-F-03:2/_x000a_O1011113:29B"/>
  </r>
  <r>
    <s v="01"/>
    <m/>
    <s v="Сигнал"/>
    <s v="17-H -090302"/>
    <s v="17HS090302"/>
    <s v="10"/>
    <s v="Dryer STOP TRAIN A"/>
    <s v="СТОП ОСУШКИ ПОТОКА А "/>
    <s v="Hand Switch"/>
    <s v="4124-GY-VD-BD17517L091091_SH.2"/>
    <x v="17"/>
    <s v="DCS_DI_01"/>
    <m/>
    <x v="137"/>
    <x v="0"/>
    <x v="0"/>
    <x v="8"/>
    <x v="39"/>
    <x v="0"/>
    <x v="0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30"/>
    <x v="2"/>
    <x v="1"/>
    <s v="DCS AMMONIA-UTILITIES"/>
    <m/>
    <m/>
    <m/>
    <s v="O1011113"/>
    <n v="30"/>
    <m/>
    <s v=""/>
    <s v="10-Combined Bldgn-N2 plant, Demi water"/>
    <s v=""/>
    <s v=""/>
    <s v=""/>
    <m/>
    <s v=""/>
    <s v=""/>
    <m/>
    <s v="TS-F-03:3/_x000a_O1011113:30A"/>
    <s v="TS-F-03:4/_x000a_O1011113:30B"/>
  </r>
  <r>
    <s v="01"/>
    <m/>
    <s v="Сигнал"/>
    <s v="17-H -090303"/>
    <s v="17HS090303"/>
    <s v="10"/>
    <s v="Dryer LAMP TEST TRAIN A"/>
    <s v="ПРОВЕРКА ЛАМП ОСУШКИ ПОТОКА А"/>
    <s v="Hand Switch"/>
    <s v="4124-GY-VD-BD17517L091091_SH.2"/>
    <x v="17"/>
    <s v="DCS_DI_01"/>
    <m/>
    <x v="137"/>
    <x v="0"/>
    <x v="1"/>
    <x v="8"/>
    <x v="39"/>
    <x v="1"/>
    <x v="1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31"/>
    <x v="2"/>
    <x v="1"/>
    <s v="DCS AMMONIA-UTILITIES"/>
    <m/>
    <m/>
    <m/>
    <s v="O1011113"/>
    <n v="31"/>
    <m/>
    <s v=""/>
    <s v="10-Combined Bldgn-N2 plant, Demi water"/>
    <s v=""/>
    <s v=""/>
    <s v=""/>
    <m/>
    <s v=""/>
    <s v=""/>
    <m/>
    <s v="TS-F-03:5/_x000a_O1011113:31A"/>
    <s v="TS-F-03:6/_x000a_O1011113:31B"/>
  </r>
  <r>
    <s v="01"/>
    <m/>
    <s v="Сигнал"/>
    <s v="17-H -090304"/>
    <s v="17HS090304"/>
    <s v="10"/>
    <s v="Dryer LOCAL/REMOTE TRAIN A"/>
    <s v="ОСУШКА ПОТОКА А МЕСТН/ДИСТАНЦ"/>
    <s v="Hand Switch"/>
    <s v="4124-GY-VD-BD17517L091091_SH.2"/>
    <x v="17"/>
    <s v="DCS_DI_01"/>
    <m/>
    <x v="137"/>
    <x v="0"/>
    <x v="2"/>
    <x v="8"/>
    <x v="39"/>
    <x v="2"/>
    <x v="2"/>
    <x v="0"/>
    <x v="0"/>
    <x v="0"/>
    <s v=""/>
    <s v=""/>
    <s v="O1011113"/>
    <s v="TUA711-DIR32"/>
    <s v="17-SC-DCS-002/O1011113/ 17-MC-DCS-007"/>
    <s v="DB37-*m"/>
    <x v="1"/>
    <s v="CPO101"/>
    <n v="1"/>
    <x v="1"/>
    <x v="65"/>
    <x v="15"/>
    <n v="32"/>
    <x v="2"/>
    <x v="1"/>
    <s v="DCS AMMONIA-UTILITIES"/>
    <m/>
    <m/>
    <m/>
    <s v="O1011113"/>
    <n v="32"/>
    <m/>
    <s v=""/>
    <s v="10-Combined Bldgn-N2 plant, Demi water"/>
    <s v=""/>
    <s v=""/>
    <s v=""/>
    <m/>
    <s v=""/>
    <s v=""/>
    <m/>
    <s v="TS-F-03:7/_x000a_O1011113:32A"/>
    <s v="TS-F-03:8/_x000a_O1011113:32B"/>
  </r>
  <r>
    <s v="01"/>
    <m/>
    <s v="Сигнал"/>
    <s v="17-H -100705"/>
    <s v="17HS100705B"/>
    <s v="10"/>
    <s v="50-100 % CAPACITY SELECTOR"/>
    <s v="ВЫБОР МОЩНОСТИ 0-100%"/>
    <s v="Selector Switch"/>
    <s v="4124-GP-VD-BD17917K101004_SH.3"/>
    <x v="17"/>
    <s v="DCS_DI_01"/>
    <m/>
    <x v="130"/>
    <x v="1"/>
    <x v="10"/>
    <x v="8"/>
    <x v="34"/>
    <x v="10"/>
    <x v="10"/>
    <x v="0"/>
    <x v="1"/>
    <x v="0"/>
    <s v=""/>
    <s v=""/>
    <s v="O1011114"/>
    <s v="TUA711-DIR32"/>
    <s v="17-SC-DCS-002/O1011114/ 17-MC-DCS-007"/>
    <s v="DB37-*m"/>
    <x v="1"/>
    <s v="CPO101"/>
    <n v="1"/>
    <x v="1"/>
    <x v="66"/>
    <x v="13"/>
    <n v="1"/>
    <x v="2"/>
    <x v="1"/>
    <s v="DCS AMMONIA-UTILITIES"/>
    <m/>
    <m/>
    <m/>
    <s v="O1011114"/>
    <n v="1"/>
    <m/>
    <s v=""/>
    <s v="10-Combined Bldgn-N2 plant, Demi water"/>
    <s v=""/>
    <s v=""/>
    <s v=""/>
    <m/>
    <s v=""/>
    <s v=""/>
    <m/>
    <s v="TS-F-01:17/_x000a_O1011114:1A"/>
    <s v="TS-F-01:18/_x000a_O1011114:1B"/>
  </r>
  <r>
    <s v="01"/>
    <m/>
    <s v="Сигнал"/>
    <s v="17-H -11250  -A"/>
    <s v="17HS11250A"/>
    <s v="11"/>
    <s v="Turbine Start"/>
    <s v="ПУСК ТУРБИНЫ СИГНАЛИЗАЦИЯ "/>
    <s v="Hand Switch"/>
    <s v="4124-GG-VD-BD17117P111037_SH.2"/>
    <x v="17"/>
    <s v="DCS_DI_01"/>
    <m/>
    <x v="138"/>
    <x v="0"/>
    <x v="5"/>
    <x v="8"/>
    <x v="62"/>
    <x v="5"/>
    <x v="5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2"/>
    <x v="2"/>
    <x v="1"/>
    <s v="DCS AMMONIA-UTILITIES"/>
    <m/>
    <m/>
    <m/>
    <s v="O1011114"/>
    <n v="2"/>
    <m/>
    <s v=""/>
    <s v="11-Auxiliary Boiler Area"/>
    <s v=""/>
    <s v=""/>
    <s v=""/>
    <m/>
    <s v=""/>
    <s v=""/>
    <m/>
    <s v="TS-F-15:1/_x000a_O1011114:2A"/>
    <s v="TS-F-15:2/_x000a_O1011114:2B"/>
  </r>
  <r>
    <s v="01"/>
    <m/>
    <s v="Сигнал"/>
    <s v="17-H -11250  -B"/>
    <s v="17HS11250B"/>
    <s v="11"/>
    <s v="Turbine Stop"/>
    <s v="СТОП ТУРБИНЫ СИГНАЛИЗАЦИЯ "/>
    <s v="Hand Switch"/>
    <s v="4124-GG-VD-BD17117P111037_SH.2"/>
    <x v="17"/>
    <s v="DCS_DI_01"/>
    <m/>
    <x v="138"/>
    <x v="0"/>
    <x v="0"/>
    <x v="8"/>
    <x v="62"/>
    <x v="0"/>
    <x v="0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3"/>
    <x v="2"/>
    <x v="1"/>
    <s v="DCS AMMONIA-UTILITIES"/>
    <m/>
    <m/>
    <m/>
    <s v="O1011114"/>
    <n v="3"/>
    <m/>
    <s v=""/>
    <s v="11-Auxiliary Boiler Area"/>
    <s v=""/>
    <s v=""/>
    <s v=""/>
    <m/>
    <s v=""/>
    <s v=""/>
    <m/>
    <s v="TS-F-15:3/_x000a_O1011114:3A"/>
    <s v="TS-F-15:4/_x000a_O1011114:3B"/>
  </r>
  <r>
    <s v="01"/>
    <m/>
    <s v="Сигнал"/>
    <s v="17-H -11250  -C"/>
    <s v="17HS11250C"/>
    <s v="11"/>
    <s v="Turbine Local / Remote"/>
    <s v="ТУРБИНА МЕСТН/ДИСТАНЦ"/>
    <s v="Local Remote Switch"/>
    <s v="4124-GG-VD-BD17117P111037_SH.2"/>
    <x v="17"/>
    <s v="DCS_DI_01"/>
    <m/>
    <x v="138"/>
    <x v="0"/>
    <x v="1"/>
    <x v="8"/>
    <x v="62"/>
    <x v="1"/>
    <x v="1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4"/>
    <x v="2"/>
    <x v="1"/>
    <s v="DCS AMMONIA-UTILITIES"/>
    <m/>
    <m/>
    <m/>
    <s v="O1011114"/>
    <n v="4"/>
    <m/>
    <s v=""/>
    <s v="11-Auxiliary Boiler Area"/>
    <s v=""/>
    <s v=""/>
    <s v=""/>
    <m/>
    <s v=""/>
    <s v=""/>
    <m/>
    <s v="TS-F-15:5/_x000a_O1011114:4A"/>
    <s v="TS-F-15:6/_x000a_O1011114:4B"/>
  </r>
  <r>
    <s v="01"/>
    <m/>
    <s v="Сигнал"/>
    <s v="17-H -11250  -D"/>
    <s v="17HS11250D"/>
    <s v="11"/>
    <s v="Turbine Speed Raise"/>
    <s v="ТУРБИНА ПОВЫШЕННАЯ СКОРОСТЬ"/>
    <s v="Hand Switch"/>
    <s v="4124-GG-VD-BD17117P111037_SH.2"/>
    <x v="17"/>
    <s v="DCS_DI_01"/>
    <m/>
    <x v="138"/>
    <x v="0"/>
    <x v="2"/>
    <x v="8"/>
    <x v="62"/>
    <x v="2"/>
    <x v="2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5"/>
    <x v="2"/>
    <x v="1"/>
    <s v="DCS AMMONIA-UTILITIES"/>
    <m/>
    <m/>
    <m/>
    <s v="O1011114"/>
    <n v="5"/>
    <m/>
    <s v=""/>
    <s v="11-Auxiliary Boiler Area"/>
    <s v=""/>
    <s v=""/>
    <s v=""/>
    <m/>
    <s v=""/>
    <s v=""/>
    <m/>
    <s v="TS-F-15:7/_x000a_O1011114:5A"/>
    <s v="TS-F-15:8/_x000a_O1011114:5B"/>
  </r>
  <r>
    <s v="01"/>
    <m/>
    <s v="Сигнал"/>
    <s v="17-H -11250  -E"/>
    <s v="17HS11250E"/>
    <s v="11"/>
    <s v="Turbine Speed Lower"/>
    <s v="ТУРБИНА МАЛАЯ СКОРОСТЬ"/>
    <s v="Hand Switch"/>
    <s v="4124-GG-VD-BD17117P111037_SH.2"/>
    <x v="17"/>
    <s v="DCS_DI_01"/>
    <m/>
    <x v="138"/>
    <x v="0"/>
    <x v="3"/>
    <x v="8"/>
    <x v="62"/>
    <x v="3"/>
    <x v="3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6"/>
    <x v="2"/>
    <x v="1"/>
    <s v="DCS AMMONIA-UTILITIES"/>
    <m/>
    <m/>
    <m/>
    <s v="O1011114"/>
    <n v="6"/>
    <m/>
    <s v=""/>
    <s v="11-Auxiliary Boiler Area"/>
    <s v=""/>
    <s v=""/>
    <s v=""/>
    <m/>
    <s v=""/>
    <s v=""/>
    <m/>
    <s v="TS-F-15:9/_x000a_O1011114:6A"/>
    <s v="TS-F-15:10/_x000a_O1011114:6B"/>
  </r>
  <r>
    <s v="01"/>
    <m/>
    <s v="Сигнал"/>
    <s v="17-H -11250  -F"/>
    <s v="17HS11250F"/>
    <s v="11"/>
    <s v="Turbine LP Lamp Test"/>
    <n v="0"/>
    <s v="Hand Switch"/>
    <s v="4124-GG-VD-BD17117P111037_SH.2"/>
    <x v="17"/>
    <s v="DCS_DI_01"/>
    <m/>
    <x v="138"/>
    <x v="0"/>
    <x v="4"/>
    <x v="8"/>
    <x v="62"/>
    <x v="4"/>
    <x v="4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7"/>
    <x v="2"/>
    <x v="1"/>
    <s v="DCS AMMONIA-UTILITIES"/>
    <m/>
    <m/>
    <m/>
    <s v="O1011114"/>
    <n v="7"/>
    <m/>
    <s v=""/>
    <s v="11-Auxiliary Boiler Area"/>
    <s v=""/>
    <s v=""/>
    <s v=""/>
    <m/>
    <s v=""/>
    <s v=""/>
    <m/>
    <s v="TS-F-15:11/_x000a_O1011114:7A"/>
    <s v="TS-F-15:12/_x000a_O1011114:7B"/>
  </r>
  <r>
    <s v="01"/>
    <m/>
    <s v="Сигнал"/>
    <s v="17-H -090351"/>
    <s v="17HS090351"/>
    <s v="10"/>
    <s v="Dryer Start for TRAIN B"/>
    <s v="ПУСК ОСУШКИ ПОТОКА В "/>
    <s v="Hand Switch"/>
    <s v="4124-GY-VD-BD17517L091091_SH.2"/>
    <x v="17"/>
    <s v="DCS_DI_01"/>
    <m/>
    <x v="139"/>
    <x v="0"/>
    <x v="5"/>
    <x v="8"/>
    <x v="36"/>
    <x v="5"/>
    <x v="5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8"/>
    <x v="2"/>
    <x v="1"/>
    <s v="DCS AMMONIA-UTILITIES"/>
    <m/>
    <m/>
    <m/>
    <s v="O1011114"/>
    <n v="8"/>
    <m/>
    <s v=""/>
    <s v="10-Combined Bldgn-N2 plant, Demi water"/>
    <s v=""/>
    <s v=""/>
    <s v=""/>
    <m/>
    <s v=""/>
    <s v=""/>
    <m/>
    <s v="TS-F-04:1/_x000a_O1011114:8A"/>
    <s v="TS-F-04:2/_x000a_O1011114:8B"/>
  </r>
  <r>
    <s v="01"/>
    <m/>
    <s v="Сигнал"/>
    <s v="17-H -090352"/>
    <s v="17HS090352"/>
    <s v="10"/>
    <s v="Dryer STOP TRAIN B"/>
    <s v="СТОП ОСУШКИ ПОТОКА В "/>
    <s v="Hand Switch"/>
    <s v="4124-GY-VD-BD17517L091091_SH.2"/>
    <x v="17"/>
    <s v="DCS_DI_01"/>
    <m/>
    <x v="139"/>
    <x v="0"/>
    <x v="0"/>
    <x v="8"/>
    <x v="36"/>
    <x v="0"/>
    <x v="0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9"/>
    <x v="2"/>
    <x v="1"/>
    <s v="DCS AMMONIA-UTILITIES"/>
    <m/>
    <m/>
    <m/>
    <s v="O1011114"/>
    <n v="9"/>
    <m/>
    <s v=""/>
    <s v="10-Combined Bldgn-N2 plant, Demi water"/>
    <s v=""/>
    <s v=""/>
    <s v=""/>
    <m/>
    <s v=""/>
    <s v=""/>
    <m/>
    <s v="TS-F-04:3/_x000a_O1011114:9A"/>
    <s v="TS-F-04:4/_x000a_O1011114:9B"/>
  </r>
  <r>
    <s v="01"/>
    <m/>
    <s v="Сигнал"/>
    <s v="17-H -090353"/>
    <s v="17HS090353"/>
    <s v="10"/>
    <s v="Dryer LAMP TEST TRAIN B"/>
    <s v="ПРОВЕРКА ЛАМП ОСУШКИ ПОТОКА В"/>
    <s v="Hand Switch"/>
    <s v="4124-GY-VD-BD17517L091091_SH.2"/>
    <x v="17"/>
    <s v="DCS_DI_01"/>
    <m/>
    <x v="139"/>
    <x v="0"/>
    <x v="1"/>
    <x v="8"/>
    <x v="36"/>
    <x v="1"/>
    <x v="1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0"/>
    <x v="2"/>
    <x v="1"/>
    <s v="DCS AMMONIA-UTILITIES"/>
    <m/>
    <m/>
    <m/>
    <s v="O1011114"/>
    <n v="10"/>
    <m/>
    <s v=""/>
    <s v="10-Combined Bldgn-N2 plant, Demi water"/>
    <s v=""/>
    <s v=""/>
    <s v=""/>
    <m/>
    <s v=""/>
    <s v=""/>
    <m/>
    <s v="TS-F-04:5/_x000a_O1011114:10A"/>
    <s v="TS-F-04:6/_x000a_O1011114:10B"/>
  </r>
  <r>
    <s v="01"/>
    <m/>
    <s v="Сигнал"/>
    <s v="17-H -090354"/>
    <s v="17HS090354"/>
    <s v="10"/>
    <s v="Dryer LOCAL/REMOTE TRAIN B"/>
    <s v="ОСУШКА ПОТОКА В МЕСТН/ДИСТАНЦ"/>
    <s v="Hand Switch"/>
    <s v="4124-GY-VD-BD17517L091091_SH.2"/>
    <x v="17"/>
    <s v="DCS_DI_01"/>
    <m/>
    <x v="139"/>
    <x v="0"/>
    <x v="2"/>
    <x v="8"/>
    <x v="36"/>
    <x v="2"/>
    <x v="2"/>
    <x v="0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1"/>
    <x v="2"/>
    <x v="1"/>
    <s v="DCS AMMONIA-UTILITIES"/>
    <m/>
    <m/>
    <m/>
    <s v="O1011114"/>
    <n v="11"/>
    <m/>
    <s v=""/>
    <s v="10-Combined Bldgn-N2 plant, Demi water"/>
    <s v=""/>
    <s v=""/>
    <s v=""/>
    <m/>
    <s v=""/>
    <s v=""/>
    <m/>
    <s v="TS-F-04:7/_x000a_O1011114:11A"/>
    <s v="TS-F-04:8/_x000a_O1011114:11B"/>
  </r>
  <r>
    <s v="01"/>
    <m/>
    <s v="Сигнал"/>
    <s v="17-A -17101"/>
    <s v="17FSL17101CV"/>
    <s v="17"/>
    <s v="LP Condensate to Distribution Header"/>
    <n v="0"/>
    <s v="Low Flow Switch (Flow)"/>
    <s v="4124-XZ-DM-21717101"/>
    <x v="17"/>
    <s v="DCS_DI_01"/>
    <m/>
    <x v="140"/>
    <x v="3"/>
    <x v="5"/>
    <x v="8"/>
    <x v="63"/>
    <x v="5"/>
    <x v="5"/>
    <x v="0"/>
    <x v="3"/>
    <x v="0"/>
    <s v=""/>
    <s v=""/>
    <s v="O1011114"/>
    <s v="TUA711-DIR32"/>
    <s v="17-SC-DCS-002/O1011114/ 17-MC-DCS-007"/>
    <s v="DB37-*m"/>
    <x v="1"/>
    <s v="CPO101"/>
    <n v="1"/>
    <x v="1"/>
    <x v="66"/>
    <x v="13"/>
    <n v="12"/>
    <x v="2"/>
    <x v="1"/>
    <s v="DCS AMMONIA-UTILITIES"/>
    <m/>
    <m/>
    <m/>
    <s v="O1011114"/>
    <n v="12"/>
    <m/>
    <s v=""/>
    <s v="17-Glycol Preparation Area"/>
    <s v=""/>
    <s v=""/>
    <s v=""/>
    <m/>
    <s v=""/>
    <s v=""/>
    <m/>
    <s v="TS-H-08:1/_x000a_O1011114:12A"/>
    <s v="TS-H-08:2/_x000a_O1011114:12B"/>
  </r>
  <r>
    <s v="02"/>
    <s v="30.05.2024 изм вид сигнала с DO"/>
    <s v="Сигнал"/>
    <s v="17-A -11301"/>
    <s v="17HS11301MN"/>
    <s v=" 1"/>
    <s v="17-AH-001 CONTINUOUS EMISSION MONITORING SYSTEM"/>
    <s v="17-AH-001 СИСТЕМА НЕПРЕРЫВНОГО МОНИТОРИНГА ВЫБРОСОВ"/>
    <s v="Hand Switch - Maintenance (General)"/>
    <s v="4124-XZ-DM-21711301"/>
    <x v="17"/>
    <s v="DCS_DI_01"/>
    <m/>
    <x v="141"/>
    <x v="0"/>
    <x v="0"/>
    <x v="8"/>
    <x v="64"/>
    <x v="0"/>
    <x v="0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3"/>
    <x v="2"/>
    <x v="1"/>
    <s v="DCS AMMONIA-UTILITIES"/>
    <s v="30.05.2024 изм вид сигнала с DO, изм клеммник"/>
    <m/>
    <m/>
    <s v="O1011114"/>
    <n v="13"/>
    <m/>
    <s v=""/>
    <s v=" 11-Auxiliary Boiler Area"/>
    <s v=""/>
    <s v=""/>
    <s v=""/>
    <m/>
    <s v=""/>
    <s v=""/>
    <m/>
    <s v="TS-F-18:3/_x000a_O1011114:13A"/>
    <s v="TS-F-18:4/_x000a_O1011114:13B"/>
  </r>
  <r>
    <s v="02"/>
    <s v="30.05.2024 изм вид сигнала с DO"/>
    <s v="Сигнал"/>
    <s v="17-A -11301"/>
    <s v="17HS11301ON"/>
    <s v=" 1"/>
    <s v="17-AH-001 CONTINUOUS EMISSION MONITORING SYSTEM"/>
    <s v="17-AH-001 СИСТЕМА НЕПРЕРЫВНОГО МОНИТОРИНГА ВЫБРОСОВ"/>
    <s v="Hand Switch - On Line (General)"/>
    <s v="4124-XZ-DM-21711301"/>
    <x v="17"/>
    <s v="DCS_DI_01"/>
    <m/>
    <x v="141"/>
    <x v="0"/>
    <x v="5"/>
    <x v="8"/>
    <x v="64"/>
    <x v="5"/>
    <x v="5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4"/>
    <x v="2"/>
    <x v="1"/>
    <s v="DCS AMMONIA-UTILITIES"/>
    <s v="30.05.2024 изм вид сигнала с DO, изм клеммник"/>
    <m/>
    <m/>
    <s v="O1011114"/>
    <n v="14"/>
    <m/>
    <s v=""/>
    <s v=" 11-Auxiliary Boiler Area"/>
    <s v=""/>
    <s v=""/>
    <s v=""/>
    <m/>
    <s v=""/>
    <s v=""/>
    <m/>
    <s v="TS-F-18:1/_x000a_O1011114:14A"/>
    <s v="TS-F-18:2/_x000a_O1011114:14B"/>
  </r>
  <r>
    <s v="02"/>
    <s v="30.05.2024 добавлен по TQ_ALL_051"/>
    <s v="Сигнал"/>
    <s v="17AXS11301"/>
    <s v="17AXS11301"/>
    <m/>
    <s v="17-AH-001 CONTINUOUS EMISSION MONITORING SYSTEM"/>
    <s v="17-AH-001 СИСТЕМА НЕПРЕРЫВНОГО МОНИТОРИНГА ВЫБРОСОВ"/>
    <m/>
    <m/>
    <x v="17"/>
    <s v="DCS_DI_01"/>
    <m/>
    <x v="141"/>
    <x v="0"/>
    <x v="1"/>
    <x v="8"/>
    <x v="64"/>
    <x v="1"/>
    <x v="1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5"/>
    <x v="2"/>
    <x v="1"/>
    <s v="DCS AMMONIA-UTILITIES"/>
    <m/>
    <m/>
    <m/>
    <s v="O1011114"/>
    <n v="15"/>
    <m/>
    <s v=""/>
    <m/>
    <s v=""/>
    <s v=""/>
    <s v=""/>
    <m/>
    <s v=""/>
    <s v=""/>
    <m/>
    <s v="TS-F-18:5/_x000a_O1011114:15A"/>
    <s v="TS-F-18:6/_x000a_O1011114:15B"/>
  </r>
  <r>
    <s v="02"/>
    <s v="30.05.2024 добавлен по TQ_ALL_051"/>
    <s v="Сигнал"/>
    <s v="17FSL11301"/>
    <s v="17FSL11301"/>
    <m/>
    <s v="17-AH-001 CONTINUOUS EMISSION MONITORING SYSTEM"/>
    <s v="17-AH-001 СИСТЕМА НЕПРЕРЫВНОГО МОНИТОРИНГА ВЫБРОСОВ"/>
    <m/>
    <m/>
    <x v="17"/>
    <s v="DCS_DI_01"/>
    <m/>
    <x v="141"/>
    <x v="0"/>
    <x v="2"/>
    <x v="8"/>
    <x v="64"/>
    <x v="2"/>
    <x v="2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16"/>
    <x v="2"/>
    <x v="1"/>
    <s v="DCS AMMONIA-UTILITIES"/>
    <m/>
    <m/>
    <m/>
    <s v="O1011114"/>
    <n v="16"/>
    <m/>
    <s v=""/>
    <m/>
    <s v=""/>
    <s v=""/>
    <s v=""/>
    <m/>
    <s v=""/>
    <s v=""/>
    <m/>
    <s v="TS-F-18:7/_x000a_O1011114:16A"/>
    <s v="TS-F-18:8/_x000a_O1011114:16B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17"/>
    <x v="2"/>
    <x v="1"/>
    <s v="DCS AMMONIA-UTILITIES"/>
    <m/>
    <m/>
    <m/>
    <s v="O1011114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18"/>
    <x v="2"/>
    <x v="1"/>
    <s v="DCS AMMONIA-UTILITIES"/>
    <m/>
    <m/>
    <m/>
    <s v="O1011114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19"/>
    <x v="2"/>
    <x v="1"/>
    <s v="DCS AMMONIA-UTILITIES"/>
    <m/>
    <m/>
    <m/>
    <s v="O1011114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0"/>
    <x v="2"/>
    <x v="1"/>
    <s v="DCS AMMONIA-UTILITIES"/>
    <m/>
    <m/>
    <m/>
    <s v="O1011114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1"/>
    <x v="2"/>
    <x v="1"/>
    <s v="DCS AMMONIA-UTILITIES"/>
    <m/>
    <m/>
    <m/>
    <s v="O1011114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2"/>
    <x v="2"/>
    <x v="1"/>
    <s v="DCS AMMONIA-UTILITIES"/>
    <m/>
    <m/>
    <m/>
    <s v="O1011114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3"/>
    <x v="2"/>
    <x v="1"/>
    <s v="DCS AMMONIA-UTILITIES"/>
    <m/>
    <m/>
    <m/>
    <s v="O1011114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4"/>
    <x v="2"/>
    <x v="1"/>
    <s v="DCS AMMONIA-UTILITIES"/>
    <m/>
    <m/>
    <m/>
    <s v="O1011114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1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25"/>
    <x v="2"/>
    <x v="1"/>
    <s v="DCS AMMONIA-UTILITIES"/>
    <m/>
    <m/>
    <m/>
    <s v="O1011114"/>
    <n v="2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8"/>
    <x v="6"/>
    <x v="8"/>
    <x v="8"/>
    <x v="1"/>
    <x v="5"/>
    <x v="4"/>
    <s v=""/>
    <s v=""/>
    <s v="O1011114"/>
    <s v=""/>
    <s v="17-SC-DCS-002/O1011114/ 17-MC-DCS-007"/>
    <s v="DB37-*m"/>
    <x v="1"/>
    <s v="CPO101"/>
    <n v="1"/>
    <x v="1"/>
    <x v="66"/>
    <x v="13"/>
    <n v="26"/>
    <x v="2"/>
    <x v="1"/>
    <s v="DCS AMMONIA-UTILITIES"/>
    <m/>
    <m/>
    <m/>
    <s v="O1011114"/>
    <n v="26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1"/>
    <s v=""/>
    <m/>
    <x v="6"/>
    <x v="4"/>
    <x v="8"/>
    <x v="8"/>
    <x v="6"/>
    <x v="8"/>
    <x v="8"/>
    <x v="1"/>
    <x v="5"/>
    <x v="4"/>
    <s v=""/>
    <s v=""/>
    <s v="O1011114"/>
    <s v=""/>
    <s v="17-SC-DCS-002/O1011114/ 17-MC-DCS-007"/>
    <s v="DB37-*m"/>
    <x v="1"/>
    <s v="CPO101"/>
    <n v="1"/>
    <x v="1"/>
    <x v="66"/>
    <x v="13"/>
    <n v="27"/>
    <x v="2"/>
    <x v="1"/>
    <s v="DCS AMMONIA-UTILITIES"/>
    <m/>
    <m/>
    <m/>
    <s v="O1011114"/>
    <n v="27"/>
    <m/>
    <s v=""/>
    <m/>
    <s v=""/>
    <s v=""/>
    <s v=""/>
    <m/>
    <s v=""/>
    <s v=""/>
    <m/>
    <s v=""/>
    <s v=""/>
  </r>
  <r>
    <s v="02.2"/>
    <s v="25.07.2024 изм тег"/>
    <s v="Сигнал"/>
    <s v="17-X-D1001"/>
    <s v="17XAD1001"/>
    <s v="Di"/>
    <s v="17-SC-DCS-001 HIGH TEMPERATURE"/>
    <s v="17-SC-DCS-001"/>
    <s v="Diagnostic"/>
    <m/>
    <x v="27"/>
    <s v="DCS_DI_01"/>
    <m/>
    <x v="142"/>
    <x v="0"/>
    <x v="5"/>
    <x v="8"/>
    <x v="42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"/>
    <x v="2"/>
    <x v="1"/>
    <s v="DCS AMMONIA-UTILITIES"/>
    <m/>
    <m/>
    <m/>
    <s v="O1011200"/>
    <n v="1"/>
    <m/>
    <s v=""/>
    <s v="Diagnostic"/>
    <s v=""/>
    <s v=""/>
    <s v=""/>
    <m/>
    <s v=""/>
    <s v=""/>
    <m/>
    <s v="TS-G-05:1/_x000a_O1011200:1A"/>
    <s v="TS-G-05:2/_x000a_O1011200:1B"/>
  </r>
  <r>
    <s v="02.2"/>
    <s v="25.07.2024 изм тег"/>
    <s v="Сигнал"/>
    <s v="17-X-D1002"/>
    <s v="17XAD1002"/>
    <s v="Di"/>
    <s v="17-SC-DCS-001 POWER FAIL"/>
    <s v="17-SC-DCS-001"/>
    <s v="Diagnostic"/>
    <m/>
    <x v="27"/>
    <s v="DCS_DI_01"/>
    <m/>
    <x v="142"/>
    <x v="0"/>
    <x v="0"/>
    <x v="8"/>
    <x v="42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"/>
    <x v="2"/>
    <x v="1"/>
    <s v="DCS AMMONIA-UTILITIES"/>
    <m/>
    <m/>
    <m/>
    <s v="O1011200"/>
    <n v="2"/>
    <m/>
    <s v=""/>
    <s v="Diagnostic"/>
    <s v=""/>
    <s v=""/>
    <s v=""/>
    <m/>
    <s v=""/>
    <s v=""/>
    <m/>
    <s v="TS-G-05:3/_x000a_O1011200:2A"/>
    <s v="TS-G-05:4/_x000a_O1011200:2B"/>
  </r>
  <r>
    <s v="02.2"/>
    <s v="25.07.2024 изм тег"/>
    <s v="Сигнал"/>
    <s v="17-X-D1003"/>
    <s v="17XAD1003"/>
    <s v="Di"/>
    <s v="17-SC-DCS-001 FAN FAILURE"/>
    <s v="17-SC-DCS-001"/>
    <s v="Diagnostic"/>
    <m/>
    <x v="27"/>
    <s v="DCS_DI_01"/>
    <m/>
    <x v="142"/>
    <x v="0"/>
    <x v="1"/>
    <x v="8"/>
    <x v="42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3"/>
    <x v="2"/>
    <x v="1"/>
    <s v="DCS AMMONIA-UTILITIES"/>
    <m/>
    <m/>
    <m/>
    <s v="O1011200"/>
    <n v="3"/>
    <m/>
    <s v=""/>
    <s v="Diagnostic"/>
    <s v=""/>
    <s v=""/>
    <s v=""/>
    <m/>
    <s v=""/>
    <s v=""/>
    <m/>
    <s v="TS-G-05:5/_x000a_O1011200:3A"/>
    <s v="TS-G-05:6/_x000a_O1011200:3B"/>
  </r>
  <r>
    <s v="02.2"/>
    <s v="25.07.2024 изм тег_x000a_12.07.2024 добавлен сигнал диагностики"/>
    <s v="Сигнал"/>
    <s v="17-X-D1044"/>
    <s v="17XAD1044"/>
    <s v="Di"/>
    <s v="17-MC-ESD-008 HIGH TEMPERATURE"/>
    <s v="17-MC-ESD-008"/>
    <s v="Diagnostic"/>
    <m/>
    <x v="27"/>
    <s v="DCS_DI_01"/>
    <m/>
    <x v="143"/>
    <x v="0"/>
    <x v="5"/>
    <x v="8"/>
    <x v="65"/>
    <x v="5"/>
    <x v="5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28"/>
    <x v="2"/>
    <x v="1"/>
    <s v="DCS AMMONIA-UTILITIES"/>
    <m/>
    <m/>
    <m/>
    <s v="O1011114"/>
    <n v="28"/>
    <m/>
    <s v=""/>
    <m/>
    <s v=""/>
    <s v=""/>
    <s v=""/>
    <m/>
    <s v=""/>
    <s v=""/>
    <m/>
    <s v="TS-F-19:1/_x000a_O1011114:28A"/>
    <s v="TS-F-19:2/_x000a_O1011114:28B"/>
  </r>
  <r>
    <s v="02.2"/>
    <s v="25.07.2024 изм тег_x000a_12.07.2024 добавлен сигнал диагностики"/>
    <s v="Сигнал"/>
    <s v="17-X-D1045"/>
    <s v="17XAD1045"/>
    <s v="Di"/>
    <s v="17-MC-ESD-008 POWER FAIL"/>
    <s v="17-MC-ESD-008"/>
    <s v="Diagnostic"/>
    <m/>
    <x v="27"/>
    <s v="DCS_DI_01"/>
    <m/>
    <x v="143"/>
    <x v="0"/>
    <x v="0"/>
    <x v="8"/>
    <x v="65"/>
    <x v="0"/>
    <x v="0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29"/>
    <x v="2"/>
    <x v="1"/>
    <s v="DCS AMMONIA-UTILITIES"/>
    <m/>
    <m/>
    <m/>
    <s v="O1011114"/>
    <n v="29"/>
    <m/>
    <s v=""/>
    <m/>
    <s v=""/>
    <s v=""/>
    <s v=""/>
    <m/>
    <s v=""/>
    <s v=""/>
    <m/>
    <s v="TS-F-19:3/_x000a_O1011114:29A"/>
    <s v="TS-F-19:4/_x000a_O1011114:29B"/>
  </r>
  <r>
    <s v="01"/>
    <m/>
    <s v="Сигнал"/>
    <s v="17-X -09005"/>
    <s v="17XZSL09005"/>
    <s v="10"/>
    <s v="AI From PSA dryer"/>
    <s v="17-XV-09005 ЗАКРЫТО"/>
    <s v="Position Open Proximity Switch"/>
    <s v="4124-XZ-DM-21709001"/>
    <x v="28"/>
    <s v="DCS_DI_02"/>
    <m/>
    <x v="144"/>
    <x v="12"/>
    <x v="0"/>
    <x v="2"/>
    <x v="43"/>
    <x v="0"/>
    <x v="0"/>
    <x v="0"/>
    <x v="11"/>
    <x v="0"/>
    <s v="O1011115_U1"/>
    <s v="HD5516"/>
    <s v="O1011115"/>
    <s v="TUA711-DIO32"/>
    <s v="17-SC-DCS-002/O1011115/ 17-MC-DCS-009"/>
    <s v="DB37-*m"/>
    <x v="1"/>
    <s v="CPO101"/>
    <n v="1"/>
    <x v="1"/>
    <x v="68"/>
    <x v="14"/>
    <n v="1"/>
    <x v="2"/>
    <x v="1"/>
    <s v="DCS AMMONIA-UTILITIES"/>
    <m/>
    <m/>
    <m/>
    <s v="O1011115"/>
    <n v="1"/>
    <m/>
    <s v=""/>
    <s v="10-Combined Bldgn-N2 plant, Demi water"/>
    <s v="TS-G-07:3/_x000a_O1011115_U1:3"/>
    <s v="TS-G-07:4/_x000a_O1011115_U1:4"/>
    <s v=""/>
    <m/>
    <s v="O1011115:1A/_x000a_O1011115_U1:5"/>
    <s v="O1011115:1B/_x000a_O1011115_U1:6"/>
    <m/>
    <s v=""/>
    <s v=""/>
  </r>
  <r>
    <s v="01"/>
    <m/>
    <s v="Сигнал"/>
    <s v="17-A -11101"/>
    <s v="17FSL11101"/>
    <s v=" 1"/>
    <s v="BFW from 17-U-111 to 17-P-111A/B/C"/>
    <n v="0"/>
    <s v="Position Closed Proximity Switch"/>
    <s v="4124-XZ-DM-21711101"/>
    <x v="28"/>
    <s v="DCS_DI_02"/>
    <m/>
    <x v="145"/>
    <x v="3"/>
    <x v="5"/>
    <x v="2"/>
    <x v="38"/>
    <x v="5"/>
    <x v="5"/>
    <x v="0"/>
    <x v="3"/>
    <x v="0"/>
    <s v="O1011115_U2"/>
    <s v="HD5516"/>
    <s v="O1011115"/>
    <s v="TUA711-DIO32"/>
    <s v="17-SC-DCS-002/O1011115/ 17-MC-DCS-009"/>
    <s v="DB37-*m"/>
    <x v="1"/>
    <s v="CPO101"/>
    <n v="1"/>
    <x v="1"/>
    <x v="68"/>
    <x v="14"/>
    <n v="2"/>
    <x v="2"/>
    <x v="1"/>
    <s v="DCS AMMONIA-UTILITIES"/>
    <m/>
    <m/>
    <m/>
    <s v="O1011115"/>
    <n v="2"/>
    <m/>
    <s v=""/>
    <s v="10-Combined Bldgn-N2 plant, Demi water"/>
    <s v="TS-G-08:1/_x000a_O1011115_U2:3"/>
    <s v="TS-G-08:2/_x000a_O1011115_U2:4"/>
    <s v=""/>
    <m/>
    <s v="O1011115:2A/_x000a_O1011115_U2:5"/>
    <s v="O1011115:2B/_x000a_O1011115_U2:6"/>
    <m/>
    <s v=""/>
    <s v=""/>
  </r>
  <r>
    <s v="01"/>
    <m/>
    <s v="Сигнал"/>
    <s v="17-X -090302 -B"/>
    <s v="17XZSH090302B"/>
    <s v="10"/>
    <s v="To ATM Safe location"/>
    <s v="11-XV-090302-B ОТКРЫТО"/>
    <s v="Position Open Proximity Switch"/>
    <s v="4124-GY-VD-BD17517L091091_SH.2"/>
    <x v="28"/>
    <s v="DCS_DI_02"/>
    <m/>
    <x v="146"/>
    <x v="2"/>
    <x v="6"/>
    <x v="2"/>
    <x v="42"/>
    <x v="6"/>
    <x v="6"/>
    <x v="1"/>
    <x v="2"/>
    <x v="0"/>
    <s v="O1011115_U3"/>
    <s v="HD5516"/>
    <s v="O1011115"/>
    <s v="TUA711-DIO32"/>
    <s v="17-SC-DCS-002/O1011115/ 17-MC-DCS-009"/>
    <s v="DB37-*m"/>
    <x v="1"/>
    <s v="CPO101"/>
    <n v="1"/>
    <x v="1"/>
    <x v="68"/>
    <x v="14"/>
    <n v="3"/>
    <x v="2"/>
    <x v="1"/>
    <s v="DCS AMMONIA-UTILITIES"/>
    <m/>
    <m/>
    <m/>
    <s v="O1011115"/>
    <n v="3"/>
    <m/>
    <s v=""/>
    <s v="10-Combined Bldgn-N2 plant, Demi water"/>
    <s v="TS-G-05:13/_x000a_O1011115_U3:3"/>
    <s v="TS-G-05:14/_x000a_O1011115_U3:4"/>
    <s v=""/>
    <m/>
    <s v="O1011115:3A/_x000a_O1011115_U3:5"/>
    <s v="O1011115:3B/_x000a_O1011115_U3:6"/>
    <m/>
    <s v=""/>
    <s v=""/>
  </r>
  <r>
    <s v="01"/>
    <m/>
    <s v="Сигнал"/>
    <s v="17-X -090302 -B"/>
    <s v="17XZSL090302B"/>
    <s v="10"/>
    <s v="To ATM Safe location"/>
    <s v="11-XV-090302-B ЗАКРЫТО"/>
    <s v="Position Closed Proximity Switch"/>
    <s v="4124-GY-VD-BD17517L091091_SH.2"/>
    <x v="28"/>
    <s v="DCS_DI_02"/>
    <m/>
    <x v="146"/>
    <x v="2"/>
    <x v="7"/>
    <x v="2"/>
    <x v="42"/>
    <x v="7"/>
    <x v="7"/>
    <x v="1"/>
    <x v="2"/>
    <x v="0"/>
    <s v="O1011115_U4"/>
    <s v="HD5516"/>
    <s v="O1011115"/>
    <s v="TUA711-DIO32"/>
    <s v="17-SC-DCS-002/O1011115/ 17-MC-DCS-009"/>
    <s v="DB37-*m"/>
    <x v="1"/>
    <s v="CPO101"/>
    <n v="1"/>
    <x v="1"/>
    <x v="68"/>
    <x v="14"/>
    <n v="4"/>
    <x v="2"/>
    <x v="1"/>
    <s v="DCS AMMONIA-UTILITIES"/>
    <m/>
    <m/>
    <m/>
    <s v="O1011115"/>
    <n v="4"/>
    <m/>
    <s v=""/>
    <s v="10-Combined Bldgn-N2 plant, Demi water"/>
    <s v="TS-G-05:15/_x000a_O1011115_U4:3"/>
    <s v="TS-G-05:16/_x000a_O1011115_U4:4"/>
    <s v=""/>
    <m/>
    <s v="O1011115:4A/_x000a_O1011115_U4:5"/>
    <s v="O1011115:4B/_x000a_O1011115_U4:6"/>
    <m/>
    <s v=""/>
    <s v=""/>
  </r>
  <r>
    <s v="01"/>
    <m/>
    <s v="Сигнал"/>
    <s v="17-X -090301 -C"/>
    <s v="17XZSH090301C"/>
    <s v="10"/>
    <s v="To DECISSANT TOWER 17-L-091-V-092C"/>
    <s v="11-XV-090301-С ОТКРЫТО"/>
    <s v="Position Open Proximity Switch"/>
    <s v="4124-GY-VD-BD17517L091091_SH.2"/>
    <x v="28"/>
    <s v="DCS_DI_02"/>
    <m/>
    <x v="146"/>
    <x v="2"/>
    <x v="14"/>
    <x v="2"/>
    <x v="42"/>
    <x v="14"/>
    <x v="14"/>
    <x v="1"/>
    <x v="2"/>
    <x v="0"/>
    <s v="O1011115_U5"/>
    <s v="HD5516"/>
    <s v="O1011115"/>
    <s v="TUA711-DIO32"/>
    <s v="17-SC-DCS-002/O1011115/ 17-MC-DCS-009"/>
    <s v="DB37-*m"/>
    <x v="1"/>
    <s v="CPO101"/>
    <n v="1"/>
    <x v="1"/>
    <x v="68"/>
    <x v="14"/>
    <n v="5"/>
    <x v="2"/>
    <x v="1"/>
    <s v="DCS AMMONIA-UTILITIES"/>
    <m/>
    <m/>
    <m/>
    <s v="O1011115"/>
    <n v="5"/>
    <m/>
    <s v=""/>
    <s v="10-Combined Bldgn-N2 plant, Demi water"/>
    <s v="TS-G-05:25/_x000a_O1011115_U5:3"/>
    <s v="TS-G-05:26/_x000a_O1011115_U5:4"/>
    <s v=""/>
    <m/>
    <s v="O1011115:5A/_x000a_O1011115_U5:5"/>
    <s v="O1011115:5B/_x000a_O1011115_U5:6"/>
    <m/>
    <s v=""/>
    <s v=""/>
  </r>
  <r>
    <s v="01"/>
    <m/>
    <s v="Сигнал"/>
    <s v="17-X -090301 -C"/>
    <s v="17XZSL090301C"/>
    <s v="10"/>
    <s v="To DECISSANT TOWER 17-L-091-V-092C"/>
    <s v="11-XV-090301-С ЗАКРЫТО"/>
    <s v="Position Closed Proximity Switch"/>
    <s v="4124-GY-VD-BD17517L091091_SH.2"/>
    <x v="28"/>
    <s v="DCS_DI_02"/>
    <m/>
    <x v="146"/>
    <x v="2"/>
    <x v="15"/>
    <x v="2"/>
    <x v="42"/>
    <x v="15"/>
    <x v="15"/>
    <x v="1"/>
    <x v="2"/>
    <x v="0"/>
    <s v="O1011115_U6"/>
    <s v="HD5516"/>
    <s v="O1011115"/>
    <s v="TUA711-DIO32"/>
    <s v="17-SC-DCS-002/O1011115/ 17-MC-DCS-009"/>
    <s v="DB37-*m"/>
    <x v="1"/>
    <s v="CPO101"/>
    <n v="1"/>
    <x v="1"/>
    <x v="68"/>
    <x v="14"/>
    <n v="6"/>
    <x v="2"/>
    <x v="1"/>
    <s v="DCS AMMONIA-UTILITIES"/>
    <m/>
    <m/>
    <m/>
    <s v="O1011115"/>
    <n v="6"/>
    <m/>
    <s v=""/>
    <s v="10-Combined Bldgn-N2 plant, Demi water"/>
    <s v="TS-G-05:27/_x000a_O1011115_U6:3"/>
    <s v="TS-G-05:28/_x000a_O1011115_U6:4"/>
    <s v=""/>
    <m/>
    <s v="O1011115:6A/_x000a_O1011115_U6:5"/>
    <s v="O1011115:6B/_x000a_O1011115_U6:6"/>
    <m/>
    <s v=""/>
    <s v=""/>
  </r>
  <r>
    <s v="01"/>
    <m/>
    <s v="Сигнал"/>
    <s v="17-X -090301 -D"/>
    <s v="17XZSH090301D"/>
    <s v="10"/>
    <s v="To DECISSANT TOWER 17-L-091-V-092D"/>
    <s v="11-XV-090301-D ОТКРЫТО"/>
    <s v="Position Open Proximity Switch"/>
    <s v="4124-GY-VD-BD17517L091091_SH.2"/>
    <x v="28"/>
    <s v="DCS_DI_02"/>
    <m/>
    <x v="146"/>
    <x v="2"/>
    <x v="9"/>
    <x v="2"/>
    <x v="42"/>
    <x v="9"/>
    <x v="9"/>
    <x v="1"/>
    <x v="2"/>
    <x v="0"/>
    <s v="O1011115_U7"/>
    <s v="HD5516"/>
    <s v="O1011115"/>
    <s v="TUA711-DIO32"/>
    <s v="17-SC-DCS-002/O1011115/ 17-MC-DCS-009"/>
    <s v="DB37-*m"/>
    <x v="1"/>
    <s v="CPO101"/>
    <n v="1"/>
    <x v="1"/>
    <x v="68"/>
    <x v="14"/>
    <n v="7"/>
    <x v="2"/>
    <x v="1"/>
    <s v="DCS AMMONIA-UTILITIES"/>
    <m/>
    <m/>
    <m/>
    <s v="O1011115"/>
    <n v="7"/>
    <m/>
    <s v=""/>
    <s v="10-Combined Bldgn-N2 plant, Demi water"/>
    <s v="TS-G-05:29/_x000a_O1011115_U7:3"/>
    <s v="TS-G-05:30/_x000a_O1011115_U7:4"/>
    <s v=""/>
    <m/>
    <s v="O1011115:7A/_x000a_O1011115_U7:5"/>
    <s v="O1011115:7B/_x000a_O1011115_U7:6"/>
    <m/>
    <s v=""/>
    <s v=""/>
  </r>
  <r>
    <s v="01"/>
    <m/>
    <s v="Сигнал"/>
    <s v="17-X -090301 -D"/>
    <s v="17XZSL090301D"/>
    <s v="10"/>
    <s v="To DECISSANT TOWER 17-L-091-V-092D"/>
    <s v="11-XV-090301-D ЗАКРЫТО"/>
    <s v="Position Closed Proximity Switch"/>
    <s v="4124-GY-VD-BD17517L091091_SH.2"/>
    <x v="28"/>
    <s v="DCS_DI_02"/>
    <m/>
    <x v="146"/>
    <x v="2"/>
    <x v="16"/>
    <x v="2"/>
    <x v="42"/>
    <x v="16"/>
    <x v="16"/>
    <x v="1"/>
    <x v="2"/>
    <x v="0"/>
    <s v="O1011115_U8"/>
    <s v="HD5516"/>
    <s v="O1011115"/>
    <s v="TUA711-DIO32"/>
    <s v="17-SC-DCS-002/O1011115/ 17-MC-DCS-009"/>
    <s v="DB37-*m"/>
    <x v="1"/>
    <s v="CPO101"/>
    <n v="1"/>
    <x v="1"/>
    <x v="68"/>
    <x v="14"/>
    <n v="8"/>
    <x v="2"/>
    <x v="1"/>
    <s v="DCS AMMONIA-UTILITIES"/>
    <m/>
    <m/>
    <m/>
    <s v="O1011115"/>
    <n v="8"/>
    <m/>
    <s v=""/>
    <s v="10-Combined Bldgn-N2 plant, Demi water"/>
    <s v="TS-G-05:31/_x000a_O1011115_U8:3"/>
    <s v="TS-G-05:32/_x000a_O1011115_U8:4"/>
    <s v=""/>
    <m/>
    <s v="O1011115:8A/_x000a_O1011115_U8:5"/>
    <s v="O1011115:8B/_x000a_O1011115_U8:6"/>
    <m/>
    <s v=""/>
    <s v=""/>
  </r>
  <r>
    <s v="01"/>
    <m/>
    <s v="Сигнал"/>
    <s v="17-X -090302 -C"/>
    <s v="17XZSH090302C"/>
    <s v="10"/>
    <s v="To ATM Safe location"/>
    <s v="11-XV-090302-C ОТКРЫТО"/>
    <s v="Position Open Proximity Switch"/>
    <s v="4124-GY-VD-BD17517L091091_SH.2"/>
    <x v="28"/>
    <s v="DCS_DI_02"/>
    <m/>
    <x v="146"/>
    <x v="2"/>
    <x v="22"/>
    <x v="2"/>
    <x v="42"/>
    <x v="19"/>
    <x v="19"/>
    <x v="1"/>
    <x v="2"/>
    <x v="0"/>
    <s v="O1011115_U9"/>
    <s v="HD5516"/>
    <s v="O1011115"/>
    <s v="TUA711-DIO32"/>
    <s v="17-SC-DCS-002/O1011115/ 17-MC-DCS-009"/>
    <s v="DB37-*m"/>
    <x v="1"/>
    <s v="CPO101"/>
    <n v="1"/>
    <x v="1"/>
    <x v="68"/>
    <x v="14"/>
    <n v="9"/>
    <x v="2"/>
    <x v="1"/>
    <s v="DCS AMMONIA-UTILITIES"/>
    <m/>
    <m/>
    <m/>
    <s v="O1011115"/>
    <n v="9"/>
    <m/>
    <s v=""/>
    <s v="10-Combined Bldgn-N2 plant, Demi water"/>
    <s v="TS-G-05:33/_x000a_O1011115_U9:3"/>
    <s v="TS-G-05:34/_x000a_O1011115_U9:4"/>
    <s v=""/>
    <m/>
    <s v="O1011115:9A/_x000a_O1011115_U9:5"/>
    <s v="O1011115:9B/_x000a_O1011115_U9:6"/>
    <m/>
    <s v=""/>
    <s v=""/>
  </r>
  <r>
    <s v="01"/>
    <m/>
    <s v="Сигнал"/>
    <s v="17-X -090302 -C"/>
    <s v="17XZSL090302C"/>
    <s v="10"/>
    <s v="To ATM Safe location"/>
    <s v="11-XV-090302-C ЗАКРЫТО"/>
    <s v="Position Closed Proximity Switch"/>
    <s v="4124-GY-VD-BD17517L091091_SH.2"/>
    <x v="28"/>
    <s v="DCS_DI_02"/>
    <m/>
    <x v="146"/>
    <x v="2"/>
    <x v="23"/>
    <x v="2"/>
    <x v="42"/>
    <x v="20"/>
    <x v="20"/>
    <x v="1"/>
    <x v="2"/>
    <x v="0"/>
    <s v="O1011115_U10"/>
    <s v="HD5516"/>
    <s v="O1011115"/>
    <s v="TUA711-DIO32"/>
    <s v="17-SC-DCS-002/O1011115/ 17-MC-DCS-009"/>
    <s v="DB37-*m"/>
    <x v="1"/>
    <s v="CPO101"/>
    <n v="1"/>
    <x v="1"/>
    <x v="68"/>
    <x v="14"/>
    <n v="10"/>
    <x v="2"/>
    <x v="1"/>
    <s v="DCS AMMONIA-UTILITIES"/>
    <m/>
    <m/>
    <m/>
    <s v="O1011115"/>
    <n v="10"/>
    <m/>
    <s v=""/>
    <s v="10-Combined Bldgn-N2 plant, Demi water"/>
    <s v="TS-G-05:35/_x000a_O1011115_U10:3"/>
    <s v="TS-G-05:36/_x000a_O1011115_U10:4"/>
    <s v=""/>
    <m/>
    <s v="O1011115:10A/_x000a_O1011115_U10:5"/>
    <s v="O1011115:10B/_x000a_O1011115_U10:6"/>
    <m/>
    <s v=""/>
    <s v=""/>
  </r>
  <r>
    <s v="01"/>
    <m/>
    <s v="Сигнал"/>
    <s v="17-X -090302 -D"/>
    <s v="17XZSH090302D"/>
    <s v="10"/>
    <s v="To ATM Safe location"/>
    <s v="11-XV-090302-D ОТКРЫТО"/>
    <s v="Position Open Proximity Switch"/>
    <s v="4124-GY-VD-BD17517L091091_SH.2"/>
    <x v="28"/>
    <s v="DCS_DI_02"/>
    <m/>
    <x v="146"/>
    <x v="2"/>
    <x v="24"/>
    <x v="2"/>
    <x v="42"/>
    <x v="21"/>
    <x v="21"/>
    <x v="1"/>
    <x v="2"/>
    <x v="0"/>
    <s v="O1011115_U11"/>
    <s v="HD5516"/>
    <s v="O1011115"/>
    <s v="TUA711-DIO32"/>
    <s v="17-SC-DCS-002/O1011115/ 17-MC-DCS-009"/>
    <s v="DB37-*m"/>
    <x v="1"/>
    <s v="CPO101"/>
    <n v="1"/>
    <x v="1"/>
    <x v="68"/>
    <x v="14"/>
    <n v="11"/>
    <x v="2"/>
    <x v="1"/>
    <s v="DCS AMMONIA-UTILITIES"/>
    <m/>
    <m/>
    <m/>
    <s v="O1011115"/>
    <n v="11"/>
    <m/>
    <s v=""/>
    <s v="10-Combined Bldgn-N2 plant, Demi water"/>
    <s v="TS-G-05:37/_x000a_O1011115_U11:3"/>
    <s v="TS-G-05:38/_x000a_O1011115_U11:4"/>
    <s v=""/>
    <m/>
    <s v="O1011115:11A/_x000a_O1011115_U11:5"/>
    <s v="O1011115:11B/_x000a_O1011115_U11:6"/>
    <m/>
    <s v=""/>
    <s v=""/>
  </r>
  <r>
    <s v="01"/>
    <m/>
    <s v="Сигнал"/>
    <s v="17-X -090302 -D"/>
    <s v="17XZSL090302D"/>
    <s v="10"/>
    <s v="To ATM Safe location"/>
    <s v="11-XV-090302-D ЗАКРЫТО"/>
    <s v="Position Closed Proximity Switch"/>
    <s v="4124-GY-VD-BD17517L091091_SH.2"/>
    <x v="28"/>
    <s v="DCS_DI_02"/>
    <m/>
    <x v="146"/>
    <x v="2"/>
    <x v="25"/>
    <x v="2"/>
    <x v="42"/>
    <x v="22"/>
    <x v="22"/>
    <x v="1"/>
    <x v="2"/>
    <x v="0"/>
    <s v="O1011115_U12"/>
    <s v="HD5516"/>
    <s v="O1011115"/>
    <s v="TUA711-DIO32"/>
    <s v="17-SC-DCS-002/O1011115/ 17-MC-DCS-009"/>
    <s v="DB37-*m"/>
    <x v="1"/>
    <s v="CPO101"/>
    <n v="1"/>
    <x v="1"/>
    <x v="68"/>
    <x v="14"/>
    <n v="12"/>
    <x v="2"/>
    <x v="1"/>
    <s v="DCS AMMONIA-UTILITIES"/>
    <m/>
    <m/>
    <m/>
    <s v="O1011115"/>
    <n v="12"/>
    <m/>
    <s v=""/>
    <s v="10-Combined Bldgn-N2 plant, Demi water"/>
    <s v="TS-G-05:39/_x000a_O1011115_U12:3"/>
    <s v="TS-G-05:40/_x000a_O1011115_U12:4"/>
    <s v=""/>
    <m/>
    <s v="O1011115:12A/_x000a_O1011115_U12:5"/>
    <s v="O1011115:12B/_x000a_O1011115_U12:6"/>
    <m/>
    <s v=""/>
    <s v=""/>
  </r>
  <r>
    <s v="01"/>
    <m/>
    <s v="Сигнал"/>
    <s v="17-X -09005"/>
    <s v="17XZSH09005"/>
    <s v="10"/>
    <s v="AI From PSA dryer"/>
    <s v="17-XV-09005 ОТКРЫТО"/>
    <s v="Position Open Proximity Switch"/>
    <s v="4124-XZ-DM-21709001"/>
    <x v="28"/>
    <s v="DCS_DI_02"/>
    <m/>
    <x v="144"/>
    <x v="12"/>
    <x v="5"/>
    <x v="2"/>
    <x v="43"/>
    <x v="5"/>
    <x v="5"/>
    <x v="0"/>
    <x v="11"/>
    <x v="0"/>
    <s v="O1011115_U13"/>
    <s v="HD5516"/>
    <s v="O1011115"/>
    <s v="TUA711-DIO32"/>
    <s v="17-SC-DCS-002/O1011115/ 17-MC-DCS-009"/>
    <s v="DB37-*m"/>
    <x v="1"/>
    <s v="CPO101"/>
    <n v="1"/>
    <x v="1"/>
    <x v="68"/>
    <x v="14"/>
    <n v="13"/>
    <x v="2"/>
    <x v="1"/>
    <s v="DCS AMMONIA-UTILITIES"/>
    <m/>
    <m/>
    <m/>
    <s v="O1011115"/>
    <n v="13"/>
    <m/>
    <s v=""/>
    <s v="10-Combined Bldgn-N2 plant, Demi water"/>
    <s v="TS-G-07:1/_x000a_O1011115_U13:3"/>
    <s v="TS-G-07:2/_x000a_O1011115_U13:4"/>
    <s v=""/>
    <m/>
    <s v="O1011115:13A/_x000a_O1011115_U13:5"/>
    <s v="O1011115:13B/_x000a_O1011115_U13:6"/>
    <m/>
    <s v=""/>
    <s v=""/>
  </r>
  <r>
    <s v="01"/>
    <m/>
    <s v="Сигнал"/>
    <s v="17-X -090301 -A"/>
    <s v="17XZSH090301A"/>
    <s v="10"/>
    <s v="To DECISSANT TOWER 17-L-091-V-092A"/>
    <s v="11-XV-090301-A ОТКРЫТО"/>
    <s v="Temperature Transmitter - Head Mounted"/>
    <s v="4124-GY-VD-BD17517L091091_SH.2"/>
    <x v="28"/>
    <s v="DCS_DI_02"/>
    <m/>
    <x v="146"/>
    <x v="2"/>
    <x v="5"/>
    <x v="2"/>
    <x v="42"/>
    <x v="5"/>
    <x v="5"/>
    <x v="1"/>
    <x v="2"/>
    <x v="0"/>
    <s v="O1011115_U14"/>
    <s v="HD5516"/>
    <s v="O1011115"/>
    <s v="TUA711-DIO32"/>
    <s v="17-SC-DCS-002/O1011115/ 17-MC-DCS-009"/>
    <s v="DB37-*m"/>
    <x v="1"/>
    <s v="CPO101"/>
    <n v="1"/>
    <x v="1"/>
    <x v="68"/>
    <x v="14"/>
    <n v="14"/>
    <x v="2"/>
    <x v="1"/>
    <s v="DCS AMMONIA-UTILITIES"/>
    <m/>
    <m/>
    <m/>
    <s v="O1011115"/>
    <n v="14"/>
    <m/>
    <s v=""/>
    <s v="00-Inter-factory"/>
    <s v="TS-G-05:1/_x000a_O1011115_U14:3"/>
    <s v="TS-G-05:2/_x000a_O1011115_U14:4"/>
    <s v=""/>
    <m/>
    <s v="O1011115:14A/_x000a_O1011115_U14:5"/>
    <s v="O1011115:14B/_x000a_O1011115_U14:6"/>
    <m/>
    <s v=""/>
    <s v=""/>
  </r>
  <r>
    <s v="01"/>
    <m/>
    <s v="Сигнал"/>
    <s v="17-X -090301 -A"/>
    <s v="17XZSL090301A"/>
    <s v="10"/>
    <s v="To DECISSANT TOWER 17-L-091-V-092A"/>
    <s v="11-XV-090301-A ЗАКРЫТО"/>
    <s v="Temperature Transmitter - Head Mounted"/>
    <s v="4124-GY-VD-BD17517L091091_SH.2"/>
    <x v="28"/>
    <s v="DCS_DI_02"/>
    <m/>
    <x v="146"/>
    <x v="2"/>
    <x v="0"/>
    <x v="2"/>
    <x v="42"/>
    <x v="0"/>
    <x v="0"/>
    <x v="1"/>
    <x v="2"/>
    <x v="0"/>
    <s v="O1011115_U15"/>
    <s v="HD5516"/>
    <s v="O1011115"/>
    <s v="TUA711-DIO32"/>
    <s v="17-SC-DCS-002/O1011115/ 17-MC-DCS-009"/>
    <s v="DB37-*m"/>
    <x v="1"/>
    <s v="CPO101"/>
    <n v="1"/>
    <x v="1"/>
    <x v="68"/>
    <x v="14"/>
    <n v="15"/>
    <x v="2"/>
    <x v="1"/>
    <s v="DCS AMMONIA-UTILITIES"/>
    <m/>
    <m/>
    <m/>
    <s v="O1011115"/>
    <n v="15"/>
    <m/>
    <s v=""/>
    <s v="00-Inter-factory"/>
    <s v="TS-G-05:3/_x000a_O1011115_U15:3"/>
    <s v="TS-G-05:4/_x000a_O1011115_U15:4"/>
    <s v=""/>
    <m/>
    <s v="O1011115:15A/_x000a_O1011115_U15:5"/>
    <s v="O1011115:15B/_x000a_O1011115_U15:6"/>
    <m/>
    <s v=""/>
    <s v=""/>
  </r>
  <r>
    <s v="01"/>
    <m/>
    <s v="Сигнал"/>
    <s v="17-X -090301 -B"/>
    <s v="17XZSH090301B"/>
    <s v="10"/>
    <s v="To DECISSANT TOWER 17-L-091-V-092B"/>
    <s v="11-XV-090301-В ОТКРЫТО"/>
    <s v="Pressure Transmitter"/>
    <s v="4124-GY-VD-BD17517L091091_SH.2"/>
    <x v="28"/>
    <s v="DCS_DI_02"/>
    <m/>
    <x v="146"/>
    <x v="2"/>
    <x v="1"/>
    <x v="2"/>
    <x v="42"/>
    <x v="1"/>
    <x v="1"/>
    <x v="1"/>
    <x v="2"/>
    <x v="0"/>
    <s v="O1011115_U16"/>
    <s v="HD5516"/>
    <s v="O1011115"/>
    <s v="TUA711-DIO32"/>
    <s v="17-SC-DCS-002/O1011115/ 17-MC-DCS-009"/>
    <s v="DB37-*m"/>
    <x v="1"/>
    <s v="CPO101"/>
    <n v="1"/>
    <x v="1"/>
    <x v="68"/>
    <x v="14"/>
    <n v="16"/>
    <x v="2"/>
    <x v="1"/>
    <s v="DCS AMMONIA-UTILITIES"/>
    <m/>
    <m/>
    <m/>
    <s v="O1011115"/>
    <n v="16"/>
    <m/>
    <s v=""/>
    <s v="00-Inter-factory"/>
    <s v="TS-G-05:5/_x000a_O1011115_U16:3"/>
    <s v="TS-G-05:6/_x000a_O1011115_U16:4"/>
    <s v=""/>
    <m/>
    <s v="O1011115:16A/_x000a_O1011115_U16:5"/>
    <s v="O1011115:16B/_x000a_O1011115_U16:6"/>
    <m/>
    <s v=""/>
    <s v=""/>
  </r>
  <r>
    <s v="01"/>
    <m/>
    <s v="Сигнал"/>
    <s v="17-X -090301 -B"/>
    <s v="17XZSL090301B"/>
    <s v="10"/>
    <s v="To DECISSANT TOWER 17-L-091-V-092B"/>
    <s v="11-XV-090301-В ЗАКРЫТО"/>
    <s v="Pressure Transmitter"/>
    <s v="4124-GY-VD-BD17517L091091_SH.2"/>
    <x v="28"/>
    <s v="DCS_DI_02"/>
    <m/>
    <x v="146"/>
    <x v="2"/>
    <x v="2"/>
    <x v="2"/>
    <x v="42"/>
    <x v="2"/>
    <x v="2"/>
    <x v="1"/>
    <x v="2"/>
    <x v="0"/>
    <s v="O1011115_U17"/>
    <s v="HD5516"/>
    <s v="O1011115"/>
    <s v="TUA711-DIO32"/>
    <s v="17-SC-DCS-002/O1011115/ 17-MC-DCS-009"/>
    <s v="DB37-*m"/>
    <x v="1"/>
    <s v="CPO101"/>
    <n v="1"/>
    <x v="1"/>
    <x v="68"/>
    <x v="14"/>
    <n v="17"/>
    <x v="2"/>
    <x v="1"/>
    <s v="DCS AMMONIA-UTILITIES"/>
    <m/>
    <m/>
    <m/>
    <s v="O1011115"/>
    <n v="17"/>
    <m/>
    <s v=""/>
    <s v="00-Inter-factory"/>
    <s v="TS-G-05:7/_x000a_O1011115_U17:3"/>
    <s v="TS-G-05:8/_x000a_O1011115_U17:4"/>
    <s v=""/>
    <m/>
    <s v="O1011115:17A/_x000a_O1011115_U17:5"/>
    <s v="O1011115:17B/_x000a_O1011115_U17:6"/>
    <m/>
    <s v=""/>
    <s v=""/>
  </r>
  <r>
    <s v="01"/>
    <m/>
    <s v="Сигнал"/>
    <s v="17-X -090302 -A"/>
    <s v="17XZSH090302A"/>
    <s v="10"/>
    <s v="To ATM Safe location"/>
    <s v="11-XV-090302-A ОТКРЫТО"/>
    <s v="Pressure Transmitter"/>
    <s v="4124-GY-VD-BD17517L091091_SH.2"/>
    <x v="28"/>
    <s v="DCS_DI_02"/>
    <m/>
    <x v="146"/>
    <x v="2"/>
    <x v="3"/>
    <x v="2"/>
    <x v="42"/>
    <x v="3"/>
    <x v="3"/>
    <x v="1"/>
    <x v="2"/>
    <x v="0"/>
    <s v="O1011115_U18"/>
    <s v="HD5516"/>
    <s v="O1011115"/>
    <s v="TUA711-DIO32"/>
    <s v="17-SC-DCS-002/O1011115/ 17-MC-DCS-009"/>
    <s v="DB37-*m"/>
    <x v="1"/>
    <s v="CPO101"/>
    <n v="1"/>
    <x v="1"/>
    <x v="68"/>
    <x v="14"/>
    <n v="18"/>
    <x v="2"/>
    <x v="1"/>
    <s v="DCS AMMONIA-UTILITIES"/>
    <m/>
    <m/>
    <m/>
    <s v="O1011115"/>
    <n v="18"/>
    <m/>
    <s v=""/>
    <s v="00-Inter-factory"/>
    <s v="TS-G-05:9/_x000a_O1011115_U18:3"/>
    <s v="TS-G-05:10/_x000a_O1011115_U18:4"/>
    <s v=""/>
    <m/>
    <s v="O1011115:18A/_x000a_O1011115_U18:5"/>
    <s v="O1011115:18B/_x000a_O1011115_U18:6"/>
    <m/>
    <s v=""/>
    <s v=""/>
  </r>
  <r>
    <s v="01"/>
    <m/>
    <s v="Сигнал"/>
    <s v="17-X -090302 -A"/>
    <s v="17XZSL090302A"/>
    <s v="10"/>
    <s v="To ATM Safe location"/>
    <s v="11-XV-090302-A ЗАКРЫТО"/>
    <s v="DP Flow Transmitter"/>
    <s v="4124-GY-VD-BD17517L091091_SH.2"/>
    <x v="28"/>
    <s v="DCS_DI_02"/>
    <m/>
    <x v="146"/>
    <x v="2"/>
    <x v="4"/>
    <x v="2"/>
    <x v="42"/>
    <x v="4"/>
    <x v="4"/>
    <x v="1"/>
    <x v="2"/>
    <x v="0"/>
    <s v="O1011115_U19"/>
    <s v="HD5516"/>
    <s v="O1011115"/>
    <s v="TUA711-DIO32"/>
    <s v="17-SC-DCS-002/O1011115/ 17-MC-DCS-009"/>
    <s v="DB37-*m"/>
    <x v="1"/>
    <s v="CPO101"/>
    <n v="1"/>
    <x v="1"/>
    <x v="68"/>
    <x v="14"/>
    <n v="19"/>
    <x v="2"/>
    <x v="1"/>
    <s v="DCS AMMONIA-UTILITIES"/>
    <m/>
    <m/>
    <m/>
    <s v="O1011115"/>
    <n v="19"/>
    <m/>
    <s v=""/>
    <s v="00-Inter-factory"/>
    <s v="TS-G-05:11/_x000a_O1011115_U19:3"/>
    <s v="TS-G-05:12/_x000a_O1011115_U19:4"/>
    <s v=""/>
    <m/>
    <s v="O1011115:19A/_x000a_O1011115_U19:5"/>
    <s v="O1011115:19B/_x000a_O1011115_U19:6"/>
    <m/>
    <s v=""/>
    <s v=""/>
  </r>
  <r>
    <s v="01"/>
    <m/>
    <s v="Резерв"/>
    <m/>
    <s v="Резерв"/>
    <m/>
    <m/>
    <s v="резерв"/>
    <m/>
    <m/>
    <x v="28"/>
    <s v="DCS_DI_02"/>
    <m/>
    <x v="6"/>
    <x v="4"/>
    <x v="8"/>
    <x v="2"/>
    <x v="6"/>
    <x v="8"/>
    <x v="8"/>
    <x v="1"/>
    <x v="5"/>
    <x v="0"/>
    <s v="O1011115_U20"/>
    <s v="HD5516"/>
    <s v="O1011115"/>
    <s v="TUA711-DIO32"/>
    <s v="17-SC-DCS-002/O1011115/ 17-MC-DCS-009"/>
    <s v="DB37-*m"/>
    <x v="1"/>
    <s v="CPO101"/>
    <n v="1"/>
    <x v="1"/>
    <x v="68"/>
    <x v="14"/>
    <n v="20"/>
    <x v="2"/>
    <x v="1"/>
    <s v="DCS AMMONIA-UTILITIES"/>
    <m/>
    <m/>
    <m/>
    <s v="O1011115"/>
    <n v="20"/>
    <m/>
    <s v=""/>
    <m/>
    <s v=""/>
    <s v=""/>
    <s v=""/>
    <m/>
    <s v="O1011115:20A/_x000a_O1011115_U20:5"/>
    <s v="O1011115:20B/_x000a_O1011115_U20:6"/>
    <m/>
    <s v=""/>
    <s v=""/>
  </r>
  <r>
    <s v="01"/>
    <m/>
    <s v="Резерв"/>
    <m/>
    <s v="Резерв"/>
    <m/>
    <m/>
    <s v="резерв"/>
    <m/>
    <m/>
    <x v="28"/>
    <s v="DCS_DI_02"/>
    <m/>
    <x v="6"/>
    <x v="4"/>
    <x v="8"/>
    <x v="2"/>
    <x v="6"/>
    <x v="8"/>
    <x v="8"/>
    <x v="1"/>
    <x v="5"/>
    <x v="0"/>
    <s v="O1011115_U21"/>
    <s v="HD5516"/>
    <s v="O1011115"/>
    <s v="TUA711-DIO32"/>
    <s v="17-SC-DCS-002/O1011115/ 17-MC-DCS-009"/>
    <s v="DB37-*m"/>
    <x v="1"/>
    <s v="CPO101"/>
    <n v="1"/>
    <x v="1"/>
    <x v="68"/>
    <x v="14"/>
    <n v="21"/>
    <x v="2"/>
    <x v="1"/>
    <s v="DCS AMMONIA-UTILITIES"/>
    <m/>
    <m/>
    <m/>
    <s v="O1011115"/>
    <n v="21"/>
    <m/>
    <s v=""/>
    <m/>
    <s v=""/>
    <s v=""/>
    <s v=""/>
    <m/>
    <s v="O1011115:21A/_x000a_O1011115_U21:5"/>
    <s v="O1011115:21B/_x000a_O1011115_U21:6"/>
    <m/>
    <s v=""/>
    <s v=""/>
  </r>
  <r>
    <s v="01"/>
    <m/>
    <s v="Резерв"/>
    <m/>
    <s v="Резерв"/>
    <m/>
    <m/>
    <s v="резерв"/>
    <m/>
    <m/>
    <x v="28"/>
    <s v="DCS_DI_02"/>
    <m/>
    <x v="6"/>
    <x v="4"/>
    <x v="8"/>
    <x v="2"/>
    <x v="6"/>
    <x v="8"/>
    <x v="8"/>
    <x v="1"/>
    <x v="5"/>
    <x v="0"/>
    <s v="O1011115_U22"/>
    <s v="HD5516"/>
    <s v="O1011115"/>
    <s v="TUA711-DIO32"/>
    <s v="17-SC-DCS-002/O1011115/ 17-MC-DCS-009"/>
    <s v="DB37-*m"/>
    <x v="1"/>
    <s v="CPO101"/>
    <n v="1"/>
    <x v="1"/>
    <x v="68"/>
    <x v="14"/>
    <n v="22"/>
    <x v="2"/>
    <x v="1"/>
    <s v="DCS AMMONIA-UTILITIES"/>
    <m/>
    <m/>
    <m/>
    <s v="O1011115"/>
    <n v="22"/>
    <m/>
    <s v=""/>
    <m/>
    <s v=""/>
    <s v=""/>
    <s v=""/>
    <m/>
    <s v="O1011115:22A/_x000a_O1011115_U22:5"/>
    <s v="O1011115:22B/_x000a_O1011115_U22:6"/>
    <m/>
    <s v=""/>
    <s v=""/>
  </r>
  <r>
    <s v="01"/>
    <m/>
    <s v="Резерв"/>
    <m/>
    <s v="Резерв"/>
    <m/>
    <m/>
    <s v="резерв"/>
    <m/>
    <m/>
    <x v="28"/>
    <s v="DCS_DI_02"/>
    <m/>
    <x v="6"/>
    <x v="4"/>
    <x v="8"/>
    <x v="2"/>
    <x v="6"/>
    <x v="8"/>
    <x v="8"/>
    <x v="1"/>
    <x v="5"/>
    <x v="0"/>
    <s v="O1011115_U23"/>
    <s v="HD5516"/>
    <s v="O1011115"/>
    <s v="TUA711-DIO32"/>
    <s v="17-SC-DCS-002/O1011115/ 17-MC-DCS-009"/>
    <s v="DB37-*m"/>
    <x v="1"/>
    <s v="CPO101"/>
    <n v="1"/>
    <x v="1"/>
    <x v="68"/>
    <x v="14"/>
    <n v="23"/>
    <x v="2"/>
    <x v="1"/>
    <s v="DCS AMMONIA-UTILITIES"/>
    <m/>
    <m/>
    <m/>
    <s v="O1011115"/>
    <n v="23"/>
    <m/>
    <s v=""/>
    <m/>
    <s v=""/>
    <s v=""/>
    <s v=""/>
    <m/>
    <s v="O1011115:23A/_x000a_O1011115_U23:5"/>
    <s v="O1011115:23B/_x000a_O1011115_U23:6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s v=""/>
    <s v=""/>
    <s v="O1011115"/>
    <s v="TUA711-DIO32"/>
    <s v="17-SC-DCS-002/O1011115/ 17-MC-DCS-009"/>
    <s v="DB37-*m"/>
    <x v="1"/>
    <s v="CPO101"/>
    <n v="1"/>
    <x v="1"/>
    <x v="68"/>
    <x v="14"/>
    <n v="24"/>
    <x v="2"/>
    <x v="1"/>
    <s v="DCS AMMONIA-UTILITIES"/>
    <m/>
    <m/>
    <m/>
    <s v="O1011115"/>
    <n v="2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s v=""/>
    <s v=""/>
    <s v="O1011115"/>
    <s v="TUA711-DIO32"/>
    <s v="17-SC-DCS-002/O1011115/ 17-MC-DCS-009"/>
    <s v="DB37-*m"/>
    <x v="1"/>
    <s v="CPO101"/>
    <n v="1"/>
    <x v="1"/>
    <x v="68"/>
    <x v="14"/>
    <n v="25"/>
    <x v="2"/>
    <x v="1"/>
    <s v="DCS AMMONIA-UTILITIES"/>
    <m/>
    <m/>
    <m/>
    <s v="O1011115"/>
    <n v="2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s v=""/>
    <s v=""/>
    <s v="O1011115"/>
    <s v="TUA711-DIO32"/>
    <s v="17-SC-DCS-002/O1011115/ 17-MC-DCS-009"/>
    <s v="DB37-*m"/>
    <x v="1"/>
    <s v="CPO101"/>
    <n v="1"/>
    <x v="1"/>
    <x v="68"/>
    <x v="14"/>
    <n v="26"/>
    <x v="2"/>
    <x v="1"/>
    <s v="DCS AMMONIA-UTILITIES"/>
    <m/>
    <m/>
    <m/>
    <s v="O1011115"/>
    <n v="26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s v=""/>
    <s v=""/>
    <s v="O1011115"/>
    <s v="TUA711-DIO32"/>
    <s v="17-SC-DCS-002/O1011115/ 17-MC-DCS-009"/>
    <s v="DB37-*m"/>
    <x v="1"/>
    <s v="CPO101"/>
    <n v="1"/>
    <x v="1"/>
    <x v="68"/>
    <x v="14"/>
    <n v="27"/>
    <x v="2"/>
    <x v="1"/>
    <s v="DCS AMMONIA-UTILITIES"/>
    <m/>
    <m/>
    <m/>
    <s v="O1011115"/>
    <n v="27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m/>
    <m/>
    <s v="O1011115"/>
    <s v="TUA711-DIO32"/>
    <s v="17-SC-DCS-002/O1011115/ 17-MC-DCS-009"/>
    <m/>
    <x v="1"/>
    <s v="CPO101"/>
    <n v="1"/>
    <x v="1"/>
    <x v="68"/>
    <x v="14"/>
    <n v="28"/>
    <x v="2"/>
    <x v="1"/>
    <m/>
    <m/>
    <m/>
    <m/>
    <s v="O1011115"/>
    <n v="28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m/>
    <m/>
    <s v="O1011115"/>
    <s v="TUA711-DIO32"/>
    <s v="17-SC-DCS-002/O1011115/ 17-MC-DCS-009"/>
    <m/>
    <x v="1"/>
    <s v="CPO101"/>
    <n v="1"/>
    <x v="1"/>
    <x v="68"/>
    <x v="14"/>
    <n v="29"/>
    <x v="2"/>
    <x v="1"/>
    <m/>
    <m/>
    <m/>
    <m/>
    <s v="O1011115"/>
    <n v="29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m/>
    <m/>
    <s v="O1011115"/>
    <s v="TUA711-DIO32"/>
    <s v="17-SC-DCS-002/O1011115/ 17-MC-DCS-009"/>
    <m/>
    <x v="1"/>
    <s v="CPO101"/>
    <n v="1"/>
    <x v="1"/>
    <x v="68"/>
    <x v="14"/>
    <n v="30"/>
    <x v="2"/>
    <x v="1"/>
    <m/>
    <m/>
    <m/>
    <m/>
    <s v="O1011115"/>
    <n v="30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m/>
    <m/>
    <s v="O1011115"/>
    <s v="TUA711-DIO32"/>
    <s v="17-SC-DCS-002/O1011115/ 17-MC-DCS-009"/>
    <m/>
    <x v="1"/>
    <s v="CPO101"/>
    <n v="1"/>
    <x v="1"/>
    <x v="68"/>
    <x v="14"/>
    <n v="31"/>
    <x v="2"/>
    <x v="1"/>
    <m/>
    <m/>
    <m/>
    <m/>
    <s v="O1011115"/>
    <n v="31"/>
    <m/>
    <m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29"/>
    <s v=""/>
    <m/>
    <x v="6"/>
    <x v="4"/>
    <x v="8"/>
    <x v="2"/>
    <x v="6"/>
    <x v="8"/>
    <x v="8"/>
    <x v="1"/>
    <x v="5"/>
    <x v="2"/>
    <m/>
    <m/>
    <s v="O1011115"/>
    <s v="TUA711-DIO32"/>
    <s v="17-SC-DCS-002/O1011115/ 17-MC-DCS-009"/>
    <m/>
    <x v="1"/>
    <s v="CPO101"/>
    <n v="1"/>
    <x v="1"/>
    <x v="68"/>
    <x v="14"/>
    <n v="32"/>
    <x v="2"/>
    <x v="1"/>
    <m/>
    <m/>
    <m/>
    <m/>
    <s v="O1011115"/>
    <n v="32"/>
    <m/>
    <m/>
    <m/>
    <s v=""/>
    <s v=""/>
    <s v=""/>
    <m/>
    <s v=""/>
    <s v=""/>
    <m/>
    <s v=""/>
    <s v=""/>
  </r>
  <r>
    <s v="02.2"/>
    <s v="25.07.2024 изм тег"/>
    <s v="Сигнал"/>
    <s v="17-X-D1004"/>
    <s v="17XAD1004"/>
    <s v="Di"/>
    <s v="17-SC-DCS-001 SWITCH FAILURE"/>
    <s v="17-SC-DCS-001"/>
    <s v="Diagnostic"/>
    <m/>
    <x v="27"/>
    <s v="DCS_DI_01"/>
    <m/>
    <x v="142"/>
    <x v="0"/>
    <x v="2"/>
    <x v="8"/>
    <x v="42"/>
    <x v="2"/>
    <x v="2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4"/>
    <x v="2"/>
    <x v="1"/>
    <s v="DCS AMMONIA-UTILITIES"/>
    <m/>
    <m/>
    <m/>
    <s v="O1011200"/>
    <n v="4"/>
    <m/>
    <s v=""/>
    <s v="Diagnostic"/>
    <s v=""/>
    <s v=""/>
    <s v=""/>
    <m/>
    <s v=""/>
    <s v=""/>
    <m/>
    <s v="TS-G-05:7/_x000a_O1011200:4A"/>
    <s v="TS-G-05:8/_x000a_O1011200:4B"/>
  </r>
  <r>
    <s v="02.2"/>
    <s v="25.07.2024 изм тег"/>
    <s v="Сигнал"/>
    <s v="17-X-D1005"/>
    <s v="17XAD1005"/>
    <s v="Di"/>
    <s v="17-SC-DCS-002 HIGH TEMPERATURE"/>
    <s v="17-SC-DCS-002"/>
    <s v="Diagnostic"/>
    <m/>
    <x v="27"/>
    <s v="DCS_DI_01"/>
    <m/>
    <x v="147"/>
    <x v="0"/>
    <x v="5"/>
    <x v="8"/>
    <x v="40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5"/>
    <x v="2"/>
    <x v="1"/>
    <s v="DCS AMMONIA-UTILITIES"/>
    <m/>
    <m/>
    <m/>
    <s v="O1011200"/>
    <n v="5"/>
    <m/>
    <s v=""/>
    <s v="Diagnostic"/>
    <s v=""/>
    <s v=""/>
    <s v=""/>
    <m/>
    <s v=""/>
    <s v=""/>
    <m/>
    <s v="TS-G-06:1/_x000a_O1011200:5A"/>
    <s v="TS-G-06:2/_x000a_O1011200:5B"/>
  </r>
  <r>
    <s v="02.2"/>
    <s v="25.07.2024 изм тег"/>
    <s v="Сигнал"/>
    <s v="17-X-D1006"/>
    <s v="17XAD1006"/>
    <s v="Di"/>
    <s v="17-SC-DCS-002 POWER FAIL"/>
    <s v="17-SC-DCS-002"/>
    <s v="Diagnostic"/>
    <m/>
    <x v="27"/>
    <s v="DCS_DI_01"/>
    <m/>
    <x v="147"/>
    <x v="0"/>
    <x v="0"/>
    <x v="8"/>
    <x v="40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6"/>
    <x v="2"/>
    <x v="1"/>
    <s v="DCS AMMONIA-UTILITIES"/>
    <m/>
    <m/>
    <m/>
    <s v="O1011200"/>
    <n v="6"/>
    <m/>
    <s v=""/>
    <s v="Diagnostic"/>
    <s v=""/>
    <s v=""/>
    <s v=""/>
    <m/>
    <s v=""/>
    <s v=""/>
    <m/>
    <s v="TS-G-06:3/_x000a_O1011200:6A"/>
    <s v="TS-G-06:4/_x000a_O1011200:6B"/>
  </r>
  <r>
    <s v="02.2"/>
    <s v="25.07.2024 изм тег"/>
    <s v="Сигнал"/>
    <s v="17-X-D1007"/>
    <s v="17XAD1007"/>
    <s v="Di"/>
    <s v="17-SC-DCS-002 FAN FAILURE"/>
    <s v="17-SC-DCS-002"/>
    <s v="Diagnostic"/>
    <m/>
    <x v="27"/>
    <s v="DCS_DI_01"/>
    <m/>
    <x v="147"/>
    <x v="0"/>
    <x v="1"/>
    <x v="8"/>
    <x v="40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7"/>
    <x v="2"/>
    <x v="1"/>
    <s v="DCS AMMONIA-UTILITIES"/>
    <m/>
    <m/>
    <m/>
    <s v="O1011200"/>
    <n v="7"/>
    <m/>
    <s v=""/>
    <s v="Diagnostic"/>
    <s v=""/>
    <s v=""/>
    <s v=""/>
    <m/>
    <s v=""/>
    <s v=""/>
    <m/>
    <s v="TS-G-06:5/_x000a_O1011200:7A"/>
    <s v="TS-G-06:6/_x000a_O1011200:7B"/>
  </r>
  <r>
    <s v="02.2"/>
    <s v="25.07.2024 изм тег"/>
    <s v="Сигнал"/>
    <s v="17-X-D1008"/>
    <s v="17XAD1008"/>
    <s v="Di"/>
    <s v="17-MC-DCS-001/002 POWER FAIL"/>
    <s v="17-MC-DCS-001/002"/>
    <s v="Diagnostic"/>
    <m/>
    <x v="27"/>
    <s v="DCS_DI_01"/>
    <m/>
    <x v="148"/>
    <x v="0"/>
    <x v="0"/>
    <x v="8"/>
    <x v="43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9"/>
    <x v="2"/>
    <x v="1"/>
    <s v="DCS AMMONIA-UTILITIES"/>
    <m/>
    <m/>
    <m/>
    <s v="O1011200"/>
    <n v="9"/>
    <m/>
    <s v=""/>
    <s v="Diagnostic"/>
    <s v=""/>
    <s v=""/>
    <s v=""/>
    <m/>
    <s v=""/>
    <s v=""/>
    <m/>
    <s v="TS-G-07:3/_x000a_O1011200:9A"/>
    <s v="TS-G-07:4/_x000a_O1011200:9B"/>
  </r>
  <r>
    <s v="02.2"/>
    <s v="25.07.2024 изм тег"/>
    <s v="Сигнал"/>
    <s v="17-X-D1009"/>
    <s v="17XAD1009"/>
    <s v="Di"/>
    <s v="17-MC-DCS-001/002 HIGH TEMPERATURE"/>
    <s v="17-MC-DCS-001/002"/>
    <s v="Diagnostic"/>
    <m/>
    <x v="27"/>
    <s v="DCS_DI_01"/>
    <m/>
    <x v="148"/>
    <x v="0"/>
    <x v="5"/>
    <x v="8"/>
    <x v="43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8"/>
    <x v="2"/>
    <x v="1"/>
    <s v="DCS AMMONIA-UTILITIES"/>
    <m/>
    <m/>
    <m/>
    <s v="O1011200"/>
    <n v="8"/>
    <m/>
    <s v=""/>
    <s v="Diagnostic"/>
    <s v=""/>
    <s v=""/>
    <s v=""/>
    <m/>
    <s v=""/>
    <s v=""/>
    <m/>
    <s v="TS-G-07:1/_x000a_O1011200:8A"/>
    <s v="TS-G-07:2/_x000a_O1011200:8B"/>
  </r>
  <r>
    <s v="02.2"/>
    <s v="25.07.2024 изм тег"/>
    <s v="Сигнал"/>
    <s v="17-X-D1010"/>
    <s v="17XAD1010"/>
    <s v="Di"/>
    <s v="17-MC-DCS-001/002 FAN FAILURE"/>
    <s v="17-MC-DCS-001/002"/>
    <s v="Diagnostic"/>
    <m/>
    <x v="27"/>
    <s v="DCS_DI_01"/>
    <m/>
    <x v="148"/>
    <x v="0"/>
    <x v="1"/>
    <x v="8"/>
    <x v="43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0"/>
    <x v="2"/>
    <x v="1"/>
    <s v="DCS AMMONIA-UTILITIES"/>
    <m/>
    <m/>
    <m/>
    <s v="O1011200"/>
    <n v="10"/>
    <m/>
    <s v=""/>
    <s v="Diagnostic"/>
    <s v=""/>
    <s v=""/>
    <s v=""/>
    <m/>
    <s v=""/>
    <s v=""/>
    <m/>
    <s v="TS-G-07:5/_x000a_O1011200:10A"/>
    <s v="TS-G-07:6/_x000a_O1011200:10B"/>
  </r>
  <r>
    <s v="02.2"/>
    <s v="25.07.2024 изм тег"/>
    <s v="Сигнал"/>
    <s v="17-X-D1011"/>
    <s v="17XAD1011"/>
    <s v="Di"/>
    <s v="17-MC-DCS-003/004 HIGH TEMPERATURE"/>
    <s v="17-MC-DCS-003/004"/>
    <s v="Diagnostic"/>
    <m/>
    <x v="27"/>
    <s v="DCS_DI_01"/>
    <m/>
    <x v="149"/>
    <x v="0"/>
    <x v="5"/>
    <x v="8"/>
    <x v="38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1"/>
    <x v="2"/>
    <x v="1"/>
    <s v="DCS AMMONIA-UTILITIES"/>
    <m/>
    <m/>
    <m/>
    <s v="O1011200"/>
    <n v="11"/>
    <m/>
    <s v=""/>
    <s v="Diagnostic"/>
    <s v=""/>
    <s v=""/>
    <s v=""/>
    <m/>
    <s v=""/>
    <s v=""/>
    <m/>
    <s v="TS-G-08:1/_x000a_O1011200:11A"/>
    <s v="TS-G-08:2/_x000a_O1011200:11B"/>
  </r>
  <r>
    <s v="02.2"/>
    <s v="25.07.2024 изм тег"/>
    <s v="Сигнал"/>
    <s v="17-X-D1012"/>
    <s v="17XAD1012"/>
    <s v="Di"/>
    <s v="17-MC-DCS-003/004 POWER FAIL"/>
    <s v="17-MC-DCS-003/004"/>
    <s v="Diagnostic"/>
    <m/>
    <x v="27"/>
    <s v="DCS_DI_01"/>
    <m/>
    <x v="149"/>
    <x v="0"/>
    <x v="0"/>
    <x v="8"/>
    <x v="38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2"/>
    <x v="2"/>
    <x v="1"/>
    <s v="DCS AMMONIA-UTILITIES"/>
    <m/>
    <m/>
    <m/>
    <s v="O1011200"/>
    <n v="12"/>
    <m/>
    <s v=""/>
    <s v="Diagnostic"/>
    <s v=""/>
    <s v=""/>
    <s v=""/>
    <m/>
    <s v=""/>
    <s v=""/>
    <m/>
    <s v="TS-G-08:3/_x000a_O1011200:12A"/>
    <s v="TS-G-08:4/_x000a_O1011200:12B"/>
  </r>
  <r>
    <s v="02.2"/>
    <s v="25.07.2024 изм тег"/>
    <s v="Сигнал"/>
    <s v="17-X-D1013"/>
    <s v="17XAD1013"/>
    <s v="Di"/>
    <s v="17-MC-DCS-003/004 FAN FAILURE"/>
    <s v="17-MC-DCS-003/004"/>
    <s v="Diagnostic"/>
    <m/>
    <x v="27"/>
    <s v="DCS_DI_01"/>
    <m/>
    <x v="149"/>
    <x v="0"/>
    <x v="1"/>
    <x v="8"/>
    <x v="38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3"/>
    <x v="2"/>
    <x v="1"/>
    <s v="DCS AMMONIA-UTILITIES"/>
    <m/>
    <m/>
    <m/>
    <s v="O1011200"/>
    <n v="13"/>
    <m/>
    <s v=""/>
    <s v="Diagnostic"/>
    <s v=""/>
    <s v=""/>
    <s v=""/>
    <m/>
    <s v=""/>
    <s v=""/>
    <m/>
    <s v="TS-G-08:5/_x000a_O1011200:13A"/>
    <s v="TS-G-08:6/_x000a_O1011200:13B"/>
  </r>
  <r>
    <s v="02.2"/>
    <s v="25.07.2024 изм тег"/>
    <s v="Сигнал"/>
    <s v="17-X-D1014"/>
    <s v="17XAD1014"/>
    <s v="Di"/>
    <s v="17-MC-DCS-005/006 HIGH TEMPERATURE"/>
    <s v="17-MC-DCS-005/006"/>
    <s v="Diagnostic"/>
    <m/>
    <x v="27"/>
    <s v="DCS_DI_01"/>
    <m/>
    <x v="150"/>
    <x v="0"/>
    <x v="5"/>
    <x v="8"/>
    <x v="66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4"/>
    <x v="2"/>
    <x v="1"/>
    <s v="DCS AMMONIA-UTILITIES"/>
    <m/>
    <m/>
    <m/>
    <s v="O1011200"/>
    <n v="14"/>
    <m/>
    <s v=""/>
    <s v="Diagnostic"/>
    <s v=""/>
    <s v=""/>
    <s v=""/>
    <m/>
    <s v=""/>
    <s v=""/>
    <m/>
    <s v="TS-G-09:1/_x000a_O1011200:14A"/>
    <s v="TS-G-09:2/_x000a_O1011200:14B"/>
  </r>
  <r>
    <s v="02.2"/>
    <s v="25.07.2024 изм тег"/>
    <s v="Сигнал"/>
    <s v="17-X-D1015"/>
    <s v="17XAD1015"/>
    <s v="Di"/>
    <s v="17-MC-DCS-005/006 POWER FAIL"/>
    <s v="17-MC-DCS-005/006"/>
    <s v="Diagnostic"/>
    <m/>
    <x v="27"/>
    <s v="DCS_DI_01"/>
    <m/>
    <x v="150"/>
    <x v="0"/>
    <x v="0"/>
    <x v="8"/>
    <x v="66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5"/>
    <x v="2"/>
    <x v="1"/>
    <s v="DCS AMMONIA-UTILITIES"/>
    <m/>
    <m/>
    <m/>
    <s v="O1011200"/>
    <n v="15"/>
    <m/>
    <s v=""/>
    <s v="Diagnostic"/>
    <s v=""/>
    <s v=""/>
    <s v=""/>
    <m/>
    <s v=""/>
    <s v=""/>
    <m/>
    <s v="TS-G-09:3/_x000a_O1011200:15A"/>
    <s v="TS-G-09:4/_x000a_O1011200:15B"/>
  </r>
  <r>
    <s v="02.2"/>
    <s v="25.07.2024 изм тег"/>
    <s v="Сигнал"/>
    <s v="17-X-D1016"/>
    <s v="17XAD1016"/>
    <s v="Di"/>
    <s v="17-MC-DCS-005/006 FAN FAILURE"/>
    <s v="17-MC-DCS-005/006"/>
    <s v="Diagnostic"/>
    <m/>
    <x v="27"/>
    <s v="DCS_DI_01"/>
    <m/>
    <x v="150"/>
    <x v="0"/>
    <x v="1"/>
    <x v="8"/>
    <x v="66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6"/>
    <x v="2"/>
    <x v="1"/>
    <s v="DCS AMMONIA-UTILITIES"/>
    <m/>
    <m/>
    <m/>
    <s v="O1011200"/>
    <n v="16"/>
    <m/>
    <s v=""/>
    <s v="Diagnostic"/>
    <s v=""/>
    <s v=""/>
    <s v=""/>
    <m/>
    <s v=""/>
    <s v=""/>
    <m/>
    <s v="TS-G-09:5/_x000a_O1011200:16A"/>
    <s v="TS-G-09:6/_x000a_O1011200:16B"/>
  </r>
  <r>
    <s v="02.2"/>
    <s v="25.07.2024 изм тег"/>
    <s v="Сигнал"/>
    <s v="17-X-D1017"/>
    <s v="17XAD1017"/>
    <s v="Di"/>
    <s v="17-MC-DCS-007/008 HIGH TEMPERATURE"/>
    <s v="17-MC-DCS-007/008"/>
    <s v="Diagnostic"/>
    <m/>
    <x v="27"/>
    <s v="DCS_DI_01"/>
    <m/>
    <x v="151"/>
    <x v="0"/>
    <x v="5"/>
    <x v="8"/>
    <x v="67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7"/>
    <x v="2"/>
    <x v="1"/>
    <s v="DCS AMMONIA-UTILITIES"/>
    <m/>
    <m/>
    <m/>
    <s v="O1011200"/>
    <n v="17"/>
    <m/>
    <s v=""/>
    <s v="Diagnostic"/>
    <s v=""/>
    <s v=""/>
    <s v=""/>
    <m/>
    <s v=""/>
    <s v=""/>
    <m/>
    <s v="TS-G-10:1/_x000a_O1011200:17A"/>
    <s v="TS-G-10:2/_x000a_O1011200:17B"/>
  </r>
  <r>
    <s v="02.2"/>
    <s v="25.07.2024 изм тег"/>
    <s v="Сигнал"/>
    <s v="17-X-D1018"/>
    <s v="17XAD1018"/>
    <s v="Di"/>
    <s v="17-MC-DCS-007/008 POWER FAIL"/>
    <s v="17-MC-DCS-007/008"/>
    <s v="Diagnostic"/>
    <m/>
    <x v="27"/>
    <s v="DCS_DI_01"/>
    <m/>
    <x v="151"/>
    <x v="0"/>
    <x v="0"/>
    <x v="8"/>
    <x v="67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8"/>
    <x v="2"/>
    <x v="1"/>
    <s v="DCS AMMONIA-UTILITIES"/>
    <m/>
    <m/>
    <m/>
    <s v="O1011200"/>
    <n v="18"/>
    <m/>
    <s v=""/>
    <s v="Diagnostic"/>
    <s v=""/>
    <s v=""/>
    <s v=""/>
    <m/>
    <s v=""/>
    <s v=""/>
    <m/>
    <s v="TS-G-10:3/_x000a_O1011200:18A"/>
    <s v="TS-G-10:4/_x000a_O1011200:18B"/>
  </r>
  <r>
    <s v="02.2"/>
    <s v="25.07.2024 изм тег"/>
    <s v="Сигнал"/>
    <s v="17-X-D1019"/>
    <s v="17XAD1019"/>
    <s v="Di"/>
    <s v="17-MC-DCS-007/008 FAN FAILURE"/>
    <s v="17-MC-DCS-007/008"/>
    <s v="Diagnostic"/>
    <m/>
    <x v="27"/>
    <s v="DCS_DI_01"/>
    <m/>
    <x v="151"/>
    <x v="0"/>
    <x v="1"/>
    <x v="8"/>
    <x v="67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19"/>
    <x v="2"/>
    <x v="1"/>
    <s v="DCS AMMONIA-UTILITIES"/>
    <m/>
    <m/>
    <m/>
    <s v="O1011200"/>
    <n v="19"/>
    <m/>
    <s v=""/>
    <s v="Diagnostic"/>
    <s v=""/>
    <s v=""/>
    <s v=""/>
    <m/>
    <s v=""/>
    <s v=""/>
    <m/>
    <s v="TS-G-10:5/_x000a_O1011200:19A"/>
    <s v="TS-G-10:6/_x000a_O1011200:19B"/>
  </r>
  <r>
    <s v="02.2"/>
    <s v="25.07.2024 изм тег"/>
    <s v="Сигнал"/>
    <s v="17-X-D1020"/>
    <s v="17XAD1020"/>
    <s v="Di"/>
    <s v="17-MC-DCS-009 HIGH TEMPERATURE"/>
    <s v="17-MC-DCS-009"/>
    <s v="Diagnostic"/>
    <m/>
    <x v="27"/>
    <s v="DCS_DI_01"/>
    <m/>
    <x v="152"/>
    <x v="0"/>
    <x v="5"/>
    <x v="8"/>
    <x v="68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0"/>
    <x v="2"/>
    <x v="1"/>
    <s v="DCS AMMONIA-UTILITIES"/>
    <m/>
    <m/>
    <m/>
    <s v="O1011200"/>
    <n v="20"/>
    <m/>
    <s v=""/>
    <s v="Diagnostic"/>
    <s v=""/>
    <s v=""/>
    <s v=""/>
    <m/>
    <s v=""/>
    <s v=""/>
    <m/>
    <s v="TS-G-11:1/_x000a_O1011200:20A"/>
    <s v="TS-G-11:2/_x000a_O1011200:20B"/>
  </r>
  <r>
    <s v="02.2"/>
    <s v="25.07.2024 изм тег"/>
    <s v="Сигнал"/>
    <s v="17-X-D1021"/>
    <s v="17XAD1021"/>
    <s v="Di"/>
    <s v="17-MC-DCS-009 POWER FAIL"/>
    <s v="17-MC-DCS-009"/>
    <s v="Diagnostic"/>
    <m/>
    <x v="27"/>
    <s v="DCS_DI_01"/>
    <m/>
    <x v="152"/>
    <x v="0"/>
    <x v="0"/>
    <x v="8"/>
    <x v="68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1"/>
    <x v="2"/>
    <x v="1"/>
    <s v="DCS AMMONIA-UTILITIES"/>
    <m/>
    <m/>
    <m/>
    <s v="O1011200"/>
    <n v="21"/>
    <m/>
    <s v=""/>
    <s v="Diagnostic"/>
    <s v=""/>
    <s v=""/>
    <s v=""/>
    <m/>
    <s v=""/>
    <s v=""/>
    <m/>
    <s v="TS-G-11:3/_x000a_O1011200:21A"/>
    <s v="TS-G-11:4/_x000a_O1011200:21B"/>
  </r>
  <r>
    <s v="02.2"/>
    <s v="25.07.2024 изм тег"/>
    <s v="Сигнал"/>
    <s v="17-X-D1022"/>
    <s v="17XAD1022"/>
    <s v="Di"/>
    <s v="17-MC-DCS-009 FAN FAILURE"/>
    <s v="17-MC-DCS-009"/>
    <s v="Diagnostic"/>
    <m/>
    <x v="27"/>
    <s v="DCS_DI_01"/>
    <m/>
    <x v="152"/>
    <x v="0"/>
    <x v="1"/>
    <x v="8"/>
    <x v="68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2"/>
    <x v="2"/>
    <x v="1"/>
    <s v="DCS AMMONIA-UTILITIES"/>
    <m/>
    <m/>
    <m/>
    <s v="O1011200"/>
    <n v="22"/>
    <m/>
    <s v=""/>
    <s v="Diagnostic"/>
    <s v=""/>
    <s v=""/>
    <s v=""/>
    <m/>
    <s v=""/>
    <s v=""/>
    <m/>
    <s v="TS-G-11:5/_x000a_O1011200:22A"/>
    <s v="TS-G-11:6/_x000a_O1011200:22B"/>
  </r>
  <r>
    <s v="02.2"/>
    <s v="25.07.2024 изм тег"/>
    <s v="Сигнал"/>
    <s v="17-X-D1023"/>
    <s v="17XAD1023"/>
    <s v="Di"/>
    <s v="17-SC-ESD-001 HIGH TEMPERATURE"/>
    <s v="17-SC-ESD-001"/>
    <s v="Diagnostic"/>
    <m/>
    <x v="27"/>
    <s v="DCS_DI_01"/>
    <m/>
    <x v="153"/>
    <x v="0"/>
    <x v="5"/>
    <x v="8"/>
    <x v="69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3"/>
    <x v="2"/>
    <x v="1"/>
    <s v="DCS AMMONIA-UTILITIES"/>
    <m/>
    <m/>
    <m/>
    <s v="O1011200"/>
    <n v="23"/>
    <m/>
    <s v=""/>
    <s v="Diagnostic"/>
    <s v=""/>
    <s v=""/>
    <s v=""/>
    <m/>
    <s v=""/>
    <s v=""/>
    <m/>
    <s v="TS-G-12:1/_x000a_O1011200:23A"/>
    <s v="TS-G-12:2/_x000a_O1011200:23B"/>
  </r>
  <r>
    <s v="02.2"/>
    <s v="25.07.2024 изм тег"/>
    <s v="Сигнал"/>
    <s v="17-X-D1024"/>
    <s v="17XAD1024"/>
    <s v="Di"/>
    <s v="17-SC-ESD-001 POWER FAIL"/>
    <s v="17-SC-ESD-001"/>
    <s v="Diagnostic"/>
    <m/>
    <x v="27"/>
    <s v="DCS_DI_01"/>
    <m/>
    <x v="153"/>
    <x v="0"/>
    <x v="0"/>
    <x v="8"/>
    <x v="69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4"/>
    <x v="2"/>
    <x v="1"/>
    <s v="DCS AMMONIA-UTILITIES"/>
    <m/>
    <m/>
    <m/>
    <s v="O1011200"/>
    <n v="24"/>
    <m/>
    <s v=""/>
    <s v="Diagnostic"/>
    <s v=""/>
    <s v=""/>
    <s v=""/>
    <m/>
    <s v=""/>
    <s v=""/>
    <m/>
    <s v="TS-G-12:3/_x000a_O1011200:24A"/>
    <s v="TS-G-12:4/_x000a_O1011200:24B"/>
  </r>
  <r>
    <s v="02.2"/>
    <s v="25.07.2024 изм тег"/>
    <s v="Сигнал"/>
    <s v="17-X-D1025"/>
    <s v="17XAD1025"/>
    <s v="Di"/>
    <s v="17-SC-ESD-001 FAN FAILURE"/>
    <s v="17-SC-ESD-001"/>
    <s v="Diagnostic"/>
    <m/>
    <x v="27"/>
    <s v="DCS_DI_01"/>
    <m/>
    <x v="153"/>
    <x v="0"/>
    <x v="1"/>
    <x v="8"/>
    <x v="69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5"/>
    <x v="2"/>
    <x v="1"/>
    <s v="DCS AMMONIA-UTILITIES"/>
    <m/>
    <m/>
    <m/>
    <s v="O1011200"/>
    <n v="25"/>
    <m/>
    <s v=""/>
    <s v="Diagnostic"/>
    <s v=""/>
    <s v=""/>
    <s v=""/>
    <m/>
    <s v=""/>
    <s v=""/>
    <m/>
    <s v="TS-G-12:5/_x000a_O1011200:25A"/>
    <s v="TS-G-12:6/_x000a_O1011200:25B"/>
  </r>
  <r>
    <s v="02.2"/>
    <s v="25.07.2024 изм тег"/>
    <s v="Сигнал"/>
    <s v="17-X-D1026"/>
    <s v="17XAD1026"/>
    <s v="Di"/>
    <s v="17-SC-ESD-002 HIGH TEMPERATURE"/>
    <s v="17-SC-ESD-002"/>
    <s v="Diagnostic"/>
    <m/>
    <x v="27"/>
    <s v="DCS_DI_01"/>
    <m/>
    <x v="154"/>
    <x v="0"/>
    <x v="5"/>
    <x v="8"/>
    <x v="70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6"/>
    <x v="2"/>
    <x v="1"/>
    <s v="DCS AMMONIA-UTILITIES"/>
    <m/>
    <m/>
    <m/>
    <s v="O1011200"/>
    <n v="26"/>
    <m/>
    <s v=""/>
    <s v="Diagnostic"/>
    <s v=""/>
    <s v=""/>
    <s v=""/>
    <m/>
    <s v=""/>
    <s v=""/>
    <m/>
    <s v="TS-G-13:1/_x000a_O1011200:26A"/>
    <s v="TS-G-13:2/_x000a_O1011200:26B"/>
  </r>
  <r>
    <s v="02.2"/>
    <s v="25.07.2024 изм тег"/>
    <s v="Сигнал"/>
    <s v="17-X-D1027"/>
    <s v="17XAD1027"/>
    <s v="Di"/>
    <s v="17-SC-ESD-002 POWER FAIL"/>
    <s v="17-SC-ESD-002"/>
    <s v="Diagnostic"/>
    <m/>
    <x v="27"/>
    <s v="DCS_DI_01"/>
    <m/>
    <x v="154"/>
    <x v="0"/>
    <x v="0"/>
    <x v="8"/>
    <x v="70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7"/>
    <x v="2"/>
    <x v="1"/>
    <s v="DCS AMMONIA-UTILITIES"/>
    <m/>
    <m/>
    <m/>
    <s v="O1011200"/>
    <n v="27"/>
    <m/>
    <s v=""/>
    <s v="Diagnostic"/>
    <s v=""/>
    <s v=""/>
    <s v=""/>
    <m/>
    <s v=""/>
    <s v=""/>
    <m/>
    <s v="TS-G-13:3/_x000a_O1011200:27A"/>
    <s v="TS-G-13:4/_x000a_O1011200:27B"/>
  </r>
  <r>
    <s v="02.2"/>
    <s v="25.07.2024 изм тег"/>
    <s v="Сигнал"/>
    <s v="17-X-D1028"/>
    <s v="17XAD1028"/>
    <s v="Di"/>
    <s v="17-SC-ESD-002 FAN FAILURE"/>
    <s v="17-SC-ESD-002"/>
    <s v="Diagnostic"/>
    <m/>
    <x v="27"/>
    <s v="DCS_DI_01"/>
    <m/>
    <x v="154"/>
    <x v="0"/>
    <x v="1"/>
    <x v="8"/>
    <x v="70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8"/>
    <x v="2"/>
    <x v="1"/>
    <s v="DCS AMMONIA-UTILITIES"/>
    <m/>
    <m/>
    <m/>
    <s v="O1011200"/>
    <n v="28"/>
    <m/>
    <s v=""/>
    <s v="Diagnostic"/>
    <s v=""/>
    <s v=""/>
    <s v=""/>
    <m/>
    <s v=""/>
    <s v=""/>
    <m/>
    <s v="TS-G-13:5/_x000a_O1011200:28A"/>
    <s v="TS-G-13:6/_x000a_O1011200:28B"/>
  </r>
  <r>
    <s v="02.2"/>
    <s v="25.07.2024 изм тег"/>
    <s v="Сигнал"/>
    <s v="17-X-D1029"/>
    <s v="17XAD1029"/>
    <s v="Di"/>
    <s v="17-SC-ESD-003 HIGH TEMPERATURE"/>
    <s v="17-SC-ESD-003"/>
    <s v="Diagnostic"/>
    <m/>
    <x v="27"/>
    <s v="DCS_DI_01"/>
    <m/>
    <x v="155"/>
    <x v="0"/>
    <x v="5"/>
    <x v="8"/>
    <x v="71"/>
    <x v="5"/>
    <x v="5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29"/>
    <x v="2"/>
    <x v="1"/>
    <s v="DCS AMMONIA-UTILITIES"/>
    <m/>
    <m/>
    <m/>
    <s v="O1011200"/>
    <n v="29"/>
    <m/>
    <s v=""/>
    <s v="Diagnostic"/>
    <s v=""/>
    <s v=""/>
    <s v=""/>
    <m/>
    <s v=""/>
    <s v=""/>
    <m/>
    <s v="TS-G-18:1/_x000a_O1011200:29A"/>
    <s v="TS-G-18:2/_x000a_O1011200:29B"/>
  </r>
  <r>
    <s v="02.2"/>
    <s v="25.07.2024 изм тег"/>
    <s v="Сигнал"/>
    <s v="17-X-D1030"/>
    <s v="17XAD1030"/>
    <s v="Di"/>
    <s v="17-SC-ESD-003 POWER FAIL"/>
    <s v="17-SC-ESD-003"/>
    <s v="Diagnostic"/>
    <m/>
    <x v="27"/>
    <s v="DCS_DI_01"/>
    <m/>
    <x v="155"/>
    <x v="0"/>
    <x v="0"/>
    <x v="8"/>
    <x v="71"/>
    <x v="0"/>
    <x v="0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30"/>
    <x v="2"/>
    <x v="1"/>
    <s v="DCS AMMONIA-UTILITIES"/>
    <m/>
    <m/>
    <m/>
    <s v="O1011200"/>
    <n v="30"/>
    <m/>
    <s v=""/>
    <s v="Diagnostic"/>
    <s v=""/>
    <s v=""/>
    <s v=""/>
    <m/>
    <s v=""/>
    <s v=""/>
    <m/>
    <s v="TS-G-18:3/_x000a_O1011200:30A"/>
    <s v="TS-G-18:4/_x000a_O1011200:30B"/>
  </r>
  <r>
    <s v="02.2"/>
    <s v="25.07.2024 изм тег"/>
    <s v="Сигнал"/>
    <s v="17-X-D1031"/>
    <s v="17XAD1031"/>
    <s v="Di"/>
    <s v="17-SC-ESD-003 FAN FAILURE"/>
    <s v="17-SC-ESD-003"/>
    <s v="Diagnostic"/>
    <m/>
    <x v="27"/>
    <s v="DCS_DI_01"/>
    <m/>
    <x v="155"/>
    <x v="0"/>
    <x v="1"/>
    <x v="8"/>
    <x v="71"/>
    <x v="1"/>
    <x v="1"/>
    <x v="0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31"/>
    <x v="2"/>
    <x v="1"/>
    <s v="DCS AMMONIA-UTILITIES"/>
    <m/>
    <m/>
    <m/>
    <s v="O1011200"/>
    <n v="31"/>
    <m/>
    <s v=""/>
    <s v="Diagnostic"/>
    <s v=""/>
    <s v=""/>
    <s v=""/>
    <m/>
    <s v=""/>
    <s v=""/>
    <m/>
    <s v="TS-G-18:5/_x000a_O1011200:31A"/>
    <s v="TS-G-18:6/_x000a_O1011200:31B"/>
  </r>
  <r>
    <s v="02.2"/>
    <s v="25.07.2024 изм тег"/>
    <s v="Сигнал"/>
    <s v="17-X-D1032"/>
    <s v="17XAD1032"/>
    <s v="Di"/>
    <s v="17-MC-ESD-001/002 HIGH TEMPERATURE"/>
    <s v="17-MC-ESD-001/002"/>
    <s v="Diagnostic"/>
    <m/>
    <x v="27"/>
    <s v="DCS_DI_01"/>
    <m/>
    <x v="156"/>
    <x v="0"/>
    <x v="5"/>
    <x v="8"/>
    <x v="72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"/>
    <x v="2"/>
    <x v="1"/>
    <s v="DCS AMMONIA-UTILITIES"/>
    <m/>
    <m/>
    <m/>
    <s v="O1011201"/>
    <n v="1"/>
    <m/>
    <s v=""/>
    <s v="Diagnostic"/>
    <s v=""/>
    <s v=""/>
    <s v=""/>
    <m/>
    <s v=""/>
    <s v=""/>
    <m/>
    <s v="TS-G-14:1/_x000a_O1011201:1A"/>
    <s v="TS-G-14:2/_x000a_O1011201:1B"/>
  </r>
  <r>
    <s v="02.2"/>
    <s v="25.07.2024 изм тег"/>
    <s v="Сигнал"/>
    <s v="17-X-D1033"/>
    <s v="17XAD1033"/>
    <s v="Di"/>
    <s v="17-MC-ESD-001/002 POWER FAIL"/>
    <s v="17-MC-ESD-001/002"/>
    <s v="Diagnostic"/>
    <m/>
    <x v="27"/>
    <s v="DCS_DI_01"/>
    <m/>
    <x v="156"/>
    <x v="0"/>
    <x v="0"/>
    <x v="8"/>
    <x v="72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"/>
    <x v="2"/>
    <x v="1"/>
    <s v="DCS AMMONIA-UTILITIES"/>
    <m/>
    <m/>
    <m/>
    <s v="O1011201"/>
    <n v="2"/>
    <m/>
    <s v=""/>
    <s v="Diagnostic"/>
    <s v=""/>
    <s v=""/>
    <s v=""/>
    <m/>
    <s v=""/>
    <s v=""/>
    <m/>
    <s v="TS-G-14:3/_x000a_O1011201:2A"/>
    <s v="TS-G-14:4/_x000a_O1011201:2B"/>
  </r>
  <r>
    <s v="02.2"/>
    <s v="25.07.2024 изм тег"/>
    <s v="Сигнал"/>
    <s v="17-X-D1034"/>
    <s v="17XAD1034"/>
    <s v="Di"/>
    <s v="17-MC-ESD-001/002 FAN FAILURE"/>
    <s v="17-MC-ESD-001/002"/>
    <s v="Diagnostic"/>
    <m/>
    <x v="27"/>
    <s v="DCS_DI_01"/>
    <m/>
    <x v="156"/>
    <x v="0"/>
    <x v="1"/>
    <x v="8"/>
    <x v="72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3"/>
    <x v="2"/>
    <x v="1"/>
    <s v="DCS AMMONIA-UTILITIES"/>
    <m/>
    <m/>
    <m/>
    <s v="O1011201"/>
    <n v="3"/>
    <m/>
    <s v=""/>
    <s v="Diagnostic"/>
    <s v=""/>
    <s v=""/>
    <s v=""/>
    <m/>
    <s v=""/>
    <s v=""/>
    <m/>
    <s v="TS-G-14:5/_x000a_O1011201:3A"/>
    <s v="TS-G-14:6/_x000a_O1011201:3B"/>
  </r>
  <r>
    <s v="02.3"/>
    <s v="25.07.2024 добавлен"/>
    <s v="Сигнал"/>
    <s v="17-X-D1061"/>
    <s v="17XAD1061"/>
    <s v="Di"/>
    <s v="17-SC-DCS-002 SWITCH FAILURE"/>
    <s v="17-SC-DCS-002"/>
    <s v="Diagnostic"/>
    <m/>
    <x v="27"/>
    <s v="DCS_DI_01"/>
    <m/>
    <x v="147"/>
    <x v="0"/>
    <x v="2"/>
    <x v="8"/>
    <x v="40"/>
    <x v="2"/>
    <x v="2"/>
    <x v="1"/>
    <x v="0"/>
    <x v="0"/>
    <s v=""/>
    <s v=""/>
    <s v="O1011200"/>
    <s v="TUA711-DIR32"/>
    <s v="17-SC-DCS-002/O1011200/ 17-MC-DCS-007"/>
    <s v="DB37-*m"/>
    <x v="1"/>
    <s v="CPO101"/>
    <n v="1"/>
    <x v="2"/>
    <x v="67"/>
    <x v="0"/>
    <n v="32"/>
    <x v="2"/>
    <x v="1"/>
    <s v="DCS AMMONIA-UTILITIES"/>
    <m/>
    <m/>
    <m/>
    <s v="O1011200"/>
    <n v="32"/>
    <m/>
    <s v=""/>
    <m/>
    <s v=""/>
    <s v=""/>
    <s v=""/>
    <m/>
    <s v=""/>
    <s v=""/>
    <m/>
    <s v="TS-G-06:7/_x000a_O1011200:32A"/>
    <s v="TS-G-06:8/_x000a_O1011200:32B"/>
  </r>
  <r>
    <s v="02.2"/>
    <s v="25.07.2024 изм тег"/>
    <s v="Сигнал"/>
    <s v="17-X-D1035"/>
    <s v="17XAD1035"/>
    <s v="Di"/>
    <s v="17-MC-ESD-003/004 HIGH TEMPERATURE"/>
    <s v="17-MC-ESD-003/004"/>
    <s v="Diagnostic"/>
    <m/>
    <x v="27"/>
    <s v="DCS_DI_01"/>
    <m/>
    <x v="157"/>
    <x v="0"/>
    <x v="5"/>
    <x v="8"/>
    <x v="73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4"/>
    <x v="2"/>
    <x v="1"/>
    <s v="DCS AMMONIA-UTILITIES"/>
    <m/>
    <m/>
    <m/>
    <s v="O1011201"/>
    <n v="4"/>
    <m/>
    <s v=""/>
    <s v="Diagnostic"/>
    <s v=""/>
    <s v=""/>
    <s v=""/>
    <m/>
    <s v=""/>
    <s v=""/>
    <m/>
    <s v="TS-G-15:1/_x000a_O1011201:4A"/>
    <s v="TS-G-15:2/_x000a_O1011201:4B"/>
  </r>
  <r>
    <s v="02.2"/>
    <s v="25.07.2024 изм тег"/>
    <s v="Сигнал"/>
    <s v="17-X-D1036"/>
    <s v="17XAD1036"/>
    <s v="Di"/>
    <s v="17-MC-ESD-003/004 POWER FAIL"/>
    <s v="17-MC-ESD-003/004"/>
    <s v="Diagnostic"/>
    <m/>
    <x v="27"/>
    <s v="DCS_DI_01"/>
    <m/>
    <x v="157"/>
    <x v="0"/>
    <x v="0"/>
    <x v="8"/>
    <x v="73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5"/>
    <x v="2"/>
    <x v="1"/>
    <s v="DCS AMMONIA-UTILITIES"/>
    <m/>
    <m/>
    <m/>
    <s v="O1011201"/>
    <n v="5"/>
    <m/>
    <s v=""/>
    <s v="Diagnostic"/>
    <s v=""/>
    <s v=""/>
    <s v=""/>
    <m/>
    <s v=""/>
    <s v=""/>
    <m/>
    <s v="TS-G-15:3/_x000a_O1011201:5A"/>
    <s v="TS-G-15:4/_x000a_O1011201:5B"/>
  </r>
  <r>
    <s v="02.2"/>
    <s v="25.07.2024 изм тег"/>
    <s v="Сигнал"/>
    <s v="17-X-D1037"/>
    <s v="17XAD1037"/>
    <s v="Di"/>
    <s v="17-MC-ESD-003/004 FAN FAILURE"/>
    <s v="17-MC-ESD-003/004"/>
    <s v="Diagnostic"/>
    <m/>
    <x v="27"/>
    <s v="DCS_DI_01"/>
    <m/>
    <x v="157"/>
    <x v="0"/>
    <x v="1"/>
    <x v="8"/>
    <x v="73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6"/>
    <x v="2"/>
    <x v="1"/>
    <s v="DCS AMMONIA-UTILITIES"/>
    <m/>
    <m/>
    <m/>
    <s v="O1011201"/>
    <n v="6"/>
    <m/>
    <s v=""/>
    <s v="Diagnostic"/>
    <s v=""/>
    <s v=""/>
    <s v=""/>
    <m/>
    <s v=""/>
    <s v=""/>
    <m/>
    <s v="TS-G-15:5/_x000a_O1011201:6A"/>
    <s v="TS-G-15:6/_x000a_O1011201:6B"/>
  </r>
  <r>
    <s v="02.2"/>
    <s v="25.07.2024 изм тег"/>
    <s v="Сигнал"/>
    <s v="17-X-D1038"/>
    <s v="17XAD1038"/>
    <s v="Di"/>
    <s v="17-MC-ESD-005 HIGH TEMPERATURE"/>
    <s v="17-MC-ESD-005"/>
    <s v="Diagnostic"/>
    <m/>
    <x v="27"/>
    <s v="DCS_DI_01"/>
    <m/>
    <x v="158"/>
    <x v="0"/>
    <x v="5"/>
    <x v="8"/>
    <x v="74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7"/>
    <x v="2"/>
    <x v="1"/>
    <s v="DCS AMMONIA-UTILITIES"/>
    <m/>
    <m/>
    <m/>
    <s v="O1011201"/>
    <n v="7"/>
    <m/>
    <s v=""/>
    <s v="Diagnostic"/>
    <s v=""/>
    <s v=""/>
    <s v=""/>
    <m/>
    <s v=""/>
    <s v=""/>
    <m/>
    <s v="TS-G-16:1/_x000a_O1011201:7A"/>
    <s v="TS-G-16:2/_x000a_O1011201:7B"/>
  </r>
  <r>
    <s v="02.2"/>
    <s v="25.07.2024 изм тег"/>
    <s v="Сигнал"/>
    <s v="17-X-D1039"/>
    <s v="17XAD1039"/>
    <s v="Di"/>
    <s v="17-MC-ESD-005 POWER FAIL"/>
    <s v="17-MC-ESD-005"/>
    <s v="Diagnostic"/>
    <m/>
    <x v="27"/>
    <s v="DCS_DI_01"/>
    <m/>
    <x v="158"/>
    <x v="0"/>
    <x v="0"/>
    <x v="8"/>
    <x v="74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8"/>
    <x v="2"/>
    <x v="1"/>
    <s v="DCS AMMONIA-UTILITIES"/>
    <m/>
    <m/>
    <m/>
    <s v="O1011201"/>
    <n v="8"/>
    <m/>
    <s v=""/>
    <s v="Diagnostic"/>
    <s v=""/>
    <s v=""/>
    <s v=""/>
    <m/>
    <s v=""/>
    <s v=""/>
    <m/>
    <s v="TS-G-16:3/_x000a_O1011201:8A"/>
    <s v="TS-G-16:4/_x000a_O1011201:8B"/>
  </r>
  <r>
    <s v="02.2"/>
    <s v="25.07.2024 изм тег"/>
    <s v="Сигнал"/>
    <s v="17-X-D1040"/>
    <s v="17XAD1040"/>
    <s v="Di"/>
    <s v="17-MC-ESD-005 FAN FAILURE"/>
    <s v="17-MC-ESD-005"/>
    <s v="Diagnostic"/>
    <m/>
    <x v="27"/>
    <s v="DCS_DI_01"/>
    <m/>
    <x v="158"/>
    <x v="0"/>
    <x v="1"/>
    <x v="8"/>
    <x v="74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9"/>
    <x v="2"/>
    <x v="1"/>
    <s v="DCS AMMONIA-UTILITIES"/>
    <m/>
    <m/>
    <m/>
    <s v="O1011201"/>
    <n v="9"/>
    <m/>
    <s v=""/>
    <s v="Diagnostic"/>
    <s v=""/>
    <s v=""/>
    <s v=""/>
    <m/>
    <s v=""/>
    <s v=""/>
    <m/>
    <s v="TS-G-16:5/_x000a_O1011201:9A"/>
    <s v="TS-G-16:6/_x000a_O1011201:9B"/>
  </r>
  <r>
    <s v="02.2"/>
    <s v="25.07.2024 изм тег"/>
    <s v="Сигнал"/>
    <s v="17-X-D1041"/>
    <s v="17XAD1041"/>
    <s v="Di"/>
    <s v="17-MC-ESD-006/007 HIGH TEMPERATURE"/>
    <s v="17-MC-ESD-006/007"/>
    <s v="Diagnostic"/>
    <m/>
    <x v="27"/>
    <s v="DCS_DI_01"/>
    <m/>
    <x v="159"/>
    <x v="0"/>
    <x v="5"/>
    <x v="8"/>
    <x v="75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4"/>
    <x v="2"/>
    <x v="1"/>
    <s v="DCS AMMONIA-UTILITIES"/>
    <m/>
    <m/>
    <m/>
    <s v="O1011201"/>
    <n v="24"/>
    <m/>
    <s v=""/>
    <s v="Diagnostic"/>
    <s v=""/>
    <s v=""/>
    <s v=""/>
    <m/>
    <s v=""/>
    <s v=""/>
    <m/>
    <s v="TS-G-19:1/_x000a_O1011201:24A"/>
    <s v="TS-G-19:2/_x000a_O1011201:24B"/>
  </r>
  <r>
    <s v="02.2"/>
    <s v="25.07.2024 изм тег"/>
    <s v="Сигнал"/>
    <s v="17-X-D1042"/>
    <s v="17XAD1042"/>
    <s v="Di"/>
    <s v="17-MC-ESD-006/007 POWER FAIL"/>
    <s v="17-MC-ESD-006/007"/>
    <s v="Diagnostic"/>
    <m/>
    <x v="27"/>
    <s v="DCS_DI_01"/>
    <m/>
    <x v="159"/>
    <x v="0"/>
    <x v="0"/>
    <x v="8"/>
    <x v="75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5"/>
    <x v="2"/>
    <x v="1"/>
    <s v="DCS AMMONIA-UTILITIES"/>
    <m/>
    <m/>
    <m/>
    <s v="O1011201"/>
    <n v="25"/>
    <m/>
    <s v=""/>
    <s v="Diagnostic"/>
    <s v=""/>
    <s v=""/>
    <s v=""/>
    <m/>
    <s v=""/>
    <s v=""/>
    <m/>
    <s v="TS-G-19:3/_x000a_O1011201:25A"/>
    <s v="TS-G-19:4/_x000a_O1011201:25B"/>
  </r>
  <r>
    <s v="02.2"/>
    <s v="25.07.2024 изм тег"/>
    <s v="Сигнал"/>
    <s v="17-X-D1043"/>
    <s v="17XAD1043"/>
    <s v="Di"/>
    <s v="17-MC-ESD-006/007 FAN FAILURE"/>
    <s v="17-MC-ESD-006/007"/>
    <s v="Diagnostic"/>
    <m/>
    <x v="27"/>
    <s v="DCS_DI_01"/>
    <m/>
    <x v="159"/>
    <x v="0"/>
    <x v="1"/>
    <x v="8"/>
    <x v="75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6"/>
    <x v="2"/>
    <x v="1"/>
    <s v="DCS AMMONIA-UTILITIES"/>
    <m/>
    <m/>
    <m/>
    <s v="O1011201"/>
    <n v="26"/>
    <m/>
    <s v=""/>
    <s v="Diagnostic"/>
    <s v=""/>
    <s v=""/>
    <s v=""/>
    <m/>
    <s v=""/>
    <s v=""/>
    <m/>
    <s v="TS-G-19:5/_x000a_O1011201:26A"/>
    <s v="TS-G-19:6/_x000a_O1011201:26B"/>
  </r>
  <r>
    <s v="02.2"/>
    <s v="25.07.2024 изм тег_x000a_12.07.2024 добавлен сигнал диагностики"/>
    <s v="Сигнал"/>
    <s v="17-X-D1046"/>
    <s v="17XAD1046"/>
    <s v="Di"/>
    <s v="17-MC-ESD-008 FAN FAILURE"/>
    <s v="17-MC-ESD-008"/>
    <s v="Diagnostic"/>
    <m/>
    <x v="27"/>
    <s v="DCS_DI_01"/>
    <m/>
    <x v="143"/>
    <x v="0"/>
    <x v="1"/>
    <x v="8"/>
    <x v="65"/>
    <x v="1"/>
    <x v="1"/>
    <x v="1"/>
    <x v="0"/>
    <x v="0"/>
    <s v=""/>
    <s v=""/>
    <s v="O1011114"/>
    <s v="TUA711-DIR32"/>
    <s v="17-SC-DCS-002/O1011114/ 17-MC-DCS-007"/>
    <s v="DB37-*m"/>
    <x v="1"/>
    <s v="CPO101"/>
    <n v="1"/>
    <x v="1"/>
    <x v="66"/>
    <x v="13"/>
    <n v="30"/>
    <x v="2"/>
    <x v="1"/>
    <s v="DCS AMMONIA-UTILITIES"/>
    <m/>
    <m/>
    <m/>
    <s v="O1011114"/>
    <n v="30"/>
    <m/>
    <s v=""/>
    <m/>
    <s v=""/>
    <s v=""/>
    <s v=""/>
    <m/>
    <s v=""/>
    <s v=""/>
    <m/>
    <s v="TS-F-19:5/_x000a_O1011114:30A"/>
    <s v="TS-F-19:6/_x000a_O1011114:30B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31"/>
    <x v="2"/>
    <x v="1"/>
    <s v="DCS AMMONIA-UTILITIES"/>
    <m/>
    <m/>
    <m/>
    <s v="O1011114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114"/>
    <s v="TUA711-DIR32"/>
    <s v="17-SC-DCS-002/O1011114/ 17-MC-DCS-007"/>
    <s v="DB37-*m"/>
    <x v="1"/>
    <s v="CPO101"/>
    <n v="1"/>
    <x v="1"/>
    <x v="66"/>
    <x v="13"/>
    <n v="32"/>
    <x v="2"/>
    <x v="1"/>
    <s v="DCS AMMONIA-UTILITIES"/>
    <m/>
    <m/>
    <m/>
    <s v="O1011114"/>
    <n v="32"/>
    <m/>
    <s v=""/>
    <m/>
    <s v=""/>
    <s v=""/>
    <s v=""/>
    <m/>
    <s v=""/>
    <s v=""/>
    <m/>
    <s v=""/>
    <s v=""/>
  </r>
  <r>
    <s v="02.2"/>
    <s v="25.07.2024 изм тег"/>
    <s v="Сигнал"/>
    <s v="17-X-D1047"/>
    <s v="17XAD1047"/>
    <s v="Di"/>
    <s v="17-CP-IRP-001/002/003/004 HIGH TEMPERATURE"/>
    <s v="17-CP-IRP-001/002/003/004"/>
    <s v="Diagnostic"/>
    <m/>
    <x v="27"/>
    <s v="DCS_DI_01"/>
    <m/>
    <x v="160"/>
    <x v="0"/>
    <x v="5"/>
    <x v="8"/>
    <x v="76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0"/>
    <x v="2"/>
    <x v="1"/>
    <s v="DCS AMMONIA-UTILITIES"/>
    <m/>
    <m/>
    <m/>
    <s v="O1011201"/>
    <n v="10"/>
    <m/>
    <s v=""/>
    <s v="Diagnostic"/>
    <s v=""/>
    <s v=""/>
    <s v=""/>
    <m/>
    <s v=""/>
    <s v=""/>
    <m/>
    <s v="TS-G-17:1/_x000a_O1011201:10A"/>
    <s v="TS-G-17:2/_x000a_O1011201:10B"/>
  </r>
  <r>
    <s v="02.2"/>
    <s v="25.07.2024 изм тег"/>
    <s v="Сигнал"/>
    <s v="17-X-D1048"/>
    <s v="17XAD1048"/>
    <s v="Di"/>
    <s v="17-CP-IRP-001/002/003/004 POWER FAIL"/>
    <s v="17-CP-IRP-001/002/003/004"/>
    <s v="Diagnostic"/>
    <m/>
    <x v="27"/>
    <s v="DCS_DI_01"/>
    <m/>
    <x v="160"/>
    <x v="0"/>
    <x v="0"/>
    <x v="8"/>
    <x v="76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1"/>
    <x v="2"/>
    <x v="1"/>
    <s v="DCS AMMONIA-UTILITIES"/>
    <m/>
    <m/>
    <m/>
    <s v="O1011201"/>
    <n v="11"/>
    <m/>
    <s v=""/>
    <s v="Diagnostic"/>
    <s v=""/>
    <s v=""/>
    <s v=""/>
    <m/>
    <s v=""/>
    <s v=""/>
    <m/>
    <s v="TS-G-17:3/_x000a_O1011201:11A"/>
    <s v="TS-G-17:4/_x000a_O1011201:11B"/>
  </r>
  <r>
    <s v="02.2"/>
    <s v="25.07.2024 изм тег"/>
    <s v="Сигнал"/>
    <s v="17-X-D1049"/>
    <s v="17XAD1049"/>
    <s v="Di"/>
    <s v="17-CP-IRP-001/002/003/004 FAN FAILURE"/>
    <s v="17-CP-IRP-001/002/003/004"/>
    <s v="Diagnostic"/>
    <m/>
    <x v="27"/>
    <s v="DCS_DI_01"/>
    <m/>
    <x v="160"/>
    <x v="0"/>
    <x v="1"/>
    <x v="8"/>
    <x v="76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2"/>
    <x v="2"/>
    <x v="1"/>
    <s v="DCS AMMONIA-UTILITIES"/>
    <m/>
    <m/>
    <m/>
    <s v="O1011201"/>
    <n v="12"/>
    <m/>
    <s v=""/>
    <s v="Diagnostic"/>
    <s v=""/>
    <s v=""/>
    <s v=""/>
    <m/>
    <s v=""/>
    <s v=""/>
    <m/>
    <s v="TS-G-17:5/_x000a_O1011201:12A"/>
    <s v="TS-G-17:6/_x000a_O1011201:12B"/>
  </r>
  <r>
    <s v="02.2"/>
    <s v="25.07.2024 изм тег"/>
    <s v="Сигнал"/>
    <s v="17-X-D1050"/>
    <s v="17XAD1050"/>
    <s v="Di"/>
    <s v="17-CP-AUX-001 HIGH TEMPERATURE"/>
    <s v="17-CP-AUX-001"/>
    <s v="Diagnostic"/>
    <m/>
    <x v="27"/>
    <s v="DCS_DI_01"/>
    <m/>
    <x v="161"/>
    <x v="0"/>
    <x v="5"/>
    <x v="8"/>
    <x v="41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3"/>
    <x v="2"/>
    <x v="1"/>
    <s v="DCS AMMONIA-UTILITIES"/>
    <m/>
    <m/>
    <m/>
    <s v="O1011201"/>
    <n v="13"/>
    <m/>
    <s v=""/>
    <s v="Diagnostic"/>
    <s v=""/>
    <s v=""/>
    <s v=""/>
    <m/>
    <s v=""/>
    <s v=""/>
    <m/>
    <s v="TS-F-06:1/_x000a_O1011201:13A"/>
    <s v="TS-F-06:2/_x000a_O1011201:13B"/>
  </r>
  <r>
    <s v="02.2"/>
    <s v="25.07.2024 изм тег"/>
    <s v="Сигнал"/>
    <s v="17-X-D1051"/>
    <s v="17XAD1051"/>
    <s v="Di"/>
    <s v="17-CP-AUX-001 POWER FAIL"/>
    <s v="17-CP-AUX-001"/>
    <s v="Diagnostic"/>
    <m/>
    <x v="27"/>
    <s v="DCS_DI_01"/>
    <m/>
    <x v="161"/>
    <x v="0"/>
    <x v="0"/>
    <x v="8"/>
    <x v="41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4"/>
    <x v="2"/>
    <x v="1"/>
    <s v="DCS AMMONIA-UTILITIES"/>
    <m/>
    <m/>
    <m/>
    <s v="O1011201"/>
    <n v="14"/>
    <m/>
    <s v=""/>
    <s v="Diagnostic"/>
    <s v=""/>
    <s v=""/>
    <s v=""/>
    <m/>
    <s v=""/>
    <s v=""/>
    <m/>
    <s v="TS-F-06:3/_x000a_O1011201:14A"/>
    <s v="TS-F-06:4/_x000a_O1011201:14B"/>
  </r>
  <r>
    <s v="02.2"/>
    <s v="25.07.2024 изм тег"/>
    <s v="Сигнал"/>
    <s v="17-X-D1052"/>
    <s v="17XAD1052"/>
    <s v="Di"/>
    <s v="17-CP-AUX-001 FAN FAILURE"/>
    <s v="17-CP-AUX-001"/>
    <s v="Diagnostic"/>
    <m/>
    <x v="27"/>
    <s v="DCS_DI_01"/>
    <m/>
    <x v="161"/>
    <x v="0"/>
    <x v="1"/>
    <x v="8"/>
    <x v="41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5"/>
    <x v="2"/>
    <x v="1"/>
    <s v="DCS AMMONIA-UTILITIES"/>
    <m/>
    <m/>
    <m/>
    <s v="O1011201"/>
    <n v="15"/>
    <m/>
    <s v=""/>
    <s v="Diagnostic"/>
    <s v=""/>
    <s v=""/>
    <s v=""/>
    <m/>
    <s v=""/>
    <s v=""/>
    <m/>
    <s v="TS-F-06:5/_x000a_O1011201:15A"/>
    <s v="TS-F-06:6/_x000a_O1011201:15B"/>
  </r>
  <r>
    <s v="02.2"/>
    <s v="25.07.2024 изм тег"/>
    <s v="Сигнал"/>
    <s v="17-X-D1053"/>
    <s v="17XAD1053"/>
    <s v="Di"/>
    <s v="17-CP-MMS-001 HIGH TEMPERATURE"/>
    <s v="17-CP-MMS-001"/>
    <s v="Diagnostic"/>
    <m/>
    <x v="27"/>
    <s v="DCS_DI_01"/>
    <m/>
    <x v="162"/>
    <x v="0"/>
    <x v="5"/>
    <x v="8"/>
    <x v="77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6"/>
    <x v="2"/>
    <x v="1"/>
    <s v="DCS AMMONIA-UTILITIES"/>
    <m/>
    <m/>
    <m/>
    <s v="O1011201"/>
    <n v="16"/>
    <m/>
    <s v=""/>
    <s v="Diagnostic"/>
    <s v=""/>
    <s v=""/>
    <s v=""/>
    <m/>
    <s v=""/>
    <s v=""/>
    <m/>
    <s v="TS-F-07:1/_x000a_O1011201:16A"/>
    <s v="TS-F-07:2/_x000a_O1011201:16B"/>
  </r>
  <r>
    <s v="02.2"/>
    <s v="25.07.2024 изм тег"/>
    <s v="Сигнал"/>
    <s v="17-X-D1054"/>
    <s v="17XAD1054"/>
    <s v="Di"/>
    <s v="17-CP-MMS-001 POWER FAIL"/>
    <s v="17-CP-MMS-001"/>
    <s v="Diagnostic"/>
    <m/>
    <x v="27"/>
    <s v="DCS_DI_01"/>
    <m/>
    <x v="162"/>
    <x v="0"/>
    <x v="0"/>
    <x v="8"/>
    <x v="77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7"/>
    <x v="2"/>
    <x v="1"/>
    <s v="DCS AMMONIA-UTILITIES"/>
    <m/>
    <m/>
    <m/>
    <s v="O1011201"/>
    <n v="17"/>
    <m/>
    <s v=""/>
    <s v="Diagnostic"/>
    <s v=""/>
    <s v=""/>
    <s v=""/>
    <m/>
    <s v=""/>
    <s v=""/>
    <m/>
    <s v="TS-F-07:3/_x000a_O1011201:17A"/>
    <s v="TS-F-07:4/_x000a_O1011201:17B"/>
  </r>
  <r>
    <s v="02.2"/>
    <s v="25.07.2024 изм тег"/>
    <s v="Сигнал"/>
    <s v="17-X-D1055"/>
    <s v="17XAD1055"/>
    <s v="Di"/>
    <s v="17-CP-MMS-001 FAN FAILURE"/>
    <s v="17-CP-MMS-001"/>
    <s v="Diagnostic"/>
    <m/>
    <x v="27"/>
    <s v="DCS_DI_01"/>
    <m/>
    <x v="162"/>
    <x v="0"/>
    <x v="1"/>
    <x v="8"/>
    <x v="77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8"/>
    <x v="2"/>
    <x v="1"/>
    <s v="DCS AMMONIA-UTILITIES"/>
    <m/>
    <m/>
    <m/>
    <s v="O1011201"/>
    <n v="18"/>
    <m/>
    <s v=""/>
    <s v="Diagnostic"/>
    <s v=""/>
    <s v=""/>
    <s v=""/>
    <m/>
    <s v=""/>
    <s v=""/>
    <m/>
    <s v="TS-F-07:5/_x000a_O1011201:18A"/>
    <s v="TS-F-07:6/_x000a_O1011201:18B"/>
  </r>
  <r>
    <s v="02.2"/>
    <s v="25.07.2024 изм тег"/>
    <s v="Сигнал"/>
    <s v="17-X-D1056"/>
    <s v="17XAD1056"/>
    <s v="Di"/>
    <s v="17-CP-MMS-001 CHASSIS FAILURE"/>
    <s v="17-CP-MMS-001"/>
    <s v="Diagnostic"/>
    <m/>
    <x v="27"/>
    <s v="DCS_DI_01"/>
    <m/>
    <x v="162"/>
    <x v="0"/>
    <x v="2"/>
    <x v="8"/>
    <x v="77"/>
    <x v="2"/>
    <x v="2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19"/>
    <x v="2"/>
    <x v="1"/>
    <s v="DCS AMMONIA-UTILITIES"/>
    <m/>
    <m/>
    <m/>
    <s v="O1011201"/>
    <n v="19"/>
    <m/>
    <s v=""/>
    <s v="Diagnostic"/>
    <s v=""/>
    <s v=""/>
    <s v=""/>
    <m/>
    <s v=""/>
    <s v=""/>
    <m/>
    <s v="TS-F-07:7/_x000a_O1011201:19A"/>
    <s v="TS-F-07:8/_x000a_O1011201:19B"/>
  </r>
  <r>
    <s v="02.2"/>
    <s v="25.07.2024 изм тег"/>
    <s v="Сигнал"/>
    <s v="17-X-D1057"/>
    <s v="17XAD1057"/>
    <s v="Di"/>
    <s v="17-MC-MMS-001 FAN FAILURE"/>
    <s v="17-MC-MMS-001"/>
    <s v="Diagnostic"/>
    <m/>
    <x v="27"/>
    <s v="DCS_DI_01"/>
    <m/>
    <x v="163"/>
    <x v="0"/>
    <x v="5"/>
    <x v="8"/>
    <x v="78"/>
    <x v="5"/>
    <x v="5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0"/>
    <x v="2"/>
    <x v="1"/>
    <s v="DCS AMMONIA-UTILITIES"/>
    <m/>
    <m/>
    <m/>
    <s v="O1011201"/>
    <n v="20"/>
    <m/>
    <s v=""/>
    <s v="Diagnostic"/>
    <s v=""/>
    <s v=""/>
    <s v=""/>
    <m/>
    <s v=""/>
    <s v=""/>
    <m/>
    <s v="TS-F-08:1/_x000a_O1011201:20A"/>
    <s v="TS-F-08:2/_x000a_O1011201:20B"/>
  </r>
  <r>
    <s v="02.2"/>
    <s v="25.07.2024 изм тег"/>
    <s v="Сигнал"/>
    <s v="17-X-D1058"/>
    <s v="17XAD1058"/>
    <s v="Di"/>
    <s v="17-MC-MMS-001 POWER FAIL"/>
    <s v="17-MC-MMS-001"/>
    <s v="Diagnostic"/>
    <m/>
    <x v="27"/>
    <s v="DCS_DI_01"/>
    <m/>
    <x v="163"/>
    <x v="0"/>
    <x v="0"/>
    <x v="8"/>
    <x v="78"/>
    <x v="0"/>
    <x v="0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1"/>
    <x v="2"/>
    <x v="1"/>
    <s v="DCS AMMONIA-UTILITIES"/>
    <m/>
    <m/>
    <m/>
    <s v="O1011201"/>
    <n v="21"/>
    <m/>
    <s v=""/>
    <s v="Diagnostic"/>
    <s v=""/>
    <s v=""/>
    <s v=""/>
    <m/>
    <s v=""/>
    <s v=""/>
    <m/>
    <s v="TS-F-08:3/_x000a_O1011201:21A"/>
    <s v="TS-F-08:4/_x000a_O1011201:21B"/>
  </r>
  <r>
    <s v="02.2"/>
    <s v="25.07.2024 изм тег"/>
    <s v="Сигнал"/>
    <s v="17-X-D1059"/>
    <s v="17XAD1059"/>
    <s v="Di"/>
    <s v="17-MC-MMS-001 FAN FAILURE"/>
    <s v="17-MC-MMS-001"/>
    <s v="Diagnostic"/>
    <m/>
    <x v="27"/>
    <s v="DCS_DI_01"/>
    <m/>
    <x v="163"/>
    <x v="0"/>
    <x v="1"/>
    <x v="8"/>
    <x v="78"/>
    <x v="1"/>
    <x v="1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2"/>
    <x v="2"/>
    <x v="1"/>
    <s v="DCS AMMONIA-UTILITIES"/>
    <m/>
    <m/>
    <m/>
    <s v="O1011201"/>
    <n v="22"/>
    <m/>
    <s v=""/>
    <s v="Diagnostic"/>
    <s v=""/>
    <s v=""/>
    <s v=""/>
    <m/>
    <s v=""/>
    <s v=""/>
    <m/>
    <s v="TS-F-08:5/_x000a_O1011201:22A"/>
    <s v="TS-F-08:6/_x000a_O1011201:22B"/>
  </r>
  <r>
    <s v="02.2"/>
    <s v="25.07.2024 изм тег"/>
    <s v="Сигнал"/>
    <s v="17-X-D1060"/>
    <s v="17XAD1060"/>
    <s v="Di"/>
    <s v="17-MC-MMS-001 BARRIER FAILURE"/>
    <s v="17-MC-MMS-001"/>
    <s v="Diagnostic"/>
    <m/>
    <x v="27"/>
    <s v="DCS_DI_01"/>
    <m/>
    <x v="163"/>
    <x v="0"/>
    <x v="2"/>
    <x v="8"/>
    <x v="78"/>
    <x v="2"/>
    <x v="2"/>
    <x v="0"/>
    <x v="0"/>
    <x v="0"/>
    <s v=""/>
    <s v=""/>
    <s v="O1011201"/>
    <s v="TUA711-DIR32"/>
    <s v="17-SC-DCS-002/O1011201/ 17-MC-DCS-007"/>
    <s v="DB37-*m"/>
    <x v="1"/>
    <s v="CPO101"/>
    <n v="1"/>
    <x v="2"/>
    <x v="69"/>
    <x v="1"/>
    <n v="23"/>
    <x v="2"/>
    <x v="1"/>
    <s v="DCS AMMONIA-UTILITIES"/>
    <m/>
    <m/>
    <m/>
    <s v="O1011201"/>
    <n v="23"/>
    <m/>
    <s v=""/>
    <s v="Diagnostic"/>
    <s v=""/>
    <s v=""/>
    <s v=""/>
    <m/>
    <s v=""/>
    <s v=""/>
    <m/>
    <s v="TS-F-08:7/_x000a_O1011201:23A"/>
    <s v="TS-F-08:8/_x000a_O1011201:23B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27"/>
    <x v="2"/>
    <x v="1"/>
    <s v="DCS AMMONIA-UTILITIES"/>
    <m/>
    <m/>
    <m/>
    <s v="O1011201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28"/>
    <x v="2"/>
    <x v="1"/>
    <s v="DCS AMMONIA-UTILITIES"/>
    <m/>
    <m/>
    <m/>
    <s v="O1011201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29"/>
    <x v="2"/>
    <x v="1"/>
    <s v="DCS AMMONIA-UTILITIES"/>
    <m/>
    <m/>
    <m/>
    <s v="O1011201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30"/>
    <x v="2"/>
    <x v="1"/>
    <s v="DCS AMMONIA-UTILITIES"/>
    <m/>
    <m/>
    <m/>
    <s v="O1011201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31"/>
    <x v="2"/>
    <x v="1"/>
    <s v="DCS AMMONIA-UTILITIES"/>
    <m/>
    <m/>
    <m/>
    <s v="O1011201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7"/>
    <s v="DCS_DI_01"/>
    <m/>
    <x v="6"/>
    <x v="4"/>
    <x v="8"/>
    <x v="8"/>
    <x v="6"/>
    <x v="8"/>
    <x v="8"/>
    <x v="1"/>
    <x v="5"/>
    <x v="0"/>
    <s v=""/>
    <s v=""/>
    <s v="O1011201"/>
    <s v="TUA711-DIR32"/>
    <s v="17-SC-DCS-002/O1011201/ 17-MC-DCS-007"/>
    <s v="DB37-*m"/>
    <x v="1"/>
    <s v="CPO101"/>
    <n v="1"/>
    <x v="2"/>
    <x v="69"/>
    <x v="1"/>
    <n v="32"/>
    <x v="2"/>
    <x v="1"/>
    <s v="DCS AMMONIA-UTILITIES"/>
    <m/>
    <m/>
    <m/>
    <s v="O1011201"/>
    <n v="32"/>
    <m/>
    <s v=""/>
    <m/>
    <s v=""/>
    <s v=""/>
    <s v=""/>
    <m/>
    <s v=""/>
    <s v=""/>
    <m/>
    <s v=""/>
    <s v=""/>
  </r>
  <r>
    <s v="01"/>
    <m/>
    <s v="Сигнал"/>
    <s v="17-X -020201 -A"/>
    <s v="17XY020201A"/>
    <s v="00"/>
    <s v="SAC Cationic Exchanger Backwash Outlet / Vent"/>
    <s v="ПРОМЫВКА КАТИОНООБМЕННИУА SAC"/>
    <s v="Solenoid Valve"/>
    <s v="4124-FY-VD-BD17617L02200002_SH.1"/>
    <x v="22"/>
    <s v="DCS_DO_01"/>
    <m/>
    <x v="164"/>
    <x v="8"/>
    <x v="28"/>
    <x v="5"/>
    <x v="1"/>
    <x v="5"/>
    <x v="5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"/>
    <x v="3"/>
    <x v="1"/>
    <s v="DCS AMMONIA-UTILITIES"/>
    <m/>
    <m/>
    <m/>
    <s v="O1011202"/>
    <n v="1"/>
    <m/>
    <n v="0.25"/>
    <s v="00-Common"/>
    <s v=""/>
    <s v=""/>
    <s v=""/>
    <m/>
    <s v=""/>
    <s v=""/>
    <m/>
    <s v="TS-O-01:1/_x000a_O1011202:1A"/>
    <s v="TS-O-01:2/_x000a_O1011202:1C"/>
  </r>
  <r>
    <s v="01"/>
    <m/>
    <s v="Сигнал"/>
    <s v="17-X -020202 -A"/>
    <s v="17XY020202A"/>
    <s v="00"/>
    <s v="SAC Cationic Exchanger diluted acid inlet"/>
    <s v="SAC КАТИОНООБМЕН РАЗБАВ КИСЛОТА"/>
    <s v="Solenoid Valve"/>
    <s v="4124-FY-VD-BD17617L02200002_SH.1"/>
    <x v="22"/>
    <s v="DCS_DO_01"/>
    <m/>
    <x v="164"/>
    <x v="8"/>
    <x v="29"/>
    <x v="5"/>
    <x v="1"/>
    <x v="0"/>
    <x v="0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2"/>
    <x v="3"/>
    <x v="1"/>
    <s v="DCS AMMONIA-UTILITIES"/>
    <m/>
    <m/>
    <m/>
    <s v="O1011202"/>
    <n v="2"/>
    <m/>
    <n v="0.25"/>
    <s v="00-Common"/>
    <s v=""/>
    <s v=""/>
    <s v=""/>
    <m/>
    <s v=""/>
    <s v=""/>
    <m/>
    <s v="TS-O-01:3/_x000a_O1011202:2A"/>
    <s v="TS-O-01:4/_x000a_O1011202:2C"/>
  </r>
  <r>
    <s v="01"/>
    <m/>
    <s v="Сигнал"/>
    <s v="17-X -020203 -A"/>
    <s v="17XY020203A"/>
    <s v="00"/>
    <s v="SAC Cationic Exchanger Backwash Inlet"/>
    <s v="SAC КАТИОНООБМЕН С ОБР ПРОМЫВКОЙ"/>
    <s v="Solenoid Valve"/>
    <s v="4124-FY-VD-BD17617L02200002_SH.1"/>
    <x v="22"/>
    <s v="DCS_DO_01"/>
    <m/>
    <x v="164"/>
    <x v="8"/>
    <x v="30"/>
    <x v="5"/>
    <x v="1"/>
    <x v="1"/>
    <x v="1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3"/>
    <x v="3"/>
    <x v="1"/>
    <s v="DCS AMMONIA-UTILITIES"/>
    <m/>
    <m/>
    <m/>
    <s v="O1011202"/>
    <n v="3"/>
    <m/>
    <n v="0.25"/>
    <s v="00-Common"/>
    <s v=""/>
    <s v=""/>
    <s v=""/>
    <m/>
    <s v=""/>
    <s v=""/>
    <m/>
    <s v="TS-O-01:5/_x000a_O1011202:3A"/>
    <s v="TS-O-01:6/_x000a_O1011202:3C"/>
  </r>
  <r>
    <s v="01"/>
    <m/>
    <s v="Сигнал"/>
    <s v="17-X -020204 -A"/>
    <s v="17XY020204A"/>
    <s v="00"/>
    <s v="SAC Cationic Exchanger Outlet"/>
    <s v="ВЫХОД  КАТИОНООБМЕННИКА SAC"/>
    <s v="Solenoid Valve"/>
    <s v="4124-FY-VD-BD17617L02200002_SH.1"/>
    <x v="22"/>
    <s v="DCS_DO_01"/>
    <m/>
    <x v="164"/>
    <x v="8"/>
    <x v="31"/>
    <x v="5"/>
    <x v="1"/>
    <x v="2"/>
    <x v="2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4"/>
    <x v="3"/>
    <x v="1"/>
    <s v="DCS AMMONIA-UTILITIES"/>
    <m/>
    <m/>
    <m/>
    <s v="O1011202"/>
    <n v="4"/>
    <m/>
    <n v="0.25"/>
    <s v="00-Common"/>
    <s v=""/>
    <s v=""/>
    <s v=""/>
    <m/>
    <s v=""/>
    <s v=""/>
    <m/>
    <s v="TS-O-01:7/_x000a_O1011202:4A"/>
    <s v="TS-O-01:8/_x000a_O1011202:4C"/>
  </r>
  <r>
    <s v="01"/>
    <m/>
    <s v="Сигнал"/>
    <s v="17-X -020205 -A"/>
    <s v="17XY020205A"/>
    <s v="00"/>
    <s v="SAC Cationic Exchanger Drain"/>
    <s v="ДРЕНАЖ КАТИОНООБМЕННИКА SAC"/>
    <s v="Solenoid Valve"/>
    <s v="4124-FY-VD-BD17617L02200002_SH.1"/>
    <x v="22"/>
    <s v="DCS_DO_01"/>
    <m/>
    <x v="164"/>
    <x v="8"/>
    <x v="32"/>
    <x v="5"/>
    <x v="1"/>
    <x v="3"/>
    <x v="3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5"/>
    <x v="3"/>
    <x v="1"/>
    <s v="DCS AMMONIA-UTILITIES"/>
    <m/>
    <m/>
    <m/>
    <s v="O1011202"/>
    <n v="5"/>
    <m/>
    <n v="0.25"/>
    <s v="00-Common"/>
    <s v=""/>
    <s v=""/>
    <s v=""/>
    <m/>
    <s v=""/>
    <s v=""/>
    <m/>
    <s v="TS-O-01:9/_x000a_O1011202:5A"/>
    <s v="TS-O-01:10/_x000a_O1011202:5C"/>
  </r>
  <r>
    <s v="01"/>
    <m/>
    <s v="Сигнал"/>
    <s v="17-A -020200"/>
    <s v="17AY020200"/>
    <s v="00"/>
    <s v="Analyzer sample line"/>
    <s v="ЛИНИЯ ОТБОРА ПРОБ АНАЛИЗАТОРА"/>
    <s v="Solenoid Valve"/>
    <s v="4124-FY-VD-BD17617L02200002_SH.1"/>
    <x v="22"/>
    <s v="DCS_DO_01"/>
    <m/>
    <x v="164"/>
    <x v="8"/>
    <x v="33"/>
    <x v="5"/>
    <x v="1"/>
    <x v="4"/>
    <x v="4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6"/>
    <x v="3"/>
    <x v="1"/>
    <s v="DCS AMMONIA-UTILITIES"/>
    <m/>
    <m/>
    <m/>
    <s v="O1011202"/>
    <n v="6"/>
    <m/>
    <n v="0.25"/>
    <s v="00-Common"/>
    <s v=""/>
    <s v=""/>
    <s v=""/>
    <m/>
    <s v=""/>
    <s v=""/>
    <m/>
    <s v="TS-O-01:11/_x000a_O1011202:6A"/>
    <s v="TS-O-01:12/_x000a_O1011202:6C"/>
  </r>
  <r>
    <s v="01"/>
    <m/>
    <s v="Сигнал"/>
    <s v="17-A -020201"/>
    <s v="17AY020201"/>
    <s v="00"/>
    <s v="Analyzer sample line"/>
    <s v="ЛИНИЯ ОТБОРА ПРОБ АНАЛИЗАТОРА"/>
    <s v="Solenoid Valve"/>
    <s v="4124-FY-VD-BD17617L02200002_SH.1"/>
    <x v="22"/>
    <s v="DCS_DO_01"/>
    <m/>
    <x v="164"/>
    <x v="8"/>
    <x v="34"/>
    <x v="5"/>
    <x v="1"/>
    <x v="6"/>
    <x v="6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7"/>
    <x v="3"/>
    <x v="1"/>
    <s v="DCS AMMONIA-UTILITIES"/>
    <m/>
    <m/>
    <m/>
    <s v="O1011202"/>
    <n v="7"/>
    <m/>
    <n v="0.25"/>
    <s v="00-Common"/>
    <s v=""/>
    <s v=""/>
    <s v=""/>
    <m/>
    <s v=""/>
    <s v=""/>
    <m/>
    <s v="TS-O-01:13/_x000a_O1011202:7A"/>
    <s v="TS-O-01:14/_x000a_O1011202:7C"/>
  </r>
  <r>
    <s v="01"/>
    <m/>
    <s v="Сигнал"/>
    <s v="17-A -020202 -A"/>
    <s v="17AY020202A"/>
    <s v="00"/>
    <s v="Analyzer sample line"/>
    <s v="ЛИНИЯ ОТБОРА ПРОБ АНАЛИЗАТОРА"/>
    <s v="Solenoid Valve"/>
    <s v="4124-FY-VD-BD17617L02200002_SH.1"/>
    <x v="22"/>
    <s v="DCS_DO_01"/>
    <m/>
    <x v="164"/>
    <x v="8"/>
    <x v="35"/>
    <x v="5"/>
    <x v="1"/>
    <x v="7"/>
    <x v="7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8"/>
    <x v="3"/>
    <x v="1"/>
    <s v="DCS AMMONIA-UTILITIES"/>
    <m/>
    <m/>
    <m/>
    <s v="O1011202"/>
    <n v="8"/>
    <m/>
    <n v="0.25"/>
    <s v="00-Common"/>
    <s v=""/>
    <s v=""/>
    <s v=""/>
    <m/>
    <s v=""/>
    <s v=""/>
    <m/>
    <s v="TS-O-01:15/_x000a_O1011202:8A"/>
    <s v="TS-O-01:16/_x000a_O1011202:8C"/>
  </r>
  <r>
    <s v="01"/>
    <m/>
    <s v="Сигнал"/>
    <s v="17-M -072LP  -A"/>
    <s v="17XYST1M072LPA"/>
    <s v="14"/>
    <s v="17-L-073-PM-072A  Corrosion Inhibitor Injection Pump"/>
    <s v="17-L-073-PM-072A ХОД МОТОРА +"/>
    <s v="Motor Stroke + Command"/>
    <s v="4124-FY-VD-BD17217L07300002"/>
    <x v="22"/>
    <s v="DCS_DO_01"/>
    <m/>
    <x v="165"/>
    <x v="8"/>
    <x v="28"/>
    <x v="5"/>
    <x v="8"/>
    <x v="5"/>
    <x v="5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9"/>
    <x v="3"/>
    <x v="1"/>
    <s v="DCS AMMONIA-UTILITIES"/>
    <m/>
    <m/>
    <m/>
    <s v="O1011202"/>
    <n v="9"/>
    <m/>
    <n v="0.1"/>
    <s v="14-Wastewater Treatment Area"/>
    <s v=""/>
    <s v=""/>
    <s v=""/>
    <m/>
    <s v=""/>
    <s v=""/>
    <m/>
    <s v="TS-O-02:1/_x000a_O1011202:9A"/>
    <s v="TS-O-02:2/_x000a_O1011202:9C"/>
  </r>
  <r>
    <s v="01"/>
    <m/>
    <s v="Сигнал"/>
    <s v="17-M -072LP  -A"/>
    <s v="17XYST2M072LPA"/>
    <s v="14"/>
    <s v="17-L-073-PM-072A  Corrosion Inhibitor Injection Pump"/>
    <s v="17-L-073-PM-072A ХОД МОТОРА -"/>
    <s v="Motor Stroke - Command"/>
    <s v="4124-FY-VD-BD17217L07300002"/>
    <x v="22"/>
    <s v="DCS_DO_01"/>
    <m/>
    <x v="165"/>
    <x v="8"/>
    <x v="29"/>
    <x v="5"/>
    <x v="8"/>
    <x v="0"/>
    <x v="0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0"/>
    <x v="3"/>
    <x v="1"/>
    <s v="DCS AMMONIA-UTILITIES"/>
    <m/>
    <m/>
    <m/>
    <s v="O1011202"/>
    <n v="10"/>
    <m/>
    <n v="0.1"/>
    <s v="14-Wastewater Treatment Area"/>
    <s v=""/>
    <s v=""/>
    <s v=""/>
    <m/>
    <s v=""/>
    <s v=""/>
    <m/>
    <s v="TS-O-02:3/_x000a_O1011202:10A"/>
    <s v="TS-O-02:4/_x000a_O1011202:10C"/>
  </r>
  <r>
    <s v="01"/>
    <m/>
    <s v="Сигнал"/>
    <s v="17-M -072LP  -B"/>
    <s v="17XYST1M072LPB"/>
    <s v="14"/>
    <s v="17-L-073-PM-072B  Corrosion Inhibitor Injection Pump"/>
    <s v="17-L-073-PM-072B ХОД МОТОРА +"/>
    <s v="Motor Stroke + Command"/>
    <s v="4124-FY-VD-BD17217L07300002"/>
    <x v="22"/>
    <s v="DCS_DO_01"/>
    <m/>
    <x v="165"/>
    <x v="8"/>
    <x v="30"/>
    <x v="5"/>
    <x v="8"/>
    <x v="1"/>
    <x v="1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1"/>
    <x v="3"/>
    <x v="1"/>
    <s v="DCS AMMONIA-UTILITIES"/>
    <m/>
    <m/>
    <m/>
    <s v="O1011202"/>
    <n v="11"/>
    <m/>
    <n v="0.1"/>
    <s v="14-Wastewater Treatment Area"/>
    <s v=""/>
    <s v=""/>
    <s v=""/>
    <m/>
    <s v=""/>
    <s v=""/>
    <m/>
    <s v="TS-O-02:5/_x000a_O1011202:11A"/>
    <s v="TS-O-02:6/_x000a_O1011202:11C"/>
  </r>
  <r>
    <s v="01"/>
    <m/>
    <s v="Сигнал"/>
    <s v="17-M -072LP  -B"/>
    <s v="17XYST2M072LPB"/>
    <s v="14"/>
    <s v="17-L-073-PM-072B  Corrosion Inhibitor Injection Pump"/>
    <s v="17-L-073-PM-072B ХОД МОТОРА -"/>
    <s v="Motor Stroke - Command"/>
    <s v="4124-FY-VD-BD17217L07300002"/>
    <x v="22"/>
    <s v="DCS_DO_01"/>
    <m/>
    <x v="165"/>
    <x v="8"/>
    <x v="31"/>
    <x v="5"/>
    <x v="8"/>
    <x v="2"/>
    <x v="2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2"/>
    <x v="3"/>
    <x v="1"/>
    <s v="DCS AMMONIA-UTILITIES"/>
    <m/>
    <m/>
    <m/>
    <s v="O1011202"/>
    <n v="12"/>
    <m/>
    <n v="0.1"/>
    <s v="14-Wastewater Treatment Area"/>
    <s v=""/>
    <s v=""/>
    <s v=""/>
    <m/>
    <s v=""/>
    <s v=""/>
    <m/>
    <s v="TS-O-02:7/_x000a_O1011202:12A"/>
    <s v="TS-O-02:8/_x000a_O1011202:12C"/>
  </r>
  <r>
    <s v="01"/>
    <m/>
    <s v="Сигнал"/>
    <s v="17-M -073LP  -A"/>
    <s v="17XYST1M073LPA"/>
    <s v="14"/>
    <s v="17-L-073-PM-073A  Dispersant Injection Pump"/>
    <s v="17-L-073-PM-073A ХОД МОТОРА +"/>
    <s v="Motor Stroke + Command"/>
    <s v="4124-FY-VD-BD17217L07300002"/>
    <x v="22"/>
    <s v="DCS_DO_01"/>
    <m/>
    <x v="165"/>
    <x v="8"/>
    <x v="32"/>
    <x v="5"/>
    <x v="8"/>
    <x v="3"/>
    <x v="3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3"/>
    <x v="3"/>
    <x v="1"/>
    <s v="DCS AMMONIA-UTILITIES"/>
    <m/>
    <m/>
    <m/>
    <s v="O1011202"/>
    <n v="13"/>
    <m/>
    <n v="0.1"/>
    <s v="14-Wastewater Treatment Area"/>
    <s v=""/>
    <s v=""/>
    <s v=""/>
    <m/>
    <s v=""/>
    <s v=""/>
    <m/>
    <s v="TS-O-02:9/_x000a_O1011202:13A"/>
    <s v="TS-O-02:10/_x000a_O1011202:13C"/>
  </r>
  <r>
    <s v="01"/>
    <m/>
    <s v="Сигнал"/>
    <s v="17-M -073LP  -A"/>
    <s v="17XYST2M073LPA"/>
    <s v="14"/>
    <s v="17-L-073-PM-073A  Dispersant Injection Pump"/>
    <s v="17-L-073-PM-073A ХОД МОТОРА -"/>
    <s v="Motor Stroke - Command"/>
    <s v="4124-FY-VD-BD17217L07300002"/>
    <x v="22"/>
    <s v="DCS_DO_01"/>
    <m/>
    <x v="165"/>
    <x v="8"/>
    <x v="33"/>
    <x v="5"/>
    <x v="8"/>
    <x v="4"/>
    <x v="4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4"/>
    <x v="3"/>
    <x v="1"/>
    <s v="DCS AMMONIA-UTILITIES"/>
    <m/>
    <m/>
    <m/>
    <s v="O1011202"/>
    <n v="14"/>
    <m/>
    <n v="0.1"/>
    <s v="14-Wastewater Treatment Area"/>
    <s v=""/>
    <s v=""/>
    <s v=""/>
    <m/>
    <s v=""/>
    <s v=""/>
    <m/>
    <s v="TS-O-02:11/_x000a_O1011202:14A"/>
    <s v="TS-O-02:12/_x000a_O1011202:14C"/>
  </r>
  <r>
    <s v="01"/>
    <m/>
    <s v="Сигнал"/>
    <s v="17-M -073LP  -B"/>
    <s v="17XYST1M073LPB"/>
    <s v="14"/>
    <s v="17-L-073-PM-073B  Dispersant Injection Pump"/>
    <s v="17-L-073-PM-073B ХОД МОТОРА +"/>
    <s v="Motor Stroke + Command"/>
    <s v="4124-FY-VD-BD17217L07300002"/>
    <x v="22"/>
    <s v="DCS_DO_01"/>
    <m/>
    <x v="165"/>
    <x v="8"/>
    <x v="34"/>
    <x v="5"/>
    <x v="8"/>
    <x v="6"/>
    <x v="6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5"/>
    <x v="3"/>
    <x v="1"/>
    <s v="DCS AMMONIA-UTILITIES"/>
    <m/>
    <m/>
    <m/>
    <s v="O1011202"/>
    <n v="15"/>
    <m/>
    <n v="0.1"/>
    <s v="14-Wastewater Treatment Area"/>
    <s v=""/>
    <s v=""/>
    <s v=""/>
    <m/>
    <s v=""/>
    <s v=""/>
    <m/>
    <s v="TS-O-02:13/_x000a_O1011202:15A"/>
    <s v="TS-O-02:14/_x000a_O1011202:15C"/>
  </r>
  <r>
    <s v="01"/>
    <m/>
    <s v="Сигнал"/>
    <s v="17-M -073LP  -B"/>
    <s v="17XYST2M073LPB"/>
    <s v="14"/>
    <s v="17-L-073-PM-073B  Dispersant Injection Pump"/>
    <s v="17-L-073-PM-073B ХОД МОТОРА -"/>
    <s v="Motor Stroke - Command"/>
    <s v="4124-FY-VD-BD17217L07300002"/>
    <x v="22"/>
    <s v="DCS_DO_01"/>
    <m/>
    <x v="165"/>
    <x v="8"/>
    <x v="35"/>
    <x v="5"/>
    <x v="8"/>
    <x v="7"/>
    <x v="7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16"/>
    <x v="3"/>
    <x v="1"/>
    <s v="DCS AMMONIA-UTILITIES"/>
    <m/>
    <m/>
    <m/>
    <s v="O1011202"/>
    <n v="16"/>
    <m/>
    <n v="0.1"/>
    <s v="14-Wastewater Treatment Area"/>
    <s v=""/>
    <s v=""/>
    <s v=""/>
    <m/>
    <s v=""/>
    <s v=""/>
    <m/>
    <s v="TS-O-02:15/_x000a_O1011202:16A"/>
    <s v="TS-O-02:16/_x000a_O1011202:16C"/>
  </r>
  <r>
    <s v="01"/>
    <m/>
    <s v="Сигнал"/>
    <s v="17-X -020201 -B"/>
    <s v="17XY020201B"/>
    <s v="00"/>
    <s v="SAC Cationic Exchanger Backwash Outlet / Vent"/>
    <s v="SAC КАТИОНООБМЕН С ОБР ПРОМЫВКОЙ"/>
    <s v="Solenoid Valve"/>
    <s v="4124-FY-VD-BD17617L02200002_SH.1"/>
    <x v="22"/>
    <s v="DCS_DO_01"/>
    <m/>
    <x v="166"/>
    <x v="9"/>
    <x v="28"/>
    <x v="5"/>
    <x v="2"/>
    <x v="5"/>
    <x v="5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17"/>
    <x v="3"/>
    <x v="1"/>
    <s v="DCS AMMONIA-UTILITIES"/>
    <m/>
    <m/>
    <m/>
    <s v="O1011202"/>
    <n v="17"/>
    <m/>
    <n v="0.25"/>
    <s v="00-Common"/>
    <s v=""/>
    <s v=""/>
    <s v=""/>
    <m/>
    <s v=""/>
    <s v=""/>
    <m/>
    <s v="TS-O-03:1/_x000a_O1011202:17A"/>
    <s v="TS-O-03:2/_x000a_O1011202:17C"/>
  </r>
  <r>
    <s v="01"/>
    <m/>
    <s v="Сигнал"/>
    <s v="17-X -020202 -B"/>
    <s v="17XY020202B"/>
    <s v="00"/>
    <s v="SAC Cationic Exchanger diluted acid inlet"/>
    <s v="SAC КАТИОНООБМЕН РАЗБАВ КИСЛОТА"/>
    <s v="Solenoid Valve"/>
    <s v="4124-FY-VD-BD17617L02200002_SH.1"/>
    <x v="22"/>
    <s v="DCS_DO_01"/>
    <m/>
    <x v="166"/>
    <x v="9"/>
    <x v="29"/>
    <x v="5"/>
    <x v="2"/>
    <x v="0"/>
    <x v="0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18"/>
    <x v="3"/>
    <x v="1"/>
    <s v="DCS AMMONIA-UTILITIES"/>
    <m/>
    <m/>
    <m/>
    <s v="O1011202"/>
    <n v="18"/>
    <m/>
    <n v="0.25"/>
    <s v="00-Common"/>
    <s v=""/>
    <s v=""/>
    <s v=""/>
    <m/>
    <s v=""/>
    <s v=""/>
    <m/>
    <s v="TS-O-03:3/_x000a_O1011202:18A"/>
    <s v="TS-O-03:4/_x000a_O1011202:18C"/>
  </r>
  <r>
    <s v="01"/>
    <m/>
    <s v="Сигнал"/>
    <s v="17-X -020203 -B"/>
    <s v="17XY020203B"/>
    <s v="00"/>
    <s v="SAC Cationic Exchanger Backwash Inlet"/>
    <s v="SAC КАТИОНООБМЕН С ОБР ПРОМЫВКОЙ"/>
    <s v="Solenoid Valve"/>
    <s v="4124-FY-VD-BD17617L02200002_SH.1"/>
    <x v="22"/>
    <s v="DCS_DO_01"/>
    <m/>
    <x v="166"/>
    <x v="9"/>
    <x v="30"/>
    <x v="5"/>
    <x v="2"/>
    <x v="1"/>
    <x v="1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19"/>
    <x v="3"/>
    <x v="1"/>
    <s v="DCS AMMONIA-UTILITIES"/>
    <m/>
    <m/>
    <m/>
    <s v="O1011202"/>
    <n v="19"/>
    <m/>
    <n v="0.25"/>
    <s v="00-Common"/>
    <s v=""/>
    <s v=""/>
    <s v=""/>
    <m/>
    <s v=""/>
    <s v=""/>
    <m/>
    <s v="TS-O-03:5/_x000a_O1011202:19A"/>
    <s v="TS-O-03:6/_x000a_O1011202:19C"/>
  </r>
  <r>
    <s v="01"/>
    <m/>
    <s v="Сигнал"/>
    <s v="17-X -020204 -B"/>
    <s v="17XY020204B"/>
    <s v="00"/>
    <s v="SAC Cationic Exchanger Outlet"/>
    <s v="ВЫХОД  КАТИОНООБМЕННИКА SAC"/>
    <s v="Solenoid Valve"/>
    <s v="4124-FY-VD-BD17617L02200002_SH.1"/>
    <x v="22"/>
    <s v="DCS_DO_01"/>
    <m/>
    <x v="166"/>
    <x v="9"/>
    <x v="31"/>
    <x v="5"/>
    <x v="2"/>
    <x v="2"/>
    <x v="2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0"/>
    <x v="3"/>
    <x v="1"/>
    <s v="DCS AMMONIA-UTILITIES"/>
    <m/>
    <m/>
    <m/>
    <s v="O1011202"/>
    <n v="20"/>
    <m/>
    <n v="0.25"/>
    <s v="00-Common"/>
    <s v=""/>
    <s v=""/>
    <s v=""/>
    <m/>
    <s v=""/>
    <s v=""/>
    <m/>
    <s v="TS-O-03:7/_x000a_O1011202:20A"/>
    <s v="TS-O-03:8/_x000a_O1011202:20C"/>
  </r>
  <r>
    <s v="01"/>
    <m/>
    <s v="Сигнал"/>
    <s v="17-X -020205 -B"/>
    <s v="17XY020205B"/>
    <s v="00"/>
    <s v="SAC Cationic Exchanger Drain"/>
    <s v="ДРЕНАЖ КАТИОНООБМЕННИКА SAC"/>
    <s v="Solenoid Valve"/>
    <s v="4124-FY-VD-BD17617L02200002_SH.1"/>
    <x v="22"/>
    <s v="DCS_DO_01"/>
    <m/>
    <x v="166"/>
    <x v="9"/>
    <x v="32"/>
    <x v="5"/>
    <x v="2"/>
    <x v="3"/>
    <x v="3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1"/>
    <x v="3"/>
    <x v="1"/>
    <s v="DCS AMMONIA-UTILITIES"/>
    <m/>
    <m/>
    <m/>
    <s v="O1011202"/>
    <n v="21"/>
    <m/>
    <n v="0.25"/>
    <s v="00-Common"/>
    <s v=""/>
    <s v=""/>
    <s v=""/>
    <m/>
    <s v=""/>
    <s v=""/>
    <m/>
    <s v="TS-O-03:9/_x000a_O1011202:21A"/>
    <s v="TS-O-03:10/_x000a_O1011202:21C"/>
  </r>
  <r>
    <s v="01"/>
    <m/>
    <s v="Сигнал"/>
    <s v="17-A -020202 -B"/>
    <s v="17AY020202B"/>
    <s v="00"/>
    <s v="Analyzer sample line"/>
    <s v="ЛИНИЯ ОТБОРА ПРОБ АНАЛИЗАТОРА"/>
    <s v="Solenoid Valve"/>
    <s v="4124-FY-VD-BD17617L02200002_SH.1"/>
    <x v="22"/>
    <s v="DCS_DO_01"/>
    <m/>
    <x v="166"/>
    <x v="9"/>
    <x v="33"/>
    <x v="5"/>
    <x v="2"/>
    <x v="4"/>
    <x v="4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2"/>
    <x v="3"/>
    <x v="1"/>
    <s v="DCS AMMONIA-UTILITIES"/>
    <m/>
    <m/>
    <m/>
    <s v="O1011202"/>
    <n v="22"/>
    <m/>
    <n v="0.25"/>
    <s v="00-Common"/>
    <s v=""/>
    <s v=""/>
    <s v=""/>
    <m/>
    <s v=""/>
    <s v=""/>
    <m/>
    <s v="TS-O-03:11/_x000a_O1011202:22A"/>
    <s v="TS-O-03:12/_x000a_O1011202:22C"/>
  </r>
  <r>
    <s v="01"/>
    <m/>
    <s v="Сигнал"/>
    <s v="17-X -020201 -C"/>
    <s v="17XY020201C"/>
    <s v="00"/>
    <s v="SAC Cationic Exchanger Backwash Outlet / Vent"/>
    <s v="SAC КАТИОНООБМЕН С ОБР ПРОМЫВКОЙ"/>
    <s v="Solenoid Valve"/>
    <s v="4124-FY-VD-BD17617L02200002_SH.1"/>
    <x v="22"/>
    <s v="DCS_DO_01"/>
    <m/>
    <x v="167"/>
    <x v="9"/>
    <x v="28"/>
    <x v="5"/>
    <x v="9"/>
    <x v="5"/>
    <x v="5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3"/>
    <x v="3"/>
    <x v="1"/>
    <s v="DCS AMMONIA-UTILITIES"/>
    <m/>
    <m/>
    <m/>
    <s v="O1011202"/>
    <n v="23"/>
    <m/>
    <n v="0.25"/>
    <s v="00-Common"/>
    <s v=""/>
    <s v=""/>
    <s v=""/>
    <m/>
    <s v=""/>
    <s v=""/>
    <m/>
    <s v="TS-O-04:1/_x000a_O1011202:23A"/>
    <s v="TS-O-04:2/_x000a_O1011202:23C"/>
  </r>
  <r>
    <s v="01"/>
    <m/>
    <s v="Сигнал"/>
    <s v="17-X -020202 -C"/>
    <s v="17XY020202C"/>
    <s v="00"/>
    <s v="SAC Cationic Exchanger diluted acid inlet"/>
    <s v="SAC КАТИОНООБМЕН РАЗБАВ КИСЛОТА"/>
    <s v="Solenoid Valve"/>
    <s v="4124-FY-VD-BD17617L02200002_SH.1"/>
    <x v="22"/>
    <s v="DCS_DO_01"/>
    <m/>
    <x v="167"/>
    <x v="9"/>
    <x v="29"/>
    <x v="5"/>
    <x v="9"/>
    <x v="0"/>
    <x v="0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4"/>
    <x v="3"/>
    <x v="1"/>
    <s v="DCS AMMONIA-UTILITIES"/>
    <m/>
    <m/>
    <m/>
    <s v="O1011202"/>
    <n v="24"/>
    <m/>
    <n v="0.25"/>
    <s v="00-Common"/>
    <s v=""/>
    <s v=""/>
    <s v=""/>
    <m/>
    <s v=""/>
    <s v=""/>
    <m/>
    <s v="TS-O-04:3/_x000a_O1011202:24A"/>
    <s v="TS-O-04:4/_x000a_O1011202:24C"/>
  </r>
  <r>
    <s v="01"/>
    <m/>
    <s v="Сигнал"/>
    <s v="17-X -020203 -C"/>
    <s v="17XY020203C"/>
    <s v="00"/>
    <s v="SAC Cationic Exchanger Backwash Inlet"/>
    <s v="SAC КАТИОНООБМЕН С ОБР ПРОМЫВКОЙ"/>
    <s v="Solenoid Valve"/>
    <s v="4124-FY-VD-BD17617L02200002_SH.1"/>
    <x v="22"/>
    <s v="DCS_DO_01"/>
    <m/>
    <x v="167"/>
    <x v="9"/>
    <x v="30"/>
    <x v="5"/>
    <x v="9"/>
    <x v="1"/>
    <x v="1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5"/>
    <x v="3"/>
    <x v="1"/>
    <s v="DCS AMMONIA-UTILITIES"/>
    <m/>
    <m/>
    <m/>
    <s v="O1011202"/>
    <n v="25"/>
    <m/>
    <n v="0.25"/>
    <s v="00-Common"/>
    <s v=""/>
    <s v=""/>
    <s v=""/>
    <m/>
    <s v=""/>
    <s v=""/>
    <m/>
    <s v="TS-O-04:5/_x000a_O1011202:25A"/>
    <s v="TS-O-04:6/_x000a_O1011202:25C"/>
  </r>
  <r>
    <s v="01"/>
    <m/>
    <s v="Сигнал"/>
    <s v="17-X -020204 -C"/>
    <s v="17XY020204C"/>
    <s v="00"/>
    <s v="SAC Cationic Exchanger Outlet"/>
    <s v="ВЫХОД  КАТИОНООБМЕННИКА SAC"/>
    <s v="Solenoid Valve"/>
    <s v="4124-FY-VD-BD17617L02200002_SH.1"/>
    <x v="22"/>
    <s v="DCS_DO_01"/>
    <m/>
    <x v="167"/>
    <x v="9"/>
    <x v="31"/>
    <x v="5"/>
    <x v="9"/>
    <x v="2"/>
    <x v="2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6"/>
    <x v="3"/>
    <x v="1"/>
    <s v="DCS AMMONIA-UTILITIES"/>
    <m/>
    <m/>
    <m/>
    <s v="O1011202"/>
    <n v="26"/>
    <m/>
    <n v="0.25"/>
    <s v="00-Common"/>
    <s v=""/>
    <s v=""/>
    <s v=""/>
    <m/>
    <s v=""/>
    <s v=""/>
    <m/>
    <s v="TS-O-04:7/_x000a_O1011202:26A"/>
    <s v="TS-O-04:8/_x000a_O1011202:26C"/>
  </r>
  <r>
    <s v="01"/>
    <m/>
    <s v="Сигнал"/>
    <s v="17-X -020205 -C"/>
    <s v="17XY020205C"/>
    <s v="00"/>
    <s v="SAC Cationic Exchanger Drain"/>
    <s v="ДРЕНАЖ КАТИОНООБМЕННИКА SAC"/>
    <s v="Solenoid Valve"/>
    <s v="4124-FY-VD-BD17617L02200002_SH.1"/>
    <x v="22"/>
    <s v="DCS_DO_01"/>
    <m/>
    <x v="167"/>
    <x v="9"/>
    <x v="32"/>
    <x v="5"/>
    <x v="9"/>
    <x v="3"/>
    <x v="3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7"/>
    <x v="3"/>
    <x v="1"/>
    <s v="DCS AMMONIA-UTILITIES"/>
    <m/>
    <m/>
    <m/>
    <s v="O1011202"/>
    <n v="27"/>
    <m/>
    <n v="0.25"/>
    <s v="00-Common"/>
    <s v=""/>
    <s v=""/>
    <s v=""/>
    <m/>
    <s v=""/>
    <s v=""/>
    <m/>
    <s v="TS-O-04:9/_x000a_O1011202:27A"/>
    <s v="TS-O-04:10/_x000a_O1011202:27C"/>
  </r>
  <r>
    <s v="01"/>
    <m/>
    <s v="Сигнал"/>
    <s v="17-A -020202 -C"/>
    <s v="17AY020202C"/>
    <s v="00"/>
    <s v="Analyzer sample line"/>
    <s v="ЛИНИЯ ОТБОРА ПРОБ АНАЛИЗАТОРА"/>
    <s v="Solenoid Valve"/>
    <s v="4124-FY-VD-BD17617L02200002_SH.1"/>
    <x v="22"/>
    <s v="DCS_DO_01"/>
    <m/>
    <x v="167"/>
    <x v="9"/>
    <x v="33"/>
    <x v="5"/>
    <x v="9"/>
    <x v="4"/>
    <x v="4"/>
    <x v="0"/>
    <x v="10"/>
    <x v="0"/>
    <s v=""/>
    <s v=""/>
    <s v="O1011202"/>
    <s v="TUA711-DOR32"/>
    <s v="17-SC-DCS-002/O1011202/ 17-MC-DCS-002"/>
    <s v="DB37-*m"/>
    <x v="1"/>
    <s v="CPO101"/>
    <n v="1"/>
    <x v="2"/>
    <x v="70"/>
    <x v="2"/>
    <n v="28"/>
    <x v="3"/>
    <x v="1"/>
    <s v="DCS AMMONIA-UTILITIES"/>
    <m/>
    <m/>
    <m/>
    <s v="O1011202"/>
    <n v="28"/>
    <m/>
    <n v="0.25"/>
    <s v="00-Common"/>
    <s v=""/>
    <s v=""/>
    <s v=""/>
    <m/>
    <s v=""/>
    <s v=""/>
    <m/>
    <s v="TS-O-04:11/_x000a_O1011202:28A"/>
    <s v="TS-O-04:12/_x000a_O1011202:28C"/>
  </r>
  <r>
    <s v="01"/>
    <m/>
    <s v="Сигнал"/>
    <s v="17-X -020206"/>
    <s v="17XY020206"/>
    <s v="00"/>
    <s v="Water from rinse pumps to mixed beds"/>
    <s v="ВОДА ПРОМЫВКИ В СМЕШАННЫЙ СЛОЙ"/>
    <s v="Solenoid Valve"/>
    <s v="4124-FY-VD-BD17617L02200002_SH.2"/>
    <x v="22"/>
    <s v="DCS_DO_01"/>
    <m/>
    <x v="168"/>
    <x v="8"/>
    <x v="28"/>
    <x v="5"/>
    <x v="10"/>
    <x v="5"/>
    <x v="5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29"/>
    <x v="3"/>
    <x v="1"/>
    <s v="DCS AMMONIA-UTILITIES"/>
    <m/>
    <m/>
    <m/>
    <s v="O1011202"/>
    <n v="29"/>
    <m/>
    <n v="0.25"/>
    <s v="00-Common"/>
    <s v=""/>
    <s v=""/>
    <s v=""/>
    <m/>
    <s v=""/>
    <s v=""/>
    <m/>
    <s v="TS-O-05:1/_x000a_O1011202:29A"/>
    <s v="TS-O-05:2/_x000a_O1011202:29C"/>
  </r>
  <r>
    <s v="01"/>
    <m/>
    <s v="Сигнал"/>
    <s v="17-X -020207 -A"/>
    <s v="17XY020207A"/>
    <s v="00"/>
    <s v="Mixed Bed Backwash Outlet / Vent"/>
    <s v="ВЫХОД ПРОМЫВКИ/ВЕНТ СМЕШ СЛОЯ"/>
    <s v="Solenoid Valve"/>
    <s v="4124-FY-VD-BD17617L02200002_SH.2"/>
    <x v="22"/>
    <s v="DCS_DO_01"/>
    <m/>
    <x v="168"/>
    <x v="8"/>
    <x v="29"/>
    <x v="5"/>
    <x v="10"/>
    <x v="0"/>
    <x v="0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30"/>
    <x v="3"/>
    <x v="1"/>
    <s v="DCS AMMONIA-UTILITIES"/>
    <m/>
    <m/>
    <m/>
    <s v="O1011202"/>
    <n v="30"/>
    <m/>
    <n v="0.25"/>
    <s v="00-Common"/>
    <s v=""/>
    <s v=""/>
    <s v=""/>
    <m/>
    <s v=""/>
    <s v=""/>
    <m/>
    <s v="TS-O-05:3/_x000a_O1011202:30A"/>
    <s v="TS-O-05:4/_x000a_O1011202:30C"/>
  </r>
  <r>
    <s v="01"/>
    <m/>
    <s v="Сигнал"/>
    <s v="17-X -020210 -A"/>
    <s v="17XY020210A"/>
    <s v="00"/>
    <s v="Mixed Bed Eluates"/>
    <s v="СМЕШАННЫЙ СЛОЙ ???"/>
    <s v="Solenoid Valve"/>
    <s v="4124-FY-VD-BD17617L02200002_SH.2"/>
    <x v="22"/>
    <s v="DCS_DO_01"/>
    <m/>
    <x v="168"/>
    <x v="8"/>
    <x v="30"/>
    <x v="5"/>
    <x v="10"/>
    <x v="1"/>
    <x v="1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31"/>
    <x v="3"/>
    <x v="1"/>
    <s v="DCS AMMONIA-UTILITIES"/>
    <m/>
    <m/>
    <m/>
    <s v="O1011202"/>
    <n v="31"/>
    <m/>
    <n v="0.25"/>
    <s v="00-Common"/>
    <s v=""/>
    <s v=""/>
    <s v=""/>
    <m/>
    <s v=""/>
    <s v=""/>
    <m/>
    <s v="TS-O-05:5/_x000a_O1011202:31A"/>
    <s v="TS-O-05:6/_x000a_O1011202:31C"/>
  </r>
  <r>
    <s v="01"/>
    <m/>
    <s v="Сигнал"/>
    <s v="17-X -020211 -A"/>
    <s v="17XY020211A"/>
    <s v="00"/>
    <s v="Mixed Bed Soda Inlet"/>
    <s v="ВХОД СОДОВОЙ СМЕСИ"/>
    <s v="Solenoid Valve"/>
    <s v="4124-FY-VD-BD17617L02200002_SH.2"/>
    <x v="22"/>
    <s v="DCS_DO_01"/>
    <m/>
    <x v="168"/>
    <x v="8"/>
    <x v="31"/>
    <x v="5"/>
    <x v="10"/>
    <x v="2"/>
    <x v="2"/>
    <x v="0"/>
    <x v="9"/>
    <x v="0"/>
    <s v=""/>
    <s v=""/>
    <s v="O1011202"/>
    <s v="TUA711-DOR32"/>
    <s v="17-SC-DCS-002/O1011202/ 17-MC-DCS-002"/>
    <s v="DB37-*m"/>
    <x v="1"/>
    <s v="CPO101"/>
    <n v="1"/>
    <x v="2"/>
    <x v="70"/>
    <x v="2"/>
    <n v="32"/>
    <x v="3"/>
    <x v="1"/>
    <s v="DCS AMMONIA-UTILITIES"/>
    <m/>
    <m/>
    <m/>
    <s v="O1011202"/>
    <n v="32"/>
    <m/>
    <n v="0.25"/>
    <s v="00-Common"/>
    <s v=""/>
    <s v=""/>
    <s v=""/>
    <m/>
    <s v=""/>
    <s v=""/>
    <m/>
    <s v="TS-O-05:7/_x000a_O1011202:32A"/>
    <s v="TS-O-05:8/_x000a_O1011202:32C"/>
  </r>
  <r>
    <s v="01"/>
    <m/>
    <s v="Сигнал"/>
    <s v="17-X -020212 -A"/>
    <s v="17XY020212A"/>
    <s v="00"/>
    <s v="Mixed Bed Acid Inlet / BW Inlet"/>
    <s v="ВХОД СМЕСИ КИСЛОТА/ПИТ ВОДА"/>
    <s v="Solenoid Valve"/>
    <s v="4124-FY-VD-BD17617L02200002_SH.2"/>
    <x v="22"/>
    <s v="DCS_DO_01"/>
    <m/>
    <x v="168"/>
    <x v="8"/>
    <x v="32"/>
    <x v="5"/>
    <x v="10"/>
    <x v="3"/>
    <x v="3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"/>
    <x v="3"/>
    <x v="1"/>
    <s v="DCS AMMONIA-UTILITIES"/>
    <m/>
    <m/>
    <m/>
    <s v="O1011203"/>
    <n v="1"/>
    <m/>
    <n v="0.25"/>
    <s v="00-Common"/>
    <s v=""/>
    <s v=""/>
    <s v=""/>
    <m/>
    <s v=""/>
    <s v=""/>
    <m/>
    <s v="TS-O-05:9/_x000a_O1011203:1A"/>
    <s v="TS-O-05:10/_x000a_O1011203:1C"/>
  </r>
  <r>
    <s v="01"/>
    <m/>
    <s v="Сигнал"/>
    <s v="17-X -020213 -A"/>
    <s v="17XY020213A"/>
    <s v="00"/>
    <s v="Mixed Bed Air Inlet"/>
    <s v="ВХОД ВОЗДУХА В СМЕШАННЫЙ СЛОЙ"/>
    <s v="Solenoid Valve"/>
    <s v="4124-FY-VD-BD17617L02200002_SH.2"/>
    <x v="22"/>
    <s v="DCS_DO_01"/>
    <m/>
    <x v="168"/>
    <x v="8"/>
    <x v="33"/>
    <x v="5"/>
    <x v="10"/>
    <x v="4"/>
    <x v="4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"/>
    <x v="3"/>
    <x v="1"/>
    <s v="DCS AMMONIA-UTILITIES"/>
    <m/>
    <m/>
    <m/>
    <s v="O1011203"/>
    <n v="2"/>
    <m/>
    <n v="0.25"/>
    <s v="00-Common"/>
    <s v=""/>
    <s v=""/>
    <s v=""/>
    <m/>
    <s v=""/>
    <s v=""/>
    <m/>
    <s v="TS-O-05:11/_x000a_O1011203:2A"/>
    <s v="TS-O-05:12/_x000a_O1011203:2C"/>
  </r>
  <r>
    <s v="01"/>
    <m/>
    <s v="Сигнал"/>
    <s v="17-X -020214 -A"/>
    <s v="17XY020214A"/>
    <s v="00"/>
    <s v="Mixed Bed Outlet"/>
    <s v="ВЫХОД СМЕШАННОГО СЛОЯ"/>
    <s v="Solenoid Valve"/>
    <s v="4124-FY-VD-BD17617L02200002_SH.2"/>
    <x v="22"/>
    <s v="DCS_DO_01"/>
    <m/>
    <x v="168"/>
    <x v="8"/>
    <x v="34"/>
    <x v="5"/>
    <x v="10"/>
    <x v="6"/>
    <x v="6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3"/>
    <x v="3"/>
    <x v="1"/>
    <s v="DCS AMMONIA-UTILITIES"/>
    <m/>
    <m/>
    <m/>
    <s v="O1011203"/>
    <n v="3"/>
    <m/>
    <n v="0.25"/>
    <s v="00-Common"/>
    <s v=""/>
    <s v=""/>
    <s v=""/>
    <m/>
    <s v=""/>
    <s v=""/>
    <m/>
    <s v="TS-O-05:13/_x000a_O1011203:3A"/>
    <s v="TS-O-05:14/_x000a_O1011203:3C"/>
  </r>
  <r>
    <s v="01"/>
    <m/>
    <s v="Сигнал"/>
    <s v="17-X -020215 -A"/>
    <s v="17XY020215A"/>
    <s v="00"/>
    <s v="Mixed Bed Drain"/>
    <s v="ДРЕНАЖ СМЕШАННОГО СЛОЯ"/>
    <s v="Solenoid Valve"/>
    <s v="4124-FY-VD-BD17617L02200002_SH.2"/>
    <x v="22"/>
    <s v="DCS_DO_01"/>
    <m/>
    <x v="168"/>
    <x v="8"/>
    <x v="35"/>
    <x v="5"/>
    <x v="10"/>
    <x v="7"/>
    <x v="7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4"/>
    <x v="3"/>
    <x v="1"/>
    <s v="DCS AMMONIA-UTILITIES"/>
    <m/>
    <m/>
    <m/>
    <s v="O1011203"/>
    <n v="4"/>
    <m/>
    <n v="0.25"/>
    <s v="00-Common"/>
    <s v=""/>
    <s v=""/>
    <s v=""/>
    <m/>
    <s v=""/>
    <s v=""/>
    <m/>
    <s v="TS-O-05:15/_x000a_O1011203:4A"/>
    <s v="TS-O-05:16/_x000a_O1011203:4C"/>
  </r>
  <r>
    <s v="01"/>
    <m/>
    <s v="Сигнал"/>
    <s v="17-X -020216 -A"/>
    <s v="17XY020216A"/>
    <s v="00"/>
    <s v="Mixed Bed Rinse Outlet"/>
    <s v="ВЫХОД ПРОМЫВКИ СМЕШАННОГО СЛОЯ"/>
    <s v="Solenoid Valve"/>
    <s v="4124-FY-VD-BD17617L02200002_SH.2"/>
    <x v="22"/>
    <s v="DCS_DO_01"/>
    <m/>
    <x v="168"/>
    <x v="8"/>
    <x v="36"/>
    <x v="5"/>
    <x v="10"/>
    <x v="10"/>
    <x v="1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5"/>
    <x v="3"/>
    <x v="1"/>
    <s v="DCS AMMONIA-UTILITIES"/>
    <m/>
    <m/>
    <m/>
    <s v="O1011203"/>
    <n v="5"/>
    <m/>
    <n v="0.25"/>
    <s v="00-Common"/>
    <s v=""/>
    <s v=""/>
    <s v=""/>
    <m/>
    <s v=""/>
    <s v=""/>
    <m/>
    <s v="TS-O-05:17/_x000a_O1011203:5A"/>
    <s v="TS-O-05:18/_x000a_O1011203:5C"/>
  </r>
  <r>
    <s v="01"/>
    <m/>
    <s v="Сигнал"/>
    <s v="17-A -020204 -A"/>
    <s v="17AY020204A"/>
    <s v="00"/>
    <s v="Analyzer sample line"/>
    <s v="ЛИНИЯ ОТБОРА ПРОБ АНАЛИЗАТОРА"/>
    <s v="Solenoid Valve"/>
    <s v="4124-FY-VD-BD17617L02200002_SH.2"/>
    <x v="22"/>
    <s v="DCS_DO_01"/>
    <m/>
    <x v="168"/>
    <x v="8"/>
    <x v="37"/>
    <x v="5"/>
    <x v="10"/>
    <x v="11"/>
    <x v="2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6"/>
    <x v="3"/>
    <x v="1"/>
    <s v="DCS AMMONIA-UTILITIES"/>
    <m/>
    <m/>
    <m/>
    <s v="O1011203"/>
    <n v="6"/>
    <m/>
    <n v="0.25"/>
    <s v="00-Common"/>
    <s v=""/>
    <s v=""/>
    <s v=""/>
    <m/>
    <s v=""/>
    <s v=""/>
    <m/>
    <s v="TS-O-05:19/_x000a_O1011203:6A"/>
    <s v="TS-O-05:20/_x000a_O1011203:6C"/>
  </r>
  <r>
    <s v="01"/>
    <m/>
    <s v="Сигнал"/>
    <s v="17-X -020207 -B"/>
    <s v="17XY020207B"/>
    <s v="00"/>
    <s v="Mixed Bed Backwash Outlet / Vent"/>
    <s v="ВЫХОД ПРОМЫВКИ/ВЕНТ СМЕШ СЛОЯ"/>
    <s v="Solenoid Valve"/>
    <s v="4124-FY-VD-BD17617L02200002_SH.2"/>
    <x v="22"/>
    <s v="DCS_DO_01"/>
    <m/>
    <x v="169"/>
    <x v="8"/>
    <x v="28"/>
    <x v="5"/>
    <x v="0"/>
    <x v="5"/>
    <x v="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7"/>
    <x v="3"/>
    <x v="1"/>
    <s v="DCS AMMONIA-UTILITIES"/>
    <m/>
    <m/>
    <m/>
    <s v="O1011203"/>
    <n v="7"/>
    <m/>
    <n v="0.25"/>
    <s v="00-Common"/>
    <s v=""/>
    <s v=""/>
    <s v=""/>
    <m/>
    <s v=""/>
    <s v=""/>
    <m/>
    <s v="TS-O-06:1/_x000a_O1011203:7A"/>
    <s v="TS-O-06:2/_x000a_O1011203:7C"/>
  </r>
  <r>
    <s v="01"/>
    <m/>
    <s v="Сигнал"/>
    <s v="17-X -020210 -B"/>
    <s v="17XY020210B"/>
    <s v="00"/>
    <s v="Mixed Bed Eluates"/>
    <s v="СМЕШАННЫЙ СЛОЙ ???"/>
    <s v="Solenoid Valve"/>
    <s v="4124-FY-VD-BD17617L02200002_SH.2"/>
    <x v="22"/>
    <s v="DCS_DO_01"/>
    <m/>
    <x v="169"/>
    <x v="8"/>
    <x v="29"/>
    <x v="5"/>
    <x v="0"/>
    <x v="0"/>
    <x v="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8"/>
    <x v="3"/>
    <x v="1"/>
    <s v="DCS AMMONIA-UTILITIES"/>
    <m/>
    <m/>
    <m/>
    <s v="O1011203"/>
    <n v="8"/>
    <m/>
    <n v="0.25"/>
    <s v="00-Common"/>
    <s v=""/>
    <s v=""/>
    <s v=""/>
    <m/>
    <s v=""/>
    <s v=""/>
    <m/>
    <s v="TS-O-06:3/_x000a_O1011203:8A"/>
    <s v="TS-O-06:4/_x000a_O1011203:8C"/>
  </r>
  <r>
    <s v="01"/>
    <m/>
    <s v="Сигнал"/>
    <s v="17-X -020211 -B"/>
    <s v="17XY020211B"/>
    <s v="00"/>
    <s v="Mixed Bed Soda Inlet"/>
    <s v="ВХОД СОДОВОЙ СМЕСИ"/>
    <s v="Solenoid Valve"/>
    <s v="4124-FY-VD-BD17617L02200002_SH.2"/>
    <x v="22"/>
    <s v="DCS_DO_01"/>
    <m/>
    <x v="169"/>
    <x v="8"/>
    <x v="30"/>
    <x v="5"/>
    <x v="0"/>
    <x v="1"/>
    <x v="1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9"/>
    <x v="3"/>
    <x v="1"/>
    <s v="DCS AMMONIA-UTILITIES"/>
    <m/>
    <m/>
    <m/>
    <s v="O1011203"/>
    <n v="9"/>
    <m/>
    <n v="0.25"/>
    <s v="00-Common"/>
    <s v=""/>
    <s v=""/>
    <s v=""/>
    <m/>
    <s v=""/>
    <s v=""/>
    <m/>
    <s v="TS-O-06:5/_x000a_O1011203:9A"/>
    <s v="TS-O-06:6/_x000a_O1011203:9C"/>
  </r>
  <r>
    <s v="01"/>
    <m/>
    <s v="Сигнал"/>
    <s v="17-X -020212 -B"/>
    <s v="17XY020212B"/>
    <s v="00"/>
    <s v="Mixed Bed Acid Inlet / BW Inlet"/>
    <s v="ВХОД СМЕСИ КИСЛОТА/ПИТ ВОДА"/>
    <s v="Solenoid Valve"/>
    <s v="4124-FY-VD-BD17617L02200002_SH.2"/>
    <x v="22"/>
    <s v="DCS_DO_01"/>
    <m/>
    <x v="169"/>
    <x v="8"/>
    <x v="31"/>
    <x v="5"/>
    <x v="0"/>
    <x v="2"/>
    <x v="2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0"/>
    <x v="3"/>
    <x v="1"/>
    <s v="DCS AMMONIA-UTILITIES"/>
    <m/>
    <m/>
    <m/>
    <s v="O1011203"/>
    <n v="10"/>
    <m/>
    <n v="0.25"/>
    <s v="00-Common"/>
    <s v=""/>
    <s v=""/>
    <s v=""/>
    <m/>
    <s v=""/>
    <s v=""/>
    <m/>
    <s v="TS-O-06:7/_x000a_O1011203:10A"/>
    <s v="TS-O-06:8/_x000a_O1011203:10C"/>
  </r>
  <r>
    <s v="01"/>
    <m/>
    <s v="Сигнал"/>
    <s v="17-X -020213 -B"/>
    <s v="17XY020213B"/>
    <s v="00"/>
    <s v="Mixed Bed Air Inlet"/>
    <s v="ВХОД ВОЗДУХА В СМЕШАННЫЙ СЛОЙ"/>
    <s v="Solenoid Valve"/>
    <s v="4124-FY-VD-BD17617L02200002_SH.2"/>
    <x v="22"/>
    <s v="DCS_DO_01"/>
    <m/>
    <x v="169"/>
    <x v="8"/>
    <x v="32"/>
    <x v="5"/>
    <x v="0"/>
    <x v="3"/>
    <x v="3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1"/>
    <x v="3"/>
    <x v="1"/>
    <s v="DCS AMMONIA-UTILITIES"/>
    <m/>
    <m/>
    <m/>
    <s v="O1011203"/>
    <n v="11"/>
    <m/>
    <n v="0.25"/>
    <s v="00-Common"/>
    <s v=""/>
    <s v=""/>
    <s v=""/>
    <m/>
    <s v=""/>
    <s v=""/>
    <m/>
    <s v="TS-O-06:9/_x000a_O1011203:11A"/>
    <s v="TS-O-06:10/_x000a_O1011203:11C"/>
  </r>
  <r>
    <s v="01"/>
    <m/>
    <s v="Сигнал"/>
    <s v="17-X -020214 -B"/>
    <s v="17XY020214B"/>
    <s v="00"/>
    <s v="Mixed Bed Outlet"/>
    <s v="ВЫХОД СМЕШАННОГО СЛОЯ"/>
    <s v="Solenoid Valve"/>
    <s v="4124-FY-VD-BD17617L02200002_SH.2"/>
    <x v="22"/>
    <s v="DCS_DO_01"/>
    <m/>
    <x v="169"/>
    <x v="8"/>
    <x v="33"/>
    <x v="5"/>
    <x v="0"/>
    <x v="4"/>
    <x v="4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2"/>
    <x v="3"/>
    <x v="1"/>
    <s v="DCS AMMONIA-UTILITIES"/>
    <m/>
    <m/>
    <m/>
    <s v="O1011203"/>
    <n v="12"/>
    <m/>
    <n v="0.25"/>
    <s v="00-Common"/>
    <s v=""/>
    <s v=""/>
    <s v=""/>
    <m/>
    <s v=""/>
    <s v=""/>
    <m/>
    <s v="TS-O-06:11/_x000a_O1011203:12A"/>
    <s v="TS-O-06:12/_x000a_O1011203:12C"/>
  </r>
  <r>
    <s v="01"/>
    <m/>
    <s v="Сигнал"/>
    <s v="17-X -020215 -B"/>
    <s v="17XY020215B"/>
    <s v="00"/>
    <s v="Mixed Bed Drain"/>
    <s v="ДРЕНАЖ СМЕШАННОГО СЛОЯ"/>
    <s v="Solenoid Valve"/>
    <s v="4124-FY-VD-BD17617L02200002_SH.2"/>
    <x v="22"/>
    <s v="DCS_DO_01"/>
    <m/>
    <x v="169"/>
    <x v="8"/>
    <x v="34"/>
    <x v="5"/>
    <x v="0"/>
    <x v="6"/>
    <x v="6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3"/>
    <x v="3"/>
    <x v="1"/>
    <s v="DCS AMMONIA-UTILITIES"/>
    <m/>
    <m/>
    <m/>
    <s v="O1011203"/>
    <n v="13"/>
    <m/>
    <n v="0.25"/>
    <s v="00-Common"/>
    <s v=""/>
    <s v=""/>
    <s v=""/>
    <m/>
    <s v=""/>
    <s v=""/>
    <m/>
    <s v="TS-O-06:13/_x000a_O1011203:13A"/>
    <s v="TS-O-06:14/_x000a_O1011203:13C"/>
  </r>
  <r>
    <s v="01"/>
    <m/>
    <s v="Сигнал"/>
    <s v="17-X -020216 -B"/>
    <s v="17XY020216B"/>
    <s v="00"/>
    <s v="Mixed Bed Rinse Outlet"/>
    <s v="ВЫХОД ПРОМЫВКИ СМЕШАННОГО СЛОЯ"/>
    <s v="Solenoid Valve"/>
    <s v="4124-FY-VD-BD17617L02200002_SH.2"/>
    <x v="22"/>
    <s v="DCS_DO_01"/>
    <m/>
    <x v="169"/>
    <x v="8"/>
    <x v="35"/>
    <x v="5"/>
    <x v="0"/>
    <x v="7"/>
    <x v="7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4"/>
    <x v="3"/>
    <x v="1"/>
    <s v="DCS AMMONIA-UTILITIES"/>
    <m/>
    <m/>
    <m/>
    <s v="O1011203"/>
    <n v="14"/>
    <m/>
    <n v="0.25"/>
    <s v="00-Common"/>
    <s v=""/>
    <s v=""/>
    <s v=""/>
    <m/>
    <s v=""/>
    <s v=""/>
    <m/>
    <s v="TS-O-06:15/_x000a_O1011203:14A"/>
    <s v="TS-O-06:16/_x000a_O1011203:14C"/>
  </r>
  <r>
    <s v="01"/>
    <m/>
    <s v="Сигнал"/>
    <s v="17-A -020204 -B"/>
    <s v="17AY020204B"/>
    <s v="00"/>
    <s v="Analyzer sample line"/>
    <s v="ЛИНИЯ ОТБОРА ПРОБ АНАЛИЗАТОРА"/>
    <s v="Solenoid Valve"/>
    <s v="4124-FY-VD-BD17617L02200002_SH.2"/>
    <x v="22"/>
    <s v="DCS_DO_01"/>
    <m/>
    <x v="169"/>
    <x v="8"/>
    <x v="36"/>
    <x v="5"/>
    <x v="0"/>
    <x v="10"/>
    <x v="1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5"/>
    <x v="3"/>
    <x v="1"/>
    <s v="DCS AMMONIA-UTILITIES"/>
    <m/>
    <m/>
    <m/>
    <s v="O1011203"/>
    <n v="15"/>
    <m/>
    <n v="0.25"/>
    <s v="00-Common"/>
    <s v=""/>
    <s v=""/>
    <s v=""/>
    <m/>
    <s v=""/>
    <s v=""/>
    <m/>
    <s v="TS-O-06:17/_x000a_O1011203:15A"/>
    <s v="TS-O-06:18/_x000a_O1011203:15C"/>
  </r>
  <r>
    <s v="01"/>
    <m/>
    <s v="Сигнал"/>
    <s v="17-A -020203"/>
    <s v="17AY020203"/>
    <s v="00"/>
    <s v="Analyzer sample line"/>
    <s v="ЛИНИЯ ОТБОРА ПРОБ АНАЛИЗАТОРА"/>
    <s v="Solenoid Valve"/>
    <s v="4124-FY-VD-BD17617L02200002_SH.2"/>
    <x v="22"/>
    <s v="DCS_DO_01"/>
    <m/>
    <x v="169"/>
    <x v="8"/>
    <x v="37"/>
    <x v="5"/>
    <x v="0"/>
    <x v="11"/>
    <x v="2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6"/>
    <x v="3"/>
    <x v="1"/>
    <s v="DCS AMMONIA-UTILITIES"/>
    <m/>
    <m/>
    <m/>
    <s v="O1011203"/>
    <n v="16"/>
    <m/>
    <n v="0.25"/>
    <s v="00-Common"/>
    <s v=""/>
    <s v=""/>
    <s v=""/>
    <m/>
    <s v=""/>
    <s v=""/>
    <m/>
    <s v="TS-O-06:19/_x000a_O1011203:16A"/>
    <s v="TS-O-06:20/_x000a_O1011203:16C"/>
  </r>
  <r>
    <s v="01"/>
    <m/>
    <s v="Сигнал"/>
    <s v="17-A -020206"/>
    <s v="17AY020206"/>
    <s v="00"/>
    <s v="Analyzer sample line"/>
    <s v="ЛИНИЯ ОТБОРА ПРОБ АНАЛИЗАТОРА"/>
    <s v="Solenoid Valve"/>
    <s v="4124-FY-VD-BD17617L02200002_SH.2"/>
    <x v="22"/>
    <s v="DCS_DO_01"/>
    <m/>
    <x v="169"/>
    <x v="8"/>
    <x v="38"/>
    <x v="5"/>
    <x v="0"/>
    <x v="12"/>
    <x v="12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7"/>
    <x v="3"/>
    <x v="1"/>
    <s v="DCS AMMONIA-UTILITIES"/>
    <m/>
    <m/>
    <m/>
    <s v="O1011203"/>
    <n v="17"/>
    <m/>
    <n v="0.25"/>
    <s v="00-Common"/>
    <s v=""/>
    <s v=""/>
    <s v=""/>
    <m/>
    <s v=""/>
    <s v=""/>
    <m/>
    <s v="TS-O-06:21/_x000a_O1011203:17A"/>
    <s v="TS-O-06:22/_x000a_O1011203:17C"/>
  </r>
  <r>
    <s v="01"/>
    <m/>
    <s v="Сигнал"/>
    <s v="17-X -020207 -C"/>
    <s v="17XY020207C"/>
    <s v="00"/>
    <s v="Mixed Bed Backwash Outlet / Vent"/>
    <s v="ВЫХОД ПРОМЫВКИ/ВЕНТ СМЕШ СЛОЯ"/>
    <s v="Solenoid Valve"/>
    <s v="4124-FY-VD-BD17617L02200002_SH.2"/>
    <x v="22"/>
    <s v="DCS_DO_01"/>
    <m/>
    <x v="170"/>
    <x v="8"/>
    <x v="28"/>
    <x v="5"/>
    <x v="18"/>
    <x v="5"/>
    <x v="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8"/>
    <x v="3"/>
    <x v="1"/>
    <s v="DCS AMMONIA-UTILITIES"/>
    <m/>
    <m/>
    <m/>
    <s v="O1011203"/>
    <n v="18"/>
    <m/>
    <n v="0.25"/>
    <s v="00-Common"/>
    <s v=""/>
    <s v=""/>
    <s v=""/>
    <m/>
    <s v=""/>
    <s v=""/>
    <m/>
    <s v="TS-P-01:1/_x000a_O1011203:18A"/>
    <s v="TS-P-01:2/_x000a_O1011203:18C"/>
  </r>
  <r>
    <s v="01"/>
    <m/>
    <s v="Сигнал"/>
    <s v="17-X -020210 -C"/>
    <s v="17XY020210C"/>
    <s v="00"/>
    <s v="Mixed Bed Eluates"/>
    <s v="СМЕШАННЫЙ СЛОЙ ???"/>
    <s v="Solenoid Valve"/>
    <s v="4124-FY-VD-BD17617L02200002_SH.2"/>
    <x v="22"/>
    <s v="DCS_DO_01"/>
    <m/>
    <x v="170"/>
    <x v="8"/>
    <x v="29"/>
    <x v="5"/>
    <x v="18"/>
    <x v="0"/>
    <x v="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19"/>
    <x v="3"/>
    <x v="1"/>
    <s v="DCS AMMONIA-UTILITIES"/>
    <m/>
    <m/>
    <m/>
    <s v="O1011203"/>
    <n v="19"/>
    <m/>
    <n v="0.25"/>
    <s v="00-Common"/>
    <s v=""/>
    <s v=""/>
    <s v=""/>
    <m/>
    <s v=""/>
    <s v=""/>
    <m/>
    <s v="TS-P-01:3/_x000a_O1011203:19A"/>
    <s v="TS-P-01:4/_x000a_O1011203:19C"/>
  </r>
  <r>
    <s v="01"/>
    <m/>
    <s v="Сигнал"/>
    <s v="17-X -020211 -C"/>
    <s v="17XY020211C"/>
    <s v="00"/>
    <s v="Mixed Bed Soda Inlet"/>
    <s v="ВХОД СОДОВОЙ СМЕСИ"/>
    <s v="Solenoid Valve"/>
    <s v="4124-FY-VD-BD17617L02200002_SH.2"/>
    <x v="22"/>
    <s v="DCS_DO_01"/>
    <m/>
    <x v="170"/>
    <x v="8"/>
    <x v="30"/>
    <x v="5"/>
    <x v="18"/>
    <x v="1"/>
    <x v="1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0"/>
    <x v="3"/>
    <x v="1"/>
    <s v="DCS AMMONIA-UTILITIES"/>
    <m/>
    <m/>
    <m/>
    <s v="O1011203"/>
    <n v="20"/>
    <m/>
    <n v="0.25"/>
    <s v="00-Common"/>
    <s v=""/>
    <s v=""/>
    <s v=""/>
    <m/>
    <s v=""/>
    <s v=""/>
    <m/>
    <s v="TS-P-01:5/_x000a_O1011203:20A"/>
    <s v="TS-P-01:6/_x000a_O1011203:20C"/>
  </r>
  <r>
    <s v="01"/>
    <m/>
    <s v="Сигнал"/>
    <s v="17-X -020212 -C"/>
    <s v="17XY020212C"/>
    <s v="00"/>
    <s v="Mixed Bed Acid Inlet / BW Inlet"/>
    <s v="ВХОД СМЕСИ КИСЛОТА/ПИТ ВОДА"/>
    <s v="Solenoid Valve"/>
    <s v="4124-FY-VD-BD17617L02200002_SH.2"/>
    <x v="22"/>
    <s v="DCS_DO_01"/>
    <m/>
    <x v="170"/>
    <x v="8"/>
    <x v="31"/>
    <x v="5"/>
    <x v="18"/>
    <x v="2"/>
    <x v="2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1"/>
    <x v="3"/>
    <x v="1"/>
    <s v="DCS AMMONIA-UTILITIES"/>
    <m/>
    <m/>
    <m/>
    <s v="O1011203"/>
    <n v="21"/>
    <m/>
    <n v="0.25"/>
    <s v="00-Common"/>
    <s v=""/>
    <s v=""/>
    <s v=""/>
    <m/>
    <s v=""/>
    <s v=""/>
    <m/>
    <s v="TS-P-01:7/_x000a_O1011203:21A"/>
    <s v="TS-P-01:8/_x000a_O1011203:21C"/>
  </r>
  <r>
    <s v="01"/>
    <m/>
    <s v="Сигнал"/>
    <s v="17-X -020213 -C"/>
    <s v="17XY020213C"/>
    <s v="00"/>
    <s v="Mixed Bed Air Inlet"/>
    <s v="ВХОД ВОЗДУХА В СМЕШАННЫЙ СЛОЙ"/>
    <s v="Solenoid Valve"/>
    <s v="4124-FY-VD-BD17617L02200002_SH.2"/>
    <x v="22"/>
    <s v="DCS_DO_01"/>
    <m/>
    <x v="170"/>
    <x v="8"/>
    <x v="32"/>
    <x v="5"/>
    <x v="18"/>
    <x v="3"/>
    <x v="3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2"/>
    <x v="3"/>
    <x v="1"/>
    <s v="DCS AMMONIA-UTILITIES"/>
    <m/>
    <m/>
    <m/>
    <s v="O1011203"/>
    <n v="22"/>
    <m/>
    <n v="0.25"/>
    <s v="00-Common"/>
    <s v=""/>
    <s v=""/>
    <s v=""/>
    <m/>
    <s v=""/>
    <s v=""/>
    <m/>
    <s v="TS-P-01:9/_x000a_O1011203:22A"/>
    <s v="TS-P-01:10/_x000a_O1011203:22C"/>
  </r>
  <r>
    <s v="01"/>
    <m/>
    <s v="Сигнал"/>
    <s v="17-X -020214 -C"/>
    <s v="17XY020214C"/>
    <s v="00"/>
    <s v="Mixed Bed Outlet"/>
    <s v="ВЫХОД СМЕШАННОГО СЛОЯ"/>
    <s v="Solenoid Valve"/>
    <s v="4124-FY-VD-BD17617L02200002_SH.2"/>
    <x v="22"/>
    <s v="DCS_DO_01"/>
    <m/>
    <x v="170"/>
    <x v="8"/>
    <x v="33"/>
    <x v="5"/>
    <x v="18"/>
    <x v="4"/>
    <x v="4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3"/>
    <x v="3"/>
    <x v="1"/>
    <s v="DCS AMMONIA-UTILITIES"/>
    <m/>
    <m/>
    <m/>
    <s v="O1011203"/>
    <n v="23"/>
    <m/>
    <n v="0.25"/>
    <s v="00-Common"/>
    <s v=""/>
    <s v=""/>
    <s v=""/>
    <m/>
    <s v=""/>
    <s v=""/>
    <m/>
    <s v="TS-P-01:11/_x000a_O1011203:23A"/>
    <s v="TS-P-01:12/_x000a_O1011203:23C"/>
  </r>
  <r>
    <s v="01"/>
    <m/>
    <s v="Сигнал"/>
    <s v="17-X -020215 -C"/>
    <s v="17XY020215C"/>
    <s v="00"/>
    <s v="Mixed Bed Drain"/>
    <s v="ДРЕНАЖ СМЕШАННОГО СЛОЯ"/>
    <s v="Solenoid Valve"/>
    <s v="4124-FY-VD-BD17617L02200002_SH.2"/>
    <x v="22"/>
    <s v="DCS_DO_01"/>
    <m/>
    <x v="170"/>
    <x v="8"/>
    <x v="34"/>
    <x v="5"/>
    <x v="18"/>
    <x v="6"/>
    <x v="6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4"/>
    <x v="3"/>
    <x v="1"/>
    <s v="DCS AMMONIA-UTILITIES"/>
    <m/>
    <m/>
    <m/>
    <s v="O1011203"/>
    <n v="24"/>
    <m/>
    <n v="0.25"/>
    <s v="00-Common"/>
    <s v=""/>
    <s v=""/>
    <s v=""/>
    <m/>
    <s v=""/>
    <s v=""/>
    <m/>
    <s v="TS-P-01:13/_x000a_O1011203:24A"/>
    <s v="TS-P-01:14/_x000a_O1011203:24C"/>
  </r>
  <r>
    <s v="01"/>
    <m/>
    <s v="Сигнал"/>
    <s v="17-X -020216 -C"/>
    <s v="17XY020216C"/>
    <s v="00"/>
    <s v="Mixed Bed Rinse Outlet"/>
    <s v="ВЫХОД ПРОМЫВКИ СМЕШАННОГО СЛОЯ"/>
    <s v="Solenoid Valve"/>
    <s v="4124-FY-VD-BD17617L02200002_SH.2"/>
    <x v="22"/>
    <s v="DCS_DO_01"/>
    <m/>
    <x v="170"/>
    <x v="8"/>
    <x v="35"/>
    <x v="5"/>
    <x v="18"/>
    <x v="7"/>
    <x v="7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5"/>
    <x v="3"/>
    <x v="1"/>
    <s v="DCS AMMONIA-UTILITIES"/>
    <m/>
    <m/>
    <m/>
    <s v="O1011203"/>
    <n v="25"/>
    <m/>
    <n v="0.25"/>
    <s v="00-Common"/>
    <s v=""/>
    <s v=""/>
    <s v=""/>
    <m/>
    <s v=""/>
    <s v=""/>
    <m/>
    <s v="TS-P-01:15/_x000a_O1011203:25A"/>
    <s v="TS-P-01:16/_x000a_O1011203:25C"/>
  </r>
  <r>
    <s v="01"/>
    <m/>
    <s v="Сигнал"/>
    <s v="17-A -020204 -C"/>
    <s v="17AY020204C"/>
    <s v="00"/>
    <s v="Analyzer sample line"/>
    <s v="ЛИНИЯ ОТБОРА ПРОБ АНАЛИЗАТОРА"/>
    <s v="Solenoid Valve"/>
    <s v="4124-FY-VD-BD17617L02200002_SH.2"/>
    <x v="22"/>
    <s v="DCS_DO_01"/>
    <m/>
    <x v="170"/>
    <x v="8"/>
    <x v="36"/>
    <x v="5"/>
    <x v="18"/>
    <x v="10"/>
    <x v="1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6"/>
    <x v="3"/>
    <x v="1"/>
    <s v="DCS AMMONIA-UTILITIES"/>
    <m/>
    <m/>
    <m/>
    <s v="O1011203"/>
    <n v="26"/>
    <m/>
    <n v="0.25"/>
    <s v="00-Common"/>
    <s v=""/>
    <s v=""/>
    <s v=""/>
    <m/>
    <s v=""/>
    <s v=""/>
    <m/>
    <s v="TS-P-01:17/_x000a_O1011203:26A"/>
    <s v="TS-P-01:18/_x000a_O1011203:26C"/>
  </r>
  <r>
    <s v="01"/>
    <m/>
    <s v="Сигнал"/>
    <s v="17-A -020205"/>
    <s v="17AY020205A"/>
    <s v="00"/>
    <s v="Analyzer sample line"/>
    <s v="ЛИНИЯ ОТБОРА ПРОБ АНАЛИЗАТОРА"/>
    <s v="Solenoid Valve"/>
    <s v="4124-FY-VD-BD17617L02200002_SH.2"/>
    <x v="22"/>
    <s v="DCS_DO_01"/>
    <m/>
    <x v="170"/>
    <x v="8"/>
    <x v="37"/>
    <x v="5"/>
    <x v="18"/>
    <x v="11"/>
    <x v="2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7"/>
    <x v="3"/>
    <x v="1"/>
    <s v="DCS AMMONIA-UTILITIES"/>
    <m/>
    <m/>
    <m/>
    <s v="O1011203"/>
    <n v="27"/>
    <m/>
    <n v="0.25"/>
    <s v="00-Common"/>
    <s v=""/>
    <s v=""/>
    <s v=""/>
    <m/>
    <s v=""/>
    <s v=""/>
    <m/>
    <s v="TS-P-01:19/_x000a_O1011203:27A"/>
    <s v="TS-P-01:20/_x000a_O1011203:27C"/>
  </r>
  <r>
    <s v="01"/>
    <m/>
    <s v="Сигнал"/>
    <s v="17-A -020205"/>
    <s v="17AY020205B"/>
    <s v="00"/>
    <s v="Analyzer sample line"/>
    <s v="ЛИНИЯ ОТБОРА ПРОБ АНАЛИЗАТОРА"/>
    <s v="Solenoid Valve"/>
    <s v="4124-FY-VD-BD17617L02200002_SH.2"/>
    <x v="22"/>
    <s v="DCS_DO_01"/>
    <m/>
    <x v="170"/>
    <x v="8"/>
    <x v="38"/>
    <x v="5"/>
    <x v="18"/>
    <x v="12"/>
    <x v="12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8"/>
    <x v="3"/>
    <x v="1"/>
    <s v="DCS AMMONIA-UTILITIES"/>
    <m/>
    <m/>
    <m/>
    <s v="O1011203"/>
    <n v="28"/>
    <m/>
    <n v="0.25"/>
    <s v="00-Common"/>
    <s v=""/>
    <s v=""/>
    <s v=""/>
    <m/>
    <s v=""/>
    <s v=""/>
    <m/>
    <s v="TS-P-01:21/_x000a_O1011203:28A"/>
    <s v="TS-P-01:22/_x000a_O1011203:28C"/>
  </r>
  <r>
    <s v="01"/>
    <m/>
    <s v="Сигнал"/>
    <s v="17-A -020205"/>
    <s v="17AY020205C"/>
    <s v="00"/>
    <s v="Analyzer sample line"/>
    <s v="ЛИНИЯ ОТБОРА ПРОБ АНАЛИЗАТОРА"/>
    <s v="Solenoid Valve"/>
    <s v="4124-FY-VD-BD17617L02200002_SH.2"/>
    <x v="22"/>
    <s v="DCS_DO_01"/>
    <m/>
    <x v="170"/>
    <x v="8"/>
    <x v="39"/>
    <x v="5"/>
    <x v="18"/>
    <x v="13"/>
    <x v="13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29"/>
    <x v="3"/>
    <x v="1"/>
    <s v="DCS AMMONIA-UTILITIES"/>
    <m/>
    <m/>
    <m/>
    <s v="O1011203"/>
    <n v="29"/>
    <m/>
    <n v="0.25"/>
    <s v="00-Common"/>
    <s v=""/>
    <s v=""/>
    <s v=""/>
    <m/>
    <s v=""/>
    <s v=""/>
    <m/>
    <s v="TS-P-01:23/_x000a_O1011203:29A"/>
    <s v="TS-P-01:24/_x000a_O1011203:29C"/>
  </r>
  <r>
    <s v="01"/>
    <m/>
    <s v="Сигнал"/>
    <s v="17-A -020205"/>
    <s v="17AY020205D"/>
    <s v="00"/>
    <s v="Analyzer sample line"/>
    <s v="ЛИНИЯ ОТБОРА ПРОБ АНАЛИЗАТОРА"/>
    <s v="Solenoid Valve"/>
    <s v="4124-FY-VD-BD17617L02200002_SH.2"/>
    <x v="22"/>
    <s v="DCS_DO_01"/>
    <m/>
    <x v="170"/>
    <x v="8"/>
    <x v="40"/>
    <x v="5"/>
    <x v="18"/>
    <x v="14"/>
    <x v="14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30"/>
    <x v="3"/>
    <x v="1"/>
    <s v="DCS AMMONIA-UTILITIES"/>
    <m/>
    <m/>
    <m/>
    <s v="O1011203"/>
    <n v="30"/>
    <m/>
    <n v="0.25"/>
    <s v="00-Common"/>
    <s v=""/>
    <s v=""/>
    <s v=""/>
    <m/>
    <s v=""/>
    <s v=""/>
    <m/>
    <s v="TS-P-01:25/_x000a_O1011203:30A"/>
    <s v="TS-P-01:26/_x000a_O1011203:30C"/>
  </r>
  <r>
    <s v="01"/>
    <m/>
    <s v="Сигнал"/>
    <s v="17-X -020217"/>
    <s v="17XY020217"/>
    <s v="00"/>
    <s v="H2SO4 from metering pumps"/>
    <s v="H2SO4 ИЗ ДОЗИРУЮЩИХ НАСОСОВ"/>
    <s v="Solenoid Valve"/>
    <s v="4124-FY-VD-BD17617L02200002_SH.4"/>
    <x v="22"/>
    <s v="DCS_DO_01"/>
    <m/>
    <x v="171"/>
    <x v="8"/>
    <x v="28"/>
    <x v="5"/>
    <x v="47"/>
    <x v="5"/>
    <x v="5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31"/>
    <x v="3"/>
    <x v="1"/>
    <s v="DCS AMMONIA-UTILITIES"/>
    <m/>
    <m/>
    <m/>
    <s v="O1011203"/>
    <n v="31"/>
    <m/>
    <n v="0.25"/>
    <s v="00-Common"/>
    <s v=""/>
    <s v=""/>
    <s v=""/>
    <m/>
    <s v=""/>
    <s v=""/>
    <m/>
    <s v="TS-P-03:1/_x000a_O1011203:31A"/>
    <s v="TS-P-03:2/_x000a_O1011203:31C"/>
  </r>
  <r>
    <s v="01"/>
    <m/>
    <s v="Сигнал"/>
    <s v="17-X -020218"/>
    <s v="17XY020218"/>
    <s v="00"/>
    <s v="H2SO4 to regeneration"/>
    <s v="H2SO4 В РЕГЕНЕРАЦИЮ"/>
    <s v="Solenoid Valve"/>
    <s v="4124-FY-VD-BD17617L02200002_SH.4"/>
    <x v="22"/>
    <s v="DCS_DO_01"/>
    <m/>
    <x v="171"/>
    <x v="8"/>
    <x v="29"/>
    <x v="5"/>
    <x v="47"/>
    <x v="0"/>
    <x v="0"/>
    <x v="0"/>
    <x v="9"/>
    <x v="0"/>
    <s v=""/>
    <s v=""/>
    <s v="O1011203"/>
    <s v="TUA711-DOR32"/>
    <s v="17-SC-DCS-002/O1011203/ 17-MC-DCS-002"/>
    <s v="DB37-*m"/>
    <x v="1"/>
    <s v="CPO101"/>
    <n v="1"/>
    <x v="2"/>
    <x v="71"/>
    <x v="3"/>
    <n v="32"/>
    <x v="3"/>
    <x v="1"/>
    <s v="DCS AMMONIA-UTILITIES"/>
    <m/>
    <m/>
    <m/>
    <s v="O1011203"/>
    <n v="32"/>
    <m/>
    <n v="0.25"/>
    <s v="00-Common"/>
    <s v=""/>
    <s v=""/>
    <s v=""/>
    <m/>
    <s v=""/>
    <s v=""/>
    <m/>
    <s v="TS-P-03:3/_x000a_O1011203:32A"/>
    <s v="TS-P-03:4/_x000a_O1011203:32C"/>
  </r>
  <r>
    <s v="01"/>
    <m/>
    <s v="Сигнал"/>
    <s v="17-X -090301 -A"/>
    <s v="17XY090301AB"/>
    <s v="10"/>
    <s v="To DECISSANT TOWER 17-L-091-V-092A"/>
    <s v="В ОСУШИТЕЛИ 17L091V092A"/>
    <s v="Solenoid Valve"/>
    <s v="4124-GY-VD-BD17517L091091_SH.2"/>
    <x v="22"/>
    <s v="DCS_DO_01"/>
    <m/>
    <x v="172"/>
    <x v="8"/>
    <x v="28"/>
    <x v="5"/>
    <x v="16"/>
    <x v="5"/>
    <x v="5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"/>
    <x v="3"/>
    <x v="1"/>
    <s v="DCS AMMONIA-UTILITIES"/>
    <m/>
    <m/>
    <m/>
    <s v="O1011204"/>
    <n v="1"/>
    <m/>
    <n v="0.25"/>
    <s v="10-Combined Bldgn-N2 plant, Demi water"/>
    <s v=""/>
    <s v=""/>
    <s v=""/>
    <m/>
    <s v=""/>
    <s v=""/>
    <m/>
    <s v="TS-P-02:1/_x000a_O1011204:1A"/>
    <s v="TS-P-02:2/_x000a_O1011204:1C"/>
  </r>
  <r>
    <s v="01"/>
    <m/>
    <s v="Сигнал"/>
    <s v="17-X -090301 -A"/>
    <s v="17XY090301AA"/>
    <s v="10"/>
    <s v="To DECISSANT TOWER 17-L-091-V-092A"/>
    <s v="В ОСУШИТЕЛИ 17L091V092A"/>
    <s v="Solenoid Valve"/>
    <s v="4124-GY-VD-BD17517L091091_SH.2"/>
    <x v="22"/>
    <s v="DCS_DO_01"/>
    <m/>
    <x v="172"/>
    <x v="8"/>
    <x v="29"/>
    <x v="5"/>
    <x v="16"/>
    <x v="0"/>
    <x v="0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"/>
    <x v="3"/>
    <x v="1"/>
    <s v="DCS AMMONIA-UTILITIES"/>
    <m/>
    <m/>
    <m/>
    <s v="O1011204"/>
    <n v="2"/>
    <m/>
    <n v="0.25"/>
    <s v="10-Combined Bldgn-N2 plant, Demi water"/>
    <s v=""/>
    <s v=""/>
    <s v=""/>
    <m/>
    <s v=""/>
    <s v=""/>
    <m/>
    <s v="TS-P-02:3/_x000a_O1011204:2A"/>
    <s v="TS-P-02:4/_x000a_O1011204:2C"/>
  </r>
  <r>
    <s v="01"/>
    <m/>
    <s v="Сигнал"/>
    <s v="17-X -090301 -B"/>
    <s v="17XY090301BB"/>
    <s v="10"/>
    <s v="To DECISSANT TOWER 17-L-091-V-092B"/>
    <s v="В ОСУШИТЕЛИ 17L091V092В"/>
    <s v="Solenoid Valve"/>
    <s v="4124-GY-VD-BD17517L091091_SH.2"/>
    <x v="22"/>
    <s v="DCS_DO_01"/>
    <m/>
    <x v="172"/>
    <x v="8"/>
    <x v="30"/>
    <x v="5"/>
    <x v="16"/>
    <x v="1"/>
    <x v="1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3"/>
    <x v="3"/>
    <x v="1"/>
    <s v="DCS AMMONIA-UTILITIES"/>
    <m/>
    <m/>
    <m/>
    <s v="O1011204"/>
    <n v="3"/>
    <m/>
    <n v="0.25"/>
    <s v="10-Combined Bldgn-N2 plant, Demi water"/>
    <s v=""/>
    <s v=""/>
    <s v=""/>
    <m/>
    <s v=""/>
    <s v=""/>
    <m/>
    <s v="TS-P-02:5/_x000a_O1011204:3A"/>
    <s v="TS-P-02:6/_x000a_O1011204:3C"/>
  </r>
  <r>
    <s v="01"/>
    <m/>
    <s v="Сигнал"/>
    <s v="17-X -090301 -B"/>
    <s v="17XY090301BA"/>
    <s v="10"/>
    <s v="To DECISSANT TOWER 17-L-091-V-092B"/>
    <s v="В ОСУШИТЕЛИ 17L091V092В"/>
    <s v="Solenoid Valve"/>
    <s v="4124-GY-VD-BD17517L091091_SH.2"/>
    <x v="22"/>
    <s v="DCS_DO_01"/>
    <m/>
    <x v="172"/>
    <x v="8"/>
    <x v="31"/>
    <x v="5"/>
    <x v="16"/>
    <x v="2"/>
    <x v="2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4"/>
    <x v="3"/>
    <x v="1"/>
    <s v="DCS AMMONIA-UTILITIES"/>
    <m/>
    <m/>
    <m/>
    <s v="O1011204"/>
    <n v="4"/>
    <m/>
    <n v="0.25"/>
    <s v="10-Combined Bldgn-N2 plant, Demi water"/>
    <s v=""/>
    <s v=""/>
    <s v=""/>
    <m/>
    <s v=""/>
    <s v=""/>
    <m/>
    <s v="TS-P-02:7/_x000a_O1011204:4A"/>
    <s v="TS-P-02:8/_x000a_O1011204:4C"/>
  </r>
  <r>
    <s v="01"/>
    <m/>
    <s v="Сигнал"/>
    <s v="17-X -090302 -A"/>
    <s v="17XY090302A"/>
    <s v="10"/>
    <s v="To ATM Safe location"/>
    <s v="В БЕЗОПАСНОЕ МЕСТО АТМОСФЕРУ"/>
    <s v="Solenoid Valve"/>
    <s v="4124-GY-VD-BD17517L091091_SH.2"/>
    <x v="22"/>
    <s v="DCS_DO_01"/>
    <m/>
    <x v="172"/>
    <x v="8"/>
    <x v="32"/>
    <x v="5"/>
    <x v="16"/>
    <x v="3"/>
    <x v="3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5"/>
    <x v="3"/>
    <x v="1"/>
    <s v="DCS AMMONIA-UTILITIES"/>
    <m/>
    <m/>
    <m/>
    <s v="O1011204"/>
    <n v="5"/>
    <m/>
    <n v="0.25"/>
    <s v="10-Combined Bldgn-N2 plant, Demi water"/>
    <s v=""/>
    <s v=""/>
    <s v=""/>
    <m/>
    <s v=""/>
    <s v=""/>
    <m/>
    <s v="TS-P-02:9/_x000a_O1011204:5A"/>
    <s v="TS-P-02:10/_x000a_O1011204:5C"/>
  </r>
  <r>
    <s v="01"/>
    <m/>
    <s v="Сигнал"/>
    <s v="17-X -090302 -B"/>
    <s v="17XY090302B"/>
    <s v="10"/>
    <s v="To ATM Safe location"/>
    <s v="В БЕЗОПАСНОЕ МЕСТО АТМОСФЕРУ"/>
    <s v="Solenoid Valve"/>
    <s v="4124-GY-VD-BD17517L091091_SH.2"/>
    <x v="22"/>
    <s v="DCS_DO_01"/>
    <m/>
    <x v="172"/>
    <x v="8"/>
    <x v="33"/>
    <x v="5"/>
    <x v="16"/>
    <x v="4"/>
    <x v="4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6"/>
    <x v="3"/>
    <x v="1"/>
    <s v="DCS AMMONIA-UTILITIES"/>
    <m/>
    <m/>
    <m/>
    <s v="O1011204"/>
    <n v="6"/>
    <m/>
    <n v="0.25"/>
    <s v="10-Combined Bldgn-N2 plant, Demi water"/>
    <s v=""/>
    <s v=""/>
    <s v=""/>
    <m/>
    <s v=""/>
    <s v=""/>
    <m/>
    <s v="TS-P-02:11/_x000a_O1011204:6A"/>
    <s v="TS-P-02:12/_x000a_O1011204:6C"/>
  </r>
  <r>
    <s v="01"/>
    <m/>
    <s v="Сигнал"/>
    <s v="17-X -090301 -C"/>
    <s v="17XY090301CB"/>
    <s v="10"/>
    <s v="To DECISSANT TOWER 17-L-091-V-092C"/>
    <s v="В ОСУШИТЕЛИ 17L091V092С"/>
    <s v="Solenoid Valve"/>
    <s v="4124-GY-VD-BD17517L091091_SH.2"/>
    <x v="22"/>
    <s v="DCS_DO_01"/>
    <m/>
    <x v="172"/>
    <x v="8"/>
    <x v="36"/>
    <x v="5"/>
    <x v="16"/>
    <x v="10"/>
    <x v="10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7"/>
    <x v="3"/>
    <x v="1"/>
    <s v="DCS AMMONIA-UTILITIES"/>
    <m/>
    <m/>
    <m/>
    <s v="O1011204"/>
    <n v="7"/>
    <m/>
    <n v="0.25"/>
    <s v="10-Combined Bldgn-N2 plant, Demi water"/>
    <s v=""/>
    <s v=""/>
    <s v=""/>
    <m/>
    <s v=""/>
    <s v=""/>
    <m/>
    <s v="TS-P-02:17/_x000a_O1011204:7A"/>
    <s v="TS-P-02:18/_x000a_O1011204:7C"/>
  </r>
  <r>
    <s v="01"/>
    <m/>
    <s v="Сигнал"/>
    <s v="17-X -090301 -C"/>
    <s v="17XY090301CA"/>
    <s v="10"/>
    <s v="To DECISSANT TOWER 17-L-091-V-092C"/>
    <s v="В ОСУШИТЕЛИ 17L091V092С"/>
    <s v="Solenoid Valve"/>
    <s v="4124-GY-VD-BD17517L091091_SH.2"/>
    <x v="22"/>
    <s v="DCS_DO_01"/>
    <m/>
    <x v="172"/>
    <x v="8"/>
    <x v="37"/>
    <x v="5"/>
    <x v="16"/>
    <x v="11"/>
    <x v="25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8"/>
    <x v="3"/>
    <x v="1"/>
    <s v="DCS AMMONIA-UTILITIES"/>
    <m/>
    <m/>
    <m/>
    <s v="O1011204"/>
    <n v="8"/>
    <m/>
    <n v="0.25"/>
    <s v="10-Combined Bldgn-N2 plant, Demi water"/>
    <s v=""/>
    <s v=""/>
    <s v=""/>
    <m/>
    <s v=""/>
    <s v=""/>
    <m/>
    <s v="TS-P-02:19/_x000a_O1011204:8A"/>
    <s v="TS-P-02:20/_x000a_O1011204:8C"/>
  </r>
  <r>
    <s v="01"/>
    <m/>
    <s v="Сигнал"/>
    <s v="17-X -090301 -D"/>
    <s v="17XY090301DB"/>
    <s v="10"/>
    <s v="To DECISSANT TOWER 17-L-091-V-092D"/>
    <s v="В ОСУШИТЕЛИ 17L091V092D"/>
    <s v="Solenoid Valve"/>
    <s v="4124-GY-VD-BD17517L091091_SH.2"/>
    <x v="22"/>
    <s v="DCS_DO_01"/>
    <m/>
    <x v="172"/>
    <x v="8"/>
    <x v="38"/>
    <x v="5"/>
    <x v="16"/>
    <x v="12"/>
    <x v="12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9"/>
    <x v="3"/>
    <x v="1"/>
    <s v="DCS AMMONIA-UTILITIES"/>
    <m/>
    <m/>
    <m/>
    <s v="O1011204"/>
    <n v="9"/>
    <m/>
    <n v="0.25"/>
    <s v="10-Combined Bldgn-N2 plant, Demi water"/>
    <s v=""/>
    <s v=""/>
    <s v=""/>
    <m/>
    <s v=""/>
    <s v=""/>
    <m/>
    <s v="TS-P-02:21/_x000a_O1011204:9A"/>
    <s v="TS-P-02:22/_x000a_O1011204:9C"/>
  </r>
  <r>
    <s v="01"/>
    <m/>
    <s v="Сигнал"/>
    <s v="17-X -090301 -D"/>
    <s v="17XY090301DA"/>
    <s v="10"/>
    <s v="To DECISSANT TOWER 17-L-091-V-092D"/>
    <s v="В ОСУШИТЕЛИ 17L091V092D"/>
    <s v="Solenoid Valve"/>
    <s v="4124-GY-VD-BD17517L091091_SH.2"/>
    <x v="22"/>
    <s v="DCS_DO_01"/>
    <m/>
    <x v="172"/>
    <x v="8"/>
    <x v="39"/>
    <x v="5"/>
    <x v="16"/>
    <x v="13"/>
    <x v="13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0"/>
    <x v="3"/>
    <x v="1"/>
    <s v="DCS AMMONIA-UTILITIES"/>
    <m/>
    <m/>
    <m/>
    <s v="O1011204"/>
    <n v="10"/>
    <m/>
    <n v="0.25"/>
    <s v="10-Combined Bldgn-N2 plant, Demi water"/>
    <s v=""/>
    <s v=""/>
    <s v=""/>
    <m/>
    <s v=""/>
    <s v=""/>
    <m/>
    <s v="TS-P-02:23/_x000a_O1011204:10A"/>
    <s v="TS-P-02:24/_x000a_O1011204:10C"/>
  </r>
  <r>
    <s v="01"/>
    <m/>
    <s v="Сигнал"/>
    <s v="17-X -090302 -C"/>
    <s v="17XY090302C"/>
    <s v="10"/>
    <s v="To ATM Safe location"/>
    <s v="В БЕЗОПАСНОЕ МЕСТО АТМОСФЕРУ"/>
    <s v="Solenoid Valve"/>
    <s v="4124-GY-VD-BD17517L091091_SH.2"/>
    <x v="22"/>
    <s v="DCS_DO_01"/>
    <m/>
    <x v="172"/>
    <x v="8"/>
    <x v="40"/>
    <x v="5"/>
    <x v="16"/>
    <x v="14"/>
    <x v="14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1"/>
    <x v="3"/>
    <x v="1"/>
    <s v="DCS AMMONIA-UTILITIES"/>
    <m/>
    <m/>
    <m/>
    <s v="O1011204"/>
    <n v="11"/>
    <m/>
    <n v="0.25"/>
    <s v="10-Combined Bldgn-N2 plant, Demi water"/>
    <s v=""/>
    <s v=""/>
    <s v=""/>
    <m/>
    <s v=""/>
    <s v=""/>
    <m/>
    <s v="TS-P-02:25/_x000a_O1011204:11A"/>
    <s v="TS-P-02:26/_x000a_O1011204:11C"/>
  </r>
  <r>
    <s v="01"/>
    <m/>
    <s v="Сигнал"/>
    <s v="17-X -090302 -D"/>
    <s v="17XY090302D"/>
    <s v="10"/>
    <s v="To ATM Safe location"/>
    <s v="В БЕЗОПАСНОЕ МЕСТО АТМОСФЕРУ"/>
    <s v="Solenoid Valve"/>
    <s v="4124-GY-VD-BD17517L091091_SH.2"/>
    <x v="22"/>
    <s v="DCS_DO_01"/>
    <m/>
    <x v="172"/>
    <x v="8"/>
    <x v="41"/>
    <x v="5"/>
    <x v="16"/>
    <x v="15"/>
    <x v="15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2"/>
    <x v="3"/>
    <x v="1"/>
    <s v="DCS AMMONIA-UTILITIES"/>
    <m/>
    <m/>
    <m/>
    <s v="O1011204"/>
    <n v="12"/>
    <m/>
    <n v="0.25"/>
    <s v="10-Combined Bldgn-N2 plant, Demi water"/>
    <s v=""/>
    <s v=""/>
    <s v=""/>
    <m/>
    <s v=""/>
    <s v=""/>
    <m/>
    <s v="TS-P-02:27/_x000a_O1011204:12A"/>
    <s v="TS-P-02:28/_x000a_O1011204:12C"/>
  </r>
  <r>
    <s v="01"/>
    <m/>
    <s v="Сигнал"/>
    <s v="17-X -020219"/>
    <s v="17XY020219"/>
    <s v="00"/>
    <s v="H2SO4 to regeneration, drain"/>
    <s v="H2SO4 В РЕГЕНЕРАЦИЮ, СЛИВ"/>
    <s v="Solenoid Valve"/>
    <s v="4124-FY-VD-BD17617L02200002_SH.4"/>
    <x v="22"/>
    <s v="DCS_DO_01"/>
    <m/>
    <x v="171"/>
    <x v="8"/>
    <x v="30"/>
    <x v="5"/>
    <x v="47"/>
    <x v="1"/>
    <x v="1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3"/>
    <x v="3"/>
    <x v="1"/>
    <s v="DCS AMMONIA-UTILITIES"/>
    <m/>
    <m/>
    <m/>
    <s v="O1011204"/>
    <n v="13"/>
    <m/>
    <n v="0.25"/>
    <s v="00-Common"/>
    <s v=""/>
    <s v=""/>
    <s v=""/>
    <m/>
    <s v=""/>
    <s v=""/>
    <m/>
    <s v="TS-P-03:5/_x000a_O1011204:13A"/>
    <s v="TS-P-03:6/_x000a_O1011204:13C"/>
  </r>
  <r>
    <s v="01"/>
    <m/>
    <s v="Сигнал"/>
    <s v="17-X -020220"/>
    <s v="17XY020220"/>
    <s v="00"/>
    <s v="NaOH from metering pumps"/>
    <s v="NAOH ИЗ ДОЗИРУЮЩИХ НАСОСОВ"/>
    <s v="Solenoid Valve"/>
    <s v="4124-FY-VD-BD17617L02200002_SH.4"/>
    <x v="22"/>
    <s v="DCS_DO_01"/>
    <m/>
    <x v="171"/>
    <x v="8"/>
    <x v="31"/>
    <x v="5"/>
    <x v="47"/>
    <x v="2"/>
    <x v="2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4"/>
    <x v="3"/>
    <x v="1"/>
    <s v="DCS AMMONIA-UTILITIES"/>
    <m/>
    <m/>
    <m/>
    <s v="O1011204"/>
    <n v="14"/>
    <m/>
    <n v="0.25"/>
    <s v="00-Common"/>
    <s v=""/>
    <s v=""/>
    <s v=""/>
    <m/>
    <s v=""/>
    <s v=""/>
    <m/>
    <s v="TS-P-03:7/_x000a_O1011204:14A"/>
    <s v="TS-P-03:8/_x000a_O1011204:14C"/>
  </r>
  <r>
    <s v="01"/>
    <m/>
    <s v="Сигнал"/>
    <s v="17-X -020221"/>
    <s v="17XY020221"/>
    <s v="00"/>
    <s v="NaOH to regeneration"/>
    <s v="NAOH В РЕГЕНЕРАЦИЮ"/>
    <s v="Solenoid Valve"/>
    <s v="4124-FY-VD-BD17617L02200002_SH.4"/>
    <x v="22"/>
    <s v="DCS_DO_01"/>
    <m/>
    <x v="171"/>
    <x v="8"/>
    <x v="32"/>
    <x v="5"/>
    <x v="47"/>
    <x v="3"/>
    <x v="3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5"/>
    <x v="3"/>
    <x v="1"/>
    <s v="DCS AMMONIA-UTILITIES"/>
    <m/>
    <m/>
    <m/>
    <s v="O1011204"/>
    <n v="15"/>
    <m/>
    <n v="0.25"/>
    <s v="00-Common"/>
    <s v=""/>
    <s v=""/>
    <s v=""/>
    <m/>
    <s v=""/>
    <s v=""/>
    <m/>
    <s v="TS-P-03:9/_x000a_O1011204:15A"/>
    <s v="TS-P-03:10/_x000a_O1011204:15C"/>
  </r>
  <r>
    <s v="01"/>
    <m/>
    <s v="Сигнал"/>
    <s v="17-X -020222"/>
    <s v="17XY020222"/>
    <s v="00"/>
    <s v="NaOH to regeneration, drain"/>
    <s v="NAOH В РЕГЕНЕРАЦИЮ, СЛИВ"/>
    <s v="Solenoid Valve"/>
    <s v="4124-FY-VD-BD17617L02200002_SH.4"/>
    <x v="22"/>
    <s v="DCS_DO_01"/>
    <m/>
    <x v="171"/>
    <x v="8"/>
    <x v="33"/>
    <x v="5"/>
    <x v="47"/>
    <x v="4"/>
    <x v="4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6"/>
    <x v="3"/>
    <x v="1"/>
    <s v="DCS AMMONIA-UTILITIES"/>
    <m/>
    <m/>
    <m/>
    <s v="O1011204"/>
    <n v="16"/>
    <m/>
    <n v="0.25"/>
    <s v="00-Common"/>
    <s v=""/>
    <s v=""/>
    <s v=""/>
    <m/>
    <s v=""/>
    <s v=""/>
    <m/>
    <s v="TS-P-03:11/_x000a_O1011204:16A"/>
    <s v="TS-P-03:12/_x000a_O1011204:16C"/>
  </r>
  <r>
    <s v="01"/>
    <m/>
    <s v="Сигнал"/>
    <s v="17-A -020207"/>
    <s v="17AY020207"/>
    <s v="00"/>
    <s v="Analyzer sample line"/>
    <s v="ЛИНИЯ ОТБОРА ПРОБ АНАЛИЗАТОРА"/>
    <s v="Solenoid Valve"/>
    <s v="4124-FY-VD-BD17617L02200002_SH.4"/>
    <x v="22"/>
    <s v="DCS_DO_01"/>
    <m/>
    <x v="171"/>
    <x v="8"/>
    <x v="34"/>
    <x v="5"/>
    <x v="47"/>
    <x v="6"/>
    <x v="6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7"/>
    <x v="3"/>
    <x v="1"/>
    <s v="DCS AMMONIA-UTILITIES"/>
    <m/>
    <m/>
    <m/>
    <s v="O1011204"/>
    <n v="17"/>
    <m/>
    <n v="0.25"/>
    <s v="00-Common"/>
    <s v=""/>
    <s v=""/>
    <s v=""/>
    <m/>
    <s v=""/>
    <s v=""/>
    <m/>
    <s v="TS-P-03:13/_x000a_O1011204:17A"/>
    <s v="TS-P-03:14/_x000a_O1011204:17C"/>
  </r>
  <r>
    <s v="01"/>
    <m/>
    <s v="Сигнал"/>
    <s v="17-A -020208"/>
    <s v="17AY020208"/>
    <s v="00"/>
    <s v="Analyzer sample line"/>
    <s v="ЛИНИЯ ОТБОРА ПРОБ АНАЛИЗАТОРА"/>
    <s v="Solenoid Valve"/>
    <s v="4124-FY-VD-BD17617L02200002_SH.4"/>
    <x v="22"/>
    <s v="DCS_DO_01"/>
    <m/>
    <x v="171"/>
    <x v="8"/>
    <x v="35"/>
    <x v="5"/>
    <x v="47"/>
    <x v="7"/>
    <x v="7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8"/>
    <x v="3"/>
    <x v="1"/>
    <s v="DCS AMMONIA-UTILITIES"/>
    <m/>
    <m/>
    <m/>
    <s v="O1011204"/>
    <n v="18"/>
    <m/>
    <n v="0.25"/>
    <s v="00-Common"/>
    <s v=""/>
    <s v=""/>
    <s v=""/>
    <m/>
    <s v=""/>
    <s v=""/>
    <m/>
    <s v="TS-P-03:15/_x000a_O1011204:18A"/>
    <s v="TS-P-03:16/_x000a_O1011204:18C"/>
  </r>
  <r>
    <s v="01"/>
    <m/>
    <s v="Сигнал"/>
    <s v="17-X -020228"/>
    <s v="17XY020228"/>
    <s v="00"/>
    <s v="Neutralization basin 022A recirculation valve"/>
    <s v="БАСЕЙН НЕЙТРАЛИЗАЦИИ 022A РЕЦИРК"/>
    <s v="Solenoid Valve"/>
    <s v="4124-FY-VD-BD17617L02200002_SH.7"/>
    <x v="22"/>
    <s v="DCS_DO_01"/>
    <m/>
    <x v="173"/>
    <x v="8"/>
    <x v="28"/>
    <x v="5"/>
    <x v="20"/>
    <x v="5"/>
    <x v="5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19"/>
    <x v="3"/>
    <x v="1"/>
    <s v="DCS AMMONIA-UTILITIES"/>
    <m/>
    <m/>
    <m/>
    <s v="O1011204"/>
    <n v="19"/>
    <m/>
    <n v="0.25"/>
    <s v="00-Common"/>
    <s v=""/>
    <s v=""/>
    <s v=""/>
    <m/>
    <s v=""/>
    <s v=""/>
    <m/>
    <s v="TS-P-04:1/_x000a_O1011204:19A"/>
    <s v="TS-P-04:2/_x000a_O1011204:19C"/>
  </r>
  <r>
    <s v="01"/>
    <m/>
    <s v="Сигнал"/>
    <s v="17-X -020229"/>
    <s v="17XY020229"/>
    <s v="00"/>
    <s v="Neutralization basin 022A outlet valve"/>
    <s v="ВЫХОД БАСЕЙНА НЕЙТРАЛИЗАЦИИ 022A"/>
    <s v="Solenoid Valve"/>
    <s v="4124-FY-VD-BD17617L02200002_SH.7"/>
    <x v="22"/>
    <s v="DCS_DO_01"/>
    <m/>
    <x v="173"/>
    <x v="8"/>
    <x v="29"/>
    <x v="5"/>
    <x v="20"/>
    <x v="0"/>
    <x v="0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0"/>
    <x v="3"/>
    <x v="1"/>
    <s v="DCS AMMONIA-UTILITIES"/>
    <m/>
    <m/>
    <m/>
    <s v="O1011204"/>
    <n v="20"/>
    <m/>
    <n v="0.25"/>
    <s v="00-Common"/>
    <s v=""/>
    <s v=""/>
    <s v=""/>
    <m/>
    <s v=""/>
    <s v=""/>
    <m/>
    <s v="TS-P-04:3/_x000a_O1011204:20A"/>
    <s v="TS-P-04:4/_x000a_O1011204:20C"/>
  </r>
  <r>
    <s v="01"/>
    <m/>
    <s v="Сигнал"/>
    <s v="17-X -020230"/>
    <s v="17XY020230"/>
    <s v="00"/>
    <s v="Neutralization basin 022B outlet valve"/>
    <s v="ВЫХОД БАСЕЙНА НЕЙТРАЛИЗАЦИИ 022B"/>
    <s v="Solenoid Valve"/>
    <s v="4124-FY-VD-BD17617L02200002_SH.7"/>
    <x v="22"/>
    <s v="DCS_DO_01"/>
    <m/>
    <x v="173"/>
    <x v="8"/>
    <x v="30"/>
    <x v="5"/>
    <x v="20"/>
    <x v="1"/>
    <x v="1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1"/>
    <x v="3"/>
    <x v="1"/>
    <s v="DCS AMMONIA-UTILITIES"/>
    <m/>
    <m/>
    <m/>
    <s v="O1011204"/>
    <n v="21"/>
    <m/>
    <n v="0.25"/>
    <s v="00-Common"/>
    <s v=""/>
    <s v=""/>
    <s v=""/>
    <m/>
    <s v=""/>
    <s v=""/>
    <m/>
    <s v="TS-P-04:5/_x000a_O1011204:21A"/>
    <s v="TS-P-04:6/_x000a_O1011204:21C"/>
  </r>
  <r>
    <s v="01"/>
    <m/>
    <s v="Сигнал"/>
    <s v="17-X -020231"/>
    <s v="17XY020231"/>
    <s v="00"/>
    <s v="Neutralization basin 022B recirculation valve"/>
    <s v="БАСЕЙН НЕЙТРАЛИЗАЦИИ 022B РЕЦИРК"/>
    <s v="Solenoid Valve"/>
    <s v="4124-FY-VD-BD17617L02200002_SH.7"/>
    <x v="22"/>
    <s v="DCS_DO_01"/>
    <m/>
    <x v="173"/>
    <x v="8"/>
    <x v="31"/>
    <x v="5"/>
    <x v="20"/>
    <x v="2"/>
    <x v="2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2"/>
    <x v="3"/>
    <x v="1"/>
    <s v="DCS AMMONIA-UTILITIES"/>
    <m/>
    <m/>
    <m/>
    <s v="O1011204"/>
    <n v="22"/>
    <m/>
    <n v="0.25"/>
    <s v="00-Common"/>
    <s v=""/>
    <s v=""/>
    <s v=""/>
    <m/>
    <s v=""/>
    <s v=""/>
    <m/>
    <s v="TS-P-04:7/_x000a_O1011204:22A"/>
    <s v="TS-P-04:8/_x000a_O1011204:22C"/>
  </r>
  <r>
    <s v="01"/>
    <m/>
    <s v="Сигнал"/>
    <s v="17-A -020209"/>
    <s v="17AY020209"/>
    <s v="00"/>
    <s v="Analyzer sample line"/>
    <s v="ЛИНИЯ ОТБОРА ПРОБ АНАЛИЗАТОРА"/>
    <s v="Solenoid Valve"/>
    <s v="4124-FY-VD-BD17617L02200002_SH.7"/>
    <x v="22"/>
    <s v="DCS_DO_01"/>
    <m/>
    <x v="173"/>
    <x v="8"/>
    <x v="32"/>
    <x v="5"/>
    <x v="20"/>
    <x v="3"/>
    <x v="3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3"/>
    <x v="3"/>
    <x v="1"/>
    <s v="DCS AMMONIA-UTILITIES"/>
    <m/>
    <m/>
    <m/>
    <s v="O1011204"/>
    <n v="23"/>
    <m/>
    <n v="0.25"/>
    <s v="00-Common"/>
    <s v=""/>
    <s v=""/>
    <s v=""/>
    <m/>
    <s v=""/>
    <s v=""/>
    <m/>
    <s v="TS-P-04:9/_x000a_O1011204:23A"/>
    <s v="TS-P-04:10/_x000a_O1011204:23C"/>
  </r>
  <r>
    <s v="01"/>
    <m/>
    <s v="Сигнал"/>
    <s v="17-A -020210"/>
    <s v="17AY020210"/>
    <s v="00"/>
    <s v="Analyzer sample line"/>
    <s v="ЛИНИЯ ОТБОРА ПРОБ АНАЛИЗАТОРА"/>
    <s v="Solenoid Valve"/>
    <s v="4124-FY-VD-BD17617L02200002_SH.7"/>
    <x v="22"/>
    <s v="DCS_DO_01"/>
    <m/>
    <x v="173"/>
    <x v="8"/>
    <x v="33"/>
    <x v="5"/>
    <x v="20"/>
    <x v="4"/>
    <x v="4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4"/>
    <x v="3"/>
    <x v="1"/>
    <s v="DCS AMMONIA-UTILITIES"/>
    <m/>
    <m/>
    <m/>
    <s v="O1011204"/>
    <n v="24"/>
    <m/>
    <n v="0.25"/>
    <s v="00-Common"/>
    <s v=""/>
    <s v=""/>
    <s v=""/>
    <m/>
    <s v=""/>
    <s v=""/>
    <m/>
    <s v="TS-P-04:11/_x000a_O1011204:24A"/>
    <s v="TS-P-04:12/_x000a_O1011204:24C"/>
  </r>
  <r>
    <s v="01"/>
    <m/>
    <s v="Сигнал"/>
    <s v="17-A -020211"/>
    <s v="17AY020211"/>
    <s v="00"/>
    <s v="Analyzer sample line"/>
    <s v="ЛИНИЯ ОТБОРА ПРОБ АНАЛИЗАТОРА"/>
    <s v="Solenoid Valve"/>
    <s v="4124-FY-VD-BD17617L02200002_SH.7"/>
    <x v="22"/>
    <s v="DCS_DO_01"/>
    <m/>
    <x v="173"/>
    <x v="8"/>
    <x v="34"/>
    <x v="5"/>
    <x v="20"/>
    <x v="6"/>
    <x v="6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5"/>
    <x v="3"/>
    <x v="1"/>
    <s v="DCS AMMONIA-UTILITIES"/>
    <m/>
    <m/>
    <m/>
    <s v="O1011204"/>
    <n v="25"/>
    <m/>
    <n v="0.25"/>
    <s v="00-Common"/>
    <s v=""/>
    <s v=""/>
    <s v=""/>
    <m/>
    <s v=""/>
    <s v=""/>
    <m/>
    <s v="TS-P-04:13/_x000a_O1011204:25A"/>
    <s v="TS-P-04:14/_x000a_O1011204:25C"/>
  </r>
  <r>
    <s v="01"/>
    <m/>
    <s v="Сигнал"/>
    <s v="17-A -020212"/>
    <s v="17AY020212"/>
    <s v="00"/>
    <s v="Analyzer sample line"/>
    <s v="ЛИНИЯ ОТБОРА ПРОБ АНАЛИЗАТОРА"/>
    <s v="Solenoid Valve"/>
    <s v="4124-FY-VD-BD17617L02200002_SH.7"/>
    <x v="22"/>
    <s v="DCS_DO_01"/>
    <m/>
    <x v="173"/>
    <x v="8"/>
    <x v="35"/>
    <x v="5"/>
    <x v="20"/>
    <x v="7"/>
    <x v="7"/>
    <x v="0"/>
    <x v="9"/>
    <x v="0"/>
    <s v=""/>
    <s v=""/>
    <s v="O1011204"/>
    <s v="TUA711-DOR32"/>
    <s v="17-SC-DCS-002/O1011204/ 17-MC-DCS-002"/>
    <s v="DB37-*m"/>
    <x v="1"/>
    <s v="CPO101"/>
    <n v="1"/>
    <x v="2"/>
    <x v="72"/>
    <x v="4"/>
    <n v="26"/>
    <x v="3"/>
    <x v="1"/>
    <s v="DCS AMMONIA-UTILITIES"/>
    <m/>
    <m/>
    <m/>
    <s v="O1011204"/>
    <n v="26"/>
    <m/>
    <n v="0.25"/>
    <s v="00-Common"/>
    <s v=""/>
    <s v=""/>
    <s v=""/>
    <m/>
    <s v=""/>
    <s v=""/>
    <m/>
    <s v="TS-P-04:15/_x000a_O1011204:26A"/>
    <s v="TS-P-04:16/_x000a_O1011204:26C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27"/>
    <x v="3"/>
    <x v="1"/>
    <s v="DCS AMMONIA-UTILITIES"/>
    <m/>
    <m/>
    <m/>
    <s v="O1011204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28"/>
    <x v="3"/>
    <x v="1"/>
    <s v="DCS AMMONIA-UTILITIES"/>
    <m/>
    <m/>
    <m/>
    <s v="O1011204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29"/>
    <x v="3"/>
    <x v="1"/>
    <s v="DCS AMMONIA-UTILITIES"/>
    <m/>
    <m/>
    <m/>
    <s v="O1011204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30"/>
    <x v="3"/>
    <x v="1"/>
    <s v="DCS AMMONIA-UTILITIES"/>
    <m/>
    <m/>
    <m/>
    <s v="O1011204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31"/>
    <x v="3"/>
    <x v="1"/>
    <s v="DCS AMMONIA-UTILITIES"/>
    <m/>
    <m/>
    <m/>
    <s v="O1011204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5"/>
    <x v="6"/>
    <x v="8"/>
    <x v="8"/>
    <x v="1"/>
    <x v="5"/>
    <x v="0"/>
    <s v=""/>
    <s v=""/>
    <s v="O1011204"/>
    <s v="TUA711-DOR32"/>
    <s v="17-SC-DCS-002/O1011204/ 17-MC-DCS-002"/>
    <s v="DB37-*m"/>
    <x v="1"/>
    <s v="CPO101"/>
    <n v="1"/>
    <x v="2"/>
    <x v="72"/>
    <x v="4"/>
    <n v="32"/>
    <x v="3"/>
    <x v="1"/>
    <s v="DCS AMMONIA-UTILITIES"/>
    <m/>
    <m/>
    <m/>
    <s v="O1011204"/>
    <n v="32"/>
    <m/>
    <s v=""/>
    <m/>
    <s v=""/>
    <s v=""/>
    <s v=""/>
    <m/>
    <s v=""/>
    <s v=""/>
    <m/>
    <s v=""/>
    <s v=""/>
  </r>
  <r>
    <s v="01"/>
    <m/>
    <s v="Сигнал"/>
    <s v="17-M -01AL112"/>
    <s v="17XYSTM01AL112"/>
    <s v="14"/>
    <s v="17-L-112-P-001A Sodium Phosphate Injection Pump"/>
    <s v="17L112P001A СТОП"/>
    <s v="Motor Start command"/>
    <s v="4124-FY-VD-BD17117L11200001"/>
    <x v="23"/>
    <s v="DCS_DO_03"/>
    <m/>
    <x v="174"/>
    <x v="8"/>
    <x v="28"/>
    <x v="6"/>
    <x v="1"/>
    <x v="5"/>
    <x v="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"/>
    <x v="3"/>
    <x v="1"/>
    <s v="DCS AMMONIA-UTILITIES"/>
    <m/>
    <m/>
    <m/>
    <s v="O1011205"/>
    <n v="1"/>
    <m/>
    <s v=""/>
    <s v="14-Wastewater Treatment Area"/>
    <s v=""/>
    <s v=""/>
    <s v=""/>
    <m/>
    <s v=""/>
    <s v=""/>
    <m/>
    <s v=""/>
    <s v="TS-O-01:2/_x000a_O1011205:1A"/>
  </r>
  <r>
    <s v="01"/>
    <m/>
    <s v="Сигнал"/>
    <s v="17-M -01AL112"/>
    <s v="17XYSPM01AL112"/>
    <s v="14"/>
    <s v="17-L-112-P-001A Sodium Phosphate Injection Pump"/>
    <s v="17L112P001A ПУСК"/>
    <s v="Motor Stop command"/>
    <s v="4124-FY-VD-BD17117L11200001"/>
    <x v="23"/>
    <s v="DCS_DO_03"/>
    <m/>
    <x v="174"/>
    <x v="8"/>
    <x v="29"/>
    <x v="6"/>
    <x v="1"/>
    <x v="0"/>
    <x v="0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"/>
    <x v="3"/>
    <x v="1"/>
    <s v="DCS AMMONIA-UTILITIES"/>
    <m/>
    <m/>
    <m/>
    <s v="O1011205"/>
    <n v="2"/>
    <m/>
    <s v=""/>
    <s v="14-Wastewater Treatment Area"/>
    <s v=""/>
    <s v=""/>
    <s v=""/>
    <m/>
    <s v=""/>
    <s v=""/>
    <m/>
    <s v=""/>
    <s v="TS-O-01:4/_x000a_O1011205:2A"/>
  </r>
  <r>
    <s v="01"/>
    <m/>
    <s v="Сигнал"/>
    <s v="17-M -01BL112"/>
    <s v="17XYSTM01BL112"/>
    <s v="14"/>
    <s v="17-L-112-P-001B Sodium Phosphate Injection Pump"/>
    <s v="17L112P001B СТОП"/>
    <s v="Motor Start command"/>
    <s v="4124-FY-VD-BD17117L11200001"/>
    <x v="23"/>
    <s v="DCS_DO_03"/>
    <m/>
    <x v="174"/>
    <x v="8"/>
    <x v="30"/>
    <x v="6"/>
    <x v="1"/>
    <x v="1"/>
    <x v="1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3"/>
    <x v="3"/>
    <x v="1"/>
    <s v="DCS AMMONIA-UTILITIES"/>
    <m/>
    <m/>
    <m/>
    <s v="O1011205"/>
    <n v="3"/>
    <m/>
    <s v=""/>
    <s v="14-Wastewater Treatment Area"/>
    <s v=""/>
    <s v=""/>
    <s v=""/>
    <m/>
    <s v=""/>
    <s v=""/>
    <m/>
    <s v=""/>
    <s v="TS-O-01:6/_x000a_O1011205:3A"/>
  </r>
  <r>
    <s v="01"/>
    <m/>
    <s v="Сигнал"/>
    <s v="17-M -01BL112"/>
    <s v="17XYSPM01BL112"/>
    <s v="14"/>
    <s v="17-L-112-P-001B Sodium Phosphate Injection Pump"/>
    <s v="17L112P001B ПУСК"/>
    <s v="Motor Stop command"/>
    <s v="4124-FY-VD-BD17117L11200001"/>
    <x v="23"/>
    <s v="DCS_DO_03"/>
    <m/>
    <x v="174"/>
    <x v="8"/>
    <x v="31"/>
    <x v="6"/>
    <x v="1"/>
    <x v="2"/>
    <x v="2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4"/>
    <x v="3"/>
    <x v="1"/>
    <s v="DCS AMMONIA-UTILITIES"/>
    <m/>
    <m/>
    <m/>
    <s v="O1011205"/>
    <n v="4"/>
    <m/>
    <s v=""/>
    <s v="14-Wastewater Treatment Area"/>
    <s v=""/>
    <s v=""/>
    <s v=""/>
    <m/>
    <s v=""/>
    <s v=""/>
    <m/>
    <s v=""/>
    <s v="TS-O-01:8/_x000a_O1011205:4A"/>
  </r>
  <r>
    <s v="01"/>
    <m/>
    <s v="Сигнал"/>
    <s v="17-M -01L112"/>
    <s v="17XYSTM01L112"/>
    <s v="14"/>
    <s v="17-L-112-AGM-001 Sodium Phosphate tank agitator"/>
    <s v="МЕШАЛКА БАКА ФОСФАТА НАТРИЯ"/>
    <s v="Motor Start command"/>
    <s v="4124-FY-VD-BD17117L11200001"/>
    <x v="23"/>
    <s v="DCS_DO_03"/>
    <m/>
    <x v="174"/>
    <x v="8"/>
    <x v="32"/>
    <x v="6"/>
    <x v="1"/>
    <x v="3"/>
    <x v="3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5"/>
    <x v="3"/>
    <x v="1"/>
    <s v="DCS AMMONIA-UTILITIES"/>
    <m/>
    <m/>
    <m/>
    <s v="O1011205"/>
    <n v="5"/>
    <m/>
    <s v=""/>
    <s v="14-Wastewater Treatment Area"/>
    <s v=""/>
    <s v=""/>
    <s v=""/>
    <m/>
    <s v=""/>
    <s v=""/>
    <m/>
    <s v=""/>
    <s v="TS-O-01:10/_x000a_O1011205:5A"/>
  </r>
  <r>
    <s v="01"/>
    <m/>
    <s v="Сигнал"/>
    <s v="17-M -01L112"/>
    <s v="17XYSPM01L112"/>
    <s v="14"/>
    <s v="17-L-112-AGM-001 Sodium Phosphate tank agitator"/>
    <s v="17L112AGM001 ПУСК"/>
    <s v="Motor Stop command"/>
    <s v="4124-FY-VD-BD17117L11200001"/>
    <x v="23"/>
    <s v="DCS_DO_03"/>
    <m/>
    <x v="174"/>
    <x v="8"/>
    <x v="33"/>
    <x v="6"/>
    <x v="1"/>
    <x v="4"/>
    <x v="4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6"/>
    <x v="3"/>
    <x v="1"/>
    <s v="DCS AMMONIA-UTILITIES"/>
    <m/>
    <m/>
    <m/>
    <s v="O1011205"/>
    <n v="6"/>
    <m/>
    <s v=""/>
    <s v="14-Wastewater Treatment Area"/>
    <s v=""/>
    <s v=""/>
    <s v=""/>
    <m/>
    <s v=""/>
    <s v=""/>
    <m/>
    <s v=""/>
    <s v="TS-O-01:12/_x000a_O1011205:6A"/>
  </r>
  <r>
    <s v="01"/>
    <m/>
    <s v="Сигнал"/>
    <s v="17-M -01AL113"/>
    <s v="17XYSTM01AL113"/>
    <s v="14"/>
    <s v="17-113-P-001A Oxygen Scavenger Injection Pump"/>
    <s v="17113P001A СТОП"/>
    <s v="Motor Start command"/>
    <s v="4124-FY-VD-BD17117L11300001"/>
    <x v="23"/>
    <s v="DCS_DO_03"/>
    <m/>
    <x v="174"/>
    <x v="8"/>
    <x v="34"/>
    <x v="6"/>
    <x v="1"/>
    <x v="6"/>
    <x v="6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7"/>
    <x v="3"/>
    <x v="1"/>
    <s v="DCS AMMONIA-UTILITIES"/>
    <m/>
    <m/>
    <m/>
    <s v="O1011205"/>
    <n v="7"/>
    <m/>
    <s v=""/>
    <s v="14-Wastewater Treatment Area"/>
    <s v=""/>
    <s v=""/>
    <s v=""/>
    <m/>
    <s v=""/>
    <s v=""/>
    <m/>
    <s v=""/>
    <s v="TS-O-01:14/_x000a_O1011205:7A"/>
  </r>
  <r>
    <s v="01"/>
    <m/>
    <s v="Сигнал"/>
    <s v="17-M -01AL113"/>
    <s v="17XYSPM01AL113"/>
    <s v="14"/>
    <s v="17-113-P-001A Oxygen Scavenger Injection Pump"/>
    <s v="17113P001A ПУСК"/>
    <s v="Motor Stop command"/>
    <s v="4124-FY-VD-BD17117L11300001"/>
    <x v="23"/>
    <s v="DCS_DO_03"/>
    <m/>
    <x v="174"/>
    <x v="8"/>
    <x v="35"/>
    <x v="6"/>
    <x v="1"/>
    <x v="7"/>
    <x v="7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8"/>
    <x v="3"/>
    <x v="1"/>
    <s v="DCS AMMONIA-UTILITIES"/>
    <m/>
    <m/>
    <m/>
    <s v="O1011205"/>
    <n v="8"/>
    <m/>
    <s v=""/>
    <s v="14-Wastewater Treatment Area"/>
    <s v=""/>
    <s v=""/>
    <s v=""/>
    <m/>
    <s v=""/>
    <s v=""/>
    <m/>
    <s v=""/>
    <s v="TS-O-01:16/_x000a_O1011205:8A"/>
  </r>
  <r>
    <s v="01"/>
    <m/>
    <s v="Сигнал"/>
    <s v="17-M -01BL113"/>
    <s v="17XYSTM01BL113"/>
    <s v="14"/>
    <s v="17-113-P-001B Oxygen Scavenger Injection Pump"/>
    <s v="17113P001B СТОП"/>
    <s v="Motor Start command"/>
    <s v="4124-FY-VD-BD17117L11300001"/>
    <x v="23"/>
    <s v="DCS_DO_03"/>
    <m/>
    <x v="174"/>
    <x v="8"/>
    <x v="36"/>
    <x v="6"/>
    <x v="1"/>
    <x v="10"/>
    <x v="10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9"/>
    <x v="3"/>
    <x v="1"/>
    <s v="DCS AMMONIA-UTILITIES"/>
    <m/>
    <m/>
    <m/>
    <s v="O1011205"/>
    <n v="9"/>
    <m/>
    <s v=""/>
    <s v="14-Wastewater Treatment Area"/>
    <s v=""/>
    <s v=""/>
    <s v=""/>
    <m/>
    <s v=""/>
    <s v=""/>
    <m/>
    <s v=""/>
    <s v="TS-O-01:18/_x000a_O1011205:9A"/>
  </r>
  <r>
    <s v="01"/>
    <m/>
    <s v="Сигнал"/>
    <s v="17-M -01BL113"/>
    <s v="17XYSPM01BL113"/>
    <s v="14"/>
    <s v="17-113-P-001B Oxygen Scavenger Injection Pump"/>
    <s v="17113P001B ПУСК"/>
    <s v="Motor Stop command"/>
    <s v="4124-FY-VD-BD17117L11300001"/>
    <x v="23"/>
    <s v="DCS_DO_03"/>
    <m/>
    <x v="174"/>
    <x v="8"/>
    <x v="37"/>
    <x v="6"/>
    <x v="1"/>
    <x v="11"/>
    <x v="2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0"/>
    <x v="3"/>
    <x v="1"/>
    <s v="DCS AMMONIA-UTILITIES"/>
    <m/>
    <m/>
    <m/>
    <s v="O1011205"/>
    <n v="10"/>
    <m/>
    <s v=""/>
    <s v="14-Wastewater Treatment Area"/>
    <s v=""/>
    <s v=""/>
    <s v=""/>
    <m/>
    <s v=""/>
    <s v=""/>
    <m/>
    <s v=""/>
    <s v="TS-O-01:20/_x000a_O1011205:10A"/>
  </r>
  <r>
    <s v="01"/>
    <m/>
    <s v="Сигнал"/>
    <s v="17-M -01L113"/>
    <s v="17XYSTM01L113"/>
    <s v="14"/>
    <s v="17-L-113-AGM-001 Sodium Phosphate tank agitator"/>
    <s v="17L113AGM001 ПУСК"/>
    <s v="Motor Start command"/>
    <s v="4124-FY-VD-BD17117L11300001"/>
    <x v="23"/>
    <s v="DCS_DO_03"/>
    <m/>
    <x v="174"/>
    <x v="8"/>
    <x v="38"/>
    <x v="6"/>
    <x v="1"/>
    <x v="12"/>
    <x v="12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1"/>
    <x v="3"/>
    <x v="1"/>
    <s v="DCS AMMONIA-UTILITIES"/>
    <m/>
    <m/>
    <m/>
    <s v="O1011205"/>
    <n v="11"/>
    <m/>
    <s v=""/>
    <s v="14-Wastewater Treatment Area"/>
    <s v=""/>
    <s v=""/>
    <s v=""/>
    <m/>
    <s v=""/>
    <s v=""/>
    <m/>
    <s v=""/>
    <s v="TS-O-01:22/_x000a_O1011205:11A"/>
  </r>
  <r>
    <s v="01"/>
    <m/>
    <s v="Сигнал"/>
    <s v="17-M -01L113"/>
    <s v="17XYSPM01L113"/>
    <s v="14"/>
    <s v="17-L-113-AGM-001 Sodium Phosphate tank agitator"/>
    <s v="17L113AGM001 СТОП"/>
    <s v="Motor Stop command"/>
    <s v="4124-FY-VD-BD17117L11300001"/>
    <x v="23"/>
    <s v="DCS_DO_03"/>
    <m/>
    <x v="174"/>
    <x v="8"/>
    <x v="39"/>
    <x v="6"/>
    <x v="1"/>
    <x v="13"/>
    <x v="13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2"/>
    <x v="3"/>
    <x v="1"/>
    <s v="DCS AMMONIA-UTILITIES"/>
    <m/>
    <m/>
    <m/>
    <s v="O1011205"/>
    <n v="12"/>
    <m/>
    <s v=""/>
    <s v="14-Wastewater Treatment Area"/>
    <s v=""/>
    <s v=""/>
    <s v=""/>
    <m/>
    <s v=""/>
    <s v=""/>
    <m/>
    <s v=""/>
    <s v="TS-O-01:24/_x000a_O1011205:12A"/>
  </r>
  <r>
    <s v="01"/>
    <m/>
    <s v="Сигнал"/>
    <s v="17-M -01AL114"/>
    <s v="17XYSTM01AL114"/>
    <s v="14"/>
    <s v="17-114-P-001A Amine Injection Pump"/>
    <s v="17114P001A СТОП"/>
    <s v="Motor Start command"/>
    <s v="4124-FY-VD-BD17117L11400001"/>
    <x v="23"/>
    <s v="DCS_DO_03"/>
    <m/>
    <x v="174"/>
    <x v="8"/>
    <x v="40"/>
    <x v="6"/>
    <x v="1"/>
    <x v="14"/>
    <x v="14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3"/>
    <x v="3"/>
    <x v="1"/>
    <s v="DCS AMMONIA-UTILITIES"/>
    <m/>
    <m/>
    <m/>
    <s v="O1011205"/>
    <n v="13"/>
    <m/>
    <s v=""/>
    <s v="14-Wastewater Treatment Area"/>
    <s v=""/>
    <s v=""/>
    <s v=""/>
    <m/>
    <s v=""/>
    <s v=""/>
    <m/>
    <s v=""/>
    <s v="TS-O-01:26/_x000a_O1011205:13A"/>
  </r>
  <r>
    <s v="01"/>
    <m/>
    <s v="Сигнал"/>
    <s v="17-M -01AL114"/>
    <s v="17XYSPM01AL114"/>
    <s v="14"/>
    <s v="17-114-P-001A Amine Injection Pump"/>
    <s v="17114P001A ПУСК"/>
    <s v="Motor Stop command"/>
    <s v="4124-FY-VD-BD17117L11400001"/>
    <x v="23"/>
    <s v="DCS_DO_03"/>
    <m/>
    <x v="174"/>
    <x v="8"/>
    <x v="41"/>
    <x v="6"/>
    <x v="1"/>
    <x v="15"/>
    <x v="1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4"/>
    <x v="3"/>
    <x v="1"/>
    <s v="DCS AMMONIA-UTILITIES"/>
    <m/>
    <m/>
    <m/>
    <s v="O1011205"/>
    <n v="14"/>
    <m/>
    <s v=""/>
    <s v="14-Wastewater Treatment Area"/>
    <s v=""/>
    <s v=""/>
    <s v=""/>
    <m/>
    <s v=""/>
    <s v=""/>
    <m/>
    <s v=""/>
    <s v="TS-O-01:28/_x000a_O1011205:14A"/>
  </r>
  <r>
    <s v="01"/>
    <m/>
    <s v="Сигнал"/>
    <s v="17-M -01BL114"/>
    <s v="17XYSTM01BL114"/>
    <s v="14"/>
    <s v="17-114-P-001B Amine Injection Pump"/>
    <s v="17114P001B СТОП"/>
    <s v="Motor Start command"/>
    <s v="4124-FY-VD-BD17117L11400001"/>
    <x v="23"/>
    <s v="DCS_DO_03"/>
    <m/>
    <x v="175"/>
    <x v="8"/>
    <x v="28"/>
    <x v="6"/>
    <x v="8"/>
    <x v="5"/>
    <x v="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5"/>
    <x v="3"/>
    <x v="1"/>
    <s v="DCS AMMONIA-UTILITIES"/>
    <m/>
    <m/>
    <m/>
    <s v="O1011205"/>
    <n v="15"/>
    <m/>
    <s v=""/>
    <s v="14-Wastewater Treatment Area"/>
    <s v=""/>
    <s v=""/>
    <s v=""/>
    <m/>
    <s v=""/>
    <s v=""/>
    <m/>
    <s v=""/>
    <s v="TS-O-02:2/_x000a_O1011205:15A"/>
  </r>
  <r>
    <s v="01"/>
    <m/>
    <s v="Сигнал"/>
    <s v="17-M -01BL114"/>
    <s v="17XYSPM01BL114"/>
    <s v="14"/>
    <s v="17-114-P-001B Amine Injection Pump"/>
    <s v="17114P001B ПУСК"/>
    <s v="Motor Stop command"/>
    <s v="4124-FY-VD-BD17117L11400001"/>
    <x v="23"/>
    <s v="DCS_DO_03"/>
    <m/>
    <x v="175"/>
    <x v="8"/>
    <x v="29"/>
    <x v="6"/>
    <x v="8"/>
    <x v="0"/>
    <x v="0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6"/>
    <x v="3"/>
    <x v="1"/>
    <s v="DCS AMMONIA-UTILITIES"/>
    <m/>
    <m/>
    <m/>
    <s v="O1011205"/>
    <n v="16"/>
    <m/>
    <s v=""/>
    <s v="14-Wastewater Treatment Area"/>
    <s v=""/>
    <s v=""/>
    <s v=""/>
    <m/>
    <s v=""/>
    <s v=""/>
    <m/>
    <s v=""/>
    <s v="TS-O-02:4/_x000a_O1011205:16A"/>
  </r>
  <r>
    <s v="01"/>
    <m/>
    <s v="Сигнал"/>
    <s v="17-M -01L114"/>
    <s v="17XYSTM01L114"/>
    <s v="14"/>
    <s v="17-L-114-AG-001 Amine tank agitator"/>
    <s v="17L114AG001 ПУСК"/>
    <s v="Motor Start command"/>
    <s v="4124-FY-VD-BD17117L11300001"/>
    <x v="23"/>
    <s v="DCS_DO_03"/>
    <m/>
    <x v="175"/>
    <x v="8"/>
    <x v="30"/>
    <x v="6"/>
    <x v="8"/>
    <x v="1"/>
    <x v="1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7"/>
    <x v="3"/>
    <x v="1"/>
    <s v="DCS AMMONIA-UTILITIES"/>
    <m/>
    <m/>
    <m/>
    <s v="O1011205"/>
    <n v="17"/>
    <m/>
    <s v=""/>
    <s v="14-Wastewater Treatment Area"/>
    <s v=""/>
    <s v=""/>
    <s v=""/>
    <m/>
    <s v=""/>
    <s v=""/>
    <m/>
    <s v=""/>
    <s v="TS-O-02:6/_x000a_O1011205:17A"/>
  </r>
  <r>
    <s v="01"/>
    <m/>
    <s v="Сигнал"/>
    <s v="17-M -01L114"/>
    <s v="17XYSPM01L114"/>
    <s v="14"/>
    <s v="17-L-114-AG-001 Amine tank agitator"/>
    <s v="17L114AG001 СТОП"/>
    <s v="Motor Stop command"/>
    <s v="4124-FY-VD-BD17117L11300001"/>
    <x v="23"/>
    <s v="DCS_DO_03"/>
    <m/>
    <x v="175"/>
    <x v="8"/>
    <x v="31"/>
    <x v="6"/>
    <x v="8"/>
    <x v="2"/>
    <x v="2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8"/>
    <x v="3"/>
    <x v="1"/>
    <s v="DCS AMMONIA-UTILITIES"/>
    <m/>
    <m/>
    <m/>
    <s v="O1011205"/>
    <n v="18"/>
    <m/>
    <s v=""/>
    <s v="14-Wastewater Treatment Area"/>
    <s v=""/>
    <s v=""/>
    <s v=""/>
    <m/>
    <s v=""/>
    <s v=""/>
    <m/>
    <s v=""/>
    <s v="TS-O-02:8/_x000a_O1011205:18A"/>
  </r>
  <r>
    <s v="01"/>
    <m/>
    <s v="Сигнал"/>
    <s v="17-M -071LP  -A"/>
    <s v="17XYSPM071LPA"/>
    <s v="14"/>
    <s v="17-L-073-PM-071A  92.5% H2SO4 Injection Pump"/>
    <s v="17L073PM071A СТОП"/>
    <s v="Motor Stop command"/>
    <s v="4124-FY-VD-BD17217L07300001"/>
    <x v="23"/>
    <s v="DCS_DO_03"/>
    <m/>
    <x v="175"/>
    <x v="8"/>
    <x v="32"/>
    <x v="6"/>
    <x v="8"/>
    <x v="3"/>
    <x v="3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19"/>
    <x v="3"/>
    <x v="1"/>
    <s v="DCS AMMONIA-UTILITIES"/>
    <m/>
    <m/>
    <m/>
    <s v="O1011205"/>
    <n v="19"/>
    <m/>
    <s v=""/>
    <s v="14-Wastewater Treatment Area"/>
    <s v=""/>
    <s v=""/>
    <s v=""/>
    <m/>
    <s v=""/>
    <s v=""/>
    <m/>
    <s v=""/>
    <s v="TS-O-02:10/_x000a_O1011205:19A"/>
  </r>
  <r>
    <s v="01"/>
    <m/>
    <s v="Сигнал"/>
    <s v="17-M -071LP  -A"/>
    <s v="17XYSTM071LPA"/>
    <s v="14"/>
    <s v="17-L-073-PM-071A  92.5% H2SO4 Injection Pump"/>
    <s v="17L073PM071A ПУСК"/>
    <s v="Motor Start command"/>
    <s v="4124-FY-VD-BD17217L07300001"/>
    <x v="23"/>
    <s v="DCS_DO_03"/>
    <m/>
    <x v="175"/>
    <x v="8"/>
    <x v="33"/>
    <x v="6"/>
    <x v="8"/>
    <x v="4"/>
    <x v="4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0"/>
    <x v="3"/>
    <x v="1"/>
    <s v="DCS AMMONIA-UTILITIES"/>
    <m/>
    <m/>
    <m/>
    <s v="O1011205"/>
    <n v="20"/>
    <m/>
    <s v=""/>
    <s v="14-Wastewater Treatment Area"/>
    <s v=""/>
    <s v=""/>
    <s v=""/>
    <m/>
    <s v=""/>
    <s v=""/>
    <m/>
    <s v=""/>
    <s v="TS-O-02:12/_x000a_O1011205:20A"/>
  </r>
  <r>
    <s v="01"/>
    <m/>
    <s v="Сигнал"/>
    <s v="17-M -071LP  -B"/>
    <s v="17XYSPM071LPB"/>
    <s v="14"/>
    <s v="17-L-073-PM-071B  92.5% H2SO4 Injection Pump"/>
    <s v="17L073PM071B СТОП"/>
    <s v="Motor Stop command"/>
    <s v="4124-FY-VD-BD17217L07300001"/>
    <x v="23"/>
    <s v="DCS_DO_03"/>
    <m/>
    <x v="175"/>
    <x v="8"/>
    <x v="34"/>
    <x v="6"/>
    <x v="8"/>
    <x v="6"/>
    <x v="6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1"/>
    <x v="3"/>
    <x v="1"/>
    <s v="DCS AMMONIA-UTILITIES"/>
    <m/>
    <m/>
    <m/>
    <s v="O1011205"/>
    <n v="21"/>
    <m/>
    <s v=""/>
    <s v="14-Wastewater Treatment Area"/>
    <s v=""/>
    <s v=""/>
    <s v=""/>
    <m/>
    <s v=""/>
    <s v=""/>
    <m/>
    <s v=""/>
    <s v="TS-O-02:14/_x000a_O1011205:21A"/>
  </r>
  <r>
    <s v="01"/>
    <m/>
    <s v="Сигнал"/>
    <s v="17-M -071LP  -B"/>
    <s v="17XYSTM071LPB"/>
    <s v="14"/>
    <s v="17-L-073-PM-071B  92.5% H2SO4 Injection Pump"/>
    <s v="17L073PM071B ПУСК"/>
    <s v="Motor Start command"/>
    <s v="4124-FY-VD-BD17217L07300001"/>
    <x v="23"/>
    <s v="DCS_DO_03"/>
    <m/>
    <x v="175"/>
    <x v="8"/>
    <x v="35"/>
    <x v="6"/>
    <x v="8"/>
    <x v="7"/>
    <x v="7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2"/>
    <x v="3"/>
    <x v="1"/>
    <s v="DCS AMMONIA-UTILITIES"/>
    <m/>
    <m/>
    <m/>
    <s v="O1011205"/>
    <n v="22"/>
    <m/>
    <s v=""/>
    <s v="14-Wastewater Treatment Area"/>
    <s v=""/>
    <s v=""/>
    <s v=""/>
    <m/>
    <s v=""/>
    <s v=""/>
    <m/>
    <s v=""/>
    <s v="TS-O-02:16/_x000a_O1011205:22A"/>
  </r>
  <r>
    <s v="01"/>
    <m/>
    <s v="Сигнал"/>
    <s v="17-M -072LP  -A"/>
    <s v="17XYSTM072LPA"/>
    <s v="14"/>
    <s v="17-L-073-PM-072A  Corrosion Inhibitor Injection Pump"/>
    <s v="17L073PM072A ПУСК"/>
    <s v="Motor START command"/>
    <s v="4124-FY-VD-BD17217L07300002"/>
    <x v="23"/>
    <s v="DCS_DO_03"/>
    <m/>
    <x v="175"/>
    <x v="8"/>
    <x v="36"/>
    <x v="6"/>
    <x v="8"/>
    <x v="10"/>
    <x v="10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3"/>
    <x v="3"/>
    <x v="1"/>
    <s v="DCS AMMONIA-UTILITIES"/>
    <m/>
    <m/>
    <m/>
    <s v="O1011205"/>
    <n v="23"/>
    <m/>
    <s v=""/>
    <s v="14-Wastewater Treatment Area"/>
    <s v=""/>
    <s v=""/>
    <s v=""/>
    <m/>
    <s v=""/>
    <s v=""/>
    <m/>
    <s v=""/>
    <s v="TS-O-02:18/_x000a_O1011205:23A"/>
  </r>
  <r>
    <s v="01"/>
    <m/>
    <s v="Сигнал"/>
    <s v="17-M -072LP  -A"/>
    <s v="17XYSPM072LPA"/>
    <s v="14"/>
    <s v="17-L-073-PM-072A  Corrosion Inhibitor Injection Pump"/>
    <s v="17L073PM072A СТОП"/>
    <s v="Motor Stop command"/>
    <s v="4124-FY-VD-BD17217L07300002"/>
    <x v="23"/>
    <s v="DCS_DO_03"/>
    <m/>
    <x v="175"/>
    <x v="8"/>
    <x v="37"/>
    <x v="6"/>
    <x v="8"/>
    <x v="11"/>
    <x v="2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4"/>
    <x v="3"/>
    <x v="1"/>
    <s v="DCS AMMONIA-UTILITIES"/>
    <m/>
    <m/>
    <m/>
    <s v="O1011205"/>
    <n v="24"/>
    <m/>
    <s v=""/>
    <s v="14-Wastewater Treatment Area"/>
    <s v=""/>
    <s v=""/>
    <s v=""/>
    <m/>
    <s v=""/>
    <s v=""/>
    <m/>
    <s v=""/>
    <s v="TS-O-02:20/_x000a_O1011205:24A"/>
  </r>
  <r>
    <s v="01"/>
    <m/>
    <s v="Сигнал"/>
    <s v="17-M -072LP  -B"/>
    <s v="17XYSPM072LPB"/>
    <s v="14"/>
    <s v="17-L-073-PM-072B  Corrosion Inhibitor Injection Pump"/>
    <s v="17L073PM072B СТОП"/>
    <s v="Motor Stop command"/>
    <s v="4124-FY-VD-BD17217L07300002"/>
    <x v="23"/>
    <s v="DCS_DO_03"/>
    <m/>
    <x v="175"/>
    <x v="8"/>
    <x v="38"/>
    <x v="6"/>
    <x v="8"/>
    <x v="12"/>
    <x v="12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5"/>
    <x v="3"/>
    <x v="1"/>
    <s v="DCS AMMONIA-UTILITIES"/>
    <m/>
    <m/>
    <m/>
    <s v="O1011205"/>
    <n v="25"/>
    <m/>
    <s v=""/>
    <s v="14-Wastewater Treatment Area"/>
    <s v=""/>
    <s v=""/>
    <s v=""/>
    <m/>
    <s v=""/>
    <s v=""/>
    <m/>
    <s v=""/>
    <s v="TS-O-02:22/_x000a_O1011205:25A"/>
  </r>
  <r>
    <s v="01"/>
    <m/>
    <s v="Сигнал"/>
    <s v="17-M -073LP  -A"/>
    <s v="17XYSPM073LPA"/>
    <s v="14"/>
    <s v="17-L-073-PM-073A  Dispersant Injection Pump"/>
    <s v="17L073PM073A СТОП"/>
    <s v="Motor Stop command"/>
    <s v="4124-FY-VD-BD17217L07300003"/>
    <x v="23"/>
    <s v="DCS_DO_03"/>
    <m/>
    <x v="175"/>
    <x v="8"/>
    <x v="39"/>
    <x v="6"/>
    <x v="8"/>
    <x v="13"/>
    <x v="13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6"/>
    <x v="3"/>
    <x v="1"/>
    <s v="DCS AMMONIA-UTILITIES"/>
    <m/>
    <m/>
    <m/>
    <s v="O1011205"/>
    <n v="26"/>
    <m/>
    <s v=""/>
    <s v="14-Wastewater Treatment Area"/>
    <s v=""/>
    <s v=""/>
    <s v=""/>
    <m/>
    <s v=""/>
    <s v=""/>
    <m/>
    <s v=""/>
    <s v="TS-O-02:24/_x000a_O1011205:26A"/>
  </r>
  <r>
    <s v="01"/>
    <m/>
    <s v="Сигнал"/>
    <s v="17-M -073LP  -B"/>
    <s v="17XYSPM073LPB"/>
    <s v="14"/>
    <s v="17-L-073-PM-073B  Dispersant Injection Pump"/>
    <s v="17L073PM073B СТОП"/>
    <s v="Motor Stop command"/>
    <s v="4124-FY-VD-BD17217L07300003"/>
    <x v="23"/>
    <s v="DCS_DO_03"/>
    <m/>
    <x v="175"/>
    <x v="8"/>
    <x v="40"/>
    <x v="6"/>
    <x v="8"/>
    <x v="14"/>
    <x v="14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7"/>
    <x v="3"/>
    <x v="1"/>
    <s v="DCS AMMONIA-UTILITIES"/>
    <m/>
    <m/>
    <m/>
    <s v="O1011205"/>
    <n v="27"/>
    <m/>
    <s v=""/>
    <s v="14-Wastewater Treatment Area"/>
    <s v=""/>
    <s v=""/>
    <s v=""/>
    <m/>
    <s v=""/>
    <s v=""/>
    <m/>
    <s v=""/>
    <s v="TS-O-02:26/_x000a_O1011205:27A"/>
  </r>
  <r>
    <s v="01"/>
    <m/>
    <s v="Сигнал"/>
    <s v="17-M -074LP  -A"/>
    <s v="17XYSPM074LPA"/>
    <s v="14"/>
    <s v="17-L-073-PM-074A  Non-Oxidant Biocide Injection Pump"/>
    <s v="17L073PM074A СТОП"/>
    <s v="Motor Stop command"/>
    <s v="4124-FY-VD-BD17217L07300004"/>
    <x v="23"/>
    <s v="DCS_DO_03"/>
    <m/>
    <x v="175"/>
    <x v="8"/>
    <x v="41"/>
    <x v="6"/>
    <x v="8"/>
    <x v="15"/>
    <x v="1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8"/>
    <x v="3"/>
    <x v="1"/>
    <s v="DCS AMMONIA-UTILITIES"/>
    <m/>
    <m/>
    <m/>
    <s v="O1011205"/>
    <n v="28"/>
    <m/>
    <s v=""/>
    <s v="14-Wastewater Treatment Area"/>
    <s v=""/>
    <s v=""/>
    <s v=""/>
    <m/>
    <s v=""/>
    <s v=""/>
    <m/>
    <s v=""/>
    <s v="TS-O-02:28/_x000a_O1011205:28A"/>
  </r>
  <r>
    <s v="01"/>
    <m/>
    <s v="Сигнал"/>
    <s v="17-M -074LP  -A"/>
    <s v="17XYSTM074LPA"/>
    <s v="14"/>
    <s v="17-L-073-PM-074A  Non-Oxidant Biocide Injection Pump"/>
    <s v="17L073PM074A ПУСК"/>
    <s v="Motor Start command"/>
    <s v="4124-FY-VD-BD17217L07300004"/>
    <x v="23"/>
    <s v="DCS_DO_03"/>
    <m/>
    <x v="176"/>
    <x v="8"/>
    <x v="28"/>
    <x v="6"/>
    <x v="2"/>
    <x v="5"/>
    <x v="5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29"/>
    <x v="3"/>
    <x v="1"/>
    <s v="DCS AMMONIA-UTILITIES"/>
    <m/>
    <m/>
    <m/>
    <s v="O1011205"/>
    <n v="29"/>
    <m/>
    <s v=""/>
    <s v="14-Wastewater Treatment Area"/>
    <s v=""/>
    <s v=""/>
    <s v=""/>
    <m/>
    <s v=""/>
    <s v=""/>
    <m/>
    <s v=""/>
    <s v="TS-O-03:2/_x000a_O1011205:29A"/>
  </r>
  <r>
    <s v="01"/>
    <m/>
    <s v="Сигнал"/>
    <s v="17-M -074LP  -B"/>
    <s v="17XYSPM074LPB"/>
    <s v="14"/>
    <s v="17-L-073-PM-074B  Non-Oxidant Biocide Injection Pump"/>
    <s v="17L073PM074B СТОП"/>
    <s v="Motor Stop command"/>
    <s v="4124-FY-VD-BD17217L07300004"/>
    <x v="23"/>
    <s v="DCS_DO_03"/>
    <m/>
    <x v="176"/>
    <x v="8"/>
    <x v="29"/>
    <x v="6"/>
    <x v="2"/>
    <x v="0"/>
    <x v="0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30"/>
    <x v="3"/>
    <x v="1"/>
    <s v="DCS AMMONIA-UTILITIES"/>
    <m/>
    <m/>
    <m/>
    <s v="O1011205"/>
    <n v="30"/>
    <m/>
    <s v=""/>
    <s v="14-Wastewater Treatment Area"/>
    <s v=""/>
    <s v=""/>
    <s v=""/>
    <m/>
    <s v=""/>
    <s v=""/>
    <m/>
    <s v=""/>
    <s v="TS-O-03:4/_x000a_O1011205:30A"/>
  </r>
  <r>
    <s v="01"/>
    <m/>
    <s v="Сигнал"/>
    <s v="17-M -074LP  -B"/>
    <s v="17XYSTM074LPB"/>
    <s v="14"/>
    <s v="17-L-073-PM-074B  Non-Oxidant Biocide Injection Pump"/>
    <s v="17L073PM074B ПУСК"/>
    <s v="Motor Start command"/>
    <s v="4124-FY-VD-BD17217L07300004"/>
    <x v="23"/>
    <s v="DCS_DO_03"/>
    <m/>
    <x v="176"/>
    <x v="8"/>
    <x v="30"/>
    <x v="6"/>
    <x v="2"/>
    <x v="1"/>
    <x v="1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31"/>
    <x v="3"/>
    <x v="1"/>
    <s v="DCS AMMONIA-UTILITIES"/>
    <m/>
    <m/>
    <m/>
    <s v="O1011205"/>
    <n v="31"/>
    <m/>
    <s v=""/>
    <s v="14-Wastewater Treatment Area"/>
    <s v=""/>
    <s v=""/>
    <s v=""/>
    <m/>
    <s v=""/>
    <s v=""/>
    <m/>
    <s v=""/>
    <s v="TS-O-03:6/_x000a_O1011205:31A"/>
  </r>
  <r>
    <s v="01"/>
    <m/>
    <s v="Сигнал"/>
    <s v="17-M -075LP  -A"/>
    <s v="17XYSPM075LPA"/>
    <s v="14"/>
    <s v="17-L-073-PM-075A Chlorine Enhancer Injection Pump"/>
    <s v="17L073PM075A СТОП"/>
    <s v="Motor Stop command"/>
    <s v="4124-FY-VD-BD17217L07300005"/>
    <x v="23"/>
    <s v="DCS_DO_03"/>
    <m/>
    <x v="176"/>
    <x v="8"/>
    <x v="31"/>
    <x v="6"/>
    <x v="2"/>
    <x v="2"/>
    <x v="2"/>
    <x v="0"/>
    <x v="9"/>
    <x v="3"/>
    <s v=""/>
    <s v=""/>
    <s v="O1011205"/>
    <s v="TUA711-DIO32"/>
    <s v="17-SC-DCS-002/O1011205/ 17-MC-DCS-004"/>
    <s v="DB37-*m"/>
    <x v="1"/>
    <s v="CPO101"/>
    <n v="1"/>
    <x v="2"/>
    <x v="73"/>
    <x v="5"/>
    <n v="32"/>
    <x v="3"/>
    <x v="1"/>
    <s v="DCS AMMONIA-UTILITIES"/>
    <m/>
    <m/>
    <m/>
    <s v="O1011205"/>
    <n v="32"/>
    <m/>
    <s v=""/>
    <s v="14-Wastewater Treatment Area"/>
    <s v=""/>
    <s v=""/>
    <s v=""/>
    <m/>
    <s v=""/>
    <s v=""/>
    <m/>
    <s v=""/>
    <s v="TS-O-03:8/_x000a_O1011205:32A"/>
  </r>
  <r>
    <s v="01"/>
    <m/>
    <s v="Сигнал"/>
    <s v="17-M -075LP  -A"/>
    <s v="17XYSTM075LPA"/>
    <s v="14"/>
    <s v="17-L-073-PM-075A Chlorine Enhancer Injection Pump"/>
    <s v="17L073PM075A ПУСК"/>
    <s v="Motor Start command"/>
    <s v="4124-FY-VD-BD17217L07300005"/>
    <x v="23"/>
    <s v="DCS_DO_03"/>
    <m/>
    <x v="176"/>
    <x v="8"/>
    <x v="32"/>
    <x v="6"/>
    <x v="2"/>
    <x v="3"/>
    <x v="3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"/>
    <x v="3"/>
    <x v="1"/>
    <s v="DCS AMMONIA-UTILITIES"/>
    <m/>
    <m/>
    <m/>
    <s v="O1011206"/>
    <n v="1"/>
    <m/>
    <s v=""/>
    <s v="14-Wastewater Treatment Area"/>
    <s v=""/>
    <s v=""/>
    <s v=""/>
    <m/>
    <s v=""/>
    <s v=""/>
    <m/>
    <s v=""/>
    <s v="TS-O-03:10/_x000a_O1011206:1A"/>
  </r>
  <r>
    <s v="01"/>
    <m/>
    <s v="Сигнал"/>
    <s v="17-M -075LP  -B"/>
    <s v="17XYSPM075LPB"/>
    <s v="14"/>
    <s v="17-L-073-PM-075B Chlorine Enhancer Injection Pump"/>
    <s v="17L073PM075B СТОП"/>
    <s v="Motor Stop command"/>
    <s v="4124-FY-VD-BD17217L07300005"/>
    <x v="23"/>
    <s v="DCS_DO_03"/>
    <m/>
    <x v="176"/>
    <x v="8"/>
    <x v="33"/>
    <x v="6"/>
    <x v="2"/>
    <x v="4"/>
    <x v="4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"/>
    <x v="3"/>
    <x v="1"/>
    <s v="DCS AMMONIA-UTILITIES"/>
    <m/>
    <m/>
    <m/>
    <s v="O1011206"/>
    <n v="2"/>
    <m/>
    <s v=""/>
    <s v="14-Wastewater Treatment Area"/>
    <s v=""/>
    <s v=""/>
    <s v=""/>
    <m/>
    <s v=""/>
    <s v=""/>
    <m/>
    <s v=""/>
    <s v="TS-O-03:12/_x000a_O1011206:2A"/>
  </r>
  <r>
    <s v="01"/>
    <m/>
    <s v="Сигнал"/>
    <s v="17-M -075LP  -B"/>
    <s v="17XYSTM075LPB"/>
    <s v="14"/>
    <s v="17-L-073-PM-075B Chlorine Enhancer Injection Pump"/>
    <s v="17L073PM075B ПУСК"/>
    <s v="Motor Start command"/>
    <s v="4124-FY-VD-BD17217L07300005"/>
    <x v="23"/>
    <s v="DCS_DO_03"/>
    <m/>
    <x v="176"/>
    <x v="8"/>
    <x v="34"/>
    <x v="6"/>
    <x v="2"/>
    <x v="6"/>
    <x v="6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3"/>
    <x v="3"/>
    <x v="1"/>
    <s v="DCS AMMONIA-UTILITIES"/>
    <m/>
    <m/>
    <m/>
    <s v="O1011206"/>
    <n v="3"/>
    <m/>
    <s v=""/>
    <s v="14-Wastewater Treatment Area"/>
    <s v=""/>
    <s v=""/>
    <s v=""/>
    <m/>
    <s v=""/>
    <s v=""/>
    <m/>
    <s v=""/>
    <s v="TS-O-03:14/_x000a_O1011206:3A"/>
  </r>
  <r>
    <s v="01"/>
    <m/>
    <s v="Сигнал"/>
    <s v="17-M -076LP  -A"/>
    <s v="17XYSPM076LPA"/>
    <s v="14"/>
    <s v="17-L-073-PM-076A 12-14% Sodium Hypochlorite Inj."/>
    <s v="17L073PM076A СТОП"/>
    <s v="Motor Stop command"/>
    <s v="4124-FY-VD-BD17217L07300006"/>
    <x v="23"/>
    <s v="DCS_DO_03"/>
    <m/>
    <x v="176"/>
    <x v="8"/>
    <x v="35"/>
    <x v="6"/>
    <x v="2"/>
    <x v="7"/>
    <x v="7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4"/>
    <x v="3"/>
    <x v="1"/>
    <s v="DCS AMMONIA-UTILITIES"/>
    <m/>
    <m/>
    <m/>
    <s v="O1011206"/>
    <n v="4"/>
    <m/>
    <s v=""/>
    <s v="14-Wastewater Treatment Area"/>
    <s v=""/>
    <s v=""/>
    <s v=""/>
    <m/>
    <s v=""/>
    <s v=""/>
    <m/>
    <s v=""/>
    <s v="TS-O-03:16/_x000a_O1011206:4A"/>
  </r>
  <r>
    <s v="01"/>
    <m/>
    <s v="Сигнал"/>
    <s v="17-M -076LP  -A"/>
    <s v="17XYSTM076LPA"/>
    <s v="14"/>
    <s v="17-L-073-PM-076A 12-14% Sodium Hypochlorite Inj."/>
    <s v="17L073PM076A ПУСК"/>
    <s v="Motor Start command"/>
    <s v="4124-FY-VD-BD17217L07300006"/>
    <x v="23"/>
    <s v="DCS_DO_03"/>
    <m/>
    <x v="176"/>
    <x v="8"/>
    <x v="36"/>
    <x v="6"/>
    <x v="2"/>
    <x v="10"/>
    <x v="10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5"/>
    <x v="3"/>
    <x v="1"/>
    <s v="DCS AMMONIA-UTILITIES"/>
    <m/>
    <m/>
    <m/>
    <s v="O1011206"/>
    <n v="5"/>
    <m/>
    <s v=""/>
    <s v="14-Wastewater Treatment Area"/>
    <s v=""/>
    <s v=""/>
    <s v=""/>
    <m/>
    <s v=""/>
    <s v=""/>
    <m/>
    <s v=""/>
    <s v="TS-O-03:18/_x000a_O1011206:5A"/>
  </r>
  <r>
    <s v="01"/>
    <m/>
    <s v="Сигнал"/>
    <s v="17-M -076LP  -B"/>
    <s v="17XYSPM076LPB"/>
    <s v="14"/>
    <s v="17-L-073-PM-076B 12-14% Sodium Hypochlorite Inj."/>
    <s v="17L073PM076B СТОП"/>
    <s v="Motor Stop command"/>
    <s v="4124-FY-VD-BD17217L07300006"/>
    <x v="23"/>
    <s v="DCS_DO_03"/>
    <m/>
    <x v="176"/>
    <x v="8"/>
    <x v="37"/>
    <x v="6"/>
    <x v="2"/>
    <x v="11"/>
    <x v="25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6"/>
    <x v="3"/>
    <x v="1"/>
    <s v="DCS AMMONIA-UTILITIES"/>
    <m/>
    <m/>
    <m/>
    <s v="O1011206"/>
    <n v="6"/>
    <m/>
    <s v=""/>
    <s v="14-Wastewater Treatment Area"/>
    <s v=""/>
    <s v=""/>
    <s v=""/>
    <m/>
    <s v=""/>
    <s v=""/>
    <m/>
    <s v=""/>
    <s v="TS-O-03:20/_x000a_O1011206:6A"/>
  </r>
  <r>
    <s v="01"/>
    <m/>
    <s v="Сигнал"/>
    <s v="17-M -076LP  -B"/>
    <s v="17XYSTM076LPB"/>
    <s v="14"/>
    <s v="17-L-073-PM-076B 12-14% Sodium Hypochlorite Inj."/>
    <s v="17L073PM076B ПУСК"/>
    <s v="Motor Start command"/>
    <s v="4124-FY-VD-BD17217L07300006"/>
    <x v="23"/>
    <s v="DCS_DO_03"/>
    <m/>
    <x v="176"/>
    <x v="8"/>
    <x v="38"/>
    <x v="6"/>
    <x v="2"/>
    <x v="12"/>
    <x v="12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7"/>
    <x v="3"/>
    <x v="1"/>
    <s v="DCS AMMONIA-UTILITIES"/>
    <m/>
    <m/>
    <m/>
    <s v="O1011206"/>
    <n v="7"/>
    <m/>
    <s v=""/>
    <s v="14-Wastewater Treatment Area"/>
    <s v=""/>
    <s v=""/>
    <s v=""/>
    <m/>
    <s v=""/>
    <s v=""/>
    <m/>
    <s v=""/>
    <s v="TS-O-03:22/_x000a_O1011206:7A"/>
  </r>
  <r>
    <s v="01"/>
    <m/>
    <s v="Сигнал"/>
    <s v="17-M -171    -A"/>
    <s v="17XYSPM171A"/>
    <s v="17"/>
    <s v="17-P-171A Centrifugal Pumps"/>
    <s v="17-P-171A СТОП"/>
    <s v="Motor Stop command"/>
    <s v="4124-XZ-DM-21717101"/>
    <x v="23"/>
    <s v="DCS_DO_03"/>
    <m/>
    <x v="177"/>
    <x v="8"/>
    <x v="28"/>
    <x v="6"/>
    <x v="9"/>
    <x v="5"/>
    <x v="5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8"/>
    <x v="3"/>
    <x v="1"/>
    <s v="DCS AMMONIA-UTILITIES"/>
    <m/>
    <m/>
    <m/>
    <s v="O1011206"/>
    <n v="8"/>
    <m/>
    <s v=""/>
    <s v="17-Glycol Preparation Area"/>
    <s v=""/>
    <s v=""/>
    <s v=""/>
    <m/>
    <s v=""/>
    <s v=""/>
    <m/>
    <s v=""/>
    <s v="TS-O-04:2/_x000a_O1011206:8A"/>
  </r>
  <r>
    <s v="01"/>
    <m/>
    <s v="Сигнал"/>
    <s v="17-M -171    -A"/>
    <s v="17XYSTM171A"/>
    <s v="17"/>
    <s v="17-P-171A Centrifugal Pumps"/>
    <s v="17-P-171A ПУСК"/>
    <s v="Motor Start command"/>
    <s v="4124-XZ-DM-21717101"/>
    <x v="23"/>
    <s v="DCS_DO_03"/>
    <m/>
    <x v="177"/>
    <x v="8"/>
    <x v="29"/>
    <x v="6"/>
    <x v="9"/>
    <x v="0"/>
    <x v="0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9"/>
    <x v="3"/>
    <x v="1"/>
    <s v="DCS AMMONIA-UTILITIES"/>
    <m/>
    <m/>
    <m/>
    <s v="O1011206"/>
    <n v="9"/>
    <m/>
    <s v=""/>
    <s v="17-Glycol Preparation Area"/>
    <s v=""/>
    <s v=""/>
    <s v=""/>
    <m/>
    <s v=""/>
    <s v=""/>
    <m/>
    <s v=""/>
    <s v="TS-O-04:4/_x000a_O1011206:9A"/>
  </r>
  <r>
    <s v="01"/>
    <m/>
    <s v="Сигнал"/>
    <s v="17-M -171    -B"/>
    <s v="17XYSPM171B"/>
    <s v="17"/>
    <s v="17-P-171B Centrifugal Pumps"/>
    <s v="17-P-171B СТОП"/>
    <s v="Motor Stop command"/>
    <s v="4124-XZ-DM-21717101"/>
    <x v="23"/>
    <s v="DCS_DO_03"/>
    <m/>
    <x v="177"/>
    <x v="8"/>
    <x v="30"/>
    <x v="6"/>
    <x v="9"/>
    <x v="1"/>
    <x v="1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0"/>
    <x v="3"/>
    <x v="1"/>
    <s v="DCS AMMONIA-UTILITIES"/>
    <m/>
    <m/>
    <m/>
    <s v="O1011206"/>
    <n v="10"/>
    <m/>
    <s v=""/>
    <s v="17-Glycol Preparation Area"/>
    <s v=""/>
    <s v=""/>
    <s v=""/>
    <m/>
    <s v=""/>
    <s v=""/>
    <m/>
    <s v=""/>
    <s v="TS-O-04:6/_x000a_O1011206:10A"/>
  </r>
  <r>
    <s v="01"/>
    <m/>
    <s v="Сигнал"/>
    <s v="17-M -171    -B"/>
    <s v="17XYSTM171B"/>
    <s v="17"/>
    <s v="17-P-171B Centrifugal Pumps"/>
    <s v="17-P-171B ПУСК"/>
    <s v="Motor Start command"/>
    <s v="4124-XZ-DM-21717101"/>
    <x v="23"/>
    <s v="DCS_DO_03"/>
    <m/>
    <x v="177"/>
    <x v="8"/>
    <x v="31"/>
    <x v="6"/>
    <x v="9"/>
    <x v="2"/>
    <x v="2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1"/>
    <x v="3"/>
    <x v="1"/>
    <s v="DCS AMMONIA-UTILITIES"/>
    <m/>
    <m/>
    <m/>
    <s v="O1011206"/>
    <n v="11"/>
    <m/>
    <s v=""/>
    <s v="17-Glycol Preparation Area"/>
    <s v=""/>
    <s v=""/>
    <s v=""/>
    <m/>
    <s v=""/>
    <s v=""/>
    <m/>
    <s v=""/>
    <s v="TS-O-04:8/_x000a_O1011206:11A"/>
  </r>
  <r>
    <s v="01"/>
    <m/>
    <s v="Сигнал"/>
    <s v="17-M -172"/>
    <s v="17XYSPM172"/>
    <s v="17"/>
    <s v="Glycol water filling"/>
    <s v="17-P-172 СТОП"/>
    <s v="Motor Stop command"/>
    <s v="4124-XZ-DM-21717101"/>
    <x v="23"/>
    <s v="DCS_DO_03"/>
    <m/>
    <x v="177"/>
    <x v="8"/>
    <x v="32"/>
    <x v="6"/>
    <x v="9"/>
    <x v="3"/>
    <x v="3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2"/>
    <x v="3"/>
    <x v="1"/>
    <s v="DCS AMMONIA-UTILITIES"/>
    <m/>
    <m/>
    <m/>
    <s v="O1011206"/>
    <n v="12"/>
    <m/>
    <s v=""/>
    <s v="17-Glycol Preparation Area"/>
    <s v=""/>
    <s v=""/>
    <s v=""/>
    <m/>
    <s v=""/>
    <s v=""/>
    <m/>
    <s v=""/>
    <s v="TS-O-04:10/_x000a_O1011206:12A"/>
  </r>
  <r>
    <s v="01"/>
    <m/>
    <s v="Сигнал"/>
    <s v="17-M -172"/>
    <s v="17XYSTM172"/>
    <s v="17"/>
    <s v="Glycol water filling"/>
    <s v="17-P-172 ПУСК"/>
    <s v="Motor Start command"/>
    <s v="4124-XZ-DM-21717101"/>
    <x v="23"/>
    <s v="DCS_DO_03"/>
    <m/>
    <x v="177"/>
    <x v="8"/>
    <x v="33"/>
    <x v="6"/>
    <x v="9"/>
    <x v="4"/>
    <x v="4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3"/>
    <x v="3"/>
    <x v="1"/>
    <s v="DCS AMMONIA-UTILITIES"/>
    <m/>
    <m/>
    <m/>
    <s v="O1011206"/>
    <n v="13"/>
    <m/>
    <s v=""/>
    <s v="17-Glycol Preparation Area"/>
    <s v=""/>
    <s v=""/>
    <s v=""/>
    <m/>
    <s v=""/>
    <s v=""/>
    <m/>
    <s v=""/>
    <s v="TS-O-04:12/_x000a_O1011206:13A"/>
  </r>
  <r>
    <s v="01"/>
    <m/>
    <s v="Сигнал"/>
    <s v="17-M -072LP  -B"/>
    <s v="17XYSTM072LPB"/>
    <s v="14"/>
    <s v="17-L-073-PM-072B  Corrosion Inhibitor Injection Pump"/>
    <s v="17L073PM072B ПУСК"/>
    <s v="Motor START command"/>
    <s v="4124-FY-VD-BD17217L07300002"/>
    <x v="23"/>
    <s v="DCS_DO_03"/>
    <m/>
    <x v="178"/>
    <x v="8"/>
    <x v="28"/>
    <x v="6"/>
    <x v="47"/>
    <x v="5"/>
    <x v="5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4"/>
    <x v="3"/>
    <x v="1"/>
    <s v="DCS AMMONIA-UTILITIES"/>
    <m/>
    <m/>
    <m/>
    <s v="O1011206"/>
    <n v="14"/>
    <m/>
    <s v=""/>
    <s v="14-Wastewater Treatment Area"/>
    <s v=""/>
    <s v=""/>
    <s v=""/>
    <m/>
    <s v=""/>
    <s v=""/>
    <m/>
    <s v=""/>
    <s v="TS-P-03:2/_x000a_O1011206:14A"/>
  </r>
  <r>
    <s v="01"/>
    <m/>
    <s v="Сигнал"/>
    <s v="17-M -073LP  -A"/>
    <s v="17XYSTM073LPA"/>
    <s v="14"/>
    <s v="17-L-073-PM-073A  Dispersant Injection Pump"/>
    <s v="17L073PM073A ПУСК"/>
    <s v="Motor START command"/>
    <s v="4124-FY-VD-BD17217L07300003"/>
    <x v="23"/>
    <s v="DCS_DO_03"/>
    <m/>
    <x v="178"/>
    <x v="8"/>
    <x v="29"/>
    <x v="6"/>
    <x v="47"/>
    <x v="0"/>
    <x v="0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5"/>
    <x v="3"/>
    <x v="1"/>
    <s v="DCS AMMONIA-UTILITIES"/>
    <m/>
    <m/>
    <m/>
    <s v="O1011206"/>
    <n v="15"/>
    <m/>
    <s v=""/>
    <s v="14-Wastewater Treatment Area"/>
    <s v=""/>
    <s v=""/>
    <s v=""/>
    <m/>
    <s v=""/>
    <s v=""/>
    <m/>
    <s v=""/>
    <s v="TS-P-03:4/_x000a_O1011206:15A"/>
  </r>
  <r>
    <s v="01"/>
    <m/>
    <s v="Сигнал"/>
    <s v="17-M -073LP  -B"/>
    <s v="17XYSTM073LPB"/>
    <s v="14"/>
    <s v="17-L-073-PM-073B  Dispersant Injection Pump"/>
    <s v="17L073PM073B ПУСК"/>
    <s v="Motor START command"/>
    <s v="4124-FY-VD-BD17217L07300003"/>
    <x v="23"/>
    <s v="DCS_DO_03"/>
    <m/>
    <x v="178"/>
    <x v="8"/>
    <x v="30"/>
    <x v="6"/>
    <x v="47"/>
    <x v="1"/>
    <x v="1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6"/>
    <x v="3"/>
    <x v="1"/>
    <s v="DCS AMMONIA-UTILITIES"/>
    <m/>
    <m/>
    <m/>
    <s v="O1011206"/>
    <n v="16"/>
    <m/>
    <s v=""/>
    <s v="14-Wastewater Treatment Area"/>
    <s v=""/>
    <s v=""/>
    <s v=""/>
    <m/>
    <s v=""/>
    <s v=""/>
    <m/>
    <s v=""/>
    <s v="TS-P-03:6/_x000a_O1011206:16A"/>
  </r>
  <r>
    <s v="01"/>
    <m/>
    <s v="Сигнал"/>
    <s v="17-M -141    -A"/>
    <s v="17XYSPM141A"/>
    <s v="14"/>
    <s v="Rain Water Pump 17-P-141A"/>
    <s v="17-P-141A СТОП"/>
    <s v="Motor Stop command"/>
    <s v="4124-XZ-DM-21714001"/>
    <x v="23"/>
    <s v="DCS_DO_03"/>
    <m/>
    <x v="178"/>
    <x v="8"/>
    <x v="31"/>
    <x v="6"/>
    <x v="47"/>
    <x v="2"/>
    <x v="2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7"/>
    <x v="3"/>
    <x v="1"/>
    <s v="DCS AMMONIA-UTILITIES"/>
    <m/>
    <m/>
    <m/>
    <s v="O1011206"/>
    <n v="17"/>
    <m/>
    <s v=""/>
    <s v="14-Wastewater Treatment Area"/>
    <s v=""/>
    <s v=""/>
    <s v=""/>
    <m/>
    <s v=""/>
    <s v=""/>
    <m/>
    <s v=""/>
    <s v="TS-P-03:8/_x000a_O1011206:17A"/>
  </r>
  <r>
    <s v="01"/>
    <m/>
    <s v="Сигнал"/>
    <s v="17-M -141    -A"/>
    <s v="17XYSTM141A"/>
    <s v="14"/>
    <s v="Rain Water Pump 17-P-141A"/>
    <s v="17-P-141A ПУСК"/>
    <s v="Motor Start command"/>
    <s v="4124-XZ-DM-21714001"/>
    <x v="23"/>
    <s v="DCS_DO_03"/>
    <m/>
    <x v="178"/>
    <x v="8"/>
    <x v="32"/>
    <x v="6"/>
    <x v="47"/>
    <x v="3"/>
    <x v="3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8"/>
    <x v="3"/>
    <x v="1"/>
    <s v="DCS AMMONIA-UTILITIES"/>
    <m/>
    <m/>
    <m/>
    <s v="O1011206"/>
    <n v="18"/>
    <m/>
    <s v=""/>
    <s v="14-Wastewater Treatment Area"/>
    <s v=""/>
    <s v=""/>
    <s v=""/>
    <m/>
    <s v=""/>
    <s v=""/>
    <m/>
    <s v=""/>
    <s v="TS-P-03:10/_x000a_O1011206:18A"/>
  </r>
  <r>
    <s v="01"/>
    <m/>
    <s v="Сигнал"/>
    <s v="17-M -141    -B"/>
    <s v="17XYSPM141B"/>
    <s v="14"/>
    <s v="Rain Water Pump 17-P-141B"/>
    <s v="17-P-141B СТОП"/>
    <s v="Motor Stop command"/>
    <s v="4124-XZ-DM-21714001"/>
    <x v="23"/>
    <s v="DCS_DO_03"/>
    <m/>
    <x v="178"/>
    <x v="8"/>
    <x v="33"/>
    <x v="6"/>
    <x v="47"/>
    <x v="4"/>
    <x v="4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19"/>
    <x v="3"/>
    <x v="1"/>
    <s v="DCS AMMONIA-UTILITIES"/>
    <m/>
    <m/>
    <m/>
    <s v="O1011206"/>
    <n v="19"/>
    <m/>
    <s v=""/>
    <s v="14-Wastewater Treatment Area"/>
    <s v=""/>
    <s v=""/>
    <s v=""/>
    <m/>
    <s v=""/>
    <s v=""/>
    <m/>
    <s v=""/>
    <s v="TS-P-03:12/_x000a_O1011206:19A"/>
  </r>
  <r>
    <s v="01"/>
    <m/>
    <s v="Сигнал"/>
    <s v="17-M -141    -B"/>
    <s v="17XYSTM141B"/>
    <s v="14"/>
    <s v="Rain Water Pump 17-P-141B"/>
    <s v="17-P-141B ПУСК"/>
    <s v="Motor Start command"/>
    <s v="4124-XZ-DM-21714001"/>
    <x v="23"/>
    <s v="DCS_DO_03"/>
    <m/>
    <x v="178"/>
    <x v="8"/>
    <x v="34"/>
    <x v="6"/>
    <x v="47"/>
    <x v="6"/>
    <x v="6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0"/>
    <x v="3"/>
    <x v="1"/>
    <s v="DCS AMMONIA-UTILITIES"/>
    <m/>
    <m/>
    <m/>
    <s v="O1011206"/>
    <n v="20"/>
    <m/>
    <s v=""/>
    <s v="14-Wastewater Treatment Area"/>
    <s v=""/>
    <s v=""/>
    <s v=""/>
    <m/>
    <s v=""/>
    <s v=""/>
    <m/>
    <s v=""/>
    <s v="TS-P-03:14/_x000a_O1011206:20A"/>
  </r>
  <r>
    <s v="01"/>
    <m/>
    <s v="Сигнал"/>
    <s v="17-M -142    -A"/>
    <s v="17XYSPM142A"/>
    <s v="14"/>
    <s v="Contaminated Water Pump 17-P-142A"/>
    <s v="17-P-142A СТОП"/>
    <s v="Motor Stop command"/>
    <s v="4124-XZ-DM-21714001"/>
    <x v="23"/>
    <s v="DCS_DO_03"/>
    <m/>
    <x v="178"/>
    <x v="8"/>
    <x v="35"/>
    <x v="6"/>
    <x v="47"/>
    <x v="7"/>
    <x v="7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1"/>
    <x v="3"/>
    <x v="1"/>
    <s v="DCS AMMONIA-UTILITIES"/>
    <m/>
    <m/>
    <m/>
    <s v="O1011206"/>
    <n v="21"/>
    <m/>
    <s v=""/>
    <s v="14-Wastewater Treatment Area"/>
    <s v=""/>
    <s v=""/>
    <s v=""/>
    <m/>
    <s v=""/>
    <s v=""/>
    <m/>
    <s v=""/>
    <s v="TS-P-03:16/_x000a_O1011206:21A"/>
  </r>
  <r>
    <s v="01"/>
    <m/>
    <s v="Сигнал"/>
    <s v="17-M -142    -B"/>
    <s v="17XYSPM142B"/>
    <s v="14"/>
    <s v="Contaminated Water Pump 17-P-142B"/>
    <s v="17-P-142B СТОП"/>
    <s v="Motor Stop command"/>
    <s v="4124-XZ-DM-21714001"/>
    <x v="23"/>
    <s v="DCS_DO_03"/>
    <m/>
    <x v="178"/>
    <x v="8"/>
    <x v="36"/>
    <x v="6"/>
    <x v="47"/>
    <x v="10"/>
    <x v="10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2"/>
    <x v="3"/>
    <x v="1"/>
    <s v="DCS AMMONIA-UTILITIES"/>
    <m/>
    <m/>
    <m/>
    <s v="O1011206"/>
    <n v="22"/>
    <m/>
    <s v=""/>
    <s v="14-Wastewater Treatment Area"/>
    <s v=""/>
    <s v=""/>
    <s v=""/>
    <m/>
    <s v=""/>
    <s v=""/>
    <m/>
    <s v=""/>
    <s v="TS-P-03:18/_x000a_O1011206:22A"/>
  </r>
  <r>
    <s v="01"/>
    <m/>
    <s v="Сигнал"/>
    <s v="17-M -144    -A"/>
    <s v="17XYSPM144A"/>
    <s v="14"/>
    <s v="Rain Water retaintion Pump 17-P-144A"/>
    <s v="17-P-144A СТОП"/>
    <s v="Motor Stop command"/>
    <s v="4124-XZ-DM-21714002"/>
    <x v="23"/>
    <s v="DCS_DO_03"/>
    <m/>
    <x v="178"/>
    <x v="8"/>
    <x v="37"/>
    <x v="6"/>
    <x v="47"/>
    <x v="11"/>
    <x v="25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3"/>
    <x v="3"/>
    <x v="1"/>
    <s v="DCS AMMONIA-UTILITIES"/>
    <m/>
    <m/>
    <m/>
    <s v="O1011206"/>
    <n v="23"/>
    <m/>
    <s v=""/>
    <s v="14-Wastewater Treatment Area"/>
    <s v=""/>
    <s v=""/>
    <s v=""/>
    <m/>
    <s v=""/>
    <s v=""/>
    <m/>
    <s v=""/>
    <s v="TS-P-03:20/_x000a_O1011206:23A"/>
  </r>
  <r>
    <s v="01"/>
    <m/>
    <s v="Сигнал"/>
    <s v="17-M -144    -A"/>
    <s v="17XYSTM144A"/>
    <s v="14"/>
    <s v="Rain Water retaintion Pump 17-P-144A"/>
    <s v="17-P-144A ПУСК"/>
    <s v="Motor Start command"/>
    <s v="4124-XZ-DM-21714002"/>
    <x v="23"/>
    <s v="DCS_DO_03"/>
    <m/>
    <x v="178"/>
    <x v="8"/>
    <x v="38"/>
    <x v="6"/>
    <x v="47"/>
    <x v="12"/>
    <x v="12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4"/>
    <x v="3"/>
    <x v="1"/>
    <s v="DCS AMMONIA-UTILITIES"/>
    <m/>
    <m/>
    <m/>
    <s v="O1011206"/>
    <n v="24"/>
    <m/>
    <s v=""/>
    <s v="14-Wastewater Treatment Area"/>
    <s v=""/>
    <s v=""/>
    <s v=""/>
    <m/>
    <s v=""/>
    <s v=""/>
    <m/>
    <s v=""/>
    <s v="TS-P-03:22/_x000a_O1011206:24A"/>
  </r>
  <r>
    <s v="01"/>
    <m/>
    <s v="Сигнал"/>
    <s v="17-M -144    -B"/>
    <s v="17XYSPM144B"/>
    <s v="14"/>
    <s v="Rain Water retaintion Pump 17-P-144B"/>
    <s v="17-P-144B СТОП"/>
    <s v="Motor Stop command"/>
    <s v="4124-XZ-DM-21714002"/>
    <x v="23"/>
    <s v="DCS_DO_03"/>
    <m/>
    <x v="178"/>
    <x v="8"/>
    <x v="39"/>
    <x v="6"/>
    <x v="47"/>
    <x v="13"/>
    <x v="13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5"/>
    <x v="3"/>
    <x v="1"/>
    <s v="DCS AMMONIA-UTILITIES"/>
    <m/>
    <m/>
    <m/>
    <s v="O1011206"/>
    <n v="25"/>
    <m/>
    <s v=""/>
    <s v="14-Wastewater Treatment Area"/>
    <s v=""/>
    <s v=""/>
    <s v=""/>
    <m/>
    <s v=""/>
    <s v=""/>
    <m/>
    <s v=""/>
    <s v="TS-P-03:24/_x000a_O1011206:25A"/>
  </r>
  <r>
    <s v="01"/>
    <m/>
    <s v="Сигнал"/>
    <s v="17-M -144    -B"/>
    <s v="17XYSTM144B"/>
    <s v="14"/>
    <s v="Rain Water retaintion Pump 17-P-144B"/>
    <s v="17-P-144B ПУСК"/>
    <s v="Motor Start command"/>
    <s v="4124-XZ-DM-21714002"/>
    <x v="23"/>
    <s v="DCS_DO_03"/>
    <m/>
    <x v="178"/>
    <x v="8"/>
    <x v="40"/>
    <x v="6"/>
    <x v="47"/>
    <x v="14"/>
    <x v="14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6"/>
    <x v="3"/>
    <x v="1"/>
    <s v="DCS AMMONIA-UTILITIES"/>
    <m/>
    <m/>
    <m/>
    <s v="O1011206"/>
    <n v="26"/>
    <m/>
    <s v=""/>
    <s v="14-Wastewater Treatment Area"/>
    <s v=""/>
    <s v=""/>
    <s v=""/>
    <m/>
    <s v=""/>
    <s v=""/>
    <m/>
    <s v=""/>
    <s v="TS-P-03:26/_x000a_O1011206:26A"/>
  </r>
  <r>
    <s v="01"/>
    <m/>
    <s v="Сигнал"/>
    <s v="17-M -145    -A"/>
    <s v="17XYSPM145A"/>
    <s v="14"/>
    <s v="Rain Water retaintion Pump 17-P-145A"/>
    <s v="17-P-145A СТОП"/>
    <s v="Motor Stop command"/>
    <s v="4124-XZ-DM-21714002"/>
    <x v="23"/>
    <s v="DCS_DO_03"/>
    <m/>
    <x v="179"/>
    <x v="8"/>
    <x v="28"/>
    <x v="6"/>
    <x v="20"/>
    <x v="5"/>
    <x v="5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7"/>
    <x v="3"/>
    <x v="1"/>
    <s v="DCS AMMONIA-UTILITIES"/>
    <m/>
    <m/>
    <m/>
    <s v="O1011206"/>
    <n v="27"/>
    <m/>
    <s v=""/>
    <s v="14-Wastewater Treatment Area"/>
    <s v=""/>
    <s v=""/>
    <s v=""/>
    <m/>
    <s v=""/>
    <s v=""/>
    <m/>
    <s v=""/>
    <s v="TS-P-04:2/_x000a_O1011206:27A"/>
  </r>
  <r>
    <s v="01"/>
    <m/>
    <s v="Сигнал"/>
    <s v="17-M -145    -A"/>
    <s v="17XYSTM145A"/>
    <s v="14"/>
    <s v="Rain Water retaintion Pump 17-P-145A"/>
    <s v="17-P-145A ПУСК"/>
    <s v="Motor Start command"/>
    <s v="4124-XZ-DM-21714002"/>
    <x v="23"/>
    <s v="DCS_DO_03"/>
    <m/>
    <x v="179"/>
    <x v="8"/>
    <x v="29"/>
    <x v="6"/>
    <x v="20"/>
    <x v="0"/>
    <x v="0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8"/>
    <x v="3"/>
    <x v="1"/>
    <s v="DCS AMMONIA-UTILITIES"/>
    <m/>
    <m/>
    <m/>
    <s v="O1011206"/>
    <n v="28"/>
    <m/>
    <s v=""/>
    <s v="14-Wastewater Treatment Area"/>
    <s v=""/>
    <s v=""/>
    <s v=""/>
    <m/>
    <s v=""/>
    <s v=""/>
    <m/>
    <s v=""/>
    <s v="TS-P-04:4/_x000a_O1011206:28A"/>
  </r>
  <r>
    <s v="01"/>
    <m/>
    <s v="Сигнал"/>
    <s v="17-M -145    -B"/>
    <s v="17XYSPM145B"/>
    <s v="14"/>
    <s v="Rain Water retaintion Pump 17-P-145B"/>
    <s v="17-P-145B СТОП"/>
    <s v="Motor Stop command"/>
    <s v="4124-XZ-DM-21714002"/>
    <x v="23"/>
    <s v="DCS_DO_03"/>
    <m/>
    <x v="179"/>
    <x v="8"/>
    <x v="30"/>
    <x v="6"/>
    <x v="20"/>
    <x v="1"/>
    <x v="1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29"/>
    <x v="3"/>
    <x v="1"/>
    <s v="DCS AMMONIA-UTILITIES"/>
    <m/>
    <m/>
    <m/>
    <s v="O1011206"/>
    <n v="29"/>
    <m/>
    <s v=""/>
    <s v="14-Wastewater Treatment Area"/>
    <s v=""/>
    <s v=""/>
    <s v=""/>
    <m/>
    <s v=""/>
    <s v=""/>
    <m/>
    <s v=""/>
    <s v="TS-P-04:6/_x000a_O1011206:29A"/>
  </r>
  <r>
    <s v="01"/>
    <m/>
    <s v="Сигнал"/>
    <s v="17-M -145    -B"/>
    <s v="17XYSTM145B"/>
    <s v="14"/>
    <s v="Rain Water retaintion Pump 17-P-145B"/>
    <s v="17-P-145B ПУСК"/>
    <s v="Motor Start command"/>
    <s v="4124-XZ-DM-21714002"/>
    <x v="23"/>
    <s v="DCS_DO_03"/>
    <m/>
    <x v="179"/>
    <x v="8"/>
    <x v="31"/>
    <x v="6"/>
    <x v="20"/>
    <x v="2"/>
    <x v="2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30"/>
    <x v="3"/>
    <x v="1"/>
    <s v="DCS AMMONIA-UTILITIES"/>
    <m/>
    <m/>
    <m/>
    <s v="O1011206"/>
    <n v="30"/>
    <m/>
    <s v=""/>
    <s v="14-Wastewater Treatment Area"/>
    <s v=""/>
    <s v=""/>
    <s v=""/>
    <m/>
    <s v=""/>
    <s v=""/>
    <m/>
    <s v=""/>
    <s v="TS-P-04:8/_x000a_O1011206:30A"/>
  </r>
  <r>
    <s v="01"/>
    <m/>
    <s v="Сигнал"/>
    <s v="17-M -140LP  -A  "/>
    <s v="17XYSPM140LPA"/>
    <s v="14"/>
    <s v="Rain Water Water lift station 1 pump 17-P-140LPA"/>
    <s v="17-P-140LPA СТОП"/>
    <s v="Motor Stop command"/>
    <s v="4124-XZ-DM-21714003"/>
    <x v="23"/>
    <s v="DCS_DO_03"/>
    <m/>
    <x v="179"/>
    <x v="8"/>
    <x v="32"/>
    <x v="6"/>
    <x v="20"/>
    <x v="3"/>
    <x v="3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31"/>
    <x v="3"/>
    <x v="1"/>
    <s v="DCS AMMONIA-UTILITIES"/>
    <m/>
    <m/>
    <m/>
    <s v="O1011206"/>
    <n v="31"/>
    <m/>
    <s v=""/>
    <s v="14-Wastewater Treatment Area"/>
    <s v=""/>
    <s v=""/>
    <s v=""/>
    <m/>
    <s v=""/>
    <s v=""/>
    <m/>
    <s v=""/>
    <s v="TS-P-04:10/_x000a_O1011206:31A"/>
  </r>
  <r>
    <s v="01"/>
    <m/>
    <s v="Сигнал"/>
    <s v="17-M -140LP  -A  "/>
    <s v="17XYSTM140LPA"/>
    <s v="14"/>
    <s v="Rain Water Water lift station 1 pump 17-P-140LPA"/>
    <s v="17-P-140LPA ПУСК"/>
    <s v="Motor Start command"/>
    <s v="4124-XZ-DM-21714003"/>
    <x v="23"/>
    <s v="DCS_DO_03"/>
    <m/>
    <x v="179"/>
    <x v="8"/>
    <x v="33"/>
    <x v="6"/>
    <x v="20"/>
    <x v="4"/>
    <x v="4"/>
    <x v="0"/>
    <x v="9"/>
    <x v="3"/>
    <s v=""/>
    <s v=""/>
    <s v="O1011206"/>
    <s v="TUA711-DIO32"/>
    <s v="17-SC-DCS-002/O1011206/ 17-MC-DCS-004"/>
    <s v="DB37-*m"/>
    <x v="1"/>
    <s v="CPO101"/>
    <n v="1"/>
    <x v="2"/>
    <x v="74"/>
    <x v="6"/>
    <n v="32"/>
    <x v="3"/>
    <x v="1"/>
    <s v="DCS AMMONIA-UTILITIES"/>
    <m/>
    <m/>
    <m/>
    <s v="O1011206"/>
    <n v="32"/>
    <m/>
    <s v=""/>
    <s v="14-Wastewater Treatment Area"/>
    <s v=""/>
    <s v=""/>
    <s v=""/>
    <m/>
    <s v=""/>
    <s v=""/>
    <m/>
    <s v=""/>
    <s v="TS-P-04:12/_x000a_O1011206:32A"/>
  </r>
  <r>
    <s v="01"/>
    <m/>
    <s v="Сигнал"/>
    <s v="17-M -140LP  -B  "/>
    <s v="17XYSPM140LPB"/>
    <s v="14"/>
    <s v="Rain Water Water lift station 1 pump 17-P-140LPB"/>
    <s v="17-P-140LPB СТОП"/>
    <s v="Motor Stop command"/>
    <s v="4124-XZ-DM-21714003"/>
    <x v="23"/>
    <s v="DCS_DO_03"/>
    <m/>
    <x v="179"/>
    <x v="8"/>
    <x v="34"/>
    <x v="6"/>
    <x v="20"/>
    <x v="6"/>
    <x v="6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"/>
    <x v="3"/>
    <x v="1"/>
    <s v="DCS AMMONIA-UTILITIES"/>
    <m/>
    <m/>
    <m/>
    <s v="O1011207"/>
    <n v="1"/>
    <m/>
    <s v=""/>
    <s v="14-Wastewater Treatment Area"/>
    <s v=""/>
    <s v=""/>
    <s v=""/>
    <m/>
    <s v=""/>
    <s v=""/>
    <m/>
    <s v=""/>
    <s v="TS-P-04:14/_x000a_O1011207:1A"/>
  </r>
  <r>
    <s v="01"/>
    <m/>
    <s v="Сигнал"/>
    <s v="17-M -140LP  -B  "/>
    <s v="17XYSTM140LPB"/>
    <s v="14"/>
    <s v="Rain Water Water lift station 1 pump 17-P-140LPB"/>
    <s v="17-P-140LPB ПУСК"/>
    <s v="Motor Start command"/>
    <s v="4124-XZ-DM-21714003"/>
    <x v="23"/>
    <s v="DCS_DO_03"/>
    <m/>
    <x v="179"/>
    <x v="8"/>
    <x v="35"/>
    <x v="6"/>
    <x v="20"/>
    <x v="7"/>
    <x v="7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"/>
    <x v="3"/>
    <x v="1"/>
    <s v="DCS AMMONIA-UTILITIES"/>
    <m/>
    <m/>
    <m/>
    <s v="O1011207"/>
    <n v="2"/>
    <m/>
    <s v=""/>
    <s v="14-Wastewater Treatment Area"/>
    <s v=""/>
    <s v=""/>
    <s v=""/>
    <m/>
    <s v=""/>
    <s v=""/>
    <m/>
    <s v=""/>
    <s v="TS-P-04:16/_x000a_O1011207:2A"/>
  </r>
  <r>
    <s v="01"/>
    <m/>
    <s v="Сигнал"/>
    <s v="17-M -143LP  -A  "/>
    <s v="17XYSPM143LPA"/>
    <s v="14"/>
    <s v="Rain Water Water lift station 2 pump 17-P-143LPA"/>
    <s v="17-P-143LPA СТОП"/>
    <s v="Motor Stop command"/>
    <s v="4124-XZ-DM-21714003"/>
    <x v="23"/>
    <s v="DCS_DO_03"/>
    <m/>
    <x v="179"/>
    <x v="8"/>
    <x v="36"/>
    <x v="6"/>
    <x v="20"/>
    <x v="10"/>
    <x v="10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3"/>
    <x v="3"/>
    <x v="1"/>
    <s v="DCS AMMONIA-UTILITIES"/>
    <m/>
    <m/>
    <m/>
    <s v="O1011207"/>
    <n v="3"/>
    <m/>
    <s v=""/>
    <s v="14-Wastewater Treatment Area"/>
    <s v=""/>
    <s v=""/>
    <s v=""/>
    <m/>
    <s v=""/>
    <s v=""/>
    <m/>
    <s v=""/>
    <s v="TS-P-04:18/_x000a_O1011207:3A"/>
  </r>
  <r>
    <s v="01"/>
    <m/>
    <s v="Сигнал"/>
    <s v="17-M -143LP  -A  "/>
    <s v="17XYSTM143LPA"/>
    <s v="14"/>
    <s v="Rain Water Water lift station 2 pump 17-P-143LPA"/>
    <s v="17-P-143LPA ПУСК"/>
    <s v="Motor Start command"/>
    <s v="4124-XZ-DM-21714003"/>
    <x v="23"/>
    <s v="DCS_DO_03"/>
    <m/>
    <x v="179"/>
    <x v="8"/>
    <x v="37"/>
    <x v="6"/>
    <x v="20"/>
    <x v="11"/>
    <x v="2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4"/>
    <x v="3"/>
    <x v="1"/>
    <s v="DCS AMMONIA-UTILITIES"/>
    <m/>
    <m/>
    <m/>
    <s v="O1011207"/>
    <n v="4"/>
    <m/>
    <s v=""/>
    <s v="14-Wastewater Treatment Area"/>
    <s v=""/>
    <s v=""/>
    <s v=""/>
    <m/>
    <s v=""/>
    <s v=""/>
    <m/>
    <s v=""/>
    <s v="TS-P-04:20/_x000a_O1011207:4A"/>
  </r>
  <r>
    <s v="01"/>
    <m/>
    <s v="Сигнал"/>
    <s v="17-M -143LP  -B  "/>
    <s v="17XYSPM143LPB"/>
    <s v="14"/>
    <s v="Rain Water Water lift station 2 pump 17-P-143LPB"/>
    <s v="17-P-143LPB СТОП"/>
    <s v="Motor Stop command"/>
    <s v="4124-XZ-DM-21714003"/>
    <x v="23"/>
    <s v="DCS_DO_03"/>
    <m/>
    <x v="179"/>
    <x v="8"/>
    <x v="38"/>
    <x v="6"/>
    <x v="20"/>
    <x v="12"/>
    <x v="12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5"/>
    <x v="3"/>
    <x v="1"/>
    <s v="DCS AMMONIA-UTILITIES"/>
    <m/>
    <m/>
    <m/>
    <s v="O1011207"/>
    <n v="5"/>
    <m/>
    <s v=""/>
    <s v="14-Wastewater Treatment Area"/>
    <s v=""/>
    <s v=""/>
    <s v=""/>
    <m/>
    <s v=""/>
    <s v=""/>
    <m/>
    <s v=""/>
    <s v="TS-P-04:22/_x000a_O1011207:5A"/>
  </r>
  <r>
    <s v="01"/>
    <m/>
    <s v="Сигнал"/>
    <s v="17-M -143LP  -B  "/>
    <s v="17XYSTM143LPB"/>
    <s v="14"/>
    <s v="Rain Water Water lift station 2 pump 17-P-143LPB"/>
    <s v="17-P-143LPB ПУСК"/>
    <s v="Motor Start command"/>
    <s v="4124-XZ-DM-21714003"/>
    <x v="23"/>
    <s v="DCS_DO_03"/>
    <m/>
    <x v="179"/>
    <x v="8"/>
    <x v="39"/>
    <x v="6"/>
    <x v="20"/>
    <x v="13"/>
    <x v="13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6"/>
    <x v="3"/>
    <x v="1"/>
    <s v="DCS AMMONIA-UTILITIES"/>
    <m/>
    <m/>
    <m/>
    <s v="O1011207"/>
    <n v="6"/>
    <m/>
    <s v=""/>
    <s v="14-Wastewater Treatment Area"/>
    <s v=""/>
    <s v=""/>
    <s v=""/>
    <m/>
    <s v=""/>
    <s v=""/>
    <m/>
    <s v=""/>
    <s v="TS-P-04:24/_x000a_O1011207:6A"/>
  </r>
  <r>
    <s v="01"/>
    <m/>
    <s v="Сигнал"/>
    <s v="17-M -146LP  -A  "/>
    <s v="17XYSPM146LPA"/>
    <s v="14"/>
    <s v="Rain Water Contaminated Water lift 17-P-146LPA"/>
    <s v="17-P-146LPA СТОП"/>
    <s v="Motor Stop command"/>
    <s v="4124-XZ-DM-21714003"/>
    <x v="23"/>
    <s v="DCS_DO_03"/>
    <m/>
    <x v="179"/>
    <x v="8"/>
    <x v="40"/>
    <x v="6"/>
    <x v="20"/>
    <x v="14"/>
    <x v="14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7"/>
    <x v="3"/>
    <x v="1"/>
    <s v="DCS AMMONIA-UTILITIES"/>
    <m/>
    <m/>
    <m/>
    <s v="O1011207"/>
    <n v="7"/>
    <m/>
    <s v=""/>
    <s v="14-Wastewater Treatment Area"/>
    <s v=""/>
    <s v=""/>
    <s v=""/>
    <m/>
    <s v=""/>
    <s v=""/>
    <m/>
    <s v=""/>
    <s v="TS-P-04:26/_x000a_O1011207:7A"/>
  </r>
  <r>
    <s v="01"/>
    <m/>
    <s v="Сигнал"/>
    <s v="17-M -146LP  -A  "/>
    <s v="17XYSTM146LPA"/>
    <s v="14"/>
    <s v="Rain Water Contaminated Water lift 17-P-146LPA"/>
    <s v="P140LPB НАСОС КНС 1 ЛИВНЕВЫЙ"/>
    <s v="Motor Start command"/>
    <s v="4124-XZ-DM-21714003"/>
    <x v="23"/>
    <s v="DCS_DO_03"/>
    <m/>
    <x v="179"/>
    <x v="8"/>
    <x v="41"/>
    <x v="6"/>
    <x v="20"/>
    <x v="15"/>
    <x v="1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8"/>
    <x v="3"/>
    <x v="1"/>
    <s v="DCS AMMONIA-UTILITIES"/>
    <m/>
    <m/>
    <m/>
    <s v="O1011207"/>
    <n v="8"/>
    <m/>
    <s v=""/>
    <s v="14-Wastewater Treatment Area"/>
    <s v=""/>
    <s v=""/>
    <s v=""/>
    <m/>
    <s v=""/>
    <s v=""/>
    <m/>
    <s v=""/>
    <s v="TS-P-04:28/_x000a_O1011207:8A"/>
  </r>
  <r>
    <s v="01"/>
    <m/>
    <s v="Сигнал"/>
    <s v="17-M -146LP  -B  "/>
    <s v="17XYSPM146LPB"/>
    <s v="14"/>
    <s v="Rain Water Contaminated Water lift 17-P-146LPB"/>
    <s v="17-P-146LPB СТОП"/>
    <s v="Motor Stop command"/>
    <s v="4124-XZ-DM-21714003"/>
    <x v="23"/>
    <s v="DCS_DO_03"/>
    <m/>
    <x v="180"/>
    <x v="8"/>
    <x v="28"/>
    <x v="6"/>
    <x v="28"/>
    <x v="5"/>
    <x v="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9"/>
    <x v="3"/>
    <x v="1"/>
    <s v="DCS AMMONIA-UTILITIES"/>
    <m/>
    <m/>
    <m/>
    <s v="O1011207"/>
    <n v="9"/>
    <m/>
    <s v=""/>
    <s v="14-Wastewater Treatment Area"/>
    <s v=""/>
    <s v=""/>
    <s v=""/>
    <m/>
    <s v=""/>
    <s v=""/>
    <m/>
    <s v=""/>
    <s v="TS-P-05:2/_x000a_O1011207:9A"/>
  </r>
  <r>
    <s v="01"/>
    <m/>
    <s v="Сигнал"/>
    <s v="17-M -146LP  -B  "/>
    <s v="17XYSTM146LPB"/>
    <s v="14"/>
    <s v="Rain Water Contaminated Water lift 17-P-146LPB"/>
    <s v="P140LPB НАСОС КНС 1 ЛИВНЕВЫЙ"/>
    <s v="Motor Start command"/>
    <s v="4124-XZ-DM-21714003"/>
    <x v="23"/>
    <s v="DCS_DO_03"/>
    <m/>
    <x v="180"/>
    <x v="8"/>
    <x v="29"/>
    <x v="6"/>
    <x v="28"/>
    <x v="0"/>
    <x v="0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0"/>
    <x v="3"/>
    <x v="1"/>
    <s v="DCS AMMONIA-UTILITIES"/>
    <m/>
    <m/>
    <m/>
    <s v="O1011207"/>
    <n v="10"/>
    <m/>
    <s v=""/>
    <s v="14-Wastewater Treatment Area"/>
    <s v=""/>
    <s v=""/>
    <s v=""/>
    <m/>
    <s v=""/>
    <s v=""/>
    <m/>
    <s v=""/>
    <s v="TS-P-05:4/_x000a_O1011207:10A"/>
  </r>
  <r>
    <s v="01"/>
    <m/>
    <s v="Сигнал"/>
    <s v="17-M -147LP  -A  "/>
    <s v="17XYSPM147LPA"/>
    <s v="14"/>
    <s v="Rain Water Contaminated Water lift 17-P-147LPA"/>
    <s v="17-P-147LPA СТОП"/>
    <s v="Motor Stop command"/>
    <s v="4124-XZ-DM-21714003"/>
    <x v="23"/>
    <s v="DCS_DO_03"/>
    <m/>
    <x v="180"/>
    <x v="8"/>
    <x v="30"/>
    <x v="6"/>
    <x v="28"/>
    <x v="1"/>
    <x v="1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1"/>
    <x v="3"/>
    <x v="1"/>
    <s v="DCS AMMONIA-UTILITIES"/>
    <m/>
    <m/>
    <m/>
    <s v="O1011207"/>
    <n v="11"/>
    <m/>
    <s v=""/>
    <s v="14-Wastewater Treatment Area"/>
    <s v=""/>
    <s v=""/>
    <s v=""/>
    <m/>
    <s v=""/>
    <s v=""/>
    <m/>
    <s v=""/>
    <s v="TS-P-05:6/_x000a_O1011207:11A"/>
  </r>
  <r>
    <s v="01"/>
    <m/>
    <s v="Сигнал"/>
    <s v="17-M -147LP  -A  "/>
    <s v="17XYSTM147LPA"/>
    <s v="14"/>
    <s v="Rain Water Contaminated Water lift 17-P-147LPA"/>
    <s v="17-P-147LPA ПУСК"/>
    <s v="Motor Start command"/>
    <s v="4124-XZ-DM-21714003"/>
    <x v="23"/>
    <s v="DCS_DO_03"/>
    <m/>
    <x v="180"/>
    <x v="8"/>
    <x v="31"/>
    <x v="6"/>
    <x v="28"/>
    <x v="2"/>
    <x v="2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2"/>
    <x v="3"/>
    <x v="1"/>
    <s v="DCS AMMONIA-UTILITIES"/>
    <m/>
    <m/>
    <m/>
    <s v="O1011207"/>
    <n v="12"/>
    <m/>
    <s v=""/>
    <s v="14-Wastewater Treatment Area"/>
    <s v=""/>
    <s v=""/>
    <s v=""/>
    <m/>
    <s v=""/>
    <s v=""/>
    <m/>
    <s v=""/>
    <s v="TS-P-05:8/_x000a_O1011207:12A"/>
  </r>
  <r>
    <s v="01"/>
    <m/>
    <s v="Сигнал"/>
    <s v="17-M -147LP  -B  "/>
    <s v="17XYSPM147LPB"/>
    <s v="14"/>
    <s v="Rain Water Contaminated Water lift 17-P-147LPB"/>
    <s v="17-P-147LPB СТОП"/>
    <s v="Motor Stop command"/>
    <s v="4124-XZ-DM-21714003"/>
    <x v="23"/>
    <s v="DCS_DO_03"/>
    <m/>
    <x v="180"/>
    <x v="8"/>
    <x v="32"/>
    <x v="6"/>
    <x v="28"/>
    <x v="3"/>
    <x v="3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3"/>
    <x v="3"/>
    <x v="1"/>
    <s v="DCS AMMONIA-UTILITIES"/>
    <m/>
    <m/>
    <m/>
    <s v="O1011207"/>
    <n v="13"/>
    <m/>
    <s v=""/>
    <s v="14-Wastewater Treatment Area"/>
    <s v=""/>
    <s v=""/>
    <s v=""/>
    <m/>
    <s v=""/>
    <s v=""/>
    <m/>
    <s v=""/>
    <s v="TS-P-05:10/_x000a_O1011207:13A"/>
  </r>
  <r>
    <s v="01"/>
    <m/>
    <s v="Сигнал"/>
    <s v="17-M -147LP  -B  "/>
    <s v="17XYSTM147LPB"/>
    <s v="14"/>
    <s v="Rain Water Contaminated Water lift 17-P-147LPB"/>
    <s v="17-P-147LPB ПУСК"/>
    <s v="Motor Start command"/>
    <s v="4124-XZ-DM-21714003"/>
    <x v="23"/>
    <s v="DCS_DO_03"/>
    <m/>
    <x v="180"/>
    <x v="8"/>
    <x v="33"/>
    <x v="6"/>
    <x v="28"/>
    <x v="4"/>
    <x v="4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4"/>
    <x v="3"/>
    <x v="1"/>
    <s v="DCS AMMONIA-UTILITIES"/>
    <m/>
    <m/>
    <m/>
    <s v="O1011207"/>
    <n v="14"/>
    <m/>
    <s v=""/>
    <s v="14-Wastewater Treatment Area"/>
    <s v=""/>
    <s v=""/>
    <s v=""/>
    <m/>
    <s v=""/>
    <s v=""/>
    <m/>
    <s v=""/>
    <s v="TS-P-05:12/_x000a_O1011207:14A"/>
  </r>
  <r>
    <s v="01"/>
    <m/>
    <s v="Сигнал"/>
    <s v="17-M -0024LP -A"/>
    <s v="17XYSPM024LPA"/>
    <s v="00"/>
    <s v="Neutralization pump 17-L-022-P-024A"/>
    <s v="L022P024A ОСТАНОВ"/>
    <s v="Motor Stop command"/>
    <s v="4124-FY-VD-BD17617L02200002_SH.7"/>
    <x v="23"/>
    <s v="DCS_DO_03"/>
    <m/>
    <x v="181"/>
    <x v="8"/>
    <x v="28"/>
    <x v="6"/>
    <x v="18"/>
    <x v="5"/>
    <x v="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5"/>
    <x v="3"/>
    <x v="1"/>
    <s v="DCS AMMONIA-UTILITIES"/>
    <m/>
    <m/>
    <m/>
    <s v="O1011207"/>
    <n v="15"/>
    <m/>
    <s v=""/>
    <s v="00-Common"/>
    <s v=""/>
    <s v=""/>
    <s v=""/>
    <m/>
    <s v=""/>
    <s v=""/>
    <m/>
    <s v=""/>
    <s v="TS-P-01:2/_x000a_O1011207:15A"/>
  </r>
  <r>
    <s v="01"/>
    <m/>
    <s v="Сигнал"/>
    <s v="17-M -0024LP -A"/>
    <s v="17XYSTM024LPA"/>
    <s v="00"/>
    <s v="Neutralization pump 17-L-022-P-024A"/>
    <s v="L022P024A ПУСК"/>
    <s v="Motor Start command"/>
    <s v="4124-FY-VD-BD17617L02200002_SH.7"/>
    <x v="23"/>
    <s v="DCS_DO_03"/>
    <m/>
    <x v="181"/>
    <x v="8"/>
    <x v="29"/>
    <x v="6"/>
    <x v="18"/>
    <x v="0"/>
    <x v="0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6"/>
    <x v="3"/>
    <x v="1"/>
    <s v="DCS AMMONIA-UTILITIES"/>
    <m/>
    <m/>
    <m/>
    <s v="O1011207"/>
    <n v="16"/>
    <m/>
    <s v=""/>
    <s v="00-Common"/>
    <s v=""/>
    <s v=""/>
    <s v=""/>
    <m/>
    <s v=""/>
    <s v=""/>
    <m/>
    <s v=""/>
    <s v="TS-P-01:4/_x000a_O1011207:16A"/>
  </r>
  <r>
    <s v="01"/>
    <m/>
    <s v="Сигнал"/>
    <s v="17-M -0025LP -A"/>
    <s v="17XYSPM025LPA"/>
    <s v="00"/>
    <s v="Neutralization pump 17-L-022-P-025A"/>
    <s v="L022P025A ОСТАНОВ"/>
    <s v="Motor Stop command"/>
    <s v="4124-FY-VD-BD17617L02200002_SH.7"/>
    <x v="23"/>
    <s v="DCS_DO_03"/>
    <m/>
    <x v="181"/>
    <x v="8"/>
    <x v="30"/>
    <x v="6"/>
    <x v="18"/>
    <x v="1"/>
    <x v="1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7"/>
    <x v="3"/>
    <x v="1"/>
    <s v="DCS AMMONIA-UTILITIES"/>
    <m/>
    <m/>
    <m/>
    <s v="O1011207"/>
    <n v="17"/>
    <m/>
    <s v=""/>
    <s v="00-Common"/>
    <s v=""/>
    <s v=""/>
    <s v=""/>
    <m/>
    <s v=""/>
    <s v=""/>
    <m/>
    <s v=""/>
    <s v="TS-P-01:6/_x000a_O1011207:17A"/>
  </r>
  <r>
    <s v="01"/>
    <m/>
    <s v="Сигнал"/>
    <s v="17-M -0025LP -A"/>
    <s v="17XYSTM025LPA"/>
    <s v="00"/>
    <s v="Neutralization pump 17-L-022-P-025A"/>
    <s v="L022P025A ПУСК"/>
    <s v="Motor Start command"/>
    <s v="4124-FY-VD-BD17617L02200002_SH.7"/>
    <x v="23"/>
    <s v="DCS_DO_03"/>
    <m/>
    <x v="181"/>
    <x v="8"/>
    <x v="31"/>
    <x v="6"/>
    <x v="18"/>
    <x v="2"/>
    <x v="2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8"/>
    <x v="3"/>
    <x v="1"/>
    <s v="DCS AMMONIA-UTILITIES"/>
    <m/>
    <m/>
    <m/>
    <s v="O1011207"/>
    <n v="18"/>
    <m/>
    <s v=""/>
    <s v="00-Common"/>
    <s v=""/>
    <s v=""/>
    <s v=""/>
    <m/>
    <s v=""/>
    <s v=""/>
    <m/>
    <s v=""/>
    <s v="TS-P-01:8/_x000a_O1011207:18A"/>
  </r>
  <r>
    <s v="01"/>
    <m/>
    <s v="Сигнал"/>
    <s v="17-M -131    -A"/>
    <s v="17XYSPM131A"/>
    <s v="00"/>
    <s v="Safety Shower Pump 17-P-131A"/>
    <s v="17-P-131A ОСТАНОВ"/>
    <s v="Motor Stop command"/>
    <s v="4124-GG-VD-BD17217P131151"/>
    <x v="23"/>
    <s v="DCS_DO_03"/>
    <m/>
    <x v="181"/>
    <x v="8"/>
    <x v="32"/>
    <x v="6"/>
    <x v="18"/>
    <x v="3"/>
    <x v="3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19"/>
    <x v="3"/>
    <x v="1"/>
    <s v="DCS AMMONIA-UTILITIES"/>
    <m/>
    <m/>
    <m/>
    <s v="O1011207"/>
    <n v="19"/>
    <m/>
    <s v=""/>
    <s v="00-Common"/>
    <s v=""/>
    <s v=""/>
    <s v=""/>
    <m/>
    <s v=""/>
    <s v=""/>
    <m/>
    <s v=""/>
    <s v="TS-P-01:10/_x000a_O1011207:19A"/>
  </r>
  <r>
    <s v="01"/>
    <m/>
    <s v="Сигнал"/>
    <s v="17-M -131    -A"/>
    <s v="17XYSTM131A"/>
    <s v="00"/>
    <s v="Safety Shower Pump 17-P-131A"/>
    <s v="17-P-131A ПУСК"/>
    <s v="Motor Start command"/>
    <s v="4124-GG-VD-BD17217P131151"/>
    <x v="23"/>
    <s v="DCS_DO_03"/>
    <m/>
    <x v="181"/>
    <x v="8"/>
    <x v="33"/>
    <x v="6"/>
    <x v="18"/>
    <x v="4"/>
    <x v="4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0"/>
    <x v="3"/>
    <x v="1"/>
    <s v="DCS AMMONIA-UTILITIES"/>
    <m/>
    <m/>
    <m/>
    <s v="O1011207"/>
    <n v="20"/>
    <m/>
    <s v=""/>
    <s v="00-Common"/>
    <s v=""/>
    <s v=""/>
    <s v=""/>
    <m/>
    <s v=""/>
    <s v=""/>
    <m/>
    <s v=""/>
    <s v="TS-P-01:12/_x000a_O1011207:20A"/>
  </r>
  <r>
    <s v="01"/>
    <m/>
    <s v="Сигнал"/>
    <s v="17-M -131    -B"/>
    <s v="17XYSPM131B"/>
    <s v="00"/>
    <s v="Safety Shower Pump 17-P-131B"/>
    <s v="17-P-131B ОСТАНОВ"/>
    <s v="Motor Stop command"/>
    <s v="4124-GG-VD-BD17217P131151"/>
    <x v="23"/>
    <s v="DCS_DO_03"/>
    <m/>
    <x v="181"/>
    <x v="8"/>
    <x v="34"/>
    <x v="6"/>
    <x v="18"/>
    <x v="6"/>
    <x v="6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1"/>
    <x v="3"/>
    <x v="1"/>
    <s v="DCS AMMONIA-UTILITIES"/>
    <m/>
    <m/>
    <m/>
    <s v="O1011207"/>
    <n v="21"/>
    <m/>
    <s v=""/>
    <s v="00-Common"/>
    <s v=""/>
    <s v=""/>
    <s v=""/>
    <m/>
    <s v=""/>
    <s v=""/>
    <m/>
    <s v=""/>
    <s v="TS-P-01:14/_x000a_O1011207:21A"/>
  </r>
  <r>
    <s v="01"/>
    <m/>
    <s v="Сигнал"/>
    <s v="17-M -131    -B"/>
    <s v="17XYSTM131B"/>
    <s v="00"/>
    <s v="Safety Shower Pump 17-P-131B"/>
    <s v="17-P-131B ПУСК"/>
    <s v="Motor Start command"/>
    <s v="4124-GG-VD-BD17217P131151"/>
    <x v="23"/>
    <s v="DCS_DO_03"/>
    <m/>
    <x v="181"/>
    <x v="8"/>
    <x v="35"/>
    <x v="6"/>
    <x v="18"/>
    <x v="7"/>
    <x v="7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2"/>
    <x v="3"/>
    <x v="1"/>
    <s v="DCS AMMONIA-UTILITIES"/>
    <m/>
    <m/>
    <m/>
    <s v="O1011207"/>
    <n v="22"/>
    <m/>
    <s v=""/>
    <s v="00-Common"/>
    <s v=""/>
    <s v=""/>
    <s v=""/>
    <m/>
    <s v=""/>
    <s v=""/>
    <m/>
    <s v=""/>
    <s v="TS-P-01:16/_x000a_O1011207:22A"/>
  </r>
  <r>
    <s v="01"/>
    <m/>
    <s v="Сигнал"/>
    <s v="17-M -131    -C"/>
    <s v="17XYSPM131C"/>
    <s v="00"/>
    <s v="Safety Shower Pump 17-P-131C"/>
    <s v="17-P-131C ОСТАНОВ"/>
    <s v="Motor Stop command"/>
    <s v="4124-XZ-DM-21713001"/>
    <x v="23"/>
    <s v="DCS_DO_03"/>
    <m/>
    <x v="181"/>
    <x v="8"/>
    <x v="36"/>
    <x v="6"/>
    <x v="18"/>
    <x v="10"/>
    <x v="10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3"/>
    <x v="3"/>
    <x v="1"/>
    <s v="DCS AMMONIA-UTILITIES"/>
    <m/>
    <m/>
    <m/>
    <s v="O1011207"/>
    <n v="23"/>
    <m/>
    <s v=""/>
    <s v="00-Common"/>
    <s v=""/>
    <s v=""/>
    <s v=""/>
    <m/>
    <s v=""/>
    <s v=""/>
    <m/>
    <s v=""/>
    <s v="TS-P-01:18/_x000a_O1011207:23A"/>
  </r>
  <r>
    <s v="01"/>
    <m/>
    <s v="Сигнал"/>
    <s v="17-M -131    -C"/>
    <s v="17XYSTM131C"/>
    <s v="00"/>
    <s v="Safety Shower Pump 17-P-131C"/>
    <s v="17-P-131C ПУСК"/>
    <s v="Motor Start command"/>
    <s v="4124-XZ-DM-21713001"/>
    <x v="23"/>
    <s v="DCS_DO_03"/>
    <m/>
    <x v="181"/>
    <x v="8"/>
    <x v="37"/>
    <x v="6"/>
    <x v="18"/>
    <x v="11"/>
    <x v="2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4"/>
    <x v="3"/>
    <x v="1"/>
    <s v="DCS AMMONIA-UTILITIES"/>
    <m/>
    <m/>
    <m/>
    <s v="O1011207"/>
    <n v="24"/>
    <m/>
    <s v=""/>
    <s v="00-Common"/>
    <s v=""/>
    <s v=""/>
    <s v=""/>
    <m/>
    <s v=""/>
    <s v=""/>
    <m/>
    <s v=""/>
    <s v="TS-P-01:20/_x000a_O1011207:24A"/>
  </r>
  <r>
    <s v="01"/>
    <m/>
    <s v="Сигнал"/>
    <s v="17-M -0002LK -A"/>
    <s v="17XYSPM002LKA"/>
    <s v="00"/>
    <s v="Mixed Bed Air Blower 17-L-022-K-002A"/>
    <s v="17L022K002A ОСТАНОВ"/>
    <s v="Motor Stop command"/>
    <s v="4124-FY-VD-BD17617L02200002_SH.3"/>
    <x v="23"/>
    <s v="DCS_DO_03"/>
    <m/>
    <x v="182"/>
    <x v="8"/>
    <x v="28"/>
    <x v="6"/>
    <x v="16"/>
    <x v="5"/>
    <x v="5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5"/>
    <x v="3"/>
    <x v="1"/>
    <s v="DCS AMMONIA-UTILITIES"/>
    <m/>
    <m/>
    <m/>
    <s v="O1011207"/>
    <n v="25"/>
    <m/>
    <s v=""/>
    <s v="00-Common"/>
    <s v=""/>
    <s v=""/>
    <s v=""/>
    <m/>
    <s v=""/>
    <s v=""/>
    <m/>
    <s v=""/>
    <s v="TS-P-02:2/_x000a_O1011207:25A"/>
  </r>
  <r>
    <s v="01"/>
    <m/>
    <s v="Сигнал"/>
    <s v="17-M -0002LK -A"/>
    <s v="17XYSTM002LKA"/>
    <s v="00"/>
    <s v="Mixed Bed Air Blower 17-L-022-K-002A"/>
    <s v="17L022K002A ПУСК"/>
    <s v="Motor Start command"/>
    <s v="4124-FY-VD-BD17617L02200002_SH.3"/>
    <x v="23"/>
    <s v="DCS_DO_03"/>
    <m/>
    <x v="182"/>
    <x v="8"/>
    <x v="29"/>
    <x v="6"/>
    <x v="16"/>
    <x v="0"/>
    <x v="0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6"/>
    <x v="3"/>
    <x v="1"/>
    <s v="DCS AMMONIA-UTILITIES"/>
    <m/>
    <m/>
    <m/>
    <s v="O1011207"/>
    <n v="26"/>
    <m/>
    <s v=""/>
    <s v="00-Common"/>
    <s v=""/>
    <s v=""/>
    <s v=""/>
    <m/>
    <s v=""/>
    <s v=""/>
    <m/>
    <s v=""/>
    <s v="TS-P-02:4/_x000a_O1011207:26A"/>
  </r>
  <r>
    <s v="01"/>
    <m/>
    <s v="Сигнал"/>
    <s v="17-M -0002LK -B"/>
    <s v="17XYSPM002LKB"/>
    <s v="00"/>
    <s v="Mixed Bed Air Blower 17-L-022-K-002B"/>
    <s v="17L022K002B ОСТАНОВ"/>
    <s v="Motor Stop command"/>
    <s v="4124-FY-VD-BD17617L02200002_SH.3"/>
    <x v="23"/>
    <s v="DCS_DO_03"/>
    <m/>
    <x v="182"/>
    <x v="8"/>
    <x v="30"/>
    <x v="6"/>
    <x v="16"/>
    <x v="1"/>
    <x v="1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7"/>
    <x v="3"/>
    <x v="1"/>
    <s v="DCS AMMONIA-UTILITIES"/>
    <m/>
    <m/>
    <m/>
    <s v="O1011207"/>
    <n v="27"/>
    <m/>
    <s v=""/>
    <s v="00-Common"/>
    <s v=""/>
    <s v=""/>
    <s v=""/>
    <m/>
    <s v=""/>
    <s v=""/>
    <m/>
    <s v=""/>
    <s v="TS-P-02:6/_x000a_O1011207:27A"/>
  </r>
  <r>
    <s v="01"/>
    <m/>
    <s v="Сигнал"/>
    <s v="17-M -0002LK -B"/>
    <s v="17XYSTM002LKB"/>
    <s v="00"/>
    <s v="Mixed Bed Air Blower 17-L-022-K-002B"/>
    <s v="17L022K002B ПУСК"/>
    <s v="Motor Start command"/>
    <s v="4124-FY-VD-BD17617L02200002_SH.3"/>
    <x v="23"/>
    <s v="DCS_DO_03"/>
    <m/>
    <x v="182"/>
    <x v="8"/>
    <x v="31"/>
    <x v="6"/>
    <x v="16"/>
    <x v="2"/>
    <x v="2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8"/>
    <x v="3"/>
    <x v="1"/>
    <s v="DCS AMMONIA-UTILITIES"/>
    <m/>
    <m/>
    <m/>
    <s v="O1011207"/>
    <n v="28"/>
    <m/>
    <s v=""/>
    <s v="00-Common"/>
    <s v=""/>
    <s v=""/>
    <s v=""/>
    <m/>
    <s v=""/>
    <s v=""/>
    <m/>
    <s v=""/>
    <s v="TS-P-02:8/_x000a_O1011207:28A"/>
  </r>
  <r>
    <s v="01"/>
    <m/>
    <s v="Сигнал"/>
    <s v="17-M -0026LP -B"/>
    <s v="17XYSPM026LPB"/>
    <s v="00"/>
    <s v="NaOH unloading pump 17-L-022-P-026B"/>
    <s v="L022P026B ОСТАНОВ"/>
    <s v="Motor Stop command"/>
    <s v="4124-FY-VD-BD17617L02200002_SH.6"/>
    <x v="23"/>
    <s v="DCS_DO_03"/>
    <m/>
    <x v="182"/>
    <x v="8"/>
    <x v="32"/>
    <x v="6"/>
    <x v="16"/>
    <x v="3"/>
    <x v="3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29"/>
    <x v="3"/>
    <x v="1"/>
    <s v="DCS AMMONIA-UTILITIES"/>
    <m/>
    <m/>
    <m/>
    <s v="O1011207"/>
    <n v="29"/>
    <m/>
    <s v=""/>
    <s v="00-Common"/>
    <s v=""/>
    <s v=""/>
    <s v=""/>
    <m/>
    <s v=""/>
    <s v=""/>
    <m/>
    <s v=""/>
    <s v="TS-P-02:10/_x000a_O1011207:29A"/>
  </r>
  <r>
    <s v="01"/>
    <m/>
    <s v="Сигнал"/>
    <s v="17-M -0026LP -B"/>
    <s v="17XYSTM026LPB"/>
    <s v="00"/>
    <s v="NaOH unloading pump 17-L-022-P-026B"/>
    <s v="L022P026B ПУСК"/>
    <s v="Motor Start command"/>
    <s v="4124-FY-VD-BD17617L02200002_SH.6"/>
    <x v="23"/>
    <s v="DCS_DO_03"/>
    <m/>
    <x v="182"/>
    <x v="8"/>
    <x v="33"/>
    <x v="6"/>
    <x v="16"/>
    <x v="4"/>
    <x v="4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30"/>
    <x v="3"/>
    <x v="1"/>
    <s v="DCS AMMONIA-UTILITIES"/>
    <m/>
    <m/>
    <m/>
    <s v="O1011207"/>
    <n v="30"/>
    <m/>
    <s v=""/>
    <s v="00-Common"/>
    <s v=""/>
    <s v=""/>
    <s v=""/>
    <m/>
    <s v=""/>
    <s v=""/>
    <m/>
    <s v=""/>
    <s v="TS-P-02:12/_x000a_O1011207:30A"/>
  </r>
  <r>
    <s v="01"/>
    <m/>
    <s v="Сигнал"/>
    <s v="17-M -0027LP -B"/>
    <s v="17XYSPM027LPB"/>
    <s v="00"/>
    <s v="NaOH unloading pump 17-L-022-P-027B"/>
    <s v="L022P027B ОСТАНОВ"/>
    <s v="Motor Stop command"/>
    <s v="4124-FY-VD-BD17617L02200002_SH.6"/>
    <x v="23"/>
    <s v="DCS_DO_03"/>
    <m/>
    <x v="182"/>
    <x v="8"/>
    <x v="34"/>
    <x v="6"/>
    <x v="16"/>
    <x v="6"/>
    <x v="6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31"/>
    <x v="3"/>
    <x v="1"/>
    <s v="DCS AMMONIA-UTILITIES"/>
    <m/>
    <m/>
    <m/>
    <s v="O1011207"/>
    <n v="31"/>
    <m/>
    <s v=""/>
    <s v="00-Common"/>
    <s v=""/>
    <s v=""/>
    <s v=""/>
    <m/>
    <s v=""/>
    <s v=""/>
    <m/>
    <s v=""/>
    <s v="TS-P-02:14/_x000a_O1011207:31A"/>
  </r>
  <r>
    <s v="01"/>
    <m/>
    <s v="Сигнал"/>
    <s v="17-M -0027LP -B"/>
    <s v="17XYSTM027LPB"/>
    <s v="00"/>
    <s v="NaOH unloading pump 17-L-022-P-027B"/>
    <s v="L022P027B ПУСК"/>
    <s v="Motor Start command"/>
    <s v="4124-FY-VD-BD17617L02200002_SH.6"/>
    <x v="23"/>
    <s v="DCS_DO_03"/>
    <m/>
    <x v="182"/>
    <x v="8"/>
    <x v="35"/>
    <x v="6"/>
    <x v="16"/>
    <x v="7"/>
    <x v="7"/>
    <x v="0"/>
    <x v="9"/>
    <x v="3"/>
    <s v=""/>
    <s v=""/>
    <s v="O1011207"/>
    <s v="TUA711-DIO32"/>
    <s v="17-SC-DCS-002/O1011207/ 17-MC-DCS-004"/>
    <s v="DB37-*m"/>
    <x v="1"/>
    <s v="CPO101"/>
    <n v="1"/>
    <x v="2"/>
    <x v="75"/>
    <x v="7"/>
    <n v="32"/>
    <x v="3"/>
    <x v="1"/>
    <s v="DCS AMMONIA-UTILITIES"/>
    <m/>
    <m/>
    <m/>
    <s v="O1011207"/>
    <n v="32"/>
    <m/>
    <s v=""/>
    <s v="00-Common"/>
    <s v=""/>
    <s v=""/>
    <s v=""/>
    <m/>
    <s v=""/>
    <s v=""/>
    <m/>
    <s v=""/>
    <s v="TS-P-02:16/_x000a_O1011207:32A"/>
  </r>
  <r>
    <s v="01"/>
    <m/>
    <s v="Сигнал"/>
    <s v="17-M -0024LP -B"/>
    <s v="17XYSPM024LPB"/>
    <s v="00"/>
    <s v="Neutralization pump 17-L-022-P-024B"/>
    <s v="L022P024B ОСТАНОВ"/>
    <s v="Motor Stop command"/>
    <s v="4124-FY-VD-BD17617L02200002_SH.7"/>
    <x v="23"/>
    <s v="DCS_DO_03"/>
    <m/>
    <x v="182"/>
    <x v="8"/>
    <x v="36"/>
    <x v="6"/>
    <x v="16"/>
    <x v="10"/>
    <x v="10"/>
    <x v="0"/>
    <x v="9"/>
    <x v="3"/>
    <s v=""/>
    <s v=""/>
    <s v="O1011208"/>
    <s v="TUA711-DIO32"/>
    <s v="17-SC-DCS-002/O1011208/ 17-MC-DCS-004"/>
    <s v="DB37-*m"/>
    <x v="1"/>
    <s v="CPO101"/>
    <n v="1"/>
    <x v="2"/>
    <x v="76"/>
    <x v="8"/>
    <n v="1"/>
    <x v="3"/>
    <x v="1"/>
    <s v="DCS AMMONIA-UTILITIES"/>
    <m/>
    <m/>
    <m/>
    <s v="O1011208"/>
    <n v="1"/>
    <m/>
    <s v=""/>
    <s v="00-Common"/>
    <s v=""/>
    <s v=""/>
    <s v=""/>
    <m/>
    <s v=""/>
    <s v=""/>
    <m/>
    <s v=""/>
    <s v="TS-P-02:18/_x000a_O1011208:1A"/>
  </r>
  <r>
    <s v="01"/>
    <m/>
    <s v="Сигнал"/>
    <s v="17-M -0024LP -B"/>
    <s v="17XYSTM024LPB"/>
    <s v="00"/>
    <s v="Neutralization pump 17-L-022-P-024B"/>
    <s v="L022P024B ПУСК"/>
    <s v="Motor Start command"/>
    <s v="4124-FY-VD-BD17617L02200002_SH.7"/>
    <x v="23"/>
    <s v="DCS_DO_03"/>
    <m/>
    <x v="182"/>
    <x v="8"/>
    <x v="37"/>
    <x v="6"/>
    <x v="16"/>
    <x v="11"/>
    <x v="25"/>
    <x v="0"/>
    <x v="9"/>
    <x v="3"/>
    <s v=""/>
    <s v=""/>
    <s v="O1011208"/>
    <s v="TUA711-DIO32"/>
    <s v="17-SC-DCS-002/O1011208/ 17-MC-DCS-004"/>
    <s v="DB37-*m"/>
    <x v="1"/>
    <s v="CPO101"/>
    <n v="1"/>
    <x v="2"/>
    <x v="76"/>
    <x v="8"/>
    <n v="2"/>
    <x v="3"/>
    <x v="1"/>
    <s v="DCS AMMONIA-UTILITIES"/>
    <m/>
    <m/>
    <m/>
    <s v="O1011208"/>
    <n v="2"/>
    <m/>
    <s v=""/>
    <s v="00-Common"/>
    <s v=""/>
    <s v=""/>
    <s v=""/>
    <m/>
    <s v=""/>
    <s v=""/>
    <m/>
    <s v=""/>
    <s v="TS-P-02:20/_x000a_O1011208:2A"/>
  </r>
  <r>
    <s v="01"/>
    <m/>
    <s v="Сигнал"/>
    <s v="17-M -0025LP -B"/>
    <s v="17XYSPM025LPB"/>
    <s v="00"/>
    <s v="Neutralization pump 17-L-022-P-025B"/>
    <s v="L022P025B ОСТАНОВ"/>
    <s v="Motor Stop command"/>
    <s v="4124-FY-VD-BD17617L02200002_SH.7"/>
    <x v="23"/>
    <s v="DCS_DO_03"/>
    <m/>
    <x v="182"/>
    <x v="8"/>
    <x v="38"/>
    <x v="6"/>
    <x v="16"/>
    <x v="12"/>
    <x v="12"/>
    <x v="0"/>
    <x v="9"/>
    <x v="3"/>
    <s v=""/>
    <s v=""/>
    <s v="O1011208"/>
    <s v="TUA711-DIO32"/>
    <s v="17-SC-DCS-002/O1011208/ 17-MC-DCS-004"/>
    <s v="DB37-*m"/>
    <x v="1"/>
    <s v="CPO101"/>
    <n v="1"/>
    <x v="2"/>
    <x v="76"/>
    <x v="8"/>
    <n v="3"/>
    <x v="3"/>
    <x v="1"/>
    <s v="DCS AMMONIA-UTILITIES"/>
    <m/>
    <m/>
    <m/>
    <s v="O1011208"/>
    <n v="3"/>
    <m/>
    <s v=""/>
    <s v="00-Common"/>
    <s v=""/>
    <s v=""/>
    <s v=""/>
    <m/>
    <s v=""/>
    <s v=""/>
    <m/>
    <s v=""/>
    <s v="TS-P-02:22/_x000a_O1011208:3A"/>
  </r>
  <r>
    <s v="01"/>
    <m/>
    <s v="Сигнал"/>
    <s v="17-M -0025LP -B"/>
    <s v="17XYSTM025LPB"/>
    <s v="00"/>
    <s v="Neutralization pump 17-L-022-P-025B"/>
    <s v="L022P025B ПУСК"/>
    <s v="Motor Start command"/>
    <s v="4124-FY-VD-BD17617L02200002_SH.7"/>
    <x v="23"/>
    <s v="DCS_DO_03"/>
    <m/>
    <x v="182"/>
    <x v="8"/>
    <x v="39"/>
    <x v="6"/>
    <x v="16"/>
    <x v="13"/>
    <x v="13"/>
    <x v="0"/>
    <x v="9"/>
    <x v="3"/>
    <s v=""/>
    <s v=""/>
    <s v="O1011208"/>
    <s v="TUA711-DIO32"/>
    <s v="17-SC-DCS-002/O1011208/ 17-MC-DCS-004"/>
    <s v="DB37-*m"/>
    <x v="1"/>
    <s v="CPO101"/>
    <n v="1"/>
    <x v="2"/>
    <x v="76"/>
    <x v="8"/>
    <n v="4"/>
    <x v="3"/>
    <x v="1"/>
    <s v="DCS AMMONIA-UTILITIES"/>
    <m/>
    <m/>
    <m/>
    <s v="O1011208"/>
    <n v="4"/>
    <m/>
    <s v=""/>
    <s v="00-Common"/>
    <s v=""/>
    <s v=""/>
    <s v=""/>
    <m/>
    <s v=""/>
    <s v=""/>
    <m/>
    <s v=""/>
    <s v="TS-P-02:24/_x000a_O1011208:4A"/>
  </r>
  <r>
    <s v="01"/>
    <m/>
    <s v="Сигнал"/>
    <s v="17-M -072L   -A  "/>
    <s v="17XYSPM072LA"/>
    <s v="00"/>
    <s v="ROTARY FILTER MOTOR 17-L-072-A"/>
    <s v="17-L-072-A ОСТАНОВ"/>
    <s v="Motor Stop command"/>
    <s v="4124-GF-VD-BD17717L072003"/>
    <x v="23"/>
    <s v="DCS_DO_03"/>
    <m/>
    <x v="183"/>
    <x v="9"/>
    <x v="28"/>
    <x v="6"/>
    <x v="21"/>
    <x v="5"/>
    <x v="5"/>
    <x v="0"/>
    <x v="10"/>
    <x v="3"/>
    <s v=""/>
    <s v=""/>
    <s v="O1011208"/>
    <s v="TUA711-DIO32"/>
    <s v="17-SC-DCS-002/O1011208/ 17-MC-DCS-004"/>
    <s v="DB37-*m"/>
    <x v="1"/>
    <s v="CPO101"/>
    <n v="1"/>
    <x v="2"/>
    <x v="76"/>
    <x v="8"/>
    <n v="5"/>
    <x v="3"/>
    <x v="1"/>
    <s v="DCS AMMONIA-UTILITIES"/>
    <m/>
    <m/>
    <m/>
    <s v="O1011208"/>
    <n v="5"/>
    <m/>
    <s v=""/>
    <s v="00-Common"/>
    <s v=""/>
    <s v=""/>
    <s v=""/>
    <m/>
    <s v=""/>
    <s v=""/>
    <m/>
    <s v=""/>
    <s v="TS-P-07:2/_x000a_O1011208:5A"/>
  </r>
  <r>
    <s v="01"/>
    <m/>
    <s v="Сигнал"/>
    <s v="17-M -072L   -A  "/>
    <s v="17XYSTM072LA"/>
    <s v="00"/>
    <s v="ROTARY FILTER MOTOR 17-L-072-A"/>
    <s v="17-L-072-A  ПУСК"/>
    <s v="Motor Start command"/>
    <s v="4124-GF-VD-BD17717L072003"/>
    <x v="23"/>
    <s v="DCS_DO_03"/>
    <m/>
    <x v="183"/>
    <x v="9"/>
    <x v="29"/>
    <x v="6"/>
    <x v="21"/>
    <x v="0"/>
    <x v="0"/>
    <x v="0"/>
    <x v="10"/>
    <x v="3"/>
    <s v=""/>
    <s v=""/>
    <s v="O1011208"/>
    <s v="TUA711-DIO32"/>
    <s v="17-SC-DCS-002/O1011208/ 17-MC-DCS-004"/>
    <s v="DB37-*m"/>
    <x v="1"/>
    <s v="CPO101"/>
    <n v="1"/>
    <x v="2"/>
    <x v="76"/>
    <x v="8"/>
    <n v="6"/>
    <x v="3"/>
    <x v="1"/>
    <s v="DCS AMMONIA-UTILITIES"/>
    <m/>
    <m/>
    <m/>
    <s v="O1011208"/>
    <n v="6"/>
    <m/>
    <s v=""/>
    <s v="00-Common"/>
    <s v=""/>
    <s v=""/>
    <s v=""/>
    <m/>
    <s v=""/>
    <s v=""/>
    <m/>
    <s v=""/>
    <s v="TS-P-07:4/_x000a_O1011208:6A"/>
  </r>
  <r>
    <s v="01"/>
    <m/>
    <s v="Сигнал"/>
    <s v="17-M -072L   -B  "/>
    <s v="17XYSPM072LB"/>
    <s v="00"/>
    <s v="ROTARY FILTER MOTOR 17-L-072-B"/>
    <s v="17-L-072-B ОСТАНОВ"/>
    <s v="Motor Stop command"/>
    <s v="4124-GF-VD-BD17717L072003"/>
    <x v="23"/>
    <s v="DCS_DO_03"/>
    <m/>
    <x v="183"/>
    <x v="9"/>
    <x v="30"/>
    <x v="6"/>
    <x v="21"/>
    <x v="1"/>
    <x v="1"/>
    <x v="0"/>
    <x v="10"/>
    <x v="3"/>
    <s v=""/>
    <s v=""/>
    <s v="O1011208"/>
    <s v="TUA711-DIO32"/>
    <s v="17-SC-DCS-002/O1011208/ 17-MC-DCS-004"/>
    <s v="DB37-*m"/>
    <x v="1"/>
    <s v="CPO101"/>
    <n v="1"/>
    <x v="2"/>
    <x v="76"/>
    <x v="8"/>
    <n v="7"/>
    <x v="3"/>
    <x v="1"/>
    <s v="DCS AMMONIA-UTILITIES"/>
    <m/>
    <m/>
    <m/>
    <s v="O1011208"/>
    <n v="7"/>
    <m/>
    <s v=""/>
    <s v="00-Common"/>
    <s v=""/>
    <s v=""/>
    <s v=""/>
    <m/>
    <s v=""/>
    <s v=""/>
    <m/>
    <s v=""/>
    <s v="TS-P-07:6/_x000a_O1011208:7A"/>
  </r>
  <r>
    <s v="01"/>
    <m/>
    <s v="Сигнал"/>
    <s v="17-M -072L   -B  "/>
    <s v="17XYSTM072LB"/>
    <s v="00"/>
    <s v="ROTARY FILTER MOTOR 17-L-072-B"/>
    <s v="17-L-072-B  ПУСК"/>
    <s v="Motor Start command"/>
    <s v="4124-GF-VD-BD17717L072003"/>
    <x v="23"/>
    <s v="DCS_DO_03"/>
    <m/>
    <x v="183"/>
    <x v="9"/>
    <x v="31"/>
    <x v="6"/>
    <x v="21"/>
    <x v="2"/>
    <x v="2"/>
    <x v="0"/>
    <x v="10"/>
    <x v="3"/>
    <s v=""/>
    <s v=""/>
    <s v="O1011208"/>
    <s v="TUA711-DIO32"/>
    <s v="17-SC-DCS-002/O1011208/ 17-MC-DCS-004"/>
    <s v="DB37-*m"/>
    <x v="1"/>
    <s v="CPO101"/>
    <n v="1"/>
    <x v="2"/>
    <x v="76"/>
    <x v="8"/>
    <n v="8"/>
    <x v="3"/>
    <x v="1"/>
    <s v="DCS AMMONIA-UTILITIES"/>
    <m/>
    <m/>
    <m/>
    <s v="O1011208"/>
    <n v="8"/>
    <m/>
    <s v=""/>
    <s v="00-Common"/>
    <s v=""/>
    <s v=""/>
    <s v=""/>
    <m/>
    <s v=""/>
    <s v=""/>
    <m/>
    <s v=""/>
    <s v="TS-P-07:8/_x000a_O1011208:8A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9"/>
    <x v="3"/>
    <x v="1"/>
    <s v="DCS AMMONIA-UTILITIES"/>
    <m/>
    <m/>
    <m/>
    <s v="O1011208"/>
    <n v="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0"/>
    <x v="3"/>
    <x v="1"/>
    <s v="DCS AMMONIA-UTILITIES"/>
    <m/>
    <m/>
    <m/>
    <s v="O1011208"/>
    <n v="1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1"/>
    <x v="3"/>
    <x v="1"/>
    <s v="DCS AMMONIA-UTILITIES"/>
    <m/>
    <m/>
    <m/>
    <s v="O1011208"/>
    <n v="1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2"/>
    <x v="3"/>
    <x v="1"/>
    <s v="DCS AMMONIA-UTILITIES"/>
    <m/>
    <m/>
    <m/>
    <s v="O1011208"/>
    <n v="1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3"/>
    <x v="3"/>
    <x v="1"/>
    <s v="DCS AMMONIA-UTILITIES"/>
    <m/>
    <m/>
    <m/>
    <s v="O1011208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4"/>
    <x v="3"/>
    <x v="1"/>
    <s v="DCS AMMONIA-UTILITIES"/>
    <m/>
    <m/>
    <m/>
    <s v="O1011208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5"/>
    <x v="3"/>
    <x v="1"/>
    <s v="DCS AMMONIA-UTILITIES"/>
    <m/>
    <m/>
    <m/>
    <s v="O1011208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6"/>
    <x v="3"/>
    <x v="1"/>
    <s v="DCS AMMONIA-UTILITIES"/>
    <m/>
    <m/>
    <m/>
    <s v="O1011208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7"/>
    <x v="3"/>
    <x v="1"/>
    <s v="DCS AMMONIA-UTILITIES"/>
    <m/>
    <m/>
    <m/>
    <s v="O1011208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8"/>
    <x v="3"/>
    <x v="1"/>
    <s v="DCS AMMONIA-UTILITIES"/>
    <m/>
    <m/>
    <m/>
    <s v="O1011208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19"/>
    <x v="3"/>
    <x v="1"/>
    <s v="DCS AMMONIA-UTILITIES"/>
    <m/>
    <m/>
    <m/>
    <s v="O1011208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0"/>
    <x v="3"/>
    <x v="1"/>
    <s v="DCS AMMONIA-UTILITIES"/>
    <m/>
    <m/>
    <m/>
    <s v="O1011208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1"/>
    <x v="3"/>
    <x v="1"/>
    <s v="DCS AMMONIA-UTILITIES"/>
    <m/>
    <m/>
    <m/>
    <s v="O1011208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2"/>
    <x v="3"/>
    <x v="1"/>
    <s v="DCS AMMONIA-UTILITIES"/>
    <m/>
    <m/>
    <m/>
    <s v="O1011208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3"/>
    <x v="3"/>
    <x v="1"/>
    <s v="DCS AMMONIA-UTILITIES"/>
    <m/>
    <m/>
    <m/>
    <s v="O1011208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4"/>
    <x v="3"/>
    <x v="1"/>
    <s v="DCS AMMONIA-UTILITIES"/>
    <m/>
    <m/>
    <m/>
    <s v="O1011208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5"/>
    <x v="3"/>
    <x v="1"/>
    <s v="DCS AMMONIA-UTILITIES"/>
    <m/>
    <m/>
    <m/>
    <s v="O1011208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6"/>
    <x v="3"/>
    <x v="1"/>
    <s v="DCS AMMONIA-UTILITIES"/>
    <m/>
    <m/>
    <m/>
    <s v="O1011208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7"/>
    <x v="3"/>
    <x v="1"/>
    <s v="DCS AMMONIA-UTILITIES"/>
    <m/>
    <m/>
    <m/>
    <s v="O1011208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8"/>
    <x v="3"/>
    <x v="1"/>
    <s v="DCS AMMONIA-UTILITIES"/>
    <m/>
    <m/>
    <m/>
    <s v="O1011208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29"/>
    <x v="3"/>
    <x v="1"/>
    <s v="DCS AMMONIA-UTILITIES"/>
    <m/>
    <m/>
    <m/>
    <s v="O1011208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30"/>
    <x v="3"/>
    <x v="1"/>
    <s v="DCS AMMONIA-UTILITIES"/>
    <m/>
    <m/>
    <m/>
    <s v="O1011208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31"/>
    <x v="3"/>
    <x v="1"/>
    <s v="DCS AMMONIA-UTILITIES"/>
    <m/>
    <m/>
    <m/>
    <s v="O1011208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3"/>
    <s v="DCS_DO_03"/>
    <m/>
    <x v="6"/>
    <x v="4"/>
    <x v="8"/>
    <x v="6"/>
    <x v="6"/>
    <x v="8"/>
    <x v="8"/>
    <x v="1"/>
    <x v="5"/>
    <x v="3"/>
    <s v=""/>
    <s v=""/>
    <s v="O1011208"/>
    <s v="TUA711-DIO32"/>
    <s v="17-SC-DCS-002/O1011208/ 17-MC-DCS-004"/>
    <s v="DB37-*m"/>
    <x v="1"/>
    <s v="CPO101"/>
    <n v="1"/>
    <x v="2"/>
    <x v="76"/>
    <x v="8"/>
    <n v="32"/>
    <x v="3"/>
    <x v="1"/>
    <s v="DCS AMMONIA-UTILITIES"/>
    <m/>
    <m/>
    <m/>
    <s v="O1011208"/>
    <n v="32"/>
    <m/>
    <s v=""/>
    <m/>
    <s v=""/>
    <s v=""/>
    <s v=""/>
    <m/>
    <s v=""/>
    <s v=""/>
    <m/>
    <s v=""/>
    <s v=""/>
  </r>
  <r>
    <s v="01"/>
    <m/>
    <s v="Сигнал"/>
    <s v="17-M -0001LK -A"/>
    <s v="17XYSPM001LKA"/>
    <s v="00"/>
    <s v="Mixed Bed Air Blower 17-L-022-K-001A"/>
    <s v="17L022K001A ОСТАНОВ"/>
    <s v="Motor Stop command"/>
    <s v="4124-FY-VD-BD17617L02200002_SH.3"/>
    <x v="23"/>
    <s v="DCS_DO_03"/>
    <m/>
    <x v="184"/>
    <x v="8"/>
    <x v="28"/>
    <x v="3"/>
    <x v="31"/>
    <x v="5"/>
    <x v="5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"/>
    <x v="3"/>
    <x v="1"/>
    <s v="DCS AMMONIA-UTILITIES"/>
    <m/>
    <m/>
    <m/>
    <s v="O1011209"/>
    <n v="1"/>
    <m/>
    <s v=""/>
    <s v="00-Common"/>
    <s v=""/>
    <s v=""/>
    <s v=""/>
    <m/>
    <s v=""/>
    <s v=""/>
    <m/>
    <s v=""/>
    <s v="TS-H-01:2/_x000a_O1011209:1A"/>
  </r>
  <r>
    <s v="01"/>
    <m/>
    <s v="Сигнал"/>
    <s v="17-M -0001LK -A"/>
    <s v="17XYSTM001LKA"/>
    <s v="00"/>
    <s v="Mixed Bed Air Blower 17-L-022-K-001A"/>
    <s v="17L022K001A ПУСК"/>
    <s v="Motor Start command"/>
    <s v="4124-FY-VD-BD17617L02200002_SH.3"/>
    <x v="23"/>
    <s v="DCS_DO_03"/>
    <m/>
    <x v="184"/>
    <x v="8"/>
    <x v="29"/>
    <x v="3"/>
    <x v="31"/>
    <x v="0"/>
    <x v="0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"/>
    <x v="3"/>
    <x v="1"/>
    <s v="DCS AMMONIA-UTILITIES"/>
    <m/>
    <m/>
    <m/>
    <s v="O1011209"/>
    <n v="2"/>
    <m/>
    <s v=""/>
    <s v="00-Common"/>
    <s v=""/>
    <s v=""/>
    <s v=""/>
    <m/>
    <s v=""/>
    <s v=""/>
    <m/>
    <s v=""/>
    <s v="TS-H-01:4/_x000a_O1011209:2A"/>
  </r>
  <r>
    <s v="01"/>
    <m/>
    <s v="Сигнал"/>
    <s v="17-M -0001LK -B"/>
    <s v="17XYSPM001LKB"/>
    <s v="00"/>
    <s v="Mixed Bed Air Blower 17-L-022-K-001B"/>
    <s v="17L022K001B ОСТАНОВ"/>
    <s v="Motor Stop command"/>
    <s v="4124-FY-VD-BD17617L02200002_SH.3"/>
    <x v="23"/>
    <s v="DCS_DO_03"/>
    <m/>
    <x v="184"/>
    <x v="8"/>
    <x v="30"/>
    <x v="3"/>
    <x v="31"/>
    <x v="1"/>
    <x v="1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3"/>
    <x v="3"/>
    <x v="1"/>
    <s v="DCS AMMONIA-UTILITIES"/>
    <m/>
    <m/>
    <m/>
    <s v="O1011209"/>
    <n v="3"/>
    <m/>
    <s v=""/>
    <s v="00-Common"/>
    <s v=""/>
    <s v=""/>
    <s v=""/>
    <m/>
    <s v=""/>
    <s v=""/>
    <m/>
    <s v=""/>
    <s v="TS-H-01:6/_x000a_O1011209:3A"/>
  </r>
  <r>
    <s v="01"/>
    <m/>
    <s v="Сигнал"/>
    <s v="17-M -0001LK -B"/>
    <s v="17XYSTM001LKB"/>
    <s v="00"/>
    <s v="Mixed Bed Air Blower 17-L-022-K-001B"/>
    <s v="17L022K001B ПУСК"/>
    <s v="Motor Start command"/>
    <s v="4124-FY-VD-BD17617L02200002_SH.3"/>
    <x v="23"/>
    <s v="DCS_DO_03"/>
    <m/>
    <x v="184"/>
    <x v="8"/>
    <x v="31"/>
    <x v="3"/>
    <x v="31"/>
    <x v="2"/>
    <x v="2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4"/>
    <x v="3"/>
    <x v="1"/>
    <s v="DCS AMMONIA-UTILITIES"/>
    <m/>
    <m/>
    <m/>
    <s v="O1011209"/>
    <n v="4"/>
    <m/>
    <s v=""/>
    <s v="00-Common"/>
    <s v=""/>
    <s v=""/>
    <s v=""/>
    <m/>
    <s v=""/>
    <s v=""/>
    <m/>
    <s v=""/>
    <s v="TS-H-01:8/_x000a_O1011209:4A"/>
  </r>
  <r>
    <s v="01"/>
    <m/>
    <s v="Сигнал"/>
    <s v="17-M -0029LP -A"/>
    <s v="17XYSPM029LPA"/>
    <s v="00"/>
    <s v="Rinse Pump 17-L-022-P-029A"/>
    <s v="17L022P029A ОСТАНОВ"/>
    <s v="Motor Stop command"/>
    <s v="4124-FY-VD-BD17617L02200002_SH.3"/>
    <x v="23"/>
    <s v="DCS_DO_03"/>
    <m/>
    <x v="184"/>
    <x v="8"/>
    <x v="32"/>
    <x v="3"/>
    <x v="31"/>
    <x v="3"/>
    <x v="3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5"/>
    <x v="3"/>
    <x v="1"/>
    <s v="DCS AMMONIA-UTILITIES"/>
    <m/>
    <m/>
    <m/>
    <s v="O1011209"/>
    <n v="5"/>
    <m/>
    <s v=""/>
    <s v="00-Common"/>
    <s v=""/>
    <s v=""/>
    <s v=""/>
    <m/>
    <s v=""/>
    <s v=""/>
    <m/>
    <s v=""/>
    <s v="TS-H-01:10/_x000a_O1011209:5A"/>
  </r>
  <r>
    <s v="01"/>
    <m/>
    <s v="Сигнал"/>
    <s v="17-M -0029LP -A"/>
    <s v="17XYSTM029LPA"/>
    <s v="00"/>
    <s v="Rinse Pump 17-L-022-P-029A"/>
    <s v="17L022P029A ПУСК"/>
    <s v="Motor Start command"/>
    <s v="4124-FY-VD-BD17617L02200002_SH.3"/>
    <x v="23"/>
    <s v="DCS_DO_03"/>
    <m/>
    <x v="184"/>
    <x v="8"/>
    <x v="33"/>
    <x v="3"/>
    <x v="31"/>
    <x v="4"/>
    <x v="4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6"/>
    <x v="3"/>
    <x v="1"/>
    <s v="DCS AMMONIA-UTILITIES"/>
    <m/>
    <m/>
    <m/>
    <s v="O1011209"/>
    <n v="6"/>
    <m/>
    <s v=""/>
    <s v="00-Common"/>
    <s v=""/>
    <s v=""/>
    <s v=""/>
    <m/>
    <s v=""/>
    <s v=""/>
    <m/>
    <s v=""/>
    <s v="TS-H-01:12/_x000a_O1011209:6A"/>
  </r>
  <r>
    <s v="01"/>
    <m/>
    <s v="Сигнал"/>
    <s v="17-M -0029LP -B"/>
    <s v="17XYSPM029LPB"/>
    <s v="00"/>
    <s v="Rinse Pump 17-L-022-P-029B"/>
    <s v="17L022P029B ОСТАНОВ"/>
    <s v="Motor Stop command"/>
    <s v="4124-FY-VD-BD17617L02200002_SH.3"/>
    <x v="23"/>
    <s v="DCS_DO_03"/>
    <m/>
    <x v="184"/>
    <x v="8"/>
    <x v="34"/>
    <x v="3"/>
    <x v="31"/>
    <x v="6"/>
    <x v="6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7"/>
    <x v="3"/>
    <x v="1"/>
    <s v="DCS AMMONIA-UTILITIES"/>
    <m/>
    <m/>
    <m/>
    <s v="O1011209"/>
    <n v="7"/>
    <m/>
    <s v=""/>
    <s v="00-Common"/>
    <s v=""/>
    <s v=""/>
    <s v=""/>
    <m/>
    <s v=""/>
    <s v=""/>
    <m/>
    <s v=""/>
    <s v="TS-H-01:14/_x000a_O1011209:7A"/>
  </r>
  <r>
    <s v="01"/>
    <m/>
    <s v="Сигнал"/>
    <s v="17-M -0029LP -B"/>
    <s v="17XYSTM029LPB"/>
    <s v="00"/>
    <s v="Rinse Pump 17-L-022-P-029B"/>
    <s v="17L022P029B ПУСК"/>
    <s v="Motor Start command"/>
    <s v="4124-FY-VD-BD17617L02200002_SH.3"/>
    <x v="23"/>
    <s v="DCS_DO_03"/>
    <m/>
    <x v="184"/>
    <x v="8"/>
    <x v="35"/>
    <x v="3"/>
    <x v="31"/>
    <x v="7"/>
    <x v="7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8"/>
    <x v="3"/>
    <x v="1"/>
    <s v="DCS AMMONIA-UTILITIES"/>
    <m/>
    <m/>
    <m/>
    <s v="O1011209"/>
    <n v="8"/>
    <m/>
    <s v=""/>
    <s v="00-Common"/>
    <s v=""/>
    <s v=""/>
    <s v=""/>
    <m/>
    <s v=""/>
    <s v=""/>
    <m/>
    <s v=""/>
    <s v="TS-H-01:16/_x000a_O1011209:8A"/>
  </r>
  <r>
    <s v="01"/>
    <m/>
    <s v="Сигнал"/>
    <s v="17-M -0033LP -A"/>
    <s v="17XYSPM033LPA"/>
    <s v="00"/>
    <s v="Regeneration Pump 17-L-022-P-033-A"/>
    <s v="17L022P033A ОСТАНОВ"/>
    <s v="Motor Stop command"/>
    <s v="4124-FY-VD-BD17617L02200002_SH.3"/>
    <x v="23"/>
    <s v="DCS_DO_03"/>
    <m/>
    <x v="184"/>
    <x v="8"/>
    <x v="36"/>
    <x v="3"/>
    <x v="31"/>
    <x v="10"/>
    <x v="10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9"/>
    <x v="3"/>
    <x v="1"/>
    <s v="DCS AMMONIA-UTILITIES"/>
    <m/>
    <m/>
    <m/>
    <s v="O1011209"/>
    <n v="9"/>
    <m/>
    <s v=""/>
    <s v="00-Common"/>
    <s v=""/>
    <s v=""/>
    <s v=""/>
    <m/>
    <s v=""/>
    <s v=""/>
    <m/>
    <s v=""/>
    <s v="TS-H-01:18/_x000a_O1011209:9A"/>
  </r>
  <r>
    <s v="01"/>
    <m/>
    <s v="Сигнал"/>
    <s v="17-M -0033LP -A"/>
    <s v="17XYSTM033LPA"/>
    <s v="00"/>
    <s v="Regeneration Pump 17-L-022-P-033-A"/>
    <s v="17L022P033A ПУСК"/>
    <s v="Motor Start command"/>
    <s v="4124-FY-VD-BD17617L02200002_SH.3"/>
    <x v="23"/>
    <s v="DCS_DO_03"/>
    <m/>
    <x v="184"/>
    <x v="8"/>
    <x v="37"/>
    <x v="3"/>
    <x v="31"/>
    <x v="11"/>
    <x v="25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0"/>
    <x v="3"/>
    <x v="1"/>
    <s v="DCS AMMONIA-UTILITIES"/>
    <m/>
    <m/>
    <m/>
    <s v="O1011209"/>
    <n v="10"/>
    <m/>
    <s v=""/>
    <s v="00-Common"/>
    <s v=""/>
    <s v=""/>
    <s v=""/>
    <m/>
    <s v=""/>
    <s v=""/>
    <m/>
    <s v=""/>
    <s v="TS-H-01:20/_x000a_O1011209:10A"/>
  </r>
  <r>
    <s v="01"/>
    <m/>
    <s v="Сигнал"/>
    <s v="17-M -0033LP -B"/>
    <s v="17XYSPM033LPB"/>
    <s v="00"/>
    <s v="Regeneration Pump 17-L-022-P-033-B"/>
    <s v="17L022P033B ОСТАНОВ"/>
    <s v="Motor Stop command"/>
    <s v="4124-FY-VD-BD17617L02200002_SH.3"/>
    <x v="23"/>
    <s v="DCS_DO_03"/>
    <m/>
    <x v="184"/>
    <x v="8"/>
    <x v="38"/>
    <x v="3"/>
    <x v="31"/>
    <x v="12"/>
    <x v="12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1"/>
    <x v="3"/>
    <x v="1"/>
    <s v="DCS AMMONIA-UTILITIES"/>
    <m/>
    <m/>
    <m/>
    <s v="O1011209"/>
    <n v="11"/>
    <m/>
    <s v=""/>
    <s v="00-Common"/>
    <s v=""/>
    <s v=""/>
    <s v=""/>
    <m/>
    <s v=""/>
    <s v=""/>
    <m/>
    <s v=""/>
    <s v="TS-H-01:22/_x000a_O1011209:11A"/>
  </r>
  <r>
    <s v="01"/>
    <m/>
    <s v="Сигнал"/>
    <s v="17-M -0033LP -B"/>
    <s v="17XYSTM033LPB"/>
    <s v="00"/>
    <s v="Regeneration Pump 17-L-022-P-033-B"/>
    <s v="17L022P033B ПУСК"/>
    <s v="Motor Start command"/>
    <s v="4124-FY-VD-BD17617L02200002_SH.3"/>
    <x v="23"/>
    <s v="DCS_DO_03"/>
    <m/>
    <x v="184"/>
    <x v="8"/>
    <x v="39"/>
    <x v="3"/>
    <x v="31"/>
    <x v="13"/>
    <x v="13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2"/>
    <x v="3"/>
    <x v="1"/>
    <s v="DCS AMMONIA-UTILITIES"/>
    <m/>
    <m/>
    <m/>
    <s v="O1011209"/>
    <n v="12"/>
    <m/>
    <s v=""/>
    <s v="00-Common"/>
    <s v=""/>
    <s v=""/>
    <s v=""/>
    <m/>
    <s v=""/>
    <s v=""/>
    <m/>
    <s v=""/>
    <s v="TS-H-01:24/_x000a_O1011209:12A"/>
  </r>
  <r>
    <s v="01"/>
    <m/>
    <s v="Сигнал"/>
    <s v="17-M -0033LP -C"/>
    <s v="17XYSPM033LPC"/>
    <s v="00"/>
    <s v="Regeneration Pump 17-L-022-P-033-C"/>
    <s v="17L022P033C ОСТАНОВ"/>
    <s v="Motor Stop command"/>
    <s v="4124-FY-VD-BD17617L02200002_SH.3"/>
    <x v="23"/>
    <s v="DCS_DO_03"/>
    <m/>
    <x v="185"/>
    <x v="8"/>
    <x v="28"/>
    <x v="3"/>
    <x v="32"/>
    <x v="5"/>
    <x v="5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3"/>
    <x v="3"/>
    <x v="1"/>
    <s v="DCS AMMONIA-UTILITIES"/>
    <m/>
    <m/>
    <m/>
    <s v="O1011209"/>
    <n v="13"/>
    <m/>
    <s v=""/>
    <s v="00-Common"/>
    <s v=""/>
    <s v=""/>
    <s v=""/>
    <m/>
    <s v=""/>
    <s v=""/>
    <m/>
    <s v=""/>
    <s v="TS-H-02:2/_x000a_O1011209:13A"/>
  </r>
  <r>
    <s v="01"/>
    <m/>
    <s v="Сигнал"/>
    <s v="17-M -0033LP -C"/>
    <s v="17XYSTM033LPC"/>
    <s v="00"/>
    <s v="Regeneration Pump 17-L-022-P-033-C"/>
    <s v="17L022P033C ПУСК"/>
    <s v="Motor Start command"/>
    <s v="4124-FY-VD-BD17617L02200002_SH.3"/>
    <x v="23"/>
    <s v="DCS_DO_03"/>
    <m/>
    <x v="185"/>
    <x v="8"/>
    <x v="29"/>
    <x v="3"/>
    <x v="32"/>
    <x v="0"/>
    <x v="0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4"/>
    <x v="3"/>
    <x v="1"/>
    <s v="DCS AMMONIA-UTILITIES"/>
    <m/>
    <m/>
    <m/>
    <s v="O1011209"/>
    <n v="14"/>
    <m/>
    <s v=""/>
    <s v="00-Common"/>
    <s v=""/>
    <s v=""/>
    <s v=""/>
    <m/>
    <s v=""/>
    <s v=""/>
    <m/>
    <s v=""/>
    <s v="TS-H-02:4/_x000a_O1011209:14A"/>
  </r>
  <r>
    <s v="01"/>
    <m/>
    <s v="Сигнал"/>
    <s v="17-M -0022LP -A"/>
    <s v="17XYSPM022LPA"/>
    <s v="00"/>
    <s v="H2SO4 Dosing pump 17-L-022-P-022A"/>
    <s v="L022P022A ОСТАНОВ"/>
    <s v="Motor Stop command"/>
    <s v="4124-FY-VD-BD17617L02200002_SH.5"/>
    <x v="23"/>
    <s v="DCS_DO_03"/>
    <m/>
    <x v="185"/>
    <x v="8"/>
    <x v="30"/>
    <x v="3"/>
    <x v="32"/>
    <x v="1"/>
    <x v="1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5"/>
    <x v="3"/>
    <x v="1"/>
    <s v="DCS AMMONIA-UTILITIES"/>
    <m/>
    <m/>
    <m/>
    <s v="O1011209"/>
    <n v="15"/>
    <m/>
    <s v=""/>
    <s v="00-Common"/>
    <s v=""/>
    <s v=""/>
    <s v=""/>
    <m/>
    <s v=""/>
    <s v=""/>
    <m/>
    <s v=""/>
    <s v="TS-H-02:6/_x000a_O1011209:15A"/>
  </r>
  <r>
    <s v="01"/>
    <m/>
    <s v="Сигнал"/>
    <s v="17-M -0022LP -A"/>
    <s v="17XYSTM022LPA"/>
    <s v="00"/>
    <s v="H2SO4 Dosing pump 17-L-022-P-022A"/>
    <s v="L022P022A ПУСК"/>
    <s v="Motor Start command"/>
    <s v="4124-FY-VD-BD17617L02200002_SH.5"/>
    <x v="23"/>
    <s v="DCS_DO_03"/>
    <m/>
    <x v="185"/>
    <x v="8"/>
    <x v="31"/>
    <x v="3"/>
    <x v="32"/>
    <x v="2"/>
    <x v="2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6"/>
    <x v="3"/>
    <x v="1"/>
    <s v="DCS AMMONIA-UTILITIES"/>
    <m/>
    <m/>
    <m/>
    <s v="O1011209"/>
    <n v="16"/>
    <m/>
    <s v=""/>
    <s v="00-Common"/>
    <s v=""/>
    <s v=""/>
    <s v=""/>
    <m/>
    <s v=""/>
    <s v=""/>
    <m/>
    <s v=""/>
    <s v="TS-H-02:8/_x000a_O1011209:16A"/>
  </r>
  <r>
    <s v="01"/>
    <m/>
    <s v="Сигнал"/>
    <s v="17-M -0022LP -B"/>
    <s v="17XYSPM022LPB"/>
    <s v="00"/>
    <s v="H2SO4 Dosing pump 17-L-022-P-022B"/>
    <s v="L022P022B ОСТАНОВ"/>
    <s v="Motor Stop command"/>
    <s v="4124-FY-VD-BD17617L02200002_SH.5"/>
    <x v="23"/>
    <s v="DCS_DO_03"/>
    <m/>
    <x v="185"/>
    <x v="8"/>
    <x v="32"/>
    <x v="3"/>
    <x v="32"/>
    <x v="3"/>
    <x v="3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7"/>
    <x v="3"/>
    <x v="1"/>
    <s v="DCS AMMONIA-UTILITIES"/>
    <m/>
    <m/>
    <m/>
    <s v="O1011209"/>
    <n v="17"/>
    <m/>
    <s v=""/>
    <s v="00-Common"/>
    <s v=""/>
    <s v=""/>
    <s v=""/>
    <m/>
    <s v=""/>
    <s v=""/>
    <m/>
    <s v=""/>
    <s v="TS-H-02:10/_x000a_O1011209:17A"/>
  </r>
  <r>
    <s v="01"/>
    <m/>
    <s v="Сигнал"/>
    <s v="17-M -0022LP -B"/>
    <s v="17XYSTM022LPB"/>
    <s v="00"/>
    <s v="H2SO4 Dosing pump 17-L-022-P-028B"/>
    <s v="L022P022B ПУСК"/>
    <s v="Motor Start command"/>
    <s v="4124-FY-VD-BD17617L02200002_SH.5"/>
    <x v="23"/>
    <s v="DCS_DO_03"/>
    <m/>
    <x v="185"/>
    <x v="8"/>
    <x v="33"/>
    <x v="3"/>
    <x v="32"/>
    <x v="4"/>
    <x v="4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8"/>
    <x v="3"/>
    <x v="1"/>
    <s v="DCS AMMONIA-UTILITIES"/>
    <m/>
    <m/>
    <m/>
    <s v="O1011209"/>
    <n v="18"/>
    <m/>
    <s v=""/>
    <s v="00-Common"/>
    <s v=""/>
    <s v=""/>
    <s v=""/>
    <m/>
    <s v=""/>
    <s v=""/>
    <m/>
    <s v=""/>
    <s v="TS-H-02:12/_x000a_O1011209:18A"/>
  </r>
  <r>
    <s v="01"/>
    <m/>
    <s v="Сигнал"/>
    <s v="17-M -0023LP -A"/>
    <s v="17XYSPM023LPA"/>
    <s v="00"/>
    <s v="H2SO4 Dosing pump 17-L-022-P-023A"/>
    <s v="L022P023A ОСТАНОВ"/>
    <s v="Motor Stop command"/>
    <s v="4124-FY-VD-BD17617L02200002_SH.5"/>
    <x v="23"/>
    <s v="DCS_DO_03"/>
    <m/>
    <x v="185"/>
    <x v="8"/>
    <x v="34"/>
    <x v="3"/>
    <x v="32"/>
    <x v="6"/>
    <x v="6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19"/>
    <x v="3"/>
    <x v="1"/>
    <s v="DCS AMMONIA-UTILITIES"/>
    <m/>
    <m/>
    <m/>
    <s v="O1011209"/>
    <n v="19"/>
    <m/>
    <s v=""/>
    <s v="00-Common"/>
    <s v=""/>
    <s v=""/>
    <s v=""/>
    <m/>
    <s v=""/>
    <s v=""/>
    <m/>
    <s v=""/>
    <s v="TS-H-02:14/_x000a_O1011209:19A"/>
  </r>
  <r>
    <s v="01"/>
    <m/>
    <s v="Сигнал"/>
    <s v="17-M -0023LP -A"/>
    <s v="17XYSTM023LPA"/>
    <s v="00"/>
    <s v="H2SO4 Dosing pump 17-L-022-P-023A"/>
    <s v="L022P023A ПУСК"/>
    <s v="Motor Start command"/>
    <s v="4124-FY-VD-BD17617L02200002_SH.5"/>
    <x v="23"/>
    <s v="DCS_DO_03"/>
    <m/>
    <x v="185"/>
    <x v="8"/>
    <x v="35"/>
    <x v="3"/>
    <x v="32"/>
    <x v="7"/>
    <x v="7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0"/>
    <x v="3"/>
    <x v="1"/>
    <s v="DCS AMMONIA-UTILITIES"/>
    <m/>
    <m/>
    <m/>
    <s v="O1011209"/>
    <n v="20"/>
    <m/>
    <s v=""/>
    <s v="00-Common"/>
    <s v=""/>
    <s v=""/>
    <s v=""/>
    <m/>
    <s v=""/>
    <s v=""/>
    <m/>
    <s v=""/>
    <s v="TS-H-02:16/_x000a_O1011209:20A"/>
  </r>
  <r>
    <s v="01"/>
    <m/>
    <s v="Сигнал"/>
    <s v="17-M -0023LP -B"/>
    <s v="17XYSPM023LPB"/>
    <s v="00"/>
    <s v="H2SO4 Dosing pump 17-L-022-P-023B"/>
    <s v="L022P023B ОСТАНОВ"/>
    <s v="Motor Stop command"/>
    <s v="4124-FY-VD-BD17617L02200002_SH.5"/>
    <x v="23"/>
    <s v="DCS_DO_03"/>
    <m/>
    <x v="185"/>
    <x v="8"/>
    <x v="36"/>
    <x v="3"/>
    <x v="32"/>
    <x v="10"/>
    <x v="10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1"/>
    <x v="3"/>
    <x v="1"/>
    <s v="DCS AMMONIA-UTILITIES"/>
    <m/>
    <m/>
    <m/>
    <s v="O1011209"/>
    <n v="21"/>
    <m/>
    <s v=""/>
    <s v="00-Common"/>
    <s v=""/>
    <s v=""/>
    <s v=""/>
    <m/>
    <s v=""/>
    <s v=""/>
    <m/>
    <s v=""/>
    <s v="TS-H-02:18/_x000a_O1011209:21A"/>
  </r>
  <r>
    <s v="01"/>
    <m/>
    <s v="Сигнал"/>
    <s v="17-M -0023LP -B"/>
    <s v="17XYSTM023LPB"/>
    <s v="00"/>
    <s v="H2SO4 Dosing pump 17-L-022-P-023B"/>
    <s v="L022P023B ПУСК"/>
    <s v="Motor Start command"/>
    <s v="4124-FY-VD-BD17617L02200002_SH.5"/>
    <x v="23"/>
    <s v="DCS_DO_03"/>
    <m/>
    <x v="185"/>
    <x v="8"/>
    <x v="37"/>
    <x v="3"/>
    <x v="32"/>
    <x v="11"/>
    <x v="25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2"/>
    <x v="3"/>
    <x v="1"/>
    <s v="DCS AMMONIA-UTILITIES"/>
    <m/>
    <m/>
    <m/>
    <s v="O1011209"/>
    <n v="22"/>
    <m/>
    <s v=""/>
    <s v="00-Common"/>
    <s v=""/>
    <s v=""/>
    <s v=""/>
    <m/>
    <s v=""/>
    <s v=""/>
    <m/>
    <s v=""/>
    <s v="TS-H-02:20/_x000a_O1011209:22A"/>
  </r>
  <r>
    <s v="01"/>
    <m/>
    <s v="Сигнал"/>
    <s v="17-M -0028LP -A"/>
    <s v="17XYSPM028LPA"/>
    <s v="00"/>
    <s v="H2SO4 Dosing pump 17-L-022-P-028A"/>
    <s v="L022P028A ОСТАНОВ"/>
    <s v="Motor Stop command"/>
    <s v="4124-FY-VD-BD17617L02200002_SH.5"/>
    <x v="23"/>
    <s v="DCS_DO_03"/>
    <m/>
    <x v="185"/>
    <x v="8"/>
    <x v="38"/>
    <x v="3"/>
    <x v="32"/>
    <x v="12"/>
    <x v="12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3"/>
    <x v="3"/>
    <x v="1"/>
    <s v="DCS AMMONIA-UTILITIES"/>
    <m/>
    <m/>
    <m/>
    <s v="O1011209"/>
    <n v="23"/>
    <m/>
    <s v=""/>
    <s v="00-Common"/>
    <s v=""/>
    <s v=""/>
    <s v=""/>
    <m/>
    <s v=""/>
    <s v=""/>
    <m/>
    <s v=""/>
    <s v="TS-H-02:22/_x000a_O1011209:23A"/>
  </r>
  <r>
    <s v="01"/>
    <m/>
    <s v="Сигнал"/>
    <s v="17-M -0028LP -A"/>
    <s v="17XYSTM028LPA"/>
    <s v="00"/>
    <s v="H2SO4 Dosing pump 17-L-022-P-028A"/>
    <s v="L022P028A ПУСК"/>
    <s v="Motor Start command"/>
    <s v="4124-FY-VD-BD17617L02200002_SH.5"/>
    <x v="23"/>
    <s v="DCS_DO_03"/>
    <m/>
    <x v="185"/>
    <x v="8"/>
    <x v="39"/>
    <x v="3"/>
    <x v="32"/>
    <x v="13"/>
    <x v="13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4"/>
    <x v="3"/>
    <x v="1"/>
    <s v="DCS AMMONIA-UTILITIES"/>
    <m/>
    <m/>
    <m/>
    <s v="O1011209"/>
    <n v="24"/>
    <m/>
    <s v=""/>
    <s v="00-Common"/>
    <s v=""/>
    <s v=""/>
    <s v=""/>
    <m/>
    <s v=""/>
    <s v=""/>
    <m/>
    <s v=""/>
    <s v="TS-H-02:24/_x000a_O1011209:24A"/>
  </r>
  <r>
    <s v="01"/>
    <m/>
    <s v="Сигнал"/>
    <s v="17-M -0028LP -B"/>
    <s v="17XYSPM028LPB"/>
    <s v="00"/>
    <s v="H2SO4 Dosing pump 17-L-022-P-028B"/>
    <s v="L022P028B ОСТАНОВ"/>
    <s v="Motor Stop command"/>
    <s v="4124-FY-VD-BD17617L02200002_SH.5"/>
    <x v="23"/>
    <s v="DCS_DO_03"/>
    <m/>
    <x v="77"/>
    <x v="8"/>
    <x v="28"/>
    <x v="3"/>
    <x v="29"/>
    <x v="5"/>
    <x v="5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5"/>
    <x v="3"/>
    <x v="1"/>
    <s v="DCS AMMONIA-UTILITIES"/>
    <m/>
    <m/>
    <m/>
    <s v="O1011209"/>
    <n v="25"/>
    <m/>
    <s v=""/>
    <s v="00-Common"/>
    <s v=""/>
    <s v=""/>
    <s v=""/>
    <m/>
    <s v=""/>
    <s v=""/>
    <m/>
    <s v=""/>
    <s v="TS-H-03:2/_x000a_O1011209:25A"/>
  </r>
  <r>
    <s v="01"/>
    <m/>
    <s v="Сигнал"/>
    <s v="17-M -0028LP -B"/>
    <s v="17XYSTM028LPB"/>
    <s v="00"/>
    <s v="H2SO4 Dosing pump 17-L-022-P-028B"/>
    <s v="L022P028B ПУСК"/>
    <s v="Motor Start command"/>
    <s v="4124-FY-VD-BD17617L02200002_SH.5"/>
    <x v="23"/>
    <s v="DCS_DO_03"/>
    <m/>
    <x v="77"/>
    <x v="8"/>
    <x v="29"/>
    <x v="3"/>
    <x v="29"/>
    <x v="0"/>
    <x v="0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6"/>
    <x v="3"/>
    <x v="1"/>
    <s v="DCS AMMONIA-UTILITIES"/>
    <m/>
    <m/>
    <m/>
    <s v="O1011209"/>
    <n v="26"/>
    <m/>
    <s v=""/>
    <s v="00-Common"/>
    <s v=""/>
    <s v=""/>
    <s v=""/>
    <m/>
    <s v=""/>
    <s v=""/>
    <m/>
    <s v=""/>
    <s v="TS-H-03:4/_x000a_O1011209:26A"/>
  </r>
  <r>
    <s v="01"/>
    <m/>
    <s v="Сигнал"/>
    <s v="17-H -022LP"/>
    <s v="17XYSPH022LP"/>
    <s v="00"/>
    <s v="NAOH storage tank heater 17-L-022-H002"/>
    <s v="L022H002 ОСТАНОВ"/>
    <s v="Electric Heater Stop command"/>
    <s v="4124-FY-VD-BD17617L02200002_SH.6"/>
    <x v="23"/>
    <s v="DCS_DO_03"/>
    <m/>
    <x v="77"/>
    <x v="8"/>
    <x v="30"/>
    <x v="3"/>
    <x v="29"/>
    <x v="1"/>
    <x v="1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7"/>
    <x v="3"/>
    <x v="1"/>
    <s v="DCS AMMONIA-UTILITIES"/>
    <m/>
    <m/>
    <m/>
    <s v="O1011209"/>
    <n v="27"/>
    <m/>
    <s v=""/>
    <s v="00-Common"/>
    <s v=""/>
    <s v=""/>
    <s v=""/>
    <m/>
    <s v=""/>
    <s v=""/>
    <m/>
    <s v=""/>
    <s v="TS-H-03:6/_x000a_O1011209:27A"/>
  </r>
  <r>
    <s v="01"/>
    <m/>
    <s v="Сигнал"/>
    <s v="17-H -022LP"/>
    <s v="17XYSTH022LP"/>
    <s v="00"/>
    <s v="NAOH storage tank heater 17-L-022-H002"/>
    <s v="L022H002 ПУСК"/>
    <s v="Electric Heater Start command"/>
    <s v="4124-FY-VD-BD17617L02200002_SH.6"/>
    <x v="23"/>
    <s v="DCS_DO_03"/>
    <m/>
    <x v="77"/>
    <x v="8"/>
    <x v="31"/>
    <x v="3"/>
    <x v="29"/>
    <x v="2"/>
    <x v="2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8"/>
    <x v="3"/>
    <x v="1"/>
    <s v="DCS AMMONIA-UTILITIES"/>
    <m/>
    <m/>
    <m/>
    <s v="O1011209"/>
    <n v="28"/>
    <m/>
    <s v=""/>
    <s v="00-Common"/>
    <s v=""/>
    <s v=""/>
    <s v=""/>
    <m/>
    <s v=""/>
    <s v=""/>
    <m/>
    <s v=""/>
    <s v="TS-H-03:8/_x000a_O1011209:28A"/>
  </r>
  <r>
    <s v="01"/>
    <m/>
    <s v="Сигнал"/>
    <s v="17-M -0021LP -A"/>
    <s v="17XYSPM021LPA"/>
    <s v="00"/>
    <s v="NaOH unloading pump 17-L-022-P-021A"/>
    <s v="L022P021A ОСТАНОВ"/>
    <s v="Motor Stop command"/>
    <s v="4124-FY-VD-BD17617L02200002_SH.6"/>
    <x v="23"/>
    <s v="DCS_DO_03"/>
    <m/>
    <x v="77"/>
    <x v="8"/>
    <x v="32"/>
    <x v="3"/>
    <x v="29"/>
    <x v="3"/>
    <x v="3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29"/>
    <x v="3"/>
    <x v="1"/>
    <s v="DCS AMMONIA-UTILITIES"/>
    <m/>
    <m/>
    <m/>
    <s v="O1011209"/>
    <n v="29"/>
    <m/>
    <s v=""/>
    <s v="00-Common"/>
    <s v=""/>
    <s v=""/>
    <s v=""/>
    <m/>
    <s v=""/>
    <s v=""/>
    <m/>
    <s v=""/>
    <s v="TS-H-03:10/_x000a_O1011209:29A"/>
  </r>
  <r>
    <s v="01"/>
    <m/>
    <s v="Сигнал"/>
    <s v="17-M -0021LP -A"/>
    <s v="17XYSTM021LPA"/>
    <s v="00"/>
    <s v="NaOH unloading pump 17-L-022-P-021A"/>
    <s v="L022P021A ПУСК"/>
    <s v="Motor Start command"/>
    <s v="4124-FY-VD-BD17617L02200002_SH.6"/>
    <x v="23"/>
    <s v="DCS_DO_03"/>
    <m/>
    <x v="77"/>
    <x v="8"/>
    <x v="33"/>
    <x v="3"/>
    <x v="29"/>
    <x v="4"/>
    <x v="4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30"/>
    <x v="3"/>
    <x v="1"/>
    <s v="DCS AMMONIA-UTILITIES"/>
    <m/>
    <m/>
    <m/>
    <s v="O1011209"/>
    <n v="30"/>
    <m/>
    <s v=""/>
    <s v="00-Common"/>
    <s v=""/>
    <s v=""/>
    <s v=""/>
    <m/>
    <s v=""/>
    <s v=""/>
    <m/>
    <s v=""/>
    <s v="TS-H-03:12/_x000a_O1011209:30A"/>
  </r>
  <r>
    <s v="01"/>
    <m/>
    <s v="Сигнал"/>
    <s v="17-M -0021LP -B"/>
    <s v="17XYSPM021LPB"/>
    <s v="00"/>
    <s v="NaOH unloading pump 17-L-022-P-021A"/>
    <s v="L022P021B ОСТАНОВ"/>
    <s v="Motor Stop command"/>
    <s v="4124-FY-VD-BD17617L02200002_SH.6"/>
    <x v="23"/>
    <s v="DCS_DO_03"/>
    <m/>
    <x v="77"/>
    <x v="8"/>
    <x v="34"/>
    <x v="3"/>
    <x v="29"/>
    <x v="6"/>
    <x v="6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31"/>
    <x v="3"/>
    <x v="1"/>
    <s v="DCS AMMONIA-UTILITIES"/>
    <m/>
    <m/>
    <m/>
    <s v="O1011209"/>
    <n v="31"/>
    <m/>
    <s v=""/>
    <s v="00-Common"/>
    <s v=""/>
    <s v=""/>
    <s v=""/>
    <m/>
    <s v=""/>
    <s v=""/>
    <m/>
    <s v=""/>
    <s v="TS-H-03:14/_x000a_O1011209:31A"/>
  </r>
  <r>
    <s v="01"/>
    <m/>
    <s v="Сигнал"/>
    <s v="17-M -0021LP -B"/>
    <s v="17XYSTM021LPB"/>
    <s v="00"/>
    <s v="NaOH unloading pump 17-L-022-P-021A"/>
    <s v="L022P021B ПУСК"/>
    <s v="Motor Start command"/>
    <s v="4124-FY-VD-BD17617L02200002_SH.6"/>
    <x v="23"/>
    <s v="DCS_DO_03"/>
    <m/>
    <x v="77"/>
    <x v="8"/>
    <x v="35"/>
    <x v="3"/>
    <x v="29"/>
    <x v="7"/>
    <x v="7"/>
    <x v="0"/>
    <x v="9"/>
    <x v="3"/>
    <s v=""/>
    <s v=""/>
    <s v="O1011209"/>
    <s v="TUA711-DIO32"/>
    <s v="17-SC-DCS-002/O1011209/ 17-MC-DCS-005"/>
    <s v="DB37-*m"/>
    <x v="1"/>
    <s v="CPO101"/>
    <n v="1"/>
    <x v="2"/>
    <x v="77"/>
    <x v="9"/>
    <n v="32"/>
    <x v="3"/>
    <x v="1"/>
    <s v="DCS AMMONIA-UTILITIES"/>
    <m/>
    <m/>
    <m/>
    <s v="O1011209"/>
    <n v="32"/>
    <m/>
    <s v=""/>
    <s v="00-Common"/>
    <s v=""/>
    <s v=""/>
    <s v=""/>
    <m/>
    <s v=""/>
    <s v=""/>
    <m/>
    <s v=""/>
    <s v="TS-H-03:16/_x000a_O1011209:32A"/>
  </r>
  <r>
    <s v="01"/>
    <m/>
    <s v="Сигнал"/>
    <s v="17-X -100700"/>
    <s v="17XL100700"/>
    <s v="10"/>
    <s v="SEQUENCE READY TO START"/>
    <s v="ГОТОВНОСТЬ К ПУСКУ"/>
    <s v="Lamp"/>
    <s v="4124-GP-VD-BD17917K101004_SH.3"/>
    <x v="22"/>
    <s v="DCS_DO_01"/>
    <m/>
    <x v="186"/>
    <x v="8"/>
    <x v="28"/>
    <x v="8"/>
    <x v="23"/>
    <x v="5"/>
    <x v="5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1"/>
    <x v="3"/>
    <x v="1"/>
    <s v="DCS AMMONIA-UTILITIES"/>
    <m/>
    <m/>
    <m/>
    <s v="O1011210"/>
    <n v="1"/>
    <m/>
    <n v="0.1"/>
    <s v="10-Combined Bldgn-N2 plant, Demi water"/>
    <s v=""/>
    <s v=""/>
    <s v=""/>
    <m/>
    <s v=""/>
    <s v=""/>
    <m/>
    <s v="TS-G-01:1/_x000a_O1011210:1A"/>
    <s v="TS-G-01:2/_x000a_O1011210:1C"/>
  </r>
  <r>
    <s v="01"/>
    <m/>
    <s v="Сигнал"/>
    <s v="17-X -100701"/>
    <s v="17XL100701"/>
    <s v="10"/>
    <s v="OIL PUMP RUNNING"/>
    <s v="МАСЛЯНЫЙ НАСОС РАБОТАЕТ"/>
    <s v="Lamp"/>
    <s v="4124-GP-VD-BD17917K101004_SH.3"/>
    <x v="22"/>
    <s v="DCS_DO_01"/>
    <m/>
    <x v="186"/>
    <x v="8"/>
    <x v="29"/>
    <x v="8"/>
    <x v="23"/>
    <x v="0"/>
    <x v="0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2"/>
    <x v="3"/>
    <x v="1"/>
    <s v="DCS AMMONIA-UTILITIES"/>
    <m/>
    <m/>
    <m/>
    <s v="O1011210"/>
    <n v="2"/>
    <m/>
    <n v="0.1"/>
    <s v="10-Combined Bldgn-N2 plant, Demi water"/>
    <s v=""/>
    <s v=""/>
    <s v=""/>
    <m/>
    <s v=""/>
    <s v=""/>
    <m/>
    <s v="TS-G-01:3/_x000a_O1011210:2A"/>
    <s v="TS-G-01:4/_x000a_O1011210:2C"/>
  </r>
  <r>
    <s v="01"/>
    <m/>
    <s v="Сигнал"/>
    <s v="17-X -100702"/>
    <s v="17XL100702"/>
    <s v="10"/>
    <s v="COMPRESSOR RUNNING"/>
    <s v="КОМПРЕССОР РАБОТАЕТ"/>
    <s v="Lamp"/>
    <s v="4124-GP-VD-BD17917K101004_SH.3"/>
    <x v="22"/>
    <s v="DCS_DO_01"/>
    <m/>
    <x v="186"/>
    <x v="8"/>
    <x v="30"/>
    <x v="8"/>
    <x v="23"/>
    <x v="1"/>
    <x v="1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3"/>
    <x v="3"/>
    <x v="1"/>
    <s v="DCS AMMONIA-UTILITIES"/>
    <m/>
    <m/>
    <m/>
    <s v="O1011210"/>
    <n v="3"/>
    <m/>
    <n v="0.1"/>
    <s v="10-Combined Bldgn-N2 plant, Demi water"/>
    <s v=""/>
    <s v=""/>
    <s v=""/>
    <m/>
    <s v=""/>
    <s v=""/>
    <m/>
    <s v="TS-G-01:5/_x000a_O1011210:3A"/>
    <s v="TS-G-01:6/_x000a_O1011210:3C"/>
  </r>
  <r>
    <s v="01"/>
    <m/>
    <s v="Сигнал"/>
    <s v="17-X -100703"/>
    <s v="17XL100703"/>
    <s v="10"/>
    <s v="COMMON ALARM"/>
    <s v="ОБЩАЯ СИГНАЛИЗАЦИЯ"/>
    <s v="Lamp"/>
    <s v="4124-GP-VD-BD17917K101004_SH.3"/>
    <x v="22"/>
    <s v="DCS_DO_01"/>
    <m/>
    <x v="186"/>
    <x v="8"/>
    <x v="31"/>
    <x v="8"/>
    <x v="23"/>
    <x v="2"/>
    <x v="2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4"/>
    <x v="3"/>
    <x v="1"/>
    <s v="DCS AMMONIA-UTILITIES"/>
    <m/>
    <m/>
    <m/>
    <s v="O1011210"/>
    <n v="4"/>
    <m/>
    <n v="0.1"/>
    <s v="10-Combined Bldgn-N2 plant, Demi water"/>
    <s v=""/>
    <s v=""/>
    <s v=""/>
    <m/>
    <s v=""/>
    <s v=""/>
    <m/>
    <s v="TS-G-01:7/_x000a_O1011210:4A"/>
    <s v="TS-G-01:8/_x000a_O1011210:4C"/>
  </r>
  <r>
    <s v="01"/>
    <m/>
    <s v="Сигнал"/>
    <s v="17-X -100704"/>
    <s v="17XL100704"/>
    <s v="10"/>
    <s v="COMMON SHUTDOWN"/>
    <s v="ОБЩИЙ ОСТАНОВ"/>
    <s v="Lamp"/>
    <s v="4124-GP-VD-BD17917K101004_SH.3"/>
    <x v="22"/>
    <s v="DCS_DO_01"/>
    <m/>
    <x v="186"/>
    <x v="8"/>
    <x v="32"/>
    <x v="8"/>
    <x v="23"/>
    <x v="3"/>
    <x v="3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5"/>
    <x v="3"/>
    <x v="1"/>
    <s v="DCS AMMONIA-UTILITIES"/>
    <m/>
    <m/>
    <m/>
    <s v="O1011210"/>
    <n v="5"/>
    <m/>
    <n v="0.1"/>
    <s v="10-Combined Bldgn-N2 plant, Demi water"/>
    <s v=""/>
    <s v=""/>
    <s v=""/>
    <m/>
    <s v=""/>
    <s v=""/>
    <m/>
    <s v="TS-G-01:9/_x000a_O1011210:5A"/>
    <s v="TS-G-01:10/_x000a_O1011210:5C"/>
  </r>
  <r>
    <s v="01"/>
    <m/>
    <s v="Сигнал"/>
    <s v="17-H -100722"/>
    <s v="17XY100722"/>
    <s v="10"/>
    <s v="CAPACITY CONTROL 0-50%"/>
    <s v="УПРАВЛЕНИЕ МОЩНОСТЬЮ 0-50%"/>
    <s v="Solenoid Valve"/>
    <s v="4124-GP-VD-BD17917K101004_SH.3"/>
    <x v="22"/>
    <s v="DCS_DO_01"/>
    <m/>
    <x v="186"/>
    <x v="8"/>
    <x v="33"/>
    <x v="8"/>
    <x v="23"/>
    <x v="4"/>
    <x v="4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6"/>
    <x v="3"/>
    <x v="1"/>
    <s v="DCS AMMONIA-UTILITIES"/>
    <m/>
    <m/>
    <m/>
    <s v="O1011210"/>
    <n v="6"/>
    <m/>
    <n v="0.25"/>
    <s v="10-Combined Bldgn-N2 plant, Demi water"/>
    <s v=""/>
    <s v=""/>
    <s v=""/>
    <m/>
    <s v=""/>
    <s v=""/>
    <m/>
    <s v="TS-G-01:11/_x000a_O1011210:6A"/>
    <s v="TS-G-01:12/_x000a_O1011210:6C"/>
  </r>
  <r>
    <s v="01"/>
    <m/>
    <s v="Сигнал"/>
    <s v="17-H -100723"/>
    <s v="17XY100723"/>
    <s v="10"/>
    <s v="CAPACITY CONTROL 100%"/>
    <s v="УПРАВЛЕНИЕ МОЩНОСТЬЮ 100%"/>
    <s v="Solenoid Valve"/>
    <s v="4124-GP-VD-BD17917K101004_SH.3"/>
    <x v="22"/>
    <s v="DCS_DO_01"/>
    <m/>
    <x v="186"/>
    <x v="8"/>
    <x v="34"/>
    <x v="8"/>
    <x v="23"/>
    <x v="6"/>
    <x v="6"/>
    <x v="0"/>
    <x v="9"/>
    <x v="0"/>
    <s v=""/>
    <s v=""/>
    <s v="O1011210"/>
    <s v="TUA711-DOR32"/>
    <s v="17-SC-DCS-002/O1011210/ 17-MC-DCS-007"/>
    <s v="DB37-*m"/>
    <x v="1"/>
    <s v="CPO101"/>
    <n v="1"/>
    <x v="2"/>
    <x v="78"/>
    <x v="10"/>
    <n v="7"/>
    <x v="3"/>
    <x v="1"/>
    <s v="DCS AMMONIA-UTILITIES"/>
    <m/>
    <m/>
    <m/>
    <s v="O1011210"/>
    <n v="7"/>
    <m/>
    <n v="0.25"/>
    <s v="10-Combined Bldgn-N2 plant, Demi water"/>
    <s v=""/>
    <s v=""/>
    <s v=""/>
    <m/>
    <s v=""/>
    <s v=""/>
    <m/>
    <s v="TS-G-01:13/_x000a_O1011210:7A"/>
    <s v="TS-G-01:14/_x000a_O1011210:7C"/>
  </r>
  <r>
    <s v="01"/>
    <m/>
    <s v="Сигнал"/>
    <s v="17-X-113950"/>
    <s v="17XA113950"/>
    <s v="07"/>
    <m/>
    <m/>
    <n v="0"/>
    <m/>
    <x v="22"/>
    <s v="DCS_DO_01"/>
    <m/>
    <x v="136"/>
    <x v="1"/>
    <x v="10"/>
    <x v="8"/>
    <x v="35"/>
    <x v="10"/>
    <x v="10"/>
    <x v="0"/>
    <x v="1"/>
    <x v="0"/>
    <s v=""/>
    <s v=""/>
    <s v="O1011210"/>
    <s v="TUA711-DOR32"/>
    <s v="17-SC-DCS-002/O1011210/ 17-MC-DCS-007"/>
    <s v="DB37-*m"/>
    <x v="1"/>
    <s v="CPO101"/>
    <n v="1"/>
    <x v="2"/>
    <x v="78"/>
    <x v="10"/>
    <n v="8"/>
    <x v="3"/>
    <x v="1"/>
    <s v="DCS AMMONIA-UTILITIES"/>
    <m/>
    <m/>
    <m/>
    <s v="O1011210"/>
    <n v="8"/>
    <m/>
    <s v=""/>
    <s v="07-Cooling Tower Area"/>
    <s v=""/>
    <s v=""/>
    <s v=""/>
    <m/>
    <s v=""/>
    <s v=""/>
    <m/>
    <s v="TS-F-02:17/_x000a_O1011210:8A"/>
    <s v="TS-F-02:18/_x000a_O1011210:8C"/>
  </r>
  <r>
    <s v="01"/>
    <m/>
    <s v="Сигнал"/>
    <s v="17-X -11250  -A"/>
    <s v="17XL11250A"/>
    <s v="11"/>
    <s v="Ready to Start Lamp"/>
    <s v="ГОТОВНОСТЬ К ЗАПУСКУ ЛАМПА"/>
    <s v="Lamp"/>
    <s v="4124-GG-VD-BD17117P111037_SH.2"/>
    <x v="22"/>
    <s v="DCS_DO_01"/>
    <m/>
    <x v="187"/>
    <x v="13"/>
    <x v="28"/>
    <x v="8"/>
    <x v="32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9"/>
    <x v="3"/>
    <x v="1"/>
    <s v="DCS AMMONIA-UTILITIES"/>
    <m/>
    <m/>
    <m/>
    <s v="O1011210"/>
    <n v="9"/>
    <m/>
    <n v="0.1"/>
    <s v="11-Auxiliary Boiler Area"/>
    <s v=""/>
    <s v=""/>
    <s v=""/>
    <m/>
    <s v=""/>
    <s v=""/>
    <m/>
    <s v="TS-H-02:1/_x000a_O1011210:9A"/>
    <s v="TS-H-02:2/_x000a_O1011210:9C"/>
  </r>
  <r>
    <s v="01"/>
    <m/>
    <s v="Сигнал"/>
    <s v="17-X -113930 -A"/>
    <s v="17XL113930A"/>
    <s v="11"/>
    <s v="STEAM TURBINE READY TO START"/>
    <s v="ПАР ТУРБИНА ГОТОВА К ЗАПУСКУ"/>
    <s v=" Lamp "/>
    <s v="4124-FB-VD-BD00317L11111310"/>
    <x v="22"/>
    <s v="DCS_DO_01"/>
    <m/>
    <x v="188"/>
    <x v="14"/>
    <x v="28"/>
    <x v="8"/>
    <x v="24"/>
    <x v="5"/>
    <x v="5"/>
    <x v="0"/>
    <x v="13"/>
    <x v="0"/>
    <s v=""/>
    <s v=""/>
    <s v="O1011210"/>
    <s v="TUA711-DOR32"/>
    <s v="17-SC-DCS-002/O1011210/ 17-MC-DCS-007"/>
    <s v="DB37-*m"/>
    <x v="1"/>
    <s v="CPO101"/>
    <n v="1"/>
    <x v="2"/>
    <x v="78"/>
    <x v="10"/>
    <n v="10"/>
    <x v="3"/>
    <x v="1"/>
    <s v="DCS AMMONIA-UTILITIES"/>
    <m/>
    <m/>
    <m/>
    <s v="O1011210"/>
    <n v="10"/>
    <m/>
    <s v=""/>
    <s v="11-Auxiliary Boiler Area"/>
    <s v=""/>
    <s v=""/>
    <s v=""/>
    <m/>
    <s v=""/>
    <s v=""/>
    <m/>
    <s v="TS-G-02:1/_x000a_O1011210:10A"/>
    <s v="TS-G-02:2/_x000a_O1011210:10C"/>
  </r>
  <r>
    <s v="01"/>
    <m/>
    <s v="Сигнал"/>
    <s v="17-X -113931 -A"/>
    <s v="17XL113931A"/>
    <s v="11"/>
    <s v="STEAM TURBINE ALARM"/>
    <s v="АВАРИЯ ПАРОВОЙ ТУРБИНЫ"/>
    <s v="ALARM"/>
    <s v="4124-FB-VD-BD00317L11111310"/>
    <x v="22"/>
    <s v="DCS_DO_01"/>
    <m/>
    <x v="188"/>
    <x v="14"/>
    <x v="29"/>
    <x v="8"/>
    <x v="24"/>
    <x v="0"/>
    <x v="0"/>
    <x v="0"/>
    <x v="13"/>
    <x v="0"/>
    <s v=""/>
    <s v=""/>
    <s v="O1011210"/>
    <s v="TUA711-DOR32"/>
    <s v="17-SC-DCS-002/O1011210/ 17-MC-DCS-007"/>
    <s v="DB37-*m"/>
    <x v="1"/>
    <s v="CPO101"/>
    <n v="1"/>
    <x v="2"/>
    <x v="78"/>
    <x v="10"/>
    <n v="11"/>
    <x v="3"/>
    <x v="1"/>
    <s v="DCS AMMONIA-UTILITIES"/>
    <m/>
    <m/>
    <m/>
    <s v="O1011210"/>
    <n v="11"/>
    <m/>
    <n v="0.1"/>
    <s v="11-Auxiliary Boiler Area"/>
    <s v=""/>
    <s v=""/>
    <s v=""/>
    <m/>
    <s v=""/>
    <s v=""/>
    <m/>
    <s v="TS-G-02:3/_x000a_O1011210:11A"/>
    <s v="TS-G-02:4/_x000a_O1011210:11C"/>
  </r>
  <r>
    <s v="01"/>
    <m/>
    <s v="Сигнал"/>
    <s v="17-X -113933-A"/>
    <s v="17XL113933A"/>
    <s v="11"/>
    <s v="STEAM TURBINE ALARM"/>
    <n v="0"/>
    <s v="Lamp"/>
    <s v="4124-FB-VD-BD00317L11111310"/>
    <x v="22"/>
    <s v="DCS_DO_01"/>
    <m/>
    <x v="188"/>
    <x v="14"/>
    <x v="30"/>
    <x v="8"/>
    <x v="24"/>
    <x v="1"/>
    <x v="1"/>
    <x v="0"/>
    <x v="13"/>
    <x v="0"/>
    <s v=""/>
    <s v=""/>
    <s v="O1011210"/>
    <s v="TUA711-DOR32"/>
    <s v="17-SC-DCS-002/O1011210/ 17-MC-DCS-007"/>
    <s v="DB37-*m"/>
    <x v="1"/>
    <s v="CPO101"/>
    <n v="1"/>
    <x v="2"/>
    <x v="78"/>
    <x v="10"/>
    <n v="12"/>
    <x v="3"/>
    <x v="1"/>
    <s v="DCS AMMONIA-UTILITIES"/>
    <m/>
    <m/>
    <m/>
    <s v="O1011210"/>
    <n v="12"/>
    <m/>
    <n v="0.1"/>
    <s v="11-Auxiliary Boiler Area"/>
    <s v=""/>
    <s v=""/>
    <s v=""/>
    <m/>
    <s v=""/>
    <s v=""/>
    <m/>
    <s v="TS-G-02:5/_x000a_O1011210:12A"/>
    <s v="TS-G-02:6/_x000a_O1011210:12C"/>
  </r>
  <r>
    <s v="01"/>
    <m/>
    <s v="Сигнал"/>
    <s v="17-X -090301 "/>
    <s v="17XL090301"/>
    <s v="10"/>
    <s v="DRYER RUNNING STATUS TRAIN A"/>
    <s v="ВКЛЮЧЕНИЕ ОСУШКИ ПОТОКА А"/>
    <s v="Lamp"/>
    <s v="4124-GY-VD-BD17517L091091_SH.2"/>
    <x v="22"/>
    <s v="DCS_DO_01"/>
    <m/>
    <x v="189"/>
    <x v="9"/>
    <x v="28"/>
    <x v="8"/>
    <x v="25"/>
    <x v="5"/>
    <x v="5"/>
    <x v="0"/>
    <x v="10"/>
    <x v="0"/>
    <s v=""/>
    <s v=""/>
    <s v="O1011210"/>
    <s v="TUA711-DOR32"/>
    <s v="17-SC-DCS-002/O1011210/ 17-MC-DCS-007"/>
    <s v="DB37-*m"/>
    <x v="1"/>
    <s v="CPO101"/>
    <n v="1"/>
    <x v="2"/>
    <x v="78"/>
    <x v="10"/>
    <n v="13"/>
    <x v="3"/>
    <x v="1"/>
    <s v="DCS AMMONIA-UTILITIES"/>
    <m/>
    <m/>
    <m/>
    <s v="O1011210"/>
    <n v="13"/>
    <m/>
    <n v="0.1"/>
    <s v="10-Combined Bldgn-N2 plant, Demi water"/>
    <s v=""/>
    <s v=""/>
    <s v=""/>
    <m/>
    <s v=""/>
    <s v=""/>
    <m/>
    <s v="TS-G-03:1/_x000a_O1011210:13A"/>
    <s v="TS-G-03:2/_x000a_O1011210:13C"/>
  </r>
  <r>
    <s v="01"/>
    <m/>
    <s v="Сигнал"/>
    <s v="17-X -090302"/>
    <s v="17XL090302"/>
    <s v="10"/>
    <s v="DRYER ALARM STATUS TRAIN A"/>
    <s v="АВАРИЯ ОСУШКИ ПОТОКА А"/>
    <s v="Lamp"/>
    <s v="4124-GY-VD-BD17517L091091_SH.2"/>
    <x v="22"/>
    <s v="DCS_DO_01"/>
    <m/>
    <x v="189"/>
    <x v="9"/>
    <x v="29"/>
    <x v="8"/>
    <x v="25"/>
    <x v="0"/>
    <x v="0"/>
    <x v="0"/>
    <x v="10"/>
    <x v="0"/>
    <s v=""/>
    <s v=""/>
    <s v="O1011210"/>
    <s v="TUA711-DOR32"/>
    <s v="17-SC-DCS-002/O1011210/ 17-MC-DCS-007"/>
    <s v="DB37-*m"/>
    <x v="1"/>
    <s v="CPO101"/>
    <n v="1"/>
    <x v="2"/>
    <x v="78"/>
    <x v="10"/>
    <n v="14"/>
    <x v="3"/>
    <x v="1"/>
    <s v="DCS AMMONIA-UTILITIES"/>
    <m/>
    <m/>
    <m/>
    <s v="O1011210"/>
    <n v="14"/>
    <m/>
    <n v="0.1"/>
    <s v="10-Combined Bldgn-N2 plant, Demi water"/>
    <s v=""/>
    <s v=""/>
    <s v=""/>
    <m/>
    <s v=""/>
    <s v=""/>
    <m/>
    <s v="TS-G-03:3/_x000a_O1011210:14A"/>
    <s v="TS-G-03:4/_x000a_O1011210:14C"/>
  </r>
  <r>
    <s v="01"/>
    <m/>
    <s v="Сигнал"/>
    <s v="17-X -090352 "/>
    <s v="17XL090352"/>
    <s v="10"/>
    <s v="DRYER ALARM STATUS TRAIN B"/>
    <s v="АВАРИЯ ОСУШКИ ПОТОКА В"/>
    <s v="Lamp"/>
    <s v="4124-GY-VD-BD17517L091091_SH.2"/>
    <x v="22"/>
    <s v="DCS_DO_01"/>
    <m/>
    <x v="189"/>
    <x v="9"/>
    <x v="33"/>
    <x v="8"/>
    <x v="25"/>
    <x v="4"/>
    <x v="4"/>
    <x v="0"/>
    <x v="10"/>
    <x v="0"/>
    <s v=""/>
    <s v=""/>
    <s v="O1011210"/>
    <s v="TUA711-DOR32"/>
    <s v="17-SC-DCS-002/O1011210/ 17-MC-DCS-007"/>
    <s v="DB37-*m"/>
    <x v="1"/>
    <s v="CPO101"/>
    <n v="1"/>
    <x v="2"/>
    <x v="78"/>
    <x v="10"/>
    <n v="15"/>
    <x v="3"/>
    <x v="1"/>
    <s v="DCS AMMONIA-UTILITIES"/>
    <m/>
    <m/>
    <m/>
    <s v="O1011210"/>
    <n v="15"/>
    <m/>
    <n v="0.1"/>
    <s v="10-Combined Bldgn-N2 plant, Demi water"/>
    <s v=""/>
    <s v=""/>
    <s v=""/>
    <m/>
    <s v=""/>
    <s v=""/>
    <m/>
    <s v="TS-G-03:11/_x000a_O1011210:15A"/>
    <s v="TS-G-03:12/_x000a_O1011210:15C"/>
  </r>
  <r>
    <s v="01"/>
    <m/>
    <s v="Сигнал"/>
    <s v="17-X -090351"/>
    <s v="17XL090351"/>
    <s v="10"/>
    <s v="DRYER RUNNING STATUS TRAIN B"/>
    <s v="ВКЛЮЧЕНИЕ ОСУШКИ ПОТОКА В"/>
    <s v="Lamp"/>
    <s v="4124-GY-VD-BD17517L091091_SH.2"/>
    <x v="22"/>
    <s v="DCS_DO_01"/>
    <m/>
    <x v="190"/>
    <x v="13"/>
    <x v="28"/>
    <x v="8"/>
    <x v="31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16"/>
    <x v="3"/>
    <x v="1"/>
    <s v="DCS AMMONIA-UTILITIES"/>
    <m/>
    <m/>
    <m/>
    <s v="O1011210"/>
    <n v="16"/>
    <m/>
    <n v="0.1"/>
    <s v="10-Combined Bldgn-N2 plant, Demi water"/>
    <s v=""/>
    <s v=""/>
    <s v=""/>
    <m/>
    <s v=""/>
    <s v=""/>
    <m/>
    <s v="TS-H-01:1/_x000a_O1011210:16A"/>
    <s v="TS-H-01:2/_x000a_O1011210:16C"/>
  </r>
  <r>
    <s v="01"/>
    <m/>
    <s v="Сигнал"/>
    <s v="17-X -11250  -B"/>
    <s v="17XA11250B"/>
    <s v="11"/>
    <s v="Common Alarm Lamp"/>
    <s v="ОБЩАЯ АВАРИЯ ЛАМПА"/>
    <s v="Lamp"/>
    <s v="4124-GG-VD-BD17117P111037_SH.2"/>
    <x v="22"/>
    <s v="DCS_DO_01"/>
    <m/>
    <x v="191"/>
    <x v="13"/>
    <x v="28"/>
    <x v="8"/>
    <x v="29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17"/>
    <x v="3"/>
    <x v="1"/>
    <s v="DCS AMMONIA-UTILITIES"/>
    <m/>
    <m/>
    <m/>
    <s v="O1011210"/>
    <n v="17"/>
    <m/>
    <n v="0.1"/>
    <s v="11-Auxiliary Boiler Area"/>
    <s v=""/>
    <s v=""/>
    <s v=""/>
    <m/>
    <s v=""/>
    <s v=""/>
    <m/>
    <s v="TS-H-03:1/_x000a_O1011210:17A"/>
    <s v="TS-H-03:2/_x000a_O1011210:17C"/>
  </r>
  <r>
    <s v="01"/>
    <m/>
    <s v="Сигнал"/>
    <s v="17-X -07021"/>
    <s v="17XY07021"/>
    <s v="00"/>
    <s v="BACKWASH OUTLET FROM FILTER L-72B"/>
    <s v=" ВЫХОД ПРОМЫВКИ ФИЛЬТРА L72B"/>
    <s v="Solenoid Valve"/>
    <s v="4124-GF-VD-BD17717L072003"/>
    <x v="22"/>
    <s v="DCS_DO_01"/>
    <m/>
    <x v="192"/>
    <x v="13"/>
    <x v="28"/>
    <x v="8"/>
    <x v="79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18"/>
    <x v="3"/>
    <x v="1"/>
    <s v="DCS AMMONIA-UTILITIES"/>
    <m/>
    <m/>
    <m/>
    <s v="O1011210"/>
    <n v="18"/>
    <m/>
    <n v="0.25"/>
    <s v="00-Common"/>
    <s v=""/>
    <s v=""/>
    <s v=""/>
    <m/>
    <s v=""/>
    <s v=""/>
    <m/>
    <s v="TS-F-11:1/_x000a_O1011210:18A"/>
    <s v="TS-F-11:2/_x000a_O1011210:18C"/>
  </r>
  <r>
    <s v="01"/>
    <m/>
    <s v="Сигнал"/>
    <s v="17-X -07023"/>
    <s v="17XY07023"/>
    <s v="00"/>
    <s v="BACKWASH OUTLET FROM FILTER L-72A"/>
    <s v=" ВЫХОД ПРОМЫВКИ ФИЛЬТРА L72А"/>
    <s v="Solenoid Valve"/>
    <s v="4124-GF-VD-BD17717L072003"/>
    <x v="22"/>
    <s v="DCS_DO_01"/>
    <m/>
    <x v="193"/>
    <x v="13"/>
    <x v="28"/>
    <x v="8"/>
    <x v="80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19"/>
    <x v="3"/>
    <x v="1"/>
    <s v="DCS AMMONIA-UTILITIES"/>
    <m/>
    <m/>
    <m/>
    <s v="O1011210"/>
    <n v="19"/>
    <m/>
    <n v="0.25"/>
    <s v="00-Common"/>
    <s v=""/>
    <s v=""/>
    <s v=""/>
    <m/>
    <s v=""/>
    <s v=""/>
    <m/>
    <s v="TS-F-12:1/_x000a_O1011210:19A"/>
    <s v="TS-F-12:2/_x000a_O1011210:19C"/>
  </r>
  <r>
    <s v="01"/>
    <m/>
    <s v="Сигнал"/>
    <s v="17-X -09005"/>
    <s v="17XY09005"/>
    <s v="10"/>
    <s v="AI From PSA dryer"/>
    <s v="ВОЗДУХ КИП ОТ ОСУШИТЕЛЯ"/>
    <s v="Solenoid Valve"/>
    <s v="4124-XZ-DM-21709001"/>
    <x v="22"/>
    <s v="DCS_DO_01"/>
    <m/>
    <x v="194"/>
    <x v="13"/>
    <x v="28"/>
    <x v="8"/>
    <x v="81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20"/>
    <x v="3"/>
    <x v="1"/>
    <s v="DCS AMMONIA-UTILITIES"/>
    <m/>
    <m/>
    <m/>
    <s v="O1011210"/>
    <n v="20"/>
    <m/>
    <n v="0.25"/>
    <s v="10-Combined Bldgn-N2 plant, Demi water"/>
    <s v=""/>
    <s v=""/>
    <s v=""/>
    <m/>
    <s v=""/>
    <s v=""/>
    <m/>
    <s v="TS-F-13:1/_x000a_O1011210:20A"/>
    <s v="TS-F-13:2/_x000a_O1011210:20C"/>
  </r>
  <r>
    <s v="01"/>
    <m/>
    <s v="Сигнал"/>
    <s v="17-X -17101"/>
    <s v="17XY17101"/>
    <s v="17"/>
    <s v="Glycol water return service"/>
    <s v="ВОЗВРАТ ВОДНО-ГЛИКОЛЕВОЙ СМЕСИ"/>
    <s v="Solenoid Valve"/>
    <s v="4124-XZ-DM-21717101"/>
    <x v="22"/>
    <s v="DCS_DO_01"/>
    <m/>
    <x v="195"/>
    <x v="13"/>
    <x v="28"/>
    <x v="8"/>
    <x v="82"/>
    <x v="5"/>
    <x v="5"/>
    <x v="0"/>
    <x v="3"/>
    <x v="0"/>
    <s v=""/>
    <s v=""/>
    <s v="O1011210"/>
    <s v="TUA711-DOR32"/>
    <s v="17-SC-DCS-002/O1011210/ 17-MC-DCS-007"/>
    <s v="DB37-*m"/>
    <x v="1"/>
    <s v="CPO101"/>
    <n v="1"/>
    <x v="2"/>
    <x v="78"/>
    <x v="10"/>
    <n v="21"/>
    <x v="3"/>
    <x v="1"/>
    <s v="DCS AMMONIA-UTILITIES"/>
    <m/>
    <m/>
    <m/>
    <s v="O1011210"/>
    <n v="21"/>
    <m/>
    <n v="0.25"/>
    <s v="17-Glycol Preparation Area"/>
    <s v=""/>
    <s v=""/>
    <s v=""/>
    <m/>
    <s v=""/>
    <s v=""/>
    <m/>
    <s v="TS-F-14:1/_x000a_O1011210:21A"/>
    <s v="TS-F-14:2/_x000a_O1011210:21C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2"/>
    <x v="3"/>
    <x v="1"/>
    <s v="DCS AMMONIA-UTILITIES"/>
    <m/>
    <m/>
    <m/>
    <s v="O1011210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3"/>
    <x v="3"/>
    <x v="1"/>
    <s v="DCS AMMONIA-UTILITIES"/>
    <m/>
    <m/>
    <m/>
    <s v="O1011210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4"/>
    <x v="3"/>
    <x v="1"/>
    <s v="DCS AMMONIA-UTILITIES"/>
    <m/>
    <m/>
    <m/>
    <s v="O1011210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5"/>
    <x v="3"/>
    <x v="1"/>
    <s v="DCS AMMONIA-UTILITIES"/>
    <m/>
    <m/>
    <m/>
    <s v="O1011210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6"/>
    <x v="3"/>
    <x v="1"/>
    <s v="DCS AMMONIA-UTILITIES"/>
    <m/>
    <m/>
    <m/>
    <s v="O1011210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7"/>
    <x v="3"/>
    <x v="1"/>
    <s v="DCS AMMONIA-UTILITIES"/>
    <m/>
    <m/>
    <m/>
    <s v="O1011210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8"/>
    <x v="3"/>
    <x v="1"/>
    <s v="DCS AMMONIA-UTILITIES"/>
    <m/>
    <m/>
    <m/>
    <s v="O1011210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29"/>
    <x v="3"/>
    <x v="1"/>
    <s v="DCS AMMONIA-UTILITIES"/>
    <m/>
    <m/>
    <m/>
    <s v="O1011210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30"/>
    <x v="3"/>
    <x v="1"/>
    <s v="DCS AMMONIA-UTILITIES"/>
    <m/>
    <m/>
    <m/>
    <s v="O1011210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31"/>
    <x v="3"/>
    <x v="1"/>
    <s v="DCS AMMONIA-UTILITIES"/>
    <m/>
    <m/>
    <m/>
    <s v="O1011210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8"/>
    <x v="6"/>
    <x v="8"/>
    <x v="8"/>
    <x v="1"/>
    <x v="5"/>
    <x v="0"/>
    <s v=""/>
    <s v=""/>
    <s v="O1011210"/>
    <s v="TUA711-DOR32"/>
    <s v="17-SC-DCS-002/O1011210/ 17-MC-DCS-007"/>
    <s v="DB37-*m"/>
    <x v="1"/>
    <s v="CPO101"/>
    <n v="1"/>
    <x v="2"/>
    <x v="78"/>
    <x v="10"/>
    <n v="32"/>
    <x v="3"/>
    <x v="1"/>
    <s v="DCS AMMONIA-UTILITIES"/>
    <m/>
    <m/>
    <m/>
    <s v="O1011210"/>
    <n v="32"/>
    <m/>
    <s v=""/>
    <m/>
    <s v=""/>
    <s v=""/>
    <s v=""/>
    <m/>
    <s v=""/>
    <s v=""/>
    <m/>
    <s v=""/>
    <s v=""/>
  </r>
  <r>
    <s v="01"/>
    <m/>
    <s v="Сигнал"/>
    <s v="17-H -11281"/>
    <s v="17HS11281Y"/>
    <s v="11"/>
    <s v="DCS Start Command TO OST"/>
    <s v="17-STP-110-A ПУСК"/>
    <s v="Hand Switch"/>
    <s v="4124-GG-VD-BD17117P111037_SH.2"/>
    <x v="30"/>
    <s v="DCS_DO_02"/>
    <m/>
    <x v="196"/>
    <x v="0"/>
    <x v="5"/>
    <x v="8"/>
    <x v="26"/>
    <x v="5"/>
    <x v="5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1"/>
    <x v="3"/>
    <x v="1"/>
    <s v="DCS AMMONIA-UTILITIES"/>
    <m/>
    <m/>
    <m/>
    <s v="O1011211"/>
    <n v="1"/>
    <m/>
    <s v=""/>
    <s v="11-Auxiliary Boiler Area"/>
    <s v=""/>
    <s v=""/>
    <s v=""/>
    <m/>
    <s v=""/>
    <s v=""/>
    <m/>
    <s v="TS-G-04:1/_x000a_O1011211:1A"/>
    <s v="TS-G-04:2/_x000a_O1011211:1B"/>
  </r>
  <r>
    <s v="01"/>
    <m/>
    <s v="Сигнал"/>
    <s v="17-H -11281"/>
    <s v="17HS11281R"/>
    <s v="11"/>
    <s v="17-STP-110-A  RESET TO OST"/>
    <s v="17-STP-110-A СБРОС В ???"/>
    <s v="Hand Switch"/>
    <s v="4124-GG-VD-BD17117P111037_SH.2"/>
    <x v="30"/>
    <s v="DCS_DO_02"/>
    <m/>
    <x v="196"/>
    <x v="0"/>
    <x v="0"/>
    <x v="8"/>
    <x v="26"/>
    <x v="0"/>
    <x v="0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2"/>
    <x v="3"/>
    <x v="1"/>
    <s v="DCS AMMONIA-UTILITIES"/>
    <m/>
    <m/>
    <m/>
    <s v="O1011211"/>
    <n v="2"/>
    <m/>
    <s v=""/>
    <s v="11-Auxiliary Boiler Area"/>
    <s v=""/>
    <s v=""/>
    <s v=""/>
    <m/>
    <s v=""/>
    <s v=""/>
    <m/>
    <s v="TS-G-04:3/_x000a_O1011211:2A"/>
    <s v="TS-G-04:4/_x000a_O1011211:2B"/>
  </r>
  <r>
    <s v="01"/>
    <m/>
    <s v="Сигнал"/>
    <s v="17-H -113938"/>
    <s v="17HS113938Y"/>
    <s v="11"/>
    <s v="17-L-111-STK-101-A  Start Command TO OST"/>
    <s v="КОМАНДА ПУСК 17-L-111-STK-101-A"/>
    <s v="Hand Switch"/>
    <s v="4124-FB-VD-BD00317L11111310"/>
    <x v="30"/>
    <s v="DCS_DO_02"/>
    <m/>
    <x v="196"/>
    <x v="0"/>
    <x v="1"/>
    <x v="8"/>
    <x v="26"/>
    <x v="1"/>
    <x v="1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3"/>
    <x v="3"/>
    <x v="1"/>
    <s v="DCS AMMONIA-UTILITIES"/>
    <m/>
    <m/>
    <m/>
    <s v="O1011211"/>
    <n v="3"/>
    <m/>
    <s v=""/>
    <s v="11-Auxiliary Boiler Area"/>
    <s v=""/>
    <s v=""/>
    <s v=""/>
    <m/>
    <s v=""/>
    <s v=""/>
    <m/>
    <s v="TS-G-04:5/_x000a_O1011211:3A"/>
    <s v="TS-G-04:6/_x000a_O1011211:3B"/>
  </r>
  <r>
    <s v="01"/>
    <m/>
    <s v="Сигнал"/>
    <s v="17-H -113938"/>
    <s v="17HS113938R"/>
    <s v="11"/>
    <s v="17-L-111-STK-101-A  RESET TO OST"/>
    <s v="КОМАНДА СБРОС 17-L-111-STK-101-A"/>
    <s v=" Reset Switch "/>
    <s v="4124-FB-VD-BD00317L11111310"/>
    <x v="30"/>
    <s v="DCS_DO_02"/>
    <m/>
    <x v="196"/>
    <x v="0"/>
    <x v="2"/>
    <x v="8"/>
    <x v="26"/>
    <x v="2"/>
    <x v="2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4"/>
    <x v="3"/>
    <x v="1"/>
    <s v="DCS AMMONIA-UTILITIES"/>
    <m/>
    <m/>
    <m/>
    <s v="O1011211"/>
    <n v="4"/>
    <m/>
    <s v=""/>
    <s v="11-Auxiliary Boiler Area"/>
    <s v=""/>
    <s v=""/>
    <s v=""/>
    <m/>
    <s v=""/>
    <s v=""/>
    <m/>
    <s v="TS-G-04:7/_x000a_O1011211:4A"/>
    <s v="TS-G-04:8/_x000a_O1011211:4B"/>
  </r>
  <r>
    <s v="01"/>
    <m/>
    <s v="Сигнал"/>
    <s v="17-H -100245"/>
    <s v="17HS100245AY"/>
    <s v="10"/>
    <s v="Nitrogen Package OSS Train A activation command"/>
    <s v="ПОДАЧА АЗОТА ТРЕНИРОВКА А"/>
    <s v="Exchange Signal"/>
    <s v="4124-FY-VD-BD17517L10100002"/>
    <x v="30"/>
    <s v="DCS_DO_02"/>
    <m/>
    <x v="134"/>
    <x v="0"/>
    <x v="5"/>
    <x v="8"/>
    <x v="30"/>
    <x v="5"/>
    <x v="5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5"/>
    <x v="3"/>
    <x v="1"/>
    <s v="DCS AMMONIA-UTILITIES"/>
    <m/>
    <m/>
    <m/>
    <s v="O1011211"/>
    <n v="5"/>
    <m/>
    <s v=""/>
    <s v="10-Combined Bldgn-N2 plant, Demi water"/>
    <s v=""/>
    <s v=""/>
    <s v=""/>
    <m/>
    <s v=""/>
    <s v=""/>
    <m/>
    <s v="TS-H-04:1/_x000a_O1011211:5A"/>
    <s v="TS-H-04:2/_x000a_O1011211:5B"/>
  </r>
  <r>
    <s v="01"/>
    <m/>
    <s v="Сигнал"/>
    <s v="17-H -100245"/>
    <s v="17HS100245BY"/>
    <s v="10"/>
    <s v="Nitrogen Package OSS Train B activation command"/>
    <s v="ПОДАЧА АЗОТА ТРЕНИРОВКА В"/>
    <s v="Exchange Signal"/>
    <s v="4124-FY-VD-BD17517L10100002"/>
    <x v="30"/>
    <s v="DCS_DO_02"/>
    <m/>
    <x v="134"/>
    <x v="0"/>
    <x v="0"/>
    <x v="8"/>
    <x v="30"/>
    <x v="0"/>
    <x v="0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6"/>
    <x v="3"/>
    <x v="1"/>
    <s v="DCS AMMONIA-UTILITIES"/>
    <m/>
    <m/>
    <m/>
    <s v="O1011211"/>
    <n v="6"/>
    <m/>
    <s v=""/>
    <s v="10-Combined Bldgn-N2 plant, Demi water"/>
    <s v=""/>
    <s v=""/>
    <s v=""/>
    <m/>
    <s v=""/>
    <s v=""/>
    <m/>
    <s v="TS-H-04:3/_x000a_O1011211:6A"/>
    <s v="TS-H-04:4/_x000a_O1011211:6B"/>
  </r>
  <r>
    <s v="01"/>
    <m/>
    <s v="Сигнал"/>
    <s v="17-P  -090210"/>
    <s v="17YS090210Y"/>
    <s v="10"/>
    <s v="Intertrip signal for process trip ( IA) Compressor B"/>
    <s v="ПУСК КОМПРЕССОРА В"/>
    <s v="Exchange Signal"/>
    <s v="4124-GY-VD-BD17517L091090"/>
    <x v="30"/>
    <s v="DCS_DO_02"/>
    <m/>
    <x v="197"/>
    <x v="0"/>
    <x v="5"/>
    <x v="8"/>
    <x v="48"/>
    <x v="5"/>
    <x v="5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7"/>
    <x v="3"/>
    <x v="1"/>
    <s v="DCS AMMONIA-UTILITIES"/>
    <m/>
    <m/>
    <m/>
    <s v="O1011211"/>
    <n v="7"/>
    <m/>
    <s v=""/>
    <s v="10-Combined Bldgn-N2 plant, Demi water"/>
    <s v=""/>
    <s v=""/>
    <s v=""/>
    <m/>
    <s v=""/>
    <s v=""/>
    <m/>
    <s v="TS-H-05:1/_x000a_O1011211:7A"/>
    <s v="TS-H-05:2/_x000a_O1011211:7B"/>
  </r>
  <r>
    <s v="01"/>
    <m/>
    <s v="Сигнал"/>
    <s v="17-P  -090211"/>
    <s v="_x000a_17YS090211Y"/>
    <s v="10"/>
    <s v="Intertrip signal for process trip ( IA) Compressor A"/>
    <s v="СТОП КОМПРЕССОРА В"/>
    <s v="Exchange Signal"/>
    <s v="4124-GY-VD-BD17517L091090"/>
    <x v="30"/>
    <s v="DCS_DO_02"/>
    <m/>
    <x v="197"/>
    <x v="0"/>
    <x v="0"/>
    <x v="8"/>
    <x v="48"/>
    <x v="0"/>
    <x v="0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8"/>
    <x v="3"/>
    <x v="1"/>
    <s v="DCS AMMONIA-UTILITIES"/>
    <m/>
    <m/>
    <m/>
    <s v="O1011211"/>
    <n v="8"/>
    <m/>
    <s v=""/>
    <s v="10-Combined Bldgn-N2 plant, Demi water"/>
    <s v=""/>
    <s v=""/>
    <s v=""/>
    <m/>
    <s v=""/>
    <s v=""/>
    <m/>
    <s v="TS-H-05:3/_x000a_O1011211:8A"/>
    <s v="TS-H-05:4/_x000a_O1011211:8B"/>
  </r>
  <r>
    <s v="01"/>
    <m/>
    <s v="Сигнал"/>
    <s v="17-P  -090110"/>
    <s v="17YS090110Y"/>
    <s v="10"/>
    <s v="Intertrip signal for process trip ( IA) Compressor A"/>
    <s v="ПУСК КОМПРЕССОРА А"/>
    <s v="Exchange Signal"/>
    <s v="4124-GY-VD-BD17517L091090"/>
    <x v="30"/>
    <s v="DCS_DO_02"/>
    <m/>
    <x v="198"/>
    <x v="0"/>
    <x v="5"/>
    <x v="8"/>
    <x v="83"/>
    <x v="5"/>
    <x v="5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9"/>
    <x v="3"/>
    <x v="1"/>
    <s v="DCS AMMONIA-UTILITIES"/>
    <m/>
    <m/>
    <m/>
    <s v="O1011211"/>
    <n v="9"/>
    <m/>
    <s v=""/>
    <s v="10-Combined Bldgn-N2 plant, Demi water"/>
    <s v=""/>
    <s v=""/>
    <s v=""/>
    <m/>
    <s v=""/>
    <s v=""/>
    <m/>
    <s v="TS-H-06:1/_x000a_O1011211:9A"/>
    <s v="TS-H-06:2/_x000a_O1011211:9B"/>
  </r>
  <r>
    <s v="01"/>
    <m/>
    <s v="Сигнал"/>
    <s v="17-P  -090111"/>
    <s v="_x000a_17YS090111Y"/>
    <s v="10"/>
    <s v="Intertrip signal for process trip ( IA) Compressor B"/>
    <s v="СТОП КОМПРЕССОРА А"/>
    <s v="Exchange Signal"/>
    <s v="4124-GY-VD-BD17517L091090"/>
    <x v="30"/>
    <s v="DCS_DO_02"/>
    <m/>
    <x v="198"/>
    <x v="0"/>
    <x v="0"/>
    <x v="8"/>
    <x v="83"/>
    <x v="0"/>
    <x v="0"/>
    <x v="0"/>
    <x v="0"/>
    <x v="0"/>
    <s v=""/>
    <s v=""/>
    <s v="O1011211"/>
    <s v="TUA711-DOR32"/>
    <s v="17-SC-DCS-002/O1011211/ 17-MC-DCS-007"/>
    <s v="DB37-*m"/>
    <x v="1"/>
    <s v="CPO101"/>
    <n v="1"/>
    <x v="2"/>
    <x v="79"/>
    <x v="11"/>
    <n v="10"/>
    <x v="3"/>
    <x v="1"/>
    <s v="DCS AMMONIA-UTILITIES"/>
    <m/>
    <m/>
    <m/>
    <s v="O1011211"/>
    <n v="10"/>
    <m/>
    <s v=""/>
    <s v="10-Combined Bldgn-N2 plant, Demi water"/>
    <s v=""/>
    <s v=""/>
    <s v=""/>
    <m/>
    <s v=""/>
    <s v=""/>
    <m/>
    <s v="TS-H-06:3/_x000a_O1011211:10A"/>
    <s v="TS-H-06:4/_x000a_O1011211:10B"/>
  </r>
  <r>
    <s v="01"/>
    <m/>
    <s v="Сигнал"/>
    <s v="17-X -99999 "/>
    <s v="17XS99999Y"/>
    <s v="10"/>
    <s v="Time synchronization command For Nitrogen Unit PLC"/>
    <s v="СИНХР ВРЕМ  ПЛК АЗОТ УСТАНОВКИ"/>
    <s v="Exchange Signal"/>
    <s v="4124-FY-VD-BD17517L10100002"/>
    <x v="30"/>
    <s v="DCS_DO_02"/>
    <m/>
    <x v="199"/>
    <x v="8"/>
    <x v="28"/>
    <x v="8"/>
    <x v="84"/>
    <x v="5"/>
    <x v="5"/>
    <x v="0"/>
    <x v="9"/>
    <x v="0"/>
    <s v=""/>
    <s v=""/>
    <s v="O1011211"/>
    <s v="TUA711-DOR32"/>
    <s v="17-SC-DCS-002/O1011211/ 17-MC-DCS-007"/>
    <s v="DB37-*m"/>
    <x v="1"/>
    <s v="CPO101"/>
    <n v="1"/>
    <x v="2"/>
    <x v="79"/>
    <x v="11"/>
    <n v="11"/>
    <x v="3"/>
    <x v="1"/>
    <s v="DCS AMMONIA-UTILITIES"/>
    <m/>
    <m/>
    <m/>
    <s v="O1011211"/>
    <n v="11"/>
    <m/>
    <s v=""/>
    <s v="10-Combined Bldgn-N2 plant, Demi water"/>
    <s v=""/>
    <s v=""/>
    <s v=""/>
    <m/>
    <s v=""/>
    <s v=""/>
    <m/>
    <s v="TS-H-07:1/_x000a_O1011211:11A"/>
    <s v="TS-H-07:2/_x000a_O1011211:11B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0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2"/>
    <x v="3"/>
    <x v="1"/>
    <s v="DCS AMMONIA-UTILITIES"/>
    <s v="переподключены сигналы (кабель 17-C-DD-N-001FL11-AH001)"/>
    <m/>
    <m/>
    <s v="O1011211"/>
    <n v="1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0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3"/>
    <x v="3"/>
    <x v="1"/>
    <s v="DCS AMMONIA-UTILITIES"/>
    <s v="переподключены сигналы (кабель 17-C-DD-N-001FL11-AH001)"/>
    <m/>
    <m/>
    <s v="O1011211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4"/>
    <x v="3"/>
    <x v="1"/>
    <s v="DCS AMMONIA-UTILITIES"/>
    <m/>
    <m/>
    <m/>
    <s v="O1011211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5"/>
    <x v="3"/>
    <x v="1"/>
    <s v="DCS AMMONIA-UTILITIES"/>
    <m/>
    <m/>
    <m/>
    <s v="O1011211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6"/>
    <x v="3"/>
    <x v="1"/>
    <s v="DCS AMMONIA-UTILITIES"/>
    <m/>
    <m/>
    <m/>
    <s v="O1011211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7"/>
    <x v="3"/>
    <x v="1"/>
    <s v="DCS AMMONIA-UTILITIES"/>
    <m/>
    <m/>
    <m/>
    <s v="O1011211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8"/>
    <x v="3"/>
    <x v="1"/>
    <s v="DCS AMMONIA-UTILITIES"/>
    <m/>
    <m/>
    <m/>
    <s v="O1011211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19"/>
    <x v="3"/>
    <x v="1"/>
    <s v="DCS AMMONIA-UTILITIES"/>
    <m/>
    <m/>
    <m/>
    <s v="O1011211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0"/>
    <x v="3"/>
    <x v="1"/>
    <s v="DCS AMMONIA-UTILITIES"/>
    <m/>
    <m/>
    <m/>
    <s v="O1011211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1"/>
    <x v="3"/>
    <x v="1"/>
    <s v="DCS AMMONIA-UTILITIES"/>
    <m/>
    <m/>
    <m/>
    <s v="O1011211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2"/>
    <x v="3"/>
    <x v="1"/>
    <s v="DCS AMMONIA-UTILITIES"/>
    <m/>
    <m/>
    <m/>
    <s v="O1011211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3"/>
    <x v="3"/>
    <x v="1"/>
    <s v="DCS AMMONIA-UTILITIES"/>
    <m/>
    <m/>
    <m/>
    <s v="O1011211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4"/>
    <x v="3"/>
    <x v="1"/>
    <s v="DCS AMMONIA-UTILITIES"/>
    <m/>
    <m/>
    <m/>
    <s v="O1011211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5"/>
    <x v="3"/>
    <x v="1"/>
    <s v="DCS AMMONIA-UTILITIES"/>
    <m/>
    <m/>
    <m/>
    <s v="O1011211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6"/>
    <x v="3"/>
    <x v="1"/>
    <s v="DCS AMMONIA-UTILITIES"/>
    <m/>
    <m/>
    <m/>
    <s v="O1011211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7"/>
    <x v="3"/>
    <x v="1"/>
    <s v="DCS AMMONIA-UTILITIES"/>
    <m/>
    <m/>
    <m/>
    <s v="O1011211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8"/>
    <x v="3"/>
    <x v="1"/>
    <s v="DCS AMMONIA-UTILITIES"/>
    <m/>
    <m/>
    <m/>
    <s v="O1011211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29"/>
    <x v="3"/>
    <x v="1"/>
    <s v="DCS AMMONIA-UTILITIES"/>
    <m/>
    <m/>
    <m/>
    <s v="O1011211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30"/>
    <x v="3"/>
    <x v="1"/>
    <s v="DCS AMMONIA-UTILITIES"/>
    <m/>
    <m/>
    <m/>
    <s v="O1011211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31"/>
    <x v="3"/>
    <x v="1"/>
    <s v="DCS AMMONIA-UTILITIES"/>
    <m/>
    <m/>
    <m/>
    <s v="O1011211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30"/>
    <s v="DCS_DO_02"/>
    <m/>
    <x v="6"/>
    <x v="4"/>
    <x v="8"/>
    <x v="8"/>
    <x v="6"/>
    <x v="8"/>
    <x v="8"/>
    <x v="1"/>
    <x v="5"/>
    <x v="0"/>
    <s v=""/>
    <s v=""/>
    <s v="O1011211"/>
    <s v="TUA711-DOR32"/>
    <s v="17-SC-DCS-002/O1011211/ 17-MC-DCS-007"/>
    <s v="DB37-*m"/>
    <x v="1"/>
    <s v="CPO101"/>
    <n v="1"/>
    <x v="2"/>
    <x v="79"/>
    <x v="11"/>
    <n v="32"/>
    <x v="3"/>
    <x v="1"/>
    <s v="DCS AMMONIA-UTILITIES"/>
    <m/>
    <m/>
    <m/>
    <s v="O1011211"/>
    <n v="32"/>
    <m/>
    <s v=""/>
    <m/>
    <s v=""/>
    <s v=""/>
    <s v=""/>
    <m/>
    <s v=""/>
    <s v=""/>
    <m/>
    <s v=""/>
    <s v=""/>
  </r>
  <r>
    <s v="01"/>
    <m/>
    <s v="Сигнал"/>
    <s v="17-X -020250"/>
    <s v="17XY020250"/>
    <s v="00"/>
    <s v="Steam to neutralization basin 022A"/>
    <s v="Пар в сборник нейтр 17-L-022-BS-022A"/>
    <s v="Solenoid Valve"/>
    <s v="4124-FY-VD-BD17617L02200002_SH.7"/>
    <x v="22"/>
    <s v="DCS_DO_01"/>
    <m/>
    <x v="200"/>
    <x v="8"/>
    <x v="32"/>
    <x v="4"/>
    <x v="48"/>
    <x v="3"/>
    <x v="3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1"/>
    <x v="3"/>
    <x v="1"/>
    <s v="DCS AMMONIA-UTILITIES"/>
    <s v="терм панель перенесена из 17-MC-DCS-002"/>
    <m/>
    <m/>
    <s v="O1011212"/>
    <n v="1"/>
    <m/>
    <n v="0.25"/>
    <s v="00-Common"/>
    <s v=""/>
    <s v=""/>
    <s v=""/>
    <m/>
    <s v=""/>
    <s v=""/>
    <m/>
    <s v="TS-H-05:9/_x000a_O1011212:1A"/>
    <s v="TS-H-05:10/_x000a_O1011212:1C"/>
  </r>
  <r>
    <s v="01"/>
    <m/>
    <s v="Сигнал"/>
    <s v="17-X -020251"/>
    <s v="17XY020251"/>
    <s v="00"/>
    <s v="Steam to neutralization basin 022B"/>
    <s v="Пар в сборник нейтр 17-L-022-BS-022A"/>
    <s v="Solenoid Valve"/>
    <s v="4124-FY-VD-BD17617L02200002_SH.7"/>
    <x v="22"/>
    <s v="DCS_DO_01"/>
    <m/>
    <x v="200"/>
    <x v="8"/>
    <x v="33"/>
    <x v="4"/>
    <x v="48"/>
    <x v="4"/>
    <x v="4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2"/>
    <x v="3"/>
    <x v="1"/>
    <s v="DCS AMMONIA-UTILITIES"/>
    <s v="терм панель перенесена из 17-MC-DCS-002"/>
    <m/>
    <m/>
    <s v="O1011212"/>
    <n v="2"/>
    <m/>
    <n v="0.25"/>
    <s v="00-Common"/>
    <s v=""/>
    <s v=""/>
    <s v=""/>
    <m/>
    <s v=""/>
    <s v=""/>
    <m/>
    <s v="TS-H-05:11/_x000a_O1011212:2A"/>
    <s v="TS-H-05:12/_x000a_O1011212:2C"/>
  </r>
  <r>
    <s v="01"/>
    <m/>
    <s v="Сигнал"/>
    <s v="17-X -020224"/>
    <s v="17XY020224"/>
    <s v="00"/>
    <s v="NaOH to neutralization basin 022A"/>
    <s v="NAOH В БАСЕЙН НЕЙТР 022A"/>
    <s v="Solenoid Valve"/>
    <s v="4124-FY-VD-BD17617L02200002_SH.7"/>
    <x v="22"/>
    <s v="DCS_DO_01"/>
    <m/>
    <x v="200"/>
    <x v="8"/>
    <x v="28"/>
    <x v="4"/>
    <x v="48"/>
    <x v="5"/>
    <x v="5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3"/>
    <x v="3"/>
    <x v="1"/>
    <s v="DCS AMMONIA-UTILITIES"/>
    <s v="терм панель перенесена из 17-MC-DCS-002"/>
    <m/>
    <m/>
    <s v="O1011212"/>
    <n v="3"/>
    <m/>
    <n v="0.25"/>
    <s v="00-Common"/>
    <s v=""/>
    <s v=""/>
    <s v=""/>
    <m/>
    <s v=""/>
    <s v=""/>
    <m/>
    <s v="TS-H-05:1/_x000a_O1011212:3A"/>
    <s v="TS-H-05:2/_x000a_O1011212:3C"/>
  </r>
  <r>
    <s v="01"/>
    <m/>
    <s v="Сигнал"/>
    <s v="17-X -020225"/>
    <s v="17XY020225"/>
    <s v="00"/>
    <s v="H2SO4 to neutralization basin 022A"/>
    <s v="H2SO4 В БАСЕЙН НЕЙТР 022A"/>
    <s v="Solenoid Valve"/>
    <s v="4124-FY-VD-BD17617L02200002_SH.7"/>
    <x v="22"/>
    <s v="DCS_DO_01"/>
    <m/>
    <x v="200"/>
    <x v="8"/>
    <x v="29"/>
    <x v="4"/>
    <x v="48"/>
    <x v="0"/>
    <x v="0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4"/>
    <x v="3"/>
    <x v="1"/>
    <s v="DCS AMMONIA-UTILITIES"/>
    <s v="терм панель перенесена из 17-MC-DCS-002"/>
    <m/>
    <m/>
    <s v="O1011212"/>
    <n v="4"/>
    <m/>
    <n v="0.25"/>
    <s v="00-Common"/>
    <s v=""/>
    <s v=""/>
    <s v=""/>
    <m/>
    <s v=""/>
    <s v=""/>
    <m/>
    <s v="TS-H-05:3/_x000a_O1011212:4A"/>
    <s v="TS-H-05:4/_x000a_O1011212:4C"/>
  </r>
  <r>
    <s v="01"/>
    <m/>
    <s v="Сигнал"/>
    <s v="17-X -020226"/>
    <s v="17XY020226"/>
    <s v="00"/>
    <s v="NaOH to neutralization basin 022B"/>
    <s v="NAOH В БАСЕЙН НЕЙТР 022B"/>
    <s v="Solenoid Valve"/>
    <s v="4124-FY-VD-BD17617L02200002_SH.7"/>
    <x v="22"/>
    <s v="DCS_DO_01"/>
    <m/>
    <x v="200"/>
    <x v="8"/>
    <x v="30"/>
    <x v="4"/>
    <x v="48"/>
    <x v="1"/>
    <x v="1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5"/>
    <x v="3"/>
    <x v="1"/>
    <s v="DCS AMMONIA-UTILITIES"/>
    <s v="терм панель перенесена из 17-MC-DCS-002"/>
    <m/>
    <m/>
    <s v="O1011212"/>
    <n v="5"/>
    <m/>
    <n v="0.25"/>
    <s v="00-Common"/>
    <s v=""/>
    <s v=""/>
    <s v=""/>
    <m/>
    <s v=""/>
    <s v=""/>
    <m/>
    <s v="TS-H-05:5/_x000a_O1011212:5A"/>
    <s v="TS-H-05:6/_x000a_O1011212:5C"/>
  </r>
  <r>
    <s v="01"/>
    <m/>
    <s v="Сигнал"/>
    <s v="17-X -020227"/>
    <s v="17XY020227"/>
    <s v="00"/>
    <s v="H2SO4 to neutralization basin 022B"/>
    <s v="H2SO4 В БАСЕЙН НЕЙТР 022B"/>
    <s v="Solenoid Valve"/>
    <s v="4124-FY-VD-BD17617L02200002_SH.7"/>
    <x v="22"/>
    <s v="DCS_DO_01"/>
    <m/>
    <x v="200"/>
    <x v="8"/>
    <x v="31"/>
    <x v="4"/>
    <x v="48"/>
    <x v="2"/>
    <x v="2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6"/>
    <x v="3"/>
    <x v="1"/>
    <s v="DCS AMMONIA-UTILITIES"/>
    <s v="терм панель перенесена из 17-MC-DCS-002"/>
    <m/>
    <m/>
    <s v="O1011212"/>
    <n v="6"/>
    <m/>
    <n v="0.25"/>
    <s v="00-Common"/>
    <s v=""/>
    <s v=""/>
    <s v=""/>
    <m/>
    <s v=""/>
    <s v=""/>
    <m/>
    <s v="TS-H-05:7/_x000a_O1011212:6A"/>
    <s v="TS-H-05:8/_x000a_O1011212:6C"/>
  </r>
  <r>
    <s v="01"/>
    <m/>
    <s v="Сигнал"/>
    <s v="17-X -020232"/>
    <s v="17XY020232"/>
    <s v="00"/>
    <s v="From SAC to neutralization basin 022A"/>
    <s v="ИЗ ФИЛЬТРА В БАССЕЙН НЕЙТР 022А"/>
    <s v="Solenoid Valve"/>
    <s v="4124-FY-VD-BD17617L02200002_SH.7"/>
    <x v="22"/>
    <s v="DCS_DO_01"/>
    <m/>
    <x v="200"/>
    <x v="8"/>
    <x v="34"/>
    <x v="4"/>
    <x v="48"/>
    <x v="6"/>
    <x v="6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7"/>
    <x v="3"/>
    <x v="1"/>
    <s v="DCS AMMONIA-UTILITIES"/>
    <s v="терм панель перенесена из 17-MC-DCS-002"/>
    <m/>
    <m/>
    <s v="O1011212"/>
    <n v="7"/>
    <m/>
    <n v="0.25"/>
    <s v="00-Common"/>
    <s v=""/>
    <s v=""/>
    <s v=""/>
    <m/>
    <s v=""/>
    <s v=""/>
    <m/>
    <s v="TS-H-05:13/_x000a_O1011212:7A"/>
    <s v="TS-H-05:14/_x000a_O1011212:7C"/>
  </r>
  <r>
    <s v="01"/>
    <m/>
    <s v="Сигнал"/>
    <s v="17-X -020233"/>
    <s v="17XY020233"/>
    <s v="00"/>
    <s v="From SAC to neutralization basin 022B"/>
    <s v="ИЗ ФИЛЬТРА В БАССЕЙН НЕЙТР 022В"/>
    <s v="Solenoid Valve"/>
    <s v="4124-FY-VD-BD17617L02200002_SH.7"/>
    <x v="22"/>
    <s v="DCS_DO_01"/>
    <m/>
    <x v="200"/>
    <x v="8"/>
    <x v="35"/>
    <x v="4"/>
    <x v="48"/>
    <x v="7"/>
    <x v="7"/>
    <x v="0"/>
    <x v="9"/>
    <x v="0"/>
    <s v=""/>
    <s v=""/>
    <s v="O1011212"/>
    <s v="TUA711-DOR32"/>
    <s v="17-SC-DCS-002/O1011212/ 17-MC-DCS-001"/>
    <s v="DB37-*m"/>
    <x v="1"/>
    <s v="CPO101"/>
    <n v="1"/>
    <x v="2"/>
    <x v="80"/>
    <x v="12"/>
    <n v="8"/>
    <x v="3"/>
    <x v="1"/>
    <s v="DCS AMMONIA-UTILITIES"/>
    <s v="терм панель перенесена из 17-MC-DCS-002"/>
    <m/>
    <m/>
    <s v="O1011212"/>
    <n v="8"/>
    <m/>
    <n v="0.25"/>
    <s v="00-Common"/>
    <s v=""/>
    <s v=""/>
    <s v=""/>
    <m/>
    <s v=""/>
    <s v=""/>
    <m/>
    <s v="TS-H-05:15/_x000a_O1011212:8A"/>
    <s v="TS-H-05:16/_x000a_O1011212:8C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9"/>
    <x v="3"/>
    <x v="1"/>
    <s v="DCS AMMONIA-UTILITIES"/>
    <s v="терм панель перенесена из 17-MC-DCS-002"/>
    <m/>
    <m/>
    <s v="O1011212"/>
    <n v="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0"/>
    <x v="3"/>
    <x v="1"/>
    <s v="DCS AMMONIA-UTILITIES"/>
    <s v="терм панель перенесена из 17-MC-DCS-002"/>
    <m/>
    <m/>
    <s v="O1011212"/>
    <n v="1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1"/>
    <x v="3"/>
    <x v="1"/>
    <s v="DCS AMMONIA-UTILITIES"/>
    <s v="терм панель перенесена из 17-MC-DCS-002"/>
    <m/>
    <m/>
    <s v="O1011212"/>
    <n v="1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2"/>
    <x v="3"/>
    <x v="1"/>
    <s v="DCS AMMONIA-UTILITIES"/>
    <s v="терм панель перенесена из 17-MC-DCS-002"/>
    <m/>
    <m/>
    <s v="O1011212"/>
    <n v="1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3"/>
    <x v="3"/>
    <x v="1"/>
    <s v="DCS AMMONIA-UTILITIES"/>
    <s v="терм панель перенесена из 17-MC-DCS-002"/>
    <m/>
    <m/>
    <s v="O1011212"/>
    <n v="1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4"/>
    <x v="3"/>
    <x v="1"/>
    <s v="DCS AMMONIA-UTILITIES"/>
    <s v="терм панель перенесена из 17-MC-DCS-002"/>
    <m/>
    <m/>
    <s v="O1011212"/>
    <n v="1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5"/>
    <x v="3"/>
    <x v="1"/>
    <s v="DCS AMMONIA-UTILITIES"/>
    <s v="терм панель перенесена из 17-MC-DCS-002"/>
    <m/>
    <m/>
    <s v="O1011212"/>
    <n v="1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6"/>
    <x v="3"/>
    <x v="1"/>
    <s v="DCS AMMONIA-UTILITIES"/>
    <s v="терм панель перенесена из 17-MC-DCS-002"/>
    <m/>
    <m/>
    <s v="O1011212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7"/>
    <x v="3"/>
    <x v="1"/>
    <s v="DCS AMMONIA-UTILITIES"/>
    <s v="терм панель перенесена из 17-MC-DCS-002"/>
    <m/>
    <m/>
    <s v="O1011212"/>
    <n v="1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8"/>
    <x v="3"/>
    <x v="1"/>
    <s v="DCS AMMONIA-UTILITIES"/>
    <s v="терм панель перенесена из 17-MC-DCS-002"/>
    <m/>
    <m/>
    <s v="O1011212"/>
    <n v="1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19"/>
    <x v="3"/>
    <x v="1"/>
    <s v="DCS AMMONIA-UTILITIES"/>
    <s v="терм панель перенесена из 17-MC-DCS-002"/>
    <m/>
    <m/>
    <s v="O1011212"/>
    <n v="1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0"/>
    <x v="3"/>
    <x v="1"/>
    <s v="DCS AMMONIA-UTILITIES"/>
    <s v="терм панель перенесена из 17-MC-DCS-002"/>
    <m/>
    <m/>
    <s v="O1011212"/>
    <n v="2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1"/>
    <x v="3"/>
    <x v="1"/>
    <s v="DCS AMMONIA-UTILITIES"/>
    <s v="терм панель перенесена из 17-MC-DCS-002"/>
    <m/>
    <m/>
    <s v="O1011212"/>
    <n v="2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2"/>
    <x v="3"/>
    <x v="1"/>
    <s v="DCS AMMONIA-UTILITIES"/>
    <s v="терм панель перенесена из 17-MC-DCS-002"/>
    <m/>
    <m/>
    <s v="O1011212"/>
    <n v="2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3"/>
    <x v="3"/>
    <x v="1"/>
    <s v="DCS AMMONIA-UTILITIES"/>
    <s v="терм панель перенесена из 17-MC-DCS-002"/>
    <m/>
    <m/>
    <s v="O1011212"/>
    <n v="23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4"/>
    <x v="3"/>
    <x v="1"/>
    <s v="DCS AMMONIA-UTILITIES"/>
    <s v="терм панель перенесена из 17-MC-DCS-002"/>
    <m/>
    <m/>
    <s v="O1011212"/>
    <n v="24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5"/>
    <x v="3"/>
    <x v="1"/>
    <s v="DCS AMMONIA-UTILITIES"/>
    <s v="терм панель перенесена из 17-MC-DCS-002"/>
    <m/>
    <m/>
    <s v="O1011212"/>
    <n v="25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6"/>
    <x v="3"/>
    <x v="1"/>
    <s v="DCS AMMONIA-UTILITIES"/>
    <s v="терм панель перенесена из 17-MC-DCS-002"/>
    <m/>
    <m/>
    <s v="O1011212"/>
    <n v="2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7"/>
    <x v="3"/>
    <x v="1"/>
    <s v="DCS AMMONIA-UTILITIES"/>
    <s v="терм панель перенесена из 17-MC-DCS-002"/>
    <m/>
    <m/>
    <s v="O1011212"/>
    <n v="27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8"/>
    <x v="3"/>
    <x v="1"/>
    <s v="DCS AMMONIA-UTILITIES"/>
    <s v="терм панель перенесена из 17-MC-DCS-002"/>
    <m/>
    <m/>
    <s v="O1011212"/>
    <n v="28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29"/>
    <x v="3"/>
    <x v="1"/>
    <s v="DCS AMMONIA-UTILITIES"/>
    <s v="терм панель перенесена из 17-MC-DCS-002"/>
    <m/>
    <m/>
    <s v="O1011212"/>
    <n v="29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30"/>
    <x v="3"/>
    <x v="1"/>
    <s v="DCS AMMONIA-UTILITIES"/>
    <s v="терм панель перенесена из 17-MC-DCS-002"/>
    <m/>
    <m/>
    <s v="O1011212"/>
    <n v="30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31"/>
    <x v="3"/>
    <x v="1"/>
    <s v="DCS AMMONIA-UTILITIES"/>
    <s v="терм панель перенесена из 17-MC-DCS-002"/>
    <m/>
    <m/>
    <s v="O1011212"/>
    <n v="31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22"/>
    <s v="DCS_DO_01"/>
    <m/>
    <x v="6"/>
    <x v="4"/>
    <x v="8"/>
    <x v="4"/>
    <x v="6"/>
    <x v="8"/>
    <x v="8"/>
    <x v="1"/>
    <x v="5"/>
    <x v="0"/>
    <s v=""/>
    <s v=""/>
    <s v="O1011212"/>
    <s v="TUA711-DOR32"/>
    <s v="17-SC-DCS-002/O1011212/ 17-MC-DCS-001"/>
    <s v="DB37-*m"/>
    <x v="1"/>
    <s v="CPO101"/>
    <n v="1"/>
    <x v="2"/>
    <x v="80"/>
    <x v="12"/>
    <n v="32"/>
    <x v="3"/>
    <x v="1"/>
    <s v="DCS AMMONIA-UTILITIES"/>
    <s v="терм панель перенесена из 17-MC-DCS-002"/>
    <m/>
    <m/>
    <s v="O1011212"/>
    <n v="32"/>
    <m/>
    <s v=""/>
    <m/>
    <s v=""/>
    <s v=""/>
    <s v=""/>
    <m/>
    <s v=""/>
    <s v=""/>
    <m/>
    <s v=""/>
    <s v=""/>
  </r>
  <r>
    <s v="02.1"/>
    <s v="28.06.2024 замена типовой схемы_x000a_26.06.24 по TQ-061 добавлен"/>
    <s v="Сигнал"/>
    <s v="17-M -111    -A"/>
    <s v="17XYSPM111A"/>
    <m/>
    <s v="17-P-111A Centrifugal Pumps"/>
    <s v="17-P-111A СТОП"/>
    <s v="Motor Stop command"/>
    <e v="#N/A"/>
    <x v="24"/>
    <s v="DCS_DO_04"/>
    <m/>
    <x v="70"/>
    <x v="8"/>
    <x v="40"/>
    <x v="7"/>
    <x v="26"/>
    <x v="14"/>
    <x v="14"/>
    <x v="1"/>
    <x v="9"/>
    <x v="3"/>
    <s v=""/>
    <s v=""/>
    <s v="O1011213"/>
    <s v="TUA711-DIO32"/>
    <s v="17-SC-DCS-002/O1011213/ 17-MC-DCS-003"/>
    <s v="DB37-*m"/>
    <x v="1"/>
    <s v="CPO101"/>
    <n v="1"/>
    <x v="2"/>
    <x v="81"/>
    <x v="15"/>
    <n v="1"/>
    <x v="3"/>
    <x v="1"/>
    <s v="DCS AMMONIA-UTILITIES"/>
    <m/>
    <m/>
    <m/>
    <s v="O1011213"/>
    <n v="1"/>
    <m/>
    <s v=""/>
    <m/>
    <s v=""/>
    <s v=""/>
    <s v=""/>
    <m/>
    <s v=""/>
    <s v=""/>
    <m/>
    <s v=""/>
    <s v="TS-G-04:26/_x000a_O1011213:1A"/>
  </r>
  <r>
    <s v="02.1"/>
    <s v="28.06.2024 замена типовой схемы_x000a_26.06.24 по TQ-061 добавлен"/>
    <s v="Сигнал"/>
    <s v="17-M -111    -A"/>
    <s v="17XYSTM111A"/>
    <m/>
    <s v="17-P-111A Centrifugal Pumps"/>
    <s v="17-P-111A ПУСК"/>
    <s v="Motor Start command"/>
    <e v="#N/A"/>
    <x v="24"/>
    <s v="DCS_DO_04"/>
    <m/>
    <x v="70"/>
    <x v="8"/>
    <x v="41"/>
    <x v="7"/>
    <x v="26"/>
    <x v="15"/>
    <x v="15"/>
    <x v="1"/>
    <x v="9"/>
    <x v="3"/>
    <s v=""/>
    <s v=""/>
    <s v="O1011213"/>
    <s v="TUA711-DIO32"/>
    <s v="17-SC-DCS-002/O1011213/ 17-MC-DCS-003"/>
    <s v="DB37-*m"/>
    <x v="1"/>
    <s v="CPO101"/>
    <n v="1"/>
    <x v="2"/>
    <x v="81"/>
    <x v="15"/>
    <n v="2"/>
    <x v="3"/>
    <x v="1"/>
    <s v="DCS AMMONIA-UTILITIES"/>
    <m/>
    <m/>
    <m/>
    <s v="O1011213"/>
    <n v="2"/>
    <m/>
    <s v=""/>
    <m/>
    <s v=""/>
    <s v=""/>
    <s v=""/>
    <m/>
    <s v=""/>
    <s v=""/>
    <m/>
    <s v=""/>
    <s v="TS-G-04:28/_x000a_O1011213:2A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3"/>
    <x v="3"/>
    <x v="1"/>
    <s v="DCS AMMONIA-UTILITIES"/>
    <m/>
    <m/>
    <m/>
    <s v="O1011213"/>
    <n v="3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4"/>
    <x v="3"/>
    <x v="1"/>
    <s v="DCS AMMONIA-UTILITIES"/>
    <m/>
    <m/>
    <m/>
    <s v="O1011213"/>
    <n v="4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5"/>
    <x v="3"/>
    <x v="1"/>
    <s v="DCS AMMONIA-UTILITIES"/>
    <m/>
    <m/>
    <m/>
    <s v="O1011213"/>
    <n v="5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6"/>
    <x v="3"/>
    <x v="1"/>
    <s v="DCS AMMONIA-UTILITIES"/>
    <m/>
    <m/>
    <m/>
    <s v="O1011213"/>
    <n v="6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7"/>
    <x v="3"/>
    <x v="1"/>
    <s v="DCS AMMONIA-UTILITIES"/>
    <m/>
    <m/>
    <m/>
    <s v="O1011213"/>
    <n v="7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8"/>
    <x v="3"/>
    <x v="1"/>
    <s v="DCS AMMONIA-UTILITIES"/>
    <m/>
    <m/>
    <m/>
    <s v="O1011213"/>
    <n v="8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9"/>
    <x v="3"/>
    <x v="1"/>
    <s v="DCS AMMONIA-UTILITIES"/>
    <m/>
    <m/>
    <m/>
    <s v="O1011213"/>
    <n v="9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0"/>
    <x v="3"/>
    <x v="1"/>
    <s v="DCS AMMONIA-UTILITIES"/>
    <m/>
    <m/>
    <m/>
    <s v="O1011213"/>
    <n v="10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1"/>
    <x v="3"/>
    <x v="1"/>
    <s v="DCS AMMONIA-UTILITIES"/>
    <m/>
    <m/>
    <m/>
    <s v="O1011213"/>
    <n v="11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2"/>
    <x v="3"/>
    <x v="1"/>
    <s v="DCS AMMONIA-UTILITIES"/>
    <m/>
    <m/>
    <m/>
    <s v="O1011213"/>
    <n v="12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3"/>
    <x v="3"/>
    <x v="1"/>
    <s v="DCS AMMONIA-UTILITIES"/>
    <m/>
    <m/>
    <m/>
    <s v="O1011213"/>
    <n v="13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4"/>
    <x v="3"/>
    <x v="1"/>
    <s v="DCS AMMONIA-UTILITIES"/>
    <m/>
    <m/>
    <m/>
    <s v="O1011213"/>
    <n v="14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5"/>
    <x v="3"/>
    <x v="1"/>
    <s v="DCS AMMONIA-UTILITIES"/>
    <m/>
    <m/>
    <m/>
    <s v="O1011213"/>
    <n v="15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6"/>
    <x v="3"/>
    <x v="1"/>
    <s v="DCS AMMONIA-UTILITIES"/>
    <m/>
    <m/>
    <m/>
    <s v="O1011213"/>
    <n v="16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7"/>
    <x v="3"/>
    <x v="1"/>
    <s v="DCS AMMONIA-UTILITIES"/>
    <m/>
    <m/>
    <m/>
    <s v="O1011213"/>
    <n v="17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8"/>
    <x v="3"/>
    <x v="1"/>
    <s v="DCS AMMONIA-UTILITIES"/>
    <m/>
    <m/>
    <m/>
    <s v="O1011213"/>
    <n v="18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19"/>
    <x v="3"/>
    <x v="1"/>
    <s v="DCS AMMONIA-UTILITIES"/>
    <m/>
    <m/>
    <m/>
    <s v="O1011213"/>
    <n v="19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0"/>
    <x v="3"/>
    <x v="1"/>
    <s v="DCS AMMONIA-UTILITIES"/>
    <m/>
    <m/>
    <m/>
    <s v="O1011213"/>
    <n v="20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1"/>
    <x v="3"/>
    <x v="1"/>
    <s v="DCS AMMONIA-UTILITIES"/>
    <m/>
    <m/>
    <m/>
    <s v="O1011213"/>
    <n v="21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2"/>
    <x v="3"/>
    <x v="1"/>
    <s v="DCS AMMONIA-UTILITIES"/>
    <m/>
    <m/>
    <m/>
    <s v="O1011213"/>
    <n v="22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3"/>
    <x v="3"/>
    <x v="1"/>
    <s v="DCS AMMONIA-UTILITIES"/>
    <m/>
    <m/>
    <m/>
    <s v="O1011213"/>
    <n v="23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4"/>
    <x v="3"/>
    <x v="1"/>
    <s v="DCS AMMONIA-UTILITIES"/>
    <m/>
    <m/>
    <m/>
    <s v="O1011213"/>
    <n v="24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5"/>
    <x v="3"/>
    <x v="1"/>
    <s v="DCS AMMONIA-UTILITIES"/>
    <m/>
    <m/>
    <m/>
    <s v="O1011213"/>
    <n v="25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6"/>
    <x v="3"/>
    <x v="1"/>
    <s v="DCS AMMONIA-UTILITIES"/>
    <m/>
    <m/>
    <m/>
    <s v="O1011213"/>
    <n v="26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3"/>
    <s v="DCS_DO_03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7"/>
    <x v="3"/>
    <x v="1"/>
    <s v="DCS AMMONIA-UTILITIES"/>
    <m/>
    <m/>
    <m/>
    <s v="O1011213"/>
    <n v="27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4"/>
    <s v="DCS_DO_04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8"/>
    <x v="3"/>
    <x v="1"/>
    <s v="DCS AMMONIA-UTILITIES"/>
    <m/>
    <m/>
    <m/>
    <s v="O1011213"/>
    <n v="28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4"/>
    <s v="DCS_DO_04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29"/>
    <x v="3"/>
    <x v="1"/>
    <s v="DCS AMMONIA-UTILITIES"/>
    <m/>
    <m/>
    <m/>
    <s v="O1011213"/>
    <n v="29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4"/>
    <s v="DCS_DO_04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30"/>
    <x v="3"/>
    <x v="1"/>
    <s v="DCS AMMONIA-UTILITIES"/>
    <m/>
    <m/>
    <m/>
    <s v="O1011213"/>
    <n v="30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4"/>
    <s v="DCS_DO_04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31"/>
    <x v="3"/>
    <x v="1"/>
    <s v="DCS AMMONIA-UTILITIES"/>
    <m/>
    <m/>
    <m/>
    <s v="O1011213"/>
    <n v="31"/>
    <m/>
    <s v=""/>
    <m/>
    <s v=""/>
    <s v=""/>
    <s v=""/>
    <m/>
    <s v=""/>
    <s v=""/>
    <m/>
    <s v=""/>
    <s v=""/>
  </r>
  <r>
    <s v="01"/>
    <s v="14.06.2024 перенос из шкафа 005"/>
    <s v="Резерв"/>
    <m/>
    <s v="Резерв"/>
    <m/>
    <m/>
    <s v="резерв"/>
    <m/>
    <m/>
    <x v="24"/>
    <s v="DCS_DO_04"/>
    <m/>
    <x v="6"/>
    <x v="4"/>
    <x v="8"/>
    <x v="7"/>
    <x v="6"/>
    <x v="8"/>
    <x v="8"/>
    <x v="1"/>
    <x v="5"/>
    <x v="3"/>
    <s v=""/>
    <s v=""/>
    <s v="O1011213"/>
    <s v="TUA711-DIO32"/>
    <s v="17-SC-DCS-002/O1011213/ 17-MC-DCS-003"/>
    <s v="DB37-*m"/>
    <x v="1"/>
    <s v="CPO101"/>
    <n v="1"/>
    <x v="2"/>
    <x v="81"/>
    <x v="15"/>
    <n v="32"/>
    <x v="3"/>
    <x v="1"/>
    <s v="DCS AMMONIA-UTILITIES"/>
    <m/>
    <m/>
    <m/>
    <s v="O1011213"/>
    <n v="32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7"/>
    <s v="DCS_AI_02"/>
    <m/>
    <x v="6"/>
    <x v="4"/>
    <x v="8"/>
    <x v="2"/>
    <x v="6"/>
    <x v="8"/>
    <x v="8"/>
    <x v="1"/>
    <x v="5"/>
    <x v="0"/>
    <s v="O1011300R_U1"/>
    <s v="HD5542"/>
    <s v="O1011300R"/>
    <s v="TUA711-AIO16"/>
    <s v="17-SC-DCS-002/O1011300R/ 17-MC-DCS-009"/>
    <s v="DB37-*m"/>
    <x v="1"/>
    <s v="CPO101"/>
    <n v="1"/>
    <x v="3"/>
    <x v="82"/>
    <x v="0"/>
    <n v="1"/>
    <x v="0"/>
    <x v="0"/>
    <s v="DCS AMMONIA-UTILITIES"/>
    <m/>
    <m/>
    <m/>
    <s v="O1011300R"/>
    <n v="1"/>
    <m/>
    <s v=""/>
    <m/>
    <s v=""/>
    <s v=""/>
    <s v=""/>
    <m/>
    <s v="O1011300R:1A/_x000a_O1011300R_U1:5"/>
    <s v="O1011300R:1C/_x000a_O1011300R_U1:6"/>
    <m/>
    <s v=""/>
    <s v=""/>
  </r>
  <r>
    <s v="01"/>
    <m/>
    <s v="Резерв"/>
    <m/>
    <s v="Резерв"/>
    <m/>
    <m/>
    <s v="резерв"/>
    <m/>
    <m/>
    <x v="7"/>
    <s v="DCS_AI_02"/>
    <m/>
    <x v="6"/>
    <x v="4"/>
    <x v="8"/>
    <x v="2"/>
    <x v="6"/>
    <x v="8"/>
    <x v="8"/>
    <x v="1"/>
    <x v="5"/>
    <x v="0"/>
    <s v="O1011300R_U2"/>
    <s v="HD5542"/>
    <s v="O1011300R"/>
    <s v="TUA711-AIO16"/>
    <s v="17-SC-DCS-002/O1011300R/ 17-MC-DCS-009"/>
    <s v="DB37-*m"/>
    <x v="1"/>
    <s v="CPO101"/>
    <n v="1"/>
    <x v="3"/>
    <x v="82"/>
    <x v="0"/>
    <n v="2"/>
    <x v="0"/>
    <x v="0"/>
    <s v="DCS AMMONIA-UTILITIES"/>
    <m/>
    <m/>
    <m/>
    <s v="O1011300R"/>
    <n v="2"/>
    <m/>
    <s v=""/>
    <m/>
    <s v=""/>
    <s v=""/>
    <s v=""/>
    <m/>
    <s v="O1011300R:2A/_x000a_O1011300R_U2:5"/>
    <s v="O1011300R:2C/_x000a_O1011300R_U2:6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3"/>
    <x v="0"/>
    <x v="0"/>
    <s v="DCS AMMONIA-UTILITIES"/>
    <m/>
    <m/>
    <m/>
    <s v="O1011300R"/>
    <n v="3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4"/>
    <x v="0"/>
    <x v="0"/>
    <s v="DCS AMMONIA-UTILITIES"/>
    <m/>
    <m/>
    <m/>
    <s v="O1011300R"/>
    <n v="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5"/>
    <x v="0"/>
    <x v="0"/>
    <s v="DCS AMMONIA-UTILITIES"/>
    <m/>
    <m/>
    <m/>
    <s v="O1011300R"/>
    <n v="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6"/>
    <x v="0"/>
    <x v="0"/>
    <s v="DCS AMMONIA-UTILITIES"/>
    <m/>
    <m/>
    <m/>
    <s v="O1011300R"/>
    <n v="6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7"/>
    <x v="0"/>
    <x v="0"/>
    <s v="DCS AMMONIA-UTILITIES"/>
    <m/>
    <m/>
    <m/>
    <s v="O1011300R"/>
    <n v="7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8"/>
    <x v="0"/>
    <x v="0"/>
    <s v="DCS AMMONIA-UTILITIES"/>
    <m/>
    <m/>
    <m/>
    <s v="O1011300R"/>
    <n v="8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9"/>
    <x v="0"/>
    <x v="0"/>
    <s v="DCS AMMONIA-UTILITIES"/>
    <m/>
    <m/>
    <m/>
    <s v="O1011300R"/>
    <n v="9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0"/>
    <x v="0"/>
    <x v="0"/>
    <s v="DCS AMMONIA-UTILITIES"/>
    <m/>
    <m/>
    <m/>
    <s v="O1011300R"/>
    <n v="10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1"/>
    <x v="0"/>
    <x v="0"/>
    <s v="DCS AMMONIA-UTILITIES"/>
    <m/>
    <m/>
    <m/>
    <s v="O1011300R"/>
    <n v="11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2"/>
    <x v="0"/>
    <x v="0"/>
    <s v="DCS AMMONIA-UTILITIES"/>
    <m/>
    <m/>
    <m/>
    <s v="O1011300R"/>
    <n v="12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3"/>
    <x v="0"/>
    <x v="0"/>
    <s v="DCS AMMONIA-UTILITIES"/>
    <m/>
    <m/>
    <m/>
    <s v="O1011300R"/>
    <n v="13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4"/>
    <x v="0"/>
    <x v="0"/>
    <s v="DCS AMMONIA-UTILITIES"/>
    <m/>
    <m/>
    <m/>
    <s v="O1011300R"/>
    <n v="1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5"/>
    <x v="0"/>
    <x v="0"/>
    <s v="DCS AMMONIA-UTILITIES"/>
    <m/>
    <m/>
    <m/>
    <s v="O1011300R"/>
    <n v="1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31"/>
    <s v=""/>
    <m/>
    <x v="6"/>
    <x v="4"/>
    <x v="8"/>
    <x v="2"/>
    <x v="6"/>
    <x v="8"/>
    <x v="8"/>
    <x v="1"/>
    <x v="5"/>
    <x v="2"/>
    <s v=""/>
    <s v=""/>
    <s v="O1011300R"/>
    <s v="TUA711-AIO16"/>
    <s v="17-SC-DCS-002/O1011300R/ 17-MC-DCS-009"/>
    <s v="DB37-*m"/>
    <x v="1"/>
    <s v="CPO101"/>
    <n v="1"/>
    <x v="3"/>
    <x v="82"/>
    <x v="0"/>
    <n v="16"/>
    <x v="0"/>
    <x v="0"/>
    <s v="DCS AMMONIA-UTILITIES"/>
    <m/>
    <m/>
    <m/>
    <s v="O1011300R"/>
    <n v="16"/>
    <m/>
    <s v=""/>
    <m/>
    <s v=""/>
    <s v=""/>
    <s v=""/>
    <m/>
    <s v=""/>
    <s v="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1"/>
    <s v="HD5546"/>
    <s v="O1011302R"/>
    <s v="TUA711-AIO16"/>
    <s v="17-SC-DCS-002/O1011302R/ 17-MC-DCS-008"/>
    <s v="DB37-*m"/>
    <x v="1"/>
    <s v="CPO101"/>
    <n v="1"/>
    <x v="3"/>
    <x v="83"/>
    <x v="2"/>
    <n v="1"/>
    <x v="1"/>
    <x v="0"/>
    <s v="DCS AMMONIA-UTILITIES"/>
    <m/>
    <m/>
    <m/>
    <s v="O1011302R"/>
    <n v="1"/>
    <m/>
    <s v=""/>
    <m/>
    <s v=""/>
    <s v=""/>
    <s v=""/>
    <m/>
    <s v="O1011302R:1A/_x000a_O1011302R_U1:5"/>
    <s v="O1011302R:1C/_x000a_O1011302R_U1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2"/>
    <s v="HD5546"/>
    <s v="O1011302R"/>
    <s v="TUA711-AIO16"/>
    <s v="17-SC-DCS-002/O1011302R/ 17-MC-DCS-008"/>
    <s v="DB37-*m"/>
    <x v="1"/>
    <s v="CPO101"/>
    <n v="1"/>
    <x v="3"/>
    <x v="83"/>
    <x v="2"/>
    <n v="2"/>
    <x v="1"/>
    <x v="0"/>
    <s v="DCS AMMONIA-UTILITIES"/>
    <m/>
    <m/>
    <m/>
    <s v="O1011302R"/>
    <n v="2"/>
    <m/>
    <s v=""/>
    <m/>
    <s v=""/>
    <s v=""/>
    <s v=""/>
    <m/>
    <s v="O1011302R:2A/_x000a_O1011302R_U2:5"/>
    <s v="O1011302R:2C/_x000a_O1011302R_U2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3"/>
    <s v="HD5546"/>
    <s v="O1011302R"/>
    <s v="TUA711-AIO16"/>
    <s v="17-SC-DCS-002/O1011302R/ 17-MC-DCS-008"/>
    <s v="DB37-*m"/>
    <x v="1"/>
    <s v="CPO101"/>
    <n v="1"/>
    <x v="3"/>
    <x v="83"/>
    <x v="2"/>
    <n v="3"/>
    <x v="1"/>
    <x v="0"/>
    <s v="DCS AMMONIA-UTILITIES"/>
    <m/>
    <m/>
    <m/>
    <s v="O1011302R"/>
    <n v="3"/>
    <m/>
    <s v=""/>
    <m/>
    <s v=""/>
    <s v=""/>
    <s v=""/>
    <m/>
    <s v="O1011302R:3A/_x000a_O1011302R_U3:5"/>
    <s v="O1011302R:3C/_x000a_O1011302R_U3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4"/>
    <s v="HD5546"/>
    <s v="O1011302R"/>
    <s v="TUA711-AIO16"/>
    <s v="17-SC-DCS-002/O1011302R/ 17-MC-DCS-008"/>
    <s v="DB37-*m"/>
    <x v="1"/>
    <s v="CPO101"/>
    <n v="1"/>
    <x v="3"/>
    <x v="83"/>
    <x v="2"/>
    <n v="4"/>
    <x v="1"/>
    <x v="0"/>
    <s v="DCS AMMONIA-UTILITIES"/>
    <m/>
    <m/>
    <m/>
    <s v="O1011302R"/>
    <n v="4"/>
    <m/>
    <s v=""/>
    <m/>
    <s v=""/>
    <s v=""/>
    <s v=""/>
    <m/>
    <s v="O1011302R:4A/_x000a_O1011302R_U4:5"/>
    <s v="O1011302R:4C/_x000a_O1011302R_U4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5"/>
    <s v="HD5546"/>
    <s v="O1011302R"/>
    <s v="TUA711-AIO16"/>
    <s v="17-SC-DCS-002/O1011302R/ 17-MC-DCS-008"/>
    <s v="DB37-*m"/>
    <x v="1"/>
    <s v="CPO101"/>
    <n v="1"/>
    <x v="3"/>
    <x v="83"/>
    <x v="2"/>
    <n v="5"/>
    <x v="1"/>
    <x v="0"/>
    <s v="DCS AMMONIA-UTILITIES"/>
    <m/>
    <m/>
    <m/>
    <s v="O1011302R"/>
    <n v="5"/>
    <m/>
    <s v=""/>
    <m/>
    <s v=""/>
    <s v=""/>
    <s v=""/>
    <m/>
    <s v="O1011302R:5A/_x000a_O1011302R_U5:5"/>
    <s v="O1011302R:5C/_x000a_O1011302R_U5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6"/>
    <s v="HD5546"/>
    <s v="O1011302R"/>
    <s v="TUA711-AIO16"/>
    <s v="17-SC-DCS-002/O1011302R/ 17-MC-DCS-008"/>
    <s v="DB37-*m"/>
    <x v="1"/>
    <s v="CPO101"/>
    <n v="1"/>
    <x v="3"/>
    <x v="83"/>
    <x v="2"/>
    <n v="6"/>
    <x v="1"/>
    <x v="0"/>
    <s v="DCS AMMONIA-UTILITIES"/>
    <m/>
    <m/>
    <m/>
    <s v="O1011302R"/>
    <n v="6"/>
    <m/>
    <s v=""/>
    <m/>
    <s v=""/>
    <s v=""/>
    <s v=""/>
    <m/>
    <s v="O1011302R:6A/_x000a_O1011302R_U6:5"/>
    <s v="O1011302R:6C/_x000a_O1011302R_U6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7"/>
    <s v="HD5546"/>
    <s v="O1011302R"/>
    <s v="TUA711-AIO16"/>
    <s v="17-SC-DCS-002/O1011302R/ 17-MC-DCS-008"/>
    <s v="DB37-*m"/>
    <x v="1"/>
    <s v="CPO101"/>
    <n v="1"/>
    <x v="3"/>
    <x v="83"/>
    <x v="2"/>
    <n v="7"/>
    <x v="1"/>
    <x v="0"/>
    <s v="DCS AMMONIA-UTILITIES"/>
    <m/>
    <m/>
    <m/>
    <s v="O1011302R"/>
    <n v="7"/>
    <m/>
    <s v=""/>
    <m/>
    <s v=""/>
    <s v=""/>
    <s v=""/>
    <m/>
    <s v="O1011302R:7A/_x000a_O1011302R_U7:5"/>
    <s v="O1011302R:7C/_x000a_O1011302R_U7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8"/>
    <s v="HD5546"/>
    <s v="O1011302R"/>
    <s v="TUA711-AIO16"/>
    <s v="17-SC-DCS-002/O1011302R/ 17-MC-DCS-008"/>
    <s v="DB37-*m"/>
    <x v="1"/>
    <s v="CPO101"/>
    <n v="1"/>
    <x v="3"/>
    <x v="83"/>
    <x v="2"/>
    <n v="8"/>
    <x v="1"/>
    <x v="0"/>
    <s v="DCS AMMONIA-UTILITIES"/>
    <m/>
    <m/>
    <m/>
    <s v="O1011302R"/>
    <n v="8"/>
    <m/>
    <s v=""/>
    <m/>
    <s v=""/>
    <s v=""/>
    <s v=""/>
    <m/>
    <s v="O1011302R:8A/_x000a_O1011302R_U8:5"/>
    <s v="O1011302R:8C/_x000a_O1011302R_U8:6"/>
    <m/>
    <s v=""/>
    <s v=""/>
  </r>
  <r>
    <s v="01"/>
    <m/>
    <s v="Резерв"/>
    <m/>
    <s v="Резерв"/>
    <m/>
    <m/>
    <s v="резерв"/>
    <m/>
    <m/>
    <x v="9"/>
    <s v="DCS_AO_02"/>
    <m/>
    <x v="6"/>
    <x v="4"/>
    <x v="8"/>
    <x v="1"/>
    <x v="6"/>
    <x v="8"/>
    <x v="8"/>
    <x v="1"/>
    <x v="5"/>
    <x v="0"/>
    <s v="O1011302R_U9"/>
    <s v="HD5546"/>
    <s v="O1011302R"/>
    <s v="TUA711-AIO16"/>
    <s v="17-SC-DCS-002/O1011302R/ 17-MC-DCS-008"/>
    <s v="DB37-*m"/>
    <x v="1"/>
    <s v="CPO101"/>
    <n v="1"/>
    <x v="3"/>
    <x v="83"/>
    <x v="2"/>
    <n v="9"/>
    <x v="1"/>
    <x v="0"/>
    <s v="DCS AMMONIA-UTILITIES"/>
    <m/>
    <m/>
    <m/>
    <s v="O1011302R"/>
    <n v="9"/>
    <m/>
    <s v=""/>
    <m/>
    <s v=""/>
    <s v=""/>
    <s v=""/>
    <m/>
    <s v="O1011302R:9A/_x000a_O1011302R_U9:5"/>
    <s v="O1011302R:9C/_x000a_O1011302R_U9:6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0"/>
    <x v="1"/>
    <x v="0"/>
    <s v="DCS AMMONIA-UTILITIES"/>
    <m/>
    <m/>
    <m/>
    <s v="O1011302R"/>
    <n v="10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1"/>
    <x v="1"/>
    <x v="0"/>
    <s v="DCS AMMONIA-UTILITIES"/>
    <m/>
    <m/>
    <m/>
    <s v="O1011302R"/>
    <n v="11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2"/>
    <x v="1"/>
    <x v="0"/>
    <s v="DCS AMMONIA-UTILITIES"/>
    <m/>
    <m/>
    <m/>
    <s v="O1011302R"/>
    <n v="12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3"/>
    <x v="1"/>
    <x v="0"/>
    <s v="DCS AMMONIA-UTILITIES"/>
    <m/>
    <m/>
    <m/>
    <s v="O1011302R"/>
    <n v="13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4"/>
    <x v="1"/>
    <x v="0"/>
    <s v="DCS AMMONIA-UTILITIES"/>
    <m/>
    <m/>
    <m/>
    <s v="O1011302R"/>
    <n v="14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5"/>
    <x v="1"/>
    <x v="0"/>
    <s v="DCS AMMONIA-UTILITIES"/>
    <m/>
    <m/>
    <m/>
    <s v="O1011302R"/>
    <n v="15"/>
    <m/>
    <s v=""/>
    <m/>
    <s v=""/>
    <s v=""/>
    <s v=""/>
    <m/>
    <s v=""/>
    <s v=""/>
    <m/>
    <s v=""/>
    <s v=""/>
  </r>
  <r>
    <s v="01"/>
    <m/>
    <s v="Пустой"/>
    <m/>
    <s v="Пустой"/>
    <m/>
    <m/>
    <m/>
    <m/>
    <m/>
    <x v="10"/>
    <s v=""/>
    <m/>
    <x v="6"/>
    <x v="4"/>
    <x v="8"/>
    <x v="1"/>
    <x v="6"/>
    <x v="8"/>
    <x v="8"/>
    <x v="1"/>
    <x v="5"/>
    <x v="2"/>
    <s v=""/>
    <s v=""/>
    <s v="O1011302R"/>
    <s v="TUA711-AIO16"/>
    <s v="17-SC-DCS-002/O1011302R/ 17-MC-DCS-008"/>
    <s v="DB37-*m"/>
    <x v="1"/>
    <s v="CPO101"/>
    <n v="1"/>
    <x v="3"/>
    <x v="83"/>
    <x v="2"/>
    <n v="16"/>
    <x v="1"/>
    <x v="0"/>
    <s v="DCS AMMONIA-UTILITIES"/>
    <m/>
    <m/>
    <m/>
    <s v="O1011302R"/>
    <n v="16"/>
    <m/>
    <s v=""/>
    <m/>
    <s v=""/>
    <s v=""/>
    <s v=""/>
    <m/>
    <s v=""/>
    <s v=""/>
    <m/>
    <s v=""/>
    <s v=""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"/>
    <x v="2"/>
    <x v="1"/>
    <s v="DCS AMMONIA-UTILITIES"/>
    <m/>
    <m/>
    <m/>
    <s v="O1011304"/>
    <n v="1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"/>
    <x v="2"/>
    <x v="1"/>
    <s v="DCS AMMONIA-UTILITIES"/>
    <m/>
    <m/>
    <m/>
    <s v="O1011304"/>
    <n v="2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3"/>
    <x v="2"/>
    <x v="1"/>
    <s v="DCS AMMONIA-UTILITIES"/>
    <m/>
    <m/>
    <m/>
    <s v="O1011304"/>
    <n v="3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4"/>
    <x v="2"/>
    <x v="1"/>
    <s v="DCS AMMONIA-UTILITIES"/>
    <m/>
    <m/>
    <m/>
    <s v="O1011304"/>
    <n v="4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5"/>
    <x v="2"/>
    <x v="1"/>
    <s v="DCS AMMONIA-UTILITIES"/>
    <m/>
    <m/>
    <m/>
    <s v="O1011304"/>
    <n v="5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6"/>
    <x v="2"/>
    <x v="1"/>
    <s v="DCS AMMONIA-UTILITIES"/>
    <m/>
    <m/>
    <m/>
    <s v="O1011304"/>
    <n v="6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7"/>
    <x v="2"/>
    <x v="1"/>
    <s v="DCS AMMONIA-UTILITIES"/>
    <m/>
    <m/>
    <m/>
    <s v="O1011304"/>
    <n v="7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8"/>
    <x v="2"/>
    <x v="1"/>
    <s v="DCS AMMONIA-UTILITIES"/>
    <m/>
    <m/>
    <m/>
    <s v="O1011304"/>
    <n v="8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9"/>
    <x v="2"/>
    <x v="1"/>
    <s v="DCS AMMONIA-UTILITIES"/>
    <m/>
    <m/>
    <m/>
    <s v="O1011304"/>
    <n v="9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0"/>
    <x v="2"/>
    <x v="1"/>
    <s v="DCS AMMONIA-UTILITIES"/>
    <m/>
    <m/>
    <m/>
    <s v="O1011304"/>
    <n v="10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1"/>
    <x v="2"/>
    <x v="1"/>
    <s v="DCS AMMONIA-UTILITIES"/>
    <m/>
    <m/>
    <m/>
    <s v="O1011304"/>
    <n v="11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2"/>
    <x v="2"/>
    <x v="1"/>
    <s v="DCS AMMONIA-UTILITIES"/>
    <m/>
    <m/>
    <m/>
    <s v="O1011304"/>
    <n v="12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3"/>
    <x v="2"/>
    <x v="1"/>
    <s v="DCS AMMONIA-UTILITIES"/>
    <m/>
    <m/>
    <m/>
    <s v="O1011304"/>
    <n v="13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4"/>
    <x v="2"/>
    <x v="1"/>
    <s v="DCS AMMONIA-UTILITIES"/>
    <m/>
    <m/>
    <m/>
    <s v="O1011304"/>
    <n v="14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5"/>
    <x v="2"/>
    <x v="1"/>
    <s v="DCS AMMONIA-UTILITIES"/>
    <m/>
    <m/>
    <m/>
    <s v="O1011304"/>
    <n v="15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6"/>
    <x v="2"/>
    <x v="1"/>
    <s v="DCS AMMONIA-UTILITIES"/>
    <m/>
    <m/>
    <m/>
    <s v="O1011304"/>
    <n v="16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7"/>
    <x v="2"/>
    <x v="1"/>
    <s v="DCS AMMONIA-UTILITIES"/>
    <m/>
    <m/>
    <m/>
    <s v="O1011304"/>
    <n v="17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8"/>
    <x v="2"/>
    <x v="1"/>
    <s v="DCS AMMONIA-UTILITIES"/>
    <m/>
    <m/>
    <m/>
    <s v="O1011304"/>
    <n v="18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19"/>
    <x v="2"/>
    <x v="1"/>
    <s v="DCS AMMONIA-UTILITIES"/>
    <m/>
    <m/>
    <m/>
    <s v="O1011304"/>
    <n v="19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0"/>
    <x v="2"/>
    <x v="1"/>
    <s v="DCS AMMONIA-UTILITIES"/>
    <m/>
    <m/>
    <m/>
    <s v="O1011304"/>
    <n v="20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1"/>
    <x v="2"/>
    <x v="1"/>
    <s v="DCS AMMONIA-UTILITIES"/>
    <m/>
    <m/>
    <m/>
    <s v="O1011304"/>
    <n v="21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2"/>
    <x v="2"/>
    <x v="1"/>
    <s v="DCS AMMONIA-UTILITIES"/>
    <m/>
    <m/>
    <m/>
    <s v="O1011304"/>
    <n v="22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3"/>
    <x v="2"/>
    <x v="1"/>
    <s v="DCS AMMONIA-UTILITIES"/>
    <m/>
    <m/>
    <m/>
    <s v="O1011304"/>
    <n v="23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4"/>
    <x v="2"/>
    <x v="1"/>
    <s v="DCS AMMONIA-UTILITIES"/>
    <m/>
    <m/>
    <m/>
    <s v="O1011304"/>
    <n v="24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5"/>
    <x v="2"/>
    <x v="1"/>
    <s v="DCS AMMONIA-UTILITIES"/>
    <m/>
    <m/>
    <m/>
    <s v="O1011304"/>
    <n v="25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6"/>
    <x v="2"/>
    <x v="1"/>
    <s v="DCS AMMONIA-UTILITIES"/>
    <m/>
    <m/>
    <m/>
    <s v="O1011304"/>
    <n v="26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7"/>
    <x v="2"/>
    <x v="1"/>
    <s v="DCS AMMONIA-UTILITIES"/>
    <m/>
    <m/>
    <m/>
    <s v="O1011304"/>
    <n v="27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8"/>
    <x v="2"/>
    <x v="1"/>
    <s v="DCS AMMONIA-UTILITIES"/>
    <m/>
    <m/>
    <m/>
    <s v="O1011304"/>
    <n v="28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29"/>
    <x v="2"/>
    <x v="1"/>
    <s v="DCS AMMONIA-UTILITIES"/>
    <m/>
    <m/>
    <m/>
    <s v="O1011304"/>
    <n v="29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30"/>
    <x v="2"/>
    <x v="1"/>
    <s v="DCS AMMONIA-UTILITIES"/>
    <m/>
    <m/>
    <m/>
    <s v="O1011304"/>
    <n v="30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31"/>
    <x v="2"/>
    <x v="1"/>
    <s v="DCS AMMONIA-UTILITIES"/>
    <m/>
    <m/>
    <m/>
    <s v="O1011304"/>
    <n v="31"/>
    <m/>
    <m/>
    <m/>
    <m/>
    <m/>
    <m/>
    <m/>
    <m/>
    <m/>
    <m/>
    <m/>
    <m/>
  </r>
  <r>
    <s v="02.1"/>
    <s v="04.07.2024 Добавил резервный модуль для DI_05"/>
    <s v="Резерв"/>
    <m/>
    <s v="Резерв"/>
    <m/>
    <m/>
    <s v="резерв"/>
    <m/>
    <m/>
    <x v="16"/>
    <s v="DCS_DI_05"/>
    <m/>
    <x v="6"/>
    <x v="4"/>
    <x v="8"/>
    <x v="3"/>
    <x v="6"/>
    <x v="8"/>
    <x v="8"/>
    <x v="1"/>
    <x v="4"/>
    <x v="4"/>
    <m/>
    <m/>
    <s v="O1011304"/>
    <s v="TUA711-DIO32"/>
    <s v="17-SC-DCS-002/O1011304/ 17-MC-DCS-005"/>
    <s v="DB37-*m"/>
    <x v="1"/>
    <s v="CPO101"/>
    <n v="1"/>
    <x v="3"/>
    <x v="84"/>
    <x v="4"/>
    <n v="32"/>
    <x v="2"/>
    <x v="1"/>
    <s v="DCS AMMONIA-UTILITIES"/>
    <m/>
    <m/>
    <m/>
    <s v="O1011304"/>
    <n v="32"/>
    <m/>
    <m/>
    <m/>
    <m/>
    <m/>
    <m/>
    <m/>
    <m/>
    <m/>
    <m/>
    <m/>
    <m/>
  </r>
  <r>
    <s v="02"/>
    <s v="30.05.2024 добавлено"/>
    <s v="Питание"/>
    <s v="17-F-3003"/>
    <s v="17FT3003"/>
    <s v="00"/>
    <s v="Питание 17FT3003"/>
    <m/>
    <s v="Thermal Mass Flow Meter"/>
    <m/>
    <x v="32"/>
    <m/>
    <s v="24VDC"/>
    <x v="24"/>
    <x v="6"/>
    <x v="0"/>
    <x v="1"/>
    <x v="22"/>
    <x v="0"/>
    <x v="0"/>
    <x v="1"/>
    <x v="7"/>
    <x v="0"/>
    <m/>
    <m/>
    <m/>
    <s v=""/>
    <m/>
    <m/>
    <x v="2"/>
    <m/>
    <m/>
    <x v="4"/>
    <x v="85"/>
    <x v="16"/>
    <m/>
    <x v="4"/>
    <x v="2"/>
    <m/>
    <m/>
    <s v="13 Вт"/>
    <m/>
    <m/>
    <m/>
    <m/>
    <s v="13 Вт"/>
    <s v="00-Inter-factory"/>
    <s v=""/>
    <s v=""/>
    <s v=""/>
    <m/>
    <s v=""/>
    <s v=""/>
    <m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s v="01"/>
    <m/>
    <x v="0"/>
    <s v="17-T -11884"/>
    <s v="17TI11884"/>
    <s v="11"/>
    <s v="17-E-111 Fuel Gas Electrical heater"/>
    <s v="17-E-111 ТЕМПЕРАТУРА КОЖУХА"/>
    <s v="Temperature Indicator"/>
    <s v="4124-XZ-DM-21711801"/>
    <x v="0"/>
    <x v="0"/>
    <m/>
    <s v="17-B-AD-N-002BL02"/>
    <s v="06 Pair"/>
    <s v="Pr.02"/>
    <x v="0"/>
    <s v="TS-O-06"/>
    <n v="3"/>
    <n v="4"/>
    <s v=""/>
    <s v="12"/>
    <s v="AVK 2,5 A, AVK 2,5 A"/>
    <s v="O1010000_U1"/>
    <x v="0"/>
    <x v="0"/>
    <x v="0"/>
    <s v="17-SC-DCS-001/O1010000/ 17-MC-DCS-006"/>
    <s v="DB37-*m"/>
    <x v="0"/>
    <x v="0"/>
    <n v="0"/>
    <s v="BP011"/>
    <x v="0"/>
    <n v="1"/>
    <n v="1"/>
    <x v="0"/>
    <n v="16"/>
    <s v="DCS AMMONIA-UTILITIES"/>
    <m/>
    <m/>
    <m/>
    <s v="O1010000"/>
    <n v="1"/>
    <m/>
    <s v=""/>
    <s v="11-Auxiliary Boiler Area"/>
    <s v="TS-O-06:3/_x000a_O1010000_U1:3"/>
    <s v="TS-O-06:4/_x000a_O1010000_U1:4"/>
    <s v=""/>
    <m/>
    <s v="O1010000:1A/_x000a_O1010000_U1:5"/>
    <s v="O1010000:1C/_x000a_O1010000_U1:6"/>
    <m/>
    <s v=""/>
    <s v=""/>
  </r>
  <r>
    <s v="01"/>
    <m/>
    <x v="0"/>
    <s v="17-T -11885"/>
    <s v="17TI11885"/>
    <s v="11"/>
    <s v="17-E-001 Fuel Gas Electrical heater"/>
    <s v="17-E-111 ТЕМПЕРАТУРА КОЖУХА"/>
    <s v="Temperature Indicator"/>
    <s v="4124-XZ-DM-21711801"/>
    <x v="0"/>
    <x v="0"/>
    <m/>
    <s v="17-B-AD-N-002BL02"/>
    <s v="06 Pair"/>
    <s v="Pr.03"/>
    <x v="0"/>
    <s v="TS-O-06"/>
    <n v="5"/>
    <n v="6"/>
    <s v=""/>
    <s v="12"/>
    <s v="AVK 2,5 A, AVK 2,5 A"/>
    <s v="O1010000_U2"/>
    <x v="0"/>
    <x v="0"/>
    <x v="0"/>
    <s v="17-SC-DCS-001/O1010000/ 17-MC-DCS-006"/>
    <s v="DB37-*m"/>
    <x v="0"/>
    <x v="0"/>
    <n v="0"/>
    <s v="BP011"/>
    <x v="0"/>
    <n v="1"/>
    <n v="2"/>
    <x v="0"/>
    <n v="16"/>
    <s v="DCS AMMONIA-UTILITIES"/>
    <m/>
    <m/>
    <m/>
    <s v="O1010000"/>
    <n v="2"/>
    <m/>
    <s v=""/>
    <s v="11-Auxiliary Boiler Area"/>
    <s v="TS-O-06:5/_x000a_O1010000_U2:3"/>
    <s v="TS-O-06:6/_x000a_O1010000_U2:4"/>
    <s v=""/>
    <m/>
    <s v="O1010000:2A/_x000a_O1010000_U2:5"/>
    <s v="O1010000:2C/_x000a_O1010000_U2:6"/>
    <m/>
    <s v=""/>
    <s v=""/>
  </r>
  <r>
    <s v="01"/>
    <m/>
    <x v="0"/>
    <s v="17-T -11886"/>
    <s v="17TI11886"/>
    <s v="11"/>
    <s v="17-E-001 Fuel Gas Electrical heater"/>
    <s v="17-E-111 ТЕМПЕРАТУРА КОЖУХА"/>
    <s v="Temperature Indicator"/>
    <s v="4124-XZ-DM-21711801"/>
    <x v="0"/>
    <x v="0"/>
    <m/>
    <s v="17-B-AD-N-002BL02"/>
    <s v="06 Pair"/>
    <s v="Pr.04"/>
    <x v="0"/>
    <s v="TS-O-06"/>
    <n v="7"/>
    <n v="8"/>
    <s v=""/>
    <s v="12"/>
    <s v="AVK 2,5 A, AVK 2,5 A"/>
    <s v="O1010000_U3"/>
    <x v="0"/>
    <x v="0"/>
    <x v="0"/>
    <s v="17-SC-DCS-001/O1010000/ 17-MC-DCS-006"/>
    <s v="DB37-*m"/>
    <x v="0"/>
    <x v="0"/>
    <n v="0"/>
    <s v="BP011"/>
    <x v="0"/>
    <n v="1"/>
    <n v="3"/>
    <x v="0"/>
    <n v="16"/>
    <s v="DCS AMMONIA-UTILITIES"/>
    <m/>
    <m/>
    <m/>
    <s v="O1010000"/>
    <n v="3"/>
    <m/>
    <s v=""/>
    <s v="11-Auxiliary Boiler Area"/>
    <s v="TS-O-06:7/_x000a_O1010000_U3:3"/>
    <s v="TS-O-06:8/_x000a_O1010000_U3:4"/>
    <s v=""/>
    <m/>
    <s v="O1010000:3A/_x000a_O1010000_U3:5"/>
    <s v="O1010000:3C/_x000a_O1010000_U3:6"/>
    <m/>
    <s v=""/>
    <s v=""/>
  </r>
  <r>
    <s v="01"/>
    <m/>
    <x v="0"/>
    <s v="17-T -11887"/>
    <s v="17TI11887"/>
    <s v="11"/>
    <s v="17-E-111 Fuel Gas Electrical heater"/>
    <s v="17-E-111 ТЕМПЕРАТУРА КОЖУХА"/>
    <s v="Temperature Indicator"/>
    <s v="4124-XZ-DM-21711801"/>
    <x v="0"/>
    <x v="0"/>
    <m/>
    <s v="17-B-AD-N-002BL02"/>
    <s v="06 Pair"/>
    <s v="Pr.05"/>
    <x v="0"/>
    <s v="TS-O-06"/>
    <n v="9"/>
    <n v="10"/>
    <s v=""/>
    <s v="12"/>
    <s v="AVK 2,5 A, AVK 2,5 A"/>
    <s v="O1010000_U4"/>
    <x v="0"/>
    <x v="0"/>
    <x v="0"/>
    <s v="17-SC-DCS-001/O1010000/ 17-MC-DCS-006"/>
    <s v="DB37-*m"/>
    <x v="0"/>
    <x v="0"/>
    <n v="0"/>
    <s v="BP011"/>
    <x v="0"/>
    <n v="1"/>
    <n v="4"/>
    <x v="0"/>
    <n v="16"/>
    <s v="DCS AMMONIA-UTILITIES"/>
    <m/>
    <m/>
    <m/>
    <s v="O1010000"/>
    <n v="4"/>
    <m/>
    <s v=""/>
    <s v="11-Auxiliary Boiler Area"/>
    <s v="TS-O-06:9/_x000a_O1010000_U4:3"/>
    <s v="TS-O-06:10/_x000a_O1010000_U4:4"/>
    <s v=""/>
    <m/>
    <s v="O1010000:4A/_x000a_O1010000_U4:5"/>
    <s v="O1010000:4C/_x000a_O1010000_U4:6"/>
    <m/>
    <s v=""/>
    <s v=""/>
  </r>
  <r>
    <s v="01"/>
    <m/>
    <x v="0"/>
    <s v="17-P -07033"/>
    <s v="17PT07033"/>
    <s v="07"/>
    <s v="AUTOSTART 17-P-071A-G"/>
    <s v="АВТОЗАПУСК НАСОСОВ 17-P-071A-G"/>
    <s v="Pressure Transmitter"/>
    <s v="4124-XZ-DM-21707003"/>
    <x v="0"/>
    <x v="0"/>
    <m/>
    <s v="17-C-AD-N-001FL07"/>
    <s v="12 Pair"/>
    <s v="Pr.03"/>
    <x v="0"/>
    <s v="TS-O-01"/>
    <n v="5"/>
    <n v="6"/>
    <s v=""/>
    <s v="24"/>
    <s v="AVK 2,5 A, AVK 2,5 A"/>
    <s v="O1010000_U5"/>
    <x v="0"/>
    <x v="0"/>
    <x v="0"/>
    <s v="17-SC-DCS-001/O1010000/ 17-MC-DCS-006"/>
    <s v="DB37-*m"/>
    <x v="0"/>
    <x v="0"/>
    <n v="0"/>
    <s v="BP011"/>
    <x v="0"/>
    <n v="1"/>
    <n v="5"/>
    <x v="0"/>
    <n v="16"/>
    <s v="DCS AMMONIA-UTILITIES"/>
    <m/>
    <m/>
    <m/>
    <s v="O1010000"/>
    <n v="5"/>
    <m/>
    <s v=""/>
    <s v="07-Cooling Tower Area"/>
    <s v="TS-O-01:5/_x000a_O1010000_U5:3"/>
    <s v="TS-O-01:6/_x000a_O1010000_U5:4"/>
    <s v=""/>
    <m/>
    <s v="O1010000:5A/_x000a_O1010000_U5:5"/>
    <s v="O1010000:5C/_x000a_O1010000_U5:6"/>
    <m/>
    <s v=""/>
    <s v=""/>
  </r>
  <r>
    <s v="01"/>
    <m/>
    <x v="0"/>
    <s v="17-P -07042"/>
    <s v="17PT07042"/>
    <s v="07"/>
    <s v="CW Pump Basin to CWS distribution header"/>
    <s v="НАГНЕТАНИЕ НАСОСА 17-P-071B"/>
    <s v="Pressure Transmitter"/>
    <s v="4124-XZ-DM-21707003"/>
    <x v="0"/>
    <x v="0"/>
    <m/>
    <s v="17-C-AD-N-001FL07"/>
    <s v="12 Pair"/>
    <s v="Pr.04"/>
    <x v="0"/>
    <s v="TS-O-01"/>
    <n v="7"/>
    <n v="8"/>
    <s v=""/>
    <s v="24"/>
    <s v="AVK 2,5 A, AVK 2,5 A"/>
    <s v="O1010000_U6"/>
    <x v="0"/>
    <x v="0"/>
    <x v="0"/>
    <s v="17-SC-DCS-001/O1010000/ 17-MC-DCS-006"/>
    <s v="DB37-*m"/>
    <x v="0"/>
    <x v="0"/>
    <n v="0"/>
    <s v="BP011"/>
    <x v="0"/>
    <n v="1"/>
    <n v="6"/>
    <x v="0"/>
    <n v="16"/>
    <s v="DCS AMMONIA-UTILITIES"/>
    <m/>
    <m/>
    <m/>
    <s v="O1010000"/>
    <n v="6"/>
    <m/>
    <s v=""/>
    <s v="07-Cooling Tower Area"/>
    <s v="TS-O-01:7/_x000a_O1010000_U6:3"/>
    <s v="TS-O-01:8/_x000a_O1010000_U6:4"/>
    <s v=""/>
    <m/>
    <s v="O1010000:6A/_x000a_O1010000_U6:5"/>
    <s v="O1010000:6C/_x000a_O1010000_U6:6"/>
    <m/>
    <s v=""/>
    <s v=""/>
  </r>
  <r>
    <s v="01"/>
    <m/>
    <x v="0"/>
    <s v="17-T -100715"/>
    <s v="17TT100715"/>
    <s v="10"/>
    <s v="2st STAGE DISHARGE TEMPERATURE"/>
    <s v="Нагн 2 ступ азот ком-ра 17-K-101"/>
    <s v="Temperature Transmitter - Remote Mounted"/>
    <s v="4124-GP-VD-BD17917K101004_SH.2"/>
    <x v="0"/>
    <x v="0"/>
    <m/>
    <s v="17-C-AD-N-001FL10-K101"/>
    <s v="24 Pair"/>
    <s v="Pr.04"/>
    <x v="0"/>
    <s v="TS-O-03"/>
    <n v="7"/>
    <n v="8"/>
    <s v=""/>
    <s v="48"/>
    <s v="AVK 2,5 A, AVK 2,5 A"/>
    <s v="O1010000_U7"/>
    <x v="0"/>
    <x v="0"/>
    <x v="0"/>
    <s v="17-SC-DCS-001/O1010000/ 17-MC-DCS-006"/>
    <s v="DB37-*m"/>
    <x v="0"/>
    <x v="0"/>
    <n v="0"/>
    <s v="BP011"/>
    <x v="0"/>
    <n v="1"/>
    <n v="7"/>
    <x v="0"/>
    <n v="16"/>
    <s v="DCS AMMONIA-UTILITIES"/>
    <m/>
    <m/>
    <m/>
    <s v="O1010000"/>
    <n v="7"/>
    <m/>
    <s v=""/>
    <s v="10-Combined Bldgn-N2 plant, Demi water"/>
    <s v="TS-O-03:7/_x000a_O1010000_U7:3"/>
    <s v="TS-O-03:8/_x000a_O1010000_U7:4"/>
    <s v=""/>
    <m/>
    <s v="O1010000:7A/_x000a_O1010000_U7:5"/>
    <s v="O1010000:7C/_x000a_O1010000_U7:6"/>
    <m/>
    <s v=""/>
    <s v=""/>
  </r>
  <r>
    <s v="01"/>
    <m/>
    <x v="0"/>
    <s v="17-P -100727"/>
    <s v="17PT100727"/>
    <s v="10"/>
    <s v="CRANKCASE LUBE OIL PRESSURE"/>
    <s v="СМАЗ МАСЛО В КАРТЕРЕ 17-K-101"/>
    <s v="Pressure Transmitter"/>
    <s v="4124-GP-VD-BD17917K101004_SH.4"/>
    <x v="0"/>
    <x v="0"/>
    <m/>
    <s v="17-C-AD-N-001FL10-K101"/>
    <s v="24 Pair"/>
    <s v="Pr.06"/>
    <x v="0"/>
    <s v="TS-O-03"/>
    <n v="11"/>
    <n v="12"/>
    <s v=""/>
    <s v="48"/>
    <s v="AVK 2,5 A, AVK 2,5 A"/>
    <s v="O1010000_U8"/>
    <x v="0"/>
    <x v="0"/>
    <x v="0"/>
    <s v="17-SC-DCS-001/O1010000/ 17-MC-DCS-006"/>
    <s v="DB37-*m"/>
    <x v="0"/>
    <x v="0"/>
    <n v="0"/>
    <s v="BP011"/>
    <x v="0"/>
    <n v="1"/>
    <n v="8"/>
    <x v="0"/>
    <n v="16"/>
    <s v="DCS AMMONIA-UTILITIES"/>
    <m/>
    <m/>
    <m/>
    <s v="O1010000"/>
    <n v="8"/>
    <m/>
    <s v=""/>
    <s v="10-Combined Bldgn-N2 plant, Demi water"/>
    <s v="TS-O-03:11/_x000a_O1010000_U8:3"/>
    <s v="TS-O-03:12/_x000a_O1010000_U8:4"/>
    <s v=""/>
    <m/>
    <s v="O1010000:8A/_x000a_O1010000_U8:5"/>
    <s v="O1010000:8C/_x000a_O1010000_U8:6"/>
    <m/>
    <s v=""/>
    <s v=""/>
  </r>
  <r>
    <s v="01"/>
    <m/>
    <x v="0"/>
    <s v="17-F -02089"/>
    <s v="17FT02089"/>
    <s v="10"/>
    <s v=" 17-P-021 discharge to process condensate stripper"/>
    <s v="НЕКОН КОНДЕНСАТ ИЗ Т-021 В 130-D"/>
    <s v="Magnetic Flow Transmitter"/>
    <s v="4124-XZ-DM-21702020"/>
    <x v="1"/>
    <x v="1"/>
    <s v="230 VAC"/>
    <s v="17-C-AD-N-003FL10"/>
    <s v="24 Pair"/>
    <s v="Pr.06"/>
    <x v="0"/>
    <s v="TS-Q-04"/>
    <n v="11"/>
    <n v="12"/>
    <s v=""/>
    <s v="48"/>
    <s v="AVK 2,5 A, AVK 2,5 A"/>
    <s v="O1010000_U9"/>
    <x v="0"/>
    <x v="0"/>
    <x v="0"/>
    <s v="17-SC-DCS-001/O1010000/ 17-MC-DCS-006"/>
    <s v="DB37-*m"/>
    <x v="0"/>
    <x v="0"/>
    <n v="0"/>
    <s v="BP011"/>
    <x v="0"/>
    <n v="1"/>
    <n v="9"/>
    <x v="0"/>
    <n v="16"/>
    <s v="DCS AMMONIA-UTILITIES"/>
    <s v="16.02.2024 добавлен Loop_External_power"/>
    <m/>
    <m/>
    <s v="O1010000"/>
    <n v="9"/>
    <m/>
    <s v=""/>
    <s v="10-Combined Bldgn-N2 plant, Demi water"/>
    <s v="TS-Q-04:11/_x000a_O1010000_U9:1"/>
    <s v="TS-Q-04:12/_x000a_O1010000_U9:2"/>
    <s v=""/>
    <m/>
    <s v="O1010000:9A/_x000a_O1010000_U9:5"/>
    <s v="O1010000:9C/_x000a_O1010000_U9:6"/>
    <m/>
    <s v=""/>
    <s v=""/>
  </r>
  <r>
    <s v="01"/>
    <m/>
    <x v="0"/>
    <s v="17-S -11281 "/>
    <s v="17SZI11281AX"/>
    <s v="11"/>
    <s v="17-STP-111-A Turbine Shaft"/>
    <s v="СКОРОСТЬ ТУРБИНЫ 17-STP-111-А"/>
    <s v="Speed Indicator"/>
    <s v="4124-GG-VD-BD17117P111037_SH.2"/>
    <x v="0"/>
    <x v="0"/>
    <m/>
    <s v="17-I-AD-N-001BL02"/>
    <s v="12 Pair"/>
    <s v="Pr.01"/>
    <x v="0"/>
    <s v="TS-R-03"/>
    <n v="1"/>
    <n v="2"/>
    <s v=""/>
    <s v="24"/>
    <s v="AVK 2,5 A, AVK 2,5 A"/>
    <s v="O1010000_U10"/>
    <x v="0"/>
    <x v="0"/>
    <x v="0"/>
    <s v="17-SC-DCS-001/O1010000/ 17-MC-DCS-006"/>
    <s v="DB37-*m"/>
    <x v="0"/>
    <x v="0"/>
    <n v="0"/>
    <s v="BP011"/>
    <x v="0"/>
    <n v="1"/>
    <n v="10"/>
    <x v="0"/>
    <n v="16"/>
    <s v="DCS AMMONIA-UTILITIES"/>
    <m/>
    <m/>
    <m/>
    <s v="O1010000"/>
    <n v="10"/>
    <m/>
    <s v=""/>
    <s v="11-Auxiliary Boiler Area"/>
    <s v="TS-R-03:1/_x000a_O1010000_U10:3"/>
    <s v="TS-R-03:2/_x000a_O1010000_U10:4"/>
    <s v=""/>
    <m/>
    <s v="O1010000:10A/_x000a_O1010000_U10:5"/>
    <s v="O1010000:10C/_x000a_O1010000_U10:6"/>
    <m/>
    <s v=""/>
    <s v=""/>
  </r>
  <r>
    <s v="01"/>
    <m/>
    <x v="0"/>
    <s v="17-S -11281 "/>
    <s v="17SZI11281BX"/>
    <s v="11"/>
    <s v="17-STP-111-A Turbine Shaft"/>
    <s v="СКОРОСТЬ ТУРБИНЫ 17-STK-111-А"/>
    <s v="Speed Indicator"/>
    <s v="4124-GG-VD-BD17117P111037_SH.2"/>
    <x v="0"/>
    <x v="0"/>
    <m/>
    <s v="17-I-AD-N-001BL02"/>
    <s v="12 Pair"/>
    <s v="Pr.02"/>
    <x v="0"/>
    <s v="TS-R-03"/>
    <n v="3"/>
    <n v="4"/>
    <s v=""/>
    <s v="24"/>
    <s v="AVK 2,5 A, AVK 2,5 A"/>
    <s v="O1010000_U11"/>
    <x v="0"/>
    <x v="0"/>
    <x v="0"/>
    <s v="17-SC-DCS-001/O1010000/ 17-MC-DCS-006"/>
    <s v="DB37-*m"/>
    <x v="0"/>
    <x v="0"/>
    <n v="0"/>
    <s v="BP011"/>
    <x v="0"/>
    <n v="1"/>
    <n v="11"/>
    <x v="0"/>
    <n v="16"/>
    <s v="DCS AMMONIA-UTILITIES"/>
    <m/>
    <m/>
    <m/>
    <s v="O1010000"/>
    <n v="11"/>
    <m/>
    <s v=""/>
    <s v="11-Auxiliary Boiler Area"/>
    <s v="TS-R-03:3/_x000a_O1010000_U11:3"/>
    <s v="TS-R-03:4/_x000a_O1010000_U11:4"/>
    <s v=""/>
    <m/>
    <s v="O1010000:11A/_x000a_O1010000_U11:5"/>
    <s v="O1010000:11C/_x000a_O1010000_U11:6"/>
    <m/>
    <s v=""/>
    <s v=""/>
  </r>
  <r>
    <s v="01"/>
    <m/>
    <x v="0"/>
    <s v="17-S -11281 "/>
    <s v="17SZI11281CX"/>
    <s v="11"/>
    <s v="17-STP-111-A Turbine Shaft"/>
    <s v="СКОРОСТЬ ТУРБИНЫ 17-STK-111-А"/>
    <s v="Speed Indicator"/>
    <s v="4124-GG-VD-BD17117P111037_SH.2"/>
    <x v="0"/>
    <x v="0"/>
    <m/>
    <s v="17-I-AD-N-001BL02"/>
    <s v="12 Pair"/>
    <s v="Pr.03"/>
    <x v="0"/>
    <s v="TS-R-03"/>
    <n v="5"/>
    <n v="6"/>
    <s v=""/>
    <s v="24"/>
    <s v="AVK 2,5 A, AVK 2,5 A"/>
    <s v="O1010000_U12"/>
    <x v="0"/>
    <x v="0"/>
    <x v="0"/>
    <s v="17-SC-DCS-001/O1010000/ 17-MC-DCS-006"/>
    <s v="DB37-*m"/>
    <x v="0"/>
    <x v="0"/>
    <n v="0"/>
    <s v="BP011"/>
    <x v="0"/>
    <n v="1"/>
    <n v="12"/>
    <x v="0"/>
    <n v="16"/>
    <s v="DCS AMMONIA-UTILITIES"/>
    <m/>
    <m/>
    <m/>
    <s v="O1010000"/>
    <n v="12"/>
    <m/>
    <s v=""/>
    <s v="11-Auxiliary Boiler Area"/>
    <s v="TS-R-03:5/_x000a_O1010000_U12:3"/>
    <s v="TS-R-03:6/_x000a_O1010000_U12:4"/>
    <s v=""/>
    <m/>
    <s v="O1010000:12A/_x000a_O1010000_U12:5"/>
    <s v="O1010000:12C/_x000a_O1010000_U12:6"/>
    <m/>
    <s v=""/>
    <s v=""/>
  </r>
  <r>
    <s v="01"/>
    <m/>
    <x v="0"/>
    <s v="17-S -113930"/>
    <s v="17SZI113930AX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4"/>
    <x v="0"/>
    <s v="TS-R-03"/>
    <n v="7"/>
    <n v="8"/>
    <s v=""/>
    <s v="24"/>
    <s v="AVK 2,5 A, AVK 2,5 A"/>
    <s v="O1010000_U13"/>
    <x v="0"/>
    <x v="0"/>
    <x v="0"/>
    <s v="17-SC-DCS-001/O1010000/ 17-MC-DCS-006"/>
    <s v="DB37-*m"/>
    <x v="0"/>
    <x v="0"/>
    <n v="0"/>
    <s v="BP011"/>
    <x v="0"/>
    <n v="1"/>
    <n v="13"/>
    <x v="0"/>
    <n v="16"/>
    <s v="DCS AMMONIA-UTILITIES"/>
    <m/>
    <m/>
    <m/>
    <s v="O1010000"/>
    <n v="13"/>
    <m/>
    <s v=""/>
    <s v="11-Auxiliary Boiler Area"/>
    <s v="TS-R-03:7/_x000a_O1010000_U13:3"/>
    <s v="TS-R-03:8/_x000a_O1010000_U13:4"/>
    <s v=""/>
    <m/>
    <s v="O1010000:13A/_x000a_O1010000_U13:5"/>
    <s v="O1010000:13C/_x000a_O1010000_U13:6"/>
    <m/>
    <s v=""/>
    <s v=""/>
  </r>
  <r>
    <s v="01"/>
    <m/>
    <x v="0"/>
    <s v="17-S -113930"/>
    <s v="17SZI113930BX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5"/>
    <x v="0"/>
    <s v="TS-R-03"/>
    <n v="9"/>
    <n v="10"/>
    <s v=""/>
    <s v="24"/>
    <s v="AVK 2,5 A, AVK 2,5 A"/>
    <s v="O1010000_U14"/>
    <x v="0"/>
    <x v="0"/>
    <x v="0"/>
    <s v="17-SC-DCS-001/O1010000/ 17-MC-DCS-006"/>
    <s v="DB37-*m"/>
    <x v="0"/>
    <x v="0"/>
    <n v="0"/>
    <s v="BP011"/>
    <x v="0"/>
    <n v="1"/>
    <n v="14"/>
    <x v="0"/>
    <n v="16"/>
    <s v="DCS AMMONIA-UTILITIES"/>
    <m/>
    <m/>
    <m/>
    <s v="O1010000"/>
    <n v="14"/>
    <m/>
    <s v=""/>
    <s v="11-Auxiliary Boiler Area"/>
    <s v="TS-R-03:9/_x000a_O1010000_U14:3"/>
    <s v="TS-R-03:10/_x000a_O1010000_U14:4"/>
    <s v=""/>
    <m/>
    <s v="O1010000:14A/_x000a_O1010000_U14:5"/>
    <s v="O1010000:14C/_x000a_O1010000_U14:6"/>
    <m/>
    <s v=""/>
    <s v=""/>
  </r>
  <r>
    <s v="01"/>
    <m/>
    <x v="0"/>
    <s v="17-S -113930"/>
    <s v="17SZI113930CX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6"/>
    <x v="0"/>
    <s v="TS-R-03"/>
    <n v="11"/>
    <n v="12"/>
    <s v=""/>
    <s v="24"/>
    <s v="AVK 2,5 A, AVK 2,5 A"/>
    <s v="O1010000_U15"/>
    <x v="0"/>
    <x v="0"/>
    <x v="0"/>
    <s v="17-SC-DCS-001/O1010000/ 17-MC-DCS-006"/>
    <s v="DB37-*m"/>
    <x v="0"/>
    <x v="0"/>
    <n v="0"/>
    <s v="BP011"/>
    <x v="0"/>
    <n v="1"/>
    <n v="15"/>
    <x v="0"/>
    <n v="16"/>
    <s v="DCS AMMONIA-UTILITIES"/>
    <m/>
    <m/>
    <m/>
    <s v="O1010000"/>
    <n v="15"/>
    <m/>
    <s v=""/>
    <s v="11-Auxiliary Boiler Area"/>
    <s v="TS-R-03:11/_x000a_O1010000_U15:3"/>
    <s v="TS-R-03:12/_x000a_O1010000_U15:4"/>
    <s v=""/>
    <m/>
    <s v="O1010000:15A/_x000a_O1010000_U15:5"/>
    <s v="O1010000:15C/_x000a_O1010000_U15:6"/>
    <m/>
    <s v=""/>
    <s v=""/>
  </r>
  <r>
    <s v="01"/>
    <m/>
    <x v="0"/>
    <s v="17-L -07077"/>
    <s v="17LT07077"/>
    <s v="07"/>
    <s v="17-P-043 A/B LEVEL"/>
    <s v="УРОВЕНЬ В БАССЕЙНЕ 17-BS-071"/>
    <s v="Guided Wave Radar Level Transmitter"/>
    <s v="4124-XZ-DM-21707007"/>
    <x v="0"/>
    <x v="0"/>
    <m/>
    <s v="17-LT-07077"/>
    <s v="01 Pair"/>
    <s v="Pr.01"/>
    <x v="0"/>
    <s v="TS-O-07"/>
    <n v="1"/>
    <n v="2"/>
    <s v=""/>
    <s v="2"/>
    <s v="AVK 2,5 A, AVK 2,5 A"/>
    <s v="O1010000_U16"/>
    <x v="0"/>
    <x v="0"/>
    <x v="0"/>
    <s v="17-SC-DCS-001/O1010000/ 17-MC-DCS-006"/>
    <s v="DB37-*m"/>
    <x v="0"/>
    <x v="0"/>
    <n v="0"/>
    <s v="BP011"/>
    <x v="0"/>
    <n v="1"/>
    <n v="16"/>
    <x v="0"/>
    <n v="16"/>
    <s v="DCS AMMONIA-UTILITIES"/>
    <m/>
    <m/>
    <m/>
    <s v="O1010000"/>
    <n v="16"/>
    <m/>
    <s v=""/>
    <s v="07-Cooling Tower Area"/>
    <s v="TS-O-07:1/_x000a_O1010000_U16:3"/>
    <s v="TS-O-07:2/_x000a_O1010000_U16:4"/>
    <s v=""/>
    <m/>
    <s v="O1010000:16A/_x000a_O1010000_U16:5"/>
    <s v="O1010000:16C/_x000a_O1010000_U16:6"/>
    <m/>
    <s v=""/>
    <s v=""/>
  </r>
  <r>
    <s v="01"/>
    <m/>
    <x v="0"/>
    <s v="17-P -07043"/>
    <s v="17PT07043"/>
    <s v="07"/>
    <s v="CW Pump Basin to CWS distribution header"/>
    <s v="НАГНЕТАНИЕ НАСОСА 17-P-071C"/>
    <s v="Pressure Transmitter"/>
    <s v="4124-XZ-DM-21707003"/>
    <x v="0"/>
    <x v="0"/>
    <m/>
    <s v="17-C-AD-N-001FL07"/>
    <s v="12 Pair"/>
    <s v="Pr.05"/>
    <x v="0"/>
    <s v="TS-O-01"/>
    <n v="9"/>
    <n v="10"/>
    <s v=""/>
    <s v="24"/>
    <s v="AVK 2,5 A, AVK 2,5 A"/>
    <s v="O1010001_U1"/>
    <x v="0"/>
    <x v="1"/>
    <x v="0"/>
    <s v="17-SC-DCS-001/O1010001/ 17-MC-DCS-006"/>
    <s v="DB37-*m"/>
    <x v="0"/>
    <x v="0"/>
    <n v="0"/>
    <s v="BP011"/>
    <x v="1"/>
    <n v="2"/>
    <n v="1"/>
    <x v="0"/>
    <n v="16"/>
    <s v="DCS AMMONIA-UTILITIES"/>
    <m/>
    <m/>
    <m/>
    <s v="O1010001"/>
    <n v="1"/>
    <m/>
    <s v=""/>
    <s v="07-Cooling Tower Area"/>
    <s v="TS-O-01:9/_x000a_O1010001_U1:3"/>
    <s v="TS-O-01:10/_x000a_O1010001_U1:4"/>
    <s v=""/>
    <m/>
    <s v="O1010001:1A/_x000a_O1010001_U1:5"/>
    <s v="O1010001:1C/_x000a_O1010001_U1:6"/>
    <m/>
    <s v=""/>
    <s v=""/>
  </r>
  <r>
    <s v="01"/>
    <m/>
    <x v="0"/>
    <s v="17-P -07044"/>
    <s v="17PT07044"/>
    <s v="07"/>
    <s v="CW Pump Basin to CWS distribution header"/>
    <s v="НАГНЕТАНИЕ НАСОСА 17-P-071D"/>
    <s v="Pressure Transmitter"/>
    <s v="4124-XZ-DM-21707003"/>
    <x v="0"/>
    <x v="0"/>
    <m/>
    <s v="17-C-AD-N-001FL07"/>
    <s v="12 Pair"/>
    <s v="Pr.06"/>
    <x v="0"/>
    <s v="TS-O-01"/>
    <n v="11"/>
    <n v="12"/>
    <s v=""/>
    <s v="24"/>
    <s v="AVK 2,5 A, AVK 2,5 A"/>
    <s v="O1010001_U2"/>
    <x v="0"/>
    <x v="1"/>
    <x v="0"/>
    <s v="17-SC-DCS-001/O1010001/ 17-MC-DCS-006"/>
    <s v="DB37-*m"/>
    <x v="0"/>
    <x v="0"/>
    <n v="0"/>
    <s v="BP011"/>
    <x v="1"/>
    <n v="2"/>
    <n v="2"/>
    <x v="0"/>
    <n v="16"/>
    <s v="DCS AMMONIA-UTILITIES"/>
    <m/>
    <m/>
    <m/>
    <s v="O1010001"/>
    <n v="2"/>
    <m/>
    <s v=""/>
    <s v="07-Cooling Tower Area"/>
    <s v="TS-O-01:11/_x000a_O1010001_U2:3"/>
    <s v="TS-O-01:12/_x000a_O1010001_U2:4"/>
    <s v=""/>
    <m/>
    <s v="O1010001:2A/_x000a_O1010001_U2:5"/>
    <s v="O1010001:2C/_x000a_O1010001_U2:6"/>
    <m/>
    <s v=""/>
    <s v=""/>
  </r>
  <r>
    <s v="01"/>
    <m/>
    <x v="0"/>
    <s v="17-P -07045"/>
    <s v="17PT07045"/>
    <s v="07"/>
    <s v="CW Pump Basin to CWS distribution header"/>
    <s v="НАГНЕТАНИЕ НАСОСА 17-P-071E"/>
    <s v="Pressure Transmitter"/>
    <s v="4124-XZ-DM-21707007"/>
    <x v="0"/>
    <x v="0"/>
    <m/>
    <s v="17-C-AD-N-001FL07"/>
    <s v="12 Pair"/>
    <s v="Pr.07"/>
    <x v="0"/>
    <s v="TS-O-01"/>
    <n v="13"/>
    <n v="14"/>
    <s v=""/>
    <s v="24"/>
    <s v="AVK 2,5 A, AVK 2,5 A"/>
    <s v="O1010001_U3"/>
    <x v="0"/>
    <x v="1"/>
    <x v="0"/>
    <s v="17-SC-DCS-001/O1010001/ 17-MC-DCS-006"/>
    <s v="DB37-*m"/>
    <x v="0"/>
    <x v="0"/>
    <n v="0"/>
    <s v="BP011"/>
    <x v="1"/>
    <n v="2"/>
    <n v="3"/>
    <x v="0"/>
    <n v="16"/>
    <s v="DCS AMMONIA-UTILITIES"/>
    <m/>
    <m/>
    <m/>
    <s v="O1010001"/>
    <n v="3"/>
    <m/>
    <s v=""/>
    <s v="07-Cooling Tower Area"/>
    <s v="TS-O-01:13/_x000a_O1010001_U3:3"/>
    <s v="TS-O-01:14/_x000a_O1010001_U3:4"/>
    <s v=""/>
    <m/>
    <s v="O1010001:3A/_x000a_O1010001_U3:5"/>
    <s v="O1010001:3C/_x000a_O1010001_U3:6"/>
    <m/>
    <s v=""/>
    <s v=""/>
  </r>
  <r>
    <s v="01"/>
    <m/>
    <x v="0"/>
    <s v="17-T -07001"/>
    <s v="17TT07001"/>
    <s v="07"/>
    <s v="CWR from distribution header"/>
    <s v="ООВ ОТ РАСПРЕД КОЛЛЕКТОРА"/>
    <s v="Temperature Transmitter - Head Mounted"/>
    <s v="4124-XZ-DM-21707001"/>
    <x v="0"/>
    <x v="0"/>
    <m/>
    <s v="17-C-AD-N-001FL07"/>
    <s v="12 Pair"/>
    <s v="Pr.08"/>
    <x v="0"/>
    <s v="TS-O-01"/>
    <n v="15"/>
    <n v="16"/>
    <s v=""/>
    <s v="24"/>
    <s v="AVK 2,5 A, AVK 2,5 A"/>
    <s v="O1010001_U4"/>
    <x v="0"/>
    <x v="1"/>
    <x v="0"/>
    <s v="17-SC-DCS-001/O1010001/ 17-MC-DCS-006"/>
    <s v="DB37-*m"/>
    <x v="0"/>
    <x v="0"/>
    <n v="0"/>
    <s v="BP011"/>
    <x v="1"/>
    <n v="2"/>
    <n v="4"/>
    <x v="0"/>
    <n v="16"/>
    <s v="DCS AMMONIA-UTILITIES"/>
    <m/>
    <m/>
    <m/>
    <s v="O1010001"/>
    <n v="4"/>
    <m/>
    <s v=""/>
    <s v="07-Cooling Tower Area"/>
    <s v="TS-O-01:15/_x000a_O1010001_U4:3"/>
    <s v="TS-O-01:16/_x000a_O1010001_U4:4"/>
    <s v=""/>
    <m/>
    <s v="O1010001:4A/_x000a_O1010001_U4:5"/>
    <s v="O1010001:4C/_x000a_O1010001_U4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m/>
    <s v="AVK 2,5 A, AVK 2,5 A"/>
    <s v="O1010001_U5"/>
    <x v="0"/>
    <x v="1"/>
    <x v="0"/>
    <s v="17-SC-DCS-001/O1010001/ 17-MC-DCS-006"/>
    <s v="DB37-*m"/>
    <x v="0"/>
    <x v="0"/>
    <n v="0"/>
    <s v="BP011"/>
    <x v="1"/>
    <n v="2"/>
    <n v="5"/>
    <x v="0"/>
    <n v="16"/>
    <m/>
    <m/>
    <m/>
    <m/>
    <s v="O1010001"/>
    <n v="5"/>
    <m/>
    <s v=""/>
    <m/>
    <s v=""/>
    <s v=""/>
    <s v=""/>
    <m/>
    <s v="O1010001:5A/_x000a_O1010001_U5:5"/>
    <s v="O1010001:5C/_x000a_O1010001_U5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6"/>
    <x v="0"/>
    <x v="1"/>
    <x v="0"/>
    <s v="17-SC-DCS-001/O1010001/ 17-MC-DCS-006"/>
    <s v="DB37-*m"/>
    <x v="0"/>
    <x v="0"/>
    <n v="0"/>
    <s v="BP011"/>
    <x v="1"/>
    <n v="2"/>
    <n v="6"/>
    <x v="0"/>
    <n v="16"/>
    <m/>
    <m/>
    <m/>
    <m/>
    <s v="O1010001"/>
    <n v="6"/>
    <m/>
    <s v=""/>
    <m/>
    <s v=""/>
    <s v=""/>
    <s v=""/>
    <m/>
    <s v="O1010001:6A/_x000a_O1010001_U6:5"/>
    <s v="O1010001:6C/_x000a_O1010001_U6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7"/>
    <x v="0"/>
    <x v="1"/>
    <x v="0"/>
    <s v="17-SC-DCS-001/O1010001/ 17-MC-DCS-006"/>
    <s v="DB37-*m"/>
    <x v="0"/>
    <x v="0"/>
    <n v="0"/>
    <s v="BP011"/>
    <x v="1"/>
    <n v="2"/>
    <n v="7"/>
    <x v="0"/>
    <n v="16"/>
    <m/>
    <m/>
    <m/>
    <m/>
    <s v="O1010001"/>
    <n v="7"/>
    <m/>
    <s v=""/>
    <m/>
    <s v=""/>
    <s v=""/>
    <s v=""/>
    <m/>
    <s v="O1010001:7A/_x000a_O1010001_U7:5"/>
    <s v="O1010001:7C/_x000a_O1010001_U7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8"/>
    <x v="0"/>
    <x v="1"/>
    <x v="0"/>
    <s v="17-SC-DCS-001/O1010001/ 17-MC-DCS-006"/>
    <s v="DB37-*m"/>
    <x v="0"/>
    <x v="0"/>
    <n v="0"/>
    <s v="BP011"/>
    <x v="1"/>
    <n v="2"/>
    <n v="8"/>
    <x v="0"/>
    <n v="16"/>
    <m/>
    <m/>
    <m/>
    <m/>
    <s v="O1010001"/>
    <n v="8"/>
    <m/>
    <s v=""/>
    <m/>
    <s v=""/>
    <s v=""/>
    <s v=""/>
    <m/>
    <s v="O1010001:8A/_x000a_O1010001_U8:5"/>
    <s v="O1010001:8C/_x000a_O1010001_U8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9"/>
    <x v="0"/>
    <x v="1"/>
    <x v="0"/>
    <s v="17-SC-DCS-001/O1010001/ 17-MC-DCS-006"/>
    <s v="DB37-*m"/>
    <x v="0"/>
    <x v="0"/>
    <n v="0"/>
    <s v="BP011"/>
    <x v="1"/>
    <n v="2"/>
    <n v="9"/>
    <x v="0"/>
    <n v="16"/>
    <m/>
    <m/>
    <m/>
    <m/>
    <s v="O1010001"/>
    <n v="9"/>
    <m/>
    <s v=""/>
    <m/>
    <s v=""/>
    <s v=""/>
    <s v=""/>
    <m/>
    <s v="O1010001:9A/_x000a_O1010001_U9:5"/>
    <s v="O1010001:9C/_x000a_O1010001_U9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10"/>
    <x v="0"/>
    <x v="1"/>
    <x v="0"/>
    <s v="17-SC-DCS-001/O1010001/ 17-MC-DCS-006"/>
    <s v="DB37-*m"/>
    <x v="0"/>
    <x v="0"/>
    <n v="0"/>
    <s v="BP011"/>
    <x v="1"/>
    <n v="2"/>
    <n v="10"/>
    <x v="0"/>
    <n v="16"/>
    <m/>
    <m/>
    <m/>
    <m/>
    <s v="O1010001"/>
    <n v="10"/>
    <m/>
    <s v=""/>
    <m/>
    <s v=""/>
    <s v=""/>
    <s v=""/>
    <m/>
    <s v="O1010001:10A/_x000a_O1010001_U10:5"/>
    <s v="O1010001:10C/_x000a_O1010001_U10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11"/>
    <x v="0"/>
    <x v="1"/>
    <x v="0"/>
    <s v="17-SC-DCS-001/O1010001/ 17-MC-DCS-006"/>
    <s v="DB37-*m"/>
    <x v="0"/>
    <x v="0"/>
    <n v="0"/>
    <s v="BP011"/>
    <x v="1"/>
    <n v="2"/>
    <n v="11"/>
    <x v="0"/>
    <n v="16"/>
    <m/>
    <m/>
    <m/>
    <m/>
    <s v="O1010001"/>
    <n v="11"/>
    <m/>
    <s v=""/>
    <m/>
    <s v=""/>
    <s v=""/>
    <s v=""/>
    <m/>
    <s v="O1010001:11A/_x000a_O1010001_U11:5"/>
    <s v="O1010001:11C/_x000a_O1010001_U11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12"/>
    <x v="0"/>
    <x v="1"/>
    <x v="0"/>
    <s v="17-SC-DCS-001/O1010001/ 17-MC-DCS-006"/>
    <s v="DB37-*m"/>
    <x v="0"/>
    <x v="0"/>
    <n v="0"/>
    <s v="BP011"/>
    <x v="1"/>
    <n v="2"/>
    <n v="12"/>
    <x v="0"/>
    <n v="16"/>
    <m/>
    <m/>
    <m/>
    <m/>
    <s v="O1010001"/>
    <n v="12"/>
    <m/>
    <s v=""/>
    <m/>
    <s v=""/>
    <s v=""/>
    <s v=""/>
    <m/>
    <s v="O1010001:12A/_x000a_O1010001_U12:5"/>
    <s v="O1010001:12C/_x000a_O1010001_U12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1_U13"/>
    <x v="0"/>
    <x v="1"/>
    <x v="0"/>
    <s v="17-SC-DCS-001/O1010001/ 17-MC-DCS-006"/>
    <s v="DB37-*m"/>
    <x v="0"/>
    <x v="0"/>
    <n v="0"/>
    <s v="BP011"/>
    <x v="1"/>
    <n v="2"/>
    <n v="13"/>
    <x v="0"/>
    <n v="16"/>
    <m/>
    <m/>
    <m/>
    <m/>
    <s v="O1010001"/>
    <n v="13"/>
    <m/>
    <s v=""/>
    <m/>
    <s v=""/>
    <s v=""/>
    <s v=""/>
    <m/>
    <s v="O1010001:13A/_x000a_O1010001_U13:5"/>
    <s v="O1010001:13C/_x000a_O1010001_U13:6"/>
    <m/>
    <s v=""/>
    <s v=""/>
  </r>
  <r>
    <s v="02"/>
    <s v="30.05.2024 сигнал/кабель удален_x000a_10.06.2024 замена типовой схемы"/>
    <x v="1"/>
    <m/>
    <s v="Резерв"/>
    <m/>
    <m/>
    <s v="резерв"/>
    <m/>
    <m/>
    <x v="1"/>
    <x v="1"/>
    <m/>
    <m/>
    <m/>
    <m/>
    <x v="0"/>
    <m/>
    <m/>
    <m/>
    <s v=""/>
    <s v=""/>
    <s v="AVK 2,5 A, AVK 2,5 A"/>
    <s v="O1010001_U14"/>
    <x v="0"/>
    <x v="1"/>
    <x v="0"/>
    <s v="17-SC-DCS-001/O1010001/ 17-MC-DCS-006"/>
    <s v="DB37-*m"/>
    <x v="0"/>
    <x v="0"/>
    <n v="0"/>
    <s v="BP011"/>
    <x v="1"/>
    <n v="2"/>
    <n v="14"/>
    <x v="0"/>
    <n v="16"/>
    <m/>
    <m/>
    <m/>
    <m/>
    <s v="O1010001"/>
    <n v="14"/>
    <m/>
    <s v=""/>
    <m/>
    <s v=""/>
    <s v=""/>
    <s v=""/>
    <m/>
    <s v="O1010001:14A/_x000a_O1010001_U14:5"/>
    <s v="O1010001:14C/_x000a_O1010001_U14:6"/>
    <m/>
    <s v=""/>
    <s v=""/>
  </r>
  <r>
    <s v="02"/>
    <s v="30.05.2024 сигнал/кабель удален_x000a_10.06.2024 замена типовой схемы"/>
    <x v="1"/>
    <m/>
    <s v="Резерв"/>
    <m/>
    <m/>
    <s v="резерв"/>
    <m/>
    <m/>
    <x v="1"/>
    <x v="1"/>
    <m/>
    <m/>
    <m/>
    <m/>
    <x v="0"/>
    <m/>
    <m/>
    <m/>
    <s v=""/>
    <s v=""/>
    <s v="AVK 2,5 A, AVK 2,5 A"/>
    <s v="O1010001_U15"/>
    <x v="0"/>
    <x v="1"/>
    <x v="0"/>
    <s v="17-SC-DCS-001/O1010001/ 17-MC-DCS-006"/>
    <s v="DB37-*m"/>
    <x v="0"/>
    <x v="0"/>
    <n v="0"/>
    <s v="BP011"/>
    <x v="1"/>
    <n v="2"/>
    <n v="15"/>
    <x v="0"/>
    <n v="16"/>
    <m/>
    <m/>
    <m/>
    <m/>
    <s v="O1010001"/>
    <n v="15"/>
    <m/>
    <s v=""/>
    <m/>
    <s v=""/>
    <s v=""/>
    <s v=""/>
    <m/>
    <s v="O1010001:15A/_x000a_O1010001_U15:5"/>
    <s v="O1010001:15C/_x000a_O1010001_U15:6"/>
    <m/>
    <s v=""/>
    <s v=""/>
  </r>
  <r>
    <s v="02"/>
    <s v="30.05.2024 сигнал/кабель удален"/>
    <x v="1"/>
    <m/>
    <s v="Резерв"/>
    <m/>
    <m/>
    <s v="резерв"/>
    <m/>
    <m/>
    <x v="1"/>
    <x v="1"/>
    <m/>
    <m/>
    <m/>
    <m/>
    <x v="0"/>
    <m/>
    <m/>
    <m/>
    <s v=""/>
    <s v=""/>
    <s v="AVK 2,5 A, AVK 2,5 A"/>
    <s v="O1010001_U16"/>
    <x v="0"/>
    <x v="1"/>
    <x v="0"/>
    <s v="17-SC-DCS-001/O1010001/ 17-MC-DCS-006"/>
    <s v="DB37-*m"/>
    <x v="0"/>
    <x v="0"/>
    <n v="0"/>
    <s v="BP011"/>
    <x v="1"/>
    <n v="2"/>
    <n v="16"/>
    <x v="0"/>
    <n v="16"/>
    <m/>
    <m/>
    <m/>
    <m/>
    <s v="O1010001"/>
    <n v="16"/>
    <m/>
    <s v=""/>
    <m/>
    <s v=""/>
    <s v=""/>
    <s v=""/>
    <m/>
    <s v="O1010001:16A/_x000a_O1010001_U16:5"/>
    <s v="O1010001:16C/_x000a_O1010001_U16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2_U1"/>
    <x v="0"/>
    <x v="2"/>
    <x v="0"/>
    <s v="17-SC-DCS-001/O1010002/ 17-MC-DCS-006"/>
    <s v="DB37-*m"/>
    <x v="0"/>
    <x v="0"/>
    <n v="0"/>
    <s v="BP011"/>
    <x v="2"/>
    <n v="3"/>
    <n v="1"/>
    <x v="0"/>
    <n v="16"/>
    <m/>
    <m/>
    <m/>
    <m/>
    <s v="O1010002"/>
    <n v="1"/>
    <m/>
    <s v=""/>
    <m/>
    <s v=""/>
    <s v=""/>
    <s v=""/>
    <m/>
    <s v="O1010002:1A/_x000a_O1010002_U1:5"/>
    <s v="O1010002:1C/_x000a_O1010002_U1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2_U2"/>
    <x v="0"/>
    <x v="2"/>
    <x v="0"/>
    <s v="17-SC-DCS-001/O1010002/ 17-MC-DCS-006"/>
    <s v="DB37-*m"/>
    <x v="0"/>
    <x v="0"/>
    <n v="0"/>
    <s v="BP011"/>
    <x v="2"/>
    <n v="3"/>
    <n v="2"/>
    <x v="0"/>
    <n v="16"/>
    <m/>
    <m/>
    <m/>
    <m/>
    <s v="O1010002"/>
    <n v="2"/>
    <m/>
    <s v=""/>
    <m/>
    <s v=""/>
    <s v=""/>
    <s v=""/>
    <m/>
    <s v="O1010002:2A/_x000a_O1010002_U2:5"/>
    <s v="O1010002:2C/_x000a_O1010002_U2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2_U3"/>
    <x v="0"/>
    <x v="2"/>
    <x v="0"/>
    <s v="17-SC-DCS-001/O1010002/ 17-MC-DCS-006"/>
    <s v="DB37-*m"/>
    <x v="0"/>
    <x v="0"/>
    <n v="0"/>
    <s v="BP011"/>
    <x v="2"/>
    <n v="3"/>
    <n v="3"/>
    <x v="0"/>
    <n v="16"/>
    <m/>
    <m/>
    <m/>
    <m/>
    <s v="O1010002"/>
    <n v="3"/>
    <m/>
    <s v=""/>
    <m/>
    <s v=""/>
    <s v=""/>
    <s v=""/>
    <m/>
    <s v="O1010002:3A/_x000a_O1010002_U3:5"/>
    <s v="O1010002:3C/_x000a_O1010002_U3:6"/>
    <m/>
    <s v=""/>
    <s v=""/>
  </r>
  <r>
    <s v="02"/>
    <s v="30.05.2024 сигнал/кабель удален"/>
    <x v="1"/>
    <m/>
    <s v="Резерв"/>
    <m/>
    <m/>
    <s v="резерв"/>
    <m/>
    <m/>
    <x v="0"/>
    <x v="0"/>
    <m/>
    <m/>
    <m/>
    <m/>
    <x v="0"/>
    <m/>
    <m/>
    <m/>
    <s v=""/>
    <s v=""/>
    <s v="AVK 2,5 A, AVK 2,5 A"/>
    <s v="O1010002_U4"/>
    <x v="0"/>
    <x v="2"/>
    <x v="0"/>
    <s v="17-SC-DCS-001/O1010002/ 17-MC-DCS-006"/>
    <s v="DB37-*m"/>
    <x v="0"/>
    <x v="0"/>
    <n v="0"/>
    <s v="BP011"/>
    <x v="2"/>
    <n v="3"/>
    <n v="4"/>
    <x v="0"/>
    <n v="16"/>
    <m/>
    <m/>
    <m/>
    <m/>
    <s v="O1010002"/>
    <n v="4"/>
    <m/>
    <s v=""/>
    <m/>
    <s v=""/>
    <s v=""/>
    <s v=""/>
    <m/>
    <s v="O1010002:4A/_x000a_O1010002_U4:5"/>
    <s v="O1010002:4C/_x000a_O1010002_U4:6"/>
    <m/>
    <s v=""/>
    <s v=""/>
  </r>
  <r>
    <s v="01"/>
    <m/>
    <x v="0"/>
    <s v="17-A -07003"/>
    <s v="17AT07003PH"/>
    <s v="07"/>
    <s v="17-L-023 CW Chemical Treatment"/>
    <s v="РН ПРОДУВОК КОНДЕНСАТА"/>
    <s v="PH Analyzer"/>
    <s v="4124-FY-VD-BD17217L07300001"/>
    <x v="0"/>
    <x v="0"/>
    <m/>
    <s v="17-C-AD-N-001FL07-L073"/>
    <s v="12 Pair"/>
    <s v="Pr.04"/>
    <x v="0"/>
    <s v="TS-Q-02"/>
    <n v="7"/>
    <n v="8"/>
    <s v=""/>
    <s v="24"/>
    <s v="AVK 2,5 A, AVK 2,5 A"/>
    <s v="O1010002_U5"/>
    <x v="0"/>
    <x v="2"/>
    <x v="0"/>
    <s v="17-SC-DCS-001/O1010002/ 17-MC-DCS-006"/>
    <s v="DB37-*m"/>
    <x v="0"/>
    <x v="0"/>
    <n v="0"/>
    <s v="BP011"/>
    <x v="2"/>
    <n v="3"/>
    <n v="5"/>
    <x v="0"/>
    <n v="16"/>
    <s v="DCS AMMONIA-UTILITIES"/>
    <m/>
    <m/>
    <m/>
    <s v="O1010002"/>
    <n v="5"/>
    <m/>
    <s v=""/>
    <s v="07-Cooling Tower Area"/>
    <s v="TS-Q-02:7/_x000a_O1010002_U5:3"/>
    <s v="TS-Q-02:8/_x000a_O1010002_U5:4"/>
    <s v=""/>
    <m/>
    <s v="O1010002:5A/_x000a_O1010002_U5:5"/>
    <s v="O1010002:5C/_x000a_O1010002_U5:6"/>
    <m/>
    <s v=""/>
    <s v=""/>
  </r>
  <r>
    <s v="01"/>
    <m/>
    <x v="0"/>
    <s v="17-A -07003"/>
    <s v="17AT07003RO"/>
    <s v="07"/>
    <s v="17-L-023 CW Chemical Treatment"/>
    <s v="ОХЛ ВОДА ХИМ ОБРАБОТКА"/>
    <s v="Analyzer Transmitter"/>
    <s v="4124-FY-VD-BD17217L07300001"/>
    <x v="0"/>
    <x v="0"/>
    <m/>
    <s v="17-C-AD-N-001FL07-L073"/>
    <s v="12 Pair"/>
    <s v="Pr.05"/>
    <x v="0"/>
    <s v="TS-Q-02"/>
    <n v="9"/>
    <n v="10"/>
    <s v=""/>
    <s v="24"/>
    <s v="AVK 2,5 A, AVK 2,5 A"/>
    <s v="O1010002_U6"/>
    <x v="0"/>
    <x v="2"/>
    <x v="0"/>
    <s v="17-SC-DCS-001/O1010002/ 17-MC-DCS-006"/>
    <s v="DB37-*m"/>
    <x v="0"/>
    <x v="0"/>
    <n v="0"/>
    <s v="BP011"/>
    <x v="2"/>
    <n v="3"/>
    <n v="6"/>
    <x v="0"/>
    <n v="16"/>
    <s v="DCS AMMONIA-UTILITIES"/>
    <m/>
    <m/>
    <m/>
    <s v="O1010002"/>
    <n v="6"/>
    <m/>
    <s v=""/>
    <s v="07-Cooling Tower Area"/>
    <s v="TS-Q-02:9/_x000a_O1010002_U6:3"/>
    <s v="TS-Q-02:10/_x000a_O1010002_U6:4"/>
    <s v=""/>
    <m/>
    <s v="O1010002:6A/_x000a_O1010002_U6:5"/>
    <s v="O1010002:6C/_x000a_O1010002_U6:6"/>
    <m/>
    <s v=""/>
    <s v=""/>
  </r>
  <r>
    <s v="01"/>
    <m/>
    <x v="0"/>
    <s v="17-L -03042"/>
    <s v="17LT03042"/>
    <s v="10"/>
    <s v="17-T-031 Vessel Level"/>
    <s v="УРОВЕНЬ ВОЗВРАТ КОНД В 17-Т-031"/>
    <s v="Guided Wave Radar Level Transmitter"/>
    <s v="4124-XZ-DM-21703003"/>
    <x v="0"/>
    <x v="0"/>
    <m/>
    <s v="17-C-AD-N-001FL10"/>
    <s v="24 Pair"/>
    <s v="Pr.04"/>
    <x v="0"/>
    <s v="TS-O-02"/>
    <n v="7"/>
    <n v="8"/>
    <s v=""/>
    <s v="48"/>
    <s v="AVK 2,5 A, AVK 2,5 A"/>
    <s v="O1010002_U7"/>
    <x v="0"/>
    <x v="2"/>
    <x v="0"/>
    <s v="17-SC-DCS-001/O1010002/ 17-MC-DCS-006"/>
    <s v="DB37-*m"/>
    <x v="0"/>
    <x v="0"/>
    <n v="0"/>
    <s v="BP011"/>
    <x v="2"/>
    <n v="3"/>
    <n v="7"/>
    <x v="0"/>
    <n v="16"/>
    <s v="DCS AMMONIA-UTILITIES"/>
    <m/>
    <m/>
    <m/>
    <s v="O1010002"/>
    <n v="7"/>
    <m/>
    <s v=""/>
    <s v="10-Combined Bldgn-N2 plant, Demi water"/>
    <s v="TS-O-02:7/_x000a_O1010002_U7:3"/>
    <s v="TS-O-02:8/_x000a_O1010002_U7:4"/>
    <s v=""/>
    <m/>
    <s v="O1010002:7A/_x000a_O1010002_U7:5"/>
    <s v="O1010002:7C/_x000a_O1010002_U7:6"/>
    <m/>
    <s v=""/>
    <s v=""/>
  </r>
  <r>
    <s v="01"/>
    <m/>
    <x v="0"/>
    <s v="17-P -03006"/>
    <s v="17PT03006"/>
    <s v="10"/>
    <s v="Pump 17-P-032A/B/C discharge line"/>
    <s v="ДАВЛЕНИЕ НА НАГНЕТ 17-P-032A/B/C"/>
    <s v="Pressure Transmitter"/>
    <s v="4124-XZ-DM-21703001"/>
    <x v="0"/>
    <x v="0"/>
    <m/>
    <s v="17-C-AD-N-001FL10"/>
    <s v="24 Pair"/>
    <s v="Pr.08"/>
    <x v="0"/>
    <s v="TS-O-02"/>
    <n v="15"/>
    <n v="16"/>
    <s v=""/>
    <s v="48"/>
    <s v="AVK 2,5 A, AVK 2,5 A"/>
    <s v="O1010002_U8"/>
    <x v="0"/>
    <x v="2"/>
    <x v="0"/>
    <s v="17-SC-DCS-001/O1010002/ 17-MC-DCS-006"/>
    <s v="DB37-*m"/>
    <x v="0"/>
    <x v="0"/>
    <n v="0"/>
    <s v="BP011"/>
    <x v="2"/>
    <n v="3"/>
    <n v="8"/>
    <x v="0"/>
    <n v="16"/>
    <s v="DCS AMMONIA-UTILITIES"/>
    <m/>
    <m/>
    <m/>
    <s v="O1010002"/>
    <n v="8"/>
    <m/>
    <s v=""/>
    <s v="10-Combined Bldgn-N2 plant, Demi water"/>
    <s v="TS-O-02:15/_x000a_O1010002_U8:3"/>
    <s v="TS-O-02:16/_x000a_O1010002_U8:4"/>
    <s v=""/>
    <m/>
    <s v="O1010002:8A/_x000a_O1010002_U8:5"/>
    <s v="O1010002:8C/_x000a_O1010002_U8:6"/>
    <m/>
    <s v=""/>
    <s v=""/>
  </r>
  <r>
    <s v="01"/>
    <m/>
    <x v="0"/>
    <s v="17-T -03007"/>
    <s v="17TT03007"/>
    <s v="10"/>
    <s v="Pump 17-P-032A/B/C discharge line"/>
    <s v="ТЕМПЕР НА НАГНЕТ 17-P-032A/B/C"/>
    <s v="Temperature Transmitter - Head Mounted"/>
    <s v="4124-XZ-DM-21703001"/>
    <x v="0"/>
    <x v="0"/>
    <m/>
    <s v="17-C-AD-N-001FL10"/>
    <s v="24 Pair"/>
    <s v="Pr.15"/>
    <x v="0"/>
    <s v="TS-O-02"/>
    <n v="29"/>
    <n v="30"/>
    <s v=""/>
    <s v="48"/>
    <s v="AVK 2,5 A, AVK 2,5 A"/>
    <s v="O1010002_U9"/>
    <x v="0"/>
    <x v="2"/>
    <x v="0"/>
    <s v="17-SC-DCS-001/O1010002/ 17-MC-DCS-006"/>
    <s v="DB37-*m"/>
    <x v="0"/>
    <x v="0"/>
    <n v="0"/>
    <s v="BP011"/>
    <x v="2"/>
    <n v="3"/>
    <n v="9"/>
    <x v="0"/>
    <n v="16"/>
    <s v="DCS AMMONIA-UTILITIES"/>
    <m/>
    <m/>
    <m/>
    <s v="O1010002"/>
    <n v="9"/>
    <m/>
    <s v=""/>
    <s v="10-Combined Bldgn-N2 plant, Demi water"/>
    <s v="TS-O-02:29/_x000a_O1010002_U9:3"/>
    <s v="TS-O-02:30/_x000a_O1010002_U9:4"/>
    <s v=""/>
    <m/>
    <s v="O1010002:9A/_x000a_O1010002_U9:5"/>
    <s v="O1010002:9C/_x000a_O1010002_U9:6"/>
    <m/>
    <s v=""/>
    <s v=""/>
  </r>
  <r>
    <s v="01"/>
    <m/>
    <x v="0"/>
    <s v="17-P -100703"/>
    <s v="17PT100703"/>
    <s v="10"/>
    <s v="1st STAGE SUCTION PRESSURE"/>
    <s v="Всас 1 ступ азот ком-ра 17-K-101"/>
    <s v="Pressure Transmitter"/>
    <s v="4124-GP-VD-BD17917K101004_SH.2"/>
    <x v="0"/>
    <x v="0"/>
    <m/>
    <s v="17-C-AD-N-001FL10-K101"/>
    <s v="24 Pair"/>
    <s v="Pr.01"/>
    <x v="0"/>
    <s v="TS-O-03"/>
    <n v="1"/>
    <n v="2"/>
    <s v=""/>
    <s v="48"/>
    <s v="AVK 2,5 A, AVK 2,5 A"/>
    <s v="O1010002_U10"/>
    <x v="0"/>
    <x v="2"/>
    <x v="0"/>
    <s v="17-SC-DCS-001/O1010002/ 17-MC-DCS-006"/>
    <s v="DB37-*m"/>
    <x v="0"/>
    <x v="0"/>
    <n v="0"/>
    <s v="BP011"/>
    <x v="2"/>
    <n v="3"/>
    <n v="10"/>
    <x v="0"/>
    <n v="16"/>
    <s v="DCS AMMONIA-UTILITIES"/>
    <m/>
    <m/>
    <m/>
    <s v="O1010002"/>
    <n v="10"/>
    <m/>
    <s v=""/>
    <s v="10-Combined Bldgn-N2 plant, Demi water"/>
    <s v="TS-O-03:1/_x000a_O1010002_U10:3"/>
    <s v="TS-O-03:2/_x000a_O1010002_U10:4"/>
    <s v=""/>
    <m/>
    <s v="O1010002:10A/_x000a_O1010002_U10:5"/>
    <s v="O1010002:10C/_x000a_O1010002_U10:6"/>
    <m/>
    <s v=""/>
    <s v=""/>
  </r>
  <r>
    <s v="01"/>
    <m/>
    <x v="0"/>
    <s v="17-P -100706"/>
    <s v="17PT100706"/>
    <s v="10"/>
    <s v="1st STAGE DISHARGE PRESSURE"/>
    <s v="Нагн 1 ступ азот ком-ра 17-K-101"/>
    <s v="Pressure Transmitter"/>
    <s v="4124-GP-VD-BD17917K101004_SH.2"/>
    <x v="0"/>
    <x v="0"/>
    <m/>
    <s v="17-C-AD-N-001FL10-K101"/>
    <s v="24 Pair"/>
    <s v="Pr.02"/>
    <x v="0"/>
    <s v="TS-O-03"/>
    <n v="3"/>
    <n v="4"/>
    <s v=""/>
    <s v="48"/>
    <s v="AVK 2,5 A, AVK 2,5 A"/>
    <s v="O1010002_U11"/>
    <x v="0"/>
    <x v="2"/>
    <x v="0"/>
    <s v="17-SC-DCS-001/O1010002/ 17-MC-DCS-006"/>
    <s v="DB37-*m"/>
    <x v="0"/>
    <x v="0"/>
    <n v="0"/>
    <s v="BP011"/>
    <x v="2"/>
    <n v="3"/>
    <n v="11"/>
    <x v="0"/>
    <n v="16"/>
    <s v="DCS AMMONIA-UTILITIES"/>
    <m/>
    <m/>
    <m/>
    <s v="O1010002"/>
    <n v="11"/>
    <m/>
    <s v=""/>
    <s v="10-Combined Bldgn-N2 plant, Demi water"/>
    <s v="TS-O-03:3/_x000a_O1010002_U11:3"/>
    <s v="TS-O-03:4/_x000a_O1010002_U11:4"/>
    <s v=""/>
    <m/>
    <s v="O1010002:11A/_x000a_O1010002_U11:5"/>
    <s v="O1010002:11C/_x000a_O1010002_U11:6"/>
    <m/>
    <s v=""/>
    <s v=""/>
  </r>
  <r>
    <s v="01"/>
    <m/>
    <x v="0"/>
    <s v="17-T -100709"/>
    <s v="17TT100709"/>
    <s v="10"/>
    <s v="1st STAGE DISHARGE TEMPERATURE"/>
    <s v="Нагн 1 ступ азот ком-ра 17-K-101"/>
    <s v="Temperature Transmitter - Remote Mounted"/>
    <s v="4124-GP-VD-BD17917K101004_SH.2"/>
    <x v="0"/>
    <x v="0"/>
    <m/>
    <s v="17-C-AD-N-001FL10-K101"/>
    <s v="24 Pair"/>
    <s v="Pr.03"/>
    <x v="0"/>
    <s v="TS-O-03"/>
    <n v="5"/>
    <n v="6"/>
    <s v=""/>
    <s v="48"/>
    <s v="AVK 2,5 A, AVK 2,5 A"/>
    <s v="O1010002_U12"/>
    <x v="0"/>
    <x v="2"/>
    <x v="0"/>
    <s v="17-SC-DCS-001/O1010002/ 17-MC-DCS-006"/>
    <s v="DB37-*m"/>
    <x v="0"/>
    <x v="0"/>
    <n v="0"/>
    <s v="BP011"/>
    <x v="2"/>
    <n v="3"/>
    <n v="12"/>
    <x v="0"/>
    <n v="16"/>
    <s v="DCS AMMONIA-UTILITIES"/>
    <m/>
    <m/>
    <m/>
    <s v="O1010002"/>
    <n v="12"/>
    <m/>
    <s v=""/>
    <s v="10-Combined Bldgn-N2 plant, Demi water"/>
    <s v="TS-O-03:5/_x000a_O1010002_U12:3"/>
    <s v="TS-O-03:6/_x000a_O1010002_U12:4"/>
    <s v=""/>
    <m/>
    <s v="O1010002:12A/_x000a_O1010002_U12:5"/>
    <s v="O1010002:12C/_x000a_O1010002_U12:6"/>
    <m/>
    <s v=""/>
    <s v=""/>
  </r>
  <r>
    <s v="01"/>
    <m/>
    <x v="0"/>
    <s v="17-P -100718"/>
    <s v="17PT100718"/>
    <s v="10"/>
    <s v="2st STAGE DISHARGE PRESSURE"/>
    <s v="Нагн 2 ступ азот ком-ра 17-K-101"/>
    <s v="Pressure Transmitter"/>
    <s v="4124-GP-VD-BD17917K101004_SH.2"/>
    <x v="0"/>
    <x v="0"/>
    <m/>
    <s v="17-C-AD-N-001FL10-K101"/>
    <s v="24 Pair"/>
    <s v="Pr.05"/>
    <x v="0"/>
    <s v="TS-O-03"/>
    <n v="9"/>
    <n v="10"/>
    <s v=""/>
    <s v="48"/>
    <s v="AVK 2,5 A, AVK 2,5 A"/>
    <s v="O1010002_U13"/>
    <x v="0"/>
    <x v="2"/>
    <x v="0"/>
    <s v="17-SC-DCS-001/O1010002/ 17-MC-DCS-006"/>
    <s v="DB37-*m"/>
    <x v="0"/>
    <x v="0"/>
    <n v="0"/>
    <s v="BP011"/>
    <x v="2"/>
    <n v="3"/>
    <n v="13"/>
    <x v="0"/>
    <n v="16"/>
    <s v="DCS AMMONIA-UTILITIES"/>
    <m/>
    <m/>
    <m/>
    <s v="O1010002"/>
    <n v="13"/>
    <m/>
    <s v=""/>
    <s v="10-Combined Bldgn-N2 plant, Demi water"/>
    <s v="TS-O-03:9/_x000a_O1010002_U13:3"/>
    <s v="TS-O-03:10/_x000a_O1010002_U13:4"/>
    <s v=""/>
    <m/>
    <s v="O1010002:13A/_x000a_O1010002_U13:5"/>
    <s v="O1010002:13C/_x000a_O1010002_U13:6"/>
    <m/>
    <s v=""/>
    <s v=""/>
  </r>
  <r>
    <s v="01"/>
    <m/>
    <x v="0"/>
    <s v="17-T -100737"/>
    <s v="17TT100737"/>
    <s v="10"/>
    <s v="CRANKCASE LUBE OIL TEMPERATURE"/>
    <s v="СМАЗ МАСЛО В КАРТЕРЕ 17-K-101"/>
    <s v="Temperature Transmitter - Remote Mounted"/>
    <s v="4124-GP-VD-BD17917K101004_SH.4"/>
    <x v="0"/>
    <x v="0"/>
    <m/>
    <s v="17-C-AD-N-001FL10-K101"/>
    <s v="24 Pair"/>
    <s v="Pr.07"/>
    <x v="0"/>
    <s v="TS-O-03"/>
    <n v="13"/>
    <n v="14"/>
    <s v=""/>
    <s v="48"/>
    <s v="AVK 2,5 A, AVK 2,5 A"/>
    <s v="O1010002_U14"/>
    <x v="0"/>
    <x v="2"/>
    <x v="0"/>
    <s v="17-SC-DCS-001/O1010002/ 17-MC-DCS-006"/>
    <s v="DB37-*m"/>
    <x v="0"/>
    <x v="0"/>
    <n v="0"/>
    <s v="BP011"/>
    <x v="2"/>
    <n v="3"/>
    <n v="14"/>
    <x v="0"/>
    <n v="16"/>
    <s v="DCS AMMONIA-UTILITIES"/>
    <m/>
    <m/>
    <m/>
    <s v="O1010002"/>
    <n v="14"/>
    <m/>
    <s v=""/>
    <s v="10-Combined Bldgn-N2 plant, Demi water"/>
    <s v="TS-O-03:13/_x000a_O1010002_U14:3"/>
    <s v="TS-O-03:14/_x000a_O1010002_U14:4"/>
    <s v=""/>
    <m/>
    <s v="O1010002:14A/_x000a_O1010002_U14:5"/>
    <s v="O1010002:14C/_x000a_O1010002_U14:6"/>
    <m/>
    <s v=""/>
    <s v=""/>
  </r>
  <r>
    <s v="01"/>
    <m/>
    <x v="0"/>
    <s v="17-T -100740"/>
    <s v="17TT100740"/>
    <s v="10"/>
    <s v="LUBE OIL CIRCUIT TEMPERATURE"/>
    <s v="ПОДАЧА СМ В КАРТЕР 17-K-101"/>
    <s v="Temperature Transmitter - Remote Mounted"/>
    <s v="4124-GP-VD-BD17917K101004_SH.4"/>
    <x v="0"/>
    <x v="0"/>
    <m/>
    <s v="17-C-AD-N-001FL10-K101"/>
    <s v="24 Pair"/>
    <s v="Pr.08"/>
    <x v="0"/>
    <s v="TS-O-03"/>
    <n v="15"/>
    <n v="16"/>
    <s v=""/>
    <s v="48"/>
    <s v="AVK 2,5 A, AVK 2,5 A"/>
    <s v="O1010002_U15"/>
    <x v="0"/>
    <x v="2"/>
    <x v="0"/>
    <s v="17-SC-DCS-001/O1010002/ 17-MC-DCS-006"/>
    <s v="DB37-*m"/>
    <x v="0"/>
    <x v="0"/>
    <n v="0"/>
    <s v="BP011"/>
    <x v="2"/>
    <n v="3"/>
    <n v="15"/>
    <x v="0"/>
    <n v="16"/>
    <s v="DCS AMMONIA-UTILITIES"/>
    <m/>
    <m/>
    <m/>
    <s v="O1010002"/>
    <n v="15"/>
    <m/>
    <s v=""/>
    <s v="10-Combined Bldgn-N2 plant, Demi water"/>
    <s v="TS-O-03:15/_x000a_O1010002_U15:3"/>
    <s v="TS-O-03:16/_x000a_O1010002_U15:4"/>
    <s v=""/>
    <m/>
    <s v="O1010002:15A/_x000a_O1010002_U15:5"/>
    <s v="O1010002:15C/_x000a_O1010002_U15:6"/>
    <m/>
    <s v=""/>
    <s v=""/>
  </r>
  <r>
    <s v="01"/>
    <m/>
    <x v="0"/>
    <s v="17-PD-100744"/>
    <s v="17PDT100744"/>
    <s v="10"/>
    <s v="LUBE OIL CIRCUIT CHANGE OVER FILTER"/>
    <s v="ПЕРЕПАД ДАВЛЕНИЯ НА МАСЛОФИЛЬТРЕ"/>
    <s v="Differential Pressure Transmitter"/>
    <s v="4124-GP-VD-BD17917K101004_SH.4"/>
    <x v="0"/>
    <x v="0"/>
    <m/>
    <s v="17-C-AD-N-001FL10-K101"/>
    <s v="24 Pair"/>
    <s v="Pr.09"/>
    <x v="0"/>
    <s v="TS-O-03"/>
    <n v="17"/>
    <n v="18"/>
    <s v=""/>
    <s v="48"/>
    <s v="AVK 2,5 A, AVK 2,5 A"/>
    <s v="O1010002_U16"/>
    <x v="0"/>
    <x v="2"/>
    <x v="0"/>
    <s v="17-SC-DCS-001/O1010002/ 17-MC-DCS-006"/>
    <s v="DB37-*m"/>
    <x v="0"/>
    <x v="0"/>
    <n v="0"/>
    <s v="BP011"/>
    <x v="2"/>
    <n v="3"/>
    <n v="16"/>
    <x v="0"/>
    <n v="16"/>
    <s v="DCS AMMONIA-UTILITIES"/>
    <m/>
    <m/>
    <m/>
    <s v="O1010002"/>
    <n v="16"/>
    <m/>
    <s v=""/>
    <s v="10-Combined Bldgn-N2 plant, Demi water"/>
    <s v="TS-O-03:17/_x000a_O1010002_U16:3"/>
    <s v="TS-O-03:18/_x000a_O1010002_U16:4"/>
    <s v=""/>
    <m/>
    <s v="O1010002:16A/_x000a_O1010002_U16:5"/>
    <s v="O1010002:16C/_x000a_O1010002_U16:6"/>
    <m/>
    <s v=""/>
    <s v=""/>
  </r>
  <r>
    <s v="01"/>
    <m/>
    <x v="0"/>
    <s v="17-P -100747"/>
    <s v="17PT100747"/>
    <s v="10"/>
    <s v="COOLING WATER INLET PRESSURE"/>
    <s v="ОХЛ ВОДА НА ВХОДЕ В Т/О 17-K-101"/>
    <s v="Pressure Transmitter"/>
    <s v="4124-GP-VD-BD17917K101004_SH.5"/>
    <x v="0"/>
    <x v="0"/>
    <m/>
    <s v="17-C-AD-N-001FL10-K101"/>
    <s v="24 Pair"/>
    <s v="Pr.10"/>
    <x v="0"/>
    <s v="TS-O-03"/>
    <n v="19"/>
    <n v="20"/>
    <s v=""/>
    <s v="48"/>
    <s v="AVK 2,5 A, AVK 2,5 A"/>
    <s v="O1010003_U1"/>
    <x v="0"/>
    <x v="3"/>
    <x v="0"/>
    <s v="17-SC-DCS-001/O1010003/ 17-MC-DCS-006"/>
    <s v="DB37-*m"/>
    <x v="0"/>
    <x v="0"/>
    <n v="0"/>
    <s v="BP011"/>
    <x v="3"/>
    <n v="4"/>
    <n v="1"/>
    <x v="0"/>
    <n v="16"/>
    <s v="DCS AMMONIA-UTILITIES"/>
    <m/>
    <m/>
    <m/>
    <s v="O1010003"/>
    <n v="1"/>
    <m/>
    <s v=""/>
    <s v="10-Combined Bldgn-N2 plant, Demi water"/>
    <s v="TS-O-03:19/_x000a_O1010003_U1:3"/>
    <s v="TS-O-03:20/_x000a_O1010003_U1:4"/>
    <s v=""/>
    <m/>
    <s v="O1010003:1A/_x000a_O1010003_U1:5"/>
    <s v="O1010003:1C/_x000a_O1010003_U1:6"/>
    <m/>
    <s v=""/>
    <s v=""/>
  </r>
  <r>
    <s v="01"/>
    <m/>
    <x v="0"/>
    <s v="17-L -100739"/>
    <s v="17LT100739"/>
    <s v="10"/>
    <s v="CRANKCASE LUBE OIL LEVEL"/>
    <s v="УРОВЕНЬ МАСЛА В КАРТЕРЕ 17-K-101"/>
    <s v="DP Level Transmitter"/>
    <s v="4124-GP-VD-BD17917K101004_SH.4"/>
    <x v="0"/>
    <x v="0"/>
    <m/>
    <s v="17-C-AD-N-001FL10-K101"/>
    <s v="24 Pair"/>
    <s v="Pr.11"/>
    <x v="0"/>
    <s v="TS-O-03"/>
    <n v="21"/>
    <n v="22"/>
    <s v=""/>
    <s v="48"/>
    <s v="AVK 2,5 A, AVK 2,5 A"/>
    <s v="O1010003_U2"/>
    <x v="0"/>
    <x v="3"/>
    <x v="0"/>
    <s v="17-SC-DCS-001/O1010003/ 17-MC-DCS-006"/>
    <s v="DB37-*m"/>
    <x v="0"/>
    <x v="0"/>
    <n v="0"/>
    <s v="BP011"/>
    <x v="3"/>
    <n v="4"/>
    <n v="2"/>
    <x v="0"/>
    <n v="16"/>
    <s v="DCS AMMONIA-UTILITIES"/>
    <m/>
    <m/>
    <m/>
    <s v="O1010003"/>
    <n v="2"/>
    <m/>
    <s v=""/>
    <s v="10-Combined Bldgn-N2 plant, Demi water"/>
    <s v="TS-O-03:21/_x000a_O1010003_U2:3"/>
    <s v="TS-O-03:22/_x000a_O1010003_U2:4"/>
    <s v=""/>
    <m/>
    <s v="O1010003:2A/_x000a_O1010003_U2:5"/>
    <s v="O1010003:2C/_x000a_O1010003_U2:6"/>
    <m/>
    <s v=""/>
    <s v=""/>
  </r>
  <r>
    <s v="01"/>
    <m/>
    <x v="0"/>
    <s v="17-T -100743"/>
    <s v="17TT100743"/>
    <s v="10"/>
    <s v="COOLING WATER OUTLET TEMPERATURE"/>
    <s v="ВЫХОД ОХЛ ВОДЫ ИЗ Т/О 17-K-101"/>
    <s v="Temperature Transmitter - Remote Mounted"/>
    <s v="4124-GP-VD-BD17917K101004_SH.5"/>
    <x v="0"/>
    <x v="0"/>
    <m/>
    <s v="17-C-AD-N-001FL10-K101"/>
    <s v="24 Pair"/>
    <s v="Pr.12"/>
    <x v="0"/>
    <s v="TS-O-03"/>
    <n v="23"/>
    <n v="24"/>
    <s v=""/>
    <s v="48"/>
    <s v="AVK 2,5 A, AVK 2,5 A"/>
    <s v="O1010003_U3"/>
    <x v="0"/>
    <x v="3"/>
    <x v="0"/>
    <s v="17-SC-DCS-001/O1010003/ 17-MC-DCS-006"/>
    <s v="DB37-*m"/>
    <x v="0"/>
    <x v="0"/>
    <n v="0"/>
    <s v="BP011"/>
    <x v="3"/>
    <n v="4"/>
    <n v="3"/>
    <x v="0"/>
    <n v="16"/>
    <s v="DCS AMMONIA-UTILITIES"/>
    <m/>
    <m/>
    <m/>
    <s v="O1010003"/>
    <n v="3"/>
    <m/>
    <s v=""/>
    <s v="10-Combined Bldgn-N2 plant, Demi water"/>
    <s v="TS-O-03:23/_x000a_O1010003_U3:3"/>
    <s v="TS-O-03:24/_x000a_O1010003_U3:4"/>
    <s v=""/>
    <m/>
    <s v="O1010003:3A/_x000a_O1010003_U3:5"/>
    <s v="O1010003:3C/_x000a_O1010003_U3:6"/>
    <m/>
    <s v=""/>
    <s v=""/>
  </r>
  <r>
    <s v="01"/>
    <m/>
    <x v="0"/>
    <s v="17-P -100767"/>
    <s v="17PT100767"/>
    <s v="10"/>
    <s v="LUBE OIL CIRCUIT AUXILIARY OIL PUMP PRESSURE"/>
    <s v="СМ ВСПОМ НАСОСА 17-K-101-PM-102"/>
    <s v="Pressure Transmitter"/>
    <s v="4124-GP-VD-BD17917K101004_SH.4"/>
    <x v="0"/>
    <x v="0"/>
    <m/>
    <s v="17-C-AD-N-001FL10-K101"/>
    <s v="24 Pair"/>
    <s v="Pr.13"/>
    <x v="0"/>
    <s v="TS-O-03"/>
    <n v="25"/>
    <n v="26"/>
    <s v=""/>
    <s v="48"/>
    <s v="AVK 2,5 A, AVK 2,5 A"/>
    <s v="O1010003_U4"/>
    <x v="0"/>
    <x v="3"/>
    <x v="0"/>
    <s v="17-SC-DCS-001/O1010003/ 17-MC-DCS-006"/>
    <s v="DB37-*m"/>
    <x v="0"/>
    <x v="0"/>
    <n v="0"/>
    <s v="BP011"/>
    <x v="3"/>
    <n v="4"/>
    <n v="4"/>
    <x v="0"/>
    <n v="16"/>
    <s v="DCS AMMONIA-UTILITIES"/>
    <m/>
    <m/>
    <m/>
    <s v="O1010003"/>
    <n v="4"/>
    <m/>
    <s v=""/>
    <s v="10-Combined Bldgn-N2 plant, Demi water"/>
    <s v="TS-O-03:25/_x000a_O1010003_U4:3"/>
    <s v="TS-O-03:26/_x000a_O1010003_U4:4"/>
    <s v=""/>
    <m/>
    <s v="O1010003:4A/_x000a_O1010003_U4:5"/>
    <s v="O1010003:4C/_x000a_O1010003_U4:6"/>
    <m/>
    <s v=""/>
    <s v=""/>
  </r>
  <r>
    <s v="01"/>
    <m/>
    <x v="0"/>
    <s v="17-P -100768"/>
    <s v="17PT100768"/>
    <s v="10"/>
    <s v="LUBE OIL CIRCUIT PRESSURE"/>
    <s v="СМ НАСОСА 17-K-101-P-102"/>
    <s v="Pressure Transmitter"/>
    <s v="4124-GP-VD-BD17917K101004_SH.4"/>
    <x v="0"/>
    <x v="0"/>
    <m/>
    <s v="17-C-AD-N-001FL10-K101"/>
    <s v="24 Pair"/>
    <s v="Pr.14"/>
    <x v="0"/>
    <s v="TS-O-03"/>
    <n v="27"/>
    <n v="28"/>
    <s v=""/>
    <s v="48"/>
    <s v="AVK 2,5 A, AVK 2,5 A"/>
    <s v="O1010003_U5"/>
    <x v="0"/>
    <x v="3"/>
    <x v="0"/>
    <s v="17-SC-DCS-001/O1010003/ 17-MC-DCS-006"/>
    <s v="DB37-*m"/>
    <x v="0"/>
    <x v="0"/>
    <n v="0"/>
    <s v="BP011"/>
    <x v="3"/>
    <n v="4"/>
    <n v="5"/>
    <x v="0"/>
    <n v="16"/>
    <s v="DCS AMMONIA-UTILITIES"/>
    <m/>
    <m/>
    <m/>
    <s v="O1010003"/>
    <n v="5"/>
    <m/>
    <s v=""/>
    <s v="10-Combined Bldgn-N2 plant, Demi water"/>
    <s v="TS-O-03:27/_x000a_O1010003_U5:3"/>
    <s v="TS-O-03:28/_x000a_O1010003_U5:4"/>
    <s v=""/>
    <m/>
    <s v="O1010003:5A/_x000a_O1010003_U5:5"/>
    <s v="O1010003:5C/_x000a_O1010003_U5:6"/>
    <m/>
    <s v=""/>
    <s v=""/>
  </r>
  <r>
    <s v="01"/>
    <m/>
    <x v="0"/>
    <s v="17-L -11701"/>
    <s v="17LT11701"/>
    <s v="11"/>
    <s v="17-V-111 Level"/>
    <s v="БАРАБАН ПРОДУВОК 17-V-111"/>
    <s v="Guided Wave Radar Level Transmitter"/>
    <s v="4124-XZ-DM-21711701"/>
    <x v="0"/>
    <x v="0"/>
    <m/>
    <s v="17-C-AD-N-001FL11"/>
    <s v="12 Pair"/>
    <s v="Pr.02"/>
    <x v="0"/>
    <s v="TS-O-04"/>
    <n v="3"/>
    <n v="4"/>
    <s v=""/>
    <s v="24"/>
    <s v="AVK 2,5 A, AVK 2,5 A"/>
    <s v="O1010003_U6"/>
    <x v="0"/>
    <x v="3"/>
    <x v="0"/>
    <s v="17-SC-DCS-001/O1010003/ 17-MC-DCS-006"/>
    <s v="DB37-*m"/>
    <x v="0"/>
    <x v="0"/>
    <n v="0"/>
    <s v="BP011"/>
    <x v="3"/>
    <n v="4"/>
    <n v="6"/>
    <x v="0"/>
    <n v="16"/>
    <s v="DCS AMMONIA-UTILITIES"/>
    <m/>
    <m/>
    <m/>
    <s v="O1010003"/>
    <n v="6"/>
    <m/>
    <s v=""/>
    <s v="11-Auxiliary Boiler Area"/>
    <s v="TS-O-04:3/_x000a_O1010003_U6:3"/>
    <s v="TS-O-04:4/_x000a_O1010003_U6:4"/>
    <s v=""/>
    <m/>
    <s v="O1010003:6A/_x000a_O1010003_U6:5"/>
    <s v="O1010003:6C/_x000a_O1010003_U6:6"/>
    <m/>
    <s v=""/>
    <s v=""/>
  </r>
  <r>
    <s v="01"/>
    <m/>
    <x v="0"/>
    <s v="17-PD-11215"/>
    <s v="17PDT11215"/>
    <s v="11"/>
    <s v="Utility BFW Pump P-111A Suction Strainer"/>
    <s v="ФИЛЬТР ВСАСА 17-P-111-A "/>
    <s v="Differential Pressure Transmitter"/>
    <s v="4124-XZ-DM-21711201"/>
    <x v="0"/>
    <x v="0"/>
    <m/>
    <s v="17-C-AD-N-001FL11"/>
    <s v="12 Pair"/>
    <s v="Pr.04"/>
    <x v="0"/>
    <s v="TS-O-04"/>
    <n v="7"/>
    <n v="8"/>
    <s v=""/>
    <s v="24"/>
    <s v="AVK 2,5 A, AVK 2,5 A"/>
    <s v="O1010003_U7"/>
    <x v="0"/>
    <x v="3"/>
    <x v="0"/>
    <s v="17-SC-DCS-001/O1010003/ 17-MC-DCS-006"/>
    <s v="DB37-*m"/>
    <x v="0"/>
    <x v="0"/>
    <n v="0"/>
    <s v="BP011"/>
    <x v="3"/>
    <n v="4"/>
    <n v="7"/>
    <x v="0"/>
    <n v="16"/>
    <s v="DCS AMMONIA-UTILITIES"/>
    <m/>
    <m/>
    <m/>
    <s v="O1010003"/>
    <n v="7"/>
    <m/>
    <s v=""/>
    <s v="11-Auxiliary Boiler Area"/>
    <s v="TS-O-04:7/_x000a_O1010003_U7:3"/>
    <s v="TS-O-04:8/_x000a_O1010003_U7:4"/>
    <s v=""/>
    <m/>
    <s v="O1010003:7A/_x000a_O1010003_U7:5"/>
    <s v="O1010003:7C/_x000a_O1010003_U7:6"/>
    <m/>
    <s v=""/>
    <s v=""/>
  </r>
  <r>
    <s v="01"/>
    <m/>
    <x v="0"/>
    <s v="17-PD-11216"/>
    <s v="17PDT11216"/>
    <s v="11"/>
    <s v="Utility BFW Pump P-111B Suction Strainer"/>
    <s v="ФИЛЬТР ВСАСА 17-P-111-B"/>
    <s v="Differential Pressure Transmitter"/>
    <s v="4124-XZ-DM-21711201"/>
    <x v="0"/>
    <x v="0"/>
    <m/>
    <s v="17-C-AD-N-001FL11"/>
    <s v="12 Pair"/>
    <s v="Pr.05"/>
    <x v="0"/>
    <s v="TS-O-04"/>
    <n v="9"/>
    <n v="10"/>
    <s v=""/>
    <s v="24"/>
    <s v="AVK 2,5 A, AVK 2,5 A"/>
    <s v="O1010003_U8"/>
    <x v="0"/>
    <x v="3"/>
    <x v="0"/>
    <s v="17-SC-DCS-001/O1010003/ 17-MC-DCS-006"/>
    <s v="DB37-*m"/>
    <x v="0"/>
    <x v="0"/>
    <n v="0"/>
    <s v="BP011"/>
    <x v="3"/>
    <n v="4"/>
    <n v="8"/>
    <x v="0"/>
    <n v="16"/>
    <s v="DCS AMMONIA-UTILITIES"/>
    <m/>
    <m/>
    <m/>
    <s v="O1010003"/>
    <n v="8"/>
    <m/>
    <s v=""/>
    <s v="11-Auxiliary Boiler Area"/>
    <s v="TS-O-04:9/_x000a_O1010003_U8:3"/>
    <s v="TS-O-04:10/_x000a_O1010003_U8:4"/>
    <s v=""/>
    <m/>
    <s v="O1010003:8A/_x000a_O1010003_U8:5"/>
    <s v="O1010003:8C/_x000a_O1010003_U8:6"/>
    <m/>
    <s v=""/>
    <s v=""/>
  </r>
  <r>
    <s v="01"/>
    <m/>
    <x v="0"/>
    <s v="17-P -11305"/>
    <s v="17PT11305"/>
    <s v="11"/>
    <s v="N2 to Startup Boiler"/>
    <s v="РАСХОД АЗОТА НА ПУСКОВОЙ КОТЕЛ"/>
    <s v="Pressure Transmitter"/>
    <s v="4124-XZ-DM-21711301"/>
    <x v="0"/>
    <x v="0"/>
    <m/>
    <s v="17-C-AD-N-001FL11"/>
    <s v="12 Pair"/>
    <s v="Pr.07"/>
    <x v="0"/>
    <s v="TS-O-04"/>
    <n v="13"/>
    <n v="14"/>
    <s v=""/>
    <s v="24"/>
    <s v="AVK 2,5 A, AVK 2,5 A"/>
    <s v="O1010003_U9"/>
    <x v="0"/>
    <x v="3"/>
    <x v="0"/>
    <s v="17-SC-DCS-001/O1010003/ 17-MC-DCS-006"/>
    <s v="DB37-*m"/>
    <x v="0"/>
    <x v="0"/>
    <n v="0"/>
    <s v="BP011"/>
    <x v="3"/>
    <n v="4"/>
    <n v="9"/>
    <x v="0"/>
    <n v="16"/>
    <s v="DCS AMMONIA-UTILITIES"/>
    <m/>
    <m/>
    <m/>
    <s v="O1010003"/>
    <n v="9"/>
    <m/>
    <s v=""/>
    <s v="11-Auxiliary Boiler Area"/>
    <s v="TS-O-04:13/_x000a_O1010003_U9:3"/>
    <s v="TS-O-04:14/_x000a_O1010003_U9:4"/>
    <s v=""/>
    <m/>
    <s v="O1010003:9A/_x000a_O1010003_U9:5"/>
    <s v="O1010003:9C/_x000a_O1010003_U9:6"/>
    <m/>
    <s v=""/>
    <s v=""/>
  </r>
  <r>
    <s v="02.1"/>
    <s v="26.06.24 по TQ-061 сигнал удален"/>
    <x v="1"/>
    <m/>
    <s v="Резерв"/>
    <m/>
    <m/>
    <s v="резерв"/>
    <m/>
    <m/>
    <x v="0"/>
    <x v="0"/>
    <m/>
    <m/>
    <m/>
    <m/>
    <x v="0"/>
    <m/>
    <m/>
    <m/>
    <s v=""/>
    <m/>
    <s v="AVK 2,5 A, AVK 2,5 A"/>
    <s v="O1010003_U10"/>
    <x v="0"/>
    <x v="3"/>
    <x v="0"/>
    <s v="17-SC-DCS-001/O1010003/ 17-MC-DCS-006"/>
    <s v="DB37-*m"/>
    <x v="0"/>
    <x v="0"/>
    <n v="0"/>
    <s v="BP011"/>
    <x v="3"/>
    <n v="4"/>
    <n v="10"/>
    <x v="0"/>
    <n v="16"/>
    <s v="DCS AMMONIA-UTILITIES"/>
    <m/>
    <m/>
    <m/>
    <s v="O1010003"/>
    <n v="10"/>
    <m/>
    <s v=""/>
    <s v="11-Auxiliary Boiler Area"/>
    <s v=""/>
    <s v=""/>
    <s v=""/>
    <m/>
    <s v="O1010003:10A/_x000a_O1010003_U10:5"/>
    <s v="O1010003:10C/_x000a_O1010003_U10:6"/>
    <m/>
    <s v=""/>
    <s v=""/>
  </r>
  <r>
    <s v="02.1"/>
    <s v="26.06.24 по TQ-061 сигнал удален"/>
    <x v="1"/>
    <m/>
    <s v="Резерв"/>
    <m/>
    <m/>
    <s v="резерв"/>
    <m/>
    <m/>
    <x v="0"/>
    <x v="0"/>
    <m/>
    <m/>
    <m/>
    <m/>
    <x v="0"/>
    <m/>
    <m/>
    <m/>
    <s v=""/>
    <m/>
    <s v="AVK 2,5 A, AVK 2,5 A"/>
    <s v="O1010003_U11"/>
    <x v="0"/>
    <x v="3"/>
    <x v="0"/>
    <s v="17-SC-DCS-001/O1010003/ 17-MC-DCS-006"/>
    <s v="DB37-*m"/>
    <x v="0"/>
    <x v="0"/>
    <n v="0"/>
    <s v="BP011"/>
    <x v="3"/>
    <n v="4"/>
    <n v="11"/>
    <x v="0"/>
    <n v="16"/>
    <s v="DCS AMMONIA-UTILITIES"/>
    <m/>
    <m/>
    <m/>
    <s v="O1010003"/>
    <n v="11"/>
    <m/>
    <s v=""/>
    <s v="11-Auxiliary Boiler Area"/>
    <s v=""/>
    <s v=""/>
    <s v=""/>
    <m/>
    <s v="O1010003:11A/_x000a_O1010003_U11:5"/>
    <s v="O1010003:11C/_x000a_O1010003_U11:6"/>
    <m/>
    <s v=""/>
    <s v=""/>
  </r>
  <r>
    <s v="01"/>
    <m/>
    <x v="0"/>
    <s v="17-F -11801"/>
    <s v="17FT11801"/>
    <s v="11"/>
    <s v="Fuel gas to Distribution"/>
    <s v="ТОПЛИВНЫЙ ГАЗ НА КОТЕЛ"/>
    <s v="DP Flow Transmitter"/>
    <s v="4124-XZ-DM-21711801"/>
    <x v="0"/>
    <x v="0"/>
    <m/>
    <s v="17-C-AD-N-001FL11"/>
    <s v="12 Pair"/>
    <s v="Pr.10"/>
    <x v="0"/>
    <s v="TS-O-04"/>
    <n v="19"/>
    <n v="20"/>
    <s v=""/>
    <s v="24"/>
    <s v="AVK 2,5 A, AVK 2,5 A"/>
    <s v="O1010003_U12"/>
    <x v="0"/>
    <x v="3"/>
    <x v="0"/>
    <s v="17-SC-DCS-001/O1010003/ 17-MC-DCS-006"/>
    <s v="DB37-*m"/>
    <x v="0"/>
    <x v="0"/>
    <n v="0"/>
    <s v="BP011"/>
    <x v="3"/>
    <n v="4"/>
    <n v="12"/>
    <x v="0"/>
    <n v="16"/>
    <s v="DCS AMMONIA-UTILITIES"/>
    <m/>
    <m/>
    <m/>
    <s v="O1010003"/>
    <n v="12"/>
    <m/>
    <s v=""/>
    <s v="11-Auxiliary Boiler Area"/>
    <s v="TS-O-04:19/_x000a_O1010003_U12:3"/>
    <s v="TS-O-04:20/_x000a_O1010003_U12:4"/>
    <s v=""/>
    <m/>
    <s v="O1010003:12A/_x000a_O1010003_U12:5"/>
    <s v="O1010003:12C/_x000a_O1010003_U12:6"/>
    <m/>
    <s v=""/>
    <s v=""/>
  </r>
  <r>
    <s v="01"/>
    <m/>
    <x v="0"/>
    <s v="17-F -113502"/>
    <s v="17FT113502"/>
    <s v="11"/>
    <s v="STEAM DRUM LEVEL"/>
    <s v="КОТЛОВАЯ ВОДА НА ПАРОПЕРЕГРЕВ"/>
    <s v="DP Flow Transmitter"/>
    <s v="4124-FB-VD-BD00317L11111307_SH.1"/>
    <x v="0"/>
    <x v="0"/>
    <m/>
    <s v="17-C-AD-N-001FL11-L111"/>
    <s v="24 Pair"/>
    <s v="Pr.02"/>
    <x v="0"/>
    <s v="TS-O-05"/>
    <n v="3"/>
    <n v="4"/>
    <s v=""/>
    <s v="48"/>
    <s v="AVK 2,5 A, AVK 2,5 A"/>
    <s v="O1010003_U13"/>
    <x v="0"/>
    <x v="3"/>
    <x v="0"/>
    <s v="17-SC-DCS-001/O1010003/ 17-MC-DCS-006"/>
    <s v="DB37-*m"/>
    <x v="0"/>
    <x v="0"/>
    <n v="0"/>
    <s v="BP011"/>
    <x v="3"/>
    <n v="4"/>
    <n v="13"/>
    <x v="0"/>
    <n v="16"/>
    <s v="DCS AMMONIA-UTILITIES"/>
    <m/>
    <m/>
    <m/>
    <s v="O1010003"/>
    <n v="13"/>
    <m/>
    <s v=""/>
    <s v="11-Auxiliary Boiler Area"/>
    <s v="TS-O-05:3/_x000a_O1010003_U13:3"/>
    <s v="TS-O-05:4/_x000a_O1010003_U13:4"/>
    <s v=""/>
    <m/>
    <s v="O1010003:13A/_x000a_O1010003_U13:5"/>
    <s v="O1010003:13C/_x000a_O1010003_U13:6"/>
    <m/>
    <s v=""/>
    <s v=""/>
  </r>
  <r>
    <s v="01"/>
    <m/>
    <x v="0"/>
    <s v="17-P -113505"/>
    <s v="17PT113505"/>
    <s v="11"/>
    <s v="TO MP STEAM HEADER"/>
    <s v="MS ОТ КОТЛА В КОЛЛЕКТОР"/>
    <s v="Pressure Transmitter"/>
    <s v="4124-FB-VD-BD00317L11111307_SH.2"/>
    <x v="0"/>
    <x v="0"/>
    <m/>
    <s v="17-C-AD-N-001FL11-L111"/>
    <s v="24 Pair"/>
    <s v="Pr.07"/>
    <x v="0"/>
    <s v="TS-O-05"/>
    <n v="13"/>
    <n v="14"/>
    <s v=""/>
    <s v="48"/>
    <s v="AVK 2,5 A, AVK 2,5 A"/>
    <s v="O1010003_U14"/>
    <x v="0"/>
    <x v="3"/>
    <x v="0"/>
    <s v="17-SC-DCS-001/O1010003/ 17-MC-DCS-006"/>
    <s v="DB37-*m"/>
    <x v="0"/>
    <x v="0"/>
    <n v="0"/>
    <s v="BP011"/>
    <x v="3"/>
    <n v="4"/>
    <n v="14"/>
    <x v="0"/>
    <n v="16"/>
    <s v="DCS AMMONIA-UTILITIES"/>
    <m/>
    <m/>
    <m/>
    <s v="O1010003"/>
    <n v="14"/>
    <m/>
    <s v=""/>
    <s v="11-Auxiliary Boiler Area"/>
    <s v="TS-O-05:13/_x000a_O1010003_U14:3"/>
    <s v="TS-O-05:14/_x000a_O1010003_U14:4"/>
    <s v=""/>
    <m/>
    <s v="O1010003:14A/_x000a_O1010003_U14:5"/>
    <s v="O1010003:14C/_x000a_O1010003_U14:6"/>
    <m/>
    <s v=""/>
    <s v=""/>
  </r>
  <r>
    <s v="01"/>
    <m/>
    <x v="0"/>
    <s v="17-P -113507"/>
    <s v="17PT113507"/>
    <s v="11"/>
    <s v="STEAM DRUM LEVEL 17-L-111-V-111"/>
    <s v="ДАВЛЕНИЕ В БАРАБАНЕ ПАРА КОТЛА"/>
    <s v="Pressure Transmitter"/>
    <s v="4124-FB-VD-BD00317L11111307_SH.1"/>
    <x v="0"/>
    <x v="0"/>
    <m/>
    <s v="17-C-AD-N-001FL11-L111"/>
    <s v="24 Pair"/>
    <s v="Pr.08"/>
    <x v="0"/>
    <s v="TS-O-05"/>
    <n v="15"/>
    <n v="16"/>
    <s v=""/>
    <s v="48"/>
    <s v="AVK 2,5 A, AVK 2,5 A"/>
    <s v="O1010003_U15"/>
    <x v="0"/>
    <x v="3"/>
    <x v="0"/>
    <s v="17-SC-DCS-001/O1010003/ 17-MC-DCS-006"/>
    <s v="DB37-*m"/>
    <x v="0"/>
    <x v="0"/>
    <n v="0"/>
    <s v="BP011"/>
    <x v="3"/>
    <n v="4"/>
    <n v="15"/>
    <x v="0"/>
    <n v="16"/>
    <s v="DCS AMMONIA-UTILITIES"/>
    <m/>
    <m/>
    <m/>
    <s v="O1010003"/>
    <n v="15"/>
    <m/>
    <s v=""/>
    <s v="11-Auxiliary Boiler Area"/>
    <s v="TS-O-05:15/_x000a_O1010003_U15:3"/>
    <s v="TS-O-05:16/_x000a_O1010003_U15:4"/>
    <s v=""/>
    <m/>
    <s v="O1010003:15A/_x000a_O1010003_U15:5"/>
    <s v="O1010003:15C/_x000a_O1010003_U15:6"/>
    <m/>
    <s v=""/>
    <s v=""/>
  </r>
  <r>
    <s v="01"/>
    <m/>
    <x v="0"/>
    <s v="17-T -113501"/>
    <s v="17TT113501"/>
    <s v="11"/>
    <s v="FROM FW PUMPS 17-P-111A/B"/>
    <s v="ОТ НАСОСОВ КОТЛ ВОДЫ 17-P-111A/B"/>
    <s v="Temperature Transmitter - Head Mounted"/>
    <s v="4124-FB-VD-BD00317L11111307_SH.1"/>
    <x v="0"/>
    <x v="0"/>
    <m/>
    <s v="17-C-AD-N-001FL11-L111"/>
    <s v="24 Pair"/>
    <s v="Pr.10"/>
    <x v="0"/>
    <s v="TS-O-05"/>
    <n v="19"/>
    <n v="20"/>
    <s v=""/>
    <s v="48"/>
    <s v="AVK 2,5 A, AVK 2,5 A"/>
    <s v="O1010003_U16"/>
    <x v="0"/>
    <x v="3"/>
    <x v="0"/>
    <s v="17-SC-DCS-001/O1010003/ 17-MC-DCS-006"/>
    <s v="DB37-*m"/>
    <x v="0"/>
    <x v="0"/>
    <n v="0"/>
    <s v="BP011"/>
    <x v="3"/>
    <n v="4"/>
    <n v="16"/>
    <x v="0"/>
    <n v="16"/>
    <s v="DCS AMMONIA-UTILITIES"/>
    <m/>
    <m/>
    <m/>
    <s v="O1010003"/>
    <n v="16"/>
    <m/>
    <s v=""/>
    <s v="11-Auxiliary Boiler Area"/>
    <s v="TS-O-05:19/_x000a_O1010003_U16:3"/>
    <s v="TS-O-05:20/_x000a_O1010003_U16:4"/>
    <s v=""/>
    <m/>
    <s v="O1010003:16A/_x000a_O1010003_U16:5"/>
    <s v="O1010003:16C/_x000a_O1010003_U16:6"/>
    <m/>
    <s v=""/>
    <s v=""/>
  </r>
  <r>
    <s v="01"/>
    <m/>
    <x v="0"/>
    <s v="17-T -113504"/>
    <s v="17TT113504"/>
    <s v="11"/>
    <s v="STEAM DRUM LEVEL"/>
    <s v="ТЕМП КОТЛ ВОДЫ ПОСЛЕ ЭКОНОМАЙ"/>
    <s v="Temperature Transmitter - Head Mounted"/>
    <s v="4124-FB-VD-BD00317L11111307_SH.1"/>
    <x v="0"/>
    <x v="0"/>
    <m/>
    <s v="17-C-AD-N-001FL11-L111"/>
    <s v="24 Pair"/>
    <s v="Pr.11"/>
    <x v="0"/>
    <s v="TS-O-05"/>
    <n v="21"/>
    <n v="22"/>
    <s v=""/>
    <s v="48"/>
    <s v="AVK 2,5 A, AVK 2,5 A"/>
    <s v="O1010004_U1"/>
    <x v="0"/>
    <x v="4"/>
    <x v="0"/>
    <s v="17-SC-DCS-001/O1010004/ 17-MC-DCS-006"/>
    <s v="DB37-*m"/>
    <x v="0"/>
    <x v="0"/>
    <n v="0"/>
    <s v="BP011"/>
    <x v="4"/>
    <n v="5"/>
    <n v="1"/>
    <x v="0"/>
    <n v="16"/>
    <s v="DCS AMMONIA-UTILITIES"/>
    <m/>
    <m/>
    <m/>
    <s v="O1010004"/>
    <n v="1"/>
    <m/>
    <s v=""/>
    <s v="11-Auxiliary Boiler Area"/>
    <s v="TS-O-05:21/_x000a_O1010004_U1:3"/>
    <s v="TS-O-05:22/_x000a_O1010004_U1:4"/>
    <s v=""/>
    <m/>
    <s v="O1010004:1A/_x000a_O1010004_U1:5"/>
    <s v="O1010004:1C/_x000a_O1010004_U1:6"/>
    <m/>
    <s v=""/>
    <s v=""/>
  </r>
  <r>
    <s v="01"/>
    <m/>
    <x v="0"/>
    <s v="17-T -113506"/>
    <s v="17TT113506"/>
    <s v="11"/>
    <s v="ACROSS STEAM HEADER 17-L-111-E-112"/>
    <s v="ТЕМП ПАРА НА ВЫХОДЕ С 1 СТ П/П"/>
    <s v="Temperature Transmitter - Head Mounted"/>
    <s v="4124-FB-VD-BD00317L11111307_SH.2"/>
    <x v="0"/>
    <x v="0"/>
    <m/>
    <s v="17-C-AD-N-001FL11-L111"/>
    <s v="24 Pair"/>
    <s v="Pr.12"/>
    <x v="0"/>
    <s v="TS-O-05"/>
    <n v="23"/>
    <n v="24"/>
    <s v=""/>
    <s v="48"/>
    <s v="AVK 2,5 A, AVK 2,5 A"/>
    <s v="O1010004_U2"/>
    <x v="0"/>
    <x v="4"/>
    <x v="0"/>
    <s v="17-SC-DCS-001/O1010004/ 17-MC-DCS-006"/>
    <s v="DB37-*m"/>
    <x v="0"/>
    <x v="0"/>
    <n v="0"/>
    <s v="BP011"/>
    <x v="4"/>
    <n v="5"/>
    <n v="2"/>
    <x v="0"/>
    <n v="16"/>
    <s v="DCS AMMONIA-UTILITIES"/>
    <m/>
    <m/>
    <m/>
    <s v="O1010004"/>
    <n v="2"/>
    <m/>
    <s v=""/>
    <s v="11-Auxiliary Boiler Area"/>
    <s v="TS-O-05:23/_x000a_O1010004_U2:3"/>
    <s v="TS-O-05:24/_x000a_O1010004_U2:4"/>
    <s v=""/>
    <m/>
    <s v="O1010004:2A/_x000a_O1010004_U2:5"/>
    <s v="O1010004:2C/_x000a_O1010004_U2:6"/>
    <m/>
    <s v=""/>
    <s v=""/>
  </r>
  <r>
    <s v="01"/>
    <m/>
    <x v="0"/>
    <s v="17-T -113509"/>
    <s v="17TT113509"/>
    <s v="11"/>
    <s v="ACROSS STEAM HEADER 17-L-111-E-112"/>
    <s v="ТЕМП ПАРА НА ВХОДЕ В 2 СТ П/П "/>
    <s v="Temperature Transmitter - Head Mounted"/>
    <s v="4124-FB-VD-BD00317L11111307_SH.2"/>
    <x v="0"/>
    <x v="0"/>
    <m/>
    <s v="17-C-AD-N-001FL11-L111"/>
    <s v="24 Pair"/>
    <s v="Pr.13"/>
    <x v="0"/>
    <s v="TS-O-05"/>
    <n v="25"/>
    <n v="26"/>
    <s v=""/>
    <s v="48"/>
    <s v="AVK 2,5 A, AVK 2,5 A"/>
    <s v="O1010004_U3"/>
    <x v="0"/>
    <x v="4"/>
    <x v="0"/>
    <s v="17-SC-DCS-001/O1010004/ 17-MC-DCS-006"/>
    <s v="DB37-*m"/>
    <x v="0"/>
    <x v="0"/>
    <n v="0"/>
    <s v="BP011"/>
    <x v="4"/>
    <n v="5"/>
    <n v="3"/>
    <x v="0"/>
    <n v="16"/>
    <s v="DCS AMMONIA-UTILITIES"/>
    <m/>
    <m/>
    <m/>
    <s v="O1010004"/>
    <n v="3"/>
    <m/>
    <s v=""/>
    <s v="11-Auxiliary Boiler Area"/>
    <s v="TS-O-05:25/_x000a_O1010004_U3:3"/>
    <s v="TS-O-05:26/_x000a_O1010004_U3:4"/>
    <s v=""/>
    <m/>
    <s v="O1010004:3A/_x000a_O1010004_U3:5"/>
    <s v="O1010004:3C/_x000a_O1010004_U3:6"/>
    <m/>
    <s v=""/>
    <s v=""/>
  </r>
  <r>
    <s v="01"/>
    <m/>
    <x v="0"/>
    <s v="17-T -113511"/>
    <s v="17TT113511"/>
    <s v="11"/>
    <s v="TO MP STEAM HEADER"/>
    <s v="MS ОТ КОТЛА В КОЛЛЕКТОР"/>
    <s v="Temperature Transmitter - Head Mounted"/>
    <s v="4124-FB-VD-BD00317L11111307_SH.2"/>
    <x v="0"/>
    <x v="0"/>
    <m/>
    <s v="17-C-AD-N-001FL11-L111"/>
    <s v="24 Pair"/>
    <s v="Pr.14"/>
    <x v="0"/>
    <s v="TS-O-05"/>
    <n v="27"/>
    <n v="28"/>
    <s v=""/>
    <s v="48"/>
    <s v="AVK 2,5 A, AVK 2,5 A"/>
    <s v="O1010004_U4"/>
    <x v="0"/>
    <x v="4"/>
    <x v="0"/>
    <s v="17-SC-DCS-001/O1010004/ 17-MC-DCS-006"/>
    <s v="DB37-*m"/>
    <x v="0"/>
    <x v="0"/>
    <n v="0"/>
    <s v="BP011"/>
    <x v="4"/>
    <n v="5"/>
    <n v="4"/>
    <x v="0"/>
    <n v="16"/>
    <s v="DCS AMMONIA-UTILITIES"/>
    <m/>
    <m/>
    <m/>
    <s v="O1010004"/>
    <n v="4"/>
    <m/>
    <s v=""/>
    <s v="11-Auxiliary Boiler Area"/>
    <s v="TS-O-05:27/_x000a_O1010004_U4:3"/>
    <s v="TS-O-05:28/_x000a_O1010004_U4:4"/>
    <s v=""/>
    <m/>
    <s v="O1010004:4A/_x000a_O1010004_U4:5"/>
    <s v="O1010004:4C/_x000a_O1010004_U4:6"/>
    <m/>
    <s v=""/>
    <s v=""/>
  </r>
  <r>
    <s v="01"/>
    <m/>
    <x v="0"/>
    <s v="17-L -11503"/>
    <s v="17LT11503"/>
    <s v="11"/>
    <s v="17-L-112-T-001 Sodium Phosphate Level"/>
    <s v="УРОВЕНЬ В БАКЕ ФОСФАТОВ КОТЛА"/>
    <s v="DP Level Transmitter"/>
    <s v="4124-FY-VD-BD17117L11200001"/>
    <x v="0"/>
    <x v="0"/>
    <m/>
    <s v="17-C-AD-N-001FL11-L112"/>
    <s v="12 Pair"/>
    <s v="Pr.01"/>
    <x v="0"/>
    <s v="TS-R-01"/>
    <n v="1"/>
    <n v="2"/>
    <s v=""/>
    <s v="24"/>
    <s v="AVK 2,5 A, AVK 2,5 A"/>
    <s v="O1010004_U5"/>
    <x v="0"/>
    <x v="4"/>
    <x v="0"/>
    <s v="17-SC-DCS-001/O1010004/ 17-MC-DCS-006"/>
    <s v="DB37-*m"/>
    <x v="0"/>
    <x v="0"/>
    <n v="0"/>
    <s v="BP011"/>
    <x v="4"/>
    <n v="5"/>
    <n v="5"/>
    <x v="0"/>
    <n v="16"/>
    <s v="DCS AMMONIA-UTILITIES"/>
    <m/>
    <m/>
    <m/>
    <s v="O1010004"/>
    <n v="5"/>
    <m/>
    <s v=""/>
    <s v="11-Auxiliary Boiler Area"/>
    <s v="TS-R-01:1/_x000a_O1010004_U5:3"/>
    <s v="TS-R-01:2/_x000a_O1010004_U5:4"/>
    <s v=""/>
    <m/>
    <s v="O1010004:5A/_x000a_O1010004_U5:5"/>
    <s v="O1010004:5C/_x000a_O1010004_U5:6"/>
    <m/>
    <s v=""/>
    <s v=""/>
  </r>
  <r>
    <s v="01"/>
    <m/>
    <x v="0"/>
    <s v="17-L -11504"/>
    <s v="17LT11504"/>
    <s v="11"/>
    <s v="17-L-113-T-001 Oxygen Scavenger Level"/>
    <s v="БАК ПОГЛОТИТЕЛЯ КИСЛОРОДА КОТЛА"/>
    <s v="DP Level Transmitter"/>
    <s v="4124-FY-VD-BD17117L11300001"/>
    <x v="0"/>
    <x v="0"/>
    <m/>
    <s v="17-C-AD-N-001FL11-L112"/>
    <s v="12 Pair"/>
    <s v="Pr.02"/>
    <x v="0"/>
    <s v="TS-R-01"/>
    <n v="3"/>
    <n v="4"/>
    <s v=""/>
    <s v="24"/>
    <s v="AVK 2,5 A, AVK 2,5 A"/>
    <s v="O1010004_U6"/>
    <x v="0"/>
    <x v="4"/>
    <x v="0"/>
    <s v="17-SC-DCS-001/O1010004/ 17-MC-DCS-006"/>
    <s v="DB37-*m"/>
    <x v="0"/>
    <x v="0"/>
    <n v="0"/>
    <s v="BP011"/>
    <x v="4"/>
    <n v="5"/>
    <n v="6"/>
    <x v="0"/>
    <n v="16"/>
    <s v="DCS AMMONIA-UTILITIES"/>
    <m/>
    <m/>
    <m/>
    <s v="O1010004"/>
    <n v="6"/>
    <m/>
    <s v=""/>
    <s v="11-Auxiliary Boiler Area"/>
    <s v="TS-R-01:3/_x000a_O1010004_U6:3"/>
    <s v="TS-R-01:4/_x000a_O1010004_U6:4"/>
    <s v=""/>
    <m/>
    <s v="O1010004:6A/_x000a_O1010004_U6:5"/>
    <s v="O1010004:6C/_x000a_O1010004_U6:6"/>
    <m/>
    <s v=""/>
    <s v=""/>
  </r>
  <r>
    <s v="01"/>
    <m/>
    <x v="0"/>
    <s v="17-L -11505"/>
    <s v="17LT11505"/>
    <s v="11"/>
    <s v="17-L-114-T-001 Amine Level"/>
    <s v="УРОВЕНЬ В БАКЕ АМИНОВ КОТЛА"/>
    <s v="DP Level Transmitter"/>
    <s v="4124-FY-VD-BD17117L11400001"/>
    <x v="0"/>
    <x v="0"/>
    <m/>
    <s v="17-C-AD-N-001FL11-L112"/>
    <s v="12 Pair"/>
    <s v="Pr.03"/>
    <x v="0"/>
    <s v="TS-R-01"/>
    <n v="5"/>
    <n v="6"/>
    <s v=""/>
    <s v="24"/>
    <s v="AVK 2,5 A, AVK 2,5 A"/>
    <s v="O1010004_U7"/>
    <x v="0"/>
    <x v="4"/>
    <x v="0"/>
    <s v="17-SC-DCS-001/O1010004/ 17-MC-DCS-006"/>
    <s v="DB37-*m"/>
    <x v="0"/>
    <x v="0"/>
    <n v="0"/>
    <s v="BP011"/>
    <x v="4"/>
    <n v="5"/>
    <n v="7"/>
    <x v="0"/>
    <n v="16"/>
    <s v="DCS AMMONIA-UTILITIES"/>
    <m/>
    <m/>
    <m/>
    <s v="O1010004"/>
    <n v="7"/>
    <m/>
    <s v=""/>
    <s v="11-Auxiliary Boiler Area"/>
    <s v="TS-R-01:5/_x000a_O1010004_U7:3"/>
    <s v="TS-R-01:6/_x000a_O1010004_U7:4"/>
    <s v=""/>
    <m/>
    <s v="O1010004:7A/_x000a_O1010004_U7:5"/>
    <s v="O1010004:7C/_x000a_O1010004_U7:6"/>
    <m/>
    <s v=""/>
    <s v=""/>
  </r>
  <r>
    <s v="01"/>
    <m/>
    <x v="0"/>
    <s v="17-A -113647"/>
    <s v="17AT113647"/>
    <s v="11"/>
    <s v="Specific Conductivity"/>
    <s v="УДЕЛ ПРОВ ПитательнОЙ водЫ КОТЛА"/>
    <s v="Analyzer Transmitter"/>
    <s v="4124-FB-VD-BD00317L11111388"/>
    <x v="0"/>
    <x v="0"/>
    <m/>
    <s v="17-C-AD-N-001-LP003-L111"/>
    <s v="12 Pair"/>
    <s v="Pr.01"/>
    <x v="0"/>
    <s v="TS-Q-08"/>
    <n v="1"/>
    <n v="2"/>
    <s v=""/>
    <s v="24"/>
    <s v="AVK 2,5 A, AVK 2,5 A"/>
    <s v="O1010004_U8"/>
    <x v="0"/>
    <x v="4"/>
    <x v="0"/>
    <s v="17-SC-DCS-001/O1010004/ 17-MC-DCS-006"/>
    <s v="DB37-*m"/>
    <x v="0"/>
    <x v="0"/>
    <n v="0"/>
    <s v="BP011"/>
    <x v="4"/>
    <n v="5"/>
    <n v="8"/>
    <x v="0"/>
    <n v="16"/>
    <s v="DCS AMMONIA-UTILITIES"/>
    <m/>
    <m/>
    <m/>
    <s v="O1010004"/>
    <n v="8"/>
    <m/>
    <s v=""/>
    <s v="11-Auxiliary Boiler Area"/>
    <s v="TS-Q-08:1/_x000a_O1010004_U8:3"/>
    <s v="TS-Q-08:2/_x000a_O1010004_U8:4"/>
    <s v=""/>
    <m/>
    <s v="O1010004:8A/_x000a_O1010004_U8:5"/>
    <s v="O1010004:8C/_x000a_O1010004_U8:6"/>
    <m/>
    <s v=""/>
    <s v=""/>
  </r>
  <r>
    <s v="01"/>
    <m/>
    <x v="0"/>
    <s v="17-A -113648"/>
    <s v="17AT113648"/>
    <s v="11"/>
    <s v="pH Analysis"/>
    <s v="РН ПитательнОЙ водЫ КОТЛА"/>
    <s v="Analyzer Transmitter"/>
    <s v="4124-FB-VD-BD00317L11111388"/>
    <x v="0"/>
    <x v="0"/>
    <m/>
    <s v="17-C-AD-N-001-LP003-L111"/>
    <s v="12 Pair"/>
    <s v="Pr.02"/>
    <x v="0"/>
    <s v="TS-Q-08"/>
    <n v="3"/>
    <n v="4"/>
    <s v=""/>
    <s v="24"/>
    <s v="AVK 2,5 A, AVK 2,5 A"/>
    <s v="O1010004_U9"/>
    <x v="0"/>
    <x v="4"/>
    <x v="0"/>
    <s v="17-SC-DCS-001/O1010004/ 17-MC-DCS-006"/>
    <s v="DB37-*m"/>
    <x v="0"/>
    <x v="0"/>
    <n v="0"/>
    <s v="BP011"/>
    <x v="4"/>
    <n v="5"/>
    <n v="9"/>
    <x v="0"/>
    <n v="16"/>
    <s v="DCS AMMONIA-UTILITIES"/>
    <m/>
    <m/>
    <m/>
    <s v="O1010004"/>
    <n v="9"/>
    <m/>
    <s v=""/>
    <s v="11-Auxiliary Boiler Area"/>
    <s v="TS-Q-08:3/_x000a_O1010004_U9:3"/>
    <s v="TS-Q-08:4/_x000a_O1010004_U9:4"/>
    <s v=""/>
    <m/>
    <s v="O1010004:9A/_x000a_O1010004_U9:5"/>
    <s v="O1010004:9C/_x000a_O1010004_U9:6"/>
    <m/>
    <s v=""/>
    <s v=""/>
  </r>
  <r>
    <s v="01"/>
    <m/>
    <x v="0"/>
    <s v="17-A -113649"/>
    <s v="17AT113649"/>
    <s v="11"/>
    <s v="Acid Conductivity sampling"/>
    <s v="УДЕЛ ПРОВ КОТЛОВОЙ водЫ КОТЛА"/>
    <s v="Analyzer Transmitter"/>
    <s v="4124-FB-VD-BD00317L11111388"/>
    <x v="0"/>
    <x v="0"/>
    <m/>
    <s v="17-C-AD-N-001-LP003-L111"/>
    <s v="12 Pair"/>
    <s v="Pr.03"/>
    <x v="0"/>
    <s v="TS-Q-08"/>
    <n v="5"/>
    <n v="6"/>
    <s v=""/>
    <s v="24"/>
    <s v="AVK 2,5 A, AVK 2,5 A"/>
    <s v="O1010004_U10"/>
    <x v="0"/>
    <x v="4"/>
    <x v="0"/>
    <s v="17-SC-DCS-001/O1010004/ 17-MC-DCS-006"/>
    <s v="DB37-*m"/>
    <x v="0"/>
    <x v="0"/>
    <n v="0"/>
    <s v="BP011"/>
    <x v="4"/>
    <n v="5"/>
    <n v="10"/>
    <x v="0"/>
    <n v="16"/>
    <s v="DCS AMMONIA-UTILITIES"/>
    <m/>
    <m/>
    <m/>
    <s v="O1010004"/>
    <n v="10"/>
    <m/>
    <s v=""/>
    <s v="11-Auxiliary Boiler Area"/>
    <s v="TS-Q-08:5/_x000a_O1010004_U10:3"/>
    <s v="TS-Q-08:6/_x000a_O1010004_U10:4"/>
    <s v=""/>
    <m/>
    <s v="O1010004:10A/_x000a_O1010004_U10:5"/>
    <s v="O1010004:10C/_x000a_O1010004_U10:6"/>
    <m/>
    <s v=""/>
    <s v=""/>
  </r>
  <r>
    <s v="02"/>
    <s v="30.05.2024 изм тег, тип сигнала на актив"/>
    <x v="0"/>
    <s v="17-A -113650"/>
    <s v="17AT113650A"/>
    <m/>
    <s v="Silica sampling"/>
    <s v="КРЕМНИЙ КОТЛОВОЙ водЫ КОТЛА"/>
    <s v="Analyzer Transmitter"/>
    <e v="#N/A"/>
    <x v="1"/>
    <x v="1"/>
    <s v="230 VAC"/>
    <s v="17-C-AD-N-001-LP003-L111"/>
    <s v="12 Pair"/>
    <s v="Pr.04"/>
    <x v="0"/>
    <s v="TS-Q-08"/>
    <n v="7"/>
    <n v="8"/>
    <s v=""/>
    <s v="24"/>
    <s v="AVK 2,5 A, AVK 2,5 A"/>
    <s v="O1010004_U11"/>
    <x v="0"/>
    <x v="4"/>
    <x v="0"/>
    <s v="17-SC-DCS-001/O1010004/ 17-MC-DCS-006"/>
    <s v="DB37-*m"/>
    <x v="0"/>
    <x v="0"/>
    <n v="0"/>
    <s v="BP011"/>
    <x v="4"/>
    <n v="5"/>
    <n v="11"/>
    <x v="0"/>
    <n v="16"/>
    <s v="DCS AMMONIA-UTILITIES"/>
    <m/>
    <m/>
    <m/>
    <s v="O1010004"/>
    <n v="11"/>
    <m/>
    <s v=""/>
    <s v="11-Auxiliary Boiler Area"/>
    <s v="TS-Q-08:7/_x000a_O1010004_U11:1"/>
    <s v="TS-Q-08:8/_x000a_O1010004_U11:2"/>
    <s v=""/>
    <m/>
    <s v="O1010004:11A/_x000a_O1010004_U11:5"/>
    <s v="O1010004:11C/_x000a_O1010004_U11:6"/>
    <m/>
    <s v=""/>
    <s v=""/>
  </r>
  <r>
    <s v="01"/>
    <m/>
    <x v="0"/>
    <s v="17-A -113651"/>
    <s v="17AT113651"/>
    <s v="11"/>
    <s v="Acid Conductivity sampling"/>
    <s v="УДЕЛ ПРОВ ПЕРЕГРЕТОГО ПАРА КОТЛА"/>
    <s v="Analyzer Transmitter"/>
    <s v="4124-FB-VD-BD00317L11111388"/>
    <x v="0"/>
    <x v="0"/>
    <m/>
    <s v="17-C-AD-N-001-LP003-L111"/>
    <s v="12 Pair"/>
    <s v="Pr.06"/>
    <x v="0"/>
    <s v="TS-Q-08"/>
    <n v="11"/>
    <n v="12"/>
    <s v=""/>
    <s v="24"/>
    <s v="AVK 2,5 A, AVK 2,5 A"/>
    <s v="O1010004_U12"/>
    <x v="0"/>
    <x v="4"/>
    <x v="0"/>
    <s v="17-SC-DCS-001/O1010004/ 17-MC-DCS-006"/>
    <s v="DB37-*m"/>
    <x v="0"/>
    <x v="0"/>
    <n v="0"/>
    <s v="BP011"/>
    <x v="4"/>
    <n v="5"/>
    <n v="12"/>
    <x v="0"/>
    <n v="16"/>
    <s v="DCS AMMONIA-UTILITIES"/>
    <m/>
    <m/>
    <m/>
    <s v="O1010004"/>
    <n v="12"/>
    <m/>
    <s v=""/>
    <s v="11-Auxiliary Boiler Area"/>
    <s v="TS-Q-08:11/_x000a_O1010004_U12:3"/>
    <s v="TS-Q-08:12/_x000a_O1010004_U12:4"/>
    <s v=""/>
    <m/>
    <s v="O1010004:12A/_x000a_O1010004_U12:5"/>
    <s v="O1010004:12C/_x000a_O1010004_U12:6"/>
    <m/>
    <s v=""/>
    <s v=""/>
  </r>
  <r>
    <s v="01"/>
    <m/>
    <x v="0"/>
    <s v="17-A -03020"/>
    <s v="17AT03020CV"/>
    <s v="10"/>
    <s v="Urea Melt Steam Condensate"/>
    <s v="ПАР КОНД ПЛАВА КАРБАМИДА В Т-030"/>
    <s v="Conductivity Analyzer Transmitter"/>
    <s v="4124-XZ-DM-21703004"/>
    <x v="0"/>
    <x v="0"/>
    <m/>
    <s v="17-C-AD-N-003FL10"/>
    <s v="24 Pair"/>
    <s v="Pr.01"/>
    <x v="0"/>
    <s v="TS-Q-04"/>
    <n v="1"/>
    <n v="2"/>
    <s v=""/>
    <s v="48"/>
    <s v="AVK 2,5 A, AVK 2,5 A"/>
    <s v="O1010004_U13"/>
    <x v="0"/>
    <x v="4"/>
    <x v="0"/>
    <s v="17-SC-DCS-001/O1010004/ 17-MC-DCS-006"/>
    <s v="DB37-*m"/>
    <x v="0"/>
    <x v="0"/>
    <n v="0"/>
    <s v="BP011"/>
    <x v="4"/>
    <n v="5"/>
    <n v="13"/>
    <x v="0"/>
    <n v="16"/>
    <s v="DCS AMMONIA-UTILITIES"/>
    <m/>
    <m/>
    <m/>
    <s v="O1010004"/>
    <n v="13"/>
    <m/>
    <s v=""/>
    <s v="10-Combined Bldgn-N2 plant, Demi water"/>
    <s v="TS-Q-04:1/_x000a_O1010004_U13:3"/>
    <s v="TS-Q-04:2/_x000a_O1010004_U13:4"/>
    <s v=""/>
    <m/>
    <s v="O1010004:13A/_x000a_O1010004_U13:5"/>
    <s v="O1010004:13C/_x000a_O1010004_U13:6"/>
    <m/>
    <s v=""/>
    <s v=""/>
  </r>
  <r>
    <s v="01"/>
    <m/>
    <x v="0"/>
    <s v="17-A -03021"/>
    <s v="17AT03021CV"/>
    <s v="10"/>
    <s v="Turbine Steam Condensate to 17-T-030"/>
    <s v="КОНД ПАРА УСТАНОВКИ NH3 В 17T030"/>
    <s v="Conductivity Analyzer Transmitter"/>
    <s v="4124-XZ-DM-21703004"/>
    <x v="0"/>
    <x v="0"/>
    <m/>
    <s v="17-C-AD-N-003FL10"/>
    <s v="24 Pair"/>
    <s v="Pr.02"/>
    <x v="0"/>
    <s v="TS-Q-04"/>
    <n v="3"/>
    <n v="4"/>
    <s v=""/>
    <s v="48"/>
    <s v="AVK 2,5 A, AVK 2,5 A"/>
    <s v="O1010004_U14"/>
    <x v="0"/>
    <x v="4"/>
    <x v="0"/>
    <s v="17-SC-DCS-001/O1010004/ 17-MC-DCS-006"/>
    <s v="DB37-*m"/>
    <x v="0"/>
    <x v="0"/>
    <n v="0"/>
    <s v="BP011"/>
    <x v="4"/>
    <n v="5"/>
    <n v="14"/>
    <x v="0"/>
    <n v="16"/>
    <s v="DCS AMMONIA-UTILITIES"/>
    <m/>
    <m/>
    <m/>
    <s v="O1010004"/>
    <n v="14"/>
    <m/>
    <s v=""/>
    <s v="10-Combined Bldgn-N2 plant, Demi water"/>
    <s v="TS-Q-04:3/_x000a_O1010004_U14:3"/>
    <s v="TS-Q-04:4/_x000a_O1010004_U14:4"/>
    <s v=""/>
    <m/>
    <s v="O1010004:14A/_x000a_O1010004_U14:5"/>
    <s v="O1010004:14C/_x000a_O1010004_U14:6"/>
    <m/>
    <s v=""/>
    <s v=""/>
  </r>
  <r>
    <s v="01"/>
    <m/>
    <x v="0"/>
    <s v="17-A -03022"/>
    <s v="17AT03022CV"/>
    <s v="10"/>
    <s v="Turbine Steam Condensate to 17-T-030"/>
    <s v="КОНД ПАРА КОМПРЕССОРА СО2 17T030"/>
    <s v="Conductivity Analyzer Transmitter"/>
    <s v="4124-XZ-DM-21703004"/>
    <x v="0"/>
    <x v="0"/>
    <m/>
    <s v="17-C-AD-N-003FL10"/>
    <s v="24 Pair"/>
    <s v="Pr.03"/>
    <x v="0"/>
    <s v="TS-Q-04"/>
    <n v="5"/>
    <n v="6"/>
    <s v=""/>
    <s v="48"/>
    <s v="AVK 2,5 A, AVK 2,5 A"/>
    <s v="O1010004_U15"/>
    <x v="0"/>
    <x v="4"/>
    <x v="0"/>
    <s v="17-SC-DCS-001/O1010004/ 17-MC-DCS-006"/>
    <s v="DB37-*m"/>
    <x v="0"/>
    <x v="0"/>
    <n v="0"/>
    <s v="BP011"/>
    <x v="4"/>
    <n v="5"/>
    <n v="15"/>
    <x v="0"/>
    <n v="16"/>
    <s v="DCS AMMONIA-UTILITIES"/>
    <m/>
    <m/>
    <m/>
    <s v="O1010004"/>
    <n v="15"/>
    <m/>
    <s v=""/>
    <s v="10-Combined Bldgn-N2 plant, Demi water"/>
    <s v="TS-Q-04:5/_x000a_O1010004_U15:3"/>
    <s v="TS-Q-04:6/_x000a_O1010004_U15:4"/>
    <s v=""/>
    <m/>
    <s v="O1010004:15A/_x000a_O1010004_U15:5"/>
    <s v="O1010004:15C/_x000a_O1010004_U15:6"/>
    <m/>
    <s v=""/>
    <s v=""/>
  </r>
  <r>
    <s v="01"/>
    <m/>
    <x v="0"/>
    <s v="17-A -03023"/>
    <s v="17AT03023CV"/>
    <s v="10"/>
    <s v="Process Condensate from 17-P-030 A/B/C"/>
    <s v="ТЕХНОЛ КОНД ОТ 17-P-030-A/B/C"/>
    <s v="Conductivity Analyzer Transmitter"/>
    <s v="4124-XZ-DM-21703004"/>
    <x v="0"/>
    <x v="0"/>
    <m/>
    <s v="17-C-AD-N-003FL10"/>
    <s v="24 Pair"/>
    <s v="Pr.04"/>
    <x v="0"/>
    <s v="TS-Q-04"/>
    <n v="7"/>
    <n v="8"/>
    <s v=""/>
    <s v="48"/>
    <s v="AVK 2,5 A, AVK 2,5 A"/>
    <s v="O1010004_U16"/>
    <x v="0"/>
    <x v="4"/>
    <x v="0"/>
    <s v="17-SC-DCS-001/O1010004/ 17-MC-DCS-006"/>
    <s v="DB37-*m"/>
    <x v="0"/>
    <x v="0"/>
    <n v="0"/>
    <s v="BP011"/>
    <x v="4"/>
    <n v="5"/>
    <n v="16"/>
    <x v="0"/>
    <n v="16"/>
    <s v="DCS AMMONIA-UTILITIES"/>
    <m/>
    <m/>
    <m/>
    <s v="O1010004"/>
    <n v="16"/>
    <m/>
    <s v=""/>
    <s v="10-Combined Bldgn-N2 plant, Demi water"/>
    <s v="TS-Q-04:7/_x000a_O1010004_U16:3"/>
    <s v="TS-Q-04:8/_x000a_O1010004_U16:4"/>
    <s v=""/>
    <m/>
    <s v="O1010004:16A/_x000a_O1010004_U16:5"/>
    <s v="O1010004:16C/_x000a_O1010004_U16:6"/>
    <m/>
    <s v=""/>
    <s v=""/>
  </r>
  <r>
    <s v="01"/>
    <m/>
    <x v="0"/>
    <s v="17-L -07075"/>
    <s v="17LT07075"/>
    <s v="07"/>
    <s v="17-A-002 CW Pump Basin Level"/>
    <s v="УРОВЕНЬ В БАССЕЙНЕ 17-BS-071"/>
    <s v="Guided Wave Radar Level Transmitter"/>
    <s v="4124-XZ-DM-21707005"/>
    <x v="0"/>
    <x v="0"/>
    <m/>
    <s v="17-C-AD-N-002FL07"/>
    <s v="24 Pair"/>
    <s v="Pr.07"/>
    <x v="0"/>
    <s v="TS-Q-03"/>
    <n v="13"/>
    <n v="14"/>
    <s v=""/>
    <s v="48"/>
    <s v="AVK 2,5 A, AVK 2,5 A"/>
    <s v="O1010005_U1"/>
    <x v="0"/>
    <x v="5"/>
    <x v="0"/>
    <s v="17-SC-DCS-001/O1010005/ 17-MC-DCS-006"/>
    <s v="DB37-*m"/>
    <x v="0"/>
    <x v="0"/>
    <n v="0"/>
    <s v="BP011"/>
    <x v="5"/>
    <n v="6"/>
    <n v="1"/>
    <x v="0"/>
    <n v="16"/>
    <s v="DCS AMMONIA-UTILITIES"/>
    <m/>
    <m/>
    <m/>
    <s v="O1010005"/>
    <n v="1"/>
    <m/>
    <s v=""/>
    <s v="07-Cooling Tower Area"/>
    <s v="TS-Q-03:13/_x000a_O1010005_U1:3"/>
    <s v="TS-Q-03:14/_x000a_O1010005_U1:4"/>
    <s v=""/>
    <m/>
    <s v="O1010005:1A/_x000a_O1010005_U1:5"/>
    <s v="O1010005:1C/_x000a_O1010005_U1:6"/>
    <m/>
    <s v=""/>
    <s v=""/>
  </r>
  <r>
    <s v="01"/>
    <m/>
    <x v="0"/>
    <s v="17-A -03064"/>
    <s v="17AT03064CV"/>
    <s v="10"/>
    <s v="17-P-031A/B/C discharge to 17-S-022A/B/C"/>
    <s v="ПРОВОДИМОСТЬ ОТ 17-Т-031 НА ФСД"/>
    <s v="Conductivity Analyzer Transmitter"/>
    <s v="4124-XZ-DM-21703003"/>
    <x v="0"/>
    <x v="0"/>
    <m/>
    <s v="17-C-AD-N-003FL10"/>
    <s v="24 Pair"/>
    <s v="Pr.05"/>
    <x v="0"/>
    <s v="TS-Q-04"/>
    <n v="9"/>
    <n v="10"/>
    <s v=""/>
    <s v="48"/>
    <s v="AVK 2,5 A, AVK 2,5 A"/>
    <s v="O1010005_U2"/>
    <x v="0"/>
    <x v="5"/>
    <x v="0"/>
    <s v="17-SC-DCS-001/O1010005/ 17-MC-DCS-006"/>
    <s v="DB37-*m"/>
    <x v="0"/>
    <x v="0"/>
    <n v="0"/>
    <s v="BP011"/>
    <x v="5"/>
    <n v="6"/>
    <n v="2"/>
    <x v="0"/>
    <n v="16"/>
    <s v="DCS AMMONIA-UTILITIES"/>
    <m/>
    <m/>
    <m/>
    <s v="O1010005"/>
    <n v="2"/>
    <m/>
    <s v=""/>
    <s v="10-Combined Bldgn-N2 plant, Demi water"/>
    <s v="TS-Q-04:9/_x000a_O1010005_U2:3"/>
    <s v="TS-Q-04:10/_x000a_O1010005_U2:4"/>
    <s v=""/>
    <m/>
    <s v="O1010005:2A/_x000a_O1010005_U2:5"/>
    <s v="O1010005:2C/_x000a_O1010005_U2:6"/>
    <m/>
    <s v=""/>
    <s v=""/>
  </r>
  <r>
    <s v="01"/>
    <m/>
    <x v="0"/>
    <s v="17-F -03021"/>
    <s v="17FT03021"/>
    <s v="10"/>
    <s v="Turbine Steam Condensate from NH3 plant to 17-T-030"/>
    <s v="КОНД ПАРА УСТАНОВКИ NH3 В 17T030"/>
    <s v="Vortex Flow Transmitter"/>
    <s v="4124-XZ-DM-21703004"/>
    <x v="0"/>
    <x v="0"/>
    <m/>
    <s v="17-C-AD-N-003FL10"/>
    <s v="24 Pair"/>
    <s v="Pr.07"/>
    <x v="0"/>
    <s v="TS-Q-04"/>
    <n v="13"/>
    <n v="14"/>
    <s v=""/>
    <s v="48"/>
    <s v="AVK 2,5 A, AVK 2,5 A"/>
    <s v="O1010005_U3"/>
    <x v="0"/>
    <x v="5"/>
    <x v="0"/>
    <s v="17-SC-DCS-001/O1010005/ 17-MC-DCS-006"/>
    <s v="DB37-*m"/>
    <x v="0"/>
    <x v="0"/>
    <n v="0"/>
    <s v="BP011"/>
    <x v="5"/>
    <n v="6"/>
    <n v="3"/>
    <x v="0"/>
    <n v="16"/>
    <s v="DCS AMMONIA-UTILITIES"/>
    <m/>
    <m/>
    <m/>
    <s v="O1010005"/>
    <n v="3"/>
    <m/>
    <s v=""/>
    <s v="10-Combined Bldgn-N2 plant, Demi water"/>
    <s v="TS-Q-04:13/_x000a_O1010005_U3:3"/>
    <s v="TS-Q-04:14/_x000a_O1010005_U3:4"/>
    <s v=""/>
    <m/>
    <s v="O1010005:3A/_x000a_O1010005_U3:5"/>
    <s v="O1010005:3C/_x000a_O1010005_U3:6"/>
    <m/>
    <s v=""/>
    <s v=""/>
  </r>
  <r>
    <s v="01"/>
    <m/>
    <x v="0"/>
    <s v="17-L -03012"/>
    <s v="17LT03012"/>
    <s v="11"/>
    <s v="17-V-020 Level"/>
    <s v="УРОВЕНЬ В ИСП БАРАБАНЕ 17-V-020"/>
    <s v="Guided Wave Radar Level Transmitter"/>
    <s v="4124-XZ-DM-21703006"/>
    <x v="0"/>
    <x v="0"/>
    <m/>
    <s v="17-C-AD-N-003FL10"/>
    <s v="24 Pair"/>
    <s v="Pr.12"/>
    <x v="0"/>
    <s v="TS-Q-04"/>
    <n v="23"/>
    <n v="24"/>
    <s v=""/>
    <s v="48"/>
    <s v="AVK 2,5 A, AVK 2,5 A"/>
    <s v="O1010005_U4"/>
    <x v="0"/>
    <x v="5"/>
    <x v="0"/>
    <s v="17-SC-DCS-001/O1010005/ 17-MC-DCS-006"/>
    <s v="DB37-*m"/>
    <x v="0"/>
    <x v="0"/>
    <n v="0"/>
    <s v="BP011"/>
    <x v="5"/>
    <n v="6"/>
    <n v="4"/>
    <x v="0"/>
    <n v="16"/>
    <s v="DCS AMMONIA-UTILITIES"/>
    <m/>
    <m/>
    <m/>
    <s v="O1010005"/>
    <n v="4"/>
    <m/>
    <s v=""/>
    <s v="11-Auxiliary Boiler Area"/>
    <s v="TS-Q-04:23/_x000a_O1010005_U4:3"/>
    <s v="TS-Q-04:24/_x000a_O1010005_U4:4"/>
    <s v=""/>
    <m/>
    <s v="O1010005:4A/_x000a_O1010005_U4:5"/>
    <s v="O1010005:4C/_x000a_O1010005_U4:6"/>
    <m/>
    <s v=""/>
    <s v=""/>
  </r>
  <r>
    <s v="01"/>
    <m/>
    <x v="0"/>
    <s v="17-P -02088"/>
    <s v="17PT02088"/>
    <s v="10"/>
    <s v="Pump 17-P-021 discharge to stripper"/>
    <s v="ДАВЛЕНИЕ НА НАГНЕТАНИИ 17-P-021"/>
    <s v="Pressure Transmitter"/>
    <s v="4124-XZ-DM-21702020"/>
    <x v="0"/>
    <x v="0"/>
    <m/>
    <s v="17-C-AD-N-003FL10"/>
    <s v="24 Pair"/>
    <s v="Pr.13"/>
    <x v="0"/>
    <s v="TS-Q-04"/>
    <n v="25"/>
    <n v="26"/>
    <s v=""/>
    <s v="48"/>
    <s v="AVK 2,5 A, AVK 2,5 A"/>
    <s v="O1010005_U5"/>
    <x v="0"/>
    <x v="5"/>
    <x v="0"/>
    <s v="17-SC-DCS-001/O1010005/ 17-MC-DCS-006"/>
    <s v="DB37-*m"/>
    <x v="0"/>
    <x v="0"/>
    <n v="0"/>
    <s v="BP011"/>
    <x v="5"/>
    <n v="6"/>
    <n v="5"/>
    <x v="0"/>
    <n v="16"/>
    <s v="DCS AMMONIA-UTILITIES"/>
    <m/>
    <m/>
    <m/>
    <s v="O1010005"/>
    <n v="5"/>
    <m/>
    <s v=""/>
    <s v="10-Combined Bldgn-N2 plant, Demi water"/>
    <s v="TS-Q-04:25/_x000a_O1010005_U5:3"/>
    <s v="TS-Q-04:26/_x000a_O1010005_U5:4"/>
    <s v=""/>
    <m/>
    <s v="O1010005:5A/_x000a_O1010005_U5:5"/>
    <s v="O1010005:5C/_x000a_O1010005_U5:6"/>
    <m/>
    <s v=""/>
    <s v=""/>
  </r>
  <r>
    <s v="01"/>
    <m/>
    <x v="0"/>
    <s v="17-P -03021"/>
    <s v="17PT03021"/>
    <s v="10"/>
    <s v="Process Condensate from 17-P-030 A/B/C"/>
    <s v="ТЕХНОЛ КОНД ОТ 17-P-030-A/B/C "/>
    <s v="Pressure Transmitter"/>
    <s v="4124-XZ-DM-21703004"/>
    <x v="0"/>
    <x v="0"/>
    <m/>
    <s v="17-C-AD-N-003FL10"/>
    <s v="24 Pair"/>
    <s v="Pr.14"/>
    <x v="0"/>
    <s v="TS-Q-04"/>
    <n v="27"/>
    <n v="28"/>
    <s v=""/>
    <s v="48"/>
    <s v="AVK 2,5 A, AVK 2,5 A"/>
    <s v="O1010005_U6"/>
    <x v="0"/>
    <x v="5"/>
    <x v="0"/>
    <s v="17-SC-DCS-001/O1010005/ 17-MC-DCS-006"/>
    <s v="DB37-*m"/>
    <x v="0"/>
    <x v="0"/>
    <n v="0"/>
    <s v="BP011"/>
    <x v="5"/>
    <n v="6"/>
    <n v="6"/>
    <x v="0"/>
    <n v="16"/>
    <s v="DCS AMMONIA-UTILITIES"/>
    <m/>
    <m/>
    <m/>
    <s v="O1010005"/>
    <n v="6"/>
    <m/>
    <s v=""/>
    <s v="10-Combined Bldgn-N2 plant, Demi water"/>
    <s v="TS-Q-04:27/_x000a_O1010005_U6:3"/>
    <s v="TS-Q-04:28/_x000a_O1010005_U6:4"/>
    <s v=""/>
    <m/>
    <s v="O1010005:6A/_x000a_O1010005_U6:5"/>
    <s v="O1010005:6C/_x000a_O1010005_U6:6"/>
    <m/>
    <s v=""/>
    <s v=""/>
  </r>
  <r>
    <s v="01"/>
    <m/>
    <x v="0"/>
    <s v="17-T -03011"/>
    <s v="17TT03011"/>
    <s v="11"/>
    <s v="Pump 17-17-P-020A/B discharge line"/>
    <s v="ПАРОВОЙ КОНДЕНСАТ С 17-P-020A/B "/>
    <s v="Temperature Transmitter - Head Mounted"/>
    <s v="4124-XZ-DM-21703006"/>
    <x v="0"/>
    <x v="0"/>
    <m/>
    <s v="17-C-AD-N-003FL10"/>
    <s v="24 Pair"/>
    <s v="Pr.15"/>
    <x v="0"/>
    <s v="TS-Q-04"/>
    <n v="29"/>
    <n v="30"/>
    <s v=""/>
    <s v="48"/>
    <s v="AVK 2,5 A, AVK 2,5 A"/>
    <s v="O1010005_U7"/>
    <x v="0"/>
    <x v="5"/>
    <x v="0"/>
    <s v="17-SC-DCS-001/O1010005/ 17-MC-DCS-006"/>
    <s v="DB37-*m"/>
    <x v="0"/>
    <x v="0"/>
    <n v="0"/>
    <s v="BP011"/>
    <x v="5"/>
    <n v="6"/>
    <n v="7"/>
    <x v="0"/>
    <n v="16"/>
    <s v="DCS AMMONIA-UTILITIES"/>
    <m/>
    <m/>
    <m/>
    <s v="O1010005"/>
    <n v="7"/>
    <m/>
    <s v=""/>
    <s v="11-Auxiliary Boiler Area"/>
    <s v="TS-Q-04:29/_x000a_O1010005_U7:3"/>
    <s v="TS-Q-04:30/_x000a_O1010005_U7:4"/>
    <s v=""/>
    <m/>
    <s v="O1010005:7A/_x000a_O1010005_U7:5"/>
    <s v="O1010005:7C/_x000a_O1010005_U7:6"/>
    <m/>
    <s v=""/>
    <s v=""/>
  </r>
  <r>
    <s v="01"/>
    <m/>
    <x v="0"/>
    <s v="17-T -03021"/>
    <s v="17TT03021"/>
    <s v="10"/>
    <s v="Process Condensate from 17-P-030 A/B/C"/>
    <s v="ТЕХНОЛ КОНД ОТ 17-P-030-A/B/C "/>
    <s v="Temperature Transmitter - Head Mounted"/>
    <s v="4124-XZ-DM-21703004"/>
    <x v="0"/>
    <x v="0"/>
    <m/>
    <s v="17-C-AD-N-003FL10"/>
    <s v="24 Pair"/>
    <s v="Pr.16"/>
    <x v="0"/>
    <s v="TS-Q-04"/>
    <n v="31"/>
    <n v="32"/>
    <s v=""/>
    <s v="48"/>
    <s v="AVK 2,5 A, AVK 2,5 A"/>
    <s v="O1010005_U8"/>
    <x v="0"/>
    <x v="5"/>
    <x v="0"/>
    <s v="17-SC-DCS-001/O1010005/ 17-MC-DCS-006"/>
    <s v="DB37-*m"/>
    <x v="0"/>
    <x v="0"/>
    <n v="0"/>
    <s v="BP011"/>
    <x v="5"/>
    <n v="6"/>
    <n v="8"/>
    <x v="0"/>
    <n v="16"/>
    <s v="DCS AMMONIA-UTILITIES"/>
    <m/>
    <m/>
    <m/>
    <s v="O1010005"/>
    <n v="8"/>
    <m/>
    <s v=""/>
    <s v="10-Combined Bldgn-N2 plant, Demi water"/>
    <s v="TS-Q-04:31/_x000a_O1010005_U8:3"/>
    <s v="TS-Q-04:32/_x000a_O1010005_U8:4"/>
    <s v=""/>
    <m/>
    <s v="O1010005:8A/_x000a_O1010005_U8:5"/>
    <s v="O1010005:8C/_x000a_O1010005_U8:6"/>
    <m/>
    <s v=""/>
    <s v=""/>
  </r>
  <r>
    <s v="01"/>
    <m/>
    <x v="0"/>
    <s v="17-F -03010"/>
    <s v="17FT03010"/>
    <s v="10"/>
    <s v="Urea Melt Steam Condensate to 17-T-030"/>
    <s v="ПАР КОНД ПЛАВА КАРБАМИДА В Т-030"/>
    <s v="Vortex Flow Transmitter"/>
    <s v="4124-XZ-DM-21703004"/>
    <x v="0"/>
    <x v="0"/>
    <m/>
    <s v="17-C-AD-N-004FL10"/>
    <s v="24 Pair"/>
    <s v="Pr.01"/>
    <x v="0"/>
    <s v="TS-Q-05"/>
    <n v="1"/>
    <n v="2"/>
    <s v=""/>
    <s v="48"/>
    <s v="AVK 2,5 A, AVK 2,5 A"/>
    <s v="O1010005_U9"/>
    <x v="0"/>
    <x v="5"/>
    <x v="0"/>
    <s v="17-SC-DCS-001/O1010005/ 17-MC-DCS-006"/>
    <s v="DB37-*m"/>
    <x v="0"/>
    <x v="0"/>
    <n v="0"/>
    <s v="BP011"/>
    <x v="5"/>
    <n v="6"/>
    <n v="9"/>
    <x v="0"/>
    <n v="16"/>
    <s v="DCS AMMONIA-UTILITIES"/>
    <m/>
    <m/>
    <m/>
    <s v="O1010005"/>
    <n v="9"/>
    <m/>
    <s v=""/>
    <s v="10-Combined Bldgn-N2 plant, Demi water"/>
    <s v="TS-Q-05:1/_x000a_O1010005_U9:3"/>
    <s v="TS-Q-05:2/_x000a_O1010005_U9:4"/>
    <s v=""/>
    <m/>
    <s v="O1010005:9A/_x000a_O1010005_U9:5"/>
    <s v="O1010005:9C/_x000a_O1010005_U9:6"/>
    <m/>
    <s v=""/>
    <s v=""/>
  </r>
  <r>
    <s v="01"/>
    <m/>
    <x v="0"/>
    <s v="17-F -03022"/>
    <s v="17FT03022"/>
    <s v="10"/>
    <s v="Turbine Steam Condensate from CO2 Comp to 17-T-030"/>
    <s v="КОНД ПАРА КОМПРЕССОРА СО2 17T030"/>
    <s v="Vortex Flow Transmitter"/>
    <s v="4124-XZ-DM-21703004"/>
    <x v="0"/>
    <x v="0"/>
    <m/>
    <s v="17-C-AD-N-004FL10"/>
    <s v="24 Pair"/>
    <s v="Pr.02"/>
    <x v="0"/>
    <s v="TS-Q-05"/>
    <n v="3"/>
    <n v="4"/>
    <s v=""/>
    <s v="48"/>
    <s v="AVK 2,5 A, AVK 2,5 A"/>
    <s v="O1010005_U10"/>
    <x v="0"/>
    <x v="5"/>
    <x v="0"/>
    <s v="17-SC-DCS-001/O1010005/ 17-MC-DCS-006"/>
    <s v="DB37-*m"/>
    <x v="0"/>
    <x v="0"/>
    <n v="0"/>
    <s v="BP011"/>
    <x v="5"/>
    <n v="6"/>
    <n v="10"/>
    <x v="0"/>
    <n v="16"/>
    <s v="DCS AMMONIA-UTILITIES"/>
    <m/>
    <m/>
    <m/>
    <s v="O1010005"/>
    <n v="10"/>
    <m/>
    <s v=""/>
    <s v="10-Combined Bldgn-N2 plant, Demi water"/>
    <s v="TS-Q-05:3/_x000a_O1010005_U10:3"/>
    <s v="TS-Q-05:4/_x000a_O1010005_U10:4"/>
    <s v=""/>
    <m/>
    <s v="O1010005:10A/_x000a_O1010005_U10:5"/>
    <s v="O1010005:10C/_x000a_O1010005_U10:6"/>
    <m/>
    <s v=""/>
    <s v=""/>
  </r>
  <r>
    <s v="01"/>
    <m/>
    <x v="0"/>
    <s v="17-F -03023"/>
    <s v="17FT03023"/>
    <s v="10"/>
    <s v="Process Condensate from Ammonia plant to 17-T-030"/>
    <s v="ТЕХН КОНД УСТАНОВКИ NH3 В 17T030"/>
    <s v="Vortex Flow Transmitter"/>
    <s v="4124-XZ-DM-21703004"/>
    <x v="0"/>
    <x v="0"/>
    <m/>
    <s v="17-C-AD-N-004FL10"/>
    <s v="24 Pair"/>
    <s v="Pr.03"/>
    <x v="0"/>
    <s v="TS-Q-05"/>
    <n v="5"/>
    <n v="6"/>
    <s v=""/>
    <s v="48"/>
    <s v="AVK 2,5 A, AVK 2,5 A"/>
    <s v="O1010005_U11"/>
    <x v="0"/>
    <x v="5"/>
    <x v="0"/>
    <s v="17-SC-DCS-001/O1010005/ 17-MC-DCS-006"/>
    <s v="DB37-*m"/>
    <x v="0"/>
    <x v="0"/>
    <n v="0"/>
    <s v="BP011"/>
    <x v="5"/>
    <n v="6"/>
    <n v="11"/>
    <x v="0"/>
    <n v="16"/>
    <s v="DCS AMMONIA-UTILITIES"/>
    <m/>
    <m/>
    <m/>
    <s v="O1010005"/>
    <n v="11"/>
    <m/>
    <s v=""/>
    <s v="10-Combined Bldgn-N2 plant, Demi water"/>
    <s v="TS-Q-05:5/_x000a_O1010005_U11:3"/>
    <s v="TS-Q-05:6/_x000a_O1010005_U11:4"/>
    <s v=""/>
    <m/>
    <s v="O1010005:11A/_x000a_O1010005_U11:5"/>
    <s v="O1010005:11C/_x000a_O1010005_U11:6"/>
    <m/>
    <s v=""/>
    <s v=""/>
  </r>
  <r>
    <s v="01"/>
    <m/>
    <x v="0"/>
    <s v="17-F -03024"/>
    <s v="17FT03024"/>
    <s v="10"/>
    <s v="Process Condensate from Urea plant to 17-T-030"/>
    <s v="ТЕХН КОНД ПЛАВА КАРБАМИДА 17T030"/>
    <s v="Vortex Flow Transmitter"/>
    <s v="4124-XZ-DM-21703004"/>
    <x v="0"/>
    <x v="0"/>
    <m/>
    <s v="17-C-AD-N-004FL10"/>
    <s v="24 Pair"/>
    <s v="Pr.04"/>
    <x v="0"/>
    <s v="TS-Q-05"/>
    <n v="7"/>
    <n v="8"/>
    <s v=""/>
    <s v="48"/>
    <s v="AVK 2,5 A, AVK 2,5 A"/>
    <s v="O1010005_U12"/>
    <x v="0"/>
    <x v="5"/>
    <x v="0"/>
    <s v="17-SC-DCS-001/O1010005/ 17-MC-DCS-006"/>
    <s v="DB37-*m"/>
    <x v="0"/>
    <x v="0"/>
    <n v="0"/>
    <s v="BP011"/>
    <x v="5"/>
    <n v="6"/>
    <n v="12"/>
    <x v="0"/>
    <n v="16"/>
    <s v="DCS AMMONIA-UTILITIES"/>
    <m/>
    <m/>
    <m/>
    <s v="O1010005"/>
    <n v="12"/>
    <m/>
    <s v=""/>
    <s v="10-Combined Bldgn-N2 plant, Demi water"/>
    <s v="TS-Q-05:7/_x000a_O1010005_U12:3"/>
    <s v="TS-Q-05:8/_x000a_O1010005_U12:4"/>
    <s v=""/>
    <m/>
    <s v="O1010005:12A/_x000a_O1010005_U12:5"/>
    <s v="O1010005:12C/_x000a_O1010005_U12:6"/>
    <m/>
    <s v=""/>
    <s v=""/>
  </r>
  <r>
    <s v="01"/>
    <m/>
    <x v="0"/>
    <s v="17-L -02084"/>
    <s v="17LT02084"/>
    <s v="10"/>
    <s v="17-T-021 Vessel Level"/>
    <s v="БАК НЕКОНД КОНДЕНСАТА 17-T-021"/>
    <s v="Guided Wave Radar Level Transmitter"/>
    <s v="4124-XZ-DM-21702020"/>
    <x v="0"/>
    <x v="0"/>
    <m/>
    <s v="17-C-AD-N-004FL10"/>
    <s v="24 Pair"/>
    <s v="Pr.05"/>
    <x v="0"/>
    <s v="TS-Q-05"/>
    <n v="9"/>
    <n v="10"/>
    <s v=""/>
    <s v="48"/>
    <s v="AVK 2,5 A, AVK 2,5 A"/>
    <s v="O1010005_U13"/>
    <x v="0"/>
    <x v="5"/>
    <x v="0"/>
    <s v="17-SC-DCS-001/O1010005/ 17-MC-DCS-006"/>
    <s v="DB37-*m"/>
    <x v="0"/>
    <x v="0"/>
    <n v="0"/>
    <s v="BP011"/>
    <x v="5"/>
    <n v="6"/>
    <n v="13"/>
    <x v="0"/>
    <n v="16"/>
    <s v="DCS AMMONIA-UTILITIES"/>
    <m/>
    <m/>
    <m/>
    <s v="O1010005"/>
    <n v="13"/>
    <m/>
    <s v=""/>
    <s v="10-Combined Bldgn-N2 plant, Demi water"/>
    <s v="TS-Q-05:9/_x000a_O1010005_U13:3"/>
    <s v="TS-Q-05:10/_x000a_O1010005_U13:4"/>
    <s v=""/>
    <m/>
    <s v="O1010005:13A/_x000a_O1010005_U13:5"/>
    <s v="O1010005:13C/_x000a_O1010005_U13:6"/>
    <m/>
    <s v=""/>
    <s v=""/>
  </r>
  <r>
    <s v="01"/>
    <m/>
    <x v="0"/>
    <s v="17-L -03021"/>
    <s v="17LT03021"/>
    <s v="10"/>
    <s v="17-V-030 Level"/>
    <s v="УРОВЕНЬ КОНДЕНСАТА В 17-Т-030"/>
    <s v="Guided Wave Radar Level Transmitter"/>
    <s v="4124-XZ-DM-21703004"/>
    <x v="0"/>
    <x v="0"/>
    <m/>
    <s v="17-C-AD-N-004FL10"/>
    <s v="24 Pair"/>
    <s v="Pr.06"/>
    <x v="0"/>
    <s v="TS-Q-05"/>
    <n v="11"/>
    <n v="12"/>
    <s v=""/>
    <s v="48"/>
    <s v="AVK 2,5 A, AVK 2,5 A"/>
    <s v="O1010005_U14"/>
    <x v="0"/>
    <x v="5"/>
    <x v="0"/>
    <s v="17-SC-DCS-001/O1010005/ 17-MC-DCS-006"/>
    <s v="DB37-*m"/>
    <x v="0"/>
    <x v="0"/>
    <n v="0"/>
    <s v="BP011"/>
    <x v="5"/>
    <n v="6"/>
    <n v="14"/>
    <x v="0"/>
    <n v="16"/>
    <s v="DCS AMMONIA-UTILITIES"/>
    <m/>
    <m/>
    <m/>
    <s v="O1010005"/>
    <n v="14"/>
    <m/>
    <s v=""/>
    <s v="10-Combined Bldgn-N2 plant, Demi water"/>
    <s v="TS-Q-05:11/_x000a_O1010005_U14:3"/>
    <s v="TS-Q-05:12/_x000a_O1010005_U14:4"/>
    <s v=""/>
    <m/>
    <s v="O1010005:14A/_x000a_O1010005_U14:5"/>
    <s v="O1010005:14C/_x000a_O1010005_U14:6"/>
    <m/>
    <s v=""/>
    <s v=""/>
  </r>
  <r>
    <s v="01"/>
    <m/>
    <x v="0"/>
    <s v="17-P -03066"/>
    <s v="17PT03066"/>
    <s v="10"/>
    <s v="17-P-031A/B/C discharge to 17-S-022A/B/C"/>
    <s v="ДАВЛЕНИЕ НАГНЕТ 17-P-031A/B/C"/>
    <s v="Pressure Transmitter"/>
    <s v="4124-XZ-DM-21703003"/>
    <x v="0"/>
    <x v="0"/>
    <m/>
    <s v="17-C-AD-N-004FL10"/>
    <s v="24 Pair"/>
    <s v="Pr.08"/>
    <x v="0"/>
    <s v="TS-Q-05"/>
    <n v="15"/>
    <n v="16"/>
    <s v=""/>
    <s v="48"/>
    <s v="AVK 2,5 A, AVK 2,5 A"/>
    <s v="O1010005_U15"/>
    <x v="0"/>
    <x v="5"/>
    <x v="0"/>
    <s v="17-SC-DCS-001/O1010005/ 17-MC-DCS-006"/>
    <s v="DB37-*m"/>
    <x v="0"/>
    <x v="0"/>
    <n v="0"/>
    <s v="BP011"/>
    <x v="5"/>
    <n v="6"/>
    <n v="15"/>
    <x v="0"/>
    <n v="16"/>
    <s v="DCS AMMONIA-UTILITIES"/>
    <m/>
    <m/>
    <m/>
    <s v="O1010005"/>
    <n v="15"/>
    <m/>
    <s v=""/>
    <s v="10-Combined Bldgn-N2 plant, Demi water"/>
    <s v="TS-Q-05:15/_x000a_O1010005_U15:3"/>
    <s v="TS-Q-05:16/_x000a_O1010005_U15:4"/>
    <s v=""/>
    <m/>
    <s v="O1010005:15A/_x000a_O1010005_U15:5"/>
    <s v="O1010005:15C/_x000a_O1010005_U15:6"/>
    <m/>
    <s v=""/>
    <s v=""/>
  </r>
  <r>
    <s v="01"/>
    <m/>
    <x v="0"/>
    <s v="17-T -03065"/>
    <s v="17TT03065"/>
    <s v="10"/>
    <s v="17-P-031A/B/C discharge to 17-S-022A/B/C"/>
    <s v="ТЕХНОЛ КОНД ОТ 17-T-031 НА ФСД"/>
    <s v="Temperature Transmitter - Head Mounted"/>
    <s v="4124-XZ-DM-21703003"/>
    <x v="0"/>
    <x v="0"/>
    <m/>
    <s v="17-C-AD-N-004FL10"/>
    <s v="24 Pair"/>
    <s v="Pr.15"/>
    <x v="0"/>
    <s v="TS-Q-05"/>
    <n v="29"/>
    <n v="30"/>
    <s v=""/>
    <s v="48"/>
    <s v="AVK 2,5 A, AVK 2,5 A"/>
    <s v="O1010005_U16"/>
    <x v="0"/>
    <x v="5"/>
    <x v="0"/>
    <s v="17-SC-DCS-001/O1010005/ 17-MC-DCS-006"/>
    <s v="DB37-*m"/>
    <x v="0"/>
    <x v="0"/>
    <n v="0"/>
    <s v="BP011"/>
    <x v="5"/>
    <n v="6"/>
    <n v="16"/>
    <x v="0"/>
    <n v="16"/>
    <s v="DCS AMMONIA-UTILITIES"/>
    <m/>
    <m/>
    <m/>
    <s v="O1010005"/>
    <n v="16"/>
    <m/>
    <s v=""/>
    <s v="10-Combined Bldgn-N2 plant, Demi water"/>
    <s v="TS-Q-05:29/_x000a_O1010005_U16:3"/>
    <s v="TS-Q-05:30/_x000a_O1010005_U16:4"/>
    <s v=""/>
    <m/>
    <s v="O1010005:16A/_x000a_O1010005_U16:5"/>
    <s v="O1010005:16C/_x000a_O1010005_U16:6"/>
    <m/>
    <s v=""/>
    <s v=""/>
  </r>
  <r>
    <s v="01"/>
    <m/>
    <x v="0"/>
    <s v="17-T -113530"/>
    <s v="17TT113530"/>
    <s v="11"/>
    <s v="MP STEAM FROM DISTRIBUTION"/>
    <s v="MS НА ДУТЬЕВОЙ ВЕНТИЛЯТОР КОТЛА"/>
    <s v="Temperature Transmitter - Remote Mounted"/>
    <s v="4124-FB-VD-BD00317L11111341"/>
    <x v="0"/>
    <x v="0"/>
    <m/>
    <s v="17-C-AD-N-001FL11-L111"/>
    <s v="24 Pair"/>
    <s v="Pr.04"/>
    <x v="0"/>
    <s v="TS-O-05"/>
    <n v="7"/>
    <n v="8"/>
    <s v=""/>
    <s v="48"/>
    <s v="AVK 2,5 A, AVK 2,5 A"/>
    <s v="O1010006_U1"/>
    <x v="0"/>
    <x v="6"/>
    <x v="0"/>
    <s v="17-SC-DCS-001/O1010006/ 17-MC-DCS-006"/>
    <s v="DB37-*m"/>
    <x v="0"/>
    <x v="0"/>
    <n v="0"/>
    <s v="BP011"/>
    <x v="6"/>
    <n v="7"/>
    <n v="1"/>
    <x v="0"/>
    <n v="16"/>
    <s v="DCS AMMONIA-UTILITIES"/>
    <m/>
    <m/>
    <m/>
    <s v="O1010006"/>
    <n v="1"/>
    <m/>
    <s v=""/>
    <s v="11-Auxiliary Boiler Area"/>
    <s v="TS-O-05:7/_x000a_O1010006_U1:3"/>
    <s v="TS-O-05:8/_x000a_O1010006_U1:4"/>
    <s v=""/>
    <m/>
    <s v="O1010006:1A/_x000a_O1010006_U1:5"/>
    <s v="O1010006:1C/_x000a_O1010006_U1:6"/>
    <m/>
    <s v=""/>
    <s v=""/>
  </r>
  <r>
    <s v="01"/>
    <m/>
    <x v="0"/>
    <s v="17-F -07053"/>
    <s v="17FT07053"/>
    <s v="07"/>
    <s v="Pump 17-P-073 AB discharge to distribution header"/>
    <s v="АВАР ОХЛ ВОДА В КОЛЛЕКТОР"/>
    <s v="Magnetic Flow Transmitter"/>
    <s v="4124-XZ-DM-21707007"/>
    <x v="1"/>
    <x v="1"/>
    <s v="230 VAC"/>
    <s v="17-C-AD-N-002FL07"/>
    <s v="24 Pair"/>
    <s v="Pr.03"/>
    <x v="0"/>
    <s v="TS-Q-03"/>
    <n v="5"/>
    <n v="6"/>
    <s v=""/>
    <s v="48"/>
    <s v="AVK 2,5 A, AVK 2,5 A"/>
    <s v="O1010006_U2"/>
    <x v="0"/>
    <x v="6"/>
    <x v="0"/>
    <s v="17-SC-DCS-001/O1010006/ 17-MC-DCS-006"/>
    <s v="DB37-*m"/>
    <x v="0"/>
    <x v="0"/>
    <n v="0"/>
    <s v="BP011"/>
    <x v="6"/>
    <n v="7"/>
    <n v="2"/>
    <x v="0"/>
    <n v="16"/>
    <s v="DCS AMMONIA-UTILITIES"/>
    <s v="16.02.2024 добавлен Loop_External_power"/>
    <m/>
    <m/>
    <s v="O1010006"/>
    <n v="2"/>
    <m/>
    <s v=""/>
    <s v="07-Cooling Tower Area"/>
    <s v="TS-Q-03:5/_x000a_O1010006_U2:1"/>
    <s v="TS-Q-03:6/_x000a_O1010006_U2:2"/>
    <s v=""/>
    <m/>
    <s v="O1010006:2A/_x000a_O1010006_U2:5"/>
    <s v="O1010006:2C/_x000a_O1010006_U2:6"/>
    <m/>
    <s v=""/>
    <s v=""/>
  </r>
  <r>
    <s v="01"/>
    <m/>
    <x v="0"/>
    <s v="17-P -07041"/>
    <s v="17PT07041"/>
    <s v="07"/>
    <s v="CW Pump Basin to CWS distribution header"/>
    <s v="НАГНЕТАНИЕ НАСОСА 17-P-071A"/>
    <s v="Pressure Transmitter"/>
    <s v="4124-XZ-DM-21707003"/>
    <x v="0"/>
    <x v="0"/>
    <m/>
    <s v="17-C-AD-N-002FL07"/>
    <s v="24 Pair"/>
    <s v="Pr.08"/>
    <x v="0"/>
    <s v="TS-Q-03"/>
    <n v="15"/>
    <n v="16"/>
    <s v=""/>
    <s v="48"/>
    <s v="AVK 2,5 A, AVK 2,5 A"/>
    <s v="O1010006_U3"/>
    <x v="0"/>
    <x v="6"/>
    <x v="0"/>
    <s v="17-SC-DCS-001/O1010006/ 17-MC-DCS-006"/>
    <s v="DB37-*m"/>
    <x v="0"/>
    <x v="0"/>
    <n v="0"/>
    <s v="BP011"/>
    <x v="6"/>
    <n v="7"/>
    <n v="3"/>
    <x v="0"/>
    <n v="16"/>
    <s v="DCS AMMONIA-UTILITIES"/>
    <m/>
    <m/>
    <m/>
    <s v="O1010006"/>
    <n v="3"/>
    <m/>
    <s v=""/>
    <s v="07-Cooling Tower Area"/>
    <s v="TS-Q-03:15/_x000a_O1010006_U3:3"/>
    <s v="TS-Q-03:16/_x000a_O1010006_U3:4"/>
    <s v=""/>
    <m/>
    <s v="O1010006:3A/_x000a_O1010006_U3:5"/>
    <s v="O1010006:3C/_x000a_O1010006_U3:6"/>
    <m/>
    <s v=""/>
    <s v=""/>
  </r>
  <r>
    <s v="01"/>
    <m/>
    <x v="0"/>
    <s v="17-P -07046"/>
    <s v="17PT07046"/>
    <s v="07"/>
    <s v="CW Pump Basin to CWS distribution header"/>
    <s v="НАГНЕТАНИЕ НАСОСА 17-P-071F"/>
    <s v="Pressure Transmitter"/>
    <s v="4124-XZ-DM-21707007"/>
    <x v="0"/>
    <x v="0"/>
    <m/>
    <s v="17-C-AD-N-002FL07"/>
    <s v="24 Pair"/>
    <s v="Pr.09"/>
    <x v="0"/>
    <s v="TS-Q-03"/>
    <n v="17"/>
    <n v="18"/>
    <s v=""/>
    <s v="48"/>
    <s v="AVK 2,5 A, AVK 2,5 A"/>
    <s v="O1010006_U4"/>
    <x v="0"/>
    <x v="6"/>
    <x v="0"/>
    <s v="17-SC-DCS-001/O1010006/ 17-MC-DCS-006"/>
    <s v="DB37-*m"/>
    <x v="0"/>
    <x v="0"/>
    <n v="0"/>
    <s v="BP011"/>
    <x v="6"/>
    <n v="7"/>
    <n v="4"/>
    <x v="0"/>
    <n v="16"/>
    <s v="DCS AMMONIA-UTILITIES"/>
    <m/>
    <m/>
    <m/>
    <s v="O1010006"/>
    <n v="4"/>
    <m/>
    <s v=""/>
    <s v="07-Cooling Tower Area"/>
    <s v="TS-Q-03:17/_x000a_O1010006_U4:3"/>
    <s v="TS-Q-03:18/_x000a_O1010006_U4:4"/>
    <s v=""/>
    <m/>
    <s v="O1010006:4A/_x000a_O1010006_U4:5"/>
    <s v="O1010006:4C/_x000a_O1010006_U4:6"/>
    <m/>
    <s v=""/>
    <s v=""/>
  </r>
  <r>
    <s v="01"/>
    <m/>
    <x v="0"/>
    <s v="17-P -07047"/>
    <s v="17PT07047"/>
    <s v="07"/>
    <s v="CW Pump Basin to CWS distribution header"/>
    <s v="НАГНЕТАНИЕ НАСОСА 17-P-071H"/>
    <s v="Pressure Transmitter"/>
    <s v="4124-XZ-DM-21707007"/>
    <x v="0"/>
    <x v="0"/>
    <m/>
    <s v="17-C-AD-N-002FL07"/>
    <s v="24 Pair"/>
    <s v="Pr.10"/>
    <x v="0"/>
    <s v="TS-Q-03"/>
    <n v="19"/>
    <n v="20"/>
    <s v=""/>
    <s v="48"/>
    <s v="AVK 2,5 A, AVK 2,5 A"/>
    <s v="O1010006_U5"/>
    <x v="0"/>
    <x v="6"/>
    <x v="0"/>
    <s v="17-SC-DCS-001/O1010006/ 17-MC-DCS-006"/>
    <s v="DB37-*m"/>
    <x v="0"/>
    <x v="0"/>
    <n v="0"/>
    <s v="BP011"/>
    <x v="6"/>
    <n v="7"/>
    <n v="5"/>
    <x v="0"/>
    <n v="16"/>
    <s v="DCS AMMONIA-UTILITIES"/>
    <m/>
    <m/>
    <m/>
    <s v="O1010006"/>
    <n v="5"/>
    <m/>
    <s v=""/>
    <s v="07-Cooling Tower Area"/>
    <s v="TS-Q-03:19/_x000a_O1010006_U5:3"/>
    <s v="TS-Q-03:20/_x000a_O1010006_U5:4"/>
    <s v=""/>
    <m/>
    <s v="O1010006:5A/_x000a_O1010006_U5:5"/>
    <s v="O1010006:5C/_x000a_O1010006_U5:6"/>
    <m/>
    <s v=""/>
    <s v=""/>
  </r>
  <r>
    <s v="01"/>
    <m/>
    <x v="0"/>
    <s v="17-P -07048"/>
    <s v="17PT07048"/>
    <s v="07"/>
    <s v="CW Pump Basin to Emergemncy CW"/>
    <s v="НАГНЕТАНИЕ НАСОСА 17-P-073A"/>
    <s v="Pressure Transmitter"/>
    <s v="4124-XZ-DM-21707007"/>
    <x v="0"/>
    <x v="0"/>
    <m/>
    <s v="17-C-AD-N-002FL07"/>
    <s v="24 Pair"/>
    <s v="Pr.11"/>
    <x v="0"/>
    <s v="TS-Q-03"/>
    <n v="21"/>
    <n v="22"/>
    <s v=""/>
    <s v="48"/>
    <s v="AVK 2,5 A, AVK 2,5 A"/>
    <s v="O1010006_U6"/>
    <x v="0"/>
    <x v="6"/>
    <x v="0"/>
    <s v="17-SC-DCS-001/O1010006/ 17-MC-DCS-006"/>
    <s v="DB37-*m"/>
    <x v="0"/>
    <x v="0"/>
    <n v="0"/>
    <s v="BP011"/>
    <x v="6"/>
    <n v="7"/>
    <n v="6"/>
    <x v="0"/>
    <n v="16"/>
    <s v="DCS AMMONIA-UTILITIES"/>
    <m/>
    <m/>
    <m/>
    <s v="O1010006"/>
    <n v="6"/>
    <m/>
    <s v=""/>
    <s v="07-Cooling Tower Area"/>
    <s v="TS-Q-03:21/_x000a_O1010006_U6:3"/>
    <s v="TS-Q-03:22/_x000a_O1010006_U6:4"/>
    <s v=""/>
    <m/>
    <s v="O1010006:6A/_x000a_O1010006_U6:5"/>
    <s v="O1010006:6C/_x000a_O1010006_U6:6"/>
    <m/>
    <s v=""/>
    <s v=""/>
  </r>
  <r>
    <s v="01"/>
    <m/>
    <x v="0"/>
    <s v="17-P -07049"/>
    <s v="17PT07049"/>
    <s v="07"/>
    <s v="CW Pump Basin to Emergemncy CW"/>
    <s v="НАГНЕТАНИЕ НАСОСА 17-P-073B"/>
    <s v="Pressure Transmitter"/>
    <s v="4124-XZ-DM-21707007"/>
    <x v="0"/>
    <x v="0"/>
    <m/>
    <s v="17-C-AD-N-002FL07"/>
    <s v="24 Pair"/>
    <s v="Pr.12"/>
    <x v="0"/>
    <s v="TS-Q-03"/>
    <n v="23"/>
    <n v="24"/>
    <s v=""/>
    <s v="48"/>
    <s v="AVK 2,5 A, AVK 2,5 A"/>
    <s v="O1010006_U7"/>
    <x v="0"/>
    <x v="6"/>
    <x v="0"/>
    <s v="17-SC-DCS-001/O1010006/ 17-MC-DCS-006"/>
    <s v="DB37-*m"/>
    <x v="0"/>
    <x v="0"/>
    <n v="0"/>
    <s v="BP011"/>
    <x v="6"/>
    <n v="7"/>
    <n v="7"/>
    <x v="0"/>
    <n v="16"/>
    <s v="DCS AMMONIA-UTILITIES"/>
    <m/>
    <m/>
    <m/>
    <s v="O1010006"/>
    <n v="7"/>
    <m/>
    <s v=""/>
    <s v="07-Cooling Tower Area"/>
    <s v="TS-Q-03:23/_x000a_O1010006_U7:3"/>
    <s v="TS-Q-03:24/_x000a_O1010006_U7:4"/>
    <s v=""/>
    <m/>
    <s v="O1010006:7A/_x000a_O1010006_U7:5"/>
    <s v="O1010006:7C/_x000a_O1010006_U7:6"/>
    <m/>
    <s v=""/>
    <s v=""/>
  </r>
  <r>
    <s v="01"/>
    <m/>
    <x v="0"/>
    <s v="17-P -07050"/>
    <s v="17PT07050"/>
    <s v="07"/>
    <s v="Emergemncy CW to distribution header"/>
    <s v="АВАР ОХЛ ВОДА В КОЛЛЕКТОР"/>
    <s v="Pressure Transmitter"/>
    <s v="4124-XZ-DM-21707007"/>
    <x v="0"/>
    <x v="0"/>
    <m/>
    <s v="17-C-AD-N-002FL07"/>
    <s v="24 Pair"/>
    <s v="Pr.13"/>
    <x v="0"/>
    <s v="TS-Q-03"/>
    <n v="25"/>
    <n v="26"/>
    <s v=""/>
    <s v="48"/>
    <s v="AVK 2,5 A, AVK 2,5 A"/>
    <s v="O1010006_U8"/>
    <x v="0"/>
    <x v="6"/>
    <x v="0"/>
    <s v="17-SC-DCS-001/O1010006/ 17-MC-DCS-006"/>
    <s v="DB37-*m"/>
    <x v="0"/>
    <x v="0"/>
    <n v="0"/>
    <s v="BP011"/>
    <x v="6"/>
    <n v="7"/>
    <n v="8"/>
    <x v="0"/>
    <n v="16"/>
    <s v="DCS AMMONIA-UTILITIES"/>
    <m/>
    <m/>
    <m/>
    <s v="O1010006"/>
    <n v="8"/>
    <m/>
    <s v=""/>
    <s v="07-Cooling Tower Area"/>
    <s v="TS-Q-03:25/_x000a_O1010006_U8:3"/>
    <s v="TS-Q-03:26/_x000a_O1010006_U8:4"/>
    <s v=""/>
    <m/>
    <s v="O1010006:8A/_x000a_O1010006_U8:5"/>
    <s v="O1010006:8C/_x000a_O1010006_U8:6"/>
    <m/>
    <s v=""/>
    <s v=""/>
  </r>
  <r>
    <s v="01"/>
    <m/>
    <x v="0"/>
    <s v="17-T -07043"/>
    <s v="17TT07043A"/>
    <s v="07"/>
    <s v="From 17-A-002 to Emergency cooling water"/>
    <s v="АВАР ОХЛ ВОДА В КОЛЛЕКТОР"/>
    <s v="Temperature Transmitter - Head Mounted"/>
    <s v="4124-XZ-DM-21707007"/>
    <x v="0"/>
    <x v="0"/>
    <m/>
    <s v="17-C-AD-N-002FL07"/>
    <s v="24 Pair"/>
    <s v="Pr.14"/>
    <x v="0"/>
    <s v="TS-Q-03"/>
    <n v="27"/>
    <n v="28"/>
    <s v=""/>
    <s v="48"/>
    <s v="AVK 2,5 A, AVK 2,5 A"/>
    <s v="O1010006_U9"/>
    <x v="0"/>
    <x v="6"/>
    <x v="0"/>
    <s v="17-SC-DCS-001/O1010006/ 17-MC-DCS-006"/>
    <s v="DB37-*m"/>
    <x v="0"/>
    <x v="0"/>
    <n v="0"/>
    <s v="BP011"/>
    <x v="6"/>
    <n v="7"/>
    <n v="9"/>
    <x v="0"/>
    <n v="16"/>
    <s v="DCS AMMONIA-UTILITIES"/>
    <m/>
    <m/>
    <m/>
    <s v="O1010006"/>
    <n v="9"/>
    <m/>
    <s v=""/>
    <s v="07-Cooling Tower Area"/>
    <s v="TS-Q-03:27/_x000a_O1010006_U9:3"/>
    <s v="TS-Q-03:28/_x000a_O1010006_U9:4"/>
    <s v=""/>
    <m/>
    <s v="O1010006:9A/_x000a_O1010006_U9:5"/>
    <s v="O1010006:9C/_x000a_O1010006_U9:6"/>
    <m/>
    <s v=""/>
    <s v=""/>
  </r>
  <r>
    <s v="01"/>
    <m/>
    <x v="0"/>
    <s v="17-T -07043"/>
    <s v="17TT07043B"/>
    <s v="07"/>
    <s v="From 17-A-002 to Emergency cooling water"/>
    <s v="АВАР ОХЛ ВОДА В КОЛЛЕКТОР"/>
    <s v="Temperature Transmitter - Head Mounted"/>
    <s v="4124-XZ-DM-21707007"/>
    <x v="0"/>
    <x v="0"/>
    <m/>
    <s v="17-C-AD-N-002FL07"/>
    <s v="24 Pair"/>
    <s v="Pr.15"/>
    <x v="0"/>
    <s v="TS-Q-03"/>
    <n v="29"/>
    <n v="30"/>
    <s v=""/>
    <s v="48"/>
    <s v="AVK 2,5 A, AVK 2,5 A"/>
    <s v="O1010006_U10"/>
    <x v="0"/>
    <x v="6"/>
    <x v="0"/>
    <s v="17-SC-DCS-001/O1010006/ 17-MC-DCS-006"/>
    <s v="DB37-*m"/>
    <x v="0"/>
    <x v="0"/>
    <n v="0"/>
    <s v="BP011"/>
    <x v="6"/>
    <n v="7"/>
    <n v="10"/>
    <x v="0"/>
    <n v="16"/>
    <s v="DCS AMMONIA-UTILITIES"/>
    <m/>
    <m/>
    <m/>
    <s v="O1010006"/>
    <n v="10"/>
    <m/>
    <s v=""/>
    <s v="07-Cooling Tower Area"/>
    <s v="TS-Q-03:29/_x000a_O1010006_U10:3"/>
    <s v="TS-Q-03:30/_x000a_O1010006_U10:4"/>
    <s v=""/>
    <m/>
    <s v="O1010006:10A/_x000a_O1010006_U10:5"/>
    <s v="O1010006:10C/_x000a_O1010006_U10:6"/>
    <m/>
    <s v=""/>
    <s v=""/>
  </r>
  <r>
    <s v="01"/>
    <m/>
    <x v="0"/>
    <s v="17-T -113704"/>
    <s v="17TT113704"/>
    <s v="11"/>
    <s v="To Oil Tank"/>
    <s v="СМ ПОСЛЕ М/Х ДУТЬЕВОГО ВЕНТ"/>
    <s v="Temperature Transmitter - Head Mounted"/>
    <s v="4124-FB-VD-BD00317L11111309"/>
    <x v="0"/>
    <x v="0"/>
    <m/>
    <s v="17-C-AD-N-702FL11-L111"/>
    <s v="06 Pair"/>
    <s v="Pr.01"/>
    <x v="0"/>
    <s v="TS-Q-06"/>
    <n v="1"/>
    <n v="2"/>
    <s v=""/>
    <s v="12"/>
    <s v="AVK 2,5 A, AVK 2,5 A"/>
    <s v="O1010006_U11"/>
    <x v="0"/>
    <x v="6"/>
    <x v="0"/>
    <s v="17-SC-DCS-001/O1010006/ 17-MC-DCS-006"/>
    <s v="DB37-*m"/>
    <x v="0"/>
    <x v="0"/>
    <n v="0"/>
    <s v="BP011"/>
    <x v="6"/>
    <n v="7"/>
    <n v="11"/>
    <x v="0"/>
    <n v="16"/>
    <s v="DCS AMMONIA-UTILITIES"/>
    <m/>
    <m/>
    <m/>
    <s v="O1010006"/>
    <n v="11"/>
    <m/>
    <s v=""/>
    <s v="11-Auxiliary Boiler Area"/>
    <s v="TS-Q-06:1/_x000a_O1010006_U11:3"/>
    <s v="TS-Q-06:2/_x000a_O1010006_U11:4"/>
    <s v=""/>
    <m/>
    <s v="O1010006:11A/_x000a_O1010006_U11:5"/>
    <s v="O1010006:11C/_x000a_O1010006_U11:6"/>
    <m/>
    <s v=""/>
    <s v=""/>
  </r>
  <r>
    <s v="01"/>
    <m/>
    <x v="0"/>
    <s v="17-PD-113705"/>
    <s v="17PDT113705"/>
    <s v="11"/>
    <s v="Oil Tank 17-L-111-S-111A &amp; 17-L-111-S-111B"/>
    <s v="ФИЛЬТР СМАЗОЧНОГО МАСЛА ДУТ ВЕНТ"/>
    <s v="Differential Pressure Transmitter"/>
    <s v="4124-FB-VD-BD00317L11111309"/>
    <x v="0"/>
    <x v="0"/>
    <m/>
    <s v="17-C-AD-N-702FL11-L111"/>
    <s v="06 Pair"/>
    <s v="Pr.02"/>
    <x v="0"/>
    <s v="TS-Q-06"/>
    <n v="3"/>
    <n v="4"/>
    <s v=""/>
    <s v="12"/>
    <s v="AVK 2,5 A, AVK 2,5 A"/>
    <s v="O1010006_U12"/>
    <x v="0"/>
    <x v="6"/>
    <x v="0"/>
    <s v="17-SC-DCS-001/O1010006/ 17-MC-DCS-006"/>
    <s v="DB37-*m"/>
    <x v="0"/>
    <x v="0"/>
    <n v="0"/>
    <s v="BP011"/>
    <x v="6"/>
    <n v="7"/>
    <n v="12"/>
    <x v="0"/>
    <n v="16"/>
    <s v="DCS AMMONIA-UTILITIES"/>
    <m/>
    <m/>
    <m/>
    <s v="O1010006"/>
    <n v="12"/>
    <m/>
    <s v=""/>
    <s v="11-Auxiliary Boiler Area"/>
    <s v="TS-Q-06:3/_x000a_O1010006_U12:3"/>
    <s v="TS-Q-06:4/_x000a_O1010006_U12:4"/>
    <s v=""/>
    <m/>
    <s v="O1010006:12A/_x000a_O1010006_U12:5"/>
    <s v="O1010006:12C/_x000a_O1010006_U12:6"/>
    <m/>
    <s v=""/>
    <s v=""/>
  </r>
  <r>
    <s v="01"/>
    <m/>
    <x v="0"/>
    <s v="17-T -113702"/>
    <s v="17TT113702"/>
    <s v="11"/>
    <s v="Oil Reservoir 17-L-111-T-111"/>
    <s v="МАСЛОБАК ДУТЬЕВОГО ВЕНТИЛЯТОРА"/>
    <s v="Temperature Transmitter - Head Mounted"/>
    <s v="4124-FB-VD-BD00317L11111309"/>
    <x v="0"/>
    <x v="0"/>
    <m/>
    <s v="17-C-AD-N-702FL11-L111"/>
    <s v="06 Pair"/>
    <s v="Pr.03"/>
    <x v="0"/>
    <s v="TS-Q-06"/>
    <n v="5"/>
    <n v="6"/>
    <s v=""/>
    <s v="12"/>
    <s v="AVK 2,5 A, AVK 2,5 A"/>
    <s v="O1010006_U13"/>
    <x v="0"/>
    <x v="6"/>
    <x v="0"/>
    <s v="17-SC-DCS-001/O1010006/ 17-MC-DCS-006"/>
    <s v="DB37-*m"/>
    <x v="0"/>
    <x v="0"/>
    <n v="0"/>
    <s v="BP011"/>
    <x v="6"/>
    <n v="7"/>
    <n v="13"/>
    <x v="0"/>
    <n v="16"/>
    <s v="DCS AMMONIA-UTILITIES"/>
    <m/>
    <m/>
    <m/>
    <s v="O1010006"/>
    <n v="13"/>
    <m/>
    <s v=""/>
    <s v="11-Auxiliary Boiler Area"/>
    <s v="TS-Q-06:5/_x000a_O1010006_U13:3"/>
    <s v="TS-Q-06:6/_x000a_O1010006_U13:4"/>
    <s v=""/>
    <m/>
    <s v="O1010006:13A/_x000a_O1010006_U13:5"/>
    <s v="O1010006:13C/_x000a_O1010006_U13:6"/>
    <m/>
    <s v=""/>
    <s v=""/>
  </r>
  <r>
    <s v="01"/>
    <m/>
    <x v="0"/>
    <s v="17-L -113704"/>
    <s v="17LT113704"/>
    <s v="11"/>
    <s v="Rundown Tank Level 17-L-111-T-114"/>
    <s v="БАК ВЫБЕГА ДУТЬЕВОГО ВЕНТ КОТЛА"/>
    <s v="DP Level Transmitter"/>
    <s v="4124-FB-VD-BD00317L11111309"/>
    <x v="0"/>
    <x v="0"/>
    <m/>
    <s v="17-C-AD-N-702FL11-L111"/>
    <s v="06 Pair"/>
    <s v="Pr.04"/>
    <x v="0"/>
    <s v="TS-Q-06"/>
    <n v="7"/>
    <n v="8"/>
    <s v=""/>
    <s v="12"/>
    <s v="AVK 2,5 A, AVK 2,5 A"/>
    <s v="O1010006_U14"/>
    <x v="0"/>
    <x v="6"/>
    <x v="0"/>
    <s v="17-SC-DCS-001/O1010006/ 17-MC-DCS-006"/>
    <s v="DB37-*m"/>
    <x v="0"/>
    <x v="0"/>
    <n v="0"/>
    <s v="BP011"/>
    <x v="6"/>
    <n v="7"/>
    <n v="14"/>
    <x v="0"/>
    <n v="16"/>
    <s v="DCS AMMONIA-UTILITIES"/>
    <m/>
    <m/>
    <m/>
    <s v="O1010006"/>
    <n v="14"/>
    <m/>
    <s v=""/>
    <s v="11-Auxiliary Boiler Area"/>
    <s v="TS-Q-06:7/_x000a_O1010006_U14:3"/>
    <s v="TS-Q-06:8/_x000a_O1010006_U14:4"/>
    <s v=""/>
    <m/>
    <s v="O1010006:14A/_x000a_O1010006_U14:5"/>
    <s v="O1010006:14C/_x000a_O1010006_U14:6"/>
    <m/>
    <s v=""/>
    <s v=""/>
  </r>
  <r>
    <s v="01"/>
    <m/>
    <x v="0"/>
    <s v="17-PD-070173"/>
    <s v="17PDT070173"/>
    <s v="11"/>
    <s v="PRESSURE ROTARY FILTER 17-L-072B"/>
    <s v="ПЕРЕПАД ДАВЛЕНИЯ ФИЛЬТРА 17L072B"/>
    <s v="Differential Pressure Transmitter"/>
    <s v="4124-GF-VD-BD17717L072003"/>
    <x v="0"/>
    <x v="0"/>
    <m/>
    <s v="17-PDT-070173"/>
    <s v="01 Pair"/>
    <s v="Pr.01"/>
    <x v="0"/>
    <s v="TS-P-02"/>
    <n v="1"/>
    <n v="2"/>
    <s v=""/>
    <s v="2"/>
    <s v="AVK 2,5 A, AVK 2,5 A"/>
    <s v="O1010006_U15"/>
    <x v="0"/>
    <x v="6"/>
    <x v="0"/>
    <s v="17-SC-DCS-001/O1010006/ 17-MC-DCS-006"/>
    <s v="DB37-*m"/>
    <x v="0"/>
    <x v="0"/>
    <n v="0"/>
    <s v="BP011"/>
    <x v="6"/>
    <n v="7"/>
    <n v="15"/>
    <x v="0"/>
    <n v="16"/>
    <s v="DCS AMMONIA-UTILITIES"/>
    <m/>
    <m/>
    <m/>
    <s v="O1010006"/>
    <n v="15"/>
    <m/>
    <s v=""/>
    <s v="11-Auxiliary Boiler Area"/>
    <s v="TS-P-02:1/_x000a_O1010006_U15:3"/>
    <s v="TS-P-02:2/_x000a_O1010006_U15:4"/>
    <s v=""/>
    <m/>
    <s v="O1010006:15A/_x000a_O1010006_U15:5"/>
    <s v="O1010006:15C/_x000a_O1010006_U15:6"/>
    <m/>
    <s v=""/>
    <s v=""/>
  </r>
  <r>
    <s v="02"/>
    <s v="30.05.2024 добавлен по TQ_ALL_051"/>
    <x v="0"/>
    <s v="17AT113650B"/>
    <s v="17AT113650B"/>
    <m/>
    <s v="Silica sampling"/>
    <s v="Отбор проб кремнезема"/>
    <m/>
    <m/>
    <x v="1"/>
    <x v="1"/>
    <m/>
    <s v="17-C-AD-N-001-LP003-L111"/>
    <s v="12 Pair"/>
    <s v="Pr.07"/>
    <x v="0"/>
    <s v="TS-Q-08"/>
    <n v="13"/>
    <n v="14"/>
    <m/>
    <s v="24"/>
    <s v="AVK 2,5 A, AVK 2,5 A"/>
    <s v="O1010006_U16"/>
    <x v="0"/>
    <x v="6"/>
    <x v="0"/>
    <s v="17-SC-DCS-001/O1010006/ 17-MC-DCS-006"/>
    <s v="DB37-*m"/>
    <x v="0"/>
    <x v="0"/>
    <n v="0"/>
    <s v="BP011"/>
    <x v="6"/>
    <n v="7"/>
    <n v="16"/>
    <x v="0"/>
    <n v="16"/>
    <s v="DCS AMMONIA-UTILITIES"/>
    <m/>
    <m/>
    <m/>
    <s v="O1010006"/>
    <n v="16"/>
    <m/>
    <s v=""/>
    <m/>
    <s v="TS-Q-08:13/_x000a_O1010006_U16:1"/>
    <s v="TS-Q-08:14/_x000a_O1010006_U16:2"/>
    <s v=""/>
    <m/>
    <s v="O1010006:16A/_x000a_O1010006_U16:5"/>
    <s v="O1010006:16C/_x000a_O1010006_U16:6"/>
    <m/>
    <s v=""/>
    <s v=""/>
  </r>
  <r>
    <s v="01"/>
    <m/>
    <x v="0"/>
    <s v="17-A -11301"/>
    <s v="17AT11301X"/>
    <s v=" 1"/>
    <s v="17-AH-001 CONTINUOUS EMISSION MONITORING SYSTEM"/>
    <m/>
    <s v="Analyzer Transmitter (Analyzer)"/>
    <s v="4124-XZ-DM-21711301"/>
    <x v="0"/>
    <x v="0"/>
    <m/>
    <s v="17-C-AD-N-001FL11-AH001"/>
    <s v="12 Pair"/>
    <s v="Pr.01"/>
    <x v="0"/>
    <s v="TS-R-05"/>
    <n v="1"/>
    <n v="2"/>
    <s v=""/>
    <s v="24"/>
    <s v="AVK 2,5 A, AVK 2,5 A"/>
    <s v="O1010007_U1"/>
    <x v="0"/>
    <x v="7"/>
    <x v="0"/>
    <s v="17-SC-DCS-001/O1010007/ 17-MC-DCS-006"/>
    <s v="DB37-*m"/>
    <x v="0"/>
    <x v="0"/>
    <n v="0"/>
    <s v="BP011"/>
    <x v="7"/>
    <n v="8"/>
    <n v="1"/>
    <x v="0"/>
    <n v="16"/>
    <s v="DCS AMMONIA-UTILITIES"/>
    <m/>
    <m/>
    <m/>
    <s v="O1010007"/>
    <n v="1"/>
    <m/>
    <s v=""/>
    <s v=" 11-Auxiliary Boiler Area"/>
    <s v="TS-R-05:1/_x000a_O1010007_U1:3"/>
    <s v="TS-R-05:2/_x000a_O1010007_U1:4"/>
    <s v=""/>
    <m/>
    <s v="O1010007:1A/_x000a_O1010007_U1:5"/>
    <s v="O1010007:1C/_x000a_O1010007_U1:6"/>
    <m/>
    <s v=""/>
    <s v=""/>
  </r>
  <r>
    <s v="01"/>
    <m/>
    <x v="0"/>
    <s v="17-A -11301"/>
    <s v="17AT11301Y"/>
    <s v=" 1"/>
    <s v="17-AH-001 CONTINUOUS EMISSION MONITORING SYSTEM"/>
    <m/>
    <s v="Analyzer Transmitter (Analyzer)"/>
    <s v="4124-XZ-DM-21711301"/>
    <x v="0"/>
    <x v="0"/>
    <m/>
    <s v="17-C-AD-N-001FL11-AH001"/>
    <s v="12 Pair"/>
    <s v="Pr.02"/>
    <x v="0"/>
    <s v="TS-R-05"/>
    <n v="3"/>
    <n v="4"/>
    <s v=""/>
    <s v="24"/>
    <s v="AVK 2,5 A, AVK 2,5 A"/>
    <s v="O1010007_U2"/>
    <x v="0"/>
    <x v="7"/>
    <x v="0"/>
    <s v="17-SC-DCS-001/O1010007/ 17-MC-DCS-006"/>
    <s v="DB37-*m"/>
    <x v="0"/>
    <x v="0"/>
    <n v="0"/>
    <s v="BP011"/>
    <x v="7"/>
    <n v="8"/>
    <n v="2"/>
    <x v="0"/>
    <n v="16"/>
    <s v="DCS AMMONIA-UTILITIES"/>
    <m/>
    <m/>
    <m/>
    <s v="O1010007"/>
    <n v="2"/>
    <m/>
    <s v=""/>
    <s v=" 11-Auxiliary Boiler Area"/>
    <s v="TS-R-05:3/_x000a_O1010007_U2:3"/>
    <s v="TS-R-05:4/_x000a_O1010007_U2:4"/>
    <s v=""/>
    <m/>
    <s v="O1010007:2A/_x000a_O1010007_U2:5"/>
    <s v="O1010007:2C/_x000a_O1010007_U2:6"/>
    <m/>
    <s v=""/>
    <s v=""/>
  </r>
  <r>
    <s v="01"/>
    <m/>
    <x v="0"/>
    <s v="17-A -11301"/>
    <s v="17AT11301AC"/>
    <s v=" 1"/>
    <s v="17-AH-001 CONTINUOUS EMISSION MONITORING SYSTEM"/>
    <m/>
    <s v="Analyzer Transmitter (Analyzer)"/>
    <s v="4124-XZ-DM-21711301"/>
    <x v="0"/>
    <x v="0"/>
    <m/>
    <s v="17-C-AD-N-001FL11-AH001"/>
    <s v="12 Pair"/>
    <s v="Pr.03"/>
    <x v="0"/>
    <s v="TS-R-05"/>
    <n v="5"/>
    <n v="6"/>
    <s v=""/>
    <s v="24"/>
    <s v="AVK 2,5 A, AVK 2,5 A"/>
    <s v="O1010007_U3"/>
    <x v="0"/>
    <x v="7"/>
    <x v="0"/>
    <s v="17-SC-DCS-001/O1010007/ 17-MC-DCS-006"/>
    <s v="DB37-*m"/>
    <x v="0"/>
    <x v="0"/>
    <n v="0"/>
    <s v="BP011"/>
    <x v="7"/>
    <n v="8"/>
    <n v="3"/>
    <x v="0"/>
    <n v="16"/>
    <s v="DCS AMMONIA-UTILITIES"/>
    <m/>
    <m/>
    <m/>
    <s v="O1010007"/>
    <n v="3"/>
    <m/>
    <s v=""/>
    <s v=" 11-Auxiliary Boiler Area"/>
    <s v="TS-R-05:5/_x000a_O1010007_U3:3"/>
    <s v="TS-R-05:6/_x000a_O1010007_U3:4"/>
    <s v=""/>
    <m/>
    <s v="O1010007:3A/_x000a_O1010007_U3:5"/>
    <s v="O1010007:3C/_x000a_O1010007_U3:6"/>
    <m/>
    <s v=""/>
    <s v=""/>
  </r>
  <r>
    <s v="01"/>
    <m/>
    <x v="0"/>
    <s v="17-A -11301"/>
    <s v="17AT11301AW"/>
    <s v=" 1"/>
    <s v="17-AH-001 CONTINUOUS EMISSION MONITORING SYSTEM"/>
    <m/>
    <s v="Analyzer Transmitter (Analyzer)"/>
    <s v="4124-XZ-DM-21711301"/>
    <x v="0"/>
    <x v="0"/>
    <m/>
    <s v="17-C-AD-N-001FL11-AH001"/>
    <s v="12 Pair"/>
    <s v="Pr.04"/>
    <x v="0"/>
    <s v="TS-R-05"/>
    <n v="7"/>
    <n v="8"/>
    <s v=""/>
    <s v="24"/>
    <s v="AVK 2,5 A, AVK 2,5 A"/>
    <s v="O1010007_U4"/>
    <x v="0"/>
    <x v="7"/>
    <x v="0"/>
    <s v="17-SC-DCS-001/O1010007/ 17-MC-DCS-006"/>
    <s v="DB37-*m"/>
    <x v="0"/>
    <x v="0"/>
    <n v="0"/>
    <s v="BP011"/>
    <x v="7"/>
    <n v="8"/>
    <n v="4"/>
    <x v="0"/>
    <n v="16"/>
    <s v="DCS AMMONIA-UTILITIES"/>
    <m/>
    <m/>
    <m/>
    <s v="O1010007"/>
    <n v="4"/>
    <m/>
    <s v=""/>
    <s v=" 11-Auxiliary Boiler Area"/>
    <s v="TS-R-05:7/_x000a_O1010007_U4:3"/>
    <s v="TS-R-05:8/_x000a_O1010007_U4:4"/>
    <s v=""/>
    <m/>
    <s v="O1010007:4A/_x000a_O1010007_U4:5"/>
    <s v="O1010007:4C/_x000a_O1010007_U4:6"/>
    <m/>
    <s v=""/>
    <s v=""/>
  </r>
  <r>
    <s v="01"/>
    <m/>
    <x v="0"/>
    <s v="17-A -11301"/>
    <s v="17AT11301V"/>
    <s v=" 1"/>
    <s v="17-AH-001 CONTINUOUS EMISSION MONITORING SYSTEM"/>
    <m/>
    <s v="Analyzer Transmitter (Analyzer)"/>
    <s v="4124-XZ-DM-21711301"/>
    <x v="0"/>
    <x v="0"/>
    <m/>
    <s v="17-C-AD-N-001FL11-AH001"/>
    <s v="12 Pair"/>
    <s v="Pr.05"/>
    <x v="0"/>
    <s v="TS-R-05"/>
    <n v="9"/>
    <n v="10"/>
    <s v=""/>
    <s v="24"/>
    <s v="AVK 2,5 A, AVK 2,5 A"/>
    <s v="O1010007_U5"/>
    <x v="0"/>
    <x v="7"/>
    <x v="0"/>
    <s v="17-SC-DCS-001/O1010007/ 17-MC-DCS-006"/>
    <s v="DB37-*m"/>
    <x v="0"/>
    <x v="0"/>
    <n v="0"/>
    <s v="BP011"/>
    <x v="7"/>
    <n v="8"/>
    <n v="5"/>
    <x v="0"/>
    <n v="16"/>
    <s v="DCS AMMONIA-UTILITIES"/>
    <m/>
    <m/>
    <m/>
    <s v="O1010007"/>
    <n v="5"/>
    <m/>
    <s v=""/>
    <s v=" 11-Auxiliary Boiler Area"/>
    <s v="TS-R-05:9/_x000a_O1010007_U5:3"/>
    <s v="TS-R-05:10/_x000a_O1010007_U5:4"/>
    <s v=""/>
    <m/>
    <s v="O1010007:5A/_x000a_O1010007_U5:5"/>
    <s v="O1010007:5C/_x000a_O1010007_U5:6"/>
    <m/>
    <s v=""/>
    <s v=""/>
  </r>
  <r>
    <s v="01"/>
    <m/>
    <x v="0"/>
    <s v="17-A -11301"/>
    <s v="17AT11301R"/>
    <s v=" 1"/>
    <s v="17-AH-001 CONTINUOUS EMISSION MONITORING SYSTEM"/>
    <m/>
    <s v="Analyzer Transmitter (Analyzer)"/>
    <s v="4124-XZ-DM-21711301"/>
    <x v="0"/>
    <x v="0"/>
    <m/>
    <s v="17-C-AD-N-001FL11-AH001"/>
    <s v="12 Pair"/>
    <s v="Pr.06"/>
    <x v="0"/>
    <s v="TS-R-05"/>
    <n v="11"/>
    <n v="12"/>
    <s v=""/>
    <s v="24"/>
    <s v="AVK 2,5 A, AVK 2,5 A"/>
    <s v="O1010007_U6"/>
    <x v="0"/>
    <x v="7"/>
    <x v="0"/>
    <s v="17-SC-DCS-001/O1010007/ 17-MC-DCS-006"/>
    <s v="DB37-*m"/>
    <x v="0"/>
    <x v="0"/>
    <n v="0"/>
    <s v="BP011"/>
    <x v="7"/>
    <n v="8"/>
    <n v="6"/>
    <x v="0"/>
    <n v="16"/>
    <s v="DCS AMMONIA-UTILITIES"/>
    <m/>
    <m/>
    <m/>
    <s v="O1010007"/>
    <n v="6"/>
    <m/>
    <s v=""/>
    <s v=" 11-Auxiliary Boiler Area"/>
    <s v="TS-R-05:11/_x000a_O1010007_U6:3"/>
    <s v="TS-R-05:12/_x000a_O1010007_U6:4"/>
    <s v=""/>
    <m/>
    <s v="O1010007:6A/_x000a_O1010007_U6:5"/>
    <s v="O1010007:6C/_x000a_O1010007_U6:6"/>
    <m/>
    <s v=""/>
    <s v=""/>
  </r>
  <r>
    <s v="02"/>
    <s v="30.05.2024 изм тип сигнала на актив"/>
    <x v="0"/>
    <s v="17-F -11301"/>
    <s v="17FT11301"/>
    <s v="11"/>
    <s v="CEMS for Star-Up-Boiler 17-L-111  "/>
    <s v="РАСХОД ДЫМОВЫХ ГАЗОВ КОТЛА"/>
    <s v="DP Flow Transmitter (Flow)"/>
    <s v="4124-XZ-DM-21711301"/>
    <x v="1"/>
    <x v="1"/>
    <s v="230VAC"/>
    <s v="17-C-AD-N-001FL11-AH001"/>
    <s v="12 Pair"/>
    <s v="Pr.07"/>
    <x v="0"/>
    <s v="TS-R-05"/>
    <n v="13"/>
    <n v="14"/>
    <s v=""/>
    <s v="24"/>
    <s v="AVK 2,5 A, AVK 2,5 A"/>
    <s v="O1010007_U7"/>
    <x v="0"/>
    <x v="7"/>
    <x v="0"/>
    <s v="17-SC-DCS-001/O1010007/ 17-MC-DCS-006"/>
    <s v="DB37-*m"/>
    <x v="0"/>
    <x v="0"/>
    <n v="0"/>
    <s v="BP011"/>
    <x v="7"/>
    <n v="8"/>
    <n v="7"/>
    <x v="0"/>
    <n v="16"/>
    <s v="DCS AMMONIA-UTILITIES"/>
    <m/>
    <s v="25 Вт"/>
    <m/>
    <s v="O1010007"/>
    <n v="7"/>
    <m/>
    <s v=""/>
    <s v="11-Auxiliary Boiler Area"/>
    <s v="TS-R-05:13/_x000a_O1010007_U7:1"/>
    <s v="TS-R-05:14/_x000a_O1010007_U7:2"/>
    <s v=""/>
    <m/>
    <s v="O1010007:7A/_x000a_O1010007_U7:5"/>
    <s v="O1010007:7C/_x000a_O1010007_U7:6"/>
    <m/>
    <s v=""/>
    <s v=""/>
  </r>
  <r>
    <s v="01"/>
    <m/>
    <x v="0"/>
    <s v="17-P -11302"/>
    <s v="17PT11302"/>
    <s v="11"/>
    <s v="CEMS for Star-Up-Boiler 17-L-111  "/>
    <s v="ДАВЛЕНИЕ ДЫМОВЫХ ГАЗОВ КОТЛА"/>
    <s v="Pressure Transmitter (Pressure)"/>
    <s v="4124-XZ-DM-21711301"/>
    <x v="0"/>
    <x v="0"/>
    <m/>
    <s v="17-C-AD-N-001FL11-AH001"/>
    <s v="12 Pair"/>
    <s v="Pr.08"/>
    <x v="0"/>
    <s v="TS-R-05"/>
    <n v="15"/>
    <n v="16"/>
    <s v=""/>
    <s v="24"/>
    <s v="AVK 2,5 A, AVK 2,5 A"/>
    <s v="O1010007_U8"/>
    <x v="0"/>
    <x v="7"/>
    <x v="0"/>
    <s v="17-SC-DCS-001/O1010007/ 17-MC-DCS-006"/>
    <s v="DB37-*m"/>
    <x v="0"/>
    <x v="0"/>
    <n v="0"/>
    <s v="BP011"/>
    <x v="7"/>
    <n v="8"/>
    <n v="8"/>
    <x v="0"/>
    <n v="16"/>
    <s v="DCS AMMONIA-UTILITIES"/>
    <m/>
    <m/>
    <m/>
    <s v="O1010007"/>
    <n v="8"/>
    <m/>
    <s v=""/>
    <s v="11-Auxiliary Boiler Area"/>
    <s v="TS-R-05:15/_x000a_O1010007_U8:3"/>
    <s v="TS-R-05:16/_x000a_O1010007_U8:4"/>
    <s v=""/>
    <m/>
    <s v="O1010007:8A/_x000a_O1010007_U8:5"/>
    <s v="O1010007:8C/_x000a_O1010007_U8:6"/>
    <m/>
    <s v=""/>
    <s v=""/>
  </r>
  <r>
    <s v="01"/>
    <m/>
    <x v="0"/>
    <s v="17-T -11303"/>
    <s v="17TT11303"/>
    <s v="11"/>
    <s v="CEMS for Star-Up-Boiler 17-L-111  "/>
    <s v="ТЕМПЕРАТУРА ДЫМОВЫХ ГАЗОВ КОТЛА"/>
    <s v="Temperature Transmitter - Head Mounted (Temperature)"/>
    <s v="4124-XZ-DM-21711301"/>
    <x v="0"/>
    <x v="0"/>
    <m/>
    <s v="17-C-AD-N-001FL11-AH001"/>
    <s v="12 Pair"/>
    <s v="Pr.09"/>
    <x v="0"/>
    <s v="TS-R-05"/>
    <n v="17"/>
    <n v="18"/>
    <s v=""/>
    <s v="24"/>
    <s v="AVK 2,5 A, AVK 2,5 A"/>
    <s v="O1010007_U9"/>
    <x v="0"/>
    <x v="7"/>
    <x v="0"/>
    <s v="17-SC-DCS-001/O1010007/ 17-MC-DCS-006"/>
    <s v="DB37-*m"/>
    <x v="0"/>
    <x v="0"/>
    <n v="0"/>
    <s v="BP011"/>
    <x v="7"/>
    <n v="8"/>
    <n v="9"/>
    <x v="0"/>
    <n v="16"/>
    <s v="DCS AMMONIA-UTILITIES"/>
    <m/>
    <m/>
    <m/>
    <s v="O1010007"/>
    <n v="9"/>
    <m/>
    <s v=""/>
    <s v="11-Auxiliary Boiler Area"/>
    <s v="TS-R-05:17/_x000a_O1010007_U9:3"/>
    <s v="TS-R-05:18/_x000a_O1010007_U9:4"/>
    <s v=""/>
    <m/>
    <s v="O1010007:9A/_x000a_O1010007_U9:5"/>
    <s v="O1010007:9C/_x000a_O1010007_U9:6"/>
    <m/>
    <s v=""/>
    <s v=""/>
  </r>
  <r>
    <s v="01"/>
    <m/>
    <x v="0"/>
    <s v="17-T-115300"/>
    <s v="17TT115300"/>
    <s v="11"/>
    <s v="HEATING UNIT 17-L-114"/>
    <s v="ТЕМПЕРАТУРА В ДОЗАТОРНОЙ КОТЛА"/>
    <s v=" Temperature Transmitter - Head Mounted"/>
    <s v="4124-FY-VD-BD17117L11400001"/>
    <x v="0"/>
    <x v="0"/>
    <m/>
    <s v="17-C-AD-N-001FL11-L112"/>
    <s v="12 Pair"/>
    <s v="Pr.04"/>
    <x v="0"/>
    <s v="TS-R-01"/>
    <n v="7"/>
    <n v="8"/>
    <s v=""/>
    <s v="24"/>
    <s v="AVK 2,5 A, AVK 2,5 A"/>
    <s v="O1010007_U10"/>
    <x v="0"/>
    <x v="7"/>
    <x v="0"/>
    <s v="17-SC-DCS-001/O1010007/ 17-MC-DCS-006"/>
    <s v="DB37-*m"/>
    <x v="0"/>
    <x v="0"/>
    <n v="0"/>
    <s v="BP011"/>
    <x v="7"/>
    <n v="8"/>
    <n v="10"/>
    <x v="0"/>
    <n v="16"/>
    <s v="DCS AMMONIA-UTILITIES"/>
    <m/>
    <m/>
    <m/>
    <s v="O1010007"/>
    <n v="10"/>
    <m/>
    <s v=""/>
    <s v="11-Auxiliary Boiler Area"/>
    <s v="TS-R-01:7/_x000a_O1010007_U10:3"/>
    <s v="TS-R-01:8/_x000a_O1010007_U10:4"/>
    <s v=""/>
    <m/>
    <s v="O1010007:10A/_x000a_O1010007_U10:5"/>
    <s v="O1010007:10C/_x000a_O1010007_U10:6"/>
    <m/>
    <s v=""/>
    <s v=""/>
  </r>
  <r>
    <s v="01"/>
    <m/>
    <x v="0"/>
    <s v="17-PD-070174"/>
    <s v="17PDT070174"/>
    <s v="11"/>
    <s v="PRESSURE ROTARY FILTER 17-L-072A"/>
    <s v="ПЕРЕПАД ДАВЛЕНИЯ ФИЛЬТРА 17L072А"/>
    <s v="Differential Pressure Transmitter"/>
    <s v="4124-GF-VD-BD17717L072003"/>
    <x v="0"/>
    <x v="0"/>
    <m/>
    <s v="17-PDT-070174"/>
    <s v="01 Pair"/>
    <s v="Pr.01"/>
    <x v="0"/>
    <s v="TS-P-01"/>
    <n v="1"/>
    <n v="2"/>
    <s v=""/>
    <s v="2"/>
    <s v="AVK 2,5 A, AVK 2,5 A"/>
    <s v="O1010007_U11"/>
    <x v="0"/>
    <x v="7"/>
    <x v="0"/>
    <s v="17-SC-DCS-001/O1010007/ 17-MC-DCS-006"/>
    <s v="DB37-*m"/>
    <x v="0"/>
    <x v="0"/>
    <n v="0"/>
    <s v="BP011"/>
    <x v="7"/>
    <n v="8"/>
    <n v="11"/>
    <x v="0"/>
    <n v="16"/>
    <s v="DCS AMMONIA-UTILITIES"/>
    <m/>
    <m/>
    <m/>
    <s v="O1010007"/>
    <n v="11"/>
    <m/>
    <s v=""/>
    <s v="11-Auxiliary Boiler Area"/>
    <s v="TS-P-01:1/_x000a_O1010007_U11:3"/>
    <s v="TS-P-01:2/_x000a_O1010007_U11:4"/>
    <s v=""/>
    <m/>
    <s v="O1010007:11A/_x000a_O1010007_U11:5"/>
    <s v="O1010007:11C/_x000a_O1010007_U11:6"/>
    <m/>
    <s v=""/>
    <s v=""/>
  </r>
  <r>
    <s v="02"/>
    <s v="30.05.2024 добавлен по TQ_ALL_051"/>
    <x v="0"/>
    <s v="17AT11301AC1"/>
    <s v="17AT11301AC1"/>
    <m/>
    <s v="17-AH-001 CONTINUOUS EMISSION MONITORING SYSTEM"/>
    <s v="17-AH-001 СИСТЕМА НЕПРЕРЫВНОГО МОНИТОРИНГА ВЫБРОСОВ"/>
    <m/>
    <m/>
    <x v="1"/>
    <x v="1"/>
    <m/>
    <s v="17-C-AD-N-001FL11-AH001"/>
    <s v="12 Pair"/>
    <s v="Pr.10"/>
    <x v="0"/>
    <s v="TS-R-05"/>
    <n v="19"/>
    <n v="20"/>
    <m/>
    <s v="24"/>
    <s v="AVK 2,5 A, AVK 2,5 A"/>
    <s v="O1010007_U12"/>
    <x v="0"/>
    <x v="7"/>
    <x v="0"/>
    <s v="17-SC-DCS-001/O1010007/ 17-MC-DCS-006"/>
    <s v="DB37-*m"/>
    <x v="0"/>
    <x v="0"/>
    <n v="0"/>
    <s v="BP011"/>
    <x v="7"/>
    <n v="8"/>
    <n v="12"/>
    <x v="0"/>
    <n v="16"/>
    <s v="DCS AMMONIA-UTILITIES"/>
    <m/>
    <m/>
    <m/>
    <s v="O1010007"/>
    <n v="12"/>
    <m/>
    <s v=""/>
    <m/>
    <s v="TS-R-05:19/_x000a_O1010007_U12:1"/>
    <s v="TS-R-05:20/_x000a_O1010007_U12:2"/>
    <s v=""/>
    <m/>
    <s v="O1010007:12A/_x000a_O1010007_U12:5"/>
    <s v="O1010007:12C/_x000a_O1010007_U12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7_U13"/>
    <x v="0"/>
    <x v="7"/>
    <x v="0"/>
    <s v="17-SC-DCS-001/O1010007/ 17-MC-DCS-006"/>
    <s v="DB37-*m"/>
    <x v="0"/>
    <x v="0"/>
    <n v="0"/>
    <s v="BP011"/>
    <x v="7"/>
    <n v="8"/>
    <n v="13"/>
    <x v="0"/>
    <n v="16"/>
    <s v="DCS AMMONIA-UTILITIES"/>
    <m/>
    <m/>
    <m/>
    <s v="O1010007"/>
    <n v="13"/>
    <m/>
    <s v=""/>
    <m/>
    <s v=""/>
    <s v=""/>
    <s v=""/>
    <m/>
    <s v="O1010007:13A/_x000a_O1010007_U13:5"/>
    <s v="O1010007:13C/_x000a_O1010007_U13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7_U14"/>
    <x v="0"/>
    <x v="7"/>
    <x v="0"/>
    <s v="17-SC-DCS-001/O1010007/ 17-MC-DCS-006"/>
    <s v="DB37-*m"/>
    <x v="0"/>
    <x v="0"/>
    <n v="0"/>
    <s v="BP011"/>
    <x v="7"/>
    <n v="8"/>
    <n v="14"/>
    <x v="0"/>
    <n v="16"/>
    <s v="DCS AMMONIA-UTILITIES"/>
    <m/>
    <m/>
    <m/>
    <s v="O1010007"/>
    <n v="14"/>
    <m/>
    <s v=""/>
    <m/>
    <s v=""/>
    <s v=""/>
    <s v=""/>
    <m/>
    <s v="O1010007:14A/_x000a_O1010007_U14:5"/>
    <s v="O1010007:14C/_x000a_O1010007_U14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7_U15"/>
    <x v="0"/>
    <x v="7"/>
    <x v="0"/>
    <s v="17-SC-DCS-001/O1010007/ 17-MC-DCS-006"/>
    <s v="DB37-*m"/>
    <x v="0"/>
    <x v="0"/>
    <n v="0"/>
    <s v="BP011"/>
    <x v="7"/>
    <n v="8"/>
    <n v="15"/>
    <x v="0"/>
    <n v="16"/>
    <s v="DCS AMMONIA-UTILITIES"/>
    <m/>
    <m/>
    <m/>
    <s v="O1010007"/>
    <n v="15"/>
    <m/>
    <s v=""/>
    <m/>
    <s v=""/>
    <s v=""/>
    <s v=""/>
    <m/>
    <s v="O1010007:15A/_x000a_O1010007_U15:5"/>
    <s v="O1010007:15C/_x000a_O1010007_U15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7_U16"/>
    <x v="0"/>
    <x v="7"/>
    <x v="0"/>
    <s v="17-SC-DCS-001/O1010007/ 17-MC-DCS-006"/>
    <s v="DB37-*m"/>
    <x v="0"/>
    <x v="0"/>
    <n v="0"/>
    <s v="BP011"/>
    <x v="7"/>
    <n v="8"/>
    <n v="16"/>
    <x v="0"/>
    <n v="16"/>
    <s v="DCS AMMONIA-UTILITIES"/>
    <m/>
    <m/>
    <m/>
    <s v="O1010007"/>
    <n v="16"/>
    <m/>
    <s v=""/>
    <m/>
    <s v=""/>
    <s v=""/>
    <s v=""/>
    <m/>
    <s v="O1010007:16A/_x000a_O1010007_U16:5"/>
    <s v="O1010007:16C/_x000a_O1010007_U16:6"/>
    <m/>
    <s v=""/>
    <s v=""/>
  </r>
  <r>
    <s v="01"/>
    <m/>
    <x v="0"/>
    <s v="17-T -100765"/>
    <s v="17TE100765A"/>
    <s v="10"/>
    <s v="MOTOR WINDING &quot;U&quot; TEMPERATURE"/>
    <s v="ТЕМП ОБМОТ U ДВИГАТЕЛЯ 17-KM-101"/>
    <s v="Temperature Element - RTD"/>
    <s v="4124-GP-VD-BD17917K101004_SH.3"/>
    <x v="2"/>
    <x v="2"/>
    <m/>
    <s v="17-C-RD-N-002FL10-K101"/>
    <s v="06 Triad"/>
    <s v="Tr.01"/>
    <x v="0"/>
    <s v="TS-Q-07"/>
    <n v="1"/>
    <n v="2"/>
    <n v="3"/>
    <s v="18"/>
    <s v="AVK 2,5 A, AVK 2,5 A, AVK 2,5 A"/>
    <s v="O1010008_U1"/>
    <x v="1"/>
    <x v="8"/>
    <x v="0"/>
    <s v="17-SC-DCS-001/O1010008/ 17-MC-DCS-006"/>
    <s v="DB37-*m"/>
    <x v="0"/>
    <x v="0"/>
    <n v="0"/>
    <s v="BP011"/>
    <x v="8"/>
    <n v="9"/>
    <n v="1"/>
    <x v="0"/>
    <n v="16"/>
    <s v="DCS AMMONIA-UTILITIES"/>
    <m/>
    <m/>
    <m/>
    <s v="O1010008"/>
    <n v="1"/>
    <m/>
    <s v=""/>
    <s v="10-Combined Bldgn-N2 plant, Demi water"/>
    <s v="TS-Q-07:1/_x000a_O1010008_U1:1"/>
    <s v="TS-Q-07:2/_x000a_O1010008_U1:3"/>
    <s v="TS-Q-07:3/_x000a_O1010008_U1:4"/>
    <m/>
    <s v="O1010008:1A/_x000a_O1010008_U1:5"/>
    <s v="O1010008:1C/_x000a_O1010008_U1:6"/>
    <m/>
    <s v=""/>
    <s v=""/>
  </r>
  <r>
    <s v="01"/>
    <m/>
    <x v="0"/>
    <s v="17-T -100764"/>
    <s v="17TE100764A"/>
    <s v="10"/>
    <s v="MOTOR WINDING &quot;V&quot; TEMPERATURE"/>
    <s v="ТЕМП ОБМОТ V ДВИГАТЕЛЯ 17-KM-101"/>
    <s v="Temperature Element - RTD"/>
    <s v="4124-GP-VD-BD17917K101004_SH.3"/>
    <x v="2"/>
    <x v="2"/>
    <m/>
    <s v="17-C-RD-N-002FL10-K101"/>
    <s v="06 Triad"/>
    <s v="Tr.02"/>
    <x v="0"/>
    <s v="TS-Q-07"/>
    <n v="4"/>
    <n v="5"/>
    <n v="6"/>
    <s v="18"/>
    <s v="AVK 2,5 A, AVK 2,5 A, AVK 2,5 A"/>
    <s v="O1010008_U2"/>
    <x v="1"/>
    <x v="8"/>
    <x v="0"/>
    <s v="17-SC-DCS-001/O1010008/ 17-MC-DCS-006"/>
    <s v="DB37-*m"/>
    <x v="0"/>
    <x v="0"/>
    <n v="0"/>
    <s v="BP011"/>
    <x v="8"/>
    <n v="9"/>
    <n v="2"/>
    <x v="0"/>
    <n v="16"/>
    <s v="DCS AMMONIA-UTILITIES"/>
    <m/>
    <m/>
    <m/>
    <s v="O1010008"/>
    <n v="2"/>
    <m/>
    <s v=""/>
    <s v="10-Combined Bldgn-N2 plant, Demi water"/>
    <s v="TS-Q-07:4/_x000a_O1010008_U2:1"/>
    <s v="TS-Q-07:5/_x000a_O1010008_U2:3"/>
    <s v="TS-Q-07:6/_x000a_O1010008_U2:4"/>
    <m/>
    <s v="O1010008:2A/_x000a_O1010008_U2:5"/>
    <s v="O1010008:2C/_x000a_O1010008_U2:6"/>
    <m/>
    <s v=""/>
    <s v=""/>
  </r>
  <r>
    <s v="01"/>
    <m/>
    <x v="0"/>
    <s v="17-T -100763"/>
    <s v="17TE100763A"/>
    <s v="10"/>
    <s v="MOTOR WINDING &quot;W&quot; TEMPERATURE"/>
    <s v="ТЕМП ОБМОТ W ДВИГАТЕЛЯ 17-KM-101"/>
    <s v="Temperature Element - RTD"/>
    <s v="4124-GP-VD-BD17917K101004_SH.3"/>
    <x v="2"/>
    <x v="2"/>
    <m/>
    <s v="17-C-RD-N-002FL10-K101"/>
    <s v="06 Triad"/>
    <s v="Tr.03"/>
    <x v="0"/>
    <s v="TS-Q-07"/>
    <n v="7"/>
    <n v="8"/>
    <n v="9"/>
    <s v="18"/>
    <s v="AVK 2,5 A, AVK 2,5 A, AVK 2,5 A"/>
    <s v="O1010008_U3"/>
    <x v="1"/>
    <x v="8"/>
    <x v="0"/>
    <s v="17-SC-DCS-001/O1010008/ 17-MC-DCS-006"/>
    <s v="DB37-*m"/>
    <x v="0"/>
    <x v="0"/>
    <n v="0"/>
    <s v="BP011"/>
    <x v="8"/>
    <n v="9"/>
    <n v="3"/>
    <x v="0"/>
    <n v="16"/>
    <s v="DCS AMMONIA-UTILITIES"/>
    <m/>
    <m/>
    <m/>
    <s v="O1010008"/>
    <n v="3"/>
    <m/>
    <s v=""/>
    <s v="10-Combined Bldgn-N2 plant, Demi water"/>
    <s v="TS-Q-07:7/_x000a_O1010008_U3:1"/>
    <s v="TS-Q-07:8/_x000a_O1010008_U3:3"/>
    <s v="TS-Q-07:9/_x000a_O1010008_U3:4"/>
    <m/>
    <s v="O1010008:3A/_x000a_O1010008_U3:5"/>
    <s v="O1010008:3C/_x000a_O1010008_U3:6"/>
    <m/>
    <s v=""/>
    <s v=""/>
  </r>
  <r>
    <s v="01"/>
    <m/>
    <x v="0"/>
    <s v="17-T -100766"/>
    <s v="17TE100766"/>
    <s v="10"/>
    <s v="MOTOR DE BEARING TEMPERATURE"/>
    <s v="Темп. подш. мотора 17-KM-101 DE"/>
    <s v="Temperature Element - RTD"/>
    <s v="4124-GP-VD-BD17917K101004_SH.3"/>
    <x v="2"/>
    <x v="2"/>
    <m/>
    <s v="17-C-RD-N-002FL10-K101"/>
    <s v="06 Triad"/>
    <s v="Tr.04"/>
    <x v="0"/>
    <s v="TS-Q-07"/>
    <n v="10"/>
    <n v="11"/>
    <n v="12"/>
    <s v="18"/>
    <s v="AVK 2,5 A, AVK 2,5 A, AVK 2,5 A"/>
    <s v="O1010008_U4"/>
    <x v="1"/>
    <x v="8"/>
    <x v="0"/>
    <s v="17-SC-DCS-001/O1010008/ 17-MC-DCS-006"/>
    <s v="DB37-*m"/>
    <x v="0"/>
    <x v="0"/>
    <n v="0"/>
    <s v="BP011"/>
    <x v="8"/>
    <n v="9"/>
    <n v="4"/>
    <x v="0"/>
    <n v="16"/>
    <s v="DCS AMMONIA-UTILITIES"/>
    <m/>
    <m/>
    <m/>
    <s v="O1010008"/>
    <n v="4"/>
    <m/>
    <s v=""/>
    <s v="10-Combined Bldgn-N2 plant, Demi water"/>
    <s v="TS-Q-07:10/_x000a_O1010008_U4:1"/>
    <s v="TS-Q-07:11/_x000a_O1010008_U4:3"/>
    <s v="TS-Q-07:12/_x000a_O1010008_U4:4"/>
    <m/>
    <s v="O1010008:4A/_x000a_O1010008_U4:5"/>
    <s v="O1010008:4C/_x000a_O1010008_U4:6"/>
    <m/>
    <s v=""/>
    <s v=""/>
  </r>
  <r>
    <s v="01"/>
    <m/>
    <x v="0"/>
    <s v="17-T -100717"/>
    <s v="17TE100717"/>
    <s v="10"/>
    <s v="MOTOR NDE BEARING TEMPERATURE"/>
    <s v="Темп. подш. мотора 17-KM-101 NDE"/>
    <s v="Temperature Element - RTD"/>
    <s v="4124-GP-VD-BD17917K101004_SH.3"/>
    <x v="2"/>
    <x v="2"/>
    <m/>
    <s v="17-C-RD-N-002FL10-K101"/>
    <s v="06 Triad"/>
    <s v="Tr.05"/>
    <x v="0"/>
    <s v="TS-Q-07"/>
    <n v="13"/>
    <n v="14"/>
    <n v="15"/>
    <s v="18"/>
    <s v="AVK 2,5 A, AVK 2,5 A, AVK 2,5 A"/>
    <s v="O1010008_U5"/>
    <x v="1"/>
    <x v="8"/>
    <x v="0"/>
    <s v="17-SC-DCS-001/O1010008/ 17-MC-DCS-006"/>
    <s v="DB37-*m"/>
    <x v="0"/>
    <x v="0"/>
    <n v="0"/>
    <s v="BP011"/>
    <x v="8"/>
    <n v="9"/>
    <n v="5"/>
    <x v="0"/>
    <n v="16"/>
    <s v="DCS AMMONIA-UTILITIES"/>
    <m/>
    <m/>
    <m/>
    <s v="O1010008"/>
    <n v="5"/>
    <m/>
    <s v=""/>
    <s v="10-Combined Bldgn-N2 plant, Demi water"/>
    <s v="TS-Q-07:13/_x000a_O1010008_U5:1"/>
    <s v="TS-Q-07:14/_x000a_O1010008_U5:3"/>
    <s v="TS-Q-07:15/_x000a_O1010008_U5:4"/>
    <m/>
    <s v="O1010008:5A/_x000a_O1010008_U5:5"/>
    <s v="O1010008:5C/_x000a_O1010008_U5:6"/>
    <m/>
    <s v=""/>
    <s v=""/>
  </r>
  <r>
    <s v="01"/>
    <m/>
    <x v="1"/>
    <m/>
    <s v="Резерв"/>
    <m/>
    <m/>
    <s v="резерв"/>
    <m/>
    <m/>
    <x v="2"/>
    <x v="2"/>
    <m/>
    <m/>
    <m/>
    <m/>
    <x v="0"/>
    <m/>
    <m/>
    <m/>
    <m/>
    <s v=""/>
    <s v="AVK 2,5 A, AVK 2,5 A, AVK 2,5 A"/>
    <s v="O1010008_U6"/>
    <x v="1"/>
    <x v="8"/>
    <x v="0"/>
    <s v="17-SC-DCS-001/O1010008/ 17-MC-DCS-006"/>
    <s v="DB37-*m"/>
    <x v="0"/>
    <x v="0"/>
    <n v="0"/>
    <s v="BP011"/>
    <x v="8"/>
    <n v="9"/>
    <n v="6"/>
    <x v="0"/>
    <n v="16"/>
    <s v="DCS AMMONIA-UTILITIES"/>
    <m/>
    <m/>
    <m/>
    <s v="O1010008"/>
    <n v="6"/>
    <m/>
    <s v=""/>
    <m/>
    <s v=""/>
    <s v=""/>
    <s v=""/>
    <m/>
    <s v="O1010008:6A/_x000a_O1010008_U6:5"/>
    <s v="O1010008:6C/_x000a_O1010008_U6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7"/>
    <x v="0"/>
    <x v="8"/>
    <x v="0"/>
    <s v="17-SC-DCS-001/O1010008/ 17-MC-DCS-006"/>
    <s v="DB37-*m"/>
    <x v="0"/>
    <x v="0"/>
    <n v="0"/>
    <s v="BP011"/>
    <x v="8"/>
    <n v="9"/>
    <n v="7"/>
    <x v="0"/>
    <n v="16"/>
    <s v="DCS AMMONIA-UTILITIES"/>
    <m/>
    <m/>
    <m/>
    <s v="O1010008"/>
    <n v="7"/>
    <m/>
    <s v=""/>
    <m/>
    <s v=""/>
    <s v=""/>
    <s v=""/>
    <m/>
    <s v="O1010008:7A/_x000a_O1010008_U7:5"/>
    <s v="O1010008:7C/_x000a_O1010008_U7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8"/>
    <x v="0"/>
    <x v="8"/>
    <x v="0"/>
    <s v="17-SC-DCS-001/O1010008/ 17-MC-DCS-006"/>
    <s v="DB37-*m"/>
    <x v="0"/>
    <x v="0"/>
    <n v="0"/>
    <s v="BP011"/>
    <x v="8"/>
    <n v="9"/>
    <n v="8"/>
    <x v="0"/>
    <n v="16"/>
    <s v="DCS AMMONIA-UTILITIES"/>
    <m/>
    <m/>
    <m/>
    <s v="O1010008"/>
    <n v="8"/>
    <m/>
    <s v=""/>
    <m/>
    <s v=""/>
    <s v=""/>
    <s v=""/>
    <m/>
    <s v="O1010008:8A/_x000a_O1010008_U8:5"/>
    <s v="O1010008:8C/_x000a_O1010008_U8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9"/>
    <x v="0"/>
    <x v="8"/>
    <x v="0"/>
    <s v="17-SC-DCS-001/O1010008/ 17-MC-DCS-006"/>
    <s v="DB37-*m"/>
    <x v="0"/>
    <x v="0"/>
    <n v="0"/>
    <s v="BP011"/>
    <x v="8"/>
    <n v="9"/>
    <n v="9"/>
    <x v="0"/>
    <n v="16"/>
    <s v="DCS AMMONIA-UTILITIES"/>
    <m/>
    <m/>
    <m/>
    <s v="O1010008"/>
    <n v="9"/>
    <m/>
    <s v=""/>
    <m/>
    <s v=""/>
    <s v=""/>
    <s v=""/>
    <m/>
    <s v="O1010008:9A/_x000a_O1010008_U9:5"/>
    <s v="O1010008:9C/_x000a_O1010008_U9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0"/>
    <x v="0"/>
    <x v="8"/>
    <x v="0"/>
    <s v="17-SC-DCS-001/O1010008/ 17-MC-DCS-006"/>
    <s v="DB37-*m"/>
    <x v="0"/>
    <x v="0"/>
    <n v="0"/>
    <s v="BP011"/>
    <x v="8"/>
    <n v="9"/>
    <n v="10"/>
    <x v="0"/>
    <n v="16"/>
    <s v="DCS AMMONIA-UTILITIES"/>
    <m/>
    <m/>
    <m/>
    <s v="O1010008"/>
    <n v="10"/>
    <m/>
    <s v=""/>
    <m/>
    <s v=""/>
    <s v=""/>
    <s v=""/>
    <m/>
    <s v="O1010008:10A/_x000a_O1010008_U10:5"/>
    <s v="O1010008:10C/_x000a_O1010008_U10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1"/>
    <x v="0"/>
    <x v="8"/>
    <x v="0"/>
    <s v="17-SC-DCS-001/O1010008/ 17-MC-DCS-006"/>
    <s v="DB37-*m"/>
    <x v="0"/>
    <x v="0"/>
    <n v="0"/>
    <s v="BP011"/>
    <x v="8"/>
    <n v="9"/>
    <n v="11"/>
    <x v="0"/>
    <n v="16"/>
    <s v="DCS AMMONIA-UTILITIES"/>
    <m/>
    <m/>
    <m/>
    <s v="O1010008"/>
    <n v="11"/>
    <m/>
    <s v=""/>
    <m/>
    <s v=""/>
    <s v=""/>
    <s v=""/>
    <m/>
    <s v="O1010008:11A/_x000a_O1010008_U11:5"/>
    <s v="O1010008:11C/_x000a_O1010008_U11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2"/>
    <x v="0"/>
    <x v="8"/>
    <x v="0"/>
    <s v="17-SC-DCS-001/O1010008/ 17-MC-DCS-006"/>
    <s v="DB37-*m"/>
    <x v="0"/>
    <x v="0"/>
    <n v="0"/>
    <s v="BP011"/>
    <x v="8"/>
    <n v="9"/>
    <n v="12"/>
    <x v="0"/>
    <n v="16"/>
    <s v="DCS AMMONIA-UTILITIES"/>
    <m/>
    <m/>
    <m/>
    <s v="O1010008"/>
    <n v="12"/>
    <m/>
    <s v=""/>
    <m/>
    <s v=""/>
    <s v=""/>
    <s v=""/>
    <m/>
    <s v="O1010008:12A/_x000a_O1010008_U12:5"/>
    <s v="O1010008:12C/_x000a_O1010008_U12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3"/>
    <x v="0"/>
    <x v="8"/>
    <x v="0"/>
    <s v="17-SC-DCS-001/O1010008/ 17-MC-DCS-006"/>
    <s v="DB37-*m"/>
    <x v="0"/>
    <x v="0"/>
    <n v="0"/>
    <s v="BP011"/>
    <x v="8"/>
    <n v="9"/>
    <n v="13"/>
    <x v="0"/>
    <n v="16"/>
    <s v="DCS AMMONIA-UTILITIES"/>
    <m/>
    <m/>
    <m/>
    <s v="O1010008"/>
    <n v="13"/>
    <m/>
    <s v=""/>
    <m/>
    <s v=""/>
    <s v=""/>
    <s v=""/>
    <m/>
    <s v="O1010008:13A/_x000a_O1010008_U13:5"/>
    <s v="O1010008:13C/_x000a_O1010008_U13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4"/>
    <x v="0"/>
    <x v="8"/>
    <x v="0"/>
    <s v="17-SC-DCS-001/O1010008/ 17-MC-DCS-006"/>
    <s v="DB37-*m"/>
    <x v="0"/>
    <x v="0"/>
    <n v="0"/>
    <s v="BP011"/>
    <x v="8"/>
    <n v="9"/>
    <n v="14"/>
    <x v="0"/>
    <n v="16"/>
    <s v="DCS AMMONIA-UTILITIES"/>
    <m/>
    <m/>
    <m/>
    <s v="O1010008"/>
    <n v="14"/>
    <m/>
    <s v=""/>
    <m/>
    <s v=""/>
    <s v=""/>
    <s v=""/>
    <m/>
    <s v="O1010008:14A/_x000a_O1010008_U14:5"/>
    <s v="O1010008:14C/_x000a_O1010008_U14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5"/>
    <x v="0"/>
    <x v="8"/>
    <x v="0"/>
    <s v="17-SC-DCS-001/O1010008/ 17-MC-DCS-006"/>
    <s v="DB37-*m"/>
    <x v="0"/>
    <x v="0"/>
    <n v="0"/>
    <s v="BP011"/>
    <x v="8"/>
    <n v="9"/>
    <n v="15"/>
    <x v="0"/>
    <n v="16"/>
    <s v="DCS AMMONIA-UTILITIES"/>
    <m/>
    <m/>
    <m/>
    <s v="O1010008"/>
    <n v="15"/>
    <m/>
    <s v=""/>
    <m/>
    <s v=""/>
    <s v=""/>
    <s v=""/>
    <m/>
    <s v="O1010008:15A/_x000a_O1010008_U15:5"/>
    <s v="O1010008:15C/_x000a_O1010008_U15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0008_U16"/>
    <x v="0"/>
    <x v="8"/>
    <x v="0"/>
    <s v="17-SC-DCS-001/O1010008/ 17-MC-DCS-006"/>
    <s v="DB37-*m"/>
    <x v="0"/>
    <x v="0"/>
    <n v="0"/>
    <s v="BP011"/>
    <x v="8"/>
    <n v="9"/>
    <n v="16"/>
    <x v="0"/>
    <n v="16"/>
    <s v="DCS AMMONIA-UTILITIES"/>
    <m/>
    <m/>
    <m/>
    <s v="O1010008"/>
    <n v="16"/>
    <m/>
    <s v=""/>
    <m/>
    <s v=""/>
    <s v=""/>
    <s v=""/>
    <m/>
    <s v="O1010008:16A/_x000a_O1010008_U16:5"/>
    <s v="O1010008:16C/_x000a_O1010008_U16:6"/>
    <m/>
    <s v=""/>
    <s v=""/>
  </r>
  <r>
    <s v="01"/>
    <m/>
    <x v="0"/>
    <s v="17-F -10001"/>
    <s v="17FT10001"/>
    <s v="10"/>
    <s v="From 17-V-106 to N2 network"/>
    <s v="АЗОТ ИЗ 17-V-106 В СЕТЬ"/>
    <s v="Vortex Flow Transmitter"/>
    <s v="4124-XZ-DM-21710001"/>
    <x v="0"/>
    <x v="0"/>
    <m/>
    <s v="17-C-AD-N-002FL10"/>
    <s v="24 Pair"/>
    <s v="Pr.01"/>
    <x v="1"/>
    <s v="TS-P-01"/>
    <n v="1"/>
    <n v="2"/>
    <s v=""/>
    <s v="48"/>
    <s v="AVK 2,5 A, AVK 2,5 A"/>
    <s v="O1010009_U1"/>
    <x v="0"/>
    <x v="9"/>
    <x v="0"/>
    <s v="17-SC-DCS-001/O1010009/ 17-MC-DCS-008"/>
    <s v="DB37-*m"/>
    <x v="0"/>
    <x v="0"/>
    <n v="0"/>
    <s v="BP011"/>
    <x v="9"/>
    <n v="10"/>
    <n v="1"/>
    <x v="0"/>
    <n v="16"/>
    <s v="DCS AMMONIA-UTILITIES"/>
    <m/>
    <m/>
    <m/>
    <s v="O1010009"/>
    <n v="1"/>
    <m/>
    <s v=""/>
    <s v="10-Combined Bldgn-N2 plant, Demi water"/>
    <s v="TS-P-01:1/_x000a_O1010009_U1:3"/>
    <s v="TS-P-01:2/_x000a_O1010009_U1:4"/>
    <s v=""/>
    <m/>
    <s v="O1010009:1A/_x000a_O1010009_U1:5"/>
    <s v="O1010009:1C/_x000a_O1010009_U1:6"/>
    <m/>
    <s v=""/>
    <s v=""/>
  </r>
  <r>
    <s v="01"/>
    <m/>
    <x v="0"/>
    <s v="17-P -10002"/>
    <s v="17PT10002"/>
    <s v="10"/>
    <s v="17-V-106 Vessel"/>
    <s v="РЕСИВЕР АЗОТА 17-V-106"/>
    <s v="Pressure Transmitter"/>
    <s v="4124-XZ-DM-21710001"/>
    <x v="0"/>
    <x v="0"/>
    <m/>
    <s v="17-C-AD-N-002FL10"/>
    <s v="24 Pair"/>
    <s v="Pr.04"/>
    <x v="1"/>
    <s v="TS-P-01"/>
    <n v="7"/>
    <n v="8"/>
    <s v=""/>
    <s v="48"/>
    <s v="AVK 2,5 A, AVK 2,5 A"/>
    <s v="O1010009_U2"/>
    <x v="0"/>
    <x v="9"/>
    <x v="0"/>
    <s v="17-SC-DCS-001/O1010009/ 17-MC-DCS-008"/>
    <s v="DB37-*m"/>
    <x v="0"/>
    <x v="0"/>
    <n v="0"/>
    <s v="BP011"/>
    <x v="9"/>
    <n v="10"/>
    <n v="2"/>
    <x v="0"/>
    <n v="16"/>
    <s v="DCS AMMONIA-UTILITIES"/>
    <m/>
    <m/>
    <m/>
    <s v="O1010009"/>
    <n v="2"/>
    <m/>
    <s v=""/>
    <s v="10-Combined Bldgn-N2 plant, Demi water"/>
    <s v="TS-P-01:7/_x000a_O1010009_U2:3"/>
    <s v="TS-P-01:8/_x000a_O1010009_U2:4"/>
    <s v=""/>
    <m/>
    <s v="O1010009:2A/_x000a_O1010009_U2:5"/>
    <s v="O1010009:2C/_x000a_O1010009_U2:6"/>
    <m/>
    <s v=""/>
    <s v=""/>
  </r>
  <r>
    <s v="01"/>
    <m/>
    <x v="0"/>
    <s v="17-P -10008"/>
    <s v="17PT10008"/>
    <s v="10"/>
    <s v="From 17-V-106 to N2 network"/>
    <s v="АЗОТ ИЗ 17-V-106 СЕТЬ"/>
    <s v="Pressure Transmitter"/>
    <s v="4124-XZ-DM-21710001"/>
    <x v="0"/>
    <x v="0"/>
    <m/>
    <s v="17-C-AD-N-002FL10"/>
    <s v="24 Pair"/>
    <s v="Pr.05"/>
    <x v="1"/>
    <s v="TS-P-01"/>
    <n v="9"/>
    <n v="10"/>
    <s v=""/>
    <s v="48"/>
    <s v="AVK 2,5 A, AVK 2,5 A"/>
    <s v="O1010009_U3"/>
    <x v="0"/>
    <x v="9"/>
    <x v="0"/>
    <s v="17-SC-DCS-001/O1010009/ 17-MC-DCS-008"/>
    <s v="DB37-*m"/>
    <x v="0"/>
    <x v="0"/>
    <n v="0"/>
    <s v="BP011"/>
    <x v="9"/>
    <n v="10"/>
    <n v="3"/>
    <x v="0"/>
    <n v="16"/>
    <s v="DCS AMMONIA-UTILITIES"/>
    <m/>
    <m/>
    <m/>
    <s v="O1010009"/>
    <n v="3"/>
    <m/>
    <s v=""/>
    <s v="10-Combined Bldgn-N2 plant, Demi water"/>
    <s v="TS-P-01:9/_x000a_O1010009_U3:3"/>
    <s v="TS-P-01:10/_x000a_O1010009_U3:4"/>
    <s v=""/>
    <m/>
    <s v="O1010009:3A/_x000a_O1010009_U3:5"/>
    <s v="O1010009:3C/_x000a_O1010009_U3:6"/>
    <m/>
    <s v=""/>
    <s v=""/>
  </r>
  <r>
    <s v="01"/>
    <m/>
    <x v="0"/>
    <s v="17-P -10011"/>
    <s v="17PT10011"/>
    <s v="10"/>
    <s v="17-V-103 Vessel"/>
    <s v="РЕСИВЕР АЗОТА 17-V-103"/>
    <s v="Pressure Transmitter"/>
    <s v="4124-XZ-DM-21710001"/>
    <x v="0"/>
    <x v="0"/>
    <m/>
    <s v="17-C-AD-N-002FL10"/>
    <s v="24 Pair"/>
    <s v="Pr.06"/>
    <x v="1"/>
    <s v="TS-P-01"/>
    <n v="11"/>
    <n v="12"/>
    <s v=""/>
    <s v="48"/>
    <s v="AVK 2,5 A, AVK 2,5 A"/>
    <s v="O1010009_U4"/>
    <x v="0"/>
    <x v="9"/>
    <x v="0"/>
    <s v="17-SC-DCS-001/O1010009/ 17-MC-DCS-008"/>
    <s v="DB37-*m"/>
    <x v="0"/>
    <x v="0"/>
    <n v="0"/>
    <s v="BP011"/>
    <x v="9"/>
    <n v="10"/>
    <n v="4"/>
    <x v="0"/>
    <n v="16"/>
    <s v="DCS AMMONIA-UTILITIES"/>
    <m/>
    <m/>
    <m/>
    <s v="O1010009"/>
    <n v="4"/>
    <m/>
    <s v=""/>
    <s v="10-Combined Bldgn-N2 plant, Demi water"/>
    <s v="TS-P-01:11/_x000a_O1010009_U4:3"/>
    <s v="TS-P-01:12/_x000a_O1010009_U4:4"/>
    <s v=""/>
    <m/>
    <s v="O1010009:4A/_x000a_O1010009_U4:5"/>
    <s v="O1010009:4C/_x000a_O1010009_U4:6"/>
    <m/>
    <s v=""/>
    <s v=""/>
  </r>
  <r>
    <s v="01"/>
    <m/>
    <x v="0"/>
    <s v="17-T -10003"/>
    <s v="17TT10003"/>
    <s v="10"/>
    <s v="From 17-V-106 to N2 network"/>
    <s v="АЗОТ ИЗ 17-V-106 В СЕТЬ"/>
    <s v="Temperature Transmitter - Head Mounted"/>
    <s v="4124-XZ-DM-21710001"/>
    <x v="0"/>
    <x v="0"/>
    <m/>
    <s v="17-C-AD-N-002FL10"/>
    <s v="24 Pair"/>
    <s v="Pr.09"/>
    <x v="1"/>
    <s v="TS-P-01"/>
    <n v="17"/>
    <n v="18"/>
    <s v=""/>
    <s v="48"/>
    <s v="AVK 2,5 A, AVK 2,5 A"/>
    <s v="O1010009_U5"/>
    <x v="0"/>
    <x v="9"/>
    <x v="0"/>
    <s v="17-SC-DCS-001/O1010009/ 17-MC-DCS-008"/>
    <s v="DB37-*m"/>
    <x v="0"/>
    <x v="0"/>
    <n v="0"/>
    <s v="BP011"/>
    <x v="9"/>
    <n v="10"/>
    <n v="5"/>
    <x v="0"/>
    <n v="16"/>
    <s v="DCS AMMONIA-UTILITIES"/>
    <m/>
    <m/>
    <m/>
    <s v="O1010009"/>
    <n v="5"/>
    <m/>
    <s v=""/>
    <s v="10-Combined Bldgn-N2 plant, Demi water"/>
    <s v="TS-P-01:17/_x000a_O1010009_U5:3"/>
    <s v="TS-P-01:18/_x000a_O1010009_U5:4"/>
    <s v=""/>
    <m/>
    <s v="O1010009:5A/_x000a_O1010009_U5:5"/>
    <s v="O1010009:5C/_x000a_O1010009_U5:6"/>
    <m/>
    <s v=""/>
    <s v=""/>
  </r>
  <r>
    <s v="01"/>
    <m/>
    <x v="0"/>
    <s v="17-T -10008"/>
    <s v="17TT10008"/>
    <s v="10"/>
    <s v="LP Steam to Header"/>
    <s v="LS АЗОТНОЙ УСТАНОВКИ В КОЛЛЕКТОР"/>
    <s v="Temperature Transmitter - Head Mounted"/>
    <s v="4124-XZ-DM-21710000"/>
    <x v="0"/>
    <x v="0"/>
    <m/>
    <s v="17-C-AD-N-002FL10"/>
    <s v="24 Pair"/>
    <s v="Pr.11"/>
    <x v="1"/>
    <s v="TS-P-01"/>
    <n v="21"/>
    <n v="22"/>
    <s v=""/>
    <s v="48"/>
    <s v="AVK 2,5 A, AVK 2,5 A"/>
    <s v="O1010009_U6"/>
    <x v="0"/>
    <x v="9"/>
    <x v="0"/>
    <s v="17-SC-DCS-001/O1010009/ 17-MC-DCS-008"/>
    <s v="DB37-*m"/>
    <x v="0"/>
    <x v="0"/>
    <n v="0"/>
    <s v="BP011"/>
    <x v="9"/>
    <n v="10"/>
    <n v="6"/>
    <x v="0"/>
    <n v="16"/>
    <s v="DCS AMMONIA-UTILITIES"/>
    <m/>
    <m/>
    <m/>
    <s v="O1010009"/>
    <n v="6"/>
    <m/>
    <s v=""/>
    <s v="10-Combined Bldgn-N2 plant, Demi water"/>
    <s v="TS-P-01:21/_x000a_O1010009_U6:3"/>
    <s v="TS-P-01:22/_x000a_O1010009_U6:4"/>
    <s v=""/>
    <m/>
    <s v="O1010009:6A/_x000a_O1010009_U6:5"/>
    <s v="O1010009:6C/_x000a_O1010009_U6:6"/>
    <m/>
    <s v=""/>
    <s v=""/>
  </r>
  <r>
    <s v="01"/>
    <m/>
    <x v="0"/>
    <s v="17-T -10011"/>
    <s v="17TT10011"/>
    <s v="10"/>
    <s v="From 17-V-106 to N2 network"/>
    <s v="АЗОТ НД НА ГРАНИЦЫ УСТАНОВКИ"/>
    <s v="Temperature Transmitter - Head Mounted"/>
    <s v="4124-XZ-DM-21710001"/>
    <x v="0"/>
    <x v="0"/>
    <m/>
    <s v="17-C-AD-N-002FL10"/>
    <s v="24 Pair"/>
    <s v="Pr.12"/>
    <x v="1"/>
    <s v="TS-P-01"/>
    <n v="23"/>
    <n v="24"/>
    <s v=""/>
    <s v="48"/>
    <s v="AVK 2,5 A, AVK 2,5 A"/>
    <s v="O1010009_U7"/>
    <x v="0"/>
    <x v="9"/>
    <x v="0"/>
    <s v="17-SC-DCS-001/O1010009/ 17-MC-DCS-008"/>
    <s v="DB37-*m"/>
    <x v="0"/>
    <x v="0"/>
    <n v="0"/>
    <s v="BP011"/>
    <x v="9"/>
    <n v="10"/>
    <n v="7"/>
    <x v="0"/>
    <n v="16"/>
    <s v="DCS AMMONIA-UTILITIES"/>
    <m/>
    <m/>
    <m/>
    <s v="O1010009"/>
    <n v="7"/>
    <m/>
    <s v=""/>
    <s v="10-Combined Bldgn-N2 plant, Demi water"/>
    <s v="TS-P-01:23/_x000a_O1010009_U7:3"/>
    <s v="TS-P-01:24/_x000a_O1010009_U7:4"/>
    <s v=""/>
    <m/>
    <s v="O1010009:7A/_x000a_O1010009_U7:5"/>
    <s v="O1010009:7C/_x000a_O1010009_U7:6"/>
    <m/>
    <s v=""/>
    <s v=""/>
  </r>
  <r>
    <s v="01"/>
    <m/>
    <x v="0"/>
    <s v="17-P -113522"/>
    <s v="17PT113522"/>
    <s v="11"/>
    <s v="AIR DUCT PRESSURE"/>
    <s v="Воздух на горение котла"/>
    <s v="Pressure Transmitter"/>
    <s v="4124-FB-VD-BD00317L11111303"/>
    <x v="0"/>
    <x v="0"/>
    <m/>
    <s v="17-C-AD-N-002FL11-L111"/>
    <s v="24 Pair"/>
    <s v="Pr.02"/>
    <x v="1"/>
    <s v="TS-P-02"/>
    <n v="3"/>
    <n v="4"/>
    <s v=""/>
    <s v="48"/>
    <s v="AVK 2,5 A, AVK 2,5 A"/>
    <s v="O1010009_U8"/>
    <x v="0"/>
    <x v="9"/>
    <x v="0"/>
    <s v="17-SC-DCS-001/O1010009/ 17-MC-DCS-008"/>
    <s v="DB37-*m"/>
    <x v="0"/>
    <x v="0"/>
    <n v="0"/>
    <s v="BP011"/>
    <x v="9"/>
    <n v="10"/>
    <n v="8"/>
    <x v="0"/>
    <n v="16"/>
    <s v="DCS AMMONIA-UTILITIES"/>
    <m/>
    <m/>
    <m/>
    <s v="O1010009"/>
    <n v="8"/>
    <m/>
    <s v=""/>
    <s v="11-Auxiliary Boiler Area"/>
    <s v="TS-P-02:3/_x000a_O1010009_U8:3"/>
    <s v="TS-P-02:4/_x000a_O1010009_U8:4"/>
    <s v=""/>
    <m/>
    <s v="O1010009:8A/_x000a_O1010009_U8:5"/>
    <s v="O1010009:8C/_x000a_O1010009_U8:6"/>
    <m/>
    <s v=""/>
    <s v=""/>
  </r>
  <r>
    <s v="01"/>
    <m/>
    <x v="0"/>
    <s v="17-P -113526"/>
    <s v="17PT113526"/>
    <s v="11"/>
    <s v="CASING PRESSURE U/S ECO"/>
    <s v="ДАВЛЕНИЕ В КОНВЕКЦ ЗОНЕ КОТЛА"/>
    <s v="Pressure Transmitter"/>
    <s v="4124-FB-VD-BD00317L11111303"/>
    <x v="0"/>
    <x v="0"/>
    <m/>
    <s v="17-C-AD-N-002FL11-L111"/>
    <s v="24 Pair"/>
    <s v="Pr.03"/>
    <x v="1"/>
    <s v="TS-P-02"/>
    <n v="5"/>
    <n v="6"/>
    <s v=""/>
    <s v="48"/>
    <s v="AVK 2,5 A, AVK 2,5 A"/>
    <s v="O1010009_U9"/>
    <x v="0"/>
    <x v="9"/>
    <x v="0"/>
    <s v="17-SC-DCS-001/O1010009/ 17-MC-DCS-008"/>
    <s v="DB37-*m"/>
    <x v="0"/>
    <x v="0"/>
    <n v="0"/>
    <s v="BP011"/>
    <x v="9"/>
    <n v="10"/>
    <n v="9"/>
    <x v="0"/>
    <n v="16"/>
    <s v="DCS AMMONIA-UTILITIES"/>
    <m/>
    <m/>
    <m/>
    <s v="O1010009"/>
    <n v="9"/>
    <m/>
    <s v=""/>
    <s v="11-Auxiliary Boiler Area"/>
    <s v="TS-P-02:5/_x000a_O1010009_U9:3"/>
    <s v="TS-P-02:6/_x000a_O1010009_U9:4"/>
    <s v=""/>
    <m/>
    <s v="O1010009:9A/_x000a_O1010009_U9:5"/>
    <s v="O1010009:9C/_x000a_O1010009_U9:6"/>
    <m/>
    <s v=""/>
    <s v=""/>
  </r>
  <r>
    <s v="01"/>
    <m/>
    <x v="0"/>
    <s v="17-M -113501"/>
    <s v="17MZT113501"/>
    <s v="11"/>
    <s v="TO MP STEAM HEADER"/>
    <s v="17-MOV-113501 ПОЛОЖЕНИЕ"/>
    <s v="MOV Position Signal"/>
    <s v="4124-FB-VD-BD00317L11111307_SH.2"/>
    <x v="0"/>
    <x v="0"/>
    <m/>
    <s v="17-C-AD-N-003FL11-L111"/>
    <s v="12 Pair"/>
    <s v="Pr.01"/>
    <x v="1"/>
    <s v="TS-P-04"/>
    <n v="1"/>
    <n v="2"/>
    <s v=""/>
    <s v="24"/>
    <s v="AVK 2,5 A, AVK 2,5 A"/>
    <s v="O1010009_U10"/>
    <x v="0"/>
    <x v="9"/>
    <x v="0"/>
    <s v="17-SC-DCS-001/O1010009/ 17-MC-DCS-008"/>
    <s v="DB37-*m"/>
    <x v="0"/>
    <x v="0"/>
    <n v="0"/>
    <s v="BP011"/>
    <x v="9"/>
    <n v="10"/>
    <n v="10"/>
    <x v="0"/>
    <n v="16"/>
    <s v="DCS AMMONIA-UTILITIES"/>
    <m/>
    <m/>
    <m/>
    <s v="O1010009"/>
    <n v="10"/>
    <m/>
    <s v=""/>
    <s v="11-Auxiliary Boiler Area"/>
    <s v="TS-P-04:1/_x000a_O1010009_U10:3"/>
    <s v="TS-P-04:2/_x000a_O1010009_U10:4"/>
    <s v=""/>
    <m/>
    <s v="O1010009:10A/_x000a_O1010009_U10:5"/>
    <s v="O1010009:10C/_x000a_O1010009_U10:6"/>
    <m/>
    <s v=""/>
    <s v=""/>
  </r>
  <r>
    <s v="01"/>
    <m/>
    <x v="0"/>
    <s v="17-M -113521 -A"/>
    <s v="17MZT113521A"/>
    <s v="11"/>
    <s v="STEAM TURBINE 17-L-111-STK-101-A"/>
    <s v="17-MOV-113521 -A ПОЛОЖЕНИЕ"/>
    <s v="MOV Position Signal"/>
    <s v="4124-FB-VD-BD00317L11111303"/>
    <x v="0"/>
    <x v="0"/>
    <m/>
    <s v="17-C-AD-N-003FL11-L111"/>
    <s v="12 Pair"/>
    <s v="Pr.03"/>
    <x v="1"/>
    <s v="TS-P-04"/>
    <n v="5"/>
    <n v="6"/>
    <s v=""/>
    <s v="24"/>
    <s v="AVK 2,5 A, AVK 2,5 A"/>
    <s v="O1010009_U11"/>
    <x v="0"/>
    <x v="9"/>
    <x v="0"/>
    <s v="17-SC-DCS-001/O1010009/ 17-MC-DCS-008"/>
    <s v="DB37-*m"/>
    <x v="0"/>
    <x v="0"/>
    <n v="0"/>
    <s v="BP011"/>
    <x v="9"/>
    <n v="10"/>
    <n v="11"/>
    <x v="0"/>
    <n v="16"/>
    <s v="DCS AMMONIA-UTILITIES"/>
    <m/>
    <m/>
    <m/>
    <s v="O1010009"/>
    <n v="11"/>
    <m/>
    <s v=""/>
    <s v="11-Auxiliary Boiler Area"/>
    <s v="TS-P-04:5/_x000a_O1010009_U11:3"/>
    <s v="TS-P-04:6/_x000a_O1010009_U11:4"/>
    <s v=""/>
    <m/>
    <s v="O1010009:11A/_x000a_O1010009_U11:5"/>
    <s v="O1010009:11C/_x000a_O1010009_U11:6"/>
    <m/>
    <s v=""/>
    <s v=""/>
  </r>
  <r>
    <s v="01"/>
    <m/>
    <x v="0"/>
    <s v="17-M -113521 -B"/>
    <s v="17MZT113521B"/>
    <s v="11"/>
    <s v="FAN MOTOR 17-L-111-KM-101-B"/>
    <s v="17-MOV-113521 -B ПОЛОЖЕНИЕ"/>
    <s v="MOV Position Signal"/>
    <s v="4124-FB-VD-BD00317L11111303"/>
    <x v="0"/>
    <x v="0"/>
    <m/>
    <s v="17-C-AD-N-003FL11-L111"/>
    <s v="12 Pair"/>
    <s v="Pr.05"/>
    <x v="1"/>
    <s v="TS-P-04"/>
    <n v="9"/>
    <n v="10"/>
    <s v=""/>
    <s v="24"/>
    <s v="AVK 2,5 A, AVK 2,5 A"/>
    <s v="O1010009_U12"/>
    <x v="0"/>
    <x v="9"/>
    <x v="0"/>
    <s v="17-SC-DCS-001/O1010009/ 17-MC-DCS-008"/>
    <s v="DB37-*m"/>
    <x v="0"/>
    <x v="0"/>
    <n v="0"/>
    <s v="BP011"/>
    <x v="9"/>
    <n v="10"/>
    <n v="12"/>
    <x v="0"/>
    <n v="16"/>
    <s v="DCS AMMONIA-UTILITIES"/>
    <m/>
    <m/>
    <m/>
    <s v="O1010009"/>
    <n v="12"/>
    <m/>
    <s v=""/>
    <s v="11-Auxiliary Boiler Area"/>
    <s v="TS-P-04:9/_x000a_O1010009_U12:3"/>
    <s v="TS-P-04:10/_x000a_O1010009_U12:4"/>
    <s v=""/>
    <m/>
    <s v="O1010009:12A/_x000a_O1010009_U12:5"/>
    <s v="O1010009:12C/_x000a_O1010009_U12:6"/>
    <m/>
    <s v=""/>
    <s v=""/>
  </r>
  <r>
    <s v="01"/>
    <m/>
    <x v="0"/>
    <s v="17-M -113522 -A"/>
    <s v="17MZT113522A"/>
    <s v="11"/>
    <s v="STEAM TURBINE 17-L-111-STK-101-A"/>
    <s v="17-MOV-113522 -A ПОЛОЖЕНИЕ"/>
    <s v="MOV Position Signal"/>
    <s v="4124-FB-VD-BD00317L11111303"/>
    <x v="0"/>
    <x v="0"/>
    <m/>
    <s v="17-C-AD-N-003FL11-L111"/>
    <s v="12 Pair"/>
    <s v="Pr.07"/>
    <x v="1"/>
    <s v="TS-P-04"/>
    <n v="13"/>
    <n v="14"/>
    <s v=""/>
    <s v="24"/>
    <s v="AVK 2,5 A, AVK 2,5 A"/>
    <s v="O1010009_U13"/>
    <x v="0"/>
    <x v="9"/>
    <x v="0"/>
    <s v="17-SC-DCS-001/O1010009/ 17-MC-DCS-008"/>
    <s v="DB37-*m"/>
    <x v="0"/>
    <x v="0"/>
    <n v="0"/>
    <s v="BP011"/>
    <x v="9"/>
    <n v="10"/>
    <n v="13"/>
    <x v="0"/>
    <n v="16"/>
    <s v="DCS AMMONIA-UTILITIES"/>
    <m/>
    <m/>
    <m/>
    <s v="O1010009"/>
    <n v="13"/>
    <m/>
    <s v=""/>
    <s v="11-Auxiliary Boiler Area"/>
    <s v="TS-P-04:13/_x000a_O1010009_U13:3"/>
    <s v="TS-P-04:14/_x000a_O1010009_U13:4"/>
    <s v=""/>
    <m/>
    <s v="O1010009:13A/_x000a_O1010009_U13:5"/>
    <s v="O1010009:13C/_x000a_O1010009_U13:6"/>
    <m/>
    <s v=""/>
    <s v=""/>
  </r>
  <r>
    <s v="01"/>
    <m/>
    <x v="0"/>
    <s v="17-M -113522 -B"/>
    <s v="17MZT113522B"/>
    <s v="11"/>
    <s v="FAN MOTOR 17-L-111-KM-101-B"/>
    <s v="17-MOV-113522 -B ПОЛОЖЕНИЕ"/>
    <s v="MOV Position Signal"/>
    <s v="4124-FB-VD-BD00317L11111303"/>
    <x v="0"/>
    <x v="0"/>
    <m/>
    <s v="17-C-AD-N-003FL11-L111"/>
    <s v="12 Pair"/>
    <s v="Pr.09"/>
    <x v="1"/>
    <s v="TS-P-04"/>
    <n v="17"/>
    <n v="18"/>
    <s v=""/>
    <s v="24"/>
    <s v="AVK 2,5 A, AVK 2,5 A"/>
    <s v="O1010009_U14"/>
    <x v="0"/>
    <x v="9"/>
    <x v="0"/>
    <s v="17-SC-DCS-001/O1010009/ 17-MC-DCS-008"/>
    <s v="DB37-*m"/>
    <x v="0"/>
    <x v="0"/>
    <n v="0"/>
    <s v="BP011"/>
    <x v="9"/>
    <n v="10"/>
    <n v="14"/>
    <x v="0"/>
    <n v="16"/>
    <s v="DCS AMMONIA-UTILITIES"/>
    <m/>
    <m/>
    <m/>
    <s v="O1010009"/>
    <n v="14"/>
    <m/>
    <s v=""/>
    <s v="11-Auxiliary Boiler Area"/>
    <s v="TS-P-04:17/_x000a_O1010009_U14:3"/>
    <s v="TS-P-04:18/_x000a_O1010009_U14:4"/>
    <s v=""/>
    <m/>
    <s v="O1010009:14A/_x000a_O1010009_U14:5"/>
    <s v="O1010009:14C/_x000a_O1010009_U14:6"/>
    <m/>
    <s v=""/>
    <s v=""/>
  </r>
  <r>
    <s v="01"/>
    <m/>
    <x v="0"/>
    <s v="17-T -11264"/>
    <s v="17TT11264"/>
    <s v="11"/>
    <s v="To Lube Oil Cooler"/>
    <s v="К холодильнику смаз масла"/>
    <s v="Temperature Transmitter - Head Mounted"/>
    <s v="4124-GG-VD-BD17117P111037_SH.3"/>
    <x v="0"/>
    <x v="0"/>
    <m/>
    <s v="17-TT -11264"/>
    <s v="01 Pair"/>
    <s v="Pr.01"/>
    <x v="1"/>
    <s v="TS-P-07"/>
    <n v="1"/>
    <n v="2"/>
    <s v=""/>
    <s v="2"/>
    <s v="AVK 2,5 A, AVK 2,5 A"/>
    <s v="O1010009_U15"/>
    <x v="0"/>
    <x v="9"/>
    <x v="0"/>
    <s v="17-SC-DCS-001/O1010009/ 17-MC-DCS-008"/>
    <s v="DB37-*m"/>
    <x v="0"/>
    <x v="0"/>
    <n v="0"/>
    <s v="BP011"/>
    <x v="9"/>
    <n v="10"/>
    <n v="15"/>
    <x v="0"/>
    <n v="16"/>
    <s v="DCS AMMONIA-UTILITIES"/>
    <m/>
    <m/>
    <m/>
    <s v="O1010009"/>
    <n v="15"/>
    <m/>
    <s v=""/>
    <s v="11-Auxiliary Boiler Area"/>
    <s v="TS-P-07:1/_x000a_O1010009_U15:3"/>
    <s v="TS-P-07:2/_x000a_O1010009_U15:4"/>
    <s v=""/>
    <m/>
    <s v="O1010009:15A/_x000a_O1010009_U15:5"/>
    <s v="O1010009:15C/_x000a_O1010009_U15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09_U16"/>
    <x v="0"/>
    <x v="9"/>
    <x v="0"/>
    <s v="17-SC-DCS-001/O1010009/ 17-MC-DCS-008"/>
    <s v="DB37-*m"/>
    <x v="0"/>
    <x v="0"/>
    <n v="0"/>
    <s v="BP011"/>
    <x v="9"/>
    <n v="10"/>
    <n v="16"/>
    <x v="0"/>
    <n v="16"/>
    <s v="DCS AMMONIA-UTILITIES"/>
    <m/>
    <m/>
    <m/>
    <s v="O1010009"/>
    <n v="16"/>
    <m/>
    <s v=""/>
    <m/>
    <s v=""/>
    <s v=""/>
    <s v=""/>
    <m/>
    <s v="O1010009:16A/_x000a_O1010009_U16:5"/>
    <s v="O1010009:16C/_x000a_O1010009_U16:6"/>
    <m/>
    <s v=""/>
    <s v=""/>
  </r>
  <r>
    <s v="01"/>
    <m/>
    <x v="0"/>
    <s v="17-T -113523"/>
    <s v="17TT113523"/>
    <s v="11"/>
    <s v="CASING TEMPERATURE U/S ECO"/>
    <s v="ТЕМПЕР ДЫМ ГАЗОВ ПОСЛЕ П/П"/>
    <s v="Temperature Transmitter - Head Mounted"/>
    <s v="4124-FB-VD-BD00317L11111303"/>
    <x v="0"/>
    <x v="0"/>
    <m/>
    <s v="17-C-AD-N-002FL11-L111"/>
    <s v="24 Pair"/>
    <s v="Pr.04"/>
    <x v="1"/>
    <s v="TS-P-02"/>
    <n v="7"/>
    <n v="8"/>
    <s v=""/>
    <s v="48"/>
    <s v="AVK 2,5 A, AVK 2,5 A"/>
    <s v="O1010010_U1"/>
    <x v="0"/>
    <x v="10"/>
    <x v="0"/>
    <s v="17-SC-DCS-001/O1010010/ 17-MC-DCS-008"/>
    <s v="DB37-*m"/>
    <x v="0"/>
    <x v="0"/>
    <n v="0"/>
    <s v="BP011"/>
    <x v="10"/>
    <n v="11"/>
    <n v="1"/>
    <x v="0"/>
    <n v="16"/>
    <s v="DCS AMMONIA-UTILITIES"/>
    <m/>
    <m/>
    <m/>
    <s v="O1010010"/>
    <n v="1"/>
    <m/>
    <s v=""/>
    <s v="11-Auxiliary Boiler Area"/>
    <s v="TS-P-02:7/_x000a_O1010010_U1:3"/>
    <s v="TS-P-02:8/_x000a_O1010010_U1:4"/>
    <s v=""/>
    <m/>
    <s v="O1010010:1A/_x000a_O1010010_U1:5"/>
    <s v="O1010010:1C/_x000a_O1010010_U1:6"/>
    <m/>
    <s v=""/>
    <s v=""/>
  </r>
  <r>
    <s v="01"/>
    <m/>
    <x v="0"/>
    <s v="17-F -113520 -B"/>
    <s v="17AT113500"/>
    <s v="11"/>
    <s v="CASING OXIGEN ANALYZER"/>
    <s v="КИСЛОРОД В КОНВЕКЦ ЗОНЕ КОТЛА "/>
    <s v="O2 Analyzer Transmitter"/>
    <s v="4124-FB-VD-BD00317L11111303"/>
    <x v="1"/>
    <x v="1"/>
    <s v="230 VAC"/>
    <s v="17-C-AD-N-002FL11-L111"/>
    <s v="24 Pair"/>
    <s v="Pr.05"/>
    <x v="1"/>
    <s v="TS-P-02"/>
    <n v="9"/>
    <n v="10"/>
    <s v=""/>
    <s v="48"/>
    <s v="AVK 2,5 A, AVK 2,5 A"/>
    <s v="O1010010_U2"/>
    <x v="0"/>
    <x v="10"/>
    <x v="0"/>
    <s v="17-SC-DCS-001/O1010010/ 17-MC-DCS-008"/>
    <s v="DB37-*m"/>
    <x v="0"/>
    <x v="0"/>
    <n v="0"/>
    <s v="BP011"/>
    <x v="10"/>
    <n v="11"/>
    <n v="2"/>
    <x v="0"/>
    <n v="16"/>
    <s v="DCS AMMONIA-UTILITIES"/>
    <m/>
    <m/>
    <m/>
    <s v="O1010010"/>
    <n v="2"/>
    <m/>
    <s v=""/>
    <s v="11-Auxiliary Boiler Area"/>
    <s v="TS-P-02:9/_x000a_O1010010_U2:1"/>
    <s v="TS-P-02:10/_x000a_O1010010_U2:2"/>
    <s v=""/>
    <m/>
    <s v="O1010010:2A/_x000a_O1010010_U2:5"/>
    <s v="O1010010:2C/_x000a_O1010010_U2:6"/>
    <m/>
    <s v=""/>
    <s v=""/>
  </r>
  <r>
    <s v="01"/>
    <m/>
    <x v="0"/>
    <s v="17-T -113525"/>
    <s v="17TT113525"/>
    <s v="11"/>
    <s v="CASING TEMPERATURE D/S ECO"/>
    <s v="ТЕМПЕР ДЫМ ГАЗОВ ПОСЛЕ ЭКОНОМАЙ"/>
    <s v="Temperature Transmitter - Head Mounted"/>
    <s v="4124-FB-VD-BD00317L11111303"/>
    <x v="0"/>
    <x v="0"/>
    <m/>
    <s v="17-C-AD-N-002FL11-L111"/>
    <s v="24 Pair"/>
    <s v="Pr.06"/>
    <x v="1"/>
    <s v="TS-P-02"/>
    <n v="11"/>
    <n v="12"/>
    <s v=""/>
    <s v="48"/>
    <s v="AVK 2,5 A, AVK 2,5 A"/>
    <s v="O1010010_U3"/>
    <x v="0"/>
    <x v="10"/>
    <x v="0"/>
    <s v="17-SC-DCS-001/O1010010/ 17-MC-DCS-008"/>
    <s v="DB37-*m"/>
    <x v="0"/>
    <x v="0"/>
    <n v="0"/>
    <s v="BP011"/>
    <x v="10"/>
    <n v="11"/>
    <n v="3"/>
    <x v="0"/>
    <n v="16"/>
    <s v="DCS AMMONIA-UTILITIES"/>
    <m/>
    <m/>
    <m/>
    <s v="O1010010"/>
    <n v="3"/>
    <m/>
    <s v=""/>
    <s v="11-Auxiliary Boiler Area"/>
    <s v="TS-P-02:11/_x000a_O1010010_U3:3"/>
    <s v="TS-P-02:12/_x000a_O1010010_U3:4"/>
    <s v=""/>
    <m/>
    <s v="O1010010:3A/_x000a_O1010010_U3:5"/>
    <s v="O1010010:3C/_x000a_O1010010_U3:6"/>
    <m/>
    <s v=""/>
    <s v=""/>
  </r>
  <r>
    <s v="01"/>
    <m/>
    <x v="0"/>
    <s v="17-P -113527"/>
    <s v="17PT113527"/>
    <s v="11"/>
    <s v="CASING PRESSURE D/S ECO"/>
    <s v="ДАВЛЕНИЕ В КОНВЕКЦ ЗОНЕ КОТЛА"/>
    <s v="Pressure Transmitter"/>
    <s v="4124-FB-VD-BD00317L11111303"/>
    <x v="0"/>
    <x v="0"/>
    <m/>
    <s v="17-C-AD-N-002FL11-L111"/>
    <s v="24 Pair"/>
    <s v="Pr.07"/>
    <x v="1"/>
    <s v="TS-P-02"/>
    <n v="13"/>
    <n v="14"/>
    <s v=""/>
    <s v="48"/>
    <s v="AVK 2,5 A, AVK 2,5 A"/>
    <s v="O1010010_U4"/>
    <x v="0"/>
    <x v="10"/>
    <x v="0"/>
    <s v="17-SC-DCS-001/O1010010/ 17-MC-DCS-008"/>
    <s v="DB37-*m"/>
    <x v="0"/>
    <x v="0"/>
    <n v="0"/>
    <s v="BP011"/>
    <x v="10"/>
    <n v="11"/>
    <n v="4"/>
    <x v="0"/>
    <n v="16"/>
    <s v="DCS AMMONIA-UTILITIES"/>
    <m/>
    <m/>
    <m/>
    <s v="O1010010"/>
    <n v="4"/>
    <m/>
    <s v=""/>
    <s v="11-Auxiliary Boiler Area"/>
    <s v="TS-P-02:13/_x000a_O1010010_U4:3"/>
    <s v="TS-P-02:14/_x000a_O1010010_U4:4"/>
    <s v=""/>
    <m/>
    <s v="O1010010:4A/_x000a_O1010010_U4:5"/>
    <s v="O1010010:4C/_x000a_O1010010_U4:6"/>
    <m/>
    <s v=""/>
    <s v=""/>
  </r>
  <r>
    <s v="01"/>
    <m/>
    <x v="0"/>
    <s v="17-F -113530"/>
    <s v="17FT113530"/>
    <s v="11"/>
    <s v="MP STEAM FROM DISTRIBUTION"/>
    <s v="MS НА ТУРБИНУ ДУТЬЕВОГО ВЕНТ"/>
    <s v="DP Flow Transmitter"/>
    <s v="4124-FB-VD-BD00317L11111341"/>
    <x v="0"/>
    <x v="0"/>
    <m/>
    <s v="17-C-AD-N-002FL11-L111"/>
    <s v="24 Pair"/>
    <s v="Pr.08"/>
    <x v="1"/>
    <s v="TS-P-02"/>
    <n v="15"/>
    <n v="16"/>
    <s v=""/>
    <s v="48"/>
    <s v="AVK 2,5 A, AVK 2,5 A"/>
    <s v="O1010010_U5"/>
    <x v="0"/>
    <x v="10"/>
    <x v="0"/>
    <s v="17-SC-DCS-001/O1010010/ 17-MC-DCS-008"/>
    <s v="DB37-*m"/>
    <x v="0"/>
    <x v="0"/>
    <n v="0"/>
    <s v="BP011"/>
    <x v="10"/>
    <n v="11"/>
    <n v="5"/>
    <x v="0"/>
    <n v="16"/>
    <s v="DCS AMMONIA-UTILITIES"/>
    <m/>
    <m/>
    <m/>
    <s v="O1010010"/>
    <n v="5"/>
    <m/>
    <s v=""/>
    <s v="11-Auxiliary Boiler Area"/>
    <s v="TS-P-02:15/_x000a_O1010010_U5:3"/>
    <s v="TS-P-02:16/_x000a_O1010010_U5:4"/>
    <s v=""/>
    <m/>
    <s v="O1010010:5A/_x000a_O1010010_U5:5"/>
    <s v="O1010010:5C/_x000a_O1010010_U5:6"/>
    <m/>
    <s v=""/>
    <s v=""/>
  </r>
  <r>
    <s v="01"/>
    <m/>
    <x v="0"/>
    <s v="17-F -113501"/>
    <s v="17FT113501"/>
    <s v="11"/>
    <s v="TO MP STEAM HEADER"/>
    <s v="MS ОТ КОТЛА В КОЛЛЕКТОР"/>
    <s v="DP Flow Transmitter"/>
    <s v="4124-FB-VD-BD00317L11111307_SH.2"/>
    <x v="0"/>
    <x v="0"/>
    <m/>
    <s v="17-C-AD-N-002FL11-L111"/>
    <s v="24 Pair"/>
    <s v="Pr.17"/>
    <x v="1"/>
    <s v="TS-P-02"/>
    <n v="33"/>
    <n v="34"/>
    <s v=""/>
    <s v="48"/>
    <s v="AVK 2,5 A, AVK 2,5 A"/>
    <s v="O1010010_U6"/>
    <x v="0"/>
    <x v="10"/>
    <x v="0"/>
    <s v="17-SC-DCS-001/O1010010/ 17-MC-DCS-008"/>
    <s v="DB37-*m"/>
    <x v="0"/>
    <x v="0"/>
    <n v="0"/>
    <s v="BP011"/>
    <x v="10"/>
    <n v="11"/>
    <n v="6"/>
    <x v="0"/>
    <n v="16"/>
    <s v="DCS AMMONIA-UTILITIES"/>
    <m/>
    <m/>
    <m/>
    <s v="O1010010"/>
    <n v="6"/>
    <m/>
    <s v=""/>
    <s v="11-Auxiliary Boiler Area"/>
    <s v="TS-P-02:33/_x000a_O1010010_U6:3"/>
    <s v="TS-P-02:34/_x000a_O1010010_U6:4"/>
    <s v=""/>
    <m/>
    <s v="O1010010:6A/_x000a_O1010010_U6:5"/>
    <s v="O1010010:6C/_x000a_O1010010_U6:6"/>
    <m/>
    <s v=""/>
    <s v=""/>
  </r>
  <r>
    <s v="01"/>
    <m/>
    <x v="0"/>
    <s v="17-F -113520"/>
    <s v="17FT113520"/>
    <s v="11"/>
    <s v="AIR DUCT VENTURI FLOW"/>
    <s v="Расход воздуха на горение котла"/>
    <s v="DP Flow Transmitter"/>
    <s v="4124-FB-VD-BD00317L11111303"/>
    <x v="0"/>
    <x v="0"/>
    <m/>
    <s v="17-C-AD-N-002FL11-L111"/>
    <s v="24 Pair"/>
    <s v="Pr.18"/>
    <x v="1"/>
    <s v="TS-P-02"/>
    <n v="35"/>
    <n v="36"/>
    <s v=""/>
    <s v="48"/>
    <s v="AVK 2,5 A, AVK 2,5 A"/>
    <s v="O1010010_U7"/>
    <x v="0"/>
    <x v="10"/>
    <x v="0"/>
    <s v="17-SC-DCS-001/O1010010/ 17-MC-DCS-008"/>
    <s v="DB37-*m"/>
    <x v="0"/>
    <x v="0"/>
    <n v="0"/>
    <s v="BP011"/>
    <x v="10"/>
    <n v="11"/>
    <n v="7"/>
    <x v="0"/>
    <n v="16"/>
    <s v="DCS AMMONIA-UTILITIES"/>
    <m/>
    <m/>
    <m/>
    <s v="O1010010"/>
    <n v="7"/>
    <m/>
    <s v=""/>
    <s v="11-Auxiliary Boiler Area"/>
    <s v="TS-P-02:35/_x000a_O1010010_U7:3"/>
    <s v="TS-P-02:36/_x000a_O1010010_U7:4"/>
    <s v=""/>
    <m/>
    <s v="O1010010:7A/_x000a_O1010010_U7:5"/>
    <s v="O1010010:7C/_x000a_O1010010_U7:6"/>
    <m/>
    <s v=""/>
    <s v=""/>
  </r>
  <r>
    <s v="02"/>
    <s v="30.05.2024 добавлено питание 24"/>
    <x v="0"/>
    <s v="17-F-3003"/>
    <s v="17FT3003"/>
    <s v="00"/>
    <s v="LP carbon dioxide consumption in the Ammonia-1 and 2 pipeline to Urea "/>
    <n v="0"/>
    <s v="Thermal Mass Flow Meter"/>
    <m/>
    <x v="1"/>
    <x v="1"/>
    <s v="24VDC"/>
    <s v="17-С-AD-N-1-FL90"/>
    <s v="05 Pair"/>
    <s v="Pr.01"/>
    <x v="1"/>
    <s v="TS-P-06"/>
    <n v="1"/>
    <n v="2"/>
    <s v=""/>
    <s v="10"/>
    <s v="AVK 2,5 A, AVK 2,5 A"/>
    <s v="O1010010_U8"/>
    <x v="0"/>
    <x v="10"/>
    <x v="0"/>
    <s v="17-SC-DCS-001/O1010010/ 17-MC-DCS-008"/>
    <s v="DB37-*m"/>
    <x v="0"/>
    <x v="0"/>
    <n v="0"/>
    <s v="BP011"/>
    <x v="10"/>
    <n v="11"/>
    <n v="8"/>
    <x v="0"/>
    <n v="16"/>
    <s v="DCS AMMONIA-UTILITIES"/>
    <m/>
    <m/>
    <m/>
    <s v="O1010010"/>
    <n v="8"/>
    <m/>
    <s v=""/>
    <s v="00-Inter-factory"/>
    <s v="TS-P-06:1/_x000a_O1010010_U8:1"/>
    <s v="TS-P-06:2/_x000a_O1010010_U8:2"/>
    <s v=""/>
    <m/>
    <s v="O1010010:8A/_x000a_O1010010_U8:5"/>
    <s v="O1010010:8C/_x000a_O1010010_U8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9"/>
    <x v="0"/>
    <x v="10"/>
    <x v="0"/>
    <s v="17-SC-DCS-001/O1010010/ 17-MC-DCS-008"/>
    <s v="DB37-*m"/>
    <x v="0"/>
    <x v="0"/>
    <n v="0"/>
    <s v="BP011"/>
    <x v="10"/>
    <n v="11"/>
    <n v="9"/>
    <x v="0"/>
    <n v="16"/>
    <s v="DCS AMMONIA-UTILITIES"/>
    <m/>
    <m/>
    <m/>
    <s v="O1010010"/>
    <n v="9"/>
    <m/>
    <s v=""/>
    <m/>
    <s v=""/>
    <s v=""/>
    <s v=""/>
    <m/>
    <s v="O1010010:9A/_x000a_O1010010_U9:5"/>
    <s v="O1010010:9C/_x000a_O1010010_U9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0"/>
    <x v="0"/>
    <x v="10"/>
    <x v="0"/>
    <s v="17-SC-DCS-001/O1010010/ 17-MC-DCS-008"/>
    <s v="DB37-*m"/>
    <x v="0"/>
    <x v="0"/>
    <n v="0"/>
    <s v="BP011"/>
    <x v="10"/>
    <n v="11"/>
    <n v="10"/>
    <x v="0"/>
    <n v="16"/>
    <s v="DCS AMMONIA-UTILITIES"/>
    <m/>
    <m/>
    <m/>
    <s v="O1010010"/>
    <n v="10"/>
    <m/>
    <s v=""/>
    <m/>
    <s v=""/>
    <s v=""/>
    <s v=""/>
    <m/>
    <s v="O1010010:10A/_x000a_O1010010_U10:5"/>
    <s v="O1010010:10C/_x000a_O1010010_U10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1"/>
    <x v="0"/>
    <x v="10"/>
    <x v="0"/>
    <s v="17-SC-DCS-001/O1010010/ 17-MC-DCS-008"/>
    <s v="DB37-*m"/>
    <x v="0"/>
    <x v="0"/>
    <n v="0"/>
    <s v="BP011"/>
    <x v="10"/>
    <n v="11"/>
    <n v="11"/>
    <x v="0"/>
    <n v="16"/>
    <s v="DCS AMMONIA-UTILITIES"/>
    <m/>
    <m/>
    <m/>
    <s v="O1010010"/>
    <n v="11"/>
    <m/>
    <s v=""/>
    <m/>
    <s v=""/>
    <s v=""/>
    <s v=""/>
    <m/>
    <s v="O1010010:11A/_x000a_O1010010_U11:5"/>
    <s v="O1010010:11C/_x000a_O1010010_U11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2"/>
    <x v="0"/>
    <x v="10"/>
    <x v="0"/>
    <s v="17-SC-DCS-001/O1010010/ 17-MC-DCS-008"/>
    <s v="DB37-*m"/>
    <x v="0"/>
    <x v="0"/>
    <n v="0"/>
    <s v="BP011"/>
    <x v="10"/>
    <n v="11"/>
    <n v="12"/>
    <x v="0"/>
    <n v="16"/>
    <s v="DCS AMMONIA-UTILITIES"/>
    <m/>
    <m/>
    <m/>
    <s v="O1010010"/>
    <n v="12"/>
    <m/>
    <s v=""/>
    <m/>
    <s v=""/>
    <s v=""/>
    <s v=""/>
    <m/>
    <s v="O1010010:12A/_x000a_O1010010_U12:5"/>
    <s v="O1010010:12C/_x000a_O1010010_U12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3"/>
    <x v="0"/>
    <x v="10"/>
    <x v="0"/>
    <s v="17-SC-DCS-001/O1010010/ 17-MC-DCS-008"/>
    <s v="DB37-*m"/>
    <x v="0"/>
    <x v="0"/>
    <n v="0"/>
    <s v="BP011"/>
    <x v="10"/>
    <n v="11"/>
    <n v="13"/>
    <x v="0"/>
    <n v="16"/>
    <s v="DCS AMMONIA-UTILITIES"/>
    <m/>
    <m/>
    <m/>
    <s v="O1010010"/>
    <n v="13"/>
    <m/>
    <s v=""/>
    <m/>
    <s v=""/>
    <s v=""/>
    <s v=""/>
    <m/>
    <s v="O1010010:13A/_x000a_O1010010_U13:5"/>
    <s v="O1010010:13C/_x000a_O1010010_U13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4"/>
    <x v="0"/>
    <x v="10"/>
    <x v="0"/>
    <s v="17-SC-DCS-001/O1010010/ 17-MC-DCS-008"/>
    <s v="DB37-*m"/>
    <x v="0"/>
    <x v="0"/>
    <n v="0"/>
    <s v="BP011"/>
    <x v="10"/>
    <n v="11"/>
    <n v="14"/>
    <x v="0"/>
    <n v="16"/>
    <s v="DCS AMMONIA-UTILITIES"/>
    <m/>
    <m/>
    <m/>
    <s v="O1010010"/>
    <n v="14"/>
    <m/>
    <s v=""/>
    <m/>
    <s v=""/>
    <s v=""/>
    <s v=""/>
    <m/>
    <s v="O1010010:14A/_x000a_O1010010_U14:5"/>
    <s v="O1010010:14C/_x000a_O1010010_U14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5"/>
    <x v="0"/>
    <x v="10"/>
    <x v="0"/>
    <s v="17-SC-DCS-001/O1010010/ 17-MC-DCS-008"/>
    <s v="DB37-*m"/>
    <x v="0"/>
    <x v="0"/>
    <n v="0"/>
    <s v="BP011"/>
    <x v="10"/>
    <n v="11"/>
    <n v="15"/>
    <x v="0"/>
    <n v="16"/>
    <s v="DCS AMMONIA-UTILITIES"/>
    <m/>
    <m/>
    <m/>
    <s v="O1010010"/>
    <n v="15"/>
    <m/>
    <s v=""/>
    <m/>
    <s v=""/>
    <s v=""/>
    <s v=""/>
    <m/>
    <s v="O1010010:15A/_x000a_O1010010_U15:5"/>
    <s v="O1010010:15C/_x000a_O1010010_U15:6"/>
    <m/>
    <s v=""/>
    <s v=""/>
  </r>
  <r>
    <s v="01"/>
    <m/>
    <x v="1"/>
    <m/>
    <s v="Резерв"/>
    <m/>
    <m/>
    <s v="резерв"/>
    <m/>
    <m/>
    <x v="0"/>
    <x v="0"/>
    <m/>
    <m/>
    <m/>
    <m/>
    <x v="1"/>
    <m/>
    <m/>
    <m/>
    <m/>
    <s v=""/>
    <s v="AVK 2,5 A, AVK 2,5 A"/>
    <s v="O1010010_U16"/>
    <x v="0"/>
    <x v="10"/>
    <x v="0"/>
    <s v="17-SC-DCS-001/O1010010/ 17-MC-DCS-008"/>
    <s v="DB37-*m"/>
    <x v="0"/>
    <x v="0"/>
    <n v="0"/>
    <s v="BP011"/>
    <x v="10"/>
    <n v="11"/>
    <n v="16"/>
    <x v="0"/>
    <n v="16"/>
    <s v="DCS AMMONIA-UTILITIES"/>
    <m/>
    <m/>
    <m/>
    <s v="O1010010"/>
    <n v="16"/>
    <m/>
    <s v=""/>
    <m/>
    <s v=""/>
    <s v=""/>
    <s v=""/>
    <m/>
    <s v="O1010010:16A/_x000a_O1010010_U16:5"/>
    <s v="O1010010:16C/_x000a_O1010010_U16:6"/>
    <m/>
    <s v=""/>
    <s v=""/>
  </r>
  <r>
    <s v="01"/>
    <m/>
    <x v="0"/>
    <s v="17-F -09001"/>
    <s v="17FT09001"/>
    <s v="10"/>
    <s v="Plant Air from 17-L-091"/>
    <s v="ТЕХНИЧЕСКИЙ ВОЗДУХ В КОЛЛЕКТОР"/>
    <s v="Vortex Flow Transmitter"/>
    <s v="4124-XZ-DM-21709001"/>
    <x v="3"/>
    <x v="0"/>
    <m/>
    <s v="17-C-AD-I-001FL10"/>
    <s v="12 Pair"/>
    <s v="Pr.01"/>
    <x v="2"/>
    <s v="TS-G-01"/>
    <n v="1"/>
    <n v="2"/>
    <s v=""/>
    <s v="24"/>
    <s v="AVK 2,5 A, AVK 2,5 A"/>
    <s v="O1010011_U1"/>
    <x v="0"/>
    <x v="11"/>
    <x v="0"/>
    <s v="17-SC-DCS-001/O1010011/ 17-MC-DCS-009"/>
    <s v="DB37-*m"/>
    <x v="0"/>
    <x v="0"/>
    <n v="0"/>
    <s v="BP011"/>
    <x v="11"/>
    <n v="12"/>
    <n v="1"/>
    <x v="0"/>
    <n v="16"/>
    <s v="DCS AMMONIA-UTILITIES"/>
    <m/>
    <m/>
    <m/>
    <s v="O1010011"/>
    <n v="1"/>
    <m/>
    <s v=""/>
    <s v="10-Combined Bldgn-N2 plant, Demi water"/>
    <s v="TS-G-01:1/_x000a_O1010011_U1:3"/>
    <s v="TS-G-01:2/_x000a_O1010011_U1:4"/>
    <s v=""/>
    <m/>
    <s v="O1010011:1A/_x000a_O1010011_U1:5"/>
    <s v="O1010011:1C/_x000a_O1010011_U1:6"/>
    <m/>
    <s v=""/>
    <s v=""/>
  </r>
  <r>
    <s v="01"/>
    <m/>
    <x v="0"/>
    <s v="17-F -09031"/>
    <s v="17FT09031"/>
    <s v="10"/>
    <s v="To Instrument Air header"/>
    <s v="ВОЗДУХ КИП В КОЛЛЕКТОР"/>
    <s v="Vortex Flow Transmitter"/>
    <s v="4124-XZ-DM-21709002"/>
    <x v="3"/>
    <x v="0"/>
    <m/>
    <s v="17-C-AD-I-001FL10"/>
    <s v="12 Pair"/>
    <s v="Pr.02"/>
    <x v="2"/>
    <s v="TS-G-01"/>
    <n v="3"/>
    <n v="4"/>
    <s v=""/>
    <s v="24"/>
    <s v="AVK 2,5 A, AVK 2,5 A"/>
    <s v="O1010011_U2"/>
    <x v="0"/>
    <x v="11"/>
    <x v="0"/>
    <s v="17-SC-DCS-001/O1010011/ 17-MC-DCS-009"/>
    <s v="DB37-*m"/>
    <x v="0"/>
    <x v="0"/>
    <n v="0"/>
    <s v="BP011"/>
    <x v="11"/>
    <n v="12"/>
    <n v="2"/>
    <x v="0"/>
    <n v="16"/>
    <s v="DCS AMMONIA-UTILITIES"/>
    <m/>
    <m/>
    <m/>
    <s v="O1010011"/>
    <n v="2"/>
    <m/>
    <s v=""/>
    <s v="10-Combined Bldgn-N2 plant, Demi water"/>
    <s v="TS-G-01:3/_x000a_O1010011_U2:3"/>
    <s v="TS-G-01:4/_x000a_O1010011_U2:4"/>
    <s v=""/>
    <m/>
    <s v="O1010011:2A/_x000a_O1010011_U2:5"/>
    <s v="O1010011:2C/_x000a_O1010011_U2:6"/>
    <m/>
    <s v=""/>
    <s v=""/>
  </r>
  <r>
    <s v="01"/>
    <m/>
    <x v="0"/>
    <s v="17-P -00008"/>
    <s v="17PT00008"/>
    <s v="10"/>
    <s v="From Inst Air Unit 7-L-091"/>
    <s v="ВОЗДУХ КИП В КОЛЛЕКТОР"/>
    <s v="Pressure Transmitter"/>
    <s v="4124-XZ-DM-21709002"/>
    <x v="3"/>
    <x v="0"/>
    <m/>
    <s v="17-C-AD-I-001FL10"/>
    <s v="12 Pair"/>
    <s v="Pr.03"/>
    <x v="2"/>
    <s v="TS-G-01"/>
    <n v="5"/>
    <n v="6"/>
    <s v=""/>
    <s v="24"/>
    <s v="AVK 2,5 A, AVK 2,5 A"/>
    <s v="O1010011_U3"/>
    <x v="0"/>
    <x v="11"/>
    <x v="0"/>
    <s v="17-SC-DCS-001/O1010011/ 17-MC-DCS-009"/>
    <s v="DB37-*m"/>
    <x v="0"/>
    <x v="0"/>
    <n v="0"/>
    <s v="BP011"/>
    <x v="11"/>
    <n v="12"/>
    <n v="3"/>
    <x v="0"/>
    <n v="16"/>
    <s v="DCS AMMONIA-UTILITIES"/>
    <m/>
    <m/>
    <m/>
    <s v="O1010011"/>
    <n v="3"/>
    <m/>
    <s v=""/>
    <s v="10-Combined Bldgn-N2 plant, Demi water"/>
    <s v="TS-G-01:5/_x000a_O1010011_U3:3"/>
    <s v="TS-G-01:6/_x000a_O1010011_U3:4"/>
    <s v=""/>
    <m/>
    <s v="O1010011:3A/_x000a_O1010011_U3:5"/>
    <s v="O1010011:3C/_x000a_O1010011_U3:6"/>
    <m/>
    <s v=""/>
    <s v=""/>
  </r>
  <r>
    <s v="01"/>
    <m/>
    <x v="0"/>
    <s v="17-P -00010"/>
    <s v="17PT00010"/>
    <s v="10"/>
    <s v="Inst Air Unit 7-L-091"/>
    <s v="ТЕХНИЧЕСКИЙ ВОЗДУХ В КОЛЛЕКТОР"/>
    <s v="Pressure Transmitter"/>
    <s v="4124-XZ-DM-21709001"/>
    <x v="3"/>
    <x v="0"/>
    <m/>
    <s v="17-C-AD-I-001FL10"/>
    <s v="12 Pair"/>
    <s v="Pr.04"/>
    <x v="2"/>
    <s v="TS-G-01"/>
    <n v="7"/>
    <n v="8"/>
    <s v=""/>
    <s v="24"/>
    <s v="AVK 2,5 A, AVK 2,5 A"/>
    <s v="O1010011_U4"/>
    <x v="0"/>
    <x v="11"/>
    <x v="0"/>
    <s v="17-SC-DCS-001/O1010011/ 17-MC-DCS-009"/>
    <s v="DB37-*m"/>
    <x v="0"/>
    <x v="0"/>
    <n v="0"/>
    <s v="BP011"/>
    <x v="11"/>
    <n v="12"/>
    <n v="4"/>
    <x v="0"/>
    <n v="16"/>
    <s v="DCS AMMONIA-UTILITIES"/>
    <m/>
    <m/>
    <m/>
    <s v="O1010011"/>
    <n v="4"/>
    <m/>
    <s v=""/>
    <s v="10-Combined Bldgn-N2 plant, Demi water"/>
    <s v="TS-G-01:7/_x000a_O1010011_U4:3"/>
    <s v="TS-G-01:8/_x000a_O1010011_U4:4"/>
    <s v=""/>
    <m/>
    <s v="O1010011:4A/_x000a_O1010011_U4:5"/>
    <s v="O1010011:4C/_x000a_O1010011_U4:6"/>
    <m/>
    <s v=""/>
    <s v=""/>
  </r>
  <r>
    <s v="01"/>
    <m/>
    <x v="0"/>
    <s v="17-P -09022"/>
    <s v="17PT09022A"/>
    <s v="10"/>
    <s v="17-V-092B Vessel"/>
    <s v="РЕСИВЕР ВОЗДУХА КИП 17-V-092B"/>
    <s v="Pressure Transmitter"/>
    <s v="4124-XZ-DM-21709002"/>
    <x v="3"/>
    <x v="0"/>
    <m/>
    <s v="17-C-AD-I-001FL10"/>
    <s v="12 Pair"/>
    <s v="Pr.06"/>
    <x v="2"/>
    <s v="TS-G-01"/>
    <n v="11"/>
    <n v="12"/>
    <s v=""/>
    <s v="24"/>
    <s v="AVK 2,5 A, AVK 2,5 A"/>
    <s v="O1010011_U5"/>
    <x v="0"/>
    <x v="11"/>
    <x v="0"/>
    <s v="17-SC-DCS-001/O1010011/ 17-MC-DCS-009"/>
    <s v="DB37-*m"/>
    <x v="0"/>
    <x v="0"/>
    <n v="0"/>
    <s v="BP011"/>
    <x v="11"/>
    <n v="12"/>
    <n v="5"/>
    <x v="0"/>
    <n v="16"/>
    <s v="DCS AMMONIA-UTILITIES"/>
    <m/>
    <m/>
    <m/>
    <s v="O1010011"/>
    <n v="5"/>
    <m/>
    <s v=""/>
    <s v="10-Combined Bldgn-N2 plant, Demi water"/>
    <s v="TS-G-01:11/_x000a_O1010011_U5:3"/>
    <s v="TS-G-01:12/_x000a_O1010011_U5:4"/>
    <s v=""/>
    <m/>
    <s v="O1010011:5A/_x000a_O1010011_U5:5"/>
    <s v="O1010011:5C/_x000a_O1010011_U5:6"/>
    <m/>
    <s v=""/>
    <s v=""/>
  </r>
  <r>
    <s v="01"/>
    <m/>
    <x v="0"/>
    <s v="17-T -11101"/>
    <s v="17TT11101"/>
    <s v="11"/>
    <s v="DM Water to 17-U-111"/>
    <s v="ДЕМ ВОДА В 17-U-111"/>
    <s v="Pressure Transmitter"/>
    <s v="4124-XZ-DM-21711101"/>
    <x v="3"/>
    <x v="0"/>
    <m/>
    <s v="17-C-AD-I-002FL11"/>
    <s v="12 Pair"/>
    <s v="Pr.09"/>
    <x v="2"/>
    <s v="TS-G-02"/>
    <n v="17"/>
    <n v="18"/>
    <s v=""/>
    <s v="24"/>
    <s v="AVK 2,5 A, AVK 2,5 A"/>
    <s v="O1010011_U6"/>
    <x v="0"/>
    <x v="11"/>
    <x v="0"/>
    <s v="17-SC-DCS-001/O1010011/ 17-MC-DCS-009"/>
    <s v="DB37-*m"/>
    <x v="0"/>
    <x v="0"/>
    <n v="0"/>
    <s v="BP011"/>
    <x v="11"/>
    <n v="12"/>
    <n v="6"/>
    <x v="0"/>
    <n v="16"/>
    <s v="DCS AMMONIA-UTILITIES"/>
    <m/>
    <m/>
    <m/>
    <s v="O1010011"/>
    <n v="6"/>
    <m/>
    <s v=""/>
    <s v="10-Combined Bldgn-N2 plant, Demi water"/>
    <s v="TS-G-02:17/_x000a_O1010011_U6:3"/>
    <s v="TS-G-02:18/_x000a_O1010011_U6:4"/>
    <s v=""/>
    <m/>
    <s v="O1010011:6A/_x000a_O1010011_U6:5"/>
    <s v="O1010011:6C/_x000a_O1010011_U6:6"/>
    <m/>
    <s v=""/>
    <s v=""/>
  </r>
  <r>
    <s v="01"/>
    <m/>
    <x v="0"/>
    <s v="17-P -11101"/>
    <s v="17PT11101"/>
    <s v="11"/>
    <s v="DM Water to 17-U-111"/>
    <s v="ДЕМ ВОДА В 17-U-111"/>
    <s v="Temperature Transmitter - Head Mounted"/>
    <s v="4124-XZ-DM-21711101"/>
    <x v="3"/>
    <x v="0"/>
    <m/>
    <s v="17-C-AD-I-002FL11"/>
    <s v="12 Pair"/>
    <s v="Pr.05"/>
    <x v="2"/>
    <s v="TS-G-02"/>
    <n v="9"/>
    <n v="10"/>
    <s v=""/>
    <s v="24"/>
    <s v="AVK 2,5 A, AVK 2,5 A"/>
    <s v="O1010011_U7"/>
    <x v="0"/>
    <x v="11"/>
    <x v="0"/>
    <s v="17-SC-DCS-001/O1010011/ 17-MC-DCS-009"/>
    <s v="DB37-*m"/>
    <x v="0"/>
    <x v="0"/>
    <n v="0"/>
    <s v="BP011"/>
    <x v="11"/>
    <n v="12"/>
    <n v="7"/>
    <x v="0"/>
    <n v="16"/>
    <s v="DCS AMMONIA-UTILITIES"/>
    <m/>
    <m/>
    <m/>
    <s v="O1010011"/>
    <n v="7"/>
    <m/>
    <s v=""/>
    <s v="11-Auxiliary Boiler Area"/>
    <s v="TS-G-02:9/_x000a_O1010011_U7:3"/>
    <s v="TS-G-02:10/_x000a_O1010011_U7:4"/>
    <s v=""/>
    <m/>
    <s v="O1010011:7A/_x000a_O1010011_U7:5"/>
    <s v="O1010011:7C/_x000a_O1010011_U7:6"/>
    <m/>
    <s v=""/>
    <s v=""/>
  </r>
  <r>
    <s v="01"/>
    <m/>
    <x v="0"/>
    <s v="17-P -11110"/>
    <s v="17PT11110"/>
    <s v="11"/>
    <s v="17-U-111 Deaerator storage tank"/>
    <s v="ДАВЛЕНИЕ В ДЕАЭРАТОРЕ 17-U-111"/>
    <s v="Temperature Transmitter - Head Mounted"/>
    <s v="4124-XZ-DM-21711101"/>
    <x v="3"/>
    <x v="0"/>
    <m/>
    <s v="17-C-AD-I-002FL11"/>
    <s v="12 Pair"/>
    <s v="Pr.06"/>
    <x v="2"/>
    <s v="TS-G-02"/>
    <n v="11"/>
    <n v="12"/>
    <s v=""/>
    <s v="24"/>
    <s v="AVK 2,5 A, AVK 2,5 A"/>
    <s v="O1010011_U8"/>
    <x v="0"/>
    <x v="11"/>
    <x v="0"/>
    <s v="17-SC-DCS-001/O1010011/ 17-MC-DCS-009"/>
    <s v="DB37-*m"/>
    <x v="0"/>
    <x v="0"/>
    <n v="0"/>
    <s v="BP011"/>
    <x v="11"/>
    <n v="12"/>
    <n v="8"/>
    <x v="0"/>
    <n v="16"/>
    <s v="DCS AMMONIA-UTILITIES"/>
    <m/>
    <m/>
    <m/>
    <s v="O1010011"/>
    <n v="8"/>
    <m/>
    <s v=""/>
    <s v="11-Auxiliary Boiler Area"/>
    <s v="TS-G-02:11/_x000a_O1010011_U8:3"/>
    <s v="TS-G-02:12/_x000a_O1010011_U8:4"/>
    <s v=""/>
    <m/>
    <s v="O1010011:8A/_x000a_O1010011_U8:5"/>
    <s v="O1010011:8C/_x000a_O1010011_U8:6"/>
    <m/>
    <s v=""/>
    <s v=""/>
  </r>
  <r>
    <s v="01"/>
    <m/>
    <x v="0"/>
    <s v="17-T -11100"/>
    <s v="17TT11100"/>
    <s v="11"/>
    <s v="17-U-111 Deaerator storage tank"/>
    <s v="ТЕМПЕР В ДЕАЭРАТОРЕ 17-U-111"/>
    <s v="Differential Pressure Transmitter"/>
    <s v="4124-XZ-DM-21711101"/>
    <x v="3"/>
    <x v="0"/>
    <m/>
    <s v="17-C-AD-I-002FL11"/>
    <s v="12 Pair"/>
    <s v="Pr.08"/>
    <x v="2"/>
    <s v="TS-G-02"/>
    <n v="15"/>
    <n v="16"/>
    <s v=""/>
    <s v="24"/>
    <s v="AVK 2,5 A, AVK 2,5 A"/>
    <s v="O1010011_U9"/>
    <x v="0"/>
    <x v="11"/>
    <x v="0"/>
    <s v="17-SC-DCS-001/O1010011/ 17-MC-DCS-009"/>
    <s v="DB37-*m"/>
    <x v="0"/>
    <x v="0"/>
    <n v="0"/>
    <s v="BP011"/>
    <x v="11"/>
    <n v="12"/>
    <n v="9"/>
    <x v="0"/>
    <n v="16"/>
    <s v="DCS AMMONIA-UTILITIES"/>
    <m/>
    <m/>
    <m/>
    <s v="O1010011"/>
    <n v="9"/>
    <m/>
    <s v=""/>
    <s v="11-Auxiliary Boiler Area"/>
    <s v="TS-G-02:15/_x000a_O1010011_U9:3"/>
    <s v="TS-G-02:16/_x000a_O1010011_U9:4"/>
    <s v=""/>
    <m/>
    <s v="O1010011:9A/_x000a_O1010011_U9:5"/>
    <s v="O1010011:9C/_x000a_O1010011_U9:6"/>
    <m/>
    <s v=""/>
    <s v=""/>
  </r>
  <r>
    <s v="02.1"/>
    <s v="26.06.24 по TQ-061 сигнал удален"/>
    <x v="1"/>
    <m/>
    <s v="Резерв"/>
    <m/>
    <m/>
    <s v="резерв"/>
    <m/>
    <m/>
    <x v="3"/>
    <x v="0"/>
    <m/>
    <m/>
    <m/>
    <m/>
    <x v="2"/>
    <m/>
    <m/>
    <m/>
    <s v=""/>
    <m/>
    <s v="AVK 2,5 A, AVK 2,5 A"/>
    <s v="O1010011_U10"/>
    <x v="0"/>
    <x v="11"/>
    <x v="0"/>
    <s v="17-SC-DCS-001/O1010011/ 17-MC-DCS-009"/>
    <s v="DB37-*m"/>
    <x v="0"/>
    <x v="0"/>
    <n v="0"/>
    <s v="BP011"/>
    <x v="11"/>
    <n v="12"/>
    <n v="10"/>
    <x v="0"/>
    <n v="16"/>
    <s v="DCS AMMONIA-UTILITIES"/>
    <m/>
    <m/>
    <m/>
    <s v="O1010011"/>
    <n v="10"/>
    <m/>
    <s v=""/>
    <s v="11-Auxiliary Boiler Area"/>
    <s v=""/>
    <s v=""/>
    <s v=""/>
    <m/>
    <s v="O1010011:10A/_x000a_O1010011_U10:5"/>
    <s v="O1010011:10C/_x000a_O1010011_U10:6"/>
    <m/>
    <s v=""/>
    <s v=""/>
  </r>
  <r>
    <s v="01"/>
    <m/>
    <x v="0"/>
    <s v="17-T -11801"/>
    <s v="17TT11801A"/>
    <s v="11"/>
    <s v="Fuel gas to Distribution"/>
    <s v="ТОПЛИВНЫЙ ГАЗ НА КОТЕЛ"/>
    <s v="Pressure Transmitter"/>
    <s v="4124-XZ-DM-21711801"/>
    <x v="3"/>
    <x v="0"/>
    <m/>
    <s v="17-C-AD-I-003FL11"/>
    <s v="12 Pair"/>
    <s v="Pr.05"/>
    <x v="2"/>
    <s v="TS-G-03"/>
    <n v="9"/>
    <n v="10"/>
    <m/>
    <s v="24"/>
    <s v="AVK 2,5 A, AVK 2,5 A"/>
    <s v="O1010011_U11"/>
    <x v="0"/>
    <x v="11"/>
    <x v="0"/>
    <s v="17-SC-DCS-001/O1010011/ 17-MC-DCS-009"/>
    <s v="DB37-*m"/>
    <x v="0"/>
    <x v="0"/>
    <n v="0"/>
    <s v="BP011"/>
    <x v="11"/>
    <n v="12"/>
    <n v="11"/>
    <x v="0"/>
    <n v="16"/>
    <s v="DCS AMMONIA-UTILITIES"/>
    <m/>
    <m/>
    <m/>
    <s v="O1010011"/>
    <n v="11"/>
    <m/>
    <s v=""/>
    <s v="11-Auxiliary Boiler Area"/>
    <s v="TS-G-03:9/_x000a_O1010011_U11:3"/>
    <s v="TS-G-03:10/_x000a_O1010011_U11:4"/>
    <s v=""/>
    <m/>
    <s v="O1010011:11A/_x000a_O1010011_U11:5"/>
    <s v="O1010011:11C/_x000a_O1010011_U11:6"/>
    <m/>
    <s v=""/>
    <s v=""/>
  </r>
  <r>
    <s v="01"/>
    <m/>
    <x v="0"/>
    <s v="17-A -090301"/>
    <s v="17AT090301A"/>
    <s v="10"/>
    <s v="From DECISSANT TOWER"/>
    <s v="ВЫХОД ОСУШИТЕЛЕЙ ВОЗДУХА КИП"/>
    <s v="Temperature Transmitter - Head Mounted"/>
    <s v="4124-GY-VD-BD17517L091091_SH.2"/>
    <x v="3"/>
    <x v="0"/>
    <m/>
    <s v="17-C-AD-I-004FL10-L091"/>
    <s v="12 Pair"/>
    <s v="Pr.04"/>
    <x v="2"/>
    <s v="TS-G-04"/>
    <n v="7"/>
    <n v="8"/>
    <s v=""/>
    <s v="24"/>
    <s v="AVK 2,5 A, AVK 2,5 A"/>
    <s v="O1010011_U12"/>
    <x v="0"/>
    <x v="11"/>
    <x v="0"/>
    <s v="17-SC-DCS-001/O1010011/ 17-MC-DCS-009"/>
    <s v="DB37-*m"/>
    <x v="0"/>
    <x v="0"/>
    <n v="0"/>
    <s v="BP011"/>
    <x v="11"/>
    <n v="12"/>
    <n v="12"/>
    <x v="0"/>
    <n v="16"/>
    <s v="DCS AMMONIA-UTILITIES"/>
    <m/>
    <m/>
    <m/>
    <s v="O1010011"/>
    <n v="12"/>
    <m/>
    <s v=""/>
    <s v="11-Auxiliary Boiler Area"/>
    <s v="TS-G-04:7/_x000a_O1010011_U12:3"/>
    <s v="TS-G-04:8/_x000a_O1010011_U12:4"/>
    <s v=""/>
    <m/>
    <s v="O1010011:12A/_x000a_O1010011_U12:5"/>
    <s v="O1010011:12C/_x000a_O1010011_U12:6"/>
    <m/>
    <s v=""/>
    <s v=""/>
  </r>
  <r>
    <s v="01"/>
    <m/>
    <x v="0"/>
    <s v="17-A -090301"/>
    <s v="17AT090301B"/>
    <s v="10"/>
    <s v="From DECISSANT TOWER"/>
    <s v="ВЫХОД ОСУШИТЕЛЕЙ ВОЗДУХА КИП"/>
    <s v="Temperature Transmitter - Head Mounted"/>
    <s v="4124-GY-VD-BD17517L091091_SH.2"/>
    <x v="3"/>
    <x v="0"/>
    <m/>
    <s v="17-C-AD-I-004FL10-L091"/>
    <s v="12 Pair"/>
    <s v="Pr.05"/>
    <x v="2"/>
    <s v="TS-G-04"/>
    <n v="9"/>
    <n v="10"/>
    <s v=""/>
    <s v="24"/>
    <s v="AVK 2,5 A, AVK 2,5 A"/>
    <s v="O1010011_U13"/>
    <x v="0"/>
    <x v="11"/>
    <x v="0"/>
    <s v="17-SC-DCS-001/O1010011/ 17-MC-DCS-009"/>
    <s v="DB37-*m"/>
    <x v="0"/>
    <x v="0"/>
    <n v="0"/>
    <s v="BP011"/>
    <x v="11"/>
    <n v="12"/>
    <n v="13"/>
    <x v="0"/>
    <n v="16"/>
    <s v="DCS AMMONIA-UTILITIES"/>
    <m/>
    <m/>
    <m/>
    <s v="O1010011"/>
    <n v="13"/>
    <m/>
    <s v=""/>
    <s v="11-Auxiliary Boiler Area"/>
    <s v="TS-G-04:9/_x000a_O1010011_U13:3"/>
    <s v="TS-G-04:10/_x000a_O1010011_U13:4"/>
    <s v=""/>
    <m/>
    <s v="O1010011:13A/_x000a_O1010011_U13:5"/>
    <s v="O1010011:13C/_x000a_O1010011_U13:6"/>
    <m/>
    <s v=""/>
    <s v=""/>
  </r>
  <r>
    <s v="01"/>
    <m/>
    <x v="0"/>
    <s v="17-T -11801"/>
    <s v="17TT11801B"/>
    <s v="11"/>
    <s v="Fuel gas to Distribution"/>
    <s v="ТОПЛИВНЫЙ ГАЗ НА КОТЕЛ"/>
    <s v="Pressure Transmitter"/>
    <s v="4124-XZ-DM-21711801"/>
    <x v="3"/>
    <x v="0"/>
    <m/>
    <s v="17-C-AD-I-003FL11"/>
    <s v="12 Pair"/>
    <s v="Pr.06"/>
    <x v="2"/>
    <s v="TS-G-03"/>
    <n v="11"/>
    <n v="12"/>
    <m/>
    <s v="24"/>
    <s v="AVK 2,5 A, AVK 2,5 A"/>
    <s v="O1010011_U14"/>
    <x v="0"/>
    <x v="11"/>
    <x v="0"/>
    <s v="17-SC-DCS-001/O1010011/ 17-MC-DCS-009"/>
    <s v="DB37-*m"/>
    <x v="0"/>
    <x v="0"/>
    <n v="0"/>
    <s v="BP011"/>
    <x v="11"/>
    <n v="12"/>
    <n v="14"/>
    <x v="0"/>
    <n v="16"/>
    <s v="DCS AMMONIA-UTILITIES"/>
    <m/>
    <m/>
    <m/>
    <s v="O1010011"/>
    <n v="14"/>
    <m/>
    <s v=""/>
    <s v="11-Auxiliary Boiler Area"/>
    <s v="TS-G-03:11/_x000a_O1010011_U14:3"/>
    <s v="TS-G-03:12/_x000a_O1010011_U14:4"/>
    <s v=""/>
    <m/>
    <s v="O1010011:14A/_x000a_O1010011_U14:5"/>
    <s v="O1010011:14C/_x000a_O1010011_U14:6"/>
    <m/>
    <s v=""/>
    <s v=""/>
  </r>
  <r>
    <s v="01"/>
    <m/>
    <x v="0"/>
    <s v="17-PD-090301"/>
    <s v="17PDT090301"/>
    <s v="10"/>
    <s v="Across PRE-FILTER"/>
    <s v="ПЕРЕПАД ФИЛЬТРА ДО ОСУШИТЕЛЕЙ"/>
    <s v="H2O Analyzer Transmitter"/>
    <s v="4124-GY-VD-BD17517L091091_SH.2"/>
    <x v="3"/>
    <x v="0"/>
    <m/>
    <s v="17-C-AD-I-004FL10-L091"/>
    <s v="12 Pair"/>
    <s v="Pr.01"/>
    <x v="2"/>
    <s v="TS-G-04"/>
    <n v="1"/>
    <n v="2"/>
    <s v=""/>
    <s v="24"/>
    <s v="AVK 2,5 A, AVK 2,5 A"/>
    <s v="O1010011_U15"/>
    <x v="0"/>
    <x v="11"/>
    <x v="0"/>
    <s v="17-SC-DCS-001/O1010011/ 17-MC-DCS-009"/>
    <s v="DB37-*m"/>
    <x v="0"/>
    <x v="0"/>
    <n v="0"/>
    <s v="BP011"/>
    <x v="11"/>
    <n v="12"/>
    <n v="15"/>
    <x v="0"/>
    <n v="16"/>
    <s v="DCS AMMONIA-UTILITIES"/>
    <m/>
    <m/>
    <m/>
    <s v="O1010011"/>
    <n v="15"/>
    <m/>
    <s v=""/>
    <s v="10-Combined Bldgn-N2 plant, Demi water"/>
    <s v="TS-G-04:1/_x000a_O1010011_U15:3"/>
    <s v="TS-G-04:2/_x000a_O1010011_U15:4"/>
    <s v=""/>
    <m/>
    <s v="O1010011:15A/_x000a_O1010011_U15:5"/>
    <s v="O1010011:15C/_x000a_O1010011_U15:6"/>
    <m/>
    <s v=""/>
    <s v=""/>
  </r>
  <r>
    <s v="01"/>
    <m/>
    <x v="0"/>
    <s v="17-P -09022"/>
    <s v="17PT09022B"/>
    <s v="10"/>
    <s v="17-V-092A Vessel"/>
    <s v="РЕСИВЕР ВОЗДУХА КИП 17-V-092A"/>
    <s v="Pressure Transmitter"/>
    <s v="4124-XZ-DM-21709002"/>
    <x v="3"/>
    <x v="0"/>
    <m/>
    <s v="17-C-AD-I-001FL10"/>
    <s v="12 Pair"/>
    <s v="Pr.07"/>
    <x v="2"/>
    <s v="TS-G-01"/>
    <n v="13"/>
    <n v="14"/>
    <s v=""/>
    <s v="24"/>
    <s v="AVK 2,5 A, AVK 2,5 A"/>
    <s v="O1010011_U16"/>
    <x v="0"/>
    <x v="11"/>
    <x v="0"/>
    <s v="17-SC-DCS-001/O1010011/ 17-MC-DCS-009"/>
    <s v="DB37-*m"/>
    <x v="0"/>
    <x v="0"/>
    <n v="0"/>
    <s v="BP011"/>
    <x v="11"/>
    <n v="12"/>
    <n v="16"/>
    <x v="0"/>
    <n v="16"/>
    <s v="DCS AMMONIA-UTILITIES"/>
    <m/>
    <m/>
    <m/>
    <s v="O1010011"/>
    <n v="16"/>
    <m/>
    <s v=""/>
    <s v="10-Combined Bldgn-N2 plant, Demi water"/>
    <s v="TS-G-01:13/_x000a_O1010011_U16:3"/>
    <s v="TS-G-01:14/_x000a_O1010011_U16:4"/>
    <s v=""/>
    <m/>
    <s v="O1010011:16A/_x000a_O1010011_U16:5"/>
    <s v="O1010011:16C/_x000a_O1010011_U16:6"/>
    <m/>
    <s v=""/>
    <s v=""/>
  </r>
  <r>
    <s v="01"/>
    <m/>
    <x v="0"/>
    <s v="17-M -071LK  -A"/>
    <s v="17STM071LKA"/>
    <s v="07"/>
    <s v="17-L-071-K-071A Motor"/>
    <s v="17-L-071-K-071A СКОРОСТЬ"/>
    <s v="Speed Transmitter"/>
    <s v="4124-FY-VD-BD17317L07100001_SH.1"/>
    <x v="4"/>
    <x v="3"/>
    <m/>
    <s v="17-B-AD-N-001BL02"/>
    <s v="24 Pair"/>
    <s v="Pr.01"/>
    <x v="0"/>
    <s v="TS-Q-01"/>
    <n v="1"/>
    <n v="2"/>
    <s v=""/>
    <s v="48"/>
    <s v="AVK 2,5 A, AVK 2,5 A"/>
    <s v="O1010012R_U1"/>
    <x v="0"/>
    <x v="12"/>
    <x v="0"/>
    <s v="17-SC-DCS-001/O1010012R/ 17-MC-DCS-006"/>
    <s v="DB37-*m"/>
    <x v="0"/>
    <x v="0"/>
    <n v="0"/>
    <s v="BP011"/>
    <x v="12"/>
    <n v="13"/>
    <n v="1"/>
    <x v="0"/>
    <n v="16"/>
    <s v="DCS AMMONIA-UTILITIES"/>
    <m/>
    <m/>
    <m/>
    <s v="O1010012R"/>
    <n v="1"/>
    <m/>
    <s v=""/>
    <s v="07-Cooling Tower Area"/>
    <s v="TS-Q-01:1/_x000a_O1010012R_U1:3"/>
    <s v="TS-Q-01:2/_x000a_O1010012R_U1:4"/>
    <s v=""/>
    <m/>
    <s v="O1010012R:1A/_x000a_O1010012R_U1:5"/>
    <s v="O1010012R:1C/_x000a_O1010012R_U1:6"/>
    <m/>
    <s v=""/>
    <s v=""/>
  </r>
  <r>
    <s v="01"/>
    <m/>
    <x v="0"/>
    <s v="17-M -071LK  -B"/>
    <s v="17STM071LKB"/>
    <s v="07"/>
    <s v="17-L-071-K-071B Motor"/>
    <s v="17-L-071-K-071B СКОРОСТЬ"/>
    <s v="Speed Transmitter"/>
    <s v="4124-FY-VD-BD17317L07100001_SH.1"/>
    <x v="4"/>
    <x v="3"/>
    <m/>
    <s v="17-B-AD-N-001BL02"/>
    <s v="24 Pair"/>
    <s v="Pr.02"/>
    <x v="0"/>
    <s v="TS-Q-01"/>
    <n v="3"/>
    <n v="4"/>
    <s v=""/>
    <s v="48"/>
    <s v="AVK 2,5 A, AVK 2,5 A"/>
    <s v="O1010012R_U2"/>
    <x v="0"/>
    <x v="12"/>
    <x v="0"/>
    <s v="17-SC-DCS-001/O1010012R/ 17-MC-DCS-006"/>
    <s v="DB37-*m"/>
    <x v="0"/>
    <x v="0"/>
    <n v="0"/>
    <s v="BP011"/>
    <x v="12"/>
    <n v="13"/>
    <n v="2"/>
    <x v="0"/>
    <n v="16"/>
    <s v="DCS AMMONIA-UTILITIES"/>
    <m/>
    <m/>
    <m/>
    <s v="O1010012R"/>
    <n v="2"/>
    <m/>
    <s v=""/>
    <s v="07-Cooling Tower Area"/>
    <s v="TS-Q-01:3/_x000a_O1010012R_U2:3"/>
    <s v="TS-Q-01:4/_x000a_O1010012R_U2:4"/>
    <s v=""/>
    <m/>
    <s v="O1010012R:2A/_x000a_O1010012R_U2:5"/>
    <s v="O1010012R:2C/_x000a_O1010012R_U2:6"/>
    <m/>
    <s v=""/>
    <s v=""/>
  </r>
  <r>
    <s v="01"/>
    <m/>
    <x v="0"/>
    <s v="17-M -071LK  -C"/>
    <s v="17STM071LKC"/>
    <s v="07"/>
    <s v="17-L-071-K-071C Motor"/>
    <s v="17-L-071-K-071C СКОРОСТЬ "/>
    <s v="Speed Transmitter"/>
    <s v="4124-FY-VD-BD17317L07100001_SH.1"/>
    <x v="4"/>
    <x v="3"/>
    <m/>
    <s v="17-B-AD-N-001BL02"/>
    <s v="24 Pair"/>
    <s v="Pr.03"/>
    <x v="0"/>
    <s v="TS-Q-01"/>
    <n v="5"/>
    <n v="6"/>
    <s v=""/>
    <s v="48"/>
    <s v="AVK 2,5 A, AVK 2,5 A"/>
    <s v="O1010012R_U3"/>
    <x v="0"/>
    <x v="12"/>
    <x v="0"/>
    <s v="17-SC-DCS-001/O1010012R/ 17-MC-DCS-006"/>
    <s v="DB37-*m"/>
    <x v="0"/>
    <x v="0"/>
    <n v="0"/>
    <s v="BP011"/>
    <x v="12"/>
    <n v="13"/>
    <n v="3"/>
    <x v="0"/>
    <n v="16"/>
    <s v="DCS AMMONIA-UTILITIES"/>
    <m/>
    <m/>
    <m/>
    <s v="O1010012R"/>
    <n v="3"/>
    <m/>
    <s v=""/>
    <s v="07-Cooling Tower Area"/>
    <s v="TS-Q-01:5/_x000a_O1010012R_U3:3"/>
    <s v="TS-Q-01:6/_x000a_O1010012R_U3:4"/>
    <s v=""/>
    <m/>
    <s v="O1010012R:3A/_x000a_O1010012R_U3:5"/>
    <s v="O1010012R:3C/_x000a_O1010012R_U3:6"/>
    <m/>
    <s v=""/>
    <s v=""/>
  </r>
  <r>
    <s v="01"/>
    <m/>
    <x v="0"/>
    <s v="17-M -071LK  -D"/>
    <s v="17STM071LKD"/>
    <s v="07"/>
    <s v="17-L-071-K-071D Motor"/>
    <s v="17-L-071-K-071D СКОРОСТЬ "/>
    <s v="Speed Transmitter"/>
    <s v="4124-FY-VD-BD17317L07100001_SH.1"/>
    <x v="4"/>
    <x v="3"/>
    <m/>
    <s v="17-B-AD-N-001BL02"/>
    <s v="24 Pair"/>
    <s v="Pr.04"/>
    <x v="0"/>
    <s v="TS-Q-01"/>
    <n v="7"/>
    <n v="8"/>
    <s v=""/>
    <s v="48"/>
    <s v="AVK 2,5 A, AVK 2,5 A"/>
    <s v="O1010012R_U4"/>
    <x v="0"/>
    <x v="12"/>
    <x v="0"/>
    <s v="17-SC-DCS-001/O1010012R/ 17-MC-DCS-006"/>
    <s v="DB37-*m"/>
    <x v="0"/>
    <x v="0"/>
    <n v="0"/>
    <s v="BP011"/>
    <x v="12"/>
    <n v="13"/>
    <n v="4"/>
    <x v="0"/>
    <n v="16"/>
    <s v="DCS AMMONIA-UTILITIES"/>
    <m/>
    <m/>
    <m/>
    <s v="O1010012R"/>
    <n v="4"/>
    <m/>
    <s v=""/>
    <s v="07-Cooling Tower Area"/>
    <s v="TS-Q-01:7/_x000a_O1010012R_U4:3"/>
    <s v="TS-Q-01:8/_x000a_O1010012R_U4:4"/>
    <s v=""/>
    <m/>
    <s v="O1010012R:4A/_x000a_O1010012R_U4:5"/>
    <s v="O1010012R:4C/_x000a_O1010012R_U4:6"/>
    <m/>
    <s v=""/>
    <s v=""/>
  </r>
  <r>
    <s v="01"/>
    <m/>
    <x v="0"/>
    <s v="17-M -071LK  -E"/>
    <s v="17STM071LKE"/>
    <s v="07"/>
    <s v="17-L-071-K-071E Motor"/>
    <s v="17-L-071-K-071E СКОРОСТЬ"/>
    <s v="Speed Transmitter"/>
    <s v="4124-FY-VD-BD17317L07100001_SH.2"/>
    <x v="4"/>
    <x v="3"/>
    <m/>
    <s v="17-B-AD-N-001BL02"/>
    <s v="24 Pair"/>
    <s v="Pr.05"/>
    <x v="0"/>
    <s v="TS-Q-01"/>
    <n v="9"/>
    <n v="10"/>
    <s v=""/>
    <s v="48"/>
    <s v="AVK 2,5 A, AVK 2,5 A"/>
    <s v="O1010012R_U5"/>
    <x v="0"/>
    <x v="12"/>
    <x v="0"/>
    <s v="17-SC-DCS-001/O1010012R/ 17-MC-DCS-006"/>
    <s v="DB37-*m"/>
    <x v="0"/>
    <x v="0"/>
    <n v="0"/>
    <s v="BP011"/>
    <x v="12"/>
    <n v="13"/>
    <n v="5"/>
    <x v="0"/>
    <n v="16"/>
    <s v="DCS AMMONIA-UTILITIES"/>
    <m/>
    <m/>
    <m/>
    <s v="O1010012R"/>
    <n v="5"/>
    <m/>
    <s v=""/>
    <s v="07-Cooling Tower Area"/>
    <s v="TS-Q-01:9/_x000a_O1010012R_U5:3"/>
    <s v="TS-Q-01:10/_x000a_O1010012R_U5:4"/>
    <s v=""/>
    <m/>
    <s v="O1010012R:5A/_x000a_O1010012R_U5:5"/>
    <s v="O1010012R:5C/_x000a_O1010012R_U5:6"/>
    <m/>
    <s v=""/>
    <s v=""/>
  </r>
  <r>
    <s v="01"/>
    <m/>
    <x v="0"/>
    <s v="17-M -071LK  -F"/>
    <s v="17STM071LKF"/>
    <s v="07"/>
    <s v="17-L-071-K-071F Motor"/>
    <s v="17-L-071-K-071F СКОРОСТЬ"/>
    <s v="Speed Transmitter"/>
    <s v="4124-FY-VD-BD17317L07100001_SH.2"/>
    <x v="4"/>
    <x v="3"/>
    <m/>
    <s v="17-B-AD-N-001BL02"/>
    <s v="24 Pair"/>
    <s v="Pr.06"/>
    <x v="0"/>
    <s v="TS-Q-01"/>
    <n v="11"/>
    <n v="12"/>
    <s v=""/>
    <s v="48"/>
    <s v="AVK 2,5 A, AVK 2,5 A"/>
    <s v="O1010012R_U6"/>
    <x v="0"/>
    <x v="12"/>
    <x v="0"/>
    <s v="17-SC-DCS-001/O1010012R/ 17-MC-DCS-006"/>
    <s v="DB37-*m"/>
    <x v="0"/>
    <x v="0"/>
    <n v="0"/>
    <s v="BP011"/>
    <x v="12"/>
    <n v="13"/>
    <n v="6"/>
    <x v="0"/>
    <n v="16"/>
    <s v="DCS AMMONIA-UTILITIES"/>
    <m/>
    <m/>
    <m/>
    <s v="O1010012R"/>
    <n v="6"/>
    <m/>
    <s v=""/>
    <s v="07-Cooling Tower Area"/>
    <s v="TS-Q-01:11/_x000a_O1010012R_U6:3"/>
    <s v="TS-Q-01:12/_x000a_O1010012R_U6:4"/>
    <s v=""/>
    <m/>
    <s v="O1010012R:6A/_x000a_O1010012R_U6:5"/>
    <s v="O1010012R:6C/_x000a_O1010012R_U6:6"/>
    <m/>
    <s v=""/>
    <s v=""/>
  </r>
  <r>
    <s v="01"/>
    <m/>
    <x v="0"/>
    <s v="17-M -071LK  -G"/>
    <s v="17STM071LKG"/>
    <s v="07"/>
    <s v="17-L-071-K-071G Motor"/>
    <s v="17-L-071-K-071G СКОРОСТЬ"/>
    <s v="Speed Transmitter"/>
    <s v="4124-FY-VD-BD17317L07100001_SH.2"/>
    <x v="4"/>
    <x v="3"/>
    <m/>
    <s v="17-B-AD-N-001BL02"/>
    <s v="24 Pair"/>
    <s v="Pr.07"/>
    <x v="0"/>
    <s v="TS-Q-01"/>
    <n v="13"/>
    <n v="14"/>
    <s v=""/>
    <s v="48"/>
    <s v="AVK 2,5 A, AVK 2,5 A"/>
    <s v="O1010012R_U7"/>
    <x v="0"/>
    <x v="12"/>
    <x v="0"/>
    <s v="17-SC-DCS-001/O1010012R/ 17-MC-DCS-006"/>
    <s v="DB37-*m"/>
    <x v="0"/>
    <x v="0"/>
    <n v="0"/>
    <s v="BP011"/>
    <x v="12"/>
    <n v="13"/>
    <n v="7"/>
    <x v="0"/>
    <n v="16"/>
    <s v="DCS AMMONIA-UTILITIES"/>
    <m/>
    <m/>
    <m/>
    <s v="O1010012R"/>
    <n v="7"/>
    <m/>
    <s v=""/>
    <s v="07-Cooling Tower Area"/>
    <s v="TS-Q-01:13/_x000a_O1010012R_U7:3"/>
    <s v="TS-Q-01:14/_x000a_O1010012R_U7:4"/>
    <s v=""/>
    <m/>
    <s v="O1010012R:7A/_x000a_O1010012R_U7:5"/>
    <s v="O1010012R:7C/_x000a_O1010012R_U7:6"/>
    <m/>
    <s v=""/>
    <s v=""/>
  </r>
  <r>
    <s v="01"/>
    <m/>
    <x v="0"/>
    <s v="17-M -071LK  -H"/>
    <s v="17STM071LKH"/>
    <s v="07"/>
    <s v="17-L-071-K-071H Motor"/>
    <s v="17-L-071-K-071H СКОРОСТЬ"/>
    <s v="Speed Transmitter"/>
    <s v="4124-FY-VD-BD17317L07100001_SH.2"/>
    <x v="4"/>
    <x v="3"/>
    <m/>
    <s v="17-B-AD-N-001BL02"/>
    <s v="24 Pair"/>
    <s v="Pr.08"/>
    <x v="0"/>
    <s v="TS-Q-01"/>
    <n v="15"/>
    <n v="16"/>
    <s v=""/>
    <s v="48"/>
    <s v="AVK 2,5 A, AVK 2,5 A"/>
    <s v="O1010012R_U8"/>
    <x v="0"/>
    <x v="12"/>
    <x v="0"/>
    <s v="17-SC-DCS-001/O1010012R/ 17-MC-DCS-006"/>
    <s v="DB37-*m"/>
    <x v="0"/>
    <x v="0"/>
    <n v="0"/>
    <s v="BP011"/>
    <x v="12"/>
    <n v="13"/>
    <n v="8"/>
    <x v="0"/>
    <n v="16"/>
    <s v="DCS AMMONIA-UTILITIES"/>
    <m/>
    <m/>
    <m/>
    <s v="O1010012R"/>
    <n v="8"/>
    <m/>
    <s v=""/>
    <s v="07-Cooling Tower Area"/>
    <s v="TS-Q-01:15/_x000a_O1010012R_U8:3"/>
    <s v="TS-Q-01:16/_x000a_O1010012R_U8:4"/>
    <s v=""/>
    <m/>
    <s v="O1010012R:8A/_x000a_O1010012R_U8:5"/>
    <s v="O1010012R:8C/_x000a_O1010012R_U8:6"/>
    <m/>
    <s v=""/>
    <s v=""/>
  </r>
  <r>
    <s v="01"/>
    <m/>
    <x v="0"/>
    <s v="17-T -07032"/>
    <s v="17TT07032"/>
    <s v="07"/>
    <s v="To Distribution header CWS"/>
    <s v="К КОЛЛЕКТОРУ ОХЛ ВОДЫ"/>
    <s v="Temperature Transmitter - Head Mounted"/>
    <s v="4124-XZ-DM-21707003"/>
    <x v="4"/>
    <x v="3"/>
    <m/>
    <s v="17-C-AD-N-001FL07"/>
    <s v="12 Pair"/>
    <s v="Pr.09"/>
    <x v="0"/>
    <s v="TS-O-01"/>
    <n v="17"/>
    <n v="18"/>
    <s v=""/>
    <s v="24"/>
    <s v="AVK 2,5 A, AVK 2,5 A"/>
    <s v="O1010012R_U9"/>
    <x v="0"/>
    <x v="12"/>
    <x v="0"/>
    <s v="17-SC-DCS-001/O1010012R/ 17-MC-DCS-006"/>
    <s v="DB37-*m"/>
    <x v="0"/>
    <x v="0"/>
    <n v="0"/>
    <s v="BP011"/>
    <x v="12"/>
    <n v="13"/>
    <n v="9"/>
    <x v="0"/>
    <n v="16"/>
    <s v="DCS AMMONIA-UTILITIES"/>
    <m/>
    <m/>
    <m/>
    <s v="O1010012R"/>
    <n v="9"/>
    <m/>
    <s v=""/>
    <s v="07-Cooling Tower Area"/>
    <s v="TS-O-01:17/_x000a_O1010012R_U9:3"/>
    <s v="TS-O-01:18/_x000a_O1010012R_U9:4"/>
    <s v=""/>
    <m/>
    <s v="O1010012R:9A/_x000a_O1010012R_U9:5"/>
    <s v="O1010012R:9C/_x000a_O1010012R_U9:6"/>
    <m/>
    <s v=""/>
    <s v=""/>
  </r>
  <r>
    <s v="01"/>
    <m/>
    <x v="0"/>
    <s v="17-A -07003"/>
    <s v="17AT07003CV"/>
    <s v="07"/>
    <s v="To 17-L-073 Chemical Treatment Control Unit"/>
    <s v="В УСТВНОВКУ ХИМ ОЧИСТКИ 17-L-073"/>
    <s v="Conductivity Analyzer Transmitter"/>
    <s v="4124-FY-VD-BD17217L07300001"/>
    <x v="4"/>
    <x v="3"/>
    <m/>
    <s v="17-C-AD-N-001FL07-L073"/>
    <s v="12 Pair"/>
    <s v="Pr.06"/>
    <x v="0"/>
    <s v="TS-Q-02"/>
    <n v="11"/>
    <n v="12"/>
    <s v=""/>
    <s v="24"/>
    <s v="AVK 2,5 A, AVK 2,5 A"/>
    <s v="O1010012R_U10"/>
    <x v="0"/>
    <x v="12"/>
    <x v="0"/>
    <s v="17-SC-DCS-001/O1010012R/ 17-MC-DCS-006"/>
    <s v="DB37-*m"/>
    <x v="0"/>
    <x v="0"/>
    <n v="0"/>
    <s v="BP011"/>
    <x v="12"/>
    <n v="13"/>
    <n v="10"/>
    <x v="0"/>
    <n v="16"/>
    <s v="DCS AMMONIA-UTILITIES"/>
    <m/>
    <m/>
    <m/>
    <s v="O1010012R"/>
    <n v="10"/>
    <m/>
    <s v=""/>
    <s v="07-Cooling Tower Area"/>
    <s v="TS-Q-02:11/_x000a_O1010012R_U10:3"/>
    <s v="TS-Q-02:12/_x000a_O1010012R_U10:4"/>
    <s v=""/>
    <m/>
    <s v="O1010012R:10A/_x000a_O1010012R_U10:5"/>
    <s v="O1010012R:10C/_x000a_O1010012R_U10:6"/>
    <m/>
    <s v=""/>
    <s v=""/>
  </r>
  <r>
    <s v="01"/>
    <m/>
    <x v="0"/>
    <s v="17-F -03005"/>
    <s v="17FT03005"/>
    <s v="10"/>
    <s v="Pump 17-P-032 A/B/C discharge line"/>
    <s v="ДЕМ ВОДА ОТ 17-P-032"/>
    <s v="Vortex Flow Transmitter"/>
    <s v="4124-XZ-DM-21703001"/>
    <x v="4"/>
    <x v="3"/>
    <m/>
    <s v="17-C-AD-N-001FL10"/>
    <s v="24 Pair"/>
    <s v="Pr.01"/>
    <x v="0"/>
    <s v="TS-O-02"/>
    <n v="1"/>
    <n v="2"/>
    <s v=""/>
    <s v="48"/>
    <s v="AVK 2,5 A, AVK 2,5 A"/>
    <s v="O1010012R_U11"/>
    <x v="0"/>
    <x v="12"/>
    <x v="0"/>
    <s v="17-SC-DCS-001/O1010012R/ 17-MC-DCS-006"/>
    <s v="DB37-*m"/>
    <x v="0"/>
    <x v="0"/>
    <n v="0"/>
    <s v="BP011"/>
    <x v="12"/>
    <n v="13"/>
    <n v="11"/>
    <x v="0"/>
    <n v="16"/>
    <s v="DCS AMMONIA-UTILITIES"/>
    <m/>
    <m/>
    <m/>
    <s v="O1010012R"/>
    <n v="11"/>
    <m/>
    <s v=""/>
    <s v="10-Combined Bldgn-N2 plant, Demi water"/>
    <s v="TS-O-02:1/_x000a_O1010012R_U11:3"/>
    <s v="TS-O-02:2/_x000a_O1010012R_U11:4"/>
    <s v=""/>
    <m/>
    <s v="O1010012R:11A/_x000a_O1010012R_U11:5"/>
    <s v="O1010012R:11C/_x000a_O1010012R_U11:6"/>
    <m/>
    <s v=""/>
    <s v=""/>
  </r>
  <r>
    <s v="01"/>
    <m/>
    <x v="0"/>
    <s v="17-P -03007"/>
    <s v="17PT03007"/>
    <s v="10"/>
    <s v="17-T-032 Pressure"/>
    <s v="ДАВЛЕНИЕ В БАКЕ ДЕМ ВОДЫ 17T-032"/>
    <s v="Pressure Transmitter"/>
    <s v="4124-XZ-DM-21703001"/>
    <x v="4"/>
    <x v="3"/>
    <m/>
    <s v="17-C-AD-N-001FL10"/>
    <s v="24 Pair"/>
    <s v="Pr.09"/>
    <x v="0"/>
    <s v="TS-O-02"/>
    <n v="17"/>
    <n v="18"/>
    <s v=""/>
    <s v="48"/>
    <s v="AVK 2,5 A, AVK 2,5 A"/>
    <s v="O1010012R_U12"/>
    <x v="0"/>
    <x v="12"/>
    <x v="0"/>
    <s v="17-SC-DCS-001/O1010012R/ 17-MC-DCS-006"/>
    <s v="DB37-*m"/>
    <x v="0"/>
    <x v="0"/>
    <n v="0"/>
    <s v="BP011"/>
    <x v="12"/>
    <n v="13"/>
    <n v="12"/>
    <x v="0"/>
    <n v="16"/>
    <s v="DCS AMMONIA-UTILITIES"/>
    <m/>
    <m/>
    <m/>
    <s v="O1010012R"/>
    <n v="12"/>
    <m/>
    <s v=""/>
    <s v="10-Combined Bldgn-N2 plant, Demi water"/>
    <s v="TS-O-02:17/_x000a_O1010012R_U12:3"/>
    <s v="TS-O-02:18/_x000a_O1010012R_U12:4"/>
    <s v=""/>
    <m/>
    <s v="O1010012R:12A/_x000a_O1010012R_U12:5"/>
    <s v="O1010012R:12C/_x000a_O1010012R_U12:6"/>
    <m/>
    <s v=""/>
    <s v=""/>
  </r>
  <r>
    <s v="01"/>
    <m/>
    <x v="0"/>
    <s v="17-T -03041"/>
    <s v="17TT03041"/>
    <s v="10"/>
    <s v="17-T-031 Vessel Temp"/>
    <s v="ТЕМПЕР ВОЗВРАТ КОНД В 17-T-031 "/>
    <s v="Temperature Transmitter - Head Mounted"/>
    <s v="4124-XZ-DM-21703003"/>
    <x v="4"/>
    <x v="3"/>
    <m/>
    <s v="17-C-AD-N-001FL10"/>
    <s v="24 Pair"/>
    <s v="Pr.16"/>
    <x v="0"/>
    <s v="TS-O-02"/>
    <n v="31"/>
    <n v="32"/>
    <s v=""/>
    <s v="48"/>
    <s v="AVK 2,5 A, AVK 2,5 A"/>
    <s v="O1010012R_U13"/>
    <x v="0"/>
    <x v="12"/>
    <x v="0"/>
    <s v="17-SC-DCS-001/O1010012R/ 17-MC-DCS-006"/>
    <s v="DB37-*m"/>
    <x v="0"/>
    <x v="0"/>
    <n v="0"/>
    <s v="BP011"/>
    <x v="12"/>
    <n v="13"/>
    <n v="13"/>
    <x v="0"/>
    <n v="16"/>
    <s v="DCS AMMONIA-UTILITIES"/>
    <m/>
    <m/>
    <m/>
    <s v="O1010012R"/>
    <n v="13"/>
    <m/>
    <s v=""/>
    <s v="10-Combined Bldgn-N2 plant, Demi water"/>
    <s v="TS-O-02:31/_x000a_O1010012R_U13:3"/>
    <s v="TS-O-02:32/_x000a_O1010012R_U13:4"/>
    <s v=""/>
    <m/>
    <s v="O1010012R:13A/_x000a_O1010012R_U13:5"/>
    <s v="O1010012R:13C/_x000a_O1010012R_U13:6"/>
    <m/>
    <s v=""/>
    <s v=""/>
  </r>
  <r>
    <s v="01"/>
    <m/>
    <x v="0"/>
    <s v="17-L -11700"/>
    <s v="17LT11700"/>
    <s v="11"/>
    <s v="17-V-111 Level"/>
    <s v="БАРАБАН ПРОДУВОК 17-V-111"/>
    <s v="Guided Wave Radar Level Transmitter"/>
    <s v="4124-XZ-DM-21711701"/>
    <x v="4"/>
    <x v="3"/>
    <m/>
    <s v="17-C-AD-N-001FL11"/>
    <s v="12 Pair"/>
    <s v="Pr.01"/>
    <x v="0"/>
    <s v="TS-O-04"/>
    <n v="1"/>
    <n v="2"/>
    <s v=""/>
    <s v="24"/>
    <s v="AVK 2,5 A, AVK 2,5 A"/>
    <s v="O1010012R_U14"/>
    <x v="0"/>
    <x v="12"/>
    <x v="0"/>
    <s v="17-SC-DCS-001/O1010012R/ 17-MC-DCS-006"/>
    <s v="DB37-*m"/>
    <x v="0"/>
    <x v="0"/>
    <n v="0"/>
    <s v="BP011"/>
    <x v="12"/>
    <n v="13"/>
    <n v="14"/>
    <x v="0"/>
    <n v="16"/>
    <s v="DCS AMMONIA-UTILITIES"/>
    <m/>
    <m/>
    <m/>
    <s v="O1010012R"/>
    <n v="14"/>
    <m/>
    <s v=""/>
    <s v="11-Auxiliary Boiler Area"/>
    <s v="TS-O-04:1/_x000a_O1010012R_U14:3"/>
    <s v="TS-O-04:2/_x000a_O1010012R_U14:4"/>
    <s v=""/>
    <m/>
    <s v="O1010012R:14A/_x000a_O1010012R_U14:5"/>
    <s v="O1010012R:14C/_x000a_O1010012R_U14:6"/>
    <m/>
    <s v=""/>
    <s v=""/>
  </r>
  <r>
    <s v="02.1"/>
    <s v="26.06.24 по TQ-061 сигнал удален"/>
    <x v="1"/>
    <m/>
    <s v="Резерв"/>
    <m/>
    <m/>
    <s v="резерв"/>
    <m/>
    <m/>
    <x v="4"/>
    <x v="3"/>
    <m/>
    <m/>
    <m/>
    <m/>
    <x v="0"/>
    <m/>
    <m/>
    <m/>
    <s v=""/>
    <m/>
    <s v="AVK 2,5 A, AVK 2,5 A"/>
    <s v="O1010012R_U15"/>
    <x v="0"/>
    <x v="12"/>
    <x v="0"/>
    <s v="17-SC-DCS-001/O1010012R/ 17-MC-DCS-006"/>
    <s v="DB37-*m"/>
    <x v="0"/>
    <x v="0"/>
    <n v="0"/>
    <s v="BP011"/>
    <x v="12"/>
    <n v="13"/>
    <n v="15"/>
    <x v="0"/>
    <n v="16"/>
    <s v="DCS AMMONIA-UTILITIES"/>
    <m/>
    <m/>
    <m/>
    <s v="O1010012R"/>
    <n v="15"/>
    <m/>
    <s v=""/>
    <s v="11-Auxiliary Boiler Area"/>
    <s v=""/>
    <s v=""/>
    <s v=""/>
    <m/>
    <s v="O1010012R:15A/_x000a_O1010012R_U15:5"/>
    <s v="O1010012R:15C/_x000a_O1010012R_U15:6"/>
    <m/>
    <s v=""/>
    <s v=""/>
  </r>
  <r>
    <s v="01"/>
    <m/>
    <x v="0"/>
    <s v="17-F -113500"/>
    <s v="17FT113500"/>
    <s v="11"/>
    <s v="FROM FW PUMPS 17-P-111A/B"/>
    <s v="ОТ НАСОСОВ КОТЛ ВОДЫ 17-P-111A/B"/>
    <s v="DP Flow Transmitter"/>
    <s v="4124-FB-VD-BD00317L11111307_SH.1"/>
    <x v="4"/>
    <x v="3"/>
    <m/>
    <s v="17-C-AD-N-001FL11-L111"/>
    <s v="24 Pair"/>
    <s v="Pr.01"/>
    <x v="0"/>
    <s v="TS-O-05"/>
    <n v="1"/>
    <n v="2"/>
    <s v=""/>
    <s v="48"/>
    <s v="AVK 2,5 A, AVK 2,5 A"/>
    <s v="O1010012R_U16"/>
    <x v="0"/>
    <x v="12"/>
    <x v="0"/>
    <s v="17-SC-DCS-001/O1010012R/ 17-MC-DCS-006"/>
    <s v="DB37-*m"/>
    <x v="0"/>
    <x v="0"/>
    <n v="0"/>
    <s v="BP011"/>
    <x v="12"/>
    <n v="13"/>
    <n v="16"/>
    <x v="0"/>
    <n v="16"/>
    <s v="DCS AMMONIA-UTILITIES"/>
    <m/>
    <m/>
    <m/>
    <s v="O1010012R"/>
    <n v="16"/>
    <m/>
    <s v=""/>
    <s v="11-Auxiliary Boiler Area"/>
    <s v="TS-O-05:1/_x000a_O1010012R_U16:3"/>
    <s v="TS-O-05:2/_x000a_O1010012R_U16:4"/>
    <s v=""/>
    <m/>
    <s v="O1010012R:16A/_x000a_O1010012R_U16:5"/>
    <s v="O1010012R:16C/_x000a_O1010012R_U16:6"/>
    <m/>
    <s v=""/>
    <s v=""/>
  </r>
  <r>
    <s v="01"/>
    <m/>
    <x v="0"/>
    <s v="17-L -113500"/>
    <s v="17LT113500"/>
    <s v="11"/>
    <s v="STEAM DRUM LEVEL 17-L-111-V-111"/>
    <s v="УРОВЕНЬ В ПАРОВОМ БАРАБАНЕ КОТЛА"/>
    <s v="Guided Wave Radar Level Transmitter"/>
    <s v="4124-FB-VD-BD00317L11111307_SH.1"/>
    <x v="4"/>
    <x v="3"/>
    <m/>
    <s v="17-C-AD-N-001FL11-L111"/>
    <s v="24 Pair"/>
    <s v="Pr.03"/>
    <x v="0"/>
    <s v="TS-O-05"/>
    <n v="5"/>
    <n v="6"/>
    <s v=""/>
    <s v="48"/>
    <s v="AVK 2,5 A, AVK 2,5 A"/>
    <s v="O1010014R_U1"/>
    <x v="0"/>
    <x v="13"/>
    <x v="0"/>
    <s v="17-SC-DCS-001/O1010014R/ 17-MC-DCS-006"/>
    <s v="DB37-*m"/>
    <x v="0"/>
    <x v="0"/>
    <n v="0"/>
    <s v="BP011"/>
    <x v="13"/>
    <n v="15"/>
    <n v="1"/>
    <x v="0"/>
    <n v="16"/>
    <s v="DCS AMMONIA-UTILITIES"/>
    <m/>
    <m/>
    <m/>
    <s v="O1010014R"/>
    <n v="1"/>
    <m/>
    <s v=""/>
    <s v="11-Auxiliary Boiler Area"/>
    <s v="TS-O-05:5/_x000a_O1010014R_U1:3"/>
    <s v="TS-O-05:6/_x000a_O1010014R_U1:4"/>
    <s v=""/>
    <m/>
    <s v="O1010014R:1A/_x000a_O1010014R_U1:5"/>
    <s v="O1010014R:1C/_x000a_O1010014R_U1:6"/>
    <m/>
    <s v=""/>
    <s v=""/>
  </r>
  <r>
    <s v="01"/>
    <m/>
    <x v="0"/>
    <s v="17-P -113500"/>
    <s v="17PT113500"/>
    <s v="11"/>
    <s v="FROM FW PUMPS 17-P-111A/B"/>
    <s v="ОТ НАСОСОВ КОТЛ ВОДЫ 17-P-111A/B"/>
    <s v="Pressure Transmitter"/>
    <s v="4124-FB-VD-BD00317L11111307_SH.1"/>
    <x v="4"/>
    <x v="3"/>
    <m/>
    <s v="17-C-AD-N-001FL11-L111"/>
    <s v="24 Pair"/>
    <s v="Pr.06"/>
    <x v="0"/>
    <s v="TS-O-05"/>
    <n v="11"/>
    <n v="12"/>
    <s v=""/>
    <s v="48"/>
    <s v="AVK 2,5 A, AVK 2,5 A"/>
    <s v="O1010014R_U2"/>
    <x v="0"/>
    <x v="13"/>
    <x v="0"/>
    <s v="17-SC-DCS-001/O1010014R/ 17-MC-DCS-006"/>
    <s v="DB37-*m"/>
    <x v="0"/>
    <x v="0"/>
    <n v="0"/>
    <s v="BP011"/>
    <x v="13"/>
    <n v="15"/>
    <n v="2"/>
    <x v="0"/>
    <n v="16"/>
    <s v="DCS AMMONIA-UTILITIES"/>
    <m/>
    <m/>
    <m/>
    <s v="O1010014R"/>
    <n v="2"/>
    <m/>
    <s v=""/>
    <s v="11-Auxiliary Boiler Area"/>
    <s v="TS-O-05:11/_x000a_O1010014R_U2:3"/>
    <s v="TS-O-05:12/_x000a_O1010014R_U2:4"/>
    <s v=""/>
    <m/>
    <s v="O1010014R:2A/_x000a_O1010014R_U2:5"/>
    <s v="O1010014R:2C/_x000a_O1010014R_U2:6"/>
    <m/>
    <s v=""/>
    <s v=""/>
  </r>
  <r>
    <s v="01"/>
    <m/>
    <x v="0"/>
    <s v="17-F -07055"/>
    <s v="17FT07055"/>
    <s v="07"/>
    <s v="Service water for Cooling Tower make-up"/>
    <s v="ОТ ГРАДИРНИ К НАСОСАМ ОХЛ ВОДЫ"/>
    <s v="Magnetic Flow Transmitter"/>
    <s v="4124-XZ-DM-21707003"/>
    <x v="5"/>
    <x v="4"/>
    <s v="230 VAC"/>
    <s v="17-C-AD-N-002FL07"/>
    <s v="24 Pair"/>
    <s v="Pr.04"/>
    <x v="0"/>
    <s v="TS-Q-03"/>
    <n v="7"/>
    <n v="8"/>
    <s v=""/>
    <s v="48"/>
    <s v="AVK 2,5 A, AVK 2,5 A"/>
    <s v="O1010014R_U3"/>
    <x v="0"/>
    <x v="13"/>
    <x v="0"/>
    <s v="17-SC-DCS-001/O1010014R/ 17-MC-DCS-006"/>
    <s v="DB37-*m"/>
    <x v="0"/>
    <x v="0"/>
    <n v="0"/>
    <s v="BP011"/>
    <x v="13"/>
    <n v="15"/>
    <n v="3"/>
    <x v="0"/>
    <n v="16"/>
    <s v="DCS AMMONIA-UTILITIES"/>
    <s v="16.02.2024 добавлен Loop_External_power"/>
    <m/>
    <m/>
    <s v="O1010014R"/>
    <n v="3"/>
    <m/>
    <s v=""/>
    <s v="07-Cooling Tower Area"/>
    <s v="TS-Q-03:7/_x000a_O1010014R_U3:1"/>
    <s v="TS-Q-03:8/_x000a_O1010014R_U3:2"/>
    <s v=""/>
    <m/>
    <s v="O1010014R:3A/_x000a_O1010014R_U3:5"/>
    <s v="O1010014R:3C/_x000a_O1010014R_U3:6"/>
    <m/>
    <s v=""/>
    <s v=""/>
  </r>
  <r>
    <s v="01"/>
    <m/>
    <x v="0"/>
    <s v="17-F -07021"/>
    <s v="17FT07021"/>
    <s v="07"/>
    <s v="Cooling water to 17-L-072"/>
    <s v="ОХЛ ВОДА ОТ НАСОСОВ 17-P-071A-G"/>
    <s v="Magnetic Flow Transmitter"/>
    <s v="4124-XZ-DM-21707002"/>
    <x v="5"/>
    <x v="4"/>
    <s v="230 VAC"/>
    <s v="17-C-AD-N-002FL07"/>
    <s v="24 Pair"/>
    <s v="Pr.05"/>
    <x v="0"/>
    <s v="TS-Q-03"/>
    <n v="9"/>
    <n v="10"/>
    <s v=""/>
    <s v="48"/>
    <s v="AVK 2,5 A, AVK 2,5 A"/>
    <s v="O1010014R_U4"/>
    <x v="0"/>
    <x v="13"/>
    <x v="0"/>
    <s v="17-SC-DCS-001/O1010014R/ 17-MC-DCS-006"/>
    <s v="DB37-*m"/>
    <x v="0"/>
    <x v="0"/>
    <n v="0"/>
    <s v="BP011"/>
    <x v="13"/>
    <n v="15"/>
    <n v="4"/>
    <x v="0"/>
    <n v="16"/>
    <s v="DCS AMMONIA-UTILITIES"/>
    <s v="16.02.2024 добавлен Loop_External_power"/>
    <m/>
    <m/>
    <s v="O1010014R"/>
    <n v="4"/>
    <m/>
    <s v=""/>
    <s v="07-Cooling Tower Area"/>
    <s v="TS-Q-03:9/_x000a_O1010014R_U4:1"/>
    <s v="TS-Q-03:10/_x000a_O1010014R_U4:2"/>
    <s v=""/>
    <m/>
    <s v="O1010014R:4A/_x000a_O1010014R_U4:5"/>
    <s v="O1010014R:4C/_x000a_O1010014R_U4:6"/>
    <m/>
    <s v=""/>
    <s v=""/>
  </r>
  <r>
    <s v="01"/>
    <m/>
    <x v="0"/>
    <s v="17-L -07034"/>
    <s v="17LT07034"/>
    <s v="07"/>
    <s v="CW Pump basin Level"/>
    <s v="ОХЛ ВОДА В БАССЕЙНЕ 17-BS-071"/>
    <s v="Guided Wave Radar Level Transmitter"/>
    <s v="4124-XZ-DM-21707003"/>
    <x v="4"/>
    <x v="3"/>
    <m/>
    <s v="17-C-AD-N-002FL07"/>
    <s v="24 Pair"/>
    <s v="Pr.06"/>
    <x v="0"/>
    <s v="TS-Q-03"/>
    <n v="11"/>
    <n v="12"/>
    <s v=""/>
    <s v="48"/>
    <s v="AVK 2,5 A, AVK 2,5 A"/>
    <s v="O1010014R_U5"/>
    <x v="0"/>
    <x v="13"/>
    <x v="0"/>
    <s v="17-SC-DCS-001/O1010014R/ 17-MC-DCS-006"/>
    <s v="DB37-*m"/>
    <x v="0"/>
    <x v="0"/>
    <n v="0"/>
    <s v="BP011"/>
    <x v="13"/>
    <n v="15"/>
    <n v="5"/>
    <x v="0"/>
    <n v="16"/>
    <s v="DCS AMMONIA-UTILITIES"/>
    <m/>
    <m/>
    <m/>
    <s v="O1010014R"/>
    <n v="5"/>
    <m/>
    <s v=""/>
    <s v="07-Cooling Tower Area"/>
    <s v="TS-Q-03:11/_x000a_O1010014R_U5:3"/>
    <s v="TS-Q-03:12/_x000a_O1010014R_U5:4"/>
    <s v=""/>
    <m/>
    <s v="O1010014R:5A/_x000a_O1010014R_U5:5"/>
    <s v="O1010014R:5C/_x000a_O1010014R_U5:6"/>
    <m/>
    <s v=""/>
    <s v=""/>
  </r>
  <r>
    <s v="01"/>
    <m/>
    <x v="0"/>
    <s v="17-F -07003"/>
    <s v="17FT07003"/>
    <s v="07"/>
    <s v="Cooling water blowdown header"/>
    <s v="КОЛЛЕКТОР ПРОДУВКИ ОХЛ ВОДЫ"/>
    <s v="Magnetic Flow Transmitter"/>
    <s v="4124-XZ-DM-21707001"/>
    <x v="5"/>
    <x v="4"/>
    <s v="230 VAC"/>
    <s v="17-C-AD-N-002FL07"/>
    <s v="24 Pair"/>
    <s v="Pr.16"/>
    <x v="0"/>
    <s v="TS-Q-03"/>
    <n v="31"/>
    <n v="32"/>
    <s v=""/>
    <s v="48"/>
    <s v="AVK 2,5 A, AVK 2,5 A"/>
    <s v="O1010014R_U6"/>
    <x v="0"/>
    <x v="13"/>
    <x v="0"/>
    <s v="17-SC-DCS-001/O1010014R/ 17-MC-DCS-006"/>
    <s v="DB37-*m"/>
    <x v="0"/>
    <x v="0"/>
    <n v="0"/>
    <s v="BP011"/>
    <x v="13"/>
    <n v="15"/>
    <n v="6"/>
    <x v="0"/>
    <n v="16"/>
    <s v="DCS AMMONIA-UTILITIES"/>
    <s v="16.02.2024 добавлен Loop_External_power"/>
    <m/>
    <m/>
    <s v="O1010014R"/>
    <n v="6"/>
    <m/>
    <s v=""/>
    <s v="07-Cooling Tower Area"/>
    <s v="TS-Q-03:31/_x000a_O1010014R_U6:1"/>
    <s v="TS-Q-03:32/_x000a_O1010014R_U6:2"/>
    <s v=""/>
    <m/>
    <s v="O1010014R:6A/_x000a_O1010014R_U6:5"/>
    <s v="O1010014R:6C/_x000a_O1010014R_U6:6"/>
    <m/>
    <s v=""/>
    <s v=""/>
  </r>
  <r>
    <s v="01"/>
    <m/>
    <x v="0"/>
    <s v="17-F -03025"/>
    <s v="17FT03025"/>
    <s v="10"/>
    <s v="Process Condensate from 17-P-030 A/B/C"/>
    <s v="ТЕХНОЛ КОНД ОТ 17-P-030-A/B/C "/>
    <s v="Vortex Flow Transmitter"/>
    <s v="4124-XZ-DM-21703004"/>
    <x v="4"/>
    <x v="3"/>
    <m/>
    <s v="17-C-AD-N-003FL10"/>
    <s v="24 Pair"/>
    <s v="Pr.08"/>
    <x v="0"/>
    <s v="TS-Q-04"/>
    <n v="15"/>
    <n v="16"/>
    <s v=""/>
    <s v="48"/>
    <s v="AVK 2,5 A, AVK 2,5 A"/>
    <s v="O1010014R_U7"/>
    <x v="0"/>
    <x v="13"/>
    <x v="0"/>
    <s v="17-SC-DCS-001/O1010014R/ 17-MC-DCS-006"/>
    <s v="DB37-*m"/>
    <x v="0"/>
    <x v="0"/>
    <n v="0"/>
    <s v="BP011"/>
    <x v="13"/>
    <n v="15"/>
    <n v="7"/>
    <x v="0"/>
    <n v="16"/>
    <s v="DCS AMMONIA-UTILITIES"/>
    <m/>
    <m/>
    <m/>
    <s v="O1010014R"/>
    <n v="7"/>
    <m/>
    <s v=""/>
    <s v="10-Combined Bldgn-N2 plant, Demi water"/>
    <s v="TS-Q-04:15/_x000a_O1010014R_U7:3"/>
    <s v="TS-Q-04:16/_x000a_O1010014R_U7:4"/>
    <s v=""/>
    <m/>
    <s v="O1010014R:7A/_x000a_O1010014R_U7:5"/>
    <s v="O1010014R:7C/_x000a_O1010014R_U7:6"/>
    <m/>
    <s v=""/>
    <s v=""/>
  </r>
  <r>
    <s v="01"/>
    <m/>
    <x v="0"/>
    <s v="17-F -03062"/>
    <s v="17FT03062"/>
    <s v="10"/>
    <s v="17-P-031A/B/C discharge to 17-S-022A/B/C"/>
    <s v="ТЕХНОЛ КОНД ОТ 17-Т-031 НА ФСД"/>
    <s v="Vortex Flow Transmitter"/>
    <s v="4124-XZ-DM-21703003"/>
    <x v="4"/>
    <x v="3"/>
    <m/>
    <s v="17-C-AD-N-003FL10"/>
    <s v="24 Pair"/>
    <s v="Pr.09"/>
    <x v="0"/>
    <s v="TS-Q-04"/>
    <n v="17"/>
    <n v="18"/>
    <s v=""/>
    <s v="48"/>
    <s v="AVK 2,5 A, AVK 2,5 A"/>
    <s v="O1010014R_U8"/>
    <x v="0"/>
    <x v="13"/>
    <x v="0"/>
    <s v="17-SC-DCS-001/O1010014R/ 17-MC-DCS-006"/>
    <s v="DB37-*m"/>
    <x v="0"/>
    <x v="0"/>
    <n v="0"/>
    <s v="BP011"/>
    <x v="13"/>
    <n v="15"/>
    <n v="8"/>
    <x v="0"/>
    <n v="16"/>
    <s v="DCS AMMONIA-UTILITIES"/>
    <m/>
    <m/>
    <m/>
    <s v="O1010014R"/>
    <n v="8"/>
    <m/>
    <s v=""/>
    <s v="10-Combined Bldgn-N2 plant, Demi water"/>
    <s v="TS-Q-04:17/_x000a_O1010014R_U8:3"/>
    <s v="TS-Q-04:18/_x000a_O1010014R_U8:4"/>
    <s v=""/>
    <m/>
    <s v="O1010014R:8A/_x000a_O1010014R_U8:5"/>
    <s v="O1010014R:8C/_x000a_O1010014R_U8:6"/>
    <m/>
    <s v=""/>
    <s v=""/>
  </r>
  <r>
    <s v="01"/>
    <m/>
    <x v="0"/>
    <s v="17-P -02083"/>
    <s v="17PT02083"/>
    <s v="10"/>
    <s v="17-T-021 Pressure"/>
    <s v="ДАВЛЕНИЕ В БАКЕ 17-T-021"/>
    <s v="Pressure Transmitter"/>
    <s v="4124-XZ-DM-21702020"/>
    <x v="4"/>
    <x v="3"/>
    <m/>
    <s v="17-C-AD-N-004FL10"/>
    <s v="24 Pair"/>
    <s v="Pr.07"/>
    <x v="0"/>
    <s v="TS-Q-05"/>
    <n v="13"/>
    <n v="14"/>
    <s v=""/>
    <s v="48"/>
    <s v="AVK 2,5 A, AVK 2,5 A"/>
    <s v="O1010014R_U9"/>
    <x v="0"/>
    <x v="13"/>
    <x v="0"/>
    <s v="17-SC-DCS-001/O1010014R/ 17-MC-DCS-006"/>
    <s v="DB37-*m"/>
    <x v="0"/>
    <x v="0"/>
    <n v="0"/>
    <s v="BP011"/>
    <x v="13"/>
    <n v="15"/>
    <n v="9"/>
    <x v="0"/>
    <n v="16"/>
    <s v="DCS AMMONIA-UTILITIES"/>
    <m/>
    <m/>
    <m/>
    <s v="O1010014R"/>
    <n v="9"/>
    <m/>
    <s v=""/>
    <s v="10-Combined Bldgn-N2 plant, Demi water"/>
    <s v="TS-Q-05:13/_x000a_O1010014R_U9:3"/>
    <s v="TS-Q-05:14/_x000a_O1010014R_U9:4"/>
    <s v=""/>
    <m/>
    <s v="O1010014R:9A/_x000a_O1010014R_U9:5"/>
    <s v="O1010014R:9C/_x000a_O1010014R_U9:6"/>
    <m/>
    <s v=""/>
    <s v=""/>
  </r>
  <r>
    <s v="01"/>
    <m/>
    <x v="0"/>
    <s v="17-T -02081"/>
    <s v="17TT02081"/>
    <s v="10"/>
    <s v="17-T-021 Temperature"/>
    <s v="ТЕМПЕРАТУРА В БАКЕ 17-T-021"/>
    <s v="Temperature Transmitter - Head Mounted"/>
    <s v="4124-XZ-DM-21702020"/>
    <x v="4"/>
    <x v="3"/>
    <m/>
    <s v="17-C-AD-N-004FL10"/>
    <s v="24 Pair"/>
    <s v="Pr.11"/>
    <x v="0"/>
    <s v="TS-Q-05"/>
    <n v="21"/>
    <n v="22"/>
    <s v=""/>
    <s v="48"/>
    <s v="AVK 2,5 A, AVK 2,5 A"/>
    <s v="O1010014R_U10"/>
    <x v="0"/>
    <x v="13"/>
    <x v="0"/>
    <s v="17-SC-DCS-001/O1010014R/ 17-MC-DCS-006"/>
    <s v="DB37-*m"/>
    <x v="0"/>
    <x v="0"/>
    <n v="0"/>
    <s v="BP011"/>
    <x v="13"/>
    <n v="15"/>
    <n v="10"/>
    <x v="0"/>
    <n v="16"/>
    <s v="DCS AMMONIA-UTILITIES"/>
    <m/>
    <m/>
    <m/>
    <s v="O1010014R"/>
    <n v="10"/>
    <m/>
    <s v=""/>
    <s v="10-Combined Bldgn-N2 plant, Demi water"/>
    <s v="TS-Q-05:21/_x000a_O1010014R_U10:3"/>
    <s v="TS-Q-05:22/_x000a_O1010014R_U10:4"/>
    <s v=""/>
    <m/>
    <s v="O1010014R:10A/_x000a_O1010014R_U10:5"/>
    <s v="O1010014R:10C/_x000a_O1010014R_U10:6"/>
    <m/>
    <s v=""/>
    <s v=""/>
  </r>
  <r>
    <s v="01"/>
    <m/>
    <x v="0"/>
    <s v="17-T -02087"/>
    <s v="17TT02087"/>
    <s v="10"/>
    <s v="Pump 17-P-021 discharge to stripper"/>
    <s v="ТЕМПЕРАТУРА НА НАГНЕТ 17-P-021"/>
    <s v="Temperature Transmitter - Head Mounted"/>
    <s v="4124-XZ-DM-21702020"/>
    <x v="4"/>
    <x v="3"/>
    <m/>
    <s v="17-C-AD-N-004FL10"/>
    <s v="24 Pair"/>
    <s v="Pr.12"/>
    <x v="0"/>
    <s v="TS-Q-05"/>
    <n v="23"/>
    <n v="24"/>
    <s v=""/>
    <s v="48"/>
    <s v="AVK 2,5 A, AVK 2,5 A"/>
    <s v="O1010014R_U11"/>
    <x v="0"/>
    <x v="13"/>
    <x v="0"/>
    <s v="17-SC-DCS-001/O1010014R/ 17-MC-DCS-006"/>
    <s v="DB37-*m"/>
    <x v="0"/>
    <x v="0"/>
    <n v="0"/>
    <s v="BP011"/>
    <x v="13"/>
    <n v="15"/>
    <n v="11"/>
    <x v="0"/>
    <n v="16"/>
    <s v="DCS AMMONIA-UTILITIES"/>
    <m/>
    <m/>
    <m/>
    <s v="O1010014R"/>
    <n v="11"/>
    <m/>
    <s v=""/>
    <s v="10-Combined Bldgn-N2 plant, Demi water"/>
    <s v="TS-Q-05:23/_x000a_O1010014R_U11:3"/>
    <s v="TS-Q-05:24/_x000a_O1010014R_U11:4"/>
    <s v=""/>
    <m/>
    <s v="O1010014R:11A/_x000a_O1010014R_U11:5"/>
    <s v="O1010014R:11C/_x000a_O1010014R_U11:6"/>
    <m/>
    <s v=""/>
    <s v=""/>
  </r>
  <r>
    <s v="01"/>
    <m/>
    <x v="0"/>
    <s v="17-T -03002"/>
    <s v="17TT03002"/>
    <s v="10"/>
    <s v="17-T-032 Vessel Temp"/>
    <s v="ТЕМПЕР В БАКЕ ДЕМ ВОДЫ 17-T-032"/>
    <s v="Temperature Transmitter - Head Mounted"/>
    <s v="4124-XZ-DM-21703001"/>
    <x v="4"/>
    <x v="3"/>
    <m/>
    <s v="17-C-AD-N-004FL10"/>
    <s v="24 Pair"/>
    <s v="Pr.13"/>
    <x v="0"/>
    <s v="TS-Q-05"/>
    <n v="25"/>
    <n v="26"/>
    <s v=""/>
    <s v="48"/>
    <s v="AVK 2,5 A, AVK 2,5 A"/>
    <s v="O1010014R_U12"/>
    <x v="0"/>
    <x v="13"/>
    <x v="0"/>
    <s v="17-SC-DCS-001/O1010014R/ 17-MC-DCS-006"/>
    <s v="DB37-*m"/>
    <x v="0"/>
    <x v="0"/>
    <n v="0"/>
    <s v="BP011"/>
    <x v="13"/>
    <n v="15"/>
    <n v="12"/>
    <x v="0"/>
    <n v="16"/>
    <s v="DCS AMMONIA-UTILITIES"/>
    <m/>
    <m/>
    <m/>
    <s v="O1010014R"/>
    <n v="12"/>
    <m/>
    <s v=""/>
    <s v="10-Combined Bldgn-N2 plant, Demi water"/>
    <s v="TS-Q-05:25/_x000a_O1010014R_U12:3"/>
    <s v="TS-Q-05:26/_x000a_O1010014R_U12:4"/>
    <s v=""/>
    <m/>
    <s v="O1010014R:12A/_x000a_O1010014R_U12:5"/>
    <s v="O1010014R:12C/_x000a_O1010014R_U12:6"/>
    <m/>
    <s v=""/>
    <s v=""/>
  </r>
  <r>
    <s v="01"/>
    <m/>
    <x v="0"/>
    <s v="17-T -03022"/>
    <s v="17TT03022"/>
    <s v="10"/>
    <s v="17-T-030 Vessel Temp"/>
    <s v="ТЕМП КОНДЕНСАТА В 17-T-030"/>
    <s v="Temperature Transmitter - Head Mounted"/>
    <s v="4124-XZ-DM-21703004"/>
    <x v="4"/>
    <x v="3"/>
    <m/>
    <s v="17-C-AD-N-004FL10"/>
    <s v="24 Pair"/>
    <s v="Pr.14"/>
    <x v="0"/>
    <s v="TS-Q-05"/>
    <n v="27"/>
    <n v="28"/>
    <s v=""/>
    <s v="48"/>
    <s v="AVK 2,5 A, AVK 2,5 A"/>
    <s v="O1010014R_U13"/>
    <x v="0"/>
    <x v="13"/>
    <x v="0"/>
    <s v="17-SC-DCS-001/O1010014R/ 17-MC-DCS-006"/>
    <s v="DB37-*m"/>
    <x v="0"/>
    <x v="0"/>
    <n v="0"/>
    <s v="BP011"/>
    <x v="13"/>
    <n v="15"/>
    <n v="13"/>
    <x v="0"/>
    <n v="16"/>
    <s v="DCS AMMONIA-UTILITIES"/>
    <m/>
    <m/>
    <m/>
    <s v="O1010014R"/>
    <n v="13"/>
    <m/>
    <s v=""/>
    <s v="10-Combined Bldgn-N2 plant, Demi water"/>
    <s v="TS-Q-05:27/_x000a_O1010014R_U13:3"/>
    <s v="TS-Q-05:28/_x000a_O1010014R_U13:4"/>
    <s v=""/>
    <m/>
    <s v="O1010014R:13A/_x000a_O1010014R_U13:5"/>
    <s v="O1010014R:13C/_x000a_O1010014R_U13:6"/>
    <m/>
    <s v=""/>
    <s v=""/>
  </r>
  <r>
    <s v="01"/>
    <m/>
    <x v="0"/>
    <s v="17-L -13002"/>
    <s v="17LT13002"/>
    <s v="00"/>
    <s v="17-V-131 Level"/>
    <s v="17-V-131 УРОВЕНЬ В БАКЕ ВОДЫ"/>
    <s v="Guided Wave Radar Level Transmitter"/>
    <s v="4124-XZ-DM-21713001"/>
    <x v="4"/>
    <x v="3"/>
    <m/>
    <s v="17-C-AD-N-001FL10"/>
    <s v="24 Pair"/>
    <s v="Pr.05"/>
    <x v="0"/>
    <s v="TS-O-02"/>
    <n v="9"/>
    <n v="10"/>
    <s v=""/>
    <s v="48"/>
    <s v="AVK 2,5 A, AVK 2,5 A"/>
    <s v="O1010014R_U14"/>
    <x v="0"/>
    <x v="13"/>
    <x v="0"/>
    <s v="17-SC-DCS-001/O1010014R/ 17-MC-DCS-006"/>
    <s v="DB37-*m"/>
    <x v="0"/>
    <x v="0"/>
    <n v="0"/>
    <s v="BP011"/>
    <x v="13"/>
    <n v="15"/>
    <n v="14"/>
    <x v="0"/>
    <n v="16"/>
    <s v="DCS AMMONIA-UTILITIES"/>
    <m/>
    <m/>
    <m/>
    <s v="O1010014R"/>
    <n v="14"/>
    <m/>
    <s v=""/>
    <s v="00-Common"/>
    <s v="TS-O-02:9/_x000a_O1010014R_U14:3"/>
    <s v="TS-O-02:10/_x000a_O1010014R_U14:4"/>
    <s v=""/>
    <m/>
    <s v="O1010014R:14A/_x000a_O1010014R_U14:5"/>
    <s v="O1010014R:14C/_x000a_O1010014R_U14:6"/>
    <m/>
    <s v=""/>
    <s v=""/>
  </r>
  <r>
    <s v="01"/>
    <m/>
    <x v="0"/>
    <s v="17-T -13001"/>
    <s v="17TT13001"/>
    <s v="00"/>
    <s v="17-V-131 Temp"/>
    <s v="ТЕМПЕРАТУРА В БАКЕ ВОДЫ 17-V-131"/>
    <s v="Temperature Transmitter - Head Mounted"/>
    <s v="4124-XZ-DM-21713001"/>
    <x v="4"/>
    <x v="3"/>
    <m/>
    <s v="17-C-AD-N-001FL10"/>
    <s v="24 Pair"/>
    <s v="Pr.17"/>
    <x v="0"/>
    <s v="TS-O-02"/>
    <n v="33"/>
    <n v="34"/>
    <s v=""/>
    <s v="48"/>
    <s v="AVK 2,5 A, AVK 2,5 A"/>
    <s v="O1010014R_U15"/>
    <x v="0"/>
    <x v="13"/>
    <x v="0"/>
    <s v="17-SC-DCS-001/O1010014R/ 17-MC-DCS-006"/>
    <s v="DB37-*m"/>
    <x v="0"/>
    <x v="0"/>
    <n v="0"/>
    <s v="BP011"/>
    <x v="13"/>
    <n v="15"/>
    <n v="15"/>
    <x v="0"/>
    <n v="16"/>
    <s v="DCS AMMONIA-UTILITIES"/>
    <m/>
    <m/>
    <m/>
    <s v="O1010014R"/>
    <n v="15"/>
    <m/>
    <s v=""/>
    <s v="00-Common"/>
    <s v="TS-O-02:33/_x000a_O1010014R_U15:3"/>
    <s v="TS-O-02:34/_x000a_O1010014R_U15:4"/>
    <s v=""/>
    <m/>
    <s v="O1010014R:15A/_x000a_O1010014R_U15:5"/>
    <s v="O1010014R:15C/_x000a_O1010014R_U15:6"/>
    <m/>
    <s v=""/>
    <s v=""/>
  </r>
  <r>
    <s v="01"/>
    <m/>
    <x v="1"/>
    <m/>
    <s v="Резерв"/>
    <m/>
    <m/>
    <s v="резерв"/>
    <m/>
    <m/>
    <x v="4"/>
    <x v="3"/>
    <m/>
    <m/>
    <m/>
    <m/>
    <x v="0"/>
    <m/>
    <m/>
    <m/>
    <m/>
    <s v=""/>
    <s v="AVK 2,5 A, AVK 2,5 A"/>
    <s v="O1010014R_U16"/>
    <x v="0"/>
    <x v="13"/>
    <x v="0"/>
    <s v="17-SC-DCS-001/O1010014R/ 17-MC-DCS-006"/>
    <s v="DB37-*m"/>
    <x v="0"/>
    <x v="0"/>
    <n v="0"/>
    <s v="BP011"/>
    <x v="13"/>
    <n v="15"/>
    <n v="16"/>
    <x v="0"/>
    <n v="16"/>
    <s v="DCS AMMONIA-UTILITIES"/>
    <m/>
    <m/>
    <m/>
    <s v="O1010014R"/>
    <n v="16"/>
    <m/>
    <s v=""/>
    <m/>
    <s v=""/>
    <s v=""/>
    <s v=""/>
    <m/>
    <s v="O1010014R:16A/_x000a_O1010014R_U16:5"/>
    <s v="O1010014R:16C/_x000a_O1010014R_U16:6"/>
    <m/>
    <s v=""/>
    <s v=""/>
  </r>
  <r>
    <s v="01"/>
    <m/>
    <x v="0"/>
    <s v="17-F -10002"/>
    <s v="17FT10002"/>
    <s v="10"/>
    <s v="Low pressure nitrogen to Owner BL"/>
    <s v="АЗОТ НД НА ГРАНИЦЫ УСТАНОВКИ"/>
    <s v="Vortex Flow Transmitter"/>
    <s v="4124-XZ-DM-21710001"/>
    <x v="4"/>
    <x v="3"/>
    <m/>
    <s v="17-C-AD-N-002FL10"/>
    <s v="24 Pair"/>
    <s v="Pr.02"/>
    <x v="1"/>
    <s v="TS-P-01"/>
    <n v="3"/>
    <n v="4"/>
    <s v=""/>
    <s v="48"/>
    <s v="AVK 2,5 A, AVK 2,5 A"/>
    <s v="O1010100R_U1"/>
    <x v="0"/>
    <x v="14"/>
    <x v="0"/>
    <s v="17-SC-DCS-001/O1010100R/ 17-MC-DCS-008"/>
    <s v="DB37-*m"/>
    <x v="0"/>
    <x v="0"/>
    <n v="0"/>
    <s v="BP012"/>
    <x v="14"/>
    <n v="1"/>
    <n v="1"/>
    <x v="0"/>
    <n v="16"/>
    <s v="DCS AMMONIA-UTILITIES"/>
    <m/>
    <m/>
    <m/>
    <s v="O1010100R"/>
    <n v="1"/>
    <m/>
    <s v=""/>
    <s v="10-Combined Bldgn-N2 plant, Demi water"/>
    <s v="TS-P-01:3/_x000a_O1010100R_U1:3"/>
    <s v="TS-P-01:4/_x000a_O1010100R_U1:4"/>
    <s v=""/>
    <m/>
    <s v="O1010100R:1A/_x000a_O1010100R_U1:5"/>
    <s v="O1010100R:1C/_x000a_O1010100R_U1:6"/>
    <m/>
    <s v=""/>
    <s v=""/>
  </r>
  <r>
    <s v="01"/>
    <m/>
    <x v="0"/>
    <s v="17-P -10015"/>
    <s v="17PT10015"/>
    <s v="10"/>
    <s v="LP Steam to Header"/>
    <s v="LS АЗОТНОЙ УСТАНОВКИ В КОЛЛЕКТОР"/>
    <s v="Pressure Transmitter"/>
    <s v="4124-XZ-DM-21710000"/>
    <x v="4"/>
    <x v="3"/>
    <m/>
    <s v="17-C-AD-N-002FL10"/>
    <s v="24 Pair"/>
    <s v="Pr.07"/>
    <x v="1"/>
    <s v="TS-P-01"/>
    <n v="13"/>
    <n v="14"/>
    <s v=""/>
    <s v="48"/>
    <s v="AVK 2,5 A, AVK 2,5 A"/>
    <s v="O1010100R_U2"/>
    <x v="0"/>
    <x v="14"/>
    <x v="0"/>
    <s v="17-SC-DCS-001/O1010100R/ 17-MC-DCS-008"/>
    <s v="DB37-*m"/>
    <x v="0"/>
    <x v="0"/>
    <n v="0"/>
    <s v="BP012"/>
    <x v="14"/>
    <n v="1"/>
    <n v="2"/>
    <x v="0"/>
    <n v="16"/>
    <s v="DCS AMMONIA-UTILITIES"/>
    <m/>
    <m/>
    <m/>
    <s v="O1010100R"/>
    <n v="2"/>
    <m/>
    <s v=""/>
    <s v="10-Combined Bldgn-N2 plant, Demi water"/>
    <s v="TS-P-01:13/_x000a_O1010100R_U2:3"/>
    <s v="TS-P-01:14/_x000a_O1010100R_U2:4"/>
    <s v=""/>
    <m/>
    <s v="O1010100R:2A/_x000a_O1010100R_U2:5"/>
    <s v="O1010100R:2C/_x000a_O1010100R_U2:6"/>
    <m/>
    <s v=""/>
    <s v=""/>
  </r>
  <r>
    <s v="01"/>
    <m/>
    <x v="0"/>
    <s v="17-T -10006"/>
    <s v="17TT10006"/>
    <s v="10"/>
    <s v="LP Steam to Header"/>
    <s v="LS АЗОТНОЙ УСТАНОВКИ В КОЛЛЕКТОР"/>
    <s v="Temperature Transmitter - Head Mounted"/>
    <s v="4124-XZ-DM-21710000"/>
    <x v="4"/>
    <x v="3"/>
    <m/>
    <s v="17-C-AD-N-002FL10"/>
    <s v="24 Pair"/>
    <s v="Pr.10"/>
    <x v="1"/>
    <s v="TS-P-01"/>
    <n v="19"/>
    <n v="20"/>
    <s v=""/>
    <s v="48"/>
    <s v="AVK 2,5 A, AVK 2,5 A"/>
    <s v="O1010100R_U3"/>
    <x v="0"/>
    <x v="14"/>
    <x v="0"/>
    <s v="17-SC-DCS-001/O1010100R/ 17-MC-DCS-008"/>
    <s v="DB37-*m"/>
    <x v="0"/>
    <x v="0"/>
    <n v="0"/>
    <s v="BP012"/>
    <x v="14"/>
    <n v="1"/>
    <n v="3"/>
    <x v="0"/>
    <n v="16"/>
    <s v="DCS AMMONIA-UTILITIES"/>
    <m/>
    <m/>
    <m/>
    <s v="O1010100R"/>
    <n v="3"/>
    <m/>
    <s v=""/>
    <s v="10-Combined Bldgn-N2 plant, Demi water"/>
    <s v="TS-P-01:19/_x000a_O1010100R_U3:3"/>
    <s v="TS-P-01:20/_x000a_O1010100R_U3:4"/>
    <s v=""/>
    <m/>
    <s v="O1010100R:3A/_x000a_O1010100R_U3:5"/>
    <s v="O1010100R:3C/_x000a_O1010100R_U3:6"/>
    <m/>
    <s v=""/>
    <s v=""/>
  </r>
  <r>
    <s v="01"/>
    <m/>
    <x v="0"/>
    <s v="17-T -113520"/>
    <s v="17TT113520"/>
    <s v="11"/>
    <s v="AIR DUCT TEMPERATURE"/>
    <s v="ТЕМП ВОЗДУХА НА ГОРЕНИЕ КОТЛА"/>
    <s v="Temperature Transmitter - Head Mounted"/>
    <s v="4124-FB-VD-BD00317L11111303"/>
    <x v="4"/>
    <x v="3"/>
    <m/>
    <s v="17-C-AD-N-002FL11-L111"/>
    <s v="24 Pair"/>
    <s v="Pr.01"/>
    <x v="1"/>
    <s v="TS-P-02"/>
    <n v="1"/>
    <n v="2"/>
    <s v=""/>
    <s v="48"/>
    <s v="AVK 2,5 A, AVK 2,5 A"/>
    <s v="O1010100R_U4"/>
    <x v="0"/>
    <x v="14"/>
    <x v="0"/>
    <s v="17-SC-DCS-001/O1010100R/ 17-MC-DCS-008"/>
    <s v="DB37-*m"/>
    <x v="0"/>
    <x v="0"/>
    <n v="0"/>
    <s v="BP012"/>
    <x v="14"/>
    <n v="1"/>
    <n v="4"/>
    <x v="0"/>
    <n v="16"/>
    <s v="DCS AMMONIA-UTILITIES"/>
    <m/>
    <m/>
    <m/>
    <s v="O1010100R"/>
    <n v="4"/>
    <m/>
    <s v=""/>
    <s v="11-Auxiliary Boiler Area"/>
    <s v="TS-P-02:1/_x000a_O1010100R_U4:3"/>
    <s v="TS-P-02:2/_x000a_O1010100R_U4:4"/>
    <s v=""/>
    <m/>
    <s v="O1010100R:4A/_x000a_O1010100R_U4:5"/>
    <s v="O1010100R:4C/_x000a_O1010100R_U4:6"/>
    <m/>
    <s v=""/>
    <s v=""/>
  </r>
  <r>
    <s v="01"/>
    <m/>
    <x v="0"/>
    <s v="17-L -03001"/>
    <s v="17LT03001"/>
    <s v="10"/>
    <s v="17-T-032 Vessel Level"/>
    <s v="УРОВЕНЬ ДЕМ ВОДЫ В 17-T-032"/>
    <s v="Guided Wave Radar Level Transmitter"/>
    <s v="4124-XZ-DM-21703001"/>
    <x v="4"/>
    <x v="3"/>
    <m/>
    <s v="17-LT-03001"/>
    <s v="01 Pair"/>
    <s v="Pr.01"/>
    <x v="1"/>
    <s v="TS-P-05"/>
    <n v="1"/>
    <n v="2"/>
    <s v=""/>
    <s v="2"/>
    <s v="AVK 2,5 A, AVK 2,5 A"/>
    <s v="O1010100R_U5"/>
    <x v="0"/>
    <x v="14"/>
    <x v="0"/>
    <s v="17-SC-DCS-001/O1010100R/ 17-MC-DCS-008"/>
    <s v="DB37-*m"/>
    <x v="0"/>
    <x v="0"/>
    <n v="0"/>
    <s v="BP012"/>
    <x v="14"/>
    <n v="1"/>
    <n v="5"/>
    <x v="0"/>
    <n v="16"/>
    <s v="DCS AMMONIA-UTILITIES"/>
    <m/>
    <m/>
    <m/>
    <s v="O1010100R"/>
    <n v="5"/>
    <m/>
    <s v=""/>
    <s v="10-Combined Bldgn-N2 plant, Demi water"/>
    <s v="TS-P-05:1/_x000a_O1010100R_U5:3"/>
    <s v="TS-P-05:2/_x000a_O1010100R_U5:4"/>
    <s v=""/>
    <m/>
    <s v="O1010100R:5A/_x000a_O1010100R_U5:5"/>
    <s v="O1010100R:5C/_x000a_O1010100R_U5:6"/>
    <m/>
    <s v=""/>
    <s v=""/>
  </r>
  <r>
    <s v="01"/>
    <m/>
    <x v="0"/>
    <s v="17-P -11287"/>
    <s v="17PT11287"/>
    <s v="11"/>
    <s v="To Turbine Oil Supply Header"/>
    <s v="К коллектору подачи турбинного масла"/>
    <s v="Pressure Transmitter"/>
    <s v="4124-GG-VD-BD17117P111037_SH.3"/>
    <x v="4"/>
    <x v="3"/>
    <m/>
    <s v="17-PT-11287"/>
    <s v="01 Pair"/>
    <s v="Pr.01"/>
    <x v="1"/>
    <s v="TS-Q-01"/>
    <n v="1"/>
    <n v="2"/>
    <s v=""/>
    <s v="2"/>
    <s v="AVK 2,5 A, AVK 2,5 A"/>
    <s v="O1010100R_U6"/>
    <x v="0"/>
    <x v="14"/>
    <x v="0"/>
    <s v="17-SC-DCS-001/O1010100R/ 17-MC-DCS-008"/>
    <s v="DB37-*m"/>
    <x v="0"/>
    <x v="0"/>
    <n v="0"/>
    <s v="BP012"/>
    <x v="14"/>
    <n v="1"/>
    <n v="6"/>
    <x v="0"/>
    <n v="16"/>
    <s v="DCS AMMONIA-UTILITIES"/>
    <m/>
    <m/>
    <m/>
    <s v="O1010100R"/>
    <n v="6"/>
    <m/>
    <s v=""/>
    <s v="11-Auxiliary Boiler Area"/>
    <s v="TS-Q-01:1/_x000a_O1010100R_U6:3"/>
    <s v="TS-Q-01:2/_x000a_O1010100R_U6:4"/>
    <s v=""/>
    <m/>
    <s v="O1010100R:6A/_x000a_O1010100R_U6:5"/>
    <s v="O1010100R:6C/_x000a_O1010100R_U6:6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7"/>
    <x v="0"/>
    <n v="16"/>
    <m/>
    <m/>
    <m/>
    <m/>
    <s v="O1010100R"/>
    <n v="7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8"/>
    <x v="0"/>
    <n v="16"/>
    <m/>
    <m/>
    <m/>
    <m/>
    <s v="O1010100R"/>
    <n v="8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9"/>
    <x v="0"/>
    <n v="16"/>
    <m/>
    <m/>
    <m/>
    <m/>
    <s v="O1010100R"/>
    <n v="9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0"/>
    <x v="0"/>
    <n v="16"/>
    <m/>
    <m/>
    <m/>
    <m/>
    <s v="O1010100R"/>
    <n v="10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1"/>
    <x v="0"/>
    <n v="16"/>
    <m/>
    <m/>
    <m/>
    <m/>
    <s v="O1010100R"/>
    <n v="11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2"/>
    <x v="0"/>
    <n v="16"/>
    <m/>
    <m/>
    <m/>
    <m/>
    <s v="O1010100R"/>
    <n v="12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3"/>
    <x v="0"/>
    <n v="16"/>
    <m/>
    <m/>
    <m/>
    <m/>
    <s v="O1010100R"/>
    <n v="13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4"/>
    <x v="0"/>
    <n v="16"/>
    <m/>
    <m/>
    <m/>
    <m/>
    <s v="O1010100R"/>
    <n v="14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5"/>
    <x v="0"/>
    <n v="16"/>
    <m/>
    <m/>
    <m/>
    <m/>
    <s v="O1010100R"/>
    <n v="15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14"/>
    <x v="0"/>
    <m/>
    <m/>
    <x v="0"/>
    <x v="0"/>
    <n v="0"/>
    <s v="BP012"/>
    <x v="14"/>
    <n v="1"/>
    <n v="16"/>
    <x v="0"/>
    <n v="16"/>
    <m/>
    <m/>
    <m/>
    <m/>
    <s v="O1010100R"/>
    <n v="16"/>
    <m/>
    <m/>
    <m/>
    <s v=""/>
    <s v=""/>
    <s v=""/>
    <m/>
    <s v=""/>
    <s v=""/>
    <m/>
    <s v=""/>
    <s v=""/>
  </r>
  <r>
    <s v="01"/>
    <m/>
    <x v="0"/>
    <s v="17-L -11101"/>
    <s v="17LT11101"/>
    <s v="11"/>
    <s v="17-U-111 Deaerator storage tank"/>
    <s v="УРОВЕНЬ ДЕАЭРАТОРА 17-U-111"/>
    <s v="Pressure Transmitter"/>
    <s v="4124-XZ-DM-21711101"/>
    <x v="7"/>
    <x v="3"/>
    <m/>
    <s v="17-C-AD-I-002FL11"/>
    <s v="12 Pair"/>
    <s v="Pr.01"/>
    <x v="2"/>
    <s v="TS-G-02"/>
    <n v="1"/>
    <n v="2"/>
    <s v=""/>
    <s v="24"/>
    <s v="AVK 2,5 A, AVK 2,5 A"/>
    <s v="O1010102R_U1"/>
    <x v="0"/>
    <x v="15"/>
    <x v="0"/>
    <s v="17-SC-DCS-001/O1010102R/ 17-MC-DCS-009"/>
    <s v="DB37-*m"/>
    <x v="0"/>
    <x v="0"/>
    <n v="0"/>
    <s v="BP012"/>
    <x v="15"/>
    <n v="3"/>
    <n v="1"/>
    <x v="0"/>
    <n v="16"/>
    <s v="DCS AMMONIA-UTILITIES"/>
    <m/>
    <m/>
    <m/>
    <s v="O1010102R"/>
    <n v="1"/>
    <m/>
    <s v=""/>
    <s v="10-Combined Bldgn-N2 plant, Demi water"/>
    <s v="TS-G-02:1/_x000a_O1010102R_U1:3"/>
    <s v="TS-G-02:2/_x000a_O1010102R_U1:4"/>
    <s v=""/>
    <m/>
    <s v="O1010102R:1A/_x000a_O1010102R_U1:5"/>
    <s v="O1010102R:1C/_x000a_O1010102R_U1:6"/>
    <m/>
    <s v=""/>
    <s v=""/>
  </r>
  <r>
    <s v="01"/>
    <m/>
    <x v="0"/>
    <s v="17-P -11100"/>
    <s v="17PT11100"/>
    <s v="11"/>
    <s v="17-U-111 Deaerator storage tank"/>
    <s v="ДАВЛЕНИЕ В ДЕАЭРАТОРЕ 17-U-111"/>
    <s v="Ultrasonic Flow Transmitter"/>
    <s v="4124-XZ-DM-21711101"/>
    <x v="7"/>
    <x v="3"/>
    <m/>
    <s v="17-C-AD-I-001FL11"/>
    <s v="24 Pair"/>
    <s v="Pr.09"/>
    <x v="2"/>
    <s v="TS-H-03"/>
    <n v="17"/>
    <n v="18"/>
    <s v=""/>
    <s v="48"/>
    <s v="AVK 2,5 A, AVK 2,5 A"/>
    <s v="O1010102R_U2"/>
    <x v="0"/>
    <x v="15"/>
    <x v="0"/>
    <s v="17-SC-DCS-001/O1010102R/ 17-MC-DCS-009"/>
    <s v="DB37-*m"/>
    <x v="0"/>
    <x v="0"/>
    <n v="0"/>
    <s v="BP012"/>
    <x v="15"/>
    <n v="3"/>
    <n v="2"/>
    <x v="0"/>
    <n v="16"/>
    <s v="DCS AMMONIA-UTILITIES"/>
    <m/>
    <m/>
    <m/>
    <s v="O1010102R"/>
    <n v="2"/>
    <m/>
    <s v=""/>
    <s v="11-Auxiliary Boiler Area"/>
    <s v="TS-H-03:17/_x000a_O1010102R_U2:3"/>
    <s v="TS-H-03:18/_x000a_O1010102R_U2:4"/>
    <s v=""/>
    <m/>
    <s v="O1010102R:2A/_x000a_O1010102R_U2:5"/>
    <s v="O1010102R:2C/_x000a_O1010102R_U2:6"/>
    <m/>
    <s v=""/>
    <s v=""/>
  </r>
  <r>
    <s v="01"/>
    <m/>
    <x v="0"/>
    <s v="17-P -11803"/>
    <s v="17PT11803"/>
    <s v="11"/>
    <s v="Fuel gas to Distribution"/>
    <s v="ТОПЛИВНЫЙ ГАЗ НА КОТЕЛ"/>
    <s v="Pressure Transmitter"/>
    <s v="4124-XZ-DM-21711801"/>
    <x v="7"/>
    <x v="3"/>
    <m/>
    <s v="17-C-AD-I-001FL11"/>
    <s v="24 Pair"/>
    <s v="Pr.11"/>
    <x v="2"/>
    <s v="TS-H-03"/>
    <n v="21"/>
    <n v="22"/>
    <s v=""/>
    <s v="48"/>
    <s v="AVK 2,5 A, AVK 2,5 A"/>
    <s v="O1010102R_U3"/>
    <x v="0"/>
    <x v="15"/>
    <x v="0"/>
    <s v="17-SC-DCS-001/O1010102R/ 17-MC-DCS-009"/>
    <s v="DB37-*m"/>
    <x v="0"/>
    <x v="0"/>
    <n v="0"/>
    <s v="BP012"/>
    <x v="15"/>
    <n v="3"/>
    <n v="3"/>
    <x v="0"/>
    <n v="16"/>
    <s v="DCS AMMONIA-UTILITIES"/>
    <m/>
    <m/>
    <m/>
    <s v="O1010102R"/>
    <n v="3"/>
    <m/>
    <s v=""/>
    <s v="11-Auxiliary Boiler Area"/>
    <s v="TS-H-03:21/_x000a_O1010102R_U3:3"/>
    <s v="TS-H-03:22/_x000a_O1010102R_U3:4"/>
    <s v=""/>
    <m/>
    <s v="O1010102R:3A/_x000a_O1010102R_U3:5"/>
    <s v="O1010102R:3C/_x000a_O1010102R_U3:6"/>
    <m/>
    <s v=""/>
    <s v=""/>
  </r>
  <r>
    <s v="02.1"/>
    <s v="26.06.24 по TQ-061 сигнал удален"/>
    <x v="1"/>
    <m/>
    <s v="Резерв"/>
    <m/>
    <m/>
    <s v="резерв"/>
    <m/>
    <m/>
    <x v="7"/>
    <x v="3"/>
    <m/>
    <m/>
    <m/>
    <m/>
    <x v="2"/>
    <m/>
    <m/>
    <m/>
    <s v=""/>
    <m/>
    <s v="AVK 2,5 A, AVK 2,5 A"/>
    <s v="O1010102R_U4"/>
    <x v="0"/>
    <x v="15"/>
    <x v="0"/>
    <s v="17-SC-DCS-001/O1010102R/ 17-MC-DCS-009"/>
    <s v="DB37-*m"/>
    <x v="0"/>
    <x v="0"/>
    <n v="0"/>
    <s v="BP012"/>
    <x v="15"/>
    <n v="3"/>
    <n v="4"/>
    <x v="0"/>
    <n v="16"/>
    <s v="DCS AMMONIA-UTILITIES"/>
    <m/>
    <m/>
    <m/>
    <s v="O1010102R"/>
    <n v="4"/>
    <m/>
    <s v=""/>
    <s v="11-Auxiliary Boiler Area"/>
    <s v=""/>
    <s v=""/>
    <s v=""/>
    <m/>
    <s v="O1010102R:4A/_x000a_O1010102R_U4:5"/>
    <s v="O1010102R:4C/_x000a_O1010102R_U4:6"/>
    <m/>
    <s v=""/>
    <s v=""/>
  </r>
  <r>
    <s v="01"/>
    <m/>
    <x v="0"/>
    <s v="17-P -09001"/>
    <s v="17PT09001"/>
    <s v="10"/>
    <s v="Process air from Ammonia plant"/>
    <s v="ТЕХНОЛОГИЧЕСКИЙ ВОЗДУХ ОТ 101-J"/>
    <s v="Differential Pressure Transmitter"/>
    <s v="4124-XZ-DM-21709001"/>
    <x v="7"/>
    <x v="3"/>
    <m/>
    <s v="17-C-AD-I-001FL10"/>
    <s v="12 Pair"/>
    <s v="Pr.05"/>
    <x v="2"/>
    <s v="TS-G-01"/>
    <n v="9"/>
    <n v="10"/>
    <s v=""/>
    <s v="24"/>
    <s v="AVK 2,5 A, AVK 2,5 A"/>
    <s v="O1010102R_U5"/>
    <x v="0"/>
    <x v="15"/>
    <x v="0"/>
    <s v="17-SC-DCS-001/O1010102R/ 17-MC-DCS-009"/>
    <s v="DB37-*m"/>
    <x v="0"/>
    <x v="0"/>
    <n v="0"/>
    <s v="BP012"/>
    <x v="15"/>
    <n v="3"/>
    <n v="5"/>
    <x v="0"/>
    <n v="16"/>
    <s v="DCS AMMONIA-UTILITIES"/>
    <m/>
    <m/>
    <m/>
    <s v="O1010102R"/>
    <n v="5"/>
    <m/>
    <s v=""/>
    <s v="10-Combined Bldgn-N2 plant, Demi water"/>
    <s v="TS-G-01:9/_x000a_O1010102R_U5:3"/>
    <s v="TS-G-01:10/_x000a_O1010102R_U5:4"/>
    <s v=""/>
    <m/>
    <s v="O1010102R:5A/_x000a_O1010102R_U5:5"/>
    <s v="O1010102R:5C/_x000a_O1010102R_U5:6"/>
    <m/>
    <s v=""/>
    <s v=""/>
  </r>
  <r>
    <s v="01"/>
    <m/>
    <x v="0"/>
    <s v="17-F -11700"/>
    <s v="17FT11700"/>
    <s v="11"/>
    <s v="Blowdown from Start-up Boiler 17-L-111"/>
    <s v="ПРОДУВКА КОТЛА В 17-V-111"/>
    <s v="Position Closed Proximity Switch"/>
    <s v="4124-XZ-DM-21711701"/>
    <x v="8"/>
    <x v="4"/>
    <s v="230 VAC"/>
    <s v="17-C-AD-I-001FL11"/>
    <s v="24 Pair"/>
    <s v="Pr.06"/>
    <x v="2"/>
    <s v="TS-H-03"/>
    <n v="11"/>
    <n v="12"/>
    <s v=""/>
    <s v="48"/>
    <s v="AVK 2,5 A, AVK 2,5 A"/>
    <s v="O1010102R_U6"/>
    <x v="0"/>
    <x v="15"/>
    <x v="0"/>
    <s v="17-SC-DCS-001/O1010102R/ 17-MC-DCS-009"/>
    <s v="DB37-*m"/>
    <x v="0"/>
    <x v="0"/>
    <n v="0"/>
    <s v="BP012"/>
    <x v="15"/>
    <n v="3"/>
    <n v="6"/>
    <x v="0"/>
    <n v="16"/>
    <s v="DCS AMMONIA-UTILITIES"/>
    <s v="16.02.2024 добавлен Loop_External_power"/>
    <m/>
    <m/>
    <s v="O1010102R"/>
    <n v="6"/>
    <m/>
    <s v=""/>
    <s v="10-Combined Bldgn-N2 plant, Demi water"/>
    <s v="TS-H-03:11/_x000a_O1010102R_U6:1"/>
    <s v="TS-H-03:12/_x000a_O1010102R_U6:2"/>
    <s v=""/>
    <m/>
    <s v="O1010102R:6A/_x000a_O1010102R_U6:5"/>
    <s v="O1010102R:6C/_x000a_O1010102R_U6:6"/>
    <m/>
    <s v=""/>
    <s v=""/>
  </r>
  <r>
    <s v="01"/>
    <m/>
    <x v="0"/>
    <s v="17-T -11300"/>
    <s v="17TT11300"/>
    <s v="11"/>
    <s v="From steam turbine of the Boiler supply fan"/>
    <s v="LS ОТ ТУРБИНЫ ВЕНТИЛЯТОРА КОТЛА"/>
    <s v="Position Open Proximity Switch"/>
    <s v="4124-XZ-DM-21711301"/>
    <x v="7"/>
    <x v="3"/>
    <m/>
    <s v="17-C-AD-I-001FL11"/>
    <s v="24 Pair"/>
    <s v="Pr.16"/>
    <x v="2"/>
    <s v="TS-H-03"/>
    <n v="31"/>
    <n v="32"/>
    <s v=""/>
    <s v="48"/>
    <s v="AVK 2,5 A, AVK 2,5 A"/>
    <s v="O1010102R_U7"/>
    <x v="0"/>
    <x v="15"/>
    <x v="0"/>
    <s v="17-SC-DCS-001/O1010102R/ 17-MC-DCS-009"/>
    <s v="DB37-*m"/>
    <x v="0"/>
    <x v="0"/>
    <n v="0"/>
    <s v="BP012"/>
    <x v="15"/>
    <n v="3"/>
    <n v="7"/>
    <x v="0"/>
    <n v="16"/>
    <s v="DCS AMMONIA-UTILITIES"/>
    <m/>
    <m/>
    <m/>
    <s v="O1010102R"/>
    <n v="7"/>
    <m/>
    <s v=""/>
    <s v="10-Combined Bldgn-N2 plant, Demi water"/>
    <s v="TS-H-03:31/_x000a_O1010102R_U7:3"/>
    <s v="TS-H-03:32/_x000a_O1010102R_U7:4"/>
    <s v=""/>
    <m/>
    <s v="O1010102R:7A/_x000a_O1010102R_U7:5"/>
    <s v="O1010102R:7C/_x000a_O1010102R_U7:6"/>
    <m/>
    <s v=""/>
    <s v=""/>
  </r>
  <r>
    <s v="01"/>
    <m/>
    <x v="0"/>
    <s v="17-P -113803"/>
    <s v="17PT113803"/>
    <s v="11"/>
    <s v="TO ATMOSPHERE"/>
    <s v="ДАВЛЕНИЕ ТГ на горелки котла"/>
    <s v="Position Closed Proximity Switch"/>
    <s v="4124-FB-VD-BD00317L11111372_SH.1"/>
    <x v="7"/>
    <x v="3"/>
    <m/>
    <s v="17-C-AD-I-001FL11-L111"/>
    <s v="24 Pair"/>
    <s v="Pr.05"/>
    <x v="2"/>
    <s v="TS-H-04"/>
    <n v="9"/>
    <n v="10"/>
    <s v=""/>
    <s v="48"/>
    <s v="AVK 2,5 A, AVK 2,5 A"/>
    <s v="O1010102R_U8"/>
    <x v="0"/>
    <x v="15"/>
    <x v="0"/>
    <s v="17-SC-DCS-001/O1010102R/ 17-MC-DCS-009"/>
    <s v="DB37-*m"/>
    <x v="0"/>
    <x v="0"/>
    <n v="0"/>
    <s v="BP012"/>
    <x v="15"/>
    <n v="3"/>
    <n v="8"/>
    <x v="0"/>
    <n v="16"/>
    <s v="DCS AMMONIA-UTILITIES"/>
    <m/>
    <m/>
    <m/>
    <s v="O1010102R"/>
    <n v="8"/>
    <m/>
    <s v=""/>
    <s v="10-Combined Bldgn-N2 plant, Demi water"/>
    <s v="TS-H-04:9/_x000a_O1010102R_U8:3"/>
    <s v="TS-H-04:10/_x000a_O1010102R_U8:4"/>
    <s v=""/>
    <m/>
    <s v="O1010102R:8A/_x000a_O1010102R_U8:5"/>
    <s v="O1010102R:8C/_x000a_O1010102R_U8:6"/>
    <m/>
    <s v=""/>
    <s v=""/>
  </r>
  <r>
    <s v="01"/>
    <m/>
    <x v="0"/>
    <s v="17-P -113804"/>
    <s v="17PT113804"/>
    <s v="11"/>
    <s v="TO ATMOSPHERE"/>
    <s v="ТГ на основные горелки котла"/>
    <s v="Low Flow Switch (Flow)"/>
    <s v="4124-FB-VD-BD00317L11111372_SH.1"/>
    <x v="7"/>
    <x v="3"/>
    <m/>
    <s v="17-C-AD-I-001FL11-L111"/>
    <s v="24 Pair"/>
    <s v="Pr.08"/>
    <x v="2"/>
    <s v="TS-H-04"/>
    <n v="15"/>
    <n v="16"/>
    <s v=""/>
    <s v="48"/>
    <s v="AVK 2,5 A, AVK 2,5 A"/>
    <s v="O1010102R_U9"/>
    <x v="0"/>
    <x v="15"/>
    <x v="0"/>
    <s v="17-SC-DCS-001/O1010102R/ 17-MC-DCS-009"/>
    <s v="DB37-*m"/>
    <x v="0"/>
    <x v="0"/>
    <n v="0"/>
    <s v="BP012"/>
    <x v="15"/>
    <n v="3"/>
    <n v="9"/>
    <x v="0"/>
    <n v="16"/>
    <s v="DCS AMMONIA-UTILITIES"/>
    <m/>
    <m/>
    <m/>
    <s v="O1010102R"/>
    <n v="9"/>
    <m/>
    <s v=""/>
    <s v=" 11-Auxiliary Boiler Area"/>
    <s v="TS-H-04:15/_x000a_O1010102R_U9:3"/>
    <s v="TS-H-04:16/_x000a_O1010102R_U9:4"/>
    <s v=""/>
    <m/>
    <s v="O1010102R:9A/_x000a_O1010102R_U9:5"/>
    <s v="O1010102R:9C/_x000a_O1010102R_U9:6"/>
    <m/>
    <s v=""/>
    <s v=""/>
  </r>
  <r>
    <s v="01"/>
    <m/>
    <x v="0"/>
    <s v="17-F -113801"/>
    <s v="17FT113801"/>
    <s v="11"/>
    <s v="TO ATMOSPHERE"/>
    <s v="РАСХОД ТГ на горелки котла"/>
    <s v="Position Open Proximity Switch"/>
    <s v="4124-FB-VD-BD00317L11111372_SH.1"/>
    <x v="7"/>
    <x v="3"/>
    <m/>
    <s v="17-C-AD-I-001FL11-L111"/>
    <s v="24 Pair"/>
    <s v="Pr.06"/>
    <x v="2"/>
    <s v="TS-H-04"/>
    <n v="11"/>
    <n v="12"/>
    <s v=""/>
    <s v="48"/>
    <s v="AVK 2,5 A, AVK 2,5 A"/>
    <s v="O1010102R_U10"/>
    <x v="0"/>
    <x v="15"/>
    <x v="0"/>
    <s v="17-SC-DCS-001/O1010102R/ 17-MC-DCS-009"/>
    <s v="DB37-*m"/>
    <x v="0"/>
    <x v="0"/>
    <n v="0"/>
    <s v="BP012"/>
    <x v="15"/>
    <n v="3"/>
    <n v="10"/>
    <x v="0"/>
    <n v="16"/>
    <s v="DCS AMMONIA-UTILITIES"/>
    <m/>
    <m/>
    <m/>
    <s v="O1010102R"/>
    <n v="10"/>
    <m/>
    <s v=""/>
    <s v="10-Combined Bldgn-N2 plant, Demi water"/>
    <s v="TS-H-04:11/_x000a_O1010102R_U10:3"/>
    <s v="TS-H-04:12/_x000a_O1010102R_U10:4"/>
    <s v=""/>
    <m/>
    <s v="O1010102R:10A/_x000a_O1010102R_U10:5"/>
    <s v="O1010102R:10C/_x000a_O1010102R_U10:6"/>
    <m/>
    <s v=""/>
    <s v=""/>
  </r>
  <r>
    <s v="01"/>
    <m/>
    <x v="0"/>
    <s v="17-T -113801"/>
    <s v="17TT113801"/>
    <s v="11"/>
    <s v="TO ATMOSPHERE"/>
    <s v="ТЕМПЕРАТУРА ТГ на горелки котла"/>
    <s v="Position Closed Proximity Switch"/>
    <s v="4124-FB-VD-BD00317L11111372_SH.1"/>
    <x v="7"/>
    <x v="3"/>
    <m/>
    <s v="17-C-AD-I-001FL11-L111"/>
    <s v="24 Pair"/>
    <s v="Pr.07"/>
    <x v="2"/>
    <s v="TS-H-04"/>
    <n v="13"/>
    <n v="14"/>
    <s v=""/>
    <s v="48"/>
    <s v="AVK 2,5 A, AVK 2,5 A"/>
    <s v="O1010102R_U11"/>
    <x v="0"/>
    <x v="15"/>
    <x v="0"/>
    <s v="17-SC-DCS-001/O1010102R/ 17-MC-DCS-009"/>
    <s v="DB37-*m"/>
    <x v="0"/>
    <x v="0"/>
    <n v="0"/>
    <s v="BP012"/>
    <x v="15"/>
    <n v="3"/>
    <n v="11"/>
    <x v="0"/>
    <n v="16"/>
    <s v="DCS AMMONIA-UTILITIES"/>
    <m/>
    <m/>
    <m/>
    <s v="O1010102R"/>
    <n v="11"/>
    <m/>
    <s v=""/>
    <s v="10-Combined Bldgn-N2 plant, Demi water"/>
    <s v="TS-H-04:13/_x000a_O1010102R_U11:3"/>
    <s v="TS-H-04:14/_x000a_O1010102R_U11:4"/>
    <s v=""/>
    <m/>
    <s v="O1010102R:11A/_x000a_O1010102R_U11:5"/>
    <s v="O1010102R:11C/_x000a_O1010102R_U11:6"/>
    <m/>
    <s v=""/>
    <s v=""/>
  </r>
  <r>
    <s v="01"/>
    <m/>
    <x v="0"/>
    <s v="17-L -11102"/>
    <s v="17LT11102"/>
    <s v="11"/>
    <s v="17-U-111 Deaerator storage tank"/>
    <s v="УРОВЕНЬ ДЕАЭРАТОРА 17-U-111"/>
    <s v="Guided Wave Radar Level Transmitter"/>
    <s v="4124-XZ-DM-21711101"/>
    <x v="7"/>
    <x v="3"/>
    <m/>
    <s v="17-C-AD-I-002FL11"/>
    <s v="12 Pair"/>
    <s v="Pr.02"/>
    <x v="2"/>
    <s v="TS-G-02"/>
    <n v="3"/>
    <n v="4"/>
    <m/>
    <s v="24"/>
    <s v="AVK 2,5 A, AVK 2,5 A"/>
    <s v="O1010102R_U12"/>
    <x v="0"/>
    <x v="15"/>
    <x v="0"/>
    <s v="17-SC-DCS-001/O1010102R/ 17-MC-DCS-009"/>
    <s v="DB37-*m"/>
    <x v="0"/>
    <x v="0"/>
    <n v="0"/>
    <s v="BP012"/>
    <x v="15"/>
    <n v="3"/>
    <n v="12"/>
    <x v="0"/>
    <n v="16"/>
    <s v="DCS AMMONIA-UTILITIES"/>
    <m/>
    <m/>
    <m/>
    <s v="O1010102R"/>
    <n v="12"/>
    <m/>
    <s v=""/>
    <s v="11-Auxiliary Boiler Area"/>
    <s v="TS-G-02:3/_x000a_O1010102R_U12:3"/>
    <s v="TS-G-02:4/_x000a_O1010102R_U12:4"/>
    <s v=""/>
    <m/>
    <s v="O1010102R:12A/_x000a_O1010102R_U12:5"/>
    <s v="O1010102R:12C/_x000a_O1010102R_U12:6"/>
    <m/>
    <s v=""/>
    <s v=""/>
  </r>
  <r>
    <s v="01"/>
    <m/>
    <x v="0"/>
    <s v="17-P -11301"/>
    <s v="17PT11301"/>
    <s v="11"/>
    <s v="From steam turbine of the Boiler supply fan"/>
    <s v="LS ОТ ТУРБИНЫ ВЕНТИЛЯТОРА КОТЛА"/>
    <s v="Pressure Transmitter"/>
    <s v="4124-XZ-DM-21711301"/>
    <x v="7"/>
    <x v="3"/>
    <m/>
    <s v="17-C-AD-I-002FL11"/>
    <s v="12 Pair"/>
    <s v="Pr.07"/>
    <x v="2"/>
    <s v="TS-G-02"/>
    <n v="13"/>
    <n v="14"/>
    <m/>
    <s v="24"/>
    <s v="AVK 2,5 A, AVK 2,5 A"/>
    <s v="O1010102R_U13"/>
    <x v="0"/>
    <x v="15"/>
    <x v="0"/>
    <s v="17-SC-DCS-001/O1010102R/ 17-MC-DCS-009"/>
    <s v="DB37-*m"/>
    <x v="0"/>
    <x v="0"/>
    <n v="0"/>
    <s v="BP012"/>
    <x v="15"/>
    <n v="3"/>
    <n v="13"/>
    <x v="0"/>
    <n v="16"/>
    <s v="DCS AMMONIA-UTILITIES"/>
    <m/>
    <m/>
    <m/>
    <s v="O1010102R"/>
    <n v="13"/>
    <m/>
    <s v=""/>
    <s v="11-Auxiliary Boiler Area"/>
    <s v="TS-G-02:13/_x000a_O1010102R_U13:3"/>
    <s v="TS-G-02:14/_x000a_O1010102R_U13:4"/>
    <s v=""/>
    <m/>
    <s v="O1010102R:13A/_x000a_O1010102R_U13:5"/>
    <s v="O1010102R:13C/_x000a_O1010102R_U13:6"/>
    <m/>
    <s v=""/>
    <s v=""/>
  </r>
  <r>
    <s v="01"/>
    <m/>
    <x v="0"/>
    <s v="17-P -11801"/>
    <s v="17PT11801"/>
    <s v="11"/>
    <s v="Fuel gas to Distribution"/>
    <s v="ТОПЛИВНЫЙ ГАЗ НА КОТЕЛ"/>
    <s v="Pressure Transmitter"/>
    <s v="4124-XZ-DM-21711801"/>
    <x v="7"/>
    <x v="3"/>
    <m/>
    <s v="17-C-AD-I-003FL11"/>
    <s v="12 Pair"/>
    <s v="Pr.01"/>
    <x v="2"/>
    <s v="TS-G-03"/>
    <n v="1"/>
    <n v="2"/>
    <m/>
    <s v="24"/>
    <s v="AVK 2,5 A, AVK 2,5 A"/>
    <s v="O1010102R_U14"/>
    <x v="0"/>
    <x v="15"/>
    <x v="0"/>
    <s v="17-SC-DCS-001/O1010102R/ 17-MC-DCS-009"/>
    <s v="DB37-*m"/>
    <x v="0"/>
    <x v="0"/>
    <n v="0"/>
    <s v="BP012"/>
    <x v="15"/>
    <n v="3"/>
    <n v="14"/>
    <x v="0"/>
    <n v="16"/>
    <s v="DCS AMMONIA-UTILITIES"/>
    <m/>
    <m/>
    <m/>
    <s v="O1010102R"/>
    <n v="14"/>
    <m/>
    <s v=""/>
    <s v="11-Auxiliary Boiler Area"/>
    <s v="TS-G-03:1/_x000a_O1010102R_U14:3"/>
    <s v="TS-G-03:2/_x000a_O1010102R_U14:4"/>
    <s v=""/>
    <m/>
    <s v="O1010102R:14A/_x000a_O1010102R_U14:5"/>
    <s v="O1010102R:14C/_x000a_O1010102R_U14:6"/>
    <m/>
    <s v=""/>
    <s v=""/>
  </r>
  <r>
    <s v="01"/>
    <m/>
    <x v="1"/>
    <m/>
    <s v="Резерв"/>
    <m/>
    <m/>
    <s v="резерв"/>
    <m/>
    <m/>
    <x v="7"/>
    <x v="3"/>
    <m/>
    <m/>
    <m/>
    <m/>
    <x v="2"/>
    <m/>
    <m/>
    <m/>
    <m/>
    <s v=""/>
    <s v="AVK 2,5 A, AVK 2,5 A"/>
    <s v="O1010102R_U15"/>
    <x v="0"/>
    <x v="15"/>
    <x v="0"/>
    <s v="17-SC-DCS-001/O1010102R/ 17-MC-DCS-009"/>
    <s v="DB37-*m"/>
    <x v="0"/>
    <x v="0"/>
    <n v="0"/>
    <s v="BP012"/>
    <x v="15"/>
    <n v="3"/>
    <n v="15"/>
    <x v="0"/>
    <n v="16"/>
    <s v="DCS AMMONIA-UTILITIES"/>
    <m/>
    <m/>
    <m/>
    <s v="O1010102R"/>
    <n v="15"/>
    <m/>
    <s v=""/>
    <m/>
    <s v=""/>
    <s v=""/>
    <s v=""/>
    <m/>
    <s v="O1010102R:15A/_x000a_O1010102R_U15:5"/>
    <s v="O1010102R:15C/_x000a_O1010102R_U15:6"/>
    <m/>
    <s v=""/>
    <s v=""/>
  </r>
  <r>
    <s v="01"/>
    <m/>
    <x v="1"/>
    <m/>
    <s v="Резерв"/>
    <m/>
    <m/>
    <s v="резерв"/>
    <m/>
    <m/>
    <x v="8"/>
    <x v="4"/>
    <m/>
    <m/>
    <m/>
    <m/>
    <x v="2"/>
    <m/>
    <m/>
    <m/>
    <m/>
    <s v=""/>
    <s v="AVK 2,5 A, AVK 2,5 A"/>
    <s v="O1010102R_U16"/>
    <x v="0"/>
    <x v="15"/>
    <x v="0"/>
    <s v="17-SC-DCS-001/O1010102R/ 17-MC-DCS-009"/>
    <s v="DB37-*m"/>
    <x v="0"/>
    <x v="0"/>
    <n v="0"/>
    <s v="BP012"/>
    <x v="15"/>
    <n v="3"/>
    <n v="16"/>
    <x v="0"/>
    <n v="16"/>
    <s v="DCS AMMONIA-UTILITIES"/>
    <m/>
    <m/>
    <m/>
    <s v="O1010102R"/>
    <n v="16"/>
    <m/>
    <s v=""/>
    <m/>
    <s v=""/>
    <s v=""/>
    <s v=""/>
    <m/>
    <s v="O1010102R:16A/_x000a_O1010102R_U16:5"/>
    <s v="O1010102R:16C/_x000a_O1010102R_U16:6"/>
    <m/>
    <s v=""/>
    <s v=""/>
  </r>
  <r>
    <s v="01"/>
    <m/>
    <x v="0"/>
    <s v="17-M -071LK  -A"/>
    <s v="17XYSYM071LKA"/>
    <s v="07"/>
    <s v="17-L-071-K-071A Motor"/>
    <s v="17-L-071-K-071A СКОРОСТЬ ДВИГ-ЛЯ"/>
    <s v="Motor Speed Set-Point signal"/>
    <s v="4124-FY-VD-BD17317L07100001_SH.1"/>
    <x v="9"/>
    <x v="6"/>
    <m/>
    <s v="17-B-AD-N-001BL02"/>
    <s v="24 Pair"/>
    <s v="Pr.09"/>
    <x v="0"/>
    <s v="TS-Q-01"/>
    <n v="17"/>
    <n v="18"/>
    <s v=""/>
    <s v="48"/>
    <s v="AVK 2,5 A, AVK 2,5 A"/>
    <s v="O1010104R_U1"/>
    <x v="3"/>
    <x v="16"/>
    <x v="0"/>
    <s v="17-SC-DCS-001/O1010104R/ 17-MC-DCS-006"/>
    <s v="DB37-*m"/>
    <x v="0"/>
    <x v="0"/>
    <n v="0"/>
    <s v="BP012"/>
    <x v="16"/>
    <n v="5"/>
    <n v="1"/>
    <x v="1"/>
    <n v="16"/>
    <s v="DCS AMMONIA-UTILITIES"/>
    <m/>
    <m/>
    <m/>
    <s v="O1010104R"/>
    <n v="1"/>
    <m/>
    <s v=""/>
    <s v="07-Cooling Tower Area"/>
    <s v="TS-Q-01:17/_x000a_O1010104R_U1:3"/>
    <s v="TS-Q-01:18/_x000a_O1010104R_U1:4"/>
    <s v=""/>
    <m/>
    <s v="O1010104R:1A/_x000a_O1010104R_U1:5"/>
    <s v="O1010104R:1C/_x000a_O1010104R_U1:6"/>
    <m/>
    <s v=""/>
    <s v=""/>
  </r>
  <r>
    <s v="01"/>
    <m/>
    <x v="0"/>
    <s v="17-M -071LK  -B"/>
    <s v="17XYSYM071LKB"/>
    <s v="07"/>
    <s v="17-L-071-K-071B Motor"/>
    <s v="17L071K071B СКОРОСТЬ ДВИГАТЕЛЯ"/>
    <s v="Motor Speed Set-Point signal"/>
    <s v="4124-FY-VD-BD17317L07100001_SH.1"/>
    <x v="9"/>
    <x v="6"/>
    <m/>
    <s v="17-B-AD-N-001BL02"/>
    <s v="24 Pair"/>
    <s v="Pr.10"/>
    <x v="0"/>
    <s v="TS-Q-01"/>
    <n v="19"/>
    <n v="20"/>
    <s v=""/>
    <s v="48"/>
    <s v="AVK 2,5 A, AVK 2,5 A"/>
    <s v="O1010104R_U2"/>
    <x v="3"/>
    <x v="16"/>
    <x v="0"/>
    <s v="17-SC-DCS-001/O1010104R/ 17-MC-DCS-006"/>
    <s v="DB37-*m"/>
    <x v="0"/>
    <x v="0"/>
    <n v="0"/>
    <s v="BP012"/>
    <x v="16"/>
    <n v="5"/>
    <n v="2"/>
    <x v="1"/>
    <n v="16"/>
    <s v="DCS AMMONIA-UTILITIES"/>
    <m/>
    <m/>
    <m/>
    <s v="O1010104R"/>
    <n v="2"/>
    <m/>
    <s v=""/>
    <s v="07-Cooling Tower Area"/>
    <s v="TS-Q-01:19/_x000a_O1010104R_U2:3"/>
    <s v="TS-Q-01:20/_x000a_O1010104R_U2:4"/>
    <s v=""/>
    <m/>
    <s v="O1010104R:2A/_x000a_O1010104R_U2:5"/>
    <s v="O1010104R:2C/_x000a_O1010104R_U2:6"/>
    <m/>
    <s v=""/>
    <s v=""/>
  </r>
  <r>
    <s v="01"/>
    <m/>
    <x v="0"/>
    <s v="17-M -071LK  -C"/>
    <s v="17XYSYM071LKC"/>
    <s v="07"/>
    <s v="17-L-071-K-071C Motor"/>
    <s v="17L071-K-071C СКОРОСТЬ ДВИГАТЕЛЯ"/>
    <s v="Motor Speed Set-Point signal"/>
    <s v="4124-FY-VD-BD17317L07100001_SH.1"/>
    <x v="9"/>
    <x v="6"/>
    <m/>
    <s v="17-B-AD-N-001BL02"/>
    <s v="24 Pair"/>
    <s v="Pr.11"/>
    <x v="0"/>
    <s v="TS-Q-01"/>
    <n v="21"/>
    <n v="22"/>
    <s v=""/>
    <s v="48"/>
    <s v="AVK 2,5 A, AVK 2,5 A"/>
    <s v="O1010104R_U3"/>
    <x v="3"/>
    <x v="16"/>
    <x v="0"/>
    <s v="17-SC-DCS-001/O1010104R/ 17-MC-DCS-006"/>
    <s v="DB37-*m"/>
    <x v="0"/>
    <x v="0"/>
    <n v="0"/>
    <s v="BP012"/>
    <x v="16"/>
    <n v="5"/>
    <n v="3"/>
    <x v="1"/>
    <n v="16"/>
    <s v="DCS AMMONIA-UTILITIES"/>
    <m/>
    <m/>
    <m/>
    <s v="O1010104R"/>
    <n v="3"/>
    <m/>
    <s v=""/>
    <s v="07-Cooling Tower Area"/>
    <s v="TS-Q-01:21/_x000a_O1010104R_U3:3"/>
    <s v="TS-Q-01:22/_x000a_O1010104R_U3:4"/>
    <s v=""/>
    <m/>
    <s v="O1010104R:3A/_x000a_O1010104R_U3:5"/>
    <s v="O1010104R:3C/_x000a_O1010104R_U3:6"/>
    <m/>
    <s v=""/>
    <s v=""/>
  </r>
  <r>
    <s v="01"/>
    <m/>
    <x v="0"/>
    <s v="17-M -071LK  -D"/>
    <s v="17XYSYM071LKD"/>
    <s v="07"/>
    <s v="17-L-071-K-071D Motor"/>
    <s v="17L071-K-071D СКОРОСТЬ ДВИГАТЕЛЯ"/>
    <s v="Motor Speed Set-Point signal"/>
    <s v="4124-FY-VD-BD17317L07100001_SH.1"/>
    <x v="9"/>
    <x v="6"/>
    <m/>
    <s v="17-B-AD-N-001BL02"/>
    <s v="24 Pair"/>
    <s v="Pr.12"/>
    <x v="0"/>
    <s v="TS-Q-01"/>
    <n v="23"/>
    <n v="24"/>
    <s v=""/>
    <s v="48"/>
    <s v="AVK 2,5 A, AVK 2,5 A"/>
    <s v="O1010104R_U4"/>
    <x v="3"/>
    <x v="16"/>
    <x v="0"/>
    <s v="17-SC-DCS-001/O1010104R/ 17-MC-DCS-006"/>
    <s v="DB37-*m"/>
    <x v="0"/>
    <x v="0"/>
    <n v="0"/>
    <s v="BP012"/>
    <x v="16"/>
    <n v="5"/>
    <n v="4"/>
    <x v="1"/>
    <n v="16"/>
    <s v="DCS AMMONIA-UTILITIES"/>
    <m/>
    <m/>
    <m/>
    <s v="O1010104R"/>
    <n v="4"/>
    <m/>
    <s v=""/>
    <s v="07-Cooling Tower Area"/>
    <s v="TS-Q-01:23/_x000a_O1010104R_U4:3"/>
    <s v="TS-Q-01:24/_x000a_O1010104R_U4:4"/>
    <s v=""/>
    <m/>
    <s v="O1010104R:4A/_x000a_O1010104R_U4:5"/>
    <s v="O1010104R:4C/_x000a_O1010104R_U4:6"/>
    <m/>
    <s v=""/>
    <s v=""/>
  </r>
  <r>
    <s v="01"/>
    <m/>
    <x v="0"/>
    <s v="17-M -071LK  -E"/>
    <s v="17XYSYM071LKE"/>
    <s v="07"/>
    <s v="17-L-071-K-071E Motor"/>
    <s v="17L071K071E СКОРОСТЬ ДВИГАТЕЛЯ"/>
    <s v="Motor Speed Set-Point signal"/>
    <s v="4124-FY-VD-BD17317L07100001_SH.2"/>
    <x v="9"/>
    <x v="6"/>
    <m/>
    <s v="17-B-AD-N-001BL02"/>
    <s v="24 Pair"/>
    <s v="Pr.13"/>
    <x v="0"/>
    <s v="TS-Q-01"/>
    <n v="25"/>
    <n v="26"/>
    <s v=""/>
    <s v="48"/>
    <s v="AVK 2,5 A, AVK 2,5 A"/>
    <s v="O1010104R_U5"/>
    <x v="3"/>
    <x v="16"/>
    <x v="0"/>
    <s v="17-SC-DCS-001/O1010104R/ 17-MC-DCS-006"/>
    <s v="DB37-*m"/>
    <x v="0"/>
    <x v="0"/>
    <n v="0"/>
    <s v="BP012"/>
    <x v="16"/>
    <n v="5"/>
    <n v="5"/>
    <x v="1"/>
    <n v="16"/>
    <s v="DCS AMMONIA-UTILITIES"/>
    <m/>
    <m/>
    <m/>
    <s v="O1010104R"/>
    <n v="5"/>
    <m/>
    <s v=""/>
    <s v="07-Cooling Tower Area"/>
    <s v="TS-Q-01:25/_x000a_O1010104R_U5:3"/>
    <s v="TS-Q-01:26/_x000a_O1010104R_U5:4"/>
    <s v=""/>
    <m/>
    <s v="O1010104R:5A/_x000a_O1010104R_U5:5"/>
    <s v="O1010104R:5C/_x000a_O1010104R_U5:6"/>
    <m/>
    <s v=""/>
    <s v=""/>
  </r>
  <r>
    <s v="01"/>
    <m/>
    <x v="0"/>
    <s v="17-M -071LK  -F"/>
    <s v="17XYSYM071LKF"/>
    <s v="07"/>
    <s v="17-L-071-K-071F Motor"/>
    <s v="17L071K071F СКОРОСТЬ ДВИГАТЕЛЯ"/>
    <s v="Motor Speed Set-Point signal"/>
    <s v="4124-FY-VD-BD17317L07100001_SH.2"/>
    <x v="9"/>
    <x v="6"/>
    <m/>
    <s v="17-B-AD-N-001BL02"/>
    <s v="24 Pair"/>
    <s v="Pr.14"/>
    <x v="0"/>
    <s v="TS-Q-01"/>
    <n v="27"/>
    <n v="28"/>
    <s v=""/>
    <s v="48"/>
    <s v="AVK 2,5 A, AVK 2,5 A"/>
    <s v="O1010104R_U6"/>
    <x v="3"/>
    <x v="16"/>
    <x v="0"/>
    <s v="17-SC-DCS-001/O1010104R/ 17-MC-DCS-006"/>
    <s v="DB37-*m"/>
    <x v="0"/>
    <x v="0"/>
    <n v="0"/>
    <s v="BP012"/>
    <x v="16"/>
    <n v="5"/>
    <n v="6"/>
    <x v="1"/>
    <n v="16"/>
    <s v="DCS AMMONIA-UTILITIES"/>
    <m/>
    <m/>
    <m/>
    <s v="O1010104R"/>
    <n v="6"/>
    <m/>
    <s v=""/>
    <s v="07-Cooling Tower Area"/>
    <s v="TS-Q-01:27/_x000a_O1010104R_U6:3"/>
    <s v="TS-Q-01:28/_x000a_O1010104R_U6:4"/>
    <s v=""/>
    <m/>
    <s v="O1010104R:6A/_x000a_O1010104R_U6:5"/>
    <s v="O1010104R:6C/_x000a_O1010104R_U6:6"/>
    <m/>
    <s v=""/>
    <s v=""/>
  </r>
  <r>
    <s v="01"/>
    <m/>
    <x v="0"/>
    <s v="17-M -071LK  -G"/>
    <s v="17XYSYM071LKG"/>
    <s v="07"/>
    <s v="17-L-071-K-071G Motor"/>
    <s v="17L071K071G СКОРОСТЬ ДВИГАТЕЛЯ"/>
    <s v="Motor Speed Set-Point signal"/>
    <s v="4124-FY-VD-BD17317L07100001_SH.2"/>
    <x v="9"/>
    <x v="6"/>
    <m/>
    <s v="17-B-AD-N-001BL02"/>
    <s v="24 Pair"/>
    <s v="Pr.15"/>
    <x v="0"/>
    <s v="TS-Q-01"/>
    <n v="29"/>
    <n v="30"/>
    <s v=""/>
    <s v="48"/>
    <s v="AVK 2,5 A, AVK 2,5 A"/>
    <s v="O1010104R_U7"/>
    <x v="3"/>
    <x v="16"/>
    <x v="0"/>
    <s v="17-SC-DCS-001/O1010104R/ 17-MC-DCS-006"/>
    <s v="DB37-*m"/>
    <x v="0"/>
    <x v="0"/>
    <n v="0"/>
    <s v="BP012"/>
    <x v="16"/>
    <n v="5"/>
    <n v="7"/>
    <x v="1"/>
    <n v="16"/>
    <s v="DCS AMMONIA-UTILITIES"/>
    <m/>
    <m/>
    <m/>
    <s v="O1010104R"/>
    <n v="7"/>
    <m/>
    <s v=""/>
    <s v="07-Cooling Tower Area"/>
    <s v="TS-Q-01:29/_x000a_O1010104R_U7:3"/>
    <s v="TS-Q-01:30/_x000a_O1010104R_U7:4"/>
    <s v=""/>
    <m/>
    <s v="O1010104R:7A/_x000a_O1010104R_U7:5"/>
    <s v="O1010104R:7C/_x000a_O1010104R_U7:6"/>
    <m/>
    <s v=""/>
    <s v=""/>
  </r>
  <r>
    <s v="01"/>
    <m/>
    <x v="0"/>
    <s v="17-M -071LK  -H"/>
    <s v="17XYSYM071LKH"/>
    <s v="07"/>
    <s v="17-L-071-K-071H Motor"/>
    <s v="17L071K071H СКОРОСТЬ ДВИГАТЕЛЯ"/>
    <s v="Motor Speed Set-Point signal"/>
    <s v="4124-FY-VD-BD17317L07100001_SH.2"/>
    <x v="9"/>
    <x v="6"/>
    <m/>
    <s v="17-B-AD-N-001BL02"/>
    <s v="24 Pair"/>
    <s v="Pr.16"/>
    <x v="0"/>
    <s v="TS-Q-01"/>
    <n v="31"/>
    <n v="32"/>
    <s v=""/>
    <s v="48"/>
    <s v="AVK 2,5 A, AVK 2,5 A"/>
    <s v="O1010104R_U8"/>
    <x v="3"/>
    <x v="16"/>
    <x v="0"/>
    <s v="17-SC-DCS-001/O1010104R/ 17-MC-DCS-006"/>
    <s v="DB37-*m"/>
    <x v="0"/>
    <x v="0"/>
    <n v="0"/>
    <s v="BP012"/>
    <x v="16"/>
    <n v="5"/>
    <n v="8"/>
    <x v="1"/>
    <n v="16"/>
    <s v="DCS AMMONIA-UTILITIES"/>
    <m/>
    <m/>
    <m/>
    <s v="O1010104R"/>
    <n v="8"/>
    <m/>
    <s v=""/>
    <s v="07-Cooling Tower Area"/>
    <s v="TS-Q-01:31/_x000a_O1010104R_U8:3"/>
    <s v="TS-Q-01:32/_x000a_O1010104R_U8:4"/>
    <s v=""/>
    <m/>
    <s v="O1010104R:8A/_x000a_O1010104R_U8:5"/>
    <s v="O1010104R:8C/_x000a_O1010104R_U8:6"/>
    <m/>
    <s v=""/>
    <s v=""/>
  </r>
  <r>
    <s v="01"/>
    <m/>
    <x v="0"/>
    <s v="17-T -11801"/>
    <s v="17TY11801"/>
    <s v="11"/>
    <s v="17-E-111  Fuel Gas Electrical heater"/>
    <s v="ТОПЛ ГАЗ ЭЛЕКТОНАГРЕВАТЕЛЬ E111"/>
    <s v=" Smart Positioner "/>
    <s v="4124-XZ-DM-21711801"/>
    <x v="9"/>
    <x v="6"/>
    <m/>
    <s v="17-B-AD-N-002BL02"/>
    <s v="06 Pair"/>
    <s v="Pr.01"/>
    <x v="0"/>
    <s v="TS-O-06"/>
    <n v="1"/>
    <n v="2"/>
    <s v=""/>
    <s v="12"/>
    <s v="AVK 2,5 A, AVK 2,5 A"/>
    <s v="O1010104R_U9"/>
    <x v="3"/>
    <x v="16"/>
    <x v="0"/>
    <s v="17-SC-DCS-001/O1010104R/ 17-MC-DCS-006"/>
    <s v="DB37-*m"/>
    <x v="0"/>
    <x v="0"/>
    <n v="0"/>
    <s v="BP012"/>
    <x v="16"/>
    <n v="5"/>
    <n v="9"/>
    <x v="1"/>
    <n v="16"/>
    <s v="DCS AMMONIA-UTILITIES"/>
    <m/>
    <m/>
    <m/>
    <s v="O1010104R"/>
    <n v="9"/>
    <m/>
    <s v=""/>
    <s v="11-Auxiliary Boiler Area"/>
    <s v="TS-O-06:1/_x000a_O1010104R_U9:3"/>
    <s v="TS-O-06:2/_x000a_O1010104R_U9:4"/>
    <s v=""/>
    <m/>
    <s v="O1010104R:9A/_x000a_O1010104R_U9:5"/>
    <s v="O1010104R:9C/_x000a_O1010104R_U9:6"/>
    <m/>
    <s v=""/>
    <s v=""/>
  </r>
  <r>
    <s v="01"/>
    <m/>
    <x v="0"/>
    <s v="17-L -07034"/>
    <s v="17LY07034A"/>
    <s v="07"/>
    <s v="CW Pump basin Level"/>
    <s v="ОХЛ ВОДА В БАССЕЙНЕ 17-BS-071"/>
    <s v="Smart Positioner"/>
    <s v="4124-XZ-DM-21707003"/>
    <x v="9"/>
    <x v="6"/>
    <m/>
    <s v="17-C-AD-N-001FL07"/>
    <s v="12 Pair"/>
    <s v="Pr.02"/>
    <x v="0"/>
    <s v="TS-O-01"/>
    <n v="3"/>
    <n v="4"/>
    <s v=""/>
    <s v="24"/>
    <s v="AVK 2,5 A, AVK 2,5 A"/>
    <s v="O1010104R_U10"/>
    <x v="3"/>
    <x v="16"/>
    <x v="0"/>
    <s v="17-SC-DCS-001/O1010104R/ 17-MC-DCS-006"/>
    <s v="DB37-*m"/>
    <x v="0"/>
    <x v="0"/>
    <n v="0"/>
    <s v="BP012"/>
    <x v="16"/>
    <n v="5"/>
    <n v="10"/>
    <x v="1"/>
    <n v="16"/>
    <s v="DCS AMMONIA-UTILITIES"/>
    <m/>
    <m/>
    <m/>
    <s v="O1010104R"/>
    <n v="10"/>
    <m/>
    <s v=""/>
    <s v="07-Cooling Tower Area"/>
    <s v="TS-O-01:3/_x000a_O1010104R_U10:3"/>
    <s v="TS-O-01:4/_x000a_O1010104R_U10:4"/>
    <s v=""/>
    <m/>
    <s v="O1010104R:10A/_x000a_O1010104R_U10:5"/>
    <s v="O1010104R:10C/_x000a_O1010104R_U10:6"/>
    <m/>
    <s v=""/>
    <s v=""/>
  </r>
  <r>
    <s v="01"/>
    <m/>
    <x v="0"/>
    <s v="17-F -03005"/>
    <s v="17FY03005"/>
    <s v="10"/>
    <s v="Pump 7-P-032A/B/C discharge line"/>
    <s v="ДЕМ ВОДА НА НАГНЕТАНИИ 17P032"/>
    <s v="Smart Positioner"/>
    <s v="4124-XZ-DM-21703001"/>
    <x v="9"/>
    <x v="6"/>
    <m/>
    <s v="17-C-AD-N-001FL10"/>
    <s v="24 Pair"/>
    <s v="Pr.02"/>
    <x v="0"/>
    <s v="TS-O-02"/>
    <n v="3"/>
    <n v="4"/>
    <s v=""/>
    <s v="48"/>
    <s v="AVK 2,5 A, AVK 2,5 A"/>
    <s v="O1010104R_U11"/>
    <x v="3"/>
    <x v="16"/>
    <x v="0"/>
    <s v="17-SC-DCS-001/O1010104R/ 17-MC-DCS-006"/>
    <s v="DB37-*m"/>
    <x v="0"/>
    <x v="0"/>
    <n v="0"/>
    <s v="BP012"/>
    <x v="16"/>
    <n v="5"/>
    <n v="11"/>
    <x v="1"/>
    <n v="16"/>
    <s v="DCS AMMONIA-UTILITIES"/>
    <m/>
    <m/>
    <m/>
    <s v="O1010104R"/>
    <n v="11"/>
    <m/>
    <s v=""/>
    <s v="10-Combined Bldgn-N2 plant, Demi water"/>
    <s v="TS-O-02:3/_x000a_O1010104R_U11:3"/>
    <s v="TS-O-02:4/_x000a_O1010104R_U11:4"/>
    <s v=""/>
    <m/>
    <s v="O1010104R:11A/_x000a_O1010104R_U11:5"/>
    <s v="O1010104R:11C/_x000a_O1010104R_U11:6"/>
    <m/>
    <s v=""/>
    <s v=""/>
  </r>
  <r>
    <s v="01"/>
    <m/>
    <x v="0"/>
    <s v="17-L -03001"/>
    <s v="17LY03001"/>
    <s v="10"/>
    <s v="DM Water to 17-T-032"/>
    <s v="ДЕМ ВОДА В 17-T-032 "/>
    <s v="Smart Positioner"/>
    <s v="4124-XZ-DM-21703001"/>
    <x v="9"/>
    <x v="6"/>
    <m/>
    <s v="17-C-AD-N-001FL10"/>
    <s v="24 Pair"/>
    <s v="Pr.06"/>
    <x v="0"/>
    <s v="TS-O-02"/>
    <n v="11"/>
    <n v="12"/>
    <s v=""/>
    <s v="48"/>
    <s v="AVK 2,5 A, AVK 2,5 A"/>
    <s v="O1010104R_U12"/>
    <x v="3"/>
    <x v="16"/>
    <x v="0"/>
    <s v="17-SC-DCS-001/O1010104R/ 17-MC-DCS-006"/>
    <s v="DB37-*m"/>
    <x v="0"/>
    <x v="0"/>
    <n v="0"/>
    <s v="BP012"/>
    <x v="16"/>
    <n v="5"/>
    <n v="12"/>
    <x v="1"/>
    <n v="16"/>
    <s v="DCS AMMONIA-UTILITIES"/>
    <m/>
    <m/>
    <m/>
    <s v="O1010104R"/>
    <n v="12"/>
    <m/>
    <s v=""/>
    <s v="10-Combined Bldgn-N2 plant, Demi water"/>
    <s v="TS-O-02:11/_x000a_O1010104R_U12:3"/>
    <s v="TS-O-02:12/_x000a_O1010104R_U12:4"/>
    <s v=""/>
    <m/>
    <s v="O1010104R:12A/_x000a_O1010104R_U12:5"/>
    <s v="O1010104R:12C/_x000a_O1010104R_U12:6"/>
    <m/>
    <s v=""/>
    <s v=""/>
  </r>
  <r>
    <s v="01"/>
    <m/>
    <x v="0"/>
    <s v="17-P -03007"/>
    <s v="17PY03007A"/>
    <s v="10"/>
    <s v="Nitrogen from Header"/>
    <s v="АЗОТ ИЗ КОЛЛЕКТОРА"/>
    <s v="Smart Positioner"/>
    <s v="4124-XZ-DM-21703001"/>
    <x v="9"/>
    <x v="6"/>
    <m/>
    <s v="17-C-AD-N-001FL10"/>
    <s v="24 Pair"/>
    <s v="Pr.13"/>
    <x v="0"/>
    <s v="TS-O-02"/>
    <n v="25"/>
    <n v="26"/>
    <s v=""/>
    <s v="48"/>
    <s v="AVK 2,5 A, AVK 2,5 A"/>
    <s v="O1010104R_U13"/>
    <x v="3"/>
    <x v="16"/>
    <x v="0"/>
    <s v="17-SC-DCS-001/O1010104R/ 17-MC-DCS-006"/>
    <s v="DB37-*m"/>
    <x v="0"/>
    <x v="0"/>
    <n v="0"/>
    <s v="BP012"/>
    <x v="16"/>
    <n v="5"/>
    <n v="13"/>
    <x v="1"/>
    <n v="16"/>
    <s v="DCS AMMONIA-UTILITIES"/>
    <m/>
    <m/>
    <m/>
    <s v="O1010104R"/>
    <n v="13"/>
    <m/>
    <s v=""/>
    <s v="10-Combined Bldgn-N2 plant, Demi water"/>
    <s v="TS-O-02:25/_x000a_O1010104R_U13:3"/>
    <s v="TS-O-02:26/_x000a_O1010104R_U13:4"/>
    <s v=""/>
    <m/>
    <s v="O1010104R:13A/_x000a_O1010104R_U13:5"/>
    <s v="O1010104R:13C/_x000a_O1010104R_U13:6"/>
    <m/>
    <s v=""/>
    <s v=""/>
  </r>
  <r>
    <s v="01"/>
    <m/>
    <x v="0"/>
    <s v="17-T -03002"/>
    <s v="17TY03002"/>
    <s v="10"/>
    <s v="17-T-032 Vessel Temp"/>
    <s v="БАК ДЕМ ВОДЫ 17-T-032"/>
    <s v="Smart Positioner"/>
    <s v="4124-XZ-DM-21703001"/>
    <x v="9"/>
    <x v="6"/>
    <m/>
    <s v="17-C-AD-N-001FL10"/>
    <s v="24 Pair"/>
    <s v="Pr.18"/>
    <x v="0"/>
    <s v="TS-O-02"/>
    <n v="35"/>
    <n v="36"/>
    <s v=""/>
    <s v="48"/>
    <s v="AVK 2,5 A, AVK 2,5 A"/>
    <s v="O1010104R_U14"/>
    <x v="3"/>
    <x v="16"/>
    <x v="0"/>
    <s v="17-SC-DCS-001/O1010104R/ 17-MC-DCS-006"/>
    <s v="DB37-*m"/>
    <x v="0"/>
    <x v="0"/>
    <n v="0"/>
    <s v="BP012"/>
    <x v="16"/>
    <n v="5"/>
    <n v="14"/>
    <x v="1"/>
    <n v="16"/>
    <s v="DCS AMMONIA-UTILITIES"/>
    <m/>
    <m/>
    <m/>
    <s v="O1010104R"/>
    <n v="14"/>
    <m/>
    <s v=""/>
    <s v="10-Combined Bldgn-N2 plant, Demi water"/>
    <s v="TS-O-02:35/_x000a_O1010104R_U14:3"/>
    <s v="TS-O-02:36/_x000a_O1010104R_U14:4"/>
    <s v=""/>
    <m/>
    <s v="O1010104R:14A/_x000a_O1010104R_U14:5"/>
    <s v="O1010104R:14C/_x000a_O1010104R_U14:6"/>
    <m/>
    <s v=""/>
    <s v=""/>
  </r>
  <r>
    <s v="01"/>
    <m/>
    <x v="0"/>
    <s v="17-T -03041"/>
    <s v="17TY03041"/>
    <s v="10"/>
    <s v="17-T-031 Vessel Temp"/>
    <s v="ТЕМПЕРАТУРА ВОЗВР КОНД В 17T031 "/>
    <s v="Smart Positioner"/>
    <s v="4124-XZ-DM-21703003"/>
    <x v="9"/>
    <x v="6"/>
    <m/>
    <s v="17-C-AD-N-001FL10"/>
    <s v="24 Pair"/>
    <s v="Pr.19"/>
    <x v="0"/>
    <s v="TS-O-02"/>
    <n v="37"/>
    <n v="38"/>
    <s v=""/>
    <s v="48"/>
    <s v="AVK 2,5 A, AVK 2,5 A"/>
    <s v="O1010104R_U15"/>
    <x v="3"/>
    <x v="16"/>
    <x v="0"/>
    <s v="17-SC-DCS-001/O1010104R/ 17-MC-DCS-006"/>
    <s v="DB37-*m"/>
    <x v="0"/>
    <x v="0"/>
    <n v="0"/>
    <s v="BP012"/>
    <x v="16"/>
    <n v="5"/>
    <n v="15"/>
    <x v="1"/>
    <n v="16"/>
    <s v="DCS AMMONIA-UTILITIES"/>
    <m/>
    <m/>
    <m/>
    <s v="O1010104R"/>
    <n v="15"/>
    <m/>
    <s v=""/>
    <s v="10-Combined Bldgn-N2 plant, Demi water"/>
    <s v="TS-O-02:37/_x000a_O1010104R_U15:3"/>
    <s v="TS-O-02:38/_x000a_O1010104R_U15:4"/>
    <s v=""/>
    <m/>
    <s v="O1010104R:15A/_x000a_O1010104R_U15:5"/>
    <s v="O1010104R:15C/_x000a_O1010104R_U15:6"/>
    <m/>
    <s v=""/>
    <s v=""/>
  </r>
  <r>
    <s v="01"/>
    <m/>
    <x v="0"/>
    <s v="17-P -02083"/>
    <s v="17PY02083A"/>
    <s v="10"/>
    <s v="17-T-021 Pressure"/>
    <s v="ДАВЛЕНИЕ В БАКЕ 17-T-021"/>
    <s v="Smart Positioner"/>
    <s v="4124-XZ-DM-21702020"/>
    <x v="9"/>
    <x v="6"/>
    <m/>
    <s v="17-C-AD-N-004FL10"/>
    <s v="24 Pair"/>
    <s v="Pr.09"/>
    <x v="0"/>
    <s v="TS-Q-05"/>
    <n v="17"/>
    <n v="18"/>
    <s v=""/>
    <s v="48"/>
    <s v="AVK 2,5 A, AVK 2,5 A"/>
    <s v="O1010104R_U16"/>
    <x v="3"/>
    <x v="16"/>
    <x v="0"/>
    <s v="17-SC-DCS-001/O1010104R/ 17-MC-DCS-006"/>
    <s v="DB37-*m"/>
    <x v="0"/>
    <x v="0"/>
    <n v="0"/>
    <s v="BP012"/>
    <x v="16"/>
    <n v="5"/>
    <n v="16"/>
    <x v="1"/>
    <n v="16"/>
    <s v="DCS AMMONIA-UTILITIES"/>
    <m/>
    <m/>
    <m/>
    <s v="O1010104R"/>
    <n v="16"/>
    <m/>
    <s v=""/>
    <s v="10-Combined Bldgn-N2 plant, Demi water"/>
    <s v="TS-Q-05:17/_x000a_O1010104R_U16:3"/>
    <s v="TS-Q-05:18/_x000a_O1010104R_U16:4"/>
    <s v=""/>
    <m/>
    <s v="O1010104R:16A/_x000a_O1010104R_U16:5"/>
    <s v="O1010104R:16C/_x000a_O1010104R_U16:6"/>
    <m/>
    <s v=""/>
    <s v=""/>
  </r>
  <r>
    <s v="01"/>
    <m/>
    <x v="0"/>
    <s v="17-P -03007"/>
    <s v="17PY03007B"/>
    <s v="10"/>
    <s v="Nitrogen from Header"/>
    <s v="АЗОТ ИЗ КОЛЛЕКТОРА"/>
    <s v="Smart Positioner"/>
    <s v="4124-XZ-DM-21703001"/>
    <x v="9"/>
    <x v="6"/>
    <m/>
    <s v="17-C-AD-N-001FL10"/>
    <s v="24 Pair"/>
    <s v="Pr.14"/>
    <x v="0"/>
    <s v="TS-O-02"/>
    <n v="27"/>
    <n v="28"/>
    <s v=""/>
    <s v="48"/>
    <s v="AVK 2,5 A, AVK 2,5 A"/>
    <s v="O1010106R_U1"/>
    <x v="3"/>
    <x v="17"/>
    <x v="0"/>
    <s v="17-SC-DCS-001/O1010106R/ 17-MC-DCS-006"/>
    <s v="DB37-*m"/>
    <x v="0"/>
    <x v="0"/>
    <n v="0"/>
    <s v="BP012"/>
    <x v="17"/>
    <n v="7"/>
    <n v="1"/>
    <x v="1"/>
    <n v="16"/>
    <s v="DCS AMMONIA-UTILITIES"/>
    <m/>
    <m/>
    <m/>
    <s v="O1010106R"/>
    <n v="1"/>
    <m/>
    <s v=""/>
    <s v="10-Combined Bldgn-N2 plant, Demi water"/>
    <s v="TS-O-02:27/_x000a_O1010106R_U1:3"/>
    <s v="TS-O-02:28/_x000a_O1010106R_U1:4"/>
    <s v=""/>
    <m/>
    <s v="O1010106R:1A/_x000a_O1010106R_U1:5"/>
    <s v="O1010106R:1C/_x000a_O1010106R_U1:6"/>
    <m/>
    <s v=""/>
    <s v=""/>
  </r>
  <r>
    <s v="01"/>
    <m/>
    <x v="0"/>
    <s v="17-L -11700"/>
    <s v="17LY11700"/>
    <s v="11"/>
    <s v="17-V-111 Level"/>
    <s v="ПРОДУВ ПАРОВОЙ БАРАБАН 17-V-111"/>
    <s v="Smart Positioner"/>
    <s v="4124-XZ-DM-21711701"/>
    <x v="9"/>
    <x v="6"/>
    <m/>
    <s v="17-C-AD-N-001FL11"/>
    <s v="12 Pair"/>
    <s v="Pr.03"/>
    <x v="0"/>
    <s v="TS-O-04"/>
    <n v="5"/>
    <n v="6"/>
    <s v=""/>
    <s v="24"/>
    <s v="AVK 2,5 A, AVK 2,5 A"/>
    <s v="O1010106R_U2"/>
    <x v="3"/>
    <x v="17"/>
    <x v="0"/>
    <s v="17-SC-DCS-001/O1010106R/ 17-MC-DCS-006"/>
    <s v="DB37-*m"/>
    <x v="0"/>
    <x v="0"/>
    <n v="0"/>
    <s v="BP012"/>
    <x v="17"/>
    <n v="7"/>
    <n v="2"/>
    <x v="1"/>
    <n v="16"/>
    <s v="DCS AMMONIA-UTILITIES"/>
    <m/>
    <m/>
    <m/>
    <s v="O1010106R"/>
    <n v="2"/>
    <m/>
    <s v=""/>
    <s v="11-Auxiliary Boiler Area"/>
    <s v="TS-O-04:5/_x000a_O1010106R_U2:3"/>
    <s v="TS-O-04:6/_x000a_O1010106R_U2:4"/>
    <s v=""/>
    <m/>
    <s v="O1010106R:2A/_x000a_O1010106R_U2:5"/>
    <s v="O1010106R:2C/_x000a_O1010106R_U2:6"/>
    <m/>
    <s v=""/>
    <s v=""/>
  </r>
  <r>
    <s v="01"/>
    <m/>
    <x v="0"/>
    <s v="17-A -07002"/>
    <s v="17AY07002"/>
    <s v="07"/>
    <s v="CWR from distribution header"/>
    <s v="ООВ ОТ РАСПРЕД КОЛЛЕКТОРА"/>
    <s v="Smart Positioner"/>
    <s v="4124-XZ-DM-21707001"/>
    <x v="9"/>
    <x v="6"/>
    <m/>
    <s v="17-C-AD-N-002FL07"/>
    <s v="24 Pair"/>
    <s v="Pr.01"/>
    <x v="0"/>
    <s v="TS-Q-03"/>
    <n v="1"/>
    <n v="2"/>
    <s v=""/>
    <s v="48"/>
    <s v="AVK 2,5 A, AVK 2,5 A"/>
    <s v="O1010106R_U3"/>
    <x v="3"/>
    <x v="17"/>
    <x v="0"/>
    <s v="17-SC-DCS-001/O1010106R/ 17-MC-DCS-006"/>
    <s v="DB37-*m"/>
    <x v="0"/>
    <x v="0"/>
    <n v="0"/>
    <s v="BP012"/>
    <x v="17"/>
    <n v="7"/>
    <n v="3"/>
    <x v="1"/>
    <n v="16"/>
    <s v="DCS AMMONIA-UTILITIES"/>
    <m/>
    <m/>
    <m/>
    <s v="O1010106R"/>
    <n v="3"/>
    <m/>
    <s v=""/>
    <s v="07-Cooling Tower Area"/>
    <s v="TS-Q-03:1/_x000a_O1010106R_U3:3"/>
    <s v="TS-Q-03:2/_x000a_O1010106R_U3:4"/>
    <s v=""/>
    <m/>
    <s v="O1010106R:3A/_x000a_O1010106R_U3:5"/>
    <s v="O1010106R:3C/_x000a_O1010106R_U3:6"/>
    <m/>
    <s v=""/>
    <s v=""/>
  </r>
  <r>
    <s v="01"/>
    <m/>
    <x v="0"/>
    <s v="17-F -07021"/>
    <s v="17FY07021"/>
    <s v="07"/>
    <s v="Discharge Header from 17-P-071A-G"/>
    <s v="ОХЛ ВОДА ОТ НАСОСОВ 17-P-071A-G"/>
    <s v="Smart Positioner"/>
    <s v="4124-XZ-DM-21707002"/>
    <x v="9"/>
    <x v="6"/>
    <m/>
    <s v="17-C-AD-N-002FL07"/>
    <s v="24 Pair"/>
    <s v="Pr.02"/>
    <x v="0"/>
    <s v="TS-Q-03"/>
    <n v="3"/>
    <n v="4"/>
    <s v=""/>
    <s v="48"/>
    <s v="AVK 2,5 A, AVK 2,5 A"/>
    <s v="O1010106R_U4"/>
    <x v="3"/>
    <x v="17"/>
    <x v="0"/>
    <s v="17-SC-DCS-001/O1010106R/ 17-MC-DCS-006"/>
    <s v="DB37-*m"/>
    <x v="0"/>
    <x v="0"/>
    <n v="0"/>
    <s v="BP012"/>
    <x v="17"/>
    <n v="7"/>
    <n v="4"/>
    <x v="1"/>
    <n v="16"/>
    <s v="DCS AMMONIA-UTILITIES"/>
    <m/>
    <m/>
    <m/>
    <s v="O1010106R"/>
    <n v="4"/>
    <m/>
    <s v=""/>
    <s v="07-Cooling Tower Area"/>
    <s v="TS-Q-03:3/_x000a_O1010106R_U4:3"/>
    <s v="TS-Q-03:4/_x000a_O1010106R_U4:4"/>
    <s v=""/>
    <m/>
    <s v="O1010106R:4A/_x000a_O1010106R_U4:5"/>
    <s v="O1010106R:4C/_x000a_O1010106R_U4:6"/>
    <m/>
    <s v=""/>
    <s v=""/>
  </r>
  <r>
    <s v="01"/>
    <m/>
    <x v="0"/>
    <s v="17-F -03025"/>
    <s v="17FY03025"/>
    <s v="10"/>
    <s v="Process Condensate from 17-P-030 A/B/C"/>
    <s v="ТЕХНОЛ КОНДЕНСАТ ОТ 17P030A/B/C "/>
    <s v="Smart Positioner"/>
    <s v="4124-XZ-DM-21703004"/>
    <x v="9"/>
    <x v="6"/>
    <m/>
    <s v="17-C-AD-N-003FL10"/>
    <s v="24 Pair"/>
    <s v="Pr.10"/>
    <x v="0"/>
    <s v="TS-Q-04"/>
    <n v="19"/>
    <n v="20"/>
    <s v=""/>
    <s v="48"/>
    <s v="AVK 2,5 A, AVK 2,5 A"/>
    <s v="O1010106R_U5"/>
    <x v="3"/>
    <x v="17"/>
    <x v="0"/>
    <s v="17-SC-DCS-001/O1010106R/ 17-MC-DCS-006"/>
    <s v="DB37-*m"/>
    <x v="0"/>
    <x v="0"/>
    <n v="0"/>
    <s v="BP012"/>
    <x v="17"/>
    <n v="7"/>
    <n v="5"/>
    <x v="1"/>
    <n v="16"/>
    <s v="DCS AMMONIA-UTILITIES"/>
    <m/>
    <m/>
    <m/>
    <s v="O1010106R"/>
    <n v="5"/>
    <m/>
    <s v=""/>
    <s v="10-Combined Bldgn-N2 plant, Demi water"/>
    <s v="TS-Q-04:19/_x000a_O1010106R_U5:3"/>
    <s v="TS-Q-04:20/_x000a_O1010106R_U5:4"/>
    <s v=""/>
    <m/>
    <s v="O1010106R:5A/_x000a_O1010106R_U5:5"/>
    <s v="O1010106R:5C/_x000a_O1010106R_U5:6"/>
    <m/>
    <s v=""/>
    <s v=""/>
  </r>
  <r>
    <s v="01"/>
    <m/>
    <x v="0"/>
    <s v="17-F -03062"/>
    <s v="17FY03062"/>
    <s v="10"/>
    <s v="17-P-031A/B/C discharge to 17-S-022A/B/C"/>
    <s v="ТЕХНОЛ КОНДЕНСАТ НА 17-L-022"/>
    <s v="Smart Positioner"/>
    <s v="4124-XZ-DM-21703003"/>
    <x v="9"/>
    <x v="6"/>
    <m/>
    <s v="17-C-AD-N-003FL10"/>
    <s v="24 Pair"/>
    <s v="Pr.11"/>
    <x v="0"/>
    <s v="TS-Q-04"/>
    <n v="21"/>
    <n v="22"/>
    <s v=""/>
    <s v="48"/>
    <s v="AVK 2,5 A, AVK 2,5 A"/>
    <s v="O1010106R_U6"/>
    <x v="3"/>
    <x v="17"/>
    <x v="0"/>
    <s v="17-SC-DCS-001/O1010106R/ 17-MC-DCS-006"/>
    <s v="DB37-*m"/>
    <x v="0"/>
    <x v="0"/>
    <n v="0"/>
    <s v="BP012"/>
    <x v="17"/>
    <n v="7"/>
    <n v="6"/>
    <x v="1"/>
    <n v="16"/>
    <s v="DCS AMMONIA-UTILITIES"/>
    <m/>
    <m/>
    <m/>
    <s v="O1010106R"/>
    <n v="6"/>
    <m/>
    <s v=""/>
    <s v="10-Combined Bldgn-N2 plant, Demi water"/>
    <s v="TS-Q-04:21/_x000a_O1010106R_U6:3"/>
    <s v="TS-Q-04:22/_x000a_O1010106R_U6:4"/>
    <s v=""/>
    <m/>
    <s v="O1010106R:6A/_x000a_O1010106R_U6:5"/>
    <s v="O1010106R:6C/_x000a_O1010106R_U6:6"/>
    <m/>
    <s v=""/>
    <s v=""/>
  </r>
  <r>
    <s v="01"/>
    <m/>
    <x v="0"/>
    <s v="17-T -02087"/>
    <s v="17TY02087"/>
    <s v="10"/>
    <s v="Pump 17-P-021 discharge to stripper"/>
    <s v="ТЕМПЕРАТУРА НА НАГНЕТАНИИ 17P021"/>
    <s v="Smart Positioner"/>
    <s v="4124-XZ-DM-21702020"/>
    <x v="9"/>
    <x v="6"/>
    <m/>
    <s v="17-C-AD-N-003FL10"/>
    <s v="24 Pair"/>
    <s v="Pr.17"/>
    <x v="0"/>
    <s v="TS-Q-04"/>
    <n v="33"/>
    <n v="34"/>
    <s v=""/>
    <s v="48"/>
    <s v="AVK 2,5 A, AVK 2,5 A"/>
    <s v="O1010106R_U7"/>
    <x v="3"/>
    <x v="17"/>
    <x v="0"/>
    <s v="17-SC-DCS-001/O1010106R/ 17-MC-DCS-006"/>
    <s v="DB37-*m"/>
    <x v="0"/>
    <x v="0"/>
    <n v="0"/>
    <s v="BP012"/>
    <x v="17"/>
    <n v="7"/>
    <n v="7"/>
    <x v="1"/>
    <n v="16"/>
    <s v="DCS AMMONIA-UTILITIES"/>
    <m/>
    <m/>
    <m/>
    <s v="O1010106R"/>
    <n v="7"/>
    <m/>
    <s v=""/>
    <s v="10-Combined Bldgn-N2 plant, Demi water"/>
    <s v="TS-Q-04:33/_x000a_O1010106R_U7:3"/>
    <s v="TS-Q-04:34/_x000a_O1010106R_U7:4"/>
    <s v=""/>
    <m/>
    <s v="O1010106R:7A/_x000a_O1010106R_U7:5"/>
    <s v="O1010106R:7C/_x000a_O1010106R_U7:6"/>
    <m/>
    <s v=""/>
    <s v=""/>
  </r>
  <r>
    <s v="01"/>
    <m/>
    <x v="0"/>
    <s v="17-P -02083"/>
    <s v="17PY02083B"/>
    <s v="10"/>
    <s v="17-T-021 Pressure"/>
    <s v="ДАВЛЕНИЕ В БАКЕ 17-T-021"/>
    <s v="Smart Positioner"/>
    <s v="4124-XZ-DM-21702020"/>
    <x v="9"/>
    <x v="6"/>
    <m/>
    <s v="17-C-AD-N-004FL10"/>
    <s v="24 Pair"/>
    <s v="Pr.10"/>
    <x v="0"/>
    <s v="TS-Q-05"/>
    <n v="19"/>
    <n v="20"/>
    <s v=""/>
    <s v="48"/>
    <s v="AVK 2,5 A, AVK 2,5 A"/>
    <s v="O1010106R_U8"/>
    <x v="3"/>
    <x v="17"/>
    <x v="0"/>
    <s v="17-SC-DCS-001/O1010106R/ 17-MC-DCS-006"/>
    <s v="DB37-*m"/>
    <x v="0"/>
    <x v="0"/>
    <n v="0"/>
    <s v="BP012"/>
    <x v="17"/>
    <n v="7"/>
    <n v="8"/>
    <x v="1"/>
    <n v="16"/>
    <s v="DCS AMMONIA-UTILITIES"/>
    <m/>
    <m/>
    <m/>
    <s v="O1010106R"/>
    <n v="8"/>
    <m/>
    <s v=""/>
    <s v="10-Combined Bldgn-N2 plant, Demi water"/>
    <s v="TS-Q-05:19/_x000a_O1010106R_U8:3"/>
    <s v="TS-Q-05:20/_x000a_O1010106R_U8:4"/>
    <s v=""/>
    <m/>
    <s v="O1010106R:8A/_x000a_O1010106R_U8:5"/>
    <s v="O1010106R:8C/_x000a_O1010106R_U8:6"/>
    <m/>
    <s v=""/>
    <s v=""/>
  </r>
  <r>
    <s v="01"/>
    <m/>
    <x v="0"/>
    <s v="17-T -02081"/>
    <s v="17TY02081"/>
    <s v="10"/>
    <s v="17-T-021 Temperature"/>
    <s v="ТЕМПЕРАТУРА В БАКЕ 17-T-021"/>
    <s v="Smart Positioner"/>
    <s v="4124-XZ-DM-21702020"/>
    <x v="9"/>
    <x v="6"/>
    <m/>
    <s v="17-C-AD-N-004FL10"/>
    <s v="24 Pair"/>
    <s v="Pr.16"/>
    <x v="0"/>
    <s v="TS-Q-05"/>
    <n v="31"/>
    <n v="32"/>
    <s v=""/>
    <s v="48"/>
    <s v="AVK 2,5 A, AVK 2,5 A"/>
    <s v="O1010106R_U9"/>
    <x v="3"/>
    <x v="17"/>
    <x v="0"/>
    <s v="17-SC-DCS-001/O1010106R/ 17-MC-DCS-006"/>
    <s v="DB37-*m"/>
    <x v="0"/>
    <x v="0"/>
    <n v="0"/>
    <s v="BP012"/>
    <x v="17"/>
    <n v="7"/>
    <n v="9"/>
    <x v="1"/>
    <n v="16"/>
    <s v="DCS AMMONIA-UTILITIES"/>
    <m/>
    <m/>
    <m/>
    <s v="O1010106R"/>
    <n v="9"/>
    <m/>
    <s v=""/>
    <s v="10-Combined Bldgn-N2 plant, Demi water"/>
    <s v="TS-Q-05:31/_x000a_O1010106R_U9:3"/>
    <s v="TS-Q-05:32/_x000a_O1010106R_U9:4"/>
    <s v=""/>
    <m/>
    <s v="O1010106R:9A/_x000a_O1010106R_U9:5"/>
    <s v="O1010106R:9C/_x000a_O1010106R_U9:6"/>
    <m/>
    <s v=""/>
    <s v=""/>
  </r>
  <r>
    <s v="01"/>
    <m/>
    <x v="0"/>
    <s v="17-T -03022"/>
    <s v="17TY03022"/>
    <s v="10"/>
    <s v="17-T-030 Vessel Temp"/>
    <s v="ТЕМПЕРАТУРА КОНДЕНСАТА В 17T030"/>
    <s v="Smart Positioner"/>
    <s v="4124-XZ-DM-21703004"/>
    <x v="9"/>
    <x v="6"/>
    <m/>
    <s v="17-C-AD-N-004FL10"/>
    <s v="24 Pair"/>
    <s v="Pr.17"/>
    <x v="0"/>
    <s v="TS-Q-05"/>
    <n v="33"/>
    <n v="34"/>
    <s v=""/>
    <s v="48"/>
    <s v="AVK 2,5 A, AVK 2,5 A"/>
    <s v="O1010106R_U10"/>
    <x v="3"/>
    <x v="17"/>
    <x v="0"/>
    <s v="17-SC-DCS-001/O1010106R/ 17-MC-DCS-006"/>
    <s v="DB37-*m"/>
    <x v="0"/>
    <x v="0"/>
    <n v="0"/>
    <s v="BP012"/>
    <x v="17"/>
    <n v="7"/>
    <n v="10"/>
    <x v="1"/>
    <n v="16"/>
    <s v="DCS AMMONIA-UTILITIES"/>
    <m/>
    <m/>
    <m/>
    <s v="O1010106R"/>
    <n v="10"/>
    <m/>
    <s v=""/>
    <s v="10-Combined Bldgn-N2 plant, Demi water"/>
    <s v="TS-Q-05:33/_x000a_O1010106R_U10:3"/>
    <s v="TS-Q-05:34/_x000a_O1010106R_U10:4"/>
    <s v=""/>
    <m/>
    <s v="O1010106R:10A/_x000a_O1010106R_U10:5"/>
    <s v="O1010106R:10C/_x000a_O1010106R_U10:6"/>
    <m/>
    <s v=""/>
    <s v=""/>
  </r>
  <r>
    <s v="01"/>
    <m/>
    <x v="0"/>
    <s v="17-S -113932"/>
    <s v="17SV113932"/>
    <s v="11"/>
    <s v="STEAM TURBINE GOVERNOR VALVE"/>
    <s v="РЕГУЛ КЛАПАН ПАРОВОЙ ТУРБИНЫ"/>
    <s v="Globe Control Valve"/>
    <s v="4124-FB-VD-BD00317L11111310"/>
    <x v="9"/>
    <x v="6"/>
    <m/>
    <s v="17-C-AD-N-702FL11-L111"/>
    <s v="06 Pair"/>
    <s v="Pr.05"/>
    <x v="0"/>
    <s v="TS-Q-06"/>
    <n v="9"/>
    <n v="10"/>
    <s v=""/>
    <s v="12"/>
    <s v="AVK 2,5 A, AVK 2,5 A"/>
    <s v="O1010106R_U11"/>
    <x v="3"/>
    <x v="17"/>
    <x v="0"/>
    <s v="17-SC-DCS-001/O1010106R/ 17-MC-DCS-006"/>
    <s v="DB37-*m"/>
    <x v="0"/>
    <x v="0"/>
    <n v="0"/>
    <s v="BP012"/>
    <x v="17"/>
    <n v="7"/>
    <n v="11"/>
    <x v="1"/>
    <n v="16"/>
    <s v="DCS AMMONIA-UTILITIES"/>
    <m/>
    <m/>
    <m/>
    <s v="O1010106R"/>
    <n v="11"/>
    <m/>
    <s v=""/>
    <s v="11-Auxiliary Boiler Area"/>
    <s v="TS-Q-06:9/_x000a_O1010106R_U11:3"/>
    <s v="TS-Q-06:10/_x000a_O1010106R_U11:4"/>
    <s v=""/>
    <m/>
    <s v="O1010106R:11A/_x000a_O1010106R_U11:5"/>
    <s v="O1010106R:11C/_x000a_O1010106R_U11:6"/>
    <m/>
    <s v=""/>
    <s v=""/>
  </r>
  <r>
    <s v="01"/>
    <m/>
    <x v="1"/>
    <m/>
    <s v="Резерв"/>
    <m/>
    <m/>
    <s v="резерв"/>
    <m/>
    <m/>
    <x v="9"/>
    <x v="6"/>
    <m/>
    <m/>
    <m/>
    <m/>
    <x v="0"/>
    <m/>
    <m/>
    <m/>
    <m/>
    <s v=""/>
    <s v="AVK 2,5 A, AVK 2,5 A"/>
    <s v="O1010106R_U12"/>
    <x v="3"/>
    <x v="17"/>
    <x v="0"/>
    <s v="17-SC-DCS-001/O1010106R/ 17-MC-DCS-006"/>
    <s v="DB37-*m"/>
    <x v="0"/>
    <x v="0"/>
    <n v="0"/>
    <s v="BP012"/>
    <x v="17"/>
    <n v="7"/>
    <n v="12"/>
    <x v="1"/>
    <n v="16"/>
    <s v="DCS AMMONIA-UTILITIES"/>
    <m/>
    <m/>
    <m/>
    <s v="O1010106R"/>
    <n v="12"/>
    <m/>
    <s v=""/>
    <m/>
    <s v=""/>
    <s v=""/>
    <s v=""/>
    <m/>
    <s v="O1010106R:12A/_x000a_O1010106R_U12:5"/>
    <s v="O1010106R:12C/_x000a_O1010106R_U12:6"/>
    <m/>
    <s v=""/>
    <s v=""/>
  </r>
  <r>
    <s v="01"/>
    <m/>
    <x v="1"/>
    <m/>
    <s v="Резерв"/>
    <m/>
    <m/>
    <s v="резерв"/>
    <m/>
    <m/>
    <x v="9"/>
    <x v="6"/>
    <m/>
    <m/>
    <m/>
    <m/>
    <x v="0"/>
    <m/>
    <m/>
    <m/>
    <m/>
    <s v=""/>
    <s v="AVK 2,5 A, AVK 2,5 A"/>
    <s v="O1010106R_U13"/>
    <x v="3"/>
    <x v="17"/>
    <x v="0"/>
    <s v="17-SC-DCS-001/O1010106R/ 17-MC-DCS-006"/>
    <s v="DB37-*m"/>
    <x v="0"/>
    <x v="0"/>
    <n v="0"/>
    <s v="BP012"/>
    <x v="17"/>
    <n v="7"/>
    <n v="13"/>
    <x v="1"/>
    <n v="16"/>
    <s v="DCS AMMONIA-UTILITIES"/>
    <m/>
    <m/>
    <m/>
    <s v="O1010106R"/>
    <n v="13"/>
    <m/>
    <s v=""/>
    <m/>
    <s v=""/>
    <s v=""/>
    <s v=""/>
    <m/>
    <s v="O1010106R:13A/_x000a_O1010106R_U13:5"/>
    <s v="O1010106R:13C/_x000a_O1010106R_U13:6"/>
    <m/>
    <s v=""/>
    <s v=""/>
  </r>
  <r>
    <s v="01"/>
    <m/>
    <x v="1"/>
    <m/>
    <s v="Резерв"/>
    <m/>
    <m/>
    <s v="резерв"/>
    <m/>
    <m/>
    <x v="9"/>
    <x v="6"/>
    <m/>
    <m/>
    <m/>
    <m/>
    <x v="0"/>
    <m/>
    <m/>
    <m/>
    <m/>
    <s v=""/>
    <s v="AVK 2,5 A, AVK 2,5 A"/>
    <s v="O1010106R_U14"/>
    <x v="3"/>
    <x v="17"/>
    <x v="0"/>
    <s v="17-SC-DCS-001/O1010106R/ 17-MC-DCS-006"/>
    <s v="DB37-*m"/>
    <x v="0"/>
    <x v="0"/>
    <n v="0"/>
    <s v="BP012"/>
    <x v="17"/>
    <n v="7"/>
    <n v="14"/>
    <x v="1"/>
    <n v="16"/>
    <s v="DCS AMMONIA-UTILITIES"/>
    <m/>
    <m/>
    <m/>
    <s v="O1010106R"/>
    <n v="14"/>
    <m/>
    <s v=""/>
    <m/>
    <s v=""/>
    <s v=""/>
    <s v=""/>
    <m/>
    <s v="O1010106R:14A/_x000a_O1010106R_U14:5"/>
    <s v="O1010106R:14C/_x000a_O1010106R_U14:6"/>
    <m/>
    <s v=""/>
    <s v=""/>
  </r>
  <r>
    <s v="01"/>
    <m/>
    <x v="1"/>
    <m/>
    <s v="Резерв"/>
    <m/>
    <m/>
    <s v="резерв"/>
    <m/>
    <m/>
    <x v="9"/>
    <x v="6"/>
    <m/>
    <m/>
    <m/>
    <m/>
    <x v="0"/>
    <m/>
    <m/>
    <m/>
    <m/>
    <s v=""/>
    <s v="AVK 2,5 A, AVK 2,5 A"/>
    <s v="O1010106R_U15"/>
    <x v="3"/>
    <x v="17"/>
    <x v="0"/>
    <s v="17-SC-DCS-001/O1010106R/ 17-MC-DCS-006"/>
    <s v="DB37-*m"/>
    <x v="0"/>
    <x v="0"/>
    <n v="0"/>
    <s v="BP012"/>
    <x v="17"/>
    <n v="7"/>
    <n v="15"/>
    <x v="1"/>
    <n v="16"/>
    <s v="DCS AMMONIA-UTILITIES"/>
    <m/>
    <m/>
    <m/>
    <s v="O1010106R"/>
    <n v="15"/>
    <m/>
    <s v=""/>
    <m/>
    <s v=""/>
    <s v=""/>
    <s v=""/>
    <m/>
    <s v="O1010106R:15A/_x000a_O1010106R_U15:5"/>
    <s v="O1010106R:15C/_x000a_O1010106R_U15:6"/>
    <m/>
    <s v=""/>
    <s v=""/>
  </r>
  <r>
    <s v="01"/>
    <m/>
    <x v="1"/>
    <m/>
    <s v="Резерв"/>
    <m/>
    <m/>
    <s v="резерв"/>
    <m/>
    <m/>
    <x v="9"/>
    <x v="6"/>
    <m/>
    <m/>
    <m/>
    <m/>
    <x v="0"/>
    <m/>
    <m/>
    <m/>
    <m/>
    <s v=""/>
    <s v="AVK 2,5 A, AVK 2,5 A"/>
    <s v="O1010106R_U16"/>
    <x v="3"/>
    <x v="17"/>
    <x v="0"/>
    <s v="17-SC-DCS-001/O1010106R/ 17-MC-DCS-006"/>
    <s v="DB37-*m"/>
    <x v="0"/>
    <x v="0"/>
    <n v="0"/>
    <s v="BP012"/>
    <x v="17"/>
    <n v="7"/>
    <n v="16"/>
    <x v="1"/>
    <n v="16"/>
    <s v="DCS AMMONIA-UTILITIES"/>
    <m/>
    <m/>
    <m/>
    <s v="O1010106R"/>
    <n v="16"/>
    <m/>
    <s v=""/>
    <m/>
    <s v=""/>
    <s v=""/>
    <s v=""/>
    <m/>
    <s v="O1010106R:16A/_x000a_O1010106R_U16:5"/>
    <s v="O1010106R:16C/_x000a_O1010106R_U16:6"/>
    <m/>
    <s v=""/>
    <s v=""/>
  </r>
  <r>
    <s v="01"/>
    <m/>
    <x v="0"/>
    <s v="17-F -10002"/>
    <s v="17FY10002"/>
    <s v="10"/>
    <s v="From 17-V-106 to N2 network"/>
    <s v="АЗОТ ИЗ V-103/106 СЕТЬ"/>
    <s v="Smart Positioner"/>
    <s v="4124-XZ-DM-21710001"/>
    <x v="9"/>
    <x v="6"/>
    <m/>
    <s v="17-C-AD-N-002FL10"/>
    <s v="24 Pair"/>
    <s v="Pr.03"/>
    <x v="1"/>
    <s v="TS-P-01"/>
    <n v="5"/>
    <n v="6"/>
    <s v=""/>
    <s v="48"/>
    <s v="AVK 2,5 A, AVK 2,5 A"/>
    <s v="O1010108R_U1"/>
    <x v="3"/>
    <x v="18"/>
    <x v="0"/>
    <s v="17-SC-DCS-001/O1010108R/ 17-MC-DCS-008"/>
    <s v="DB37-*m"/>
    <x v="0"/>
    <x v="0"/>
    <n v="0"/>
    <s v="BP012"/>
    <x v="18"/>
    <n v="9"/>
    <n v="1"/>
    <x v="1"/>
    <n v="16"/>
    <s v="DCS AMMONIA-UTILITIES"/>
    <m/>
    <m/>
    <m/>
    <s v="O1010108R"/>
    <n v="1"/>
    <m/>
    <s v=""/>
    <s v="10-Combined Bldgn-N2 plant, Demi water"/>
    <s v="TS-P-01:5/_x000a_O1010108R_U1:3"/>
    <s v="TS-P-01:6/_x000a_O1010108R_U1:4"/>
    <s v=""/>
    <m/>
    <s v="O1010108R:1A/_x000a_O1010108R_U1:5"/>
    <s v="O1010108R:1C/_x000a_O1010108R_U1:6"/>
    <m/>
    <s v=""/>
    <s v=""/>
  </r>
  <r>
    <s v="01"/>
    <m/>
    <x v="0"/>
    <s v="17-P -10015"/>
    <s v="17PY10015"/>
    <s v="10"/>
    <s v="LP Steam to Header"/>
    <s v="ПАР НД В КОЛЛЕКТОР"/>
    <s v="Smart Positioner"/>
    <s v="4124-XZ-DM-21710000"/>
    <x v="9"/>
    <x v="6"/>
    <m/>
    <s v="17-C-AD-N-002FL10"/>
    <s v="24 Pair"/>
    <s v="Pr.08"/>
    <x v="1"/>
    <s v="TS-P-01"/>
    <n v="15"/>
    <n v="16"/>
    <s v=""/>
    <s v="48"/>
    <s v="AVK 2,5 A, AVK 2,5 A"/>
    <s v="O1010108R_U2"/>
    <x v="3"/>
    <x v="18"/>
    <x v="0"/>
    <s v="17-SC-DCS-001/O1010108R/ 17-MC-DCS-008"/>
    <s v="DB37-*m"/>
    <x v="0"/>
    <x v="0"/>
    <n v="0"/>
    <s v="BP012"/>
    <x v="18"/>
    <n v="9"/>
    <n v="2"/>
    <x v="1"/>
    <n v="16"/>
    <s v="DCS AMMONIA-UTILITIES"/>
    <m/>
    <m/>
    <m/>
    <s v="O1010108R"/>
    <n v="2"/>
    <m/>
    <s v=""/>
    <s v="10-Combined Bldgn-N2 plant, Demi water"/>
    <s v="TS-P-01:15/_x000a_O1010108R_U2:3"/>
    <s v="TS-P-01:16/_x000a_O1010108R_U2:4"/>
    <s v=""/>
    <m/>
    <s v="O1010108R:2A/_x000a_O1010108R_U2:5"/>
    <s v="O1010108R:2C/_x000a_O1010108R_U2:6"/>
    <m/>
    <s v=""/>
    <s v=""/>
  </r>
  <r>
    <s v="01"/>
    <m/>
    <x v="0"/>
    <s v="17-T -10006"/>
    <s v="17TY10006A"/>
    <s v="10"/>
    <s v="LP Steam to Header"/>
    <s v="ПАР НД В КОЛЛЕКТОР"/>
    <s v="Smart Positioner"/>
    <s v="4124-XZ-DM-21710000"/>
    <x v="9"/>
    <x v="6"/>
    <m/>
    <s v="17-C-AD-N-002FL10"/>
    <s v="24 Pair"/>
    <s v="Pr.13"/>
    <x v="1"/>
    <s v="TS-P-01"/>
    <n v="25"/>
    <n v="26"/>
    <s v=""/>
    <s v="48"/>
    <s v="AVK 2,5 A, AVK 2,5 A"/>
    <s v="O1010108R_U3"/>
    <x v="3"/>
    <x v="18"/>
    <x v="0"/>
    <s v="17-SC-DCS-001/O1010108R/ 17-MC-DCS-008"/>
    <s v="DB37-*m"/>
    <x v="0"/>
    <x v="0"/>
    <n v="0"/>
    <s v="BP012"/>
    <x v="18"/>
    <n v="9"/>
    <n v="3"/>
    <x v="1"/>
    <n v="16"/>
    <s v="DCS AMMONIA-UTILITIES"/>
    <m/>
    <m/>
    <m/>
    <s v="O1010108R"/>
    <n v="3"/>
    <m/>
    <s v=""/>
    <s v="10-Combined Bldgn-N2 plant, Demi water"/>
    <s v="TS-P-01:25/_x000a_O1010108R_U3:3"/>
    <s v="TS-P-01:26/_x000a_O1010108R_U3:4"/>
    <s v=""/>
    <m/>
    <s v="O1010108R:3A/_x000a_O1010108R_U3:5"/>
    <s v="O1010108R:3C/_x000a_O1010108R_U3:6"/>
    <m/>
    <s v=""/>
    <s v=""/>
  </r>
  <r>
    <s v="01"/>
    <m/>
    <x v="0"/>
    <s v="17-F -113520 -A"/>
    <s v="17FY113520A"/>
    <s v="11"/>
    <s v="STEAM TURBINE 17-L-111-STK-101-A"/>
    <s v="ПАР ТУРБИНЫ 17-L-111-STK-101-A"/>
    <s v="Smart Positioner"/>
    <s v="4124-FB-VD-BD00317L11111303"/>
    <x v="9"/>
    <x v="6"/>
    <m/>
    <s v="17-C-AD-N-002FL11-L111"/>
    <s v="24 Pair"/>
    <s v="Pr.11"/>
    <x v="1"/>
    <s v="TS-P-02"/>
    <n v="21"/>
    <n v="22"/>
    <s v=""/>
    <s v="48"/>
    <s v="AVK 2,5 A, AVK 2,5 A"/>
    <s v="O1010108R_U4"/>
    <x v="3"/>
    <x v="18"/>
    <x v="0"/>
    <s v="17-SC-DCS-001/O1010108R/ 17-MC-DCS-008"/>
    <s v="DB37-*m"/>
    <x v="0"/>
    <x v="0"/>
    <n v="0"/>
    <s v="BP012"/>
    <x v="18"/>
    <n v="9"/>
    <n v="4"/>
    <x v="1"/>
    <n v="16"/>
    <s v="DCS AMMONIA-UTILITIES"/>
    <m/>
    <m/>
    <m/>
    <s v="O1010108R"/>
    <n v="4"/>
    <m/>
    <s v=""/>
    <s v="11-Auxiliary Boiler Area"/>
    <s v="TS-P-02:21/_x000a_O1010108R_U4:3"/>
    <s v="TS-P-02:22/_x000a_O1010108R_U4:4"/>
    <s v=""/>
    <m/>
    <s v="O1010108R:4A/_x000a_O1010108R_U4:5"/>
    <s v="O1010108R:4C/_x000a_O1010108R_U4:6"/>
    <m/>
    <s v=""/>
    <s v=""/>
  </r>
  <r>
    <s v="01"/>
    <m/>
    <x v="0"/>
    <s v="17-F -113520 -B"/>
    <s v="17FY113520B"/>
    <s v="11"/>
    <s v="FAN MOTOR 17-L-111-KM-101-B"/>
    <s v="ВЕНТИЛЯТОР КОТЛА 17-L-111"/>
    <s v="Smart Positioner"/>
    <s v="4124-FB-VD-BD00317L11111303"/>
    <x v="9"/>
    <x v="6"/>
    <m/>
    <s v="17-C-AD-N-002FL11-L111"/>
    <s v="24 Pair"/>
    <s v="Pr.12"/>
    <x v="1"/>
    <s v="TS-P-02"/>
    <n v="23"/>
    <n v="24"/>
    <s v=""/>
    <s v="48"/>
    <s v="AVK 2,5 A, AVK 2,5 A"/>
    <s v="O1010108R_U5"/>
    <x v="3"/>
    <x v="18"/>
    <x v="0"/>
    <s v="17-SC-DCS-001/O1010108R/ 17-MC-DCS-008"/>
    <s v="DB37-*m"/>
    <x v="0"/>
    <x v="0"/>
    <n v="0"/>
    <s v="BP012"/>
    <x v="18"/>
    <n v="9"/>
    <n v="5"/>
    <x v="1"/>
    <n v="16"/>
    <s v="DCS AMMONIA-UTILITIES"/>
    <m/>
    <m/>
    <m/>
    <s v="O1010108R"/>
    <n v="5"/>
    <m/>
    <s v=""/>
    <s v="11-Auxiliary Boiler Area"/>
    <s v="TS-P-02:23/_x000a_O1010108R_U5:3"/>
    <s v="TS-P-02:24/_x000a_O1010108R_U5:4"/>
    <s v=""/>
    <m/>
    <s v="O1010108R:5A/_x000a_O1010108R_U5:5"/>
    <s v="O1010108R:5C/_x000a_O1010108R_U5:6"/>
    <m/>
    <s v=""/>
    <s v=""/>
  </r>
  <r>
    <s v="01"/>
    <m/>
    <x v="0"/>
    <s v="17-T -113509"/>
    <s v="17TY113509"/>
    <s v="11"/>
    <s v="STEAM DRUM LEVEL"/>
    <s v="УРОВЕНЬ В БАРАБАНЕ ПАРА"/>
    <s v="Smart Positioner"/>
    <s v="4124-FB-VD-BD00317L11111307_SH.1"/>
    <x v="9"/>
    <x v="6"/>
    <m/>
    <s v="17-C-AD-N-002FL11-L111"/>
    <s v="24 Pair"/>
    <s v="Pr.13"/>
    <x v="1"/>
    <s v="TS-P-02"/>
    <n v="25"/>
    <n v="26"/>
    <s v=""/>
    <s v="48"/>
    <s v="AVK 2,5 A, AVK 2,5 A"/>
    <s v="O1010108R_U6"/>
    <x v="3"/>
    <x v="18"/>
    <x v="0"/>
    <s v="17-SC-DCS-001/O1010108R/ 17-MC-DCS-008"/>
    <s v="DB37-*m"/>
    <x v="0"/>
    <x v="0"/>
    <n v="0"/>
    <s v="BP012"/>
    <x v="18"/>
    <n v="9"/>
    <n v="6"/>
    <x v="1"/>
    <n v="16"/>
    <s v="DCS AMMONIA-UTILITIES"/>
    <m/>
    <m/>
    <m/>
    <s v="O1010108R"/>
    <n v="6"/>
    <m/>
    <s v=""/>
    <s v="11-Auxiliary Boiler Area"/>
    <s v="TS-P-02:25/_x000a_O1010108R_U6:3"/>
    <s v="TS-P-02:26/_x000a_O1010108R_U6:4"/>
    <s v=""/>
    <m/>
    <s v="O1010108R:6A/_x000a_O1010108R_U6:5"/>
    <s v="O1010108R:6C/_x000a_O1010108R_U6:6"/>
    <m/>
    <s v=""/>
    <s v=""/>
  </r>
  <r>
    <s v="01"/>
    <m/>
    <x v="0"/>
    <s v="17-L -113500"/>
    <s v="17LY113500A"/>
    <s v="11"/>
    <s v="STEAM DRUM LEVEL 17-L-111-V-111"/>
    <s v="УРОВЕНЬ В БАРАБАНЕ КОТЛА"/>
    <s v="LY - Smart Positioner (General)"/>
    <s v="4124-FB-VD-BD00317L11111307_SH.1"/>
    <x v="9"/>
    <x v="6"/>
    <m/>
    <s v="17-C-AD-N-002FL11-L111"/>
    <s v="24 Pair"/>
    <s v="Pr.14"/>
    <x v="1"/>
    <s v="TS-P-02"/>
    <n v="27"/>
    <n v="28"/>
    <s v=""/>
    <s v="48"/>
    <s v="AVK 2,5 A, AVK 2,5 A"/>
    <s v="O1010108R_U7"/>
    <x v="3"/>
    <x v="18"/>
    <x v="0"/>
    <s v="17-SC-DCS-001/O1010108R/ 17-MC-DCS-008"/>
    <s v="DB37-*m"/>
    <x v="0"/>
    <x v="0"/>
    <n v="0"/>
    <s v="BP012"/>
    <x v="18"/>
    <n v="9"/>
    <n v="7"/>
    <x v="1"/>
    <n v="16"/>
    <s v="DCS AMMONIA-UTILITIES"/>
    <m/>
    <m/>
    <m/>
    <s v="O1010108R"/>
    <n v="7"/>
    <m/>
    <s v=""/>
    <s v="11-Auxiliary Boiler Area"/>
    <s v="TS-P-02:27/_x000a_O1010108R_U7:3"/>
    <s v="TS-P-02:28/_x000a_O1010108R_U7:4"/>
    <s v=""/>
    <m/>
    <s v="O1010108R:7A/_x000a_O1010108R_U7:5"/>
    <s v="O1010108R:7C/_x000a_O1010108R_U7:6"/>
    <m/>
    <s v=""/>
    <s v=""/>
  </r>
  <r>
    <s v="01"/>
    <m/>
    <x v="0"/>
    <s v="17-L -113500"/>
    <s v="17LY113500B"/>
    <s v="11"/>
    <s v="STEAM DRUM LEVEL 17-L-111-V-111"/>
    <s v="УРОВЕНЬ В БАРАБАНЕ КОТЛА"/>
    <s v="LY - Smart Positioner (General)"/>
    <s v="4124-FB-VD-BD00317L11111307_SH.1"/>
    <x v="9"/>
    <x v="6"/>
    <m/>
    <s v="17-C-AD-N-002FL11-L111"/>
    <s v="24 Pair"/>
    <s v="Pr.15"/>
    <x v="1"/>
    <s v="TS-P-02"/>
    <n v="29"/>
    <n v="30"/>
    <s v=""/>
    <s v="48"/>
    <s v="AVK 2,5 A, AVK 2,5 A"/>
    <s v="O1010108R_U8"/>
    <x v="3"/>
    <x v="18"/>
    <x v="0"/>
    <s v="17-SC-DCS-001/O1010108R/ 17-MC-DCS-008"/>
    <s v="DB37-*m"/>
    <x v="0"/>
    <x v="0"/>
    <n v="0"/>
    <s v="BP012"/>
    <x v="18"/>
    <n v="9"/>
    <n v="8"/>
    <x v="1"/>
    <n v="16"/>
    <s v="DCS AMMONIA-UTILITIES"/>
    <m/>
    <m/>
    <m/>
    <s v="O1010108R"/>
    <n v="8"/>
    <m/>
    <s v=""/>
    <s v="11-Auxiliary Boiler Area"/>
    <s v="TS-P-02:29/_x000a_O1010108R_U8:3"/>
    <s v="TS-P-02:30/_x000a_O1010108R_U8:4"/>
    <s v=""/>
    <m/>
    <s v="O1010108R:8A/_x000a_O1010108R_U8:5"/>
    <s v="O1010108R:8C/_x000a_O1010108R_U8:6"/>
    <m/>
    <s v=""/>
    <s v=""/>
  </r>
  <r>
    <s v="01"/>
    <m/>
    <x v="0"/>
    <s v="17-P -113505"/>
    <s v="17PY113505"/>
    <s v="11"/>
    <s v="TO MP STEAM HEADER"/>
    <s v="ПАР СД В КОЛЛЕКТОР"/>
    <s v="Smart Positioner"/>
    <s v="4124-FB-VD-BD00317L11111307_SH.2"/>
    <x v="9"/>
    <x v="6"/>
    <m/>
    <s v="17-C-AD-N-002FL11-L111"/>
    <s v="24 Pair"/>
    <s v="Pr.16"/>
    <x v="1"/>
    <s v="TS-P-02"/>
    <n v="31"/>
    <n v="32"/>
    <s v=""/>
    <s v="48"/>
    <s v="AVK 2,5 A, AVK 2,5 A"/>
    <s v="O1010108R_U9"/>
    <x v="3"/>
    <x v="18"/>
    <x v="0"/>
    <s v="17-SC-DCS-001/O1010108R/ 17-MC-DCS-008"/>
    <s v="DB37-*m"/>
    <x v="0"/>
    <x v="0"/>
    <n v="0"/>
    <s v="BP012"/>
    <x v="18"/>
    <n v="9"/>
    <n v="9"/>
    <x v="1"/>
    <n v="16"/>
    <s v="DCS AMMONIA-UTILITIES"/>
    <m/>
    <m/>
    <m/>
    <s v="O1010108R"/>
    <n v="9"/>
    <m/>
    <s v=""/>
    <s v="11-Auxiliary Boiler Area"/>
    <s v="TS-P-02:31/_x000a_O1010108R_U9:3"/>
    <s v="TS-P-02:32/_x000a_O1010108R_U9:4"/>
    <s v=""/>
    <m/>
    <s v="O1010108R:9A/_x000a_O1010108R_U9:5"/>
    <s v="O1010108R:9C/_x000a_O1010108R_U9:6"/>
    <m/>
    <s v=""/>
    <s v=""/>
  </r>
  <r>
    <s v="01"/>
    <m/>
    <x v="0"/>
    <s v="17-M -113501"/>
    <s v="17MY113501"/>
    <s v="11"/>
    <s v="TO MP STEAM HEADER"/>
    <s v="17-MOV-113501 МЕДЛЕННО"/>
    <s v="MOV Inching Command"/>
    <s v="4124-FB-VD-BD00317L11111307_SH.2"/>
    <x v="9"/>
    <x v="6"/>
    <m/>
    <s v="17-C-AD-N-003FL11-L111"/>
    <s v="12 Pair"/>
    <s v="Pr.02"/>
    <x v="1"/>
    <s v="TS-P-04"/>
    <n v="3"/>
    <n v="4"/>
    <s v=""/>
    <s v="24"/>
    <s v="AVK 2,5 A, AVK 2,5 A"/>
    <s v="O1010108R_U10"/>
    <x v="3"/>
    <x v="18"/>
    <x v="0"/>
    <s v="17-SC-DCS-001/O1010108R/ 17-MC-DCS-008"/>
    <s v="DB37-*m"/>
    <x v="0"/>
    <x v="0"/>
    <n v="0"/>
    <s v="BP012"/>
    <x v="18"/>
    <n v="9"/>
    <n v="10"/>
    <x v="1"/>
    <n v="16"/>
    <s v="DCS AMMONIA-UTILITIES"/>
    <m/>
    <m/>
    <m/>
    <s v="O1010108R"/>
    <n v="10"/>
    <m/>
    <s v=""/>
    <s v="11-Auxiliary Boiler Area"/>
    <s v="TS-P-04:3/_x000a_O1010108R_U10:3"/>
    <s v="TS-P-04:4/_x000a_O1010108R_U10:4"/>
    <s v=""/>
    <m/>
    <s v="O1010108R:10A/_x000a_O1010108R_U10:5"/>
    <s v="O1010108R:10C/_x000a_O1010108R_U10:6"/>
    <m/>
    <s v=""/>
    <s v=""/>
  </r>
  <r>
    <s v="01"/>
    <m/>
    <x v="0"/>
    <s v="17-M -113521 -A"/>
    <s v="17MY113521A"/>
    <s v="11"/>
    <s v="STEAM TURBINE 17-L-111-STK-101-A"/>
    <s v="17-MOV-113521 -A МЕДЛЕННО"/>
    <s v="MOV Inching Command"/>
    <s v="4124-FB-VD-BD00317L11111303"/>
    <x v="9"/>
    <x v="6"/>
    <m/>
    <s v="17-C-AD-N-003FL11-L111"/>
    <s v="12 Pair"/>
    <s v="Pr.04"/>
    <x v="1"/>
    <s v="TS-P-04"/>
    <n v="7"/>
    <n v="8"/>
    <s v=""/>
    <s v="24"/>
    <s v="AVK 2,5 A, AVK 2,5 A"/>
    <s v="O1010108R_U11"/>
    <x v="3"/>
    <x v="18"/>
    <x v="0"/>
    <s v="17-SC-DCS-001/O1010108R/ 17-MC-DCS-008"/>
    <s v="DB37-*m"/>
    <x v="0"/>
    <x v="0"/>
    <n v="0"/>
    <s v="BP012"/>
    <x v="18"/>
    <n v="9"/>
    <n v="11"/>
    <x v="1"/>
    <n v="16"/>
    <s v="DCS AMMONIA-UTILITIES"/>
    <m/>
    <m/>
    <m/>
    <s v="O1010108R"/>
    <n v="11"/>
    <m/>
    <s v=""/>
    <s v="11-Auxiliary Boiler Area"/>
    <s v="TS-P-04:7/_x000a_O1010108R_U11:3"/>
    <s v="TS-P-04:8/_x000a_O1010108R_U11:4"/>
    <s v=""/>
    <m/>
    <s v="O1010108R:11A/_x000a_O1010108R_U11:5"/>
    <s v="O1010108R:11C/_x000a_O1010108R_U11:6"/>
    <m/>
    <s v=""/>
    <s v=""/>
  </r>
  <r>
    <s v="01"/>
    <m/>
    <x v="0"/>
    <s v="17-M -113521 -B"/>
    <s v="17MY113521B"/>
    <s v="11"/>
    <s v="FAN MOTOR 17-L-111-KM-101-B"/>
    <s v="17-MOV-113521 -B МЕДЛЕННО"/>
    <s v="MOV Inching Command"/>
    <s v="4124-FB-VD-BD00317L11111303"/>
    <x v="9"/>
    <x v="6"/>
    <m/>
    <s v="17-C-AD-N-003FL11-L111"/>
    <s v="12 Pair"/>
    <s v="Pr.06"/>
    <x v="1"/>
    <s v="TS-P-04"/>
    <n v="11"/>
    <n v="12"/>
    <s v=""/>
    <s v="24"/>
    <s v="AVK 2,5 A, AVK 2,5 A"/>
    <s v="O1010108R_U12"/>
    <x v="3"/>
    <x v="18"/>
    <x v="0"/>
    <s v="17-SC-DCS-001/O1010108R/ 17-MC-DCS-008"/>
    <s v="DB37-*m"/>
    <x v="0"/>
    <x v="0"/>
    <n v="0"/>
    <s v="BP012"/>
    <x v="18"/>
    <n v="9"/>
    <n v="12"/>
    <x v="1"/>
    <n v="16"/>
    <s v="DCS AMMONIA-UTILITIES"/>
    <m/>
    <m/>
    <m/>
    <s v="O1010108R"/>
    <n v="12"/>
    <m/>
    <s v=""/>
    <s v="11-Auxiliary Boiler Area"/>
    <s v="TS-P-04:11/_x000a_O1010108R_U12:3"/>
    <s v="TS-P-04:12/_x000a_O1010108R_U12:4"/>
    <s v=""/>
    <m/>
    <s v="O1010108R:12A/_x000a_O1010108R_U12:5"/>
    <s v="O1010108R:12C/_x000a_O1010108R_U12:6"/>
    <m/>
    <s v=""/>
    <s v=""/>
  </r>
  <r>
    <s v="01"/>
    <m/>
    <x v="0"/>
    <s v="17-M -113522 -A"/>
    <s v="17MY113522A"/>
    <s v="11"/>
    <s v="STEAM TURBINE 17-L-111-STK-101-A"/>
    <s v="17-MOV-113522 -A МЕДЛЕННО"/>
    <s v="MOV Inching Command"/>
    <s v="4124-FB-VD-BD00317L11111303"/>
    <x v="9"/>
    <x v="6"/>
    <m/>
    <s v="17-C-AD-N-003FL11-L111"/>
    <s v="12 Pair"/>
    <s v="Pr.08"/>
    <x v="1"/>
    <s v="TS-P-04"/>
    <n v="15"/>
    <n v="16"/>
    <s v=""/>
    <s v="24"/>
    <s v="AVK 2,5 A, AVK 2,5 A"/>
    <s v="O1010108R_U13"/>
    <x v="3"/>
    <x v="18"/>
    <x v="0"/>
    <s v="17-SC-DCS-001/O1010108R/ 17-MC-DCS-008"/>
    <s v="DB37-*m"/>
    <x v="0"/>
    <x v="0"/>
    <n v="0"/>
    <s v="BP012"/>
    <x v="18"/>
    <n v="9"/>
    <n v="13"/>
    <x v="1"/>
    <n v="16"/>
    <s v="DCS AMMONIA-UTILITIES"/>
    <m/>
    <m/>
    <m/>
    <s v="O1010108R"/>
    <n v="13"/>
    <m/>
    <s v=""/>
    <s v="11-Auxiliary Boiler Area"/>
    <s v="TS-P-04:15/_x000a_O1010108R_U13:3"/>
    <s v="TS-P-04:16/_x000a_O1010108R_U13:4"/>
    <s v=""/>
    <m/>
    <s v="O1010108R:13A/_x000a_O1010108R_U13:5"/>
    <s v="O1010108R:13C/_x000a_O1010108R_U13:6"/>
    <m/>
    <s v=""/>
    <s v=""/>
  </r>
  <r>
    <s v="01"/>
    <m/>
    <x v="0"/>
    <s v="17-M -113522 -B"/>
    <s v="17MY113522B"/>
    <s v="11"/>
    <s v="FAN MOTOR 17-L-111-KM-101-B"/>
    <s v="17-MOV-113522 -B МЕДЛЕННО"/>
    <s v="MOV Inching Command"/>
    <s v="4124-FB-VD-BD00317L11111303"/>
    <x v="9"/>
    <x v="6"/>
    <m/>
    <s v="17-C-AD-N-003FL11-L111"/>
    <s v="12 Pair"/>
    <s v="Pr.10"/>
    <x v="1"/>
    <s v="TS-P-04"/>
    <n v="19"/>
    <n v="20"/>
    <s v=""/>
    <s v="24"/>
    <s v="AVK 2,5 A, AVK 2,5 A"/>
    <s v="O1010108R_U14"/>
    <x v="3"/>
    <x v="18"/>
    <x v="0"/>
    <s v="17-SC-DCS-001/O1010108R/ 17-MC-DCS-008"/>
    <s v="DB37-*m"/>
    <x v="0"/>
    <x v="0"/>
    <n v="0"/>
    <s v="BP012"/>
    <x v="18"/>
    <n v="9"/>
    <n v="14"/>
    <x v="1"/>
    <n v="16"/>
    <s v="DCS AMMONIA-UTILITIES"/>
    <m/>
    <m/>
    <m/>
    <s v="O1010108R"/>
    <n v="14"/>
    <m/>
    <s v=""/>
    <s v="11-Auxiliary Boiler Area"/>
    <s v="TS-P-04:19/_x000a_O1010108R_U14:3"/>
    <s v="TS-P-04:20/_x000a_O1010108R_U14:4"/>
    <s v=""/>
    <m/>
    <s v="O1010108R:14A/_x000a_O1010108R_U14:5"/>
    <s v="O1010108R:14C/_x000a_O1010108R_U14:6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m/>
    <x v="2"/>
    <x v="18"/>
    <x v="0"/>
    <m/>
    <m/>
    <x v="0"/>
    <x v="0"/>
    <n v="0"/>
    <s v="BP012"/>
    <x v="18"/>
    <n v="9"/>
    <n v="15"/>
    <x v="1"/>
    <n v="16"/>
    <m/>
    <m/>
    <m/>
    <m/>
    <s v="O1010108R"/>
    <n v="15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m/>
    <x v="2"/>
    <x v="18"/>
    <x v="0"/>
    <m/>
    <m/>
    <x v="0"/>
    <x v="0"/>
    <n v="0"/>
    <s v="BP012"/>
    <x v="18"/>
    <n v="9"/>
    <n v="16"/>
    <x v="1"/>
    <n v="16"/>
    <m/>
    <m/>
    <m/>
    <m/>
    <s v="O1010108R"/>
    <n v="16"/>
    <m/>
    <m/>
    <m/>
    <s v=""/>
    <s v=""/>
    <s v=""/>
    <m/>
    <s v=""/>
    <s v=""/>
    <m/>
    <s v=""/>
    <s v=""/>
  </r>
  <r>
    <s v="01"/>
    <m/>
    <x v="0"/>
    <s v="17-L -11102"/>
    <s v="17LY11102"/>
    <s v="11"/>
    <s v="17-U-111 Deaerator storage tank"/>
    <s v="НАКОПИТ БАК ДЕАЭРАТОРА 17-U-111"/>
    <s v="Temperature Transmitter - Head Mounted"/>
    <s v="4124-XZ-DM-21711101"/>
    <x v="11"/>
    <x v="6"/>
    <m/>
    <s v="17-C-AD-I-002FL11"/>
    <s v="12 Pair"/>
    <s v="Pr.04"/>
    <x v="2"/>
    <s v="TS-G-02"/>
    <n v="7"/>
    <n v="8"/>
    <s v=""/>
    <s v="24"/>
    <s v="AVK 2,5 A, AVK 2,5 A"/>
    <s v="O1010110R_U1"/>
    <x v="3"/>
    <x v="19"/>
    <x v="0"/>
    <s v="17-SC-DCS-001/O1010110R/ 17-MC-DCS-009"/>
    <s v="DB37-*m"/>
    <x v="0"/>
    <x v="0"/>
    <n v="0"/>
    <s v="BP012"/>
    <x v="19"/>
    <n v="11"/>
    <n v="1"/>
    <x v="1"/>
    <n v="16"/>
    <s v="DCS AMMONIA-UTILITIES"/>
    <m/>
    <m/>
    <m/>
    <s v="O1010110R"/>
    <n v="1"/>
    <m/>
    <s v=""/>
    <s v="11-Auxiliary Boiler Area"/>
    <s v="TS-G-02:7/_x000a_O1010110R_U1:3"/>
    <s v="TS-G-02:8/_x000a_O1010110R_U1:4"/>
    <s v=""/>
    <m/>
    <s v="O1010110R:1A/_x000a_O1010110R_U1:5"/>
    <s v="O1010110R:1C/_x000a_O1010110R_U1:6"/>
    <m/>
    <s v=""/>
    <s v=""/>
  </r>
  <r>
    <s v="02.1"/>
    <s v="26.06.24 по TQ-061 сигнал удален"/>
    <x v="1"/>
    <m/>
    <s v="Резерв"/>
    <m/>
    <m/>
    <s v="резерв"/>
    <m/>
    <m/>
    <x v="11"/>
    <x v="6"/>
    <m/>
    <m/>
    <m/>
    <m/>
    <x v="2"/>
    <m/>
    <m/>
    <m/>
    <s v=""/>
    <m/>
    <s v="AVK 2,5 A, AVK 2,5 A"/>
    <s v="O1010110R_U2"/>
    <x v="3"/>
    <x v="19"/>
    <x v="0"/>
    <s v="17-SC-DCS-001/O1010110R/ 17-MC-DCS-009"/>
    <s v="DB37-*m"/>
    <x v="0"/>
    <x v="0"/>
    <n v="0"/>
    <s v="BP012"/>
    <x v="19"/>
    <n v="11"/>
    <n v="2"/>
    <x v="1"/>
    <n v="16"/>
    <s v="DCS AMMONIA-UTILITIES"/>
    <m/>
    <m/>
    <m/>
    <s v="O1010110R"/>
    <n v="2"/>
    <m/>
    <s v=""/>
    <s v="11-Auxiliary Boiler Area"/>
    <s v=""/>
    <s v=""/>
    <s v=""/>
    <m/>
    <s v="O1010110R:2A/_x000a_O1010110R_U2:5"/>
    <s v="O1010110R:2C/_x000a_O1010110R_U2:6"/>
    <m/>
    <s v=""/>
    <s v=""/>
  </r>
  <r>
    <s v="01"/>
    <m/>
    <x v="0"/>
    <s v="17-P -11301"/>
    <s v="17PY11301"/>
    <s v="11"/>
    <s v="From steam turbine of the Boiler supply fan"/>
    <s v="ОТ ТУРБИНЫ ВЕНТИЛЯТОРА КОТЛА"/>
    <s v="DP Flow Transmitter"/>
    <s v="4124-XZ-DM-21711301"/>
    <x v="11"/>
    <x v="6"/>
    <m/>
    <s v="17-C-AD-I-003FL11"/>
    <s v="12 Pair"/>
    <s v="Pr.02"/>
    <x v="2"/>
    <s v="TS-G-03"/>
    <n v="3"/>
    <n v="4"/>
    <m/>
    <s v="24"/>
    <s v="AVK 2,5 A, AVK 2,5 A"/>
    <s v="O1010110R_U3"/>
    <x v="3"/>
    <x v="19"/>
    <x v="0"/>
    <s v="17-SC-DCS-001/O1010110R/ 17-MC-DCS-009"/>
    <s v="DB37-*m"/>
    <x v="0"/>
    <x v="0"/>
    <n v="0"/>
    <s v="BP012"/>
    <x v="19"/>
    <n v="11"/>
    <n v="3"/>
    <x v="1"/>
    <n v="16"/>
    <s v="DCS AMMONIA-UTILITIES"/>
    <m/>
    <m/>
    <m/>
    <s v="O1010110R"/>
    <n v="3"/>
    <m/>
    <s v=""/>
    <s v="11-Auxiliary Boiler Area"/>
    <s v="TS-G-03:3/_x000a_O1010110R_U3:3"/>
    <s v="TS-G-03:4/_x000a_O1010110R_U3:4"/>
    <s v=""/>
    <m/>
    <s v="O1010110R:3A/_x000a_O1010110R_U3:5"/>
    <s v="O1010110R:3C/_x000a_O1010110R_U3:6"/>
    <m/>
    <s v=""/>
    <s v=""/>
  </r>
  <r>
    <s v="01"/>
    <m/>
    <x v="0"/>
    <s v="17-T -090101"/>
    <s v="17TY090135"/>
    <s v="10"/>
    <s v="From GWS Circuit"/>
    <s v="ИЗ КОНТУРА ОБОРОТНОЙ ОХЛ ВОДЫ"/>
    <s v="Temperature Transmitter - Head Mounted"/>
    <s v="4124-GY-VD-BD17517L091090_SH.1"/>
    <x v="11"/>
    <x v="6"/>
    <m/>
    <s v="17-C-AP-I-002FL10-L091"/>
    <s v="06 Pair"/>
    <s v="Pr.05"/>
    <x v="2"/>
    <s v="TS-H-01"/>
    <n v="9"/>
    <n v="10"/>
    <s v=""/>
    <s v="12"/>
    <s v="AVK 2,5 A, AVK 2,5 A"/>
    <s v="O1010110R_U4"/>
    <x v="3"/>
    <x v="19"/>
    <x v="0"/>
    <s v="17-SC-DCS-001/O1010110R/ 17-MC-DCS-009"/>
    <s v="DB37-*m"/>
    <x v="0"/>
    <x v="0"/>
    <n v="0"/>
    <s v="BP012"/>
    <x v="19"/>
    <n v="11"/>
    <n v="4"/>
    <x v="1"/>
    <n v="16"/>
    <s v="DCS AMMONIA-UTILITIES"/>
    <m/>
    <m/>
    <m/>
    <s v="O1010110R"/>
    <n v="4"/>
    <m/>
    <s v=""/>
    <s v="11-Auxiliary Boiler Area"/>
    <s v="TS-H-01:9/_x000a_O1010110R_U4:3"/>
    <s v="TS-H-01:10/_x000a_O1010110R_U4:4"/>
    <s v=""/>
    <m/>
    <s v="O1010110R:4A/_x000a_O1010110R_U4:5"/>
    <s v="O1010110R:4C/_x000a_O1010110R_U4:6"/>
    <m/>
    <s v=""/>
    <s v=""/>
  </r>
  <r>
    <s v="01"/>
    <m/>
    <x v="0"/>
    <s v="17-P -09001"/>
    <s v="17PY09001"/>
    <s v="10"/>
    <s v="Process air from Ammonia plant"/>
    <s v="ТЕХНОЛОГ ВОЗДУХ С УСТАНОВКИ"/>
    <s v="Pressure Transmitter"/>
    <s v="4124-XZ-DM-21709001"/>
    <x v="11"/>
    <x v="6"/>
    <m/>
    <s v="17-C-AD-I-001FL10"/>
    <s v="12 Pair"/>
    <s v="Pr.08"/>
    <x v="2"/>
    <s v="TS-G-01"/>
    <n v="15"/>
    <n v="16"/>
    <s v=""/>
    <s v="24"/>
    <s v="AVK 2,5 A, AVK 2,5 A"/>
    <s v="O1010110R_U5"/>
    <x v="3"/>
    <x v="19"/>
    <x v="0"/>
    <s v="17-SC-DCS-001/O1010110R/ 17-MC-DCS-009"/>
    <s v="DB37-*m"/>
    <x v="0"/>
    <x v="0"/>
    <n v="0"/>
    <s v="BP012"/>
    <x v="19"/>
    <n v="11"/>
    <n v="5"/>
    <x v="1"/>
    <n v="16"/>
    <s v="DCS AMMONIA-UTILITIES"/>
    <m/>
    <m/>
    <m/>
    <s v="O1010110R"/>
    <n v="5"/>
    <m/>
    <s v=""/>
    <s v="11-Auxiliary Boiler Area"/>
    <s v="TS-G-01:15/_x000a_O1010110R_U5:3"/>
    <s v="TS-G-01:16/_x000a_O1010110R_U5:4"/>
    <s v=""/>
    <m/>
    <s v="O1010110R:5A/_x000a_O1010110R_U5:5"/>
    <s v="O1010110R:5C/_x000a_O1010110R_U5:6"/>
    <m/>
    <s v=""/>
    <s v=""/>
  </r>
  <r>
    <s v="01"/>
    <m/>
    <x v="0"/>
    <s v="17-F -11700"/>
    <s v="17FY11700"/>
    <s v="11"/>
    <s v="Blowdown from Start-up Boiler 17-L-111"/>
    <s v="ПРОДУВКИ ИЗ 17-L-111"/>
    <s v="Guided Wave Radar Level Transmitter"/>
    <s v="4124-XZ-DM-21711701"/>
    <x v="11"/>
    <x v="6"/>
    <m/>
    <s v="17-C-AD-I-001FL11"/>
    <s v="24 Pair"/>
    <s v="Pr.07"/>
    <x v="2"/>
    <s v="TS-H-03"/>
    <n v="13"/>
    <n v="14"/>
    <s v=""/>
    <s v="48"/>
    <s v="AVK 2,5 A, AVK 2,5 A"/>
    <s v="O1010110R_U6"/>
    <x v="3"/>
    <x v="19"/>
    <x v="0"/>
    <s v="17-SC-DCS-001/O1010110R/ 17-MC-DCS-009"/>
    <s v="DB37-*m"/>
    <x v="0"/>
    <x v="0"/>
    <n v="0"/>
    <s v="BP012"/>
    <x v="19"/>
    <n v="11"/>
    <n v="6"/>
    <x v="1"/>
    <n v="16"/>
    <s v="DCS AMMONIA-UTILITIES"/>
    <m/>
    <m/>
    <m/>
    <s v="O1010110R"/>
    <n v="6"/>
    <m/>
    <s v=""/>
    <s v="11-Auxiliary Boiler Area"/>
    <s v="TS-H-03:13/_x000a_O1010110R_U6:3"/>
    <s v="TS-H-03:14/_x000a_O1010110R_U6:4"/>
    <s v=""/>
    <m/>
    <s v="O1010110R:6A/_x000a_O1010110R_U6:5"/>
    <s v="O1010110R:6C/_x000a_O1010110R_U6:6"/>
    <m/>
    <s v=""/>
    <s v=""/>
  </r>
  <r>
    <s v="01"/>
    <m/>
    <x v="0"/>
    <s v="17-P -11100"/>
    <s v="17PY11100"/>
    <s v="11"/>
    <s v="17-U-111 Deaerator storage tank"/>
    <s v="НАКОПИТ БАК ДЕАЭРАТОРА 17-U-111"/>
    <s v="Guided Wave Radar Level Transmitter"/>
    <s v="4124-XZ-DM-21711101"/>
    <x v="11"/>
    <x v="6"/>
    <m/>
    <s v="17-C-AD-I-001FL11"/>
    <s v="24 Pair"/>
    <s v="Pr.12"/>
    <x v="2"/>
    <s v="TS-H-03"/>
    <n v="23"/>
    <n v="24"/>
    <s v=""/>
    <s v="48"/>
    <s v="AVK 2,5 A, AVK 2,5 A"/>
    <s v="O1010110R_U7"/>
    <x v="3"/>
    <x v="19"/>
    <x v="0"/>
    <s v="17-SC-DCS-001/O1010110R/ 17-MC-DCS-009"/>
    <s v="DB37-*m"/>
    <x v="0"/>
    <x v="0"/>
    <n v="0"/>
    <s v="BP012"/>
    <x v="19"/>
    <n v="11"/>
    <n v="7"/>
    <x v="1"/>
    <n v="16"/>
    <s v="DCS AMMONIA-UTILITIES"/>
    <m/>
    <m/>
    <m/>
    <s v="O1010110R"/>
    <n v="7"/>
    <m/>
    <s v=""/>
    <s v="11-Auxiliary Boiler Area"/>
    <s v="TS-H-03:23/_x000a_O1010110R_U7:3"/>
    <s v="TS-H-03:24/_x000a_O1010110R_U7:4"/>
    <s v=""/>
    <m/>
    <s v="O1010110R:7A/_x000a_O1010110R_U7:5"/>
    <s v="O1010110R:7C/_x000a_O1010110R_U7:6"/>
    <m/>
    <s v=""/>
    <s v=""/>
  </r>
  <r>
    <s v="02.1"/>
    <s v="26.06.24 по TQ-061 сигнал удален"/>
    <x v="1"/>
    <m/>
    <s v="Резерв"/>
    <m/>
    <m/>
    <s v="резерв"/>
    <m/>
    <m/>
    <x v="11"/>
    <x v="6"/>
    <m/>
    <m/>
    <m/>
    <m/>
    <x v="2"/>
    <m/>
    <m/>
    <m/>
    <s v=""/>
    <m/>
    <s v="AVK 2,5 A, AVK 2,5 A"/>
    <s v="O1010110R_U8"/>
    <x v="3"/>
    <x v="19"/>
    <x v="0"/>
    <s v="17-SC-DCS-001/O1010110R/ 17-MC-DCS-009"/>
    <s v="DB37-*m"/>
    <x v="0"/>
    <x v="0"/>
    <n v="0"/>
    <s v="BP012"/>
    <x v="19"/>
    <n v="11"/>
    <n v="8"/>
    <x v="1"/>
    <n v="16"/>
    <s v="DCS AMMONIA-UTILITIES"/>
    <m/>
    <m/>
    <m/>
    <s v="O1010110R"/>
    <n v="8"/>
    <m/>
    <s v=""/>
    <s v="11-Auxiliary Boiler Area"/>
    <s v=""/>
    <s v=""/>
    <s v=""/>
    <m/>
    <s v="O1010110R:8A/_x000a_O1010110R_U8:5"/>
    <s v="O1010110R:8C/_x000a_O1010110R_U8:6"/>
    <m/>
    <s v=""/>
    <s v=""/>
  </r>
  <r>
    <s v="02.1"/>
    <s v="26.06.24 по TQ-061 сигнал удален"/>
    <x v="1"/>
    <m/>
    <s v="Резерв"/>
    <m/>
    <m/>
    <s v="резерв"/>
    <m/>
    <m/>
    <x v="11"/>
    <x v="6"/>
    <m/>
    <m/>
    <m/>
    <m/>
    <x v="2"/>
    <m/>
    <m/>
    <m/>
    <s v=""/>
    <m/>
    <s v="AVK 2,5 A, AVK 2,5 A"/>
    <s v="O1010110R_U9"/>
    <x v="3"/>
    <x v="19"/>
    <x v="0"/>
    <s v="17-SC-DCS-001/O1010110R/ 17-MC-DCS-009"/>
    <s v="DB37-*m"/>
    <x v="0"/>
    <x v="0"/>
    <n v="0"/>
    <s v="BP012"/>
    <x v="19"/>
    <n v="11"/>
    <n v="9"/>
    <x v="1"/>
    <n v="16"/>
    <s v="DCS AMMONIA-UTILITIES"/>
    <m/>
    <m/>
    <m/>
    <s v="O1010110R"/>
    <n v="9"/>
    <m/>
    <s v=""/>
    <s v="11-Auxiliary Boiler Area"/>
    <s v=""/>
    <s v=""/>
    <s v=""/>
    <m/>
    <s v="O1010110R:9A/_x000a_O1010110R_U9:5"/>
    <s v="O1010110R:9C/_x000a_O1010110R_U9:6"/>
    <m/>
    <s v=""/>
    <s v=""/>
  </r>
  <r>
    <s v="01"/>
    <m/>
    <x v="0"/>
    <s v="17-P -11801"/>
    <s v="17PY11801B"/>
    <s v="11"/>
    <s v="Fuel gas to Distribution"/>
    <s v="ТОПЛИВНЫЙ ГАЗ В СЕТЬ"/>
    <s v="Smart Positioner"/>
    <s v="4124-XZ-DM-21711801"/>
    <x v="11"/>
    <x v="6"/>
    <m/>
    <s v="17-C-AD-I-003FL11"/>
    <s v="12 Pair"/>
    <s v="Pr.04"/>
    <x v="2"/>
    <s v="TS-G-03"/>
    <n v="7"/>
    <n v="8"/>
    <m/>
    <s v="24"/>
    <s v="AVK 2,5 A, AVK 2,5 A"/>
    <s v="O1010110R_U10"/>
    <x v="3"/>
    <x v="19"/>
    <x v="0"/>
    <s v="17-SC-DCS-001/O1010110R/ 17-MC-DCS-009"/>
    <s v="DB37-*m"/>
    <x v="0"/>
    <x v="0"/>
    <n v="0"/>
    <s v="BP012"/>
    <x v="19"/>
    <n v="11"/>
    <n v="10"/>
    <x v="1"/>
    <n v="16"/>
    <s v="DCS AMMONIA-UTILITIES"/>
    <m/>
    <m/>
    <m/>
    <s v="O1010110R"/>
    <n v="10"/>
    <m/>
    <s v=""/>
    <s v="11-Auxiliary Boiler Area"/>
    <s v="TS-G-03:7/_x000a_O1010110R_U10:3"/>
    <s v="TS-G-03:8/_x000a_O1010110R_U10:4"/>
    <s v=""/>
    <m/>
    <s v="O1010110R:10A/_x000a_O1010110R_U10:5"/>
    <s v="O1010110R:10C/_x000a_O1010110R_U10:6"/>
    <m/>
    <s v=""/>
    <s v=""/>
  </r>
  <r>
    <s v="01"/>
    <m/>
    <x v="0"/>
    <s v="17-F -113802"/>
    <s v="17FY113802"/>
    <s v="11"/>
    <s v="TO ATMOSPHERE"/>
    <s v="В АТМОСФЕРУ"/>
    <s v="Smart Positioner"/>
    <s v="4124-FB-VD-BD00317L11111372_SH.1"/>
    <x v="11"/>
    <x v="6"/>
    <m/>
    <s v="17-C-AD-I-001FL11-L111"/>
    <s v="24 Pair"/>
    <s v="Pr.11"/>
    <x v="2"/>
    <s v="TS-H-04"/>
    <n v="21"/>
    <n v="22"/>
    <m/>
    <s v="48"/>
    <s v="AVK 2,5 A, AVK 2,5 A"/>
    <s v="O1010110R_U11"/>
    <x v="3"/>
    <x v="19"/>
    <x v="0"/>
    <s v="17-SC-DCS-001/O1010110R/ 17-MC-DCS-009"/>
    <s v="DB37-*m"/>
    <x v="0"/>
    <x v="0"/>
    <n v="0"/>
    <s v="BP012"/>
    <x v="19"/>
    <n v="11"/>
    <n v="11"/>
    <x v="1"/>
    <n v="16"/>
    <s v="DCS AMMONIA-UTILITIES"/>
    <m/>
    <m/>
    <m/>
    <s v="O1010110R"/>
    <n v="11"/>
    <m/>
    <s v=""/>
    <s v="11-Auxiliary Boiler Area"/>
    <s v="TS-H-04:21/_x000a_O1010110R_U11:3"/>
    <s v="TS-H-04:22/_x000a_O1010110R_U11:4"/>
    <s v=""/>
    <m/>
    <s v="O1010110R:11A/_x000a_O1010110R_U11:5"/>
    <s v="O1010110R:11C/_x000a_O1010110R_U11:6"/>
    <m/>
    <s v=""/>
    <s v=""/>
  </r>
  <r>
    <s v="01"/>
    <m/>
    <x v="0"/>
    <s v="17-P -113804"/>
    <s v="17PY113804"/>
    <s v="11"/>
    <s v="TO ATMOSPHERE"/>
    <s v="В АТМОСФЕРУ"/>
    <s v="Smart Positioner"/>
    <s v="4124-FB-VD-BD00317L11111372_SH.1"/>
    <x v="11"/>
    <x v="6"/>
    <m/>
    <s v="17-C-AD-I-001FL11-L111"/>
    <s v="24 Pair"/>
    <s v="Pr.12"/>
    <x v="2"/>
    <s v="TS-H-04"/>
    <n v="23"/>
    <n v="24"/>
    <m/>
    <s v="48"/>
    <s v="AVK 2,5 A, AVK 2,5 A"/>
    <s v="O1010110R_U12"/>
    <x v="3"/>
    <x v="19"/>
    <x v="0"/>
    <s v="17-SC-DCS-001/O1010110R/ 17-MC-DCS-009"/>
    <s v="DB37-*m"/>
    <x v="0"/>
    <x v="0"/>
    <n v="0"/>
    <s v="BP012"/>
    <x v="19"/>
    <n v="11"/>
    <n v="12"/>
    <x v="1"/>
    <n v="16"/>
    <s v="DCS AMMONIA-UTILITIES"/>
    <m/>
    <m/>
    <m/>
    <s v="O1010110R"/>
    <n v="12"/>
    <m/>
    <s v=""/>
    <s v="11-Auxiliary Boiler Area"/>
    <s v="TS-H-04:23/_x000a_O1010110R_U12:3"/>
    <s v="TS-H-04:24/_x000a_O1010110R_U12:4"/>
    <s v=""/>
    <m/>
    <s v="O1010110R:12A/_x000a_O1010110R_U12:5"/>
    <s v="O1010110R:12C/_x000a_O1010110R_U12:6"/>
    <m/>
    <s v=""/>
    <s v=""/>
  </r>
  <r>
    <s v="01"/>
    <m/>
    <x v="0"/>
    <s v="17-L -11101"/>
    <s v="17LY11101"/>
    <s v="11"/>
    <s v="17-U-111 Deaerator storage tank"/>
    <s v="НАКОПИТ БАК ДЕАЭРАТОРА 17-U-111"/>
    <s v="Smart Positioner"/>
    <s v="4124-XZ-DM-21711101"/>
    <x v="11"/>
    <x v="6"/>
    <m/>
    <s v="17-C-AD-I-002FL11"/>
    <s v="12 Pair"/>
    <s v="Pr.03"/>
    <x v="2"/>
    <s v="TS-G-02"/>
    <n v="5"/>
    <n v="6"/>
    <m/>
    <s v="24"/>
    <s v="AVK 2,5 A, AVK 2,5 A"/>
    <s v="O1010110R_U13"/>
    <x v="3"/>
    <x v="19"/>
    <x v="0"/>
    <s v="17-SC-DCS-001/O1010110R/ 17-MC-DCS-009"/>
    <s v="DB37-*m"/>
    <x v="0"/>
    <x v="0"/>
    <n v="0"/>
    <s v="BP012"/>
    <x v="19"/>
    <n v="11"/>
    <n v="13"/>
    <x v="1"/>
    <n v="16"/>
    <s v="DCS AMMONIA-UTILITIES"/>
    <m/>
    <m/>
    <m/>
    <s v="O1010110R"/>
    <n v="13"/>
    <m/>
    <s v=""/>
    <s v="11-Auxiliary Boiler Area"/>
    <s v="TS-G-02:5/_x000a_O1010110R_U13:3"/>
    <s v="TS-G-02:6/_x000a_O1010110R_U13:4"/>
    <s v=""/>
    <m/>
    <s v="O1010110R:13A/_x000a_O1010110R_U13:5"/>
    <s v="O1010110R:13C/_x000a_O1010110R_U13:6"/>
    <m/>
    <s v=""/>
    <s v=""/>
  </r>
  <r>
    <s v="01"/>
    <m/>
    <x v="0"/>
    <s v="17-T -11300"/>
    <s v="17TY11300A"/>
    <s v="11"/>
    <s v="From steam turbine of the Boiler supply fan"/>
    <s v="ОТ ТУРБИНЫ ВЕНТИЛЯТОРА КОТЛА"/>
    <s v="Smart Positioner"/>
    <s v="4124-XZ-DM-21711301"/>
    <x v="11"/>
    <x v="6"/>
    <m/>
    <s v="17-C-AD-I-001FL11"/>
    <s v="24 Pair"/>
    <s v="Pr.19"/>
    <x v="2"/>
    <s v="TS-H-03"/>
    <n v="37"/>
    <n v="38"/>
    <s v=""/>
    <s v="48"/>
    <s v="AVK 2,5 A, AVK 2,5 A"/>
    <s v="O1010110R_U14"/>
    <x v="3"/>
    <x v="19"/>
    <x v="0"/>
    <s v="17-SC-DCS-001/O1010110R/ 17-MC-DCS-009"/>
    <s v="DB37-*m"/>
    <x v="0"/>
    <x v="0"/>
    <n v="0"/>
    <s v="BP012"/>
    <x v="19"/>
    <n v="11"/>
    <n v="14"/>
    <x v="1"/>
    <n v="16"/>
    <s v="DCS AMMONIA-UTILITIES"/>
    <m/>
    <m/>
    <m/>
    <s v="O1010110R"/>
    <n v="14"/>
    <m/>
    <s v=""/>
    <s v="11-Auxiliary Boiler Area"/>
    <s v="TS-H-03:37/_x000a_O1010110R_U14:3"/>
    <s v="TS-H-03:38/_x000a_O1010110R_U14:4"/>
    <s v=""/>
    <m/>
    <s v="O1010110R:14A/_x000a_O1010110R_U14:5"/>
    <s v="O1010110R:14C/_x000a_O1010110R_U14:6"/>
    <m/>
    <s v=""/>
    <s v=""/>
  </r>
  <r>
    <s v="01"/>
    <m/>
    <x v="0"/>
    <s v="17-F -113801"/>
    <s v="17FY113801"/>
    <s v="11"/>
    <s v="TO ATMOSPHERE"/>
    <s v="В АТМОСФЕРУ"/>
    <s v="Smart Positioner"/>
    <s v="4124-FB-VD-BD00317L11111372_SH.1"/>
    <x v="11"/>
    <x v="6"/>
    <m/>
    <s v="17-C-AD-I-001FL11-L111"/>
    <s v="24 Pair"/>
    <s v="Pr.10"/>
    <x v="2"/>
    <s v="TS-H-04"/>
    <n v="19"/>
    <n v="20"/>
    <s v=""/>
    <s v="48"/>
    <s v="AVK 2,5 A, AVK 2,5 A"/>
    <s v="O1010110R_U15"/>
    <x v="3"/>
    <x v="19"/>
    <x v="0"/>
    <s v="17-SC-DCS-001/O1010110R/ 17-MC-DCS-009"/>
    <s v="DB37-*m"/>
    <x v="0"/>
    <x v="0"/>
    <n v="0"/>
    <s v="BP012"/>
    <x v="19"/>
    <n v="11"/>
    <n v="15"/>
    <x v="1"/>
    <n v="16"/>
    <s v="DCS AMMONIA-UTILITIES"/>
    <m/>
    <m/>
    <m/>
    <s v="O1010110R"/>
    <n v="15"/>
    <m/>
    <s v=""/>
    <s v="11-Auxiliary Boiler Area"/>
    <s v="TS-H-04:19/_x000a_O1010110R_U15:3"/>
    <s v="TS-H-04:20/_x000a_O1010110R_U15:4"/>
    <s v=""/>
    <m/>
    <s v="O1010110R:15A/_x000a_O1010110R_U15:5"/>
    <s v="O1010110R:15C/_x000a_O1010110R_U15:6"/>
    <m/>
    <s v=""/>
    <s v=""/>
  </r>
  <r>
    <s v="01"/>
    <m/>
    <x v="0"/>
    <s v="17-P -11801"/>
    <s v="17PY11801A"/>
    <s v="11"/>
    <s v="Fuel gas to Distribution"/>
    <s v="ТОПЛИВНЫЙ ГАЗ В СЕТЬ"/>
    <s v="Smart Positioner"/>
    <s v="4124-XZ-DM-21711801"/>
    <x v="11"/>
    <x v="6"/>
    <m/>
    <s v="17-C-AD-I-003FL11"/>
    <s v="12 Pair"/>
    <s v="Pr.03"/>
    <x v="2"/>
    <s v="TS-G-03"/>
    <n v="5"/>
    <n v="6"/>
    <m/>
    <s v="24"/>
    <s v="AVK 2,5 A, AVK 2,5 A"/>
    <s v="O1010110R_U16"/>
    <x v="3"/>
    <x v="19"/>
    <x v="0"/>
    <s v="17-SC-DCS-001/O1010110R/ 17-MC-DCS-009"/>
    <s v="DB37-*m"/>
    <x v="0"/>
    <x v="0"/>
    <n v="0"/>
    <s v="BP012"/>
    <x v="19"/>
    <n v="11"/>
    <n v="16"/>
    <x v="1"/>
    <n v="16"/>
    <s v="DCS AMMONIA-UTILITIES"/>
    <m/>
    <m/>
    <m/>
    <s v="O1010110R"/>
    <n v="16"/>
    <m/>
    <s v=""/>
    <s v="11-Auxiliary Boiler Area"/>
    <s v="TS-G-03:5/_x000a_O1010110R_U16:3"/>
    <s v="TS-G-03:6/_x000a_O1010110R_U16:4"/>
    <s v=""/>
    <m/>
    <s v="O1010110R:16A/_x000a_O1010110R_U16:5"/>
    <s v="O1010110R:16C/_x000a_O1010110R_U16:6"/>
    <m/>
    <s v=""/>
    <s v=""/>
  </r>
  <r>
    <s v="01"/>
    <m/>
    <x v="0"/>
    <s v="17-P -17120"/>
    <s v="17PY17120"/>
    <s v="17"/>
    <s v="Glycol Water supply to 17-E-171"/>
    <s v="ТЕПЛООБМ ВОД-ГЛИКОЛИЕВОЙ СМЕСИ"/>
    <s v="Smart Positioner"/>
    <s v="4124-XZ-DM-21131004"/>
    <x v="11"/>
    <x v="6"/>
    <m/>
    <s v="17-PY-17120"/>
    <s v="01 Pair"/>
    <s v="Pr.01"/>
    <x v="2"/>
    <s v="TS-H-02"/>
    <n v="1"/>
    <n v="2"/>
    <s v=""/>
    <s v="2"/>
    <s v="AVK 2,5 A, AVK 2,5 A"/>
    <s v="O1010112R_U1"/>
    <x v="3"/>
    <x v="20"/>
    <x v="0"/>
    <s v="17-SC-DCS-001/O1010112R/ 17-MC-DCS-009"/>
    <s v="DB37-*m"/>
    <x v="0"/>
    <x v="0"/>
    <n v="0"/>
    <s v="BP012"/>
    <x v="20"/>
    <n v="13"/>
    <n v="1"/>
    <x v="1"/>
    <n v="16"/>
    <s v="DCS AMMONIA-UTILITIES"/>
    <m/>
    <m/>
    <m/>
    <s v="O1010112R"/>
    <n v="1"/>
    <m/>
    <s v=""/>
    <s v="17-Glycol Preparation Area"/>
    <s v="TS-H-02:1/_x000a_O1010112R_U1:3"/>
    <s v="TS-H-02:2/_x000a_O1010112R_U1:4"/>
    <s v=""/>
    <m/>
    <s v="O1010112R:1A/_x000a_O1010112R_U1:5"/>
    <s v="O1010112R:1C/_x000a_O1010112R_U1:6"/>
    <m/>
    <s v=""/>
    <s v=""/>
  </r>
  <r>
    <s v="01"/>
    <m/>
    <x v="1"/>
    <m/>
    <s v="Резерв"/>
    <m/>
    <m/>
    <s v="резерв"/>
    <m/>
    <m/>
    <x v="11"/>
    <x v="6"/>
    <m/>
    <m/>
    <m/>
    <m/>
    <x v="2"/>
    <m/>
    <m/>
    <m/>
    <m/>
    <s v=""/>
    <s v="AVK 2,5 A, AVK 2,5 A"/>
    <s v="O1010112R_U2"/>
    <x v="3"/>
    <x v="20"/>
    <x v="0"/>
    <s v="17-SC-DCS-001/O1010112R/ 17-MC-DCS-009"/>
    <s v="DB37-*m"/>
    <x v="0"/>
    <x v="0"/>
    <n v="0"/>
    <s v="BP012"/>
    <x v="20"/>
    <n v="13"/>
    <n v="2"/>
    <x v="1"/>
    <n v="16"/>
    <s v="DCS AMMONIA-UTILITIES"/>
    <m/>
    <m/>
    <m/>
    <s v="O1010112R"/>
    <n v="2"/>
    <m/>
    <s v=""/>
    <m/>
    <s v=""/>
    <s v=""/>
    <s v=""/>
    <m/>
    <s v="O1010112R:2A/_x000a_O1010112R_U2:5"/>
    <s v="O1010112R:2C/_x000a_O1010112R_U2:6"/>
    <m/>
    <s v=""/>
    <s v=""/>
  </r>
  <r>
    <s v="01"/>
    <m/>
    <x v="1"/>
    <m/>
    <s v="Резерв"/>
    <m/>
    <m/>
    <s v="резерв"/>
    <m/>
    <m/>
    <x v="11"/>
    <x v="6"/>
    <m/>
    <m/>
    <m/>
    <m/>
    <x v="2"/>
    <m/>
    <m/>
    <m/>
    <m/>
    <s v=""/>
    <s v="AVK 2,5 A, AVK 2,5 A"/>
    <s v="O1010112R_U3"/>
    <x v="3"/>
    <x v="20"/>
    <x v="0"/>
    <s v="17-SC-DCS-001/O1010112R/ 17-MC-DCS-009"/>
    <s v="DB37-*m"/>
    <x v="0"/>
    <x v="0"/>
    <n v="0"/>
    <s v="BP012"/>
    <x v="20"/>
    <n v="13"/>
    <n v="3"/>
    <x v="1"/>
    <n v="16"/>
    <s v="DCS AMMONIA-UTILITIES"/>
    <m/>
    <m/>
    <m/>
    <s v="O1010112R"/>
    <n v="3"/>
    <m/>
    <s v=""/>
    <m/>
    <s v=""/>
    <s v=""/>
    <s v=""/>
    <m/>
    <s v="O1010112R:3A/_x000a_O1010112R_U3:5"/>
    <s v="O1010112R:3C/_x000a_O1010112R_U3:6"/>
    <m/>
    <s v=""/>
    <s v=""/>
  </r>
  <r>
    <s v="01"/>
    <m/>
    <x v="1"/>
    <m/>
    <s v="Резерв"/>
    <m/>
    <m/>
    <s v="резерв"/>
    <m/>
    <m/>
    <x v="11"/>
    <x v="6"/>
    <m/>
    <m/>
    <m/>
    <m/>
    <x v="2"/>
    <m/>
    <m/>
    <m/>
    <m/>
    <s v=""/>
    <s v="AVK 2,5 A, AVK 2,5 A"/>
    <s v="O1010112R_U4"/>
    <x v="3"/>
    <x v="20"/>
    <x v="0"/>
    <s v="17-SC-DCS-001/O1010112R/ 17-MC-DCS-009"/>
    <s v="DB37-*m"/>
    <x v="0"/>
    <x v="0"/>
    <n v="0"/>
    <s v="BP012"/>
    <x v="20"/>
    <n v="13"/>
    <n v="4"/>
    <x v="1"/>
    <n v="16"/>
    <s v="DCS AMMONIA-UTILITIES"/>
    <m/>
    <m/>
    <m/>
    <s v="O1010112R"/>
    <n v="4"/>
    <m/>
    <s v=""/>
    <m/>
    <s v=""/>
    <s v=""/>
    <s v=""/>
    <m/>
    <s v="O1010112R:4A/_x000a_O1010112R_U4:5"/>
    <s v="O1010112R:4C/_x000a_O1010112R_U4:6"/>
    <m/>
    <s v=""/>
    <s v=""/>
  </r>
  <r>
    <s v="01"/>
    <m/>
    <x v="1"/>
    <m/>
    <s v="Резерв"/>
    <m/>
    <m/>
    <s v="резерв"/>
    <m/>
    <m/>
    <x v="11"/>
    <x v="6"/>
    <m/>
    <m/>
    <m/>
    <m/>
    <x v="2"/>
    <m/>
    <m/>
    <m/>
    <m/>
    <s v=""/>
    <s v="AVK 2,5 A, AVK 2,5 A"/>
    <s v="O1010112R_U5"/>
    <x v="3"/>
    <x v="20"/>
    <x v="0"/>
    <s v="17-SC-DCS-001/O1010112R/ 17-MC-DCS-009"/>
    <s v="DB37-*m"/>
    <x v="0"/>
    <x v="0"/>
    <n v="0"/>
    <s v="BP012"/>
    <x v="20"/>
    <n v="13"/>
    <n v="5"/>
    <x v="1"/>
    <n v="16"/>
    <s v="DCS AMMONIA-UTILITIES"/>
    <m/>
    <m/>
    <m/>
    <s v="O1010112R"/>
    <n v="5"/>
    <m/>
    <s v=""/>
    <m/>
    <s v=""/>
    <s v=""/>
    <s v=""/>
    <m/>
    <s v="O1010112R:5A/_x000a_O1010112R_U5:5"/>
    <s v="O1010112R:5C/_x000a_O1010112R_U5:6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6"/>
    <x v="1"/>
    <n v="16"/>
    <s v="DCS AMMONIA-UTILITIES"/>
    <m/>
    <m/>
    <m/>
    <s v="O1010112R"/>
    <n v="6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7"/>
    <x v="1"/>
    <n v="16"/>
    <s v="DCS AMMONIA-UTILITIES"/>
    <m/>
    <m/>
    <m/>
    <s v="O1010112R"/>
    <n v="7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8"/>
    <x v="1"/>
    <n v="16"/>
    <s v="DCS AMMONIA-UTILITIES"/>
    <m/>
    <m/>
    <m/>
    <s v="O1010112R"/>
    <n v="8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9"/>
    <x v="1"/>
    <n v="16"/>
    <s v="DCS AMMONIA-UTILITIES"/>
    <m/>
    <m/>
    <m/>
    <s v="O1010112R"/>
    <n v="9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0"/>
    <x v="1"/>
    <n v="16"/>
    <s v="DCS AMMONIA-UTILITIES"/>
    <m/>
    <m/>
    <m/>
    <s v="O1010112R"/>
    <n v="10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1"/>
    <x v="1"/>
    <n v="16"/>
    <s v="DCS AMMONIA-UTILITIES"/>
    <m/>
    <m/>
    <m/>
    <s v="O1010112R"/>
    <n v="11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2"/>
    <x v="1"/>
    <n v="16"/>
    <s v="DCS AMMONIA-UTILITIES"/>
    <m/>
    <m/>
    <m/>
    <s v="O1010112R"/>
    <n v="12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3"/>
    <x v="1"/>
    <n v="16"/>
    <s v="DCS AMMONIA-UTILITIES"/>
    <m/>
    <m/>
    <m/>
    <s v="O1010112R"/>
    <n v="13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4"/>
    <x v="1"/>
    <n v="16"/>
    <s v="DCS AMMONIA-UTILITIES"/>
    <m/>
    <m/>
    <m/>
    <s v="O1010112R"/>
    <n v="1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5"/>
    <x v="1"/>
    <n v="16"/>
    <s v="DCS AMMONIA-UTILITIES"/>
    <m/>
    <m/>
    <m/>
    <s v="O1010112R"/>
    <n v="1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2"/>
    <x v="5"/>
    <m/>
    <m/>
    <m/>
    <m/>
    <x v="2"/>
    <m/>
    <m/>
    <m/>
    <m/>
    <s v=""/>
    <s v=""/>
    <s v=""/>
    <x v="4"/>
    <x v="20"/>
    <x v="0"/>
    <s v="17-SC-DCS-001/O1010112R/ 17-MC-DCS-009"/>
    <s v="DB37-*m"/>
    <x v="0"/>
    <x v="0"/>
    <n v="0"/>
    <s v="BP012"/>
    <x v="20"/>
    <n v="13"/>
    <n v="16"/>
    <x v="1"/>
    <n v="16"/>
    <s v="DCS AMMONIA-UTILITIES"/>
    <m/>
    <m/>
    <m/>
    <s v="O1010112R"/>
    <n v="16"/>
    <m/>
    <s v=""/>
    <m/>
    <s v=""/>
    <s v=""/>
    <s v=""/>
    <m/>
    <s v=""/>
    <s v=""/>
    <m/>
    <s v=""/>
    <s v=""/>
  </r>
  <r>
    <s v="01"/>
    <m/>
    <x v="0"/>
    <s v="17-L -02084"/>
    <s v="17LI02084AY"/>
    <s v="10"/>
    <s v="17-T-021 Vessel Level"/>
    <s v="УРОВЕНЬ В БАКЕ 17-T-021"/>
    <s v="Loop Powered Indicator"/>
    <s v="4124-XZ-DM-21702020"/>
    <x v="13"/>
    <x v="7"/>
    <m/>
    <s v="17-C-AD-N-003FL10"/>
    <s v="24 Pair"/>
    <s v="Pr.18"/>
    <x v="0"/>
    <s v="TS-Q-04"/>
    <n v="35"/>
    <n v="36"/>
    <s v=""/>
    <s v="48"/>
    <s v="AVK 2,5 A, AVK 2,5 A"/>
    <s v="O1010114_U1"/>
    <x v="3"/>
    <x v="21"/>
    <x v="0"/>
    <s v="17-SC-DCS-001/O1010114/ 17-MC-DCS-006"/>
    <s v="DB37-*m"/>
    <x v="0"/>
    <x v="0"/>
    <n v="0"/>
    <s v="BP012"/>
    <x v="21"/>
    <n v="15"/>
    <n v="1"/>
    <x v="1"/>
    <n v="16"/>
    <s v="DCS AMMONIA-UTILITIES"/>
    <m/>
    <m/>
    <m/>
    <s v="O1010114"/>
    <n v="1"/>
    <m/>
    <s v=""/>
    <s v="10-Combined Bldgn-N2 plant, Demi water"/>
    <s v="TS-Q-04:35/_x000a_O1010114_U1:3"/>
    <s v="TS-Q-04:36/_x000a_O1010114_U1:4"/>
    <s v=""/>
    <m/>
    <s v="O1010114:1A/_x000a_O1010114_U1:5"/>
    <s v="O1010114:1C/_x000a_O1010114_U1:6"/>
    <m/>
    <s v=""/>
    <s v=""/>
  </r>
  <r>
    <s v="01"/>
    <m/>
    <x v="0"/>
    <s v="17-L -03022"/>
    <s v="17LZI03022AY"/>
    <s v="10"/>
    <s v="17-T-030 Level"/>
    <s v="УРОВЕНЬ КОНДЕНСАТА В 17-V-030"/>
    <s v="Loop Powered Indicator"/>
    <s v="4124-XZ-DM-21703004"/>
    <x v="13"/>
    <x v="7"/>
    <m/>
    <s v="17-C-AD-N-004FL10"/>
    <s v="24 Pair"/>
    <s v="Pr.18"/>
    <x v="0"/>
    <s v="TS-Q-05"/>
    <n v="35"/>
    <n v="36"/>
    <s v=""/>
    <s v="48"/>
    <s v="AVK 2,5 A, AVK 2,5 A"/>
    <s v="O1010114_U2"/>
    <x v="3"/>
    <x v="21"/>
    <x v="0"/>
    <s v="17-SC-DCS-001/O1010114/ 17-MC-DCS-006"/>
    <s v="DB37-*m"/>
    <x v="0"/>
    <x v="0"/>
    <n v="0"/>
    <s v="BP012"/>
    <x v="21"/>
    <n v="15"/>
    <n v="2"/>
    <x v="1"/>
    <n v="16"/>
    <s v="DCS AMMONIA-UTILITIES"/>
    <m/>
    <m/>
    <m/>
    <s v="O1010114"/>
    <n v="2"/>
    <m/>
    <s v=""/>
    <s v="10-Combined Bldgn-N2 plant, Demi water"/>
    <s v="TS-Q-05:35/_x000a_O1010114_U2:3"/>
    <s v="TS-Q-05:36/_x000a_O1010114_U2:4"/>
    <s v=""/>
    <m/>
    <s v="O1010114:2A/_x000a_O1010114_U2:5"/>
    <s v="O1010114:2C/_x000a_O1010114_U2:6"/>
    <m/>
    <s v=""/>
    <s v=""/>
  </r>
  <r>
    <s v="01"/>
    <m/>
    <x v="0"/>
    <s v="17-L -03044"/>
    <s v="17LZI03044AY"/>
    <s v="10"/>
    <s v="17-T-031 Vessel Level"/>
    <s v="УРОВЕНЬ В БАКЕ ВОЗВРАТНОГО КОНД"/>
    <s v="Loop Powered Indicator"/>
    <s v="4124-XZ-DM-21703003"/>
    <x v="13"/>
    <x v="7"/>
    <m/>
    <s v="17-C-AD-N-004FL10"/>
    <s v="24 Pair"/>
    <s v="Pr.19"/>
    <x v="0"/>
    <s v="TS-Q-05"/>
    <n v="37"/>
    <n v="38"/>
    <s v=""/>
    <s v="48"/>
    <s v="AVK 2,5 A, AVK 2,5 A"/>
    <s v="O1010114_U3"/>
    <x v="3"/>
    <x v="21"/>
    <x v="0"/>
    <s v="17-SC-DCS-001/O1010114/ 17-MC-DCS-006"/>
    <s v="DB37-*m"/>
    <x v="0"/>
    <x v="0"/>
    <n v="0"/>
    <s v="BP012"/>
    <x v="21"/>
    <n v="15"/>
    <n v="3"/>
    <x v="1"/>
    <n v="16"/>
    <s v="DCS AMMONIA-UTILITIES"/>
    <m/>
    <m/>
    <m/>
    <s v="O1010114"/>
    <n v="3"/>
    <m/>
    <s v=""/>
    <s v="10-Combined Bldgn-N2 plant, Demi water"/>
    <s v="TS-Q-05:37/_x000a_O1010114_U3:3"/>
    <s v="TS-Q-05:38/_x000a_O1010114_U3:4"/>
    <s v=""/>
    <m/>
    <s v="O1010114:3A/_x000a_O1010114_U3:5"/>
    <s v="O1010114:3C/_x000a_O1010114_U3:6"/>
    <m/>
    <s v=""/>
    <s v=""/>
  </r>
  <r>
    <s v="01"/>
    <m/>
    <x v="0"/>
    <s v="17-L -03003"/>
    <s v="17LZI03003AY"/>
    <s v="10"/>
    <s v="17-T-032 Vessel Level"/>
    <s v="УРОВЕНЬ ДЕМ ВОДЫ В 17-T-032"/>
    <s v="Loop Powered Indicator"/>
    <s v="4124-XZ-DM-21703001"/>
    <x v="13"/>
    <x v="7"/>
    <m/>
    <s v="17-LZI-03003A"/>
    <s v="01 Pair"/>
    <s v="Pr.01"/>
    <x v="0"/>
    <s v="TS-R-04"/>
    <n v="1"/>
    <n v="2"/>
    <s v=""/>
    <s v="2"/>
    <s v="AVK 2,5 A, AVK 2,5 A"/>
    <s v="O1010114_U4"/>
    <x v="3"/>
    <x v="21"/>
    <x v="0"/>
    <s v="17-SC-DCS-001/O1010114/ 17-MC-DCS-006"/>
    <s v="DB37-*m"/>
    <x v="0"/>
    <x v="0"/>
    <n v="0"/>
    <s v="BP012"/>
    <x v="21"/>
    <n v="15"/>
    <n v="4"/>
    <x v="1"/>
    <n v="16"/>
    <s v="DCS AMMONIA-UTILITIES"/>
    <m/>
    <m/>
    <m/>
    <s v="O1010114"/>
    <n v="4"/>
    <m/>
    <s v=""/>
    <s v="10-Combined Bldgn-N2 plant, Demi water"/>
    <s v="TS-R-04:1/_x000a_O1010114_U4:3"/>
    <s v="TS-R-04:2/_x000a_O1010114_U4:4"/>
    <s v=""/>
    <m/>
    <s v="O1010114:4A/_x000a_O1010114_U4:5"/>
    <s v="O1010114:4C/_x000a_O1010114_U4:6"/>
    <m/>
    <s v=""/>
    <s v=""/>
  </r>
  <r>
    <s v="01"/>
    <m/>
    <x v="1"/>
    <m/>
    <s v="Резерв"/>
    <m/>
    <m/>
    <s v="резерв"/>
    <m/>
    <m/>
    <x v="13"/>
    <x v="7"/>
    <m/>
    <m/>
    <m/>
    <m/>
    <x v="0"/>
    <m/>
    <m/>
    <m/>
    <m/>
    <s v=""/>
    <s v="AVK 2,5 A, AVK 2,5 A"/>
    <s v="O1010114_U5"/>
    <x v="3"/>
    <x v="21"/>
    <x v="0"/>
    <s v="17-SC-DCS-001/O1010114/ 17-MC-DCS-006"/>
    <s v="DB37-*m"/>
    <x v="0"/>
    <x v="0"/>
    <n v="0"/>
    <s v="BP012"/>
    <x v="21"/>
    <n v="15"/>
    <n v="5"/>
    <x v="1"/>
    <n v="16"/>
    <s v="DCS AMMONIA-UTILITIES"/>
    <m/>
    <m/>
    <m/>
    <s v="O1010114"/>
    <n v="5"/>
    <m/>
    <s v=""/>
    <m/>
    <s v=""/>
    <s v=""/>
    <s v=""/>
    <m/>
    <s v="O1010114:5A/_x000a_O1010114_U5:5"/>
    <s v="O1010114:5C/_x000a_O1010114_U5:6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6"/>
    <x v="1"/>
    <n v="16"/>
    <m/>
    <m/>
    <m/>
    <m/>
    <s v="O1010114"/>
    <n v="6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7"/>
    <x v="1"/>
    <n v="16"/>
    <m/>
    <m/>
    <m/>
    <m/>
    <s v="O1010114"/>
    <n v="7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8"/>
    <x v="1"/>
    <n v="16"/>
    <m/>
    <m/>
    <m/>
    <m/>
    <s v="O1010114"/>
    <n v="8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9"/>
    <x v="1"/>
    <n v="16"/>
    <m/>
    <m/>
    <m/>
    <m/>
    <s v="O1010114"/>
    <n v="9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0"/>
    <x v="1"/>
    <n v="16"/>
    <m/>
    <m/>
    <m/>
    <m/>
    <s v="O1010114"/>
    <n v="10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1"/>
    <x v="1"/>
    <n v="16"/>
    <m/>
    <m/>
    <m/>
    <m/>
    <s v="O1010114"/>
    <n v="11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2"/>
    <x v="1"/>
    <n v="16"/>
    <m/>
    <m/>
    <m/>
    <m/>
    <s v="O1010114"/>
    <n v="12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3"/>
    <x v="1"/>
    <n v="16"/>
    <m/>
    <m/>
    <m/>
    <m/>
    <s v="O1010114"/>
    <n v="13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4"/>
    <x v="1"/>
    <n v="16"/>
    <m/>
    <m/>
    <m/>
    <m/>
    <s v="O1010114"/>
    <n v="14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5"/>
    <x v="1"/>
    <n v="16"/>
    <m/>
    <m/>
    <m/>
    <m/>
    <s v="O1010114"/>
    <n v="15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4"/>
    <x v="5"/>
    <m/>
    <m/>
    <m/>
    <m/>
    <x v="0"/>
    <m/>
    <m/>
    <m/>
    <m/>
    <s v=""/>
    <s v=""/>
    <m/>
    <x v="2"/>
    <x v="21"/>
    <x v="0"/>
    <m/>
    <m/>
    <x v="0"/>
    <x v="0"/>
    <n v="0"/>
    <s v="BP012"/>
    <x v="21"/>
    <n v="15"/>
    <n v="16"/>
    <x v="1"/>
    <n v="16"/>
    <m/>
    <m/>
    <m/>
    <m/>
    <s v="O1010114"/>
    <n v="16"/>
    <m/>
    <m/>
    <m/>
    <s v=""/>
    <s v=""/>
    <s v=""/>
    <m/>
    <s v=""/>
    <s v=""/>
    <m/>
    <s v=""/>
    <s v=""/>
  </r>
  <r>
    <s v="01"/>
    <m/>
    <x v="0"/>
    <s v="17-M -030    -A"/>
    <s v="17XSM030A"/>
    <s v="10"/>
    <s v="SAC Filter Feed Pump 17-P-030A"/>
    <s v="P030A НАСОС КОНДЕНСАТА"/>
    <s v="Motor Running status"/>
    <s v="4124-GG-VD-BD17217P030086"/>
    <x v="15"/>
    <x v="8"/>
    <m/>
    <s v="17-I-DD-N-006BL02"/>
    <s v="24 Pair"/>
    <s v="Pr.01"/>
    <x v="3"/>
    <s v="TS-F-01"/>
    <n v="1"/>
    <n v="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"/>
    <x v="2"/>
    <n v="32"/>
    <s v="DCS AMMONIA-UTILITIES"/>
    <m/>
    <m/>
    <m/>
    <s v="O1010115"/>
    <n v="1"/>
    <m/>
    <s v=""/>
    <s v="10-Combined Bldgn-N2 plant, Demi water"/>
    <s v=""/>
    <s v=""/>
    <s v=""/>
    <m/>
    <s v=""/>
    <s v=""/>
    <m/>
    <s v="TS-F-01:1/_x000a_O1010115:1A"/>
    <s v="TS-F-01:2/_x000a_O1010115:1B"/>
  </r>
  <r>
    <s v="01"/>
    <m/>
    <x v="0"/>
    <s v="17-M -030    -A"/>
    <s v="17XSAM030A"/>
    <s v="10"/>
    <s v="SAC Filter Feed Pump 17-P-030A"/>
    <s v="17-P-030A ДОСТУПНО"/>
    <s v="Motor Available status"/>
    <s v="4124-GG-VD-BD17217P030086"/>
    <x v="15"/>
    <x v="8"/>
    <m/>
    <s v="17-I-DD-N-006BL02"/>
    <s v="24 Pair"/>
    <s v="Pr.02"/>
    <x v="3"/>
    <s v="TS-F-01"/>
    <n v="3"/>
    <n v="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"/>
    <x v="2"/>
    <n v="32"/>
    <s v="DCS AMMONIA-UTILITIES"/>
    <m/>
    <m/>
    <m/>
    <s v="O1010115"/>
    <n v="2"/>
    <m/>
    <s v=""/>
    <s v="10-Combined Bldgn-N2 plant, Demi water"/>
    <s v=""/>
    <s v=""/>
    <s v=""/>
    <m/>
    <s v=""/>
    <s v=""/>
    <m/>
    <s v="TS-F-01:3/_x000a_O1010115:2A"/>
    <s v="TS-F-01:4/_x000a_O1010115:2B"/>
  </r>
  <r>
    <s v="01"/>
    <m/>
    <x v="0"/>
    <s v="17-M -030    -A"/>
    <s v="17XSRM030A"/>
    <s v="10"/>
    <s v="SAC Filter Feed Pump 17-P-030A"/>
    <s v="17-P-030A МЕСТ/ДИСТАНЦ"/>
    <s v="Motor Remote status"/>
    <s v="4124-GG-VD-BD17217P030086"/>
    <x v="15"/>
    <x v="8"/>
    <m/>
    <s v="17-I-DD-N-006BL02"/>
    <s v="24 Pair"/>
    <s v="Pr.03"/>
    <x v="3"/>
    <s v="TS-F-01"/>
    <n v="5"/>
    <n v="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3"/>
    <x v="2"/>
    <n v="32"/>
    <s v="DCS AMMONIA-UTILITIES"/>
    <m/>
    <m/>
    <m/>
    <s v="O1010115"/>
    <n v="3"/>
    <m/>
    <s v=""/>
    <s v="10-Combined Bldgn-N2 plant, Demi water"/>
    <s v=""/>
    <s v=""/>
    <s v=""/>
    <m/>
    <s v=""/>
    <s v=""/>
    <m/>
    <s v="TS-F-01:5/_x000a_O1010115:3A"/>
    <s v="TS-F-01:6/_x000a_O1010115:3B"/>
  </r>
  <r>
    <s v="01"/>
    <m/>
    <x v="0"/>
    <s v="17-M -030    -B"/>
    <s v="17XSM030B"/>
    <s v="10"/>
    <s v="SAC Filter Feed Pump 17-P-030B"/>
    <s v="P030B НАСОС КОНДЕНСАТА"/>
    <s v="Motor Running status"/>
    <s v="4124-GG-VD-BD17217P030086"/>
    <x v="15"/>
    <x v="8"/>
    <m/>
    <s v="17-I-DD-N-006BL02"/>
    <s v="24 Pair"/>
    <s v="Pr.04"/>
    <x v="3"/>
    <s v="TS-F-01"/>
    <n v="7"/>
    <n v="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4"/>
    <x v="2"/>
    <n v="32"/>
    <s v="DCS AMMONIA-UTILITIES"/>
    <m/>
    <m/>
    <m/>
    <s v="O1010115"/>
    <n v="4"/>
    <m/>
    <s v=""/>
    <s v="10-Combined Bldgn-N2 plant, Demi water"/>
    <s v=""/>
    <s v=""/>
    <s v=""/>
    <m/>
    <s v=""/>
    <s v=""/>
    <m/>
    <s v="TS-F-01:7/_x000a_O1010115:4A"/>
    <s v="TS-F-01:8/_x000a_O1010115:4B"/>
  </r>
  <r>
    <s v="01"/>
    <m/>
    <x v="0"/>
    <s v="17-M -030    -B"/>
    <s v="17XSAM030B"/>
    <s v="10"/>
    <s v="SAC Filter Feed Pump 17-P-030B"/>
    <s v="17-P-030B ДОСТУПНО"/>
    <s v="Motor Available status"/>
    <s v="4124-GG-VD-BD17217P030086"/>
    <x v="15"/>
    <x v="8"/>
    <m/>
    <s v="17-I-DD-N-006BL02"/>
    <s v="24 Pair"/>
    <s v="Pr.05"/>
    <x v="3"/>
    <s v="TS-F-01"/>
    <n v="9"/>
    <n v="10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5"/>
    <x v="2"/>
    <n v="32"/>
    <s v="DCS AMMONIA-UTILITIES"/>
    <m/>
    <m/>
    <m/>
    <s v="O1010115"/>
    <n v="5"/>
    <m/>
    <s v=""/>
    <s v="10-Combined Bldgn-N2 plant, Demi water"/>
    <s v=""/>
    <s v=""/>
    <s v=""/>
    <m/>
    <s v=""/>
    <s v=""/>
    <m/>
    <s v="TS-F-01:9/_x000a_O1010115:5A"/>
    <s v="TS-F-01:10/_x000a_O1010115:5B"/>
  </r>
  <r>
    <s v="01"/>
    <m/>
    <x v="0"/>
    <s v="17-M -030    -B"/>
    <s v="17XSRM030B"/>
    <s v="10"/>
    <s v="SAC Filter Feed Pump 17-P-030B"/>
    <s v="17-P-030B МЕСТ/ДИСТАНЦ"/>
    <s v="Motor Remote status"/>
    <s v="4124-GG-VD-BD17217P030086"/>
    <x v="15"/>
    <x v="8"/>
    <m/>
    <s v="17-I-DD-N-006BL02"/>
    <s v="24 Pair"/>
    <s v="Pr.06"/>
    <x v="3"/>
    <s v="TS-F-01"/>
    <n v="11"/>
    <n v="1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6"/>
    <x v="2"/>
    <n v="32"/>
    <s v="DCS AMMONIA-UTILITIES"/>
    <m/>
    <m/>
    <m/>
    <s v="O1010115"/>
    <n v="6"/>
    <m/>
    <s v=""/>
    <s v="10-Combined Bldgn-N2 plant, Demi water"/>
    <s v=""/>
    <s v=""/>
    <s v=""/>
    <m/>
    <s v=""/>
    <s v=""/>
    <m/>
    <s v="TS-F-01:11/_x000a_O1010115:6A"/>
    <s v="TS-F-01:12/_x000a_O1010115:6B"/>
  </r>
  <r>
    <s v="01"/>
    <m/>
    <x v="0"/>
    <s v="17-M -030    -C"/>
    <s v="17XSM030C"/>
    <s v="10"/>
    <s v="SAC Filter Feed Pump 17-P-030C"/>
    <s v="P030C НАСОС КОНДЕНСАТА"/>
    <s v="Motor Running status"/>
    <s v="4124-XZ-DM-21703004"/>
    <x v="15"/>
    <x v="8"/>
    <m/>
    <s v="17-I-DD-N-006BL02"/>
    <s v="24 Pair"/>
    <s v="Pr.07"/>
    <x v="3"/>
    <s v="TS-F-01"/>
    <n v="13"/>
    <n v="1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7"/>
    <x v="2"/>
    <n v="32"/>
    <s v="DCS AMMONIA-UTILITIES"/>
    <m/>
    <m/>
    <m/>
    <s v="O1010115"/>
    <n v="7"/>
    <m/>
    <s v=""/>
    <s v="10-Combined Bldgn-N2 plant, Demi water"/>
    <s v=""/>
    <s v=""/>
    <s v=""/>
    <m/>
    <s v=""/>
    <s v=""/>
    <m/>
    <s v="TS-F-01:13/_x000a_O1010115:7A"/>
    <s v="TS-F-01:14/_x000a_O1010115:7B"/>
  </r>
  <r>
    <s v="01"/>
    <m/>
    <x v="0"/>
    <s v="17-M -030    -C"/>
    <s v="17XSAM030C"/>
    <s v="10"/>
    <s v="SAC Filter Feed Pump 17-P-030C"/>
    <s v="17-P-030C ДОСТУПНО"/>
    <s v="Motor Available status"/>
    <s v="4124-XZ-DM-21703004"/>
    <x v="15"/>
    <x v="8"/>
    <m/>
    <s v="17-I-DD-N-006BL02"/>
    <s v="24 Pair"/>
    <s v="Pr.08"/>
    <x v="3"/>
    <s v="TS-F-01"/>
    <n v="15"/>
    <n v="1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8"/>
    <x v="2"/>
    <n v="32"/>
    <s v="DCS AMMONIA-UTILITIES"/>
    <m/>
    <m/>
    <m/>
    <s v="O1010115"/>
    <n v="8"/>
    <m/>
    <s v=""/>
    <s v="10-Combined Bldgn-N2 plant, Demi water"/>
    <s v=""/>
    <s v=""/>
    <s v=""/>
    <m/>
    <s v=""/>
    <s v=""/>
    <m/>
    <s v="TS-F-01:15/_x000a_O1010115:8A"/>
    <s v="TS-F-01:16/_x000a_O1010115:8B"/>
  </r>
  <r>
    <s v="01"/>
    <m/>
    <x v="0"/>
    <s v="17-M -030    -C"/>
    <s v="17XSRM030C"/>
    <s v="10"/>
    <s v="SAC Filter Feed Pump 17-P-030C"/>
    <s v="17-P-030C МЕСТ/ДИСТАНЦ"/>
    <s v="Motor Remote status"/>
    <s v="4124-XZ-DM-21703004"/>
    <x v="15"/>
    <x v="8"/>
    <m/>
    <s v="17-I-DD-N-006BL02"/>
    <s v="24 Pair"/>
    <s v="Pr.09"/>
    <x v="3"/>
    <s v="TS-F-01"/>
    <n v="17"/>
    <n v="1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9"/>
    <x v="2"/>
    <n v="32"/>
    <s v="DCS AMMONIA-UTILITIES"/>
    <m/>
    <m/>
    <m/>
    <s v="O1010115"/>
    <n v="9"/>
    <m/>
    <s v=""/>
    <s v="10-Combined Bldgn-N2 plant, Demi water"/>
    <s v=""/>
    <s v=""/>
    <s v=""/>
    <m/>
    <s v=""/>
    <s v=""/>
    <m/>
    <s v="TS-F-01:17/_x000a_O1010115:9A"/>
    <s v="TS-F-01:18/_x000a_O1010115:9B"/>
  </r>
  <r>
    <s v="01"/>
    <m/>
    <x v="0"/>
    <s v="17-H -071    -H"/>
    <s v="17XSRH071H"/>
    <s v="07"/>
    <s v="17-L-071-K-071H Gearbox Heater"/>
    <s v="17-HE-07208 МЕСТ/ДИСТАНЦ"/>
    <s v="Heater Local/Remote status"/>
    <s v="4124-FY-VD-BD17317L07100001_SH.1"/>
    <x v="15"/>
    <x v="8"/>
    <m/>
    <s v="17-I-DD-N-017BL02"/>
    <s v="24 Pair"/>
    <s v="Pr.17"/>
    <x v="3"/>
    <s v="TS-F-02"/>
    <n v="33"/>
    <n v="3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0"/>
    <x v="2"/>
    <n v="32"/>
    <s v="DCS AMMONIA-UTILITIES"/>
    <m/>
    <m/>
    <m/>
    <s v="O1010115"/>
    <n v="10"/>
    <m/>
    <s v=""/>
    <s v="07-Cooling Tower Area"/>
    <s v=""/>
    <s v=""/>
    <s v=""/>
    <m/>
    <s v=""/>
    <s v=""/>
    <m/>
    <s v="TS-F-02:33/_x000a_O1010115:10A"/>
    <s v="TS-F-02:34/_x000a_O1010115:10B"/>
  </r>
  <r>
    <s v="02.1"/>
    <s v="28.06.2024 замена типовой схемы"/>
    <x v="0"/>
    <s v="17-M -101K   -A"/>
    <s v="17XSM101KA"/>
    <s v="10"/>
    <s v="COMPRESSOR MAIN MOTOR 17-KM-101A"/>
    <s v="ОСН ДВИГАТЕЛЬ КОМПРЕССОРА"/>
    <s v="Motor Running status"/>
    <s v="4124-GP-VD-BD17917K101004_SH.3"/>
    <x v="16"/>
    <x v="9"/>
    <m/>
    <s v="17-I-DD-N-019BL02"/>
    <s v="24 Pair"/>
    <s v="Pr.01"/>
    <x v="3"/>
    <s v="TS-F-04"/>
    <n v="1"/>
    <n v="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1"/>
    <x v="2"/>
    <n v="32"/>
    <s v="DCS AMMONIA-UTILITIES"/>
    <m/>
    <m/>
    <m/>
    <s v="O1010115"/>
    <n v="11"/>
    <m/>
    <s v=""/>
    <s v="10-Combined Bldgn-N2 plant, Demi water"/>
    <s v=""/>
    <s v=""/>
    <s v=""/>
    <m/>
    <s v=""/>
    <s v=""/>
    <m/>
    <s v="TS-F-04:1/_x000a_O1010115:11A"/>
    <s v="TS-F-04:2/_x000a_O1010115:11B"/>
  </r>
  <r>
    <s v="02.1"/>
    <s v="28.06.2024 замена типовой схемы"/>
    <x v="0"/>
    <s v="17-M -101K   -A"/>
    <s v="17XSAM101KA"/>
    <s v="10"/>
    <s v="COMPRESSOR MAIN MOTOR 17-KM-101A"/>
    <s v="17-KM-101A ДОСТУПНО"/>
    <s v="Motor Available status"/>
    <s v="4124-GP-VD-BD17917K101004_SH.3"/>
    <x v="16"/>
    <x v="9"/>
    <m/>
    <s v="17-I-DD-N-019BL02"/>
    <s v="24 Pair"/>
    <s v="Pr.02"/>
    <x v="3"/>
    <s v="TS-F-04"/>
    <n v="3"/>
    <n v="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2"/>
    <x v="2"/>
    <n v="32"/>
    <s v="DCS AMMONIA-UTILITIES"/>
    <m/>
    <m/>
    <m/>
    <s v="O1010115"/>
    <n v="12"/>
    <m/>
    <s v=""/>
    <s v="10-Combined Bldgn-N2 plant, Demi water"/>
    <s v=""/>
    <s v=""/>
    <s v=""/>
    <m/>
    <s v=""/>
    <s v=""/>
    <m/>
    <s v="TS-F-04:3/_x000a_O1010115:12A"/>
    <s v="TS-F-04:4/_x000a_O1010115:12B"/>
  </r>
  <r>
    <s v="02.1"/>
    <s v="28.06.2024 замена типовой схемы"/>
    <x v="0"/>
    <s v="17-M -101K   -A"/>
    <s v="17XSRM101KA"/>
    <s v="10"/>
    <s v="COMPRESSOR MAIN MOTOR 17-KM-101A"/>
    <s v="17-KM-101A МЕСТ/ДИСТАНЦ"/>
    <s v="Motor Remote status"/>
    <s v="4124-GP-VD-BD17917K101004_SH.3"/>
    <x v="16"/>
    <x v="9"/>
    <m/>
    <s v="17-I-DD-N-019BL02"/>
    <s v="24 Pair"/>
    <s v="Pr.03"/>
    <x v="3"/>
    <s v="TS-F-04"/>
    <n v="5"/>
    <n v="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3"/>
    <x v="2"/>
    <n v="32"/>
    <s v="DCS AMMONIA-UTILITIES"/>
    <m/>
    <m/>
    <m/>
    <s v="O1010115"/>
    <n v="13"/>
    <m/>
    <s v=""/>
    <s v="10-Combined Bldgn-N2 plant, Demi water"/>
    <s v=""/>
    <s v=""/>
    <s v=""/>
    <m/>
    <s v=""/>
    <s v=""/>
    <m/>
    <s v="TS-F-04:5/_x000a_O1010115:13A"/>
    <s v="TS-F-04:6/_x000a_O1010115:13B"/>
  </r>
  <r>
    <s v="01"/>
    <m/>
    <x v="0"/>
    <s v="17-M -032    -B"/>
    <s v="17XSM032B"/>
    <s v="10"/>
    <s v="Demi Water Pump 17-P-032B"/>
    <s v="P032A НАСОС ДЕМ. ВОДЫ"/>
    <s v="Motor Running status"/>
    <s v="4124-GG-VD-BD17217P032118"/>
    <x v="15"/>
    <x v="8"/>
    <m/>
    <s v="17-I-DD-N-019BL02"/>
    <s v="24 Pair"/>
    <s v="Pr.04"/>
    <x v="3"/>
    <s v="TS-F-04"/>
    <n v="7"/>
    <n v="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4"/>
    <x v="2"/>
    <n v="32"/>
    <s v="DCS AMMONIA-UTILITIES"/>
    <m/>
    <m/>
    <m/>
    <s v="O1010115"/>
    <n v="14"/>
    <m/>
    <s v=""/>
    <s v="10-Combined Bldgn-N2 plant, Demi water"/>
    <s v=""/>
    <s v=""/>
    <s v=""/>
    <m/>
    <s v=""/>
    <s v=""/>
    <m/>
    <s v="TS-F-04:7/_x000a_O1010115:14A"/>
    <s v="TS-F-04:8/_x000a_O1010115:14B"/>
  </r>
  <r>
    <s v="01"/>
    <m/>
    <x v="0"/>
    <s v="17-M -032    -B"/>
    <s v="17XSAM032B"/>
    <s v="10"/>
    <s v="Demi Water Pump 17-P-032B"/>
    <s v="17-P-032B ДОСТУПНО"/>
    <s v="Motor Available status"/>
    <s v="4124-GG-VD-BD17217P032118"/>
    <x v="15"/>
    <x v="8"/>
    <m/>
    <s v="17-I-DD-N-019BL02"/>
    <s v="24 Pair"/>
    <s v="Pr.05"/>
    <x v="3"/>
    <s v="TS-F-04"/>
    <n v="9"/>
    <n v="10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5"/>
    <x v="2"/>
    <n v="32"/>
    <s v="DCS AMMONIA-UTILITIES"/>
    <m/>
    <m/>
    <m/>
    <s v="O1010115"/>
    <n v="15"/>
    <m/>
    <s v=""/>
    <s v="10-Combined Bldgn-N2 plant, Demi water"/>
    <s v=""/>
    <s v=""/>
    <s v=""/>
    <m/>
    <s v=""/>
    <s v=""/>
    <m/>
    <s v="TS-F-04:9/_x000a_O1010115:15A"/>
    <s v="TS-F-04:10/_x000a_O1010115:15B"/>
  </r>
  <r>
    <s v="01"/>
    <m/>
    <x v="0"/>
    <s v="17-M -032    -B"/>
    <s v="17XSRM032B"/>
    <s v="10"/>
    <s v="Demi Water Pump 17-P-032B"/>
    <s v="17-P-032B МЕСТ/ДИСТАНЦ"/>
    <s v="Motor Remote status"/>
    <s v="4124-GG-VD-BD17217P032118"/>
    <x v="15"/>
    <x v="8"/>
    <m/>
    <s v="17-I-DD-N-019BL02"/>
    <s v="24 Pair"/>
    <s v="Pr.06"/>
    <x v="3"/>
    <s v="TS-F-04"/>
    <n v="11"/>
    <n v="1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6"/>
    <x v="2"/>
    <n v="32"/>
    <s v="DCS AMMONIA-UTILITIES"/>
    <m/>
    <m/>
    <m/>
    <s v="O1010115"/>
    <n v="16"/>
    <m/>
    <s v=""/>
    <s v="10-Combined Bldgn-N2 plant, Demi water"/>
    <s v=""/>
    <s v=""/>
    <s v=""/>
    <m/>
    <s v=""/>
    <s v=""/>
    <m/>
    <s v="TS-F-04:11/_x000a_O1010115:16A"/>
    <s v="TS-F-04:12/_x000a_O1010115:16B"/>
  </r>
  <r>
    <s v="01"/>
    <m/>
    <x v="0"/>
    <s v="17-M -032    -C"/>
    <s v="17XSM032C"/>
    <s v="10"/>
    <s v="Demi Water Pump 17-P-032C"/>
    <s v="P032C НАСОС ДЕМ. ВОДЫ"/>
    <s v="Motor Running status"/>
    <s v="4124-XZ-DM-21703001"/>
    <x v="15"/>
    <x v="8"/>
    <m/>
    <s v="17-I-DD-N-019BL02"/>
    <s v="24 Pair"/>
    <s v="Pr.07"/>
    <x v="3"/>
    <s v="TS-F-04"/>
    <n v="13"/>
    <n v="1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7"/>
    <x v="2"/>
    <n v="32"/>
    <s v="DCS AMMONIA-UTILITIES"/>
    <m/>
    <m/>
    <m/>
    <s v="O1010115"/>
    <n v="17"/>
    <m/>
    <s v=""/>
    <s v="10-Combined Bldgn-N2 plant, Demi water"/>
    <s v=""/>
    <s v=""/>
    <s v=""/>
    <m/>
    <s v=""/>
    <s v=""/>
    <m/>
    <s v="TS-F-04:13/_x000a_O1010115:17A"/>
    <s v="TS-F-04:14/_x000a_O1010115:17B"/>
  </r>
  <r>
    <s v="01"/>
    <m/>
    <x v="0"/>
    <s v="17-M -032    -C"/>
    <s v="17XSAM032C"/>
    <s v="10"/>
    <s v="Demi Water Pump 17-P-032C"/>
    <s v="17-P-032C ДОСТУПНО"/>
    <s v="Motor Available status"/>
    <s v="4124-XZ-DM-21703001"/>
    <x v="15"/>
    <x v="8"/>
    <m/>
    <s v="17-I-DD-N-019BL02"/>
    <s v="24 Pair"/>
    <s v="Pr.08"/>
    <x v="3"/>
    <s v="TS-F-04"/>
    <n v="15"/>
    <n v="1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8"/>
    <x v="2"/>
    <n v="32"/>
    <s v="DCS AMMONIA-UTILITIES"/>
    <m/>
    <m/>
    <m/>
    <s v="O1010115"/>
    <n v="18"/>
    <m/>
    <s v=""/>
    <s v="10-Combined Bldgn-N2 plant, Demi water"/>
    <s v=""/>
    <s v=""/>
    <s v=""/>
    <m/>
    <s v=""/>
    <s v=""/>
    <m/>
    <s v="TS-F-04:15/_x000a_O1010115:18A"/>
    <s v="TS-F-04:16/_x000a_O1010115:18B"/>
  </r>
  <r>
    <s v="01"/>
    <m/>
    <x v="0"/>
    <s v="17-M -032    -C"/>
    <s v="17XSRM032C"/>
    <s v="10"/>
    <s v="Demi Water Pump 17-P-032C"/>
    <s v="17-P-032C МЕСТ/ДИСТАНЦ"/>
    <s v="Motor Remote status"/>
    <s v="4124-XZ-DM-21703001"/>
    <x v="15"/>
    <x v="8"/>
    <m/>
    <s v="17-I-DD-N-019BL02"/>
    <s v="24 Pair"/>
    <s v="Pr.09"/>
    <x v="3"/>
    <s v="TS-F-04"/>
    <n v="17"/>
    <n v="1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19"/>
    <x v="2"/>
    <n v="32"/>
    <s v="DCS AMMONIA-UTILITIES"/>
    <m/>
    <m/>
    <m/>
    <s v="O1010115"/>
    <n v="19"/>
    <m/>
    <s v=""/>
    <s v="10-Combined Bldgn-N2 plant, Demi water"/>
    <s v=""/>
    <s v=""/>
    <s v=""/>
    <m/>
    <s v=""/>
    <s v=""/>
    <m/>
    <s v="TS-F-04:17/_x000a_O1010115:19A"/>
    <s v="TS-F-04:18/_x000a_O1010115:19B"/>
  </r>
  <r>
    <s v="01"/>
    <m/>
    <x v="0"/>
    <s v="17-M -031    -B"/>
    <s v="17XSM031B"/>
    <s v="10"/>
    <s v="Mixed Bed Filter Feed Pump 17-P-031B"/>
    <s v="P031B НАСОС КОНДЕНСАТА"/>
    <s v="Motor Running status"/>
    <s v="4124-GG-VD-BD17217P031102"/>
    <x v="15"/>
    <x v="8"/>
    <m/>
    <s v="17-I-DD-N-019BL02"/>
    <s v="24 Pair"/>
    <s v="Pr.10"/>
    <x v="3"/>
    <s v="TS-F-04"/>
    <n v="19"/>
    <n v="20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0"/>
    <x v="2"/>
    <n v="32"/>
    <s v="DCS AMMONIA-UTILITIES"/>
    <m/>
    <m/>
    <m/>
    <s v="O1010115"/>
    <n v="20"/>
    <m/>
    <s v=""/>
    <s v="10-Combined Bldgn-N2 plant, Demi water"/>
    <s v=""/>
    <s v=""/>
    <s v=""/>
    <m/>
    <s v=""/>
    <s v=""/>
    <m/>
    <s v="TS-F-04:19/_x000a_O1010115:20A"/>
    <s v="TS-F-04:20/_x000a_O1010115:20B"/>
  </r>
  <r>
    <s v="01"/>
    <m/>
    <x v="0"/>
    <s v="17-M -031    -B"/>
    <s v="17XSAM031B"/>
    <s v="10"/>
    <s v="Mixed Bed Filter Feed Pump 17-P-031B"/>
    <s v="17-P-031B ДОСТУПНО"/>
    <s v="Motor Available status"/>
    <s v="4124-GG-VD-BD17217P031102"/>
    <x v="15"/>
    <x v="8"/>
    <m/>
    <s v="17-I-DD-N-019BL02"/>
    <s v="24 Pair"/>
    <s v="Pr.11"/>
    <x v="3"/>
    <s v="TS-F-04"/>
    <n v="21"/>
    <n v="2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1"/>
    <x v="2"/>
    <n v="32"/>
    <s v="DCS AMMONIA-UTILITIES"/>
    <m/>
    <m/>
    <m/>
    <s v="O1010115"/>
    <n v="21"/>
    <m/>
    <s v=""/>
    <s v="10-Combined Bldgn-N2 plant, Demi water"/>
    <s v=""/>
    <s v=""/>
    <s v=""/>
    <m/>
    <s v=""/>
    <s v=""/>
    <m/>
    <s v="TS-F-04:21/_x000a_O1010115:21A"/>
    <s v="TS-F-04:22/_x000a_O1010115:21B"/>
  </r>
  <r>
    <s v="01"/>
    <m/>
    <x v="0"/>
    <s v="17-M -031    -B"/>
    <s v="17XSRM031B"/>
    <s v="10"/>
    <s v="Mixed Bed Filter Feed Pump 17-P-031B"/>
    <s v="17-P-031B МЕСТ/ДИСТАНЦ"/>
    <s v="Motor Remote status"/>
    <s v="4124-GG-VD-BD17217P031102"/>
    <x v="15"/>
    <x v="8"/>
    <m/>
    <s v="17-I-DD-N-019BL02"/>
    <s v="24 Pair"/>
    <s v="Pr.12"/>
    <x v="3"/>
    <s v="TS-F-04"/>
    <n v="23"/>
    <n v="2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2"/>
    <x v="2"/>
    <n v="32"/>
    <s v="DCS AMMONIA-UTILITIES"/>
    <m/>
    <m/>
    <m/>
    <s v="O1010115"/>
    <n v="22"/>
    <m/>
    <s v=""/>
    <s v="10-Combined Bldgn-N2 plant, Demi water"/>
    <s v=""/>
    <s v=""/>
    <s v=""/>
    <m/>
    <s v=""/>
    <s v=""/>
    <m/>
    <s v="TS-F-04:23/_x000a_O1010115:22A"/>
    <s v="TS-F-04:24/_x000a_O1010115:22B"/>
  </r>
  <r>
    <s v="01"/>
    <m/>
    <x v="0"/>
    <s v="17-M -031    -C"/>
    <s v="17XSM031C"/>
    <s v="10"/>
    <s v="Mixed Bed Filter Feed Pump 17-P-031C"/>
    <s v="P031C НАСОС КОНДЕНСАТА"/>
    <s v="Motor Running status"/>
    <s v="4124-XZ-DM-21703003"/>
    <x v="15"/>
    <x v="8"/>
    <m/>
    <s v="17-I-DD-N-019BL02"/>
    <s v="24 Pair"/>
    <s v="Pr.13"/>
    <x v="3"/>
    <s v="TS-F-04"/>
    <n v="25"/>
    <n v="2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3"/>
    <x v="2"/>
    <n v="32"/>
    <s v="DCS AMMONIA-UTILITIES"/>
    <m/>
    <m/>
    <m/>
    <s v="O1010115"/>
    <n v="23"/>
    <m/>
    <s v=""/>
    <s v="10-Combined Bldgn-N2 plant, Demi water"/>
    <s v=""/>
    <s v=""/>
    <s v=""/>
    <m/>
    <s v=""/>
    <s v=""/>
    <m/>
    <s v="TS-F-04:25/_x000a_O1010115:23A"/>
    <s v="TS-F-04:26/_x000a_O1010115:23B"/>
  </r>
  <r>
    <s v="01"/>
    <m/>
    <x v="0"/>
    <s v="17-M -031    -C"/>
    <s v="17XSAM031C"/>
    <s v="10"/>
    <s v="Mixed Bed Filter Feed Pump 17-P-031C"/>
    <s v="17-P-031C ДОСТУПНО"/>
    <s v="Motor Available status"/>
    <s v="4124-XZ-DM-21703003"/>
    <x v="15"/>
    <x v="8"/>
    <m/>
    <s v="17-I-DD-N-019BL02"/>
    <s v="24 Pair"/>
    <s v="Pr.14"/>
    <x v="3"/>
    <s v="TS-F-04"/>
    <n v="27"/>
    <n v="2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4"/>
    <x v="2"/>
    <n v="32"/>
    <s v="DCS AMMONIA-UTILITIES"/>
    <m/>
    <m/>
    <m/>
    <s v="O1010115"/>
    <n v="24"/>
    <m/>
    <s v=""/>
    <s v="10-Combined Bldgn-N2 plant, Demi water"/>
    <s v=""/>
    <s v=""/>
    <s v=""/>
    <m/>
    <s v=""/>
    <s v=""/>
    <m/>
    <s v="TS-F-04:27/_x000a_O1010115:24A"/>
    <s v="TS-F-04:28/_x000a_O1010115:24B"/>
  </r>
  <r>
    <s v="01"/>
    <m/>
    <x v="0"/>
    <s v="17-M -031    -C"/>
    <s v="17XSRM031C"/>
    <s v="10"/>
    <s v="Mixed Bed Filter Feed Pump 17-P-031C"/>
    <s v="17-P-031C МЕСТ/ДИСТАНЦ"/>
    <s v="Motor Remote status"/>
    <s v="4124-XZ-DM-21703003"/>
    <x v="15"/>
    <x v="8"/>
    <m/>
    <s v="17-I-DD-N-019BL02"/>
    <s v="24 Pair"/>
    <s v="Pr.15"/>
    <x v="3"/>
    <s v="TS-F-04"/>
    <n v="29"/>
    <n v="30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5"/>
    <x v="2"/>
    <n v="32"/>
    <s v="DCS AMMONIA-UTILITIES"/>
    <m/>
    <m/>
    <m/>
    <s v="O1010115"/>
    <n v="25"/>
    <m/>
    <s v=""/>
    <s v="10-Combined Bldgn-N2 plant, Demi water"/>
    <s v=""/>
    <s v=""/>
    <s v=""/>
    <m/>
    <s v=""/>
    <s v=""/>
    <m/>
    <s v="TS-F-04:29/_x000a_O1010115:25A"/>
    <s v="TS-F-04:30/_x000a_O1010115:25B"/>
  </r>
  <r>
    <s v="01"/>
    <m/>
    <x v="0"/>
    <s v="17-H -111LP  "/>
    <s v="17XSH111LP"/>
    <s v="11"/>
    <s v="17-L-111-H-111 Electric heater"/>
    <s v="ЭЛЕКТРОНАГРЕВАТЕЛЬ"/>
    <s v="Motor Running status"/>
    <s v="4124-FB-VD-BD00317L11111309"/>
    <x v="15"/>
    <x v="8"/>
    <m/>
    <s v="17-I-DD-N-020BL02"/>
    <s v="24 Pair"/>
    <s v="Pr.01"/>
    <x v="3"/>
    <s v="TS-G-04"/>
    <n v="1"/>
    <n v="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6"/>
    <x v="2"/>
    <n v="32"/>
    <s v="DCS AMMONIA-UTILITIES"/>
    <m/>
    <m/>
    <m/>
    <s v="O1010115"/>
    <n v="26"/>
    <m/>
    <s v=""/>
    <s v="11-Auxiliary Boiler Area"/>
    <s v=""/>
    <s v=""/>
    <s v=""/>
    <m/>
    <s v=""/>
    <s v=""/>
    <m/>
    <s v="TS-G-04:1/_x000a_O1010115:26A"/>
    <s v="TS-G-04:2/_x000a_O1010115:26B"/>
  </r>
  <r>
    <s v="01"/>
    <m/>
    <x v="0"/>
    <s v="17-H -111LP  "/>
    <s v="17XSAH111LP"/>
    <s v="11"/>
    <s v="17-L-111-H-111 Electric heater"/>
    <s v="17-L-111-H-111 ДОСТУПНО"/>
    <s v=" Electric Heater available status "/>
    <s v="4124-FB-VD-BD00317L11111309"/>
    <x v="15"/>
    <x v="8"/>
    <m/>
    <s v="17-I-DD-N-020BL02"/>
    <s v="24 Pair"/>
    <s v="Pr.02"/>
    <x v="3"/>
    <s v="TS-G-04"/>
    <n v="3"/>
    <n v="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7"/>
    <x v="2"/>
    <n v="32"/>
    <s v="DCS AMMONIA-UTILITIES"/>
    <m/>
    <m/>
    <m/>
    <s v="O1010115"/>
    <n v="27"/>
    <m/>
    <s v=""/>
    <s v="11-Auxiliary Boiler Area"/>
    <s v=""/>
    <s v=""/>
    <s v=""/>
    <m/>
    <s v=""/>
    <s v=""/>
    <m/>
    <s v="TS-G-04:3/_x000a_O1010115:27A"/>
    <s v="TS-G-04:4/_x000a_O1010115:27B"/>
  </r>
  <r>
    <s v="01"/>
    <m/>
    <x v="0"/>
    <s v="17-H -111LP  "/>
    <s v="17XSRH111LP"/>
    <s v="11"/>
    <s v="17-L-111-H-111 Electric heater"/>
    <s v="17-L-111-H-111 МЕСТН/ДИСТАНЦ"/>
    <s v="Motor Remote status"/>
    <s v="4124-FB-VD-BD00317L11111309"/>
    <x v="15"/>
    <x v="8"/>
    <m/>
    <s v="17-I-DD-N-020BL02"/>
    <s v="24 Pair"/>
    <s v="Pr.03"/>
    <x v="3"/>
    <s v="TS-G-04"/>
    <n v="5"/>
    <n v="6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8"/>
    <x v="2"/>
    <n v="32"/>
    <s v="DCS AMMONIA-UTILITIES"/>
    <m/>
    <m/>
    <m/>
    <s v="O1010115"/>
    <n v="28"/>
    <m/>
    <s v=""/>
    <s v="11-Auxiliary Boiler Area"/>
    <s v=""/>
    <s v=""/>
    <s v=""/>
    <m/>
    <s v=""/>
    <s v=""/>
    <m/>
    <s v="TS-G-04:5/_x000a_O1010115:28A"/>
    <s v="TS-G-04:6/_x000a_O1010115:28B"/>
  </r>
  <r>
    <s v="02.1"/>
    <s v="28.06.2024 замена типовой схемы"/>
    <x v="0"/>
    <s v="17-M -101    -BLK"/>
    <s v="17XSM101BLK"/>
    <s v="11"/>
    <s v="FAN MOTOR 17-L-111-KM-101-B"/>
    <s v="ВЕНТИЛЯТОР КОТЛА 17-L-111"/>
    <s v="Motor Running status"/>
    <s v="4124-FB-VD-BD00317L11111310"/>
    <x v="16"/>
    <x v="9"/>
    <m/>
    <s v="17-I-DD-N-020BL02"/>
    <s v="24 Pair"/>
    <s v="Pr.04"/>
    <x v="3"/>
    <s v="TS-G-04"/>
    <n v="7"/>
    <n v="8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29"/>
    <x v="2"/>
    <n v="32"/>
    <s v="DCS AMMONIA-UTILITIES"/>
    <m/>
    <m/>
    <m/>
    <s v="O1010115"/>
    <n v="29"/>
    <m/>
    <s v=""/>
    <s v="11-Auxiliary Boiler Area"/>
    <s v=""/>
    <s v=""/>
    <s v=""/>
    <m/>
    <s v=""/>
    <s v=""/>
    <m/>
    <s v="TS-G-04:7/_x000a_O1010115:29A"/>
    <s v="TS-G-04:8/_x000a_O1010115:29B"/>
  </r>
  <r>
    <s v="02.1"/>
    <s v="28.06.2024 замена типовой схемы"/>
    <x v="0"/>
    <s v="17-M -101    -BLK"/>
    <s v="17XSAM101BLK"/>
    <s v="11"/>
    <s v="FAN MOTOR 17-L-111-KM-101-B"/>
    <s v="17-L-111-KM-101-B ДОСТУПНО"/>
    <s v="Motor Available status"/>
    <s v="4124-FB-VD-BD00317L11111310"/>
    <x v="16"/>
    <x v="9"/>
    <m/>
    <s v="17-I-DD-N-020BL02"/>
    <s v="24 Pair"/>
    <s v="Pr.05"/>
    <x v="3"/>
    <s v="TS-G-04"/>
    <n v="9"/>
    <n v="10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30"/>
    <x v="2"/>
    <n v="32"/>
    <s v="DCS AMMONIA-UTILITIES"/>
    <m/>
    <m/>
    <m/>
    <s v="O1010115"/>
    <n v="30"/>
    <m/>
    <s v=""/>
    <s v="11-Auxiliary Boiler Area"/>
    <s v=""/>
    <s v=""/>
    <s v=""/>
    <m/>
    <s v=""/>
    <s v=""/>
    <m/>
    <s v="TS-G-04:9/_x000a_O1010115:30A"/>
    <s v="TS-G-04:10/_x000a_O1010115:30B"/>
  </r>
  <r>
    <s v="02.1"/>
    <s v="28.06.2024 замена типовой схемы"/>
    <x v="0"/>
    <s v="17-M -101    -BLK"/>
    <s v="17XSRM101BLK"/>
    <s v="11"/>
    <s v="FAN MOTOR 17-L-111-KM-101-B"/>
    <s v="17-L-111-KM-101-B МЕСТН/ДИСТАНЦ"/>
    <s v="Motor Remote status"/>
    <s v="4124-FB-VD-BD00317L11111310"/>
    <x v="16"/>
    <x v="9"/>
    <m/>
    <s v="17-I-DD-N-020BL02"/>
    <s v="24 Pair"/>
    <s v="Pr.06"/>
    <x v="3"/>
    <s v="TS-G-04"/>
    <n v="11"/>
    <n v="12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31"/>
    <x v="2"/>
    <n v="32"/>
    <s v="DCS AMMONIA-UTILITIES"/>
    <m/>
    <m/>
    <m/>
    <s v="O1010115"/>
    <n v="31"/>
    <m/>
    <s v=""/>
    <s v="11-Auxiliary Boiler Area"/>
    <s v=""/>
    <s v=""/>
    <s v=""/>
    <m/>
    <s v=""/>
    <s v=""/>
    <m/>
    <s v="TS-G-04:11/_x000a_O1010115:31A"/>
    <s v="TS-G-04:12/_x000a_O1010115:31B"/>
  </r>
  <r>
    <s v="01"/>
    <m/>
    <x v="0"/>
    <s v="17-H -111L  -001"/>
    <s v="17XSH111L001"/>
    <s v="11"/>
    <s v="LO Heater 17-STP-111A-H-001"/>
    <s v="ПАРОВАЯ ТУРБИНА НАСОСА"/>
    <s v="Heater Running Status"/>
    <s v="4124-GG-VD-BD17117P111037_SH.3"/>
    <x v="15"/>
    <x v="8"/>
    <m/>
    <s v="17-I-DD-N-020BL02"/>
    <s v="24 Pair"/>
    <s v="Pr.07"/>
    <x v="3"/>
    <s v="TS-G-04"/>
    <n v="13"/>
    <n v="14"/>
    <s v=""/>
    <s v="48"/>
    <s v="ASK 3MLD, ASK 3MB"/>
    <s v=""/>
    <x v="4"/>
    <x v="22"/>
    <x v="1"/>
    <s v="17-SC-DCS-001/O1010115/ 17-MC-DCS-005"/>
    <s v="DB37-*m"/>
    <x v="0"/>
    <x v="0"/>
    <n v="0"/>
    <s v="BP012"/>
    <x v="22"/>
    <n v="16"/>
    <n v="32"/>
    <x v="2"/>
    <n v="32"/>
    <s v="DCS AMMONIA-UTILITIES"/>
    <m/>
    <m/>
    <m/>
    <s v="O1010115"/>
    <n v="32"/>
    <m/>
    <s v=""/>
    <s v="11-Auxiliary Boiler Area"/>
    <s v=""/>
    <s v=""/>
    <s v=""/>
    <m/>
    <s v=""/>
    <s v=""/>
    <m/>
    <s v="TS-G-04:13/_x000a_O1010115:32A"/>
    <s v="TS-G-04:14/_x000a_O1010115:32B"/>
  </r>
  <r>
    <s v="01"/>
    <m/>
    <x v="0"/>
    <s v="17-M -113531 -A"/>
    <s v="17MZSH113531A"/>
    <s v="11"/>
    <s v="STACK DAMPER 17-L111-X-101"/>
    <s v="17-L111-X-101 ОТКРЫТО"/>
    <s v="MOV Open"/>
    <s v="4124-FB-VD-BD00317L11111303"/>
    <x v="17"/>
    <x v="10"/>
    <m/>
    <s v="17-C-DB-N-001FL11-L111"/>
    <s v="24 Pair"/>
    <s v="Pr.01"/>
    <x v="4"/>
    <s v="TS-F-01"/>
    <n v="1"/>
    <n v="2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"/>
    <x v="2"/>
    <n v="32"/>
    <s v="DCS AMMONIA-UTILITIES"/>
    <m/>
    <m/>
    <m/>
    <s v="O1010200"/>
    <n v="1"/>
    <m/>
    <s v=""/>
    <s v="11-Auxiliary Boiler Area"/>
    <s v=""/>
    <s v=""/>
    <s v=""/>
    <m/>
    <s v=""/>
    <s v=""/>
    <m/>
    <s v="TS-F-01:1/_x000a_O1010200:1A"/>
    <s v="TS-F-01:2/_x000a_O1010200:1B"/>
  </r>
  <r>
    <s v="01"/>
    <m/>
    <x v="0"/>
    <s v="17-M -113531 -B"/>
    <s v="17MZSH113531B"/>
    <s v="11"/>
    <s v="STACK DAMPER 17-L111-X-101"/>
    <s v="17-L111-X-101 ОТКРЫТО"/>
    <s v="MOV Open"/>
    <s v="4124-FB-VD-BD00317L11111303"/>
    <x v="17"/>
    <x v="10"/>
    <m/>
    <s v="17-C-DB-N-001FL11-L111"/>
    <s v="24 Pair"/>
    <s v="Pr.02"/>
    <x v="4"/>
    <s v="TS-F-01"/>
    <n v="3"/>
    <n v="4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2"/>
    <x v="2"/>
    <n v="32"/>
    <s v="DCS AMMONIA-UTILITIES"/>
    <m/>
    <m/>
    <m/>
    <s v="O1010200"/>
    <n v="2"/>
    <m/>
    <s v=""/>
    <s v="11-Auxiliary Boiler Area"/>
    <s v=""/>
    <s v=""/>
    <s v=""/>
    <m/>
    <s v=""/>
    <s v=""/>
    <m/>
    <s v="TS-F-01:3/_x000a_O1010200:2A"/>
    <s v="TS-F-01:4/_x000a_O1010200:2B"/>
  </r>
  <r>
    <s v="01"/>
    <m/>
    <x v="0"/>
    <s v="17-M -113531 -A"/>
    <s v="17MZSL113531A"/>
    <s v="11"/>
    <s v="STACK DAMPER 17-L111-X-101"/>
    <s v="17-L111-X-101 ЗАКРЫТО"/>
    <s v="MOV Closed"/>
    <s v="4124-FB-VD-BD00317L11111303"/>
    <x v="17"/>
    <x v="10"/>
    <m/>
    <s v="17-C-DB-N-001FL11-L111"/>
    <s v="24 Pair"/>
    <s v="Pr.03"/>
    <x v="4"/>
    <s v="TS-F-01"/>
    <n v="5"/>
    <n v="6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3"/>
    <x v="2"/>
    <n v="32"/>
    <s v="DCS AMMONIA-UTILITIES"/>
    <m/>
    <m/>
    <m/>
    <s v="O1010200"/>
    <n v="3"/>
    <m/>
    <s v=""/>
    <s v="11-Auxiliary Boiler Area"/>
    <s v=""/>
    <s v=""/>
    <s v=""/>
    <m/>
    <s v=""/>
    <s v=""/>
    <m/>
    <s v="TS-F-01:5/_x000a_O1010200:3A"/>
    <s v="TS-F-01:6/_x000a_O1010200:3B"/>
  </r>
  <r>
    <s v="01"/>
    <m/>
    <x v="0"/>
    <s v="17-M -113531 -B"/>
    <s v="17MZSL113531B"/>
    <s v="11"/>
    <s v="STACK DAMPER 17-L111-X-101"/>
    <s v="17-L111-X-101 ЗАКРЫТО"/>
    <s v="MOV Closed"/>
    <s v="4124-FB-VD-BD00317L11111303"/>
    <x v="17"/>
    <x v="10"/>
    <m/>
    <s v="17-C-DB-N-001FL11-L111"/>
    <s v="24 Pair"/>
    <s v="Pr.04"/>
    <x v="4"/>
    <s v="TS-F-01"/>
    <n v="7"/>
    <n v="8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4"/>
    <x v="2"/>
    <n v="32"/>
    <s v="DCS AMMONIA-UTILITIES"/>
    <m/>
    <m/>
    <m/>
    <s v="O1010200"/>
    <n v="4"/>
    <m/>
    <s v=""/>
    <s v="11-Auxiliary Boiler Area"/>
    <s v=""/>
    <s v=""/>
    <s v=""/>
    <m/>
    <s v=""/>
    <s v=""/>
    <m/>
    <s v="TS-F-01:7/_x000a_O1010200:4A"/>
    <s v="TS-F-01:8/_x000a_O1010200:4B"/>
  </r>
  <r>
    <s v="01"/>
    <m/>
    <x v="0"/>
    <s v="17-M -07034"/>
    <s v="17MXSA07034"/>
    <s v="07"/>
    <s v="CWS to Pump Basin"/>
    <s v="17-MOV-07034 ДОСТУПНО"/>
    <s v="MOV Available"/>
    <s v="4124-XZ-DM-21707003"/>
    <x v="17"/>
    <x v="10"/>
    <m/>
    <s v="17-C-DD-N-001FL07"/>
    <s v="24 Pair"/>
    <s v="Pr.01"/>
    <x v="4"/>
    <s v="TS-F-02"/>
    <n v="1"/>
    <n v="2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5"/>
    <x v="2"/>
    <n v="32"/>
    <s v="DCS AMMONIA-UTILITIES"/>
    <m/>
    <m/>
    <m/>
    <s v="O1010200"/>
    <n v="5"/>
    <m/>
    <s v=""/>
    <s v="07-Cooling Tower Area"/>
    <s v=""/>
    <s v=""/>
    <s v=""/>
    <m/>
    <s v=""/>
    <s v=""/>
    <m/>
    <s v="TS-F-02:1/_x000a_O1010200:5A"/>
    <s v="TS-F-02:2/_x000a_O1010200:5B"/>
  </r>
  <r>
    <s v="01"/>
    <m/>
    <x v="0"/>
    <s v="17-M -07034"/>
    <s v="17MXSR07034"/>
    <s v="07"/>
    <s v="CWS to Pump Basin"/>
    <s v="17-MOV-07034 МЕСТ/ДИСТАНЦ"/>
    <s v="MOV Remote"/>
    <s v="4124-XZ-DM-21707003"/>
    <x v="17"/>
    <x v="10"/>
    <m/>
    <s v="17-C-DD-N-001FL07"/>
    <s v="24 Pair"/>
    <s v="Pr.02"/>
    <x v="4"/>
    <s v="TS-F-02"/>
    <n v="3"/>
    <n v="4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6"/>
    <x v="2"/>
    <n v="32"/>
    <s v="DCS AMMONIA-UTILITIES"/>
    <m/>
    <m/>
    <m/>
    <s v="O1010200"/>
    <n v="6"/>
    <m/>
    <s v=""/>
    <s v="07-Cooling Tower Area"/>
    <s v=""/>
    <s v=""/>
    <s v=""/>
    <m/>
    <s v=""/>
    <s v=""/>
    <m/>
    <s v="TS-F-02:3/_x000a_O1010200:6A"/>
    <s v="TS-F-02:4/_x000a_O1010200:6B"/>
  </r>
  <r>
    <s v="01"/>
    <m/>
    <x v="0"/>
    <s v="17-M -07034"/>
    <s v="17MZSH07034"/>
    <s v="07"/>
    <s v="CWS to Pump Basin"/>
    <s v="17-MOV-07034 ОТКРЫТО"/>
    <s v="MOV Open"/>
    <s v="4124-XZ-DM-21707003"/>
    <x v="17"/>
    <x v="10"/>
    <m/>
    <s v="17-C-DD-N-001FL07"/>
    <s v="24 Pair"/>
    <s v="Pr.03"/>
    <x v="4"/>
    <s v="TS-F-02"/>
    <n v="5"/>
    <n v="6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7"/>
    <x v="2"/>
    <n v="32"/>
    <s v="DCS AMMONIA-UTILITIES"/>
    <m/>
    <m/>
    <m/>
    <s v="O1010200"/>
    <n v="7"/>
    <m/>
    <s v=""/>
    <s v="07-Cooling Tower Area"/>
    <s v=""/>
    <s v=""/>
    <s v=""/>
    <m/>
    <s v=""/>
    <s v=""/>
    <m/>
    <s v="TS-F-02:5/_x000a_O1010200:7A"/>
    <s v="TS-F-02:6/_x000a_O1010200:7B"/>
  </r>
  <r>
    <s v="01"/>
    <m/>
    <x v="0"/>
    <s v="17-M -07034"/>
    <s v="17MZSL07034"/>
    <s v="07"/>
    <s v="CWS to Pump Basin"/>
    <s v="17-MOV-07034 ЗАКРЫТО"/>
    <s v="MOV Closed"/>
    <s v="4124-XZ-DM-21707003"/>
    <x v="17"/>
    <x v="10"/>
    <m/>
    <s v="17-C-DD-N-001FL07"/>
    <s v="24 Pair"/>
    <s v="Pr.04"/>
    <x v="4"/>
    <s v="TS-F-02"/>
    <n v="7"/>
    <n v="8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8"/>
    <x v="2"/>
    <n v="32"/>
    <s v="DCS AMMONIA-UTILITIES"/>
    <m/>
    <m/>
    <m/>
    <s v="O1010200"/>
    <n v="8"/>
    <m/>
    <s v=""/>
    <s v="07-Cooling Tower Area"/>
    <s v=""/>
    <s v=""/>
    <s v=""/>
    <m/>
    <s v=""/>
    <s v=""/>
    <m/>
    <s v="TS-F-02:7/_x000a_O1010200:8A"/>
    <s v="TS-F-02:8/_x000a_O1010200:8B"/>
  </r>
  <r>
    <s v="01"/>
    <m/>
    <x v="0"/>
    <s v="17-M -07035"/>
    <s v="17MXSA07035"/>
    <s v="07"/>
    <s v="17-P-071A Discharge line"/>
    <s v="17-MOV-07035 ДОСТУПНО"/>
    <s v="MOV Available"/>
    <s v="4124-XZ-DM-21707003"/>
    <x v="17"/>
    <x v="10"/>
    <m/>
    <s v="17-C-DD-N-001FL07"/>
    <s v="24 Pair"/>
    <s v="Pr.05"/>
    <x v="4"/>
    <s v="TS-F-02"/>
    <n v="9"/>
    <n v="10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9"/>
    <x v="2"/>
    <n v="32"/>
    <s v="DCS AMMONIA-UTILITIES"/>
    <m/>
    <m/>
    <m/>
    <s v="O1010200"/>
    <n v="9"/>
    <m/>
    <s v=""/>
    <s v="07-Cooling Tower Area"/>
    <s v=""/>
    <s v=""/>
    <s v=""/>
    <m/>
    <s v=""/>
    <s v=""/>
    <m/>
    <s v="TS-F-02:9/_x000a_O1010200:9A"/>
    <s v="TS-F-02:10/_x000a_O1010200:9B"/>
  </r>
  <r>
    <s v="01"/>
    <m/>
    <x v="0"/>
    <s v="17-M -07035"/>
    <s v="17MXSR07035"/>
    <s v="07"/>
    <s v="17-P-071A Discharge line"/>
    <s v="17-MOV-07035 МЕСТ/ДИСТАНЦ"/>
    <s v="MOV Remote"/>
    <s v="4124-XZ-DM-21707003"/>
    <x v="17"/>
    <x v="10"/>
    <m/>
    <s v="17-C-DD-N-001FL07"/>
    <s v="24 Pair"/>
    <s v="Pr.06"/>
    <x v="4"/>
    <s v="TS-F-02"/>
    <n v="11"/>
    <n v="12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0"/>
    <x v="2"/>
    <n v="32"/>
    <s v="DCS AMMONIA-UTILITIES"/>
    <m/>
    <m/>
    <m/>
    <s v="O1010200"/>
    <n v="10"/>
    <m/>
    <s v=""/>
    <s v="07-Cooling Tower Area"/>
    <s v=""/>
    <s v=""/>
    <s v=""/>
    <m/>
    <s v=""/>
    <s v=""/>
    <m/>
    <s v="TS-F-02:11/_x000a_O1010200:10A"/>
    <s v="TS-F-02:12/_x000a_O1010200:10B"/>
  </r>
  <r>
    <s v="01"/>
    <m/>
    <x v="0"/>
    <s v="17-M -07035"/>
    <s v="17MZSH07035"/>
    <s v="07"/>
    <s v="17-P-071A Discharge line"/>
    <s v="17-MOV-07035 ОТКРЫТО"/>
    <s v="MOV Open"/>
    <s v="4124-XZ-DM-21707003"/>
    <x v="17"/>
    <x v="10"/>
    <m/>
    <s v="17-C-DD-N-001FL07"/>
    <s v="24 Pair"/>
    <s v="Pr.07"/>
    <x v="4"/>
    <s v="TS-F-02"/>
    <n v="13"/>
    <n v="14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1"/>
    <x v="2"/>
    <n v="32"/>
    <s v="DCS AMMONIA-UTILITIES"/>
    <m/>
    <m/>
    <m/>
    <s v="O1010200"/>
    <n v="11"/>
    <m/>
    <s v=""/>
    <s v="07-Cooling Tower Area"/>
    <s v=""/>
    <s v=""/>
    <s v=""/>
    <m/>
    <s v=""/>
    <s v=""/>
    <m/>
    <s v="TS-F-02:13/_x000a_O1010200:11A"/>
    <s v="TS-F-02:14/_x000a_O1010200:11B"/>
  </r>
  <r>
    <s v="01"/>
    <m/>
    <x v="0"/>
    <s v="17-M -07035"/>
    <s v="17MZSL07035"/>
    <s v="07"/>
    <s v="17-P-071A Discharge line"/>
    <s v="17-MOV-07035 ЗАКРЫТО"/>
    <s v="MOV Closed"/>
    <s v="4124-XZ-DM-21707003"/>
    <x v="17"/>
    <x v="10"/>
    <m/>
    <s v="17-C-DD-N-001FL07"/>
    <s v="24 Pair"/>
    <s v="Pr.08"/>
    <x v="4"/>
    <s v="TS-F-02"/>
    <n v="15"/>
    <n v="16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2"/>
    <x v="2"/>
    <n v="32"/>
    <s v="DCS AMMONIA-UTILITIES"/>
    <m/>
    <m/>
    <m/>
    <s v="O1010200"/>
    <n v="12"/>
    <m/>
    <s v=""/>
    <s v="07-Cooling Tower Area"/>
    <s v=""/>
    <s v=""/>
    <s v=""/>
    <m/>
    <s v=""/>
    <s v=""/>
    <m/>
    <s v="TS-F-02:15/_x000a_O1010200:12A"/>
    <s v="TS-F-02:16/_x000a_O1010200:12B"/>
  </r>
  <r>
    <s v="01"/>
    <m/>
    <x v="0"/>
    <s v="17-M -07036"/>
    <s v="17MXSA07036"/>
    <s v="07"/>
    <s v="17-P-071B Discharge line"/>
    <s v="17-MOV-07036 ДОСТУПНО"/>
    <s v="MOV Available"/>
    <s v="4124-XZ-DM-21707003"/>
    <x v="17"/>
    <x v="10"/>
    <m/>
    <s v="17-C-DD-N-001FL07"/>
    <s v="24 Pair"/>
    <s v="Pr.09"/>
    <x v="4"/>
    <s v="TS-F-02"/>
    <n v="17"/>
    <n v="18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3"/>
    <x v="2"/>
    <n v="32"/>
    <s v="DCS AMMONIA-UTILITIES"/>
    <m/>
    <m/>
    <m/>
    <s v="O1010200"/>
    <n v="13"/>
    <m/>
    <s v=""/>
    <s v="07-Cooling Tower Area"/>
    <s v=""/>
    <s v=""/>
    <s v=""/>
    <m/>
    <s v=""/>
    <s v=""/>
    <m/>
    <s v="TS-F-02:17/_x000a_O1010200:13A"/>
    <s v="TS-F-02:18/_x000a_O1010200:13B"/>
  </r>
  <r>
    <s v="01"/>
    <m/>
    <x v="0"/>
    <s v="17-M -07036"/>
    <s v="17MXSR07036"/>
    <s v="07"/>
    <s v="17-P-071B Discharge line"/>
    <s v="17-MOV-07036 МЕСТ/ДИСТАНЦ"/>
    <s v="MOV Remote"/>
    <s v="4124-XZ-DM-21707003"/>
    <x v="17"/>
    <x v="10"/>
    <m/>
    <s v="17-C-DD-N-001FL07"/>
    <s v="24 Pair"/>
    <s v="Pr.10"/>
    <x v="4"/>
    <s v="TS-F-02"/>
    <n v="19"/>
    <n v="20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4"/>
    <x v="2"/>
    <n v="32"/>
    <s v="DCS AMMONIA-UTILITIES"/>
    <m/>
    <m/>
    <m/>
    <s v="O1010200"/>
    <n v="14"/>
    <m/>
    <s v=""/>
    <s v="07-Cooling Tower Area"/>
    <s v=""/>
    <s v=""/>
    <s v=""/>
    <m/>
    <s v=""/>
    <s v=""/>
    <m/>
    <s v="TS-F-02:19/_x000a_O1010200:14A"/>
    <s v="TS-F-02:20/_x000a_O1010200:14B"/>
  </r>
  <r>
    <s v="01"/>
    <m/>
    <x v="0"/>
    <s v="17-M -07036"/>
    <s v="17MZSH07036"/>
    <s v="07"/>
    <s v="17-P-071B Discharge line"/>
    <s v="17-MOV-07036 ОТКРЫТО"/>
    <s v="MOV Open"/>
    <s v="4124-XZ-DM-21707003"/>
    <x v="17"/>
    <x v="10"/>
    <m/>
    <s v="17-C-DD-N-001FL07"/>
    <s v="24 Pair"/>
    <s v="Pr.11"/>
    <x v="4"/>
    <s v="TS-F-02"/>
    <n v="21"/>
    <n v="22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5"/>
    <x v="2"/>
    <n v="32"/>
    <s v="DCS AMMONIA-UTILITIES"/>
    <m/>
    <m/>
    <m/>
    <s v="O1010200"/>
    <n v="15"/>
    <m/>
    <s v=""/>
    <s v="07-Cooling Tower Area"/>
    <s v=""/>
    <s v=""/>
    <s v=""/>
    <m/>
    <s v=""/>
    <s v=""/>
    <m/>
    <s v="TS-F-02:21/_x000a_O1010200:15A"/>
    <s v="TS-F-02:22/_x000a_O1010200:15B"/>
  </r>
  <r>
    <s v="01"/>
    <m/>
    <x v="0"/>
    <s v="17-M -07036"/>
    <s v="17MZSL07036"/>
    <s v="07"/>
    <s v="17-P-071B Discharge line"/>
    <s v="17-MOV-07036 ЗАКРЫТО"/>
    <s v="MOV Closed"/>
    <s v="4124-XZ-DM-21707003"/>
    <x v="17"/>
    <x v="10"/>
    <m/>
    <s v="17-C-DD-N-001FL07"/>
    <s v="24 Pair"/>
    <s v="Pr.12"/>
    <x v="4"/>
    <s v="TS-F-02"/>
    <n v="23"/>
    <n v="24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6"/>
    <x v="2"/>
    <n v="32"/>
    <s v="DCS AMMONIA-UTILITIES"/>
    <m/>
    <m/>
    <m/>
    <s v="O1010200"/>
    <n v="16"/>
    <m/>
    <s v=""/>
    <s v="07-Cooling Tower Area"/>
    <s v=""/>
    <s v=""/>
    <s v=""/>
    <m/>
    <s v=""/>
    <s v=""/>
    <m/>
    <s v="TS-F-02:23/_x000a_O1010200:16A"/>
    <s v="TS-F-02:24/_x000a_O1010200:16B"/>
  </r>
  <r>
    <s v="01"/>
    <m/>
    <x v="0"/>
    <s v="17-M -07037"/>
    <s v="17MXSA07037"/>
    <s v="07"/>
    <s v="17-P-071C Discharge line"/>
    <s v="17-MOV-07037 ДОСТУПНО"/>
    <s v="MOV Available"/>
    <s v="4124-XZ-DM-21707003"/>
    <x v="17"/>
    <x v="10"/>
    <m/>
    <s v="17-C-DD-N-001FL07"/>
    <s v="24 Pair"/>
    <s v="Pr.13"/>
    <x v="4"/>
    <s v="TS-F-02"/>
    <n v="25"/>
    <n v="26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7"/>
    <x v="2"/>
    <n v="32"/>
    <s v="DCS AMMONIA-UTILITIES"/>
    <m/>
    <m/>
    <m/>
    <s v="O1010200"/>
    <n v="17"/>
    <m/>
    <s v=""/>
    <s v="07-Cooling Tower Area"/>
    <s v=""/>
    <s v=""/>
    <s v=""/>
    <m/>
    <s v=""/>
    <s v=""/>
    <m/>
    <s v="TS-F-02:25/_x000a_O1010200:17A"/>
    <s v="TS-F-02:26/_x000a_O1010200:17B"/>
  </r>
  <r>
    <s v="01"/>
    <m/>
    <x v="0"/>
    <s v="17-M -07037"/>
    <s v="17MXSR07037"/>
    <s v="07"/>
    <s v="17-P-071C Discharge line"/>
    <s v="17-MOV-07037 МЕСТ/ДИСТАНЦ"/>
    <s v="MOV Remote"/>
    <s v="4124-XZ-DM-21707003"/>
    <x v="17"/>
    <x v="10"/>
    <m/>
    <s v="17-C-DD-N-001FL07"/>
    <s v="24 Pair"/>
    <s v="Pr.14"/>
    <x v="4"/>
    <s v="TS-F-02"/>
    <n v="27"/>
    <n v="28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8"/>
    <x v="2"/>
    <n v="32"/>
    <s v="DCS AMMONIA-UTILITIES"/>
    <m/>
    <m/>
    <m/>
    <s v="O1010200"/>
    <n v="18"/>
    <m/>
    <s v=""/>
    <s v="07-Cooling Tower Area"/>
    <s v=""/>
    <s v=""/>
    <s v=""/>
    <m/>
    <s v=""/>
    <s v=""/>
    <m/>
    <s v="TS-F-02:27/_x000a_O1010200:18A"/>
    <s v="TS-F-02:28/_x000a_O1010200:18B"/>
  </r>
  <r>
    <s v="01"/>
    <m/>
    <x v="0"/>
    <s v="17-M -07037"/>
    <s v="17MZSH07037"/>
    <s v="07"/>
    <s v="17-P-071C Discharge line"/>
    <s v="17-MOV-07037 ОТКРЫТО"/>
    <s v="MOV Open"/>
    <s v="4124-XZ-DM-21707003"/>
    <x v="17"/>
    <x v="10"/>
    <m/>
    <s v="17-C-DD-N-001FL07"/>
    <s v="24 Pair"/>
    <s v="Pr.15"/>
    <x v="4"/>
    <s v="TS-F-02"/>
    <n v="29"/>
    <n v="30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19"/>
    <x v="2"/>
    <n v="32"/>
    <s v="DCS AMMONIA-UTILITIES"/>
    <m/>
    <m/>
    <m/>
    <s v="O1010200"/>
    <n v="19"/>
    <m/>
    <s v=""/>
    <s v="07-Cooling Tower Area"/>
    <s v=""/>
    <s v=""/>
    <s v=""/>
    <m/>
    <s v=""/>
    <s v=""/>
    <m/>
    <s v="TS-F-02:29/_x000a_O1010200:19A"/>
    <s v="TS-F-02:30/_x000a_O1010200:19B"/>
  </r>
  <r>
    <s v="01"/>
    <m/>
    <x v="0"/>
    <s v="17-M -07037"/>
    <s v="17MZSL07037"/>
    <s v="07"/>
    <s v="17-P-071C Discharge line"/>
    <s v="17-MOV-07037 ЗАКРЫТО"/>
    <s v="MOV Closed"/>
    <s v="4124-XZ-DM-21707003"/>
    <x v="17"/>
    <x v="10"/>
    <m/>
    <s v="17-C-DD-N-001FL07"/>
    <s v="24 Pair"/>
    <s v="Pr.16"/>
    <x v="4"/>
    <s v="TS-F-02"/>
    <n v="31"/>
    <n v="32"/>
    <s v=""/>
    <s v="48"/>
    <s v="AVK 2,5 A, AVK 2,5 A"/>
    <s v=""/>
    <x v="4"/>
    <x v="23"/>
    <x v="2"/>
    <s v="17-SC-DCS-001/O1010200/ 17-MC-DCS-001"/>
    <s v="DB37-*m"/>
    <x v="0"/>
    <x v="0"/>
    <n v="0"/>
    <s v="BP021"/>
    <x v="23"/>
    <n v="1"/>
    <n v="20"/>
    <x v="2"/>
    <n v="32"/>
    <s v="DCS AMMONIA-UTILITIES"/>
    <m/>
    <m/>
    <m/>
    <s v="O1010200"/>
    <n v="20"/>
    <m/>
    <s v=""/>
    <s v="07-Cooling Tower Area"/>
    <s v=""/>
    <s v=""/>
    <s v=""/>
    <m/>
    <s v=""/>
    <s v=""/>
    <m/>
    <s v="TS-F-02:31/_x000a_O1010200:20A"/>
    <s v="TS-F-02:32/_x000a_O1010200:20B"/>
  </r>
  <r>
    <s v="01"/>
    <m/>
    <x v="0"/>
    <s v="17-F -113622"/>
    <s v="17FSL113622"/>
    <s v="11"/>
    <s v="From Strainer 17-L-111-S-140"/>
    <s v="ПРОБА КРЕМНЕЗЕМА"/>
    <s v="Low Flow Switch"/>
    <s v="4124-FB-VD-BD00317L11111388"/>
    <x v="17"/>
    <x v="10"/>
    <m/>
    <s v="17-C-DD-N-001-LP003-L111"/>
    <s v="12 Pair"/>
    <s v="Pr.04"/>
    <x v="4"/>
    <s v="TS-F-04"/>
    <n v="7"/>
    <n v="8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1"/>
    <x v="2"/>
    <n v="32"/>
    <s v="DCS AMMONIA-UTILITIES"/>
    <m/>
    <m/>
    <m/>
    <s v="O1010200"/>
    <n v="21"/>
    <m/>
    <s v=""/>
    <s v="11-Auxiliary Boiler Area"/>
    <s v=""/>
    <s v=""/>
    <s v=""/>
    <m/>
    <s v=""/>
    <s v=""/>
    <m/>
    <s v="TS-F-04:7/_x000a_O1010200:21A"/>
    <s v="TS-F-04:8/_x000a_O1010200:21B"/>
  </r>
  <r>
    <s v="01"/>
    <m/>
    <x v="0"/>
    <s v="17-F -113623"/>
    <s v="17FSL113623"/>
    <s v="11"/>
    <s v="From Strainer 17-L-111-S-141"/>
    <s v="ИЗ ФИЛЬТРА 17-L-111-S-141"/>
    <s v="Low Flow Switch"/>
    <s v="4124-FB-VD-BD00317L11111388"/>
    <x v="17"/>
    <x v="10"/>
    <m/>
    <s v="17-C-DD-N-001-LP003-L111"/>
    <s v="12 Pair"/>
    <s v="Pr.05"/>
    <x v="4"/>
    <s v="TS-F-04"/>
    <n v="9"/>
    <n v="10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2"/>
    <x v="2"/>
    <n v="32"/>
    <s v="DCS AMMONIA-UTILITIES"/>
    <m/>
    <m/>
    <m/>
    <s v="O1010200"/>
    <n v="22"/>
    <m/>
    <s v=""/>
    <s v="11-Auxiliary Boiler Area"/>
    <s v=""/>
    <s v=""/>
    <s v=""/>
    <m/>
    <s v=""/>
    <s v=""/>
    <m/>
    <s v="TS-F-04:9/_x000a_O1010200:22A"/>
    <s v="TS-F-04:10/_x000a_O1010200:22B"/>
  </r>
  <r>
    <s v="01"/>
    <m/>
    <x v="0"/>
    <s v="17-F -113624"/>
    <s v="17FSL113624"/>
    <s v="11"/>
    <s v="From Strainer 17-L-111-S-142"/>
    <s v="ИЗ ФИЛЬТРА 17-L-111-S-142"/>
    <s v="Low Flow Switch"/>
    <s v="4124-FB-VD-BD00317L11111388"/>
    <x v="17"/>
    <x v="10"/>
    <m/>
    <s v="17-C-DD-N-001-LP003-L111"/>
    <s v="12 Pair"/>
    <s v="Pr.06"/>
    <x v="4"/>
    <s v="TS-F-04"/>
    <n v="11"/>
    <n v="12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3"/>
    <x v="2"/>
    <n v="32"/>
    <s v="DCS AMMONIA-UTILITIES"/>
    <m/>
    <m/>
    <m/>
    <s v="O1010200"/>
    <n v="23"/>
    <m/>
    <s v=""/>
    <s v="11-Auxiliary Boiler Area"/>
    <s v=""/>
    <s v=""/>
    <s v=""/>
    <m/>
    <s v=""/>
    <s v=""/>
    <m/>
    <s v="TS-F-04:11/_x000a_O1010200:23A"/>
    <s v="TS-F-04:12/_x000a_O1010200:23B"/>
  </r>
  <r>
    <s v="01"/>
    <m/>
    <x v="0"/>
    <s v="17-X -113637"/>
    <s v="17XS113637"/>
    <s v="11"/>
    <s v="From Strainer 17-L-111-S-140"/>
    <n v="0"/>
    <s v="Status Contact"/>
    <s v="4124-FB-VD-BD00317L11111388"/>
    <x v="17"/>
    <x v="10"/>
    <m/>
    <s v="17-C-DD-N-001-LP003-L111"/>
    <s v="12 Pair"/>
    <s v="Pr.08"/>
    <x v="4"/>
    <s v="TS-F-04"/>
    <n v="15"/>
    <n v="16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4"/>
    <x v="2"/>
    <n v="32"/>
    <s v="DCS AMMONIA-UTILITIES"/>
    <m/>
    <m/>
    <m/>
    <s v="O1010200"/>
    <n v="24"/>
    <m/>
    <s v=""/>
    <s v="11-Auxiliary Boiler Area"/>
    <s v=""/>
    <s v=""/>
    <s v=""/>
    <m/>
    <s v=""/>
    <s v=""/>
    <m/>
    <s v="TS-F-04:15/_x000a_O1010200:24A"/>
    <s v="TS-F-04:16/_x000a_O1010200:24B"/>
  </r>
  <r>
    <s v="01"/>
    <m/>
    <x v="0"/>
    <s v="17-X -113638"/>
    <s v="17XS113638"/>
    <s v="11"/>
    <s v="From Strainer 17-L-111-S-141"/>
    <n v="0"/>
    <s v="Status Contact"/>
    <s v="4124-FB-VD-BD00317L11111388"/>
    <x v="17"/>
    <x v="10"/>
    <m/>
    <s v="17-C-DD-N-001-LP003-L111"/>
    <s v="12 Pair"/>
    <s v="Pr.09"/>
    <x v="4"/>
    <s v="TS-F-04"/>
    <n v="17"/>
    <n v="18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5"/>
    <x v="2"/>
    <n v="32"/>
    <s v="DCS AMMONIA-UTILITIES"/>
    <m/>
    <m/>
    <m/>
    <s v="O1010200"/>
    <n v="25"/>
    <m/>
    <s v=""/>
    <s v="11-Auxiliary Boiler Area"/>
    <s v=""/>
    <s v=""/>
    <s v=""/>
    <m/>
    <s v=""/>
    <s v=""/>
    <m/>
    <s v="TS-F-04:17/_x000a_O1010200:25A"/>
    <s v="TS-F-04:18/_x000a_O1010200:25B"/>
  </r>
  <r>
    <s v="01"/>
    <m/>
    <x v="0"/>
    <s v="17-X -113639"/>
    <s v="17XS113639"/>
    <s v="11"/>
    <s v="From Strainer 17-L-111-S-142"/>
    <n v="0"/>
    <s v="Status Contact"/>
    <s v="4124-FB-VD-BD00317L11111388"/>
    <x v="17"/>
    <x v="10"/>
    <m/>
    <s v="17-C-DD-N-001-LP003-L111"/>
    <s v="12 Pair"/>
    <s v="Pr.10"/>
    <x v="4"/>
    <s v="TS-F-04"/>
    <n v="19"/>
    <n v="20"/>
    <s v=""/>
    <s v="24"/>
    <s v="AVK 2,5 A, AVK 2,5 A"/>
    <s v=""/>
    <x v="4"/>
    <x v="23"/>
    <x v="2"/>
    <s v="17-SC-DCS-001/O1010200/ 17-MC-DCS-001"/>
    <s v="DB37-*m"/>
    <x v="0"/>
    <x v="0"/>
    <n v="0"/>
    <s v="BP021"/>
    <x v="23"/>
    <n v="1"/>
    <n v="26"/>
    <x v="2"/>
    <n v="32"/>
    <s v="DCS AMMONIA-UTILITIES"/>
    <m/>
    <m/>
    <m/>
    <s v="O1010200"/>
    <n v="26"/>
    <m/>
    <s v=""/>
    <s v="11-Auxiliary Boiler Area"/>
    <s v=""/>
    <s v=""/>
    <s v=""/>
    <m/>
    <s v=""/>
    <s v=""/>
    <m/>
    <s v="TS-F-04:19/_x000a_O1010200:26A"/>
    <s v="TS-F-04:20/_x000a_O1010200:26B"/>
  </r>
  <r>
    <s v="01"/>
    <m/>
    <x v="0"/>
    <s v="17-MOV-0001"/>
    <s v="17MZSH0001"/>
    <s v="00"/>
    <s v="CO2 from Ammonia 2 to Urea"/>
    <s v="17-MOV-0001 ОТКРЫТО"/>
    <s v="MOV Open"/>
    <m/>
    <x v="17"/>
    <x v="10"/>
    <m/>
    <s v="17-C-DD-N-1-FL50"/>
    <s v="10 Pair"/>
    <s v="Pr.01"/>
    <x v="4"/>
    <s v="TS-H-03"/>
    <n v="1"/>
    <n v="2"/>
    <s v=""/>
    <s v="20"/>
    <s v="AVK 2,5 A, AVK 2,5 A"/>
    <s v=""/>
    <x v="4"/>
    <x v="23"/>
    <x v="2"/>
    <s v="17-SC-DCS-001/O1010200/ 17-MC-DCS-001"/>
    <s v="DB37-*m"/>
    <x v="0"/>
    <x v="0"/>
    <n v="0"/>
    <s v="BP021"/>
    <x v="23"/>
    <n v="1"/>
    <n v="27"/>
    <x v="2"/>
    <n v="32"/>
    <s v="DCS AMMONIA-UTILITIES"/>
    <m/>
    <m/>
    <m/>
    <s v="O1010200"/>
    <n v="27"/>
    <m/>
    <s v=""/>
    <s v="00-Inter-factory"/>
    <s v=""/>
    <s v=""/>
    <s v=""/>
    <m/>
    <s v=""/>
    <s v=""/>
    <m/>
    <s v="TS-H-03:1/_x000a_O1010200:27A"/>
    <s v="TS-H-03:2/_x000a_O1010200:27B"/>
  </r>
  <r>
    <s v="01"/>
    <m/>
    <x v="0"/>
    <s v="17-MOV-0001"/>
    <s v="17MZSL0001"/>
    <s v="00"/>
    <s v="CO2 from Ammonia 2 to Urea"/>
    <s v="17-MOV-0001 ЗАКРЫТО"/>
    <s v="MOV Closed"/>
    <m/>
    <x v="17"/>
    <x v="10"/>
    <m/>
    <s v="17-C-DD-N-1-FL50"/>
    <s v="10 Pair"/>
    <s v="Pr.02"/>
    <x v="4"/>
    <s v="TS-H-03"/>
    <n v="3"/>
    <n v="4"/>
    <s v=""/>
    <s v="20"/>
    <s v="AVK 2,5 A, AVK 2,5 A"/>
    <s v=""/>
    <x v="4"/>
    <x v="23"/>
    <x v="2"/>
    <s v="17-SC-DCS-001/O1010200/ 17-MC-DCS-001"/>
    <s v="DB37-*m"/>
    <x v="0"/>
    <x v="0"/>
    <n v="0"/>
    <s v="BP021"/>
    <x v="23"/>
    <n v="1"/>
    <n v="28"/>
    <x v="2"/>
    <n v="32"/>
    <s v="DCS AMMONIA-UTILITIES"/>
    <m/>
    <m/>
    <m/>
    <s v="O1010200"/>
    <n v="28"/>
    <m/>
    <s v=""/>
    <s v="00-Inter-factory"/>
    <s v=""/>
    <s v=""/>
    <s v=""/>
    <m/>
    <s v=""/>
    <s v=""/>
    <m/>
    <s v="TS-H-03:3/_x000a_O1010200:28A"/>
    <s v="TS-H-03:4/_x000a_O1010200:28B"/>
  </r>
  <r>
    <s v="01"/>
    <m/>
    <x v="0"/>
    <s v="17-MOV-0001"/>
    <s v="17MXSA0001"/>
    <s v="00"/>
    <s v="CO2 from Ammonia 2 to Urea"/>
    <s v="17-MOV-0001 ДОСТУПНО"/>
    <s v="MOV Available"/>
    <m/>
    <x v="17"/>
    <x v="10"/>
    <m/>
    <s v="17-C-DD-N-1-FL50"/>
    <s v="10 Pair"/>
    <s v="Pr.03"/>
    <x v="4"/>
    <s v="TS-H-03"/>
    <n v="5"/>
    <n v="6"/>
    <s v=""/>
    <s v="20"/>
    <s v="AVK 2,5 A, AVK 2,5 A"/>
    <s v=""/>
    <x v="4"/>
    <x v="23"/>
    <x v="2"/>
    <s v="17-SC-DCS-001/O1010200/ 17-MC-DCS-001"/>
    <s v="DB37-*m"/>
    <x v="0"/>
    <x v="0"/>
    <n v="0"/>
    <s v="BP021"/>
    <x v="23"/>
    <n v="1"/>
    <n v="29"/>
    <x v="2"/>
    <n v="32"/>
    <s v="DCS AMMONIA-UTILITIES"/>
    <m/>
    <m/>
    <m/>
    <s v="O1010200"/>
    <n v="29"/>
    <m/>
    <s v=""/>
    <s v="00-Inter-factory"/>
    <s v=""/>
    <s v=""/>
    <s v=""/>
    <m/>
    <s v=""/>
    <s v=""/>
    <m/>
    <s v="TS-H-03:5/_x000a_O1010200:29A"/>
    <s v="TS-H-03:6/_x000a_O1010200:29B"/>
  </r>
  <r>
    <s v="01"/>
    <m/>
    <x v="0"/>
    <s v="17-MOV-0001"/>
    <s v="17MXSR0001"/>
    <s v="00"/>
    <s v="CO2 from Ammonia 2 to Urea"/>
    <s v="17-MOV-0001 МЕСТ/ДИСТАНЦ"/>
    <s v="MOV Remote"/>
    <m/>
    <x v="17"/>
    <x v="10"/>
    <m/>
    <s v="17-C-DD-N-1-FL50"/>
    <s v="10 Pair"/>
    <s v="Pr.04"/>
    <x v="4"/>
    <s v="TS-H-03"/>
    <n v="7"/>
    <n v="8"/>
    <s v=""/>
    <s v="20"/>
    <s v="AVK 2,5 A, AVK 2,5 A"/>
    <s v=""/>
    <x v="4"/>
    <x v="23"/>
    <x v="2"/>
    <s v="17-SC-DCS-001/O1010200/ 17-MC-DCS-001"/>
    <s v="DB37-*m"/>
    <x v="0"/>
    <x v="0"/>
    <n v="0"/>
    <s v="BP021"/>
    <x v="23"/>
    <n v="1"/>
    <n v="30"/>
    <x v="2"/>
    <n v="32"/>
    <s v="DCS AMMONIA-UTILITIES"/>
    <m/>
    <m/>
    <m/>
    <s v="O1010200"/>
    <n v="30"/>
    <m/>
    <s v=""/>
    <s v="00-Inter-factory"/>
    <s v=""/>
    <s v=""/>
    <s v=""/>
    <m/>
    <s v=""/>
    <s v=""/>
    <m/>
    <s v="TS-H-03:7/_x000a_O1010200:30A"/>
    <s v="TS-H-03:8/_x000a_O1010200:30B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3"/>
    <x v="2"/>
    <s v="17-SC-DCS-001/O1010200/ 17-MC-DCS-001"/>
    <s v="DB37-*m"/>
    <x v="0"/>
    <x v="0"/>
    <n v="0"/>
    <s v="BP021"/>
    <x v="23"/>
    <n v="1"/>
    <n v="31"/>
    <x v="2"/>
    <n v="32"/>
    <s v="DCS AMMONIA-UTILITIES"/>
    <m/>
    <m/>
    <m/>
    <s v="O1010200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3"/>
    <x v="2"/>
    <s v="17-SC-DCS-001/O1010200/ 17-MC-DCS-001"/>
    <s v="DB37-*m"/>
    <x v="0"/>
    <x v="0"/>
    <n v="0"/>
    <s v="BP021"/>
    <x v="23"/>
    <n v="1"/>
    <n v="32"/>
    <x v="2"/>
    <n v="32"/>
    <s v="DCS AMMONIA-UTILITIES"/>
    <m/>
    <m/>
    <m/>
    <s v="O1010200"/>
    <n v="32"/>
    <m/>
    <s v=""/>
    <m/>
    <s v=""/>
    <s v=""/>
    <s v=""/>
    <m/>
    <s v=""/>
    <s v=""/>
    <m/>
    <s v=""/>
    <s v=""/>
  </r>
  <r>
    <s v="01"/>
    <m/>
    <x v="0"/>
    <s v="17-M -07038"/>
    <s v="17MXSA07038"/>
    <s v="07"/>
    <s v="17-P-071D Discharge line"/>
    <s v="17-MOV-07038 ДОСТУПНО"/>
    <s v="MOV Available"/>
    <s v="4124-XZ-DM-21707003"/>
    <x v="17"/>
    <x v="10"/>
    <m/>
    <s v="17-C-DD-N-002FL07"/>
    <s v="24 Pair"/>
    <s v="Pr.01"/>
    <x v="4"/>
    <s v="TS-F-05"/>
    <n v="1"/>
    <n v="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"/>
    <x v="2"/>
    <n v="32"/>
    <s v="DCS AMMONIA-UTILITIES"/>
    <m/>
    <m/>
    <m/>
    <s v="O1010201"/>
    <n v="1"/>
    <m/>
    <s v=""/>
    <s v="07-Cooling Tower Area"/>
    <s v=""/>
    <s v=""/>
    <s v=""/>
    <m/>
    <s v=""/>
    <s v=""/>
    <m/>
    <s v="TS-F-05:1/_x000a_O1010201:1A"/>
    <s v="TS-F-05:2/_x000a_O1010201:1B"/>
  </r>
  <r>
    <s v="01"/>
    <m/>
    <x v="0"/>
    <s v="17-M -07038"/>
    <s v="17MXSR07038"/>
    <s v="07"/>
    <s v="17-P-071D Discharge line"/>
    <s v="17-MOV-07038 МЕСТ/ДИСТАНЦ"/>
    <s v="MOV Remote"/>
    <s v="4124-XZ-DM-21707003"/>
    <x v="17"/>
    <x v="10"/>
    <m/>
    <s v="17-C-DD-N-002FL07"/>
    <s v="24 Pair"/>
    <s v="Pr.02"/>
    <x v="4"/>
    <s v="TS-F-05"/>
    <n v="3"/>
    <n v="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"/>
    <x v="2"/>
    <n v="32"/>
    <s v="DCS AMMONIA-UTILITIES"/>
    <m/>
    <m/>
    <m/>
    <s v="O1010201"/>
    <n v="2"/>
    <m/>
    <s v=""/>
    <s v="07-Cooling Tower Area"/>
    <s v=""/>
    <s v=""/>
    <s v=""/>
    <m/>
    <s v=""/>
    <s v=""/>
    <m/>
    <s v="TS-F-05:3/_x000a_O1010201:2A"/>
    <s v="TS-F-05:4/_x000a_O1010201:2B"/>
  </r>
  <r>
    <s v="01"/>
    <m/>
    <x v="0"/>
    <s v="17-M -07038"/>
    <s v="17MZSH07038"/>
    <s v="07"/>
    <s v="17-P-071D Discharge line"/>
    <s v="17-MOV-07038 ОТКРЫТО"/>
    <s v="MOV Open"/>
    <s v="4124-XZ-DM-21707003"/>
    <x v="17"/>
    <x v="10"/>
    <m/>
    <s v="17-C-DD-N-002FL07"/>
    <s v="24 Pair"/>
    <s v="Pr.03"/>
    <x v="4"/>
    <s v="TS-F-05"/>
    <n v="5"/>
    <n v="6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3"/>
    <x v="2"/>
    <n v="32"/>
    <s v="DCS AMMONIA-UTILITIES"/>
    <m/>
    <m/>
    <m/>
    <s v="O1010201"/>
    <n v="3"/>
    <m/>
    <s v=""/>
    <s v="07-Cooling Tower Area"/>
    <s v=""/>
    <s v=""/>
    <s v=""/>
    <m/>
    <s v=""/>
    <s v=""/>
    <m/>
    <s v="TS-F-05:5/_x000a_O1010201:3A"/>
    <s v="TS-F-05:6/_x000a_O1010201:3B"/>
  </r>
  <r>
    <s v="01"/>
    <m/>
    <x v="0"/>
    <s v="17-M -07038"/>
    <s v="17MZSL07038"/>
    <s v="07"/>
    <s v="17-P-071D Discharge line"/>
    <s v="17-MOV-07038 ЗАКРЫТО"/>
    <s v="MOV Closed"/>
    <s v="4124-XZ-DM-21707003"/>
    <x v="17"/>
    <x v="10"/>
    <m/>
    <s v="17-C-DD-N-002FL07"/>
    <s v="24 Pair"/>
    <s v="Pr.04"/>
    <x v="4"/>
    <s v="TS-F-05"/>
    <n v="7"/>
    <n v="8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4"/>
    <x v="2"/>
    <n v="32"/>
    <s v="DCS AMMONIA-UTILITIES"/>
    <m/>
    <m/>
    <m/>
    <s v="O1010201"/>
    <n v="4"/>
    <m/>
    <s v=""/>
    <s v="07-Cooling Tower Area"/>
    <s v=""/>
    <s v=""/>
    <s v=""/>
    <m/>
    <s v=""/>
    <s v=""/>
    <m/>
    <s v="TS-F-05:7/_x000a_O1010201:4A"/>
    <s v="TS-F-05:8/_x000a_O1010201:4B"/>
  </r>
  <r>
    <s v="01"/>
    <m/>
    <x v="0"/>
    <s v="17-M -07039"/>
    <s v="17MXSA07039"/>
    <s v="07"/>
    <s v="17-P-071E Discharge line_x000a_"/>
    <s v="17-MOV-07039 ДОСТУПНО"/>
    <s v="MOV Available"/>
    <s v="4124-XZ-DM-21707007"/>
    <x v="17"/>
    <x v="10"/>
    <m/>
    <s v="17-C-DD-N-002FL07"/>
    <s v="24 Pair"/>
    <s v="Pr.05"/>
    <x v="4"/>
    <s v="TS-F-05"/>
    <n v="9"/>
    <n v="10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5"/>
    <x v="2"/>
    <n v="32"/>
    <s v="DCS AMMONIA-UTILITIES"/>
    <m/>
    <m/>
    <m/>
    <s v="O1010201"/>
    <n v="5"/>
    <m/>
    <s v=""/>
    <s v="07-Cooling Tower Area"/>
    <s v=""/>
    <s v=""/>
    <s v=""/>
    <m/>
    <s v=""/>
    <s v=""/>
    <m/>
    <s v="TS-F-05:9/_x000a_O1010201:5A"/>
    <s v="TS-F-05:10/_x000a_O1010201:5B"/>
  </r>
  <r>
    <s v="01"/>
    <m/>
    <x v="0"/>
    <s v="17-M -07039"/>
    <s v="17MXSR07039"/>
    <s v="07"/>
    <s v="17-P-071E Discharge line_x000a_"/>
    <s v="17-MOV-07039 МЕСТ/ДИСТАНЦ"/>
    <s v="MOV Remote"/>
    <s v="4124-XZ-DM-21707007"/>
    <x v="17"/>
    <x v="10"/>
    <m/>
    <s v="17-C-DD-N-002FL07"/>
    <s v="24 Pair"/>
    <s v="Pr.06"/>
    <x v="4"/>
    <s v="TS-F-05"/>
    <n v="11"/>
    <n v="1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6"/>
    <x v="2"/>
    <n v="32"/>
    <s v="DCS AMMONIA-UTILITIES"/>
    <m/>
    <m/>
    <m/>
    <s v="O1010201"/>
    <n v="6"/>
    <m/>
    <s v=""/>
    <s v="07-Cooling Tower Area"/>
    <s v=""/>
    <s v=""/>
    <s v=""/>
    <m/>
    <s v=""/>
    <s v=""/>
    <m/>
    <s v="TS-F-05:11/_x000a_O1010201:6A"/>
    <s v="TS-F-05:12/_x000a_O1010201:6B"/>
  </r>
  <r>
    <s v="01"/>
    <m/>
    <x v="0"/>
    <s v="17-M -07039"/>
    <s v="17MZSH07039"/>
    <s v="07"/>
    <s v="17-P-071E Discharge line_x000a_"/>
    <s v="17-MOV-07039 ОТКРЫТО"/>
    <s v="MOV Open"/>
    <s v="4124-XZ-DM-21707007"/>
    <x v="17"/>
    <x v="10"/>
    <m/>
    <s v="17-C-DD-N-002FL07"/>
    <s v="24 Pair"/>
    <s v="Pr.07"/>
    <x v="4"/>
    <s v="TS-F-05"/>
    <n v="13"/>
    <n v="1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7"/>
    <x v="2"/>
    <n v="32"/>
    <s v="DCS AMMONIA-UTILITIES"/>
    <m/>
    <m/>
    <m/>
    <s v="O1010201"/>
    <n v="7"/>
    <m/>
    <s v=""/>
    <s v="07-Cooling Tower Area"/>
    <s v=""/>
    <s v=""/>
    <s v=""/>
    <m/>
    <s v=""/>
    <s v=""/>
    <m/>
    <s v="TS-F-05:13/_x000a_O1010201:7A"/>
    <s v="TS-F-05:14/_x000a_O1010201:7B"/>
  </r>
  <r>
    <s v="01"/>
    <m/>
    <x v="0"/>
    <s v="17-M -07039"/>
    <s v="17MZSL07039"/>
    <s v="07"/>
    <s v="17-P-071E Discharge line_x000a_"/>
    <s v="17-MOV-07039 ЗАКРЫТО"/>
    <s v="MOV Closed"/>
    <s v="4124-XZ-DM-21707007"/>
    <x v="17"/>
    <x v="10"/>
    <m/>
    <s v="17-C-DD-N-002FL07"/>
    <s v="24 Pair"/>
    <s v="Pr.08"/>
    <x v="4"/>
    <s v="TS-F-05"/>
    <n v="15"/>
    <n v="16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8"/>
    <x v="2"/>
    <n v="32"/>
    <s v="DCS AMMONIA-UTILITIES"/>
    <m/>
    <m/>
    <m/>
    <s v="O1010201"/>
    <n v="8"/>
    <m/>
    <s v=""/>
    <s v="07-Cooling Tower Area"/>
    <s v=""/>
    <s v=""/>
    <s v=""/>
    <m/>
    <s v=""/>
    <s v=""/>
    <m/>
    <s v="TS-F-05:15/_x000a_O1010201:8A"/>
    <s v="TS-F-05:16/_x000a_O1010201:8B"/>
  </r>
  <r>
    <s v="01"/>
    <m/>
    <x v="0"/>
    <s v="17-M -07040"/>
    <s v="17MXSA07040"/>
    <s v="07"/>
    <s v="17-P-071F Discharge line_x000a_"/>
    <s v="17-MOV-07040 ДОСТУПНО"/>
    <s v="MOV Available"/>
    <s v="4124-XZ-DM-21707007"/>
    <x v="17"/>
    <x v="10"/>
    <m/>
    <s v="17-C-DD-N-002FL07"/>
    <s v="24 Pair"/>
    <s v="Pr.09"/>
    <x v="4"/>
    <s v="TS-F-05"/>
    <n v="17"/>
    <n v="18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9"/>
    <x v="2"/>
    <n v="32"/>
    <s v="DCS AMMONIA-UTILITIES"/>
    <m/>
    <m/>
    <m/>
    <s v="O1010201"/>
    <n v="9"/>
    <m/>
    <s v=""/>
    <s v="07-Cooling Tower Area"/>
    <s v=""/>
    <s v=""/>
    <s v=""/>
    <m/>
    <s v=""/>
    <s v=""/>
    <m/>
    <s v="TS-F-05:17/_x000a_O1010201:9A"/>
    <s v="TS-F-05:18/_x000a_O1010201:9B"/>
  </r>
  <r>
    <s v="01"/>
    <m/>
    <x v="0"/>
    <s v="17-M -07040"/>
    <s v="17MXSR07040"/>
    <s v="07"/>
    <s v="17-P-071F Discharge line_x000a_"/>
    <s v="17-MOV-07040 МЕСТ/ДИСТАНЦ"/>
    <s v="MOV Remote"/>
    <s v="4124-XZ-DM-21707007"/>
    <x v="17"/>
    <x v="10"/>
    <m/>
    <s v="17-C-DD-N-002FL07"/>
    <s v="24 Pair"/>
    <s v="Pr.10"/>
    <x v="4"/>
    <s v="TS-F-05"/>
    <n v="19"/>
    <n v="20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0"/>
    <x v="2"/>
    <n v="32"/>
    <s v="DCS AMMONIA-UTILITIES"/>
    <m/>
    <m/>
    <m/>
    <s v="O1010201"/>
    <n v="10"/>
    <m/>
    <s v=""/>
    <s v="07-Cooling Tower Area"/>
    <s v=""/>
    <s v=""/>
    <s v=""/>
    <m/>
    <s v=""/>
    <s v=""/>
    <m/>
    <s v="TS-F-05:19/_x000a_O1010201:10A"/>
    <s v="TS-F-05:20/_x000a_O1010201:10B"/>
  </r>
  <r>
    <s v="01"/>
    <m/>
    <x v="0"/>
    <s v="17-M -07040"/>
    <s v="17MZSH07040"/>
    <s v="07"/>
    <s v="17-P-071F Discharge line_x000a_"/>
    <s v="17-MOV-07040 ОТКРЫТО"/>
    <s v="MOV Open"/>
    <s v="4124-XZ-DM-21707007"/>
    <x v="17"/>
    <x v="10"/>
    <m/>
    <s v="17-C-DD-N-002FL07"/>
    <s v="24 Pair"/>
    <s v="Pr.11"/>
    <x v="4"/>
    <s v="TS-F-05"/>
    <n v="21"/>
    <n v="2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1"/>
    <x v="2"/>
    <n v="32"/>
    <s v="DCS AMMONIA-UTILITIES"/>
    <m/>
    <m/>
    <m/>
    <s v="O1010201"/>
    <n v="11"/>
    <m/>
    <s v=""/>
    <s v="07-Cooling Tower Area"/>
    <s v=""/>
    <s v=""/>
    <s v=""/>
    <m/>
    <s v=""/>
    <s v=""/>
    <m/>
    <s v="TS-F-05:21/_x000a_O1010201:11A"/>
    <s v="TS-F-05:22/_x000a_O1010201:11B"/>
  </r>
  <r>
    <s v="01"/>
    <m/>
    <x v="0"/>
    <s v="17-M -07040"/>
    <s v="17MZSL07040"/>
    <s v="07"/>
    <s v="17-P-071F Discharge line_x000a_"/>
    <s v="17-MOV-07040 ЗАКРЫТО"/>
    <s v="MOV Closed"/>
    <s v="4124-XZ-DM-21707007"/>
    <x v="17"/>
    <x v="10"/>
    <m/>
    <s v="17-C-DD-N-002FL07"/>
    <s v="24 Pair"/>
    <s v="Pr.12"/>
    <x v="4"/>
    <s v="TS-F-05"/>
    <n v="23"/>
    <n v="2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2"/>
    <x v="2"/>
    <n v="32"/>
    <s v="DCS AMMONIA-UTILITIES"/>
    <m/>
    <m/>
    <m/>
    <s v="O1010201"/>
    <n v="12"/>
    <m/>
    <s v=""/>
    <s v="07-Cooling Tower Area"/>
    <s v=""/>
    <s v=""/>
    <s v=""/>
    <m/>
    <s v=""/>
    <s v=""/>
    <m/>
    <s v="TS-F-05:23/_x000a_O1010201:12A"/>
    <s v="TS-F-05:24/_x000a_O1010201:12B"/>
  </r>
  <r>
    <s v="01"/>
    <m/>
    <x v="0"/>
    <s v="17-M -07041"/>
    <s v="17MXSA07041"/>
    <s v="07"/>
    <s v="17-P-071G Discharge line_x000a_"/>
    <s v="17-MOV-07041 ДОСТУПНО"/>
    <s v="MOV Available"/>
    <s v="4124-XZ-DM-21707007"/>
    <x v="17"/>
    <x v="10"/>
    <m/>
    <s v="17-C-DD-N-002FL07"/>
    <s v="24 Pair"/>
    <s v="Pr.13"/>
    <x v="4"/>
    <s v="TS-F-05"/>
    <n v="25"/>
    <n v="26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3"/>
    <x v="2"/>
    <n v="32"/>
    <s v="DCS AMMONIA-UTILITIES"/>
    <m/>
    <m/>
    <m/>
    <s v="O1010201"/>
    <n v="13"/>
    <m/>
    <s v=""/>
    <s v="07-Cooling Tower Area"/>
    <s v=""/>
    <s v=""/>
    <s v=""/>
    <m/>
    <s v=""/>
    <s v=""/>
    <m/>
    <s v="TS-F-05:25/_x000a_O1010201:13A"/>
    <s v="TS-F-05:26/_x000a_O1010201:13B"/>
  </r>
  <r>
    <s v="01"/>
    <m/>
    <x v="0"/>
    <s v="17-M -07041"/>
    <s v="17MXSR07041"/>
    <s v="07"/>
    <s v="17-P-071G Discharge line_x000a_"/>
    <s v="17-MOV-07041 МЕСТ/ДИСТАНЦ"/>
    <s v="MOV Remote"/>
    <s v="4124-XZ-DM-21707007"/>
    <x v="17"/>
    <x v="10"/>
    <m/>
    <s v="17-C-DD-N-002FL07"/>
    <s v="24 Pair"/>
    <s v="Pr.14"/>
    <x v="4"/>
    <s v="TS-F-05"/>
    <n v="27"/>
    <n v="28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4"/>
    <x v="2"/>
    <n v="32"/>
    <s v="DCS AMMONIA-UTILITIES"/>
    <m/>
    <m/>
    <m/>
    <s v="O1010201"/>
    <n v="14"/>
    <m/>
    <s v=""/>
    <s v="07-Cooling Tower Area"/>
    <s v=""/>
    <s v=""/>
    <s v=""/>
    <m/>
    <s v=""/>
    <s v=""/>
    <m/>
    <s v="TS-F-05:27/_x000a_O1010201:14A"/>
    <s v="TS-F-05:28/_x000a_O1010201:14B"/>
  </r>
  <r>
    <s v="01"/>
    <m/>
    <x v="0"/>
    <s v="17-M -07041"/>
    <s v="17MZSH07041"/>
    <s v="07"/>
    <s v="17-P-071G Discharge line_x000a_"/>
    <s v="17-MOV-07041 ОТКРЫТО"/>
    <s v="MOV Open"/>
    <s v="4124-XZ-DM-21707007"/>
    <x v="17"/>
    <x v="10"/>
    <m/>
    <s v="17-C-DD-N-002FL07"/>
    <s v="24 Pair"/>
    <s v="Pr.15"/>
    <x v="4"/>
    <s v="TS-F-05"/>
    <n v="29"/>
    <n v="30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5"/>
    <x v="2"/>
    <n v="32"/>
    <s v="DCS AMMONIA-UTILITIES"/>
    <m/>
    <m/>
    <m/>
    <s v="O1010201"/>
    <n v="15"/>
    <m/>
    <s v=""/>
    <s v="07-Cooling Tower Area"/>
    <s v=""/>
    <s v=""/>
    <s v=""/>
    <m/>
    <s v=""/>
    <s v=""/>
    <m/>
    <s v="TS-F-05:29/_x000a_O1010201:15A"/>
    <s v="TS-F-05:30/_x000a_O1010201:15B"/>
  </r>
  <r>
    <s v="01"/>
    <m/>
    <x v="0"/>
    <s v="17-M -07041"/>
    <s v="17MZSL07041"/>
    <s v="07"/>
    <s v="17-P-071G Discharge line_x000a_"/>
    <s v="17-MOV-07041 ЗАКРЫТО"/>
    <s v="MOV Closed"/>
    <s v="4124-XZ-DM-21707007"/>
    <x v="17"/>
    <x v="10"/>
    <m/>
    <s v="17-C-DD-N-002FL07"/>
    <s v="24 Pair"/>
    <s v="Pr.16"/>
    <x v="4"/>
    <s v="TS-F-05"/>
    <n v="31"/>
    <n v="3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6"/>
    <x v="2"/>
    <n v="32"/>
    <s v="DCS AMMONIA-UTILITIES"/>
    <m/>
    <m/>
    <m/>
    <s v="O1010201"/>
    <n v="16"/>
    <m/>
    <s v=""/>
    <s v="07-Cooling Tower Area"/>
    <s v=""/>
    <s v=""/>
    <s v=""/>
    <m/>
    <s v=""/>
    <s v=""/>
    <m/>
    <s v="TS-F-05:31/_x000a_O1010201:16A"/>
    <s v="TS-F-05:32/_x000a_O1010201:16B"/>
  </r>
  <r>
    <s v="01"/>
    <m/>
    <x v="0"/>
    <s v="10-M -08011"/>
    <s v="10MXSA08011"/>
    <s v="00"/>
    <s v="Fire Water to Cooling Water Towers"/>
    <s v="10-MOV-08011 ДОСТУПЕН"/>
    <s v="MOV Available"/>
    <s v="4124-XZ-DM-21008001"/>
    <x v="17"/>
    <x v="10"/>
    <m/>
    <s v="17-C-DD-N-002FL07"/>
    <s v="24 Pair"/>
    <s v="Pr.17"/>
    <x v="4"/>
    <s v="TS-F-05"/>
    <n v="33"/>
    <n v="3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7"/>
    <x v="2"/>
    <n v="32"/>
    <s v="DCS AMMONIA-UTILITIES"/>
    <m/>
    <m/>
    <m/>
    <s v="O1010201"/>
    <n v="17"/>
    <m/>
    <s v=""/>
    <s v="00-Common"/>
    <s v=""/>
    <s v=""/>
    <s v=""/>
    <m/>
    <s v=""/>
    <s v=""/>
    <m/>
    <s v="TS-F-05:33/_x000a_O1010201:17A"/>
    <s v="TS-F-05:34/_x000a_O1010201:17B"/>
  </r>
  <r>
    <s v="01"/>
    <m/>
    <x v="0"/>
    <s v="10-M -08011"/>
    <s v="10MXSR08011"/>
    <s v="00"/>
    <s v="Fire Water to Cooling Water Towers"/>
    <s v="10-MOV-08011 ПО МЕСТУ/ДИСТАНЦИЯ"/>
    <s v="MOV Remote"/>
    <s v="4124-XZ-DM-21008001"/>
    <x v="17"/>
    <x v="10"/>
    <m/>
    <s v="17-C-DD-N-002FL07"/>
    <s v="24 Pair"/>
    <s v="Pr.18"/>
    <x v="4"/>
    <s v="TS-F-05"/>
    <n v="35"/>
    <n v="36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8"/>
    <x v="2"/>
    <n v="32"/>
    <s v="DCS AMMONIA-UTILITIES"/>
    <m/>
    <m/>
    <m/>
    <s v="O1010201"/>
    <n v="18"/>
    <m/>
    <s v=""/>
    <s v="00-Common"/>
    <s v=""/>
    <s v=""/>
    <s v=""/>
    <m/>
    <s v=""/>
    <s v=""/>
    <m/>
    <s v="TS-F-05:35/_x000a_O1010201:18A"/>
    <s v="TS-F-05:36/_x000a_O1010201:18B"/>
  </r>
  <r>
    <s v="01"/>
    <m/>
    <x v="0"/>
    <s v="10-M -08011"/>
    <s v="10MZSH08011"/>
    <s v="00"/>
    <s v="Fire Water to Cooling Water Towers"/>
    <s v="10-MOV-08011 ОТКРЫТО (СИГН)"/>
    <s v="MOV Open"/>
    <s v="4124-XZ-DM-21008001"/>
    <x v="17"/>
    <x v="10"/>
    <m/>
    <s v="17-C-DD-N-002FL07"/>
    <s v="24 Pair"/>
    <s v="Pr.19"/>
    <x v="4"/>
    <s v="TS-F-05"/>
    <n v="37"/>
    <n v="38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19"/>
    <x v="2"/>
    <n v="32"/>
    <s v="DCS AMMONIA-UTILITIES"/>
    <m/>
    <m/>
    <m/>
    <s v="O1010201"/>
    <n v="19"/>
    <m/>
    <s v=""/>
    <s v="00-Common"/>
    <s v=""/>
    <s v=""/>
    <s v=""/>
    <m/>
    <s v=""/>
    <s v=""/>
    <m/>
    <s v="TS-F-05:37/_x000a_O1010201:19A"/>
    <s v="TS-F-05:38/_x000a_O1010201:19B"/>
  </r>
  <r>
    <s v="01"/>
    <m/>
    <x v="0"/>
    <s v="10-M -08011"/>
    <s v="10MZSL08011"/>
    <s v="00"/>
    <s v="Fire Water to Cooling Water Towers"/>
    <s v="10-MOV-08011 ЗАКРЫТО (СИГН)"/>
    <s v="MOV Closed"/>
    <s v="4124-XZ-DM-21008001"/>
    <x v="17"/>
    <x v="10"/>
    <m/>
    <s v="17-C-DD-N-002FL07"/>
    <s v="24 Pair"/>
    <s v="Pr.20"/>
    <x v="4"/>
    <s v="TS-F-05"/>
    <n v="39"/>
    <n v="40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0"/>
    <x v="2"/>
    <n v="32"/>
    <s v="DCS AMMONIA-UTILITIES"/>
    <m/>
    <m/>
    <m/>
    <s v="O1010201"/>
    <n v="20"/>
    <m/>
    <s v=""/>
    <s v="00-Common"/>
    <s v=""/>
    <s v=""/>
    <s v=""/>
    <m/>
    <s v=""/>
    <s v=""/>
    <m/>
    <s v="TS-F-05:39/_x000a_O1010201:20A"/>
    <s v="TS-F-05:40/_x000a_O1010201:20B"/>
  </r>
  <r>
    <s v="01"/>
    <m/>
    <x v="0"/>
    <s v="17-M -113503"/>
    <s v="17MZSL113503"/>
    <s v="11"/>
    <s v="Intermittent blow down from 17-L-111"/>
    <s v="17-MOV-113503 ЗАКРЫТО"/>
    <s v="MOV Closed"/>
    <s v="4124-FB-VD-BD00317L11111307_SH.1"/>
    <x v="17"/>
    <x v="10"/>
    <m/>
    <s v="17-C-DD-N-002FL11-L111"/>
    <s v="24 Pair"/>
    <s v="Pr.12"/>
    <x v="4"/>
    <s v="TS-H-02"/>
    <n v="23"/>
    <n v="2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1"/>
    <x v="2"/>
    <n v="32"/>
    <s v="DCS AMMONIA-UTILITIES"/>
    <m/>
    <m/>
    <m/>
    <s v="O1010201"/>
    <n v="21"/>
    <m/>
    <s v=""/>
    <s v="11-Auxiliary Boiler Area"/>
    <s v=""/>
    <s v=""/>
    <s v=""/>
    <m/>
    <s v=""/>
    <s v=""/>
    <m/>
    <s v="TS-H-02:23/_x000a_O1010201:21A"/>
    <s v="TS-H-02:24/_x000a_O1010201:21B"/>
  </r>
  <r>
    <s v="01"/>
    <m/>
    <x v="0"/>
    <s v="17-M -113501"/>
    <s v="17MXSA113501"/>
    <s v="11"/>
    <s v="TO MP STEAM HEADER"/>
    <s v="17-MOV-113501 ДОСТУПНО"/>
    <s v="MOV Available"/>
    <s v="4124-FB-VD-BD00317L11111307_SH.2"/>
    <x v="17"/>
    <x v="10"/>
    <m/>
    <s v="17-C-DD-N-002FL11-L111"/>
    <s v="24 Pair"/>
    <s v="Pr.13"/>
    <x v="4"/>
    <s v="TS-H-02"/>
    <n v="25"/>
    <n v="26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2"/>
    <x v="2"/>
    <n v="32"/>
    <s v="DCS AMMONIA-UTILITIES"/>
    <m/>
    <m/>
    <m/>
    <s v="O1010201"/>
    <n v="22"/>
    <m/>
    <s v=""/>
    <s v="11-Auxiliary Boiler Area"/>
    <s v=""/>
    <s v=""/>
    <s v=""/>
    <m/>
    <s v=""/>
    <s v=""/>
    <m/>
    <s v="TS-H-02:25/_x000a_O1010201:22A"/>
    <s v="TS-H-02:26/_x000a_O1010201:22B"/>
  </r>
  <r>
    <s v="01"/>
    <m/>
    <x v="0"/>
    <s v="17-M -113501"/>
    <s v="17MXSR113501"/>
    <s v="11"/>
    <s v="TO MP STEAM HEADER"/>
    <s v="17-MOV-113501 МЕСТН/ДИСТАНЦ"/>
    <s v="MOV Local/Remote"/>
    <s v="4124-FB-VD-BD00317L11111307_SH.2"/>
    <x v="17"/>
    <x v="10"/>
    <m/>
    <s v="17-C-DD-N-002FL11-L111"/>
    <s v="24 Pair"/>
    <s v="Pr.14"/>
    <x v="4"/>
    <s v="TS-H-02"/>
    <n v="27"/>
    <n v="28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3"/>
    <x v="2"/>
    <n v="32"/>
    <s v="DCS AMMONIA-UTILITIES"/>
    <m/>
    <m/>
    <m/>
    <s v="O1010201"/>
    <n v="23"/>
    <m/>
    <s v=""/>
    <s v="11-Auxiliary Boiler Area"/>
    <s v=""/>
    <s v=""/>
    <s v=""/>
    <m/>
    <s v=""/>
    <s v=""/>
    <m/>
    <s v="TS-H-02:27/_x000a_O1010201:23A"/>
    <s v="TS-H-02:28/_x000a_O1010201:23B"/>
  </r>
  <r>
    <s v="01"/>
    <m/>
    <x v="0"/>
    <s v="17-M -113501"/>
    <s v="17MZSH113501"/>
    <s v="11"/>
    <s v="TO MP STEAM HEADER"/>
    <s v="17-MOV-113501 ОТКРЫТО"/>
    <s v="MOV Open"/>
    <s v="4124-FB-VD-BD00317L11111307_SH.2"/>
    <x v="17"/>
    <x v="10"/>
    <m/>
    <s v="17-C-DD-N-002FL11-L111"/>
    <s v="24 Pair"/>
    <s v="Pr.15"/>
    <x v="4"/>
    <s v="TS-H-02"/>
    <n v="29"/>
    <n v="30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4"/>
    <x v="2"/>
    <n v="32"/>
    <s v="DCS AMMONIA-UTILITIES"/>
    <m/>
    <m/>
    <m/>
    <s v="O1010201"/>
    <n v="24"/>
    <m/>
    <s v=""/>
    <s v="11-Auxiliary Boiler Area"/>
    <s v=""/>
    <s v=""/>
    <s v=""/>
    <m/>
    <s v=""/>
    <s v=""/>
    <m/>
    <s v="TS-H-02:29/_x000a_O1010201:24A"/>
    <s v="TS-H-02:30/_x000a_O1010201:24B"/>
  </r>
  <r>
    <s v="01"/>
    <m/>
    <x v="0"/>
    <s v="17-M -113501"/>
    <s v="17MZSL113501"/>
    <s v="11"/>
    <s v="TO MP STEAM HEADER"/>
    <s v="17-MOV-113501 ЗАКРЫТО"/>
    <s v="MOV Closed"/>
    <s v="4124-FB-VD-BD00317L11111307_SH.2"/>
    <x v="17"/>
    <x v="10"/>
    <m/>
    <s v="17-C-DD-N-002FL11-L111"/>
    <s v="24 Pair"/>
    <s v="Pr.16"/>
    <x v="4"/>
    <s v="TS-H-02"/>
    <n v="31"/>
    <n v="3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5"/>
    <x v="2"/>
    <n v="32"/>
    <s v="DCS AMMONIA-UTILITIES"/>
    <m/>
    <m/>
    <m/>
    <s v="O1010201"/>
    <n v="25"/>
    <m/>
    <s v=""/>
    <s v="11-Auxiliary Boiler Area"/>
    <s v=""/>
    <s v=""/>
    <s v=""/>
    <m/>
    <s v=""/>
    <s v=""/>
    <m/>
    <s v="TS-H-02:31/_x000a_O1010201:25A"/>
    <s v="TS-H-02:32/_x000a_O1010201:25B"/>
  </r>
  <r>
    <s v="01"/>
    <m/>
    <x v="0"/>
    <s v="17-M -113521 -A"/>
    <s v="17MXSA113521A"/>
    <s v="11"/>
    <s v="STEAM TURBINE 17-L-111-STK-101-A"/>
    <s v="17-MOV-113521 -A ДОСТУПНО"/>
    <s v="MOV Available"/>
    <s v="4124-FB-VD-BD00317L11111303"/>
    <x v="17"/>
    <x v="10"/>
    <m/>
    <s v="17-C-DD-N-003FL11-L111"/>
    <s v="24 Pair"/>
    <s v="Pr.01"/>
    <x v="4"/>
    <s v="TS-H-01"/>
    <n v="1"/>
    <n v="2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6"/>
    <x v="2"/>
    <n v="32"/>
    <s v="DCS AMMONIA-UTILITIES"/>
    <m/>
    <m/>
    <m/>
    <s v="O1010201"/>
    <n v="26"/>
    <m/>
    <s v=""/>
    <s v="11-Auxiliary Boiler Area"/>
    <s v=""/>
    <s v=""/>
    <s v=""/>
    <m/>
    <s v=""/>
    <s v=""/>
    <m/>
    <s v="TS-H-01:1/_x000a_O1010201:26A"/>
    <s v="TS-H-01:2/_x000a_O1010201:26B"/>
  </r>
  <r>
    <s v="01"/>
    <m/>
    <x v="0"/>
    <s v="17-M -113521 -A"/>
    <s v="17MXSR113521A"/>
    <s v="11"/>
    <s v="STEAM TURBINE 17-L-111-STK-101-A"/>
    <s v="17-MOV-113521 -A МЕСТН/ДИСТАНЦ"/>
    <s v="MOV Local/Remote"/>
    <s v="4124-FB-VD-BD00317L11111303"/>
    <x v="17"/>
    <x v="10"/>
    <m/>
    <s v="17-C-DD-N-003FL11-L111"/>
    <s v="24 Pair"/>
    <s v="Pr.02"/>
    <x v="4"/>
    <s v="TS-H-01"/>
    <n v="3"/>
    <n v="4"/>
    <s v=""/>
    <s v="48"/>
    <s v="AVK 2,5 A, AVK 2,5 A"/>
    <s v=""/>
    <x v="4"/>
    <x v="24"/>
    <x v="2"/>
    <s v="17-SC-DCS-001/O1010201/ 17-MC-DCS-001"/>
    <s v="DB37-*m"/>
    <x v="0"/>
    <x v="0"/>
    <n v="0"/>
    <s v="BP021"/>
    <x v="24"/>
    <n v="2"/>
    <n v="27"/>
    <x v="2"/>
    <n v="32"/>
    <s v="DCS AMMONIA-UTILITIES"/>
    <m/>
    <m/>
    <m/>
    <s v="O1010201"/>
    <n v="27"/>
    <m/>
    <s v=""/>
    <s v="11-Auxiliary Boiler Area"/>
    <s v=""/>
    <s v=""/>
    <s v=""/>
    <m/>
    <s v=""/>
    <s v=""/>
    <m/>
    <s v="TS-H-01:3/_x000a_O1010201:27A"/>
    <s v="TS-H-01:4/_x000a_O1010201:27B"/>
  </r>
  <r>
    <s v="01"/>
    <m/>
    <x v="0"/>
    <s v="17-A -03064"/>
    <s v="17FSL03064CV"/>
    <s v="10"/>
    <s v="17-P-031A/B/C discharge to 17-S-022A/B/C"/>
    <n v="0"/>
    <s v="Low Flow Switch (Flow)"/>
    <s v="4124-XZ-DM-21703003"/>
    <x v="17"/>
    <x v="10"/>
    <m/>
    <s v="17-C-DD-N-004FL10"/>
    <s v="12 Pair"/>
    <s v="Pr.01"/>
    <x v="4"/>
    <s v="TS-G-08"/>
    <n v="1"/>
    <n v="2"/>
    <s v=""/>
    <s v="24"/>
    <s v="AVK 2,5 A, AVK 2,5 A"/>
    <s v=""/>
    <x v="4"/>
    <x v="24"/>
    <x v="2"/>
    <s v="17-SC-DCS-001/O1010201/ 17-MC-DCS-001"/>
    <s v="DB37-*m"/>
    <x v="0"/>
    <x v="0"/>
    <n v="0"/>
    <s v="BP021"/>
    <x v="24"/>
    <n v="2"/>
    <n v="28"/>
    <x v="2"/>
    <n v="32"/>
    <s v="DCS AMMONIA-UTILITIES"/>
    <m/>
    <m/>
    <m/>
    <s v="O1010201"/>
    <n v="28"/>
    <m/>
    <s v=""/>
    <s v="10-Combined Bldgn-N2 plant, Demi water"/>
    <s v=""/>
    <s v=""/>
    <s v=""/>
    <m/>
    <s v=""/>
    <s v=""/>
    <m/>
    <s v="TS-G-08:1/_x000a_O1010201:28A"/>
    <s v="TS-G-08:2/_x000a_O1010201:28B"/>
  </r>
  <r>
    <s v="01"/>
    <m/>
    <x v="0"/>
    <s v="17-A -03020"/>
    <s v="17FSL03020CV"/>
    <s v="10"/>
    <s v="Urea Melt Steam Condensate"/>
    <n v="0"/>
    <s v="Low Flow Switch (Flow)"/>
    <s v="4124-XZ-DM-21703004"/>
    <x v="17"/>
    <x v="10"/>
    <m/>
    <s v="17-C-DD-N-004FL10"/>
    <s v="12 Pair"/>
    <s v="Pr.02"/>
    <x v="4"/>
    <s v="TS-G-08"/>
    <n v="3"/>
    <n v="4"/>
    <s v=""/>
    <s v="24"/>
    <s v="AVK 2,5 A, AVK 2,5 A"/>
    <s v=""/>
    <x v="4"/>
    <x v="24"/>
    <x v="2"/>
    <s v="17-SC-DCS-001/O1010201/ 17-MC-DCS-001"/>
    <s v="DB37-*m"/>
    <x v="0"/>
    <x v="0"/>
    <n v="0"/>
    <s v="BP021"/>
    <x v="24"/>
    <n v="2"/>
    <n v="29"/>
    <x v="2"/>
    <n v="32"/>
    <s v="DCS AMMONIA-UTILITIES"/>
    <m/>
    <m/>
    <m/>
    <s v="O1010201"/>
    <n v="29"/>
    <m/>
    <s v=""/>
    <s v="10-Combined Bldgn-N2 plant, Demi water"/>
    <s v=""/>
    <s v=""/>
    <s v=""/>
    <m/>
    <s v=""/>
    <s v=""/>
    <m/>
    <s v="TS-G-08:3/_x000a_O1010201:29A"/>
    <s v="TS-G-08:4/_x000a_O1010201:29B"/>
  </r>
  <r>
    <s v="01"/>
    <m/>
    <x v="0"/>
    <s v="17-A -03021"/>
    <s v="17FSL03021CV"/>
    <s v="10"/>
    <s v="Turbine Steam Condensate to 17-T-030"/>
    <n v="0"/>
    <s v="Low Flow Switch (Flow)"/>
    <s v="4124-XZ-DM-21703004"/>
    <x v="17"/>
    <x v="10"/>
    <m/>
    <s v="17-C-DD-N-004FL10"/>
    <s v="12 Pair"/>
    <s v="Pr.03"/>
    <x v="4"/>
    <s v="TS-G-08"/>
    <n v="5"/>
    <n v="6"/>
    <s v=""/>
    <s v="24"/>
    <s v="AVK 2,5 A, AVK 2,5 A"/>
    <s v=""/>
    <x v="4"/>
    <x v="24"/>
    <x v="2"/>
    <s v="17-SC-DCS-001/O1010201/ 17-MC-DCS-001"/>
    <s v="DB37-*m"/>
    <x v="0"/>
    <x v="0"/>
    <n v="0"/>
    <s v="BP021"/>
    <x v="24"/>
    <n v="2"/>
    <n v="30"/>
    <x v="2"/>
    <n v="32"/>
    <s v="DCS AMMONIA-UTILITIES"/>
    <m/>
    <m/>
    <m/>
    <s v="O1010201"/>
    <n v="30"/>
    <m/>
    <s v=""/>
    <s v="10-Combined Bldgn-N2 plant, Demi water"/>
    <s v=""/>
    <s v=""/>
    <s v=""/>
    <m/>
    <s v=""/>
    <s v=""/>
    <m/>
    <s v="TS-G-08:5/_x000a_O1010201:30A"/>
    <s v="TS-G-08:6/_x000a_O1010201:30B"/>
  </r>
  <r>
    <s v="01"/>
    <m/>
    <x v="0"/>
    <s v="17-A -03022"/>
    <s v="17FSL03022CV"/>
    <s v="10"/>
    <s v="Turbine Steam Condensate to 17-T-030"/>
    <n v="0"/>
    <s v="Low Flow Switch (Flow)"/>
    <s v="4124-XZ-DM-21703004"/>
    <x v="17"/>
    <x v="10"/>
    <m/>
    <s v="17-C-DD-N-004FL10"/>
    <s v="12 Pair"/>
    <s v="Pr.04"/>
    <x v="4"/>
    <s v="TS-G-08"/>
    <n v="7"/>
    <n v="8"/>
    <s v=""/>
    <s v="24"/>
    <s v="AVK 2,5 A, AVK 2,5 A"/>
    <s v=""/>
    <x v="4"/>
    <x v="24"/>
    <x v="2"/>
    <s v="17-SC-DCS-001/O1010201/ 17-MC-DCS-001"/>
    <s v="DB37-*m"/>
    <x v="0"/>
    <x v="0"/>
    <n v="0"/>
    <s v="BP021"/>
    <x v="24"/>
    <n v="2"/>
    <n v="31"/>
    <x v="2"/>
    <n v="32"/>
    <s v="DCS AMMONIA-UTILITIES"/>
    <m/>
    <m/>
    <m/>
    <s v="O1010201"/>
    <n v="31"/>
    <m/>
    <s v=""/>
    <s v="10-Combined Bldgn-N2 plant, Demi water"/>
    <s v=""/>
    <s v=""/>
    <s v=""/>
    <m/>
    <s v=""/>
    <s v=""/>
    <m/>
    <s v="TS-G-08:7/_x000a_O1010201:31A"/>
    <s v="TS-G-08:8/_x000a_O1010201:31B"/>
  </r>
  <r>
    <s v="01"/>
    <m/>
    <x v="0"/>
    <s v="17-A -03023"/>
    <s v="17FSL03023CV"/>
    <s v="10"/>
    <s v="Process Condensate from 17-P-030 A/B/C"/>
    <n v="0"/>
    <s v="Low Flow Switch (Flow)"/>
    <s v="4124-XZ-DM-21703004"/>
    <x v="17"/>
    <x v="10"/>
    <m/>
    <s v="17-C-DD-N-004FL10"/>
    <s v="12 Pair"/>
    <s v="Pr.05"/>
    <x v="4"/>
    <s v="TS-G-08"/>
    <n v="9"/>
    <n v="10"/>
    <s v=""/>
    <s v="24"/>
    <s v="AVK 2,5 A, AVK 2,5 A"/>
    <s v=""/>
    <x v="4"/>
    <x v="24"/>
    <x v="2"/>
    <s v="17-SC-DCS-001/O1010201/ 17-MC-DCS-001"/>
    <s v="DB37-*m"/>
    <x v="0"/>
    <x v="0"/>
    <n v="0"/>
    <s v="BP021"/>
    <x v="24"/>
    <n v="2"/>
    <n v="32"/>
    <x v="2"/>
    <n v="32"/>
    <s v="DCS AMMONIA-UTILITIES"/>
    <m/>
    <m/>
    <m/>
    <s v="O1010201"/>
    <n v="32"/>
    <m/>
    <s v=""/>
    <s v="10-Combined Bldgn-N2 plant, Demi water"/>
    <s v=""/>
    <s v=""/>
    <s v=""/>
    <m/>
    <s v=""/>
    <s v=""/>
    <m/>
    <s v="TS-G-08:9/_x000a_O1010201:32A"/>
    <s v="TS-G-08:10/_x000a_O1010201:32B"/>
  </r>
  <r>
    <s v="01"/>
    <m/>
    <x v="0"/>
    <s v="17-M -113500"/>
    <s v="17MXSA113500"/>
    <s v="11"/>
    <s v="TO MP STEAM HEADER"/>
    <s v="17-MOV-113500 ДОСТУПНО"/>
    <s v="MOV Available"/>
    <s v="4124-FB-VD-BD00317L11111307_SH.2"/>
    <x v="17"/>
    <x v="10"/>
    <m/>
    <s v="17-C-DD-N-002FL11-L111"/>
    <s v="24 Pair"/>
    <s v="Pr.01"/>
    <x v="4"/>
    <s v="TS-H-02"/>
    <n v="1"/>
    <n v="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"/>
    <x v="2"/>
    <n v="32"/>
    <s v="DCS AMMONIA-UTILITIES"/>
    <m/>
    <m/>
    <m/>
    <s v="O1010202"/>
    <n v="1"/>
    <m/>
    <s v=""/>
    <s v="11-Auxiliary Boiler Area"/>
    <s v=""/>
    <s v=""/>
    <s v=""/>
    <m/>
    <s v=""/>
    <s v=""/>
    <m/>
    <s v="TS-H-02:1/_x000a_O1010202:1A"/>
    <s v="TS-H-02:2/_x000a_O1010202:1B"/>
  </r>
  <r>
    <s v="01"/>
    <m/>
    <x v="0"/>
    <s v="17-M -113500"/>
    <s v="17MXSR113500"/>
    <s v="11"/>
    <s v="TO MP STEAM HEADER"/>
    <s v="17-MOV-113500 МЕСТН/ДИСТАНЦ"/>
    <s v="MOV Local/Remote"/>
    <s v="4124-FB-VD-BD00317L11111307_SH.2"/>
    <x v="17"/>
    <x v="10"/>
    <m/>
    <s v="17-C-DD-N-002FL11-L111"/>
    <s v="24 Pair"/>
    <s v="Pr.02"/>
    <x v="4"/>
    <s v="TS-H-02"/>
    <n v="3"/>
    <n v="4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"/>
    <x v="2"/>
    <n v="32"/>
    <s v="DCS AMMONIA-UTILITIES"/>
    <m/>
    <m/>
    <m/>
    <s v="O1010202"/>
    <n v="2"/>
    <m/>
    <s v=""/>
    <s v="11-Auxiliary Boiler Area"/>
    <s v=""/>
    <s v=""/>
    <s v=""/>
    <m/>
    <s v=""/>
    <s v=""/>
    <m/>
    <s v="TS-H-02:3/_x000a_O1010202:2A"/>
    <s v="TS-H-02:4/_x000a_O1010202:2B"/>
  </r>
  <r>
    <s v="01"/>
    <m/>
    <x v="0"/>
    <s v="17-M -113500"/>
    <s v="17MZSH113500"/>
    <s v="11"/>
    <s v="TO MP STEAM HEADER"/>
    <s v="17-MOV-113500 ОТКРЫТО"/>
    <s v="MOV Open"/>
    <s v="4124-FB-VD-BD00317L11111307_SH.2"/>
    <x v="17"/>
    <x v="10"/>
    <m/>
    <s v="17-C-DD-N-002FL11-L111"/>
    <s v="24 Pair"/>
    <s v="Pr.03"/>
    <x v="4"/>
    <s v="TS-H-02"/>
    <n v="5"/>
    <n v="6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3"/>
    <x v="2"/>
    <n v="32"/>
    <s v="DCS AMMONIA-UTILITIES"/>
    <m/>
    <m/>
    <m/>
    <s v="O1010202"/>
    <n v="3"/>
    <m/>
    <s v=""/>
    <s v="11-Auxiliary Boiler Area"/>
    <s v=""/>
    <s v=""/>
    <s v=""/>
    <m/>
    <s v=""/>
    <s v=""/>
    <m/>
    <s v="TS-H-02:5/_x000a_O1010202:3A"/>
    <s v="TS-H-02:6/_x000a_O1010202:3B"/>
  </r>
  <r>
    <s v="01"/>
    <m/>
    <x v="0"/>
    <s v="17-M -113500"/>
    <s v="17MZSL113500"/>
    <s v="11"/>
    <s v="TO MP STEAM HEADER"/>
    <s v="17-MOV-113500 ЗАКРЫТО"/>
    <s v="MOV Closed"/>
    <s v="4124-FB-VD-BD00317L11111307_SH.2"/>
    <x v="17"/>
    <x v="10"/>
    <m/>
    <s v="17-C-DD-N-002FL11-L111"/>
    <s v="24 Pair"/>
    <s v="Pr.04"/>
    <x v="4"/>
    <s v="TS-H-02"/>
    <n v="7"/>
    <n v="8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4"/>
    <x v="2"/>
    <n v="32"/>
    <s v="DCS AMMONIA-UTILITIES"/>
    <m/>
    <m/>
    <m/>
    <s v="O1010202"/>
    <n v="4"/>
    <m/>
    <s v=""/>
    <s v="11-Auxiliary Boiler Area"/>
    <s v=""/>
    <s v=""/>
    <s v=""/>
    <m/>
    <s v=""/>
    <s v=""/>
    <m/>
    <s v="TS-H-02:7/_x000a_O1010202:4A"/>
    <s v="TS-H-02:8/_x000a_O1010202:4B"/>
  </r>
  <r>
    <s v="01"/>
    <m/>
    <x v="0"/>
    <s v="17-M -113502"/>
    <s v="17MXSA113502"/>
    <s v="11"/>
    <s v="SILENCER 17-L-111-SL-103"/>
    <s v="17-MOV-113502 ДОСТУПНО"/>
    <s v="MOV Available"/>
    <s v="4124-FB-VD-BD00317L11111307_SH.2"/>
    <x v="17"/>
    <x v="10"/>
    <m/>
    <s v="17-C-DD-N-002FL11-L111"/>
    <s v="24 Pair"/>
    <s v="Pr.05"/>
    <x v="4"/>
    <s v="TS-H-02"/>
    <n v="9"/>
    <n v="10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5"/>
    <x v="2"/>
    <n v="32"/>
    <s v="DCS AMMONIA-UTILITIES"/>
    <m/>
    <m/>
    <m/>
    <s v="O1010202"/>
    <n v="5"/>
    <m/>
    <s v=""/>
    <s v="11-Auxiliary Boiler Area"/>
    <s v=""/>
    <s v=""/>
    <s v=""/>
    <m/>
    <s v=""/>
    <s v=""/>
    <m/>
    <s v="TS-H-02:9/_x000a_O1010202:5A"/>
    <s v="TS-H-02:10/_x000a_O1010202:5B"/>
  </r>
  <r>
    <s v="01"/>
    <m/>
    <x v="0"/>
    <s v="17-M -113502"/>
    <s v="17MXSR113502"/>
    <s v="11"/>
    <s v="SILENCER 17-L-111-SL-103"/>
    <s v="17-MOV-113502 МЕСТН/ДИСТАНЦ"/>
    <s v="MOV Local/Remote"/>
    <s v="4124-FB-VD-BD00317L11111307_SH.2"/>
    <x v="17"/>
    <x v="10"/>
    <m/>
    <s v="17-C-DD-N-002FL11-L111"/>
    <s v="24 Pair"/>
    <s v="Pr.06"/>
    <x v="4"/>
    <s v="TS-H-02"/>
    <n v="11"/>
    <n v="1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6"/>
    <x v="2"/>
    <n v="32"/>
    <s v="DCS AMMONIA-UTILITIES"/>
    <m/>
    <m/>
    <m/>
    <s v="O1010202"/>
    <n v="6"/>
    <m/>
    <s v=""/>
    <s v="11-Auxiliary Boiler Area"/>
    <s v=""/>
    <s v=""/>
    <s v=""/>
    <m/>
    <s v=""/>
    <s v=""/>
    <m/>
    <s v="TS-H-02:11/_x000a_O1010202:6A"/>
    <s v="TS-H-02:12/_x000a_O1010202:6B"/>
  </r>
  <r>
    <s v="01"/>
    <m/>
    <x v="0"/>
    <s v="17-M -113502"/>
    <s v="17MZSH113502"/>
    <s v="11"/>
    <s v="SILENCER 17-L-111-SL-103"/>
    <s v="17-MOV-113502 ОТКРЫТО"/>
    <s v="MOV Open"/>
    <s v="4124-FB-VD-BD00317L11111307_SH.2"/>
    <x v="17"/>
    <x v="10"/>
    <m/>
    <s v="17-C-DD-N-002FL11-L111"/>
    <s v="24 Pair"/>
    <s v="Pr.07"/>
    <x v="4"/>
    <s v="TS-H-02"/>
    <n v="13"/>
    <n v="14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7"/>
    <x v="2"/>
    <n v="32"/>
    <s v="DCS AMMONIA-UTILITIES"/>
    <m/>
    <m/>
    <m/>
    <s v="O1010202"/>
    <n v="7"/>
    <m/>
    <s v=""/>
    <s v="11-Auxiliary Boiler Area"/>
    <s v=""/>
    <s v=""/>
    <s v=""/>
    <m/>
    <s v=""/>
    <s v=""/>
    <m/>
    <s v="TS-H-02:13/_x000a_O1010202:7A"/>
    <s v="TS-H-02:14/_x000a_O1010202:7B"/>
  </r>
  <r>
    <s v="01"/>
    <m/>
    <x v="0"/>
    <s v="17-M -113502"/>
    <s v="17MZSL113502"/>
    <s v="11"/>
    <s v="SILENCER 17-L-111-SL-103"/>
    <s v="17-MOV-113502 ЗАКРЫТО"/>
    <s v="MOV Closed"/>
    <s v="4124-FB-VD-BD00317L11111307_SH.2"/>
    <x v="17"/>
    <x v="10"/>
    <m/>
    <s v="17-C-DD-N-002FL11-L111"/>
    <s v="24 Pair"/>
    <s v="Pr.08"/>
    <x v="4"/>
    <s v="TS-H-02"/>
    <n v="15"/>
    <n v="16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8"/>
    <x v="2"/>
    <n v="32"/>
    <s v="DCS AMMONIA-UTILITIES"/>
    <m/>
    <m/>
    <m/>
    <s v="O1010202"/>
    <n v="8"/>
    <m/>
    <s v=""/>
    <s v="11-Auxiliary Boiler Area"/>
    <s v=""/>
    <s v=""/>
    <s v=""/>
    <m/>
    <s v=""/>
    <s v=""/>
    <m/>
    <s v="TS-H-02:15/_x000a_O1010202:8A"/>
    <s v="TS-H-02:16/_x000a_O1010202:8B"/>
  </r>
  <r>
    <s v="01"/>
    <m/>
    <x v="0"/>
    <s v="17-M -113503"/>
    <s v="17MXSA113503"/>
    <s v="11"/>
    <s v="Intermittent blow down from 17-L-111"/>
    <s v="17-MOV-113503 ДОСТУПНО"/>
    <s v="MOV Available"/>
    <s v="4124-FB-VD-BD00317L11111307_SH.1"/>
    <x v="17"/>
    <x v="10"/>
    <m/>
    <s v="17-C-DD-N-002FL11-L111"/>
    <s v="24 Pair"/>
    <s v="Pr.09"/>
    <x v="4"/>
    <s v="TS-H-02"/>
    <n v="17"/>
    <n v="18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9"/>
    <x v="2"/>
    <n v="32"/>
    <s v="DCS AMMONIA-UTILITIES"/>
    <m/>
    <m/>
    <m/>
    <s v="O1010202"/>
    <n v="9"/>
    <m/>
    <s v=""/>
    <s v="11-Auxiliary Boiler Area"/>
    <s v=""/>
    <s v=""/>
    <s v=""/>
    <m/>
    <s v=""/>
    <s v=""/>
    <m/>
    <s v="TS-H-02:17/_x000a_O1010202:9A"/>
    <s v="TS-H-02:18/_x000a_O1010202:9B"/>
  </r>
  <r>
    <s v="01"/>
    <m/>
    <x v="0"/>
    <s v="17-M -113503"/>
    <s v="17MXSR113503"/>
    <s v="11"/>
    <s v="Intermittent blow down from 17-L-111"/>
    <s v="17-MOV-113503 МЕСТН/ДИСТАНЦ"/>
    <s v="MOV Remote"/>
    <s v="4124-FB-VD-BD00317L11111307_SH.1"/>
    <x v="17"/>
    <x v="10"/>
    <m/>
    <s v="17-C-DD-N-002FL11-L111"/>
    <s v="24 Pair"/>
    <s v="Pr.10"/>
    <x v="4"/>
    <s v="TS-H-02"/>
    <n v="19"/>
    <n v="20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0"/>
    <x v="2"/>
    <n v="32"/>
    <s v="DCS AMMONIA-UTILITIES"/>
    <m/>
    <m/>
    <m/>
    <s v="O1010202"/>
    <n v="10"/>
    <m/>
    <s v=""/>
    <s v="11-Auxiliary Boiler Area"/>
    <s v=""/>
    <s v=""/>
    <s v=""/>
    <m/>
    <s v=""/>
    <s v=""/>
    <m/>
    <s v="TS-H-02:19/_x000a_O1010202:10A"/>
    <s v="TS-H-02:20/_x000a_O1010202:10B"/>
  </r>
  <r>
    <s v="01"/>
    <m/>
    <x v="0"/>
    <s v="17-M -113503"/>
    <s v="17MZSH113503"/>
    <s v="11"/>
    <s v="Intermittent blow down from 17-L-111"/>
    <s v="17-MOV-113503 ОТКРЫТО"/>
    <s v="MOV Open"/>
    <s v="4124-FB-VD-BD00317L11111307_SH.1"/>
    <x v="17"/>
    <x v="10"/>
    <m/>
    <s v="17-C-DD-N-002FL11-L111"/>
    <s v="24 Pair"/>
    <s v="Pr.11"/>
    <x v="4"/>
    <s v="TS-H-02"/>
    <n v="21"/>
    <n v="2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1"/>
    <x v="2"/>
    <n v="32"/>
    <s v="DCS AMMONIA-UTILITIES"/>
    <m/>
    <m/>
    <m/>
    <s v="O1010202"/>
    <n v="11"/>
    <m/>
    <s v=""/>
    <s v="11-Auxiliary Boiler Area"/>
    <s v=""/>
    <s v=""/>
    <s v=""/>
    <m/>
    <s v=""/>
    <s v=""/>
    <m/>
    <s v="TS-H-02:21/_x000a_O1010202:11A"/>
    <s v="TS-H-02:22/_x000a_O1010202:11B"/>
  </r>
  <r>
    <s v="01"/>
    <m/>
    <x v="0"/>
    <s v="17-M -113521 -A"/>
    <s v="17MZSH113521A"/>
    <s v="11"/>
    <s v="STEAM TURBINE 17-L-111-STK-101-A"/>
    <s v="17-MOV-113521 -A ОТКРЫТО"/>
    <s v="MOV Open"/>
    <s v="4124-FB-VD-BD00317L11111303"/>
    <x v="17"/>
    <x v="10"/>
    <m/>
    <s v="17-C-DD-N-003FL11-L111"/>
    <s v="24 Pair"/>
    <s v="Pr.03"/>
    <x v="4"/>
    <s v="TS-H-01"/>
    <n v="5"/>
    <n v="6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2"/>
    <x v="2"/>
    <n v="32"/>
    <s v="DCS AMMONIA-UTILITIES"/>
    <m/>
    <m/>
    <m/>
    <s v="O1010202"/>
    <n v="12"/>
    <m/>
    <s v=""/>
    <s v="11-Auxiliary Boiler Area"/>
    <s v=""/>
    <s v=""/>
    <s v=""/>
    <m/>
    <s v=""/>
    <s v=""/>
    <m/>
    <s v="TS-H-01:5/_x000a_O1010202:12A"/>
    <s v="TS-H-01:6/_x000a_O1010202:12B"/>
  </r>
  <r>
    <s v="01"/>
    <m/>
    <x v="0"/>
    <s v="17-M -113521 -A"/>
    <s v="17MZSL113521A"/>
    <s v="11"/>
    <s v="STEAM TURBINE 17-L-111-STK-101-A"/>
    <s v="17-MOV-113521 -A ЗАКРЫТО"/>
    <s v="MOV Closed"/>
    <s v="4124-FB-VD-BD00317L11111303"/>
    <x v="17"/>
    <x v="10"/>
    <m/>
    <s v="17-C-DD-N-003FL11-L111"/>
    <s v="24 Pair"/>
    <s v="Pr.04"/>
    <x v="4"/>
    <s v="TS-H-01"/>
    <n v="7"/>
    <n v="8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3"/>
    <x v="2"/>
    <n v="32"/>
    <s v="DCS AMMONIA-UTILITIES"/>
    <m/>
    <m/>
    <m/>
    <s v="O1010202"/>
    <n v="13"/>
    <m/>
    <s v=""/>
    <s v="11-Auxiliary Boiler Area"/>
    <s v=""/>
    <s v=""/>
    <s v=""/>
    <m/>
    <s v=""/>
    <s v=""/>
    <m/>
    <s v="TS-H-01:7/_x000a_O1010202:13A"/>
    <s v="TS-H-01:8/_x000a_O1010202:13B"/>
  </r>
  <r>
    <s v="01"/>
    <m/>
    <x v="0"/>
    <s v="17-M -113521 -B"/>
    <s v="17MXSA113521B"/>
    <s v="11"/>
    <s v="FAN MOTOR 17-L-111-KM-101-B"/>
    <s v="17-MOV-113521 -B ДОСТУПНО"/>
    <s v="MOV Available"/>
    <s v="4124-FB-VD-BD00317L11111303"/>
    <x v="17"/>
    <x v="10"/>
    <m/>
    <s v="17-C-DD-N-003FL11-L111"/>
    <s v="24 Pair"/>
    <s v="Pr.05"/>
    <x v="4"/>
    <s v="TS-H-01"/>
    <n v="9"/>
    <n v="10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4"/>
    <x v="2"/>
    <n v="32"/>
    <s v="DCS AMMONIA-UTILITIES"/>
    <m/>
    <m/>
    <m/>
    <s v="O1010202"/>
    <n v="14"/>
    <m/>
    <s v=""/>
    <s v="11-Auxiliary Boiler Area"/>
    <s v=""/>
    <s v=""/>
    <s v=""/>
    <m/>
    <s v=""/>
    <s v=""/>
    <m/>
    <s v="TS-H-01:9/_x000a_O1010202:14A"/>
    <s v="TS-H-01:10/_x000a_O1010202:14B"/>
  </r>
  <r>
    <s v="01"/>
    <m/>
    <x v="0"/>
    <s v="17-M -113521 -B"/>
    <s v="17MXSR113521B"/>
    <s v="11"/>
    <s v="FAN MOTOR 17-L-111-KM-101-B"/>
    <s v="17-MOV-113521 -B МЕСТН/ДИСТАНЦ"/>
    <s v="MOV Local/Remote"/>
    <s v="4124-FB-VD-BD00317L11111303"/>
    <x v="17"/>
    <x v="10"/>
    <m/>
    <s v="17-C-DD-N-003FL11-L111"/>
    <s v="24 Pair"/>
    <s v="Pr.06"/>
    <x v="4"/>
    <s v="TS-H-01"/>
    <n v="11"/>
    <n v="1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5"/>
    <x v="2"/>
    <n v="32"/>
    <s v="DCS AMMONIA-UTILITIES"/>
    <m/>
    <m/>
    <m/>
    <s v="O1010202"/>
    <n v="15"/>
    <m/>
    <s v=""/>
    <s v="11-Auxiliary Boiler Area"/>
    <s v=""/>
    <s v=""/>
    <s v=""/>
    <m/>
    <s v=""/>
    <s v=""/>
    <m/>
    <s v="TS-H-01:11/_x000a_O1010202:15A"/>
    <s v="TS-H-01:12/_x000a_O1010202:15B"/>
  </r>
  <r>
    <s v="01"/>
    <m/>
    <x v="0"/>
    <s v="17-M -113521 -B"/>
    <s v="17MZSH113521B"/>
    <s v="11"/>
    <s v="FAN MOTOR 17-L-111-KM-101-B"/>
    <s v="17-MOV-113521 -B ОТКРЫТО"/>
    <s v="MOV Open"/>
    <s v="4124-FB-VD-BD00317L11111303"/>
    <x v="17"/>
    <x v="10"/>
    <m/>
    <s v="17-C-DD-N-003FL11-L111"/>
    <s v="24 Pair"/>
    <s v="Pr.07"/>
    <x v="4"/>
    <s v="TS-H-01"/>
    <n v="13"/>
    <n v="14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6"/>
    <x v="2"/>
    <n v="32"/>
    <s v="DCS AMMONIA-UTILITIES"/>
    <m/>
    <m/>
    <m/>
    <s v="O1010202"/>
    <n v="16"/>
    <m/>
    <s v=""/>
    <s v="11-Auxiliary Boiler Area"/>
    <s v=""/>
    <s v=""/>
    <s v=""/>
    <m/>
    <s v=""/>
    <s v=""/>
    <m/>
    <s v="TS-H-01:13/_x000a_O1010202:16A"/>
    <s v="TS-H-01:14/_x000a_O1010202:16B"/>
  </r>
  <r>
    <s v="01"/>
    <m/>
    <x v="0"/>
    <s v="17-M -113521 -B"/>
    <s v="17MZSL113521B"/>
    <s v="11"/>
    <s v="FAN MOTOR 17-L-111-KM-101-B"/>
    <s v="17-MOV-113521 -B ЗАКРЫТО"/>
    <s v="MOV Closed"/>
    <s v="4124-FB-VD-BD00317L11111303"/>
    <x v="17"/>
    <x v="10"/>
    <m/>
    <s v="17-C-DD-N-003FL11-L111"/>
    <s v="24 Pair"/>
    <s v="Pr.08"/>
    <x v="4"/>
    <s v="TS-H-01"/>
    <n v="15"/>
    <n v="16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7"/>
    <x v="2"/>
    <n v="32"/>
    <s v="DCS AMMONIA-UTILITIES"/>
    <m/>
    <m/>
    <m/>
    <s v="O1010202"/>
    <n v="17"/>
    <m/>
    <s v=""/>
    <s v="11-Auxiliary Boiler Area"/>
    <s v=""/>
    <s v=""/>
    <s v=""/>
    <m/>
    <s v=""/>
    <s v=""/>
    <m/>
    <s v="TS-H-01:15/_x000a_O1010202:17A"/>
    <s v="TS-H-01:16/_x000a_O1010202:17B"/>
  </r>
  <r>
    <s v="01"/>
    <m/>
    <x v="0"/>
    <s v="17-M -113522 -A"/>
    <s v="17MXSA113522A"/>
    <s v="11"/>
    <s v="STEAM TURBINE 17-L-111-STK-101-A"/>
    <s v="17-MOV-113522 -A ДОСТУПНО"/>
    <s v="MOV Available"/>
    <s v="4124-FB-VD-BD00317L11111303"/>
    <x v="17"/>
    <x v="10"/>
    <m/>
    <s v="17-C-DD-N-003FL11-L111"/>
    <s v="24 Pair"/>
    <s v="Pr.09"/>
    <x v="4"/>
    <s v="TS-H-01"/>
    <n v="17"/>
    <n v="18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8"/>
    <x v="2"/>
    <n v="32"/>
    <s v="DCS AMMONIA-UTILITIES"/>
    <m/>
    <m/>
    <m/>
    <s v="O1010202"/>
    <n v="18"/>
    <m/>
    <s v=""/>
    <s v="11-Auxiliary Boiler Area"/>
    <s v=""/>
    <s v=""/>
    <s v=""/>
    <m/>
    <s v=""/>
    <s v=""/>
    <m/>
    <s v="TS-H-01:17/_x000a_O1010202:18A"/>
    <s v="TS-H-01:18/_x000a_O1010202:18B"/>
  </r>
  <r>
    <s v="01"/>
    <m/>
    <x v="0"/>
    <s v="17-M -113522 -A"/>
    <s v="17MXSR113522A"/>
    <s v="11"/>
    <s v="STEAM TURBINE 17-L-111-STK-101-A"/>
    <s v="17-MOV-113522 -A МЕСТН/ДИСТАНЦ"/>
    <s v="MOV Local/Remote"/>
    <s v="4124-FB-VD-BD00317L11111303"/>
    <x v="17"/>
    <x v="10"/>
    <m/>
    <s v="17-C-DD-N-003FL11-L111"/>
    <s v="24 Pair"/>
    <s v="Pr.10"/>
    <x v="4"/>
    <s v="TS-H-01"/>
    <n v="19"/>
    <n v="20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19"/>
    <x v="2"/>
    <n v="32"/>
    <s v="DCS AMMONIA-UTILITIES"/>
    <m/>
    <m/>
    <m/>
    <s v="O1010202"/>
    <n v="19"/>
    <m/>
    <s v=""/>
    <s v="11-Auxiliary Boiler Area"/>
    <s v=""/>
    <s v=""/>
    <s v=""/>
    <m/>
    <s v=""/>
    <s v=""/>
    <m/>
    <s v="TS-H-01:19/_x000a_O1010202:19A"/>
    <s v="TS-H-01:20/_x000a_O1010202:19B"/>
  </r>
  <r>
    <s v="01"/>
    <m/>
    <x v="0"/>
    <s v="17-M -113522 -A"/>
    <s v="17MZSH113522A"/>
    <s v="11"/>
    <s v="STEAM TURBINE 17-L-111-STK-101-A"/>
    <s v="17-MOV-113522 -A ОТКРЫТО"/>
    <s v="MOV Open"/>
    <s v="4124-FB-VD-BD00317L11111303"/>
    <x v="17"/>
    <x v="10"/>
    <m/>
    <s v="17-C-DD-N-003FL11-L111"/>
    <s v="24 Pair"/>
    <s v="Pr.11"/>
    <x v="4"/>
    <s v="TS-H-01"/>
    <n v="21"/>
    <n v="2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0"/>
    <x v="2"/>
    <n v="32"/>
    <s v="DCS AMMONIA-UTILITIES"/>
    <m/>
    <m/>
    <m/>
    <s v="O1010202"/>
    <n v="20"/>
    <m/>
    <s v=""/>
    <s v="11-Auxiliary Boiler Area"/>
    <s v=""/>
    <s v=""/>
    <s v=""/>
    <m/>
    <s v=""/>
    <s v=""/>
    <m/>
    <s v="TS-H-01:21/_x000a_O1010202:20A"/>
    <s v="TS-H-01:22/_x000a_O1010202:20B"/>
  </r>
  <r>
    <s v="01"/>
    <m/>
    <x v="0"/>
    <s v="17-M -113522 -A"/>
    <s v="17MZSL113522A"/>
    <s v="11"/>
    <s v="STEAM TURBINE 17-L-111-STK-101-A"/>
    <s v="17-MOV-113522 -A ЗАКРЫТО"/>
    <s v="MOV Closed"/>
    <s v="4124-FB-VD-BD00317L11111303"/>
    <x v="17"/>
    <x v="10"/>
    <m/>
    <s v="17-C-DD-N-003FL11-L111"/>
    <s v="24 Pair"/>
    <s v="Pr.12"/>
    <x v="4"/>
    <s v="TS-H-01"/>
    <n v="23"/>
    <n v="24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1"/>
    <x v="2"/>
    <n v="32"/>
    <s v="DCS AMMONIA-UTILITIES"/>
    <m/>
    <m/>
    <m/>
    <s v="O1010202"/>
    <n v="21"/>
    <m/>
    <s v=""/>
    <s v="11-Auxiliary Boiler Area"/>
    <s v=""/>
    <s v=""/>
    <s v=""/>
    <m/>
    <s v=""/>
    <s v=""/>
    <m/>
    <s v="TS-H-01:23/_x000a_O1010202:21A"/>
    <s v="TS-H-01:24/_x000a_O1010202:21B"/>
  </r>
  <r>
    <s v="01"/>
    <m/>
    <x v="0"/>
    <s v="17-M -113522 -B"/>
    <s v="17MXSA113522B"/>
    <s v="11"/>
    <s v="FAN MOTOR 17-L-111-KM-101-B"/>
    <s v="17-MOV-113522 -B ДОСТУПНО"/>
    <s v="MOV Available"/>
    <s v="4124-FB-VD-BD00317L11111303"/>
    <x v="17"/>
    <x v="10"/>
    <m/>
    <s v="17-C-DD-N-003FL11-L111"/>
    <s v="24 Pair"/>
    <s v="Pr.13"/>
    <x v="4"/>
    <s v="TS-H-01"/>
    <n v="25"/>
    <n v="26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2"/>
    <x v="2"/>
    <n v="32"/>
    <s v="DCS AMMONIA-UTILITIES"/>
    <m/>
    <m/>
    <m/>
    <s v="O1010202"/>
    <n v="22"/>
    <m/>
    <s v=""/>
    <s v="11-Auxiliary Boiler Area"/>
    <s v=""/>
    <s v=""/>
    <s v=""/>
    <m/>
    <s v=""/>
    <s v=""/>
    <m/>
    <s v="TS-H-01:25/_x000a_O1010202:22A"/>
    <s v="TS-H-01:26/_x000a_O1010202:22B"/>
  </r>
  <r>
    <s v="01"/>
    <m/>
    <x v="0"/>
    <s v="17-M -113522 -B"/>
    <s v="17MXSR113522B"/>
    <s v="11"/>
    <s v="FAN MOTOR 17-L-111-KM-101-B"/>
    <s v="17-MOV-113522 -B МЕСТН/ДИСТАНЦ"/>
    <s v="MOV Local/Remote"/>
    <s v="4124-FB-VD-BD00317L11111303"/>
    <x v="17"/>
    <x v="10"/>
    <m/>
    <s v="17-C-DD-N-003FL11-L111"/>
    <s v="24 Pair"/>
    <s v="Pr.14"/>
    <x v="4"/>
    <s v="TS-H-01"/>
    <n v="27"/>
    <n v="28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3"/>
    <x v="2"/>
    <n v="32"/>
    <s v="DCS AMMONIA-UTILITIES"/>
    <m/>
    <m/>
    <m/>
    <s v="O1010202"/>
    <n v="23"/>
    <m/>
    <s v=""/>
    <s v="11-Auxiliary Boiler Area"/>
    <s v=""/>
    <s v=""/>
    <s v=""/>
    <m/>
    <s v=""/>
    <s v=""/>
    <m/>
    <s v="TS-H-01:27/_x000a_O1010202:23A"/>
    <s v="TS-H-01:28/_x000a_O1010202:23B"/>
  </r>
  <r>
    <s v="01"/>
    <m/>
    <x v="0"/>
    <s v="17-M -113522 -B"/>
    <s v="17MZSH113522B"/>
    <s v="11"/>
    <s v="FAN MOTOR 17-L-111-KM-101-B"/>
    <s v="17-MOV-113522 -B ОТКРЫТО"/>
    <s v="MOV Open"/>
    <s v="4124-FB-VD-BD00317L11111303"/>
    <x v="17"/>
    <x v="10"/>
    <m/>
    <s v="17-C-DD-N-003FL11-L111"/>
    <s v="24 Pair"/>
    <s v="Pr.15"/>
    <x v="4"/>
    <s v="TS-H-01"/>
    <n v="29"/>
    <n v="30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4"/>
    <x v="2"/>
    <n v="32"/>
    <s v="DCS AMMONIA-UTILITIES"/>
    <m/>
    <m/>
    <m/>
    <s v="O1010202"/>
    <n v="24"/>
    <m/>
    <s v=""/>
    <s v="11-Auxiliary Boiler Area"/>
    <s v=""/>
    <s v=""/>
    <s v=""/>
    <m/>
    <s v=""/>
    <s v=""/>
    <m/>
    <s v="TS-H-01:29/_x000a_O1010202:24A"/>
    <s v="TS-H-01:30/_x000a_O1010202:24B"/>
  </r>
  <r>
    <s v="01"/>
    <m/>
    <x v="0"/>
    <s v="17-M -113522 -B"/>
    <s v="17MZSL113522B"/>
    <s v="11"/>
    <s v="FAN MOTOR 17-L-111-KM-101-B"/>
    <s v="17-MOV-113522 -B ЗАКРЫТО"/>
    <s v="MOV Closed"/>
    <s v="4124-FB-VD-BD00317L11111303"/>
    <x v="17"/>
    <x v="10"/>
    <m/>
    <s v="17-C-DD-N-003FL11-L111"/>
    <s v="24 Pair"/>
    <s v="Pr.16"/>
    <x v="4"/>
    <s v="TS-H-01"/>
    <n v="31"/>
    <n v="32"/>
    <s v=""/>
    <s v="48"/>
    <s v="AVK 2,5 A, AVK 2,5 A"/>
    <s v=""/>
    <x v="4"/>
    <x v="25"/>
    <x v="2"/>
    <s v="17-SC-DCS-001/O1010202/ 17-MC-DCS-001"/>
    <s v="DB37-*m"/>
    <x v="0"/>
    <x v="0"/>
    <n v="0"/>
    <s v="BP021"/>
    <x v="25"/>
    <n v="3"/>
    <n v="25"/>
    <x v="2"/>
    <n v="32"/>
    <s v="DCS AMMONIA-UTILITIES"/>
    <m/>
    <m/>
    <m/>
    <s v="O1010202"/>
    <n v="25"/>
    <m/>
    <s v=""/>
    <s v="11-Auxiliary Boiler Area"/>
    <s v=""/>
    <s v=""/>
    <s v=""/>
    <m/>
    <s v=""/>
    <s v=""/>
    <m/>
    <s v="TS-H-01:31/_x000a_O1010202:25A"/>
    <s v="TS-H-01:32/_x000a_O1010202:25B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26"/>
    <x v="2"/>
    <n v="32"/>
    <s v="DCS AMMONIA-UTILITIES"/>
    <m/>
    <m/>
    <m/>
    <s v="O1010202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27"/>
    <x v="2"/>
    <n v="32"/>
    <s v="DCS AMMONIA-UTILITIES"/>
    <m/>
    <m/>
    <m/>
    <s v="O1010202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28"/>
    <x v="2"/>
    <n v="32"/>
    <s v="DCS AMMONIA-UTILITIES"/>
    <m/>
    <m/>
    <m/>
    <s v="O1010202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29"/>
    <x v="2"/>
    <n v="32"/>
    <s v="DCS AMMONIA-UTILITIES"/>
    <m/>
    <m/>
    <m/>
    <s v="O1010202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30"/>
    <x v="2"/>
    <n v="32"/>
    <s v="DCS AMMONIA-UTILITIES"/>
    <m/>
    <m/>
    <m/>
    <s v="O1010202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31"/>
    <x v="2"/>
    <n v="32"/>
    <s v="DCS AMMONIA-UTILITIES"/>
    <m/>
    <m/>
    <m/>
    <s v="O1010202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4"/>
    <m/>
    <m/>
    <m/>
    <m/>
    <s v=""/>
    <s v="AVK 2,5 A, AVK 2,5 A"/>
    <s v=""/>
    <x v="4"/>
    <x v="25"/>
    <x v="2"/>
    <s v="17-SC-DCS-001/O1010202/ 17-MC-DCS-001"/>
    <s v="DB37-*m"/>
    <x v="0"/>
    <x v="0"/>
    <n v="0"/>
    <s v="BP021"/>
    <x v="25"/>
    <n v="3"/>
    <n v="32"/>
    <x v="2"/>
    <n v="32"/>
    <s v="DCS AMMONIA-UTILITIES"/>
    <m/>
    <m/>
    <m/>
    <s v="O1010202"/>
    <n v="32"/>
    <m/>
    <s v=""/>
    <m/>
    <s v=""/>
    <s v=""/>
    <s v=""/>
    <m/>
    <s v=""/>
    <s v=""/>
    <m/>
    <s v=""/>
    <s v=""/>
  </r>
  <r>
    <s v="01"/>
    <m/>
    <x v="0"/>
    <s v="17-M -072    -A"/>
    <s v="17TSHM072A"/>
    <s v="07"/>
    <s v="Motor for Filter 17-P-072A"/>
    <s v="17-P-072A ВЫСОКАЯ ТЕМПЕРАТУРА"/>
    <s v="Motor Over temperature Status"/>
    <s v="4124-XZ-DM-21707005"/>
    <x v="18"/>
    <x v="11"/>
    <m/>
    <s v="17-C-DD-N-001FL07"/>
    <s v="24 Pair"/>
    <s v="Pr.17"/>
    <x v="4"/>
    <s v="TS-F-02"/>
    <n v="33"/>
    <n v="34"/>
    <s v=""/>
    <s v="48"/>
    <s v="AVK 2,5 A, AVK 2,5 A"/>
    <s v="O1010203_U1"/>
    <x v="5"/>
    <x v="26"/>
    <x v="1"/>
    <s v="17-SC-DCS-001/O1010203/ 17-MC-DCS-001"/>
    <s v="DB37-*m"/>
    <x v="0"/>
    <x v="0"/>
    <n v="0"/>
    <s v="BP021"/>
    <x v="26"/>
    <n v="4"/>
    <n v="1"/>
    <x v="2"/>
    <n v="32"/>
    <s v="DCS AMMONIA-UTILITIES"/>
    <m/>
    <m/>
    <m/>
    <s v="O1010203"/>
    <n v="1"/>
    <m/>
    <s v=""/>
    <s v="07-Cooling Tower Area"/>
    <s v="TS-F-02:33/_x000a_O1010203_U1:3"/>
    <s v="TS-F-02:34/_x000a_O1010203_U1:4"/>
    <s v=""/>
    <m/>
    <s v="O1010203:1A/_x000a_O1010203_U1:5"/>
    <s v="O1010203:1B/_x000a_O1010203_U1:6"/>
    <m/>
    <s v=""/>
    <s v=""/>
  </r>
  <r>
    <s v="01"/>
    <m/>
    <x v="0"/>
    <s v="17-X -10060"/>
    <s v="17XZSH10060"/>
    <s v="10"/>
    <s v="From 17-V-106 to N2 network"/>
    <s v="17-XV-10060 ОТКРЫТО"/>
    <s v="Position Open Proximity Switch"/>
    <s v="4124-XZ-DM-21710001"/>
    <x v="19"/>
    <x v="11"/>
    <m/>
    <s v="17-C-DD-N-001FL10"/>
    <s v="06 Pair"/>
    <s v="Pr.01"/>
    <x v="4"/>
    <s v="TS-F-03"/>
    <n v="1"/>
    <n v="2"/>
    <s v=""/>
    <s v="12"/>
    <s v="AVK 2,5 A, AVK 2,5 A"/>
    <s v="O1010203_U2"/>
    <x v="5"/>
    <x v="26"/>
    <x v="1"/>
    <s v="17-SC-DCS-001/O1010203/ 17-MC-DCS-001"/>
    <s v="DB37-*m"/>
    <x v="0"/>
    <x v="0"/>
    <n v="0"/>
    <s v="BP021"/>
    <x v="26"/>
    <n v="4"/>
    <n v="2"/>
    <x v="2"/>
    <n v="32"/>
    <s v="DCS AMMONIA-UTILITIES"/>
    <m/>
    <m/>
    <m/>
    <s v="O1010203"/>
    <n v="2"/>
    <m/>
    <s v=""/>
    <s v="10-Combined Bldgn-N2 plant, Demi water"/>
    <s v="TS-F-03:1/_x000a_O1010203_U2:3"/>
    <s v="TS-F-03:2/_x000a_O1010203_U2:4"/>
    <s v=""/>
    <m/>
    <s v="O1010203:2A/_x000a_O1010203_U2:5"/>
    <s v="O1010203:2B/_x000a_O1010203_U2:6"/>
    <m/>
    <s v=""/>
    <s v=""/>
  </r>
  <r>
    <s v="01"/>
    <m/>
    <x v="0"/>
    <s v="17-X -10060"/>
    <s v="17XZSL10060"/>
    <s v="10"/>
    <s v="From 17-V-106 to N2 network"/>
    <s v="17-XV-10060 ЗАКРЫТО"/>
    <s v="Position Closed Proximity Switch"/>
    <s v="4124-XZ-DM-21710001"/>
    <x v="19"/>
    <x v="11"/>
    <m/>
    <s v="17-C-DD-N-001FL10"/>
    <s v="06 Pair"/>
    <s v="Pr.02"/>
    <x v="4"/>
    <s v="TS-F-03"/>
    <n v="3"/>
    <n v="4"/>
    <s v=""/>
    <s v="12"/>
    <s v="AVK 2,5 A, AVK 2,5 A"/>
    <s v="O1010203_U3"/>
    <x v="5"/>
    <x v="26"/>
    <x v="1"/>
    <s v="17-SC-DCS-001/O1010203/ 17-MC-DCS-001"/>
    <s v="DB37-*m"/>
    <x v="0"/>
    <x v="0"/>
    <n v="0"/>
    <s v="BP021"/>
    <x v="26"/>
    <n v="4"/>
    <n v="3"/>
    <x v="2"/>
    <n v="32"/>
    <s v="DCS AMMONIA-UTILITIES"/>
    <m/>
    <m/>
    <m/>
    <s v="O1010203"/>
    <n v="3"/>
    <m/>
    <s v=""/>
    <s v="10-Combined Bldgn-N2 plant, Demi water"/>
    <s v="TS-F-03:3/_x000a_O1010203_U3:3"/>
    <s v="TS-F-03:4/_x000a_O1010203_U3:4"/>
    <s v=""/>
    <m/>
    <s v="O1010203:3A/_x000a_O1010203_U3:5"/>
    <s v="O1010203:3B/_x000a_O1010203_U3:6"/>
    <m/>
    <s v=""/>
    <s v=""/>
  </r>
  <r>
    <s v="01"/>
    <m/>
    <x v="0"/>
    <s v="17-X -10061"/>
    <s v="17XZSH10061"/>
    <s v="10"/>
    <s v="From 17-V-106 to N2 network"/>
    <s v="17-XV-10061 ОТКРЫТО"/>
    <s v="Position Open Proximity Switch"/>
    <s v="4124-XZ-DM-21710001"/>
    <x v="19"/>
    <x v="11"/>
    <m/>
    <s v="17-C-DD-N-001FL10"/>
    <s v="06 Pair"/>
    <s v="Pr.03"/>
    <x v="4"/>
    <s v="TS-F-03"/>
    <n v="5"/>
    <n v="6"/>
    <s v=""/>
    <s v="12"/>
    <s v="AVK 2,5 A, AVK 2,5 A"/>
    <s v="O1010203_U4"/>
    <x v="5"/>
    <x v="26"/>
    <x v="1"/>
    <s v="17-SC-DCS-001/O1010203/ 17-MC-DCS-001"/>
    <s v="DB37-*m"/>
    <x v="0"/>
    <x v="0"/>
    <n v="0"/>
    <s v="BP021"/>
    <x v="26"/>
    <n v="4"/>
    <n v="4"/>
    <x v="2"/>
    <n v="32"/>
    <s v="DCS AMMONIA-UTILITIES"/>
    <m/>
    <m/>
    <m/>
    <s v="O1010203"/>
    <n v="4"/>
    <m/>
    <s v=""/>
    <s v="10-Combined Bldgn-N2 plant, Demi water"/>
    <s v="TS-F-03:5/_x000a_O1010203_U4:3"/>
    <s v="TS-F-03:6/_x000a_O1010203_U4:4"/>
    <s v=""/>
    <m/>
    <s v="O1010203:4A/_x000a_O1010203_U4:5"/>
    <s v="O1010203:4B/_x000a_O1010203_U4:6"/>
    <m/>
    <s v=""/>
    <s v=""/>
  </r>
  <r>
    <s v="01"/>
    <m/>
    <x v="0"/>
    <s v="17-X -10061"/>
    <s v="17XZSL10061"/>
    <s v="10"/>
    <s v="From 17-V-106 to N2 network"/>
    <s v="17-XV-10061 ЗАКРЫТО"/>
    <s v="Position Closed Proximity Switch"/>
    <s v="4124-XZ-DM-21710001"/>
    <x v="19"/>
    <x v="11"/>
    <m/>
    <s v="17-C-DD-N-001FL10"/>
    <s v="06 Pair"/>
    <s v="Pr.04"/>
    <x v="4"/>
    <s v="TS-F-03"/>
    <n v="7"/>
    <n v="8"/>
    <s v=""/>
    <s v="12"/>
    <s v="AVK 2,5 A, AVK 2,5 A"/>
    <s v="O1010203_U5"/>
    <x v="5"/>
    <x v="26"/>
    <x v="1"/>
    <s v="17-SC-DCS-001/O1010203/ 17-MC-DCS-001"/>
    <s v="DB37-*m"/>
    <x v="0"/>
    <x v="0"/>
    <n v="0"/>
    <s v="BP021"/>
    <x v="26"/>
    <n v="4"/>
    <n v="5"/>
    <x v="2"/>
    <n v="32"/>
    <s v="DCS AMMONIA-UTILITIES"/>
    <m/>
    <m/>
    <m/>
    <s v="O1010203"/>
    <n v="5"/>
    <m/>
    <s v=""/>
    <s v="10-Combined Bldgn-N2 plant, Demi water"/>
    <s v="TS-F-03:7/_x000a_O1010203_U5:3"/>
    <s v="TS-F-03:8/_x000a_O1010203_U5:4"/>
    <s v=""/>
    <m/>
    <s v="O1010203:5A/_x000a_O1010203_U5:5"/>
    <s v="O1010203:5B/_x000a_O1010203_U5:6"/>
    <m/>
    <s v=""/>
    <s v=""/>
  </r>
  <r>
    <s v="01"/>
    <m/>
    <x v="0"/>
    <s v="17-F -113520 -A"/>
    <s v="17FZSL113520A"/>
    <s v="11"/>
    <s v="STEAM TURBINE 17-L-111-STK-101-A"/>
    <s v="ПАР ТУРБИНЫ 17-L-111-STK-101-A"/>
    <s v="Position Closed Proximity Switch"/>
    <s v="4124-FB-VD-BD00317L11111303"/>
    <x v="19"/>
    <x v="11"/>
    <m/>
    <s v="17-C-DD-N-001FL11-L111"/>
    <s v="06 Pair"/>
    <s v="Pr.03"/>
    <x v="4"/>
    <s v="TS-G-06"/>
    <n v="5"/>
    <n v="6"/>
    <s v=""/>
    <s v="12"/>
    <s v="AVK 2,5 A, AVK 2,5 A"/>
    <s v="O1010203_U6"/>
    <x v="5"/>
    <x v="26"/>
    <x v="1"/>
    <s v="17-SC-DCS-001/O1010203/ 17-MC-DCS-001"/>
    <s v="DB37-*m"/>
    <x v="0"/>
    <x v="0"/>
    <n v="0"/>
    <s v="BP021"/>
    <x v="26"/>
    <n v="4"/>
    <n v="6"/>
    <x v="2"/>
    <n v="32"/>
    <s v="DCS AMMONIA-UTILITIES"/>
    <m/>
    <m/>
    <m/>
    <s v="O1010203"/>
    <n v="6"/>
    <m/>
    <s v=""/>
    <s v="11-Auxiliary Boiler Area"/>
    <s v="TS-G-06:5/_x000a_O1010203_U6:3"/>
    <s v="TS-G-06:6/_x000a_O1010203_U6:4"/>
    <s v=""/>
    <m/>
    <s v="O1010203:6A/_x000a_O1010203_U6:5"/>
    <s v="O1010203:6B/_x000a_O1010203_U6:6"/>
    <m/>
    <s v=""/>
    <s v=""/>
  </r>
  <r>
    <s v="01"/>
    <m/>
    <x v="0"/>
    <s v="17-F -113520 -B"/>
    <s v="17FZSL113520B"/>
    <s v="11"/>
    <s v="FAN MOTOR 17-L-111-KM-101-B"/>
    <s v="ВЕНТИЛЯТОР КОТЛА 17-L-111"/>
    <s v="Position Closed Proximity Switch"/>
    <s v="4124-FB-VD-BD00317L11111303"/>
    <x v="19"/>
    <x v="11"/>
    <m/>
    <s v="17-C-DD-N-001FL11-L111"/>
    <s v="06 Pair"/>
    <s v="Pr.04"/>
    <x v="4"/>
    <s v="TS-G-06"/>
    <n v="7"/>
    <n v="8"/>
    <s v=""/>
    <s v="12"/>
    <s v="AVK 2,5 A, AVK 2,5 A"/>
    <s v="O1010203_U7"/>
    <x v="5"/>
    <x v="26"/>
    <x v="1"/>
    <s v="17-SC-DCS-001/O1010203/ 17-MC-DCS-001"/>
    <s v="DB37-*m"/>
    <x v="0"/>
    <x v="0"/>
    <n v="0"/>
    <s v="BP021"/>
    <x v="26"/>
    <n v="4"/>
    <n v="7"/>
    <x v="2"/>
    <n v="32"/>
    <s v="DCS AMMONIA-UTILITIES"/>
    <m/>
    <m/>
    <m/>
    <s v="O1010203"/>
    <n v="7"/>
    <m/>
    <s v=""/>
    <s v="11-Auxiliary Boiler Area"/>
    <s v="TS-G-06:7/_x000a_O1010203_U7:3"/>
    <s v="TS-G-06:8/_x000a_O1010203_U7:4"/>
    <s v=""/>
    <m/>
    <s v="O1010203:7A/_x000a_O1010203_U7:5"/>
    <s v="O1010203:7B/_x000a_O1010203_U7:6"/>
    <m/>
    <s v=""/>
    <s v=""/>
  </r>
  <r>
    <s v="01"/>
    <m/>
    <x v="0"/>
    <s v="17-X -03021"/>
    <s v="17XZSH03021"/>
    <s v="10"/>
    <s v="Turbine Steam Condensate to 17-T-030"/>
    <s v="17-XV-03021 ОТКРЫТО"/>
    <s v="Position Open Proximity Switch"/>
    <s v="4124-XZ-DM-21703004"/>
    <x v="19"/>
    <x v="11"/>
    <m/>
    <s v="17-C-DD-N-002FL10"/>
    <s v="24 Pair"/>
    <s v="Pr.01"/>
    <x v="4"/>
    <s v="TS-F-06"/>
    <n v="1"/>
    <n v="2"/>
    <s v=""/>
    <s v="48"/>
    <s v="AVK 2,5 A, AVK 2,5 A"/>
    <s v="O1010203_U8"/>
    <x v="5"/>
    <x v="26"/>
    <x v="1"/>
    <s v="17-SC-DCS-001/O1010203/ 17-MC-DCS-001"/>
    <s v="DB37-*m"/>
    <x v="0"/>
    <x v="0"/>
    <n v="0"/>
    <s v="BP021"/>
    <x v="26"/>
    <n v="4"/>
    <n v="8"/>
    <x v="2"/>
    <n v="32"/>
    <s v="DCS AMMONIA-UTILITIES"/>
    <m/>
    <m/>
    <m/>
    <s v="O1010203"/>
    <n v="8"/>
    <m/>
    <s v=""/>
    <s v="10-Combined Bldgn-N2 plant, Demi water"/>
    <s v="TS-F-06:1/_x000a_O1010203_U8:3"/>
    <s v="TS-F-06:2/_x000a_O1010203_U8:4"/>
    <s v=""/>
    <m/>
    <s v="O1010203:8A/_x000a_O1010203_U8:5"/>
    <s v="O1010203:8B/_x000a_O1010203_U8:6"/>
    <m/>
    <s v=""/>
    <s v=""/>
  </r>
  <r>
    <s v="01"/>
    <m/>
    <x v="0"/>
    <s v="17-X -03021"/>
    <s v="17XZSL03021"/>
    <s v="10"/>
    <s v="Turbine Steam Condensate to 17-T-030"/>
    <s v="17-XV-03021 ЗАКРЫТО"/>
    <s v="Position Closed Proximity Switch"/>
    <s v="4124-XZ-DM-21703004"/>
    <x v="19"/>
    <x v="11"/>
    <m/>
    <s v="17-C-DD-N-002FL10"/>
    <s v="24 Pair"/>
    <s v="Pr.02"/>
    <x v="4"/>
    <s v="TS-F-06"/>
    <n v="3"/>
    <n v="4"/>
    <s v=""/>
    <s v="48"/>
    <s v="AVK 2,5 A, AVK 2,5 A"/>
    <s v="O1010203_U9"/>
    <x v="5"/>
    <x v="26"/>
    <x v="1"/>
    <s v="17-SC-DCS-001/O1010203/ 17-MC-DCS-001"/>
    <s v="DB37-*m"/>
    <x v="0"/>
    <x v="0"/>
    <n v="0"/>
    <s v="BP021"/>
    <x v="26"/>
    <n v="4"/>
    <n v="9"/>
    <x v="2"/>
    <n v="32"/>
    <s v="DCS AMMONIA-UTILITIES"/>
    <m/>
    <m/>
    <m/>
    <s v="O1010203"/>
    <n v="9"/>
    <m/>
    <s v=""/>
    <s v="10-Combined Bldgn-N2 plant, Demi water"/>
    <s v="TS-F-06:3/_x000a_O1010203_U9:3"/>
    <s v="TS-F-06:4/_x000a_O1010203_U9:4"/>
    <s v=""/>
    <m/>
    <s v="O1010203:9A/_x000a_O1010203_U9:5"/>
    <s v="O1010203:9B/_x000a_O1010203_U9:6"/>
    <m/>
    <s v=""/>
    <s v=""/>
  </r>
  <r>
    <s v="01"/>
    <m/>
    <x v="0"/>
    <s v="17-X -03022"/>
    <s v="17XZSH03022"/>
    <s v="10"/>
    <s v="Turbine Steam Condensate to 17-T-030"/>
    <s v="17-XV-03022 ОТКРЫТО"/>
    <s v="Position Open Proximity Switch"/>
    <s v="4124-XZ-DM-21703004"/>
    <x v="19"/>
    <x v="11"/>
    <m/>
    <s v="17-C-DD-N-002FL10"/>
    <s v="24 Pair"/>
    <s v="Pr.03"/>
    <x v="4"/>
    <s v="TS-F-06"/>
    <n v="5"/>
    <n v="6"/>
    <s v=""/>
    <s v="48"/>
    <s v="AVK 2,5 A, AVK 2,5 A"/>
    <s v="O1010203_U10"/>
    <x v="5"/>
    <x v="26"/>
    <x v="1"/>
    <s v="17-SC-DCS-001/O1010203/ 17-MC-DCS-001"/>
    <s v="DB37-*m"/>
    <x v="0"/>
    <x v="0"/>
    <n v="0"/>
    <s v="BP021"/>
    <x v="26"/>
    <n v="4"/>
    <n v="10"/>
    <x v="2"/>
    <n v="32"/>
    <s v="DCS AMMONIA-UTILITIES"/>
    <m/>
    <m/>
    <m/>
    <s v="O1010203"/>
    <n v="10"/>
    <m/>
    <s v=""/>
    <s v="10-Combined Bldgn-N2 plant, Demi water"/>
    <s v="TS-F-06:5/_x000a_O1010203_U10:3"/>
    <s v="TS-F-06:6/_x000a_O1010203_U10:4"/>
    <s v=""/>
    <m/>
    <s v="O1010203:10A/_x000a_O1010203_U10:5"/>
    <s v="O1010203:10B/_x000a_O1010203_U10:6"/>
    <m/>
    <s v=""/>
    <s v=""/>
  </r>
  <r>
    <s v="01"/>
    <m/>
    <x v="0"/>
    <s v="17-X -03022"/>
    <s v="17XZSL03022"/>
    <s v="10"/>
    <s v="Turbine Steam Condensate to 17-T-030"/>
    <s v="17-XV-03022 ЗАКРЫТО"/>
    <s v="Position Closed Proximity Switch"/>
    <s v="4124-XZ-DM-21703004"/>
    <x v="19"/>
    <x v="11"/>
    <m/>
    <s v="17-C-DD-N-002FL10"/>
    <s v="24 Pair"/>
    <s v="Pr.04"/>
    <x v="4"/>
    <s v="TS-F-06"/>
    <n v="7"/>
    <n v="8"/>
    <s v=""/>
    <s v="48"/>
    <s v="AVK 2,5 A, AVK 2,5 A"/>
    <s v="O1010203_U11"/>
    <x v="5"/>
    <x v="26"/>
    <x v="1"/>
    <s v="17-SC-DCS-001/O1010203/ 17-MC-DCS-001"/>
    <s v="DB37-*m"/>
    <x v="0"/>
    <x v="0"/>
    <n v="0"/>
    <s v="BP021"/>
    <x v="26"/>
    <n v="4"/>
    <n v="11"/>
    <x v="2"/>
    <n v="32"/>
    <s v="DCS AMMONIA-UTILITIES"/>
    <m/>
    <m/>
    <m/>
    <s v="O1010203"/>
    <n v="11"/>
    <m/>
    <s v=""/>
    <s v="10-Combined Bldgn-N2 plant, Demi water"/>
    <s v="TS-F-06:7/_x000a_O1010203_U11:3"/>
    <s v="TS-F-06:8/_x000a_O1010203_U11:4"/>
    <s v=""/>
    <m/>
    <s v="O1010203:11A/_x000a_O1010203_U11:5"/>
    <s v="O1010203:11B/_x000a_O1010203_U11:6"/>
    <m/>
    <s v=""/>
    <s v=""/>
  </r>
  <r>
    <s v="01"/>
    <m/>
    <x v="0"/>
    <s v="17-X -03023"/>
    <s v="17XZSH03023"/>
    <s v="10"/>
    <s v="Turbine Steam Condensate to 17-T-030"/>
    <s v="17-XV-03023 ОТКРЫТО"/>
    <s v="Position Open Proximity Switch"/>
    <s v="4124-XZ-DM-21703004"/>
    <x v="19"/>
    <x v="11"/>
    <m/>
    <s v="17-C-DD-N-002FL10"/>
    <s v="24 Pair"/>
    <s v="Pr.05"/>
    <x v="4"/>
    <s v="TS-F-06"/>
    <n v="9"/>
    <n v="10"/>
    <s v=""/>
    <s v="48"/>
    <s v="AVK 2,5 A, AVK 2,5 A"/>
    <s v="O1010203_U12"/>
    <x v="5"/>
    <x v="26"/>
    <x v="1"/>
    <s v="17-SC-DCS-001/O1010203/ 17-MC-DCS-001"/>
    <s v="DB37-*m"/>
    <x v="0"/>
    <x v="0"/>
    <n v="0"/>
    <s v="BP021"/>
    <x v="26"/>
    <n v="4"/>
    <n v="12"/>
    <x v="2"/>
    <n v="32"/>
    <s v="DCS AMMONIA-UTILITIES"/>
    <m/>
    <m/>
    <m/>
    <s v="O1010203"/>
    <n v="12"/>
    <m/>
    <s v=""/>
    <s v="10-Combined Bldgn-N2 plant, Demi water"/>
    <s v="TS-F-06:9/_x000a_O1010203_U12:3"/>
    <s v="TS-F-06:10/_x000a_O1010203_U12:4"/>
    <s v=""/>
    <m/>
    <s v="O1010203:12A/_x000a_O1010203_U12:5"/>
    <s v="O1010203:12B/_x000a_O1010203_U12:6"/>
    <m/>
    <s v=""/>
    <s v=""/>
  </r>
  <r>
    <s v="01"/>
    <m/>
    <x v="0"/>
    <s v="17-X -03023"/>
    <s v="17XZSL03023"/>
    <s v="10"/>
    <s v="Turbine Steam Condensate to 17-T-030"/>
    <s v="17-XV-03023 ЗАКРЫТО"/>
    <s v="Position Closed Proximity Switch"/>
    <s v="4124-XZ-DM-21703004"/>
    <x v="19"/>
    <x v="11"/>
    <m/>
    <s v="17-C-DD-N-002FL10"/>
    <s v="24 Pair"/>
    <s v="Pr.06"/>
    <x v="4"/>
    <s v="TS-F-06"/>
    <n v="11"/>
    <n v="12"/>
    <s v=""/>
    <s v="48"/>
    <s v="AVK 2,5 A, AVK 2,5 A"/>
    <s v="O1010203_U13"/>
    <x v="5"/>
    <x v="26"/>
    <x v="1"/>
    <s v="17-SC-DCS-001/O1010203/ 17-MC-DCS-001"/>
    <s v="DB37-*m"/>
    <x v="0"/>
    <x v="0"/>
    <n v="0"/>
    <s v="BP021"/>
    <x v="26"/>
    <n v="4"/>
    <n v="13"/>
    <x v="2"/>
    <n v="32"/>
    <s v="DCS AMMONIA-UTILITIES"/>
    <m/>
    <m/>
    <m/>
    <s v="O1010203"/>
    <n v="13"/>
    <m/>
    <s v=""/>
    <s v="10-Combined Bldgn-N2 plant, Demi water"/>
    <s v="TS-F-06:11/_x000a_O1010203_U13:3"/>
    <s v="TS-F-06:12/_x000a_O1010203_U13:4"/>
    <s v=""/>
    <m/>
    <s v="O1010203:13A/_x000a_O1010203_U13:5"/>
    <s v="O1010203:13B/_x000a_O1010203_U13:6"/>
    <m/>
    <s v=""/>
    <s v=""/>
  </r>
  <r>
    <s v="01"/>
    <m/>
    <x v="0"/>
    <s v="17-X -03024"/>
    <s v="17XZSH03024"/>
    <s v="10"/>
    <s v="Turbine Steam Condensate to 17-T-030"/>
    <s v="17-XV-03024 ОТКРЫТО"/>
    <s v="Position Open Proximity Switch"/>
    <s v="4124-XZ-DM-21703004"/>
    <x v="19"/>
    <x v="11"/>
    <m/>
    <s v="17-C-DD-N-002FL10"/>
    <s v="24 Pair"/>
    <s v="Pr.07"/>
    <x v="4"/>
    <s v="TS-F-06"/>
    <n v="13"/>
    <n v="14"/>
    <s v=""/>
    <s v="48"/>
    <s v="AVK 2,5 A, AVK 2,5 A"/>
    <s v="O1010203_U14"/>
    <x v="5"/>
    <x v="26"/>
    <x v="1"/>
    <s v="17-SC-DCS-001/O1010203/ 17-MC-DCS-001"/>
    <s v="DB37-*m"/>
    <x v="0"/>
    <x v="0"/>
    <n v="0"/>
    <s v="BP021"/>
    <x v="26"/>
    <n v="4"/>
    <n v="14"/>
    <x v="2"/>
    <n v="32"/>
    <s v="DCS AMMONIA-UTILITIES"/>
    <m/>
    <m/>
    <m/>
    <s v="O1010203"/>
    <n v="14"/>
    <m/>
    <s v=""/>
    <s v="10-Combined Bldgn-N2 plant, Demi water"/>
    <s v="TS-F-06:13/_x000a_O1010203_U14:3"/>
    <s v="TS-F-06:14/_x000a_O1010203_U14:4"/>
    <s v=""/>
    <m/>
    <s v="O1010203:14A/_x000a_O1010203_U14:5"/>
    <s v="O1010203:14B/_x000a_O1010203_U14:6"/>
    <m/>
    <s v=""/>
    <s v=""/>
  </r>
  <r>
    <s v="01"/>
    <m/>
    <x v="0"/>
    <s v="17-X -03024"/>
    <s v="17XZSL03024"/>
    <s v="10"/>
    <s v="Turbine Steam Condensate to 17-T-030"/>
    <s v="17-XV-03024 ЗАКРЫТО"/>
    <s v="Position Closed Proximity Switch"/>
    <s v="4124-XZ-DM-21703004"/>
    <x v="19"/>
    <x v="11"/>
    <m/>
    <s v="17-C-DD-N-002FL10"/>
    <s v="24 Pair"/>
    <s v="Pr.08"/>
    <x v="4"/>
    <s v="TS-F-06"/>
    <n v="15"/>
    <n v="16"/>
    <s v=""/>
    <s v="48"/>
    <s v="AVK 2,5 A, AVK 2,5 A"/>
    <s v="O1010203_U15"/>
    <x v="5"/>
    <x v="26"/>
    <x v="1"/>
    <s v="17-SC-DCS-001/O1010203/ 17-MC-DCS-001"/>
    <s v="DB37-*m"/>
    <x v="0"/>
    <x v="0"/>
    <n v="0"/>
    <s v="BP021"/>
    <x v="26"/>
    <n v="4"/>
    <n v="15"/>
    <x v="2"/>
    <n v="32"/>
    <s v="DCS AMMONIA-UTILITIES"/>
    <m/>
    <m/>
    <m/>
    <s v="O1010203"/>
    <n v="15"/>
    <m/>
    <s v=""/>
    <s v="10-Combined Bldgn-N2 plant, Demi water"/>
    <s v="TS-F-06:15/_x000a_O1010203_U15:3"/>
    <s v="TS-F-06:16/_x000a_O1010203_U15:4"/>
    <s v=""/>
    <m/>
    <s v="O1010203:15A/_x000a_O1010203_U15:5"/>
    <s v="O1010203:15B/_x000a_O1010203_U15:6"/>
    <m/>
    <s v=""/>
    <s v=""/>
  </r>
  <r>
    <s v="01"/>
    <m/>
    <x v="0"/>
    <s v="17-X -03025"/>
    <s v="17XZSH03025"/>
    <s v="10"/>
    <s v="17-P-030A discharge line"/>
    <s v="17-XV-03025 ОТКРЫТО"/>
    <s v="Position Open Proximity Switch"/>
    <s v="4124-XZ-DM-21703004"/>
    <x v="19"/>
    <x v="11"/>
    <m/>
    <s v="17-C-DD-N-002FL10"/>
    <s v="24 Pair"/>
    <s v="Pr.09"/>
    <x v="4"/>
    <s v="TS-F-06"/>
    <n v="17"/>
    <n v="18"/>
    <s v=""/>
    <s v="48"/>
    <s v="AVK 2,5 A, AVK 2,5 A"/>
    <s v="O1010203_U16"/>
    <x v="5"/>
    <x v="26"/>
    <x v="1"/>
    <s v="17-SC-DCS-001/O1010203/ 17-MC-DCS-001"/>
    <s v="DB37-*m"/>
    <x v="0"/>
    <x v="0"/>
    <n v="0"/>
    <s v="BP021"/>
    <x v="26"/>
    <n v="4"/>
    <n v="16"/>
    <x v="2"/>
    <n v="32"/>
    <s v="DCS AMMONIA-UTILITIES"/>
    <m/>
    <m/>
    <m/>
    <s v="O1010203"/>
    <n v="16"/>
    <m/>
    <s v=""/>
    <s v="10-Combined Bldgn-N2 plant, Demi water"/>
    <s v="TS-F-06:17/_x000a_O1010203_U16:3"/>
    <s v="TS-F-06:18/_x000a_O1010203_U16:4"/>
    <s v=""/>
    <m/>
    <s v="O1010203:16A/_x000a_O1010203_U16:5"/>
    <s v="O1010203:16B/_x000a_O1010203_U16:6"/>
    <m/>
    <s v=""/>
    <s v=""/>
  </r>
  <r>
    <s v="01"/>
    <m/>
    <x v="0"/>
    <s v="17-X -03025"/>
    <s v="17XZSL03025"/>
    <s v="10"/>
    <s v="17-P-030A discharge line"/>
    <s v="17-XV-03025 ЗАКРЫТО"/>
    <s v="Position Closed Proximity Switch"/>
    <s v="4124-XZ-DM-21703004"/>
    <x v="19"/>
    <x v="11"/>
    <m/>
    <s v="17-C-DD-N-002FL10"/>
    <s v="24 Pair"/>
    <s v="Pr.10"/>
    <x v="4"/>
    <s v="TS-F-06"/>
    <n v="19"/>
    <n v="20"/>
    <s v=""/>
    <s v="48"/>
    <s v="AVK 2,5 A, AVK 2,5 A"/>
    <s v="O1010203_U17"/>
    <x v="5"/>
    <x v="26"/>
    <x v="1"/>
    <s v="17-SC-DCS-001/O1010203/ 17-MC-DCS-001"/>
    <s v="DB37-*m"/>
    <x v="0"/>
    <x v="0"/>
    <n v="0"/>
    <s v="BP021"/>
    <x v="26"/>
    <n v="4"/>
    <n v="17"/>
    <x v="2"/>
    <n v="32"/>
    <s v="DCS AMMONIA-UTILITIES"/>
    <m/>
    <m/>
    <m/>
    <s v="O1010203"/>
    <n v="17"/>
    <m/>
    <s v=""/>
    <s v="10-Combined Bldgn-N2 plant, Demi water"/>
    <s v="TS-F-06:19/_x000a_O1010203_U17:3"/>
    <s v="TS-F-06:20/_x000a_O1010203_U17:4"/>
    <s v=""/>
    <m/>
    <s v="O1010203:17A/_x000a_O1010203_U17:5"/>
    <s v="O1010203:17B/_x000a_O1010203_U17:6"/>
    <m/>
    <s v=""/>
    <s v=""/>
  </r>
  <r>
    <s v="01"/>
    <m/>
    <x v="0"/>
    <s v="17-X -03026"/>
    <s v="17XZSH03026"/>
    <s v="10"/>
    <s v="17-P-030B discharge line"/>
    <s v="17-XV-03026 ОТКРЫТО"/>
    <s v="Position Open Proximity Switch"/>
    <s v="4124-XZ-DM-21703004"/>
    <x v="19"/>
    <x v="11"/>
    <m/>
    <s v="17-C-DD-N-002FL10"/>
    <s v="24 Pair"/>
    <s v="Pr.11"/>
    <x v="4"/>
    <s v="TS-F-06"/>
    <n v="21"/>
    <n v="22"/>
    <s v=""/>
    <s v="48"/>
    <s v="AVK 2,5 A, AVK 2,5 A"/>
    <s v="O1010203_U18"/>
    <x v="5"/>
    <x v="26"/>
    <x v="1"/>
    <s v="17-SC-DCS-001/O1010203/ 17-MC-DCS-001"/>
    <s v="DB37-*m"/>
    <x v="0"/>
    <x v="0"/>
    <n v="0"/>
    <s v="BP021"/>
    <x v="26"/>
    <n v="4"/>
    <n v="18"/>
    <x v="2"/>
    <n v="32"/>
    <s v="DCS AMMONIA-UTILITIES"/>
    <m/>
    <m/>
    <m/>
    <s v="O1010203"/>
    <n v="18"/>
    <m/>
    <s v=""/>
    <s v="10-Combined Bldgn-N2 plant, Demi water"/>
    <s v="TS-F-06:21/_x000a_O1010203_U18:3"/>
    <s v="TS-F-06:22/_x000a_O1010203_U18:4"/>
    <s v=""/>
    <m/>
    <s v="O1010203:18A/_x000a_O1010203_U18:5"/>
    <s v="O1010203:18B/_x000a_O1010203_U18:6"/>
    <m/>
    <s v=""/>
    <s v=""/>
  </r>
  <r>
    <s v="01"/>
    <m/>
    <x v="0"/>
    <s v="17-X -03026"/>
    <s v="17XZSL03026"/>
    <s v="10"/>
    <s v="17-P-030B discharge line"/>
    <s v="17-XV-03026 ЗАКРЫТО"/>
    <s v="Position Closed Proximity Switch"/>
    <s v="4124-XZ-DM-21703004"/>
    <x v="19"/>
    <x v="11"/>
    <m/>
    <s v="17-C-DD-N-002FL10"/>
    <s v="24 Pair"/>
    <s v="Pr.12"/>
    <x v="4"/>
    <s v="TS-F-06"/>
    <n v="23"/>
    <n v="24"/>
    <s v=""/>
    <s v="48"/>
    <s v="AVK 2,5 A, AVK 2,5 A"/>
    <s v="O1010203_U19"/>
    <x v="5"/>
    <x v="26"/>
    <x v="1"/>
    <s v="17-SC-DCS-001/O1010203/ 17-MC-DCS-001"/>
    <s v="DB37-*m"/>
    <x v="0"/>
    <x v="0"/>
    <n v="0"/>
    <s v="BP021"/>
    <x v="26"/>
    <n v="4"/>
    <n v="19"/>
    <x v="2"/>
    <n v="32"/>
    <s v="DCS AMMONIA-UTILITIES"/>
    <m/>
    <m/>
    <m/>
    <s v="O1010203"/>
    <n v="19"/>
    <m/>
    <s v=""/>
    <s v="10-Combined Bldgn-N2 plant, Demi water"/>
    <s v="TS-F-06:23/_x000a_O1010203_U19:3"/>
    <s v="TS-F-06:24/_x000a_O1010203_U19:4"/>
    <s v=""/>
    <m/>
    <s v="O1010203:19A/_x000a_O1010203_U19:5"/>
    <s v="O1010203:19B/_x000a_O1010203_U19:6"/>
    <m/>
    <s v=""/>
    <s v=""/>
  </r>
  <r>
    <s v="01"/>
    <m/>
    <x v="0"/>
    <s v="17-X -03027"/>
    <s v="17XZSH03027"/>
    <s v="10"/>
    <s v="17-P-030C discharge line"/>
    <s v="17-XV-03027 ОТКРЫТО"/>
    <s v="Position Open Proximity Switch"/>
    <s v="4124-XZ-DM-21703004"/>
    <x v="19"/>
    <x v="11"/>
    <m/>
    <s v="17-C-DD-N-002FL10"/>
    <s v="24 Pair"/>
    <s v="Pr.13"/>
    <x v="4"/>
    <s v="TS-F-06"/>
    <n v="25"/>
    <n v="26"/>
    <s v=""/>
    <s v="48"/>
    <s v="AVK 2,5 A, AVK 2,5 A"/>
    <s v="O1010203_U20"/>
    <x v="5"/>
    <x v="26"/>
    <x v="1"/>
    <s v="17-SC-DCS-001/O1010203/ 17-MC-DCS-001"/>
    <s v="DB37-*m"/>
    <x v="0"/>
    <x v="0"/>
    <n v="0"/>
    <s v="BP021"/>
    <x v="26"/>
    <n v="4"/>
    <n v="20"/>
    <x v="2"/>
    <n v="32"/>
    <s v="DCS AMMONIA-UTILITIES"/>
    <m/>
    <m/>
    <m/>
    <s v="O1010203"/>
    <n v="20"/>
    <m/>
    <s v=""/>
    <s v="10-Combined Bldgn-N2 plant, Demi water"/>
    <s v="TS-F-06:25/_x000a_O1010203_U20:3"/>
    <s v="TS-F-06:26/_x000a_O1010203_U20:4"/>
    <s v=""/>
    <m/>
    <s v="O1010203:20A/_x000a_O1010203_U20:5"/>
    <s v="O1010203:20B/_x000a_O1010203_U20:6"/>
    <m/>
    <s v=""/>
    <s v=""/>
  </r>
  <r>
    <s v="01"/>
    <m/>
    <x v="0"/>
    <s v="17-X -03027"/>
    <s v="17XZSL03027"/>
    <s v="10"/>
    <s v="17-P-030C discharge line"/>
    <s v="17-XV-03027 ЗАКРЫТО"/>
    <s v="Position Closed Proximity Switch"/>
    <s v="4124-XZ-DM-21703004"/>
    <x v="19"/>
    <x v="11"/>
    <m/>
    <s v="17-C-DD-N-002FL10"/>
    <s v="24 Pair"/>
    <s v="Pr.14"/>
    <x v="4"/>
    <s v="TS-F-06"/>
    <n v="27"/>
    <n v="28"/>
    <s v=""/>
    <s v="48"/>
    <s v="AVK 2,5 A, AVK 2,5 A"/>
    <s v="O1010203_U21"/>
    <x v="5"/>
    <x v="26"/>
    <x v="1"/>
    <s v="17-SC-DCS-001/O1010203/ 17-MC-DCS-001"/>
    <s v="DB37-*m"/>
    <x v="0"/>
    <x v="0"/>
    <n v="0"/>
    <s v="BP021"/>
    <x v="26"/>
    <n v="4"/>
    <n v="21"/>
    <x v="2"/>
    <n v="32"/>
    <s v="DCS AMMONIA-UTILITIES"/>
    <m/>
    <m/>
    <m/>
    <s v="O1010203"/>
    <n v="21"/>
    <m/>
    <s v=""/>
    <s v="10-Combined Bldgn-N2 plant, Demi water"/>
    <s v="TS-F-06:27/_x000a_O1010203_U21:3"/>
    <s v="TS-F-06:28/_x000a_O1010203_U21:4"/>
    <s v=""/>
    <m/>
    <s v="O1010203:21A/_x000a_O1010203_U21:5"/>
    <s v="O1010203:21B/_x000a_O1010203_U21:6"/>
    <m/>
    <s v=""/>
    <s v=""/>
  </r>
  <r>
    <s v="01"/>
    <m/>
    <x v="0"/>
    <s v="17-X -03059"/>
    <s v="17XZSH03059"/>
    <s v="10"/>
    <s v="17-P-031A discharge line"/>
    <s v="17-XV-03059 ОТКРЫТО"/>
    <s v="Position Open Proximity Switch"/>
    <s v="4124-XZ-DM-21703003"/>
    <x v="19"/>
    <x v="11"/>
    <m/>
    <s v="17-C-DD-N-002FL10"/>
    <s v="24 Pair"/>
    <s v="Pr.15"/>
    <x v="4"/>
    <s v="TS-F-06"/>
    <n v="29"/>
    <n v="30"/>
    <s v=""/>
    <s v="48"/>
    <s v="AVK 2,5 A, AVK 2,5 A"/>
    <s v="O1010203_U22"/>
    <x v="5"/>
    <x v="26"/>
    <x v="1"/>
    <s v="17-SC-DCS-001/O1010203/ 17-MC-DCS-001"/>
    <s v="DB37-*m"/>
    <x v="0"/>
    <x v="0"/>
    <n v="0"/>
    <s v="BP021"/>
    <x v="26"/>
    <n v="4"/>
    <n v="22"/>
    <x v="2"/>
    <n v="32"/>
    <s v="DCS AMMONIA-UTILITIES"/>
    <m/>
    <m/>
    <m/>
    <s v="O1010203"/>
    <n v="22"/>
    <m/>
    <s v=""/>
    <s v="10-Combined Bldgn-N2 plant, Demi water"/>
    <s v="TS-F-06:29/_x000a_O1010203_U22:3"/>
    <s v="TS-F-06:30/_x000a_O1010203_U22:4"/>
    <s v=""/>
    <m/>
    <s v="O1010203:22A/_x000a_O1010203_U22:5"/>
    <s v="O1010203:22B/_x000a_O1010203_U22:6"/>
    <m/>
    <s v=""/>
    <s v=""/>
  </r>
  <r>
    <s v="01"/>
    <m/>
    <x v="0"/>
    <s v="17-X -03059"/>
    <s v="17XZSL03059"/>
    <s v="10"/>
    <s v="17-P-031A discharge line"/>
    <s v="17-XV-03059 ЗАКРЫТО"/>
    <s v="Position Closed Proximity Switch"/>
    <s v="4124-XZ-DM-21703003"/>
    <x v="19"/>
    <x v="11"/>
    <m/>
    <s v="17-C-DD-N-002FL10"/>
    <s v="24 Pair"/>
    <s v="Pr.16"/>
    <x v="4"/>
    <s v="TS-F-06"/>
    <n v="31"/>
    <n v="32"/>
    <s v=""/>
    <s v="48"/>
    <s v="AVK 2,5 A, AVK 2,5 A"/>
    <s v="O1010203_U23"/>
    <x v="5"/>
    <x v="26"/>
    <x v="1"/>
    <s v="17-SC-DCS-001/O1010203/ 17-MC-DCS-001"/>
    <s v="DB37-*m"/>
    <x v="0"/>
    <x v="0"/>
    <n v="0"/>
    <s v="BP021"/>
    <x v="26"/>
    <n v="4"/>
    <n v="23"/>
    <x v="2"/>
    <n v="32"/>
    <s v="DCS AMMONIA-UTILITIES"/>
    <m/>
    <m/>
    <m/>
    <s v="O1010203"/>
    <n v="23"/>
    <m/>
    <s v=""/>
    <s v="10-Combined Bldgn-N2 plant, Demi water"/>
    <s v="TS-F-06:31/_x000a_O1010203_U23:3"/>
    <s v="TS-F-06:32/_x000a_O1010203_U23:4"/>
    <s v=""/>
    <m/>
    <s v="O1010203:23A/_x000a_O1010203_U23:5"/>
    <s v="O1010203:23B/_x000a_O1010203_U23:6"/>
    <m/>
    <s v=""/>
    <s v=""/>
  </r>
  <r>
    <s v="01"/>
    <m/>
    <x v="1"/>
    <m/>
    <s v="Резерв"/>
    <m/>
    <m/>
    <s v="резерв"/>
    <m/>
    <m/>
    <x v="19"/>
    <x v="11"/>
    <m/>
    <m/>
    <m/>
    <m/>
    <x v="4"/>
    <m/>
    <m/>
    <m/>
    <m/>
    <s v=""/>
    <s v="AVK 2,5 A, AVK 2,5 A"/>
    <s v="O1010203_U24"/>
    <x v="5"/>
    <x v="26"/>
    <x v="1"/>
    <s v="17-SC-DCS-001/O1010203/ 17-MC-DCS-001"/>
    <s v="DB37-*m"/>
    <x v="0"/>
    <x v="0"/>
    <n v="0"/>
    <s v="BP021"/>
    <x v="26"/>
    <n v="4"/>
    <n v="24"/>
    <x v="2"/>
    <n v="32"/>
    <s v="DCS AMMONIA-UTILITIES"/>
    <m/>
    <m/>
    <m/>
    <s v="O1010203"/>
    <n v="24"/>
    <m/>
    <s v=""/>
    <m/>
    <s v=""/>
    <s v=""/>
    <s v=""/>
    <m/>
    <s v="O1010203:24A/_x000a_O1010203_U24:5"/>
    <s v="O1010203:24B/_x000a_O1010203_U24:6"/>
    <m/>
    <s v=""/>
    <s v=""/>
  </r>
  <r>
    <s v="01"/>
    <m/>
    <x v="1"/>
    <m/>
    <s v="Резерв"/>
    <m/>
    <m/>
    <s v="резерв"/>
    <m/>
    <m/>
    <x v="19"/>
    <x v="11"/>
    <m/>
    <m/>
    <m/>
    <m/>
    <x v="4"/>
    <m/>
    <m/>
    <m/>
    <m/>
    <s v=""/>
    <s v="AVK 2,5 A, AVK 2,5 A"/>
    <s v="O1010203_U25"/>
    <x v="5"/>
    <x v="26"/>
    <x v="1"/>
    <s v="17-SC-DCS-001/O1010203/ 17-MC-DCS-001"/>
    <s v="DB37-*m"/>
    <x v="0"/>
    <x v="0"/>
    <n v="0"/>
    <s v="BP021"/>
    <x v="26"/>
    <n v="4"/>
    <n v="25"/>
    <x v="2"/>
    <n v="32"/>
    <s v="DCS AMMONIA-UTILITIES"/>
    <m/>
    <m/>
    <m/>
    <s v="O1010203"/>
    <n v="25"/>
    <m/>
    <s v=""/>
    <m/>
    <s v=""/>
    <s v=""/>
    <s v=""/>
    <m/>
    <s v="O1010203:25A/_x000a_O1010203_U25:5"/>
    <s v="O1010203:25B/_x000a_O1010203_U25:6"/>
    <m/>
    <s v=""/>
    <s v=""/>
  </r>
  <r>
    <s v="01"/>
    <m/>
    <x v="1"/>
    <m/>
    <s v="Резерв"/>
    <m/>
    <m/>
    <s v="резерв"/>
    <m/>
    <m/>
    <x v="19"/>
    <x v="11"/>
    <m/>
    <m/>
    <m/>
    <m/>
    <x v="4"/>
    <m/>
    <m/>
    <m/>
    <m/>
    <s v=""/>
    <s v="AVK 2,5 A, AVK 2,5 A"/>
    <s v="O1010203_U26"/>
    <x v="5"/>
    <x v="26"/>
    <x v="1"/>
    <s v="17-SC-DCS-001/O1010203/ 17-MC-DCS-001"/>
    <s v="DB37-*m"/>
    <x v="0"/>
    <x v="0"/>
    <n v="0"/>
    <s v="BP021"/>
    <x v="26"/>
    <n v="4"/>
    <n v="26"/>
    <x v="2"/>
    <n v="32"/>
    <s v="DCS AMMONIA-UTILITIES"/>
    <m/>
    <m/>
    <m/>
    <s v="O1010203"/>
    <n v="26"/>
    <m/>
    <s v=""/>
    <m/>
    <s v=""/>
    <s v=""/>
    <s v=""/>
    <m/>
    <s v="O1010203:26A/_x000a_O1010203_U26:5"/>
    <s v="O1010203:26B/_x000a_O1010203_U26:6"/>
    <m/>
    <s v=""/>
    <s v=""/>
  </r>
  <r>
    <s v="01"/>
    <m/>
    <x v="1"/>
    <m/>
    <s v="Резерв"/>
    <m/>
    <m/>
    <s v="резерв"/>
    <m/>
    <m/>
    <x v="19"/>
    <x v="11"/>
    <m/>
    <m/>
    <m/>
    <m/>
    <x v="4"/>
    <m/>
    <m/>
    <m/>
    <m/>
    <s v=""/>
    <s v="AVK 2,5 A, AVK 2,5 A"/>
    <s v="O1010203_U27"/>
    <x v="5"/>
    <x v="26"/>
    <x v="1"/>
    <s v="17-SC-DCS-001/O1010203/ 17-MC-DCS-001"/>
    <s v="DB37-*m"/>
    <x v="0"/>
    <x v="0"/>
    <n v="0"/>
    <s v="BP021"/>
    <x v="26"/>
    <n v="4"/>
    <n v="27"/>
    <x v="2"/>
    <n v="32"/>
    <s v="DCS AMMONIA-UTILITIES"/>
    <m/>
    <m/>
    <m/>
    <s v="O1010203"/>
    <n v="27"/>
    <m/>
    <s v=""/>
    <m/>
    <s v=""/>
    <s v=""/>
    <s v=""/>
    <m/>
    <s v="O1010203:27A/_x000a_O1010203_U27:5"/>
    <s v="O1010203:27B/_x000a_O1010203_U27:6"/>
    <m/>
    <s v=""/>
    <s v=""/>
  </r>
  <r>
    <s v="01"/>
    <m/>
    <x v="0"/>
    <s v="17-M -072    -A"/>
    <s v="17XSLM072A"/>
    <s v="07"/>
    <s v="Motor for Filter 17-P-072A"/>
    <s v="17-P-072A СИГНАЛИЗ УТЕЧКИ"/>
    <s v="Motor Leakage Status"/>
    <s v="4124-XZ-DM-21707005"/>
    <x v="20"/>
    <x v="12"/>
    <m/>
    <s v="17-C-DD-N-001FL07"/>
    <s v="24 Pair"/>
    <s v="Pr.18"/>
    <x v="4"/>
    <s v="TS-F-02"/>
    <n v="35"/>
    <n v="36"/>
    <s v=""/>
    <s v="48"/>
    <s v="AVK 2,5 A, AVK 2,5 A"/>
    <s v="O1010203_U28"/>
    <x v="6"/>
    <x v="26"/>
    <x v="1"/>
    <s v="17-SC-DCS-001/O1010203/ 17-MC-DCS-001"/>
    <s v="DB37-*m"/>
    <x v="0"/>
    <x v="0"/>
    <n v="0"/>
    <s v="BP021"/>
    <x v="26"/>
    <n v="4"/>
    <n v="28"/>
    <x v="2"/>
    <n v="32"/>
    <s v="DCS AMMONIA-UTILITIES"/>
    <m/>
    <m/>
    <m/>
    <s v="O1010203"/>
    <n v="28"/>
    <m/>
    <s v=""/>
    <s v="07-Cooling Tower Area"/>
    <s v="TS-F-02:35/_x000a_O1010203_U28:3"/>
    <s v="TS-F-02:36/_x000a_O1010203_U28:1"/>
    <s v=""/>
    <m/>
    <s v="O1010203:28A/_x000a_O1010203_U28:7"/>
    <s v="O1010203:28B/_x000a_O1010203_U28:8"/>
    <m/>
    <s v=""/>
    <s v=""/>
  </r>
  <r>
    <s v="01"/>
    <m/>
    <x v="1"/>
    <m/>
    <s v="Резерв"/>
    <m/>
    <m/>
    <s v="резерв"/>
    <m/>
    <m/>
    <x v="20"/>
    <x v="12"/>
    <m/>
    <m/>
    <m/>
    <m/>
    <x v="4"/>
    <m/>
    <m/>
    <m/>
    <m/>
    <s v=""/>
    <s v="AVK 2,5 A, AVK 2,5 A"/>
    <s v="O1010203_U29"/>
    <x v="6"/>
    <x v="26"/>
    <x v="1"/>
    <s v="17-SC-DCS-001/O1010203/ 17-MC-DCS-001"/>
    <s v="DB37-*m"/>
    <x v="0"/>
    <x v="0"/>
    <n v="0"/>
    <s v="BP021"/>
    <x v="26"/>
    <n v="4"/>
    <n v="29"/>
    <x v="2"/>
    <n v="32"/>
    <s v="DCS AMMONIA-UTILITIES"/>
    <m/>
    <m/>
    <m/>
    <s v="O1010203"/>
    <n v="29"/>
    <m/>
    <s v=""/>
    <m/>
    <s v=""/>
    <s v=""/>
    <s v=""/>
    <m/>
    <s v="O1010203:29A/_x000a_O1010203_U29:7"/>
    <s v="O1010203:29B/_x000a_O1010203_U29:8"/>
    <m/>
    <s v=""/>
    <s v=""/>
  </r>
  <r>
    <s v="01"/>
    <m/>
    <x v="1"/>
    <m/>
    <s v="Резерв"/>
    <m/>
    <m/>
    <s v="резерв"/>
    <m/>
    <m/>
    <x v="20"/>
    <x v="12"/>
    <m/>
    <m/>
    <m/>
    <m/>
    <x v="4"/>
    <m/>
    <m/>
    <m/>
    <m/>
    <s v=""/>
    <s v="AVK 2,5 A, AVK 2,5 A"/>
    <s v="O1010203_U30"/>
    <x v="6"/>
    <x v="26"/>
    <x v="1"/>
    <s v="17-SC-DCS-001/O1010203/ 17-MC-DCS-001"/>
    <s v="DB37-*m"/>
    <x v="0"/>
    <x v="0"/>
    <n v="0"/>
    <s v="BP021"/>
    <x v="26"/>
    <n v="4"/>
    <n v="30"/>
    <x v="2"/>
    <n v="32"/>
    <s v="DCS AMMONIA-UTILITIES"/>
    <m/>
    <m/>
    <m/>
    <s v="O1010203"/>
    <n v="30"/>
    <m/>
    <s v=""/>
    <m/>
    <s v=""/>
    <s v=""/>
    <s v=""/>
    <m/>
    <s v="O1010203:30A/_x000a_O1010203_U30:7"/>
    <s v="O1010203:30B/_x000a_O1010203_U30:8"/>
    <m/>
    <s v=""/>
    <s v=""/>
  </r>
  <r>
    <s v="01"/>
    <m/>
    <x v="1"/>
    <m/>
    <s v="Резерв"/>
    <m/>
    <m/>
    <s v="резерв"/>
    <m/>
    <m/>
    <x v="20"/>
    <x v="12"/>
    <m/>
    <m/>
    <m/>
    <m/>
    <x v="4"/>
    <m/>
    <m/>
    <m/>
    <m/>
    <s v=""/>
    <s v="AVK 2,5 A, AVK 2,5 A"/>
    <s v="O1010203_U31"/>
    <x v="6"/>
    <x v="26"/>
    <x v="1"/>
    <s v="17-SC-DCS-001/O1010203/ 17-MC-DCS-001"/>
    <s v="DB37-*m"/>
    <x v="0"/>
    <x v="0"/>
    <n v="0"/>
    <s v="BP021"/>
    <x v="26"/>
    <n v="4"/>
    <n v="31"/>
    <x v="2"/>
    <n v="32"/>
    <s v="DCS AMMONIA-UTILITIES"/>
    <m/>
    <m/>
    <m/>
    <s v="O1010203"/>
    <n v="31"/>
    <m/>
    <s v=""/>
    <m/>
    <s v=""/>
    <s v=""/>
    <s v=""/>
    <m/>
    <s v="O1010203:31A/_x000a_O1010203_U31:7"/>
    <s v="O1010203:31B/_x000a_O1010203_U31:8"/>
    <m/>
    <s v=""/>
    <s v=""/>
  </r>
  <r>
    <s v="01"/>
    <m/>
    <x v="1"/>
    <m/>
    <s v="Резерв"/>
    <m/>
    <m/>
    <s v="резерв"/>
    <m/>
    <m/>
    <x v="20"/>
    <x v="12"/>
    <m/>
    <m/>
    <m/>
    <m/>
    <x v="4"/>
    <m/>
    <m/>
    <m/>
    <m/>
    <s v=""/>
    <s v="AVK 2,5 A, AVK 2,5 A"/>
    <s v="O1010203_U32"/>
    <x v="6"/>
    <x v="26"/>
    <x v="1"/>
    <s v="17-SC-DCS-001/O1010203/ 17-MC-DCS-001"/>
    <s v="DB37-*m"/>
    <x v="0"/>
    <x v="0"/>
    <n v="0"/>
    <s v="BP021"/>
    <x v="26"/>
    <n v="4"/>
    <n v="32"/>
    <x v="2"/>
    <n v="32"/>
    <s v="DCS AMMONIA-UTILITIES"/>
    <m/>
    <m/>
    <m/>
    <s v="O1010203"/>
    <n v="32"/>
    <m/>
    <s v=""/>
    <m/>
    <s v=""/>
    <s v=""/>
    <s v=""/>
    <m/>
    <s v="O1010203:32A/_x000a_O1010203_U32:7"/>
    <s v="O1010203:32B/_x000a_O1010203_U32:8"/>
    <m/>
    <s v=""/>
    <s v=""/>
  </r>
  <r>
    <s v="01"/>
    <m/>
    <x v="0"/>
    <s v="17-M -07042"/>
    <s v="17MXSA07042"/>
    <s v="07"/>
    <s v="17-P-073A Discharge line"/>
    <s v="17-MOV-07042 ДОСТУПНО"/>
    <s v="MOV Available"/>
    <s v="4124-XZ-DM-21707007"/>
    <x v="17"/>
    <x v="10"/>
    <m/>
    <s v="17-C-DD-N-003FL07"/>
    <s v="24 Pair"/>
    <s v="Pr.01"/>
    <x v="5"/>
    <s v="TS-R-03"/>
    <n v="1"/>
    <n v="2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1"/>
    <x v="2"/>
    <n v="32"/>
    <s v="DCS AMMONIA-UTILITIES"/>
    <m/>
    <m/>
    <m/>
    <s v="O1010204"/>
    <n v="1"/>
    <m/>
    <s v=""/>
    <s v="07-Cooling Tower Area"/>
    <s v=""/>
    <s v=""/>
    <s v=""/>
    <m/>
    <s v=""/>
    <s v=""/>
    <m/>
    <s v="TS-R-03:1/_x000a_O1010204:1A"/>
    <s v="TS-R-03:2/_x000a_O1010204:1B"/>
  </r>
  <r>
    <s v="01"/>
    <m/>
    <x v="0"/>
    <s v="17-M -07042"/>
    <s v="17MXSR07042"/>
    <s v="07"/>
    <s v="17-P-073A Discharge line"/>
    <s v="17-MOV-07042 МЕСТ/ДИСТАНЦ"/>
    <s v="MOV Remote"/>
    <s v="4124-XZ-DM-21707007"/>
    <x v="17"/>
    <x v="10"/>
    <m/>
    <s v="17-C-DD-N-003FL07"/>
    <s v="24 Pair"/>
    <s v="Pr.02"/>
    <x v="5"/>
    <s v="TS-R-03"/>
    <n v="3"/>
    <n v="4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2"/>
    <x v="2"/>
    <n v="32"/>
    <s v="DCS AMMONIA-UTILITIES"/>
    <m/>
    <m/>
    <m/>
    <s v="O1010204"/>
    <n v="2"/>
    <m/>
    <s v=""/>
    <s v="07-Cooling Tower Area"/>
    <s v=""/>
    <s v=""/>
    <s v=""/>
    <m/>
    <s v=""/>
    <s v=""/>
    <m/>
    <s v="TS-R-03:3/_x000a_O1010204:2A"/>
    <s v="TS-R-03:4/_x000a_O1010204:2B"/>
  </r>
  <r>
    <s v="01"/>
    <m/>
    <x v="0"/>
    <s v="17-M -07042"/>
    <s v="17MZSH07042"/>
    <s v="07"/>
    <s v="17-P-073A Discharge line"/>
    <s v="17-MOV-07042 ОТКРЫТО"/>
    <s v="MOV Open"/>
    <s v="4124-XZ-DM-21707007"/>
    <x v="17"/>
    <x v="10"/>
    <m/>
    <s v="17-C-DD-N-003FL07"/>
    <s v="24 Pair"/>
    <s v="Pr.03"/>
    <x v="5"/>
    <s v="TS-R-03"/>
    <n v="5"/>
    <n v="6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3"/>
    <x v="2"/>
    <n v="32"/>
    <s v="DCS AMMONIA-UTILITIES"/>
    <m/>
    <m/>
    <m/>
    <s v="O1010204"/>
    <n v="3"/>
    <m/>
    <s v=""/>
    <s v="07-Cooling Tower Area"/>
    <s v=""/>
    <s v=""/>
    <s v=""/>
    <m/>
    <s v=""/>
    <s v=""/>
    <m/>
    <s v="TS-R-03:5/_x000a_O1010204:3A"/>
    <s v="TS-R-03:6/_x000a_O1010204:3B"/>
  </r>
  <r>
    <s v="01"/>
    <m/>
    <x v="0"/>
    <s v="17-M -07042"/>
    <s v="17MZSL07042"/>
    <s v="07"/>
    <s v="17-P-073A Discharge line"/>
    <s v="17-MOV-07042 ЗАКРЫТО"/>
    <s v="MOV Closed"/>
    <s v="4124-XZ-DM-21707007"/>
    <x v="17"/>
    <x v="10"/>
    <m/>
    <s v="17-C-DD-N-003FL07"/>
    <s v="24 Pair"/>
    <s v="Pr.04"/>
    <x v="5"/>
    <s v="TS-R-03"/>
    <n v="7"/>
    <n v="8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4"/>
    <x v="2"/>
    <n v="32"/>
    <s v="DCS AMMONIA-UTILITIES"/>
    <m/>
    <m/>
    <m/>
    <s v="O1010204"/>
    <n v="4"/>
    <m/>
    <s v=""/>
    <s v="07-Cooling Tower Area"/>
    <s v=""/>
    <s v=""/>
    <s v=""/>
    <m/>
    <s v=""/>
    <s v=""/>
    <m/>
    <s v="TS-R-03:7/_x000a_O1010204:4A"/>
    <s v="TS-R-03:8/_x000a_O1010204:4B"/>
  </r>
  <r>
    <s v="01"/>
    <m/>
    <x v="0"/>
    <s v="17-M -07043"/>
    <s v="17MXSA07043"/>
    <s v="07"/>
    <s v="17-P-073B Discharge line"/>
    <s v="17-MOV-07043 ДОСТУПНО"/>
    <s v="MOV Available"/>
    <s v="4124-XZ-DM-21707007"/>
    <x v="17"/>
    <x v="10"/>
    <m/>
    <s v="17-C-DD-N-003FL07"/>
    <s v="24 Pair"/>
    <s v="Pr.05"/>
    <x v="5"/>
    <s v="TS-R-03"/>
    <n v="9"/>
    <n v="10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5"/>
    <x v="2"/>
    <n v="32"/>
    <s v="DCS AMMONIA-UTILITIES"/>
    <m/>
    <m/>
    <m/>
    <s v="O1010204"/>
    <n v="5"/>
    <m/>
    <s v=""/>
    <s v="07-Cooling Tower Area"/>
    <s v=""/>
    <s v=""/>
    <s v=""/>
    <m/>
    <s v=""/>
    <s v=""/>
    <m/>
    <s v="TS-R-03:9/_x000a_O1010204:5A"/>
    <s v="TS-R-03:10/_x000a_O1010204:5B"/>
  </r>
  <r>
    <s v="01"/>
    <m/>
    <x v="0"/>
    <s v="17-M -07043"/>
    <s v="17MXSR07043"/>
    <s v="07"/>
    <s v="17-P-073B Discharge line"/>
    <s v="17-MOV-07043 МЕСТ/ДИСТАНЦ"/>
    <s v="MOV Remote"/>
    <s v="4124-XZ-DM-21707007"/>
    <x v="17"/>
    <x v="10"/>
    <m/>
    <s v="17-C-DD-N-003FL07"/>
    <s v="24 Pair"/>
    <s v="Pr.06"/>
    <x v="5"/>
    <s v="TS-R-03"/>
    <n v="11"/>
    <n v="12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6"/>
    <x v="2"/>
    <n v="32"/>
    <s v="DCS AMMONIA-UTILITIES"/>
    <m/>
    <m/>
    <m/>
    <s v="O1010204"/>
    <n v="6"/>
    <m/>
    <s v=""/>
    <s v="07-Cooling Tower Area"/>
    <s v=""/>
    <s v=""/>
    <s v=""/>
    <m/>
    <s v=""/>
    <s v=""/>
    <m/>
    <s v="TS-R-03:11/_x000a_O1010204:6A"/>
    <s v="TS-R-03:12/_x000a_O1010204:6B"/>
  </r>
  <r>
    <s v="01"/>
    <m/>
    <x v="0"/>
    <s v="17-M -07043"/>
    <s v="17MZSH07043"/>
    <s v="07"/>
    <s v="17-P-073B Discharge line"/>
    <s v="17-MOV-07043 ОТКРЫТО"/>
    <s v="MOV Open"/>
    <s v="4124-XZ-DM-21707007"/>
    <x v="17"/>
    <x v="10"/>
    <m/>
    <s v="17-C-DD-N-003FL07"/>
    <s v="24 Pair"/>
    <s v="Pr.07"/>
    <x v="5"/>
    <s v="TS-R-03"/>
    <n v="13"/>
    <n v="14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7"/>
    <x v="2"/>
    <n v="32"/>
    <s v="DCS AMMONIA-UTILITIES"/>
    <m/>
    <m/>
    <m/>
    <s v="O1010204"/>
    <n v="7"/>
    <m/>
    <s v=""/>
    <s v="07-Cooling Tower Area"/>
    <s v=""/>
    <s v=""/>
    <s v=""/>
    <m/>
    <s v=""/>
    <s v=""/>
    <m/>
    <s v="TS-R-03:13/_x000a_O1010204:7A"/>
    <s v="TS-R-03:14/_x000a_O1010204:7B"/>
  </r>
  <r>
    <s v="01"/>
    <m/>
    <x v="0"/>
    <s v="17-M -07043"/>
    <s v="17MZSL07043"/>
    <s v="07"/>
    <s v="17-P-073B Discharge line"/>
    <s v="17-MOV-07043 ЗАКРЫТО"/>
    <s v="MOV Closed"/>
    <s v="4124-XZ-DM-21707007"/>
    <x v="17"/>
    <x v="10"/>
    <m/>
    <s v="17-C-DD-N-003FL07"/>
    <s v="24 Pair"/>
    <s v="Pr.08"/>
    <x v="5"/>
    <s v="TS-R-03"/>
    <n v="15"/>
    <n v="16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8"/>
    <x v="2"/>
    <n v="32"/>
    <s v="DCS AMMONIA-UTILITIES"/>
    <m/>
    <m/>
    <m/>
    <s v="O1010204"/>
    <n v="8"/>
    <m/>
    <s v=""/>
    <s v="07-Cooling Tower Area"/>
    <s v=""/>
    <s v=""/>
    <s v=""/>
    <m/>
    <s v=""/>
    <s v=""/>
    <m/>
    <s v="TS-R-03:15/_x000a_O1010204:8A"/>
    <s v="TS-R-03:16/_x000a_O1010204:8B"/>
  </r>
  <r>
    <s v="01"/>
    <m/>
    <x v="0"/>
    <s v="10-M -08012"/>
    <s v="10MXSA08012"/>
    <s v="00"/>
    <s v="Fire Water to Cooling Water Towers"/>
    <s v="10-MOV-08012 ДОСТУПЕН"/>
    <s v="MOV Available"/>
    <s v="4124-XZ-DM-21008001"/>
    <x v="17"/>
    <x v="10"/>
    <m/>
    <s v="17-C-DD-N-003FL07"/>
    <s v="24 Pair"/>
    <s v="Pr.15"/>
    <x v="5"/>
    <s v="TS-R-03"/>
    <n v="29"/>
    <n v="30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9"/>
    <x v="2"/>
    <n v="32"/>
    <s v="DCS AMMONIA-UTILITIES"/>
    <m/>
    <m/>
    <m/>
    <s v="O1010204"/>
    <n v="9"/>
    <m/>
    <s v=""/>
    <s v="00-Common"/>
    <s v=""/>
    <s v=""/>
    <s v=""/>
    <m/>
    <s v=""/>
    <s v=""/>
    <m/>
    <s v="TS-R-03:29/_x000a_O1010204:9A"/>
    <s v="TS-R-03:30/_x000a_O1010204:9B"/>
  </r>
  <r>
    <s v="01"/>
    <m/>
    <x v="0"/>
    <s v="10-M -08012"/>
    <s v="10MXSR08012"/>
    <s v="00"/>
    <s v="Fire Water to Cooling Water Towers"/>
    <s v="10-MOV-08012 ПО МЕСТУ/ДИСТАНЦИЯ"/>
    <s v="MOV Remote"/>
    <s v="4124-XZ-DM-21008001"/>
    <x v="17"/>
    <x v="10"/>
    <m/>
    <s v="17-C-DD-N-003FL07"/>
    <s v="24 Pair"/>
    <s v="Pr.16"/>
    <x v="5"/>
    <s v="TS-R-03"/>
    <n v="31"/>
    <n v="32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10"/>
    <x v="2"/>
    <n v="32"/>
    <s v="DCS AMMONIA-UTILITIES"/>
    <m/>
    <m/>
    <m/>
    <s v="O1010204"/>
    <n v="10"/>
    <m/>
    <s v=""/>
    <s v="00-Common"/>
    <s v=""/>
    <s v=""/>
    <s v=""/>
    <m/>
    <s v=""/>
    <s v=""/>
    <m/>
    <s v="TS-R-03:31/_x000a_O1010204:10A"/>
    <s v="TS-R-03:32/_x000a_O1010204:10B"/>
  </r>
  <r>
    <s v="01"/>
    <m/>
    <x v="0"/>
    <s v="10-M -08012"/>
    <s v="10MZSH08012"/>
    <s v="00"/>
    <s v="Fire Water to Cooling Water Towers"/>
    <s v="10-MOV-08012 ОТКРЫТО (СИГН)"/>
    <s v="MOV Open"/>
    <s v="4124-XZ-DM-21008001"/>
    <x v="17"/>
    <x v="10"/>
    <m/>
    <s v="17-C-DD-N-003FL07"/>
    <s v="24 Pair"/>
    <s v="Pr.17"/>
    <x v="5"/>
    <s v="TS-R-03"/>
    <n v="33"/>
    <n v="34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11"/>
    <x v="2"/>
    <n v="32"/>
    <s v="DCS AMMONIA-UTILITIES"/>
    <m/>
    <m/>
    <m/>
    <s v="O1010204"/>
    <n v="11"/>
    <m/>
    <s v=""/>
    <s v="00-Common"/>
    <s v=""/>
    <s v=""/>
    <s v=""/>
    <m/>
    <s v=""/>
    <s v=""/>
    <m/>
    <s v="TS-R-03:33/_x000a_O1010204:11A"/>
    <s v="TS-R-03:34/_x000a_O1010204:11B"/>
  </r>
  <r>
    <s v="01"/>
    <m/>
    <x v="0"/>
    <s v="10-M -08012"/>
    <s v="10MZSL08012"/>
    <s v="00"/>
    <s v="Fire Water to Cooling Water Towers"/>
    <s v="10-MOV-08012 ЗАКРЫТО (СИГН)"/>
    <s v="MOV Closed"/>
    <s v="4124-XZ-DM-21008001"/>
    <x v="17"/>
    <x v="10"/>
    <m/>
    <s v="17-C-DD-N-003FL07"/>
    <s v="24 Pair"/>
    <s v="Pr.18"/>
    <x v="5"/>
    <s v="TS-R-03"/>
    <n v="35"/>
    <n v="36"/>
    <s v=""/>
    <s v="48"/>
    <s v="AVK 2,5 A, AVK 2,5 A"/>
    <s v=""/>
    <x v="4"/>
    <x v="27"/>
    <x v="2"/>
    <s v="17-SC-DCS-001/O1010204/ 17-MC-DCS-002"/>
    <s v="DB37-*m"/>
    <x v="0"/>
    <x v="0"/>
    <n v="0"/>
    <s v="BP021"/>
    <x v="27"/>
    <n v="5"/>
    <n v="12"/>
    <x v="2"/>
    <n v="32"/>
    <s v="DCS AMMONIA-UTILITIES"/>
    <m/>
    <m/>
    <m/>
    <s v="O1010204"/>
    <n v="12"/>
    <m/>
    <s v=""/>
    <s v="00-Common"/>
    <s v=""/>
    <s v=""/>
    <s v=""/>
    <m/>
    <s v=""/>
    <s v=""/>
    <m/>
    <s v="TS-R-03:35/_x000a_O1010204:12A"/>
    <s v="TS-R-03:36/_x000a_O1010204:12B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3"/>
    <x v="2"/>
    <n v="32"/>
    <s v="DCS AMMONIA-UTILITIES"/>
    <m/>
    <m/>
    <m/>
    <s v="O1010204"/>
    <n v="13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4"/>
    <x v="2"/>
    <n v="32"/>
    <s v="DCS AMMONIA-UTILITIES"/>
    <m/>
    <m/>
    <m/>
    <s v="O1010204"/>
    <n v="1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5"/>
    <x v="2"/>
    <n v="32"/>
    <s v="DCS AMMONIA-UTILITIES"/>
    <m/>
    <m/>
    <m/>
    <s v="O1010204"/>
    <n v="1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6"/>
    <x v="2"/>
    <n v="32"/>
    <s v="DCS AMMONIA-UTILITIES"/>
    <m/>
    <m/>
    <m/>
    <s v="O1010204"/>
    <n v="16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7"/>
    <x v="2"/>
    <n v="32"/>
    <s v="DCS AMMONIA-UTILITIES"/>
    <m/>
    <m/>
    <m/>
    <s v="O1010204"/>
    <n v="17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8"/>
    <x v="2"/>
    <n v="32"/>
    <s v="DCS AMMONIA-UTILITIES"/>
    <m/>
    <m/>
    <m/>
    <s v="O1010204"/>
    <n v="18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5"/>
    <m/>
    <m/>
    <m/>
    <m/>
    <s v=""/>
    <s v=""/>
    <s v=""/>
    <x v="4"/>
    <x v="27"/>
    <x v="3"/>
    <s v="17-SC-DCS-001/O1010204/ 17-MC-DCS-002"/>
    <s v="DB37-*m"/>
    <x v="0"/>
    <x v="0"/>
    <n v="0"/>
    <s v="BP021"/>
    <x v="27"/>
    <n v="5"/>
    <n v="19"/>
    <x v="2"/>
    <n v="32"/>
    <s v="DCS AMMONIA-UTILITIES"/>
    <m/>
    <m/>
    <m/>
    <s v="O1010204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0"/>
    <x v="2"/>
    <n v="32"/>
    <s v="DCS AMMONIA-UTILITIES"/>
    <m/>
    <m/>
    <m/>
    <s v="O1010204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1"/>
    <x v="2"/>
    <n v="32"/>
    <s v="DCS AMMONIA-UTILITIES"/>
    <m/>
    <m/>
    <m/>
    <s v="O1010204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2"/>
    <x v="2"/>
    <n v="32"/>
    <s v="DCS AMMONIA-UTILITIES"/>
    <m/>
    <m/>
    <m/>
    <s v="O1010204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3"/>
    <x v="2"/>
    <n v="32"/>
    <s v="DCS AMMONIA-UTILITIES"/>
    <m/>
    <m/>
    <m/>
    <s v="O1010204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4"/>
    <x v="2"/>
    <n v="32"/>
    <s v="DCS AMMONIA-UTILITIES"/>
    <m/>
    <m/>
    <m/>
    <s v="O1010204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5"/>
    <x v="2"/>
    <n v="32"/>
    <s v="DCS AMMONIA-UTILITIES"/>
    <m/>
    <m/>
    <m/>
    <s v="O1010204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6"/>
    <x v="2"/>
    <n v="32"/>
    <s v="DCS AMMONIA-UTILITIES"/>
    <m/>
    <m/>
    <m/>
    <s v="O1010204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7"/>
    <x v="2"/>
    <n v="32"/>
    <s v="DCS AMMONIA-UTILITIES"/>
    <m/>
    <m/>
    <m/>
    <s v="O1010204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8"/>
    <x v="2"/>
    <n v="32"/>
    <s v="DCS AMMONIA-UTILITIES"/>
    <m/>
    <m/>
    <m/>
    <s v="O1010204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29"/>
    <x v="2"/>
    <n v="32"/>
    <s v="DCS AMMONIA-UTILITIES"/>
    <m/>
    <m/>
    <m/>
    <s v="O1010204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30"/>
    <x v="2"/>
    <n v="32"/>
    <s v="DCS AMMONIA-UTILITIES"/>
    <m/>
    <m/>
    <m/>
    <s v="O1010204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31"/>
    <x v="2"/>
    <n v="32"/>
    <s v="DCS AMMONIA-UTILITIES"/>
    <m/>
    <m/>
    <m/>
    <s v="O1010204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27"/>
    <x v="2"/>
    <s v="17-SC-DCS-001/O1010204/ 17-MC-DCS-002"/>
    <s v="DB37-*m"/>
    <x v="0"/>
    <x v="0"/>
    <n v="0"/>
    <s v="BP021"/>
    <x v="27"/>
    <n v="5"/>
    <n v="32"/>
    <x v="2"/>
    <n v="32"/>
    <s v="DCS AMMONIA-UTILITIES"/>
    <m/>
    <m/>
    <m/>
    <s v="O1010204"/>
    <n v="32"/>
    <m/>
    <s v=""/>
    <m/>
    <s v=""/>
    <s v=""/>
    <s v=""/>
    <m/>
    <s v=""/>
    <s v=""/>
    <m/>
    <s v=""/>
    <s v=""/>
  </r>
  <r>
    <s v="01"/>
    <m/>
    <x v="0"/>
    <s v="17-X -03060"/>
    <s v="17XZSH03060"/>
    <s v="10"/>
    <s v="17-P-031B discharge"/>
    <s v="17-XV-03060 ОТКРЫТО"/>
    <s v="Position Open Proximity Switch"/>
    <s v="4124-XZ-DM-21703003"/>
    <x v="19"/>
    <x v="11"/>
    <m/>
    <s v="17-C-DD-N-003FL10"/>
    <s v="12 Pair"/>
    <s v="Pr.01"/>
    <x v="6"/>
    <s v="TS-Q-02"/>
    <n v="1"/>
    <n v="2"/>
    <s v=""/>
    <s v="24"/>
    <s v="AVK 2,5 A, AVK 2,5 A"/>
    <s v="O1010205_U1"/>
    <x v="5"/>
    <x v="28"/>
    <x v="1"/>
    <s v="17-SC-DCS-001/O1010205/ 17-MC-DCS-004"/>
    <s v="DB37-*m"/>
    <x v="0"/>
    <x v="0"/>
    <n v="0"/>
    <s v="BP021"/>
    <x v="28"/>
    <n v="6"/>
    <n v="1"/>
    <x v="2"/>
    <n v="32"/>
    <s v="DCS AMMONIA-UTILITIES"/>
    <s v="терм панель перенесена из 17-MC-DCS-002"/>
    <m/>
    <m/>
    <s v="O1010205"/>
    <n v="1"/>
    <m/>
    <s v=""/>
    <s v="10-Combined Bldgn-N2 plant, Demi water"/>
    <s v="TS-Q-02:1/_x000a_O1010205_U1:3"/>
    <s v="TS-Q-02:2/_x000a_O1010205_U1:4"/>
    <s v=""/>
    <m/>
    <s v="O1010205:1A/_x000a_O1010205_U1:5"/>
    <s v="O1010205:1B/_x000a_O1010205_U1:6"/>
    <m/>
    <s v=""/>
    <s v=""/>
  </r>
  <r>
    <s v="01"/>
    <m/>
    <x v="0"/>
    <s v="17-X -03060"/>
    <s v="17XZSL03060"/>
    <s v="10"/>
    <s v="17-P-031B discharge"/>
    <s v="17-XV-03060 ЗАКРЫТО"/>
    <s v="Position Closed Proximity Switch"/>
    <s v="4124-XZ-DM-21703003"/>
    <x v="19"/>
    <x v="11"/>
    <m/>
    <s v="17-C-DD-N-003FL10"/>
    <s v="12 Pair"/>
    <s v="Pr.02"/>
    <x v="6"/>
    <s v="TS-Q-02"/>
    <n v="3"/>
    <n v="4"/>
    <s v=""/>
    <s v="24"/>
    <s v="AVK 2,5 A, AVK 2,5 A"/>
    <s v="O1010205_U2"/>
    <x v="5"/>
    <x v="28"/>
    <x v="1"/>
    <s v="17-SC-DCS-001/O1010205/ 17-MC-DCS-004"/>
    <s v="DB37-*m"/>
    <x v="0"/>
    <x v="0"/>
    <n v="0"/>
    <s v="BP021"/>
    <x v="28"/>
    <n v="6"/>
    <n v="2"/>
    <x v="2"/>
    <n v="32"/>
    <s v="DCS AMMONIA-UTILITIES"/>
    <s v="терм панель перенесена из 17-MC-DCS-002"/>
    <m/>
    <m/>
    <s v="O1010205"/>
    <n v="2"/>
    <m/>
    <s v=""/>
    <s v="10-Combined Bldgn-N2 plant, Demi water"/>
    <s v="TS-Q-02:3/_x000a_O1010205_U2:3"/>
    <s v="TS-Q-02:4/_x000a_O1010205_U2:4"/>
    <s v=""/>
    <m/>
    <s v="O1010205:2A/_x000a_O1010205_U2:5"/>
    <s v="O1010205:2B/_x000a_O1010205_U2:6"/>
    <m/>
    <s v=""/>
    <s v=""/>
  </r>
  <r>
    <s v="01"/>
    <m/>
    <x v="0"/>
    <s v="17-X -03061"/>
    <s v="17XZSH03061"/>
    <s v="10"/>
    <s v="17-P-031C discharge"/>
    <s v="17-XV-03061 ОТКРЫТО"/>
    <s v="Position Open Proximity Switch"/>
    <s v="4124-XZ-DM-21703003"/>
    <x v="19"/>
    <x v="11"/>
    <m/>
    <s v="17-C-DD-N-003FL10"/>
    <s v="12 Pair"/>
    <s v="Pr.03"/>
    <x v="6"/>
    <s v="TS-Q-02"/>
    <n v="5"/>
    <n v="6"/>
    <s v=""/>
    <s v="24"/>
    <s v="AVK 2,5 A, AVK 2,5 A"/>
    <s v="O1010205_U3"/>
    <x v="5"/>
    <x v="28"/>
    <x v="1"/>
    <s v="17-SC-DCS-001/O1010205/ 17-MC-DCS-004"/>
    <s v="DB37-*m"/>
    <x v="0"/>
    <x v="0"/>
    <n v="0"/>
    <s v="BP021"/>
    <x v="28"/>
    <n v="6"/>
    <n v="3"/>
    <x v="2"/>
    <n v="32"/>
    <s v="DCS AMMONIA-UTILITIES"/>
    <s v="терм панель перенесена из 17-MC-DCS-002"/>
    <m/>
    <m/>
    <s v="O1010205"/>
    <n v="3"/>
    <m/>
    <s v=""/>
    <s v="10-Combined Bldgn-N2 plant, Demi water"/>
    <s v="TS-Q-02:5/_x000a_O1010205_U3:3"/>
    <s v="TS-Q-02:6/_x000a_O1010205_U3:4"/>
    <s v=""/>
    <m/>
    <s v="O1010205:3A/_x000a_O1010205_U3:5"/>
    <s v="O1010205:3B/_x000a_O1010205_U3:6"/>
    <m/>
    <s v=""/>
    <s v=""/>
  </r>
  <r>
    <s v="01"/>
    <m/>
    <x v="0"/>
    <s v="17-X -03061"/>
    <s v="17XZSL03061"/>
    <s v="10"/>
    <s v="17-P-031C discharge"/>
    <s v="17-XV-03061 ЗАКРЫТО"/>
    <s v="Position Closed Proximity Switch"/>
    <s v="4124-XZ-DM-21703003"/>
    <x v="19"/>
    <x v="11"/>
    <m/>
    <s v="17-C-DD-N-003FL10"/>
    <s v="12 Pair"/>
    <s v="Pr.04"/>
    <x v="6"/>
    <s v="TS-Q-02"/>
    <n v="7"/>
    <n v="8"/>
    <s v=""/>
    <s v="24"/>
    <s v="AVK 2,5 A, AVK 2,5 A"/>
    <s v="O1010205_U4"/>
    <x v="5"/>
    <x v="28"/>
    <x v="1"/>
    <s v="17-SC-DCS-001/O1010205/ 17-MC-DCS-004"/>
    <s v="DB37-*m"/>
    <x v="0"/>
    <x v="0"/>
    <n v="0"/>
    <s v="BP021"/>
    <x v="28"/>
    <n v="6"/>
    <n v="4"/>
    <x v="2"/>
    <n v="32"/>
    <s v="DCS AMMONIA-UTILITIES"/>
    <s v="терм панель перенесена из 17-MC-DCS-002"/>
    <m/>
    <m/>
    <s v="O1010205"/>
    <n v="4"/>
    <m/>
    <s v=""/>
    <s v="10-Combined Bldgn-N2 plant, Demi water"/>
    <s v="TS-Q-02:7/_x000a_O1010205_U4:3"/>
    <s v="TS-Q-02:8/_x000a_O1010205_U4:4"/>
    <s v=""/>
    <m/>
    <s v="O1010205:4A/_x000a_O1010205_U4:5"/>
    <s v="O1010205:4B/_x000a_O1010205_U4:6"/>
    <m/>
    <s v=""/>
    <s v=""/>
  </r>
  <r>
    <s v="01"/>
    <m/>
    <x v="0"/>
    <s v="17-X -03071"/>
    <s v="17XZSH03071"/>
    <s v="10"/>
    <s v="Urea Melt Steam Condensate"/>
    <s v="17-XV-03071 ОТКРЫТО"/>
    <s v="Position Open Proximity Switch"/>
    <s v="4124-XZ-DM-21703004"/>
    <x v="19"/>
    <x v="11"/>
    <m/>
    <s v="17-C-DD-N-003FL10"/>
    <s v="12 Pair"/>
    <s v="Pr.05"/>
    <x v="6"/>
    <s v="TS-Q-02"/>
    <n v="9"/>
    <n v="10"/>
    <s v=""/>
    <s v="24"/>
    <s v="AVK 2,5 A, AVK 2,5 A"/>
    <s v="O1010205_U5"/>
    <x v="5"/>
    <x v="28"/>
    <x v="1"/>
    <s v="17-SC-DCS-001/O1010205/ 17-MC-DCS-004"/>
    <s v="DB37-*m"/>
    <x v="0"/>
    <x v="0"/>
    <n v="0"/>
    <s v="BP021"/>
    <x v="28"/>
    <n v="6"/>
    <n v="5"/>
    <x v="2"/>
    <n v="32"/>
    <s v="DCS AMMONIA-UTILITIES"/>
    <s v="терм панель перенесена из 17-MC-DCS-002"/>
    <m/>
    <m/>
    <s v="O1010205"/>
    <n v="5"/>
    <m/>
    <s v=""/>
    <s v="10-Combined Bldgn-N2 plant, Demi water"/>
    <s v="TS-Q-02:9/_x000a_O1010205_U5:3"/>
    <s v="TS-Q-02:10/_x000a_O1010205_U5:4"/>
    <s v=""/>
    <m/>
    <s v="O1010205:5A/_x000a_O1010205_U5:5"/>
    <s v="O1010205:5B/_x000a_O1010205_U5:6"/>
    <m/>
    <s v=""/>
    <s v=""/>
  </r>
  <r>
    <s v="01"/>
    <m/>
    <x v="0"/>
    <s v="17-X -03071"/>
    <s v="17XZSL03071"/>
    <s v="10"/>
    <s v="Urea Melt Steam Condensate"/>
    <s v="17-XV-03071 ЗАКРЫТО"/>
    <s v="Position Closed Proximity Switch"/>
    <s v="4124-XZ-DM-21703004"/>
    <x v="19"/>
    <x v="11"/>
    <m/>
    <s v="17-C-DD-N-003FL10"/>
    <s v="12 Pair"/>
    <s v="Pr.06"/>
    <x v="6"/>
    <s v="TS-Q-02"/>
    <n v="11"/>
    <n v="12"/>
    <s v=""/>
    <s v="24"/>
    <s v="AVK 2,5 A, AVK 2,5 A"/>
    <s v="O1010205_U6"/>
    <x v="5"/>
    <x v="28"/>
    <x v="1"/>
    <s v="17-SC-DCS-001/O1010205/ 17-MC-DCS-004"/>
    <s v="DB37-*m"/>
    <x v="0"/>
    <x v="0"/>
    <n v="0"/>
    <s v="BP021"/>
    <x v="28"/>
    <n v="6"/>
    <n v="6"/>
    <x v="2"/>
    <n v="32"/>
    <s v="DCS AMMONIA-UTILITIES"/>
    <s v="терм панель перенесена из 17-MC-DCS-002"/>
    <m/>
    <m/>
    <s v="O1010205"/>
    <n v="6"/>
    <m/>
    <s v=""/>
    <s v="10-Combined Bldgn-N2 plant, Demi water"/>
    <s v="TS-Q-02:11/_x000a_O1010205_U6:3"/>
    <s v="TS-Q-02:12/_x000a_O1010205_U6:4"/>
    <s v=""/>
    <m/>
    <s v="O1010205:6A/_x000a_O1010205_U6:5"/>
    <s v="O1010205:6B/_x000a_O1010205_U6:6"/>
    <m/>
    <s v=""/>
    <s v=""/>
  </r>
  <r>
    <s v="01"/>
    <m/>
    <x v="0"/>
    <s v="17-X -03072"/>
    <s v="17XZSH03072"/>
    <s v="10"/>
    <s v="Urea Melt Steam Condensate"/>
    <s v="17-XV-03072 ОТКРЫТО"/>
    <s v="Position Open Proximity Switch"/>
    <s v="4124-XZ-DM-21703004"/>
    <x v="19"/>
    <x v="11"/>
    <m/>
    <s v="17-C-DD-N-003FL10"/>
    <s v="12 Pair"/>
    <s v="Pr.07"/>
    <x v="6"/>
    <s v="TS-Q-02"/>
    <n v="13"/>
    <n v="14"/>
    <s v=""/>
    <s v="24"/>
    <s v="AVK 2,5 A, AVK 2,5 A"/>
    <s v="O1010205_U7"/>
    <x v="5"/>
    <x v="28"/>
    <x v="1"/>
    <s v="17-SC-DCS-001/O1010205/ 17-MC-DCS-004"/>
    <s v="DB37-*m"/>
    <x v="0"/>
    <x v="0"/>
    <n v="0"/>
    <s v="BP021"/>
    <x v="28"/>
    <n v="6"/>
    <n v="7"/>
    <x v="2"/>
    <n v="32"/>
    <s v="DCS AMMONIA-UTILITIES"/>
    <s v="терм панель перенесена из 17-MC-DCS-002"/>
    <m/>
    <m/>
    <s v="O1010205"/>
    <n v="7"/>
    <m/>
    <s v=""/>
    <s v="10-Combined Bldgn-N2 plant, Demi water"/>
    <s v="TS-Q-02:13/_x000a_O1010205_U7:3"/>
    <s v="TS-Q-02:14/_x000a_O1010205_U7:4"/>
    <s v=""/>
    <m/>
    <s v="O1010205:7A/_x000a_O1010205_U7:5"/>
    <s v="O1010205:7B/_x000a_O1010205_U7:6"/>
    <m/>
    <s v=""/>
    <s v=""/>
  </r>
  <r>
    <s v="01"/>
    <m/>
    <x v="0"/>
    <s v="17-X -03072"/>
    <s v="17XZSL03072"/>
    <s v="10"/>
    <s v="Urea Melt Steam Condensate"/>
    <s v="17-XV-03072 ЗАКРЫТО"/>
    <s v="Position Closed Proximity Switch"/>
    <s v="4124-XZ-DM-21703004"/>
    <x v="19"/>
    <x v="11"/>
    <m/>
    <s v="17-C-DD-N-003FL10"/>
    <s v="12 Pair"/>
    <s v="Pr.08"/>
    <x v="6"/>
    <s v="TS-Q-02"/>
    <n v="15"/>
    <n v="16"/>
    <s v=""/>
    <s v="24"/>
    <s v="AVK 2,5 A, AVK 2,5 A"/>
    <s v="O1010205_U8"/>
    <x v="5"/>
    <x v="28"/>
    <x v="1"/>
    <s v="17-SC-DCS-001/O1010205/ 17-MC-DCS-004"/>
    <s v="DB37-*m"/>
    <x v="0"/>
    <x v="0"/>
    <n v="0"/>
    <s v="BP021"/>
    <x v="28"/>
    <n v="6"/>
    <n v="8"/>
    <x v="2"/>
    <n v="32"/>
    <s v="DCS AMMONIA-UTILITIES"/>
    <s v="терм панель перенесена из 17-MC-DCS-002"/>
    <m/>
    <m/>
    <s v="O1010205"/>
    <n v="8"/>
    <m/>
    <s v=""/>
    <s v="10-Combined Bldgn-N2 plant, Demi water"/>
    <s v="TS-Q-02:15/_x000a_O1010205_U8:3"/>
    <s v="TS-Q-02:16/_x000a_O1010205_U8:4"/>
    <s v=""/>
    <m/>
    <s v="O1010205:8A/_x000a_O1010205_U8:5"/>
    <s v="O1010205:8B/_x000a_O1010205_U8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9"/>
    <x v="5"/>
    <x v="28"/>
    <x v="1"/>
    <s v="17-SC-DCS-001/O1010205/ 17-MC-DCS-004"/>
    <s v="DB37-*m"/>
    <x v="0"/>
    <x v="0"/>
    <n v="0"/>
    <s v="BP021"/>
    <x v="28"/>
    <n v="6"/>
    <n v="9"/>
    <x v="2"/>
    <n v="32"/>
    <s v="DCS AMMONIA-UTILITIES"/>
    <s v="терм панель перенесена из 17-MC-DCS-002"/>
    <m/>
    <m/>
    <s v="O1010205"/>
    <n v="9"/>
    <m/>
    <s v=""/>
    <m/>
    <s v=""/>
    <s v=""/>
    <s v=""/>
    <m/>
    <s v="O1010205:9A/_x000a_O1010205_U9:5"/>
    <s v="O1010205:9B/_x000a_O1010205_U9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0"/>
    <x v="5"/>
    <x v="28"/>
    <x v="1"/>
    <s v="17-SC-DCS-001/O1010205/ 17-MC-DCS-004"/>
    <s v="DB37-*m"/>
    <x v="0"/>
    <x v="0"/>
    <n v="0"/>
    <s v="BP021"/>
    <x v="28"/>
    <n v="6"/>
    <n v="10"/>
    <x v="2"/>
    <n v="32"/>
    <s v="DCS AMMONIA-UTILITIES"/>
    <s v="терм панель перенесена из 17-MC-DCS-002"/>
    <m/>
    <m/>
    <s v="O1010205"/>
    <n v="10"/>
    <m/>
    <s v=""/>
    <m/>
    <s v=""/>
    <s v=""/>
    <s v=""/>
    <m/>
    <s v="O1010205:10A/_x000a_O1010205_U10:5"/>
    <s v="O1010205:10B/_x000a_O1010205_U10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1"/>
    <x v="5"/>
    <x v="28"/>
    <x v="1"/>
    <s v="17-SC-DCS-001/O1010205/ 17-MC-DCS-004"/>
    <s v="DB37-*m"/>
    <x v="0"/>
    <x v="0"/>
    <n v="0"/>
    <s v="BP021"/>
    <x v="28"/>
    <n v="6"/>
    <n v="11"/>
    <x v="2"/>
    <n v="32"/>
    <s v="DCS AMMONIA-UTILITIES"/>
    <s v="терм панель перенесена из 17-MC-DCS-002"/>
    <m/>
    <m/>
    <s v="O1010205"/>
    <n v="11"/>
    <m/>
    <s v=""/>
    <m/>
    <s v=""/>
    <s v=""/>
    <s v=""/>
    <m/>
    <s v="O1010205:11A/_x000a_O1010205_U11:5"/>
    <s v="O1010205:11B/_x000a_O1010205_U11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2"/>
    <x v="5"/>
    <x v="28"/>
    <x v="1"/>
    <s v="17-SC-DCS-001/O1010205/ 17-MC-DCS-004"/>
    <s v="DB37-*m"/>
    <x v="0"/>
    <x v="0"/>
    <n v="0"/>
    <s v="BP021"/>
    <x v="28"/>
    <n v="6"/>
    <n v="12"/>
    <x v="2"/>
    <n v="32"/>
    <s v="DCS AMMONIA-UTILITIES"/>
    <s v="терм панель перенесена из 17-MC-DCS-002"/>
    <m/>
    <m/>
    <s v="O1010205"/>
    <n v="12"/>
    <m/>
    <s v=""/>
    <m/>
    <s v=""/>
    <s v=""/>
    <s v=""/>
    <m/>
    <s v="O1010205:12A/_x000a_O1010205_U12:5"/>
    <s v="O1010205:12B/_x000a_O1010205_U12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3"/>
    <x v="5"/>
    <x v="28"/>
    <x v="1"/>
    <s v="17-SC-DCS-001/O1010205/ 17-MC-DCS-004"/>
    <s v="DB37-*m"/>
    <x v="0"/>
    <x v="0"/>
    <n v="0"/>
    <s v="BP021"/>
    <x v="28"/>
    <n v="6"/>
    <n v="13"/>
    <x v="2"/>
    <n v="32"/>
    <s v="DCS AMMONIA-UTILITIES"/>
    <s v="терм панель перенесена из 17-MC-DCS-002"/>
    <m/>
    <m/>
    <s v="O1010205"/>
    <n v="13"/>
    <m/>
    <s v=""/>
    <m/>
    <s v=""/>
    <s v=""/>
    <s v=""/>
    <m/>
    <s v="O1010205:13A/_x000a_O1010205_U13:5"/>
    <s v="O1010205:13B/_x000a_O1010205_U13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4"/>
    <x v="5"/>
    <x v="28"/>
    <x v="1"/>
    <s v="17-SC-DCS-001/O1010205/ 17-MC-DCS-004"/>
    <s v="DB37-*m"/>
    <x v="0"/>
    <x v="0"/>
    <n v="0"/>
    <s v="BP021"/>
    <x v="28"/>
    <n v="6"/>
    <n v="14"/>
    <x v="2"/>
    <n v="32"/>
    <s v="DCS AMMONIA-UTILITIES"/>
    <s v="терм панель перенесена из 17-MC-DCS-002"/>
    <m/>
    <m/>
    <s v="O1010205"/>
    <n v="14"/>
    <m/>
    <s v=""/>
    <m/>
    <s v=""/>
    <s v=""/>
    <s v=""/>
    <m/>
    <s v="O1010205:14A/_x000a_O1010205_U14:5"/>
    <s v="O1010205:14B/_x000a_O1010205_U14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5"/>
    <x v="5"/>
    <x v="28"/>
    <x v="1"/>
    <s v="17-SC-DCS-001/O1010205/ 17-MC-DCS-004"/>
    <s v="DB37-*m"/>
    <x v="0"/>
    <x v="0"/>
    <n v="0"/>
    <s v="BP021"/>
    <x v="28"/>
    <n v="6"/>
    <n v="15"/>
    <x v="2"/>
    <n v="32"/>
    <s v="DCS AMMONIA-UTILITIES"/>
    <s v="терм панель перенесена из 17-MC-DCS-002"/>
    <m/>
    <m/>
    <s v="O1010205"/>
    <n v="15"/>
    <m/>
    <s v=""/>
    <m/>
    <s v=""/>
    <s v=""/>
    <s v=""/>
    <m/>
    <s v="O1010205:15A/_x000a_O1010205_U15:5"/>
    <s v="O1010205:15B/_x000a_O1010205_U15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6"/>
    <x v="5"/>
    <x v="28"/>
    <x v="1"/>
    <s v="17-SC-DCS-001/O1010205/ 17-MC-DCS-004"/>
    <s v="DB37-*m"/>
    <x v="0"/>
    <x v="0"/>
    <n v="0"/>
    <s v="BP021"/>
    <x v="28"/>
    <n v="6"/>
    <n v="16"/>
    <x v="2"/>
    <n v="32"/>
    <s v="DCS AMMONIA-UTILITIES"/>
    <s v="терм панель перенесена из 17-MC-DCS-002"/>
    <m/>
    <m/>
    <s v="O1010205"/>
    <n v="16"/>
    <m/>
    <s v=""/>
    <m/>
    <s v=""/>
    <s v=""/>
    <s v=""/>
    <m/>
    <s v="O1010205:16A/_x000a_O1010205_U16:5"/>
    <s v="O1010205:16B/_x000a_O1010205_U16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7"/>
    <x v="5"/>
    <x v="28"/>
    <x v="1"/>
    <s v="17-SC-DCS-001/O1010205/ 17-MC-DCS-004"/>
    <s v="DB37-*m"/>
    <x v="0"/>
    <x v="0"/>
    <n v="0"/>
    <s v="BP021"/>
    <x v="28"/>
    <n v="6"/>
    <n v="17"/>
    <x v="2"/>
    <n v="32"/>
    <s v="DCS AMMONIA-UTILITIES"/>
    <s v="терм панель перенесена из 17-MC-DCS-002"/>
    <m/>
    <m/>
    <s v="O1010205"/>
    <n v="17"/>
    <m/>
    <s v=""/>
    <m/>
    <s v=""/>
    <s v=""/>
    <s v=""/>
    <m/>
    <s v="O1010205:17A/_x000a_O1010205_U17:5"/>
    <s v="O1010205:17B/_x000a_O1010205_U17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8"/>
    <x v="5"/>
    <x v="28"/>
    <x v="1"/>
    <s v="17-SC-DCS-001/O1010205/ 17-MC-DCS-004"/>
    <s v="DB37-*m"/>
    <x v="0"/>
    <x v="0"/>
    <n v="0"/>
    <s v="BP021"/>
    <x v="28"/>
    <n v="6"/>
    <n v="18"/>
    <x v="2"/>
    <n v="32"/>
    <s v="DCS AMMONIA-UTILITIES"/>
    <s v="терм панель перенесена из 17-MC-DCS-002"/>
    <m/>
    <m/>
    <s v="O1010205"/>
    <n v="18"/>
    <m/>
    <s v=""/>
    <m/>
    <s v=""/>
    <s v=""/>
    <s v=""/>
    <m/>
    <s v="O1010205:18A/_x000a_O1010205_U18:5"/>
    <s v="O1010205:18B/_x000a_O1010205_U18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19"/>
    <x v="5"/>
    <x v="28"/>
    <x v="1"/>
    <s v="17-SC-DCS-001/O1010205/ 17-MC-DCS-004"/>
    <s v="DB37-*m"/>
    <x v="0"/>
    <x v="0"/>
    <n v="0"/>
    <s v="BP021"/>
    <x v="28"/>
    <n v="6"/>
    <n v="19"/>
    <x v="2"/>
    <n v="32"/>
    <s v="DCS AMMONIA-UTILITIES"/>
    <s v="терм панель перенесена из 17-MC-DCS-002"/>
    <m/>
    <m/>
    <s v="O1010205"/>
    <n v="19"/>
    <m/>
    <s v=""/>
    <m/>
    <s v=""/>
    <s v=""/>
    <s v=""/>
    <m/>
    <s v="O1010205:19A/_x000a_O1010205_U19:5"/>
    <s v="O1010205:19B/_x000a_O1010205_U19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0"/>
    <x v="5"/>
    <x v="28"/>
    <x v="1"/>
    <s v="17-SC-DCS-001/O1010205/ 17-MC-DCS-004"/>
    <s v="DB37-*m"/>
    <x v="0"/>
    <x v="0"/>
    <n v="0"/>
    <s v="BP021"/>
    <x v="28"/>
    <n v="6"/>
    <n v="20"/>
    <x v="2"/>
    <n v="32"/>
    <s v="DCS AMMONIA-UTILITIES"/>
    <s v="терм панель перенесена из 17-MC-DCS-002"/>
    <m/>
    <m/>
    <s v="O1010205"/>
    <n v="20"/>
    <m/>
    <s v=""/>
    <m/>
    <s v=""/>
    <s v=""/>
    <s v=""/>
    <m/>
    <s v="O1010205:20A/_x000a_O1010205_U20:5"/>
    <s v="O1010205:20B/_x000a_O1010205_U20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1"/>
    <x v="5"/>
    <x v="28"/>
    <x v="1"/>
    <s v="17-SC-DCS-001/O1010205/ 17-MC-DCS-004"/>
    <s v="DB37-*m"/>
    <x v="0"/>
    <x v="0"/>
    <n v="0"/>
    <s v="BP021"/>
    <x v="28"/>
    <n v="6"/>
    <n v="21"/>
    <x v="2"/>
    <n v="32"/>
    <s v="DCS AMMONIA-UTILITIES"/>
    <s v="терм панель перенесена из 17-MC-DCS-002"/>
    <m/>
    <m/>
    <s v="O1010205"/>
    <n v="21"/>
    <m/>
    <s v=""/>
    <m/>
    <s v=""/>
    <s v=""/>
    <s v=""/>
    <m/>
    <s v="O1010205:21A/_x000a_O1010205_U21:5"/>
    <s v="O1010205:21B/_x000a_O1010205_U21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2"/>
    <x v="5"/>
    <x v="28"/>
    <x v="1"/>
    <s v="17-SC-DCS-001/O1010205/ 17-MC-DCS-004"/>
    <s v="DB37-*m"/>
    <x v="0"/>
    <x v="0"/>
    <n v="0"/>
    <s v="BP021"/>
    <x v="28"/>
    <n v="6"/>
    <n v="22"/>
    <x v="2"/>
    <n v="32"/>
    <s v="DCS AMMONIA-UTILITIES"/>
    <s v="терм панель перенесена из 17-MC-DCS-002"/>
    <m/>
    <m/>
    <s v="O1010205"/>
    <n v="22"/>
    <m/>
    <s v=""/>
    <m/>
    <s v=""/>
    <s v=""/>
    <s v=""/>
    <m/>
    <s v="O1010205:22A/_x000a_O1010205_U22:5"/>
    <s v="O1010205:22B/_x000a_O1010205_U22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3"/>
    <x v="5"/>
    <x v="28"/>
    <x v="1"/>
    <s v="17-SC-DCS-001/O1010205/ 17-MC-DCS-004"/>
    <s v="DB37-*m"/>
    <x v="0"/>
    <x v="0"/>
    <n v="0"/>
    <s v="BP021"/>
    <x v="28"/>
    <n v="6"/>
    <n v="23"/>
    <x v="2"/>
    <n v="32"/>
    <s v="DCS AMMONIA-UTILITIES"/>
    <s v="терм панель перенесена из 17-MC-DCS-002"/>
    <m/>
    <m/>
    <s v="O1010205"/>
    <n v="23"/>
    <m/>
    <s v=""/>
    <m/>
    <s v=""/>
    <s v=""/>
    <s v=""/>
    <m/>
    <s v="O1010205:23A/_x000a_O1010205_U23:5"/>
    <s v="O1010205:23B/_x000a_O1010205_U23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4"/>
    <x v="5"/>
    <x v="28"/>
    <x v="1"/>
    <s v="17-SC-DCS-001/O1010205/ 17-MC-DCS-004"/>
    <s v="DB37-*m"/>
    <x v="0"/>
    <x v="0"/>
    <n v="0"/>
    <s v="BP021"/>
    <x v="28"/>
    <n v="6"/>
    <n v="24"/>
    <x v="2"/>
    <n v="32"/>
    <s v="DCS AMMONIA-UTILITIES"/>
    <s v="терм панель перенесена из 17-MC-DCS-002"/>
    <m/>
    <m/>
    <s v="O1010205"/>
    <n v="24"/>
    <m/>
    <s v=""/>
    <m/>
    <s v=""/>
    <s v=""/>
    <s v=""/>
    <m/>
    <s v="O1010205:24A/_x000a_O1010205_U24:5"/>
    <s v="O1010205:24B/_x000a_O1010205_U24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5"/>
    <x v="5"/>
    <x v="28"/>
    <x v="1"/>
    <s v="17-SC-DCS-001/O1010205/ 17-MC-DCS-004"/>
    <s v="DB37-*m"/>
    <x v="0"/>
    <x v="0"/>
    <n v="0"/>
    <s v="BP021"/>
    <x v="28"/>
    <n v="6"/>
    <n v="25"/>
    <x v="2"/>
    <n v="32"/>
    <s v="DCS AMMONIA-UTILITIES"/>
    <s v="терм панель перенесена из 17-MC-DCS-002"/>
    <m/>
    <m/>
    <s v="O1010205"/>
    <n v="25"/>
    <m/>
    <s v=""/>
    <m/>
    <s v=""/>
    <s v=""/>
    <s v=""/>
    <m/>
    <s v="O1010205:25A/_x000a_O1010205_U25:5"/>
    <s v="O1010205:25B/_x000a_O1010205_U25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6"/>
    <x v="5"/>
    <x v="28"/>
    <x v="1"/>
    <s v="17-SC-DCS-001/O1010205/ 17-MC-DCS-004"/>
    <s v="DB37-*m"/>
    <x v="0"/>
    <x v="0"/>
    <n v="0"/>
    <s v="BP021"/>
    <x v="28"/>
    <n v="6"/>
    <n v="26"/>
    <x v="2"/>
    <n v="32"/>
    <s v="DCS AMMONIA-UTILITIES"/>
    <s v="терм панель перенесена из 17-MC-DCS-002"/>
    <m/>
    <m/>
    <s v="O1010205"/>
    <n v="26"/>
    <m/>
    <s v=""/>
    <m/>
    <s v=""/>
    <s v=""/>
    <s v=""/>
    <m/>
    <s v="O1010205:26A/_x000a_O1010205_U26:5"/>
    <s v="O1010205:26B/_x000a_O1010205_U26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7"/>
    <x v="5"/>
    <x v="28"/>
    <x v="1"/>
    <s v="17-SC-DCS-001/O1010205/ 17-MC-DCS-004"/>
    <s v="DB37-*m"/>
    <x v="0"/>
    <x v="0"/>
    <n v="0"/>
    <s v="BP021"/>
    <x v="28"/>
    <n v="6"/>
    <n v="27"/>
    <x v="2"/>
    <n v="32"/>
    <s v="DCS AMMONIA-UTILITIES"/>
    <s v="терм панель перенесена из 17-MC-DCS-002"/>
    <m/>
    <m/>
    <s v="O1010205"/>
    <n v="27"/>
    <m/>
    <s v=""/>
    <m/>
    <s v=""/>
    <s v=""/>
    <s v=""/>
    <m/>
    <s v="O1010205:27A/_x000a_O1010205_U27:5"/>
    <s v="O1010205:27B/_x000a_O1010205_U27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8"/>
    <x v="5"/>
    <x v="28"/>
    <x v="1"/>
    <s v="17-SC-DCS-001/O1010205/ 17-MC-DCS-004"/>
    <s v="DB37-*m"/>
    <x v="0"/>
    <x v="0"/>
    <n v="0"/>
    <s v="BP021"/>
    <x v="28"/>
    <n v="6"/>
    <n v="28"/>
    <x v="2"/>
    <n v="32"/>
    <s v="DCS AMMONIA-UTILITIES"/>
    <s v="терм панель перенесена из 17-MC-DCS-002"/>
    <m/>
    <m/>
    <s v="O1010205"/>
    <n v="28"/>
    <m/>
    <s v=""/>
    <m/>
    <s v=""/>
    <s v=""/>
    <s v=""/>
    <m/>
    <s v="O1010205:28A/_x000a_O1010205_U28:5"/>
    <s v="O1010205:28B/_x000a_O1010205_U28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29"/>
    <x v="5"/>
    <x v="28"/>
    <x v="1"/>
    <s v="17-SC-DCS-001/O1010205/ 17-MC-DCS-004"/>
    <s v="DB37-*m"/>
    <x v="0"/>
    <x v="0"/>
    <n v="0"/>
    <s v="BP021"/>
    <x v="28"/>
    <n v="6"/>
    <n v="29"/>
    <x v="2"/>
    <n v="32"/>
    <s v="DCS AMMONIA-UTILITIES"/>
    <s v="терм панель перенесена из 17-MC-DCS-002"/>
    <m/>
    <m/>
    <s v="O1010205"/>
    <n v="29"/>
    <m/>
    <s v=""/>
    <m/>
    <s v=""/>
    <s v=""/>
    <s v=""/>
    <m/>
    <s v="O1010205:29A/_x000a_O1010205_U29:5"/>
    <s v="O1010205:29B/_x000a_O1010205_U29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30"/>
    <x v="5"/>
    <x v="28"/>
    <x v="1"/>
    <s v="17-SC-DCS-001/O1010205/ 17-MC-DCS-004"/>
    <s v="DB37-*m"/>
    <x v="0"/>
    <x v="0"/>
    <n v="0"/>
    <s v="BP021"/>
    <x v="28"/>
    <n v="6"/>
    <n v="30"/>
    <x v="2"/>
    <n v="32"/>
    <s v="DCS AMMONIA-UTILITIES"/>
    <s v="терм панель перенесена из 17-MC-DCS-002"/>
    <m/>
    <m/>
    <s v="O1010205"/>
    <n v="30"/>
    <m/>
    <s v=""/>
    <m/>
    <s v=""/>
    <s v=""/>
    <s v=""/>
    <m/>
    <s v="O1010205:30A/_x000a_O1010205_U30:5"/>
    <s v="O1010205:30B/_x000a_O1010205_U30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31"/>
    <x v="5"/>
    <x v="28"/>
    <x v="1"/>
    <s v="17-SC-DCS-001/O1010205/ 17-MC-DCS-004"/>
    <s v="DB37-*m"/>
    <x v="0"/>
    <x v="0"/>
    <n v="0"/>
    <s v="BP021"/>
    <x v="28"/>
    <n v="6"/>
    <n v="31"/>
    <x v="2"/>
    <n v="32"/>
    <s v="DCS AMMONIA-UTILITIES"/>
    <s v="терм панель перенесена из 17-MC-DCS-002"/>
    <m/>
    <m/>
    <s v="O1010205"/>
    <n v="31"/>
    <m/>
    <s v=""/>
    <m/>
    <s v=""/>
    <s v=""/>
    <s v=""/>
    <m/>
    <s v="O1010205:31A/_x000a_O1010205_U31:5"/>
    <s v="O1010205:31B/_x000a_O1010205_U31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0205_U32"/>
    <x v="5"/>
    <x v="28"/>
    <x v="1"/>
    <s v="17-SC-DCS-001/O1010205/ 17-MC-DCS-004"/>
    <s v="DB37-*m"/>
    <x v="0"/>
    <x v="0"/>
    <n v="0"/>
    <s v="BP021"/>
    <x v="28"/>
    <n v="6"/>
    <n v="32"/>
    <x v="2"/>
    <n v="32"/>
    <s v="DCS AMMONIA-UTILITIES"/>
    <s v="терм панель перенесена из 17-MC-DCS-002"/>
    <m/>
    <m/>
    <s v="O1010205"/>
    <n v="32"/>
    <m/>
    <s v=""/>
    <m/>
    <s v=""/>
    <s v=""/>
    <s v=""/>
    <m/>
    <s v="O1010205:32A/_x000a_O1010205_U32:5"/>
    <s v="O1010205:32B/_x000a_O1010205_U32:6"/>
    <m/>
    <s v=""/>
    <s v=""/>
  </r>
  <r>
    <s v="01"/>
    <m/>
    <x v="0"/>
    <s v="17-H -071    -C"/>
    <s v="17XSH071C"/>
    <s v="07"/>
    <s v="17-L-071-K-071C Gearbox Heater"/>
    <s v="K071C ПОДОГРЕВАТЕЛЬ МАСЛА"/>
    <s v="Heater ON status"/>
    <s v="4124-FY-VD-BD17317L07100001_SH.1"/>
    <x v="15"/>
    <x v="8"/>
    <m/>
    <s v="17-I-DD-N-002BL02"/>
    <s v="24 Pair"/>
    <s v="Pr.01"/>
    <x v="7"/>
    <s v="TS-F-02"/>
    <n v="1"/>
    <n v="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"/>
    <x v="2"/>
    <n v="32"/>
    <s v="DCS AMMONIA-UTILITIES"/>
    <m/>
    <m/>
    <m/>
    <s v="O1010206"/>
    <n v="1"/>
    <m/>
    <s v=""/>
    <s v="07-Cooling Tower Area"/>
    <s v=""/>
    <s v=""/>
    <s v=""/>
    <m/>
    <s v=""/>
    <s v=""/>
    <m/>
    <s v="TS-F-02:1/_x000a_O1010206:1A"/>
    <s v="TS-F-02:2/_x000a_O1010206:1B"/>
  </r>
  <r>
    <s v="01"/>
    <m/>
    <x v="0"/>
    <s v="17-H -071    -C"/>
    <s v="17XSAH071C"/>
    <s v="07"/>
    <s v="17-L-071-K-071C Gearbox Heater"/>
    <s v="17-HE-07203 ДОСТУПНО"/>
    <s v="Heater available status"/>
    <s v="4124-FY-VD-BD17317L07100001_SH.1"/>
    <x v="15"/>
    <x v="8"/>
    <m/>
    <s v="17-I-DD-N-002BL02"/>
    <s v="24 Pair"/>
    <s v="Pr.02"/>
    <x v="7"/>
    <s v="TS-F-02"/>
    <n v="3"/>
    <n v="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"/>
    <x v="2"/>
    <n v="32"/>
    <s v="DCS AMMONIA-UTILITIES"/>
    <m/>
    <m/>
    <m/>
    <s v="O1010206"/>
    <n v="2"/>
    <m/>
    <s v=""/>
    <s v="07-Cooling Tower Area"/>
    <s v=""/>
    <s v=""/>
    <s v=""/>
    <m/>
    <s v=""/>
    <s v=""/>
    <m/>
    <s v="TS-F-02:3/_x000a_O1010206:2A"/>
    <s v="TS-F-02:4/_x000a_O1010206:2B"/>
  </r>
  <r>
    <s v="01"/>
    <m/>
    <x v="0"/>
    <s v="17-H -071    -C"/>
    <s v="17XSRH071C"/>
    <s v="07"/>
    <s v="17-L-071-K-071C Gearbox Heater"/>
    <s v="17-HE-07203 МЕСТ/ДИСТАНЦ"/>
    <s v="Heater Local/Remote status"/>
    <s v="4124-FY-VD-BD17317L07100001_SH.1"/>
    <x v="15"/>
    <x v="8"/>
    <m/>
    <s v="17-I-DD-N-002BL02"/>
    <s v="24 Pair"/>
    <s v="Pr.03"/>
    <x v="7"/>
    <s v="TS-F-02"/>
    <n v="5"/>
    <n v="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3"/>
    <x v="2"/>
    <n v="32"/>
    <s v="DCS AMMONIA-UTILITIES"/>
    <m/>
    <m/>
    <m/>
    <s v="O1010206"/>
    <n v="3"/>
    <m/>
    <s v=""/>
    <s v="07-Cooling Tower Area"/>
    <s v=""/>
    <s v=""/>
    <s v=""/>
    <m/>
    <s v=""/>
    <s v=""/>
    <m/>
    <s v="TS-F-02:5/_x000a_O1010206:3A"/>
    <s v="TS-F-02:6/_x000a_O1010206:3B"/>
  </r>
  <r>
    <s v="01"/>
    <m/>
    <x v="0"/>
    <s v="17-H -071    -D"/>
    <s v="17XSH071D"/>
    <s v="07"/>
    <s v="17-L-071-K-071D Gearbox Heater"/>
    <s v="K071D ПОДОГРЕВАТЕЛЬ МАСЛА"/>
    <s v="Heater ON status"/>
    <s v="4124-FY-VD-BD17317L07100001_SH.1"/>
    <x v="15"/>
    <x v="8"/>
    <m/>
    <s v="17-I-DD-N-002BL02"/>
    <s v="24 Pair"/>
    <s v="Pr.04"/>
    <x v="7"/>
    <s v="TS-F-02"/>
    <n v="7"/>
    <n v="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4"/>
    <x v="2"/>
    <n v="32"/>
    <s v="DCS AMMONIA-UTILITIES"/>
    <m/>
    <m/>
    <m/>
    <s v="O1010206"/>
    <n v="4"/>
    <m/>
    <s v=""/>
    <s v="07-Cooling Tower Area"/>
    <s v=""/>
    <s v=""/>
    <s v=""/>
    <m/>
    <s v=""/>
    <s v=""/>
    <m/>
    <s v="TS-F-02:7/_x000a_O1010206:4A"/>
    <s v="TS-F-02:8/_x000a_O1010206:4B"/>
  </r>
  <r>
    <s v="01"/>
    <m/>
    <x v="0"/>
    <s v="17-H -071    -D"/>
    <s v="17XSAH071D"/>
    <s v="07"/>
    <s v="17-L-071-K-071D Gearbox Heater"/>
    <s v="17-HE-07204 ДОСТУПНО"/>
    <s v="Heater available status"/>
    <s v="4124-FY-VD-BD17317L07100001_SH.1"/>
    <x v="15"/>
    <x v="8"/>
    <m/>
    <s v="17-I-DD-N-002BL02"/>
    <s v="24 Pair"/>
    <s v="Pr.05"/>
    <x v="7"/>
    <s v="TS-F-02"/>
    <n v="9"/>
    <n v="1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5"/>
    <x v="2"/>
    <n v="32"/>
    <s v="DCS AMMONIA-UTILITIES"/>
    <m/>
    <m/>
    <m/>
    <s v="O1010206"/>
    <n v="5"/>
    <m/>
    <s v=""/>
    <s v="07-Cooling Tower Area"/>
    <s v=""/>
    <s v=""/>
    <s v=""/>
    <m/>
    <s v=""/>
    <s v=""/>
    <m/>
    <s v="TS-F-02:9/_x000a_O1010206:5A"/>
    <s v="TS-F-02:10/_x000a_O1010206:5B"/>
  </r>
  <r>
    <s v="01"/>
    <m/>
    <x v="0"/>
    <s v="17-H -071    -D"/>
    <s v="17XSRH071D"/>
    <s v="07"/>
    <s v="17-L-071-K-071D Gearbox Heater"/>
    <s v="17-HE-07204 МЕСТ/ДИСТАНЦ"/>
    <s v="Heater Local/Remote status"/>
    <s v="4124-FY-VD-BD17317L07100001_SH.1"/>
    <x v="15"/>
    <x v="8"/>
    <m/>
    <s v="17-I-DD-N-002BL02"/>
    <s v="24 Pair"/>
    <s v="Pr.06"/>
    <x v="7"/>
    <s v="TS-F-02"/>
    <n v="11"/>
    <n v="1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6"/>
    <x v="2"/>
    <n v="32"/>
    <s v="DCS AMMONIA-UTILITIES"/>
    <m/>
    <m/>
    <m/>
    <s v="O1010206"/>
    <n v="6"/>
    <m/>
    <s v=""/>
    <s v="07-Cooling Tower Area"/>
    <s v=""/>
    <s v=""/>
    <s v=""/>
    <m/>
    <s v=""/>
    <s v=""/>
    <m/>
    <s v="TS-F-02:11/_x000a_O1010206:6A"/>
    <s v="TS-F-02:12/_x000a_O1010206:6B"/>
  </r>
  <r>
    <s v="01"/>
    <m/>
    <x v="0"/>
    <s v="17-H -071    -E"/>
    <s v="17XSH071E"/>
    <s v="07"/>
    <s v="17-L-071-K-071E Gearbox Heater"/>
    <s v="K071E ПОДОГРЕВАТЕЛЬ МАСЛА"/>
    <s v="Heater ON status"/>
    <s v="4124-FY-VD-BD17317L07100001_SH.1"/>
    <x v="15"/>
    <x v="8"/>
    <m/>
    <s v="17-I-DD-N-002BL02"/>
    <s v="24 Pair"/>
    <s v="Pr.07"/>
    <x v="7"/>
    <s v="TS-F-02"/>
    <n v="13"/>
    <n v="1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7"/>
    <x v="2"/>
    <n v="32"/>
    <s v="DCS AMMONIA-UTILITIES"/>
    <m/>
    <m/>
    <m/>
    <s v="O1010206"/>
    <n v="7"/>
    <m/>
    <s v=""/>
    <s v="07-Cooling Tower Area"/>
    <s v=""/>
    <s v=""/>
    <s v=""/>
    <m/>
    <s v=""/>
    <s v=""/>
    <m/>
    <s v="TS-F-02:13/_x000a_O1010206:7A"/>
    <s v="TS-F-02:14/_x000a_O1010206:7B"/>
  </r>
  <r>
    <s v="01"/>
    <m/>
    <x v="0"/>
    <s v="17-M -071LK  -A"/>
    <s v="17XSAM071LKA"/>
    <s v="07"/>
    <s v="17-L-071-K-071A Motor"/>
    <s v="17-L-071-K-071A ДОСТУПНО"/>
    <s v="Motor Available status"/>
    <s v="4124-FY-VD-BD17317L07100001_SH.1"/>
    <x v="15"/>
    <x v="8"/>
    <m/>
    <s v="17-I-DD-N-002BL02"/>
    <s v="24 Pair"/>
    <s v="Pr.08"/>
    <x v="7"/>
    <s v="TS-F-02"/>
    <n v="15"/>
    <n v="1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8"/>
    <x v="2"/>
    <n v="32"/>
    <s v="DCS AMMONIA-UTILITIES"/>
    <m/>
    <m/>
    <m/>
    <s v="O1010206"/>
    <n v="8"/>
    <m/>
    <s v=""/>
    <s v="07-Cooling Tower Area"/>
    <s v=""/>
    <s v=""/>
    <s v=""/>
    <m/>
    <s v=""/>
    <s v=""/>
    <m/>
    <s v="TS-F-02:15/_x000a_O1010206:8A"/>
    <s v="TS-F-02:16/_x000a_O1010206:8B"/>
  </r>
  <r>
    <s v="01"/>
    <m/>
    <x v="0"/>
    <s v="17-M -071LK  -A"/>
    <s v="17XSRM071LKA"/>
    <s v="07"/>
    <s v="17-L-071-K-071A Motor"/>
    <s v="17-L-071-K-071A МЕСТ/ДИСТАНЦ"/>
    <s v="Motor Local/Remote status"/>
    <s v="4124-FY-VD-BD17317L07100001_SH.1"/>
    <x v="15"/>
    <x v="8"/>
    <m/>
    <s v="17-I-DD-N-002BL02"/>
    <s v="24 Pair"/>
    <s v="Pr.09"/>
    <x v="7"/>
    <s v="TS-F-02"/>
    <n v="17"/>
    <n v="1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9"/>
    <x v="2"/>
    <n v="32"/>
    <s v="DCS AMMONIA-UTILITIES"/>
    <m/>
    <m/>
    <m/>
    <s v="O1010206"/>
    <n v="9"/>
    <m/>
    <s v=""/>
    <s v="07-Cooling Tower Area"/>
    <s v=""/>
    <s v=""/>
    <s v=""/>
    <m/>
    <s v=""/>
    <s v=""/>
    <m/>
    <s v="TS-F-02:17/_x000a_O1010206:9A"/>
    <s v="TS-F-02:18/_x000a_O1010206:9B"/>
  </r>
  <r>
    <s v="01"/>
    <m/>
    <x v="0"/>
    <s v="17-M -071LK  -B"/>
    <s v="17XSAM071LKB"/>
    <s v="07"/>
    <s v="17-L-071-K-071B Motor"/>
    <s v="17-L-071-K-071B ДОСТУПНО"/>
    <s v="Motor Available status"/>
    <s v="4124-FY-VD-BD17317L07100001_SH.1"/>
    <x v="15"/>
    <x v="8"/>
    <m/>
    <s v="17-I-DD-N-002BL02"/>
    <s v="24 Pair"/>
    <s v="Pr.10"/>
    <x v="7"/>
    <s v="TS-F-02"/>
    <n v="19"/>
    <n v="2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0"/>
    <x v="2"/>
    <n v="32"/>
    <s v="DCS AMMONIA-UTILITIES"/>
    <m/>
    <m/>
    <m/>
    <s v="O1010206"/>
    <n v="10"/>
    <m/>
    <s v=""/>
    <s v="07-Cooling Tower Area"/>
    <s v=""/>
    <s v=""/>
    <s v=""/>
    <m/>
    <s v=""/>
    <s v=""/>
    <m/>
    <s v="TS-F-02:19/_x000a_O1010206:10A"/>
    <s v="TS-F-02:20/_x000a_O1010206:10B"/>
  </r>
  <r>
    <s v="01"/>
    <m/>
    <x v="0"/>
    <s v="17-M -071LK  -B"/>
    <s v="17XSRM071LKB"/>
    <s v="07"/>
    <s v="17-L-071-K-071B Motor"/>
    <s v="17-L-071-K-071B МЕСТ/ДИСТАНЦ"/>
    <s v="Motor Local/Remote status"/>
    <s v="4124-FY-VD-BD17317L07100001_SH.1"/>
    <x v="15"/>
    <x v="8"/>
    <m/>
    <s v="17-I-DD-N-002BL02"/>
    <s v="24 Pair"/>
    <s v="Pr.11"/>
    <x v="7"/>
    <s v="TS-F-02"/>
    <n v="21"/>
    <n v="2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1"/>
    <x v="2"/>
    <n v="32"/>
    <s v="DCS AMMONIA-UTILITIES"/>
    <m/>
    <m/>
    <m/>
    <s v="O1010206"/>
    <n v="11"/>
    <m/>
    <s v=""/>
    <s v="07-Cooling Tower Area"/>
    <s v=""/>
    <s v=""/>
    <s v=""/>
    <m/>
    <s v=""/>
    <s v=""/>
    <m/>
    <s v="TS-F-02:21/_x000a_O1010206:11A"/>
    <s v="TS-F-02:22/_x000a_O1010206:11B"/>
  </r>
  <r>
    <s v="01"/>
    <m/>
    <x v="0"/>
    <s v="17-M -071LK  -C"/>
    <s v="17XSAM071LKC"/>
    <s v="07"/>
    <s v="17-L-071-K-071C Motor"/>
    <s v="17-L-071-K-071C ДОСТУПНО"/>
    <s v="Motor Available status"/>
    <s v="4124-FY-VD-BD17317L07100001_SH.1"/>
    <x v="15"/>
    <x v="8"/>
    <m/>
    <s v="17-I-DD-N-002BL02"/>
    <s v="24 Pair"/>
    <s v="Pr.12"/>
    <x v="7"/>
    <s v="TS-F-02"/>
    <n v="23"/>
    <n v="2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2"/>
    <x v="2"/>
    <n v="32"/>
    <s v="DCS AMMONIA-UTILITIES"/>
    <m/>
    <m/>
    <m/>
    <s v="O1010206"/>
    <n v="12"/>
    <m/>
    <s v=""/>
    <s v="07-Cooling Tower Area"/>
    <s v=""/>
    <s v=""/>
    <s v=""/>
    <m/>
    <s v=""/>
    <s v=""/>
    <m/>
    <s v="TS-F-02:23/_x000a_O1010206:12A"/>
    <s v="TS-F-02:24/_x000a_O1010206:12B"/>
  </r>
  <r>
    <s v="01"/>
    <m/>
    <x v="0"/>
    <s v="17-M -071LK  -C"/>
    <s v="17XSRM071LKC"/>
    <s v="07"/>
    <s v="17-L-071-K-071C Motor"/>
    <s v="17-L-071-K-071C МЕСТ/ДИСТАНЦ"/>
    <s v="Motor Local/Remote status"/>
    <s v="4124-FY-VD-BD17317L07100001_SH.1"/>
    <x v="15"/>
    <x v="8"/>
    <m/>
    <s v="17-I-DD-N-002BL02"/>
    <s v="24 Pair"/>
    <s v="Pr.13"/>
    <x v="7"/>
    <s v="TS-F-02"/>
    <n v="25"/>
    <n v="2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3"/>
    <x v="2"/>
    <n v="32"/>
    <s v="DCS AMMONIA-UTILITIES"/>
    <m/>
    <m/>
    <m/>
    <s v="O1010206"/>
    <n v="13"/>
    <m/>
    <s v=""/>
    <s v="07-Cooling Tower Area"/>
    <s v=""/>
    <s v=""/>
    <s v=""/>
    <m/>
    <s v=""/>
    <s v=""/>
    <m/>
    <s v="TS-F-02:25/_x000a_O1010206:13A"/>
    <s v="TS-F-02:26/_x000a_O1010206:13B"/>
  </r>
  <r>
    <s v="01"/>
    <m/>
    <x v="0"/>
    <s v="17-M -071LK  -D"/>
    <s v="17XSAM071LKD"/>
    <s v="07"/>
    <s v="17-L-071-K-071D Motor"/>
    <s v="17-L-071-K-071D ДОСТУПНО"/>
    <s v="Motor Available status"/>
    <s v="4124-FY-VD-BD17317L07100001_SH.1"/>
    <x v="15"/>
    <x v="8"/>
    <m/>
    <s v="17-I-DD-N-002BL02"/>
    <s v="24 Pair"/>
    <s v="Pr.14"/>
    <x v="7"/>
    <s v="TS-F-02"/>
    <n v="27"/>
    <n v="2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4"/>
    <x v="2"/>
    <n v="32"/>
    <s v="DCS AMMONIA-UTILITIES"/>
    <m/>
    <m/>
    <m/>
    <s v="O1010206"/>
    <n v="14"/>
    <m/>
    <s v=""/>
    <s v="07-Cooling Tower Area"/>
    <s v=""/>
    <s v=""/>
    <s v=""/>
    <m/>
    <s v=""/>
    <s v=""/>
    <m/>
    <s v="TS-F-02:27/_x000a_O1010206:14A"/>
    <s v="TS-F-02:28/_x000a_O1010206:14B"/>
  </r>
  <r>
    <s v="01"/>
    <m/>
    <x v="0"/>
    <s v="17-M -071LK  -D"/>
    <s v="17XSRM071LKD"/>
    <s v="07"/>
    <s v="17-L-071-K-071D Motor"/>
    <s v="17-L-071-K-071D МЕСТ/ДИСТАНЦ"/>
    <s v="Motor Local/Remote status"/>
    <s v="4124-FY-VD-BD17317L07100001_SH.1"/>
    <x v="15"/>
    <x v="8"/>
    <m/>
    <s v="17-I-DD-N-002BL02"/>
    <s v="24 Pair"/>
    <s v="Pr.15"/>
    <x v="7"/>
    <s v="TS-F-02"/>
    <n v="29"/>
    <n v="3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5"/>
    <x v="2"/>
    <n v="32"/>
    <s v="DCS AMMONIA-UTILITIES"/>
    <m/>
    <m/>
    <m/>
    <s v="O1010206"/>
    <n v="15"/>
    <m/>
    <s v=""/>
    <s v="07-Cooling Tower Area"/>
    <s v=""/>
    <s v=""/>
    <s v=""/>
    <m/>
    <s v=""/>
    <s v=""/>
    <m/>
    <s v="TS-F-02:29/_x000a_O1010206:15A"/>
    <s v="TS-F-02:30/_x000a_O1010206:15B"/>
  </r>
  <r>
    <s v="01"/>
    <m/>
    <x v="0"/>
    <s v="17-M -071LK  -E"/>
    <s v="17XSAM071LKE"/>
    <s v="07"/>
    <s v="17-L-071-K-071E Motor"/>
    <s v="17-L-071-K-071E ДОСТУПНО"/>
    <s v="Motor Available status"/>
    <s v="4124-FY-VD-BD17317L07100001_SH.2"/>
    <x v="15"/>
    <x v="8"/>
    <m/>
    <s v="17-I-DD-N-002BL02"/>
    <s v="24 Pair"/>
    <s v="Pr.16"/>
    <x v="7"/>
    <s v="TS-F-02"/>
    <n v="31"/>
    <n v="3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6"/>
    <x v="2"/>
    <n v="32"/>
    <s v="DCS AMMONIA-UTILITIES"/>
    <m/>
    <m/>
    <m/>
    <s v="O1010206"/>
    <n v="16"/>
    <m/>
    <s v=""/>
    <s v="07-Cooling Tower Area"/>
    <s v=""/>
    <s v=""/>
    <s v=""/>
    <m/>
    <s v=""/>
    <s v=""/>
    <m/>
    <s v="TS-F-02:31/_x000a_O1010206:16A"/>
    <s v="TS-F-02:32/_x000a_O1010206:16B"/>
  </r>
  <r>
    <s v="01"/>
    <m/>
    <x v="0"/>
    <s v="17-M -071LK  -E"/>
    <s v="17XSRM071LKE"/>
    <s v="07"/>
    <s v="17-L-071-K-071E Motor"/>
    <s v="17-L-071-K-071E  МЕСТ/ДИСТАНЦ"/>
    <s v="Motor Local/Remote status"/>
    <s v="4124-FY-VD-BD17317L07100001_SH.2"/>
    <x v="15"/>
    <x v="8"/>
    <m/>
    <s v="17-I-DD-N-002BL02"/>
    <s v="24 Pair"/>
    <s v="Pr.17"/>
    <x v="7"/>
    <s v="TS-F-02"/>
    <n v="33"/>
    <n v="3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7"/>
    <x v="2"/>
    <n v="32"/>
    <s v="DCS AMMONIA-UTILITIES"/>
    <m/>
    <m/>
    <m/>
    <s v="O1010206"/>
    <n v="17"/>
    <m/>
    <s v=""/>
    <s v="07-Cooling Tower Area"/>
    <s v=""/>
    <s v=""/>
    <s v=""/>
    <m/>
    <s v=""/>
    <s v=""/>
    <m/>
    <s v="TS-F-02:33/_x000a_O1010206:17A"/>
    <s v="TS-F-02:34/_x000a_O1010206:17B"/>
  </r>
  <r>
    <s v="01"/>
    <m/>
    <x v="0"/>
    <s v="17-M -071LK  -F"/>
    <s v="17XSAM071LKF"/>
    <s v="07"/>
    <s v="17-L-071-K-071F Motor"/>
    <s v="17-L-071-K-071F ДОСТУПНО"/>
    <s v="Motor Available status"/>
    <s v="4124-FY-VD-BD17317L07100001_SH.2"/>
    <x v="15"/>
    <x v="8"/>
    <m/>
    <s v="17-I-DD-N-002BL02"/>
    <s v="24 Pair"/>
    <s v="Pr.18"/>
    <x v="7"/>
    <s v="TS-F-02"/>
    <n v="35"/>
    <n v="3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8"/>
    <x v="2"/>
    <n v="32"/>
    <s v="DCS AMMONIA-UTILITIES"/>
    <m/>
    <m/>
    <m/>
    <s v="O1010206"/>
    <n v="18"/>
    <m/>
    <s v=""/>
    <s v="07-Cooling Tower Area"/>
    <s v=""/>
    <s v=""/>
    <s v=""/>
    <m/>
    <s v=""/>
    <s v=""/>
    <m/>
    <s v="TS-F-02:35/_x000a_O1010206:18A"/>
    <s v="TS-F-02:36/_x000a_O1010206:18B"/>
  </r>
  <r>
    <s v="01"/>
    <m/>
    <x v="0"/>
    <s v="17-M -071LK  -F"/>
    <s v="17XSRM071LKF"/>
    <s v="07"/>
    <s v="17-L-071-K-071F Motor"/>
    <s v="17-L-071-K-071F  МЕСТ/ДИСТАНЦ"/>
    <s v="Motor Local/Remote status"/>
    <s v="4124-FY-VD-BD17317L07100001_SH.2"/>
    <x v="15"/>
    <x v="8"/>
    <m/>
    <s v="17-I-DD-N-002BL02"/>
    <s v="24 Pair"/>
    <s v="Pr.19"/>
    <x v="7"/>
    <s v="TS-F-02"/>
    <n v="37"/>
    <n v="3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19"/>
    <x v="2"/>
    <n v="32"/>
    <s v="DCS AMMONIA-UTILITIES"/>
    <m/>
    <m/>
    <m/>
    <s v="O1010206"/>
    <n v="19"/>
    <m/>
    <s v=""/>
    <s v="07-Cooling Tower Area"/>
    <s v=""/>
    <s v=""/>
    <s v=""/>
    <m/>
    <s v=""/>
    <s v=""/>
    <m/>
    <s v="TS-F-02:37/_x000a_O1010206:19A"/>
    <s v="TS-F-02:38/_x000a_O1010206:19B"/>
  </r>
  <r>
    <s v="01"/>
    <m/>
    <x v="0"/>
    <s v="17-M -071LK  -G"/>
    <s v="17XSAM071LKG"/>
    <s v="07"/>
    <s v="17-L-071-K-071G Motor"/>
    <s v="17-L-071-K-071G ДОСТУПНО"/>
    <s v="Motor Available status"/>
    <s v="4124-FY-VD-BD17317L07100001_SH.2"/>
    <x v="15"/>
    <x v="8"/>
    <m/>
    <s v="17-I-DD-N-002BL02"/>
    <s v="24 Pair"/>
    <s v="Pr.20"/>
    <x v="7"/>
    <s v="TS-F-02"/>
    <n v="39"/>
    <n v="4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0"/>
    <x v="2"/>
    <n v="32"/>
    <s v="DCS AMMONIA-UTILITIES"/>
    <m/>
    <m/>
    <m/>
    <s v="O1010206"/>
    <n v="20"/>
    <m/>
    <s v=""/>
    <s v="07-Cooling Tower Area"/>
    <s v=""/>
    <s v=""/>
    <s v=""/>
    <m/>
    <s v=""/>
    <s v=""/>
    <m/>
    <s v="TS-F-02:39/_x000a_O1010206:20A"/>
    <s v="TS-F-02:40/_x000a_O1010206:20B"/>
  </r>
  <r>
    <s v="01"/>
    <m/>
    <x v="0"/>
    <s v="17-M -071LK  -G"/>
    <s v="17XSRM071LKG"/>
    <s v="07"/>
    <s v="17-L-071-K-071G Motor"/>
    <s v="17-L-071-K-071G МЕСТ/ДИСТАНЦ"/>
    <s v="Motor Local/Remote status"/>
    <s v="4124-FY-VD-BD17317L07100001_SH.2"/>
    <x v="15"/>
    <x v="8"/>
    <m/>
    <s v="17-I-DD-N-002BL02"/>
    <s v="24 Pair"/>
    <s v="Pr.21"/>
    <x v="7"/>
    <s v="TS-F-02"/>
    <n v="41"/>
    <n v="4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1"/>
    <x v="2"/>
    <n v="32"/>
    <s v="DCS AMMONIA-UTILITIES"/>
    <m/>
    <m/>
    <m/>
    <s v="O1010206"/>
    <n v="21"/>
    <m/>
    <s v=""/>
    <s v="07-Cooling Tower Area"/>
    <s v=""/>
    <s v=""/>
    <s v=""/>
    <m/>
    <s v=""/>
    <s v=""/>
    <m/>
    <s v="TS-F-02:41/_x000a_O1010206:21A"/>
    <s v="TS-F-02:42/_x000a_O1010206:21B"/>
  </r>
  <r>
    <s v="01"/>
    <m/>
    <x v="0"/>
    <s v="17-M -071LK  -H"/>
    <s v="17XSAM071LKH"/>
    <s v="07"/>
    <s v="17-L-071-K-071H Motor"/>
    <s v="17-L-071-K-071H ДОСТУПНО"/>
    <s v="Motor Available status"/>
    <s v="4124-FY-VD-BD17317L07100001_SH.2"/>
    <x v="15"/>
    <x v="8"/>
    <m/>
    <s v="17-I-DD-N-002BL02"/>
    <s v="24 Pair"/>
    <s v="Pr.22"/>
    <x v="7"/>
    <s v="TS-F-02"/>
    <n v="43"/>
    <n v="4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2"/>
    <x v="2"/>
    <n v="32"/>
    <s v="DCS AMMONIA-UTILITIES"/>
    <m/>
    <m/>
    <m/>
    <s v="O1010206"/>
    <n v="22"/>
    <m/>
    <s v=""/>
    <s v="07-Cooling Tower Area"/>
    <s v=""/>
    <s v=""/>
    <s v=""/>
    <m/>
    <s v=""/>
    <s v=""/>
    <m/>
    <s v="TS-F-02:43/_x000a_O1010206:22A"/>
    <s v="TS-F-02:44/_x000a_O1010206:22B"/>
  </r>
  <r>
    <s v="01"/>
    <m/>
    <x v="0"/>
    <s v="17-M -071LK  -H"/>
    <s v="17XSRM071LKH"/>
    <s v="07"/>
    <s v="17-L-071-K-071H Motor"/>
    <s v="17-L-071-K-071H  МЕСТ/ДИСТАНЦ"/>
    <s v="Motor Local/Remote status"/>
    <s v="4124-FY-VD-BD17317L07100001_SH.2"/>
    <x v="15"/>
    <x v="8"/>
    <m/>
    <s v="17-I-DD-N-003BL02"/>
    <s v="24 Pair"/>
    <s v="Pr.01"/>
    <x v="7"/>
    <s v="TS-F-03"/>
    <n v="1"/>
    <n v="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3"/>
    <x v="2"/>
    <n v="32"/>
    <s v="DCS AMMONIA-UTILITIES"/>
    <m/>
    <m/>
    <m/>
    <s v="O1010206"/>
    <n v="23"/>
    <m/>
    <s v=""/>
    <s v="07-Cooling Tower Area"/>
    <s v=""/>
    <s v=""/>
    <s v=""/>
    <m/>
    <s v=""/>
    <s v=""/>
    <m/>
    <s v="TS-F-03:1/_x000a_O1010206:23A"/>
    <s v="TS-F-03:2/_x000a_O1010206:23B"/>
  </r>
  <r>
    <s v="02.1"/>
    <s v="28.06.2024 замена типовой схемы"/>
    <x v="0"/>
    <s v="17-M -071    -A"/>
    <s v="17XSM071A"/>
    <s v="07"/>
    <s v="CW Circulation Pump 7-P-071A"/>
    <s v="P071A ЦИРКУЛЯЦИОННЫЙ НАСОС"/>
    <s v="Motor Running status"/>
    <s v="4124-GG-VD-BD17617P071001_SH.3"/>
    <x v="16"/>
    <x v="9"/>
    <m/>
    <s v="17-I-DD-N-003BL02"/>
    <s v="24 Pair"/>
    <s v="Pr.02"/>
    <x v="7"/>
    <s v="TS-F-03"/>
    <n v="3"/>
    <n v="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4"/>
    <x v="2"/>
    <n v="32"/>
    <s v="DCS AMMONIA-UTILITIES"/>
    <m/>
    <m/>
    <m/>
    <s v="O1010206"/>
    <n v="24"/>
    <m/>
    <s v=""/>
    <s v="07-Cooling Tower Area"/>
    <s v=""/>
    <s v=""/>
    <s v=""/>
    <m/>
    <s v=""/>
    <s v=""/>
    <m/>
    <s v="TS-F-03:3/_x000a_O1010206:24A"/>
    <s v="TS-F-03:4/_x000a_O1010206:24B"/>
  </r>
  <r>
    <s v="02.1"/>
    <s v="28.06.2024 замена типовой схемы"/>
    <x v="0"/>
    <s v="17-M -071    -A"/>
    <s v="17XSAM071A"/>
    <s v="07"/>
    <s v="CW Circulation Pump 7-P-071A"/>
    <s v="17-P-071A ДОСТУПЕН"/>
    <s v="Motor Available status"/>
    <s v="4124-GG-VD-BD17617P071001_SH.3"/>
    <x v="16"/>
    <x v="9"/>
    <m/>
    <s v="17-I-DD-N-003BL02"/>
    <s v="24 Pair"/>
    <s v="Pr.03"/>
    <x v="7"/>
    <s v="TS-F-03"/>
    <n v="5"/>
    <n v="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5"/>
    <x v="2"/>
    <n v="32"/>
    <s v="DCS AMMONIA-UTILITIES"/>
    <m/>
    <m/>
    <m/>
    <s v="O1010206"/>
    <n v="25"/>
    <m/>
    <s v=""/>
    <s v="07-Cooling Tower Area"/>
    <s v=""/>
    <s v=""/>
    <s v=""/>
    <m/>
    <s v=""/>
    <s v=""/>
    <m/>
    <s v="TS-F-03:5/_x000a_O1010206:25A"/>
    <s v="TS-F-03:6/_x000a_O1010206:25B"/>
  </r>
  <r>
    <s v="02.1"/>
    <s v="28.06.2024 замена типовой схемы"/>
    <x v="0"/>
    <s v="17-M -071    -A"/>
    <s v="17XSRM071A"/>
    <s v="07"/>
    <s v="CW Circulation Pump 7-P-071A"/>
    <s v="17-P-071A МЕСТ/ДИСТАНЦ"/>
    <s v="Motor Remote status"/>
    <s v="4124-GG-VD-BD17617P071001_SH.3"/>
    <x v="16"/>
    <x v="9"/>
    <m/>
    <s v="17-I-DD-N-003BL02"/>
    <s v="24 Pair"/>
    <s v="Pr.04"/>
    <x v="7"/>
    <s v="TS-F-03"/>
    <n v="7"/>
    <n v="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6"/>
    <x v="2"/>
    <n v="32"/>
    <s v="DCS AMMONIA-UTILITIES"/>
    <m/>
    <m/>
    <m/>
    <s v="O1010206"/>
    <n v="26"/>
    <m/>
    <s v=""/>
    <s v="07-Cooling Tower Area"/>
    <s v=""/>
    <s v=""/>
    <s v=""/>
    <m/>
    <s v=""/>
    <s v=""/>
    <m/>
    <s v="TS-F-03:7/_x000a_O1010206:26A"/>
    <s v="TS-F-03:8/_x000a_O1010206:26B"/>
  </r>
  <r>
    <s v="02.1"/>
    <s v="28.06.2024 замена типовой схемы"/>
    <x v="0"/>
    <s v="17-M -071    -B"/>
    <s v="17XSM071B"/>
    <s v="07"/>
    <s v="CW Circulation Pump 7-P-071B"/>
    <s v="P071B ЦИРКУЛЯЦИОННЫЙ НАСОС"/>
    <s v="Motor Running status"/>
    <s v="4124-GG-VD-BD17617P071001_SH.4"/>
    <x v="16"/>
    <x v="9"/>
    <m/>
    <s v="17-I-DD-N-003BL02"/>
    <s v="24 Pair"/>
    <s v="Pr.05"/>
    <x v="7"/>
    <s v="TS-F-03"/>
    <n v="9"/>
    <n v="1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7"/>
    <x v="2"/>
    <n v="32"/>
    <s v="DCS AMMONIA-UTILITIES"/>
    <m/>
    <m/>
    <m/>
    <s v="O1010206"/>
    <n v="27"/>
    <m/>
    <s v=""/>
    <s v="07-Cooling Tower Area"/>
    <s v=""/>
    <s v=""/>
    <s v=""/>
    <m/>
    <s v=""/>
    <s v=""/>
    <m/>
    <s v="TS-F-03:9/_x000a_O1010206:27A"/>
    <s v="TS-F-03:10/_x000a_O1010206:27B"/>
  </r>
  <r>
    <s v="02.1"/>
    <s v="28.06.2024 замена типовой схемы"/>
    <x v="0"/>
    <s v="17-M -071    -B"/>
    <s v="17XSAM071B"/>
    <s v="07"/>
    <s v="CW Circulation Pump 7-P-071B"/>
    <s v="17-P-071B ДОСТУПНО"/>
    <s v="Motor Available status"/>
    <s v="4124-GG-VD-BD17617P071001_SH.4"/>
    <x v="16"/>
    <x v="9"/>
    <m/>
    <s v="17-I-DD-N-003BL02"/>
    <s v="24 Pair"/>
    <s v="Pr.06"/>
    <x v="7"/>
    <s v="TS-F-03"/>
    <n v="11"/>
    <n v="12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8"/>
    <x v="2"/>
    <n v="32"/>
    <s v="DCS AMMONIA-UTILITIES"/>
    <m/>
    <m/>
    <m/>
    <s v="O1010206"/>
    <n v="28"/>
    <m/>
    <s v=""/>
    <s v="07-Cooling Tower Area"/>
    <s v=""/>
    <s v=""/>
    <s v=""/>
    <m/>
    <s v=""/>
    <s v=""/>
    <m/>
    <s v="TS-F-03:11/_x000a_O1010206:28A"/>
    <s v="TS-F-03:12/_x000a_O1010206:28B"/>
  </r>
  <r>
    <s v="02.1"/>
    <s v="28.06.2024 замена типовой схемы"/>
    <x v="0"/>
    <s v="17-M -071    -B"/>
    <s v="17XSRM071B"/>
    <s v="07"/>
    <s v="CW Circulation Pump 7-P-071B"/>
    <s v="17-P-071B МЕСТ/ДИСТАНЦ"/>
    <s v="Motor Remote status"/>
    <s v="4124-GG-VD-BD17617P071001_SH.4"/>
    <x v="16"/>
    <x v="9"/>
    <m/>
    <s v="17-I-DD-N-003BL02"/>
    <s v="24 Pair"/>
    <s v="Pr.07"/>
    <x v="7"/>
    <s v="TS-F-03"/>
    <n v="13"/>
    <n v="14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29"/>
    <x v="2"/>
    <n v="32"/>
    <s v="DCS AMMONIA-UTILITIES"/>
    <m/>
    <m/>
    <m/>
    <s v="O1010206"/>
    <n v="29"/>
    <m/>
    <s v=""/>
    <s v="07-Cooling Tower Area"/>
    <s v=""/>
    <s v=""/>
    <s v=""/>
    <m/>
    <s v=""/>
    <s v=""/>
    <m/>
    <s v="TS-F-03:13/_x000a_O1010206:29A"/>
    <s v="TS-F-03:14/_x000a_O1010206:29B"/>
  </r>
  <r>
    <s v="02.1"/>
    <s v="28.06.2024 замена типовой схемы"/>
    <x v="0"/>
    <s v="17-M -071    -C"/>
    <s v="17XSM071C"/>
    <s v="07"/>
    <s v="CW Circulation Pump 7-P-071C"/>
    <s v="P071C ЦИРКУЛЯЦИОННЫЙ НАСОС"/>
    <s v="Motor Running status"/>
    <s v="4124-GG-VD-BD17617P071001_SH.5"/>
    <x v="16"/>
    <x v="9"/>
    <m/>
    <s v="17-I-DD-N-003BL02"/>
    <s v="24 Pair"/>
    <s v="Pr.08"/>
    <x v="7"/>
    <s v="TS-F-03"/>
    <n v="15"/>
    <n v="16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30"/>
    <x v="2"/>
    <n v="32"/>
    <s v="DCS AMMONIA-UTILITIES"/>
    <m/>
    <m/>
    <m/>
    <s v="O1010206"/>
    <n v="30"/>
    <m/>
    <s v=""/>
    <s v="07-Cooling Tower Area"/>
    <s v=""/>
    <s v=""/>
    <s v=""/>
    <m/>
    <s v=""/>
    <s v=""/>
    <m/>
    <s v="TS-F-03:15/_x000a_O1010206:30A"/>
    <s v="TS-F-03:16/_x000a_O1010206:30B"/>
  </r>
  <r>
    <s v="02.1"/>
    <s v="28.06.2024 замена типовой схемы"/>
    <x v="0"/>
    <s v="17-M -071    -C"/>
    <s v="17XSAM071C"/>
    <s v="07"/>
    <s v="CW Circulation Pump 7-P-071C"/>
    <s v="17-P-071C ДОСТУПНО"/>
    <s v="Motor Available status"/>
    <s v="4124-GG-VD-BD17617P071001_SH.5"/>
    <x v="16"/>
    <x v="9"/>
    <m/>
    <s v="17-I-DD-N-003BL02"/>
    <s v="24 Pair"/>
    <s v="Pr.09"/>
    <x v="7"/>
    <s v="TS-F-03"/>
    <n v="17"/>
    <n v="18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31"/>
    <x v="2"/>
    <n v="32"/>
    <s v="DCS AMMONIA-UTILITIES"/>
    <m/>
    <m/>
    <m/>
    <s v="O1010206"/>
    <n v="31"/>
    <m/>
    <s v=""/>
    <s v="07-Cooling Tower Area"/>
    <s v=""/>
    <s v=""/>
    <s v=""/>
    <m/>
    <s v=""/>
    <s v=""/>
    <m/>
    <s v="TS-F-03:17/_x000a_O1010206:31A"/>
    <s v="TS-F-03:18/_x000a_O1010206:31B"/>
  </r>
  <r>
    <s v="02.1"/>
    <s v="28.06.2024 замена типовой схемы"/>
    <x v="0"/>
    <s v="17-M -071    -C"/>
    <s v="17XSRM071C"/>
    <s v="07"/>
    <s v="CW Circulation Pump 7-P-071C"/>
    <s v="17-P-071C МЕСТ/ДИСТАНЦ"/>
    <s v="Motor Remote status"/>
    <s v="4124-GG-VD-BD17617P071001_SH.5"/>
    <x v="16"/>
    <x v="9"/>
    <m/>
    <s v="17-I-DD-N-003BL02"/>
    <s v="24 Pair"/>
    <s v="Pr.10"/>
    <x v="7"/>
    <s v="TS-F-03"/>
    <n v="19"/>
    <n v="20"/>
    <s v=""/>
    <s v="48"/>
    <s v="ASK 3MLD, ASK 3MB"/>
    <s v=""/>
    <x v="4"/>
    <x v="29"/>
    <x v="1"/>
    <s v="17-SC-DCS-001/O1010206/ 17-MC-DCS-003"/>
    <s v="DB37-*m"/>
    <x v="0"/>
    <x v="0"/>
    <n v="0"/>
    <s v="BP021"/>
    <x v="29"/>
    <n v="7"/>
    <n v="32"/>
    <x v="2"/>
    <n v="32"/>
    <s v="DCS AMMONIA-UTILITIES"/>
    <m/>
    <m/>
    <m/>
    <s v="O1010206"/>
    <n v="32"/>
    <m/>
    <s v=""/>
    <s v="07-Cooling Tower Area"/>
    <s v=""/>
    <s v=""/>
    <s v=""/>
    <m/>
    <s v=""/>
    <s v=""/>
    <m/>
    <s v="TS-F-03:19/_x000a_O1010206:32A"/>
    <s v="TS-F-03:20/_x000a_O1010206:32B"/>
  </r>
  <r>
    <s v="02.1"/>
    <s v="28.06.2024 замена типовой схемы"/>
    <x v="0"/>
    <s v="17-M -071    -D"/>
    <s v="17XSM071D"/>
    <s v="07"/>
    <s v="CW Circulation Pump 7-P-071D"/>
    <s v="P071D ЦИРКУЛЯЦИОННЫЙ НАСОС"/>
    <s v="Motor Running status"/>
    <s v="4124-GG-VD-BD17617P071001_SH.6"/>
    <x v="16"/>
    <x v="9"/>
    <m/>
    <s v="17-I-DD-N-003BL02"/>
    <s v="24 Pair"/>
    <s v="Pr.11"/>
    <x v="7"/>
    <s v="TS-F-03"/>
    <n v="21"/>
    <n v="2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"/>
    <x v="2"/>
    <n v="32"/>
    <s v="DCS AMMONIA-UTILITIES"/>
    <m/>
    <m/>
    <m/>
    <s v="O1010207"/>
    <n v="1"/>
    <m/>
    <s v=""/>
    <s v="07-Cooling Tower Area"/>
    <s v=""/>
    <s v=""/>
    <s v=""/>
    <m/>
    <s v=""/>
    <s v=""/>
    <m/>
    <s v="TS-F-03:21/_x000a_O1010207:1A"/>
    <s v="TS-F-03:22/_x000a_O1010207:1B"/>
  </r>
  <r>
    <s v="02.1"/>
    <s v="28.06.2024 замена типовой схемы"/>
    <x v="0"/>
    <s v="17-M -071    -D"/>
    <s v="17XSAM071D"/>
    <s v="07"/>
    <s v="CW Circulation Pump 7-P-071D"/>
    <s v="17-P-071D ДОСТУПНО"/>
    <s v="Motor Available status"/>
    <s v="4124-GG-VD-BD17617P071001_SH.6"/>
    <x v="16"/>
    <x v="9"/>
    <m/>
    <s v="17-I-DD-N-003BL02"/>
    <s v="24 Pair"/>
    <s v="Pr.12"/>
    <x v="7"/>
    <s v="TS-F-03"/>
    <n v="23"/>
    <n v="2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"/>
    <x v="2"/>
    <n v="32"/>
    <s v="DCS AMMONIA-UTILITIES"/>
    <m/>
    <m/>
    <m/>
    <s v="O1010207"/>
    <n v="2"/>
    <m/>
    <s v=""/>
    <s v="07-Cooling Tower Area"/>
    <s v=""/>
    <s v=""/>
    <s v=""/>
    <m/>
    <s v=""/>
    <s v=""/>
    <m/>
    <s v="TS-F-03:23/_x000a_O1010207:2A"/>
    <s v="TS-F-03:24/_x000a_O1010207:2B"/>
  </r>
  <r>
    <s v="02.1"/>
    <s v="28.06.2024 замена типовой схемы"/>
    <x v="0"/>
    <s v="17-M -071    -D"/>
    <s v="17XSRM071D"/>
    <s v="07"/>
    <s v="CW Circulation Pump 7-P-071D"/>
    <s v="17-P-071D МЕСТ/ДИСТАНЦ"/>
    <s v="Motor Remote status"/>
    <s v="4124-GG-VD-BD17617P071001_SH.6"/>
    <x v="16"/>
    <x v="9"/>
    <m/>
    <s v="17-I-DD-N-003BL02"/>
    <s v="24 Pair"/>
    <s v="Pr.13"/>
    <x v="7"/>
    <s v="TS-F-03"/>
    <n v="25"/>
    <n v="2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3"/>
    <x v="2"/>
    <n v="32"/>
    <s v="DCS AMMONIA-UTILITIES"/>
    <m/>
    <m/>
    <m/>
    <s v="O1010207"/>
    <n v="3"/>
    <m/>
    <s v=""/>
    <s v="07-Cooling Tower Area"/>
    <s v=""/>
    <s v=""/>
    <s v=""/>
    <m/>
    <s v=""/>
    <s v=""/>
    <m/>
    <s v="TS-F-03:25/_x000a_O1010207:3A"/>
    <s v="TS-F-03:26/_x000a_O1010207:3B"/>
  </r>
  <r>
    <s v="01"/>
    <m/>
    <x v="0"/>
    <s v="17-M -072    -A"/>
    <s v="17XSM072A"/>
    <s v="07"/>
    <s v="Motor for Filter 17-P-072A"/>
    <s v="P072A НАСОС СТОЧНЫХ ВОД"/>
    <s v="Motor Running status"/>
    <s v="4124-XZ-DM-21707005"/>
    <x v="15"/>
    <x v="8"/>
    <m/>
    <s v="17-I-DD-N-003BL02"/>
    <s v="24 Pair"/>
    <s v="Pr.14"/>
    <x v="7"/>
    <s v="TS-F-03"/>
    <n v="27"/>
    <n v="2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4"/>
    <x v="2"/>
    <n v="32"/>
    <s v="DCS AMMONIA-UTILITIES"/>
    <m/>
    <m/>
    <m/>
    <s v="O1010207"/>
    <n v="4"/>
    <m/>
    <s v=""/>
    <s v="07-Cooling Tower Area"/>
    <s v=""/>
    <s v=""/>
    <s v=""/>
    <m/>
    <s v=""/>
    <s v=""/>
    <m/>
    <s v="TS-F-03:27/_x000a_O1010207:4A"/>
    <s v="TS-F-03:28/_x000a_O1010207:4B"/>
  </r>
  <r>
    <s v="01"/>
    <m/>
    <x v="0"/>
    <s v="17-M -072    -A"/>
    <s v="17XSAM072A"/>
    <s v="07"/>
    <s v="Motor for Filter 17-P-072A"/>
    <s v="17-P-072A ДОСТУПНО"/>
    <s v="Motor Available status"/>
    <s v="4124-XZ-DM-21707005"/>
    <x v="15"/>
    <x v="8"/>
    <m/>
    <s v="17-I-DD-N-003BL02"/>
    <s v="24 Pair"/>
    <s v="Pr.15"/>
    <x v="7"/>
    <s v="TS-F-03"/>
    <n v="29"/>
    <n v="30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5"/>
    <x v="2"/>
    <n v="32"/>
    <s v="DCS AMMONIA-UTILITIES"/>
    <m/>
    <m/>
    <m/>
    <s v="O1010207"/>
    <n v="5"/>
    <m/>
    <s v=""/>
    <s v="07-Cooling Tower Area"/>
    <s v=""/>
    <s v=""/>
    <s v=""/>
    <m/>
    <s v=""/>
    <s v=""/>
    <m/>
    <s v="TS-F-03:29/_x000a_O1010207:5A"/>
    <s v="TS-F-03:30/_x000a_O1010207:5B"/>
  </r>
  <r>
    <s v="01"/>
    <m/>
    <x v="0"/>
    <s v="17-M -072    -A"/>
    <s v="17XSRM072A"/>
    <s v="07"/>
    <s v="Motor for Filter 17-P-072A"/>
    <s v="17-P-072A МЕСТ/ДИСТАНЦ"/>
    <s v="Motor Remote status"/>
    <s v="4124-XZ-DM-21707005"/>
    <x v="15"/>
    <x v="8"/>
    <m/>
    <s v="17-I-DD-N-003BL02"/>
    <s v="24 Pair"/>
    <s v="Pr.16"/>
    <x v="7"/>
    <s v="TS-F-03"/>
    <n v="31"/>
    <n v="3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6"/>
    <x v="2"/>
    <n v="32"/>
    <s v="DCS AMMONIA-UTILITIES"/>
    <m/>
    <m/>
    <m/>
    <s v="O1010207"/>
    <n v="6"/>
    <m/>
    <s v=""/>
    <s v="07-Cooling Tower Area"/>
    <s v=""/>
    <s v=""/>
    <s v=""/>
    <m/>
    <s v=""/>
    <s v=""/>
    <m/>
    <s v="TS-F-03:31/_x000a_O1010207:6A"/>
    <s v="TS-F-03:32/_x000a_O1010207:6B"/>
  </r>
  <r>
    <s v="01"/>
    <m/>
    <x v="0"/>
    <s v="17-M -072    -B"/>
    <s v="17XSM072B"/>
    <s v="07"/>
    <s v="Motor for Filter 17-P-072B"/>
    <s v="P072B НАСОС СТОЧНЫХ ВОД"/>
    <s v="Motor Running status"/>
    <s v="4124-XZ-DM-21707005"/>
    <x v="15"/>
    <x v="8"/>
    <m/>
    <s v="17-I-DD-N-003BL02"/>
    <s v="24 Pair"/>
    <s v="Pr.17"/>
    <x v="7"/>
    <s v="TS-F-03"/>
    <n v="33"/>
    <n v="3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7"/>
    <x v="2"/>
    <n v="32"/>
    <s v="DCS AMMONIA-UTILITIES"/>
    <m/>
    <m/>
    <m/>
    <s v="O1010207"/>
    <n v="7"/>
    <m/>
    <s v=""/>
    <s v="07-Cooling Tower Area"/>
    <s v=""/>
    <s v=""/>
    <s v=""/>
    <m/>
    <s v=""/>
    <s v=""/>
    <m/>
    <s v="TS-F-03:33/_x000a_O1010207:7A"/>
    <s v="TS-F-03:34/_x000a_O1010207:7B"/>
  </r>
  <r>
    <s v="01"/>
    <m/>
    <x v="0"/>
    <s v="17-M -072    -B"/>
    <s v="17XSAM072B"/>
    <s v="07"/>
    <s v="Motor for Filter 17-P-072B"/>
    <s v="17-P-072B ДОСТУПНО"/>
    <s v="Motor Available status"/>
    <s v="4124-XZ-DM-21707005"/>
    <x v="15"/>
    <x v="8"/>
    <m/>
    <s v="17-I-DD-N-003BL02"/>
    <s v="24 Pair"/>
    <s v="Pr.18"/>
    <x v="7"/>
    <s v="TS-F-03"/>
    <n v="35"/>
    <n v="3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8"/>
    <x v="2"/>
    <n v="32"/>
    <s v="DCS AMMONIA-UTILITIES"/>
    <m/>
    <m/>
    <m/>
    <s v="O1010207"/>
    <n v="8"/>
    <m/>
    <s v=""/>
    <s v="07-Cooling Tower Area"/>
    <s v=""/>
    <s v=""/>
    <s v=""/>
    <m/>
    <s v=""/>
    <s v=""/>
    <m/>
    <s v="TS-F-03:35/_x000a_O1010207:8A"/>
    <s v="TS-F-03:36/_x000a_O1010207:8B"/>
  </r>
  <r>
    <s v="01"/>
    <m/>
    <x v="0"/>
    <s v="17-M -072    -B"/>
    <s v="17XSRM072B"/>
    <s v="07"/>
    <s v="Motor for Filter 17-P-072B"/>
    <s v="17-P-072B МЕСТ/ДИСТАНЦ"/>
    <s v="Motor Remote status"/>
    <s v="4124-XZ-DM-21707005"/>
    <x v="15"/>
    <x v="8"/>
    <m/>
    <s v="17-I-DD-N-003BL02"/>
    <s v="24 Pair"/>
    <s v="Pr.19"/>
    <x v="7"/>
    <s v="TS-F-03"/>
    <n v="37"/>
    <n v="3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9"/>
    <x v="2"/>
    <n v="32"/>
    <s v="DCS AMMONIA-UTILITIES"/>
    <m/>
    <m/>
    <m/>
    <s v="O1010207"/>
    <n v="9"/>
    <m/>
    <s v=""/>
    <s v="07-Cooling Tower Area"/>
    <s v=""/>
    <s v=""/>
    <s v=""/>
    <m/>
    <s v=""/>
    <s v=""/>
    <m/>
    <s v="TS-F-03:37/_x000a_O1010207:9A"/>
    <s v="TS-F-03:38/_x000a_O1010207:9B"/>
  </r>
  <r>
    <s v="02.1"/>
    <s v="28.06.2024 замена типовой схемы"/>
    <x v="0"/>
    <s v="17-M -071    -E"/>
    <s v="17XSM071E"/>
    <s v="07"/>
    <s v="17-P-071E RUNNING"/>
    <s v="P071E ЦИРКУЛЯЦИОННЫЙ НАСОС"/>
    <s v="Motor Running status"/>
    <s v="4124-GG-VD-BD17617P071001_SH.7"/>
    <x v="16"/>
    <x v="9"/>
    <m/>
    <s v="17-I-DD-N-004BL02"/>
    <s v="24 Pair"/>
    <s v="Pr.01"/>
    <x v="7"/>
    <s v="TS-F-04"/>
    <n v="1"/>
    <n v="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0"/>
    <x v="2"/>
    <n v="32"/>
    <s v="DCS AMMONIA-UTILITIES"/>
    <m/>
    <m/>
    <m/>
    <s v="O1010207"/>
    <n v="10"/>
    <m/>
    <s v=""/>
    <s v="07-Cooling Tower Area"/>
    <s v=""/>
    <s v=""/>
    <s v=""/>
    <m/>
    <s v=""/>
    <s v=""/>
    <m/>
    <s v="TS-F-04:1/_x000a_O1010207:10A"/>
    <s v="TS-F-04:2/_x000a_O1010207:10B"/>
  </r>
  <r>
    <s v="02.1"/>
    <s v="28.06.2024 замена типовой схемы"/>
    <x v="0"/>
    <s v="17-M -071    -E"/>
    <s v="17XSAM071E"/>
    <s v="07"/>
    <s v="17-P-071E AVAILABLE"/>
    <s v="17-P-071E ДОСТУПНО"/>
    <s v="Motor Available status"/>
    <s v="4124-GG-VD-BD17617P071001_SH.7"/>
    <x v="16"/>
    <x v="9"/>
    <m/>
    <s v="17-I-DD-N-004BL02"/>
    <s v="24 Pair"/>
    <s v="Pr.02"/>
    <x v="7"/>
    <s v="TS-F-04"/>
    <n v="3"/>
    <n v="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1"/>
    <x v="2"/>
    <n v="32"/>
    <s v="DCS AMMONIA-UTILITIES"/>
    <m/>
    <m/>
    <m/>
    <s v="O1010207"/>
    <n v="11"/>
    <m/>
    <s v=""/>
    <s v="07-Cooling Tower Area"/>
    <s v=""/>
    <s v=""/>
    <s v=""/>
    <m/>
    <s v=""/>
    <s v=""/>
    <m/>
    <s v="TS-F-04:3/_x000a_O1010207:11A"/>
    <s v="TS-F-04:4/_x000a_O1010207:11B"/>
  </r>
  <r>
    <s v="02.1"/>
    <s v="28.06.2024 замена типовой схемы"/>
    <x v="0"/>
    <s v="17-M -071    -E"/>
    <s v="17XSRM071E"/>
    <s v="07"/>
    <s v="17-P-071E LOCAL/REMOTE"/>
    <s v="17-P-071E МЕСТ/ДИСТАНЦ"/>
    <s v="Motor Remote status"/>
    <s v="4124-GG-VD-BD17617P071001_SH.7"/>
    <x v="16"/>
    <x v="9"/>
    <m/>
    <s v="17-I-DD-N-004BL02"/>
    <s v="24 Pair"/>
    <s v="Pr.03"/>
    <x v="7"/>
    <s v="TS-F-04"/>
    <n v="5"/>
    <n v="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2"/>
    <x v="2"/>
    <n v="32"/>
    <s v="DCS AMMONIA-UTILITIES"/>
    <m/>
    <m/>
    <m/>
    <s v="O1010207"/>
    <n v="12"/>
    <m/>
    <s v=""/>
    <s v="07-Cooling Tower Area"/>
    <s v=""/>
    <s v=""/>
    <s v=""/>
    <m/>
    <s v=""/>
    <s v=""/>
    <m/>
    <s v="TS-F-04:5/_x000a_O1010207:12A"/>
    <s v="TS-F-04:6/_x000a_O1010207:12B"/>
  </r>
  <r>
    <s v="02.1"/>
    <s v="28.06.2024 замена типовой схемы"/>
    <x v="0"/>
    <s v="17-M -071    -F"/>
    <s v="17XSM071F"/>
    <s v="07"/>
    <s v="17-P-071F RUNNING"/>
    <s v="P071F ЦИРКУЛЯЦИОННЫЙ НАСОС"/>
    <s v="Motor Running status"/>
    <s v="4124-GG-VD-BD17617P071001_SH.8"/>
    <x v="16"/>
    <x v="9"/>
    <m/>
    <s v="17-I-DD-N-004BL02"/>
    <s v="24 Pair"/>
    <s v="Pr.04"/>
    <x v="7"/>
    <s v="TS-F-04"/>
    <n v="7"/>
    <n v="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3"/>
    <x v="2"/>
    <n v="32"/>
    <s v="DCS AMMONIA-UTILITIES"/>
    <m/>
    <m/>
    <m/>
    <s v="O1010207"/>
    <n v="13"/>
    <m/>
    <s v=""/>
    <s v="07-Cooling Tower Area"/>
    <s v=""/>
    <s v=""/>
    <s v=""/>
    <m/>
    <s v=""/>
    <s v=""/>
    <m/>
    <s v="TS-F-04:7/_x000a_O1010207:13A"/>
    <s v="TS-F-04:8/_x000a_O1010207:13B"/>
  </r>
  <r>
    <s v="02.1"/>
    <s v="28.06.2024 замена типовой схемы"/>
    <x v="0"/>
    <s v="17-M -071    -F"/>
    <s v="17XSAM071F"/>
    <s v="07"/>
    <s v="17-P-071F AVAILABLE"/>
    <s v="17-P-071F ДОСТУПНО"/>
    <s v="Motor Available status"/>
    <s v="4124-GG-VD-BD17617P071001_SH.8"/>
    <x v="16"/>
    <x v="9"/>
    <m/>
    <s v="17-I-DD-N-004BL02"/>
    <s v="24 Pair"/>
    <s v="Pr.05"/>
    <x v="7"/>
    <s v="TS-F-04"/>
    <n v="9"/>
    <n v="10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4"/>
    <x v="2"/>
    <n v="32"/>
    <s v="DCS AMMONIA-UTILITIES"/>
    <m/>
    <m/>
    <m/>
    <s v="O1010207"/>
    <n v="14"/>
    <m/>
    <s v=""/>
    <s v="07-Cooling Tower Area"/>
    <s v=""/>
    <s v=""/>
    <s v=""/>
    <m/>
    <s v=""/>
    <s v=""/>
    <m/>
    <s v="TS-F-04:9/_x000a_O1010207:14A"/>
    <s v="TS-F-04:10/_x000a_O1010207:14B"/>
  </r>
  <r>
    <s v="02.1"/>
    <s v="28.06.2024 замена типовой схемы"/>
    <x v="0"/>
    <s v="17-M -071    -F"/>
    <s v="17XSRM071F"/>
    <s v="07"/>
    <s v="17-P-071F LOCAL/REMOTE"/>
    <s v="17-P-071F МЕСТ/ДИСТАНЦ"/>
    <s v="Motor Remote status"/>
    <s v="4124-GG-VD-BD17617P071001_SH.8"/>
    <x v="16"/>
    <x v="9"/>
    <m/>
    <s v="17-I-DD-N-004BL02"/>
    <s v="24 Pair"/>
    <s v="Pr.06"/>
    <x v="7"/>
    <s v="TS-F-04"/>
    <n v="11"/>
    <n v="1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5"/>
    <x v="2"/>
    <n v="32"/>
    <s v="DCS AMMONIA-UTILITIES"/>
    <m/>
    <m/>
    <m/>
    <s v="O1010207"/>
    <n v="15"/>
    <m/>
    <s v=""/>
    <s v="07-Cooling Tower Area"/>
    <s v=""/>
    <s v=""/>
    <s v=""/>
    <m/>
    <s v=""/>
    <s v=""/>
    <m/>
    <s v="TS-F-04:11/_x000a_O1010207:15A"/>
    <s v="TS-F-04:12/_x000a_O1010207:15B"/>
  </r>
  <r>
    <s v="02.1"/>
    <s v="28.06.2024 замена типовой схемы"/>
    <x v="0"/>
    <s v="17-M -071    -G"/>
    <s v="17XSM071G"/>
    <s v="07"/>
    <s v="17-P-071G RUNNING"/>
    <s v="P071G ЦИРКУЛЯЦИОННЫЙ НАСОС"/>
    <s v="Motor Running status"/>
    <s v="4124-GG-VD-BD17617P071001_SH.9"/>
    <x v="16"/>
    <x v="9"/>
    <m/>
    <s v="17-I-DD-N-004BL02"/>
    <s v="24 Pair"/>
    <s v="Pr.07"/>
    <x v="7"/>
    <s v="TS-F-04"/>
    <n v="13"/>
    <n v="1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6"/>
    <x v="2"/>
    <n v="32"/>
    <s v="DCS AMMONIA-UTILITIES"/>
    <m/>
    <m/>
    <m/>
    <s v="O1010207"/>
    <n v="16"/>
    <m/>
    <s v=""/>
    <s v="07-Cooling Tower Area"/>
    <s v=""/>
    <s v=""/>
    <s v=""/>
    <m/>
    <s v=""/>
    <s v=""/>
    <m/>
    <s v="TS-F-04:13/_x000a_O1010207:16A"/>
    <s v="TS-F-04:14/_x000a_O1010207:16B"/>
  </r>
  <r>
    <s v="02.1"/>
    <s v="28.06.2024 замена типовой схемы"/>
    <x v="0"/>
    <s v="17-M -071    -G"/>
    <s v="17XSAM071G"/>
    <s v="07"/>
    <s v="17-P-071G AVAILABLE"/>
    <s v="17-P-071G ДОСТУПНО"/>
    <s v="Motor Available status"/>
    <s v="4124-GG-VD-BD17617P071001_SH.9"/>
    <x v="16"/>
    <x v="9"/>
    <m/>
    <s v="17-I-DD-N-004BL02"/>
    <s v="24 Pair"/>
    <s v="Pr.08"/>
    <x v="7"/>
    <s v="TS-F-04"/>
    <n v="15"/>
    <n v="1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7"/>
    <x v="2"/>
    <n v="32"/>
    <s v="DCS AMMONIA-UTILITIES"/>
    <m/>
    <m/>
    <m/>
    <s v="O1010207"/>
    <n v="17"/>
    <m/>
    <s v=""/>
    <s v="07-Cooling Tower Area"/>
    <s v=""/>
    <s v=""/>
    <s v=""/>
    <m/>
    <s v=""/>
    <s v=""/>
    <m/>
    <s v="TS-F-04:15/_x000a_O1010207:17A"/>
    <s v="TS-F-04:16/_x000a_O1010207:17B"/>
  </r>
  <r>
    <s v="02.1"/>
    <s v="28.06.2024 замена типовой схемы"/>
    <x v="0"/>
    <s v="17-M -071    -G"/>
    <s v="17XSRM071G"/>
    <s v="07"/>
    <s v="17-P-071G LOCAL/REMOTE"/>
    <s v="17-P-071G МЕСТ/ДИСТАНЦ"/>
    <s v="Motor Remote status"/>
    <s v="4124-GG-VD-BD17617P071001_SH.9"/>
    <x v="16"/>
    <x v="9"/>
    <m/>
    <s v="17-I-DD-N-004BL02"/>
    <s v="24 Pair"/>
    <s v="Pr.09"/>
    <x v="7"/>
    <s v="TS-F-04"/>
    <n v="17"/>
    <n v="1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8"/>
    <x v="2"/>
    <n v="32"/>
    <s v="DCS AMMONIA-UTILITIES"/>
    <m/>
    <m/>
    <m/>
    <s v="O1010207"/>
    <n v="18"/>
    <m/>
    <s v=""/>
    <s v="07-Cooling Tower Area"/>
    <s v=""/>
    <s v=""/>
    <s v=""/>
    <m/>
    <s v=""/>
    <s v=""/>
    <m/>
    <s v="TS-F-04:17/_x000a_O1010207:18A"/>
    <s v="TS-F-04:18/_x000a_O1010207:18B"/>
  </r>
  <r>
    <s v="01"/>
    <m/>
    <x v="0"/>
    <s v="17-M -073    -A"/>
    <s v="17XSM073A"/>
    <s v="07"/>
    <s v="Electric motor 17-PM-073A"/>
    <s v="P073A АВАРИЙНЫЙ НАСОС"/>
    <s v="Motor Running status"/>
    <s v="4124-GG-VD-BD17217P073135"/>
    <x v="15"/>
    <x v="8"/>
    <m/>
    <s v="17-I-DD-N-004BL02"/>
    <s v="24 Pair"/>
    <s v="Pr.10"/>
    <x v="7"/>
    <s v="TS-F-04"/>
    <n v="19"/>
    <n v="20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19"/>
    <x v="2"/>
    <n v="32"/>
    <s v="DCS AMMONIA-UTILITIES"/>
    <m/>
    <m/>
    <m/>
    <s v="O1010207"/>
    <n v="19"/>
    <m/>
    <s v=""/>
    <s v="07-Cooling Tower Area"/>
    <s v=""/>
    <s v=""/>
    <s v=""/>
    <m/>
    <s v=""/>
    <s v=""/>
    <m/>
    <s v="TS-F-04:19/_x000a_O1010207:19A"/>
    <s v="TS-F-04:20/_x000a_O1010207:19B"/>
  </r>
  <r>
    <s v="01"/>
    <m/>
    <x v="0"/>
    <s v="17-M -073    -A"/>
    <s v="17XSAM073A"/>
    <s v="07"/>
    <s v="Electric motor 17-PM-073A"/>
    <s v="17-P-073A ДОСТУПНО"/>
    <s v="Motor Available status"/>
    <s v="4124-GG-VD-BD17217P073135"/>
    <x v="15"/>
    <x v="8"/>
    <m/>
    <s v="17-I-DD-N-004BL02"/>
    <s v="24 Pair"/>
    <s v="Pr.11"/>
    <x v="7"/>
    <s v="TS-F-04"/>
    <n v="21"/>
    <n v="2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0"/>
    <x v="2"/>
    <n v="32"/>
    <s v="DCS AMMONIA-UTILITIES"/>
    <m/>
    <m/>
    <m/>
    <s v="O1010207"/>
    <n v="20"/>
    <m/>
    <s v=""/>
    <s v="07-Cooling Tower Area"/>
    <s v=""/>
    <s v=""/>
    <s v=""/>
    <m/>
    <s v=""/>
    <s v=""/>
    <m/>
    <s v="TS-F-04:21/_x000a_O1010207:20A"/>
    <s v="TS-F-04:22/_x000a_O1010207:20B"/>
  </r>
  <r>
    <s v="01"/>
    <m/>
    <x v="0"/>
    <s v="17-M -073    -A"/>
    <s v="17XSRM073A"/>
    <s v="07"/>
    <s v="Electric motor 17-PM-073A"/>
    <s v="17-P-073A МЕСТ/ДИСТАНЦ"/>
    <s v="Motor Remote status"/>
    <s v="4124-GG-VD-BD17217P073135"/>
    <x v="15"/>
    <x v="8"/>
    <m/>
    <s v="17-I-DD-N-004BL02"/>
    <s v="24 Pair"/>
    <s v="Pr.12"/>
    <x v="7"/>
    <s v="TS-F-04"/>
    <n v="23"/>
    <n v="2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1"/>
    <x v="2"/>
    <n v="32"/>
    <s v="DCS AMMONIA-UTILITIES"/>
    <m/>
    <m/>
    <m/>
    <s v="O1010207"/>
    <n v="21"/>
    <m/>
    <s v=""/>
    <s v="07-Cooling Tower Area"/>
    <s v=""/>
    <s v=""/>
    <s v=""/>
    <m/>
    <s v=""/>
    <s v=""/>
    <m/>
    <s v="TS-F-04:23/_x000a_O1010207:21A"/>
    <s v="TS-F-04:24/_x000a_O1010207:21B"/>
  </r>
  <r>
    <s v="01"/>
    <m/>
    <x v="0"/>
    <s v="17-M -073    -B"/>
    <s v="17XSM073B"/>
    <s v="07"/>
    <s v="Emergency CW Pump 17-P-073B"/>
    <s v="P073B АВАРИЙНЫЙ НАСОС"/>
    <s v="Motor Running status"/>
    <s v="4124-GG-VD-BD17217P073135"/>
    <x v="15"/>
    <x v="8"/>
    <m/>
    <s v="17-I-DD-N-004BL02"/>
    <s v="24 Pair"/>
    <s v="Pr.13"/>
    <x v="7"/>
    <s v="TS-F-04"/>
    <n v="25"/>
    <n v="2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2"/>
    <x v="2"/>
    <n v="32"/>
    <s v="DCS AMMONIA-UTILITIES"/>
    <m/>
    <m/>
    <m/>
    <s v="O1010207"/>
    <n v="22"/>
    <m/>
    <s v=""/>
    <s v="07-Cooling Tower Area"/>
    <s v=""/>
    <s v=""/>
    <s v=""/>
    <m/>
    <s v=""/>
    <s v=""/>
    <m/>
    <s v="TS-F-04:25/_x000a_O1010207:22A"/>
    <s v="TS-F-04:26/_x000a_O1010207:22B"/>
  </r>
  <r>
    <s v="01"/>
    <m/>
    <x v="0"/>
    <s v="17-M -073    -B"/>
    <s v="17XSAM073B"/>
    <s v="07"/>
    <s v="Emergency CW Pump 17-P-073B"/>
    <s v="17-P-073B ДОСТУПНО"/>
    <s v="Motor Available status"/>
    <s v="4124-GG-VD-BD17217P073135"/>
    <x v="15"/>
    <x v="8"/>
    <m/>
    <s v="17-I-DD-N-004BL02"/>
    <s v="24 Pair"/>
    <s v="Pr.14"/>
    <x v="7"/>
    <s v="TS-F-04"/>
    <n v="27"/>
    <n v="2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3"/>
    <x v="2"/>
    <n v="32"/>
    <s v="DCS AMMONIA-UTILITIES"/>
    <m/>
    <m/>
    <m/>
    <s v="O1010207"/>
    <n v="23"/>
    <m/>
    <s v=""/>
    <s v="07-Cooling Tower Area"/>
    <s v=""/>
    <s v=""/>
    <s v=""/>
    <m/>
    <s v=""/>
    <s v=""/>
    <m/>
    <s v="TS-F-04:27/_x000a_O1010207:23A"/>
    <s v="TS-F-04:28/_x000a_O1010207:23B"/>
  </r>
  <r>
    <s v="01"/>
    <m/>
    <x v="0"/>
    <s v="17-M -073    -B"/>
    <s v="17XSRM073B"/>
    <s v="07"/>
    <s v="Emergency CW Pump 17-P-073B"/>
    <s v="17-P-073B МЕСТ/ДИСТАНЦ"/>
    <s v="Motor Remote status"/>
    <s v="4124-GG-VD-BD17217P073135"/>
    <x v="15"/>
    <x v="8"/>
    <m/>
    <s v="17-I-DD-N-004BL02"/>
    <s v="24 Pair"/>
    <s v="Pr.15"/>
    <x v="7"/>
    <s v="TS-F-04"/>
    <n v="29"/>
    <n v="30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4"/>
    <x v="2"/>
    <n v="32"/>
    <s v="DCS AMMONIA-UTILITIES"/>
    <m/>
    <m/>
    <m/>
    <s v="O1010207"/>
    <n v="24"/>
    <m/>
    <s v=""/>
    <s v="07-Cooling Tower Area"/>
    <s v=""/>
    <s v=""/>
    <s v=""/>
    <m/>
    <s v=""/>
    <s v=""/>
    <m/>
    <s v="TS-F-04:29/_x000a_O1010207:24A"/>
    <s v="TS-F-04:30/_x000a_O1010207:24B"/>
  </r>
  <r>
    <s v="01"/>
    <m/>
    <x v="0"/>
    <s v="17-H -101K"/>
    <s v="17XSH101K"/>
    <s v="10"/>
    <s v="COMPRESSOR LUBE OIL HEATER 17-K-101-H-101"/>
    <s v="НАГРЕВАТЕЛЬ МАСЛА КОМПРЕССОРА"/>
    <s v="Motor Running status"/>
    <s v="4124-GP-VD-BD17917K101004_SH.3"/>
    <x v="15"/>
    <x v="8"/>
    <m/>
    <s v="17-I-DD-N-005BL02"/>
    <s v="24 Pair"/>
    <s v="Pr.01"/>
    <x v="7"/>
    <s v="TS-F-05"/>
    <n v="1"/>
    <n v="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5"/>
    <x v="2"/>
    <n v="32"/>
    <s v="DCS AMMONIA-UTILITIES"/>
    <m/>
    <m/>
    <m/>
    <s v="O1010207"/>
    <n v="25"/>
    <m/>
    <s v=""/>
    <s v="10-Combined Bldgn-N2 plant, Demi water"/>
    <s v=""/>
    <s v=""/>
    <s v=""/>
    <m/>
    <s v=""/>
    <s v=""/>
    <m/>
    <s v="TS-F-05:1/_x000a_O1010207:25A"/>
    <s v="TS-F-05:2/_x000a_O1010207:25B"/>
  </r>
  <r>
    <s v="01"/>
    <m/>
    <x v="0"/>
    <s v="17-H -101K"/>
    <s v="17XSAH101K"/>
    <s v="10"/>
    <s v="COMPRESSOR LUBE OIL HEATER 17-K-101-H-101"/>
    <s v="17K101H101 ДОСТУПНО"/>
    <s v="Motor Available status"/>
    <s v="4124-GP-VD-BD17917K101004_SH.3"/>
    <x v="15"/>
    <x v="8"/>
    <m/>
    <s v="17-I-DD-N-005BL02"/>
    <s v="24 Pair"/>
    <s v="Pr.02"/>
    <x v="7"/>
    <s v="TS-F-05"/>
    <n v="3"/>
    <n v="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6"/>
    <x v="2"/>
    <n v="32"/>
    <s v="DCS AMMONIA-UTILITIES"/>
    <m/>
    <m/>
    <m/>
    <s v="O1010207"/>
    <n v="26"/>
    <m/>
    <s v=""/>
    <s v="10-Combined Bldgn-N2 plant, Demi water"/>
    <s v=""/>
    <s v=""/>
    <s v=""/>
    <m/>
    <s v=""/>
    <s v=""/>
    <m/>
    <s v="TS-F-05:3/_x000a_O1010207:26A"/>
    <s v="TS-F-05:4/_x000a_O1010207:26B"/>
  </r>
  <r>
    <s v="01"/>
    <m/>
    <x v="0"/>
    <s v="17-H -101K"/>
    <s v="17XSRH101K"/>
    <s v="10"/>
    <s v="COMPRESSOR LUBE OIL HEATER 17-K-101-H-101"/>
    <s v="17K101H101 МЕСТ/ДИСТАНЦ"/>
    <s v="Motor Remote status"/>
    <s v="4124-GP-VD-BD17917K101004_SH.3"/>
    <x v="15"/>
    <x v="8"/>
    <m/>
    <s v="17-I-DD-N-005BL02"/>
    <s v="24 Pair"/>
    <s v="Pr.03"/>
    <x v="7"/>
    <s v="TS-F-05"/>
    <n v="5"/>
    <n v="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7"/>
    <x v="2"/>
    <n v="32"/>
    <s v="DCS AMMONIA-UTILITIES"/>
    <m/>
    <m/>
    <m/>
    <s v="O1010207"/>
    <n v="27"/>
    <m/>
    <s v=""/>
    <s v="10-Combined Bldgn-N2 plant, Demi water"/>
    <s v=""/>
    <s v=""/>
    <s v=""/>
    <m/>
    <s v=""/>
    <s v=""/>
    <m/>
    <s v="TS-F-05:5/_x000a_O1010207:27A"/>
    <s v="TS-F-05:6/_x000a_O1010207:27B"/>
  </r>
  <r>
    <s v="01"/>
    <m/>
    <x v="0"/>
    <s v="17-M -102KP"/>
    <s v="17XSM102KP"/>
    <s v="10"/>
    <s v="COMPRESSOR 17-K-101-P-102 LO PUMP"/>
    <s v="17K101P102 КОМПРЕССОР"/>
    <s v="Motor Running status"/>
    <s v="4124-GP-VD-BD17917K101004_SH.4"/>
    <x v="15"/>
    <x v="8"/>
    <m/>
    <s v="17-I-DD-N-005BL02"/>
    <s v="24 Pair"/>
    <s v="Pr.04"/>
    <x v="7"/>
    <s v="TS-F-05"/>
    <n v="7"/>
    <n v="8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8"/>
    <x v="2"/>
    <n v="32"/>
    <s v="DCS AMMONIA-UTILITIES"/>
    <m/>
    <m/>
    <m/>
    <s v="O1010207"/>
    <n v="28"/>
    <m/>
    <s v=""/>
    <s v="10-Combined Bldgn-N2 plant, Demi water"/>
    <s v=""/>
    <s v=""/>
    <s v=""/>
    <m/>
    <s v=""/>
    <s v=""/>
    <m/>
    <s v="TS-F-05:7/_x000a_O1010207:28A"/>
    <s v="TS-F-05:8/_x000a_O1010207:28B"/>
  </r>
  <r>
    <s v="01"/>
    <m/>
    <x v="0"/>
    <s v="17-M -102KP"/>
    <s v="17XSAM102KP"/>
    <s v="10"/>
    <s v="COMPRESSOR 17-K-101-P-102 LO PUMP"/>
    <s v="17K101P102 ДОСТУПНО"/>
    <s v="Motor Available status"/>
    <s v="4124-GP-VD-BD17917K101004_SH.4"/>
    <x v="15"/>
    <x v="8"/>
    <m/>
    <s v="17-I-DD-N-005BL02"/>
    <s v="24 Pair"/>
    <s v="Pr.05"/>
    <x v="7"/>
    <s v="TS-F-05"/>
    <n v="9"/>
    <n v="10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29"/>
    <x v="2"/>
    <n v="32"/>
    <s v="DCS AMMONIA-UTILITIES"/>
    <m/>
    <m/>
    <m/>
    <s v="O1010207"/>
    <n v="29"/>
    <m/>
    <s v=""/>
    <s v="10-Combined Bldgn-N2 plant, Demi water"/>
    <s v=""/>
    <s v=""/>
    <s v=""/>
    <m/>
    <s v=""/>
    <s v=""/>
    <m/>
    <s v="TS-F-05:9/_x000a_O1010207:29A"/>
    <s v="TS-F-05:10/_x000a_O1010207:29B"/>
  </r>
  <r>
    <s v="01"/>
    <m/>
    <x v="0"/>
    <s v="17-M -102KP"/>
    <s v="17XSRM102KP"/>
    <s v="10"/>
    <s v="COMPRESSOR 17-K-101-P-102 LO PUMP"/>
    <s v="17K101P102 МЕСТ/ДИСТАНЦ"/>
    <s v="Motor Remote status"/>
    <s v="4124-GP-VD-BD17917K101004_SH.4"/>
    <x v="15"/>
    <x v="8"/>
    <m/>
    <s v="17-I-DD-N-005BL02"/>
    <s v="24 Pair"/>
    <s v="Pr.06"/>
    <x v="7"/>
    <s v="TS-F-05"/>
    <n v="11"/>
    <n v="12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30"/>
    <x v="2"/>
    <n v="32"/>
    <s v="DCS AMMONIA-UTILITIES"/>
    <m/>
    <m/>
    <m/>
    <s v="O1010207"/>
    <n v="30"/>
    <m/>
    <s v=""/>
    <s v="10-Combined Bldgn-N2 plant, Demi water"/>
    <s v=""/>
    <s v=""/>
    <s v=""/>
    <m/>
    <s v=""/>
    <s v=""/>
    <m/>
    <s v="TS-F-05:11/_x000a_O1010207:30A"/>
    <s v="TS-F-05:12/_x000a_O1010207:30B"/>
  </r>
  <r>
    <s v="01"/>
    <m/>
    <x v="0"/>
    <s v="17-M -021    "/>
    <s v="17XSM021"/>
    <s v="10"/>
    <s v="Electric Motor 17-P-021"/>
    <s v="P021 НАСОС НЕКОНД. ТЕХНОЛ. КОНД. "/>
    <s v="Motor Running status"/>
    <s v="4124-GG-VD-BD17217P021069"/>
    <x v="15"/>
    <x v="8"/>
    <m/>
    <s v="17-I-DD-N-005BL02"/>
    <s v="24 Pair"/>
    <s v="Pr.07"/>
    <x v="7"/>
    <s v="TS-F-05"/>
    <n v="13"/>
    <n v="14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31"/>
    <x v="2"/>
    <n v="32"/>
    <s v="DCS AMMONIA-UTILITIES"/>
    <m/>
    <m/>
    <m/>
    <s v="O1010207"/>
    <n v="31"/>
    <m/>
    <s v=""/>
    <s v="10-Combined Bldgn-N2 plant, Demi water"/>
    <s v=""/>
    <s v=""/>
    <s v=""/>
    <m/>
    <s v=""/>
    <s v=""/>
    <m/>
    <s v="TS-F-05:13/_x000a_O1010207:31A"/>
    <s v="TS-F-05:14/_x000a_O1010207:31B"/>
  </r>
  <r>
    <s v="01"/>
    <m/>
    <x v="0"/>
    <s v="17-M -021    "/>
    <s v="17XSAM021"/>
    <s v="10"/>
    <s v="Electric Motor 17-P-021"/>
    <s v="17-P-021 ДОСТУПНО"/>
    <s v="Motor Available status"/>
    <s v="4124-GG-VD-BD17217P021069"/>
    <x v="15"/>
    <x v="8"/>
    <m/>
    <s v="17-I-DD-N-005BL02"/>
    <s v="24 Pair"/>
    <s v="Pr.08"/>
    <x v="7"/>
    <s v="TS-F-05"/>
    <n v="15"/>
    <n v="16"/>
    <s v=""/>
    <s v="48"/>
    <s v="ASK 3MLD, ASK 3MB"/>
    <s v=""/>
    <x v="4"/>
    <x v="30"/>
    <x v="1"/>
    <s v="17-SC-DCS-001/O1010207/ 17-MC-DCS-003"/>
    <s v="DB37-*m"/>
    <x v="0"/>
    <x v="0"/>
    <n v="0"/>
    <s v="BP021"/>
    <x v="30"/>
    <n v="8"/>
    <n v="32"/>
    <x v="2"/>
    <n v="32"/>
    <s v="DCS AMMONIA-UTILITIES"/>
    <m/>
    <m/>
    <m/>
    <s v="O1010207"/>
    <n v="32"/>
    <m/>
    <s v=""/>
    <s v="10-Combined Bldgn-N2 plant, Demi water"/>
    <s v=""/>
    <s v=""/>
    <s v=""/>
    <m/>
    <s v=""/>
    <s v=""/>
    <m/>
    <s v="TS-F-05:15/_x000a_O1010207:32A"/>
    <s v="TS-F-05:16/_x000a_O1010207:32B"/>
  </r>
  <r>
    <s v="01"/>
    <m/>
    <x v="0"/>
    <s v="17-M -021    "/>
    <s v="17XSRM021"/>
    <s v="10"/>
    <s v="Electric Motor 17-P-021"/>
    <s v="17-P-021 МЕСТ/ДИСТАНЦ"/>
    <s v="Motor Local/Remote status"/>
    <s v="4124-GG-VD-BD17217P021069"/>
    <x v="15"/>
    <x v="8"/>
    <m/>
    <s v="17-I-DD-N-005BL02"/>
    <s v="24 Pair"/>
    <s v="Pr.09"/>
    <x v="7"/>
    <s v="TS-F-05"/>
    <n v="17"/>
    <n v="18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"/>
    <x v="2"/>
    <n v="32"/>
    <s v="DCS AMMONIA-UTILITIES"/>
    <m/>
    <m/>
    <m/>
    <s v="O1010208"/>
    <n v="1"/>
    <m/>
    <s v=""/>
    <s v="10-Combined Bldgn-N2 plant, Demi water"/>
    <s v=""/>
    <s v=""/>
    <s v=""/>
    <m/>
    <s v=""/>
    <s v=""/>
    <m/>
    <s v="TS-F-05:17/_x000a_O1010208:1A"/>
    <s v="TS-F-05:18/_x000a_O1010208:1B"/>
  </r>
  <r>
    <s v="01"/>
    <m/>
    <x v="0"/>
    <s v="17-M -032    -A"/>
    <s v="17XSM032A"/>
    <s v="10"/>
    <s v="Demi Water Pump 17-P-032A"/>
    <s v="P032A НАСОС ДЕМ. ВОДЫ"/>
    <s v="Motor Running status"/>
    <s v="4124-GG-VD-BD17217P032118"/>
    <x v="15"/>
    <x v="8"/>
    <m/>
    <s v="17-I-DD-N-005BL02"/>
    <s v="24 Pair"/>
    <s v="Pr.10"/>
    <x v="7"/>
    <s v="TS-F-05"/>
    <n v="19"/>
    <n v="20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2"/>
    <x v="2"/>
    <n v="32"/>
    <s v="DCS AMMONIA-UTILITIES"/>
    <m/>
    <m/>
    <m/>
    <s v="O1010208"/>
    <n v="2"/>
    <m/>
    <s v=""/>
    <s v="10-Combined Bldgn-N2 plant, Demi water"/>
    <s v=""/>
    <s v=""/>
    <s v=""/>
    <m/>
    <s v=""/>
    <s v=""/>
    <m/>
    <s v="TS-F-05:19/_x000a_O1010208:2A"/>
    <s v="TS-F-05:20/_x000a_O1010208:2B"/>
  </r>
  <r>
    <s v="01"/>
    <m/>
    <x v="0"/>
    <s v="17-M -032    -A"/>
    <s v="17XSAM032A"/>
    <s v="10"/>
    <s v="Demi Water Pump 17-P-032A"/>
    <s v="17-P-032A ДОСТУПНО"/>
    <s v="Motor Available status"/>
    <s v="4124-GG-VD-BD17217P032118"/>
    <x v="15"/>
    <x v="8"/>
    <m/>
    <s v="17-I-DD-N-005BL02"/>
    <s v="24 Pair"/>
    <s v="Pr.11"/>
    <x v="7"/>
    <s v="TS-F-05"/>
    <n v="21"/>
    <n v="22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3"/>
    <x v="2"/>
    <n v="32"/>
    <s v="DCS AMMONIA-UTILITIES"/>
    <m/>
    <m/>
    <m/>
    <s v="O1010208"/>
    <n v="3"/>
    <m/>
    <s v=""/>
    <s v="10-Combined Bldgn-N2 plant, Demi water"/>
    <s v=""/>
    <s v=""/>
    <s v=""/>
    <m/>
    <s v=""/>
    <s v=""/>
    <m/>
    <s v="TS-F-05:21/_x000a_O1010208:3A"/>
    <s v="TS-F-05:22/_x000a_O1010208:3B"/>
  </r>
  <r>
    <s v="01"/>
    <m/>
    <x v="0"/>
    <s v="17-M -032    -A"/>
    <s v="17XSRM032A"/>
    <s v="10"/>
    <s v="Demi Water Pump 17-P-032A"/>
    <s v="17-P-032A МЕСТ/ДИСТАНЦ"/>
    <s v="Motor Remote status"/>
    <s v="4124-GG-VD-BD17217P032118"/>
    <x v="15"/>
    <x v="8"/>
    <m/>
    <s v="17-I-DD-N-005BL02"/>
    <s v="24 Pair"/>
    <s v="Pr.12"/>
    <x v="7"/>
    <s v="TS-F-05"/>
    <n v="23"/>
    <n v="24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4"/>
    <x v="2"/>
    <n v="32"/>
    <s v="DCS AMMONIA-UTILITIES"/>
    <m/>
    <m/>
    <m/>
    <s v="O1010208"/>
    <n v="4"/>
    <m/>
    <s v=""/>
    <s v="10-Combined Bldgn-N2 plant, Demi water"/>
    <s v=""/>
    <s v=""/>
    <s v=""/>
    <m/>
    <s v=""/>
    <s v=""/>
    <m/>
    <s v="TS-F-05:23/_x000a_O1010208:4A"/>
    <s v="TS-F-05:24/_x000a_O1010208:4B"/>
  </r>
  <r>
    <s v="01"/>
    <m/>
    <x v="0"/>
    <s v="17-M -031    -A"/>
    <s v="17XSM031A"/>
    <s v="10"/>
    <s v="Mixed Bed Filter Feed Pump 17-P-031A"/>
    <s v="P031A НАСОС КОНДЕНСАТА"/>
    <s v="Motor Running status"/>
    <s v="4124-GG-VD-BD17217P031102"/>
    <x v="15"/>
    <x v="8"/>
    <m/>
    <s v="17-I-DD-N-005BL02"/>
    <s v="24 Pair"/>
    <s v="Pr.13"/>
    <x v="7"/>
    <s v="TS-F-05"/>
    <n v="25"/>
    <n v="26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5"/>
    <x v="2"/>
    <n v="32"/>
    <s v="DCS AMMONIA-UTILITIES"/>
    <m/>
    <m/>
    <m/>
    <s v="O1010208"/>
    <n v="5"/>
    <m/>
    <s v=""/>
    <s v="10-Combined Bldgn-N2 plant, Demi water"/>
    <s v=""/>
    <s v=""/>
    <s v=""/>
    <m/>
    <s v=""/>
    <s v=""/>
    <m/>
    <s v="TS-F-05:25/_x000a_O1010208:5A"/>
    <s v="TS-F-05:26/_x000a_O1010208:5B"/>
  </r>
  <r>
    <s v="01"/>
    <m/>
    <x v="0"/>
    <s v="17-M -031    -A"/>
    <s v="17XSAM031A"/>
    <s v="10"/>
    <s v="Mixed Bed Filter Feed Pump 17-P-031A"/>
    <s v="17-P-031A ДОСТУПНО"/>
    <s v="Motor Available status"/>
    <s v="4124-GG-VD-BD17217P031102"/>
    <x v="15"/>
    <x v="8"/>
    <m/>
    <s v="17-I-DD-N-005BL02"/>
    <s v="24 Pair"/>
    <s v="Pr.14"/>
    <x v="7"/>
    <s v="TS-F-05"/>
    <n v="27"/>
    <n v="28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6"/>
    <x v="2"/>
    <n v="32"/>
    <s v="DCS AMMONIA-UTILITIES"/>
    <m/>
    <m/>
    <m/>
    <s v="O1010208"/>
    <n v="6"/>
    <m/>
    <s v=""/>
    <s v="10-Combined Bldgn-N2 plant, Demi water"/>
    <s v=""/>
    <s v=""/>
    <s v=""/>
    <m/>
    <s v=""/>
    <s v=""/>
    <m/>
    <s v="TS-F-05:27/_x000a_O1010208:6A"/>
    <s v="TS-F-05:28/_x000a_O1010208:6B"/>
  </r>
  <r>
    <s v="01"/>
    <m/>
    <x v="0"/>
    <s v="17-M -031    -A"/>
    <s v="17XSRM031A"/>
    <s v="10"/>
    <s v="Mixed Bed Filter Feed Pump 17-P-031A"/>
    <s v="17-P-031A МЕСТ/ДИСТАНЦ"/>
    <s v="Motor Remote status"/>
    <s v="4124-GG-VD-BD17217P031102"/>
    <x v="15"/>
    <x v="8"/>
    <m/>
    <s v="17-I-DD-N-005BL02"/>
    <s v="24 Pair"/>
    <s v="Pr.15"/>
    <x v="7"/>
    <s v="TS-F-05"/>
    <n v="29"/>
    <n v="30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7"/>
    <x v="2"/>
    <n v="32"/>
    <s v="DCS AMMONIA-UTILITIES"/>
    <m/>
    <m/>
    <m/>
    <s v="O1010208"/>
    <n v="7"/>
    <m/>
    <s v=""/>
    <s v="10-Combined Bldgn-N2 plant, Demi water"/>
    <s v=""/>
    <s v=""/>
    <s v=""/>
    <m/>
    <s v=""/>
    <s v=""/>
    <m/>
    <s v="TS-F-05:29/_x000a_O1010208:7A"/>
    <s v="TS-F-05:30/_x000a_O1010208:7B"/>
  </r>
  <r>
    <s v="01"/>
    <m/>
    <x v="0"/>
    <s v="17-M -020    -A"/>
    <s v="17XSM020A"/>
    <s v="11"/>
    <s v="LP Condensate 17-P-020A"/>
    <s v="P020A НАСОС ПАРОВОГО КОНДЕНСАТА"/>
    <s v="Motor Running status"/>
    <s v="4124-GG-VD-BD17217P020050"/>
    <x v="15"/>
    <x v="8"/>
    <m/>
    <s v="17-I-DD-N-007BL02"/>
    <s v="24 Pair"/>
    <s v="Pr.01"/>
    <x v="7"/>
    <s v="TS-H-01"/>
    <n v="1"/>
    <n v="2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8"/>
    <x v="2"/>
    <n v="32"/>
    <s v="DCS AMMONIA-UTILITIES"/>
    <m/>
    <m/>
    <m/>
    <s v="O1010208"/>
    <n v="8"/>
    <m/>
    <s v=""/>
    <s v="11-Auxiliary Boiler Area"/>
    <s v=""/>
    <s v=""/>
    <s v=""/>
    <m/>
    <s v=""/>
    <s v=""/>
    <m/>
    <s v="TS-H-01:1/_x000a_O1010208:8A"/>
    <s v="TS-H-01:2/_x000a_O1010208:8B"/>
  </r>
  <r>
    <s v="01"/>
    <m/>
    <x v="0"/>
    <s v="17-M -020    -A"/>
    <s v="17XSAM020A"/>
    <s v="11"/>
    <s v="LP Condensate 17-P-020A"/>
    <s v="17-P-020A ДОСТУПНО"/>
    <s v="Motor Available status"/>
    <s v="4124-GG-VD-BD17217P020050"/>
    <x v="15"/>
    <x v="8"/>
    <m/>
    <s v="17-I-DD-N-007BL02"/>
    <s v="24 Pair"/>
    <s v="Pr.02"/>
    <x v="7"/>
    <s v="TS-H-01"/>
    <n v="3"/>
    <n v="4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9"/>
    <x v="2"/>
    <n v="32"/>
    <s v="DCS AMMONIA-UTILITIES"/>
    <m/>
    <m/>
    <m/>
    <s v="O1010208"/>
    <n v="9"/>
    <m/>
    <s v=""/>
    <s v="11-Auxiliary Boiler Area"/>
    <s v=""/>
    <s v=""/>
    <s v=""/>
    <m/>
    <s v=""/>
    <s v=""/>
    <m/>
    <s v="TS-H-01:3/_x000a_O1010208:9A"/>
    <s v="TS-H-01:4/_x000a_O1010208:9B"/>
  </r>
  <r>
    <s v="01"/>
    <m/>
    <x v="0"/>
    <s v="17-M -020    -A"/>
    <s v="17XSRM020A"/>
    <s v="11"/>
    <s v="LP Condensate 17-P-020A"/>
    <s v="17-P-020A МЕСТ/ДИСТАНЦ"/>
    <s v="Motor Remote status"/>
    <s v="4124-GG-VD-BD17217P020050"/>
    <x v="15"/>
    <x v="8"/>
    <m/>
    <s v="17-I-DD-N-007BL02"/>
    <s v="24 Pair"/>
    <s v="Pr.03"/>
    <x v="7"/>
    <s v="TS-H-01"/>
    <n v="5"/>
    <n v="6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0"/>
    <x v="2"/>
    <n v="32"/>
    <s v="DCS AMMONIA-UTILITIES"/>
    <m/>
    <m/>
    <m/>
    <s v="O1010208"/>
    <n v="10"/>
    <m/>
    <s v=""/>
    <s v="11-Auxiliary Boiler Area"/>
    <s v=""/>
    <s v=""/>
    <s v=""/>
    <m/>
    <s v=""/>
    <s v=""/>
    <m/>
    <s v="TS-H-01:5/_x000a_O1010208:10A"/>
    <s v="TS-H-01:6/_x000a_O1010208:10B"/>
  </r>
  <r>
    <s v="01"/>
    <m/>
    <x v="0"/>
    <s v="17-M -020    -B"/>
    <s v="17XSAM020B"/>
    <s v="11"/>
    <s v="LP Condensate 17-P-020B"/>
    <s v="17-P-020B ДОСТУПНО"/>
    <s v="Motor Available status"/>
    <s v="4124-GG-VD-BD17217P020050"/>
    <x v="15"/>
    <x v="8"/>
    <m/>
    <s v="17-I-DD-N-007BL02"/>
    <s v="24 Pair"/>
    <s v="Pr.04"/>
    <x v="7"/>
    <s v="TS-H-01"/>
    <n v="7"/>
    <n v="8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1"/>
    <x v="2"/>
    <n v="32"/>
    <s v="DCS AMMONIA-UTILITIES"/>
    <m/>
    <m/>
    <m/>
    <s v="O1010208"/>
    <n v="11"/>
    <m/>
    <s v=""/>
    <s v="11-Auxiliary Boiler Area"/>
    <s v=""/>
    <s v=""/>
    <s v=""/>
    <m/>
    <s v=""/>
    <s v=""/>
    <m/>
    <s v="TS-H-01:7/_x000a_O1010208:11A"/>
    <s v="TS-H-01:8/_x000a_O1010208:11B"/>
  </r>
  <r>
    <s v="01"/>
    <m/>
    <x v="0"/>
    <s v="17-M -020    -B"/>
    <s v="17XSRM020B"/>
    <s v="11"/>
    <s v="LP Condensate 17-P-020B"/>
    <s v="17-P-020B МЕСТ/ДИСТАНЦ"/>
    <s v="Motor Remote status"/>
    <s v="4124-GG-VD-BD17217P020050"/>
    <x v="15"/>
    <x v="8"/>
    <m/>
    <s v="17-I-DD-N-007BL02"/>
    <s v="24 Pair"/>
    <s v="Pr.05"/>
    <x v="7"/>
    <s v="TS-H-01"/>
    <n v="9"/>
    <n v="10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2"/>
    <x v="2"/>
    <n v="32"/>
    <s v="DCS AMMONIA-UTILITIES"/>
    <m/>
    <m/>
    <m/>
    <s v="O1010208"/>
    <n v="12"/>
    <m/>
    <s v=""/>
    <s v="11-Auxiliary Boiler Area"/>
    <s v=""/>
    <s v=""/>
    <s v=""/>
    <m/>
    <s v=""/>
    <s v=""/>
    <m/>
    <s v="TS-H-01:9/_x000a_O1010208:12A"/>
    <s v="TS-H-01:10/_x000a_O1010208:12B"/>
  </r>
  <r>
    <s v="02.1"/>
    <s v="28.06.2024 замена типовой схемы"/>
    <x v="0"/>
    <s v="17-M -111    -B"/>
    <s v="17XSM111B"/>
    <s v="11"/>
    <s v="17-P-111B Centrifugal Pumps"/>
    <s v="17-P-111B НАСОС КПВ"/>
    <s v="Motor Running status"/>
    <s v="4124-XZ-DM-21711201"/>
    <x v="16"/>
    <x v="9"/>
    <m/>
    <s v="17-I-DD-N-007BL02"/>
    <s v="24 Pair"/>
    <s v="Pr.06"/>
    <x v="7"/>
    <s v="TS-H-01"/>
    <n v="11"/>
    <n v="12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3"/>
    <x v="2"/>
    <n v="32"/>
    <s v="DCS AMMONIA-UTILITIES"/>
    <m/>
    <m/>
    <m/>
    <s v="O1010208"/>
    <n v="13"/>
    <m/>
    <s v=""/>
    <s v="11-Auxiliary Boiler Area"/>
    <s v=""/>
    <s v=""/>
    <s v=""/>
    <m/>
    <s v=""/>
    <s v=""/>
    <m/>
    <s v="TS-H-01:11/_x000a_O1010208:13A"/>
    <s v="TS-H-01:12/_x000a_O1010208:13B"/>
  </r>
  <r>
    <s v="02.1"/>
    <s v="28.06.2024 замена типовой схемы"/>
    <x v="0"/>
    <s v="17-M -111    -B"/>
    <s v="17XSAM111B"/>
    <s v="11"/>
    <s v="17-P-111B Centrifugal Pumps"/>
    <s v="17-P-111B ДОСТУПНО"/>
    <s v="Motor Available status"/>
    <s v="4124-XZ-DM-21711201"/>
    <x v="16"/>
    <x v="9"/>
    <m/>
    <s v="17-I-DD-N-007BL02"/>
    <s v="24 Pair"/>
    <s v="Pr.07"/>
    <x v="7"/>
    <s v="TS-H-01"/>
    <n v="13"/>
    <n v="14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4"/>
    <x v="2"/>
    <n v="32"/>
    <s v="DCS AMMONIA-UTILITIES"/>
    <m/>
    <m/>
    <m/>
    <s v="O1010208"/>
    <n v="14"/>
    <m/>
    <s v=""/>
    <s v="11-Auxiliary Boiler Area"/>
    <s v=""/>
    <s v=""/>
    <s v=""/>
    <m/>
    <s v=""/>
    <s v=""/>
    <m/>
    <s v="TS-H-01:13/_x000a_O1010208:14A"/>
    <s v="TS-H-01:14/_x000a_O1010208:14B"/>
  </r>
  <r>
    <s v="02.1"/>
    <s v="28.06.2024 замена типовой схемы"/>
    <x v="0"/>
    <s v="17-M -111    -B"/>
    <s v="17XSRM111B"/>
    <s v="11"/>
    <s v="17-P-111B Centrifugal Pumps"/>
    <s v="17-P-111B МЕСТ/ДИСТАНЦ"/>
    <s v="Motor Remote status"/>
    <s v="4124-XZ-DM-21711201"/>
    <x v="16"/>
    <x v="9"/>
    <m/>
    <s v="17-I-DD-N-007BL02"/>
    <s v="24 Pair"/>
    <s v="Pr.08"/>
    <x v="7"/>
    <s v="TS-H-01"/>
    <n v="15"/>
    <n v="16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5"/>
    <x v="2"/>
    <n v="32"/>
    <s v="DCS AMMONIA-UTILITIES"/>
    <m/>
    <m/>
    <m/>
    <s v="O1010208"/>
    <n v="15"/>
    <m/>
    <s v=""/>
    <s v="11-Auxiliary Boiler Area"/>
    <s v=""/>
    <s v=""/>
    <s v=""/>
    <m/>
    <s v=""/>
    <s v=""/>
    <m/>
    <s v="TS-H-01:15/_x000a_O1010208:15A"/>
    <s v="TS-H-01:16/_x000a_O1010208:15B"/>
  </r>
  <r>
    <s v="01"/>
    <m/>
    <x v="0"/>
    <s v="17-E -111"/>
    <s v="17XSE111"/>
    <s v="11"/>
    <s v="17-E-111  Fuel Gas Electrical heater"/>
    <s v="ЭЛ.НАГРЕВАТЕЛЬ ПРИР ГАЗА"/>
    <s v="Heater Running status"/>
    <s v="4124-XZ-DM-21711801"/>
    <x v="15"/>
    <x v="8"/>
    <m/>
    <s v="17-I-DD-N-007BL02"/>
    <s v="24 Pair"/>
    <s v="Pr.09"/>
    <x v="7"/>
    <s v="TS-H-01"/>
    <n v="17"/>
    <n v="18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6"/>
    <x v="2"/>
    <n v="32"/>
    <s v="DCS AMMONIA-UTILITIES"/>
    <m/>
    <m/>
    <m/>
    <s v="O1010208"/>
    <n v="16"/>
    <m/>
    <s v=""/>
    <s v="11-Auxiliary Boiler Area"/>
    <s v=""/>
    <s v=""/>
    <s v=""/>
    <m/>
    <s v=""/>
    <s v=""/>
    <m/>
    <s v="TS-H-01:17/_x000a_O1010208:16A"/>
    <s v="TS-H-01:18/_x000a_O1010208:16B"/>
  </r>
  <r>
    <s v="01"/>
    <m/>
    <x v="0"/>
    <s v="17-E -111"/>
    <s v="17XSAE111"/>
    <s v="11"/>
    <s v="17-E-111  Fuel Gas Electrical heater"/>
    <s v="17E111 ДОСТУПНО"/>
    <s v=" Electric Heater available status "/>
    <s v="4124-XZ-DM-21711801"/>
    <x v="15"/>
    <x v="8"/>
    <m/>
    <s v="17-I-DD-N-007BL02"/>
    <s v="24 Pair"/>
    <s v="Pr.10"/>
    <x v="7"/>
    <s v="TS-H-01"/>
    <n v="19"/>
    <n v="20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7"/>
    <x v="2"/>
    <n v="32"/>
    <s v="DCS AMMONIA-UTILITIES"/>
    <m/>
    <m/>
    <m/>
    <s v="O1010208"/>
    <n v="17"/>
    <m/>
    <s v=""/>
    <s v="11-Auxiliary Boiler Area"/>
    <s v=""/>
    <s v=""/>
    <s v=""/>
    <m/>
    <s v=""/>
    <s v=""/>
    <m/>
    <s v="TS-H-01:19/_x000a_O1010208:17A"/>
    <s v="TS-H-01:20/_x000a_O1010208:17B"/>
  </r>
  <r>
    <s v="01"/>
    <m/>
    <x v="0"/>
    <s v="17-E -111"/>
    <s v="17XSRE111"/>
    <s v="11"/>
    <s v="17-E-111  Fuel Gas Electrical heater"/>
    <s v="17E111 МЕСТ/ДИСТАНЦ"/>
    <s v="Heater Remote status"/>
    <s v="4124-XZ-DM-21711801"/>
    <x v="15"/>
    <x v="8"/>
    <m/>
    <s v="17-I-DD-N-007BL02"/>
    <s v="24 Pair"/>
    <s v="Pr.11"/>
    <x v="7"/>
    <s v="TS-H-01"/>
    <n v="21"/>
    <n v="22"/>
    <s v=""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8"/>
    <x v="2"/>
    <n v="32"/>
    <s v="DCS AMMONIA-UTILITIES"/>
    <m/>
    <m/>
    <m/>
    <s v="O1010208"/>
    <n v="18"/>
    <m/>
    <s v=""/>
    <s v="11-Auxiliary Boiler Area"/>
    <s v=""/>
    <s v=""/>
    <s v=""/>
    <m/>
    <s v=""/>
    <s v=""/>
    <m/>
    <s v="TS-H-01:21/_x000a_O1010208:18A"/>
    <s v="TS-H-01:22/_x000a_O1010208:18B"/>
  </r>
  <r>
    <s v="02.1"/>
    <s v="28.06.2024 замена типовой схемы_x000a_26.06.24 по TQ-061 добавлен"/>
    <x v="0"/>
    <s v="17-M -111    -A"/>
    <s v="17XSM111A"/>
    <m/>
    <s v="17-P-111A Centrifugal Pumps"/>
    <s v="17-P-111A НАСОС КПВ"/>
    <s v="Motor Running status"/>
    <e v="#N/A"/>
    <x v="16"/>
    <x v="9"/>
    <m/>
    <s v="17-I-DD-N-003BL02"/>
    <s v="24 Pair"/>
    <s v="Pr.20"/>
    <x v="7"/>
    <s v="TS-F-03"/>
    <n v="39"/>
    <n v="40"/>
    <m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19"/>
    <x v="2"/>
    <n v="32"/>
    <s v="DCS AMMONIA-UTILITIES"/>
    <m/>
    <m/>
    <m/>
    <s v="O1010208"/>
    <n v="19"/>
    <m/>
    <s v=""/>
    <m/>
    <s v=""/>
    <s v=""/>
    <s v=""/>
    <m/>
    <s v=""/>
    <s v=""/>
    <m/>
    <s v="TS-F-03:39/_x000a_O1010208:19A"/>
    <s v="TS-F-03:40/_x000a_O1010208:19B"/>
  </r>
  <r>
    <s v="02.1"/>
    <s v="28.06.2024 замена типовой схемы_x000a_26.06.24 по TQ-061 добавлен"/>
    <x v="0"/>
    <s v="17-M -111    -A"/>
    <s v="17XSAM111A"/>
    <m/>
    <s v="17-P-111A Centrifugal Pumps"/>
    <s v="17-P-111A ДОСТУПНО"/>
    <s v="Motor Available status"/>
    <e v="#N/A"/>
    <x v="16"/>
    <x v="9"/>
    <m/>
    <s v="17-I-DD-N-003BL02"/>
    <s v="24 Pair"/>
    <s v="Pr.21"/>
    <x v="7"/>
    <s v="TS-F-03"/>
    <n v="41"/>
    <n v="42"/>
    <m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20"/>
    <x v="2"/>
    <n v="32"/>
    <s v="DCS AMMONIA-UTILITIES"/>
    <m/>
    <m/>
    <m/>
    <s v="O1010208"/>
    <n v="20"/>
    <m/>
    <s v=""/>
    <m/>
    <s v=""/>
    <s v=""/>
    <s v=""/>
    <m/>
    <s v=""/>
    <s v=""/>
    <m/>
    <s v="TS-F-03:41/_x000a_O1010208:20A"/>
    <s v="TS-F-03:42/_x000a_O1010208:20B"/>
  </r>
  <r>
    <s v="02.1"/>
    <s v="28.06.2024 замена типовой схемы_x000a_26.06.24 по TQ-061 добавлен"/>
    <x v="0"/>
    <s v="17-M -111    -A"/>
    <s v="17XSRM111A"/>
    <m/>
    <s v="17-P-111A Centrifugal Pumps"/>
    <s v="17-P-111A МЕСТ/ДИСТАНЦ"/>
    <s v="Motor Remote status"/>
    <e v="#N/A"/>
    <x v="16"/>
    <x v="9"/>
    <m/>
    <s v="17-I-DD-N-003BL02"/>
    <s v="24 Pair"/>
    <s v="Pr.22"/>
    <x v="7"/>
    <s v="TS-F-03"/>
    <n v="43"/>
    <n v="44"/>
    <m/>
    <s v="48"/>
    <s v="ASK 3MLD, ASK 3MB"/>
    <s v=""/>
    <x v="4"/>
    <x v="31"/>
    <x v="1"/>
    <s v="17-SC-DCS-001/O1010208/ 17-MC-DCS-003"/>
    <s v="DB37-*m"/>
    <x v="0"/>
    <x v="0"/>
    <n v="0"/>
    <s v="BP021"/>
    <x v="31"/>
    <n v="9"/>
    <n v="21"/>
    <x v="2"/>
    <n v="32"/>
    <s v="DCS AMMONIA-UTILITIES"/>
    <m/>
    <m/>
    <m/>
    <s v="O1010208"/>
    <n v="21"/>
    <m/>
    <s v=""/>
    <m/>
    <s v=""/>
    <s v=""/>
    <s v=""/>
    <m/>
    <s v=""/>
    <s v=""/>
    <m/>
    <s v="TS-F-03:43/_x000a_O1010208:21A"/>
    <s v="TS-F-03:44/_x000a_O1010208:21B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2"/>
    <x v="2"/>
    <n v="32"/>
    <s v="DCS AMMONIA-UTILITIES"/>
    <m/>
    <m/>
    <m/>
    <s v="O1010208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3"/>
    <x v="2"/>
    <n v="32"/>
    <s v="DCS AMMONIA-UTILITIES"/>
    <m/>
    <m/>
    <m/>
    <s v="O1010208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4"/>
    <x v="2"/>
    <n v="32"/>
    <s v="DCS AMMONIA-UTILITIES"/>
    <m/>
    <m/>
    <m/>
    <s v="O1010208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5"/>
    <x v="2"/>
    <n v="32"/>
    <s v="DCS AMMONIA-UTILITIES"/>
    <m/>
    <m/>
    <m/>
    <s v="O1010208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6"/>
    <x v="2"/>
    <n v="32"/>
    <s v="DCS AMMONIA-UTILITIES"/>
    <m/>
    <m/>
    <m/>
    <s v="O1010208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7"/>
    <x v="2"/>
    <n v="32"/>
    <s v="DCS AMMONIA-UTILITIES"/>
    <m/>
    <m/>
    <m/>
    <s v="O1010208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8"/>
    <x v="2"/>
    <n v="32"/>
    <s v="DCS AMMONIA-UTILITIES"/>
    <m/>
    <m/>
    <m/>
    <s v="O1010208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29"/>
    <x v="2"/>
    <n v="32"/>
    <s v="DCS AMMONIA-UTILITIES"/>
    <m/>
    <m/>
    <m/>
    <s v="O1010208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30"/>
    <x v="2"/>
    <n v="32"/>
    <s v="DCS AMMONIA-UTILITIES"/>
    <m/>
    <m/>
    <m/>
    <s v="O1010208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31"/>
    <x v="2"/>
    <n v="32"/>
    <s v="DCS AMMONIA-UTILITIES"/>
    <m/>
    <m/>
    <m/>
    <s v="O1010208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7"/>
    <m/>
    <m/>
    <m/>
    <m/>
    <s v=""/>
    <s v="ASK 3MLD, ASK 3MB"/>
    <s v=""/>
    <x v="4"/>
    <x v="31"/>
    <x v="1"/>
    <s v="17-SC-DCS-001/O1010208/ 17-MC-DCS-003"/>
    <s v="DB37-*m"/>
    <x v="0"/>
    <x v="0"/>
    <n v="0"/>
    <s v="BP021"/>
    <x v="31"/>
    <n v="9"/>
    <n v="32"/>
    <x v="2"/>
    <n v="32"/>
    <s v="DCS AMMONIA-UTILITIES"/>
    <m/>
    <m/>
    <m/>
    <s v="O1010208"/>
    <n v="32"/>
    <m/>
    <s v=""/>
    <m/>
    <s v=""/>
    <s v=""/>
    <s v=""/>
    <m/>
    <s v=""/>
    <s v=""/>
    <m/>
    <s v=""/>
    <s v=""/>
  </r>
  <r>
    <s v="01"/>
    <m/>
    <x v="0"/>
    <s v="17-H -071    -A"/>
    <s v="17XSH071A"/>
    <s v="07"/>
    <s v="17-L-071-K-071A Gearbox Heater"/>
    <s v="K071A ПОДОГРЕВАТЕЛЬ МАСЛА"/>
    <s v="Heater ON status"/>
    <s v="4124-FY-VD-BD17317L07100001_SH.1"/>
    <x v="15"/>
    <x v="8"/>
    <m/>
    <s v="17-I-DD-N-017BL02"/>
    <s v="24 Pair"/>
    <s v="Pr.01"/>
    <x v="3"/>
    <s v="TS-F-02"/>
    <n v="1"/>
    <n v="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"/>
    <x v="2"/>
    <n v="32"/>
    <s v="DCS AMMONIA-UTILITIES"/>
    <m/>
    <m/>
    <m/>
    <s v="O1010209"/>
    <n v="1"/>
    <m/>
    <s v=""/>
    <s v="07-Cooling Tower Area"/>
    <s v=""/>
    <s v=""/>
    <s v=""/>
    <m/>
    <s v=""/>
    <s v=""/>
    <m/>
    <s v="TS-F-02:1/_x000a_O1010209:1A"/>
    <s v="TS-F-02:2/_x000a_O1010209:1B"/>
  </r>
  <r>
    <s v="01"/>
    <m/>
    <x v="0"/>
    <s v="17-H -071    -A"/>
    <s v="17XSAH071A"/>
    <s v="07"/>
    <s v="17-L-071-K-071A Gearbox Heater"/>
    <s v="17-HE-07201 ДОСТУПНО"/>
    <s v="Heater available status"/>
    <s v="4124-FY-VD-BD17317L07100001_SH.1"/>
    <x v="15"/>
    <x v="8"/>
    <m/>
    <s v="17-I-DD-N-017BL02"/>
    <s v="24 Pair"/>
    <s v="Pr.02"/>
    <x v="3"/>
    <s v="TS-F-02"/>
    <n v="3"/>
    <n v="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"/>
    <x v="2"/>
    <n v="32"/>
    <s v="DCS AMMONIA-UTILITIES"/>
    <m/>
    <m/>
    <m/>
    <s v="O1010209"/>
    <n v="2"/>
    <m/>
    <s v=""/>
    <s v="07-Cooling Tower Area"/>
    <s v=""/>
    <s v=""/>
    <s v=""/>
    <m/>
    <s v=""/>
    <s v=""/>
    <m/>
    <s v="TS-F-02:3/_x000a_O1010209:2A"/>
    <s v="TS-F-02:4/_x000a_O1010209:2B"/>
  </r>
  <r>
    <s v="01"/>
    <m/>
    <x v="0"/>
    <s v="17-H -071    -A"/>
    <s v="17XSRH071A"/>
    <s v="07"/>
    <s v="17-L-071-K-071A Gearbox Heater"/>
    <s v="17-HE-07201 МЕСТ/ДИСТАНЦ"/>
    <s v="Heater Local/Remote status"/>
    <s v="4124-FY-VD-BD17317L07100001_SH.1"/>
    <x v="15"/>
    <x v="8"/>
    <m/>
    <s v="17-I-DD-N-017BL02"/>
    <s v="24 Pair"/>
    <s v="Pr.03"/>
    <x v="3"/>
    <s v="TS-F-02"/>
    <n v="5"/>
    <n v="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3"/>
    <x v="2"/>
    <n v="32"/>
    <s v="DCS AMMONIA-UTILITIES"/>
    <m/>
    <m/>
    <m/>
    <s v="O1010209"/>
    <n v="3"/>
    <m/>
    <s v=""/>
    <s v="07-Cooling Tower Area"/>
    <s v=""/>
    <s v=""/>
    <s v=""/>
    <m/>
    <s v=""/>
    <s v=""/>
    <m/>
    <s v="TS-F-02:5/_x000a_O1010209:3A"/>
    <s v="TS-F-02:6/_x000a_O1010209:3B"/>
  </r>
  <r>
    <s v="01"/>
    <m/>
    <x v="0"/>
    <s v="17-H -071    -B"/>
    <s v="17XSH071B"/>
    <s v="07"/>
    <s v="17-L-071-K-071B Gearbox Heater"/>
    <s v="K071B ПОДОГРЕВАТЕЛЬ МАСЛА"/>
    <s v="Heater ON status"/>
    <s v="4124-FY-VD-BD17317L07100001_SH.1"/>
    <x v="15"/>
    <x v="8"/>
    <m/>
    <s v="17-I-DD-N-017BL02"/>
    <s v="24 Pair"/>
    <s v="Pr.04"/>
    <x v="3"/>
    <s v="TS-F-02"/>
    <n v="7"/>
    <n v="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4"/>
    <x v="2"/>
    <n v="32"/>
    <s v="DCS AMMONIA-UTILITIES"/>
    <m/>
    <m/>
    <m/>
    <s v="O1010209"/>
    <n v="4"/>
    <m/>
    <s v=""/>
    <s v="07-Cooling Tower Area"/>
    <s v=""/>
    <s v=""/>
    <s v=""/>
    <m/>
    <s v=""/>
    <s v=""/>
    <m/>
    <s v="TS-F-02:7/_x000a_O1010209:4A"/>
    <s v="TS-F-02:8/_x000a_O1010209:4B"/>
  </r>
  <r>
    <s v="01"/>
    <m/>
    <x v="0"/>
    <s v="17-H -071    -B"/>
    <s v="17XSAH071B"/>
    <s v="07"/>
    <s v="17-L-071-K-071B Gearbox Heater"/>
    <s v="17-HE-07202 ДОСТУПНО"/>
    <s v="Heater available status"/>
    <s v="4124-FY-VD-BD17317L07100001_SH.1"/>
    <x v="15"/>
    <x v="8"/>
    <m/>
    <s v="17-I-DD-N-017BL02"/>
    <s v="24 Pair"/>
    <s v="Pr.05"/>
    <x v="3"/>
    <s v="TS-F-02"/>
    <n v="9"/>
    <n v="1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5"/>
    <x v="2"/>
    <n v="32"/>
    <s v="DCS AMMONIA-UTILITIES"/>
    <m/>
    <m/>
    <m/>
    <s v="O1010209"/>
    <n v="5"/>
    <m/>
    <s v=""/>
    <s v="07-Cooling Tower Area"/>
    <s v=""/>
    <s v=""/>
    <s v=""/>
    <m/>
    <s v=""/>
    <s v=""/>
    <m/>
    <s v="TS-F-02:9/_x000a_O1010209:5A"/>
    <s v="TS-F-02:10/_x000a_O1010209:5B"/>
  </r>
  <r>
    <s v="01"/>
    <m/>
    <x v="0"/>
    <s v="17-H -071    -B"/>
    <s v="17XSRH071B"/>
    <s v="07"/>
    <s v="17-L-071-K-071B Gearbox Heater"/>
    <s v="17-HE-07202 МЕСТ/ДИСТАНЦ"/>
    <s v="Heater Local/Remote status"/>
    <s v="4124-FY-VD-BD17317L07100001_SH.1"/>
    <x v="15"/>
    <x v="8"/>
    <m/>
    <s v="17-I-DD-N-017BL02"/>
    <s v="24 Pair"/>
    <s v="Pr.06"/>
    <x v="3"/>
    <s v="TS-F-02"/>
    <n v="11"/>
    <n v="1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6"/>
    <x v="2"/>
    <n v="32"/>
    <s v="DCS AMMONIA-UTILITIES"/>
    <m/>
    <m/>
    <m/>
    <s v="O1010209"/>
    <n v="6"/>
    <m/>
    <s v=""/>
    <s v="07-Cooling Tower Area"/>
    <s v=""/>
    <s v=""/>
    <s v=""/>
    <m/>
    <s v=""/>
    <s v=""/>
    <m/>
    <s v="TS-F-02:11/_x000a_O1010209:6A"/>
    <s v="TS-F-02:12/_x000a_O1010209:6B"/>
  </r>
  <r>
    <s v="01"/>
    <m/>
    <x v="0"/>
    <s v="17-H -071    -E"/>
    <s v="17XSAH071E"/>
    <s v="07"/>
    <s v="17-L-071-K-071E Gearbox Heater"/>
    <s v="17-HE-07205 ДОСТУПНО"/>
    <s v="Heater available status"/>
    <s v="4124-FY-VD-BD17317L07100001_SH.1"/>
    <x v="15"/>
    <x v="8"/>
    <m/>
    <s v="17-I-DD-N-017BL02"/>
    <s v="24 Pair"/>
    <s v="Pr.07"/>
    <x v="3"/>
    <s v="TS-F-02"/>
    <n v="13"/>
    <n v="1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7"/>
    <x v="2"/>
    <n v="32"/>
    <s v="DCS AMMONIA-UTILITIES"/>
    <m/>
    <m/>
    <m/>
    <s v="O1010209"/>
    <n v="7"/>
    <m/>
    <s v=""/>
    <s v="07-Cooling Tower Area"/>
    <s v=""/>
    <s v=""/>
    <s v=""/>
    <m/>
    <s v=""/>
    <s v=""/>
    <m/>
    <s v="TS-F-02:13/_x000a_O1010209:7A"/>
    <s v="TS-F-02:14/_x000a_O1010209:7B"/>
  </r>
  <r>
    <s v="01"/>
    <m/>
    <x v="0"/>
    <s v="17-H -071    -E"/>
    <s v="17XSRH071E"/>
    <s v="07"/>
    <s v="17-L-071-K-071E Gearbox Heater"/>
    <s v="17-HE-07205 МЕСТ/ДИСТАНЦ"/>
    <s v="Heater Local/Remote status"/>
    <s v="4124-FY-VD-BD17317L07100001_SH.1"/>
    <x v="15"/>
    <x v="8"/>
    <m/>
    <s v="17-I-DD-N-017BL02"/>
    <s v="24 Pair"/>
    <s v="Pr.08"/>
    <x v="3"/>
    <s v="TS-F-02"/>
    <n v="15"/>
    <n v="1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8"/>
    <x v="2"/>
    <n v="32"/>
    <s v="DCS AMMONIA-UTILITIES"/>
    <m/>
    <m/>
    <m/>
    <s v="O1010209"/>
    <n v="8"/>
    <m/>
    <s v=""/>
    <s v="07-Cooling Tower Area"/>
    <s v=""/>
    <s v=""/>
    <s v=""/>
    <m/>
    <s v=""/>
    <s v=""/>
    <m/>
    <s v="TS-F-02:15/_x000a_O1010209:8A"/>
    <s v="TS-F-02:16/_x000a_O1010209:8B"/>
  </r>
  <r>
    <s v="01"/>
    <m/>
    <x v="0"/>
    <s v="17-H -071    -F"/>
    <s v="17XSH071F"/>
    <s v="07"/>
    <s v="17-L-071-K-071F Gearbox Heater"/>
    <s v="K071F ПОДОГРЕВАТЕЛЬ МАСЛА"/>
    <s v="Heater ON status"/>
    <s v="4124-FY-VD-BD17317L07100001_SH.1"/>
    <x v="15"/>
    <x v="8"/>
    <m/>
    <s v="17-I-DD-N-017BL02"/>
    <s v="24 Pair"/>
    <s v="Pr.09"/>
    <x v="3"/>
    <s v="TS-F-02"/>
    <n v="17"/>
    <n v="1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9"/>
    <x v="2"/>
    <n v="32"/>
    <s v="DCS AMMONIA-UTILITIES"/>
    <m/>
    <m/>
    <m/>
    <s v="O1010209"/>
    <n v="9"/>
    <m/>
    <s v=""/>
    <s v="07-Cooling Tower Area"/>
    <s v=""/>
    <s v=""/>
    <s v=""/>
    <m/>
    <s v=""/>
    <s v=""/>
    <m/>
    <s v="TS-F-02:17/_x000a_O1010209:9A"/>
    <s v="TS-F-02:18/_x000a_O1010209:9B"/>
  </r>
  <r>
    <s v="01"/>
    <m/>
    <x v="0"/>
    <s v="17-H -071    -F"/>
    <s v="17XSAH071F"/>
    <s v="07"/>
    <s v="17-L-071-K-071F Gearbox Heater"/>
    <s v="17-HE-07206 ДОСТУПНО"/>
    <s v="Heater available status"/>
    <s v="4124-FY-VD-BD17317L07100001_SH.1"/>
    <x v="15"/>
    <x v="8"/>
    <m/>
    <s v="17-I-DD-N-017BL02"/>
    <s v="24 Pair"/>
    <s v="Pr.10"/>
    <x v="3"/>
    <s v="TS-F-02"/>
    <n v="19"/>
    <n v="2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0"/>
    <x v="2"/>
    <n v="32"/>
    <s v="DCS AMMONIA-UTILITIES"/>
    <m/>
    <m/>
    <m/>
    <s v="O1010209"/>
    <n v="10"/>
    <m/>
    <s v=""/>
    <s v="07-Cooling Tower Area"/>
    <s v=""/>
    <s v=""/>
    <s v=""/>
    <m/>
    <s v=""/>
    <s v=""/>
    <m/>
    <s v="TS-F-02:19/_x000a_O1010209:10A"/>
    <s v="TS-F-02:20/_x000a_O1010209:10B"/>
  </r>
  <r>
    <s v="01"/>
    <m/>
    <x v="0"/>
    <s v="17-H -071    -F"/>
    <s v="17XSRH071F"/>
    <s v="07"/>
    <s v="17-L-071-K-071F Gearbox Heater"/>
    <s v="17-HE-07206 МЕСТ/ДИСТАНЦ"/>
    <s v="Heater Local/Remote status"/>
    <s v="4124-FY-VD-BD17317L07100001_SH.1"/>
    <x v="15"/>
    <x v="8"/>
    <m/>
    <s v="17-I-DD-N-017BL02"/>
    <s v="24 Pair"/>
    <s v="Pr.11"/>
    <x v="3"/>
    <s v="TS-F-02"/>
    <n v="21"/>
    <n v="2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1"/>
    <x v="2"/>
    <n v="32"/>
    <s v="DCS AMMONIA-UTILITIES"/>
    <m/>
    <m/>
    <m/>
    <s v="O1010209"/>
    <n v="11"/>
    <m/>
    <s v=""/>
    <s v="07-Cooling Tower Area"/>
    <s v=""/>
    <s v=""/>
    <s v=""/>
    <m/>
    <s v=""/>
    <s v=""/>
    <m/>
    <s v="TS-F-02:21/_x000a_O1010209:11A"/>
    <s v="TS-F-02:22/_x000a_O1010209:11B"/>
  </r>
  <r>
    <s v="01"/>
    <m/>
    <x v="0"/>
    <s v="17-H -071    -G"/>
    <s v="17XSH071G"/>
    <s v="07"/>
    <s v="17-L-071-K-071G Gearbox Heater"/>
    <s v="K071G ПОДОГРЕВАТЕЛЬ МАСЛА"/>
    <s v="Heater ON status"/>
    <s v="4124-FY-VD-BD17317L07100001_SH.1"/>
    <x v="15"/>
    <x v="8"/>
    <m/>
    <s v="17-I-DD-N-017BL02"/>
    <s v="24 Pair"/>
    <s v="Pr.12"/>
    <x v="3"/>
    <s v="TS-F-02"/>
    <n v="23"/>
    <n v="2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2"/>
    <x v="2"/>
    <n v="32"/>
    <s v="DCS AMMONIA-UTILITIES"/>
    <m/>
    <m/>
    <m/>
    <s v="O1010209"/>
    <n v="12"/>
    <m/>
    <s v=""/>
    <s v="07-Cooling Tower Area"/>
    <s v=""/>
    <s v=""/>
    <s v=""/>
    <m/>
    <s v=""/>
    <s v=""/>
    <m/>
    <s v="TS-F-02:23/_x000a_O1010209:12A"/>
    <s v="TS-F-02:24/_x000a_O1010209:12B"/>
  </r>
  <r>
    <s v="01"/>
    <m/>
    <x v="0"/>
    <s v="17-H -071    -G"/>
    <s v="17XSAH071G"/>
    <s v="07"/>
    <s v="17-L-071-K-071G Gearbox Heater"/>
    <s v="17-HE-07207 ДОСТУПНО"/>
    <s v="Heater available status"/>
    <s v="4124-FY-VD-BD17317L07100001_SH.1"/>
    <x v="15"/>
    <x v="8"/>
    <m/>
    <s v="17-I-DD-N-017BL02"/>
    <s v="24 Pair"/>
    <s v="Pr.13"/>
    <x v="3"/>
    <s v="TS-F-02"/>
    <n v="25"/>
    <n v="2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3"/>
    <x v="2"/>
    <n v="32"/>
    <s v="DCS AMMONIA-UTILITIES"/>
    <m/>
    <m/>
    <m/>
    <s v="O1010209"/>
    <n v="13"/>
    <m/>
    <s v=""/>
    <s v="07-Cooling Tower Area"/>
    <s v=""/>
    <s v=""/>
    <s v=""/>
    <m/>
    <s v=""/>
    <s v=""/>
    <m/>
    <s v="TS-F-02:25/_x000a_O1010209:13A"/>
    <s v="TS-F-02:26/_x000a_O1010209:13B"/>
  </r>
  <r>
    <s v="01"/>
    <m/>
    <x v="0"/>
    <s v="17-H -071    -G"/>
    <s v="17XSRH071G"/>
    <s v="07"/>
    <s v="17-L-071-K-071G Gearbox Heater"/>
    <s v="17-HE-07207 МЕСТ/ДИСТАНЦ"/>
    <s v="Heater Local/Remote status"/>
    <s v="4124-FY-VD-BD17317L07100001_SH.1"/>
    <x v="15"/>
    <x v="8"/>
    <m/>
    <s v="17-I-DD-N-017BL02"/>
    <s v="24 Pair"/>
    <s v="Pr.14"/>
    <x v="3"/>
    <s v="TS-F-02"/>
    <n v="27"/>
    <n v="2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4"/>
    <x v="2"/>
    <n v="32"/>
    <s v="DCS AMMONIA-UTILITIES"/>
    <m/>
    <m/>
    <m/>
    <s v="O1010209"/>
    <n v="14"/>
    <m/>
    <s v=""/>
    <s v="07-Cooling Tower Area"/>
    <s v=""/>
    <s v=""/>
    <s v=""/>
    <m/>
    <s v=""/>
    <s v=""/>
    <m/>
    <s v="TS-F-02:27/_x000a_O1010209:14A"/>
    <s v="TS-F-02:28/_x000a_O1010209:14B"/>
  </r>
  <r>
    <s v="01"/>
    <m/>
    <x v="0"/>
    <s v="17-H -071    -H"/>
    <s v="17XSH071H"/>
    <s v="07"/>
    <s v="17-L-071-K-071H Gearbox Heater"/>
    <s v="K071H ПОДОГРЕВАТЕЛЬ МАСЛА"/>
    <s v="Heater ON status"/>
    <s v="4124-FY-VD-BD17317L07100001_SH.1"/>
    <x v="15"/>
    <x v="8"/>
    <m/>
    <s v="17-I-DD-N-017BL02"/>
    <s v="24 Pair"/>
    <s v="Pr.15"/>
    <x v="3"/>
    <s v="TS-F-02"/>
    <n v="29"/>
    <n v="3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5"/>
    <x v="2"/>
    <n v="32"/>
    <s v="DCS AMMONIA-UTILITIES"/>
    <m/>
    <m/>
    <m/>
    <s v="O1010209"/>
    <n v="15"/>
    <m/>
    <s v=""/>
    <s v="07-Cooling Tower Area"/>
    <s v=""/>
    <s v=""/>
    <s v=""/>
    <m/>
    <s v=""/>
    <s v=""/>
    <m/>
    <s v="TS-F-02:29/_x000a_O1010209:15A"/>
    <s v="TS-F-02:30/_x000a_O1010209:15B"/>
  </r>
  <r>
    <s v="01"/>
    <m/>
    <x v="0"/>
    <s v="17-H -071    -H"/>
    <s v="17XSAH071H"/>
    <s v="07"/>
    <s v="17-L-071-K-071H Gearbox Heater"/>
    <s v="17-HE-07208 ДОСТУПНО"/>
    <s v="Heater available status"/>
    <s v="4124-FY-VD-BD17317L07100001_SH.1"/>
    <x v="15"/>
    <x v="8"/>
    <m/>
    <s v="17-I-DD-N-017BL02"/>
    <s v="24 Pair"/>
    <s v="Pr.16"/>
    <x v="3"/>
    <s v="TS-F-02"/>
    <n v="31"/>
    <n v="3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6"/>
    <x v="2"/>
    <n v="32"/>
    <s v="DCS AMMONIA-UTILITIES"/>
    <m/>
    <m/>
    <m/>
    <s v="O1010209"/>
    <n v="16"/>
    <m/>
    <s v=""/>
    <s v="07-Cooling Tower Area"/>
    <s v=""/>
    <s v=""/>
    <s v=""/>
    <m/>
    <s v=""/>
    <s v=""/>
    <m/>
    <s v="TS-F-02:31/_x000a_O1010209:16A"/>
    <s v="TS-F-02:32/_x000a_O1010209:16B"/>
  </r>
  <r>
    <s v="01"/>
    <m/>
    <x v="0"/>
    <s v="17-M -071LK  -A"/>
    <s v="17XSBM071LKA"/>
    <s v="07"/>
    <s v="17-L-071-K-071A Motor"/>
    <s v="17-P-071LK -A В РАБОТЕ ОБРАТНО"/>
    <s v="Motor Running status"/>
    <s v="4124-FY-VD-BD17317L07100001_SH.1"/>
    <x v="15"/>
    <x v="8"/>
    <m/>
    <s v="17-I-DD-N-017BL02"/>
    <s v="24 Pair"/>
    <s v="Pr.18"/>
    <x v="3"/>
    <s v="TS-F-02"/>
    <n v="35"/>
    <n v="3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7"/>
    <x v="2"/>
    <n v="32"/>
    <s v="DCS AMMONIA-UTILITIES"/>
    <m/>
    <m/>
    <m/>
    <s v="O1010209"/>
    <n v="17"/>
    <m/>
    <s v=""/>
    <s v="07-Cooling Tower Area"/>
    <s v=""/>
    <s v=""/>
    <s v=""/>
    <m/>
    <s v=""/>
    <s v=""/>
    <m/>
    <s v="TS-F-02:35/_x000a_O1010209:17A"/>
    <s v="TS-F-02:36/_x000a_O1010209:17B"/>
  </r>
  <r>
    <s v="01"/>
    <m/>
    <x v="0"/>
    <s v="17-M -071LK  -A"/>
    <s v="17XSFM071LKA"/>
    <s v="07"/>
    <s v="17-L-071-K-071A Motor"/>
    <s v="P071LKA ВЕНТИЛЯТОР"/>
    <s v="Motor Running status"/>
    <s v="4124-FY-VD-BD17317L07100001_SH.1"/>
    <x v="15"/>
    <x v="8"/>
    <m/>
    <s v="17-I-DD-N-017BL02"/>
    <s v="24 Pair"/>
    <s v="Pr.19"/>
    <x v="3"/>
    <s v="TS-F-02"/>
    <n v="37"/>
    <n v="3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8"/>
    <x v="2"/>
    <n v="32"/>
    <s v="DCS AMMONIA-UTILITIES"/>
    <m/>
    <m/>
    <m/>
    <s v="O1010209"/>
    <n v="18"/>
    <m/>
    <s v=""/>
    <s v="07-Cooling Tower Area"/>
    <s v=""/>
    <s v=""/>
    <s v=""/>
    <m/>
    <s v=""/>
    <s v=""/>
    <m/>
    <s v="TS-F-02:37/_x000a_O1010209:18A"/>
    <s v="TS-F-02:38/_x000a_O1010209:18B"/>
  </r>
  <r>
    <s v="01"/>
    <m/>
    <x v="0"/>
    <s v="17-M -071LK  -B"/>
    <s v="17XSBM071LKB"/>
    <s v="07"/>
    <s v="17-L-071-K-071B Motor"/>
    <s v="17-P-071LK -B ДВИГАТЕЛЬ ОБРАТНО"/>
    <s v="Motor Running status"/>
    <s v="4124-FY-VD-BD17317L07100001_SH.1"/>
    <x v="15"/>
    <x v="8"/>
    <m/>
    <s v="17-I-DD-N-017BL02"/>
    <s v="24 Pair"/>
    <s v="Pr.20"/>
    <x v="3"/>
    <s v="TS-F-02"/>
    <n v="39"/>
    <n v="4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19"/>
    <x v="2"/>
    <n v="32"/>
    <s v="DCS AMMONIA-UTILITIES"/>
    <m/>
    <m/>
    <m/>
    <s v="O1010209"/>
    <n v="19"/>
    <m/>
    <s v=""/>
    <s v="07-Cooling Tower Area"/>
    <s v=""/>
    <s v=""/>
    <s v=""/>
    <m/>
    <s v=""/>
    <s v=""/>
    <m/>
    <s v="TS-F-02:39/_x000a_O1010209:19A"/>
    <s v="TS-F-02:40/_x000a_O1010209:19B"/>
  </r>
  <r>
    <s v="01"/>
    <m/>
    <x v="0"/>
    <s v="17-M -071LK  -B"/>
    <s v="17XSFM071LKB"/>
    <s v="07"/>
    <s v="17-L-071-K-071B Motor"/>
    <s v="P071LKB ВЕНТИЛЯТОР"/>
    <s v="Motor Running status"/>
    <s v="4124-FY-VD-BD17317L07100001_SH.1"/>
    <x v="15"/>
    <x v="8"/>
    <m/>
    <s v="17-I-DD-N-017BL02"/>
    <s v="24 Pair"/>
    <s v="Pr.21"/>
    <x v="3"/>
    <s v="TS-F-02"/>
    <n v="41"/>
    <n v="4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0"/>
    <x v="2"/>
    <n v="32"/>
    <s v="DCS AMMONIA-UTILITIES"/>
    <m/>
    <m/>
    <m/>
    <s v="O1010209"/>
    <n v="20"/>
    <m/>
    <s v=""/>
    <s v="07-Cooling Tower Area"/>
    <s v=""/>
    <s v=""/>
    <s v=""/>
    <m/>
    <s v=""/>
    <s v=""/>
    <m/>
    <s v="TS-F-02:41/_x000a_O1010209:20A"/>
    <s v="TS-F-02:42/_x000a_O1010209:20B"/>
  </r>
  <r>
    <s v="01"/>
    <m/>
    <x v="0"/>
    <s v="17-M -071LK  -C"/>
    <s v="17XSBM071LKC"/>
    <s v="07"/>
    <s v="17-L-071-K-071C Motor"/>
    <s v="17P-071LK -C ДВИГАТЕЛЬ ОБРАТНО"/>
    <s v="Motor Running status"/>
    <s v="4124-FY-VD-BD17317L07100001_SH.1"/>
    <x v="15"/>
    <x v="8"/>
    <m/>
    <s v="17-I-DD-N-018BL02"/>
    <s v="24 Pair"/>
    <s v="Pr.01"/>
    <x v="3"/>
    <s v="TS-F-03"/>
    <n v="1"/>
    <n v="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1"/>
    <x v="2"/>
    <n v="32"/>
    <s v="DCS AMMONIA-UTILITIES"/>
    <m/>
    <m/>
    <m/>
    <s v="O1010209"/>
    <n v="21"/>
    <m/>
    <s v=""/>
    <s v="07-Cooling Tower Area"/>
    <s v=""/>
    <s v=""/>
    <s v=""/>
    <m/>
    <s v=""/>
    <s v=""/>
    <m/>
    <s v="TS-F-03:1/_x000a_O1010209:21A"/>
    <s v="TS-F-03:2/_x000a_O1010209:21B"/>
  </r>
  <r>
    <s v="01"/>
    <m/>
    <x v="0"/>
    <s v="17-M -071LK  -C"/>
    <s v="17XSFM071LKC"/>
    <s v="07"/>
    <s v="17-L-071-K-071C Motor"/>
    <s v="P071LKC ВЕНТИЛЯТОР"/>
    <s v="Motor Running status"/>
    <s v="4124-FY-VD-BD17317L07100001_SH.1"/>
    <x v="15"/>
    <x v="8"/>
    <m/>
    <s v="17-I-DD-N-018BL02"/>
    <s v="24 Pair"/>
    <s v="Pr.02"/>
    <x v="3"/>
    <s v="TS-F-03"/>
    <n v="3"/>
    <n v="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2"/>
    <x v="2"/>
    <n v="32"/>
    <s v="DCS AMMONIA-UTILITIES"/>
    <m/>
    <m/>
    <m/>
    <s v="O1010209"/>
    <n v="22"/>
    <m/>
    <s v=""/>
    <s v="07-Cooling Tower Area"/>
    <s v=""/>
    <s v=""/>
    <s v=""/>
    <m/>
    <s v=""/>
    <s v=""/>
    <m/>
    <s v="TS-F-03:3/_x000a_O1010209:22A"/>
    <s v="TS-F-03:4/_x000a_O1010209:22B"/>
  </r>
  <r>
    <s v="01"/>
    <m/>
    <x v="0"/>
    <s v="17-M -071LK  -D"/>
    <s v="17XSBM071LKD"/>
    <s v="07"/>
    <s v="17-L-071-K-071D Motor"/>
    <s v="17-P-071LK -D ДВИГАТЕЛЬ ОБРАТНО"/>
    <s v="Motor Running status"/>
    <s v="4124-FY-VD-BD17317L07100001_SH.1"/>
    <x v="15"/>
    <x v="8"/>
    <m/>
    <s v="17-I-DD-N-018BL02"/>
    <s v="24 Pair"/>
    <s v="Pr.03"/>
    <x v="3"/>
    <s v="TS-F-03"/>
    <n v="5"/>
    <n v="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3"/>
    <x v="2"/>
    <n v="32"/>
    <s v="DCS AMMONIA-UTILITIES"/>
    <m/>
    <m/>
    <m/>
    <s v="O1010209"/>
    <n v="23"/>
    <m/>
    <s v=""/>
    <s v="07-Cooling Tower Area"/>
    <s v=""/>
    <s v=""/>
    <s v=""/>
    <m/>
    <s v=""/>
    <s v=""/>
    <m/>
    <s v="TS-F-03:5/_x000a_O1010209:23A"/>
    <s v="TS-F-03:6/_x000a_O1010209:23B"/>
  </r>
  <r>
    <s v="01"/>
    <m/>
    <x v="0"/>
    <s v="17-M -071LK  -D"/>
    <s v="17XSFM071LKD"/>
    <s v="07"/>
    <s v="17-L-071-K-071D Motor"/>
    <s v="P071LKD ВЕНТИЛЯТОР"/>
    <s v="Motor Running status"/>
    <s v="4124-FY-VD-BD17317L07100001_SH.1"/>
    <x v="15"/>
    <x v="8"/>
    <m/>
    <s v="17-I-DD-N-018BL02"/>
    <s v="24 Pair"/>
    <s v="Pr.04"/>
    <x v="3"/>
    <s v="TS-F-03"/>
    <n v="7"/>
    <n v="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4"/>
    <x v="2"/>
    <n v="32"/>
    <s v="DCS AMMONIA-UTILITIES"/>
    <m/>
    <m/>
    <m/>
    <s v="O1010209"/>
    <n v="24"/>
    <m/>
    <s v=""/>
    <s v="07-Cooling Tower Area"/>
    <s v=""/>
    <s v=""/>
    <s v=""/>
    <m/>
    <s v=""/>
    <s v=""/>
    <m/>
    <s v="TS-F-03:7/_x000a_O1010209:24A"/>
    <s v="TS-F-03:8/_x000a_O1010209:24B"/>
  </r>
  <r>
    <s v="01"/>
    <m/>
    <x v="0"/>
    <s v="17-M -071LK  -E"/>
    <s v="17XSBM071LKE"/>
    <s v="07"/>
    <s v="17-L-071-K-071E Motor"/>
    <s v="17-P-071LK -E ДВИГАТЕЛЬ ОБРАТНО"/>
    <s v="Motor Running status"/>
    <s v="4124-FY-VD-BD17317L07100001_SH.2"/>
    <x v="15"/>
    <x v="8"/>
    <m/>
    <s v="17-I-DD-N-018BL02"/>
    <s v="24 Pair"/>
    <s v="Pr.05"/>
    <x v="3"/>
    <s v="TS-F-03"/>
    <n v="9"/>
    <n v="1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5"/>
    <x v="2"/>
    <n v="32"/>
    <s v="DCS AMMONIA-UTILITIES"/>
    <m/>
    <m/>
    <m/>
    <s v="O1010209"/>
    <n v="25"/>
    <m/>
    <s v=""/>
    <s v="07-Cooling Tower Area"/>
    <s v=""/>
    <s v=""/>
    <s v=""/>
    <m/>
    <s v=""/>
    <s v=""/>
    <m/>
    <s v="TS-F-03:9/_x000a_O1010209:25A"/>
    <s v="TS-F-03:10/_x000a_O1010209:25B"/>
  </r>
  <r>
    <s v="01"/>
    <m/>
    <x v="0"/>
    <s v="17-M -071LK  -E"/>
    <s v="17XSFM071LKE"/>
    <s v="07"/>
    <s v="17-L-071-K-071E Motor"/>
    <s v="P071LKE ВЕНТИЛЯТОР"/>
    <s v="Motor Running status"/>
    <s v="4124-FY-VD-BD17317L07100001_SH.2"/>
    <x v="15"/>
    <x v="8"/>
    <m/>
    <s v="17-I-DD-N-018BL02"/>
    <s v="24 Pair"/>
    <s v="Pr.06"/>
    <x v="3"/>
    <s v="TS-F-03"/>
    <n v="11"/>
    <n v="1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6"/>
    <x v="2"/>
    <n v="32"/>
    <s v="DCS AMMONIA-UTILITIES"/>
    <m/>
    <m/>
    <m/>
    <s v="O1010209"/>
    <n v="26"/>
    <m/>
    <s v=""/>
    <s v="07-Cooling Tower Area"/>
    <s v=""/>
    <s v=""/>
    <s v=""/>
    <m/>
    <s v=""/>
    <s v=""/>
    <m/>
    <s v="TS-F-03:11/_x000a_O1010209:26A"/>
    <s v="TS-F-03:12/_x000a_O1010209:26B"/>
  </r>
  <r>
    <s v="01"/>
    <m/>
    <x v="0"/>
    <s v="17-M -071LK  -F"/>
    <s v="17XSBM071LKF"/>
    <s v="07"/>
    <s v="17-L-071-K-071F Motor"/>
    <s v="17-P-071LK -F ДВИГАТЕЛЬ ОБРАТНО"/>
    <s v="Motor Running status"/>
    <s v="4124-FY-VD-BD17317L07100001_SH.2"/>
    <x v="15"/>
    <x v="8"/>
    <m/>
    <s v="17-I-DD-N-018BL02"/>
    <s v="24 Pair"/>
    <s v="Pr.07"/>
    <x v="3"/>
    <s v="TS-F-03"/>
    <n v="13"/>
    <n v="1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7"/>
    <x v="2"/>
    <n v="32"/>
    <s v="DCS AMMONIA-UTILITIES"/>
    <m/>
    <m/>
    <m/>
    <s v="O1010209"/>
    <n v="27"/>
    <m/>
    <s v=""/>
    <s v="07-Cooling Tower Area"/>
    <s v=""/>
    <s v=""/>
    <s v=""/>
    <m/>
    <s v=""/>
    <s v=""/>
    <m/>
    <s v="TS-F-03:13/_x000a_O1010209:27A"/>
    <s v="TS-F-03:14/_x000a_O1010209:27B"/>
  </r>
  <r>
    <s v="01"/>
    <m/>
    <x v="0"/>
    <s v="17-M -071LK  -F"/>
    <s v="17XSFM071LKF"/>
    <s v="07"/>
    <s v="17-L-071-K-071F Motor"/>
    <s v="P071LKF ВЕНТИЛЯТОР"/>
    <s v="Motor Running status"/>
    <s v="4124-FY-VD-BD17317L07100001_SH.2"/>
    <x v="15"/>
    <x v="8"/>
    <m/>
    <s v="17-I-DD-N-018BL02"/>
    <s v="24 Pair"/>
    <s v="Pr.08"/>
    <x v="3"/>
    <s v="TS-F-03"/>
    <n v="15"/>
    <n v="16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8"/>
    <x v="2"/>
    <n v="32"/>
    <s v="DCS AMMONIA-UTILITIES"/>
    <m/>
    <m/>
    <m/>
    <s v="O1010209"/>
    <n v="28"/>
    <m/>
    <s v=""/>
    <s v="07-Cooling Tower Area"/>
    <s v=""/>
    <s v=""/>
    <s v=""/>
    <m/>
    <s v=""/>
    <s v=""/>
    <m/>
    <s v="TS-F-03:15/_x000a_O1010209:28A"/>
    <s v="TS-F-03:16/_x000a_O1010209:28B"/>
  </r>
  <r>
    <s v="01"/>
    <m/>
    <x v="0"/>
    <s v="17-M -071LK  -G"/>
    <s v="17XSBM071LKG"/>
    <s v="07"/>
    <s v="17-L-071-K-071G Motor"/>
    <s v="17-P-071LK -G ДВИГАТЕЛЬ ОБРАТНО"/>
    <s v="Motor Running status"/>
    <s v="4124-FY-VD-BD17317L07100001_SH.2"/>
    <x v="15"/>
    <x v="8"/>
    <m/>
    <s v="17-I-DD-N-018BL02"/>
    <s v="24 Pair"/>
    <s v="Pr.09"/>
    <x v="3"/>
    <s v="TS-F-03"/>
    <n v="17"/>
    <n v="18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29"/>
    <x v="2"/>
    <n v="32"/>
    <s v="DCS AMMONIA-UTILITIES"/>
    <m/>
    <m/>
    <m/>
    <s v="O1010209"/>
    <n v="29"/>
    <m/>
    <s v=""/>
    <s v="07-Cooling Tower Area"/>
    <s v=""/>
    <s v=""/>
    <s v=""/>
    <m/>
    <s v=""/>
    <s v=""/>
    <m/>
    <s v="TS-F-03:17/_x000a_O1010209:29A"/>
    <s v="TS-F-03:18/_x000a_O1010209:29B"/>
  </r>
  <r>
    <s v="01"/>
    <m/>
    <x v="0"/>
    <s v="17-M -071LK  -G"/>
    <s v="17XSFM071LKG"/>
    <s v="07"/>
    <s v="17-L-071-K-071G Motor"/>
    <s v="P071LKG ВЕНТИЛЯТОР"/>
    <s v="Motor Running status"/>
    <s v="4124-FY-VD-BD17317L07100001_SH.2"/>
    <x v="15"/>
    <x v="8"/>
    <m/>
    <s v="17-I-DD-N-018BL02"/>
    <s v="24 Pair"/>
    <s v="Pr.10"/>
    <x v="3"/>
    <s v="TS-F-03"/>
    <n v="19"/>
    <n v="20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30"/>
    <x v="2"/>
    <n v="32"/>
    <s v="DCS AMMONIA-UTILITIES"/>
    <m/>
    <m/>
    <m/>
    <s v="O1010209"/>
    <n v="30"/>
    <m/>
    <s v=""/>
    <s v="07-Cooling Tower Area"/>
    <s v=""/>
    <s v=""/>
    <s v=""/>
    <m/>
    <s v=""/>
    <s v=""/>
    <m/>
    <s v="TS-F-03:19/_x000a_O1010209:30A"/>
    <s v="TS-F-03:20/_x000a_O1010209:30B"/>
  </r>
  <r>
    <s v="01"/>
    <m/>
    <x v="0"/>
    <s v="17-M -071LK  -H"/>
    <s v="17XSBM071LKH"/>
    <s v="07"/>
    <s v="17-L-071-K-071H Motor"/>
    <s v="17L071K071H ДВИГАТЕЛЬ ОБРАТНО"/>
    <s v="Motor Running status"/>
    <s v="4124-FY-VD-BD17317L07100001_SH.2"/>
    <x v="15"/>
    <x v="8"/>
    <m/>
    <s v="17-I-DD-N-018BL02"/>
    <s v="24 Pair"/>
    <s v="Pr.11"/>
    <x v="3"/>
    <s v="TS-F-03"/>
    <n v="21"/>
    <n v="22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31"/>
    <x v="2"/>
    <n v="32"/>
    <s v="DCS AMMONIA-UTILITIES"/>
    <m/>
    <m/>
    <m/>
    <s v="O1010209"/>
    <n v="31"/>
    <m/>
    <s v=""/>
    <s v="07-Cooling Tower Area"/>
    <s v=""/>
    <s v=""/>
    <s v=""/>
    <m/>
    <s v=""/>
    <s v=""/>
    <m/>
    <s v="TS-F-03:21/_x000a_O1010209:31A"/>
    <s v="TS-F-03:22/_x000a_O1010209:31B"/>
  </r>
  <r>
    <s v="01"/>
    <m/>
    <x v="0"/>
    <s v="17-M -071LK  -H"/>
    <s v="17XSFM071LKH"/>
    <s v="07"/>
    <s v="17-L-071-K-071H Motor"/>
    <s v="P071LKH ВЕНТИЛЯТОР"/>
    <s v="Motor Running status"/>
    <s v="4124-FY-VD-BD17317L07100001_SH.2"/>
    <x v="15"/>
    <x v="8"/>
    <m/>
    <s v="17-I-DD-N-018BL02"/>
    <s v="24 Pair"/>
    <s v="Pr.12"/>
    <x v="3"/>
    <s v="TS-F-03"/>
    <n v="23"/>
    <n v="24"/>
    <s v=""/>
    <s v="48"/>
    <s v="ASK 3MLD, ASK 3MB"/>
    <s v=""/>
    <x v="4"/>
    <x v="32"/>
    <x v="1"/>
    <s v="17-SC-DCS-001/O1010209/ 17-MC-DCS-005"/>
    <s v="DB37-*m"/>
    <x v="0"/>
    <x v="0"/>
    <n v="0"/>
    <s v="BP021"/>
    <x v="32"/>
    <n v="10"/>
    <n v="32"/>
    <x v="2"/>
    <n v="32"/>
    <s v="DCS AMMONIA-UTILITIES"/>
    <m/>
    <m/>
    <m/>
    <s v="O1010209"/>
    <n v="32"/>
    <m/>
    <s v=""/>
    <s v="07-Cooling Tower Area"/>
    <s v=""/>
    <s v=""/>
    <s v=""/>
    <m/>
    <s v=""/>
    <s v=""/>
    <m/>
    <s v="TS-F-03:23/_x000a_O1010209:32A"/>
    <s v="TS-F-03:24/_x000a_O1010209:32B"/>
  </r>
  <r>
    <s v="01"/>
    <m/>
    <x v="0"/>
    <s v="17-M -07034"/>
    <s v="17MXYSP07034"/>
    <s v="07"/>
    <s v="CWS to Pump Basin"/>
    <s v="17-MOV-07034 СТОП"/>
    <s v="MOV Stop command"/>
    <s v="4124-XZ-DM-21707003"/>
    <x v="22"/>
    <x v="13"/>
    <m/>
    <s v="17-C-CD-N-001FL07"/>
    <s v="30 Core"/>
    <s v="C.01"/>
    <x v="4"/>
    <s v="TS-G-01"/>
    <n v="1"/>
    <n v="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"/>
    <x v="3"/>
    <n v="32"/>
    <s v="DCS AMMONIA-UTILITIES"/>
    <m/>
    <m/>
    <m/>
    <s v="O1010210"/>
    <n v="1"/>
    <m/>
    <n v="0.1"/>
    <s v="07-Cooling Tower Area"/>
    <s v=""/>
    <s v=""/>
    <s v=""/>
    <m/>
    <s v=""/>
    <s v=""/>
    <m/>
    <s v="TS-G-01:1/_x000a_O1010210:1A"/>
    <s v="TS-G-01:2/_x000a_O1010210:1C"/>
  </r>
  <r>
    <s v="01"/>
    <m/>
    <x v="0"/>
    <s v="17-M -07034"/>
    <s v="17MXYH07034"/>
    <s v="07"/>
    <s v="CWS to Pump Basin"/>
    <s v="17-MOV-07034 ОТКРЫТЬ"/>
    <s v="MOV Open command"/>
    <s v="4124-XZ-DM-21707003"/>
    <x v="22"/>
    <x v="13"/>
    <m/>
    <s v="17-C-CD-N-001FL07"/>
    <s v="30 Core"/>
    <s v="C.03"/>
    <x v="4"/>
    <s v="TS-G-01"/>
    <n v="3"/>
    <n v="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"/>
    <x v="3"/>
    <n v="32"/>
    <s v="DCS AMMONIA-UTILITIES"/>
    <m/>
    <m/>
    <m/>
    <s v="O1010210"/>
    <n v="2"/>
    <m/>
    <n v="0.1"/>
    <s v="07-Cooling Tower Area"/>
    <s v=""/>
    <s v=""/>
    <s v=""/>
    <m/>
    <s v=""/>
    <s v=""/>
    <m/>
    <s v="TS-G-01:3/_x000a_O1010210:2A"/>
    <s v="TS-G-01:4/_x000a_O1010210:2C"/>
  </r>
  <r>
    <s v="01"/>
    <m/>
    <x v="0"/>
    <s v="17-M -07034"/>
    <s v="17MXYL07034"/>
    <s v="07"/>
    <s v="CWS to Pump Basin"/>
    <s v="17-MOV-07034 ЗАКРЫТЬ"/>
    <s v="MOV Close command"/>
    <s v="4124-XZ-DM-21707003"/>
    <x v="22"/>
    <x v="13"/>
    <m/>
    <s v="17-C-CD-N-001FL07"/>
    <s v="30 Core"/>
    <s v="C.05"/>
    <x v="4"/>
    <s v="TS-G-01"/>
    <n v="5"/>
    <n v="6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3"/>
    <x v="3"/>
    <n v="32"/>
    <s v="DCS AMMONIA-UTILITIES"/>
    <m/>
    <m/>
    <m/>
    <s v="O1010210"/>
    <n v="3"/>
    <m/>
    <n v="0.1"/>
    <s v="07-Cooling Tower Area"/>
    <s v=""/>
    <s v=""/>
    <s v=""/>
    <m/>
    <s v=""/>
    <s v=""/>
    <m/>
    <s v="TS-G-01:5/_x000a_O1010210:3A"/>
    <s v="TS-G-01:6/_x000a_O1010210:3C"/>
  </r>
  <r>
    <s v="01"/>
    <m/>
    <x v="0"/>
    <s v="17-M -07035"/>
    <s v="17MXYSP07035"/>
    <s v="07"/>
    <s v="17-P-071A Discharge line"/>
    <s v="17-MOV-07035 СТОП"/>
    <s v="MOV Stop command"/>
    <s v="4124-XZ-DM-21707003"/>
    <x v="22"/>
    <x v="13"/>
    <m/>
    <s v="17-C-CD-N-001FL07"/>
    <s v="30 Core"/>
    <s v="C.07"/>
    <x v="4"/>
    <s v="TS-G-01"/>
    <n v="7"/>
    <n v="8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4"/>
    <x v="3"/>
    <n v="32"/>
    <s v="DCS AMMONIA-UTILITIES"/>
    <m/>
    <m/>
    <m/>
    <s v="O1010210"/>
    <n v="4"/>
    <m/>
    <n v="0.1"/>
    <s v="07-Cooling Tower Area"/>
    <s v=""/>
    <s v=""/>
    <s v=""/>
    <m/>
    <s v=""/>
    <s v=""/>
    <m/>
    <s v="TS-G-01:7/_x000a_O1010210:4A"/>
    <s v="TS-G-01:8/_x000a_O1010210:4C"/>
  </r>
  <r>
    <s v="01"/>
    <m/>
    <x v="0"/>
    <s v="17-M -07035"/>
    <s v="17MXYH07035"/>
    <s v="07"/>
    <s v="17-P-071A Discharge line"/>
    <s v="17-MOV-07035 ОТКРЫТЬ"/>
    <s v="MOV Open command"/>
    <s v="4124-XZ-DM-21707003"/>
    <x v="22"/>
    <x v="13"/>
    <m/>
    <s v="17-C-CD-N-001FL07"/>
    <s v="30 Core"/>
    <s v="C.09"/>
    <x v="4"/>
    <s v="TS-G-01"/>
    <n v="9"/>
    <n v="10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5"/>
    <x v="3"/>
    <n v="32"/>
    <s v="DCS AMMONIA-UTILITIES"/>
    <m/>
    <m/>
    <m/>
    <s v="O1010210"/>
    <n v="5"/>
    <m/>
    <n v="0.1"/>
    <s v="07-Cooling Tower Area"/>
    <s v=""/>
    <s v=""/>
    <s v=""/>
    <m/>
    <s v=""/>
    <s v=""/>
    <m/>
    <s v="TS-G-01:9/_x000a_O1010210:5A"/>
    <s v="TS-G-01:10/_x000a_O1010210:5C"/>
  </r>
  <r>
    <s v="01"/>
    <m/>
    <x v="0"/>
    <s v="17-M -07035"/>
    <s v="17MXYL07035"/>
    <s v="07"/>
    <s v="17-P-071A Discharge line"/>
    <s v="17-MOV-07035 ЗАКРЫТЬ"/>
    <s v="MOV Close command"/>
    <s v="4124-XZ-DM-21707003"/>
    <x v="22"/>
    <x v="13"/>
    <m/>
    <s v="17-C-CD-N-001FL07"/>
    <s v="30 Core"/>
    <s v="C.11"/>
    <x v="4"/>
    <s v="TS-G-01"/>
    <n v="11"/>
    <n v="1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6"/>
    <x v="3"/>
    <n v="32"/>
    <s v="DCS AMMONIA-UTILITIES"/>
    <m/>
    <m/>
    <m/>
    <s v="O1010210"/>
    <n v="6"/>
    <m/>
    <n v="0.1"/>
    <s v="07-Cooling Tower Area"/>
    <s v=""/>
    <s v=""/>
    <s v=""/>
    <m/>
    <s v=""/>
    <s v=""/>
    <m/>
    <s v="TS-G-01:11/_x000a_O1010210:6A"/>
    <s v="TS-G-01:12/_x000a_O1010210:6C"/>
  </r>
  <r>
    <s v="01"/>
    <m/>
    <x v="0"/>
    <s v="17-M -07036"/>
    <s v="17MXYSP07036"/>
    <s v="07"/>
    <s v="17-P-071B Discharge line"/>
    <s v="17-MOV-07036 СТОП"/>
    <s v="MOV Stop command"/>
    <s v="4124-XZ-DM-21707003"/>
    <x v="22"/>
    <x v="13"/>
    <m/>
    <s v="17-C-CD-N-001FL07"/>
    <s v="30 Core"/>
    <s v="C.13"/>
    <x v="4"/>
    <s v="TS-G-01"/>
    <n v="13"/>
    <n v="1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7"/>
    <x v="3"/>
    <n v="32"/>
    <s v="DCS AMMONIA-UTILITIES"/>
    <m/>
    <m/>
    <m/>
    <s v="O1010210"/>
    <n v="7"/>
    <m/>
    <n v="0.1"/>
    <s v="07-Cooling Tower Area"/>
    <s v=""/>
    <s v=""/>
    <s v=""/>
    <m/>
    <s v=""/>
    <s v=""/>
    <m/>
    <s v="TS-G-01:13/_x000a_O1010210:7A"/>
    <s v="TS-G-01:14/_x000a_O1010210:7C"/>
  </r>
  <r>
    <s v="01"/>
    <m/>
    <x v="0"/>
    <s v="17-M -07036"/>
    <s v="17MXYH07036"/>
    <s v="07"/>
    <s v="17-P-071B Discharge line"/>
    <s v="17-MOV-07036 ОТКРЫТЬ"/>
    <s v="MOV Open command"/>
    <s v="4124-XZ-DM-21707003"/>
    <x v="22"/>
    <x v="13"/>
    <m/>
    <s v="17-C-CD-N-001FL07"/>
    <s v="30 Core"/>
    <s v="C.15"/>
    <x v="4"/>
    <s v="TS-G-01"/>
    <n v="15"/>
    <n v="16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8"/>
    <x v="3"/>
    <n v="32"/>
    <s v="DCS AMMONIA-UTILITIES"/>
    <m/>
    <m/>
    <m/>
    <s v="O1010210"/>
    <n v="8"/>
    <m/>
    <n v="0.1"/>
    <s v="07-Cooling Tower Area"/>
    <s v=""/>
    <s v=""/>
    <s v=""/>
    <m/>
    <s v=""/>
    <s v=""/>
    <m/>
    <s v="TS-G-01:15/_x000a_O1010210:8A"/>
    <s v="TS-G-01:16/_x000a_O1010210:8C"/>
  </r>
  <r>
    <s v="01"/>
    <m/>
    <x v="0"/>
    <s v="17-M -07036"/>
    <s v="17MXYL07036"/>
    <s v="07"/>
    <s v="17-P-071B Discharge line"/>
    <s v="17-MOV-07036 ЗАКРЫТЬ"/>
    <s v="MOV Close command"/>
    <s v="4124-XZ-DM-21707003"/>
    <x v="22"/>
    <x v="13"/>
    <m/>
    <s v="17-C-CD-N-001FL07"/>
    <s v="30 Core"/>
    <s v="C.17"/>
    <x v="4"/>
    <s v="TS-G-01"/>
    <n v="17"/>
    <n v="18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9"/>
    <x v="3"/>
    <n v="32"/>
    <s v="DCS AMMONIA-UTILITIES"/>
    <m/>
    <m/>
    <m/>
    <s v="O1010210"/>
    <n v="9"/>
    <m/>
    <n v="0.1"/>
    <s v="07-Cooling Tower Area"/>
    <s v=""/>
    <s v=""/>
    <s v=""/>
    <m/>
    <s v=""/>
    <s v=""/>
    <m/>
    <s v="TS-G-01:17/_x000a_O1010210:9A"/>
    <s v="TS-G-01:18/_x000a_O1010210:9C"/>
  </r>
  <r>
    <s v="01"/>
    <m/>
    <x v="0"/>
    <s v="17-M -07037"/>
    <s v="17MXYSP07037"/>
    <s v="07"/>
    <s v="17-P-071C Discharge line"/>
    <s v="17-MOV-07037 СТОП"/>
    <s v="MOV Stop command"/>
    <s v="4124-XZ-DM-21707003"/>
    <x v="22"/>
    <x v="13"/>
    <m/>
    <s v="17-C-CD-N-001FL07"/>
    <s v="30 Core"/>
    <s v="C.19"/>
    <x v="4"/>
    <s v="TS-G-01"/>
    <n v="19"/>
    <s v="20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0"/>
    <x v="3"/>
    <n v="32"/>
    <s v="DCS AMMONIA-UTILITIES"/>
    <m/>
    <m/>
    <m/>
    <s v="O1010210"/>
    <n v="10"/>
    <m/>
    <n v="0.1"/>
    <s v="07-Cooling Tower Area"/>
    <s v=""/>
    <s v=""/>
    <s v=""/>
    <m/>
    <s v=""/>
    <s v=""/>
    <m/>
    <s v="TS-G-01:19/_x000a_O1010210:10A"/>
    <s v="TS-G-01:20/_x000a_O1010210:10C"/>
  </r>
  <r>
    <s v="01"/>
    <m/>
    <x v="0"/>
    <s v="17-M -07037"/>
    <s v="17MXYH07037"/>
    <s v="07"/>
    <s v="17-P-071C Discharge line"/>
    <s v="17-MOV-07037 ОТКРЫТЬ"/>
    <s v="MOV Open command"/>
    <s v="4124-XZ-DM-21707003"/>
    <x v="22"/>
    <x v="13"/>
    <m/>
    <s v="17-C-CD-N-001FL07"/>
    <s v="30 Core"/>
    <s v="C.21"/>
    <x v="4"/>
    <s v="TS-G-01"/>
    <n v="21"/>
    <n v="2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1"/>
    <x v="3"/>
    <n v="32"/>
    <s v="DCS AMMONIA-UTILITIES"/>
    <m/>
    <m/>
    <m/>
    <s v="O1010210"/>
    <n v="11"/>
    <m/>
    <n v="0.1"/>
    <s v="07-Cooling Tower Area"/>
    <s v=""/>
    <s v=""/>
    <s v=""/>
    <m/>
    <s v=""/>
    <s v=""/>
    <m/>
    <s v="TS-G-01:21/_x000a_O1010210:11A"/>
    <s v="TS-G-01:22/_x000a_O1010210:11C"/>
  </r>
  <r>
    <s v="01"/>
    <m/>
    <x v="0"/>
    <s v="17-M -07037"/>
    <s v="17MXYL07037"/>
    <s v="07"/>
    <s v="17-P-071C Discharge line"/>
    <s v="17-MOV-07037 ЗАКРЫТЬ"/>
    <s v="MOV Close command"/>
    <s v="4124-XZ-DM-21707003"/>
    <x v="22"/>
    <x v="13"/>
    <m/>
    <s v="17-C-CD-N-001FL07"/>
    <s v="30 Core"/>
    <s v="C.23"/>
    <x v="4"/>
    <s v="TS-G-01"/>
    <n v="23"/>
    <n v="2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2"/>
    <x v="3"/>
    <n v="32"/>
    <s v="DCS AMMONIA-UTILITIES"/>
    <m/>
    <m/>
    <m/>
    <s v="O1010210"/>
    <n v="12"/>
    <m/>
    <n v="0.1"/>
    <s v="07-Cooling Tower Area"/>
    <s v=""/>
    <s v=""/>
    <s v=""/>
    <m/>
    <s v=""/>
    <s v=""/>
    <m/>
    <s v="TS-G-01:23/_x000a_O1010210:12A"/>
    <s v="TS-G-01:24/_x000a_O1010210:12C"/>
  </r>
  <r>
    <s v="01"/>
    <m/>
    <x v="0"/>
    <s v="17-X -10060"/>
    <s v="17XY10060"/>
    <s v="10"/>
    <s v="From 17-V-106 to N2 network"/>
    <s v="АЗОТ ИЗ V-106 СЕТЬ"/>
    <s v="Solenoid Valve"/>
    <s v="4124-XZ-DM-21710001"/>
    <x v="22"/>
    <x v="13"/>
    <m/>
    <s v="17-C-CD-N-001FL10"/>
    <s v="16 Core"/>
    <s v="C.01"/>
    <x v="4"/>
    <s v="TS-G-02"/>
    <n v="1"/>
    <n v="2"/>
    <s v=""/>
    <s v="16"/>
    <s v="AVK 2,5 A, AVK 2,5 A"/>
    <s v=""/>
    <x v="4"/>
    <x v="33"/>
    <x v="4"/>
    <s v="17-SC-DCS-001/O1010210/ 17-MC-DCS-001"/>
    <s v="DB37-*m"/>
    <x v="0"/>
    <x v="0"/>
    <n v="0"/>
    <s v="BP021"/>
    <x v="33"/>
    <n v="11"/>
    <n v="13"/>
    <x v="3"/>
    <n v="32"/>
    <s v="DCS AMMONIA-UTILITIES"/>
    <m/>
    <m/>
    <m/>
    <s v="O1010210"/>
    <n v="13"/>
    <m/>
    <n v="0.25"/>
    <s v="10-Combined Bldgn-N2 plant, Demi water"/>
    <s v=""/>
    <s v=""/>
    <s v=""/>
    <m/>
    <s v=""/>
    <s v=""/>
    <m/>
    <s v="TS-G-02:1/_x000a_O1010210:13A"/>
    <s v="TS-G-02:2/_x000a_O1010210:13C"/>
  </r>
  <r>
    <s v="01"/>
    <m/>
    <x v="0"/>
    <s v="17-X -10061"/>
    <s v="17XY10061"/>
    <s v="10"/>
    <s v="From 17-V-106 to N2 network"/>
    <s v="АЗОТ ИЗ V-106 СЕТЬ"/>
    <s v="Solenoid Valve"/>
    <s v="4124-XZ-DM-21710001"/>
    <x v="22"/>
    <x v="13"/>
    <m/>
    <s v="17-C-CD-N-001FL10"/>
    <s v="16 Core"/>
    <s v="C.03"/>
    <x v="4"/>
    <s v="TS-G-02"/>
    <n v="3"/>
    <n v="4"/>
    <s v=""/>
    <s v="16"/>
    <s v="AVK 2,5 A, AVK 2,5 A"/>
    <s v=""/>
    <x v="4"/>
    <x v="33"/>
    <x v="4"/>
    <s v="17-SC-DCS-001/O1010210/ 17-MC-DCS-001"/>
    <s v="DB37-*m"/>
    <x v="0"/>
    <x v="0"/>
    <n v="0"/>
    <s v="BP021"/>
    <x v="33"/>
    <n v="11"/>
    <n v="14"/>
    <x v="3"/>
    <n v="32"/>
    <s v="DCS AMMONIA-UTILITIES"/>
    <m/>
    <m/>
    <m/>
    <s v="O1010210"/>
    <n v="14"/>
    <m/>
    <n v="0.25"/>
    <s v="10-Combined Bldgn-N2 plant, Demi water"/>
    <s v=""/>
    <s v=""/>
    <s v=""/>
    <m/>
    <s v=""/>
    <s v=""/>
    <m/>
    <s v="TS-G-02:3/_x000a_O1010210:14A"/>
    <s v="TS-G-02:4/_x000a_O1010210:14C"/>
  </r>
  <r>
    <s v="01"/>
    <m/>
    <x v="0"/>
    <s v="17-M -07038"/>
    <s v="17MXYSP07038"/>
    <s v="07"/>
    <s v="17-P-071D Discharge line"/>
    <s v="17-MOV-07038 СТОП"/>
    <s v="MOV Stop command"/>
    <s v="4124-XZ-DM-21707003"/>
    <x v="22"/>
    <x v="13"/>
    <m/>
    <s v="17-C-CD-N-002FL07"/>
    <s v="30 Core"/>
    <s v="C.01"/>
    <x v="4"/>
    <s v="TS-G-03"/>
    <n v="1"/>
    <n v="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5"/>
    <x v="3"/>
    <n v="32"/>
    <s v="DCS AMMONIA-UTILITIES"/>
    <m/>
    <m/>
    <m/>
    <s v="O1010210"/>
    <n v="15"/>
    <m/>
    <n v="0.1"/>
    <s v="07-Cooling Tower Area"/>
    <s v=""/>
    <s v=""/>
    <s v=""/>
    <m/>
    <s v=""/>
    <s v=""/>
    <m/>
    <s v="TS-G-03:1/_x000a_O1010210:15A"/>
    <s v="TS-G-03:2/_x000a_O1010210:15C"/>
  </r>
  <r>
    <s v="01"/>
    <m/>
    <x v="0"/>
    <s v="17-M -07038"/>
    <s v="17MXYH07038"/>
    <s v="07"/>
    <s v="17-P-071D Discharge line"/>
    <s v="17-MOV-07038 ОТКРЫТЬ"/>
    <s v="MOV Open command"/>
    <s v="4124-XZ-DM-21707003"/>
    <x v="22"/>
    <x v="13"/>
    <m/>
    <s v="17-C-CD-N-002FL07"/>
    <s v="30 Core"/>
    <s v="C.03"/>
    <x v="4"/>
    <s v="TS-G-03"/>
    <n v="3"/>
    <n v="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6"/>
    <x v="3"/>
    <n v="32"/>
    <s v="DCS AMMONIA-UTILITIES"/>
    <m/>
    <m/>
    <m/>
    <s v="O1010210"/>
    <n v="16"/>
    <m/>
    <n v="0.1"/>
    <s v="07-Cooling Tower Area"/>
    <s v=""/>
    <s v=""/>
    <s v=""/>
    <m/>
    <s v=""/>
    <s v=""/>
    <m/>
    <s v="TS-G-03:3/_x000a_O1010210:16A"/>
    <s v="TS-G-03:4/_x000a_O1010210:16C"/>
  </r>
  <r>
    <s v="01"/>
    <m/>
    <x v="0"/>
    <s v="17-M -07038"/>
    <s v="17MXYL07038"/>
    <s v="07"/>
    <s v="17-P-071D Discharge line"/>
    <s v="17-MOV-07038 ЗАКРЫТЬ"/>
    <s v="MOV Close command"/>
    <s v="4124-XZ-DM-21707003"/>
    <x v="22"/>
    <x v="13"/>
    <m/>
    <s v="17-C-CD-N-002FL07"/>
    <s v="30 Core"/>
    <s v="C.05"/>
    <x v="4"/>
    <s v="TS-G-03"/>
    <n v="5"/>
    <n v="6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7"/>
    <x v="3"/>
    <n v="32"/>
    <s v="DCS AMMONIA-UTILITIES"/>
    <m/>
    <m/>
    <m/>
    <s v="O1010210"/>
    <n v="17"/>
    <m/>
    <n v="0.1"/>
    <s v="07-Cooling Tower Area"/>
    <s v=""/>
    <s v=""/>
    <s v=""/>
    <m/>
    <s v=""/>
    <s v=""/>
    <m/>
    <s v="TS-G-03:5/_x000a_O1010210:17A"/>
    <s v="TS-G-03:6/_x000a_O1010210:17C"/>
  </r>
  <r>
    <s v="01"/>
    <m/>
    <x v="0"/>
    <s v="17-M -07039"/>
    <s v="17MXYSP07039"/>
    <s v="07"/>
    <s v="17-P-071E Discharge line_x000a_"/>
    <s v="17-MOV-07039 СТОП"/>
    <s v="MOV Stop command"/>
    <s v="4124-XZ-DM-21707007"/>
    <x v="22"/>
    <x v="13"/>
    <m/>
    <s v="17-C-CD-N-002FL07"/>
    <s v="30 Core"/>
    <s v="C.07"/>
    <x v="4"/>
    <s v="TS-G-03"/>
    <n v="7"/>
    <n v="8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8"/>
    <x v="3"/>
    <n v="32"/>
    <s v="DCS AMMONIA-UTILITIES"/>
    <m/>
    <m/>
    <m/>
    <s v="O1010210"/>
    <n v="18"/>
    <m/>
    <n v="0.1"/>
    <s v="07-Cooling Tower Area"/>
    <s v=""/>
    <s v=""/>
    <s v=""/>
    <m/>
    <s v=""/>
    <s v=""/>
    <m/>
    <s v="TS-G-03:7/_x000a_O1010210:18A"/>
    <s v="TS-G-03:8/_x000a_O1010210:18C"/>
  </r>
  <r>
    <s v="01"/>
    <m/>
    <x v="0"/>
    <s v="17-M -07039"/>
    <s v="17MXYH07039"/>
    <s v="07"/>
    <s v="17-P-071E Discharge line_x000a_"/>
    <s v="17-MOV-07039 ОТКРЫТЬ"/>
    <s v="MOV Open command"/>
    <s v="4124-XZ-DM-21707007"/>
    <x v="22"/>
    <x v="13"/>
    <m/>
    <s v="17-C-CD-N-002FL07"/>
    <s v="30 Core"/>
    <s v="C.09"/>
    <x v="4"/>
    <s v="TS-G-03"/>
    <n v="9"/>
    <n v="10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19"/>
    <x v="3"/>
    <n v="32"/>
    <s v="DCS AMMONIA-UTILITIES"/>
    <m/>
    <m/>
    <m/>
    <s v="O1010210"/>
    <n v="19"/>
    <m/>
    <n v="0.1"/>
    <s v="07-Cooling Tower Area"/>
    <s v=""/>
    <s v=""/>
    <s v=""/>
    <m/>
    <s v=""/>
    <s v=""/>
    <m/>
    <s v="TS-G-03:9/_x000a_O1010210:19A"/>
    <s v="TS-G-03:10/_x000a_O1010210:19C"/>
  </r>
  <r>
    <s v="01"/>
    <m/>
    <x v="0"/>
    <s v="17-M -07039"/>
    <s v="17MXYL07039"/>
    <s v="07"/>
    <s v="17-P-071E Discharge line_x000a_"/>
    <s v="17-MOV-07039 ЗАКРЫТЬ"/>
    <s v="MOV Close command"/>
    <s v="4124-XZ-DM-21707007"/>
    <x v="22"/>
    <x v="13"/>
    <m/>
    <s v="17-C-CD-N-002FL07"/>
    <s v="30 Core"/>
    <s v="C.11"/>
    <x v="4"/>
    <s v="TS-G-03"/>
    <n v="11"/>
    <n v="1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0"/>
    <x v="3"/>
    <n v="32"/>
    <s v="DCS AMMONIA-UTILITIES"/>
    <m/>
    <m/>
    <m/>
    <s v="O1010210"/>
    <n v="20"/>
    <m/>
    <n v="0.1"/>
    <s v="07-Cooling Tower Area"/>
    <s v=""/>
    <s v=""/>
    <s v=""/>
    <m/>
    <s v=""/>
    <s v=""/>
    <m/>
    <s v="TS-G-03:11/_x000a_O1010210:20A"/>
    <s v="TS-G-03:12/_x000a_O1010210:20C"/>
  </r>
  <r>
    <s v="01"/>
    <m/>
    <x v="0"/>
    <s v="17-M -07040"/>
    <s v="17MXYSP07040"/>
    <s v="07"/>
    <s v="17-P-071F Discharge line_x000a_"/>
    <s v="17-MOV-07040 СТОП"/>
    <s v="MOV Stop command"/>
    <s v="4124-XZ-DM-21707007"/>
    <x v="22"/>
    <x v="13"/>
    <m/>
    <s v="17-C-CD-N-002FL07"/>
    <s v="30 Core"/>
    <s v="C.13"/>
    <x v="4"/>
    <s v="TS-G-03"/>
    <n v="13"/>
    <n v="1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1"/>
    <x v="3"/>
    <n v="32"/>
    <s v="DCS AMMONIA-UTILITIES"/>
    <m/>
    <m/>
    <m/>
    <s v="O1010210"/>
    <n v="21"/>
    <m/>
    <n v="0.1"/>
    <s v="07-Cooling Tower Area"/>
    <s v=""/>
    <s v=""/>
    <s v=""/>
    <m/>
    <s v=""/>
    <s v=""/>
    <m/>
    <s v="TS-G-03:13/_x000a_O1010210:21A"/>
    <s v="TS-G-03:14/_x000a_O1010210:21C"/>
  </r>
  <r>
    <s v="01"/>
    <m/>
    <x v="0"/>
    <s v="17-M -07040"/>
    <s v="17MXYH07040"/>
    <s v="07"/>
    <s v="17-P-071F Discharge line_x000a_"/>
    <s v="17-MOV-07040 ОТКРЫТЬ"/>
    <s v="MOV Open command"/>
    <s v="4124-XZ-DM-21707007"/>
    <x v="22"/>
    <x v="13"/>
    <m/>
    <s v="17-C-CD-N-002FL07"/>
    <s v="30 Core"/>
    <s v="C.15"/>
    <x v="4"/>
    <s v="TS-G-03"/>
    <n v="15"/>
    <n v="16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2"/>
    <x v="3"/>
    <n v="32"/>
    <s v="DCS AMMONIA-UTILITIES"/>
    <m/>
    <m/>
    <m/>
    <s v="O1010210"/>
    <n v="22"/>
    <m/>
    <n v="0.1"/>
    <s v="07-Cooling Tower Area"/>
    <s v=""/>
    <s v=""/>
    <s v=""/>
    <m/>
    <s v=""/>
    <s v=""/>
    <m/>
    <s v="TS-G-03:15/_x000a_O1010210:22A"/>
    <s v="TS-G-03:16/_x000a_O1010210:22C"/>
  </r>
  <r>
    <s v="01"/>
    <m/>
    <x v="0"/>
    <s v="17-M -07040"/>
    <s v="17MXYL07040"/>
    <s v="07"/>
    <s v="17-P-071F Discharge line_x000a_"/>
    <s v="17-MOV-07040 ЗАКРЫТЬ"/>
    <s v="MOV Close command"/>
    <s v="4124-XZ-DM-21707007"/>
    <x v="22"/>
    <x v="13"/>
    <m/>
    <s v="17-C-CD-N-002FL07"/>
    <s v="30 Core"/>
    <s v="C.17"/>
    <x v="4"/>
    <s v="TS-G-03"/>
    <n v="17"/>
    <n v="18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3"/>
    <x v="3"/>
    <n v="32"/>
    <s v="DCS AMMONIA-UTILITIES"/>
    <m/>
    <m/>
    <m/>
    <s v="O1010210"/>
    <n v="23"/>
    <m/>
    <n v="0.1"/>
    <s v="07-Cooling Tower Area"/>
    <s v=""/>
    <s v=""/>
    <s v=""/>
    <m/>
    <s v=""/>
    <s v=""/>
    <m/>
    <s v="TS-G-03:17/_x000a_O1010210:23A"/>
    <s v="TS-G-03:18/_x000a_O1010210:23C"/>
  </r>
  <r>
    <s v="01"/>
    <m/>
    <x v="0"/>
    <s v="17-M -07042"/>
    <s v="17MXYSP07042"/>
    <s v="07"/>
    <s v="17-P-073A Discharge line"/>
    <s v="17-MOV-07042 СТОП"/>
    <s v="MOV Stop command"/>
    <s v="4124-XZ-DM-21707007"/>
    <x v="22"/>
    <x v="13"/>
    <m/>
    <s v="17-C-CD-N-002FL07"/>
    <s v="30 Core"/>
    <s v="C.19"/>
    <x v="4"/>
    <s v="TS-G-03"/>
    <n v="19"/>
    <s v="20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4"/>
    <x v="3"/>
    <n v="32"/>
    <s v="DCS AMMONIA-UTILITIES"/>
    <m/>
    <m/>
    <m/>
    <s v="O1010210"/>
    <n v="24"/>
    <m/>
    <n v="0.1"/>
    <s v="07-Cooling Tower Area"/>
    <s v=""/>
    <s v=""/>
    <s v=""/>
    <m/>
    <s v=""/>
    <s v=""/>
    <m/>
    <s v="TS-G-03:19/_x000a_O1010210:24A"/>
    <s v="TS-G-03:20/_x000a_O1010210:24C"/>
  </r>
  <r>
    <s v="01"/>
    <m/>
    <x v="0"/>
    <s v="17-M -07042"/>
    <s v="17MXYH07042"/>
    <s v="07"/>
    <s v="17-P-073A Discharge line"/>
    <s v="17-MOV-07042 ОТКРЫТЬ"/>
    <s v="MOV Open command"/>
    <s v="4124-XZ-DM-21707007"/>
    <x v="22"/>
    <x v="13"/>
    <m/>
    <s v="17-C-CD-N-002FL07"/>
    <s v="30 Core"/>
    <s v="C.21"/>
    <x v="4"/>
    <s v="TS-G-03"/>
    <n v="21"/>
    <n v="2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5"/>
    <x v="3"/>
    <n v="32"/>
    <s v="DCS AMMONIA-UTILITIES"/>
    <m/>
    <m/>
    <m/>
    <s v="O1010210"/>
    <n v="25"/>
    <m/>
    <n v="0.1"/>
    <s v="07-Cooling Tower Area"/>
    <s v=""/>
    <s v=""/>
    <s v=""/>
    <m/>
    <s v=""/>
    <s v=""/>
    <m/>
    <s v="TS-G-03:21/_x000a_O1010210:25A"/>
    <s v="TS-G-03:22/_x000a_O1010210:25C"/>
  </r>
  <r>
    <s v="01"/>
    <m/>
    <x v="0"/>
    <s v="17-M -07042"/>
    <s v="17MXYL07042"/>
    <s v="07"/>
    <s v="17-P-073A Discharge line"/>
    <s v="17-MOV-07042 ЗАКРЫТЬ"/>
    <s v="MOV Close command"/>
    <s v="4124-XZ-DM-21707007"/>
    <x v="22"/>
    <x v="13"/>
    <m/>
    <s v="17-C-CD-N-002FL07"/>
    <s v="30 Core"/>
    <s v="C.23"/>
    <x v="4"/>
    <s v="TS-G-03"/>
    <n v="23"/>
    <n v="2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6"/>
    <x v="3"/>
    <n v="32"/>
    <s v="DCS AMMONIA-UTILITIES"/>
    <m/>
    <m/>
    <m/>
    <s v="O1010210"/>
    <n v="26"/>
    <m/>
    <n v="0.1"/>
    <s v="07-Cooling Tower Area"/>
    <s v=""/>
    <s v=""/>
    <s v=""/>
    <m/>
    <s v=""/>
    <s v=""/>
    <m/>
    <s v="TS-G-03:23/_x000a_O1010210:26A"/>
    <s v="TS-G-03:24/_x000a_O1010210:26C"/>
  </r>
  <r>
    <s v="01"/>
    <m/>
    <x v="0"/>
    <s v="17-X -03021"/>
    <s v="17XY03021"/>
    <s v="10"/>
    <s v="Turbine Steam Condensate to 17-T-030"/>
    <s v="КОНДЕНСАТ ПАРА В 17T030"/>
    <s v="Solenoid Valve"/>
    <s v="4124-XZ-DM-21703004"/>
    <x v="22"/>
    <x v="13"/>
    <m/>
    <s v="17-C-CD-N-002FL10"/>
    <s v="30 Core"/>
    <s v="C.01"/>
    <x v="4"/>
    <s v="TS-G-04"/>
    <n v="1"/>
    <n v="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7"/>
    <x v="3"/>
    <n v="32"/>
    <s v="DCS AMMONIA-UTILITIES"/>
    <m/>
    <m/>
    <m/>
    <s v="O1010210"/>
    <n v="27"/>
    <m/>
    <n v="0.25"/>
    <s v="10-Combined Bldgn-N2 plant, Demi water"/>
    <s v=""/>
    <s v=""/>
    <s v=""/>
    <m/>
    <s v=""/>
    <s v=""/>
    <m/>
    <s v="TS-G-04:1/_x000a_O1010210:27A"/>
    <s v="TS-G-04:2/_x000a_O1010210:27C"/>
  </r>
  <r>
    <s v="01"/>
    <m/>
    <x v="0"/>
    <s v="17-X -03022"/>
    <s v="17XY03022"/>
    <s v="10"/>
    <s v="Turbine Steam Condensate to 17-T-030"/>
    <s v="КОНДЕНСАТ ПАРА В 17T030"/>
    <s v="Solenoid Valve"/>
    <s v="4124-XZ-DM-21703004"/>
    <x v="22"/>
    <x v="13"/>
    <m/>
    <s v="17-C-CD-N-002FL10"/>
    <s v="30 Core"/>
    <s v="C.03"/>
    <x v="4"/>
    <s v="TS-G-04"/>
    <n v="3"/>
    <n v="4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8"/>
    <x v="3"/>
    <n v="32"/>
    <s v="DCS AMMONIA-UTILITIES"/>
    <m/>
    <m/>
    <m/>
    <s v="O1010210"/>
    <n v="28"/>
    <m/>
    <n v="0.25"/>
    <s v="10-Combined Bldgn-N2 plant, Demi water"/>
    <s v=""/>
    <s v=""/>
    <s v=""/>
    <m/>
    <s v=""/>
    <s v=""/>
    <m/>
    <s v="TS-G-04:3/_x000a_O1010210:28A"/>
    <s v="TS-G-04:4/_x000a_O1010210:28C"/>
  </r>
  <r>
    <s v="01"/>
    <m/>
    <x v="0"/>
    <s v="17-X -03023"/>
    <s v="17XY03023"/>
    <s v="10"/>
    <s v="Turbine Steam Condensate to 17-T-030"/>
    <s v="КОНДЕНСАТ ПАРА В 17T030"/>
    <s v="Solenoid Valve"/>
    <s v="4124-XZ-DM-21703004"/>
    <x v="22"/>
    <x v="13"/>
    <m/>
    <s v="17-C-CD-N-002FL10"/>
    <s v="30 Core"/>
    <s v="C.05"/>
    <x v="4"/>
    <s v="TS-G-04"/>
    <n v="5"/>
    <n v="6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29"/>
    <x v="3"/>
    <n v="32"/>
    <s v="DCS AMMONIA-UTILITIES"/>
    <m/>
    <m/>
    <m/>
    <s v="O1010210"/>
    <n v="29"/>
    <m/>
    <n v="0.25"/>
    <s v="10-Combined Bldgn-N2 plant, Demi water"/>
    <s v=""/>
    <s v=""/>
    <s v=""/>
    <m/>
    <s v=""/>
    <s v=""/>
    <m/>
    <s v="TS-G-04:5/_x000a_O1010210:29A"/>
    <s v="TS-G-04:6/_x000a_O1010210:29C"/>
  </r>
  <r>
    <s v="01"/>
    <m/>
    <x v="0"/>
    <s v="17-X -03024"/>
    <s v="17XY03024"/>
    <s v="10"/>
    <s v="Turbine Steam Condensate to 17-T-030"/>
    <s v="КОНДЕНСАТ ПАРА В 17T030"/>
    <s v="Solenoid Valve"/>
    <s v="4124-XZ-DM-21703004"/>
    <x v="22"/>
    <x v="13"/>
    <m/>
    <s v="17-C-CD-N-002FL10"/>
    <s v="30 Core"/>
    <s v="C.07"/>
    <x v="4"/>
    <s v="TS-G-04"/>
    <n v="7"/>
    <n v="8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30"/>
    <x v="3"/>
    <n v="32"/>
    <s v="DCS AMMONIA-UTILITIES"/>
    <m/>
    <m/>
    <m/>
    <s v="O1010210"/>
    <n v="30"/>
    <m/>
    <n v="0.25"/>
    <s v="10-Combined Bldgn-N2 plant, Demi water"/>
    <s v=""/>
    <s v=""/>
    <s v=""/>
    <m/>
    <s v=""/>
    <s v=""/>
    <m/>
    <s v="TS-G-04:7/_x000a_O1010210:30A"/>
    <s v="TS-G-04:8/_x000a_O1010210:30C"/>
  </r>
  <r>
    <s v="01"/>
    <m/>
    <x v="0"/>
    <s v="17-X -03025"/>
    <s v="17XY03025"/>
    <s v="10"/>
    <s v="17-P-030A discharge line"/>
    <s v="ЛИНИЯ НАГНЕТАНИЯ 17-P-030A"/>
    <s v="Solenoid Valve"/>
    <s v="4124-XZ-DM-21703004"/>
    <x v="22"/>
    <x v="13"/>
    <m/>
    <s v="17-C-CD-N-002FL10"/>
    <s v="30 Core"/>
    <s v="C.09"/>
    <x v="4"/>
    <s v="TS-G-04"/>
    <n v="9"/>
    <n v="10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31"/>
    <x v="3"/>
    <n v="32"/>
    <s v="DCS AMMONIA-UTILITIES"/>
    <m/>
    <m/>
    <m/>
    <s v="O1010210"/>
    <n v="31"/>
    <m/>
    <n v="0.25"/>
    <s v="10-Combined Bldgn-N2 plant, Demi water"/>
    <s v=""/>
    <s v=""/>
    <s v=""/>
    <m/>
    <s v=""/>
    <s v=""/>
    <m/>
    <s v="TS-G-04:9/_x000a_O1010210:31A"/>
    <s v="TS-G-04:10/_x000a_O1010210:31C"/>
  </r>
  <r>
    <s v="01"/>
    <m/>
    <x v="0"/>
    <s v="17-X -03026"/>
    <s v="17XY03026"/>
    <s v="10"/>
    <s v="17-P-030B discharge line"/>
    <s v="ЛИНИЯ НАГНЕТАНИЯ 17-P-030В"/>
    <s v="Solenoid Valve"/>
    <s v="4124-XZ-DM-21703004"/>
    <x v="22"/>
    <x v="13"/>
    <m/>
    <s v="17-C-CD-N-002FL10"/>
    <s v="30 Core"/>
    <s v="C.11"/>
    <x v="4"/>
    <s v="TS-G-04"/>
    <n v="11"/>
    <n v="12"/>
    <s v=""/>
    <s v="30"/>
    <s v="AVK 2,5 A, AVK 2,5 A"/>
    <s v=""/>
    <x v="4"/>
    <x v="33"/>
    <x v="4"/>
    <s v="17-SC-DCS-001/O1010210/ 17-MC-DCS-001"/>
    <s v="DB37-*m"/>
    <x v="0"/>
    <x v="0"/>
    <n v="0"/>
    <s v="BP021"/>
    <x v="33"/>
    <n v="11"/>
    <n v="32"/>
    <x v="3"/>
    <n v="32"/>
    <s v="DCS AMMONIA-UTILITIES"/>
    <m/>
    <m/>
    <m/>
    <s v="O1010210"/>
    <n v="32"/>
    <m/>
    <n v="0.25"/>
    <s v="10-Combined Bldgn-N2 plant, Demi water"/>
    <s v=""/>
    <s v=""/>
    <s v=""/>
    <m/>
    <s v=""/>
    <s v=""/>
    <m/>
    <s v="TS-G-04:11/_x000a_O1010210:32A"/>
    <s v="TS-G-04:12/_x000a_O1010210:32C"/>
  </r>
  <r>
    <s v="01"/>
    <m/>
    <x v="0"/>
    <s v="17-X -03027"/>
    <s v="17XY03027"/>
    <s v="10"/>
    <s v="17-P-030C discharge line"/>
    <s v="ЛИНИЯ НАГНЕТАНИЯ 17-P-030С"/>
    <s v="Solenoid Valve"/>
    <s v="4124-XZ-DM-21703004"/>
    <x v="22"/>
    <x v="13"/>
    <m/>
    <s v="17-C-CD-N-002FL10"/>
    <s v="30 Core"/>
    <s v="C.13"/>
    <x v="4"/>
    <s v="TS-G-04"/>
    <n v="13"/>
    <n v="1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"/>
    <x v="3"/>
    <n v="32"/>
    <s v="DCS AMMONIA-UTILITIES"/>
    <m/>
    <m/>
    <m/>
    <s v="O1010211"/>
    <n v="1"/>
    <m/>
    <n v="0.25"/>
    <s v="10-Combined Bldgn-N2 plant, Demi water"/>
    <s v=""/>
    <s v=""/>
    <s v=""/>
    <m/>
    <s v=""/>
    <s v=""/>
    <m/>
    <s v="TS-G-04:13/_x000a_O1010211:1A"/>
    <s v="TS-G-04:14/_x000a_O1010211:1C"/>
  </r>
  <r>
    <s v="01"/>
    <m/>
    <x v="0"/>
    <s v="17-X -03059"/>
    <s v="17XY03059"/>
    <s v="10"/>
    <s v="17-P-031A discharge line"/>
    <s v="ЛИНИЯ НАГНЕТАНИЯ P-031A"/>
    <s v="Solenoid Valve"/>
    <s v="4124-XZ-DM-21703003"/>
    <x v="22"/>
    <x v="13"/>
    <m/>
    <s v="17-C-CD-N-002FL10"/>
    <s v="30 Core"/>
    <s v="C.15"/>
    <x v="4"/>
    <s v="TS-G-04"/>
    <n v="15"/>
    <n v="16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"/>
    <x v="3"/>
    <n v="32"/>
    <s v="DCS AMMONIA-UTILITIES"/>
    <m/>
    <m/>
    <m/>
    <s v="O1010211"/>
    <n v="2"/>
    <m/>
    <n v="0.25"/>
    <s v="10-Combined Bldgn-N2 plant, Demi water"/>
    <s v=""/>
    <s v=""/>
    <s v=""/>
    <m/>
    <s v=""/>
    <s v=""/>
    <m/>
    <s v="TS-G-04:15/_x000a_O1010211:2A"/>
    <s v="TS-G-04:16/_x000a_O1010211:2C"/>
  </r>
  <r>
    <s v="01"/>
    <m/>
    <x v="0"/>
    <s v="17-X -03060"/>
    <s v="17XY03060"/>
    <s v="10"/>
    <s v="17-P-031B discharge"/>
    <s v="ЛИНИЯ НАГНЕТАНИЯ P-031В"/>
    <s v="Solenoid Valve"/>
    <s v="4124-XZ-DM-21703003"/>
    <x v="22"/>
    <x v="13"/>
    <m/>
    <s v="17-C-CD-N-002FL10"/>
    <s v="30 Core"/>
    <s v="C.17"/>
    <x v="4"/>
    <s v="TS-G-04"/>
    <n v="17"/>
    <n v="18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3"/>
    <x v="3"/>
    <n v="32"/>
    <s v="DCS AMMONIA-UTILITIES"/>
    <m/>
    <m/>
    <m/>
    <s v="O1010211"/>
    <n v="3"/>
    <m/>
    <n v="0.25"/>
    <s v="10-Combined Bldgn-N2 plant, Demi water"/>
    <s v=""/>
    <s v=""/>
    <s v=""/>
    <m/>
    <s v=""/>
    <s v=""/>
    <m/>
    <s v="TS-G-04:17/_x000a_O1010211:3A"/>
    <s v="TS-G-04:18/_x000a_O1010211:3C"/>
  </r>
  <r>
    <s v="01"/>
    <m/>
    <x v="0"/>
    <s v="17-X -03061"/>
    <s v="17XY03061"/>
    <s v="10"/>
    <s v="17-P-031C discharge"/>
    <s v="ЛИНИЯ НАГНЕТАНИЯ P-031С"/>
    <s v="Solenoid Valve"/>
    <s v="4124-XZ-DM-21703003"/>
    <x v="22"/>
    <x v="13"/>
    <m/>
    <s v="17-C-CD-N-002FL10"/>
    <s v="30 Core"/>
    <s v="C.19"/>
    <x v="4"/>
    <s v="TS-G-04"/>
    <n v="19"/>
    <s v="20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4"/>
    <x v="3"/>
    <n v="32"/>
    <s v="DCS AMMONIA-UTILITIES"/>
    <m/>
    <m/>
    <m/>
    <s v="O1010211"/>
    <n v="4"/>
    <m/>
    <n v="0.25"/>
    <s v="10-Combined Bldgn-N2 plant, Demi water"/>
    <s v=""/>
    <s v=""/>
    <s v=""/>
    <m/>
    <s v=""/>
    <s v=""/>
    <m/>
    <s v="TS-G-04:19/_x000a_O1010211:4A"/>
    <s v="TS-G-04:20/_x000a_O1010211:4C"/>
  </r>
  <r>
    <s v="01"/>
    <m/>
    <x v="0"/>
    <s v="17-X -03071"/>
    <s v="17XY03071"/>
    <s v="10"/>
    <s v="Urea Melt Steam Condensate"/>
    <s v="КОНДЕНСАТ ПАРА ПЛАВА КАРБАМИДА"/>
    <s v="Solenoid Valve"/>
    <s v="4124-XZ-DM-21703004"/>
    <x v="22"/>
    <x v="13"/>
    <m/>
    <s v="17-C-CD-N-002FL10"/>
    <s v="30 Core"/>
    <s v="C.21"/>
    <x v="4"/>
    <s v="TS-G-04"/>
    <n v="21"/>
    <n v="2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5"/>
    <x v="3"/>
    <n v="32"/>
    <s v="DCS AMMONIA-UTILITIES"/>
    <m/>
    <m/>
    <m/>
    <s v="O1010211"/>
    <n v="5"/>
    <m/>
    <n v="0.25"/>
    <s v="10-Combined Bldgn-N2 plant, Demi water"/>
    <s v=""/>
    <s v=""/>
    <s v=""/>
    <m/>
    <s v=""/>
    <s v=""/>
    <m/>
    <s v="TS-G-04:21/_x000a_O1010211:5A"/>
    <s v="TS-G-04:22/_x000a_O1010211:5C"/>
  </r>
  <r>
    <s v="01"/>
    <m/>
    <x v="0"/>
    <s v="17-X -03072"/>
    <s v="17XY03072"/>
    <s v="10"/>
    <s v="Urea Melt Steam Condensate"/>
    <s v="КОНДЕНСАТ ПАРА ПЛАВА КАРБАМИДА"/>
    <s v="Solenoid Valve"/>
    <s v="4124-XZ-DM-21703004"/>
    <x v="22"/>
    <x v="13"/>
    <m/>
    <s v="17-C-CD-N-002FL10"/>
    <s v="30 Core"/>
    <s v="C.23"/>
    <x v="4"/>
    <s v="TS-G-04"/>
    <n v="23"/>
    <n v="2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6"/>
    <x v="3"/>
    <n v="32"/>
    <s v="DCS AMMONIA-UTILITIES"/>
    <m/>
    <m/>
    <m/>
    <s v="O1010211"/>
    <n v="6"/>
    <m/>
    <n v="0.25"/>
    <s v="10-Combined Bldgn-N2 plant, Demi water"/>
    <s v=""/>
    <s v=""/>
    <s v=""/>
    <m/>
    <s v=""/>
    <s v=""/>
    <m/>
    <s v="TS-G-04:23/_x000a_O1010211:6A"/>
    <s v="TS-G-04:24/_x000a_O1010211:6C"/>
  </r>
  <r>
    <s v="01"/>
    <m/>
    <x v="0"/>
    <s v="17-M -07041"/>
    <s v="17MXYSP07041"/>
    <s v="07"/>
    <s v="17-P-071G Discharge line_x000a_"/>
    <s v="17-MOV-07041 СТОП"/>
    <s v="MOV Stop command"/>
    <s v="4124-XZ-DM-21707007"/>
    <x v="22"/>
    <x v="13"/>
    <m/>
    <s v="17-C-CD-N-003FL07"/>
    <s v="30 Core"/>
    <s v="C.01"/>
    <x v="4"/>
    <s v="TS-G-05"/>
    <n v="1"/>
    <n v="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7"/>
    <x v="3"/>
    <n v="32"/>
    <s v="DCS AMMONIA-UTILITIES"/>
    <m/>
    <m/>
    <m/>
    <s v="O1010211"/>
    <n v="7"/>
    <m/>
    <n v="0.1"/>
    <s v="07-Cooling Tower Area"/>
    <s v=""/>
    <s v=""/>
    <s v=""/>
    <m/>
    <s v=""/>
    <s v=""/>
    <m/>
    <s v="TS-G-05:1/_x000a_O1010211:7A"/>
    <s v="TS-G-05:2/_x000a_O1010211:7C"/>
  </r>
  <r>
    <s v="01"/>
    <m/>
    <x v="0"/>
    <s v="17-M -07041"/>
    <s v="17MXYH07041"/>
    <s v="07"/>
    <s v="17-P-071G Discharge line_x000a_"/>
    <s v="17-MOV-07041 ОТКРЫТЬ"/>
    <s v="MOV Open command"/>
    <s v="4124-XZ-DM-21707007"/>
    <x v="22"/>
    <x v="13"/>
    <m/>
    <s v="17-C-CD-N-003FL07"/>
    <s v="30 Core"/>
    <s v="C.03"/>
    <x v="4"/>
    <s v="TS-G-05"/>
    <n v="3"/>
    <n v="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8"/>
    <x v="3"/>
    <n v="32"/>
    <s v="DCS AMMONIA-UTILITIES"/>
    <m/>
    <m/>
    <m/>
    <s v="O1010211"/>
    <n v="8"/>
    <m/>
    <n v="0.1"/>
    <s v="07-Cooling Tower Area"/>
    <s v=""/>
    <s v=""/>
    <s v=""/>
    <m/>
    <s v=""/>
    <s v=""/>
    <m/>
    <s v="TS-G-05:3/_x000a_O1010211:8A"/>
    <s v="TS-G-05:4/_x000a_O1010211:8C"/>
  </r>
  <r>
    <s v="01"/>
    <m/>
    <x v="0"/>
    <s v="17-M -07041"/>
    <s v="17MXYL07041"/>
    <s v="07"/>
    <s v="17-P-071G Discharge line_x000a_"/>
    <s v="17-MOV-07041 ЗАКРЫТЬ"/>
    <s v="MOV Close command"/>
    <s v="4124-XZ-DM-21707007"/>
    <x v="22"/>
    <x v="13"/>
    <m/>
    <s v="17-C-CD-N-003FL07"/>
    <s v="30 Core"/>
    <s v="C.05"/>
    <x v="4"/>
    <s v="TS-G-05"/>
    <n v="5"/>
    <n v="6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9"/>
    <x v="3"/>
    <n v="32"/>
    <s v="DCS AMMONIA-UTILITIES"/>
    <m/>
    <m/>
    <m/>
    <s v="O1010211"/>
    <n v="9"/>
    <m/>
    <n v="0.1"/>
    <s v="07-Cooling Tower Area"/>
    <s v=""/>
    <s v=""/>
    <s v=""/>
    <m/>
    <s v=""/>
    <s v=""/>
    <m/>
    <s v="TS-G-05:5/_x000a_O1010211:9A"/>
    <s v="TS-G-05:6/_x000a_O1010211:9C"/>
  </r>
  <r>
    <s v="01"/>
    <m/>
    <x v="0"/>
    <s v="17-M -07043"/>
    <s v="17MXYSP07043"/>
    <s v="07"/>
    <s v="17-P-073B Discharge line"/>
    <s v="17-MOV-07043 СТОП"/>
    <s v="MOV Stop command"/>
    <s v="4124-XZ-DM-21707007"/>
    <x v="22"/>
    <x v="13"/>
    <m/>
    <s v="17-C-CD-N-003FL07"/>
    <s v="30 Core"/>
    <s v="C.07"/>
    <x v="4"/>
    <s v="TS-G-05"/>
    <n v="7"/>
    <n v="8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0"/>
    <x v="3"/>
    <n v="32"/>
    <s v="DCS AMMONIA-UTILITIES"/>
    <m/>
    <m/>
    <m/>
    <s v="O1010211"/>
    <n v="10"/>
    <m/>
    <n v="0.1"/>
    <s v="07-Cooling Tower Area"/>
    <s v=""/>
    <s v=""/>
    <s v=""/>
    <m/>
    <s v=""/>
    <s v=""/>
    <m/>
    <s v="TS-G-05:7/_x000a_O1010211:10A"/>
    <s v="TS-G-05:8/_x000a_O1010211:10C"/>
  </r>
  <r>
    <s v="01"/>
    <m/>
    <x v="0"/>
    <s v="17-M -07043"/>
    <s v="17MXYH07043"/>
    <s v="07"/>
    <s v="17-P-073B Discharge line"/>
    <s v="17-MOV-07043 ОТКРЫТЬ"/>
    <s v="MOV Open command"/>
    <s v="4124-XZ-DM-21707007"/>
    <x v="22"/>
    <x v="13"/>
    <m/>
    <s v="17-C-CD-N-003FL07"/>
    <s v="30 Core"/>
    <s v="C.09"/>
    <x v="4"/>
    <s v="TS-G-05"/>
    <n v="9"/>
    <n v="10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1"/>
    <x v="3"/>
    <n v="32"/>
    <s v="DCS AMMONIA-UTILITIES"/>
    <m/>
    <m/>
    <m/>
    <s v="O1010211"/>
    <n v="11"/>
    <m/>
    <n v="0.1"/>
    <s v="07-Cooling Tower Area"/>
    <s v=""/>
    <s v=""/>
    <s v=""/>
    <m/>
    <s v=""/>
    <s v=""/>
    <m/>
    <s v="TS-G-05:9/_x000a_O1010211:11A"/>
    <s v="TS-G-05:10/_x000a_O1010211:11C"/>
  </r>
  <r>
    <s v="01"/>
    <m/>
    <x v="0"/>
    <s v="17-M -07043"/>
    <s v="17MXYL07043"/>
    <s v="07"/>
    <s v="17-P-073B Discharge line"/>
    <s v="17-MOV-07043 ЗАКРЫТЬ"/>
    <s v="MOV Close command"/>
    <s v="4124-XZ-DM-21707007"/>
    <x v="22"/>
    <x v="13"/>
    <m/>
    <s v="17-C-CD-N-003FL07"/>
    <s v="30 Core"/>
    <s v="C.11"/>
    <x v="4"/>
    <s v="TS-G-05"/>
    <n v="11"/>
    <n v="1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2"/>
    <x v="3"/>
    <n v="32"/>
    <s v="DCS AMMONIA-UTILITIES"/>
    <m/>
    <m/>
    <m/>
    <s v="O1010211"/>
    <n v="12"/>
    <m/>
    <n v="0.1"/>
    <s v="07-Cooling Tower Area"/>
    <s v=""/>
    <s v=""/>
    <s v=""/>
    <m/>
    <s v=""/>
    <s v=""/>
    <m/>
    <s v="TS-G-05:11/_x000a_O1010211:12A"/>
    <s v="TS-G-05:12/_x000a_O1010211:12C"/>
  </r>
  <r>
    <s v="01"/>
    <m/>
    <x v="0"/>
    <s v="10-M -08011"/>
    <s v="10MXYSP08011"/>
    <s v="00"/>
    <s v="Fire Water to Cooling Water Towers"/>
    <s v="10-MOV-08011 ОСТАНОВИТЬ"/>
    <s v="MOV Stop command"/>
    <s v="4124-XZ-DM-21008001"/>
    <x v="22"/>
    <x v="13"/>
    <m/>
    <s v="17-C-CD-N-003FL07"/>
    <s v="30 Core"/>
    <s v="C.13"/>
    <x v="4"/>
    <s v="TS-G-05"/>
    <n v="13"/>
    <n v="1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3"/>
    <x v="3"/>
    <n v="32"/>
    <s v="DCS AMMONIA-UTILITIES"/>
    <m/>
    <m/>
    <m/>
    <s v="O1010211"/>
    <n v="13"/>
    <m/>
    <n v="0.1"/>
    <s v="00-Common"/>
    <s v=""/>
    <s v=""/>
    <s v=""/>
    <m/>
    <s v=""/>
    <s v=""/>
    <m/>
    <s v="TS-G-05:13/_x000a_O1010211:13A"/>
    <s v="TS-G-05:14/_x000a_O1010211:13C"/>
  </r>
  <r>
    <s v="01"/>
    <m/>
    <x v="0"/>
    <s v="10-M -08011"/>
    <s v="10MXYH08011"/>
    <s v="00"/>
    <s v="Fire Water to Cooling Water Towers"/>
    <s v="10-MOV-08011 ОТКРЫТЬ"/>
    <s v="MOV Open command"/>
    <s v="4124-XZ-DM-21008001"/>
    <x v="22"/>
    <x v="13"/>
    <m/>
    <s v="17-C-CD-N-003FL07"/>
    <s v="30 Core"/>
    <s v="C.15"/>
    <x v="4"/>
    <s v="TS-G-05"/>
    <n v="15"/>
    <n v="16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4"/>
    <x v="3"/>
    <n v="32"/>
    <s v="DCS AMMONIA-UTILITIES"/>
    <m/>
    <m/>
    <m/>
    <s v="O1010211"/>
    <n v="14"/>
    <m/>
    <n v="0.1"/>
    <s v="00-Common"/>
    <s v=""/>
    <s v=""/>
    <s v=""/>
    <m/>
    <s v=""/>
    <s v=""/>
    <m/>
    <s v="TS-G-05:15/_x000a_O1010211:14A"/>
    <s v="TS-G-05:16/_x000a_O1010211:14C"/>
  </r>
  <r>
    <s v="01"/>
    <m/>
    <x v="0"/>
    <s v="10-M -08011"/>
    <s v="10MXYL08011"/>
    <s v="00"/>
    <s v="Fire Water to Cooling Water Towers"/>
    <s v="10-MOV-08011 ЗАКРЫТЬ"/>
    <s v="MOV Close command"/>
    <s v="4124-XZ-DM-21008001"/>
    <x v="22"/>
    <x v="13"/>
    <m/>
    <s v="17-C-CD-N-003FL07"/>
    <s v="30 Core"/>
    <s v="C.17"/>
    <x v="4"/>
    <s v="TS-G-05"/>
    <n v="17"/>
    <n v="18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5"/>
    <x v="3"/>
    <n v="32"/>
    <s v="DCS AMMONIA-UTILITIES"/>
    <m/>
    <m/>
    <m/>
    <s v="O1010211"/>
    <n v="15"/>
    <m/>
    <n v="0.1"/>
    <s v="00-Common"/>
    <s v=""/>
    <s v=""/>
    <s v=""/>
    <m/>
    <s v=""/>
    <s v=""/>
    <m/>
    <s v="TS-G-05:17/_x000a_O1010211:15A"/>
    <s v="TS-G-05:18/_x000a_O1010211:15C"/>
  </r>
  <r>
    <s v="01"/>
    <m/>
    <x v="0"/>
    <s v="10-M -08012"/>
    <s v="10MXYSP08012"/>
    <s v="00"/>
    <s v="Fire Water to Cooling Water Towers"/>
    <s v="10-MOV-08012 ОСТАНОВИТЬ"/>
    <s v="MOV Stop command"/>
    <s v="4124-XZ-DM-21008001"/>
    <x v="22"/>
    <x v="13"/>
    <m/>
    <s v="17-C-CD-N-003FL07"/>
    <s v="30 Core"/>
    <s v="C.19"/>
    <x v="4"/>
    <s v="TS-G-05"/>
    <n v="19"/>
    <s v="20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6"/>
    <x v="3"/>
    <n v="32"/>
    <s v="DCS AMMONIA-UTILITIES"/>
    <m/>
    <m/>
    <m/>
    <s v="O1010211"/>
    <n v="16"/>
    <m/>
    <n v="0.1"/>
    <s v="00-Common"/>
    <s v=""/>
    <s v=""/>
    <s v=""/>
    <m/>
    <s v=""/>
    <s v=""/>
    <m/>
    <s v="TS-G-05:19/_x000a_O1010211:16A"/>
    <s v="TS-G-05:20/_x000a_O1010211:16C"/>
  </r>
  <r>
    <s v="01"/>
    <m/>
    <x v="0"/>
    <s v="10-M -08012"/>
    <s v="10MXYH08012"/>
    <s v="00"/>
    <s v="Fire Water to Cooling Water Towers"/>
    <s v="10-MOV-08012 ОТКРЫТЬ"/>
    <s v="MOV Open command"/>
    <s v="4124-XZ-DM-21008001"/>
    <x v="22"/>
    <x v="13"/>
    <m/>
    <s v="17-C-CD-N-003FL07"/>
    <s v="30 Core"/>
    <s v="C.21"/>
    <x v="4"/>
    <s v="TS-G-05"/>
    <n v="21"/>
    <n v="2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7"/>
    <x v="3"/>
    <n v="32"/>
    <s v="DCS AMMONIA-UTILITIES"/>
    <m/>
    <m/>
    <m/>
    <s v="O1010211"/>
    <n v="17"/>
    <m/>
    <n v="0.1"/>
    <s v="00-Common"/>
    <s v=""/>
    <s v=""/>
    <s v=""/>
    <m/>
    <s v=""/>
    <s v=""/>
    <m/>
    <s v="TS-G-05:21/_x000a_O1010211:17A"/>
    <s v="TS-G-05:22/_x000a_O1010211:17C"/>
  </r>
  <r>
    <s v="01"/>
    <m/>
    <x v="0"/>
    <s v="10-M -08012"/>
    <s v="10MXYL08012"/>
    <s v="00"/>
    <s v="Fire Water to Cooling Water Towers"/>
    <s v="10-MOV-08012 ЗАКРЫТЬ"/>
    <s v="MOV Close command"/>
    <s v="4124-XZ-DM-21008001"/>
    <x v="22"/>
    <x v="13"/>
    <m/>
    <s v="17-C-CD-N-003FL07"/>
    <s v="30 Core"/>
    <s v="C.23"/>
    <x v="4"/>
    <s v="TS-G-05"/>
    <n v="23"/>
    <n v="2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8"/>
    <x v="3"/>
    <n v="32"/>
    <s v="DCS AMMONIA-UTILITIES"/>
    <m/>
    <m/>
    <m/>
    <s v="O1010211"/>
    <n v="18"/>
    <m/>
    <n v="0.1"/>
    <s v="00-Common"/>
    <s v=""/>
    <s v=""/>
    <s v=""/>
    <m/>
    <s v=""/>
    <s v=""/>
    <m/>
    <s v="TS-G-05:23/_x000a_O1010211:18A"/>
    <s v="TS-G-05:24/_x000a_O1010211:18C"/>
  </r>
  <r>
    <s v="01"/>
    <m/>
    <x v="0"/>
    <s v="17-M -113500"/>
    <s v="17MXYSP113500"/>
    <s v="11"/>
    <s v="TO MP STEAM HEADER"/>
    <s v="17-MOV-113500 СТОП"/>
    <s v="MOV Stop command"/>
    <s v="4124-FB-VD-BD00317L11111307_SH.2"/>
    <x v="22"/>
    <x v="13"/>
    <m/>
    <s v="17-C-DD-N-002FL11-L111-CD"/>
    <s v="30 Core"/>
    <s v="C.01"/>
    <x v="4"/>
    <s v="TS-G-07"/>
    <n v="1"/>
    <n v="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19"/>
    <x v="3"/>
    <n v="32"/>
    <s v="DCS AMMONIA-UTILITIES"/>
    <m/>
    <m/>
    <m/>
    <s v="O1010211"/>
    <n v="19"/>
    <m/>
    <n v="0.1"/>
    <s v="11-Auxiliary Boiler Area"/>
    <s v=""/>
    <s v=""/>
    <s v=""/>
    <m/>
    <s v=""/>
    <s v=""/>
    <m/>
    <s v="TS-G-07:1/_x000a_O1010211:19A"/>
    <s v="TS-G-07:2/_x000a_O1010211:19C"/>
  </r>
  <r>
    <s v="01"/>
    <m/>
    <x v="0"/>
    <s v="17-M -113500"/>
    <s v="17MXYH113500"/>
    <s v="11"/>
    <s v="TO MP STEAM HEADER"/>
    <s v="17-MOV-113500 ОТКРЫТЬ"/>
    <s v="MOV Open command"/>
    <s v="4124-FB-VD-BD00317L11111307_SH.2"/>
    <x v="22"/>
    <x v="13"/>
    <m/>
    <s v="17-C-DD-N-002FL11-L111-CD"/>
    <s v="30 Core"/>
    <s v="C.03"/>
    <x v="4"/>
    <s v="TS-G-07"/>
    <n v="3"/>
    <n v="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0"/>
    <x v="3"/>
    <n v="32"/>
    <s v="DCS AMMONIA-UTILITIES"/>
    <m/>
    <m/>
    <m/>
    <s v="O1010211"/>
    <n v="20"/>
    <m/>
    <n v="0.1"/>
    <s v="11-Auxiliary Boiler Area"/>
    <s v=""/>
    <s v=""/>
    <s v=""/>
    <m/>
    <s v=""/>
    <s v=""/>
    <m/>
    <s v="TS-G-07:3/_x000a_O1010211:20A"/>
    <s v="TS-G-07:4/_x000a_O1010211:20C"/>
  </r>
  <r>
    <s v="01"/>
    <m/>
    <x v="0"/>
    <s v="17-M -113500"/>
    <s v="17MXYL113500"/>
    <s v="11"/>
    <s v="TO MP STEAM HEADER"/>
    <s v="17-MOV-113500 ЗАКРЫТЬ"/>
    <s v="MOV Close command"/>
    <s v="4124-FB-VD-BD00317L11111307_SH.2"/>
    <x v="22"/>
    <x v="13"/>
    <m/>
    <s v="17-C-DD-N-002FL11-L111-CD"/>
    <s v="30 Core"/>
    <s v="C.05"/>
    <x v="4"/>
    <s v="TS-G-07"/>
    <n v="5"/>
    <n v="6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1"/>
    <x v="3"/>
    <n v="32"/>
    <s v="DCS AMMONIA-UTILITIES"/>
    <m/>
    <m/>
    <m/>
    <s v="O1010211"/>
    <n v="21"/>
    <m/>
    <n v="0.1"/>
    <s v="11-Auxiliary Boiler Area"/>
    <s v=""/>
    <s v=""/>
    <s v=""/>
    <m/>
    <s v=""/>
    <s v=""/>
    <m/>
    <s v="TS-G-07:5/_x000a_O1010211:21A"/>
    <s v="TS-G-07:6/_x000a_O1010211:21C"/>
  </r>
  <r>
    <s v="01"/>
    <m/>
    <x v="0"/>
    <s v="17-M -113502"/>
    <s v="17MXYSP113502"/>
    <s v="11"/>
    <s v="SILENCER 17-L-111-SL-103"/>
    <s v="17-MOV-113502 СТОП"/>
    <s v="MOV Stop command"/>
    <s v="4124-FB-VD-BD00317L11111307_SH.2"/>
    <x v="22"/>
    <x v="13"/>
    <m/>
    <s v="17-C-DD-N-002FL11-L111-CD"/>
    <s v="30 Core"/>
    <s v="C.07"/>
    <x v="4"/>
    <s v="TS-G-07"/>
    <n v="7"/>
    <n v="8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2"/>
    <x v="3"/>
    <n v="32"/>
    <s v="DCS AMMONIA-UTILITIES"/>
    <m/>
    <m/>
    <m/>
    <s v="O1010211"/>
    <n v="22"/>
    <m/>
    <n v="0.1"/>
    <s v="11-Auxiliary Boiler Area"/>
    <s v=""/>
    <s v=""/>
    <s v=""/>
    <m/>
    <s v=""/>
    <s v=""/>
    <m/>
    <s v="TS-G-07:7/_x000a_O1010211:22A"/>
    <s v="TS-G-07:8/_x000a_O1010211:22C"/>
  </r>
  <r>
    <s v="01"/>
    <m/>
    <x v="0"/>
    <s v="17-M -113502"/>
    <s v="17MXYH113502"/>
    <s v="11"/>
    <s v="SILENCER 17-L-111-SL-103"/>
    <s v="17-MOV-113502 ОТКРЫТЬ"/>
    <s v="MOV Open command"/>
    <s v="4124-FB-VD-BD00317L11111307_SH.2"/>
    <x v="22"/>
    <x v="13"/>
    <m/>
    <s v="17-C-DD-N-002FL11-L111-CD"/>
    <s v="30 Core"/>
    <s v="C.09"/>
    <x v="4"/>
    <s v="TS-G-07"/>
    <n v="9"/>
    <n v="10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3"/>
    <x v="3"/>
    <n v="32"/>
    <s v="DCS AMMONIA-UTILITIES"/>
    <m/>
    <m/>
    <m/>
    <s v="O1010211"/>
    <n v="23"/>
    <m/>
    <n v="0.1"/>
    <s v="11-Auxiliary Boiler Area"/>
    <s v=""/>
    <s v=""/>
    <s v=""/>
    <m/>
    <s v=""/>
    <s v=""/>
    <m/>
    <s v="TS-G-07:9/_x000a_O1010211:23A"/>
    <s v="TS-G-07:10/_x000a_O1010211:23C"/>
  </r>
  <r>
    <s v="01"/>
    <m/>
    <x v="0"/>
    <s v="17-M -113502"/>
    <s v="17MXYL113502"/>
    <s v="11"/>
    <s v="SILENCER 17-L-111-SL-103"/>
    <s v="17-MOV-113502 ЗАКРЫТЬ"/>
    <s v="MOV Close command"/>
    <s v="4124-FB-VD-BD00317L11111307_SH.2"/>
    <x v="22"/>
    <x v="13"/>
    <m/>
    <s v="17-C-DD-N-002FL11-L111-CD"/>
    <s v="30 Core"/>
    <s v="C.11"/>
    <x v="4"/>
    <s v="TS-G-07"/>
    <n v="11"/>
    <n v="12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4"/>
    <x v="3"/>
    <n v="32"/>
    <s v="DCS AMMONIA-UTILITIES"/>
    <m/>
    <m/>
    <m/>
    <s v="O1010211"/>
    <n v="24"/>
    <m/>
    <n v="0.1"/>
    <s v="11-Auxiliary Boiler Area"/>
    <s v=""/>
    <s v=""/>
    <s v=""/>
    <m/>
    <s v=""/>
    <s v=""/>
    <m/>
    <s v="TS-G-07:11/_x000a_O1010211:24A"/>
    <s v="TS-G-07:12/_x000a_O1010211:24C"/>
  </r>
  <r>
    <s v="01"/>
    <m/>
    <x v="0"/>
    <s v="17-M -113503"/>
    <s v="17MXYSP113503"/>
    <s v="11"/>
    <s v="Intermittent blow down from 17-L-111"/>
    <s v="17-MOV-113503 СТОП"/>
    <s v="MOV Stop command"/>
    <s v="4124-FB-VD-BD00317L11111307_SH.1"/>
    <x v="22"/>
    <x v="13"/>
    <m/>
    <s v="17-C-DD-N-002FL11-L111-CD"/>
    <s v="30 Core"/>
    <s v="C.13"/>
    <x v="4"/>
    <s v="TS-G-07"/>
    <n v="13"/>
    <n v="14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5"/>
    <x v="3"/>
    <n v="32"/>
    <s v="DCS AMMONIA-UTILITIES"/>
    <m/>
    <m/>
    <m/>
    <s v="O1010211"/>
    <n v="25"/>
    <m/>
    <n v="0.1"/>
    <s v="11-Auxiliary Boiler Area"/>
    <s v=""/>
    <s v=""/>
    <s v=""/>
    <m/>
    <s v=""/>
    <s v=""/>
    <m/>
    <s v="TS-G-07:13/_x000a_O1010211:25A"/>
    <s v="TS-G-07:14/_x000a_O1010211:25C"/>
  </r>
  <r>
    <s v="01"/>
    <m/>
    <x v="0"/>
    <s v="17-M -113503"/>
    <s v="17MXYH113503"/>
    <s v="11"/>
    <s v="Intermittent blow down from 17-L-111"/>
    <s v="17-MOV-113503 ОТКРЫТЬ"/>
    <s v="MOV Open command"/>
    <s v="4124-FB-VD-BD00317L11111307_SH.1"/>
    <x v="22"/>
    <x v="13"/>
    <m/>
    <s v="17-C-DD-N-002FL11-L111-CD"/>
    <s v="30 Core"/>
    <s v="C.15"/>
    <x v="4"/>
    <s v="TS-G-07"/>
    <n v="15"/>
    <n v="16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6"/>
    <x v="3"/>
    <n v="32"/>
    <s v="DCS AMMONIA-UTILITIES"/>
    <m/>
    <m/>
    <m/>
    <s v="O1010211"/>
    <n v="26"/>
    <m/>
    <n v="0.1"/>
    <s v="11-Auxiliary Boiler Area"/>
    <s v=""/>
    <s v=""/>
    <s v=""/>
    <m/>
    <s v=""/>
    <s v=""/>
    <m/>
    <s v="TS-G-07:15/_x000a_O1010211:26A"/>
    <s v="TS-G-07:16/_x000a_O1010211:26C"/>
  </r>
  <r>
    <s v="01"/>
    <m/>
    <x v="0"/>
    <s v="17-M -113503"/>
    <s v="17MXYL113503"/>
    <s v="11"/>
    <s v="Intermittent blow down from 17-L-111"/>
    <s v="17-MOV-113503 ЗАКРЫТЬ"/>
    <s v="MOV Close command"/>
    <s v="4124-FB-VD-BD00317L11111307_SH.1"/>
    <x v="22"/>
    <x v="13"/>
    <m/>
    <s v="17-C-DD-N-002FL11-L111-CD"/>
    <s v="30 Core"/>
    <s v="C.17"/>
    <x v="4"/>
    <s v="TS-G-07"/>
    <n v="17"/>
    <n v="18"/>
    <s v=""/>
    <s v="30"/>
    <s v="AVK 2,5 A, AVK 2,5 A"/>
    <s v=""/>
    <x v="4"/>
    <x v="34"/>
    <x v="4"/>
    <s v="17-SC-DCS-001/O1010211/ 17-MC-DCS-001"/>
    <s v="DB37-*m"/>
    <x v="0"/>
    <x v="0"/>
    <n v="0"/>
    <s v="BP021"/>
    <x v="34"/>
    <n v="12"/>
    <n v="27"/>
    <x v="3"/>
    <n v="32"/>
    <s v="DCS AMMONIA-UTILITIES"/>
    <m/>
    <m/>
    <m/>
    <s v="O1010211"/>
    <n v="27"/>
    <m/>
    <n v="0.1"/>
    <s v="11-Auxiliary Boiler Area"/>
    <s v=""/>
    <s v=""/>
    <s v=""/>
    <m/>
    <s v=""/>
    <s v=""/>
    <m/>
    <s v="TS-G-07:17/_x000a_O1010211:27A"/>
    <s v="TS-G-07:18/_x000a_O1010211:27C"/>
  </r>
  <r>
    <s v="01"/>
    <m/>
    <x v="0"/>
    <s v="17-MOV-0001"/>
    <s v="17MXYH0001"/>
    <s v="00"/>
    <s v="CO2 from Ammonia 2 to Urea"/>
    <s v="17-MOV-0001 ОТКРЫТЬ"/>
    <s v="MOV Open command"/>
    <m/>
    <x v="22"/>
    <x v="13"/>
    <m/>
    <s v="17-C-СD-N-1-FL50"/>
    <s v="20 Core"/>
    <s v="C.01"/>
    <x v="4"/>
    <s v="TS-H-04"/>
    <n v="1"/>
    <n v="2"/>
    <s v=""/>
    <s v="20"/>
    <s v="AVK 2,5 A, AVK 2,5 A"/>
    <s v=""/>
    <x v="4"/>
    <x v="34"/>
    <x v="4"/>
    <s v="17-SC-DCS-001/O1010211/ 17-MC-DCS-001"/>
    <s v="DB37-*m"/>
    <x v="0"/>
    <x v="0"/>
    <n v="0"/>
    <s v="BP021"/>
    <x v="34"/>
    <n v="12"/>
    <n v="28"/>
    <x v="3"/>
    <n v="32"/>
    <s v="DCS AMMONIA-UTILITIES"/>
    <m/>
    <m/>
    <m/>
    <s v="O1010211"/>
    <n v="28"/>
    <m/>
    <n v="0.1"/>
    <s v="00-Inter-factory"/>
    <s v=""/>
    <s v=""/>
    <s v=""/>
    <m/>
    <s v=""/>
    <s v=""/>
    <m/>
    <s v="TS-H-04:1/_x000a_O1010211:28A"/>
    <s v="TS-H-04:2/_x000a_O1010211:28C"/>
  </r>
  <r>
    <s v="01"/>
    <m/>
    <x v="0"/>
    <s v="17-MOV-0001"/>
    <s v="17MXYL0001"/>
    <s v="00"/>
    <s v="CO2 from Ammonia 2 to Urea"/>
    <s v="17-MOV-0001 ЗАКРЫТЬ"/>
    <s v="MOV Close command"/>
    <m/>
    <x v="22"/>
    <x v="13"/>
    <m/>
    <s v="17-C-СD-N-1-FL50"/>
    <s v="20 Core"/>
    <s v="C.03"/>
    <x v="4"/>
    <s v="TS-H-04"/>
    <n v="3"/>
    <n v="4"/>
    <s v=""/>
    <s v="20"/>
    <s v="AVK 2,5 A, AVK 2,5 A"/>
    <s v=""/>
    <x v="4"/>
    <x v="34"/>
    <x v="4"/>
    <s v="17-SC-DCS-001/O1010211/ 17-MC-DCS-001"/>
    <s v="DB37-*m"/>
    <x v="0"/>
    <x v="0"/>
    <n v="0"/>
    <s v="BP021"/>
    <x v="34"/>
    <n v="12"/>
    <n v="29"/>
    <x v="3"/>
    <n v="32"/>
    <s v="DCS AMMONIA-UTILITIES"/>
    <m/>
    <m/>
    <m/>
    <s v="O1010211"/>
    <n v="29"/>
    <m/>
    <n v="0.1"/>
    <s v="00-Inter-factory"/>
    <s v=""/>
    <s v=""/>
    <s v=""/>
    <m/>
    <s v=""/>
    <s v=""/>
    <m/>
    <s v="TS-H-04:3/_x000a_O1010211:29A"/>
    <s v="TS-H-04:4/_x000a_O1010211:29C"/>
  </r>
  <r>
    <s v="01"/>
    <m/>
    <x v="0"/>
    <s v="17-MOV-0001"/>
    <s v="17MXYSP0001"/>
    <s v="00"/>
    <s v="CO2 from Ammonia 2 to Urea"/>
    <s v="17-MOV-0001 ОСТАНОВИТЬ"/>
    <s v="MOV Stop command"/>
    <m/>
    <x v="22"/>
    <x v="13"/>
    <m/>
    <s v="17-C-СD-N-1-FL50"/>
    <s v="20 Core"/>
    <s v="C.05"/>
    <x v="4"/>
    <s v="TS-H-04"/>
    <n v="5"/>
    <n v="6"/>
    <s v=""/>
    <s v="20"/>
    <s v="AVK 2,5 A, AVK 2,5 A"/>
    <s v=""/>
    <x v="4"/>
    <x v="34"/>
    <x v="4"/>
    <s v="17-SC-DCS-001/O1010211/ 17-MC-DCS-001"/>
    <s v="DB37-*m"/>
    <x v="0"/>
    <x v="0"/>
    <n v="0"/>
    <s v="BP021"/>
    <x v="34"/>
    <n v="12"/>
    <n v="30"/>
    <x v="3"/>
    <n v="32"/>
    <s v="DCS AMMONIA-UTILITIES"/>
    <m/>
    <m/>
    <m/>
    <s v="O1010211"/>
    <n v="30"/>
    <m/>
    <n v="0.1"/>
    <s v="00-Inter-factory"/>
    <s v=""/>
    <s v=""/>
    <s v=""/>
    <m/>
    <s v=""/>
    <s v=""/>
    <m/>
    <s v="TS-H-04:5/_x000a_O1010211:30A"/>
    <s v="TS-H-04:6/_x000a_O1010211:30C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34"/>
    <x v="4"/>
    <s v="17-SC-DCS-001/O1010211/ 17-MC-DCS-001"/>
    <s v="DB37-*m"/>
    <x v="0"/>
    <x v="0"/>
    <n v="0"/>
    <s v="BP021"/>
    <x v="34"/>
    <n v="12"/>
    <n v="31"/>
    <x v="3"/>
    <n v="32"/>
    <s v="DCS AMMONIA-UTILITIES"/>
    <m/>
    <m/>
    <m/>
    <s v="O1010211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34"/>
    <x v="4"/>
    <s v="17-SC-DCS-001/O1010211/ 17-MC-DCS-001"/>
    <s v="DB37-*m"/>
    <x v="0"/>
    <x v="0"/>
    <n v="0"/>
    <s v="BP021"/>
    <x v="34"/>
    <n v="12"/>
    <n v="32"/>
    <x v="3"/>
    <n v="32"/>
    <s v="DCS AMMONIA-UTILITIES"/>
    <m/>
    <m/>
    <m/>
    <s v="O1010211"/>
    <n v="32"/>
    <m/>
    <s v=""/>
    <m/>
    <s v=""/>
    <s v=""/>
    <s v=""/>
    <m/>
    <s v=""/>
    <s v=""/>
    <m/>
    <s v=""/>
    <s v=""/>
  </r>
  <r>
    <s v="01"/>
    <m/>
    <x v="0"/>
    <s v="17-H -071    -A"/>
    <s v="17XYSPH071A"/>
    <s v="07"/>
    <s v="17-L-071-K-071A Gearbox Heater"/>
    <s v="17-HE-07201 СТОП"/>
    <s v="Heater Stop command"/>
    <s v="4124-FY-VD-BD17317L07100001_SH.1"/>
    <x v="23"/>
    <x v="14"/>
    <m/>
    <s v="17-I-CD-N-005BL02"/>
    <s v="30 Core"/>
    <s v="C.01"/>
    <x v="7"/>
    <s v="TS-G-01"/>
    <n v="1"/>
    <n v="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"/>
    <x v="3"/>
    <n v="32"/>
    <s v="DCS AMMONIA-UTILITIES"/>
    <m/>
    <m/>
    <m/>
    <s v="O1010212"/>
    <n v="1"/>
    <m/>
    <s v=""/>
    <s v="07-Cooling Tower Area"/>
    <s v=""/>
    <s v=""/>
    <s v=""/>
    <m/>
    <s v=""/>
    <s v=""/>
    <m/>
    <s v=""/>
    <s v="TS-G-01:2/_x000a_O1010212:1A"/>
  </r>
  <r>
    <s v="01"/>
    <m/>
    <x v="0"/>
    <s v="17-H -071    -A"/>
    <s v="17XYSTH071A"/>
    <s v="07"/>
    <s v="17-L-071-K-071A Gearbox Heater"/>
    <s v="17-HE-07201 ПУСК"/>
    <s v="Heater Start command"/>
    <s v="4124-FY-VD-BD17317L07100001_SH.1"/>
    <x v="23"/>
    <x v="14"/>
    <m/>
    <s v="17-I-CD-N-005BL02"/>
    <s v="30 Core"/>
    <s v="C.03"/>
    <x v="7"/>
    <s v="TS-G-01"/>
    <n v="3"/>
    <n v="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"/>
    <x v="3"/>
    <n v="32"/>
    <s v="DCS AMMONIA-UTILITIES"/>
    <m/>
    <m/>
    <m/>
    <s v="O1010212"/>
    <n v="2"/>
    <m/>
    <s v=""/>
    <s v="07-Cooling Tower Area"/>
    <s v=""/>
    <s v=""/>
    <s v=""/>
    <m/>
    <s v=""/>
    <s v=""/>
    <m/>
    <s v=""/>
    <s v="TS-G-01:4/_x000a_O1010212:2A"/>
  </r>
  <r>
    <s v="01"/>
    <m/>
    <x v="0"/>
    <s v="17-H -071    -B"/>
    <s v="17XYSPH071B"/>
    <s v="07"/>
    <s v="17-L-071-K-071B Gearbox Heater"/>
    <s v="17-HE-07202 СТОП"/>
    <s v="Heater Stop command"/>
    <s v="4124-FY-VD-BD17317L07100001_SH.1"/>
    <x v="23"/>
    <x v="14"/>
    <m/>
    <s v="17-I-CD-N-005BL02"/>
    <s v="30 Core"/>
    <s v="C.05"/>
    <x v="7"/>
    <s v="TS-G-01"/>
    <n v="5"/>
    <n v="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3"/>
    <x v="3"/>
    <n v="32"/>
    <s v="DCS AMMONIA-UTILITIES"/>
    <m/>
    <m/>
    <m/>
    <s v="O1010212"/>
    <n v="3"/>
    <m/>
    <s v=""/>
    <s v="07-Cooling Tower Area"/>
    <s v=""/>
    <s v=""/>
    <s v=""/>
    <m/>
    <s v=""/>
    <s v=""/>
    <m/>
    <s v=""/>
    <s v="TS-G-01:6/_x000a_O1010212:3A"/>
  </r>
  <r>
    <s v="01"/>
    <m/>
    <x v="0"/>
    <s v="17-H -071    -B"/>
    <s v="17XYSTH071B"/>
    <s v="07"/>
    <s v="17-L-071-K-071B Gearbox Heater"/>
    <s v="17-HE-07202 ПУСК"/>
    <s v="Heater Start command"/>
    <s v="4124-FY-VD-BD17317L07100001_SH.1"/>
    <x v="23"/>
    <x v="14"/>
    <m/>
    <s v="17-I-CD-N-005BL02"/>
    <s v="30 Core"/>
    <s v="C.07"/>
    <x v="7"/>
    <s v="TS-G-01"/>
    <n v="7"/>
    <n v="8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4"/>
    <x v="3"/>
    <n v="32"/>
    <s v="DCS AMMONIA-UTILITIES"/>
    <m/>
    <m/>
    <m/>
    <s v="O1010212"/>
    <n v="4"/>
    <m/>
    <s v=""/>
    <s v="07-Cooling Tower Area"/>
    <s v=""/>
    <s v=""/>
    <s v=""/>
    <m/>
    <s v=""/>
    <s v=""/>
    <m/>
    <s v=""/>
    <s v="TS-G-01:8/_x000a_O1010212:4A"/>
  </r>
  <r>
    <s v="01"/>
    <m/>
    <x v="0"/>
    <s v="17-H -071    -C"/>
    <s v="17XYSPH071C"/>
    <s v="07"/>
    <s v="17-L-071-K-071C Gearbox Heater"/>
    <s v="17-HE-07203 СТОП"/>
    <s v="Heater Stop command"/>
    <s v="4124-FY-VD-BD17317L07100001_SH.1"/>
    <x v="23"/>
    <x v="14"/>
    <m/>
    <s v="17-I-CD-N-005BL02"/>
    <s v="30 Core"/>
    <s v="C.09"/>
    <x v="7"/>
    <s v="TS-G-01"/>
    <n v="9"/>
    <n v="10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5"/>
    <x v="3"/>
    <n v="32"/>
    <s v="DCS AMMONIA-UTILITIES"/>
    <m/>
    <m/>
    <m/>
    <s v="O1010212"/>
    <n v="5"/>
    <m/>
    <s v=""/>
    <s v="07-Cooling Tower Area"/>
    <s v=""/>
    <s v=""/>
    <s v=""/>
    <m/>
    <s v=""/>
    <s v=""/>
    <m/>
    <s v=""/>
    <s v="TS-G-01:10/_x000a_O1010212:5A"/>
  </r>
  <r>
    <s v="01"/>
    <m/>
    <x v="0"/>
    <s v="17-H -071    -C"/>
    <s v="17XYSTH071C"/>
    <s v="07"/>
    <s v="17-L-071-K-071C Gearbox Heater"/>
    <s v="17-HE-07203 ПУСК"/>
    <s v="Heater Start command"/>
    <s v="4124-FY-VD-BD17317L07100001_SH.1"/>
    <x v="23"/>
    <x v="14"/>
    <m/>
    <s v="17-I-CD-N-005BL02"/>
    <s v="30 Core"/>
    <s v="C.11"/>
    <x v="7"/>
    <s v="TS-G-01"/>
    <n v="11"/>
    <n v="1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6"/>
    <x v="3"/>
    <n v="32"/>
    <s v="DCS AMMONIA-UTILITIES"/>
    <m/>
    <m/>
    <m/>
    <s v="O1010212"/>
    <n v="6"/>
    <m/>
    <s v=""/>
    <s v="07-Cooling Tower Area"/>
    <s v=""/>
    <s v=""/>
    <s v=""/>
    <m/>
    <s v=""/>
    <s v=""/>
    <m/>
    <s v=""/>
    <s v="TS-G-01:12/_x000a_O1010212:6A"/>
  </r>
  <r>
    <s v="01"/>
    <m/>
    <x v="0"/>
    <s v="17-H -071    -D"/>
    <s v="17XYSPH071D"/>
    <s v="07"/>
    <s v="17-L-071-K-071D Gearbox Heater"/>
    <s v="17-HE-07204 СТОП"/>
    <s v="Heater Stop command"/>
    <s v="4124-FY-VD-BD17317L07100001_SH.1"/>
    <x v="23"/>
    <x v="14"/>
    <m/>
    <s v="17-I-CD-N-005BL02"/>
    <s v="30 Core"/>
    <s v="C.13"/>
    <x v="7"/>
    <s v="TS-G-01"/>
    <n v="13"/>
    <n v="1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7"/>
    <x v="3"/>
    <n v="32"/>
    <s v="DCS AMMONIA-UTILITIES"/>
    <m/>
    <m/>
    <m/>
    <s v="O1010212"/>
    <n v="7"/>
    <m/>
    <s v=""/>
    <s v="07-Cooling Tower Area"/>
    <s v=""/>
    <s v=""/>
    <s v=""/>
    <m/>
    <s v=""/>
    <s v=""/>
    <m/>
    <s v=""/>
    <s v="TS-G-01:14/_x000a_O1010212:7A"/>
  </r>
  <r>
    <s v="01"/>
    <m/>
    <x v="0"/>
    <s v="17-H -071    -D"/>
    <s v="17XYSTH071D"/>
    <s v="07"/>
    <s v="17-L-071-K-071D Gearbox Heater"/>
    <s v="17-HE-07204 ПУСК"/>
    <s v="Heater Start command"/>
    <s v="4124-FY-VD-BD17317L07100001_SH.1"/>
    <x v="23"/>
    <x v="14"/>
    <m/>
    <s v="17-I-CD-N-005BL02"/>
    <s v="30 Core"/>
    <s v="C.15"/>
    <x v="7"/>
    <s v="TS-G-01"/>
    <n v="15"/>
    <n v="1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8"/>
    <x v="3"/>
    <n v="32"/>
    <s v="DCS AMMONIA-UTILITIES"/>
    <m/>
    <m/>
    <m/>
    <s v="O1010212"/>
    <n v="8"/>
    <m/>
    <s v=""/>
    <s v="07-Cooling Tower Area"/>
    <s v=""/>
    <s v=""/>
    <s v=""/>
    <m/>
    <s v=""/>
    <s v=""/>
    <m/>
    <s v=""/>
    <s v="TS-G-01:16/_x000a_O1010212:8A"/>
  </r>
  <r>
    <s v="01"/>
    <m/>
    <x v="0"/>
    <s v="17-H -071    -E"/>
    <s v="17XYSPH071E"/>
    <s v="07"/>
    <s v="17-L-071-K-071E Gearbox Heater"/>
    <s v="17-HE-07205 СТОП"/>
    <s v="Heater Stop command"/>
    <s v="4124-FY-VD-BD17317L07100001_SH.1"/>
    <x v="23"/>
    <x v="14"/>
    <m/>
    <s v="17-I-CD-N-005BL02"/>
    <s v="30 Core"/>
    <s v="C.17"/>
    <x v="7"/>
    <s v="TS-G-01"/>
    <n v="17"/>
    <n v="18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9"/>
    <x v="3"/>
    <n v="32"/>
    <s v="DCS AMMONIA-UTILITIES"/>
    <m/>
    <m/>
    <m/>
    <s v="O1010212"/>
    <n v="9"/>
    <m/>
    <s v=""/>
    <s v="07-Cooling Tower Area"/>
    <s v=""/>
    <s v=""/>
    <s v=""/>
    <m/>
    <s v=""/>
    <s v=""/>
    <m/>
    <s v=""/>
    <s v="TS-G-01:18/_x000a_O1010212:9A"/>
  </r>
  <r>
    <s v="01"/>
    <m/>
    <x v="0"/>
    <s v="17-H -071    -E"/>
    <s v="17XYSTH071E"/>
    <s v="07"/>
    <s v="17-L-071-K-071E Gearbox Heater"/>
    <s v="17-HE-07205 ПУСК"/>
    <s v="Heater Start command"/>
    <s v="4124-FY-VD-BD17317L07100001_SH.1"/>
    <x v="23"/>
    <x v="14"/>
    <m/>
    <s v="17-I-CD-N-005BL02"/>
    <s v="30 Core"/>
    <s v="C.19"/>
    <x v="7"/>
    <s v="TS-G-01"/>
    <n v="19"/>
    <s v="20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0"/>
    <x v="3"/>
    <n v="32"/>
    <s v="DCS AMMONIA-UTILITIES"/>
    <m/>
    <m/>
    <m/>
    <s v="O1010212"/>
    <n v="10"/>
    <m/>
    <s v=""/>
    <s v="07-Cooling Tower Area"/>
    <s v=""/>
    <s v=""/>
    <s v=""/>
    <m/>
    <s v=""/>
    <s v=""/>
    <m/>
    <s v=""/>
    <s v="TS-G-01:20/_x000a_O1010212:10A"/>
  </r>
  <r>
    <s v="01"/>
    <m/>
    <x v="0"/>
    <s v="17-H -071    -F"/>
    <s v="17XYSPH071F"/>
    <s v="07"/>
    <s v="17-L-071-K-071F Gearbox Heater"/>
    <s v="17-HE-07206 СТОП"/>
    <s v="Heater Stop command"/>
    <s v="4124-FY-VD-BD17317L07100001_SH.1"/>
    <x v="23"/>
    <x v="14"/>
    <m/>
    <s v="17-I-CD-N-005BL02"/>
    <s v="30 Core"/>
    <s v="C.21"/>
    <x v="7"/>
    <s v="TS-G-01"/>
    <n v="21"/>
    <n v="2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1"/>
    <x v="3"/>
    <n v="32"/>
    <s v="DCS AMMONIA-UTILITIES"/>
    <m/>
    <m/>
    <m/>
    <s v="O1010212"/>
    <n v="11"/>
    <m/>
    <s v=""/>
    <s v="07-Cooling Tower Area"/>
    <s v=""/>
    <s v=""/>
    <s v=""/>
    <m/>
    <s v=""/>
    <s v=""/>
    <m/>
    <s v=""/>
    <s v="TS-G-01:22/_x000a_O1010212:11A"/>
  </r>
  <r>
    <s v="01"/>
    <m/>
    <x v="0"/>
    <s v="17-H -071    -F"/>
    <s v="17XYSTH071F"/>
    <s v="07"/>
    <s v="17-L-071-K-071F Gearbox Heater"/>
    <s v="17-HE-07206 ПУСК"/>
    <s v="Heater Start command"/>
    <s v="4124-FY-VD-BD17317L07100001_SH.1"/>
    <x v="23"/>
    <x v="14"/>
    <m/>
    <s v="17-I-CD-N-005BL02"/>
    <s v="30 Core"/>
    <s v="C.23"/>
    <x v="7"/>
    <s v="TS-G-01"/>
    <n v="23"/>
    <n v="2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2"/>
    <x v="3"/>
    <n v="32"/>
    <s v="DCS AMMONIA-UTILITIES"/>
    <m/>
    <m/>
    <m/>
    <s v="O1010212"/>
    <n v="12"/>
    <m/>
    <s v=""/>
    <s v="07-Cooling Tower Area"/>
    <s v=""/>
    <s v=""/>
    <s v=""/>
    <m/>
    <s v=""/>
    <s v=""/>
    <m/>
    <s v=""/>
    <s v="TS-G-01:24/_x000a_O1010212:12A"/>
  </r>
  <r>
    <s v="01"/>
    <m/>
    <x v="0"/>
    <s v="17-M -071LK  -A"/>
    <s v="17XYSPM071LKA"/>
    <s v="07"/>
    <s v="17-L-071-K-071A Motor"/>
    <s v="17-L-071-K-071A СТОП"/>
    <s v="Motor Stop command"/>
    <s v="4124-FY-VD-BD17317L07100001_SH.1"/>
    <x v="23"/>
    <x v="14"/>
    <m/>
    <s v="17-I-CD-N-006BL02"/>
    <s v="30 Core"/>
    <s v="C.01"/>
    <x v="7"/>
    <s v="TS-G-02"/>
    <n v="1"/>
    <n v="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3"/>
    <x v="3"/>
    <n v="32"/>
    <s v="DCS AMMONIA-UTILITIES"/>
    <m/>
    <m/>
    <m/>
    <s v="O1010212"/>
    <n v="13"/>
    <m/>
    <s v=""/>
    <s v="07-Cooling Tower Area"/>
    <s v=""/>
    <s v=""/>
    <s v=""/>
    <m/>
    <s v=""/>
    <s v=""/>
    <m/>
    <s v=""/>
    <s v="TS-G-02:2/_x000a_O1010212:13A"/>
  </r>
  <r>
    <s v="01"/>
    <m/>
    <x v="0"/>
    <s v="17-M -071LK  -A"/>
    <s v="17XYSTBM071LKA"/>
    <s v="07"/>
    <s v="17-L-071-K-071A Motor"/>
    <s v="17-P-071LK -A ПУСК ОБРАТНО"/>
    <s v="Motor Backward Start Command"/>
    <s v="4124-FY-VD-BD17317L07100001_SH.1"/>
    <x v="23"/>
    <x v="14"/>
    <m/>
    <s v="17-I-CD-N-006BL02"/>
    <s v="30 Core"/>
    <s v="C.03"/>
    <x v="7"/>
    <s v="TS-G-02"/>
    <n v="3"/>
    <n v="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4"/>
    <x v="3"/>
    <n v="32"/>
    <s v="DCS AMMONIA-UTILITIES"/>
    <m/>
    <m/>
    <m/>
    <s v="O1010212"/>
    <n v="14"/>
    <m/>
    <s v=""/>
    <s v="07-Cooling Tower Area"/>
    <s v=""/>
    <s v=""/>
    <s v=""/>
    <m/>
    <s v=""/>
    <s v=""/>
    <m/>
    <s v=""/>
    <s v="TS-G-02:4/_x000a_O1010212:14A"/>
  </r>
  <r>
    <s v="01"/>
    <m/>
    <x v="0"/>
    <s v="17-M -071LK  -A"/>
    <s v="17XYSTFM071LKA"/>
    <s v="07"/>
    <s v="17-L-071-K-071A Motor"/>
    <s v="17-P-071LK -A ПУСК ВПЕРЕД"/>
    <s v="Motor Forward Start Command"/>
    <s v="4124-FY-VD-BD17317L07100001_SH.1"/>
    <x v="23"/>
    <x v="14"/>
    <m/>
    <s v="17-I-CD-N-006BL02"/>
    <s v="30 Core"/>
    <s v="C.05"/>
    <x v="7"/>
    <s v="TS-G-02"/>
    <n v="5"/>
    <n v="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5"/>
    <x v="3"/>
    <n v="32"/>
    <s v="DCS AMMONIA-UTILITIES"/>
    <m/>
    <m/>
    <m/>
    <s v="O1010212"/>
    <n v="15"/>
    <m/>
    <s v=""/>
    <s v="07-Cooling Tower Area"/>
    <s v=""/>
    <s v=""/>
    <s v=""/>
    <m/>
    <s v=""/>
    <s v=""/>
    <m/>
    <s v=""/>
    <s v="TS-G-02:6/_x000a_O1010212:15A"/>
  </r>
  <r>
    <s v="01"/>
    <m/>
    <x v="0"/>
    <s v="17-M -071LK  -B"/>
    <s v="17XYSPM071LKB"/>
    <s v="07"/>
    <s v="17-L-071-K-071B Motor"/>
    <s v="17-L-071-K-071B СТОП"/>
    <s v="Motor Stop command"/>
    <s v="4124-FY-VD-BD17317L07100001_SH.1"/>
    <x v="23"/>
    <x v="14"/>
    <m/>
    <s v="17-I-CD-N-006BL02"/>
    <s v="30 Core"/>
    <s v="C.07"/>
    <x v="7"/>
    <s v="TS-G-02"/>
    <n v="7"/>
    <n v="8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6"/>
    <x v="3"/>
    <n v="32"/>
    <s v="DCS AMMONIA-UTILITIES"/>
    <m/>
    <m/>
    <m/>
    <s v="O1010212"/>
    <n v="16"/>
    <m/>
    <s v=""/>
    <s v="07-Cooling Tower Area"/>
    <s v=""/>
    <s v=""/>
    <s v=""/>
    <m/>
    <s v=""/>
    <s v=""/>
    <m/>
    <s v=""/>
    <s v="TS-G-02:8/_x000a_O1010212:16A"/>
  </r>
  <r>
    <s v="01"/>
    <m/>
    <x v="0"/>
    <s v="17-M -071LK  -B"/>
    <s v="17XYSTBM071LKB"/>
    <s v="07"/>
    <s v="17-L-071-K-071B Motor"/>
    <s v="17-L-071-K-071B ПУСК"/>
    <s v="Motor Backward Start Command"/>
    <s v="4124-FY-VD-BD17317L07100001_SH.1"/>
    <x v="23"/>
    <x v="14"/>
    <m/>
    <s v="17-I-CD-N-006BL02"/>
    <s v="30 Core"/>
    <s v="C.09"/>
    <x v="7"/>
    <s v="TS-G-02"/>
    <n v="9"/>
    <n v="10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7"/>
    <x v="3"/>
    <n v="32"/>
    <s v="DCS AMMONIA-UTILITIES"/>
    <m/>
    <m/>
    <m/>
    <s v="O1010212"/>
    <n v="17"/>
    <m/>
    <s v=""/>
    <s v="07-Cooling Tower Area"/>
    <s v=""/>
    <s v=""/>
    <s v=""/>
    <m/>
    <s v=""/>
    <s v=""/>
    <m/>
    <s v=""/>
    <s v="TS-G-02:10/_x000a_O1010212:17A"/>
  </r>
  <r>
    <s v="01"/>
    <m/>
    <x v="0"/>
    <s v="17-M -071LK  -B"/>
    <s v="17XYSTFM071LKB"/>
    <s v="07"/>
    <s v="17-L-071-K-071B Motor"/>
    <s v="17-L-071-K-071B ПУСК"/>
    <s v="Motor Forward Start Command"/>
    <s v="4124-FY-VD-BD17317L07100001_SH.1"/>
    <x v="23"/>
    <x v="14"/>
    <m/>
    <s v="17-I-CD-N-006BL02"/>
    <s v="30 Core"/>
    <s v="C.11"/>
    <x v="7"/>
    <s v="TS-G-02"/>
    <n v="11"/>
    <n v="1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8"/>
    <x v="3"/>
    <n v="32"/>
    <s v="DCS AMMONIA-UTILITIES"/>
    <m/>
    <m/>
    <m/>
    <s v="O1010212"/>
    <n v="18"/>
    <m/>
    <s v=""/>
    <s v="07-Cooling Tower Area"/>
    <s v=""/>
    <s v=""/>
    <s v=""/>
    <m/>
    <s v=""/>
    <s v=""/>
    <m/>
    <s v=""/>
    <s v="TS-G-02:12/_x000a_O1010212:18A"/>
  </r>
  <r>
    <s v="01"/>
    <m/>
    <x v="0"/>
    <s v="17-M -071LK  -C"/>
    <s v="17XYSPM071LKC"/>
    <s v="07"/>
    <s v="17-L-071-K-071C Motor"/>
    <s v="17-L-071-K-071C СТОП"/>
    <s v="Motor Stop command"/>
    <s v="4124-FY-VD-BD17317L07100001_SH.1"/>
    <x v="23"/>
    <x v="14"/>
    <m/>
    <s v="17-I-CD-N-006BL02"/>
    <s v="30 Core"/>
    <s v="C.13"/>
    <x v="7"/>
    <s v="TS-G-02"/>
    <n v="13"/>
    <n v="1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19"/>
    <x v="3"/>
    <n v="32"/>
    <s v="DCS AMMONIA-UTILITIES"/>
    <m/>
    <m/>
    <m/>
    <s v="O1010212"/>
    <n v="19"/>
    <m/>
    <s v=""/>
    <s v="07-Cooling Tower Area"/>
    <s v=""/>
    <s v=""/>
    <s v=""/>
    <m/>
    <s v=""/>
    <s v=""/>
    <m/>
    <s v=""/>
    <s v="TS-G-02:14/_x000a_O1010212:19A"/>
  </r>
  <r>
    <s v="01"/>
    <m/>
    <x v="0"/>
    <s v="17-M -071LK  -C"/>
    <s v="17XYSTBM071LKC"/>
    <s v="07"/>
    <s v="17-L-071-K-071C Motor"/>
    <s v="17-L-071-K-071C ПУСК"/>
    <s v="Motor Backward Start Command"/>
    <s v="4124-FY-VD-BD17317L07100001_SH.1"/>
    <x v="23"/>
    <x v="14"/>
    <m/>
    <s v="17-I-CD-N-006BL02"/>
    <s v="30 Core"/>
    <s v="C.15"/>
    <x v="7"/>
    <s v="TS-G-02"/>
    <n v="15"/>
    <n v="1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0"/>
    <x v="3"/>
    <n v="32"/>
    <s v="DCS AMMONIA-UTILITIES"/>
    <m/>
    <m/>
    <m/>
    <s v="O1010212"/>
    <n v="20"/>
    <m/>
    <s v=""/>
    <s v="07-Cooling Tower Area"/>
    <s v=""/>
    <s v=""/>
    <s v=""/>
    <m/>
    <s v=""/>
    <s v=""/>
    <m/>
    <s v=""/>
    <s v="TS-G-02:16/_x000a_O1010212:20A"/>
  </r>
  <r>
    <s v="01"/>
    <m/>
    <x v="0"/>
    <s v="17-M -071LK  -C"/>
    <s v="17XYSTFM071LKC"/>
    <s v="07"/>
    <s v="17-L-071-K-071C Motor"/>
    <s v="17-L-071-K-071C ПУСК"/>
    <s v="Motor Forward Start Command"/>
    <s v="4124-FY-VD-BD17317L07100001_SH.1"/>
    <x v="23"/>
    <x v="14"/>
    <m/>
    <s v="17-I-CD-N-006BL02"/>
    <s v="30 Core"/>
    <s v="C.17"/>
    <x v="7"/>
    <s v="TS-G-02"/>
    <n v="17"/>
    <n v="18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1"/>
    <x v="3"/>
    <n v="32"/>
    <s v="DCS AMMONIA-UTILITIES"/>
    <m/>
    <m/>
    <m/>
    <s v="O1010212"/>
    <n v="21"/>
    <m/>
    <s v=""/>
    <s v="07-Cooling Tower Area"/>
    <s v=""/>
    <s v=""/>
    <s v=""/>
    <m/>
    <s v=""/>
    <s v=""/>
    <m/>
    <s v=""/>
    <s v="TS-G-02:18/_x000a_O1010212:21A"/>
  </r>
  <r>
    <s v="01"/>
    <m/>
    <x v="0"/>
    <s v="17-M -071LK  -D"/>
    <s v="17XYSPM071LKD"/>
    <s v="07"/>
    <s v="17-L-071-K-071D Motor"/>
    <s v="17-L-071-K-071D СТОП"/>
    <s v="Motor Stop command"/>
    <s v="4124-FY-VD-BD17317L07100001_SH.1"/>
    <x v="23"/>
    <x v="14"/>
    <m/>
    <s v="17-I-CD-N-006BL02"/>
    <s v="30 Core"/>
    <s v="C.19"/>
    <x v="7"/>
    <s v="TS-G-02"/>
    <n v="19"/>
    <s v="20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2"/>
    <x v="3"/>
    <n v="32"/>
    <s v="DCS AMMONIA-UTILITIES"/>
    <m/>
    <m/>
    <m/>
    <s v="O1010212"/>
    <n v="22"/>
    <m/>
    <s v=""/>
    <s v="07-Cooling Tower Area"/>
    <s v=""/>
    <s v=""/>
    <s v=""/>
    <m/>
    <s v=""/>
    <s v=""/>
    <m/>
    <s v=""/>
    <s v="TS-G-02:20/_x000a_O1010212:22A"/>
  </r>
  <r>
    <s v="01"/>
    <m/>
    <x v="0"/>
    <s v="17-M -071LK  -D"/>
    <s v="17XYSTBM071LKD"/>
    <s v="07"/>
    <s v="17-L-071-K-071D Motor"/>
    <s v="17-P-071LK -D  ДВИГАТЕЛЬ ОБРАТНО"/>
    <s v="Motor Backward Start Command"/>
    <s v="4124-FY-VD-BD17317L07100001_SH.1"/>
    <x v="23"/>
    <x v="14"/>
    <m/>
    <s v="17-I-CD-N-006BL02"/>
    <s v="30 Core"/>
    <s v="C.21"/>
    <x v="7"/>
    <s v="TS-G-02"/>
    <n v="21"/>
    <n v="2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3"/>
    <x v="3"/>
    <n v="32"/>
    <s v="DCS AMMONIA-UTILITIES"/>
    <m/>
    <m/>
    <m/>
    <s v="O1010212"/>
    <n v="23"/>
    <m/>
    <s v=""/>
    <s v="07-Cooling Tower Area"/>
    <s v=""/>
    <s v=""/>
    <s v=""/>
    <m/>
    <s v=""/>
    <s v=""/>
    <m/>
    <s v=""/>
    <s v="TS-G-02:22/_x000a_O1010212:23A"/>
  </r>
  <r>
    <s v="01"/>
    <m/>
    <x v="0"/>
    <s v="17-M -071LK  -D"/>
    <s v="17XYSTFM071LKD"/>
    <s v="07"/>
    <s v="17-L-071-K-071D Motor"/>
    <s v="17-P-071LK -D  ДВИГАТЕЛЬ"/>
    <s v="Motor Forward Start Command"/>
    <s v="4124-FY-VD-BD17317L07100001_SH.1"/>
    <x v="23"/>
    <x v="14"/>
    <m/>
    <s v="17-I-CD-N-006BL02"/>
    <s v="30 Core"/>
    <s v="C.23"/>
    <x v="7"/>
    <s v="TS-G-02"/>
    <n v="23"/>
    <n v="2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4"/>
    <x v="3"/>
    <n v="32"/>
    <s v="DCS AMMONIA-UTILITIES"/>
    <m/>
    <m/>
    <m/>
    <s v="O1010212"/>
    <n v="24"/>
    <m/>
    <s v=""/>
    <s v="07-Cooling Tower Area"/>
    <s v=""/>
    <s v=""/>
    <s v=""/>
    <m/>
    <s v=""/>
    <s v=""/>
    <m/>
    <s v=""/>
    <s v="TS-G-02:24/_x000a_O1010212:24A"/>
  </r>
  <r>
    <s v="01"/>
    <m/>
    <x v="0"/>
    <s v="17-M -071LK  -E"/>
    <s v="17XYSPM071LKE"/>
    <s v="07"/>
    <s v="17-L-071-K-071E Motor"/>
    <s v="17-L-071-K-071E СТОП"/>
    <s v="Motor Stop command"/>
    <s v="4124-FY-VD-BD17317L07100001_SH.2"/>
    <x v="23"/>
    <x v="14"/>
    <m/>
    <s v="17-I-CD-N-006BL02"/>
    <s v="30 Core"/>
    <s v="C.25"/>
    <x v="7"/>
    <s v="TS-G-02"/>
    <n v="25"/>
    <n v="2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5"/>
    <x v="3"/>
    <n v="32"/>
    <s v="DCS AMMONIA-UTILITIES"/>
    <m/>
    <m/>
    <m/>
    <s v="O1010212"/>
    <n v="25"/>
    <m/>
    <s v=""/>
    <s v="07-Cooling Tower Area"/>
    <s v=""/>
    <s v=""/>
    <s v=""/>
    <m/>
    <s v=""/>
    <s v=""/>
    <m/>
    <s v=""/>
    <s v="TS-G-02:26/_x000a_O1010212:25A"/>
  </r>
  <r>
    <s v="01"/>
    <m/>
    <x v="0"/>
    <s v="17-M -071LK  -F"/>
    <s v="17XYSPM071LKF"/>
    <s v="07"/>
    <s v="17-L-071-K-071F Motor"/>
    <s v="17-L-071-K-071F СТОП"/>
    <s v="Motor Stop command"/>
    <s v="4124-FY-VD-BD17317L07100001_SH.2"/>
    <x v="23"/>
    <x v="14"/>
    <m/>
    <s v="17-I-CD-N-007BL02"/>
    <s v="30 Core"/>
    <s v="C.01"/>
    <x v="7"/>
    <s v="TS-G-03"/>
    <n v="1"/>
    <n v="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6"/>
    <x v="3"/>
    <n v="32"/>
    <s v="DCS AMMONIA-UTILITIES"/>
    <m/>
    <m/>
    <m/>
    <s v="O1010212"/>
    <n v="26"/>
    <m/>
    <s v=""/>
    <s v="07-Cooling Tower Area"/>
    <s v=""/>
    <s v=""/>
    <s v=""/>
    <m/>
    <s v=""/>
    <s v=""/>
    <m/>
    <s v=""/>
    <s v="TS-G-03:2/_x000a_O1010212:26A"/>
  </r>
  <r>
    <s v="01"/>
    <m/>
    <x v="0"/>
    <s v="17-M -071LK  -G"/>
    <s v="17XYSPM071LKG"/>
    <s v="07"/>
    <s v="17-L-071-K-071G Motor"/>
    <s v="17-L-071-K-071G СТОП"/>
    <s v="Motor Stop command"/>
    <s v="4124-FY-VD-BD17317L07100001_SH.2"/>
    <x v="23"/>
    <x v="14"/>
    <m/>
    <s v="17-I-CD-N-007BL02"/>
    <s v="30 Core"/>
    <s v="C.03"/>
    <x v="7"/>
    <s v="TS-G-03"/>
    <n v="3"/>
    <n v="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7"/>
    <x v="3"/>
    <n v="32"/>
    <s v="DCS AMMONIA-UTILITIES"/>
    <m/>
    <m/>
    <m/>
    <s v="O1010212"/>
    <n v="27"/>
    <m/>
    <s v=""/>
    <s v="07-Cooling Tower Area"/>
    <s v=""/>
    <s v=""/>
    <s v=""/>
    <m/>
    <s v=""/>
    <s v=""/>
    <m/>
    <s v=""/>
    <s v="TS-G-03:4/_x000a_O1010212:27A"/>
  </r>
  <r>
    <s v="01"/>
    <m/>
    <x v="0"/>
    <s v="17-M -071LK  -H"/>
    <s v="17XYSPM071LKH"/>
    <s v="07"/>
    <s v="17-L-071-K-071H Motor"/>
    <s v="17-L-071-K-071H СТОП"/>
    <s v="Motor Stop command"/>
    <s v="4124-FY-VD-BD17317L07100001_SH.2"/>
    <x v="23"/>
    <x v="14"/>
    <m/>
    <s v="17-I-CD-N-007BL02"/>
    <s v="30 Core"/>
    <s v="C.05"/>
    <x v="7"/>
    <s v="TS-G-03"/>
    <n v="5"/>
    <n v="6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8"/>
    <x v="3"/>
    <n v="32"/>
    <s v="DCS AMMONIA-UTILITIES"/>
    <m/>
    <m/>
    <m/>
    <s v="O1010212"/>
    <n v="28"/>
    <m/>
    <s v=""/>
    <s v="07-Cooling Tower Area"/>
    <s v=""/>
    <s v=""/>
    <s v=""/>
    <m/>
    <s v=""/>
    <s v=""/>
    <m/>
    <s v=""/>
    <s v="TS-G-03:6/_x000a_O1010212:28A"/>
  </r>
  <r>
    <s v="02.1"/>
    <s v="28.06.2024 замена типовой схемы"/>
    <x v="0"/>
    <s v="17-M -071    -A"/>
    <s v="17XYSPM071A"/>
    <s v="07"/>
    <s v="CW Circulation Pump 7-P-071A"/>
    <s v="17-P-071A СТОП"/>
    <s v="Motor Stop command"/>
    <s v="4124-GG-VD-BD17617P071001_SH.3"/>
    <x v="24"/>
    <x v="15"/>
    <m/>
    <s v="17-I-CD-N-007BL02"/>
    <s v="30 Core"/>
    <s v="C.07"/>
    <x v="7"/>
    <s v="TS-G-03"/>
    <n v="7"/>
    <n v="8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29"/>
    <x v="3"/>
    <n v="32"/>
    <s v="DCS AMMONIA-UTILITIES"/>
    <m/>
    <m/>
    <m/>
    <s v="O1010212"/>
    <n v="29"/>
    <m/>
    <s v=""/>
    <s v="07-Cooling Tower Area"/>
    <s v=""/>
    <s v=""/>
    <s v=""/>
    <m/>
    <s v=""/>
    <s v=""/>
    <m/>
    <s v=""/>
    <s v="TS-G-03:8/_x000a_O1010212:29A"/>
  </r>
  <r>
    <s v="02.1"/>
    <s v="28.06.2024 замена типовой схемы"/>
    <x v="0"/>
    <s v="17-M -071    -A"/>
    <s v="17XYSTM071A"/>
    <s v="07"/>
    <s v="CW Circulation Pump 7-P-071A"/>
    <s v="17-P-071A ПУСК"/>
    <s v="Motor Start command"/>
    <s v="4124-GG-VD-BD17617P071001_SH.3"/>
    <x v="24"/>
    <x v="15"/>
    <m/>
    <s v="17-I-CD-N-007BL02"/>
    <s v="30 Core"/>
    <s v="C.09"/>
    <x v="7"/>
    <s v="TS-G-03"/>
    <n v="9"/>
    <n v="10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30"/>
    <x v="3"/>
    <n v="32"/>
    <s v="DCS AMMONIA-UTILITIES"/>
    <m/>
    <m/>
    <m/>
    <s v="O1010212"/>
    <n v="30"/>
    <m/>
    <s v=""/>
    <s v="07-Cooling Tower Area"/>
    <s v=""/>
    <s v=""/>
    <s v=""/>
    <m/>
    <s v=""/>
    <s v=""/>
    <m/>
    <s v=""/>
    <s v="TS-G-03:10/_x000a_O1010212:30A"/>
  </r>
  <r>
    <s v="02.1"/>
    <s v="28.06.2024 замена типовой схемы"/>
    <x v="0"/>
    <s v="17-M -071    -B"/>
    <s v="17XYSPM071B"/>
    <s v="07"/>
    <s v="CW Circulation Pump 7-P-071B"/>
    <s v="17-P-071B СТОП"/>
    <s v="Motor Stop command"/>
    <s v="4124-GG-VD-BD17617P071001_SH.4"/>
    <x v="24"/>
    <x v="15"/>
    <m/>
    <s v="17-I-CD-N-007BL02"/>
    <s v="30 Core"/>
    <s v="C.11"/>
    <x v="7"/>
    <s v="TS-G-03"/>
    <n v="11"/>
    <n v="12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31"/>
    <x v="3"/>
    <n v="32"/>
    <s v="DCS AMMONIA-UTILITIES"/>
    <m/>
    <m/>
    <m/>
    <s v="O1010212"/>
    <n v="31"/>
    <m/>
    <s v=""/>
    <s v="07-Cooling Tower Area"/>
    <s v=""/>
    <s v=""/>
    <s v=""/>
    <m/>
    <s v=""/>
    <s v=""/>
    <m/>
    <s v=""/>
    <s v="TS-G-03:12/_x000a_O1010212:31A"/>
  </r>
  <r>
    <s v="02.1"/>
    <s v="28.06.2024 замена типовой схемы"/>
    <x v="0"/>
    <s v="17-M -071    -B"/>
    <s v="17XYSTM071B"/>
    <s v="07"/>
    <s v="CW Circulation Pump 7-P-071B"/>
    <s v="17-P-071B ПУСК"/>
    <s v="Motor Start command"/>
    <s v="4124-GG-VD-BD17617P071001_SH.4"/>
    <x v="24"/>
    <x v="15"/>
    <m/>
    <s v="17-I-CD-N-007BL02"/>
    <s v="30 Core"/>
    <s v="C.13"/>
    <x v="7"/>
    <s v="TS-G-03"/>
    <n v="13"/>
    <n v="14"/>
    <s v=""/>
    <s v="30"/>
    <s v="ASK 3MLD, ASK 3MB"/>
    <s v=""/>
    <x v="4"/>
    <x v="35"/>
    <x v="1"/>
    <s v="17-SC-DCS-001/O1010212/ 17-MC-DCS-003"/>
    <s v="DB37-*m"/>
    <x v="0"/>
    <x v="0"/>
    <n v="0"/>
    <s v="BP021"/>
    <x v="35"/>
    <n v="13"/>
    <n v="32"/>
    <x v="3"/>
    <n v="32"/>
    <s v="DCS AMMONIA-UTILITIES"/>
    <m/>
    <m/>
    <m/>
    <s v="O1010212"/>
    <n v="32"/>
    <m/>
    <s v=""/>
    <s v="07-Cooling Tower Area"/>
    <s v=""/>
    <s v=""/>
    <s v=""/>
    <m/>
    <s v=""/>
    <s v=""/>
    <m/>
    <s v=""/>
    <s v="TS-G-03:14/_x000a_O1010212:32A"/>
  </r>
  <r>
    <s v="02.1"/>
    <s v="28.06.2024 замена типовой схемы"/>
    <x v="0"/>
    <s v="17-M -071    -C"/>
    <s v="17XYSPM071C"/>
    <s v="07"/>
    <s v="CW Circulation Pump 7-P-071C"/>
    <s v="17-P-071C СТОП"/>
    <s v="Motor Stop command"/>
    <s v="4124-GG-VD-BD17617P071001_SH.5"/>
    <x v="24"/>
    <x v="15"/>
    <m/>
    <s v="17-I-CD-N-007BL02"/>
    <s v="30 Core"/>
    <s v="C.15"/>
    <x v="7"/>
    <s v="TS-G-03"/>
    <n v="15"/>
    <n v="1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"/>
    <x v="3"/>
    <n v="32"/>
    <s v="DCS AMMONIA-UTILITIES"/>
    <m/>
    <m/>
    <m/>
    <s v="O1010213"/>
    <n v="1"/>
    <m/>
    <s v=""/>
    <s v="07-Cooling Tower Area"/>
    <s v=""/>
    <s v=""/>
    <s v=""/>
    <m/>
    <s v=""/>
    <s v=""/>
    <m/>
    <s v=""/>
    <s v="TS-G-03:16/_x000a_O1010213:1A"/>
  </r>
  <r>
    <s v="02.1"/>
    <s v="28.06.2024 замена типовой схемы"/>
    <x v="0"/>
    <s v="17-M -071    -C"/>
    <s v="17XYSTM071C"/>
    <s v="07"/>
    <s v="CW Circulation Pump 7-P-071C"/>
    <s v="17-P-071C ПУСК"/>
    <s v="Motor Start command"/>
    <s v="4124-GG-VD-BD17617P071001_SH.5"/>
    <x v="24"/>
    <x v="15"/>
    <m/>
    <s v="17-I-CD-N-007BL02"/>
    <s v="30 Core"/>
    <s v="C.17"/>
    <x v="7"/>
    <s v="TS-G-03"/>
    <n v="17"/>
    <n v="18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"/>
    <x v="3"/>
    <n v="32"/>
    <s v="DCS AMMONIA-UTILITIES"/>
    <m/>
    <m/>
    <m/>
    <s v="O1010213"/>
    <n v="2"/>
    <m/>
    <s v=""/>
    <s v="07-Cooling Tower Area"/>
    <s v=""/>
    <s v=""/>
    <s v=""/>
    <m/>
    <s v=""/>
    <s v=""/>
    <m/>
    <s v=""/>
    <s v="TS-G-03:18/_x000a_O1010213:2A"/>
  </r>
  <r>
    <s v="02.1"/>
    <s v="28.06.2024 замена типовой схемы"/>
    <x v="0"/>
    <s v="17-M -071    -D"/>
    <s v="17XYSPM071D"/>
    <s v="07"/>
    <s v="CW Circulation Pump 7-P-071D"/>
    <s v="17-P-071D СТОП"/>
    <s v="Motor Stop command"/>
    <s v="4124-GG-VD-BD17617P071001_SH.6"/>
    <x v="24"/>
    <x v="15"/>
    <m/>
    <s v="17-I-CD-N-007BL02"/>
    <s v="30 Core"/>
    <s v="C.19"/>
    <x v="7"/>
    <s v="TS-G-03"/>
    <n v="19"/>
    <s v="20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3"/>
    <x v="3"/>
    <n v="32"/>
    <s v="DCS AMMONIA-UTILITIES"/>
    <m/>
    <m/>
    <m/>
    <s v="O1010213"/>
    <n v="3"/>
    <m/>
    <s v=""/>
    <s v="07-Cooling Tower Area"/>
    <s v=""/>
    <s v=""/>
    <s v=""/>
    <m/>
    <s v=""/>
    <s v=""/>
    <m/>
    <s v=""/>
    <s v="TS-G-03:20/_x000a_O1010213:3A"/>
  </r>
  <r>
    <s v="02.1"/>
    <s v="28.06.2024 замена типовой схемы"/>
    <x v="0"/>
    <s v="17-M -071    -D"/>
    <s v="17XYSTM071D"/>
    <s v="07"/>
    <s v="CW Circulation Pump 7-P-071D"/>
    <s v="17-P-071D ПУСК"/>
    <s v="Motor Start command"/>
    <s v="4124-GG-VD-BD17617P071001_SH.6"/>
    <x v="24"/>
    <x v="15"/>
    <m/>
    <s v="17-I-CD-N-007BL02"/>
    <s v="30 Core"/>
    <s v="C.21"/>
    <x v="7"/>
    <s v="TS-G-03"/>
    <n v="21"/>
    <n v="2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4"/>
    <x v="3"/>
    <n v="32"/>
    <s v="DCS AMMONIA-UTILITIES"/>
    <m/>
    <m/>
    <m/>
    <s v="O1010213"/>
    <n v="4"/>
    <m/>
    <s v=""/>
    <s v="07-Cooling Tower Area"/>
    <s v=""/>
    <s v=""/>
    <s v=""/>
    <m/>
    <s v=""/>
    <s v=""/>
    <m/>
    <s v=""/>
    <s v="TS-G-03:22/_x000a_O1010213:4A"/>
  </r>
  <r>
    <s v="01"/>
    <m/>
    <x v="0"/>
    <s v="17-M -072    -A"/>
    <s v="17XYSPM072A"/>
    <s v="07"/>
    <s v="Motor for Filter 17-P-072A"/>
    <s v="17-P-072A СТОП"/>
    <s v="Motor Stop command"/>
    <s v="4124-XZ-DM-21707005"/>
    <x v="23"/>
    <x v="14"/>
    <m/>
    <s v="17-I-CD-N-007BL02"/>
    <s v="30 Core"/>
    <s v="C.23"/>
    <x v="7"/>
    <s v="TS-G-03"/>
    <n v="23"/>
    <n v="2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5"/>
    <x v="3"/>
    <n v="32"/>
    <s v="DCS AMMONIA-UTILITIES"/>
    <m/>
    <m/>
    <m/>
    <s v="O1010213"/>
    <n v="5"/>
    <m/>
    <s v=""/>
    <s v="07-Cooling Tower Area"/>
    <s v=""/>
    <s v=""/>
    <s v=""/>
    <m/>
    <s v=""/>
    <s v=""/>
    <m/>
    <s v=""/>
    <s v="TS-G-03:24/_x000a_O1010213:5A"/>
  </r>
  <r>
    <s v="01"/>
    <m/>
    <x v="0"/>
    <s v="17-M -072    -A"/>
    <s v="17XYSTM072A"/>
    <s v="07"/>
    <s v="Motor for Filter 17-P-072A"/>
    <s v="17-P-072A ПУСК"/>
    <s v="Motor Start command"/>
    <s v="4124-XZ-DM-21707005"/>
    <x v="23"/>
    <x v="14"/>
    <m/>
    <s v="17-I-CD-N-007BL02"/>
    <s v="30 Core"/>
    <s v="C.25"/>
    <x v="7"/>
    <s v="TS-G-03"/>
    <n v="25"/>
    <n v="2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6"/>
    <x v="3"/>
    <n v="32"/>
    <s v="DCS AMMONIA-UTILITIES"/>
    <m/>
    <m/>
    <m/>
    <s v="O1010213"/>
    <n v="6"/>
    <m/>
    <s v=""/>
    <s v="07-Cooling Tower Area"/>
    <s v=""/>
    <s v=""/>
    <s v=""/>
    <m/>
    <s v=""/>
    <s v=""/>
    <m/>
    <s v=""/>
    <s v="TS-G-03:26/_x000a_O1010213:6A"/>
  </r>
  <r>
    <s v="01"/>
    <m/>
    <x v="0"/>
    <s v="17-M -072    -B"/>
    <s v="17XYSPM072B"/>
    <s v="07"/>
    <s v="Motor for Filter 17-P-072B"/>
    <s v="17-P-072B СТОП"/>
    <s v="Motor Stop command"/>
    <s v="4124-XZ-DM-21707005"/>
    <x v="23"/>
    <x v="14"/>
    <m/>
    <s v="17-I-CD-N-008BL02"/>
    <s v="30 Core"/>
    <s v="C.01"/>
    <x v="7"/>
    <s v="TS-G-04"/>
    <n v="1"/>
    <n v="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7"/>
    <x v="3"/>
    <n v="32"/>
    <s v="DCS AMMONIA-UTILITIES"/>
    <m/>
    <m/>
    <m/>
    <s v="O1010213"/>
    <n v="7"/>
    <m/>
    <s v=""/>
    <s v="07-Cooling Tower Area"/>
    <s v=""/>
    <s v=""/>
    <s v=""/>
    <m/>
    <s v=""/>
    <s v=""/>
    <m/>
    <s v=""/>
    <s v="TS-G-04:2/_x000a_O1010213:7A"/>
  </r>
  <r>
    <s v="01"/>
    <m/>
    <x v="0"/>
    <s v="17-M -072    -B"/>
    <s v="17XYSTM072B"/>
    <s v="07"/>
    <s v="Motor for Filter 17-P-072B"/>
    <s v="17-P-072B ПУСК"/>
    <s v="Motor Start command"/>
    <s v="4124-XZ-DM-21707005"/>
    <x v="23"/>
    <x v="14"/>
    <m/>
    <s v="17-I-CD-N-008BL02"/>
    <s v="30 Core"/>
    <s v="C.03"/>
    <x v="7"/>
    <s v="TS-G-04"/>
    <n v="3"/>
    <n v="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8"/>
    <x v="3"/>
    <n v="32"/>
    <s v="DCS AMMONIA-UTILITIES"/>
    <m/>
    <m/>
    <m/>
    <s v="O1010213"/>
    <n v="8"/>
    <m/>
    <s v=""/>
    <s v="07-Cooling Tower Area"/>
    <s v=""/>
    <s v=""/>
    <s v=""/>
    <m/>
    <s v=""/>
    <s v=""/>
    <m/>
    <s v=""/>
    <s v="TS-G-04:4/_x000a_O1010213:8A"/>
  </r>
  <r>
    <s v="02.1"/>
    <s v="28.06.2024 замена типовой схемы"/>
    <x v="0"/>
    <s v="17-M -071    -E"/>
    <s v="17XYSPM071E"/>
    <s v="07"/>
    <s v="17-P-071E STOP"/>
    <s v="17-P-071E СТОП"/>
    <s v="Motor Stop command"/>
    <s v="4124-GG-VD-BD17617P071001_SH.7"/>
    <x v="24"/>
    <x v="15"/>
    <m/>
    <s v="17-I-CD-N-008BL02"/>
    <s v="30 Core"/>
    <s v="C.05"/>
    <x v="7"/>
    <s v="TS-G-04"/>
    <n v="5"/>
    <n v="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9"/>
    <x v="3"/>
    <n v="32"/>
    <s v="DCS AMMONIA-UTILITIES"/>
    <m/>
    <m/>
    <m/>
    <s v="O1010213"/>
    <n v="9"/>
    <m/>
    <s v=""/>
    <s v="07-Cooling Tower Area"/>
    <s v=""/>
    <s v=""/>
    <s v=""/>
    <m/>
    <s v=""/>
    <s v=""/>
    <m/>
    <s v=""/>
    <s v="TS-G-04:6/_x000a_O1010213:9A"/>
  </r>
  <r>
    <s v="02.1"/>
    <s v="28.06.2024 замена типовой схемы"/>
    <x v="0"/>
    <s v="17-M -071    -E"/>
    <s v="17XYSTM071E"/>
    <s v="07"/>
    <s v="17-P-071E START"/>
    <s v="17-P-071E ПУСК"/>
    <s v="Motor Start command"/>
    <s v="4124-GG-VD-BD17617P071001_SH.7"/>
    <x v="24"/>
    <x v="15"/>
    <m/>
    <s v="17-I-CD-N-008BL02"/>
    <s v="30 Core"/>
    <s v="C.07"/>
    <x v="7"/>
    <s v="TS-G-04"/>
    <n v="7"/>
    <n v="8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0"/>
    <x v="3"/>
    <n v="32"/>
    <s v="DCS AMMONIA-UTILITIES"/>
    <m/>
    <m/>
    <m/>
    <s v="O1010213"/>
    <n v="10"/>
    <m/>
    <s v=""/>
    <s v="07-Cooling Tower Area"/>
    <s v=""/>
    <s v=""/>
    <s v=""/>
    <m/>
    <s v=""/>
    <s v=""/>
    <m/>
    <s v=""/>
    <s v="TS-G-04:8/_x000a_O1010213:10A"/>
  </r>
  <r>
    <s v="02.1"/>
    <s v="28.06.2024 замена типовой схемы"/>
    <x v="0"/>
    <s v="17-M -071    -F"/>
    <s v="17XYSPM071F"/>
    <s v="07"/>
    <s v="17-P-071F STOP"/>
    <s v="17-P-071F СТОП"/>
    <s v="Motor Stop command"/>
    <s v="4124-GG-VD-BD17617P071001_SH.8"/>
    <x v="24"/>
    <x v="15"/>
    <m/>
    <s v="17-I-CD-N-008BL02"/>
    <s v="30 Core"/>
    <s v="C.09"/>
    <x v="7"/>
    <s v="TS-G-04"/>
    <n v="9"/>
    <n v="10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1"/>
    <x v="3"/>
    <n v="32"/>
    <s v="DCS AMMONIA-UTILITIES"/>
    <m/>
    <m/>
    <m/>
    <s v="O1010213"/>
    <n v="11"/>
    <m/>
    <s v=""/>
    <s v="07-Cooling Tower Area"/>
    <s v=""/>
    <s v=""/>
    <s v=""/>
    <m/>
    <s v=""/>
    <s v=""/>
    <m/>
    <s v=""/>
    <s v="TS-G-04:10/_x000a_O1010213:11A"/>
  </r>
  <r>
    <s v="02.1"/>
    <s v="28.06.2024 замена типовой схемы"/>
    <x v="0"/>
    <s v="17-M -071    -F"/>
    <s v="17XYSTM071F"/>
    <s v="07"/>
    <s v="17-P-071F START"/>
    <s v="17-P-071F ПУСК"/>
    <s v="Motor Start command"/>
    <s v="4124-GG-VD-BD17617P071001_SH.8"/>
    <x v="24"/>
    <x v="15"/>
    <m/>
    <s v="17-I-CD-N-008BL02"/>
    <s v="30 Core"/>
    <s v="C.11"/>
    <x v="7"/>
    <s v="TS-G-04"/>
    <n v="11"/>
    <n v="1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2"/>
    <x v="3"/>
    <n v="32"/>
    <s v="DCS AMMONIA-UTILITIES"/>
    <m/>
    <m/>
    <m/>
    <s v="O1010213"/>
    <n v="12"/>
    <m/>
    <s v=""/>
    <s v="07-Cooling Tower Area"/>
    <s v=""/>
    <s v=""/>
    <s v=""/>
    <m/>
    <s v=""/>
    <s v=""/>
    <m/>
    <s v=""/>
    <s v="TS-G-04:12/_x000a_O1010213:12A"/>
  </r>
  <r>
    <s v="02.1"/>
    <s v="28.06.2024 замена типовой схемы"/>
    <x v="0"/>
    <s v="17-M -071    -G"/>
    <s v="17XYSPM071G"/>
    <s v="07"/>
    <s v="17-P-071G STOP"/>
    <s v="17-P-071G СТОП"/>
    <s v="Motor Stop command"/>
    <s v="4124-GG-VD-BD17617P071001_SH.9"/>
    <x v="24"/>
    <x v="15"/>
    <m/>
    <s v="17-I-CD-N-008BL02"/>
    <s v="30 Core"/>
    <s v="C.13"/>
    <x v="7"/>
    <s v="TS-G-04"/>
    <n v="13"/>
    <n v="1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3"/>
    <x v="3"/>
    <n v="32"/>
    <s v="DCS AMMONIA-UTILITIES"/>
    <m/>
    <m/>
    <m/>
    <s v="O1010213"/>
    <n v="13"/>
    <m/>
    <s v=""/>
    <s v="07-Cooling Tower Area"/>
    <s v=""/>
    <s v=""/>
    <s v=""/>
    <m/>
    <s v=""/>
    <s v=""/>
    <m/>
    <s v=""/>
    <s v="TS-G-04:14/_x000a_O1010213:13A"/>
  </r>
  <r>
    <s v="02.1"/>
    <s v="28.06.2024 замена типовой схемы"/>
    <x v="0"/>
    <s v="17-M -071    -G"/>
    <s v="17XYSTM071G"/>
    <s v="07"/>
    <s v="17-P-071G START"/>
    <s v="17-P-071G ПУСК"/>
    <s v="Motor Start command"/>
    <s v="4124-GG-VD-BD17617P071001_SH.9"/>
    <x v="24"/>
    <x v="15"/>
    <m/>
    <s v="17-I-CD-N-008BL02"/>
    <s v="30 Core"/>
    <s v="C.15"/>
    <x v="7"/>
    <s v="TS-G-04"/>
    <n v="15"/>
    <n v="1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4"/>
    <x v="3"/>
    <n v="32"/>
    <s v="DCS AMMONIA-UTILITIES"/>
    <m/>
    <m/>
    <m/>
    <s v="O1010213"/>
    <n v="14"/>
    <m/>
    <s v=""/>
    <s v="07-Cooling Tower Area"/>
    <s v=""/>
    <s v=""/>
    <s v=""/>
    <m/>
    <s v=""/>
    <s v=""/>
    <m/>
    <s v=""/>
    <s v="TS-G-04:16/_x000a_O1010213:14A"/>
  </r>
  <r>
    <s v="01"/>
    <m/>
    <x v="0"/>
    <s v="17-M -073    -A"/>
    <s v="17XYSPM073A"/>
    <s v="07"/>
    <s v="Electric motor 17-PM-073A"/>
    <s v="17-P-073A СТОП"/>
    <s v="Motor Stop command"/>
    <s v="4124-GG-VD-BD17217P073135"/>
    <x v="23"/>
    <x v="14"/>
    <m/>
    <s v="17-I-CD-N-008BL02"/>
    <s v="30 Core"/>
    <s v="C.17"/>
    <x v="7"/>
    <s v="TS-G-04"/>
    <n v="17"/>
    <n v="18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5"/>
    <x v="3"/>
    <n v="32"/>
    <s v="DCS AMMONIA-UTILITIES"/>
    <m/>
    <m/>
    <m/>
    <s v="O1010213"/>
    <n v="15"/>
    <m/>
    <s v=""/>
    <s v="07-Cooling Tower Area"/>
    <s v=""/>
    <s v=""/>
    <s v=""/>
    <m/>
    <s v=""/>
    <s v=""/>
    <m/>
    <s v=""/>
    <s v="TS-G-04:18/_x000a_O1010213:15A"/>
  </r>
  <r>
    <s v="01"/>
    <m/>
    <x v="0"/>
    <s v="17-M -073    -A"/>
    <s v="17XYSTM073A"/>
    <s v="07"/>
    <s v="Electric motor 17-PM-073A"/>
    <s v="17-P-073A ПУСК"/>
    <s v="Motor Start command"/>
    <s v="4124-GG-VD-BD17217P073135"/>
    <x v="23"/>
    <x v="14"/>
    <m/>
    <s v="17-I-CD-N-008BL02"/>
    <s v="30 Core"/>
    <s v="C.19"/>
    <x v="7"/>
    <s v="TS-G-04"/>
    <n v="19"/>
    <s v="20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6"/>
    <x v="3"/>
    <n v="32"/>
    <s v="DCS AMMONIA-UTILITIES"/>
    <m/>
    <m/>
    <m/>
    <s v="O1010213"/>
    <n v="16"/>
    <m/>
    <s v=""/>
    <s v="07-Cooling Tower Area"/>
    <s v=""/>
    <s v=""/>
    <s v=""/>
    <m/>
    <s v=""/>
    <s v=""/>
    <m/>
    <s v=""/>
    <s v="TS-G-04:20/_x000a_O1010213:16A"/>
  </r>
  <r>
    <s v="01"/>
    <m/>
    <x v="0"/>
    <s v="17-M -073    -B"/>
    <s v="17XYSPM073B"/>
    <s v="07"/>
    <s v="Emergency CW Pump 17-P-073B"/>
    <s v="17-P-073B СТОП"/>
    <s v="Motor Stop command"/>
    <s v="4124-GG-VD-BD17217P073135"/>
    <x v="23"/>
    <x v="14"/>
    <m/>
    <s v="17-I-CD-N-008BL02"/>
    <s v="30 Core"/>
    <s v="C.21"/>
    <x v="7"/>
    <s v="TS-G-04"/>
    <n v="21"/>
    <n v="2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7"/>
    <x v="3"/>
    <n v="32"/>
    <s v="DCS AMMONIA-UTILITIES"/>
    <m/>
    <m/>
    <m/>
    <s v="O1010213"/>
    <n v="17"/>
    <m/>
    <s v=""/>
    <s v="07-Cooling Tower Area"/>
    <s v=""/>
    <s v=""/>
    <s v=""/>
    <m/>
    <s v=""/>
    <s v=""/>
    <m/>
    <s v=""/>
    <s v="TS-G-04:22/_x000a_O1010213:17A"/>
  </r>
  <r>
    <s v="01"/>
    <m/>
    <x v="0"/>
    <s v="17-M -073    -B"/>
    <s v="17XYSTM073B"/>
    <s v="07"/>
    <s v="Emergency CW Pump 17-P-073B"/>
    <s v="17-P-073B ПУСК"/>
    <s v="Motor Start command"/>
    <s v="4124-GG-VD-BD17217P073135"/>
    <x v="23"/>
    <x v="14"/>
    <m/>
    <s v="17-I-CD-N-008BL02"/>
    <s v="30 Core"/>
    <s v="C.23"/>
    <x v="7"/>
    <s v="TS-G-04"/>
    <n v="23"/>
    <n v="2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8"/>
    <x v="3"/>
    <n v="32"/>
    <s v="DCS AMMONIA-UTILITIES"/>
    <m/>
    <m/>
    <m/>
    <s v="O1010213"/>
    <n v="18"/>
    <m/>
    <s v=""/>
    <s v="07-Cooling Tower Area"/>
    <s v=""/>
    <s v=""/>
    <s v=""/>
    <m/>
    <s v=""/>
    <s v=""/>
    <m/>
    <s v=""/>
    <s v="TS-G-04:24/_x000a_O1010213:18A"/>
  </r>
  <r>
    <s v="02.1"/>
    <s v="28.06.2024 замена типовой схемы"/>
    <x v="0"/>
    <s v="17-M -101K   -A"/>
    <s v="17XYSPM101KA"/>
    <s v="10"/>
    <s v="COMPRESSOR MAIN MOTOR 17-KM-101A"/>
    <s v="17-KM-101A СТОП"/>
    <s v="Motor Stop command"/>
    <s v="4124-GP-VD-BD17917K101004_SH.3"/>
    <x v="24"/>
    <x v="15"/>
    <m/>
    <s v="17-I-CD-N-009BL02"/>
    <s v="30 Core"/>
    <s v="C.01"/>
    <x v="7"/>
    <s v="TS-G-05"/>
    <n v="1"/>
    <n v="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19"/>
    <x v="3"/>
    <n v="32"/>
    <s v="DCS AMMONIA-UTILITIES"/>
    <m/>
    <m/>
    <m/>
    <s v="O1010213"/>
    <n v="19"/>
    <m/>
    <s v=""/>
    <s v="10-Combined Bldgn-N2 plant, Demi water"/>
    <s v=""/>
    <s v=""/>
    <s v=""/>
    <m/>
    <s v=""/>
    <s v=""/>
    <m/>
    <s v=""/>
    <s v="TS-G-05:2/_x000a_O1010213:19A"/>
  </r>
  <r>
    <s v="02.1"/>
    <s v="28.06.2024 замена типовой схемы"/>
    <x v="0"/>
    <s v="17-M -101K   -A"/>
    <s v="17XYSTM101KA"/>
    <s v="10"/>
    <s v="COMPRESSOR MAIN MOTOR 17-KM-101A"/>
    <s v="17-KM-101A ПУСК"/>
    <s v="Motor Start command"/>
    <s v="4124-GP-VD-BD17917K101004_SH.3"/>
    <x v="24"/>
    <x v="15"/>
    <m/>
    <s v="17-I-CD-N-009BL02"/>
    <s v="30 Core"/>
    <s v="C.03"/>
    <x v="7"/>
    <s v="TS-G-05"/>
    <n v="3"/>
    <n v="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0"/>
    <x v="3"/>
    <n v="32"/>
    <s v="DCS AMMONIA-UTILITIES"/>
    <m/>
    <m/>
    <m/>
    <s v="O1010213"/>
    <n v="20"/>
    <m/>
    <s v=""/>
    <s v="10-Combined Bldgn-N2 plant, Demi water"/>
    <s v=""/>
    <s v=""/>
    <s v=""/>
    <m/>
    <s v=""/>
    <s v=""/>
    <m/>
    <s v=""/>
    <s v="TS-G-05:4/_x000a_O1010213:20A"/>
  </r>
  <r>
    <s v="01"/>
    <m/>
    <x v="0"/>
    <s v="17-H -101K"/>
    <s v="17XYSPH101K"/>
    <s v="10"/>
    <s v="COMPRESSOR LUBE OIL HEATER 17-K-101-H-101"/>
    <s v="17K101H101 СТОП"/>
    <s v="Motor Stop command"/>
    <s v="4124-GP-VD-BD17917K101004_SH.3"/>
    <x v="23"/>
    <x v="14"/>
    <m/>
    <s v="17-I-CD-N-009BL02"/>
    <s v="30 Core"/>
    <s v="C.05"/>
    <x v="7"/>
    <s v="TS-G-05"/>
    <n v="5"/>
    <n v="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1"/>
    <x v="3"/>
    <n v="32"/>
    <s v="DCS AMMONIA-UTILITIES"/>
    <m/>
    <m/>
    <m/>
    <s v="O1010213"/>
    <n v="21"/>
    <m/>
    <s v=""/>
    <s v="10-Combined Bldgn-N2 plant, Demi water"/>
    <s v=""/>
    <s v=""/>
    <s v=""/>
    <m/>
    <s v=""/>
    <s v=""/>
    <m/>
    <s v=""/>
    <s v="TS-G-05:6/_x000a_O1010213:21A"/>
  </r>
  <r>
    <s v="01"/>
    <m/>
    <x v="0"/>
    <s v="17-H -101K"/>
    <s v="17XYSTH101K"/>
    <s v="10"/>
    <s v="COMPRESSOR LUBE OIL HEATER 17-K-101-H-101"/>
    <s v="17K101H101 ПУСК"/>
    <s v="Motor Start command"/>
    <s v="4124-GP-VD-BD17917K101004_SH.3"/>
    <x v="23"/>
    <x v="14"/>
    <m/>
    <s v="17-I-CD-N-009BL02"/>
    <s v="30 Core"/>
    <s v="C.07"/>
    <x v="7"/>
    <s v="TS-G-05"/>
    <n v="7"/>
    <n v="8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2"/>
    <x v="3"/>
    <n v="32"/>
    <s v="DCS AMMONIA-UTILITIES"/>
    <m/>
    <m/>
    <m/>
    <s v="O1010213"/>
    <n v="22"/>
    <m/>
    <s v=""/>
    <s v="10-Combined Bldgn-N2 plant, Demi water"/>
    <s v=""/>
    <s v=""/>
    <s v=""/>
    <m/>
    <s v=""/>
    <s v=""/>
    <m/>
    <s v=""/>
    <s v="TS-G-05:8/_x000a_O1010213:22A"/>
  </r>
  <r>
    <s v="01"/>
    <m/>
    <x v="0"/>
    <s v="17-M -102KP"/>
    <s v="17XYSPM102KP"/>
    <s v="10"/>
    <s v="COMPRESSOR 17-K-101-P-102 LO PUMP"/>
    <s v="17K101P102 СТОП"/>
    <s v="Motor Stop command"/>
    <s v="4124-GP-VD-BD17917K101004_SH.4"/>
    <x v="23"/>
    <x v="14"/>
    <m/>
    <s v="17-I-CD-N-009BL02"/>
    <s v="30 Core"/>
    <s v="C.09"/>
    <x v="7"/>
    <s v="TS-G-05"/>
    <n v="9"/>
    <n v="10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3"/>
    <x v="3"/>
    <n v="32"/>
    <s v="DCS AMMONIA-UTILITIES"/>
    <m/>
    <m/>
    <m/>
    <s v="O1010213"/>
    <n v="23"/>
    <m/>
    <s v=""/>
    <s v="10-Combined Bldgn-N2 plant, Demi water"/>
    <s v=""/>
    <s v=""/>
    <s v=""/>
    <m/>
    <s v=""/>
    <s v=""/>
    <m/>
    <s v=""/>
    <s v="TS-G-05:10/_x000a_O1010213:23A"/>
  </r>
  <r>
    <s v="01"/>
    <m/>
    <x v="0"/>
    <s v="17-M -102KP"/>
    <s v="17XYSTM102KP"/>
    <s v="10"/>
    <s v="COMPRESSOR 17-K-101-P-102 LO PUMP"/>
    <s v="17K101P102 ПУСК"/>
    <s v="Motor Start command"/>
    <s v="4124-GP-VD-BD17917K101004_SH.4"/>
    <x v="23"/>
    <x v="14"/>
    <m/>
    <s v="17-I-CD-N-009BL02"/>
    <s v="30 Core"/>
    <s v="C.11"/>
    <x v="7"/>
    <s v="TS-G-05"/>
    <n v="11"/>
    <n v="1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4"/>
    <x v="3"/>
    <n v="32"/>
    <s v="DCS AMMONIA-UTILITIES"/>
    <m/>
    <m/>
    <m/>
    <s v="O1010213"/>
    <n v="24"/>
    <m/>
    <s v=""/>
    <s v="10-Combined Bldgn-N2 plant, Demi water"/>
    <s v=""/>
    <s v=""/>
    <s v=""/>
    <m/>
    <s v=""/>
    <s v=""/>
    <m/>
    <s v=""/>
    <s v="TS-G-05:12/_x000a_O1010213:24A"/>
  </r>
  <r>
    <s v="01"/>
    <m/>
    <x v="0"/>
    <s v="17-M -021    "/>
    <s v="17XYSPM021"/>
    <s v="10"/>
    <s v="Electric Motor 17-P-021"/>
    <s v="17-P-021 СТОП"/>
    <s v="Motor Stop command"/>
    <s v="4124-GG-VD-BD17217P021069"/>
    <x v="23"/>
    <x v="14"/>
    <m/>
    <s v="17-I-CD-N-009BL02"/>
    <s v="30 Core"/>
    <s v="C.13"/>
    <x v="7"/>
    <s v="TS-G-05"/>
    <n v="13"/>
    <n v="1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5"/>
    <x v="3"/>
    <n v="32"/>
    <s v="DCS AMMONIA-UTILITIES"/>
    <m/>
    <m/>
    <m/>
    <s v="O1010213"/>
    <n v="25"/>
    <m/>
    <s v=""/>
    <s v="10-Combined Bldgn-N2 plant, Demi water"/>
    <s v=""/>
    <s v=""/>
    <s v=""/>
    <m/>
    <s v=""/>
    <s v=""/>
    <m/>
    <s v=""/>
    <s v="TS-G-05:14/_x000a_O1010213:25A"/>
  </r>
  <r>
    <s v="01"/>
    <m/>
    <x v="0"/>
    <s v="17-M -021    "/>
    <s v="17XYSTM021"/>
    <s v="10"/>
    <s v="Electric Motor 17-P-021"/>
    <s v="17-P-021 ПУСК"/>
    <s v="Motor Start command"/>
    <s v="4124-GG-VD-BD17217P021069"/>
    <x v="23"/>
    <x v="14"/>
    <m/>
    <s v="17-I-CD-N-009BL02"/>
    <s v="30 Core"/>
    <s v="C.15"/>
    <x v="7"/>
    <s v="TS-G-05"/>
    <n v="15"/>
    <n v="16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6"/>
    <x v="3"/>
    <n v="32"/>
    <s v="DCS AMMONIA-UTILITIES"/>
    <m/>
    <m/>
    <m/>
    <s v="O1010213"/>
    <n v="26"/>
    <m/>
    <s v=""/>
    <s v="10-Combined Bldgn-N2 plant, Demi water"/>
    <s v=""/>
    <s v=""/>
    <s v=""/>
    <m/>
    <s v=""/>
    <s v=""/>
    <m/>
    <s v=""/>
    <s v="TS-G-05:16/_x000a_O1010213:26A"/>
  </r>
  <r>
    <s v="01"/>
    <m/>
    <x v="0"/>
    <s v="17-M -032    -A"/>
    <s v="17XYSPM032A"/>
    <s v="10"/>
    <s v="Demi Water Pump 17-P-032A"/>
    <s v="17-P-032A СТОП"/>
    <s v="Motor Stop command"/>
    <s v="4124-GG-VD-BD17217P032118"/>
    <x v="23"/>
    <x v="14"/>
    <m/>
    <s v="17-I-CD-N-009BL02"/>
    <s v="30 Core"/>
    <s v="C.17"/>
    <x v="7"/>
    <s v="TS-G-05"/>
    <n v="17"/>
    <n v="18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7"/>
    <x v="3"/>
    <n v="32"/>
    <s v="DCS AMMONIA-UTILITIES"/>
    <m/>
    <m/>
    <m/>
    <s v="O1010213"/>
    <n v="27"/>
    <m/>
    <s v=""/>
    <s v="10-Combined Bldgn-N2 plant, Demi water"/>
    <s v=""/>
    <s v=""/>
    <s v=""/>
    <m/>
    <s v=""/>
    <s v=""/>
    <m/>
    <s v=""/>
    <s v="TS-G-05:18/_x000a_O1010213:27A"/>
  </r>
  <r>
    <s v="01"/>
    <m/>
    <x v="0"/>
    <s v="17-M -032    -A"/>
    <s v="17XYSTM032A"/>
    <s v="10"/>
    <s v="Demi Water Pump 17-P-032A"/>
    <s v="17-P-032A ПУСК"/>
    <s v="Motor Start command"/>
    <s v="4124-GG-VD-BD17217P032118"/>
    <x v="23"/>
    <x v="14"/>
    <m/>
    <s v="17-I-CD-N-009BL02"/>
    <s v="30 Core"/>
    <s v="C.19"/>
    <x v="7"/>
    <s v="TS-G-05"/>
    <n v="19"/>
    <s v="20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8"/>
    <x v="3"/>
    <n v="32"/>
    <s v="DCS AMMONIA-UTILITIES"/>
    <m/>
    <m/>
    <m/>
    <s v="O1010213"/>
    <n v="28"/>
    <m/>
    <s v=""/>
    <s v="10-Combined Bldgn-N2 plant, Demi water"/>
    <s v=""/>
    <s v=""/>
    <s v=""/>
    <m/>
    <s v=""/>
    <s v=""/>
    <m/>
    <s v=""/>
    <s v="TS-G-05:20/_x000a_O1010213:28A"/>
  </r>
  <r>
    <s v="01"/>
    <m/>
    <x v="0"/>
    <s v="17-M -032    -B"/>
    <s v="17XYSPM032B"/>
    <s v="10"/>
    <s v="Demi Water Pump 17-P-032B"/>
    <s v="17-P-032B СТОП"/>
    <s v="Motor Stop command"/>
    <s v="4124-GG-VD-BD17217P032118"/>
    <x v="23"/>
    <x v="14"/>
    <m/>
    <s v="17-I-CD-N-009BL02"/>
    <s v="30 Core"/>
    <s v="C.21"/>
    <x v="7"/>
    <s v="TS-G-05"/>
    <n v="21"/>
    <n v="2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29"/>
    <x v="3"/>
    <n v="32"/>
    <s v="DCS AMMONIA-UTILITIES"/>
    <m/>
    <m/>
    <m/>
    <s v="O1010213"/>
    <n v="29"/>
    <m/>
    <s v=""/>
    <s v="10-Combined Bldgn-N2 plant, Demi water"/>
    <s v=""/>
    <s v=""/>
    <s v=""/>
    <m/>
    <s v=""/>
    <s v=""/>
    <m/>
    <s v=""/>
    <s v="TS-G-05:22/_x000a_O1010213:29A"/>
  </r>
  <r>
    <s v="01"/>
    <m/>
    <x v="0"/>
    <s v="17-M -032    -B"/>
    <s v="17XYSTM032B"/>
    <s v="10"/>
    <s v="Demi Water Pump 17-P-032B"/>
    <s v="17-P-032B ПУСК"/>
    <s v="Motor Start command"/>
    <s v="4124-GG-VD-BD17217P032118"/>
    <x v="23"/>
    <x v="14"/>
    <m/>
    <s v="17-I-CD-N-009BL02"/>
    <s v="30 Core"/>
    <s v="C.23"/>
    <x v="7"/>
    <s v="TS-G-05"/>
    <n v="23"/>
    <n v="2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30"/>
    <x v="3"/>
    <n v="32"/>
    <s v="DCS AMMONIA-UTILITIES"/>
    <m/>
    <m/>
    <m/>
    <s v="O1010213"/>
    <n v="30"/>
    <m/>
    <s v=""/>
    <s v="10-Combined Bldgn-N2 plant, Demi water"/>
    <s v=""/>
    <s v=""/>
    <s v=""/>
    <m/>
    <s v=""/>
    <s v=""/>
    <m/>
    <s v=""/>
    <s v="TS-G-05:24/_x000a_O1010213:30A"/>
  </r>
  <r>
    <s v="01"/>
    <m/>
    <x v="0"/>
    <s v="17-M -031    -A"/>
    <s v="17XYSPM031A"/>
    <s v="10"/>
    <s v="Mixed Bed Filter Feed Pump 17-P-031A"/>
    <s v="17-P-031A СТОП"/>
    <s v="Motor Stop command"/>
    <s v="4124-GG-VD-BD17217P031102"/>
    <x v="23"/>
    <x v="14"/>
    <m/>
    <s v="17-I-CD-N-010BL02"/>
    <s v="30 Core"/>
    <s v="C.01"/>
    <x v="7"/>
    <s v="TS-G-06"/>
    <n v="1"/>
    <n v="2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31"/>
    <x v="3"/>
    <n v="32"/>
    <s v="DCS AMMONIA-UTILITIES"/>
    <m/>
    <m/>
    <m/>
    <s v="O1010213"/>
    <n v="31"/>
    <m/>
    <s v=""/>
    <s v="10-Combined Bldgn-N2 plant, Demi water"/>
    <s v=""/>
    <s v=""/>
    <s v=""/>
    <m/>
    <s v=""/>
    <s v=""/>
    <m/>
    <s v=""/>
    <s v="TS-G-06:2/_x000a_O1010213:31A"/>
  </r>
  <r>
    <s v="01"/>
    <m/>
    <x v="0"/>
    <s v="17-M -031    -A"/>
    <s v="17XYSTM031A"/>
    <s v="10"/>
    <s v="Mixed Bed Filter Feed Pump 17-P-031A"/>
    <s v="P030B НАСОС КОНДЕНСАТА"/>
    <s v="Motor Start command"/>
    <s v="4124-GG-VD-BD17217P031102"/>
    <x v="23"/>
    <x v="14"/>
    <m/>
    <s v="17-I-CD-N-010BL02"/>
    <s v="30 Core"/>
    <s v="C.03"/>
    <x v="7"/>
    <s v="TS-G-06"/>
    <n v="3"/>
    <n v="4"/>
    <s v=""/>
    <s v="30"/>
    <s v="ASK 3MLD, ASK 3MB"/>
    <s v=""/>
    <x v="4"/>
    <x v="36"/>
    <x v="1"/>
    <s v="17-SC-DCS-001/O1010213/ 17-MC-DCS-003"/>
    <s v="DB37-*m"/>
    <x v="0"/>
    <x v="0"/>
    <n v="0"/>
    <s v="BP021"/>
    <x v="36"/>
    <n v="14"/>
    <n v="32"/>
    <x v="3"/>
    <n v="32"/>
    <s v="DCS AMMONIA-UTILITIES"/>
    <m/>
    <m/>
    <m/>
    <s v="O1010213"/>
    <n v="32"/>
    <m/>
    <s v=""/>
    <s v="10-Combined Bldgn-N2 plant, Demi water"/>
    <s v=""/>
    <s v=""/>
    <s v=""/>
    <m/>
    <s v=""/>
    <s v=""/>
    <m/>
    <s v=""/>
    <s v="TS-G-06:4/_x000a_O1010213:32A"/>
  </r>
  <r>
    <s v="01"/>
    <m/>
    <x v="0"/>
    <s v="17-M -031    -B"/>
    <s v="17XYSPM031B"/>
    <s v="10"/>
    <s v="Mixed Bed Filter Feed Pump 17-P-031B"/>
    <s v="17-P-031B СТОП"/>
    <s v="Motor Stop command"/>
    <s v="4124-GG-VD-BD17217P031102"/>
    <x v="23"/>
    <x v="14"/>
    <m/>
    <s v="17-I-CD-N-010BL02"/>
    <s v="30 Core"/>
    <s v="C.05"/>
    <x v="7"/>
    <s v="TS-G-06"/>
    <n v="5"/>
    <n v="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"/>
    <x v="3"/>
    <n v="32"/>
    <s v="DCS AMMONIA-UTILITIES"/>
    <m/>
    <m/>
    <m/>
    <s v="O1010214"/>
    <n v="1"/>
    <m/>
    <s v=""/>
    <s v="10-Combined Bldgn-N2 plant, Demi water"/>
    <s v=""/>
    <s v=""/>
    <s v=""/>
    <m/>
    <s v=""/>
    <s v=""/>
    <m/>
    <s v=""/>
    <s v="TS-G-06:6/_x000a_O1010214:1A"/>
  </r>
  <r>
    <s v="01"/>
    <m/>
    <x v="0"/>
    <s v="17-M -031    -B"/>
    <s v="17XYSTM031B"/>
    <s v="10"/>
    <s v="Mixed Bed Filter Feed Pump 17-P-031B"/>
    <s v="P030B НАСОС КОНДЕНСАТА"/>
    <s v="Motor Start command"/>
    <s v="4124-GG-VD-BD17217P031102"/>
    <x v="23"/>
    <x v="14"/>
    <m/>
    <s v="17-I-CD-N-010BL02"/>
    <s v="30 Core"/>
    <s v="C.07"/>
    <x v="7"/>
    <s v="TS-G-06"/>
    <n v="7"/>
    <n v="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"/>
    <x v="3"/>
    <n v="32"/>
    <s v="DCS AMMONIA-UTILITIES"/>
    <m/>
    <m/>
    <m/>
    <s v="O1010214"/>
    <n v="2"/>
    <m/>
    <s v=""/>
    <s v="10-Combined Bldgn-N2 plant, Demi water"/>
    <s v=""/>
    <s v=""/>
    <s v=""/>
    <m/>
    <s v=""/>
    <s v=""/>
    <m/>
    <s v=""/>
    <s v="TS-G-06:8/_x000a_O1010214:2A"/>
  </r>
  <r>
    <s v="01"/>
    <m/>
    <x v="0"/>
    <s v="17-M -031    -C"/>
    <s v="17XYSPM031C"/>
    <s v="10"/>
    <s v="Mixed Bed Filter Feed Pump 17-P-031C"/>
    <s v="17-P-031C СТОП"/>
    <s v="Motor Stop command"/>
    <s v="4124-XZ-DM-21703003"/>
    <x v="23"/>
    <x v="14"/>
    <m/>
    <s v="17-I-CD-N-010BL02"/>
    <s v="30 Core"/>
    <s v="C.09"/>
    <x v="7"/>
    <s v="TS-G-06"/>
    <n v="9"/>
    <n v="10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3"/>
    <x v="3"/>
    <n v="32"/>
    <s v="DCS AMMONIA-UTILITIES"/>
    <m/>
    <m/>
    <m/>
    <s v="O1010214"/>
    <n v="3"/>
    <m/>
    <s v=""/>
    <s v="10-Combined Bldgn-N2 plant, Demi water"/>
    <s v=""/>
    <s v=""/>
    <s v=""/>
    <m/>
    <s v=""/>
    <s v=""/>
    <m/>
    <s v=""/>
    <s v="TS-G-06:10/_x000a_O1010214:3A"/>
  </r>
  <r>
    <s v="01"/>
    <m/>
    <x v="0"/>
    <s v="17-M -031    -C"/>
    <s v="17XYSTM031C"/>
    <s v="10"/>
    <s v="Mixed Bed Filter Feed Pump 17-P-031C"/>
    <s v="17-P-031C ПУСК"/>
    <s v="Motor Start command"/>
    <s v="4124-XZ-DM-21703003"/>
    <x v="23"/>
    <x v="14"/>
    <m/>
    <s v="17-I-CD-N-010BL02"/>
    <s v="30 Core"/>
    <s v="C.11"/>
    <x v="7"/>
    <s v="TS-G-06"/>
    <n v="11"/>
    <n v="1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4"/>
    <x v="3"/>
    <n v="32"/>
    <s v="DCS AMMONIA-UTILITIES"/>
    <m/>
    <m/>
    <m/>
    <s v="O1010214"/>
    <n v="4"/>
    <m/>
    <s v=""/>
    <s v="10-Combined Bldgn-N2 plant, Demi water"/>
    <s v=""/>
    <s v=""/>
    <s v=""/>
    <m/>
    <s v=""/>
    <s v=""/>
    <m/>
    <s v=""/>
    <s v="TS-G-06:12/_x000a_O1010214:4A"/>
  </r>
  <r>
    <s v="01"/>
    <m/>
    <x v="0"/>
    <s v="17-H -111LP  "/>
    <s v="17XYSPH111LP"/>
    <s v="11"/>
    <s v="17-L-111-H-111 Electric heater"/>
    <s v="17-L-111-H-111 СТОП"/>
    <s v="Motor Stop command"/>
    <s v="4124-FB-VD-BD00317L11111309"/>
    <x v="23"/>
    <x v="14"/>
    <m/>
    <s v="17-I-CD-N-011BL02"/>
    <s v="30 Core"/>
    <s v="C.01"/>
    <x v="7"/>
    <s v="TS-G-07"/>
    <n v="1"/>
    <n v="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5"/>
    <x v="3"/>
    <n v="32"/>
    <s v="DCS AMMONIA-UTILITIES"/>
    <m/>
    <m/>
    <m/>
    <s v="O1010214"/>
    <n v="5"/>
    <m/>
    <s v=""/>
    <s v="11-Auxiliary Boiler Area"/>
    <s v=""/>
    <s v=""/>
    <s v=""/>
    <m/>
    <s v=""/>
    <s v=""/>
    <m/>
    <s v=""/>
    <s v="TS-G-07:2/_x000a_O1010214:5A"/>
  </r>
  <r>
    <s v="01"/>
    <m/>
    <x v="0"/>
    <s v="17-H -111LP  "/>
    <s v="17XYSTH111LP"/>
    <s v="11"/>
    <s v="17-L-111-H-111 Electric heater"/>
    <s v="17-L-111-H-111 ПУСК"/>
    <s v="Motor Start command"/>
    <s v="4124-FB-VD-BD00317L11111309"/>
    <x v="23"/>
    <x v="14"/>
    <m/>
    <s v="17-I-CD-N-011BL02"/>
    <s v="30 Core"/>
    <s v="C.03"/>
    <x v="7"/>
    <s v="TS-G-07"/>
    <n v="3"/>
    <n v="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6"/>
    <x v="3"/>
    <n v="32"/>
    <s v="DCS AMMONIA-UTILITIES"/>
    <m/>
    <m/>
    <m/>
    <s v="O1010214"/>
    <n v="6"/>
    <m/>
    <s v=""/>
    <s v="11-Auxiliary Boiler Area"/>
    <s v=""/>
    <s v=""/>
    <s v=""/>
    <m/>
    <s v=""/>
    <s v=""/>
    <m/>
    <s v=""/>
    <s v="TS-G-07:4/_x000a_O1010214:6A"/>
  </r>
  <r>
    <s v="02.1"/>
    <s v="28.06.2024 замена типовой схемы"/>
    <x v="0"/>
    <s v="17-M -101    -BLK"/>
    <s v="17XYSPM101BLK"/>
    <s v="11"/>
    <s v="FAN MOTOR 17-L-111-KM-101-B"/>
    <s v="17-L-111-KM-101-B СТОП"/>
    <s v="Motor Stop command"/>
    <s v="4124-FB-VD-BD00317L11111310"/>
    <x v="24"/>
    <x v="15"/>
    <m/>
    <s v="17-I-CD-N-011BL02"/>
    <s v="30 Core"/>
    <s v="C.05"/>
    <x v="7"/>
    <s v="TS-G-07"/>
    <n v="5"/>
    <n v="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7"/>
    <x v="3"/>
    <n v="32"/>
    <s v="DCS AMMONIA-UTILITIES"/>
    <m/>
    <m/>
    <m/>
    <s v="O1010214"/>
    <n v="7"/>
    <m/>
    <s v=""/>
    <s v="11-Auxiliary Boiler Area"/>
    <s v=""/>
    <s v=""/>
    <s v=""/>
    <m/>
    <s v=""/>
    <s v=""/>
    <m/>
    <s v=""/>
    <s v="TS-G-07:6/_x000a_O1010214:7A"/>
  </r>
  <r>
    <s v="02.1"/>
    <s v="28.06.2024 замена типовой схемы"/>
    <x v="0"/>
    <s v="17-M -101    -BLK"/>
    <s v="17XYSTM101BLK"/>
    <s v="11"/>
    <s v="FAN MOTOR 17-L-111-KM-101-B"/>
    <s v="17-L-111-KM-101-B ПУСК"/>
    <s v="Motor Start command"/>
    <s v="4124-FB-VD-BD00317L11111310"/>
    <x v="24"/>
    <x v="15"/>
    <m/>
    <s v="17-I-CD-N-011BL02"/>
    <s v="30 Core"/>
    <s v="C.07"/>
    <x v="7"/>
    <s v="TS-G-07"/>
    <n v="7"/>
    <n v="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8"/>
    <x v="3"/>
    <n v="32"/>
    <s v="DCS AMMONIA-UTILITIES"/>
    <m/>
    <m/>
    <m/>
    <s v="O1010214"/>
    <n v="8"/>
    <m/>
    <s v=""/>
    <s v="11-Auxiliary Boiler Area"/>
    <s v=""/>
    <s v=""/>
    <s v=""/>
    <m/>
    <s v=""/>
    <s v=""/>
    <m/>
    <s v=""/>
    <s v="TS-G-07:8/_x000a_O1010214:8A"/>
  </r>
  <r>
    <s v="01"/>
    <m/>
    <x v="0"/>
    <s v="17-H -111L  -001"/>
    <s v="17XYSPH111L001"/>
    <s v="11"/>
    <s v="LO Heater 17-STP-111A-H-001"/>
    <s v="17-STP-111A-H-001 СТОП"/>
    <s v="Heater Stop command"/>
    <s v="4124-GG-VD-BD17117P111037_SH.3"/>
    <x v="23"/>
    <x v="14"/>
    <m/>
    <s v="17-I-CD-N-011BL02"/>
    <s v="30 Core"/>
    <s v="C.09"/>
    <x v="7"/>
    <s v="TS-G-07"/>
    <n v="9"/>
    <n v="10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9"/>
    <x v="3"/>
    <n v="32"/>
    <s v="DCS AMMONIA-UTILITIES"/>
    <m/>
    <m/>
    <m/>
    <s v="O1010214"/>
    <n v="9"/>
    <m/>
    <s v=""/>
    <s v="11-Auxiliary Boiler Area"/>
    <s v=""/>
    <s v=""/>
    <s v=""/>
    <m/>
    <s v=""/>
    <s v=""/>
    <m/>
    <s v=""/>
    <s v="TS-G-07:10/_x000a_O1010214:9A"/>
  </r>
  <r>
    <s v="01"/>
    <m/>
    <x v="0"/>
    <s v="17-H -111L  -001"/>
    <s v="17XYSTH111L001"/>
    <s v="11"/>
    <s v="LO Heater 17-STP-111A-H-001"/>
    <s v="17-STP-111A-H-001 ПУСК"/>
    <s v="Heater Start command"/>
    <s v="4124-GG-VD-BD17117P111037_SH.3"/>
    <x v="23"/>
    <x v="14"/>
    <m/>
    <s v="17-I-CD-N-011BL02"/>
    <s v="30 Core"/>
    <s v="C.11"/>
    <x v="7"/>
    <s v="TS-G-07"/>
    <n v="11"/>
    <n v="1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0"/>
    <x v="3"/>
    <n v="32"/>
    <s v="DCS AMMONIA-UTILITIES"/>
    <m/>
    <m/>
    <m/>
    <s v="O1010214"/>
    <n v="10"/>
    <m/>
    <s v=""/>
    <s v="11-Auxiliary Boiler Area"/>
    <s v=""/>
    <s v=""/>
    <s v=""/>
    <m/>
    <s v=""/>
    <s v=""/>
    <m/>
    <s v=""/>
    <s v="TS-G-07:12/_x000a_O1010214:10A"/>
  </r>
  <r>
    <s v="01"/>
    <m/>
    <x v="0"/>
    <s v="17-M -111AL0  -01B"/>
    <s v="17XYSPM111AL001B"/>
    <s v="11"/>
    <s v="17-STP-111A-PM-001B Auxiliary Oil Pump"/>
    <s v="17-STP-111A-PM-001B СТОП"/>
    <s v="Motor Stop command"/>
    <s v="4124-GG-VD-BD17117P111037_SH.3"/>
    <x v="23"/>
    <x v="14"/>
    <m/>
    <s v="17-I-CD-N-011BL02"/>
    <s v="30 Core"/>
    <s v="C.13"/>
    <x v="7"/>
    <s v="TS-G-07"/>
    <n v="13"/>
    <n v="1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1"/>
    <x v="3"/>
    <n v="32"/>
    <s v="DCS AMMONIA-UTILITIES"/>
    <m/>
    <m/>
    <m/>
    <s v="O1010214"/>
    <n v="11"/>
    <m/>
    <s v=""/>
    <s v="11-Auxiliary Boiler Area"/>
    <s v=""/>
    <s v=""/>
    <s v=""/>
    <m/>
    <s v=""/>
    <s v=""/>
    <m/>
    <s v=""/>
    <s v="TS-G-07:14/_x000a_O1010214:11A"/>
  </r>
  <r>
    <s v="01"/>
    <m/>
    <x v="0"/>
    <s v="17-M -111AL0  -01B"/>
    <s v="17XYSTM111AL001B"/>
    <s v="11"/>
    <s v="17-STP-111A-PM-001B Auxiliary Oil Pump"/>
    <s v="M111B"/>
    <s v="Motor Start command"/>
    <s v="4124-GG-VD-BD17117P111037_SH.3"/>
    <x v="23"/>
    <x v="14"/>
    <m/>
    <s v="17-I-CD-N-011BL02"/>
    <s v="30 Core"/>
    <s v="C.15"/>
    <x v="7"/>
    <s v="TS-G-07"/>
    <n v="15"/>
    <n v="1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2"/>
    <x v="3"/>
    <n v="32"/>
    <s v="DCS AMMONIA-UTILITIES"/>
    <m/>
    <m/>
    <m/>
    <s v="O1010214"/>
    <n v="12"/>
    <m/>
    <s v=""/>
    <s v="11-Auxiliary Boiler Area"/>
    <s v=""/>
    <s v=""/>
    <s v=""/>
    <m/>
    <s v=""/>
    <s v=""/>
    <m/>
    <s v=""/>
    <s v="TS-G-07:16/_x000a_O1010214:12A"/>
  </r>
  <r>
    <s v="01"/>
    <m/>
    <x v="0"/>
    <s v="17-M -020    -A"/>
    <s v="17XYSPM020A"/>
    <s v="11"/>
    <s v="LP Condensate 17-P-020A"/>
    <s v="17-P-020A СТОП"/>
    <s v="Motor Stop command"/>
    <s v="4124-GG-VD-BD17217P020050"/>
    <x v="23"/>
    <x v="14"/>
    <m/>
    <s v="17-I-CD-N-011BL02"/>
    <s v="30 Core"/>
    <s v="C.17"/>
    <x v="7"/>
    <s v="TS-G-07"/>
    <n v="17"/>
    <n v="1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3"/>
    <x v="3"/>
    <n v="32"/>
    <s v="DCS AMMONIA-UTILITIES"/>
    <m/>
    <m/>
    <m/>
    <s v="O1010214"/>
    <n v="13"/>
    <m/>
    <s v=""/>
    <s v="11-Auxiliary Boiler Area"/>
    <s v=""/>
    <s v=""/>
    <s v=""/>
    <m/>
    <s v=""/>
    <s v=""/>
    <m/>
    <s v=""/>
    <s v="TS-G-07:18/_x000a_O1010214:13A"/>
  </r>
  <r>
    <s v="01"/>
    <m/>
    <x v="0"/>
    <s v="17-M -020    -A"/>
    <s v="17XYSTM020A"/>
    <s v="11"/>
    <s v="LP Condensate 17-P-020A"/>
    <s v="17-P-020A ПУСК"/>
    <s v="Motor Start command"/>
    <s v="4124-GG-VD-BD17217P020050"/>
    <x v="23"/>
    <x v="14"/>
    <m/>
    <s v="17-I-CD-N-011BL02"/>
    <s v="30 Core"/>
    <s v="C.19"/>
    <x v="7"/>
    <s v="TS-G-07"/>
    <n v="19"/>
    <s v="20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4"/>
    <x v="3"/>
    <n v="32"/>
    <s v="DCS AMMONIA-UTILITIES"/>
    <m/>
    <m/>
    <m/>
    <s v="O1010214"/>
    <n v="14"/>
    <m/>
    <s v=""/>
    <s v="11-Auxiliary Boiler Area"/>
    <s v=""/>
    <s v=""/>
    <s v=""/>
    <m/>
    <s v=""/>
    <s v=""/>
    <m/>
    <s v=""/>
    <s v="TS-G-07:20/_x000a_O1010214:14A"/>
  </r>
  <r>
    <s v="01"/>
    <m/>
    <x v="0"/>
    <s v="17-M -020    -B"/>
    <s v="17XYSPM020B"/>
    <s v="11"/>
    <s v="LP Condensate 17-P-020B"/>
    <s v="17-P-020B СТОП"/>
    <s v="Motor Stop command"/>
    <s v="4124-GG-VD-BD17217P020050"/>
    <x v="23"/>
    <x v="14"/>
    <m/>
    <s v="17-I-CD-N-011BL02"/>
    <s v="30 Core"/>
    <s v="C.21"/>
    <x v="7"/>
    <s v="TS-G-07"/>
    <n v="21"/>
    <n v="2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5"/>
    <x v="3"/>
    <n v="32"/>
    <s v="DCS AMMONIA-UTILITIES"/>
    <m/>
    <m/>
    <m/>
    <s v="O1010214"/>
    <n v="15"/>
    <m/>
    <s v=""/>
    <s v="11-Auxiliary Boiler Area"/>
    <s v=""/>
    <s v=""/>
    <s v=""/>
    <m/>
    <s v=""/>
    <s v=""/>
    <m/>
    <s v=""/>
    <s v="TS-G-07:22/_x000a_O1010214:15A"/>
  </r>
  <r>
    <s v="01"/>
    <m/>
    <x v="0"/>
    <s v="17-M -020    -B"/>
    <s v="17XYSTM020B"/>
    <s v="11"/>
    <s v="LP Condensate 17-P-020B"/>
    <s v="17-P-020B ПУСК"/>
    <s v="Motor Start command"/>
    <s v="4124-GG-VD-BD17217P020050"/>
    <x v="23"/>
    <x v="14"/>
    <m/>
    <s v="17-I-CD-N-011BL02"/>
    <s v="30 Core"/>
    <s v="C.23"/>
    <x v="7"/>
    <s v="TS-G-07"/>
    <n v="23"/>
    <n v="2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6"/>
    <x v="3"/>
    <n v="32"/>
    <s v="DCS AMMONIA-UTILITIES"/>
    <m/>
    <m/>
    <m/>
    <s v="O1010214"/>
    <n v="16"/>
    <m/>
    <s v=""/>
    <s v="11-Auxiliary Boiler Area"/>
    <s v=""/>
    <s v=""/>
    <s v=""/>
    <m/>
    <s v=""/>
    <s v=""/>
    <m/>
    <s v=""/>
    <s v="TS-G-07:24/_x000a_O1010214:16A"/>
  </r>
  <r>
    <s v="02.1"/>
    <s v="28.06.2024 замена типовой схемы"/>
    <x v="0"/>
    <s v="17-M -111    -B"/>
    <s v="17XYSPM111B"/>
    <s v="11"/>
    <s v="17-P-111B Centrifugal Pumps"/>
    <s v="17-P-111B СТОП"/>
    <s v="Motor Stop command"/>
    <s v="4124-XZ-DM-21711201"/>
    <x v="24"/>
    <x v="15"/>
    <m/>
    <s v="17-I-CD-N-011BL02"/>
    <s v="30 Core"/>
    <s v="C.25"/>
    <x v="7"/>
    <s v="TS-G-07"/>
    <n v="25"/>
    <n v="2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7"/>
    <x v="3"/>
    <n v="32"/>
    <s v="DCS AMMONIA-UTILITIES"/>
    <m/>
    <m/>
    <m/>
    <s v="O1010214"/>
    <n v="17"/>
    <m/>
    <s v=""/>
    <s v="11-Auxiliary Boiler Area"/>
    <s v=""/>
    <s v=""/>
    <s v=""/>
    <m/>
    <s v=""/>
    <s v=""/>
    <m/>
    <s v=""/>
    <s v="TS-G-07:26/_x000a_O1010214:17A"/>
  </r>
  <r>
    <s v="02.1"/>
    <s v="28.06.2024 замена типовой схемы"/>
    <x v="0"/>
    <s v="17-M -111    -B"/>
    <s v="17XYSTM111B"/>
    <s v="11"/>
    <s v="17-P-111B Centrifugal Pumps"/>
    <s v="17-P-111B ПУСК"/>
    <s v="Motor Start command"/>
    <s v="4124-XZ-DM-21711201"/>
    <x v="24"/>
    <x v="15"/>
    <m/>
    <s v="17-I-CD-N-011BL02"/>
    <s v="30 Core"/>
    <s v="C.27"/>
    <x v="7"/>
    <s v="TS-G-07"/>
    <n v="27"/>
    <n v="2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8"/>
    <x v="3"/>
    <n v="32"/>
    <s v="DCS AMMONIA-UTILITIES"/>
    <m/>
    <m/>
    <m/>
    <s v="O1010214"/>
    <n v="18"/>
    <m/>
    <s v=""/>
    <s v="11-Auxiliary Boiler Area"/>
    <s v=""/>
    <s v=""/>
    <s v=""/>
    <m/>
    <s v=""/>
    <s v=""/>
    <m/>
    <s v=""/>
    <s v="TS-G-07:28/_x000a_O1010214:18A"/>
  </r>
  <r>
    <s v="01"/>
    <m/>
    <x v="0"/>
    <s v="17-H -071    -G"/>
    <s v="17XYSPH071G"/>
    <s v="07"/>
    <s v="17-L-071-K-071G Gearbox Heater"/>
    <s v="17-HE-07207 СТОП"/>
    <s v="Heater Stop command"/>
    <s v="4124-FY-VD-BD17317L07100001_SH.1"/>
    <x v="23"/>
    <x v="14"/>
    <m/>
    <s v="17-I-CD-N-018BL02"/>
    <s v="30 Core"/>
    <s v="C.01"/>
    <x v="7"/>
    <s v="TS-G-08"/>
    <n v="1"/>
    <n v="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19"/>
    <x v="3"/>
    <n v="32"/>
    <s v="DCS AMMONIA-UTILITIES"/>
    <m/>
    <m/>
    <m/>
    <s v="O1010214"/>
    <n v="19"/>
    <m/>
    <s v=""/>
    <s v="07-Cooling Tower Area"/>
    <s v=""/>
    <s v=""/>
    <s v=""/>
    <m/>
    <s v=""/>
    <s v=""/>
    <m/>
    <s v=""/>
    <s v="TS-G-08:2/_x000a_O1010214:19A"/>
  </r>
  <r>
    <s v="01"/>
    <m/>
    <x v="0"/>
    <s v="17-H -071    -G"/>
    <s v="17XYSTH071G"/>
    <s v="07"/>
    <s v="17-L-071-K-071G Gearbox Heater"/>
    <s v="17-HE-07207 ПУСК"/>
    <s v="Heater Start command"/>
    <s v="4124-FY-VD-BD17317L07100001_SH.1"/>
    <x v="23"/>
    <x v="14"/>
    <m/>
    <s v="17-I-CD-N-018BL02"/>
    <s v="30 Core"/>
    <s v="C.03"/>
    <x v="7"/>
    <s v="TS-G-08"/>
    <n v="3"/>
    <n v="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0"/>
    <x v="3"/>
    <n v="32"/>
    <s v="DCS AMMONIA-UTILITIES"/>
    <m/>
    <m/>
    <m/>
    <s v="O1010214"/>
    <n v="20"/>
    <m/>
    <s v=""/>
    <s v="07-Cooling Tower Area"/>
    <s v=""/>
    <s v=""/>
    <s v=""/>
    <m/>
    <s v=""/>
    <s v=""/>
    <m/>
    <s v=""/>
    <s v="TS-G-08:4/_x000a_O1010214:20A"/>
  </r>
  <r>
    <s v="01"/>
    <m/>
    <x v="0"/>
    <s v="17-H -071    -H"/>
    <s v="17XYSPH071H"/>
    <s v="07"/>
    <s v="17-L-071-K-071H Gearbox Heater"/>
    <s v="17-HE-07208 СТОП"/>
    <s v="Heater Stop command"/>
    <s v="4124-FY-VD-BD17317L07100001_SH.1"/>
    <x v="23"/>
    <x v="14"/>
    <m/>
    <s v="17-I-CD-N-018BL02"/>
    <s v="30 Core"/>
    <s v="C.05"/>
    <x v="7"/>
    <s v="TS-G-08"/>
    <n v="5"/>
    <n v="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1"/>
    <x v="3"/>
    <n v="32"/>
    <s v="DCS AMMONIA-UTILITIES"/>
    <m/>
    <m/>
    <m/>
    <s v="O1010214"/>
    <n v="21"/>
    <m/>
    <s v=""/>
    <s v="07-Cooling Tower Area"/>
    <s v=""/>
    <s v=""/>
    <s v=""/>
    <m/>
    <s v=""/>
    <s v=""/>
    <m/>
    <s v=""/>
    <s v="TS-G-08:6/_x000a_O1010214:21A"/>
  </r>
  <r>
    <s v="01"/>
    <m/>
    <x v="0"/>
    <s v="17-H -071    -H"/>
    <s v="17XYSTH071H"/>
    <s v="07"/>
    <s v="17-L-071-K-071H Gearbox Heater"/>
    <s v="17-HE-07208 ПУСК"/>
    <s v="Heater Start command"/>
    <s v="4124-FY-VD-BD17317L07100001_SH.1"/>
    <x v="23"/>
    <x v="14"/>
    <m/>
    <s v="17-I-CD-N-018BL02"/>
    <s v="30 Core"/>
    <s v="C.07"/>
    <x v="7"/>
    <s v="TS-G-08"/>
    <n v="7"/>
    <n v="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2"/>
    <x v="3"/>
    <n v="32"/>
    <s v="DCS AMMONIA-UTILITIES"/>
    <m/>
    <m/>
    <m/>
    <s v="O1010214"/>
    <n v="22"/>
    <m/>
    <s v=""/>
    <s v="07-Cooling Tower Area"/>
    <s v=""/>
    <s v=""/>
    <s v=""/>
    <m/>
    <s v=""/>
    <s v=""/>
    <m/>
    <s v=""/>
    <s v="TS-G-08:8/_x000a_O1010214:22A"/>
  </r>
  <r>
    <s v="01"/>
    <m/>
    <x v="0"/>
    <s v="17-M -071LK  -E"/>
    <s v="17XYSTBM071LKE"/>
    <s v="07"/>
    <s v="17-L-071-K-071E Motor"/>
    <s v="17-P-071LK -E ПУСК"/>
    <s v="Motor Backward Start Command"/>
    <s v="4124-FY-VD-BD17317L07100001_SH.2"/>
    <x v="23"/>
    <x v="14"/>
    <m/>
    <s v="17-I-CD-N-018BL02"/>
    <s v="30 Core"/>
    <s v="C.09"/>
    <x v="7"/>
    <s v="TS-G-08"/>
    <n v="9"/>
    <n v="10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3"/>
    <x v="3"/>
    <n v="32"/>
    <s v="DCS AMMONIA-UTILITIES"/>
    <m/>
    <m/>
    <m/>
    <s v="O1010214"/>
    <n v="23"/>
    <m/>
    <s v=""/>
    <s v="07-Cooling Tower Area"/>
    <s v=""/>
    <s v=""/>
    <s v=""/>
    <m/>
    <s v=""/>
    <s v=""/>
    <m/>
    <s v=""/>
    <s v="TS-G-08:10/_x000a_O1010214:23A"/>
  </r>
  <r>
    <s v="01"/>
    <m/>
    <x v="0"/>
    <s v="17-M -071LK  -E"/>
    <s v="17XYSTFM071LKE"/>
    <s v="07"/>
    <s v="17-L-071-K-071E Motor"/>
    <s v="17-P-071LK -E ПУСК"/>
    <s v="Motor Forward Start Command"/>
    <s v="4124-FY-VD-BD17317L07100001_SH.2"/>
    <x v="23"/>
    <x v="14"/>
    <m/>
    <s v="17-I-CD-N-018BL02"/>
    <s v="30 Core"/>
    <s v="C.11"/>
    <x v="7"/>
    <s v="TS-G-08"/>
    <n v="11"/>
    <n v="1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4"/>
    <x v="3"/>
    <n v="32"/>
    <s v="DCS AMMONIA-UTILITIES"/>
    <m/>
    <m/>
    <m/>
    <s v="O1010214"/>
    <n v="24"/>
    <m/>
    <s v=""/>
    <s v="07-Cooling Tower Area"/>
    <s v=""/>
    <s v=""/>
    <s v=""/>
    <m/>
    <s v=""/>
    <s v=""/>
    <m/>
    <s v=""/>
    <s v="TS-G-08:12/_x000a_O1010214:24A"/>
  </r>
  <r>
    <s v="01"/>
    <m/>
    <x v="0"/>
    <s v="17-M -071LK  -F"/>
    <s v="17XYSTBM071LKF"/>
    <s v="07"/>
    <s v="17-L-071-K-071F Motor"/>
    <s v="17-P-071LK -F ПУСК"/>
    <s v="Motor Backward Start Command"/>
    <s v="4124-FY-VD-BD17317L07100001_SH.2"/>
    <x v="23"/>
    <x v="14"/>
    <m/>
    <s v="17-I-CD-N-018BL02"/>
    <s v="30 Core"/>
    <s v="C.13"/>
    <x v="7"/>
    <s v="TS-G-08"/>
    <n v="13"/>
    <n v="1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5"/>
    <x v="3"/>
    <n v="32"/>
    <s v="DCS AMMONIA-UTILITIES"/>
    <m/>
    <m/>
    <m/>
    <s v="O1010214"/>
    <n v="25"/>
    <m/>
    <s v=""/>
    <s v="07-Cooling Tower Area"/>
    <s v=""/>
    <s v=""/>
    <s v=""/>
    <m/>
    <s v=""/>
    <s v=""/>
    <m/>
    <s v=""/>
    <s v="TS-G-08:14/_x000a_O1010214:25A"/>
  </r>
  <r>
    <s v="01"/>
    <m/>
    <x v="0"/>
    <s v="17-M -071LK  -F"/>
    <s v="17XYSTFM071LKF"/>
    <s v="07"/>
    <s v="17-L-071-K-071F Motor"/>
    <s v="17-P-071LK -F ПУСК"/>
    <s v="Motor Forward Start Command"/>
    <s v="4124-FY-VD-BD17317L07100001_SH.2"/>
    <x v="23"/>
    <x v="14"/>
    <m/>
    <s v="17-I-CD-N-018BL02"/>
    <s v="30 Core"/>
    <s v="C.15"/>
    <x v="7"/>
    <s v="TS-G-08"/>
    <n v="15"/>
    <n v="16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6"/>
    <x v="3"/>
    <n v="32"/>
    <s v="DCS AMMONIA-UTILITIES"/>
    <m/>
    <m/>
    <m/>
    <s v="O1010214"/>
    <n v="26"/>
    <m/>
    <s v=""/>
    <s v="07-Cooling Tower Area"/>
    <s v=""/>
    <s v=""/>
    <s v=""/>
    <m/>
    <s v=""/>
    <s v=""/>
    <m/>
    <s v=""/>
    <s v="TS-G-08:16/_x000a_O1010214:26A"/>
  </r>
  <r>
    <s v="01"/>
    <m/>
    <x v="0"/>
    <s v="17-M -071LK  -G"/>
    <s v="17XYSTBM071LKG"/>
    <s v="07"/>
    <s v="17-L-071-K-071G Motor"/>
    <s v="17-P-071LK -G ПУСК"/>
    <s v="Motor Backward Start Command"/>
    <s v="4124-FY-VD-BD17317L07100001_SH.2"/>
    <x v="23"/>
    <x v="14"/>
    <m/>
    <s v="17-I-CD-N-018BL02"/>
    <s v="30 Core"/>
    <s v="C.17"/>
    <x v="7"/>
    <s v="TS-G-08"/>
    <n v="17"/>
    <n v="18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7"/>
    <x v="3"/>
    <n v="32"/>
    <s v="DCS AMMONIA-UTILITIES"/>
    <m/>
    <m/>
    <m/>
    <s v="O1010214"/>
    <n v="27"/>
    <m/>
    <s v=""/>
    <s v="07-Cooling Tower Area"/>
    <s v=""/>
    <s v=""/>
    <s v=""/>
    <m/>
    <s v=""/>
    <s v=""/>
    <m/>
    <s v=""/>
    <s v="TS-G-08:18/_x000a_O1010214:27A"/>
  </r>
  <r>
    <s v="01"/>
    <m/>
    <x v="0"/>
    <s v="17-M -071LK  -G"/>
    <s v="17XYSTFM071LKG"/>
    <s v="07"/>
    <s v="17-L-071-K-071G Motor"/>
    <s v="17-P-071LK -G ПУСК"/>
    <s v="Motor Forward Start Command"/>
    <s v="4124-FY-VD-BD17317L07100001_SH.2"/>
    <x v="23"/>
    <x v="14"/>
    <m/>
    <s v="17-I-CD-N-018BL02"/>
    <s v="30 Core"/>
    <s v="C.19"/>
    <x v="7"/>
    <s v="TS-G-08"/>
    <n v="19"/>
    <s v="20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8"/>
    <x v="3"/>
    <n v="32"/>
    <s v="DCS AMMONIA-UTILITIES"/>
    <m/>
    <m/>
    <m/>
    <s v="O1010214"/>
    <n v="28"/>
    <m/>
    <s v=""/>
    <s v="07-Cooling Tower Area"/>
    <s v=""/>
    <s v=""/>
    <s v=""/>
    <m/>
    <s v=""/>
    <s v=""/>
    <m/>
    <s v=""/>
    <s v="TS-G-08:20/_x000a_O1010214:28A"/>
  </r>
  <r>
    <s v="01"/>
    <m/>
    <x v="0"/>
    <s v="17-M -071LK  -H"/>
    <s v="17XYSTBM071LKH"/>
    <s v="07"/>
    <s v="17-L-071-K-071H Motor"/>
    <s v="17-P-071LK -H ПУСК"/>
    <s v="Motor Backward Start Command"/>
    <s v="4124-FY-VD-BD17317L07100001_SH.2"/>
    <x v="23"/>
    <x v="14"/>
    <m/>
    <s v="17-I-CD-N-018BL02"/>
    <s v="30 Core"/>
    <s v="C.21"/>
    <x v="7"/>
    <s v="TS-G-08"/>
    <n v="21"/>
    <n v="22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29"/>
    <x v="3"/>
    <n v="32"/>
    <s v="DCS AMMONIA-UTILITIES"/>
    <m/>
    <m/>
    <m/>
    <s v="O1010214"/>
    <n v="29"/>
    <m/>
    <s v=""/>
    <s v="07-Cooling Tower Area"/>
    <s v=""/>
    <s v=""/>
    <s v=""/>
    <m/>
    <s v=""/>
    <s v=""/>
    <m/>
    <s v=""/>
    <s v="TS-G-08:22/_x000a_O1010214:29A"/>
  </r>
  <r>
    <s v="01"/>
    <m/>
    <x v="0"/>
    <s v="17-M -071LK  -H"/>
    <s v="17XYSTFM071LKH"/>
    <s v="07"/>
    <s v="17-L-071-K-071H Motor"/>
    <s v="17-P-071LK -H ПУСК"/>
    <s v="Motor Forward Start Command"/>
    <s v="4124-FY-VD-BD17317L07100001_SH.2"/>
    <x v="23"/>
    <x v="14"/>
    <m/>
    <s v="17-I-CD-N-018BL02"/>
    <s v="30 Core"/>
    <s v="C.23"/>
    <x v="7"/>
    <s v="TS-G-08"/>
    <n v="23"/>
    <n v="24"/>
    <s v=""/>
    <s v="30"/>
    <s v="ASK 3MLD, ASK 3MB"/>
    <s v=""/>
    <x v="4"/>
    <x v="37"/>
    <x v="1"/>
    <s v="17-SC-DCS-001/O1010214/ 17-MC-DCS-003"/>
    <s v="DB37-*m"/>
    <x v="0"/>
    <x v="0"/>
    <n v="0"/>
    <s v="BP021"/>
    <x v="37"/>
    <n v="15"/>
    <n v="30"/>
    <x v="3"/>
    <n v="32"/>
    <s v="DCS AMMONIA-UTILITIES"/>
    <m/>
    <m/>
    <m/>
    <s v="O1010214"/>
    <n v="30"/>
    <m/>
    <s v=""/>
    <s v="07-Cooling Tower Area"/>
    <s v=""/>
    <s v=""/>
    <s v=""/>
    <m/>
    <s v=""/>
    <s v=""/>
    <m/>
    <s v=""/>
    <s v="TS-G-08:24/_x000a_O1010214:30A"/>
  </r>
  <r>
    <s v="01"/>
    <m/>
    <x v="0"/>
    <s v="17-E -111"/>
    <s v="17XYSPE111"/>
    <s v="11"/>
    <s v="17-E-111  Fuel Gas Electrical heater"/>
    <s v="17E111 ПУСК"/>
    <s v="Heater Stop command"/>
    <s v="4124-XZ-DM-21711801"/>
    <x v="23"/>
    <x v="14"/>
    <m/>
    <s v="17-I-CD-N-020BL02"/>
    <s v="16 Core"/>
    <s v="C.01"/>
    <x v="7"/>
    <s v="TS-F-01"/>
    <n v="1"/>
    <n v="2"/>
    <s v=""/>
    <s v="16"/>
    <s v="ASK 3MLD, ASK 3MB"/>
    <s v=""/>
    <x v="4"/>
    <x v="37"/>
    <x v="1"/>
    <s v="17-SC-DCS-001/O1010214/ 17-MC-DCS-003"/>
    <s v="DB37-*m"/>
    <x v="0"/>
    <x v="0"/>
    <n v="0"/>
    <s v="BP021"/>
    <x v="37"/>
    <n v="15"/>
    <n v="31"/>
    <x v="3"/>
    <n v="32"/>
    <s v="DCS AMMONIA-UTILITIES"/>
    <m/>
    <m/>
    <m/>
    <s v="O1010214"/>
    <n v="31"/>
    <m/>
    <s v=""/>
    <s v="11-Auxiliary Boiler Area"/>
    <s v=""/>
    <s v=""/>
    <s v=""/>
    <m/>
    <s v=""/>
    <s v=""/>
    <m/>
    <s v=""/>
    <s v="TS-F-01:2/_x000a_O1010214:31A"/>
  </r>
  <r>
    <s v="01"/>
    <m/>
    <x v="0"/>
    <s v="17-E -111"/>
    <s v="17XYSTE111"/>
    <s v="11"/>
    <s v="17-E-111  Fuel Gas Electrical heater"/>
    <s v="17E111 СТОП"/>
    <s v="Heater Start command"/>
    <s v="4124-XZ-DM-21711801"/>
    <x v="23"/>
    <x v="14"/>
    <m/>
    <s v="17-I-CD-N-020BL02"/>
    <s v="16 Core"/>
    <s v="C.03"/>
    <x v="7"/>
    <s v="TS-F-01"/>
    <n v="3"/>
    <n v="4"/>
    <s v=""/>
    <s v="16"/>
    <s v="ASK 3MLD, ASK 3MB"/>
    <s v=""/>
    <x v="4"/>
    <x v="37"/>
    <x v="1"/>
    <s v="17-SC-DCS-001/O1010214/ 17-MC-DCS-003"/>
    <s v="DB37-*m"/>
    <x v="0"/>
    <x v="0"/>
    <n v="0"/>
    <s v="BP021"/>
    <x v="37"/>
    <n v="15"/>
    <n v="32"/>
    <x v="3"/>
    <n v="32"/>
    <s v="DCS AMMONIA-UTILITIES"/>
    <m/>
    <m/>
    <m/>
    <s v="O1010214"/>
    <n v="32"/>
    <m/>
    <s v=""/>
    <s v="11-Auxiliary Boiler Area"/>
    <s v=""/>
    <s v=""/>
    <s v=""/>
    <m/>
    <s v=""/>
    <s v=""/>
    <m/>
    <s v=""/>
    <s v="TS-F-01:4/_x000a_O1010214:32A"/>
  </r>
  <r>
    <s v="01"/>
    <m/>
    <x v="0"/>
    <s v="17-M -032    -C"/>
    <s v="17XYSPM032C"/>
    <s v="10"/>
    <s v="Demi Water Pump 17-P-032C"/>
    <s v="17-P-032C СТОП"/>
    <s v="Motor Stop command"/>
    <s v="4124-XZ-DM-21703001"/>
    <x v="23"/>
    <x v="14"/>
    <m/>
    <s v="17-I-CD-N-019BL02"/>
    <s v="30 Core"/>
    <s v="C.01"/>
    <x v="3"/>
    <s v="TS-H-04"/>
    <n v="1"/>
    <n v="2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1"/>
    <x v="3"/>
    <n v="32"/>
    <s v="DCS AMMONIA-UTILITIES"/>
    <m/>
    <m/>
    <m/>
    <s v="O1010215"/>
    <n v="1"/>
    <m/>
    <s v=""/>
    <s v="10-Combined Bldgn-N2 plant, Demi water"/>
    <s v=""/>
    <s v=""/>
    <s v=""/>
    <m/>
    <s v=""/>
    <s v=""/>
    <m/>
    <s v=""/>
    <s v="TS-H-04:2/_x000a_O1010215:1A"/>
  </r>
  <r>
    <s v="01"/>
    <m/>
    <x v="0"/>
    <s v="17-M -032    -C"/>
    <s v="17XYSTM032C"/>
    <s v="10"/>
    <s v="Demi Water Pump 17-P-032C"/>
    <s v="17-P-032C ПУСК"/>
    <s v="Motor Start command"/>
    <s v="4124-XZ-DM-21703001"/>
    <x v="23"/>
    <x v="14"/>
    <m/>
    <s v="17-I-CD-N-019BL02"/>
    <s v="30 Core"/>
    <s v="C.03"/>
    <x v="3"/>
    <s v="TS-H-04"/>
    <n v="3"/>
    <n v="4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2"/>
    <x v="3"/>
    <n v="32"/>
    <s v="DCS AMMONIA-UTILITIES"/>
    <m/>
    <m/>
    <m/>
    <s v="O1010215"/>
    <n v="2"/>
    <m/>
    <s v=""/>
    <s v="10-Combined Bldgn-N2 plant, Demi water"/>
    <s v=""/>
    <s v=""/>
    <s v=""/>
    <m/>
    <s v=""/>
    <s v=""/>
    <m/>
    <s v=""/>
    <s v="TS-H-04:4/_x000a_O1010215:2A"/>
  </r>
  <r>
    <s v="01"/>
    <m/>
    <x v="0"/>
    <s v="17-M -030    -A"/>
    <s v="17XYSPM030A"/>
    <s v="10"/>
    <s v="SAC Filter Feed Pump 17-P-030A"/>
    <s v="17-P-030A СТОП"/>
    <s v="Motor Stop command"/>
    <s v="4124-GG-VD-BD17217P030086"/>
    <x v="23"/>
    <x v="14"/>
    <m/>
    <s v="17-I-CD-N-019BL02"/>
    <s v="30 Core"/>
    <s v="C.05"/>
    <x v="3"/>
    <s v="TS-H-04"/>
    <n v="5"/>
    <n v="6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3"/>
    <x v="3"/>
    <n v="32"/>
    <s v="DCS AMMONIA-UTILITIES"/>
    <m/>
    <m/>
    <m/>
    <s v="O1010215"/>
    <n v="3"/>
    <m/>
    <s v=""/>
    <s v="10-Combined Bldgn-N2 plant, Demi water"/>
    <s v=""/>
    <s v=""/>
    <s v=""/>
    <m/>
    <s v=""/>
    <s v=""/>
    <m/>
    <s v=""/>
    <s v="TS-H-04:6/_x000a_O1010215:3A"/>
  </r>
  <r>
    <s v="01"/>
    <m/>
    <x v="0"/>
    <s v="17-M -030    -A"/>
    <s v="17XYSTM030A"/>
    <s v="10"/>
    <s v="SAC Filter Feed Pump 17-P-030A"/>
    <s v="17-P-030A ПУСК"/>
    <s v="Motor Start command"/>
    <s v="4124-GG-VD-BD17217P030086"/>
    <x v="23"/>
    <x v="14"/>
    <m/>
    <s v="17-I-CD-N-019BL02"/>
    <s v="30 Core"/>
    <s v="C.07"/>
    <x v="3"/>
    <s v="TS-H-04"/>
    <n v="7"/>
    <n v="8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4"/>
    <x v="3"/>
    <n v="32"/>
    <s v="DCS AMMONIA-UTILITIES"/>
    <m/>
    <m/>
    <m/>
    <s v="O1010215"/>
    <n v="4"/>
    <m/>
    <s v=""/>
    <s v="10-Combined Bldgn-N2 plant, Demi water"/>
    <s v=""/>
    <s v=""/>
    <s v=""/>
    <m/>
    <s v=""/>
    <s v=""/>
    <m/>
    <s v=""/>
    <s v="TS-H-04:8/_x000a_O1010215:4A"/>
  </r>
  <r>
    <s v="01"/>
    <m/>
    <x v="0"/>
    <s v="17-M -030    -B"/>
    <s v="17XYSPM030B"/>
    <s v="10"/>
    <s v="SAC Filter Feed Pump 17-P-030B"/>
    <s v="17-P-030B СТОП"/>
    <s v="Motor Stop command"/>
    <s v="4124-GG-VD-BD17217P030086"/>
    <x v="23"/>
    <x v="14"/>
    <m/>
    <s v="17-I-CD-N-019BL02"/>
    <s v="30 Core"/>
    <s v="C.09"/>
    <x v="3"/>
    <s v="TS-H-04"/>
    <n v="9"/>
    <n v="10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5"/>
    <x v="3"/>
    <n v="32"/>
    <s v="DCS AMMONIA-UTILITIES"/>
    <m/>
    <m/>
    <m/>
    <s v="O1010215"/>
    <n v="5"/>
    <m/>
    <s v=""/>
    <s v="10-Combined Bldgn-N2 plant, Demi water"/>
    <s v=""/>
    <s v=""/>
    <s v=""/>
    <m/>
    <s v=""/>
    <s v=""/>
    <m/>
    <s v=""/>
    <s v="TS-H-04:10/_x000a_O1010215:5A"/>
  </r>
  <r>
    <s v="01"/>
    <m/>
    <x v="0"/>
    <s v="17-M -030    -B"/>
    <s v="17XYSTM030B"/>
    <s v="10"/>
    <s v="SAC Filter Feed Pump 17-P-030B"/>
    <s v="17-P-030B ПУСК"/>
    <s v="Motor Start command"/>
    <s v="4124-GG-VD-BD17217P030086"/>
    <x v="23"/>
    <x v="14"/>
    <m/>
    <s v="17-I-CD-N-019BL02"/>
    <s v="30 Core"/>
    <s v="C.11"/>
    <x v="3"/>
    <s v="TS-H-04"/>
    <n v="11"/>
    <n v="12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6"/>
    <x v="3"/>
    <n v="32"/>
    <s v="DCS AMMONIA-UTILITIES"/>
    <m/>
    <m/>
    <m/>
    <s v="O1010215"/>
    <n v="6"/>
    <m/>
    <s v=""/>
    <s v="10-Combined Bldgn-N2 plant, Demi water"/>
    <s v=""/>
    <s v=""/>
    <s v=""/>
    <m/>
    <s v=""/>
    <s v=""/>
    <m/>
    <s v=""/>
    <s v="TS-H-04:12/_x000a_O1010215:6A"/>
  </r>
  <r>
    <s v="01"/>
    <m/>
    <x v="0"/>
    <s v="17-M -030    -C"/>
    <s v="17XYSPM030C"/>
    <s v="10"/>
    <s v="SAC Filter Feed Pump 17-P-030C"/>
    <s v="17-P-030C СТОП"/>
    <s v="Motor Stop command"/>
    <s v="4124-XZ-DM-21703004"/>
    <x v="23"/>
    <x v="14"/>
    <m/>
    <s v="17-I-CD-N-019BL02"/>
    <s v="30 Core"/>
    <s v="C.13"/>
    <x v="3"/>
    <s v="TS-H-04"/>
    <n v="13"/>
    <n v="14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7"/>
    <x v="3"/>
    <n v="32"/>
    <s v="DCS AMMONIA-UTILITIES"/>
    <m/>
    <m/>
    <m/>
    <s v="O1010215"/>
    <n v="7"/>
    <m/>
    <s v=""/>
    <s v="10-Combined Bldgn-N2 plant, Demi water"/>
    <s v=""/>
    <s v=""/>
    <s v=""/>
    <m/>
    <s v=""/>
    <s v=""/>
    <m/>
    <s v=""/>
    <s v="TS-H-04:14/_x000a_O1010215:7A"/>
  </r>
  <r>
    <s v="01"/>
    <m/>
    <x v="0"/>
    <s v="17-M -030    -C"/>
    <s v="17XYSTM030C"/>
    <s v="10"/>
    <s v="SAC Filter Feed Pump 17-P-030C"/>
    <s v="17-P-030C ПУСК"/>
    <s v="Motor Start command"/>
    <s v="4124-XZ-DM-21703004"/>
    <x v="23"/>
    <x v="14"/>
    <m/>
    <s v="17-I-CD-N-019BL02"/>
    <s v="30 Core"/>
    <s v="C.15"/>
    <x v="3"/>
    <s v="TS-H-04"/>
    <n v="15"/>
    <n v="16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8"/>
    <x v="3"/>
    <n v="32"/>
    <s v="DCS AMMONIA-UTILITIES"/>
    <m/>
    <m/>
    <m/>
    <s v="O1010215"/>
    <n v="8"/>
    <m/>
    <s v=""/>
    <s v="10-Combined Bldgn-N2 plant, Demi water"/>
    <s v=""/>
    <s v=""/>
    <s v=""/>
    <m/>
    <s v=""/>
    <s v=""/>
    <m/>
    <s v=""/>
    <s v="TS-H-04:16/_x000a_O1010215:8A"/>
  </r>
  <r>
    <s v="01"/>
    <s v="Переподключены с платы O1011213 (14.06.2024)"/>
    <x v="0"/>
    <s v="17-M -0026LP -A"/>
    <s v="17XYSPM026LPA"/>
    <s v="00"/>
    <s v="NaOH unloading pump 17-L-022-P-026A"/>
    <s v="L022P026A ОСТАНОВ"/>
    <s v="Motor Stop command"/>
    <s v="4124-FY-VD-BD17617L02200002_SH.6"/>
    <x v="23"/>
    <x v="14"/>
    <m/>
    <s v="17-I-CD-N-003BL02"/>
    <s v="30 Core"/>
    <s v="C.17"/>
    <x v="3"/>
    <s v="TS-H-03"/>
    <n v="17"/>
    <n v="18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9"/>
    <x v="3"/>
    <n v="32"/>
    <s v="DCS AMMONIA-UTILITIES"/>
    <m/>
    <m/>
    <m/>
    <s v="O1010215"/>
    <n v="9"/>
    <m/>
    <s v=""/>
    <s v="00-Common"/>
    <s v=""/>
    <s v=""/>
    <s v=""/>
    <m/>
    <s v=""/>
    <s v=""/>
    <m/>
    <s v=""/>
    <s v="TS-H-03:18/_x000a_O1010215:9A"/>
  </r>
  <r>
    <s v="01"/>
    <s v="Переподключены с платы O1011213 (14.06.2024)"/>
    <x v="0"/>
    <s v="17-M -0026LP -A"/>
    <s v="17XYSTM026LPA"/>
    <s v="00"/>
    <s v="NaOH unloading pump 17-L-022-P-026A"/>
    <s v="L022P026A ПУСК"/>
    <s v="Motor Start command"/>
    <s v="4124-FY-VD-BD17617L02200002_SH.6"/>
    <x v="23"/>
    <x v="14"/>
    <m/>
    <s v="17-I-CD-N-003BL02"/>
    <s v="30 Core"/>
    <s v="C.19"/>
    <x v="3"/>
    <s v="TS-H-03"/>
    <n v="19"/>
    <s v="20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10"/>
    <x v="3"/>
    <n v="32"/>
    <s v="DCS AMMONIA-UTILITIES"/>
    <m/>
    <m/>
    <m/>
    <s v="O1010215"/>
    <n v="10"/>
    <m/>
    <s v=""/>
    <s v="00-Common"/>
    <s v=""/>
    <s v=""/>
    <s v=""/>
    <m/>
    <s v=""/>
    <s v=""/>
    <m/>
    <s v=""/>
    <s v="TS-H-03:20/_x000a_O1010215:10A"/>
  </r>
  <r>
    <s v="01"/>
    <s v="Переподключены с платы O1011213 (14.06.2024)"/>
    <x v="0"/>
    <s v="17-M -0027LP -A"/>
    <s v="17XYSPM027LPA"/>
    <s v="00"/>
    <s v="NaOH unloading pump 17-L-022-P-027A"/>
    <s v="L022P027A ОСТАНОВ"/>
    <s v="Motor Stop command"/>
    <s v="4124-FY-VD-BD17617L02200002_SH.6"/>
    <x v="23"/>
    <x v="14"/>
    <m/>
    <s v="17-I-CD-N-003BL02"/>
    <s v="30 Core"/>
    <s v="C.21"/>
    <x v="3"/>
    <s v="TS-H-03"/>
    <n v="21"/>
    <n v="22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11"/>
    <x v="3"/>
    <n v="32"/>
    <s v="DCS AMMONIA-UTILITIES"/>
    <m/>
    <m/>
    <m/>
    <s v="O1010215"/>
    <n v="11"/>
    <m/>
    <s v=""/>
    <s v="00-Common"/>
    <s v=""/>
    <s v=""/>
    <s v=""/>
    <m/>
    <s v=""/>
    <s v=""/>
    <m/>
    <s v=""/>
    <s v="TS-H-03:22/_x000a_O1010215:11A"/>
  </r>
  <r>
    <s v="01"/>
    <s v="Переподключены с платы O1011213 (14.06.2024)"/>
    <x v="0"/>
    <s v="17-M -0027LP -A"/>
    <s v="17XYSTM027LPA"/>
    <s v="00"/>
    <s v="NaOH unloading pump 17-L-022-P-027A"/>
    <s v="L022P027A ПУСК"/>
    <s v="Motor Start command"/>
    <s v="4124-FY-VD-BD17617L02200002_SH.6"/>
    <x v="23"/>
    <x v="14"/>
    <m/>
    <s v="17-I-CD-N-003BL02"/>
    <s v="30 Core"/>
    <s v="C.23"/>
    <x v="3"/>
    <s v="TS-H-03"/>
    <n v="23"/>
    <n v="24"/>
    <s v=""/>
    <s v="30"/>
    <s v="ASK 3MLD, ASK 3MB"/>
    <s v=""/>
    <x v="4"/>
    <x v="38"/>
    <x v="1"/>
    <s v="17-SC-DCS-001/O1010215/ 17-MC-DCS-005"/>
    <s v="DB37-*m"/>
    <x v="0"/>
    <x v="0"/>
    <n v="0"/>
    <s v="BP021"/>
    <x v="38"/>
    <n v="16"/>
    <n v="12"/>
    <x v="3"/>
    <n v="32"/>
    <s v="DCS AMMONIA-UTILITIES"/>
    <m/>
    <m/>
    <m/>
    <s v="O1010215"/>
    <n v="12"/>
    <m/>
    <s v=""/>
    <s v="00-Common"/>
    <s v=""/>
    <s v=""/>
    <s v=""/>
    <m/>
    <s v=""/>
    <s v=""/>
    <m/>
    <s v=""/>
    <s v="TS-H-03:24/_x000a_O1010215:12A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3"/>
    <x v="3"/>
    <n v="32"/>
    <s v="DCS AMMONIA-UTILITIES"/>
    <m/>
    <m/>
    <m/>
    <s v="O1010215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4"/>
    <x v="3"/>
    <n v="32"/>
    <s v="DCS AMMONIA-UTILITIES"/>
    <m/>
    <m/>
    <m/>
    <s v="O1010215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5"/>
    <x v="3"/>
    <n v="32"/>
    <s v="DCS AMMONIA-UTILITIES"/>
    <m/>
    <m/>
    <m/>
    <s v="O1010215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6"/>
    <x v="3"/>
    <n v="32"/>
    <s v="DCS AMMONIA-UTILITIES"/>
    <m/>
    <m/>
    <m/>
    <s v="O1010215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7"/>
    <x v="3"/>
    <n v="32"/>
    <s v="DCS AMMONIA-UTILITIES"/>
    <m/>
    <m/>
    <m/>
    <s v="O1010215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8"/>
    <x v="3"/>
    <n v="32"/>
    <s v="DCS AMMONIA-UTILITIES"/>
    <m/>
    <m/>
    <m/>
    <s v="O1010215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19"/>
    <x v="3"/>
    <n v="32"/>
    <s v="DCS AMMONIA-UTILITIES"/>
    <m/>
    <m/>
    <m/>
    <s v="O1010215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0"/>
    <x v="3"/>
    <n v="32"/>
    <s v="DCS AMMONIA-UTILITIES"/>
    <m/>
    <m/>
    <m/>
    <s v="O1010215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1"/>
    <x v="3"/>
    <n v="32"/>
    <s v="DCS AMMONIA-UTILITIES"/>
    <m/>
    <m/>
    <m/>
    <s v="O1010215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2"/>
    <x v="3"/>
    <n v="32"/>
    <s v="DCS AMMONIA-UTILITIES"/>
    <m/>
    <m/>
    <m/>
    <s v="O1010215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3"/>
    <x v="3"/>
    <n v="32"/>
    <s v="DCS AMMONIA-UTILITIES"/>
    <m/>
    <m/>
    <m/>
    <s v="O1010215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4"/>
    <x v="3"/>
    <n v="32"/>
    <s v="DCS AMMONIA-UTILITIES"/>
    <m/>
    <m/>
    <m/>
    <s v="O1010215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5"/>
    <x v="3"/>
    <n v="32"/>
    <s v="DCS AMMONIA-UTILITIES"/>
    <m/>
    <m/>
    <m/>
    <s v="O1010215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6"/>
    <x v="3"/>
    <n v="32"/>
    <s v="DCS AMMONIA-UTILITIES"/>
    <m/>
    <m/>
    <m/>
    <s v="O1010215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7"/>
    <x v="3"/>
    <n v="32"/>
    <s v="DCS AMMONIA-UTILITIES"/>
    <m/>
    <m/>
    <m/>
    <s v="O1010215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8"/>
    <x v="3"/>
    <n v="32"/>
    <s v="DCS AMMONIA-UTILITIES"/>
    <m/>
    <m/>
    <m/>
    <s v="O1010215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29"/>
    <x v="3"/>
    <n v="32"/>
    <s v="DCS AMMONIA-UTILITIES"/>
    <m/>
    <m/>
    <m/>
    <s v="O1010215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30"/>
    <x v="3"/>
    <n v="32"/>
    <s v="DCS AMMONIA-UTILITIES"/>
    <m/>
    <m/>
    <m/>
    <s v="O1010215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31"/>
    <x v="3"/>
    <n v="32"/>
    <s v="DCS AMMONIA-UTILITIES"/>
    <m/>
    <m/>
    <m/>
    <s v="O1010215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3"/>
    <m/>
    <m/>
    <m/>
    <m/>
    <s v=""/>
    <s v="ASK 3MLD, ASK 3MB"/>
    <s v=""/>
    <x v="4"/>
    <x v="38"/>
    <x v="1"/>
    <s v="17-SC-DCS-001/O1010215/ 17-MC-DCS-005"/>
    <s v="DB37-*m"/>
    <x v="0"/>
    <x v="0"/>
    <n v="0"/>
    <s v="BP021"/>
    <x v="38"/>
    <n v="16"/>
    <n v="32"/>
    <x v="3"/>
    <n v="32"/>
    <s v="DCS AMMONIA-UTILITIES"/>
    <m/>
    <m/>
    <m/>
    <s v="O1010215"/>
    <n v="32"/>
    <m/>
    <s v=""/>
    <m/>
    <s v=""/>
    <s v=""/>
    <s v=""/>
    <m/>
    <s v=""/>
    <s v=""/>
    <m/>
    <s v=""/>
    <s v=""/>
  </r>
  <r>
    <s v="01"/>
    <m/>
    <x v="0"/>
    <s v="17-H -111L  -001"/>
    <s v="17XSAH111L001"/>
    <s v="11"/>
    <s v="LO Heater 17-STP-111A-H-001"/>
    <s v="17-STP-111A-H-001 ДОСТУПНО"/>
    <s v="Heater available status"/>
    <s v="4124-GG-VD-BD17117P111037_SH.3"/>
    <x v="15"/>
    <x v="8"/>
    <m/>
    <s v="17-I-DD-N-020BL02"/>
    <s v="24 Pair"/>
    <s v="Pr.08"/>
    <x v="3"/>
    <s v="TS-G-04"/>
    <n v="15"/>
    <n v="16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1"/>
    <x v="2"/>
    <n v="32"/>
    <s v="DCS AMMONIA-UTILITIES"/>
    <m/>
    <m/>
    <m/>
    <s v="O1010300"/>
    <n v="1"/>
    <m/>
    <s v=""/>
    <s v="11-Auxiliary Boiler Area"/>
    <s v=""/>
    <s v=""/>
    <s v=""/>
    <m/>
    <s v=""/>
    <s v=""/>
    <m/>
    <s v="TS-G-04:15/_x000a_O1010300:1A"/>
    <s v="TS-G-04:16/_x000a_O1010300:1B"/>
  </r>
  <r>
    <s v="01"/>
    <m/>
    <x v="0"/>
    <s v="17-H -111L  -001"/>
    <s v="17XSRH111L001"/>
    <s v="11"/>
    <s v="LO Heater 17-STP-111A-H-001"/>
    <s v="17-STP-111A-H-001 МЕСТ/ДИСТАНЦ"/>
    <s v="Heater Local/Remote status"/>
    <s v="4124-GG-VD-BD17117P111037_SH.3"/>
    <x v="15"/>
    <x v="8"/>
    <m/>
    <s v="17-I-DD-N-020BL02"/>
    <s v="24 Pair"/>
    <s v="Pr.09"/>
    <x v="3"/>
    <s v="TS-G-04"/>
    <n v="17"/>
    <n v="18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2"/>
    <x v="2"/>
    <n v="32"/>
    <s v="DCS AMMONIA-UTILITIES"/>
    <m/>
    <m/>
    <m/>
    <s v="O1010300"/>
    <n v="2"/>
    <m/>
    <s v=""/>
    <s v="11-Auxiliary Boiler Area"/>
    <s v=""/>
    <s v=""/>
    <s v=""/>
    <m/>
    <s v=""/>
    <s v=""/>
    <m/>
    <s v="TS-G-04:17/_x000a_O1010300:2A"/>
    <s v="TS-G-04:18/_x000a_O1010300:2B"/>
  </r>
  <r>
    <s v="01"/>
    <m/>
    <x v="0"/>
    <s v="17-M -111AL0  -01B"/>
    <s v="17XSM111AL001B"/>
    <s v="11"/>
    <s v="17-STP-111A-PM-001B Auxiliary Oil Pump"/>
    <s v="ВСПОМ. МАСЛЯНЫЙ НАСОС"/>
    <s v="Motor Running Status"/>
    <s v="4124-GG-VD-BD17117P111037_SH.3"/>
    <x v="15"/>
    <x v="8"/>
    <m/>
    <s v="17-I-DD-N-020BL02"/>
    <s v="24 Pair"/>
    <s v="Pr.10"/>
    <x v="3"/>
    <s v="TS-G-04"/>
    <n v="19"/>
    <n v="20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3"/>
    <x v="2"/>
    <n v="32"/>
    <s v="DCS AMMONIA-UTILITIES"/>
    <m/>
    <m/>
    <m/>
    <s v="O1010300"/>
    <n v="3"/>
    <m/>
    <s v=""/>
    <s v="11-Auxiliary Boiler Area"/>
    <s v=""/>
    <s v=""/>
    <s v=""/>
    <m/>
    <s v=""/>
    <s v=""/>
    <m/>
    <s v="TS-G-04:19/_x000a_O1010300:3A"/>
    <s v="TS-G-04:20/_x000a_O1010300:3B"/>
  </r>
  <r>
    <s v="01"/>
    <m/>
    <x v="0"/>
    <s v="17-M -111AL0  -01B"/>
    <s v="17XSAM111AL001B"/>
    <s v="11"/>
    <s v="17-STP-111A-PM-001B Auxiliary Oil Pump"/>
    <s v="17-STP-111A-PM-001B ДОСТУПНО"/>
    <s v="Motor available status"/>
    <s v="4124-GG-VD-BD17117P111037_SH.3"/>
    <x v="15"/>
    <x v="8"/>
    <m/>
    <s v="17-I-DD-N-020BL02"/>
    <s v="24 Pair"/>
    <s v="Pr.11"/>
    <x v="3"/>
    <s v="TS-G-04"/>
    <n v="21"/>
    <n v="22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4"/>
    <x v="2"/>
    <n v="32"/>
    <s v="DCS AMMONIA-UTILITIES"/>
    <m/>
    <m/>
    <m/>
    <s v="O1010300"/>
    <n v="4"/>
    <m/>
    <s v=""/>
    <s v="11-Auxiliary Boiler Area"/>
    <s v=""/>
    <s v=""/>
    <s v=""/>
    <m/>
    <s v=""/>
    <s v=""/>
    <m/>
    <s v="TS-G-04:21/_x000a_O1010300:4A"/>
    <s v="TS-G-04:22/_x000a_O1010300:4B"/>
  </r>
  <r>
    <s v="01"/>
    <m/>
    <x v="0"/>
    <s v="17-M -111AL0  -01B"/>
    <s v="17XSRM111AL001B"/>
    <s v="11"/>
    <s v="17-STP-111A-PM-001B Auxiliary Oil Pump"/>
    <s v="17-STP-111A-PM-001B МЕСТ/ДИСТАНЦ"/>
    <s v="Motor Local/Remote status"/>
    <s v="4124-GG-VD-BD17117P111037_SH.3"/>
    <x v="15"/>
    <x v="8"/>
    <m/>
    <s v="17-I-DD-N-020BL02"/>
    <s v="24 Pair"/>
    <s v="Pr.12"/>
    <x v="3"/>
    <s v="TS-G-04"/>
    <n v="23"/>
    <n v="24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5"/>
    <x v="2"/>
    <n v="32"/>
    <s v="DCS AMMONIA-UTILITIES"/>
    <m/>
    <m/>
    <m/>
    <s v="O1010300"/>
    <n v="5"/>
    <m/>
    <s v=""/>
    <s v="11-Auxiliary Boiler Area"/>
    <s v=""/>
    <s v=""/>
    <s v=""/>
    <m/>
    <s v=""/>
    <s v=""/>
    <m/>
    <s v="TS-G-04:23/_x000a_O1010300:5A"/>
    <s v="TS-G-04:24/_x000a_O1010300:5B"/>
  </r>
  <r>
    <s v="01"/>
    <m/>
    <x v="0"/>
    <s v="17-M -020    -B"/>
    <s v="17XSM020B"/>
    <s v="11"/>
    <s v="LP Condensate 17-P-020B"/>
    <s v="P020B НАСОС ПАРОВОГО КОНДЕНСАТА"/>
    <s v="Motor Running status"/>
    <s v="4124-GG-VD-BD17217P020050"/>
    <x v="15"/>
    <x v="8"/>
    <m/>
    <s v="17-I-DD-N-020BL02"/>
    <s v="24 Pair"/>
    <s v="Pr.13"/>
    <x v="3"/>
    <s v="TS-G-04"/>
    <n v="25"/>
    <n v="26"/>
    <s v=""/>
    <s v="48"/>
    <s v="ASK 3MLD, ASK 3MB"/>
    <s v=""/>
    <x v="4"/>
    <x v="39"/>
    <x v="1"/>
    <s v="17-SC-DCS-001/O1010300/ 17-MC-DCS-005"/>
    <s v="DB37-*m"/>
    <x v="0"/>
    <x v="0"/>
    <n v="0"/>
    <s v="BP022"/>
    <x v="39"/>
    <n v="1"/>
    <n v="6"/>
    <x v="2"/>
    <n v="32"/>
    <s v="DCS AMMONIA-UTILITIES"/>
    <m/>
    <m/>
    <m/>
    <s v="O1010300"/>
    <n v="6"/>
    <m/>
    <s v=""/>
    <s v="11-Auxiliary Boiler Area"/>
    <s v=""/>
    <s v=""/>
    <s v=""/>
    <m/>
    <s v=""/>
    <s v=""/>
    <m/>
    <s v="TS-G-04:25/_x000a_O1010300:6A"/>
    <s v="TS-G-04:26/_x000a_O1010300:6B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7"/>
    <x v="2"/>
    <n v="32"/>
    <s v="DCS AMMONIA-UTILITIES"/>
    <m/>
    <m/>
    <m/>
    <s v="O1010300"/>
    <n v="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8"/>
    <x v="2"/>
    <n v="32"/>
    <s v="DCS AMMONIA-UTILITIES"/>
    <m/>
    <m/>
    <m/>
    <s v="O1010300"/>
    <n v="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9"/>
    <x v="2"/>
    <n v="32"/>
    <s v="DCS AMMONIA-UTILITIES"/>
    <m/>
    <m/>
    <m/>
    <s v="O1010300"/>
    <n v="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0"/>
    <x v="2"/>
    <n v="32"/>
    <s v="DCS AMMONIA-UTILITIES"/>
    <m/>
    <m/>
    <m/>
    <s v="O1010300"/>
    <n v="1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1"/>
    <x v="2"/>
    <n v="32"/>
    <s v="DCS AMMONIA-UTILITIES"/>
    <m/>
    <m/>
    <m/>
    <s v="O1010300"/>
    <n v="1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2"/>
    <x v="2"/>
    <n v="32"/>
    <s v="DCS AMMONIA-UTILITIES"/>
    <m/>
    <m/>
    <m/>
    <s v="O1010300"/>
    <n v="1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3"/>
    <x v="2"/>
    <n v="32"/>
    <s v="DCS AMMONIA-UTILITIES"/>
    <m/>
    <m/>
    <m/>
    <s v="O1010300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4"/>
    <x v="2"/>
    <n v="32"/>
    <s v="DCS AMMONIA-UTILITIES"/>
    <m/>
    <m/>
    <m/>
    <s v="O1010300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5"/>
    <x v="2"/>
    <n v="32"/>
    <s v="DCS AMMONIA-UTILITIES"/>
    <m/>
    <m/>
    <m/>
    <s v="O1010300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6"/>
    <x v="2"/>
    <n v="32"/>
    <s v="DCS AMMONIA-UTILITIES"/>
    <m/>
    <m/>
    <m/>
    <s v="O1010300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7"/>
    <x v="2"/>
    <n v="32"/>
    <s v="DCS AMMONIA-UTILITIES"/>
    <m/>
    <m/>
    <m/>
    <s v="O1010300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8"/>
    <x v="2"/>
    <n v="32"/>
    <s v="DCS AMMONIA-UTILITIES"/>
    <m/>
    <m/>
    <m/>
    <s v="O1010300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19"/>
    <x v="2"/>
    <n v="32"/>
    <s v="DCS AMMONIA-UTILITIES"/>
    <m/>
    <m/>
    <m/>
    <s v="O1010300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0"/>
    <x v="2"/>
    <n v="32"/>
    <s v="DCS AMMONIA-UTILITIES"/>
    <m/>
    <m/>
    <m/>
    <s v="O1010300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1"/>
    <x v="2"/>
    <n v="32"/>
    <s v="DCS AMMONIA-UTILITIES"/>
    <m/>
    <m/>
    <m/>
    <s v="O1010300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2"/>
    <x v="2"/>
    <n v="32"/>
    <s v="DCS AMMONIA-UTILITIES"/>
    <m/>
    <m/>
    <m/>
    <s v="O1010300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3"/>
    <x v="2"/>
    <n v="32"/>
    <s v="DCS AMMONIA-UTILITIES"/>
    <m/>
    <m/>
    <m/>
    <s v="O1010300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4"/>
    <x v="2"/>
    <n v="32"/>
    <s v="DCS AMMONIA-UTILITIES"/>
    <m/>
    <m/>
    <m/>
    <s v="O1010300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5"/>
    <x v="2"/>
    <n v="32"/>
    <s v="DCS AMMONIA-UTILITIES"/>
    <m/>
    <m/>
    <m/>
    <s v="O1010300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6"/>
    <x v="2"/>
    <n v="32"/>
    <s v="DCS AMMONIA-UTILITIES"/>
    <m/>
    <m/>
    <m/>
    <s v="O1010300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7"/>
    <x v="2"/>
    <n v="32"/>
    <s v="DCS AMMONIA-UTILITIES"/>
    <m/>
    <m/>
    <m/>
    <s v="O1010300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8"/>
    <x v="2"/>
    <n v="32"/>
    <s v="DCS AMMONIA-UTILITIES"/>
    <m/>
    <m/>
    <m/>
    <s v="O1010300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29"/>
    <x v="2"/>
    <n v="32"/>
    <s v="DCS AMMONIA-UTILITIES"/>
    <m/>
    <m/>
    <m/>
    <s v="O1010300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30"/>
    <x v="2"/>
    <n v="32"/>
    <s v="DCS AMMONIA-UTILITIES"/>
    <m/>
    <m/>
    <m/>
    <s v="O1010300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31"/>
    <x v="2"/>
    <n v="32"/>
    <s v="DCS AMMONIA-UTILITIES"/>
    <m/>
    <m/>
    <m/>
    <s v="O1010300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39"/>
    <x v="1"/>
    <s v="17-SC-DCS-001/O1010300/ 17-MC-DCS-005"/>
    <s v="DB37-*m"/>
    <x v="0"/>
    <x v="0"/>
    <n v="0"/>
    <s v="BP022"/>
    <x v="39"/>
    <n v="1"/>
    <n v="32"/>
    <x v="2"/>
    <n v="32"/>
    <s v="DCS AMMONIA-UTILITIES"/>
    <m/>
    <m/>
    <m/>
    <s v="O1010300"/>
    <n v="3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"/>
    <x v="2"/>
    <n v="32"/>
    <s v="DCS AMMONIA-UTILITIES"/>
    <m/>
    <m/>
    <m/>
    <s v="O1010301"/>
    <n v="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"/>
    <x v="2"/>
    <n v="32"/>
    <s v="DCS AMMONIA-UTILITIES"/>
    <m/>
    <m/>
    <m/>
    <s v="O1010301"/>
    <n v="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3"/>
    <x v="2"/>
    <n v="32"/>
    <s v="DCS AMMONIA-UTILITIES"/>
    <m/>
    <m/>
    <m/>
    <s v="O1010301"/>
    <n v="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4"/>
    <x v="2"/>
    <n v="32"/>
    <s v="DCS AMMONIA-UTILITIES"/>
    <m/>
    <m/>
    <m/>
    <s v="O1010301"/>
    <n v="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5"/>
    <x v="2"/>
    <n v="32"/>
    <s v="DCS AMMONIA-UTILITIES"/>
    <m/>
    <m/>
    <m/>
    <s v="O1010301"/>
    <n v="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6"/>
    <x v="2"/>
    <n v="32"/>
    <s v="DCS AMMONIA-UTILITIES"/>
    <m/>
    <m/>
    <m/>
    <s v="O1010301"/>
    <n v="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7"/>
    <x v="2"/>
    <n v="32"/>
    <s v="DCS AMMONIA-UTILITIES"/>
    <m/>
    <m/>
    <m/>
    <s v="O1010301"/>
    <n v="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8"/>
    <x v="2"/>
    <n v="32"/>
    <s v="DCS AMMONIA-UTILITIES"/>
    <m/>
    <m/>
    <m/>
    <s v="O1010301"/>
    <n v="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9"/>
    <x v="2"/>
    <n v="32"/>
    <s v="DCS AMMONIA-UTILITIES"/>
    <m/>
    <m/>
    <m/>
    <s v="O1010301"/>
    <n v="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0"/>
    <x v="2"/>
    <n v="32"/>
    <s v="DCS AMMONIA-UTILITIES"/>
    <m/>
    <m/>
    <m/>
    <s v="O1010301"/>
    <n v="1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1"/>
    <x v="2"/>
    <n v="32"/>
    <s v="DCS AMMONIA-UTILITIES"/>
    <m/>
    <m/>
    <m/>
    <s v="O1010301"/>
    <n v="1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2"/>
    <x v="2"/>
    <n v="32"/>
    <s v="DCS AMMONIA-UTILITIES"/>
    <m/>
    <m/>
    <m/>
    <s v="O1010301"/>
    <n v="1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3"/>
    <x v="2"/>
    <n v="32"/>
    <s v="DCS AMMONIA-UTILITIES"/>
    <m/>
    <m/>
    <m/>
    <s v="O1010301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4"/>
    <x v="2"/>
    <n v="32"/>
    <s v="DCS AMMONIA-UTILITIES"/>
    <m/>
    <m/>
    <m/>
    <s v="O1010301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5"/>
    <x v="2"/>
    <n v="32"/>
    <s v="DCS AMMONIA-UTILITIES"/>
    <m/>
    <m/>
    <m/>
    <s v="O1010301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6"/>
    <x v="2"/>
    <n v="32"/>
    <s v="DCS AMMONIA-UTILITIES"/>
    <m/>
    <m/>
    <m/>
    <s v="O1010301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7"/>
    <x v="2"/>
    <n v="32"/>
    <s v="DCS AMMONIA-UTILITIES"/>
    <m/>
    <m/>
    <m/>
    <s v="O1010301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8"/>
    <x v="2"/>
    <n v="32"/>
    <s v="DCS AMMONIA-UTILITIES"/>
    <m/>
    <m/>
    <m/>
    <s v="O1010301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19"/>
    <x v="2"/>
    <n v="32"/>
    <s v="DCS AMMONIA-UTILITIES"/>
    <m/>
    <m/>
    <m/>
    <s v="O1010301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0"/>
    <x v="2"/>
    <n v="32"/>
    <s v="DCS AMMONIA-UTILITIES"/>
    <m/>
    <m/>
    <m/>
    <s v="O1010301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1"/>
    <x v="2"/>
    <n v="32"/>
    <s v="DCS AMMONIA-UTILITIES"/>
    <m/>
    <m/>
    <m/>
    <s v="O1010301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2"/>
    <x v="2"/>
    <n v="32"/>
    <s v="DCS AMMONIA-UTILITIES"/>
    <m/>
    <m/>
    <m/>
    <s v="O1010301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3"/>
    <x v="2"/>
    <n v="32"/>
    <s v="DCS AMMONIA-UTILITIES"/>
    <m/>
    <m/>
    <m/>
    <s v="O1010301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4"/>
    <x v="2"/>
    <n v="32"/>
    <s v="DCS AMMONIA-UTILITIES"/>
    <m/>
    <m/>
    <m/>
    <s v="O1010301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5"/>
    <x v="2"/>
    <n v="32"/>
    <s v="DCS AMMONIA-UTILITIES"/>
    <m/>
    <m/>
    <m/>
    <s v="O1010301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6"/>
    <x v="2"/>
    <n v="32"/>
    <s v="DCS AMMONIA-UTILITIES"/>
    <m/>
    <m/>
    <m/>
    <s v="O1010301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7"/>
    <x v="2"/>
    <n v="32"/>
    <s v="DCS AMMONIA-UTILITIES"/>
    <m/>
    <m/>
    <m/>
    <s v="O1010301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8"/>
    <x v="2"/>
    <n v="32"/>
    <s v="DCS AMMONIA-UTILITIES"/>
    <m/>
    <m/>
    <m/>
    <s v="O1010301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29"/>
    <x v="2"/>
    <n v="32"/>
    <s v="DCS AMMONIA-UTILITIES"/>
    <m/>
    <m/>
    <m/>
    <s v="O1010301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6"/>
    <x v="9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30"/>
    <x v="2"/>
    <n v="32"/>
    <s v="DCS AMMONIA-UTILITIES"/>
    <m/>
    <m/>
    <m/>
    <s v="O1010301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6"/>
    <x v="9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31"/>
    <x v="2"/>
    <n v="32"/>
    <s v="DCS AMMONIA-UTILITIES"/>
    <m/>
    <m/>
    <m/>
    <s v="O1010301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6"/>
    <x v="9"/>
    <m/>
    <m/>
    <m/>
    <m/>
    <x v="6"/>
    <m/>
    <m/>
    <m/>
    <m/>
    <s v=""/>
    <s v="ASK 3MLD, ASK 3MB"/>
    <s v=""/>
    <x v="4"/>
    <x v="40"/>
    <x v="1"/>
    <s v="17-SC-DCS-001/O1010301/ 17-MC-DCS-004"/>
    <s v="DB37-*m"/>
    <x v="0"/>
    <x v="0"/>
    <n v="0"/>
    <s v="BP022"/>
    <x v="40"/>
    <n v="2"/>
    <n v="32"/>
    <x v="2"/>
    <n v="32"/>
    <s v="DCS AMMONIA-UTILITIES"/>
    <m/>
    <m/>
    <m/>
    <s v="O1010301"/>
    <n v="32"/>
    <m/>
    <s v=""/>
    <m/>
    <s v=""/>
    <s v=""/>
    <s v=""/>
    <m/>
    <s v=""/>
    <s v=""/>
    <m/>
    <s v=""/>
    <s v=""/>
  </r>
  <r>
    <s v="01"/>
    <m/>
    <x v="0"/>
    <s v="17-L -07061"/>
    <s v="17LT07061"/>
    <s v="14"/>
    <s v="17-L-073-T-071 92.5% H2SO4 Level"/>
    <s v="БАК ДРЕНАЖА  92,5% H2SO4"/>
    <s v="Radar Level Transmitter- Non Contact Typ"/>
    <s v="4124-FY-VD-BD17217L07300001"/>
    <x v="0"/>
    <x v="0"/>
    <m/>
    <s v="17-C-AD-N-001FL07-L073"/>
    <s v="12 Pair"/>
    <s v="Pr.01"/>
    <x v="0"/>
    <s v="TS-Q-02"/>
    <n v="1"/>
    <n v="2"/>
    <s v=""/>
    <s v="24"/>
    <s v="AVK 2,5 A, AVK 2,5 A"/>
    <s v="O1011000_U1"/>
    <x v="0"/>
    <x v="41"/>
    <x v="0"/>
    <s v="17-SC-DCS-002/O1011000/ 17-MC-DCS-006"/>
    <s v="DB37-*m"/>
    <x v="1"/>
    <x v="0"/>
    <n v="1"/>
    <s v="BP011"/>
    <x v="41"/>
    <n v="1"/>
    <n v="1"/>
    <x v="0"/>
    <n v="16"/>
    <s v="DCS AMMONIA-UTILITIES"/>
    <m/>
    <m/>
    <m/>
    <s v="O1011000"/>
    <n v="1"/>
    <m/>
    <s v=""/>
    <s v="14-Wastewater Treatment Area"/>
    <s v="TS-Q-02:1/_x000a_O1011000_U1:3"/>
    <s v="TS-Q-02:2/_x000a_O1011000_U1:4"/>
    <s v=""/>
    <m/>
    <s v="O1011000:1A/_x000a_O1011000_U1:5"/>
    <s v="O1011000:1C/_x000a_O1011000_U1:6"/>
    <m/>
    <s v=""/>
    <s v=""/>
  </r>
  <r>
    <s v="01"/>
    <m/>
    <x v="0"/>
    <s v="17-P -13007"/>
    <s v="17PT13007"/>
    <s v="00"/>
    <s v="Safety Shower Pump 17-P-131A Discharge"/>
    <s v="17P131A НАСОС ВОДЫ АВАР ДУШ"/>
    <s v="Pressure Transmitter"/>
    <s v="4124-XZ-DM-21713001"/>
    <x v="0"/>
    <x v="0"/>
    <m/>
    <s v="17-C-AD-N-001FL10"/>
    <s v="24 Pair"/>
    <s v="Pr.10"/>
    <x v="0"/>
    <s v="TS-O-02"/>
    <n v="19"/>
    <n v="20"/>
    <s v=""/>
    <s v="48"/>
    <s v="AVK 2,5 A, AVK 2,5 A"/>
    <s v="O1011000_U2"/>
    <x v="0"/>
    <x v="41"/>
    <x v="0"/>
    <s v="17-SC-DCS-002/O1011000/ 17-MC-DCS-006"/>
    <s v="DB37-*m"/>
    <x v="1"/>
    <x v="0"/>
    <n v="1"/>
    <s v="BP011"/>
    <x v="41"/>
    <n v="1"/>
    <n v="2"/>
    <x v="0"/>
    <n v="16"/>
    <s v="DCS AMMONIA-UTILITIES"/>
    <m/>
    <m/>
    <m/>
    <s v="O1011000"/>
    <n v="2"/>
    <m/>
    <s v=""/>
    <s v="00-Common"/>
    <s v="TS-O-02:19/_x000a_O1011000_U2:3"/>
    <s v="TS-O-02:20/_x000a_O1011000_U2:4"/>
    <s v=""/>
    <m/>
    <s v="O1011000:2A/_x000a_O1011000_U2:5"/>
    <s v="O1011000:2C/_x000a_O1011000_U2:6"/>
    <m/>
    <s v=""/>
    <s v=""/>
  </r>
  <r>
    <s v="01"/>
    <m/>
    <x v="0"/>
    <s v="17-P -13009"/>
    <s v="17PT13009"/>
    <s v="00"/>
    <s v="Safety Shower Pump 17-P-131C Discharge"/>
    <s v="17P131С НАСОС ВОДЫ АВАР ДУШ"/>
    <s v="Pressure Transmitter"/>
    <s v="4124-XZ-DM-21713001"/>
    <x v="0"/>
    <x v="0"/>
    <m/>
    <s v="17-C-AD-N-001FL10"/>
    <s v="24 Pair"/>
    <s v="Pr.11"/>
    <x v="0"/>
    <s v="TS-O-02"/>
    <n v="21"/>
    <n v="22"/>
    <s v=""/>
    <s v="48"/>
    <s v="AVK 2,5 A, AVK 2,5 A"/>
    <s v="O1011000_U3"/>
    <x v="0"/>
    <x v="41"/>
    <x v="0"/>
    <s v="17-SC-DCS-002/O1011000/ 17-MC-DCS-006"/>
    <s v="DB37-*m"/>
    <x v="1"/>
    <x v="0"/>
    <n v="1"/>
    <s v="BP011"/>
    <x v="41"/>
    <n v="1"/>
    <n v="3"/>
    <x v="0"/>
    <n v="16"/>
    <s v="DCS AMMONIA-UTILITIES"/>
    <m/>
    <m/>
    <m/>
    <s v="O1011000"/>
    <n v="3"/>
    <m/>
    <s v=""/>
    <s v="00-Common"/>
    <s v="TS-O-02:21/_x000a_O1011000_U3:3"/>
    <s v="TS-O-02:22/_x000a_O1011000_U3:4"/>
    <s v=""/>
    <m/>
    <s v="O1011000:3A/_x000a_O1011000_U3:5"/>
    <s v="O1011000:3C/_x000a_O1011000_U3:6"/>
    <m/>
    <s v=""/>
    <s v=""/>
  </r>
  <r>
    <s v="01"/>
    <m/>
    <x v="0"/>
    <s v="17-P -13010"/>
    <s v="17PT13010"/>
    <s v="00"/>
    <s v="Safety Shower Pump 17-P-131A/B/C Trip"/>
    <s v="17P131A/B/C НАСОСЫ ВОДЫ АВАР ДУШ"/>
    <s v="Pressure Transmitter"/>
    <s v="4124-XZ-DM-21713001"/>
    <x v="0"/>
    <x v="0"/>
    <m/>
    <s v="17-C-AD-N-001FL10"/>
    <s v="24 Pair"/>
    <s v="Pr.12"/>
    <x v="0"/>
    <s v="TS-O-02"/>
    <n v="23"/>
    <n v="24"/>
    <s v=""/>
    <s v="48"/>
    <s v="AVK 2,5 A, AVK 2,5 A"/>
    <s v="O1011000_U4"/>
    <x v="0"/>
    <x v="41"/>
    <x v="0"/>
    <s v="17-SC-DCS-002/O1011000/ 17-MC-DCS-006"/>
    <s v="DB37-*m"/>
    <x v="1"/>
    <x v="0"/>
    <n v="1"/>
    <s v="BP011"/>
    <x v="41"/>
    <n v="1"/>
    <n v="4"/>
    <x v="0"/>
    <n v="16"/>
    <s v="DCS AMMONIA-UTILITIES"/>
    <m/>
    <m/>
    <m/>
    <s v="O1011000"/>
    <n v="4"/>
    <m/>
    <s v=""/>
    <s v="00-Common"/>
    <s v="TS-O-02:23/_x000a_O1011000_U4:3"/>
    <s v="TS-O-02:24/_x000a_O1011000_U4:4"/>
    <s v=""/>
    <m/>
    <s v="O1011000:4A/_x000a_O1011000_U4:5"/>
    <s v="O1011000:4C/_x000a_O1011000_U4:6"/>
    <m/>
    <s v=""/>
    <s v=""/>
  </r>
  <r>
    <s v="01"/>
    <m/>
    <x v="0"/>
    <s v="17-L -07066"/>
    <s v="17LT07066"/>
    <s v="14"/>
    <s v="17-L-073-T-076 12-14% Sodium Hypochlorite Level"/>
    <s v="УРОВЕНЬ ГИРОХЛОРИТА 17L073T076 "/>
    <s v="DP Level Transmitter"/>
    <s v="4124-FY-VD-BD17217L07300006"/>
    <x v="0"/>
    <x v="0"/>
    <m/>
    <s v="17-C-AD-N-005FL07-L073"/>
    <s v="06 Pair"/>
    <s v="Pr.01"/>
    <x v="0"/>
    <s v="TS-R-02"/>
    <n v="1"/>
    <n v="2"/>
    <s v=""/>
    <s v="12"/>
    <s v="AVK 2,5 A, AVK 2,5 A"/>
    <s v="O1011000_U5"/>
    <x v="0"/>
    <x v="41"/>
    <x v="0"/>
    <s v="17-SC-DCS-002/O1011000/ 17-MC-DCS-006"/>
    <s v="DB37-*m"/>
    <x v="1"/>
    <x v="0"/>
    <n v="1"/>
    <s v="BP011"/>
    <x v="41"/>
    <n v="1"/>
    <n v="5"/>
    <x v="0"/>
    <n v="16"/>
    <s v="DCS AMMONIA-UTILITIES"/>
    <m/>
    <m/>
    <m/>
    <s v="O1011000"/>
    <n v="5"/>
    <m/>
    <s v=""/>
    <s v="14-Wastewater Treatment Area"/>
    <s v="TS-R-02:1/_x000a_O1011000_U5:3"/>
    <s v="TS-R-02:2/_x000a_O1011000_U5:4"/>
    <s v=""/>
    <m/>
    <s v="O1011000:5A/_x000a_O1011000_U5:5"/>
    <s v="O1011000:5C/_x000a_O1011000_U5:6"/>
    <m/>
    <s v=""/>
    <s v=""/>
  </r>
  <r>
    <s v="02"/>
    <s v="30.05.2024 добавлен по TQ_ALL_051"/>
    <x v="0"/>
    <s v="17-A-020201B-PH"/>
    <s v="17AT020201B-PH"/>
    <m/>
    <s v="PH of water after cation exchange filters into the condensate tank pos. 17-T-031"/>
    <s v="PH воды после катионитовых фильтров в бак конденсата поз. 17-T-031"/>
    <s v="Analyzer"/>
    <m/>
    <x v="0"/>
    <x v="0"/>
    <m/>
    <s v="17-C-AD-N-001FL10"/>
    <s v="24 Pair"/>
    <s v="Pr.20"/>
    <x v="0"/>
    <s v="TS-O-02"/>
    <n v="39"/>
    <n v="40"/>
    <m/>
    <s v="48"/>
    <s v="AVK 2,5 A, AVK 2,5 A"/>
    <s v="O1011000_U6"/>
    <x v="0"/>
    <x v="41"/>
    <x v="0"/>
    <s v="17-SC-DCS-002/O1011000/ 17-MC-DCS-006"/>
    <s v="DB37-*m"/>
    <x v="1"/>
    <x v="0"/>
    <n v="1"/>
    <s v="BP011"/>
    <x v="41"/>
    <n v="1"/>
    <n v="6"/>
    <x v="0"/>
    <n v="16"/>
    <s v="DCS AMMONIA-UTILITIES"/>
    <m/>
    <m/>
    <m/>
    <s v="O1011000"/>
    <n v="6"/>
    <m/>
    <s v=""/>
    <m/>
    <s v="TS-O-02:39/_x000a_O1011000_U6:3"/>
    <s v="TS-O-02:40/_x000a_O1011000_U6:4"/>
    <s v=""/>
    <m/>
    <s v="O1011000:6A/_x000a_O1011000_U6:5"/>
    <s v="O1011000:6C/_x000a_O1011000_U6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1000_U7"/>
    <x v="0"/>
    <x v="41"/>
    <x v="0"/>
    <s v="17-SC-DCS-002/O1011000/ 17-MC-DCS-006"/>
    <s v="DB37-*m"/>
    <x v="1"/>
    <x v="0"/>
    <n v="1"/>
    <s v="BP011"/>
    <x v="41"/>
    <n v="1"/>
    <n v="7"/>
    <x v="0"/>
    <n v="16"/>
    <s v="DCS AMMONIA-UTILITIES"/>
    <m/>
    <m/>
    <m/>
    <s v="O1011000"/>
    <n v="7"/>
    <m/>
    <s v=""/>
    <m/>
    <s v=""/>
    <s v=""/>
    <s v=""/>
    <m/>
    <s v="O1011000:7A/_x000a_O1011000_U7:5"/>
    <s v="O1011000:7C/_x000a_O1011000_U7:6"/>
    <m/>
    <s v=""/>
    <s v=""/>
  </r>
  <r>
    <s v="01"/>
    <m/>
    <x v="1"/>
    <m/>
    <s v="Резерв"/>
    <m/>
    <m/>
    <s v="резерв"/>
    <m/>
    <m/>
    <x v="0"/>
    <x v="0"/>
    <m/>
    <m/>
    <m/>
    <m/>
    <x v="0"/>
    <m/>
    <m/>
    <m/>
    <m/>
    <s v=""/>
    <s v="AVK 2,5 A, AVK 2,5 A"/>
    <s v="O1011000_U8"/>
    <x v="0"/>
    <x v="41"/>
    <x v="0"/>
    <s v="17-SC-DCS-002/O1011000/ 17-MC-DCS-006"/>
    <s v="DB37-*m"/>
    <x v="1"/>
    <x v="0"/>
    <n v="1"/>
    <s v="BP011"/>
    <x v="41"/>
    <n v="1"/>
    <n v="8"/>
    <x v="0"/>
    <n v="16"/>
    <s v="DCS AMMONIA-UTILITIES"/>
    <m/>
    <m/>
    <m/>
    <s v="O1011000"/>
    <n v="8"/>
    <m/>
    <s v=""/>
    <m/>
    <s v=""/>
    <s v=""/>
    <s v=""/>
    <m/>
    <s v="O1011000:8A/_x000a_O1011000_U8:5"/>
    <s v="O1011000:8C/_x000a_O1011000_U8:6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9"/>
    <x v="0"/>
    <n v="16"/>
    <s v="DCS AMMONIA-UTILITIES"/>
    <m/>
    <m/>
    <m/>
    <s v="O1011000"/>
    <n v="9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0"/>
    <x v="0"/>
    <n v="16"/>
    <s v="DCS AMMONIA-UTILITIES"/>
    <m/>
    <m/>
    <m/>
    <s v="O1011000"/>
    <n v="10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1"/>
    <x v="0"/>
    <n v="16"/>
    <s v="DCS AMMONIA-UTILITIES"/>
    <m/>
    <m/>
    <m/>
    <s v="O1011000"/>
    <n v="11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2"/>
    <x v="0"/>
    <n v="16"/>
    <s v="DCS AMMONIA-UTILITIES"/>
    <m/>
    <m/>
    <m/>
    <s v="O1011000"/>
    <n v="12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3"/>
    <x v="0"/>
    <n v="16"/>
    <s v="DCS AMMONIA-UTILITIES"/>
    <m/>
    <m/>
    <m/>
    <s v="O1011000"/>
    <n v="13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4"/>
    <x v="0"/>
    <n v="16"/>
    <s v="DCS AMMONIA-UTILITIES"/>
    <m/>
    <m/>
    <m/>
    <s v="O1011000"/>
    <n v="14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5"/>
    <x v="0"/>
    <n v="16"/>
    <s v="DCS AMMONIA-UTILITIES"/>
    <m/>
    <m/>
    <m/>
    <s v="O1011000"/>
    <n v="15"/>
    <m/>
    <s v=""/>
    <m/>
    <s v=""/>
    <s v=""/>
    <s v=""/>
    <m/>
    <s v=""/>
    <s v=""/>
    <m/>
    <s v=""/>
    <s v=""/>
  </r>
  <r>
    <s v="01"/>
    <s v="10.06.2024 Корректировка резерва"/>
    <x v="2"/>
    <m/>
    <s v="Пустой"/>
    <m/>
    <m/>
    <s v="Пустой"/>
    <m/>
    <m/>
    <x v="25"/>
    <x v="5"/>
    <m/>
    <m/>
    <m/>
    <m/>
    <x v="0"/>
    <m/>
    <m/>
    <m/>
    <m/>
    <s v=""/>
    <s v=""/>
    <s v=""/>
    <x v="4"/>
    <x v="41"/>
    <x v="3"/>
    <s v="17-SC-DCS-002/O1011000/ 17-MC-DCS-006"/>
    <s v="DB37-*m"/>
    <x v="1"/>
    <x v="0"/>
    <n v="1"/>
    <s v="BP011"/>
    <x v="41"/>
    <n v="1"/>
    <n v="16"/>
    <x v="0"/>
    <n v="16"/>
    <s v="DCS AMMONIA-UTILITIES"/>
    <m/>
    <m/>
    <m/>
    <s v="O1011000"/>
    <n v="16"/>
    <m/>
    <s v=""/>
    <m/>
    <s v=""/>
    <s v=""/>
    <s v=""/>
    <m/>
    <s v=""/>
    <s v=""/>
    <m/>
    <s v=""/>
    <s v=""/>
  </r>
  <r>
    <s v="01"/>
    <m/>
    <x v="0"/>
    <s v="17-A -17101"/>
    <s v="17AT17101CV"/>
    <s v="17"/>
    <s v="LP Condensate to Distribution Header"/>
    <s v="УДЕЛ ПРОВ КОНДЕН LS ИЗ 17-Е-171"/>
    <s v="Conductivity Analyzer Transmitter"/>
    <s v="4124-XZ-DM-21717101"/>
    <x v="0"/>
    <x v="0"/>
    <m/>
    <s v="17-C-AD-N-001FL17"/>
    <s v="24 Pair"/>
    <s v="Pr.01"/>
    <x v="1"/>
    <s v="TS-O-02"/>
    <n v="1"/>
    <n v="2"/>
    <s v=""/>
    <s v="48"/>
    <s v="AVK 2,5 A, AVK 2,5 A"/>
    <s v="O1011001_U1"/>
    <x v="0"/>
    <x v="42"/>
    <x v="0"/>
    <s v="17-SC-DCS-002/O1011001/ 17-MC-DCS-008"/>
    <s v="DB37-*m"/>
    <x v="1"/>
    <x v="0"/>
    <n v="1"/>
    <s v="BP011"/>
    <x v="42"/>
    <n v="2"/>
    <n v="1"/>
    <x v="0"/>
    <n v="16"/>
    <s v="DCS AMMONIA-UTILITIES"/>
    <m/>
    <m/>
    <m/>
    <s v="O1011001"/>
    <n v="1"/>
    <m/>
    <s v=""/>
    <s v="17-Glycol Preparation Area"/>
    <s v="TS-O-02:1/_x000a_O1011001_U1:3"/>
    <s v="TS-O-02:2/_x000a_O1011001_U1:4"/>
    <s v=""/>
    <m/>
    <s v="O1011001:1A/_x000a_O1011001_U1:5"/>
    <s v="O1011001:1C/_x000a_O1011001_U1:6"/>
    <m/>
    <s v=""/>
    <s v=""/>
  </r>
  <r>
    <s v="01"/>
    <m/>
    <x v="0"/>
    <s v="17-F -17101"/>
    <s v="17FT17101"/>
    <s v="17"/>
    <s v="Hot Glycol Water supply to Distribution"/>
    <s v="РАСХОД ГЛИКОЛИВОЙ ВОДЫ В СЕТЬ"/>
    <s v="Vortex Flow Transmitter"/>
    <s v="4124-XZ-DM-21717101"/>
    <x v="0"/>
    <x v="0"/>
    <m/>
    <s v="17-C-AD-N-001FL17"/>
    <s v="24 Pair"/>
    <s v="Pr.02"/>
    <x v="1"/>
    <s v="TS-O-02"/>
    <n v="3"/>
    <n v="4"/>
    <s v=""/>
    <s v="48"/>
    <s v="AVK 2,5 A, AVK 2,5 A"/>
    <s v="O1011001_U2"/>
    <x v="0"/>
    <x v="42"/>
    <x v="0"/>
    <s v="17-SC-DCS-002/O1011001/ 17-MC-DCS-008"/>
    <s v="DB37-*m"/>
    <x v="1"/>
    <x v="0"/>
    <n v="1"/>
    <s v="BP011"/>
    <x v="42"/>
    <n v="2"/>
    <n v="2"/>
    <x v="0"/>
    <n v="16"/>
    <s v="DCS AMMONIA-UTILITIES"/>
    <m/>
    <m/>
    <m/>
    <s v="O1011001"/>
    <n v="2"/>
    <m/>
    <s v=""/>
    <s v="17-Glycol Preparation Area"/>
    <s v="TS-O-02:3/_x000a_O1011001_U2:3"/>
    <s v="TS-O-02:4/_x000a_O1011001_U2:4"/>
    <s v=""/>
    <m/>
    <s v="O1011001:2A/_x000a_O1011001_U2:5"/>
    <s v="O1011001:2C/_x000a_O1011001_U2:6"/>
    <m/>
    <s v=""/>
    <s v=""/>
  </r>
  <r>
    <s v="01"/>
    <m/>
    <x v="0"/>
    <s v="17-F -17102"/>
    <s v="17FT17102"/>
    <s v="17"/>
    <s v="Pump 17-P-172 Discharge line"/>
    <s v="ЛИНИЯ НАГНЕТАНИЯ 17-P-172 "/>
    <s v="Vortex Flow Transmitter"/>
    <s v="4124-XZ-DM-21717101"/>
    <x v="0"/>
    <x v="0"/>
    <m/>
    <s v="17-C-AD-N-001FL17"/>
    <s v="24 Pair"/>
    <s v="Pr.03"/>
    <x v="1"/>
    <s v="TS-O-02"/>
    <n v="5"/>
    <n v="6"/>
    <s v=""/>
    <s v="48"/>
    <s v="AVK 2,5 A, AVK 2,5 A"/>
    <s v="O1011001_U3"/>
    <x v="0"/>
    <x v="42"/>
    <x v="0"/>
    <s v="17-SC-DCS-002/O1011001/ 17-MC-DCS-008"/>
    <s v="DB37-*m"/>
    <x v="1"/>
    <x v="0"/>
    <n v="1"/>
    <s v="BP011"/>
    <x v="42"/>
    <n v="2"/>
    <n v="3"/>
    <x v="0"/>
    <n v="16"/>
    <s v="DCS AMMONIA-UTILITIES"/>
    <m/>
    <m/>
    <m/>
    <s v="O1011001"/>
    <n v="3"/>
    <m/>
    <s v=""/>
    <s v="17-Glycol Preparation Area"/>
    <s v="TS-O-02:5/_x000a_O1011001_U3:3"/>
    <s v="TS-O-02:6/_x000a_O1011001_U3:4"/>
    <s v=""/>
    <m/>
    <s v="O1011001:3A/_x000a_O1011001_U3:5"/>
    <s v="O1011001:3C/_x000a_O1011001_U3:6"/>
    <m/>
    <s v=""/>
    <s v=""/>
  </r>
  <r>
    <s v="01"/>
    <m/>
    <x v="0"/>
    <s v="17-L -17101"/>
    <s v="17LT17101"/>
    <s v="17"/>
    <s v="17-V-171 Glycol water expansion vessel"/>
    <s v="РАСШ БАК ГЛИКОЛИВОЙ ВОДЫ 17V171 "/>
    <s v="Guided Wave Radar Level Transmitter"/>
    <s v="4124-XZ-DM-21717101"/>
    <x v="0"/>
    <x v="0"/>
    <m/>
    <s v="17-C-AD-N-001FL17"/>
    <s v="24 Pair"/>
    <s v="Pr.04"/>
    <x v="1"/>
    <s v="TS-O-02"/>
    <n v="7"/>
    <n v="8"/>
    <s v=""/>
    <s v="48"/>
    <s v="AVK 2,5 A, AVK 2,5 A"/>
    <s v="O1011001_U4"/>
    <x v="0"/>
    <x v="42"/>
    <x v="0"/>
    <s v="17-SC-DCS-002/O1011001/ 17-MC-DCS-008"/>
    <s v="DB37-*m"/>
    <x v="1"/>
    <x v="0"/>
    <n v="1"/>
    <s v="BP011"/>
    <x v="42"/>
    <n v="2"/>
    <n v="4"/>
    <x v="0"/>
    <n v="16"/>
    <s v="DCS AMMONIA-UTILITIES"/>
    <m/>
    <m/>
    <m/>
    <s v="O1011001"/>
    <n v="4"/>
    <m/>
    <s v=""/>
    <s v="17-Glycol Preparation Area"/>
    <s v="TS-O-02:7/_x000a_O1011001_U4:3"/>
    <s v="TS-O-02:8/_x000a_O1011001_U4:4"/>
    <s v=""/>
    <m/>
    <s v="O1011001:4A/_x000a_O1011001_U4:5"/>
    <s v="O1011001:4C/_x000a_O1011001_U4:6"/>
    <m/>
    <s v=""/>
    <s v=""/>
  </r>
  <r>
    <s v="01"/>
    <m/>
    <x v="0"/>
    <s v="17-L -17102"/>
    <s v="17LT17102"/>
    <s v="17"/>
    <s v="17-V-172 Glycol water storage drum"/>
    <s v="БАК ГЛИКОЛИВОЙ ВОДЫ 17V172"/>
    <s v="Guided Wave Radar Level Transmitter"/>
    <s v="4124-XZ-DM-21717101"/>
    <x v="0"/>
    <x v="0"/>
    <m/>
    <s v="17-C-AD-N-001FL17"/>
    <s v="24 Pair"/>
    <s v="Pr.05"/>
    <x v="1"/>
    <s v="TS-O-02"/>
    <n v="9"/>
    <n v="10"/>
    <s v=""/>
    <s v="48"/>
    <s v="AVK 2,5 A, AVK 2,5 A"/>
    <s v="O1011001_U5"/>
    <x v="0"/>
    <x v="42"/>
    <x v="0"/>
    <s v="17-SC-DCS-002/O1011001/ 17-MC-DCS-008"/>
    <s v="DB37-*m"/>
    <x v="1"/>
    <x v="0"/>
    <n v="1"/>
    <s v="BP011"/>
    <x v="42"/>
    <n v="2"/>
    <n v="5"/>
    <x v="0"/>
    <n v="16"/>
    <s v="DCS AMMONIA-UTILITIES"/>
    <m/>
    <m/>
    <m/>
    <s v="O1011001"/>
    <n v="5"/>
    <m/>
    <s v=""/>
    <s v="17-Glycol Preparation Area"/>
    <s v="TS-O-02:9/_x000a_O1011001_U5:3"/>
    <s v="TS-O-02:10/_x000a_O1011001_U5:4"/>
    <s v=""/>
    <m/>
    <s v="O1011001:5A/_x000a_O1011001_U5:5"/>
    <s v="O1011001:5C/_x000a_O1011001_U5:6"/>
    <m/>
    <s v=""/>
    <s v=""/>
  </r>
  <r>
    <s v="01"/>
    <m/>
    <x v="0"/>
    <s v="17-P -17106"/>
    <s v="17PT17106"/>
    <s v="17"/>
    <s v="17-V-171 Glycol water expansion vessel"/>
    <s v="РАСШ БАК ГЛИКОЛИВОЙ ВОДЫ 17V171 "/>
    <s v="Pressure Transmitter"/>
    <s v="4124-XZ-DM-21717101"/>
    <x v="0"/>
    <x v="0"/>
    <m/>
    <s v="17-C-AD-N-001FL17"/>
    <s v="24 Pair"/>
    <s v="Pr.07"/>
    <x v="1"/>
    <s v="TS-O-02"/>
    <n v="13"/>
    <n v="14"/>
    <s v=""/>
    <s v="48"/>
    <s v="AVK 2,5 A, AVK 2,5 A"/>
    <s v="O1011001_U6"/>
    <x v="0"/>
    <x v="42"/>
    <x v="0"/>
    <s v="17-SC-DCS-002/O1011001/ 17-MC-DCS-008"/>
    <s v="DB37-*m"/>
    <x v="1"/>
    <x v="0"/>
    <n v="1"/>
    <s v="BP011"/>
    <x v="42"/>
    <n v="2"/>
    <n v="6"/>
    <x v="0"/>
    <n v="16"/>
    <s v="DCS AMMONIA-UTILITIES"/>
    <m/>
    <m/>
    <m/>
    <s v="O1011001"/>
    <n v="6"/>
    <m/>
    <s v=""/>
    <s v="17-Glycol Preparation Area"/>
    <s v="TS-O-02:13/_x000a_O1011001_U6:3"/>
    <s v="TS-O-02:14/_x000a_O1011001_U6:4"/>
    <s v=""/>
    <m/>
    <s v="O1011001:6A/_x000a_O1011001_U6:5"/>
    <s v="O1011001:6C/_x000a_O1011001_U6:6"/>
    <m/>
    <s v=""/>
    <s v=""/>
  </r>
  <r>
    <s v="01"/>
    <m/>
    <x v="0"/>
    <s v="17-T -17102"/>
    <s v="17TT17102"/>
    <s v="17"/>
    <s v="Hot Glycol Water supply to Distribution"/>
    <s v="ТЕМПЕР ГЛИКОЛИВОЙ ВОДЫ В СЕТЬ"/>
    <s v="Temperature Transmitter - Head Mounted"/>
    <s v="4124-XZ-DM-21717101"/>
    <x v="0"/>
    <x v="0"/>
    <m/>
    <s v="17-C-AD-N-001FL17"/>
    <s v="24 Pair"/>
    <s v="Pr.12"/>
    <x v="1"/>
    <s v="TS-O-02"/>
    <n v="23"/>
    <n v="24"/>
    <s v=""/>
    <s v="48"/>
    <s v="AVK 2,5 A, AVK 2,5 A"/>
    <s v="O1011001_U7"/>
    <x v="0"/>
    <x v="42"/>
    <x v="0"/>
    <s v="17-SC-DCS-002/O1011001/ 17-MC-DCS-008"/>
    <s v="DB37-*m"/>
    <x v="1"/>
    <x v="0"/>
    <n v="1"/>
    <s v="BP011"/>
    <x v="42"/>
    <n v="2"/>
    <n v="7"/>
    <x v="0"/>
    <n v="16"/>
    <s v="DCS AMMONIA-UTILITIES"/>
    <m/>
    <m/>
    <m/>
    <s v="O1011001"/>
    <n v="7"/>
    <m/>
    <s v=""/>
    <s v="17-Glycol Preparation Area"/>
    <s v="TS-O-02:23/_x000a_O1011001_U7:3"/>
    <s v="TS-O-02:24/_x000a_O1011001_U7:4"/>
    <s v=""/>
    <m/>
    <s v="O1011001:7A/_x000a_O1011001_U7:5"/>
    <s v="O1011001:7C/_x000a_O1011001_U7:6"/>
    <m/>
    <s v=""/>
    <s v=""/>
  </r>
  <r>
    <s v="01"/>
    <m/>
    <x v="0"/>
    <s v="17-T -17103"/>
    <s v="17TT17103"/>
    <s v="17"/>
    <s v="Pump 17-P-171A Suction line"/>
    <s v="ВСАС НАСОСА ГЛИКОЛЯ 17-P-171-A/B"/>
    <s v="Temperature Transmitter - Head Mounted"/>
    <s v="4124-XZ-DM-21717101"/>
    <x v="0"/>
    <x v="0"/>
    <m/>
    <s v="17-C-AD-N-001FL17"/>
    <s v="24 Pair"/>
    <s v="Pr.13"/>
    <x v="1"/>
    <s v="TS-O-02"/>
    <n v="25"/>
    <n v="26"/>
    <s v=""/>
    <s v="48"/>
    <s v="AVK 2,5 A, AVK 2,5 A"/>
    <s v="O1011001_U8"/>
    <x v="0"/>
    <x v="42"/>
    <x v="0"/>
    <s v="17-SC-DCS-002/O1011001/ 17-MC-DCS-008"/>
    <s v="DB37-*m"/>
    <x v="1"/>
    <x v="0"/>
    <n v="1"/>
    <s v="BP011"/>
    <x v="42"/>
    <n v="2"/>
    <n v="8"/>
    <x v="0"/>
    <n v="16"/>
    <s v="DCS AMMONIA-UTILITIES"/>
    <m/>
    <m/>
    <m/>
    <s v="O1011001"/>
    <n v="8"/>
    <m/>
    <s v=""/>
    <s v="17-Glycol Preparation Area"/>
    <s v="TS-O-02:25/_x000a_O1011001_U8:3"/>
    <s v="TS-O-02:26/_x000a_O1011001_U8:4"/>
    <s v=""/>
    <m/>
    <s v="O1011001:8A/_x000a_O1011001_U8:5"/>
    <s v="O1011001:8C/_x000a_O1011001_U8:6"/>
    <m/>
    <s v=""/>
    <s v=""/>
  </r>
  <r>
    <s v="01"/>
    <m/>
    <x v="0"/>
    <s v="17-T -17104"/>
    <s v="17TT17104"/>
    <s v="17"/>
    <s v="17-V-171 Glycol water expansion vessel"/>
    <s v="РАСШ БАК ГЛИКОЛИВОЙ ВОДЫ 17V171 "/>
    <s v="Temperature Transmitter - Head Mounted"/>
    <s v="4124-XZ-DM-21717101"/>
    <x v="0"/>
    <x v="0"/>
    <m/>
    <s v="17-C-AD-N-001FL17"/>
    <s v="24 Pair"/>
    <s v="Pr.14"/>
    <x v="1"/>
    <s v="TS-O-02"/>
    <n v="27"/>
    <n v="28"/>
    <s v=""/>
    <s v="48"/>
    <s v="AVK 2,5 A, AVK 2,5 A"/>
    <s v="O1011001_U9"/>
    <x v="0"/>
    <x v="42"/>
    <x v="0"/>
    <s v="17-SC-DCS-002/O1011001/ 17-MC-DCS-008"/>
    <s v="DB37-*m"/>
    <x v="1"/>
    <x v="0"/>
    <n v="1"/>
    <s v="BP011"/>
    <x v="42"/>
    <n v="2"/>
    <n v="9"/>
    <x v="0"/>
    <n v="16"/>
    <s v="DCS AMMONIA-UTILITIES"/>
    <m/>
    <m/>
    <m/>
    <s v="O1011001"/>
    <n v="9"/>
    <m/>
    <s v=""/>
    <s v="17-Glycol Preparation Area"/>
    <s v="TS-O-02:27/_x000a_O1011001_U9:3"/>
    <s v="TS-O-02:28/_x000a_O1011001_U9:4"/>
    <s v=""/>
    <m/>
    <s v="O1011001:9A/_x000a_O1011001_U9:5"/>
    <s v="O1011001:9C/_x000a_O1011001_U9:6"/>
    <m/>
    <s v=""/>
    <s v=""/>
  </r>
  <r>
    <s v="01"/>
    <m/>
    <x v="0"/>
    <s v="17-L -07062"/>
    <s v="17LT07062"/>
    <s v="14"/>
    <s v="17-L-073-T-072 Corrosion Inhibitor Level"/>
    <s v="БАК ИНГИБИТОРА КОРРОЗИИ"/>
    <s v="DP Level Transmitter"/>
    <s v="4124-FY-VD-BD17217L07300002"/>
    <x v="0"/>
    <x v="0"/>
    <m/>
    <s v="17-C-AD-N-002FL07-L073"/>
    <s v="06 Pair"/>
    <s v="Pr.01"/>
    <x v="1"/>
    <s v="TS-O-04"/>
    <n v="1"/>
    <n v="2"/>
    <s v=""/>
    <s v="12"/>
    <s v="AVK 2,5 A, AVK 2,5 A"/>
    <s v="O1011001_U10"/>
    <x v="0"/>
    <x v="42"/>
    <x v="0"/>
    <s v="17-SC-DCS-002/O1011001/ 17-MC-DCS-008"/>
    <s v="DB37-*m"/>
    <x v="1"/>
    <x v="0"/>
    <n v="1"/>
    <s v="BP011"/>
    <x v="42"/>
    <n v="2"/>
    <n v="10"/>
    <x v="0"/>
    <n v="16"/>
    <s v="DCS AMMONIA-UTILITIES"/>
    <m/>
    <m/>
    <m/>
    <s v="O1011001"/>
    <n v="10"/>
    <m/>
    <s v=""/>
    <s v="14-Wastewater Treatment Area"/>
    <s v="TS-O-04:1/_x000a_O1011001_U10:3"/>
    <s v="TS-O-04:2/_x000a_O1011001_U10:4"/>
    <s v=""/>
    <m/>
    <s v="O1011001:10A/_x000a_O1011001_U10:5"/>
    <s v="O1011001:10C/_x000a_O1011001_U10:6"/>
    <m/>
    <s v=""/>
    <s v=""/>
  </r>
  <r>
    <s v="01"/>
    <m/>
    <x v="0"/>
    <s v="17-M -072LP  -A"/>
    <s v="17ZTM072LPA"/>
    <s v="14"/>
    <s v="17-L-073-PM-072A  Corrosion Inhibitor Injection Pump"/>
    <s v="17L073PM072A СМЕЩЕНИЕ"/>
    <s v="Position Transmitter"/>
    <s v="4124-FY-VD-BD17217L07300002"/>
    <x v="0"/>
    <x v="0"/>
    <m/>
    <s v="17-C-AD-N-002FL07-L073"/>
    <s v="06 Pair"/>
    <s v="Pr.02"/>
    <x v="1"/>
    <s v="TS-O-04"/>
    <n v="3"/>
    <n v="4"/>
    <s v=""/>
    <s v="12"/>
    <s v="AVK 2,5 A, AVK 2,5 A"/>
    <s v="O1011001_U11"/>
    <x v="0"/>
    <x v="42"/>
    <x v="0"/>
    <s v="17-SC-DCS-002/O1011001/ 17-MC-DCS-008"/>
    <s v="DB37-*m"/>
    <x v="1"/>
    <x v="0"/>
    <n v="1"/>
    <s v="BP011"/>
    <x v="42"/>
    <n v="2"/>
    <n v="11"/>
    <x v="0"/>
    <n v="16"/>
    <s v="DCS AMMONIA-UTILITIES"/>
    <m/>
    <m/>
    <m/>
    <s v="O1011001"/>
    <n v="11"/>
    <m/>
    <s v=""/>
    <s v="14-Wastewater Treatment Area"/>
    <s v="TS-O-04:3/_x000a_O1011001_U11:3"/>
    <s v="TS-O-04:4/_x000a_O1011001_U11:4"/>
    <s v=""/>
    <m/>
    <s v="O1011001:11A/_x000a_O1011001_U11:5"/>
    <s v="O1011001:11C/_x000a_O1011001_U11:6"/>
    <m/>
    <s v=""/>
    <s v=""/>
  </r>
  <r>
    <s v="01"/>
    <m/>
    <x v="0"/>
    <s v="17-L -14002"/>
    <s v="17LT14002"/>
    <s v="14"/>
    <s v="17-BS-143A/B First Flush Basins"/>
    <s v="УРОВЕНЬ В СБОРНИКЕ 17-BS-143A/B"/>
    <s v="Guided Wave Radar Level Transmitter"/>
    <s v="4124-XZ-DM-21714001"/>
    <x v="0"/>
    <x v="0"/>
    <m/>
    <s v="17-C-AD-N-002FL14"/>
    <s v="12 Pair"/>
    <s v="Pr.01"/>
    <x v="1"/>
    <s v="TS-O-05"/>
    <n v="1"/>
    <n v="2"/>
    <s v=""/>
    <s v="24"/>
    <s v="AVK 2,5 A, AVK 2,5 A"/>
    <s v="O1011001_U12"/>
    <x v="0"/>
    <x v="42"/>
    <x v="0"/>
    <s v="17-SC-DCS-002/O1011001/ 17-MC-DCS-008"/>
    <s v="DB37-*m"/>
    <x v="1"/>
    <x v="0"/>
    <n v="1"/>
    <s v="BP011"/>
    <x v="42"/>
    <n v="2"/>
    <n v="12"/>
    <x v="0"/>
    <n v="16"/>
    <s v="DCS AMMONIA-UTILITIES"/>
    <m/>
    <m/>
    <m/>
    <s v="O1011001"/>
    <n v="12"/>
    <m/>
    <s v=""/>
    <s v="14-Wastewater Treatment Area"/>
    <s v="TS-O-05:1/_x000a_O1011001_U12:3"/>
    <s v="TS-O-05:2/_x000a_O1011001_U12:4"/>
    <s v=""/>
    <m/>
    <s v="O1011001:12A/_x000a_O1011001_U12:5"/>
    <s v="O1011001:12C/_x000a_O1011001_U12:6"/>
    <m/>
    <s v=""/>
    <s v=""/>
  </r>
  <r>
    <s v="01"/>
    <m/>
    <x v="0"/>
    <s v="17-L -14006"/>
    <s v="17LT14006"/>
    <s v="14"/>
    <s v="17-BS-144 Rain Water Retention Basin"/>
    <s v="BS144 СБОРНИК ЛИВНЕВЫХ ВОД"/>
    <s v="Guided Wave Radar Level Transmitter"/>
    <s v="4124-XZ-DM-21714002"/>
    <x v="0"/>
    <x v="0"/>
    <m/>
    <s v="17-C-AD-N-002FL14"/>
    <s v="12 Pair"/>
    <s v="Pr.02"/>
    <x v="1"/>
    <s v="TS-O-05"/>
    <n v="3"/>
    <n v="4"/>
    <s v=""/>
    <s v="24"/>
    <s v="AVK 2,5 A, AVK 2,5 A"/>
    <s v="O1011001_U13"/>
    <x v="0"/>
    <x v="42"/>
    <x v="0"/>
    <s v="17-SC-DCS-002/O1011001/ 17-MC-DCS-008"/>
    <s v="DB37-*m"/>
    <x v="1"/>
    <x v="0"/>
    <n v="1"/>
    <s v="BP011"/>
    <x v="42"/>
    <n v="2"/>
    <n v="13"/>
    <x v="0"/>
    <n v="16"/>
    <s v="DCS AMMONIA-UTILITIES"/>
    <m/>
    <m/>
    <m/>
    <s v="O1011001"/>
    <n v="13"/>
    <m/>
    <s v=""/>
    <s v="14-Wastewater Treatment Area"/>
    <s v="TS-O-05:3/_x000a_O1011001_U13:3"/>
    <s v="TS-O-05:4/_x000a_O1011001_U13:4"/>
    <s v=""/>
    <m/>
    <s v="O1011001:13A/_x000a_O1011001_U13:5"/>
    <s v="O1011001:13C/_x000a_O1011001_U13:6"/>
    <m/>
    <s v=""/>
    <s v=""/>
  </r>
  <r>
    <s v="01"/>
    <m/>
    <x v="0"/>
    <s v="17-L -14022"/>
    <s v="17LT14022"/>
    <s v="14"/>
    <s v="17-BS-144 Rain Water Retention Basin"/>
    <s v="BS144 СБОРНИК ЛИВНЕВЫХ ВОД"/>
    <s v="Guided Wave Radar Level Transmitter"/>
    <s v="4124-XZ-DM-21714002"/>
    <x v="0"/>
    <x v="0"/>
    <m/>
    <s v="17-C-AD-N-002FL14"/>
    <s v="12 Pair"/>
    <s v="Pr.03"/>
    <x v="1"/>
    <s v="TS-O-05"/>
    <n v="5"/>
    <n v="6"/>
    <s v=""/>
    <s v="24"/>
    <s v="AVK 2,5 A, AVK 2,5 A"/>
    <s v="O1011001_U14"/>
    <x v="0"/>
    <x v="42"/>
    <x v="0"/>
    <s v="17-SC-DCS-002/O1011001/ 17-MC-DCS-008"/>
    <s v="DB37-*m"/>
    <x v="1"/>
    <x v="0"/>
    <n v="1"/>
    <s v="BP011"/>
    <x v="42"/>
    <n v="2"/>
    <n v="14"/>
    <x v="0"/>
    <n v="16"/>
    <s v="DCS AMMONIA-UTILITIES"/>
    <m/>
    <m/>
    <m/>
    <s v="O1011001"/>
    <n v="14"/>
    <m/>
    <s v=""/>
    <s v="14-Wastewater Treatment Area"/>
    <s v="TS-O-05:5/_x000a_O1011001_U14:3"/>
    <s v="TS-O-05:6/_x000a_O1011001_U14:4"/>
    <s v=""/>
    <m/>
    <s v="O1011001:14A/_x000a_O1011001_U14:5"/>
    <s v="O1011001:14C/_x000a_O1011001_U14:6"/>
    <m/>
    <s v=""/>
    <s v=""/>
  </r>
  <r>
    <s v="01"/>
    <m/>
    <x v="0"/>
    <s v="17-T -14001"/>
    <s v="17TT14001"/>
    <s v="14"/>
    <s v="17-BS-143A/B First Flush Basins"/>
    <s v="17-BS-143A/B СБОРНИК 1 СМЫВА"/>
    <s v="Temperature Transmitter - Head Mounted"/>
    <s v="4124-XZ-DM-21714001"/>
    <x v="0"/>
    <x v="0"/>
    <m/>
    <s v="17-C-AD-N-002FL14"/>
    <s v="12 Pair"/>
    <s v="Pr.04"/>
    <x v="1"/>
    <s v="TS-O-05"/>
    <n v="7"/>
    <n v="8"/>
    <s v=""/>
    <s v="24"/>
    <s v="AVK 2,5 A, AVK 2,5 A"/>
    <s v="O1011001_U15"/>
    <x v="0"/>
    <x v="42"/>
    <x v="0"/>
    <s v="17-SC-DCS-002/O1011001/ 17-MC-DCS-008"/>
    <s v="DB37-*m"/>
    <x v="1"/>
    <x v="0"/>
    <n v="1"/>
    <s v="BP011"/>
    <x v="42"/>
    <n v="2"/>
    <n v="15"/>
    <x v="0"/>
    <n v="16"/>
    <s v="DCS AMMONIA-UTILITIES"/>
    <m/>
    <m/>
    <m/>
    <s v="O1011001"/>
    <n v="15"/>
    <m/>
    <s v=""/>
    <s v="14-Wastewater Treatment Area"/>
    <s v="TS-O-05:7/_x000a_O1011001_U15:3"/>
    <s v="TS-O-05:8/_x000a_O1011001_U15:4"/>
    <s v=""/>
    <m/>
    <s v="O1011001:15A/_x000a_O1011001_U15:5"/>
    <s v="O1011001:15C/_x000a_O1011001_U15:6"/>
    <m/>
    <s v=""/>
    <s v=""/>
  </r>
  <r>
    <s v="01"/>
    <m/>
    <x v="0"/>
    <s v="17-M -073LP  -A"/>
    <s v="17ZTM073LPA"/>
    <s v="14"/>
    <s v="17-L-073-PM-073A  Dispersant Injection Pump"/>
    <s v="17L073PM073A СМЕЩЕНИЕ"/>
    <s v="Position Transmitter"/>
    <s v="4124-FY-VD-BD17217L07300003"/>
    <x v="0"/>
    <x v="0"/>
    <m/>
    <s v="17-C-AD-N-003FL07-L073"/>
    <s v="06 Pair"/>
    <s v="Pr.02"/>
    <x v="1"/>
    <s v="TS-O-07"/>
    <n v="3"/>
    <n v="4"/>
    <s v=""/>
    <s v="12"/>
    <s v="AVK 2,5 A, AVK 2,5 A"/>
    <s v="O1011001_U16"/>
    <x v="0"/>
    <x v="42"/>
    <x v="0"/>
    <s v="17-SC-DCS-002/O1011001/ 17-MC-DCS-008"/>
    <s v="DB37-*m"/>
    <x v="1"/>
    <x v="0"/>
    <n v="1"/>
    <s v="BP011"/>
    <x v="42"/>
    <n v="2"/>
    <n v="16"/>
    <x v="0"/>
    <n v="16"/>
    <s v="DCS AMMONIA-UTILITIES"/>
    <m/>
    <m/>
    <m/>
    <s v="O1011001"/>
    <n v="16"/>
    <m/>
    <s v=""/>
    <s v="14-Wastewater Treatment Area"/>
    <s v="TS-O-07:3/_x000a_O1011001_U16:3"/>
    <s v="TS-O-07:4/_x000a_O1011001_U16:4"/>
    <s v=""/>
    <m/>
    <s v="O1011001:16A/_x000a_O1011001_U16:5"/>
    <s v="O1011001:16C/_x000a_O1011001_U16:6"/>
    <m/>
    <s v=""/>
    <s v=""/>
  </r>
  <r>
    <s v="01"/>
    <m/>
    <x v="0"/>
    <s v="17-A -020200"/>
    <s v="17AT020200"/>
    <s v="00"/>
    <s v="Inlet process condensate"/>
    <s v="ВХОДНОЙ ТЕХНОЛОГ КОНДЕНСАТ"/>
    <s v="Conductivity Analyzer Transmitter"/>
    <s v="4124-FY-VD-BD17617L02200002_SH.1"/>
    <x v="0"/>
    <x v="0"/>
    <m/>
    <s v="17-C-AD-N-001FL03-L022"/>
    <s v="24 Pair"/>
    <s v="Pr.01"/>
    <x v="1"/>
    <s v="TS-O-01"/>
    <n v="1"/>
    <n v="2"/>
    <s v=""/>
    <s v="48"/>
    <s v="AVK 2,5 A, AVK 2,5 A"/>
    <s v="O1011002_U1"/>
    <x v="0"/>
    <x v="43"/>
    <x v="0"/>
    <s v="17-SC-DCS-002/O1011002/ 17-MC-DCS-008"/>
    <s v="DB37-*m"/>
    <x v="1"/>
    <x v="0"/>
    <n v="1"/>
    <s v="BP011"/>
    <x v="43"/>
    <n v="3"/>
    <n v="1"/>
    <x v="0"/>
    <n v="16"/>
    <s v="DCS AMMONIA-UTILITIES"/>
    <m/>
    <m/>
    <m/>
    <s v="O1011002"/>
    <n v="1"/>
    <m/>
    <s v=""/>
    <s v="00-Common"/>
    <s v="TS-O-01:1/_x000a_O1011002_U1:3"/>
    <s v="TS-O-01:2/_x000a_O1011002_U1:4"/>
    <s v=""/>
    <m/>
    <s v="O1011002:1A/_x000a_O1011002_U1:5"/>
    <s v="O1011002:1C/_x000a_O1011002_U1:6"/>
    <m/>
    <s v=""/>
    <s v=""/>
  </r>
  <r>
    <s v="01"/>
    <m/>
    <x v="0"/>
    <s v="17-A -020201"/>
    <s v="17AT020201"/>
    <s v="00"/>
    <s v="Inlet process condensate"/>
    <s v="ВХОДНОЙ ТЕХНОЛОГ КОНДЕНСАТ"/>
    <s v="PH Analyzer"/>
    <s v="4124-FY-VD-BD17617L02200002_SH.1"/>
    <x v="0"/>
    <x v="0"/>
    <m/>
    <s v="17-C-AD-N-001FL03-L022"/>
    <s v="24 Pair"/>
    <s v="Pr.02"/>
    <x v="1"/>
    <s v="TS-O-01"/>
    <n v="3"/>
    <n v="4"/>
    <s v=""/>
    <s v="48"/>
    <s v="AVK 2,5 A, AVK 2,5 A"/>
    <s v="O1011002_U2"/>
    <x v="0"/>
    <x v="43"/>
    <x v="0"/>
    <s v="17-SC-DCS-002/O1011002/ 17-MC-DCS-008"/>
    <s v="DB37-*m"/>
    <x v="1"/>
    <x v="0"/>
    <n v="1"/>
    <s v="BP011"/>
    <x v="43"/>
    <n v="3"/>
    <n v="2"/>
    <x v="0"/>
    <n v="16"/>
    <s v="DCS AMMONIA-UTILITIES"/>
    <m/>
    <m/>
    <m/>
    <s v="O1011002"/>
    <n v="2"/>
    <m/>
    <s v=""/>
    <s v="00-Common"/>
    <s v="TS-O-01:3/_x000a_O1011002_U2:3"/>
    <s v="TS-O-01:4/_x000a_O1011002_U2:4"/>
    <s v=""/>
    <m/>
    <s v="O1011002:2A/_x000a_O1011002_U2:5"/>
    <s v="O1011002:2C/_x000a_O1011002_U2:6"/>
    <m/>
    <s v=""/>
    <s v=""/>
  </r>
  <r>
    <s v="01"/>
    <m/>
    <x v="0"/>
    <s v="17-A -020202 -A"/>
    <s v="17AT020202A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05"/>
    <x v="1"/>
    <s v="TS-O-01"/>
    <n v="9"/>
    <n v="10"/>
    <s v=""/>
    <s v="48"/>
    <s v="AVK 2,5 A, AVK 2,5 A"/>
    <s v="O1011002_U3"/>
    <x v="0"/>
    <x v="43"/>
    <x v="0"/>
    <s v="17-SC-DCS-002/O1011002/ 17-MC-DCS-008"/>
    <s v="DB37-*m"/>
    <x v="1"/>
    <x v="0"/>
    <n v="1"/>
    <s v="BP011"/>
    <x v="43"/>
    <n v="3"/>
    <n v="3"/>
    <x v="0"/>
    <n v="16"/>
    <s v="DCS AMMONIA-UTILITIES"/>
    <m/>
    <m/>
    <m/>
    <s v="O1011002"/>
    <n v="3"/>
    <m/>
    <s v=""/>
    <s v="00-Common"/>
    <s v="TS-O-01:9/_x000a_O1011002_U3:3"/>
    <s v="TS-O-01:10/_x000a_O1011002_U3:4"/>
    <s v=""/>
    <m/>
    <s v="O1011002:3A/_x000a_O1011002_U3:5"/>
    <s v="O1011002:3C/_x000a_O1011002_U3:6"/>
    <m/>
    <s v=""/>
    <s v=""/>
  </r>
  <r>
    <s v="01"/>
    <m/>
    <x v="0"/>
    <s v="17-PD-020202 -A"/>
    <s v="17PDT020202A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06"/>
    <x v="1"/>
    <s v="TS-O-01"/>
    <n v="11"/>
    <n v="12"/>
    <s v=""/>
    <s v="48"/>
    <s v="AVK 2,5 A, AVK 2,5 A"/>
    <s v="O1011002_U4"/>
    <x v="0"/>
    <x v="43"/>
    <x v="0"/>
    <s v="17-SC-DCS-002/O1011002/ 17-MC-DCS-008"/>
    <s v="DB37-*m"/>
    <x v="1"/>
    <x v="0"/>
    <n v="1"/>
    <s v="BP011"/>
    <x v="43"/>
    <n v="3"/>
    <n v="4"/>
    <x v="0"/>
    <n v="16"/>
    <s v="DCS AMMONIA-UTILITIES"/>
    <m/>
    <m/>
    <m/>
    <s v="O1011002"/>
    <n v="4"/>
    <m/>
    <s v=""/>
    <s v="00-Common"/>
    <s v="TS-O-01:11/_x000a_O1011002_U4:3"/>
    <s v="TS-O-01:12/_x000a_O1011002_U4:4"/>
    <s v=""/>
    <m/>
    <s v="O1011002:4A/_x000a_O1011002_U4:5"/>
    <s v="O1011002:4C/_x000a_O1011002_U4:6"/>
    <m/>
    <s v=""/>
    <s v=""/>
  </r>
  <r>
    <s v="01"/>
    <m/>
    <x v="0"/>
    <s v="17-PD-020203 -A"/>
    <s v="17PDT020203A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07"/>
    <x v="1"/>
    <s v="TS-O-01"/>
    <n v="13"/>
    <n v="14"/>
    <s v=""/>
    <s v="48"/>
    <s v="AVK 2,5 A, AVK 2,5 A"/>
    <s v="O1011002_U5"/>
    <x v="0"/>
    <x v="43"/>
    <x v="0"/>
    <s v="17-SC-DCS-002/O1011002/ 17-MC-DCS-008"/>
    <s v="DB37-*m"/>
    <x v="1"/>
    <x v="0"/>
    <n v="1"/>
    <s v="BP011"/>
    <x v="43"/>
    <n v="3"/>
    <n v="5"/>
    <x v="0"/>
    <n v="16"/>
    <s v="DCS AMMONIA-UTILITIES"/>
    <m/>
    <m/>
    <m/>
    <s v="O1011002"/>
    <n v="5"/>
    <m/>
    <s v=""/>
    <s v="00-Common"/>
    <s v="TS-O-01:13/_x000a_O1011002_U5:3"/>
    <s v="TS-O-01:14/_x000a_O1011002_U5:4"/>
    <s v=""/>
    <m/>
    <s v="O1011002:5A/_x000a_O1011002_U5:5"/>
    <s v="O1011002:5C/_x000a_O1011002_U5:6"/>
    <m/>
    <s v=""/>
    <s v=""/>
  </r>
  <r>
    <s v="01"/>
    <m/>
    <x v="0"/>
    <s v="17-A -020204 -A"/>
    <s v="17AT020204A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04"/>
    <x v="1"/>
    <s v="TS-O-03"/>
    <n v="7"/>
    <n v="8"/>
    <s v=""/>
    <s v="48"/>
    <s v="AVK 2,5 A, AVK 2,5 A"/>
    <s v="O1011002_U6"/>
    <x v="0"/>
    <x v="43"/>
    <x v="0"/>
    <s v="17-SC-DCS-002/O1011002/ 17-MC-DCS-008"/>
    <s v="DB37-*m"/>
    <x v="1"/>
    <x v="0"/>
    <n v="1"/>
    <s v="BP011"/>
    <x v="43"/>
    <n v="3"/>
    <n v="6"/>
    <x v="0"/>
    <n v="16"/>
    <s v="DCS AMMONIA-UTILITIES"/>
    <m/>
    <m/>
    <m/>
    <s v="O1011002"/>
    <n v="6"/>
    <m/>
    <s v=""/>
    <s v="00-Common"/>
    <s v="TS-O-03:7/_x000a_O1011002_U6:3"/>
    <s v="TS-O-03:8/_x000a_O1011002_U6:4"/>
    <s v=""/>
    <m/>
    <s v="O1011002:6A/_x000a_O1011002_U6:5"/>
    <s v="O1011002:6C/_x000a_O1011002_U6:6"/>
    <m/>
    <s v=""/>
    <s v=""/>
  </r>
  <r>
    <s v="01"/>
    <m/>
    <x v="0"/>
    <s v="17-PD-020206 -A"/>
    <s v="17PDT020206A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05"/>
    <x v="1"/>
    <s v="TS-O-03"/>
    <n v="9"/>
    <n v="10"/>
    <s v=""/>
    <s v="48"/>
    <s v="AVK 2,5 A, AVK 2,5 A"/>
    <s v="O1011002_U7"/>
    <x v="0"/>
    <x v="43"/>
    <x v="0"/>
    <s v="17-SC-DCS-002/O1011002/ 17-MC-DCS-008"/>
    <s v="DB37-*m"/>
    <x v="1"/>
    <x v="0"/>
    <n v="1"/>
    <s v="BP011"/>
    <x v="43"/>
    <n v="3"/>
    <n v="7"/>
    <x v="0"/>
    <n v="16"/>
    <s v="DCS AMMONIA-UTILITIES"/>
    <m/>
    <m/>
    <m/>
    <s v="O1011002"/>
    <n v="7"/>
    <m/>
    <s v=""/>
    <s v="00-Common"/>
    <s v="TS-O-03:9/_x000a_O1011002_U7:3"/>
    <s v="TS-O-03:10/_x000a_O1011002_U7:4"/>
    <s v=""/>
    <m/>
    <s v="O1011002:7A/_x000a_O1011002_U7:5"/>
    <s v="O1011002:7C/_x000a_O1011002_U7:6"/>
    <m/>
    <s v=""/>
    <s v=""/>
  </r>
  <r>
    <s v="01"/>
    <m/>
    <x v="0"/>
    <s v="17-P -020207 -A"/>
    <s v="17PDT020207A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06"/>
    <x v="1"/>
    <s v="TS-O-03"/>
    <n v="11"/>
    <n v="12"/>
    <s v=""/>
    <s v="48"/>
    <s v="AVK 2,5 A, AVK 2,5 A"/>
    <s v="O1011002_U8"/>
    <x v="0"/>
    <x v="43"/>
    <x v="0"/>
    <s v="17-SC-DCS-002/O1011002/ 17-MC-DCS-008"/>
    <s v="DB37-*m"/>
    <x v="1"/>
    <x v="0"/>
    <n v="1"/>
    <s v="BP011"/>
    <x v="43"/>
    <n v="3"/>
    <n v="8"/>
    <x v="0"/>
    <n v="16"/>
    <s v="DCS AMMONIA-UTILITIES"/>
    <m/>
    <m/>
    <m/>
    <s v="O1011002"/>
    <n v="8"/>
    <m/>
    <s v=""/>
    <s v="00-Common"/>
    <s v="TS-O-03:11/_x000a_O1011002_U8:3"/>
    <s v="TS-O-03:12/_x000a_O1011002_U8:4"/>
    <s v=""/>
    <m/>
    <s v="O1011002:8A/_x000a_O1011002_U8:5"/>
    <s v="O1011002:8C/_x000a_O1011002_U8:6"/>
    <m/>
    <s v=""/>
    <s v=""/>
  </r>
  <r>
    <s v="01"/>
    <m/>
    <x v="0"/>
    <s v="17-A -020205"/>
    <s v="17AT020205A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18"/>
    <x v="1"/>
    <s v="TS-O-03"/>
    <n v="35"/>
    <n v="36"/>
    <s v=""/>
    <s v="48"/>
    <s v="AVK 2,5 A, AVK 2,5 A"/>
    <s v="O1011002_U9"/>
    <x v="0"/>
    <x v="43"/>
    <x v="0"/>
    <s v="17-SC-DCS-002/O1011002/ 17-MC-DCS-008"/>
    <s v="DB37-*m"/>
    <x v="1"/>
    <x v="0"/>
    <n v="1"/>
    <s v="BP011"/>
    <x v="43"/>
    <n v="3"/>
    <n v="9"/>
    <x v="0"/>
    <n v="16"/>
    <s v="DCS AMMONIA-UTILITIES"/>
    <m/>
    <m/>
    <m/>
    <s v="O1011002"/>
    <n v="9"/>
    <m/>
    <s v=""/>
    <s v="00-Common"/>
    <s v="TS-O-03:35/_x000a_O1011002_U9:1"/>
    <s v="TS-O-03:36/_x000a_O1011002_U9:2"/>
    <s v=""/>
    <m/>
    <s v="O1011002:9A/_x000a_O1011002_U9:5"/>
    <s v="O1011002:9C/_x000a_O1011002_U9:6"/>
    <m/>
    <s v=""/>
    <s v=""/>
  </r>
  <r>
    <s v="01"/>
    <m/>
    <x v="0"/>
    <s v="17-M -072LP  -B"/>
    <s v="17ZTM072LPB"/>
    <s v="14"/>
    <s v="17-L-073-PM-072B  Corrosion Inhibitor Injection Pump"/>
    <s v="17L073PM072B СМЕЩЕНИЕ"/>
    <s v="Position Transmitter"/>
    <s v="4124-FY-VD-BD17217L07300002"/>
    <x v="0"/>
    <x v="0"/>
    <m/>
    <s v="17-C-AD-N-002FL07-L073"/>
    <s v="06 Pair"/>
    <s v="Pr.03"/>
    <x v="1"/>
    <s v="TS-O-04"/>
    <n v="5"/>
    <n v="6"/>
    <s v=""/>
    <s v="12"/>
    <s v="AVK 2,5 A, AVK 2,5 A"/>
    <s v="O1011002_U10"/>
    <x v="0"/>
    <x v="43"/>
    <x v="0"/>
    <s v="17-SC-DCS-002/O1011002/ 17-MC-DCS-008"/>
    <s v="DB37-*m"/>
    <x v="1"/>
    <x v="0"/>
    <n v="1"/>
    <s v="BP011"/>
    <x v="43"/>
    <n v="3"/>
    <n v="10"/>
    <x v="0"/>
    <n v="16"/>
    <s v="DCS AMMONIA-UTILITIES"/>
    <m/>
    <m/>
    <m/>
    <s v="O1011002"/>
    <n v="10"/>
    <m/>
    <s v=""/>
    <s v="14-Wastewater Treatment Area"/>
    <s v="TS-O-04:5/_x000a_O1011002_U10:3"/>
    <s v="TS-O-04:6/_x000a_O1011002_U10:4"/>
    <s v=""/>
    <m/>
    <s v="O1011002:10A/_x000a_O1011002_U10:5"/>
    <s v="O1011002:10C/_x000a_O1011002_U10:6"/>
    <m/>
    <s v=""/>
    <s v=""/>
  </r>
  <r>
    <s v="01"/>
    <m/>
    <x v="0"/>
    <s v="17-T -14003"/>
    <s v="17TT14003"/>
    <s v="14"/>
    <s v="17-BS-144 Rain Water Retention Basin"/>
    <s v="BS144 СБОРНИК ЛИВНЕВЫХ ВОД"/>
    <s v="Temperature Transmitter - Head Mounted"/>
    <s v="4124-XZ-DM-21714002"/>
    <x v="0"/>
    <x v="0"/>
    <m/>
    <s v="17-C-AD-N-002FL14"/>
    <s v="12 Pair"/>
    <s v="Pr.05"/>
    <x v="1"/>
    <s v="TS-O-05"/>
    <n v="9"/>
    <n v="10"/>
    <s v=""/>
    <s v="24"/>
    <s v="AVK 2,5 A, AVK 2,5 A"/>
    <s v="O1011002_U11"/>
    <x v="0"/>
    <x v="43"/>
    <x v="0"/>
    <s v="17-SC-DCS-002/O1011002/ 17-MC-DCS-008"/>
    <s v="DB37-*m"/>
    <x v="1"/>
    <x v="0"/>
    <n v="1"/>
    <s v="BP011"/>
    <x v="43"/>
    <n v="3"/>
    <n v="11"/>
    <x v="0"/>
    <n v="16"/>
    <s v="DCS AMMONIA-UTILITIES"/>
    <m/>
    <m/>
    <m/>
    <s v="O1011002"/>
    <n v="11"/>
    <m/>
    <s v=""/>
    <s v="14-Wastewater Treatment Area"/>
    <s v="TS-O-05:9/_x000a_O1011002_U11:3"/>
    <s v="TS-O-05:10/_x000a_O1011002_U11:4"/>
    <s v=""/>
    <m/>
    <s v="O1011002:11A/_x000a_O1011002_U11:5"/>
    <s v="O1011002:11C/_x000a_O1011002_U11:6"/>
    <m/>
    <s v=""/>
    <s v=""/>
  </r>
  <r>
    <s v="01"/>
    <m/>
    <x v="0"/>
    <s v="17-L -140028"/>
    <s v="17LT140028"/>
    <s v="14"/>
    <s v=" 17-L-143 Level "/>
    <s v="УРОВЕНЬ КНС ЛИВНЕВЫХ СТОКОВ"/>
    <s v="Guided Wave Radar Level Transmitter"/>
    <s v="4124-XZ-DM-21714003"/>
    <x v="0"/>
    <x v="0"/>
    <m/>
    <s v="17-C-AD-N-002FL14"/>
    <s v="12 Pair"/>
    <s v="Pr.06"/>
    <x v="1"/>
    <s v="TS-O-05"/>
    <n v="11"/>
    <n v="12"/>
    <s v=""/>
    <s v="24"/>
    <s v="AVK 2,5 A, AVK 2,5 A"/>
    <s v="O1011002_U12"/>
    <x v="0"/>
    <x v="43"/>
    <x v="0"/>
    <s v="17-SC-DCS-002/O1011002/ 17-MC-DCS-008"/>
    <s v="DB37-*m"/>
    <x v="1"/>
    <x v="0"/>
    <n v="1"/>
    <s v="BP011"/>
    <x v="43"/>
    <n v="3"/>
    <n v="12"/>
    <x v="0"/>
    <n v="16"/>
    <s v="DCS AMMONIA-UTILITIES"/>
    <m/>
    <m/>
    <m/>
    <s v="O1011002"/>
    <n v="12"/>
    <m/>
    <s v=""/>
    <s v="14-Wastewater Treatment Area"/>
    <s v="TS-O-05:11/_x000a_O1011002_U12:3"/>
    <s v="TS-O-05:12/_x000a_O1011002_U12:4"/>
    <s v=""/>
    <m/>
    <s v="O1011002:12A/_x000a_O1011002_U12:5"/>
    <s v="O1011002:12C/_x000a_O1011002_U12:6"/>
    <m/>
    <s v=""/>
    <s v=""/>
  </r>
  <r>
    <s v="01"/>
    <m/>
    <x v="0"/>
    <s v="17-L -140031"/>
    <s v="17LT140031"/>
    <s v="14"/>
    <s v=" 17-L-146 Level "/>
    <s v="УРОВЕНЬ КНС ГРЯЗНЫХ СТОКОВ "/>
    <s v="Guided Wave Radar Level Transmitter"/>
    <s v="4124-XZ-DM-21714003"/>
    <x v="0"/>
    <x v="0"/>
    <m/>
    <s v="17-C-AD-N-002FL14"/>
    <s v="12 Pair"/>
    <s v="Pr.07"/>
    <x v="1"/>
    <s v="TS-O-05"/>
    <n v="13"/>
    <n v="14"/>
    <s v=""/>
    <s v="24"/>
    <s v="AVK 2,5 A, AVK 2,5 A"/>
    <s v="O1011002_U13"/>
    <x v="0"/>
    <x v="43"/>
    <x v="0"/>
    <s v="17-SC-DCS-002/O1011002/ 17-MC-DCS-008"/>
    <s v="DB37-*m"/>
    <x v="1"/>
    <x v="0"/>
    <n v="1"/>
    <s v="BP011"/>
    <x v="43"/>
    <n v="3"/>
    <n v="13"/>
    <x v="0"/>
    <n v="16"/>
    <s v="DCS AMMONIA-UTILITIES"/>
    <m/>
    <m/>
    <m/>
    <s v="O1011002"/>
    <n v="13"/>
    <m/>
    <s v=""/>
    <s v="14-Wastewater Treatment Area"/>
    <s v="TS-O-05:13/_x000a_O1011002_U13:3"/>
    <s v="TS-O-05:14/_x000a_O1011002_U13:4"/>
    <s v=""/>
    <m/>
    <s v="O1011002:13A/_x000a_O1011002_U13:5"/>
    <s v="O1011002:13C/_x000a_O1011002_U13:6"/>
    <m/>
    <s v=""/>
    <s v=""/>
  </r>
  <r>
    <s v="01"/>
    <m/>
    <x v="0"/>
    <s v="17-L -140034"/>
    <s v="17LT140034"/>
    <s v="14"/>
    <s v=" 17-L-147 Level "/>
    <s v="УРОВЕНЬ КНС МАСЛОЗАГР СТОКОВ"/>
    <s v="Guided Wave Radar Level Transmitter"/>
    <s v="4124-XZ-DM-21714003"/>
    <x v="0"/>
    <x v="0"/>
    <m/>
    <s v="17-C-AD-N-002FL14"/>
    <s v="12 Pair"/>
    <s v="Pr.08"/>
    <x v="1"/>
    <s v="TS-O-05"/>
    <n v="15"/>
    <n v="16"/>
    <s v=""/>
    <s v="24"/>
    <s v="AVK 2,5 A, AVK 2,5 A"/>
    <s v="O1011002_U14"/>
    <x v="0"/>
    <x v="43"/>
    <x v="0"/>
    <s v="17-SC-DCS-002/O1011002/ 17-MC-DCS-008"/>
    <s v="DB37-*m"/>
    <x v="1"/>
    <x v="0"/>
    <n v="1"/>
    <s v="BP011"/>
    <x v="43"/>
    <n v="3"/>
    <n v="14"/>
    <x v="0"/>
    <n v="16"/>
    <s v="DCS AMMONIA-UTILITIES"/>
    <m/>
    <m/>
    <m/>
    <s v="O1011002"/>
    <n v="14"/>
    <m/>
    <s v=""/>
    <s v="14-Wastewater Treatment Area"/>
    <s v="TS-O-05:15/_x000a_O1011002_U14:3"/>
    <s v="TS-O-05:16/_x000a_O1011002_U14:4"/>
    <s v=""/>
    <m/>
    <s v="O1011002:14A/_x000a_O1011002_U14:5"/>
    <s v="O1011002:14C/_x000a_O1011002_U14:6"/>
    <m/>
    <s v=""/>
    <s v=""/>
  </r>
  <r>
    <s v="01"/>
    <m/>
    <x v="0"/>
    <s v="17-L -07063"/>
    <s v="17LT07063"/>
    <s v="14"/>
    <s v="17-L-073-T-073 Dispersant Level"/>
    <s v="УРОВЕНЬ ДИСПЕРГАТОРА"/>
    <s v="DP Level Transmitter"/>
    <s v="4124-FY-VD-BD17217L07300003"/>
    <x v="0"/>
    <x v="0"/>
    <m/>
    <s v="17-C-AD-N-003FL07-L073"/>
    <s v="06 Pair"/>
    <s v="Pr.01"/>
    <x v="1"/>
    <s v="TS-O-07"/>
    <n v="1"/>
    <n v="2"/>
    <s v=""/>
    <s v="12"/>
    <s v="AVK 2,5 A, AVK 2,5 A"/>
    <s v="O1011002_U15"/>
    <x v="0"/>
    <x v="43"/>
    <x v="0"/>
    <s v="17-SC-DCS-002/O1011002/ 17-MC-DCS-008"/>
    <s v="DB37-*m"/>
    <x v="1"/>
    <x v="0"/>
    <n v="1"/>
    <s v="BP011"/>
    <x v="43"/>
    <n v="3"/>
    <n v="15"/>
    <x v="0"/>
    <n v="16"/>
    <s v="DCS AMMONIA-UTILITIES"/>
    <m/>
    <m/>
    <m/>
    <s v="O1011002"/>
    <n v="15"/>
    <m/>
    <s v=""/>
    <s v="14-Wastewater Treatment Area"/>
    <s v="TS-O-07:1/_x000a_O1011002_U15:3"/>
    <s v="TS-O-07:2/_x000a_O1011002_U15:4"/>
    <s v=""/>
    <m/>
    <s v="O1011002:15A/_x000a_O1011002_U15:5"/>
    <s v="O1011002:15C/_x000a_O1011002_U15:6"/>
    <m/>
    <s v=""/>
    <s v=""/>
  </r>
  <r>
    <s v="01"/>
    <m/>
    <x v="0"/>
    <s v="17-M -073LP  -A"/>
    <s v="17ZTM073LPB"/>
    <s v="14"/>
    <s v="17-L-073-PM-073B  Dispersant Injection Pump"/>
    <s v="17L073PM073B СМЕЩЕНИЕ"/>
    <s v="Position Transmitter"/>
    <s v="4124-FY-VD-BD17217L07300003"/>
    <x v="0"/>
    <x v="0"/>
    <m/>
    <s v="17-C-AD-N-003FL07-L073"/>
    <s v="06 Pair"/>
    <s v="Pr.03"/>
    <x v="1"/>
    <s v="TS-O-07"/>
    <n v="5"/>
    <n v="6"/>
    <s v=""/>
    <s v="12"/>
    <s v="AVK 2,5 A, AVK 2,5 A"/>
    <s v="O1011002_U16"/>
    <x v="0"/>
    <x v="43"/>
    <x v="0"/>
    <s v="17-SC-DCS-002/O1011002/ 17-MC-DCS-008"/>
    <s v="DB37-*m"/>
    <x v="1"/>
    <x v="0"/>
    <n v="1"/>
    <s v="BP011"/>
    <x v="43"/>
    <n v="3"/>
    <n v="16"/>
    <x v="0"/>
    <n v="16"/>
    <s v="DCS AMMONIA-UTILITIES"/>
    <m/>
    <m/>
    <m/>
    <s v="O1011002"/>
    <n v="16"/>
    <m/>
    <s v=""/>
    <s v="14-Wastewater Treatment Area"/>
    <s v="TS-O-07:5/_x000a_O1011002_U16:3"/>
    <s v="TS-O-07:6/_x000a_O1011002_U16:4"/>
    <s v=""/>
    <m/>
    <s v="O1011002:16A/_x000a_O1011002_U16:5"/>
    <s v="O1011002:16C/_x000a_O1011002_U16:6"/>
    <m/>
    <s v=""/>
    <s v=""/>
  </r>
  <r>
    <s v="01"/>
    <m/>
    <x v="0"/>
    <s v="17-A -020202 -B"/>
    <s v="17AT020202B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10"/>
    <x v="1"/>
    <s v="TS-O-01"/>
    <n v="19"/>
    <n v="20"/>
    <s v=""/>
    <s v="48"/>
    <s v="AVK 2,5 A, AVK 2,5 A"/>
    <s v="O1011003_U1"/>
    <x v="0"/>
    <x v="44"/>
    <x v="0"/>
    <s v="17-SC-DCS-002/O1011003/ 17-MC-DCS-008"/>
    <s v="DB37-*m"/>
    <x v="1"/>
    <x v="0"/>
    <n v="1"/>
    <s v="BP011"/>
    <x v="44"/>
    <n v="4"/>
    <n v="1"/>
    <x v="0"/>
    <n v="16"/>
    <s v="DCS AMMONIA-UTILITIES"/>
    <m/>
    <m/>
    <m/>
    <s v="O1011003"/>
    <n v="1"/>
    <m/>
    <s v=""/>
    <s v="00-Common"/>
    <s v="TS-O-01:19/_x000a_O1011003_U1:3"/>
    <s v="TS-O-01:20/_x000a_O1011003_U1:4"/>
    <s v=""/>
    <m/>
    <s v="O1011003:1A/_x000a_O1011003_U1:5"/>
    <s v="O1011003:1C/_x000a_O1011003_U1:6"/>
    <m/>
    <s v=""/>
    <s v=""/>
  </r>
  <r>
    <s v="01"/>
    <m/>
    <x v="0"/>
    <s v="17-PD-020202 -B"/>
    <s v="17PDT020202B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11"/>
    <x v="1"/>
    <s v="TS-O-01"/>
    <n v="21"/>
    <n v="22"/>
    <s v=""/>
    <s v="48"/>
    <s v="AVK 2,5 A, AVK 2,5 A"/>
    <s v="O1011003_U2"/>
    <x v="0"/>
    <x v="44"/>
    <x v="0"/>
    <s v="17-SC-DCS-002/O1011003/ 17-MC-DCS-008"/>
    <s v="DB37-*m"/>
    <x v="1"/>
    <x v="0"/>
    <n v="1"/>
    <s v="BP011"/>
    <x v="44"/>
    <n v="4"/>
    <n v="2"/>
    <x v="0"/>
    <n v="16"/>
    <s v="DCS AMMONIA-UTILITIES"/>
    <m/>
    <m/>
    <m/>
    <s v="O1011003"/>
    <n v="2"/>
    <m/>
    <s v=""/>
    <s v="00-Common"/>
    <s v="TS-O-01:21/_x000a_O1011003_U2:3"/>
    <s v="TS-O-01:22/_x000a_O1011003_U2:4"/>
    <s v=""/>
    <m/>
    <s v="O1011003:2A/_x000a_O1011003_U2:5"/>
    <s v="O1011003:2C/_x000a_O1011003_U2:6"/>
    <m/>
    <s v=""/>
    <s v=""/>
  </r>
  <r>
    <s v="01"/>
    <m/>
    <x v="0"/>
    <s v="17-PD-020203 -B"/>
    <s v="17PDT020203B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12"/>
    <x v="1"/>
    <s v="TS-O-01"/>
    <n v="23"/>
    <n v="24"/>
    <s v=""/>
    <s v="48"/>
    <s v="AVK 2,5 A, AVK 2,5 A"/>
    <s v="O1011003_U3"/>
    <x v="0"/>
    <x v="44"/>
    <x v="0"/>
    <s v="17-SC-DCS-002/O1011003/ 17-MC-DCS-008"/>
    <s v="DB37-*m"/>
    <x v="1"/>
    <x v="0"/>
    <n v="1"/>
    <s v="BP011"/>
    <x v="44"/>
    <n v="4"/>
    <n v="3"/>
    <x v="0"/>
    <n v="16"/>
    <s v="DCS AMMONIA-UTILITIES"/>
    <m/>
    <m/>
    <m/>
    <s v="O1011003"/>
    <n v="3"/>
    <m/>
    <s v=""/>
    <s v="00-Common"/>
    <s v="TS-O-01:23/_x000a_O1011003_U3:3"/>
    <s v="TS-O-01:24/_x000a_O1011003_U3:4"/>
    <s v=""/>
    <m/>
    <s v="O1011003:3A/_x000a_O1011003_U3:5"/>
    <s v="O1011003:3C/_x000a_O1011003_U3:6"/>
    <m/>
    <s v=""/>
    <s v=""/>
  </r>
  <r>
    <s v="01"/>
    <m/>
    <x v="0"/>
    <s v="17-A -020202 -C"/>
    <s v="17AT020202C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15"/>
    <x v="1"/>
    <s v="TS-O-01"/>
    <n v="29"/>
    <n v="30"/>
    <s v=""/>
    <s v="48"/>
    <s v="AVK 2,5 A, AVK 2,5 A"/>
    <s v="O1011003_U4"/>
    <x v="0"/>
    <x v="44"/>
    <x v="0"/>
    <s v="17-SC-DCS-002/O1011003/ 17-MC-DCS-008"/>
    <s v="DB37-*m"/>
    <x v="1"/>
    <x v="0"/>
    <n v="1"/>
    <s v="BP011"/>
    <x v="44"/>
    <n v="4"/>
    <n v="4"/>
    <x v="0"/>
    <n v="16"/>
    <s v="DCS AMMONIA-UTILITIES"/>
    <m/>
    <m/>
    <m/>
    <s v="O1011003"/>
    <n v="4"/>
    <m/>
    <s v=""/>
    <s v="00-Common"/>
    <s v="TS-O-01:29/_x000a_O1011003_U4:3"/>
    <s v="TS-O-01:30/_x000a_O1011003_U4:4"/>
    <s v=""/>
    <m/>
    <s v="O1011003:4A/_x000a_O1011003_U4:5"/>
    <s v="O1011003:4C/_x000a_O1011003_U4:6"/>
    <m/>
    <s v=""/>
    <s v=""/>
  </r>
  <r>
    <s v="01"/>
    <m/>
    <x v="0"/>
    <s v="17-PD-020202 -C"/>
    <s v="17PDT020202C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16"/>
    <x v="1"/>
    <s v="TS-O-01"/>
    <n v="31"/>
    <n v="32"/>
    <s v=""/>
    <s v="48"/>
    <s v="AVK 2,5 A, AVK 2,5 A"/>
    <s v="O1011003_U5"/>
    <x v="0"/>
    <x v="44"/>
    <x v="0"/>
    <s v="17-SC-DCS-002/O1011003/ 17-MC-DCS-008"/>
    <s v="DB37-*m"/>
    <x v="1"/>
    <x v="0"/>
    <n v="1"/>
    <s v="BP011"/>
    <x v="44"/>
    <n v="4"/>
    <n v="5"/>
    <x v="0"/>
    <n v="16"/>
    <s v="DCS AMMONIA-UTILITIES"/>
    <m/>
    <m/>
    <m/>
    <s v="O1011003"/>
    <n v="5"/>
    <m/>
    <s v=""/>
    <s v="00-Common"/>
    <s v="TS-O-01:31/_x000a_O1011003_U5:3"/>
    <s v="TS-O-01:32/_x000a_O1011003_U5:4"/>
    <s v=""/>
    <m/>
    <s v="O1011003:5A/_x000a_O1011003_U5:5"/>
    <s v="O1011003:5C/_x000a_O1011003_U5:6"/>
    <m/>
    <s v=""/>
    <s v=""/>
  </r>
  <r>
    <s v="01"/>
    <m/>
    <x v="0"/>
    <s v="17-PD-020203 -C"/>
    <s v="17PDT020203C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17"/>
    <x v="1"/>
    <s v="TS-O-01"/>
    <n v="33"/>
    <n v="34"/>
    <s v=""/>
    <s v="48"/>
    <s v="AVK 2,5 A, AVK 2,5 A"/>
    <s v="O1011003_U6"/>
    <x v="0"/>
    <x v="44"/>
    <x v="0"/>
    <s v="17-SC-DCS-002/O1011003/ 17-MC-DCS-008"/>
    <s v="DB37-*m"/>
    <x v="1"/>
    <x v="0"/>
    <n v="1"/>
    <s v="BP011"/>
    <x v="44"/>
    <n v="4"/>
    <n v="6"/>
    <x v="0"/>
    <n v="16"/>
    <s v="DCS AMMONIA-UTILITIES"/>
    <m/>
    <m/>
    <m/>
    <s v="O1011003"/>
    <n v="6"/>
    <m/>
    <s v=""/>
    <s v="00-Common"/>
    <s v="TS-O-01:33/_x000a_O1011003_U6:3"/>
    <s v="TS-O-01:34/_x000a_O1011003_U6:4"/>
    <s v=""/>
    <m/>
    <s v="O1011003:6A/_x000a_O1011003_U6:5"/>
    <s v="O1011003:6C/_x000a_O1011003_U6:6"/>
    <m/>
    <s v=""/>
    <s v=""/>
  </r>
  <r>
    <s v="01"/>
    <m/>
    <x v="0"/>
    <s v="17-A -020204 -B"/>
    <s v="17AT020204B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09"/>
    <x v="1"/>
    <s v="TS-O-03"/>
    <n v="17"/>
    <n v="18"/>
    <s v=""/>
    <s v="48"/>
    <s v="AVK 2,5 A, AVK 2,5 A"/>
    <s v="O1011003_U7"/>
    <x v="0"/>
    <x v="44"/>
    <x v="0"/>
    <s v="17-SC-DCS-002/O1011003/ 17-MC-DCS-008"/>
    <s v="DB37-*m"/>
    <x v="1"/>
    <x v="0"/>
    <n v="1"/>
    <s v="BP011"/>
    <x v="44"/>
    <n v="4"/>
    <n v="7"/>
    <x v="0"/>
    <n v="16"/>
    <s v="DCS AMMONIA-UTILITIES"/>
    <m/>
    <m/>
    <m/>
    <s v="O1011003"/>
    <n v="7"/>
    <m/>
    <s v=""/>
    <s v="00-Common"/>
    <s v="TS-O-03:17/_x000a_O1011003_U7:3"/>
    <s v="TS-O-03:18/_x000a_O1011003_U7:4"/>
    <s v=""/>
    <m/>
    <s v="O1011003:7A/_x000a_O1011003_U7:5"/>
    <s v="O1011003:7C/_x000a_O1011003_U7:6"/>
    <m/>
    <s v=""/>
    <s v=""/>
  </r>
  <r>
    <s v="01"/>
    <m/>
    <x v="0"/>
    <s v="17-PD-020206 -B"/>
    <s v="17PDT020206B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10"/>
    <x v="1"/>
    <s v="TS-O-03"/>
    <n v="19"/>
    <n v="20"/>
    <s v=""/>
    <s v="48"/>
    <s v="AVK 2,5 A, AVK 2,5 A"/>
    <s v="O1011003_U8"/>
    <x v="0"/>
    <x v="44"/>
    <x v="0"/>
    <s v="17-SC-DCS-002/O1011003/ 17-MC-DCS-008"/>
    <s v="DB37-*m"/>
    <x v="1"/>
    <x v="0"/>
    <n v="1"/>
    <s v="BP011"/>
    <x v="44"/>
    <n v="4"/>
    <n v="8"/>
    <x v="0"/>
    <n v="16"/>
    <s v="DCS AMMONIA-UTILITIES"/>
    <m/>
    <m/>
    <m/>
    <s v="O1011003"/>
    <n v="8"/>
    <m/>
    <s v=""/>
    <s v="00-Common"/>
    <s v="TS-O-03:19/_x000a_O1011003_U8:3"/>
    <s v="TS-O-03:20/_x000a_O1011003_U8:4"/>
    <s v=""/>
    <m/>
    <s v="O1011003:8A/_x000a_O1011003_U8:5"/>
    <s v="O1011003:8C/_x000a_O1011003_U8:6"/>
    <m/>
    <s v=""/>
    <s v=""/>
  </r>
  <r>
    <s v="01"/>
    <m/>
    <x v="0"/>
    <s v="17-P -020207 -B"/>
    <s v="17PDT020207B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11"/>
    <x v="1"/>
    <s v="TS-O-03"/>
    <n v="21"/>
    <n v="22"/>
    <s v=""/>
    <s v="48"/>
    <s v="AVK 2,5 A, AVK 2,5 A"/>
    <s v="O1011003_U9"/>
    <x v="0"/>
    <x v="44"/>
    <x v="0"/>
    <s v="17-SC-DCS-002/O1011003/ 17-MC-DCS-008"/>
    <s v="DB37-*m"/>
    <x v="1"/>
    <x v="0"/>
    <n v="1"/>
    <s v="BP011"/>
    <x v="44"/>
    <n v="4"/>
    <n v="9"/>
    <x v="0"/>
    <n v="16"/>
    <s v="DCS AMMONIA-UTILITIES"/>
    <m/>
    <m/>
    <m/>
    <s v="O1011003"/>
    <n v="9"/>
    <m/>
    <s v=""/>
    <s v="00-Common"/>
    <s v="TS-O-03:21/_x000a_O1011003_U9:3"/>
    <s v="TS-O-03:22/_x000a_O1011003_U9:4"/>
    <s v=""/>
    <m/>
    <s v="O1011003:9A/_x000a_O1011003_U9:5"/>
    <s v="O1011003:9C/_x000a_O1011003_U9:6"/>
    <m/>
    <s v=""/>
    <s v=""/>
  </r>
  <r>
    <s v="01"/>
    <m/>
    <x v="0"/>
    <s v="17-A -020204 -C"/>
    <s v="17AT020204C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14"/>
    <x v="1"/>
    <s v="TS-O-03"/>
    <n v="27"/>
    <n v="28"/>
    <s v=""/>
    <s v="48"/>
    <s v="AVK 2,5 A, AVK 2,5 A"/>
    <s v="O1011003_U10"/>
    <x v="0"/>
    <x v="44"/>
    <x v="0"/>
    <s v="17-SC-DCS-002/O1011003/ 17-MC-DCS-008"/>
    <s v="DB37-*m"/>
    <x v="1"/>
    <x v="0"/>
    <n v="1"/>
    <s v="BP011"/>
    <x v="44"/>
    <n v="4"/>
    <n v="10"/>
    <x v="0"/>
    <n v="16"/>
    <s v="DCS AMMONIA-UTILITIES"/>
    <m/>
    <m/>
    <m/>
    <s v="O1011003"/>
    <n v="10"/>
    <m/>
    <s v=""/>
    <s v="00-Common"/>
    <s v="TS-O-03:27/_x000a_O1011003_U10:3"/>
    <s v="TS-O-03:28/_x000a_O1011003_U10:4"/>
    <s v=""/>
    <m/>
    <s v="O1011003:10A/_x000a_O1011003_U10:5"/>
    <s v="O1011003:10C/_x000a_O1011003_U10:6"/>
    <m/>
    <s v=""/>
    <s v=""/>
  </r>
  <r>
    <s v="01"/>
    <m/>
    <x v="0"/>
    <s v="17-PD-020206 -C"/>
    <s v="17PDT020206C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15"/>
    <x v="1"/>
    <s v="TS-O-03"/>
    <n v="29"/>
    <n v="30"/>
    <s v=""/>
    <s v="48"/>
    <s v="AVK 2,5 A, AVK 2,5 A"/>
    <s v="O1011003_U11"/>
    <x v="0"/>
    <x v="44"/>
    <x v="0"/>
    <s v="17-SC-DCS-002/O1011003/ 17-MC-DCS-008"/>
    <s v="DB37-*m"/>
    <x v="1"/>
    <x v="0"/>
    <n v="1"/>
    <s v="BP011"/>
    <x v="44"/>
    <n v="4"/>
    <n v="11"/>
    <x v="0"/>
    <n v="16"/>
    <s v="DCS AMMONIA-UTILITIES"/>
    <m/>
    <m/>
    <m/>
    <s v="O1011003"/>
    <n v="11"/>
    <m/>
    <s v=""/>
    <s v="00-Common"/>
    <s v="TS-O-03:29/_x000a_O1011003_U11:3"/>
    <s v="TS-O-03:30/_x000a_O1011003_U11:4"/>
    <s v=""/>
    <m/>
    <s v="O1011003:11A/_x000a_O1011003_U11:5"/>
    <s v="O1011003:11C/_x000a_O1011003_U11:6"/>
    <m/>
    <s v=""/>
    <s v=""/>
  </r>
  <r>
    <s v="01"/>
    <m/>
    <x v="0"/>
    <s v="17-P -020207 -C"/>
    <s v="17PDT020207C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16"/>
    <x v="1"/>
    <s v="TS-O-03"/>
    <n v="31"/>
    <n v="32"/>
    <s v=""/>
    <s v="48"/>
    <s v="AVK 2,5 A, AVK 2,5 A"/>
    <s v="O1011003_U12"/>
    <x v="0"/>
    <x v="44"/>
    <x v="0"/>
    <s v="17-SC-DCS-002/O1011003/ 17-MC-DCS-008"/>
    <s v="DB37-*m"/>
    <x v="1"/>
    <x v="0"/>
    <n v="1"/>
    <s v="BP011"/>
    <x v="44"/>
    <n v="4"/>
    <n v="12"/>
    <x v="0"/>
    <n v="16"/>
    <s v="DCS AMMONIA-UTILITIES"/>
    <m/>
    <m/>
    <m/>
    <s v="O1011003"/>
    <n v="12"/>
    <m/>
    <s v=""/>
    <s v="00-Common"/>
    <s v="TS-O-03:31/_x000a_O1011003_U12:3"/>
    <s v="TS-O-03:32/_x000a_O1011003_U12:4"/>
    <s v=""/>
    <m/>
    <s v="O1011003:12A/_x000a_O1011003_U12:5"/>
    <s v="O1011003:12C/_x000a_O1011003_U12:6"/>
    <m/>
    <s v=""/>
    <s v=""/>
  </r>
  <r>
    <s v="01"/>
    <m/>
    <x v="0"/>
    <s v="17-A -020205"/>
    <s v="17AT020205B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19"/>
    <x v="1"/>
    <s v="TS-O-03"/>
    <n v="37"/>
    <n v="38"/>
    <s v=""/>
    <s v="48"/>
    <s v="AVK 2,5 A, AVK 2,5 A"/>
    <s v="O1011003_U13"/>
    <x v="0"/>
    <x v="44"/>
    <x v="0"/>
    <s v="17-SC-DCS-002/O1011003/ 17-MC-DCS-008"/>
    <s v="DB37-*m"/>
    <x v="1"/>
    <x v="0"/>
    <n v="1"/>
    <s v="BP011"/>
    <x v="44"/>
    <n v="4"/>
    <n v="13"/>
    <x v="0"/>
    <n v="16"/>
    <s v="DCS AMMONIA-UTILITIES"/>
    <m/>
    <m/>
    <m/>
    <s v="O1011003"/>
    <n v="13"/>
    <m/>
    <s v=""/>
    <s v="00-Common"/>
    <s v="TS-O-03:37/_x000a_O1011003_U13:1"/>
    <s v="TS-O-03:38/_x000a_O1011003_U13:2"/>
    <s v=""/>
    <m/>
    <s v="O1011003:13A/_x000a_O1011003_U13:5"/>
    <s v="O1011003:13C/_x000a_O1011003_U13:6"/>
    <m/>
    <s v=""/>
    <s v=""/>
  </r>
  <r>
    <s v="01"/>
    <m/>
    <x v="0"/>
    <s v="17-A -020205"/>
    <s v="17AT020205C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20"/>
    <x v="1"/>
    <s v="TS-O-03"/>
    <n v="39"/>
    <n v="40"/>
    <s v=""/>
    <s v="48"/>
    <s v="AVK 2,5 A, AVK 2,5 A"/>
    <s v="O1011003_U14"/>
    <x v="0"/>
    <x v="44"/>
    <x v="0"/>
    <s v="17-SC-DCS-002/O1011003/ 17-MC-DCS-008"/>
    <s v="DB37-*m"/>
    <x v="1"/>
    <x v="0"/>
    <n v="1"/>
    <s v="BP011"/>
    <x v="44"/>
    <n v="4"/>
    <n v="14"/>
    <x v="0"/>
    <n v="16"/>
    <s v="DCS AMMONIA-UTILITIES"/>
    <m/>
    <m/>
    <m/>
    <s v="O1011003"/>
    <n v="14"/>
    <m/>
    <s v=""/>
    <s v="00-Common"/>
    <s v="TS-O-03:39/_x000a_O1011003_U14:1"/>
    <s v="TS-O-03:40/_x000a_O1011003_U14:2"/>
    <s v=""/>
    <m/>
    <s v="O1011003:14A/_x000a_O1011003_U14:5"/>
    <s v="O1011003:14C/_x000a_O1011003_U14:6"/>
    <m/>
    <s v=""/>
    <s v=""/>
  </r>
  <r>
    <s v="01"/>
    <m/>
    <x v="0"/>
    <s v="17-P -13008"/>
    <s v="17PT13008"/>
    <s v="00"/>
    <s v="Safety Shower Pump 17-P-131B Discharge"/>
    <s v="17P131В НАСОС ВОДЫ АВАР ДУШ"/>
    <s v="Pressure Transmitter"/>
    <s v="4124-XZ-DM-21713001"/>
    <x v="0"/>
    <x v="0"/>
    <m/>
    <s v="17-C-AD-N-002FL10"/>
    <s v="24 Pair"/>
    <s v="Pr.15"/>
    <x v="1"/>
    <s v="TS-P-01"/>
    <n v="29"/>
    <n v="30"/>
    <s v=""/>
    <s v="48"/>
    <s v="AVK 2,5 A, AVK 2,5 A"/>
    <s v="O1011003_U15"/>
    <x v="0"/>
    <x v="44"/>
    <x v="0"/>
    <s v="17-SC-DCS-002/O1011003/ 17-MC-DCS-008"/>
    <s v="DB37-*m"/>
    <x v="1"/>
    <x v="0"/>
    <n v="1"/>
    <s v="BP011"/>
    <x v="44"/>
    <n v="4"/>
    <n v="15"/>
    <x v="0"/>
    <n v="16"/>
    <s v="DCS AMMONIA-UTILITIES"/>
    <m/>
    <m/>
    <m/>
    <s v="O1011003"/>
    <n v="15"/>
    <m/>
    <s v=""/>
    <s v="00-Common"/>
    <s v="TS-P-01:29/_x000a_O1011003_U15:3"/>
    <s v="TS-P-01:30/_x000a_O1011003_U15:4"/>
    <s v=""/>
    <m/>
    <s v="O1011003:15A/_x000a_O1011003_U15:5"/>
    <s v="O1011003:15C/_x000a_O1011003_U15:6"/>
    <m/>
    <s v=""/>
    <s v=""/>
  </r>
  <r>
    <s v="01"/>
    <m/>
    <x v="0"/>
    <s v="17-L -020204"/>
    <s v="17LT020204"/>
    <s v="00"/>
    <s v="NaOH storage tank"/>
    <s v="БАК ХРАНЕНИЯ NAOH L022H002 "/>
    <s v="DP Level TX- Diaphragm seal &amp; capillary"/>
    <s v="4124-FY-VD-BD17617L02200002_SH.6"/>
    <x v="0"/>
    <x v="0"/>
    <m/>
    <s v="17-C-AD-N-005FL03-L022"/>
    <s v="06 Pair"/>
    <s v="Pr.01"/>
    <x v="1"/>
    <s v="TS-O-09"/>
    <n v="1"/>
    <n v="2"/>
    <s v=""/>
    <s v="12"/>
    <s v="AVK 2,5 A, AVK 2,5 A"/>
    <s v="O1011003_U16"/>
    <x v="0"/>
    <x v="44"/>
    <x v="0"/>
    <s v="17-SC-DCS-002/O1011003/ 17-MC-DCS-008"/>
    <s v="DB37-*m"/>
    <x v="1"/>
    <x v="0"/>
    <n v="1"/>
    <s v="BP011"/>
    <x v="44"/>
    <n v="4"/>
    <n v="16"/>
    <x v="0"/>
    <n v="16"/>
    <s v="DCS AMMONIA-UTILITIES"/>
    <m/>
    <m/>
    <m/>
    <s v="O1011003"/>
    <n v="16"/>
    <m/>
    <s v=""/>
    <s v="00-Common"/>
    <s v="TS-O-09:1/_x000a_O1011003_U16:3"/>
    <s v="TS-O-09:2/_x000a_O1011003_U16:4"/>
    <s v=""/>
    <m/>
    <s v="O1011003:16A/_x000a_O1011003_U16:5"/>
    <s v="O1011003:16C/_x000a_O1011003_U16:6"/>
    <m/>
    <s v=""/>
    <s v=""/>
  </r>
  <r>
    <s v="01"/>
    <m/>
    <x v="0"/>
    <s v="17-A -020203"/>
    <s v="17AT020203"/>
    <s v="00"/>
    <s v="Inlet Mixed beds"/>
    <s v="ВХОД СМЕШАННОГО СЛОЯ РН"/>
    <s v="PH Analyzer"/>
    <s v="4124-FY-VD-BD17617L02200002_SH.2"/>
    <x v="0"/>
    <x v="0"/>
    <m/>
    <s v="17-C-AD-N-002FL03-L022"/>
    <s v="24 Pair"/>
    <s v="Pr.01"/>
    <x v="1"/>
    <s v="TS-O-03"/>
    <n v="1"/>
    <n v="2"/>
    <s v=""/>
    <s v="48"/>
    <s v="AVK 2,5 A, AVK 2,5 A"/>
    <s v="O1011004_U1"/>
    <x v="0"/>
    <x v="45"/>
    <x v="0"/>
    <s v="17-SC-DCS-002/O1011004/ 17-MC-DCS-008"/>
    <s v="DB37-*m"/>
    <x v="1"/>
    <x v="0"/>
    <n v="1"/>
    <s v="BP011"/>
    <x v="45"/>
    <n v="5"/>
    <n v="1"/>
    <x v="0"/>
    <n v="16"/>
    <s v="DCS AMMONIA-UTILITIES"/>
    <m/>
    <m/>
    <m/>
    <s v="O1011004"/>
    <n v="1"/>
    <m/>
    <s v=""/>
    <s v="00-Common"/>
    <s v="TS-O-03:1/_x000a_O1011004_U1:3"/>
    <s v="TS-O-03:2/_x000a_O1011004_U1:4"/>
    <s v=""/>
    <m/>
    <s v="O1011004:1A/_x000a_O1011004_U1:5"/>
    <s v="O1011004:1C/_x000a_O1011004_U1:6"/>
    <m/>
    <s v=""/>
    <s v=""/>
  </r>
  <r>
    <s v="01"/>
    <m/>
    <x v="0"/>
    <s v="17-A -020206"/>
    <s v="17AT020206"/>
    <s v="00"/>
    <s v="Outlet Mixed beds"/>
    <s v="ВЫХОД СМЕШАННОГО СЛОЯ"/>
    <s v="Conductivity Analyzer Transmitter"/>
    <s v="4124-FY-VD-BD17617L02200002_SH.2"/>
    <x v="0"/>
    <x v="0"/>
    <m/>
    <s v="17-C-AD-N-002FL03-L022"/>
    <s v="24 Pair"/>
    <s v="Pr.17"/>
    <x v="1"/>
    <s v="TS-O-03"/>
    <n v="33"/>
    <n v="34"/>
    <s v=""/>
    <s v="48"/>
    <s v="AVK 2,5 A, AVK 2,5 A"/>
    <s v="O1011004_U2"/>
    <x v="0"/>
    <x v="45"/>
    <x v="0"/>
    <s v="17-SC-DCS-002/O1011004/ 17-MC-DCS-008"/>
    <s v="DB37-*m"/>
    <x v="1"/>
    <x v="0"/>
    <n v="1"/>
    <s v="BP011"/>
    <x v="45"/>
    <n v="5"/>
    <n v="2"/>
    <x v="0"/>
    <n v="16"/>
    <s v="DCS AMMONIA-UTILITIES"/>
    <m/>
    <m/>
    <m/>
    <s v="O1011004"/>
    <n v="2"/>
    <m/>
    <s v=""/>
    <s v="00-Common"/>
    <s v="TS-O-03:33/_x000a_O1011004_U2:3"/>
    <s v="TS-O-03:34/_x000a_O1011004_U2:4"/>
    <s v=""/>
    <m/>
    <s v="O1011004:2A/_x000a_O1011004_U2:5"/>
    <s v="O1011004:2C/_x000a_O1011004_U2:6"/>
    <m/>
    <s v=""/>
    <s v=""/>
  </r>
  <r>
    <s v="01"/>
    <m/>
    <x v="0"/>
    <s v="17-A -020205"/>
    <s v="17AT020205D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21"/>
    <x v="1"/>
    <s v="TS-O-03"/>
    <n v="41"/>
    <n v="42"/>
    <s v=""/>
    <s v="48"/>
    <s v="AVK 2,5 A, AVK 2,5 A"/>
    <s v="O1011004_U3"/>
    <x v="0"/>
    <x v="45"/>
    <x v="0"/>
    <s v="17-SC-DCS-002/O1011004/ 17-MC-DCS-008"/>
    <s v="DB37-*m"/>
    <x v="1"/>
    <x v="0"/>
    <n v="1"/>
    <s v="BP011"/>
    <x v="45"/>
    <n v="5"/>
    <n v="3"/>
    <x v="0"/>
    <n v="16"/>
    <s v="DCS AMMONIA-UTILITIES"/>
    <m/>
    <m/>
    <m/>
    <s v="O1011004"/>
    <n v="3"/>
    <m/>
    <s v=""/>
    <s v="00-Common"/>
    <s v="TS-O-03:41/_x000a_O1011004_U3:1"/>
    <s v="TS-O-03:42/_x000a_O1011004_U3:2"/>
    <s v=""/>
    <m/>
    <s v="O1011004:3A/_x000a_O1011004_U3:5"/>
    <s v="O1011004:3C/_x000a_O1011004_U3:6"/>
    <m/>
    <s v=""/>
    <s v=""/>
  </r>
  <r>
    <s v="01"/>
    <m/>
    <x v="0"/>
    <s v="17-A -020207"/>
    <s v="17AT020207"/>
    <s v="00"/>
    <s v="H2SO4 to SAC &amp; MB"/>
    <s v="H2SO4 В КАТИОНОВЫЙ ФИЛЬТР"/>
    <s v="Conductivity Analyzer Transmitter"/>
    <s v="4124-FY-VD-BD17617L02200002_SH.4"/>
    <x v="0"/>
    <x v="0"/>
    <m/>
    <s v="17-C-AD-N-003FL03-L022"/>
    <s v="12 Pair"/>
    <s v="Pr.08"/>
    <x v="1"/>
    <s v="TS-O-06"/>
    <n v="15"/>
    <n v="16"/>
    <s v=""/>
    <s v="24"/>
    <s v="AVK 2,5 A, AVK 2,5 A"/>
    <s v="O1011004_U4"/>
    <x v="0"/>
    <x v="45"/>
    <x v="0"/>
    <s v="17-SC-DCS-002/O1011004/ 17-MC-DCS-008"/>
    <s v="DB37-*m"/>
    <x v="1"/>
    <x v="0"/>
    <n v="1"/>
    <s v="BP011"/>
    <x v="45"/>
    <n v="5"/>
    <n v="4"/>
    <x v="0"/>
    <n v="16"/>
    <s v="DCS AMMONIA-UTILITIES"/>
    <m/>
    <m/>
    <m/>
    <s v="O1011004"/>
    <n v="4"/>
    <m/>
    <s v=""/>
    <s v="00-Common"/>
    <s v="TS-O-06:15/_x000a_O1011004_U4:3"/>
    <s v="TS-O-06:16/_x000a_O1011004_U4:4"/>
    <s v=""/>
    <m/>
    <s v="O1011004:4A/_x000a_O1011004_U4:5"/>
    <s v="O1011004:4C/_x000a_O1011004_U4:6"/>
    <m/>
    <s v=""/>
    <s v=""/>
  </r>
  <r>
    <s v="01"/>
    <m/>
    <x v="0"/>
    <s v="17-A -020208"/>
    <s v="17AT020208"/>
    <s v="00"/>
    <s v="NaOH to MB"/>
    <s v="NAOH В ФИЛЬТР СМЕШАН ДЕЙСТВИЯ "/>
    <s v="Conductivity Analyzer Transmitter"/>
    <s v="4124-FY-VD-BD17617L02200002_SH.4"/>
    <x v="0"/>
    <x v="0"/>
    <m/>
    <s v="17-C-AD-N-003FL03-L022"/>
    <s v="12 Pair"/>
    <s v="Pr.09"/>
    <x v="1"/>
    <s v="TS-O-06"/>
    <n v="17"/>
    <n v="18"/>
    <s v=""/>
    <s v="24"/>
    <s v="AVK 2,5 A, AVK 2,5 A"/>
    <s v="O1011004_U5"/>
    <x v="0"/>
    <x v="45"/>
    <x v="0"/>
    <s v="17-SC-DCS-002/O1011004/ 17-MC-DCS-008"/>
    <s v="DB37-*m"/>
    <x v="1"/>
    <x v="0"/>
    <n v="1"/>
    <s v="BP011"/>
    <x v="45"/>
    <n v="5"/>
    <n v="5"/>
    <x v="0"/>
    <n v="16"/>
    <s v="DCS AMMONIA-UTILITIES"/>
    <m/>
    <m/>
    <m/>
    <s v="O1011004"/>
    <n v="5"/>
    <m/>
    <s v=""/>
    <s v="00-Common"/>
    <s v="TS-O-06:17/_x000a_O1011004_U5:3"/>
    <s v="TS-O-06:18/_x000a_O1011004_U5:4"/>
    <s v=""/>
    <m/>
    <s v="O1011004:5A/_x000a_O1011004_U5:5"/>
    <s v="O1011004:5C/_x000a_O1011004_U5:6"/>
    <m/>
    <s v=""/>
    <s v=""/>
  </r>
  <r>
    <s v="01"/>
    <m/>
    <x v="0"/>
    <s v="17-L -07065"/>
    <s v="17LT07065"/>
    <s v="14"/>
    <s v="17-L-073-T-075 Chlorine Enhancer Level"/>
    <s v="УРОВЕНЬ В БАКЕ УСИЛ ХЛОРА"/>
    <s v="DP Level Transmitter"/>
    <s v="4124-FY-VD-BD17217L07300005"/>
    <x v="0"/>
    <x v="0"/>
    <m/>
    <s v="17-C-AD-N-004FL07-L073"/>
    <s v="06 Pair"/>
    <s v="Pr.01"/>
    <x v="1"/>
    <s v="TS-O-08"/>
    <n v="1"/>
    <n v="2"/>
    <s v=""/>
    <s v="12"/>
    <s v="AVK 2,5 A, AVK 2,5 A"/>
    <s v="O1011004_U6"/>
    <x v="0"/>
    <x v="45"/>
    <x v="0"/>
    <s v="17-SC-DCS-002/O1011004/ 17-MC-DCS-008"/>
    <s v="DB37-*m"/>
    <x v="1"/>
    <x v="0"/>
    <n v="1"/>
    <s v="BP011"/>
    <x v="45"/>
    <n v="5"/>
    <n v="6"/>
    <x v="0"/>
    <n v="16"/>
    <s v="DCS AMMONIA-UTILITIES"/>
    <m/>
    <m/>
    <m/>
    <s v="O1011004"/>
    <n v="6"/>
    <m/>
    <s v=""/>
    <s v="14-Wastewater Treatment Area"/>
    <s v="TS-O-08:1/_x000a_O1011004_U6:3"/>
    <s v="TS-O-08:2/_x000a_O1011004_U6:4"/>
    <s v=""/>
    <m/>
    <s v="O1011004:6A/_x000a_O1011004_U6:5"/>
    <s v="O1011004:6C/_x000a_O1011004_U6:6"/>
    <m/>
    <s v=""/>
    <s v=""/>
  </r>
  <r>
    <s v="01"/>
    <m/>
    <x v="0"/>
    <s v="17-L -07064"/>
    <s v="17LT07064"/>
    <s v="14"/>
    <s v="17-L-073-T-074 Non-Oxidant Biocide Level"/>
    <s v="УРОВЕНЬ НЕОКИСЛИТ БИОЦИДА "/>
    <s v="DP Level Transmitter"/>
    <s v="4124-FY-VD-BD17217L07300004"/>
    <x v="0"/>
    <x v="0"/>
    <m/>
    <s v="17-C-AD-N-004FL07-L073"/>
    <s v="06 Pair"/>
    <s v="Pr.04"/>
    <x v="1"/>
    <s v="TS-O-08"/>
    <n v="7"/>
    <n v="8"/>
    <s v=""/>
    <s v="12"/>
    <s v="AVK 2,5 A, AVK 2,5 A"/>
    <s v="O1011004_U7"/>
    <x v="0"/>
    <x v="45"/>
    <x v="0"/>
    <s v="17-SC-DCS-002/O1011004/ 17-MC-DCS-008"/>
    <s v="DB37-*m"/>
    <x v="1"/>
    <x v="0"/>
    <n v="1"/>
    <s v="BP011"/>
    <x v="45"/>
    <n v="5"/>
    <n v="7"/>
    <x v="0"/>
    <n v="16"/>
    <s v="DCS AMMONIA-UTILITIES"/>
    <m/>
    <m/>
    <m/>
    <s v="O1011004"/>
    <n v="7"/>
    <m/>
    <s v=""/>
    <s v="14-Wastewater Treatment Area"/>
    <s v="TS-O-08:7/_x000a_O1011004_U7:3"/>
    <s v="TS-O-08:8/_x000a_O1011004_U7:4"/>
    <s v=""/>
    <m/>
    <s v="O1011004:7A/_x000a_O1011004_U7:5"/>
    <s v="O1011004:7C/_x000a_O1011004_U7:6"/>
    <m/>
    <s v=""/>
    <s v=""/>
  </r>
  <r>
    <s v="01"/>
    <m/>
    <x v="0"/>
    <s v="17-T -020201"/>
    <s v="17TT020201"/>
    <s v="00"/>
    <s v="NaOH storage tank"/>
    <s v="БАК ХРАНЕНИЯ NAOH"/>
    <s v="Temperature Transmitter - Head Mounted"/>
    <s v="4124-FY-VD-BD17617L02200002_SH.6"/>
    <x v="0"/>
    <x v="0"/>
    <m/>
    <s v="17-C-AD-N-005FL03-L022"/>
    <s v="06 Pair"/>
    <s v="Pr.02"/>
    <x v="1"/>
    <s v="TS-O-09"/>
    <n v="3"/>
    <n v="4"/>
    <s v=""/>
    <s v="12"/>
    <s v="AVK 2,5 A, AVK 2,5 A"/>
    <s v="O1011004_U8"/>
    <x v="0"/>
    <x v="45"/>
    <x v="0"/>
    <s v="17-SC-DCS-002/O1011004/ 17-MC-DCS-008"/>
    <s v="DB37-*m"/>
    <x v="1"/>
    <x v="0"/>
    <n v="1"/>
    <s v="BP011"/>
    <x v="45"/>
    <n v="5"/>
    <n v="8"/>
    <x v="0"/>
    <n v="16"/>
    <s v="DCS AMMONIA-UTILITIES"/>
    <m/>
    <m/>
    <m/>
    <s v="O1011004"/>
    <n v="8"/>
    <m/>
    <s v=""/>
    <s v="00-Common"/>
    <s v="TS-O-09:3/_x000a_O1011004_U8:3"/>
    <s v="TS-O-09:4/_x000a_O1011004_U8:4"/>
    <s v=""/>
    <m/>
    <s v="O1011004:8A/_x000a_O1011004_U8:5"/>
    <s v="O1011004:8C/_x000a_O1011004_U8:6"/>
    <m/>
    <s v=""/>
    <s v=""/>
  </r>
  <r>
    <s v="01"/>
    <m/>
    <x v="0"/>
    <s v="17-T -020202"/>
    <s v="17TT020202"/>
    <s v="00"/>
    <s v="NaOH storage tank"/>
    <s v="БАК ХРАНЕНИЯ NAOH"/>
    <s v="Temperature Transmitter - Head Mounted"/>
    <s v="4124-FY-VD-BD17617L02200002_SH.6"/>
    <x v="0"/>
    <x v="0"/>
    <m/>
    <s v="17-C-AD-N-005FL03-L022"/>
    <s v="06 Pair"/>
    <s v="Pr.03"/>
    <x v="1"/>
    <s v="TS-O-09"/>
    <n v="5"/>
    <n v="6"/>
    <s v=""/>
    <s v="12"/>
    <s v="AVK 2,5 A, AVK 2,5 A"/>
    <s v="O1011004_U9"/>
    <x v="0"/>
    <x v="45"/>
    <x v="0"/>
    <s v="17-SC-DCS-002/O1011004/ 17-MC-DCS-008"/>
    <s v="DB37-*m"/>
    <x v="1"/>
    <x v="0"/>
    <n v="1"/>
    <s v="BP011"/>
    <x v="45"/>
    <n v="5"/>
    <n v="9"/>
    <x v="0"/>
    <n v="16"/>
    <s v="DCS AMMONIA-UTILITIES"/>
    <m/>
    <m/>
    <m/>
    <s v="O1011004"/>
    <n v="9"/>
    <m/>
    <s v=""/>
    <s v="00-Common"/>
    <s v="TS-O-09:5/_x000a_O1011004_U9:3"/>
    <s v="TS-O-09:6/_x000a_O1011004_U9:4"/>
    <s v=""/>
    <m/>
    <s v="O1011004:9A/_x000a_O1011004_U9:5"/>
    <s v="O1011004:9C/_x000a_O1011004_U9:6"/>
    <m/>
    <s v=""/>
    <s v=""/>
  </r>
  <r>
    <s v="01"/>
    <m/>
    <x v="0"/>
    <s v="17-L -020200"/>
    <s v="17LT020200"/>
    <s v="00"/>
    <s v="H2SO4 Daily tank"/>
    <s v="H2SO4 СУТОЧНЫЙ БАК"/>
    <s v="DP Level TX- Diaphragm seal &amp; capillary"/>
    <s v="4124-FY-VD-BD17617L02200002_SH.5"/>
    <x v="0"/>
    <x v="0"/>
    <m/>
    <s v="17-C-AD-N-005FL03-L022"/>
    <s v="06 Pair"/>
    <s v="Pr.04"/>
    <x v="1"/>
    <s v="TS-O-09"/>
    <n v="7"/>
    <n v="8"/>
    <s v=""/>
    <s v="12"/>
    <s v="AVK 2,5 A, AVK 2,5 A"/>
    <s v="O1011004_U10"/>
    <x v="0"/>
    <x v="45"/>
    <x v="0"/>
    <s v="17-SC-DCS-002/O1011004/ 17-MC-DCS-008"/>
    <s v="DB37-*m"/>
    <x v="1"/>
    <x v="0"/>
    <n v="1"/>
    <s v="BP011"/>
    <x v="45"/>
    <n v="5"/>
    <n v="10"/>
    <x v="0"/>
    <n v="16"/>
    <s v="DCS AMMONIA-UTILITIES"/>
    <m/>
    <m/>
    <m/>
    <s v="O1011004"/>
    <n v="10"/>
    <m/>
    <s v=""/>
    <s v="00-Common"/>
    <s v="TS-O-09:7/_x000a_O1011004_U10:3"/>
    <s v="TS-O-09:8/_x000a_O1011004_U10:4"/>
    <s v=""/>
    <m/>
    <s v="O1011004:10A/_x000a_O1011004_U10:5"/>
    <s v="O1011004:10C/_x000a_O1011004_U10:6"/>
    <m/>
    <s v=""/>
    <s v=""/>
  </r>
  <r>
    <s v="01"/>
    <m/>
    <x v="0"/>
    <s v="17-A -020209"/>
    <s v="17AT020209"/>
    <s v="00"/>
    <s v="Outlet neutralizatiom pumps 024A/B"/>
    <s v="ВЫХОД ЦИРК НАСОСА НЕЙТРАЛ 024A/B"/>
    <s v="PH Analyzer"/>
    <s v="4124-FY-VD-BD17617L02200002_SH.7"/>
    <x v="0"/>
    <x v="0"/>
    <m/>
    <s v="17-C-AD-N-006FL03-L022"/>
    <s v="24 Pair"/>
    <s v="Pr.03"/>
    <x v="1"/>
    <s v="TS-P-03"/>
    <n v="5"/>
    <n v="6"/>
    <s v=""/>
    <s v="48"/>
    <s v="AVK 2,5 A, AVK 2,5 A"/>
    <s v="O1011004_U11"/>
    <x v="0"/>
    <x v="45"/>
    <x v="0"/>
    <s v="17-SC-DCS-002/O1011004/ 17-MC-DCS-008"/>
    <s v="DB37-*m"/>
    <x v="1"/>
    <x v="0"/>
    <n v="1"/>
    <s v="BP011"/>
    <x v="45"/>
    <n v="5"/>
    <n v="11"/>
    <x v="0"/>
    <n v="16"/>
    <s v="DCS AMMONIA-UTILITIES"/>
    <m/>
    <m/>
    <m/>
    <s v="O1011004"/>
    <n v="11"/>
    <m/>
    <s v=""/>
    <s v="00-Common"/>
    <s v="TS-P-03:5/_x000a_O1011004_U11:3"/>
    <s v="TS-P-03:6/_x000a_O1011004_U11:4"/>
    <s v=""/>
    <m/>
    <s v="O1011004:11A/_x000a_O1011004_U11:5"/>
    <s v="O1011004:11C/_x000a_O1011004_U11:6"/>
    <m/>
    <s v=""/>
    <s v=""/>
  </r>
  <r>
    <s v="01"/>
    <m/>
    <x v="0"/>
    <s v="17-A -020210"/>
    <s v="17AT020210"/>
    <s v="00"/>
    <s v="Outlet neutralizatiom pumps 024A/B"/>
    <s v="ВЫХОД ЦИРК НАСОСА НЕЙТРАЛ 024A/B"/>
    <s v="PH Analyzer"/>
    <s v="4124-FY-VD-BD17617L02200002_SH.7"/>
    <x v="0"/>
    <x v="0"/>
    <m/>
    <s v="17-C-AD-N-006FL03-L022"/>
    <s v="24 Pair"/>
    <s v="Pr.04"/>
    <x v="1"/>
    <s v="TS-P-03"/>
    <n v="7"/>
    <n v="8"/>
    <s v=""/>
    <s v="48"/>
    <s v="AVK 2,5 A, AVK 2,5 A"/>
    <s v="O1011004_U12"/>
    <x v="0"/>
    <x v="45"/>
    <x v="0"/>
    <s v="17-SC-DCS-002/O1011004/ 17-MC-DCS-008"/>
    <s v="DB37-*m"/>
    <x v="1"/>
    <x v="0"/>
    <n v="1"/>
    <s v="BP011"/>
    <x v="45"/>
    <n v="5"/>
    <n v="12"/>
    <x v="0"/>
    <n v="16"/>
    <s v="DCS AMMONIA-UTILITIES"/>
    <m/>
    <m/>
    <m/>
    <s v="O1011004"/>
    <n v="12"/>
    <m/>
    <s v=""/>
    <s v="00-Common"/>
    <s v="TS-P-03:7/_x000a_O1011004_U12:3"/>
    <s v="TS-P-03:8/_x000a_O1011004_U12:4"/>
    <s v=""/>
    <m/>
    <s v="O1011004:12A/_x000a_O1011004_U12:5"/>
    <s v="O1011004:12C/_x000a_O1011004_U12:6"/>
    <m/>
    <s v=""/>
    <s v=""/>
  </r>
  <r>
    <s v="01"/>
    <m/>
    <x v="0"/>
    <s v="17-A -020211"/>
    <s v="17AT020211"/>
    <s v="00"/>
    <s v="Outlet neutralizatiom pumps 025A/B"/>
    <s v="ВЫХОД СЛИВНОГО НАСОСА 025A/B"/>
    <s v="PH Analyzer"/>
    <s v="4124-FY-VD-BD17617L02200002_SH.7"/>
    <x v="0"/>
    <x v="0"/>
    <m/>
    <s v="17-C-AD-N-006FL03-L022"/>
    <s v="24 Pair"/>
    <s v="Pr.05"/>
    <x v="1"/>
    <s v="TS-P-03"/>
    <n v="9"/>
    <n v="10"/>
    <s v=""/>
    <s v="48"/>
    <s v="AVK 2,5 A, AVK 2,5 A"/>
    <s v="O1011004_U13"/>
    <x v="0"/>
    <x v="45"/>
    <x v="0"/>
    <s v="17-SC-DCS-002/O1011004/ 17-MC-DCS-008"/>
    <s v="DB37-*m"/>
    <x v="1"/>
    <x v="0"/>
    <n v="1"/>
    <s v="BP011"/>
    <x v="45"/>
    <n v="5"/>
    <n v="13"/>
    <x v="0"/>
    <n v="16"/>
    <s v="DCS AMMONIA-UTILITIES"/>
    <m/>
    <m/>
    <m/>
    <s v="O1011004"/>
    <n v="13"/>
    <m/>
    <s v=""/>
    <s v="00-Common"/>
    <s v="TS-P-03:9/_x000a_O1011004_U13:3"/>
    <s v="TS-P-03:10/_x000a_O1011004_U13:4"/>
    <s v=""/>
    <m/>
    <s v="O1011004:13A/_x000a_O1011004_U13:5"/>
    <s v="O1011004:13C/_x000a_O1011004_U13:6"/>
    <m/>
    <s v=""/>
    <s v=""/>
  </r>
  <r>
    <s v="01"/>
    <m/>
    <x v="0"/>
    <s v="17-A -020212"/>
    <s v="17AT020212"/>
    <s v="00"/>
    <s v="Outlet neutralizatiom pumps 025A/B"/>
    <s v="ВЫХОД СЛИВНОГО НАСОСА 025A/B"/>
    <s v="PH Analyzer"/>
    <s v="4124-FY-VD-BD17617L02200002_SH.7"/>
    <x v="0"/>
    <x v="0"/>
    <m/>
    <s v="17-C-AD-N-006FL03-L022"/>
    <s v="24 Pair"/>
    <s v="Pr.06"/>
    <x v="1"/>
    <s v="TS-P-03"/>
    <n v="11"/>
    <n v="12"/>
    <s v=""/>
    <s v="48"/>
    <s v="AVK 2,5 A, AVK 2,5 A"/>
    <s v="O1011004_U14"/>
    <x v="0"/>
    <x v="45"/>
    <x v="0"/>
    <s v="17-SC-DCS-002/O1011004/ 17-MC-DCS-008"/>
    <s v="DB37-*m"/>
    <x v="1"/>
    <x v="0"/>
    <n v="1"/>
    <s v="BP011"/>
    <x v="45"/>
    <n v="5"/>
    <n v="14"/>
    <x v="0"/>
    <n v="16"/>
    <s v="DCS AMMONIA-UTILITIES"/>
    <m/>
    <m/>
    <m/>
    <s v="O1011004"/>
    <n v="14"/>
    <m/>
    <s v=""/>
    <s v="00-Common"/>
    <s v="TS-P-03:11/_x000a_O1011004_U14:3"/>
    <s v="TS-P-03:12/_x000a_O1011004_U14:4"/>
    <s v=""/>
    <m/>
    <s v="O1011004:14A/_x000a_O1011004_U14:5"/>
    <s v="O1011004:14C/_x000a_O1011004_U14:6"/>
    <m/>
    <s v=""/>
    <s v=""/>
  </r>
  <r>
    <s v="01"/>
    <m/>
    <x v="0"/>
    <s v="17-L -020206"/>
    <s v="17LT020206"/>
    <s v="00"/>
    <s v="Neutralization basin 022A"/>
    <s v="БАСЕЙН НЕЙТРАЛИЗАЦИИ 022A"/>
    <s v="Guided Wave Radar Level Transmitter"/>
    <s v="4124-FY-VD-BD17617L02200002_SH.7"/>
    <x v="0"/>
    <x v="0"/>
    <m/>
    <s v="17-C-AD-N-006FL03-L022"/>
    <s v="24 Pair"/>
    <s v="Pr.07"/>
    <x v="1"/>
    <s v="TS-P-03"/>
    <n v="13"/>
    <n v="14"/>
    <s v=""/>
    <s v="48"/>
    <s v="AVK 2,5 A, AVK 2,5 A"/>
    <s v="O1011004_U15"/>
    <x v="0"/>
    <x v="45"/>
    <x v="0"/>
    <s v="17-SC-DCS-002/O1011004/ 17-MC-DCS-008"/>
    <s v="DB37-*m"/>
    <x v="1"/>
    <x v="0"/>
    <n v="1"/>
    <s v="BP011"/>
    <x v="45"/>
    <n v="5"/>
    <n v="15"/>
    <x v="0"/>
    <n v="16"/>
    <s v="DCS AMMONIA-UTILITIES"/>
    <m/>
    <m/>
    <m/>
    <s v="O1011004"/>
    <n v="15"/>
    <m/>
    <s v=""/>
    <s v="00-Common"/>
    <s v="TS-P-03:13/_x000a_O1011004_U15:3"/>
    <s v="TS-P-03:14/_x000a_O1011004_U15:4"/>
    <s v=""/>
    <m/>
    <s v="O1011004:15A/_x000a_O1011004_U15:5"/>
    <s v="O1011004:15C/_x000a_O1011004_U15:6"/>
    <m/>
    <s v=""/>
    <s v=""/>
  </r>
  <r>
    <s v="01"/>
    <m/>
    <x v="0"/>
    <s v="17-L -020208"/>
    <s v="17LT020208"/>
    <s v="00"/>
    <s v="Neutralization basin 022B"/>
    <s v="БАСЕЙН НЕЙТРАЛИЗАЦИИ 022B"/>
    <s v="Guided Wave Radar Level Transmitter"/>
    <s v="4124-FY-VD-BD17617L02200002_SH.7"/>
    <x v="0"/>
    <x v="0"/>
    <m/>
    <s v="17-C-AD-N-006FL03-L022"/>
    <s v="24 Pair"/>
    <s v="Pr.08"/>
    <x v="1"/>
    <s v="TS-P-03"/>
    <n v="15"/>
    <n v="16"/>
    <s v=""/>
    <s v="48"/>
    <s v="AVK 2,5 A, AVK 2,5 A"/>
    <s v="O1011004_U16"/>
    <x v="0"/>
    <x v="45"/>
    <x v="0"/>
    <s v="17-SC-DCS-002/O1011004/ 17-MC-DCS-008"/>
    <s v="DB37-*m"/>
    <x v="1"/>
    <x v="0"/>
    <n v="1"/>
    <s v="BP011"/>
    <x v="45"/>
    <n v="5"/>
    <n v="16"/>
    <x v="0"/>
    <n v="16"/>
    <s v="DCS AMMONIA-UTILITIES"/>
    <m/>
    <m/>
    <m/>
    <s v="O1011004"/>
    <n v="16"/>
    <m/>
    <s v=""/>
    <s v="00-Common"/>
    <s v="TS-P-03:15/_x000a_O1011004_U16:3"/>
    <s v="TS-P-03:16/_x000a_O1011004_U16:4"/>
    <s v=""/>
    <m/>
    <s v="O1011004:16A/_x000a_O1011004_U16:5"/>
    <s v="O1011004:16C/_x000a_O1011004_U16:6"/>
    <m/>
    <s v=""/>
    <s v=""/>
  </r>
  <r>
    <s v="01"/>
    <m/>
    <x v="0"/>
    <s v="17-F-3002"/>
    <s v="17FT3002"/>
    <s v="00"/>
    <s v="HHP nitrogen consumption in the pipeline from Ammonia-2 to Urea"/>
    <n v="0"/>
    <s v="Pressure Transmitter"/>
    <m/>
    <x v="3"/>
    <x v="0"/>
    <m/>
    <s v="17-С-AD-I-1-FL90"/>
    <s v="15 Pair"/>
    <s v="Pr.07"/>
    <x v="2"/>
    <s v="TS-H-05"/>
    <n v="13"/>
    <n v="14"/>
    <s v=""/>
    <s v="30"/>
    <s v="AVK 2,5 A, AVK 2,5 A"/>
    <s v="O1011005_U1"/>
    <x v="0"/>
    <x v="46"/>
    <x v="0"/>
    <s v="17-SC-DCS-002/O1011005/ 17-MC-DCS-009"/>
    <s v="DB37-*m"/>
    <x v="1"/>
    <x v="0"/>
    <n v="1"/>
    <s v="BP011"/>
    <x v="46"/>
    <n v="6"/>
    <n v="1"/>
    <x v="0"/>
    <n v="16"/>
    <s v="DCS AMMONIA-UTILITIES"/>
    <m/>
    <m/>
    <m/>
    <s v="O1011005"/>
    <n v="1"/>
    <m/>
    <s v=""/>
    <s v="11-Auxiliary Boiler Area"/>
    <s v="TS-H-05:13/_x000a_O1011005_U1:3"/>
    <s v="TS-H-05:14/_x000a_O1011005_U1:4"/>
    <s v=""/>
    <m/>
    <s v="O1011005:1A/_x000a_O1011005_U1:5"/>
    <s v="O1011005:1C/_x000a_O1011005_U1:6"/>
    <m/>
    <s v=""/>
    <s v=""/>
  </r>
  <r>
    <s v="01"/>
    <m/>
    <x v="0"/>
    <s v="17-T-1002"/>
    <s v="17TT1002"/>
    <s v="00"/>
    <s v="The temperature of HHP nitrogen in the pipeline from Ammonia-2 to Ammonia-1"/>
    <n v="0"/>
    <s v="Smart Positioner"/>
    <m/>
    <x v="3"/>
    <x v="0"/>
    <m/>
    <s v="17-С-AD-I-1-FL90"/>
    <s v="15 Pair"/>
    <s v="Pr.02"/>
    <x v="2"/>
    <s v="TS-H-05"/>
    <n v="3"/>
    <n v="4"/>
    <s v=""/>
    <s v="30"/>
    <s v="AVK 2,5 A, AVK 2,5 A"/>
    <s v="O1011005_U2"/>
    <x v="0"/>
    <x v="46"/>
    <x v="0"/>
    <s v="17-SC-DCS-002/O1011005/ 17-MC-DCS-009"/>
    <s v="DB37-*m"/>
    <x v="1"/>
    <x v="0"/>
    <n v="1"/>
    <s v="BP011"/>
    <x v="46"/>
    <n v="6"/>
    <n v="2"/>
    <x v="0"/>
    <n v="16"/>
    <s v="DCS AMMONIA-UTILITIES"/>
    <m/>
    <m/>
    <m/>
    <s v="O1011005"/>
    <n v="2"/>
    <m/>
    <s v=""/>
    <s v="11-Auxiliary Boiler Area"/>
    <s v="TS-H-05:3/_x000a_O1011005_U2:3"/>
    <s v="TS-H-05:4/_x000a_O1011005_U2:4"/>
    <s v=""/>
    <m/>
    <s v="O1011005:2A/_x000a_O1011005_U2:5"/>
    <s v="O1011005:2C/_x000a_O1011005_U2:6"/>
    <m/>
    <s v=""/>
    <s v=""/>
  </r>
  <r>
    <s v="01"/>
    <m/>
    <x v="0"/>
    <s v="17-T-1003"/>
    <s v="17TT1003"/>
    <s v="00"/>
    <s v="LPCarbon Dioxide Temperature in the Ammonia-1 and 2 Pipeline to Urea"/>
    <n v="0"/>
    <s v="Smart Positioner"/>
    <m/>
    <x v="3"/>
    <x v="0"/>
    <m/>
    <s v="17-С-AD-I-1-FL90"/>
    <s v="15 Pair"/>
    <s v="Pr.03"/>
    <x v="2"/>
    <s v="TS-H-05"/>
    <n v="5"/>
    <n v="6"/>
    <s v=""/>
    <s v="30"/>
    <s v="AVK 2,5 A, AVK 2,5 A"/>
    <s v="O1011005_U3"/>
    <x v="0"/>
    <x v="46"/>
    <x v="0"/>
    <s v="17-SC-DCS-002/O1011005/ 17-MC-DCS-009"/>
    <s v="DB37-*m"/>
    <x v="1"/>
    <x v="0"/>
    <n v="1"/>
    <s v="BP011"/>
    <x v="46"/>
    <n v="6"/>
    <n v="3"/>
    <x v="0"/>
    <n v="16"/>
    <s v="DCS AMMONIA-UTILITIES"/>
    <m/>
    <m/>
    <m/>
    <s v="O1011005"/>
    <n v="3"/>
    <m/>
    <s v=""/>
    <s v="11-Auxiliary Boiler Area"/>
    <s v="TS-H-05:5/_x000a_O1011005_U3:3"/>
    <s v="TS-H-05:6/_x000a_O1011005_U3:4"/>
    <s v=""/>
    <m/>
    <s v="O1011005:3A/_x000a_O1011005_U3:5"/>
    <s v="O1011005:3C/_x000a_O1011005_U3:6"/>
    <m/>
    <s v=""/>
    <s v=""/>
  </r>
  <r>
    <s v="01"/>
    <m/>
    <x v="0"/>
    <s v="17-P-2001"/>
    <s v="17PT2001"/>
    <s v="00"/>
    <s v="HPP Nitrogen Pressure in the Pipeline from Ammonia-2 to Ammonia-1"/>
    <n v="0"/>
    <s v="Smart Positioner"/>
    <m/>
    <x v="3"/>
    <x v="0"/>
    <m/>
    <s v="17-С-AD-I-1-FL90"/>
    <s v="15 Pair"/>
    <s v="Pr.04"/>
    <x v="2"/>
    <s v="TS-H-05"/>
    <n v="7"/>
    <n v="8"/>
    <s v=""/>
    <s v="30"/>
    <s v="AVK 2,5 A, AVK 2,5 A"/>
    <s v="O1011005_U4"/>
    <x v="0"/>
    <x v="46"/>
    <x v="0"/>
    <s v="17-SC-DCS-002/O1011005/ 17-MC-DCS-009"/>
    <s v="DB37-*m"/>
    <x v="1"/>
    <x v="0"/>
    <n v="1"/>
    <s v="BP011"/>
    <x v="46"/>
    <n v="6"/>
    <n v="4"/>
    <x v="0"/>
    <n v="16"/>
    <s v="DCS AMMONIA-UTILITIES"/>
    <m/>
    <m/>
    <m/>
    <s v="O1011005"/>
    <n v="4"/>
    <m/>
    <s v=""/>
    <s v="11-Auxiliary Boiler Area"/>
    <s v="TS-H-05:7/_x000a_O1011005_U4:3"/>
    <s v="TS-H-05:8/_x000a_O1011005_U4:4"/>
    <s v=""/>
    <m/>
    <s v="O1011005:4A/_x000a_O1011005_U4:5"/>
    <s v="O1011005:4C/_x000a_O1011005_U4:6"/>
    <m/>
    <s v=""/>
    <s v=""/>
  </r>
  <r>
    <s v="01"/>
    <m/>
    <x v="0"/>
    <s v="17-P-2002"/>
    <s v="17PT2002"/>
    <s v="00"/>
    <s v="HHP Nitrogen Pressure in the Pipeline from Ammonia-2 to Urea"/>
    <n v="0"/>
    <s v="Smart Positioner"/>
    <m/>
    <x v="3"/>
    <x v="0"/>
    <m/>
    <s v="17-С-AD-I-1-FL90"/>
    <s v="15 Pair"/>
    <s v="Pr.05"/>
    <x v="2"/>
    <s v="TS-H-05"/>
    <n v="9"/>
    <n v="10"/>
    <s v=""/>
    <s v="30"/>
    <s v="AVK 2,5 A, AVK 2,5 A"/>
    <s v="O1011005_U5"/>
    <x v="0"/>
    <x v="46"/>
    <x v="0"/>
    <s v="17-SC-DCS-002/O1011005/ 17-MC-DCS-009"/>
    <s v="DB37-*m"/>
    <x v="1"/>
    <x v="0"/>
    <n v="1"/>
    <s v="BP011"/>
    <x v="46"/>
    <n v="6"/>
    <n v="5"/>
    <x v="0"/>
    <n v="16"/>
    <s v="DCS AMMONIA-UTILITIES"/>
    <m/>
    <m/>
    <m/>
    <s v="O1011005"/>
    <n v="5"/>
    <m/>
    <s v=""/>
    <s v="11-Auxiliary Boiler Area"/>
    <s v="TS-H-05:9/_x000a_O1011005_U5:3"/>
    <s v="TS-H-05:10/_x000a_O1011005_U5:4"/>
    <s v=""/>
    <m/>
    <s v="O1011005:5A/_x000a_O1011005_U5:5"/>
    <s v="O1011005:5C/_x000a_O1011005_U5:6"/>
    <m/>
    <s v=""/>
    <s v=""/>
  </r>
  <r>
    <s v="01"/>
    <m/>
    <x v="0"/>
    <s v="17-P-2003"/>
    <s v="17PT2003"/>
    <s v="00"/>
    <s v="LP Carbon Dioxide Pressure in the Ammonia-1 and 2 Pipeline to Urea"/>
    <n v="0"/>
    <s v="I/P Converter"/>
    <m/>
    <x v="3"/>
    <x v="0"/>
    <m/>
    <s v="17-С-AD-I-1-FL90"/>
    <s v="15 Pair"/>
    <s v="Pr.06"/>
    <x v="2"/>
    <s v="TS-H-05"/>
    <n v="11"/>
    <n v="12"/>
    <s v=""/>
    <s v="30"/>
    <s v="AVK 2,5 A, AVK 2,5 A"/>
    <s v="O1011005_U6"/>
    <x v="0"/>
    <x v="46"/>
    <x v="0"/>
    <s v="17-SC-DCS-002/O1011005/ 17-MC-DCS-009"/>
    <s v="DB37-*m"/>
    <x v="1"/>
    <x v="0"/>
    <n v="1"/>
    <s v="BP011"/>
    <x v="46"/>
    <n v="6"/>
    <n v="6"/>
    <x v="0"/>
    <n v="16"/>
    <s v="DCS AMMONIA-UTILITIES"/>
    <m/>
    <m/>
    <m/>
    <s v="O1011005"/>
    <n v="6"/>
    <m/>
    <s v=""/>
    <s v="11-Auxiliary Boiler Area"/>
    <s v="TS-H-05:11/_x000a_O1011005_U6:3"/>
    <s v="TS-H-05:12/_x000a_O1011005_U6:4"/>
    <s v=""/>
    <m/>
    <s v="O1011005:6A/_x000a_O1011005_U6:5"/>
    <s v="O1011005:6C/_x000a_O1011005_U6:6"/>
    <m/>
    <s v=""/>
    <s v=""/>
  </r>
  <r>
    <s v="01"/>
    <m/>
    <x v="0"/>
    <s v="17-T-1001"/>
    <s v="17TT1001"/>
    <s v="00"/>
    <s v="The temperature of HHP nitrogen in the pipeline from Ammonia-2 to Ammonia-1"/>
    <n v="0"/>
    <s v="Smart Positioner"/>
    <m/>
    <x v="3"/>
    <x v="0"/>
    <m/>
    <s v="17-С-AD-I-1-FL90"/>
    <s v="15 Pair"/>
    <s v="Pr.01"/>
    <x v="2"/>
    <s v="TS-H-05"/>
    <n v="1"/>
    <n v="2"/>
    <s v=""/>
    <s v="30"/>
    <s v="AVK 2,5 A, AVK 2,5 A"/>
    <s v="O1011005_U7"/>
    <x v="0"/>
    <x v="46"/>
    <x v="0"/>
    <s v="17-SC-DCS-002/O1011005/ 17-MC-DCS-009"/>
    <s v="DB37-*m"/>
    <x v="1"/>
    <x v="0"/>
    <n v="1"/>
    <s v="BP011"/>
    <x v="46"/>
    <n v="6"/>
    <n v="7"/>
    <x v="0"/>
    <n v="16"/>
    <s v="DCS AMMONIA-UTILITIES"/>
    <m/>
    <m/>
    <m/>
    <s v="O1011005"/>
    <n v="7"/>
    <m/>
    <s v=""/>
    <s v="11-Auxiliary Boiler Area"/>
    <s v="TS-H-05:1/_x000a_O1011005_U7:3"/>
    <s v="TS-H-05:2/_x000a_O1011005_U7:4"/>
    <s v=""/>
    <m/>
    <s v="O1011005:7A/_x000a_O1011005_U7:5"/>
    <s v="O1011005:7C/_x000a_O1011005_U7:6"/>
    <m/>
    <s v=""/>
    <s v=""/>
  </r>
  <r>
    <s v="01"/>
    <m/>
    <x v="0"/>
    <s v="17-F-3008"/>
    <s v="17FT3008"/>
    <s v="00"/>
    <s v="The flow rate of the water-glycol solution directly in the pipeline from Ammonia-2 to Urea "/>
    <n v="0"/>
    <s v="Temperature Transmitter - Head Mounted"/>
    <m/>
    <x v="3"/>
    <x v="0"/>
    <m/>
    <s v="17-С-AD-I-1-FL90"/>
    <s v="15 Pair"/>
    <s v="Pr.09"/>
    <x v="2"/>
    <s v="TS-H-05"/>
    <n v="17"/>
    <n v="18"/>
    <s v=""/>
    <s v="30"/>
    <s v="AVK 2,5 A, AVK 2,5 A"/>
    <s v="O1011005_U8"/>
    <x v="0"/>
    <x v="46"/>
    <x v="0"/>
    <s v="17-SC-DCS-002/O1011005/ 17-MC-DCS-009"/>
    <s v="DB37-*m"/>
    <x v="1"/>
    <x v="0"/>
    <n v="1"/>
    <s v="BP011"/>
    <x v="46"/>
    <n v="6"/>
    <n v="8"/>
    <x v="0"/>
    <n v="16"/>
    <s v="DCS AMMONIA-UTILITIES"/>
    <m/>
    <m/>
    <m/>
    <s v="O1011005"/>
    <n v="8"/>
    <m/>
    <s v=""/>
    <s v="00-Inter-factory"/>
    <s v="TS-H-05:17/_x000a_O1011005_U8:3"/>
    <s v="TS-H-05:18/_x000a_O1011005_U8:4"/>
    <s v=""/>
    <m/>
    <s v="O1011005:8A/_x000a_O1011005_U8:5"/>
    <s v="O1011005:8C/_x000a_O1011005_U8:6"/>
    <m/>
    <s v=""/>
    <s v=""/>
  </r>
  <r>
    <s v="01"/>
    <m/>
    <x v="0"/>
    <s v="17-F-3009"/>
    <s v="17FT3009"/>
    <s v="00"/>
    <s v="The flow rate of the water-glycol solution of the reverse in the pipeline from Urea to Ammonia-2 "/>
    <m/>
    <s v="Vortex Flow Transmitter"/>
    <m/>
    <x v="3"/>
    <x v="0"/>
    <m/>
    <s v="17-С-AD-I-1-FL90"/>
    <s v="15 Pair"/>
    <s v="Pr.10"/>
    <x v="2"/>
    <s v="TS-H-05"/>
    <n v="19"/>
    <n v="20"/>
    <s v=""/>
    <s v="30"/>
    <s v="AVK 2,5 A, AVK 2,5 A"/>
    <s v="O1011005_U9"/>
    <x v="0"/>
    <x v="46"/>
    <x v="0"/>
    <s v="17-SC-DCS-002/O1011005/ 17-MC-DCS-009"/>
    <s v="DB37-*m"/>
    <x v="1"/>
    <x v="0"/>
    <n v="1"/>
    <s v="BP011"/>
    <x v="46"/>
    <n v="6"/>
    <n v="9"/>
    <x v="0"/>
    <n v="16"/>
    <s v="DCS AMMONIA-UTILITIES"/>
    <m/>
    <m/>
    <m/>
    <s v="O1011005"/>
    <n v="9"/>
    <m/>
    <s v=""/>
    <s v="00-Inter-factory"/>
    <s v="TS-H-05:19/_x000a_O1011005_U9:3"/>
    <s v="TS-H-05:20/_x000a_O1011005_U9:4"/>
    <s v=""/>
    <m/>
    <s v="O1011005:9A/_x000a_O1011005_U9:5"/>
    <s v="O1011005:9C/_x000a_O1011005_U9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0"/>
    <x v="0"/>
    <x v="46"/>
    <x v="0"/>
    <s v="17-SC-DCS-002/O1011005/ 17-MC-DCS-009"/>
    <s v="DB37-*m"/>
    <x v="1"/>
    <x v="0"/>
    <n v="1"/>
    <s v="BP011"/>
    <x v="46"/>
    <n v="6"/>
    <n v="10"/>
    <x v="0"/>
    <n v="16"/>
    <s v="DCS AMMONIA-UTILITIES"/>
    <m/>
    <m/>
    <m/>
    <s v="O1011005"/>
    <n v="10"/>
    <m/>
    <s v=""/>
    <m/>
    <s v=""/>
    <s v=""/>
    <s v=""/>
    <m/>
    <s v="O1011005:10A/_x000a_O1011005_U10:5"/>
    <s v="O1011005:10C/_x000a_O1011005_U10:6"/>
    <m/>
    <s v=""/>
    <s v=""/>
  </r>
  <r>
    <s v="01"/>
    <m/>
    <x v="0"/>
    <s v="17-L -140025"/>
    <s v="17LT140025"/>
    <s v="14"/>
    <s v=" 17-L-140 Level "/>
    <s v="УРОВЕНЬ КНС ЛИВНЕВЫХ СТОКОВ "/>
    <s v="Guided Wave Radar Level Transmitter"/>
    <s v="4124-XZ-DM-21714003"/>
    <x v="3"/>
    <x v="0"/>
    <m/>
    <s v="17-LT-140025"/>
    <s v="01 Pair"/>
    <s v="Pr.01"/>
    <x v="2"/>
    <s v="TS-G-06"/>
    <n v="1"/>
    <n v="2"/>
    <s v=""/>
    <s v="2"/>
    <s v="AVK 2,5 A, AVK 2,5 A"/>
    <s v="O1011005_U11"/>
    <x v="0"/>
    <x v="46"/>
    <x v="0"/>
    <s v="17-SC-DCS-002/O1011005/ 17-MC-DCS-009"/>
    <s v="DB37-*m"/>
    <x v="1"/>
    <x v="0"/>
    <n v="1"/>
    <s v="BP011"/>
    <x v="46"/>
    <n v="6"/>
    <n v="11"/>
    <x v="0"/>
    <n v="16"/>
    <s v="DCS AMMONIA-UTILITIES"/>
    <m/>
    <m/>
    <m/>
    <s v="O1011005"/>
    <n v="11"/>
    <m/>
    <s v=""/>
    <s v="14-Wastewater Treatment Area"/>
    <s v="TS-G-06:1/_x000a_O1011005_U11:3"/>
    <s v="TS-G-06:2/_x000a_O1011005_U11:4"/>
    <s v=""/>
    <m/>
    <s v="O1011005:11A/_x000a_O1011005_U11:5"/>
    <s v="O1011005:11C/_x000a_O1011005_U11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2"/>
    <x v="0"/>
    <x v="46"/>
    <x v="0"/>
    <s v="17-SC-DCS-002/O1011005/ 17-MC-DCS-009"/>
    <s v="DB37-*m"/>
    <x v="1"/>
    <x v="0"/>
    <n v="1"/>
    <s v="BP011"/>
    <x v="46"/>
    <n v="6"/>
    <n v="12"/>
    <x v="0"/>
    <n v="16"/>
    <s v="DCS AMMONIA-UTILITIES"/>
    <m/>
    <m/>
    <m/>
    <s v="O1011005"/>
    <n v="12"/>
    <m/>
    <s v=""/>
    <m/>
    <s v=""/>
    <s v=""/>
    <s v=""/>
    <m/>
    <s v="O1011005:12A/_x000a_O1011005_U12:5"/>
    <s v="O1011005:12C/_x000a_O1011005_U12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3"/>
    <x v="0"/>
    <x v="46"/>
    <x v="0"/>
    <s v="17-SC-DCS-002/O1011005/ 17-MC-DCS-009"/>
    <s v="DB37-*m"/>
    <x v="1"/>
    <x v="0"/>
    <n v="1"/>
    <s v="BP011"/>
    <x v="46"/>
    <n v="6"/>
    <n v="13"/>
    <x v="0"/>
    <n v="16"/>
    <s v="DCS AMMONIA-UTILITIES"/>
    <m/>
    <m/>
    <m/>
    <s v="O1011005"/>
    <n v="13"/>
    <m/>
    <s v=""/>
    <m/>
    <s v=""/>
    <s v=""/>
    <s v=""/>
    <m/>
    <s v="O1011005:13A/_x000a_O1011005_U13:5"/>
    <s v="O1011005:13C/_x000a_O1011005_U13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4"/>
    <x v="0"/>
    <x v="46"/>
    <x v="0"/>
    <s v="17-SC-DCS-002/O1011005/ 17-MC-DCS-009"/>
    <s v="DB37-*m"/>
    <x v="1"/>
    <x v="0"/>
    <n v="1"/>
    <s v="BP011"/>
    <x v="46"/>
    <n v="6"/>
    <n v="14"/>
    <x v="0"/>
    <n v="16"/>
    <s v="DCS AMMONIA-UTILITIES"/>
    <m/>
    <m/>
    <m/>
    <s v="O1011005"/>
    <n v="14"/>
    <m/>
    <s v=""/>
    <m/>
    <s v=""/>
    <s v=""/>
    <s v=""/>
    <m/>
    <s v="O1011005:14A/_x000a_O1011005_U14:5"/>
    <s v="O1011005:14C/_x000a_O1011005_U14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5"/>
    <x v="0"/>
    <x v="46"/>
    <x v="0"/>
    <s v="17-SC-DCS-002/O1011005/ 17-MC-DCS-009"/>
    <s v="DB37-*m"/>
    <x v="1"/>
    <x v="0"/>
    <n v="1"/>
    <s v="BP011"/>
    <x v="46"/>
    <n v="6"/>
    <n v="15"/>
    <x v="0"/>
    <n v="16"/>
    <s v="DCS AMMONIA-UTILITIES"/>
    <m/>
    <m/>
    <m/>
    <s v="O1011005"/>
    <n v="15"/>
    <m/>
    <s v=""/>
    <m/>
    <s v=""/>
    <s v=""/>
    <s v=""/>
    <m/>
    <s v="O1011005:15A/_x000a_O1011005_U15:5"/>
    <s v="O1011005:15C/_x000a_O1011005_U15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5_U16"/>
    <x v="0"/>
    <x v="46"/>
    <x v="0"/>
    <s v="17-SC-DCS-002/O1011005/ 17-MC-DCS-009"/>
    <s v="DB37-*m"/>
    <x v="1"/>
    <x v="0"/>
    <n v="1"/>
    <s v="BP011"/>
    <x v="46"/>
    <n v="6"/>
    <n v="16"/>
    <x v="0"/>
    <n v="16"/>
    <s v="DCS AMMONIA-UTILITIES"/>
    <m/>
    <m/>
    <m/>
    <s v="O1011005"/>
    <n v="16"/>
    <m/>
    <s v=""/>
    <m/>
    <s v=""/>
    <s v=""/>
    <s v=""/>
    <m/>
    <s v="O1011005:16A/_x000a_O1011005_U16:5"/>
    <s v="O1011005:16C/_x000a_O1011005_U16:6"/>
    <m/>
    <s v=""/>
    <s v=""/>
  </r>
  <r>
    <s v="01"/>
    <m/>
    <x v="0"/>
    <s v="17-F -00005"/>
    <s v="17FT00005"/>
    <s v="11"/>
    <s v="LP steam to Dearetor"/>
    <s v="РАСХОД LS В ДЕАЭРАТОР"/>
    <s v="Conductivity Analyzer Transmitter"/>
    <s v="4124-XZ-DM-21711101"/>
    <x v="3"/>
    <x v="0"/>
    <m/>
    <s v="17-C-AD-I-001FL11"/>
    <s v="24 Pair"/>
    <s v="Pr.04"/>
    <x v="2"/>
    <s v="TS-H-03"/>
    <n v="7"/>
    <n v="8"/>
    <s v=""/>
    <s v="48"/>
    <s v="AVK 2,5 A, AVK 2,5 A"/>
    <s v="O1011006_U1"/>
    <x v="0"/>
    <x v="47"/>
    <x v="0"/>
    <s v="17-SC-DCS-002/O1011006/ 17-MC-DCS-009"/>
    <s v="DB37-*m"/>
    <x v="1"/>
    <x v="0"/>
    <n v="1"/>
    <s v="BP011"/>
    <x v="47"/>
    <n v="7"/>
    <n v="1"/>
    <x v="0"/>
    <n v="16"/>
    <s v="DCS AMMONIA-UTILITIES"/>
    <m/>
    <m/>
    <m/>
    <s v="O1011006"/>
    <n v="1"/>
    <m/>
    <s v=""/>
    <s v="11-Auxiliary Boiler Area"/>
    <s v="TS-H-03:7/_x000a_O1011006_U1:3"/>
    <s v="TS-H-03:8/_x000a_O1011006_U1:4"/>
    <s v=""/>
    <m/>
    <s v="O1011006:1A/_x000a_O1011006_U1:5"/>
    <s v="O1011006:1C/_x000a_O1011006_U1:6"/>
    <m/>
    <s v=""/>
    <s v=""/>
  </r>
  <r>
    <s v="02.1"/>
    <s v="26.06.24 по TQ-061 сигнал удален"/>
    <x v="1"/>
    <m/>
    <s v="Резерв"/>
    <m/>
    <m/>
    <m/>
    <m/>
    <m/>
    <x v="3"/>
    <x v="0"/>
    <m/>
    <m/>
    <m/>
    <m/>
    <x v="2"/>
    <m/>
    <m/>
    <m/>
    <s v=""/>
    <m/>
    <s v="AVK 2,5 A, AVK 2,5 A"/>
    <s v="O1011006_U2"/>
    <x v="0"/>
    <x v="47"/>
    <x v="0"/>
    <s v="17-SC-DCS-002/O1011006/ 17-MC-DCS-009"/>
    <s v="DB37-*m"/>
    <x v="1"/>
    <x v="0"/>
    <n v="1"/>
    <s v="BP011"/>
    <x v="47"/>
    <n v="7"/>
    <n v="2"/>
    <x v="0"/>
    <n v="16"/>
    <s v="DCS AMMONIA-UTILITIES"/>
    <m/>
    <m/>
    <m/>
    <s v="O1011006"/>
    <n v="2"/>
    <m/>
    <s v=""/>
    <s v="11-Auxiliary Boiler Area"/>
    <s v=""/>
    <s v=""/>
    <s v=""/>
    <m/>
    <s v="O1011006:2A/_x000a_O1011006_U2:5"/>
    <s v="O1011006:2C/_x000a_O1011006_U2:6"/>
    <m/>
    <s v=""/>
    <s v=""/>
  </r>
  <r>
    <s v="01"/>
    <m/>
    <x v="0"/>
    <s v="17-P -00014"/>
    <s v="17PT00014"/>
    <s v="11"/>
    <s v="LP steam to Dearetor"/>
    <s v="LS НА ВХОДЕ В ДЕАЭРАТОР"/>
    <s v="O2 Analyzer Transmitter"/>
    <s v="4124-XZ-DM-21711101"/>
    <x v="3"/>
    <x v="0"/>
    <m/>
    <s v="17-C-AD-I-001FL11"/>
    <s v="24 Pair"/>
    <s v="Pr.08"/>
    <x v="2"/>
    <s v="TS-H-03"/>
    <n v="15"/>
    <n v="16"/>
    <s v=""/>
    <s v="48"/>
    <s v="AVK 2,5 A, AVK 2,5 A"/>
    <s v="O1011006_U3"/>
    <x v="0"/>
    <x v="47"/>
    <x v="0"/>
    <s v="17-SC-DCS-002/O1011006/ 17-MC-DCS-009"/>
    <s v="DB37-*m"/>
    <x v="1"/>
    <x v="0"/>
    <n v="1"/>
    <s v="BP011"/>
    <x v="47"/>
    <n v="7"/>
    <n v="3"/>
    <x v="0"/>
    <n v="16"/>
    <s v="DCS AMMONIA-UTILITIES"/>
    <m/>
    <m/>
    <m/>
    <s v="O1011006"/>
    <n v="3"/>
    <m/>
    <s v=""/>
    <s v="11-Auxiliary Boiler Area"/>
    <s v="TS-H-03:15/_x000a_O1011006_U3:3"/>
    <s v="TS-H-03:16/_x000a_O1011006_U3:4"/>
    <s v=""/>
    <m/>
    <s v="O1011006:3A/_x000a_O1011006_U3:5"/>
    <s v="O1011006:3C/_x000a_O1011006_U3:6"/>
    <m/>
    <s v=""/>
    <s v=""/>
  </r>
  <r>
    <s v="01"/>
    <m/>
    <x v="0"/>
    <s v="17-P -11200"/>
    <s v="17PT11200"/>
    <s v="11"/>
    <s v="Utility BFW Pump P-111A/B Discharge Line"/>
    <s v="НАГНЕТАНИЕ 17-P-111-A/B"/>
    <s v="DP Flow Transmitter"/>
    <s v="4124-XZ-DM-21711201"/>
    <x v="3"/>
    <x v="0"/>
    <m/>
    <s v="17-C-AD-I-001FL11"/>
    <s v="24 Pair"/>
    <s v="Pr.10"/>
    <x v="2"/>
    <s v="TS-H-03"/>
    <n v="19"/>
    <n v="20"/>
    <s v=""/>
    <s v="48"/>
    <s v="AVK 2,5 A, AVK 2,5 A"/>
    <s v="O1011006_U4"/>
    <x v="0"/>
    <x v="47"/>
    <x v="0"/>
    <s v="17-SC-DCS-002/O1011006/ 17-MC-DCS-009"/>
    <s v="DB37-*m"/>
    <x v="1"/>
    <x v="0"/>
    <n v="1"/>
    <s v="BP011"/>
    <x v="47"/>
    <n v="7"/>
    <n v="4"/>
    <x v="0"/>
    <n v="16"/>
    <s v="DCS AMMONIA-UTILITIES"/>
    <m/>
    <m/>
    <m/>
    <s v="O1011006"/>
    <n v="4"/>
    <m/>
    <s v=""/>
    <s v="11-Auxiliary Boiler Area"/>
    <s v="TS-H-03:19/_x000a_O1011006_U4:3"/>
    <s v="TS-H-03:20/_x000a_O1011006_U4:4"/>
    <s v=""/>
    <m/>
    <s v="O1011006:4A/_x000a_O1011006_U4:5"/>
    <s v="O1011006:4C/_x000a_O1011006_U4:6"/>
    <m/>
    <s v=""/>
    <s v=""/>
  </r>
  <r>
    <s v="01"/>
    <m/>
    <x v="0"/>
    <s v="17-T -00005"/>
    <s v="17TT00005"/>
    <s v="11"/>
    <s v="LP steam to Dearetor"/>
    <s v="ТЕМПЕРАТУРА LS В ДЕАЭРАТОР"/>
    <s v="DP Flow Transmitter"/>
    <s v="4124-XZ-DM-21711101"/>
    <x v="3"/>
    <x v="0"/>
    <m/>
    <s v="17-C-AD-I-001FL11"/>
    <s v="24 Pair"/>
    <s v="Pr.14"/>
    <x v="2"/>
    <s v="TS-H-03"/>
    <n v="27"/>
    <n v="28"/>
    <s v=""/>
    <s v="48"/>
    <s v="AVK 2,5 A, AVK 2,5 A"/>
    <s v="O1011006_U5"/>
    <x v="0"/>
    <x v="47"/>
    <x v="0"/>
    <s v="17-SC-DCS-002/O1011006/ 17-MC-DCS-009"/>
    <s v="DB37-*m"/>
    <x v="1"/>
    <x v="0"/>
    <n v="1"/>
    <s v="BP011"/>
    <x v="47"/>
    <n v="7"/>
    <n v="5"/>
    <x v="0"/>
    <n v="16"/>
    <s v="DCS AMMONIA-UTILITIES"/>
    <m/>
    <m/>
    <m/>
    <s v="O1011006"/>
    <n v="5"/>
    <m/>
    <s v=""/>
    <s v="11-Auxiliary Boiler Area"/>
    <s v="TS-H-03:27/_x000a_O1011006_U5:3"/>
    <s v="TS-H-03:28/_x000a_O1011006_U5:4"/>
    <s v=""/>
    <m/>
    <s v="O1011006:5A/_x000a_O1011006_U5:5"/>
    <s v="O1011006:5C/_x000a_O1011006_U5:6"/>
    <m/>
    <s v=""/>
    <s v=""/>
  </r>
  <r>
    <s v="01"/>
    <m/>
    <x v="0"/>
    <s v="17-PD-113801"/>
    <s v="17PDT113801"/>
    <s v="11"/>
    <s v="TO ATMOSPHERE"/>
    <s v="ПЕРЕПЕД ФИЛЬТРА ТГ КОТЛА"/>
    <s v="Pressure Transmitter"/>
    <s v="4124-FB-VD-BD00317L11111372_SH.1"/>
    <x v="3"/>
    <x v="0"/>
    <m/>
    <s v="17-C-AD-I-001FL11-L111"/>
    <s v="24 Pair"/>
    <s v="Pr.04"/>
    <x v="2"/>
    <s v="TS-H-04"/>
    <n v="7"/>
    <n v="8"/>
    <s v=""/>
    <s v="48"/>
    <s v="AVK 2,5 A, AVK 2,5 A"/>
    <s v="O1011006_U6"/>
    <x v="0"/>
    <x v="47"/>
    <x v="0"/>
    <s v="17-SC-DCS-002/O1011006/ 17-MC-DCS-009"/>
    <s v="DB37-*m"/>
    <x v="1"/>
    <x v="0"/>
    <n v="1"/>
    <s v="BP011"/>
    <x v="47"/>
    <n v="7"/>
    <n v="6"/>
    <x v="0"/>
    <n v="16"/>
    <s v="DCS AMMONIA-UTILITIES"/>
    <m/>
    <m/>
    <m/>
    <s v="O1011006"/>
    <n v="6"/>
    <m/>
    <s v=""/>
    <s v="11-Auxiliary Boiler Area"/>
    <s v="TS-H-04:7/_x000a_O1011006_U6:3"/>
    <s v="TS-H-04:8/_x000a_O1011006_U6:4"/>
    <s v=""/>
    <m/>
    <s v="O1011006:6A/_x000a_O1011006_U6:5"/>
    <s v="O1011006:6C/_x000a_O1011006_U6:6"/>
    <m/>
    <s v=""/>
    <s v=""/>
  </r>
  <r>
    <s v="01"/>
    <m/>
    <x v="0"/>
    <s v="17-P -113852"/>
    <s v="17PT113852"/>
    <s v="11"/>
    <s v="FUEL GAS FLOW"/>
    <s v="ТГ на ПИЛОТНЫЕ горелки котла"/>
    <s v="Pressure Transmitter"/>
    <s v="4124-FB-VD-BD00317L11111372_SH.2"/>
    <x v="3"/>
    <x v="0"/>
    <m/>
    <s v="17-C-AD-I-001FL11-L111"/>
    <s v="24 Pair"/>
    <s v="Pr.09"/>
    <x v="2"/>
    <s v="TS-H-04"/>
    <n v="17"/>
    <n v="18"/>
    <s v=""/>
    <s v="48"/>
    <s v="AVK 2,5 A, AVK 2,5 A"/>
    <s v="O1011006_U7"/>
    <x v="0"/>
    <x v="47"/>
    <x v="0"/>
    <s v="17-SC-DCS-002/O1011006/ 17-MC-DCS-009"/>
    <s v="DB37-*m"/>
    <x v="1"/>
    <x v="0"/>
    <n v="1"/>
    <s v="BP011"/>
    <x v="47"/>
    <n v="7"/>
    <n v="7"/>
    <x v="0"/>
    <n v="16"/>
    <s v="DCS AMMONIA-UTILITIES"/>
    <m/>
    <m/>
    <m/>
    <s v="O1011006"/>
    <n v="7"/>
    <m/>
    <s v=""/>
    <s v="11-Auxiliary Boiler Area"/>
    <s v="TS-H-04:17/_x000a_O1011006_U7:3"/>
    <s v="TS-H-04:18/_x000a_O1011006_U7:4"/>
    <s v=""/>
    <m/>
    <s v="O1011006:7A/_x000a_O1011006_U7:5"/>
    <s v="O1011006:7C/_x000a_O1011006_U7:6"/>
    <m/>
    <s v=""/>
    <s v=""/>
  </r>
  <r>
    <s v="01"/>
    <m/>
    <x v="0"/>
    <s v="17-A -11101"/>
    <s v="17AT11101CV"/>
    <s v="11"/>
    <s v="BFW from 17-U-111 to 17-P-111A/B/C"/>
    <s v="УДЕЛ ПРОВ ПитательнОЙ водЫ КОТЛА"/>
    <s v="Temperature Transmitter - Head Mounted"/>
    <s v="4124-XZ-DM-21711101"/>
    <x v="3"/>
    <x v="0"/>
    <m/>
    <s v="17-C-AD-I-001FL11"/>
    <s v="24 Pair"/>
    <s v="Pr.01"/>
    <x v="2"/>
    <s v="TS-H-03"/>
    <n v="1"/>
    <n v="2"/>
    <s v=""/>
    <s v="48"/>
    <s v="AVK 2,5 A, AVK 2,5 A"/>
    <s v="O1011006_U8"/>
    <x v="0"/>
    <x v="47"/>
    <x v="0"/>
    <s v="17-SC-DCS-002/O1011006/ 17-MC-DCS-009"/>
    <s v="DB37-*m"/>
    <x v="1"/>
    <x v="0"/>
    <n v="1"/>
    <s v="BP011"/>
    <x v="47"/>
    <n v="7"/>
    <n v="8"/>
    <x v="0"/>
    <n v="16"/>
    <s v="DCS AMMONIA-UTILITIES"/>
    <m/>
    <m/>
    <m/>
    <s v="O1011006"/>
    <n v="8"/>
    <m/>
    <s v=""/>
    <s v="11-Auxiliary Boiler Area"/>
    <s v="TS-H-03:1/_x000a_O1011006_U8:3"/>
    <s v="TS-H-03:2/_x000a_O1011006_U8:4"/>
    <s v=""/>
    <m/>
    <s v="O1011006:8A/_x000a_O1011006_U8:5"/>
    <s v="O1011006:8C/_x000a_O1011006_U8:6"/>
    <m/>
    <s v=""/>
    <s v=""/>
  </r>
  <r>
    <s v="01"/>
    <m/>
    <x v="0"/>
    <s v="17-PD-090302"/>
    <s v="17PDT090302"/>
    <s v="10"/>
    <s v="Across Atmospheric Air Trains A and B"/>
    <s v="ПЕРЕПАД ОСУШИТЕЛЕЙ ВОЗДУХА КИП"/>
    <s v="Temperature Transmitter - Head Mounted"/>
    <s v="4124-GY-VD-BD17517L091091_SH.2"/>
    <x v="3"/>
    <x v="0"/>
    <m/>
    <s v="17-C-AD-I-004FL10-L091"/>
    <s v="12 Pair"/>
    <s v="Pr.02"/>
    <x v="2"/>
    <s v="TS-G-04"/>
    <n v="3"/>
    <n v="4"/>
    <s v=""/>
    <s v="24"/>
    <s v="AVK 2,5 A, AVK 2,5 A"/>
    <s v="O1011006_U9"/>
    <x v="0"/>
    <x v="47"/>
    <x v="0"/>
    <s v="17-SC-DCS-002/O1011006/ 17-MC-DCS-009"/>
    <s v="DB37-*m"/>
    <x v="1"/>
    <x v="0"/>
    <n v="1"/>
    <s v="BP011"/>
    <x v="47"/>
    <n v="7"/>
    <n v="9"/>
    <x v="0"/>
    <n v="16"/>
    <s v="DCS AMMONIA-UTILITIES"/>
    <m/>
    <m/>
    <m/>
    <s v="O1011006"/>
    <n v="9"/>
    <m/>
    <s v=""/>
    <s v="11-Auxiliary Boiler Area"/>
    <s v="TS-G-04:3/_x000a_O1011006_U9:3"/>
    <s v="TS-G-04:4/_x000a_O1011006_U9:4"/>
    <s v=""/>
    <m/>
    <s v="O1011006:9A/_x000a_O1011006_U9:5"/>
    <s v="O1011006:9C/_x000a_O1011006_U9:6"/>
    <m/>
    <s v=""/>
    <s v=""/>
  </r>
  <r>
    <s v="01"/>
    <m/>
    <x v="0"/>
    <s v="17-A -11101"/>
    <s v="17AT11101PH"/>
    <s v="11"/>
    <s v="BFW from 17-U-111 to 17-P-111A/B/C"/>
    <s v="PH ПИТАТЕЛЬНОЙ ВОДЫ КОТЛА"/>
    <s v="Differential Pressure Transmitter"/>
    <s v="4124-XZ-DM-21711101"/>
    <x v="3"/>
    <x v="0"/>
    <m/>
    <s v="17-C-AD-I-001FL11"/>
    <s v="24 Pair"/>
    <s v="Pr.02"/>
    <x v="2"/>
    <s v="TS-H-03"/>
    <n v="3"/>
    <n v="4"/>
    <s v=""/>
    <s v="48"/>
    <s v="AVK 2,5 A, AVK 2,5 A"/>
    <s v="O1011006_U10"/>
    <x v="0"/>
    <x v="47"/>
    <x v="0"/>
    <s v="17-SC-DCS-002/O1011006/ 17-MC-DCS-009"/>
    <s v="DB37-*m"/>
    <x v="1"/>
    <x v="0"/>
    <n v="1"/>
    <s v="BP011"/>
    <x v="47"/>
    <n v="7"/>
    <n v="10"/>
    <x v="0"/>
    <n v="16"/>
    <s v="DCS AMMONIA-UTILITIES"/>
    <m/>
    <m/>
    <m/>
    <s v="O1011006"/>
    <n v="10"/>
    <m/>
    <s v=""/>
    <s v="10-Combined Bldgn-N2 plant, Demi water"/>
    <s v="TS-H-03:3/_x000a_O1011006_U10:3"/>
    <s v="TS-H-03:4/_x000a_O1011006_U10:4"/>
    <s v=""/>
    <m/>
    <s v="O1011006:10A/_x000a_O1011006_U10:5"/>
    <s v="O1011006:10C/_x000a_O1011006_U10:6"/>
    <m/>
    <s v=""/>
    <s v=""/>
  </r>
  <r>
    <s v="01"/>
    <m/>
    <x v="0"/>
    <s v="17-A -11101"/>
    <s v="17AT11101V"/>
    <s v="11"/>
    <s v="BFW from 17-U-111 to 17-P-111A/B/C"/>
    <s v="КИСЛОРОД ПИТАТЕЛЬНОЙ ВОДЫ КОТЛА"/>
    <s v="Differential Pressure Transmitter"/>
    <s v="4124-XZ-DM-21711101"/>
    <x v="3"/>
    <x v="0"/>
    <m/>
    <s v="17-C-AD-I-001FL11"/>
    <s v="24 Pair"/>
    <s v="Pr.03"/>
    <x v="2"/>
    <s v="TS-H-03"/>
    <n v="5"/>
    <n v="6"/>
    <s v=""/>
    <s v="48"/>
    <s v="AVK 2,5 A, AVK 2,5 A"/>
    <s v="O1011006_U11"/>
    <x v="0"/>
    <x v="47"/>
    <x v="0"/>
    <s v="17-SC-DCS-002/O1011006/ 17-MC-DCS-009"/>
    <s v="DB37-*m"/>
    <x v="1"/>
    <x v="0"/>
    <n v="1"/>
    <s v="BP011"/>
    <x v="47"/>
    <n v="7"/>
    <n v="11"/>
    <x v="0"/>
    <n v="16"/>
    <s v="DCS AMMONIA-UTILITIES"/>
    <m/>
    <m/>
    <m/>
    <s v="O1011006"/>
    <n v="11"/>
    <m/>
    <s v=""/>
    <s v="10-Combined Bldgn-N2 plant, Demi water"/>
    <s v="TS-H-03:5/_x000a_O1011006_U11:3"/>
    <s v="TS-H-03:6/_x000a_O1011006_U11:4"/>
    <s v=""/>
    <m/>
    <s v="O1011006:11A/_x000a_O1011006_U11:5"/>
    <s v="O1011006:11C/_x000a_O1011006_U11:6"/>
    <m/>
    <s v=""/>
    <s v=""/>
  </r>
  <r>
    <s v="01"/>
    <m/>
    <x v="0"/>
    <s v="17-P -090330"/>
    <s v="17PT090330"/>
    <s v="10"/>
    <s v="From 17-L-091-V-091 Separator"/>
    <s v="СЕПАРАТОР 17-L091-V-091 ВОЗД КИП"/>
    <s v="H2O Analyzer Transmitter"/>
    <s v="4124-GY-VD-BD17517L091091_SH.1"/>
    <x v="3"/>
    <x v="0"/>
    <m/>
    <s v="17-C-AD-I-004FL10-L091"/>
    <s v="12 Pair"/>
    <s v="Pr.06"/>
    <x v="2"/>
    <s v="TS-G-04"/>
    <n v="11"/>
    <n v="12"/>
    <s v=""/>
    <s v="24"/>
    <s v="AVK 2,5 A, AVK 2,5 A"/>
    <s v="O1011006_U12"/>
    <x v="0"/>
    <x v="47"/>
    <x v="0"/>
    <s v="17-SC-DCS-002/O1011006/ 17-MC-DCS-009"/>
    <s v="DB37-*m"/>
    <x v="1"/>
    <x v="0"/>
    <n v="1"/>
    <s v="BP011"/>
    <x v="47"/>
    <n v="7"/>
    <n v="12"/>
    <x v="0"/>
    <n v="16"/>
    <s v="DCS AMMONIA-UTILITIES"/>
    <m/>
    <m/>
    <m/>
    <s v="O1011006"/>
    <n v="12"/>
    <m/>
    <s v=""/>
    <s v="10-Combined Bldgn-N2 plant, Demi water"/>
    <s v="TS-G-04:11/_x000a_O1011006_U12:3"/>
    <s v="TS-G-04:12/_x000a_O1011006_U12:4"/>
    <s v=""/>
    <m/>
    <s v="O1011006:12A/_x000a_O1011006_U12:5"/>
    <s v="O1011006:12C/_x000a_O1011006_U12:6"/>
    <m/>
    <s v=""/>
    <s v=""/>
  </r>
  <r>
    <s v="01"/>
    <m/>
    <x v="0"/>
    <s v="17-T -11302"/>
    <s v="17TT11302"/>
    <s v="11"/>
    <s v="From steam turbine of the Boiler supply fan"/>
    <s v="LS ОТ ТУРБИНЫ ВЕНТИЛЯТОРА КОТЛА"/>
    <s v="Position Open Proximity Switch"/>
    <s v="4124-XZ-DM-21711301"/>
    <x v="3"/>
    <x v="0"/>
    <m/>
    <s v="17-C-AD-I-001FL11"/>
    <s v="24 Pair"/>
    <s v="Pr.17"/>
    <x v="2"/>
    <s v="TS-H-03"/>
    <n v="33"/>
    <n v="34"/>
    <s v=""/>
    <s v="48"/>
    <s v="AVK 2,5 A, AVK 2,5 A"/>
    <s v="O1011006_U13"/>
    <x v="0"/>
    <x v="47"/>
    <x v="0"/>
    <s v="17-SC-DCS-002/O1011006/ 17-MC-DCS-009"/>
    <s v="DB37-*m"/>
    <x v="1"/>
    <x v="0"/>
    <n v="1"/>
    <s v="BP011"/>
    <x v="47"/>
    <n v="7"/>
    <n v="13"/>
    <x v="0"/>
    <n v="16"/>
    <s v="DCS AMMONIA-UTILITIES"/>
    <m/>
    <m/>
    <m/>
    <s v="O1011006"/>
    <n v="13"/>
    <m/>
    <s v=""/>
    <s v="10-Combined Bldgn-N2 plant, Demi water"/>
    <s v="TS-H-03:33/_x000a_O1011006_U13:3"/>
    <s v="TS-H-03:34/_x000a_O1011006_U13:4"/>
    <s v=""/>
    <m/>
    <s v="O1011006:13A/_x000a_O1011006_U13:5"/>
    <s v="O1011006:13C/_x000a_O1011006_U13:6"/>
    <m/>
    <s v=""/>
    <s v=""/>
  </r>
  <r>
    <s v="01"/>
    <m/>
    <x v="0"/>
    <s v="17-PD-090303"/>
    <s v="17PDT090303"/>
    <s v="10"/>
    <s v="Across Filter"/>
    <s v="ПЕРЕПАД ФИЛЬТРА ПОСЛЕ ОСУШИТЕЛЕЙ"/>
    <s v="Guided Wave Radar Level Transmitter"/>
    <s v="4124-GY-VD-BD17517L091091_SH.2"/>
    <x v="3"/>
    <x v="0"/>
    <m/>
    <s v="17-C-AD-I-004FL10-L091"/>
    <s v="12 Pair"/>
    <s v="Pr.03"/>
    <x v="2"/>
    <s v="TS-G-04"/>
    <n v="5"/>
    <n v="6"/>
    <s v=""/>
    <s v="24"/>
    <s v="AVK 2,5 A, AVK 2,5 A"/>
    <s v="O1011006_U14"/>
    <x v="0"/>
    <x v="47"/>
    <x v="0"/>
    <s v="17-SC-DCS-002/O1011006/ 17-MC-DCS-009"/>
    <s v="DB37-*m"/>
    <x v="1"/>
    <x v="0"/>
    <n v="1"/>
    <s v="BP011"/>
    <x v="47"/>
    <n v="7"/>
    <n v="14"/>
    <x v="0"/>
    <n v="16"/>
    <s v="DCS AMMONIA-UTILITIES"/>
    <m/>
    <m/>
    <m/>
    <s v="O1011006"/>
    <n v="14"/>
    <m/>
    <s v=""/>
    <s v="14-Wastewater Treatment Area"/>
    <s v="TS-G-04:5/_x000a_O1011006_U14:3"/>
    <s v="TS-G-04:6/_x000a_O1011006_U14:4"/>
    <s v=""/>
    <m/>
    <s v="O1011006:14A/_x000a_O1011006_U14:5"/>
    <s v="O1011006:14C/_x000a_O1011006_U14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6_U15"/>
    <x v="0"/>
    <x v="47"/>
    <x v="0"/>
    <s v="17-SC-DCS-002/O1011006/ 17-MC-DCS-009"/>
    <s v="DB37-*m"/>
    <x v="1"/>
    <x v="0"/>
    <n v="1"/>
    <s v="BP011"/>
    <x v="47"/>
    <n v="7"/>
    <n v="15"/>
    <x v="0"/>
    <n v="16"/>
    <s v="DCS AMMONIA-UTILITIES"/>
    <m/>
    <m/>
    <m/>
    <s v="O1011006"/>
    <n v="15"/>
    <m/>
    <s v=""/>
    <m/>
    <s v=""/>
    <s v=""/>
    <s v=""/>
    <m/>
    <s v="O1011006:15A/_x000a_O1011006_U15:5"/>
    <s v="O1011006:15C/_x000a_O1011006_U15:6"/>
    <m/>
    <s v=""/>
    <s v=""/>
  </r>
  <r>
    <s v="01"/>
    <m/>
    <x v="1"/>
    <m/>
    <s v="Резерв"/>
    <m/>
    <m/>
    <s v="резерв"/>
    <m/>
    <m/>
    <x v="3"/>
    <x v="0"/>
    <m/>
    <m/>
    <m/>
    <m/>
    <x v="2"/>
    <m/>
    <m/>
    <m/>
    <m/>
    <s v=""/>
    <s v="AVK 2,5 A, AVK 2,5 A"/>
    <s v="O1011006_U16"/>
    <x v="0"/>
    <x v="47"/>
    <x v="0"/>
    <s v="17-SC-DCS-002/O1011006/ 17-MC-DCS-009"/>
    <s v="DB37-*m"/>
    <x v="1"/>
    <x v="0"/>
    <n v="1"/>
    <s v="BP011"/>
    <x v="47"/>
    <n v="7"/>
    <n v="16"/>
    <x v="0"/>
    <n v="16"/>
    <s v="DCS AMMONIA-UTILITIES"/>
    <m/>
    <m/>
    <m/>
    <s v="O1011006"/>
    <n v="16"/>
    <m/>
    <s v=""/>
    <m/>
    <s v=""/>
    <s v=""/>
    <s v=""/>
    <m/>
    <s v="O1011006:16A/_x000a_O1011006_U16:5"/>
    <s v="O1011006:16C/_x000a_O1011006_U16:6"/>
    <m/>
    <s v=""/>
    <s v=""/>
  </r>
  <r>
    <s v="01"/>
    <m/>
    <x v="0"/>
    <s v="17-S -113932"/>
    <s v="17SI113932A"/>
    <s v="11"/>
    <s v="STEAM TURBINE SPEED SENSOR"/>
    <s v="ДАТЧИК СКОРОСТИ ПАРОВОЙ ТУРБИНЫ"/>
    <s v="Speed Element"/>
    <s v="4124-FB-VD-BD00317L11111310"/>
    <x v="26"/>
    <x v="16"/>
    <m/>
    <s v="17-C-XD-N-707FL11-L111"/>
    <s v="06 Triad"/>
    <s v="Tr.01"/>
    <x v="8"/>
    <s v="TS-F-16"/>
    <n v="1"/>
    <n v="2"/>
    <n v="3"/>
    <s v="18"/>
    <s v="AVK 2,5 A, AVK 2,5 A"/>
    <s v="O1011008R_U1"/>
    <x v="7"/>
    <x v="48"/>
    <x v="0"/>
    <s v="17-SC-DCS-002/O1011008R/ 17-MC-DCS-007"/>
    <s v="DB37-*m"/>
    <x v="1"/>
    <x v="0"/>
    <n v="1"/>
    <s v="BP011"/>
    <x v="48"/>
    <n v="9"/>
    <n v="1"/>
    <x v="0"/>
    <n v="16"/>
    <s v="DCS AMMONIA-UTILITIES"/>
    <m/>
    <m/>
    <m/>
    <s v="O1011008R"/>
    <n v="1"/>
    <m/>
    <s v=""/>
    <s v="11-Auxiliary Boiler Area"/>
    <s v="TS-F-16:1/_x000a_O1011008R_U1:13"/>
    <s v="TS-F-16:2/_x000a_O1011008R_U1:14"/>
    <s v="TS-F-16:3/_x000a_O1011008R_U1:11"/>
    <m/>
    <s v="O1011008R:1A/_x000a_O1011008R_U1:3"/>
    <s v="O1011008R:1C/_x000a_O1011008R_U1:4"/>
    <m/>
    <s v=""/>
    <s v=""/>
  </r>
  <r>
    <s v="01"/>
    <m/>
    <x v="0"/>
    <s v="17-S -113932"/>
    <s v="17SI113932B"/>
    <s v="11"/>
    <s v="STEAM TURBINE SPEED SENSOR"/>
    <s v="ДАТЧИК СКОРОСТИ ПАРОВОЙ ТУРБИНЫ"/>
    <s v="Speed Element"/>
    <s v="4124-FB-VD-BD00317L11111310"/>
    <x v="26"/>
    <x v="16"/>
    <m/>
    <s v="17-C-XD-N-707FL11-L111"/>
    <s v="06 Triad"/>
    <s v="Tr.02"/>
    <x v="8"/>
    <s v="TS-F-16"/>
    <n v="4"/>
    <n v="5"/>
    <n v="6"/>
    <s v="18"/>
    <s v="AVK 2,5 A, AVK 2,5 A"/>
    <s v="O1011008R_U2"/>
    <x v="7"/>
    <x v="48"/>
    <x v="0"/>
    <s v="17-SC-DCS-002/O1011008R/ 17-MC-DCS-007"/>
    <s v="DB37-*m"/>
    <x v="1"/>
    <x v="0"/>
    <n v="1"/>
    <s v="BP011"/>
    <x v="48"/>
    <n v="9"/>
    <n v="2"/>
    <x v="0"/>
    <n v="16"/>
    <s v="DCS AMMONIA-UTILITIES"/>
    <m/>
    <m/>
    <m/>
    <s v="O1011008R"/>
    <n v="2"/>
    <m/>
    <s v=""/>
    <s v="11-Auxiliary Boiler Area"/>
    <s v="TS-F-16:4/_x000a_O1011008R_U2:13"/>
    <s v="TS-F-16:5/_x000a_O1011008R_U2:14"/>
    <s v="TS-F-16:6/_x000a_O1011008R_U2:11"/>
    <m/>
    <s v="O1011008R:2A/_x000a_O1011008R_U2:3"/>
    <s v="O1011008R:2C/_x000a_O1011008R_U2:4"/>
    <m/>
    <s v=""/>
    <s v=""/>
  </r>
  <r>
    <s v="01"/>
    <m/>
    <x v="1"/>
    <m/>
    <s v="Резерв"/>
    <m/>
    <m/>
    <s v="резерв"/>
    <m/>
    <m/>
    <x v="26"/>
    <x v="16"/>
    <m/>
    <m/>
    <m/>
    <m/>
    <x v="8"/>
    <m/>
    <m/>
    <m/>
    <m/>
    <s v=""/>
    <s v="AVK 2,5 A, AVK 2,5 A"/>
    <s v="O1011008R_U3"/>
    <x v="7"/>
    <x v="48"/>
    <x v="0"/>
    <s v="17-SC-DCS-002/O1011008R/ 17-MC-DCS-007"/>
    <s v="DB37-*m"/>
    <x v="1"/>
    <x v="0"/>
    <n v="1"/>
    <s v="BP011"/>
    <x v="48"/>
    <n v="9"/>
    <n v="3"/>
    <x v="0"/>
    <n v="16"/>
    <s v="DCS AMMONIA-UTILITIES"/>
    <m/>
    <m/>
    <m/>
    <s v="O1011008R"/>
    <n v="3"/>
    <m/>
    <s v=""/>
    <m/>
    <s v=""/>
    <s v=""/>
    <s v=""/>
    <m/>
    <s v="O1011008R:3A/_x000a_O1011008R_U3:3"/>
    <s v="O1011008R:3C/_x000a_O1011008R_U3:4"/>
    <m/>
    <s v=""/>
    <s v=""/>
  </r>
  <r>
    <s v="01"/>
    <m/>
    <x v="1"/>
    <m/>
    <s v="Резерв"/>
    <m/>
    <m/>
    <s v="резерв"/>
    <m/>
    <m/>
    <x v="5"/>
    <x v="4"/>
    <m/>
    <m/>
    <m/>
    <m/>
    <x v="8"/>
    <m/>
    <m/>
    <m/>
    <m/>
    <s v=""/>
    <s v="AVK 2,5 A, AVK 2,5 A"/>
    <s v="O1011008R_U4"/>
    <x v="0"/>
    <x v="48"/>
    <x v="0"/>
    <s v="17-SC-DCS-002/O1011008R/ 17-MC-DCS-007"/>
    <s v="DB37-*m"/>
    <x v="1"/>
    <x v="0"/>
    <n v="1"/>
    <s v="BP011"/>
    <x v="48"/>
    <n v="9"/>
    <n v="4"/>
    <x v="0"/>
    <n v="16"/>
    <s v="DCS AMMONIA-UTILITIES"/>
    <m/>
    <m/>
    <m/>
    <s v="O1011008R"/>
    <n v="4"/>
    <m/>
    <s v=""/>
    <m/>
    <s v=""/>
    <s v=""/>
    <s v=""/>
    <m/>
    <s v="O1011008R:4A/_x000a_O1011008R_U4:5"/>
    <s v="O1011008R:4C/_x000a_O1011008R_U4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5"/>
    <x v="0"/>
    <x v="48"/>
    <x v="0"/>
    <s v="17-SC-DCS-002/O1011008R/ 17-MC-DCS-007"/>
    <s v="DB37-*m"/>
    <x v="1"/>
    <x v="0"/>
    <n v="1"/>
    <s v="BP011"/>
    <x v="48"/>
    <n v="9"/>
    <n v="5"/>
    <x v="0"/>
    <n v="16"/>
    <s v="DCS AMMONIA-UTILITIES"/>
    <m/>
    <m/>
    <m/>
    <s v="O1011008R"/>
    <n v="5"/>
    <m/>
    <s v=""/>
    <m/>
    <s v=""/>
    <s v=""/>
    <s v=""/>
    <m/>
    <s v="O1011008R:5A/_x000a_O1011008R_U5:5"/>
    <s v="O1011008R:5C/_x000a_O1011008R_U5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6"/>
    <x v="0"/>
    <x v="48"/>
    <x v="0"/>
    <s v="17-SC-DCS-002/O1011008R/ 17-MC-DCS-007"/>
    <s v="DB37-*m"/>
    <x v="1"/>
    <x v="0"/>
    <n v="1"/>
    <s v="BP011"/>
    <x v="48"/>
    <n v="9"/>
    <n v="6"/>
    <x v="0"/>
    <n v="16"/>
    <s v="DCS AMMONIA-UTILITIES"/>
    <m/>
    <m/>
    <m/>
    <s v="O1011008R"/>
    <n v="6"/>
    <m/>
    <s v=""/>
    <m/>
    <s v=""/>
    <s v=""/>
    <s v=""/>
    <m/>
    <s v="O1011008R:6A/_x000a_O1011008R_U6:5"/>
    <s v="O1011008R:6C/_x000a_O1011008R_U6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7"/>
    <x v="0"/>
    <x v="48"/>
    <x v="0"/>
    <s v="17-SC-DCS-002/O1011008R/ 17-MC-DCS-007"/>
    <s v="DB37-*m"/>
    <x v="1"/>
    <x v="0"/>
    <n v="1"/>
    <s v="BP011"/>
    <x v="48"/>
    <n v="9"/>
    <n v="7"/>
    <x v="0"/>
    <n v="16"/>
    <s v="DCS AMMONIA-UTILITIES"/>
    <m/>
    <m/>
    <m/>
    <s v="O1011008R"/>
    <n v="7"/>
    <m/>
    <s v=""/>
    <m/>
    <s v=""/>
    <s v=""/>
    <s v=""/>
    <m/>
    <s v="O1011008R:7A/_x000a_O1011008R_U7:5"/>
    <s v="O1011008R:7C/_x000a_O1011008R_U7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8"/>
    <x v="0"/>
    <x v="48"/>
    <x v="0"/>
    <s v="17-SC-DCS-002/O1011008R/ 17-MC-DCS-007"/>
    <s v="DB37-*m"/>
    <x v="1"/>
    <x v="0"/>
    <n v="1"/>
    <s v="BP011"/>
    <x v="48"/>
    <n v="9"/>
    <n v="8"/>
    <x v="0"/>
    <n v="16"/>
    <s v="DCS AMMONIA-UTILITIES"/>
    <m/>
    <m/>
    <m/>
    <s v="O1011008R"/>
    <n v="8"/>
    <m/>
    <s v=""/>
    <m/>
    <s v=""/>
    <s v=""/>
    <s v=""/>
    <m/>
    <s v="O1011008R:8A/_x000a_O1011008R_U8:5"/>
    <s v="O1011008R:8C/_x000a_O1011008R_U8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9"/>
    <x v="0"/>
    <x v="48"/>
    <x v="0"/>
    <s v="17-SC-DCS-002/O1011008R/ 17-MC-DCS-007"/>
    <s v="DB37-*m"/>
    <x v="1"/>
    <x v="0"/>
    <n v="1"/>
    <s v="BP011"/>
    <x v="48"/>
    <n v="9"/>
    <n v="9"/>
    <x v="0"/>
    <n v="16"/>
    <s v="DCS AMMONIA-UTILITIES"/>
    <m/>
    <m/>
    <m/>
    <s v="O1011008R"/>
    <n v="9"/>
    <m/>
    <s v=""/>
    <m/>
    <s v=""/>
    <s v=""/>
    <s v=""/>
    <m/>
    <s v="O1011008R:9A/_x000a_O1011008R_U9:5"/>
    <s v="O1011008R:9C/_x000a_O1011008R_U9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10"/>
    <x v="0"/>
    <x v="48"/>
    <x v="0"/>
    <s v="17-SC-DCS-002/O1011008R/ 17-MC-DCS-007"/>
    <s v="DB37-*m"/>
    <x v="1"/>
    <x v="0"/>
    <n v="1"/>
    <s v="BP011"/>
    <x v="48"/>
    <n v="9"/>
    <n v="10"/>
    <x v="0"/>
    <n v="16"/>
    <s v="DCS AMMONIA-UTILITIES"/>
    <m/>
    <m/>
    <m/>
    <s v="O1011008R"/>
    <n v="10"/>
    <m/>
    <s v=""/>
    <m/>
    <s v=""/>
    <s v=""/>
    <s v=""/>
    <m/>
    <s v="O1011008R:10A/_x000a_O1011008R_U10:5"/>
    <s v="O1011008R:10C/_x000a_O1011008R_U10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11"/>
    <x v="0"/>
    <x v="48"/>
    <x v="0"/>
    <s v="17-SC-DCS-002/O1011008R/ 17-MC-DCS-007"/>
    <s v="DB37-*m"/>
    <x v="1"/>
    <x v="0"/>
    <n v="1"/>
    <s v="BP011"/>
    <x v="48"/>
    <n v="9"/>
    <n v="11"/>
    <x v="0"/>
    <n v="16"/>
    <s v="DCS AMMONIA-UTILITIES"/>
    <m/>
    <m/>
    <m/>
    <s v="O1011008R"/>
    <n v="11"/>
    <m/>
    <s v=""/>
    <m/>
    <s v=""/>
    <s v=""/>
    <s v=""/>
    <m/>
    <s v="O1011008R:11A/_x000a_O1011008R_U11:5"/>
    <s v="O1011008R:11C/_x000a_O1011008R_U11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12"/>
    <x v="0"/>
    <x v="48"/>
    <x v="0"/>
    <s v="17-SC-DCS-002/O1011008R/ 17-MC-DCS-007"/>
    <s v="DB37-*m"/>
    <x v="1"/>
    <x v="0"/>
    <n v="1"/>
    <s v="BP011"/>
    <x v="48"/>
    <n v="9"/>
    <n v="12"/>
    <x v="0"/>
    <n v="16"/>
    <s v="DCS AMMONIA-UTILITIES"/>
    <m/>
    <m/>
    <m/>
    <s v="O1011008R"/>
    <n v="12"/>
    <m/>
    <s v=""/>
    <m/>
    <s v=""/>
    <s v=""/>
    <s v=""/>
    <m/>
    <s v="O1011008R:12A/_x000a_O1011008R_U12:5"/>
    <s v="O1011008R:12C/_x000a_O1011008R_U12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13"/>
    <x v="0"/>
    <x v="48"/>
    <x v="0"/>
    <s v="17-SC-DCS-002/O1011008R/ 17-MC-DCS-007"/>
    <s v="DB37-*m"/>
    <x v="1"/>
    <x v="0"/>
    <n v="1"/>
    <s v="BP011"/>
    <x v="48"/>
    <n v="9"/>
    <n v="13"/>
    <x v="0"/>
    <n v="16"/>
    <s v="DCS AMMONIA-UTILITIES"/>
    <m/>
    <m/>
    <m/>
    <s v="O1011008R"/>
    <n v="13"/>
    <m/>
    <s v=""/>
    <m/>
    <s v=""/>
    <s v=""/>
    <s v=""/>
    <m/>
    <s v="O1011008R:13A/_x000a_O1011008R_U13:5"/>
    <s v="O1011008R:13C/_x000a_O1011008R_U13:6"/>
    <m/>
    <s v=""/>
    <s v=""/>
  </r>
  <r>
    <s v="01"/>
    <m/>
    <x v="1"/>
    <m/>
    <s v="Резерв"/>
    <m/>
    <m/>
    <s v="резерв"/>
    <m/>
    <m/>
    <x v="4"/>
    <x v="3"/>
    <m/>
    <m/>
    <m/>
    <m/>
    <x v="8"/>
    <m/>
    <m/>
    <m/>
    <m/>
    <s v=""/>
    <s v="AVK 2,5 A, AVK 2,5 A"/>
    <s v="O1011008R_U14"/>
    <x v="0"/>
    <x v="48"/>
    <x v="0"/>
    <s v="17-SC-DCS-002/O1011008R/ 17-MC-DCS-007"/>
    <s v="DB37-*m"/>
    <x v="1"/>
    <x v="0"/>
    <n v="1"/>
    <s v="BP011"/>
    <x v="48"/>
    <n v="9"/>
    <n v="14"/>
    <x v="0"/>
    <n v="16"/>
    <s v="DCS AMMONIA-UTILITIES"/>
    <m/>
    <m/>
    <m/>
    <s v="O1011008R"/>
    <n v="14"/>
    <m/>
    <s v=""/>
    <m/>
    <s v=""/>
    <s v=""/>
    <s v=""/>
    <m/>
    <s v="O1011008R:14A/_x000a_O1011008R_U14:5"/>
    <s v="O1011008R:14C/_x000a_O1011008R_U14:6"/>
    <m/>
    <s v=""/>
    <s v=""/>
  </r>
  <r>
    <s v="01"/>
    <m/>
    <x v="2"/>
    <m/>
    <s v="Пустой"/>
    <m/>
    <m/>
    <m/>
    <m/>
    <m/>
    <x v="6"/>
    <x v="5"/>
    <m/>
    <m/>
    <m/>
    <m/>
    <x v="8"/>
    <m/>
    <m/>
    <m/>
    <m/>
    <s v=""/>
    <s v=""/>
    <s v=""/>
    <x v="4"/>
    <x v="48"/>
    <x v="0"/>
    <s v="17-SC-DCS-002/O1011008R/ 17-MC-DCS-007"/>
    <s v="DB37-*m"/>
    <x v="1"/>
    <x v="0"/>
    <n v="1"/>
    <s v="BP011"/>
    <x v="48"/>
    <n v="9"/>
    <n v="15"/>
    <x v="0"/>
    <n v="16"/>
    <s v="DCS AMMONIA-UTILITIES"/>
    <m/>
    <m/>
    <m/>
    <s v="O1011008R"/>
    <n v="1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8"/>
    <m/>
    <m/>
    <m/>
    <m/>
    <s v=""/>
    <s v=""/>
    <s v=""/>
    <x v="4"/>
    <x v="48"/>
    <x v="0"/>
    <s v="17-SC-DCS-002/O1011008R/ 17-MC-DCS-007"/>
    <s v="DB37-*m"/>
    <x v="1"/>
    <x v="0"/>
    <n v="1"/>
    <s v="BP011"/>
    <x v="48"/>
    <n v="9"/>
    <n v="16"/>
    <x v="0"/>
    <n v="16"/>
    <s v="DCS AMMONIA-UTILITIES"/>
    <m/>
    <m/>
    <m/>
    <s v="O1011008R"/>
    <n v="16"/>
    <m/>
    <s v=""/>
    <m/>
    <s v=""/>
    <s v=""/>
    <s v=""/>
    <m/>
    <s v=""/>
    <s v=""/>
    <m/>
    <s v=""/>
    <s v=""/>
  </r>
  <r>
    <s v="01"/>
    <m/>
    <x v="0"/>
    <s v="17-F -020200 -A"/>
    <s v="17FT020200A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03"/>
    <x v="1"/>
    <s v="TS-O-01"/>
    <n v="5"/>
    <n v="6"/>
    <s v=""/>
    <s v="48"/>
    <s v="AVK 2,5 A, AVK 2,5 A"/>
    <s v="O1011010R_U1"/>
    <x v="0"/>
    <x v="49"/>
    <x v="0"/>
    <s v="17-SC-DCS-002/O1011010R/ 17-MC-DCS-008"/>
    <s v="DB37-*m"/>
    <x v="1"/>
    <x v="0"/>
    <n v="1"/>
    <s v="BP011"/>
    <x v="49"/>
    <n v="11"/>
    <n v="1"/>
    <x v="0"/>
    <n v="16"/>
    <s v="DCS AMMONIA-UTILITIES"/>
    <m/>
    <m/>
    <m/>
    <s v="O1011010R"/>
    <n v="1"/>
    <m/>
    <s v=""/>
    <s v="00-Common"/>
    <s v="TS-O-01:5/_x000a_O1011010R_U1:3"/>
    <s v="TS-O-01:6/_x000a_O1011010R_U1:4"/>
    <s v=""/>
    <m/>
    <s v="O1011010R:1A/_x000a_O1011010R_U1:5"/>
    <s v="O1011010R:1C/_x000a_O1011010R_U1:6"/>
    <m/>
    <s v=""/>
    <s v=""/>
  </r>
  <r>
    <s v="01"/>
    <m/>
    <x v="0"/>
    <s v="17-F -020200 -B"/>
    <s v="17FT020200B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08"/>
    <x v="1"/>
    <s v="TS-O-01"/>
    <n v="15"/>
    <n v="16"/>
    <s v=""/>
    <s v="48"/>
    <s v="AVK 2,5 A, AVK 2,5 A"/>
    <s v="O1011010R_U2"/>
    <x v="0"/>
    <x v="49"/>
    <x v="0"/>
    <s v="17-SC-DCS-002/O1011010R/ 17-MC-DCS-008"/>
    <s v="DB37-*m"/>
    <x v="1"/>
    <x v="0"/>
    <n v="1"/>
    <s v="BP011"/>
    <x v="49"/>
    <n v="11"/>
    <n v="2"/>
    <x v="0"/>
    <n v="16"/>
    <s v="DCS AMMONIA-UTILITIES"/>
    <m/>
    <m/>
    <m/>
    <s v="O1011010R"/>
    <n v="2"/>
    <m/>
    <s v=""/>
    <s v="00-Common"/>
    <s v="TS-O-01:15/_x000a_O1011010R_U2:3"/>
    <s v="TS-O-01:16/_x000a_O1011010R_U2:4"/>
    <s v=""/>
    <m/>
    <s v="O1011010R:2A/_x000a_O1011010R_U2:5"/>
    <s v="O1011010R:2C/_x000a_O1011010R_U2:6"/>
    <m/>
    <s v=""/>
    <s v=""/>
  </r>
  <r>
    <s v="01"/>
    <m/>
    <x v="0"/>
    <s v="17-F -020200 -C"/>
    <s v="17FT020200C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13"/>
    <x v="1"/>
    <s v="TS-O-01"/>
    <n v="25"/>
    <n v="26"/>
    <s v=""/>
    <s v="48"/>
    <s v="AVK 2,5 A, AVK 2,5 A"/>
    <s v="O1011010R_U3"/>
    <x v="0"/>
    <x v="49"/>
    <x v="0"/>
    <s v="17-SC-DCS-002/O1011010R/ 17-MC-DCS-008"/>
    <s v="DB37-*m"/>
    <x v="1"/>
    <x v="0"/>
    <n v="1"/>
    <s v="BP011"/>
    <x v="49"/>
    <n v="11"/>
    <n v="3"/>
    <x v="0"/>
    <n v="16"/>
    <s v="DCS AMMONIA-UTILITIES"/>
    <m/>
    <m/>
    <m/>
    <s v="O1011010R"/>
    <n v="3"/>
    <m/>
    <s v=""/>
    <s v="00-Common"/>
    <s v="TS-O-01:25/_x000a_O1011010R_U3:3"/>
    <s v="TS-O-01:26/_x000a_O1011010R_U3:4"/>
    <s v=""/>
    <m/>
    <s v="O1011010R:3A/_x000a_O1011010R_U3:5"/>
    <s v="O1011010R:3C/_x000a_O1011010R_U3:6"/>
    <m/>
    <s v=""/>
    <s v=""/>
  </r>
  <r>
    <s v="01"/>
    <m/>
    <x v="0"/>
    <s v="17-P -17105"/>
    <s v="17PT17105"/>
    <s v="17"/>
    <s v="17-V-171 Glycol water expansion vessel"/>
    <s v="РАСШ БАК ГЛИКОЛИВОЙ ВОДЫ 17V171 "/>
    <s v="Pressure Transmitter"/>
    <s v="4124-XZ-DM-21717101"/>
    <x v="4"/>
    <x v="3"/>
    <m/>
    <s v="17-C-AD-N-001FL17"/>
    <s v="24 Pair"/>
    <s v="Pr.06"/>
    <x v="1"/>
    <s v="TS-O-02"/>
    <n v="11"/>
    <n v="12"/>
    <s v=""/>
    <s v="48"/>
    <s v="AVK 2,5 A, AVK 2,5 A"/>
    <s v="O1011010R_U4"/>
    <x v="0"/>
    <x v="49"/>
    <x v="0"/>
    <s v="17-SC-DCS-002/O1011010R/ 17-MC-DCS-008"/>
    <s v="DB37-*m"/>
    <x v="1"/>
    <x v="0"/>
    <n v="1"/>
    <s v="BP011"/>
    <x v="49"/>
    <n v="11"/>
    <n v="4"/>
    <x v="0"/>
    <n v="16"/>
    <s v="DCS AMMONIA-UTILITIES"/>
    <m/>
    <m/>
    <m/>
    <s v="O1011010R"/>
    <n v="4"/>
    <m/>
    <s v=""/>
    <s v="17-Glycol Preparation Area"/>
    <s v="TS-O-02:11/_x000a_O1011010R_U4:3"/>
    <s v="TS-O-02:12/_x000a_O1011010R_U4:4"/>
    <s v=""/>
    <m/>
    <s v="O1011010R:4A/_x000a_O1011010R_U4:5"/>
    <s v="O1011010R:4C/_x000a_O1011010R_U4:6"/>
    <m/>
    <s v=""/>
    <s v=""/>
  </r>
  <r>
    <s v="01"/>
    <m/>
    <x v="0"/>
    <s v="17-P -17120"/>
    <s v="17PT17120"/>
    <s v="17"/>
    <s v="Glycol Water supply to 17-E-171"/>
    <s v="ЛИНИЯ НАГНЕТАНИЯ 17-P-171-A/B"/>
    <s v="Pressure Transmitter"/>
    <s v="4124-XZ-DM-21717101"/>
    <x v="4"/>
    <x v="3"/>
    <m/>
    <s v="17-C-AD-N-001FL17"/>
    <s v="24 Pair"/>
    <s v="Pr.08"/>
    <x v="1"/>
    <s v="TS-O-02"/>
    <n v="15"/>
    <n v="16"/>
    <s v=""/>
    <s v="48"/>
    <s v="AVK 2,5 A, AVK 2,5 A"/>
    <s v="O1011010R_U5"/>
    <x v="0"/>
    <x v="49"/>
    <x v="0"/>
    <s v="17-SC-DCS-002/O1011010R/ 17-MC-DCS-008"/>
    <s v="DB37-*m"/>
    <x v="1"/>
    <x v="0"/>
    <n v="1"/>
    <s v="BP011"/>
    <x v="49"/>
    <n v="11"/>
    <n v="5"/>
    <x v="0"/>
    <n v="16"/>
    <s v="DCS AMMONIA-UTILITIES"/>
    <m/>
    <m/>
    <m/>
    <s v="O1011010R"/>
    <n v="5"/>
    <m/>
    <s v=""/>
    <s v="17-Glycol Preparation Area"/>
    <s v="TS-O-02:15/_x000a_O1011010R_U5:3"/>
    <s v="TS-O-02:16/_x000a_O1011010R_U5:4"/>
    <s v=""/>
    <m/>
    <s v="O1011010R:5A/_x000a_O1011010R_U5:5"/>
    <s v="O1011010R:5C/_x000a_O1011010R_U5:6"/>
    <m/>
    <s v=""/>
    <s v=""/>
  </r>
  <r>
    <s v="01"/>
    <m/>
    <x v="0"/>
    <s v="17-T -17101"/>
    <s v="17TT17101"/>
    <s v="17"/>
    <s v="Hot Glycol Water supply to Distribution"/>
    <s v="ТЕМПЕР ГЛИКОЛИВОЙ ВОДЫ В СЕТЬ"/>
    <s v="Temperature Transmitter - Head Mounted"/>
    <s v="4124-XZ-DM-21717101"/>
    <x v="4"/>
    <x v="3"/>
    <m/>
    <s v="17-C-AD-N-001FL17"/>
    <s v="24 Pair"/>
    <s v="Pr.11"/>
    <x v="1"/>
    <s v="TS-O-02"/>
    <n v="21"/>
    <n v="22"/>
    <s v=""/>
    <s v="48"/>
    <s v="AVK 2,5 A, AVK 2,5 A"/>
    <s v="O1011010R_U6"/>
    <x v="0"/>
    <x v="49"/>
    <x v="0"/>
    <s v="17-SC-DCS-002/O1011010R/ 17-MC-DCS-008"/>
    <s v="DB37-*m"/>
    <x v="1"/>
    <x v="0"/>
    <n v="1"/>
    <s v="BP011"/>
    <x v="49"/>
    <n v="11"/>
    <n v="6"/>
    <x v="0"/>
    <n v="16"/>
    <s v="DCS AMMONIA-UTILITIES"/>
    <m/>
    <m/>
    <m/>
    <s v="O1011010R"/>
    <n v="6"/>
    <m/>
    <s v=""/>
    <s v="17-Glycol Preparation Area"/>
    <s v="TS-O-02:21/_x000a_O1011010R_U6:3"/>
    <s v="TS-O-02:22/_x000a_O1011010R_U6:4"/>
    <s v=""/>
    <m/>
    <s v="O1011010R:6A/_x000a_O1011010R_U6:5"/>
    <s v="O1011010R:6C/_x000a_O1011010R_U6:6"/>
    <m/>
    <s v=""/>
    <s v=""/>
  </r>
  <r>
    <s v="01"/>
    <m/>
    <x v="0"/>
    <s v="17-F -020201 -A"/>
    <s v="17FT020201A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02"/>
    <x v="1"/>
    <s v="TS-O-03"/>
    <n v="3"/>
    <n v="4"/>
    <s v=""/>
    <s v="48"/>
    <s v="AVK 2,5 A, AVK 2,5 A"/>
    <s v="O1011010R_U7"/>
    <x v="0"/>
    <x v="49"/>
    <x v="0"/>
    <s v="17-SC-DCS-002/O1011010R/ 17-MC-DCS-008"/>
    <s v="DB37-*m"/>
    <x v="1"/>
    <x v="0"/>
    <n v="1"/>
    <s v="BP011"/>
    <x v="49"/>
    <n v="11"/>
    <n v="7"/>
    <x v="0"/>
    <n v="16"/>
    <s v="DCS AMMONIA-UTILITIES"/>
    <m/>
    <m/>
    <m/>
    <s v="O1011010R"/>
    <n v="7"/>
    <m/>
    <s v=""/>
    <s v="00-Common"/>
    <s v="TS-O-03:3/_x000a_O1011010R_U7:3"/>
    <s v="TS-O-03:4/_x000a_O1011010R_U7:4"/>
    <s v=""/>
    <m/>
    <s v="O1011010R:7A/_x000a_O1011010R_U7:5"/>
    <s v="O1011010R:7C/_x000a_O1011010R_U7:6"/>
    <m/>
    <s v=""/>
    <s v=""/>
  </r>
  <r>
    <s v="01"/>
    <m/>
    <x v="0"/>
    <s v="17-F -020201 -B"/>
    <s v="17FT020201B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07"/>
    <x v="1"/>
    <s v="TS-O-03"/>
    <n v="13"/>
    <n v="14"/>
    <s v=""/>
    <s v="48"/>
    <s v="AVK 2,5 A, AVK 2,5 A"/>
    <s v="O1011010R_U8"/>
    <x v="0"/>
    <x v="49"/>
    <x v="0"/>
    <s v="17-SC-DCS-002/O1011010R/ 17-MC-DCS-008"/>
    <s v="DB37-*m"/>
    <x v="1"/>
    <x v="0"/>
    <n v="1"/>
    <s v="BP011"/>
    <x v="49"/>
    <n v="11"/>
    <n v="8"/>
    <x v="0"/>
    <n v="16"/>
    <s v="DCS AMMONIA-UTILITIES"/>
    <m/>
    <m/>
    <m/>
    <s v="O1011010R"/>
    <n v="8"/>
    <m/>
    <s v=""/>
    <s v="00-Common"/>
    <s v="TS-O-03:13/_x000a_O1011010R_U8:3"/>
    <s v="TS-O-03:14/_x000a_O1011010R_U8:4"/>
    <s v=""/>
    <m/>
    <s v="O1011010R:8A/_x000a_O1011010R_U8:5"/>
    <s v="O1011010R:8C/_x000a_O1011010R_U8:6"/>
    <m/>
    <s v=""/>
    <s v=""/>
  </r>
  <r>
    <s v="01"/>
    <m/>
    <x v="0"/>
    <s v="17-F -020201 -C"/>
    <s v="17FT020201C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12"/>
    <x v="1"/>
    <s v="TS-O-03"/>
    <n v="23"/>
    <n v="24"/>
    <s v=""/>
    <s v="48"/>
    <s v="AVK 2,5 A, AVK 2,5 A"/>
    <s v="O1011010R_U9"/>
    <x v="0"/>
    <x v="49"/>
    <x v="0"/>
    <s v="17-SC-DCS-002/O1011010R/ 17-MC-DCS-008"/>
    <s v="DB37-*m"/>
    <x v="1"/>
    <x v="0"/>
    <n v="1"/>
    <s v="BP011"/>
    <x v="49"/>
    <n v="11"/>
    <n v="9"/>
    <x v="0"/>
    <n v="16"/>
    <s v="DCS AMMONIA-UTILITIES"/>
    <m/>
    <m/>
    <m/>
    <s v="O1011010R"/>
    <n v="9"/>
    <m/>
    <s v=""/>
    <s v="00-Common"/>
    <s v="TS-O-03:23/_x000a_O1011010R_U9:3"/>
    <s v="TS-O-03:24/_x000a_O1011010R_U9:4"/>
    <s v=""/>
    <m/>
    <s v="O1011010R:9A/_x000a_O1011010R_U9:5"/>
    <s v="O1011010R:9C/_x000a_O1011010R_U9:6"/>
    <m/>
    <s v=""/>
    <s v=""/>
  </r>
  <r>
    <s v="01"/>
    <m/>
    <x v="0"/>
    <s v="17-T -020200"/>
    <s v="17TT020200A"/>
    <s v="00"/>
    <s v="Water from regeneration pumps"/>
    <s v="ВОДА ИЗ НАСОСА РЕГЕНЕРАЦИИ"/>
    <s v="Temperature Transmitter - Head Mounted"/>
    <s v="4124-FY-VD-BD17617L02200002_SH.4"/>
    <x v="4"/>
    <x v="3"/>
    <m/>
    <s v="17-C-AD-N-003FL03-L022"/>
    <s v="12 Pair"/>
    <s v="Pr.01"/>
    <x v="1"/>
    <s v="TS-O-06"/>
    <n v="1"/>
    <n v="2"/>
    <s v=""/>
    <s v="24"/>
    <s v="AVK 2,5 A, AVK 2,5 A"/>
    <s v="O1011010R_U10"/>
    <x v="0"/>
    <x v="49"/>
    <x v="0"/>
    <s v="17-SC-DCS-002/O1011010R/ 17-MC-DCS-008"/>
    <s v="DB37-*m"/>
    <x v="1"/>
    <x v="0"/>
    <n v="1"/>
    <s v="BP011"/>
    <x v="49"/>
    <n v="11"/>
    <n v="10"/>
    <x v="0"/>
    <n v="16"/>
    <s v="DCS AMMONIA-UTILITIES"/>
    <m/>
    <m/>
    <m/>
    <s v="O1011010R"/>
    <n v="10"/>
    <m/>
    <s v=""/>
    <s v="00-Common"/>
    <s v="TS-O-06:1/_x000a_O1011010R_U10:3"/>
    <s v="TS-O-06:2/_x000a_O1011010R_U10:4"/>
    <s v=""/>
    <m/>
    <s v="O1011010R:10A/_x000a_O1011010R_U10:5"/>
    <s v="O1011010R:10C/_x000a_O1011010R_U10:6"/>
    <m/>
    <s v=""/>
    <s v=""/>
  </r>
  <r>
    <s v="01"/>
    <m/>
    <x v="0"/>
    <s v="17-T -020200"/>
    <s v="17TT020200B"/>
    <s v="00"/>
    <s v="Water from regeneration pumps"/>
    <s v="ВОДА ИЗ НАСОСА РЕГЕНЕРАЦИИ"/>
    <s v="Temperature Transmitter - Head Mounted"/>
    <s v="4124-FY-VD-BD17617L02200002_SH.4"/>
    <x v="4"/>
    <x v="3"/>
    <m/>
    <s v="17-C-AD-N-003FL03-L022"/>
    <s v="12 Pair"/>
    <s v="Pr.02"/>
    <x v="1"/>
    <s v="TS-O-06"/>
    <n v="3"/>
    <n v="4"/>
    <s v=""/>
    <s v="24"/>
    <s v="AVK 2,5 A, AVK 2,5 A"/>
    <s v="O1011010R_U11"/>
    <x v="0"/>
    <x v="49"/>
    <x v="0"/>
    <s v="17-SC-DCS-002/O1011010R/ 17-MC-DCS-008"/>
    <s v="DB37-*m"/>
    <x v="1"/>
    <x v="0"/>
    <n v="1"/>
    <s v="BP011"/>
    <x v="49"/>
    <n v="11"/>
    <n v="11"/>
    <x v="0"/>
    <n v="16"/>
    <s v="DCS AMMONIA-UTILITIES"/>
    <m/>
    <m/>
    <m/>
    <s v="O1011010R"/>
    <n v="11"/>
    <m/>
    <s v=""/>
    <s v="00-Common"/>
    <s v="TS-O-06:3/_x000a_O1011010R_U11:3"/>
    <s v="TS-O-06:4/_x000a_O1011010R_U11:4"/>
    <s v=""/>
    <m/>
    <s v="O1011010R:11A/_x000a_O1011010R_U11:5"/>
    <s v="O1011010R:11C/_x000a_O1011010R_U11:6"/>
    <m/>
    <s v=""/>
    <s v=""/>
  </r>
  <r>
    <s v="01"/>
    <m/>
    <x v="0"/>
    <s v="17-F -020202"/>
    <s v="17FT020202"/>
    <s v="00"/>
    <s v="Water from regeneration pumps"/>
    <s v="ВОДА ИЗ НАСОСА РЕГЕНЕРАЦИИ"/>
    <s v="Vortex Flow Transmitter"/>
    <s v="4124-FY-VD-BD17617L02200002_SH.4"/>
    <x v="4"/>
    <x v="3"/>
    <m/>
    <s v="17-C-AD-N-003FL03-L022"/>
    <s v="12 Pair"/>
    <s v="Pr.04"/>
    <x v="1"/>
    <s v="TS-O-06"/>
    <n v="7"/>
    <n v="8"/>
    <s v=""/>
    <s v="24"/>
    <s v="AVK 2,5 A, AVK 2,5 A"/>
    <s v="O1011010R_U12"/>
    <x v="0"/>
    <x v="49"/>
    <x v="0"/>
    <s v="17-SC-DCS-002/O1011010R/ 17-MC-DCS-008"/>
    <s v="DB37-*m"/>
    <x v="1"/>
    <x v="0"/>
    <n v="1"/>
    <s v="BP011"/>
    <x v="49"/>
    <n v="11"/>
    <n v="12"/>
    <x v="0"/>
    <n v="16"/>
    <s v="DCS AMMONIA-UTILITIES"/>
    <m/>
    <m/>
    <m/>
    <s v="O1011010R"/>
    <n v="12"/>
    <m/>
    <s v=""/>
    <s v="00-Common"/>
    <s v="TS-O-06:7/_x000a_O1011010R_U12:3"/>
    <s v="TS-O-06:8/_x000a_O1011010R_U12:4"/>
    <s v=""/>
    <m/>
    <s v="O1011010R:12A/_x000a_O1011010R_U12:5"/>
    <s v="O1011010R:12C/_x000a_O1011010R_U12:6"/>
    <m/>
    <s v=""/>
    <s v=""/>
  </r>
  <r>
    <s v="01"/>
    <m/>
    <x v="0"/>
    <s v="17-F -020203"/>
    <s v="17FT020203"/>
    <s v="00"/>
    <s v="Water to NaOH regeneration"/>
    <s v="ВОДА К РЕГЕНЕРАЦИИ NAOH"/>
    <s v="Vortex Flow Transmitter"/>
    <s v="4124-FY-VD-BD17617L02200002_SH.4"/>
    <x v="4"/>
    <x v="3"/>
    <m/>
    <s v="17-C-AD-N-003FL03-L022"/>
    <s v="12 Pair"/>
    <s v="Pr.06"/>
    <x v="1"/>
    <s v="TS-O-06"/>
    <n v="11"/>
    <n v="12"/>
    <s v=""/>
    <s v="24"/>
    <s v="AVK 2,5 A, AVK 2,5 A"/>
    <s v="O1011010R_U13"/>
    <x v="0"/>
    <x v="49"/>
    <x v="0"/>
    <s v="17-SC-DCS-002/O1011010R/ 17-MC-DCS-008"/>
    <s v="DB37-*m"/>
    <x v="1"/>
    <x v="0"/>
    <n v="1"/>
    <s v="BP011"/>
    <x v="49"/>
    <n v="11"/>
    <n v="13"/>
    <x v="0"/>
    <n v="16"/>
    <s v="DCS AMMONIA-UTILITIES"/>
    <m/>
    <m/>
    <m/>
    <s v="O1011010R"/>
    <n v="13"/>
    <m/>
    <s v=""/>
    <s v="00-Common"/>
    <s v="TS-O-06:11/_x000a_O1011010R_U13:3"/>
    <s v="TS-O-06:12/_x000a_O1011010R_U13:4"/>
    <s v=""/>
    <m/>
    <s v="O1011010R:13A/_x000a_O1011010R_U13:5"/>
    <s v="O1011010R:13C/_x000a_O1011010R_U13:6"/>
    <m/>
    <s v=""/>
    <s v=""/>
  </r>
  <r>
    <s v="01"/>
    <m/>
    <x v="0"/>
    <s v="17-F -020204"/>
    <s v="17FT020204"/>
    <s v="00"/>
    <s v="Neutralized water to plant drain system"/>
    <s v="НЕЙТРАЛ.ВОДА В ДРЕН.СИСТЕМУ ЗАВ"/>
    <s v="Magnetic Flow Transmitter"/>
    <s v="4124-FY-VD-BD17617L02200002_SH.7"/>
    <x v="5"/>
    <x v="4"/>
    <s v="230 VAC"/>
    <s v="17-C-AD-N-006FL03-L022"/>
    <s v="24 Pair"/>
    <s v="Pr.01"/>
    <x v="1"/>
    <s v="TS-P-03"/>
    <n v="1"/>
    <n v="2"/>
    <s v=""/>
    <s v="48"/>
    <s v="AVK 2,5 A, AVK 2,5 A"/>
    <s v="O1011010R_U14"/>
    <x v="0"/>
    <x v="49"/>
    <x v="0"/>
    <s v="17-SC-DCS-002/O1011010R/ 17-MC-DCS-008"/>
    <s v="DB37-*m"/>
    <x v="1"/>
    <x v="0"/>
    <n v="1"/>
    <s v="BP011"/>
    <x v="49"/>
    <n v="11"/>
    <n v="14"/>
    <x v="0"/>
    <n v="16"/>
    <s v="DCS AMMONIA-UTILITIES"/>
    <m/>
    <m/>
    <m/>
    <s v="O1011010R"/>
    <n v="14"/>
    <m/>
    <s v=""/>
    <s v="00-Common"/>
    <s v="TS-P-03:1/_x000a_O1011010R_U14:1"/>
    <s v="TS-P-03:2/_x000a_O1011010R_U14:2"/>
    <s v=""/>
    <m/>
    <s v="O1011010R:14A/_x000a_O1011010R_U14:5"/>
    <s v="O1011010R:14C/_x000a_O1011010R_U14:6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49"/>
    <x v="0"/>
    <m/>
    <m/>
    <x v="1"/>
    <x v="0"/>
    <n v="1"/>
    <s v="BP011"/>
    <x v="49"/>
    <n v="11"/>
    <n v="15"/>
    <x v="0"/>
    <n v="16"/>
    <m/>
    <m/>
    <m/>
    <m/>
    <s v="O1011010R"/>
    <n v="15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6"/>
    <x v="5"/>
    <m/>
    <m/>
    <m/>
    <m/>
    <x v="1"/>
    <m/>
    <m/>
    <m/>
    <m/>
    <s v=""/>
    <s v=""/>
    <m/>
    <x v="2"/>
    <x v="49"/>
    <x v="0"/>
    <m/>
    <m/>
    <x v="1"/>
    <x v="0"/>
    <n v="1"/>
    <s v="BP011"/>
    <x v="49"/>
    <n v="11"/>
    <n v="16"/>
    <x v="0"/>
    <n v="16"/>
    <m/>
    <m/>
    <m/>
    <m/>
    <s v="O1011010R"/>
    <n v="16"/>
    <m/>
    <m/>
    <m/>
    <s v=""/>
    <s v=""/>
    <s v=""/>
    <m/>
    <s v=""/>
    <s v=""/>
    <m/>
    <s v=""/>
    <s v=""/>
  </r>
  <r>
    <s v="01"/>
    <m/>
    <x v="0"/>
    <s v="17-H -070851"/>
    <s v="17HY070851"/>
    <s v="14"/>
    <s v="17-L-073-PM-071A  92.5% H2SO4 Injection Pump"/>
    <s v="НАСОС ВПРЫСКА 92,5% H2SO4"/>
    <s v="Electric Stroke Actuator"/>
    <s v="4124-FY-VD-BD17217L07300001"/>
    <x v="9"/>
    <x v="6"/>
    <m/>
    <s v="17-C-AD-N-001FL07-L073"/>
    <s v="12 Pair"/>
    <s v="Pr.02"/>
    <x v="0"/>
    <s v="TS-Q-02"/>
    <n v="3"/>
    <n v="4"/>
    <s v=""/>
    <s v="24"/>
    <s v="AVK 2,5 A, AVK 2,5 A"/>
    <s v="O1011012R_U1"/>
    <x v="3"/>
    <x v="50"/>
    <x v="0"/>
    <s v="17-SC-DCS-002/O1011012R/17-MC-DCS-006"/>
    <s v="DB37-*m"/>
    <x v="1"/>
    <x v="0"/>
    <n v="1"/>
    <s v="BP011"/>
    <x v="50"/>
    <n v="13"/>
    <n v="1"/>
    <x v="1"/>
    <n v="16"/>
    <s v="DCS AMMONIA-UTILITIES"/>
    <m/>
    <m/>
    <m/>
    <s v="O1011012R"/>
    <n v="1"/>
    <m/>
    <s v=""/>
    <s v="14-Wastewater Treatment Area"/>
    <s v="TS-Q-02:3/_x000a_O1011012R_U1:3"/>
    <s v="TS-Q-02:4/_x000a_O1011012R_U1:4"/>
    <s v=""/>
    <m/>
    <s v="O1011012R:1A/_x000a_O1011012R_U1:5"/>
    <s v="O1011012R:1C/_x000a_O1011012R_U1:6"/>
    <m/>
    <s v=""/>
    <s v=""/>
  </r>
  <r>
    <s v="01"/>
    <m/>
    <x v="0"/>
    <s v="17-H -070852"/>
    <s v="17HY070852"/>
    <s v="14"/>
    <s v="17-L-073-PM-071B  92.5% H2SO4 Injection Pump"/>
    <s v="НАСОС ВПРЫСКА 92,5% H2SO4"/>
    <s v="Electric Stroke Actuator"/>
    <s v="4124-FY-VD-BD17217L07300001"/>
    <x v="9"/>
    <x v="6"/>
    <m/>
    <s v="17-C-AD-N-001FL07-L073"/>
    <s v="12 Pair"/>
    <s v="Pr.03"/>
    <x v="0"/>
    <s v="TS-Q-02"/>
    <n v="5"/>
    <n v="6"/>
    <s v=""/>
    <s v="24"/>
    <s v="AVK 2,5 A, AVK 2,5 A"/>
    <s v="O1011012R_U2"/>
    <x v="3"/>
    <x v="50"/>
    <x v="0"/>
    <s v="17-SC-DCS-002/O1011012R/17-MC-DCS-006"/>
    <s v="DB37-*m"/>
    <x v="1"/>
    <x v="0"/>
    <n v="1"/>
    <s v="BP011"/>
    <x v="50"/>
    <n v="13"/>
    <n v="2"/>
    <x v="1"/>
    <n v="16"/>
    <s v="DCS AMMONIA-UTILITIES"/>
    <m/>
    <m/>
    <m/>
    <s v="O1011012R"/>
    <n v="2"/>
    <m/>
    <s v=""/>
    <s v="14-Wastewater Treatment Area"/>
    <s v="TS-Q-02:5/_x000a_O1011012R_U2:3"/>
    <s v="TS-Q-02:6/_x000a_O1011012R_U2:4"/>
    <s v=""/>
    <m/>
    <s v="O1011012R:2A/_x000a_O1011012R_U2:5"/>
    <s v="O1011012R:2C/_x000a_O1011012R_U2:6"/>
    <m/>
    <s v=""/>
    <s v=""/>
  </r>
  <r>
    <s v="01"/>
    <m/>
    <x v="0"/>
    <s v="17-T -13001"/>
    <s v="17TY13001"/>
    <s v="00"/>
    <s v="17-V-131 Temp"/>
    <s v="ТЕМПЕРАТУРА В БАКЕ ВОДЫ 17-V-131"/>
    <s v="Smart Positioner"/>
    <s v="4124-XZ-DM-21713001"/>
    <x v="9"/>
    <x v="6"/>
    <m/>
    <s v="17-C-AD-N-001FL10"/>
    <s v="24 Pair"/>
    <s v="Pr.03"/>
    <x v="0"/>
    <s v="TS-O-02"/>
    <n v="5"/>
    <n v="6"/>
    <s v=""/>
    <s v="48"/>
    <s v="AVK 2,5 A, AVK 2,5 A"/>
    <s v="O1011012R_U3"/>
    <x v="3"/>
    <x v="50"/>
    <x v="0"/>
    <s v="17-SC-DCS-002/O1011012R/17-MC-DCS-006"/>
    <s v="DB37-*m"/>
    <x v="1"/>
    <x v="0"/>
    <n v="1"/>
    <s v="BP011"/>
    <x v="50"/>
    <n v="13"/>
    <n v="3"/>
    <x v="1"/>
    <n v="16"/>
    <s v="DCS AMMONIA-UTILITIES"/>
    <m/>
    <m/>
    <m/>
    <s v="O1011012R"/>
    <n v="3"/>
    <m/>
    <s v=""/>
    <s v="00-Common"/>
    <s v="TS-O-02:5/_x000a_O1011012R_U3:3"/>
    <s v="TS-O-02:6/_x000a_O1011012R_U3:4"/>
    <s v=""/>
    <m/>
    <s v="O1011012R:3A/_x000a_O1011012R_U3:5"/>
    <s v="O1011012R:3C/_x000a_O1011012R_U3:6"/>
    <m/>
    <s v=""/>
    <s v=""/>
  </r>
  <r>
    <s v="01"/>
    <m/>
    <x v="0"/>
    <s v="17-L -13002"/>
    <s v="17LY13002"/>
    <s v="00"/>
    <s v="17-V-131 Level"/>
    <s v="17-V-131 УРОВЕНЬ В БАКЕ ВОДЫ"/>
    <s v="Smart Positioner"/>
    <s v="4124-XZ-DM-21713001"/>
    <x v="9"/>
    <x v="6"/>
    <m/>
    <s v="17-C-AD-N-001FL10"/>
    <s v="24 Pair"/>
    <s v="Pr.07"/>
    <x v="0"/>
    <s v="TS-O-02"/>
    <n v="13"/>
    <n v="14"/>
    <s v=""/>
    <s v="48"/>
    <s v="AVK 2,5 A, AVK 2,5 A"/>
    <s v="O1011012R_U4"/>
    <x v="3"/>
    <x v="50"/>
    <x v="0"/>
    <s v="17-SC-DCS-002/O1011012R/17-MC-DCS-006"/>
    <s v="DB37-*m"/>
    <x v="1"/>
    <x v="0"/>
    <n v="1"/>
    <s v="BP011"/>
    <x v="50"/>
    <n v="13"/>
    <n v="4"/>
    <x v="1"/>
    <n v="16"/>
    <s v="DCS AMMONIA-UTILITIES"/>
    <m/>
    <m/>
    <m/>
    <s v="O1011012R"/>
    <n v="4"/>
    <m/>
    <s v=""/>
    <s v="00-Common"/>
    <s v="TS-O-02:13/_x000a_O1011012R_U4:3"/>
    <s v="TS-O-02:14/_x000a_O1011012R_U4:4"/>
    <s v=""/>
    <m/>
    <s v="O1011012R:4A/_x000a_O1011012R_U4:5"/>
    <s v="O1011012R:4C/_x000a_O1011012R_U4:6"/>
    <m/>
    <s v=""/>
    <s v=""/>
  </r>
  <r>
    <s v="01"/>
    <m/>
    <x v="0"/>
    <s v="17-H -11501"/>
    <s v="17HY11501"/>
    <s v="14"/>
    <s v="17-L-112-P-001A Sodium Phosphate Injection Pump"/>
    <s v="НАСОС ВПРЫСКА ФОСФАТА НАТРИЯ"/>
    <s v="Electric Stroke Actuator"/>
    <s v="4124-FY-VD-BD17117L11200001"/>
    <x v="9"/>
    <x v="6"/>
    <m/>
    <s v="17-C-AD-N-001FL11-L112"/>
    <s v="12 Pair"/>
    <s v="Pr.07"/>
    <x v="0"/>
    <s v="TS-R-01"/>
    <n v="13"/>
    <n v="14"/>
    <s v=""/>
    <s v="24"/>
    <s v="AVK 2,5 A, AVK 2,5 A"/>
    <s v="O1011012R_U5"/>
    <x v="3"/>
    <x v="50"/>
    <x v="0"/>
    <s v="17-SC-DCS-002/O1011012R/17-MC-DCS-006"/>
    <s v="DB37-*m"/>
    <x v="1"/>
    <x v="0"/>
    <n v="1"/>
    <s v="BP011"/>
    <x v="50"/>
    <n v="13"/>
    <n v="5"/>
    <x v="1"/>
    <n v="16"/>
    <s v="DCS AMMONIA-UTILITIES"/>
    <m/>
    <m/>
    <m/>
    <s v="O1011012R"/>
    <n v="5"/>
    <m/>
    <s v=""/>
    <s v="14-Wastewater Treatment Area"/>
    <s v="TS-R-01:13/_x000a_O1011012R_U5:3"/>
    <s v="TS-R-01:14/_x000a_O1011012R_U5:4"/>
    <s v=""/>
    <m/>
    <s v="O1011012R:5A/_x000a_O1011012R_U5:5"/>
    <s v="O1011012R:5C/_x000a_O1011012R_U5:6"/>
    <m/>
    <s v=""/>
    <s v=""/>
  </r>
  <r>
    <s v="01"/>
    <m/>
    <x v="0"/>
    <s v="17-H -11502"/>
    <s v="17HY11502"/>
    <s v="14"/>
    <s v="17-L-112-P-001B Sodium Phosphate Injection Pump"/>
    <s v="НАСОС ВПРЫСКА ФОСФАТА НАТРИЯ"/>
    <s v="Electric Stroke Actuator"/>
    <s v="4124-FY-VD-BD17117L11200001"/>
    <x v="9"/>
    <x v="6"/>
    <m/>
    <s v="17-C-AD-N-001FL11-L112"/>
    <s v="12 Pair"/>
    <s v="Pr.08"/>
    <x v="0"/>
    <s v="TS-R-01"/>
    <n v="15"/>
    <n v="16"/>
    <s v=""/>
    <s v="24"/>
    <s v="AVK 2,5 A, AVK 2,5 A"/>
    <s v="O1011012R_U6"/>
    <x v="3"/>
    <x v="50"/>
    <x v="0"/>
    <s v="17-SC-DCS-002/O1011012R/17-MC-DCS-006"/>
    <s v="DB37-*m"/>
    <x v="1"/>
    <x v="0"/>
    <n v="1"/>
    <s v="BP011"/>
    <x v="50"/>
    <n v="13"/>
    <n v="6"/>
    <x v="1"/>
    <n v="16"/>
    <s v="DCS AMMONIA-UTILITIES"/>
    <m/>
    <m/>
    <m/>
    <s v="O1011012R"/>
    <n v="6"/>
    <m/>
    <s v=""/>
    <s v="14-Wastewater Treatment Area"/>
    <s v="TS-R-01:15/_x000a_O1011012R_U6:3"/>
    <s v="TS-R-01:16/_x000a_O1011012R_U6:4"/>
    <s v=""/>
    <m/>
    <s v="O1011012R:6A/_x000a_O1011012R_U6:5"/>
    <s v="O1011012R:6C/_x000a_O1011012R_U6:6"/>
    <m/>
    <s v=""/>
    <s v=""/>
  </r>
  <r>
    <s v="01"/>
    <m/>
    <x v="0"/>
    <s v="17-H -115100"/>
    <s v="17HY115100"/>
    <s v="14"/>
    <s v="17-113-P-001A Oxygen Scavenger Injection Pump"/>
    <s v="НАСОС ВПРЫСКА ПОГЛОТ О2"/>
    <s v="Electric Stroke Actuator"/>
    <s v="4124-FY-VD-BD17117L11300001"/>
    <x v="9"/>
    <x v="6"/>
    <m/>
    <s v="17-C-AD-N-001FL11-L112"/>
    <s v="12 Pair"/>
    <s v="Pr.09"/>
    <x v="0"/>
    <s v="TS-R-01"/>
    <n v="17"/>
    <n v="18"/>
    <s v=""/>
    <s v="24"/>
    <s v="AVK 2,5 A, AVK 2,5 A"/>
    <s v="O1011012R_U7"/>
    <x v="3"/>
    <x v="50"/>
    <x v="0"/>
    <s v="17-SC-DCS-002/O1011012R/17-MC-DCS-006"/>
    <s v="DB37-*m"/>
    <x v="1"/>
    <x v="0"/>
    <n v="1"/>
    <s v="BP011"/>
    <x v="50"/>
    <n v="13"/>
    <n v="7"/>
    <x v="1"/>
    <n v="16"/>
    <s v="DCS AMMONIA-UTILITIES"/>
    <m/>
    <m/>
    <m/>
    <s v="O1011012R"/>
    <n v="7"/>
    <m/>
    <s v=""/>
    <s v="14-Wastewater Treatment Area"/>
    <s v="TS-R-01:17/_x000a_O1011012R_U7:3"/>
    <s v="TS-R-01:18/_x000a_O1011012R_U7:4"/>
    <s v=""/>
    <m/>
    <s v="O1011012R:7A/_x000a_O1011012R_U7:5"/>
    <s v="O1011012R:7C/_x000a_O1011012R_U7:6"/>
    <m/>
    <s v=""/>
    <s v=""/>
  </r>
  <r>
    <s v="01"/>
    <m/>
    <x v="0"/>
    <s v="17-H -115101"/>
    <s v="17HY115101"/>
    <s v="14"/>
    <s v="17-113-P-001B Oxygen Scavenger Injection Pump"/>
    <s v="НАСОС ВПРЫСКА ПОГЛОТ О2 "/>
    <s v="Electric Stroke Actuator"/>
    <s v="4124-FY-VD-BD17117L11300001"/>
    <x v="9"/>
    <x v="6"/>
    <m/>
    <s v="17-C-AD-N-001FL11-L112"/>
    <s v="12 Pair"/>
    <s v="Pr.10"/>
    <x v="0"/>
    <s v="TS-R-01"/>
    <n v="19"/>
    <n v="20"/>
    <s v=""/>
    <s v="24"/>
    <s v="AVK 2,5 A, AVK 2,5 A"/>
    <s v="O1011012R_U8"/>
    <x v="3"/>
    <x v="50"/>
    <x v="0"/>
    <s v="17-SC-DCS-002/O1011012R/17-MC-DCS-006"/>
    <s v="DB37-*m"/>
    <x v="1"/>
    <x v="0"/>
    <n v="1"/>
    <s v="BP011"/>
    <x v="50"/>
    <n v="13"/>
    <n v="8"/>
    <x v="1"/>
    <n v="16"/>
    <s v="DCS AMMONIA-UTILITIES"/>
    <m/>
    <m/>
    <m/>
    <s v="O1011012R"/>
    <n v="8"/>
    <m/>
    <s v=""/>
    <s v="14-Wastewater Treatment Area"/>
    <s v="TS-R-01:19/_x000a_O1011012R_U8:3"/>
    <s v="TS-R-01:20/_x000a_O1011012R_U8:4"/>
    <s v=""/>
    <m/>
    <s v="O1011012R:8A/_x000a_O1011012R_U8:5"/>
    <s v="O1011012R:8C/_x000a_O1011012R_U8:6"/>
    <m/>
    <s v=""/>
    <s v=""/>
  </r>
  <r>
    <s v="01"/>
    <m/>
    <x v="0"/>
    <s v="17-H -115300"/>
    <s v="17HY115300"/>
    <s v="14"/>
    <s v="17-114-P-001A Amine Injection Pump"/>
    <s v="17114P001A НАСОС ВПРЫСКА АМИНА"/>
    <s v="Electric Stroke Actuator"/>
    <s v="4124-FY-VD-BD17117L11400001"/>
    <x v="9"/>
    <x v="6"/>
    <m/>
    <s v="17-C-AD-N-001FL11-L112"/>
    <s v="12 Pair"/>
    <s v="Pr.11"/>
    <x v="0"/>
    <s v="TS-R-01"/>
    <n v="21"/>
    <n v="22"/>
    <s v=""/>
    <s v="24"/>
    <s v="AVK 2,5 A, AVK 2,5 A"/>
    <s v="O1011012R_U9"/>
    <x v="3"/>
    <x v="50"/>
    <x v="0"/>
    <s v="17-SC-DCS-002/O1011012R/17-MC-DCS-006"/>
    <s v="DB37-*m"/>
    <x v="1"/>
    <x v="0"/>
    <n v="1"/>
    <s v="BP011"/>
    <x v="50"/>
    <n v="13"/>
    <n v="9"/>
    <x v="1"/>
    <n v="16"/>
    <s v="DCS AMMONIA-UTILITIES"/>
    <m/>
    <m/>
    <m/>
    <s v="O1011012R"/>
    <n v="9"/>
    <m/>
    <s v=""/>
    <s v="14-Wastewater Treatment Area"/>
    <s v="TS-R-01:21/_x000a_O1011012R_U9:3"/>
    <s v="TS-R-01:22/_x000a_O1011012R_U9:4"/>
    <s v=""/>
    <m/>
    <s v="O1011012R:9A/_x000a_O1011012R_U9:5"/>
    <s v="O1011012R:9C/_x000a_O1011012R_U9:6"/>
    <m/>
    <s v=""/>
    <s v=""/>
  </r>
  <r>
    <s v="01"/>
    <m/>
    <x v="0"/>
    <s v="17-H -115301"/>
    <s v="17HY115301"/>
    <s v="14"/>
    <s v="17-114-P-001B Amine Injection Pump"/>
    <s v="17114P001В НАСОС ВПРЫСКА АМИНА"/>
    <s v="Electric Stroke Actuator"/>
    <s v="4124-FY-VD-BD17117L11400001"/>
    <x v="9"/>
    <x v="6"/>
    <m/>
    <s v="17-C-AD-N-001FL11-L112"/>
    <s v="12 Pair"/>
    <s v="Pr.12"/>
    <x v="0"/>
    <s v="TS-R-01"/>
    <n v="23"/>
    <n v="24"/>
    <s v=""/>
    <s v="24"/>
    <s v="AVK 2,5 A, AVK 2,5 A"/>
    <s v="O1011012R_U10"/>
    <x v="3"/>
    <x v="50"/>
    <x v="0"/>
    <s v="17-SC-DCS-002/O1011012R/17-MC-DCS-006"/>
    <s v="DB37-*m"/>
    <x v="1"/>
    <x v="0"/>
    <n v="1"/>
    <s v="BP011"/>
    <x v="50"/>
    <n v="13"/>
    <n v="10"/>
    <x v="1"/>
    <n v="16"/>
    <s v="DCS AMMONIA-UTILITIES"/>
    <m/>
    <m/>
    <m/>
    <s v="O1011012R"/>
    <n v="10"/>
    <m/>
    <s v=""/>
    <s v="14-Wastewater Treatment Area"/>
    <s v="TS-R-01:23/_x000a_O1011012R_U10:3"/>
    <s v="TS-R-01:24/_x000a_O1011012R_U10:4"/>
    <s v=""/>
    <m/>
    <s v="O1011012R:10A/_x000a_O1011012R_U10:5"/>
    <s v="O1011012R:10C/_x000a_O1011012R_U10:6"/>
    <m/>
    <s v=""/>
    <s v=""/>
  </r>
  <r>
    <s v="01"/>
    <m/>
    <x v="0"/>
    <s v="17-H -070861"/>
    <s v="17HY070861"/>
    <s v="14"/>
    <s v="17-L-073-PM-076A 12-14% Sodium Hypochlorite Inj."/>
    <s v="12-14% ГИПОХЛОР НАТРИЯ ВПРЫСК. "/>
    <s v="Electric Stroke Actuator"/>
    <s v="4124-FY-VD-BD17217L07300006"/>
    <x v="9"/>
    <x v="6"/>
    <m/>
    <s v="17-C-AD-N-005FL07-L073"/>
    <s v="06 Pair"/>
    <s v="Pr.02"/>
    <x v="0"/>
    <s v="TS-R-02"/>
    <n v="3"/>
    <n v="4"/>
    <s v=""/>
    <s v="12"/>
    <s v="AVK 2,5 A, AVK 2,5 A"/>
    <s v="O1011012R_U11"/>
    <x v="3"/>
    <x v="50"/>
    <x v="0"/>
    <s v="17-SC-DCS-002/O1011012R/17-MC-DCS-006"/>
    <s v="DB37-*m"/>
    <x v="1"/>
    <x v="0"/>
    <n v="1"/>
    <s v="BP011"/>
    <x v="50"/>
    <n v="13"/>
    <n v="11"/>
    <x v="1"/>
    <n v="16"/>
    <s v="DCS AMMONIA-UTILITIES"/>
    <m/>
    <m/>
    <m/>
    <s v="O1011012R"/>
    <n v="11"/>
    <m/>
    <s v=""/>
    <s v="14-Wastewater Treatment Area"/>
    <s v="TS-R-02:3/_x000a_O1011012R_U11:3"/>
    <s v="TS-R-02:4/_x000a_O1011012R_U11:4"/>
    <s v=""/>
    <m/>
    <s v="O1011012R:11A/_x000a_O1011012R_U11:5"/>
    <s v="O1011012R:11C/_x000a_O1011012R_U11:6"/>
    <m/>
    <s v=""/>
    <s v=""/>
  </r>
  <r>
    <s v="01"/>
    <m/>
    <x v="0"/>
    <s v="17-H -070862"/>
    <s v="17HY070862"/>
    <s v="14"/>
    <s v="17-L-073-PM-076B 12-14% Sodium Hypochlorite Inj."/>
    <s v="12-14% ГИПОХЛОР НАТРИЯ ВПРЫСК. "/>
    <s v="Electric Stroke Actuator"/>
    <s v="4124-FY-VD-BD17217L07300006"/>
    <x v="9"/>
    <x v="6"/>
    <m/>
    <s v="17-C-AD-N-005FL07-L073"/>
    <s v="06 Pair"/>
    <s v="Pr.03"/>
    <x v="0"/>
    <s v="TS-R-02"/>
    <n v="5"/>
    <n v="6"/>
    <s v=""/>
    <s v="12"/>
    <s v="AVK 2,5 A, AVK 2,5 A"/>
    <s v="O1011012R_U12"/>
    <x v="3"/>
    <x v="50"/>
    <x v="0"/>
    <s v="17-SC-DCS-002/O1011012R/17-MC-DCS-006"/>
    <s v="DB37-*m"/>
    <x v="1"/>
    <x v="0"/>
    <n v="1"/>
    <s v="BP011"/>
    <x v="50"/>
    <n v="13"/>
    <n v="12"/>
    <x v="1"/>
    <n v="16"/>
    <s v="DCS AMMONIA-UTILITIES"/>
    <m/>
    <m/>
    <m/>
    <s v="O1011012R"/>
    <n v="12"/>
    <m/>
    <s v=""/>
    <s v="14-Wastewater Treatment Area"/>
    <s v="TS-R-02:5/_x000a_O1011012R_U12:3"/>
    <s v="TS-R-02:6/_x000a_O1011012R_U12:4"/>
    <s v=""/>
    <m/>
    <s v="O1011012R:12A/_x000a_O1011012R_U12:5"/>
    <s v="O1011012R:12C/_x000a_O1011012R_U12:6"/>
    <m/>
    <s v=""/>
    <s v=""/>
  </r>
  <r>
    <s v="01"/>
    <m/>
    <x v="2"/>
    <m/>
    <s v="Пустой"/>
    <m/>
    <m/>
    <m/>
    <m/>
    <m/>
    <x v="10"/>
    <x v="5"/>
    <m/>
    <m/>
    <m/>
    <m/>
    <x v="0"/>
    <m/>
    <m/>
    <m/>
    <m/>
    <s v=""/>
    <s v=""/>
    <m/>
    <x v="2"/>
    <x v="50"/>
    <x v="0"/>
    <m/>
    <m/>
    <x v="1"/>
    <x v="0"/>
    <n v="1"/>
    <s v="BP011"/>
    <x v="50"/>
    <n v="13"/>
    <n v="13"/>
    <x v="1"/>
    <n v="16"/>
    <m/>
    <m/>
    <m/>
    <m/>
    <s v="O1011012R"/>
    <n v="13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0"/>
    <m/>
    <m/>
    <m/>
    <m/>
    <s v=""/>
    <s v=""/>
    <m/>
    <x v="2"/>
    <x v="50"/>
    <x v="0"/>
    <m/>
    <m/>
    <x v="1"/>
    <x v="0"/>
    <n v="1"/>
    <s v="BP011"/>
    <x v="50"/>
    <n v="13"/>
    <n v="14"/>
    <x v="1"/>
    <n v="16"/>
    <m/>
    <m/>
    <m/>
    <m/>
    <s v="O1011012R"/>
    <n v="14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0"/>
    <m/>
    <m/>
    <m/>
    <m/>
    <s v=""/>
    <s v=""/>
    <m/>
    <x v="2"/>
    <x v="50"/>
    <x v="0"/>
    <m/>
    <m/>
    <x v="1"/>
    <x v="0"/>
    <n v="1"/>
    <s v="BP011"/>
    <x v="50"/>
    <n v="13"/>
    <n v="15"/>
    <x v="1"/>
    <n v="16"/>
    <m/>
    <m/>
    <m/>
    <m/>
    <s v="O1011012R"/>
    <n v="15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0"/>
    <m/>
    <m/>
    <m/>
    <m/>
    <s v=""/>
    <s v=""/>
    <m/>
    <x v="2"/>
    <x v="50"/>
    <x v="0"/>
    <m/>
    <m/>
    <x v="1"/>
    <x v="0"/>
    <n v="1"/>
    <s v="BP011"/>
    <x v="50"/>
    <n v="13"/>
    <n v="16"/>
    <x v="1"/>
    <n v="16"/>
    <m/>
    <m/>
    <m/>
    <m/>
    <s v="O1011012R"/>
    <n v="16"/>
    <m/>
    <m/>
    <m/>
    <s v=""/>
    <s v=""/>
    <s v=""/>
    <m/>
    <s v=""/>
    <s v=""/>
    <m/>
    <s v=""/>
    <s v=""/>
  </r>
  <r>
    <s v="01"/>
    <m/>
    <x v="0"/>
    <s v="17-F -020200 -A"/>
    <s v="17FY020200A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04"/>
    <x v="1"/>
    <s v="TS-O-01"/>
    <n v="7"/>
    <n v="8"/>
    <s v=""/>
    <s v="48"/>
    <s v="AVK 2,5 A, AVK 2,5 A"/>
    <s v="O1011014R_U1"/>
    <x v="3"/>
    <x v="51"/>
    <x v="0"/>
    <s v="17-SC-DCS-002/O1011014R/ 17-MC-DCS-008"/>
    <s v="DB37-*m"/>
    <x v="1"/>
    <x v="0"/>
    <n v="1"/>
    <s v="BP011"/>
    <x v="51"/>
    <n v="15"/>
    <n v="1"/>
    <x v="1"/>
    <n v="16"/>
    <s v="DCS AMMONIA-UTILITIES"/>
    <m/>
    <m/>
    <m/>
    <s v="O1011014R"/>
    <n v="1"/>
    <m/>
    <s v=""/>
    <s v="00-Common"/>
    <s v="TS-O-01:7/_x000a_O1011014R_U1:3"/>
    <s v="TS-O-01:8/_x000a_O1011014R_U1:4"/>
    <s v=""/>
    <m/>
    <s v="O1011014R:1A/_x000a_O1011014R_U1:5"/>
    <s v="O1011014R:1C/_x000a_O1011014R_U1:6"/>
    <m/>
    <s v=""/>
    <s v=""/>
  </r>
  <r>
    <s v="01"/>
    <m/>
    <x v="0"/>
    <s v="17-F -020200 -B"/>
    <s v="17FY020200B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09"/>
    <x v="1"/>
    <s v="TS-O-01"/>
    <n v="17"/>
    <n v="18"/>
    <s v=""/>
    <s v="48"/>
    <s v="AVK 2,5 A, AVK 2,5 A"/>
    <s v="O1011014R_U2"/>
    <x v="3"/>
    <x v="51"/>
    <x v="0"/>
    <s v="17-SC-DCS-002/O1011014R/ 17-MC-DCS-008"/>
    <s v="DB37-*m"/>
    <x v="1"/>
    <x v="0"/>
    <n v="1"/>
    <s v="BP011"/>
    <x v="51"/>
    <n v="15"/>
    <n v="2"/>
    <x v="1"/>
    <n v="16"/>
    <s v="DCS AMMONIA-UTILITIES"/>
    <m/>
    <m/>
    <m/>
    <s v="O1011014R"/>
    <n v="2"/>
    <m/>
    <s v=""/>
    <s v="00-Common"/>
    <s v="TS-O-01:17/_x000a_O1011014R_U2:3"/>
    <s v="TS-O-01:18/_x000a_O1011014R_U2:4"/>
    <s v=""/>
    <m/>
    <s v="O1011014R:2A/_x000a_O1011014R_U2:5"/>
    <s v="O1011014R:2C/_x000a_O1011014R_U2:6"/>
    <m/>
    <s v=""/>
    <s v=""/>
  </r>
  <r>
    <s v="01"/>
    <m/>
    <x v="0"/>
    <s v="17-F -020200 -C"/>
    <s v="17FY020200C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14"/>
    <x v="1"/>
    <s v="TS-O-01"/>
    <n v="27"/>
    <n v="28"/>
    <s v=""/>
    <s v="48"/>
    <s v="AVK 2,5 A, AVK 2,5 A"/>
    <s v="O1011014R_U3"/>
    <x v="3"/>
    <x v="51"/>
    <x v="0"/>
    <s v="17-SC-DCS-002/O1011014R/ 17-MC-DCS-008"/>
    <s v="DB37-*m"/>
    <x v="1"/>
    <x v="0"/>
    <n v="1"/>
    <s v="BP011"/>
    <x v="51"/>
    <n v="15"/>
    <n v="3"/>
    <x v="1"/>
    <n v="16"/>
    <s v="DCS AMMONIA-UTILITIES"/>
    <m/>
    <m/>
    <m/>
    <s v="O1011014R"/>
    <n v="3"/>
    <m/>
    <s v=""/>
    <s v="00-Common"/>
    <s v="TS-O-01:27/_x000a_O1011014R_U3:3"/>
    <s v="TS-O-01:28/_x000a_O1011014R_U3:4"/>
    <s v=""/>
    <m/>
    <s v="O1011014R:3A/_x000a_O1011014R_U3:5"/>
    <s v="O1011014R:3C/_x000a_O1011014R_U3:6"/>
    <m/>
    <s v=""/>
    <s v=""/>
  </r>
  <r>
    <s v="01"/>
    <m/>
    <x v="0"/>
    <s v="17-P -17105"/>
    <s v="17PY17105A"/>
    <s v="17"/>
    <s v="17-V-171 Glycol water expansion vessel"/>
    <s v="РАСШИР БАК ВОДНО-ГЛИКОЛ 17V171"/>
    <s v="Smart Positioner"/>
    <s v="4124-XZ-DM-21717101"/>
    <x v="9"/>
    <x v="6"/>
    <m/>
    <s v="17-C-AD-N-001FL17"/>
    <s v="24 Pair"/>
    <s v="Pr.09"/>
    <x v="1"/>
    <s v="TS-O-02"/>
    <n v="17"/>
    <n v="18"/>
    <s v=""/>
    <s v="48"/>
    <s v="AVK 2,5 A, AVK 2,5 A"/>
    <s v="O1011014R_U4"/>
    <x v="3"/>
    <x v="51"/>
    <x v="0"/>
    <s v="17-SC-DCS-002/O1011014R/ 17-MC-DCS-008"/>
    <s v="DB37-*m"/>
    <x v="1"/>
    <x v="0"/>
    <n v="1"/>
    <s v="BP011"/>
    <x v="51"/>
    <n v="15"/>
    <n v="4"/>
    <x v="1"/>
    <n v="16"/>
    <s v="DCS AMMONIA-UTILITIES"/>
    <m/>
    <m/>
    <m/>
    <s v="O1011014R"/>
    <n v="4"/>
    <m/>
    <s v=""/>
    <s v="17-Glycol Preparation Area"/>
    <s v="TS-O-02:17/_x000a_O1011014R_U4:3"/>
    <s v="TS-O-02:18/_x000a_O1011014R_U4:4"/>
    <s v=""/>
    <m/>
    <s v="O1011014R:4A/_x000a_O1011014R_U4:5"/>
    <s v="O1011014R:4C/_x000a_O1011014R_U4:6"/>
    <m/>
    <s v=""/>
    <s v=""/>
  </r>
  <r>
    <s v="01"/>
    <m/>
    <x v="0"/>
    <s v="17-P -17105"/>
    <s v="17PY17105B"/>
    <s v="17"/>
    <s v="17-V-171 Glycol water expansion vessel"/>
    <s v="РАСШИР БАК ВОДНО-ГЛИКОЛ 17V171"/>
    <s v="Smart Positioner"/>
    <s v="4124-XZ-DM-21717101"/>
    <x v="9"/>
    <x v="6"/>
    <m/>
    <s v="17-C-AD-N-001FL17"/>
    <s v="24 Pair"/>
    <s v="Pr.10"/>
    <x v="1"/>
    <s v="TS-O-02"/>
    <n v="19"/>
    <n v="20"/>
    <s v=""/>
    <s v="48"/>
    <s v="AVK 2,5 A, AVK 2,5 A"/>
    <s v="O1011014R_U5"/>
    <x v="3"/>
    <x v="51"/>
    <x v="0"/>
    <s v="17-SC-DCS-002/O1011014R/ 17-MC-DCS-008"/>
    <s v="DB37-*m"/>
    <x v="1"/>
    <x v="0"/>
    <n v="1"/>
    <s v="BP011"/>
    <x v="51"/>
    <n v="15"/>
    <n v="5"/>
    <x v="1"/>
    <n v="16"/>
    <s v="DCS AMMONIA-UTILITIES"/>
    <m/>
    <m/>
    <m/>
    <s v="O1011014R"/>
    <n v="5"/>
    <m/>
    <s v=""/>
    <s v="17-Glycol Preparation Area"/>
    <s v="TS-O-02:19/_x000a_O1011014R_U5:3"/>
    <s v="TS-O-02:20/_x000a_O1011014R_U5:4"/>
    <s v=""/>
    <m/>
    <s v="O1011014R:5A/_x000a_O1011014R_U5:5"/>
    <s v="O1011014R:5C/_x000a_O1011014R_U5:6"/>
    <m/>
    <s v=""/>
    <s v=""/>
  </r>
  <r>
    <s v="01"/>
    <m/>
    <x v="0"/>
    <s v="17-T -17101"/>
    <s v="17TY17101"/>
    <s v="17"/>
    <s v="Hot Glycol Water supply to Distribution"/>
    <s v="ПОДАЧА ГОР ВОДНО-ГЛИКОЛ В 17E171"/>
    <s v="Smart Positioner"/>
    <s v="4124-XZ-DM-21717101"/>
    <x v="9"/>
    <x v="6"/>
    <m/>
    <s v="17-C-AD-N-001FL17"/>
    <s v="24 Pair"/>
    <s v="Pr.15"/>
    <x v="1"/>
    <s v="TS-O-02"/>
    <n v="29"/>
    <n v="30"/>
    <s v=""/>
    <s v="48"/>
    <s v="AVK 2,5 A, AVK 2,5 A"/>
    <s v="O1011014R_U6"/>
    <x v="3"/>
    <x v="51"/>
    <x v="0"/>
    <s v="17-SC-DCS-002/O1011014R/ 17-MC-DCS-008"/>
    <s v="DB37-*m"/>
    <x v="1"/>
    <x v="0"/>
    <n v="1"/>
    <s v="BP011"/>
    <x v="51"/>
    <n v="15"/>
    <n v="6"/>
    <x v="1"/>
    <n v="16"/>
    <s v="DCS AMMONIA-UTILITIES"/>
    <m/>
    <m/>
    <m/>
    <s v="O1011014R"/>
    <n v="6"/>
    <m/>
    <s v=""/>
    <s v="17-Glycol Preparation Area"/>
    <s v="TS-O-02:29/_x000a_O1011014R_U6:3"/>
    <s v="TS-O-02:30/_x000a_O1011014R_U6:4"/>
    <s v=""/>
    <m/>
    <s v="O1011014R:6A/_x000a_O1011014R_U6:5"/>
    <s v="O1011014R:6C/_x000a_O1011014R_U6:6"/>
    <m/>
    <s v=""/>
    <s v=""/>
  </r>
  <r>
    <s v="01"/>
    <m/>
    <x v="0"/>
    <s v="17-F -020201 -A"/>
    <s v="17FY020201A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03"/>
    <x v="1"/>
    <s v="TS-O-03"/>
    <n v="5"/>
    <n v="6"/>
    <s v=""/>
    <s v="48"/>
    <s v="AVK 2,5 A, AVK 2,5 A"/>
    <s v="O1011014R_U7"/>
    <x v="3"/>
    <x v="51"/>
    <x v="0"/>
    <s v="17-SC-DCS-002/O1011014R/ 17-MC-DCS-008"/>
    <s v="DB37-*m"/>
    <x v="1"/>
    <x v="0"/>
    <n v="1"/>
    <s v="BP011"/>
    <x v="51"/>
    <n v="15"/>
    <n v="7"/>
    <x v="1"/>
    <n v="16"/>
    <s v="DCS AMMONIA-UTILITIES"/>
    <m/>
    <m/>
    <m/>
    <s v="O1011014R"/>
    <n v="7"/>
    <m/>
    <s v=""/>
    <s v="00-Common"/>
    <s v="TS-O-03:5/_x000a_O1011014R_U7:3"/>
    <s v="TS-O-03:6/_x000a_O1011014R_U7:4"/>
    <s v=""/>
    <m/>
    <s v="O1011014R:7A/_x000a_O1011014R_U7:5"/>
    <s v="O1011014R:7C/_x000a_O1011014R_U7:6"/>
    <m/>
    <s v=""/>
    <s v=""/>
  </r>
  <r>
    <s v="01"/>
    <m/>
    <x v="0"/>
    <s v="17-F -020201 -B"/>
    <s v="17FY020201B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08"/>
    <x v="1"/>
    <s v="TS-O-03"/>
    <n v="15"/>
    <n v="16"/>
    <s v=""/>
    <s v="48"/>
    <s v="AVK 2,5 A, AVK 2,5 A"/>
    <s v="O1011014R_U8"/>
    <x v="3"/>
    <x v="51"/>
    <x v="0"/>
    <s v="17-SC-DCS-002/O1011014R/ 17-MC-DCS-008"/>
    <s v="DB37-*m"/>
    <x v="1"/>
    <x v="0"/>
    <n v="1"/>
    <s v="BP011"/>
    <x v="51"/>
    <n v="15"/>
    <n v="8"/>
    <x v="1"/>
    <n v="16"/>
    <s v="DCS AMMONIA-UTILITIES"/>
    <m/>
    <m/>
    <m/>
    <s v="O1011014R"/>
    <n v="8"/>
    <m/>
    <s v=""/>
    <s v="00-Common"/>
    <s v="TS-O-03:15/_x000a_O1011014R_U8:3"/>
    <s v="TS-O-03:16/_x000a_O1011014R_U8:4"/>
    <s v=""/>
    <m/>
    <s v="O1011014R:8A/_x000a_O1011014R_U8:5"/>
    <s v="O1011014R:8C/_x000a_O1011014R_U8:6"/>
    <m/>
    <s v=""/>
    <s v=""/>
  </r>
  <r>
    <s v="01"/>
    <m/>
    <x v="0"/>
    <s v="17-F -020201 -C"/>
    <s v="17FY020201C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13"/>
    <x v="1"/>
    <s v="TS-O-03"/>
    <n v="25"/>
    <n v="26"/>
    <s v=""/>
    <s v="48"/>
    <s v="AVK 2,5 A, AVK 2,5 A"/>
    <s v="O1011014R_U9"/>
    <x v="3"/>
    <x v="51"/>
    <x v="0"/>
    <s v="17-SC-DCS-002/O1011014R/ 17-MC-DCS-008"/>
    <s v="DB37-*m"/>
    <x v="1"/>
    <x v="0"/>
    <n v="1"/>
    <s v="BP011"/>
    <x v="51"/>
    <n v="15"/>
    <n v="9"/>
    <x v="1"/>
    <n v="16"/>
    <s v="DCS AMMONIA-UTILITIES"/>
    <m/>
    <m/>
    <m/>
    <s v="O1011014R"/>
    <n v="9"/>
    <m/>
    <s v=""/>
    <s v="00-Common"/>
    <s v="TS-O-03:25/_x000a_O1011014R_U9:3"/>
    <s v="TS-O-03:26/_x000a_O1011014R_U9:4"/>
    <s v=""/>
    <m/>
    <s v="O1011014R:9A/_x000a_O1011014R_U9:5"/>
    <s v="O1011014R:9C/_x000a_O1011014R_U9:6"/>
    <m/>
    <s v=""/>
    <s v=""/>
  </r>
  <r>
    <s v="01"/>
    <m/>
    <x v="0"/>
    <s v="17-T -020200"/>
    <s v="17TY0020200"/>
    <s v="00"/>
    <s v="Steam to NaOH regeneration"/>
    <s v="ПАР К РЕГЕНЕРАЦИИ NAOH"/>
    <s v="Smart Positioner"/>
    <s v="4124-FY-VD-BD17617L02200002_SH.4"/>
    <x v="9"/>
    <x v="6"/>
    <m/>
    <s v="17-C-AD-N-003FL03-L022"/>
    <s v="12 Pair"/>
    <s v="Pr.03"/>
    <x v="1"/>
    <s v="TS-O-06"/>
    <n v="5"/>
    <n v="6"/>
    <s v=""/>
    <s v="24"/>
    <s v="AVK 2,5 A, AVK 2,5 A"/>
    <s v="O1011014R_U10"/>
    <x v="3"/>
    <x v="51"/>
    <x v="0"/>
    <s v="17-SC-DCS-002/O1011014R/ 17-MC-DCS-008"/>
    <s v="DB37-*m"/>
    <x v="1"/>
    <x v="0"/>
    <n v="1"/>
    <s v="BP011"/>
    <x v="51"/>
    <n v="15"/>
    <n v="10"/>
    <x v="1"/>
    <n v="16"/>
    <s v="DCS AMMONIA-UTILITIES"/>
    <m/>
    <m/>
    <m/>
    <s v="O1011014R"/>
    <n v="10"/>
    <m/>
    <s v=""/>
    <s v="00-Common"/>
    <s v="TS-O-06:5/_x000a_O1011014R_U10:3"/>
    <s v="TS-O-06:6/_x000a_O1011014R_U10:4"/>
    <s v=""/>
    <m/>
    <s v="O1011014R:10A/_x000a_O1011014R_U10:5"/>
    <s v="O1011014R:10C/_x000a_O1011014R_U10:6"/>
    <m/>
    <s v=""/>
    <s v=""/>
  </r>
  <r>
    <s v="01"/>
    <m/>
    <x v="0"/>
    <s v="17-F -020202"/>
    <s v="17FY020202"/>
    <s v="00"/>
    <s v="Water from regeneration pumps"/>
    <s v="ВОДА ИЗ НАСОСА РЕГЕНЕРАЦИИ"/>
    <s v="Smart Positioner"/>
    <s v="4124-FY-VD-BD17617L02200002_SH.4"/>
    <x v="9"/>
    <x v="6"/>
    <m/>
    <s v="17-C-AD-N-003FL03-L022"/>
    <s v="12 Pair"/>
    <s v="Pr.05"/>
    <x v="1"/>
    <s v="TS-O-06"/>
    <n v="9"/>
    <n v="10"/>
    <s v=""/>
    <s v="24"/>
    <s v="AVK 2,5 A, AVK 2,5 A"/>
    <s v="O1011014R_U11"/>
    <x v="3"/>
    <x v="51"/>
    <x v="0"/>
    <s v="17-SC-DCS-002/O1011014R/ 17-MC-DCS-008"/>
    <s v="DB37-*m"/>
    <x v="1"/>
    <x v="0"/>
    <n v="1"/>
    <s v="BP011"/>
    <x v="51"/>
    <n v="15"/>
    <n v="11"/>
    <x v="1"/>
    <n v="16"/>
    <s v="DCS AMMONIA-UTILITIES"/>
    <m/>
    <m/>
    <m/>
    <s v="O1011014R"/>
    <n v="11"/>
    <m/>
    <s v=""/>
    <s v="00-Common"/>
    <s v="TS-O-06:9/_x000a_O1011014R_U11:3"/>
    <s v="TS-O-06:10/_x000a_O1011014R_U11:4"/>
    <s v=""/>
    <m/>
    <s v="O1011014R:11A/_x000a_O1011014R_U11:5"/>
    <s v="O1011014R:11C/_x000a_O1011014R_U11:6"/>
    <m/>
    <s v=""/>
    <s v=""/>
  </r>
  <r>
    <s v="01"/>
    <m/>
    <x v="0"/>
    <s v="17-F -020203"/>
    <s v="17FY020203"/>
    <s v="00"/>
    <s v="Water to NaOH regeneration"/>
    <s v="ВОДА К РЕГЕНЕРАЦИИ NAOH"/>
    <s v="Smart Positioner"/>
    <s v="4124-FY-VD-BD17617L02200002_SH.4"/>
    <x v="9"/>
    <x v="6"/>
    <m/>
    <s v="17-C-AD-N-003FL03-L022"/>
    <s v="12 Pair"/>
    <s v="Pr.07"/>
    <x v="1"/>
    <s v="TS-O-06"/>
    <n v="13"/>
    <n v="14"/>
    <s v=""/>
    <s v="24"/>
    <s v="AVK 2,5 A, AVK 2,5 A"/>
    <s v="O1011014R_U12"/>
    <x v="3"/>
    <x v="51"/>
    <x v="0"/>
    <s v="17-SC-DCS-002/O1011014R/ 17-MC-DCS-008"/>
    <s v="DB37-*m"/>
    <x v="1"/>
    <x v="0"/>
    <n v="1"/>
    <s v="BP011"/>
    <x v="51"/>
    <n v="15"/>
    <n v="12"/>
    <x v="1"/>
    <n v="16"/>
    <s v="DCS AMMONIA-UTILITIES"/>
    <m/>
    <m/>
    <m/>
    <s v="O1011014R"/>
    <n v="12"/>
    <m/>
    <s v=""/>
    <s v="00-Common"/>
    <s v="TS-O-06:13/_x000a_O1011014R_U12:3"/>
    <s v="TS-O-06:14/_x000a_O1011014R_U12:4"/>
    <s v=""/>
    <m/>
    <s v="O1011014R:12A/_x000a_O1011014R_U12:5"/>
    <s v="O1011014R:12C/_x000a_O1011014R_U12:6"/>
    <m/>
    <s v=""/>
    <s v=""/>
  </r>
  <r>
    <s v="01"/>
    <m/>
    <x v="0"/>
    <s v="17-H -070859"/>
    <s v="17HY070859"/>
    <s v="14"/>
    <s v="17-L-073-PM-075A Chlorine Enhancer Injection Pump"/>
    <s v="НАСОС ВПРЫСКА УСИЛ ХЛОРА"/>
    <s v="Electric Stroke Actuator"/>
    <s v="4124-FY-VD-BD17217L07300005"/>
    <x v="9"/>
    <x v="6"/>
    <m/>
    <s v="17-C-AD-N-004FL07-L073"/>
    <s v="06 Pair"/>
    <s v="Pr.02"/>
    <x v="1"/>
    <s v="TS-O-08"/>
    <n v="3"/>
    <n v="4"/>
    <s v=""/>
    <s v="12"/>
    <s v="AVK 2,5 A, AVK 2,5 A"/>
    <s v="O1011014R_U13"/>
    <x v="3"/>
    <x v="51"/>
    <x v="0"/>
    <s v="17-SC-DCS-002/O1011014R/ 17-MC-DCS-008"/>
    <s v="DB37-*m"/>
    <x v="1"/>
    <x v="0"/>
    <n v="1"/>
    <s v="BP011"/>
    <x v="51"/>
    <n v="15"/>
    <n v="13"/>
    <x v="1"/>
    <n v="16"/>
    <s v="DCS AMMONIA-UTILITIES"/>
    <m/>
    <m/>
    <m/>
    <s v="O1011014R"/>
    <n v="13"/>
    <m/>
    <s v=""/>
    <s v="14-Wastewater Treatment Area"/>
    <s v="TS-O-08:3/_x000a_O1011014R_U13:3"/>
    <s v="TS-O-08:4/_x000a_O1011014R_U13:4"/>
    <s v=""/>
    <m/>
    <s v="O1011014R:13A/_x000a_O1011014R_U13:5"/>
    <s v="O1011014R:13C/_x000a_O1011014R_U13:6"/>
    <m/>
    <s v=""/>
    <s v=""/>
  </r>
  <r>
    <s v="01"/>
    <m/>
    <x v="0"/>
    <s v="17-H -070860"/>
    <s v="17HY070860"/>
    <s v="14"/>
    <s v="17-L-073-PM-075B Chlorine Enhancer Injection Pump"/>
    <s v="НАСОС ВПРЫСКА УСИЛ ХЛОРА"/>
    <s v="Electric Stroke Actuator"/>
    <s v="4124-FY-VD-BD17217L07300005"/>
    <x v="9"/>
    <x v="6"/>
    <m/>
    <s v="17-C-AD-N-004FL07-L073"/>
    <s v="06 Pair"/>
    <s v="Pr.03"/>
    <x v="1"/>
    <s v="TS-O-08"/>
    <n v="5"/>
    <n v="6"/>
    <s v=""/>
    <s v="12"/>
    <s v="AVK 2,5 A, AVK 2,5 A"/>
    <s v="O1011014R_U14"/>
    <x v="3"/>
    <x v="51"/>
    <x v="0"/>
    <s v="17-SC-DCS-002/O1011014R/ 17-MC-DCS-008"/>
    <s v="DB37-*m"/>
    <x v="1"/>
    <x v="0"/>
    <n v="1"/>
    <s v="BP011"/>
    <x v="51"/>
    <n v="15"/>
    <n v="14"/>
    <x v="1"/>
    <n v="16"/>
    <s v="DCS AMMONIA-UTILITIES"/>
    <m/>
    <m/>
    <m/>
    <s v="O1011014R"/>
    <n v="14"/>
    <m/>
    <s v=""/>
    <s v="14-Wastewater Treatment Area"/>
    <s v="TS-O-08:5/_x000a_O1011014R_U14:3"/>
    <s v="TS-O-08:6/_x000a_O1011014R_U14:4"/>
    <s v=""/>
    <m/>
    <s v="O1011014R:14A/_x000a_O1011014R_U14:5"/>
    <s v="O1011014R:14C/_x000a_O1011014R_U14:6"/>
    <m/>
    <s v=""/>
    <s v=""/>
  </r>
  <r>
    <s v="01"/>
    <m/>
    <x v="0"/>
    <s v="17-F -020204"/>
    <s v="17FY020204"/>
    <s v="00"/>
    <s v="Neutralized water to plant drain system"/>
    <s v="НЕЙТРАЛ.ВОДА В ДРЕН.СИСТЕМУ ЗАВ"/>
    <s v="Smart Positioner"/>
    <s v="4124-FY-VD-BD17617L02200002_SH.7"/>
    <x v="9"/>
    <x v="6"/>
    <m/>
    <s v="17-C-AD-N-006FL03-L022"/>
    <s v="24 Pair"/>
    <s v="Pr.02"/>
    <x v="1"/>
    <s v="TS-P-03"/>
    <n v="3"/>
    <n v="4"/>
    <s v=""/>
    <s v="48"/>
    <s v="AVK 2,5 A, AVK 2,5 A"/>
    <s v="O1011014R_U15"/>
    <x v="3"/>
    <x v="51"/>
    <x v="0"/>
    <s v="17-SC-DCS-002/O1011014R/ 17-MC-DCS-008"/>
    <s v="DB37-*m"/>
    <x v="1"/>
    <x v="0"/>
    <n v="1"/>
    <s v="BP011"/>
    <x v="51"/>
    <n v="15"/>
    <n v="15"/>
    <x v="1"/>
    <n v="16"/>
    <s v="DCS AMMONIA-UTILITIES"/>
    <m/>
    <m/>
    <m/>
    <s v="O1011014R"/>
    <n v="15"/>
    <m/>
    <s v=""/>
    <s v="00-Common"/>
    <s v="TS-P-03:3/_x000a_O1011014R_U15:3"/>
    <s v="TS-P-03:4/_x000a_O1011014R_U15:4"/>
    <s v=""/>
    <m/>
    <s v="O1011014R:15A/_x000a_O1011014R_U15:5"/>
    <s v="O1011014R:15C/_x000a_O1011014R_U15:6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m/>
    <x v="2"/>
    <x v="51"/>
    <x v="0"/>
    <m/>
    <m/>
    <x v="1"/>
    <x v="0"/>
    <n v="1"/>
    <s v="BP011"/>
    <x v="51"/>
    <n v="15"/>
    <n v="16"/>
    <x v="1"/>
    <n v="16"/>
    <m/>
    <m/>
    <m/>
    <m/>
    <s v="O1011014R"/>
    <n v="16"/>
    <m/>
    <m/>
    <m/>
    <s v=""/>
    <s v=""/>
    <s v=""/>
    <m/>
    <s v=""/>
    <s v=""/>
    <m/>
    <s v=""/>
    <s v=""/>
  </r>
  <r>
    <s v="01"/>
    <m/>
    <x v="0"/>
    <s v="17-M -141    -A"/>
    <s v="17TSHM141A"/>
    <s v="14"/>
    <s v="Rain Water Pump 17-P-141A"/>
    <s v="17-P-141A ВЫСОКАЯ ТЕМПЕРАТУРА"/>
    <s v="Motor Over temperature Status"/>
    <s v="4124-XZ-DM-21714001"/>
    <x v="18"/>
    <x v="11"/>
    <m/>
    <s v="17-C-DD-N-001FL14"/>
    <s v="24 Pair"/>
    <s v="Pr.01"/>
    <x v="5"/>
    <s v="TS-O-08"/>
    <n v="1"/>
    <n v="2"/>
    <s v=""/>
    <s v="48"/>
    <s v="AVK 2,5 A, AVK 2,5 A"/>
    <s v="O1011100_U1"/>
    <x v="5"/>
    <x v="52"/>
    <x v="1"/>
    <s v="17-SC-DCS-002/O1011100/ 17-MC-DCS-002"/>
    <s v="DB37-*m"/>
    <x v="1"/>
    <x v="0"/>
    <n v="1"/>
    <s v="BP012"/>
    <x v="52"/>
    <n v="1"/>
    <n v="1"/>
    <x v="2"/>
    <n v="32"/>
    <s v="DCS AMMONIA-UTILITIES"/>
    <m/>
    <m/>
    <m/>
    <s v="O1011100"/>
    <n v="1"/>
    <m/>
    <s v=""/>
    <s v="14-Wastewater Treatment Area"/>
    <s v="TS-O-08:1/_x000a_O1011100_U1:3"/>
    <s v="TS-O-08:2/_x000a_O1011100_U1:4"/>
    <s v=""/>
    <m/>
    <s v="O1011100:1A/_x000a_O1011100_U1:5"/>
    <s v="O1011100:1B/_x000a_O1011100_U1:6"/>
    <m/>
    <s v=""/>
    <s v=""/>
  </r>
  <r>
    <s v="01"/>
    <m/>
    <x v="0"/>
    <s v="17-M -141    -B"/>
    <s v="17TSHM141B"/>
    <s v="14"/>
    <s v="Rain Water Pump 17-P-141B"/>
    <s v="17-P-141B ВЫСОКАЯ ТЕМПЕРАТУРА"/>
    <s v="Motor Over temperature Status"/>
    <s v="4124-XZ-DM-21714001"/>
    <x v="18"/>
    <x v="11"/>
    <m/>
    <s v="17-C-DD-N-001FL14"/>
    <s v="24 Pair"/>
    <s v="Pr.02"/>
    <x v="5"/>
    <s v="TS-O-08"/>
    <n v="3"/>
    <n v="4"/>
    <s v=""/>
    <s v="48"/>
    <s v="AVK 2,5 A, AVK 2,5 A"/>
    <s v="O1011100_U2"/>
    <x v="5"/>
    <x v="52"/>
    <x v="1"/>
    <s v="17-SC-DCS-002/O1011100/ 17-MC-DCS-002"/>
    <s v="DB37-*m"/>
    <x v="1"/>
    <x v="0"/>
    <n v="1"/>
    <s v="BP012"/>
    <x v="52"/>
    <n v="1"/>
    <n v="2"/>
    <x v="2"/>
    <n v="32"/>
    <s v="DCS AMMONIA-UTILITIES"/>
    <m/>
    <m/>
    <m/>
    <s v="O1011100"/>
    <n v="2"/>
    <m/>
    <s v=""/>
    <s v="14-Wastewater Treatment Area"/>
    <s v="TS-O-08:3/_x000a_O1011100_U2:3"/>
    <s v="TS-O-08:4/_x000a_O1011100_U2:4"/>
    <s v=""/>
    <m/>
    <s v="O1011100:2A/_x000a_O1011100_U2:5"/>
    <s v="O1011100:2B/_x000a_O1011100_U2:6"/>
    <m/>
    <s v=""/>
    <s v=""/>
  </r>
  <r>
    <s v="01"/>
    <m/>
    <x v="0"/>
    <s v="17-M -142    -A"/>
    <s v="17TSHM142A"/>
    <s v="14"/>
    <s v="Contaminated Water Pump 17-P-142A"/>
    <s v="17-P-142A ВЫСОКАЯ ТЕМПЕРАТУРА"/>
    <s v="Motor Over temperature Status"/>
    <s v="4124-XZ-DM-21714001"/>
    <x v="18"/>
    <x v="11"/>
    <m/>
    <s v="17-C-DD-N-001FL14"/>
    <s v="24 Pair"/>
    <s v="Pr.03"/>
    <x v="5"/>
    <s v="TS-O-08"/>
    <n v="5"/>
    <n v="6"/>
    <s v=""/>
    <s v="48"/>
    <s v="AVK 2,5 A, AVK 2,5 A"/>
    <s v="O1011100_U3"/>
    <x v="5"/>
    <x v="52"/>
    <x v="1"/>
    <s v="17-SC-DCS-002/O1011100/ 17-MC-DCS-002"/>
    <s v="DB37-*m"/>
    <x v="1"/>
    <x v="0"/>
    <n v="1"/>
    <s v="BP012"/>
    <x v="52"/>
    <n v="1"/>
    <n v="3"/>
    <x v="2"/>
    <n v="32"/>
    <s v="DCS AMMONIA-UTILITIES"/>
    <m/>
    <m/>
    <m/>
    <s v="O1011100"/>
    <n v="3"/>
    <m/>
    <s v=""/>
    <s v="14-Wastewater Treatment Area"/>
    <s v="TS-O-08:5/_x000a_O1011100_U3:3"/>
    <s v="TS-O-08:6/_x000a_O1011100_U3:4"/>
    <s v=""/>
    <m/>
    <s v="O1011100:3A/_x000a_O1011100_U3:5"/>
    <s v="O1011100:3B/_x000a_O1011100_U3:6"/>
    <m/>
    <s v=""/>
    <s v=""/>
  </r>
  <r>
    <s v="01"/>
    <m/>
    <x v="0"/>
    <s v="17-M -142    -B"/>
    <s v="17TSHM142B"/>
    <s v="14"/>
    <s v="Contaminated Water Pump 17-P-142A"/>
    <s v="17-P-142B ВЫСОКАЯ ТЕМПЕРАТУРА"/>
    <s v="Motor Over temperature Status"/>
    <s v="4124-XZ-DM-21714001"/>
    <x v="18"/>
    <x v="11"/>
    <m/>
    <s v="17-C-DD-N-001FL14"/>
    <s v="24 Pair"/>
    <s v="Pr.04"/>
    <x v="5"/>
    <s v="TS-O-08"/>
    <n v="7"/>
    <n v="8"/>
    <s v=""/>
    <s v="48"/>
    <s v="AVK 2,5 A, AVK 2,5 A"/>
    <s v="O1011100_U4"/>
    <x v="5"/>
    <x v="52"/>
    <x v="1"/>
    <s v="17-SC-DCS-002/O1011100/ 17-MC-DCS-002"/>
    <s v="DB37-*m"/>
    <x v="1"/>
    <x v="0"/>
    <n v="1"/>
    <s v="BP012"/>
    <x v="52"/>
    <n v="1"/>
    <n v="4"/>
    <x v="2"/>
    <n v="32"/>
    <s v="DCS AMMONIA-UTILITIES"/>
    <m/>
    <m/>
    <m/>
    <s v="O1011100"/>
    <n v="4"/>
    <m/>
    <s v=""/>
    <s v="14-Wastewater Treatment Area"/>
    <s v="TS-O-08:7/_x000a_O1011100_U4:3"/>
    <s v="TS-O-08:8/_x000a_O1011100_U4:4"/>
    <s v=""/>
    <m/>
    <s v="O1011100:4A/_x000a_O1011100_U4:5"/>
    <s v="O1011100:4B/_x000a_O1011100_U4:6"/>
    <m/>
    <s v=""/>
    <s v=""/>
  </r>
  <r>
    <s v="01"/>
    <m/>
    <x v="0"/>
    <s v="17-M -144    -A"/>
    <s v="17TSHM144A"/>
    <s v="14"/>
    <s v="Rain Water Pump 17-P-144A"/>
    <s v="17-P-144A ВЫСОКАЯ ТЕМПЕРАТУРА"/>
    <s v="Motor Over temperature Status"/>
    <s v="4124-XZ-DM-21714002"/>
    <x v="18"/>
    <x v="11"/>
    <m/>
    <s v="17-C-DD-N-001FL14"/>
    <s v="24 Pair"/>
    <s v="Pr.05"/>
    <x v="5"/>
    <s v="TS-O-08"/>
    <n v="9"/>
    <n v="10"/>
    <s v=""/>
    <s v="48"/>
    <s v="AVK 2,5 A, AVK 2,5 A"/>
    <s v="O1011100_U5"/>
    <x v="5"/>
    <x v="52"/>
    <x v="1"/>
    <s v="17-SC-DCS-002/O1011100/ 17-MC-DCS-002"/>
    <s v="DB37-*m"/>
    <x v="1"/>
    <x v="0"/>
    <n v="1"/>
    <s v="BP012"/>
    <x v="52"/>
    <n v="1"/>
    <n v="5"/>
    <x v="2"/>
    <n v="32"/>
    <s v="DCS AMMONIA-UTILITIES"/>
    <m/>
    <m/>
    <m/>
    <s v="O1011100"/>
    <n v="5"/>
    <m/>
    <s v=""/>
    <s v="14-Wastewater Treatment Area"/>
    <s v="TS-O-08:9/_x000a_O1011100_U5:3"/>
    <s v="TS-O-08:10/_x000a_O1011100_U5:4"/>
    <s v=""/>
    <m/>
    <s v="O1011100:5A/_x000a_O1011100_U5:5"/>
    <s v="O1011100:5B/_x000a_O1011100_U5:6"/>
    <m/>
    <s v=""/>
    <s v=""/>
  </r>
  <r>
    <s v="01"/>
    <m/>
    <x v="0"/>
    <s v="17-M -144    -B"/>
    <s v="17TSHM144B"/>
    <s v="14"/>
    <s v="Rain Water Pump 17-P-144B"/>
    <s v="17-P-144B ВЫСОКАЯ ТЕМПЕРАТУРА"/>
    <s v="Motor Over temperature Status"/>
    <s v="4124-XZ-DM-21714002"/>
    <x v="18"/>
    <x v="11"/>
    <m/>
    <s v="17-C-DD-N-001FL14"/>
    <s v="24 Pair"/>
    <s v="Pr.06"/>
    <x v="5"/>
    <s v="TS-O-08"/>
    <n v="11"/>
    <n v="12"/>
    <s v=""/>
    <s v="48"/>
    <s v="AVK 2,5 A, AVK 2,5 A"/>
    <s v="O1011100_U6"/>
    <x v="5"/>
    <x v="52"/>
    <x v="1"/>
    <s v="17-SC-DCS-002/O1011100/ 17-MC-DCS-002"/>
    <s v="DB37-*m"/>
    <x v="1"/>
    <x v="0"/>
    <n v="1"/>
    <s v="BP012"/>
    <x v="52"/>
    <n v="1"/>
    <n v="6"/>
    <x v="2"/>
    <n v="32"/>
    <s v="DCS AMMONIA-UTILITIES"/>
    <m/>
    <m/>
    <m/>
    <s v="O1011100"/>
    <n v="6"/>
    <m/>
    <s v=""/>
    <s v="14-Wastewater Treatment Area"/>
    <s v="TS-O-08:11/_x000a_O1011100_U6:3"/>
    <s v="TS-O-08:12/_x000a_O1011100_U6:4"/>
    <s v=""/>
    <m/>
    <s v="O1011100:6A/_x000a_O1011100_U6:5"/>
    <s v="O1011100:6B/_x000a_O1011100_U6:6"/>
    <m/>
    <s v=""/>
    <s v=""/>
  </r>
  <r>
    <s v="01"/>
    <m/>
    <x v="0"/>
    <s v="17-M -145    -A"/>
    <s v="17TSHM145A"/>
    <s v="14"/>
    <s v="Rain Water Pump 17-P-145A"/>
    <s v="17-P-145A ВЫСОКАЯ ТЕМПЕРАТУРА"/>
    <s v="Motor Over temperature Status"/>
    <s v="4124-XZ-DM-21714002"/>
    <x v="18"/>
    <x v="11"/>
    <m/>
    <s v="17-C-DD-N-001FL14"/>
    <s v="24 Pair"/>
    <s v="Pr.07"/>
    <x v="5"/>
    <s v="TS-O-08"/>
    <n v="13"/>
    <n v="14"/>
    <s v=""/>
    <s v="48"/>
    <s v="AVK 2,5 A, AVK 2,5 A"/>
    <s v="O1011100_U7"/>
    <x v="5"/>
    <x v="52"/>
    <x v="1"/>
    <s v="17-SC-DCS-002/O1011100/ 17-MC-DCS-002"/>
    <s v="DB37-*m"/>
    <x v="1"/>
    <x v="0"/>
    <n v="1"/>
    <s v="BP012"/>
    <x v="52"/>
    <n v="1"/>
    <n v="7"/>
    <x v="2"/>
    <n v="32"/>
    <s v="DCS AMMONIA-UTILITIES"/>
    <m/>
    <m/>
    <m/>
    <s v="O1011100"/>
    <n v="7"/>
    <m/>
    <s v=""/>
    <s v="14-Wastewater Treatment Area"/>
    <s v="TS-O-08:13/_x000a_O1011100_U7:3"/>
    <s v="TS-O-08:14/_x000a_O1011100_U7:4"/>
    <s v=""/>
    <m/>
    <s v="O1011100:7A/_x000a_O1011100_U7:5"/>
    <s v="O1011100:7B/_x000a_O1011100_U7:6"/>
    <m/>
    <s v=""/>
    <s v=""/>
  </r>
  <r>
    <s v="01"/>
    <m/>
    <x v="0"/>
    <s v="17-M -145    -B"/>
    <s v="17TSHM145B"/>
    <s v="14"/>
    <s v="Rain Water Pump 17-P-145B"/>
    <s v="17-P-145B ВЫСОКАЯ ТЕМПЕРАТУРА"/>
    <s v="Motor Overtemperature Command"/>
    <s v="4124-XZ-DM-21714002"/>
    <x v="18"/>
    <x v="11"/>
    <m/>
    <s v="17-C-DD-N-001FL14"/>
    <s v="24 Pair"/>
    <s v="Pr.08"/>
    <x v="5"/>
    <s v="TS-O-08"/>
    <n v="15"/>
    <n v="16"/>
    <s v=""/>
    <s v="48"/>
    <s v="AVK 2,5 A, AVK 2,5 A"/>
    <s v="O1011100_U8"/>
    <x v="5"/>
    <x v="52"/>
    <x v="1"/>
    <s v="17-SC-DCS-002/O1011100/ 17-MC-DCS-002"/>
    <s v="DB37-*m"/>
    <x v="1"/>
    <x v="0"/>
    <n v="1"/>
    <s v="BP012"/>
    <x v="52"/>
    <n v="1"/>
    <n v="8"/>
    <x v="2"/>
    <n v="32"/>
    <s v="DCS AMMONIA-UTILITIES"/>
    <m/>
    <m/>
    <m/>
    <s v="O1011100"/>
    <n v="8"/>
    <m/>
    <s v=""/>
    <s v="14-Wastewater Treatment Area"/>
    <s v="TS-O-08:15/_x000a_O1011100_U8:3"/>
    <s v="TS-O-08:16/_x000a_O1011100_U8:4"/>
    <s v=""/>
    <m/>
    <s v="O1011100:8A/_x000a_O1011100_U8:5"/>
    <s v="O1011100:8B/_x000a_O1011100_U8:6"/>
    <m/>
    <s v=""/>
    <s v=""/>
  </r>
  <r>
    <s v="01"/>
    <m/>
    <x v="0"/>
    <s v="17-M -140LP  -A  "/>
    <s v="17TSHM140LPA"/>
    <s v="14"/>
    <s v="Rain Water Water lift station 1 pump 17-P-140LPA"/>
    <s v="17-P-140LPA  ВЫСОКАЯ ТЕМПЕРАТУРА"/>
    <s v="Motor Over temperature Status"/>
    <s v="4124-XZ-DM-21714003"/>
    <x v="18"/>
    <x v="11"/>
    <m/>
    <s v="17-J-DD-N-001FL11"/>
    <s v="06 Pair"/>
    <s v="Pr.02"/>
    <x v="5"/>
    <s v="TS-P-06"/>
    <n v="3"/>
    <n v="4"/>
    <s v=""/>
    <s v="12"/>
    <s v="AVK 2,5 A, AVK 2,5 A"/>
    <s v="O1011100_U9"/>
    <x v="5"/>
    <x v="52"/>
    <x v="1"/>
    <s v="17-SC-DCS-002/O1011100/ 17-MC-DCS-002"/>
    <s v="DB37-*m"/>
    <x v="1"/>
    <x v="0"/>
    <n v="1"/>
    <s v="BP012"/>
    <x v="52"/>
    <n v="1"/>
    <n v="9"/>
    <x v="2"/>
    <n v="32"/>
    <s v="DCS AMMONIA-UTILITIES"/>
    <m/>
    <m/>
    <m/>
    <s v="O1011100"/>
    <n v="9"/>
    <m/>
    <s v=""/>
    <s v="14-Wastewater Treatment Area"/>
    <s v="TS-P-06:3/_x000a_O1011100_U9:3"/>
    <s v="TS-P-06:4/_x000a_O1011100_U9:4"/>
    <s v=""/>
    <m/>
    <s v="O1011100:9A/_x000a_O1011100_U9:5"/>
    <s v="O1011100:9B/_x000a_O1011100_U9:6"/>
    <m/>
    <s v=""/>
    <s v=""/>
  </r>
  <r>
    <s v="01"/>
    <m/>
    <x v="0"/>
    <s v="17-M -140LP  -B  "/>
    <s v="17TSHM140LPB"/>
    <s v="14"/>
    <s v="Rain Water Water lift station 1 pump 17-P-140LPB"/>
    <s v="17-P-140LPB  ВЫСОКАЯ ТЕМПЕРАТУРА"/>
    <s v="Motor Over temperature Status"/>
    <s v="4124-XZ-DM-21714003"/>
    <x v="18"/>
    <x v="11"/>
    <m/>
    <s v="17-J-DD-N-001FL11"/>
    <s v="06 Pair"/>
    <s v="Pr.04"/>
    <x v="5"/>
    <s v="TS-P-06"/>
    <n v="7"/>
    <n v="8"/>
    <s v=""/>
    <s v="12"/>
    <s v="AVK 2,5 A, AVK 2,5 A"/>
    <s v="O1011100_U10"/>
    <x v="5"/>
    <x v="52"/>
    <x v="1"/>
    <s v="17-SC-DCS-002/O1011100/ 17-MC-DCS-002"/>
    <s v="DB37-*m"/>
    <x v="1"/>
    <x v="0"/>
    <n v="1"/>
    <s v="BP012"/>
    <x v="52"/>
    <n v="1"/>
    <n v="10"/>
    <x v="2"/>
    <n v="32"/>
    <s v="DCS AMMONIA-UTILITIES"/>
    <m/>
    <m/>
    <m/>
    <s v="O1011100"/>
    <n v="10"/>
    <m/>
    <s v=""/>
    <s v="14-Wastewater Treatment Area"/>
    <s v="TS-P-06:7/_x000a_O1011100_U10:3"/>
    <s v="TS-P-06:8/_x000a_O1011100_U10:4"/>
    <s v=""/>
    <m/>
    <s v="O1011100:10A/_x000a_O1011100_U10:5"/>
    <s v="O1011100:10B/_x000a_O1011100_U10:6"/>
    <m/>
    <s v=""/>
    <s v=""/>
  </r>
  <r>
    <s v="01"/>
    <m/>
    <x v="0"/>
    <s v="17-M -143LP  -A  "/>
    <s v="17TSHM143LPA"/>
    <s v="14"/>
    <s v="Rain Water Water lift station 2 pump 17-P-143LPA"/>
    <s v="17-P-143LPA ВЫСОКАЯ ТЕМПЕРАТУРА"/>
    <s v="Motor Over temperature Status"/>
    <s v="4124-XZ-DM-21714003"/>
    <x v="18"/>
    <x v="11"/>
    <m/>
    <s v="17-J-DD-N-002FL14"/>
    <s v="24 Pair"/>
    <s v="Pr.02"/>
    <x v="5"/>
    <s v="TS-Q-13"/>
    <n v="3"/>
    <n v="4"/>
    <s v=""/>
    <s v="48"/>
    <s v="AVK 2,5 A, AVK 2,5 A"/>
    <s v="O1011100_U11"/>
    <x v="5"/>
    <x v="52"/>
    <x v="1"/>
    <s v="17-SC-DCS-002/O1011100/ 17-MC-DCS-002"/>
    <s v="DB37-*m"/>
    <x v="1"/>
    <x v="0"/>
    <n v="1"/>
    <s v="BP012"/>
    <x v="52"/>
    <n v="1"/>
    <n v="11"/>
    <x v="2"/>
    <n v="32"/>
    <s v="DCS AMMONIA-UTILITIES"/>
    <m/>
    <m/>
    <m/>
    <s v="O1011100"/>
    <n v="11"/>
    <m/>
    <s v=""/>
    <s v="14-Wastewater Treatment Area"/>
    <s v="TS-Q-13:3/_x000a_O1011100_U11:3"/>
    <s v="TS-Q-13:4/_x000a_O1011100_U11:4"/>
    <s v=""/>
    <m/>
    <s v="O1011100:11A/_x000a_O1011100_U11:5"/>
    <s v="O1011100:11B/_x000a_O1011100_U11:6"/>
    <m/>
    <s v=""/>
    <s v=""/>
  </r>
  <r>
    <s v="01"/>
    <m/>
    <x v="0"/>
    <s v="17-M -146LP  -A  "/>
    <s v="17TSHM146LPA"/>
    <s v="14"/>
    <s v="Rain Water Contaminated Water lift 17-P-146LPA"/>
    <s v="17-P-146LPA  ВЫСОКАЯ ТЕМПЕРАТУРА"/>
    <s v="Motor Over temperature Status"/>
    <s v="4124-XZ-DM-21714003"/>
    <x v="18"/>
    <x v="11"/>
    <m/>
    <s v="17-J-DD-N-002FL14"/>
    <s v="24 Pair"/>
    <s v="Pr.04"/>
    <x v="5"/>
    <s v="TS-Q-13"/>
    <n v="7"/>
    <n v="8"/>
    <s v=""/>
    <s v="48"/>
    <s v="AVK 2,5 A, AVK 2,5 A"/>
    <s v="O1011100_U12"/>
    <x v="5"/>
    <x v="52"/>
    <x v="1"/>
    <s v="17-SC-DCS-002/O1011100/ 17-MC-DCS-002"/>
    <s v="DB37-*m"/>
    <x v="1"/>
    <x v="0"/>
    <n v="1"/>
    <s v="BP012"/>
    <x v="52"/>
    <n v="1"/>
    <n v="12"/>
    <x v="2"/>
    <n v="32"/>
    <s v="DCS AMMONIA-UTILITIES"/>
    <m/>
    <m/>
    <m/>
    <s v="O1011100"/>
    <n v="12"/>
    <m/>
    <s v=""/>
    <s v="14-Wastewater Treatment Area"/>
    <s v="TS-Q-13:7/_x000a_O1011100_U12:3"/>
    <s v="TS-Q-13:8/_x000a_O1011100_U12:4"/>
    <s v=""/>
    <m/>
    <s v="O1011100:12A/_x000a_O1011100_U12:5"/>
    <s v="O1011100:12B/_x000a_O1011100_U12:6"/>
    <m/>
    <s v=""/>
    <s v=""/>
  </r>
  <r>
    <s v="01"/>
    <m/>
    <x v="0"/>
    <s v="17-M -147LP  -A  "/>
    <s v="17TSHM147LPA"/>
    <s v="14"/>
    <s v="Rain Water Contaminated Water lift 17-P-147LPA"/>
    <s v="17-P-147LPA ВЫСОКАЯ ТЕМПЕРАТУРА"/>
    <s v="Motor Over temperature Status"/>
    <s v="4124-XZ-DM-21714003"/>
    <x v="18"/>
    <x v="11"/>
    <m/>
    <s v="17-J-DD-N-002FL14"/>
    <s v="24 Pair"/>
    <s v="Pr.06"/>
    <x v="5"/>
    <s v="TS-Q-13"/>
    <n v="11"/>
    <n v="12"/>
    <s v=""/>
    <s v="48"/>
    <s v="AVK 2,5 A, AVK 2,5 A"/>
    <s v="O1011100_U13"/>
    <x v="5"/>
    <x v="52"/>
    <x v="1"/>
    <s v="17-SC-DCS-002/O1011100/ 17-MC-DCS-002"/>
    <s v="DB37-*m"/>
    <x v="1"/>
    <x v="0"/>
    <n v="1"/>
    <s v="BP012"/>
    <x v="52"/>
    <n v="1"/>
    <n v="13"/>
    <x v="2"/>
    <n v="32"/>
    <s v="DCS AMMONIA-UTILITIES"/>
    <m/>
    <m/>
    <m/>
    <s v="O1011100"/>
    <n v="13"/>
    <m/>
    <s v=""/>
    <s v="14-Wastewater Treatment Area"/>
    <s v="TS-Q-13:11/_x000a_O1011100_U13:3"/>
    <s v="TS-Q-13:12/_x000a_O1011100_U13:4"/>
    <s v=""/>
    <m/>
    <s v="O1011100:13A/_x000a_O1011100_U13:5"/>
    <s v="O1011100:13B/_x000a_O1011100_U13:6"/>
    <m/>
    <s v=""/>
    <s v=""/>
  </r>
  <r>
    <s v="01"/>
    <m/>
    <x v="0"/>
    <s v="17-M -143LP  -B  "/>
    <s v="17TSHM143LPB"/>
    <s v="14"/>
    <s v="Rain Water Water lift station 2 pump 17-P-143LPB"/>
    <s v="17-P-143LPB  ВЫСОКАЯ ТЕМПЕРАТУРА"/>
    <s v="Motor Over temperature Status"/>
    <s v="4124-XZ-DM-21714003"/>
    <x v="18"/>
    <x v="11"/>
    <m/>
    <s v="17-J-DD-N-002FL14"/>
    <s v="24 Pair"/>
    <s v="Pr.08"/>
    <x v="5"/>
    <s v="TS-Q-13"/>
    <n v="15"/>
    <n v="16"/>
    <s v=""/>
    <s v="48"/>
    <s v="AVK 2,5 A, AVK 2,5 A"/>
    <s v="O1011100_U14"/>
    <x v="5"/>
    <x v="52"/>
    <x v="1"/>
    <s v="17-SC-DCS-002/O1011100/ 17-MC-DCS-002"/>
    <s v="DB37-*m"/>
    <x v="1"/>
    <x v="0"/>
    <n v="1"/>
    <s v="BP012"/>
    <x v="52"/>
    <n v="1"/>
    <n v="14"/>
    <x v="2"/>
    <n v="32"/>
    <s v="DCS AMMONIA-UTILITIES"/>
    <m/>
    <m/>
    <m/>
    <s v="O1011100"/>
    <n v="14"/>
    <m/>
    <s v=""/>
    <s v="14-Wastewater Treatment Area"/>
    <s v="TS-Q-13:15/_x000a_O1011100_U14:3"/>
    <s v="TS-Q-13:16/_x000a_O1011100_U14:4"/>
    <s v=""/>
    <m/>
    <s v="O1011100:14A/_x000a_O1011100_U14:5"/>
    <s v="O1011100:14B/_x000a_O1011100_U14:6"/>
    <m/>
    <s v=""/>
    <s v=""/>
  </r>
  <r>
    <s v="01"/>
    <m/>
    <x v="0"/>
    <s v="17-M -146LP  -B  "/>
    <s v="17TSHM146LPB"/>
    <s v="14"/>
    <s v="Rain Water Contaminated Water lift 17-P-146LPB"/>
    <s v="17-P-146LPB ВЫСОКАЯ ТЕМПЕРАТУРА"/>
    <s v="Motor Over temperature Status"/>
    <s v="4124-XZ-DM-21714003"/>
    <x v="18"/>
    <x v="11"/>
    <m/>
    <s v="17-J-DD-N-002FL14"/>
    <s v="24 Pair"/>
    <s v="Pr.10"/>
    <x v="5"/>
    <s v="TS-Q-13"/>
    <n v="19"/>
    <n v="20"/>
    <s v=""/>
    <s v="48"/>
    <s v="AVK 2,5 A, AVK 2,5 A"/>
    <s v="O1011100_U15"/>
    <x v="5"/>
    <x v="52"/>
    <x v="1"/>
    <s v="17-SC-DCS-002/O1011100/ 17-MC-DCS-002"/>
    <s v="DB37-*m"/>
    <x v="1"/>
    <x v="0"/>
    <n v="1"/>
    <s v="BP012"/>
    <x v="52"/>
    <n v="1"/>
    <n v="15"/>
    <x v="2"/>
    <n v="32"/>
    <s v="DCS AMMONIA-UTILITIES"/>
    <m/>
    <m/>
    <m/>
    <s v="O1011100"/>
    <n v="15"/>
    <m/>
    <s v=""/>
    <s v="14-Wastewater Treatment Area"/>
    <s v="TS-Q-13:19/_x000a_O1011100_U15:3"/>
    <s v="TS-Q-13:20/_x000a_O1011100_U15:4"/>
    <s v=""/>
    <m/>
    <s v="O1011100:15A/_x000a_O1011100_U15:5"/>
    <s v="O1011100:15B/_x000a_O1011100_U15:6"/>
    <m/>
    <s v=""/>
    <s v=""/>
  </r>
  <r>
    <s v="01"/>
    <m/>
    <x v="0"/>
    <s v="17-M -147LP  -B  "/>
    <s v="17TSHM147LPB"/>
    <s v="14"/>
    <s v="Rain Water Contaminated Water lift 17-P-147LPB"/>
    <s v="17-P-147LPB ВЫСОКАЯ ТЕМПЕРАТУРА"/>
    <s v="Motor Over temperature Status"/>
    <s v="4124-XZ-DM-21714003"/>
    <x v="18"/>
    <x v="11"/>
    <m/>
    <s v="17-J-DD-N-002FL14"/>
    <s v="24 Pair"/>
    <s v="Pr.12"/>
    <x v="5"/>
    <s v="TS-Q-13"/>
    <n v="23"/>
    <n v="24"/>
    <s v=""/>
    <s v="48"/>
    <s v="AVK 2,5 A, AVK 2,5 A"/>
    <s v="O1011100_U16"/>
    <x v="5"/>
    <x v="52"/>
    <x v="1"/>
    <s v="17-SC-DCS-002/O1011100/ 17-MC-DCS-002"/>
    <s v="DB37-*m"/>
    <x v="1"/>
    <x v="0"/>
    <n v="1"/>
    <s v="BP012"/>
    <x v="52"/>
    <n v="1"/>
    <n v="16"/>
    <x v="2"/>
    <n v="32"/>
    <s v="DCS AMMONIA-UTILITIES"/>
    <m/>
    <m/>
    <m/>
    <s v="O1011100"/>
    <n v="16"/>
    <m/>
    <s v=""/>
    <s v="14-Wastewater Treatment Area"/>
    <s v="TS-Q-13:23/_x000a_O1011100_U16:3"/>
    <s v="TS-Q-13:24/_x000a_O1011100_U16:4"/>
    <s v=""/>
    <m/>
    <s v="O1011100:16A/_x000a_O1011100_U16:5"/>
    <s v="O1011100:16B/_x000a_O1011100_U16:6"/>
    <m/>
    <s v=""/>
    <s v=""/>
  </r>
  <r>
    <s v="01"/>
    <m/>
    <x v="0"/>
    <s v="17-M -141    -A"/>
    <s v="17XSLM141A"/>
    <s v="14"/>
    <s v="Rain Water Pump 17-P-141A"/>
    <s v="17-P-141A УТЕЧКА"/>
    <s v="Motor Leakage Status"/>
    <s v="4124-XZ-DM-21714001"/>
    <x v="20"/>
    <x v="12"/>
    <m/>
    <s v="17-C-DD-N-001FL14"/>
    <s v="24 Pair"/>
    <s v="Pr.09"/>
    <x v="5"/>
    <s v="TS-O-08"/>
    <n v="17"/>
    <n v="18"/>
    <s v=""/>
    <s v="48"/>
    <s v="AVK 2,5 A, AVK 2,5 A"/>
    <s v="O1011100_U17"/>
    <x v="6"/>
    <x v="52"/>
    <x v="1"/>
    <s v="17-SC-DCS-002/O1011100/ 17-MC-DCS-002"/>
    <s v="DB37-*m"/>
    <x v="1"/>
    <x v="0"/>
    <n v="1"/>
    <s v="BP012"/>
    <x v="52"/>
    <n v="1"/>
    <n v="17"/>
    <x v="2"/>
    <n v="32"/>
    <s v="DCS AMMONIA-UTILITIES"/>
    <m/>
    <m/>
    <m/>
    <s v="O1011100"/>
    <n v="17"/>
    <m/>
    <s v=""/>
    <s v="14-Wastewater Treatment Area"/>
    <s v="TS-O-08:17/_x000a_O1011100_U17:3"/>
    <s v="TS-O-08:18/_x000a_O1011100_U17:1"/>
    <s v=""/>
    <m/>
    <s v="O1011100:17A/_x000a_O1011100_U17:7"/>
    <s v="O1011100:17B/_x000a_O1011100_U17:8"/>
    <m/>
    <s v=""/>
    <s v=""/>
  </r>
  <r>
    <s v="01"/>
    <m/>
    <x v="0"/>
    <s v="17-M -141    -B"/>
    <s v="17XSLM141B"/>
    <s v="14"/>
    <s v="Rain Water Pump 17-P-141B"/>
    <s v="17-P-141B УТЕЧКА"/>
    <s v="Motor Leakage Status"/>
    <s v="4124-XZ-DM-21714001"/>
    <x v="20"/>
    <x v="12"/>
    <m/>
    <s v="17-C-DD-N-001FL14"/>
    <s v="24 Pair"/>
    <s v="Pr.10"/>
    <x v="5"/>
    <s v="TS-O-08"/>
    <n v="19"/>
    <n v="20"/>
    <s v=""/>
    <s v="48"/>
    <s v="AVK 2,5 A, AVK 2,5 A"/>
    <s v="O1011100_U18"/>
    <x v="6"/>
    <x v="52"/>
    <x v="1"/>
    <s v="17-SC-DCS-002/O1011100/ 17-MC-DCS-002"/>
    <s v="DB37-*m"/>
    <x v="1"/>
    <x v="0"/>
    <n v="1"/>
    <s v="BP012"/>
    <x v="52"/>
    <n v="1"/>
    <n v="18"/>
    <x v="2"/>
    <n v="32"/>
    <s v="DCS AMMONIA-UTILITIES"/>
    <m/>
    <m/>
    <m/>
    <s v="O1011100"/>
    <n v="18"/>
    <m/>
    <s v=""/>
    <s v="14-Wastewater Treatment Area"/>
    <s v="TS-O-08:19/_x000a_O1011100_U18:3"/>
    <s v="TS-O-08:20/_x000a_O1011100_U18:1"/>
    <s v=""/>
    <m/>
    <s v="O1011100:18A/_x000a_O1011100_U18:7"/>
    <s v="O1011100:18B/_x000a_O1011100_U18:8"/>
    <m/>
    <s v=""/>
    <s v=""/>
  </r>
  <r>
    <s v="01"/>
    <m/>
    <x v="0"/>
    <s v="17-M -142    -A"/>
    <s v="17XSLM142A"/>
    <s v="14"/>
    <s v="Contaminated Water Pump 17-P-142A"/>
    <s v="17-P-142A УТЕЧКА"/>
    <s v="Motor Leakage Status"/>
    <s v="4124-XZ-DM-21714001"/>
    <x v="20"/>
    <x v="12"/>
    <m/>
    <s v="17-C-DD-N-001FL14"/>
    <s v="24 Pair"/>
    <s v="Pr.11"/>
    <x v="5"/>
    <s v="TS-O-08"/>
    <n v="21"/>
    <n v="22"/>
    <s v=""/>
    <s v="48"/>
    <s v="AVK 2,5 A, AVK 2,5 A"/>
    <s v="O1011100_U19"/>
    <x v="6"/>
    <x v="52"/>
    <x v="1"/>
    <s v="17-SC-DCS-002/O1011100/ 17-MC-DCS-002"/>
    <s v="DB37-*m"/>
    <x v="1"/>
    <x v="0"/>
    <n v="1"/>
    <s v="BP012"/>
    <x v="52"/>
    <n v="1"/>
    <n v="19"/>
    <x v="2"/>
    <n v="32"/>
    <s v="DCS AMMONIA-UTILITIES"/>
    <m/>
    <m/>
    <m/>
    <s v="O1011100"/>
    <n v="19"/>
    <m/>
    <s v=""/>
    <s v="14-Wastewater Treatment Area"/>
    <s v="TS-O-08:21/_x000a_O1011100_U19:3"/>
    <s v="TS-O-08:22/_x000a_O1011100_U19:1"/>
    <s v=""/>
    <m/>
    <s v="O1011100:19A/_x000a_O1011100_U19:7"/>
    <s v="O1011100:19B/_x000a_O1011100_U19:8"/>
    <m/>
    <s v=""/>
    <s v=""/>
  </r>
  <r>
    <s v="01"/>
    <m/>
    <x v="0"/>
    <s v="17-M -142    -B"/>
    <s v="17XSLM142B"/>
    <s v="14"/>
    <s v="Contaminated Water Pump 17-P-142A"/>
    <s v="17-P-142B УТЕЧКА"/>
    <s v="Motor Leakage Status"/>
    <s v="4124-XZ-DM-21714001"/>
    <x v="20"/>
    <x v="12"/>
    <m/>
    <s v="17-C-DD-N-001FL14"/>
    <s v="24 Pair"/>
    <s v="Pr.12"/>
    <x v="5"/>
    <s v="TS-O-08"/>
    <n v="23"/>
    <n v="24"/>
    <s v=""/>
    <s v="48"/>
    <s v="AVK 2,5 A, AVK 2,5 A"/>
    <s v="O1011100_U20"/>
    <x v="6"/>
    <x v="52"/>
    <x v="1"/>
    <s v="17-SC-DCS-002/O1011100/ 17-MC-DCS-002"/>
    <s v="DB37-*m"/>
    <x v="1"/>
    <x v="0"/>
    <n v="1"/>
    <s v="BP012"/>
    <x v="52"/>
    <n v="1"/>
    <n v="20"/>
    <x v="2"/>
    <n v="32"/>
    <s v="DCS AMMONIA-UTILITIES"/>
    <m/>
    <m/>
    <m/>
    <s v="O1011100"/>
    <n v="20"/>
    <m/>
    <s v=""/>
    <s v="14-Wastewater Treatment Area"/>
    <s v="TS-O-08:23/_x000a_O1011100_U20:3"/>
    <s v="TS-O-08:24/_x000a_O1011100_U20:1"/>
    <s v=""/>
    <m/>
    <s v="O1011100:20A/_x000a_O1011100_U20:7"/>
    <s v="O1011100:20B/_x000a_O1011100_U20:8"/>
    <m/>
    <s v=""/>
    <s v=""/>
  </r>
  <r>
    <s v="01"/>
    <m/>
    <x v="0"/>
    <s v="17-M -144    -A"/>
    <s v="17XSLM144A"/>
    <s v="14"/>
    <s v="Rain Water Pump 17-P-144A"/>
    <s v="17-P-144A УТЕЧКА"/>
    <s v="Motor Leakage Status"/>
    <s v="4124-XZ-DM-21714002"/>
    <x v="20"/>
    <x v="12"/>
    <m/>
    <s v="17-C-DD-N-001FL14"/>
    <s v="24 Pair"/>
    <s v="Pr.13"/>
    <x v="5"/>
    <s v="TS-O-08"/>
    <n v="25"/>
    <n v="26"/>
    <s v=""/>
    <s v="48"/>
    <s v="AVK 2,5 A, AVK 2,5 A"/>
    <s v="O1011100_U21"/>
    <x v="6"/>
    <x v="52"/>
    <x v="1"/>
    <s v="17-SC-DCS-002/O1011100/ 17-MC-DCS-002"/>
    <s v="DB37-*m"/>
    <x v="1"/>
    <x v="0"/>
    <n v="1"/>
    <s v="BP012"/>
    <x v="52"/>
    <n v="1"/>
    <n v="21"/>
    <x v="2"/>
    <n v="32"/>
    <s v="DCS AMMONIA-UTILITIES"/>
    <m/>
    <m/>
    <m/>
    <s v="O1011100"/>
    <n v="21"/>
    <m/>
    <s v=""/>
    <s v="14-Wastewater Treatment Area"/>
    <s v="TS-O-08:25/_x000a_O1011100_U21:3"/>
    <s v="TS-O-08:26/_x000a_O1011100_U21:1"/>
    <s v=""/>
    <m/>
    <s v="O1011100:21A/_x000a_O1011100_U21:7"/>
    <s v="O1011100:21B/_x000a_O1011100_U21:8"/>
    <m/>
    <s v=""/>
    <s v=""/>
  </r>
  <r>
    <s v="01"/>
    <m/>
    <x v="0"/>
    <s v="17-M -144    -B"/>
    <s v="17XSLM144B"/>
    <s v="14"/>
    <s v="Rain Water Pump 17-P-144B"/>
    <s v="17-P-144B УТЕЧКА"/>
    <s v="Motor Leakage Status"/>
    <s v="4124-XZ-DM-21714002"/>
    <x v="20"/>
    <x v="12"/>
    <m/>
    <s v="17-C-DD-N-001FL14"/>
    <s v="24 Pair"/>
    <s v="Pr.14"/>
    <x v="5"/>
    <s v="TS-O-08"/>
    <n v="27"/>
    <n v="28"/>
    <s v=""/>
    <s v="48"/>
    <s v="AVK 2,5 A, AVK 2,5 A"/>
    <s v="O1011100_U22"/>
    <x v="6"/>
    <x v="52"/>
    <x v="1"/>
    <s v="17-SC-DCS-002/O1011100/ 17-MC-DCS-002"/>
    <s v="DB37-*m"/>
    <x v="1"/>
    <x v="0"/>
    <n v="1"/>
    <s v="BP012"/>
    <x v="52"/>
    <n v="1"/>
    <n v="22"/>
    <x v="2"/>
    <n v="32"/>
    <s v="DCS AMMONIA-UTILITIES"/>
    <m/>
    <m/>
    <m/>
    <s v="O1011100"/>
    <n v="22"/>
    <m/>
    <s v=""/>
    <s v="14-Wastewater Treatment Area"/>
    <s v="TS-O-08:27/_x000a_O1011100_U22:3"/>
    <s v="TS-O-08:28/_x000a_O1011100_U22:1"/>
    <s v=""/>
    <m/>
    <s v="O1011100:22A/_x000a_O1011100_U22:7"/>
    <s v="O1011100:22B/_x000a_O1011100_U22:8"/>
    <m/>
    <s v=""/>
    <s v=""/>
  </r>
  <r>
    <s v="01"/>
    <m/>
    <x v="0"/>
    <s v="17-M -145    -A"/>
    <s v="17XSLM145A"/>
    <s v="14"/>
    <s v="Rain Water Pump 17-P-145A"/>
    <s v="17-P-145A УТЕЧКА"/>
    <s v="Motor Leakage Status"/>
    <s v="4124-XZ-DM-21714002"/>
    <x v="20"/>
    <x v="12"/>
    <m/>
    <s v="17-C-DD-N-001FL14"/>
    <s v="24 Pair"/>
    <s v="Pr.15"/>
    <x v="5"/>
    <s v="TS-O-08"/>
    <n v="29"/>
    <n v="30"/>
    <s v=""/>
    <s v="48"/>
    <s v="AVK 2,5 A, AVK 2,5 A"/>
    <s v="O1011100_U23"/>
    <x v="6"/>
    <x v="52"/>
    <x v="1"/>
    <s v="17-SC-DCS-002/O1011100/ 17-MC-DCS-002"/>
    <s v="DB37-*m"/>
    <x v="1"/>
    <x v="0"/>
    <n v="1"/>
    <s v="BP012"/>
    <x v="52"/>
    <n v="1"/>
    <n v="23"/>
    <x v="2"/>
    <n v="32"/>
    <s v="DCS AMMONIA-UTILITIES"/>
    <m/>
    <m/>
    <m/>
    <s v="O1011100"/>
    <n v="23"/>
    <m/>
    <s v=""/>
    <s v="14-Wastewater Treatment Area"/>
    <s v="TS-O-08:29/_x000a_O1011100_U23:3"/>
    <s v="TS-O-08:30/_x000a_O1011100_U23:1"/>
    <s v=""/>
    <m/>
    <s v="O1011100:23A/_x000a_O1011100_U23:7"/>
    <s v="O1011100:23B/_x000a_O1011100_U23:8"/>
    <m/>
    <s v=""/>
    <s v=""/>
  </r>
  <r>
    <s v="01"/>
    <m/>
    <x v="0"/>
    <s v="17-M -145    -B"/>
    <s v="17XSLM145B"/>
    <s v="14"/>
    <s v="Rain Water Pump 17-P-145B"/>
    <s v="17-P-145B УТЕЧКА"/>
    <s v="Motor Leakage Command"/>
    <s v="4124-XZ-DM-21714002"/>
    <x v="20"/>
    <x v="12"/>
    <m/>
    <s v="17-C-DD-N-001FL14"/>
    <s v="24 Pair"/>
    <s v="Pr.16"/>
    <x v="5"/>
    <s v="TS-O-08"/>
    <n v="31"/>
    <n v="32"/>
    <s v=""/>
    <s v="48"/>
    <s v="AVK 2,5 A, AVK 2,5 A"/>
    <s v="O1011100_U24"/>
    <x v="6"/>
    <x v="52"/>
    <x v="1"/>
    <s v="17-SC-DCS-002/O1011100/ 17-MC-DCS-002"/>
    <s v="DB37-*m"/>
    <x v="1"/>
    <x v="0"/>
    <n v="1"/>
    <s v="BP012"/>
    <x v="52"/>
    <n v="1"/>
    <n v="24"/>
    <x v="2"/>
    <n v="32"/>
    <s v="DCS AMMONIA-UTILITIES"/>
    <m/>
    <m/>
    <m/>
    <s v="O1011100"/>
    <n v="24"/>
    <m/>
    <s v=""/>
    <s v="14-Wastewater Treatment Area"/>
    <s v="TS-O-08:31/_x000a_O1011100_U24:3"/>
    <s v="TS-O-08:32/_x000a_O1011100_U24:1"/>
    <s v=""/>
    <m/>
    <s v="O1011100:24A/_x000a_O1011100_U24:7"/>
    <s v="O1011100:24B/_x000a_O1011100_U24:8"/>
    <m/>
    <s v=""/>
    <s v=""/>
  </r>
  <r>
    <s v="01"/>
    <m/>
    <x v="0"/>
    <s v="17-M -140LP  -A  "/>
    <s v="17XSLM140LPA"/>
    <s v="14"/>
    <s v="Rain Water Water lift station 1 pump 17-P-140LPA"/>
    <s v="17-P-140LPA  УТЕЧКА"/>
    <s v="Motor Leakage Status"/>
    <s v="4124-XZ-DM-21714003"/>
    <x v="20"/>
    <x v="12"/>
    <m/>
    <s v="17-J-DD-N-001FL11"/>
    <s v="06 Pair"/>
    <s v="Pr.01"/>
    <x v="5"/>
    <s v="TS-P-06"/>
    <n v="1"/>
    <n v="2"/>
    <s v=""/>
    <s v="12"/>
    <s v="AVK 2,5 A, AVK 2,5 A"/>
    <s v="O1011100_U25"/>
    <x v="6"/>
    <x v="52"/>
    <x v="1"/>
    <s v="17-SC-DCS-002/O1011100/ 17-MC-DCS-002"/>
    <s v="DB37-*m"/>
    <x v="1"/>
    <x v="0"/>
    <n v="1"/>
    <s v="BP012"/>
    <x v="52"/>
    <n v="1"/>
    <n v="25"/>
    <x v="2"/>
    <n v="32"/>
    <s v="DCS AMMONIA-UTILITIES"/>
    <m/>
    <m/>
    <m/>
    <s v="O1011100"/>
    <n v="25"/>
    <m/>
    <s v=""/>
    <s v="14-Wastewater Treatment Area"/>
    <s v="TS-P-06:1/_x000a_O1011100_U25:3"/>
    <s v="TS-P-06:2/_x000a_O1011100_U25:1"/>
    <s v=""/>
    <m/>
    <s v="O1011100:25A/_x000a_O1011100_U25:7"/>
    <s v="O1011100:25B/_x000a_O1011100_U25:8"/>
    <m/>
    <s v=""/>
    <s v=""/>
  </r>
  <r>
    <s v="01"/>
    <m/>
    <x v="0"/>
    <s v="17-M -140LP  -B  "/>
    <s v="17XSLM140LPB"/>
    <s v="14"/>
    <s v="Rain Water Water lift station 1 pump 17-P-140LPB"/>
    <s v="17-P-140LPB  УТЕЧКА"/>
    <s v="Motor Leakage Status"/>
    <s v="4124-XZ-DM-21714003"/>
    <x v="20"/>
    <x v="12"/>
    <m/>
    <s v="17-J-DD-N-001FL11"/>
    <s v="06 Pair"/>
    <s v="Pr.03"/>
    <x v="5"/>
    <s v="TS-P-06"/>
    <n v="5"/>
    <n v="6"/>
    <s v=""/>
    <s v="12"/>
    <s v="AVK 2,5 A, AVK 2,5 A"/>
    <s v="O1011100_U26"/>
    <x v="6"/>
    <x v="52"/>
    <x v="1"/>
    <s v="17-SC-DCS-002/O1011100/ 17-MC-DCS-002"/>
    <s v="DB37-*m"/>
    <x v="1"/>
    <x v="0"/>
    <n v="1"/>
    <s v="BP012"/>
    <x v="52"/>
    <n v="1"/>
    <n v="26"/>
    <x v="2"/>
    <n v="32"/>
    <s v="DCS AMMONIA-UTILITIES"/>
    <m/>
    <m/>
    <m/>
    <s v="O1011100"/>
    <n v="26"/>
    <m/>
    <s v=""/>
    <s v="14-Wastewater Treatment Area"/>
    <s v="TS-P-06:5/_x000a_O1011100_U26:3"/>
    <s v="TS-P-06:6/_x000a_O1011100_U26:1"/>
    <s v=""/>
    <m/>
    <s v="O1011100:26A/_x000a_O1011100_U26:7"/>
    <s v="O1011100:26B/_x000a_O1011100_U26:8"/>
    <m/>
    <s v=""/>
    <s v=""/>
  </r>
  <r>
    <s v="01"/>
    <m/>
    <x v="0"/>
    <s v="17-M -143LP  -A  "/>
    <s v="17XSLM143LPA"/>
    <s v="14"/>
    <s v="Rain Water Water lift station 2 pump 17-P-143LPA"/>
    <s v="17-P-143LPA  УТЕЧКА"/>
    <s v="Motor Leakage Status"/>
    <s v="4124-XZ-DM-21714003"/>
    <x v="20"/>
    <x v="12"/>
    <m/>
    <s v="17-J-DD-N-002FL14"/>
    <s v="24 Pair"/>
    <s v="Pr.01"/>
    <x v="5"/>
    <s v="TS-Q-13"/>
    <n v="1"/>
    <n v="2"/>
    <s v=""/>
    <s v="48"/>
    <s v="AVK 2,5 A, AVK 2,5 A"/>
    <s v="O1011100_U27"/>
    <x v="6"/>
    <x v="52"/>
    <x v="1"/>
    <s v="17-SC-DCS-002/O1011100/ 17-MC-DCS-002"/>
    <s v="DB37-*m"/>
    <x v="1"/>
    <x v="0"/>
    <n v="1"/>
    <s v="BP012"/>
    <x v="52"/>
    <n v="1"/>
    <n v="27"/>
    <x v="2"/>
    <n v="32"/>
    <s v="DCS AMMONIA-UTILITIES"/>
    <m/>
    <m/>
    <m/>
    <s v="O1011100"/>
    <n v="27"/>
    <m/>
    <s v=""/>
    <s v="14-Wastewater Treatment Area"/>
    <s v="TS-Q-13:1/_x000a_O1011100_U27:3"/>
    <s v="TS-Q-13:2/_x000a_O1011100_U27:1"/>
    <s v=""/>
    <m/>
    <s v="O1011100:27A/_x000a_O1011100_U27:7"/>
    <s v="O1011100:27B/_x000a_O1011100_U27:8"/>
    <m/>
    <s v=""/>
    <s v=""/>
  </r>
  <r>
    <s v="01"/>
    <m/>
    <x v="0"/>
    <s v="17-M -146LP  -A  "/>
    <s v="17XSLM146LPA"/>
    <s v="14"/>
    <s v="Rain Water Contaminated Water lift 17-P-146LPA"/>
    <s v="17-P-146LPA  УТЕЧКА"/>
    <s v="Motor Leakage Status"/>
    <s v="4124-XZ-DM-21714003"/>
    <x v="20"/>
    <x v="12"/>
    <m/>
    <s v="17-J-DD-N-002FL14"/>
    <s v="24 Pair"/>
    <s v="Pr.03"/>
    <x v="5"/>
    <s v="TS-Q-13"/>
    <n v="5"/>
    <n v="6"/>
    <s v=""/>
    <s v="48"/>
    <s v="AVK 2,5 A, AVK 2,5 A"/>
    <s v="O1011100_U28"/>
    <x v="6"/>
    <x v="52"/>
    <x v="1"/>
    <s v="17-SC-DCS-002/O1011100/ 17-MC-DCS-002"/>
    <s v="DB37-*m"/>
    <x v="1"/>
    <x v="0"/>
    <n v="1"/>
    <s v="BP012"/>
    <x v="52"/>
    <n v="1"/>
    <n v="28"/>
    <x v="2"/>
    <n v="32"/>
    <s v="DCS AMMONIA-UTILITIES"/>
    <m/>
    <m/>
    <m/>
    <s v="O1011100"/>
    <n v="28"/>
    <m/>
    <s v=""/>
    <s v="14-Wastewater Treatment Area"/>
    <s v="TS-Q-13:5/_x000a_O1011100_U28:3"/>
    <s v="TS-Q-13:6/_x000a_O1011100_U28:1"/>
    <s v=""/>
    <m/>
    <s v="O1011100:28A/_x000a_O1011100_U28:7"/>
    <s v="O1011100:28B/_x000a_O1011100_U28:8"/>
    <m/>
    <s v=""/>
    <s v=""/>
  </r>
  <r>
    <s v="01"/>
    <m/>
    <x v="0"/>
    <s v="17-M -147LP  -A  "/>
    <s v="17XSLM147LPA"/>
    <s v="14"/>
    <s v="Rain Water Contaminated Water lift 17-P-147LPA"/>
    <s v="17-P-147LPA УТЕЧКА"/>
    <s v="Motor Leakage Status"/>
    <s v="4124-XZ-DM-21714003"/>
    <x v="20"/>
    <x v="12"/>
    <m/>
    <s v="17-J-DD-N-002FL14"/>
    <s v="24 Pair"/>
    <s v="Pr.05"/>
    <x v="5"/>
    <s v="TS-Q-13"/>
    <n v="9"/>
    <n v="10"/>
    <s v=""/>
    <s v="48"/>
    <s v="AVK 2,5 A, AVK 2,5 A"/>
    <s v="O1011100_U29"/>
    <x v="6"/>
    <x v="52"/>
    <x v="1"/>
    <s v="17-SC-DCS-002/O1011100/ 17-MC-DCS-002"/>
    <s v="DB37-*m"/>
    <x v="1"/>
    <x v="0"/>
    <n v="1"/>
    <s v="BP012"/>
    <x v="52"/>
    <n v="1"/>
    <n v="29"/>
    <x v="2"/>
    <n v="32"/>
    <s v="DCS AMMONIA-UTILITIES"/>
    <m/>
    <m/>
    <m/>
    <s v="O1011100"/>
    <n v="29"/>
    <m/>
    <s v=""/>
    <s v="14-Wastewater Treatment Area"/>
    <s v="TS-Q-13:9/_x000a_O1011100_U29:3"/>
    <s v="TS-Q-13:10/_x000a_O1011100_U29:1"/>
    <s v=""/>
    <m/>
    <s v="O1011100:29A/_x000a_O1011100_U29:7"/>
    <s v="O1011100:29B/_x000a_O1011100_U29:8"/>
    <m/>
    <s v=""/>
    <s v=""/>
  </r>
  <r>
    <s v="01"/>
    <m/>
    <x v="0"/>
    <s v="17-M -143LP  -B  "/>
    <s v="17XSLM143LPB"/>
    <s v="14"/>
    <s v="Rain Water Water lift station 2 pump 17-P-143LPB"/>
    <s v="17-P-143LPB  УТЕЧКА"/>
    <s v="Motor Leakage Status"/>
    <s v="4124-XZ-DM-21714003"/>
    <x v="20"/>
    <x v="12"/>
    <m/>
    <s v="17-J-DD-N-002FL14"/>
    <s v="24 Pair"/>
    <s v="Pr.07"/>
    <x v="5"/>
    <s v="TS-Q-13"/>
    <n v="13"/>
    <n v="14"/>
    <s v=""/>
    <s v="48"/>
    <s v="AVK 2,5 A, AVK 2,5 A"/>
    <s v="O1011100_U30"/>
    <x v="6"/>
    <x v="52"/>
    <x v="1"/>
    <s v="17-SC-DCS-002/O1011100/ 17-MC-DCS-002"/>
    <s v="DB37-*m"/>
    <x v="1"/>
    <x v="0"/>
    <n v="1"/>
    <s v="BP012"/>
    <x v="52"/>
    <n v="1"/>
    <n v="30"/>
    <x v="2"/>
    <n v="32"/>
    <s v="DCS AMMONIA-UTILITIES"/>
    <m/>
    <m/>
    <m/>
    <s v="O1011100"/>
    <n v="30"/>
    <m/>
    <s v=""/>
    <s v="14-Wastewater Treatment Area"/>
    <s v="TS-Q-13:13/_x000a_O1011100_U30:3"/>
    <s v="TS-Q-13:14/_x000a_O1011100_U30:1"/>
    <s v=""/>
    <m/>
    <s v="O1011100:30A/_x000a_O1011100_U30:7"/>
    <s v="O1011100:30B/_x000a_O1011100_U30:8"/>
    <m/>
    <s v=""/>
    <s v=""/>
  </r>
  <r>
    <s v="01"/>
    <m/>
    <x v="0"/>
    <s v="17-M -146LP  -B  "/>
    <s v="17XSLM146LPB"/>
    <s v="14"/>
    <s v="Rain Water Contaminated Water lift 17-P-146LPB"/>
    <s v="17-P-146LPB УТЕЧКА"/>
    <s v="Motor Leakage Status"/>
    <s v="4124-XZ-DM-21714003"/>
    <x v="20"/>
    <x v="12"/>
    <m/>
    <s v="17-J-DD-N-002FL14"/>
    <s v="24 Pair"/>
    <s v="Pr.09"/>
    <x v="5"/>
    <s v="TS-Q-13"/>
    <n v="17"/>
    <n v="18"/>
    <s v=""/>
    <s v="48"/>
    <s v="AVK 2,5 A, AVK 2,5 A"/>
    <s v="O1011100_U31"/>
    <x v="6"/>
    <x v="52"/>
    <x v="1"/>
    <s v="17-SC-DCS-002/O1011100/ 17-MC-DCS-002"/>
    <s v="DB37-*m"/>
    <x v="1"/>
    <x v="0"/>
    <n v="1"/>
    <s v="BP012"/>
    <x v="52"/>
    <n v="1"/>
    <n v="31"/>
    <x v="2"/>
    <n v="32"/>
    <s v="DCS AMMONIA-UTILITIES"/>
    <m/>
    <m/>
    <m/>
    <s v="O1011100"/>
    <n v="31"/>
    <m/>
    <s v=""/>
    <s v="14-Wastewater Treatment Area"/>
    <s v="TS-Q-13:17/_x000a_O1011100_U31:3"/>
    <s v="TS-Q-13:18/_x000a_O1011100_U31:1"/>
    <s v=""/>
    <m/>
    <s v="O1011100:31A/_x000a_O1011100_U31:7"/>
    <s v="O1011100:31B/_x000a_O1011100_U31:8"/>
    <m/>
    <s v=""/>
    <s v=""/>
  </r>
  <r>
    <s v="01"/>
    <m/>
    <x v="0"/>
    <s v="17-M -147LP  -B  "/>
    <s v="17XSLM147LPB"/>
    <s v="14"/>
    <s v="Rain Water Contaminated Water lift 17-P-147LPB"/>
    <s v="17-P-147LPB УТЕЧКА"/>
    <s v="Motor Leakage Status"/>
    <s v="4124-XZ-DM-21714003"/>
    <x v="20"/>
    <x v="12"/>
    <m/>
    <s v="17-J-DD-N-002FL14"/>
    <s v="24 Pair"/>
    <s v="Pr.11"/>
    <x v="5"/>
    <s v="TS-Q-13"/>
    <n v="21"/>
    <n v="22"/>
    <s v=""/>
    <s v="48"/>
    <s v="AVK 2,5 A, AVK 2,5 A"/>
    <s v="O1011100_U32"/>
    <x v="6"/>
    <x v="52"/>
    <x v="1"/>
    <s v="17-SC-DCS-002/O1011100/ 17-MC-DCS-002"/>
    <s v="DB37-*m"/>
    <x v="1"/>
    <x v="0"/>
    <n v="1"/>
    <s v="BP012"/>
    <x v="52"/>
    <n v="1"/>
    <n v="32"/>
    <x v="2"/>
    <n v="32"/>
    <s v="DCS AMMONIA-UTILITIES"/>
    <m/>
    <m/>
    <m/>
    <s v="O1011100"/>
    <n v="32"/>
    <m/>
    <s v=""/>
    <s v="14-Wastewater Treatment Area"/>
    <s v="TS-Q-13:21/_x000a_O1011100_U32:3"/>
    <s v="TS-Q-13:22/_x000a_O1011100_U32:1"/>
    <s v=""/>
    <m/>
    <s v="O1011100:32A/_x000a_O1011100_U32:7"/>
    <s v="O1011100:32B/_x000a_O1011100_U32:8"/>
    <m/>
    <s v=""/>
    <s v=""/>
  </r>
  <r>
    <s v="01"/>
    <m/>
    <x v="0"/>
    <s v="17-X -020201 -A"/>
    <s v="17XZSH020201A"/>
    <s v="00"/>
    <s v="SAC Cationic Exchanger Backwash Outlet / Vent"/>
    <s v="11-XV-020201-A ОТКРЫТО"/>
    <s v="Position Open Proximity Switch"/>
    <s v="4124-FY-VD-BD17617L02200002_SH.1"/>
    <x v="19"/>
    <x v="11"/>
    <m/>
    <s v="17-C-DD-N-001FL03-L022"/>
    <s v="12 Pair"/>
    <s v="Pr.01"/>
    <x v="5"/>
    <s v="TS-O-07"/>
    <n v="1"/>
    <n v="2"/>
    <s v=""/>
    <s v="24"/>
    <s v="AVK 2,5 A, AVK 2,5 A"/>
    <s v="O1011101_U1"/>
    <x v="5"/>
    <x v="53"/>
    <x v="1"/>
    <s v="17-SC-DCS-002/O1011101/ 17-MC-DCS-002"/>
    <s v="DB37-*m"/>
    <x v="1"/>
    <x v="0"/>
    <n v="1"/>
    <s v="BP012"/>
    <x v="53"/>
    <n v="2"/>
    <n v="1"/>
    <x v="2"/>
    <n v="32"/>
    <s v="DCS AMMONIA-UTILITIES"/>
    <m/>
    <m/>
    <m/>
    <s v="O1011101"/>
    <n v="1"/>
    <m/>
    <s v=""/>
    <s v="00-Common"/>
    <s v="TS-O-07:1/_x000a_O1011101_U1:3"/>
    <s v="TS-O-07:2/_x000a_O1011101_U1:4"/>
    <s v=""/>
    <m/>
    <s v="O1011101:1A/_x000a_O1011101_U1:5"/>
    <s v="O1011101:1B/_x000a_O1011101_U1:6"/>
    <m/>
    <s v=""/>
    <s v=""/>
  </r>
  <r>
    <s v="01"/>
    <m/>
    <x v="0"/>
    <s v="17-X -020201 -A"/>
    <s v="17XZSL020201A"/>
    <s v="00"/>
    <s v="SAC Cationic Exchanger Backwash Outlet / Vent"/>
    <s v="11-XV-020201-A ЗАКРЫТО"/>
    <s v="Position Closed Proximity Switch"/>
    <s v="4124-FY-VD-BD17617L02200002_SH.1"/>
    <x v="19"/>
    <x v="11"/>
    <m/>
    <s v="17-C-DD-N-001FL03-L022"/>
    <s v="12 Pair"/>
    <s v="Pr.02"/>
    <x v="5"/>
    <s v="TS-O-07"/>
    <n v="3"/>
    <n v="4"/>
    <s v=""/>
    <s v="24"/>
    <s v="AVK 2,5 A, AVK 2,5 A"/>
    <s v="O1011101_U2"/>
    <x v="5"/>
    <x v="53"/>
    <x v="1"/>
    <s v="17-SC-DCS-002/O1011101/ 17-MC-DCS-002"/>
    <s v="DB37-*m"/>
    <x v="1"/>
    <x v="0"/>
    <n v="1"/>
    <s v="BP012"/>
    <x v="53"/>
    <n v="2"/>
    <n v="2"/>
    <x v="2"/>
    <n v="32"/>
    <s v="DCS AMMONIA-UTILITIES"/>
    <m/>
    <m/>
    <m/>
    <s v="O1011101"/>
    <n v="2"/>
    <m/>
    <s v=""/>
    <s v="00-Common"/>
    <s v="TS-O-07:3/_x000a_O1011101_U2:3"/>
    <s v="TS-O-07:4/_x000a_O1011101_U2:4"/>
    <s v=""/>
    <m/>
    <s v="O1011101:2A/_x000a_O1011101_U2:5"/>
    <s v="O1011101:2B/_x000a_O1011101_U2:6"/>
    <m/>
    <s v=""/>
    <s v=""/>
  </r>
  <r>
    <s v="01"/>
    <m/>
    <x v="0"/>
    <s v="17-X -020202 -A"/>
    <s v="17XZSH020202A"/>
    <s v="00"/>
    <s v="SAC Cationic Exchanger diluted acid inlet"/>
    <s v="11-XV-020202-A ОТКРЫТО"/>
    <s v="Position Open Proximity Switch"/>
    <s v="4124-FY-VD-BD17617L02200002_SH.1"/>
    <x v="19"/>
    <x v="11"/>
    <m/>
    <s v="17-C-DD-N-001FL03-L022"/>
    <s v="12 Pair"/>
    <s v="Pr.03"/>
    <x v="5"/>
    <s v="TS-O-07"/>
    <n v="5"/>
    <n v="6"/>
    <s v=""/>
    <s v="24"/>
    <s v="AVK 2,5 A, AVK 2,5 A"/>
    <s v="O1011101_U3"/>
    <x v="5"/>
    <x v="53"/>
    <x v="1"/>
    <s v="17-SC-DCS-002/O1011101/ 17-MC-DCS-002"/>
    <s v="DB37-*m"/>
    <x v="1"/>
    <x v="0"/>
    <n v="1"/>
    <s v="BP012"/>
    <x v="53"/>
    <n v="2"/>
    <n v="3"/>
    <x v="2"/>
    <n v="32"/>
    <s v="DCS AMMONIA-UTILITIES"/>
    <m/>
    <m/>
    <m/>
    <s v="O1011101"/>
    <n v="3"/>
    <m/>
    <s v=""/>
    <s v="00-Common"/>
    <s v="TS-O-07:5/_x000a_O1011101_U3:3"/>
    <s v="TS-O-07:6/_x000a_O1011101_U3:4"/>
    <s v=""/>
    <m/>
    <s v="O1011101:3A/_x000a_O1011101_U3:5"/>
    <s v="O1011101:3B/_x000a_O1011101_U3:6"/>
    <m/>
    <s v=""/>
    <s v=""/>
  </r>
  <r>
    <s v="01"/>
    <m/>
    <x v="0"/>
    <s v="17-X -020202 -A"/>
    <s v="17XZSL020202A"/>
    <s v="00"/>
    <s v="SAC Cationic Exchanger diluted acid inlet"/>
    <s v="11-XV-020202-A ЗАКРЫТО"/>
    <s v="Position Closed Proximity Switch"/>
    <s v="4124-FY-VD-BD17617L02200002_SH.1"/>
    <x v="19"/>
    <x v="11"/>
    <m/>
    <s v="17-C-DD-N-001FL03-L022"/>
    <s v="12 Pair"/>
    <s v="Pr.04"/>
    <x v="5"/>
    <s v="TS-O-07"/>
    <n v="7"/>
    <n v="8"/>
    <s v=""/>
    <s v="24"/>
    <s v="AVK 2,5 A, AVK 2,5 A"/>
    <s v="O1011101_U4"/>
    <x v="5"/>
    <x v="53"/>
    <x v="1"/>
    <s v="17-SC-DCS-002/O1011101/ 17-MC-DCS-002"/>
    <s v="DB37-*m"/>
    <x v="1"/>
    <x v="0"/>
    <n v="1"/>
    <s v="BP012"/>
    <x v="53"/>
    <n v="2"/>
    <n v="4"/>
    <x v="2"/>
    <n v="32"/>
    <s v="DCS AMMONIA-UTILITIES"/>
    <m/>
    <m/>
    <m/>
    <s v="O1011101"/>
    <n v="4"/>
    <m/>
    <s v=""/>
    <s v="00-Common"/>
    <s v="TS-O-07:7/_x000a_O1011101_U4:3"/>
    <s v="TS-O-07:8/_x000a_O1011101_U4:4"/>
    <s v=""/>
    <m/>
    <s v="O1011101:4A/_x000a_O1011101_U4:5"/>
    <s v="O1011101:4B/_x000a_O1011101_U4:6"/>
    <m/>
    <s v=""/>
    <s v=""/>
  </r>
  <r>
    <s v="01"/>
    <m/>
    <x v="0"/>
    <s v="17-X -020203 -A"/>
    <s v="17XZSH020203A"/>
    <s v="00"/>
    <s v="SAC Cationic Exchanger Backwash Inlet"/>
    <s v="11-XV-020203-A ОТКРЫТО"/>
    <s v="Position Open Proximity Switch"/>
    <s v="4124-FY-VD-BD17617L02200002_SH.1"/>
    <x v="19"/>
    <x v="11"/>
    <m/>
    <s v="17-C-DD-N-001FL03-L022"/>
    <s v="12 Pair"/>
    <s v="Pr.05"/>
    <x v="5"/>
    <s v="TS-O-07"/>
    <n v="9"/>
    <n v="10"/>
    <s v=""/>
    <s v="24"/>
    <s v="AVK 2,5 A, AVK 2,5 A"/>
    <s v="O1011101_U5"/>
    <x v="5"/>
    <x v="53"/>
    <x v="1"/>
    <s v="17-SC-DCS-002/O1011101/ 17-MC-DCS-002"/>
    <s v="DB37-*m"/>
    <x v="1"/>
    <x v="0"/>
    <n v="1"/>
    <s v="BP012"/>
    <x v="53"/>
    <n v="2"/>
    <n v="5"/>
    <x v="2"/>
    <n v="32"/>
    <s v="DCS AMMONIA-UTILITIES"/>
    <m/>
    <m/>
    <m/>
    <s v="O1011101"/>
    <n v="5"/>
    <m/>
    <s v=""/>
    <s v="00-Common"/>
    <s v="TS-O-07:9/_x000a_O1011101_U5:3"/>
    <s v="TS-O-07:10/_x000a_O1011101_U5:4"/>
    <s v=""/>
    <m/>
    <s v="O1011101:5A/_x000a_O1011101_U5:5"/>
    <s v="O1011101:5B/_x000a_O1011101_U5:6"/>
    <m/>
    <s v=""/>
    <s v=""/>
  </r>
  <r>
    <s v="01"/>
    <m/>
    <x v="0"/>
    <s v="17-X -020203 -A"/>
    <s v="17XZSL020203A"/>
    <s v="00"/>
    <s v="SAC Cationic Exchanger Backwash Inlet"/>
    <s v="11-XV-020203-A  ЗАКРЫТО"/>
    <s v="Position Closed Proximity Switch"/>
    <s v="4124-FY-VD-BD17617L02200002_SH.1"/>
    <x v="19"/>
    <x v="11"/>
    <m/>
    <s v="17-C-DD-N-001FL03-L022"/>
    <s v="12 Pair"/>
    <s v="Pr.06"/>
    <x v="5"/>
    <s v="TS-O-07"/>
    <n v="11"/>
    <n v="12"/>
    <s v=""/>
    <s v="24"/>
    <s v="AVK 2,5 A, AVK 2,5 A"/>
    <s v="O1011101_U6"/>
    <x v="5"/>
    <x v="53"/>
    <x v="1"/>
    <s v="17-SC-DCS-002/O1011101/ 17-MC-DCS-002"/>
    <s v="DB37-*m"/>
    <x v="1"/>
    <x v="0"/>
    <n v="1"/>
    <s v="BP012"/>
    <x v="53"/>
    <n v="2"/>
    <n v="6"/>
    <x v="2"/>
    <n v="32"/>
    <s v="DCS AMMONIA-UTILITIES"/>
    <m/>
    <m/>
    <m/>
    <s v="O1011101"/>
    <n v="6"/>
    <m/>
    <s v=""/>
    <s v="00-Common"/>
    <s v="TS-O-07:11/_x000a_O1011101_U6:3"/>
    <s v="TS-O-07:12/_x000a_O1011101_U6:4"/>
    <s v=""/>
    <m/>
    <s v="O1011101:6A/_x000a_O1011101_U6:5"/>
    <s v="O1011101:6B/_x000a_O1011101_U6:6"/>
    <m/>
    <s v=""/>
    <s v=""/>
  </r>
  <r>
    <s v="01"/>
    <m/>
    <x v="0"/>
    <s v="17-X -020204 -A"/>
    <s v="17XZSH020204A"/>
    <s v="00"/>
    <s v="SAC Cationic Exchanger Outlet"/>
    <s v="11-XV-020204-A ОТКРЫТО"/>
    <s v="Position Open Proximity Switch"/>
    <s v="4124-FY-VD-BD17617L02200002_SH.1"/>
    <x v="19"/>
    <x v="11"/>
    <m/>
    <s v="17-C-DD-N-001FL03-L022"/>
    <s v="12 Pair"/>
    <s v="Pr.07"/>
    <x v="5"/>
    <s v="TS-O-07"/>
    <n v="13"/>
    <n v="14"/>
    <s v=""/>
    <s v="24"/>
    <s v="AVK 2,5 A, AVK 2,5 A"/>
    <s v="O1011101_U7"/>
    <x v="5"/>
    <x v="53"/>
    <x v="1"/>
    <s v="17-SC-DCS-002/O1011101/ 17-MC-DCS-002"/>
    <s v="DB37-*m"/>
    <x v="1"/>
    <x v="0"/>
    <n v="1"/>
    <s v="BP012"/>
    <x v="53"/>
    <n v="2"/>
    <n v="7"/>
    <x v="2"/>
    <n v="32"/>
    <s v="DCS AMMONIA-UTILITIES"/>
    <m/>
    <m/>
    <m/>
    <s v="O1011101"/>
    <n v="7"/>
    <m/>
    <s v=""/>
    <s v="00-Common"/>
    <s v="TS-O-07:13/_x000a_O1011101_U7:3"/>
    <s v="TS-O-07:14/_x000a_O1011101_U7:4"/>
    <s v=""/>
    <m/>
    <s v="O1011101:7A/_x000a_O1011101_U7:5"/>
    <s v="O1011101:7B/_x000a_O1011101_U7:6"/>
    <m/>
    <s v=""/>
    <s v=""/>
  </r>
  <r>
    <s v="01"/>
    <m/>
    <x v="0"/>
    <s v="17-X -020204 -A"/>
    <s v="17XZSL020204A"/>
    <s v="00"/>
    <s v="SAC Cationic Exchanger Outlet"/>
    <s v="11-XV-020204-A  ЗАКРЫТО"/>
    <s v="Position Closed Proximity Switch"/>
    <s v="4124-FY-VD-BD17617L02200002_SH.1"/>
    <x v="19"/>
    <x v="11"/>
    <m/>
    <s v="17-C-DD-N-001FL03-L022"/>
    <s v="12 Pair"/>
    <s v="Pr.08"/>
    <x v="5"/>
    <s v="TS-O-07"/>
    <n v="15"/>
    <n v="16"/>
    <s v=""/>
    <s v="24"/>
    <s v="AVK 2,5 A, AVK 2,5 A"/>
    <s v="O1011101_U8"/>
    <x v="5"/>
    <x v="53"/>
    <x v="1"/>
    <s v="17-SC-DCS-002/O1011101/ 17-MC-DCS-002"/>
    <s v="DB37-*m"/>
    <x v="1"/>
    <x v="0"/>
    <n v="1"/>
    <s v="BP012"/>
    <x v="53"/>
    <n v="2"/>
    <n v="8"/>
    <x v="2"/>
    <n v="32"/>
    <s v="DCS AMMONIA-UTILITIES"/>
    <m/>
    <m/>
    <m/>
    <s v="O1011101"/>
    <n v="8"/>
    <m/>
    <s v=""/>
    <s v="00-Common"/>
    <s v="TS-O-07:15/_x000a_O1011101_U8:3"/>
    <s v="TS-O-07:16/_x000a_O1011101_U8:4"/>
    <s v=""/>
    <m/>
    <s v="O1011101:8A/_x000a_O1011101_U8:5"/>
    <s v="O1011101:8B/_x000a_O1011101_U8:6"/>
    <m/>
    <s v=""/>
    <s v=""/>
  </r>
  <r>
    <s v="01"/>
    <m/>
    <x v="0"/>
    <s v="17-X -020205 -A"/>
    <s v="17XZSH020205A"/>
    <s v="00"/>
    <s v="SAC Cationic Exchanger Drain"/>
    <s v="11-XV-020205-A ОТКРЫТО"/>
    <s v="Position Open Proximity Switch"/>
    <s v="4124-FY-VD-BD17617L02200002_SH.1"/>
    <x v="19"/>
    <x v="11"/>
    <m/>
    <s v="17-C-DD-N-001FL03-L022"/>
    <s v="12 Pair"/>
    <s v="Pr.09"/>
    <x v="5"/>
    <s v="TS-O-07"/>
    <n v="17"/>
    <n v="18"/>
    <s v=""/>
    <s v="24"/>
    <s v="AVK 2,5 A, AVK 2,5 A"/>
    <s v="O1011101_U9"/>
    <x v="5"/>
    <x v="53"/>
    <x v="1"/>
    <s v="17-SC-DCS-002/O1011101/ 17-MC-DCS-002"/>
    <s v="DB37-*m"/>
    <x v="1"/>
    <x v="0"/>
    <n v="1"/>
    <s v="BP012"/>
    <x v="53"/>
    <n v="2"/>
    <n v="9"/>
    <x v="2"/>
    <n v="32"/>
    <s v="DCS AMMONIA-UTILITIES"/>
    <m/>
    <m/>
    <m/>
    <s v="O1011101"/>
    <n v="9"/>
    <m/>
    <s v=""/>
    <s v="00-Common"/>
    <s v="TS-O-07:17/_x000a_O1011101_U9:3"/>
    <s v="TS-O-07:18/_x000a_O1011101_U9:4"/>
    <s v=""/>
    <m/>
    <s v="O1011101:9A/_x000a_O1011101_U9:5"/>
    <s v="O1011101:9B/_x000a_O1011101_U9:6"/>
    <m/>
    <s v=""/>
    <s v=""/>
  </r>
  <r>
    <s v="01"/>
    <m/>
    <x v="0"/>
    <s v="17-X -020205 -A"/>
    <s v="17XZSL020205A"/>
    <s v="00"/>
    <s v="SAC Cationic Exchanger Drain"/>
    <s v="11-XV-020205-A  ЗАКРЫТО"/>
    <s v="Position Closed Proximity Switch"/>
    <s v="4124-FY-VD-BD17617L02200002_SH.1"/>
    <x v="19"/>
    <x v="11"/>
    <m/>
    <s v="17-C-DD-N-001FL03-L022"/>
    <s v="12 Pair"/>
    <s v="Pr.10"/>
    <x v="5"/>
    <s v="TS-O-07"/>
    <n v="19"/>
    <n v="20"/>
    <s v=""/>
    <s v="24"/>
    <s v="AVK 2,5 A, AVK 2,5 A"/>
    <s v="O1011101_U10"/>
    <x v="5"/>
    <x v="53"/>
    <x v="1"/>
    <s v="17-SC-DCS-002/O1011101/ 17-MC-DCS-002"/>
    <s v="DB37-*m"/>
    <x v="1"/>
    <x v="0"/>
    <n v="1"/>
    <s v="BP012"/>
    <x v="53"/>
    <n v="2"/>
    <n v="10"/>
    <x v="2"/>
    <n v="32"/>
    <s v="DCS AMMONIA-UTILITIES"/>
    <m/>
    <m/>
    <m/>
    <s v="O1011101"/>
    <n v="10"/>
    <m/>
    <s v=""/>
    <s v="00-Common"/>
    <s v="TS-O-07:19/_x000a_O1011101_U10:3"/>
    <s v="TS-O-07:20/_x000a_O1011101_U10:4"/>
    <s v=""/>
    <m/>
    <s v="O1011101:10A/_x000a_O1011101_U10:5"/>
    <s v="O1011101:10B/_x000a_O1011101_U10:6"/>
    <m/>
    <s v=""/>
    <s v=""/>
  </r>
  <r>
    <s v="01"/>
    <m/>
    <x v="0"/>
    <s v="17-X -020201 -B"/>
    <s v="17XZSH020201B"/>
    <s v="00"/>
    <s v="SAC Cationic Exchanger Backwash Outlet / Vent"/>
    <s v="11-XV-020201-B ОТКРЫТО"/>
    <s v="Position Open Proximity Switch"/>
    <s v="4124-FY-VD-BD17617L02200002_SH.1"/>
    <x v="19"/>
    <x v="11"/>
    <m/>
    <s v="17-C-DD-N-002FL03-L022"/>
    <s v="12 Pair"/>
    <s v="Pr.01"/>
    <x v="5"/>
    <s v="TS-R-01"/>
    <n v="1"/>
    <n v="2"/>
    <s v=""/>
    <s v="24"/>
    <s v="AVK 2,5 A, AVK 2,5 A"/>
    <s v="O1011101_U11"/>
    <x v="5"/>
    <x v="53"/>
    <x v="1"/>
    <s v="17-SC-DCS-002/O1011101/ 17-MC-DCS-002"/>
    <s v="DB37-*m"/>
    <x v="1"/>
    <x v="0"/>
    <n v="1"/>
    <s v="BP012"/>
    <x v="53"/>
    <n v="2"/>
    <n v="11"/>
    <x v="2"/>
    <n v="32"/>
    <s v="DCS AMMONIA-UTILITIES"/>
    <m/>
    <m/>
    <m/>
    <s v="O1011101"/>
    <n v="11"/>
    <m/>
    <s v=""/>
    <s v="00-Common"/>
    <s v="TS-R-01:1/_x000a_O1011101_U11:3"/>
    <s v="TS-R-01:2/_x000a_O1011101_U11:4"/>
    <s v=""/>
    <m/>
    <s v="O1011101:11A/_x000a_O1011101_U11:5"/>
    <s v="O1011101:11B/_x000a_O1011101_U11:6"/>
    <m/>
    <s v=""/>
    <s v=""/>
  </r>
  <r>
    <s v="01"/>
    <m/>
    <x v="0"/>
    <s v="17-X -020201 -B"/>
    <s v="17XZSL020201B"/>
    <s v="00"/>
    <s v="SAC Cationic Exchanger Backwash Outlet / Vent"/>
    <s v="11-XV-020201-B ЗАКРЫТО"/>
    <s v="Position Closed Proximity Switch"/>
    <s v="4124-FY-VD-BD17617L02200002_SH.1"/>
    <x v="19"/>
    <x v="11"/>
    <m/>
    <s v="17-C-DD-N-002FL03-L022"/>
    <s v="12 Pair"/>
    <s v="Pr.02"/>
    <x v="5"/>
    <s v="TS-R-01"/>
    <n v="3"/>
    <n v="4"/>
    <s v=""/>
    <s v="24"/>
    <s v="AVK 2,5 A, AVK 2,5 A"/>
    <s v="O1011101_U12"/>
    <x v="5"/>
    <x v="53"/>
    <x v="1"/>
    <s v="17-SC-DCS-002/O1011101/ 17-MC-DCS-002"/>
    <s v="DB37-*m"/>
    <x v="1"/>
    <x v="0"/>
    <n v="1"/>
    <s v="BP012"/>
    <x v="53"/>
    <n v="2"/>
    <n v="12"/>
    <x v="2"/>
    <n v="32"/>
    <s v="DCS AMMONIA-UTILITIES"/>
    <m/>
    <m/>
    <m/>
    <s v="O1011101"/>
    <n v="12"/>
    <m/>
    <s v=""/>
    <s v="00-Common"/>
    <s v="TS-R-01:3/_x000a_O1011101_U12:3"/>
    <s v="TS-R-01:4/_x000a_O1011101_U12:4"/>
    <s v=""/>
    <m/>
    <s v="O1011101:12A/_x000a_O1011101_U12:5"/>
    <s v="O1011101:12B/_x000a_O1011101_U12:6"/>
    <m/>
    <s v=""/>
    <s v=""/>
  </r>
  <r>
    <s v="01"/>
    <m/>
    <x v="0"/>
    <s v="17-X -020202 -B"/>
    <s v="17XZSH020202B"/>
    <s v="00"/>
    <s v="SAC Cationic Exchanger diluted acid inlet"/>
    <s v="11-XV-020202-B ОТКРЫТО"/>
    <s v="Position Open Proximity Switch"/>
    <s v="4124-FY-VD-BD17617L02200002_SH.1"/>
    <x v="19"/>
    <x v="11"/>
    <m/>
    <s v="17-C-DD-N-002FL03-L022"/>
    <s v="12 Pair"/>
    <s v="Pr.03"/>
    <x v="5"/>
    <s v="TS-R-01"/>
    <n v="5"/>
    <n v="6"/>
    <s v=""/>
    <s v="24"/>
    <s v="AVK 2,5 A, AVK 2,5 A"/>
    <s v="O1011101_U13"/>
    <x v="5"/>
    <x v="53"/>
    <x v="1"/>
    <s v="17-SC-DCS-002/O1011101/ 17-MC-DCS-002"/>
    <s v="DB37-*m"/>
    <x v="1"/>
    <x v="0"/>
    <n v="1"/>
    <s v="BP012"/>
    <x v="53"/>
    <n v="2"/>
    <n v="13"/>
    <x v="2"/>
    <n v="32"/>
    <s v="DCS AMMONIA-UTILITIES"/>
    <m/>
    <m/>
    <m/>
    <s v="O1011101"/>
    <n v="13"/>
    <m/>
    <s v=""/>
    <s v="00-Common"/>
    <s v="TS-R-01:5/_x000a_O1011101_U13:3"/>
    <s v="TS-R-01:6/_x000a_O1011101_U13:4"/>
    <s v=""/>
    <m/>
    <s v="O1011101:13A/_x000a_O1011101_U13:5"/>
    <s v="O1011101:13B/_x000a_O1011101_U13:6"/>
    <m/>
    <s v=""/>
    <s v=""/>
  </r>
  <r>
    <s v="01"/>
    <m/>
    <x v="0"/>
    <s v="17-X -020202 -B"/>
    <s v="17XZSL020202B"/>
    <s v="00"/>
    <s v="SAC Cationic Exchanger diluted acid inlet"/>
    <s v="11-XV-020202-B ЗАКРЫТО"/>
    <s v="Position Closed Proximity Switch"/>
    <s v="4124-FY-VD-BD17617L02200002_SH.1"/>
    <x v="19"/>
    <x v="11"/>
    <m/>
    <s v="17-C-DD-N-002FL03-L022"/>
    <s v="12 Pair"/>
    <s v="Pr.04"/>
    <x v="5"/>
    <s v="TS-R-01"/>
    <n v="7"/>
    <n v="8"/>
    <s v=""/>
    <s v="24"/>
    <s v="AVK 2,5 A, AVK 2,5 A"/>
    <s v="O1011101_U14"/>
    <x v="5"/>
    <x v="53"/>
    <x v="1"/>
    <s v="17-SC-DCS-002/O1011101/ 17-MC-DCS-002"/>
    <s v="DB37-*m"/>
    <x v="1"/>
    <x v="0"/>
    <n v="1"/>
    <s v="BP012"/>
    <x v="53"/>
    <n v="2"/>
    <n v="14"/>
    <x v="2"/>
    <n v="32"/>
    <s v="DCS AMMONIA-UTILITIES"/>
    <m/>
    <m/>
    <m/>
    <s v="O1011101"/>
    <n v="14"/>
    <m/>
    <s v=""/>
    <s v="00-Common"/>
    <s v="TS-R-01:7/_x000a_O1011101_U14:3"/>
    <s v="TS-R-01:8/_x000a_O1011101_U14:4"/>
    <s v=""/>
    <m/>
    <s v="O1011101:14A/_x000a_O1011101_U14:5"/>
    <s v="O1011101:14B/_x000a_O1011101_U14:6"/>
    <m/>
    <s v=""/>
    <s v=""/>
  </r>
  <r>
    <s v="01"/>
    <m/>
    <x v="0"/>
    <s v="17-X -020203 -B"/>
    <s v="17XZSH020203B"/>
    <s v="00"/>
    <s v="SAC Cationic Exchanger Backwash Inlet"/>
    <s v="11-XV-020203-B ОТКРЫТО"/>
    <s v="Position Open Proximity Switch"/>
    <s v="4124-FY-VD-BD17617L02200002_SH.1"/>
    <x v="19"/>
    <x v="11"/>
    <m/>
    <s v="17-C-DD-N-002FL03-L022"/>
    <s v="12 Pair"/>
    <s v="Pr.05"/>
    <x v="5"/>
    <s v="TS-R-01"/>
    <n v="9"/>
    <n v="10"/>
    <s v=""/>
    <s v="24"/>
    <s v="AVK 2,5 A, AVK 2,5 A"/>
    <s v="O1011101_U15"/>
    <x v="5"/>
    <x v="53"/>
    <x v="1"/>
    <s v="17-SC-DCS-002/O1011101/ 17-MC-DCS-002"/>
    <s v="DB37-*m"/>
    <x v="1"/>
    <x v="0"/>
    <n v="1"/>
    <s v="BP012"/>
    <x v="53"/>
    <n v="2"/>
    <n v="15"/>
    <x v="2"/>
    <n v="32"/>
    <s v="DCS AMMONIA-UTILITIES"/>
    <m/>
    <m/>
    <m/>
    <s v="O1011101"/>
    <n v="15"/>
    <m/>
    <s v=""/>
    <s v="00-Common"/>
    <s v="TS-R-01:9/_x000a_O1011101_U15:3"/>
    <s v="TS-R-01:10/_x000a_O1011101_U15:4"/>
    <s v=""/>
    <m/>
    <s v="O1011101:15A/_x000a_O1011101_U15:5"/>
    <s v="O1011101:15B/_x000a_O1011101_U15:6"/>
    <m/>
    <s v=""/>
    <s v=""/>
  </r>
  <r>
    <s v="01"/>
    <m/>
    <x v="0"/>
    <s v="17-X -020203 -B"/>
    <s v="17XZSL020203B"/>
    <s v="00"/>
    <s v="SAC Cationic Exchanger Backwash Inlet"/>
    <s v="11-XV-020203-B  ЗАКРЫТО"/>
    <s v="Position Closed Proximity Switch"/>
    <s v="4124-FY-VD-BD17617L02200002_SH.1"/>
    <x v="19"/>
    <x v="11"/>
    <m/>
    <s v="17-C-DD-N-002FL03-L022"/>
    <s v="12 Pair"/>
    <s v="Pr.06"/>
    <x v="5"/>
    <s v="TS-R-01"/>
    <n v="11"/>
    <n v="12"/>
    <s v=""/>
    <s v="24"/>
    <s v="AVK 2,5 A, AVK 2,5 A"/>
    <s v="O1011101_U16"/>
    <x v="5"/>
    <x v="53"/>
    <x v="1"/>
    <s v="17-SC-DCS-002/O1011101/ 17-MC-DCS-002"/>
    <s v="DB37-*m"/>
    <x v="1"/>
    <x v="0"/>
    <n v="1"/>
    <s v="BP012"/>
    <x v="53"/>
    <n v="2"/>
    <n v="16"/>
    <x v="2"/>
    <n v="32"/>
    <s v="DCS AMMONIA-UTILITIES"/>
    <m/>
    <m/>
    <m/>
    <s v="O1011101"/>
    <n v="16"/>
    <m/>
    <s v=""/>
    <s v="00-Common"/>
    <s v="TS-R-01:11/_x000a_O1011101_U16:3"/>
    <s v="TS-R-01:12/_x000a_O1011101_U16:4"/>
    <s v=""/>
    <m/>
    <s v="O1011101:16A/_x000a_O1011101_U16:5"/>
    <s v="O1011101:16B/_x000a_O1011101_U16:6"/>
    <m/>
    <s v=""/>
    <s v=""/>
  </r>
  <r>
    <s v="01"/>
    <m/>
    <x v="0"/>
    <s v="17-X -020204 -B"/>
    <s v="17XZSH020204B"/>
    <s v="00"/>
    <s v="SAC Cationic Exchanger Outlet"/>
    <s v="11-XV-020204-B ОТКРЫТО"/>
    <s v="Position Open Proximity Switch"/>
    <s v="4124-FY-VD-BD17617L02200002_SH.1"/>
    <x v="19"/>
    <x v="11"/>
    <m/>
    <s v="17-C-DD-N-002FL03-L022"/>
    <s v="12 Pair"/>
    <s v="Pr.07"/>
    <x v="5"/>
    <s v="TS-R-01"/>
    <n v="13"/>
    <n v="14"/>
    <s v=""/>
    <s v="24"/>
    <s v="AVK 2,5 A, AVK 2,5 A"/>
    <s v="O1011101_U17"/>
    <x v="5"/>
    <x v="53"/>
    <x v="1"/>
    <s v="17-SC-DCS-002/O1011101/ 17-MC-DCS-002"/>
    <s v="DB37-*m"/>
    <x v="1"/>
    <x v="0"/>
    <n v="1"/>
    <s v="BP012"/>
    <x v="53"/>
    <n v="2"/>
    <n v="17"/>
    <x v="2"/>
    <n v="32"/>
    <s v="DCS AMMONIA-UTILITIES"/>
    <m/>
    <m/>
    <m/>
    <s v="O1011101"/>
    <n v="17"/>
    <m/>
    <s v=""/>
    <s v="00-Common"/>
    <s v="TS-R-01:13/_x000a_O1011101_U17:3"/>
    <s v="TS-R-01:14/_x000a_O1011101_U17:4"/>
    <s v=""/>
    <m/>
    <s v="O1011101:17A/_x000a_O1011101_U17:5"/>
    <s v="O1011101:17B/_x000a_O1011101_U17:6"/>
    <m/>
    <s v=""/>
    <s v=""/>
  </r>
  <r>
    <s v="01"/>
    <m/>
    <x v="0"/>
    <s v="17-X -020204 -B"/>
    <s v="17XZSL020204B"/>
    <s v="00"/>
    <s v="SAC Cationic Exchanger Outlet"/>
    <s v="11-XV-020204-B  ЗАКРЫТО"/>
    <s v="Position Closed Proximity Switch"/>
    <s v="4124-FY-VD-BD17617L02200002_SH.1"/>
    <x v="19"/>
    <x v="11"/>
    <m/>
    <s v="17-C-DD-N-002FL03-L022"/>
    <s v="12 Pair"/>
    <s v="Pr.08"/>
    <x v="5"/>
    <s v="TS-R-01"/>
    <n v="15"/>
    <n v="16"/>
    <s v=""/>
    <s v="24"/>
    <s v="AVK 2,5 A, AVK 2,5 A"/>
    <s v="O1011101_U18"/>
    <x v="5"/>
    <x v="53"/>
    <x v="1"/>
    <s v="17-SC-DCS-002/O1011101/ 17-MC-DCS-002"/>
    <s v="DB37-*m"/>
    <x v="1"/>
    <x v="0"/>
    <n v="1"/>
    <s v="BP012"/>
    <x v="53"/>
    <n v="2"/>
    <n v="18"/>
    <x v="2"/>
    <n v="32"/>
    <s v="DCS AMMONIA-UTILITIES"/>
    <m/>
    <m/>
    <m/>
    <s v="O1011101"/>
    <n v="18"/>
    <m/>
    <s v=""/>
    <s v="00-Common"/>
    <s v="TS-R-01:15/_x000a_O1011101_U18:3"/>
    <s v="TS-R-01:16/_x000a_O1011101_U18:4"/>
    <s v=""/>
    <m/>
    <s v="O1011101:18A/_x000a_O1011101_U18:5"/>
    <s v="O1011101:18B/_x000a_O1011101_U18:6"/>
    <m/>
    <s v=""/>
    <s v=""/>
  </r>
  <r>
    <s v="01"/>
    <m/>
    <x v="0"/>
    <s v="17-X -020205 -B"/>
    <s v="17XZSH020205B"/>
    <s v="00"/>
    <s v="SAC Cationic Exchanger Drain"/>
    <s v="11-XV-020205-B ОТКРЫТО"/>
    <s v="Position Open Proximity Switch"/>
    <s v="4124-FY-VD-BD17617L02200002_SH.1"/>
    <x v="19"/>
    <x v="11"/>
    <m/>
    <s v="17-C-DD-N-002FL03-L022"/>
    <s v="12 Pair"/>
    <s v="Pr.09"/>
    <x v="5"/>
    <s v="TS-R-01"/>
    <n v="17"/>
    <n v="18"/>
    <s v=""/>
    <s v="24"/>
    <s v="AVK 2,5 A, AVK 2,5 A"/>
    <s v="O1011101_U19"/>
    <x v="5"/>
    <x v="53"/>
    <x v="1"/>
    <s v="17-SC-DCS-002/O1011101/ 17-MC-DCS-002"/>
    <s v="DB37-*m"/>
    <x v="1"/>
    <x v="0"/>
    <n v="1"/>
    <s v="BP012"/>
    <x v="53"/>
    <n v="2"/>
    <n v="19"/>
    <x v="2"/>
    <n v="32"/>
    <s v="DCS AMMONIA-UTILITIES"/>
    <m/>
    <m/>
    <m/>
    <s v="O1011101"/>
    <n v="19"/>
    <m/>
    <s v=""/>
    <s v="00-Common"/>
    <s v="TS-R-01:17/_x000a_O1011101_U19:3"/>
    <s v="TS-R-01:18/_x000a_O1011101_U19:4"/>
    <s v=""/>
    <m/>
    <s v="O1011101:19A/_x000a_O1011101_U19:5"/>
    <s v="O1011101:19B/_x000a_O1011101_U19:6"/>
    <m/>
    <s v=""/>
    <s v=""/>
  </r>
  <r>
    <s v="01"/>
    <m/>
    <x v="0"/>
    <s v="17-X -020205 -B"/>
    <s v="17XZSL020205B"/>
    <s v="00"/>
    <s v="SAC Cationic Exchanger Drain"/>
    <s v="11-XV-020205-B  ЗАКРЫТО"/>
    <s v="Position Closed Proximity Switch"/>
    <s v="4124-FY-VD-BD17617L02200002_SH.1"/>
    <x v="19"/>
    <x v="11"/>
    <m/>
    <s v="17-C-DD-N-002FL03-L022"/>
    <s v="12 Pair"/>
    <s v="Pr.10"/>
    <x v="5"/>
    <s v="TS-R-01"/>
    <n v="19"/>
    <n v="20"/>
    <s v=""/>
    <s v="24"/>
    <s v="AVK 2,5 A, AVK 2,5 A"/>
    <s v="O1011101_U20"/>
    <x v="5"/>
    <x v="53"/>
    <x v="1"/>
    <s v="17-SC-DCS-002/O1011101/ 17-MC-DCS-002"/>
    <s v="DB37-*m"/>
    <x v="1"/>
    <x v="0"/>
    <n v="1"/>
    <s v="BP012"/>
    <x v="53"/>
    <n v="2"/>
    <n v="20"/>
    <x v="2"/>
    <n v="32"/>
    <s v="DCS AMMONIA-UTILITIES"/>
    <m/>
    <m/>
    <m/>
    <s v="O1011101"/>
    <n v="20"/>
    <m/>
    <s v=""/>
    <s v="00-Common"/>
    <s v="TS-R-01:19/_x000a_O1011101_U20:3"/>
    <s v="TS-R-01:20/_x000a_O1011101_U20:4"/>
    <s v=""/>
    <m/>
    <s v="O1011101:20A/_x000a_O1011101_U20:5"/>
    <s v="O1011101:20B/_x000a_O1011101_U20:6"/>
    <m/>
    <s v=""/>
    <s v=""/>
  </r>
  <r>
    <s v="01"/>
    <m/>
    <x v="0"/>
    <s v="17-X -020201 -C"/>
    <s v="17XZSH020201C"/>
    <s v="00"/>
    <s v="SAC Cationic Exchanger Backwash Outlet / Vent"/>
    <s v="11-XV-020202-A ОТКРЫТО"/>
    <s v="Position Open Proximity Switch"/>
    <s v="4124-FY-VD-BD17617L02200002_SH.1"/>
    <x v="19"/>
    <x v="11"/>
    <m/>
    <s v="17-C-DD-N-003FL03-L022"/>
    <s v="12 Pair"/>
    <s v="Pr.01"/>
    <x v="5"/>
    <s v="TS-R-02"/>
    <n v="1"/>
    <n v="2"/>
    <s v=""/>
    <s v="24"/>
    <s v="AVK 2,5 A, AVK 2,5 A"/>
    <s v="O1011101_U21"/>
    <x v="5"/>
    <x v="53"/>
    <x v="1"/>
    <s v="17-SC-DCS-002/O1011101/ 17-MC-DCS-002"/>
    <s v="DB37-*m"/>
    <x v="1"/>
    <x v="0"/>
    <n v="1"/>
    <s v="BP012"/>
    <x v="53"/>
    <n v="2"/>
    <n v="21"/>
    <x v="2"/>
    <n v="32"/>
    <s v="DCS AMMONIA-UTILITIES"/>
    <m/>
    <m/>
    <m/>
    <s v="O1011101"/>
    <n v="21"/>
    <m/>
    <s v=""/>
    <s v="00-Common"/>
    <s v="TS-R-02:1/_x000a_O1011101_U21:3"/>
    <s v="TS-R-02:2/_x000a_O1011101_U21:4"/>
    <s v=""/>
    <m/>
    <s v="O1011101:21A/_x000a_O1011101_U21:5"/>
    <s v="O1011101:21B/_x000a_O1011101_U21:6"/>
    <m/>
    <s v=""/>
    <s v=""/>
  </r>
  <r>
    <s v="01"/>
    <m/>
    <x v="0"/>
    <s v="17-X -020201 -C"/>
    <s v="17XZSL020201C"/>
    <s v="00"/>
    <s v="SAC Cationic Exchanger Backwash Outlet / Vent"/>
    <s v="11-XV-020202-A ЗАКРЫТО"/>
    <s v="Position Closed Proximity Switch"/>
    <s v="4124-FY-VD-BD17617L02200002_SH.1"/>
    <x v="19"/>
    <x v="11"/>
    <m/>
    <s v="17-C-DD-N-003FL03-L022"/>
    <s v="12 Pair"/>
    <s v="Pr.02"/>
    <x v="5"/>
    <s v="TS-R-02"/>
    <n v="3"/>
    <n v="4"/>
    <s v=""/>
    <s v="24"/>
    <s v="AVK 2,5 A, AVK 2,5 A"/>
    <s v="O1011101_U22"/>
    <x v="5"/>
    <x v="53"/>
    <x v="1"/>
    <s v="17-SC-DCS-002/O1011101/ 17-MC-DCS-002"/>
    <s v="DB37-*m"/>
    <x v="1"/>
    <x v="0"/>
    <n v="1"/>
    <s v="BP012"/>
    <x v="53"/>
    <n v="2"/>
    <n v="22"/>
    <x v="2"/>
    <n v="32"/>
    <s v="DCS AMMONIA-UTILITIES"/>
    <m/>
    <m/>
    <m/>
    <s v="O1011101"/>
    <n v="22"/>
    <m/>
    <s v=""/>
    <s v="00-Common"/>
    <s v="TS-R-02:3/_x000a_O1011101_U22:3"/>
    <s v="TS-R-02:4/_x000a_O1011101_U22:4"/>
    <s v=""/>
    <m/>
    <s v="O1011101:22A/_x000a_O1011101_U22:5"/>
    <s v="O1011101:22B/_x000a_O1011101_U22:6"/>
    <m/>
    <s v=""/>
    <s v=""/>
  </r>
  <r>
    <s v="01"/>
    <m/>
    <x v="0"/>
    <s v="17-X -020202 -C"/>
    <s v="17XZSH020202C"/>
    <s v="00"/>
    <s v="SAC Cationic Exchanger diluted acid inlet"/>
    <s v="11-XV-020202-C ОТКРЫТО"/>
    <s v="Position Open Proximity Switch"/>
    <s v="4124-FY-VD-BD17617L02200002_SH.1"/>
    <x v="19"/>
    <x v="11"/>
    <m/>
    <s v="17-C-DD-N-003FL03-L022"/>
    <s v="12 Pair"/>
    <s v="Pr.03"/>
    <x v="5"/>
    <s v="TS-R-02"/>
    <n v="5"/>
    <n v="6"/>
    <s v=""/>
    <s v="24"/>
    <s v="AVK 2,5 A, AVK 2,5 A"/>
    <s v="O1011101_U23"/>
    <x v="5"/>
    <x v="53"/>
    <x v="1"/>
    <s v="17-SC-DCS-002/O1011101/ 17-MC-DCS-002"/>
    <s v="DB37-*m"/>
    <x v="1"/>
    <x v="0"/>
    <n v="1"/>
    <s v="BP012"/>
    <x v="53"/>
    <n v="2"/>
    <n v="23"/>
    <x v="2"/>
    <n v="32"/>
    <s v="DCS AMMONIA-UTILITIES"/>
    <m/>
    <m/>
    <m/>
    <s v="O1011101"/>
    <n v="23"/>
    <m/>
    <s v=""/>
    <s v="00-Common"/>
    <s v="TS-R-02:5/_x000a_O1011101_U23:3"/>
    <s v="TS-R-02:6/_x000a_O1011101_U23:4"/>
    <s v=""/>
    <m/>
    <s v="O1011101:23A/_x000a_O1011101_U23:5"/>
    <s v="O1011101:23B/_x000a_O1011101_U23:6"/>
    <m/>
    <s v=""/>
    <s v=""/>
  </r>
  <r>
    <s v="01"/>
    <m/>
    <x v="0"/>
    <s v="17-X -020202 -C"/>
    <s v="17XZSL020202C"/>
    <s v="00"/>
    <s v="SAC Cationic Exchanger diluted acid inlet"/>
    <s v="11-XV-020202-C  ЗАКРЫТО"/>
    <s v="Position Closed Proximity Switch"/>
    <s v="4124-FY-VD-BD17617L02200002_SH.1"/>
    <x v="19"/>
    <x v="11"/>
    <m/>
    <s v="17-C-DD-N-003FL03-L022"/>
    <s v="12 Pair"/>
    <s v="Pr.04"/>
    <x v="5"/>
    <s v="TS-R-02"/>
    <n v="7"/>
    <n v="8"/>
    <s v=""/>
    <s v="24"/>
    <s v="AVK 2,5 A, AVK 2,5 A"/>
    <s v="O1011101_U24"/>
    <x v="5"/>
    <x v="53"/>
    <x v="1"/>
    <s v="17-SC-DCS-002/O1011101/ 17-MC-DCS-002"/>
    <s v="DB37-*m"/>
    <x v="1"/>
    <x v="0"/>
    <n v="1"/>
    <s v="BP012"/>
    <x v="53"/>
    <n v="2"/>
    <n v="24"/>
    <x v="2"/>
    <n v="32"/>
    <s v="DCS AMMONIA-UTILITIES"/>
    <m/>
    <m/>
    <m/>
    <s v="O1011101"/>
    <n v="24"/>
    <m/>
    <s v=""/>
    <s v="00-Common"/>
    <s v="TS-R-02:7/_x000a_O1011101_U24:3"/>
    <s v="TS-R-02:8/_x000a_O1011101_U24:4"/>
    <s v=""/>
    <m/>
    <s v="O1011101:24A/_x000a_O1011101_U24:5"/>
    <s v="O1011101:24B/_x000a_O1011101_U24:6"/>
    <m/>
    <s v=""/>
    <s v=""/>
  </r>
  <r>
    <s v="01"/>
    <m/>
    <x v="0"/>
    <s v="17-X -020203 -C"/>
    <s v="17XZSH020203C"/>
    <s v="00"/>
    <s v="SAC Cationic Exchanger Backwash Inlet"/>
    <s v="11-XV-020203-C ОТКРЫТО"/>
    <s v="Position Open Proximity Switch"/>
    <s v="4124-FY-VD-BD17617L02200002_SH.1"/>
    <x v="19"/>
    <x v="11"/>
    <m/>
    <s v="17-C-DD-N-003FL03-L022"/>
    <s v="12 Pair"/>
    <s v="Pr.05"/>
    <x v="5"/>
    <s v="TS-R-02"/>
    <n v="9"/>
    <n v="10"/>
    <s v=""/>
    <s v="24"/>
    <s v="AVK 2,5 A, AVK 2,5 A"/>
    <s v="O1011101_U25"/>
    <x v="5"/>
    <x v="53"/>
    <x v="1"/>
    <s v="17-SC-DCS-002/O1011101/ 17-MC-DCS-002"/>
    <s v="DB37-*m"/>
    <x v="1"/>
    <x v="0"/>
    <n v="1"/>
    <s v="BP012"/>
    <x v="53"/>
    <n v="2"/>
    <n v="25"/>
    <x v="2"/>
    <n v="32"/>
    <s v="DCS AMMONIA-UTILITIES"/>
    <m/>
    <m/>
    <m/>
    <s v="O1011101"/>
    <n v="25"/>
    <m/>
    <s v=""/>
    <s v="00-Common"/>
    <s v="TS-R-02:9/_x000a_O1011101_U25:3"/>
    <s v="TS-R-02:10/_x000a_O1011101_U25:4"/>
    <s v=""/>
    <m/>
    <s v="O1011101:25A/_x000a_O1011101_U25:5"/>
    <s v="O1011101:25B/_x000a_O1011101_U25:6"/>
    <m/>
    <s v=""/>
    <s v=""/>
  </r>
  <r>
    <s v="01"/>
    <m/>
    <x v="0"/>
    <s v="17-X -020203 -C"/>
    <s v="17XZSL020203C"/>
    <s v="00"/>
    <s v="SAC Cationic Exchanger Backwash Inlet"/>
    <s v="11-XV-020203-C  ЗАКРЫТО"/>
    <s v="Position Closed Proximity Switch"/>
    <s v="4124-FY-VD-BD17617L02200002_SH.1"/>
    <x v="19"/>
    <x v="11"/>
    <m/>
    <s v="17-C-DD-N-003FL03-L022"/>
    <s v="12 Pair"/>
    <s v="Pr.06"/>
    <x v="5"/>
    <s v="TS-R-02"/>
    <n v="11"/>
    <n v="12"/>
    <s v=""/>
    <s v="24"/>
    <s v="AVK 2,5 A, AVK 2,5 A"/>
    <s v="O1011101_U26"/>
    <x v="5"/>
    <x v="53"/>
    <x v="1"/>
    <s v="17-SC-DCS-002/O1011101/ 17-MC-DCS-002"/>
    <s v="DB37-*m"/>
    <x v="1"/>
    <x v="0"/>
    <n v="1"/>
    <s v="BP012"/>
    <x v="53"/>
    <n v="2"/>
    <n v="26"/>
    <x v="2"/>
    <n v="32"/>
    <s v="DCS AMMONIA-UTILITIES"/>
    <m/>
    <m/>
    <m/>
    <s v="O1011101"/>
    <n v="26"/>
    <m/>
    <s v=""/>
    <s v="00-Common"/>
    <s v="TS-R-02:11/_x000a_O1011101_U26:3"/>
    <s v="TS-R-02:12/_x000a_O1011101_U26:4"/>
    <s v=""/>
    <m/>
    <s v="O1011101:26A/_x000a_O1011101_U26:5"/>
    <s v="O1011101:26B/_x000a_O1011101_U26:6"/>
    <m/>
    <s v=""/>
    <s v=""/>
  </r>
  <r>
    <s v="01"/>
    <m/>
    <x v="0"/>
    <s v="17-X -020204 -C"/>
    <s v="17XZSH020204C"/>
    <s v="00"/>
    <s v="SAC Cationic Exchanger Outlet"/>
    <s v="11-XV-020204-C ОТКРЫТО"/>
    <s v="Position Open Proximity Switch"/>
    <s v="4124-FY-VD-BD17617L02200002_SH.1"/>
    <x v="19"/>
    <x v="11"/>
    <m/>
    <s v="17-C-DD-N-003FL03-L022"/>
    <s v="12 Pair"/>
    <s v="Pr.07"/>
    <x v="5"/>
    <s v="TS-R-02"/>
    <n v="13"/>
    <n v="14"/>
    <s v=""/>
    <s v="24"/>
    <s v="AVK 2,5 A, AVK 2,5 A"/>
    <s v="O1011101_U27"/>
    <x v="5"/>
    <x v="53"/>
    <x v="1"/>
    <s v="17-SC-DCS-002/O1011101/ 17-MC-DCS-002"/>
    <s v="DB37-*m"/>
    <x v="1"/>
    <x v="0"/>
    <n v="1"/>
    <s v="BP012"/>
    <x v="53"/>
    <n v="2"/>
    <n v="27"/>
    <x v="2"/>
    <n v="32"/>
    <s v="DCS AMMONIA-UTILITIES"/>
    <m/>
    <m/>
    <m/>
    <s v="O1011101"/>
    <n v="27"/>
    <m/>
    <s v=""/>
    <s v="00-Common"/>
    <s v="TS-R-02:13/_x000a_O1011101_U27:3"/>
    <s v="TS-R-02:14/_x000a_O1011101_U27:4"/>
    <s v=""/>
    <m/>
    <s v="O1011101:27A/_x000a_O1011101_U27:5"/>
    <s v="O1011101:27B/_x000a_O1011101_U27:6"/>
    <m/>
    <s v=""/>
    <s v=""/>
  </r>
  <r>
    <s v="01"/>
    <m/>
    <x v="0"/>
    <s v="17-X -020204 -C"/>
    <s v="17XZSL020204C"/>
    <s v="00"/>
    <s v="SAC Cationic Exchanger Outlet"/>
    <s v="11-XV-020204-C  ЗАКРЫТО"/>
    <s v="Position Closed Proximity Switch"/>
    <s v="4124-FY-VD-BD17617L02200002_SH.1"/>
    <x v="19"/>
    <x v="11"/>
    <m/>
    <s v="17-C-DD-N-003FL03-L022"/>
    <s v="12 Pair"/>
    <s v="Pr.08"/>
    <x v="5"/>
    <s v="TS-R-02"/>
    <n v="15"/>
    <n v="16"/>
    <s v=""/>
    <s v="24"/>
    <s v="AVK 2,5 A, AVK 2,5 A"/>
    <s v="O1011101_U28"/>
    <x v="5"/>
    <x v="53"/>
    <x v="1"/>
    <s v="17-SC-DCS-002/O1011101/ 17-MC-DCS-002"/>
    <s v="DB37-*m"/>
    <x v="1"/>
    <x v="0"/>
    <n v="1"/>
    <s v="BP012"/>
    <x v="53"/>
    <n v="2"/>
    <n v="28"/>
    <x v="2"/>
    <n v="32"/>
    <s v="DCS AMMONIA-UTILITIES"/>
    <m/>
    <m/>
    <m/>
    <s v="O1011101"/>
    <n v="28"/>
    <m/>
    <s v=""/>
    <s v="00-Common"/>
    <s v="TS-R-02:15/_x000a_O1011101_U28:3"/>
    <s v="TS-R-02:16/_x000a_O1011101_U28:4"/>
    <s v=""/>
    <m/>
    <s v="O1011101:28A/_x000a_O1011101_U28:5"/>
    <s v="O1011101:28B/_x000a_O1011101_U28:6"/>
    <m/>
    <s v=""/>
    <s v=""/>
  </r>
  <r>
    <s v="01"/>
    <m/>
    <x v="0"/>
    <s v="17-X -020205 -C"/>
    <s v="17XZSH020205C"/>
    <s v="00"/>
    <s v="SAC Cationic Exchanger Drain"/>
    <s v="11-XV-020205-C ОТКРЫТО"/>
    <s v="Position Open Proximity Switch"/>
    <s v="4124-FY-VD-BD17617L02200002_SH.1"/>
    <x v="19"/>
    <x v="11"/>
    <m/>
    <s v="17-C-DD-N-003FL03-L022"/>
    <s v="12 Pair"/>
    <s v="Pr.09"/>
    <x v="5"/>
    <s v="TS-R-02"/>
    <n v="17"/>
    <n v="18"/>
    <s v=""/>
    <s v="24"/>
    <s v="AVK 2,5 A, AVK 2,5 A"/>
    <s v="O1011101_U29"/>
    <x v="5"/>
    <x v="53"/>
    <x v="1"/>
    <s v="17-SC-DCS-002/O1011101/ 17-MC-DCS-002"/>
    <s v="DB37-*m"/>
    <x v="1"/>
    <x v="0"/>
    <n v="1"/>
    <s v="BP012"/>
    <x v="53"/>
    <n v="2"/>
    <n v="29"/>
    <x v="2"/>
    <n v="32"/>
    <s v="DCS AMMONIA-UTILITIES"/>
    <m/>
    <m/>
    <m/>
    <s v="O1011101"/>
    <n v="29"/>
    <m/>
    <s v=""/>
    <s v="00-Common"/>
    <s v="TS-R-02:17/_x000a_O1011101_U29:3"/>
    <s v="TS-R-02:18/_x000a_O1011101_U29:4"/>
    <s v=""/>
    <m/>
    <s v="O1011101:29A/_x000a_O1011101_U29:5"/>
    <s v="O1011101:29B/_x000a_O1011101_U29:6"/>
    <m/>
    <s v=""/>
    <s v=""/>
  </r>
  <r>
    <s v="01"/>
    <m/>
    <x v="0"/>
    <s v="17-X -020205 -C"/>
    <s v="17XZSL020205C"/>
    <s v="00"/>
    <s v="SAC Cationic Exchanger Drain"/>
    <s v="11-XV-020205-C  ЗАКРЫТО"/>
    <s v="Position Closed Proximity Switch"/>
    <s v="4124-FY-VD-BD17617L02200002_SH.1"/>
    <x v="19"/>
    <x v="11"/>
    <m/>
    <s v="17-C-DD-N-003FL03-L022"/>
    <s v="12 Pair"/>
    <s v="Pr.10"/>
    <x v="5"/>
    <s v="TS-R-02"/>
    <n v="19"/>
    <n v="20"/>
    <s v=""/>
    <s v="24"/>
    <s v="AVK 2,5 A, AVK 2,5 A"/>
    <s v="O1011101_U30"/>
    <x v="5"/>
    <x v="53"/>
    <x v="1"/>
    <s v="17-SC-DCS-002/O1011101/ 17-MC-DCS-002"/>
    <s v="DB37-*m"/>
    <x v="1"/>
    <x v="0"/>
    <n v="1"/>
    <s v="BP012"/>
    <x v="53"/>
    <n v="2"/>
    <n v="30"/>
    <x v="2"/>
    <n v="32"/>
    <s v="DCS AMMONIA-UTILITIES"/>
    <m/>
    <m/>
    <m/>
    <s v="O1011101"/>
    <n v="30"/>
    <m/>
    <s v=""/>
    <s v="00-Common"/>
    <s v="TS-R-02:19/_x000a_O1011101_U30:3"/>
    <s v="TS-R-02:20/_x000a_O1011101_U30:4"/>
    <s v=""/>
    <m/>
    <s v="O1011101:30A/_x000a_O1011101_U30:5"/>
    <s v="O1011101:30B/_x000a_O1011101_U30:6"/>
    <m/>
    <s v=""/>
    <s v=""/>
  </r>
  <r>
    <s v="01"/>
    <m/>
    <x v="0"/>
    <s v="17-X -020207 -A"/>
    <s v="17XZSH020207A"/>
    <s v="00"/>
    <s v="Mixed Bed Backwash Outlet / Vent"/>
    <s v="17-XV-020207-A ОТКРЫТО"/>
    <s v="Position Open Proximity Switch"/>
    <s v="4124-FY-VD-BD17617L02200002_SH.2"/>
    <x v="19"/>
    <x v="11"/>
    <m/>
    <s v="17-C-DD-N-004FL03-L022"/>
    <s v="24 Pair"/>
    <s v="Pr.01"/>
    <x v="5"/>
    <s v="TS-R-04"/>
    <n v="1"/>
    <n v="2"/>
    <s v=""/>
    <s v="48"/>
    <s v="AVK 2,5 A, AVK 2,5 A"/>
    <s v="O1011101_U31"/>
    <x v="5"/>
    <x v="53"/>
    <x v="1"/>
    <s v="17-SC-DCS-002/O1011101/ 17-MC-DCS-002"/>
    <s v="DB37-*m"/>
    <x v="1"/>
    <x v="0"/>
    <n v="1"/>
    <s v="BP012"/>
    <x v="53"/>
    <n v="2"/>
    <n v="31"/>
    <x v="2"/>
    <n v="32"/>
    <s v="DCS AMMONIA-UTILITIES"/>
    <m/>
    <m/>
    <m/>
    <s v="O1011101"/>
    <n v="31"/>
    <m/>
    <s v=""/>
    <s v="00-Common"/>
    <s v="TS-R-04:1/_x000a_O1011101_U31:3"/>
    <s v="TS-R-04:2/_x000a_O1011101_U31:4"/>
    <s v=""/>
    <m/>
    <s v="O1011101:31A/_x000a_O1011101_U31:5"/>
    <s v="O1011101:31B/_x000a_O1011101_U31:6"/>
    <m/>
    <s v=""/>
    <s v=""/>
  </r>
  <r>
    <s v="01"/>
    <m/>
    <x v="0"/>
    <s v="17-X -020207 -A"/>
    <s v="17XZSL020207A"/>
    <s v="00"/>
    <s v="Mixed Bed Backwash Outlet / Vent"/>
    <s v="17-XV-020207-A ЗАКРЫТО"/>
    <s v="Position Closed Proximity Switch"/>
    <s v="4124-FY-VD-BD17617L02200002_SH.2"/>
    <x v="19"/>
    <x v="11"/>
    <m/>
    <s v="17-C-DD-N-004FL03-L022"/>
    <s v="24 Pair"/>
    <s v="Pr.02"/>
    <x v="5"/>
    <s v="TS-R-04"/>
    <n v="3"/>
    <n v="4"/>
    <s v=""/>
    <s v="48"/>
    <s v="AVK 2,5 A, AVK 2,5 A"/>
    <s v="O1011101_U32"/>
    <x v="5"/>
    <x v="53"/>
    <x v="1"/>
    <s v="17-SC-DCS-002/O1011101/ 17-MC-DCS-002"/>
    <s v="DB37-*m"/>
    <x v="1"/>
    <x v="0"/>
    <n v="1"/>
    <s v="BP012"/>
    <x v="53"/>
    <n v="2"/>
    <n v="32"/>
    <x v="2"/>
    <n v="32"/>
    <s v="DCS AMMONIA-UTILITIES"/>
    <m/>
    <m/>
    <m/>
    <s v="O1011101"/>
    <n v="32"/>
    <m/>
    <s v=""/>
    <s v="00-Common"/>
    <s v="TS-R-04:3/_x000a_O1011101_U32:3"/>
    <s v="TS-R-04:4/_x000a_O1011101_U32:4"/>
    <s v=""/>
    <m/>
    <s v="O1011101:32A/_x000a_O1011101_U32:5"/>
    <s v="O1011101:32B/_x000a_O1011101_U32:6"/>
    <m/>
    <s v=""/>
    <s v=""/>
  </r>
  <r>
    <s v="01"/>
    <m/>
    <x v="0"/>
    <s v="17-X -020210 -A"/>
    <s v="17XZSH020210A"/>
    <s v="00"/>
    <s v="Mixed Bed Eluates"/>
    <s v="17-XV-020210-A ОТКРЫТО"/>
    <s v="Position Open Proximity Switch"/>
    <s v="4124-FY-VD-BD17617L02200002_SH.2"/>
    <x v="19"/>
    <x v="11"/>
    <m/>
    <s v="17-C-DD-N-004FL03-L022"/>
    <s v="24 Pair"/>
    <s v="Pr.03"/>
    <x v="5"/>
    <s v="TS-R-04"/>
    <n v="5"/>
    <n v="6"/>
    <s v=""/>
    <s v="48"/>
    <s v="AVK 2,5 A, AVK 2,5 A"/>
    <s v="O1011102_U1"/>
    <x v="5"/>
    <x v="54"/>
    <x v="1"/>
    <s v="17-SC-DCS-002/O1011102/ 17-MC-DCS-002"/>
    <s v="DB37-*m"/>
    <x v="1"/>
    <x v="0"/>
    <n v="1"/>
    <s v="BP012"/>
    <x v="54"/>
    <n v="3"/>
    <n v="1"/>
    <x v="2"/>
    <n v="32"/>
    <s v="DCS AMMONIA-UTILITIES"/>
    <m/>
    <m/>
    <m/>
    <s v="O1011102"/>
    <n v="1"/>
    <m/>
    <s v=""/>
    <s v="00-Common"/>
    <s v="TS-R-04:5/_x000a_O1011102_U1:3"/>
    <s v="TS-R-04:6/_x000a_O1011102_U1:4"/>
    <s v=""/>
    <m/>
    <s v="O1011102:1A/_x000a_O1011102_U1:5"/>
    <s v="O1011102:1B/_x000a_O1011102_U1:6"/>
    <m/>
    <s v=""/>
    <s v=""/>
  </r>
  <r>
    <s v="01"/>
    <m/>
    <x v="0"/>
    <s v="17-X -020210 -A"/>
    <s v="17XZSL020210A"/>
    <s v="00"/>
    <s v="Mixed Bed Eluates"/>
    <s v="17-XV-020210-A ЗАКРЫТО"/>
    <s v="Position Closed Proximity Switch"/>
    <s v="4124-FY-VD-BD17617L02200002_SH.2"/>
    <x v="19"/>
    <x v="11"/>
    <m/>
    <s v="17-C-DD-N-004FL03-L022"/>
    <s v="24 Pair"/>
    <s v="Pr.04"/>
    <x v="5"/>
    <s v="TS-R-04"/>
    <n v="7"/>
    <n v="8"/>
    <s v=""/>
    <s v="48"/>
    <s v="AVK 2,5 A, AVK 2,5 A"/>
    <s v="O1011102_U2"/>
    <x v="5"/>
    <x v="54"/>
    <x v="1"/>
    <s v="17-SC-DCS-002/O1011102/ 17-MC-DCS-002"/>
    <s v="DB37-*m"/>
    <x v="1"/>
    <x v="0"/>
    <n v="1"/>
    <s v="BP012"/>
    <x v="54"/>
    <n v="3"/>
    <n v="2"/>
    <x v="2"/>
    <n v="32"/>
    <s v="DCS AMMONIA-UTILITIES"/>
    <m/>
    <m/>
    <m/>
    <s v="O1011102"/>
    <n v="2"/>
    <m/>
    <s v=""/>
    <s v="00-Common"/>
    <s v="TS-R-04:7/_x000a_O1011102_U2:3"/>
    <s v="TS-R-04:8/_x000a_O1011102_U2:4"/>
    <s v=""/>
    <m/>
    <s v="O1011102:2A/_x000a_O1011102_U2:5"/>
    <s v="O1011102:2B/_x000a_O1011102_U2:6"/>
    <m/>
    <s v=""/>
    <s v=""/>
  </r>
  <r>
    <s v="01"/>
    <m/>
    <x v="0"/>
    <s v="17-X -020211 -A"/>
    <s v="17XZSH020211A"/>
    <s v="00"/>
    <s v="Mixed Bed Soda Inlet"/>
    <s v="17-XV-020211-A ОТКРЫТО"/>
    <s v="Position Open Proximity Switch"/>
    <s v="4124-FY-VD-BD17617L02200002_SH.2"/>
    <x v="19"/>
    <x v="11"/>
    <m/>
    <s v="17-C-DD-N-004FL03-L022"/>
    <s v="24 Pair"/>
    <s v="Pr.05"/>
    <x v="5"/>
    <s v="TS-R-04"/>
    <n v="9"/>
    <n v="10"/>
    <s v=""/>
    <s v="48"/>
    <s v="AVK 2,5 A, AVK 2,5 A"/>
    <s v="O1011102_U3"/>
    <x v="5"/>
    <x v="54"/>
    <x v="1"/>
    <s v="17-SC-DCS-002/O1011102/ 17-MC-DCS-002"/>
    <s v="DB37-*m"/>
    <x v="1"/>
    <x v="0"/>
    <n v="1"/>
    <s v="BP012"/>
    <x v="54"/>
    <n v="3"/>
    <n v="3"/>
    <x v="2"/>
    <n v="32"/>
    <s v="DCS AMMONIA-UTILITIES"/>
    <m/>
    <m/>
    <m/>
    <s v="O1011102"/>
    <n v="3"/>
    <m/>
    <s v=""/>
    <s v="00-Common"/>
    <s v="TS-R-04:9/_x000a_O1011102_U3:3"/>
    <s v="TS-R-04:10/_x000a_O1011102_U3:4"/>
    <s v=""/>
    <m/>
    <s v="O1011102:3A/_x000a_O1011102_U3:5"/>
    <s v="O1011102:3B/_x000a_O1011102_U3:6"/>
    <m/>
    <s v=""/>
    <s v=""/>
  </r>
  <r>
    <s v="01"/>
    <m/>
    <x v="0"/>
    <s v="17-X -020211 -A"/>
    <s v="17XZSL020211A"/>
    <s v="00"/>
    <s v="Mixed Bed Soda Inlet"/>
    <s v="17-XV-020211-A ЗАКРЫТО"/>
    <s v="Position Closed Proximity Switch"/>
    <s v="4124-FY-VD-BD17617L02200002_SH.2"/>
    <x v="19"/>
    <x v="11"/>
    <m/>
    <s v="17-C-DD-N-004FL03-L022"/>
    <s v="24 Pair"/>
    <s v="Pr.06"/>
    <x v="5"/>
    <s v="TS-R-04"/>
    <n v="11"/>
    <n v="12"/>
    <s v=""/>
    <s v="48"/>
    <s v="AVK 2,5 A, AVK 2,5 A"/>
    <s v="O1011102_U4"/>
    <x v="5"/>
    <x v="54"/>
    <x v="1"/>
    <s v="17-SC-DCS-002/O1011102/ 17-MC-DCS-002"/>
    <s v="DB37-*m"/>
    <x v="1"/>
    <x v="0"/>
    <n v="1"/>
    <s v="BP012"/>
    <x v="54"/>
    <n v="3"/>
    <n v="4"/>
    <x v="2"/>
    <n v="32"/>
    <s v="DCS AMMONIA-UTILITIES"/>
    <m/>
    <m/>
    <m/>
    <s v="O1011102"/>
    <n v="4"/>
    <m/>
    <s v=""/>
    <s v="00-Common"/>
    <s v="TS-R-04:11/_x000a_O1011102_U4:3"/>
    <s v="TS-R-04:12/_x000a_O1011102_U4:4"/>
    <s v=""/>
    <m/>
    <s v="O1011102:4A/_x000a_O1011102_U4:5"/>
    <s v="O1011102:4B/_x000a_O1011102_U4:6"/>
    <m/>
    <s v=""/>
    <s v=""/>
  </r>
  <r>
    <s v="01"/>
    <m/>
    <x v="0"/>
    <s v="17-X -020212 -A"/>
    <s v="17XZSH020212A"/>
    <s v="00"/>
    <s v="Mixed Bed Acid Inlet / BW Inlet"/>
    <s v="17-XV-020212-A ОТКРЫТО"/>
    <s v="Position Open Proximity Switch"/>
    <s v="4124-FY-VD-BD17617L02200002_SH.2"/>
    <x v="19"/>
    <x v="11"/>
    <m/>
    <s v="17-C-DD-N-004FL03-L022"/>
    <s v="24 Pair"/>
    <s v="Pr.07"/>
    <x v="5"/>
    <s v="TS-R-04"/>
    <n v="13"/>
    <n v="14"/>
    <s v=""/>
    <s v="48"/>
    <s v="AVK 2,5 A, AVK 2,5 A"/>
    <s v="O1011102_U5"/>
    <x v="5"/>
    <x v="54"/>
    <x v="1"/>
    <s v="17-SC-DCS-002/O1011102/ 17-MC-DCS-002"/>
    <s v="DB37-*m"/>
    <x v="1"/>
    <x v="0"/>
    <n v="1"/>
    <s v="BP012"/>
    <x v="54"/>
    <n v="3"/>
    <n v="5"/>
    <x v="2"/>
    <n v="32"/>
    <s v="DCS AMMONIA-UTILITIES"/>
    <m/>
    <m/>
    <m/>
    <s v="O1011102"/>
    <n v="5"/>
    <m/>
    <s v=""/>
    <s v="00-Common"/>
    <s v="TS-R-04:13/_x000a_O1011102_U5:3"/>
    <s v="TS-R-04:14/_x000a_O1011102_U5:4"/>
    <s v=""/>
    <m/>
    <s v="O1011102:5A/_x000a_O1011102_U5:5"/>
    <s v="O1011102:5B/_x000a_O1011102_U5:6"/>
    <m/>
    <s v=""/>
    <s v=""/>
  </r>
  <r>
    <s v="01"/>
    <m/>
    <x v="0"/>
    <s v="17-X -020212 -A"/>
    <s v="17XZSL020212A"/>
    <s v="00"/>
    <s v="Mixed Bed Acid Inlet / BW Inlet"/>
    <s v="17-XV-020212-A ЗАКРЫТО"/>
    <s v="Position Closed Proximity Switch"/>
    <s v="4124-FY-VD-BD17617L02200002_SH.2"/>
    <x v="19"/>
    <x v="11"/>
    <m/>
    <s v="17-C-DD-N-004FL03-L022"/>
    <s v="24 Pair"/>
    <s v="Pr.08"/>
    <x v="5"/>
    <s v="TS-R-04"/>
    <n v="15"/>
    <n v="16"/>
    <s v=""/>
    <s v="48"/>
    <s v="AVK 2,5 A, AVK 2,5 A"/>
    <s v="O1011102_U6"/>
    <x v="5"/>
    <x v="54"/>
    <x v="1"/>
    <s v="17-SC-DCS-002/O1011102/ 17-MC-DCS-002"/>
    <s v="DB37-*m"/>
    <x v="1"/>
    <x v="0"/>
    <n v="1"/>
    <s v="BP012"/>
    <x v="54"/>
    <n v="3"/>
    <n v="6"/>
    <x v="2"/>
    <n v="32"/>
    <s v="DCS AMMONIA-UTILITIES"/>
    <m/>
    <m/>
    <m/>
    <s v="O1011102"/>
    <n v="6"/>
    <m/>
    <s v=""/>
    <s v="00-Common"/>
    <s v="TS-R-04:15/_x000a_O1011102_U6:3"/>
    <s v="TS-R-04:16/_x000a_O1011102_U6:4"/>
    <s v=""/>
    <m/>
    <s v="O1011102:6A/_x000a_O1011102_U6:5"/>
    <s v="O1011102:6B/_x000a_O1011102_U6:6"/>
    <m/>
    <s v=""/>
    <s v=""/>
  </r>
  <r>
    <s v="01"/>
    <m/>
    <x v="0"/>
    <s v="17-X -020213 -A"/>
    <s v="17XZSH020213A"/>
    <s v="00"/>
    <s v="Mixed Bed Air Inlet"/>
    <s v="17-XV-020213-A ОТКРЫТО"/>
    <s v="Position Open Proximity Switch"/>
    <s v="4124-FY-VD-BD17617L02200002_SH.2"/>
    <x v="19"/>
    <x v="11"/>
    <m/>
    <s v="17-C-DD-N-004FL03-L022"/>
    <s v="24 Pair"/>
    <s v="Pr.09"/>
    <x v="5"/>
    <s v="TS-R-04"/>
    <n v="17"/>
    <n v="18"/>
    <s v=""/>
    <s v="48"/>
    <s v="AVK 2,5 A, AVK 2,5 A"/>
    <s v="O1011102_U7"/>
    <x v="5"/>
    <x v="54"/>
    <x v="1"/>
    <s v="17-SC-DCS-002/O1011102/ 17-MC-DCS-002"/>
    <s v="DB37-*m"/>
    <x v="1"/>
    <x v="0"/>
    <n v="1"/>
    <s v="BP012"/>
    <x v="54"/>
    <n v="3"/>
    <n v="7"/>
    <x v="2"/>
    <n v="32"/>
    <s v="DCS AMMONIA-UTILITIES"/>
    <m/>
    <m/>
    <m/>
    <s v="O1011102"/>
    <n v="7"/>
    <m/>
    <s v=""/>
    <s v="00-Common"/>
    <s v="TS-R-04:17/_x000a_O1011102_U7:3"/>
    <s v="TS-R-04:18/_x000a_O1011102_U7:4"/>
    <s v=""/>
    <m/>
    <s v="O1011102:7A/_x000a_O1011102_U7:5"/>
    <s v="O1011102:7B/_x000a_O1011102_U7:6"/>
    <m/>
    <s v=""/>
    <s v=""/>
  </r>
  <r>
    <s v="01"/>
    <m/>
    <x v="0"/>
    <s v="17-X -020213 -A"/>
    <s v="17XZSL020213A"/>
    <s v="00"/>
    <s v="Mixed Bed Air Inlet"/>
    <s v="17-XV-020213-A ЗАКРЫТО"/>
    <s v="Position Closed Proximity Switch"/>
    <s v="4124-FY-VD-BD17617L02200002_SH.2"/>
    <x v="19"/>
    <x v="11"/>
    <m/>
    <s v="17-C-DD-N-004FL03-L022"/>
    <s v="24 Pair"/>
    <s v="Pr.10"/>
    <x v="5"/>
    <s v="TS-R-04"/>
    <n v="19"/>
    <n v="20"/>
    <s v=""/>
    <s v="48"/>
    <s v="AVK 2,5 A, AVK 2,5 A"/>
    <s v="O1011102_U8"/>
    <x v="5"/>
    <x v="54"/>
    <x v="1"/>
    <s v="17-SC-DCS-002/O1011102/ 17-MC-DCS-002"/>
    <s v="DB37-*m"/>
    <x v="1"/>
    <x v="0"/>
    <n v="1"/>
    <s v="BP012"/>
    <x v="54"/>
    <n v="3"/>
    <n v="8"/>
    <x v="2"/>
    <n v="32"/>
    <s v="DCS AMMONIA-UTILITIES"/>
    <m/>
    <m/>
    <m/>
    <s v="O1011102"/>
    <n v="8"/>
    <m/>
    <s v=""/>
    <s v="00-Common"/>
    <s v="TS-R-04:19/_x000a_O1011102_U8:3"/>
    <s v="TS-R-04:20/_x000a_O1011102_U8:4"/>
    <s v=""/>
    <m/>
    <s v="O1011102:8A/_x000a_O1011102_U8:5"/>
    <s v="O1011102:8B/_x000a_O1011102_U8:6"/>
    <m/>
    <s v=""/>
    <s v=""/>
  </r>
  <r>
    <s v="01"/>
    <m/>
    <x v="0"/>
    <s v="17-X -020214 -A"/>
    <s v="17XZSH020214A"/>
    <s v="00"/>
    <s v="Mixed Bed Outlet"/>
    <s v="17-XV-020214-A ОТКРЫТО"/>
    <s v="Position Open Proximity Switch"/>
    <s v="4124-FY-VD-BD17617L02200002_SH.2"/>
    <x v="19"/>
    <x v="11"/>
    <m/>
    <s v="17-C-DD-N-004FL03-L022"/>
    <s v="24 Pair"/>
    <s v="Pr.11"/>
    <x v="5"/>
    <s v="TS-R-04"/>
    <n v="21"/>
    <n v="22"/>
    <s v=""/>
    <s v="48"/>
    <s v="AVK 2,5 A, AVK 2,5 A"/>
    <s v="O1011102_U9"/>
    <x v="5"/>
    <x v="54"/>
    <x v="1"/>
    <s v="17-SC-DCS-002/O1011102/ 17-MC-DCS-002"/>
    <s v="DB37-*m"/>
    <x v="1"/>
    <x v="0"/>
    <n v="1"/>
    <s v="BP012"/>
    <x v="54"/>
    <n v="3"/>
    <n v="9"/>
    <x v="2"/>
    <n v="32"/>
    <s v="DCS AMMONIA-UTILITIES"/>
    <m/>
    <m/>
    <m/>
    <s v="O1011102"/>
    <n v="9"/>
    <m/>
    <s v=""/>
    <s v="00-Common"/>
    <s v="TS-R-04:21/_x000a_O1011102_U9:3"/>
    <s v="TS-R-04:22/_x000a_O1011102_U9:4"/>
    <s v=""/>
    <m/>
    <s v="O1011102:9A/_x000a_O1011102_U9:5"/>
    <s v="O1011102:9B/_x000a_O1011102_U9:6"/>
    <m/>
    <s v=""/>
    <s v=""/>
  </r>
  <r>
    <s v="01"/>
    <m/>
    <x v="0"/>
    <s v="17-X -020214 -A"/>
    <s v="17XZSL020214A"/>
    <s v="00"/>
    <s v="Mixed Bed Outlet"/>
    <s v="17-XV-020214-A ЗАКРЫТО"/>
    <s v="Position Closed Proximity Switch"/>
    <s v="4124-FY-VD-BD17617L02200002_SH.2"/>
    <x v="19"/>
    <x v="11"/>
    <m/>
    <s v="17-C-DD-N-004FL03-L022"/>
    <s v="24 Pair"/>
    <s v="Pr.12"/>
    <x v="5"/>
    <s v="TS-R-04"/>
    <n v="23"/>
    <n v="24"/>
    <s v=""/>
    <s v="48"/>
    <s v="AVK 2,5 A, AVK 2,5 A"/>
    <s v="O1011102_U10"/>
    <x v="5"/>
    <x v="54"/>
    <x v="1"/>
    <s v="17-SC-DCS-002/O1011102/ 17-MC-DCS-002"/>
    <s v="DB37-*m"/>
    <x v="1"/>
    <x v="0"/>
    <n v="1"/>
    <s v="BP012"/>
    <x v="54"/>
    <n v="3"/>
    <n v="10"/>
    <x v="2"/>
    <n v="32"/>
    <s v="DCS AMMONIA-UTILITIES"/>
    <m/>
    <m/>
    <m/>
    <s v="O1011102"/>
    <n v="10"/>
    <m/>
    <s v=""/>
    <s v="00-Common"/>
    <s v="TS-R-04:23/_x000a_O1011102_U10:3"/>
    <s v="TS-R-04:24/_x000a_O1011102_U10:4"/>
    <s v=""/>
    <m/>
    <s v="O1011102:10A/_x000a_O1011102_U10:5"/>
    <s v="O1011102:10B/_x000a_O1011102_U10:6"/>
    <m/>
    <s v=""/>
    <s v=""/>
  </r>
  <r>
    <s v="01"/>
    <m/>
    <x v="0"/>
    <s v="17-X -020215 -A"/>
    <s v="17XZSH020215A"/>
    <s v="00"/>
    <s v="Mixed Bed Drain"/>
    <s v="17-XV-020215-A ОТКРЫТО"/>
    <s v="Position Open Proximity Switch"/>
    <s v="4124-FY-VD-BD17617L02200002_SH.2"/>
    <x v="19"/>
    <x v="11"/>
    <m/>
    <s v="17-C-DD-N-004FL03-L022"/>
    <s v="24 Pair"/>
    <s v="Pr.13"/>
    <x v="5"/>
    <s v="TS-R-04"/>
    <n v="25"/>
    <n v="26"/>
    <s v=""/>
    <s v="48"/>
    <s v="AVK 2,5 A, AVK 2,5 A"/>
    <s v="O1011102_U11"/>
    <x v="5"/>
    <x v="54"/>
    <x v="1"/>
    <s v="17-SC-DCS-002/O1011102/ 17-MC-DCS-002"/>
    <s v="DB37-*m"/>
    <x v="1"/>
    <x v="0"/>
    <n v="1"/>
    <s v="BP012"/>
    <x v="54"/>
    <n v="3"/>
    <n v="11"/>
    <x v="2"/>
    <n v="32"/>
    <s v="DCS AMMONIA-UTILITIES"/>
    <m/>
    <m/>
    <m/>
    <s v="O1011102"/>
    <n v="11"/>
    <m/>
    <s v=""/>
    <s v="00-Common"/>
    <s v="TS-R-04:25/_x000a_O1011102_U11:3"/>
    <s v="TS-R-04:26/_x000a_O1011102_U11:4"/>
    <s v=""/>
    <m/>
    <s v="O1011102:11A/_x000a_O1011102_U11:5"/>
    <s v="O1011102:11B/_x000a_O1011102_U11:6"/>
    <m/>
    <s v=""/>
    <s v=""/>
  </r>
  <r>
    <s v="01"/>
    <m/>
    <x v="0"/>
    <s v="17-X -020215 -A"/>
    <s v="17XZSL020215A"/>
    <s v="00"/>
    <s v="Mixed Bed Drain"/>
    <s v="17-XV-020215-A ЗАКРЫТО"/>
    <s v="Position Closed Proximity Switch"/>
    <s v="4124-FY-VD-BD17617L02200002_SH.2"/>
    <x v="19"/>
    <x v="11"/>
    <m/>
    <s v="17-C-DD-N-004FL03-L022"/>
    <s v="24 Pair"/>
    <s v="Pr.14"/>
    <x v="5"/>
    <s v="TS-R-04"/>
    <n v="27"/>
    <n v="28"/>
    <s v=""/>
    <s v="48"/>
    <s v="AVK 2,5 A, AVK 2,5 A"/>
    <s v="O1011102_U12"/>
    <x v="5"/>
    <x v="54"/>
    <x v="1"/>
    <s v="17-SC-DCS-002/O1011102/ 17-MC-DCS-002"/>
    <s v="DB37-*m"/>
    <x v="1"/>
    <x v="0"/>
    <n v="1"/>
    <s v="BP012"/>
    <x v="54"/>
    <n v="3"/>
    <n v="12"/>
    <x v="2"/>
    <n v="32"/>
    <s v="DCS AMMONIA-UTILITIES"/>
    <m/>
    <m/>
    <m/>
    <s v="O1011102"/>
    <n v="12"/>
    <m/>
    <s v=""/>
    <s v="00-Common"/>
    <s v="TS-R-04:27/_x000a_O1011102_U12:3"/>
    <s v="TS-R-04:28/_x000a_O1011102_U12:4"/>
    <s v=""/>
    <m/>
    <s v="O1011102:12A/_x000a_O1011102_U12:5"/>
    <s v="O1011102:12B/_x000a_O1011102_U12:6"/>
    <m/>
    <s v=""/>
    <s v=""/>
  </r>
  <r>
    <s v="01"/>
    <m/>
    <x v="0"/>
    <s v="17-X -020216 -A"/>
    <s v="17XZSH020216A"/>
    <s v="00"/>
    <s v="Mixed Bed Rinse Outlet"/>
    <s v="17-XV-020216-A ОТКРЫТО"/>
    <s v="Position Open Proximity Switch"/>
    <s v="4124-FY-VD-BD17617L02200002_SH.2"/>
    <x v="19"/>
    <x v="11"/>
    <m/>
    <s v="17-C-DD-N-004FL03-L022"/>
    <s v="24 Pair"/>
    <s v="Pr.15"/>
    <x v="5"/>
    <s v="TS-R-04"/>
    <n v="29"/>
    <n v="30"/>
    <s v=""/>
    <s v="48"/>
    <s v="AVK 2,5 A, AVK 2,5 A"/>
    <s v="O1011102_U13"/>
    <x v="5"/>
    <x v="54"/>
    <x v="1"/>
    <s v="17-SC-DCS-002/O1011102/ 17-MC-DCS-002"/>
    <s v="DB37-*m"/>
    <x v="1"/>
    <x v="0"/>
    <n v="1"/>
    <s v="BP012"/>
    <x v="54"/>
    <n v="3"/>
    <n v="13"/>
    <x v="2"/>
    <n v="32"/>
    <s v="DCS AMMONIA-UTILITIES"/>
    <m/>
    <m/>
    <m/>
    <s v="O1011102"/>
    <n v="13"/>
    <m/>
    <s v=""/>
    <s v="00-Common"/>
    <s v="TS-R-04:29/_x000a_O1011102_U13:3"/>
    <s v="TS-R-04:30/_x000a_O1011102_U13:4"/>
    <s v=""/>
    <m/>
    <s v="O1011102:13A/_x000a_O1011102_U13:5"/>
    <s v="O1011102:13B/_x000a_O1011102_U13:6"/>
    <m/>
    <s v=""/>
    <s v=""/>
  </r>
  <r>
    <s v="01"/>
    <m/>
    <x v="0"/>
    <s v="17-X -020216 -A"/>
    <s v="17XZSL020216A"/>
    <s v="00"/>
    <s v="Mixed Bed Rinse Outlet"/>
    <s v="17-XV-020216-A ЗАКРЫТО"/>
    <s v="Position Closed Proximity Switch"/>
    <s v="4124-FY-VD-BD17617L02200002_SH.2"/>
    <x v="19"/>
    <x v="11"/>
    <m/>
    <s v="17-C-DD-N-004FL03-L022"/>
    <s v="24 Pair"/>
    <s v="Pr.16"/>
    <x v="5"/>
    <s v="TS-R-04"/>
    <n v="31"/>
    <n v="32"/>
    <s v=""/>
    <s v="48"/>
    <s v="AVK 2,5 A, AVK 2,5 A"/>
    <s v="O1011102_U14"/>
    <x v="5"/>
    <x v="54"/>
    <x v="1"/>
    <s v="17-SC-DCS-002/O1011102/ 17-MC-DCS-002"/>
    <s v="DB37-*m"/>
    <x v="1"/>
    <x v="0"/>
    <n v="1"/>
    <s v="BP012"/>
    <x v="54"/>
    <n v="3"/>
    <n v="14"/>
    <x v="2"/>
    <n v="32"/>
    <s v="DCS AMMONIA-UTILITIES"/>
    <m/>
    <m/>
    <m/>
    <s v="O1011102"/>
    <n v="14"/>
    <m/>
    <s v=""/>
    <s v="00-Common"/>
    <s v="TS-R-04:31/_x000a_O1011102_U14:3"/>
    <s v="TS-R-04:32/_x000a_O1011102_U14:4"/>
    <s v=""/>
    <m/>
    <s v="O1011102:14A/_x000a_O1011102_U14:5"/>
    <s v="O1011102:14B/_x000a_O1011102_U14:6"/>
    <m/>
    <s v=""/>
    <s v=""/>
  </r>
  <r>
    <s v="01"/>
    <m/>
    <x v="0"/>
    <s v="17-X -020206"/>
    <s v="17XZSH020206"/>
    <s v="00"/>
    <s v="Water from rinse pumps to mixed beds"/>
    <s v="17-XV-020206 ОТКРЫТО"/>
    <s v="Position Open Proximity Switch"/>
    <s v="4124-FY-VD-BD17617L02200002_SH.2"/>
    <x v="19"/>
    <x v="11"/>
    <m/>
    <s v="17-C-DD-N-004FL03-L022"/>
    <s v="24 Pair"/>
    <s v="Pr.17"/>
    <x v="5"/>
    <s v="TS-R-04"/>
    <n v="33"/>
    <n v="34"/>
    <s v=""/>
    <s v="48"/>
    <s v="AVK 2,5 A, AVK 2,5 A"/>
    <s v="O1011102_U15"/>
    <x v="5"/>
    <x v="54"/>
    <x v="1"/>
    <s v="17-SC-DCS-002/O1011102/ 17-MC-DCS-002"/>
    <s v="DB37-*m"/>
    <x v="1"/>
    <x v="0"/>
    <n v="1"/>
    <s v="BP012"/>
    <x v="54"/>
    <n v="3"/>
    <n v="15"/>
    <x v="2"/>
    <n v="32"/>
    <s v="DCS AMMONIA-UTILITIES"/>
    <m/>
    <m/>
    <m/>
    <s v="O1011102"/>
    <n v="15"/>
    <m/>
    <s v=""/>
    <s v="00-Common"/>
    <s v="TS-R-04:33/_x000a_O1011102_U15:3"/>
    <s v="TS-R-04:34/_x000a_O1011102_U15:4"/>
    <s v=""/>
    <m/>
    <s v="O1011102:15A/_x000a_O1011102_U15:5"/>
    <s v="O1011102:15B/_x000a_O1011102_U15:6"/>
    <m/>
    <s v=""/>
    <s v=""/>
  </r>
  <r>
    <s v="01"/>
    <m/>
    <x v="0"/>
    <s v="17-X -020206"/>
    <s v="17XZSL020206"/>
    <s v="00"/>
    <s v="Water from rinse pumps to mixed beds"/>
    <s v="17-XV-020206 ЗАКРЫТО"/>
    <s v="Position Closed Proximity Switch"/>
    <s v="4124-FY-VD-BD17617L02200002_SH.2"/>
    <x v="19"/>
    <x v="11"/>
    <m/>
    <s v="17-C-DD-N-004FL03-L022"/>
    <s v="24 Pair"/>
    <s v="Pr.18"/>
    <x v="5"/>
    <s v="TS-R-04"/>
    <n v="35"/>
    <n v="36"/>
    <s v=""/>
    <s v="48"/>
    <s v="AVK 2,5 A, AVK 2,5 A"/>
    <s v="O1011102_U16"/>
    <x v="5"/>
    <x v="54"/>
    <x v="1"/>
    <s v="17-SC-DCS-002/O1011102/ 17-MC-DCS-002"/>
    <s v="DB37-*m"/>
    <x v="1"/>
    <x v="0"/>
    <n v="1"/>
    <s v="BP012"/>
    <x v="54"/>
    <n v="3"/>
    <n v="16"/>
    <x v="2"/>
    <n v="32"/>
    <s v="DCS AMMONIA-UTILITIES"/>
    <m/>
    <m/>
    <m/>
    <s v="O1011102"/>
    <n v="16"/>
    <m/>
    <s v=""/>
    <s v="00-Common"/>
    <s v="TS-R-04:35/_x000a_O1011102_U16:3"/>
    <s v="TS-R-04:36/_x000a_O1011102_U16:4"/>
    <s v=""/>
    <m/>
    <s v="O1011102:16A/_x000a_O1011102_U16:5"/>
    <s v="O1011102:16B/_x000a_O1011102_U16:6"/>
    <m/>
    <s v=""/>
    <s v=""/>
  </r>
  <r>
    <s v="01"/>
    <m/>
    <x v="0"/>
    <s v="17-X -020207 -B"/>
    <s v="17XZSH020207B"/>
    <s v="00"/>
    <s v="Mixed Bed Backwash Outlet / Vent"/>
    <s v="17-XV-020207-B ОТКРЫТО"/>
    <s v="Position Open Proximity Switch"/>
    <s v="4124-FY-VD-BD17617L02200002_SH.2"/>
    <x v="19"/>
    <x v="11"/>
    <m/>
    <s v="17-C-DD-N-005FL03-L022"/>
    <s v="24 Pair"/>
    <s v="Pr.01"/>
    <x v="5"/>
    <s v="TS-P-05"/>
    <n v="1"/>
    <n v="2"/>
    <s v=""/>
    <s v="48"/>
    <s v="AVK 2,5 A, AVK 2,5 A"/>
    <s v="O1011102_U17"/>
    <x v="5"/>
    <x v="54"/>
    <x v="1"/>
    <s v="17-SC-DCS-002/O1011102/ 17-MC-DCS-002"/>
    <s v="DB37-*m"/>
    <x v="1"/>
    <x v="0"/>
    <n v="1"/>
    <s v="BP012"/>
    <x v="54"/>
    <n v="3"/>
    <n v="17"/>
    <x v="2"/>
    <n v="32"/>
    <s v="DCS AMMONIA-UTILITIES"/>
    <m/>
    <m/>
    <m/>
    <s v="O1011102"/>
    <n v="17"/>
    <m/>
    <s v=""/>
    <s v="00-Common"/>
    <s v="TS-P-05:1/_x000a_O1011102_U17:3"/>
    <s v="TS-P-05:2/_x000a_O1011102_U17:4"/>
    <s v=""/>
    <m/>
    <s v="O1011102:17A/_x000a_O1011102_U17:5"/>
    <s v="O1011102:17B/_x000a_O1011102_U17:6"/>
    <m/>
    <s v=""/>
    <s v=""/>
  </r>
  <r>
    <s v="01"/>
    <m/>
    <x v="0"/>
    <s v="17-X -020207 -B"/>
    <s v="17XZSL020207B"/>
    <s v="00"/>
    <s v="Mixed Bed Backwash Outlet / Vent"/>
    <s v="17-XV-020207-B ЗАКРЫТО"/>
    <s v="Position Closed Proximity Switch"/>
    <s v="4124-FY-VD-BD17617L02200002_SH.2"/>
    <x v="19"/>
    <x v="11"/>
    <m/>
    <s v="17-C-DD-N-005FL03-L022"/>
    <s v="24 Pair"/>
    <s v="Pr.02"/>
    <x v="5"/>
    <s v="TS-P-05"/>
    <n v="3"/>
    <n v="4"/>
    <s v=""/>
    <s v="48"/>
    <s v="AVK 2,5 A, AVK 2,5 A"/>
    <s v="O1011102_U18"/>
    <x v="5"/>
    <x v="54"/>
    <x v="1"/>
    <s v="17-SC-DCS-002/O1011102/ 17-MC-DCS-002"/>
    <s v="DB37-*m"/>
    <x v="1"/>
    <x v="0"/>
    <n v="1"/>
    <s v="BP012"/>
    <x v="54"/>
    <n v="3"/>
    <n v="18"/>
    <x v="2"/>
    <n v="32"/>
    <s v="DCS AMMONIA-UTILITIES"/>
    <m/>
    <m/>
    <m/>
    <s v="O1011102"/>
    <n v="18"/>
    <m/>
    <s v=""/>
    <s v="00-Common"/>
    <s v="TS-P-05:3/_x000a_O1011102_U18:3"/>
    <s v="TS-P-05:4/_x000a_O1011102_U18:4"/>
    <s v=""/>
    <m/>
    <s v="O1011102:18A/_x000a_O1011102_U18:5"/>
    <s v="O1011102:18B/_x000a_O1011102_U18:6"/>
    <m/>
    <s v=""/>
    <s v=""/>
  </r>
  <r>
    <s v="01"/>
    <m/>
    <x v="0"/>
    <s v="17-X -020210 -B"/>
    <s v="17XZSH020210B"/>
    <s v="00"/>
    <s v="Mixed Bed Eluates"/>
    <s v="XV-020210-B ОТКРЫТО"/>
    <s v="Position Open Proximity Switch"/>
    <s v="4124-FY-VD-BD17617L02200002_SH.2"/>
    <x v="19"/>
    <x v="11"/>
    <m/>
    <s v="17-C-DD-N-005FL03-L022"/>
    <s v="24 Pair"/>
    <s v="Pr.03"/>
    <x v="5"/>
    <s v="TS-P-05"/>
    <n v="5"/>
    <n v="6"/>
    <s v=""/>
    <s v="48"/>
    <s v="AVK 2,5 A, AVK 2,5 A"/>
    <s v="O1011102_U19"/>
    <x v="5"/>
    <x v="54"/>
    <x v="1"/>
    <s v="17-SC-DCS-002/O1011102/ 17-MC-DCS-002"/>
    <s v="DB37-*m"/>
    <x v="1"/>
    <x v="0"/>
    <n v="1"/>
    <s v="BP012"/>
    <x v="54"/>
    <n v="3"/>
    <n v="19"/>
    <x v="2"/>
    <n v="32"/>
    <s v="DCS AMMONIA-UTILITIES"/>
    <m/>
    <m/>
    <m/>
    <s v="O1011102"/>
    <n v="19"/>
    <m/>
    <s v=""/>
    <s v="00-Common"/>
    <s v="TS-P-05:5/_x000a_O1011102_U19:3"/>
    <s v="TS-P-05:6/_x000a_O1011102_U19:4"/>
    <s v=""/>
    <m/>
    <s v="O1011102:19A/_x000a_O1011102_U19:5"/>
    <s v="O1011102:19B/_x000a_O1011102_U19:6"/>
    <m/>
    <s v=""/>
    <s v=""/>
  </r>
  <r>
    <s v="01"/>
    <m/>
    <x v="0"/>
    <s v="17-X -020210 -B"/>
    <s v="17XZSL020210B"/>
    <s v="00"/>
    <s v="Mixed Bed Eluates"/>
    <s v="XV-020210-B ЗАКРЫТО"/>
    <s v="Position Closed Proximity Switch"/>
    <s v="4124-FY-VD-BD17617L02200002_SH.2"/>
    <x v="19"/>
    <x v="11"/>
    <m/>
    <s v="17-C-DD-N-005FL03-L022"/>
    <s v="24 Pair"/>
    <s v="Pr.04"/>
    <x v="5"/>
    <s v="TS-P-05"/>
    <n v="7"/>
    <n v="8"/>
    <s v=""/>
    <s v="48"/>
    <s v="AVK 2,5 A, AVK 2,5 A"/>
    <s v="O1011102_U20"/>
    <x v="5"/>
    <x v="54"/>
    <x v="1"/>
    <s v="17-SC-DCS-002/O1011102/ 17-MC-DCS-002"/>
    <s v="DB37-*m"/>
    <x v="1"/>
    <x v="0"/>
    <n v="1"/>
    <s v="BP012"/>
    <x v="54"/>
    <n v="3"/>
    <n v="20"/>
    <x v="2"/>
    <n v="32"/>
    <s v="DCS AMMONIA-UTILITIES"/>
    <m/>
    <m/>
    <m/>
    <s v="O1011102"/>
    <n v="20"/>
    <m/>
    <s v=""/>
    <s v="00-Common"/>
    <s v="TS-P-05:7/_x000a_O1011102_U20:3"/>
    <s v="TS-P-05:8/_x000a_O1011102_U20:4"/>
    <s v=""/>
    <m/>
    <s v="O1011102:20A/_x000a_O1011102_U20:5"/>
    <s v="O1011102:20B/_x000a_O1011102_U20:6"/>
    <m/>
    <s v=""/>
    <s v=""/>
  </r>
  <r>
    <s v="01"/>
    <m/>
    <x v="0"/>
    <s v="17-X -020211 -B"/>
    <s v="17XZSH020211B"/>
    <s v="00"/>
    <s v="Mixed Bed Soda Inlet"/>
    <s v="17-XV-020211-B ОТКРЫТО"/>
    <s v="Position Open Proximity Switch"/>
    <s v="4124-FY-VD-BD17617L02200002_SH.2"/>
    <x v="19"/>
    <x v="11"/>
    <m/>
    <s v="17-C-DD-N-005FL03-L022"/>
    <s v="24 Pair"/>
    <s v="Pr.05"/>
    <x v="5"/>
    <s v="TS-P-05"/>
    <n v="9"/>
    <n v="10"/>
    <s v=""/>
    <s v="48"/>
    <s v="AVK 2,5 A, AVK 2,5 A"/>
    <s v="O1011102_U21"/>
    <x v="5"/>
    <x v="54"/>
    <x v="1"/>
    <s v="17-SC-DCS-002/O1011102/ 17-MC-DCS-002"/>
    <s v="DB37-*m"/>
    <x v="1"/>
    <x v="0"/>
    <n v="1"/>
    <s v="BP012"/>
    <x v="54"/>
    <n v="3"/>
    <n v="21"/>
    <x v="2"/>
    <n v="32"/>
    <s v="DCS AMMONIA-UTILITIES"/>
    <m/>
    <m/>
    <m/>
    <s v="O1011102"/>
    <n v="21"/>
    <m/>
    <s v=""/>
    <s v="00-Common"/>
    <s v="TS-P-05:9/_x000a_O1011102_U21:3"/>
    <s v="TS-P-05:10/_x000a_O1011102_U21:4"/>
    <s v=""/>
    <m/>
    <s v="O1011102:21A/_x000a_O1011102_U21:5"/>
    <s v="O1011102:21B/_x000a_O1011102_U21:6"/>
    <m/>
    <s v=""/>
    <s v=""/>
  </r>
  <r>
    <s v="01"/>
    <m/>
    <x v="0"/>
    <s v="17-X -020211 -B"/>
    <s v="17XZSL020211B"/>
    <s v="00"/>
    <s v="Mixed Bed Soda Inlet"/>
    <s v="17-XV-020211-B ЗАКРЫТО"/>
    <s v="Position Closed Proximity Switch"/>
    <s v="4124-FY-VD-BD17617L02200002_SH.2"/>
    <x v="19"/>
    <x v="11"/>
    <m/>
    <s v="17-C-DD-N-005FL03-L022"/>
    <s v="24 Pair"/>
    <s v="Pr.06"/>
    <x v="5"/>
    <s v="TS-P-05"/>
    <n v="11"/>
    <n v="12"/>
    <s v=""/>
    <s v="48"/>
    <s v="AVK 2,5 A, AVK 2,5 A"/>
    <s v="O1011102_U22"/>
    <x v="5"/>
    <x v="54"/>
    <x v="1"/>
    <s v="17-SC-DCS-002/O1011102/ 17-MC-DCS-002"/>
    <s v="DB37-*m"/>
    <x v="1"/>
    <x v="0"/>
    <n v="1"/>
    <s v="BP012"/>
    <x v="54"/>
    <n v="3"/>
    <n v="22"/>
    <x v="2"/>
    <n v="32"/>
    <s v="DCS AMMONIA-UTILITIES"/>
    <m/>
    <m/>
    <m/>
    <s v="O1011102"/>
    <n v="22"/>
    <m/>
    <s v=""/>
    <s v="00-Common"/>
    <s v="TS-P-05:11/_x000a_O1011102_U22:3"/>
    <s v="TS-P-05:12/_x000a_O1011102_U22:4"/>
    <s v=""/>
    <m/>
    <s v="O1011102:22A/_x000a_O1011102_U22:5"/>
    <s v="O1011102:22B/_x000a_O1011102_U22:6"/>
    <m/>
    <s v=""/>
    <s v=""/>
  </r>
  <r>
    <s v="01"/>
    <m/>
    <x v="0"/>
    <s v="17-X -020212 -B"/>
    <s v="17XZSH020212B"/>
    <s v="00"/>
    <s v="Mixed Bed Acid Inlet / BW Inlet"/>
    <s v="17-XV-020212-B ОТКРЫТО"/>
    <s v="Position Open Proximity Switch"/>
    <s v="4124-FY-VD-BD17617L02200002_SH.2"/>
    <x v="19"/>
    <x v="11"/>
    <m/>
    <s v="17-C-DD-N-005FL03-L022"/>
    <s v="24 Pair"/>
    <s v="Pr.07"/>
    <x v="5"/>
    <s v="TS-P-05"/>
    <n v="13"/>
    <n v="14"/>
    <s v=""/>
    <s v="48"/>
    <s v="AVK 2,5 A, AVK 2,5 A"/>
    <s v="O1011102_U23"/>
    <x v="5"/>
    <x v="54"/>
    <x v="1"/>
    <s v="17-SC-DCS-002/O1011102/ 17-MC-DCS-002"/>
    <s v="DB37-*m"/>
    <x v="1"/>
    <x v="0"/>
    <n v="1"/>
    <s v="BP012"/>
    <x v="54"/>
    <n v="3"/>
    <n v="23"/>
    <x v="2"/>
    <n v="32"/>
    <s v="DCS AMMONIA-UTILITIES"/>
    <m/>
    <m/>
    <m/>
    <s v="O1011102"/>
    <n v="23"/>
    <m/>
    <s v=""/>
    <s v="00-Common"/>
    <s v="TS-P-05:13/_x000a_O1011102_U23:3"/>
    <s v="TS-P-05:14/_x000a_O1011102_U23:4"/>
    <s v=""/>
    <m/>
    <s v="O1011102:23A/_x000a_O1011102_U23:5"/>
    <s v="O1011102:23B/_x000a_O1011102_U23:6"/>
    <m/>
    <s v=""/>
    <s v=""/>
  </r>
  <r>
    <s v="01"/>
    <m/>
    <x v="0"/>
    <s v="17-X -020212 -B"/>
    <s v="17XZSL020212B"/>
    <s v="00"/>
    <s v="Mixed Bed Acid Inlet / BW Inlet"/>
    <s v="17-XV-020212-B ЗАКРЫТО"/>
    <s v="Position Closed Proximity Switch"/>
    <s v="4124-FY-VD-BD17617L02200002_SH.2"/>
    <x v="19"/>
    <x v="11"/>
    <m/>
    <s v="17-C-DD-N-005FL03-L022"/>
    <s v="24 Pair"/>
    <s v="Pr.08"/>
    <x v="5"/>
    <s v="TS-P-05"/>
    <n v="15"/>
    <n v="16"/>
    <s v=""/>
    <s v="48"/>
    <s v="AVK 2,5 A, AVK 2,5 A"/>
    <s v="O1011102_U24"/>
    <x v="5"/>
    <x v="54"/>
    <x v="1"/>
    <s v="17-SC-DCS-002/O1011102/ 17-MC-DCS-002"/>
    <s v="DB37-*m"/>
    <x v="1"/>
    <x v="0"/>
    <n v="1"/>
    <s v="BP012"/>
    <x v="54"/>
    <n v="3"/>
    <n v="24"/>
    <x v="2"/>
    <n v="32"/>
    <s v="DCS AMMONIA-UTILITIES"/>
    <m/>
    <m/>
    <m/>
    <s v="O1011102"/>
    <n v="24"/>
    <m/>
    <s v=""/>
    <s v="00-Common"/>
    <s v="TS-P-05:15/_x000a_O1011102_U24:3"/>
    <s v="TS-P-05:16/_x000a_O1011102_U24:4"/>
    <s v=""/>
    <m/>
    <s v="O1011102:24A/_x000a_O1011102_U24:5"/>
    <s v="O1011102:24B/_x000a_O1011102_U24:6"/>
    <m/>
    <s v=""/>
    <s v=""/>
  </r>
  <r>
    <s v="01"/>
    <m/>
    <x v="0"/>
    <s v="17-X -020213 -B"/>
    <s v="17XZSH020213B"/>
    <s v="00"/>
    <s v="Mixed Bed Air Inlet"/>
    <s v="17-XV-020213-B ОТКРЫТО"/>
    <s v="Position Open Proximity Switch"/>
    <s v="4124-FY-VD-BD17617L02200002_SH.2"/>
    <x v="19"/>
    <x v="11"/>
    <m/>
    <s v="17-C-DD-N-005FL03-L022"/>
    <s v="24 Pair"/>
    <s v="Pr.09"/>
    <x v="5"/>
    <s v="TS-P-05"/>
    <n v="17"/>
    <n v="18"/>
    <s v=""/>
    <s v="48"/>
    <s v="AVK 2,5 A, AVK 2,5 A"/>
    <s v="O1011102_U25"/>
    <x v="5"/>
    <x v="54"/>
    <x v="1"/>
    <s v="17-SC-DCS-002/O1011102/ 17-MC-DCS-002"/>
    <s v="DB37-*m"/>
    <x v="1"/>
    <x v="0"/>
    <n v="1"/>
    <s v="BP012"/>
    <x v="54"/>
    <n v="3"/>
    <n v="25"/>
    <x v="2"/>
    <n v="32"/>
    <s v="DCS AMMONIA-UTILITIES"/>
    <m/>
    <m/>
    <m/>
    <s v="O1011102"/>
    <n v="25"/>
    <m/>
    <s v=""/>
    <s v="00-Common"/>
    <s v="TS-P-05:17/_x000a_O1011102_U25:3"/>
    <s v="TS-P-05:18/_x000a_O1011102_U25:4"/>
    <s v=""/>
    <m/>
    <s v="O1011102:25A/_x000a_O1011102_U25:5"/>
    <s v="O1011102:25B/_x000a_O1011102_U25:6"/>
    <m/>
    <s v=""/>
    <s v=""/>
  </r>
  <r>
    <s v="01"/>
    <m/>
    <x v="0"/>
    <s v="17-X -020213 -B"/>
    <s v="17XZSL020213B"/>
    <s v="00"/>
    <s v="Mixed Bed Air Inlet"/>
    <s v="17-XV-020213-B ЗАКРЫТО"/>
    <s v="Position Closed Proximity Switch"/>
    <s v="4124-FY-VD-BD17617L02200002_SH.2"/>
    <x v="19"/>
    <x v="11"/>
    <m/>
    <s v="17-C-DD-N-005FL03-L022"/>
    <s v="24 Pair"/>
    <s v="Pr.10"/>
    <x v="5"/>
    <s v="TS-P-05"/>
    <n v="19"/>
    <n v="20"/>
    <s v=""/>
    <s v="48"/>
    <s v="AVK 2,5 A, AVK 2,5 A"/>
    <s v="O1011102_U26"/>
    <x v="5"/>
    <x v="54"/>
    <x v="1"/>
    <s v="17-SC-DCS-002/O1011102/ 17-MC-DCS-002"/>
    <s v="DB37-*m"/>
    <x v="1"/>
    <x v="0"/>
    <n v="1"/>
    <s v="BP012"/>
    <x v="54"/>
    <n v="3"/>
    <n v="26"/>
    <x v="2"/>
    <n v="32"/>
    <s v="DCS AMMONIA-UTILITIES"/>
    <m/>
    <m/>
    <m/>
    <s v="O1011102"/>
    <n v="26"/>
    <m/>
    <s v=""/>
    <s v="00-Common"/>
    <s v="TS-P-05:19/_x000a_O1011102_U26:3"/>
    <s v="TS-P-05:20/_x000a_O1011102_U26:4"/>
    <s v=""/>
    <m/>
    <s v="O1011102:26A/_x000a_O1011102_U26:5"/>
    <s v="O1011102:26B/_x000a_O1011102_U26:6"/>
    <m/>
    <s v=""/>
    <s v=""/>
  </r>
  <r>
    <s v="01"/>
    <m/>
    <x v="0"/>
    <s v="17-X -020214 -B"/>
    <s v="17XZSH020214B"/>
    <s v="00"/>
    <s v="Mixed Bed Outlet"/>
    <s v="17-XV-020214-B ОТКРЫТО"/>
    <s v="Position Open Proximity Switch"/>
    <s v="4124-FY-VD-BD17617L02200002_SH.2"/>
    <x v="19"/>
    <x v="11"/>
    <m/>
    <s v="17-C-DD-N-005FL03-L022"/>
    <s v="24 Pair"/>
    <s v="Pr.11"/>
    <x v="5"/>
    <s v="TS-P-05"/>
    <n v="21"/>
    <n v="22"/>
    <s v=""/>
    <s v="48"/>
    <s v="AVK 2,5 A, AVK 2,5 A"/>
    <s v="O1011102_U27"/>
    <x v="5"/>
    <x v="54"/>
    <x v="1"/>
    <s v="17-SC-DCS-002/O1011102/ 17-MC-DCS-002"/>
    <s v="DB37-*m"/>
    <x v="1"/>
    <x v="0"/>
    <n v="1"/>
    <s v="BP012"/>
    <x v="54"/>
    <n v="3"/>
    <n v="27"/>
    <x v="2"/>
    <n v="32"/>
    <s v="DCS AMMONIA-UTILITIES"/>
    <m/>
    <m/>
    <m/>
    <s v="O1011102"/>
    <n v="27"/>
    <m/>
    <s v=""/>
    <s v="00-Common"/>
    <s v="TS-P-05:21/_x000a_O1011102_U27:3"/>
    <s v="TS-P-05:22/_x000a_O1011102_U27:4"/>
    <s v=""/>
    <m/>
    <s v="O1011102:27A/_x000a_O1011102_U27:5"/>
    <s v="O1011102:27B/_x000a_O1011102_U27:6"/>
    <m/>
    <s v=""/>
    <s v=""/>
  </r>
  <r>
    <s v="01"/>
    <m/>
    <x v="0"/>
    <s v="17-X -020214 -B"/>
    <s v="17XZSL020214B"/>
    <s v="00"/>
    <s v="Mixed Bed Outlet"/>
    <s v="17-XV-020214-B ЗАКРЫТО"/>
    <s v="Position Closed Proximity Switch"/>
    <s v="4124-FY-VD-BD17617L02200002_SH.2"/>
    <x v="19"/>
    <x v="11"/>
    <m/>
    <s v="17-C-DD-N-005FL03-L022"/>
    <s v="24 Pair"/>
    <s v="Pr.12"/>
    <x v="5"/>
    <s v="TS-P-05"/>
    <n v="23"/>
    <n v="24"/>
    <s v=""/>
    <s v="48"/>
    <s v="AVK 2,5 A, AVK 2,5 A"/>
    <s v="O1011102_U28"/>
    <x v="5"/>
    <x v="54"/>
    <x v="1"/>
    <s v="17-SC-DCS-002/O1011102/ 17-MC-DCS-002"/>
    <s v="DB37-*m"/>
    <x v="1"/>
    <x v="0"/>
    <n v="1"/>
    <s v="BP012"/>
    <x v="54"/>
    <n v="3"/>
    <n v="28"/>
    <x v="2"/>
    <n v="32"/>
    <s v="DCS AMMONIA-UTILITIES"/>
    <m/>
    <m/>
    <m/>
    <s v="O1011102"/>
    <n v="28"/>
    <m/>
    <s v=""/>
    <s v="00-Common"/>
    <s v="TS-P-05:23/_x000a_O1011102_U28:3"/>
    <s v="TS-P-05:24/_x000a_O1011102_U28:4"/>
    <s v=""/>
    <m/>
    <s v="O1011102:28A/_x000a_O1011102_U28:5"/>
    <s v="O1011102:28B/_x000a_O1011102_U28:6"/>
    <m/>
    <s v=""/>
    <s v=""/>
  </r>
  <r>
    <s v="01"/>
    <m/>
    <x v="0"/>
    <s v="17-X -020215 -B"/>
    <s v="17XZSH020215B"/>
    <s v="00"/>
    <s v="Mixed Bed Drain"/>
    <s v="17-XV-020215-B ОТКРЫТО"/>
    <s v="Position Open Proximity Switch"/>
    <s v="4124-FY-VD-BD17617L02200002_SH.2"/>
    <x v="19"/>
    <x v="11"/>
    <m/>
    <s v="17-C-DD-N-005FL03-L022"/>
    <s v="24 Pair"/>
    <s v="Pr.13"/>
    <x v="5"/>
    <s v="TS-P-05"/>
    <n v="25"/>
    <n v="26"/>
    <s v=""/>
    <s v="48"/>
    <s v="AVK 2,5 A, AVK 2,5 A"/>
    <s v="O1011102_U29"/>
    <x v="5"/>
    <x v="54"/>
    <x v="1"/>
    <s v="17-SC-DCS-002/O1011102/ 17-MC-DCS-002"/>
    <s v="DB37-*m"/>
    <x v="1"/>
    <x v="0"/>
    <n v="1"/>
    <s v="BP012"/>
    <x v="54"/>
    <n v="3"/>
    <n v="29"/>
    <x v="2"/>
    <n v="32"/>
    <s v="DCS AMMONIA-UTILITIES"/>
    <m/>
    <m/>
    <m/>
    <s v="O1011102"/>
    <n v="29"/>
    <m/>
    <s v=""/>
    <s v="00-Common"/>
    <s v="TS-P-05:25/_x000a_O1011102_U29:3"/>
    <s v="TS-P-05:26/_x000a_O1011102_U29:4"/>
    <s v=""/>
    <m/>
    <s v="O1011102:29A/_x000a_O1011102_U29:5"/>
    <s v="O1011102:29B/_x000a_O1011102_U29:6"/>
    <m/>
    <s v=""/>
    <s v=""/>
  </r>
  <r>
    <s v="01"/>
    <m/>
    <x v="0"/>
    <s v="17-X -020215 -B"/>
    <s v="17XZSL020215B"/>
    <s v="00"/>
    <s v="Mixed Bed Drain"/>
    <s v="17-XV-020215-B ЗАКРЫТО"/>
    <s v="Position Closed Proximity Switch"/>
    <s v="4124-FY-VD-BD17617L02200002_SH.2"/>
    <x v="19"/>
    <x v="11"/>
    <m/>
    <s v="17-C-DD-N-005FL03-L022"/>
    <s v="24 Pair"/>
    <s v="Pr.14"/>
    <x v="5"/>
    <s v="TS-P-05"/>
    <n v="27"/>
    <n v="28"/>
    <s v=""/>
    <s v="48"/>
    <s v="AVK 2,5 A, AVK 2,5 A"/>
    <s v="O1011102_U30"/>
    <x v="5"/>
    <x v="54"/>
    <x v="1"/>
    <s v="17-SC-DCS-002/O1011102/ 17-MC-DCS-002"/>
    <s v="DB37-*m"/>
    <x v="1"/>
    <x v="0"/>
    <n v="1"/>
    <s v="BP012"/>
    <x v="54"/>
    <n v="3"/>
    <n v="30"/>
    <x v="2"/>
    <n v="32"/>
    <s v="DCS AMMONIA-UTILITIES"/>
    <m/>
    <m/>
    <m/>
    <s v="O1011102"/>
    <n v="30"/>
    <m/>
    <s v=""/>
    <s v="00-Common"/>
    <s v="TS-P-05:27/_x000a_O1011102_U30:3"/>
    <s v="TS-P-05:28/_x000a_O1011102_U30:4"/>
    <s v=""/>
    <m/>
    <s v="O1011102:30A/_x000a_O1011102_U30:5"/>
    <s v="O1011102:30B/_x000a_O1011102_U30:6"/>
    <m/>
    <s v=""/>
    <s v=""/>
  </r>
  <r>
    <s v="01"/>
    <m/>
    <x v="0"/>
    <s v="17-X -020216 -B"/>
    <s v="17XZSH020216B"/>
    <s v="00"/>
    <s v="Mixed Bed Rinse Outlet"/>
    <s v="17-XV-020216-B ОТКРЫТО"/>
    <s v="Position Open Proximity Switch"/>
    <s v="4124-FY-VD-BD17617L02200002_SH.2"/>
    <x v="19"/>
    <x v="11"/>
    <m/>
    <s v="17-C-DD-N-005FL03-L022"/>
    <s v="24 Pair"/>
    <s v="Pr.15"/>
    <x v="5"/>
    <s v="TS-P-05"/>
    <n v="29"/>
    <n v="30"/>
    <s v=""/>
    <s v="48"/>
    <s v="AVK 2,5 A, AVK 2,5 A"/>
    <s v="O1011102_U31"/>
    <x v="5"/>
    <x v="54"/>
    <x v="1"/>
    <s v="17-SC-DCS-002/O1011102/ 17-MC-DCS-002"/>
    <s v="DB37-*m"/>
    <x v="1"/>
    <x v="0"/>
    <n v="1"/>
    <s v="BP012"/>
    <x v="54"/>
    <n v="3"/>
    <n v="31"/>
    <x v="2"/>
    <n v="32"/>
    <s v="DCS AMMONIA-UTILITIES"/>
    <m/>
    <m/>
    <m/>
    <s v="O1011102"/>
    <n v="31"/>
    <m/>
    <s v=""/>
    <s v="00-Common"/>
    <s v="TS-P-05:29/_x000a_O1011102_U31:3"/>
    <s v="TS-P-05:30/_x000a_O1011102_U31:4"/>
    <s v=""/>
    <m/>
    <s v="O1011102:31A/_x000a_O1011102_U31:5"/>
    <s v="O1011102:31B/_x000a_O1011102_U31:6"/>
    <m/>
    <s v=""/>
    <s v=""/>
  </r>
  <r>
    <s v="01"/>
    <m/>
    <x v="0"/>
    <s v="17-X -020216 -B"/>
    <s v="17XZSL020216B"/>
    <s v="00"/>
    <s v="Mixed Bed Rinse Outlet"/>
    <s v="17-XV-020216-B ЗАКРЫТО"/>
    <s v="Position Closed Proximity Switch"/>
    <s v="4124-FY-VD-BD17617L02200002_SH.2"/>
    <x v="19"/>
    <x v="11"/>
    <m/>
    <s v="17-C-DD-N-005FL03-L022"/>
    <s v="24 Pair"/>
    <s v="Pr.16"/>
    <x v="5"/>
    <s v="TS-P-05"/>
    <n v="31"/>
    <n v="32"/>
    <s v=""/>
    <s v="48"/>
    <s v="AVK 2,5 A, AVK 2,5 A"/>
    <s v="O1011102_U32"/>
    <x v="5"/>
    <x v="54"/>
    <x v="1"/>
    <s v="17-SC-DCS-002/O1011102/ 17-MC-DCS-002"/>
    <s v="DB37-*m"/>
    <x v="1"/>
    <x v="0"/>
    <n v="1"/>
    <s v="BP012"/>
    <x v="54"/>
    <n v="3"/>
    <n v="32"/>
    <x v="2"/>
    <n v="32"/>
    <s v="DCS AMMONIA-UTILITIES"/>
    <m/>
    <m/>
    <m/>
    <s v="O1011102"/>
    <n v="32"/>
    <m/>
    <s v=""/>
    <s v="00-Common"/>
    <s v="TS-P-05:31/_x000a_O1011102_U32:3"/>
    <s v="TS-P-05:32/_x000a_O1011102_U32:4"/>
    <s v=""/>
    <m/>
    <s v="O1011102:32A/_x000a_O1011102_U32:5"/>
    <s v="O1011102:32B/_x000a_O1011102_U32:6"/>
    <m/>
    <s v=""/>
    <s v=""/>
  </r>
  <r>
    <s v="01"/>
    <m/>
    <x v="0"/>
    <s v="17-X -020207 -C"/>
    <s v="17XZSH020207C"/>
    <s v="00"/>
    <s v="Mixed Bed Backwash Outlet / Vent"/>
    <s v="17-XV-020207-C ОТКРЫТО"/>
    <s v="Position Open Proximity Switch"/>
    <s v="4124-FY-VD-BD17617L02200002_SH.2"/>
    <x v="19"/>
    <x v="11"/>
    <m/>
    <s v="17-C-DD-N-006FL03-L022"/>
    <s v="24 Pair"/>
    <s v="Pr.01"/>
    <x v="5"/>
    <s v="TS-Q-01"/>
    <n v="1"/>
    <n v="2"/>
    <s v=""/>
    <s v="48"/>
    <s v="AVK 2,5 A, AVK 2,5 A"/>
    <s v="O1011103_U1"/>
    <x v="5"/>
    <x v="55"/>
    <x v="1"/>
    <s v="17-SC-DCS-002/O1011103/ 17-MC-DCS-002"/>
    <s v="DB37-*m"/>
    <x v="1"/>
    <x v="0"/>
    <n v="1"/>
    <s v="BP012"/>
    <x v="55"/>
    <n v="4"/>
    <n v="1"/>
    <x v="2"/>
    <n v="32"/>
    <s v="DCS AMMONIA-UTILITIES"/>
    <m/>
    <m/>
    <m/>
    <s v="O1011103"/>
    <n v="1"/>
    <m/>
    <s v=""/>
    <s v="00-Common"/>
    <s v="TS-Q-01:1/_x000a_O1011103_U1:3"/>
    <s v="TS-Q-01:2/_x000a_O1011103_U1:4"/>
    <s v=""/>
    <m/>
    <s v="O1011103:1A/_x000a_O1011103_U1:5"/>
    <s v="O1011103:1B/_x000a_O1011103_U1:6"/>
    <m/>
    <s v=""/>
    <s v=""/>
  </r>
  <r>
    <s v="01"/>
    <m/>
    <x v="0"/>
    <s v="17-X -020207 -C"/>
    <s v="17XZSL020207C"/>
    <s v="00"/>
    <s v="Mixed Bed Backwash Outlet / Vent"/>
    <s v="17-XV-020207-C ЗАКРЫТО"/>
    <s v="Position Closed Proximity Switch"/>
    <s v="4124-FY-VD-BD17617L02200002_SH.2"/>
    <x v="19"/>
    <x v="11"/>
    <m/>
    <s v="17-C-DD-N-006FL03-L022"/>
    <s v="24 Pair"/>
    <s v="Pr.02"/>
    <x v="5"/>
    <s v="TS-Q-01"/>
    <n v="3"/>
    <n v="4"/>
    <s v=""/>
    <s v="48"/>
    <s v="AVK 2,5 A, AVK 2,5 A"/>
    <s v="O1011103_U2"/>
    <x v="5"/>
    <x v="55"/>
    <x v="1"/>
    <s v="17-SC-DCS-002/O1011103/ 17-MC-DCS-002"/>
    <s v="DB37-*m"/>
    <x v="1"/>
    <x v="0"/>
    <n v="1"/>
    <s v="BP012"/>
    <x v="55"/>
    <n v="4"/>
    <n v="2"/>
    <x v="2"/>
    <n v="32"/>
    <s v="DCS AMMONIA-UTILITIES"/>
    <m/>
    <m/>
    <m/>
    <s v="O1011103"/>
    <n v="2"/>
    <m/>
    <s v=""/>
    <s v="00-Common"/>
    <s v="TS-Q-01:3/_x000a_O1011103_U2:3"/>
    <s v="TS-Q-01:4/_x000a_O1011103_U2:4"/>
    <s v=""/>
    <m/>
    <s v="O1011103:2A/_x000a_O1011103_U2:5"/>
    <s v="O1011103:2B/_x000a_O1011103_U2:6"/>
    <m/>
    <s v=""/>
    <s v=""/>
  </r>
  <r>
    <s v="01"/>
    <m/>
    <x v="0"/>
    <s v="17-X -020210 -C"/>
    <s v="17XZSH020210C"/>
    <s v="00"/>
    <s v="Mixed Bed Eluates"/>
    <s v="17-XV-020210-C ОТКРЫТО"/>
    <s v="Position Open Proximity Switch"/>
    <s v="4124-FY-VD-BD17617L02200002_SH.2"/>
    <x v="19"/>
    <x v="11"/>
    <m/>
    <s v="17-C-DD-N-006FL03-L022"/>
    <s v="24 Pair"/>
    <s v="Pr.03"/>
    <x v="5"/>
    <s v="TS-Q-01"/>
    <n v="5"/>
    <n v="6"/>
    <s v=""/>
    <s v="48"/>
    <s v="AVK 2,5 A, AVK 2,5 A"/>
    <s v="O1011103_U3"/>
    <x v="5"/>
    <x v="55"/>
    <x v="1"/>
    <s v="17-SC-DCS-002/O1011103/ 17-MC-DCS-002"/>
    <s v="DB37-*m"/>
    <x v="1"/>
    <x v="0"/>
    <n v="1"/>
    <s v="BP012"/>
    <x v="55"/>
    <n v="4"/>
    <n v="3"/>
    <x v="2"/>
    <n v="32"/>
    <s v="DCS AMMONIA-UTILITIES"/>
    <m/>
    <m/>
    <m/>
    <s v="O1011103"/>
    <n v="3"/>
    <m/>
    <s v=""/>
    <s v="00-Common"/>
    <s v="TS-Q-01:5/_x000a_O1011103_U3:3"/>
    <s v="TS-Q-01:6/_x000a_O1011103_U3:4"/>
    <s v=""/>
    <m/>
    <s v="O1011103:3A/_x000a_O1011103_U3:5"/>
    <s v="O1011103:3B/_x000a_O1011103_U3:6"/>
    <m/>
    <s v=""/>
    <s v=""/>
  </r>
  <r>
    <s v="01"/>
    <m/>
    <x v="0"/>
    <s v="17-X -020210 -C"/>
    <s v="17XZSL020210C"/>
    <s v="00"/>
    <s v="Mixed Bed Eluates"/>
    <s v="17-XV-020210-C ЗАКРЫТО"/>
    <s v="Position Closed Proximity Switch"/>
    <s v="4124-FY-VD-BD17617L02200002_SH.2"/>
    <x v="19"/>
    <x v="11"/>
    <m/>
    <s v="17-C-DD-N-006FL03-L022"/>
    <s v="24 Pair"/>
    <s v="Pr.04"/>
    <x v="5"/>
    <s v="TS-Q-01"/>
    <n v="7"/>
    <n v="8"/>
    <s v=""/>
    <s v="48"/>
    <s v="AVK 2,5 A, AVK 2,5 A"/>
    <s v="O1011103_U4"/>
    <x v="5"/>
    <x v="55"/>
    <x v="1"/>
    <s v="17-SC-DCS-002/O1011103/ 17-MC-DCS-002"/>
    <s v="DB37-*m"/>
    <x v="1"/>
    <x v="0"/>
    <n v="1"/>
    <s v="BP012"/>
    <x v="55"/>
    <n v="4"/>
    <n v="4"/>
    <x v="2"/>
    <n v="32"/>
    <s v="DCS AMMONIA-UTILITIES"/>
    <m/>
    <m/>
    <m/>
    <s v="O1011103"/>
    <n v="4"/>
    <m/>
    <s v=""/>
    <s v="00-Common"/>
    <s v="TS-Q-01:7/_x000a_O1011103_U4:3"/>
    <s v="TS-Q-01:8/_x000a_O1011103_U4:4"/>
    <s v=""/>
    <m/>
    <s v="O1011103:4A/_x000a_O1011103_U4:5"/>
    <s v="O1011103:4B/_x000a_O1011103_U4:6"/>
    <m/>
    <s v=""/>
    <s v=""/>
  </r>
  <r>
    <s v="01"/>
    <m/>
    <x v="0"/>
    <s v="17-X -020211 -C"/>
    <s v="17XZSH020211C"/>
    <s v="00"/>
    <s v="Mixed Bed Soda Inlet"/>
    <s v="17-XV-020211-C ОТКРЫТО"/>
    <s v="Position Open Proximity Switch"/>
    <s v="4124-FY-VD-BD17617L02200002_SH.2"/>
    <x v="19"/>
    <x v="11"/>
    <m/>
    <s v="17-C-DD-N-006FL03-L022"/>
    <s v="24 Pair"/>
    <s v="Pr.05"/>
    <x v="5"/>
    <s v="TS-Q-01"/>
    <n v="9"/>
    <n v="10"/>
    <s v=""/>
    <s v="48"/>
    <s v="AVK 2,5 A, AVK 2,5 A"/>
    <s v="O1011103_U5"/>
    <x v="5"/>
    <x v="55"/>
    <x v="1"/>
    <s v="17-SC-DCS-002/O1011103/ 17-MC-DCS-002"/>
    <s v="DB37-*m"/>
    <x v="1"/>
    <x v="0"/>
    <n v="1"/>
    <s v="BP012"/>
    <x v="55"/>
    <n v="4"/>
    <n v="5"/>
    <x v="2"/>
    <n v="32"/>
    <s v="DCS AMMONIA-UTILITIES"/>
    <m/>
    <m/>
    <m/>
    <s v="O1011103"/>
    <n v="5"/>
    <m/>
    <s v=""/>
    <s v="00-Common"/>
    <s v="TS-Q-01:9/_x000a_O1011103_U5:3"/>
    <s v="TS-Q-01:10/_x000a_O1011103_U5:4"/>
    <s v=""/>
    <m/>
    <s v="O1011103:5A/_x000a_O1011103_U5:5"/>
    <s v="O1011103:5B/_x000a_O1011103_U5:6"/>
    <m/>
    <s v=""/>
    <s v=""/>
  </r>
  <r>
    <s v="01"/>
    <m/>
    <x v="0"/>
    <s v="17-X -020211 -C"/>
    <s v="17XZSL020211C"/>
    <s v="00"/>
    <s v="Mixed Bed Soda Inlet"/>
    <s v="17-XV-020211-C ЗАКРЫТО"/>
    <s v="Position Closed Proximity Switch"/>
    <s v="4124-FY-VD-BD17617L02200002_SH.2"/>
    <x v="19"/>
    <x v="11"/>
    <m/>
    <s v="17-C-DD-N-006FL03-L022"/>
    <s v="24 Pair"/>
    <s v="Pr.06"/>
    <x v="5"/>
    <s v="TS-Q-01"/>
    <n v="11"/>
    <n v="12"/>
    <s v=""/>
    <s v="48"/>
    <s v="AVK 2,5 A, AVK 2,5 A"/>
    <s v="O1011103_U6"/>
    <x v="5"/>
    <x v="55"/>
    <x v="1"/>
    <s v="17-SC-DCS-002/O1011103/ 17-MC-DCS-002"/>
    <s v="DB37-*m"/>
    <x v="1"/>
    <x v="0"/>
    <n v="1"/>
    <s v="BP012"/>
    <x v="55"/>
    <n v="4"/>
    <n v="6"/>
    <x v="2"/>
    <n v="32"/>
    <s v="DCS AMMONIA-UTILITIES"/>
    <m/>
    <m/>
    <m/>
    <s v="O1011103"/>
    <n v="6"/>
    <m/>
    <s v=""/>
    <s v="00-Common"/>
    <s v="TS-Q-01:11/_x000a_O1011103_U6:3"/>
    <s v="TS-Q-01:12/_x000a_O1011103_U6:4"/>
    <s v=""/>
    <m/>
    <s v="O1011103:6A/_x000a_O1011103_U6:5"/>
    <s v="O1011103:6B/_x000a_O1011103_U6:6"/>
    <m/>
    <s v=""/>
    <s v=""/>
  </r>
  <r>
    <s v="01"/>
    <m/>
    <x v="0"/>
    <s v="17-X -020212 -C"/>
    <s v="17XZSH020212C"/>
    <s v="00"/>
    <s v="Mixed Bed Acid Inlet / BW Inlet"/>
    <s v="17-XV-020212-C ОТКРЫТО"/>
    <s v="Position Open Proximity Switch"/>
    <s v="4124-FY-VD-BD17617L02200002_SH.2"/>
    <x v="19"/>
    <x v="11"/>
    <m/>
    <s v="17-C-DD-N-006FL03-L022"/>
    <s v="24 Pair"/>
    <s v="Pr.07"/>
    <x v="5"/>
    <s v="TS-Q-01"/>
    <n v="13"/>
    <n v="14"/>
    <s v=""/>
    <s v="48"/>
    <s v="AVK 2,5 A, AVK 2,5 A"/>
    <s v="O1011103_U7"/>
    <x v="5"/>
    <x v="55"/>
    <x v="1"/>
    <s v="17-SC-DCS-002/O1011103/ 17-MC-DCS-002"/>
    <s v="DB37-*m"/>
    <x v="1"/>
    <x v="0"/>
    <n v="1"/>
    <s v="BP012"/>
    <x v="55"/>
    <n v="4"/>
    <n v="7"/>
    <x v="2"/>
    <n v="32"/>
    <s v="DCS AMMONIA-UTILITIES"/>
    <m/>
    <m/>
    <m/>
    <s v="O1011103"/>
    <n v="7"/>
    <m/>
    <s v=""/>
    <s v="00-Common"/>
    <s v="TS-Q-01:13/_x000a_O1011103_U7:3"/>
    <s v="TS-Q-01:14/_x000a_O1011103_U7:4"/>
    <s v=""/>
    <m/>
    <s v="O1011103:7A/_x000a_O1011103_U7:5"/>
    <s v="O1011103:7B/_x000a_O1011103_U7:6"/>
    <m/>
    <s v=""/>
    <s v=""/>
  </r>
  <r>
    <s v="01"/>
    <m/>
    <x v="0"/>
    <s v="17-X -020212 -C"/>
    <s v="17XZSL020212C"/>
    <s v="00"/>
    <s v="Mixed Bed Acid Inlet / BW Inlet"/>
    <s v="17-XV-020212-C ЗАКРЫТО"/>
    <s v="Position Closed Proximity Switch"/>
    <s v="4124-FY-VD-BD17617L02200002_SH.2"/>
    <x v="19"/>
    <x v="11"/>
    <m/>
    <s v="17-C-DD-N-006FL03-L022"/>
    <s v="24 Pair"/>
    <s v="Pr.08"/>
    <x v="5"/>
    <s v="TS-Q-01"/>
    <n v="15"/>
    <n v="16"/>
    <s v=""/>
    <s v="48"/>
    <s v="AVK 2,5 A, AVK 2,5 A"/>
    <s v="O1011103_U8"/>
    <x v="5"/>
    <x v="55"/>
    <x v="1"/>
    <s v="17-SC-DCS-002/O1011103/ 17-MC-DCS-002"/>
    <s v="DB37-*m"/>
    <x v="1"/>
    <x v="0"/>
    <n v="1"/>
    <s v="BP012"/>
    <x v="55"/>
    <n v="4"/>
    <n v="8"/>
    <x v="2"/>
    <n v="32"/>
    <s v="DCS AMMONIA-UTILITIES"/>
    <m/>
    <m/>
    <m/>
    <s v="O1011103"/>
    <n v="8"/>
    <m/>
    <s v=""/>
    <s v="00-Common"/>
    <s v="TS-Q-01:15/_x000a_O1011103_U8:3"/>
    <s v="TS-Q-01:16/_x000a_O1011103_U8:4"/>
    <s v=""/>
    <m/>
    <s v="O1011103:8A/_x000a_O1011103_U8:5"/>
    <s v="O1011103:8B/_x000a_O1011103_U8:6"/>
    <m/>
    <s v=""/>
    <s v=""/>
  </r>
  <r>
    <s v="01"/>
    <m/>
    <x v="0"/>
    <s v="17-X -020213 -C"/>
    <s v="17XZSH020213C"/>
    <s v="00"/>
    <s v="Mixed Bed Air Inlet"/>
    <s v="17-XV-020213-C ОТКРЫТО"/>
    <s v="Position Open Proximity Switch"/>
    <s v="4124-FY-VD-BD17617L02200002_SH.2"/>
    <x v="19"/>
    <x v="11"/>
    <m/>
    <s v="17-C-DD-N-006FL03-L022"/>
    <s v="24 Pair"/>
    <s v="Pr.09"/>
    <x v="5"/>
    <s v="TS-Q-01"/>
    <n v="17"/>
    <n v="18"/>
    <s v=""/>
    <s v="48"/>
    <s v="AVK 2,5 A, AVK 2,5 A"/>
    <s v="O1011103_U9"/>
    <x v="5"/>
    <x v="55"/>
    <x v="1"/>
    <s v="17-SC-DCS-002/O1011103/ 17-MC-DCS-002"/>
    <s v="DB37-*m"/>
    <x v="1"/>
    <x v="0"/>
    <n v="1"/>
    <s v="BP012"/>
    <x v="55"/>
    <n v="4"/>
    <n v="9"/>
    <x v="2"/>
    <n v="32"/>
    <s v="DCS AMMONIA-UTILITIES"/>
    <m/>
    <m/>
    <m/>
    <s v="O1011103"/>
    <n v="9"/>
    <m/>
    <s v=""/>
    <s v="00-Common"/>
    <s v="TS-Q-01:17/_x000a_O1011103_U9:3"/>
    <s v="TS-Q-01:18/_x000a_O1011103_U9:4"/>
    <s v=""/>
    <m/>
    <s v="O1011103:9A/_x000a_O1011103_U9:5"/>
    <s v="O1011103:9B/_x000a_O1011103_U9:6"/>
    <m/>
    <s v=""/>
    <s v=""/>
  </r>
  <r>
    <s v="01"/>
    <m/>
    <x v="0"/>
    <s v="17-X -020213 -C"/>
    <s v="17XZSL020213C"/>
    <s v="00"/>
    <s v="Mixed Bed Air Inlet"/>
    <s v="17-XV-020213-C ЗАКРЫТО"/>
    <s v="Position Closed Proximity Switch"/>
    <s v="4124-FY-VD-BD17617L02200002_SH.2"/>
    <x v="19"/>
    <x v="11"/>
    <m/>
    <s v="17-C-DD-N-006FL03-L022"/>
    <s v="24 Pair"/>
    <s v="Pr.10"/>
    <x v="5"/>
    <s v="TS-Q-01"/>
    <n v="19"/>
    <n v="20"/>
    <s v=""/>
    <s v="48"/>
    <s v="AVK 2,5 A, AVK 2,5 A"/>
    <s v="O1011103_U10"/>
    <x v="5"/>
    <x v="55"/>
    <x v="1"/>
    <s v="17-SC-DCS-002/O1011103/ 17-MC-DCS-002"/>
    <s v="DB37-*m"/>
    <x v="1"/>
    <x v="0"/>
    <n v="1"/>
    <s v="BP012"/>
    <x v="55"/>
    <n v="4"/>
    <n v="10"/>
    <x v="2"/>
    <n v="32"/>
    <s v="DCS AMMONIA-UTILITIES"/>
    <m/>
    <m/>
    <m/>
    <s v="O1011103"/>
    <n v="10"/>
    <m/>
    <s v=""/>
    <s v="00-Common"/>
    <s v="TS-Q-01:19/_x000a_O1011103_U10:3"/>
    <s v="TS-Q-01:20/_x000a_O1011103_U10:4"/>
    <s v=""/>
    <m/>
    <s v="O1011103:10A/_x000a_O1011103_U10:5"/>
    <s v="O1011103:10B/_x000a_O1011103_U10:6"/>
    <m/>
    <s v=""/>
    <s v=""/>
  </r>
  <r>
    <s v="01"/>
    <m/>
    <x v="0"/>
    <s v="17-X -020214 -C"/>
    <s v="17XZSH020214C"/>
    <s v="00"/>
    <s v="Mixed Bed Outlet"/>
    <s v="17-XV-020214-C ОТКРЫТО"/>
    <s v="Position Open Proximity Switch"/>
    <s v="4124-FY-VD-BD17617L02200002_SH.2"/>
    <x v="19"/>
    <x v="11"/>
    <m/>
    <s v="17-C-DD-N-006FL03-L022"/>
    <s v="24 Pair"/>
    <s v="Pr.11"/>
    <x v="5"/>
    <s v="TS-Q-01"/>
    <n v="21"/>
    <n v="22"/>
    <s v=""/>
    <s v="48"/>
    <s v="AVK 2,5 A, AVK 2,5 A"/>
    <s v="O1011103_U11"/>
    <x v="5"/>
    <x v="55"/>
    <x v="1"/>
    <s v="17-SC-DCS-002/O1011103/ 17-MC-DCS-002"/>
    <s v="DB37-*m"/>
    <x v="1"/>
    <x v="0"/>
    <n v="1"/>
    <s v="BP012"/>
    <x v="55"/>
    <n v="4"/>
    <n v="11"/>
    <x v="2"/>
    <n v="32"/>
    <s v="DCS AMMONIA-UTILITIES"/>
    <m/>
    <m/>
    <m/>
    <s v="O1011103"/>
    <n v="11"/>
    <m/>
    <s v=""/>
    <s v="00-Common"/>
    <s v="TS-Q-01:21/_x000a_O1011103_U11:3"/>
    <s v="TS-Q-01:22/_x000a_O1011103_U11:4"/>
    <s v=""/>
    <m/>
    <s v="O1011103:11A/_x000a_O1011103_U11:5"/>
    <s v="O1011103:11B/_x000a_O1011103_U11:6"/>
    <m/>
    <s v=""/>
    <s v=""/>
  </r>
  <r>
    <s v="01"/>
    <m/>
    <x v="0"/>
    <s v="17-X -020214 -C"/>
    <s v="17XZSL020214C"/>
    <s v="00"/>
    <s v="Mixed Bed Outlet"/>
    <s v="17-XV-020214-C ЗАКРЫТО"/>
    <s v="Position Closed Proximity Switch"/>
    <s v="4124-FY-VD-BD17617L02200002_SH.2"/>
    <x v="19"/>
    <x v="11"/>
    <m/>
    <s v="17-C-DD-N-006FL03-L022"/>
    <s v="24 Pair"/>
    <s v="Pr.12"/>
    <x v="5"/>
    <s v="TS-Q-01"/>
    <n v="23"/>
    <n v="24"/>
    <s v=""/>
    <s v="48"/>
    <s v="AVK 2,5 A, AVK 2,5 A"/>
    <s v="O1011103_U12"/>
    <x v="5"/>
    <x v="55"/>
    <x v="1"/>
    <s v="17-SC-DCS-002/O1011103/ 17-MC-DCS-002"/>
    <s v="DB37-*m"/>
    <x v="1"/>
    <x v="0"/>
    <n v="1"/>
    <s v="BP012"/>
    <x v="55"/>
    <n v="4"/>
    <n v="12"/>
    <x v="2"/>
    <n v="32"/>
    <s v="DCS AMMONIA-UTILITIES"/>
    <m/>
    <m/>
    <m/>
    <s v="O1011103"/>
    <n v="12"/>
    <m/>
    <s v=""/>
    <s v="00-Common"/>
    <s v="TS-Q-01:23/_x000a_O1011103_U12:3"/>
    <s v="TS-Q-01:24/_x000a_O1011103_U12:4"/>
    <s v=""/>
    <m/>
    <s v="O1011103:12A/_x000a_O1011103_U12:5"/>
    <s v="O1011103:12B/_x000a_O1011103_U12:6"/>
    <m/>
    <s v=""/>
    <s v=""/>
  </r>
  <r>
    <s v="01"/>
    <m/>
    <x v="0"/>
    <s v="17-X -020215 -C"/>
    <s v="17XZSH020215C"/>
    <s v="00"/>
    <s v="Mixed Bed Drain"/>
    <s v="17-XV-020215-C ОТКРЫТО"/>
    <s v="Position Open Proximity Switch"/>
    <s v="4124-FY-VD-BD17617L02200002_SH.2"/>
    <x v="19"/>
    <x v="11"/>
    <m/>
    <s v="17-C-DD-N-006FL03-L022"/>
    <s v="24 Pair"/>
    <s v="Pr.13"/>
    <x v="5"/>
    <s v="TS-Q-01"/>
    <n v="25"/>
    <n v="26"/>
    <s v=""/>
    <s v="48"/>
    <s v="AVK 2,5 A, AVK 2,5 A"/>
    <s v="O1011103_U13"/>
    <x v="5"/>
    <x v="55"/>
    <x v="1"/>
    <s v="17-SC-DCS-002/O1011103/ 17-MC-DCS-002"/>
    <s v="DB37-*m"/>
    <x v="1"/>
    <x v="0"/>
    <n v="1"/>
    <s v="BP012"/>
    <x v="55"/>
    <n v="4"/>
    <n v="13"/>
    <x v="2"/>
    <n v="32"/>
    <s v="DCS AMMONIA-UTILITIES"/>
    <m/>
    <m/>
    <m/>
    <s v="O1011103"/>
    <n v="13"/>
    <m/>
    <s v=""/>
    <s v="00-Common"/>
    <s v="TS-Q-01:25/_x000a_O1011103_U13:3"/>
    <s v="TS-Q-01:26/_x000a_O1011103_U13:4"/>
    <s v=""/>
    <m/>
    <s v="O1011103:13A/_x000a_O1011103_U13:5"/>
    <s v="O1011103:13B/_x000a_O1011103_U13:6"/>
    <m/>
    <s v=""/>
    <s v=""/>
  </r>
  <r>
    <s v="01"/>
    <m/>
    <x v="0"/>
    <s v="17-X -020215 -C"/>
    <s v="17XZSL020215C"/>
    <s v="00"/>
    <s v="Mixed Bed Drain"/>
    <s v="17-XV-020215-C ЗАКРЫТО"/>
    <s v="Position Closed Proximity Switch"/>
    <s v="4124-FY-VD-BD17617L02200002_SH.2"/>
    <x v="19"/>
    <x v="11"/>
    <m/>
    <s v="17-C-DD-N-006FL03-L022"/>
    <s v="24 Pair"/>
    <s v="Pr.14"/>
    <x v="5"/>
    <s v="TS-Q-01"/>
    <n v="27"/>
    <n v="28"/>
    <s v=""/>
    <s v="48"/>
    <s v="AVK 2,5 A, AVK 2,5 A"/>
    <s v="O1011103_U14"/>
    <x v="5"/>
    <x v="55"/>
    <x v="1"/>
    <s v="17-SC-DCS-002/O1011103/ 17-MC-DCS-002"/>
    <s v="DB37-*m"/>
    <x v="1"/>
    <x v="0"/>
    <n v="1"/>
    <s v="BP012"/>
    <x v="55"/>
    <n v="4"/>
    <n v="14"/>
    <x v="2"/>
    <n v="32"/>
    <s v="DCS AMMONIA-UTILITIES"/>
    <m/>
    <m/>
    <m/>
    <s v="O1011103"/>
    <n v="14"/>
    <m/>
    <s v=""/>
    <s v="00-Common"/>
    <s v="TS-Q-01:27/_x000a_O1011103_U14:3"/>
    <s v="TS-Q-01:28/_x000a_O1011103_U14:4"/>
    <s v=""/>
    <m/>
    <s v="O1011103:14A/_x000a_O1011103_U14:5"/>
    <s v="O1011103:14B/_x000a_O1011103_U14:6"/>
    <m/>
    <s v=""/>
    <s v=""/>
  </r>
  <r>
    <s v="01"/>
    <m/>
    <x v="0"/>
    <s v="17-X -020216 -C"/>
    <s v="17XZSH020216C"/>
    <s v="00"/>
    <s v="Mixed Bed Rinse Outlet"/>
    <s v="17-XV-020216-C ОТКРЫТО"/>
    <s v="Position Open Proximity Switch"/>
    <s v="4124-FY-VD-BD17617L02200002_SH.2"/>
    <x v="19"/>
    <x v="11"/>
    <m/>
    <s v="17-C-DD-N-006FL03-L022"/>
    <s v="24 Pair"/>
    <s v="Pr.15"/>
    <x v="5"/>
    <s v="TS-Q-01"/>
    <n v="29"/>
    <n v="30"/>
    <s v=""/>
    <s v="48"/>
    <s v="AVK 2,5 A, AVK 2,5 A"/>
    <s v="O1011103_U15"/>
    <x v="5"/>
    <x v="55"/>
    <x v="1"/>
    <s v="17-SC-DCS-002/O1011103/ 17-MC-DCS-002"/>
    <s v="DB37-*m"/>
    <x v="1"/>
    <x v="0"/>
    <n v="1"/>
    <s v="BP012"/>
    <x v="55"/>
    <n v="4"/>
    <n v="15"/>
    <x v="2"/>
    <n v="32"/>
    <s v="DCS AMMONIA-UTILITIES"/>
    <m/>
    <m/>
    <m/>
    <s v="O1011103"/>
    <n v="15"/>
    <m/>
    <s v=""/>
    <s v="00-Common"/>
    <s v="TS-Q-01:29/_x000a_O1011103_U15:3"/>
    <s v="TS-Q-01:30/_x000a_O1011103_U15:4"/>
    <s v=""/>
    <m/>
    <s v="O1011103:15A/_x000a_O1011103_U15:5"/>
    <s v="O1011103:15B/_x000a_O1011103_U15:6"/>
    <m/>
    <s v=""/>
    <s v=""/>
  </r>
  <r>
    <s v="01"/>
    <m/>
    <x v="0"/>
    <s v="17-X -020216 -C"/>
    <s v="17XZSL020216C"/>
    <s v="00"/>
    <s v="Mixed Bed Rinse Outlet"/>
    <s v="17-XV-020216-C ЗАКРЫТО"/>
    <s v="Position Closed Proximity Switch"/>
    <s v="4124-FY-VD-BD17617L02200002_SH.2"/>
    <x v="19"/>
    <x v="11"/>
    <m/>
    <s v="17-C-DD-N-006FL03-L022"/>
    <s v="24 Pair"/>
    <s v="Pr.16"/>
    <x v="5"/>
    <s v="TS-Q-01"/>
    <n v="31"/>
    <n v="32"/>
    <s v=""/>
    <s v="48"/>
    <s v="AVK 2,5 A, AVK 2,5 A"/>
    <s v="O1011103_U16"/>
    <x v="5"/>
    <x v="55"/>
    <x v="1"/>
    <s v="17-SC-DCS-002/O1011103/ 17-MC-DCS-002"/>
    <s v="DB37-*m"/>
    <x v="1"/>
    <x v="0"/>
    <n v="1"/>
    <s v="BP012"/>
    <x v="55"/>
    <n v="4"/>
    <n v="16"/>
    <x v="2"/>
    <n v="32"/>
    <s v="DCS AMMONIA-UTILITIES"/>
    <m/>
    <m/>
    <m/>
    <s v="O1011103"/>
    <n v="16"/>
    <m/>
    <s v=""/>
    <s v="00-Common"/>
    <s v="TS-Q-01:31/_x000a_O1011103_U16:3"/>
    <s v="TS-Q-01:32/_x000a_O1011103_U16:4"/>
    <s v=""/>
    <m/>
    <s v="O1011103:16A/_x000a_O1011103_U16:5"/>
    <s v="O1011103:16B/_x000a_O1011103_U16:6"/>
    <m/>
    <s v=""/>
    <s v=""/>
  </r>
  <r>
    <s v="01"/>
    <m/>
    <x v="0"/>
    <s v="17-X -020217"/>
    <s v="17XZSH020217"/>
    <s v="00"/>
    <s v="H2SO4 from metering pumps"/>
    <s v="17XV020217 ОТКРЫТО"/>
    <s v="Position Open Proximity Switch"/>
    <s v="4124-FY-VD-BD17617L02200002_SH.4"/>
    <x v="19"/>
    <x v="11"/>
    <m/>
    <s v="17-C-DD-N-007FL03-L022"/>
    <s v="24 Pair"/>
    <s v="Pr.01"/>
    <x v="5"/>
    <s v="TS-Q-02"/>
    <n v="1"/>
    <n v="2"/>
    <s v=""/>
    <s v="48"/>
    <s v="AVK 2,5 A, AVK 2,5 A"/>
    <s v="O1011103_U17"/>
    <x v="5"/>
    <x v="55"/>
    <x v="1"/>
    <s v="17-SC-DCS-002/O1011103/ 17-MC-DCS-002"/>
    <s v="DB37-*m"/>
    <x v="1"/>
    <x v="0"/>
    <n v="1"/>
    <s v="BP012"/>
    <x v="55"/>
    <n v="4"/>
    <n v="17"/>
    <x v="2"/>
    <n v="32"/>
    <s v="DCS AMMONIA-UTILITIES"/>
    <m/>
    <m/>
    <m/>
    <s v="O1011103"/>
    <n v="17"/>
    <m/>
    <s v=""/>
    <s v="00-Common"/>
    <s v="TS-Q-02:1/_x000a_O1011103_U17:3"/>
    <s v="TS-Q-02:2/_x000a_O1011103_U17:4"/>
    <s v=""/>
    <m/>
    <s v="O1011103:17A/_x000a_O1011103_U17:5"/>
    <s v="O1011103:17B/_x000a_O1011103_U17:6"/>
    <m/>
    <s v=""/>
    <s v=""/>
  </r>
  <r>
    <s v="01"/>
    <m/>
    <x v="0"/>
    <s v="17-X -020217"/>
    <s v="17XZSL020217"/>
    <s v="00"/>
    <s v="H2SO4 from metering pumps"/>
    <s v="17XV020217 ЗАКРЫТО"/>
    <s v="Position Closed Proximity Switch"/>
    <s v="4124-FY-VD-BD17617L02200002_SH.4"/>
    <x v="19"/>
    <x v="11"/>
    <m/>
    <s v="17-C-DD-N-007FL03-L022"/>
    <s v="24 Pair"/>
    <s v="Pr.02"/>
    <x v="5"/>
    <s v="TS-Q-02"/>
    <n v="3"/>
    <n v="4"/>
    <s v=""/>
    <s v="48"/>
    <s v="AVK 2,5 A, AVK 2,5 A"/>
    <s v="O1011103_U18"/>
    <x v="5"/>
    <x v="55"/>
    <x v="1"/>
    <s v="17-SC-DCS-002/O1011103/ 17-MC-DCS-002"/>
    <s v="DB37-*m"/>
    <x v="1"/>
    <x v="0"/>
    <n v="1"/>
    <s v="BP012"/>
    <x v="55"/>
    <n v="4"/>
    <n v="18"/>
    <x v="2"/>
    <n v="32"/>
    <s v="DCS AMMONIA-UTILITIES"/>
    <m/>
    <m/>
    <m/>
    <s v="O1011103"/>
    <n v="18"/>
    <m/>
    <s v=""/>
    <s v="00-Common"/>
    <s v="TS-Q-02:3/_x000a_O1011103_U18:3"/>
    <s v="TS-Q-02:4/_x000a_O1011103_U18:4"/>
    <s v=""/>
    <m/>
    <s v="O1011103:18A/_x000a_O1011103_U18:5"/>
    <s v="O1011103:18B/_x000a_O1011103_U18:6"/>
    <m/>
    <s v=""/>
    <s v=""/>
  </r>
  <r>
    <s v="01"/>
    <m/>
    <x v="0"/>
    <s v="17-X -020218"/>
    <s v="17XZSH020218"/>
    <s v="00"/>
    <s v="H2SO4 to regeneration"/>
    <s v="17XV020218 ОТКРЫТО"/>
    <s v="Position Open Proximity Switch"/>
    <s v="4124-FY-VD-BD17617L02200002_SH.4"/>
    <x v="19"/>
    <x v="11"/>
    <m/>
    <s v="17-C-DD-N-007FL03-L022"/>
    <s v="24 Pair"/>
    <s v="Pr.03"/>
    <x v="5"/>
    <s v="TS-Q-02"/>
    <n v="5"/>
    <n v="6"/>
    <s v=""/>
    <s v="48"/>
    <s v="AVK 2,5 A, AVK 2,5 A"/>
    <s v="O1011103_U19"/>
    <x v="5"/>
    <x v="55"/>
    <x v="1"/>
    <s v="17-SC-DCS-002/O1011103/ 17-MC-DCS-002"/>
    <s v="DB37-*m"/>
    <x v="1"/>
    <x v="0"/>
    <n v="1"/>
    <s v="BP012"/>
    <x v="55"/>
    <n v="4"/>
    <n v="19"/>
    <x v="2"/>
    <n v="32"/>
    <s v="DCS AMMONIA-UTILITIES"/>
    <m/>
    <m/>
    <m/>
    <s v="O1011103"/>
    <n v="19"/>
    <m/>
    <s v=""/>
    <s v="00-Common"/>
    <s v="TS-Q-02:5/_x000a_O1011103_U19:3"/>
    <s v="TS-Q-02:6/_x000a_O1011103_U19:4"/>
    <s v=""/>
    <m/>
    <s v="O1011103:19A/_x000a_O1011103_U19:5"/>
    <s v="O1011103:19B/_x000a_O1011103_U19:6"/>
    <m/>
    <s v=""/>
    <s v=""/>
  </r>
  <r>
    <s v="01"/>
    <m/>
    <x v="0"/>
    <s v="17-X -020218"/>
    <s v="17XZSL020218"/>
    <s v="00"/>
    <s v="H2SO4 to regeneration"/>
    <s v="17XV020218 ЗАКРЫТО"/>
    <s v="Position Closed Proximity Switch"/>
    <s v="4124-FY-VD-BD17617L02200002_SH.4"/>
    <x v="19"/>
    <x v="11"/>
    <m/>
    <s v="17-C-DD-N-007FL03-L022"/>
    <s v="24 Pair"/>
    <s v="Pr.04"/>
    <x v="5"/>
    <s v="TS-Q-02"/>
    <n v="7"/>
    <n v="8"/>
    <s v=""/>
    <s v="48"/>
    <s v="AVK 2,5 A, AVK 2,5 A"/>
    <s v="O1011103_U20"/>
    <x v="5"/>
    <x v="55"/>
    <x v="1"/>
    <s v="17-SC-DCS-002/O1011103/ 17-MC-DCS-002"/>
    <s v="DB37-*m"/>
    <x v="1"/>
    <x v="0"/>
    <n v="1"/>
    <s v="BP012"/>
    <x v="55"/>
    <n v="4"/>
    <n v="20"/>
    <x v="2"/>
    <n v="32"/>
    <s v="DCS AMMONIA-UTILITIES"/>
    <m/>
    <m/>
    <m/>
    <s v="O1011103"/>
    <n v="20"/>
    <m/>
    <s v=""/>
    <s v="00-Common"/>
    <s v="TS-Q-02:7/_x000a_O1011103_U20:3"/>
    <s v="TS-Q-02:8/_x000a_O1011103_U20:4"/>
    <s v=""/>
    <m/>
    <s v="O1011103:20A/_x000a_O1011103_U20:5"/>
    <s v="O1011103:20B/_x000a_O1011103_U20:6"/>
    <m/>
    <s v=""/>
    <s v=""/>
  </r>
  <r>
    <s v="01"/>
    <m/>
    <x v="0"/>
    <s v="17-X -020219"/>
    <s v="17XZSH020219"/>
    <s v="00"/>
    <s v="H2SO4 to regeneration, drain"/>
    <s v="17XV020219 ОТКРЫТО"/>
    <s v="Position Open Proximity Switch"/>
    <s v="4124-FY-VD-BD17617L02200002_SH.4"/>
    <x v="19"/>
    <x v="11"/>
    <m/>
    <s v="17-C-DD-N-007FL03-L022"/>
    <s v="24 Pair"/>
    <s v="Pr.05"/>
    <x v="5"/>
    <s v="TS-Q-02"/>
    <n v="9"/>
    <n v="10"/>
    <s v=""/>
    <s v="48"/>
    <s v="AVK 2,5 A, AVK 2,5 A"/>
    <s v="O1011103_U21"/>
    <x v="5"/>
    <x v="55"/>
    <x v="1"/>
    <s v="17-SC-DCS-002/O1011103/ 17-MC-DCS-002"/>
    <s v="DB37-*m"/>
    <x v="1"/>
    <x v="0"/>
    <n v="1"/>
    <s v="BP012"/>
    <x v="55"/>
    <n v="4"/>
    <n v="21"/>
    <x v="2"/>
    <n v="32"/>
    <s v="DCS AMMONIA-UTILITIES"/>
    <m/>
    <m/>
    <m/>
    <s v="O1011103"/>
    <n v="21"/>
    <m/>
    <s v=""/>
    <s v="00-Common"/>
    <s v="TS-Q-02:9/_x000a_O1011103_U21:3"/>
    <s v="TS-Q-02:10/_x000a_O1011103_U21:4"/>
    <s v=""/>
    <m/>
    <s v="O1011103:21A/_x000a_O1011103_U21:5"/>
    <s v="O1011103:21B/_x000a_O1011103_U21:6"/>
    <m/>
    <s v=""/>
    <s v=""/>
  </r>
  <r>
    <s v="01"/>
    <m/>
    <x v="0"/>
    <s v="17-X -020219"/>
    <s v="17XZSL020219"/>
    <s v="00"/>
    <s v="H2SO4 to regeneration, drain"/>
    <s v="17XV020219 ЗАКРЫТО"/>
    <s v="Position Closed Proximity Switch"/>
    <s v="4124-FY-VD-BD17617L02200002_SH.4"/>
    <x v="19"/>
    <x v="11"/>
    <m/>
    <s v="17-C-DD-N-007FL03-L022"/>
    <s v="24 Pair"/>
    <s v="Pr.06"/>
    <x v="5"/>
    <s v="TS-Q-02"/>
    <n v="11"/>
    <n v="12"/>
    <s v=""/>
    <s v="48"/>
    <s v="AVK 2,5 A, AVK 2,5 A"/>
    <s v="O1011103_U22"/>
    <x v="5"/>
    <x v="55"/>
    <x v="1"/>
    <s v="17-SC-DCS-002/O1011103/ 17-MC-DCS-002"/>
    <s v="DB37-*m"/>
    <x v="1"/>
    <x v="0"/>
    <n v="1"/>
    <s v="BP012"/>
    <x v="55"/>
    <n v="4"/>
    <n v="22"/>
    <x v="2"/>
    <n v="32"/>
    <s v="DCS AMMONIA-UTILITIES"/>
    <m/>
    <m/>
    <m/>
    <s v="O1011103"/>
    <n v="22"/>
    <m/>
    <s v=""/>
    <s v="00-Common"/>
    <s v="TS-Q-02:11/_x000a_O1011103_U22:3"/>
    <s v="TS-Q-02:12/_x000a_O1011103_U22:4"/>
    <s v=""/>
    <m/>
    <s v="O1011103:22A/_x000a_O1011103_U22:5"/>
    <s v="O1011103:22B/_x000a_O1011103_U22:6"/>
    <m/>
    <s v=""/>
    <s v=""/>
  </r>
  <r>
    <s v="01"/>
    <m/>
    <x v="0"/>
    <s v="17-X -020220"/>
    <s v="17XZSH020220"/>
    <s v="00"/>
    <s v="NaOH from metering pumps"/>
    <s v="17XV020220 ОТКРЫТО"/>
    <s v="Position Open Proximity Switch"/>
    <s v="4124-FY-VD-BD17617L02200002_SH.4"/>
    <x v="19"/>
    <x v="11"/>
    <m/>
    <s v="17-C-DD-N-007FL03-L022"/>
    <s v="24 Pair"/>
    <s v="Pr.07"/>
    <x v="5"/>
    <s v="TS-Q-02"/>
    <n v="13"/>
    <n v="14"/>
    <s v=""/>
    <s v="48"/>
    <s v="AVK 2,5 A, AVK 2,5 A"/>
    <s v="O1011103_U23"/>
    <x v="5"/>
    <x v="55"/>
    <x v="1"/>
    <s v="17-SC-DCS-002/O1011103/ 17-MC-DCS-002"/>
    <s v="DB37-*m"/>
    <x v="1"/>
    <x v="0"/>
    <n v="1"/>
    <s v="BP012"/>
    <x v="55"/>
    <n v="4"/>
    <n v="23"/>
    <x v="2"/>
    <n v="32"/>
    <s v="DCS AMMONIA-UTILITIES"/>
    <m/>
    <m/>
    <m/>
    <s v="O1011103"/>
    <n v="23"/>
    <m/>
    <s v=""/>
    <s v="00-Common"/>
    <s v="TS-Q-02:13/_x000a_O1011103_U23:3"/>
    <s v="TS-Q-02:14/_x000a_O1011103_U23:4"/>
    <s v=""/>
    <m/>
    <s v="O1011103:23A/_x000a_O1011103_U23:5"/>
    <s v="O1011103:23B/_x000a_O1011103_U23:6"/>
    <m/>
    <s v=""/>
    <s v=""/>
  </r>
  <r>
    <s v="01"/>
    <m/>
    <x v="0"/>
    <s v="17-X -020220"/>
    <s v="17XZSL020220"/>
    <s v="00"/>
    <s v="NaOH from metering pumps"/>
    <s v="17XV020220 ЗАКРЫТО"/>
    <s v="Position Closed Proximity Switch"/>
    <s v="4124-FY-VD-BD17617L02200002_SH.4"/>
    <x v="19"/>
    <x v="11"/>
    <m/>
    <s v="17-C-DD-N-007FL03-L022"/>
    <s v="24 Pair"/>
    <s v="Pr.08"/>
    <x v="5"/>
    <s v="TS-Q-02"/>
    <n v="15"/>
    <n v="16"/>
    <s v=""/>
    <s v="48"/>
    <s v="AVK 2,5 A, AVK 2,5 A"/>
    <s v="O1011103_U24"/>
    <x v="5"/>
    <x v="55"/>
    <x v="1"/>
    <s v="17-SC-DCS-002/O1011103/ 17-MC-DCS-002"/>
    <s v="DB37-*m"/>
    <x v="1"/>
    <x v="0"/>
    <n v="1"/>
    <s v="BP012"/>
    <x v="55"/>
    <n v="4"/>
    <n v="24"/>
    <x v="2"/>
    <n v="32"/>
    <s v="DCS AMMONIA-UTILITIES"/>
    <m/>
    <m/>
    <m/>
    <s v="O1011103"/>
    <n v="24"/>
    <m/>
    <s v=""/>
    <s v="00-Common"/>
    <s v="TS-Q-02:15/_x000a_O1011103_U24:3"/>
    <s v="TS-Q-02:16/_x000a_O1011103_U24:4"/>
    <s v=""/>
    <m/>
    <s v="O1011103:24A/_x000a_O1011103_U24:5"/>
    <s v="O1011103:24B/_x000a_O1011103_U24:6"/>
    <m/>
    <s v=""/>
    <s v=""/>
  </r>
  <r>
    <s v="01"/>
    <m/>
    <x v="0"/>
    <s v="17-X -020221"/>
    <s v="17XZSH020221"/>
    <s v="00"/>
    <s v="NaOH to regeneration"/>
    <s v="17XV020221 ОТКРЫТО"/>
    <s v="Position Open Proximity Switch"/>
    <s v="4124-FY-VD-BD17617L02200002_SH.4"/>
    <x v="19"/>
    <x v="11"/>
    <m/>
    <s v="17-C-DD-N-007FL03-L022"/>
    <s v="24 Pair"/>
    <s v="Pr.09"/>
    <x v="5"/>
    <s v="TS-Q-02"/>
    <n v="17"/>
    <n v="18"/>
    <s v=""/>
    <s v="48"/>
    <s v="AVK 2,5 A, AVK 2,5 A"/>
    <s v="O1011103_U25"/>
    <x v="5"/>
    <x v="55"/>
    <x v="1"/>
    <s v="17-SC-DCS-002/O1011103/ 17-MC-DCS-002"/>
    <s v="DB37-*m"/>
    <x v="1"/>
    <x v="0"/>
    <n v="1"/>
    <s v="BP012"/>
    <x v="55"/>
    <n v="4"/>
    <n v="25"/>
    <x v="2"/>
    <n v="32"/>
    <s v="DCS AMMONIA-UTILITIES"/>
    <m/>
    <m/>
    <m/>
    <s v="O1011103"/>
    <n v="25"/>
    <m/>
    <s v=""/>
    <s v="00-Common"/>
    <s v="TS-Q-02:17/_x000a_O1011103_U25:3"/>
    <s v="TS-Q-02:18/_x000a_O1011103_U25:4"/>
    <s v=""/>
    <m/>
    <s v="O1011103:25A/_x000a_O1011103_U25:5"/>
    <s v="O1011103:25B/_x000a_O1011103_U25:6"/>
    <m/>
    <s v=""/>
    <s v=""/>
  </r>
  <r>
    <s v="01"/>
    <m/>
    <x v="0"/>
    <s v="17-X -020221"/>
    <s v="17XZSL020221"/>
    <s v="00"/>
    <s v="NaOH to regeneration"/>
    <s v="17XV020221 ЗАКРЫТО"/>
    <s v="Position Closed Proximity Switch"/>
    <s v="4124-FY-VD-BD17617L02200002_SH.4"/>
    <x v="19"/>
    <x v="11"/>
    <m/>
    <s v="17-C-DD-N-007FL03-L022"/>
    <s v="24 Pair"/>
    <s v="Pr.10"/>
    <x v="5"/>
    <s v="TS-Q-02"/>
    <n v="19"/>
    <n v="20"/>
    <s v=""/>
    <s v="48"/>
    <s v="AVK 2,5 A, AVK 2,5 A"/>
    <s v="O1011103_U26"/>
    <x v="5"/>
    <x v="55"/>
    <x v="1"/>
    <s v="17-SC-DCS-002/O1011103/ 17-MC-DCS-002"/>
    <s v="DB37-*m"/>
    <x v="1"/>
    <x v="0"/>
    <n v="1"/>
    <s v="BP012"/>
    <x v="55"/>
    <n v="4"/>
    <n v="26"/>
    <x v="2"/>
    <n v="32"/>
    <s v="DCS AMMONIA-UTILITIES"/>
    <m/>
    <m/>
    <m/>
    <s v="O1011103"/>
    <n v="26"/>
    <m/>
    <s v=""/>
    <s v="00-Common"/>
    <s v="TS-Q-02:19/_x000a_O1011103_U26:3"/>
    <s v="TS-Q-02:20/_x000a_O1011103_U26:4"/>
    <s v=""/>
    <m/>
    <s v="O1011103:26A/_x000a_O1011103_U26:5"/>
    <s v="O1011103:26B/_x000a_O1011103_U26:6"/>
    <m/>
    <s v=""/>
    <s v=""/>
  </r>
  <r>
    <s v="01"/>
    <m/>
    <x v="0"/>
    <s v="17-X -020222"/>
    <s v="17XZSH020222"/>
    <s v="00"/>
    <s v="NaOH to regeneration, drain"/>
    <s v="17XV020222 ОТКРЫТО"/>
    <s v="Position Open Proximity Switch"/>
    <s v="4124-FY-VD-BD17617L02200002_SH.4"/>
    <x v="19"/>
    <x v="11"/>
    <m/>
    <s v="17-C-DD-N-007FL03-L022"/>
    <s v="24 Pair"/>
    <s v="Pr.11"/>
    <x v="5"/>
    <s v="TS-Q-02"/>
    <n v="21"/>
    <n v="22"/>
    <s v=""/>
    <s v="48"/>
    <s v="AVK 2,5 A, AVK 2,5 A"/>
    <s v="O1011103_U27"/>
    <x v="5"/>
    <x v="55"/>
    <x v="1"/>
    <s v="17-SC-DCS-002/O1011103/ 17-MC-DCS-002"/>
    <s v="DB37-*m"/>
    <x v="1"/>
    <x v="0"/>
    <n v="1"/>
    <s v="BP012"/>
    <x v="55"/>
    <n v="4"/>
    <n v="27"/>
    <x v="2"/>
    <n v="32"/>
    <s v="DCS AMMONIA-UTILITIES"/>
    <m/>
    <m/>
    <m/>
    <s v="O1011103"/>
    <n v="27"/>
    <m/>
    <s v=""/>
    <s v="00-Common"/>
    <s v="TS-Q-02:21/_x000a_O1011103_U27:3"/>
    <s v="TS-Q-02:22/_x000a_O1011103_U27:4"/>
    <s v=""/>
    <m/>
    <s v="O1011103:27A/_x000a_O1011103_U27:5"/>
    <s v="O1011103:27B/_x000a_O1011103_U27:6"/>
    <m/>
    <s v=""/>
    <s v=""/>
  </r>
  <r>
    <s v="01"/>
    <m/>
    <x v="0"/>
    <s v="17-X -020222"/>
    <s v="17XZSL020222"/>
    <s v="00"/>
    <s v="NaOH to regeneration, drain"/>
    <s v="17XV020222 ЗАКРЫТО"/>
    <s v="Position Closed Proximity Switch"/>
    <s v="4124-FY-VD-BD17617L02200002_SH.4"/>
    <x v="19"/>
    <x v="11"/>
    <m/>
    <s v="17-C-DD-N-007FL03-L022"/>
    <s v="24 Pair"/>
    <s v="Pr.12"/>
    <x v="5"/>
    <s v="TS-Q-02"/>
    <n v="23"/>
    <n v="24"/>
    <s v=""/>
    <s v="48"/>
    <s v="AVK 2,5 A, AVK 2,5 A"/>
    <s v="O1011103_U28"/>
    <x v="5"/>
    <x v="55"/>
    <x v="1"/>
    <s v="17-SC-DCS-002/O1011103/ 17-MC-DCS-002"/>
    <s v="DB37-*m"/>
    <x v="1"/>
    <x v="0"/>
    <n v="1"/>
    <s v="BP012"/>
    <x v="55"/>
    <n v="4"/>
    <n v="28"/>
    <x v="2"/>
    <n v="32"/>
    <s v="DCS AMMONIA-UTILITIES"/>
    <m/>
    <m/>
    <m/>
    <s v="O1011103"/>
    <n v="28"/>
    <m/>
    <s v=""/>
    <s v="00-Common"/>
    <s v="TS-Q-02:23/_x000a_O1011103_U28:3"/>
    <s v="TS-Q-02:24/_x000a_O1011103_U28:4"/>
    <s v=""/>
    <m/>
    <s v="O1011103:28A/_x000a_O1011103_U28:5"/>
    <s v="O1011103:28B/_x000a_O1011103_U28:6"/>
    <m/>
    <s v=""/>
    <s v=""/>
  </r>
  <r>
    <s v="01"/>
    <m/>
    <x v="0"/>
    <s v="17-X -020224"/>
    <s v="17XZSH020224"/>
    <s v="00"/>
    <s v="NaOH to neutralization basin 022A"/>
    <s v="11-XV-020224 ОТКРЫТО"/>
    <s v="Position Open Proximity Switch"/>
    <s v="4124-FY-VD-BD17617L02200002_SH.7"/>
    <x v="19"/>
    <x v="11"/>
    <m/>
    <s v="17-C-DD-N-009FL03-L022"/>
    <s v="24 Pair"/>
    <s v="Pr.01"/>
    <x v="5"/>
    <s v="TS-Q-03"/>
    <n v="1"/>
    <n v="2"/>
    <s v=""/>
    <s v="48"/>
    <s v="AVK 2,5 A, AVK 2,5 A"/>
    <s v="O1011103_U29"/>
    <x v="5"/>
    <x v="55"/>
    <x v="1"/>
    <s v="17-SC-DCS-002/O1011103/ 17-MC-DCS-002"/>
    <s v="DB37-*m"/>
    <x v="1"/>
    <x v="0"/>
    <n v="1"/>
    <s v="BP012"/>
    <x v="55"/>
    <n v="4"/>
    <n v="29"/>
    <x v="2"/>
    <n v="32"/>
    <s v="DCS AMMONIA-UTILITIES"/>
    <m/>
    <m/>
    <m/>
    <s v="O1011103"/>
    <n v="29"/>
    <m/>
    <s v=""/>
    <s v="00-Common"/>
    <s v="TS-Q-03:1/_x000a_O1011103_U29:3"/>
    <s v="TS-Q-03:2/_x000a_O1011103_U29:4"/>
    <s v=""/>
    <m/>
    <s v="O1011103:29A/_x000a_O1011103_U29:5"/>
    <s v="O1011103:29B/_x000a_O1011103_U29:6"/>
    <m/>
    <s v=""/>
    <s v=""/>
  </r>
  <r>
    <s v="01"/>
    <m/>
    <x v="0"/>
    <s v="17-X -020224"/>
    <s v="17XZSL020224"/>
    <s v="00"/>
    <s v="NaOH to neutralization basin 022A"/>
    <s v="11-XV-020224 ЗАКРЫТО"/>
    <s v="Position Closed Proximity Switch"/>
    <s v="4124-FY-VD-BD17617L02200002_SH.7"/>
    <x v="19"/>
    <x v="11"/>
    <m/>
    <s v="17-C-DD-N-009FL03-L022"/>
    <s v="24 Pair"/>
    <s v="Pr.02"/>
    <x v="5"/>
    <s v="TS-Q-03"/>
    <n v="3"/>
    <n v="4"/>
    <s v=""/>
    <s v="48"/>
    <s v="AVK 2,5 A, AVK 2,5 A"/>
    <s v="O1011103_U30"/>
    <x v="5"/>
    <x v="55"/>
    <x v="1"/>
    <s v="17-SC-DCS-002/O1011103/ 17-MC-DCS-002"/>
    <s v="DB37-*m"/>
    <x v="1"/>
    <x v="0"/>
    <n v="1"/>
    <s v="BP012"/>
    <x v="55"/>
    <n v="4"/>
    <n v="30"/>
    <x v="2"/>
    <n v="32"/>
    <s v="DCS AMMONIA-UTILITIES"/>
    <m/>
    <m/>
    <m/>
    <s v="O1011103"/>
    <n v="30"/>
    <m/>
    <s v=""/>
    <s v="00-Common"/>
    <s v="TS-Q-03:3/_x000a_O1011103_U30:3"/>
    <s v="TS-Q-03:4/_x000a_O1011103_U30:4"/>
    <s v=""/>
    <m/>
    <s v="O1011103:30A/_x000a_O1011103_U30:5"/>
    <s v="O1011103:30B/_x000a_O1011103_U30:6"/>
    <m/>
    <s v=""/>
    <s v=""/>
  </r>
  <r>
    <s v="01"/>
    <m/>
    <x v="0"/>
    <s v="17-X -020225"/>
    <s v="17XZSH020225"/>
    <s v="00"/>
    <s v="H2SO4 to neutralization basin 022A"/>
    <s v="11-XV-020225 ОТКРЫТО"/>
    <s v="Position Open Proximity Switch"/>
    <s v="4124-FY-VD-BD17617L02200002_SH.7"/>
    <x v="19"/>
    <x v="11"/>
    <m/>
    <s v="17-C-DD-N-009FL03-L022"/>
    <s v="24 Pair"/>
    <s v="Pr.03"/>
    <x v="5"/>
    <s v="TS-Q-03"/>
    <n v="5"/>
    <n v="6"/>
    <s v=""/>
    <s v="48"/>
    <s v="AVK 2,5 A, AVK 2,5 A"/>
    <s v="O1011103_U31"/>
    <x v="5"/>
    <x v="55"/>
    <x v="1"/>
    <s v="17-SC-DCS-002/O1011103/ 17-MC-DCS-002"/>
    <s v="DB37-*m"/>
    <x v="1"/>
    <x v="0"/>
    <n v="1"/>
    <s v="BP012"/>
    <x v="55"/>
    <n v="4"/>
    <n v="31"/>
    <x v="2"/>
    <n v="32"/>
    <s v="DCS AMMONIA-UTILITIES"/>
    <m/>
    <m/>
    <m/>
    <s v="O1011103"/>
    <n v="31"/>
    <m/>
    <s v=""/>
    <s v="00-Common"/>
    <s v="TS-Q-03:5/_x000a_O1011103_U31:3"/>
    <s v="TS-Q-03:6/_x000a_O1011103_U31:4"/>
    <s v=""/>
    <m/>
    <s v="O1011103:31A/_x000a_O1011103_U31:5"/>
    <s v="O1011103:31B/_x000a_O1011103_U31:6"/>
    <m/>
    <s v=""/>
    <s v=""/>
  </r>
  <r>
    <s v="01"/>
    <m/>
    <x v="0"/>
    <s v="17-X -020225"/>
    <s v="17XZSL020225"/>
    <s v="00"/>
    <s v="H2SO4 to neutralization basin 022A"/>
    <s v="11-XV-020225 ЗАКРЫТО"/>
    <s v="Position Closed Proximity Switch"/>
    <s v="4124-FY-VD-BD17617L02200002_SH.7"/>
    <x v="19"/>
    <x v="11"/>
    <m/>
    <s v="17-C-DD-N-009FL03-L022"/>
    <s v="24 Pair"/>
    <s v="Pr.04"/>
    <x v="5"/>
    <s v="TS-Q-03"/>
    <n v="7"/>
    <n v="8"/>
    <s v=""/>
    <s v="48"/>
    <s v="AVK 2,5 A, AVK 2,5 A"/>
    <s v="O1011103_U32"/>
    <x v="5"/>
    <x v="55"/>
    <x v="1"/>
    <s v="17-SC-DCS-002/O1011103/ 17-MC-DCS-002"/>
    <s v="DB37-*m"/>
    <x v="1"/>
    <x v="0"/>
    <n v="1"/>
    <s v="BP012"/>
    <x v="55"/>
    <n v="4"/>
    <n v="32"/>
    <x v="2"/>
    <n v="32"/>
    <s v="DCS AMMONIA-UTILITIES"/>
    <m/>
    <m/>
    <m/>
    <s v="O1011103"/>
    <n v="32"/>
    <m/>
    <s v=""/>
    <s v="00-Common"/>
    <s v="TS-Q-03:7/_x000a_O1011103_U32:3"/>
    <s v="TS-Q-03:8/_x000a_O1011103_U32:4"/>
    <s v=""/>
    <m/>
    <s v="O1011103:32A/_x000a_O1011103_U32:5"/>
    <s v="O1011103:32B/_x000a_O1011103_U32:6"/>
    <m/>
    <s v=""/>
    <s v=""/>
  </r>
  <r>
    <s v="01"/>
    <m/>
    <x v="0"/>
    <s v="17-X -07021"/>
    <s v="17XZSH07021"/>
    <s v="00"/>
    <s v="BACKWASH OUTLET FROM FILTER L-72B"/>
    <s v="11-XV-07021 ОТКРЫТО"/>
    <s v="Position Open Proximity Switch"/>
    <s v="4124-GF-VD-BD17717L072003"/>
    <x v="19"/>
    <x v="11"/>
    <m/>
    <s v="17-C-DD-N-003FL07"/>
    <s v="24 Pair"/>
    <s v="Pr.09"/>
    <x v="5"/>
    <s v="TS-R-03"/>
    <n v="17"/>
    <n v="18"/>
    <s v=""/>
    <s v="48"/>
    <s v="AVK 2,5 A, AVK 2,5 A"/>
    <s v="O1011104_U1"/>
    <x v="5"/>
    <x v="56"/>
    <x v="1"/>
    <s v="17-SC-DCS-002/O1011104/ 17-MC-DCS-002"/>
    <s v="DB37-*m"/>
    <x v="1"/>
    <x v="0"/>
    <n v="1"/>
    <s v="BP012"/>
    <x v="56"/>
    <n v="5"/>
    <n v="1"/>
    <x v="2"/>
    <n v="32"/>
    <s v="DCS AMMONIA-UTILITIES"/>
    <m/>
    <m/>
    <m/>
    <s v="O1011104"/>
    <n v="1"/>
    <m/>
    <s v=""/>
    <s v="00-Common"/>
    <s v="TS-R-03:17/_x000a_O1011104_U1:3"/>
    <s v="TS-R-03:18/_x000a_O1011104_U1:4"/>
    <s v=""/>
    <m/>
    <s v="O1011104:1A/_x000a_O1011104_U1:5"/>
    <s v="O1011104:1B/_x000a_O1011104_U1:6"/>
    <m/>
    <s v=""/>
    <s v=""/>
  </r>
  <r>
    <s v="01"/>
    <m/>
    <x v="0"/>
    <s v="17-X -07021"/>
    <s v="17XZSL07021"/>
    <s v="00"/>
    <s v="BACKWASH OUTLET FROM FILTER L-72B"/>
    <s v="11-XV-07021 ЗАКРЫТО"/>
    <s v="Position Close Proximity Switch"/>
    <s v="4124-GF-VD-BD17717L072003"/>
    <x v="19"/>
    <x v="11"/>
    <m/>
    <s v="17-C-DD-N-003FL07"/>
    <s v="24 Pair"/>
    <s v="Pr.10"/>
    <x v="5"/>
    <s v="TS-R-03"/>
    <n v="19"/>
    <n v="20"/>
    <s v=""/>
    <s v="48"/>
    <s v="AVK 2,5 A, AVK 2,5 A"/>
    <s v="O1011104_U2"/>
    <x v="5"/>
    <x v="56"/>
    <x v="1"/>
    <s v="17-SC-DCS-002/O1011104/ 17-MC-DCS-002"/>
    <s v="DB37-*m"/>
    <x v="1"/>
    <x v="0"/>
    <n v="1"/>
    <s v="BP012"/>
    <x v="56"/>
    <n v="5"/>
    <n v="2"/>
    <x v="2"/>
    <n v="32"/>
    <s v="DCS AMMONIA-UTILITIES"/>
    <m/>
    <m/>
    <m/>
    <s v="O1011104"/>
    <n v="2"/>
    <m/>
    <s v=""/>
    <s v="00-Common"/>
    <s v="TS-R-03:19/_x000a_O1011104_U2:3"/>
    <s v="TS-R-03:20/_x000a_O1011104_U2:4"/>
    <s v=""/>
    <m/>
    <s v="O1011104:2A/_x000a_O1011104_U2:5"/>
    <s v="O1011104:2B/_x000a_O1011104_U2:6"/>
    <m/>
    <s v=""/>
    <s v=""/>
  </r>
  <r>
    <s v="01"/>
    <m/>
    <x v="0"/>
    <s v="17-X -07023"/>
    <s v="17XZSH07023"/>
    <s v="00"/>
    <s v="BACKWASH OUTLET FROM FILTER L-72A"/>
    <s v="11-XV-07023 ОТКРЫТО"/>
    <s v="Position Open Proximity Switch"/>
    <s v="4124-GF-VD-BD17717L072003"/>
    <x v="19"/>
    <x v="11"/>
    <m/>
    <s v="17-C-DD-N-003FL07"/>
    <s v="24 Pair"/>
    <s v="Pr.11"/>
    <x v="5"/>
    <s v="TS-R-03"/>
    <n v="21"/>
    <n v="22"/>
    <s v=""/>
    <s v="48"/>
    <s v="AVK 2,5 A, AVK 2,5 A"/>
    <s v="O1011104_U3"/>
    <x v="5"/>
    <x v="56"/>
    <x v="1"/>
    <s v="17-SC-DCS-002/O1011104/ 17-MC-DCS-002"/>
    <s v="DB37-*m"/>
    <x v="1"/>
    <x v="0"/>
    <n v="1"/>
    <s v="BP012"/>
    <x v="56"/>
    <n v="5"/>
    <n v="3"/>
    <x v="2"/>
    <n v="32"/>
    <s v="DCS AMMONIA-UTILITIES"/>
    <m/>
    <m/>
    <m/>
    <s v="O1011104"/>
    <n v="3"/>
    <m/>
    <s v=""/>
    <s v="00-Common"/>
    <s v="TS-R-03:21/_x000a_O1011104_U3:3"/>
    <s v="TS-R-03:22/_x000a_O1011104_U3:4"/>
    <s v=""/>
    <m/>
    <s v="O1011104:3A/_x000a_O1011104_U3:5"/>
    <s v="O1011104:3B/_x000a_O1011104_U3:6"/>
    <m/>
    <s v=""/>
    <s v=""/>
  </r>
  <r>
    <s v="01"/>
    <m/>
    <x v="0"/>
    <s v="17-X -07023"/>
    <s v="17XZSL07023"/>
    <s v="00"/>
    <s v="BACKWASH OUTLET FROM FILTER L-72A"/>
    <s v="11-XV-07023 ЗАКРЫТО"/>
    <s v="Position Close Proximity Switch"/>
    <s v="4124-GF-VD-BD17717L072003"/>
    <x v="19"/>
    <x v="11"/>
    <m/>
    <s v="17-C-DD-N-003FL07"/>
    <s v="24 Pair"/>
    <s v="Pr.12"/>
    <x v="5"/>
    <s v="TS-R-03"/>
    <n v="23"/>
    <n v="24"/>
    <s v=""/>
    <s v="48"/>
    <s v="AVK 2,5 A, AVK 2,5 A"/>
    <s v="O1011104_U4"/>
    <x v="5"/>
    <x v="56"/>
    <x v="1"/>
    <s v="17-SC-DCS-002/O1011104/ 17-MC-DCS-002"/>
    <s v="DB37-*m"/>
    <x v="1"/>
    <x v="0"/>
    <n v="1"/>
    <s v="BP012"/>
    <x v="56"/>
    <n v="5"/>
    <n v="4"/>
    <x v="2"/>
    <n v="32"/>
    <s v="DCS AMMONIA-UTILITIES"/>
    <m/>
    <m/>
    <m/>
    <s v="O1011104"/>
    <n v="4"/>
    <m/>
    <s v=""/>
    <s v="00-Common"/>
    <s v="TS-R-03:23/_x000a_O1011104_U4:3"/>
    <s v="TS-R-03:24/_x000a_O1011104_U4:4"/>
    <s v=""/>
    <m/>
    <s v="O1011104:4A/_x000a_O1011104_U4:5"/>
    <s v="O1011104:4B/_x000a_O1011104_U4:6"/>
    <m/>
    <s v=""/>
    <s v=""/>
  </r>
  <r>
    <s v="01"/>
    <m/>
    <x v="0"/>
    <s v="17-M -072    -B"/>
    <s v="17TSHM072B"/>
    <s v="07"/>
    <s v="Motor for Filter 17-P-072B"/>
    <s v="17-P-072В ВЫСОКАЯ ТЕМПЕРАТУРА"/>
    <s v="Motor Over temperature Status"/>
    <s v="4124-XZ-DM-21707005"/>
    <x v="18"/>
    <x v="11"/>
    <m/>
    <s v="17-C-DD-N-003FL07"/>
    <s v="24 Pair"/>
    <s v="Pr.13"/>
    <x v="5"/>
    <s v="TS-R-03"/>
    <n v="25"/>
    <n v="26"/>
    <s v=""/>
    <s v="48"/>
    <s v="AVK 2,5 A, AVK 2,5 A"/>
    <s v="O1011104_U5"/>
    <x v="5"/>
    <x v="56"/>
    <x v="1"/>
    <s v="17-SC-DCS-002/O1011104/ 17-MC-DCS-002"/>
    <s v="DB37-*m"/>
    <x v="1"/>
    <x v="0"/>
    <n v="1"/>
    <s v="BP012"/>
    <x v="56"/>
    <n v="5"/>
    <n v="5"/>
    <x v="2"/>
    <n v="32"/>
    <s v="DCS AMMONIA-UTILITIES"/>
    <m/>
    <m/>
    <m/>
    <s v="O1011104"/>
    <n v="5"/>
    <m/>
    <s v=""/>
    <s v="07-Cooling Tower Area"/>
    <s v="TS-R-03:25/_x000a_O1011104_U5:3"/>
    <s v="TS-R-03:26/_x000a_O1011104_U5:4"/>
    <s v=""/>
    <m/>
    <s v="O1011104:5A/_x000a_O1011104_U5:5"/>
    <s v="O1011104:5B/_x000a_O1011104_U5:6"/>
    <m/>
    <s v=""/>
    <s v=""/>
  </r>
  <r>
    <s v="01"/>
    <m/>
    <x v="0"/>
    <s v="17-X -020226"/>
    <s v="17XZSH020226"/>
    <s v="00"/>
    <s v="NaOH to neutralization basin 022B"/>
    <s v="11-XV-020226 ОТКРЫТО"/>
    <s v="Position Open Proximity Switch"/>
    <s v="4124-FY-VD-BD17617L02200002_SH.7"/>
    <x v="19"/>
    <x v="11"/>
    <m/>
    <s v="17-C-DD-N-009FL03-L022"/>
    <s v="24 Pair"/>
    <s v="Pr.05"/>
    <x v="5"/>
    <s v="TS-Q-03"/>
    <n v="9"/>
    <n v="10"/>
    <s v=""/>
    <s v="48"/>
    <s v="AVK 2,5 A, AVK 2,5 A"/>
    <s v="O1011104_U6"/>
    <x v="5"/>
    <x v="56"/>
    <x v="1"/>
    <s v="17-SC-DCS-002/O1011104/ 17-MC-DCS-002"/>
    <s v="DB37-*m"/>
    <x v="1"/>
    <x v="0"/>
    <n v="1"/>
    <s v="BP012"/>
    <x v="56"/>
    <n v="5"/>
    <n v="6"/>
    <x v="2"/>
    <n v="32"/>
    <s v="DCS AMMONIA-UTILITIES"/>
    <m/>
    <m/>
    <m/>
    <s v="O1011104"/>
    <n v="6"/>
    <m/>
    <s v=""/>
    <s v="00-Common"/>
    <s v="TS-Q-03:9/_x000a_O1011104_U6:3"/>
    <s v="TS-Q-03:10/_x000a_O1011104_U6:4"/>
    <s v=""/>
    <m/>
    <s v="O1011104:6A/_x000a_O1011104_U6:5"/>
    <s v="O1011104:6B/_x000a_O1011104_U6:6"/>
    <m/>
    <s v=""/>
    <s v=""/>
  </r>
  <r>
    <s v="01"/>
    <m/>
    <x v="0"/>
    <s v="17-X -020226"/>
    <s v="17XZSL020226"/>
    <s v="00"/>
    <s v="NaOH to neutralization basin 022B"/>
    <s v="11-XV-020226 ЗАКРЫТО"/>
    <s v="Position Closed Proximity Switch"/>
    <s v="4124-FY-VD-BD17617L02200002_SH.7"/>
    <x v="19"/>
    <x v="11"/>
    <m/>
    <s v="17-C-DD-N-009FL03-L022"/>
    <s v="24 Pair"/>
    <s v="Pr.06"/>
    <x v="5"/>
    <s v="TS-Q-03"/>
    <n v="11"/>
    <n v="12"/>
    <s v=""/>
    <s v="48"/>
    <s v="AVK 2,5 A, AVK 2,5 A"/>
    <s v="O1011104_U7"/>
    <x v="5"/>
    <x v="56"/>
    <x v="1"/>
    <s v="17-SC-DCS-002/O1011104/ 17-MC-DCS-002"/>
    <s v="DB37-*m"/>
    <x v="1"/>
    <x v="0"/>
    <n v="1"/>
    <s v="BP012"/>
    <x v="56"/>
    <n v="5"/>
    <n v="7"/>
    <x v="2"/>
    <n v="32"/>
    <s v="DCS AMMONIA-UTILITIES"/>
    <m/>
    <m/>
    <m/>
    <s v="O1011104"/>
    <n v="7"/>
    <m/>
    <s v=""/>
    <s v="00-Common"/>
    <s v="TS-Q-03:11/_x000a_O1011104_U7:3"/>
    <s v="TS-Q-03:12/_x000a_O1011104_U7:4"/>
    <s v=""/>
    <m/>
    <s v="O1011104:7A/_x000a_O1011104_U7:5"/>
    <s v="O1011104:7B/_x000a_O1011104_U7:6"/>
    <m/>
    <s v=""/>
    <s v=""/>
  </r>
  <r>
    <s v="01"/>
    <m/>
    <x v="0"/>
    <s v="17-X -020227"/>
    <s v="17XZSH020227"/>
    <s v="00"/>
    <s v="H2SO4 to neutralization basin 022B"/>
    <s v="11-XV-020227 ОТКРЫТО"/>
    <s v="Position Open Proximity Switch"/>
    <s v="4124-FY-VD-BD17617L02200002_SH.7"/>
    <x v="19"/>
    <x v="11"/>
    <m/>
    <s v="17-C-DD-N-009FL03-L022"/>
    <s v="24 Pair"/>
    <s v="Pr.07"/>
    <x v="5"/>
    <s v="TS-Q-03"/>
    <n v="13"/>
    <n v="14"/>
    <s v=""/>
    <s v="48"/>
    <s v="AVK 2,5 A, AVK 2,5 A"/>
    <s v="O1011104_U8"/>
    <x v="5"/>
    <x v="56"/>
    <x v="1"/>
    <s v="17-SC-DCS-002/O1011104/ 17-MC-DCS-002"/>
    <s v="DB37-*m"/>
    <x v="1"/>
    <x v="0"/>
    <n v="1"/>
    <s v="BP012"/>
    <x v="56"/>
    <n v="5"/>
    <n v="8"/>
    <x v="2"/>
    <n v="32"/>
    <s v="DCS AMMONIA-UTILITIES"/>
    <m/>
    <m/>
    <m/>
    <s v="O1011104"/>
    <n v="8"/>
    <m/>
    <s v=""/>
    <s v="00-Common"/>
    <s v="TS-Q-03:13/_x000a_O1011104_U8:3"/>
    <s v="TS-Q-03:14/_x000a_O1011104_U8:4"/>
    <s v=""/>
    <m/>
    <s v="O1011104:8A/_x000a_O1011104_U8:5"/>
    <s v="O1011104:8B/_x000a_O1011104_U8:6"/>
    <m/>
    <s v=""/>
    <s v=""/>
  </r>
  <r>
    <s v="01"/>
    <m/>
    <x v="0"/>
    <s v="17-X -020227"/>
    <s v="17XZSL020227"/>
    <s v="00"/>
    <s v="H2SO4 to neutralization basin 022B"/>
    <s v="11-XV-020227 ЗАКРЫТО"/>
    <s v="Position Closed Proximity Switch"/>
    <s v="4124-FY-VD-BD17617L02200002_SH.7"/>
    <x v="19"/>
    <x v="11"/>
    <m/>
    <s v="17-C-DD-N-009FL03-L022"/>
    <s v="24 Pair"/>
    <s v="Pr.08"/>
    <x v="5"/>
    <s v="TS-Q-03"/>
    <n v="15"/>
    <n v="16"/>
    <s v=""/>
    <s v="48"/>
    <s v="AVK 2,5 A, AVK 2,5 A"/>
    <s v="O1011104_U9"/>
    <x v="5"/>
    <x v="56"/>
    <x v="1"/>
    <s v="17-SC-DCS-002/O1011104/ 17-MC-DCS-002"/>
    <s v="DB37-*m"/>
    <x v="1"/>
    <x v="0"/>
    <n v="1"/>
    <s v="BP012"/>
    <x v="56"/>
    <n v="5"/>
    <n v="9"/>
    <x v="2"/>
    <n v="32"/>
    <s v="DCS AMMONIA-UTILITIES"/>
    <m/>
    <m/>
    <m/>
    <s v="O1011104"/>
    <n v="9"/>
    <m/>
    <s v=""/>
    <s v="00-Common"/>
    <s v="TS-Q-03:15/_x000a_O1011104_U9:3"/>
    <s v="TS-Q-03:16/_x000a_O1011104_U9:4"/>
    <s v=""/>
    <m/>
    <s v="O1011104:9A/_x000a_O1011104_U9:5"/>
    <s v="O1011104:9B/_x000a_O1011104_U9:6"/>
    <m/>
    <s v=""/>
    <s v=""/>
  </r>
  <r>
    <s v="01"/>
    <m/>
    <x v="0"/>
    <s v="17-X -020250"/>
    <s v="17XZSH020250"/>
    <s v="00"/>
    <s v="Steam to neutralization basin 022A"/>
    <s v="17-XV-020250 Открыто"/>
    <s v="Position Open Proximity Switch"/>
    <s v="4124-FY-VD-BD17617L02200002_SH.7"/>
    <x v="19"/>
    <x v="11"/>
    <m/>
    <s v="17-C-DD-N-009FL03-L022"/>
    <s v="24 Pair"/>
    <s v="Pr.09"/>
    <x v="5"/>
    <s v="TS-Q-03"/>
    <n v="17"/>
    <n v="18"/>
    <s v=""/>
    <s v="48"/>
    <s v="AVK 2,5 A, AVK 2,5 A"/>
    <s v="O1011104_U10"/>
    <x v="5"/>
    <x v="56"/>
    <x v="1"/>
    <s v="17-SC-DCS-002/O1011104/ 17-MC-DCS-002"/>
    <s v="DB37-*m"/>
    <x v="1"/>
    <x v="0"/>
    <n v="1"/>
    <s v="BP012"/>
    <x v="56"/>
    <n v="5"/>
    <n v="10"/>
    <x v="2"/>
    <n v="32"/>
    <s v="DCS AMMONIA-UTILITIES"/>
    <m/>
    <m/>
    <m/>
    <s v="O1011104"/>
    <n v="10"/>
    <m/>
    <s v=""/>
    <s v="00-Common"/>
    <s v="TS-Q-03:17/_x000a_O1011104_U10:3"/>
    <s v="TS-Q-03:18/_x000a_O1011104_U10:4"/>
    <s v=""/>
    <m/>
    <s v="O1011104:10A/_x000a_O1011104_U10:5"/>
    <s v="O1011104:10B/_x000a_O1011104_U10:6"/>
    <m/>
    <s v=""/>
    <s v=""/>
  </r>
  <r>
    <s v="01"/>
    <m/>
    <x v="0"/>
    <s v="17-X -020250"/>
    <s v="17XZSL020250"/>
    <s v="00"/>
    <s v="Steam to neutralization basin 022A"/>
    <s v="17-XV-020250 Закрыто"/>
    <s v="Position Closed Proximity Switch"/>
    <s v="4124-FY-VD-BD17617L02200002_SH.7"/>
    <x v="19"/>
    <x v="11"/>
    <m/>
    <s v="17-C-DD-N-009FL03-L022"/>
    <s v="24 Pair"/>
    <s v="Pr.10"/>
    <x v="5"/>
    <s v="TS-Q-03"/>
    <n v="19"/>
    <n v="20"/>
    <s v=""/>
    <s v="48"/>
    <s v="AVK 2,5 A, AVK 2,5 A"/>
    <s v="O1011104_U11"/>
    <x v="5"/>
    <x v="56"/>
    <x v="1"/>
    <s v="17-SC-DCS-002/O1011104/ 17-MC-DCS-002"/>
    <s v="DB37-*m"/>
    <x v="1"/>
    <x v="0"/>
    <n v="1"/>
    <s v="BP012"/>
    <x v="56"/>
    <n v="5"/>
    <n v="11"/>
    <x v="2"/>
    <n v="32"/>
    <s v="DCS AMMONIA-UTILITIES"/>
    <m/>
    <m/>
    <m/>
    <s v="O1011104"/>
    <n v="11"/>
    <m/>
    <s v=""/>
    <s v="00-Common"/>
    <s v="TS-Q-03:19/_x000a_O1011104_U11:3"/>
    <s v="TS-Q-03:20/_x000a_O1011104_U11:4"/>
    <s v=""/>
    <m/>
    <s v="O1011104:11A/_x000a_O1011104_U11:5"/>
    <s v="O1011104:11B/_x000a_O1011104_U11:6"/>
    <m/>
    <s v=""/>
    <s v=""/>
  </r>
  <r>
    <s v="01"/>
    <m/>
    <x v="0"/>
    <s v="17-X -020251"/>
    <s v="17XZSH020251"/>
    <s v="00"/>
    <s v="Steam to neutralization basin 022B"/>
    <s v="17-XV-020251 Открыто"/>
    <s v="Position Open Proximity Switch"/>
    <s v="4124-FY-VD-BD17617L02200002_SH.7"/>
    <x v="19"/>
    <x v="11"/>
    <m/>
    <s v="17-C-DD-N-009FL03-L022"/>
    <s v="24 Pair"/>
    <s v="Pr.11"/>
    <x v="5"/>
    <s v="TS-Q-03"/>
    <n v="21"/>
    <n v="22"/>
    <s v=""/>
    <s v="48"/>
    <s v="AVK 2,5 A, AVK 2,5 A"/>
    <s v="O1011104_U12"/>
    <x v="5"/>
    <x v="56"/>
    <x v="1"/>
    <s v="17-SC-DCS-002/O1011104/ 17-MC-DCS-002"/>
    <s v="DB37-*m"/>
    <x v="1"/>
    <x v="0"/>
    <n v="1"/>
    <s v="BP012"/>
    <x v="56"/>
    <n v="5"/>
    <n v="12"/>
    <x v="2"/>
    <n v="32"/>
    <s v="DCS AMMONIA-UTILITIES"/>
    <m/>
    <m/>
    <m/>
    <s v="O1011104"/>
    <n v="12"/>
    <m/>
    <s v=""/>
    <s v="00-Common"/>
    <s v="TS-Q-03:21/_x000a_O1011104_U12:3"/>
    <s v="TS-Q-03:22/_x000a_O1011104_U12:4"/>
    <s v=""/>
    <m/>
    <s v="O1011104:12A/_x000a_O1011104_U12:5"/>
    <s v="O1011104:12B/_x000a_O1011104_U12:6"/>
    <m/>
    <s v=""/>
    <s v=""/>
  </r>
  <r>
    <s v="01"/>
    <m/>
    <x v="0"/>
    <s v="17-X -020251"/>
    <s v="17XZSL020251"/>
    <s v="00"/>
    <s v="Steam to neutralization basin 022B"/>
    <s v="17-XV-020251 Закрыто"/>
    <s v="Position Closed Proximity Switch"/>
    <s v="4124-FY-VD-BD17617L02200002_SH.7"/>
    <x v="19"/>
    <x v="11"/>
    <m/>
    <s v="17-C-DD-N-009FL03-L022"/>
    <s v="24 Pair"/>
    <s v="Pr.12"/>
    <x v="5"/>
    <s v="TS-Q-03"/>
    <n v="23"/>
    <n v="24"/>
    <s v=""/>
    <s v="48"/>
    <s v="AVK 2,5 A, AVK 2,5 A"/>
    <s v="O1011104_U13"/>
    <x v="5"/>
    <x v="56"/>
    <x v="1"/>
    <s v="17-SC-DCS-002/O1011104/ 17-MC-DCS-002"/>
    <s v="DB37-*m"/>
    <x v="1"/>
    <x v="0"/>
    <n v="1"/>
    <s v="BP012"/>
    <x v="56"/>
    <n v="5"/>
    <n v="13"/>
    <x v="2"/>
    <n v="32"/>
    <s v="DCS AMMONIA-UTILITIES"/>
    <m/>
    <m/>
    <m/>
    <s v="O1011104"/>
    <n v="13"/>
    <m/>
    <s v=""/>
    <s v="00-Common"/>
    <s v="TS-Q-03:23/_x000a_O1011104_U13:3"/>
    <s v="TS-Q-03:24/_x000a_O1011104_U13:4"/>
    <s v=""/>
    <m/>
    <s v="O1011104:13A/_x000a_O1011104_U13:5"/>
    <s v="O1011104:13B/_x000a_O1011104_U13:6"/>
    <m/>
    <s v=""/>
    <s v=""/>
  </r>
  <r>
    <s v="01"/>
    <m/>
    <x v="0"/>
    <s v="17-X -020232"/>
    <s v="17XZSH020232"/>
    <s v="00"/>
    <s v="From SAC to neutralization basin 022A"/>
    <s v="11-XV-020232 ОТКРЫТО"/>
    <s v="Position Open Proximity Switch"/>
    <s v="4124-FY-VD-BD17617L02200002_SH.7"/>
    <x v="19"/>
    <x v="11"/>
    <m/>
    <s v="17-C-DD-N-009FL03-L022"/>
    <s v="24 Pair"/>
    <s v="Pr.13"/>
    <x v="5"/>
    <s v="TS-Q-03"/>
    <n v="25"/>
    <n v="26"/>
    <s v=""/>
    <s v="48"/>
    <s v="AVK 2,5 A, AVK 2,5 A"/>
    <s v="O1011104_U14"/>
    <x v="5"/>
    <x v="56"/>
    <x v="1"/>
    <s v="17-SC-DCS-002/O1011104/ 17-MC-DCS-002"/>
    <s v="DB37-*m"/>
    <x v="1"/>
    <x v="0"/>
    <n v="1"/>
    <s v="BP012"/>
    <x v="56"/>
    <n v="5"/>
    <n v="14"/>
    <x v="2"/>
    <n v="32"/>
    <s v="DCS AMMONIA-UTILITIES"/>
    <m/>
    <m/>
    <m/>
    <s v="O1011104"/>
    <n v="14"/>
    <m/>
    <s v=""/>
    <s v="00-Common"/>
    <s v="TS-Q-03:25/_x000a_O1011104_U14:3"/>
    <s v="TS-Q-03:26/_x000a_O1011104_U14:4"/>
    <s v=""/>
    <m/>
    <s v="O1011104:14A/_x000a_O1011104_U14:5"/>
    <s v="O1011104:14B/_x000a_O1011104_U14:6"/>
    <m/>
    <s v=""/>
    <s v=""/>
  </r>
  <r>
    <s v="01"/>
    <m/>
    <x v="0"/>
    <s v="17-X -020232"/>
    <s v="17XZSL020232"/>
    <s v="00"/>
    <s v="From SAC to neutralization basin 022A"/>
    <s v="11-XV-020232 ЗАКРЫТО"/>
    <s v="Position Closed Proximity Switch"/>
    <s v="4124-FY-VD-BD17617L02200002_SH.7"/>
    <x v="19"/>
    <x v="11"/>
    <m/>
    <s v="17-C-DD-N-009FL03-L022"/>
    <s v="24 Pair"/>
    <s v="Pr.14"/>
    <x v="5"/>
    <s v="TS-Q-03"/>
    <n v="27"/>
    <n v="28"/>
    <s v=""/>
    <s v="48"/>
    <s v="AVK 2,5 A, AVK 2,5 A"/>
    <s v="O1011104_U15"/>
    <x v="5"/>
    <x v="56"/>
    <x v="1"/>
    <s v="17-SC-DCS-002/O1011104/ 17-MC-DCS-002"/>
    <s v="DB37-*m"/>
    <x v="1"/>
    <x v="0"/>
    <n v="1"/>
    <s v="BP012"/>
    <x v="56"/>
    <n v="5"/>
    <n v="15"/>
    <x v="2"/>
    <n v="32"/>
    <s v="DCS AMMONIA-UTILITIES"/>
    <m/>
    <m/>
    <m/>
    <s v="O1011104"/>
    <n v="15"/>
    <m/>
    <s v=""/>
    <s v="00-Common"/>
    <s v="TS-Q-03:27/_x000a_O1011104_U15:3"/>
    <s v="TS-Q-03:28/_x000a_O1011104_U15:4"/>
    <s v=""/>
    <m/>
    <s v="O1011104:15A/_x000a_O1011104_U15:5"/>
    <s v="O1011104:15B/_x000a_O1011104_U15:6"/>
    <m/>
    <s v=""/>
    <s v=""/>
  </r>
  <r>
    <s v="01"/>
    <m/>
    <x v="0"/>
    <s v="17-X -020233"/>
    <s v="17XZSH020233"/>
    <s v="00"/>
    <s v="From SAC to neutralization basin 022B"/>
    <s v="11-XV-020233 ОТКРЫТО"/>
    <s v="Position Open Proximity Switch"/>
    <s v="4124-FY-VD-BD17617L02200002_SH.7"/>
    <x v="19"/>
    <x v="11"/>
    <m/>
    <s v="17-C-DD-N-009FL03-L022"/>
    <s v="24 Pair"/>
    <s v="Pr.15"/>
    <x v="5"/>
    <s v="TS-Q-03"/>
    <n v="29"/>
    <n v="30"/>
    <s v=""/>
    <s v="48"/>
    <s v="AVK 2,5 A, AVK 2,5 A"/>
    <s v="O1011104_U16"/>
    <x v="5"/>
    <x v="56"/>
    <x v="1"/>
    <s v="17-SC-DCS-002/O1011104/ 17-MC-DCS-002"/>
    <s v="DB37-*m"/>
    <x v="1"/>
    <x v="0"/>
    <n v="1"/>
    <s v="BP012"/>
    <x v="56"/>
    <n v="5"/>
    <n v="16"/>
    <x v="2"/>
    <n v="32"/>
    <s v="DCS AMMONIA-UTILITIES"/>
    <m/>
    <m/>
    <m/>
    <s v="O1011104"/>
    <n v="16"/>
    <m/>
    <s v=""/>
    <s v="00-Common"/>
    <s v="TS-Q-03:29/_x000a_O1011104_U16:3"/>
    <s v="TS-Q-03:30/_x000a_O1011104_U16:4"/>
    <s v=""/>
    <m/>
    <s v="O1011104:16A/_x000a_O1011104_U16:5"/>
    <s v="O1011104:16B/_x000a_O1011104_U16:6"/>
    <m/>
    <s v=""/>
    <s v=""/>
  </r>
  <r>
    <s v="01"/>
    <m/>
    <x v="0"/>
    <s v="17-X -020233"/>
    <s v="17XZSL020233"/>
    <s v="00"/>
    <s v="From SAC to neutralization basin 022B"/>
    <s v="11-XV-020233 ЗАКРЫТО"/>
    <s v="Position Closed Proximity Switch"/>
    <s v="4124-FY-VD-BD17617L02200002_SH.7"/>
    <x v="19"/>
    <x v="11"/>
    <m/>
    <s v="17-C-DD-N-009FL03-L022"/>
    <s v="24 Pair"/>
    <s v="Pr.16"/>
    <x v="5"/>
    <s v="TS-Q-03"/>
    <n v="31"/>
    <n v="32"/>
    <s v=""/>
    <s v="48"/>
    <s v="AVK 2,5 A, AVK 2,5 A"/>
    <s v="O1011104_U17"/>
    <x v="5"/>
    <x v="56"/>
    <x v="1"/>
    <s v="17-SC-DCS-002/O1011104/ 17-MC-DCS-002"/>
    <s v="DB37-*m"/>
    <x v="1"/>
    <x v="0"/>
    <n v="1"/>
    <s v="BP012"/>
    <x v="56"/>
    <n v="5"/>
    <n v="17"/>
    <x v="2"/>
    <n v="32"/>
    <s v="DCS AMMONIA-UTILITIES"/>
    <m/>
    <m/>
    <m/>
    <s v="O1011104"/>
    <n v="17"/>
    <m/>
    <s v=""/>
    <s v="00-Common"/>
    <s v="TS-Q-03:31/_x000a_O1011104_U17:3"/>
    <s v="TS-Q-03:32/_x000a_O1011104_U17:4"/>
    <s v=""/>
    <m/>
    <s v="O1011104:17A/_x000a_O1011104_U17:5"/>
    <s v="O1011104:17B/_x000a_O1011104_U17:6"/>
    <m/>
    <s v=""/>
    <s v=""/>
  </r>
  <r>
    <s v="01"/>
    <m/>
    <x v="0"/>
    <s v="17-X -020228"/>
    <s v="17XZSH020228"/>
    <s v="00"/>
    <s v="Neutralization basin 022A recirculation valve"/>
    <s v="11-XV-020228 ОТКРЫТО"/>
    <s v="Position Open Proximity Switch"/>
    <s v="4124-FY-VD-BD17617L02200002_SH.7"/>
    <x v="19"/>
    <x v="11"/>
    <m/>
    <s v="17-C-DD-N-010FL03-L022"/>
    <s v="12 Pair"/>
    <s v="Pr.01"/>
    <x v="5"/>
    <s v="TS-Q-04"/>
    <n v="1"/>
    <n v="2"/>
    <s v=""/>
    <s v="24"/>
    <s v="AVK 2,5 A, AVK 2,5 A"/>
    <s v="O1011104_U18"/>
    <x v="5"/>
    <x v="56"/>
    <x v="1"/>
    <s v="17-SC-DCS-002/O1011104/ 17-MC-DCS-002"/>
    <s v="DB37-*m"/>
    <x v="1"/>
    <x v="0"/>
    <n v="1"/>
    <s v="BP012"/>
    <x v="56"/>
    <n v="5"/>
    <n v="18"/>
    <x v="2"/>
    <n v="32"/>
    <s v="DCS AMMONIA-UTILITIES"/>
    <m/>
    <m/>
    <m/>
    <s v="O1011104"/>
    <n v="18"/>
    <m/>
    <s v=""/>
    <s v="00-Common"/>
    <s v="TS-Q-04:1/_x000a_O1011104_U18:3"/>
    <s v="TS-Q-04:2/_x000a_O1011104_U18:4"/>
    <s v=""/>
    <m/>
    <s v="O1011104:18A/_x000a_O1011104_U18:5"/>
    <s v="O1011104:18B/_x000a_O1011104_U18:6"/>
    <m/>
    <s v=""/>
    <s v=""/>
  </r>
  <r>
    <s v="01"/>
    <m/>
    <x v="0"/>
    <s v="17-X -020228"/>
    <s v="17XZSL020228"/>
    <s v="00"/>
    <s v="Neutralization basin 022A recirculation valve"/>
    <s v="11-XV-020228 ЗАКРЫТО"/>
    <s v="Position Closed Proximity Switch"/>
    <s v="4124-FY-VD-BD17617L02200002_SH.7"/>
    <x v="19"/>
    <x v="11"/>
    <m/>
    <s v="17-C-DD-N-010FL03-L022"/>
    <s v="12 Pair"/>
    <s v="Pr.02"/>
    <x v="5"/>
    <s v="TS-Q-04"/>
    <n v="3"/>
    <n v="4"/>
    <s v=""/>
    <s v="24"/>
    <s v="AVK 2,5 A, AVK 2,5 A"/>
    <s v="O1011104_U19"/>
    <x v="5"/>
    <x v="56"/>
    <x v="1"/>
    <s v="17-SC-DCS-002/O1011104/ 17-MC-DCS-002"/>
    <s v="DB37-*m"/>
    <x v="1"/>
    <x v="0"/>
    <n v="1"/>
    <s v="BP012"/>
    <x v="56"/>
    <n v="5"/>
    <n v="19"/>
    <x v="2"/>
    <n v="32"/>
    <s v="DCS AMMONIA-UTILITIES"/>
    <m/>
    <m/>
    <m/>
    <s v="O1011104"/>
    <n v="19"/>
    <m/>
    <s v=""/>
    <s v="00-Common"/>
    <s v="TS-Q-04:3/_x000a_O1011104_U19:3"/>
    <s v="TS-Q-04:4/_x000a_O1011104_U19:4"/>
    <s v=""/>
    <m/>
    <s v="O1011104:19A/_x000a_O1011104_U19:5"/>
    <s v="O1011104:19B/_x000a_O1011104_U19:6"/>
    <m/>
    <s v=""/>
    <s v=""/>
  </r>
  <r>
    <s v="01"/>
    <m/>
    <x v="0"/>
    <s v="17-X -020229"/>
    <s v="17XZSH020229"/>
    <s v="00"/>
    <s v="Neutralization basin 022A outlet valve"/>
    <s v="11-XV-020229 ОТКРЫТО"/>
    <s v="Position Open Proximity Switch"/>
    <s v="4124-FY-VD-BD17617L02200002_SH.7"/>
    <x v="19"/>
    <x v="11"/>
    <m/>
    <s v="17-C-DD-N-010FL03-L022"/>
    <s v="12 Pair"/>
    <s v="Pr.03"/>
    <x v="5"/>
    <s v="TS-Q-04"/>
    <n v="5"/>
    <n v="6"/>
    <s v=""/>
    <s v="24"/>
    <s v="AVK 2,5 A, AVK 2,5 A"/>
    <s v="O1011104_U20"/>
    <x v="5"/>
    <x v="56"/>
    <x v="1"/>
    <s v="17-SC-DCS-002/O1011104/ 17-MC-DCS-002"/>
    <s v="DB37-*m"/>
    <x v="1"/>
    <x v="0"/>
    <n v="1"/>
    <s v="BP012"/>
    <x v="56"/>
    <n v="5"/>
    <n v="20"/>
    <x v="2"/>
    <n v="32"/>
    <s v="DCS AMMONIA-UTILITIES"/>
    <m/>
    <m/>
    <m/>
    <s v="O1011104"/>
    <n v="20"/>
    <m/>
    <s v=""/>
    <s v="00-Common"/>
    <s v="TS-Q-04:5/_x000a_O1011104_U20:3"/>
    <s v="TS-Q-04:6/_x000a_O1011104_U20:4"/>
    <s v=""/>
    <m/>
    <s v="O1011104:20A/_x000a_O1011104_U20:5"/>
    <s v="O1011104:20B/_x000a_O1011104_U20:6"/>
    <m/>
    <s v=""/>
    <s v=""/>
  </r>
  <r>
    <s v="01"/>
    <m/>
    <x v="0"/>
    <s v="17-X -020229"/>
    <s v="17XZSL020229"/>
    <s v="00"/>
    <s v="Neutralization basin 022A outlet valve"/>
    <s v="11-XV-020229 ЗАКРЫТО"/>
    <s v="Position Closed Proximity Switch"/>
    <s v="4124-FY-VD-BD17617L02200002_SH.7"/>
    <x v="19"/>
    <x v="11"/>
    <m/>
    <s v="17-C-DD-N-010FL03-L022"/>
    <s v="12 Pair"/>
    <s v="Pr.04"/>
    <x v="5"/>
    <s v="TS-Q-04"/>
    <n v="7"/>
    <n v="8"/>
    <s v=""/>
    <s v="24"/>
    <s v="AVK 2,5 A, AVK 2,5 A"/>
    <s v="O1011104_U21"/>
    <x v="5"/>
    <x v="56"/>
    <x v="1"/>
    <s v="17-SC-DCS-002/O1011104/ 17-MC-DCS-002"/>
    <s v="DB37-*m"/>
    <x v="1"/>
    <x v="0"/>
    <n v="1"/>
    <s v="BP012"/>
    <x v="56"/>
    <n v="5"/>
    <n v="21"/>
    <x v="2"/>
    <n v="32"/>
    <s v="DCS AMMONIA-UTILITIES"/>
    <m/>
    <m/>
    <m/>
    <s v="O1011104"/>
    <n v="21"/>
    <m/>
    <s v=""/>
    <s v="00-Common"/>
    <s v="TS-Q-04:7/_x000a_O1011104_U21:3"/>
    <s v="TS-Q-04:8/_x000a_O1011104_U21:4"/>
    <s v=""/>
    <m/>
    <s v="O1011104:21A/_x000a_O1011104_U21:5"/>
    <s v="O1011104:21B/_x000a_O1011104_U21:6"/>
    <m/>
    <s v=""/>
    <s v=""/>
  </r>
  <r>
    <s v="01"/>
    <m/>
    <x v="0"/>
    <s v="17-X -020230"/>
    <s v="17XZSH020230"/>
    <s v="00"/>
    <s v="Neutralization basin 022B outlet valve"/>
    <s v="11-XV-020230 ОТКРЫТО"/>
    <s v="Position Open Proximity Switch"/>
    <s v="4124-FY-VD-BD17617L02200002_SH.7"/>
    <x v="19"/>
    <x v="11"/>
    <m/>
    <s v="17-C-DD-N-010FL03-L022"/>
    <s v="12 Pair"/>
    <s v="Pr.05"/>
    <x v="5"/>
    <s v="TS-Q-04"/>
    <n v="9"/>
    <n v="10"/>
    <s v=""/>
    <s v="24"/>
    <s v="AVK 2,5 A, AVK 2,5 A"/>
    <s v="O1011104_U22"/>
    <x v="5"/>
    <x v="56"/>
    <x v="1"/>
    <s v="17-SC-DCS-002/O1011104/ 17-MC-DCS-002"/>
    <s v="DB37-*m"/>
    <x v="1"/>
    <x v="0"/>
    <n v="1"/>
    <s v="BP012"/>
    <x v="56"/>
    <n v="5"/>
    <n v="22"/>
    <x v="2"/>
    <n v="32"/>
    <s v="DCS AMMONIA-UTILITIES"/>
    <m/>
    <m/>
    <m/>
    <s v="O1011104"/>
    <n v="22"/>
    <m/>
    <s v=""/>
    <s v="00-Common"/>
    <s v="TS-Q-04:9/_x000a_O1011104_U22:3"/>
    <s v="TS-Q-04:10/_x000a_O1011104_U22:4"/>
    <s v=""/>
    <m/>
    <s v="O1011104:22A/_x000a_O1011104_U22:5"/>
    <s v="O1011104:22B/_x000a_O1011104_U22:6"/>
    <m/>
    <s v=""/>
    <s v=""/>
  </r>
  <r>
    <s v="01"/>
    <m/>
    <x v="0"/>
    <s v="17-X -020230"/>
    <s v="17XZSL020230"/>
    <s v="00"/>
    <s v="Neutralization basin 022B outlet valve"/>
    <s v="11-XV-020230 ЗАКРЫТО"/>
    <s v="Position Closed Proximity Switch"/>
    <s v="4124-FY-VD-BD17617L02200002_SH.7"/>
    <x v="19"/>
    <x v="11"/>
    <m/>
    <s v="17-C-DD-N-010FL03-L022"/>
    <s v="12 Pair"/>
    <s v="Pr.06"/>
    <x v="5"/>
    <s v="TS-Q-04"/>
    <n v="11"/>
    <n v="12"/>
    <s v=""/>
    <s v="24"/>
    <s v="AVK 2,5 A, AVK 2,5 A"/>
    <s v="O1011104_U23"/>
    <x v="5"/>
    <x v="56"/>
    <x v="1"/>
    <s v="17-SC-DCS-002/O1011104/ 17-MC-DCS-002"/>
    <s v="DB37-*m"/>
    <x v="1"/>
    <x v="0"/>
    <n v="1"/>
    <s v="BP012"/>
    <x v="56"/>
    <n v="5"/>
    <n v="23"/>
    <x v="2"/>
    <n v="32"/>
    <s v="DCS AMMONIA-UTILITIES"/>
    <m/>
    <m/>
    <m/>
    <s v="O1011104"/>
    <n v="23"/>
    <m/>
    <s v=""/>
    <s v="00-Common"/>
    <s v="TS-Q-04:11/_x000a_O1011104_U23:3"/>
    <s v="TS-Q-04:12/_x000a_O1011104_U23:4"/>
    <s v=""/>
    <m/>
    <s v="O1011104:23A/_x000a_O1011104_U23:5"/>
    <s v="O1011104:23B/_x000a_O1011104_U23:6"/>
    <m/>
    <s v=""/>
    <s v=""/>
  </r>
  <r>
    <s v="01"/>
    <m/>
    <x v="0"/>
    <s v="17-X -020231"/>
    <s v="17XZSH020231"/>
    <s v="00"/>
    <s v="Neutralization basin 022B recirculation valve"/>
    <s v="11-XV-020231 ОТКРЫТО"/>
    <s v="Position Open Proximity Switch"/>
    <s v="4124-FY-VD-BD17617L02200002_SH.7"/>
    <x v="19"/>
    <x v="11"/>
    <m/>
    <s v="17-C-DD-N-010FL03-L022"/>
    <s v="12 Pair"/>
    <s v="Pr.07"/>
    <x v="5"/>
    <s v="TS-Q-04"/>
    <n v="13"/>
    <n v="14"/>
    <s v=""/>
    <s v="24"/>
    <s v="AVK 2,5 A, AVK 2,5 A"/>
    <s v="O1011104_U24"/>
    <x v="5"/>
    <x v="56"/>
    <x v="1"/>
    <s v="17-SC-DCS-002/O1011104/ 17-MC-DCS-002"/>
    <s v="DB37-*m"/>
    <x v="1"/>
    <x v="0"/>
    <n v="1"/>
    <s v="BP012"/>
    <x v="56"/>
    <n v="5"/>
    <n v="24"/>
    <x v="2"/>
    <n v="32"/>
    <s v="DCS AMMONIA-UTILITIES"/>
    <m/>
    <m/>
    <m/>
    <s v="O1011104"/>
    <n v="24"/>
    <m/>
    <s v=""/>
    <s v="00-Common"/>
    <s v="TS-Q-04:13/_x000a_O1011104_U24:3"/>
    <s v="TS-Q-04:14/_x000a_O1011104_U24:4"/>
    <s v=""/>
    <m/>
    <s v="O1011104:24A/_x000a_O1011104_U24:5"/>
    <s v="O1011104:24B/_x000a_O1011104_U24:6"/>
    <m/>
    <s v=""/>
    <s v=""/>
  </r>
  <r>
    <s v="01"/>
    <m/>
    <x v="0"/>
    <s v="17-X -020231"/>
    <s v="17XZSL020231"/>
    <s v="00"/>
    <s v="Neutralization basin 022B recirculation valve"/>
    <s v="11-XV-020231 ЗАКРЫТО"/>
    <s v="Position Closed Proximity Switch"/>
    <s v="4124-FY-VD-BD17617L02200002_SH.7"/>
    <x v="19"/>
    <x v="11"/>
    <m/>
    <s v="17-C-DD-N-010FL03-L022"/>
    <s v="12 Pair"/>
    <s v="Pr.08"/>
    <x v="5"/>
    <s v="TS-Q-04"/>
    <n v="15"/>
    <n v="16"/>
    <s v=""/>
    <s v="24"/>
    <s v="AVK 2,5 A, AVK 2,5 A"/>
    <s v="O1011104_U25"/>
    <x v="5"/>
    <x v="56"/>
    <x v="1"/>
    <s v="17-SC-DCS-002/O1011104/ 17-MC-DCS-002"/>
    <s v="DB37-*m"/>
    <x v="1"/>
    <x v="0"/>
    <n v="1"/>
    <s v="BP012"/>
    <x v="56"/>
    <n v="5"/>
    <n v="25"/>
    <x v="2"/>
    <n v="32"/>
    <s v="DCS AMMONIA-UTILITIES"/>
    <m/>
    <m/>
    <m/>
    <s v="O1011104"/>
    <n v="25"/>
    <m/>
    <s v=""/>
    <s v="00-Common"/>
    <s v="TS-Q-04:15/_x000a_O1011104_U25:3"/>
    <s v="TS-Q-04:16/_x000a_O1011104_U25:4"/>
    <s v=""/>
    <m/>
    <s v="O1011104:25A/_x000a_O1011104_U25:5"/>
    <s v="O1011104:25B/_x000a_O1011104_U25:6"/>
    <m/>
    <s v=""/>
    <s v=""/>
  </r>
  <r>
    <s v="02.3"/>
    <s v="изм номер клеммной группы (TQ_074)"/>
    <x v="0"/>
    <s v="17-X -17101"/>
    <s v="17XZSH17101"/>
    <s v="17"/>
    <s v="Glycol water return service"/>
    <s v="17-XV-17101 ОТКРЫТО"/>
    <s v="Position Open Proximity Switch"/>
    <s v="4124-XZ-DM-21717101"/>
    <x v="19"/>
    <x v="11"/>
    <m/>
    <s v="17-XZSH/L-17101"/>
    <s v="02 Pair"/>
    <s v="Pr.01"/>
    <x v="5"/>
    <s v="TS-P-09"/>
    <n v="1"/>
    <n v="2"/>
    <s v=""/>
    <s v="4"/>
    <s v="AVK 2,5 A, AVK 2,5 A"/>
    <s v="O1011104_U26"/>
    <x v="5"/>
    <x v="56"/>
    <x v="1"/>
    <s v="17-SC-DCS-002/O1011104/ 17-MC-DCS-002"/>
    <s v="DB37-*m"/>
    <x v="1"/>
    <x v="0"/>
    <n v="1"/>
    <s v="BP012"/>
    <x v="56"/>
    <n v="5"/>
    <n v="26"/>
    <x v="2"/>
    <n v="32"/>
    <s v="DCS AMMONIA-UTILITIES"/>
    <m/>
    <m/>
    <m/>
    <s v="O1011104"/>
    <n v="26"/>
    <m/>
    <s v=""/>
    <s v="17-Glycol Preparation Area"/>
    <s v="TS-P-09:1/_x000a_O1011104_U26:3"/>
    <s v="TS-P-09:2/_x000a_O1011104_U26:4"/>
    <s v=""/>
    <m/>
    <s v="O1011104:26A/_x000a_O1011104_U26:5"/>
    <s v="O1011104:26B/_x000a_O1011104_U26:6"/>
    <m/>
    <s v=""/>
    <s v=""/>
  </r>
  <r>
    <s v="02.3"/>
    <s v="изм номер клеммной группы (TQ_074)"/>
    <x v="0"/>
    <s v="17-X -17101"/>
    <s v="17XZSL17101"/>
    <s v="17"/>
    <s v="Glycol water return service"/>
    <s v="17-XV-17101 ЗАКРЫТО"/>
    <s v="Position Closed Proximity Switch"/>
    <s v="4124-XZ-DM-21717101"/>
    <x v="19"/>
    <x v="11"/>
    <m/>
    <s v="17-XZSH/L-17101"/>
    <s v="02 Pair"/>
    <s v="Pr.02"/>
    <x v="5"/>
    <s v="TS-P-09"/>
    <n v="3"/>
    <n v="4"/>
    <s v=""/>
    <s v="4"/>
    <s v="AVK 2,5 A, AVK 2,5 A"/>
    <s v="O1011104_U27"/>
    <x v="5"/>
    <x v="56"/>
    <x v="1"/>
    <s v="17-SC-DCS-002/O1011104/ 17-MC-DCS-002"/>
    <s v="DB37-*m"/>
    <x v="1"/>
    <x v="0"/>
    <n v="1"/>
    <s v="BP012"/>
    <x v="56"/>
    <n v="5"/>
    <n v="27"/>
    <x v="2"/>
    <n v="32"/>
    <s v="DCS AMMONIA-UTILITIES"/>
    <m/>
    <m/>
    <m/>
    <s v="O1011104"/>
    <n v="27"/>
    <m/>
    <s v=""/>
    <s v="17-Glycol Preparation Area"/>
    <s v="TS-P-09:3/_x000a_O1011104_U27:3"/>
    <s v="TS-P-09:4/_x000a_O1011104_U27:4"/>
    <s v=""/>
    <m/>
    <s v="O1011104:27A/_x000a_O1011104_U27:5"/>
    <s v="O1011104:27B/_x000a_O1011104_U27:6"/>
    <m/>
    <s v=""/>
    <s v=""/>
  </r>
  <r>
    <s v="02"/>
    <s v="30.05.2024 добавлен по TQ_ALL_055"/>
    <x v="0"/>
    <s v="17-L-152"/>
    <s v="17XL15001"/>
    <m/>
    <s v="17-L-152"/>
    <s v="Установка 17-L-152  в работе"/>
    <m/>
    <m/>
    <x v="18"/>
    <x v="11"/>
    <m/>
    <s v="17-C-DD-N-001FL14"/>
    <s v="24 Pair"/>
    <s v="Pr.17"/>
    <x v="5"/>
    <s v="TS-O-08"/>
    <n v="33"/>
    <n v="34"/>
    <m/>
    <s v="48"/>
    <s v="AVK 2,5 A, AVK 2,5 A"/>
    <s v="O1011104_U28"/>
    <x v="5"/>
    <x v="56"/>
    <x v="1"/>
    <s v="17-SC-DCS-002/O1011104/ 17-MC-DCS-002"/>
    <s v="DB37-*m"/>
    <x v="1"/>
    <x v="0"/>
    <n v="1"/>
    <s v="BP012"/>
    <x v="56"/>
    <n v="5"/>
    <n v="28"/>
    <x v="2"/>
    <n v="32"/>
    <s v="DCS AMMONIA-UTILITIES"/>
    <m/>
    <m/>
    <m/>
    <s v="O1011104"/>
    <n v="28"/>
    <m/>
    <s v=""/>
    <m/>
    <s v="TS-O-08:33/_x000a_O1011104_U28:3"/>
    <s v="TS-O-08:34/_x000a_O1011104_U28:4"/>
    <s v=""/>
    <m/>
    <s v="O1011104:28A/_x000a_O1011104_U28:5"/>
    <s v="O1011104:28B/_x000a_O1011104_U28:6"/>
    <m/>
    <s v=""/>
    <s v=""/>
  </r>
  <r>
    <s v="02"/>
    <s v="30.05.2024 добавлен по TQ_ALL_055"/>
    <x v="0"/>
    <s v="17-L-152"/>
    <s v="17XLA15001"/>
    <m/>
    <s v="17-L-152"/>
    <s v="Установка 17-L-152  авария"/>
    <m/>
    <m/>
    <x v="18"/>
    <x v="11"/>
    <m/>
    <s v="17-C-DD-N-001FL14"/>
    <s v="24 Pair"/>
    <s v="Pr.18"/>
    <x v="5"/>
    <s v="TS-O-08"/>
    <n v="35"/>
    <n v="36"/>
    <m/>
    <s v="48"/>
    <s v="AVK 2,5 A, AVK 2,5 A"/>
    <s v="O1011104_U29"/>
    <x v="5"/>
    <x v="56"/>
    <x v="1"/>
    <s v="17-SC-DCS-002/O1011104/ 17-MC-DCS-002"/>
    <s v="DB37-*m"/>
    <x v="1"/>
    <x v="0"/>
    <n v="1"/>
    <s v="BP012"/>
    <x v="56"/>
    <n v="5"/>
    <n v="29"/>
    <x v="2"/>
    <n v="32"/>
    <s v="DCS AMMONIA-UTILITIES"/>
    <m/>
    <m/>
    <m/>
    <s v="O1011104"/>
    <n v="29"/>
    <m/>
    <s v=""/>
    <m/>
    <s v="TS-O-08:35/_x000a_O1011104_U29:3"/>
    <s v="TS-O-08:36/_x000a_O1011104_U29:4"/>
    <s v=""/>
    <m/>
    <s v="O1011104:29A/_x000a_O1011104_U29:5"/>
    <s v="O1011104:29B/_x000a_O1011104_U29:6"/>
    <m/>
    <s v=""/>
    <s v=""/>
  </r>
  <r>
    <s v="02"/>
    <s v="30.05.2024 добавлен по TQ_ALL_055"/>
    <x v="0"/>
    <s v="17-L-181"/>
    <s v="17XL15005"/>
    <m/>
    <s v=" 17-L-181"/>
    <s v="Установка 17-L-181 в работе"/>
    <m/>
    <m/>
    <x v="18"/>
    <x v="11"/>
    <m/>
    <s v="17-C-DD-N-001FL14"/>
    <s v="24 Pair"/>
    <s v="Pr.19"/>
    <x v="5"/>
    <s v="TS-O-08"/>
    <n v="37"/>
    <n v="38"/>
    <m/>
    <s v="48"/>
    <s v="AVK 2,5 A, AVK 2,5 A"/>
    <s v="O1011104_U30"/>
    <x v="5"/>
    <x v="56"/>
    <x v="1"/>
    <s v="17-SC-DCS-002/O1011104/ 17-MC-DCS-002"/>
    <s v="DB37-*m"/>
    <x v="1"/>
    <x v="0"/>
    <n v="1"/>
    <s v="BP012"/>
    <x v="56"/>
    <n v="5"/>
    <n v="30"/>
    <x v="2"/>
    <n v="32"/>
    <s v="DCS AMMONIA-UTILITIES"/>
    <m/>
    <m/>
    <m/>
    <s v="O1011104"/>
    <n v="30"/>
    <m/>
    <s v=""/>
    <m/>
    <s v="TS-O-08:37/_x000a_O1011104_U30:3"/>
    <s v="TS-O-08:38/_x000a_O1011104_U30:4"/>
    <s v=""/>
    <m/>
    <s v="O1011104:30A/_x000a_O1011104_U30:5"/>
    <s v="O1011104:30B/_x000a_O1011104_U30:6"/>
    <m/>
    <s v=""/>
    <s v=""/>
  </r>
  <r>
    <s v="02"/>
    <s v="30.05.2024 добавлен по TQ_ALL_055"/>
    <x v="0"/>
    <s v="17-L-181"/>
    <s v="17XLA15005"/>
    <m/>
    <s v=" 17-L-181"/>
    <s v="Установка 17-L-181 авария"/>
    <m/>
    <m/>
    <x v="18"/>
    <x v="11"/>
    <m/>
    <s v="17-C-DD-N-001FL14"/>
    <s v="24 Pair"/>
    <s v="Pr.20"/>
    <x v="5"/>
    <s v="TS-O-08"/>
    <n v="39"/>
    <n v="40"/>
    <m/>
    <s v="48"/>
    <s v="AVK 2,5 A, AVK 2,5 A"/>
    <s v="O1011104_U31"/>
    <x v="5"/>
    <x v="56"/>
    <x v="1"/>
    <s v="17-SC-DCS-002/O1011104/ 17-MC-DCS-002"/>
    <s v="DB37-*m"/>
    <x v="1"/>
    <x v="0"/>
    <n v="1"/>
    <s v="BP012"/>
    <x v="56"/>
    <n v="5"/>
    <n v="31"/>
    <x v="2"/>
    <n v="32"/>
    <s v="DCS AMMONIA-UTILITIES"/>
    <m/>
    <m/>
    <m/>
    <s v="O1011104"/>
    <n v="31"/>
    <m/>
    <s v=""/>
    <m/>
    <s v="TS-O-08:39/_x000a_O1011104_U31:3"/>
    <s v="TS-O-08:40/_x000a_O1011104_U31:4"/>
    <s v=""/>
    <m/>
    <s v="O1011104:31A/_x000a_O1011104_U31:5"/>
    <s v="O1011104:31B/_x000a_O1011104_U31:6"/>
    <m/>
    <s v=""/>
    <s v=""/>
  </r>
  <r>
    <s v="01"/>
    <m/>
    <x v="0"/>
    <s v="17-M -072    -B"/>
    <s v="17XSLM072B"/>
    <s v="07"/>
    <s v="Motor for Filter 17-P-072B"/>
    <s v="17-P-072В СИГНАЛИЗ УТЕЧКИ"/>
    <s v="Motor Leakage Status"/>
    <s v="4124-XZ-DM-21707005"/>
    <x v="20"/>
    <x v="12"/>
    <m/>
    <s v="17-C-DD-N-003FL07"/>
    <s v="24 Pair"/>
    <s v="Pr.14"/>
    <x v="5"/>
    <s v="TS-R-03"/>
    <n v="27"/>
    <n v="28"/>
    <s v=""/>
    <s v="48"/>
    <s v="AVK 2,5 A, AVK 2,5 A"/>
    <s v="O1011104_U32"/>
    <x v="6"/>
    <x v="56"/>
    <x v="1"/>
    <s v="17-SC-DCS-002/O1011104/ 17-MC-DCS-002"/>
    <s v="DB37-*m"/>
    <x v="1"/>
    <x v="0"/>
    <n v="1"/>
    <s v="BP012"/>
    <x v="56"/>
    <n v="5"/>
    <n v="32"/>
    <x v="2"/>
    <n v="32"/>
    <s v="DCS AMMONIA-UTILITIES"/>
    <m/>
    <m/>
    <m/>
    <s v="O1011104"/>
    <n v="32"/>
    <m/>
    <s v=""/>
    <s v="07-Cooling Tower Area"/>
    <s v="TS-R-03:27/_x000a_O1011104_U32:3"/>
    <s v="TS-R-03:28/_x000a_O1011104_U32:1"/>
    <s v=""/>
    <m/>
    <s v="O1011104:32A/_x000a_O1011104_U32:7"/>
    <s v="O1011104:32B/_x000a_O1011104_U32:8"/>
    <m/>
    <s v=""/>
    <s v=""/>
  </r>
  <r>
    <s v="01"/>
    <m/>
    <x v="0"/>
    <s v="10-F -08004"/>
    <s v="10FSH08004"/>
    <s v="00"/>
    <s v="SS-002 COMPRESSOR BUILDING"/>
    <s v="SS-002 ЗДАНИЕ КОМПРЕССОРА"/>
    <s v="Flow Switch"/>
    <s v="4124-XZ-DM-21008004"/>
    <x v="17"/>
    <x v="10"/>
    <m/>
    <s v="11-C-DD-N-001FL10"/>
    <s v="06 Pair"/>
    <s v="Pr.01"/>
    <x v="5"/>
    <s v="TS-O-10"/>
    <n v="1"/>
    <n v="2"/>
    <s v=""/>
    <n v="12"/>
    <s v="AVK 2,5 A, AVK 2,5 A"/>
    <s v=""/>
    <x v="4"/>
    <x v="57"/>
    <x v="2"/>
    <s v="17-SC-DCS-002/O1011105/ 17-MC-DCS-002"/>
    <s v="DB37-*m"/>
    <x v="1"/>
    <x v="0"/>
    <n v="1"/>
    <s v="BP012"/>
    <x v="57"/>
    <n v="6"/>
    <n v="1"/>
    <x v="2"/>
    <n v="32"/>
    <s v="DCS AMMONIA-UTILITIES"/>
    <m/>
    <m/>
    <m/>
    <s v="O1011105"/>
    <n v="1"/>
    <m/>
    <s v=""/>
    <s v="00-Common"/>
    <s v=""/>
    <s v=""/>
    <s v=""/>
    <m/>
    <s v=""/>
    <s v=""/>
    <m/>
    <s v="TS-O-10:1/_x000a_O1011105:1A"/>
    <s v="TS-O-10:2/_x000a_O1011105:1B"/>
  </r>
  <r>
    <s v="01"/>
    <m/>
    <x v="0"/>
    <s v="10-F -08005"/>
    <s v="10FSH08005"/>
    <s v="00"/>
    <s v="SS-003 COMPRESSOR BUILDING"/>
    <s v="SS-003 ЗДАНИЕ КОМПРЕССОРА"/>
    <s v="Flow Switch"/>
    <s v="4124-XZ-DM-21008004"/>
    <x v="17"/>
    <x v="10"/>
    <m/>
    <s v="11-C-DD-N-001FL10"/>
    <s v="06 Pair"/>
    <s v="Pr.02"/>
    <x v="5"/>
    <s v="TS-O-10"/>
    <n v="3"/>
    <n v="4"/>
    <s v=""/>
    <n v="12"/>
    <s v="AVK 2,5 A, AVK 2,5 A"/>
    <s v=""/>
    <x v="4"/>
    <x v="57"/>
    <x v="2"/>
    <s v="17-SC-DCS-002/O1011105/ 17-MC-DCS-002"/>
    <s v="DB37-*m"/>
    <x v="1"/>
    <x v="0"/>
    <n v="1"/>
    <s v="BP012"/>
    <x v="57"/>
    <n v="6"/>
    <n v="2"/>
    <x v="2"/>
    <n v="32"/>
    <s v="DCS AMMONIA-UTILITIES"/>
    <m/>
    <m/>
    <m/>
    <s v="O1011105"/>
    <n v="2"/>
    <m/>
    <s v=""/>
    <s v="00-Common"/>
    <s v=""/>
    <s v=""/>
    <s v=""/>
    <m/>
    <s v=""/>
    <s v=""/>
    <m/>
    <s v="TS-O-10:3/_x000a_O1011105:2A"/>
    <s v="TS-O-10:4/_x000a_O1011105:2B"/>
  </r>
  <r>
    <s v="01"/>
    <m/>
    <x v="0"/>
    <s v="10-F -08006"/>
    <s v="10FSH08006"/>
    <s v="00"/>
    <s v="SS-004 DEAERATOR, BFW PUMPS UNIT"/>
    <s v="SS-004 ДЕАЭРАТОР, НАСОСНЫЙ БЛОК BFW"/>
    <s v="Flow Switch"/>
    <s v="4124-XZ-DM-21008004"/>
    <x v="17"/>
    <x v="10"/>
    <m/>
    <s v="11-C-DD-N-001FL20"/>
    <s v="24 Pair"/>
    <s v="Pr.01"/>
    <x v="5"/>
    <s v="TS-Q-14"/>
    <n v="1"/>
    <n v="2"/>
    <s v=""/>
    <s v="48"/>
    <s v="AVK 2,5 A, AVK 2,5 A"/>
    <s v=""/>
    <x v="4"/>
    <x v="57"/>
    <x v="2"/>
    <s v="17-SC-DCS-002/O1011105/ 17-MC-DCS-002"/>
    <s v="DB37-*m"/>
    <x v="1"/>
    <x v="0"/>
    <n v="1"/>
    <s v="BP012"/>
    <x v="57"/>
    <n v="6"/>
    <n v="3"/>
    <x v="2"/>
    <n v="32"/>
    <s v="DCS AMMONIA-UTILITIES"/>
    <m/>
    <m/>
    <m/>
    <s v="O1011105"/>
    <n v="3"/>
    <m/>
    <s v=""/>
    <s v="00-Common"/>
    <s v=""/>
    <s v=""/>
    <s v=""/>
    <m/>
    <s v=""/>
    <s v=""/>
    <m/>
    <s v="TS-Q-14:1/_x000a_O1011105:3A"/>
    <s v="TS-Q-14:2/_x000a_O1011105:3B"/>
  </r>
  <r>
    <s v="01"/>
    <m/>
    <x v="0"/>
    <s v="10-F -08011"/>
    <s v="10FSH08011"/>
    <s v="00"/>
    <s v="SS-008 CO2 RECOVERY AREA"/>
    <s v="SS-008 ЗОНА УЛУЧШЕНИЯ CO2"/>
    <s v="Flow Switch"/>
    <s v="4124-XZ-DM-21008004"/>
    <x v="17"/>
    <x v="10"/>
    <m/>
    <s v="11-C-DD-N-001FL20"/>
    <s v="24 Pair"/>
    <s v="Pr.02"/>
    <x v="5"/>
    <s v="TS-Q-14"/>
    <n v="3"/>
    <n v="4"/>
    <s v=""/>
    <s v="48"/>
    <s v="AVK 2,5 A, AVK 2,5 A"/>
    <s v=""/>
    <x v="4"/>
    <x v="57"/>
    <x v="2"/>
    <s v="17-SC-DCS-002/O1011105/ 17-MC-DCS-002"/>
    <s v="DB37-*m"/>
    <x v="1"/>
    <x v="0"/>
    <n v="1"/>
    <s v="BP012"/>
    <x v="57"/>
    <n v="6"/>
    <n v="4"/>
    <x v="2"/>
    <n v="32"/>
    <s v="DCS AMMONIA-UTILITIES"/>
    <m/>
    <m/>
    <m/>
    <s v="O1011105"/>
    <n v="4"/>
    <m/>
    <s v=""/>
    <s v="00-Common"/>
    <s v=""/>
    <s v=""/>
    <s v=""/>
    <m/>
    <s v=""/>
    <s v=""/>
    <m/>
    <s v="TS-Q-14:3/_x000a_O1011105:4A"/>
    <s v="TS-Q-14:4/_x000a_O1011105:4B"/>
  </r>
  <r>
    <s v="01"/>
    <m/>
    <x v="0"/>
    <s v="10-F -08014"/>
    <s v="10FSH08014"/>
    <s v="00"/>
    <s v="SS-011 AMMONIA SYNTHESIS UNIT"/>
    <s v="SS-011 УСТАНОВКА СИНТЕЗА АММИАКА"/>
    <s v="Flow Switch"/>
    <s v="4124-XZ-DM-21008004"/>
    <x v="17"/>
    <x v="10"/>
    <m/>
    <s v="11-C-DD-N-001FL30"/>
    <s v="12 Pair"/>
    <s v="Pr.01"/>
    <x v="5"/>
    <s v="TS-O-09"/>
    <n v="1"/>
    <n v="2"/>
    <s v=""/>
    <s v="24"/>
    <s v="AVK 2,5 A, AVK 2,5 A"/>
    <s v=""/>
    <x v="4"/>
    <x v="57"/>
    <x v="2"/>
    <s v="17-SC-DCS-002/O1011105/ 17-MC-DCS-002"/>
    <s v="DB37-*m"/>
    <x v="1"/>
    <x v="0"/>
    <n v="1"/>
    <s v="BP012"/>
    <x v="57"/>
    <n v="6"/>
    <n v="5"/>
    <x v="2"/>
    <n v="32"/>
    <s v="DCS AMMONIA-UTILITIES"/>
    <m/>
    <m/>
    <m/>
    <s v="O1011105"/>
    <n v="5"/>
    <m/>
    <s v=""/>
    <s v="00-Common"/>
    <s v=""/>
    <s v=""/>
    <s v=""/>
    <m/>
    <s v=""/>
    <s v=""/>
    <m/>
    <s v="TS-O-09:1/_x000a_O1011105:5A"/>
    <s v="TS-O-09:2/_x000a_O1011105:5B"/>
  </r>
  <r>
    <s v="02.3"/>
    <s v="изм номер клеммной группы (TQ_074)"/>
    <x v="0"/>
    <s v="10-F -08010"/>
    <s v="10FSH08010"/>
    <s v="00"/>
    <s v="SS-007 SHIFT CONVERTER AREA"/>
    <s v="SS-007 ОБЛАСТЬ ПРЕОБРАЗОВАТЕЛЯ ПЕРЕДАЧ"/>
    <s v="Flow Switch"/>
    <s v="4124-XZ-DM-21008004"/>
    <x v="17"/>
    <x v="10"/>
    <m/>
    <s v="11-C-DD-N-001FL40"/>
    <s v="06 Pair"/>
    <s v="Pr.01"/>
    <x v="5"/>
    <s v="TS-P-07"/>
    <n v="1"/>
    <n v="2"/>
    <s v=""/>
    <s v="12"/>
    <s v="AVK 2,5 A, AVK 2,5 A"/>
    <s v=""/>
    <x v="4"/>
    <x v="57"/>
    <x v="2"/>
    <s v="17-SC-DCS-002/O1011105/ 17-MC-DCS-002"/>
    <s v="DB37-*m"/>
    <x v="1"/>
    <x v="0"/>
    <n v="1"/>
    <s v="BP012"/>
    <x v="57"/>
    <n v="6"/>
    <n v="6"/>
    <x v="2"/>
    <n v="32"/>
    <s v="DCS AMMONIA-UTILITIES"/>
    <m/>
    <m/>
    <m/>
    <s v="O1011105"/>
    <n v="6"/>
    <m/>
    <s v=""/>
    <s v="00-Common"/>
    <s v=""/>
    <s v=""/>
    <s v=""/>
    <m/>
    <s v=""/>
    <s v=""/>
    <m/>
    <s v="TS-P-07:1/_x000a_O1011105:6A"/>
    <s v="TS-P-07:2/_x000a_O1011105:6B"/>
  </r>
  <r>
    <s v="02.3"/>
    <s v="изм номер клеммной группы (TQ_074)"/>
    <x v="0"/>
    <s v="10-F -08012"/>
    <s v="10FSH08012"/>
    <s v="00"/>
    <s v="SS-009 CO2 RECOVERY AREA"/>
    <s v="SS-009 ЗОНА РЕКУПЕРАЦИИ CO2"/>
    <s v="Flow Switch"/>
    <s v="4124-XZ-DM-21008004"/>
    <x v="17"/>
    <x v="10"/>
    <m/>
    <s v="11-C-DD-N-002FL50"/>
    <s v="06 Pair"/>
    <s v="Pr.01"/>
    <x v="5"/>
    <s v="TS-P-08"/>
    <n v="1"/>
    <n v="2"/>
    <s v=""/>
    <s v="12"/>
    <s v="AVK 2,5 A, AVK 2,5 A"/>
    <s v=""/>
    <x v="4"/>
    <x v="57"/>
    <x v="2"/>
    <s v="17-SC-DCS-002/O1011105/ 17-MC-DCS-002"/>
    <s v="DB37-*m"/>
    <x v="1"/>
    <x v="0"/>
    <n v="1"/>
    <s v="BP012"/>
    <x v="57"/>
    <n v="6"/>
    <n v="7"/>
    <x v="2"/>
    <n v="32"/>
    <s v="DCS AMMONIA-UTILITIES"/>
    <m/>
    <m/>
    <m/>
    <s v="O1011105"/>
    <n v="7"/>
    <m/>
    <s v=""/>
    <s v="00-Common"/>
    <s v=""/>
    <s v=""/>
    <s v=""/>
    <m/>
    <s v=""/>
    <s v=""/>
    <m/>
    <s v="TS-P-08:1/_x000a_O1011105:7A"/>
    <s v="TS-P-08:2/_x000a_O1011105:7B"/>
  </r>
  <r>
    <s v="02.3"/>
    <s v="25.07.2024 удален кабель 17-C-DD-N-001FL15 по TQ_074"/>
    <x v="1"/>
    <m/>
    <s v="Резерв"/>
    <m/>
    <m/>
    <m/>
    <m/>
    <m/>
    <x v="17"/>
    <x v="10"/>
    <m/>
    <m/>
    <m/>
    <m/>
    <x v="5"/>
    <m/>
    <m/>
    <m/>
    <s v=""/>
    <s v=""/>
    <m/>
    <s v=""/>
    <x v="4"/>
    <x v="57"/>
    <x v="2"/>
    <s v="17-SC-DCS-002/O1011105/ 17-MC-DCS-002"/>
    <s v="DB37-*m"/>
    <x v="1"/>
    <x v="0"/>
    <n v="1"/>
    <s v="BP012"/>
    <x v="57"/>
    <n v="6"/>
    <n v="8"/>
    <x v="2"/>
    <n v="32"/>
    <s v="DCS AMMONIA-UTILITIES"/>
    <m/>
    <m/>
    <m/>
    <s v="O1011105"/>
    <n v="8"/>
    <m/>
    <s v=""/>
    <s v="00-Common"/>
    <s v=""/>
    <s v=""/>
    <s v=""/>
    <m/>
    <s v=""/>
    <s v=""/>
    <m/>
    <s v=""/>
    <s v=""/>
  </r>
  <r>
    <s v="02.3"/>
    <s v="25.07.2024 удален кабель 17-C-DD-N-001FL15 по TQ_074"/>
    <x v="1"/>
    <m/>
    <s v="Резерв"/>
    <m/>
    <m/>
    <m/>
    <m/>
    <m/>
    <x v="17"/>
    <x v="10"/>
    <m/>
    <m/>
    <m/>
    <m/>
    <x v="5"/>
    <m/>
    <m/>
    <m/>
    <s v=""/>
    <s v=""/>
    <m/>
    <s v=""/>
    <x v="4"/>
    <x v="57"/>
    <x v="2"/>
    <s v="17-SC-DCS-002/O1011105/ 17-MC-DCS-002"/>
    <s v="DB37-*m"/>
    <x v="1"/>
    <x v="0"/>
    <n v="1"/>
    <s v="BP012"/>
    <x v="57"/>
    <n v="6"/>
    <n v="9"/>
    <x v="2"/>
    <n v="32"/>
    <s v="DCS AMMONIA-UTILITIES"/>
    <m/>
    <m/>
    <m/>
    <s v="O1011105"/>
    <n v="9"/>
    <m/>
    <s v=""/>
    <s v="00-Common"/>
    <s v=""/>
    <s v=""/>
    <s v=""/>
    <m/>
    <s v=""/>
    <s v=""/>
    <m/>
    <s v=""/>
    <s v=""/>
  </r>
  <r>
    <s v="02.3"/>
    <s v="25.07.2024 удален кабель 17-C-DD-N-001FL15 по TQ_074"/>
    <x v="1"/>
    <m/>
    <s v="Резерв"/>
    <m/>
    <m/>
    <m/>
    <m/>
    <m/>
    <x v="17"/>
    <x v="10"/>
    <m/>
    <m/>
    <m/>
    <m/>
    <x v="5"/>
    <m/>
    <m/>
    <m/>
    <s v=""/>
    <s v=""/>
    <m/>
    <s v=""/>
    <x v="4"/>
    <x v="57"/>
    <x v="2"/>
    <s v="17-SC-DCS-002/O1011105/ 17-MC-DCS-002"/>
    <s v="DB37-*m"/>
    <x v="1"/>
    <x v="0"/>
    <n v="1"/>
    <s v="BP012"/>
    <x v="57"/>
    <n v="6"/>
    <n v="10"/>
    <x v="2"/>
    <n v="32"/>
    <s v="DCS AMMONIA-UTILITIES"/>
    <m/>
    <m/>
    <m/>
    <s v="O1011105"/>
    <n v="10"/>
    <m/>
    <s v=""/>
    <s v="00-Common"/>
    <s v=""/>
    <s v=""/>
    <s v=""/>
    <m/>
    <s v=""/>
    <s v=""/>
    <m/>
    <s v=""/>
    <s v=""/>
  </r>
  <r>
    <s v="01"/>
    <m/>
    <x v="0"/>
    <s v="10-F -08003"/>
    <s v="10FSH08003"/>
    <s v="00"/>
    <s v="SS-001 AMMONIA RECOVERY"/>
    <s v="SS-001 РЕКУПЕРАЦИЯ АММИАКА"/>
    <s v="Flow Switch"/>
    <s v="4124-XZ-DM-21008004"/>
    <x v="17"/>
    <x v="10"/>
    <m/>
    <s v="10-FSH-08003"/>
    <s v="01 Pair"/>
    <s v="Pr.01"/>
    <x v="5"/>
    <s v="TS-Q-05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1"/>
    <x v="2"/>
    <n v="32"/>
    <s v="DCS AMMONIA-UTILITIES"/>
    <m/>
    <m/>
    <m/>
    <s v="O1011105"/>
    <n v="11"/>
    <m/>
    <s v=""/>
    <s v="00-Common"/>
    <s v=""/>
    <s v=""/>
    <s v=""/>
    <m/>
    <s v=""/>
    <s v=""/>
    <m/>
    <s v="TS-Q-05:1/_x000a_O1011105:11A"/>
    <s v="TS-Q-05:2/_x000a_O1011105:11B"/>
  </r>
  <r>
    <s v="01"/>
    <m/>
    <x v="0"/>
    <s v="10-F -08007"/>
    <s v="10FSH08007"/>
    <s v="00"/>
    <s v="SS-005 METHANATION, PC UNIT"/>
    <s v="SS-005 МЕТАНИРОВАНИЕ, БЛОК ПК"/>
    <s v="Flow Switch"/>
    <s v="4124-XZ-DM-21008004"/>
    <x v="17"/>
    <x v="10"/>
    <m/>
    <s v="10-FSH-08007"/>
    <s v="01 Pair"/>
    <s v="Pr.01"/>
    <x v="5"/>
    <s v="TS-Q-06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2"/>
    <x v="2"/>
    <n v="32"/>
    <s v="DCS AMMONIA-UTILITIES"/>
    <m/>
    <m/>
    <m/>
    <s v="O1011105"/>
    <n v="12"/>
    <m/>
    <s v=""/>
    <s v="00-Common"/>
    <s v=""/>
    <s v=""/>
    <s v=""/>
    <m/>
    <s v=""/>
    <s v=""/>
    <m/>
    <s v="TS-Q-06:1/_x000a_O1011105:12A"/>
    <s v="TS-Q-06:2/_x000a_O1011105:12B"/>
  </r>
  <r>
    <s v="01"/>
    <m/>
    <x v="0"/>
    <s v="10-F -08008"/>
    <s v="10FSH08008"/>
    <s v="00"/>
    <s v="SS-006 REFORMER AND STM GEN AREA"/>
    <s v="SS-006 РЕФОРМАТОР И ЗОНА ГЕНЕРАТОРА STM"/>
    <s v="Flow Switch"/>
    <s v="4124-XZ-DM-21008004"/>
    <x v="17"/>
    <x v="10"/>
    <m/>
    <s v="10-FSH-08008"/>
    <s v="01 Pair"/>
    <s v="Pr.01"/>
    <x v="5"/>
    <s v="TS-Q-07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3"/>
    <x v="2"/>
    <n v="32"/>
    <s v="DCS AMMONIA-UTILITIES"/>
    <m/>
    <m/>
    <m/>
    <s v="O1011105"/>
    <n v="13"/>
    <m/>
    <s v=""/>
    <s v="00-Common"/>
    <s v=""/>
    <s v=""/>
    <s v=""/>
    <m/>
    <s v=""/>
    <s v=""/>
    <m/>
    <s v="TS-Q-07:1/_x000a_O1011105:13A"/>
    <s v="TS-Q-07:2/_x000a_O1011105:13B"/>
  </r>
  <r>
    <s v="01"/>
    <m/>
    <x v="0"/>
    <s v="10-F -08013"/>
    <s v="10FSH08013"/>
    <s v="00"/>
    <s v="SS-010 AMMONIA SYNTHESIS UNIT"/>
    <s v="SS-010 УСТАНОВКА СИНТЕЗА АММИАКА"/>
    <s v="Flow Switch"/>
    <s v="4124-XZ-DM-21008004"/>
    <x v="17"/>
    <x v="10"/>
    <m/>
    <s v="10-FSH-08013"/>
    <s v="01 Pair"/>
    <s v="Pr.01"/>
    <x v="5"/>
    <s v="TS-Q-08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4"/>
    <x v="2"/>
    <n v="32"/>
    <s v="DCS AMMONIA-UTILITIES"/>
    <m/>
    <m/>
    <m/>
    <s v="O1011105"/>
    <n v="14"/>
    <m/>
    <s v=""/>
    <s v="00-Common"/>
    <s v=""/>
    <s v=""/>
    <s v=""/>
    <m/>
    <s v=""/>
    <s v=""/>
    <m/>
    <s v="TS-Q-08:1/_x000a_O1011105:14A"/>
    <s v="TS-Q-08:2/_x000a_O1011105:14B"/>
  </r>
  <r>
    <s v="01"/>
    <m/>
    <x v="0"/>
    <s v="10-F -08015"/>
    <s v="10FSH08015"/>
    <s v="00"/>
    <s v="SS-012 WATER PREPARATION UNIT"/>
    <s v="SS-012 БЛОК ПОДГОТОВКИ ВОДЫ"/>
    <s v="Flow Switch"/>
    <s v="4124-XZ-DM-21008004"/>
    <x v="17"/>
    <x v="10"/>
    <m/>
    <s v="10-FSH-08015"/>
    <s v="01 Pair"/>
    <s v="Pr.01"/>
    <x v="5"/>
    <s v="TS-Q-09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5"/>
    <x v="2"/>
    <n v="32"/>
    <s v="DCS AMMONIA-UTILITIES"/>
    <m/>
    <m/>
    <m/>
    <s v="O1011105"/>
    <n v="15"/>
    <m/>
    <s v=""/>
    <s v="00-Common"/>
    <s v=""/>
    <s v=""/>
    <s v=""/>
    <m/>
    <s v=""/>
    <s v=""/>
    <m/>
    <s v="TS-Q-09:1/_x000a_O1011105:15A"/>
    <s v="TS-Q-09:2/_x000a_O1011105:15B"/>
  </r>
  <r>
    <s v="01"/>
    <m/>
    <x v="0"/>
    <s v="10-F -08016"/>
    <s v="10FSH08016"/>
    <s v="00"/>
    <s v="SS-013 CW PUMP STATION &amp; FILTERS"/>
    <s v="SS-013 НАСОСНАЯ СТАНЦИЯ CW И ФИЛЬТРЫ"/>
    <s v="Flow Switch"/>
    <s v="4124-XZ-DM-21008004"/>
    <x v="17"/>
    <x v="10"/>
    <m/>
    <s v="10-FSH-08016"/>
    <s v="01 Pair"/>
    <s v="Pr.01"/>
    <x v="5"/>
    <s v="TS-Q-10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6"/>
    <x v="2"/>
    <n v="32"/>
    <s v="DCS AMMONIA-UTILITIES"/>
    <m/>
    <m/>
    <m/>
    <s v="O1011105"/>
    <n v="16"/>
    <m/>
    <s v=""/>
    <s v="00-Common"/>
    <s v=""/>
    <s v=""/>
    <s v=""/>
    <m/>
    <s v=""/>
    <s v=""/>
    <m/>
    <s v="TS-Q-10:1/_x000a_O1011105:16A"/>
    <s v="TS-Q-10:2/_x000a_O1011105:16B"/>
  </r>
  <r>
    <s v="01"/>
    <m/>
    <x v="0"/>
    <s v="10-F -08017"/>
    <s v="10FSH08017"/>
    <s v="00"/>
    <s v="SS-014 CHEMICAL STORAGE"/>
    <s v="SS-014 ХРАНЕНИЕ ХИМИКАТОВ"/>
    <s v="Flow Switch"/>
    <s v="4124-XZ-DM-21008004"/>
    <x v="17"/>
    <x v="10"/>
    <m/>
    <s v="10-FSH-08017"/>
    <s v="01 Pair"/>
    <s v="Pr.01"/>
    <x v="5"/>
    <s v="TS-Q-11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7"/>
    <x v="2"/>
    <n v="32"/>
    <s v="DCS AMMONIA-UTILITIES"/>
    <m/>
    <m/>
    <m/>
    <s v="O1011105"/>
    <n v="17"/>
    <m/>
    <s v=""/>
    <s v="00-Common"/>
    <s v=""/>
    <s v=""/>
    <s v=""/>
    <m/>
    <s v=""/>
    <s v=""/>
    <m/>
    <s v="TS-Q-11:1/_x000a_O1011105:17A"/>
    <s v="TS-Q-11:2/_x000a_O1011105:17B"/>
  </r>
  <r>
    <s v="01"/>
    <m/>
    <x v="0"/>
    <s v="10-F -08019"/>
    <s v="10FSH08019"/>
    <s v="00"/>
    <s v="SS-015 DEMI WATER UNIT"/>
    <s v="SS-015 БЛОК ДЕМИ-ВОДЫ"/>
    <s v="Flow Switch"/>
    <s v="4124-XZ-DM-21008004"/>
    <x v="17"/>
    <x v="10"/>
    <m/>
    <s v="10-FSH-08019"/>
    <s v="01 Pair"/>
    <s v="Pr.01"/>
    <x v="5"/>
    <s v="TS-Q-12"/>
    <n v="1"/>
    <n v="2"/>
    <s v=""/>
    <s v="2"/>
    <s v="AVK 2,5 A, AVK 2,5 A"/>
    <s v=""/>
    <x v="4"/>
    <x v="57"/>
    <x v="2"/>
    <s v="17-SC-DCS-002/O1011105/ 17-MC-DCS-002"/>
    <s v="DB37-*m"/>
    <x v="1"/>
    <x v="0"/>
    <n v="1"/>
    <s v="BP012"/>
    <x v="57"/>
    <n v="6"/>
    <n v="18"/>
    <x v="2"/>
    <n v="32"/>
    <s v="DCS AMMONIA-UTILITIES"/>
    <m/>
    <m/>
    <m/>
    <s v="O1011105"/>
    <n v="18"/>
    <m/>
    <s v=""/>
    <s v="00-Common"/>
    <s v=""/>
    <s v=""/>
    <s v=""/>
    <m/>
    <s v=""/>
    <s v=""/>
    <m/>
    <s v="TS-Q-12:1/_x000a_O1011105:18A"/>
    <s v="TS-Q-12:2/_x000a_O1011105:18B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19"/>
    <x v="2"/>
    <n v="32"/>
    <s v="DCS AMMONIA-UTILITIES"/>
    <m/>
    <m/>
    <m/>
    <s v="O1011105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0"/>
    <x v="2"/>
    <n v="32"/>
    <s v="DCS AMMONIA-UTILITIES"/>
    <m/>
    <m/>
    <m/>
    <s v="O1011105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1"/>
    <x v="2"/>
    <n v="32"/>
    <s v="DCS AMMONIA-UTILITIES"/>
    <m/>
    <m/>
    <m/>
    <s v="O1011105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2"/>
    <x v="2"/>
    <n v="32"/>
    <s v="DCS AMMONIA-UTILITIES"/>
    <m/>
    <m/>
    <m/>
    <s v="O1011105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3"/>
    <x v="2"/>
    <n v="32"/>
    <s v="DCS AMMONIA-UTILITIES"/>
    <m/>
    <m/>
    <m/>
    <s v="O1011105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4"/>
    <x v="2"/>
    <n v="32"/>
    <s v="DCS AMMONIA-UTILITIES"/>
    <m/>
    <m/>
    <m/>
    <s v="O1011105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5"/>
    <x v="2"/>
    <n v="32"/>
    <s v="DCS AMMONIA-UTILITIES"/>
    <m/>
    <m/>
    <m/>
    <s v="O1011105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6"/>
    <x v="2"/>
    <n v="32"/>
    <s v="DCS AMMONIA-UTILITIES"/>
    <m/>
    <m/>
    <m/>
    <s v="O1011105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7"/>
    <x v="2"/>
    <n v="32"/>
    <s v="DCS AMMONIA-UTILITIES"/>
    <m/>
    <m/>
    <m/>
    <s v="O1011105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8"/>
    <x v="2"/>
    <n v="32"/>
    <s v="DCS AMMONIA-UTILITIES"/>
    <m/>
    <m/>
    <m/>
    <s v="O1011105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29"/>
    <x v="2"/>
    <n v="32"/>
    <s v="DCS AMMONIA-UTILITIES"/>
    <m/>
    <m/>
    <m/>
    <s v="O1011105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30"/>
    <x v="2"/>
    <n v="32"/>
    <s v="DCS AMMONIA-UTILITIES"/>
    <m/>
    <m/>
    <m/>
    <s v="O1011105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31"/>
    <x v="2"/>
    <n v="32"/>
    <s v="DCS AMMONIA-UTILITIES"/>
    <m/>
    <m/>
    <m/>
    <s v="O1011105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5"/>
    <m/>
    <m/>
    <m/>
    <m/>
    <s v=""/>
    <s v="AVK 2,5 A, AVK 2,5 A"/>
    <s v=""/>
    <x v="4"/>
    <x v="57"/>
    <x v="2"/>
    <s v="17-SC-DCS-002/O1011105/ 17-MC-DCS-002"/>
    <s v="DB37-*m"/>
    <x v="1"/>
    <x v="0"/>
    <n v="1"/>
    <s v="BP012"/>
    <x v="57"/>
    <n v="6"/>
    <n v="32"/>
    <x v="2"/>
    <n v="32"/>
    <s v="DCS AMMONIA-UTILITIES"/>
    <m/>
    <m/>
    <m/>
    <s v="O1011105"/>
    <n v="32"/>
    <m/>
    <s v=""/>
    <m/>
    <s v=""/>
    <s v=""/>
    <s v=""/>
    <m/>
    <s v=""/>
    <s v=""/>
    <m/>
    <s v=""/>
    <s v=""/>
  </r>
  <r>
    <s v="01"/>
    <m/>
    <x v="0"/>
    <s v="17-M -01AL112"/>
    <s v="17XSM01AL112"/>
    <s v="14"/>
    <s v="17-L-112-P-001A Sodium Phosphate Injection Pump"/>
    <s v="112P001A НАСОС ПОДАЧИ ФОСФАТОВ"/>
    <s v="Motor Running status"/>
    <s v="4124-FY-VD-BD17117L11200001"/>
    <x v="15"/>
    <x v="8"/>
    <m/>
    <s v="17-I-DD-N-008BL02"/>
    <s v="24 Pair"/>
    <s v="Pr.01"/>
    <x v="6"/>
    <s v="TS-O-05"/>
    <n v="1"/>
    <n v="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"/>
    <x v="2"/>
    <n v="32"/>
    <s v="DCS AMMONIA-UTILITIES"/>
    <m/>
    <m/>
    <m/>
    <s v="O1011106"/>
    <n v="1"/>
    <m/>
    <s v=""/>
    <s v="14-Wastewater Treatment Area"/>
    <s v=""/>
    <s v=""/>
    <s v=""/>
    <m/>
    <s v=""/>
    <s v=""/>
    <m/>
    <s v="TS-O-05:1/_x000a_O1011106:1A"/>
    <s v="TS-O-05:2/_x000a_O1011106:1B"/>
  </r>
  <r>
    <s v="01"/>
    <m/>
    <x v="0"/>
    <s v="17-M -01AL112"/>
    <s v="17XSAM01AL112"/>
    <s v="14"/>
    <s v="17-L-112-P-001A Sodium Phosphate Injection Pump"/>
    <s v="17L112P001A ДОСТУПНО"/>
    <s v="Motor Available status"/>
    <s v="4124-FY-VD-BD17117L11200001"/>
    <x v="15"/>
    <x v="8"/>
    <m/>
    <s v="17-I-DD-N-008BL02"/>
    <s v="24 Pair"/>
    <s v="Pr.02"/>
    <x v="6"/>
    <s v="TS-O-05"/>
    <n v="3"/>
    <n v="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"/>
    <x v="2"/>
    <n v="32"/>
    <s v="DCS AMMONIA-UTILITIES"/>
    <m/>
    <m/>
    <m/>
    <s v="O1011106"/>
    <n v="2"/>
    <m/>
    <s v=""/>
    <s v="14-Wastewater Treatment Area"/>
    <s v=""/>
    <s v=""/>
    <s v=""/>
    <m/>
    <s v=""/>
    <s v=""/>
    <m/>
    <s v="TS-O-05:3/_x000a_O1011106:2A"/>
    <s v="TS-O-05:4/_x000a_O1011106:2B"/>
  </r>
  <r>
    <s v="01"/>
    <m/>
    <x v="0"/>
    <s v="17-M -01AL112"/>
    <s v="17XSRM01AL112"/>
    <s v="14"/>
    <s v="17-L-112-P-001A Sodium Phosphate Injection Pump"/>
    <s v="17L112P001A МЕСТ/ДИСТАНЦ"/>
    <s v="Motor Remote status"/>
    <s v="4124-FY-VD-BD17117L11200001"/>
    <x v="15"/>
    <x v="8"/>
    <m/>
    <s v="17-I-DD-N-008BL02"/>
    <s v="24 Pair"/>
    <s v="Pr.03"/>
    <x v="6"/>
    <s v="TS-O-05"/>
    <n v="5"/>
    <n v="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3"/>
    <x v="2"/>
    <n v="32"/>
    <s v="DCS AMMONIA-UTILITIES"/>
    <m/>
    <m/>
    <m/>
    <s v="O1011106"/>
    <n v="3"/>
    <m/>
    <s v=""/>
    <s v="14-Wastewater Treatment Area"/>
    <s v=""/>
    <s v=""/>
    <s v=""/>
    <m/>
    <s v=""/>
    <s v=""/>
    <m/>
    <s v="TS-O-05:5/_x000a_O1011106:3A"/>
    <s v="TS-O-05:6/_x000a_O1011106:3B"/>
  </r>
  <r>
    <s v="01"/>
    <m/>
    <x v="0"/>
    <s v="17-M -01BL112"/>
    <s v="17XSM01BL112"/>
    <s v="14"/>
    <s v="17-L-112-P-001B Sodium Phosphate Injection Pump"/>
    <s v="112P001B НАСОС ПОДАЧИ ФОСФАТОВ"/>
    <s v="Motor Running status"/>
    <s v="4124-FY-VD-BD17117L11200001"/>
    <x v="15"/>
    <x v="8"/>
    <m/>
    <s v="17-I-DD-N-008BL02"/>
    <s v="24 Pair"/>
    <s v="Pr.04"/>
    <x v="6"/>
    <s v="TS-O-05"/>
    <n v="7"/>
    <n v="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4"/>
    <x v="2"/>
    <n v="32"/>
    <s v="DCS AMMONIA-UTILITIES"/>
    <m/>
    <m/>
    <m/>
    <s v="O1011106"/>
    <n v="4"/>
    <m/>
    <s v=""/>
    <s v="14-Wastewater Treatment Area"/>
    <s v=""/>
    <s v=""/>
    <s v=""/>
    <m/>
    <s v=""/>
    <s v=""/>
    <m/>
    <s v="TS-O-05:7/_x000a_O1011106:4A"/>
    <s v="TS-O-05:8/_x000a_O1011106:4B"/>
  </r>
  <r>
    <s v="01"/>
    <m/>
    <x v="0"/>
    <s v="17-M -01BL112"/>
    <s v="17XSAM01BL112"/>
    <s v="14"/>
    <s v="17-L-112-P-001B Sodium Phosphate Injection Pump"/>
    <s v="17L112P001B ДОСТУПНО"/>
    <s v="Motor Available status"/>
    <s v="4124-FY-VD-BD17117L11200001"/>
    <x v="15"/>
    <x v="8"/>
    <m/>
    <s v="17-I-DD-N-008BL02"/>
    <s v="24 Pair"/>
    <s v="Pr.05"/>
    <x v="6"/>
    <s v="TS-O-05"/>
    <n v="9"/>
    <n v="1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5"/>
    <x v="2"/>
    <n v="32"/>
    <s v="DCS AMMONIA-UTILITIES"/>
    <m/>
    <m/>
    <m/>
    <s v="O1011106"/>
    <n v="5"/>
    <m/>
    <s v=""/>
    <s v="14-Wastewater Treatment Area"/>
    <s v=""/>
    <s v=""/>
    <s v=""/>
    <m/>
    <s v=""/>
    <s v=""/>
    <m/>
    <s v="TS-O-05:9/_x000a_O1011106:5A"/>
    <s v="TS-O-05:10/_x000a_O1011106:5B"/>
  </r>
  <r>
    <s v="01"/>
    <m/>
    <x v="0"/>
    <s v="17-M -01BL112"/>
    <s v="17XSRM01BL112"/>
    <s v="14"/>
    <s v="17-L-112-P-001B Sodium Phosphate Injection Pump"/>
    <s v="17L112P001B МЕСТ/ДИСТАНЦ"/>
    <s v="Motor Remote status"/>
    <s v="4124-FY-VD-BD17117L11200001"/>
    <x v="15"/>
    <x v="8"/>
    <m/>
    <s v="17-I-DD-N-008BL02"/>
    <s v="24 Pair"/>
    <s v="Pr.06"/>
    <x v="6"/>
    <s v="TS-O-05"/>
    <n v="11"/>
    <n v="1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6"/>
    <x v="2"/>
    <n v="32"/>
    <s v="DCS AMMONIA-UTILITIES"/>
    <m/>
    <m/>
    <m/>
    <s v="O1011106"/>
    <n v="6"/>
    <m/>
    <s v=""/>
    <s v="14-Wastewater Treatment Area"/>
    <s v=""/>
    <s v=""/>
    <s v=""/>
    <m/>
    <s v=""/>
    <s v=""/>
    <m/>
    <s v="TS-O-05:11/_x000a_O1011106:6A"/>
    <s v="TS-O-05:12/_x000a_O1011106:6B"/>
  </r>
  <r>
    <s v="01"/>
    <m/>
    <x v="0"/>
    <s v="17-M -01L112"/>
    <s v="17XSM01L112"/>
    <s v="14"/>
    <s v="17-L-112-AGM-001 Sodium Phosphate tank agitator"/>
    <s v="17L112AGM001 СТОП"/>
    <s v="Motor Running status"/>
    <s v="4124-FY-VD-BD17117L11200001"/>
    <x v="15"/>
    <x v="8"/>
    <m/>
    <s v="17-I-DD-N-008BL02"/>
    <s v="24 Pair"/>
    <s v="Pr.07"/>
    <x v="6"/>
    <s v="TS-O-05"/>
    <n v="13"/>
    <n v="1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7"/>
    <x v="2"/>
    <n v="32"/>
    <s v="DCS AMMONIA-UTILITIES"/>
    <m/>
    <m/>
    <m/>
    <s v="O1011106"/>
    <n v="7"/>
    <m/>
    <s v=""/>
    <s v="14-Wastewater Treatment Area"/>
    <s v=""/>
    <s v=""/>
    <s v=""/>
    <m/>
    <s v=""/>
    <s v=""/>
    <m/>
    <s v="TS-O-05:13/_x000a_O1011106:7A"/>
    <s v="TS-O-05:14/_x000a_O1011106:7B"/>
  </r>
  <r>
    <s v="01"/>
    <m/>
    <x v="0"/>
    <s v="17-M -01L112"/>
    <s v="17XSAM01L112"/>
    <s v="14"/>
    <s v="17-L-112-AGM-001 Sodium Phosphate tank agitator"/>
    <s v="17L112AGM001 ДОСТУПНО"/>
    <s v="Motor Available status"/>
    <s v="4124-FY-VD-BD17117L11200001"/>
    <x v="15"/>
    <x v="8"/>
    <m/>
    <s v="17-I-DD-N-008BL02"/>
    <s v="24 Pair"/>
    <s v="Pr.08"/>
    <x v="6"/>
    <s v="TS-O-05"/>
    <n v="15"/>
    <n v="1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8"/>
    <x v="2"/>
    <n v="32"/>
    <s v="DCS AMMONIA-UTILITIES"/>
    <m/>
    <m/>
    <m/>
    <s v="O1011106"/>
    <n v="8"/>
    <m/>
    <s v=""/>
    <s v="14-Wastewater Treatment Area"/>
    <s v=""/>
    <s v=""/>
    <s v=""/>
    <m/>
    <s v=""/>
    <s v=""/>
    <m/>
    <s v="TS-O-05:15/_x000a_O1011106:8A"/>
    <s v="TS-O-05:16/_x000a_O1011106:8B"/>
  </r>
  <r>
    <s v="01"/>
    <m/>
    <x v="0"/>
    <s v="17-M -01L112"/>
    <s v="17XSRM01L112"/>
    <s v="14"/>
    <s v="17-L-112-AGM-001 Sodium Phosphate tank agitator"/>
    <s v="17L112AGM001 МЕСТ/ДИСТАНЦ"/>
    <s v="Motor Remote status"/>
    <s v="4124-FY-VD-BD17117L11200001"/>
    <x v="15"/>
    <x v="8"/>
    <m/>
    <s v="17-I-DD-N-008BL02"/>
    <s v="24 Pair"/>
    <s v="Pr.09"/>
    <x v="6"/>
    <s v="TS-O-05"/>
    <n v="17"/>
    <n v="1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9"/>
    <x v="2"/>
    <n v="32"/>
    <s v="DCS AMMONIA-UTILITIES"/>
    <m/>
    <m/>
    <m/>
    <s v="O1011106"/>
    <n v="9"/>
    <m/>
    <s v=""/>
    <s v="14-Wastewater Treatment Area"/>
    <s v=""/>
    <s v=""/>
    <s v=""/>
    <m/>
    <s v=""/>
    <s v=""/>
    <m/>
    <s v="TS-O-05:17/_x000a_O1011106:9A"/>
    <s v="TS-O-05:18/_x000a_O1011106:9B"/>
  </r>
  <r>
    <s v="01"/>
    <m/>
    <x v="0"/>
    <s v="17-M -01AL113"/>
    <s v="17XSM01AL113"/>
    <s v="14"/>
    <s v="17-113-P-001A Oxygen Scavenger Injection Pump"/>
    <s v="113P001A НАСОС ВПРЫСКА ПОГЛОТ О2"/>
    <s v="Motor Running status"/>
    <s v="4124-FY-VD-BD17117L11300001"/>
    <x v="15"/>
    <x v="8"/>
    <m/>
    <s v="17-I-DD-N-008BL02"/>
    <s v="24 Pair"/>
    <s v="Pr.10"/>
    <x v="6"/>
    <s v="TS-O-05"/>
    <n v="19"/>
    <n v="2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0"/>
    <x v="2"/>
    <n v="32"/>
    <s v="DCS AMMONIA-UTILITIES"/>
    <m/>
    <m/>
    <m/>
    <s v="O1011106"/>
    <n v="10"/>
    <m/>
    <s v=""/>
    <s v="14-Wastewater Treatment Area"/>
    <s v=""/>
    <s v=""/>
    <s v=""/>
    <m/>
    <s v=""/>
    <s v=""/>
    <m/>
    <s v="TS-O-05:19/_x000a_O1011106:10A"/>
    <s v="TS-O-05:20/_x000a_O1011106:10B"/>
  </r>
  <r>
    <s v="01"/>
    <m/>
    <x v="0"/>
    <s v="17-M -01AL113"/>
    <s v="17XSAM01AL113"/>
    <s v="14"/>
    <s v="17-113-P-001A Oxygen Scavenger Injection Pump"/>
    <s v="17113P001A ДОСТУПНО"/>
    <s v="Motor Available status"/>
    <s v="4124-FY-VD-BD17117L11300001"/>
    <x v="15"/>
    <x v="8"/>
    <m/>
    <s v="17-I-DD-N-008BL02"/>
    <s v="24 Pair"/>
    <s v="Pr.11"/>
    <x v="6"/>
    <s v="TS-O-05"/>
    <n v="21"/>
    <n v="2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1"/>
    <x v="2"/>
    <n v="32"/>
    <s v="DCS AMMONIA-UTILITIES"/>
    <m/>
    <m/>
    <m/>
    <s v="O1011106"/>
    <n v="11"/>
    <m/>
    <s v=""/>
    <s v="14-Wastewater Treatment Area"/>
    <s v=""/>
    <s v=""/>
    <s v=""/>
    <m/>
    <s v=""/>
    <s v=""/>
    <m/>
    <s v="TS-O-05:21/_x000a_O1011106:11A"/>
    <s v="TS-O-05:22/_x000a_O1011106:11B"/>
  </r>
  <r>
    <s v="01"/>
    <m/>
    <x v="0"/>
    <s v="17-M -01BL113"/>
    <s v="17XSM01BL113"/>
    <s v="14"/>
    <s v="17-113-P-001B Oxygen Scavenger Injection Pump"/>
    <s v="113P001B НАСОС ВПРЫСКА ПОГЛОТ О2"/>
    <s v="Motor Running status"/>
    <s v="4124-FY-VD-BD17117L11300001"/>
    <x v="15"/>
    <x v="8"/>
    <m/>
    <s v="17-I-DD-N-008BL02"/>
    <s v="24 Pair"/>
    <s v="Pr.12"/>
    <x v="6"/>
    <s v="TS-O-05"/>
    <n v="23"/>
    <n v="2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2"/>
    <x v="2"/>
    <n v="32"/>
    <s v="DCS AMMONIA-UTILITIES"/>
    <m/>
    <m/>
    <m/>
    <s v="O1011106"/>
    <n v="12"/>
    <m/>
    <s v=""/>
    <s v="14-Wastewater Treatment Area"/>
    <s v=""/>
    <s v=""/>
    <s v=""/>
    <m/>
    <s v=""/>
    <s v=""/>
    <m/>
    <s v="TS-O-05:23/_x000a_O1011106:12A"/>
    <s v="TS-O-05:24/_x000a_O1011106:12B"/>
  </r>
  <r>
    <s v="01"/>
    <m/>
    <x v="0"/>
    <s v="17-M -01BL113"/>
    <s v="17XSAM01BL113"/>
    <s v="14"/>
    <s v="17-113-P-001B Oxygen Scavenger Injection Pump"/>
    <s v="17113P001B ДОСТУПНО"/>
    <s v="Motor Available status"/>
    <s v="4124-FY-VD-BD17117L11300001"/>
    <x v="15"/>
    <x v="8"/>
    <m/>
    <s v="17-I-DD-N-008BL02"/>
    <s v="24 Pair"/>
    <s v="Pr.13"/>
    <x v="6"/>
    <s v="TS-O-05"/>
    <n v="25"/>
    <n v="2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3"/>
    <x v="2"/>
    <n v="32"/>
    <s v="DCS AMMONIA-UTILITIES"/>
    <m/>
    <m/>
    <m/>
    <s v="O1011106"/>
    <n v="13"/>
    <m/>
    <s v=""/>
    <s v="14-Wastewater Treatment Area"/>
    <s v=""/>
    <s v=""/>
    <s v=""/>
    <m/>
    <s v=""/>
    <s v=""/>
    <m/>
    <s v="TS-O-05:25/_x000a_O1011106:13A"/>
    <s v="TS-O-05:26/_x000a_O1011106:13B"/>
  </r>
  <r>
    <s v="01"/>
    <m/>
    <x v="0"/>
    <s v="17-M -01L113"/>
    <s v="17XSM01L113"/>
    <s v="14"/>
    <s v="17-L-113-AGM-001 Oxygen Scavenger tank agitator"/>
    <s v="113AGM001 МЕШАЛКА"/>
    <s v="Motor Running status"/>
    <s v="4124-FY-VD-BD17117L11300001"/>
    <x v="15"/>
    <x v="8"/>
    <m/>
    <s v="17-I-DD-N-008BL02"/>
    <s v="24 Pair"/>
    <s v="Pr.14"/>
    <x v="6"/>
    <s v="TS-O-05"/>
    <n v="27"/>
    <n v="2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4"/>
    <x v="2"/>
    <n v="32"/>
    <s v="DCS AMMONIA-UTILITIES"/>
    <m/>
    <m/>
    <m/>
    <s v="O1011106"/>
    <n v="14"/>
    <m/>
    <s v=""/>
    <s v="14-Wastewater Treatment Area"/>
    <s v=""/>
    <s v=""/>
    <s v=""/>
    <m/>
    <s v=""/>
    <s v=""/>
    <m/>
    <s v="TS-O-05:27/_x000a_O1011106:14A"/>
    <s v="TS-O-05:28/_x000a_O1011106:14B"/>
  </r>
  <r>
    <s v="01"/>
    <m/>
    <x v="0"/>
    <s v="17-M -01L113"/>
    <s v="17XSAM01L113"/>
    <s v="14"/>
    <s v="17-L-113-AGM-001 Oxygen Scavenger tank agitator"/>
    <s v="17L113AGM001 ДОСТУПНО"/>
    <s v="Motor Available status"/>
    <s v="4124-FY-VD-BD17117L11300001"/>
    <x v="15"/>
    <x v="8"/>
    <m/>
    <s v="17-I-DD-N-008BL02"/>
    <s v="24 Pair"/>
    <s v="Pr.15"/>
    <x v="6"/>
    <s v="TS-O-05"/>
    <n v="29"/>
    <n v="3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5"/>
    <x v="2"/>
    <n v="32"/>
    <s v="DCS AMMONIA-UTILITIES"/>
    <m/>
    <m/>
    <m/>
    <s v="O1011106"/>
    <n v="15"/>
    <m/>
    <s v=""/>
    <s v="14-Wastewater Treatment Area"/>
    <s v=""/>
    <s v=""/>
    <s v=""/>
    <m/>
    <s v=""/>
    <s v=""/>
    <m/>
    <s v="TS-O-05:29/_x000a_O1011106:15A"/>
    <s v="TS-O-05:30/_x000a_O1011106:15B"/>
  </r>
  <r>
    <s v="01"/>
    <m/>
    <x v="0"/>
    <s v="17-M -01AL114"/>
    <s v="17XSM01AL114"/>
    <s v="14"/>
    <s v="17-114-P-001A Amine Injection Pump"/>
    <s v="114P001A НАСОС ВПРЫСКА АМИНА"/>
    <s v="Motor Running status"/>
    <s v="4124-FY-VD-BD17117L11400001"/>
    <x v="15"/>
    <x v="8"/>
    <m/>
    <s v="17-I-DD-N-008BL02"/>
    <s v="24 Pair"/>
    <s v="Pr.16"/>
    <x v="6"/>
    <s v="TS-O-05"/>
    <n v="31"/>
    <n v="3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6"/>
    <x v="2"/>
    <n v="32"/>
    <s v="DCS AMMONIA-UTILITIES"/>
    <m/>
    <m/>
    <m/>
    <s v="O1011106"/>
    <n v="16"/>
    <m/>
    <s v=""/>
    <s v="14-Wastewater Treatment Area"/>
    <s v=""/>
    <s v=""/>
    <s v=""/>
    <m/>
    <s v=""/>
    <s v=""/>
    <m/>
    <s v="TS-O-05:31/_x000a_O1011106:16A"/>
    <s v="TS-O-05:32/_x000a_O1011106:16B"/>
  </r>
  <r>
    <s v="01"/>
    <m/>
    <x v="0"/>
    <s v="17-M -01AL114"/>
    <s v="17XSAM01AL114"/>
    <s v="14"/>
    <s v="17-114-P-001A Amine Injection Pump"/>
    <s v="17114P001A ДОСТУПНО"/>
    <s v="Motor Available status"/>
    <s v="4124-FY-VD-BD17117L11400001"/>
    <x v="15"/>
    <x v="8"/>
    <m/>
    <s v="17-I-DD-N-008BL02"/>
    <s v="24 Pair"/>
    <s v="Pr.17"/>
    <x v="6"/>
    <s v="TS-O-05"/>
    <n v="33"/>
    <n v="3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7"/>
    <x v="2"/>
    <n v="32"/>
    <s v="DCS AMMONIA-UTILITIES"/>
    <m/>
    <m/>
    <m/>
    <s v="O1011106"/>
    <n v="17"/>
    <m/>
    <s v=""/>
    <s v="14-Wastewater Treatment Area"/>
    <s v=""/>
    <s v=""/>
    <s v=""/>
    <m/>
    <s v=""/>
    <s v=""/>
    <m/>
    <s v="TS-O-05:33/_x000a_O1011106:17A"/>
    <s v="TS-O-05:34/_x000a_O1011106:17B"/>
  </r>
  <r>
    <s v="01"/>
    <m/>
    <x v="0"/>
    <s v="17-M -01BL114"/>
    <s v="17XSM01BL114"/>
    <s v="14"/>
    <s v="17-114-P-001B Amine Injection Pump"/>
    <s v="114P001B НАСОС ВПРЫСКА АМИНА"/>
    <s v="Motor Running status"/>
    <s v="4124-FY-VD-BD17117L11400001"/>
    <x v="15"/>
    <x v="8"/>
    <m/>
    <s v="17-I-DD-N-008BL02"/>
    <s v="24 Pair"/>
    <s v="Pr.18"/>
    <x v="6"/>
    <s v="TS-O-05"/>
    <n v="35"/>
    <n v="3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8"/>
    <x v="2"/>
    <n v="32"/>
    <s v="DCS AMMONIA-UTILITIES"/>
    <m/>
    <m/>
    <m/>
    <s v="O1011106"/>
    <n v="18"/>
    <m/>
    <s v=""/>
    <s v="14-Wastewater Treatment Area"/>
    <s v=""/>
    <s v=""/>
    <s v=""/>
    <m/>
    <s v=""/>
    <s v=""/>
    <m/>
    <s v="TS-O-05:35/_x000a_O1011106:18A"/>
    <s v="TS-O-05:36/_x000a_O1011106:18B"/>
  </r>
  <r>
    <s v="01"/>
    <m/>
    <x v="0"/>
    <s v="17-M -01BL114"/>
    <s v="17XSAM01BL114"/>
    <s v="14"/>
    <s v="17-114-P-001B Amine Injection Pump"/>
    <s v="17114P001B ДОСТУПНО"/>
    <s v="Motor Available status"/>
    <s v="4124-FY-VD-BD17117L11400001"/>
    <x v="15"/>
    <x v="8"/>
    <m/>
    <s v="17-I-DD-N-008BL02"/>
    <s v="24 Pair"/>
    <s v="Pr.19"/>
    <x v="6"/>
    <s v="TS-O-05"/>
    <n v="37"/>
    <n v="3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19"/>
    <x v="2"/>
    <n v="32"/>
    <s v="DCS AMMONIA-UTILITIES"/>
    <m/>
    <m/>
    <m/>
    <s v="O1011106"/>
    <n v="19"/>
    <m/>
    <s v=""/>
    <s v="14-Wastewater Treatment Area"/>
    <s v=""/>
    <s v=""/>
    <s v=""/>
    <m/>
    <s v=""/>
    <s v=""/>
    <m/>
    <s v="TS-O-05:37/_x000a_O1011106:19A"/>
    <s v="TS-O-05:38/_x000a_O1011106:19B"/>
  </r>
  <r>
    <s v="01"/>
    <m/>
    <x v="0"/>
    <s v="17-M -01L114"/>
    <s v="17XSM01L114"/>
    <s v="14"/>
    <s v="17-L-114-AG-001 Amine tank agitator"/>
    <s v="114AG001 МЕШАЛКА"/>
    <s v="Motor Running status"/>
    <s v="4124-FY-VD-BD17117L11400001"/>
    <x v="15"/>
    <x v="8"/>
    <m/>
    <s v="17-I-DD-N-008BL02"/>
    <s v="24 Pair"/>
    <s v="Pr.20"/>
    <x v="6"/>
    <s v="TS-O-05"/>
    <n v="39"/>
    <n v="4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0"/>
    <x v="2"/>
    <n v="32"/>
    <s v="DCS AMMONIA-UTILITIES"/>
    <m/>
    <m/>
    <m/>
    <s v="O1011106"/>
    <n v="20"/>
    <m/>
    <s v=""/>
    <s v="14-Wastewater Treatment Area"/>
    <s v=""/>
    <s v=""/>
    <s v=""/>
    <m/>
    <s v=""/>
    <s v=""/>
    <m/>
    <s v="TS-O-05:39/_x000a_O1011106:20A"/>
    <s v="TS-O-05:40/_x000a_O1011106:20B"/>
  </r>
  <r>
    <s v="01"/>
    <m/>
    <x v="0"/>
    <s v="17-M -01L114"/>
    <s v="17XSAM01L114"/>
    <s v="14"/>
    <s v="17-L-114-AG-001 Amine tank agitator"/>
    <s v="17L114AG001 ДОСТУПНО"/>
    <s v="Motor Available status"/>
    <s v="4124-FY-VD-BD17117L11400001"/>
    <x v="15"/>
    <x v="8"/>
    <m/>
    <s v="17-I-DD-N-008BL02"/>
    <s v="24 Pair"/>
    <s v="Pr.21"/>
    <x v="6"/>
    <s v="TS-O-05"/>
    <n v="41"/>
    <n v="4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1"/>
    <x v="2"/>
    <n v="32"/>
    <s v="DCS AMMONIA-UTILITIES"/>
    <m/>
    <m/>
    <m/>
    <s v="O1011106"/>
    <n v="21"/>
    <m/>
    <s v=""/>
    <s v="14-Wastewater Treatment Area"/>
    <s v=""/>
    <s v=""/>
    <s v=""/>
    <m/>
    <s v=""/>
    <s v=""/>
    <m/>
    <s v="TS-O-05:41/_x000a_O1011106:21A"/>
    <s v="TS-O-05:42/_x000a_O1011106:21B"/>
  </r>
  <r>
    <s v="01"/>
    <m/>
    <x v="0"/>
    <s v="17-M -071LP  -A"/>
    <s v="17XSM071LPA"/>
    <s v="14"/>
    <s v="17-L-073-PM-071A  92.5% H2SO4 Injection Pump"/>
    <s v="PM071A НАСОС H2SO4"/>
    <s v="Motor Running status"/>
    <s v="4124-FY-VD-BD17217L07300001"/>
    <x v="15"/>
    <x v="8"/>
    <m/>
    <s v="17-I-DD-N-009BL02"/>
    <s v="24 Pair"/>
    <s v="Pr.01"/>
    <x v="6"/>
    <s v="TS-O-06"/>
    <n v="1"/>
    <n v="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2"/>
    <x v="2"/>
    <n v="32"/>
    <s v="DCS AMMONIA-UTILITIES"/>
    <m/>
    <m/>
    <m/>
    <s v="O1011106"/>
    <n v="22"/>
    <m/>
    <s v=""/>
    <s v="14-Wastewater Treatment Area"/>
    <s v=""/>
    <s v=""/>
    <s v=""/>
    <m/>
    <s v=""/>
    <s v=""/>
    <m/>
    <s v="TS-O-06:1/_x000a_O1011106:22A"/>
    <s v="TS-O-06:2/_x000a_O1011106:22B"/>
  </r>
  <r>
    <s v="01"/>
    <m/>
    <x v="0"/>
    <s v="17-M -071LP  -A"/>
    <s v="17XSAM071LPA"/>
    <s v="14"/>
    <s v="17-L-073-PM-071A  92.5% H2SO4 Injection Pump"/>
    <s v="17L073PM071A ДОСТУПНО"/>
    <s v="Motor Available status"/>
    <s v="4124-FY-VD-BD17217L07300001"/>
    <x v="15"/>
    <x v="8"/>
    <m/>
    <s v="17-I-DD-N-009BL02"/>
    <s v="24 Pair"/>
    <s v="Pr.02"/>
    <x v="6"/>
    <s v="TS-O-06"/>
    <n v="3"/>
    <n v="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3"/>
    <x v="2"/>
    <n v="32"/>
    <s v="DCS AMMONIA-UTILITIES"/>
    <m/>
    <m/>
    <m/>
    <s v="O1011106"/>
    <n v="23"/>
    <m/>
    <s v=""/>
    <s v="14-Wastewater Treatment Area"/>
    <s v=""/>
    <s v=""/>
    <s v=""/>
    <m/>
    <s v=""/>
    <s v=""/>
    <m/>
    <s v="TS-O-06:3/_x000a_O1011106:23A"/>
    <s v="TS-O-06:4/_x000a_O1011106:23B"/>
  </r>
  <r>
    <s v="01"/>
    <m/>
    <x v="0"/>
    <s v="17-M -071LP  -A"/>
    <s v="17XSRM071LPA"/>
    <s v="14"/>
    <s v="17-L-073-PM-071A  92.5% H2SO4 Injection Pump"/>
    <s v="17L073PM071A МЕСТ/ДИСТАНЦ"/>
    <s v="Motor Remote status"/>
    <s v="4124-FY-VD-BD17217L07300001"/>
    <x v="15"/>
    <x v="8"/>
    <m/>
    <s v="17-I-DD-N-009BL02"/>
    <s v="24 Pair"/>
    <s v="Pr.03"/>
    <x v="6"/>
    <s v="TS-O-06"/>
    <n v="5"/>
    <n v="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4"/>
    <x v="2"/>
    <n v="32"/>
    <s v="DCS AMMONIA-UTILITIES"/>
    <m/>
    <m/>
    <m/>
    <s v="O1011106"/>
    <n v="24"/>
    <m/>
    <s v=""/>
    <s v="14-Wastewater Treatment Area"/>
    <s v=""/>
    <s v=""/>
    <s v=""/>
    <m/>
    <s v=""/>
    <s v=""/>
    <m/>
    <s v="TS-O-06:5/_x000a_O1011106:24A"/>
    <s v="TS-O-06:6/_x000a_O1011106:24B"/>
  </r>
  <r>
    <s v="01"/>
    <m/>
    <x v="0"/>
    <s v="17-M -071LP  -B"/>
    <s v="17XSM071LPB"/>
    <s v="14"/>
    <s v="17-L-073-PM-071B  92.5% H2SO4 Injection Pump"/>
    <s v="PM071B НАСОС H2SO4"/>
    <s v="Motor Running status"/>
    <s v="4124-FY-VD-BD17217L07300001"/>
    <x v="15"/>
    <x v="8"/>
    <m/>
    <s v="17-I-DD-N-009BL02"/>
    <s v="24 Pair"/>
    <s v="Pr.04"/>
    <x v="6"/>
    <s v="TS-O-06"/>
    <n v="7"/>
    <n v="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5"/>
    <x v="2"/>
    <n v="32"/>
    <s v="DCS AMMONIA-UTILITIES"/>
    <m/>
    <m/>
    <m/>
    <s v="O1011106"/>
    <n v="25"/>
    <m/>
    <s v=""/>
    <s v="14-Wastewater Treatment Area"/>
    <s v=""/>
    <s v=""/>
    <s v=""/>
    <m/>
    <s v=""/>
    <s v=""/>
    <m/>
    <s v="TS-O-06:7/_x000a_O1011106:25A"/>
    <s v="TS-O-06:8/_x000a_O1011106:25B"/>
  </r>
  <r>
    <s v="01"/>
    <m/>
    <x v="0"/>
    <s v="17-M -071LP  -B"/>
    <s v="17XSAM071LPB"/>
    <s v="14"/>
    <s v="17-L-073-PM-071B  92.5% H2SO4 Injection Pump"/>
    <s v="17L073PM071B ДОСТУПНО"/>
    <s v="Motor Available status"/>
    <s v="4124-FY-VD-BD17217L07300001"/>
    <x v="15"/>
    <x v="8"/>
    <m/>
    <s v="17-I-DD-N-009BL02"/>
    <s v="24 Pair"/>
    <s v="Pr.05"/>
    <x v="6"/>
    <s v="TS-O-06"/>
    <n v="9"/>
    <n v="1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6"/>
    <x v="2"/>
    <n v="32"/>
    <s v="DCS AMMONIA-UTILITIES"/>
    <m/>
    <m/>
    <m/>
    <s v="O1011106"/>
    <n v="26"/>
    <m/>
    <s v=""/>
    <s v="14-Wastewater Treatment Area"/>
    <s v=""/>
    <s v=""/>
    <s v=""/>
    <m/>
    <s v=""/>
    <s v=""/>
    <m/>
    <s v="TS-O-06:9/_x000a_O1011106:26A"/>
    <s v="TS-O-06:10/_x000a_O1011106:26B"/>
  </r>
  <r>
    <s v="01"/>
    <m/>
    <x v="0"/>
    <s v="17-M -071LP  -B"/>
    <s v="17XSRM071LPB"/>
    <s v="14"/>
    <s v="17-L-073-PM-071B  92.5% H2SO4 Injection Pump"/>
    <s v="17L073PM071B МЕСТ/ДИСТАНЦ"/>
    <s v="Motor Remote status"/>
    <s v="4124-FY-VD-BD17217L07300001"/>
    <x v="15"/>
    <x v="8"/>
    <m/>
    <s v="17-I-DD-N-009BL02"/>
    <s v="24 Pair"/>
    <s v="Pr.06"/>
    <x v="6"/>
    <s v="TS-O-06"/>
    <n v="11"/>
    <n v="1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7"/>
    <x v="2"/>
    <n v="32"/>
    <s v="DCS AMMONIA-UTILITIES"/>
    <m/>
    <m/>
    <m/>
    <s v="O1011106"/>
    <n v="27"/>
    <m/>
    <s v=""/>
    <s v="14-Wastewater Treatment Area"/>
    <s v=""/>
    <s v=""/>
    <s v=""/>
    <m/>
    <s v=""/>
    <s v=""/>
    <m/>
    <s v="TS-O-06:11/_x000a_O1011106:27A"/>
    <s v="TS-O-06:12/_x000a_O1011106:27B"/>
  </r>
  <r>
    <s v="01"/>
    <m/>
    <x v="0"/>
    <s v="17-M -072LP  -A"/>
    <s v="17XSM072LPA"/>
    <s v="14"/>
    <s v="17-L-073-PM-072A  Corrosion Inhibitor Injection Pump"/>
    <s v="PM072A НАСОС ИНГИБ. КОРРОЗИИ "/>
    <s v="Motor Running status"/>
    <s v="4124-FY-VD-BD17217L07300002"/>
    <x v="15"/>
    <x v="8"/>
    <m/>
    <s v="17-I-DD-N-009BL02"/>
    <s v="24 Pair"/>
    <s v="Pr.07"/>
    <x v="6"/>
    <s v="TS-O-06"/>
    <n v="13"/>
    <n v="14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8"/>
    <x v="2"/>
    <n v="32"/>
    <s v="DCS AMMONIA-UTILITIES"/>
    <m/>
    <m/>
    <m/>
    <s v="O1011106"/>
    <n v="28"/>
    <m/>
    <s v=""/>
    <s v="14-Wastewater Treatment Area"/>
    <s v=""/>
    <s v=""/>
    <s v=""/>
    <m/>
    <s v=""/>
    <s v=""/>
    <m/>
    <s v="TS-O-06:13/_x000a_O1011106:28A"/>
    <s v="TS-O-06:14/_x000a_O1011106:28B"/>
  </r>
  <r>
    <s v="01"/>
    <m/>
    <x v="0"/>
    <s v="17-M -072LP  -A"/>
    <s v="17XSAM072LPA"/>
    <s v="14"/>
    <s v="17-L-073-PM-072A  Corrosion Inhibitor Injection Pump"/>
    <s v="17L073PM072A ДОСТУПНО"/>
    <s v="Motor Available status"/>
    <s v="4124-FY-VD-BD17217L07300002"/>
    <x v="15"/>
    <x v="8"/>
    <m/>
    <s v="17-I-DD-N-009BL02"/>
    <s v="24 Pair"/>
    <s v="Pr.08"/>
    <x v="6"/>
    <s v="TS-O-06"/>
    <n v="15"/>
    <n v="16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29"/>
    <x v="2"/>
    <n v="32"/>
    <s v="DCS AMMONIA-UTILITIES"/>
    <m/>
    <m/>
    <m/>
    <s v="O1011106"/>
    <n v="29"/>
    <m/>
    <s v=""/>
    <s v="14-Wastewater Treatment Area"/>
    <s v=""/>
    <s v=""/>
    <s v=""/>
    <m/>
    <s v=""/>
    <s v=""/>
    <m/>
    <s v="TS-O-06:15/_x000a_O1011106:29A"/>
    <s v="TS-O-06:16/_x000a_O1011106:29B"/>
  </r>
  <r>
    <s v="01"/>
    <m/>
    <x v="0"/>
    <s v="17-M -072LP  -A"/>
    <s v="17XSRM072LPA"/>
    <s v="14"/>
    <s v="17-L-073-PM-072A  Corrosion Inhibitor Injection Pump"/>
    <s v="17L073PM072A МЕСТ/ДИСТАНЦ"/>
    <s v="Motor Remote status"/>
    <s v="4124-FY-VD-BD17217L07300002"/>
    <x v="15"/>
    <x v="8"/>
    <m/>
    <s v="17-I-DD-N-009BL02"/>
    <s v="24 Pair"/>
    <s v="Pr.09"/>
    <x v="6"/>
    <s v="TS-O-06"/>
    <n v="17"/>
    <n v="18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30"/>
    <x v="2"/>
    <n v="32"/>
    <s v="DCS AMMONIA-UTILITIES"/>
    <m/>
    <m/>
    <m/>
    <s v="O1011106"/>
    <n v="30"/>
    <m/>
    <s v=""/>
    <s v="14-Wastewater Treatment Area"/>
    <s v=""/>
    <s v=""/>
    <s v=""/>
    <m/>
    <s v=""/>
    <s v=""/>
    <m/>
    <s v="TS-O-06:17/_x000a_O1011106:30A"/>
    <s v="TS-O-06:18/_x000a_O1011106:30B"/>
  </r>
  <r>
    <s v="01"/>
    <m/>
    <x v="0"/>
    <s v="17-M -072LP  -B"/>
    <s v="17XSM072LPB"/>
    <s v="14"/>
    <s v="17-L-073-PM-072B  Corrosion Inhibitor Injection Pump"/>
    <s v="PM072B НАСОС ИНГИБ. КОРРОЗИИ "/>
    <s v="Motor Running status"/>
    <s v="4124-FY-VD-BD17217L07300002"/>
    <x v="15"/>
    <x v="8"/>
    <m/>
    <s v="17-I-DD-N-009BL02"/>
    <s v="24 Pair"/>
    <s v="Pr.10"/>
    <x v="6"/>
    <s v="TS-O-06"/>
    <n v="19"/>
    <n v="20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31"/>
    <x v="2"/>
    <n v="32"/>
    <s v="DCS AMMONIA-UTILITIES"/>
    <m/>
    <m/>
    <m/>
    <s v="O1011106"/>
    <n v="31"/>
    <m/>
    <s v=""/>
    <s v="14-Wastewater Treatment Area"/>
    <s v=""/>
    <s v=""/>
    <s v=""/>
    <m/>
    <s v=""/>
    <s v=""/>
    <m/>
    <s v="TS-O-06:19/_x000a_O1011106:31A"/>
    <s v="TS-O-06:20/_x000a_O1011106:31B"/>
  </r>
  <r>
    <s v="01"/>
    <m/>
    <x v="0"/>
    <s v="17-M -072LP  -B"/>
    <s v="17XSAM072LPB"/>
    <s v="14"/>
    <s v="17-L-073-PM-072B  Corrosion Inhibitor Injection Pump"/>
    <s v="17L073PM072B ДОСТУПНО"/>
    <s v="Motor Available status"/>
    <s v="4124-FY-VD-BD17217L07300002"/>
    <x v="15"/>
    <x v="8"/>
    <m/>
    <s v="17-I-DD-N-009BL02"/>
    <s v="24 Pair"/>
    <s v="Pr.11"/>
    <x v="6"/>
    <s v="TS-O-06"/>
    <n v="21"/>
    <n v="22"/>
    <s v=""/>
    <s v="48"/>
    <s v="ASK 3MLD, ASK 3MB"/>
    <s v=""/>
    <x v="4"/>
    <x v="58"/>
    <x v="1"/>
    <s v="17-SC-DCS-002/O1011106/ 17-MC-DCS-004"/>
    <s v="DB37-*m"/>
    <x v="1"/>
    <x v="0"/>
    <n v="1"/>
    <s v="BP012"/>
    <x v="58"/>
    <n v="7"/>
    <n v="32"/>
    <x v="2"/>
    <n v="32"/>
    <s v="DCS AMMONIA-UTILITIES"/>
    <m/>
    <m/>
    <m/>
    <s v="O1011106"/>
    <n v="32"/>
    <m/>
    <s v=""/>
    <s v="14-Wastewater Treatment Area"/>
    <s v=""/>
    <s v=""/>
    <s v=""/>
    <m/>
    <s v=""/>
    <s v=""/>
    <m/>
    <s v="TS-O-06:21/_x000a_O1011106:32A"/>
    <s v="TS-O-06:22/_x000a_O1011106:32B"/>
  </r>
  <r>
    <s v="01"/>
    <m/>
    <x v="0"/>
    <s v="17-M -072LP  -B"/>
    <s v="17XSRM072LPB"/>
    <s v="14"/>
    <s v="17-L-073-PM-072B  Corrosion Inhibitor Injection Pump"/>
    <s v="17L073PM072B МЕСТ/ДИСТАНЦ"/>
    <s v="Motor Remote status"/>
    <s v="4124-FY-VD-BD17217L07300002"/>
    <x v="15"/>
    <x v="8"/>
    <m/>
    <s v="17-I-DD-N-009BL02"/>
    <s v="24 Pair"/>
    <s v="Pr.12"/>
    <x v="6"/>
    <s v="TS-O-06"/>
    <n v="23"/>
    <n v="2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"/>
    <x v="2"/>
    <n v="32"/>
    <s v="DCS AMMONIA-UTILITIES"/>
    <m/>
    <m/>
    <m/>
    <s v="O1011107"/>
    <n v="1"/>
    <m/>
    <s v=""/>
    <s v="14-Wastewater Treatment Area"/>
    <s v=""/>
    <s v=""/>
    <s v=""/>
    <m/>
    <s v=""/>
    <s v=""/>
    <m/>
    <s v="TS-O-06:23/_x000a_O1011107:1A"/>
    <s v="TS-O-06:24/_x000a_O1011107:1B"/>
  </r>
  <r>
    <s v="01"/>
    <m/>
    <x v="0"/>
    <s v="17-M -073LP  -A"/>
    <s v="17XSM073LPA"/>
    <s v="14"/>
    <s v="17-L-073-PM-073A  Dispersant Injection Pump"/>
    <s v="PM073A НАСОС ДИСПЕРСАНТА"/>
    <s v="Motor Running status"/>
    <s v="4124-FY-VD-BD17217L07300003"/>
    <x v="15"/>
    <x v="8"/>
    <m/>
    <s v="17-I-DD-N-009BL02"/>
    <s v="24 Pair"/>
    <s v="Pr.13"/>
    <x v="6"/>
    <s v="TS-O-06"/>
    <n v="25"/>
    <n v="2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"/>
    <x v="2"/>
    <n v="32"/>
    <s v="DCS AMMONIA-UTILITIES"/>
    <m/>
    <m/>
    <m/>
    <s v="O1011107"/>
    <n v="2"/>
    <m/>
    <s v=""/>
    <s v="14-Wastewater Treatment Area"/>
    <s v=""/>
    <s v=""/>
    <s v=""/>
    <m/>
    <s v=""/>
    <s v=""/>
    <m/>
    <s v="TS-O-06:25/_x000a_O1011107:2A"/>
    <s v="TS-O-06:26/_x000a_O1011107:2B"/>
  </r>
  <r>
    <s v="01"/>
    <m/>
    <x v="0"/>
    <s v="17-M -073LP  -A"/>
    <s v="17XSAM073LPA"/>
    <s v="14"/>
    <s v="17-L-073-PM-073A  Dispersant Injection Pump"/>
    <s v="17L073PM073A ДОСТУПНО"/>
    <s v="Motor Available status"/>
    <s v="4124-FY-VD-BD17217L07300003"/>
    <x v="15"/>
    <x v="8"/>
    <m/>
    <s v="17-I-DD-N-009BL02"/>
    <s v="24 Pair"/>
    <s v="Pr.14"/>
    <x v="6"/>
    <s v="TS-O-06"/>
    <n v="27"/>
    <n v="2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3"/>
    <x v="2"/>
    <n v="32"/>
    <s v="DCS AMMONIA-UTILITIES"/>
    <m/>
    <m/>
    <m/>
    <s v="O1011107"/>
    <n v="3"/>
    <m/>
    <s v=""/>
    <s v="14-Wastewater Treatment Area"/>
    <s v=""/>
    <s v=""/>
    <s v=""/>
    <m/>
    <s v=""/>
    <s v=""/>
    <m/>
    <s v="TS-O-06:27/_x000a_O1011107:3A"/>
    <s v="TS-O-06:28/_x000a_O1011107:3B"/>
  </r>
  <r>
    <s v="01"/>
    <m/>
    <x v="0"/>
    <s v="17-M -073LP  -A"/>
    <s v="17XSRM073LPA"/>
    <s v="14"/>
    <s v="17-L-073-PM-073A  Dispersant Injection Pump"/>
    <s v="17L073PM073A МЕСТ/ДИСТАНЦ"/>
    <s v="Motor Remote status"/>
    <s v="4124-FY-VD-BD17217L07300003"/>
    <x v="15"/>
    <x v="8"/>
    <m/>
    <s v="17-I-DD-N-009BL02"/>
    <s v="24 Pair"/>
    <s v="Pr.15"/>
    <x v="6"/>
    <s v="TS-O-06"/>
    <n v="29"/>
    <n v="3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4"/>
    <x v="2"/>
    <n v="32"/>
    <s v="DCS AMMONIA-UTILITIES"/>
    <m/>
    <m/>
    <m/>
    <s v="O1011107"/>
    <n v="4"/>
    <m/>
    <s v=""/>
    <s v="14-Wastewater Treatment Area"/>
    <s v=""/>
    <s v=""/>
    <s v=""/>
    <m/>
    <s v=""/>
    <s v=""/>
    <m/>
    <s v="TS-O-06:29/_x000a_O1011107:4A"/>
    <s v="TS-O-06:30/_x000a_O1011107:4B"/>
  </r>
  <r>
    <s v="01"/>
    <m/>
    <x v="0"/>
    <s v="17-M -073LP  -B"/>
    <s v="17XSM073LPB"/>
    <s v="14"/>
    <s v="17-L-073-PM-073B  Dispersant Injection Pump"/>
    <s v="PM073B НАСОС ДИСПЕРСАНТА"/>
    <s v="Motor Running status"/>
    <s v="4124-FY-VD-BD17217L07300003"/>
    <x v="15"/>
    <x v="8"/>
    <m/>
    <s v="17-I-DD-N-009BL02"/>
    <s v="24 Pair"/>
    <s v="Pr.16"/>
    <x v="6"/>
    <s v="TS-O-06"/>
    <n v="31"/>
    <n v="3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5"/>
    <x v="2"/>
    <n v="32"/>
    <s v="DCS AMMONIA-UTILITIES"/>
    <m/>
    <m/>
    <m/>
    <s v="O1011107"/>
    <n v="5"/>
    <m/>
    <s v=""/>
    <s v="14-Wastewater Treatment Area"/>
    <s v=""/>
    <s v=""/>
    <s v=""/>
    <m/>
    <s v=""/>
    <s v=""/>
    <m/>
    <s v="TS-O-06:31/_x000a_O1011107:5A"/>
    <s v="TS-O-06:32/_x000a_O1011107:5B"/>
  </r>
  <r>
    <s v="01"/>
    <m/>
    <x v="0"/>
    <s v="17-M -073LP  -B"/>
    <s v="17XSAM073LPB"/>
    <s v="14"/>
    <s v="17-L-073-PM-073B  Dispersant Injection Pump"/>
    <s v="17L073PM073B ДОСТУПНО"/>
    <s v="Motor Available status"/>
    <s v="4124-FY-VD-BD17217L07300003"/>
    <x v="15"/>
    <x v="8"/>
    <m/>
    <s v="17-I-DD-N-009BL02"/>
    <s v="24 Pair"/>
    <s v="Pr.17"/>
    <x v="6"/>
    <s v="TS-O-06"/>
    <n v="33"/>
    <n v="3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6"/>
    <x v="2"/>
    <n v="32"/>
    <s v="DCS AMMONIA-UTILITIES"/>
    <m/>
    <m/>
    <m/>
    <s v="O1011107"/>
    <n v="6"/>
    <m/>
    <s v=""/>
    <s v="14-Wastewater Treatment Area"/>
    <s v=""/>
    <s v=""/>
    <s v=""/>
    <m/>
    <s v=""/>
    <s v=""/>
    <m/>
    <s v="TS-O-06:33/_x000a_O1011107:6A"/>
    <s v="TS-O-06:34/_x000a_O1011107:6B"/>
  </r>
  <r>
    <s v="01"/>
    <m/>
    <x v="0"/>
    <s v="17-M -073LP  -B"/>
    <s v="17XSRM073LPB"/>
    <s v="14"/>
    <s v="17-L-073-PM-073B  Dispersant Injection Pump"/>
    <s v="17L073PM073B МЕСТ/ДИСТАНЦ"/>
    <s v="Motor Remote status"/>
    <s v="4124-FY-VD-BD17217L07300003"/>
    <x v="15"/>
    <x v="8"/>
    <m/>
    <s v="17-I-DD-N-009BL02"/>
    <s v="24 Pair"/>
    <s v="Pr.18"/>
    <x v="6"/>
    <s v="TS-O-06"/>
    <n v="35"/>
    <n v="3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7"/>
    <x v="2"/>
    <n v="32"/>
    <s v="DCS AMMONIA-UTILITIES"/>
    <m/>
    <m/>
    <m/>
    <s v="O1011107"/>
    <n v="7"/>
    <m/>
    <s v=""/>
    <s v="14-Wastewater Treatment Area"/>
    <s v=""/>
    <s v=""/>
    <s v=""/>
    <m/>
    <s v=""/>
    <s v=""/>
    <m/>
    <s v="TS-O-06:35/_x000a_O1011107:7A"/>
    <s v="TS-O-06:36/_x000a_O1011107:7B"/>
  </r>
  <r>
    <s v="01"/>
    <m/>
    <x v="0"/>
    <s v="17-M -074LP  -A"/>
    <s v="17XSM074LPA"/>
    <s v="14"/>
    <s v="17-L-073-PM-074A  Non-Oxidant Biocide Injection Pump"/>
    <s v="PM074A НАСОС НЕОКИСЛ. БИОЦИДОВ"/>
    <s v="Motor Running status"/>
    <s v="4124-FY-VD-BD17217L07300004"/>
    <x v="15"/>
    <x v="8"/>
    <m/>
    <s v="17-I-DD-N-009BL02"/>
    <s v="24 Pair"/>
    <s v="Pr.19"/>
    <x v="6"/>
    <s v="TS-O-06"/>
    <n v="37"/>
    <n v="3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8"/>
    <x v="2"/>
    <n v="32"/>
    <s v="DCS AMMONIA-UTILITIES"/>
    <m/>
    <m/>
    <m/>
    <s v="O1011107"/>
    <n v="8"/>
    <m/>
    <s v=""/>
    <s v="14-Wastewater Treatment Area"/>
    <s v=""/>
    <s v=""/>
    <s v=""/>
    <m/>
    <s v=""/>
    <s v=""/>
    <m/>
    <s v="TS-O-06:37/_x000a_O1011107:8A"/>
    <s v="TS-O-06:38/_x000a_O1011107:8B"/>
  </r>
  <r>
    <s v="01"/>
    <m/>
    <x v="0"/>
    <s v="17-M -074LP  -A"/>
    <s v="17XSAM074LPA"/>
    <s v="14"/>
    <s v="17-L-073-PM-074A  Non-Oxidant Biocide Injection Pump"/>
    <s v="17L073PM074A ДОСТУПНО"/>
    <s v="Motor Available status"/>
    <s v="4124-FY-VD-BD17217L07300004"/>
    <x v="15"/>
    <x v="8"/>
    <m/>
    <s v="17-I-DD-N-009BL02"/>
    <s v="24 Pair"/>
    <s v="Pr.20"/>
    <x v="6"/>
    <s v="TS-O-06"/>
    <n v="39"/>
    <n v="4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9"/>
    <x v="2"/>
    <n v="32"/>
    <s v="DCS AMMONIA-UTILITIES"/>
    <m/>
    <m/>
    <m/>
    <s v="O1011107"/>
    <n v="9"/>
    <m/>
    <s v=""/>
    <s v="14-Wastewater Treatment Area"/>
    <s v=""/>
    <s v=""/>
    <s v=""/>
    <m/>
    <s v=""/>
    <s v=""/>
    <m/>
    <s v="TS-O-06:39/_x000a_O1011107:9A"/>
    <s v="TS-O-06:40/_x000a_O1011107:9B"/>
  </r>
  <r>
    <s v="01"/>
    <m/>
    <x v="0"/>
    <s v="17-M -074LP  -A"/>
    <s v="17XSRM074LPA"/>
    <s v="14"/>
    <s v="17-L-073-PM-074A  Non-Oxidant Biocide Injection Pump"/>
    <s v="17L073PM074A МЕСТ/ДИСТАНЦ"/>
    <s v="Motor Remote status"/>
    <s v="4124-FY-VD-BD17217L07300004"/>
    <x v="15"/>
    <x v="8"/>
    <m/>
    <s v="17-I-DD-N-009BL02"/>
    <s v="24 Pair"/>
    <s v="Pr.21"/>
    <x v="6"/>
    <s v="TS-O-06"/>
    <n v="41"/>
    <n v="4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0"/>
    <x v="2"/>
    <n v="32"/>
    <s v="DCS AMMONIA-UTILITIES"/>
    <m/>
    <m/>
    <m/>
    <s v="O1011107"/>
    <n v="10"/>
    <m/>
    <s v=""/>
    <s v="14-Wastewater Treatment Area"/>
    <s v=""/>
    <s v=""/>
    <s v=""/>
    <m/>
    <s v=""/>
    <s v=""/>
    <m/>
    <s v="TS-O-06:41/_x000a_O1011107:10A"/>
    <s v="TS-O-06:42/_x000a_O1011107:10B"/>
  </r>
  <r>
    <s v="01"/>
    <m/>
    <x v="0"/>
    <s v="17-M -074LP  -B"/>
    <s v="17XSM074LPB"/>
    <s v="14"/>
    <s v="17-L-073-PM-074B  Non-Oxidant Biocide Injection Pump"/>
    <s v="PM074B НАСОС НЕОКИСЛ. БИОЦИДОВ"/>
    <s v="Motor Running status"/>
    <s v="4124-FY-VD-BD17217L07300004"/>
    <x v="15"/>
    <x v="8"/>
    <m/>
    <s v="17-I-DD-N-010BL02"/>
    <s v="24 Pair"/>
    <s v="Pr.01"/>
    <x v="6"/>
    <s v="TS-R-01"/>
    <n v="1"/>
    <n v="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1"/>
    <x v="2"/>
    <n v="32"/>
    <s v="DCS AMMONIA-UTILITIES"/>
    <m/>
    <m/>
    <m/>
    <s v="O1011107"/>
    <n v="11"/>
    <m/>
    <s v=""/>
    <s v="14-Wastewater Treatment Area"/>
    <s v=""/>
    <s v=""/>
    <s v=""/>
    <m/>
    <s v=""/>
    <s v=""/>
    <m/>
    <s v="TS-R-01:1/_x000a_O1011107:11A"/>
    <s v="TS-R-01:2/_x000a_O1011107:11B"/>
  </r>
  <r>
    <s v="01"/>
    <m/>
    <x v="0"/>
    <s v="17-M -074LP  -B"/>
    <s v="17XSAM074LPB"/>
    <s v="14"/>
    <s v="17-L-073-PM-074B  Non-Oxidant Biocide Injection Pump"/>
    <s v="17L073PM074B ДОСТУПНО"/>
    <s v="Motor Available status"/>
    <s v="4124-FY-VD-BD17217L07300004"/>
    <x v="15"/>
    <x v="8"/>
    <m/>
    <s v="17-I-DD-N-010BL02"/>
    <s v="24 Pair"/>
    <s v="Pr.02"/>
    <x v="6"/>
    <s v="TS-R-01"/>
    <n v="3"/>
    <n v="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2"/>
    <x v="2"/>
    <n v="32"/>
    <s v="DCS AMMONIA-UTILITIES"/>
    <m/>
    <m/>
    <m/>
    <s v="O1011107"/>
    <n v="12"/>
    <m/>
    <s v=""/>
    <s v="14-Wastewater Treatment Area"/>
    <s v=""/>
    <s v=""/>
    <s v=""/>
    <m/>
    <s v=""/>
    <s v=""/>
    <m/>
    <s v="TS-R-01:3/_x000a_O1011107:12A"/>
    <s v="TS-R-01:4/_x000a_O1011107:12B"/>
  </r>
  <r>
    <s v="01"/>
    <m/>
    <x v="0"/>
    <s v="17-M -074LP  -B"/>
    <s v="17XSRM074LPB"/>
    <s v="14"/>
    <s v="17-L-073-PM-074B  Non-Oxidant Biocide Injection Pump"/>
    <s v="17L073PM074B МЕСТ/ДИСТАНЦ"/>
    <s v="Motor Remote status"/>
    <s v="4124-FY-VD-BD17217L07300004"/>
    <x v="15"/>
    <x v="8"/>
    <m/>
    <s v="17-I-DD-N-010BL02"/>
    <s v="24 Pair"/>
    <s v="Pr.03"/>
    <x v="6"/>
    <s v="TS-R-01"/>
    <n v="5"/>
    <n v="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3"/>
    <x v="2"/>
    <n v="32"/>
    <s v="DCS AMMONIA-UTILITIES"/>
    <m/>
    <m/>
    <m/>
    <s v="O1011107"/>
    <n v="13"/>
    <m/>
    <s v=""/>
    <s v="14-Wastewater Treatment Area"/>
    <s v=""/>
    <s v=""/>
    <s v=""/>
    <m/>
    <s v=""/>
    <s v=""/>
    <m/>
    <s v="TS-R-01:5/_x000a_O1011107:13A"/>
    <s v="TS-R-01:6/_x000a_O1011107:13B"/>
  </r>
  <r>
    <s v="01"/>
    <m/>
    <x v="0"/>
    <s v="17-M -075LP  -A"/>
    <s v="17XSM075LPA"/>
    <s v="14"/>
    <s v="17-L-073-PM-075A Chlorine Enhancer Injection Pump"/>
    <s v="PM075A НАСОС УСИЛ ХЛОРА "/>
    <s v="Motor Running status"/>
    <s v="4124-FY-VD-BD17217L07300005"/>
    <x v="15"/>
    <x v="8"/>
    <m/>
    <s v="17-I-DD-N-010BL02"/>
    <s v="24 Pair"/>
    <s v="Pr.04"/>
    <x v="6"/>
    <s v="TS-R-01"/>
    <n v="7"/>
    <n v="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4"/>
    <x v="2"/>
    <n v="32"/>
    <s v="DCS AMMONIA-UTILITIES"/>
    <m/>
    <m/>
    <m/>
    <s v="O1011107"/>
    <n v="14"/>
    <m/>
    <s v=""/>
    <s v="14-Wastewater Treatment Area"/>
    <s v=""/>
    <s v=""/>
    <s v=""/>
    <m/>
    <s v=""/>
    <s v=""/>
    <m/>
    <s v="TS-R-01:7/_x000a_O1011107:14A"/>
    <s v="TS-R-01:8/_x000a_O1011107:14B"/>
  </r>
  <r>
    <s v="01"/>
    <m/>
    <x v="0"/>
    <s v="17-M -075LP  -A"/>
    <s v="17XSAM075LPA"/>
    <s v="14"/>
    <s v="17-L-073-PM-075A Chlorine Enhancer Injection Pump"/>
    <s v="17L073PM075A ДОСТУПНО"/>
    <s v="Motor Available status"/>
    <s v="4124-FY-VD-BD17217L07300005"/>
    <x v="15"/>
    <x v="8"/>
    <m/>
    <s v="17-I-DD-N-010BL02"/>
    <s v="24 Pair"/>
    <s v="Pr.05"/>
    <x v="6"/>
    <s v="TS-R-01"/>
    <n v="9"/>
    <n v="1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5"/>
    <x v="2"/>
    <n v="32"/>
    <s v="DCS AMMONIA-UTILITIES"/>
    <m/>
    <m/>
    <m/>
    <s v="O1011107"/>
    <n v="15"/>
    <m/>
    <s v=""/>
    <s v="14-Wastewater Treatment Area"/>
    <s v=""/>
    <s v=""/>
    <s v=""/>
    <m/>
    <s v=""/>
    <s v=""/>
    <m/>
    <s v="TS-R-01:9/_x000a_O1011107:15A"/>
    <s v="TS-R-01:10/_x000a_O1011107:15B"/>
  </r>
  <r>
    <s v="01"/>
    <m/>
    <x v="0"/>
    <s v="17-M -075LP  -A"/>
    <s v="17XSRM075LPA"/>
    <s v="14"/>
    <s v="17-L-073-PM-075A Chlorine Enhancer Injection Pump"/>
    <s v="17L073PM075A МЕСТ/ДИСТАНЦ"/>
    <s v="Motor Remote status"/>
    <s v="4124-FY-VD-BD17217L07300005"/>
    <x v="15"/>
    <x v="8"/>
    <m/>
    <s v="17-I-DD-N-010BL02"/>
    <s v="24 Pair"/>
    <s v="Pr.06"/>
    <x v="6"/>
    <s v="TS-R-01"/>
    <n v="11"/>
    <n v="1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6"/>
    <x v="2"/>
    <n v="32"/>
    <s v="DCS AMMONIA-UTILITIES"/>
    <m/>
    <m/>
    <m/>
    <s v="O1011107"/>
    <n v="16"/>
    <m/>
    <s v=""/>
    <s v="14-Wastewater Treatment Area"/>
    <s v=""/>
    <s v=""/>
    <s v=""/>
    <m/>
    <s v=""/>
    <s v=""/>
    <m/>
    <s v="TS-R-01:11/_x000a_O1011107:16A"/>
    <s v="TS-R-01:12/_x000a_O1011107:16B"/>
  </r>
  <r>
    <s v="01"/>
    <m/>
    <x v="0"/>
    <s v="17-M -075LP  -B"/>
    <s v="17XSM075LPB"/>
    <s v="14"/>
    <s v="17-L-073-PM-075B Chlorine Enhancer Injection Pump"/>
    <s v="PM075B НАСОС УСИЛ ХЛОРА "/>
    <s v="Motor Running status"/>
    <s v="4124-FY-VD-BD17217L07300005"/>
    <x v="15"/>
    <x v="8"/>
    <m/>
    <s v="17-I-DD-N-010BL02"/>
    <s v="24 Pair"/>
    <s v="Pr.07"/>
    <x v="6"/>
    <s v="TS-R-01"/>
    <n v="13"/>
    <n v="1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7"/>
    <x v="2"/>
    <n v="32"/>
    <s v="DCS AMMONIA-UTILITIES"/>
    <m/>
    <m/>
    <m/>
    <s v="O1011107"/>
    <n v="17"/>
    <m/>
    <s v=""/>
    <s v="14-Wastewater Treatment Area"/>
    <s v=""/>
    <s v=""/>
    <s v=""/>
    <m/>
    <s v=""/>
    <s v=""/>
    <m/>
    <s v="TS-R-01:13/_x000a_O1011107:17A"/>
    <s v="TS-R-01:14/_x000a_O1011107:17B"/>
  </r>
  <r>
    <s v="01"/>
    <m/>
    <x v="0"/>
    <s v="17-M -075LP  -B"/>
    <s v="17XSAM075LPB"/>
    <s v="14"/>
    <s v="17-L-073-PM-075B Chlorine Enhancer Injection Pump"/>
    <s v="17L073PM075B ДОСТУПНО"/>
    <s v="Motor Available status"/>
    <s v="4124-FY-VD-BD17217L07300005"/>
    <x v="15"/>
    <x v="8"/>
    <m/>
    <s v="17-I-DD-N-010BL02"/>
    <s v="24 Pair"/>
    <s v="Pr.08"/>
    <x v="6"/>
    <s v="TS-R-01"/>
    <n v="15"/>
    <n v="1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8"/>
    <x v="2"/>
    <n v="32"/>
    <s v="DCS AMMONIA-UTILITIES"/>
    <m/>
    <m/>
    <m/>
    <s v="O1011107"/>
    <n v="18"/>
    <m/>
    <s v=""/>
    <s v="14-Wastewater Treatment Area"/>
    <s v=""/>
    <s v=""/>
    <s v=""/>
    <m/>
    <s v=""/>
    <s v=""/>
    <m/>
    <s v="TS-R-01:15/_x000a_O1011107:18A"/>
    <s v="TS-R-01:16/_x000a_O1011107:18B"/>
  </r>
  <r>
    <s v="01"/>
    <m/>
    <x v="0"/>
    <s v="17-M -075LP  -B"/>
    <s v="17XSRM075LPB"/>
    <s v="14"/>
    <s v="17-L-073-PM-075B Chlorine Enhancer Injection Pump"/>
    <s v="17L073PM075B МЕСТ/ДИСТАНЦ"/>
    <s v="Motor Remote status"/>
    <s v="4124-FY-VD-BD17217L07300005"/>
    <x v="15"/>
    <x v="8"/>
    <m/>
    <s v="17-I-DD-N-010BL02"/>
    <s v="24 Pair"/>
    <s v="Pr.09"/>
    <x v="6"/>
    <s v="TS-R-01"/>
    <n v="17"/>
    <n v="1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19"/>
    <x v="2"/>
    <n v="32"/>
    <s v="DCS AMMONIA-UTILITIES"/>
    <m/>
    <m/>
    <m/>
    <s v="O1011107"/>
    <n v="19"/>
    <m/>
    <s v=""/>
    <s v="14-Wastewater Treatment Area"/>
    <s v=""/>
    <s v=""/>
    <s v=""/>
    <m/>
    <s v=""/>
    <s v=""/>
    <m/>
    <s v="TS-R-01:17/_x000a_O1011107:19A"/>
    <s v="TS-R-01:18/_x000a_O1011107:19B"/>
  </r>
  <r>
    <s v="01"/>
    <m/>
    <x v="0"/>
    <s v="17-M -076LP  -A"/>
    <s v="17XSM076LPA"/>
    <s v="14"/>
    <s v="17-L-073-PM-076A 12-14% Sodium Hypochlorite Inj."/>
    <s v="PM076A ГИПОХЛОРИТ НАТРИЯ 15%"/>
    <s v="Motor Running status"/>
    <s v="4124-FY-VD-BD17217L07300006"/>
    <x v="15"/>
    <x v="8"/>
    <m/>
    <s v="17-I-DD-N-010BL02"/>
    <s v="24 Pair"/>
    <s v="Pr.10"/>
    <x v="6"/>
    <s v="TS-R-01"/>
    <n v="19"/>
    <n v="2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0"/>
    <x v="2"/>
    <n v="32"/>
    <s v="DCS AMMONIA-UTILITIES"/>
    <m/>
    <m/>
    <m/>
    <s v="O1011107"/>
    <n v="20"/>
    <m/>
    <s v=""/>
    <s v="14-Wastewater Treatment Area"/>
    <s v=""/>
    <s v=""/>
    <s v=""/>
    <m/>
    <s v=""/>
    <s v=""/>
    <m/>
    <s v="TS-R-01:19/_x000a_O1011107:20A"/>
    <s v="TS-R-01:20/_x000a_O1011107:20B"/>
  </r>
  <r>
    <s v="01"/>
    <m/>
    <x v="0"/>
    <s v="17-M -076LP  -A"/>
    <s v="17XSAM076LPA"/>
    <s v="14"/>
    <s v="17-L-073-PM-076A 12-14% Sodium Hypochlorite Inj."/>
    <s v="17L073PM076A ДОСТУПНО"/>
    <s v="Motor Available status"/>
    <s v="4124-FY-VD-BD17217L07300006"/>
    <x v="15"/>
    <x v="8"/>
    <m/>
    <s v="17-I-DD-N-010BL02"/>
    <s v="24 Pair"/>
    <s v="Pr.11"/>
    <x v="6"/>
    <s v="TS-R-01"/>
    <n v="21"/>
    <n v="2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1"/>
    <x v="2"/>
    <n v="32"/>
    <s v="DCS AMMONIA-UTILITIES"/>
    <m/>
    <m/>
    <m/>
    <s v="O1011107"/>
    <n v="21"/>
    <m/>
    <s v=""/>
    <s v="14-Wastewater Treatment Area"/>
    <s v=""/>
    <s v=""/>
    <s v=""/>
    <m/>
    <s v=""/>
    <s v=""/>
    <m/>
    <s v="TS-R-01:21/_x000a_O1011107:21A"/>
    <s v="TS-R-01:22/_x000a_O1011107:21B"/>
  </r>
  <r>
    <s v="01"/>
    <m/>
    <x v="0"/>
    <s v="17-M -076LP  -A"/>
    <s v="17XSRM076LPA"/>
    <s v="14"/>
    <s v="17-L-073-PM-076A 12-14% Sodium Hypochlorite Inj."/>
    <s v="17L073PM076A МЕСТ/ДИСТАНЦ"/>
    <s v="Motor Remote status"/>
    <s v="4124-FY-VD-BD17217L07300006"/>
    <x v="15"/>
    <x v="8"/>
    <m/>
    <s v="17-I-DD-N-010BL02"/>
    <s v="24 Pair"/>
    <s v="Pr.12"/>
    <x v="6"/>
    <s v="TS-R-01"/>
    <n v="23"/>
    <n v="2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2"/>
    <x v="2"/>
    <n v="32"/>
    <s v="DCS AMMONIA-UTILITIES"/>
    <m/>
    <m/>
    <m/>
    <s v="O1011107"/>
    <n v="22"/>
    <m/>
    <s v=""/>
    <s v="14-Wastewater Treatment Area"/>
    <s v=""/>
    <s v=""/>
    <s v=""/>
    <m/>
    <s v=""/>
    <s v=""/>
    <m/>
    <s v="TS-R-01:23/_x000a_O1011107:22A"/>
    <s v="TS-R-01:24/_x000a_O1011107:22B"/>
  </r>
  <r>
    <s v="01"/>
    <m/>
    <x v="0"/>
    <s v="17-M -076LP  -B"/>
    <s v="17XSM076LPB"/>
    <s v="14"/>
    <s v="17-L-073-PM-076B 12-14% Sodium Hypochlorite Inj."/>
    <s v="PM076B ГИПОХЛОРИТ НАТРИЯ 15%"/>
    <s v="Motor Running status"/>
    <s v="4124-FY-VD-BD17217L07300006"/>
    <x v="15"/>
    <x v="8"/>
    <m/>
    <s v="17-I-DD-N-010BL02"/>
    <s v="24 Pair"/>
    <s v="Pr.13"/>
    <x v="6"/>
    <s v="TS-R-01"/>
    <n v="25"/>
    <n v="2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3"/>
    <x v="2"/>
    <n v="32"/>
    <s v="DCS AMMONIA-UTILITIES"/>
    <m/>
    <m/>
    <m/>
    <s v="O1011107"/>
    <n v="23"/>
    <m/>
    <s v=""/>
    <s v="14-Wastewater Treatment Area"/>
    <s v=""/>
    <s v=""/>
    <s v=""/>
    <m/>
    <s v=""/>
    <s v=""/>
    <m/>
    <s v="TS-R-01:25/_x000a_O1011107:23A"/>
    <s v="TS-R-01:26/_x000a_O1011107:23B"/>
  </r>
  <r>
    <s v="01"/>
    <m/>
    <x v="0"/>
    <s v="17-M -076LP  -B"/>
    <s v="17XSAM076LPB"/>
    <s v="14"/>
    <s v="17-L-073-PM-076B 12-14% Sodium Hypochlorite Inj."/>
    <s v="17L073PM076B ДОСТУПНО"/>
    <s v="Motor Available status"/>
    <s v="4124-FY-VD-BD17217L07300006"/>
    <x v="15"/>
    <x v="8"/>
    <m/>
    <s v="17-I-DD-N-010BL02"/>
    <s v="24 Pair"/>
    <s v="Pr.14"/>
    <x v="6"/>
    <s v="TS-R-01"/>
    <n v="27"/>
    <n v="2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4"/>
    <x v="2"/>
    <n v="32"/>
    <s v="DCS AMMONIA-UTILITIES"/>
    <m/>
    <m/>
    <m/>
    <s v="O1011107"/>
    <n v="24"/>
    <m/>
    <s v=""/>
    <s v="14-Wastewater Treatment Area"/>
    <s v=""/>
    <s v=""/>
    <s v=""/>
    <m/>
    <s v=""/>
    <s v=""/>
    <m/>
    <s v="TS-R-01:27/_x000a_O1011107:24A"/>
    <s v="TS-R-01:28/_x000a_O1011107:24B"/>
  </r>
  <r>
    <s v="01"/>
    <m/>
    <x v="0"/>
    <s v="17-M -076LP  -B"/>
    <s v="17XSRM076LPB"/>
    <s v="14"/>
    <s v="17-L-073-PM-076B 12-14% Sodium Hypochlorite Inj."/>
    <s v="17L073PM076B МЕСТ/ДИСТАНЦ"/>
    <s v="Motor Remote status"/>
    <s v="4124-FY-VD-BD17217L07300006"/>
    <x v="15"/>
    <x v="8"/>
    <m/>
    <s v="17-I-DD-N-010BL02"/>
    <s v="24 Pair"/>
    <s v="Pr.15"/>
    <x v="6"/>
    <s v="TS-R-01"/>
    <n v="29"/>
    <n v="3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5"/>
    <x v="2"/>
    <n v="32"/>
    <s v="DCS AMMONIA-UTILITIES"/>
    <m/>
    <m/>
    <m/>
    <s v="O1011107"/>
    <n v="25"/>
    <m/>
    <s v=""/>
    <s v="14-Wastewater Treatment Area"/>
    <s v=""/>
    <s v=""/>
    <s v=""/>
    <m/>
    <s v=""/>
    <s v=""/>
    <m/>
    <s v="TS-R-01:29/_x000a_O1011107:25A"/>
    <s v="TS-R-01:30/_x000a_O1011107:25B"/>
  </r>
  <r>
    <s v="01"/>
    <m/>
    <x v="0"/>
    <s v="17-M -077LP  -A"/>
    <s v="17XSAM077LPA"/>
    <s v="14"/>
    <s v="17-L-073-PM-077A Na Hypochlorite Centrifugal Pump"/>
    <s v="17L073PM077A ДОСТУПНО"/>
    <s v="Motor Available status"/>
    <s v="4124-FY-VD-BD17217L07300006"/>
    <x v="15"/>
    <x v="8"/>
    <m/>
    <s v="17-I-DD-N-010BL02"/>
    <s v="24 Pair"/>
    <s v="Pr.16"/>
    <x v="6"/>
    <s v="TS-R-01"/>
    <n v="31"/>
    <n v="3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6"/>
    <x v="2"/>
    <n v="32"/>
    <s v="DCS AMMONIA-UTILITIES"/>
    <m/>
    <m/>
    <m/>
    <s v="O1011107"/>
    <n v="26"/>
    <m/>
    <s v=""/>
    <s v="14-Wastewater Treatment Area"/>
    <s v=""/>
    <s v=""/>
    <s v=""/>
    <m/>
    <s v=""/>
    <s v=""/>
    <m/>
    <s v="TS-R-01:31/_x000a_O1011107:26A"/>
    <s v="TS-R-01:32/_x000a_O1011107:26B"/>
  </r>
  <r>
    <s v="01"/>
    <m/>
    <x v="0"/>
    <s v="17-M -077LP  -B"/>
    <s v="17XSAM077LPB"/>
    <s v="14"/>
    <s v="17-L-073-PM-077B Na Hypochlorite Centrifugal Pump"/>
    <s v="17L073PM077B ДОСТУПНО"/>
    <s v="Motor Available status"/>
    <s v="4124-FY-VD-BD17217L07300006"/>
    <x v="15"/>
    <x v="8"/>
    <m/>
    <s v="17-I-DD-N-010BL02"/>
    <s v="24 Pair"/>
    <s v="Pr.17"/>
    <x v="6"/>
    <s v="TS-R-01"/>
    <n v="33"/>
    <n v="3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7"/>
    <x v="2"/>
    <n v="32"/>
    <s v="DCS AMMONIA-UTILITIES"/>
    <m/>
    <m/>
    <m/>
    <s v="O1011107"/>
    <n v="27"/>
    <m/>
    <s v=""/>
    <s v="14-Wastewater Treatment Area"/>
    <s v=""/>
    <s v=""/>
    <s v=""/>
    <m/>
    <s v=""/>
    <s v=""/>
    <m/>
    <s v="TS-R-01:33/_x000a_O1011107:27A"/>
    <s v="TS-R-01:34/_x000a_O1011107:27B"/>
  </r>
  <r>
    <s v="01"/>
    <m/>
    <x v="0"/>
    <s v="17-M -141    -A"/>
    <s v="17XSM141A"/>
    <s v="14"/>
    <s v="Rain Water Pump 17-P-141A"/>
    <s v="P141A НАСОС ЛИВНЕВЫХ ВОД"/>
    <s v="Motor Running status"/>
    <s v="4124-XZ-DM-21714001"/>
    <x v="15"/>
    <x v="8"/>
    <m/>
    <s v="17-I-DD-N-010BL02"/>
    <s v="24 Pair"/>
    <s v="Pr.18"/>
    <x v="6"/>
    <s v="TS-R-01"/>
    <n v="35"/>
    <n v="36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8"/>
    <x v="2"/>
    <n v="32"/>
    <s v="DCS AMMONIA-UTILITIES"/>
    <m/>
    <m/>
    <m/>
    <s v="O1011107"/>
    <n v="28"/>
    <m/>
    <s v=""/>
    <s v="14-Wastewater Treatment Area"/>
    <s v=""/>
    <s v=""/>
    <s v=""/>
    <m/>
    <s v=""/>
    <s v=""/>
    <m/>
    <s v="TS-R-01:35/_x000a_O1011107:28A"/>
    <s v="TS-R-01:36/_x000a_O1011107:28B"/>
  </r>
  <r>
    <s v="01"/>
    <m/>
    <x v="0"/>
    <s v="17-M -141    -A"/>
    <s v="17XSAM141A"/>
    <s v="14"/>
    <s v="Rain Water Pump 17-P-141A"/>
    <s v="17-P-141A ДОСТУПНО"/>
    <s v="Motor Available status"/>
    <s v="4124-XZ-DM-21714001"/>
    <x v="15"/>
    <x v="8"/>
    <m/>
    <s v="17-I-DD-N-010BL02"/>
    <s v="24 Pair"/>
    <s v="Pr.19"/>
    <x v="6"/>
    <s v="TS-R-01"/>
    <n v="37"/>
    <n v="38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29"/>
    <x v="2"/>
    <n v="32"/>
    <s v="DCS AMMONIA-UTILITIES"/>
    <m/>
    <m/>
    <m/>
    <s v="O1011107"/>
    <n v="29"/>
    <m/>
    <s v=""/>
    <s v="14-Wastewater Treatment Area"/>
    <s v=""/>
    <s v=""/>
    <s v=""/>
    <m/>
    <s v=""/>
    <s v=""/>
    <m/>
    <s v="TS-R-01:37/_x000a_O1011107:29A"/>
    <s v="TS-R-01:38/_x000a_O1011107:29B"/>
  </r>
  <r>
    <s v="01"/>
    <m/>
    <x v="0"/>
    <s v="17-M -141    -A"/>
    <s v="17XSRM141A"/>
    <s v="14"/>
    <s v="Rain Water Pump 17-P-141A"/>
    <s v="17-P-141A МЕСТ/ДИСТАНЦ"/>
    <s v="Motor Remote status"/>
    <s v="4124-XZ-DM-21714001"/>
    <x v="15"/>
    <x v="8"/>
    <m/>
    <s v="17-I-DD-N-010BL02"/>
    <s v="24 Pair"/>
    <s v="Pr.20"/>
    <x v="6"/>
    <s v="TS-R-01"/>
    <n v="39"/>
    <n v="40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30"/>
    <x v="2"/>
    <n v="32"/>
    <s v="DCS AMMONIA-UTILITIES"/>
    <m/>
    <m/>
    <m/>
    <s v="O1011107"/>
    <n v="30"/>
    <m/>
    <s v=""/>
    <s v="14-Wastewater Treatment Area"/>
    <s v=""/>
    <s v=""/>
    <s v=""/>
    <m/>
    <s v=""/>
    <s v=""/>
    <m/>
    <s v="TS-R-01:39/_x000a_O1011107:30A"/>
    <s v="TS-R-01:40/_x000a_O1011107:30B"/>
  </r>
  <r>
    <s v="01"/>
    <m/>
    <x v="0"/>
    <s v="17-M -141    -B"/>
    <s v="17XSM141B"/>
    <s v="14"/>
    <s v="Rain Water Pump 17-P-141B"/>
    <s v="P141B НАСОС ЛИВНЕВЫХ ВОД"/>
    <s v="Motor Running status"/>
    <s v="4124-XZ-DM-21714001"/>
    <x v="15"/>
    <x v="8"/>
    <m/>
    <s v="17-I-DD-N-011BL02"/>
    <s v="24 Pair"/>
    <s v="Pr.01"/>
    <x v="6"/>
    <s v="TS-R-02"/>
    <n v="1"/>
    <n v="2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31"/>
    <x v="2"/>
    <n v="32"/>
    <s v="DCS AMMONIA-UTILITIES"/>
    <m/>
    <m/>
    <m/>
    <s v="O1011107"/>
    <n v="31"/>
    <m/>
    <s v=""/>
    <s v="14-Wastewater Treatment Area"/>
    <s v=""/>
    <s v=""/>
    <s v=""/>
    <m/>
    <s v=""/>
    <s v=""/>
    <m/>
    <s v="TS-R-02:1/_x000a_O1011107:31A"/>
    <s v="TS-R-02:2/_x000a_O1011107:31B"/>
  </r>
  <r>
    <s v="01"/>
    <m/>
    <x v="0"/>
    <s v="17-M -141    -B"/>
    <s v="17XSAM141B"/>
    <s v="14"/>
    <s v="Rain Water Pump 17-P-141B"/>
    <s v="17-P-141B ДОСТУПНО"/>
    <s v="Motor Available status"/>
    <s v="4124-XZ-DM-21714001"/>
    <x v="15"/>
    <x v="8"/>
    <m/>
    <s v="17-I-DD-N-011BL02"/>
    <s v="24 Pair"/>
    <s v="Pr.02"/>
    <x v="6"/>
    <s v="TS-R-02"/>
    <n v="3"/>
    <n v="4"/>
    <s v=""/>
    <s v="48"/>
    <s v="ASK 3MLD, ASK 3MB"/>
    <s v=""/>
    <x v="4"/>
    <x v="59"/>
    <x v="1"/>
    <s v="17-SC-DCS-002/O1011107/ 17-MC-DCS-004"/>
    <s v="DB37-*m"/>
    <x v="1"/>
    <x v="0"/>
    <n v="1"/>
    <s v="BP012"/>
    <x v="59"/>
    <n v="8"/>
    <n v="32"/>
    <x v="2"/>
    <n v="32"/>
    <s v="DCS AMMONIA-UTILITIES"/>
    <m/>
    <m/>
    <m/>
    <s v="O1011107"/>
    <n v="32"/>
    <m/>
    <s v=""/>
    <s v="14-Wastewater Treatment Area"/>
    <s v=""/>
    <s v=""/>
    <s v=""/>
    <m/>
    <s v=""/>
    <s v=""/>
    <m/>
    <s v="TS-R-02:3/_x000a_O1011107:32A"/>
    <s v="TS-R-02:4/_x000a_O1011107:32B"/>
  </r>
  <r>
    <s v="01"/>
    <m/>
    <x v="0"/>
    <s v="17-M -141    -B"/>
    <s v="17XSRM141B"/>
    <s v="14"/>
    <s v="Rain Water Pump 17-P-141B"/>
    <s v="17-P-141B МЕСТ/ДИСТАНЦ"/>
    <s v="Motor Remote status"/>
    <s v="4124-XZ-DM-21714001"/>
    <x v="15"/>
    <x v="8"/>
    <m/>
    <s v="17-I-DD-N-011BL02"/>
    <s v="24 Pair"/>
    <s v="Pr.03"/>
    <x v="6"/>
    <s v="TS-R-02"/>
    <n v="5"/>
    <n v="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"/>
    <x v="2"/>
    <n v="32"/>
    <s v="DCS AMMONIA-UTILITIES"/>
    <m/>
    <m/>
    <m/>
    <s v="O1011108"/>
    <n v="1"/>
    <m/>
    <s v=""/>
    <s v="14-Wastewater Treatment Area"/>
    <s v=""/>
    <s v=""/>
    <s v=""/>
    <m/>
    <s v=""/>
    <s v=""/>
    <m/>
    <s v="TS-R-02:5/_x000a_O1011108:1A"/>
    <s v="TS-R-02:6/_x000a_O1011108:1B"/>
  </r>
  <r>
    <s v="01"/>
    <m/>
    <x v="0"/>
    <s v="17-M -142    -A"/>
    <s v="17XSM142A"/>
    <s v="14"/>
    <s v="Contaminated Water Pump 17-P-142A"/>
    <s v="P142A НАСОС ЗАГРЯЗНЕННОЙ ВОДЫ"/>
    <s v="Motor Running status"/>
    <s v="4124-XZ-DM-21714001"/>
    <x v="15"/>
    <x v="8"/>
    <m/>
    <s v="17-I-DD-N-011BL02"/>
    <s v="24 Pair"/>
    <s v="Pr.04"/>
    <x v="6"/>
    <s v="TS-R-02"/>
    <n v="7"/>
    <n v="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"/>
    <x v="2"/>
    <n v="32"/>
    <s v="DCS AMMONIA-UTILITIES"/>
    <m/>
    <m/>
    <m/>
    <s v="O1011108"/>
    <n v="2"/>
    <m/>
    <s v=""/>
    <s v="14-Wastewater Treatment Area"/>
    <s v=""/>
    <s v=""/>
    <s v=""/>
    <m/>
    <s v=""/>
    <s v=""/>
    <m/>
    <s v="TS-R-02:7/_x000a_O1011108:2A"/>
    <s v="TS-R-02:8/_x000a_O1011108:2B"/>
  </r>
  <r>
    <s v="01"/>
    <m/>
    <x v="0"/>
    <s v="17-M -142    -A"/>
    <s v="17XSAM142A"/>
    <s v="14"/>
    <s v="Contaminated Water Pump 17-P-142A"/>
    <s v="17-P-142A ДОСТУПНО"/>
    <s v="Motor Available status"/>
    <s v="4124-XZ-DM-21714001"/>
    <x v="15"/>
    <x v="8"/>
    <m/>
    <s v="17-I-DD-N-011BL02"/>
    <s v="24 Pair"/>
    <s v="Pr.05"/>
    <x v="6"/>
    <s v="TS-R-02"/>
    <n v="9"/>
    <n v="10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3"/>
    <x v="2"/>
    <n v="32"/>
    <s v="DCS AMMONIA-UTILITIES"/>
    <m/>
    <m/>
    <m/>
    <s v="O1011108"/>
    <n v="3"/>
    <m/>
    <s v=""/>
    <s v="14-Wastewater Treatment Area"/>
    <s v=""/>
    <s v=""/>
    <s v=""/>
    <m/>
    <s v=""/>
    <s v=""/>
    <m/>
    <s v="TS-R-02:9/_x000a_O1011108:3A"/>
    <s v="TS-R-02:10/_x000a_O1011108:3B"/>
  </r>
  <r>
    <s v="01"/>
    <m/>
    <x v="0"/>
    <s v="17-M -142    -B"/>
    <s v="17XSM142B"/>
    <s v="14"/>
    <s v="Contaminated Water Pump 17-P-142B"/>
    <s v="P142B НАСОС ЗАГРЯЗНЕННОЙ ВОДЫ"/>
    <s v="Motor Running status"/>
    <s v="4124-XZ-DM-21714001"/>
    <x v="15"/>
    <x v="8"/>
    <m/>
    <s v="17-I-DD-N-011BL02"/>
    <s v="24 Pair"/>
    <s v="Pr.06"/>
    <x v="6"/>
    <s v="TS-R-02"/>
    <n v="11"/>
    <n v="1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4"/>
    <x v="2"/>
    <n v="32"/>
    <s v="DCS AMMONIA-UTILITIES"/>
    <m/>
    <m/>
    <m/>
    <s v="O1011108"/>
    <n v="4"/>
    <m/>
    <s v=""/>
    <s v="14-Wastewater Treatment Area"/>
    <s v=""/>
    <s v=""/>
    <s v=""/>
    <m/>
    <s v=""/>
    <s v=""/>
    <m/>
    <s v="TS-R-02:11/_x000a_O1011108:4A"/>
    <s v="TS-R-02:12/_x000a_O1011108:4B"/>
  </r>
  <r>
    <s v="01"/>
    <m/>
    <x v="0"/>
    <s v="17-M -142    -B"/>
    <s v="17XSAM142B"/>
    <s v="14"/>
    <s v="Contaminated Water Pump 17-P-142B"/>
    <s v="17-P-142B ДОСТУПНО"/>
    <s v="Motor Available status"/>
    <s v="4124-XZ-DM-21714001"/>
    <x v="15"/>
    <x v="8"/>
    <m/>
    <s v="17-I-DD-N-011BL02"/>
    <s v="24 Pair"/>
    <s v="Pr.07"/>
    <x v="6"/>
    <s v="TS-R-02"/>
    <n v="13"/>
    <n v="1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5"/>
    <x v="2"/>
    <n v="32"/>
    <s v="DCS AMMONIA-UTILITIES"/>
    <m/>
    <m/>
    <m/>
    <s v="O1011108"/>
    <n v="5"/>
    <m/>
    <s v=""/>
    <s v="14-Wastewater Treatment Area"/>
    <s v=""/>
    <s v=""/>
    <s v=""/>
    <m/>
    <s v=""/>
    <s v=""/>
    <m/>
    <s v="TS-R-02:13/_x000a_O1011108:5A"/>
    <s v="TS-R-02:14/_x000a_O1011108:5B"/>
  </r>
  <r>
    <s v="01"/>
    <m/>
    <x v="0"/>
    <s v="17-M -144    -A"/>
    <s v="17XSM144A"/>
    <s v="14"/>
    <s v="Rain Water retaintion Pump 17-P-144A"/>
    <s v="P144A НАСОС СБОРНИКА ЛИВН ВОД  "/>
    <s v="Motor Running status"/>
    <s v="4124-XZ-DM-21714002"/>
    <x v="15"/>
    <x v="8"/>
    <m/>
    <s v="17-I-DD-N-011BL02"/>
    <s v="24 Pair"/>
    <s v="Pr.08"/>
    <x v="6"/>
    <s v="TS-R-02"/>
    <n v="15"/>
    <n v="1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6"/>
    <x v="2"/>
    <n v="32"/>
    <s v="DCS AMMONIA-UTILITIES"/>
    <m/>
    <m/>
    <m/>
    <s v="O1011108"/>
    <n v="6"/>
    <m/>
    <s v=""/>
    <s v="14-Wastewater Treatment Area"/>
    <s v=""/>
    <s v=""/>
    <s v=""/>
    <m/>
    <s v=""/>
    <s v=""/>
    <m/>
    <s v="TS-R-02:15/_x000a_O1011108:6A"/>
    <s v="TS-R-02:16/_x000a_O1011108:6B"/>
  </r>
  <r>
    <s v="01"/>
    <m/>
    <x v="0"/>
    <s v="17-M -144    -A"/>
    <s v="17XSRM144A"/>
    <s v="14"/>
    <s v="Rain Water retaintion Pump 17-P-144A"/>
    <s v="17-P-144A МЕСТ/ДИСТАНЦ"/>
    <s v="Motor Remote status"/>
    <s v="4124-XZ-DM-21714002"/>
    <x v="15"/>
    <x v="8"/>
    <m/>
    <s v="17-I-DD-N-011BL02"/>
    <s v="24 Pair"/>
    <s v="Pr.09"/>
    <x v="6"/>
    <s v="TS-R-02"/>
    <n v="17"/>
    <n v="1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7"/>
    <x v="2"/>
    <n v="32"/>
    <s v="DCS AMMONIA-UTILITIES"/>
    <m/>
    <m/>
    <m/>
    <s v="O1011108"/>
    <n v="7"/>
    <m/>
    <s v=""/>
    <s v="14-Wastewater Treatment Area"/>
    <s v=""/>
    <s v=""/>
    <s v=""/>
    <m/>
    <s v=""/>
    <s v=""/>
    <m/>
    <s v="TS-R-02:17/_x000a_O1011108:7A"/>
    <s v="TS-R-02:18/_x000a_O1011108:7B"/>
  </r>
  <r>
    <s v="01"/>
    <m/>
    <x v="0"/>
    <s v="17-M -144    -B"/>
    <s v="17XSM144B"/>
    <s v="14"/>
    <s v="Rain Water retaintion Pump 17-P-144B"/>
    <s v="P144B НАСОС СБОРНИКА ЛИВН ВОД  "/>
    <s v="Motor Running status"/>
    <s v="4124-XZ-DM-21714002"/>
    <x v="15"/>
    <x v="8"/>
    <m/>
    <s v="17-I-DD-N-011BL02"/>
    <s v="24 Pair"/>
    <s v="Pr.10"/>
    <x v="6"/>
    <s v="TS-R-02"/>
    <n v="19"/>
    <n v="20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8"/>
    <x v="2"/>
    <n v="32"/>
    <s v="DCS AMMONIA-UTILITIES"/>
    <m/>
    <m/>
    <m/>
    <s v="O1011108"/>
    <n v="8"/>
    <m/>
    <s v=""/>
    <s v="14-Wastewater Treatment Area"/>
    <s v=""/>
    <s v=""/>
    <s v=""/>
    <m/>
    <s v=""/>
    <s v=""/>
    <m/>
    <s v="TS-R-02:19/_x000a_O1011108:8A"/>
    <s v="TS-R-02:20/_x000a_O1011108:8B"/>
  </r>
  <r>
    <s v="01"/>
    <m/>
    <x v="0"/>
    <s v="17-M -144    -B"/>
    <s v="17XSAM144B"/>
    <s v="14"/>
    <s v="Rain Water retaintion Pump 17-P-144B"/>
    <s v="17-P-144B ДОСТУПНО"/>
    <s v="Motor Available status"/>
    <s v="4124-XZ-DM-21714002"/>
    <x v="15"/>
    <x v="8"/>
    <m/>
    <s v="17-I-DD-N-011BL02"/>
    <s v="24 Pair"/>
    <s v="Pr.11"/>
    <x v="6"/>
    <s v="TS-R-02"/>
    <n v="21"/>
    <n v="2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9"/>
    <x v="2"/>
    <n v="32"/>
    <s v="DCS AMMONIA-UTILITIES"/>
    <m/>
    <m/>
    <m/>
    <s v="O1011108"/>
    <n v="9"/>
    <m/>
    <s v=""/>
    <s v="14-Wastewater Treatment Area"/>
    <s v=""/>
    <s v=""/>
    <s v=""/>
    <m/>
    <s v=""/>
    <s v=""/>
    <m/>
    <s v="TS-R-02:21/_x000a_O1011108:9A"/>
    <s v="TS-R-02:22/_x000a_O1011108:9B"/>
  </r>
  <r>
    <s v="01"/>
    <m/>
    <x v="0"/>
    <s v="17-M -144    -B"/>
    <s v="17XSRM144B"/>
    <s v="14"/>
    <s v="Rain Water retaintion Pump 17-P-144B"/>
    <s v="17-P-144B МЕСТ/ДИСТАНЦ"/>
    <s v="Motor Remote status"/>
    <s v="4124-XZ-DM-21714002"/>
    <x v="15"/>
    <x v="8"/>
    <m/>
    <s v="17-I-DD-N-011BL02"/>
    <s v="24 Pair"/>
    <s v="Pr.12"/>
    <x v="6"/>
    <s v="TS-R-02"/>
    <n v="23"/>
    <n v="2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0"/>
    <x v="2"/>
    <n v="32"/>
    <s v="DCS AMMONIA-UTILITIES"/>
    <m/>
    <m/>
    <m/>
    <s v="O1011108"/>
    <n v="10"/>
    <m/>
    <s v=""/>
    <s v="14-Wastewater Treatment Area"/>
    <s v=""/>
    <s v=""/>
    <s v=""/>
    <m/>
    <s v=""/>
    <s v=""/>
    <m/>
    <s v="TS-R-02:23/_x000a_O1011108:10A"/>
    <s v="TS-R-02:24/_x000a_O1011108:10B"/>
  </r>
  <r>
    <s v="01"/>
    <m/>
    <x v="0"/>
    <s v="17-M -145    -A"/>
    <s v="17XSM145A"/>
    <s v="14"/>
    <s v="Rain Water retaintion Pump 17-P-145A"/>
    <s v="P145A НАСОС АВАРИЙНОГО ПЕРЕЛИВА"/>
    <s v="Motor Running status"/>
    <s v="4124-XZ-DM-21714002"/>
    <x v="15"/>
    <x v="8"/>
    <m/>
    <s v="17-I-DD-N-011BL02"/>
    <s v="24 Pair"/>
    <s v="Pr.13"/>
    <x v="6"/>
    <s v="TS-R-02"/>
    <n v="25"/>
    <n v="2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1"/>
    <x v="2"/>
    <n v="32"/>
    <s v="DCS AMMONIA-UTILITIES"/>
    <m/>
    <m/>
    <m/>
    <s v="O1011108"/>
    <n v="11"/>
    <m/>
    <s v=""/>
    <s v="14-Wastewater Treatment Area"/>
    <s v=""/>
    <s v=""/>
    <s v=""/>
    <m/>
    <s v=""/>
    <s v=""/>
    <m/>
    <s v="TS-R-02:25/_x000a_O1011108:11A"/>
    <s v="TS-R-02:26/_x000a_O1011108:11B"/>
  </r>
  <r>
    <s v="01"/>
    <m/>
    <x v="0"/>
    <s v="17-M -145    -A"/>
    <s v="17XSAM145A"/>
    <s v="14"/>
    <s v="Rain Water retaintion Pump 17-P-145A"/>
    <s v="17-P-145A ДОСТУПНО"/>
    <s v="Motor Available status"/>
    <s v="4124-XZ-DM-21714002"/>
    <x v="15"/>
    <x v="8"/>
    <m/>
    <s v="17-I-DD-N-011BL02"/>
    <s v="24 Pair"/>
    <s v="Pr.14"/>
    <x v="6"/>
    <s v="TS-R-02"/>
    <n v="27"/>
    <n v="2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2"/>
    <x v="2"/>
    <n v="32"/>
    <s v="DCS AMMONIA-UTILITIES"/>
    <m/>
    <m/>
    <m/>
    <s v="O1011108"/>
    <n v="12"/>
    <m/>
    <s v=""/>
    <s v="14-Wastewater Treatment Area"/>
    <s v=""/>
    <s v=""/>
    <s v=""/>
    <m/>
    <s v=""/>
    <s v=""/>
    <m/>
    <s v="TS-R-02:27/_x000a_O1011108:12A"/>
    <s v="TS-R-02:28/_x000a_O1011108:12B"/>
  </r>
  <r>
    <s v="01"/>
    <m/>
    <x v="0"/>
    <s v="17-M -145    -A"/>
    <s v="17XSRM145A"/>
    <s v="14"/>
    <s v="Rain Water retaintion Pump 17-P-145A"/>
    <s v="17-P-145A МЕСТ/ДИСТАНЦ"/>
    <s v="Motor Remote status"/>
    <s v="4124-XZ-DM-21714002"/>
    <x v="15"/>
    <x v="8"/>
    <m/>
    <s v="17-I-DD-N-011BL02"/>
    <s v="24 Pair"/>
    <s v="Pr.15"/>
    <x v="6"/>
    <s v="TS-R-02"/>
    <n v="29"/>
    <n v="30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3"/>
    <x v="2"/>
    <n v="32"/>
    <s v="DCS AMMONIA-UTILITIES"/>
    <m/>
    <m/>
    <m/>
    <s v="O1011108"/>
    <n v="13"/>
    <m/>
    <s v=""/>
    <s v="14-Wastewater Treatment Area"/>
    <s v=""/>
    <s v=""/>
    <s v=""/>
    <m/>
    <s v=""/>
    <s v=""/>
    <m/>
    <s v="TS-R-02:29/_x000a_O1011108:13A"/>
    <s v="TS-R-02:30/_x000a_O1011108:13B"/>
  </r>
  <r>
    <s v="01"/>
    <m/>
    <x v="0"/>
    <s v="17-M -145    -B"/>
    <s v="17XSM145B"/>
    <s v="14"/>
    <s v="Rain Water retaintion Pump 17-P-145B"/>
    <s v="P145B НАСОС АВАРИЙНОГО ПЕРЕЛИВА"/>
    <s v="Motor Running status"/>
    <s v="4124-XZ-DM-21714002"/>
    <x v="15"/>
    <x v="8"/>
    <m/>
    <s v="17-I-DD-N-011BL02"/>
    <s v="24 Pair"/>
    <s v="Pr.16"/>
    <x v="6"/>
    <s v="TS-R-02"/>
    <n v="31"/>
    <n v="3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4"/>
    <x v="2"/>
    <n v="32"/>
    <s v="DCS AMMONIA-UTILITIES"/>
    <m/>
    <m/>
    <m/>
    <s v="O1011108"/>
    <n v="14"/>
    <m/>
    <s v=""/>
    <s v="14-Wastewater Treatment Area"/>
    <s v=""/>
    <s v=""/>
    <s v=""/>
    <m/>
    <s v=""/>
    <s v=""/>
    <m/>
    <s v="TS-R-02:31/_x000a_O1011108:14A"/>
    <s v="TS-R-02:32/_x000a_O1011108:14B"/>
  </r>
  <r>
    <s v="01"/>
    <m/>
    <x v="0"/>
    <s v="17-M -145    -B"/>
    <s v="17XSAM145B"/>
    <s v="14"/>
    <s v="Rain Water retaintion Pump 17-P-145B"/>
    <s v="17-P-145B ДОСТУПНО"/>
    <s v="Motor Available status"/>
    <s v="4124-XZ-DM-21714002"/>
    <x v="15"/>
    <x v="8"/>
    <m/>
    <s v="17-I-DD-N-011BL02"/>
    <s v="24 Pair"/>
    <s v="Pr.17"/>
    <x v="6"/>
    <s v="TS-R-02"/>
    <n v="33"/>
    <n v="3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5"/>
    <x v="2"/>
    <n v="32"/>
    <s v="DCS AMMONIA-UTILITIES"/>
    <m/>
    <m/>
    <m/>
    <s v="O1011108"/>
    <n v="15"/>
    <m/>
    <s v=""/>
    <s v="14-Wastewater Treatment Area"/>
    <s v=""/>
    <s v=""/>
    <s v=""/>
    <m/>
    <s v=""/>
    <s v=""/>
    <m/>
    <s v="TS-R-02:33/_x000a_O1011108:15A"/>
    <s v="TS-R-02:34/_x000a_O1011108:15B"/>
  </r>
  <r>
    <s v="01"/>
    <m/>
    <x v="0"/>
    <s v="17-M -145    -B"/>
    <s v="17XSRM145B"/>
    <s v="14"/>
    <s v="Rain Water retaintion Pump 17-P-145B"/>
    <s v="17-P-145B МЕСТ/ДИСТАНЦ"/>
    <s v="Motor Remote status"/>
    <s v="4124-XZ-DM-21714002"/>
    <x v="15"/>
    <x v="8"/>
    <m/>
    <s v="17-I-DD-N-011BL02"/>
    <s v="24 Pair"/>
    <s v="Pr.18"/>
    <x v="6"/>
    <s v="TS-R-02"/>
    <n v="35"/>
    <n v="3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6"/>
    <x v="2"/>
    <n v="32"/>
    <s v="DCS AMMONIA-UTILITIES"/>
    <m/>
    <m/>
    <m/>
    <s v="O1011108"/>
    <n v="16"/>
    <m/>
    <s v=""/>
    <s v="14-Wastewater Treatment Area"/>
    <s v=""/>
    <s v=""/>
    <s v=""/>
    <m/>
    <s v=""/>
    <s v=""/>
    <m/>
    <s v="TS-R-02:35/_x000a_O1011108:16A"/>
    <s v="TS-R-02:36/_x000a_O1011108:16B"/>
  </r>
  <r>
    <s v="01"/>
    <m/>
    <x v="0"/>
    <s v="17-M -171    -A"/>
    <s v="17XSM171A"/>
    <s v="17"/>
    <s v="17-P-171A Centrifugal Pumps"/>
    <s v="P171A НАСОС ГЛИКОЛЕВОЙ ВОДЫ"/>
    <s v="Motor Running status"/>
    <s v="4124-XZ-DM-21717101"/>
    <x v="15"/>
    <x v="8"/>
    <m/>
    <s v="17-I-DD-N-012BL02"/>
    <s v="24 Pair"/>
    <s v="Pr.01"/>
    <x v="6"/>
    <s v="TS-R-03"/>
    <n v="1"/>
    <n v="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7"/>
    <x v="2"/>
    <n v="32"/>
    <s v="DCS AMMONIA-UTILITIES"/>
    <m/>
    <m/>
    <m/>
    <s v="O1011108"/>
    <n v="17"/>
    <m/>
    <s v=""/>
    <s v="17-Glycol Preparation Area"/>
    <s v=""/>
    <s v=""/>
    <s v=""/>
    <m/>
    <s v=""/>
    <s v=""/>
    <m/>
    <s v="TS-R-03:1/_x000a_O1011108:17A"/>
    <s v="TS-R-03:2/_x000a_O1011108:17B"/>
  </r>
  <r>
    <s v="01"/>
    <m/>
    <x v="0"/>
    <s v="17-M -171    -A"/>
    <s v="17XSAM171A"/>
    <s v="17"/>
    <s v="17-P-171A Centrifugal Pumps"/>
    <s v="17-P-171A ДОСТУПНО"/>
    <s v="Motor Available status"/>
    <s v="4124-XZ-DM-21717101"/>
    <x v="15"/>
    <x v="8"/>
    <m/>
    <s v="17-I-DD-N-012BL02"/>
    <s v="24 Pair"/>
    <s v="Pr.02"/>
    <x v="6"/>
    <s v="TS-R-03"/>
    <n v="3"/>
    <n v="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8"/>
    <x v="2"/>
    <n v="32"/>
    <s v="DCS AMMONIA-UTILITIES"/>
    <m/>
    <m/>
    <m/>
    <s v="O1011108"/>
    <n v="18"/>
    <m/>
    <s v=""/>
    <s v="17-Glycol Preparation Area"/>
    <s v=""/>
    <s v=""/>
    <s v=""/>
    <m/>
    <s v=""/>
    <s v=""/>
    <m/>
    <s v="TS-R-03:3/_x000a_O1011108:18A"/>
    <s v="TS-R-03:4/_x000a_O1011108:18B"/>
  </r>
  <r>
    <s v="01"/>
    <m/>
    <x v="0"/>
    <s v="17-M -171    -A"/>
    <s v="17XSRM171A"/>
    <s v="17"/>
    <s v="17-P-171A Centrifugal Pumps"/>
    <s v="17-P-171A МЕСТ/ДИСТАНЦ"/>
    <s v="Motor Remote status"/>
    <s v="4124-XZ-DM-21717101"/>
    <x v="15"/>
    <x v="8"/>
    <m/>
    <s v="17-I-DD-N-012BL02"/>
    <s v="24 Pair"/>
    <s v="Pr.03"/>
    <x v="6"/>
    <s v="TS-R-03"/>
    <n v="5"/>
    <n v="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19"/>
    <x v="2"/>
    <n v="32"/>
    <s v="DCS AMMONIA-UTILITIES"/>
    <m/>
    <m/>
    <m/>
    <s v="O1011108"/>
    <n v="19"/>
    <m/>
    <s v=""/>
    <s v="17-Glycol Preparation Area"/>
    <s v=""/>
    <s v=""/>
    <s v=""/>
    <m/>
    <s v=""/>
    <s v=""/>
    <m/>
    <s v="TS-R-03:5/_x000a_O1011108:19A"/>
    <s v="TS-R-03:6/_x000a_O1011108:19B"/>
  </r>
  <r>
    <s v="01"/>
    <m/>
    <x v="0"/>
    <s v="17-M -171    -B"/>
    <s v="17XSM171B"/>
    <s v="17"/>
    <s v="17-P-171B Centrifugal Pumps"/>
    <s v="P171B НАСОС ГЛИКОЛЕВОЙ ВОДЫ"/>
    <s v="Motor Running status"/>
    <s v="4124-XZ-DM-21717101"/>
    <x v="15"/>
    <x v="8"/>
    <m/>
    <s v="17-I-DD-N-012BL02"/>
    <s v="24 Pair"/>
    <s v="Pr.04"/>
    <x v="6"/>
    <s v="TS-R-03"/>
    <n v="7"/>
    <n v="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0"/>
    <x v="2"/>
    <n v="32"/>
    <s v="DCS AMMONIA-UTILITIES"/>
    <m/>
    <m/>
    <m/>
    <s v="O1011108"/>
    <n v="20"/>
    <m/>
    <s v=""/>
    <s v="17-Glycol Preparation Area"/>
    <s v=""/>
    <s v=""/>
    <s v=""/>
    <m/>
    <s v=""/>
    <s v=""/>
    <m/>
    <s v="TS-R-03:7/_x000a_O1011108:20A"/>
    <s v="TS-R-03:8/_x000a_O1011108:20B"/>
  </r>
  <r>
    <s v="01"/>
    <m/>
    <x v="0"/>
    <s v="17-M -171    -B"/>
    <s v="17XSAM171B"/>
    <s v="17"/>
    <s v="17-P-171B Centrifugal Pumps"/>
    <s v="17-P-171B ДОСТУПНО"/>
    <s v="Motor Available status"/>
    <s v="4124-XZ-DM-21717101"/>
    <x v="15"/>
    <x v="8"/>
    <m/>
    <s v="17-I-DD-N-012BL02"/>
    <s v="24 Pair"/>
    <s v="Pr.05"/>
    <x v="6"/>
    <s v="TS-R-03"/>
    <n v="9"/>
    <n v="10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1"/>
    <x v="2"/>
    <n v="32"/>
    <s v="DCS AMMONIA-UTILITIES"/>
    <m/>
    <m/>
    <m/>
    <s v="O1011108"/>
    <n v="21"/>
    <m/>
    <s v=""/>
    <s v="17-Glycol Preparation Area"/>
    <s v=""/>
    <s v=""/>
    <s v=""/>
    <m/>
    <s v=""/>
    <s v=""/>
    <m/>
    <s v="TS-R-03:9/_x000a_O1011108:21A"/>
    <s v="TS-R-03:10/_x000a_O1011108:21B"/>
  </r>
  <r>
    <s v="01"/>
    <m/>
    <x v="0"/>
    <s v="17-M -171    -B"/>
    <s v="17XSRM171B"/>
    <s v="17"/>
    <s v="17-P-171B Centrifugal Pumps"/>
    <s v="17-P-171B МЕСТ/ДИСТАНЦ"/>
    <s v="Motor Remote status"/>
    <s v="4124-XZ-DM-21717101"/>
    <x v="15"/>
    <x v="8"/>
    <m/>
    <s v="17-I-DD-N-012BL02"/>
    <s v="24 Pair"/>
    <s v="Pr.06"/>
    <x v="6"/>
    <s v="TS-R-03"/>
    <n v="11"/>
    <n v="1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2"/>
    <x v="2"/>
    <n v="32"/>
    <s v="DCS AMMONIA-UTILITIES"/>
    <m/>
    <m/>
    <m/>
    <s v="O1011108"/>
    <n v="22"/>
    <m/>
    <s v=""/>
    <s v="17-Glycol Preparation Area"/>
    <s v=""/>
    <s v=""/>
    <s v=""/>
    <m/>
    <s v=""/>
    <s v=""/>
    <m/>
    <s v="TS-R-03:11/_x000a_O1011108:22A"/>
    <s v="TS-R-03:12/_x000a_O1011108:22B"/>
  </r>
  <r>
    <s v="01"/>
    <m/>
    <x v="0"/>
    <s v="17-M -172"/>
    <s v="17XSM172"/>
    <s v="17"/>
    <s v="Glycol water filling"/>
    <s v="P172 НАСОС ПОДПИТКИ ГЛИК. ВОДЫ"/>
    <s v="Motor Running status"/>
    <s v="4124-XZ-DM-21717101"/>
    <x v="15"/>
    <x v="8"/>
    <m/>
    <s v="17-I-DD-N-012BL02"/>
    <s v="24 Pair"/>
    <s v="Pr.07"/>
    <x v="6"/>
    <s v="TS-R-03"/>
    <n v="13"/>
    <n v="1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3"/>
    <x v="2"/>
    <n v="32"/>
    <s v="DCS AMMONIA-UTILITIES"/>
    <m/>
    <m/>
    <m/>
    <s v="O1011108"/>
    <n v="23"/>
    <m/>
    <s v=""/>
    <s v="17-Glycol Preparation Area"/>
    <s v=""/>
    <s v=""/>
    <s v=""/>
    <m/>
    <s v=""/>
    <s v=""/>
    <m/>
    <s v="TS-R-03:13/_x000a_O1011108:23A"/>
    <s v="TS-R-03:14/_x000a_O1011108:23B"/>
  </r>
  <r>
    <s v="01"/>
    <m/>
    <x v="0"/>
    <s v="17-M -172"/>
    <s v="17XSAM172"/>
    <s v="17"/>
    <s v="Glycol water filling"/>
    <s v="17-P-172 ДОСТУПНО"/>
    <s v="Motor Available status"/>
    <s v="4124-XZ-DM-21717101"/>
    <x v="15"/>
    <x v="8"/>
    <m/>
    <s v="17-I-DD-N-012BL02"/>
    <s v="24 Pair"/>
    <s v="Pr.08"/>
    <x v="6"/>
    <s v="TS-R-03"/>
    <n v="15"/>
    <n v="1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4"/>
    <x v="2"/>
    <n v="32"/>
    <s v="DCS AMMONIA-UTILITIES"/>
    <m/>
    <m/>
    <m/>
    <s v="O1011108"/>
    <n v="24"/>
    <m/>
    <s v=""/>
    <s v="17-Glycol Preparation Area"/>
    <s v=""/>
    <s v=""/>
    <s v=""/>
    <m/>
    <s v=""/>
    <s v=""/>
    <m/>
    <s v="TS-R-03:15/_x000a_O1011108:24A"/>
    <s v="TS-R-03:16/_x000a_O1011108:24B"/>
  </r>
  <r>
    <s v="01"/>
    <m/>
    <x v="0"/>
    <s v="17-M -172"/>
    <s v="17XSRM172"/>
    <s v="17"/>
    <s v="Glycol water filling"/>
    <s v="17-P-172 МЕСТ/ДИСТАНЦ"/>
    <s v="Motor Remote status"/>
    <s v="4124-XZ-DM-21717101"/>
    <x v="15"/>
    <x v="8"/>
    <m/>
    <s v="17-I-DD-N-012BL02"/>
    <s v="24 Pair"/>
    <s v="Pr.09"/>
    <x v="6"/>
    <s v="TS-R-03"/>
    <n v="17"/>
    <n v="1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5"/>
    <x v="2"/>
    <n v="32"/>
    <s v="DCS AMMONIA-UTILITIES"/>
    <m/>
    <m/>
    <m/>
    <s v="O1011108"/>
    <n v="25"/>
    <m/>
    <s v=""/>
    <s v="17-Glycol Preparation Area"/>
    <s v=""/>
    <s v=""/>
    <s v=""/>
    <m/>
    <s v=""/>
    <s v=""/>
    <m/>
    <s v="TS-R-03:17/_x000a_O1011108:25A"/>
    <s v="TS-R-03:18/_x000a_O1011108:25B"/>
  </r>
  <r>
    <s v="01"/>
    <m/>
    <x v="0"/>
    <s v="17-M -01AL113"/>
    <s v="17XSRM01AL113"/>
    <s v="14"/>
    <s v="17-113-P-001A Oxygen Scavenger Injection Pump"/>
    <s v="17113P001A МЕСТ/ДИСТАНЦ"/>
    <s v="Motor Remote status"/>
    <s v="4124-FY-VD-BD17117L11300001"/>
    <x v="15"/>
    <x v="8"/>
    <m/>
    <s v="17-I-DD-N-021BL02"/>
    <s v="24 Pair"/>
    <s v="Pr.01"/>
    <x v="6"/>
    <s v="TS-R-05"/>
    <n v="1"/>
    <n v="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6"/>
    <x v="2"/>
    <n v="32"/>
    <s v="DCS AMMONIA-UTILITIES"/>
    <m/>
    <m/>
    <m/>
    <s v="O1011108"/>
    <n v="26"/>
    <m/>
    <s v=""/>
    <s v="14-Wastewater Treatment Area"/>
    <s v=""/>
    <s v=""/>
    <s v=""/>
    <m/>
    <s v=""/>
    <s v=""/>
    <m/>
    <s v="TS-R-05:1/_x000a_O1011108:26A"/>
    <s v="TS-R-05:2/_x000a_O1011108:26B"/>
  </r>
  <r>
    <s v="01"/>
    <m/>
    <x v="0"/>
    <s v="17-M -01BL113"/>
    <s v="17XSRM01BL113"/>
    <s v="14"/>
    <s v="17-113-P-001B Oxygen Scavenger Injection Pump"/>
    <s v="17113P001B МЕСТ/ДИСТАНЦ"/>
    <s v="Motor Remote status"/>
    <s v="4124-FY-VD-BD17117L11300001"/>
    <x v="15"/>
    <x v="8"/>
    <m/>
    <s v="17-I-DD-N-021BL02"/>
    <s v="24 Pair"/>
    <s v="Pr.02"/>
    <x v="6"/>
    <s v="TS-R-05"/>
    <n v="3"/>
    <n v="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7"/>
    <x v="2"/>
    <n v="32"/>
    <s v="DCS AMMONIA-UTILITIES"/>
    <m/>
    <m/>
    <m/>
    <s v="O1011108"/>
    <n v="27"/>
    <m/>
    <s v=""/>
    <s v="14-Wastewater Treatment Area"/>
    <s v=""/>
    <s v=""/>
    <s v=""/>
    <m/>
    <s v=""/>
    <s v=""/>
    <m/>
    <s v="TS-R-05:3/_x000a_O1011108:27A"/>
    <s v="TS-R-05:4/_x000a_O1011108:27B"/>
  </r>
  <r>
    <s v="01"/>
    <m/>
    <x v="0"/>
    <s v="17-M -01L113"/>
    <s v="17XSRM01L113"/>
    <s v="14"/>
    <s v="17-L-113-AGM-001 Oxygen Scavenger tank agitator"/>
    <s v="17L113AGM001 МЕСТ/ДИСТАНЦ"/>
    <s v="Motor Remote  status"/>
    <s v="4124-FY-VD-BD17117L11300001"/>
    <x v="15"/>
    <x v="8"/>
    <m/>
    <s v="17-I-DD-N-021BL02"/>
    <s v="24 Pair"/>
    <s v="Pr.03"/>
    <x v="6"/>
    <s v="TS-R-05"/>
    <n v="5"/>
    <n v="6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8"/>
    <x v="2"/>
    <n v="32"/>
    <s v="DCS AMMONIA-UTILITIES"/>
    <m/>
    <m/>
    <m/>
    <s v="O1011108"/>
    <n v="28"/>
    <m/>
    <s v=""/>
    <s v="14-Wastewater Treatment Area"/>
    <s v=""/>
    <s v=""/>
    <s v=""/>
    <m/>
    <s v=""/>
    <s v=""/>
    <m/>
    <s v="TS-R-05:5/_x000a_O1011108:28A"/>
    <s v="TS-R-05:6/_x000a_O1011108:28B"/>
  </r>
  <r>
    <s v="01"/>
    <m/>
    <x v="0"/>
    <s v="17-M -01AL114"/>
    <s v="17XSRM01AL114"/>
    <s v="14"/>
    <s v="17-114-P-001A Amine Injection Pump"/>
    <s v="17114P001A МЕСТ/ДИСТАНЦ"/>
    <s v="Motor Remote status"/>
    <s v="4124-FY-VD-BD17117L11400001"/>
    <x v="15"/>
    <x v="8"/>
    <m/>
    <s v="17-I-DD-N-021BL02"/>
    <s v="24 Pair"/>
    <s v="Pr.04"/>
    <x v="6"/>
    <s v="TS-R-05"/>
    <n v="7"/>
    <n v="8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29"/>
    <x v="2"/>
    <n v="32"/>
    <s v="DCS AMMONIA-UTILITIES"/>
    <m/>
    <m/>
    <m/>
    <s v="O1011108"/>
    <n v="29"/>
    <m/>
    <s v=""/>
    <s v="14-Wastewater Treatment Area"/>
    <s v=""/>
    <s v=""/>
    <s v=""/>
    <m/>
    <s v=""/>
    <s v=""/>
    <m/>
    <s v="TS-R-05:7/_x000a_O1011108:29A"/>
    <s v="TS-R-05:8/_x000a_O1011108:29B"/>
  </r>
  <r>
    <s v="01"/>
    <m/>
    <x v="0"/>
    <s v="17-M -01BL114"/>
    <s v="17XSRM01BL114"/>
    <s v="14"/>
    <s v="17-114-P-001B Amine Injection Pump"/>
    <s v="17114P001B МЕСТ/ДИСТАНЦ"/>
    <s v="Motor Remote status"/>
    <s v="4124-FY-VD-BD17117L11400001"/>
    <x v="15"/>
    <x v="8"/>
    <m/>
    <s v="17-I-DD-N-021BL02"/>
    <s v="24 Pair"/>
    <s v="Pr.05"/>
    <x v="6"/>
    <s v="TS-R-05"/>
    <n v="9"/>
    <n v="10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30"/>
    <x v="2"/>
    <n v="32"/>
    <s v="DCS AMMONIA-UTILITIES"/>
    <m/>
    <m/>
    <m/>
    <s v="O1011108"/>
    <n v="30"/>
    <m/>
    <s v=""/>
    <s v="14-Wastewater Treatment Area"/>
    <s v=""/>
    <s v=""/>
    <s v=""/>
    <m/>
    <s v=""/>
    <s v=""/>
    <m/>
    <s v="TS-R-05:9/_x000a_O1011108:30A"/>
    <s v="TS-R-05:10/_x000a_O1011108:30B"/>
  </r>
  <r>
    <s v="01"/>
    <m/>
    <x v="0"/>
    <s v="17-M -01L114"/>
    <s v="17XSRM01L114"/>
    <s v="14"/>
    <s v="17-L-114-AG-001 Amine tank agitator"/>
    <s v="17L114AG001 МЕСТ/ДИСТАНЦ"/>
    <s v="Motor Remotee status"/>
    <s v="4124-FY-VD-BD17117L11400001"/>
    <x v="15"/>
    <x v="8"/>
    <m/>
    <s v="17-I-DD-N-021BL02"/>
    <s v="24 Pair"/>
    <s v="Pr.06"/>
    <x v="6"/>
    <s v="TS-R-05"/>
    <n v="11"/>
    <n v="12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31"/>
    <x v="2"/>
    <n v="32"/>
    <s v="DCS AMMONIA-UTILITIES"/>
    <m/>
    <m/>
    <m/>
    <s v="O1011108"/>
    <n v="31"/>
    <m/>
    <s v=""/>
    <s v="14-Wastewater Treatment Area"/>
    <s v=""/>
    <s v=""/>
    <s v=""/>
    <m/>
    <s v=""/>
    <s v=""/>
    <m/>
    <s v="TS-R-05:11/_x000a_O1011108:31A"/>
    <s v="TS-R-05:12/_x000a_O1011108:31B"/>
  </r>
  <r>
    <s v="01"/>
    <m/>
    <x v="0"/>
    <s v="17-M -077LP  -A"/>
    <s v="17XSM077LPA"/>
    <s v="14"/>
    <s v="17-L-073-PM-077A Na Hypochlorite Centrifugal Pump"/>
    <s v="PM077LPA НАСОС ПЕРЕКАЧ. РЕАГЕНТ."/>
    <s v="Motor Running status"/>
    <s v="4124-FY-VD-BD17217L07300006"/>
    <x v="15"/>
    <x v="8"/>
    <m/>
    <s v="17-I-DD-N-021BL02"/>
    <s v="24 Pair"/>
    <s v="Pr.07"/>
    <x v="6"/>
    <s v="TS-R-05"/>
    <n v="13"/>
    <n v="14"/>
    <s v=""/>
    <s v="48"/>
    <s v="ASK 3MLD, ASK 3MB"/>
    <s v=""/>
    <x v="4"/>
    <x v="60"/>
    <x v="1"/>
    <s v="17-SC-DCS-002/O1011108/ 17-MC-DCS-004"/>
    <s v="DB37-*m"/>
    <x v="1"/>
    <x v="0"/>
    <n v="1"/>
    <s v="BP012"/>
    <x v="60"/>
    <n v="9"/>
    <n v="32"/>
    <x v="2"/>
    <n v="32"/>
    <s v="DCS AMMONIA-UTILITIES"/>
    <m/>
    <m/>
    <m/>
    <s v="O1011108"/>
    <n v="32"/>
    <m/>
    <s v=""/>
    <s v="14-Wastewater Treatment Area"/>
    <s v=""/>
    <s v=""/>
    <s v=""/>
    <m/>
    <s v=""/>
    <s v=""/>
    <m/>
    <s v="TS-R-05:13/_x000a_O1011108:32A"/>
    <s v="TS-R-05:14/_x000a_O1011108:32B"/>
  </r>
  <r>
    <s v="01"/>
    <m/>
    <x v="0"/>
    <s v="17-M -077LP  -B"/>
    <s v="17XSM077LPB"/>
    <s v="14"/>
    <s v="17-L-073-PM-077B Na Hypochlorite Centrifugal Pump"/>
    <s v="PM077LPB НАСОС ПЕРЕКАЧ. РЕАГЕНТ."/>
    <s v="Motor Running status"/>
    <s v="4124-FY-VD-BD17217L07300006"/>
    <x v="15"/>
    <x v="8"/>
    <m/>
    <s v="17-I-DD-N-021BL02"/>
    <s v="24 Pair"/>
    <s v="Pr.08"/>
    <x v="6"/>
    <s v="TS-R-05"/>
    <n v="15"/>
    <n v="1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"/>
    <x v="2"/>
    <n v="32"/>
    <s v="DCS AMMONIA-UTILITIES"/>
    <m/>
    <m/>
    <m/>
    <s v="O1011109"/>
    <n v="1"/>
    <m/>
    <s v=""/>
    <s v="14-Wastewater Treatment Area"/>
    <s v=""/>
    <s v=""/>
    <s v=""/>
    <m/>
    <s v=""/>
    <s v=""/>
    <m/>
    <s v="TS-R-05:15/_x000a_O1011109:1A"/>
    <s v="TS-R-05:16/_x000a_O1011109:1B"/>
  </r>
  <r>
    <s v="01"/>
    <m/>
    <x v="0"/>
    <s v="17-M -144    -A"/>
    <s v="17XSAM144A"/>
    <s v="14"/>
    <s v="Rain Water retaintion Pump 17-P-144A"/>
    <s v="17-P-144A ДОСТУПНО"/>
    <s v="Motor Available status"/>
    <s v="4124-XZ-DM-21714002"/>
    <x v="15"/>
    <x v="8"/>
    <m/>
    <s v="17-I-DD-N-021BL02"/>
    <s v="24 Pair"/>
    <s v="Pr.09"/>
    <x v="6"/>
    <s v="TS-R-05"/>
    <n v="17"/>
    <n v="1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"/>
    <x v="2"/>
    <n v="32"/>
    <s v="DCS AMMONIA-UTILITIES"/>
    <m/>
    <m/>
    <m/>
    <s v="O1011109"/>
    <n v="2"/>
    <m/>
    <s v=""/>
    <s v="14-Wastewater Treatment Area"/>
    <s v=""/>
    <s v=""/>
    <s v=""/>
    <m/>
    <s v=""/>
    <s v=""/>
    <m/>
    <s v="TS-R-05:17/_x000a_O1011109:2A"/>
    <s v="TS-R-05:18/_x000a_O1011109:2B"/>
  </r>
  <r>
    <s v="01"/>
    <m/>
    <x v="0"/>
    <s v="17-M -140LP  -A  "/>
    <s v="17XSM140LPA"/>
    <s v="14"/>
    <s v="Rain Water Water lift station 1 pump 17-P-140LPA"/>
    <s v="P140LPA НАСОС КНС 1 ЛИВНЕВЫЙ"/>
    <s v="Motor Running status"/>
    <s v="4124-XZ-DM-21714003"/>
    <x v="15"/>
    <x v="8"/>
    <m/>
    <s v="17-I-DD-N-021BL02"/>
    <s v="24 Pair"/>
    <s v="Pr.10"/>
    <x v="6"/>
    <s v="TS-R-05"/>
    <n v="19"/>
    <n v="2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3"/>
    <x v="2"/>
    <n v="32"/>
    <s v="DCS AMMONIA-UTILITIES"/>
    <m/>
    <m/>
    <m/>
    <s v="O1011109"/>
    <n v="3"/>
    <m/>
    <s v=""/>
    <s v="14-Wastewater Treatment Area"/>
    <s v=""/>
    <s v=""/>
    <s v=""/>
    <m/>
    <s v=""/>
    <s v=""/>
    <m/>
    <s v="TS-R-05:19/_x000a_O1011109:3A"/>
    <s v="TS-R-05:20/_x000a_O1011109:3B"/>
  </r>
  <r>
    <s v="01"/>
    <m/>
    <x v="0"/>
    <s v="17-M -140LP  -A  "/>
    <s v="17XSAM140LPA"/>
    <s v="14"/>
    <s v="Rain Water Water lift station 1 pump 17-P-140LPA"/>
    <s v="17-P-140LPA ДОСТУПНО"/>
    <s v="Motor Available status"/>
    <s v="4124-XZ-DM-21714003"/>
    <x v="15"/>
    <x v="8"/>
    <m/>
    <s v="17-I-DD-N-021BL02"/>
    <s v="24 Pair"/>
    <s v="Pr.11"/>
    <x v="6"/>
    <s v="TS-R-05"/>
    <n v="21"/>
    <n v="2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4"/>
    <x v="2"/>
    <n v="32"/>
    <s v="DCS AMMONIA-UTILITIES"/>
    <m/>
    <m/>
    <m/>
    <s v="O1011109"/>
    <n v="4"/>
    <m/>
    <s v=""/>
    <s v="14-Wastewater Treatment Area"/>
    <s v=""/>
    <s v=""/>
    <s v=""/>
    <m/>
    <s v=""/>
    <s v=""/>
    <m/>
    <s v="TS-R-05:21/_x000a_O1011109:4A"/>
    <s v="TS-R-05:22/_x000a_O1011109:4B"/>
  </r>
  <r>
    <s v="01"/>
    <m/>
    <x v="0"/>
    <s v="17-M -140LP  -A  "/>
    <s v="17XSRM140LPA"/>
    <s v="14"/>
    <s v="Rain Water Water lift station 1 pump 17-P-140LPA"/>
    <s v="17-P-140LPA МЕСТ/ДИСТАНЦ"/>
    <s v="Motor Remote status"/>
    <s v="4124-XZ-DM-21714003"/>
    <x v="15"/>
    <x v="8"/>
    <m/>
    <s v="17-I-DD-N-021BL02"/>
    <s v="24 Pair"/>
    <s v="Pr.12"/>
    <x v="6"/>
    <s v="TS-R-05"/>
    <n v="23"/>
    <n v="2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5"/>
    <x v="2"/>
    <n v="32"/>
    <s v="DCS AMMONIA-UTILITIES"/>
    <m/>
    <m/>
    <m/>
    <s v="O1011109"/>
    <n v="5"/>
    <m/>
    <s v=""/>
    <s v="14-Wastewater Treatment Area"/>
    <s v=""/>
    <s v=""/>
    <s v=""/>
    <m/>
    <s v=""/>
    <s v=""/>
    <m/>
    <s v="TS-R-05:23/_x000a_O1011109:5A"/>
    <s v="TS-R-05:24/_x000a_O1011109:5B"/>
  </r>
  <r>
    <s v="01"/>
    <m/>
    <x v="0"/>
    <s v="17-M -140LP  -B  "/>
    <s v="17XSM140LPB"/>
    <s v="14"/>
    <s v="Rain Water Water lift station 1 pump 17-P-140LPB"/>
    <s v="P140LPB НАСОС КНС 1 ЛИВНЕВЫЙ"/>
    <s v="Motor Running status"/>
    <s v="4124-XZ-DM-21714003"/>
    <x v="15"/>
    <x v="8"/>
    <m/>
    <s v="17-I-DD-N-021BL02"/>
    <s v="24 Pair"/>
    <s v="Pr.13"/>
    <x v="6"/>
    <s v="TS-R-05"/>
    <n v="25"/>
    <n v="2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6"/>
    <x v="2"/>
    <n v="32"/>
    <s v="DCS AMMONIA-UTILITIES"/>
    <m/>
    <m/>
    <m/>
    <s v="O1011109"/>
    <n v="6"/>
    <m/>
    <s v=""/>
    <s v="14-Wastewater Treatment Area"/>
    <s v=""/>
    <s v=""/>
    <s v=""/>
    <m/>
    <s v=""/>
    <s v=""/>
    <m/>
    <s v="TS-R-05:25/_x000a_O1011109:6A"/>
    <s v="TS-R-05:26/_x000a_O1011109:6B"/>
  </r>
  <r>
    <s v="01"/>
    <m/>
    <x v="0"/>
    <s v="17-M -140LP  -B  "/>
    <s v="17XSAM140LPB"/>
    <s v="14"/>
    <s v="Rain Water Water lift station 1 pump 17-P-140LPB"/>
    <s v="17-P-140LPB ДОСТУПНО"/>
    <s v="Motor Available status"/>
    <s v="4124-XZ-DM-21714003"/>
    <x v="15"/>
    <x v="8"/>
    <m/>
    <s v="17-I-DD-N-021BL02"/>
    <s v="24 Pair"/>
    <s v="Pr.14"/>
    <x v="6"/>
    <s v="TS-R-05"/>
    <n v="27"/>
    <n v="2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7"/>
    <x v="2"/>
    <n v="32"/>
    <s v="DCS AMMONIA-UTILITIES"/>
    <m/>
    <m/>
    <m/>
    <s v="O1011109"/>
    <n v="7"/>
    <m/>
    <s v=""/>
    <s v="14-Wastewater Treatment Area"/>
    <s v=""/>
    <s v=""/>
    <s v=""/>
    <m/>
    <s v=""/>
    <s v=""/>
    <m/>
    <s v="TS-R-05:27/_x000a_O1011109:7A"/>
    <s v="TS-R-05:28/_x000a_O1011109:7B"/>
  </r>
  <r>
    <s v="01"/>
    <m/>
    <x v="0"/>
    <s v="17-M -140LP  -B  "/>
    <s v="17XSRM140LPB"/>
    <s v="14"/>
    <s v="Rain Water Water lift station 1 pump 17-P-140LPB"/>
    <s v="17-P-140LPB МЕСТ/ДИСТАНЦ"/>
    <s v="Motor Remote status"/>
    <s v="4124-XZ-DM-21714003"/>
    <x v="15"/>
    <x v="8"/>
    <m/>
    <s v="17-I-DD-N-021BL02"/>
    <s v="24 Pair"/>
    <s v="Pr.15"/>
    <x v="6"/>
    <s v="TS-R-05"/>
    <n v="29"/>
    <n v="3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8"/>
    <x v="2"/>
    <n v="32"/>
    <s v="DCS AMMONIA-UTILITIES"/>
    <m/>
    <m/>
    <m/>
    <s v="O1011109"/>
    <n v="8"/>
    <m/>
    <s v=""/>
    <s v="14-Wastewater Treatment Area"/>
    <s v=""/>
    <s v=""/>
    <s v=""/>
    <m/>
    <s v=""/>
    <s v=""/>
    <m/>
    <s v="TS-R-05:29/_x000a_O1011109:8A"/>
    <s v="TS-R-05:30/_x000a_O1011109:8B"/>
  </r>
  <r>
    <s v="01"/>
    <m/>
    <x v="0"/>
    <s v="17-M -143LP  -A  "/>
    <s v="17XSM143LPA"/>
    <s v="14"/>
    <s v="Rain Water Water lift station 2 pump 17-P-143LPA"/>
    <s v="P143LPA НАСОС КНС 2 ЛИВНЕВЫЙ"/>
    <s v="Motor Running status"/>
    <s v="4124-XZ-DM-21714003"/>
    <x v="15"/>
    <x v="8"/>
    <m/>
    <s v="17-I-DD-N-021BL02"/>
    <s v="24 Pair"/>
    <s v="Pr.16"/>
    <x v="6"/>
    <s v="TS-R-05"/>
    <n v="31"/>
    <n v="3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9"/>
    <x v="2"/>
    <n v="32"/>
    <s v="DCS AMMONIA-UTILITIES"/>
    <m/>
    <m/>
    <m/>
    <s v="O1011109"/>
    <n v="9"/>
    <m/>
    <s v=""/>
    <s v="14-Wastewater Treatment Area"/>
    <s v=""/>
    <s v=""/>
    <s v=""/>
    <m/>
    <s v=""/>
    <s v=""/>
    <m/>
    <s v="TS-R-05:31/_x000a_O1011109:9A"/>
    <s v="TS-R-05:32/_x000a_O1011109:9B"/>
  </r>
  <r>
    <s v="01"/>
    <m/>
    <x v="0"/>
    <s v="17-M -143LP  -A  "/>
    <s v="17XSAM143LPA"/>
    <s v="14"/>
    <s v="Rain Water Water lift station 2 pump 17-P-143LPA"/>
    <s v="17-P-143LPA ДОСТУПНО"/>
    <s v="Motor Available status"/>
    <s v="4124-XZ-DM-21714003"/>
    <x v="15"/>
    <x v="8"/>
    <m/>
    <s v="17-I-DD-N-021BL02"/>
    <s v="24 Pair"/>
    <s v="Pr.17"/>
    <x v="6"/>
    <s v="TS-R-05"/>
    <n v="33"/>
    <n v="3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0"/>
    <x v="2"/>
    <n v="32"/>
    <s v="DCS AMMONIA-UTILITIES"/>
    <m/>
    <m/>
    <m/>
    <s v="O1011109"/>
    <n v="10"/>
    <m/>
    <s v=""/>
    <s v="14-Wastewater Treatment Area"/>
    <s v=""/>
    <s v=""/>
    <s v=""/>
    <m/>
    <s v=""/>
    <s v=""/>
    <m/>
    <s v="TS-R-05:33/_x000a_O1011109:10A"/>
    <s v="TS-R-05:34/_x000a_O1011109:10B"/>
  </r>
  <r>
    <s v="01"/>
    <m/>
    <x v="0"/>
    <s v="17-M -143LP  -A  "/>
    <s v="17XSRM143LPA"/>
    <s v="14"/>
    <s v="Rain Water Water lift station 2 pump 17-P-143LPA"/>
    <s v="17-P-143LPA МЕСТ/ДИСТАНЦ"/>
    <s v="Motor Remote status"/>
    <s v="4124-XZ-DM-21714003"/>
    <x v="15"/>
    <x v="8"/>
    <m/>
    <s v="17-I-DD-N-021BL02"/>
    <s v="24 Pair"/>
    <s v="Pr.18"/>
    <x v="6"/>
    <s v="TS-R-05"/>
    <n v="35"/>
    <n v="3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1"/>
    <x v="2"/>
    <n v="32"/>
    <s v="DCS AMMONIA-UTILITIES"/>
    <m/>
    <m/>
    <m/>
    <s v="O1011109"/>
    <n v="11"/>
    <m/>
    <s v=""/>
    <s v="14-Wastewater Treatment Area"/>
    <s v=""/>
    <s v=""/>
    <s v=""/>
    <m/>
    <s v=""/>
    <s v=""/>
    <m/>
    <s v="TS-R-05:35/_x000a_O1011109:11A"/>
    <s v="TS-R-05:36/_x000a_O1011109:11B"/>
  </r>
  <r>
    <s v="01"/>
    <m/>
    <x v="0"/>
    <s v="17-M -143LP  -B  "/>
    <s v="17XSM143LPB"/>
    <s v="14"/>
    <s v="Rain Water Water lift station 2 pump 17-P-143LPB"/>
    <s v="P143LPB НАСОС КНС 2 ЛИВНЕВЫЙ"/>
    <s v="Motor Running status"/>
    <s v="4124-XZ-DM-21714003"/>
    <x v="15"/>
    <x v="8"/>
    <m/>
    <s v="17-I-DD-N-021BL02"/>
    <s v="24 Pair"/>
    <s v="Pr.19"/>
    <x v="6"/>
    <s v="TS-R-05"/>
    <n v="37"/>
    <n v="3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2"/>
    <x v="2"/>
    <n v="32"/>
    <s v="DCS AMMONIA-UTILITIES"/>
    <m/>
    <m/>
    <m/>
    <s v="O1011109"/>
    <n v="12"/>
    <m/>
    <s v=""/>
    <s v="14-Wastewater Treatment Area"/>
    <s v=""/>
    <s v=""/>
    <s v=""/>
    <m/>
    <s v=""/>
    <s v=""/>
    <m/>
    <s v="TS-R-05:37/_x000a_O1011109:12A"/>
    <s v="TS-R-05:38/_x000a_O1011109:12B"/>
  </r>
  <r>
    <s v="01"/>
    <m/>
    <x v="0"/>
    <s v="17-M -143LP  -B  "/>
    <s v="17XSAM143LPB"/>
    <s v="14"/>
    <s v="Rain Water Water lift station 2 pump 17-P-143LPB"/>
    <s v="17-P-143LPB ДОСТУПНО"/>
    <s v="Motor Available status"/>
    <s v="4124-XZ-DM-21714003"/>
    <x v="15"/>
    <x v="8"/>
    <m/>
    <s v="17-I-DD-N-021BL02"/>
    <s v="24 Pair"/>
    <s v="Pr.20"/>
    <x v="6"/>
    <s v="TS-R-05"/>
    <n v="39"/>
    <n v="4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3"/>
    <x v="2"/>
    <n v="32"/>
    <s v="DCS AMMONIA-UTILITIES"/>
    <m/>
    <m/>
    <m/>
    <s v="O1011109"/>
    <n v="13"/>
    <m/>
    <s v=""/>
    <s v="14-Wastewater Treatment Area"/>
    <s v=""/>
    <s v=""/>
    <s v=""/>
    <m/>
    <s v=""/>
    <s v=""/>
    <m/>
    <s v="TS-R-05:39/_x000a_O1011109:13A"/>
    <s v="TS-R-05:40/_x000a_O1011109:13B"/>
  </r>
  <r>
    <s v="01"/>
    <m/>
    <x v="0"/>
    <s v="17-M -143LP  -B  "/>
    <s v="17XSRM143LPB"/>
    <s v="14"/>
    <s v="Rain Water Water lift station 2 pump 17-P-143LPB"/>
    <s v="17-P-143LPB МЕСТ/ДИСТАНЦ"/>
    <s v="Motor Remote status"/>
    <s v="4124-XZ-DM-21714003"/>
    <x v="15"/>
    <x v="8"/>
    <m/>
    <s v="17-I-DD-N-021BL02"/>
    <s v="24 Pair"/>
    <s v="Pr.21"/>
    <x v="6"/>
    <s v="TS-R-05"/>
    <n v="41"/>
    <n v="4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4"/>
    <x v="2"/>
    <n v="32"/>
    <s v="DCS AMMONIA-UTILITIES"/>
    <m/>
    <m/>
    <m/>
    <s v="O1011109"/>
    <n v="14"/>
    <m/>
    <s v=""/>
    <s v="14-Wastewater Treatment Area"/>
    <s v=""/>
    <s v=""/>
    <s v=""/>
    <m/>
    <s v=""/>
    <s v=""/>
    <m/>
    <s v="TS-R-05:41/_x000a_O1011109:14A"/>
    <s v="TS-R-05:42/_x000a_O1011109:14B"/>
  </r>
  <r>
    <s v="01"/>
    <m/>
    <x v="0"/>
    <s v="17-M -146LP  -A  "/>
    <s v="17XSM146LPA"/>
    <s v="14"/>
    <s v="Rain Water Contaminated Water lift 17-P-146LPA"/>
    <s v="P146LPA НАСОС КНС ЗАГРЯЗНЕННЫЙ"/>
    <s v="Motor Running status"/>
    <s v="4124-XZ-DM-21714003"/>
    <x v="15"/>
    <x v="8"/>
    <m/>
    <s v="17-I-DD-N-024BL02"/>
    <s v="24 Pair"/>
    <s v="Pr.01"/>
    <x v="6"/>
    <s v="TS-Q-01"/>
    <n v="1"/>
    <n v="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5"/>
    <x v="2"/>
    <n v="32"/>
    <s v="DCS AMMONIA-UTILITIES"/>
    <m/>
    <m/>
    <m/>
    <s v="O1011109"/>
    <n v="15"/>
    <m/>
    <s v=""/>
    <s v="14-Wastewater Treatment Area"/>
    <s v=""/>
    <s v=""/>
    <s v=""/>
    <m/>
    <s v=""/>
    <s v=""/>
    <m/>
    <s v="TS-Q-01:1/_x000a_O1011109:15A"/>
    <s v="TS-Q-01:2/_x000a_O1011109:15B"/>
  </r>
  <r>
    <s v="01"/>
    <m/>
    <x v="0"/>
    <s v="17-M -146LP  -A  "/>
    <s v="17XSAM146LPA"/>
    <s v="14"/>
    <s v="Rain Water Contaminated Water lift 17-P-146LPA"/>
    <s v="17-P-146LPA ДОСТУПНО"/>
    <s v="Motor Available status"/>
    <s v="4124-XZ-DM-21714003"/>
    <x v="15"/>
    <x v="8"/>
    <m/>
    <s v="17-I-DD-N-024BL02"/>
    <s v="24 Pair"/>
    <s v="Pr.02"/>
    <x v="6"/>
    <s v="TS-Q-01"/>
    <n v="3"/>
    <n v="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6"/>
    <x v="2"/>
    <n v="32"/>
    <s v="DCS AMMONIA-UTILITIES"/>
    <m/>
    <m/>
    <m/>
    <s v="O1011109"/>
    <n v="16"/>
    <m/>
    <s v=""/>
    <s v="14-Wastewater Treatment Area"/>
    <s v=""/>
    <s v=""/>
    <s v=""/>
    <m/>
    <s v=""/>
    <s v=""/>
    <m/>
    <s v="TS-Q-01:3/_x000a_O1011109:16A"/>
    <s v="TS-Q-01:4/_x000a_O1011109:16B"/>
  </r>
  <r>
    <s v="01"/>
    <m/>
    <x v="0"/>
    <s v="17-M -146LP  -A  "/>
    <s v="17XSRM146LPA"/>
    <s v="14"/>
    <s v="Rain Water Contaminated Water lift 17-P-146LPA"/>
    <s v="17-P-146LPA МЕСТ/ДИСТАНЦ"/>
    <s v="Motor Remote status"/>
    <s v="4124-XZ-DM-21714003"/>
    <x v="15"/>
    <x v="8"/>
    <m/>
    <s v="17-I-DD-N-024BL02"/>
    <s v="24 Pair"/>
    <s v="Pr.03"/>
    <x v="6"/>
    <s v="TS-Q-01"/>
    <n v="5"/>
    <n v="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7"/>
    <x v="2"/>
    <n v="32"/>
    <s v="DCS AMMONIA-UTILITIES"/>
    <m/>
    <m/>
    <m/>
    <s v="O1011109"/>
    <n v="17"/>
    <m/>
    <s v=""/>
    <s v="14-Wastewater Treatment Area"/>
    <s v=""/>
    <s v=""/>
    <s v=""/>
    <m/>
    <s v=""/>
    <s v=""/>
    <m/>
    <s v="TS-Q-01:5/_x000a_O1011109:17A"/>
    <s v="TS-Q-01:6/_x000a_O1011109:17B"/>
  </r>
  <r>
    <s v="01"/>
    <m/>
    <x v="0"/>
    <s v="17-M -146LP  -B  "/>
    <s v="17XSM146LPB"/>
    <s v="14"/>
    <s v="Rain Water Contaminated Water lift 17-P-146LPB"/>
    <s v="P146LPB НАСОС КНС ЗАГРЯЗНЕННЫЙ"/>
    <s v="Motor Running status"/>
    <s v="4124-XZ-DM-21714003"/>
    <x v="15"/>
    <x v="8"/>
    <m/>
    <s v="17-I-DD-N-024BL02"/>
    <s v="24 Pair"/>
    <s v="Pr.04"/>
    <x v="6"/>
    <s v="TS-Q-01"/>
    <n v="7"/>
    <n v="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8"/>
    <x v="2"/>
    <n v="32"/>
    <s v="DCS AMMONIA-UTILITIES"/>
    <m/>
    <m/>
    <m/>
    <s v="O1011109"/>
    <n v="18"/>
    <m/>
    <s v=""/>
    <s v="14-Wastewater Treatment Area"/>
    <s v=""/>
    <s v=""/>
    <s v=""/>
    <m/>
    <s v=""/>
    <s v=""/>
    <m/>
    <s v="TS-Q-01:7/_x000a_O1011109:18A"/>
    <s v="TS-Q-01:8/_x000a_O1011109:18B"/>
  </r>
  <r>
    <s v="01"/>
    <m/>
    <x v="0"/>
    <s v="17-M -146LP  -B  "/>
    <s v="17XSAM146LPB"/>
    <s v="14"/>
    <s v="Rain Water Contaminated Water lift 17-P-146LPB"/>
    <s v="17-P-146LPB ДОСТУПНО"/>
    <s v="Motor Available status"/>
    <s v="4124-XZ-DM-21714003"/>
    <x v="15"/>
    <x v="8"/>
    <m/>
    <s v="17-I-DD-N-024BL02"/>
    <s v="24 Pair"/>
    <s v="Pr.05"/>
    <x v="6"/>
    <s v="TS-Q-01"/>
    <n v="9"/>
    <n v="1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19"/>
    <x v="2"/>
    <n v="32"/>
    <s v="DCS AMMONIA-UTILITIES"/>
    <m/>
    <m/>
    <m/>
    <s v="O1011109"/>
    <n v="19"/>
    <m/>
    <s v=""/>
    <s v="14-Wastewater Treatment Area"/>
    <s v=""/>
    <s v=""/>
    <s v=""/>
    <m/>
    <s v=""/>
    <s v=""/>
    <m/>
    <s v="TS-Q-01:9/_x000a_O1011109:19A"/>
    <s v="TS-Q-01:10/_x000a_O1011109:19B"/>
  </r>
  <r>
    <s v="01"/>
    <m/>
    <x v="0"/>
    <s v="17-M -146LP  -B  "/>
    <s v="17XSRM146LPB"/>
    <s v="14"/>
    <s v="Rain Water Contaminated Water lift 17-P-146LPB"/>
    <s v="17-P-146LPB МЕСТ/ДИСТАНЦ"/>
    <s v="Motor Remote status"/>
    <s v="4124-XZ-DM-21714003"/>
    <x v="15"/>
    <x v="8"/>
    <m/>
    <s v="17-I-DD-N-024BL02"/>
    <s v="24 Pair"/>
    <s v="Pr.06"/>
    <x v="6"/>
    <s v="TS-Q-01"/>
    <n v="11"/>
    <n v="1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0"/>
    <x v="2"/>
    <n v="32"/>
    <s v="DCS AMMONIA-UTILITIES"/>
    <m/>
    <m/>
    <m/>
    <s v="O1011109"/>
    <n v="20"/>
    <m/>
    <s v=""/>
    <s v="14-Wastewater Treatment Area"/>
    <s v=""/>
    <s v=""/>
    <s v=""/>
    <m/>
    <s v=""/>
    <s v=""/>
    <m/>
    <s v="TS-Q-01:11/_x000a_O1011109:20A"/>
    <s v="TS-Q-01:12/_x000a_O1011109:20B"/>
  </r>
  <r>
    <s v="01"/>
    <m/>
    <x v="0"/>
    <s v="17-M -147LP  -A  "/>
    <s v="17XSM147LPA"/>
    <s v="14"/>
    <s v="Rain Water Contaminated Water lift 17-P-147LPA"/>
    <s v="P147LPA НАСОС КНС МАСЛО-ЗАГРЯЗН."/>
    <s v="Motor Running status"/>
    <s v="4124-XZ-DM-21714003"/>
    <x v="15"/>
    <x v="8"/>
    <m/>
    <s v="17-I-DD-N-024BL02"/>
    <s v="24 Pair"/>
    <s v="Pr.07"/>
    <x v="6"/>
    <s v="TS-Q-01"/>
    <n v="13"/>
    <n v="1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1"/>
    <x v="2"/>
    <n v="32"/>
    <s v="DCS AMMONIA-UTILITIES"/>
    <m/>
    <m/>
    <m/>
    <s v="O1011109"/>
    <n v="21"/>
    <m/>
    <s v=""/>
    <s v="14-Wastewater Treatment Area"/>
    <s v=""/>
    <s v=""/>
    <s v=""/>
    <m/>
    <s v=""/>
    <s v=""/>
    <m/>
    <s v="TS-Q-01:13/_x000a_O1011109:21A"/>
    <s v="TS-Q-01:14/_x000a_O1011109:21B"/>
  </r>
  <r>
    <s v="01"/>
    <m/>
    <x v="0"/>
    <s v="17-M -147LP  -A  "/>
    <s v="17XSAM147LPA"/>
    <s v="14"/>
    <s v="Rain Water Contaminated Water lift 17-P-147LPA"/>
    <s v="17-P-147LPA ДОСТУПНО"/>
    <s v="Motor Available status"/>
    <s v="4124-XZ-DM-21714003"/>
    <x v="15"/>
    <x v="8"/>
    <m/>
    <s v="17-I-DD-N-024BL02"/>
    <s v="24 Pair"/>
    <s v="Pr.08"/>
    <x v="6"/>
    <s v="TS-Q-01"/>
    <n v="15"/>
    <n v="1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2"/>
    <x v="2"/>
    <n v="32"/>
    <s v="DCS AMMONIA-UTILITIES"/>
    <m/>
    <m/>
    <m/>
    <s v="O1011109"/>
    <n v="22"/>
    <m/>
    <s v=""/>
    <s v="14-Wastewater Treatment Area"/>
    <s v=""/>
    <s v=""/>
    <s v=""/>
    <m/>
    <s v=""/>
    <s v=""/>
    <m/>
    <s v="TS-Q-01:15/_x000a_O1011109:22A"/>
    <s v="TS-Q-01:16/_x000a_O1011109:22B"/>
  </r>
  <r>
    <s v="01"/>
    <m/>
    <x v="0"/>
    <s v="17-M -147LP  -A  "/>
    <s v="17XSRM147LPA"/>
    <s v="14"/>
    <s v="Rain Water Contaminated Water lift 17-P-147LPA"/>
    <s v="17-P-147LPA МЕСТ/ДИСТАНЦ"/>
    <s v="Motor Remote status"/>
    <s v="4124-XZ-DM-21714003"/>
    <x v="15"/>
    <x v="8"/>
    <m/>
    <s v="17-I-DD-N-024BL02"/>
    <s v="24 Pair"/>
    <s v="Pr.09"/>
    <x v="6"/>
    <s v="TS-Q-01"/>
    <n v="17"/>
    <n v="1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3"/>
    <x v="2"/>
    <n v="32"/>
    <s v="DCS AMMONIA-UTILITIES"/>
    <m/>
    <m/>
    <m/>
    <s v="O1011109"/>
    <n v="23"/>
    <m/>
    <s v=""/>
    <s v="14-Wastewater Treatment Area"/>
    <s v=""/>
    <s v=""/>
    <s v=""/>
    <m/>
    <s v=""/>
    <s v=""/>
    <m/>
    <s v="TS-Q-01:17/_x000a_O1011109:23A"/>
    <s v="TS-Q-01:18/_x000a_O1011109:23B"/>
  </r>
  <r>
    <s v="01"/>
    <m/>
    <x v="0"/>
    <s v="17-M -147LP  -B  "/>
    <s v="17XSM147LPB"/>
    <s v="14"/>
    <s v="Rain Water Contaminated Water lift 17-P-147LPB"/>
    <s v="P147LPA НАСОС КНС МАСЛО-ЗАГРЯЗН."/>
    <s v="Motor Running status"/>
    <s v="4124-XZ-DM-21714003"/>
    <x v="15"/>
    <x v="8"/>
    <m/>
    <s v="17-I-DD-N-024BL02"/>
    <s v="24 Pair"/>
    <s v="Pr.10"/>
    <x v="6"/>
    <s v="TS-Q-01"/>
    <n v="19"/>
    <n v="2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4"/>
    <x v="2"/>
    <n v="32"/>
    <s v="DCS AMMONIA-UTILITIES"/>
    <m/>
    <m/>
    <m/>
    <s v="O1011109"/>
    <n v="24"/>
    <m/>
    <s v=""/>
    <s v="14-Wastewater Treatment Area"/>
    <s v=""/>
    <s v=""/>
    <s v=""/>
    <m/>
    <s v=""/>
    <s v=""/>
    <m/>
    <s v="TS-Q-01:19/_x000a_O1011109:24A"/>
    <s v="TS-Q-01:20/_x000a_O1011109:24B"/>
  </r>
  <r>
    <s v="01"/>
    <m/>
    <x v="0"/>
    <s v="17-M -147LP  -B  "/>
    <s v="17XSAM147LPB"/>
    <s v="14"/>
    <s v="Rain Water Contaminated Water lift 17-P-147LPB"/>
    <s v="17-P-147LPB ДОСТУПНО"/>
    <s v="Motor Available status"/>
    <s v="4124-XZ-DM-21714003"/>
    <x v="15"/>
    <x v="8"/>
    <m/>
    <s v="17-I-DD-N-024BL02"/>
    <s v="24 Pair"/>
    <s v="Pr.11"/>
    <x v="6"/>
    <s v="TS-Q-01"/>
    <n v="21"/>
    <n v="2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5"/>
    <x v="2"/>
    <n v="32"/>
    <s v="DCS AMMONIA-UTILITIES"/>
    <m/>
    <m/>
    <m/>
    <s v="O1011109"/>
    <n v="25"/>
    <m/>
    <s v=""/>
    <s v="14-Wastewater Treatment Area"/>
    <s v=""/>
    <s v=""/>
    <s v=""/>
    <m/>
    <s v=""/>
    <s v=""/>
    <m/>
    <s v="TS-Q-01:21/_x000a_O1011109:25A"/>
    <s v="TS-Q-01:22/_x000a_O1011109:25B"/>
  </r>
  <r>
    <s v="01"/>
    <m/>
    <x v="0"/>
    <s v="17-M -147LP  -B  "/>
    <s v="17XSRM147LPB"/>
    <s v="14"/>
    <s v="Rain Water Contaminated Water lift 17-P-147LPB"/>
    <s v="17-P-147LPB МЕСТ/ДИСТАНЦ"/>
    <s v="Motor Remote status"/>
    <s v="4124-XZ-DM-21714003"/>
    <x v="15"/>
    <x v="8"/>
    <m/>
    <s v="17-I-DD-N-024BL02"/>
    <s v="24 Pair"/>
    <s v="Pr.12"/>
    <x v="6"/>
    <s v="TS-Q-01"/>
    <n v="23"/>
    <n v="2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6"/>
    <x v="2"/>
    <n v="32"/>
    <s v="DCS AMMONIA-UTILITIES"/>
    <m/>
    <m/>
    <m/>
    <s v="O1011109"/>
    <n v="26"/>
    <m/>
    <s v=""/>
    <s v="14-Wastewater Treatment Area"/>
    <s v=""/>
    <s v=""/>
    <s v=""/>
    <m/>
    <s v=""/>
    <s v=""/>
    <m/>
    <s v="TS-Q-01:23/_x000a_O1011109:26A"/>
    <s v="TS-Q-01:24/_x000a_O1011109:26B"/>
  </r>
  <r>
    <s v="01"/>
    <m/>
    <x v="0"/>
    <s v="17-M -0026LP -A"/>
    <s v="17XSM026LPA"/>
    <s v="00"/>
    <s v="NaOH unloading pump 17-L-022-P-026A"/>
    <s v="P026A НАСОС NAOH ФСД"/>
    <s v="Motor Running status"/>
    <s v="4124-FY-VD-BD17617L02200002_SH.6"/>
    <x v="15"/>
    <x v="8"/>
    <m/>
    <s v="17-I-DD-N-015BL02"/>
    <s v="24 Pair"/>
    <s v="Pr.01"/>
    <x v="6"/>
    <s v="TS-R-04"/>
    <n v="1"/>
    <n v="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7"/>
    <x v="2"/>
    <n v="32"/>
    <s v="DCS AMMONIA-UTILITIES"/>
    <m/>
    <m/>
    <m/>
    <s v="O1011109"/>
    <n v="27"/>
    <m/>
    <s v=""/>
    <s v="00-Common"/>
    <s v=""/>
    <s v=""/>
    <s v=""/>
    <m/>
    <s v=""/>
    <s v=""/>
    <m/>
    <s v="TS-R-04:1/_x000a_O1011109:27A"/>
    <s v="TS-R-04:2/_x000a_O1011109:27B"/>
  </r>
  <r>
    <s v="01"/>
    <m/>
    <x v="0"/>
    <s v="17-M -0026LP -A"/>
    <s v="17XSAM026LPA"/>
    <s v="00"/>
    <s v="NaOH unloading pump 17-L-022-P-026A"/>
    <s v="L022P026A ДОСТУПНО"/>
    <s v="Motor Available status"/>
    <s v="4124-FY-VD-BD17617L02200002_SH.6"/>
    <x v="15"/>
    <x v="8"/>
    <m/>
    <s v="17-I-DD-N-015BL02"/>
    <s v="24 Pair"/>
    <s v="Pr.02"/>
    <x v="6"/>
    <s v="TS-R-04"/>
    <n v="3"/>
    <n v="4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8"/>
    <x v="2"/>
    <n v="32"/>
    <s v="DCS AMMONIA-UTILITIES"/>
    <m/>
    <m/>
    <m/>
    <s v="O1011109"/>
    <n v="28"/>
    <m/>
    <s v=""/>
    <s v="00-Common"/>
    <s v=""/>
    <s v=""/>
    <s v=""/>
    <m/>
    <s v=""/>
    <s v=""/>
    <m/>
    <s v="TS-R-04:3/_x000a_O1011109:28A"/>
    <s v="TS-R-04:4/_x000a_O1011109:28B"/>
  </r>
  <r>
    <s v="01"/>
    <m/>
    <x v="0"/>
    <s v="17-M -0026LP -A"/>
    <s v="17XSRM026LPA"/>
    <s v="00"/>
    <s v="NaOH unloading pump 17-L-022-P-026A"/>
    <s v="L022P026A МЕСТ/ДИСТАНЦ"/>
    <s v="Motor Local/Remote status"/>
    <s v="4124-FY-VD-BD17617L02200002_SH.6"/>
    <x v="15"/>
    <x v="8"/>
    <m/>
    <s v="17-I-DD-N-015BL02"/>
    <s v="24 Pair"/>
    <s v="Pr.03"/>
    <x v="6"/>
    <s v="TS-R-04"/>
    <n v="5"/>
    <n v="6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29"/>
    <x v="2"/>
    <n v="32"/>
    <s v="DCS AMMONIA-UTILITIES"/>
    <m/>
    <m/>
    <m/>
    <s v="O1011109"/>
    <n v="29"/>
    <m/>
    <s v=""/>
    <s v="00-Common"/>
    <s v=""/>
    <s v=""/>
    <s v=""/>
    <m/>
    <s v=""/>
    <s v=""/>
    <m/>
    <s v="TS-R-04:5/_x000a_O1011109:29A"/>
    <s v="TS-R-04:6/_x000a_O1011109:29B"/>
  </r>
  <r>
    <s v="01"/>
    <m/>
    <x v="0"/>
    <s v="17-M -0026LP -B"/>
    <s v="17XSM026LPB"/>
    <s v="00"/>
    <s v="NaOH unloading pump 17-L-022-P-026B"/>
    <s v="P026B НАСОС NAOH ФСД"/>
    <s v="Motor Running status"/>
    <s v="4124-FY-VD-BD17617L02200002_SH.6"/>
    <x v="15"/>
    <x v="8"/>
    <m/>
    <s v="17-I-DD-N-015BL02"/>
    <s v="24 Pair"/>
    <s v="Pr.04"/>
    <x v="6"/>
    <s v="TS-R-04"/>
    <n v="7"/>
    <n v="8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30"/>
    <x v="2"/>
    <n v="32"/>
    <s v="DCS AMMONIA-UTILITIES"/>
    <m/>
    <m/>
    <m/>
    <s v="O1011109"/>
    <n v="30"/>
    <m/>
    <s v=""/>
    <s v="00-Common"/>
    <s v=""/>
    <s v=""/>
    <s v=""/>
    <m/>
    <s v=""/>
    <s v=""/>
    <m/>
    <s v="TS-R-04:7/_x000a_O1011109:30A"/>
    <s v="TS-R-04:8/_x000a_O1011109:30B"/>
  </r>
  <r>
    <s v="01"/>
    <m/>
    <x v="0"/>
    <s v="17-M -0026LP -B"/>
    <s v="17XSAM026LPB"/>
    <s v="00"/>
    <s v="NaOH unloading pump 17-L-022-P-026B"/>
    <s v="L022P026B ДОСТУПНО"/>
    <s v="Motor Available status"/>
    <s v="4124-FY-VD-BD17617L02200002_SH.6"/>
    <x v="15"/>
    <x v="8"/>
    <m/>
    <s v="17-I-DD-N-015BL02"/>
    <s v="24 Pair"/>
    <s v="Pr.05"/>
    <x v="6"/>
    <s v="TS-R-04"/>
    <n v="9"/>
    <n v="10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31"/>
    <x v="2"/>
    <n v="32"/>
    <s v="DCS AMMONIA-UTILITIES"/>
    <m/>
    <m/>
    <m/>
    <s v="O1011109"/>
    <n v="31"/>
    <m/>
    <s v=""/>
    <s v="00-Common"/>
    <s v=""/>
    <s v=""/>
    <s v=""/>
    <m/>
    <s v=""/>
    <s v=""/>
    <m/>
    <s v="TS-R-04:9/_x000a_O1011109:31A"/>
    <s v="TS-R-04:10/_x000a_O1011109:31B"/>
  </r>
  <r>
    <s v="01"/>
    <m/>
    <x v="0"/>
    <s v="17-M -0026LP -B"/>
    <s v="17XSRM026LPB"/>
    <s v="00"/>
    <s v="NaOH unloading pump 17-L-022-P-026B"/>
    <s v="L022P026B МЕСТ/ДИСТАНЦ"/>
    <s v="Motor Local/Remote status"/>
    <s v="4124-FY-VD-BD17617L02200002_SH.6"/>
    <x v="15"/>
    <x v="8"/>
    <m/>
    <s v="17-I-DD-N-015BL02"/>
    <s v="24 Pair"/>
    <s v="Pr.06"/>
    <x v="6"/>
    <s v="TS-R-04"/>
    <n v="11"/>
    <n v="12"/>
    <s v=""/>
    <s v="48"/>
    <s v="ASK 3MLD, ASK 3MB"/>
    <s v=""/>
    <x v="4"/>
    <x v="61"/>
    <x v="1"/>
    <s v="17-SC-DCS-002/O1011109/ 17-MC-DCS-004"/>
    <s v="DB37-*m"/>
    <x v="1"/>
    <x v="0"/>
    <n v="1"/>
    <s v="BP012"/>
    <x v="61"/>
    <n v="10"/>
    <n v="32"/>
    <x v="2"/>
    <n v="32"/>
    <s v="DCS AMMONIA-UTILITIES"/>
    <m/>
    <m/>
    <m/>
    <s v="O1011109"/>
    <n v="32"/>
    <m/>
    <s v=""/>
    <s v="00-Common"/>
    <s v=""/>
    <s v=""/>
    <s v=""/>
    <m/>
    <s v=""/>
    <s v=""/>
    <m/>
    <s v="TS-R-04:11/_x000a_O1011109:32A"/>
    <s v="TS-R-04:12/_x000a_O1011109:32B"/>
  </r>
  <r>
    <s v="01"/>
    <m/>
    <x v="0"/>
    <s v="17-M -0027LP -A"/>
    <s v="17XSM027LPA"/>
    <s v="00"/>
    <s v="NaOH unloading pump 17-L-022-P-027A"/>
    <s v="P027A НАСОС NAOH, НЕЙТРАЛИЗАЦИИ"/>
    <s v="Motor Running status"/>
    <s v="4124-FY-VD-BD17617L02200002_SH.6"/>
    <x v="15"/>
    <x v="8"/>
    <m/>
    <s v="17-I-DD-N-015BL02"/>
    <s v="24 Pair"/>
    <s v="Pr.07"/>
    <x v="6"/>
    <s v="TS-R-04"/>
    <n v="13"/>
    <n v="14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"/>
    <x v="2"/>
    <n v="32"/>
    <s v="DCS AMMONIA-UTILITIES"/>
    <m/>
    <m/>
    <m/>
    <s v="O1011110"/>
    <n v="1"/>
    <m/>
    <s v=""/>
    <s v="00-Common"/>
    <s v=""/>
    <s v=""/>
    <s v=""/>
    <m/>
    <s v=""/>
    <s v=""/>
    <m/>
    <s v="TS-R-04:13/_x000a_O1011110:1A"/>
    <s v="TS-R-04:14/_x000a_O1011110:1B"/>
  </r>
  <r>
    <s v="01"/>
    <m/>
    <x v="0"/>
    <s v="17-M -0027LP -A"/>
    <s v="17XSAM027LPA"/>
    <s v="00"/>
    <s v="NaOH unloading pump 17-L-022-P-027A"/>
    <s v="L022P027A ДОСТУПНО"/>
    <s v="Motor Available status"/>
    <s v="4124-FY-VD-BD17617L02200002_SH.6"/>
    <x v="15"/>
    <x v="8"/>
    <m/>
    <s v="17-I-DD-N-015BL02"/>
    <s v="24 Pair"/>
    <s v="Pr.08"/>
    <x v="6"/>
    <s v="TS-R-04"/>
    <n v="15"/>
    <n v="16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2"/>
    <x v="2"/>
    <n v="32"/>
    <s v="DCS AMMONIA-UTILITIES"/>
    <m/>
    <m/>
    <m/>
    <s v="O1011110"/>
    <n v="2"/>
    <m/>
    <s v=""/>
    <s v="00-Common"/>
    <s v=""/>
    <s v=""/>
    <s v=""/>
    <m/>
    <s v=""/>
    <s v=""/>
    <m/>
    <s v="TS-R-04:15/_x000a_O1011110:2A"/>
    <s v="TS-R-04:16/_x000a_O1011110:2B"/>
  </r>
  <r>
    <s v="01"/>
    <m/>
    <x v="0"/>
    <s v="17-M -0027LP -A"/>
    <s v="17XSRM027LPA"/>
    <s v="00"/>
    <s v="NaOH unloading pump 17-L-022-P-027A"/>
    <s v="L022P027A МЕСТ/ДИСТАНЦ"/>
    <s v="Motor Local/Remote status"/>
    <s v="4124-FY-VD-BD17617L02200002_SH.6"/>
    <x v="15"/>
    <x v="8"/>
    <m/>
    <s v="17-I-DD-N-015BL02"/>
    <s v="24 Pair"/>
    <s v="Pr.09"/>
    <x v="6"/>
    <s v="TS-R-04"/>
    <n v="17"/>
    <n v="18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3"/>
    <x v="2"/>
    <n v="32"/>
    <s v="DCS AMMONIA-UTILITIES"/>
    <m/>
    <m/>
    <m/>
    <s v="O1011110"/>
    <n v="3"/>
    <m/>
    <s v=""/>
    <s v="00-Common"/>
    <s v=""/>
    <s v=""/>
    <s v=""/>
    <m/>
    <s v=""/>
    <s v=""/>
    <m/>
    <s v="TS-R-04:17/_x000a_O1011110:3A"/>
    <s v="TS-R-04:18/_x000a_O1011110:3B"/>
  </r>
  <r>
    <s v="01"/>
    <m/>
    <x v="0"/>
    <s v="17-M -0027LP -B"/>
    <s v="17XSM027LPB"/>
    <s v="00"/>
    <s v="NaOH unloading pump 17-L-022-P-027B"/>
    <s v="P027A НАСОС NAOH, НЕЙТРАЛИЗАЦИИ"/>
    <s v="Motor Running status"/>
    <s v="4124-FY-VD-BD17617L02200002_SH.6"/>
    <x v="15"/>
    <x v="8"/>
    <m/>
    <s v="17-I-DD-N-015BL02"/>
    <s v="24 Pair"/>
    <s v="Pr.10"/>
    <x v="6"/>
    <s v="TS-R-04"/>
    <n v="19"/>
    <n v="20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4"/>
    <x v="2"/>
    <n v="32"/>
    <s v="DCS AMMONIA-UTILITIES"/>
    <m/>
    <m/>
    <m/>
    <s v="O1011110"/>
    <n v="4"/>
    <m/>
    <s v=""/>
    <s v="00-Common"/>
    <s v=""/>
    <s v=""/>
    <s v=""/>
    <m/>
    <s v=""/>
    <s v=""/>
    <m/>
    <s v="TS-R-04:19/_x000a_O1011110:4A"/>
    <s v="TS-R-04:20/_x000a_O1011110:4B"/>
  </r>
  <r>
    <s v="01"/>
    <m/>
    <x v="0"/>
    <s v="17-M -0027LP -B"/>
    <s v="17XSAM027LPB"/>
    <s v="00"/>
    <s v="NaOH unloading pump 17-L-022-P-027B"/>
    <s v="L022P027B ДОСТУПНО"/>
    <s v="Motor Available status"/>
    <s v="4124-FY-VD-BD17617L02200002_SH.6"/>
    <x v="15"/>
    <x v="8"/>
    <m/>
    <s v="17-I-DD-N-015BL02"/>
    <s v="24 Pair"/>
    <s v="Pr.11"/>
    <x v="6"/>
    <s v="TS-R-04"/>
    <n v="21"/>
    <n v="22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5"/>
    <x v="2"/>
    <n v="32"/>
    <s v="DCS AMMONIA-UTILITIES"/>
    <m/>
    <m/>
    <m/>
    <s v="O1011110"/>
    <n v="5"/>
    <m/>
    <s v=""/>
    <s v="00-Common"/>
    <s v=""/>
    <s v=""/>
    <s v=""/>
    <m/>
    <s v=""/>
    <s v=""/>
    <m/>
    <s v="TS-R-04:21/_x000a_O1011110:5A"/>
    <s v="TS-R-04:22/_x000a_O1011110:5B"/>
  </r>
  <r>
    <s v="01"/>
    <m/>
    <x v="0"/>
    <s v="17-M -0027LP -B"/>
    <s v="17XSRM027LPB"/>
    <s v="00"/>
    <s v="NaOH unloading pump 17-L-022-P-027B"/>
    <s v="L022P027B МЕСТ/ДИСТАНЦ"/>
    <s v="Motor Local/Remote status"/>
    <s v="4124-FY-VD-BD17617L02200002_SH.6"/>
    <x v="15"/>
    <x v="8"/>
    <m/>
    <s v="17-I-DD-N-015BL02"/>
    <s v="24 Pair"/>
    <s v="Pr.12"/>
    <x v="6"/>
    <s v="TS-R-04"/>
    <n v="23"/>
    <n v="24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6"/>
    <x v="2"/>
    <n v="32"/>
    <s v="DCS AMMONIA-UTILITIES"/>
    <m/>
    <m/>
    <m/>
    <s v="O1011110"/>
    <n v="6"/>
    <m/>
    <s v=""/>
    <s v="00-Common"/>
    <s v=""/>
    <s v=""/>
    <s v=""/>
    <m/>
    <s v=""/>
    <s v=""/>
    <m/>
    <s v="TS-R-04:23/_x000a_O1011110:6A"/>
    <s v="TS-R-04:24/_x000a_O1011110:6B"/>
  </r>
  <r>
    <s v="01"/>
    <m/>
    <x v="0"/>
    <s v="17-M -0024LP -A"/>
    <s v="17XSM024LPA"/>
    <s v="00"/>
    <s v="Neutralization pump 17-L-022-P-024A"/>
    <s v="P024A НАСОС РЕГ. СТОКА"/>
    <s v="Motor Running status"/>
    <s v="4124-FY-VD-BD17617L02200002_SH.7"/>
    <x v="15"/>
    <x v="8"/>
    <m/>
    <s v="17-I-DD-N-015BL02"/>
    <s v="24 Pair"/>
    <s v="Pr.13"/>
    <x v="6"/>
    <s v="TS-R-04"/>
    <n v="25"/>
    <n v="26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7"/>
    <x v="2"/>
    <n v="32"/>
    <s v="DCS AMMONIA-UTILITIES"/>
    <m/>
    <m/>
    <m/>
    <s v="O1011110"/>
    <n v="7"/>
    <m/>
    <s v=""/>
    <s v="00-Common"/>
    <s v=""/>
    <s v=""/>
    <s v=""/>
    <m/>
    <s v=""/>
    <s v=""/>
    <m/>
    <s v="TS-R-04:25/_x000a_O1011110:7A"/>
    <s v="TS-R-04:26/_x000a_O1011110:7B"/>
  </r>
  <r>
    <s v="01"/>
    <m/>
    <x v="0"/>
    <s v="17-M -0024LP -A"/>
    <s v="17XSAM024LPA"/>
    <s v="00"/>
    <s v="Neutralization pump 17-L-022-P-024A"/>
    <s v="L022P024A ДОСТУПНО"/>
    <s v="Motor Available status"/>
    <s v="4124-FY-VD-BD17617L02200002_SH.7"/>
    <x v="15"/>
    <x v="8"/>
    <m/>
    <s v="17-I-DD-N-015BL02"/>
    <s v="24 Pair"/>
    <s v="Pr.14"/>
    <x v="6"/>
    <s v="TS-R-04"/>
    <n v="27"/>
    <n v="28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8"/>
    <x v="2"/>
    <n v="32"/>
    <s v="DCS AMMONIA-UTILITIES"/>
    <m/>
    <m/>
    <m/>
    <s v="O1011110"/>
    <n v="8"/>
    <m/>
    <s v=""/>
    <s v="00-Common"/>
    <s v=""/>
    <s v=""/>
    <s v=""/>
    <m/>
    <s v=""/>
    <s v=""/>
    <m/>
    <s v="TS-R-04:27/_x000a_O1011110:8A"/>
    <s v="TS-R-04:28/_x000a_O1011110:8B"/>
  </r>
  <r>
    <s v="01"/>
    <m/>
    <x v="0"/>
    <s v="17-M -0024LP -A"/>
    <s v="17XSRM024LPA"/>
    <s v="00"/>
    <s v="Neutralization pump 17-L-022-P-024A"/>
    <s v="L022P024A МЕСТ/ДИСТАНЦ"/>
    <s v="Motor Local/Remote status"/>
    <s v="4124-FY-VD-BD17617L02200002_SH.7"/>
    <x v="15"/>
    <x v="8"/>
    <m/>
    <s v="17-I-DD-N-015BL02"/>
    <s v="24 Pair"/>
    <s v="Pr.15"/>
    <x v="6"/>
    <s v="TS-R-04"/>
    <n v="29"/>
    <n v="30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9"/>
    <x v="2"/>
    <n v="32"/>
    <s v="DCS AMMONIA-UTILITIES"/>
    <m/>
    <m/>
    <m/>
    <s v="O1011110"/>
    <n v="9"/>
    <m/>
    <s v=""/>
    <s v="00-Common"/>
    <s v=""/>
    <s v=""/>
    <s v=""/>
    <m/>
    <s v=""/>
    <s v=""/>
    <m/>
    <s v="TS-R-04:29/_x000a_O1011110:9A"/>
    <s v="TS-R-04:30/_x000a_O1011110:9B"/>
  </r>
  <r>
    <s v="01"/>
    <m/>
    <x v="0"/>
    <s v="17-M -0024LP -B"/>
    <s v="17XSM024LPB"/>
    <s v="00"/>
    <s v="Neutralization pump 17-L-022-P-024B"/>
    <s v="P024B НАСОС РЕГ. СТОКА"/>
    <s v="Motor Running status"/>
    <s v="4124-FY-VD-BD17617L02200002_SH.7"/>
    <x v="15"/>
    <x v="8"/>
    <m/>
    <s v="17-I-DD-N-015BL02"/>
    <s v="24 Pair"/>
    <s v="Pr.16"/>
    <x v="6"/>
    <s v="TS-R-04"/>
    <n v="31"/>
    <n v="32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0"/>
    <x v="2"/>
    <n v="32"/>
    <s v="DCS AMMONIA-UTILITIES"/>
    <m/>
    <m/>
    <m/>
    <s v="O1011110"/>
    <n v="10"/>
    <m/>
    <s v=""/>
    <s v="00-Common"/>
    <s v=""/>
    <s v=""/>
    <s v=""/>
    <m/>
    <s v=""/>
    <s v=""/>
    <m/>
    <s v="TS-R-04:31/_x000a_O1011110:10A"/>
    <s v="TS-R-04:32/_x000a_O1011110:10B"/>
  </r>
  <r>
    <s v="01"/>
    <m/>
    <x v="0"/>
    <s v="17-M -0024LP -B"/>
    <s v="17XSAM024LPB"/>
    <s v="00"/>
    <s v="Neutralization pump 17-L-022-P-024B"/>
    <s v="L022P024B ДОСТУПНО"/>
    <s v="Motor Available status"/>
    <s v="4124-FY-VD-BD17617L02200002_SH.7"/>
    <x v="15"/>
    <x v="8"/>
    <m/>
    <s v="17-I-DD-N-015BL02"/>
    <s v="24 Pair"/>
    <s v="Pr.17"/>
    <x v="6"/>
    <s v="TS-R-04"/>
    <n v="33"/>
    <n v="34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1"/>
    <x v="2"/>
    <n v="32"/>
    <s v="DCS AMMONIA-UTILITIES"/>
    <m/>
    <m/>
    <m/>
    <s v="O1011110"/>
    <n v="11"/>
    <m/>
    <s v=""/>
    <s v="00-Common"/>
    <s v=""/>
    <s v=""/>
    <s v=""/>
    <m/>
    <s v=""/>
    <s v=""/>
    <m/>
    <s v="TS-R-04:33/_x000a_O1011110:11A"/>
    <s v="TS-R-04:34/_x000a_O1011110:11B"/>
  </r>
  <r>
    <s v="01"/>
    <m/>
    <x v="0"/>
    <s v="17-M -0024LP -B"/>
    <s v="17XSRM024LPB"/>
    <s v="00"/>
    <s v="Neutralization pump 17-L-022-P-024B"/>
    <s v="L022P024B МЕСТ/ДИСТАНЦ"/>
    <s v="Motor Local/Remote status"/>
    <s v="4124-FY-VD-BD17617L02200002_SH.7"/>
    <x v="15"/>
    <x v="8"/>
    <m/>
    <s v="17-I-DD-N-015BL02"/>
    <s v="24 Pair"/>
    <s v="Pr.18"/>
    <x v="6"/>
    <s v="TS-R-04"/>
    <n v="35"/>
    <n v="36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2"/>
    <x v="2"/>
    <n v="32"/>
    <s v="DCS AMMONIA-UTILITIES"/>
    <m/>
    <m/>
    <m/>
    <s v="O1011110"/>
    <n v="12"/>
    <m/>
    <s v=""/>
    <s v="00-Common"/>
    <s v=""/>
    <s v=""/>
    <s v=""/>
    <m/>
    <s v=""/>
    <s v=""/>
    <m/>
    <s v="TS-R-04:35/_x000a_O1011110:12A"/>
    <s v="TS-R-04:36/_x000a_O1011110:12B"/>
  </r>
  <r>
    <s v="01"/>
    <m/>
    <x v="0"/>
    <s v="17-M -0025LP -A"/>
    <s v="17XSM025LPA"/>
    <s v="00"/>
    <s v="Neutralization pump 17-L-022-P-025A"/>
    <s v="P025A НАСОС РЕГ. СТОКА"/>
    <s v="Motor Running status"/>
    <s v="4124-FY-VD-BD17617L02200002_SH.7"/>
    <x v="15"/>
    <x v="8"/>
    <m/>
    <s v="17-I-DD-N-015BL02"/>
    <s v="24 Pair"/>
    <s v="Pr.19"/>
    <x v="6"/>
    <s v="TS-R-04"/>
    <n v="37"/>
    <n v="38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3"/>
    <x v="2"/>
    <n v="32"/>
    <s v="DCS AMMONIA-UTILITIES"/>
    <m/>
    <m/>
    <m/>
    <s v="O1011110"/>
    <n v="13"/>
    <m/>
    <s v=""/>
    <s v="00-Common"/>
    <s v=""/>
    <s v=""/>
    <s v=""/>
    <m/>
    <s v=""/>
    <s v=""/>
    <m/>
    <s v="TS-R-04:37/_x000a_O1011110:13A"/>
    <s v="TS-R-04:38/_x000a_O1011110:13B"/>
  </r>
  <r>
    <s v="01"/>
    <m/>
    <x v="0"/>
    <s v="17-M -0025LP -A"/>
    <s v="17XSAM025LPA"/>
    <s v="00"/>
    <s v="Neutralization pump 17-L-022-P-025A"/>
    <s v="L022P025A ДОСТУПНО"/>
    <s v="Motor Available status"/>
    <s v="4124-FY-VD-BD17617L02200002_SH.7"/>
    <x v="15"/>
    <x v="8"/>
    <m/>
    <s v="17-I-DD-N-015BL02"/>
    <s v="24 Pair"/>
    <s v="Pr.20"/>
    <x v="6"/>
    <s v="TS-R-04"/>
    <n v="39"/>
    <n v="40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4"/>
    <x v="2"/>
    <n v="32"/>
    <s v="DCS AMMONIA-UTILITIES"/>
    <m/>
    <m/>
    <m/>
    <s v="O1011110"/>
    <n v="14"/>
    <m/>
    <s v=""/>
    <s v="00-Common"/>
    <s v=""/>
    <s v=""/>
    <s v=""/>
    <m/>
    <s v=""/>
    <s v=""/>
    <m/>
    <s v="TS-R-04:39/_x000a_O1011110:14A"/>
    <s v="TS-R-04:40/_x000a_O1011110:14B"/>
  </r>
  <r>
    <s v="01"/>
    <m/>
    <x v="0"/>
    <s v="17-M -0025LP -A"/>
    <s v="17XSRM025LPA"/>
    <s v="00"/>
    <s v="Neutralization pump 17-L-022-P-025A"/>
    <s v="L022P025A МЕСТ/ДИСТАНЦ"/>
    <s v="Motor Local/Remote status"/>
    <s v="4124-FY-VD-BD17617L02200002_SH.7"/>
    <x v="15"/>
    <x v="8"/>
    <m/>
    <s v="17-I-DD-N-015BL02"/>
    <s v="24 Pair"/>
    <s v="Pr.21"/>
    <x v="6"/>
    <s v="TS-R-04"/>
    <n v="41"/>
    <n v="42"/>
    <s v=""/>
    <s v="48"/>
    <s v="ASK 3MLD, ASK 3MB"/>
    <s v=""/>
    <x v="4"/>
    <x v="62"/>
    <x v="1"/>
    <s v="17-SC-DCS-002/O1011110/ 17-MC-DCS-004"/>
    <s v="DB37-*m"/>
    <x v="1"/>
    <x v="0"/>
    <n v="1"/>
    <s v="BP012"/>
    <x v="62"/>
    <n v="11"/>
    <n v="15"/>
    <x v="2"/>
    <n v="32"/>
    <s v="DCS AMMONIA-UTILITIES"/>
    <m/>
    <m/>
    <m/>
    <s v="O1011110"/>
    <n v="15"/>
    <m/>
    <s v=""/>
    <s v="00-Common"/>
    <s v=""/>
    <s v=""/>
    <s v=""/>
    <m/>
    <s v=""/>
    <s v=""/>
    <m/>
    <s v="TS-R-04:41/_x000a_O1011110:15A"/>
    <s v="TS-R-04:42/_x000a_O1011110:15B"/>
  </r>
  <r>
    <s v="01"/>
    <m/>
    <x v="0"/>
    <s v="17-M -0025LP -B"/>
    <s v="17XSM025LPB"/>
    <s v="00"/>
    <s v="Neutralization pump 17-L-022-P-025B"/>
    <s v="P025B НАСОС РЕГ. СТОКА"/>
    <s v="Motor Running status"/>
    <s v="4124-FY-VD-BD17617L02200002_SH.7"/>
    <x v="15"/>
    <x v="8"/>
    <m/>
    <s v="17-I-DD-N-016BL02"/>
    <s v="12 Pair"/>
    <s v="Pr.01"/>
    <x v="6"/>
    <s v="TS-P-06"/>
    <n v="1"/>
    <n v="2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16"/>
    <x v="2"/>
    <n v="32"/>
    <s v="DCS AMMONIA-UTILITIES"/>
    <m/>
    <m/>
    <m/>
    <s v="O1011110"/>
    <n v="16"/>
    <m/>
    <s v=""/>
    <s v="00-Common"/>
    <s v=""/>
    <s v=""/>
    <s v=""/>
    <m/>
    <s v=""/>
    <s v=""/>
    <m/>
    <s v="TS-P-06:1/_x000a_O1011110:16A"/>
    <s v="TS-P-06:2/_x000a_O1011110:16B"/>
  </r>
  <r>
    <s v="01"/>
    <m/>
    <x v="0"/>
    <s v="17-M -0025LP -B"/>
    <s v="17XSAM025LPB"/>
    <s v="00"/>
    <s v="Neutralization pump 17-L-022-P-025B"/>
    <s v="L022P025B ДОСТУПНО"/>
    <s v="Motor Available status"/>
    <s v="4124-FY-VD-BD17617L02200002_SH.7"/>
    <x v="15"/>
    <x v="8"/>
    <m/>
    <s v="17-I-DD-N-016BL02"/>
    <s v="12 Pair"/>
    <s v="Pr.02"/>
    <x v="6"/>
    <s v="TS-P-06"/>
    <n v="3"/>
    <n v="4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17"/>
    <x v="2"/>
    <n v="32"/>
    <s v="DCS AMMONIA-UTILITIES"/>
    <m/>
    <m/>
    <m/>
    <s v="O1011110"/>
    <n v="17"/>
    <m/>
    <s v=""/>
    <s v="00-Common"/>
    <s v=""/>
    <s v=""/>
    <s v=""/>
    <m/>
    <s v=""/>
    <s v=""/>
    <m/>
    <s v="TS-P-06:3/_x000a_O1011110:17A"/>
    <s v="TS-P-06:4/_x000a_O1011110:17B"/>
  </r>
  <r>
    <s v="01"/>
    <m/>
    <x v="0"/>
    <s v="17-M -0025LP -B"/>
    <s v="17XSRM025LPB"/>
    <s v="00"/>
    <s v="Neutralization pump 17-L-022-P-025B"/>
    <s v="L022P025B МЕСТ/ДИСТАНЦ"/>
    <s v="Motor Local/Remote status"/>
    <s v="4124-FY-VD-BD17617L02200002_SH.7"/>
    <x v="15"/>
    <x v="8"/>
    <m/>
    <s v="17-I-DD-N-016BL02"/>
    <s v="12 Pair"/>
    <s v="Pr.03"/>
    <x v="6"/>
    <s v="TS-P-06"/>
    <n v="5"/>
    <n v="6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18"/>
    <x v="2"/>
    <n v="32"/>
    <s v="DCS AMMONIA-UTILITIES"/>
    <m/>
    <m/>
    <m/>
    <s v="O1011110"/>
    <n v="18"/>
    <m/>
    <s v=""/>
    <s v="00-Common"/>
    <s v=""/>
    <s v=""/>
    <s v=""/>
    <m/>
    <s v=""/>
    <s v=""/>
    <m/>
    <s v="TS-P-06:5/_x000a_O1011110:18A"/>
    <s v="TS-P-06:6/_x000a_O1011110:18B"/>
  </r>
  <r>
    <s v="01"/>
    <m/>
    <x v="0"/>
    <s v="17-M -072L   -A  "/>
    <s v="17XSM072LA"/>
    <s v="00"/>
    <s v="ROTARY FILTER MOTOR 17-L-072-A"/>
    <s v="L072A ФИЛЬТР САМОПРОМЫВНОЙ"/>
    <s v="Motor Running status"/>
    <s v="4124-GF-VD-BD17717L072003"/>
    <x v="15"/>
    <x v="8"/>
    <m/>
    <s v="17-I-DD-N-016BL02"/>
    <s v="12 Pair"/>
    <s v="Pr.04"/>
    <x v="6"/>
    <s v="TS-P-06"/>
    <n v="7"/>
    <n v="8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19"/>
    <x v="2"/>
    <n v="32"/>
    <s v="DCS AMMONIA-UTILITIES"/>
    <m/>
    <m/>
    <m/>
    <s v="O1011110"/>
    <n v="19"/>
    <m/>
    <s v=""/>
    <s v="00-Common"/>
    <s v=""/>
    <s v=""/>
    <s v=""/>
    <m/>
    <s v=""/>
    <s v=""/>
    <m/>
    <s v="TS-P-06:7/_x000a_O1011110:19A"/>
    <s v="TS-P-06:8/_x000a_O1011110:19B"/>
  </r>
  <r>
    <s v="01"/>
    <m/>
    <x v="0"/>
    <s v="17-M -072L   -A  "/>
    <s v="17XSAM072LA"/>
    <s v="00"/>
    <s v="ROTARY FILTER MOTOR 17-L-072-A"/>
    <s v="17-L-072-A ДОСТУПНО"/>
    <s v="Motor Available status"/>
    <s v="4124-GF-VD-BD17717L072003"/>
    <x v="15"/>
    <x v="8"/>
    <m/>
    <s v="17-I-DD-N-016BL02"/>
    <s v="12 Pair"/>
    <s v="Pr.05"/>
    <x v="6"/>
    <s v="TS-P-06"/>
    <n v="9"/>
    <n v="10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20"/>
    <x v="2"/>
    <n v="32"/>
    <s v="DCS AMMONIA-UTILITIES"/>
    <m/>
    <m/>
    <m/>
    <s v="O1011110"/>
    <n v="20"/>
    <m/>
    <s v=""/>
    <s v="00-Common"/>
    <s v=""/>
    <s v=""/>
    <s v=""/>
    <m/>
    <s v=""/>
    <s v=""/>
    <m/>
    <s v="TS-P-06:9/_x000a_O1011110:20A"/>
    <s v="TS-P-06:10/_x000a_O1011110:20B"/>
  </r>
  <r>
    <s v="01"/>
    <m/>
    <x v="0"/>
    <s v="17-M -072L   -A  "/>
    <s v="17XSRM072LA"/>
    <s v="00"/>
    <s v="ROTARY FILTER MOTOR 17-L-072-A"/>
    <s v="17-L-072-A МЕСТ/ДИСТАНЦ"/>
    <s v="Motor Local/Remote status"/>
    <s v="4124-GF-VD-BD17717L072003"/>
    <x v="15"/>
    <x v="8"/>
    <m/>
    <s v="17-I-DD-N-016BL02"/>
    <s v="12 Pair"/>
    <s v="Pr.06"/>
    <x v="6"/>
    <s v="TS-P-06"/>
    <n v="11"/>
    <n v="12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21"/>
    <x v="2"/>
    <n v="32"/>
    <s v="DCS AMMONIA-UTILITIES"/>
    <m/>
    <m/>
    <m/>
    <s v="O1011110"/>
    <n v="21"/>
    <m/>
    <s v=""/>
    <s v="00-Common"/>
    <s v=""/>
    <s v=""/>
    <s v=""/>
    <m/>
    <s v=""/>
    <s v=""/>
    <m/>
    <s v="TS-P-06:11/_x000a_O1011110:21A"/>
    <s v="TS-P-06:12/_x000a_O1011110:21B"/>
  </r>
  <r>
    <s v="01"/>
    <m/>
    <x v="0"/>
    <s v="17-M -072L   -B  "/>
    <s v="17XSM072LB"/>
    <s v="00"/>
    <s v="ROTARY FILTER MOTOR 17-L-072-B"/>
    <s v="L072B ФИЛЬТР САМОПРОМЫВНОЙ"/>
    <s v="Motor Running status"/>
    <s v="4124-GF-VD-BD17717L072003"/>
    <x v="15"/>
    <x v="8"/>
    <m/>
    <s v="17-I-DD-N-016BL02"/>
    <s v="12 Pair"/>
    <s v="Pr.07"/>
    <x v="6"/>
    <s v="TS-P-06"/>
    <n v="13"/>
    <n v="14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22"/>
    <x v="2"/>
    <n v="32"/>
    <s v="DCS AMMONIA-UTILITIES"/>
    <m/>
    <m/>
    <m/>
    <s v="O1011110"/>
    <n v="22"/>
    <m/>
    <s v=""/>
    <s v="00-Common"/>
    <s v=""/>
    <s v=""/>
    <s v=""/>
    <m/>
    <s v=""/>
    <s v=""/>
    <m/>
    <s v="TS-P-06:13/_x000a_O1011110:22A"/>
    <s v="TS-P-06:14/_x000a_O1011110:22B"/>
  </r>
  <r>
    <s v="01"/>
    <m/>
    <x v="0"/>
    <s v="17-M -072L   -B  "/>
    <s v="17XSAM072LB"/>
    <s v="00"/>
    <s v="ROTARY FILTER MOTOR 17-L-072-B"/>
    <s v="17-L-072-B ДОСТУПНО"/>
    <s v="Motor Available status"/>
    <s v="4124-GF-VD-BD17717L072003"/>
    <x v="15"/>
    <x v="8"/>
    <m/>
    <s v="17-I-DD-N-016BL02"/>
    <s v="12 Pair"/>
    <s v="Pr.08"/>
    <x v="6"/>
    <s v="TS-P-06"/>
    <n v="15"/>
    <n v="16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23"/>
    <x v="2"/>
    <n v="32"/>
    <s v="DCS AMMONIA-UTILITIES"/>
    <m/>
    <m/>
    <m/>
    <s v="O1011110"/>
    <n v="23"/>
    <m/>
    <s v=""/>
    <s v="00-Common"/>
    <s v=""/>
    <s v=""/>
    <s v=""/>
    <m/>
    <s v=""/>
    <s v=""/>
    <m/>
    <s v="TS-P-06:15/_x000a_O1011110:23A"/>
    <s v="TS-P-06:16/_x000a_O1011110:23B"/>
  </r>
  <r>
    <s v="01"/>
    <m/>
    <x v="0"/>
    <s v="17-M -072L   -B  "/>
    <s v="17XSRM072LB"/>
    <s v="00"/>
    <s v="ROTARY FILTER MOTOR 17-L-072-B"/>
    <s v="17-L-072-B МЕСТ/ДИСТАНЦ"/>
    <s v="Motor Local/Remote status"/>
    <s v="4124-GF-VD-BD17717L072003"/>
    <x v="15"/>
    <x v="8"/>
    <m/>
    <s v="17-I-DD-N-016BL02"/>
    <s v="12 Pair"/>
    <s v="Pr.09"/>
    <x v="6"/>
    <s v="TS-P-06"/>
    <n v="17"/>
    <n v="18"/>
    <s v=""/>
    <s v="24"/>
    <s v="ASK 3MLD, ASK 3MB"/>
    <s v=""/>
    <x v="4"/>
    <x v="62"/>
    <x v="1"/>
    <s v="17-SC-DCS-002/O1011110/ 17-MC-DCS-004"/>
    <s v="DB37-*m"/>
    <x v="1"/>
    <x v="0"/>
    <n v="1"/>
    <s v="BP012"/>
    <x v="62"/>
    <n v="11"/>
    <n v="24"/>
    <x v="2"/>
    <n v="32"/>
    <s v="DCS AMMONIA-UTILITIES"/>
    <m/>
    <m/>
    <m/>
    <s v="O1011110"/>
    <n v="24"/>
    <m/>
    <s v=""/>
    <s v="00-Common"/>
    <s v=""/>
    <s v=""/>
    <s v=""/>
    <m/>
    <s v=""/>
    <s v=""/>
    <m/>
    <s v="TS-P-06:17/_x000a_O1011110:24A"/>
    <s v="TS-P-06:18/_x000a_O1011110:24B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1110_U25"/>
    <x v="5"/>
    <x v="62"/>
    <x v="1"/>
    <s v="17-SC-DCS-002/O1011110/ 17-MC-DCS-004"/>
    <s v="DB37-*m"/>
    <x v="1"/>
    <x v="0"/>
    <n v="1"/>
    <s v="BP012"/>
    <x v="62"/>
    <n v="11"/>
    <n v="25"/>
    <x v="2"/>
    <n v="32"/>
    <s v="DCS AMMONIA-UTILITIES"/>
    <m/>
    <m/>
    <m/>
    <s v="O1011110"/>
    <n v="25"/>
    <m/>
    <s v=""/>
    <m/>
    <s v=""/>
    <s v=""/>
    <s v=""/>
    <m/>
    <s v="O1011110:25A/_x000a_O1011110_U25:5"/>
    <s v="O1011110:25B/_x000a_O1011110_U25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1110_U26"/>
    <x v="5"/>
    <x v="62"/>
    <x v="1"/>
    <s v="17-SC-DCS-002/O1011110/ 17-MC-DCS-004"/>
    <s v="DB37-*m"/>
    <x v="1"/>
    <x v="0"/>
    <n v="1"/>
    <s v="BP012"/>
    <x v="62"/>
    <n v="11"/>
    <n v="26"/>
    <x v="2"/>
    <n v="32"/>
    <s v="DCS AMMONIA-UTILITIES"/>
    <m/>
    <m/>
    <m/>
    <s v="O1011110"/>
    <n v="26"/>
    <m/>
    <s v=""/>
    <m/>
    <s v=""/>
    <s v=""/>
    <s v=""/>
    <m/>
    <s v="O1011110:26A/_x000a_O1011110_U26:5"/>
    <s v="O1011110:26B/_x000a_O1011110_U26:6"/>
    <m/>
    <s v=""/>
    <s v=""/>
  </r>
  <r>
    <s v="01"/>
    <m/>
    <x v="1"/>
    <m/>
    <s v="Резерв"/>
    <m/>
    <m/>
    <s v="резерв"/>
    <m/>
    <m/>
    <x v="19"/>
    <x v="11"/>
    <m/>
    <m/>
    <m/>
    <m/>
    <x v="6"/>
    <m/>
    <m/>
    <m/>
    <m/>
    <s v=""/>
    <s v="AVK 2,5 A, AVK 2,5 A"/>
    <s v="O1011110_U27"/>
    <x v="5"/>
    <x v="62"/>
    <x v="1"/>
    <s v="17-SC-DCS-002/O1011110/ 17-MC-DCS-004"/>
    <s v="DB37-*m"/>
    <x v="1"/>
    <x v="0"/>
    <n v="1"/>
    <s v="BP012"/>
    <x v="62"/>
    <n v="11"/>
    <n v="27"/>
    <x v="2"/>
    <n v="32"/>
    <s v="DCS AMMONIA-UTILITIES"/>
    <m/>
    <m/>
    <m/>
    <s v="O1011110"/>
    <n v="27"/>
    <m/>
    <s v=""/>
    <m/>
    <s v=""/>
    <s v=""/>
    <s v=""/>
    <m/>
    <s v="O1011110:27A/_x000a_O1011110_U27:5"/>
    <s v="O1011110:27B/_x000a_O1011110_U27:6"/>
    <m/>
    <s v=""/>
    <s v=""/>
  </r>
  <r>
    <s v="01"/>
    <m/>
    <x v="1"/>
    <m/>
    <s v="Резерв"/>
    <m/>
    <m/>
    <s v="резерв"/>
    <m/>
    <m/>
    <x v="18"/>
    <x v="11"/>
    <m/>
    <m/>
    <m/>
    <m/>
    <x v="6"/>
    <m/>
    <m/>
    <m/>
    <m/>
    <s v=""/>
    <s v="AVK 2,5 A, AVK 2,5 A"/>
    <s v="O1011110_U28"/>
    <x v="5"/>
    <x v="62"/>
    <x v="1"/>
    <s v="17-SC-DCS-002/O1011110/ 17-MC-DCS-004"/>
    <s v="DB37-*m"/>
    <x v="1"/>
    <x v="0"/>
    <n v="1"/>
    <s v="BP012"/>
    <x v="62"/>
    <n v="11"/>
    <n v="28"/>
    <x v="2"/>
    <n v="32"/>
    <s v="DCS AMMONIA-UTILITIES"/>
    <m/>
    <m/>
    <m/>
    <s v="O1011110"/>
    <n v="28"/>
    <m/>
    <s v=""/>
    <m/>
    <s v=""/>
    <s v=""/>
    <s v=""/>
    <m/>
    <s v="O1011110:28A/_x000a_O1011110_U28:5"/>
    <s v="O1011110:28B/_x000a_O1011110_U28:6"/>
    <m/>
    <s v=""/>
    <s v=""/>
  </r>
  <r>
    <s v="01"/>
    <m/>
    <x v="1"/>
    <m/>
    <s v="Резерв"/>
    <m/>
    <m/>
    <s v="резерв"/>
    <m/>
    <m/>
    <x v="18"/>
    <x v="11"/>
    <m/>
    <m/>
    <m/>
    <m/>
    <x v="6"/>
    <m/>
    <m/>
    <m/>
    <m/>
    <s v=""/>
    <s v="AVK 2,5 A, AVK 2,5 A"/>
    <s v="O1011110_U29"/>
    <x v="5"/>
    <x v="62"/>
    <x v="1"/>
    <s v="17-SC-DCS-002/O1011110/ 17-MC-DCS-004"/>
    <s v="DB37-*m"/>
    <x v="1"/>
    <x v="0"/>
    <n v="1"/>
    <s v="BP012"/>
    <x v="62"/>
    <n v="11"/>
    <n v="29"/>
    <x v="2"/>
    <n v="32"/>
    <s v="DCS AMMONIA-UTILITIES"/>
    <m/>
    <m/>
    <m/>
    <s v="O1011110"/>
    <n v="29"/>
    <m/>
    <s v=""/>
    <m/>
    <s v=""/>
    <s v=""/>
    <s v=""/>
    <m/>
    <s v="O1011110:29A/_x000a_O1011110_U29:5"/>
    <s v="O1011110:29B/_x000a_O1011110_U29:6"/>
    <m/>
    <s v=""/>
    <s v=""/>
  </r>
  <r>
    <s v="01"/>
    <m/>
    <x v="1"/>
    <m/>
    <s v="Резерв"/>
    <m/>
    <m/>
    <s v="резерв"/>
    <m/>
    <m/>
    <x v="18"/>
    <x v="11"/>
    <m/>
    <m/>
    <m/>
    <m/>
    <x v="6"/>
    <m/>
    <m/>
    <m/>
    <m/>
    <s v=""/>
    <s v="AVK 2,5 A, AVK 2,5 A"/>
    <s v="O1011110_U30"/>
    <x v="5"/>
    <x v="62"/>
    <x v="1"/>
    <s v="17-SC-DCS-002/O1011110/ 17-MC-DCS-004"/>
    <s v="DB37-*m"/>
    <x v="1"/>
    <x v="0"/>
    <n v="1"/>
    <s v="BP012"/>
    <x v="62"/>
    <n v="11"/>
    <n v="30"/>
    <x v="2"/>
    <n v="32"/>
    <s v="DCS AMMONIA-UTILITIES"/>
    <m/>
    <m/>
    <m/>
    <s v="O1011110"/>
    <n v="30"/>
    <m/>
    <s v=""/>
    <m/>
    <s v=""/>
    <s v=""/>
    <s v=""/>
    <m/>
    <s v="O1011110:30A/_x000a_O1011110_U30:5"/>
    <s v="O1011110:30B/_x000a_O1011110_U30:6"/>
    <m/>
    <s v=""/>
    <s v=""/>
  </r>
  <r>
    <s v="01"/>
    <m/>
    <x v="1"/>
    <m/>
    <s v="Резерв"/>
    <m/>
    <m/>
    <s v="резерв"/>
    <m/>
    <m/>
    <x v="18"/>
    <x v="11"/>
    <m/>
    <m/>
    <m/>
    <m/>
    <x v="6"/>
    <m/>
    <m/>
    <m/>
    <m/>
    <s v=""/>
    <s v="AVK 2,5 A, AVK 2,5 A"/>
    <s v="O1011110_U31"/>
    <x v="5"/>
    <x v="62"/>
    <x v="1"/>
    <s v="17-SC-DCS-002/O1011110/ 17-MC-DCS-004"/>
    <s v="DB37-*m"/>
    <x v="1"/>
    <x v="0"/>
    <n v="1"/>
    <s v="BP012"/>
    <x v="62"/>
    <n v="11"/>
    <n v="31"/>
    <x v="2"/>
    <n v="32"/>
    <s v="DCS AMMONIA-UTILITIES"/>
    <m/>
    <m/>
    <m/>
    <s v="O1011110"/>
    <n v="31"/>
    <m/>
    <s v=""/>
    <m/>
    <s v=""/>
    <s v=""/>
    <s v=""/>
    <m/>
    <s v="O1011110:31A/_x000a_O1011110_U31:5"/>
    <s v="O1011110:31B/_x000a_O1011110_U31:6"/>
    <m/>
    <s v=""/>
    <s v=""/>
  </r>
  <r>
    <s v="01"/>
    <m/>
    <x v="1"/>
    <m/>
    <s v="Резерв"/>
    <m/>
    <m/>
    <s v="резерв"/>
    <m/>
    <m/>
    <x v="15"/>
    <x v="8"/>
    <m/>
    <m/>
    <m/>
    <m/>
    <x v="6"/>
    <m/>
    <m/>
    <m/>
    <m/>
    <s v=""/>
    <s v="ASK 3MLD, ASK 3MB"/>
    <s v=""/>
    <x v="4"/>
    <x v="62"/>
    <x v="1"/>
    <s v="17-SC-DCS-002/O1011110/ 17-MC-DCS-004"/>
    <s v="DB37-*m"/>
    <x v="1"/>
    <x v="0"/>
    <n v="1"/>
    <s v="BP012"/>
    <x v="62"/>
    <n v="11"/>
    <n v="32"/>
    <x v="2"/>
    <n v="32"/>
    <s v="DCS AMMONIA-UTILITIES"/>
    <m/>
    <m/>
    <m/>
    <s v="O1011110"/>
    <n v="32"/>
    <m/>
    <s v=""/>
    <m/>
    <s v=""/>
    <s v=""/>
    <s v=""/>
    <m/>
    <s v=""/>
    <s v=""/>
    <m/>
    <s v=""/>
    <s v=""/>
  </r>
  <r>
    <s v="01"/>
    <m/>
    <x v="0"/>
    <s v="17-M -0001LK -A"/>
    <s v="17XSM001LKA"/>
    <s v="00"/>
    <s v="Mixed Bed Air Blower 17-L-022-K-001A"/>
    <s v="K001A ВОЗДУХОДУВКА"/>
    <s v="Motor Running status"/>
    <s v="4124-FY-VD-BD17617L02200002_SH.3"/>
    <x v="15"/>
    <x v="8"/>
    <m/>
    <s v="17-I-DD-N-001BL02"/>
    <s v="24 Pair"/>
    <s v="Pr.01"/>
    <x v="3"/>
    <s v="TS-G-01"/>
    <n v="1"/>
    <n v="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"/>
    <x v="2"/>
    <n v="32"/>
    <s v="DCS AMMONIA-UTILITIES"/>
    <m/>
    <m/>
    <m/>
    <s v="O1011111"/>
    <n v="1"/>
    <m/>
    <s v=""/>
    <s v="00-Common"/>
    <s v=""/>
    <s v=""/>
    <s v=""/>
    <m/>
    <s v=""/>
    <s v=""/>
    <m/>
    <s v="TS-G-01:1/_x000a_O1011111:1A"/>
    <s v="TS-G-01:2/_x000a_O1011111:1B"/>
  </r>
  <r>
    <s v="01"/>
    <m/>
    <x v="0"/>
    <s v="17-M -0001LK -A"/>
    <s v="17XSAM001LKA"/>
    <s v="00"/>
    <s v="Mixed Bed Air Blower 17-L-022-K-001A"/>
    <s v="17L022K001A ДОСТУПНО"/>
    <s v="Motor Available status"/>
    <s v="4124-FY-VD-BD17617L02200002_SH.3"/>
    <x v="15"/>
    <x v="8"/>
    <m/>
    <s v="17-I-DD-N-001BL02"/>
    <s v="24 Pair"/>
    <s v="Pr.02"/>
    <x v="3"/>
    <s v="TS-G-01"/>
    <n v="3"/>
    <n v="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"/>
    <x v="2"/>
    <n v="32"/>
    <s v="DCS AMMONIA-UTILITIES"/>
    <m/>
    <m/>
    <m/>
    <s v="O1011111"/>
    <n v="2"/>
    <m/>
    <s v=""/>
    <s v="00-Common"/>
    <s v=""/>
    <s v=""/>
    <s v=""/>
    <m/>
    <s v=""/>
    <s v=""/>
    <m/>
    <s v="TS-G-01:3/_x000a_O1011111:2A"/>
    <s v="TS-G-01:4/_x000a_O1011111:2B"/>
  </r>
  <r>
    <s v="01"/>
    <m/>
    <x v="0"/>
    <s v="17-M -0001LK -A"/>
    <s v="17XSRM001LKA"/>
    <s v="00"/>
    <s v="Mixed Bed Air Blower 17-L-022-K-001A"/>
    <s v="17L022K001A МЕСТ/ДИСТАНЦ"/>
    <s v="Motor Local/Remote status"/>
    <s v="4124-FY-VD-BD17617L02200002_SH.3"/>
    <x v="15"/>
    <x v="8"/>
    <m/>
    <s v="17-I-DD-N-001BL02"/>
    <s v="24 Pair"/>
    <s v="Pr.03"/>
    <x v="3"/>
    <s v="TS-G-01"/>
    <n v="5"/>
    <n v="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3"/>
    <x v="2"/>
    <n v="32"/>
    <s v="DCS AMMONIA-UTILITIES"/>
    <m/>
    <m/>
    <m/>
    <s v="O1011111"/>
    <n v="3"/>
    <m/>
    <s v=""/>
    <s v="00-Common"/>
    <s v=""/>
    <s v=""/>
    <s v=""/>
    <m/>
    <s v=""/>
    <s v=""/>
    <m/>
    <s v="TS-G-01:5/_x000a_O1011111:3A"/>
    <s v="TS-G-01:6/_x000a_O1011111:3B"/>
  </r>
  <r>
    <s v="01"/>
    <m/>
    <x v="0"/>
    <s v="17-M -0029LP -A"/>
    <s v="17XSM029LPA"/>
    <s v="00"/>
    <s v="Rinse Pump 17-L-022-P-029A"/>
    <s v="P029A НАСОС ПРОМЫВКИ"/>
    <s v="Motor Running status"/>
    <s v="4124-FY-VD-BD17617L02200002_SH.3"/>
    <x v="15"/>
    <x v="8"/>
    <m/>
    <s v="17-I-DD-N-001BL02"/>
    <s v="24 Pair"/>
    <s v="Pr.04"/>
    <x v="3"/>
    <s v="TS-G-01"/>
    <n v="7"/>
    <n v="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4"/>
    <x v="2"/>
    <n v="32"/>
    <s v="DCS AMMONIA-UTILITIES"/>
    <m/>
    <m/>
    <m/>
    <s v="O1011111"/>
    <n v="4"/>
    <m/>
    <s v=""/>
    <s v="00-Common"/>
    <s v=""/>
    <s v=""/>
    <s v=""/>
    <m/>
    <s v=""/>
    <s v=""/>
    <m/>
    <s v="TS-G-01:7/_x000a_O1011111:4A"/>
    <s v="TS-G-01:8/_x000a_O1011111:4B"/>
  </r>
  <r>
    <s v="01"/>
    <m/>
    <x v="0"/>
    <s v="17-M -0029LP -A"/>
    <s v="17XSAM029LPA"/>
    <s v="00"/>
    <s v="Rinse Pump 17-L-022-P-029A"/>
    <s v="17L022P029A ДОСТУПНО"/>
    <s v="Motor Available status"/>
    <s v="4124-FY-VD-BD17617L02200002_SH.3"/>
    <x v="15"/>
    <x v="8"/>
    <m/>
    <s v="17-I-DD-N-001BL02"/>
    <s v="24 Pair"/>
    <s v="Pr.05"/>
    <x v="3"/>
    <s v="TS-G-01"/>
    <n v="9"/>
    <n v="10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5"/>
    <x v="2"/>
    <n v="32"/>
    <s v="DCS AMMONIA-UTILITIES"/>
    <m/>
    <m/>
    <m/>
    <s v="O1011111"/>
    <n v="5"/>
    <m/>
    <s v=""/>
    <s v="00-Common"/>
    <s v=""/>
    <s v=""/>
    <s v=""/>
    <m/>
    <s v=""/>
    <s v=""/>
    <m/>
    <s v="TS-G-01:9/_x000a_O1011111:5A"/>
    <s v="TS-G-01:10/_x000a_O1011111:5B"/>
  </r>
  <r>
    <s v="01"/>
    <m/>
    <x v="0"/>
    <s v="17-M -0029LP -A"/>
    <s v="17XSRM029LPA"/>
    <s v="00"/>
    <s v="Rinse Pump 17-L-022-P-029A"/>
    <s v="17L022P029A МЕСТ/ДИСТАНЦ"/>
    <s v="Motor Local/Remote status"/>
    <s v="4124-FY-VD-BD17617L02200002_SH.3"/>
    <x v="15"/>
    <x v="8"/>
    <m/>
    <s v="17-I-DD-N-001BL02"/>
    <s v="24 Pair"/>
    <s v="Pr.06"/>
    <x v="3"/>
    <s v="TS-G-01"/>
    <n v="11"/>
    <n v="1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6"/>
    <x v="2"/>
    <n v="32"/>
    <s v="DCS AMMONIA-UTILITIES"/>
    <m/>
    <m/>
    <m/>
    <s v="O1011111"/>
    <n v="6"/>
    <m/>
    <s v=""/>
    <s v="00-Common"/>
    <s v=""/>
    <s v=""/>
    <s v=""/>
    <m/>
    <s v=""/>
    <s v=""/>
    <m/>
    <s v="TS-G-01:11/_x000a_O1011111:6A"/>
    <s v="TS-G-01:12/_x000a_O1011111:6B"/>
  </r>
  <r>
    <s v="01"/>
    <m/>
    <x v="0"/>
    <s v="17-M -0033LP -A"/>
    <s v="17XSM033LPA"/>
    <s v="00"/>
    <s v="Regeneration Pump 17-L-022-P-033-A"/>
    <s v="P033A НАСОС РЕГЕНЕРАЦИИ"/>
    <s v="Motor Running status"/>
    <s v="4124-FY-VD-BD17617L02200002_SH.3"/>
    <x v="15"/>
    <x v="8"/>
    <m/>
    <s v="17-I-DD-N-001BL02"/>
    <s v="24 Pair"/>
    <s v="Pr.07"/>
    <x v="3"/>
    <s v="TS-G-01"/>
    <n v="13"/>
    <n v="1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7"/>
    <x v="2"/>
    <n v="32"/>
    <s v="DCS AMMONIA-UTILITIES"/>
    <m/>
    <m/>
    <m/>
    <s v="O1011111"/>
    <n v="7"/>
    <m/>
    <s v=""/>
    <s v="00-Common"/>
    <s v=""/>
    <s v=""/>
    <s v=""/>
    <m/>
    <s v=""/>
    <s v=""/>
    <m/>
    <s v="TS-G-01:13/_x000a_O1011111:7A"/>
    <s v="TS-G-01:14/_x000a_O1011111:7B"/>
  </r>
  <r>
    <s v="01"/>
    <m/>
    <x v="0"/>
    <s v="17-M -0033LP -A"/>
    <s v="17XSAM033LPA"/>
    <s v="00"/>
    <s v="Regeneration Pump 17-L-022-P-033-A"/>
    <s v="17L022P033A ДОСТУПНО"/>
    <s v="Motor Available status"/>
    <s v="4124-FY-VD-BD17617L02200002_SH.3"/>
    <x v="15"/>
    <x v="8"/>
    <m/>
    <s v="17-I-DD-N-001BL02"/>
    <s v="24 Pair"/>
    <s v="Pr.08"/>
    <x v="3"/>
    <s v="TS-G-01"/>
    <n v="15"/>
    <n v="1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8"/>
    <x v="2"/>
    <n v="32"/>
    <s v="DCS AMMONIA-UTILITIES"/>
    <m/>
    <m/>
    <m/>
    <s v="O1011111"/>
    <n v="8"/>
    <m/>
    <s v=""/>
    <s v="00-Common"/>
    <s v=""/>
    <s v=""/>
    <s v=""/>
    <m/>
    <s v=""/>
    <s v=""/>
    <m/>
    <s v="TS-G-01:15/_x000a_O1011111:8A"/>
    <s v="TS-G-01:16/_x000a_O1011111:8B"/>
  </r>
  <r>
    <s v="01"/>
    <m/>
    <x v="0"/>
    <s v="17-M -0033LP -A"/>
    <s v="17XSRM033LPA"/>
    <s v="00"/>
    <s v="Regeneration Pump 17-L-022-P-033-A"/>
    <s v="17L022P033A МЕСТ/ДИСТАНЦ"/>
    <s v="Motor Local/Remote status"/>
    <s v="4124-FY-VD-BD17617L02200002_SH.3"/>
    <x v="15"/>
    <x v="8"/>
    <m/>
    <s v="17-I-DD-N-001BL02"/>
    <s v="24 Pair"/>
    <s v="Pr.09"/>
    <x v="3"/>
    <s v="TS-G-01"/>
    <n v="17"/>
    <n v="1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9"/>
    <x v="2"/>
    <n v="32"/>
    <s v="DCS AMMONIA-UTILITIES"/>
    <m/>
    <m/>
    <m/>
    <s v="O1011111"/>
    <n v="9"/>
    <m/>
    <s v=""/>
    <s v="00-Common"/>
    <s v=""/>
    <s v=""/>
    <s v=""/>
    <m/>
    <s v=""/>
    <s v=""/>
    <m/>
    <s v="TS-G-01:17/_x000a_O1011111:9A"/>
    <s v="TS-G-01:18/_x000a_O1011111:9B"/>
  </r>
  <r>
    <s v="01"/>
    <m/>
    <x v="0"/>
    <s v="17-M -0022LP -A"/>
    <s v="17XSM022LPA"/>
    <s v="00"/>
    <s v="H2SO4 Dosing pump 17-L-022-P-022A"/>
    <s v="P022A НАСОС H2SO4 ФСД"/>
    <s v="Motor Running status"/>
    <s v="4124-FY-VD-BD17617L02200002_SH.5"/>
    <x v="15"/>
    <x v="8"/>
    <m/>
    <s v="17-I-DD-N-001BL02"/>
    <s v="24 Pair"/>
    <s v="Pr.10"/>
    <x v="3"/>
    <s v="TS-G-01"/>
    <n v="19"/>
    <n v="20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0"/>
    <x v="2"/>
    <n v="32"/>
    <s v="DCS AMMONIA-UTILITIES"/>
    <m/>
    <m/>
    <m/>
    <s v="O1011111"/>
    <n v="10"/>
    <m/>
    <s v=""/>
    <s v="00-Common"/>
    <s v=""/>
    <s v=""/>
    <s v=""/>
    <m/>
    <s v=""/>
    <s v=""/>
    <m/>
    <s v="TS-G-01:19/_x000a_O1011111:10A"/>
    <s v="TS-G-01:20/_x000a_O1011111:10B"/>
  </r>
  <r>
    <s v="01"/>
    <m/>
    <x v="0"/>
    <s v="17-M -0022LP -A"/>
    <s v="17XSAM022LPA"/>
    <s v="00"/>
    <s v="H2SO4 Dosing pump 17-L-022-P-022A"/>
    <s v="L022P022A ДОСТУПНО"/>
    <s v="Motor Available status"/>
    <s v="4124-FY-VD-BD17617L02200002_SH.5"/>
    <x v="15"/>
    <x v="8"/>
    <m/>
    <s v="17-I-DD-N-001BL02"/>
    <s v="24 Pair"/>
    <s v="Pr.11"/>
    <x v="3"/>
    <s v="TS-G-01"/>
    <n v="21"/>
    <n v="2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1"/>
    <x v="2"/>
    <n v="32"/>
    <s v="DCS AMMONIA-UTILITIES"/>
    <m/>
    <m/>
    <m/>
    <s v="O1011111"/>
    <n v="11"/>
    <m/>
    <s v=""/>
    <s v="00-Common"/>
    <s v=""/>
    <s v=""/>
    <s v=""/>
    <m/>
    <s v=""/>
    <s v=""/>
    <m/>
    <s v="TS-G-01:21/_x000a_O1011111:11A"/>
    <s v="TS-G-01:22/_x000a_O1011111:11B"/>
  </r>
  <r>
    <s v="01"/>
    <m/>
    <x v="0"/>
    <s v="17-H -022LP"/>
    <s v="17XSH022LP"/>
    <s v="00"/>
    <s v="NAOH storage tank heater 17-L-022-H002"/>
    <s v="H002 ПОДОГРЕВАТЕЛЬ NAOH"/>
    <s v="Electric Heater running status"/>
    <s v="4124-FY-VD-BD17617L02200002_SH.6"/>
    <x v="15"/>
    <x v="8"/>
    <m/>
    <s v="17-I-DD-N-001BL02"/>
    <s v="24 Pair"/>
    <s v="Pr.12"/>
    <x v="3"/>
    <s v="TS-G-01"/>
    <n v="23"/>
    <n v="2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2"/>
    <x v="2"/>
    <n v="32"/>
    <s v="DCS AMMONIA-UTILITIES"/>
    <m/>
    <m/>
    <m/>
    <s v="O1011111"/>
    <n v="12"/>
    <m/>
    <s v=""/>
    <s v="00-Common"/>
    <s v=""/>
    <s v=""/>
    <s v=""/>
    <m/>
    <s v=""/>
    <s v=""/>
    <m/>
    <s v="TS-G-01:23/_x000a_O1011111:12A"/>
    <s v="TS-G-01:24/_x000a_O1011111:12B"/>
  </r>
  <r>
    <s v="01"/>
    <m/>
    <x v="0"/>
    <s v="17-H -022LP"/>
    <s v="17XSAH022LP"/>
    <s v="00"/>
    <s v="NAOH storage tank heater 17-L-022-H002"/>
    <s v="L022H002 ДОСТУПНО"/>
    <s v="Electric Heater available status"/>
    <s v="4124-FY-VD-BD17617L02200002_SH.6"/>
    <x v="15"/>
    <x v="8"/>
    <m/>
    <s v="17-I-DD-N-001BL02"/>
    <s v="24 Pair"/>
    <s v="Pr.13"/>
    <x v="3"/>
    <s v="TS-G-01"/>
    <n v="25"/>
    <n v="2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3"/>
    <x v="2"/>
    <n v="32"/>
    <s v="DCS AMMONIA-UTILITIES"/>
    <m/>
    <m/>
    <m/>
    <s v="O1011111"/>
    <n v="13"/>
    <m/>
    <s v=""/>
    <s v="00-Common"/>
    <s v=""/>
    <s v=""/>
    <s v=""/>
    <m/>
    <s v=""/>
    <s v=""/>
    <m/>
    <s v="TS-G-01:25/_x000a_O1011111:13A"/>
    <s v="TS-G-01:26/_x000a_O1011111:13B"/>
  </r>
  <r>
    <s v="01"/>
    <m/>
    <x v="0"/>
    <s v="17-M -0001LK -B"/>
    <s v="17XSM001LKB"/>
    <s v="00"/>
    <s v="Mixed Bed Air Blower 17-L-022-K-001B"/>
    <s v="K001B ВОЗДУХОДУВКА"/>
    <s v="Motor Running status"/>
    <s v="4124-FY-VD-BD17617L02200002_SH.3"/>
    <x v="15"/>
    <x v="8"/>
    <m/>
    <s v="17-I-DD-N-013BL02"/>
    <s v="24 Pair"/>
    <s v="Pr.01"/>
    <x v="3"/>
    <s v="TS-G-02"/>
    <n v="1"/>
    <n v="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4"/>
    <x v="2"/>
    <n v="32"/>
    <s v="DCS AMMONIA-UTILITIES"/>
    <m/>
    <m/>
    <m/>
    <s v="O1011111"/>
    <n v="14"/>
    <m/>
    <s v=""/>
    <s v="00-Common"/>
    <s v=""/>
    <s v=""/>
    <s v=""/>
    <m/>
    <s v=""/>
    <s v=""/>
    <m/>
    <s v="TS-G-02:1/_x000a_O1011111:14A"/>
    <s v="TS-G-02:2/_x000a_O1011111:14B"/>
  </r>
  <r>
    <s v="01"/>
    <m/>
    <x v="0"/>
    <s v="17-M -0001LK -B"/>
    <s v="17XSAM001LKB"/>
    <s v="00"/>
    <s v="Mixed Bed Air Blower 17-L-022-K-001B"/>
    <s v="17L022K001B ДОСТУПНО"/>
    <s v="Motor Available status"/>
    <s v="4124-FY-VD-BD17617L02200002_SH.3"/>
    <x v="15"/>
    <x v="8"/>
    <m/>
    <s v="17-I-DD-N-013BL02"/>
    <s v="24 Pair"/>
    <s v="Pr.02"/>
    <x v="3"/>
    <s v="TS-G-02"/>
    <n v="3"/>
    <n v="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5"/>
    <x v="2"/>
    <n v="32"/>
    <s v="DCS AMMONIA-UTILITIES"/>
    <m/>
    <m/>
    <m/>
    <s v="O1011111"/>
    <n v="15"/>
    <m/>
    <s v=""/>
    <s v="00-Common"/>
    <s v=""/>
    <s v=""/>
    <s v=""/>
    <m/>
    <s v=""/>
    <s v=""/>
    <m/>
    <s v="TS-G-02:3/_x000a_O1011111:15A"/>
    <s v="TS-G-02:4/_x000a_O1011111:15B"/>
  </r>
  <r>
    <s v="01"/>
    <m/>
    <x v="0"/>
    <s v="17-M -0001LK -B"/>
    <s v="17XSRM001LKB"/>
    <s v="00"/>
    <s v="Mixed Bed Air Blower 17-L-022-K-001B"/>
    <s v="17L022K001B МЕСТ/ДИСТАНЦ"/>
    <s v="Motor Local/Remote status"/>
    <s v="4124-FY-VD-BD17617L02200002_SH.3"/>
    <x v="15"/>
    <x v="8"/>
    <m/>
    <s v="17-I-DD-N-013BL02"/>
    <s v="24 Pair"/>
    <s v="Pr.03"/>
    <x v="3"/>
    <s v="TS-G-02"/>
    <n v="5"/>
    <n v="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6"/>
    <x v="2"/>
    <n v="32"/>
    <s v="DCS AMMONIA-UTILITIES"/>
    <m/>
    <m/>
    <m/>
    <s v="O1011111"/>
    <n v="16"/>
    <m/>
    <s v=""/>
    <s v="00-Common"/>
    <s v=""/>
    <s v=""/>
    <s v=""/>
    <m/>
    <s v=""/>
    <s v=""/>
    <m/>
    <s v="TS-G-02:5/_x000a_O1011111:16A"/>
    <s v="TS-G-02:6/_x000a_O1011111:16B"/>
  </r>
  <r>
    <s v="01"/>
    <m/>
    <x v="0"/>
    <s v="17-M -0002LK -A"/>
    <s v="17XSM002LKA"/>
    <s v="00"/>
    <s v="Mixed Bed Air Blower 17-L-022-K-002A"/>
    <s v="K002A ВОЗДУХОДУВКА"/>
    <s v="Motor Running status"/>
    <s v="4124-FY-VD-BD17617L02200002_SH.3"/>
    <x v="15"/>
    <x v="8"/>
    <m/>
    <s v="17-I-DD-N-013BL02"/>
    <s v="24 Pair"/>
    <s v="Pr.04"/>
    <x v="3"/>
    <s v="TS-G-02"/>
    <n v="7"/>
    <n v="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7"/>
    <x v="2"/>
    <n v="32"/>
    <s v="DCS AMMONIA-UTILITIES"/>
    <m/>
    <m/>
    <m/>
    <s v="O1011111"/>
    <n v="17"/>
    <m/>
    <s v=""/>
    <s v="00-Common"/>
    <s v=""/>
    <s v=""/>
    <s v=""/>
    <m/>
    <s v=""/>
    <s v=""/>
    <m/>
    <s v="TS-G-02:7/_x000a_O1011111:17A"/>
    <s v="TS-G-02:8/_x000a_O1011111:17B"/>
  </r>
  <r>
    <s v="01"/>
    <m/>
    <x v="0"/>
    <s v="17-M -0002LK -A"/>
    <s v="17XSAM002LKA"/>
    <s v="00"/>
    <s v="Mixed Bed Air Blower 17-L-022-K-002A"/>
    <s v="17L022K002A ДОСТУПНО"/>
    <s v="Motor Available status"/>
    <s v="4124-FY-VD-BD17617L02200002_SH.3"/>
    <x v="15"/>
    <x v="8"/>
    <m/>
    <s v="17-I-DD-N-013BL02"/>
    <s v="24 Pair"/>
    <s v="Pr.05"/>
    <x v="3"/>
    <s v="TS-G-02"/>
    <n v="9"/>
    <n v="10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8"/>
    <x v="2"/>
    <n v="32"/>
    <s v="DCS AMMONIA-UTILITIES"/>
    <m/>
    <m/>
    <m/>
    <s v="O1011111"/>
    <n v="18"/>
    <m/>
    <s v=""/>
    <s v="00-Common"/>
    <s v=""/>
    <s v=""/>
    <s v=""/>
    <m/>
    <s v=""/>
    <s v=""/>
    <m/>
    <s v="TS-G-02:9/_x000a_O1011111:18A"/>
    <s v="TS-G-02:10/_x000a_O1011111:18B"/>
  </r>
  <r>
    <s v="01"/>
    <m/>
    <x v="0"/>
    <s v="17-M -0002LK -A"/>
    <s v="17XSRM002LKA"/>
    <s v="00"/>
    <s v="Mixed Bed Air Blower 17-L-022-K-002A"/>
    <s v="17L022K002A МЕСТ/ДИСТАНЦ"/>
    <s v="Motor Local/Remote status"/>
    <s v="4124-FY-VD-BD17617L02200002_SH.3"/>
    <x v="15"/>
    <x v="8"/>
    <m/>
    <s v="17-I-DD-N-013BL02"/>
    <s v="24 Pair"/>
    <s v="Pr.06"/>
    <x v="3"/>
    <s v="TS-G-02"/>
    <n v="11"/>
    <n v="1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19"/>
    <x v="2"/>
    <n v="32"/>
    <s v="DCS AMMONIA-UTILITIES"/>
    <m/>
    <m/>
    <m/>
    <s v="O1011111"/>
    <n v="19"/>
    <m/>
    <s v=""/>
    <s v="00-Common"/>
    <s v=""/>
    <s v=""/>
    <s v=""/>
    <m/>
    <s v=""/>
    <s v=""/>
    <m/>
    <s v="TS-G-02:11/_x000a_O1011111:19A"/>
    <s v="TS-G-02:12/_x000a_O1011111:19B"/>
  </r>
  <r>
    <s v="01"/>
    <m/>
    <x v="0"/>
    <s v="17-M -0002LK -B"/>
    <s v="17XSM002LKB"/>
    <s v="00"/>
    <s v="Mixed Bed Air Blower 17-L-022-K-002B"/>
    <s v="K002B ВОЗДУХОДУВКА"/>
    <s v="Motor Running status"/>
    <s v="4124-FY-VD-BD17617L02200002_SH.3"/>
    <x v="15"/>
    <x v="8"/>
    <m/>
    <s v="17-I-DD-N-013BL02"/>
    <s v="24 Pair"/>
    <s v="Pr.07"/>
    <x v="3"/>
    <s v="TS-G-02"/>
    <n v="13"/>
    <n v="1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0"/>
    <x v="2"/>
    <n v="32"/>
    <s v="DCS AMMONIA-UTILITIES"/>
    <m/>
    <m/>
    <m/>
    <s v="O1011111"/>
    <n v="20"/>
    <m/>
    <s v=""/>
    <s v="00-Common"/>
    <s v=""/>
    <s v=""/>
    <s v=""/>
    <m/>
    <s v=""/>
    <s v=""/>
    <m/>
    <s v="TS-G-02:13/_x000a_O1011111:20A"/>
    <s v="TS-G-02:14/_x000a_O1011111:20B"/>
  </r>
  <r>
    <s v="01"/>
    <m/>
    <x v="0"/>
    <s v="17-M -0002LK -B"/>
    <s v="17XSAM002LKB"/>
    <s v="00"/>
    <s v="Mixed Bed Air Blower 17-L-022-K-002B"/>
    <s v="17L022K002B ДОСТУПНО"/>
    <s v="Motor Available status"/>
    <s v="4124-FY-VD-BD17617L02200002_SH.3"/>
    <x v="15"/>
    <x v="8"/>
    <m/>
    <s v="17-I-DD-N-013BL02"/>
    <s v="24 Pair"/>
    <s v="Pr.08"/>
    <x v="3"/>
    <s v="TS-G-02"/>
    <n v="15"/>
    <n v="1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1"/>
    <x v="2"/>
    <n v="32"/>
    <s v="DCS AMMONIA-UTILITIES"/>
    <m/>
    <m/>
    <m/>
    <s v="O1011111"/>
    <n v="21"/>
    <m/>
    <s v=""/>
    <s v="00-Common"/>
    <s v=""/>
    <s v=""/>
    <s v=""/>
    <m/>
    <s v=""/>
    <s v=""/>
    <m/>
    <s v="TS-G-02:15/_x000a_O1011111:21A"/>
    <s v="TS-G-02:16/_x000a_O1011111:21B"/>
  </r>
  <r>
    <s v="01"/>
    <m/>
    <x v="0"/>
    <s v="17-M -0002LK -B"/>
    <s v="17XSRM002LKB"/>
    <s v="00"/>
    <s v="Mixed Bed Air Blower 17-L-022-K-002B"/>
    <s v="17L022K002B МЕСТ/ДИСТАНЦ"/>
    <s v="Motor Local/Remote status"/>
    <s v="4124-FY-VD-BD17617L02200002_SH.3"/>
    <x v="15"/>
    <x v="8"/>
    <m/>
    <s v="17-I-DD-N-013BL02"/>
    <s v="24 Pair"/>
    <s v="Pr.09"/>
    <x v="3"/>
    <s v="TS-G-02"/>
    <n v="17"/>
    <n v="1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2"/>
    <x v="2"/>
    <n v="32"/>
    <s v="DCS AMMONIA-UTILITIES"/>
    <m/>
    <m/>
    <m/>
    <s v="O1011111"/>
    <n v="22"/>
    <m/>
    <s v=""/>
    <s v="00-Common"/>
    <s v=""/>
    <s v=""/>
    <s v=""/>
    <m/>
    <s v=""/>
    <s v=""/>
    <m/>
    <s v="TS-G-02:17/_x000a_O1011111:22A"/>
    <s v="TS-G-02:18/_x000a_O1011111:22B"/>
  </r>
  <r>
    <s v="01"/>
    <m/>
    <x v="0"/>
    <s v="17-M -0029LP -B"/>
    <s v="17XSM029LPB"/>
    <s v="00"/>
    <s v="Rinse Pump 17-L-022-P-029B"/>
    <s v="P029B НАСОС ПРОМЫВКИ"/>
    <s v="Motor Running status"/>
    <s v="4124-FY-VD-BD17617L02200002_SH.3"/>
    <x v="15"/>
    <x v="8"/>
    <m/>
    <s v="17-I-DD-N-013BL02"/>
    <s v="24 Pair"/>
    <s v="Pr.10"/>
    <x v="3"/>
    <s v="TS-G-02"/>
    <n v="19"/>
    <n v="20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3"/>
    <x v="2"/>
    <n v="32"/>
    <s v="DCS AMMONIA-UTILITIES"/>
    <m/>
    <m/>
    <m/>
    <s v="O1011111"/>
    <n v="23"/>
    <m/>
    <s v=""/>
    <s v="00-Common"/>
    <s v=""/>
    <s v=""/>
    <s v=""/>
    <m/>
    <s v=""/>
    <s v=""/>
    <m/>
    <s v="TS-G-02:19/_x000a_O1011111:23A"/>
    <s v="TS-G-02:20/_x000a_O1011111:23B"/>
  </r>
  <r>
    <s v="01"/>
    <m/>
    <x v="0"/>
    <s v="17-M -0029LP -B"/>
    <s v="17XSAM029LPB"/>
    <s v="00"/>
    <s v="Rinse Pump 17-L-022-P-029B"/>
    <s v="17L022P029B ДОСТУПНО"/>
    <s v="Motor Available status"/>
    <s v="4124-FY-VD-BD17617L02200002_SH.3"/>
    <x v="15"/>
    <x v="8"/>
    <m/>
    <s v="17-I-DD-N-013BL02"/>
    <s v="24 Pair"/>
    <s v="Pr.11"/>
    <x v="3"/>
    <s v="TS-G-02"/>
    <n v="21"/>
    <n v="2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4"/>
    <x v="2"/>
    <n v="32"/>
    <s v="DCS AMMONIA-UTILITIES"/>
    <m/>
    <m/>
    <m/>
    <s v="O1011111"/>
    <n v="24"/>
    <m/>
    <s v=""/>
    <s v="00-Common"/>
    <s v=""/>
    <s v=""/>
    <s v=""/>
    <m/>
    <s v=""/>
    <s v=""/>
    <m/>
    <s v="TS-G-02:21/_x000a_O1011111:24A"/>
    <s v="TS-G-02:22/_x000a_O1011111:24B"/>
  </r>
  <r>
    <s v="01"/>
    <m/>
    <x v="0"/>
    <s v="17-M -0029LP -B"/>
    <s v="17XSRM029LPB"/>
    <s v="00"/>
    <s v="Rinse Pump 17-L-022-P-029B"/>
    <s v="17L022P029B МЕСТ/ДИСТАНЦ"/>
    <s v="Motor Local/Remote status"/>
    <s v="4124-FY-VD-BD17617L02200002_SH.3"/>
    <x v="15"/>
    <x v="8"/>
    <m/>
    <s v="17-I-DD-N-013BL02"/>
    <s v="24 Pair"/>
    <s v="Pr.12"/>
    <x v="3"/>
    <s v="TS-G-02"/>
    <n v="23"/>
    <n v="2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5"/>
    <x v="2"/>
    <n v="32"/>
    <s v="DCS AMMONIA-UTILITIES"/>
    <m/>
    <m/>
    <m/>
    <s v="O1011111"/>
    <n v="25"/>
    <m/>
    <s v=""/>
    <s v="00-Common"/>
    <s v=""/>
    <s v=""/>
    <s v=""/>
    <m/>
    <s v=""/>
    <s v=""/>
    <m/>
    <s v="TS-G-02:23/_x000a_O1011111:25A"/>
    <s v="TS-G-02:24/_x000a_O1011111:25B"/>
  </r>
  <r>
    <s v="01"/>
    <m/>
    <x v="0"/>
    <s v="17-M -0033LP -B"/>
    <s v="17XSM033LPB"/>
    <s v="00"/>
    <s v="Regeneration Pump 17-L-022-P-033-B"/>
    <s v="P033B НАСОС РЕГЕНЕРАЦИИ"/>
    <s v="Motor Running status"/>
    <s v="4124-FY-VD-BD17617L02200002_SH.3"/>
    <x v="15"/>
    <x v="8"/>
    <m/>
    <s v="17-I-DD-N-013BL02"/>
    <s v="24 Pair"/>
    <s v="Pr.13"/>
    <x v="3"/>
    <s v="TS-G-02"/>
    <n v="25"/>
    <n v="2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6"/>
    <x v="2"/>
    <n v="32"/>
    <s v="DCS AMMONIA-UTILITIES"/>
    <m/>
    <m/>
    <m/>
    <s v="O1011111"/>
    <n v="26"/>
    <m/>
    <s v=""/>
    <s v="00-Common"/>
    <s v=""/>
    <s v=""/>
    <s v=""/>
    <m/>
    <s v=""/>
    <s v=""/>
    <m/>
    <s v="TS-G-02:25/_x000a_O1011111:26A"/>
    <s v="TS-G-02:26/_x000a_O1011111:26B"/>
  </r>
  <r>
    <s v="01"/>
    <m/>
    <x v="0"/>
    <s v="17-M -0033LP -B"/>
    <s v="17XSAM033LPB"/>
    <s v="00"/>
    <s v="Regeneration Pump 17-L-022-P-033-B"/>
    <s v="17L022P033B ДОСТУПНО"/>
    <s v="Motor Available status"/>
    <s v="4124-FY-VD-BD17617L02200002_SH.3"/>
    <x v="15"/>
    <x v="8"/>
    <m/>
    <s v="17-I-DD-N-013BL02"/>
    <s v="24 Pair"/>
    <s v="Pr.14"/>
    <x v="3"/>
    <s v="TS-G-02"/>
    <n v="27"/>
    <n v="2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7"/>
    <x v="2"/>
    <n v="32"/>
    <s v="DCS AMMONIA-UTILITIES"/>
    <m/>
    <m/>
    <m/>
    <s v="O1011111"/>
    <n v="27"/>
    <m/>
    <s v=""/>
    <s v="00-Common"/>
    <s v=""/>
    <s v=""/>
    <s v=""/>
    <m/>
    <s v=""/>
    <s v=""/>
    <m/>
    <s v="TS-G-02:27/_x000a_O1011111:27A"/>
    <s v="TS-G-02:28/_x000a_O1011111:27B"/>
  </r>
  <r>
    <s v="01"/>
    <m/>
    <x v="0"/>
    <s v="17-M -0033LP -B"/>
    <s v="17XSRM033LPB"/>
    <s v="00"/>
    <s v="Regeneration Pump 17-L-022-P-033-B"/>
    <s v="17L022P033B МЕСТ/ДИСТАНЦ"/>
    <s v="Motor Local/Remote status"/>
    <s v="4124-FY-VD-BD17617L02200002_SH.3"/>
    <x v="15"/>
    <x v="8"/>
    <m/>
    <s v="17-I-DD-N-013BL02"/>
    <s v="24 Pair"/>
    <s v="Pr.15"/>
    <x v="3"/>
    <s v="TS-G-02"/>
    <n v="29"/>
    <n v="30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8"/>
    <x v="2"/>
    <n v="32"/>
    <s v="DCS AMMONIA-UTILITIES"/>
    <m/>
    <m/>
    <m/>
    <s v="O1011111"/>
    <n v="28"/>
    <m/>
    <s v=""/>
    <s v="00-Common"/>
    <s v=""/>
    <s v=""/>
    <s v=""/>
    <m/>
    <s v=""/>
    <s v=""/>
    <m/>
    <s v="TS-G-02:29/_x000a_O1011111:28A"/>
    <s v="TS-G-02:30/_x000a_O1011111:28B"/>
  </r>
  <r>
    <s v="01"/>
    <m/>
    <x v="0"/>
    <s v="17-M -0033LP -C"/>
    <s v="17XSM033LPC"/>
    <s v="00"/>
    <s v="Regeneration Pump 17-L-022-P-033-C"/>
    <s v="P033C НАСОС РЕГЕНЕРАЦИИ"/>
    <s v="Motor Running status"/>
    <s v="4124-FY-VD-BD17617L02200002_SH.3"/>
    <x v="15"/>
    <x v="8"/>
    <m/>
    <s v="17-I-DD-N-013BL02"/>
    <s v="24 Pair"/>
    <s v="Pr.16"/>
    <x v="3"/>
    <s v="TS-G-02"/>
    <n v="31"/>
    <n v="32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29"/>
    <x v="2"/>
    <n v="32"/>
    <s v="DCS AMMONIA-UTILITIES"/>
    <m/>
    <m/>
    <m/>
    <s v="O1011111"/>
    <n v="29"/>
    <m/>
    <s v=""/>
    <s v="00-Common"/>
    <s v=""/>
    <s v=""/>
    <s v=""/>
    <m/>
    <s v=""/>
    <s v=""/>
    <m/>
    <s v="TS-G-02:31/_x000a_O1011111:29A"/>
    <s v="TS-G-02:32/_x000a_O1011111:29B"/>
  </r>
  <r>
    <s v="01"/>
    <m/>
    <x v="0"/>
    <s v="17-M -0033LP -C"/>
    <s v="17XSAM033LPC"/>
    <s v="00"/>
    <s v="Regeneration Pump 17-L-022-P-033-C"/>
    <s v="17L022P033C ДОСТУПНО"/>
    <s v="Motor Available status"/>
    <s v="4124-FY-VD-BD17617L02200002_SH.3"/>
    <x v="15"/>
    <x v="8"/>
    <m/>
    <s v="17-I-DD-N-013BL02"/>
    <s v="24 Pair"/>
    <s v="Pr.17"/>
    <x v="3"/>
    <s v="TS-G-02"/>
    <n v="33"/>
    <n v="34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30"/>
    <x v="2"/>
    <n v="32"/>
    <s v="DCS AMMONIA-UTILITIES"/>
    <m/>
    <m/>
    <m/>
    <s v="O1011111"/>
    <n v="30"/>
    <m/>
    <s v=""/>
    <s v="00-Common"/>
    <s v=""/>
    <s v=""/>
    <s v=""/>
    <m/>
    <s v=""/>
    <s v=""/>
    <m/>
    <s v="TS-G-02:33/_x000a_O1011111:30A"/>
    <s v="TS-G-02:34/_x000a_O1011111:30B"/>
  </r>
  <r>
    <s v="01"/>
    <m/>
    <x v="0"/>
    <s v="17-M -0033LP -C"/>
    <s v="17XSRM033LPC"/>
    <s v="00"/>
    <s v="Regeneration Pump 17-L-022-P-033-C"/>
    <s v="17L022P033C МЕСТ/ДИСТАНЦ"/>
    <s v="Motor Local/Remote status"/>
    <s v="4124-FY-VD-BD17617L02200002_SH.3"/>
    <x v="15"/>
    <x v="8"/>
    <m/>
    <s v="17-I-DD-N-013BL02"/>
    <s v="24 Pair"/>
    <s v="Pr.18"/>
    <x v="3"/>
    <s v="TS-G-02"/>
    <n v="35"/>
    <n v="36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31"/>
    <x v="2"/>
    <n v="32"/>
    <s v="DCS AMMONIA-UTILITIES"/>
    <m/>
    <m/>
    <m/>
    <s v="O1011111"/>
    <n v="31"/>
    <m/>
    <s v=""/>
    <s v="00-Common"/>
    <s v=""/>
    <s v=""/>
    <s v=""/>
    <m/>
    <s v=""/>
    <s v=""/>
    <m/>
    <s v="TS-G-02:35/_x000a_O1011111:31A"/>
    <s v="TS-G-02:36/_x000a_O1011111:31B"/>
  </r>
  <r>
    <s v="01"/>
    <m/>
    <x v="0"/>
    <s v="17-M -0022LP -A"/>
    <s v="17XSRM022LPA"/>
    <s v="00"/>
    <s v="H2SO4 Dosing pump 17-L-022-P-022A"/>
    <s v="L022P022A МЕСТ/ДИСТАНЦ"/>
    <s v="Motor Local/Remote status"/>
    <s v="4124-FY-VD-BD17617L02200002_SH.5"/>
    <x v="15"/>
    <x v="8"/>
    <m/>
    <s v="17-I-DD-N-013BL02"/>
    <s v="24 Pair"/>
    <s v="Pr.19"/>
    <x v="3"/>
    <s v="TS-G-02"/>
    <n v="37"/>
    <n v="38"/>
    <s v=""/>
    <s v="48"/>
    <s v="ASK 3MLD, ASK 3MB"/>
    <s v=""/>
    <x v="4"/>
    <x v="63"/>
    <x v="1"/>
    <s v="17-SC-DCS-002/O1011111/ 17-MC-DCS-005"/>
    <s v="DB37-*m"/>
    <x v="1"/>
    <x v="0"/>
    <n v="1"/>
    <s v="BP012"/>
    <x v="63"/>
    <n v="12"/>
    <n v="32"/>
    <x v="2"/>
    <n v="32"/>
    <s v="DCS AMMONIA-UTILITIES"/>
    <m/>
    <m/>
    <m/>
    <s v="O1011111"/>
    <n v="32"/>
    <m/>
    <s v=""/>
    <s v="00-Common"/>
    <s v=""/>
    <s v=""/>
    <s v=""/>
    <m/>
    <s v=""/>
    <s v=""/>
    <m/>
    <s v="TS-G-02:37/_x000a_O1011111:32A"/>
    <s v="TS-G-02:38/_x000a_O1011111:32B"/>
  </r>
  <r>
    <s v="01"/>
    <m/>
    <x v="0"/>
    <s v="17-H -022LP"/>
    <s v="17XSRH022LP"/>
    <s v="00"/>
    <s v="NAOH storage tank heater 17-L-022-H002"/>
    <s v="L022H002 МЕСТ/ДИСТАНЦ"/>
    <s v="Electric Heater remote selection"/>
    <s v="4124-FY-VD-BD17617L02200002_SH.6"/>
    <x v="15"/>
    <x v="8"/>
    <m/>
    <s v="17-I-DD-N-001BL02"/>
    <s v="24 Pair"/>
    <s v="Pr.14"/>
    <x v="3"/>
    <s v="TS-G-01"/>
    <n v="27"/>
    <n v="2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"/>
    <x v="2"/>
    <n v="32"/>
    <s v="DCS AMMONIA-UTILITIES"/>
    <m/>
    <m/>
    <m/>
    <s v="O1011112"/>
    <n v="1"/>
    <m/>
    <s v=""/>
    <s v="00-Common"/>
    <s v=""/>
    <s v=""/>
    <s v=""/>
    <m/>
    <s v=""/>
    <s v=""/>
    <m/>
    <s v="TS-G-01:27/_x000a_O1011112:1A"/>
    <s v="TS-G-01:28/_x000a_O1011112:1B"/>
  </r>
  <r>
    <s v="01"/>
    <m/>
    <x v="0"/>
    <s v="17-M -131    -A"/>
    <s v="17XSM131A"/>
    <s v="00"/>
    <s v="Safety Shower Pump 17-P-131A"/>
    <s v="P131A НАСОС ДУШЕЙ САМОПОМОЩИ"/>
    <s v="Motor Running status"/>
    <s v="4124-GG-VD-BD17217P131151"/>
    <x v="15"/>
    <x v="8"/>
    <m/>
    <s v="17-I-DD-N-001BL02"/>
    <s v="24 Pair"/>
    <s v="Pr.15"/>
    <x v="3"/>
    <s v="TS-G-01"/>
    <n v="29"/>
    <n v="3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"/>
    <x v="2"/>
    <n v="32"/>
    <s v="DCS AMMONIA-UTILITIES"/>
    <m/>
    <m/>
    <m/>
    <s v="O1011112"/>
    <n v="2"/>
    <m/>
    <s v=""/>
    <s v="00-Common"/>
    <s v=""/>
    <s v=""/>
    <s v=""/>
    <m/>
    <s v=""/>
    <s v=""/>
    <m/>
    <s v="TS-G-01:29/_x000a_O1011112:2A"/>
    <s v="TS-G-01:30/_x000a_O1011112:2B"/>
  </r>
  <r>
    <s v="01"/>
    <m/>
    <x v="0"/>
    <s v="17-M -131    -A"/>
    <s v="17XSAM131A"/>
    <s v="00"/>
    <s v="Safety Shower Pump 17-P-131A"/>
    <s v="17-P-131A ДОСТУПНО"/>
    <s v="Motor Available status"/>
    <s v="4124-GG-VD-BD17217P131151"/>
    <x v="15"/>
    <x v="8"/>
    <m/>
    <s v="17-I-DD-N-001BL02"/>
    <s v="24 Pair"/>
    <s v="Pr.16"/>
    <x v="3"/>
    <s v="TS-G-01"/>
    <n v="31"/>
    <n v="3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3"/>
    <x v="2"/>
    <n v="32"/>
    <s v="DCS AMMONIA-UTILITIES"/>
    <m/>
    <m/>
    <m/>
    <s v="O1011112"/>
    <n v="3"/>
    <m/>
    <s v=""/>
    <s v="00-Common"/>
    <s v=""/>
    <s v=""/>
    <s v=""/>
    <m/>
    <s v=""/>
    <s v=""/>
    <m/>
    <s v="TS-G-01:31/_x000a_O1011112:3A"/>
    <s v="TS-G-01:32/_x000a_O1011112:3B"/>
  </r>
  <r>
    <s v="01"/>
    <m/>
    <x v="0"/>
    <s v="17-M -131    -A"/>
    <s v="17XSRM131A"/>
    <s v="00"/>
    <s v="Safety Shower Pump 17-P-131A"/>
    <s v="17-P-131A МЕСТ/ДИСТАНЦ"/>
    <s v="Motor Remote status"/>
    <s v="4124-GG-VD-BD17217P131151"/>
    <x v="15"/>
    <x v="8"/>
    <m/>
    <s v="17-I-DD-N-001BL02"/>
    <s v="24 Pair"/>
    <s v="Pr.17"/>
    <x v="3"/>
    <s v="TS-G-01"/>
    <n v="33"/>
    <n v="3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4"/>
    <x v="2"/>
    <n v="32"/>
    <s v="DCS AMMONIA-UTILITIES"/>
    <m/>
    <m/>
    <m/>
    <s v="O1011112"/>
    <n v="4"/>
    <m/>
    <s v=""/>
    <s v="00-Common"/>
    <s v=""/>
    <s v=""/>
    <s v=""/>
    <m/>
    <s v=""/>
    <s v=""/>
    <m/>
    <s v="TS-G-01:33/_x000a_O1011112:4A"/>
    <s v="TS-G-01:34/_x000a_O1011112:4B"/>
  </r>
  <r>
    <s v="01"/>
    <m/>
    <x v="0"/>
    <s v="17-M -131    -B"/>
    <s v="17XSM131B"/>
    <s v="00"/>
    <s v="Safety Shower Pump 17-P-131B"/>
    <s v="P131B НАСОС ДУШЕЙ САМОПОМОЩИ"/>
    <s v="Motor Running status"/>
    <s v="4124-GG-VD-BD17217P131151"/>
    <x v="15"/>
    <x v="8"/>
    <m/>
    <s v="17-I-DD-N-001BL02"/>
    <s v="24 Pair"/>
    <s v="Pr.18"/>
    <x v="3"/>
    <s v="TS-G-01"/>
    <n v="35"/>
    <n v="3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5"/>
    <x v="2"/>
    <n v="32"/>
    <s v="DCS AMMONIA-UTILITIES"/>
    <m/>
    <m/>
    <m/>
    <s v="O1011112"/>
    <n v="5"/>
    <m/>
    <s v=""/>
    <s v="00-Common"/>
    <s v=""/>
    <s v=""/>
    <s v=""/>
    <m/>
    <s v=""/>
    <s v=""/>
    <m/>
    <s v="TS-G-01:35/_x000a_O1011112:5A"/>
    <s v="TS-G-01:36/_x000a_O1011112:5B"/>
  </r>
  <r>
    <s v="01"/>
    <m/>
    <x v="0"/>
    <s v="17-M -131    -B"/>
    <s v="17XSAM131B"/>
    <s v="00"/>
    <s v="Safety Shower Pump 17-P-131B"/>
    <s v="17-P-131B ДОСТУПНО"/>
    <s v="Motor Available status"/>
    <s v="4124-GG-VD-BD17217P131151"/>
    <x v="15"/>
    <x v="8"/>
    <m/>
    <s v="17-I-DD-N-001BL02"/>
    <s v="24 Pair"/>
    <s v="Pr.19"/>
    <x v="3"/>
    <s v="TS-G-01"/>
    <n v="37"/>
    <n v="3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6"/>
    <x v="2"/>
    <n v="32"/>
    <s v="DCS AMMONIA-UTILITIES"/>
    <m/>
    <m/>
    <m/>
    <s v="O1011112"/>
    <n v="6"/>
    <m/>
    <s v=""/>
    <s v="00-Common"/>
    <s v=""/>
    <s v=""/>
    <s v=""/>
    <m/>
    <s v=""/>
    <s v=""/>
    <m/>
    <s v="TS-G-01:37/_x000a_O1011112:6A"/>
    <s v="TS-G-01:38/_x000a_O1011112:6B"/>
  </r>
  <r>
    <s v="01"/>
    <m/>
    <x v="0"/>
    <s v="17-M -131    -B"/>
    <s v="17XSRM131B"/>
    <s v="00"/>
    <s v="Safety Shower Pump 17-P-131B"/>
    <s v="17-P-131B МЕСТ/ДИСТАНЦ"/>
    <s v="Motor Remote status"/>
    <s v="4124-GG-VD-BD17217P131151"/>
    <x v="15"/>
    <x v="8"/>
    <m/>
    <s v="17-I-DD-N-001BL02"/>
    <s v="24 Pair"/>
    <s v="Pr.20"/>
    <x v="3"/>
    <s v="TS-G-01"/>
    <n v="39"/>
    <n v="4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7"/>
    <x v="2"/>
    <n v="32"/>
    <s v="DCS AMMONIA-UTILITIES"/>
    <m/>
    <m/>
    <m/>
    <s v="O1011112"/>
    <n v="7"/>
    <m/>
    <s v=""/>
    <s v="00-Common"/>
    <s v=""/>
    <s v=""/>
    <s v=""/>
    <m/>
    <s v=""/>
    <s v=""/>
    <m/>
    <s v="TS-G-01:39/_x000a_O1011112:7A"/>
    <s v="TS-G-01:40/_x000a_O1011112:7B"/>
  </r>
  <r>
    <s v="01"/>
    <m/>
    <x v="0"/>
    <s v="17-M -131    -C"/>
    <s v="17XSM131C"/>
    <s v="00"/>
    <s v="Safety Shower Pump 17-P-131C"/>
    <s v="P131C НАСОС ДУШЕЙ САМОПОМОЩИ"/>
    <s v="Motor Running status"/>
    <s v="4124-XZ-DM-21713001"/>
    <x v="15"/>
    <x v="8"/>
    <m/>
    <s v="17-I-DD-N-001BL02"/>
    <s v="24 Pair"/>
    <s v="Pr.21"/>
    <x v="3"/>
    <s v="TS-G-01"/>
    <n v="41"/>
    <n v="4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8"/>
    <x v="2"/>
    <n v="32"/>
    <s v="DCS AMMONIA-UTILITIES"/>
    <m/>
    <m/>
    <m/>
    <s v="O1011112"/>
    <n v="8"/>
    <m/>
    <s v=""/>
    <s v="00-Common"/>
    <s v=""/>
    <s v=""/>
    <s v=""/>
    <m/>
    <s v=""/>
    <s v=""/>
    <m/>
    <s v="TS-G-01:41/_x000a_O1011112:8A"/>
    <s v="TS-G-01:42/_x000a_O1011112:8B"/>
  </r>
  <r>
    <s v="01"/>
    <m/>
    <x v="0"/>
    <s v="17-M -131    -C"/>
    <s v="17XSAM131C"/>
    <s v="00"/>
    <s v="Safety Shower Pump 17-P-131C"/>
    <s v="17-P-131C ДОСТУПНО"/>
    <s v="Motor Available status"/>
    <s v="4124-XZ-DM-21713001"/>
    <x v="15"/>
    <x v="8"/>
    <m/>
    <s v="17-I-DD-N-001BL02"/>
    <s v="24 Pair"/>
    <s v="Pr.22"/>
    <x v="3"/>
    <s v="TS-G-01"/>
    <n v="43"/>
    <n v="4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9"/>
    <x v="2"/>
    <n v="32"/>
    <s v="DCS AMMONIA-UTILITIES"/>
    <m/>
    <m/>
    <m/>
    <s v="O1011112"/>
    <n v="9"/>
    <m/>
    <s v=""/>
    <s v="00-Common"/>
    <s v=""/>
    <s v=""/>
    <s v=""/>
    <m/>
    <s v=""/>
    <s v=""/>
    <m/>
    <s v="TS-G-01:43/_x000a_O1011112:9A"/>
    <s v="TS-G-01:44/_x000a_O1011112:9B"/>
  </r>
  <r>
    <s v="01"/>
    <m/>
    <x v="0"/>
    <s v="17-M -131    -C"/>
    <s v="17XSRM131C"/>
    <s v="00"/>
    <s v="Safety Shower Pump 17-P-131C"/>
    <s v="17-P-131C МЕСТ/ДИСТАНЦ"/>
    <s v="Motor Remote status"/>
    <s v="4124-XZ-DM-21713001"/>
    <x v="15"/>
    <x v="8"/>
    <m/>
    <s v="17-I-DD-N-001BL02"/>
    <s v="24 Pair"/>
    <s v="Pr.23"/>
    <x v="3"/>
    <s v="TS-G-01"/>
    <n v="45"/>
    <n v="4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0"/>
    <x v="2"/>
    <n v="32"/>
    <s v="DCS AMMONIA-UTILITIES"/>
    <m/>
    <m/>
    <m/>
    <s v="O1011112"/>
    <n v="10"/>
    <m/>
    <s v=""/>
    <s v="00-Common"/>
    <s v=""/>
    <s v=""/>
    <s v=""/>
    <m/>
    <s v=""/>
    <s v=""/>
    <m/>
    <s v="TS-G-01:45/_x000a_O1011112:10A"/>
    <s v="TS-G-01:46/_x000a_O1011112:10B"/>
  </r>
  <r>
    <s v="01"/>
    <m/>
    <x v="0"/>
    <s v="17-M -0022LP -B"/>
    <s v="17XSM022LPB"/>
    <s v="00"/>
    <s v="H2SO4 Dosing pump 17-L-022-P-022B"/>
    <s v="P022B НАСОС H2SO4 ФСД"/>
    <s v="Motor Running status"/>
    <s v="4124-FY-VD-BD17617L02200002_SH.5"/>
    <x v="15"/>
    <x v="8"/>
    <m/>
    <s v="17-I-DD-N-014BL02"/>
    <s v="24 Pair"/>
    <s v="Pr.01"/>
    <x v="3"/>
    <s v="TS-G-03"/>
    <n v="1"/>
    <n v="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1"/>
    <x v="2"/>
    <n v="32"/>
    <s v="DCS AMMONIA-UTILITIES"/>
    <m/>
    <m/>
    <m/>
    <s v="O1011112"/>
    <n v="11"/>
    <m/>
    <s v=""/>
    <s v="00-Common"/>
    <s v=""/>
    <s v=""/>
    <s v=""/>
    <m/>
    <s v=""/>
    <s v=""/>
    <m/>
    <s v="TS-G-03:1/_x000a_O1011112:11A"/>
    <s v="TS-G-03:2/_x000a_O1011112:11B"/>
  </r>
  <r>
    <s v="01"/>
    <m/>
    <x v="0"/>
    <s v="17-M -0022LP -B"/>
    <s v="17XSAM022LPB"/>
    <s v="00"/>
    <s v="H2SO4 Dosing pump 17-L-022-P-022B"/>
    <s v="L022P022B ДОСТУПНО"/>
    <s v="Motor Available status"/>
    <s v="4124-FY-VD-BD17617L02200002_SH.5"/>
    <x v="15"/>
    <x v="8"/>
    <m/>
    <s v="17-I-DD-N-014BL02"/>
    <s v="24 Pair"/>
    <s v="Pr.02"/>
    <x v="3"/>
    <s v="TS-G-03"/>
    <n v="3"/>
    <n v="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2"/>
    <x v="2"/>
    <n v="32"/>
    <s v="DCS AMMONIA-UTILITIES"/>
    <m/>
    <m/>
    <m/>
    <s v="O1011112"/>
    <n v="12"/>
    <m/>
    <s v=""/>
    <s v="00-Common"/>
    <s v=""/>
    <s v=""/>
    <s v=""/>
    <m/>
    <s v=""/>
    <s v=""/>
    <m/>
    <s v="TS-G-03:3/_x000a_O1011112:12A"/>
    <s v="TS-G-03:4/_x000a_O1011112:12B"/>
  </r>
  <r>
    <s v="01"/>
    <m/>
    <x v="0"/>
    <s v="17-M -0022LP -B"/>
    <s v="17XSRM022LPB"/>
    <s v="00"/>
    <s v="H2SO4 Dosing pump 17-L-022-P-022B"/>
    <s v="L022P022B МЕСТ/ДИСТАНЦ"/>
    <s v="Motor Local/Remote status"/>
    <s v="4124-FY-VD-BD17617L02200002_SH.5"/>
    <x v="15"/>
    <x v="8"/>
    <m/>
    <s v="17-I-DD-N-014BL02"/>
    <s v="24 Pair"/>
    <s v="Pr.03"/>
    <x v="3"/>
    <s v="TS-G-03"/>
    <n v="5"/>
    <n v="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3"/>
    <x v="2"/>
    <n v="32"/>
    <s v="DCS AMMONIA-UTILITIES"/>
    <m/>
    <m/>
    <m/>
    <s v="O1011112"/>
    <n v="13"/>
    <m/>
    <s v=""/>
    <s v="00-Common"/>
    <s v=""/>
    <s v=""/>
    <s v=""/>
    <m/>
    <s v=""/>
    <s v=""/>
    <m/>
    <s v="TS-G-03:5/_x000a_O1011112:13A"/>
    <s v="TS-G-03:6/_x000a_O1011112:13B"/>
  </r>
  <r>
    <s v="01"/>
    <m/>
    <x v="0"/>
    <s v="17-M -0023LP -A"/>
    <s v="17XSM023LPA"/>
    <s v="00"/>
    <s v="H2SO4 Dosing pump 17-L-022-P-023A"/>
    <s v="P023A НАСОС НЕЙТРАЛИЗАЦИИ"/>
    <s v="Motor Running status"/>
    <s v="4124-FY-VD-BD17617L02200002_SH.5"/>
    <x v="15"/>
    <x v="8"/>
    <m/>
    <s v="17-I-DD-N-014BL02"/>
    <s v="24 Pair"/>
    <s v="Pr.04"/>
    <x v="3"/>
    <s v="TS-G-03"/>
    <n v="7"/>
    <n v="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4"/>
    <x v="2"/>
    <n v="32"/>
    <s v="DCS AMMONIA-UTILITIES"/>
    <m/>
    <m/>
    <m/>
    <s v="O1011112"/>
    <n v="14"/>
    <m/>
    <s v=""/>
    <s v="00-Common"/>
    <s v=""/>
    <s v=""/>
    <s v=""/>
    <m/>
    <s v=""/>
    <s v=""/>
    <m/>
    <s v="TS-G-03:7/_x000a_O1011112:14A"/>
    <s v="TS-G-03:8/_x000a_O1011112:14B"/>
  </r>
  <r>
    <s v="01"/>
    <m/>
    <x v="0"/>
    <s v="17-M -0023LP -A"/>
    <s v="17XSAM023LPA"/>
    <s v="00"/>
    <s v="H2SO4 Dosing pump 17-L-022-P-023A"/>
    <s v="L022P023A ДОСТУПНО"/>
    <s v="Motor Available status"/>
    <s v="4124-FY-VD-BD17617L02200002_SH.5"/>
    <x v="15"/>
    <x v="8"/>
    <m/>
    <s v="17-I-DD-N-014BL02"/>
    <s v="24 Pair"/>
    <s v="Pr.05"/>
    <x v="3"/>
    <s v="TS-G-03"/>
    <n v="9"/>
    <n v="1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5"/>
    <x v="2"/>
    <n v="32"/>
    <s v="DCS AMMONIA-UTILITIES"/>
    <m/>
    <m/>
    <m/>
    <s v="O1011112"/>
    <n v="15"/>
    <m/>
    <s v=""/>
    <s v="00-Common"/>
    <s v=""/>
    <s v=""/>
    <s v=""/>
    <m/>
    <s v=""/>
    <s v=""/>
    <m/>
    <s v="TS-G-03:9/_x000a_O1011112:15A"/>
    <s v="TS-G-03:10/_x000a_O1011112:15B"/>
  </r>
  <r>
    <s v="01"/>
    <m/>
    <x v="0"/>
    <s v="17-M -0023LP -A"/>
    <s v="17XSRM023LPA"/>
    <s v="00"/>
    <s v="H2SO4 Dosing pump 17-L-022-P-023A"/>
    <s v="L022P023A МЕСТ/ДИСТАНЦ"/>
    <s v="Motor Local/Remote status"/>
    <s v="4124-FY-VD-BD17617L02200002_SH.5"/>
    <x v="15"/>
    <x v="8"/>
    <m/>
    <s v="17-I-DD-N-014BL02"/>
    <s v="24 Pair"/>
    <s v="Pr.06"/>
    <x v="3"/>
    <s v="TS-G-03"/>
    <n v="11"/>
    <n v="1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6"/>
    <x v="2"/>
    <n v="32"/>
    <s v="DCS AMMONIA-UTILITIES"/>
    <m/>
    <m/>
    <m/>
    <s v="O1011112"/>
    <n v="16"/>
    <m/>
    <s v=""/>
    <s v="00-Common"/>
    <s v=""/>
    <s v=""/>
    <s v=""/>
    <m/>
    <s v=""/>
    <s v=""/>
    <m/>
    <s v="TS-G-03:11/_x000a_O1011112:16A"/>
    <s v="TS-G-03:12/_x000a_O1011112:16B"/>
  </r>
  <r>
    <s v="01"/>
    <m/>
    <x v="0"/>
    <s v="17-M -0023LP -B"/>
    <s v="17XSM023LPB"/>
    <s v="00"/>
    <s v="H2SO4 Dosing pump 17-L-022-P-023B"/>
    <s v="P023B НАСОС НЕЙТРАЛИЗАЦИИ"/>
    <s v="Motor Running status"/>
    <s v="4124-FY-VD-BD17617L02200002_SH.5"/>
    <x v="15"/>
    <x v="8"/>
    <m/>
    <s v="17-I-DD-N-014BL02"/>
    <s v="24 Pair"/>
    <s v="Pr.07"/>
    <x v="3"/>
    <s v="TS-G-03"/>
    <n v="13"/>
    <n v="1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7"/>
    <x v="2"/>
    <n v="32"/>
    <s v="DCS AMMONIA-UTILITIES"/>
    <m/>
    <m/>
    <m/>
    <s v="O1011112"/>
    <n v="17"/>
    <m/>
    <s v=""/>
    <s v="00-Common"/>
    <s v=""/>
    <s v=""/>
    <s v=""/>
    <m/>
    <s v=""/>
    <s v=""/>
    <m/>
    <s v="TS-G-03:13/_x000a_O1011112:17A"/>
    <s v="TS-G-03:14/_x000a_O1011112:17B"/>
  </r>
  <r>
    <s v="01"/>
    <m/>
    <x v="0"/>
    <s v="17-M -0023LP -B"/>
    <s v="17XSAM023LPB"/>
    <s v="00"/>
    <s v="H2SO4 Dosing pump 17-L-022-P-023B"/>
    <s v="L022P023B ДОСТУПНО"/>
    <s v="Motor Available status"/>
    <s v="4124-FY-VD-BD17617L02200002_SH.5"/>
    <x v="15"/>
    <x v="8"/>
    <m/>
    <s v="17-I-DD-N-014BL02"/>
    <s v="24 Pair"/>
    <s v="Pr.08"/>
    <x v="3"/>
    <s v="TS-G-03"/>
    <n v="15"/>
    <n v="1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8"/>
    <x v="2"/>
    <n v="32"/>
    <s v="DCS AMMONIA-UTILITIES"/>
    <m/>
    <m/>
    <m/>
    <s v="O1011112"/>
    <n v="18"/>
    <m/>
    <s v=""/>
    <s v="00-Common"/>
    <s v=""/>
    <s v=""/>
    <s v=""/>
    <m/>
    <s v=""/>
    <s v=""/>
    <m/>
    <s v="TS-G-03:15/_x000a_O1011112:18A"/>
    <s v="TS-G-03:16/_x000a_O1011112:18B"/>
  </r>
  <r>
    <s v="01"/>
    <m/>
    <x v="0"/>
    <s v="17-M -0023LP -B"/>
    <s v="17XSRM023LPB"/>
    <s v="00"/>
    <s v="H2SO4 Dosing pump 17-L-022-P-023B"/>
    <s v="L022P023B МЕСТ/ДИСТАНЦ"/>
    <s v="Motor Local/Remote status"/>
    <s v="4124-FY-VD-BD17617L02200002_SH.5"/>
    <x v="15"/>
    <x v="8"/>
    <m/>
    <s v="17-I-DD-N-014BL02"/>
    <s v="24 Pair"/>
    <s v="Pr.09"/>
    <x v="3"/>
    <s v="TS-G-03"/>
    <n v="17"/>
    <n v="1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19"/>
    <x v="2"/>
    <n v="32"/>
    <s v="DCS AMMONIA-UTILITIES"/>
    <m/>
    <m/>
    <m/>
    <s v="O1011112"/>
    <n v="19"/>
    <m/>
    <s v=""/>
    <s v="00-Common"/>
    <s v=""/>
    <s v=""/>
    <s v=""/>
    <m/>
    <s v=""/>
    <s v=""/>
    <m/>
    <s v="TS-G-03:17/_x000a_O1011112:19A"/>
    <s v="TS-G-03:18/_x000a_O1011112:19B"/>
  </r>
  <r>
    <s v="01"/>
    <m/>
    <x v="0"/>
    <s v="17-M -0028LP -A"/>
    <s v="17XSM028LPA"/>
    <s v="00"/>
    <s v="H2SO4 Dosing pump 17-L-022-P-028A"/>
    <s v="P028A НАСОС РЕГЕНЕРАЦИИ"/>
    <s v="Motor Running status"/>
    <s v="4124-FY-VD-BD17617L02200002_SH.5"/>
    <x v="15"/>
    <x v="8"/>
    <m/>
    <s v="17-I-DD-N-014BL02"/>
    <s v="24 Pair"/>
    <s v="Pr.10"/>
    <x v="3"/>
    <s v="TS-G-03"/>
    <n v="19"/>
    <n v="2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0"/>
    <x v="2"/>
    <n v="32"/>
    <s v="DCS AMMONIA-UTILITIES"/>
    <m/>
    <m/>
    <m/>
    <s v="O1011112"/>
    <n v="20"/>
    <m/>
    <s v=""/>
    <s v="00-Common"/>
    <s v=""/>
    <s v=""/>
    <s v=""/>
    <m/>
    <s v=""/>
    <s v=""/>
    <m/>
    <s v="TS-G-03:19/_x000a_O1011112:20A"/>
    <s v="TS-G-03:20/_x000a_O1011112:20B"/>
  </r>
  <r>
    <s v="01"/>
    <m/>
    <x v="0"/>
    <s v="17-M -0028LP -A"/>
    <s v="17XSAM028LPA"/>
    <s v="00"/>
    <s v="H2SO4 Dosing pump 17-L-022-P-028A"/>
    <s v="L022P028A ДОСТУПНО"/>
    <s v="Motor Available status"/>
    <s v="4124-FY-VD-BD17617L02200002_SH.5"/>
    <x v="15"/>
    <x v="8"/>
    <m/>
    <s v="17-I-DD-N-014BL02"/>
    <s v="24 Pair"/>
    <s v="Pr.11"/>
    <x v="3"/>
    <s v="TS-G-03"/>
    <n v="21"/>
    <n v="2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1"/>
    <x v="2"/>
    <n v="32"/>
    <s v="DCS AMMONIA-UTILITIES"/>
    <m/>
    <m/>
    <m/>
    <s v="O1011112"/>
    <n v="21"/>
    <m/>
    <s v=""/>
    <s v="00-Common"/>
    <s v=""/>
    <s v=""/>
    <s v=""/>
    <m/>
    <s v=""/>
    <s v=""/>
    <m/>
    <s v="TS-G-03:21/_x000a_O1011112:21A"/>
    <s v="TS-G-03:22/_x000a_O1011112:21B"/>
  </r>
  <r>
    <s v="01"/>
    <m/>
    <x v="0"/>
    <s v="17-M -0028LP -A"/>
    <s v="17XSRM028LPA"/>
    <s v="00"/>
    <s v="H2SO4 Dosing pump 17-L-022-P-028A"/>
    <s v="L022P028A МЕСТ/ДИСТАНЦ"/>
    <s v="Motor Local/Remote status"/>
    <s v="4124-FY-VD-BD17617L02200002_SH.5"/>
    <x v="15"/>
    <x v="8"/>
    <m/>
    <s v="17-I-DD-N-014BL02"/>
    <s v="24 Pair"/>
    <s v="Pr.12"/>
    <x v="3"/>
    <s v="TS-G-03"/>
    <n v="23"/>
    <n v="2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2"/>
    <x v="2"/>
    <n v="32"/>
    <s v="DCS AMMONIA-UTILITIES"/>
    <m/>
    <m/>
    <m/>
    <s v="O1011112"/>
    <n v="22"/>
    <m/>
    <s v=""/>
    <s v="00-Common"/>
    <s v=""/>
    <s v=""/>
    <s v=""/>
    <m/>
    <s v=""/>
    <s v=""/>
    <m/>
    <s v="TS-G-03:23/_x000a_O1011112:22A"/>
    <s v="TS-G-03:24/_x000a_O1011112:22B"/>
  </r>
  <r>
    <s v="01"/>
    <m/>
    <x v="0"/>
    <s v="17-M -0028LP -B"/>
    <s v="17XSM028LPB"/>
    <s v="00"/>
    <s v="H2SO4 Dosing pump 17-L-022-P-028B"/>
    <s v="P028B НАСОС РЕГЕНЕРАЦИИ"/>
    <s v="Motor Running status"/>
    <s v="4124-FY-VD-BD17617L02200002_SH.5"/>
    <x v="15"/>
    <x v="8"/>
    <m/>
    <s v="17-I-DD-N-014BL02"/>
    <s v="24 Pair"/>
    <s v="Pr.13"/>
    <x v="3"/>
    <s v="TS-G-03"/>
    <n v="25"/>
    <n v="2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3"/>
    <x v="2"/>
    <n v="32"/>
    <s v="DCS AMMONIA-UTILITIES"/>
    <m/>
    <m/>
    <m/>
    <s v="O1011112"/>
    <n v="23"/>
    <m/>
    <s v=""/>
    <s v="00-Common"/>
    <s v=""/>
    <s v=""/>
    <s v=""/>
    <m/>
    <s v=""/>
    <s v=""/>
    <m/>
    <s v="TS-G-03:25/_x000a_O1011112:23A"/>
    <s v="TS-G-03:26/_x000a_O1011112:23B"/>
  </r>
  <r>
    <s v="01"/>
    <m/>
    <x v="0"/>
    <s v="17-M -0028LP -B"/>
    <s v="17XSAM028LPB"/>
    <s v="00"/>
    <s v="H2SO4 Dosing pump 17-L-022-P-028B"/>
    <s v="L022P028B ДОСТУПНО"/>
    <s v="Motor Available status"/>
    <s v="4124-FY-VD-BD17617L02200002_SH.5"/>
    <x v="15"/>
    <x v="8"/>
    <m/>
    <s v="17-I-DD-N-014BL02"/>
    <s v="24 Pair"/>
    <s v="Pr.14"/>
    <x v="3"/>
    <s v="TS-G-03"/>
    <n v="27"/>
    <n v="2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4"/>
    <x v="2"/>
    <n v="32"/>
    <s v="DCS AMMONIA-UTILITIES"/>
    <m/>
    <m/>
    <m/>
    <s v="O1011112"/>
    <n v="24"/>
    <m/>
    <s v=""/>
    <s v="00-Common"/>
    <s v=""/>
    <s v=""/>
    <s v=""/>
    <m/>
    <s v=""/>
    <s v=""/>
    <m/>
    <s v="TS-G-03:27/_x000a_O1011112:24A"/>
    <s v="TS-G-03:28/_x000a_O1011112:24B"/>
  </r>
  <r>
    <s v="01"/>
    <m/>
    <x v="0"/>
    <s v="17-M -0028LP -B"/>
    <s v="17XSRM028LPB"/>
    <s v="00"/>
    <s v="H2SO4 Dosing pump 17-L-022-P-028B"/>
    <s v="L022P028B МЕСТ/ДИСТАНЦ"/>
    <s v="Motor Local/Remote status"/>
    <s v="4124-FY-VD-BD17617L02200002_SH.5"/>
    <x v="15"/>
    <x v="8"/>
    <m/>
    <s v="17-I-DD-N-014BL02"/>
    <s v="24 Pair"/>
    <s v="Pr.15"/>
    <x v="3"/>
    <s v="TS-G-03"/>
    <n v="29"/>
    <n v="3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5"/>
    <x v="2"/>
    <n v="32"/>
    <s v="DCS AMMONIA-UTILITIES"/>
    <m/>
    <m/>
    <m/>
    <s v="O1011112"/>
    <n v="25"/>
    <m/>
    <s v=""/>
    <s v="00-Common"/>
    <s v=""/>
    <s v=""/>
    <s v=""/>
    <m/>
    <s v=""/>
    <s v=""/>
    <m/>
    <s v="TS-G-03:29/_x000a_O1011112:25A"/>
    <s v="TS-G-03:30/_x000a_O1011112:25B"/>
  </r>
  <r>
    <s v="01"/>
    <m/>
    <x v="0"/>
    <s v="17-M -0021LP -A"/>
    <s v="17XSM021LPA"/>
    <s v="00"/>
    <s v="NaOH unloading pump 17-L-022-P-021A"/>
    <s v="P021A НАСОС ПЕРЕКАЧКИ NAOH "/>
    <s v="Motor Running status"/>
    <s v="4124-FY-VD-BD17617L02200002_SH.6"/>
    <x v="15"/>
    <x v="8"/>
    <m/>
    <s v="17-I-DD-N-014BL02"/>
    <s v="24 Pair"/>
    <s v="Pr.16"/>
    <x v="3"/>
    <s v="TS-G-03"/>
    <n v="31"/>
    <n v="3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6"/>
    <x v="2"/>
    <n v="32"/>
    <s v="DCS AMMONIA-UTILITIES"/>
    <m/>
    <m/>
    <m/>
    <s v="O1011112"/>
    <n v="26"/>
    <m/>
    <s v=""/>
    <s v="00-Common"/>
    <s v=""/>
    <s v=""/>
    <s v=""/>
    <m/>
    <s v=""/>
    <s v=""/>
    <m/>
    <s v="TS-G-03:31/_x000a_O1011112:26A"/>
    <s v="TS-G-03:32/_x000a_O1011112:26B"/>
  </r>
  <r>
    <s v="01"/>
    <m/>
    <x v="0"/>
    <s v="17-M -0021LP -A"/>
    <s v="17XSAM021LPA"/>
    <s v="00"/>
    <s v="NaOH unloading pump 17-L-022-P-021A"/>
    <s v="L022P021A ДОСТУПНО"/>
    <s v="Motor Available status"/>
    <s v="4124-FY-VD-BD17617L02200002_SH.6"/>
    <x v="15"/>
    <x v="8"/>
    <m/>
    <s v="17-I-DD-N-014BL02"/>
    <s v="24 Pair"/>
    <s v="Pr.17"/>
    <x v="3"/>
    <s v="TS-G-03"/>
    <n v="33"/>
    <n v="34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7"/>
    <x v="2"/>
    <n v="32"/>
    <s v="DCS AMMONIA-UTILITIES"/>
    <m/>
    <m/>
    <m/>
    <s v="O1011112"/>
    <n v="27"/>
    <m/>
    <s v=""/>
    <s v="00-Common"/>
    <s v=""/>
    <s v=""/>
    <s v=""/>
    <m/>
    <s v=""/>
    <s v=""/>
    <m/>
    <s v="TS-G-03:33/_x000a_O1011112:27A"/>
    <s v="TS-G-03:34/_x000a_O1011112:27B"/>
  </r>
  <r>
    <s v="01"/>
    <m/>
    <x v="0"/>
    <s v="17-M -0021LP -A"/>
    <s v="17XSRM021LPA"/>
    <s v="00"/>
    <s v="NaOH unloading pump 17-L-022-P-021A"/>
    <s v="L022P021A МЕСТ/ДИСТАНЦ"/>
    <s v="Motor Local/Remote status"/>
    <s v="4124-FY-VD-BD17617L02200002_SH.6"/>
    <x v="15"/>
    <x v="8"/>
    <m/>
    <s v="17-I-DD-N-014BL02"/>
    <s v="24 Pair"/>
    <s v="Pr.18"/>
    <x v="3"/>
    <s v="TS-G-03"/>
    <n v="35"/>
    <n v="36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8"/>
    <x v="2"/>
    <n v="32"/>
    <s v="DCS AMMONIA-UTILITIES"/>
    <m/>
    <m/>
    <m/>
    <s v="O1011112"/>
    <n v="28"/>
    <m/>
    <s v=""/>
    <s v="00-Common"/>
    <s v=""/>
    <s v=""/>
    <s v=""/>
    <m/>
    <s v=""/>
    <s v=""/>
    <m/>
    <s v="TS-G-03:35/_x000a_O1011112:28A"/>
    <s v="TS-G-03:36/_x000a_O1011112:28B"/>
  </r>
  <r>
    <s v="01"/>
    <m/>
    <x v="0"/>
    <s v="17-M -0021LP -B"/>
    <s v="17XSM021LPB"/>
    <s v="00"/>
    <s v="NaOH unloading pump 17-L-022-P-021A"/>
    <s v="P021B НАСОС ПЕРЕКАЧКИ NAOH "/>
    <s v="Motor Running status"/>
    <s v="4124-FY-VD-BD17617L02200002_SH.6"/>
    <x v="15"/>
    <x v="8"/>
    <m/>
    <s v="17-I-DD-N-014BL02"/>
    <s v="24 Pair"/>
    <s v="Pr.19"/>
    <x v="3"/>
    <s v="TS-G-03"/>
    <n v="37"/>
    <n v="38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29"/>
    <x v="2"/>
    <n v="32"/>
    <s v="DCS AMMONIA-UTILITIES"/>
    <m/>
    <m/>
    <m/>
    <s v="O1011112"/>
    <n v="29"/>
    <m/>
    <s v=""/>
    <s v="00-Common"/>
    <s v=""/>
    <s v=""/>
    <s v=""/>
    <m/>
    <s v=""/>
    <s v=""/>
    <m/>
    <s v="TS-G-03:37/_x000a_O1011112:29A"/>
    <s v="TS-G-03:38/_x000a_O1011112:29B"/>
  </r>
  <r>
    <s v="01"/>
    <m/>
    <x v="0"/>
    <s v="17-M -0021LP -B"/>
    <s v="17XSAM021LPB"/>
    <s v="00"/>
    <s v="NaOH unloading pump 17-L-022-P-021A"/>
    <s v="L022P021B ДОСТУПНО"/>
    <s v="Motor Available status"/>
    <s v="4124-FY-VD-BD17617L02200002_SH.6"/>
    <x v="15"/>
    <x v="8"/>
    <m/>
    <s v="17-I-DD-N-014BL02"/>
    <s v="24 Pair"/>
    <s v="Pr.20"/>
    <x v="3"/>
    <s v="TS-G-03"/>
    <n v="39"/>
    <n v="40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30"/>
    <x v="2"/>
    <n v="32"/>
    <s v="DCS AMMONIA-UTILITIES"/>
    <m/>
    <m/>
    <m/>
    <s v="O1011112"/>
    <n v="30"/>
    <m/>
    <s v=""/>
    <s v="00-Common"/>
    <s v=""/>
    <s v=""/>
    <s v=""/>
    <m/>
    <s v=""/>
    <s v=""/>
    <m/>
    <s v="TS-G-03:39/_x000a_O1011112:30A"/>
    <s v="TS-G-03:40/_x000a_O1011112:30B"/>
  </r>
  <r>
    <s v="01"/>
    <m/>
    <x v="0"/>
    <s v="17-M -0021LP -B"/>
    <s v="17XSRM021LPB"/>
    <s v="00"/>
    <s v="NaOH unloading pump 17-L-022-P-021A"/>
    <s v="L022P021B МЕСТ/ДИСТАНЦ"/>
    <s v="Motor Local/Remote status"/>
    <s v="4124-FY-VD-BD17617L02200002_SH.6"/>
    <x v="15"/>
    <x v="8"/>
    <m/>
    <s v="17-I-DD-N-014BL02"/>
    <s v="24 Pair"/>
    <s v="Pr.21"/>
    <x v="3"/>
    <s v="TS-G-03"/>
    <n v="41"/>
    <n v="42"/>
    <s v=""/>
    <s v="48"/>
    <s v="ASK 3MLD, ASK 3MB"/>
    <s v=""/>
    <x v="4"/>
    <x v="64"/>
    <x v="1"/>
    <s v="17-SC-DCS-002/O1011112/ 17-MC-DCS-005"/>
    <s v="DB37-*m"/>
    <x v="1"/>
    <x v="0"/>
    <n v="1"/>
    <s v="BP012"/>
    <x v="64"/>
    <n v="13"/>
    <n v="31"/>
    <x v="2"/>
    <n v="32"/>
    <s v="DCS AMMONIA-UTILITIES"/>
    <m/>
    <m/>
    <m/>
    <s v="O1011112"/>
    <n v="31"/>
    <m/>
    <s v=""/>
    <s v="00-Common"/>
    <s v=""/>
    <s v=""/>
    <s v=""/>
    <m/>
    <s v=""/>
    <s v=""/>
    <m/>
    <s v="TS-G-03:41/_x000a_O1011112:31A"/>
    <s v="TS-G-03:42/_x000a_O1011112:31B"/>
  </r>
  <r>
    <s v="01"/>
    <m/>
    <x v="1"/>
    <m/>
    <s v="Резерв"/>
    <m/>
    <m/>
    <s v="резерв"/>
    <m/>
    <m/>
    <x v="15"/>
    <x v="8"/>
    <m/>
    <m/>
    <m/>
    <m/>
    <x v="3"/>
    <m/>
    <m/>
    <m/>
    <m/>
    <s v=""/>
    <s v="ASK 3MLD, ASK 3MB"/>
    <s v=""/>
    <x v="4"/>
    <x v="64"/>
    <x v="1"/>
    <s v="17-SC-DCS-002/O1011112/ 17-MC-DCS-005"/>
    <s v="DB37-*m"/>
    <x v="1"/>
    <x v="0"/>
    <n v="1"/>
    <s v="BP012"/>
    <x v="64"/>
    <n v="13"/>
    <n v="32"/>
    <x v="2"/>
    <n v="32"/>
    <s v="DCS AMMONIA-UTILITIES"/>
    <m/>
    <m/>
    <m/>
    <s v="O1011112"/>
    <n v="32"/>
    <m/>
    <s v=""/>
    <m/>
    <s v=""/>
    <s v=""/>
    <s v=""/>
    <m/>
    <s v=""/>
    <s v=""/>
    <m/>
    <s v=""/>
    <s v=""/>
  </r>
  <r>
    <s v="01"/>
    <m/>
    <x v="0"/>
    <s v="17-H -100701"/>
    <s v="17HS100701"/>
    <s v="10"/>
    <s v="COMPRESSOR SEQUENCE START BUTTON"/>
    <s v="КНОПКА ПУСКА КОМПРЕССОРА "/>
    <s v="Hand Switch"/>
    <s v="4124-GP-VD-BD17917K101004_SH.3"/>
    <x v="17"/>
    <x v="10"/>
    <m/>
    <s v="17-C-DD-001-LP001-K101"/>
    <s v="12 Pair"/>
    <s v="Pr.01"/>
    <x v="8"/>
    <s v="TS-F-01"/>
    <n v="1"/>
    <n v="2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"/>
    <x v="2"/>
    <n v="32"/>
    <s v="DCS AMMONIA-UTILITIES"/>
    <m/>
    <m/>
    <m/>
    <s v="O1011113"/>
    <n v="1"/>
    <m/>
    <s v=""/>
    <s v="10-Combined Bldgn-N2 plant, Demi water"/>
    <s v=""/>
    <s v=""/>
    <s v=""/>
    <m/>
    <s v=""/>
    <s v=""/>
    <m/>
    <s v="TS-F-01:1/_x000a_O1011113:1A"/>
    <s v="TS-F-01:2/_x000a_O1011113:1B"/>
  </r>
  <r>
    <s v="01"/>
    <m/>
    <x v="0"/>
    <s v="17-H -100702"/>
    <s v="17HS100702"/>
    <s v="10"/>
    <s v="COMPRESSOR SEQUENCE STOP BUTTON"/>
    <s v="КНОПКА ПУСКА КОМПРЕССОРА"/>
    <s v="Hand Switch"/>
    <s v="4124-GP-VD-BD17917K101004_SH.3"/>
    <x v="17"/>
    <x v="10"/>
    <m/>
    <s v="17-C-DD-001-LP001-K101"/>
    <s v="12 Pair"/>
    <s v="Pr.02"/>
    <x v="8"/>
    <s v="TS-F-01"/>
    <n v="3"/>
    <n v="4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"/>
    <x v="2"/>
    <n v="32"/>
    <s v="DCS AMMONIA-UTILITIES"/>
    <m/>
    <m/>
    <m/>
    <s v="O1011113"/>
    <n v="2"/>
    <m/>
    <s v=""/>
    <s v="10-Combined Bldgn-N2 plant, Demi water"/>
    <s v=""/>
    <s v=""/>
    <s v=""/>
    <m/>
    <s v=""/>
    <s v=""/>
    <m/>
    <s v="TS-F-01:3/_x000a_O1011113:2A"/>
    <s v="TS-F-01:4/_x000a_O1011113:2B"/>
  </r>
  <r>
    <s v="01"/>
    <m/>
    <x v="0"/>
    <s v="17-H -100703"/>
    <s v="17HS100703"/>
    <s v="10"/>
    <s v="LAMP TEST BUTTON"/>
    <s v="КНОПКА ПРОВЕРКИ ЛАМП"/>
    <s v="Hand Switch"/>
    <s v="4124-GP-VD-BD17917K101004_SH.3"/>
    <x v="17"/>
    <x v="10"/>
    <m/>
    <s v="17-C-DD-001-LP001-K101"/>
    <s v="12 Pair"/>
    <s v="Pr.03"/>
    <x v="8"/>
    <s v="TS-F-01"/>
    <n v="5"/>
    <n v="6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3"/>
    <x v="2"/>
    <n v="32"/>
    <s v="DCS AMMONIA-UTILITIES"/>
    <m/>
    <m/>
    <m/>
    <s v="O1011113"/>
    <n v="3"/>
    <m/>
    <s v=""/>
    <s v="10-Combined Bldgn-N2 plant, Demi water"/>
    <s v=""/>
    <s v=""/>
    <s v=""/>
    <m/>
    <s v=""/>
    <s v=""/>
    <m/>
    <s v="TS-F-01:5/_x000a_O1011113:3A"/>
    <s v="TS-F-01:6/_x000a_O1011113:3B"/>
  </r>
  <r>
    <s v="01"/>
    <m/>
    <x v="0"/>
    <s v="17-H -100704"/>
    <s v="17HS100704"/>
    <s v="10"/>
    <s v="RESET BUTTON"/>
    <s v="КНОПКА СБРОСА"/>
    <s v="Reset Switch"/>
    <s v="4124-GP-VD-BD17917K101004_SH.3"/>
    <x v="17"/>
    <x v="10"/>
    <m/>
    <s v="17-C-DD-001-LP001-K101"/>
    <s v="12 Pair"/>
    <s v="Pr.04"/>
    <x v="8"/>
    <s v="TS-F-01"/>
    <n v="7"/>
    <n v="8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4"/>
    <x v="2"/>
    <n v="32"/>
    <s v="DCS AMMONIA-UTILITIES"/>
    <m/>
    <m/>
    <m/>
    <s v="O1011113"/>
    <n v="4"/>
    <m/>
    <s v=""/>
    <s v="10-Combined Bldgn-N2 plant, Demi water"/>
    <s v=""/>
    <s v=""/>
    <s v=""/>
    <m/>
    <s v=""/>
    <s v=""/>
    <m/>
    <s v="TS-F-01:7/_x000a_O1011113:4A"/>
    <s v="TS-F-01:8/_x000a_O1011113:4B"/>
  </r>
  <r>
    <s v="01"/>
    <m/>
    <x v="0"/>
    <s v="17-H -100705"/>
    <s v="17HS100705A"/>
    <s v="10"/>
    <s v="0-50 % CAPACITY SELECTOR"/>
    <s v="ВЫБОР МОЩНОСТИ 0-50%"/>
    <s v="Selector Switch"/>
    <s v="4124-GP-VD-BD17917K101004_SH.3"/>
    <x v="17"/>
    <x v="10"/>
    <m/>
    <s v="17-C-DD-001-LP001-K101"/>
    <s v="12 Pair"/>
    <s v="Pr.05"/>
    <x v="8"/>
    <s v="TS-F-01"/>
    <n v="9"/>
    <n v="10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5"/>
    <x v="2"/>
    <n v="32"/>
    <s v="DCS AMMONIA-UTILITIES"/>
    <m/>
    <m/>
    <m/>
    <s v="O1011113"/>
    <n v="5"/>
    <m/>
    <s v=""/>
    <s v="10-Combined Bldgn-N2 plant, Demi water"/>
    <s v=""/>
    <s v=""/>
    <s v=""/>
    <m/>
    <s v=""/>
    <s v=""/>
    <m/>
    <s v="TS-F-01:9/_x000a_O1011113:5A"/>
    <s v="TS-F-01:10/_x000a_O1011113:5B"/>
  </r>
  <r>
    <s v="01"/>
    <m/>
    <x v="0"/>
    <s v="17-H -100706"/>
    <s v="17HS100706"/>
    <s v="10"/>
    <s v="LOCAL / REMOTE SELECTOR"/>
    <s v="ВЫБОР МЕСТН/ДИСТАНЦ"/>
    <s v="Selector Switch"/>
    <s v="4124-GP-VD-BD17917K101004_SH.3"/>
    <x v="17"/>
    <x v="10"/>
    <m/>
    <s v="17-C-DD-001-LP001-K101"/>
    <s v="12 Pair"/>
    <s v="Pr.06"/>
    <x v="8"/>
    <s v="TS-F-01"/>
    <n v="11"/>
    <n v="12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6"/>
    <x v="2"/>
    <n v="32"/>
    <s v="DCS AMMONIA-UTILITIES"/>
    <m/>
    <m/>
    <m/>
    <s v="O1011113"/>
    <n v="6"/>
    <m/>
    <s v=""/>
    <s v="10-Combined Bldgn-N2 plant, Demi water"/>
    <s v=""/>
    <s v=""/>
    <s v=""/>
    <m/>
    <s v=""/>
    <s v=""/>
    <m/>
    <s v="TS-F-01:11/_x000a_O1011113:6A"/>
    <s v="TS-F-01:12/_x000a_O1011113:6B"/>
  </r>
  <r>
    <s v="01"/>
    <m/>
    <x v="0"/>
    <s v="17-T -100738"/>
    <s v="17TSHH100738"/>
    <s v="10"/>
    <s v="CRANKCASE LUBE OIL HEATER TEMPERATURE"/>
    <s v="ПОДОГРЕВ СМАЗ МАСЛА В КАРТЕРЕ"/>
    <s v="Temperature Switch"/>
    <s v="4124-GP-VD-BD17917K101004_SH.4"/>
    <x v="17"/>
    <x v="10"/>
    <m/>
    <s v="17-C-DD-001-LP001-K101"/>
    <s v="12 Pair"/>
    <s v="Pr.07"/>
    <x v="8"/>
    <s v="TS-F-01"/>
    <n v="13"/>
    <n v="14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7"/>
    <x v="2"/>
    <n v="32"/>
    <s v="DCS AMMONIA-UTILITIES"/>
    <m/>
    <m/>
    <m/>
    <s v="O1011113"/>
    <n v="7"/>
    <m/>
    <s v=""/>
    <s v="10-Combined Bldgn-N2 plant, Demi water"/>
    <s v=""/>
    <s v=""/>
    <s v=""/>
    <m/>
    <s v=""/>
    <s v=""/>
    <m/>
    <s v="TS-F-01:13/_x000a_O1011113:7A"/>
    <s v="TS-F-01:14/_x000a_O1011113:7B"/>
  </r>
  <r>
    <s v="01"/>
    <m/>
    <x v="0"/>
    <s v="17-Z -100769"/>
    <s v="17ZSH100769"/>
    <s v="10"/>
    <s v="FLYWHEEL LOCKING DEVICE LIMIT SWITCH"/>
    <s v="КОНЕЧН ВЫКЛ МАХОВИКА"/>
    <s v="Position High Switch"/>
    <s v="4124-GP-VD-BD17917K101004_SH.3"/>
    <x v="17"/>
    <x v="10"/>
    <m/>
    <s v="17-C-DD-001-LP001-K101"/>
    <s v="12 Pair"/>
    <s v="Pr.08"/>
    <x v="8"/>
    <s v="TS-F-01"/>
    <n v="15"/>
    <n v="16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8"/>
    <x v="2"/>
    <n v="32"/>
    <s v="DCS AMMONIA-UTILITIES"/>
    <m/>
    <m/>
    <m/>
    <s v="O1011113"/>
    <n v="8"/>
    <m/>
    <s v=""/>
    <s v="10-Combined Bldgn-N2 plant, Demi water"/>
    <s v=""/>
    <s v=""/>
    <s v=""/>
    <m/>
    <s v=""/>
    <s v=""/>
    <m/>
    <s v="TS-F-01:15/_x000a_O1011113:8A"/>
    <s v="TS-F-01:16/_x000a_O1011113:8B"/>
  </r>
  <r>
    <s v="01"/>
    <m/>
    <x v="0"/>
    <s v="17-X -11281 "/>
    <s v="17XA11281X"/>
    <s v="11"/>
    <s v="OST Common Alarm"/>
    <s v="ОБЩАЯ АВАРИЯ 17-STP-111-A"/>
    <s v="Alarm"/>
    <s v="4124-GG-VD-BD17117P111037_SH.2"/>
    <x v="17"/>
    <x v="10"/>
    <m/>
    <s v="17-I-DD-N-023BL02"/>
    <s v="02 Pair"/>
    <s v="Pr.01"/>
    <x v="8"/>
    <s v="TS-F-05"/>
    <n v="1"/>
    <n v="2"/>
    <s v=""/>
    <s v="4"/>
    <s v="AVK 2,5 A, AVK 2,5 A"/>
    <s v=""/>
    <x v="4"/>
    <x v="65"/>
    <x v="2"/>
    <s v="17-SC-DCS-002/O1011113/ 17-MC-DCS-007"/>
    <s v="DB37-*m"/>
    <x v="1"/>
    <x v="0"/>
    <n v="1"/>
    <s v="BP012"/>
    <x v="65"/>
    <n v="14"/>
    <n v="9"/>
    <x v="2"/>
    <n v="32"/>
    <s v="DCS AMMONIA-UTILITIES"/>
    <m/>
    <m/>
    <m/>
    <s v="O1011113"/>
    <n v="9"/>
    <m/>
    <n v="0.1"/>
    <s v="11-Auxiliary Boiler Area"/>
    <s v=""/>
    <s v=""/>
    <s v=""/>
    <m/>
    <s v=""/>
    <s v=""/>
    <m/>
    <s v="TS-F-05:1/_x000a_O1011113:9A"/>
    <s v="TS-F-05:2/_x000a_O1011113:9B"/>
  </r>
  <r>
    <s v="01"/>
    <m/>
    <x v="0"/>
    <s v="17-X -113938 -X"/>
    <s v="17XA113938X"/>
    <s v="11"/>
    <s v="17-L-111-STK-101-A OST Common Alarm"/>
    <s v="АВАРИЯ ПУСКА 17-L-111-STK-101-A"/>
    <s v="Alarm"/>
    <s v="4124-FB-VD-BD00317L11111310"/>
    <x v="17"/>
    <x v="10"/>
    <m/>
    <s v="17-I-DD-N-023BL02"/>
    <s v="02 Pair"/>
    <s v="Pr.02"/>
    <x v="8"/>
    <s v="TS-F-05"/>
    <n v="3"/>
    <n v="4"/>
    <s v=""/>
    <s v="4"/>
    <s v="AVK 2,5 A, AVK 2,5 A"/>
    <s v=""/>
    <x v="4"/>
    <x v="65"/>
    <x v="2"/>
    <s v="17-SC-DCS-002/O1011113/ 17-MC-DCS-007"/>
    <s v="DB37-*m"/>
    <x v="1"/>
    <x v="0"/>
    <n v="1"/>
    <s v="BP012"/>
    <x v="65"/>
    <n v="14"/>
    <n v="10"/>
    <x v="2"/>
    <n v="32"/>
    <s v="DCS AMMONIA-UTILITIES"/>
    <m/>
    <m/>
    <m/>
    <s v="O1011113"/>
    <n v="10"/>
    <m/>
    <n v="0.1"/>
    <s v="11-Auxiliary Boiler Area"/>
    <s v=""/>
    <s v=""/>
    <s v=""/>
    <m/>
    <s v=""/>
    <s v=""/>
    <m/>
    <s v="TS-F-05:3/_x000a_O1011113:10A"/>
    <s v="TS-F-05:4/_x000a_O1011113:10B"/>
  </r>
  <r>
    <s v="01"/>
    <m/>
    <x v="0"/>
    <s v="17-X -01003"/>
    <s v="17XS01003X"/>
    <s v="10"/>
    <s v="Interlock 17-I-1003"/>
    <s v="БЛОКИРОВКА 17-I-1003 СИГНАЛИЗ"/>
    <s v="Exchange Signal"/>
    <s v="4124-GP-VD-BD17917K101004_SH.3"/>
    <x v="17"/>
    <x v="10"/>
    <m/>
    <s v="17-I-DE-N-007BL02"/>
    <s v="01 Pair"/>
    <s v="Pr.01"/>
    <x v="8"/>
    <s v="TS-F-09"/>
    <n v="1"/>
    <n v="2"/>
    <s v=""/>
    <s v="2"/>
    <s v="AVK 2,5 A, AVK 2,5 A"/>
    <s v=""/>
    <x v="4"/>
    <x v="65"/>
    <x v="2"/>
    <s v="17-SC-DCS-002/O1011113/ 17-MC-DCS-007"/>
    <s v="DB37-*m"/>
    <x v="1"/>
    <x v="0"/>
    <n v="1"/>
    <s v="BP012"/>
    <x v="65"/>
    <n v="14"/>
    <n v="11"/>
    <x v="2"/>
    <n v="32"/>
    <s v="DCS AMMONIA-UTILITIES"/>
    <m/>
    <m/>
    <m/>
    <s v="O1011113"/>
    <n v="11"/>
    <m/>
    <s v=""/>
    <s v="10-Combined Bldgn-N2 plant, Demi water"/>
    <s v=""/>
    <s v=""/>
    <s v=""/>
    <m/>
    <s v=""/>
    <s v=""/>
    <m/>
    <s v="TS-F-09:1/_x000a_O1011113:11A"/>
    <s v="TS-F-09:2/_x000a_O1011113:11B"/>
  </r>
  <r>
    <s v="01"/>
    <m/>
    <x v="0"/>
    <s v="17-B -113818"/>
    <s v="17BL113818X"/>
    <s v="11"/>
    <s v="BRN - 1  - FUEL GAS - ON"/>
    <s v="ГОРЕЛКА 1 - РОЗЖИГ"/>
    <s v="Status Indication"/>
    <s v="4124-FB-VD-BD00317L11111372_SH.3"/>
    <x v="17"/>
    <x v="10"/>
    <m/>
    <s v="17-I-DE-N-008BL02"/>
    <s v="12 Pair"/>
    <s v="Pr.01"/>
    <x v="8"/>
    <s v="TS-F-10"/>
    <n v="1"/>
    <n v="2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2"/>
    <x v="2"/>
    <n v="32"/>
    <s v="DCS AMMONIA-UTILITIES"/>
    <m/>
    <m/>
    <m/>
    <s v="O1011113"/>
    <n v="12"/>
    <m/>
    <s v=""/>
    <s v="11-Auxiliary Boiler Area"/>
    <s v=""/>
    <s v=""/>
    <s v=""/>
    <m/>
    <s v=""/>
    <s v=""/>
    <m/>
    <s v="TS-F-10:1/_x000a_O1011113:12A"/>
    <s v="TS-F-10:2/_x000a_O1011113:12B"/>
  </r>
  <r>
    <s v="01"/>
    <m/>
    <x v="0"/>
    <s v="17-B -113828"/>
    <s v="17BL113828X"/>
    <s v="11"/>
    <s v="BRN - 2  - FUEL GAS - ON"/>
    <s v="ГОРЕЛКА 2 - РОЗЖИГ"/>
    <s v="Status Indication"/>
    <s v="4124-FB-VD-BD00317L11111372_SH.3"/>
    <x v="17"/>
    <x v="10"/>
    <m/>
    <s v="17-I-DE-N-008BL02"/>
    <s v="12 Pair"/>
    <s v="Pr.02"/>
    <x v="8"/>
    <s v="TS-F-10"/>
    <n v="3"/>
    <n v="4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3"/>
    <x v="2"/>
    <n v="32"/>
    <s v="DCS AMMONIA-UTILITIES"/>
    <m/>
    <m/>
    <m/>
    <s v="O1011113"/>
    <n v="13"/>
    <m/>
    <s v=""/>
    <s v="11-Auxiliary Boiler Area"/>
    <s v=""/>
    <s v=""/>
    <s v=""/>
    <m/>
    <s v=""/>
    <s v=""/>
    <m/>
    <s v="TS-F-10:3/_x000a_O1011113:13A"/>
    <s v="TS-F-10:4/_x000a_O1011113:13B"/>
  </r>
  <r>
    <s v="01"/>
    <m/>
    <x v="0"/>
    <s v="17-B -113838"/>
    <s v="17BL113838X"/>
    <s v="11"/>
    <s v="BRN - 3  - FUEL GAS - ON"/>
    <s v="ГОРЕЛКА 3 - РОЗЖИГ"/>
    <s v="Status Indication"/>
    <s v="4124-FB-VD-BD00317L11111372_SH.3"/>
    <x v="17"/>
    <x v="10"/>
    <m/>
    <s v="17-I-DE-N-008BL02"/>
    <s v="12 Pair"/>
    <s v="Pr.03"/>
    <x v="8"/>
    <s v="TS-F-10"/>
    <n v="5"/>
    <n v="6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4"/>
    <x v="2"/>
    <n v="32"/>
    <s v="DCS AMMONIA-UTILITIES"/>
    <m/>
    <m/>
    <m/>
    <s v="O1011113"/>
    <n v="14"/>
    <m/>
    <s v=""/>
    <s v="11-Auxiliary Boiler Area"/>
    <s v=""/>
    <s v=""/>
    <s v=""/>
    <m/>
    <s v=""/>
    <s v=""/>
    <m/>
    <s v="TS-F-10:5/_x000a_O1011113:14A"/>
    <s v="TS-F-10:6/_x000a_O1011113:14B"/>
  </r>
  <r>
    <s v="01"/>
    <m/>
    <x v="0"/>
    <s v="17-B -113848"/>
    <s v="17BL113848X"/>
    <s v="11"/>
    <s v="BRN -4  - FUEL GAS - ON"/>
    <s v="ГОРЕЛКА 4 - РОЗЖИГ"/>
    <s v="Status Indication"/>
    <s v="4124-FB-VD-BD00317L11111372_SH.3"/>
    <x v="17"/>
    <x v="10"/>
    <m/>
    <s v="17-I-DE-N-008BL02"/>
    <s v="12 Pair"/>
    <s v="Pr.04"/>
    <x v="8"/>
    <s v="TS-F-10"/>
    <n v="7"/>
    <n v="8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5"/>
    <x v="2"/>
    <n v="32"/>
    <s v="DCS AMMONIA-UTILITIES"/>
    <m/>
    <m/>
    <m/>
    <s v="O1011113"/>
    <n v="15"/>
    <m/>
    <s v=""/>
    <s v="11-Auxiliary Boiler Area"/>
    <s v=""/>
    <s v=""/>
    <s v=""/>
    <m/>
    <s v=""/>
    <s v=""/>
    <m/>
    <s v="TS-F-10:7/_x000a_O1011113:15A"/>
    <s v="TS-F-10:8/_x000a_O1011113:15B"/>
  </r>
  <r>
    <s v="01"/>
    <m/>
    <x v="0"/>
    <s v="17-X -113857"/>
    <s v="17XA113857X"/>
    <s v="11"/>
    <s v="ONE PILOT BURNER ON"/>
    <s v="ОДНА ПИЛОТНАЯ ГОРЕЛКА ВКЛ"/>
    <s v="Lamp"/>
    <s v="4124-FB-VD-BD00317L11111372_SH.3"/>
    <x v="17"/>
    <x v="10"/>
    <m/>
    <s v="17-I-DE-N-008BL02"/>
    <s v="12 Pair"/>
    <s v="Pr.05"/>
    <x v="8"/>
    <s v="TS-F-10"/>
    <n v="9"/>
    <n v="10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6"/>
    <x v="2"/>
    <n v="32"/>
    <s v="DCS AMMONIA-UTILITIES"/>
    <m/>
    <m/>
    <m/>
    <s v="O1011113"/>
    <n v="16"/>
    <m/>
    <n v="0.1"/>
    <s v="11-Auxiliary Boiler Area"/>
    <s v=""/>
    <s v=""/>
    <s v=""/>
    <m/>
    <s v=""/>
    <s v=""/>
    <m/>
    <s v="TS-F-10:9/_x000a_O1011113:16A"/>
    <s v="TS-F-10:10/_x000a_O1011113:16B"/>
  </r>
  <r>
    <s v="01"/>
    <m/>
    <x v="0"/>
    <s v="17-X -113804"/>
    <s v="17XA113804X"/>
    <s v="11"/>
    <s v="WAITING TIME FOR AIR TRIP"/>
    <s v="ВРЕМЯ ОЖИДАНИЯ ПОДАЧИ ВОЗДУХА"/>
    <s v="Lamp"/>
    <s v="4124-FB-VD-BD00317L11111372_SH.3"/>
    <x v="17"/>
    <x v="10"/>
    <m/>
    <s v="17-I-DE-N-008BL02"/>
    <s v="12 Pair"/>
    <s v="Pr.06"/>
    <x v="8"/>
    <s v="TS-F-10"/>
    <n v="11"/>
    <n v="12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7"/>
    <x v="2"/>
    <n v="32"/>
    <s v="DCS AMMONIA-UTILITIES"/>
    <m/>
    <m/>
    <m/>
    <s v="O1011113"/>
    <n v="17"/>
    <m/>
    <n v="0.1"/>
    <s v="11-Auxiliary Boiler Area"/>
    <s v=""/>
    <s v=""/>
    <s v=""/>
    <m/>
    <s v=""/>
    <s v=""/>
    <m/>
    <s v="TS-F-10:11/_x000a_O1011113:17A"/>
    <s v="TS-F-10:12/_x000a_O1011113:17B"/>
  </r>
  <r>
    <s v="01"/>
    <m/>
    <x v="0"/>
    <s v="17-X -113809"/>
    <s v="17XA113809X"/>
    <s v="11"/>
    <s v="POST PURGE FAILURE"/>
    <s v="СБОЙ ПОСЛЕ ПРОДУВКИ"/>
    <s v="Lamp"/>
    <s v="4124-FB-VD-BD00317L11111372_SH.3"/>
    <x v="17"/>
    <x v="10"/>
    <m/>
    <s v="17-I-DE-N-008BL02"/>
    <s v="12 Pair"/>
    <s v="Pr.07"/>
    <x v="8"/>
    <s v="TS-F-10"/>
    <n v="13"/>
    <n v="14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8"/>
    <x v="2"/>
    <n v="32"/>
    <s v="DCS AMMONIA-UTILITIES"/>
    <m/>
    <m/>
    <m/>
    <s v="O1011113"/>
    <n v="18"/>
    <m/>
    <n v="0.1"/>
    <s v="11-Auxiliary Boiler Area"/>
    <s v=""/>
    <s v=""/>
    <s v=""/>
    <m/>
    <s v=""/>
    <s v=""/>
    <m/>
    <s v="TS-F-10:13/_x000a_O1011113:18A"/>
    <s v="TS-F-10:14/_x000a_O1011113:18B"/>
  </r>
  <r>
    <s v="01"/>
    <m/>
    <x v="0"/>
    <s v="17-X -113800"/>
    <s v="17XA113800X"/>
    <s v="11"/>
    <s v="BOILER TRIP"/>
    <s v="ПОДАЧА ТОПЛИВА"/>
    <s v="Lamp"/>
    <s v="4124-FB-VD-BD00317L11111372_SH.3"/>
    <x v="17"/>
    <x v="10"/>
    <m/>
    <s v="17-I-DE-N-008BL02"/>
    <s v="12 Pair"/>
    <s v="Pr.08"/>
    <x v="8"/>
    <s v="TS-F-10"/>
    <n v="15"/>
    <n v="16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19"/>
    <x v="2"/>
    <n v="32"/>
    <s v="DCS AMMONIA-UTILITIES"/>
    <m/>
    <m/>
    <m/>
    <s v="O1011113"/>
    <n v="19"/>
    <m/>
    <n v="0.1"/>
    <s v="11-Auxiliary Boiler Area"/>
    <s v=""/>
    <s v=""/>
    <s v=""/>
    <m/>
    <s v=""/>
    <s v=""/>
    <m/>
    <s v="TS-F-10:15/_x000a_O1011113:19A"/>
    <s v="TS-F-10:16/_x000a_O1011113:19B"/>
  </r>
  <r>
    <s v="01"/>
    <m/>
    <x v="0"/>
    <s v="17-X -113803"/>
    <s v="17XA113803X"/>
    <s v="11"/>
    <s v="NATURAL DRAFT REQUESTED"/>
    <s v="ЗАПРОС ???"/>
    <s v="Lamp"/>
    <s v="4124-FB-VD-BD00317L11111372_SH.3"/>
    <x v="17"/>
    <x v="10"/>
    <m/>
    <s v="17-I-DE-N-008BL02"/>
    <s v="12 Pair"/>
    <s v="Pr.09"/>
    <x v="8"/>
    <s v="TS-F-10"/>
    <n v="17"/>
    <n v="18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0"/>
    <x v="2"/>
    <n v="32"/>
    <s v="DCS AMMONIA-UTILITIES"/>
    <m/>
    <m/>
    <m/>
    <s v="O1011113"/>
    <n v="20"/>
    <m/>
    <n v="0.1"/>
    <s v="11-Auxiliary Boiler Area"/>
    <s v=""/>
    <s v=""/>
    <s v=""/>
    <m/>
    <s v=""/>
    <s v=""/>
    <m/>
    <s v="TS-F-10:17/_x000a_O1011113:20A"/>
    <s v="TS-F-10:18/_x000a_O1011113:20B"/>
  </r>
  <r>
    <s v="01"/>
    <m/>
    <x v="0"/>
    <s v="17-X -100245"/>
    <s v="17XA100245AY"/>
    <s v="10"/>
    <s v="Nitrogen Package OSS Train A activation Alarm"/>
    <s v="ПОДАЧА АЗОТА ТРЕНИРОВКА А "/>
    <s v="Exchange Signal"/>
    <s v="4124-FY-VD-BD17517L10100002"/>
    <x v="17"/>
    <x v="10"/>
    <m/>
    <s v="17-I-DD-N-002-BL02-L101"/>
    <s v="06 Pair"/>
    <s v="Pr.03"/>
    <x v="8"/>
    <s v="TS-H-04"/>
    <n v="5"/>
    <n v="6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21"/>
    <x v="2"/>
    <n v="32"/>
    <s v="DCS AMMONIA-UTILITIES"/>
    <m/>
    <m/>
    <m/>
    <s v="O1011113"/>
    <n v="21"/>
    <m/>
    <s v=""/>
    <s v="10-Combined Bldgn-N2 plant, Demi water"/>
    <s v=""/>
    <s v=""/>
    <s v=""/>
    <m/>
    <s v=""/>
    <s v=""/>
    <m/>
    <s v="TS-H-04:5/_x000a_O1011113:21A"/>
    <s v="TS-H-04:6/_x000a_O1011113:21B"/>
  </r>
  <r>
    <s v="01"/>
    <m/>
    <x v="0"/>
    <s v="17-X-100245"/>
    <s v="17XA100245BY"/>
    <s v="10"/>
    <s v="Nitrogen Package OSS Train B activation Alarm"/>
    <s v="ПОДАЧА АЗОТА ТРЕНИРОВКА В"/>
    <s v="Exchange Signal"/>
    <s v="4124-FY-VD-BD17517L10100002"/>
    <x v="17"/>
    <x v="10"/>
    <m/>
    <s v="17-I-DD-N-002-BL02-L101"/>
    <s v="06 Pair"/>
    <s v="Pr.04"/>
    <x v="8"/>
    <s v="TS-H-04"/>
    <n v="7"/>
    <n v="8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22"/>
    <x v="2"/>
    <n v="32"/>
    <s v="DCS AMMONIA-UTILITIES"/>
    <m/>
    <m/>
    <m/>
    <s v="O1011113"/>
    <n v="22"/>
    <m/>
    <s v=""/>
    <s v="10-Combined Bldgn-N2 plant, Demi water"/>
    <s v=""/>
    <s v=""/>
    <s v=""/>
    <m/>
    <s v=""/>
    <s v=""/>
    <m/>
    <s v="TS-H-04:7/_x000a_O1011113:22A"/>
    <s v="TS-H-04:8/_x000a_O1011113:22B"/>
  </r>
  <r>
    <s v="01"/>
    <m/>
    <x v="0"/>
    <s v="17-H -090213"/>
    <s v="17XS090213X"/>
    <s v="10"/>
    <s v="FAULT STATUS OF PLCs"/>
    <s v="СТАТУС ОШИБКИ КОНТРОЛЛЕРА"/>
    <s v="Exchange Signal"/>
    <s v="4124-GY-VD-BD17517L091090"/>
    <x v="17"/>
    <x v="10"/>
    <m/>
    <s v="17-I-DD-N-001-BL02-L091"/>
    <s v="06 Pair"/>
    <s v="Pr.06"/>
    <x v="8"/>
    <s v="TS-F-17"/>
    <n v="11"/>
    <n v="12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23"/>
    <x v="2"/>
    <n v="32"/>
    <s v="DCS AMMONIA-UTILITIES"/>
    <m/>
    <m/>
    <m/>
    <s v="O1011113"/>
    <n v="23"/>
    <m/>
    <s v=""/>
    <s v="10-Combined Bldgn-N2 plant, Demi water"/>
    <s v=""/>
    <s v=""/>
    <s v=""/>
    <m/>
    <s v=""/>
    <s v=""/>
    <m/>
    <s v="TS-F-17:11/_x000a_O1011113:23A"/>
    <s v="TS-F-17:12/_x000a_O1011113:23B"/>
  </r>
  <r>
    <s v="01"/>
    <m/>
    <x v="0"/>
    <s v="17-H -113930"/>
    <s v="17HS113930A"/>
    <s v="11"/>
    <s v="STEAM TURBINE START"/>
    <s v="ПУСК ПАРОВОЙ ТУРБИНЫ СИГНАЛИЗ"/>
    <s v="Hand Switch"/>
    <s v="4124-FB-VD-BD00317L11111310"/>
    <x v="17"/>
    <x v="10"/>
    <m/>
    <s v="17-C-DD-N-001-LP002-L111"/>
    <s v="12 Pair"/>
    <s v="Pr.01"/>
    <x v="8"/>
    <s v="TS-F-02"/>
    <n v="1"/>
    <n v="2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4"/>
    <x v="2"/>
    <n v="32"/>
    <s v="DCS AMMONIA-UTILITIES"/>
    <m/>
    <m/>
    <m/>
    <s v="O1011113"/>
    <n v="24"/>
    <m/>
    <s v=""/>
    <s v="11-Auxiliary Boiler Area"/>
    <s v=""/>
    <s v=""/>
    <s v=""/>
    <m/>
    <s v=""/>
    <s v=""/>
    <m/>
    <s v="TS-F-02:1/_x000a_O1011113:24A"/>
    <s v="TS-F-02:2/_x000a_O1011113:24B"/>
  </r>
  <r>
    <s v="01"/>
    <m/>
    <x v="0"/>
    <s v="17-H -113931"/>
    <s v="17HS113931A"/>
    <s v="11"/>
    <s v="STEAM TURBINE STOP"/>
    <s v="СТОП  ПАРОВОЙ ТУРБИНЫ СИГНАЛИЗ"/>
    <s v="Hand Switch"/>
    <s v="4124-FB-VD-BD00317L11111310"/>
    <x v="17"/>
    <x v="10"/>
    <m/>
    <s v="17-C-DD-N-001-LP002-L111"/>
    <s v="12 Pair"/>
    <s v="Pr.02"/>
    <x v="8"/>
    <s v="TS-F-02"/>
    <n v="3"/>
    <n v="4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5"/>
    <x v="2"/>
    <n v="32"/>
    <s v="DCS AMMONIA-UTILITIES"/>
    <m/>
    <m/>
    <m/>
    <s v="O1011113"/>
    <n v="25"/>
    <m/>
    <s v=""/>
    <s v="11-Auxiliary Boiler Area"/>
    <s v=""/>
    <s v=""/>
    <s v=""/>
    <m/>
    <s v=""/>
    <s v=""/>
    <m/>
    <s v="TS-F-02:3/_x000a_O1011113:25A"/>
    <s v="TS-F-02:4/_x000a_O1011113:25B"/>
  </r>
  <r>
    <s v="01"/>
    <m/>
    <x v="0"/>
    <s v="17-H -113932"/>
    <s v="17HS113932"/>
    <s v="11"/>
    <s v="STEAM TURBINE HAND/OFF/AUTO"/>
    <s v="ПАРОВАЯ ТУРБИНА РУЧН/ВЫКЛ/АВТО"/>
    <s v="Hand Switch"/>
    <s v="4124-FB-VD-BD00317L11111310"/>
    <x v="17"/>
    <x v="10"/>
    <m/>
    <s v="17-C-DD-N-001-LP002-L111"/>
    <s v="12 Pair"/>
    <s v="Pr.03"/>
    <x v="8"/>
    <s v="TS-F-02"/>
    <n v="5"/>
    <n v="6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6"/>
    <x v="2"/>
    <n v="32"/>
    <s v="DCS AMMONIA-UTILITIES"/>
    <m/>
    <m/>
    <m/>
    <s v="O1011113"/>
    <n v="26"/>
    <m/>
    <s v=""/>
    <s v="11-Auxiliary Boiler Area"/>
    <s v=""/>
    <s v=""/>
    <s v=""/>
    <m/>
    <s v=""/>
    <s v=""/>
    <m/>
    <s v="TS-F-02:5/_x000a_O1011113:26A"/>
    <s v="TS-F-02:6/_x000a_O1011113:26B"/>
  </r>
  <r>
    <s v="01"/>
    <m/>
    <x v="0"/>
    <s v="17-H -113933"/>
    <s v="17HS113933"/>
    <s v="11"/>
    <s v="STEAM TURBINE RAISE SPEED"/>
    <s v="ПАРОВАЯ ТУРБИНА СКОРОСТЬ МАХ"/>
    <s v="Hand Switch"/>
    <s v="4124-FB-VD-BD00317L11111310"/>
    <x v="17"/>
    <x v="10"/>
    <m/>
    <s v="17-C-DD-N-001-LP002-L111"/>
    <s v="12 Pair"/>
    <s v="Pr.04"/>
    <x v="8"/>
    <s v="TS-F-02"/>
    <n v="7"/>
    <n v="8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7"/>
    <x v="2"/>
    <n v="32"/>
    <s v="DCS AMMONIA-UTILITIES"/>
    <m/>
    <m/>
    <m/>
    <s v="O1011113"/>
    <n v="27"/>
    <m/>
    <s v=""/>
    <s v="11-Auxiliary Boiler Area"/>
    <s v=""/>
    <s v=""/>
    <s v=""/>
    <m/>
    <s v=""/>
    <s v=""/>
    <m/>
    <s v="TS-F-02:7/_x000a_O1011113:27A"/>
    <s v="TS-F-02:8/_x000a_O1011113:27B"/>
  </r>
  <r>
    <s v="01"/>
    <m/>
    <x v="0"/>
    <s v="17-H -113934"/>
    <s v="17HS113934"/>
    <s v="11"/>
    <s v="STEAM TURBINE LOWER SPEED"/>
    <s v="ПАРОВАЯ ТУРБИНА НИЗКАЯ СКОРОСТЬ"/>
    <s v="Hand Switch"/>
    <s v="4124-FB-VD-BD00317L11111310"/>
    <x v="17"/>
    <x v="10"/>
    <m/>
    <s v="17-C-DD-N-001-LP002-L111"/>
    <s v="12 Pair"/>
    <s v="Pr.05"/>
    <x v="8"/>
    <s v="TS-F-02"/>
    <n v="9"/>
    <n v="10"/>
    <s v=""/>
    <s v="24"/>
    <s v="AVK 2,5 A, AVK 2,5 A"/>
    <s v=""/>
    <x v="4"/>
    <x v="65"/>
    <x v="2"/>
    <s v="17-SC-DCS-002/O1011113/ 17-MC-DCS-007"/>
    <s v="DB37-*m"/>
    <x v="1"/>
    <x v="0"/>
    <n v="1"/>
    <s v="BP012"/>
    <x v="65"/>
    <n v="14"/>
    <n v="28"/>
    <x v="2"/>
    <n v="32"/>
    <s v="DCS AMMONIA-UTILITIES"/>
    <m/>
    <m/>
    <m/>
    <s v="O1011113"/>
    <n v="28"/>
    <m/>
    <s v=""/>
    <s v="11-Auxiliary Boiler Area"/>
    <s v=""/>
    <s v=""/>
    <s v=""/>
    <m/>
    <s v=""/>
    <s v=""/>
    <m/>
    <s v="TS-F-02:9/_x000a_O1011113:28A"/>
    <s v="TS-F-02:10/_x000a_O1011113:28B"/>
  </r>
  <r>
    <s v="01"/>
    <m/>
    <x v="0"/>
    <s v="17-H -090301"/>
    <s v="17HS090301"/>
    <s v="10"/>
    <s v=" Dryer Start for TRAIN A"/>
    <s v="ПУСК ОСУШКИ ПОТОКА А "/>
    <s v="Hand Switch"/>
    <s v="4124-GY-VD-BD17517L091091_SH.2"/>
    <x v="17"/>
    <x v="10"/>
    <m/>
    <s v="17-C-DD-N-001-LP003A-L091"/>
    <s v="06 Pair"/>
    <s v="Pr.01"/>
    <x v="8"/>
    <s v="TS-F-03"/>
    <n v="1"/>
    <n v="2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29"/>
    <x v="2"/>
    <n v="32"/>
    <s v="DCS AMMONIA-UTILITIES"/>
    <m/>
    <m/>
    <m/>
    <s v="O1011113"/>
    <n v="29"/>
    <m/>
    <s v=""/>
    <s v="10-Combined Bldgn-N2 plant, Demi water"/>
    <s v=""/>
    <s v=""/>
    <s v=""/>
    <m/>
    <s v=""/>
    <s v=""/>
    <m/>
    <s v="TS-F-03:1/_x000a_O1011113:29A"/>
    <s v="TS-F-03:2/_x000a_O1011113:29B"/>
  </r>
  <r>
    <s v="01"/>
    <m/>
    <x v="0"/>
    <s v="17-H -090302"/>
    <s v="17HS090302"/>
    <s v="10"/>
    <s v="Dryer STOP TRAIN A"/>
    <s v="СТОП ОСУШКИ ПОТОКА А "/>
    <s v="Hand Switch"/>
    <s v="4124-GY-VD-BD17517L091091_SH.2"/>
    <x v="17"/>
    <x v="10"/>
    <m/>
    <s v="17-C-DD-N-001-LP003A-L091"/>
    <s v="06 Pair"/>
    <s v="Pr.02"/>
    <x v="8"/>
    <s v="TS-F-03"/>
    <n v="3"/>
    <n v="4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30"/>
    <x v="2"/>
    <n v="32"/>
    <s v="DCS AMMONIA-UTILITIES"/>
    <m/>
    <m/>
    <m/>
    <s v="O1011113"/>
    <n v="30"/>
    <m/>
    <s v=""/>
    <s v="10-Combined Bldgn-N2 plant, Demi water"/>
    <s v=""/>
    <s v=""/>
    <s v=""/>
    <m/>
    <s v=""/>
    <s v=""/>
    <m/>
    <s v="TS-F-03:3/_x000a_O1011113:30A"/>
    <s v="TS-F-03:4/_x000a_O1011113:30B"/>
  </r>
  <r>
    <s v="01"/>
    <m/>
    <x v="0"/>
    <s v="17-H -090303"/>
    <s v="17HS090303"/>
    <s v="10"/>
    <s v="Dryer LAMP TEST TRAIN A"/>
    <s v="ПРОВЕРКА ЛАМП ОСУШКИ ПОТОКА А"/>
    <s v="Hand Switch"/>
    <s v="4124-GY-VD-BD17517L091091_SH.2"/>
    <x v="17"/>
    <x v="10"/>
    <m/>
    <s v="17-C-DD-N-001-LP003A-L091"/>
    <s v="06 Pair"/>
    <s v="Pr.03"/>
    <x v="8"/>
    <s v="TS-F-03"/>
    <n v="5"/>
    <n v="6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31"/>
    <x v="2"/>
    <n v="32"/>
    <s v="DCS AMMONIA-UTILITIES"/>
    <m/>
    <m/>
    <m/>
    <s v="O1011113"/>
    <n v="31"/>
    <m/>
    <s v=""/>
    <s v="10-Combined Bldgn-N2 plant, Demi water"/>
    <s v=""/>
    <s v=""/>
    <s v=""/>
    <m/>
    <s v=""/>
    <s v=""/>
    <m/>
    <s v="TS-F-03:5/_x000a_O1011113:31A"/>
    <s v="TS-F-03:6/_x000a_O1011113:31B"/>
  </r>
  <r>
    <s v="01"/>
    <m/>
    <x v="0"/>
    <s v="17-H -090304"/>
    <s v="17HS090304"/>
    <s v="10"/>
    <s v="Dryer LOCAL/REMOTE TRAIN A"/>
    <s v="ОСУШКА ПОТОКА А МЕСТН/ДИСТАНЦ"/>
    <s v="Hand Switch"/>
    <s v="4124-GY-VD-BD17517L091091_SH.2"/>
    <x v="17"/>
    <x v="10"/>
    <m/>
    <s v="17-C-DD-N-001-LP003A-L091"/>
    <s v="06 Pair"/>
    <s v="Pr.04"/>
    <x v="8"/>
    <s v="TS-F-03"/>
    <n v="7"/>
    <n v="8"/>
    <s v=""/>
    <s v="12"/>
    <s v="AVK 2,5 A, AVK 2,5 A"/>
    <s v=""/>
    <x v="4"/>
    <x v="65"/>
    <x v="2"/>
    <s v="17-SC-DCS-002/O1011113/ 17-MC-DCS-007"/>
    <s v="DB37-*m"/>
    <x v="1"/>
    <x v="0"/>
    <n v="1"/>
    <s v="BP012"/>
    <x v="65"/>
    <n v="14"/>
    <n v="32"/>
    <x v="2"/>
    <n v="32"/>
    <s v="DCS AMMONIA-UTILITIES"/>
    <m/>
    <m/>
    <m/>
    <s v="O1011113"/>
    <n v="32"/>
    <m/>
    <s v=""/>
    <s v="10-Combined Bldgn-N2 plant, Demi water"/>
    <s v=""/>
    <s v=""/>
    <s v=""/>
    <m/>
    <s v=""/>
    <s v=""/>
    <m/>
    <s v="TS-F-03:7/_x000a_O1011113:32A"/>
    <s v="TS-F-03:8/_x000a_O1011113:32B"/>
  </r>
  <r>
    <s v="01"/>
    <m/>
    <x v="0"/>
    <s v="17-H -100705"/>
    <s v="17HS100705B"/>
    <s v="10"/>
    <s v="50-100 % CAPACITY SELECTOR"/>
    <s v="ВЫБОР МОЩНОСТИ 0-100%"/>
    <s v="Selector Switch"/>
    <s v="4124-GP-VD-BD17917K101004_SH.3"/>
    <x v="17"/>
    <x v="10"/>
    <m/>
    <s v="17-C-DD-001-LP001-K101"/>
    <s v="12 Pair"/>
    <s v="Pr.09"/>
    <x v="8"/>
    <s v="TS-F-01"/>
    <n v="17"/>
    <n v="18"/>
    <s v=""/>
    <s v="24"/>
    <s v="AVK 2,5 A, AVK 2,5 A"/>
    <s v=""/>
    <x v="4"/>
    <x v="66"/>
    <x v="2"/>
    <s v="17-SC-DCS-002/O1011114/ 17-MC-DCS-007"/>
    <s v="DB37-*m"/>
    <x v="1"/>
    <x v="0"/>
    <n v="1"/>
    <s v="BP012"/>
    <x v="66"/>
    <n v="15"/>
    <n v="1"/>
    <x v="2"/>
    <n v="32"/>
    <s v="DCS AMMONIA-UTILITIES"/>
    <m/>
    <m/>
    <m/>
    <s v="O1011114"/>
    <n v="1"/>
    <m/>
    <s v=""/>
    <s v="10-Combined Bldgn-N2 plant, Demi water"/>
    <s v=""/>
    <s v=""/>
    <s v=""/>
    <m/>
    <s v=""/>
    <s v=""/>
    <m/>
    <s v="TS-F-01:17/_x000a_O1011114:1A"/>
    <s v="TS-F-01:18/_x000a_O1011114:1B"/>
  </r>
  <r>
    <s v="01"/>
    <m/>
    <x v="0"/>
    <s v="17-H -11250  -A"/>
    <s v="17HS11250A"/>
    <s v="11"/>
    <s v="Turbine Start"/>
    <s v="ПУСК ТУРБИНЫ СИГНАЛИЗАЦИЯ "/>
    <s v="Hand Switch"/>
    <s v="4124-GG-VD-BD17117P111037_SH.2"/>
    <x v="17"/>
    <x v="10"/>
    <m/>
    <s v="17-C-DD-N-001-LP001-P111A"/>
    <s v="06 Pair"/>
    <s v="Pr.01"/>
    <x v="8"/>
    <s v="TS-F-15"/>
    <n v="1"/>
    <n v="2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2"/>
    <x v="2"/>
    <n v="32"/>
    <s v="DCS AMMONIA-UTILITIES"/>
    <m/>
    <m/>
    <m/>
    <s v="O1011114"/>
    <n v="2"/>
    <m/>
    <s v=""/>
    <s v="11-Auxiliary Boiler Area"/>
    <s v=""/>
    <s v=""/>
    <s v=""/>
    <m/>
    <s v=""/>
    <s v=""/>
    <m/>
    <s v="TS-F-15:1/_x000a_O1011114:2A"/>
    <s v="TS-F-15:2/_x000a_O1011114:2B"/>
  </r>
  <r>
    <s v="01"/>
    <m/>
    <x v="0"/>
    <s v="17-H -11250  -B"/>
    <s v="17HS11250B"/>
    <s v="11"/>
    <s v="Turbine Stop"/>
    <s v="СТОП ТУРБИНЫ СИГНАЛИЗАЦИЯ "/>
    <s v="Hand Switch"/>
    <s v="4124-GG-VD-BD17117P111037_SH.2"/>
    <x v="17"/>
    <x v="10"/>
    <m/>
    <s v="17-C-DD-N-001-LP001-P111A"/>
    <s v="06 Pair"/>
    <s v="Pr.02"/>
    <x v="8"/>
    <s v="TS-F-15"/>
    <n v="3"/>
    <n v="4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3"/>
    <x v="2"/>
    <n v="32"/>
    <s v="DCS AMMONIA-UTILITIES"/>
    <m/>
    <m/>
    <m/>
    <s v="O1011114"/>
    <n v="3"/>
    <m/>
    <s v=""/>
    <s v="11-Auxiliary Boiler Area"/>
    <s v=""/>
    <s v=""/>
    <s v=""/>
    <m/>
    <s v=""/>
    <s v=""/>
    <m/>
    <s v="TS-F-15:3/_x000a_O1011114:3A"/>
    <s v="TS-F-15:4/_x000a_O1011114:3B"/>
  </r>
  <r>
    <s v="01"/>
    <m/>
    <x v="0"/>
    <s v="17-H -11250  -C"/>
    <s v="17HS11250C"/>
    <s v="11"/>
    <s v="Turbine Local / Remote"/>
    <s v="ТУРБИНА МЕСТН/ДИСТАНЦ"/>
    <s v="Local Remote Switch"/>
    <s v="4124-GG-VD-BD17117P111037_SH.2"/>
    <x v="17"/>
    <x v="10"/>
    <m/>
    <s v="17-C-DD-N-001-LP001-P111A"/>
    <s v="06 Pair"/>
    <s v="Pr.03"/>
    <x v="8"/>
    <s v="TS-F-15"/>
    <n v="5"/>
    <n v="6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4"/>
    <x v="2"/>
    <n v="32"/>
    <s v="DCS AMMONIA-UTILITIES"/>
    <m/>
    <m/>
    <m/>
    <s v="O1011114"/>
    <n v="4"/>
    <m/>
    <s v=""/>
    <s v="11-Auxiliary Boiler Area"/>
    <s v=""/>
    <s v=""/>
    <s v=""/>
    <m/>
    <s v=""/>
    <s v=""/>
    <m/>
    <s v="TS-F-15:5/_x000a_O1011114:4A"/>
    <s v="TS-F-15:6/_x000a_O1011114:4B"/>
  </r>
  <r>
    <s v="01"/>
    <m/>
    <x v="0"/>
    <s v="17-H -11250  -D"/>
    <s v="17HS11250D"/>
    <s v="11"/>
    <s v="Turbine Speed Raise"/>
    <s v="ТУРБИНА ПОВЫШЕННАЯ СКОРОСТЬ"/>
    <s v="Hand Switch"/>
    <s v="4124-GG-VD-BD17117P111037_SH.2"/>
    <x v="17"/>
    <x v="10"/>
    <m/>
    <s v="17-C-DD-N-001-LP001-P111A"/>
    <s v="06 Pair"/>
    <s v="Pr.04"/>
    <x v="8"/>
    <s v="TS-F-15"/>
    <n v="7"/>
    <n v="8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5"/>
    <x v="2"/>
    <n v="32"/>
    <s v="DCS AMMONIA-UTILITIES"/>
    <m/>
    <m/>
    <m/>
    <s v="O1011114"/>
    <n v="5"/>
    <m/>
    <s v=""/>
    <s v="11-Auxiliary Boiler Area"/>
    <s v=""/>
    <s v=""/>
    <s v=""/>
    <m/>
    <s v=""/>
    <s v=""/>
    <m/>
    <s v="TS-F-15:7/_x000a_O1011114:5A"/>
    <s v="TS-F-15:8/_x000a_O1011114:5B"/>
  </r>
  <r>
    <s v="01"/>
    <m/>
    <x v="0"/>
    <s v="17-H -11250  -E"/>
    <s v="17HS11250E"/>
    <s v="11"/>
    <s v="Turbine Speed Lower"/>
    <s v="ТУРБИНА МАЛАЯ СКОРОСТЬ"/>
    <s v="Hand Switch"/>
    <s v="4124-GG-VD-BD17117P111037_SH.2"/>
    <x v="17"/>
    <x v="10"/>
    <m/>
    <s v="17-C-DD-N-001-LP001-P111A"/>
    <s v="06 Pair"/>
    <s v="Pr.05"/>
    <x v="8"/>
    <s v="TS-F-15"/>
    <n v="9"/>
    <n v="10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6"/>
    <x v="2"/>
    <n v="32"/>
    <s v="DCS AMMONIA-UTILITIES"/>
    <m/>
    <m/>
    <m/>
    <s v="O1011114"/>
    <n v="6"/>
    <m/>
    <s v=""/>
    <s v="11-Auxiliary Boiler Area"/>
    <s v=""/>
    <s v=""/>
    <s v=""/>
    <m/>
    <s v=""/>
    <s v=""/>
    <m/>
    <s v="TS-F-15:9/_x000a_O1011114:6A"/>
    <s v="TS-F-15:10/_x000a_O1011114:6B"/>
  </r>
  <r>
    <s v="01"/>
    <m/>
    <x v="0"/>
    <s v="17-H -11250  -F"/>
    <s v="17HS11250F"/>
    <s v="11"/>
    <s v="Turbine LP Lamp Test"/>
    <n v="0"/>
    <s v="Hand Switch"/>
    <s v="4124-GG-VD-BD17117P111037_SH.2"/>
    <x v="17"/>
    <x v="10"/>
    <m/>
    <s v="17-C-DD-N-001-LP001-P111A"/>
    <s v="06 Pair"/>
    <s v="Pr.06"/>
    <x v="8"/>
    <s v="TS-F-15"/>
    <n v="11"/>
    <n v="12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7"/>
    <x v="2"/>
    <n v="32"/>
    <s v="DCS AMMONIA-UTILITIES"/>
    <m/>
    <m/>
    <m/>
    <s v="O1011114"/>
    <n v="7"/>
    <m/>
    <s v=""/>
    <s v="11-Auxiliary Boiler Area"/>
    <s v=""/>
    <s v=""/>
    <s v=""/>
    <m/>
    <s v=""/>
    <s v=""/>
    <m/>
    <s v="TS-F-15:11/_x000a_O1011114:7A"/>
    <s v="TS-F-15:12/_x000a_O1011114:7B"/>
  </r>
  <r>
    <s v="01"/>
    <m/>
    <x v="0"/>
    <s v="17-H -090351"/>
    <s v="17HS090351"/>
    <s v="10"/>
    <s v="Dryer Start for TRAIN B"/>
    <s v="ПУСК ОСУШКИ ПОТОКА В "/>
    <s v="Hand Switch"/>
    <s v="4124-GY-VD-BD17517L091091_SH.2"/>
    <x v="17"/>
    <x v="10"/>
    <m/>
    <s v="17-C-DD-N-001-LP003B-L091"/>
    <s v="06 Pair"/>
    <s v="Pr.01"/>
    <x v="8"/>
    <s v="TS-F-04"/>
    <n v="1"/>
    <n v="2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8"/>
    <x v="2"/>
    <n v="32"/>
    <s v="DCS AMMONIA-UTILITIES"/>
    <m/>
    <m/>
    <m/>
    <s v="O1011114"/>
    <n v="8"/>
    <m/>
    <s v=""/>
    <s v="10-Combined Bldgn-N2 plant, Demi water"/>
    <s v=""/>
    <s v=""/>
    <s v=""/>
    <m/>
    <s v=""/>
    <s v=""/>
    <m/>
    <s v="TS-F-04:1/_x000a_O1011114:8A"/>
    <s v="TS-F-04:2/_x000a_O1011114:8B"/>
  </r>
  <r>
    <s v="01"/>
    <m/>
    <x v="0"/>
    <s v="17-H -090352"/>
    <s v="17HS090352"/>
    <s v="10"/>
    <s v="Dryer STOP TRAIN B"/>
    <s v="СТОП ОСУШКИ ПОТОКА В "/>
    <s v="Hand Switch"/>
    <s v="4124-GY-VD-BD17517L091091_SH.2"/>
    <x v="17"/>
    <x v="10"/>
    <m/>
    <s v="17-C-DD-N-001-LP003B-L091"/>
    <s v="06 Pair"/>
    <s v="Pr.02"/>
    <x v="8"/>
    <s v="TS-F-04"/>
    <n v="3"/>
    <n v="4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9"/>
    <x v="2"/>
    <n v="32"/>
    <s v="DCS AMMONIA-UTILITIES"/>
    <m/>
    <m/>
    <m/>
    <s v="O1011114"/>
    <n v="9"/>
    <m/>
    <s v=""/>
    <s v="10-Combined Bldgn-N2 plant, Demi water"/>
    <s v=""/>
    <s v=""/>
    <s v=""/>
    <m/>
    <s v=""/>
    <s v=""/>
    <m/>
    <s v="TS-F-04:3/_x000a_O1011114:9A"/>
    <s v="TS-F-04:4/_x000a_O1011114:9B"/>
  </r>
  <r>
    <s v="01"/>
    <m/>
    <x v="0"/>
    <s v="17-H -090353"/>
    <s v="17HS090353"/>
    <s v="10"/>
    <s v="Dryer LAMP TEST TRAIN B"/>
    <s v="ПРОВЕРКА ЛАМП ОСУШКИ ПОТОКА В"/>
    <s v="Hand Switch"/>
    <s v="4124-GY-VD-BD17517L091091_SH.2"/>
    <x v="17"/>
    <x v="10"/>
    <m/>
    <s v="17-C-DD-N-001-LP003B-L091"/>
    <s v="06 Pair"/>
    <s v="Pr.03"/>
    <x v="8"/>
    <s v="TS-F-04"/>
    <n v="5"/>
    <n v="6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0"/>
    <x v="2"/>
    <n v="32"/>
    <s v="DCS AMMONIA-UTILITIES"/>
    <m/>
    <m/>
    <m/>
    <s v="O1011114"/>
    <n v="10"/>
    <m/>
    <s v=""/>
    <s v="10-Combined Bldgn-N2 plant, Demi water"/>
    <s v=""/>
    <s v=""/>
    <s v=""/>
    <m/>
    <s v=""/>
    <s v=""/>
    <m/>
    <s v="TS-F-04:5/_x000a_O1011114:10A"/>
    <s v="TS-F-04:6/_x000a_O1011114:10B"/>
  </r>
  <r>
    <s v="01"/>
    <m/>
    <x v="0"/>
    <s v="17-H -090354"/>
    <s v="17HS090354"/>
    <s v="10"/>
    <s v="Dryer LOCAL/REMOTE TRAIN B"/>
    <s v="ОСУШКА ПОТОКА В МЕСТН/ДИСТАНЦ"/>
    <s v="Hand Switch"/>
    <s v="4124-GY-VD-BD17517L091091_SH.2"/>
    <x v="17"/>
    <x v="10"/>
    <m/>
    <s v="17-C-DD-N-001-LP003B-L091"/>
    <s v="06 Pair"/>
    <s v="Pr.04"/>
    <x v="8"/>
    <s v="TS-F-04"/>
    <n v="7"/>
    <n v="8"/>
    <s v=""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1"/>
    <x v="2"/>
    <n v="32"/>
    <s v="DCS AMMONIA-UTILITIES"/>
    <m/>
    <m/>
    <m/>
    <s v="O1011114"/>
    <n v="11"/>
    <m/>
    <s v=""/>
    <s v="10-Combined Bldgn-N2 plant, Demi water"/>
    <s v=""/>
    <s v=""/>
    <s v=""/>
    <m/>
    <s v=""/>
    <s v=""/>
    <m/>
    <s v="TS-F-04:7/_x000a_O1011114:11A"/>
    <s v="TS-F-04:8/_x000a_O1011114:11B"/>
  </r>
  <r>
    <s v="01"/>
    <m/>
    <x v="0"/>
    <s v="17-A -17101"/>
    <s v="17FSL17101CV"/>
    <s v="17"/>
    <s v="LP Condensate to Distribution Header"/>
    <n v="0"/>
    <s v="Low Flow Switch (Flow)"/>
    <s v="4124-XZ-DM-21717101"/>
    <x v="17"/>
    <x v="10"/>
    <m/>
    <s v="17-FSL-17101-CV"/>
    <s v="01 Pair"/>
    <s v="Pr.01"/>
    <x v="8"/>
    <s v="TS-H-08"/>
    <n v="1"/>
    <n v="2"/>
    <s v=""/>
    <s v="2"/>
    <s v="AVK 2,5 A, AVK 2,5 A"/>
    <s v=""/>
    <x v="4"/>
    <x v="66"/>
    <x v="2"/>
    <s v="17-SC-DCS-002/O1011114/ 17-MC-DCS-007"/>
    <s v="DB37-*m"/>
    <x v="1"/>
    <x v="0"/>
    <n v="1"/>
    <s v="BP012"/>
    <x v="66"/>
    <n v="15"/>
    <n v="12"/>
    <x v="2"/>
    <n v="32"/>
    <s v="DCS AMMONIA-UTILITIES"/>
    <m/>
    <m/>
    <m/>
    <s v="O1011114"/>
    <n v="12"/>
    <m/>
    <s v=""/>
    <s v="17-Glycol Preparation Area"/>
    <s v=""/>
    <s v=""/>
    <s v=""/>
    <m/>
    <s v=""/>
    <s v=""/>
    <m/>
    <s v="TS-H-08:1/_x000a_O1011114:12A"/>
    <s v="TS-H-08:2/_x000a_O1011114:12B"/>
  </r>
  <r>
    <s v="02"/>
    <s v="30.05.2024 изм вид сигнала с DO"/>
    <x v="0"/>
    <s v="17-A -11301"/>
    <s v="17HS11301MN"/>
    <s v=" 1"/>
    <s v="17-AH-001 CONTINUOUS EMISSION MONITORING SYSTEM"/>
    <s v="17-AH-001 СИСТЕМА НЕПРЕРЫВНОГО МОНИТОРИНГА ВЫБРОСОВ"/>
    <s v="Hand Switch - Maintenance (General)"/>
    <s v="4124-XZ-DM-21711301"/>
    <x v="17"/>
    <x v="10"/>
    <m/>
    <s v="17-C-DD-N-001FL11-AH001"/>
    <s v="06 Pair"/>
    <s v="Pr.02"/>
    <x v="8"/>
    <s v="TS-F-18"/>
    <n v="3"/>
    <n v="4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3"/>
    <x v="2"/>
    <n v="32"/>
    <s v="DCS AMMONIA-UTILITIES"/>
    <s v="30.05.2024 изм вид сигнала с DO, изм клеммник"/>
    <m/>
    <m/>
    <s v="O1011114"/>
    <n v="13"/>
    <m/>
    <s v=""/>
    <s v=" 11-Auxiliary Boiler Area"/>
    <s v=""/>
    <s v=""/>
    <s v=""/>
    <m/>
    <s v=""/>
    <s v=""/>
    <m/>
    <s v="TS-F-18:3/_x000a_O1011114:13A"/>
    <s v="TS-F-18:4/_x000a_O1011114:13B"/>
  </r>
  <r>
    <s v="02"/>
    <s v="30.05.2024 изм вид сигнала с DO"/>
    <x v="0"/>
    <s v="17-A -11301"/>
    <s v="17HS11301ON"/>
    <s v=" 1"/>
    <s v="17-AH-001 CONTINUOUS EMISSION MONITORING SYSTEM"/>
    <s v="17-AH-001 СИСТЕМА НЕПРЕРЫВНОГО МОНИТОРИНГА ВЫБРОСОВ"/>
    <s v="Hand Switch - On Line (General)"/>
    <s v="4124-XZ-DM-21711301"/>
    <x v="17"/>
    <x v="10"/>
    <m/>
    <s v="17-C-DD-N-001FL11-AH001"/>
    <s v="06 Pair"/>
    <s v="Pr.01"/>
    <x v="8"/>
    <s v="TS-F-18"/>
    <n v="1"/>
    <n v="2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4"/>
    <x v="2"/>
    <n v="32"/>
    <s v="DCS AMMONIA-UTILITIES"/>
    <s v="30.05.2024 изм вид сигнала с DO, изм клеммник"/>
    <m/>
    <m/>
    <s v="O1011114"/>
    <n v="14"/>
    <m/>
    <s v=""/>
    <s v=" 11-Auxiliary Boiler Area"/>
    <s v=""/>
    <s v=""/>
    <s v=""/>
    <m/>
    <s v=""/>
    <s v=""/>
    <m/>
    <s v="TS-F-18:1/_x000a_O1011114:14A"/>
    <s v="TS-F-18:2/_x000a_O1011114:14B"/>
  </r>
  <r>
    <s v="02"/>
    <s v="30.05.2024 добавлен по TQ_ALL_051"/>
    <x v="0"/>
    <s v="17AXS11301"/>
    <s v="17AXS11301"/>
    <m/>
    <s v="17-AH-001 CONTINUOUS EMISSION MONITORING SYSTEM"/>
    <s v="17-AH-001 СИСТЕМА НЕПРЕРЫВНОГО МОНИТОРИНГА ВЫБРОСОВ"/>
    <m/>
    <m/>
    <x v="17"/>
    <x v="10"/>
    <m/>
    <s v="17-C-DD-N-001FL11-AH001"/>
    <s v="06 Pair"/>
    <s v="Pr.03"/>
    <x v="8"/>
    <s v="TS-F-18"/>
    <n v="5"/>
    <n v="6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5"/>
    <x v="2"/>
    <n v="32"/>
    <s v="DCS AMMONIA-UTILITIES"/>
    <m/>
    <m/>
    <m/>
    <s v="O1011114"/>
    <n v="15"/>
    <m/>
    <s v=""/>
    <m/>
    <s v=""/>
    <s v=""/>
    <s v=""/>
    <m/>
    <s v=""/>
    <s v=""/>
    <m/>
    <s v="TS-F-18:5/_x000a_O1011114:15A"/>
    <s v="TS-F-18:6/_x000a_O1011114:15B"/>
  </r>
  <r>
    <s v="02"/>
    <s v="30.05.2024 добавлен по TQ_ALL_051"/>
    <x v="0"/>
    <s v="17FSL11301"/>
    <s v="17FSL11301"/>
    <m/>
    <s v="17-AH-001 CONTINUOUS EMISSION MONITORING SYSTEM"/>
    <s v="17-AH-001 СИСТЕМА НЕПРЕРЫВНОГО МОНИТОРИНГА ВЫБРОСОВ"/>
    <m/>
    <m/>
    <x v="17"/>
    <x v="10"/>
    <m/>
    <s v="17-C-DD-N-001FL11-AH001"/>
    <s v="06 Pair"/>
    <s v="Pr.04"/>
    <x v="8"/>
    <s v="TS-F-18"/>
    <n v="7"/>
    <n v="8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16"/>
    <x v="2"/>
    <n v="32"/>
    <s v="DCS AMMONIA-UTILITIES"/>
    <m/>
    <m/>
    <m/>
    <s v="O1011114"/>
    <n v="16"/>
    <m/>
    <s v=""/>
    <m/>
    <s v=""/>
    <s v=""/>
    <s v=""/>
    <m/>
    <s v=""/>
    <s v=""/>
    <m/>
    <s v="TS-F-18:7/_x000a_O1011114:16A"/>
    <s v="TS-F-18:8/_x000a_O1011114:16B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17"/>
    <x v="2"/>
    <n v="32"/>
    <s v="DCS AMMONIA-UTILITIES"/>
    <m/>
    <m/>
    <m/>
    <s v="O1011114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18"/>
    <x v="2"/>
    <n v="32"/>
    <s v="DCS AMMONIA-UTILITIES"/>
    <m/>
    <m/>
    <m/>
    <s v="O1011114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19"/>
    <x v="2"/>
    <n v="32"/>
    <s v="DCS AMMONIA-UTILITIES"/>
    <m/>
    <m/>
    <m/>
    <s v="O1011114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0"/>
    <x v="2"/>
    <n v="32"/>
    <s v="DCS AMMONIA-UTILITIES"/>
    <m/>
    <m/>
    <m/>
    <s v="O1011114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1"/>
    <x v="2"/>
    <n v="32"/>
    <s v="DCS AMMONIA-UTILITIES"/>
    <m/>
    <m/>
    <m/>
    <s v="O1011114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2"/>
    <x v="2"/>
    <n v="32"/>
    <s v="DCS AMMONIA-UTILITIES"/>
    <m/>
    <m/>
    <m/>
    <s v="O1011114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3"/>
    <x v="2"/>
    <n v="32"/>
    <s v="DCS AMMONIA-UTILITIES"/>
    <m/>
    <m/>
    <m/>
    <s v="O1011114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4"/>
    <x v="2"/>
    <n v="32"/>
    <s v="DCS AMMONIA-UTILITIES"/>
    <m/>
    <m/>
    <m/>
    <s v="O1011114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1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25"/>
    <x v="2"/>
    <n v="32"/>
    <s v="DCS AMMONIA-UTILITIES"/>
    <m/>
    <m/>
    <m/>
    <s v="O1011114"/>
    <n v="2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8"/>
    <m/>
    <m/>
    <m/>
    <m/>
    <s v=""/>
    <m/>
    <s v=""/>
    <x v="4"/>
    <x v="66"/>
    <x v="3"/>
    <s v="17-SC-DCS-002/O1011114/ 17-MC-DCS-007"/>
    <s v="DB37-*m"/>
    <x v="1"/>
    <x v="0"/>
    <n v="1"/>
    <s v="BP012"/>
    <x v="66"/>
    <n v="15"/>
    <n v="26"/>
    <x v="2"/>
    <n v="32"/>
    <s v="DCS AMMONIA-UTILITIES"/>
    <m/>
    <m/>
    <m/>
    <s v="O1011114"/>
    <n v="26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1"/>
    <x v="5"/>
    <m/>
    <m/>
    <m/>
    <m/>
    <x v="8"/>
    <m/>
    <m/>
    <m/>
    <m/>
    <s v=""/>
    <m/>
    <s v=""/>
    <x v="4"/>
    <x v="66"/>
    <x v="3"/>
    <s v="17-SC-DCS-002/O1011114/ 17-MC-DCS-007"/>
    <s v="DB37-*m"/>
    <x v="1"/>
    <x v="0"/>
    <n v="1"/>
    <s v="BP012"/>
    <x v="66"/>
    <n v="15"/>
    <n v="27"/>
    <x v="2"/>
    <n v="32"/>
    <s v="DCS AMMONIA-UTILITIES"/>
    <m/>
    <m/>
    <m/>
    <s v="O1011114"/>
    <n v="27"/>
    <m/>
    <s v=""/>
    <m/>
    <s v=""/>
    <s v=""/>
    <s v=""/>
    <m/>
    <s v=""/>
    <s v=""/>
    <m/>
    <s v=""/>
    <s v=""/>
  </r>
  <r>
    <s v="02.2"/>
    <s v="25.07.2024 изм тег"/>
    <x v="0"/>
    <s v="17-X-D1001"/>
    <s v="17XAD1001"/>
    <s v="Di"/>
    <s v="17-SC-DCS-001 HIGH TEMPERATURE"/>
    <s v="17-SC-DCS-001"/>
    <s v="Diagnostic"/>
    <m/>
    <x v="27"/>
    <x v="10"/>
    <m/>
    <s v="17-I-DD-N-101BL02"/>
    <s v="06 Pair"/>
    <s v="Pr.01"/>
    <x v="8"/>
    <s v="TS-G-05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"/>
    <x v="2"/>
    <n v="32"/>
    <s v="DCS AMMONIA-UTILITIES"/>
    <m/>
    <m/>
    <m/>
    <s v="O1011200"/>
    <n v="1"/>
    <m/>
    <s v=""/>
    <s v="Diagnostic"/>
    <s v=""/>
    <s v=""/>
    <s v=""/>
    <m/>
    <s v=""/>
    <s v=""/>
    <m/>
    <s v="TS-G-05:1/_x000a_O1011200:1A"/>
    <s v="TS-G-05:2/_x000a_O1011200:1B"/>
  </r>
  <r>
    <s v="02.2"/>
    <s v="25.07.2024 изм тег"/>
    <x v="0"/>
    <s v="17-X-D1002"/>
    <s v="17XAD1002"/>
    <s v="Di"/>
    <s v="17-SC-DCS-001 POWER FAIL"/>
    <s v="17-SC-DCS-001"/>
    <s v="Diagnostic"/>
    <m/>
    <x v="27"/>
    <x v="10"/>
    <m/>
    <s v="17-I-DD-N-101BL02"/>
    <s v="06 Pair"/>
    <s v="Pr.02"/>
    <x v="8"/>
    <s v="TS-G-05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"/>
    <x v="2"/>
    <n v="32"/>
    <s v="DCS AMMONIA-UTILITIES"/>
    <m/>
    <m/>
    <m/>
    <s v="O1011200"/>
    <n v="2"/>
    <m/>
    <s v=""/>
    <s v="Diagnostic"/>
    <s v=""/>
    <s v=""/>
    <s v=""/>
    <m/>
    <s v=""/>
    <s v=""/>
    <m/>
    <s v="TS-G-05:3/_x000a_O1011200:2A"/>
    <s v="TS-G-05:4/_x000a_O1011200:2B"/>
  </r>
  <r>
    <s v="02.2"/>
    <s v="25.07.2024 изм тег"/>
    <x v="0"/>
    <s v="17-X-D1003"/>
    <s v="17XAD1003"/>
    <s v="Di"/>
    <s v="17-SC-DCS-001 FAN FAILURE"/>
    <s v="17-SC-DCS-001"/>
    <s v="Diagnostic"/>
    <m/>
    <x v="27"/>
    <x v="10"/>
    <m/>
    <s v="17-I-DD-N-101BL02"/>
    <s v="06 Pair"/>
    <s v="Pr.03"/>
    <x v="8"/>
    <s v="TS-G-05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3"/>
    <x v="2"/>
    <n v="32"/>
    <s v="DCS AMMONIA-UTILITIES"/>
    <m/>
    <m/>
    <m/>
    <s v="O1011200"/>
    <n v="3"/>
    <m/>
    <s v=""/>
    <s v="Diagnostic"/>
    <s v=""/>
    <s v=""/>
    <s v=""/>
    <m/>
    <s v=""/>
    <s v=""/>
    <m/>
    <s v="TS-G-05:5/_x000a_O1011200:3A"/>
    <s v="TS-G-05:6/_x000a_O1011200:3B"/>
  </r>
  <r>
    <s v="02.2"/>
    <s v="25.07.2024 изм тег_x000a_12.07.2024 добавлен сигнал диагностики"/>
    <x v="0"/>
    <s v="17-X-D1044"/>
    <s v="17XAD1044"/>
    <s v="Di"/>
    <s v="17-MC-ESD-008 HIGH TEMPERATURE"/>
    <s v="17-MC-ESD-008"/>
    <s v="Diagnostic"/>
    <m/>
    <x v="27"/>
    <x v="10"/>
    <m/>
    <s v="17-I-DD-N-119BL02"/>
    <s v="06 Pair"/>
    <s v="Pr.01"/>
    <x v="8"/>
    <s v="TS-F-19"/>
    <n v="1"/>
    <n v="2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28"/>
    <x v="2"/>
    <n v="32"/>
    <s v="DCS AMMONIA-UTILITIES"/>
    <m/>
    <m/>
    <m/>
    <s v="O1011114"/>
    <n v="28"/>
    <m/>
    <s v=""/>
    <m/>
    <s v=""/>
    <s v=""/>
    <s v=""/>
    <m/>
    <s v=""/>
    <s v=""/>
    <m/>
    <s v="TS-F-19:1/_x000a_O1011114:28A"/>
    <s v="TS-F-19:2/_x000a_O1011114:28B"/>
  </r>
  <r>
    <s v="02.2"/>
    <s v="25.07.2024 изм тег_x000a_12.07.2024 добавлен сигнал диагностики"/>
    <x v="0"/>
    <s v="17-X-D1045"/>
    <s v="17XAD1045"/>
    <s v="Di"/>
    <s v="17-MC-ESD-008 POWER FAIL"/>
    <s v="17-MC-ESD-008"/>
    <s v="Diagnostic"/>
    <m/>
    <x v="27"/>
    <x v="10"/>
    <m/>
    <s v="17-I-DD-N-119BL02"/>
    <s v="06 Pair"/>
    <s v="Pr.02"/>
    <x v="8"/>
    <s v="TS-F-19"/>
    <n v="3"/>
    <n v="4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29"/>
    <x v="2"/>
    <n v="32"/>
    <s v="DCS AMMONIA-UTILITIES"/>
    <m/>
    <m/>
    <m/>
    <s v="O1011114"/>
    <n v="29"/>
    <m/>
    <s v=""/>
    <m/>
    <s v=""/>
    <s v=""/>
    <s v=""/>
    <m/>
    <s v=""/>
    <s v=""/>
    <m/>
    <s v="TS-F-19:3/_x000a_O1011114:29A"/>
    <s v="TS-F-19:4/_x000a_O1011114:29B"/>
  </r>
  <r>
    <s v="01"/>
    <m/>
    <x v="0"/>
    <s v="17-X -09005"/>
    <s v="17XZSL09005"/>
    <s v="10"/>
    <s v="AI From PSA dryer"/>
    <s v="17-XV-09005 ЗАКРЫТО"/>
    <s v="Position Open Proximity Switch"/>
    <s v="4124-XZ-DM-21709001"/>
    <x v="28"/>
    <x v="11"/>
    <m/>
    <s v="17-XZSH/L-09005"/>
    <s v="02 Pair"/>
    <s v="Pr.02"/>
    <x v="2"/>
    <s v="TS-G-07"/>
    <n v="3"/>
    <n v="4"/>
    <s v=""/>
    <s v="4"/>
    <s v="AVK 2,5 A, AVK 2,5 A"/>
    <s v="O1011115_U1"/>
    <x v="5"/>
    <x v="68"/>
    <x v="1"/>
    <s v="17-SC-DCS-002/O1011115/ 17-MC-DCS-009"/>
    <s v="DB37-*m"/>
    <x v="1"/>
    <x v="0"/>
    <n v="1"/>
    <s v="BP012"/>
    <x v="68"/>
    <n v="16"/>
    <n v="1"/>
    <x v="2"/>
    <n v="32"/>
    <s v="DCS AMMONIA-UTILITIES"/>
    <m/>
    <m/>
    <m/>
    <s v="O1011115"/>
    <n v="1"/>
    <m/>
    <s v=""/>
    <s v="10-Combined Bldgn-N2 plant, Demi water"/>
    <s v="TS-G-07:3/_x000a_O1011115_U1:3"/>
    <s v="TS-G-07:4/_x000a_O1011115_U1:4"/>
    <s v=""/>
    <m/>
    <s v="O1011115:1A/_x000a_O1011115_U1:5"/>
    <s v="O1011115:1B/_x000a_O1011115_U1:6"/>
    <m/>
    <s v=""/>
    <s v=""/>
  </r>
  <r>
    <s v="01"/>
    <m/>
    <x v="0"/>
    <s v="17-A -11101"/>
    <s v="17FSL11101"/>
    <s v=" 1"/>
    <s v="BFW from 17-U-111 to 17-P-111A/B/C"/>
    <n v="0"/>
    <s v="Position Closed Proximity Switch"/>
    <s v="4124-XZ-DM-21711101"/>
    <x v="28"/>
    <x v="11"/>
    <m/>
    <s v="17-FSL   -11101"/>
    <s v="01 Pair"/>
    <s v="Pr.01"/>
    <x v="2"/>
    <s v="TS-G-08"/>
    <n v="1"/>
    <n v="2"/>
    <s v=""/>
    <s v="2"/>
    <s v="AVK 2,5 A, AVK 2,5 A"/>
    <s v="O1011115_U2"/>
    <x v="5"/>
    <x v="68"/>
    <x v="1"/>
    <s v="17-SC-DCS-002/O1011115/ 17-MC-DCS-009"/>
    <s v="DB37-*m"/>
    <x v="1"/>
    <x v="0"/>
    <n v="1"/>
    <s v="BP012"/>
    <x v="68"/>
    <n v="16"/>
    <n v="2"/>
    <x v="2"/>
    <n v="32"/>
    <s v="DCS AMMONIA-UTILITIES"/>
    <m/>
    <m/>
    <m/>
    <s v="O1011115"/>
    <n v="2"/>
    <m/>
    <s v=""/>
    <s v="10-Combined Bldgn-N2 plant, Demi water"/>
    <s v="TS-G-08:1/_x000a_O1011115_U2:3"/>
    <s v="TS-G-08:2/_x000a_O1011115_U2:4"/>
    <s v=""/>
    <m/>
    <s v="O1011115:2A/_x000a_O1011115_U2:5"/>
    <s v="O1011115:2B/_x000a_O1011115_U2:6"/>
    <m/>
    <s v=""/>
    <s v=""/>
  </r>
  <r>
    <s v="01"/>
    <m/>
    <x v="0"/>
    <s v="17-X -090302 -B"/>
    <s v="17XZSH090302B"/>
    <s v="10"/>
    <s v="To ATM Safe location"/>
    <s v="11-XV-090302-B ОТКРЫТО"/>
    <s v="Position Open Proximity Switch"/>
    <s v="4124-GY-VD-BD17517L091091_SH.2"/>
    <x v="28"/>
    <x v="11"/>
    <m/>
    <s v="17-C-DD-I-005FL10-L091"/>
    <s v="24 Pair"/>
    <s v="Pr.07"/>
    <x v="2"/>
    <s v="TS-G-05"/>
    <n v="13"/>
    <n v="14"/>
    <m/>
    <s v="48"/>
    <s v="AVK 2,5 A, AVK 2,5 A"/>
    <s v="O1011115_U3"/>
    <x v="5"/>
    <x v="68"/>
    <x v="1"/>
    <s v="17-SC-DCS-002/O1011115/ 17-MC-DCS-009"/>
    <s v="DB37-*m"/>
    <x v="1"/>
    <x v="0"/>
    <n v="1"/>
    <s v="BP012"/>
    <x v="68"/>
    <n v="16"/>
    <n v="3"/>
    <x v="2"/>
    <n v="32"/>
    <s v="DCS AMMONIA-UTILITIES"/>
    <m/>
    <m/>
    <m/>
    <s v="O1011115"/>
    <n v="3"/>
    <m/>
    <s v=""/>
    <s v="10-Combined Bldgn-N2 plant, Demi water"/>
    <s v="TS-G-05:13/_x000a_O1011115_U3:3"/>
    <s v="TS-G-05:14/_x000a_O1011115_U3:4"/>
    <s v=""/>
    <m/>
    <s v="O1011115:3A/_x000a_O1011115_U3:5"/>
    <s v="O1011115:3B/_x000a_O1011115_U3:6"/>
    <m/>
    <s v=""/>
    <s v=""/>
  </r>
  <r>
    <s v="01"/>
    <m/>
    <x v="0"/>
    <s v="17-X -090302 -B"/>
    <s v="17XZSL090302B"/>
    <s v="10"/>
    <s v="To ATM Safe location"/>
    <s v="11-XV-090302-B ЗАКРЫТО"/>
    <s v="Position Closed Proximity Switch"/>
    <s v="4124-GY-VD-BD17517L091091_SH.2"/>
    <x v="28"/>
    <x v="11"/>
    <m/>
    <s v="17-C-DD-I-005FL10-L091"/>
    <s v="24 Pair"/>
    <s v="Pr.08"/>
    <x v="2"/>
    <s v="TS-G-05"/>
    <n v="15"/>
    <n v="16"/>
    <m/>
    <s v="48"/>
    <s v="AVK 2,5 A, AVK 2,5 A"/>
    <s v="O1011115_U4"/>
    <x v="5"/>
    <x v="68"/>
    <x v="1"/>
    <s v="17-SC-DCS-002/O1011115/ 17-MC-DCS-009"/>
    <s v="DB37-*m"/>
    <x v="1"/>
    <x v="0"/>
    <n v="1"/>
    <s v="BP012"/>
    <x v="68"/>
    <n v="16"/>
    <n v="4"/>
    <x v="2"/>
    <n v="32"/>
    <s v="DCS AMMONIA-UTILITIES"/>
    <m/>
    <m/>
    <m/>
    <s v="O1011115"/>
    <n v="4"/>
    <m/>
    <s v=""/>
    <s v="10-Combined Bldgn-N2 plant, Demi water"/>
    <s v="TS-G-05:15/_x000a_O1011115_U4:3"/>
    <s v="TS-G-05:16/_x000a_O1011115_U4:4"/>
    <s v=""/>
    <m/>
    <s v="O1011115:4A/_x000a_O1011115_U4:5"/>
    <s v="O1011115:4B/_x000a_O1011115_U4:6"/>
    <m/>
    <s v=""/>
    <s v=""/>
  </r>
  <r>
    <s v="01"/>
    <m/>
    <x v="0"/>
    <s v="17-X -090301 -C"/>
    <s v="17XZSH090301C"/>
    <s v="10"/>
    <s v="To DECISSANT TOWER 17-L-091-V-092C"/>
    <s v="11-XV-090301-С ОТКРЫТО"/>
    <s v="Position Open Proximity Switch"/>
    <s v="4124-GY-VD-BD17517L091091_SH.2"/>
    <x v="28"/>
    <x v="11"/>
    <m/>
    <s v="17-C-DD-I-005FL10-L091"/>
    <s v="24 Pair"/>
    <s v="Pr.13"/>
    <x v="2"/>
    <s v="TS-G-05"/>
    <n v="25"/>
    <n v="26"/>
    <m/>
    <s v="48"/>
    <s v="AVK 2,5 A, AVK 2,5 A"/>
    <s v="O1011115_U5"/>
    <x v="5"/>
    <x v="68"/>
    <x v="1"/>
    <s v="17-SC-DCS-002/O1011115/ 17-MC-DCS-009"/>
    <s v="DB37-*m"/>
    <x v="1"/>
    <x v="0"/>
    <n v="1"/>
    <s v="BP012"/>
    <x v="68"/>
    <n v="16"/>
    <n v="5"/>
    <x v="2"/>
    <n v="32"/>
    <s v="DCS AMMONIA-UTILITIES"/>
    <m/>
    <m/>
    <m/>
    <s v="O1011115"/>
    <n v="5"/>
    <m/>
    <s v=""/>
    <s v="10-Combined Bldgn-N2 plant, Demi water"/>
    <s v="TS-G-05:25/_x000a_O1011115_U5:3"/>
    <s v="TS-G-05:26/_x000a_O1011115_U5:4"/>
    <s v=""/>
    <m/>
    <s v="O1011115:5A/_x000a_O1011115_U5:5"/>
    <s v="O1011115:5B/_x000a_O1011115_U5:6"/>
    <m/>
    <s v=""/>
    <s v=""/>
  </r>
  <r>
    <s v="01"/>
    <m/>
    <x v="0"/>
    <s v="17-X -090301 -C"/>
    <s v="17XZSL090301C"/>
    <s v="10"/>
    <s v="To DECISSANT TOWER 17-L-091-V-092C"/>
    <s v="11-XV-090301-С ЗАКРЫТО"/>
    <s v="Position Closed Proximity Switch"/>
    <s v="4124-GY-VD-BD17517L091091_SH.2"/>
    <x v="28"/>
    <x v="11"/>
    <m/>
    <s v="17-C-DD-I-005FL10-L091"/>
    <s v="24 Pair"/>
    <s v="Pr.14"/>
    <x v="2"/>
    <s v="TS-G-05"/>
    <n v="27"/>
    <n v="28"/>
    <m/>
    <s v="48"/>
    <s v="AVK 2,5 A, AVK 2,5 A"/>
    <s v="O1011115_U6"/>
    <x v="5"/>
    <x v="68"/>
    <x v="1"/>
    <s v="17-SC-DCS-002/O1011115/ 17-MC-DCS-009"/>
    <s v="DB37-*m"/>
    <x v="1"/>
    <x v="0"/>
    <n v="1"/>
    <s v="BP012"/>
    <x v="68"/>
    <n v="16"/>
    <n v="6"/>
    <x v="2"/>
    <n v="32"/>
    <s v="DCS AMMONIA-UTILITIES"/>
    <m/>
    <m/>
    <m/>
    <s v="O1011115"/>
    <n v="6"/>
    <m/>
    <s v=""/>
    <s v="10-Combined Bldgn-N2 plant, Demi water"/>
    <s v="TS-G-05:27/_x000a_O1011115_U6:3"/>
    <s v="TS-G-05:28/_x000a_O1011115_U6:4"/>
    <s v=""/>
    <m/>
    <s v="O1011115:6A/_x000a_O1011115_U6:5"/>
    <s v="O1011115:6B/_x000a_O1011115_U6:6"/>
    <m/>
    <s v=""/>
    <s v=""/>
  </r>
  <r>
    <s v="01"/>
    <m/>
    <x v="0"/>
    <s v="17-X -090301 -D"/>
    <s v="17XZSH090301D"/>
    <s v="10"/>
    <s v="To DECISSANT TOWER 17-L-091-V-092D"/>
    <s v="11-XV-090301-D ОТКРЫТО"/>
    <s v="Position Open Proximity Switch"/>
    <s v="4124-GY-VD-BD17517L091091_SH.2"/>
    <x v="28"/>
    <x v="11"/>
    <m/>
    <s v="17-C-DD-I-005FL10-L091"/>
    <s v="24 Pair"/>
    <s v="Pr.15"/>
    <x v="2"/>
    <s v="TS-G-05"/>
    <n v="29"/>
    <n v="30"/>
    <m/>
    <s v="48"/>
    <s v="AVK 2,5 A, AVK 2,5 A"/>
    <s v="O1011115_U7"/>
    <x v="5"/>
    <x v="68"/>
    <x v="1"/>
    <s v="17-SC-DCS-002/O1011115/ 17-MC-DCS-009"/>
    <s v="DB37-*m"/>
    <x v="1"/>
    <x v="0"/>
    <n v="1"/>
    <s v="BP012"/>
    <x v="68"/>
    <n v="16"/>
    <n v="7"/>
    <x v="2"/>
    <n v="32"/>
    <s v="DCS AMMONIA-UTILITIES"/>
    <m/>
    <m/>
    <m/>
    <s v="O1011115"/>
    <n v="7"/>
    <m/>
    <s v=""/>
    <s v="10-Combined Bldgn-N2 plant, Demi water"/>
    <s v="TS-G-05:29/_x000a_O1011115_U7:3"/>
    <s v="TS-G-05:30/_x000a_O1011115_U7:4"/>
    <s v=""/>
    <m/>
    <s v="O1011115:7A/_x000a_O1011115_U7:5"/>
    <s v="O1011115:7B/_x000a_O1011115_U7:6"/>
    <m/>
    <s v=""/>
    <s v=""/>
  </r>
  <r>
    <s v="01"/>
    <m/>
    <x v="0"/>
    <s v="17-X -090301 -D"/>
    <s v="17XZSL090301D"/>
    <s v="10"/>
    <s v="To DECISSANT TOWER 17-L-091-V-092D"/>
    <s v="11-XV-090301-D ЗАКРЫТО"/>
    <s v="Position Closed Proximity Switch"/>
    <s v="4124-GY-VD-BD17517L091091_SH.2"/>
    <x v="28"/>
    <x v="11"/>
    <m/>
    <s v="17-C-DD-I-005FL10-L091"/>
    <s v="24 Pair"/>
    <s v="Pr.16"/>
    <x v="2"/>
    <s v="TS-G-05"/>
    <n v="31"/>
    <n v="32"/>
    <m/>
    <s v="48"/>
    <s v="AVK 2,5 A, AVK 2,5 A"/>
    <s v="O1011115_U8"/>
    <x v="5"/>
    <x v="68"/>
    <x v="1"/>
    <s v="17-SC-DCS-002/O1011115/ 17-MC-DCS-009"/>
    <s v="DB37-*m"/>
    <x v="1"/>
    <x v="0"/>
    <n v="1"/>
    <s v="BP012"/>
    <x v="68"/>
    <n v="16"/>
    <n v="8"/>
    <x v="2"/>
    <n v="32"/>
    <s v="DCS AMMONIA-UTILITIES"/>
    <m/>
    <m/>
    <m/>
    <s v="O1011115"/>
    <n v="8"/>
    <m/>
    <s v=""/>
    <s v="10-Combined Bldgn-N2 plant, Demi water"/>
    <s v="TS-G-05:31/_x000a_O1011115_U8:3"/>
    <s v="TS-G-05:32/_x000a_O1011115_U8:4"/>
    <s v=""/>
    <m/>
    <s v="O1011115:8A/_x000a_O1011115_U8:5"/>
    <s v="O1011115:8B/_x000a_O1011115_U8:6"/>
    <m/>
    <s v=""/>
    <s v=""/>
  </r>
  <r>
    <s v="01"/>
    <m/>
    <x v="0"/>
    <s v="17-X -090302 -C"/>
    <s v="17XZSH090302C"/>
    <s v="10"/>
    <s v="To ATM Safe location"/>
    <s v="11-XV-090302-C ОТКРЫТО"/>
    <s v="Position Open Proximity Switch"/>
    <s v="4124-GY-VD-BD17517L091091_SH.2"/>
    <x v="28"/>
    <x v="11"/>
    <m/>
    <s v="17-C-DD-I-005FL10-L091"/>
    <s v="24 Pair"/>
    <s v="Pr.17"/>
    <x v="2"/>
    <s v="TS-G-05"/>
    <n v="33"/>
    <n v="34"/>
    <m/>
    <s v="48"/>
    <s v="AVK 2,5 A, AVK 2,5 A"/>
    <s v="O1011115_U9"/>
    <x v="5"/>
    <x v="68"/>
    <x v="1"/>
    <s v="17-SC-DCS-002/O1011115/ 17-MC-DCS-009"/>
    <s v="DB37-*m"/>
    <x v="1"/>
    <x v="0"/>
    <n v="1"/>
    <s v="BP012"/>
    <x v="68"/>
    <n v="16"/>
    <n v="9"/>
    <x v="2"/>
    <n v="32"/>
    <s v="DCS AMMONIA-UTILITIES"/>
    <m/>
    <m/>
    <m/>
    <s v="O1011115"/>
    <n v="9"/>
    <m/>
    <s v=""/>
    <s v="10-Combined Bldgn-N2 plant, Demi water"/>
    <s v="TS-G-05:33/_x000a_O1011115_U9:3"/>
    <s v="TS-G-05:34/_x000a_O1011115_U9:4"/>
    <s v=""/>
    <m/>
    <s v="O1011115:9A/_x000a_O1011115_U9:5"/>
    <s v="O1011115:9B/_x000a_O1011115_U9:6"/>
    <m/>
    <s v=""/>
    <s v=""/>
  </r>
  <r>
    <s v="01"/>
    <m/>
    <x v="0"/>
    <s v="17-X -090302 -C"/>
    <s v="17XZSL090302C"/>
    <s v="10"/>
    <s v="To ATM Safe location"/>
    <s v="11-XV-090302-C ЗАКРЫТО"/>
    <s v="Position Closed Proximity Switch"/>
    <s v="4124-GY-VD-BD17517L091091_SH.2"/>
    <x v="28"/>
    <x v="11"/>
    <m/>
    <s v="17-C-DD-I-005FL10-L091"/>
    <s v="24 Pair"/>
    <s v="Pr.18"/>
    <x v="2"/>
    <s v="TS-G-05"/>
    <n v="35"/>
    <n v="36"/>
    <m/>
    <s v="48"/>
    <s v="AVK 2,5 A, AVK 2,5 A"/>
    <s v="O1011115_U10"/>
    <x v="5"/>
    <x v="68"/>
    <x v="1"/>
    <s v="17-SC-DCS-002/O1011115/ 17-MC-DCS-009"/>
    <s v="DB37-*m"/>
    <x v="1"/>
    <x v="0"/>
    <n v="1"/>
    <s v="BP012"/>
    <x v="68"/>
    <n v="16"/>
    <n v="10"/>
    <x v="2"/>
    <n v="32"/>
    <s v="DCS AMMONIA-UTILITIES"/>
    <m/>
    <m/>
    <m/>
    <s v="O1011115"/>
    <n v="10"/>
    <m/>
    <s v=""/>
    <s v="10-Combined Bldgn-N2 plant, Demi water"/>
    <s v="TS-G-05:35/_x000a_O1011115_U10:3"/>
    <s v="TS-G-05:36/_x000a_O1011115_U10:4"/>
    <s v=""/>
    <m/>
    <s v="O1011115:10A/_x000a_O1011115_U10:5"/>
    <s v="O1011115:10B/_x000a_O1011115_U10:6"/>
    <m/>
    <s v=""/>
    <s v=""/>
  </r>
  <r>
    <s v="01"/>
    <m/>
    <x v="0"/>
    <s v="17-X -090302 -D"/>
    <s v="17XZSH090302D"/>
    <s v="10"/>
    <s v="To ATM Safe location"/>
    <s v="11-XV-090302-D ОТКРЫТО"/>
    <s v="Position Open Proximity Switch"/>
    <s v="4124-GY-VD-BD17517L091091_SH.2"/>
    <x v="28"/>
    <x v="11"/>
    <m/>
    <s v="17-C-DD-I-005FL10-L091"/>
    <s v="24 Pair"/>
    <s v="Pr.19"/>
    <x v="2"/>
    <s v="TS-G-05"/>
    <n v="37"/>
    <n v="38"/>
    <m/>
    <s v="48"/>
    <s v="AVK 2,5 A, AVK 2,5 A"/>
    <s v="O1011115_U11"/>
    <x v="5"/>
    <x v="68"/>
    <x v="1"/>
    <s v="17-SC-DCS-002/O1011115/ 17-MC-DCS-009"/>
    <s v="DB37-*m"/>
    <x v="1"/>
    <x v="0"/>
    <n v="1"/>
    <s v="BP012"/>
    <x v="68"/>
    <n v="16"/>
    <n v="11"/>
    <x v="2"/>
    <n v="32"/>
    <s v="DCS AMMONIA-UTILITIES"/>
    <m/>
    <m/>
    <m/>
    <s v="O1011115"/>
    <n v="11"/>
    <m/>
    <s v=""/>
    <s v="10-Combined Bldgn-N2 plant, Demi water"/>
    <s v="TS-G-05:37/_x000a_O1011115_U11:3"/>
    <s v="TS-G-05:38/_x000a_O1011115_U11:4"/>
    <s v=""/>
    <m/>
    <s v="O1011115:11A/_x000a_O1011115_U11:5"/>
    <s v="O1011115:11B/_x000a_O1011115_U11:6"/>
    <m/>
    <s v=""/>
    <s v=""/>
  </r>
  <r>
    <s v="01"/>
    <m/>
    <x v="0"/>
    <s v="17-X -090302 -D"/>
    <s v="17XZSL090302D"/>
    <s v="10"/>
    <s v="To ATM Safe location"/>
    <s v="11-XV-090302-D ЗАКРЫТО"/>
    <s v="Position Closed Proximity Switch"/>
    <s v="4124-GY-VD-BD17517L091091_SH.2"/>
    <x v="28"/>
    <x v="11"/>
    <m/>
    <s v="17-C-DD-I-005FL10-L091"/>
    <s v="24 Pair"/>
    <s v="Pr.20"/>
    <x v="2"/>
    <s v="TS-G-05"/>
    <n v="39"/>
    <n v="40"/>
    <m/>
    <s v="48"/>
    <s v="AVK 2,5 A, AVK 2,5 A"/>
    <s v="O1011115_U12"/>
    <x v="5"/>
    <x v="68"/>
    <x v="1"/>
    <s v="17-SC-DCS-002/O1011115/ 17-MC-DCS-009"/>
    <s v="DB37-*m"/>
    <x v="1"/>
    <x v="0"/>
    <n v="1"/>
    <s v="BP012"/>
    <x v="68"/>
    <n v="16"/>
    <n v="12"/>
    <x v="2"/>
    <n v="32"/>
    <s v="DCS AMMONIA-UTILITIES"/>
    <m/>
    <m/>
    <m/>
    <s v="O1011115"/>
    <n v="12"/>
    <m/>
    <s v=""/>
    <s v="10-Combined Bldgn-N2 plant, Demi water"/>
    <s v="TS-G-05:39/_x000a_O1011115_U12:3"/>
    <s v="TS-G-05:40/_x000a_O1011115_U12:4"/>
    <s v=""/>
    <m/>
    <s v="O1011115:12A/_x000a_O1011115_U12:5"/>
    <s v="O1011115:12B/_x000a_O1011115_U12:6"/>
    <m/>
    <s v=""/>
    <s v=""/>
  </r>
  <r>
    <s v="01"/>
    <m/>
    <x v="0"/>
    <s v="17-X -09005"/>
    <s v="17XZSH09005"/>
    <s v="10"/>
    <s v="AI From PSA dryer"/>
    <s v="17-XV-09005 ОТКРЫТО"/>
    <s v="Position Open Proximity Switch"/>
    <s v="4124-XZ-DM-21709001"/>
    <x v="28"/>
    <x v="11"/>
    <m/>
    <s v="17-XZSH/L-09005"/>
    <s v="02 Pair"/>
    <s v="Pr.01"/>
    <x v="2"/>
    <s v="TS-G-07"/>
    <n v="1"/>
    <n v="2"/>
    <s v=""/>
    <s v="4"/>
    <s v="AVK 2,5 A, AVK 2,5 A"/>
    <s v="O1011115_U13"/>
    <x v="5"/>
    <x v="68"/>
    <x v="1"/>
    <s v="17-SC-DCS-002/O1011115/ 17-MC-DCS-009"/>
    <s v="DB37-*m"/>
    <x v="1"/>
    <x v="0"/>
    <n v="1"/>
    <s v="BP012"/>
    <x v="68"/>
    <n v="16"/>
    <n v="13"/>
    <x v="2"/>
    <n v="32"/>
    <s v="DCS AMMONIA-UTILITIES"/>
    <m/>
    <m/>
    <m/>
    <s v="O1011115"/>
    <n v="13"/>
    <m/>
    <s v=""/>
    <s v="10-Combined Bldgn-N2 plant, Demi water"/>
    <s v="TS-G-07:1/_x000a_O1011115_U13:3"/>
    <s v="TS-G-07:2/_x000a_O1011115_U13:4"/>
    <s v=""/>
    <m/>
    <s v="O1011115:13A/_x000a_O1011115_U13:5"/>
    <s v="O1011115:13B/_x000a_O1011115_U13:6"/>
    <m/>
    <s v=""/>
    <s v=""/>
  </r>
  <r>
    <s v="01"/>
    <m/>
    <x v="0"/>
    <s v="17-X -090301 -A"/>
    <s v="17XZSH090301A"/>
    <s v="10"/>
    <s v="To DECISSANT TOWER 17-L-091-V-092A"/>
    <s v="11-XV-090301-A ОТКРЫТО"/>
    <s v="Temperature Transmitter - Head Mounted"/>
    <s v="4124-GY-VD-BD17517L091091_SH.2"/>
    <x v="28"/>
    <x v="11"/>
    <m/>
    <s v="17-C-DD-I-005FL10-L091"/>
    <s v="24 Pair"/>
    <s v="Pr.01"/>
    <x v="2"/>
    <s v="TS-G-05"/>
    <n v="1"/>
    <n v="2"/>
    <m/>
    <s v="48"/>
    <s v="AVK 2,5 A, AVK 2,5 A"/>
    <s v="O1011115_U14"/>
    <x v="5"/>
    <x v="68"/>
    <x v="1"/>
    <s v="17-SC-DCS-002/O1011115/ 17-MC-DCS-009"/>
    <s v="DB37-*m"/>
    <x v="1"/>
    <x v="0"/>
    <n v="1"/>
    <s v="BP012"/>
    <x v="68"/>
    <n v="16"/>
    <n v="14"/>
    <x v="2"/>
    <n v="32"/>
    <s v="DCS AMMONIA-UTILITIES"/>
    <m/>
    <m/>
    <m/>
    <s v="O1011115"/>
    <n v="14"/>
    <m/>
    <s v=""/>
    <s v="00-Inter-factory"/>
    <s v="TS-G-05:1/_x000a_O1011115_U14:3"/>
    <s v="TS-G-05:2/_x000a_O1011115_U14:4"/>
    <s v=""/>
    <m/>
    <s v="O1011115:14A/_x000a_O1011115_U14:5"/>
    <s v="O1011115:14B/_x000a_O1011115_U14:6"/>
    <m/>
    <s v=""/>
    <s v=""/>
  </r>
  <r>
    <s v="01"/>
    <m/>
    <x v="0"/>
    <s v="17-X -090301 -A"/>
    <s v="17XZSL090301A"/>
    <s v="10"/>
    <s v="To DECISSANT TOWER 17-L-091-V-092A"/>
    <s v="11-XV-090301-A ЗАКРЫТО"/>
    <s v="Temperature Transmitter - Head Mounted"/>
    <s v="4124-GY-VD-BD17517L091091_SH.2"/>
    <x v="28"/>
    <x v="11"/>
    <m/>
    <s v="17-C-DD-I-005FL10-L091"/>
    <s v="24 Pair"/>
    <s v="Pr.02"/>
    <x v="2"/>
    <s v="TS-G-05"/>
    <n v="3"/>
    <n v="4"/>
    <m/>
    <s v="48"/>
    <s v="AVK 2,5 A, AVK 2,5 A"/>
    <s v="O1011115_U15"/>
    <x v="5"/>
    <x v="68"/>
    <x v="1"/>
    <s v="17-SC-DCS-002/O1011115/ 17-MC-DCS-009"/>
    <s v="DB37-*m"/>
    <x v="1"/>
    <x v="0"/>
    <n v="1"/>
    <s v="BP012"/>
    <x v="68"/>
    <n v="16"/>
    <n v="15"/>
    <x v="2"/>
    <n v="32"/>
    <s v="DCS AMMONIA-UTILITIES"/>
    <m/>
    <m/>
    <m/>
    <s v="O1011115"/>
    <n v="15"/>
    <m/>
    <s v=""/>
    <s v="00-Inter-factory"/>
    <s v="TS-G-05:3/_x000a_O1011115_U15:3"/>
    <s v="TS-G-05:4/_x000a_O1011115_U15:4"/>
    <s v=""/>
    <m/>
    <s v="O1011115:15A/_x000a_O1011115_U15:5"/>
    <s v="O1011115:15B/_x000a_O1011115_U15:6"/>
    <m/>
    <s v=""/>
    <s v=""/>
  </r>
  <r>
    <s v="01"/>
    <m/>
    <x v="0"/>
    <s v="17-X -090301 -B"/>
    <s v="17XZSH090301B"/>
    <s v="10"/>
    <s v="To DECISSANT TOWER 17-L-091-V-092B"/>
    <s v="11-XV-090301-В ОТКРЫТО"/>
    <s v="Pressure Transmitter"/>
    <s v="4124-GY-VD-BD17517L091091_SH.2"/>
    <x v="28"/>
    <x v="11"/>
    <m/>
    <s v="17-C-DD-I-005FL10-L091"/>
    <s v="24 Pair"/>
    <s v="Pr.03"/>
    <x v="2"/>
    <s v="TS-G-05"/>
    <n v="5"/>
    <n v="6"/>
    <m/>
    <s v="48"/>
    <s v="AVK 2,5 A, AVK 2,5 A"/>
    <s v="O1011115_U16"/>
    <x v="5"/>
    <x v="68"/>
    <x v="1"/>
    <s v="17-SC-DCS-002/O1011115/ 17-MC-DCS-009"/>
    <s v="DB37-*m"/>
    <x v="1"/>
    <x v="0"/>
    <n v="1"/>
    <s v="BP012"/>
    <x v="68"/>
    <n v="16"/>
    <n v="16"/>
    <x v="2"/>
    <n v="32"/>
    <s v="DCS AMMONIA-UTILITIES"/>
    <m/>
    <m/>
    <m/>
    <s v="O1011115"/>
    <n v="16"/>
    <m/>
    <s v=""/>
    <s v="00-Inter-factory"/>
    <s v="TS-G-05:5/_x000a_O1011115_U16:3"/>
    <s v="TS-G-05:6/_x000a_O1011115_U16:4"/>
    <s v=""/>
    <m/>
    <s v="O1011115:16A/_x000a_O1011115_U16:5"/>
    <s v="O1011115:16B/_x000a_O1011115_U16:6"/>
    <m/>
    <s v=""/>
    <s v=""/>
  </r>
  <r>
    <s v="01"/>
    <m/>
    <x v="0"/>
    <s v="17-X -090301 -B"/>
    <s v="17XZSL090301B"/>
    <s v="10"/>
    <s v="To DECISSANT TOWER 17-L-091-V-092B"/>
    <s v="11-XV-090301-В ЗАКРЫТО"/>
    <s v="Pressure Transmitter"/>
    <s v="4124-GY-VD-BD17517L091091_SH.2"/>
    <x v="28"/>
    <x v="11"/>
    <m/>
    <s v="17-C-DD-I-005FL10-L091"/>
    <s v="24 Pair"/>
    <s v="Pr.04"/>
    <x v="2"/>
    <s v="TS-G-05"/>
    <n v="7"/>
    <n v="8"/>
    <m/>
    <s v="48"/>
    <s v="AVK 2,5 A, AVK 2,5 A"/>
    <s v="O1011115_U17"/>
    <x v="5"/>
    <x v="68"/>
    <x v="1"/>
    <s v="17-SC-DCS-002/O1011115/ 17-MC-DCS-009"/>
    <s v="DB37-*m"/>
    <x v="1"/>
    <x v="0"/>
    <n v="1"/>
    <s v="BP012"/>
    <x v="68"/>
    <n v="16"/>
    <n v="17"/>
    <x v="2"/>
    <n v="32"/>
    <s v="DCS AMMONIA-UTILITIES"/>
    <m/>
    <m/>
    <m/>
    <s v="O1011115"/>
    <n v="17"/>
    <m/>
    <s v=""/>
    <s v="00-Inter-factory"/>
    <s v="TS-G-05:7/_x000a_O1011115_U17:3"/>
    <s v="TS-G-05:8/_x000a_O1011115_U17:4"/>
    <s v=""/>
    <m/>
    <s v="O1011115:17A/_x000a_O1011115_U17:5"/>
    <s v="O1011115:17B/_x000a_O1011115_U17:6"/>
    <m/>
    <s v=""/>
    <s v=""/>
  </r>
  <r>
    <s v="01"/>
    <m/>
    <x v="0"/>
    <s v="17-X -090302 -A"/>
    <s v="17XZSH090302A"/>
    <s v="10"/>
    <s v="To ATM Safe location"/>
    <s v="11-XV-090302-A ОТКРЫТО"/>
    <s v="Pressure Transmitter"/>
    <s v="4124-GY-VD-BD17517L091091_SH.2"/>
    <x v="28"/>
    <x v="11"/>
    <m/>
    <s v="17-C-DD-I-005FL10-L091"/>
    <s v="24 Pair"/>
    <s v="Pr.05"/>
    <x v="2"/>
    <s v="TS-G-05"/>
    <n v="9"/>
    <n v="10"/>
    <m/>
    <s v="48"/>
    <s v="AVK 2,5 A, AVK 2,5 A"/>
    <s v="O1011115_U18"/>
    <x v="5"/>
    <x v="68"/>
    <x v="1"/>
    <s v="17-SC-DCS-002/O1011115/ 17-MC-DCS-009"/>
    <s v="DB37-*m"/>
    <x v="1"/>
    <x v="0"/>
    <n v="1"/>
    <s v="BP012"/>
    <x v="68"/>
    <n v="16"/>
    <n v="18"/>
    <x v="2"/>
    <n v="32"/>
    <s v="DCS AMMONIA-UTILITIES"/>
    <m/>
    <m/>
    <m/>
    <s v="O1011115"/>
    <n v="18"/>
    <m/>
    <s v=""/>
    <s v="00-Inter-factory"/>
    <s v="TS-G-05:9/_x000a_O1011115_U18:3"/>
    <s v="TS-G-05:10/_x000a_O1011115_U18:4"/>
    <s v=""/>
    <m/>
    <s v="O1011115:18A/_x000a_O1011115_U18:5"/>
    <s v="O1011115:18B/_x000a_O1011115_U18:6"/>
    <m/>
    <s v=""/>
    <s v=""/>
  </r>
  <r>
    <s v="01"/>
    <m/>
    <x v="0"/>
    <s v="17-X -090302 -A"/>
    <s v="17XZSL090302A"/>
    <s v="10"/>
    <s v="To ATM Safe location"/>
    <s v="11-XV-090302-A ЗАКРЫТО"/>
    <s v="DP Flow Transmitter"/>
    <s v="4124-GY-VD-BD17517L091091_SH.2"/>
    <x v="28"/>
    <x v="11"/>
    <m/>
    <s v="17-C-DD-I-005FL10-L091"/>
    <s v="24 Pair"/>
    <s v="Pr.06"/>
    <x v="2"/>
    <s v="TS-G-05"/>
    <n v="11"/>
    <n v="12"/>
    <m/>
    <s v="48"/>
    <s v="AVK 2,5 A, AVK 2,5 A"/>
    <s v="O1011115_U19"/>
    <x v="5"/>
    <x v="68"/>
    <x v="1"/>
    <s v="17-SC-DCS-002/O1011115/ 17-MC-DCS-009"/>
    <s v="DB37-*m"/>
    <x v="1"/>
    <x v="0"/>
    <n v="1"/>
    <s v="BP012"/>
    <x v="68"/>
    <n v="16"/>
    <n v="19"/>
    <x v="2"/>
    <n v="32"/>
    <s v="DCS AMMONIA-UTILITIES"/>
    <m/>
    <m/>
    <m/>
    <s v="O1011115"/>
    <n v="19"/>
    <m/>
    <s v=""/>
    <s v="00-Inter-factory"/>
    <s v="TS-G-05:11/_x000a_O1011115_U19:3"/>
    <s v="TS-G-05:12/_x000a_O1011115_U19:4"/>
    <s v=""/>
    <m/>
    <s v="O1011115:19A/_x000a_O1011115_U19:5"/>
    <s v="O1011115:19B/_x000a_O1011115_U19:6"/>
    <m/>
    <s v=""/>
    <s v=""/>
  </r>
  <r>
    <s v="01"/>
    <m/>
    <x v="1"/>
    <m/>
    <s v="Резерв"/>
    <m/>
    <m/>
    <s v="резерв"/>
    <m/>
    <m/>
    <x v="28"/>
    <x v="11"/>
    <m/>
    <m/>
    <m/>
    <m/>
    <x v="2"/>
    <m/>
    <m/>
    <m/>
    <m/>
    <s v=""/>
    <s v="AVK 2,5 A, AVK 2,5 A"/>
    <s v="O1011115_U20"/>
    <x v="5"/>
    <x v="68"/>
    <x v="1"/>
    <s v="17-SC-DCS-002/O1011115/ 17-MC-DCS-009"/>
    <s v="DB37-*m"/>
    <x v="1"/>
    <x v="0"/>
    <n v="1"/>
    <s v="BP012"/>
    <x v="68"/>
    <n v="16"/>
    <n v="20"/>
    <x v="2"/>
    <n v="32"/>
    <s v="DCS AMMONIA-UTILITIES"/>
    <m/>
    <m/>
    <m/>
    <s v="O1011115"/>
    <n v="20"/>
    <m/>
    <s v=""/>
    <m/>
    <s v=""/>
    <s v=""/>
    <s v=""/>
    <m/>
    <s v="O1011115:20A/_x000a_O1011115_U20:5"/>
    <s v="O1011115:20B/_x000a_O1011115_U20:6"/>
    <m/>
    <s v=""/>
    <s v=""/>
  </r>
  <r>
    <s v="01"/>
    <m/>
    <x v="1"/>
    <m/>
    <s v="Резерв"/>
    <m/>
    <m/>
    <s v="резерв"/>
    <m/>
    <m/>
    <x v="28"/>
    <x v="11"/>
    <m/>
    <m/>
    <m/>
    <m/>
    <x v="2"/>
    <m/>
    <m/>
    <m/>
    <m/>
    <s v=""/>
    <s v="AVK 2,5 A, AVK 2,5 A"/>
    <s v="O1011115_U21"/>
    <x v="5"/>
    <x v="68"/>
    <x v="1"/>
    <s v="17-SC-DCS-002/O1011115/ 17-MC-DCS-009"/>
    <s v="DB37-*m"/>
    <x v="1"/>
    <x v="0"/>
    <n v="1"/>
    <s v="BP012"/>
    <x v="68"/>
    <n v="16"/>
    <n v="21"/>
    <x v="2"/>
    <n v="32"/>
    <s v="DCS AMMONIA-UTILITIES"/>
    <m/>
    <m/>
    <m/>
    <s v="O1011115"/>
    <n v="21"/>
    <m/>
    <s v=""/>
    <m/>
    <s v=""/>
    <s v=""/>
    <s v=""/>
    <m/>
    <s v="O1011115:21A/_x000a_O1011115_U21:5"/>
    <s v="O1011115:21B/_x000a_O1011115_U21:6"/>
    <m/>
    <s v=""/>
    <s v=""/>
  </r>
  <r>
    <s v="01"/>
    <m/>
    <x v="1"/>
    <m/>
    <s v="Резерв"/>
    <m/>
    <m/>
    <s v="резерв"/>
    <m/>
    <m/>
    <x v="28"/>
    <x v="11"/>
    <m/>
    <m/>
    <m/>
    <m/>
    <x v="2"/>
    <m/>
    <m/>
    <m/>
    <m/>
    <s v=""/>
    <s v="AVK 2,5 A, AVK 2,5 A"/>
    <s v="O1011115_U22"/>
    <x v="5"/>
    <x v="68"/>
    <x v="1"/>
    <s v="17-SC-DCS-002/O1011115/ 17-MC-DCS-009"/>
    <s v="DB37-*m"/>
    <x v="1"/>
    <x v="0"/>
    <n v="1"/>
    <s v="BP012"/>
    <x v="68"/>
    <n v="16"/>
    <n v="22"/>
    <x v="2"/>
    <n v="32"/>
    <s v="DCS AMMONIA-UTILITIES"/>
    <m/>
    <m/>
    <m/>
    <s v="O1011115"/>
    <n v="22"/>
    <m/>
    <s v=""/>
    <m/>
    <s v=""/>
    <s v=""/>
    <s v=""/>
    <m/>
    <s v="O1011115:22A/_x000a_O1011115_U22:5"/>
    <s v="O1011115:22B/_x000a_O1011115_U22:6"/>
    <m/>
    <s v=""/>
    <s v=""/>
  </r>
  <r>
    <s v="01"/>
    <m/>
    <x v="1"/>
    <m/>
    <s v="Резерв"/>
    <m/>
    <m/>
    <s v="резерв"/>
    <m/>
    <m/>
    <x v="28"/>
    <x v="11"/>
    <m/>
    <m/>
    <m/>
    <m/>
    <x v="2"/>
    <m/>
    <m/>
    <m/>
    <m/>
    <s v=""/>
    <s v="AVK 2,5 A, AVK 2,5 A"/>
    <s v="O1011115_U23"/>
    <x v="5"/>
    <x v="68"/>
    <x v="1"/>
    <s v="17-SC-DCS-002/O1011115/ 17-MC-DCS-009"/>
    <s v="DB37-*m"/>
    <x v="1"/>
    <x v="0"/>
    <n v="1"/>
    <s v="BP012"/>
    <x v="68"/>
    <n v="16"/>
    <n v="23"/>
    <x v="2"/>
    <n v="32"/>
    <s v="DCS AMMONIA-UTILITIES"/>
    <m/>
    <m/>
    <m/>
    <s v="O1011115"/>
    <n v="23"/>
    <m/>
    <s v=""/>
    <m/>
    <s v=""/>
    <s v=""/>
    <s v=""/>
    <m/>
    <s v="O1011115:23A/_x000a_O1011115_U23:5"/>
    <s v="O1011115:23B/_x000a_O1011115_U23:6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s v=""/>
    <x v="4"/>
    <x v="68"/>
    <x v="1"/>
    <s v="17-SC-DCS-002/O1011115/ 17-MC-DCS-009"/>
    <s v="DB37-*m"/>
    <x v="1"/>
    <x v="0"/>
    <n v="1"/>
    <s v="BP012"/>
    <x v="68"/>
    <n v="16"/>
    <n v="24"/>
    <x v="2"/>
    <n v="32"/>
    <s v="DCS AMMONIA-UTILITIES"/>
    <m/>
    <m/>
    <m/>
    <s v="O1011115"/>
    <n v="2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s v=""/>
    <x v="4"/>
    <x v="68"/>
    <x v="1"/>
    <s v="17-SC-DCS-002/O1011115/ 17-MC-DCS-009"/>
    <s v="DB37-*m"/>
    <x v="1"/>
    <x v="0"/>
    <n v="1"/>
    <s v="BP012"/>
    <x v="68"/>
    <n v="16"/>
    <n v="25"/>
    <x v="2"/>
    <n v="32"/>
    <s v="DCS AMMONIA-UTILITIES"/>
    <m/>
    <m/>
    <m/>
    <s v="O1011115"/>
    <n v="2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s v=""/>
    <x v="4"/>
    <x v="68"/>
    <x v="1"/>
    <s v="17-SC-DCS-002/O1011115/ 17-MC-DCS-009"/>
    <s v="DB37-*m"/>
    <x v="1"/>
    <x v="0"/>
    <n v="1"/>
    <s v="BP012"/>
    <x v="68"/>
    <n v="16"/>
    <n v="26"/>
    <x v="2"/>
    <n v="32"/>
    <s v="DCS AMMONIA-UTILITIES"/>
    <m/>
    <m/>
    <m/>
    <s v="O1011115"/>
    <n v="26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s v=""/>
    <x v="4"/>
    <x v="68"/>
    <x v="1"/>
    <s v="17-SC-DCS-002/O1011115/ 17-MC-DCS-009"/>
    <s v="DB37-*m"/>
    <x v="1"/>
    <x v="0"/>
    <n v="1"/>
    <s v="BP012"/>
    <x v="68"/>
    <n v="16"/>
    <n v="27"/>
    <x v="2"/>
    <n v="32"/>
    <s v="DCS AMMONIA-UTILITIES"/>
    <m/>
    <m/>
    <m/>
    <s v="O1011115"/>
    <n v="27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m/>
    <x v="2"/>
    <x v="68"/>
    <x v="1"/>
    <s v="17-SC-DCS-002/O1011115/ 17-MC-DCS-009"/>
    <m/>
    <x v="1"/>
    <x v="0"/>
    <n v="1"/>
    <s v="BP012"/>
    <x v="68"/>
    <n v="16"/>
    <n v="28"/>
    <x v="2"/>
    <n v="32"/>
    <m/>
    <m/>
    <m/>
    <m/>
    <s v="O1011115"/>
    <n v="28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m/>
    <x v="2"/>
    <x v="68"/>
    <x v="1"/>
    <s v="17-SC-DCS-002/O1011115/ 17-MC-DCS-009"/>
    <m/>
    <x v="1"/>
    <x v="0"/>
    <n v="1"/>
    <s v="BP012"/>
    <x v="68"/>
    <n v="16"/>
    <n v="29"/>
    <x v="2"/>
    <n v="32"/>
    <m/>
    <m/>
    <m/>
    <m/>
    <s v="O1011115"/>
    <n v="29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m/>
    <x v="2"/>
    <x v="68"/>
    <x v="1"/>
    <s v="17-SC-DCS-002/O1011115/ 17-MC-DCS-009"/>
    <m/>
    <x v="1"/>
    <x v="0"/>
    <n v="1"/>
    <s v="BP012"/>
    <x v="68"/>
    <n v="16"/>
    <n v="30"/>
    <x v="2"/>
    <n v="32"/>
    <m/>
    <m/>
    <m/>
    <m/>
    <s v="O1011115"/>
    <n v="30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m/>
    <x v="2"/>
    <x v="68"/>
    <x v="1"/>
    <s v="17-SC-DCS-002/O1011115/ 17-MC-DCS-009"/>
    <m/>
    <x v="1"/>
    <x v="0"/>
    <n v="1"/>
    <s v="BP012"/>
    <x v="68"/>
    <n v="16"/>
    <n v="31"/>
    <x v="2"/>
    <n v="32"/>
    <m/>
    <m/>
    <m/>
    <m/>
    <s v="O1011115"/>
    <n v="31"/>
    <m/>
    <m/>
    <m/>
    <s v=""/>
    <s v=""/>
    <s v=""/>
    <m/>
    <s v=""/>
    <s v=""/>
    <m/>
    <s v=""/>
    <s v=""/>
  </r>
  <r>
    <s v="01"/>
    <m/>
    <x v="2"/>
    <m/>
    <s v="Пустой"/>
    <m/>
    <m/>
    <m/>
    <m/>
    <m/>
    <x v="29"/>
    <x v="5"/>
    <m/>
    <m/>
    <m/>
    <m/>
    <x v="2"/>
    <m/>
    <m/>
    <m/>
    <m/>
    <s v=""/>
    <s v=""/>
    <m/>
    <x v="2"/>
    <x v="68"/>
    <x v="1"/>
    <s v="17-SC-DCS-002/O1011115/ 17-MC-DCS-009"/>
    <m/>
    <x v="1"/>
    <x v="0"/>
    <n v="1"/>
    <s v="BP012"/>
    <x v="68"/>
    <n v="16"/>
    <n v="32"/>
    <x v="2"/>
    <n v="32"/>
    <m/>
    <m/>
    <m/>
    <m/>
    <s v="O1011115"/>
    <n v="32"/>
    <m/>
    <m/>
    <m/>
    <s v=""/>
    <s v=""/>
    <s v=""/>
    <m/>
    <s v=""/>
    <s v=""/>
    <m/>
    <s v=""/>
    <s v=""/>
  </r>
  <r>
    <s v="02.2"/>
    <s v="25.07.2024 изм тег"/>
    <x v="0"/>
    <s v="17-X-D1004"/>
    <s v="17XAD1004"/>
    <s v="Di"/>
    <s v="17-SC-DCS-001 SWITCH FAILURE"/>
    <s v="17-SC-DCS-001"/>
    <s v="Diagnostic"/>
    <m/>
    <x v="27"/>
    <x v="10"/>
    <m/>
    <s v="17-I-DD-N-101BL02"/>
    <s v="06 Pair"/>
    <s v="Pr.04"/>
    <x v="8"/>
    <s v="TS-G-05"/>
    <n v="7"/>
    <n v="8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4"/>
    <x v="2"/>
    <n v="32"/>
    <s v="DCS AMMONIA-UTILITIES"/>
    <m/>
    <m/>
    <m/>
    <s v="O1011200"/>
    <n v="4"/>
    <m/>
    <s v=""/>
    <s v="Diagnostic"/>
    <s v=""/>
    <s v=""/>
    <s v=""/>
    <m/>
    <s v=""/>
    <s v=""/>
    <m/>
    <s v="TS-G-05:7/_x000a_O1011200:4A"/>
    <s v="TS-G-05:8/_x000a_O1011200:4B"/>
  </r>
  <r>
    <s v="02.2"/>
    <s v="25.07.2024 изм тег"/>
    <x v="0"/>
    <s v="17-X-D1005"/>
    <s v="17XAD1005"/>
    <s v="Di"/>
    <s v="17-SC-DCS-002 HIGH TEMPERATURE"/>
    <s v="17-SC-DCS-002"/>
    <s v="Diagnostic"/>
    <m/>
    <x v="27"/>
    <x v="10"/>
    <m/>
    <s v="17-I-DD-N-102BL02"/>
    <s v="06 Pair"/>
    <s v="Pr.01"/>
    <x v="8"/>
    <s v="TS-G-06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5"/>
    <x v="2"/>
    <n v="32"/>
    <s v="DCS AMMONIA-UTILITIES"/>
    <m/>
    <m/>
    <m/>
    <s v="O1011200"/>
    <n v="5"/>
    <m/>
    <s v=""/>
    <s v="Diagnostic"/>
    <s v=""/>
    <s v=""/>
    <s v=""/>
    <m/>
    <s v=""/>
    <s v=""/>
    <m/>
    <s v="TS-G-06:1/_x000a_O1011200:5A"/>
    <s v="TS-G-06:2/_x000a_O1011200:5B"/>
  </r>
  <r>
    <s v="02.2"/>
    <s v="25.07.2024 изм тег"/>
    <x v="0"/>
    <s v="17-X-D1006"/>
    <s v="17XAD1006"/>
    <s v="Di"/>
    <s v="17-SC-DCS-002 POWER FAIL"/>
    <s v="17-SC-DCS-002"/>
    <s v="Diagnostic"/>
    <m/>
    <x v="27"/>
    <x v="10"/>
    <m/>
    <s v="17-I-DD-N-102BL02"/>
    <s v="06 Pair"/>
    <s v="Pr.02"/>
    <x v="8"/>
    <s v="TS-G-06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6"/>
    <x v="2"/>
    <n v="32"/>
    <s v="DCS AMMONIA-UTILITIES"/>
    <m/>
    <m/>
    <m/>
    <s v="O1011200"/>
    <n v="6"/>
    <m/>
    <s v=""/>
    <s v="Diagnostic"/>
    <s v=""/>
    <s v=""/>
    <s v=""/>
    <m/>
    <s v=""/>
    <s v=""/>
    <m/>
    <s v="TS-G-06:3/_x000a_O1011200:6A"/>
    <s v="TS-G-06:4/_x000a_O1011200:6B"/>
  </r>
  <r>
    <s v="02.2"/>
    <s v="25.07.2024 изм тег"/>
    <x v="0"/>
    <s v="17-X-D1007"/>
    <s v="17XAD1007"/>
    <s v="Di"/>
    <s v="17-SC-DCS-002 FAN FAILURE"/>
    <s v="17-SC-DCS-002"/>
    <s v="Diagnostic"/>
    <m/>
    <x v="27"/>
    <x v="10"/>
    <m/>
    <s v="17-I-DD-N-102BL02"/>
    <s v="06 Pair"/>
    <s v="Pr.03"/>
    <x v="8"/>
    <s v="TS-G-06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7"/>
    <x v="2"/>
    <n v="32"/>
    <s v="DCS AMMONIA-UTILITIES"/>
    <m/>
    <m/>
    <m/>
    <s v="O1011200"/>
    <n v="7"/>
    <m/>
    <s v=""/>
    <s v="Diagnostic"/>
    <s v=""/>
    <s v=""/>
    <s v=""/>
    <m/>
    <s v=""/>
    <s v=""/>
    <m/>
    <s v="TS-G-06:5/_x000a_O1011200:7A"/>
    <s v="TS-G-06:6/_x000a_O1011200:7B"/>
  </r>
  <r>
    <s v="02.2"/>
    <s v="25.07.2024 изм тег"/>
    <x v="0"/>
    <s v="17-X-D1008"/>
    <s v="17XAD1008"/>
    <s v="Di"/>
    <s v="17-MC-DCS-001/002 POWER FAIL"/>
    <s v="17-MC-DCS-001/002"/>
    <s v="Diagnostic"/>
    <m/>
    <x v="27"/>
    <x v="10"/>
    <m/>
    <s v="17-I-DD-N-103BL02"/>
    <s v="06 Pair"/>
    <s v="Pr.02"/>
    <x v="8"/>
    <s v="TS-G-07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9"/>
    <x v="2"/>
    <n v="32"/>
    <s v="DCS AMMONIA-UTILITIES"/>
    <m/>
    <m/>
    <m/>
    <s v="O1011200"/>
    <n v="9"/>
    <m/>
    <s v=""/>
    <s v="Diagnostic"/>
    <s v=""/>
    <s v=""/>
    <s v=""/>
    <m/>
    <s v=""/>
    <s v=""/>
    <m/>
    <s v="TS-G-07:3/_x000a_O1011200:9A"/>
    <s v="TS-G-07:4/_x000a_O1011200:9B"/>
  </r>
  <r>
    <s v="02.2"/>
    <s v="25.07.2024 изм тег"/>
    <x v="0"/>
    <s v="17-X-D1009"/>
    <s v="17XAD1009"/>
    <s v="Di"/>
    <s v="17-MC-DCS-001/002 HIGH TEMPERATURE"/>
    <s v="17-MC-DCS-001/002"/>
    <s v="Diagnostic"/>
    <m/>
    <x v="27"/>
    <x v="10"/>
    <m/>
    <s v="17-I-DD-N-103BL02"/>
    <s v="06 Pair"/>
    <s v="Pr.01"/>
    <x v="8"/>
    <s v="TS-G-07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8"/>
    <x v="2"/>
    <n v="32"/>
    <s v="DCS AMMONIA-UTILITIES"/>
    <m/>
    <m/>
    <m/>
    <s v="O1011200"/>
    <n v="8"/>
    <m/>
    <s v=""/>
    <s v="Diagnostic"/>
    <s v=""/>
    <s v=""/>
    <s v=""/>
    <m/>
    <s v=""/>
    <s v=""/>
    <m/>
    <s v="TS-G-07:1/_x000a_O1011200:8A"/>
    <s v="TS-G-07:2/_x000a_O1011200:8B"/>
  </r>
  <r>
    <s v="02.2"/>
    <s v="25.07.2024 изм тег"/>
    <x v="0"/>
    <s v="17-X-D1010"/>
    <s v="17XAD1010"/>
    <s v="Di"/>
    <s v="17-MC-DCS-001/002 FAN FAILURE"/>
    <s v="17-MC-DCS-001/002"/>
    <s v="Diagnostic"/>
    <m/>
    <x v="27"/>
    <x v="10"/>
    <m/>
    <s v="17-I-DD-N-103BL02"/>
    <s v="06 Pair"/>
    <s v="Pr.03"/>
    <x v="8"/>
    <s v="TS-G-07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0"/>
    <x v="2"/>
    <n v="32"/>
    <s v="DCS AMMONIA-UTILITIES"/>
    <m/>
    <m/>
    <m/>
    <s v="O1011200"/>
    <n v="10"/>
    <m/>
    <s v=""/>
    <s v="Diagnostic"/>
    <s v=""/>
    <s v=""/>
    <s v=""/>
    <m/>
    <s v=""/>
    <s v=""/>
    <m/>
    <s v="TS-G-07:5/_x000a_O1011200:10A"/>
    <s v="TS-G-07:6/_x000a_O1011200:10B"/>
  </r>
  <r>
    <s v="02.2"/>
    <s v="25.07.2024 изм тег"/>
    <x v="0"/>
    <s v="17-X-D1011"/>
    <s v="17XAD1011"/>
    <s v="Di"/>
    <s v="17-MC-DCS-003/004 HIGH TEMPERATURE"/>
    <s v="17-MC-DCS-003/004"/>
    <s v="Diagnostic"/>
    <m/>
    <x v="27"/>
    <x v="10"/>
    <m/>
    <s v="17-I-DD-N-104BL02"/>
    <s v="06 Pair"/>
    <s v="Pr.01"/>
    <x v="8"/>
    <s v="TS-G-08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1"/>
    <x v="2"/>
    <n v="32"/>
    <s v="DCS AMMONIA-UTILITIES"/>
    <m/>
    <m/>
    <m/>
    <s v="O1011200"/>
    <n v="11"/>
    <m/>
    <s v=""/>
    <s v="Diagnostic"/>
    <s v=""/>
    <s v=""/>
    <s v=""/>
    <m/>
    <s v=""/>
    <s v=""/>
    <m/>
    <s v="TS-G-08:1/_x000a_O1011200:11A"/>
    <s v="TS-G-08:2/_x000a_O1011200:11B"/>
  </r>
  <r>
    <s v="02.2"/>
    <s v="25.07.2024 изм тег"/>
    <x v="0"/>
    <s v="17-X-D1012"/>
    <s v="17XAD1012"/>
    <s v="Di"/>
    <s v="17-MC-DCS-003/004 POWER FAIL"/>
    <s v="17-MC-DCS-003/004"/>
    <s v="Diagnostic"/>
    <m/>
    <x v="27"/>
    <x v="10"/>
    <m/>
    <s v="17-I-DD-N-104BL02"/>
    <s v="06 Pair"/>
    <s v="Pr.02"/>
    <x v="8"/>
    <s v="TS-G-08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2"/>
    <x v="2"/>
    <n v="32"/>
    <s v="DCS AMMONIA-UTILITIES"/>
    <m/>
    <m/>
    <m/>
    <s v="O1011200"/>
    <n v="12"/>
    <m/>
    <s v=""/>
    <s v="Diagnostic"/>
    <s v=""/>
    <s v=""/>
    <s v=""/>
    <m/>
    <s v=""/>
    <s v=""/>
    <m/>
    <s v="TS-G-08:3/_x000a_O1011200:12A"/>
    <s v="TS-G-08:4/_x000a_O1011200:12B"/>
  </r>
  <r>
    <s v="02.2"/>
    <s v="25.07.2024 изм тег"/>
    <x v="0"/>
    <s v="17-X-D1013"/>
    <s v="17XAD1013"/>
    <s v="Di"/>
    <s v="17-MC-DCS-003/004 FAN FAILURE"/>
    <s v="17-MC-DCS-003/004"/>
    <s v="Diagnostic"/>
    <m/>
    <x v="27"/>
    <x v="10"/>
    <m/>
    <s v="17-I-DD-N-104BL02"/>
    <s v="06 Pair"/>
    <s v="Pr.03"/>
    <x v="8"/>
    <s v="TS-G-08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3"/>
    <x v="2"/>
    <n v="32"/>
    <s v="DCS AMMONIA-UTILITIES"/>
    <m/>
    <m/>
    <m/>
    <s v="O1011200"/>
    <n v="13"/>
    <m/>
    <s v=""/>
    <s v="Diagnostic"/>
    <s v=""/>
    <s v=""/>
    <s v=""/>
    <m/>
    <s v=""/>
    <s v=""/>
    <m/>
    <s v="TS-G-08:5/_x000a_O1011200:13A"/>
    <s v="TS-G-08:6/_x000a_O1011200:13B"/>
  </r>
  <r>
    <s v="02.2"/>
    <s v="25.07.2024 изм тег"/>
    <x v="0"/>
    <s v="17-X-D1014"/>
    <s v="17XAD1014"/>
    <s v="Di"/>
    <s v="17-MC-DCS-005/006 HIGH TEMPERATURE"/>
    <s v="17-MC-DCS-005/006"/>
    <s v="Diagnostic"/>
    <m/>
    <x v="27"/>
    <x v="10"/>
    <m/>
    <s v="17-I-DD-N-105BL02"/>
    <s v="06 Pair"/>
    <s v="Pr.01"/>
    <x v="8"/>
    <s v="TS-G-09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4"/>
    <x v="2"/>
    <n v="32"/>
    <s v="DCS AMMONIA-UTILITIES"/>
    <m/>
    <m/>
    <m/>
    <s v="O1011200"/>
    <n v="14"/>
    <m/>
    <s v=""/>
    <s v="Diagnostic"/>
    <s v=""/>
    <s v=""/>
    <s v=""/>
    <m/>
    <s v=""/>
    <s v=""/>
    <m/>
    <s v="TS-G-09:1/_x000a_O1011200:14A"/>
    <s v="TS-G-09:2/_x000a_O1011200:14B"/>
  </r>
  <r>
    <s v="02.2"/>
    <s v="25.07.2024 изм тег"/>
    <x v="0"/>
    <s v="17-X-D1015"/>
    <s v="17XAD1015"/>
    <s v="Di"/>
    <s v="17-MC-DCS-005/006 POWER FAIL"/>
    <s v="17-MC-DCS-005/006"/>
    <s v="Diagnostic"/>
    <m/>
    <x v="27"/>
    <x v="10"/>
    <m/>
    <s v="17-I-DD-N-105BL02"/>
    <s v="06 Pair"/>
    <s v="Pr.02"/>
    <x v="8"/>
    <s v="TS-G-09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5"/>
    <x v="2"/>
    <n v="32"/>
    <s v="DCS AMMONIA-UTILITIES"/>
    <m/>
    <m/>
    <m/>
    <s v="O1011200"/>
    <n v="15"/>
    <m/>
    <s v=""/>
    <s v="Diagnostic"/>
    <s v=""/>
    <s v=""/>
    <s v=""/>
    <m/>
    <s v=""/>
    <s v=""/>
    <m/>
    <s v="TS-G-09:3/_x000a_O1011200:15A"/>
    <s v="TS-G-09:4/_x000a_O1011200:15B"/>
  </r>
  <r>
    <s v="02.2"/>
    <s v="25.07.2024 изм тег"/>
    <x v="0"/>
    <s v="17-X-D1016"/>
    <s v="17XAD1016"/>
    <s v="Di"/>
    <s v="17-MC-DCS-005/006 FAN FAILURE"/>
    <s v="17-MC-DCS-005/006"/>
    <s v="Diagnostic"/>
    <m/>
    <x v="27"/>
    <x v="10"/>
    <m/>
    <s v="17-I-DD-N-105BL02"/>
    <s v="06 Pair"/>
    <s v="Pr.03"/>
    <x v="8"/>
    <s v="TS-G-09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6"/>
    <x v="2"/>
    <n v="32"/>
    <s v="DCS AMMONIA-UTILITIES"/>
    <m/>
    <m/>
    <m/>
    <s v="O1011200"/>
    <n v="16"/>
    <m/>
    <s v=""/>
    <s v="Diagnostic"/>
    <s v=""/>
    <s v=""/>
    <s v=""/>
    <m/>
    <s v=""/>
    <s v=""/>
    <m/>
    <s v="TS-G-09:5/_x000a_O1011200:16A"/>
    <s v="TS-G-09:6/_x000a_O1011200:16B"/>
  </r>
  <r>
    <s v="02.2"/>
    <s v="25.07.2024 изм тег"/>
    <x v="0"/>
    <s v="17-X-D1017"/>
    <s v="17XAD1017"/>
    <s v="Di"/>
    <s v="17-MC-DCS-007/008 HIGH TEMPERATURE"/>
    <s v="17-MC-DCS-007/008"/>
    <s v="Diagnostic"/>
    <m/>
    <x v="27"/>
    <x v="10"/>
    <m/>
    <s v="17-I-DD-N-106BL02"/>
    <s v="06 Pair"/>
    <s v="Pr.01"/>
    <x v="8"/>
    <s v="TS-G-10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7"/>
    <x v="2"/>
    <n v="32"/>
    <s v="DCS AMMONIA-UTILITIES"/>
    <m/>
    <m/>
    <m/>
    <s v="O1011200"/>
    <n v="17"/>
    <m/>
    <s v=""/>
    <s v="Diagnostic"/>
    <s v=""/>
    <s v=""/>
    <s v=""/>
    <m/>
    <s v=""/>
    <s v=""/>
    <m/>
    <s v="TS-G-10:1/_x000a_O1011200:17A"/>
    <s v="TS-G-10:2/_x000a_O1011200:17B"/>
  </r>
  <r>
    <s v="02.2"/>
    <s v="25.07.2024 изм тег"/>
    <x v="0"/>
    <s v="17-X-D1018"/>
    <s v="17XAD1018"/>
    <s v="Di"/>
    <s v="17-MC-DCS-007/008 POWER FAIL"/>
    <s v="17-MC-DCS-007/008"/>
    <s v="Diagnostic"/>
    <m/>
    <x v="27"/>
    <x v="10"/>
    <m/>
    <s v="17-I-DD-N-106BL02"/>
    <s v="06 Pair"/>
    <s v="Pr.02"/>
    <x v="8"/>
    <s v="TS-G-10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8"/>
    <x v="2"/>
    <n v="32"/>
    <s v="DCS AMMONIA-UTILITIES"/>
    <m/>
    <m/>
    <m/>
    <s v="O1011200"/>
    <n v="18"/>
    <m/>
    <s v=""/>
    <s v="Diagnostic"/>
    <s v=""/>
    <s v=""/>
    <s v=""/>
    <m/>
    <s v=""/>
    <s v=""/>
    <m/>
    <s v="TS-G-10:3/_x000a_O1011200:18A"/>
    <s v="TS-G-10:4/_x000a_O1011200:18B"/>
  </r>
  <r>
    <s v="02.2"/>
    <s v="25.07.2024 изм тег"/>
    <x v="0"/>
    <s v="17-X-D1019"/>
    <s v="17XAD1019"/>
    <s v="Di"/>
    <s v="17-MC-DCS-007/008 FAN FAILURE"/>
    <s v="17-MC-DCS-007/008"/>
    <s v="Diagnostic"/>
    <m/>
    <x v="27"/>
    <x v="10"/>
    <m/>
    <s v="17-I-DD-N-106BL02"/>
    <s v="06 Pair"/>
    <s v="Pr.03"/>
    <x v="8"/>
    <s v="TS-G-10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19"/>
    <x v="2"/>
    <n v="32"/>
    <s v="DCS AMMONIA-UTILITIES"/>
    <m/>
    <m/>
    <m/>
    <s v="O1011200"/>
    <n v="19"/>
    <m/>
    <s v=""/>
    <s v="Diagnostic"/>
    <s v=""/>
    <s v=""/>
    <s v=""/>
    <m/>
    <s v=""/>
    <s v=""/>
    <m/>
    <s v="TS-G-10:5/_x000a_O1011200:19A"/>
    <s v="TS-G-10:6/_x000a_O1011200:19B"/>
  </r>
  <r>
    <s v="02.2"/>
    <s v="25.07.2024 изм тег"/>
    <x v="0"/>
    <s v="17-X-D1020"/>
    <s v="17XAD1020"/>
    <s v="Di"/>
    <s v="17-MC-DCS-009 HIGH TEMPERATURE"/>
    <s v="17-MC-DCS-009"/>
    <s v="Diagnostic"/>
    <m/>
    <x v="27"/>
    <x v="10"/>
    <m/>
    <s v="17-I-DD-N-107BL02"/>
    <s v="06 Pair"/>
    <s v="Pr.01"/>
    <x v="8"/>
    <s v="TS-G-11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0"/>
    <x v="2"/>
    <n v="32"/>
    <s v="DCS AMMONIA-UTILITIES"/>
    <m/>
    <m/>
    <m/>
    <s v="O1011200"/>
    <n v="20"/>
    <m/>
    <s v=""/>
    <s v="Diagnostic"/>
    <s v=""/>
    <s v=""/>
    <s v=""/>
    <m/>
    <s v=""/>
    <s v=""/>
    <m/>
    <s v="TS-G-11:1/_x000a_O1011200:20A"/>
    <s v="TS-G-11:2/_x000a_O1011200:20B"/>
  </r>
  <r>
    <s v="02.2"/>
    <s v="25.07.2024 изм тег"/>
    <x v="0"/>
    <s v="17-X-D1021"/>
    <s v="17XAD1021"/>
    <s v="Di"/>
    <s v="17-MC-DCS-009 POWER FAIL"/>
    <s v="17-MC-DCS-009"/>
    <s v="Diagnostic"/>
    <m/>
    <x v="27"/>
    <x v="10"/>
    <m/>
    <s v="17-I-DD-N-107BL02"/>
    <s v="06 Pair"/>
    <s v="Pr.02"/>
    <x v="8"/>
    <s v="TS-G-11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1"/>
    <x v="2"/>
    <n v="32"/>
    <s v="DCS AMMONIA-UTILITIES"/>
    <m/>
    <m/>
    <m/>
    <s v="O1011200"/>
    <n v="21"/>
    <m/>
    <s v=""/>
    <s v="Diagnostic"/>
    <s v=""/>
    <s v=""/>
    <s v=""/>
    <m/>
    <s v=""/>
    <s v=""/>
    <m/>
    <s v="TS-G-11:3/_x000a_O1011200:21A"/>
    <s v="TS-G-11:4/_x000a_O1011200:21B"/>
  </r>
  <r>
    <s v="02.2"/>
    <s v="25.07.2024 изм тег"/>
    <x v="0"/>
    <s v="17-X-D1022"/>
    <s v="17XAD1022"/>
    <s v="Di"/>
    <s v="17-MC-DCS-009 FAN FAILURE"/>
    <s v="17-MC-DCS-009"/>
    <s v="Diagnostic"/>
    <m/>
    <x v="27"/>
    <x v="10"/>
    <m/>
    <s v="17-I-DD-N-107BL02"/>
    <s v="06 Pair"/>
    <s v="Pr.03"/>
    <x v="8"/>
    <s v="TS-G-11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2"/>
    <x v="2"/>
    <n v="32"/>
    <s v="DCS AMMONIA-UTILITIES"/>
    <m/>
    <m/>
    <m/>
    <s v="O1011200"/>
    <n v="22"/>
    <m/>
    <s v=""/>
    <s v="Diagnostic"/>
    <s v=""/>
    <s v=""/>
    <s v=""/>
    <m/>
    <s v=""/>
    <s v=""/>
    <m/>
    <s v="TS-G-11:5/_x000a_O1011200:22A"/>
    <s v="TS-G-11:6/_x000a_O1011200:22B"/>
  </r>
  <r>
    <s v="02.2"/>
    <s v="25.07.2024 изм тег"/>
    <x v="0"/>
    <s v="17-X-D1023"/>
    <s v="17XAD1023"/>
    <s v="Di"/>
    <s v="17-SC-ESD-001 HIGH TEMPERATURE"/>
    <s v="17-SC-ESD-001"/>
    <s v="Diagnostic"/>
    <m/>
    <x v="27"/>
    <x v="10"/>
    <m/>
    <s v="17-I-DD-N-108BL02"/>
    <s v="06 Pair"/>
    <s v="Pr.01"/>
    <x v="8"/>
    <s v="TS-G-12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3"/>
    <x v="2"/>
    <n v="32"/>
    <s v="DCS AMMONIA-UTILITIES"/>
    <m/>
    <m/>
    <m/>
    <s v="O1011200"/>
    <n v="23"/>
    <m/>
    <s v=""/>
    <s v="Diagnostic"/>
    <s v=""/>
    <s v=""/>
    <s v=""/>
    <m/>
    <s v=""/>
    <s v=""/>
    <m/>
    <s v="TS-G-12:1/_x000a_O1011200:23A"/>
    <s v="TS-G-12:2/_x000a_O1011200:23B"/>
  </r>
  <r>
    <s v="02.2"/>
    <s v="25.07.2024 изм тег"/>
    <x v="0"/>
    <s v="17-X-D1024"/>
    <s v="17XAD1024"/>
    <s v="Di"/>
    <s v="17-SC-ESD-001 POWER FAIL"/>
    <s v="17-SC-ESD-001"/>
    <s v="Diagnostic"/>
    <m/>
    <x v="27"/>
    <x v="10"/>
    <m/>
    <s v="17-I-DD-N-108BL02"/>
    <s v="06 Pair"/>
    <s v="Pr.02"/>
    <x v="8"/>
    <s v="TS-G-12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4"/>
    <x v="2"/>
    <n v="32"/>
    <s v="DCS AMMONIA-UTILITIES"/>
    <m/>
    <m/>
    <m/>
    <s v="O1011200"/>
    <n v="24"/>
    <m/>
    <s v=""/>
    <s v="Diagnostic"/>
    <s v=""/>
    <s v=""/>
    <s v=""/>
    <m/>
    <s v=""/>
    <s v=""/>
    <m/>
    <s v="TS-G-12:3/_x000a_O1011200:24A"/>
    <s v="TS-G-12:4/_x000a_O1011200:24B"/>
  </r>
  <r>
    <s v="02.2"/>
    <s v="25.07.2024 изм тег"/>
    <x v="0"/>
    <s v="17-X-D1025"/>
    <s v="17XAD1025"/>
    <s v="Di"/>
    <s v="17-SC-ESD-001 FAN FAILURE"/>
    <s v="17-SC-ESD-001"/>
    <s v="Diagnostic"/>
    <m/>
    <x v="27"/>
    <x v="10"/>
    <m/>
    <s v="17-I-DD-N-108BL02"/>
    <s v="06 Pair"/>
    <s v="Pr.03"/>
    <x v="8"/>
    <s v="TS-G-12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5"/>
    <x v="2"/>
    <n v="32"/>
    <s v="DCS AMMONIA-UTILITIES"/>
    <m/>
    <m/>
    <m/>
    <s v="O1011200"/>
    <n v="25"/>
    <m/>
    <s v=""/>
    <s v="Diagnostic"/>
    <s v=""/>
    <s v=""/>
    <s v=""/>
    <m/>
    <s v=""/>
    <s v=""/>
    <m/>
    <s v="TS-G-12:5/_x000a_O1011200:25A"/>
    <s v="TS-G-12:6/_x000a_O1011200:25B"/>
  </r>
  <r>
    <s v="02.2"/>
    <s v="25.07.2024 изм тег"/>
    <x v="0"/>
    <s v="17-X-D1026"/>
    <s v="17XAD1026"/>
    <s v="Di"/>
    <s v="17-SC-ESD-002 HIGH TEMPERATURE"/>
    <s v="17-SC-ESD-002"/>
    <s v="Diagnostic"/>
    <m/>
    <x v="27"/>
    <x v="10"/>
    <m/>
    <s v="17-I-DD-N-109BL02"/>
    <s v="06 Pair"/>
    <s v="Pr.01"/>
    <x v="8"/>
    <s v="TS-G-13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6"/>
    <x v="2"/>
    <n v="32"/>
    <s v="DCS AMMONIA-UTILITIES"/>
    <m/>
    <m/>
    <m/>
    <s v="O1011200"/>
    <n v="26"/>
    <m/>
    <s v=""/>
    <s v="Diagnostic"/>
    <s v=""/>
    <s v=""/>
    <s v=""/>
    <m/>
    <s v=""/>
    <s v=""/>
    <m/>
    <s v="TS-G-13:1/_x000a_O1011200:26A"/>
    <s v="TS-G-13:2/_x000a_O1011200:26B"/>
  </r>
  <r>
    <s v="02.2"/>
    <s v="25.07.2024 изм тег"/>
    <x v="0"/>
    <s v="17-X-D1027"/>
    <s v="17XAD1027"/>
    <s v="Di"/>
    <s v="17-SC-ESD-002 POWER FAIL"/>
    <s v="17-SC-ESD-002"/>
    <s v="Diagnostic"/>
    <m/>
    <x v="27"/>
    <x v="10"/>
    <m/>
    <s v="17-I-DD-N-109BL02"/>
    <s v="06 Pair"/>
    <s v="Pr.02"/>
    <x v="8"/>
    <s v="TS-G-13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7"/>
    <x v="2"/>
    <n v="32"/>
    <s v="DCS AMMONIA-UTILITIES"/>
    <m/>
    <m/>
    <m/>
    <s v="O1011200"/>
    <n v="27"/>
    <m/>
    <s v=""/>
    <s v="Diagnostic"/>
    <s v=""/>
    <s v=""/>
    <s v=""/>
    <m/>
    <s v=""/>
    <s v=""/>
    <m/>
    <s v="TS-G-13:3/_x000a_O1011200:27A"/>
    <s v="TS-G-13:4/_x000a_O1011200:27B"/>
  </r>
  <r>
    <s v="02.2"/>
    <s v="25.07.2024 изм тег"/>
    <x v="0"/>
    <s v="17-X-D1028"/>
    <s v="17XAD1028"/>
    <s v="Di"/>
    <s v="17-SC-ESD-002 FAN FAILURE"/>
    <s v="17-SC-ESD-002"/>
    <s v="Diagnostic"/>
    <m/>
    <x v="27"/>
    <x v="10"/>
    <m/>
    <s v="17-I-DD-N-109BL02"/>
    <s v="06 Pair"/>
    <s v="Pr.03"/>
    <x v="8"/>
    <s v="TS-G-13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8"/>
    <x v="2"/>
    <n v="32"/>
    <s v="DCS AMMONIA-UTILITIES"/>
    <m/>
    <m/>
    <m/>
    <s v="O1011200"/>
    <n v="28"/>
    <m/>
    <s v=""/>
    <s v="Diagnostic"/>
    <s v=""/>
    <s v=""/>
    <s v=""/>
    <m/>
    <s v=""/>
    <s v=""/>
    <m/>
    <s v="TS-G-13:5/_x000a_O1011200:28A"/>
    <s v="TS-G-13:6/_x000a_O1011200:28B"/>
  </r>
  <r>
    <s v="02.2"/>
    <s v="25.07.2024 изм тег"/>
    <x v="0"/>
    <s v="17-X-D1029"/>
    <s v="17XAD1029"/>
    <s v="Di"/>
    <s v="17-SC-ESD-003 HIGH TEMPERATURE"/>
    <s v="17-SC-ESD-003"/>
    <s v="Diagnostic"/>
    <m/>
    <x v="27"/>
    <x v="10"/>
    <m/>
    <s v="17-I-DD-N-117BL02"/>
    <s v="06 Pair"/>
    <s v="Pr.01"/>
    <x v="8"/>
    <s v="TS-G-18"/>
    <n v="1"/>
    <n v="2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29"/>
    <x v="2"/>
    <n v="32"/>
    <s v="DCS AMMONIA-UTILITIES"/>
    <m/>
    <m/>
    <m/>
    <s v="O1011200"/>
    <n v="29"/>
    <m/>
    <s v=""/>
    <s v="Diagnostic"/>
    <s v=""/>
    <s v=""/>
    <s v=""/>
    <m/>
    <s v=""/>
    <s v=""/>
    <m/>
    <s v="TS-G-18:1/_x000a_O1011200:29A"/>
    <s v="TS-G-18:2/_x000a_O1011200:29B"/>
  </r>
  <r>
    <s v="02.2"/>
    <s v="25.07.2024 изм тег"/>
    <x v="0"/>
    <s v="17-X-D1030"/>
    <s v="17XAD1030"/>
    <s v="Di"/>
    <s v="17-SC-ESD-003 POWER FAIL"/>
    <s v="17-SC-ESD-003"/>
    <s v="Diagnostic"/>
    <m/>
    <x v="27"/>
    <x v="10"/>
    <m/>
    <s v="17-I-DD-N-117BL02"/>
    <s v="06 Pair"/>
    <s v="Pr.02"/>
    <x v="8"/>
    <s v="TS-G-18"/>
    <n v="3"/>
    <n v="4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30"/>
    <x v="2"/>
    <n v="32"/>
    <s v="DCS AMMONIA-UTILITIES"/>
    <m/>
    <m/>
    <m/>
    <s v="O1011200"/>
    <n v="30"/>
    <m/>
    <s v=""/>
    <s v="Diagnostic"/>
    <s v=""/>
    <s v=""/>
    <s v=""/>
    <m/>
    <s v=""/>
    <s v=""/>
    <m/>
    <s v="TS-G-18:3/_x000a_O1011200:30A"/>
    <s v="TS-G-18:4/_x000a_O1011200:30B"/>
  </r>
  <r>
    <s v="02.2"/>
    <s v="25.07.2024 изм тег"/>
    <x v="0"/>
    <s v="17-X-D1031"/>
    <s v="17XAD1031"/>
    <s v="Di"/>
    <s v="17-SC-ESD-003 FAN FAILURE"/>
    <s v="17-SC-ESD-003"/>
    <s v="Diagnostic"/>
    <m/>
    <x v="27"/>
    <x v="10"/>
    <m/>
    <s v="17-I-DD-N-117BL02"/>
    <s v="06 Pair"/>
    <s v="Pr.03"/>
    <x v="8"/>
    <s v="TS-G-18"/>
    <n v="5"/>
    <n v="6"/>
    <s v=""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31"/>
    <x v="2"/>
    <n v="32"/>
    <s v="DCS AMMONIA-UTILITIES"/>
    <m/>
    <m/>
    <m/>
    <s v="O1011200"/>
    <n v="31"/>
    <m/>
    <s v=""/>
    <s v="Diagnostic"/>
    <s v=""/>
    <s v=""/>
    <s v=""/>
    <m/>
    <s v=""/>
    <s v=""/>
    <m/>
    <s v="TS-G-18:5/_x000a_O1011200:31A"/>
    <s v="TS-G-18:6/_x000a_O1011200:31B"/>
  </r>
  <r>
    <s v="02.2"/>
    <s v="25.07.2024 изм тег"/>
    <x v="0"/>
    <s v="17-X-D1032"/>
    <s v="17XAD1032"/>
    <s v="Di"/>
    <s v="17-MC-ESD-001/002 HIGH TEMPERATURE"/>
    <s v="17-MC-ESD-001/002"/>
    <s v="Diagnostic"/>
    <m/>
    <x v="27"/>
    <x v="10"/>
    <m/>
    <s v="17-I-DD-N-110BL02"/>
    <s v="06 Pair"/>
    <s v="Pr.01"/>
    <x v="8"/>
    <s v="TS-G-14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"/>
    <x v="2"/>
    <n v="32"/>
    <s v="DCS AMMONIA-UTILITIES"/>
    <m/>
    <m/>
    <m/>
    <s v="O1011201"/>
    <n v="1"/>
    <m/>
    <s v=""/>
    <s v="Diagnostic"/>
    <s v=""/>
    <s v=""/>
    <s v=""/>
    <m/>
    <s v=""/>
    <s v=""/>
    <m/>
    <s v="TS-G-14:1/_x000a_O1011201:1A"/>
    <s v="TS-G-14:2/_x000a_O1011201:1B"/>
  </r>
  <r>
    <s v="02.2"/>
    <s v="25.07.2024 изм тег"/>
    <x v="0"/>
    <s v="17-X-D1033"/>
    <s v="17XAD1033"/>
    <s v="Di"/>
    <s v="17-MC-ESD-001/002 POWER FAIL"/>
    <s v="17-MC-ESD-001/002"/>
    <s v="Diagnostic"/>
    <m/>
    <x v="27"/>
    <x v="10"/>
    <m/>
    <s v="17-I-DD-N-110BL02"/>
    <s v="06 Pair"/>
    <s v="Pr.02"/>
    <x v="8"/>
    <s v="TS-G-14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"/>
    <x v="2"/>
    <n v="32"/>
    <s v="DCS AMMONIA-UTILITIES"/>
    <m/>
    <m/>
    <m/>
    <s v="O1011201"/>
    <n v="2"/>
    <m/>
    <s v=""/>
    <s v="Diagnostic"/>
    <s v=""/>
    <s v=""/>
    <s v=""/>
    <m/>
    <s v=""/>
    <s v=""/>
    <m/>
    <s v="TS-G-14:3/_x000a_O1011201:2A"/>
    <s v="TS-G-14:4/_x000a_O1011201:2B"/>
  </r>
  <r>
    <s v="02.2"/>
    <s v="25.07.2024 изм тег"/>
    <x v="0"/>
    <s v="17-X-D1034"/>
    <s v="17XAD1034"/>
    <s v="Di"/>
    <s v="17-MC-ESD-001/002 FAN FAILURE"/>
    <s v="17-MC-ESD-001/002"/>
    <s v="Diagnostic"/>
    <m/>
    <x v="27"/>
    <x v="10"/>
    <m/>
    <s v="17-I-DD-N-110BL02"/>
    <s v="06 Pair"/>
    <s v="Pr.03"/>
    <x v="8"/>
    <s v="TS-G-14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3"/>
    <x v="2"/>
    <n v="32"/>
    <s v="DCS AMMONIA-UTILITIES"/>
    <m/>
    <m/>
    <m/>
    <s v="O1011201"/>
    <n v="3"/>
    <m/>
    <s v=""/>
    <s v="Diagnostic"/>
    <s v=""/>
    <s v=""/>
    <s v=""/>
    <m/>
    <s v=""/>
    <s v=""/>
    <m/>
    <s v="TS-G-14:5/_x000a_O1011201:3A"/>
    <s v="TS-G-14:6/_x000a_O1011201:3B"/>
  </r>
  <r>
    <s v="02.3"/>
    <s v="25.07.2024 добавлен"/>
    <x v="0"/>
    <s v="17-X-D1061"/>
    <s v="17XAD1061"/>
    <s v="Di"/>
    <s v="17-SC-DCS-002 SWITCH FAILURE"/>
    <s v="17-SC-DCS-002"/>
    <s v="Diagnostic"/>
    <m/>
    <x v="27"/>
    <x v="10"/>
    <m/>
    <s v="17-I-DD-N-102BL02"/>
    <s v="06 Pair"/>
    <s v="Pr.04"/>
    <x v="8"/>
    <s v="TS-G-06"/>
    <n v="7"/>
    <n v="8"/>
    <m/>
    <s v="12"/>
    <s v="AVK 2,5 A, AVK 2,5 A"/>
    <s v=""/>
    <x v="4"/>
    <x v="67"/>
    <x v="2"/>
    <s v="17-SC-DCS-002/O1011200/ 17-MC-DCS-007"/>
    <s v="DB37-*m"/>
    <x v="1"/>
    <x v="0"/>
    <n v="1"/>
    <s v="BP021"/>
    <x v="67"/>
    <n v="1"/>
    <n v="32"/>
    <x v="2"/>
    <n v="32"/>
    <s v="DCS AMMONIA-UTILITIES"/>
    <m/>
    <m/>
    <m/>
    <s v="O1011200"/>
    <n v="32"/>
    <m/>
    <s v=""/>
    <m/>
    <s v=""/>
    <s v=""/>
    <s v=""/>
    <m/>
    <s v=""/>
    <s v=""/>
    <m/>
    <s v="TS-G-06:7/_x000a_O1011200:32A"/>
    <s v="TS-G-06:8/_x000a_O1011200:32B"/>
  </r>
  <r>
    <s v="02.2"/>
    <s v="25.07.2024 изм тег"/>
    <x v="0"/>
    <s v="17-X-D1035"/>
    <s v="17XAD1035"/>
    <s v="Di"/>
    <s v="17-MC-ESD-003/004 HIGH TEMPERATURE"/>
    <s v="17-MC-ESD-003/004"/>
    <s v="Diagnostic"/>
    <m/>
    <x v="27"/>
    <x v="10"/>
    <m/>
    <s v="17-I-DD-N-111BL02"/>
    <s v="06 Pair"/>
    <s v="Pr.01"/>
    <x v="8"/>
    <s v="TS-G-15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4"/>
    <x v="2"/>
    <n v="32"/>
    <s v="DCS AMMONIA-UTILITIES"/>
    <m/>
    <m/>
    <m/>
    <s v="O1011201"/>
    <n v="4"/>
    <m/>
    <s v=""/>
    <s v="Diagnostic"/>
    <s v=""/>
    <s v=""/>
    <s v=""/>
    <m/>
    <s v=""/>
    <s v=""/>
    <m/>
    <s v="TS-G-15:1/_x000a_O1011201:4A"/>
    <s v="TS-G-15:2/_x000a_O1011201:4B"/>
  </r>
  <r>
    <s v="02.2"/>
    <s v="25.07.2024 изм тег"/>
    <x v="0"/>
    <s v="17-X-D1036"/>
    <s v="17XAD1036"/>
    <s v="Di"/>
    <s v="17-MC-ESD-003/004 POWER FAIL"/>
    <s v="17-MC-ESD-003/004"/>
    <s v="Diagnostic"/>
    <m/>
    <x v="27"/>
    <x v="10"/>
    <m/>
    <s v="17-I-DD-N-111BL02"/>
    <s v="06 Pair"/>
    <s v="Pr.02"/>
    <x v="8"/>
    <s v="TS-G-15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5"/>
    <x v="2"/>
    <n v="32"/>
    <s v="DCS AMMONIA-UTILITIES"/>
    <m/>
    <m/>
    <m/>
    <s v="O1011201"/>
    <n v="5"/>
    <m/>
    <s v=""/>
    <s v="Diagnostic"/>
    <s v=""/>
    <s v=""/>
    <s v=""/>
    <m/>
    <s v=""/>
    <s v=""/>
    <m/>
    <s v="TS-G-15:3/_x000a_O1011201:5A"/>
    <s v="TS-G-15:4/_x000a_O1011201:5B"/>
  </r>
  <r>
    <s v="02.2"/>
    <s v="25.07.2024 изм тег"/>
    <x v="0"/>
    <s v="17-X-D1037"/>
    <s v="17XAD1037"/>
    <s v="Di"/>
    <s v="17-MC-ESD-003/004 FAN FAILURE"/>
    <s v="17-MC-ESD-003/004"/>
    <s v="Diagnostic"/>
    <m/>
    <x v="27"/>
    <x v="10"/>
    <m/>
    <s v="17-I-DD-N-111BL02"/>
    <s v="06 Pair"/>
    <s v="Pr.03"/>
    <x v="8"/>
    <s v="TS-G-15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6"/>
    <x v="2"/>
    <n v="32"/>
    <s v="DCS AMMONIA-UTILITIES"/>
    <m/>
    <m/>
    <m/>
    <s v="O1011201"/>
    <n v="6"/>
    <m/>
    <s v=""/>
    <s v="Diagnostic"/>
    <s v=""/>
    <s v=""/>
    <s v=""/>
    <m/>
    <s v=""/>
    <s v=""/>
    <m/>
    <s v="TS-G-15:5/_x000a_O1011201:6A"/>
    <s v="TS-G-15:6/_x000a_O1011201:6B"/>
  </r>
  <r>
    <s v="02.2"/>
    <s v="25.07.2024 изм тег"/>
    <x v="0"/>
    <s v="17-X-D1038"/>
    <s v="17XAD1038"/>
    <s v="Di"/>
    <s v="17-MC-ESD-005 HIGH TEMPERATURE"/>
    <s v="17-MC-ESD-005"/>
    <s v="Diagnostic"/>
    <m/>
    <x v="27"/>
    <x v="10"/>
    <m/>
    <s v="17-I-DD-N-112BL02"/>
    <s v="06 Pair"/>
    <s v="Pr.01"/>
    <x v="8"/>
    <s v="TS-G-16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7"/>
    <x v="2"/>
    <n v="32"/>
    <s v="DCS AMMONIA-UTILITIES"/>
    <m/>
    <m/>
    <m/>
    <s v="O1011201"/>
    <n v="7"/>
    <m/>
    <s v=""/>
    <s v="Diagnostic"/>
    <s v=""/>
    <s v=""/>
    <s v=""/>
    <m/>
    <s v=""/>
    <s v=""/>
    <m/>
    <s v="TS-G-16:1/_x000a_O1011201:7A"/>
    <s v="TS-G-16:2/_x000a_O1011201:7B"/>
  </r>
  <r>
    <s v="02.2"/>
    <s v="25.07.2024 изм тег"/>
    <x v="0"/>
    <s v="17-X-D1039"/>
    <s v="17XAD1039"/>
    <s v="Di"/>
    <s v="17-MC-ESD-005 POWER FAIL"/>
    <s v="17-MC-ESD-005"/>
    <s v="Diagnostic"/>
    <m/>
    <x v="27"/>
    <x v="10"/>
    <m/>
    <s v="17-I-DD-N-112BL02"/>
    <s v="06 Pair"/>
    <s v="Pr.02"/>
    <x v="8"/>
    <s v="TS-G-16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8"/>
    <x v="2"/>
    <n v="32"/>
    <s v="DCS AMMONIA-UTILITIES"/>
    <m/>
    <m/>
    <m/>
    <s v="O1011201"/>
    <n v="8"/>
    <m/>
    <s v=""/>
    <s v="Diagnostic"/>
    <s v=""/>
    <s v=""/>
    <s v=""/>
    <m/>
    <s v=""/>
    <s v=""/>
    <m/>
    <s v="TS-G-16:3/_x000a_O1011201:8A"/>
    <s v="TS-G-16:4/_x000a_O1011201:8B"/>
  </r>
  <r>
    <s v="02.2"/>
    <s v="25.07.2024 изм тег"/>
    <x v="0"/>
    <s v="17-X-D1040"/>
    <s v="17XAD1040"/>
    <s v="Di"/>
    <s v="17-MC-ESD-005 FAN FAILURE"/>
    <s v="17-MC-ESD-005"/>
    <s v="Diagnostic"/>
    <m/>
    <x v="27"/>
    <x v="10"/>
    <m/>
    <s v="17-I-DD-N-112BL02"/>
    <s v="06 Pair"/>
    <s v="Pr.03"/>
    <x v="8"/>
    <s v="TS-G-16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9"/>
    <x v="2"/>
    <n v="32"/>
    <s v="DCS AMMONIA-UTILITIES"/>
    <m/>
    <m/>
    <m/>
    <s v="O1011201"/>
    <n v="9"/>
    <m/>
    <s v=""/>
    <s v="Diagnostic"/>
    <s v=""/>
    <s v=""/>
    <s v=""/>
    <m/>
    <s v=""/>
    <s v=""/>
    <m/>
    <s v="TS-G-16:5/_x000a_O1011201:9A"/>
    <s v="TS-G-16:6/_x000a_O1011201:9B"/>
  </r>
  <r>
    <s v="02.2"/>
    <s v="25.07.2024 изм тег"/>
    <x v="0"/>
    <s v="17-X-D1041"/>
    <s v="17XAD1041"/>
    <s v="Di"/>
    <s v="17-MC-ESD-006/007 HIGH TEMPERATURE"/>
    <s v="17-MC-ESD-006/007"/>
    <s v="Diagnostic"/>
    <m/>
    <x v="27"/>
    <x v="10"/>
    <m/>
    <s v="17-I-DD-N-118BL02"/>
    <s v="06 Pair"/>
    <s v="Pr.01"/>
    <x v="8"/>
    <s v="TS-G-19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4"/>
    <x v="2"/>
    <n v="32"/>
    <s v="DCS AMMONIA-UTILITIES"/>
    <m/>
    <m/>
    <m/>
    <s v="O1011201"/>
    <n v="24"/>
    <m/>
    <s v=""/>
    <s v="Diagnostic"/>
    <s v=""/>
    <s v=""/>
    <s v=""/>
    <m/>
    <s v=""/>
    <s v=""/>
    <m/>
    <s v="TS-G-19:1/_x000a_O1011201:24A"/>
    <s v="TS-G-19:2/_x000a_O1011201:24B"/>
  </r>
  <r>
    <s v="02.2"/>
    <s v="25.07.2024 изм тег"/>
    <x v="0"/>
    <s v="17-X-D1042"/>
    <s v="17XAD1042"/>
    <s v="Di"/>
    <s v="17-MC-ESD-006/007 POWER FAIL"/>
    <s v="17-MC-ESD-006/007"/>
    <s v="Diagnostic"/>
    <m/>
    <x v="27"/>
    <x v="10"/>
    <m/>
    <s v="17-I-DD-N-118BL02"/>
    <s v="06 Pair"/>
    <s v="Pr.02"/>
    <x v="8"/>
    <s v="TS-G-19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5"/>
    <x v="2"/>
    <n v="32"/>
    <s v="DCS AMMONIA-UTILITIES"/>
    <m/>
    <m/>
    <m/>
    <s v="O1011201"/>
    <n v="25"/>
    <m/>
    <s v=""/>
    <s v="Diagnostic"/>
    <s v=""/>
    <s v=""/>
    <s v=""/>
    <m/>
    <s v=""/>
    <s v=""/>
    <m/>
    <s v="TS-G-19:3/_x000a_O1011201:25A"/>
    <s v="TS-G-19:4/_x000a_O1011201:25B"/>
  </r>
  <r>
    <s v="02.2"/>
    <s v="25.07.2024 изм тег"/>
    <x v="0"/>
    <s v="17-X-D1043"/>
    <s v="17XAD1043"/>
    <s v="Di"/>
    <s v="17-MC-ESD-006/007 FAN FAILURE"/>
    <s v="17-MC-ESD-006/007"/>
    <s v="Diagnostic"/>
    <m/>
    <x v="27"/>
    <x v="10"/>
    <m/>
    <s v="17-I-DD-N-118BL02"/>
    <s v="06 Pair"/>
    <s v="Pr.03"/>
    <x v="8"/>
    <s v="TS-G-19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6"/>
    <x v="2"/>
    <n v="32"/>
    <s v="DCS AMMONIA-UTILITIES"/>
    <m/>
    <m/>
    <m/>
    <s v="O1011201"/>
    <n v="26"/>
    <m/>
    <s v=""/>
    <s v="Diagnostic"/>
    <s v=""/>
    <s v=""/>
    <s v=""/>
    <m/>
    <s v=""/>
    <s v=""/>
    <m/>
    <s v="TS-G-19:5/_x000a_O1011201:26A"/>
    <s v="TS-G-19:6/_x000a_O1011201:26B"/>
  </r>
  <r>
    <s v="02.2"/>
    <s v="25.07.2024 изм тег_x000a_12.07.2024 добавлен сигнал диагностики"/>
    <x v="0"/>
    <s v="17-X-D1046"/>
    <s v="17XAD1046"/>
    <s v="Di"/>
    <s v="17-MC-ESD-008 FAN FAILURE"/>
    <s v="17-MC-ESD-008"/>
    <s v="Diagnostic"/>
    <m/>
    <x v="27"/>
    <x v="10"/>
    <m/>
    <s v="17-I-DD-N-119BL02"/>
    <s v="06 Pair"/>
    <s v="Pr.03"/>
    <x v="8"/>
    <s v="TS-F-19"/>
    <n v="5"/>
    <n v="6"/>
    <m/>
    <s v="12"/>
    <s v="AVK 2,5 A, AVK 2,5 A"/>
    <s v=""/>
    <x v="4"/>
    <x v="66"/>
    <x v="2"/>
    <s v="17-SC-DCS-002/O1011114/ 17-MC-DCS-007"/>
    <s v="DB37-*m"/>
    <x v="1"/>
    <x v="0"/>
    <n v="1"/>
    <s v="BP012"/>
    <x v="66"/>
    <n v="15"/>
    <n v="30"/>
    <x v="2"/>
    <n v="32"/>
    <s v="DCS AMMONIA-UTILITIES"/>
    <m/>
    <m/>
    <m/>
    <s v="O1011114"/>
    <n v="30"/>
    <m/>
    <s v=""/>
    <m/>
    <s v=""/>
    <s v=""/>
    <s v=""/>
    <m/>
    <s v=""/>
    <s v=""/>
    <m/>
    <s v="TS-F-19:5/_x000a_O1011114:30A"/>
    <s v="TS-F-19:6/_x000a_O1011114:30B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31"/>
    <x v="2"/>
    <n v="32"/>
    <s v="DCS AMMONIA-UTILITIES"/>
    <m/>
    <m/>
    <m/>
    <s v="O1011114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6"/>
    <x v="2"/>
    <s v="17-SC-DCS-002/O1011114/ 17-MC-DCS-007"/>
    <s v="DB37-*m"/>
    <x v="1"/>
    <x v="0"/>
    <n v="1"/>
    <s v="BP012"/>
    <x v="66"/>
    <n v="15"/>
    <n v="32"/>
    <x v="2"/>
    <n v="32"/>
    <s v="DCS AMMONIA-UTILITIES"/>
    <m/>
    <m/>
    <m/>
    <s v="O1011114"/>
    <n v="32"/>
    <m/>
    <s v=""/>
    <m/>
    <s v=""/>
    <s v=""/>
    <s v=""/>
    <m/>
    <s v=""/>
    <s v=""/>
    <m/>
    <s v=""/>
    <s v=""/>
  </r>
  <r>
    <s v="02.2"/>
    <s v="25.07.2024 изм тег"/>
    <x v="0"/>
    <s v="17-X-D1047"/>
    <s v="17XAD1047"/>
    <s v="Di"/>
    <s v="17-CP-IRP-001/002/003/004 HIGH TEMPERATURE"/>
    <s v="17-CP-IRP-001/002/003/004"/>
    <s v="Diagnostic"/>
    <m/>
    <x v="27"/>
    <x v="10"/>
    <m/>
    <s v="17-I-DD-N-113BL02"/>
    <s v="06 Pair"/>
    <s v="Pr.01"/>
    <x v="8"/>
    <s v="TS-G-17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0"/>
    <x v="2"/>
    <n v="32"/>
    <s v="DCS AMMONIA-UTILITIES"/>
    <m/>
    <m/>
    <m/>
    <s v="O1011201"/>
    <n v="10"/>
    <m/>
    <s v=""/>
    <s v="Diagnostic"/>
    <s v=""/>
    <s v=""/>
    <s v=""/>
    <m/>
    <s v=""/>
    <s v=""/>
    <m/>
    <s v="TS-G-17:1/_x000a_O1011201:10A"/>
    <s v="TS-G-17:2/_x000a_O1011201:10B"/>
  </r>
  <r>
    <s v="02.2"/>
    <s v="25.07.2024 изм тег"/>
    <x v="0"/>
    <s v="17-X-D1048"/>
    <s v="17XAD1048"/>
    <s v="Di"/>
    <s v="17-CP-IRP-001/002/003/004 POWER FAIL"/>
    <s v="17-CP-IRP-001/002/003/004"/>
    <s v="Diagnostic"/>
    <m/>
    <x v="27"/>
    <x v="10"/>
    <m/>
    <s v="17-I-DD-N-113BL02"/>
    <s v="06 Pair"/>
    <s v="Pr.02"/>
    <x v="8"/>
    <s v="TS-G-17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1"/>
    <x v="2"/>
    <n v="32"/>
    <s v="DCS AMMONIA-UTILITIES"/>
    <m/>
    <m/>
    <m/>
    <s v="O1011201"/>
    <n v="11"/>
    <m/>
    <s v=""/>
    <s v="Diagnostic"/>
    <s v=""/>
    <s v=""/>
    <s v=""/>
    <m/>
    <s v=""/>
    <s v=""/>
    <m/>
    <s v="TS-G-17:3/_x000a_O1011201:11A"/>
    <s v="TS-G-17:4/_x000a_O1011201:11B"/>
  </r>
  <r>
    <s v="02.2"/>
    <s v="25.07.2024 изм тег"/>
    <x v="0"/>
    <s v="17-X-D1049"/>
    <s v="17XAD1049"/>
    <s v="Di"/>
    <s v="17-CP-IRP-001/002/003/004 FAN FAILURE"/>
    <s v="17-CP-IRP-001/002/003/004"/>
    <s v="Diagnostic"/>
    <m/>
    <x v="27"/>
    <x v="10"/>
    <m/>
    <s v="17-I-DD-N-113BL02"/>
    <s v="06 Pair"/>
    <s v="Pr.03"/>
    <x v="8"/>
    <s v="TS-G-17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2"/>
    <x v="2"/>
    <n v="32"/>
    <s v="DCS AMMONIA-UTILITIES"/>
    <m/>
    <m/>
    <m/>
    <s v="O1011201"/>
    <n v="12"/>
    <m/>
    <s v=""/>
    <s v="Diagnostic"/>
    <s v=""/>
    <s v=""/>
    <s v=""/>
    <m/>
    <s v=""/>
    <s v=""/>
    <m/>
    <s v="TS-G-17:5/_x000a_O1011201:12A"/>
    <s v="TS-G-17:6/_x000a_O1011201:12B"/>
  </r>
  <r>
    <s v="02.2"/>
    <s v="25.07.2024 изм тег"/>
    <x v="0"/>
    <s v="17-X-D1050"/>
    <s v="17XAD1050"/>
    <s v="Di"/>
    <s v="17-CP-AUX-001 HIGH TEMPERATURE"/>
    <s v="17-CP-AUX-001"/>
    <s v="Diagnostic"/>
    <m/>
    <x v="27"/>
    <x v="10"/>
    <m/>
    <s v="17-I-DD-N-114BL02"/>
    <s v="06 Pair"/>
    <s v="Pr.01"/>
    <x v="8"/>
    <s v="TS-F-06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3"/>
    <x v="2"/>
    <n v="32"/>
    <s v="DCS AMMONIA-UTILITIES"/>
    <m/>
    <m/>
    <m/>
    <s v="O1011201"/>
    <n v="13"/>
    <m/>
    <s v=""/>
    <s v="Diagnostic"/>
    <s v=""/>
    <s v=""/>
    <s v=""/>
    <m/>
    <s v=""/>
    <s v=""/>
    <m/>
    <s v="TS-F-06:1/_x000a_O1011201:13A"/>
    <s v="TS-F-06:2/_x000a_O1011201:13B"/>
  </r>
  <r>
    <s v="02.2"/>
    <s v="25.07.2024 изм тег"/>
    <x v="0"/>
    <s v="17-X-D1051"/>
    <s v="17XAD1051"/>
    <s v="Di"/>
    <s v="17-CP-AUX-001 POWER FAIL"/>
    <s v="17-CP-AUX-001"/>
    <s v="Diagnostic"/>
    <m/>
    <x v="27"/>
    <x v="10"/>
    <m/>
    <s v="17-I-DD-N-114BL02"/>
    <s v="06 Pair"/>
    <s v="Pr.02"/>
    <x v="8"/>
    <s v="TS-F-06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4"/>
    <x v="2"/>
    <n v="32"/>
    <s v="DCS AMMONIA-UTILITIES"/>
    <m/>
    <m/>
    <m/>
    <s v="O1011201"/>
    <n v="14"/>
    <m/>
    <s v=""/>
    <s v="Diagnostic"/>
    <s v=""/>
    <s v=""/>
    <s v=""/>
    <m/>
    <s v=""/>
    <s v=""/>
    <m/>
    <s v="TS-F-06:3/_x000a_O1011201:14A"/>
    <s v="TS-F-06:4/_x000a_O1011201:14B"/>
  </r>
  <r>
    <s v="02.2"/>
    <s v="25.07.2024 изм тег"/>
    <x v="0"/>
    <s v="17-X-D1052"/>
    <s v="17XAD1052"/>
    <s v="Di"/>
    <s v="17-CP-AUX-001 FAN FAILURE"/>
    <s v="17-CP-AUX-001"/>
    <s v="Diagnostic"/>
    <m/>
    <x v="27"/>
    <x v="10"/>
    <m/>
    <s v="17-I-DD-N-114BL02"/>
    <s v="06 Pair"/>
    <s v="Pr.03"/>
    <x v="8"/>
    <s v="TS-F-06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5"/>
    <x v="2"/>
    <n v="32"/>
    <s v="DCS AMMONIA-UTILITIES"/>
    <m/>
    <m/>
    <m/>
    <s v="O1011201"/>
    <n v="15"/>
    <m/>
    <s v=""/>
    <s v="Diagnostic"/>
    <s v=""/>
    <s v=""/>
    <s v=""/>
    <m/>
    <s v=""/>
    <s v=""/>
    <m/>
    <s v="TS-F-06:5/_x000a_O1011201:15A"/>
    <s v="TS-F-06:6/_x000a_O1011201:15B"/>
  </r>
  <r>
    <s v="02.2"/>
    <s v="25.07.2024 изм тег"/>
    <x v="0"/>
    <s v="17-X-D1053"/>
    <s v="17XAD1053"/>
    <s v="Di"/>
    <s v="17-CP-MMS-001 HIGH TEMPERATURE"/>
    <s v="17-CP-MMS-001"/>
    <s v="Diagnostic"/>
    <m/>
    <x v="27"/>
    <x v="10"/>
    <m/>
    <s v="17-I-DD-N-115BL02"/>
    <s v="06 Pair"/>
    <s v="Pr.01"/>
    <x v="8"/>
    <s v="TS-F-07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6"/>
    <x v="2"/>
    <n v="32"/>
    <s v="DCS AMMONIA-UTILITIES"/>
    <m/>
    <m/>
    <m/>
    <s v="O1011201"/>
    <n v="16"/>
    <m/>
    <s v=""/>
    <s v="Diagnostic"/>
    <s v=""/>
    <s v=""/>
    <s v=""/>
    <m/>
    <s v=""/>
    <s v=""/>
    <m/>
    <s v="TS-F-07:1/_x000a_O1011201:16A"/>
    <s v="TS-F-07:2/_x000a_O1011201:16B"/>
  </r>
  <r>
    <s v="02.2"/>
    <s v="25.07.2024 изм тег"/>
    <x v="0"/>
    <s v="17-X-D1054"/>
    <s v="17XAD1054"/>
    <s v="Di"/>
    <s v="17-CP-MMS-001 POWER FAIL"/>
    <s v="17-CP-MMS-001"/>
    <s v="Diagnostic"/>
    <m/>
    <x v="27"/>
    <x v="10"/>
    <m/>
    <s v="17-I-DD-N-115BL02"/>
    <s v="06 Pair"/>
    <s v="Pr.02"/>
    <x v="8"/>
    <s v="TS-F-07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7"/>
    <x v="2"/>
    <n v="32"/>
    <s v="DCS AMMONIA-UTILITIES"/>
    <m/>
    <m/>
    <m/>
    <s v="O1011201"/>
    <n v="17"/>
    <m/>
    <s v=""/>
    <s v="Diagnostic"/>
    <s v=""/>
    <s v=""/>
    <s v=""/>
    <m/>
    <s v=""/>
    <s v=""/>
    <m/>
    <s v="TS-F-07:3/_x000a_O1011201:17A"/>
    <s v="TS-F-07:4/_x000a_O1011201:17B"/>
  </r>
  <r>
    <s v="02.2"/>
    <s v="25.07.2024 изм тег"/>
    <x v="0"/>
    <s v="17-X-D1055"/>
    <s v="17XAD1055"/>
    <s v="Di"/>
    <s v="17-CP-MMS-001 FAN FAILURE"/>
    <s v="17-CP-MMS-001"/>
    <s v="Diagnostic"/>
    <m/>
    <x v="27"/>
    <x v="10"/>
    <m/>
    <s v="17-I-DD-N-115BL02"/>
    <s v="06 Pair"/>
    <s v="Pr.03"/>
    <x v="8"/>
    <s v="TS-F-07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8"/>
    <x v="2"/>
    <n v="32"/>
    <s v="DCS AMMONIA-UTILITIES"/>
    <m/>
    <m/>
    <m/>
    <s v="O1011201"/>
    <n v="18"/>
    <m/>
    <s v=""/>
    <s v="Diagnostic"/>
    <s v=""/>
    <s v=""/>
    <s v=""/>
    <m/>
    <s v=""/>
    <s v=""/>
    <m/>
    <s v="TS-F-07:5/_x000a_O1011201:18A"/>
    <s v="TS-F-07:6/_x000a_O1011201:18B"/>
  </r>
  <r>
    <s v="02.2"/>
    <s v="25.07.2024 изм тег"/>
    <x v="0"/>
    <s v="17-X-D1056"/>
    <s v="17XAD1056"/>
    <s v="Di"/>
    <s v="17-CP-MMS-001 CHASSIS FAILURE"/>
    <s v="17-CP-MMS-001"/>
    <s v="Diagnostic"/>
    <m/>
    <x v="27"/>
    <x v="10"/>
    <m/>
    <s v="17-I-DD-N-115BL02"/>
    <s v="06 Pair"/>
    <s v="Pr.04"/>
    <x v="8"/>
    <s v="TS-F-07"/>
    <n v="7"/>
    <n v="8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19"/>
    <x v="2"/>
    <n v="32"/>
    <s v="DCS AMMONIA-UTILITIES"/>
    <m/>
    <m/>
    <m/>
    <s v="O1011201"/>
    <n v="19"/>
    <m/>
    <s v=""/>
    <s v="Diagnostic"/>
    <s v=""/>
    <s v=""/>
    <s v=""/>
    <m/>
    <s v=""/>
    <s v=""/>
    <m/>
    <s v="TS-F-07:7/_x000a_O1011201:19A"/>
    <s v="TS-F-07:8/_x000a_O1011201:19B"/>
  </r>
  <r>
    <s v="02.2"/>
    <s v="25.07.2024 изм тег"/>
    <x v="0"/>
    <s v="17-X-D1057"/>
    <s v="17XAD1057"/>
    <s v="Di"/>
    <s v="17-MC-MMS-001 FAN FAILURE"/>
    <s v="17-MC-MMS-001"/>
    <s v="Diagnostic"/>
    <m/>
    <x v="27"/>
    <x v="10"/>
    <m/>
    <s v="17-I-DD-N-116BL02"/>
    <s v="06 Pair"/>
    <s v="Pr.01"/>
    <x v="8"/>
    <s v="TS-F-08"/>
    <n v="1"/>
    <n v="2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0"/>
    <x v="2"/>
    <n v="32"/>
    <s v="DCS AMMONIA-UTILITIES"/>
    <m/>
    <m/>
    <m/>
    <s v="O1011201"/>
    <n v="20"/>
    <m/>
    <s v=""/>
    <s v="Diagnostic"/>
    <s v=""/>
    <s v=""/>
    <s v=""/>
    <m/>
    <s v=""/>
    <s v=""/>
    <m/>
    <s v="TS-F-08:1/_x000a_O1011201:20A"/>
    <s v="TS-F-08:2/_x000a_O1011201:20B"/>
  </r>
  <r>
    <s v="02.2"/>
    <s v="25.07.2024 изм тег"/>
    <x v="0"/>
    <s v="17-X-D1058"/>
    <s v="17XAD1058"/>
    <s v="Di"/>
    <s v="17-MC-MMS-001 POWER FAIL"/>
    <s v="17-MC-MMS-001"/>
    <s v="Diagnostic"/>
    <m/>
    <x v="27"/>
    <x v="10"/>
    <m/>
    <s v="17-I-DD-N-116BL02"/>
    <s v="06 Pair"/>
    <s v="Pr.02"/>
    <x v="8"/>
    <s v="TS-F-08"/>
    <n v="3"/>
    <n v="4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1"/>
    <x v="2"/>
    <n v="32"/>
    <s v="DCS AMMONIA-UTILITIES"/>
    <m/>
    <m/>
    <m/>
    <s v="O1011201"/>
    <n v="21"/>
    <m/>
    <s v=""/>
    <s v="Diagnostic"/>
    <s v=""/>
    <s v=""/>
    <s v=""/>
    <m/>
    <s v=""/>
    <s v=""/>
    <m/>
    <s v="TS-F-08:3/_x000a_O1011201:21A"/>
    <s v="TS-F-08:4/_x000a_O1011201:21B"/>
  </r>
  <r>
    <s v="02.2"/>
    <s v="25.07.2024 изм тег"/>
    <x v="0"/>
    <s v="17-X-D1059"/>
    <s v="17XAD1059"/>
    <s v="Di"/>
    <s v="17-MC-MMS-001 FAN FAILURE"/>
    <s v="17-MC-MMS-001"/>
    <s v="Diagnostic"/>
    <m/>
    <x v="27"/>
    <x v="10"/>
    <m/>
    <s v="17-I-DD-N-116BL02"/>
    <s v="06 Pair"/>
    <s v="Pr.03"/>
    <x v="8"/>
    <s v="TS-F-08"/>
    <n v="5"/>
    <n v="6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2"/>
    <x v="2"/>
    <n v="32"/>
    <s v="DCS AMMONIA-UTILITIES"/>
    <m/>
    <m/>
    <m/>
    <s v="O1011201"/>
    <n v="22"/>
    <m/>
    <s v=""/>
    <s v="Diagnostic"/>
    <s v=""/>
    <s v=""/>
    <s v=""/>
    <m/>
    <s v=""/>
    <s v=""/>
    <m/>
    <s v="TS-F-08:5/_x000a_O1011201:22A"/>
    <s v="TS-F-08:6/_x000a_O1011201:22B"/>
  </r>
  <r>
    <s v="02.2"/>
    <s v="25.07.2024 изм тег"/>
    <x v="0"/>
    <s v="17-X-D1060"/>
    <s v="17XAD1060"/>
    <s v="Di"/>
    <s v="17-MC-MMS-001 BARRIER FAILURE"/>
    <s v="17-MC-MMS-001"/>
    <s v="Diagnostic"/>
    <m/>
    <x v="27"/>
    <x v="10"/>
    <m/>
    <s v="17-I-DD-N-116BL02"/>
    <s v="06 Pair"/>
    <s v="Pr.04"/>
    <x v="8"/>
    <s v="TS-F-08"/>
    <n v="7"/>
    <n v="8"/>
    <s v=""/>
    <s v="12"/>
    <s v="AVK 2,5 A, AVK 2,5 A"/>
    <s v=""/>
    <x v="4"/>
    <x v="69"/>
    <x v="2"/>
    <s v="17-SC-DCS-002/O1011201/ 17-MC-DCS-007"/>
    <s v="DB37-*m"/>
    <x v="1"/>
    <x v="0"/>
    <n v="1"/>
    <s v="BP021"/>
    <x v="69"/>
    <n v="2"/>
    <n v="23"/>
    <x v="2"/>
    <n v="32"/>
    <s v="DCS AMMONIA-UTILITIES"/>
    <m/>
    <m/>
    <m/>
    <s v="O1011201"/>
    <n v="23"/>
    <m/>
    <s v=""/>
    <s v="Diagnostic"/>
    <s v=""/>
    <s v=""/>
    <s v=""/>
    <m/>
    <s v=""/>
    <s v=""/>
    <m/>
    <s v="TS-F-08:7/_x000a_O1011201:23A"/>
    <s v="TS-F-08:8/_x000a_O1011201:23B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27"/>
    <x v="2"/>
    <n v="32"/>
    <s v="DCS AMMONIA-UTILITIES"/>
    <m/>
    <m/>
    <m/>
    <s v="O1011201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28"/>
    <x v="2"/>
    <n v="32"/>
    <s v="DCS AMMONIA-UTILITIES"/>
    <m/>
    <m/>
    <m/>
    <s v="O1011201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29"/>
    <x v="2"/>
    <n v="32"/>
    <s v="DCS AMMONIA-UTILITIES"/>
    <m/>
    <m/>
    <m/>
    <s v="O1011201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30"/>
    <x v="2"/>
    <n v="32"/>
    <s v="DCS AMMONIA-UTILITIES"/>
    <m/>
    <m/>
    <m/>
    <s v="O1011201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31"/>
    <x v="2"/>
    <n v="32"/>
    <s v="DCS AMMONIA-UTILITIES"/>
    <m/>
    <m/>
    <m/>
    <s v="O1011201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7"/>
    <x v="10"/>
    <m/>
    <m/>
    <m/>
    <m/>
    <x v="8"/>
    <m/>
    <m/>
    <m/>
    <m/>
    <s v=""/>
    <s v="AVK 2,5 A, AVK 2,5 A"/>
    <s v=""/>
    <x v="4"/>
    <x v="69"/>
    <x v="2"/>
    <s v="17-SC-DCS-002/O1011201/ 17-MC-DCS-007"/>
    <s v="DB37-*m"/>
    <x v="1"/>
    <x v="0"/>
    <n v="1"/>
    <s v="BP021"/>
    <x v="69"/>
    <n v="2"/>
    <n v="32"/>
    <x v="2"/>
    <n v="32"/>
    <s v="DCS AMMONIA-UTILITIES"/>
    <m/>
    <m/>
    <m/>
    <s v="O1011201"/>
    <n v="32"/>
    <m/>
    <s v=""/>
    <m/>
    <s v=""/>
    <s v=""/>
    <s v=""/>
    <m/>
    <s v=""/>
    <s v=""/>
    <m/>
    <s v=""/>
    <s v=""/>
  </r>
  <r>
    <s v="01"/>
    <m/>
    <x v="0"/>
    <s v="17-X -020201 -A"/>
    <s v="17XY020201A"/>
    <s v="00"/>
    <s v="SAC Cationic Exchanger Backwash Outlet / Vent"/>
    <s v="ПРОМЫВКА КАТИОНООБМЕННИУА SAC"/>
    <s v="Solenoid Valve"/>
    <s v="4124-FY-VD-BD17617L02200002_SH.1"/>
    <x v="22"/>
    <x v="13"/>
    <m/>
    <s v="17-C-CD-N-001FL03-L022"/>
    <s v="30 Core"/>
    <s v="C.01"/>
    <x v="5"/>
    <s v="TS-O-01"/>
    <n v="1"/>
    <n v="2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"/>
    <x v="3"/>
    <n v="32"/>
    <s v="DCS AMMONIA-UTILITIES"/>
    <m/>
    <m/>
    <m/>
    <s v="O1011202"/>
    <n v="1"/>
    <m/>
    <n v="0.25"/>
    <s v="00-Common"/>
    <s v=""/>
    <s v=""/>
    <s v=""/>
    <m/>
    <s v=""/>
    <s v=""/>
    <m/>
    <s v="TS-O-01:1/_x000a_O1011202:1A"/>
    <s v="TS-O-01:2/_x000a_O1011202:1C"/>
  </r>
  <r>
    <s v="01"/>
    <m/>
    <x v="0"/>
    <s v="17-X -020202 -A"/>
    <s v="17XY020202A"/>
    <s v="00"/>
    <s v="SAC Cationic Exchanger diluted acid inlet"/>
    <s v="SAC КАТИОНООБМЕН РАЗБАВ КИСЛОТА"/>
    <s v="Solenoid Valve"/>
    <s v="4124-FY-VD-BD17617L02200002_SH.1"/>
    <x v="22"/>
    <x v="13"/>
    <m/>
    <s v="17-C-CD-N-001FL03-L022"/>
    <s v="30 Core"/>
    <s v="C.03"/>
    <x v="5"/>
    <s v="TS-O-01"/>
    <n v="3"/>
    <n v="4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2"/>
    <x v="3"/>
    <n v="32"/>
    <s v="DCS AMMONIA-UTILITIES"/>
    <m/>
    <m/>
    <m/>
    <s v="O1011202"/>
    <n v="2"/>
    <m/>
    <n v="0.25"/>
    <s v="00-Common"/>
    <s v=""/>
    <s v=""/>
    <s v=""/>
    <m/>
    <s v=""/>
    <s v=""/>
    <m/>
    <s v="TS-O-01:3/_x000a_O1011202:2A"/>
    <s v="TS-O-01:4/_x000a_O1011202:2C"/>
  </r>
  <r>
    <s v="01"/>
    <m/>
    <x v="0"/>
    <s v="17-X -020203 -A"/>
    <s v="17XY020203A"/>
    <s v="00"/>
    <s v="SAC Cationic Exchanger Backwash Inlet"/>
    <s v="SAC КАТИОНООБМЕН С ОБР ПРОМЫВКОЙ"/>
    <s v="Solenoid Valve"/>
    <s v="4124-FY-VD-BD17617L02200002_SH.1"/>
    <x v="22"/>
    <x v="13"/>
    <m/>
    <s v="17-C-CD-N-001FL03-L022"/>
    <s v="30 Core"/>
    <s v="C.05"/>
    <x v="5"/>
    <s v="TS-O-01"/>
    <n v="5"/>
    <n v="6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3"/>
    <x v="3"/>
    <n v="32"/>
    <s v="DCS AMMONIA-UTILITIES"/>
    <m/>
    <m/>
    <m/>
    <s v="O1011202"/>
    <n v="3"/>
    <m/>
    <n v="0.25"/>
    <s v="00-Common"/>
    <s v=""/>
    <s v=""/>
    <s v=""/>
    <m/>
    <s v=""/>
    <s v=""/>
    <m/>
    <s v="TS-O-01:5/_x000a_O1011202:3A"/>
    <s v="TS-O-01:6/_x000a_O1011202:3C"/>
  </r>
  <r>
    <s v="01"/>
    <m/>
    <x v="0"/>
    <s v="17-X -020204 -A"/>
    <s v="17XY020204A"/>
    <s v="00"/>
    <s v="SAC Cationic Exchanger Outlet"/>
    <s v="ВЫХОД  КАТИОНООБМЕННИКА SAC"/>
    <s v="Solenoid Valve"/>
    <s v="4124-FY-VD-BD17617L02200002_SH.1"/>
    <x v="22"/>
    <x v="13"/>
    <m/>
    <s v="17-C-CD-N-001FL03-L022"/>
    <s v="30 Core"/>
    <s v="C.07"/>
    <x v="5"/>
    <s v="TS-O-01"/>
    <n v="7"/>
    <n v="8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4"/>
    <x v="3"/>
    <n v="32"/>
    <s v="DCS AMMONIA-UTILITIES"/>
    <m/>
    <m/>
    <m/>
    <s v="O1011202"/>
    <n v="4"/>
    <m/>
    <n v="0.25"/>
    <s v="00-Common"/>
    <s v=""/>
    <s v=""/>
    <s v=""/>
    <m/>
    <s v=""/>
    <s v=""/>
    <m/>
    <s v="TS-O-01:7/_x000a_O1011202:4A"/>
    <s v="TS-O-01:8/_x000a_O1011202:4C"/>
  </r>
  <r>
    <s v="01"/>
    <m/>
    <x v="0"/>
    <s v="17-X -020205 -A"/>
    <s v="17XY020205A"/>
    <s v="00"/>
    <s v="SAC Cationic Exchanger Drain"/>
    <s v="ДРЕНАЖ КАТИОНООБМЕННИКА SAC"/>
    <s v="Solenoid Valve"/>
    <s v="4124-FY-VD-BD17617L02200002_SH.1"/>
    <x v="22"/>
    <x v="13"/>
    <m/>
    <s v="17-C-CD-N-001FL03-L022"/>
    <s v="30 Core"/>
    <s v="C.09"/>
    <x v="5"/>
    <s v="TS-O-01"/>
    <n v="9"/>
    <n v="10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5"/>
    <x v="3"/>
    <n v="32"/>
    <s v="DCS AMMONIA-UTILITIES"/>
    <m/>
    <m/>
    <m/>
    <s v="O1011202"/>
    <n v="5"/>
    <m/>
    <n v="0.25"/>
    <s v="00-Common"/>
    <s v=""/>
    <s v=""/>
    <s v=""/>
    <m/>
    <s v=""/>
    <s v=""/>
    <m/>
    <s v="TS-O-01:9/_x000a_O1011202:5A"/>
    <s v="TS-O-01:10/_x000a_O1011202:5C"/>
  </r>
  <r>
    <s v="01"/>
    <m/>
    <x v="0"/>
    <s v="17-A -020200"/>
    <s v="17AY020200"/>
    <s v="00"/>
    <s v="Analyzer sample line"/>
    <s v="ЛИНИЯ ОТБОРА ПРОБ АНАЛИЗАТОРА"/>
    <s v="Solenoid Valve"/>
    <s v="4124-FY-VD-BD17617L02200002_SH.1"/>
    <x v="22"/>
    <x v="13"/>
    <m/>
    <s v="17-C-CD-N-001FL03-L022"/>
    <s v="30 Core"/>
    <s v="C.11"/>
    <x v="5"/>
    <s v="TS-O-01"/>
    <n v="11"/>
    <n v="12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6"/>
    <x v="3"/>
    <n v="32"/>
    <s v="DCS AMMONIA-UTILITIES"/>
    <m/>
    <m/>
    <m/>
    <s v="O1011202"/>
    <n v="6"/>
    <m/>
    <n v="0.25"/>
    <s v="00-Common"/>
    <s v=""/>
    <s v=""/>
    <s v=""/>
    <m/>
    <s v=""/>
    <s v=""/>
    <m/>
    <s v="TS-O-01:11/_x000a_O1011202:6A"/>
    <s v="TS-O-01:12/_x000a_O1011202:6C"/>
  </r>
  <r>
    <s v="01"/>
    <m/>
    <x v="0"/>
    <s v="17-A -020201"/>
    <s v="17AY020201"/>
    <s v="00"/>
    <s v="Analyzer sample line"/>
    <s v="ЛИНИЯ ОТБОРА ПРОБ АНАЛИЗАТОРА"/>
    <s v="Solenoid Valve"/>
    <s v="4124-FY-VD-BD17617L02200002_SH.1"/>
    <x v="22"/>
    <x v="13"/>
    <m/>
    <s v="17-C-CD-N-001FL03-L022"/>
    <s v="30 Core"/>
    <s v="C.13"/>
    <x v="5"/>
    <s v="TS-O-01"/>
    <n v="13"/>
    <n v="14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7"/>
    <x v="3"/>
    <n v="32"/>
    <s v="DCS AMMONIA-UTILITIES"/>
    <m/>
    <m/>
    <m/>
    <s v="O1011202"/>
    <n v="7"/>
    <m/>
    <n v="0.25"/>
    <s v="00-Common"/>
    <s v=""/>
    <s v=""/>
    <s v=""/>
    <m/>
    <s v=""/>
    <s v=""/>
    <m/>
    <s v="TS-O-01:13/_x000a_O1011202:7A"/>
    <s v="TS-O-01:14/_x000a_O1011202:7C"/>
  </r>
  <r>
    <s v="01"/>
    <m/>
    <x v="0"/>
    <s v="17-A -020202 -A"/>
    <s v="17AY020202A"/>
    <s v="00"/>
    <s v="Analyzer sample line"/>
    <s v="ЛИНИЯ ОТБОРА ПРОБ АНАЛИЗАТОРА"/>
    <s v="Solenoid Valve"/>
    <s v="4124-FY-VD-BD17617L02200002_SH.1"/>
    <x v="22"/>
    <x v="13"/>
    <m/>
    <s v="17-C-CD-N-001FL03-L022"/>
    <s v="30 Core"/>
    <s v="C.15"/>
    <x v="5"/>
    <s v="TS-O-01"/>
    <n v="15"/>
    <n v="16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8"/>
    <x v="3"/>
    <n v="32"/>
    <s v="DCS AMMONIA-UTILITIES"/>
    <m/>
    <m/>
    <m/>
    <s v="O1011202"/>
    <n v="8"/>
    <m/>
    <n v="0.25"/>
    <s v="00-Common"/>
    <s v=""/>
    <s v=""/>
    <s v=""/>
    <m/>
    <s v=""/>
    <s v=""/>
    <m/>
    <s v="TS-O-01:15/_x000a_O1011202:8A"/>
    <s v="TS-O-01:16/_x000a_O1011202:8C"/>
  </r>
  <r>
    <s v="01"/>
    <m/>
    <x v="0"/>
    <s v="17-M -072LP  -A"/>
    <s v="17XYST1M072LPA"/>
    <s v="14"/>
    <s v="17-L-073-PM-072A  Corrosion Inhibitor Injection Pump"/>
    <s v="17-L-073-PM-072A ХОД МОТОРА +"/>
    <s v="Motor Stroke + Command"/>
    <s v="4124-FY-VD-BD17217L07300002"/>
    <x v="22"/>
    <x v="13"/>
    <m/>
    <s v="17-C-CD-N-001FL07-L073"/>
    <s v="30 Core"/>
    <s v="C.01"/>
    <x v="5"/>
    <s v="TS-O-02"/>
    <n v="1"/>
    <n v="2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9"/>
    <x v="3"/>
    <n v="32"/>
    <s v="DCS AMMONIA-UTILITIES"/>
    <m/>
    <m/>
    <m/>
    <s v="O1011202"/>
    <n v="9"/>
    <m/>
    <n v="0.1"/>
    <s v="14-Wastewater Treatment Area"/>
    <s v=""/>
    <s v=""/>
    <s v=""/>
    <m/>
    <s v=""/>
    <s v=""/>
    <m/>
    <s v="TS-O-02:1/_x000a_O1011202:9A"/>
    <s v="TS-O-02:2/_x000a_O1011202:9C"/>
  </r>
  <r>
    <s v="01"/>
    <m/>
    <x v="0"/>
    <s v="17-M -072LP  -A"/>
    <s v="17XYST2M072LPA"/>
    <s v="14"/>
    <s v="17-L-073-PM-072A  Corrosion Inhibitor Injection Pump"/>
    <s v="17-L-073-PM-072A ХОД МОТОРА -"/>
    <s v="Motor Stroke - Command"/>
    <s v="4124-FY-VD-BD17217L07300002"/>
    <x v="22"/>
    <x v="13"/>
    <m/>
    <s v="17-C-CD-N-001FL07-L073"/>
    <s v="30 Core"/>
    <s v="C.03"/>
    <x v="5"/>
    <s v="TS-O-02"/>
    <n v="3"/>
    <n v="4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0"/>
    <x v="3"/>
    <n v="32"/>
    <s v="DCS AMMONIA-UTILITIES"/>
    <m/>
    <m/>
    <m/>
    <s v="O1011202"/>
    <n v="10"/>
    <m/>
    <n v="0.1"/>
    <s v="14-Wastewater Treatment Area"/>
    <s v=""/>
    <s v=""/>
    <s v=""/>
    <m/>
    <s v=""/>
    <s v=""/>
    <m/>
    <s v="TS-O-02:3/_x000a_O1011202:10A"/>
    <s v="TS-O-02:4/_x000a_O1011202:10C"/>
  </r>
  <r>
    <s v="01"/>
    <m/>
    <x v="0"/>
    <s v="17-M -072LP  -B"/>
    <s v="17XYST1M072LPB"/>
    <s v="14"/>
    <s v="17-L-073-PM-072B  Corrosion Inhibitor Injection Pump"/>
    <s v="17-L-073-PM-072B ХОД МОТОРА +"/>
    <s v="Motor Stroke + Command"/>
    <s v="4124-FY-VD-BD17217L07300002"/>
    <x v="22"/>
    <x v="13"/>
    <m/>
    <s v="17-C-CD-N-001FL07-L073"/>
    <s v="30 Core"/>
    <s v="C.05"/>
    <x v="5"/>
    <s v="TS-O-02"/>
    <n v="5"/>
    <n v="6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1"/>
    <x v="3"/>
    <n v="32"/>
    <s v="DCS AMMONIA-UTILITIES"/>
    <m/>
    <m/>
    <m/>
    <s v="O1011202"/>
    <n v="11"/>
    <m/>
    <n v="0.1"/>
    <s v="14-Wastewater Treatment Area"/>
    <s v=""/>
    <s v=""/>
    <s v=""/>
    <m/>
    <s v=""/>
    <s v=""/>
    <m/>
    <s v="TS-O-02:5/_x000a_O1011202:11A"/>
    <s v="TS-O-02:6/_x000a_O1011202:11C"/>
  </r>
  <r>
    <s v="01"/>
    <m/>
    <x v="0"/>
    <s v="17-M -072LP  -B"/>
    <s v="17XYST2M072LPB"/>
    <s v="14"/>
    <s v="17-L-073-PM-072B  Corrosion Inhibitor Injection Pump"/>
    <s v="17-L-073-PM-072B ХОД МОТОРА -"/>
    <s v="Motor Stroke - Command"/>
    <s v="4124-FY-VD-BD17217L07300002"/>
    <x v="22"/>
    <x v="13"/>
    <m/>
    <s v="17-C-CD-N-001FL07-L073"/>
    <s v="30 Core"/>
    <s v="C.07"/>
    <x v="5"/>
    <s v="TS-O-02"/>
    <n v="7"/>
    <n v="8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2"/>
    <x v="3"/>
    <n v="32"/>
    <s v="DCS AMMONIA-UTILITIES"/>
    <m/>
    <m/>
    <m/>
    <s v="O1011202"/>
    <n v="12"/>
    <m/>
    <n v="0.1"/>
    <s v="14-Wastewater Treatment Area"/>
    <s v=""/>
    <s v=""/>
    <s v=""/>
    <m/>
    <s v=""/>
    <s v=""/>
    <m/>
    <s v="TS-O-02:7/_x000a_O1011202:12A"/>
    <s v="TS-O-02:8/_x000a_O1011202:12C"/>
  </r>
  <r>
    <s v="01"/>
    <m/>
    <x v="0"/>
    <s v="17-M -073LP  -A"/>
    <s v="17XYST1M073LPA"/>
    <s v="14"/>
    <s v="17-L-073-PM-073A  Dispersant Injection Pump"/>
    <s v="17-L-073-PM-073A ХОД МОТОРА +"/>
    <s v="Motor Stroke + Command"/>
    <s v="4124-FY-VD-BD17217L07300002"/>
    <x v="22"/>
    <x v="13"/>
    <m/>
    <s v="17-C-CD-N-001FL07-L073"/>
    <s v="30 Core"/>
    <s v="C.09"/>
    <x v="5"/>
    <s v="TS-O-02"/>
    <n v="9"/>
    <n v="10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3"/>
    <x v="3"/>
    <n v="32"/>
    <s v="DCS AMMONIA-UTILITIES"/>
    <m/>
    <m/>
    <m/>
    <s v="O1011202"/>
    <n v="13"/>
    <m/>
    <n v="0.1"/>
    <s v="14-Wastewater Treatment Area"/>
    <s v=""/>
    <s v=""/>
    <s v=""/>
    <m/>
    <s v=""/>
    <s v=""/>
    <m/>
    <s v="TS-O-02:9/_x000a_O1011202:13A"/>
    <s v="TS-O-02:10/_x000a_O1011202:13C"/>
  </r>
  <r>
    <s v="01"/>
    <m/>
    <x v="0"/>
    <s v="17-M -073LP  -A"/>
    <s v="17XYST2M073LPA"/>
    <s v="14"/>
    <s v="17-L-073-PM-073A  Dispersant Injection Pump"/>
    <s v="17-L-073-PM-073A ХОД МОТОРА -"/>
    <s v="Motor Stroke - Command"/>
    <s v="4124-FY-VD-BD17217L07300002"/>
    <x v="22"/>
    <x v="13"/>
    <m/>
    <s v="17-C-CD-N-001FL07-L073"/>
    <s v="30 Core"/>
    <s v="C.11"/>
    <x v="5"/>
    <s v="TS-O-02"/>
    <n v="11"/>
    <n v="12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4"/>
    <x v="3"/>
    <n v="32"/>
    <s v="DCS AMMONIA-UTILITIES"/>
    <m/>
    <m/>
    <m/>
    <s v="O1011202"/>
    <n v="14"/>
    <m/>
    <n v="0.1"/>
    <s v="14-Wastewater Treatment Area"/>
    <s v=""/>
    <s v=""/>
    <s v=""/>
    <m/>
    <s v=""/>
    <s v=""/>
    <m/>
    <s v="TS-O-02:11/_x000a_O1011202:14A"/>
    <s v="TS-O-02:12/_x000a_O1011202:14C"/>
  </r>
  <r>
    <s v="01"/>
    <m/>
    <x v="0"/>
    <s v="17-M -073LP  -B"/>
    <s v="17XYST1M073LPB"/>
    <s v="14"/>
    <s v="17-L-073-PM-073B  Dispersant Injection Pump"/>
    <s v="17-L-073-PM-073B ХОД МОТОРА +"/>
    <s v="Motor Stroke + Command"/>
    <s v="4124-FY-VD-BD17217L07300002"/>
    <x v="22"/>
    <x v="13"/>
    <m/>
    <s v="17-C-CD-N-001FL07-L073"/>
    <s v="30 Core"/>
    <s v="C.13"/>
    <x v="5"/>
    <s v="TS-O-02"/>
    <n v="13"/>
    <n v="14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5"/>
    <x v="3"/>
    <n v="32"/>
    <s v="DCS AMMONIA-UTILITIES"/>
    <m/>
    <m/>
    <m/>
    <s v="O1011202"/>
    <n v="15"/>
    <m/>
    <n v="0.1"/>
    <s v="14-Wastewater Treatment Area"/>
    <s v=""/>
    <s v=""/>
    <s v=""/>
    <m/>
    <s v=""/>
    <s v=""/>
    <m/>
    <s v="TS-O-02:13/_x000a_O1011202:15A"/>
    <s v="TS-O-02:14/_x000a_O1011202:15C"/>
  </r>
  <r>
    <s v="01"/>
    <m/>
    <x v="0"/>
    <s v="17-M -073LP  -B"/>
    <s v="17XYST2M073LPB"/>
    <s v="14"/>
    <s v="17-L-073-PM-073B  Dispersant Injection Pump"/>
    <s v="17-L-073-PM-073B ХОД МОТОРА -"/>
    <s v="Motor Stroke - Command"/>
    <s v="4124-FY-VD-BD17217L07300002"/>
    <x v="22"/>
    <x v="13"/>
    <m/>
    <s v="17-C-CD-N-001FL07-L073"/>
    <s v="30 Core"/>
    <s v="C.15"/>
    <x v="5"/>
    <s v="TS-O-02"/>
    <n v="15"/>
    <n v="16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16"/>
    <x v="3"/>
    <n v="32"/>
    <s v="DCS AMMONIA-UTILITIES"/>
    <m/>
    <m/>
    <m/>
    <s v="O1011202"/>
    <n v="16"/>
    <m/>
    <n v="0.1"/>
    <s v="14-Wastewater Treatment Area"/>
    <s v=""/>
    <s v=""/>
    <s v=""/>
    <m/>
    <s v=""/>
    <s v=""/>
    <m/>
    <s v="TS-O-02:15/_x000a_O1011202:16A"/>
    <s v="TS-O-02:16/_x000a_O1011202:16C"/>
  </r>
  <r>
    <s v="01"/>
    <m/>
    <x v="0"/>
    <s v="17-X -020201 -B"/>
    <s v="17XY020201B"/>
    <s v="00"/>
    <s v="SAC Cationic Exchanger Backwash Outlet / Vent"/>
    <s v="SAC КАТИОНООБМЕН С ОБР ПРОМЫВКОЙ"/>
    <s v="Solenoid Valve"/>
    <s v="4124-FY-VD-BD17617L02200002_SH.1"/>
    <x v="22"/>
    <x v="13"/>
    <m/>
    <s v="17-C-CD-N-002FL03-L022"/>
    <s v="16 Core"/>
    <s v="C.01"/>
    <x v="5"/>
    <s v="TS-O-03"/>
    <n v="1"/>
    <n v="2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17"/>
    <x v="3"/>
    <n v="32"/>
    <s v="DCS AMMONIA-UTILITIES"/>
    <m/>
    <m/>
    <m/>
    <s v="O1011202"/>
    <n v="17"/>
    <m/>
    <n v="0.25"/>
    <s v="00-Common"/>
    <s v=""/>
    <s v=""/>
    <s v=""/>
    <m/>
    <s v=""/>
    <s v=""/>
    <m/>
    <s v="TS-O-03:1/_x000a_O1011202:17A"/>
    <s v="TS-O-03:2/_x000a_O1011202:17C"/>
  </r>
  <r>
    <s v="01"/>
    <m/>
    <x v="0"/>
    <s v="17-X -020202 -B"/>
    <s v="17XY020202B"/>
    <s v="00"/>
    <s v="SAC Cationic Exchanger diluted acid inlet"/>
    <s v="SAC КАТИОНООБМЕН РАЗБАВ КИСЛОТА"/>
    <s v="Solenoid Valve"/>
    <s v="4124-FY-VD-BD17617L02200002_SH.1"/>
    <x v="22"/>
    <x v="13"/>
    <m/>
    <s v="17-C-CD-N-002FL03-L022"/>
    <s v="16 Core"/>
    <s v="C.03"/>
    <x v="5"/>
    <s v="TS-O-03"/>
    <n v="3"/>
    <n v="4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18"/>
    <x v="3"/>
    <n v="32"/>
    <s v="DCS AMMONIA-UTILITIES"/>
    <m/>
    <m/>
    <m/>
    <s v="O1011202"/>
    <n v="18"/>
    <m/>
    <n v="0.25"/>
    <s v="00-Common"/>
    <s v=""/>
    <s v=""/>
    <s v=""/>
    <m/>
    <s v=""/>
    <s v=""/>
    <m/>
    <s v="TS-O-03:3/_x000a_O1011202:18A"/>
    <s v="TS-O-03:4/_x000a_O1011202:18C"/>
  </r>
  <r>
    <s v="01"/>
    <m/>
    <x v="0"/>
    <s v="17-X -020203 -B"/>
    <s v="17XY020203B"/>
    <s v="00"/>
    <s v="SAC Cationic Exchanger Backwash Inlet"/>
    <s v="SAC КАТИОНООБМЕН С ОБР ПРОМЫВКОЙ"/>
    <s v="Solenoid Valve"/>
    <s v="4124-FY-VD-BD17617L02200002_SH.1"/>
    <x v="22"/>
    <x v="13"/>
    <m/>
    <s v="17-C-CD-N-002FL03-L022"/>
    <s v="16 Core"/>
    <s v="C.05"/>
    <x v="5"/>
    <s v="TS-O-03"/>
    <n v="5"/>
    <n v="6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19"/>
    <x v="3"/>
    <n v="32"/>
    <s v="DCS AMMONIA-UTILITIES"/>
    <m/>
    <m/>
    <m/>
    <s v="O1011202"/>
    <n v="19"/>
    <m/>
    <n v="0.25"/>
    <s v="00-Common"/>
    <s v=""/>
    <s v=""/>
    <s v=""/>
    <m/>
    <s v=""/>
    <s v=""/>
    <m/>
    <s v="TS-O-03:5/_x000a_O1011202:19A"/>
    <s v="TS-O-03:6/_x000a_O1011202:19C"/>
  </r>
  <r>
    <s v="01"/>
    <m/>
    <x v="0"/>
    <s v="17-X -020204 -B"/>
    <s v="17XY020204B"/>
    <s v="00"/>
    <s v="SAC Cationic Exchanger Outlet"/>
    <s v="ВЫХОД  КАТИОНООБМЕННИКА SAC"/>
    <s v="Solenoid Valve"/>
    <s v="4124-FY-VD-BD17617L02200002_SH.1"/>
    <x v="22"/>
    <x v="13"/>
    <m/>
    <s v="17-C-CD-N-002FL03-L022"/>
    <s v="16 Core"/>
    <s v="C.07"/>
    <x v="5"/>
    <s v="TS-O-03"/>
    <n v="7"/>
    <n v="8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0"/>
    <x v="3"/>
    <n v="32"/>
    <s v="DCS AMMONIA-UTILITIES"/>
    <m/>
    <m/>
    <m/>
    <s v="O1011202"/>
    <n v="20"/>
    <m/>
    <n v="0.25"/>
    <s v="00-Common"/>
    <s v=""/>
    <s v=""/>
    <s v=""/>
    <m/>
    <s v=""/>
    <s v=""/>
    <m/>
    <s v="TS-O-03:7/_x000a_O1011202:20A"/>
    <s v="TS-O-03:8/_x000a_O1011202:20C"/>
  </r>
  <r>
    <s v="01"/>
    <m/>
    <x v="0"/>
    <s v="17-X -020205 -B"/>
    <s v="17XY020205B"/>
    <s v="00"/>
    <s v="SAC Cationic Exchanger Drain"/>
    <s v="ДРЕНАЖ КАТИОНООБМЕННИКА SAC"/>
    <s v="Solenoid Valve"/>
    <s v="4124-FY-VD-BD17617L02200002_SH.1"/>
    <x v="22"/>
    <x v="13"/>
    <m/>
    <s v="17-C-CD-N-002FL03-L022"/>
    <s v="16 Core"/>
    <s v="C.09"/>
    <x v="5"/>
    <s v="TS-O-03"/>
    <n v="9"/>
    <n v="10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1"/>
    <x v="3"/>
    <n v="32"/>
    <s v="DCS AMMONIA-UTILITIES"/>
    <m/>
    <m/>
    <m/>
    <s v="O1011202"/>
    <n v="21"/>
    <m/>
    <n v="0.25"/>
    <s v="00-Common"/>
    <s v=""/>
    <s v=""/>
    <s v=""/>
    <m/>
    <s v=""/>
    <s v=""/>
    <m/>
    <s v="TS-O-03:9/_x000a_O1011202:21A"/>
    <s v="TS-O-03:10/_x000a_O1011202:21C"/>
  </r>
  <r>
    <s v="01"/>
    <m/>
    <x v="0"/>
    <s v="17-A -020202 -B"/>
    <s v="17AY020202B"/>
    <s v="00"/>
    <s v="Analyzer sample line"/>
    <s v="ЛИНИЯ ОТБОРА ПРОБ АНАЛИЗАТОРА"/>
    <s v="Solenoid Valve"/>
    <s v="4124-FY-VD-BD17617L02200002_SH.1"/>
    <x v="22"/>
    <x v="13"/>
    <m/>
    <s v="17-C-CD-N-002FL03-L022"/>
    <s v="16 Core"/>
    <s v="C.11"/>
    <x v="5"/>
    <s v="TS-O-03"/>
    <n v="11"/>
    <n v="12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2"/>
    <x v="3"/>
    <n v="32"/>
    <s v="DCS AMMONIA-UTILITIES"/>
    <m/>
    <m/>
    <m/>
    <s v="O1011202"/>
    <n v="22"/>
    <m/>
    <n v="0.25"/>
    <s v="00-Common"/>
    <s v=""/>
    <s v=""/>
    <s v=""/>
    <m/>
    <s v=""/>
    <s v=""/>
    <m/>
    <s v="TS-O-03:11/_x000a_O1011202:22A"/>
    <s v="TS-O-03:12/_x000a_O1011202:22C"/>
  </r>
  <r>
    <s v="01"/>
    <m/>
    <x v="0"/>
    <s v="17-X -020201 -C"/>
    <s v="17XY020201C"/>
    <s v="00"/>
    <s v="SAC Cationic Exchanger Backwash Outlet / Vent"/>
    <s v="SAC КАТИОНООБМЕН С ОБР ПРОМЫВКОЙ"/>
    <s v="Solenoid Valve"/>
    <s v="4124-FY-VD-BD17617L02200002_SH.1"/>
    <x v="22"/>
    <x v="13"/>
    <m/>
    <s v="17-C-CD-N-003FL03-L022"/>
    <s v="16 Core"/>
    <s v="C.01"/>
    <x v="5"/>
    <s v="TS-O-04"/>
    <n v="1"/>
    <n v="2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3"/>
    <x v="3"/>
    <n v="32"/>
    <s v="DCS AMMONIA-UTILITIES"/>
    <m/>
    <m/>
    <m/>
    <s v="O1011202"/>
    <n v="23"/>
    <m/>
    <n v="0.25"/>
    <s v="00-Common"/>
    <s v=""/>
    <s v=""/>
    <s v=""/>
    <m/>
    <s v=""/>
    <s v=""/>
    <m/>
    <s v="TS-O-04:1/_x000a_O1011202:23A"/>
    <s v="TS-O-04:2/_x000a_O1011202:23C"/>
  </r>
  <r>
    <s v="01"/>
    <m/>
    <x v="0"/>
    <s v="17-X -020202 -C"/>
    <s v="17XY020202C"/>
    <s v="00"/>
    <s v="SAC Cationic Exchanger diluted acid inlet"/>
    <s v="SAC КАТИОНООБМЕН РАЗБАВ КИСЛОТА"/>
    <s v="Solenoid Valve"/>
    <s v="4124-FY-VD-BD17617L02200002_SH.1"/>
    <x v="22"/>
    <x v="13"/>
    <m/>
    <s v="17-C-CD-N-003FL03-L022"/>
    <s v="16 Core"/>
    <s v="C.03"/>
    <x v="5"/>
    <s v="TS-O-04"/>
    <n v="3"/>
    <n v="4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4"/>
    <x v="3"/>
    <n v="32"/>
    <s v="DCS AMMONIA-UTILITIES"/>
    <m/>
    <m/>
    <m/>
    <s v="O1011202"/>
    <n v="24"/>
    <m/>
    <n v="0.25"/>
    <s v="00-Common"/>
    <s v=""/>
    <s v=""/>
    <s v=""/>
    <m/>
    <s v=""/>
    <s v=""/>
    <m/>
    <s v="TS-O-04:3/_x000a_O1011202:24A"/>
    <s v="TS-O-04:4/_x000a_O1011202:24C"/>
  </r>
  <r>
    <s v="01"/>
    <m/>
    <x v="0"/>
    <s v="17-X -020203 -C"/>
    <s v="17XY020203C"/>
    <s v="00"/>
    <s v="SAC Cationic Exchanger Backwash Inlet"/>
    <s v="SAC КАТИОНООБМЕН С ОБР ПРОМЫВКОЙ"/>
    <s v="Solenoid Valve"/>
    <s v="4124-FY-VD-BD17617L02200002_SH.1"/>
    <x v="22"/>
    <x v="13"/>
    <m/>
    <s v="17-C-CD-N-003FL03-L022"/>
    <s v="16 Core"/>
    <s v="C.05"/>
    <x v="5"/>
    <s v="TS-O-04"/>
    <n v="5"/>
    <n v="6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5"/>
    <x v="3"/>
    <n v="32"/>
    <s v="DCS AMMONIA-UTILITIES"/>
    <m/>
    <m/>
    <m/>
    <s v="O1011202"/>
    <n v="25"/>
    <m/>
    <n v="0.25"/>
    <s v="00-Common"/>
    <s v=""/>
    <s v=""/>
    <s v=""/>
    <m/>
    <s v=""/>
    <s v=""/>
    <m/>
    <s v="TS-O-04:5/_x000a_O1011202:25A"/>
    <s v="TS-O-04:6/_x000a_O1011202:25C"/>
  </r>
  <r>
    <s v="01"/>
    <m/>
    <x v="0"/>
    <s v="17-X -020204 -C"/>
    <s v="17XY020204C"/>
    <s v="00"/>
    <s v="SAC Cationic Exchanger Outlet"/>
    <s v="ВЫХОД  КАТИОНООБМЕННИКА SAC"/>
    <s v="Solenoid Valve"/>
    <s v="4124-FY-VD-BD17617L02200002_SH.1"/>
    <x v="22"/>
    <x v="13"/>
    <m/>
    <s v="17-C-CD-N-003FL03-L022"/>
    <s v="16 Core"/>
    <s v="C.07"/>
    <x v="5"/>
    <s v="TS-O-04"/>
    <n v="7"/>
    <n v="8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6"/>
    <x v="3"/>
    <n v="32"/>
    <s v="DCS AMMONIA-UTILITIES"/>
    <m/>
    <m/>
    <m/>
    <s v="O1011202"/>
    <n v="26"/>
    <m/>
    <n v="0.25"/>
    <s v="00-Common"/>
    <s v=""/>
    <s v=""/>
    <s v=""/>
    <m/>
    <s v=""/>
    <s v=""/>
    <m/>
    <s v="TS-O-04:7/_x000a_O1011202:26A"/>
    <s v="TS-O-04:8/_x000a_O1011202:26C"/>
  </r>
  <r>
    <s v="01"/>
    <m/>
    <x v="0"/>
    <s v="17-X -020205 -C"/>
    <s v="17XY020205C"/>
    <s v="00"/>
    <s v="SAC Cationic Exchanger Drain"/>
    <s v="ДРЕНАЖ КАТИОНООБМЕННИКА SAC"/>
    <s v="Solenoid Valve"/>
    <s v="4124-FY-VD-BD17617L02200002_SH.1"/>
    <x v="22"/>
    <x v="13"/>
    <m/>
    <s v="17-C-CD-N-003FL03-L022"/>
    <s v="16 Core"/>
    <s v="C.09"/>
    <x v="5"/>
    <s v="TS-O-04"/>
    <n v="9"/>
    <n v="10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7"/>
    <x v="3"/>
    <n v="32"/>
    <s v="DCS AMMONIA-UTILITIES"/>
    <m/>
    <m/>
    <m/>
    <s v="O1011202"/>
    <n v="27"/>
    <m/>
    <n v="0.25"/>
    <s v="00-Common"/>
    <s v=""/>
    <s v=""/>
    <s v=""/>
    <m/>
    <s v=""/>
    <s v=""/>
    <m/>
    <s v="TS-O-04:9/_x000a_O1011202:27A"/>
    <s v="TS-O-04:10/_x000a_O1011202:27C"/>
  </r>
  <r>
    <s v="01"/>
    <m/>
    <x v="0"/>
    <s v="17-A -020202 -C"/>
    <s v="17AY020202C"/>
    <s v="00"/>
    <s v="Analyzer sample line"/>
    <s v="ЛИНИЯ ОТБОРА ПРОБ АНАЛИЗАТОРА"/>
    <s v="Solenoid Valve"/>
    <s v="4124-FY-VD-BD17617L02200002_SH.1"/>
    <x v="22"/>
    <x v="13"/>
    <m/>
    <s v="17-C-CD-N-003FL03-L022"/>
    <s v="16 Core"/>
    <s v="C.11"/>
    <x v="5"/>
    <s v="TS-O-04"/>
    <n v="11"/>
    <n v="12"/>
    <s v=""/>
    <s v="16"/>
    <s v="AVK 2,5 A, AVK 2,5 A"/>
    <s v=""/>
    <x v="4"/>
    <x v="70"/>
    <x v="4"/>
    <s v="17-SC-DCS-002/O1011202/ 17-MC-DCS-002"/>
    <s v="DB37-*m"/>
    <x v="1"/>
    <x v="0"/>
    <n v="1"/>
    <s v="BP021"/>
    <x v="70"/>
    <n v="3"/>
    <n v="28"/>
    <x v="3"/>
    <n v="32"/>
    <s v="DCS AMMONIA-UTILITIES"/>
    <m/>
    <m/>
    <m/>
    <s v="O1011202"/>
    <n v="28"/>
    <m/>
    <n v="0.25"/>
    <s v="00-Common"/>
    <s v=""/>
    <s v=""/>
    <s v=""/>
    <m/>
    <s v=""/>
    <s v=""/>
    <m/>
    <s v="TS-O-04:11/_x000a_O1011202:28A"/>
    <s v="TS-O-04:12/_x000a_O1011202:28C"/>
  </r>
  <r>
    <s v="01"/>
    <m/>
    <x v="0"/>
    <s v="17-X -020206"/>
    <s v="17XY020206"/>
    <s v="00"/>
    <s v="Water from rinse pumps to mixed beds"/>
    <s v="ВОДА ПРОМЫВКИ В СМЕШАННЫЙ СЛОЙ"/>
    <s v="Solenoid Valve"/>
    <s v="4124-FY-VD-BD17617L02200002_SH.2"/>
    <x v="22"/>
    <x v="13"/>
    <m/>
    <s v="17-C-CD-N-004FL03-L022"/>
    <s v="30 Core"/>
    <s v="C.01"/>
    <x v="5"/>
    <s v="TS-O-05"/>
    <n v="1"/>
    <n v="2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29"/>
    <x v="3"/>
    <n v="32"/>
    <s v="DCS AMMONIA-UTILITIES"/>
    <m/>
    <m/>
    <m/>
    <s v="O1011202"/>
    <n v="29"/>
    <m/>
    <n v="0.25"/>
    <s v="00-Common"/>
    <s v=""/>
    <s v=""/>
    <s v=""/>
    <m/>
    <s v=""/>
    <s v=""/>
    <m/>
    <s v="TS-O-05:1/_x000a_O1011202:29A"/>
    <s v="TS-O-05:2/_x000a_O1011202:29C"/>
  </r>
  <r>
    <s v="01"/>
    <m/>
    <x v="0"/>
    <s v="17-X -020207 -A"/>
    <s v="17XY020207A"/>
    <s v="00"/>
    <s v="Mixed Bed Backwash Outlet / Vent"/>
    <s v="ВЫХОД ПРОМЫВКИ/ВЕНТ СМЕШ СЛОЯ"/>
    <s v="Solenoid Valve"/>
    <s v="4124-FY-VD-BD17617L02200002_SH.2"/>
    <x v="22"/>
    <x v="13"/>
    <m/>
    <s v="17-C-CD-N-004FL03-L022"/>
    <s v="30 Core"/>
    <s v="C.03"/>
    <x v="5"/>
    <s v="TS-O-05"/>
    <n v="3"/>
    <n v="4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30"/>
    <x v="3"/>
    <n v="32"/>
    <s v="DCS AMMONIA-UTILITIES"/>
    <m/>
    <m/>
    <m/>
    <s v="O1011202"/>
    <n v="30"/>
    <m/>
    <n v="0.25"/>
    <s v="00-Common"/>
    <s v=""/>
    <s v=""/>
    <s v=""/>
    <m/>
    <s v=""/>
    <s v=""/>
    <m/>
    <s v="TS-O-05:3/_x000a_O1011202:30A"/>
    <s v="TS-O-05:4/_x000a_O1011202:30C"/>
  </r>
  <r>
    <s v="01"/>
    <m/>
    <x v="0"/>
    <s v="17-X -020210 -A"/>
    <s v="17XY020210A"/>
    <s v="00"/>
    <s v="Mixed Bed Eluates"/>
    <s v="СМЕШАННЫЙ СЛОЙ ???"/>
    <s v="Solenoid Valve"/>
    <s v="4124-FY-VD-BD17617L02200002_SH.2"/>
    <x v="22"/>
    <x v="13"/>
    <m/>
    <s v="17-C-CD-N-004FL03-L022"/>
    <s v="30 Core"/>
    <s v="C.05"/>
    <x v="5"/>
    <s v="TS-O-05"/>
    <n v="5"/>
    <n v="6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31"/>
    <x v="3"/>
    <n v="32"/>
    <s v="DCS AMMONIA-UTILITIES"/>
    <m/>
    <m/>
    <m/>
    <s v="O1011202"/>
    <n v="31"/>
    <m/>
    <n v="0.25"/>
    <s v="00-Common"/>
    <s v=""/>
    <s v=""/>
    <s v=""/>
    <m/>
    <s v=""/>
    <s v=""/>
    <m/>
    <s v="TS-O-05:5/_x000a_O1011202:31A"/>
    <s v="TS-O-05:6/_x000a_O1011202:31C"/>
  </r>
  <r>
    <s v="01"/>
    <m/>
    <x v="0"/>
    <s v="17-X -020211 -A"/>
    <s v="17XY020211A"/>
    <s v="00"/>
    <s v="Mixed Bed Soda Inlet"/>
    <s v="ВХОД СОДОВОЙ СМЕСИ"/>
    <s v="Solenoid Valve"/>
    <s v="4124-FY-VD-BD17617L02200002_SH.2"/>
    <x v="22"/>
    <x v="13"/>
    <m/>
    <s v="17-C-CD-N-004FL03-L022"/>
    <s v="30 Core"/>
    <s v="C.07"/>
    <x v="5"/>
    <s v="TS-O-05"/>
    <n v="7"/>
    <n v="8"/>
    <s v=""/>
    <s v="30"/>
    <s v="AVK 2,5 A, AVK 2,5 A"/>
    <s v=""/>
    <x v="4"/>
    <x v="70"/>
    <x v="4"/>
    <s v="17-SC-DCS-002/O1011202/ 17-MC-DCS-002"/>
    <s v="DB37-*m"/>
    <x v="1"/>
    <x v="0"/>
    <n v="1"/>
    <s v="BP021"/>
    <x v="70"/>
    <n v="3"/>
    <n v="32"/>
    <x v="3"/>
    <n v="32"/>
    <s v="DCS AMMONIA-UTILITIES"/>
    <m/>
    <m/>
    <m/>
    <s v="O1011202"/>
    <n v="32"/>
    <m/>
    <n v="0.25"/>
    <s v="00-Common"/>
    <s v=""/>
    <s v=""/>
    <s v=""/>
    <m/>
    <s v=""/>
    <s v=""/>
    <m/>
    <s v="TS-O-05:7/_x000a_O1011202:32A"/>
    <s v="TS-O-05:8/_x000a_O1011202:32C"/>
  </r>
  <r>
    <s v="01"/>
    <m/>
    <x v="0"/>
    <s v="17-X -020212 -A"/>
    <s v="17XY020212A"/>
    <s v="00"/>
    <s v="Mixed Bed Acid Inlet / BW Inlet"/>
    <s v="ВХОД СМЕСИ КИСЛОТА/ПИТ ВОДА"/>
    <s v="Solenoid Valve"/>
    <s v="4124-FY-VD-BD17617L02200002_SH.2"/>
    <x v="22"/>
    <x v="13"/>
    <m/>
    <s v="17-C-CD-N-004FL03-L022"/>
    <s v="30 Core"/>
    <s v="C.09"/>
    <x v="5"/>
    <s v="TS-O-05"/>
    <n v="9"/>
    <n v="1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"/>
    <x v="3"/>
    <n v="32"/>
    <s v="DCS AMMONIA-UTILITIES"/>
    <m/>
    <m/>
    <m/>
    <s v="O1011203"/>
    <n v="1"/>
    <m/>
    <n v="0.25"/>
    <s v="00-Common"/>
    <s v=""/>
    <s v=""/>
    <s v=""/>
    <m/>
    <s v=""/>
    <s v=""/>
    <m/>
    <s v="TS-O-05:9/_x000a_O1011203:1A"/>
    <s v="TS-O-05:10/_x000a_O1011203:1C"/>
  </r>
  <r>
    <s v="01"/>
    <m/>
    <x v="0"/>
    <s v="17-X -020213 -A"/>
    <s v="17XY020213A"/>
    <s v="00"/>
    <s v="Mixed Bed Air Inlet"/>
    <s v="ВХОД ВОЗДУХА В СМЕШАННЫЙ СЛОЙ"/>
    <s v="Solenoid Valve"/>
    <s v="4124-FY-VD-BD17617L02200002_SH.2"/>
    <x v="22"/>
    <x v="13"/>
    <m/>
    <s v="17-C-CD-N-004FL03-L022"/>
    <s v="30 Core"/>
    <s v="C.11"/>
    <x v="5"/>
    <s v="TS-O-05"/>
    <n v="11"/>
    <n v="1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"/>
    <x v="3"/>
    <n v="32"/>
    <s v="DCS AMMONIA-UTILITIES"/>
    <m/>
    <m/>
    <m/>
    <s v="O1011203"/>
    <n v="2"/>
    <m/>
    <n v="0.25"/>
    <s v="00-Common"/>
    <s v=""/>
    <s v=""/>
    <s v=""/>
    <m/>
    <s v=""/>
    <s v=""/>
    <m/>
    <s v="TS-O-05:11/_x000a_O1011203:2A"/>
    <s v="TS-O-05:12/_x000a_O1011203:2C"/>
  </r>
  <r>
    <s v="01"/>
    <m/>
    <x v="0"/>
    <s v="17-X -020214 -A"/>
    <s v="17XY020214A"/>
    <s v="00"/>
    <s v="Mixed Bed Outlet"/>
    <s v="ВЫХОД СМЕШАННОГО СЛОЯ"/>
    <s v="Solenoid Valve"/>
    <s v="4124-FY-VD-BD17617L02200002_SH.2"/>
    <x v="22"/>
    <x v="13"/>
    <m/>
    <s v="17-C-CD-N-004FL03-L022"/>
    <s v="30 Core"/>
    <s v="C.13"/>
    <x v="5"/>
    <s v="TS-O-05"/>
    <n v="13"/>
    <n v="1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3"/>
    <x v="3"/>
    <n v="32"/>
    <s v="DCS AMMONIA-UTILITIES"/>
    <m/>
    <m/>
    <m/>
    <s v="O1011203"/>
    <n v="3"/>
    <m/>
    <n v="0.25"/>
    <s v="00-Common"/>
    <s v=""/>
    <s v=""/>
    <s v=""/>
    <m/>
    <s v=""/>
    <s v=""/>
    <m/>
    <s v="TS-O-05:13/_x000a_O1011203:3A"/>
    <s v="TS-O-05:14/_x000a_O1011203:3C"/>
  </r>
  <r>
    <s v="01"/>
    <m/>
    <x v="0"/>
    <s v="17-X -020215 -A"/>
    <s v="17XY020215A"/>
    <s v="00"/>
    <s v="Mixed Bed Drain"/>
    <s v="ДРЕНАЖ СМЕШАННОГО СЛОЯ"/>
    <s v="Solenoid Valve"/>
    <s v="4124-FY-VD-BD17617L02200002_SH.2"/>
    <x v="22"/>
    <x v="13"/>
    <m/>
    <s v="17-C-CD-N-004FL03-L022"/>
    <s v="30 Core"/>
    <s v="C.15"/>
    <x v="5"/>
    <s v="TS-O-05"/>
    <n v="15"/>
    <n v="1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4"/>
    <x v="3"/>
    <n v="32"/>
    <s v="DCS AMMONIA-UTILITIES"/>
    <m/>
    <m/>
    <m/>
    <s v="O1011203"/>
    <n v="4"/>
    <m/>
    <n v="0.25"/>
    <s v="00-Common"/>
    <s v=""/>
    <s v=""/>
    <s v=""/>
    <m/>
    <s v=""/>
    <s v=""/>
    <m/>
    <s v="TS-O-05:15/_x000a_O1011203:4A"/>
    <s v="TS-O-05:16/_x000a_O1011203:4C"/>
  </r>
  <r>
    <s v="01"/>
    <m/>
    <x v="0"/>
    <s v="17-X -020216 -A"/>
    <s v="17XY020216A"/>
    <s v="00"/>
    <s v="Mixed Bed Rinse Outlet"/>
    <s v="ВЫХОД ПРОМЫВКИ СМЕШАННОГО СЛОЯ"/>
    <s v="Solenoid Valve"/>
    <s v="4124-FY-VD-BD17617L02200002_SH.2"/>
    <x v="22"/>
    <x v="13"/>
    <m/>
    <s v="17-C-CD-N-004FL03-L022"/>
    <s v="30 Core"/>
    <s v="C.17"/>
    <x v="5"/>
    <s v="TS-O-05"/>
    <n v="17"/>
    <n v="18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5"/>
    <x v="3"/>
    <n v="32"/>
    <s v="DCS AMMONIA-UTILITIES"/>
    <m/>
    <m/>
    <m/>
    <s v="O1011203"/>
    <n v="5"/>
    <m/>
    <n v="0.25"/>
    <s v="00-Common"/>
    <s v=""/>
    <s v=""/>
    <s v=""/>
    <m/>
    <s v=""/>
    <s v=""/>
    <m/>
    <s v="TS-O-05:17/_x000a_O1011203:5A"/>
    <s v="TS-O-05:18/_x000a_O1011203:5C"/>
  </r>
  <r>
    <s v="01"/>
    <m/>
    <x v="0"/>
    <s v="17-A -020204 -A"/>
    <s v="17AY020204A"/>
    <s v="00"/>
    <s v="Analyzer sample line"/>
    <s v="ЛИНИЯ ОТБОРА ПРОБ АНАЛИЗАТОРА"/>
    <s v="Solenoid Valve"/>
    <s v="4124-FY-VD-BD17617L02200002_SH.2"/>
    <x v="22"/>
    <x v="13"/>
    <m/>
    <s v="17-C-CD-N-004FL03-L022"/>
    <s v="30 Core"/>
    <s v="C.19"/>
    <x v="5"/>
    <s v="TS-O-05"/>
    <n v="19"/>
    <s v="2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6"/>
    <x v="3"/>
    <n v="32"/>
    <s v="DCS AMMONIA-UTILITIES"/>
    <m/>
    <m/>
    <m/>
    <s v="O1011203"/>
    <n v="6"/>
    <m/>
    <n v="0.25"/>
    <s v="00-Common"/>
    <s v=""/>
    <s v=""/>
    <s v=""/>
    <m/>
    <s v=""/>
    <s v=""/>
    <m/>
    <s v="TS-O-05:19/_x000a_O1011203:6A"/>
    <s v="TS-O-05:20/_x000a_O1011203:6C"/>
  </r>
  <r>
    <s v="01"/>
    <m/>
    <x v="0"/>
    <s v="17-X -020207 -B"/>
    <s v="17XY020207B"/>
    <s v="00"/>
    <s v="Mixed Bed Backwash Outlet / Vent"/>
    <s v="ВЫХОД ПРОМЫВКИ/ВЕНТ СМЕШ СЛОЯ"/>
    <s v="Solenoid Valve"/>
    <s v="4124-FY-VD-BD17617L02200002_SH.2"/>
    <x v="22"/>
    <x v="13"/>
    <m/>
    <s v="17-C-CD-N-005FL03-L022"/>
    <s v="30 Core"/>
    <s v="C.01"/>
    <x v="5"/>
    <s v="TS-O-06"/>
    <n v="1"/>
    <n v="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7"/>
    <x v="3"/>
    <n v="32"/>
    <s v="DCS AMMONIA-UTILITIES"/>
    <m/>
    <m/>
    <m/>
    <s v="O1011203"/>
    <n v="7"/>
    <m/>
    <n v="0.25"/>
    <s v="00-Common"/>
    <s v=""/>
    <s v=""/>
    <s v=""/>
    <m/>
    <s v=""/>
    <s v=""/>
    <m/>
    <s v="TS-O-06:1/_x000a_O1011203:7A"/>
    <s v="TS-O-06:2/_x000a_O1011203:7C"/>
  </r>
  <r>
    <s v="01"/>
    <m/>
    <x v="0"/>
    <s v="17-X -020210 -B"/>
    <s v="17XY020210B"/>
    <s v="00"/>
    <s v="Mixed Bed Eluates"/>
    <s v="СМЕШАННЫЙ СЛОЙ ???"/>
    <s v="Solenoid Valve"/>
    <s v="4124-FY-VD-BD17617L02200002_SH.2"/>
    <x v="22"/>
    <x v="13"/>
    <m/>
    <s v="17-C-CD-N-005FL03-L022"/>
    <s v="30 Core"/>
    <s v="C.03"/>
    <x v="5"/>
    <s v="TS-O-06"/>
    <n v="3"/>
    <n v="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8"/>
    <x v="3"/>
    <n v="32"/>
    <s v="DCS AMMONIA-UTILITIES"/>
    <m/>
    <m/>
    <m/>
    <s v="O1011203"/>
    <n v="8"/>
    <m/>
    <n v="0.25"/>
    <s v="00-Common"/>
    <s v=""/>
    <s v=""/>
    <s v=""/>
    <m/>
    <s v=""/>
    <s v=""/>
    <m/>
    <s v="TS-O-06:3/_x000a_O1011203:8A"/>
    <s v="TS-O-06:4/_x000a_O1011203:8C"/>
  </r>
  <r>
    <s v="01"/>
    <m/>
    <x v="0"/>
    <s v="17-X -020211 -B"/>
    <s v="17XY020211B"/>
    <s v="00"/>
    <s v="Mixed Bed Soda Inlet"/>
    <s v="ВХОД СОДОВОЙ СМЕСИ"/>
    <s v="Solenoid Valve"/>
    <s v="4124-FY-VD-BD17617L02200002_SH.2"/>
    <x v="22"/>
    <x v="13"/>
    <m/>
    <s v="17-C-CD-N-005FL03-L022"/>
    <s v="30 Core"/>
    <s v="C.05"/>
    <x v="5"/>
    <s v="TS-O-06"/>
    <n v="5"/>
    <n v="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9"/>
    <x v="3"/>
    <n v="32"/>
    <s v="DCS AMMONIA-UTILITIES"/>
    <m/>
    <m/>
    <m/>
    <s v="O1011203"/>
    <n v="9"/>
    <m/>
    <n v="0.25"/>
    <s v="00-Common"/>
    <s v=""/>
    <s v=""/>
    <s v=""/>
    <m/>
    <s v=""/>
    <s v=""/>
    <m/>
    <s v="TS-O-06:5/_x000a_O1011203:9A"/>
    <s v="TS-O-06:6/_x000a_O1011203:9C"/>
  </r>
  <r>
    <s v="01"/>
    <m/>
    <x v="0"/>
    <s v="17-X -020212 -B"/>
    <s v="17XY020212B"/>
    <s v="00"/>
    <s v="Mixed Bed Acid Inlet / BW Inlet"/>
    <s v="ВХОД СМЕСИ КИСЛОТА/ПИТ ВОДА"/>
    <s v="Solenoid Valve"/>
    <s v="4124-FY-VD-BD17617L02200002_SH.2"/>
    <x v="22"/>
    <x v="13"/>
    <m/>
    <s v="17-C-CD-N-005FL03-L022"/>
    <s v="30 Core"/>
    <s v="C.07"/>
    <x v="5"/>
    <s v="TS-O-06"/>
    <n v="7"/>
    <n v="8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0"/>
    <x v="3"/>
    <n v="32"/>
    <s v="DCS AMMONIA-UTILITIES"/>
    <m/>
    <m/>
    <m/>
    <s v="O1011203"/>
    <n v="10"/>
    <m/>
    <n v="0.25"/>
    <s v="00-Common"/>
    <s v=""/>
    <s v=""/>
    <s v=""/>
    <m/>
    <s v=""/>
    <s v=""/>
    <m/>
    <s v="TS-O-06:7/_x000a_O1011203:10A"/>
    <s v="TS-O-06:8/_x000a_O1011203:10C"/>
  </r>
  <r>
    <s v="01"/>
    <m/>
    <x v="0"/>
    <s v="17-X -020213 -B"/>
    <s v="17XY020213B"/>
    <s v="00"/>
    <s v="Mixed Bed Air Inlet"/>
    <s v="ВХОД ВОЗДУХА В СМЕШАННЫЙ СЛОЙ"/>
    <s v="Solenoid Valve"/>
    <s v="4124-FY-VD-BD17617L02200002_SH.2"/>
    <x v="22"/>
    <x v="13"/>
    <m/>
    <s v="17-C-CD-N-005FL03-L022"/>
    <s v="30 Core"/>
    <s v="C.09"/>
    <x v="5"/>
    <s v="TS-O-06"/>
    <n v="9"/>
    <n v="1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1"/>
    <x v="3"/>
    <n v="32"/>
    <s v="DCS AMMONIA-UTILITIES"/>
    <m/>
    <m/>
    <m/>
    <s v="O1011203"/>
    <n v="11"/>
    <m/>
    <n v="0.25"/>
    <s v="00-Common"/>
    <s v=""/>
    <s v=""/>
    <s v=""/>
    <m/>
    <s v=""/>
    <s v=""/>
    <m/>
    <s v="TS-O-06:9/_x000a_O1011203:11A"/>
    <s v="TS-O-06:10/_x000a_O1011203:11C"/>
  </r>
  <r>
    <s v="01"/>
    <m/>
    <x v="0"/>
    <s v="17-X -020214 -B"/>
    <s v="17XY020214B"/>
    <s v="00"/>
    <s v="Mixed Bed Outlet"/>
    <s v="ВЫХОД СМЕШАННОГО СЛОЯ"/>
    <s v="Solenoid Valve"/>
    <s v="4124-FY-VD-BD17617L02200002_SH.2"/>
    <x v="22"/>
    <x v="13"/>
    <m/>
    <s v="17-C-CD-N-005FL03-L022"/>
    <s v="30 Core"/>
    <s v="C.11"/>
    <x v="5"/>
    <s v="TS-O-06"/>
    <n v="11"/>
    <n v="1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2"/>
    <x v="3"/>
    <n v="32"/>
    <s v="DCS AMMONIA-UTILITIES"/>
    <m/>
    <m/>
    <m/>
    <s v="O1011203"/>
    <n v="12"/>
    <m/>
    <n v="0.25"/>
    <s v="00-Common"/>
    <s v=""/>
    <s v=""/>
    <s v=""/>
    <m/>
    <s v=""/>
    <s v=""/>
    <m/>
    <s v="TS-O-06:11/_x000a_O1011203:12A"/>
    <s v="TS-O-06:12/_x000a_O1011203:12C"/>
  </r>
  <r>
    <s v="01"/>
    <m/>
    <x v="0"/>
    <s v="17-X -020215 -B"/>
    <s v="17XY020215B"/>
    <s v="00"/>
    <s v="Mixed Bed Drain"/>
    <s v="ДРЕНАЖ СМЕШАННОГО СЛОЯ"/>
    <s v="Solenoid Valve"/>
    <s v="4124-FY-VD-BD17617L02200002_SH.2"/>
    <x v="22"/>
    <x v="13"/>
    <m/>
    <s v="17-C-CD-N-005FL03-L022"/>
    <s v="30 Core"/>
    <s v="C.13"/>
    <x v="5"/>
    <s v="TS-O-06"/>
    <n v="13"/>
    <n v="1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3"/>
    <x v="3"/>
    <n v="32"/>
    <s v="DCS AMMONIA-UTILITIES"/>
    <m/>
    <m/>
    <m/>
    <s v="O1011203"/>
    <n v="13"/>
    <m/>
    <n v="0.25"/>
    <s v="00-Common"/>
    <s v=""/>
    <s v=""/>
    <s v=""/>
    <m/>
    <s v=""/>
    <s v=""/>
    <m/>
    <s v="TS-O-06:13/_x000a_O1011203:13A"/>
    <s v="TS-O-06:14/_x000a_O1011203:13C"/>
  </r>
  <r>
    <s v="01"/>
    <m/>
    <x v="0"/>
    <s v="17-X -020216 -B"/>
    <s v="17XY020216B"/>
    <s v="00"/>
    <s v="Mixed Bed Rinse Outlet"/>
    <s v="ВЫХОД ПРОМЫВКИ СМЕШАННОГО СЛОЯ"/>
    <s v="Solenoid Valve"/>
    <s v="4124-FY-VD-BD17617L02200002_SH.2"/>
    <x v="22"/>
    <x v="13"/>
    <m/>
    <s v="17-C-CD-N-005FL03-L022"/>
    <s v="30 Core"/>
    <s v="C.15"/>
    <x v="5"/>
    <s v="TS-O-06"/>
    <n v="15"/>
    <n v="1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4"/>
    <x v="3"/>
    <n v="32"/>
    <s v="DCS AMMONIA-UTILITIES"/>
    <m/>
    <m/>
    <m/>
    <s v="O1011203"/>
    <n v="14"/>
    <m/>
    <n v="0.25"/>
    <s v="00-Common"/>
    <s v=""/>
    <s v=""/>
    <s v=""/>
    <m/>
    <s v=""/>
    <s v=""/>
    <m/>
    <s v="TS-O-06:15/_x000a_O1011203:14A"/>
    <s v="TS-O-06:16/_x000a_O1011203:14C"/>
  </r>
  <r>
    <s v="01"/>
    <m/>
    <x v="0"/>
    <s v="17-A -020204 -B"/>
    <s v="17AY020204B"/>
    <s v="00"/>
    <s v="Analyzer sample line"/>
    <s v="ЛИНИЯ ОТБОРА ПРОБ АНАЛИЗАТОРА"/>
    <s v="Solenoid Valve"/>
    <s v="4124-FY-VD-BD17617L02200002_SH.2"/>
    <x v="22"/>
    <x v="13"/>
    <m/>
    <s v="17-C-CD-N-005FL03-L022"/>
    <s v="30 Core"/>
    <s v="C.17"/>
    <x v="5"/>
    <s v="TS-O-06"/>
    <n v="17"/>
    <n v="18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5"/>
    <x v="3"/>
    <n v="32"/>
    <s v="DCS AMMONIA-UTILITIES"/>
    <m/>
    <m/>
    <m/>
    <s v="O1011203"/>
    <n v="15"/>
    <m/>
    <n v="0.25"/>
    <s v="00-Common"/>
    <s v=""/>
    <s v=""/>
    <s v=""/>
    <m/>
    <s v=""/>
    <s v=""/>
    <m/>
    <s v="TS-O-06:17/_x000a_O1011203:15A"/>
    <s v="TS-O-06:18/_x000a_O1011203:15C"/>
  </r>
  <r>
    <s v="01"/>
    <m/>
    <x v="0"/>
    <s v="17-A -020203"/>
    <s v="17AY020203"/>
    <s v="00"/>
    <s v="Analyzer sample line"/>
    <s v="ЛИНИЯ ОТБОРА ПРОБ АНАЛИЗАТОРА"/>
    <s v="Solenoid Valve"/>
    <s v="4124-FY-VD-BD17617L02200002_SH.2"/>
    <x v="22"/>
    <x v="13"/>
    <m/>
    <s v="17-C-CD-N-005FL03-L022"/>
    <s v="30 Core"/>
    <s v="C.19"/>
    <x v="5"/>
    <s v="TS-O-06"/>
    <n v="19"/>
    <s v="2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6"/>
    <x v="3"/>
    <n v="32"/>
    <s v="DCS AMMONIA-UTILITIES"/>
    <m/>
    <m/>
    <m/>
    <s v="O1011203"/>
    <n v="16"/>
    <m/>
    <n v="0.25"/>
    <s v="00-Common"/>
    <s v=""/>
    <s v=""/>
    <s v=""/>
    <m/>
    <s v=""/>
    <s v=""/>
    <m/>
    <s v="TS-O-06:19/_x000a_O1011203:16A"/>
    <s v="TS-O-06:20/_x000a_O1011203:16C"/>
  </r>
  <r>
    <s v="01"/>
    <m/>
    <x v="0"/>
    <s v="17-A -020206"/>
    <s v="17AY020206"/>
    <s v="00"/>
    <s v="Analyzer sample line"/>
    <s v="ЛИНИЯ ОТБОРА ПРОБ АНАЛИЗАТОРА"/>
    <s v="Solenoid Valve"/>
    <s v="4124-FY-VD-BD17617L02200002_SH.2"/>
    <x v="22"/>
    <x v="13"/>
    <m/>
    <s v="17-C-CD-N-005FL03-L022"/>
    <s v="30 Core"/>
    <s v="C.21"/>
    <x v="5"/>
    <s v="TS-O-06"/>
    <n v="21"/>
    <n v="2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7"/>
    <x v="3"/>
    <n v="32"/>
    <s v="DCS AMMONIA-UTILITIES"/>
    <m/>
    <m/>
    <m/>
    <s v="O1011203"/>
    <n v="17"/>
    <m/>
    <n v="0.25"/>
    <s v="00-Common"/>
    <s v=""/>
    <s v=""/>
    <s v=""/>
    <m/>
    <s v=""/>
    <s v=""/>
    <m/>
    <s v="TS-O-06:21/_x000a_O1011203:17A"/>
    <s v="TS-O-06:22/_x000a_O1011203:17C"/>
  </r>
  <r>
    <s v="01"/>
    <m/>
    <x v="0"/>
    <s v="17-X -020207 -C"/>
    <s v="17XY020207C"/>
    <s v="00"/>
    <s v="Mixed Bed Backwash Outlet / Vent"/>
    <s v="ВЫХОД ПРОМЫВКИ/ВЕНТ СМЕШ СЛОЯ"/>
    <s v="Solenoid Valve"/>
    <s v="4124-FY-VD-BD17617L02200002_SH.2"/>
    <x v="22"/>
    <x v="13"/>
    <m/>
    <s v="17-C-CD-N-006FL03-L022"/>
    <s v="30 Core"/>
    <s v="C.01"/>
    <x v="5"/>
    <s v="TS-P-01"/>
    <n v="1"/>
    <n v="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8"/>
    <x v="3"/>
    <n v="32"/>
    <s v="DCS AMMONIA-UTILITIES"/>
    <m/>
    <m/>
    <m/>
    <s v="O1011203"/>
    <n v="18"/>
    <m/>
    <n v="0.25"/>
    <s v="00-Common"/>
    <s v=""/>
    <s v=""/>
    <s v=""/>
    <m/>
    <s v=""/>
    <s v=""/>
    <m/>
    <s v="TS-P-01:1/_x000a_O1011203:18A"/>
    <s v="TS-P-01:2/_x000a_O1011203:18C"/>
  </r>
  <r>
    <s v="01"/>
    <m/>
    <x v="0"/>
    <s v="17-X -020210 -C"/>
    <s v="17XY020210C"/>
    <s v="00"/>
    <s v="Mixed Bed Eluates"/>
    <s v="СМЕШАННЫЙ СЛОЙ ???"/>
    <s v="Solenoid Valve"/>
    <s v="4124-FY-VD-BD17617L02200002_SH.2"/>
    <x v="22"/>
    <x v="13"/>
    <m/>
    <s v="17-C-CD-N-006FL03-L022"/>
    <s v="30 Core"/>
    <s v="C.03"/>
    <x v="5"/>
    <s v="TS-P-01"/>
    <n v="3"/>
    <n v="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19"/>
    <x v="3"/>
    <n v="32"/>
    <s v="DCS AMMONIA-UTILITIES"/>
    <m/>
    <m/>
    <m/>
    <s v="O1011203"/>
    <n v="19"/>
    <m/>
    <n v="0.25"/>
    <s v="00-Common"/>
    <s v=""/>
    <s v=""/>
    <s v=""/>
    <m/>
    <s v=""/>
    <s v=""/>
    <m/>
    <s v="TS-P-01:3/_x000a_O1011203:19A"/>
    <s v="TS-P-01:4/_x000a_O1011203:19C"/>
  </r>
  <r>
    <s v="01"/>
    <m/>
    <x v="0"/>
    <s v="17-X -020211 -C"/>
    <s v="17XY020211C"/>
    <s v="00"/>
    <s v="Mixed Bed Soda Inlet"/>
    <s v="ВХОД СОДОВОЙ СМЕСИ"/>
    <s v="Solenoid Valve"/>
    <s v="4124-FY-VD-BD17617L02200002_SH.2"/>
    <x v="22"/>
    <x v="13"/>
    <m/>
    <s v="17-C-CD-N-006FL03-L022"/>
    <s v="30 Core"/>
    <s v="C.05"/>
    <x v="5"/>
    <s v="TS-P-01"/>
    <n v="5"/>
    <n v="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0"/>
    <x v="3"/>
    <n v="32"/>
    <s v="DCS AMMONIA-UTILITIES"/>
    <m/>
    <m/>
    <m/>
    <s v="O1011203"/>
    <n v="20"/>
    <m/>
    <n v="0.25"/>
    <s v="00-Common"/>
    <s v=""/>
    <s v=""/>
    <s v=""/>
    <m/>
    <s v=""/>
    <s v=""/>
    <m/>
    <s v="TS-P-01:5/_x000a_O1011203:20A"/>
    <s v="TS-P-01:6/_x000a_O1011203:20C"/>
  </r>
  <r>
    <s v="01"/>
    <m/>
    <x v="0"/>
    <s v="17-X -020212 -C"/>
    <s v="17XY020212C"/>
    <s v="00"/>
    <s v="Mixed Bed Acid Inlet / BW Inlet"/>
    <s v="ВХОД СМЕСИ КИСЛОТА/ПИТ ВОДА"/>
    <s v="Solenoid Valve"/>
    <s v="4124-FY-VD-BD17617L02200002_SH.2"/>
    <x v="22"/>
    <x v="13"/>
    <m/>
    <s v="17-C-CD-N-006FL03-L022"/>
    <s v="30 Core"/>
    <s v="C.07"/>
    <x v="5"/>
    <s v="TS-P-01"/>
    <n v="7"/>
    <n v="8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1"/>
    <x v="3"/>
    <n v="32"/>
    <s v="DCS AMMONIA-UTILITIES"/>
    <m/>
    <m/>
    <m/>
    <s v="O1011203"/>
    <n v="21"/>
    <m/>
    <n v="0.25"/>
    <s v="00-Common"/>
    <s v=""/>
    <s v=""/>
    <s v=""/>
    <m/>
    <s v=""/>
    <s v=""/>
    <m/>
    <s v="TS-P-01:7/_x000a_O1011203:21A"/>
    <s v="TS-P-01:8/_x000a_O1011203:21C"/>
  </r>
  <r>
    <s v="01"/>
    <m/>
    <x v="0"/>
    <s v="17-X -020213 -C"/>
    <s v="17XY020213C"/>
    <s v="00"/>
    <s v="Mixed Bed Air Inlet"/>
    <s v="ВХОД ВОЗДУХА В СМЕШАННЫЙ СЛОЙ"/>
    <s v="Solenoid Valve"/>
    <s v="4124-FY-VD-BD17617L02200002_SH.2"/>
    <x v="22"/>
    <x v="13"/>
    <m/>
    <s v="17-C-CD-N-006FL03-L022"/>
    <s v="30 Core"/>
    <s v="C.09"/>
    <x v="5"/>
    <s v="TS-P-01"/>
    <n v="9"/>
    <n v="1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2"/>
    <x v="3"/>
    <n v="32"/>
    <s v="DCS AMMONIA-UTILITIES"/>
    <m/>
    <m/>
    <m/>
    <s v="O1011203"/>
    <n v="22"/>
    <m/>
    <n v="0.25"/>
    <s v="00-Common"/>
    <s v=""/>
    <s v=""/>
    <s v=""/>
    <m/>
    <s v=""/>
    <s v=""/>
    <m/>
    <s v="TS-P-01:9/_x000a_O1011203:22A"/>
    <s v="TS-P-01:10/_x000a_O1011203:22C"/>
  </r>
  <r>
    <s v="01"/>
    <m/>
    <x v="0"/>
    <s v="17-X -020214 -C"/>
    <s v="17XY020214C"/>
    <s v="00"/>
    <s v="Mixed Bed Outlet"/>
    <s v="ВЫХОД СМЕШАННОГО СЛОЯ"/>
    <s v="Solenoid Valve"/>
    <s v="4124-FY-VD-BD17617L02200002_SH.2"/>
    <x v="22"/>
    <x v="13"/>
    <m/>
    <s v="17-C-CD-N-006FL03-L022"/>
    <s v="30 Core"/>
    <s v="C.11"/>
    <x v="5"/>
    <s v="TS-P-01"/>
    <n v="11"/>
    <n v="1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3"/>
    <x v="3"/>
    <n v="32"/>
    <s v="DCS AMMONIA-UTILITIES"/>
    <m/>
    <m/>
    <m/>
    <s v="O1011203"/>
    <n v="23"/>
    <m/>
    <n v="0.25"/>
    <s v="00-Common"/>
    <s v=""/>
    <s v=""/>
    <s v=""/>
    <m/>
    <s v=""/>
    <s v=""/>
    <m/>
    <s v="TS-P-01:11/_x000a_O1011203:23A"/>
    <s v="TS-P-01:12/_x000a_O1011203:23C"/>
  </r>
  <r>
    <s v="01"/>
    <m/>
    <x v="0"/>
    <s v="17-X -020215 -C"/>
    <s v="17XY020215C"/>
    <s v="00"/>
    <s v="Mixed Bed Drain"/>
    <s v="ДРЕНАЖ СМЕШАННОГО СЛОЯ"/>
    <s v="Solenoid Valve"/>
    <s v="4124-FY-VD-BD17617L02200002_SH.2"/>
    <x v="22"/>
    <x v="13"/>
    <m/>
    <s v="17-C-CD-N-006FL03-L022"/>
    <s v="30 Core"/>
    <s v="C.13"/>
    <x v="5"/>
    <s v="TS-P-01"/>
    <n v="13"/>
    <n v="1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4"/>
    <x v="3"/>
    <n v="32"/>
    <s v="DCS AMMONIA-UTILITIES"/>
    <m/>
    <m/>
    <m/>
    <s v="O1011203"/>
    <n v="24"/>
    <m/>
    <n v="0.25"/>
    <s v="00-Common"/>
    <s v=""/>
    <s v=""/>
    <s v=""/>
    <m/>
    <s v=""/>
    <s v=""/>
    <m/>
    <s v="TS-P-01:13/_x000a_O1011203:24A"/>
    <s v="TS-P-01:14/_x000a_O1011203:24C"/>
  </r>
  <r>
    <s v="01"/>
    <m/>
    <x v="0"/>
    <s v="17-X -020216 -C"/>
    <s v="17XY020216C"/>
    <s v="00"/>
    <s v="Mixed Bed Rinse Outlet"/>
    <s v="ВЫХОД ПРОМЫВКИ СМЕШАННОГО СЛОЯ"/>
    <s v="Solenoid Valve"/>
    <s v="4124-FY-VD-BD17617L02200002_SH.2"/>
    <x v="22"/>
    <x v="13"/>
    <m/>
    <s v="17-C-CD-N-006FL03-L022"/>
    <s v="30 Core"/>
    <s v="C.15"/>
    <x v="5"/>
    <s v="TS-P-01"/>
    <n v="15"/>
    <n v="1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5"/>
    <x v="3"/>
    <n v="32"/>
    <s v="DCS AMMONIA-UTILITIES"/>
    <m/>
    <m/>
    <m/>
    <s v="O1011203"/>
    <n v="25"/>
    <m/>
    <n v="0.25"/>
    <s v="00-Common"/>
    <s v=""/>
    <s v=""/>
    <s v=""/>
    <m/>
    <s v=""/>
    <s v=""/>
    <m/>
    <s v="TS-P-01:15/_x000a_O1011203:25A"/>
    <s v="TS-P-01:16/_x000a_O1011203:25C"/>
  </r>
  <r>
    <s v="01"/>
    <m/>
    <x v="0"/>
    <s v="17-A -020204 -C"/>
    <s v="17AY020204C"/>
    <s v="00"/>
    <s v="Analyzer sample line"/>
    <s v="ЛИНИЯ ОТБОРА ПРОБ АНАЛИЗАТОРА"/>
    <s v="Solenoid Valve"/>
    <s v="4124-FY-VD-BD17617L02200002_SH.2"/>
    <x v="22"/>
    <x v="13"/>
    <m/>
    <s v="17-C-CD-N-006FL03-L022"/>
    <s v="30 Core"/>
    <s v="C.17"/>
    <x v="5"/>
    <s v="TS-P-01"/>
    <n v="17"/>
    <n v="18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6"/>
    <x v="3"/>
    <n v="32"/>
    <s v="DCS AMMONIA-UTILITIES"/>
    <m/>
    <m/>
    <m/>
    <s v="O1011203"/>
    <n v="26"/>
    <m/>
    <n v="0.25"/>
    <s v="00-Common"/>
    <s v=""/>
    <s v=""/>
    <s v=""/>
    <m/>
    <s v=""/>
    <s v=""/>
    <m/>
    <s v="TS-P-01:17/_x000a_O1011203:26A"/>
    <s v="TS-P-01:18/_x000a_O1011203:26C"/>
  </r>
  <r>
    <s v="01"/>
    <m/>
    <x v="0"/>
    <s v="17-A -020205"/>
    <s v="17AY020205A"/>
    <s v="00"/>
    <s v="Analyzer sample line"/>
    <s v="ЛИНИЯ ОТБОРА ПРОБ АНАЛИЗАТОРА"/>
    <s v="Solenoid Valve"/>
    <s v="4124-FY-VD-BD17617L02200002_SH.2"/>
    <x v="22"/>
    <x v="13"/>
    <m/>
    <s v="17-C-CD-N-006FL03-L022"/>
    <s v="30 Core"/>
    <s v="C.19"/>
    <x v="5"/>
    <s v="TS-P-01"/>
    <n v="19"/>
    <s v="20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7"/>
    <x v="3"/>
    <n v="32"/>
    <s v="DCS AMMONIA-UTILITIES"/>
    <m/>
    <m/>
    <m/>
    <s v="O1011203"/>
    <n v="27"/>
    <m/>
    <n v="0.25"/>
    <s v="00-Common"/>
    <s v=""/>
    <s v=""/>
    <s v=""/>
    <m/>
    <s v=""/>
    <s v=""/>
    <m/>
    <s v="TS-P-01:19/_x000a_O1011203:27A"/>
    <s v="TS-P-01:20/_x000a_O1011203:27C"/>
  </r>
  <r>
    <s v="01"/>
    <m/>
    <x v="0"/>
    <s v="17-A -020205"/>
    <s v="17AY020205B"/>
    <s v="00"/>
    <s v="Analyzer sample line"/>
    <s v="ЛИНИЯ ОТБОРА ПРОБ АНАЛИЗАТОРА"/>
    <s v="Solenoid Valve"/>
    <s v="4124-FY-VD-BD17617L02200002_SH.2"/>
    <x v="22"/>
    <x v="13"/>
    <m/>
    <s v="17-C-CD-N-006FL03-L022"/>
    <s v="30 Core"/>
    <s v="C.21"/>
    <x v="5"/>
    <s v="TS-P-01"/>
    <n v="21"/>
    <n v="2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8"/>
    <x v="3"/>
    <n v="32"/>
    <s v="DCS AMMONIA-UTILITIES"/>
    <m/>
    <m/>
    <m/>
    <s v="O1011203"/>
    <n v="28"/>
    <m/>
    <n v="0.25"/>
    <s v="00-Common"/>
    <s v=""/>
    <s v=""/>
    <s v=""/>
    <m/>
    <s v=""/>
    <s v=""/>
    <m/>
    <s v="TS-P-01:21/_x000a_O1011203:28A"/>
    <s v="TS-P-01:22/_x000a_O1011203:28C"/>
  </r>
  <r>
    <s v="01"/>
    <m/>
    <x v="0"/>
    <s v="17-A -020205"/>
    <s v="17AY020205C"/>
    <s v="00"/>
    <s v="Analyzer sample line"/>
    <s v="ЛИНИЯ ОТБОРА ПРОБ АНАЛИЗАТОРА"/>
    <s v="Solenoid Valve"/>
    <s v="4124-FY-VD-BD17617L02200002_SH.2"/>
    <x v="22"/>
    <x v="13"/>
    <m/>
    <s v="17-C-CD-N-006FL03-L022"/>
    <s v="30 Core"/>
    <s v="C.23"/>
    <x v="5"/>
    <s v="TS-P-01"/>
    <n v="23"/>
    <n v="2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29"/>
    <x v="3"/>
    <n v="32"/>
    <s v="DCS AMMONIA-UTILITIES"/>
    <m/>
    <m/>
    <m/>
    <s v="O1011203"/>
    <n v="29"/>
    <m/>
    <n v="0.25"/>
    <s v="00-Common"/>
    <s v=""/>
    <s v=""/>
    <s v=""/>
    <m/>
    <s v=""/>
    <s v=""/>
    <m/>
    <s v="TS-P-01:23/_x000a_O1011203:29A"/>
    <s v="TS-P-01:24/_x000a_O1011203:29C"/>
  </r>
  <r>
    <s v="01"/>
    <m/>
    <x v="0"/>
    <s v="17-A -020205"/>
    <s v="17AY020205D"/>
    <s v="00"/>
    <s v="Analyzer sample line"/>
    <s v="ЛИНИЯ ОТБОРА ПРОБ АНАЛИЗАТОРА"/>
    <s v="Solenoid Valve"/>
    <s v="4124-FY-VD-BD17617L02200002_SH.2"/>
    <x v="22"/>
    <x v="13"/>
    <m/>
    <s v="17-C-CD-N-006FL03-L022"/>
    <s v="30 Core"/>
    <s v="C.25"/>
    <x v="5"/>
    <s v="TS-P-01"/>
    <n v="25"/>
    <n v="26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30"/>
    <x v="3"/>
    <n v="32"/>
    <s v="DCS AMMONIA-UTILITIES"/>
    <m/>
    <m/>
    <m/>
    <s v="O1011203"/>
    <n v="30"/>
    <m/>
    <n v="0.25"/>
    <s v="00-Common"/>
    <s v=""/>
    <s v=""/>
    <s v=""/>
    <m/>
    <s v=""/>
    <s v=""/>
    <m/>
    <s v="TS-P-01:25/_x000a_O1011203:30A"/>
    <s v="TS-P-01:26/_x000a_O1011203:30C"/>
  </r>
  <r>
    <s v="01"/>
    <m/>
    <x v="0"/>
    <s v="17-X -020217"/>
    <s v="17XY020217"/>
    <s v="00"/>
    <s v="H2SO4 from metering pumps"/>
    <s v="H2SO4 ИЗ ДОЗИРУЮЩИХ НАСОСОВ"/>
    <s v="Solenoid Valve"/>
    <s v="4124-FY-VD-BD17617L02200002_SH.4"/>
    <x v="22"/>
    <x v="13"/>
    <m/>
    <s v="17-C-CD-N-007FL03-L022"/>
    <s v="30 Core"/>
    <s v="C.01"/>
    <x v="5"/>
    <s v="TS-P-03"/>
    <n v="1"/>
    <n v="2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31"/>
    <x v="3"/>
    <n v="32"/>
    <s v="DCS AMMONIA-UTILITIES"/>
    <m/>
    <m/>
    <m/>
    <s v="O1011203"/>
    <n v="31"/>
    <m/>
    <n v="0.25"/>
    <s v="00-Common"/>
    <s v=""/>
    <s v=""/>
    <s v=""/>
    <m/>
    <s v=""/>
    <s v=""/>
    <m/>
    <s v="TS-P-03:1/_x000a_O1011203:31A"/>
    <s v="TS-P-03:2/_x000a_O1011203:31C"/>
  </r>
  <r>
    <s v="01"/>
    <m/>
    <x v="0"/>
    <s v="17-X -020218"/>
    <s v="17XY020218"/>
    <s v="00"/>
    <s v="H2SO4 to regeneration"/>
    <s v="H2SO4 В РЕГЕНЕРАЦИЮ"/>
    <s v="Solenoid Valve"/>
    <s v="4124-FY-VD-BD17617L02200002_SH.4"/>
    <x v="22"/>
    <x v="13"/>
    <m/>
    <s v="17-C-CD-N-007FL03-L022"/>
    <s v="30 Core"/>
    <s v="C.03"/>
    <x v="5"/>
    <s v="TS-P-03"/>
    <n v="3"/>
    <n v="4"/>
    <s v=""/>
    <s v="30"/>
    <s v="AVK 2,5 A, AVK 2,5 A"/>
    <s v=""/>
    <x v="4"/>
    <x v="71"/>
    <x v="4"/>
    <s v="17-SC-DCS-002/O1011203/ 17-MC-DCS-002"/>
    <s v="DB37-*m"/>
    <x v="1"/>
    <x v="0"/>
    <n v="1"/>
    <s v="BP021"/>
    <x v="71"/>
    <n v="4"/>
    <n v="32"/>
    <x v="3"/>
    <n v="32"/>
    <s v="DCS AMMONIA-UTILITIES"/>
    <m/>
    <m/>
    <m/>
    <s v="O1011203"/>
    <n v="32"/>
    <m/>
    <n v="0.25"/>
    <s v="00-Common"/>
    <s v=""/>
    <s v=""/>
    <s v=""/>
    <m/>
    <s v=""/>
    <s v=""/>
    <m/>
    <s v="TS-P-03:3/_x000a_O1011203:32A"/>
    <s v="TS-P-03:4/_x000a_O1011203:32C"/>
  </r>
  <r>
    <s v="01"/>
    <m/>
    <x v="0"/>
    <s v="17-X -090301 -A"/>
    <s v="17XY090301AB"/>
    <s v="10"/>
    <s v="To DECISSANT TOWER 17-L-091-V-092A"/>
    <s v="В ОСУШИТЕЛИ 17L091V092A"/>
    <s v="Solenoid Valve"/>
    <s v="4124-GY-VD-BD17517L091091_SH.2"/>
    <x v="22"/>
    <x v="13"/>
    <m/>
    <s v="17-C-CD-N-006FL10-L091"/>
    <s v="30 Core"/>
    <s v="C.01"/>
    <x v="5"/>
    <s v="TS-P-02"/>
    <n v="1"/>
    <n v="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"/>
    <x v="3"/>
    <n v="32"/>
    <s v="DCS AMMONIA-UTILITIES"/>
    <m/>
    <m/>
    <m/>
    <s v="O1011204"/>
    <n v="1"/>
    <m/>
    <n v="0.25"/>
    <s v="10-Combined Bldgn-N2 plant, Demi water"/>
    <s v=""/>
    <s v=""/>
    <s v=""/>
    <m/>
    <s v=""/>
    <s v=""/>
    <m/>
    <s v="TS-P-02:1/_x000a_O1011204:1A"/>
    <s v="TS-P-02:2/_x000a_O1011204:1C"/>
  </r>
  <r>
    <s v="01"/>
    <m/>
    <x v="0"/>
    <s v="17-X -090301 -A"/>
    <s v="17XY090301AA"/>
    <s v="10"/>
    <s v="To DECISSANT TOWER 17-L-091-V-092A"/>
    <s v="В ОСУШИТЕЛИ 17L091V092A"/>
    <s v="Solenoid Valve"/>
    <s v="4124-GY-VD-BD17517L091091_SH.2"/>
    <x v="22"/>
    <x v="13"/>
    <m/>
    <s v="17-C-CD-N-006FL10-L091"/>
    <s v="30 Core"/>
    <s v="C.03"/>
    <x v="5"/>
    <s v="TS-P-02"/>
    <n v="3"/>
    <n v="4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"/>
    <x v="3"/>
    <n v="32"/>
    <s v="DCS AMMONIA-UTILITIES"/>
    <m/>
    <m/>
    <m/>
    <s v="O1011204"/>
    <n v="2"/>
    <m/>
    <n v="0.25"/>
    <s v="10-Combined Bldgn-N2 plant, Demi water"/>
    <s v=""/>
    <s v=""/>
    <s v=""/>
    <m/>
    <s v=""/>
    <s v=""/>
    <m/>
    <s v="TS-P-02:3/_x000a_O1011204:2A"/>
    <s v="TS-P-02:4/_x000a_O1011204:2C"/>
  </r>
  <r>
    <s v="01"/>
    <m/>
    <x v="0"/>
    <s v="17-X -090301 -B"/>
    <s v="17XY090301BB"/>
    <s v="10"/>
    <s v="To DECISSANT TOWER 17-L-091-V-092B"/>
    <s v="В ОСУШИТЕЛИ 17L091V092В"/>
    <s v="Solenoid Valve"/>
    <s v="4124-GY-VD-BD17517L091091_SH.2"/>
    <x v="22"/>
    <x v="13"/>
    <m/>
    <s v="17-C-CD-N-006FL10-L091"/>
    <s v="30 Core"/>
    <s v="C.05"/>
    <x v="5"/>
    <s v="TS-P-02"/>
    <n v="5"/>
    <n v="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3"/>
    <x v="3"/>
    <n v="32"/>
    <s v="DCS AMMONIA-UTILITIES"/>
    <m/>
    <m/>
    <m/>
    <s v="O1011204"/>
    <n v="3"/>
    <m/>
    <n v="0.25"/>
    <s v="10-Combined Bldgn-N2 plant, Demi water"/>
    <s v=""/>
    <s v=""/>
    <s v=""/>
    <m/>
    <s v=""/>
    <s v=""/>
    <m/>
    <s v="TS-P-02:5/_x000a_O1011204:3A"/>
    <s v="TS-P-02:6/_x000a_O1011204:3C"/>
  </r>
  <r>
    <s v="01"/>
    <m/>
    <x v="0"/>
    <s v="17-X -090301 -B"/>
    <s v="17XY090301BA"/>
    <s v="10"/>
    <s v="To DECISSANT TOWER 17-L-091-V-092B"/>
    <s v="В ОСУШИТЕЛИ 17L091V092В"/>
    <s v="Solenoid Valve"/>
    <s v="4124-GY-VD-BD17517L091091_SH.2"/>
    <x v="22"/>
    <x v="13"/>
    <m/>
    <s v="17-C-CD-N-006FL10-L091"/>
    <s v="30 Core"/>
    <s v="C.07"/>
    <x v="5"/>
    <s v="TS-P-02"/>
    <n v="7"/>
    <n v="8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4"/>
    <x v="3"/>
    <n v="32"/>
    <s v="DCS AMMONIA-UTILITIES"/>
    <m/>
    <m/>
    <m/>
    <s v="O1011204"/>
    <n v="4"/>
    <m/>
    <n v="0.25"/>
    <s v="10-Combined Bldgn-N2 plant, Demi water"/>
    <s v=""/>
    <s v=""/>
    <s v=""/>
    <m/>
    <s v=""/>
    <s v=""/>
    <m/>
    <s v="TS-P-02:7/_x000a_O1011204:4A"/>
    <s v="TS-P-02:8/_x000a_O1011204:4C"/>
  </r>
  <r>
    <s v="01"/>
    <m/>
    <x v="0"/>
    <s v="17-X -090302 -A"/>
    <s v="17XY090302A"/>
    <s v="10"/>
    <s v="To ATM Safe location"/>
    <s v="В БЕЗОПАСНОЕ МЕСТО АТМОСФЕРУ"/>
    <s v="Solenoid Valve"/>
    <s v="4124-GY-VD-BD17517L091091_SH.2"/>
    <x v="22"/>
    <x v="13"/>
    <m/>
    <s v="17-C-CD-N-006FL10-L091"/>
    <s v="30 Core"/>
    <s v="C.09"/>
    <x v="5"/>
    <s v="TS-P-02"/>
    <n v="9"/>
    <n v="10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5"/>
    <x v="3"/>
    <n v="32"/>
    <s v="DCS AMMONIA-UTILITIES"/>
    <m/>
    <m/>
    <m/>
    <s v="O1011204"/>
    <n v="5"/>
    <m/>
    <n v="0.25"/>
    <s v="10-Combined Bldgn-N2 plant, Demi water"/>
    <s v=""/>
    <s v=""/>
    <s v=""/>
    <m/>
    <s v=""/>
    <s v=""/>
    <m/>
    <s v="TS-P-02:9/_x000a_O1011204:5A"/>
    <s v="TS-P-02:10/_x000a_O1011204:5C"/>
  </r>
  <r>
    <s v="01"/>
    <m/>
    <x v="0"/>
    <s v="17-X -090302 -B"/>
    <s v="17XY090302B"/>
    <s v="10"/>
    <s v="To ATM Safe location"/>
    <s v="В БЕЗОПАСНОЕ МЕСТО АТМОСФЕРУ"/>
    <s v="Solenoid Valve"/>
    <s v="4124-GY-VD-BD17517L091091_SH.2"/>
    <x v="22"/>
    <x v="13"/>
    <m/>
    <s v="17-C-CD-N-006FL10-L091"/>
    <s v="30 Core"/>
    <s v="C.11"/>
    <x v="5"/>
    <s v="TS-P-02"/>
    <n v="11"/>
    <n v="1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6"/>
    <x v="3"/>
    <n v="32"/>
    <s v="DCS AMMONIA-UTILITIES"/>
    <m/>
    <m/>
    <m/>
    <s v="O1011204"/>
    <n v="6"/>
    <m/>
    <n v="0.25"/>
    <s v="10-Combined Bldgn-N2 plant, Demi water"/>
    <s v=""/>
    <s v=""/>
    <s v=""/>
    <m/>
    <s v=""/>
    <s v=""/>
    <m/>
    <s v="TS-P-02:11/_x000a_O1011204:6A"/>
    <s v="TS-P-02:12/_x000a_O1011204:6C"/>
  </r>
  <r>
    <s v="01"/>
    <m/>
    <x v="0"/>
    <s v="17-X -090301 -C"/>
    <s v="17XY090301CB"/>
    <s v="10"/>
    <s v="To DECISSANT TOWER 17-L-091-V-092C"/>
    <s v="В ОСУШИТЕЛИ 17L091V092С"/>
    <s v="Solenoid Valve"/>
    <s v="4124-GY-VD-BD17517L091091_SH.2"/>
    <x v="22"/>
    <x v="13"/>
    <m/>
    <s v="17-C-CD-N-006FL10-L091"/>
    <s v="30 Core"/>
    <s v="C.17"/>
    <x v="5"/>
    <s v="TS-P-02"/>
    <n v="17"/>
    <n v="18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7"/>
    <x v="3"/>
    <n v="32"/>
    <s v="DCS AMMONIA-UTILITIES"/>
    <m/>
    <m/>
    <m/>
    <s v="O1011204"/>
    <n v="7"/>
    <m/>
    <n v="0.25"/>
    <s v="10-Combined Bldgn-N2 plant, Demi water"/>
    <s v=""/>
    <s v=""/>
    <s v=""/>
    <m/>
    <s v=""/>
    <s v=""/>
    <m/>
    <s v="TS-P-02:17/_x000a_O1011204:7A"/>
    <s v="TS-P-02:18/_x000a_O1011204:7C"/>
  </r>
  <r>
    <s v="01"/>
    <m/>
    <x v="0"/>
    <s v="17-X -090301 -C"/>
    <s v="17XY090301CA"/>
    <s v="10"/>
    <s v="To DECISSANT TOWER 17-L-091-V-092C"/>
    <s v="В ОСУШИТЕЛИ 17L091V092С"/>
    <s v="Solenoid Valve"/>
    <s v="4124-GY-VD-BD17517L091091_SH.2"/>
    <x v="22"/>
    <x v="13"/>
    <m/>
    <s v="17-C-CD-N-006FL10-L091"/>
    <s v="30 Core"/>
    <s v="C.19"/>
    <x v="5"/>
    <s v="TS-P-02"/>
    <n v="19"/>
    <s v="20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8"/>
    <x v="3"/>
    <n v="32"/>
    <s v="DCS AMMONIA-UTILITIES"/>
    <m/>
    <m/>
    <m/>
    <s v="O1011204"/>
    <n v="8"/>
    <m/>
    <n v="0.25"/>
    <s v="10-Combined Bldgn-N2 plant, Demi water"/>
    <s v=""/>
    <s v=""/>
    <s v=""/>
    <m/>
    <s v=""/>
    <s v=""/>
    <m/>
    <s v="TS-P-02:19/_x000a_O1011204:8A"/>
    <s v="TS-P-02:20/_x000a_O1011204:8C"/>
  </r>
  <r>
    <s v="01"/>
    <m/>
    <x v="0"/>
    <s v="17-X -090301 -D"/>
    <s v="17XY090301DB"/>
    <s v="10"/>
    <s v="To DECISSANT TOWER 17-L-091-V-092D"/>
    <s v="В ОСУШИТЕЛИ 17L091V092D"/>
    <s v="Solenoid Valve"/>
    <s v="4124-GY-VD-BD17517L091091_SH.2"/>
    <x v="22"/>
    <x v="13"/>
    <m/>
    <s v="17-C-CD-N-006FL10-L091"/>
    <s v="30 Core"/>
    <s v="C.21"/>
    <x v="5"/>
    <s v="TS-P-02"/>
    <n v="21"/>
    <n v="2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9"/>
    <x v="3"/>
    <n v="32"/>
    <s v="DCS AMMONIA-UTILITIES"/>
    <m/>
    <m/>
    <m/>
    <s v="O1011204"/>
    <n v="9"/>
    <m/>
    <n v="0.25"/>
    <s v="10-Combined Bldgn-N2 plant, Demi water"/>
    <s v=""/>
    <s v=""/>
    <s v=""/>
    <m/>
    <s v=""/>
    <s v=""/>
    <m/>
    <s v="TS-P-02:21/_x000a_O1011204:9A"/>
    <s v="TS-P-02:22/_x000a_O1011204:9C"/>
  </r>
  <r>
    <s v="01"/>
    <m/>
    <x v="0"/>
    <s v="17-X -090301 -D"/>
    <s v="17XY090301DA"/>
    <s v="10"/>
    <s v="To DECISSANT TOWER 17-L-091-V-092D"/>
    <s v="В ОСУШИТЕЛИ 17L091V092D"/>
    <s v="Solenoid Valve"/>
    <s v="4124-GY-VD-BD17517L091091_SH.2"/>
    <x v="22"/>
    <x v="13"/>
    <m/>
    <s v="17-C-CD-N-006FL10-L091"/>
    <s v="30 Core"/>
    <s v="C.23"/>
    <x v="5"/>
    <s v="TS-P-02"/>
    <n v="23"/>
    <n v="24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0"/>
    <x v="3"/>
    <n v="32"/>
    <s v="DCS AMMONIA-UTILITIES"/>
    <m/>
    <m/>
    <m/>
    <s v="O1011204"/>
    <n v="10"/>
    <m/>
    <n v="0.25"/>
    <s v="10-Combined Bldgn-N2 plant, Demi water"/>
    <s v=""/>
    <s v=""/>
    <s v=""/>
    <m/>
    <s v=""/>
    <s v=""/>
    <m/>
    <s v="TS-P-02:23/_x000a_O1011204:10A"/>
    <s v="TS-P-02:24/_x000a_O1011204:10C"/>
  </r>
  <r>
    <s v="01"/>
    <m/>
    <x v="0"/>
    <s v="17-X -090302 -C"/>
    <s v="17XY090302C"/>
    <s v="10"/>
    <s v="To ATM Safe location"/>
    <s v="В БЕЗОПАСНОЕ МЕСТО АТМОСФЕРУ"/>
    <s v="Solenoid Valve"/>
    <s v="4124-GY-VD-BD17517L091091_SH.2"/>
    <x v="22"/>
    <x v="13"/>
    <m/>
    <s v="17-C-CD-N-006FL10-L091"/>
    <s v="30 Core"/>
    <s v="C.25"/>
    <x v="5"/>
    <s v="TS-P-02"/>
    <n v="25"/>
    <n v="2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1"/>
    <x v="3"/>
    <n v="32"/>
    <s v="DCS AMMONIA-UTILITIES"/>
    <m/>
    <m/>
    <m/>
    <s v="O1011204"/>
    <n v="11"/>
    <m/>
    <n v="0.25"/>
    <s v="10-Combined Bldgn-N2 plant, Demi water"/>
    <s v=""/>
    <s v=""/>
    <s v=""/>
    <m/>
    <s v=""/>
    <s v=""/>
    <m/>
    <s v="TS-P-02:25/_x000a_O1011204:11A"/>
    <s v="TS-P-02:26/_x000a_O1011204:11C"/>
  </r>
  <r>
    <s v="01"/>
    <m/>
    <x v="0"/>
    <s v="17-X -090302 -D"/>
    <s v="17XY090302D"/>
    <s v="10"/>
    <s v="To ATM Safe location"/>
    <s v="В БЕЗОПАСНОЕ МЕСТО АТМОСФЕРУ"/>
    <s v="Solenoid Valve"/>
    <s v="4124-GY-VD-BD17517L091091_SH.2"/>
    <x v="22"/>
    <x v="13"/>
    <m/>
    <s v="17-C-CD-N-006FL10-L091"/>
    <s v="30 Core"/>
    <s v="C.27"/>
    <x v="5"/>
    <s v="TS-P-02"/>
    <n v="27"/>
    <n v="28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2"/>
    <x v="3"/>
    <n v="32"/>
    <s v="DCS AMMONIA-UTILITIES"/>
    <m/>
    <m/>
    <m/>
    <s v="O1011204"/>
    <n v="12"/>
    <m/>
    <n v="0.25"/>
    <s v="10-Combined Bldgn-N2 plant, Demi water"/>
    <s v=""/>
    <s v=""/>
    <s v=""/>
    <m/>
    <s v=""/>
    <s v=""/>
    <m/>
    <s v="TS-P-02:27/_x000a_O1011204:12A"/>
    <s v="TS-P-02:28/_x000a_O1011204:12C"/>
  </r>
  <r>
    <s v="01"/>
    <m/>
    <x v="0"/>
    <s v="17-X -020219"/>
    <s v="17XY020219"/>
    <s v="00"/>
    <s v="H2SO4 to regeneration, drain"/>
    <s v="H2SO4 В РЕГЕНЕРАЦИЮ, СЛИВ"/>
    <s v="Solenoid Valve"/>
    <s v="4124-FY-VD-BD17617L02200002_SH.4"/>
    <x v="22"/>
    <x v="13"/>
    <m/>
    <s v="17-C-CD-N-007FL03-L022"/>
    <s v="30 Core"/>
    <s v="C.05"/>
    <x v="5"/>
    <s v="TS-P-03"/>
    <n v="5"/>
    <n v="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3"/>
    <x v="3"/>
    <n v="32"/>
    <s v="DCS AMMONIA-UTILITIES"/>
    <m/>
    <m/>
    <m/>
    <s v="O1011204"/>
    <n v="13"/>
    <m/>
    <n v="0.25"/>
    <s v="00-Common"/>
    <s v=""/>
    <s v=""/>
    <s v=""/>
    <m/>
    <s v=""/>
    <s v=""/>
    <m/>
    <s v="TS-P-03:5/_x000a_O1011204:13A"/>
    <s v="TS-P-03:6/_x000a_O1011204:13C"/>
  </r>
  <r>
    <s v="01"/>
    <m/>
    <x v="0"/>
    <s v="17-X -020220"/>
    <s v="17XY020220"/>
    <s v="00"/>
    <s v="NaOH from metering pumps"/>
    <s v="NAOH ИЗ ДОЗИРУЮЩИХ НАСОСОВ"/>
    <s v="Solenoid Valve"/>
    <s v="4124-FY-VD-BD17617L02200002_SH.4"/>
    <x v="22"/>
    <x v="13"/>
    <m/>
    <s v="17-C-CD-N-007FL03-L022"/>
    <s v="30 Core"/>
    <s v="C.07"/>
    <x v="5"/>
    <s v="TS-P-03"/>
    <n v="7"/>
    <n v="8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4"/>
    <x v="3"/>
    <n v="32"/>
    <s v="DCS AMMONIA-UTILITIES"/>
    <m/>
    <m/>
    <m/>
    <s v="O1011204"/>
    <n v="14"/>
    <m/>
    <n v="0.25"/>
    <s v="00-Common"/>
    <s v=""/>
    <s v=""/>
    <s v=""/>
    <m/>
    <s v=""/>
    <s v=""/>
    <m/>
    <s v="TS-P-03:7/_x000a_O1011204:14A"/>
    <s v="TS-P-03:8/_x000a_O1011204:14C"/>
  </r>
  <r>
    <s v="01"/>
    <m/>
    <x v="0"/>
    <s v="17-X -020221"/>
    <s v="17XY020221"/>
    <s v="00"/>
    <s v="NaOH to regeneration"/>
    <s v="NAOH В РЕГЕНЕРАЦИЮ"/>
    <s v="Solenoid Valve"/>
    <s v="4124-FY-VD-BD17617L02200002_SH.4"/>
    <x v="22"/>
    <x v="13"/>
    <m/>
    <s v="17-C-CD-N-007FL03-L022"/>
    <s v="30 Core"/>
    <s v="C.09"/>
    <x v="5"/>
    <s v="TS-P-03"/>
    <n v="9"/>
    <n v="10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5"/>
    <x v="3"/>
    <n v="32"/>
    <s v="DCS AMMONIA-UTILITIES"/>
    <m/>
    <m/>
    <m/>
    <s v="O1011204"/>
    <n v="15"/>
    <m/>
    <n v="0.25"/>
    <s v="00-Common"/>
    <s v=""/>
    <s v=""/>
    <s v=""/>
    <m/>
    <s v=""/>
    <s v=""/>
    <m/>
    <s v="TS-P-03:9/_x000a_O1011204:15A"/>
    <s v="TS-P-03:10/_x000a_O1011204:15C"/>
  </r>
  <r>
    <s v="01"/>
    <m/>
    <x v="0"/>
    <s v="17-X -020222"/>
    <s v="17XY020222"/>
    <s v="00"/>
    <s v="NaOH to regeneration, drain"/>
    <s v="NAOH В РЕГЕНЕРАЦИЮ, СЛИВ"/>
    <s v="Solenoid Valve"/>
    <s v="4124-FY-VD-BD17617L02200002_SH.4"/>
    <x v="22"/>
    <x v="13"/>
    <m/>
    <s v="17-C-CD-N-007FL03-L022"/>
    <s v="30 Core"/>
    <s v="C.11"/>
    <x v="5"/>
    <s v="TS-P-03"/>
    <n v="11"/>
    <n v="1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6"/>
    <x v="3"/>
    <n v="32"/>
    <s v="DCS AMMONIA-UTILITIES"/>
    <m/>
    <m/>
    <m/>
    <s v="O1011204"/>
    <n v="16"/>
    <m/>
    <n v="0.25"/>
    <s v="00-Common"/>
    <s v=""/>
    <s v=""/>
    <s v=""/>
    <m/>
    <s v=""/>
    <s v=""/>
    <m/>
    <s v="TS-P-03:11/_x000a_O1011204:16A"/>
    <s v="TS-P-03:12/_x000a_O1011204:16C"/>
  </r>
  <r>
    <s v="01"/>
    <m/>
    <x v="0"/>
    <s v="17-A -020207"/>
    <s v="17AY020207"/>
    <s v="00"/>
    <s v="Analyzer sample line"/>
    <s v="ЛИНИЯ ОТБОРА ПРОБ АНАЛИЗАТОРА"/>
    <s v="Solenoid Valve"/>
    <s v="4124-FY-VD-BD17617L02200002_SH.4"/>
    <x v="22"/>
    <x v="13"/>
    <m/>
    <s v="17-C-CD-N-007FL03-L022"/>
    <s v="30 Core"/>
    <s v="C.13"/>
    <x v="5"/>
    <s v="TS-P-03"/>
    <n v="13"/>
    <n v="14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7"/>
    <x v="3"/>
    <n v="32"/>
    <s v="DCS AMMONIA-UTILITIES"/>
    <m/>
    <m/>
    <m/>
    <s v="O1011204"/>
    <n v="17"/>
    <m/>
    <n v="0.25"/>
    <s v="00-Common"/>
    <s v=""/>
    <s v=""/>
    <s v=""/>
    <m/>
    <s v=""/>
    <s v=""/>
    <m/>
    <s v="TS-P-03:13/_x000a_O1011204:17A"/>
    <s v="TS-P-03:14/_x000a_O1011204:17C"/>
  </r>
  <r>
    <s v="01"/>
    <m/>
    <x v="0"/>
    <s v="17-A -020208"/>
    <s v="17AY020208"/>
    <s v="00"/>
    <s v="Analyzer sample line"/>
    <s v="ЛИНИЯ ОТБОРА ПРОБ АНАЛИЗАТОРА"/>
    <s v="Solenoid Valve"/>
    <s v="4124-FY-VD-BD17617L02200002_SH.4"/>
    <x v="22"/>
    <x v="13"/>
    <m/>
    <s v="17-C-CD-N-007FL03-L022"/>
    <s v="30 Core"/>
    <s v="C.15"/>
    <x v="5"/>
    <s v="TS-P-03"/>
    <n v="15"/>
    <n v="1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8"/>
    <x v="3"/>
    <n v="32"/>
    <s v="DCS AMMONIA-UTILITIES"/>
    <m/>
    <m/>
    <m/>
    <s v="O1011204"/>
    <n v="18"/>
    <m/>
    <n v="0.25"/>
    <s v="00-Common"/>
    <s v=""/>
    <s v=""/>
    <s v=""/>
    <m/>
    <s v=""/>
    <s v=""/>
    <m/>
    <s v="TS-P-03:15/_x000a_O1011204:18A"/>
    <s v="TS-P-03:16/_x000a_O1011204:18C"/>
  </r>
  <r>
    <s v="01"/>
    <m/>
    <x v="0"/>
    <s v="17-X -020228"/>
    <s v="17XY020228"/>
    <s v="00"/>
    <s v="Neutralization basin 022A recirculation valve"/>
    <s v="БАСЕЙН НЕЙТРАЛИЗАЦИИ 022A РЕЦИРК"/>
    <s v="Solenoid Valve"/>
    <s v="4124-FY-VD-BD17617L02200002_SH.7"/>
    <x v="22"/>
    <x v="13"/>
    <m/>
    <s v="17-C-CD-N-010FL03-L022"/>
    <s v="30 Core"/>
    <s v="C.01"/>
    <x v="5"/>
    <s v="TS-P-04"/>
    <n v="1"/>
    <n v="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19"/>
    <x v="3"/>
    <n v="32"/>
    <s v="DCS AMMONIA-UTILITIES"/>
    <m/>
    <m/>
    <m/>
    <s v="O1011204"/>
    <n v="19"/>
    <m/>
    <n v="0.25"/>
    <s v="00-Common"/>
    <s v=""/>
    <s v=""/>
    <s v=""/>
    <m/>
    <s v=""/>
    <s v=""/>
    <m/>
    <s v="TS-P-04:1/_x000a_O1011204:19A"/>
    <s v="TS-P-04:2/_x000a_O1011204:19C"/>
  </r>
  <r>
    <s v="01"/>
    <m/>
    <x v="0"/>
    <s v="17-X -020229"/>
    <s v="17XY020229"/>
    <s v="00"/>
    <s v="Neutralization basin 022A outlet valve"/>
    <s v="ВЫХОД БАСЕЙНА НЕЙТРАЛИЗАЦИИ 022A"/>
    <s v="Solenoid Valve"/>
    <s v="4124-FY-VD-BD17617L02200002_SH.7"/>
    <x v="22"/>
    <x v="13"/>
    <m/>
    <s v="17-C-CD-N-010FL03-L022"/>
    <s v="30 Core"/>
    <s v="C.03"/>
    <x v="5"/>
    <s v="TS-P-04"/>
    <n v="3"/>
    <n v="4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0"/>
    <x v="3"/>
    <n v="32"/>
    <s v="DCS AMMONIA-UTILITIES"/>
    <m/>
    <m/>
    <m/>
    <s v="O1011204"/>
    <n v="20"/>
    <m/>
    <n v="0.25"/>
    <s v="00-Common"/>
    <s v=""/>
    <s v=""/>
    <s v=""/>
    <m/>
    <s v=""/>
    <s v=""/>
    <m/>
    <s v="TS-P-04:3/_x000a_O1011204:20A"/>
    <s v="TS-P-04:4/_x000a_O1011204:20C"/>
  </r>
  <r>
    <s v="01"/>
    <m/>
    <x v="0"/>
    <s v="17-X -020230"/>
    <s v="17XY020230"/>
    <s v="00"/>
    <s v="Neutralization basin 022B outlet valve"/>
    <s v="ВЫХОД БАСЕЙНА НЕЙТРАЛИЗАЦИИ 022B"/>
    <s v="Solenoid Valve"/>
    <s v="4124-FY-VD-BD17617L02200002_SH.7"/>
    <x v="22"/>
    <x v="13"/>
    <m/>
    <s v="17-C-CD-N-010FL03-L022"/>
    <s v="30 Core"/>
    <s v="C.05"/>
    <x v="5"/>
    <s v="TS-P-04"/>
    <n v="5"/>
    <n v="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1"/>
    <x v="3"/>
    <n v="32"/>
    <s v="DCS AMMONIA-UTILITIES"/>
    <m/>
    <m/>
    <m/>
    <s v="O1011204"/>
    <n v="21"/>
    <m/>
    <n v="0.25"/>
    <s v="00-Common"/>
    <s v=""/>
    <s v=""/>
    <s v=""/>
    <m/>
    <s v=""/>
    <s v=""/>
    <m/>
    <s v="TS-P-04:5/_x000a_O1011204:21A"/>
    <s v="TS-P-04:6/_x000a_O1011204:21C"/>
  </r>
  <r>
    <s v="01"/>
    <m/>
    <x v="0"/>
    <s v="17-X -020231"/>
    <s v="17XY020231"/>
    <s v="00"/>
    <s v="Neutralization basin 022B recirculation valve"/>
    <s v="БАСЕЙН НЕЙТРАЛИЗАЦИИ 022B РЕЦИРК"/>
    <s v="Solenoid Valve"/>
    <s v="4124-FY-VD-BD17617L02200002_SH.7"/>
    <x v="22"/>
    <x v="13"/>
    <m/>
    <s v="17-C-CD-N-010FL03-L022"/>
    <s v="30 Core"/>
    <s v="C.07"/>
    <x v="5"/>
    <s v="TS-P-04"/>
    <n v="7"/>
    <n v="8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2"/>
    <x v="3"/>
    <n v="32"/>
    <s v="DCS AMMONIA-UTILITIES"/>
    <m/>
    <m/>
    <m/>
    <s v="O1011204"/>
    <n v="22"/>
    <m/>
    <n v="0.25"/>
    <s v="00-Common"/>
    <s v=""/>
    <s v=""/>
    <s v=""/>
    <m/>
    <s v=""/>
    <s v=""/>
    <m/>
    <s v="TS-P-04:7/_x000a_O1011204:22A"/>
    <s v="TS-P-04:8/_x000a_O1011204:22C"/>
  </r>
  <r>
    <s v="01"/>
    <m/>
    <x v="0"/>
    <s v="17-A -020209"/>
    <s v="17AY020209"/>
    <s v="00"/>
    <s v="Analyzer sample line"/>
    <s v="ЛИНИЯ ОТБОРА ПРОБ АНАЛИЗАТОРА"/>
    <s v="Solenoid Valve"/>
    <s v="4124-FY-VD-BD17617L02200002_SH.7"/>
    <x v="22"/>
    <x v="13"/>
    <m/>
    <s v="17-C-CD-N-010FL03-L022"/>
    <s v="30 Core"/>
    <s v="C.09"/>
    <x v="5"/>
    <s v="TS-P-04"/>
    <n v="9"/>
    <n v="10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3"/>
    <x v="3"/>
    <n v="32"/>
    <s v="DCS AMMONIA-UTILITIES"/>
    <m/>
    <m/>
    <m/>
    <s v="O1011204"/>
    <n v="23"/>
    <m/>
    <n v="0.25"/>
    <s v="00-Common"/>
    <s v=""/>
    <s v=""/>
    <s v=""/>
    <m/>
    <s v=""/>
    <s v=""/>
    <m/>
    <s v="TS-P-04:9/_x000a_O1011204:23A"/>
    <s v="TS-P-04:10/_x000a_O1011204:23C"/>
  </r>
  <r>
    <s v="01"/>
    <m/>
    <x v="0"/>
    <s v="17-A -020210"/>
    <s v="17AY020210"/>
    <s v="00"/>
    <s v="Analyzer sample line"/>
    <s v="ЛИНИЯ ОТБОРА ПРОБ АНАЛИЗАТОРА"/>
    <s v="Solenoid Valve"/>
    <s v="4124-FY-VD-BD17617L02200002_SH.7"/>
    <x v="22"/>
    <x v="13"/>
    <m/>
    <s v="17-C-CD-N-010FL03-L022"/>
    <s v="30 Core"/>
    <s v="C.11"/>
    <x v="5"/>
    <s v="TS-P-04"/>
    <n v="11"/>
    <n v="12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4"/>
    <x v="3"/>
    <n v="32"/>
    <s v="DCS AMMONIA-UTILITIES"/>
    <m/>
    <m/>
    <m/>
    <s v="O1011204"/>
    <n v="24"/>
    <m/>
    <n v="0.25"/>
    <s v="00-Common"/>
    <s v=""/>
    <s v=""/>
    <s v=""/>
    <m/>
    <s v=""/>
    <s v=""/>
    <m/>
    <s v="TS-P-04:11/_x000a_O1011204:24A"/>
    <s v="TS-P-04:12/_x000a_O1011204:24C"/>
  </r>
  <r>
    <s v="01"/>
    <m/>
    <x v="0"/>
    <s v="17-A -020211"/>
    <s v="17AY020211"/>
    <s v="00"/>
    <s v="Analyzer sample line"/>
    <s v="ЛИНИЯ ОТБОРА ПРОБ АНАЛИЗАТОРА"/>
    <s v="Solenoid Valve"/>
    <s v="4124-FY-VD-BD17617L02200002_SH.7"/>
    <x v="22"/>
    <x v="13"/>
    <m/>
    <s v="17-C-CD-N-010FL03-L022"/>
    <s v="30 Core"/>
    <s v="C.13"/>
    <x v="5"/>
    <s v="TS-P-04"/>
    <n v="13"/>
    <n v="14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5"/>
    <x v="3"/>
    <n v="32"/>
    <s v="DCS AMMONIA-UTILITIES"/>
    <m/>
    <m/>
    <m/>
    <s v="O1011204"/>
    <n v="25"/>
    <m/>
    <n v="0.25"/>
    <s v="00-Common"/>
    <s v=""/>
    <s v=""/>
    <s v=""/>
    <m/>
    <s v=""/>
    <s v=""/>
    <m/>
    <s v="TS-P-04:13/_x000a_O1011204:25A"/>
    <s v="TS-P-04:14/_x000a_O1011204:25C"/>
  </r>
  <r>
    <s v="01"/>
    <m/>
    <x v="0"/>
    <s v="17-A -020212"/>
    <s v="17AY020212"/>
    <s v="00"/>
    <s v="Analyzer sample line"/>
    <s v="ЛИНИЯ ОТБОРА ПРОБ АНАЛИЗАТОРА"/>
    <s v="Solenoid Valve"/>
    <s v="4124-FY-VD-BD17617L02200002_SH.7"/>
    <x v="22"/>
    <x v="13"/>
    <m/>
    <s v="17-C-CD-N-010FL03-L022"/>
    <s v="30 Core"/>
    <s v="C.15"/>
    <x v="5"/>
    <s v="TS-P-04"/>
    <n v="15"/>
    <n v="16"/>
    <s v=""/>
    <s v="30"/>
    <s v="AVK 2,5 A, AVK 2,5 A"/>
    <s v=""/>
    <x v="4"/>
    <x v="72"/>
    <x v="4"/>
    <s v="17-SC-DCS-002/O1011204/ 17-MC-DCS-002"/>
    <s v="DB37-*m"/>
    <x v="1"/>
    <x v="0"/>
    <n v="1"/>
    <s v="BP021"/>
    <x v="72"/>
    <n v="5"/>
    <n v="26"/>
    <x v="3"/>
    <n v="32"/>
    <s v="DCS AMMONIA-UTILITIES"/>
    <m/>
    <m/>
    <m/>
    <s v="O1011204"/>
    <n v="26"/>
    <m/>
    <n v="0.25"/>
    <s v="00-Common"/>
    <s v=""/>
    <s v=""/>
    <s v=""/>
    <m/>
    <s v=""/>
    <s v=""/>
    <m/>
    <s v="TS-P-04:15/_x000a_O1011204:26A"/>
    <s v="TS-P-04:16/_x000a_O1011204:26C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27"/>
    <x v="3"/>
    <n v="32"/>
    <s v="DCS AMMONIA-UTILITIES"/>
    <m/>
    <m/>
    <m/>
    <s v="O1011204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28"/>
    <x v="3"/>
    <n v="32"/>
    <s v="DCS AMMONIA-UTILITIES"/>
    <m/>
    <m/>
    <m/>
    <s v="O1011204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29"/>
    <x v="3"/>
    <n v="32"/>
    <s v="DCS AMMONIA-UTILITIES"/>
    <m/>
    <m/>
    <m/>
    <s v="O1011204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30"/>
    <x v="3"/>
    <n v="32"/>
    <s v="DCS AMMONIA-UTILITIES"/>
    <m/>
    <m/>
    <m/>
    <s v="O1011204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31"/>
    <x v="3"/>
    <n v="32"/>
    <s v="DCS AMMONIA-UTILITIES"/>
    <m/>
    <m/>
    <m/>
    <s v="O1011204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5"/>
    <m/>
    <m/>
    <m/>
    <m/>
    <s v=""/>
    <s v="AVK 2,5 A, AVK 2,5 A"/>
    <s v=""/>
    <x v="4"/>
    <x v="72"/>
    <x v="4"/>
    <s v="17-SC-DCS-002/O1011204/ 17-MC-DCS-002"/>
    <s v="DB37-*m"/>
    <x v="1"/>
    <x v="0"/>
    <n v="1"/>
    <s v="BP021"/>
    <x v="72"/>
    <n v="5"/>
    <n v="32"/>
    <x v="3"/>
    <n v="32"/>
    <s v="DCS AMMONIA-UTILITIES"/>
    <m/>
    <m/>
    <m/>
    <s v="O1011204"/>
    <n v="32"/>
    <m/>
    <s v=""/>
    <m/>
    <s v=""/>
    <s v=""/>
    <s v=""/>
    <m/>
    <s v=""/>
    <s v=""/>
    <m/>
    <s v=""/>
    <s v=""/>
  </r>
  <r>
    <s v="01"/>
    <m/>
    <x v="0"/>
    <s v="17-M -01AL112"/>
    <s v="17XYSTM01AL112"/>
    <s v="14"/>
    <s v="17-L-112-P-001A Sodium Phosphate Injection Pump"/>
    <s v="17L112P001A СТОП"/>
    <s v="Motor Start command"/>
    <s v="4124-FY-VD-BD17117L11200001"/>
    <x v="23"/>
    <x v="14"/>
    <m/>
    <s v="17-I-CD-N-012BL02"/>
    <s v="30 Core"/>
    <s v="C.01"/>
    <x v="6"/>
    <s v="TS-O-01"/>
    <n v="1"/>
    <n v="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"/>
    <x v="3"/>
    <n v="32"/>
    <s v="DCS AMMONIA-UTILITIES"/>
    <m/>
    <m/>
    <m/>
    <s v="O1011205"/>
    <n v="1"/>
    <m/>
    <s v=""/>
    <s v="14-Wastewater Treatment Area"/>
    <s v=""/>
    <s v=""/>
    <s v=""/>
    <m/>
    <s v=""/>
    <s v=""/>
    <m/>
    <s v=""/>
    <s v="TS-O-01:2/_x000a_O1011205:1A"/>
  </r>
  <r>
    <s v="01"/>
    <m/>
    <x v="0"/>
    <s v="17-M -01AL112"/>
    <s v="17XYSPM01AL112"/>
    <s v="14"/>
    <s v="17-L-112-P-001A Sodium Phosphate Injection Pump"/>
    <s v="17L112P001A ПУСК"/>
    <s v="Motor Stop command"/>
    <s v="4124-FY-VD-BD17117L11200001"/>
    <x v="23"/>
    <x v="14"/>
    <m/>
    <s v="17-I-CD-N-012BL02"/>
    <s v="30 Core"/>
    <s v="C.03"/>
    <x v="6"/>
    <s v="TS-O-01"/>
    <n v="3"/>
    <n v="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"/>
    <x v="3"/>
    <n v="32"/>
    <s v="DCS AMMONIA-UTILITIES"/>
    <m/>
    <m/>
    <m/>
    <s v="O1011205"/>
    <n v="2"/>
    <m/>
    <s v=""/>
    <s v="14-Wastewater Treatment Area"/>
    <s v=""/>
    <s v=""/>
    <s v=""/>
    <m/>
    <s v=""/>
    <s v=""/>
    <m/>
    <s v=""/>
    <s v="TS-O-01:4/_x000a_O1011205:2A"/>
  </r>
  <r>
    <s v="01"/>
    <m/>
    <x v="0"/>
    <s v="17-M -01BL112"/>
    <s v="17XYSTM01BL112"/>
    <s v="14"/>
    <s v="17-L-112-P-001B Sodium Phosphate Injection Pump"/>
    <s v="17L112P001B СТОП"/>
    <s v="Motor Start command"/>
    <s v="4124-FY-VD-BD17117L11200001"/>
    <x v="23"/>
    <x v="14"/>
    <m/>
    <s v="17-I-CD-N-012BL02"/>
    <s v="30 Core"/>
    <s v="C.05"/>
    <x v="6"/>
    <s v="TS-O-01"/>
    <n v="5"/>
    <n v="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3"/>
    <x v="3"/>
    <n v="32"/>
    <s v="DCS AMMONIA-UTILITIES"/>
    <m/>
    <m/>
    <m/>
    <s v="O1011205"/>
    <n v="3"/>
    <m/>
    <s v=""/>
    <s v="14-Wastewater Treatment Area"/>
    <s v=""/>
    <s v=""/>
    <s v=""/>
    <m/>
    <s v=""/>
    <s v=""/>
    <m/>
    <s v=""/>
    <s v="TS-O-01:6/_x000a_O1011205:3A"/>
  </r>
  <r>
    <s v="01"/>
    <m/>
    <x v="0"/>
    <s v="17-M -01BL112"/>
    <s v="17XYSPM01BL112"/>
    <s v="14"/>
    <s v="17-L-112-P-001B Sodium Phosphate Injection Pump"/>
    <s v="17L112P001B ПУСК"/>
    <s v="Motor Stop command"/>
    <s v="4124-FY-VD-BD17117L11200001"/>
    <x v="23"/>
    <x v="14"/>
    <m/>
    <s v="17-I-CD-N-012BL02"/>
    <s v="30 Core"/>
    <s v="C.07"/>
    <x v="6"/>
    <s v="TS-O-01"/>
    <n v="7"/>
    <n v="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4"/>
    <x v="3"/>
    <n v="32"/>
    <s v="DCS AMMONIA-UTILITIES"/>
    <m/>
    <m/>
    <m/>
    <s v="O1011205"/>
    <n v="4"/>
    <m/>
    <s v=""/>
    <s v="14-Wastewater Treatment Area"/>
    <s v=""/>
    <s v=""/>
    <s v=""/>
    <m/>
    <s v=""/>
    <s v=""/>
    <m/>
    <s v=""/>
    <s v="TS-O-01:8/_x000a_O1011205:4A"/>
  </r>
  <r>
    <s v="01"/>
    <m/>
    <x v="0"/>
    <s v="17-M -01L112"/>
    <s v="17XYSTM01L112"/>
    <s v="14"/>
    <s v="17-L-112-AGM-001 Sodium Phosphate tank agitator"/>
    <s v="МЕШАЛКА БАКА ФОСФАТА НАТРИЯ"/>
    <s v="Motor Start command"/>
    <s v="4124-FY-VD-BD17117L11200001"/>
    <x v="23"/>
    <x v="14"/>
    <m/>
    <s v="17-I-CD-N-012BL02"/>
    <s v="30 Core"/>
    <s v="C.09"/>
    <x v="6"/>
    <s v="TS-O-01"/>
    <n v="9"/>
    <n v="10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5"/>
    <x v="3"/>
    <n v="32"/>
    <s v="DCS AMMONIA-UTILITIES"/>
    <m/>
    <m/>
    <m/>
    <s v="O1011205"/>
    <n v="5"/>
    <m/>
    <s v=""/>
    <s v="14-Wastewater Treatment Area"/>
    <s v=""/>
    <s v=""/>
    <s v=""/>
    <m/>
    <s v=""/>
    <s v=""/>
    <m/>
    <s v=""/>
    <s v="TS-O-01:10/_x000a_O1011205:5A"/>
  </r>
  <r>
    <s v="01"/>
    <m/>
    <x v="0"/>
    <s v="17-M -01L112"/>
    <s v="17XYSPM01L112"/>
    <s v="14"/>
    <s v="17-L-112-AGM-001 Sodium Phosphate tank agitator"/>
    <s v="17L112AGM001 ПУСК"/>
    <s v="Motor Stop command"/>
    <s v="4124-FY-VD-BD17117L11200001"/>
    <x v="23"/>
    <x v="14"/>
    <m/>
    <s v="17-I-CD-N-012BL02"/>
    <s v="30 Core"/>
    <s v="C.11"/>
    <x v="6"/>
    <s v="TS-O-01"/>
    <n v="11"/>
    <n v="1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6"/>
    <x v="3"/>
    <n v="32"/>
    <s v="DCS AMMONIA-UTILITIES"/>
    <m/>
    <m/>
    <m/>
    <s v="O1011205"/>
    <n v="6"/>
    <m/>
    <s v=""/>
    <s v="14-Wastewater Treatment Area"/>
    <s v=""/>
    <s v=""/>
    <s v=""/>
    <m/>
    <s v=""/>
    <s v=""/>
    <m/>
    <s v=""/>
    <s v="TS-O-01:12/_x000a_O1011205:6A"/>
  </r>
  <r>
    <s v="01"/>
    <m/>
    <x v="0"/>
    <s v="17-M -01AL113"/>
    <s v="17XYSTM01AL113"/>
    <s v="14"/>
    <s v="17-113-P-001A Oxygen Scavenger Injection Pump"/>
    <s v="17113P001A СТОП"/>
    <s v="Motor Start command"/>
    <s v="4124-FY-VD-BD17117L11300001"/>
    <x v="23"/>
    <x v="14"/>
    <m/>
    <s v="17-I-CD-N-012BL02"/>
    <s v="30 Core"/>
    <s v="C.13"/>
    <x v="6"/>
    <s v="TS-O-01"/>
    <n v="13"/>
    <n v="1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7"/>
    <x v="3"/>
    <n v="32"/>
    <s v="DCS AMMONIA-UTILITIES"/>
    <m/>
    <m/>
    <m/>
    <s v="O1011205"/>
    <n v="7"/>
    <m/>
    <s v=""/>
    <s v="14-Wastewater Treatment Area"/>
    <s v=""/>
    <s v=""/>
    <s v=""/>
    <m/>
    <s v=""/>
    <s v=""/>
    <m/>
    <s v=""/>
    <s v="TS-O-01:14/_x000a_O1011205:7A"/>
  </r>
  <r>
    <s v="01"/>
    <m/>
    <x v="0"/>
    <s v="17-M -01AL113"/>
    <s v="17XYSPM01AL113"/>
    <s v="14"/>
    <s v="17-113-P-001A Oxygen Scavenger Injection Pump"/>
    <s v="17113P001A ПУСК"/>
    <s v="Motor Stop command"/>
    <s v="4124-FY-VD-BD17117L11300001"/>
    <x v="23"/>
    <x v="14"/>
    <m/>
    <s v="17-I-CD-N-012BL02"/>
    <s v="30 Core"/>
    <s v="C.15"/>
    <x v="6"/>
    <s v="TS-O-01"/>
    <n v="15"/>
    <n v="1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8"/>
    <x v="3"/>
    <n v="32"/>
    <s v="DCS AMMONIA-UTILITIES"/>
    <m/>
    <m/>
    <m/>
    <s v="O1011205"/>
    <n v="8"/>
    <m/>
    <s v=""/>
    <s v="14-Wastewater Treatment Area"/>
    <s v=""/>
    <s v=""/>
    <s v=""/>
    <m/>
    <s v=""/>
    <s v=""/>
    <m/>
    <s v=""/>
    <s v="TS-O-01:16/_x000a_O1011205:8A"/>
  </r>
  <r>
    <s v="01"/>
    <m/>
    <x v="0"/>
    <s v="17-M -01BL113"/>
    <s v="17XYSTM01BL113"/>
    <s v="14"/>
    <s v="17-113-P-001B Oxygen Scavenger Injection Pump"/>
    <s v="17113P001B СТОП"/>
    <s v="Motor Start command"/>
    <s v="4124-FY-VD-BD17117L11300001"/>
    <x v="23"/>
    <x v="14"/>
    <m/>
    <s v="17-I-CD-N-012BL02"/>
    <s v="30 Core"/>
    <s v="C.17"/>
    <x v="6"/>
    <s v="TS-O-01"/>
    <n v="17"/>
    <n v="1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9"/>
    <x v="3"/>
    <n v="32"/>
    <s v="DCS AMMONIA-UTILITIES"/>
    <m/>
    <m/>
    <m/>
    <s v="O1011205"/>
    <n v="9"/>
    <m/>
    <s v=""/>
    <s v="14-Wastewater Treatment Area"/>
    <s v=""/>
    <s v=""/>
    <s v=""/>
    <m/>
    <s v=""/>
    <s v=""/>
    <m/>
    <s v=""/>
    <s v="TS-O-01:18/_x000a_O1011205:9A"/>
  </r>
  <r>
    <s v="01"/>
    <m/>
    <x v="0"/>
    <s v="17-M -01BL113"/>
    <s v="17XYSPM01BL113"/>
    <s v="14"/>
    <s v="17-113-P-001B Oxygen Scavenger Injection Pump"/>
    <s v="17113P001B ПУСК"/>
    <s v="Motor Stop command"/>
    <s v="4124-FY-VD-BD17117L11300001"/>
    <x v="23"/>
    <x v="14"/>
    <m/>
    <s v="17-I-CD-N-012BL02"/>
    <s v="30 Core"/>
    <s v="C.19"/>
    <x v="6"/>
    <s v="TS-O-01"/>
    <n v="19"/>
    <s v="20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0"/>
    <x v="3"/>
    <n v="32"/>
    <s v="DCS AMMONIA-UTILITIES"/>
    <m/>
    <m/>
    <m/>
    <s v="O1011205"/>
    <n v="10"/>
    <m/>
    <s v=""/>
    <s v="14-Wastewater Treatment Area"/>
    <s v=""/>
    <s v=""/>
    <s v=""/>
    <m/>
    <s v=""/>
    <s v=""/>
    <m/>
    <s v=""/>
    <s v="TS-O-01:20/_x000a_O1011205:10A"/>
  </r>
  <r>
    <s v="01"/>
    <m/>
    <x v="0"/>
    <s v="17-M -01L113"/>
    <s v="17XYSTM01L113"/>
    <s v="14"/>
    <s v="17-L-113-AGM-001 Sodium Phosphate tank agitator"/>
    <s v="17L113AGM001 ПУСК"/>
    <s v="Motor Start command"/>
    <s v="4124-FY-VD-BD17117L11300001"/>
    <x v="23"/>
    <x v="14"/>
    <m/>
    <s v="17-I-CD-N-012BL02"/>
    <s v="30 Core"/>
    <s v="C.21"/>
    <x v="6"/>
    <s v="TS-O-01"/>
    <n v="21"/>
    <n v="2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1"/>
    <x v="3"/>
    <n v="32"/>
    <s v="DCS AMMONIA-UTILITIES"/>
    <m/>
    <m/>
    <m/>
    <s v="O1011205"/>
    <n v="11"/>
    <m/>
    <s v=""/>
    <s v="14-Wastewater Treatment Area"/>
    <s v=""/>
    <s v=""/>
    <s v=""/>
    <m/>
    <s v=""/>
    <s v=""/>
    <m/>
    <s v=""/>
    <s v="TS-O-01:22/_x000a_O1011205:11A"/>
  </r>
  <r>
    <s v="01"/>
    <m/>
    <x v="0"/>
    <s v="17-M -01L113"/>
    <s v="17XYSPM01L113"/>
    <s v="14"/>
    <s v="17-L-113-AGM-001 Sodium Phosphate tank agitator"/>
    <s v="17L113AGM001 СТОП"/>
    <s v="Motor Stop command"/>
    <s v="4124-FY-VD-BD17117L11300001"/>
    <x v="23"/>
    <x v="14"/>
    <m/>
    <s v="17-I-CD-N-012BL02"/>
    <s v="30 Core"/>
    <s v="C.23"/>
    <x v="6"/>
    <s v="TS-O-01"/>
    <n v="23"/>
    <n v="2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2"/>
    <x v="3"/>
    <n v="32"/>
    <s v="DCS AMMONIA-UTILITIES"/>
    <m/>
    <m/>
    <m/>
    <s v="O1011205"/>
    <n v="12"/>
    <m/>
    <s v=""/>
    <s v="14-Wastewater Treatment Area"/>
    <s v=""/>
    <s v=""/>
    <s v=""/>
    <m/>
    <s v=""/>
    <s v=""/>
    <m/>
    <s v=""/>
    <s v="TS-O-01:24/_x000a_O1011205:12A"/>
  </r>
  <r>
    <s v="01"/>
    <m/>
    <x v="0"/>
    <s v="17-M -01AL114"/>
    <s v="17XYSTM01AL114"/>
    <s v="14"/>
    <s v="17-114-P-001A Amine Injection Pump"/>
    <s v="17114P001A СТОП"/>
    <s v="Motor Start command"/>
    <s v="4124-FY-VD-BD17117L11400001"/>
    <x v="23"/>
    <x v="14"/>
    <m/>
    <s v="17-I-CD-N-012BL02"/>
    <s v="30 Core"/>
    <s v="C.25"/>
    <x v="6"/>
    <s v="TS-O-01"/>
    <n v="25"/>
    <n v="2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3"/>
    <x v="3"/>
    <n v="32"/>
    <s v="DCS AMMONIA-UTILITIES"/>
    <m/>
    <m/>
    <m/>
    <s v="O1011205"/>
    <n v="13"/>
    <m/>
    <s v=""/>
    <s v="14-Wastewater Treatment Area"/>
    <s v=""/>
    <s v=""/>
    <s v=""/>
    <m/>
    <s v=""/>
    <s v=""/>
    <m/>
    <s v=""/>
    <s v="TS-O-01:26/_x000a_O1011205:13A"/>
  </r>
  <r>
    <s v="01"/>
    <m/>
    <x v="0"/>
    <s v="17-M -01AL114"/>
    <s v="17XYSPM01AL114"/>
    <s v="14"/>
    <s v="17-114-P-001A Amine Injection Pump"/>
    <s v="17114P001A ПУСК"/>
    <s v="Motor Stop command"/>
    <s v="4124-FY-VD-BD17117L11400001"/>
    <x v="23"/>
    <x v="14"/>
    <m/>
    <s v="17-I-CD-N-012BL02"/>
    <s v="30 Core"/>
    <s v="C.27"/>
    <x v="6"/>
    <s v="TS-O-01"/>
    <n v="27"/>
    <n v="2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4"/>
    <x v="3"/>
    <n v="32"/>
    <s v="DCS AMMONIA-UTILITIES"/>
    <m/>
    <m/>
    <m/>
    <s v="O1011205"/>
    <n v="14"/>
    <m/>
    <s v=""/>
    <s v="14-Wastewater Treatment Area"/>
    <s v=""/>
    <s v=""/>
    <s v=""/>
    <m/>
    <s v=""/>
    <s v=""/>
    <m/>
    <s v=""/>
    <s v="TS-O-01:28/_x000a_O1011205:14A"/>
  </r>
  <r>
    <s v="01"/>
    <m/>
    <x v="0"/>
    <s v="17-M -01BL114"/>
    <s v="17XYSTM01BL114"/>
    <s v="14"/>
    <s v="17-114-P-001B Amine Injection Pump"/>
    <s v="17114P001B СТОП"/>
    <s v="Motor Start command"/>
    <s v="4124-FY-VD-BD17117L11400001"/>
    <x v="23"/>
    <x v="14"/>
    <m/>
    <s v="17-I-CD-N-013BL02"/>
    <s v="30 Core"/>
    <s v="C.01"/>
    <x v="6"/>
    <s v="TS-O-02"/>
    <n v="1"/>
    <n v="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5"/>
    <x v="3"/>
    <n v="32"/>
    <s v="DCS AMMONIA-UTILITIES"/>
    <m/>
    <m/>
    <m/>
    <s v="O1011205"/>
    <n v="15"/>
    <m/>
    <s v=""/>
    <s v="14-Wastewater Treatment Area"/>
    <s v=""/>
    <s v=""/>
    <s v=""/>
    <m/>
    <s v=""/>
    <s v=""/>
    <m/>
    <s v=""/>
    <s v="TS-O-02:2/_x000a_O1011205:15A"/>
  </r>
  <r>
    <s v="01"/>
    <m/>
    <x v="0"/>
    <s v="17-M -01BL114"/>
    <s v="17XYSPM01BL114"/>
    <s v="14"/>
    <s v="17-114-P-001B Amine Injection Pump"/>
    <s v="17114P001B ПУСК"/>
    <s v="Motor Stop command"/>
    <s v="4124-FY-VD-BD17117L11400001"/>
    <x v="23"/>
    <x v="14"/>
    <m/>
    <s v="17-I-CD-N-013BL02"/>
    <s v="30 Core"/>
    <s v="C.03"/>
    <x v="6"/>
    <s v="TS-O-02"/>
    <n v="3"/>
    <n v="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6"/>
    <x v="3"/>
    <n v="32"/>
    <s v="DCS AMMONIA-UTILITIES"/>
    <m/>
    <m/>
    <m/>
    <s v="O1011205"/>
    <n v="16"/>
    <m/>
    <s v=""/>
    <s v="14-Wastewater Treatment Area"/>
    <s v=""/>
    <s v=""/>
    <s v=""/>
    <m/>
    <s v=""/>
    <s v=""/>
    <m/>
    <s v=""/>
    <s v="TS-O-02:4/_x000a_O1011205:16A"/>
  </r>
  <r>
    <s v="01"/>
    <m/>
    <x v="0"/>
    <s v="17-M -01L114"/>
    <s v="17XYSTM01L114"/>
    <s v="14"/>
    <s v="17-L-114-AG-001 Amine tank agitator"/>
    <s v="17L114AG001 ПУСК"/>
    <s v="Motor Start command"/>
    <s v="4124-FY-VD-BD17117L11300001"/>
    <x v="23"/>
    <x v="14"/>
    <m/>
    <s v="17-I-CD-N-013BL02"/>
    <s v="30 Core"/>
    <s v="C.05"/>
    <x v="6"/>
    <s v="TS-O-02"/>
    <n v="5"/>
    <n v="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7"/>
    <x v="3"/>
    <n v="32"/>
    <s v="DCS AMMONIA-UTILITIES"/>
    <m/>
    <m/>
    <m/>
    <s v="O1011205"/>
    <n v="17"/>
    <m/>
    <s v=""/>
    <s v="14-Wastewater Treatment Area"/>
    <s v=""/>
    <s v=""/>
    <s v=""/>
    <m/>
    <s v=""/>
    <s v=""/>
    <m/>
    <s v=""/>
    <s v="TS-O-02:6/_x000a_O1011205:17A"/>
  </r>
  <r>
    <s v="01"/>
    <m/>
    <x v="0"/>
    <s v="17-M -01L114"/>
    <s v="17XYSPM01L114"/>
    <s v="14"/>
    <s v="17-L-114-AG-001 Amine tank agitator"/>
    <s v="17L114AG001 СТОП"/>
    <s v="Motor Stop command"/>
    <s v="4124-FY-VD-BD17117L11300001"/>
    <x v="23"/>
    <x v="14"/>
    <m/>
    <s v="17-I-CD-N-013BL02"/>
    <s v="30 Core"/>
    <s v="C.07"/>
    <x v="6"/>
    <s v="TS-O-02"/>
    <n v="7"/>
    <n v="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8"/>
    <x v="3"/>
    <n v="32"/>
    <s v="DCS AMMONIA-UTILITIES"/>
    <m/>
    <m/>
    <m/>
    <s v="O1011205"/>
    <n v="18"/>
    <m/>
    <s v=""/>
    <s v="14-Wastewater Treatment Area"/>
    <s v=""/>
    <s v=""/>
    <s v=""/>
    <m/>
    <s v=""/>
    <s v=""/>
    <m/>
    <s v=""/>
    <s v="TS-O-02:8/_x000a_O1011205:18A"/>
  </r>
  <r>
    <s v="01"/>
    <m/>
    <x v="0"/>
    <s v="17-M -071LP  -A"/>
    <s v="17XYSPM071LPA"/>
    <s v="14"/>
    <s v="17-L-073-PM-071A  92.5% H2SO4 Injection Pump"/>
    <s v="17L073PM071A СТОП"/>
    <s v="Motor Stop command"/>
    <s v="4124-FY-VD-BD17217L07300001"/>
    <x v="23"/>
    <x v="14"/>
    <m/>
    <s v="17-I-CD-N-013BL02"/>
    <s v="30 Core"/>
    <s v="C.09"/>
    <x v="6"/>
    <s v="TS-O-02"/>
    <n v="9"/>
    <n v="10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19"/>
    <x v="3"/>
    <n v="32"/>
    <s v="DCS AMMONIA-UTILITIES"/>
    <m/>
    <m/>
    <m/>
    <s v="O1011205"/>
    <n v="19"/>
    <m/>
    <s v=""/>
    <s v="14-Wastewater Treatment Area"/>
    <s v=""/>
    <s v=""/>
    <s v=""/>
    <m/>
    <s v=""/>
    <s v=""/>
    <m/>
    <s v=""/>
    <s v="TS-O-02:10/_x000a_O1011205:19A"/>
  </r>
  <r>
    <s v="01"/>
    <m/>
    <x v="0"/>
    <s v="17-M -071LP  -A"/>
    <s v="17XYSTM071LPA"/>
    <s v="14"/>
    <s v="17-L-073-PM-071A  92.5% H2SO4 Injection Pump"/>
    <s v="17L073PM071A ПУСК"/>
    <s v="Motor Start command"/>
    <s v="4124-FY-VD-BD17217L07300001"/>
    <x v="23"/>
    <x v="14"/>
    <m/>
    <s v="17-I-CD-N-013BL02"/>
    <s v="30 Core"/>
    <s v="C.11"/>
    <x v="6"/>
    <s v="TS-O-02"/>
    <n v="11"/>
    <n v="1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0"/>
    <x v="3"/>
    <n v="32"/>
    <s v="DCS AMMONIA-UTILITIES"/>
    <m/>
    <m/>
    <m/>
    <s v="O1011205"/>
    <n v="20"/>
    <m/>
    <s v=""/>
    <s v="14-Wastewater Treatment Area"/>
    <s v=""/>
    <s v=""/>
    <s v=""/>
    <m/>
    <s v=""/>
    <s v=""/>
    <m/>
    <s v=""/>
    <s v="TS-O-02:12/_x000a_O1011205:20A"/>
  </r>
  <r>
    <s v="01"/>
    <m/>
    <x v="0"/>
    <s v="17-M -071LP  -B"/>
    <s v="17XYSPM071LPB"/>
    <s v="14"/>
    <s v="17-L-073-PM-071B  92.5% H2SO4 Injection Pump"/>
    <s v="17L073PM071B СТОП"/>
    <s v="Motor Stop command"/>
    <s v="4124-FY-VD-BD17217L07300001"/>
    <x v="23"/>
    <x v="14"/>
    <m/>
    <s v="17-I-CD-N-013BL02"/>
    <s v="30 Core"/>
    <s v="C.13"/>
    <x v="6"/>
    <s v="TS-O-02"/>
    <n v="13"/>
    <n v="1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1"/>
    <x v="3"/>
    <n v="32"/>
    <s v="DCS AMMONIA-UTILITIES"/>
    <m/>
    <m/>
    <m/>
    <s v="O1011205"/>
    <n v="21"/>
    <m/>
    <s v=""/>
    <s v="14-Wastewater Treatment Area"/>
    <s v=""/>
    <s v=""/>
    <s v=""/>
    <m/>
    <s v=""/>
    <s v=""/>
    <m/>
    <s v=""/>
    <s v="TS-O-02:14/_x000a_O1011205:21A"/>
  </r>
  <r>
    <s v="01"/>
    <m/>
    <x v="0"/>
    <s v="17-M -071LP  -B"/>
    <s v="17XYSTM071LPB"/>
    <s v="14"/>
    <s v="17-L-073-PM-071B  92.5% H2SO4 Injection Pump"/>
    <s v="17L073PM071B ПУСК"/>
    <s v="Motor Start command"/>
    <s v="4124-FY-VD-BD17217L07300001"/>
    <x v="23"/>
    <x v="14"/>
    <m/>
    <s v="17-I-CD-N-013BL02"/>
    <s v="30 Core"/>
    <s v="C.15"/>
    <x v="6"/>
    <s v="TS-O-02"/>
    <n v="15"/>
    <n v="1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2"/>
    <x v="3"/>
    <n v="32"/>
    <s v="DCS AMMONIA-UTILITIES"/>
    <m/>
    <m/>
    <m/>
    <s v="O1011205"/>
    <n v="22"/>
    <m/>
    <s v=""/>
    <s v="14-Wastewater Treatment Area"/>
    <s v=""/>
    <s v=""/>
    <s v=""/>
    <m/>
    <s v=""/>
    <s v=""/>
    <m/>
    <s v=""/>
    <s v="TS-O-02:16/_x000a_O1011205:22A"/>
  </r>
  <r>
    <s v="01"/>
    <m/>
    <x v="0"/>
    <s v="17-M -072LP  -A"/>
    <s v="17XYSTM072LPA"/>
    <s v="14"/>
    <s v="17-L-073-PM-072A  Corrosion Inhibitor Injection Pump"/>
    <s v="17L073PM072A ПУСК"/>
    <s v="Motor START command"/>
    <s v="4124-FY-VD-BD17217L07300002"/>
    <x v="23"/>
    <x v="14"/>
    <m/>
    <s v="17-I-CD-N-013BL02"/>
    <s v="30 Core"/>
    <s v="C.17"/>
    <x v="6"/>
    <s v="TS-O-02"/>
    <n v="17"/>
    <n v="1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3"/>
    <x v="3"/>
    <n v="32"/>
    <s v="DCS AMMONIA-UTILITIES"/>
    <m/>
    <m/>
    <m/>
    <s v="O1011205"/>
    <n v="23"/>
    <m/>
    <s v=""/>
    <s v="14-Wastewater Treatment Area"/>
    <s v=""/>
    <s v=""/>
    <s v=""/>
    <m/>
    <s v=""/>
    <s v=""/>
    <m/>
    <s v=""/>
    <s v="TS-O-02:18/_x000a_O1011205:23A"/>
  </r>
  <r>
    <s v="01"/>
    <m/>
    <x v="0"/>
    <s v="17-M -072LP  -A"/>
    <s v="17XYSPM072LPA"/>
    <s v="14"/>
    <s v="17-L-073-PM-072A  Corrosion Inhibitor Injection Pump"/>
    <s v="17L073PM072A СТОП"/>
    <s v="Motor Stop command"/>
    <s v="4124-FY-VD-BD17217L07300002"/>
    <x v="23"/>
    <x v="14"/>
    <m/>
    <s v="17-I-CD-N-013BL02"/>
    <s v="30 Core"/>
    <s v="C.19"/>
    <x v="6"/>
    <s v="TS-O-02"/>
    <n v="19"/>
    <s v="20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4"/>
    <x v="3"/>
    <n v="32"/>
    <s v="DCS AMMONIA-UTILITIES"/>
    <m/>
    <m/>
    <m/>
    <s v="O1011205"/>
    <n v="24"/>
    <m/>
    <s v=""/>
    <s v="14-Wastewater Treatment Area"/>
    <s v=""/>
    <s v=""/>
    <s v=""/>
    <m/>
    <s v=""/>
    <s v=""/>
    <m/>
    <s v=""/>
    <s v="TS-O-02:20/_x000a_O1011205:24A"/>
  </r>
  <r>
    <s v="01"/>
    <m/>
    <x v="0"/>
    <s v="17-M -072LP  -B"/>
    <s v="17XYSPM072LPB"/>
    <s v="14"/>
    <s v="17-L-073-PM-072B  Corrosion Inhibitor Injection Pump"/>
    <s v="17L073PM072B СТОП"/>
    <s v="Motor Stop command"/>
    <s v="4124-FY-VD-BD17217L07300002"/>
    <x v="23"/>
    <x v="14"/>
    <m/>
    <s v="17-I-CD-N-013BL02"/>
    <s v="30 Core"/>
    <s v="C.21"/>
    <x v="6"/>
    <s v="TS-O-02"/>
    <n v="21"/>
    <n v="2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5"/>
    <x v="3"/>
    <n v="32"/>
    <s v="DCS AMMONIA-UTILITIES"/>
    <m/>
    <m/>
    <m/>
    <s v="O1011205"/>
    <n v="25"/>
    <m/>
    <s v=""/>
    <s v="14-Wastewater Treatment Area"/>
    <s v=""/>
    <s v=""/>
    <s v=""/>
    <m/>
    <s v=""/>
    <s v=""/>
    <m/>
    <s v=""/>
    <s v="TS-O-02:22/_x000a_O1011205:25A"/>
  </r>
  <r>
    <s v="01"/>
    <m/>
    <x v="0"/>
    <s v="17-M -073LP  -A"/>
    <s v="17XYSPM073LPA"/>
    <s v="14"/>
    <s v="17-L-073-PM-073A  Dispersant Injection Pump"/>
    <s v="17L073PM073A СТОП"/>
    <s v="Motor Stop command"/>
    <s v="4124-FY-VD-BD17217L07300003"/>
    <x v="23"/>
    <x v="14"/>
    <m/>
    <s v="17-I-CD-N-013BL02"/>
    <s v="30 Core"/>
    <s v="C.23"/>
    <x v="6"/>
    <s v="TS-O-02"/>
    <n v="23"/>
    <n v="2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6"/>
    <x v="3"/>
    <n v="32"/>
    <s v="DCS AMMONIA-UTILITIES"/>
    <m/>
    <m/>
    <m/>
    <s v="O1011205"/>
    <n v="26"/>
    <m/>
    <s v=""/>
    <s v="14-Wastewater Treatment Area"/>
    <s v=""/>
    <s v=""/>
    <s v=""/>
    <m/>
    <s v=""/>
    <s v=""/>
    <m/>
    <s v=""/>
    <s v="TS-O-02:24/_x000a_O1011205:26A"/>
  </r>
  <r>
    <s v="01"/>
    <m/>
    <x v="0"/>
    <s v="17-M -073LP  -B"/>
    <s v="17XYSPM073LPB"/>
    <s v="14"/>
    <s v="17-L-073-PM-073B  Dispersant Injection Pump"/>
    <s v="17L073PM073B СТОП"/>
    <s v="Motor Stop command"/>
    <s v="4124-FY-VD-BD17217L07300003"/>
    <x v="23"/>
    <x v="14"/>
    <m/>
    <s v="17-I-CD-N-013BL02"/>
    <s v="30 Core"/>
    <s v="C.25"/>
    <x v="6"/>
    <s v="TS-O-02"/>
    <n v="25"/>
    <n v="2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7"/>
    <x v="3"/>
    <n v="32"/>
    <s v="DCS AMMONIA-UTILITIES"/>
    <m/>
    <m/>
    <m/>
    <s v="O1011205"/>
    <n v="27"/>
    <m/>
    <s v=""/>
    <s v="14-Wastewater Treatment Area"/>
    <s v=""/>
    <s v=""/>
    <s v=""/>
    <m/>
    <s v=""/>
    <s v=""/>
    <m/>
    <s v=""/>
    <s v="TS-O-02:26/_x000a_O1011205:27A"/>
  </r>
  <r>
    <s v="01"/>
    <m/>
    <x v="0"/>
    <s v="17-M -074LP  -A"/>
    <s v="17XYSPM074LPA"/>
    <s v="14"/>
    <s v="17-L-073-PM-074A  Non-Oxidant Biocide Injection Pump"/>
    <s v="17L073PM074A СТОП"/>
    <s v="Motor Stop command"/>
    <s v="4124-FY-VD-BD17217L07300004"/>
    <x v="23"/>
    <x v="14"/>
    <m/>
    <s v="17-I-CD-N-013BL02"/>
    <s v="30 Core"/>
    <s v="C.27"/>
    <x v="6"/>
    <s v="TS-O-02"/>
    <n v="27"/>
    <n v="2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8"/>
    <x v="3"/>
    <n v="32"/>
    <s v="DCS AMMONIA-UTILITIES"/>
    <m/>
    <m/>
    <m/>
    <s v="O1011205"/>
    <n v="28"/>
    <m/>
    <s v=""/>
    <s v="14-Wastewater Treatment Area"/>
    <s v=""/>
    <s v=""/>
    <s v=""/>
    <m/>
    <s v=""/>
    <s v=""/>
    <m/>
    <s v=""/>
    <s v="TS-O-02:28/_x000a_O1011205:28A"/>
  </r>
  <r>
    <s v="01"/>
    <m/>
    <x v="0"/>
    <s v="17-M -074LP  -A"/>
    <s v="17XYSTM074LPA"/>
    <s v="14"/>
    <s v="17-L-073-PM-074A  Non-Oxidant Biocide Injection Pump"/>
    <s v="17L073PM074A ПУСК"/>
    <s v="Motor Start command"/>
    <s v="4124-FY-VD-BD17217L07300004"/>
    <x v="23"/>
    <x v="14"/>
    <m/>
    <s v="17-I-CD-N-014BL02"/>
    <s v="30 Core"/>
    <s v="C.01"/>
    <x v="6"/>
    <s v="TS-O-03"/>
    <n v="1"/>
    <n v="2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29"/>
    <x v="3"/>
    <n v="32"/>
    <s v="DCS AMMONIA-UTILITIES"/>
    <m/>
    <m/>
    <m/>
    <s v="O1011205"/>
    <n v="29"/>
    <m/>
    <s v=""/>
    <s v="14-Wastewater Treatment Area"/>
    <s v=""/>
    <s v=""/>
    <s v=""/>
    <m/>
    <s v=""/>
    <s v=""/>
    <m/>
    <s v=""/>
    <s v="TS-O-03:2/_x000a_O1011205:29A"/>
  </r>
  <r>
    <s v="01"/>
    <m/>
    <x v="0"/>
    <s v="17-M -074LP  -B"/>
    <s v="17XYSPM074LPB"/>
    <s v="14"/>
    <s v="17-L-073-PM-074B  Non-Oxidant Biocide Injection Pump"/>
    <s v="17L073PM074B СТОП"/>
    <s v="Motor Stop command"/>
    <s v="4124-FY-VD-BD17217L07300004"/>
    <x v="23"/>
    <x v="14"/>
    <m/>
    <s v="17-I-CD-N-014BL02"/>
    <s v="30 Core"/>
    <s v="C.03"/>
    <x v="6"/>
    <s v="TS-O-03"/>
    <n v="3"/>
    <n v="4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30"/>
    <x v="3"/>
    <n v="32"/>
    <s v="DCS AMMONIA-UTILITIES"/>
    <m/>
    <m/>
    <m/>
    <s v="O1011205"/>
    <n v="30"/>
    <m/>
    <s v=""/>
    <s v="14-Wastewater Treatment Area"/>
    <s v=""/>
    <s v=""/>
    <s v=""/>
    <m/>
    <s v=""/>
    <s v=""/>
    <m/>
    <s v=""/>
    <s v="TS-O-03:4/_x000a_O1011205:30A"/>
  </r>
  <r>
    <s v="01"/>
    <m/>
    <x v="0"/>
    <s v="17-M -074LP  -B"/>
    <s v="17XYSTM074LPB"/>
    <s v="14"/>
    <s v="17-L-073-PM-074B  Non-Oxidant Biocide Injection Pump"/>
    <s v="17L073PM074B ПУСК"/>
    <s v="Motor Start command"/>
    <s v="4124-FY-VD-BD17217L07300004"/>
    <x v="23"/>
    <x v="14"/>
    <m/>
    <s v="17-I-CD-N-014BL02"/>
    <s v="30 Core"/>
    <s v="C.05"/>
    <x v="6"/>
    <s v="TS-O-03"/>
    <n v="5"/>
    <n v="6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31"/>
    <x v="3"/>
    <n v="32"/>
    <s v="DCS AMMONIA-UTILITIES"/>
    <m/>
    <m/>
    <m/>
    <s v="O1011205"/>
    <n v="31"/>
    <m/>
    <s v=""/>
    <s v="14-Wastewater Treatment Area"/>
    <s v=""/>
    <s v=""/>
    <s v=""/>
    <m/>
    <s v=""/>
    <s v=""/>
    <m/>
    <s v=""/>
    <s v="TS-O-03:6/_x000a_O1011205:31A"/>
  </r>
  <r>
    <s v="01"/>
    <m/>
    <x v="0"/>
    <s v="17-M -075LP  -A"/>
    <s v="17XYSPM075LPA"/>
    <s v="14"/>
    <s v="17-L-073-PM-075A Chlorine Enhancer Injection Pump"/>
    <s v="17L073PM075A СТОП"/>
    <s v="Motor Stop command"/>
    <s v="4124-FY-VD-BD17217L07300005"/>
    <x v="23"/>
    <x v="14"/>
    <m/>
    <s v="17-I-CD-N-014BL02"/>
    <s v="30 Core"/>
    <s v="C.07"/>
    <x v="6"/>
    <s v="TS-O-03"/>
    <n v="7"/>
    <n v="8"/>
    <s v=""/>
    <s v="30"/>
    <s v="ASK 3MLD, ASK 3MB"/>
    <s v=""/>
    <x v="4"/>
    <x v="73"/>
    <x v="1"/>
    <s v="17-SC-DCS-002/O1011205/ 17-MC-DCS-004"/>
    <s v="DB37-*m"/>
    <x v="1"/>
    <x v="0"/>
    <n v="1"/>
    <s v="BP021"/>
    <x v="73"/>
    <n v="6"/>
    <n v="32"/>
    <x v="3"/>
    <n v="32"/>
    <s v="DCS AMMONIA-UTILITIES"/>
    <m/>
    <m/>
    <m/>
    <s v="O1011205"/>
    <n v="32"/>
    <m/>
    <s v=""/>
    <s v="14-Wastewater Treatment Area"/>
    <s v=""/>
    <s v=""/>
    <s v=""/>
    <m/>
    <s v=""/>
    <s v=""/>
    <m/>
    <s v=""/>
    <s v="TS-O-03:8/_x000a_O1011205:32A"/>
  </r>
  <r>
    <s v="01"/>
    <m/>
    <x v="0"/>
    <s v="17-M -075LP  -A"/>
    <s v="17XYSTM075LPA"/>
    <s v="14"/>
    <s v="17-L-073-PM-075A Chlorine Enhancer Injection Pump"/>
    <s v="17L073PM075A ПУСК"/>
    <s v="Motor Start command"/>
    <s v="4124-FY-VD-BD17217L07300005"/>
    <x v="23"/>
    <x v="14"/>
    <m/>
    <s v="17-I-CD-N-014BL02"/>
    <s v="30 Core"/>
    <s v="C.09"/>
    <x v="6"/>
    <s v="TS-O-03"/>
    <n v="9"/>
    <n v="1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"/>
    <x v="3"/>
    <n v="32"/>
    <s v="DCS AMMONIA-UTILITIES"/>
    <m/>
    <m/>
    <m/>
    <s v="O1011206"/>
    <n v="1"/>
    <m/>
    <s v=""/>
    <s v="14-Wastewater Treatment Area"/>
    <s v=""/>
    <s v=""/>
    <s v=""/>
    <m/>
    <s v=""/>
    <s v=""/>
    <m/>
    <s v=""/>
    <s v="TS-O-03:10/_x000a_O1011206:1A"/>
  </r>
  <r>
    <s v="01"/>
    <m/>
    <x v="0"/>
    <s v="17-M -075LP  -B"/>
    <s v="17XYSPM075LPB"/>
    <s v="14"/>
    <s v="17-L-073-PM-075B Chlorine Enhancer Injection Pump"/>
    <s v="17L073PM075B СТОП"/>
    <s v="Motor Stop command"/>
    <s v="4124-FY-VD-BD17217L07300005"/>
    <x v="23"/>
    <x v="14"/>
    <m/>
    <s v="17-I-CD-N-014BL02"/>
    <s v="30 Core"/>
    <s v="C.11"/>
    <x v="6"/>
    <s v="TS-O-03"/>
    <n v="11"/>
    <n v="1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"/>
    <x v="3"/>
    <n v="32"/>
    <s v="DCS AMMONIA-UTILITIES"/>
    <m/>
    <m/>
    <m/>
    <s v="O1011206"/>
    <n v="2"/>
    <m/>
    <s v=""/>
    <s v="14-Wastewater Treatment Area"/>
    <s v=""/>
    <s v=""/>
    <s v=""/>
    <m/>
    <s v=""/>
    <s v=""/>
    <m/>
    <s v=""/>
    <s v="TS-O-03:12/_x000a_O1011206:2A"/>
  </r>
  <r>
    <s v="01"/>
    <m/>
    <x v="0"/>
    <s v="17-M -075LP  -B"/>
    <s v="17XYSTM075LPB"/>
    <s v="14"/>
    <s v="17-L-073-PM-075B Chlorine Enhancer Injection Pump"/>
    <s v="17L073PM075B ПУСК"/>
    <s v="Motor Start command"/>
    <s v="4124-FY-VD-BD17217L07300005"/>
    <x v="23"/>
    <x v="14"/>
    <m/>
    <s v="17-I-CD-N-014BL02"/>
    <s v="30 Core"/>
    <s v="C.13"/>
    <x v="6"/>
    <s v="TS-O-03"/>
    <n v="13"/>
    <n v="1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3"/>
    <x v="3"/>
    <n v="32"/>
    <s v="DCS AMMONIA-UTILITIES"/>
    <m/>
    <m/>
    <m/>
    <s v="O1011206"/>
    <n v="3"/>
    <m/>
    <s v=""/>
    <s v="14-Wastewater Treatment Area"/>
    <s v=""/>
    <s v=""/>
    <s v=""/>
    <m/>
    <s v=""/>
    <s v=""/>
    <m/>
    <s v=""/>
    <s v="TS-O-03:14/_x000a_O1011206:3A"/>
  </r>
  <r>
    <s v="01"/>
    <m/>
    <x v="0"/>
    <s v="17-M -076LP  -A"/>
    <s v="17XYSPM076LPA"/>
    <s v="14"/>
    <s v="17-L-073-PM-076A 12-14% Sodium Hypochlorite Inj."/>
    <s v="17L073PM076A СТОП"/>
    <s v="Motor Stop command"/>
    <s v="4124-FY-VD-BD17217L07300006"/>
    <x v="23"/>
    <x v="14"/>
    <m/>
    <s v="17-I-CD-N-014BL02"/>
    <s v="30 Core"/>
    <s v="C.15"/>
    <x v="6"/>
    <s v="TS-O-03"/>
    <n v="15"/>
    <n v="1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4"/>
    <x v="3"/>
    <n v="32"/>
    <s v="DCS AMMONIA-UTILITIES"/>
    <m/>
    <m/>
    <m/>
    <s v="O1011206"/>
    <n v="4"/>
    <m/>
    <s v=""/>
    <s v="14-Wastewater Treatment Area"/>
    <s v=""/>
    <s v=""/>
    <s v=""/>
    <m/>
    <s v=""/>
    <s v=""/>
    <m/>
    <s v=""/>
    <s v="TS-O-03:16/_x000a_O1011206:4A"/>
  </r>
  <r>
    <s v="01"/>
    <m/>
    <x v="0"/>
    <s v="17-M -076LP  -A"/>
    <s v="17XYSTM076LPA"/>
    <s v="14"/>
    <s v="17-L-073-PM-076A 12-14% Sodium Hypochlorite Inj."/>
    <s v="17L073PM076A ПУСК"/>
    <s v="Motor Start command"/>
    <s v="4124-FY-VD-BD17217L07300006"/>
    <x v="23"/>
    <x v="14"/>
    <m/>
    <s v="17-I-CD-N-014BL02"/>
    <s v="30 Core"/>
    <s v="C.17"/>
    <x v="6"/>
    <s v="TS-O-03"/>
    <n v="17"/>
    <n v="18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5"/>
    <x v="3"/>
    <n v="32"/>
    <s v="DCS AMMONIA-UTILITIES"/>
    <m/>
    <m/>
    <m/>
    <s v="O1011206"/>
    <n v="5"/>
    <m/>
    <s v=""/>
    <s v="14-Wastewater Treatment Area"/>
    <s v=""/>
    <s v=""/>
    <s v=""/>
    <m/>
    <s v=""/>
    <s v=""/>
    <m/>
    <s v=""/>
    <s v="TS-O-03:18/_x000a_O1011206:5A"/>
  </r>
  <r>
    <s v="01"/>
    <m/>
    <x v="0"/>
    <s v="17-M -076LP  -B"/>
    <s v="17XYSPM076LPB"/>
    <s v="14"/>
    <s v="17-L-073-PM-076B 12-14% Sodium Hypochlorite Inj."/>
    <s v="17L073PM076B СТОП"/>
    <s v="Motor Stop command"/>
    <s v="4124-FY-VD-BD17217L07300006"/>
    <x v="23"/>
    <x v="14"/>
    <m/>
    <s v="17-I-CD-N-014BL02"/>
    <s v="30 Core"/>
    <s v="C.19"/>
    <x v="6"/>
    <s v="TS-O-03"/>
    <n v="19"/>
    <s v="2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6"/>
    <x v="3"/>
    <n v="32"/>
    <s v="DCS AMMONIA-UTILITIES"/>
    <m/>
    <m/>
    <m/>
    <s v="O1011206"/>
    <n v="6"/>
    <m/>
    <s v=""/>
    <s v="14-Wastewater Treatment Area"/>
    <s v=""/>
    <s v=""/>
    <s v=""/>
    <m/>
    <s v=""/>
    <s v=""/>
    <m/>
    <s v=""/>
    <s v="TS-O-03:20/_x000a_O1011206:6A"/>
  </r>
  <r>
    <s v="01"/>
    <m/>
    <x v="0"/>
    <s v="17-M -076LP  -B"/>
    <s v="17XYSTM076LPB"/>
    <s v="14"/>
    <s v="17-L-073-PM-076B 12-14% Sodium Hypochlorite Inj."/>
    <s v="17L073PM076B ПУСК"/>
    <s v="Motor Start command"/>
    <s v="4124-FY-VD-BD17217L07300006"/>
    <x v="23"/>
    <x v="14"/>
    <m/>
    <s v="17-I-CD-N-014BL02"/>
    <s v="30 Core"/>
    <s v="C.21"/>
    <x v="6"/>
    <s v="TS-O-03"/>
    <n v="21"/>
    <n v="2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7"/>
    <x v="3"/>
    <n v="32"/>
    <s v="DCS AMMONIA-UTILITIES"/>
    <m/>
    <m/>
    <m/>
    <s v="O1011206"/>
    <n v="7"/>
    <m/>
    <s v=""/>
    <s v="14-Wastewater Treatment Area"/>
    <s v=""/>
    <s v=""/>
    <s v=""/>
    <m/>
    <s v=""/>
    <s v=""/>
    <m/>
    <s v=""/>
    <s v="TS-O-03:22/_x000a_O1011206:7A"/>
  </r>
  <r>
    <s v="01"/>
    <m/>
    <x v="0"/>
    <s v="17-M -171    -A"/>
    <s v="17XYSPM171A"/>
    <s v="17"/>
    <s v="17-P-171A Centrifugal Pumps"/>
    <s v="17-P-171A СТОП"/>
    <s v="Motor Stop command"/>
    <s v="4124-XZ-DM-21717101"/>
    <x v="23"/>
    <x v="14"/>
    <m/>
    <s v="17-I-CD-N-015BL02"/>
    <s v="30 Core"/>
    <s v="C.01"/>
    <x v="6"/>
    <s v="TS-O-04"/>
    <n v="1"/>
    <n v="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8"/>
    <x v="3"/>
    <n v="32"/>
    <s v="DCS AMMONIA-UTILITIES"/>
    <m/>
    <m/>
    <m/>
    <s v="O1011206"/>
    <n v="8"/>
    <m/>
    <s v=""/>
    <s v="17-Glycol Preparation Area"/>
    <s v=""/>
    <s v=""/>
    <s v=""/>
    <m/>
    <s v=""/>
    <s v=""/>
    <m/>
    <s v=""/>
    <s v="TS-O-04:2/_x000a_O1011206:8A"/>
  </r>
  <r>
    <s v="01"/>
    <m/>
    <x v="0"/>
    <s v="17-M -171    -A"/>
    <s v="17XYSTM171A"/>
    <s v="17"/>
    <s v="17-P-171A Centrifugal Pumps"/>
    <s v="17-P-171A ПУСК"/>
    <s v="Motor Start command"/>
    <s v="4124-XZ-DM-21717101"/>
    <x v="23"/>
    <x v="14"/>
    <m/>
    <s v="17-I-CD-N-015BL02"/>
    <s v="30 Core"/>
    <s v="C.03"/>
    <x v="6"/>
    <s v="TS-O-04"/>
    <n v="3"/>
    <n v="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9"/>
    <x v="3"/>
    <n v="32"/>
    <s v="DCS AMMONIA-UTILITIES"/>
    <m/>
    <m/>
    <m/>
    <s v="O1011206"/>
    <n v="9"/>
    <m/>
    <s v=""/>
    <s v="17-Glycol Preparation Area"/>
    <s v=""/>
    <s v=""/>
    <s v=""/>
    <m/>
    <s v=""/>
    <s v=""/>
    <m/>
    <s v=""/>
    <s v="TS-O-04:4/_x000a_O1011206:9A"/>
  </r>
  <r>
    <s v="01"/>
    <m/>
    <x v="0"/>
    <s v="17-M -171    -B"/>
    <s v="17XYSPM171B"/>
    <s v="17"/>
    <s v="17-P-171B Centrifugal Pumps"/>
    <s v="17-P-171B СТОП"/>
    <s v="Motor Stop command"/>
    <s v="4124-XZ-DM-21717101"/>
    <x v="23"/>
    <x v="14"/>
    <m/>
    <s v="17-I-CD-N-015BL02"/>
    <s v="30 Core"/>
    <s v="C.05"/>
    <x v="6"/>
    <s v="TS-O-04"/>
    <n v="5"/>
    <n v="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0"/>
    <x v="3"/>
    <n v="32"/>
    <s v="DCS AMMONIA-UTILITIES"/>
    <m/>
    <m/>
    <m/>
    <s v="O1011206"/>
    <n v="10"/>
    <m/>
    <s v=""/>
    <s v="17-Glycol Preparation Area"/>
    <s v=""/>
    <s v=""/>
    <s v=""/>
    <m/>
    <s v=""/>
    <s v=""/>
    <m/>
    <s v=""/>
    <s v="TS-O-04:6/_x000a_O1011206:10A"/>
  </r>
  <r>
    <s v="01"/>
    <m/>
    <x v="0"/>
    <s v="17-M -171    -B"/>
    <s v="17XYSTM171B"/>
    <s v="17"/>
    <s v="17-P-171B Centrifugal Pumps"/>
    <s v="17-P-171B ПУСК"/>
    <s v="Motor Start command"/>
    <s v="4124-XZ-DM-21717101"/>
    <x v="23"/>
    <x v="14"/>
    <m/>
    <s v="17-I-CD-N-015BL02"/>
    <s v="30 Core"/>
    <s v="C.07"/>
    <x v="6"/>
    <s v="TS-O-04"/>
    <n v="7"/>
    <n v="8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1"/>
    <x v="3"/>
    <n v="32"/>
    <s v="DCS AMMONIA-UTILITIES"/>
    <m/>
    <m/>
    <m/>
    <s v="O1011206"/>
    <n v="11"/>
    <m/>
    <s v=""/>
    <s v="17-Glycol Preparation Area"/>
    <s v=""/>
    <s v=""/>
    <s v=""/>
    <m/>
    <s v=""/>
    <s v=""/>
    <m/>
    <s v=""/>
    <s v="TS-O-04:8/_x000a_O1011206:11A"/>
  </r>
  <r>
    <s v="01"/>
    <m/>
    <x v="0"/>
    <s v="17-M -172"/>
    <s v="17XYSPM172"/>
    <s v="17"/>
    <s v="Glycol water filling"/>
    <s v="17-P-172 СТОП"/>
    <s v="Motor Stop command"/>
    <s v="4124-XZ-DM-21717101"/>
    <x v="23"/>
    <x v="14"/>
    <m/>
    <s v="17-I-CD-N-015BL02"/>
    <s v="30 Core"/>
    <s v="C.09"/>
    <x v="6"/>
    <s v="TS-O-04"/>
    <n v="9"/>
    <n v="1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2"/>
    <x v="3"/>
    <n v="32"/>
    <s v="DCS AMMONIA-UTILITIES"/>
    <m/>
    <m/>
    <m/>
    <s v="O1011206"/>
    <n v="12"/>
    <m/>
    <s v=""/>
    <s v="17-Glycol Preparation Area"/>
    <s v=""/>
    <s v=""/>
    <s v=""/>
    <m/>
    <s v=""/>
    <s v=""/>
    <m/>
    <s v=""/>
    <s v="TS-O-04:10/_x000a_O1011206:12A"/>
  </r>
  <r>
    <s v="01"/>
    <m/>
    <x v="0"/>
    <s v="17-M -172"/>
    <s v="17XYSTM172"/>
    <s v="17"/>
    <s v="Glycol water filling"/>
    <s v="17-P-172 ПУСК"/>
    <s v="Motor Start command"/>
    <s v="4124-XZ-DM-21717101"/>
    <x v="23"/>
    <x v="14"/>
    <m/>
    <s v="17-I-CD-N-015BL02"/>
    <s v="30 Core"/>
    <s v="C.11"/>
    <x v="6"/>
    <s v="TS-O-04"/>
    <n v="11"/>
    <n v="1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3"/>
    <x v="3"/>
    <n v="32"/>
    <s v="DCS AMMONIA-UTILITIES"/>
    <m/>
    <m/>
    <m/>
    <s v="O1011206"/>
    <n v="13"/>
    <m/>
    <s v=""/>
    <s v="17-Glycol Preparation Area"/>
    <s v=""/>
    <s v=""/>
    <s v=""/>
    <m/>
    <s v=""/>
    <s v=""/>
    <m/>
    <s v=""/>
    <s v="TS-O-04:12/_x000a_O1011206:13A"/>
  </r>
  <r>
    <s v="01"/>
    <m/>
    <x v="0"/>
    <s v="17-M -072LP  -B"/>
    <s v="17XYSTM072LPB"/>
    <s v="14"/>
    <s v="17-L-073-PM-072B  Corrosion Inhibitor Injection Pump"/>
    <s v="17L073PM072B ПУСК"/>
    <s v="Motor START command"/>
    <s v="4124-FY-VD-BD17217L07300002"/>
    <x v="23"/>
    <x v="14"/>
    <m/>
    <s v="17-I-CD-N-021BL02"/>
    <s v="30 Core"/>
    <s v="C.01"/>
    <x v="6"/>
    <s v="TS-P-03"/>
    <n v="1"/>
    <n v="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4"/>
    <x v="3"/>
    <n v="32"/>
    <s v="DCS AMMONIA-UTILITIES"/>
    <m/>
    <m/>
    <m/>
    <s v="O1011206"/>
    <n v="14"/>
    <m/>
    <s v=""/>
    <s v="14-Wastewater Treatment Area"/>
    <s v=""/>
    <s v=""/>
    <s v=""/>
    <m/>
    <s v=""/>
    <s v=""/>
    <m/>
    <s v=""/>
    <s v="TS-P-03:2/_x000a_O1011206:14A"/>
  </r>
  <r>
    <s v="01"/>
    <m/>
    <x v="0"/>
    <s v="17-M -073LP  -A"/>
    <s v="17XYSTM073LPA"/>
    <s v="14"/>
    <s v="17-L-073-PM-073A  Dispersant Injection Pump"/>
    <s v="17L073PM073A ПУСК"/>
    <s v="Motor START command"/>
    <s v="4124-FY-VD-BD17217L07300003"/>
    <x v="23"/>
    <x v="14"/>
    <m/>
    <s v="17-I-CD-N-021BL02"/>
    <s v="30 Core"/>
    <s v="C.03"/>
    <x v="6"/>
    <s v="TS-P-03"/>
    <n v="3"/>
    <n v="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5"/>
    <x v="3"/>
    <n v="32"/>
    <s v="DCS AMMONIA-UTILITIES"/>
    <m/>
    <m/>
    <m/>
    <s v="O1011206"/>
    <n v="15"/>
    <m/>
    <s v=""/>
    <s v="14-Wastewater Treatment Area"/>
    <s v=""/>
    <s v=""/>
    <s v=""/>
    <m/>
    <s v=""/>
    <s v=""/>
    <m/>
    <s v=""/>
    <s v="TS-P-03:4/_x000a_O1011206:15A"/>
  </r>
  <r>
    <s v="01"/>
    <m/>
    <x v="0"/>
    <s v="17-M -073LP  -B"/>
    <s v="17XYSTM073LPB"/>
    <s v="14"/>
    <s v="17-L-073-PM-073B  Dispersant Injection Pump"/>
    <s v="17L073PM073B ПУСК"/>
    <s v="Motor START command"/>
    <s v="4124-FY-VD-BD17217L07300003"/>
    <x v="23"/>
    <x v="14"/>
    <m/>
    <s v="17-I-CD-N-021BL02"/>
    <s v="30 Core"/>
    <s v="C.05"/>
    <x v="6"/>
    <s v="TS-P-03"/>
    <n v="5"/>
    <n v="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6"/>
    <x v="3"/>
    <n v="32"/>
    <s v="DCS AMMONIA-UTILITIES"/>
    <m/>
    <m/>
    <m/>
    <s v="O1011206"/>
    <n v="16"/>
    <m/>
    <s v=""/>
    <s v="14-Wastewater Treatment Area"/>
    <s v=""/>
    <s v=""/>
    <s v=""/>
    <m/>
    <s v=""/>
    <s v=""/>
    <m/>
    <s v=""/>
    <s v="TS-P-03:6/_x000a_O1011206:16A"/>
  </r>
  <r>
    <s v="01"/>
    <m/>
    <x v="0"/>
    <s v="17-M -141    -A"/>
    <s v="17XYSPM141A"/>
    <s v="14"/>
    <s v="Rain Water Pump 17-P-141A"/>
    <s v="17-P-141A СТОП"/>
    <s v="Motor Stop command"/>
    <s v="4124-XZ-DM-21714001"/>
    <x v="23"/>
    <x v="14"/>
    <m/>
    <s v="17-I-CD-N-021BL02"/>
    <s v="30 Core"/>
    <s v="C.07"/>
    <x v="6"/>
    <s v="TS-P-03"/>
    <n v="7"/>
    <n v="8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7"/>
    <x v="3"/>
    <n v="32"/>
    <s v="DCS AMMONIA-UTILITIES"/>
    <m/>
    <m/>
    <m/>
    <s v="O1011206"/>
    <n v="17"/>
    <m/>
    <s v=""/>
    <s v="14-Wastewater Treatment Area"/>
    <s v=""/>
    <s v=""/>
    <s v=""/>
    <m/>
    <s v=""/>
    <s v=""/>
    <m/>
    <s v=""/>
    <s v="TS-P-03:8/_x000a_O1011206:17A"/>
  </r>
  <r>
    <s v="01"/>
    <m/>
    <x v="0"/>
    <s v="17-M -141    -A"/>
    <s v="17XYSTM141A"/>
    <s v="14"/>
    <s v="Rain Water Pump 17-P-141A"/>
    <s v="17-P-141A ПУСК"/>
    <s v="Motor Start command"/>
    <s v="4124-XZ-DM-21714001"/>
    <x v="23"/>
    <x v="14"/>
    <m/>
    <s v="17-I-CD-N-021BL02"/>
    <s v="30 Core"/>
    <s v="C.09"/>
    <x v="6"/>
    <s v="TS-P-03"/>
    <n v="9"/>
    <n v="1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8"/>
    <x v="3"/>
    <n v="32"/>
    <s v="DCS AMMONIA-UTILITIES"/>
    <m/>
    <m/>
    <m/>
    <s v="O1011206"/>
    <n v="18"/>
    <m/>
    <s v=""/>
    <s v="14-Wastewater Treatment Area"/>
    <s v=""/>
    <s v=""/>
    <s v=""/>
    <m/>
    <s v=""/>
    <s v=""/>
    <m/>
    <s v=""/>
    <s v="TS-P-03:10/_x000a_O1011206:18A"/>
  </r>
  <r>
    <s v="01"/>
    <m/>
    <x v="0"/>
    <s v="17-M -141    -B"/>
    <s v="17XYSPM141B"/>
    <s v="14"/>
    <s v="Rain Water Pump 17-P-141B"/>
    <s v="17-P-141B СТОП"/>
    <s v="Motor Stop command"/>
    <s v="4124-XZ-DM-21714001"/>
    <x v="23"/>
    <x v="14"/>
    <m/>
    <s v="17-I-CD-N-021BL02"/>
    <s v="30 Core"/>
    <s v="C.11"/>
    <x v="6"/>
    <s v="TS-P-03"/>
    <n v="11"/>
    <n v="1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19"/>
    <x v="3"/>
    <n v="32"/>
    <s v="DCS AMMONIA-UTILITIES"/>
    <m/>
    <m/>
    <m/>
    <s v="O1011206"/>
    <n v="19"/>
    <m/>
    <s v=""/>
    <s v="14-Wastewater Treatment Area"/>
    <s v=""/>
    <s v=""/>
    <s v=""/>
    <m/>
    <s v=""/>
    <s v=""/>
    <m/>
    <s v=""/>
    <s v="TS-P-03:12/_x000a_O1011206:19A"/>
  </r>
  <r>
    <s v="01"/>
    <m/>
    <x v="0"/>
    <s v="17-M -141    -B"/>
    <s v="17XYSTM141B"/>
    <s v="14"/>
    <s v="Rain Water Pump 17-P-141B"/>
    <s v="17-P-141B ПУСК"/>
    <s v="Motor Start command"/>
    <s v="4124-XZ-DM-21714001"/>
    <x v="23"/>
    <x v="14"/>
    <m/>
    <s v="17-I-CD-N-021BL02"/>
    <s v="30 Core"/>
    <s v="C.13"/>
    <x v="6"/>
    <s v="TS-P-03"/>
    <n v="13"/>
    <n v="1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0"/>
    <x v="3"/>
    <n v="32"/>
    <s v="DCS AMMONIA-UTILITIES"/>
    <m/>
    <m/>
    <m/>
    <s v="O1011206"/>
    <n v="20"/>
    <m/>
    <s v=""/>
    <s v="14-Wastewater Treatment Area"/>
    <s v=""/>
    <s v=""/>
    <s v=""/>
    <m/>
    <s v=""/>
    <s v=""/>
    <m/>
    <s v=""/>
    <s v="TS-P-03:14/_x000a_O1011206:20A"/>
  </r>
  <r>
    <s v="01"/>
    <m/>
    <x v="0"/>
    <s v="17-M -142    -A"/>
    <s v="17XYSPM142A"/>
    <s v="14"/>
    <s v="Contaminated Water Pump 17-P-142A"/>
    <s v="17-P-142A СТОП"/>
    <s v="Motor Stop command"/>
    <s v="4124-XZ-DM-21714001"/>
    <x v="23"/>
    <x v="14"/>
    <m/>
    <s v="17-I-CD-N-021BL02"/>
    <s v="30 Core"/>
    <s v="C.15"/>
    <x v="6"/>
    <s v="TS-P-03"/>
    <n v="15"/>
    <n v="1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1"/>
    <x v="3"/>
    <n v="32"/>
    <s v="DCS AMMONIA-UTILITIES"/>
    <m/>
    <m/>
    <m/>
    <s v="O1011206"/>
    <n v="21"/>
    <m/>
    <s v=""/>
    <s v="14-Wastewater Treatment Area"/>
    <s v=""/>
    <s v=""/>
    <s v=""/>
    <m/>
    <s v=""/>
    <s v=""/>
    <m/>
    <s v=""/>
    <s v="TS-P-03:16/_x000a_O1011206:21A"/>
  </r>
  <r>
    <s v="01"/>
    <m/>
    <x v="0"/>
    <s v="17-M -142    -B"/>
    <s v="17XYSPM142B"/>
    <s v="14"/>
    <s v="Contaminated Water Pump 17-P-142B"/>
    <s v="17-P-142B СТОП"/>
    <s v="Motor Stop command"/>
    <s v="4124-XZ-DM-21714001"/>
    <x v="23"/>
    <x v="14"/>
    <m/>
    <s v="17-I-CD-N-021BL02"/>
    <s v="30 Core"/>
    <s v="C.17"/>
    <x v="6"/>
    <s v="TS-P-03"/>
    <n v="17"/>
    <n v="18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2"/>
    <x v="3"/>
    <n v="32"/>
    <s v="DCS AMMONIA-UTILITIES"/>
    <m/>
    <m/>
    <m/>
    <s v="O1011206"/>
    <n v="22"/>
    <m/>
    <s v=""/>
    <s v="14-Wastewater Treatment Area"/>
    <s v=""/>
    <s v=""/>
    <s v=""/>
    <m/>
    <s v=""/>
    <s v=""/>
    <m/>
    <s v=""/>
    <s v="TS-P-03:18/_x000a_O1011206:22A"/>
  </r>
  <r>
    <s v="01"/>
    <m/>
    <x v="0"/>
    <s v="17-M -144    -A"/>
    <s v="17XYSPM144A"/>
    <s v="14"/>
    <s v="Rain Water retaintion Pump 17-P-144A"/>
    <s v="17-P-144A СТОП"/>
    <s v="Motor Stop command"/>
    <s v="4124-XZ-DM-21714002"/>
    <x v="23"/>
    <x v="14"/>
    <m/>
    <s v="17-I-CD-N-021BL02"/>
    <s v="30 Core"/>
    <s v="C.19"/>
    <x v="6"/>
    <s v="TS-P-03"/>
    <n v="19"/>
    <s v="2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3"/>
    <x v="3"/>
    <n v="32"/>
    <s v="DCS AMMONIA-UTILITIES"/>
    <m/>
    <m/>
    <m/>
    <s v="O1011206"/>
    <n v="23"/>
    <m/>
    <s v=""/>
    <s v="14-Wastewater Treatment Area"/>
    <s v=""/>
    <s v=""/>
    <s v=""/>
    <m/>
    <s v=""/>
    <s v=""/>
    <m/>
    <s v=""/>
    <s v="TS-P-03:20/_x000a_O1011206:23A"/>
  </r>
  <r>
    <s v="01"/>
    <m/>
    <x v="0"/>
    <s v="17-M -144    -A"/>
    <s v="17XYSTM144A"/>
    <s v="14"/>
    <s v="Rain Water retaintion Pump 17-P-144A"/>
    <s v="17-P-144A ПУСК"/>
    <s v="Motor Start command"/>
    <s v="4124-XZ-DM-21714002"/>
    <x v="23"/>
    <x v="14"/>
    <m/>
    <s v="17-I-CD-N-021BL02"/>
    <s v="30 Core"/>
    <s v="C.21"/>
    <x v="6"/>
    <s v="TS-P-03"/>
    <n v="21"/>
    <n v="2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4"/>
    <x v="3"/>
    <n v="32"/>
    <s v="DCS AMMONIA-UTILITIES"/>
    <m/>
    <m/>
    <m/>
    <s v="O1011206"/>
    <n v="24"/>
    <m/>
    <s v=""/>
    <s v="14-Wastewater Treatment Area"/>
    <s v=""/>
    <s v=""/>
    <s v=""/>
    <m/>
    <s v=""/>
    <s v=""/>
    <m/>
    <s v=""/>
    <s v="TS-P-03:22/_x000a_O1011206:24A"/>
  </r>
  <r>
    <s v="01"/>
    <m/>
    <x v="0"/>
    <s v="17-M -144    -B"/>
    <s v="17XYSPM144B"/>
    <s v="14"/>
    <s v="Rain Water retaintion Pump 17-P-144B"/>
    <s v="17-P-144B СТОП"/>
    <s v="Motor Stop command"/>
    <s v="4124-XZ-DM-21714002"/>
    <x v="23"/>
    <x v="14"/>
    <m/>
    <s v="17-I-CD-N-021BL02"/>
    <s v="30 Core"/>
    <s v="C.23"/>
    <x v="6"/>
    <s v="TS-P-03"/>
    <n v="23"/>
    <n v="2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5"/>
    <x v="3"/>
    <n v="32"/>
    <s v="DCS AMMONIA-UTILITIES"/>
    <m/>
    <m/>
    <m/>
    <s v="O1011206"/>
    <n v="25"/>
    <m/>
    <s v=""/>
    <s v="14-Wastewater Treatment Area"/>
    <s v=""/>
    <s v=""/>
    <s v=""/>
    <m/>
    <s v=""/>
    <s v=""/>
    <m/>
    <s v=""/>
    <s v="TS-P-03:24/_x000a_O1011206:25A"/>
  </r>
  <r>
    <s v="01"/>
    <m/>
    <x v="0"/>
    <s v="17-M -144    -B"/>
    <s v="17XYSTM144B"/>
    <s v="14"/>
    <s v="Rain Water retaintion Pump 17-P-144B"/>
    <s v="17-P-144B ПУСК"/>
    <s v="Motor Start command"/>
    <s v="4124-XZ-DM-21714002"/>
    <x v="23"/>
    <x v="14"/>
    <m/>
    <s v="17-I-CD-N-021BL02"/>
    <s v="30 Core"/>
    <s v="C.25"/>
    <x v="6"/>
    <s v="TS-P-03"/>
    <n v="25"/>
    <n v="2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6"/>
    <x v="3"/>
    <n v="32"/>
    <s v="DCS AMMONIA-UTILITIES"/>
    <m/>
    <m/>
    <m/>
    <s v="O1011206"/>
    <n v="26"/>
    <m/>
    <s v=""/>
    <s v="14-Wastewater Treatment Area"/>
    <s v=""/>
    <s v=""/>
    <s v=""/>
    <m/>
    <s v=""/>
    <s v=""/>
    <m/>
    <s v=""/>
    <s v="TS-P-03:26/_x000a_O1011206:26A"/>
  </r>
  <r>
    <s v="01"/>
    <m/>
    <x v="0"/>
    <s v="17-M -145    -A"/>
    <s v="17XYSPM145A"/>
    <s v="14"/>
    <s v="Rain Water retaintion Pump 17-P-145A"/>
    <s v="17-P-145A СТОП"/>
    <s v="Motor Stop command"/>
    <s v="4124-XZ-DM-21714002"/>
    <x v="23"/>
    <x v="14"/>
    <m/>
    <s v="17-I-CD-N-022BL02"/>
    <s v="30 Core"/>
    <s v="C.01"/>
    <x v="6"/>
    <s v="TS-P-04"/>
    <n v="1"/>
    <n v="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7"/>
    <x v="3"/>
    <n v="32"/>
    <s v="DCS AMMONIA-UTILITIES"/>
    <m/>
    <m/>
    <m/>
    <s v="O1011206"/>
    <n v="27"/>
    <m/>
    <s v=""/>
    <s v="14-Wastewater Treatment Area"/>
    <s v=""/>
    <s v=""/>
    <s v=""/>
    <m/>
    <s v=""/>
    <s v=""/>
    <m/>
    <s v=""/>
    <s v="TS-P-04:2/_x000a_O1011206:27A"/>
  </r>
  <r>
    <s v="01"/>
    <m/>
    <x v="0"/>
    <s v="17-M -145    -A"/>
    <s v="17XYSTM145A"/>
    <s v="14"/>
    <s v="Rain Water retaintion Pump 17-P-145A"/>
    <s v="17-P-145A ПУСК"/>
    <s v="Motor Start command"/>
    <s v="4124-XZ-DM-21714002"/>
    <x v="23"/>
    <x v="14"/>
    <m/>
    <s v="17-I-CD-N-022BL02"/>
    <s v="30 Core"/>
    <s v="C.03"/>
    <x v="6"/>
    <s v="TS-P-04"/>
    <n v="3"/>
    <n v="4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8"/>
    <x v="3"/>
    <n v="32"/>
    <s v="DCS AMMONIA-UTILITIES"/>
    <m/>
    <m/>
    <m/>
    <s v="O1011206"/>
    <n v="28"/>
    <m/>
    <s v=""/>
    <s v="14-Wastewater Treatment Area"/>
    <s v=""/>
    <s v=""/>
    <s v=""/>
    <m/>
    <s v=""/>
    <s v=""/>
    <m/>
    <s v=""/>
    <s v="TS-P-04:4/_x000a_O1011206:28A"/>
  </r>
  <r>
    <s v="01"/>
    <m/>
    <x v="0"/>
    <s v="17-M -145    -B"/>
    <s v="17XYSPM145B"/>
    <s v="14"/>
    <s v="Rain Water retaintion Pump 17-P-145B"/>
    <s v="17-P-145B СТОП"/>
    <s v="Motor Stop command"/>
    <s v="4124-XZ-DM-21714002"/>
    <x v="23"/>
    <x v="14"/>
    <m/>
    <s v="17-I-CD-N-022BL02"/>
    <s v="30 Core"/>
    <s v="C.05"/>
    <x v="6"/>
    <s v="TS-P-04"/>
    <n v="5"/>
    <n v="6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29"/>
    <x v="3"/>
    <n v="32"/>
    <s v="DCS AMMONIA-UTILITIES"/>
    <m/>
    <m/>
    <m/>
    <s v="O1011206"/>
    <n v="29"/>
    <m/>
    <s v=""/>
    <s v="14-Wastewater Treatment Area"/>
    <s v=""/>
    <s v=""/>
    <s v=""/>
    <m/>
    <s v=""/>
    <s v=""/>
    <m/>
    <s v=""/>
    <s v="TS-P-04:6/_x000a_O1011206:29A"/>
  </r>
  <r>
    <s v="01"/>
    <m/>
    <x v="0"/>
    <s v="17-M -145    -B"/>
    <s v="17XYSTM145B"/>
    <s v="14"/>
    <s v="Rain Water retaintion Pump 17-P-145B"/>
    <s v="17-P-145B ПУСК"/>
    <s v="Motor Start command"/>
    <s v="4124-XZ-DM-21714002"/>
    <x v="23"/>
    <x v="14"/>
    <m/>
    <s v="17-I-CD-N-022BL02"/>
    <s v="30 Core"/>
    <s v="C.07"/>
    <x v="6"/>
    <s v="TS-P-04"/>
    <n v="7"/>
    <n v="8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30"/>
    <x v="3"/>
    <n v="32"/>
    <s v="DCS AMMONIA-UTILITIES"/>
    <m/>
    <m/>
    <m/>
    <s v="O1011206"/>
    <n v="30"/>
    <m/>
    <s v=""/>
    <s v="14-Wastewater Treatment Area"/>
    <s v=""/>
    <s v=""/>
    <s v=""/>
    <m/>
    <s v=""/>
    <s v=""/>
    <m/>
    <s v=""/>
    <s v="TS-P-04:8/_x000a_O1011206:30A"/>
  </r>
  <r>
    <s v="01"/>
    <m/>
    <x v="0"/>
    <s v="17-M -140LP  -A  "/>
    <s v="17XYSPM140LPA"/>
    <s v="14"/>
    <s v="Rain Water Water lift station 1 pump 17-P-140LPA"/>
    <s v="17-P-140LPA СТОП"/>
    <s v="Motor Stop command"/>
    <s v="4124-XZ-DM-21714003"/>
    <x v="23"/>
    <x v="14"/>
    <m/>
    <s v="17-I-CD-N-022BL02"/>
    <s v="30 Core"/>
    <s v="C.09"/>
    <x v="6"/>
    <s v="TS-P-04"/>
    <n v="9"/>
    <n v="10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31"/>
    <x v="3"/>
    <n v="32"/>
    <s v="DCS AMMONIA-UTILITIES"/>
    <m/>
    <m/>
    <m/>
    <s v="O1011206"/>
    <n v="31"/>
    <m/>
    <s v=""/>
    <s v="14-Wastewater Treatment Area"/>
    <s v=""/>
    <s v=""/>
    <s v=""/>
    <m/>
    <s v=""/>
    <s v=""/>
    <m/>
    <s v=""/>
    <s v="TS-P-04:10/_x000a_O1011206:31A"/>
  </r>
  <r>
    <s v="01"/>
    <m/>
    <x v="0"/>
    <s v="17-M -140LP  -A  "/>
    <s v="17XYSTM140LPA"/>
    <s v="14"/>
    <s v="Rain Water Water lift station 1 pump 17-P-140LPA"/>
    <s v="17-P-140LPA ПУСК"/>
    <s v="Motor Start command"/>
    <s v="4124-XZ-DM-21714003"/>
    <x v="23"/>
    <x v="14"/>
    <m/>
    <s v="17-I-CD-N-022BL02"/>
    <s v="30 Core"/>
    <s v="C.11"/>
    <x v="6"/>
    <s v="TS-P-04"/>
    <n v="11"/>
    <n v="12"/>
    <s v=""/>
    <s v="30"/>
    <s v="ASK 3MLD, ASK 3MB"/>
    <s v=""/>
    <x v="4"/>
    <x v="74"/>
    <x v="1"/>
    <s v="17-SC-DCS-002/O1011206/ 17-MC-DCS-004"/>
    <s v="DB37-*m"/>
    <x v="1"/>
    <x v="0"/>
    <n v="1"/>
    <s v="BP021"/>
    <x v="74"/>
    <n v="7"/>
    <n v="32"/>
    <x v="3"/>
    <n v="32"/>
    <s v="DCS AMMONIA-UTILITIES"/>
    <m/>
    <m/>
    <m/>
    <s v="O1011206"/>
    <n v="32"/>
    <m/>
    <s v=""/>
    <s v="14-Wastewater Treatment Area"/>
    <s v=""/>
    <s v=""/>
    <s v=""/>
    <m/>
    <s v=""/>
    <s v=""/>
    <m/>
    <s v=""/>
    <s v="TS-P-04:12/_x000a_O1011206:32A"/>
  </r>
  <r>
    <s v="01"/>
    <m/>
    <x v="0"/>
    <s v="17-M -140LP  -B  "/>
    <s v="17XYSPM140LPB"/>
    <s v="14"/>
    <s v="Rain Water Water lift station 1 pump 17-P-140LPB"/>
    <s v="17-P-140LPB СТОП"/>
    <s v="Motor Stop command"/>
    <s v="4124-XZ-DM-21714003"/>
    <x v="23"/>
    <x v="14"/>
    <m/>
    <s v="17-I-CD-N-022BL02"/>
    <s v="30 Core"/>
    <s v="C.13"/>
    <x v="6"/>
    <s v="TS-P-04"/>
    <n v="13"/>
    <n v="1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"/>
    <x v="3"/>
    <n v="32"/>
    <s v="DCS AMMONIA-UTILITIES"/>
    <m/>
    <m/>
    <m/>
    <s v="O1011207"/>
    <n v="1"/>
    <m/>
    <s v=""/>
    <s v="14-Wastewater Treatment Area"/>
    <s v=""/>
    <s v=""/>
    <s v=""/>
    <m/>
    <s v=""/>
    <s v=""/>
    <m/>
    <s v=""/>
    <s v="TS-P-04:14/_x000a_O1011207:1A"/>
  </r>
  <r>
    <s v="01"/>
    <m/>
    <x v="0"/>
    <s v="17-M -140LP  -B  "/>
    <s v="17XYSTM140LPB"/>
    <s v="14"/>
    <s v="Rain Water Water lift station 1 pump 17-P-140LPB"/>
    <s v="17-P-140LPB ПУСК"/>
    <s v="Motor Start command"/>
    <s v="4124-XZ-DM-21714003"/>
    <x v="23"/>
    <x v="14"/>
    <m/>
    <s v="17-I-CD-N-022BL02"/>
    <s v="30 Core"/>
    <s v="C.15"/>
    <x v="6"/>
    <s v="TS-P-04"/>
    <n v="15"/>
    <n v="1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"/>
    <x v="3"/>
    <n v="32"/>
    <s v="DCS AMMONIA-UTILITIES"/>
    <m/>
    <m/>
    <m/>
    <s v="O1011207"/>
    <n v="2"/>
    <m/>
    <s v=""/>
    <s v="14-Wastewater Treatment Area"/>
    <s v=""/>
    <s v=""/>
    <s v=""/>
    <m/>
    <s v=""/>
    <s v=""/>
    <m/>
    <s v=""/>
    <s v="TS-P-04:16/_x000a_O1011207:2A"/>
  </r>
  <r>
    <s v="01"/>
    <m/>
    <x v="0"/>
    <s v="17-M -143LP  -A  "/>
    <s v="17XYSPM143LPA"/>
    <s v="14"/>
    <s v="Rain Water Water lift station 2 pump 17-P-143LPA"/>
    <s v="17-P-143LPA СТОП"/>
    <s v="Motor Stop command"/>
    <s v="4124-XZ-DM-21714003"/>
    <x v="23"/>
    <x v="14"/>
    <m/>
    <s v="17-I-CD-N-022BL02"/>
    <s v="30 Core"/>
    <s v="C.17"/>
    <x v="6"/>
    <s v="TS-P-04"/>
    <n v="17"/>
    <n v="1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3"/>
    <x v="3"/>
    <n v="32"/>
    <s v="DCS AMMONIA-UTILITIES"/>
    <m/>
    <m/>
    <m/>
    <s v="O1011207"/>
    <n v="3"/>
    <m/>
    <s v=""/>
    <s v="14-Wastewater Treatment Area"/>
    <s v=""/>
    <s v=""/>
    <s v=""/>
    <m/>
    <s v=""/>
    <s v=""/>
    <m/>
    <s v=""/>
    <s v="TS-P-04:18/_x000a_O1011207:3A"/>
  </r>
  <r>
    <s v="01"/>
    <m/>
    <x v="0"/>
    <s v="17-M -143LP  -A  "/>
    <s v="17XYSTM143LPA"/>
    <s v="14"/>
    <s v="Rain Water Water lift station 2 pump 17-P-143LPA"/>
    <s v="17-P-143LPA ПУСК"/>
    <s v="Motor Start command"/>
    <s v="4124-XZ-DM-21714003"/>
    <x v="23"/>
    <x v="14"/>
    <m/>
    <s v="17-I-CD-N-022BL02"/>
    <s v="30 Core"/>
    <s v="C.19"/>
    <x v="6"/>
    <s v="TS-P-04"/>
    <n v="19"/>
    <s v="20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4"/>
    <x v="3"/>
    <n v="32"/>
    <s v="DCS AMMONIA-UTILITIES"/>
    <m/>
    <m/>
    <m/>
    <s v="O1011207"/>
    <n v="4"/>
    <m/>
    <s v=""/>
    <s v="14-Wastewater Treatment Area"/>
    <s v=""/>
    <s v=""/>
    <s v=""/>
    <m/>
    <s v=""/>
    <s v=""/>
    <m/>
    <s v=""/>
    <s v="TS-P-04:20/_x000a_O1011207:4A"/>
  </r>
  <r>
    <s v="01"/>
    <m/>
    <x v="0"/>
    <s v="17-M -143LP  -B  "/>
    <s v="17XYSPM143LPB"/>
    <s v="14"/>
    <s v="Rain Water Water lift station 2 pump 17-P-143LPB"/>
    <s v="17-P-143LPB СТОП"/>
    <s v="Motor Stop command"/>
    <s v="4124-XZ-DM-21714003"/>
    <x v="23"/>
    <x v="14"/>
    <m/>
    <s v="17-I-CD-N-022BL02"/>
    <s v="30 Core"/>
    <s v="C.21"/>
    <x v="6"/>
    <s v="TS-P-04"/>
    <n v="21"/>
    <n v="2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5"/>
    <x v="3"/>
    <n v="32"/>
    <s v="DCS AMMONIA-UTILITIES"/>
    <m/>
    <m/>
    <m/>
    <s v="O1011207"/>
    <n v="5"/>
    <m/>
    <s v=""/>
    <s v="14-Wastewater Treatment Area"/>
    <s v=""/>
    <s v=""/>
    <s v=""/>
    <m/>
    <s v=""/>
    <s v=""/>
    <m/>
    <s v=""/>
    <s v="TS-P-04:22/_x000a_O1011207:5A"/>
  </r>
  <r>
    <s v="01"/>
    <m/>
    <x v="0"/>
    <s v="17-M -143LP  -B  "/>
    <s v="17XYSTM143LPB"/>
    <s v="14"/>
    <s v="Rain Water Water lift station 2 pump 17-P-143LPB"/>
    <s v="17-P-143LPB ПУСК"/>
    <s v="Motor Start command"/>
    <s v="4124-XZ-DM-21714003"/>
    <x v="23"/>
    <x v="14"/>
    <m/>
    <s v="17-I-CD-N-022BL02"/>
    <s v="30 Core"/>
    <s v="C.23"/>
    <x v="6"/>
    <s v="TS-P-04"/>
    <n v="23"/>
    <n v="2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6"/>
    <x v="3"/>
    <n v="32"/>
    <s v="DCS AMMONIA-UTILITIES"/>
    <m/>
    <m/>
    <m/>
    <s v="O1011207"/>
    <n v="6"/>
    <m/>
    <s v=""/>
    <s v="14-Wastewater Treatment Area"/>
    <s v=""/>
    <s v=""/>
    <s v=""/>
    <m/>
    <s v=""/>
    <s v=""/>
    <m/>
    <s v=""/>
    <s v="TS-P-04:24/_x000a_O1011207:6A"/>
  </r>
  <r>
    <s v="01"/>
    <m/>
    <x v="0"/>
    <s v="17-M -146LP  -A  "/>
    <s v="17XYSPM146LPA"/>
    <s v="14"/>
    <s v="Rain Water Contaminated Water lift 17-P-146LPA"/>
    <s v="17-P-146LPA СТОП"/>
    <s v="Motor Stop command"/>
    <s v="4124-XZ-DM-21714003"/>
    <x v="23"/>
    <x v="14"/>
    <m/>
    <s v="17-I-CD-N-022BL02"/>
    <s v="30 Core"/>
    <s v="C.25"/>
    <x v="6"/>
    <s v="TS-P-04"/>
    <n v="25"/>
    <n v="2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7"/>
    <x v="3"/>
    <n v="32"/>
    <s v="DCS AMMONIA-UTILITIES"/>
    <m/>
    <m/>
    <m/>
    <s v="O1011207"/>
    <n v="7"/>
    <m/>
    <s v=""/>
    <s v="14-Wastewater Treatment Area"/>
    <s v=""/>
    <s v=""/>
    <s v=""/>
    <m/>
    <s v=""/>
    <s v=""/>
    <m/>
    <s v=""/>
    <s v="TS-P-04:26/_x000a_O1011207:7A"/>
  </r>
  <r>
    <s v="01"/>
    <m/>
    <x v="0"/>
    <s v="17-M -146LP  -A  "/>
    <s v="17XYSTM146LPA"/>
    <s v="14"/>
    <s v="Rain Water Contaminated Water lift 17-P-146LPA"/>
    <s v="P140LPB НАСОС КНС 1 ЛИВНЕВЫЙ"/>
    <s v="Motor Start command"/>
    <s v="4124-XZ-DM-21714003"/>
    <x v="23"/>
    <x v="14"/>
    <m/>
    <s v="17-I-CD-N-022BL02"/>
    <s v="30 Core"/>
    <s v="C.27"/>
    <x v="6"/>
    <s v="TS-P-04"/>
    <n v="27"/>
    <n v="2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8"/>
    <x v="3"/>
    <n v="32"/>
    <s v="DCS AMMONIA-UTILITIES"/>
    <m/>
    <m/>
    <m/>
    <s v="O1011207"/>
    <n v="8"/>
    <m/>
    <s v=""/>
    <s v="14-Wastewater Treatment Area"/>
    <s v=""/>
    <s v=""/>
    <s v=""/>
    <m/>
    <s v=""/>
    <s v=""/>
    <m/>
    <s v=""/>
    <s v="TS-P-04:28/_x000a_O1011207:8A"/>
  </r>
  <r>
    <s v="01"/>
    <m/>
    <x v="0"/>
    <s v="17-M -146LP  -B  "/>
    <s v="17XYSPM146LPB"/>
    <s v="14"/>
    <s v="Rain Water Contaminated Water lift 17-P-146LPB"/>
    <s v="17-P-146LPB СТОП"/>
    <s v="Motor Stop command"/>
    <s v="4124-XZ-DM-21714003"/>
    <x v="23"/>
    <x v="14"/>
    <m/>
    <s v="17-I-CD-N-023BL02"/>
    <s v="30 Core"/>
    <s v="C.01"/>
    <x v="6"/>
    <s v="TS-P-05"/>
    <n v="1"/>
    <n v="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9"/>
    <x v="3"/>
    <n v="32"/>
    <s v="DCS AMMONIA-UTILITIES"/>
    <m/>
    <m/>
    <m/>
    <s v="O1011207"/>
    <n v="9"/>
    <m/>
    <s v=""/>
    <s v="14-Wastewater Treatment Area"/>
    <s v=""/>
    <s v=""/>
    <s v=""/>
    <m/>
    <s v=""/>
    <s v=""/>
    <m/>
    <s v=""/>
    <s v="TS-P-05:2/_x000a_O1011207:9A"/>
  </r>
  <r>
    <s v="01"/>
    <m/>
    <x v="0"/>
    <s v="17-M -146LP  -B  "/>
    <s v="17XYSTM146LPB"/>
    <s v="14"/>
    <s v="Rain Water Contaminated Water lift 17-P-146LPB"/>
    <s v="P140LPB НАСОС КНС 1 ЛИВНЕВЫЙ"/>
    <s v="Motor Start command"/>
    <s v="4124-XZ-DM-21714003"/>
    <x v="23"/>
    <x v="14"/>
    <m/>
    <s v="17-I-CD-N-023BL02"/>
    <s v="30 Core"/>
    <s v="C.03"/>
    <x v="6"/>
    <s v="TS-P-05"/>
    <n v="3"/>
    <n v="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0"/>
    <x v="3"/>
    <n v="32"/>
    <s v="DCS AMMONIA-UTILITIES"/>
    <m/>
    <m/>
    <m/>
    <s v="O1011207"/>
    <n v="10"/>
    <m/>
    <s v=""/>
    <s v="14-Wastewater Treatment Area"/>
    <s v=""/>
    <s v=""/>
    <s v=""/>
    <m/>
    <s v=""/>
    <s v=""/>
    <m/>
    <s v=""/>
    <s v="TS-P-05:4/_x000a_O1011207:10A"/>
  </r>
  <r>
    <s v="01"/>
    <m/>
    <x v="0"/>
    <s v="17-M -147LP  -A  "/>
    <s v="17XYSPM147LPA"/>
    <s v="14"/>
    <s v="Rain Water Contaminated Water lift 17-P-147LPA"/>
    <s v="17-P-147LPA СТОП"/>
    <s v="Motor Stop command"/>
    <s v="4124-XZ-DM-21714003"/>
    <x v="23"/>
    <x v="14"/>
    <m/>
    <s v="17-I-CD-N-023BL02"/>
    <s v="30 Core"/>
    <s v="C.05"/>
    <x v="6"/>
    <s v="TS-P-05"/>
    <n v="5"/>
    <n v="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1"/>
    <x v="3"/>
    <n v="32"/>
    <s v="DCS AMMONIA-UTILITIES"/>
    <m/>
    <m/>
    <m/>
    <s v="O1011207"/>
    <n v="11"/>
    <m/>
    <s v=""/>
    <s v="14-Wastewater Treatment Area"/>
    <s v=""/>
    <s v=""/>
    <s v=""/>
    <m/>
    <s v=""/>
    <s v=""/>
    <m/>
    <s v=""/>
    <s v="TS-P-05:6/_x000a_O1011207:11A"/>
  </r>
  <r>
    <s v="01"/>
    <m/>
    <x v="0"/>
    <s v="17-M -147LP  -A  "/>
    <s v="17XYSTM147LPA"/>
    <s v="14"/>
    <s v="Rain Water Contaminated Water lift 17-P-147LPA"/>
    <s v="17-P-147LPA ПУСК"/>
    <s v="Motor Start command"/>
    <s v="4124-XZ-DM-21714003"/>
    <x v="23"/>
    <x v="14"/>
    <m/>
    <s v="17-I-CD-N-023BL02"/>
    <s v="30 Core"/>
    <s v="C.07"/>
    <x v="6"/>
    <s v="TS-P-05"/>
    <n v="7"/>
    <n v="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2"/>
    <x v="3"/>
    <n v="32"/>
    <s v="DCS AMMONIA-UTILITIES"/>
    <m/>
    <m/>
    <m/>
    <s v="O1011207"/>
    <n v="12"/>
    <m/>
    <s v=""/>
    <s v="14-Wastewater Treatment Area"/>
    <s v=""/>
    <s v=""/>
    <s v=""/>
    <m/>
    <s v=""/>
    <s v=""/>
    <m/>
    <s v=""/>
    <s v="TS-P-05:8/_x000a_O1011207:12A"/>
  </r>
  <r>
    <s v="01"/>
    <m/>
    <x v="0"/>
    <s v="17-M -147LP  -B  "/>
    <s v="17XYSPM147LPB"/>
    <s v="14"/>
    <s v="Rain Water Contaminated Water lift 17-P-147LPB"/>
    <s v="17-P-147LPB СТОП"/>
    <s v="Motor Stop command"/>
    <s v="4124-XZ-DM-21714003"/>
    <x v="23"/>
    <x v="14"/>
    <m/>
    <s v="17-I-CD-N-023BL02"/>
    <s v="30 Core"/>
    <s v="C.09"/>
    <x v="6"/>
    <s v="TS-P-05"/>
    <n v="9"/>
    <n v="10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3"/>
    <x v="3"/>
    <n v="32"/>
    <s v="DCS AMMONIA-UTILITIES"/>
    <m/>
    <m/>
    <m/>
    <s v="O1011207"/>
    <n v="13"/>
    <m/>
    <s v=""/>
    <s v="14-Wastewater Treatment Area"/>
    <s v=""/>
    <s v=""/>
    <s v=""/>
    <m/>
    <s v=""/>
    <s v=""/>
    <m/>
    <s v=""/>
    <s v="TS-P-05:10/_x000a_O1011207:13A"/>
  </r>
  <r>
    <s v="01"/>
    <m/>
    <x v="0"/>
    <s v="17-M -147LP  -B  "/>
    <s v="17XYSTM147LPB"/>
    <s v="14"/>
    <s v="Rain Water Contaminated Water lift 17-P-147LPB"/>
    <s v="17-P-147LPB ПУСК"/>
    <s v="Motor Start command"/>
    <s v="4124-XZ-DM-21714003"/>
    <x v="23"/>
    <x v="14"/>
    <m/>
    <s v="17-I-CD-N-023BL02"/>
    <s v="30 Core"/>
    <s v="C.11"/>
    <x v="6"/>
    <s v="TS-P-05"/>
    <n v="11"/>
    <n v="1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4"/>
    <x v="3"/>
    <n v="32"/>
    <s v="DCS AMMONIA-UTILITIES"/>
    <m/>
    <m/>
    <m/>
    <s v="O1011207"/>
    <n v="14"/>
    <m/>
    <s v=""/>
    <s v="14-Wastewater Treatment Area"/>
    <s v=""/>
    <s v=""/>
    <s v=""/>
    <m/>
    <s v=""/>
    <s v=""/>
    <m/>
    <s v=""/>
    <s v="TS-P-05:12/_x000a_O1011207:14A"/>
  </r>
  <r>
    <s v="01"/>
    <m/>
    <x v="0"/>
    <s v="17-M -0024LP -A"/>
    <s v="17XYSPM024LPA"/>
    <s v="00"/>
    <s v="Neutralization pump 17-L-022-P-024A"/>
    <s v="L022P024A ОСТАНОВ"/>
    <s v="Motor Stop command"/>
    <s v="4124-FY-VD-BD17617L02200002_SH.7"/>
    <x v="23"/>
    <x v="14"/>
    <m/>
    <s v="17-I-CD-N-004BL02"/>
    <s v="30 Core"/>
    <s v="C.01"/>
    <x v="6"/>
    <s v="TS-P-01"/>
    <n v="1"/>
    <n v="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5"/>
    <x v="3"/>
    <n v="32"/>
    <s v="DCS AMMONIA-UTILITIES"/>
    <m/>
    <m/>
    <m/>
    <s v="O1011207"/>
    <n v="15"/>
    <m/>
    <s v=""/>
    <s v="00-Common"/>
    <s v=""/>
    <s v=""/>
    <s v=""/>
    <m/>
    <s v=""/>
    <s v=""/>
    <m/>
    <s v=""/>
    <s v="TS-P-01:2/_x000a_O1011207:15A"/>
  </r>
  <r>
    <s v="01"/>
    <m/>
    <x v="0"/>
    <s v="17-M -0024LP -A"/>
    <s v="17XYSTM024LPA"/>
    <s v="00"/>
    <s v="Neutralization pump 17-L-022-P-024A"/>
    <s v="L022P024A ПУСК"/>
    <s v="Motor Start command"/>
    <s v="4124-FY-VD-BD17617L02200002_SH.7"/>
    <x v="23"/>
    <x v="14"/>
    <m/>
    <s v="17-I-CD-N-004BL02"/>
    <s v="30 Core"/>
    <s v="C.03"/>
    <x v="6"/>
    <s v="TS-P-01"/>
    <n v="3"/>
    <n v="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6"/>
    <x v="3"/>
    <n v="32"/>
    <s v="DCS AMMONIA-UTILITIES"/>
    <m/>
    <m/>
    <m/>
    <s v="O1011207"/>
    <n v="16"/>
    <m/>
    <s v=""/>
    <s v="00-Common"/>
    <s v=""/>
    <s v=""/>
    <s v=""/>
    <m/>
    <s v=""/>
    <s v=""/>
    <m/>
    <s v=""/>
    <s v="TS-P-01:4/_x000a_O1011207:16A"/>
  </r>
  <r>
    <s v="01"/>
    <m/>
    <x v="0"/>
    <s v="17-M -0025LP -A"/>
    <s v="17XYSPM025LPA"/>
    <s v="00"/>
    <s v="Neutralization pump 17-L-022-P-025A"/>
    <s v="L022P025A ОСТАНОВ"/>
    <s v="Motor Stop command"/>
    <s v="4124-FY-VD-BD17617L02200002_SH.7"/>
    <x v="23"/>
    <x v="14"/>
    <m/>
    <s v="17-I-CD-N-004BL02"/>
    <s v="30 Core"/>
    <s v="C.05"/>
    <x v="6"/>
    <s v="TS-P-01"/>
    <n v="5"/>
    <n v="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7"/>
    <x v="3"/>
    <n v="32"/>
    <s v="DCS AMMONIA-UTILITIES"/>
    <m/>
    <m/>
    <m/>
    <s v="O1011207"/>
    <n v="17"/>
    <m/>
    <s v=""/>
    <s v="00-Common"/>
    <s v=""/>
    <s v=""/>
    <s v=""/>
    <m/>
    <s v=""/>
    <s v=""/>
    <m/>
    <s v=""/>
    <s v="TS-P-01:6/_x000a_O1011207:17A"/>
  </r>
  <r>
    <s v="01"/>
    <m/>
    <x v="0"/>
    <s v="17-M -0025LP -A"/>
    <s v="17XYSTM025LPA"/>
    <s v="00"/>
    <s v="Neutralization pump 17-L-022-P-025A"/>
    <s v="L022P025A ПУСК"/>
    <s v="Motor Start command"/>
    <s v="4124-FY-VD-BD17617L02200002_SH.7"/>
    <x v="23"/>
    <x v="14"/>
    <m/>
    <s v="17-I-CD-N-004BL02"/>
    <s v="30 Core"/>
    <s v="C.07"/>
    <x v="6"/>
    <s v="TS-P-01"/>
    <n v="7"/>
    <n v="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8"/>
    <x v="3"/>
    <n v="32"/>
    <s v="DCS AMMONIA-UTILITIES"/>
    <m/>
    <m/>
    <m/>
    <s v="O1011207"/>
    <n v="18"/>
    <m/>
    <s v=""/>
    <s v="00-Common"/>
    <s v=""/>
    <s v=""/>
    <s v=""/>
    <m/>
    <s v=""/>
    <s v=""/>
    <m/>
    <s v=""/>
    <s v="TS-P-01:8/_x000a_O1011207:18A"/>
  </r>
  <r>
    <s v="01"/>
    <m/>
    <x v="0"/>
    <s v="17-M -131    -A"/>
    <s v="17XYSPM131A"/>
    <s v="00"/>
    <s v="Safety Shower Pump 17-P-131A"/>
    <s v="17-P-131A ОСТАНОВ"/>
    <s v="Motor Stop command"/>
    <s v="4124-GG-VD-BD17217P131151"/>
    <x v="23"/>
    <x v="14"/>
    <m/>
    <s v="17-I-CD-N-004BL02"/>
    <s v="30 Core"/>
    <s v="C.09"/>
    <x v="6"/>
    <s v="TS-P-01"/>
    <n v="9"/>
    <n v="10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19"/>
    <x v="3"/>
    <n v="32"/>
    <s v="DCS AMMONIA-UTILITIES"/>
    <m/>
    <m/>
    <m/>
    <s v="O1011207"/>
    <n v="19"/>
    <m/>
    <s v=""/>
    <s v="00-Common"/>
    <s v=""/>
    <s v=""/>
    <s v=""/>
    <m/>
    <s v=""/>
    <s v=""/>
    <m/>
    <s v=""/>
    <s v="TS-P-01:10/_x000a_O1011207:19A"/>
  </r>
  <r>
    <s v="01"/>
    <m/>
    <x v="0"/>
    <s v="17-M -131    -A"/>
    <s v="17XYSTM131A"/>
    <s v="00"/>
    <s v="Safety Shower Pump 17-P-131A"/>
    <s v="17-P-131A ПУСК"/>
    <s v="Motor Start command"/>
    <s v="4124-GG-VD-BD17217P131151"/>
    <x v="23"/>
    <x v="14"/>
    <m/>
    <s v="17-I-CD-N-004BL02"/>
    <s v="30 Core"/>
    <s v="C.11"/>
    <x v="6"/>
    <s v="TS-P-01"/>
    <n v="11"/>
    <n v="1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0"/>
    <x v="3"/>
    <n v="32"/>
    <s v="DCS AMMONIA-UTILITIES"/>
    <m/>
    <m/>
    <m/>
    <s v="O1011207"/>
    <n v="20"/>
    <m/>
    <s v=""/>
    <s v="00-Common"/>
    <s v=""/>
    <s v=""/>
    <s v=""/>
    <m/>
    <s v=""/>
    <s v=""/>
    <m/>
    <s v=""/>
    <s v="TS-P-01:12/_x000a_O1011207:20A"/>
  </r>
  <r>
    <s v="01"/>
    <m/>
    <x v="0"/>
    <s v="17-M -131    -B"/>
    <s v="17XYSPM131B"/>
    <s v="00"/>
    <s v="Safety Shower Pump 17-P-131B"/>
    <s v="17-P-131B ОСТАНОВ"/>
    <s v="Motor Stop command"/>
    <s v="4124-GG-VD-BD17217P131151"/>
    <x v="23"/>
    <x v="14"/>
    <m/>
    <s v="17-I-CD-N-004BL02"/>
    <s v="30 Core"/>
    <s v="C.13"/>
    <x v="6"/>
    <s v="TS-P-01"/>
    <n v="13"/>
    <n v="1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1"/>
    <x v="3"/>
    <n v="32"/>
    <s v="DCS AMMONIA-UTILITIES"/>
    <m/>
    <m/>
    <m/>
    <s v="O1011207"/>
    <n v="21"/>
    <m/>
    <s v=""/>
    <s v="00-Common"/>
    <s v=""/>
    <s v=""/>
    <s v=""/>
    <m/>
    <s v=""/>
    <s v=""/>
    <m/>
    <s v=""/>
    <s v="TS-P-01:14/_x000a_O1011207:21A"/>
  </r>
  <r>
    <s v="01"/>
    <m/>
    <x v="0"/>
    <s v="17-M -131    -B"/>
    <s v="17XYSTM131B"/>
    <s v="00"/>
    <s v="Safety Shower Pump 17-P-131B"/>
    <s v="17-P-131B ПУСК"/>
    <s v="Motor Start command"/>
    <s v="4124-GG-VD-BD17217P131151"/>
    <x v="23"/>
    <x v="14"/>
    <m/>
    <s v="17-I-CD-N-004BL02"/>
    <s v="30 Core"/>
    <s v="C.15"/>
    <x v="6"/>
    <s v="TS-P-01"/>
    <n v="15"/>
    <n v="1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2"/>
    <x v="3"/>
    <n v="32"/>
    <s v="DCS AMMONIA-UTILITIES"/>
    <m/>
    <m/>
    <m/>
    <s v="O1011207"/>
    <n v="22"/>
    <m/>
    <s v=""/>
    <s v="00-Common"/>
    <s v=""/>
    <s v=""/>
    <s v=""/>
    <m/>
    <s v=""/>
    <s v=""/>
    <m/>
    <s v=""/>
    <s v="TS-P-01:16/_x000a_O1011207:22A"/>
  </r>
  <r>
    <s v="01"/>
    <m/>
    <x v="0"/>
    <s v="17-M -131    -C"/>
    <s v="17XYSPM131C"/>
    <s v="00"/>
    <s v="Safety Shower Pump 17-P-131C"/>
    <s v="17-P-131C ОСТАНОВ"/>
    <s v="Motor Stop command"/>
    <s v="4124-XZ-DM-21713001"/>
    <x v="23"/>
    <x v="14"/>
    <m/>
    <s v="17-I-CD-N-004BL02"/>
    <s v="30 Core"/>
    <s v="C.17"/>
    <x v="6"/>
    <s v="TS-P-01"/>
    <n v="17"/>
    <n v="1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3"/>
    <x v="3"/>
    <n v="32"/>
    <s v="DCS AMMONIA-UTILITIES"/>
    <m/>
    <m/>
    <m/>
    <s v="O1011207"/>
    <n v="23"/>
    <m/>
    <s v=""/>
    <s v="00-Common"/>
    <s v=""/>
    <s v=""/>
    <s v=""/>
    <m/>
    <s v=""/>
    <s v=""/>
    <m/>
    <s v=""/>
    <s v="TS-P-01:18/_x000a_O1011207:23A"/>
  </r>
  <r>
    <s v="01"/>
    <m/>
    <x v="0"/>
    <s v="17-M -131    -C"/>
    <s v="17XYSTM131C"/>
    <s v="00"/>
    <s v="Safety Shower Pump 17-P-131C"/>
    <s v="17-P-131C ПУСК"/>
    <s v="Motor Start command"/>
    <s v="4124-XZ-DM-21713001"/>
    <x v="23"/>
    <x v="14"/>
    <m/>
    <s v="17-I-CD-N-004BL02"/>
    <s v="30 Core"/>
    <s v="C.19"/>
    <x v="6"/>
    <s v="TS-P-01"/>
    <n v="19"/>
    <s v="20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4"/>
    <x v="3"/>
    <n v="32"/>
    <s v="DCS AMMONIA-UTILITIES"/>
    <m/>
    <m/>
    <m/>
    <s v="O1011207"/>
    <n v="24"/>
    <m/>
    <s v=""/>
    <s v="00-Common"/>
    <s v=""/>
    <s v=""/>
    <s v=""/>
    <m/>
    <s v=""/>
    <s v=""/>
    <m/>
    <s v=""/>
    <s v="TS-P-01:20/_x000a_O1011207:24A"/>
  </r>
  <r>
    <s v="01"/>
    <m/>
    <x v="0"/>
    <s v="17-M -0002LK -A"/>
    <s v="17XYSPM002LKA"/>
    <s v="00"/>
    <s v="Mixed Bed Air Blower 17-L-022-K-002A"/>
    <s v="17L022K002A ОСТАНОВ"/>
    <s v="Motor Stop command"/>
    <s v="4124-FY-VD-BD17617L02200002_SH.3"/>
    <x v="23"/>
    <x v="14"/>
    <m/>
    <s v="17-I-CD-N-016BL02"/>
    <s v="30 Core"/>
    <s v="C.01"/>
    <x v="6"/>
    <s v="TS-P-02"/>
    <n v="1"/>
    <n v="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5"/>
    <x v="3"/>
    <n v="32"/>
    <s v="DCS AMMONIA-UTILITIES"/>
    <m/>
    <m/>
    <m/>
    <s v="O1011207"/>
    <n v="25"/>
    <m/>
    <s v=""/>
    <s v="00-Common"/>
    <s v=""/>
    <s v=""/>
    <s v=""/>
    <m/>
    <s v=""/>
    <s v=""/>
    <m/>
    <s v=""/>
    <s v="TS-P-02:2/_x000a_O1011207:25A"/>
  </r>
  <r>
    <s v="01"/>
    <m/>
    <x v="0"/>
    <s v="17-M -0002LK -A"/>
    <s v="17XYSTM002LKA"/>
    <s v="00"/>
    <s v="Mixed Bed Air Blower 17-L-022-K-002A"/>
    <s v="17L022K002A ПУСК"/>
    <s v="Motor Start command"/>
    <s v="4124-FY-VD-BD17617L02200002_SH.3"/>
    <x v="23"/>
    <x v="14"/>
    <m/>
    <s v="17-I-CD-N-016BL02"/>
    <s v="30 Core"/>
    <s v="C.03"/>
    <x v="6"/>
    <s v="TS-P-02"/>
    <n v="3"/>
    <n v="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6"/>
    <x v="3"/>
    <n v="32"/>
    <s v="DCS AMMONIA-UTILITIES"/>
    <m/>
    <m/>
    <m/>
    <s v="O1011207"/>
    <n v="26"/>
    <m/>
    <s v=""/>
    <s v="00-Common"/>
    <s v=""/>
    <s v=""/>
    <s v=""/>
    <m/>
    <s v=""/>
    <s v=""/>
    <m/>
    <s v=""/>
    <s v="TS-P-02:4/_x000a_O1011207:26A"/>
  </r>
  <r>
    <s v="01"/>
    <m/>
    <x v="0"/>
    <s v="17-M -0002LK -B"/>
    <s v="17XYSPM002LKB"/>
    <s v="00"/>
    <s v="Mixed Bed Air Blower 17-L-022-K-002B"/>
    <s v="17L022K002B ОСТАНОВ"/>
    <s v="Motor Stop command"/>
    <s v="4124-FY-VD-BD17617L02200002_SH.3"/>
    <x v="23"/>
    <x v="14"/>
    <m/>
    <s v="17-I-CD-N-016BL02"/>
    <s v="30 Core"/>
    <s v="C.05"/>
    <x v="6"/>
    <s v="TS-P-02"/>
    <n v="5"/>
    <n v="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7"/>
    <x v="3"/>
    <n v="32"/>
    <s v="DCS AMMONIA-UTILITIES"/>
    <m/>
    <m/>
    <m/>
    <s v="O1011207"/>
    <n v="27"/>
    <m/>
    <s v=""/>
    <s v="00-Common"/>
    <s v=""/>
    <s v=""/>
    <s v=""/>
    <m/>
    <s v=""/>
    <s v=""/>
    <m/>
    <s v=""/>
    <s v="TS-P-02:6/_x000a_O1011207:27A"/>
  </r>
  <r>
    <s v="01"/>
    <m/>
    <x v="0"/>
    <s v="17-M -0002LK -B"/>
    <s v="17XYSTM002LKB"/>
    <s v="00"/>
    <s v="Mixed Bed Air Blower 17-L-022-K-002B"/>
    <s v="17L022K002B ПУСК"/>
    <s v="Motor Start command"/>
    <s v="4124-FY-VD-BD17617L02200002_SH.3"/>
    <x v="23"/>
    <x v="14"/>
    <m/>
    <s v="17-I-CD-N-016BL02"/>
    <s v="30 Core"/>
    <s v="C.07"/>
    <x v="6"/>
    <s v="TS-P-02"/>
    <n v="7"/>
    <n v="8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8"/>
    <x v="3"/>
    <n v="32"/>
    <s v="DCS AMMONIA-UTILITIES"/>
    <m/>
    <m/>
    <m/>
    <s v="O1011207"/>
    <n v="28"/>
    <m/>
    <s v=""/>
    <s v="00-Common"/>
    <s v=""/>
    <s v=""/>
    <s v=""/>
    <m/>
    <s v=""/>
    <s v=""/>
    <m/>
    <s v=""/>
    <s v="TS-P-02:8/_x000a_O1011207:28A"/>
  </r>
  <r>
    <s v="01"/>
    <m/>
    <x v="0"/>
    <s v="17-M -0026LP -B"/>
    <s v="17XYSPM026LPB"/>
    <s v="00"/>
    <s v="NaOH unloading pump 17-L-022-P-026B"/>
    <s v="L022P026B ОСТАНОВ"/>
    <s v="Motor Stop command"/>
    <s v="4124-FY-VD-BD17617L02200002_SH.6"/>
    <x v="23"/>
    <x v="14"/>
    <m/>
    <s v="17-I-CD-N-016BL02"/>
    <s v="30 Core"/>
    <s v="C.09"/>
    <x v="6"/>
    <s v="TS-P-02"/>
    <n v="9"/>
    <n v="10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29"/>
    <x v="3"/>
    <n v="32"/>
    <s v="DCS AMMONIA-UTILITIES"/>
    <m/>
    <m/>
    <m/>
    <s v="O1011207"/>
    <n v="29"/>
    <m/>
    <s v=""/>
    <s v="00-Common"/>
    <s v=""/>
    <s v=""/>
    <s v=""/>
    <m/>
    <s v=""/>
    <s v=""/>
    <m/>
    <s v=""/>
    <s v="TS-P-02:10/_x000a_O1011207:29A"/>
  </r>
  <r>
    <s v="01"/>
    <m/>
    <x v="0"/>
    <s v="17-M -0026LP -B"/>
    <s v="17XYSTM026LPB"/>
    <s v="00"/>
    <s v="NaOH unloading pump 17-L-022-P-026B"/>
    <s v="L022P026B ПУСК"/>
    <s v="Motor Start command"/>
    <s v="4124-FY-VD-BD17617L02200002_SH.6"/>
    <x v="23"/>
    <x v="14"/>
    <m/>
    <s v="17-I-CD-N-016BL02"/>
    <s v="30 Core"/>
    <s v="C.11"/>
    <x v="6"/>
    <s v="TS-P-02"/>
    <n v="11"/>
    <n v="12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30"/>
    <x v="3"/>
    <n v="32"/>
    <s v="DCS AMMONIA-UTILITIES"/>
    <m/>
    <m/>
    <m/>
    <s v="O1011207"/>
    <n v="30"/>
    <m/>
    <s v=""/>
    <s v="00-Common"/>
    <s v=""/>
    <s v=""/>
    <s v=""/>
    <m/>
    <s v=""/>
    <s v=""/>
    <m/>
    <s v=""/>
    <s v="TS-P-02:12/_x000a_O1011207:30A"/>
  </r>
  <r>
    <s v="01"/>
    <m/>
    <x v="0"/>
    <s v="17-M -0027LP -B"/>
    <s v="17XYSPM027LPB"/>
    <s v="00"/>
    <s v="NaOH unloading pump 17-L-022-P-027B"/>
    <s v="L022P027B ОСТАНОВ"/>
    <s v="Motor Stop command"/>
    <s v="4124-FY-VD-BD17617L02200002_SH.6"/>
    <x v="23"/>
    <x v="14"/>
    <m/>
    <s v="17-I-CD-N-016BL02"/>
    <s v="30 Core"/>
    <s v="C.13"/>
    <x v="6"/>
    <s v="TS-P-02"/>
    <n v="13"/>
    <n v="14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31"/>
    <x v="3"/>
    <n v="32"/>
    <s v="DCS AMMONIA-UTILITIES"/>
    <m/>
    <m/>
    <m/>
    <s v="O1011207"/>
    <n v="31"/>
    <m/>
    <s v=""/>
    <s v="00-Common"/>
    <s v=""/>
    <s v=""/>
    <s v=""/>
    <m/>
    <s v=""/>
    <s v=""/>
    <m/>
    <s v=""/>
    <s v="TS-P-02:14/_x000a_O1011207:31A"/>
  </r>
  <r>
    <s v="01"/>
    <m/>
    <x v="0"/>
    <s v="17-M -0027LP -B"/>
    <s v="17XYSTM027LPB"/>
    <s v="00"/>
    <s v="NaOH unloading pump 17-L-022-P-027B"/>
    <s v="L022P027B ПУСК"/>
    <s v="Motor Start command"/>
    <s v="4124-FY-VD-BD17617L02200002_SH.6"/>
    <x v="23"/>
    <x v="14"/>
    <m/>
    <s v="17-I-CD-N-016BL02"/>
    <s v="30 Core"/>
    <s v="C.15"/>
    <x v="6"/>
    <s v="TS-P-02"/>
    <n v="15"/>
    <n v="16"/>
    <s v=""/>
    <s v="30"/>
    <s v="ASK 3MLD, ASK 3MB"/>
    <s v=""/>
    <x v="4"/>
    <x v="75"/>
    <x v="1"/>
    <s v="17-SC-DCS-002/O1011207/ 17-MC-DCS-004"/>
    <s v="DB37-*m"/>
    <x v="1"/>
    <x v="0"/>
    <n v="1"/>
    <s v="BP021"/>
    <x v="75"/>
    <n v="8"/>
    <n v="32"/>
    <x v="3"/>
    <n v="32"/>
    <s v="DCS AMMONIA-UTILITIES"/>
    <m/>
    <m/>
    <m/>
    <s v="O1011207"/>
    <n v="32"/>
    <m/>
    <s v=""/>
    <s v="00-Common"/>
    <s v=""/>
    <s v=""/>
    <s v=""/>
    <m/>
    <s v=""/>
    <s v=""/>
    <m/>
    <s v=""/>
    <s v="TS-P-02:16/_x000a_O1011207:32A"/>
  </r>
  <r>
    <s v="01"/>
    <m/>
    <x v="0"/>
    <s v="17-M -0024LP -B"/>
    <s v="17XYSPM024LPB"/>
    <s v="00"/>
    <s v="Neutralization pump 17-L-022-P-024B"/>
    <s v="L022P024B ОСТАНОВ"/>
    <s v="Motor Stop command"/>
    <s v="4124-FY-VD-BD17617L02200002_SH.7"/>
    <x v="23"/>
    <x v="14"/>
    <m/>
    <s v="17-I-CD-N-016BL02"/>
    <s v="30 Core"/>
    <s v="C.17"/>
    <x v="6"/>
    <s v="TS-P-02"/>
    <n v="17"/>
    <n v="18"/>
    <s v=""/>
    <s v="30"/>
    <s v="ASK 3MLD, ASK 3MB"/>
    <s v=""/>
    <x v="4"/>
    <x v="76"/>
    <x v="1"/>
    <s v="17-SC-DCS-002/O1011208/ 17-MC-DCS-004"/>
    <s v="DB37-*m"/>
    <x v="1"/>
    <x v="0"/>
    <n v="1"/>
    <s v="BP021"/>
    <x v="76"/>
    <n v="9"/>
    <n v="1"/>
    <x v="3"/>
    <n v="32"/>
    <s v="DCS AMMONIA-UTILITIES"/>
    <m/>
    <m/>
    <m/>
    <s v="O1011208"/>
    <n v="1"/>
    <m/>
    <s v=""/>
    <s v="00-Common"/>
    <s v=""/>
    <s v=""/>
    <s v=""/>
    <m/>
    <s v=""/>
    <s v=""/>
    <m/>
    <s v=""/>
    <s v="TS-P-02:18/_x000a_O1011208:1A"/>
  </r>
  <r>
    <s v="01"/>
    <m/>
    <x v="0"/>
    <s v="17-M -0024LP -B"/>
    <s v="17XYSTM024LPB"/>
    <s v="00"/>
    <s v="Neutralization pump 17-L-022-P-024B"/>
    <s v="L022P024B ПУСК"/>
    <s v="Motor Start command"/>
    <s v="4124-FY-VD-BD17617L02200002_SH.7"/>
    <x v="23"/>
    <x v="14"/>
    <m/>
    <s v="17-I-CD-N-016BL02"/>
    <s v="30 Core"/>
    <s v="C.19"/>
    <x v="6"/>
    <s v="TS-P-02"/>
    <n v="19"/>
    <s v="20"/>
    <s v=""/>
    <s v="30"/>
    <s v="ASK 3MLD, ASK 3MB"/>
    <s v=""/>
    <x v="4"/>
    <x v="76"/>
    <x v="1"/>
    <s v="17-SC-DCS-002/O1011208/ 17-MC-DCS-004"/>
    <s v="DB37-*m"/>
    <x v="1"/>
    <x v="0"/>
    <n v="1"/>
    <s v="BP021"/>
    <x v="76"/>
    <n v="9"/>
    <n v="2"/>
    <x v="3"/>
    <n v="32"/>
    <s v="DCS AMMONIA-UTILITIES"/>
    <m/>
    <m/>
    <m/>
    <s v="O1011208"/>
    <n v="2"/>
    <m/>
    <s v=""/>
    <s v="00-Common"/>
    <s v=""/>
    <s v=""/>
    <s v=""/>
    <m/>
    <s v=""/>
    <s v=""/>
    <m/>
    <s v=""/>
    <s v="TS-P-02:20/_x000a_O1011208:2A"/>
  </r>
  <r>
    <s v="01"/>
    <m/>
    <x v="0"/>
    <s v="17-M -0025LP -B"/>
    <s v="17XYSPM025LPB"/>
    <s v="00"/>
    <s v="Neutralization pump 17-L-022-P-025B"/>
    <s v="L022P025B ОСТАНОВ"/>
    <s v="Motor Stop command"/>
    <s v="4124-FY-VD-BD17617L02200002_SH.7"/>
    <x v="23"/>
    <x v="14"/>
    <m/>
    <s v="17-I-CD-N-016BL02"/>
    <s v="30 Core"/>
    <s v="C.21"/>
    <x v="6"/>
    <s v="TS-P-02"/>
    <n v="21"/>
    <n v="22"/>
    <s v=""/>
    <s v="30"/>
    <s v="ASK 3MLD, ASK 3MB"/>
    <s v=""/>
    <x v="4"/>
    <x v="76"/>
    <x v="1"/>
    <s v="17-SC-DCS-002/O1011208/ 17-MC-DCS-004"/>
    <s v="DB37-*m"/>
    <x v="1"/>
    <x v="0"/>
    <n v="1"/>
    <s v="BP021"/>
    <x v="76"/>
    <n v="9"/>
    <n v="3"/>
    <x v="3"/>
    <n v="32"/>
    <s v="DCS AMMONIA-UTILITIES"/>
    <m/>
    <m/>
    <m/>
    <s v="O1011208"/>
    <n v="3"/>
    <m/>
    <s v=""/>
    <s v="00-Common"/>
    <s v=""/>
    <s v=""/>
    <s v=""/>
    <m/>
    <s v=""/>
    <s v=""/>
    <m/>
    <s v=""/>
    <s v="TS-P-02:22/_x000a_O1011208:3A"/>
  </r>
  <r>
    <s v="01"/>
    <m/>
    <x v="0"/>
    <s v="17-M -0025LP -B"/>
    <s v="17XYSTM025LPB"/>
    <s v="00"/>
    <s v="Neutralization pump 17-L-022-P-025B"/>
    <s v="L022P025B ПУСК"/>
    <s v="Motor Start command"/>
    <s v="4124-FY-VD-BD17617L02200002_SH.7"/>
    <x v="23"/>
    <x v="14"/>
    <m/>
    <s v="17-I-CD-N-016BL02"/>
    <s v="30 Core"/>
    <s v="C.23"/>
    <x v="6"/>
    <s v="TS-P-02"/>
    <n v="23"/>
    <n v="24"/>
    <s v=""/>
    <s v="30"/>
    <s v="ASK 3MLD, ASK 3MB"/>
    <s v=""/>
    <x v="4"/>
    <x v="76"/>
    <x v="1"/>
    <s v="17-SC-DCS-002/O1011208/ 17-MC-DCS-004"/>
    <s v="DB37-*m"/>
    <x v="1"/>
    <x v="0"/>
    <n v="1"/>
    <s v="BP021"/>
    <x v="76"/>
    <n v="9"/>
    <n v="4"/>
    <x v="3"/>
    <n v="32"/>
    <s v="DCS AMMONIA-UTILITIES"/>
    <m/>
    <m/>
    <m/>
    <s v="O1011208"/>
    <n v="4"/>
    <m/>
    <s v=""/>
    <s v="00-Common"/>
    <s v=""/>
    <s v=""/>
    <s v=""/>
    <m/>
    <s v=""/>
    <s v=""/>
    <m/>
    <s v=""/>
    <s v="TS-P-02:24/_x000a_O1011208:4A"/>
  </r>
  <r>
    <s v="01"/>
    <m/>
    <x v="0"/>
    <s v="17-M -072L   -A  "/>
    <s v="17XYSPM072LA"/>
    <s v="00"/>
    <s v="ROTARY FILTER MOTOR 17-L-072-A"/>
    <s v="17-L-072-A ОСТАНОВ"/>
    <s v="Motor Stop command"/>
    <s v="4124-GF-VD-BD17717L072003"/>
    <x v="23"/>
    <x v="14"/>
    <m/>
    <s v="17-I-CD-N-017BL02"/>
    <s v="16 Core"/>
    <s v="C.01"/>
    <x v="6"/>
    <s v="TS-P-07"/>
    <n v="1"/>
    <n v="2"/>
    <s v=""/>
    <s v="16"/>
    <s v="ASK 3MLD, ASK 3MB"/>
    <s v=""/>
    <x v="4"/>
    <x v="76"/>
    <x v="1"/>
    <s v="17-SC-DCS-002/O1011208/ 17-MC-DCS-004"/>
    <s v="DB37-*m"/>
    <x v="1"/>
    <x v="0"/>
    <n v="1"/>
    <s v="BP021"/>
    <x v="76"/>
    <n v="9"/>
    <n v="5"/>
    <x v="3"/>
    <n v="32"/>
    <s v="DCS AMMONIA-UTILITIES"/>
    <m/>
    <m/>
    <m/>
    <s v="O1011208"/>
    <n v="5"/>
    <m/>
    <s v=""/>
    <s v="00-Common"/>
    <s v=""/>
    <s v=""/>
    <s v=""/>
    <m/>
    <s v=""/>
    <s v=""/>
    <m/>
    <s v=""/>
    <s v="TS-P-07:2/_x000a_O1011208:5A"/>
  </r>
  <r>
    <s v="01"/>
    <m/>
    <x v="0"/>
    <s v="17-M -072L   -A  "/>
    <s v="17XYSTM072LA"/>
    <s v="00"/>
    <s v="ROTARY FILTER MOTOR 17-L-072-A"/>
    <s v="17-L-072-A  ПУСК"/>
    <s v="Motor Start command"/>
    <s v="4124-GF-VD-BD17717L072003"/>
    <x v="23"/>
    <x v="14"/>
    <m/>
    <s v="17-I-CD-N-017BL02"/>
    <s v="16 Core"/>
    <s v="C.03"/>
    <x v="6"/>
    <s v="TS-P-07"/>
    <n v="3"/>
    <n v="4"/>
    <s v=""/>
    <s v="16"/>
    <s v="ASK 3MLD, ASK 3MB"/>
    <s v=""/>
    <x v="4"/>
    <x v="76"/>
    <x v="1"/>
    <s v="17-SC-DCS-002/O1011208/ 17-MC-DCS-004"/>
    <s v="DB37-*m"/>
    <x v="1"/>
    <x v="0"/>
    <n v="1"/>
    <s v="BP021"/>
    <x v="76"/>
    <n v="9"/>
    <n v="6"/>
    <x v="3"/>
    <n v="32"/>
    <s v="DCS AMMONIA-UTILITIES"/>
    <m/>
    <m/>
    <m/>
    <s v="O1011208"/>
    <n v="6"/>
    <m/>
    <s v=""/>
    <s v="00-Common"/>
    <s v=""/>
    <s v=""/>
    <s v=""/>
    <m/>
    <s v=""/>
    <s v=""/>
    <m/>
    <s v=""/>
    <s v="TS-P-07:4/_x000a_O1011208:6A"/>
  </r>
  <r>
    <s v="01"/>
    <m/>
    <x v="0"/>
    <s v="17-M -072L   -B  "/>
    <s v="17XYSPM072LB"/>
    <s v="00"/>
    <s v="ROTARY FILTER MOTOR 17-L-072-B"/>
    <s v="17-L-072-B ОСТАНОВ"/>
    <s v="Motor Stop command"/>
    <s v="4124-GF-VD-BD17717L072003"/>
    <x v="23"/>
    <x v="14"/>
    <m/>
    <s v="17-I-CD-N-017BL02"/>
    <s v="16 Core"/>
    <s v="C.05"/>
    <x v="6"/>
    <s v="TS-P-07"/>
    <n v="5"/>
    <n v="6"/>
    <s v=""/>
    <s v="16"/>
    <s v="ASK 3MLD, ASK 3MB"/>
    <s v=""/>
    <x v="4"/>
    <x v="76"/>
    <x v="1"/>
    <s v="17-SC-DCS-002/O1011208/ 17-MC-DCS-004"/>
    <s v="DB37-*m"/>
    <x v="1"/>
    <x v="0"/>
    <n v="1"/>
    <s v="BP021"/>
    <x v="76"/>
    <n v="9"/>
    <n v="7"/>
    <x v="3"/>
    <n v="32"/>
    <s v="DCS AMMONIA-UTILITIES"/>
    <m/>
    <m/>
    <m/>
    <s v="O1011208"/>
    <n v="7"/>
    <m/>
    <s v=""/>
    <s v="00-Common"/>
    <s v=""/>
    <s v=""/>
    <s v=""/>
    <m/>
    <s v=""/>
    <s v=""/>
    <m/>
    <s v=""/>
    <s v="TS-P-07:6/_x000a_O1011208:7A"/>
  </r>
  <r>
    <s v="01"/>
    <m/>
    <x v="0"/>
    <s v="17-M -072L   -B  "/>
    <s v="17XYSTM072LB"/>
    <s v="00"/>
    <s v="ROTARY FILTER MOTOR 17-L-072-B"/>
    <s v="17-L-072-B  ПУСК"/>
    <s v="Motor Start command"/>
    <s v="4124-GF-VD-BD17717L072003"/>
    <x v="23"/>
    <x v="14"/>
    <m/>
    <s v="17-I-CD-N-017BL02"/>
    <s v="16 Core"/>
    <s v="C.07"/>
    <x v="6"/>
    <s v="TS-P-07"/>
    <n v="7"/>
    <n v="8"/>
    <s v=""/>
    <s v="16"/>
    <s v="ASK 3MLD, ASK 3MB"/>
    <s v=""/>
    <x v="4"/>
    <x v="76"/>
    <x v="1"/>
    <s v="17-SC-DCS-002/O1011208/ 17-MC-DCS-004"/>
    <s v="DB37-*m"/>
    <x v="1"/>
    <x v="0"/>
    <n v="1"/>
    <s v="BP021"/>
    <x v="76"/>
    <n v="9"/>
    <n v="8"/>
    <x v="3"/>
    <n v="32"/>
    <s v="DCS AMMONIA-UTILITIES"/>
    <m/>
    <m/>
    <m/>
    <s v="O1011208"/>
    <n v="8"/>
    <m/>
    <s v=""/>
    <s v="00-Common"/>
    <s v=""/>
    <s v=""/>
    <s v=""/>
    <m/>
    <s v=""/>
    <s v=""/>
    <m/>
    <s v=""/>
    <s v="TS-P-07:8/_x000a_O1011208:8A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9"/>
    <x v="3"/>
    <n v="32"/>
    <s v="DCS AMMONIA-UTILITIES"/>
    <m/>
    <m/>
    <m/>
    <s v="O1011208"/>
    <n v="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0"/>
    <x v="3"/>
    <n v="32"/>
    <s v="DCS AMMONIA-UTILITIES"/>
    <m/>
    <m/>
    <m/>
    <s v="O1011208"/>
    <n v="1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1"/>
    <x v="3"/>
    <n v="32"/>
    <s v="DCS AMMONIA-UTILITIES"/>
    <m/>
    <m/>
    <m/>
    <s v="O1011208"/>
    <n v="1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2"/>
    <x v="3"/>
    <n v="32"/>
    <s v="DCS AMMONIA-UTILITIES"/>
    <m/>
    <m/>
    <m/>
    <s v="O1011208"/>
    <n v="1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3"/>
    <x v="3"/>
    <n v="32"/>
    <s v="DCS AMMONIA-UTILITIES"/>
    <m/>
    <m/>
    <m/>
    <s v="O1011208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4"/>
    <x v="3"/>
    <n v="32"/>
    <s v="DCS AMMONIA-UTILITIES"/>
    <m/>
    <m/>
    <m/>
    <s v="O1011208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5"/>
    <x v="3"/>
    <n v="32"/>
    <s v="DCS AMMONIA-UTILITIES"/>
    <m/>
    <m/>
    <m/>
    <s v="O1011208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6"/>
    <x v="3"/>
    <n v="32"/>
    <s v="DCS AMMONIA-UTILITIES"/>
    <m/>
    <m/>
    <m/>
    <s v="O1011208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7"/>
    <x v="3"/>
    <n v="32"/>
    <s v="DCS AMMONIA-UTILITIES"/>
    <m/>
    <m/>
    <m/>
    <s v="O1011208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8"/>
    <x v="3"/>
    <n v="32"/>
    <s v="DCS AMMONIA-UTILITIES"/>
    <m/>
    <m/>
    <m/>
    <s v="O1011208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19"/>
    <x v="3"/>
    <n v="32"/>
    <s v="DCS AMMONIA-UTILITIES"/>
    <m/>
    <m/>
    <m/>
    <s v="O1011208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0"/>
    <x v="3"/>
    <n v="32"/>
    <s v="DCS AMMONIA-UTILITIES"/>
    <m/>
    <m/>
    <m/>
    <s v="O1011208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1"/>
    <x v="3"/>
    <n v="32"/>
    <s v="DCS AMMONIA-UTILITIES"/>
    <m/>
    <m/>
    <m/>
    <s v="O1011208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2"/>
    <x v="3"/>
    <n v="32"/>
    <s v="DCS AMMONIA-UTILITIES"/>
    <m/>
    <m/>
    <m/>
    <s v="O1011208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3"/>
    <x v="3"/>
    <n v="32"/>
    <s v="DCS AMMONIA-UTILITIES"/>
    <m/>
    <m/>
    <m/>
    <s v="O1011208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4"/>
    <x v="3"/>
    <n v="32"/>
    <s v="DCS AMMONIA-UTILITIES"/>
    <m/>
    <m/>
    <m/>
    <s v="O1011208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5"/>
    <x v="3"/>
    <n v="32"/>
    <s v="DCS AMMONIA-UTILITIES"/>
    <m/>
    <m/>
    <m/>
    <s v="O1011208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6"/>
    <x v="3"/>
    <n v="32"/>
    <s v="DCS AMMONIA-UTILITIES"/>
    <m/>
    <m/>
    <m/>
    <s v="O1011208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7"/>
    <x v="3"/>
    <n v="32"/>
    <s v="DCS AMMONIA-UTILITIES"/>
    <m/>
    <m/>
    <m/>
    <s v="O1011208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8"/>
    <x v="3"/>
    <n v="32"/>
    <s v="DCS AMMONIA-UTILITIES"/>
    <m/>
    <m/>
    <m/>
    <s v="O1011208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29"/>
    <x v="3"/>
    <n v="32"/>
    <s v="DCS AMMONIA-UTILITIES"/>
    <m/>
    <m/>
    <m/>
    <s v="O1011208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30"/>
    <x v="3"/>
    <n v="32"/>
    <s v="DCS AMMONIA-UTILITIES"/>
    <m/>
    <m/>
    <m/>
    <s v="O1011208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31"/>
    <x v="3"/>
    <n v="32"/>
    <s v="DCS AMMONIA-UTILITIES"/>
    <m/>
    <m/>
    <m/>
    <s v="O1011208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3"/>
    <x v="14"/>
    <m/>
    <m/>
    <m/>
    <m/>
    <x v="6"/>
    <m/>
    <m/>
    <m/>
    <m/>
    <s v=""/>
    <s v="ASK 3MLD, ASK 3MB"/>
    <s v=""/>
    <x v="4"/>
    <x v="76"/>
    <x v="1"/>
    <s v="17-SC-DCS-002/O1011208/ 17-MC-DCS-004"/>
    <s v="DB37-*m"/>
    <x v="1"/>
    <x v="0"/>
    <n v="1"/>
    <s v="BP021"/>
    <x v="76"/>
    <n v="9"/>
    <n v="32"/>
    <x v="3"/>
    <n v="32"/>
    <s v="DCS AMMONIA-UTILITIES"/>
    <m/>
    <m/>
    <m/>
    <s v="O1011208"/>
    <n v="32"/>
    <m/>
    <s v=""/>
    <m/>
    <s v=""/>
    <s v=""/>
    <s v=""/>
    <m/>
    <s v=""/>
    <s v=""/>
    <m/>
    <s v=""/>
    <s v=""/>
  </r>
  <r>
    <s v="01"/>
    <m/>
    <x v="0"/>
    <s v="17-M -0001LK -A"/>
    <s v="17XYSPM001LKA"/>
    <s v="00"/>
    <s v="Mixed Bed Air Blower 17-L-022-K-001A"/>
    <s v="17L022K001A ОСТАНОВ"/>
    <s v="Motor Stop command"/>
    <s v="4124-FY-VD-BD17617L02200002_SH.3"/>
    <x v="23"/>
    <x v="14"/>
    <m/>
    <s v="17-I-CD-N-001BL02"/>
    <s v="30 Core"/>
    <s v="C.01"/>
    <x v="3"/>
    <s v="TS-H-01"/>
    <n v="1"/>
    <n v="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"/>
    <x v="3"/>
    <n v="32"/>
    <s v="DCS AMMONIA-UTILITIES"/>
    <m/>
    <m/>
    <m/>
    <s v="O1011209"/>
    <n v="1"/>
    <m/>
    <s v=""/>
    <s v="00-Common"/>
    <s v=""/>
    <s v=""/>
    <s v=""/>
    <m/>
    <s v=""/>
    <s v=""/>
    <m/>
    <s v=""/>
    <s v="TS-H-01:2/_x000a_O1011209:1A"/>
  </r>
  <r>
    <s v="01"/>
    <m/>
    <x v="0"/>
    <s v="17-M -0001LK -A"/>
    <s v="17XYSTM001LKA"/>
    <s v="00"/>
    <s v="Mixed Bed Air Blower 17-L-022-K-001A"/>
    <s v="17L022K001A ПУСК"/>
    <s v="Motor Start command"/>
    <s v="4124-FY-VD-BD17617L02200002_SH.3"/>
    <x v="23"/>
    <x v="14"/>
    <m/>
    <s v="17-I-CD-N-001BL02"/>
    <s v="30 Core"/>
    <s v="C.03"/>
    <x v="3"/>
    <s v="TS-H-01"/>
    <n v="3"/>
    <n v="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"/>
    <x v="3"/>
    <n v="32"/>
    <s v="DCS AMMONIA-UTILITIES"/>
    <m/>
    <m/>
    <m/>
    <s v="O1011209"/>
    <n v="2"/>
    <m/>
    <s v=""/>
    <s v="00-Common"/>
    <s v=""/>
    <s v=""/>
    <s v=""/>
    <m/>
    <s v=""/>
    <s v=""/>
    <m/>
    <s v=""/>
    <s v="TS-H-01:4/_x000a_O1011209:2A"/>
  </r>
  <r>
    <s v="01"/>
    <m/>
    <x v="0"/>
    <s v="17-M -0001LK -B"/>
    <s v="17XYSPM001LKB"/>
    <s v="00"/>
    <s v="Mixed Bed Air Blower 17-L-022-K-001B"/>
    <s v="17L022K001B ОСТАНОВ"/>
    <s v="Motor Stop command"/>
    <s v="4124-FY-VD-BD17617L02200002_SH.3"/>
    <x v="23"/>
    <x v="14"/>
    <m/>
    <s v="17-I-CD-N-001BL02"/>
    <s v="30 Core"/>
    <s v="C.05"/>
    <x v="3"/>
    <s v="TS-H-01"/>
    <n v="5"/>
    <n v="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3"/>
    <x v="3"/>
    <n v="32"/>
    <s v="DCS AMMONIA-UTILITIES"/>
    <m/>
    <m/>
    <m/>
    <s v="O1011209"/>
    <n v="3"/>
    <m/>
    <s v=""/>
    <s v="00-Common"/>
    <s v=""/>
    <s v=""/>
    <s v=""/>
    <m/>
    <s v=""/>
    <s v=""/>
    <m/>
    <s v=""/>
    <s v="TS-H-01:6/_x000a_O1011209:3A"/>
  </r>
  <r>
    <s v="01"/>
    <m/>
    <x v="0"/>
    <s v="17-M -0001LK -B"/>
    <s v="17XYSTM001LKB"/>
    <s v="00"/>
    <s v="Mixed Bed Air Blower 17-L-022-K-001B"/>
    <s v="17L022K001B ПУСК"/>
    <s v="Motor Start command"/>
    <s v="4124-FY-VD-BD17617L02200002_SH.3"/>
    <x v="23"/>
    <x v="14"/>
    <m/>
    <s v="17-I-CD-N-001BL02"/>
    <s v="30 Core"/>
    <s v="C.07"/>
    <x v="3"/>
    <s v="TS-H-01"/>
    <n v="7"/>
    <n v="8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4"/>
    <x v="3"/>
    <n v="32"/>
    <s v="DCS AMMONIA-UTILITIES"/>
    <m/>
    <m/>
    <m/>
    <s v="O1011209"/>
    <n v="4"/>
    <m/>
    <s v=""/>
    <s v="00-Common"/>
    <s v=""/>
    <s v=""/>
    <s v=""/>
    <m/>
    <s v=""/>
    <s v=""/>
    <m/>
    <s v=""/>
    <s v="TS-H-01:8/_x000a_O1011209:4A"/>
  </r>
  <r>
    <s v="01"/>
    <m/>
    <x v="0"/>
    <s v="17-M -0029LP -A"/>
    <s v="17XYSPM029LPA"/>
    <s v="00"/>
    <s v="Rinse Pump 17-L-022-P-029A"/>
    <s v="17L022P029A ОСТАНОВ"/>
    <s v="Motor Stop command"/>
    <s v="4124-FY-VD-BD17617L02200002_SH.3"/>
    <x v="23"/>
    <x v="14"/>
    <m/>
    <s v="17-I-CD-N-001BL02"/>
    <s v="30 Core"/>
    <s v="C.09"/>
    <x v="3"/>
    <s v="TS-H-01"/>
    <n v="9"/>
    <n v="10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5"/>
    <x v="3"/>
    <n v="32"/>
    <s v="DCS AMMONIA-UTILITIES"/>
    <m/>
    <m/>
    <m/>
    <s v="O1011209"/>
    <n v="5"/>
    <m/>
    <s v=""/>
    <s v="00-Common"/>
    <s v=""/>
    <s v=""/>
    <s v=""/>
    <m/>
    <s v=""/>
    <s v=""/>
    <m/>
    <s v=""/>
    <s v="TS-H-01:10/_x000a_O1011209:5A"/>
  </r>
  <r>
    <s v="01"/>
    <m/>
    <x v="0"/>
    <s v="17-M -0029LP -A"/>
    <s v="17XYSTM029LPA"/>
    <s v="00"/>
    <s v="Rinse Pump 17-L-022-P-029A"/>
    <s v="17L022P029A ПУСК"/>
    <s v="Motor Start command"/>
    <s v="4124-FY-VD-BD17617L02200002_SH.3"/>
    <x v="23"/>
    <x v="14"/>
    <m/>
    <s v="17-I-CD-N-001BL02"/>
    <s v="30 Core"/>
    <s v="C.11"/>
    <x v="3"/>
    <s v="TS-H-01"/>
    <n v="11"/>
    <n v="1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6"/>
    <x v="3"/>
    <n v="32"/>
    <s v="DCS AMMONIA-UTILITIES"/>
    <m/>
    <m/>
    <m/>
    <s v="O1011209"/>
    <n v="6"/>
    <m/>
    <s v=""/>
    <s v="00-Common"/>
    <s v=""/>
    <s v=""/>
    <s v=""/>
    <m/>
    <s v=""/>
    <s v=""/>
    <m/>
    <s v=""/>
    <s v="TS-H-01:12/_x000a_O1011209:6A"/>
  </r>
  <r>
    <s v="01"/>
    <m/>
    <x v="0"/>
    <s v="17-M -0029LP -B"/>
    <s v="17XYSPM029LPB"/>
    <s v="00"/>
    <s v="Rinse Pump 17-L-022-P-029B"/>
    <s v="17L022P029B ОСТАНОВ"/>
    <s v="Motor Stop command"/>
    <s v="4124-FY-VD-BD17617L02200002_SH.3"/>
    <x v="23"/>
    <x v="14"/>
    <m/>
    <s v="17-I-CD-N-001BL02"/>
    <s v="30 Core"/>
    <s v="C.13"/>
    <x v="3"/>
    <s v="TS-H-01"/>
    <n v="13"/>
    <n v="1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7"/>
    <x v="3"/>
    <n v="32"/>
    <s v="DCS AMMONIA-UTILITIES"/>
    <m/>
    <m/>
    <m/>
    <s v="O1011209"/>
    <n v="7"/>
    <m/>
    <s v=""/>
    <s v="00-Common"/>
    <s v=""/>
    <s v=""/>
    <s v=""/>
    <m/>
    <s v=""/>
    <s v=""/>
    <m/>
    <s v=""/>
    <s v="TS-H-01:14/_x000a_O1011209:7A"/>
  </r>
  <r>
    <s v="01"/>
    <m/>
    <x v="0"/>
    <s v="17-M -0029LP -B"/>
    <s v="17XYSTM029LPB"/>
    <s v="00"/>
    <s v="Rinse Pump 17-L-022-P-029B"/>
    <s v="17L022P029B ПУСК"/>
    <s v="Motor Start command"/>
    <s v="4124-FY-VD-BD17617L02200002_SH.3"/>
    <x v="23"/>
    <x v="14"/>
    <m/>
    <s v="17-I-CD-N-001BL02"/>
    <s v="30 Core"/>
    <s v="C.15"/>
    <x v="3"/>
    <s v="TS-H-01"/>
    <n v="15"/>
    <n v="1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8"/>
    <x v="3"/>
    <n v="32"/>
    <s v="DCS AMMONIA-UTILITIES"/>
    <m/>
    <m/>
    <m/>
    <s v="O1011209"/>
    <n v="8"/>
    <m/>
    <s v=""/>
    <s v="00-Common"/>
    <s v=""/>
    <s v=""/>
    <s v=""/>
    <m/>
    <s v=""/>
    <s v=""/>
    <m/>
    <s v=""/>
    <s v="TS-H-01:16/_x000a_O1011209:8A"/>
  </r>
  <r>
    <s v="01"/>
    <m/>
    <x v="0"/>
    <s v="17-M -0033LP -A"/>
    <s v="17XYSPM033LPA"/>
    <s v="00"/>
    <s v="Regeneration Pump 17-L-022-P-033-A"/>
    <s v="17L022P033A ОСТАНОВ"/>
    <s v="Motor Stop command"/>
    <s v="4124-FY-VD-BD17617L02200002_SH.3"/>
    <x v="23"/>
    <x v="14"/>
    <m/>
    <s v="17-I-CD-N-001BL02"/>
    <s v="30 Core"/>
    <s v="C.17"/>
    <x v="3"/>
    <s v="TS-H-01"/>
    <n v="17"/>
    <n v="18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9"/>
    <x v="3"/>
    <n v="32"/>
    <s v="DCS AMMONIA-UTILITIES"/>
    <m/>
    <m/>
    <m/>
    <s v="O1011209"/>
    <n v="9"/>
    <m/>
    <s v=""/>
    <s v="00-Common"/>
    <s v=""/>
    <s v=""/>
    <s v=""/>
    <m/>
    <s v=""/>
    <s v=""/>
    <m/>
    <s v=""/>
    <s v="TS-H-01:18/_x000a_O1011209:9A"/>
  </r>
  <r>
    <s v="01"/>
    <m/>
    <x v="0"/>
    <s v="17-M -0033LP -A"/>
    <s v="17XYSTM033LPA"/>
    <s v="00"/>
    <s v="Regeneration Pump 17-L-022-P-033-A"/>
    <s v="17L022P033A ПУСК"/>
    <s v="Motor Start command"/>
    <s v="4124-FY-VD-BD17617L02200002_SH.3"/>
    <x v="23"/>
    <x v="14"/>
    <m/>
    <s v="17-I-CD-N-001BL02"/>
    <s v="30 Core"/>
    <s v="C.19"/>
    <x v="3"/>
    <s v="TS-H-01"/>
    <n v="19"/>
    <s v="20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0"/>
    <x v="3"/>
    <n v="32"/>
    <s v="DCS AMMONIA-UTILITIES"/>
    <m/>
    <m/>
    <m/>
    <s v="O1011209"/>
    <n v="10"/>
    <m/>
    <s v=""/>
    <s v="00-Common"/>
    <s v=""/>
    <s v=""/>
    <s v=""/>
    <m/>
    <s v=""/>
    <s v=""/>
    <m/>
    <s v=""/>
    <s v="TS-H-01:20/_x000a_O1011209:10A"/>
  </r>
  <r>
    <s v="01"/>
    <m/>
    <x v="0"/>
    <s v="17-M -0033LP -B"/>
    <s v="17XYSPM033LPB"/>
    <s v="00"/>
    <s v="Regeneration Pump 17-L-022-P-033-B"/>
    <s v="17L022P033B ОСТАНОВ"/>
    <s v="Motor Stop command"/>
    <s v="4124-FY-VD-BD17617L02200002_SH.3"/>
    <x v="23"/>
    <x v="14"/>
    <m/>
    <s v="17-I-CD-N-001BL02"/>
    <s v="30 Core"/>
    <s v="C.21"/>
    <x v="3"/>
    <s v="TS-H-01"/>
    <n v="21"/>
    <n v="2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1"/>
    <x v="3"/>
    <n v="32"/>
    <s v="DCS AMMONIA-UTILITIES"/>
    <m/>
    <m/>
    <m/>
    <s v="O1011209"/>
    <n v="11"/>
    <m/>
    <s v=""/>
    <s v="00-Common"/>
    <s v=""/>
    <s v=""/>
    <s v=""/>
    <m/>
    <s v=""/>
    <s v=""/>
    <m/>
    <s v=""/>
    <s v="TS-H-01:22/_x000a_O1011209:11A"/>
  </r>
  <r>
    <s v="01"/>
    <m/>
    <x v="0"/>
    <s v="17-M -0033LP -B"/>
    <s v="17XYSTM033LPB"/>
    <s v="00"/>
    <s v="Regeneration Pump 17-L-022-P-033-B"/>
    <s v="17L022P033B ПУСК"/>
    <s v="Motor Start command"/>
    <s v="4124-FY-VD-BD17617L02200002_SH.3"/>
    <x v="23"/>
    <x v="14"/>
    <m/>
    <s v="17-I-CD-N-001BL02"/>
    <s v="30 Core"/>
    <s v="C.23"/>
    <x v="3"/>
    <s v="TS-H-01"/>
    <n v="23"/>
    <n v="2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2"/>
    <x v="3"/>
    <n v="32"/>
    <s v="DCS AMMONIA-UTILITIES"/>
    <m/>
    <m/>
    <m/>
    <s v="O1011209"/>
    <n v="12"/>
    <m/>
    <s v=""/>
    <s v="00-Common"/>
    <s v=""/>
    <s v=""/>
    <s v=""/>
    <m/>
    <s v=""/>
    <s v=""/>
    <m/>
    <s v=""/>
    <s v="TS-H-01:24/_x000a_O1011209:12A"/>
  </r>
  <r>
    <s v="01"/>
    <m/>
    <x v="0"/>
    <s v="17-M -0033LP -C"/>
    <s v="17XYSPM033LPC"/>
    <s v="00"/>
    <s v="Regeneration Pump 17-L-022-P-033-C"/>
    <s v="17L022P033C ОСТАНОВ"/>
    <s v="Motor Stop command"/>
    <s v="4124-FY-VD-BD17617L02200002_SH.3"/>
    <x v="23"/>
    <x v="14"/>
    <m/>
    <s v="17-I-CD-N-002BL02"/>
    <s v="30 Core"/>
    <s v="C.01"/>
    <x v="3"/>
    <s v="TS-H-02"/>
    <n v="1"/>
    <n v="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3"/>
    <x v="3"/>
    <n v="32"/>
    <s v="DCS AMMONIA-UTILITIES"/>
    <m/>
    <m/>
    <m/>
    <s v="O1011209"/>
    <n v="13"/>
    <m/>
    <s v=""/>
    <s v="00-Common"/>
    <s v=""/>
    <s v=""/>
    <s v=""/>
    <m/>
    <s v=""/>
    <s v=""/>
    <m/>
    <s v=""/>
    <s v="TS-H-02:2/_x000a_O1011209:13A"/>
  </r>
  <r>
    <s v="01"/>
    <m/>
    <x v="0"/>
    <s v="17-M -0033LP -C"/>
    <s v="17XYSTM033LPC"/>
    <s v="00"/>
    <s v="Regeneration Pump 17-L-022-P-033-C"/>
    <s v="17L022P033C ПУСК"/>
    <s v="Motor Start command"/>
    <s v="4124-FY-VD-BD17617L02200002_SH.3"/>
    <x v="23"/>
    <x v="14"/>
    <m/>
    <s v="17-I-CD-N-002BL02"/>
    <s v="30 Core"/>
    <s v="C.03"/>
    <x v="3"/>
    <s v="TS-H-02"/>
    <n v="3"/>
    <n v="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4"/>
    <x v="3"/>
    <n v="32"/>
    <s v="DCS AMMONIA-UTILITIES"/>
    <m/>
    <m/>
    <m/>
    <s v="O1011209"/>
    <n v="14"/>
    <m/>
    <s v=""/>
    <s v="00-Common"/>
    <s v=""/>
    <s v=""/>
    <s v=""/>
    <m/>
    <s v=""/>
    <s v=""/>
    <m/>
    <s v=""/>
    <s v="TS-H-02:4/_x000a_O1011209:14A"/>
  </r>
  <r>
    <s v="01"/>
    <m/>
    <x v="0"/>
    <s v="17-M -0022LP -A"/>
    <s v="17XYSPM022LPA"/>
    <s v="00"/>
    <s v="H2SO4 Dosing pump 17-L-022-P-022A"/>
    <s v="L022P022A ОСТАНОВ"/>
    <s v="Motor Stop command"/>
    <s v="4124-FY-VD-BD17617L02200002_SH.5"/>
    <x v="23"/>
    <x v="14"/>
    <m/>
    <s v="17-I-CD-N-002BL02"/>
    <s v="30 Core"/>
    <s v="C.05"/>
    <x v="3"/>
    <s v="TS-H-02"/>
    <n v="5"/>
    <n v="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5"/>
    <x v="3"/>
    <n v="32"/>
    <s v="DCS AMMONIA-UTILITIES"/>
    <m/>
    <m/>
    <m/>
    <s v="O1011209"/>
    <n v="15"/>
    <m/>
    <s v=""/>
    <s v="00-Common"/>
    <s v=""/>
    <s v=""/>
    <s v=""/>
    <m/>
    <s v=""/>
    <s v=""/>
    <m/>
    <s v=""/>
    <s v="TS-H-02:6/_x000a_O1011209:15A"/>
  </r>
  <r>
    <s v="01"/>
    <m/>
    <x v="0"/>
    <s v="17-M -0022LP -A"/>
    <s v="17XYSTM022LPA"/>
    <s v="00"/>
    <s v="H2SO4 Dosing pump 17-L-022-P-022A"/>
    <s v="L022P022A ПУСК"/>
    <s v="Motor Start command"/>
    <s v="4124-FY-VD-BD17617L02200002_SH.5"/>
    <x v="23"/>
    <x v="14"/>
    <m/>
    <s v="17-I-CD-N-002BL02"/>
    <s v="30 Core"/>
    <s v="C.07"/>
    <x v="3"/>
    <s v="TS-H-02"/>
    <n v="7"/>
    <n v="8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6"/>
    <x v="3"/>
    <n v="32"/>
    <s v="DCS AMMONIA-UTILITIES"/>
    <m/>
    <m/>
    <m/>
    <s v="O1011209"/>
    <n v="16"/>
    <m/>
    <s v=""/>
    <s v="00-Common"/>
    <s v=""/>
    <s v=""/>
    <s v=""/>
    <m/>
    <s v=""/>
    <s v=""/>
    <m/>
    <s v=""/>
    <s v="TS-H-02:8/_x000a_O1011209:16A"/>
  </r>
  <r>
    <s v="01"/>
    <m/>
    <x v="0"/>
    <s v="17-M -0022LP -B"/>
    <s v="17XYSPM022LPB"/>
    <s v="00"/>
    <s v="H2SO4 Dosing pump 17-L-022-P-022B"/>
    <s v="L022P022B ОСТАНОВ"/>
    <s v="Motor Stop command"/>
    <s v="4124-FY-VD-BD17617L02200002_SH.5"/>
    <x v="23"/>
    <x v="14"/>
    <m/>
    <s v="17-I-CD-N-002BL02"/>
    <s v="30 Core"/>
    <s v="C.09"/>
    <x v="3"/>
    <s v="TS-H-02"/>
    <n v="9"/>
    <n v="10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7"/>
    <x v="3"/>
    <n v="32"/>
    <s v="DCS AMMONIA-UTILITIES"/>
    <m/>
    <m/>
    <m/>
    <s v="O1011209"/>
    <n v="17"/>
    <m/>
    <s v=""/>
    <s v="00-Common"/>
    <s v=""/>
    <s v=""/>
    <s v=""/>
    <m/>
    <s v=""/>
    <s v=""/>
    <m/>
    <s v=""/>
    <s v="TS-H-02:10/_x000a_O1011209:17A"/>
  </r>
  <r>
    <s v="01"/>
    <m/>
    <x v="0"/>
    <s v="17-M -0022LP -B"/>
    <s v="17XYSTM022LPB"/>
    <s v="00"/>
    <s v="H2SO4 Dosing pump 17-L-022-P-028B"/>
    <s v="L022P022B ПУСК"/>
    <s v="Motor Start command"/>
    <s v="4124-FY-VD-BD17617L02200002_SH.5"/>
    <x v="23"/>
    <x v="14"/>
    <m/>
    <s v="17-I-CD-N-002BL02"/>
    <s v="30 Core"/>
    <s v="C.11"/>
    <x v="3"/>
    <s v="TS-H-02"/>
    <n v="11"/>
    <n v="1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8"/>
    <x v="3"/>
    <n v="32"/>
    <s v="DCS AMMONIA-UTILITIES"/>
    <m/>
    <m/>
    <m/>
    <s v="O1011209"/>
    <n v="18"/>
    <m/>
    <s v=""/>
    <s v="00-Common"/>
    <s v=""/>
    <s v=""/>
    <s v=""/>
    <m/>
    <s v=""/>
    <s v=""/>
    <m/>
    <s v=""/>
    <s v="TS-H-02:12/_x000a_O1011209:18A"/>
  </r>
  <r>
    <s v="01"/>
    <m/>
    <x v="0"/>
    <s v="17-M -0023LP -A"/>
    <s v="17XYSPM023LPA"/>
    <s v="00"/>
    <s v="H2SO4 Dosing pump 17-L-022-P-023A"/>
    <s v="L022P023A ОСТАНОВ"/>
    <s v="Motor Stop command"/>
    <s v="4124-FY-VD-BD17617L02200002_SH.5"/>
    <x v="23"/>
    <x v="14"/>
    <m/>
    <s v="17-I-CD-N-002BL02"/>
    <s v="30 Core"/>
    <s v="C.13"/>
    <x v="3"/>
    <s v="TS-H-02"/>
    <n v="13"/>
    <n v="1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19"/>
    <x v="3"/>
    <n v="32"/>
    <s v="DCS AMMONIA-UTILITIES"/>
    <m/>
    <m/>
    <m/>
    <s v="O1011209"/>
    <n v="19"/>
    <m/>
    <s v=""/>
    <s v="00-Common"/>
    <s v=""/>
    <s v=""/>
    <s v=""/>
    <m/>
    <s v=""/>
    <s v=""/>
    <m/>
    <s v=""/>
    <s v="TS-H-02:14/_x000a_O1011209:19A"/>
  </r>
  <r>
    <s v="01"/>
    <m/>
    <x v="0"/>
    <s v="17-M -0023LP -A"/>
    <s v="17XYSTM023LPA"/>
    <s v="00"/>
    <s v="H2SO4 Dosing pump 17-L-022-P-023A"/>
    <s v="L022P023A ПУСК"/>
    <s v="Motor Start command"/>
    <s v="4124-FY-VD-BD17617L02200002_SH.5"/>
    <x v="23"/>
    <x v="14"/>
    <m/>
    <s v="17-I-CD-N-002BL02"/>
    <s v="30 Core"/>
    <s v="C.15"/>
    <x v="3"/>
    <s v="TS-H-02"/>
    <n v="15"/>
    <n v="1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0"/>
    <x v="3"/>
    <n v="32"/>
    <s v="DCS AMMONIA-UTILITIES"/>
    <m/>
    <m/>
    <m/>
    <s v="O1011209"/>
    <n v="20"/>
    <m/>
    <s v=""/>
    <s v="00-Common"/>
    <s v=""/>
    <s v=""/>
    <s v=""/>
    <m/>
    <s v=""/>
    <s v=""/>
    <m/>
    <s v=""/>
    <s v="TS-H-02:16/_x000a_O1011209:20A"/>
  </r>
  <r>
    <s v="01"/>
    <m/>
    <x v="0"/>
    <s v="17-M -0023LP -B"/>
    <s v="17XYSPM023LPB"/>
    <s v="00"/>
    <s v="H2SO4 Dosing pump 17-L-022-P-023B"/>
    <s v="L022P023B ОСТАНОВ"/>
    <s v="Motor Stop command"/>
    <s v="4124-FY-VD-BD17617L02200002_SH.5"/>
    <x v="23"/>
    <x v="14"/>
    <m/>
    <s v="17-I-CD-N-002BL02"/>
    <s v="30 Core"/>
    <s v="C.17"/>
    <x v="3"/>
    <s v="TS-H-02"/>
    <n v="17"/>
    <n v="18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1"/>
    <x v="3"/>
    <n v="32"/>
    <s v="DCS AMMONIA-UTILITIES"/>
    <m/>
    <m/>
    <m/>
    <s v="O1011209"/>
    <n v="21"/>
    <m/>
    <s v=""/>
    <s v="00-Common"/>
    <s v=""/>
    <s v=""/>
    <s v=""/>
    <m/>
    <s v=""/>
    <s v=""/>
    <m/>
    <s v=""/>
    <s v="TS-H-02:18/_x000a_O1011209:21A"/>
  </r>
  <r>
    <s v="01"/>
    <m/>
    <x v="0"/>
    <s v="17-M -0023LP -B"/>
    <s v="17XYSTM023LPB"/>
    <s v="00"/>
    <s v="H2SO4 Dosing pump 17-L-022-P-023B"/>
    <s v="L022P023B ПУСК"/>
    <s v="Motor Start command"/>
    <s v="4124-FY-VD-BD17617L02200002_SH.5"/>
    <x v="23"/>
    <x v="14"/>
    <m/>
    <s v="17-I-CD-N-002BL02"/>
    <s v="30 Core"/>
    <s v="C.19"/>
    <x v="3"/>
    <s v="TS-H-02"/>
    <n v="19"/>
    <s v="20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2"/>
    <x v="3"/>
    <n v="32"/>
    <s v="DCS AMMONIA-UTILITIES"/>
    <m/>
    <m/>
    <m/>
    <s v="O1011209"/>
    <n v="22"/>
    <m/>
    <s v=""/>
    <s v="00-Common"/>
    <s v=""/>
    <s v=""/>
    <s v=""/>
    <m/>
    <s v=""/>
    <s v=""/>
    <m/>
    <s v=""/>
    <s v="TS-H-02:20/_x000a_O1011209:22A"/>
  </r>
  <r>
    <s v="01"/>
    <m/>
    <x v="0"/>
    <s v="17-M -0028LP -A"/>
    <s v="17XYSPM028LPA"/>
    <s v="00"/>
    <s v="H2SO4 Dosing pump 17-L-022-P-028A"/>
    <s v="L022P028A ОСТАНОВ"/>
    <s v="Motor Stop command"/>
    <s v="4124-FY-VD-BD17617L02200002_SH.5"/>
    <x v="23"/>
    <x v="14"/>
    <m/>
    <s v="17-I-CD-N-002BL02"/>
    <s v="30 Core"/>
    <s v="C.21"/>
    <x v="3"/>
    <s v="TS-H-02"/>
    <n v="21"/>
    <n v="2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3"/>
    <x v="3"/>
    <n v="32"/>
    <s v="DCS AMMONIA-UTILITIES"/>
    <m/>
    <m/>
    <m/>
    <s v="O1011209"/>
    <n v="23"/>
    <m/>
    <s v=""/>
    <s v="00-Common"/>
    <s v=""/>
    <s v=""/>
    <s v=""/>
    <m/>
    <s v=""/>
    <s v=""/>
    <m/>
    <s v=""/>
    <s v="TS-H-02:22/_x000a_O1011209:23A"/>
  </r>
  <r>
    <s v="01"/>
    <m/>
    <x v="0"/>
    <s v="17-M -0028LP -A"/>
    <s v="17XYSTM028LPA"/>
    <s v="00"/>
    <s v="H2SO4 Dosing pump 17-L-022-P-028A"/>
    <s v="L022P028A ПУСК"/>
    <s v="Motor Start command"/>
    <s v="4124-FY-VD-BD17617L02200002_SH.5"/>
    <x v="23"/>
    <x v="14"/>
    <m/>
    <s v="17-I-CD-N-002BL02"/>
    <s v="30 Core"/>
    <s v="C.23"/>
    <x v="3"/>
    <s v="TS-H-02"/>
    <n v="23"/>
    <n v="2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4"/>
    <x v="3"/>
    <n v="32"/>
    <s v="DCS AMMONIA-UTILITIES"/>
    <m/>
    <m/>
    <m/>
    <s v="O1011209"/>
    <n v="24"/>
    <m/>
    <s v=""/>
    <s v="00-Common"/>
    <s v=""/>
    <s v=""/>
    <s v=""/>
    <m/>
    <s v=""/>
    <s v=""/>
    <m/>
    <s v=""/>
    <s v="TS-H-02:24/_x000a_O1011209:24A"/>
  </r>
  <r>
    <s v="01"/>
    <m/>
    <x v="0"/>
    <s v="17-M -0028LP -B"/>
    <s v="17XYSPM028LPB"/>
    <s v="00"/>
    <s v="H2SO4 Dosing pump 17-L-022-P-028B"/>
    <s v="L022P028B ОСТАНОВ"/>
    <s v="Motor Stop command"/>
    <s v="4124-FY-VD-BD17617L02200002_SH.5"/>
    <x v="23"/>
    <x v="14"/>
    <m/>
    <s v="17-I-CD-N-003BL02"/>
    <s v="30 Core"/>
    <s v="C.01"/>
    <x v="3"/>
    <s v="TS-H-03"/>
    <n v="1"/>
    <n v="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5"/>
    <x v="3"/>
    <n v="32"/>
    <s v="DCS AMMONIA-UTILITIES"/>
    <m/>
    <m/>
    <m/>
    <s v="O1011209"/>
    <n v="25"/>
    <m/>
    <s v=""/>
    <s v="00-Common"/>
    <s v=""/>
    <s v=""/>
    <s v=""/>
    <m/>
    <s v=""/>
    <s v=""/>
    <m/>
    <s v=""/>
    <s v="TS-H-03:2/_x000a_O1011209:25A"/>
  </r>
  <r>
    <s v="01"/>
    <m/>
    <x v="0"/>
    <s v="17-M -0028LP -B"/>
    <s v="17XYSTM028LPB"/>
    <s v="00"/>
    <s v="H2SO4 Dosing pump 17-L-022-P-028B"/>
    <s v="L022P028B ПУСК"/>
    <s v="Motor Start command"/>
    <s v="4124-FY-VD-BD17617L02200002_SH.5"/>
    <x v="23"/>
    <x v="14"/>
    <m/>
    <s v="17-I-CD-N-003BL02"/>
    <s v="30 Core"/>
    <s v="C.03"/>
    <x v="3"/>
    <s v="TS-H-03"/>
    <n v="3"/>
    <n v="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6"/>
    <x v="3"/>
    <n v="32"/>
    <s v="DCS AMMONIA-UTILITIES"/>
    <m/>
    <m/>
    <m/>
    <s v="O1011209"/>
    <n v="26"/>
    <m/>
    <s v=""/>
    <s v="00-Common"/>
    <s v=""/>
    <s v=""/>
    <s v=""/>
    <m/>
    <s v=""/>
    <s v=""/>
    <m/>
    <s v=""/>
    <s v="TS-H-03:4/_x000a_O1011209:26A"/>
  </r>
  <r>
    <s v="01"/>
    <m/>
    <x v="0"/>
    <s v="17-H -022LP"/>
    <s v="17XYSPH022LP"/>
    <s v="00"/>
    <s v="NAOH storage tank heater 17-L-022-H002"/>
    <s v="L022H002 ОСТАНОВ"/>
    <s v="Electric Heater Stop command"/>
    <s v="4124-FY-VD-BD17617L02200002_SH.6"/>
    <x v="23"/>
    <x v="14"/>
    <m/>
    <s v="17-I-CD-N-003BL02"/>
    <s v="30 Core"/>
    <s v="C.05"/>
    <x v="3"/>
    <s v="TS-H-03"/>
    <n v="5"/>
    <n v="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7"/>
    <x v="3"/>
    <n v="32"/>
    <s v="DCS AMMONIA-UTILITIES"/>
    <m/>
    <m/>
    <m/>
    <s v="O1011209"/>
    <n v="27"/>
    <m/>
    <s v=""/>
    <s v="00-Common"/>
    <s v=""/>
    <s v=""/>
    <s v=""/>
    <m/>
    <s v=""/>
    <s v=""/>
    <m/>
    <s v=""/>
    <s v="TS-H-03:6/_x000a_O1011209:27A"/>
  </r>
  <r>
    <s v="01"/>
    <m/>
    <x v="0"/>
    <s v="17-H -022LP"/>
    <s v="17XYSTH022LP"/>
    <s v="00"/>
    <s v="NAOH storage tank heater 17-L-022-H002"/>
    <s v="L022H002 ПУСК"/>
    <s v="Electric Heater Start command"/>
    <s v="4124-FY-VD-BD17617L02200002_SH.6"/>
    <x v="23"/>
    <x v="14"/>
    <m/>
    <s v="17-I-CD-N-003BL02"/>
    <s v="30 Core"/>
    <s v="C.07"/>
    <x v="3"/>
    <s v="TS-H-03"/>
    <n v="7"/>
    <n v="8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8"/>
    <x v="3"/>
    <n v="32"/>
    <s v="DCS AMMONIA-UTILITIES"/>
    <m/>
    <m/>
    <m/>
    <s v="O1011209"/>
    <n v="28"/>
    <m/>
    <s v=""/>
    <s v="00-Common"/>
    <s v=""/>
    <s v=""/>
    <s v=""/>
    <m/>
    <s v=""/>
    <s v=""/>
    <m/>
    <s v=""/>
    <s v="TS-H-03:8/_x000a_O1011209:28A"/>
  </r>
  <r>
    <s v="01"/>
    <m/>
    <x v="0"/>
    <s v="17-M -0021LP -A"/>
    <s v="17XYSPM021LPA"/>
    <s v="00"/>
    <s v="NaOH unloading pump 17-L-022-P-021A"/>
    <s v="L022P021A ОСТАНОВ"/>
    <s v="Motor Stop command"/>
    <s v="4124-FY-VD-BD17617L02200002_SH.6"/>
    <x v="23"/>
    <x v="14"/>
    <m/>
    <s v="17-I-CD-N-003BL02"/>
    <s v="30 Core"/>
    <s v="C.09"/>
    <x v="3"/>
    <s v="TS-H-03"/>
    <n v="9"/>
    <n v="10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29"/>
    <x v="3"/>
    <n v="32"/>
    <s v="DCS AMMONIA-UTILITIES"/>
    <m/>
    <m/>
    <m/>
    <s v="O1011209"/>
    <n v="29"/>
    <m/>
    <s v=""/>
    <s v="00-Common"/>
    <s v=""/>
    <s v=""/>
    <s v=""/>
    <m/>
    <s v=""/>
    <s v=""/>
    <m/>
    <s v=""/>
    <s v="TS-H-03:10/_x000a_O1011209:29A"/>
  </r>
  <r>
    <s v="01"/>
    <m/>
    <x v="0"/>
    <s v="17-M -0021LP -A"/>
    <s v="17XYSTM021LPA"/>
    <s v="00"/>
    <s v="NaOH unloading pump 17-L-022-P-021A"/>
    <s v="L022P021A ПУСК"/>
    <s v="Motor Start command"/>
    <s v="4124-FY-VD-BD17617L02200002_SH.6"/>
    <x v="23"/>
    <x v="14"/>
    <m/>
    <s v="17-I-CD-N-003BL02"/>
    <s v="30 Core"/>
    <s v="C.11"/>
    <x v="3"/>
    <s v="TS-H-03"/>
    <n v="11"/>
    <n v="12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30"/>
    <x v="3"/>
    <n v="32"/>
    <s v="DCS AMMONIA-UTILITIES"/>
    <m/>
    <m/>
    <m/>
    <s v="O1011209"/>
    <n v="30"/>
    <m/>
    <s v=""/>
    <s v="00-Common"/>
    <s v=""/>
    <s v=""/>
    <s v=""/>
    <m/>
    <s v=""/>
    <s v=""/>
    <m/>
    <s v=""/>
    <s v="TS-H-03:12/_x000a_O1011209:30A"/>
  </r>
  <r>
    <s v="01"/>
    <m/>
    <x v="0"/>
    <s v="17-M -0021LP -B"/>
    <s v="17XYSPM021LPB"/>
    <s v="00"/>
    <s v="NaOH unloading pump 17-L-022-P-021A"/>
    <s v="L022P021B ОСТАНОВ"/>
    <s v="Motor Stop command"/>
    <s v="4124-FY-VD-BD17617L02200002_SH.6"/>
    <x v="23"/>
    <x v="14"/>
    <m/>
    <s v="17-I-CD-N-003BL02"/>
    <s v="30 Core"/>
    <s v="C.13"/>
    <x v="3"/>
    <s v="TS-H-03"/>
    <n v="13"/>
    <n v="14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31"/>
    <x v="3"/>
    <n v="32"/>
    <s v="DCS AMMONIA-UTILITIES"/>
    <m/>
    <m/>
    <m/>
    <s v="O1011209"/>
    <n v="31"/>
    <m/>
    <s v=""/>
    <s v="00-Common"/>
    <s v=""/>
    <s v=""/>
    <s v=""/>
    <m/>
    <s v=""/>
    <s v=""/>
    <m/>
    <s v=""/>
    <s v="TS-H-03:14/_x000a_O1011209:31A"/>
  </r>
  <r>
    <s v="01"/>
    <m/>
    <x v="0"/>
    <s v="17-M -0021LP -B"/>
    <s v="17XYSTM021LPB"/>
    <s v="00"/>
    <s v="NaOH unloading pump 17-L-022-P-021A"/>
    <s v="L022P021B ПУСК"/>
    <s v="Motor Start command"/>
    <s v="4124-FY-VD-BD17617L02200002_SH.6"/>
    <x v="23"/>
    <x v="14"/>
    <m/>
    <s v="17-I-CD-N-003BL02"/>
    <s v="30 Core"/>
    <s v="C.15"/>
    <x v="3"/>
    <s v="TS-H-03"/>
    <n v="15"/>
    <n v="16"/>
    <s v=""/>
    <s v="30"/>
    <s v="ASK 3MLD, ASK 3MB"/>
    <s v=""/>
    <x v="4"/>
    <x v="77"/>
    <x v="1"/>
    <s v="17-SC-DCS-002/O1011209/ 17-MC-DCS-005"/>
    <s v="DB37-*m"/>
    <x v="1"/>
    <x v="0"/>
    <n v="1"/>
    <s v="BP021"/>
    <x v="77"/>
    <n v="10"/>
    <n v="32"/>
    <x v="3"/>
    <n v="32"/>
    <s v="DCS AMMONIA-UTILITIES"/>
    <m/>
    <m/>
    <m/>
    <s v="O1011209"/>
    <n v="32"/>
    <m/>
    <s v=""/>
    <s v="00-Common"/>
    <s v=""/>
    <s v=""/>
    <s v=""/>
    <m/>
    <s v=""/>
    <s v=""/>
    <m/>
    <s v=""/>
    <s v="TS-H-03:16/_x000a_O1011209:32A"/>
  </r>
  <r>
    <s v="01"/>
    <m/>
    <x v="0"/>
    <s v="17-X -100700"/>
    <s v="17XL100700"/>
    <s v="10"/>
    <s v="SEQUENCE READY TO START"/>
    <s v="ГОТОВНОСТЬ К ПУСКУ"/>
    <s v="Lamp"/>
    <s v="4124-GP-VD-BD17917K101004_SH.3"/>
    <x v="22"/>
    <x v="13"/>
    <m/>
    <s v="17-C-DD-002-LP001-K101"/>
    <s v="30 Core"/>
    <s v="C.01"/>
    <x v="8"/>
    <s v="TS-G-01"/>
    <n v="1"/>
    <n v="2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1"/>
    <x v="3"/>
    <n v="32"/>
    <s v="DCS AMMONIA-UTILITIES"/>
    <m/>
    <m/>
    <m/>
    <s v="O1011210"/>
    <n v="1"/>
    <m/>
    <n v="0.1"/>
    <s v="10-Combined Bldgn-N2 plant, Demi water"/>
    <s v=""/>
    <s v=""/>
    <s v=""/>
    <m/>
    <s v=""/>
    <s v=""/>
    <m/>
    <s v="TS-G-01:1/_x000a_O1011210:1A"/>
    <s v="TS-G-01:2/_x000a_O1011210:1C"/>
  </r>
  <r>
    <s v="01"/>
    <m/>
    <x v="0"/>
    <s v="17-X -100701"/>
    <s v="17XL100701"/>
    <s v="10"/>
    <s v="OIL PUMP RUNNING"/>
    <s v="МАСЛЯНЫЙ НАСОС РАБОТАЕТ"/>
    <s v="Lamp"/>
    <s v="4124-GP-VD-BD17917K101004_SH.3"/>
    <x v="22"/>
    <x v="13"/>
    <m/>
    <s v="17-C-DD-002-LP001-K101"/>
    <s v="30 Core"/>
    <s v="C.03"/>
    <x v="8"/>
    <s v="TS-G-01"/>
    <n v="3"/>
    <n v="4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2"/>
    <x v="3"/>
    <n v="32"/>
    <s v="DCS AMMONIA-UTILITIES"/>
    <m/>
    <m/>
    <m/>
    <s v="O1011210"/>
    <n v="2"/>
    <m/>
    <n v="0.1"/>
    <s v="10-Combined Bldgn-N2 plant, Demi water"/>
    <s v=""/>
    <s v=""/>
    <s v=""/>
    <m/>
    <s v=""/>
    <s v=""/>
    <m/>
    <s v="TS-G-01:3/_x000a_O1011210:2A"/>
    <s v="TS-G-01:4/_x000a_O1011210:2C"/>
  </r>
  <r>
    <s v="01"/>
    <m/>
    <x v="0"/>
    <s v="17-X -100702"/>
    <s v="17XL100702"/>
    <s v="10"/>
    <s v="COMPRESSOR RUNNING"/>
    <s v="КОМПРЕССОР РАБОТАЕТ"/>
    <s v="Lamp"/>
    <s v="4124-GP-VD-BD17917K101004_SH.3"/>
    <x v="22"/>
    <x v="13"/>
    <m/>
    <s v="17-C-DD-002-LP001-K101"/>
    <s v="30 Core"/>
    <s v="C.05"/>
    <x v="8"/>
    <s v="TS-G-01"/>
    <n v="5"/>
    <n v="6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3"/>
    <x v="3"/>
    <n v="32"/>
    <s v="DCS AMMONIA-UTILITIES"/>
    <m/>
    <m/>
    <m/>
    <s v="O1011210"/>
    <n v="3"/>
    <m/>
    <n v="0.1"/>
    <s v="10-Combined Bldgn-N2 plant, Demi water"/>
    <s v=""/>
    <s v=""/>
    <s v=""/>
    <m/>
    <s v=""/>
    <s v=""/>
    <m/>
    <s v="TS-G-01:5/_x000a_O1011210:3A"/>
    <s v="TS-G-01:6/_x000a_O1011210:3C"/>
  </r>
  <r>
    <s v="01"/>
    <m/>
    <x v="0"/>
    <s v="17-X -100703"/>
    <s v="17XL100703"/>
    <s v="10"/>
    <s v="COMMON ALARM"/>
    <s v="ОБЩАЯ СИГНАЛИЗАЦИЯ"/>
    <s v="Lamp"/>
    <s v="4124-GP-VD-BD17917K101004_SH.3"/>
    <x v="22"/>
    <x v="13"/>
    <m/>
    <s v="17-C-DD-002-LP001-K101"/>
    <s v="30 Core"/>
    <s v="C.07"/>
    <x v="8"/>
    <s v="TS-G-01"/>
    <n v="7"/>
    <n v="8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4"/>
    <x v="3"/>
    <n v="32"/>
    <s v="DCS AMMONIA-UTILITIES"/>
    <m/>
    <m/>
    <m/>
    <s v="O1011210"/>
    <n v="4"/>
    <m/>
    <n v="0.1"/>
    <s v="10-Combined Bldgn-N2 plant, Demi water"/>
    <s v=""/>
    <s v=""/>
    <s v=""/>
    <m/>
    <s v=""/>
    <s v=""/>
    <m/>
    <s v="TS-G-01:7/_x000a_O1011210:4A"/>
    <s v="TS-G-01:8/_x000a_O1011210:4C"/>
  </r>
  <r>
    <s v="01"/>
    <m/>
    <x v="0"/>
    <s v="17-X -100704"/>
    <s v="17XL100704"/>
    <s v="10"/>
    <s v="COMMON SHUTDOWN"/>
    <s v="ОБЩИЙ ОСТАНОВ"/>
    <s v="Lamp"/>
    <s v="4124-GP-VD-BD17917K101004_SH.3"/>
    <x v="22"/>
    <x v="13"/>
    <m/>
    <s v="17-C-DD-002-LP001-K101"/>
    <s v="30 Core"/>
    <s v="C.09"/>
    <x v="8"/>
    <s v="TS-G-01"/>
    <n v="9"/>
    <n v="10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5"/>
    <x v="3"/>
    <n v="32"/>
    <s v="DCS AMMONIA-UTILITIES"/>
    <m/>
    <m/>
    <m/>
    <s v="O1011210"/>
    <n v="5"/>
    <m/>
    <n v="0.1"/>
    <s v="10-Combined Bldgn-N2 plant, Demi water"/>
    <s v=""/>
    <s v=""/>
    <s v=""/>
    <m/>
    <s v=""/>
    <s v=""/>
    <m/>
    <s v="TS-G-01:9/_x000a_O1011210:5A"/>
    <s v="TS-G-01:10/_x000a_O1011210:5C"/>
  </r>
  <r>
    <s v="01"/>
    <m/>
    <x v="0"/>
    <s v="17-H -100722"/>
    <s v="17XY100722"/>
    <s v="10"/>
    <s v="CAPACITY CONTROL 0-50%"/>
    <s v="УПРАВЛЕНИЕ МОЩНОСТЬЮ 0-50%"/>
    <s v="Solenoid Valve"/>
    <s v="4124-GP-VD-BD17917K101004_SH.3"/>
    <x v="22"/>
    <x v="13"/>
    <m/>
    <s v="17-C-DD-002-LP001-K101"/>
    <s v="30 Core"/>
    <s v="C.11"/>
    <x v="8"/>
    <s v="TS-G-01"/>
    <n v="11"/>
    <n v="12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6"/>
    <x v="3"/>
    <n v="32"/>
    <s v="DCS AMMONIA-UTILITIES"/>
    <m/>
    <m/>
    <m/>
    <s v="O1011210"/>
    <n v="6"/>
    <m/>
    <n v="0.25"/>
    <s v="10-Combined Bldgn-N2 plant, Demi water"/>
    <s v=""/>
    <s v=""/>
    <s v=""/>
    <m/>
    <s v=""/>
    <s v=""/>
    <m/>
    <s v="TS-G-01:11/_x000a_O1011210:6A"/>
    <s v="TS-G-01:12/_x000a_O1011210:6C"/>
  </r>
  <r>
    <s v="01"/>
    <m/>
    <x v="0"/>
    <s v="17-H -100723"/>
    <s v="17XY100723"/>
    <s v="10"/>
    <s v="CAPACITY CONTROL 100%"/>
    <s v="УПРАВЛЕНИЕ МОЩНОСТЬЮ 100%"/>
    <s v="Solenoid Valve"/>
    <s v="4124-GP-VD-BD17917K101004_SH.3"/>
    <x v="22"/>
    <x v="13"/>
    <m/>
    <s v="17-C-DD-002-LP001-K101"/>
    <s v="30 Core"/>
    <s v="C.13"/>
    <x v="8"/>
    <s v="TS-G-01"/>
    <n v="13"/>
    <n v="14"/>
    <s v=""/>
    <s v="30"/>
    <s v="AVK 2,5 A, AVK 2,5 A"/>
    <s v=""/>
    <x v="4"/>
    <x v="78"/>
    <x v="4"/>
    <s v="17-SC-DCS-002/O1011210/ 17-MC-DCS-007"/>
    <s v="DB37-*m"/>
    <x v="1"/>
    <x v="0"/>
    <n v="1"/>
    <s v="BP021"/>
    <x v="78"/>
    <n v="11"/>
    <n v="7"/>
    <x v="3"/>
    <n v="32"/>
    <s v="DCS AMMONIA-UTILITIES"/>
    <m/>
    <m/>
    <m/>
    <s v="O1011210"/>
    <n v="7"/>
    <m/>
    <n v="0.25"/>
    <s v="10-Combined Bldgn-N2 plant, Demi water"/>
    <s v=""/>
    <s v=""/>
    <s v=""/>
    <m/>
    <s v=""/>
    <s v=""/>
    <m/>
    <s v="TS-G-01:13/_x000a_O1011210:7A"/>
    <s v="TS-G-01:14/_x000a_O1011210:7C"/>
  </r>
  <r>
    <s v="01"/>
    <m/>
    <x v="0"/>
    <s v="17-X-113950"/>
    <s v="17XA113950"/>
    <s v="07"/>
    <m/>
    <m/>
    <n v="0"/>
    <m/>
    <x v="22"/>
    <x v="13"/>
    <m/>
    <s v="17-C-DD-N-001-LP002-L111"/>
    <s v="12 Pair"/>
    <s v="Pr.09"/>
    <x v="8"/>
    <s v="TS-F-02"/>
    <n v="17"/>
    <n v="18"/>
    <s v=""/>
    <s v="24"/>
    <s v="AVK 2,5 A, AVK 2,5 A"/>
    <s v=""/>
    <x v="4"/>
    <x v="78"/>
    <x v="4"/>
    <s v="17-SC-DCS-002/O1011210/ 17-MC-DCS-007"/>
    <s v="DB37-*m"/>
    <x v="1"/>
    <x v="0"/>
    <n v="1"/>
    <s v="BP021"/>
    <x v="78"/>
    <n v="11"/>
    <n v="8"/>
    <x v="3"/>
    <n v="32"/>
    <s v="DCS AMMONIA-UTILITIES"/>
    <m/>
    <m/>
    <m/>
    <s v="O1011210"/>
    <n v="8"/>
    <m/>
    <s v=""/>
    <s v="07-Cooling Tower Area"/>
    <s v=""/>
    <s v=""/>
    <s v=""/>
    <m/>
    <s v=""/>
    <s v=""/>
    <m/>
    <s v="TS-F-02:17/_x000a_O1011210:8A"/>
    <s v="TS-F-02:18/_x000a_O1011210:8C"/>
  </r>
  <r>
    <s v="01"/>
    <m/>
    <x v="0"/>
    <s v="17-X -11250  -A"/>
    <s v="17XL11250A"/>
    <s v="11"/>
    <s v="Ready to Start Lamp"/>
    <s v="ГОТОВНОСТЬ К ЗАПУСКУ ЛАМПА"/>
    <s v="Lamp"/>
    <s v="4124-GG-VD-BD17117P111037_SH.2"/>
    <x v="22"/>
    <x v="13"/>
    <m/>
    <s v="17-C-DD-N-002-LP001-P111A"/>
    <s v="02 Core"/>
    <s v="C.01"/>
    <x v="8"/>
    <s v="TS-H-02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9"/>
    <x v="3"/>
    <n v="32"/>
    <s v="DCS AMMONIA-UTILITIES"/>
    <m/>
    <m/>
    <m/>
    <s v="O1011210"/>
    <n v="9"/>
    <m/>
    <n v="0.1"/>
    <s v="11-Auxiliary Boiler Area"/>
    <s v=""/>
    <s v=""/>
    <s v=""/>
    <m/>
    <s v=""/>
    <s v=""/>
    <m/>
    <s v="TS-H-02:1/_x000a_O1011210:9A"/>
    <s v="TS-H-02:2/_x000a_O1011210:9C"/>
  </r>
  <r>
    <s v="01"/>
    <m/>
    <x v="0"/>
    <s v="17-X -113930 -A"/>
    <s v="17XL113930A"/>
    <s v="11"/>
    <s v="STEAM TURBINE READY TO START"/>
    <s v="ПАР ТУРБИНА ГОТОВА К ЗАПУСКУ"/>
    <s v=" Lamp "/>
    <s v="4124-FB-VD-BD00317L11111310"/>
    <x v="22"/>
    <x v="13"/>
    <m/>
    <s v="17-C-DD-N-002-LP002-L111"/>
    <s v="08 Core"/>
    <s v="C.01"/>
    <x v="8"/>
    <s v="TS-G-02"/>
    <n v="1"/>
    <n v="2"/>
    <s v=""/>
    <s v="8"/>
    <s v="AVK 2,5 A, AVK 2,5 A"/>
    <s v=""/>
    <x v="4"/>
    <x v="78"/>
    <x v="4"/>
    <s v="17-SC-DCS-002/O1011210/ 17-MC-DCS-007"/>
    <s v="DB37-*m"/>
    <x v="1"/>
    <x v="0"/>
    <n v="1"/>
    <s v="BP021"/>
    <x v="78"/>
    <n v="11"/>
    <n v="10"/>
    <x v="3"/>
    <n v="32"/>
    <s v="DCS AMMONIA-UTILITIES"/>
    <m/>
    <m/>
    <m/>
    <s v="O1011210"/>
    <n v="10"/>
    <m/>
    <s v=""/>
    <s v="11-Auxiliary Boiler Area"/>
    <s v=""/>
    <s v=""/>
    <s v=""/>
    <m/>
    <s v=""/>
    <s v=""/>
    <m/>
    <s v="TS-G-02:1/_x000a_O1011210:10A"/>
    <s v="TS-G-02:2/_x000a_O1011210:10C"/>
  </r>
  <r>
    <s v="01"/>
    <m/>
    <x v="0"/>
    <s v="17-X -113931 -A"/>
    <s v="17XL113931A"/>
    <s v="11"/>
    <s v="STEAM TURBINE ALARM"/>
    <s v="АВАРИЯ ПАРОВОЙ ТУРБИНЫ"/>
    <s v="ALARM"/>
    <s v="4124-FB-VD-BD00317L11111310"/>
    <x v="22"/>
    <x v="13"/>
    <m/>
    <s v="17-C-DD-N-002-LP002-L111"/>
    <s v="08 Core"/>
    <s v="C.03"/>
    <x v="8"/>
    <s v="TS-G-02"/>
    <n v="3"/>
    <n v="4"/>
    <s v=""/>
    <s v="8"/>
    <s v="AVK 2,5 A, AVK 2,5 A"/>
    <s v=""/>
    <x v="4"/>
    <x v="78"/>
    <x v="4"/>
    <s v="17-SC-DCS-002/O1011210/ 17-MC-DCS-007"/>
    <s v="DB37-*m"/>
    <x v="1"/>
    <x v="0"/>
    <n v="1"/>
    <s v="BP021"/>
    <x v="78"/>
    <n v="11"/>
    <n v="11"/>
    <x v="3"/>
    <n v="32"/>
    <s v="DCS AMMONIA-UTILITIES"/>
    <m/>
    <m/>
    <m/>
    <s v="O1011210"/>
    <n v="11"/>
    <m/>
    <n v="0.1"/>
    <s v="11-Auxiliary Boiler Area"/>
    <s v=""/>
    <s v=""/>
    <s v=""/>
    <m/>
    <s v=""/>
    <s v=""/>
    <m/>
    <s v="TS-G-02:3/_x000a_O1011210:11A"/>
    <s v="TS-G-02:4/_x000a_O1011210:11C"/>
  </r>
  <r>
    <s v="01"/>
    <m/>
    <x v="0"/>
    <s v="17-X -113933-A"/>
    <s v="17XL113933A"/>
    <s v="11"/>
    <s v="STEAM TURBINE ALARM"/>
    <n v="0"/>
    <s v="Lamp"/>
    <s v="4124-FB-VD-BD00317L11111310"/>
    <x v="22"/>
    <x v="13"/>
    <m/>
    <s v="17-C-DD-N-002-LP002-L111"/>
    <s v="08 Core"/>
    <s v="C.05"/>
    <x v="8"/>
    <s v="TS-G-02"/>
    <n v="5"/>
    <n v="6"/>
    <s v=""/>
    <s v="8"/>
    <s v="AVK 2,5 A, AVK 2,5 A"/>
    <s v=""/>
    <x v="4"/>
    <x v="78"/>
    <x v="4"/>
    <s v="17-SC-DCS-002/O1011210/ 17-MC-DCS-007"/>
    <s v="DB37-*m"/>
    <x v="1"/>
    <x v="0"/>
    <n v="1"/>
    <s v="BP021"/>
    <x v="78"/>
    <n v="11"/>
    <n v="12"/>
    <x v="3"/>
    <n v="32"/>
    <s v="DCS AMMONIA-UTILITIES"/>
    <m/>
    <m/>
    <m/>
    <s v="O1011210"/>
    <n v="12"/>
    <m/>
    <n v="0.1"/>
    <s v="11-Auxiliary Boiler Area"/>
    <s v=""/>
    <s v=""/>
    <s v=""/>
    <m/>
    <s v=""/>
    <s v=""/>
    <m/>
    <s v="TS-G-02:5/_x000a_O1011210:12A"/>
    <s v="TS-G-02:6/_x000a_O1011210:12C"/>
  </r>
  <r>
    <s v="01"/>
    <m/>
    <x v="0"/>
    <s v="17-X -090301 "/>
    <s v="17XL090301"/>
    <s v="10"/>
    <s v="DRYER RUNNING STATUS TRAIN A"/>
    <s v="ВКЛЮЧЕНИЕ ОСУШКИ ПОТОКА А"/>
    <s v="Lamp"/>
    <s v="4124-GY-VD-BD17517L091091_SH.2"/>
    <x v="22"/>
    <x v="13"/>
    <m/>
    <s v="17-C-DD-N-002-LP003A-L091"/>
    <s v="16 Core"/>
    <s v="C.01"/>
    <x v="8"/>
    <s v="TS-G-03"/>
    <n v="1"/>
    <n v="2"/>
    <s v=""/>
    <s v="16"/>
    <s v="AVK 2,5 A, AVK 2,5 A"/>
    <s v=""/>
    <x v="4"/>
    <x v="78"/>
    <x v="4"/>
    <s v="17-SC-DCS-002/O1011210/ 17-MC-DCS-007"/>
    <s v="DB37-*m"/>
    <x v="1"/>
    <x v="0"/>
    <n v="1"/>
    <s v="BP021"/>
    <x v="78"/>
    <n v="11"/>
    <n v="13"/>
    <x v="3"/>
    <n v="32"/>
    <s v="DCS AMMONIA-UTILITIES"/>
    <m/>
    <m/>
    <m/>
    <s v="O1011210"/>
    <n v="13"/>
    <m/>
    <n v="0.1"/>
    <s v="10-Combined Bldgn-N2 plant, Demi water"/>
    <s v=""/>
    <s v=""/>
    <s v=""/>
    <m/>
    <s v=""/>
    <s v=""/>
    <m/>
    <s v="TS-G-03:1/_x000a_O1011210:13A"/>
    <s v="TS-G-03:2/_x000a_O1011210:13C"/>
  </r>
  <r>
    <s v="01"/>
    <m/>
    <x v="0"/>
    <s v="17-X -090302"/>
    <s v="17XL090302"/>
    <s v="10"/>
    <s v="DRYER ALARM STATUS TRAIN A"/>
    <s v="АВАРИЯ ОСУШКИ ПОТОКА А"/>
    <s v="Lamp"/>
    <s v="4124-GY-VD-BD17517L091091_SH.2"/>
    <x v="22"/>
    <x v="13"/>
    <m/>
    <s v="17-C-DD-N-002-LP003A-L091"/>
    <s v="16 Core"/>
    <s v="C.03"/>
    <x v="8"/>
    <s v="TS-G-03"/>
    <n v="3"/>
    <n v="4"/>
    <s v=""/>
    <s v="16"/>
    <s v="AVK 2,5 A, AVK 2,5 A"/>
    <s v=""/>
    <x v="4"/>
    <x v="78"/>
    <x v="4"/>
    <s v="17-SC-DCS-002/O1011210/ 17-MC-DCS-007"/>
    <s v="DB37-*m"/>
    <x v="1"/>
    <x v="0"/>
    <n v="1"/>
    <s v="BP021"/>
    <x v="78"/>
    <n v="11"/>
    <n v="14"/>
    <x v="3"/>
    <n v="32"/>
    <s v="DCS AMMONIA-UTILITIES"/>
    <m/>
    <m/>
    <m/>
    <s v="O1011210"/>
    <n v="14"/>
    <m/>
    <n v="0.1"/>
    <s v="10-Combined Bldgn-N2 plant, Demi water"/>
    <s v=""/>
    <s v=""/>
    <s v=""/>
    <m/>
    <s v=""/>
    <s v=""/>
    <m/>
    <s v="TS-G-03:3/_x000a_O1011210:14A"/>
    <s v="TS-G-03:4/_x000a_O1011210:14C"/>
  </r>
  <r>
    <s v="01"/>
    <m/>
    <x v="0"/>
    <s v="17-X -090352 "/>
    <s v="17XL090352"/>
    <s v="10"/>
    <s v="DRYER ALARM STATUS TRAIN B"/>
    <s v="АВАРИЯ ОСУШКИ ПОТОКА В"/>
    <s v="Lamp"/>
    <s v="4124-GY-VD-BD17517L091091_SH.2"/>
    <x v="22"/>
    <x v="13"/>
    <m/>
    <s v="17-C-DD-N-002-LP003A-L091"/>
    <s v="16 Core"/>
    <s v="C.11"/>
    <x v="8"/>
    <s v="TS-G-03"/>
    <n v="11"/>
    <n v="12"/>
    <s v=""/>
    <s v="16"/>
    <s v="AVK 2,5 A, AVK 2,5 A"/>
    <s v=""/>
    <x v="4"/>
    <x v="78"/>
    <x v="4"/>
    <s v="17-SC-DCS-002/O1011210/ 17-MC-DCS-007"/>
    <s v="DB37-*m"/>
    <x v="1"/>
    <x v="0"/>
    <n v="1"/>
    <s v="BP021"/>
    <x v="78"/>
    <n v="11"/>
    <n v="15"/>
    <x v="3"/>
    <n v="32"/>
    <s v="DCS AMMONIA-UTILITIES"/>
    <m/>
    <m/>
    <m/>
    <s v="O1011210"/>
    <n v="15"/>
    <m/>
    <n v="0.1"/>
    <s v="10-Combined Bldgn-N2 plant, Demi water"/>
    <s v=""/>
    <s v=""/>
    <s v=""/>
    <m/>
    <s v=""/>
    <s v=""/>
    <m/>
    <s v="TS-G-03:11/_x000a_O1011210:15A"/>
    <s v="TS-G-03:12/_x000a_O1011210:15C"/>
  </r>
  <r>
    <s v="01"/>
    <m/>
    <x v="0"/>
    <s v="17-X -090351"/>
    <s v="17XL090351"/>
    <s v="10"/>
    <s v="DRYER RUNNING STATUS TRAIN B"/>
    <s v="ВКЛЮЧЕНИЕ ОСУШКИ ПОТОКА В"/>
    <s v="Lamp"/>
    <s v="4124-GY-VD-BD17517L091091_SH.2"/>
    <x v="22"/>
    <x v="13"/>
    <m/>
    <s v="17-C-DD-N-002-LP003B-L091"/>
    <s v="02 Core"/>
    <s v="C.01"/>
    <x v="8"/>
    <s v="TS-H-01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16"/>
    <x v="3"/>
    <n v="32"/>
    <s v="DCS AMMONIA-UTILITIES"/>
    <m/>
    <m/>
    <m/>
    <s v="O1011210"/>
    <n v="16"/>
    <m/>
    <n v="0.1"/>
    <s v="10-Combined Bldgn-N2 plant, Demi water"/>
    <s v=""/>
    <s v=""/>
    <s v=""/>
    <m/>
    <s v=""/>
    <s v=""/>
    <m/>
    <s v="TS-H-01:1/_x000a_O1011210:16A"/>
    <s v="TS-H-01:2/_x000a_O1011210:16C"/>
  </r>
  <r>
    <s v="01"/>
    <m/>
    <x v="0"/>
    <s v="17-X -11250  -B"/>
    <s v="17XA11250B"/>
    <s v="11"/>
    <s v="Common Alarm Lamp"/>
    <s v="ОБЩАЯ АВАРИЯ ЛАМПА"/>
    <s v="Lamp"/>
    <s v="4124-GG-VD-BD17117P111037_SH.2"/>
    <x v="22"/>
    <x v="13"/>
    <m/>
    <s v="17-C-DD-N-003-LP001-P111A"/>
    <s v="02 Core"/>
    <s v="C.01"/>
    <x v="8"/>
    <s v="TS-H-03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17"/>
    <x v="3"/>
    <n v="32"/>
    <s v="DCS AMMONIA-UTILITIES"/>
    <m/>
    <m/>
    <m/>
    <s v="O1011210"/>
    <n v="17"/>
    <m/>
    <n v="0.1"/>
    <s v="11-Auxiliary Boiler Area"/>
    <s v=""/>
    <s v=""/>
    <s v=""/>
    <m/>
    <s v=""/>
    <s v=""/>
    <m/>
    <s v="TS-H-03:1/_x000a_O1011210:17A"/>
    <s v="TS-H-03:2/_x000a_O1011210:17C"/>
  </r>
  <r>
    <s v="01"/>
    <m/>
    <x v="0"/>
    <s v="17-X -07021"/>
    <s v="17XY07021"/>
    <s v="00"/>
    <s v="BACKWASH OUTLET FROM FILTER L-72B"/>
    <s v=" ВЫХОД ПРОМЫВКИ ФИЛЬТРА L72B"/>
    <s v="Solenoid Valve"/>
    <s v="4124-GF-VD-BD17717L072003"/>
    <x v="22"/>
    <x v="13"/>
    <m/>
    <s v="17-XY-07021"/>
    <s v="02 Core"/>
    <s v="C.01"/>
    <x v="8"/>
    <s v="TS-F-11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18"/>
    <x v="3"/>
    <n v="32"/>
    <s v="DCS AMMONIA-UTILITIES"/>
    <m/>
    <m/>
    <m/>
    <s v="O1011210"/>
    <n v="18"/>
    <m/>
    <n v="0.25"/>
    <s v="00-Common"/>
    <s v=""/>
    <s v=""/>
    <s v=""/>
    <m/>
    <s v=""/>
    <s v=""/>
    <m/>
    <s v="TS-F-11:1/_x000a_O1011210:18A"/>
    <s v="TS-F-11:2/_x000a_O1011210:18C"/>
  </r>
  <r>
    <s v="01"/>
    <m/>
    <x v="0"/>
    <s v="17-X -07023"/>
    <s v="17XY07023"/>
    <s v="00"/>
    <s v="BACKWASH OUTLET FROM FILTER L-72A"/>
    <s v=" ВЫХОД ПРОМЫВКИ ФИЛЬТРА L72А"/>
    <s v="Solenoid Valve"/>
    <s v="4124-GF-VD-BD17717L072003"/>
    <x v="22"/>
    <x v="13"/>
    <m/>
    <s v="17-XY-07023"/>
    <s v="02 Core"/>
    <s v="C.01"/>
    <x v="8"/>
    <s v="TS-F-12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19"/>
    <x v="3"/>
    <n v="32"/>
    <s v="DCS AMMONIA-UTILITIES"/>
    <m/>
    <m/>
    <m/>
    <s v="O1011210"/>
    <n v="19"/>
    <m/>
    <n v="0.25"/>
    <s v="00-Common"/>
    <s v=""/>
    <s v=""/>
    <s v=""/>
    <m/>
    <s v=""/>
    <s v=""/>
    <m/>
    <s v="TS-F-12:1/_x000a_O1011210:19A"/>
    <s v="TS-F-12:2/_x000a_O1011210:19C"/>
  </r>
  <r>
    <s v="01"/>
    <m/>
    <x v="0"/>
    <s v="17-X -09005"/>
    <s v="17XY09005"/>
    <s v="10"/>
    <s v="AI From PSA dryer"/>
    <s v="ВОЗДУХ КИП ОТ ОСУШИТЕЛЯ"/>
    <s v="Solenoid Valve"/>
    <s v="4124-XZ-DM-21709001"/>
    <x v="22"/>
    <x v="13"/>
    <m/>
    <s v="17-XY-09005"/>
    <s v="02 Core"/>
    <s v="C.01"/>
    <x v="8"/>
    <s v="TS-F-13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20"/>
    <x v="3"/>
    <n v="32"/>
    <s v="DCS AMMONIA-UTILITIES"/>
    <m/>
    <m/>
    <m/>
    <s v="O1011210"/>
    <n v="20"/>
    <m/>
    <n v="0.25"/>
    <s v="10-Combined Bldgn-N2 plant, Demi water"/>
    <s v=""/>
    <s v=""/>
    <s v=""/>
    <m/>
    <s v=""/>
    <s v=""/>
    <m/>
    <s v="TS-F-13:1/_x000a_O1011210:20A"/>
    <s v="TS-F-13:2/_x000a_O1011210:20C"/>
  </r>
  <r>
    <s v="01"/>
    <m/>
    <x v="0"/>
    <s v="17-X -17101"/>
    <s v="17XY17101"/>
    <s v="17"/>
    <s v="Glycol water return service"/>
    <s v="ВОЗВРАТ ВОДНО-ГЛИКОЛЕВОЙ СМЕСИ"/>
    <s v="Solenoid Valve"/>
    <s v="4124-XZ-DM-21717101"/>
    <x v="22"/>
    <x v="13"/>
    <m/>
    <s v="17-XY-17101"/>
    <s v="02 Core"/>
    <s v="C.01"/>
    <x v="8"/>
    <s v="TS-F-14"/>
    <n v="1"/>
    <n v="2"/>
    <s v=""/>
    <s v="2"/>
    <s v="AVK 2,5 A, AVK 2,5 A"/>
    <s v=""/>
    <x v="4"/>
    <x v="78"/>
    <x v="4"/>
    <s v="17-SC-DCS-002/O1011210/ 17-MC-DCS-007"/>
    <s v="DB37-*m"/>
    <x v="1"/>
    <x v="0"/>
    <n v="1"/>
    <s v="BP021"/>
    <x v="78"/>
    <n v="11"/>
    <n v="21"/>
    <x v="3"/>
    <n v="32"/>
    <s v="DCS AMMONIA-UTILITIES"/>
    <m/>
    <m/>
    <m/>
    <s v="O1011210"/>
    <n v="21"/>
    <m/>
    <n v="0.25"/>
    <s v="17-Glycol Preparation Area"/>
    <s v=""/>
    <s v=""/>
    <s v=""/>
    <m/>
    <s v=""/>
    <s v=""/>
    <m/>
    <s v="TS-F-14:1/_x000a_O1011210:21A"/>
    <s v="TS-F-14:2/_x000a_O1011210:21C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2"/>
    <x v="3"/>
    <n v="32"/>
    <s v="DCS AMMONIA-UTILITIES"/>
    <m/>
    <m/>
    <m/>
    <s v="O1011210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3"/>
    <x v="3"/>
    <n v="32"/>
    <s v="DCS AMMONIA-UTILITIES"/>
    <m/>
    <m/>
    <m/>
    <s v="O1011210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4"/>
    <x v="3"/>
    <n v="32"/>
    <s v="DCS AMMONIA-UTILITIES"/>
    <m/>
    <m/>
    <m/>
    <s v="O1011210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5"/>
    <x v="3"/>
    <n v="32"/>
    <s v="DCS AMMONIA-UTILITIES"/>
    <m/>
    <m/>
    <m/>
    <s v="O1011210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6"/>
    <x v="3"/>
    <n v="32"/>
    <s v="DCS AMMONIA-UTILITIES"/>
    <m/>
    <m/>
    <m/>
    <s v="O1011210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7"/>
    <x v="3"/>
    <n v="32"/>
    <s v="DCS AMMONIA-UTILITIES"/>
    <m/>
    <m/>
    <m/>
    <s v="O1011210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8"/>
    <x v="3"/>
    <n v="32"/>
    <s v="DCS AMMONIA-UTILITIES"/>
    <m/>
    <m/>
    <m/>
    <s v="O1011210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29"/>
    <x v="3"/>
    <n v="32"/>
    <s v="DCS AMMONIA-UTILITIES"/>
    <m/>
    <m/>
    <m/>
    <s v="O1011210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30"/>
    <x v="3"/>
    <n v="32"/>
    <s v="DCS AMMONIA-UTILITIES"/>
    <m/>
    <m/>
    <m/>
    <s v="O1011210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31"/>
    <x v="3"/>
    <n v="32"/>
    <s v="DCS AMMONIA-UTILITIES"/>
    <m/>
    <m/>
    <m/>
    <s v="O1011210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8"/>
    <m/>
    <m/>
    <m/>
    <m/>
    <s v=""/>
    <s v="AVK 2,5 A, AVK 2,5 A"/>
    <s v=""/>
    <x v="4"/>
    <x v="78"/>
    <x v="4"/>
    <s v="17-SC-DCS-002/O1011210/ 17-MC-DCS-007"/>
    <s v="DB37-*m"/>
    <x v="1"/>
    <x v="0"/>
    <n v="1"/>
    <s v="BP021"/>
    <x v="78"/>
    <n v="11"/>
    <n v="32"/>
    <x v="3"/>
    <n v="32"/>
    <s v="DCS AMMONIA-UTILITIES"/>
    <m/>
    <m/>
    <m/>
    <s v="O1011210"/>
    <n v="32"/>
    <m/>
    <s v=""/>
    <m/>
    <s v=""/>
    <s v=""/>
    <s v=""/>
    <m/>
    <s v=""/>
    <s v=""/>
    <m/>
    <s v=""/>
    <s v=""/>
  </r>
  <r>
    <s v="01"/>
    <m/>
    <x v="0"/>
    <s v="17-H -11281"/>
    <s v="17HS11281Y"/>
    <s v="11"/>
    <s v="DCS Start Command TO OST"/>
    <s v="17-STP-110-A ПУСК"/>
    <s v="Hand Switch"/>
    <s v="4124-GG-VD-BD17117P111037_SH.2"/>
    <x v="30"/>
    <x v="17"/>
    <m/>
    <s v="17-I-DD-N-022BL02"/>
    <s v="06 Pair"/>
    <s v="Pr.01"/>
    <x v="8"/>
    <s v="TS-G-04"/>
    <n v="1"/>
    <n v="2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1"/>
    <x v="3"/>
    <n v="32"/>
    <s v="DCS AMMONIA-UTILITIES"/>
    <m/>
    <m/>
    <m/>
    <s v="O1011211"/>
    <n v="1"/>
    <m/>
    <s v=""/>
    <s v="11-Auxiliary Boiler Area"/>
    <s v=""/>
    <s v=""/>
    <s v=""/>
    <m/>
    <s v=""/>
    <s v=""/>
    <m/>
    <s v="TS-G-04:1/_x000a_O1011211:1A"/>
    <s v="TS-G-04:2/_x000a_O1011211:1B"/>
  </r>
  <r>
    <s v="01"/>
    <m/>
    <x v="0"/>
    <s v="17-H -11281"/>
    <s v="17HS11281R"/>
    <s v="11"/>
    <s v="17-STP-110-A  RESET TO OST"/>
    <s v="17-STP-110-A СБРОС В ???"/>
    <s v="Hand Switch"/>
    <s v="4124-GG-VD-BD17117P111037_SH.2"/>
    <x v="30"/>
    <x v="17"/>
    <m/>
    <s v="17-I-DD-N-022BL02"/>
    <s v="06 Pair"/>
    <s v="Pr.02"/>
    <x v="8"/>
    <s v="TS-G-04"/>
    <n v="3"/>
    <n v="4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2"/>
    <x v="3"/>
    <n v="32"/>
    <s v="DCS AMMONIA-UTILITIES"/>
    <m/>
    <m/>
    <m/>
    <s v="O1011211"/>
    <n v="2"/>
    <m/>
    <s v=""/>
    <s v="11-Auxiliary Boiler Area"/>
    <s v=""/>
    <s v=""/>
    <s v=""/>
    <m/>
    <s v=""/>
    <s v=""/>
    <m/>
    <s v="TS-G-04:3/_x000a_O1011211:2A"/>
    <s v="TS-G-04:4/_x000a_O1011211:2B"/>
  </r>
  <r>
    <s v="01"/>
    <m/>
    <x v="0"/>
    <s v="17-H -113938"/>
    <s v="17HS113938Y"/>
    <s v="11"/>
    <s v="17-L-111-STK-101-A  Start Command TO OST"/>
    <s v="КОМАНДА ПУСК 17-L-111-STK-101-A"/>
    <s v="Hand Switch"/>
    <s v="4124-FB-VD-BD00317L11111310"/>
    <x v="30"/>
    <x v="17"/>
    <m/>
    <s v="17-I-DD-N-022BL02"/>
    <s v="06 Pair"/>
    <s v="Pr.03"/>
    <x v="8"/>
    <s v="TS-G-04"/>
    <n v="5"/>
    <n v="6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3"/>
    <x v="3"/>
    <n v="32"/>
    <s v="DCS AMMONIA-UTILITIES"/>
    <m/>
    <m/>
    <m/>
    <s v="O1011211"/>
    <n v="3"/>
    <m/>
    <s v=""/>
    <s v="11-Auxiliary Boiler Area"/>
    <s v=""/>
    <s v=""/>
    <s v=""/>
    <m/>
    <s v=""/>
    <s v=""/>
    <m/>
    <s v="TS-G-04:5/_x000a_O1011211:3A"/>
    <s v="TS-G-04:6/_x000a_O1011211:3B"/>
  </r>
  <r>
    <s v="01"/>
    <m/>
    <x v="0"/>
    <s v="17-H -113938"/>
    <s v="17HS113938R"/>
    <s v="11"/>
    <s v="17-L-111-STK-101-A  RESET TO OST"/>
    <s v="КОМАНДА СБРОС 17-L-111-STK-101-A"/>
    <s v=" Reset Switch "/>
    <s v="4124-FB-VD-BD00317L11111310"/>
    <x v="30"/>
    <x v="17"/>
    <m/>
    <s v="17-I-DD-N-022BL02"/>
    <s v="06 Pair"/>
    <s v="Pr.04"/>
    <x v="8"/>
    <s v="TS-G-04"/>
    <n v="7"/>
    <n v="8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4"/>
    <x v="3"/>
    <n v="32"/>
    <s v="DCS AMMONIA-UTILITIES"/>
    <m/>
    <m/>
    <m/>
    <s v="O1011211"/>
    <n v="4"/>
    <m/>
    <s v=""/>
    <s v="11-Auxiliary Boiler Area"/>
    <s v=""/>
    <s v=""/>
    <s v=""/>
    <m/>
    <s v=""/>
    <s v=""/>
    <m/>
    <s v="TS-G-04:7/_x000a_O1011211:4A"/>
    <s v="TS-G-04:8/_x000a_O1011211:4B"/>
  </r>
  <r>
    <s v="01"/>
    <m/>
    <x v="0"/>
    <s v="17-H -100245"/>
    <s v="17HS100245AY"/>
    <s v="10"/>
    <s v="Nitrogen Package OSS Train A activation command"/>
    <s v="ПОДАЧА АЗОТА ТРЕНИРОВКА А"/>
    <s v="Exchange Signal"/>
    <s v="4124-FY-VD-BD17517L10100002"/>
    <x v="30"/>
    <x v="17"/>
    <m/>
    <s v="17-I-DD-N-002-BL02-L101"/>
    <s v="06 Pair"/>
    <s v="Pr.01"/>
    <x v="8"/>
    <s v="TS-H-04"/>
    <n v="1"/>
    <n v="2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5"/>
    <x v="3"/>
    <n v="32"/>
    <s v="DCS AMMONIA-UTILITIES"/>
    <m/>
    <m/>
    <m/>
    <s v="O1011211"/>
    <n v="5"/>
    <m/>
    <s v=""/>
    <s v="10-Combined Bldgn-N2 plant, Demi water"/>
    <s v=""/>
    <s v=""/>
    <s v=""/>
    <m/>
    <s v=""/>
    <s v=""/>
    <m/>
    <s v="TS-H-04:1/_x000a_O1011211:5A"/>
    <s v="TS-H-04:2/_x000a_O1011211:5B"/>
  </r>
  <r>
    <s v="01"/>
    <m/>
    <x v="0"/>
    <s v="17-H -100245"/>
    <s v="17HS100245BY"/>
    <s v="10"/>
    <s v="Nitrogen Package OSS Train B activation command"/>
    <s v="ПОДАЧА АЗОТА ТРЕНИРОВКА В"/>
    <s v="Exchange Signal"/>
    <s v="4124-FY-VD-BD17517L10100002"/>
    <x v="30"/>
    <x v="17"/>
    <m/>
    <s v="17-I-DD-N-002-BL02-L101"/>
    <s v="06 Pair"/>
    <s v="Pr.02"/>
    <x v="8"/>
    <s v="TS-H-04"/>
    <n v="3"/>
    <n v="4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6"/>
    <x v="3"/>
    <n v="32"/>
    <s v="DCS AMMONIA-UTILITIES"/>
    <m/>
    <m/>
    <m/>
    <s v="O1011211"/>
    <n v="6"/>
    <m/>
    <s v=""/>
    <s v="10-Combined Bldgn-N2 plant, Demi water"/>
    <s v=""/>
    <s v=""/>
    <s v=""/>
    <m/>
    <s v=""/>
    <s v=""/>
    <m/>
    <s v="TS-H-04:3/_x000a_O1011211:6A"/>
    <s v="TS-H-04:4/_x000a_O1011211:6B"/>
  </r>
  <r>
    <s v="01"/>
    <m/>
    <x v="0"/>
    <s v="17-P  -090210"/>
    <s v="17YS090210Y"/>
    <s v="10"/>
    <s v="Intertrip signal for process trip ( IA) Compressor B"/>
    <s v="ПУСК КОМПРЕССОРА В"/>
    <s v="Exchange Signal"/>
    <s v="4124-GY-VD-BD17517L091090"/>
    <x v="30"/>
    <x v="17"/>
    <m/>
    <s v="17-I-DD-N-002BL02-L091"/>
    <s v="06 Pair"/>
    <s v="Pr.01"/>
    <x v="8"/>
    <s v="TS-H-05"/>
    <n v="1"/>
    <n v="2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7"/>
    <x v="3"/>
    <n v="32"/>
    <s v="DCS AMMONIA-UTILITIES"/>
    <m/>
    <m/>
    <m/>
    <s v="O1011211"/>
    <n v="7"/>
    <m/>
    <s v=""/>
    <s v="10-Combined Bldgn-N2 plant, Demi water"/>
    <s v=""/>
    <s v=""/>
    <s v=""/>
    <m/>
    <s v=""/>
    <s v=""/>
    <m/>
    <s v="TS-H-05:1/_x000a_O1011211:7A"/>
    <s v="TS-H-05:2/_x000a_O1011211:7B"/>
  </r>
  <r>
    <s v="01"/>
    <m/>
    <x v="0"/>
    <s v="17-P  -090211"/>
    <s v="_x000a_17YS090211Y"/>
    <s v="10"/>
    <s v="Intertrip signal for process trip ( IA) Compressor A"/>
    <s v="СТОП КОМПРЕССОРА В"/>
    <s v="Exchange Signal"/>
    <s v="4124-GY-VD-BD17517L091090"/>
    <x v="30"/>
    <x v="17"/>
    <m/>
    <s v="17-I-DD-N-002BL02-L091"/>
    <s v="06 Pair"/>
    <s v="Pr.02"/>
    <x v="8"/>
    <s v="TS-H-05"/>
    <n v="3"/>
    <n v="4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8"/>
    <x v="3"/>
    <n v="32"/>
    <s v="DCS AMMONIA-UTILITIES"/>
    <m/>
    <m/>
    <m/>
    <s v="O1011211"/>
    <n v="8"/>
    <m/>
    <s v=""/>
    <s v="10-Combined Bldgn-N2 plant, Demi water"/>
    <s v=""/>
    <s v=""/>
    <s v=""/>
    <m/>
    <s v=""/>
    <s v=""/>
    <m/>
    <s v="TS-H-05:3/_x000a_O1011211:8A"/>
    <s v="TS-H-05:4/_x000a_O1011211:8B"/>
  </r>
  <r>
    <s v="01"/>
    <m/>
    <x v="0"/>
    <s v="17-P  -090110"/>
    <s v="17YS090110Y"/>
    <s v="10"/>
    <s v="Intertrip signal for process trip ( IA) Compressor A"/>
    <s v="ПУСК КОМПРЕССОРА А"/>
    <s v="Exchange Signal"/>
    <s v="4124-GY-VD-BD17517L091090"/>
    <x v="30"/>
    <x v="17"/>
    <m/>
    <s v="17-I-DD-N-001BL02-L091"/>
    <s v="06 Pair"/>
    <s v="Pr.01"/>
    <x v="8"/>
    <s v="TS-H-06"/>
    <n v="1"/>
    <n v="2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9"/>
    <x v="3"/>
    <n v="32"/>
    <s v="DCS AMMONIA-UTILITIES"/>
    <m/>
    <m/>
    <m/>
    <s v="O1011211"/>
    <n v="9"/>
    <m/>
    <s v=""/>
    <s v="10-Combined Bldgn-N2 plant, Demi water"/>
    <s v=""/>
    <s v=""/>
    <s v=""/>
    <m/>
    <s v=""/>
    <s v=""/>
    <m/>
    <s v="TS-H-06:1/_x000a_O1011211:9A"/>
    <s v="TS-H-06:2/_x000a_O1011211:9B"/>
  </r>
  <r>
    <s v="01"/>
    <m/>
    <x v="0"/>
    <s v="17-P  -090111"/>
    <s v="_x000a_17YS090111Y"/>
    <s v="10"/>
    <s v="Intertrip signal for process trip ( IA) Compressor B"/>
    <s v="СТОП КОМПРЕССОРА А"/>
    <s v="Exchange Signal"/>
    <s v="4124-GY-VD-BD17517L091090"/>
    <x v="30"/>
    <x v="17"/>
    <m/>
    <s v="17-I-DD-N-001BL02-L091"/>
    <s v="06 Pair"/>
    <s v="Pr.02"/>
    <x v="8"/>
    <s v="TS-H-06"/>
    <n v="3"/>
    <n v="4"/>
    <s v=""/>
    <s v="12"/>
    <s v="AVK 2,5 A, AVK 2,5 A"/>
    <s v=""/>
    <x v="4"/>
    <x v="79"/>
    <x v="4"/>
    <s v="17-SC-DCS-002/O1011211/ 17-MC-DCS-007"/>
    <s v="DB37-*m"/>
    <x v="1"/>
    <x v="0"/>
    <n v="1"/>
    <s v="BP021"/>
    <x v="79"/>
    <n v="12"/>
    <n v="10"/>
    <x v="3"/>
    <n v="32"/>
    <s v="DCS AMMONIA-UTILITIES"/>
    <m/>
    <m/>
    <m/>
    <s v="O1011211"/>
    <n v="10"/>
    <m/>
    <s v=""/>
    <s v="10-Combined Bldgn-N2 plant, Demi water"/>
    <s v=""/>
    <s v=""/>
    <s v=""/>
    <m/>
    <s v=""/>
    <s v=""/>
    <m/>
    <s v="TS-H-06:3/_x000a_O1011211:10A"/>
    <s v="TS-H-06:4/_x000a_O1011211:10B"/>
  </r>
  <r>
    <s v="01"/>
    <m/>
    <x v="0"/>
    <s v="17-X -99999 "/>
    <s v="17XS99999Y"/>
    <s v="10"/>
    <s v="Time synchronization command For Nitrogen Unit PLC"/>
    <s v="СИНХР ВРЕМ  ПЛК АЗОТ УСТАНОВКИ"/>
    <s v="Exchange Signal"/>
    <s v="4124-FY-VD-BD17517L10100002"/>
    <x v="30"/>
    <x v="17"/>
    <m/>
    <s v="17-I-DD-N-001-BL02-L101"/>
    <s v="30 Core"/>
    <s v="C.01"/>
    <x v="8"/>
    <s v="TS-H-07"/>
    <n v="1"/>
    <n v="2"/>
    <s v=""/>
    <s v="30"/>
    <s v="AVK 2,5 A, AVK 2,5 A"/>
    <s v=""/>
    <x v="4"/>
    <x v="79"/>
    <x v="4"/>
    <s v="17-SC-DCS-002/O1011211/ 17-MC-DCS-007"/>
    <s v="DB37-*m"/>
    <x v="1"/>
    <x v="0"/>
    <n v="1"/>
    <s v="BP021"/>
    <x v="79"/>
    <n v="12"/>
    <n v="11"/>
    <x v="3"/>
    <n v="32"/>
    <s v="DCS AMMONIA-UTILITIES"/>
    <m/>
    <m/>
    <m/>
    <s v="O1011211"/>
    <n v="11"/>
    <m/>
    <s v=""/>
    <s v="10-Combined Bldgn-N2 plant, Demi water"/>
    <s v=""/>
    <s v=""/>
    <s v=""/>
    <m/>
    <s v=""/>
    <s v=""/>
    <m/>
    <s v="TS-H-07:1/_x000a_O1011211:11A"/>
    <s v="TS-H-07:2/_x000a_O1011211:11B"/>
  </r>
  <r>
    <s v="01"/>
    <m/>
    <x v="1"/>
    <m/>
    <s v="Резерв"/>
    <m/>
    <m/>
    <s v="Резерв"/>
    <m/>
    <m/>
    <x v="30"/>
    <x v="17"/>
    <m/>
    <m/>
    <m/>
    <m/>
    <x v="8"/>
    <m/>
    <m/>
    <m/>
    <s v=""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2"/>
    <x v="3"/>
    <n v="32"/>
    <s v="DCS AMMONIA-UTILITIES"/>
    <s v="переподключены сигналы (кабель 17-C-DD-N-001FL11-AH001)"/>
    <m/>
    <m/>
    <s v="O1011211"/>
    <n v="1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s v=""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3"/>
    <x v="3"/>
    <n v="32"/>
    <s v="DCS AMMONIA-UTILITIES"/>
    <s v="переподключены сигналы (кабель 17-C-DD-N-001FL11-AH001)"/>
    <m/>
    <m/>
    <s v="O1011211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4"/>
    <x v="3"/>
    <n v="32"/>
    <s v="DCS AMMONIA-UTILITIES"/>
    <m/>
    <m/>
    <m/>
    <s v="O1011211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5"/>
    <x v="3"/>
    <n v="32"/>
    <s v="DCS AMMONIA-UTILITIES"/>
    <m/>
    <m/>
    <m/>
    <s v="O1011211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6"/>
    <x v="3"/>
    <n v="32"/>
    <s v="DCS AMMONIA-UTILITIES"/>
    <m/>
    <m/>
    <m/>
    <s v="O1011211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7"/>
    <x v="3"/>
    <n v="32"/>
    <s v="DCS AMMONIA-UTILITIES"/>
    <m/>
    <m/>
    <m/>
    <s v="O1011211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8"/>
    <x v="3"/>
    <n v="32"/>
    <s v="DCS AMMONIA-UTILITIES"/>
    <m/>
    <m/>
    <m/>
    <s v="O1011211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19"/>
    <x v="3"/>
    <n v="32"/>
    <s v="DCS AMMONIA-UTILITIES"/>
    <m/>
    <m/>
    <m/>
    <s v="O1011211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0"/>
    <x v="3"/>
    <n v="32"/>
    <s v="DCS AMMONIA-UTILITIES"/>
    <m/>
    <m/>
    <m/>
    <s v="O1011211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1"/>
    <x v="3"/>
    <n v="32"/>
    <s v="DCS AMMONIA-UTILITIES"/>
    <m/>
    <m/>
    <m/>
    <s v="O1011211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2"/>
    <x v="3"/>
    <n v="32"/>
    <s v="DCS AMMONIA-UTILITIES"/>
    <m/>
    <m/>
    <m/>
    <s v="O1011211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3"/>
    <x v="3"/>
    <n v="32"/>
    <s v="DCS AMMONIA-UTILITIES"/>
    <m/>
    <m/>
    <m/>
    <s v="O1011211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4"/>
    <x v="3"/>
    <n v="32"/>
    <s v="DCS AMMONIA-UTILITIES"/>
    <m/>
    <m/>
    <m/>
    <s v="O1011211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5"/>
    <x v="3"/>
    <n v="32"/>
    <s v="DCS AMMONIA-UTILITIES"/>
    <m/>
    <m/>
    <m/>
    <s v="O1011211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6"/>
    <x v="3"/>
    <n v="32"/>
    <s v="DCS AMMONIA-UTILITIES"/>
    <m/>
    <m/>
    <m/>
    <s v="O1011211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7"/>
    <x v="3"/>
    <n v="32"/>
    <s v="DCS AMMONIA-UTILITIES"/>
    <m/>
    <m/>
    <m/>
    <s v="O1011211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8"/>
    <x v="3"/>
    <n v="32"/>
    <s v="DCS AMMONIA-UTILITIES"/>
    <m/>
    <m/>
    <m/>
    <s v="O1011211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29"/>
    <x v="3"/>
    <n v="32"/>
    <s v="DCS AMMONIA-UTILITIES"/>
    <m/>
    <m/>
    <m/>
    <s v="O1011211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30"/>
    <x v="3"/>
    <n v="32"/>
    <s v="DCS AMMONIA-UTILITIES"/>
    <m/>
    <m/>
    <m/>
    <s v="O1011211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31"/>
    <x v="3"/>
    <n v="32"/>
    <s v="DCS AMMONIA-UTILITIES"/>
    <m/>
    <m/>
    <m/>
    <s v="O1011211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30"/>
    <x v="17"/>
    <m/>
    <m/>
    <m/>
    <m/>
    <x v="8"/>
    <m/>
    <m/>
    <m/>
    <m/>
    <s v=""/>
    <s v="AVK 2,5 A, AVK 2,5 A"/>
    <s v=""/>
    <x v="4"/>
    <x v="79"/>
    <x v="4"/>
    <s v="17-SC-DCS-002/O1011211/ 17-MC-DCS-007"/>
    <s v="DB37-*m"/>
    <x v="1"/>
    <x v="0"/>
    <n v="1"/>
    <s v="BP021"/>
    <x v="79"/>
    <n v="12"/>
    <n v="32"/>
    <x v="3"/>
    <n v="32"/>
    <s v="DCS AMMONIA-UTILITIES"/>
    <m/>
    <m/>
    <m/>
    <s v="O1011211"/>
    <n v="32"/>
    <m/>
    <s v=""/>
    <m/>
    <s v=""/>
    <s v=""/>
    <s v=""/>
    <m/>
    <s v=""/>
    <s v=""/>
    <m/>
    <s v=""/>
    <s v=""/>
  </r>
  <r>
    <s v="01"/>
    <m/>
    <x v="0"/>
    <s v="17-X -020250"/>
    <s v="17XY020250"/>
    <s v="00"/>
    <s v="Steam to neutralization basin 022A"/>
    <s v="Пар в сборник нейтр 17-L-022-BS-022A"/>
    <s v="Solenoid Valve"/>
    <s v="4124-FY-VD-BD17617L02200002_SH.7"/>
    <x v="22"/>
    <x v="13"/>
    <m/>
    <s v="17-C-CD-N-009FL03-L022"/>
    <s v="30 Core"/>
    <s v="C.09"/>
    <x v="4"/>
    <s v="TS-H-05"/>
    <n v="9"/>
    <n v="10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1"/>
    <x v="3"/>
    <n v="32"/>
    <s v="DCS AMMONIA-UTILITIES"/>
    <s v="терм панель перенесена из 17-MC-DCS-002"/>
    <m/>
    <m/>
    <s v="O1011212"/>
    <n v="1"/>
    <m/>
    <n v="0.25"/>
    <s v="00-Common"/>
    <s v=""/>
    <s v=""/>
    <s v=""/>
    <m/>
    <s v=""/>
    <s v=""/>
    <m/>
    <s v="TS-H-05:9/_x000a_O1011212:1A"/>
    <s v="TS-H-05:10/_x000a_O1011212:1C"/>
  </r>
  <r>
    <s v="01"/>
    <m/>
    <x v="0"/>
    <s v="17-X -020251"/>
    <s v="17XY020251"/>
    <s v="00"/>
    <s v="Steam to neutralization basin 022B"/>
    <s v="Пар в сборник нейтр 17-L-022-BS-022A"/>
    <s v="Solenoid Valve"/>
    <s v="4124-FY-VD-BD17617L02200002_SH.7"/>
    <x v="22"/>
    <x v="13"/>
    <m/>
    <s v="17-C-CD-N-009FL03-L022"/>
    <s v="30 Core"/>
    <s v="C.11"/>
    <x v="4"/>
    <s v="TS-H-05"/>
    <n v="11"/>
    <n v="12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2"/>
    <x v="3"/>
    <n v="32"/>
    <s v="DCS AMMONIA-UTILITIES"/>
    <s v="терм панель перенесена из 17-MC-DCS-002"/>
    <m/>
    <m/>
    <s v="O1011212"/>
    <n v="2"/>
    <m/>
    <n v="0.25"/>
    <s v="00-Common"/>
    <s v=""/>
    <s v=""/>
    <s v=""/>
    <m/>
    <s v=""/>
    <s v=""/>
    <m/>
    <s v="TS-H-05:11/_x000a_O1011212:2A"/>
    <s v="TS-H-05:12/_x000a_O1011212:2C"/>
  </r>
  <r>
    <s v="01"/>
    <m/>
    <x v="0"/>
    <s v="17-X -020224"/>
    <s v="17XY020224"/>
    <s v="00"/>
    <s v="NaOH to neutralization basin 022A"/>
    <s v="NAOH В БАСЕЙН НЕЙТР 022A"/>
    <s v="Solenoid Valve"/>
    <s v="4124-FY-VD-BD17617L02200002_SH.7"/>
    <x v="22"/>
    <x v="13"/>
    <m/>
    <s v="17-C-CD-N-009FL03-L022"/>
    <s v="30 Core"/>
    <s v="C.01"/>
    <x v="4"/>
    <s v="TS-H-05"/>
    <n v="1"/>
    <n v="2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3"/>
    <x v="3"/>
    <n v="32"/>
    <s v="DCS AMMONIA-UTILITIES"/>
    <s v="терм панель перенесена из 17-MC-DCS-002"/>
    <m/>
    <m/>
    <s v="O1011212"/>
    <n v="3"/>
    <m/>
    <n v="0.25"/>
    <s v="00-Common"/>
    <s v=""/>
    <s v=""/>
    <s v=""/>
    <m/>
    <s v=""/>
    <s v=""/>
    <m/>
    <s v="TS-H-05:1/_x000a_O1011212:3A"/>
    <s v="TS-H-05:2/_x000a_O1011212:3C"/>
  </r>
  <r>
    <s v="01"/>
    <m/>
    <x v="0"/>
    <s v="17-X -020225"/>
    <s v="17XY020225"/>
    <s v="00"/>
    <s v="H2SO4 to neutralization basin 022A"/>
    <s v="H2SO4 В БАСЕЙН НЕЙТР 022A"/>
    <s v="Solenoid Valve"/>
    <s v="4124-FY-VD-BD17617L02200002_SH.7"/>
    <x v="22"/>
    <x v="13"/>
    <m/>
    <s v="17-C-CD-N-009FL03-L022"/>
    <s v="30 Core"/>
    <s v="C.03"/>
    <x v="4"/>
    <s v="TS-H-05"/>
    <n v="3"/>
    <n v="4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4"/>
    <x v="3"/>
    <n v="32"/>
    <s v="DCS AMMONIA-UTILITIES"/>
    <s v="терм панель перенесена из 17-MC-DCS-002"/>
    <m/>
    <m/>
    <s v="O1011212"/>
    <n v="4"/>
    <m/>
    <n v="0.25"/>
    <s v="00-Common"/>
    <s v=""/>
    <s v=""/>
    <s v=""/>
    <m/>
    <s v=""/>
    <s v=""/>
    <m/>
    <s v="TS-H-05:3/_x000a_O1011212:4A"/>
    <s v="TS-H-05:4/_x000a_O1011212:4C"/>
  </r>
  <r>
    <s v="01"/>
    <m/>
    <x v="0"/>
    <s v="17-X -020226"/>
    <s v="17XY020226"/>
    <s v="00"/>
    <s v="NaOH to neutralization basin 022B"/>
    <s v="NAOH В БАСЕЙН НЕЙТР 022B"/>
    <s v="Solenoid Valve"/>
    <s v="4124-FY-VD-BD17617L02200002_SH.7"/>
    <x v="22"/>
    <x v="13"/>
    <m/>
    <s v="17-C-CD-N-009FL03-L022"/>
    <s v="30 Core"/>
    <s v="C.05"/>
    <x v="4"/>
    <s v="TS-H-05"/>
    <n v="5"/>
    <n v="6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5"/>
    <x v="3"/>
    <n v="32"/>
    <s v="DCS AMMONIA-UTILITIES"/>
    <s v="терм панель перенесена из 17-MC-DCS-002"/>
    <m/>
    <m/>
    <s v="O1011212"/>
    <n v="5"/>
    <m/>
    <n v="0.25"/>
    <s v="00-Common"/>
    <s v=""/>
    <s v=""/>
    <s v=""/>
    <m/>
    <s v=""/>
    <s v=""/>
    <m/>
    <s v="TS-H-05:5/_x000a_O1011212:5A"/>
    <s v="TS-H-05:6/_x000a_O1011212:5C"/>
  </r>
  <r>
    <s v="01"/>
    <m/>
    <x v="0"/>
    <s v="17-X -020227"/>
    <s v="17XY020227"/>
    <s v="00"/>
    <s v="H2SO4 to neutralization basin 022B"/>
    <s v="H2SO4 В БАСЕЙН НЕЙТР 022B"/>
    <s v="Solenoid Valve"/>
    <s v="4124-FY-VD-BD17617L02200002_SH.7"/>
    <x v="22"/>
    <x v="13"/>
    <m/>
    <s v="17-C-CD-N-009FL03-L022"/>
    <s v="30 Core"/>
    <s v="C.07"/>
    <x v="4"/>
    <s v="TS-H-05"/>
    <n v="7"/>
    <n v="8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6"/>
    <x v="3"/>
    <n v="32"/>
    <s v="DCS AMMONIA-UTILITIES"/>
    <s v="терм панель перенесена из 17-MC-DCS-002"/>
    <m/>
    <m/>
    <s v="O1011212"/>
    <n v="6"/>
    <m/>
    <n v="0.25"/>
    <s v="00-Common"/>
    <s v=""/>
    <s v=""/>
    <s v=""/>
    <m/>
    <s v=""/>
    <s v=""/>
    <m/>
    <s v="TS-H-05:7/_x000a_O1011212:6A"/>
    <s v="TS-H-05:8/_x000a_O1011212:6C"/>
  </r>
  <r>
    <s v="01"/>
    <m/>
    <x v="0"/>
    <s v="17-X -020232"/>
    <s v="17XY020232"/>
    <s v="00"/>
    <s v="From SAC to neutralization basin 022A"/>
    <s v="ИЗ ФИЛЬТРА В БАССЕЙН НЕЙТР 022А"/>
    <s v="Solenoid Valve"/>
    <s v="4124-FY-VD-BD17617L02200002_SH.7"/>
    <x v="22"/>
    <x v="13"/>
    <m/>
    <s v="17-C-CD-N-009FL03-L022"/>
    <s v="30 Core"/>
    <s v="C.13"/>
    <x v="4"/>
    <s v="TS-H-05"/>
    <n v="13"/>
    <n v="14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7"/>
    <x v="3"/>
    <n v="32"/>
    <s v="DCS AMMONIA-UTILITIES"/>
    <s v="терм панель перенесена из 17-MC-DCS-002"/>
    <m/>
    <m/>
    <s v="O1011212"/>
    <n v="7"/>
    <m/>
    <n v="0.25"/>
    <s v="00-Common"/>
    <s v=""/>
    <s v=""/>
    <s v=""/>
    <m/>
    <s v=""/>
    <s v=""/>
    <m/>
    <s v="TS-H-05:13/_x000a_O1011212:7A"/>
    <s v="TS-H-05:14/_x000a_O1011212:7C"/>
  </r>
  <r>
    <s v="01"/>
    <m/>
    <x v="0"/>
    <s v="17-X -020233"/>
    <s v="17XY020233"/>
    <s v="00"/>
    <s v="From SAC to neutralization basin 022B"/>
    <s v="ИЗ ФИЛЬТРА В БАССЕЙН НЕЙТР 022В"/>
    <s v="Solenoid Valve"/>
    <s v="4124-FY-VD-BD17617L02200002_SH.7"/>
    <x v="22"/>
    <x v="13"/>
    <m/>
    <s v="17-C-CD-N-009FL03-L022"/>
    <s v="30 Core"/>
    <s v="C.15"/>
    <x v="4"/>
    <s v="TS-H-05"/>
    <n v="15"/>
    <n v="16"/>
    <s v=""/>
    <s v="30"/>
    <s v="AVK 2,5 A, AVK 2,5 A"/>
    <s v=""/>
    <x v="4"/>
    <x v="80"/>
    <x v="4"/>
    <s v="17-SC-DCS-002/O1011212/ 17-MC-DCS-001"/>
    <s v="DB37-*m"/>
    <x v="1"/>
    <x v="0"/>
    <n v="1"/>
    <s v="BP021"/>
    <x v="80"/>
    <n v="13"/>
    <n v="8"/>
    <x v="3"/>
    <n v="32"/>
    <s v="DCS AMMONIA-UTILITIES"/>
    <s v="терм панель перенесена из 17-MC-DCS-002"/>
    <m/>
    <m/>
    <s v="O1011212"/>
    <n v="8"/>
    <m/>
    <n v="0.25"/>
    <s v="00-Common"/>
    <s v=""/>
    <s v=""/>
    <s v=""/>
    <m/>
    <s v=""/>
    <s v=""/>
    <m/>
    <s v="TS-H-05:15/_x000a_O1011212:8A"/>
    <s v="TS-H-05:16/_x000a_O1011212:8C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9"/>
    <x v="3"/>
    <n v="32"/>
    <s v="DCS AMMONIA-UTILITIES"/>
    <s v="терм панель перенесена из 17-MC-DCS-002"/>
    <m/>
    <m/>
    <s v="O1011212"/>
    <n v="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0"/>
    <x v="3"/>
    <n v="32"/>
    <s v="DCS AMMONIA-UTILITIES"/>
    <s v="терм панель перенесена из 17-MC-DCS-002"/>
    <m/>
    <m/>
    <s v="O1011212"/>
    <n v="1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1"/>
    <x v="3"/>
    <n v="32"/>
    <s v="DCS AMMONIA-UTILITIES"/>
    <s v="терм панель перенесена из 17-MC-DCS-002"/>
    <m/>
    <m/>
    <s v="O1011212"/>
    <n v="1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2"/>
    <x v="3"/>
    <n v="32"/>
    <s v="DCS AMMONIA-UTILITIES"/>
    <s v="терм панель перенесена из 17-MC-DCS-002"/>
    <m/>
    <m/>
    <s v="O1011212"/>
    <n v="1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3"/>
    <x v="3"/>
    <n v="32"/>
    <s v="DCS AMMONIA-UTILITIES"/>
    <s v="терм панель перенесена из 17-MC-DCS-002"/>
    <m/>
    <m/>
    <s v="O1011212"/>
    <n v="1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4"/>
    <x v="3"/>
    <n v="32"/>
    <s v="DCS AMMONIA-UTILITIES"/>
    <s v="терм панель перенесена из 17-MC-DCS-002"/>
    <m/>
    <m/>
    <s v="O1011212"/>
    <n v="1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5"/>
    <x v="3"/>
    <n v="32"/>
    <s v="DCS AMMONIA-UTILITIES"/>
    <s v="терм панель перенесена из 17-MC-DCS-002"/>
    <m/>
    <m/>
    <s v="O1011212"/>
    <n v="1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6"/>
    <x v="3"/>
    <n v="32"/>
    <s v="DCS AMMONIA-UTILITIES"/>
    <s v="терм панель перенесена из 17-MC-DCS-002"/>
    <m/>
    <m/>
    <s v="O1011212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7"/>
    <x v="3"/>
    <n v="32"/>
    <s v="DCS AMMONIA-UTILITIES"/>
    <s v="терм панель перенесена из 17-MC-DCS-002"/>
    <m/>
    <m/>
    <s v="O1011212"/>
    <n v="1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8"/>
    <x v="3"/>
    <n v="32"/>
    <s v="DCS AMMONIA-UTILITIES"/>
    <s v="терм панель перенесена из 17-MC-DCS-002"/>
    <m/>
    <m/>
    <s v="O1011212"/>
    <n v="1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19"/>
    <x v="3"/>
    <n v="32"/>
    <s v="DCS AMMONIA-UTILITIES"/>
    <s v="терм панель перенесена из 17-MC-DCS-002"/>
    <m/>
    <m/>
    <s v="O1011212"/>
    <n v="1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0"/>
    <x v="3"/>
    <n v="32"/>
    <s v="DCS AMMONIA-UTILITIES"/>
    <s v="терм панель перенесена из 17-MC-DCS-002"/>
    <m/>
    <m/>
    <s v="O1011212"/>
    <n v="2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1"/>
    <x v="3"/>
    <n v="32"/>
    <s v="DCS AMMONIA-UTILITIES"/>
    <s v="терм панель перенесена из 17-MC-DCS-002"/>
    <m/>
    <m/>
    <s v="O1011212"/>
    <n v="2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2"/>
    <x v="3"/>
    <n v="32"/>
    <s v="DCS AMMONIA-UTILITIES"/>
    <s v="терм панель перенесена из 17-MC-DCS-002"/>
    <m/>
    <m/>
    <s v="O1011212"/>
    <n v="2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3"/>
    <x v="3"/>
    <n v="32"/>
    <s v="DCS AMMONIA-UTILITIES"/>
    <s v="терм панель перенесена из 17-MC-DCS-002"/>
    <m/>
    <m/>
    <s v="O1011212"/>
    <n v="23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4"/>
    <x v="3"/>
    <n v="32"/>
    <s v="DCS AMMONIA-UTILITIES"/>
    <s v="терм панель перенесена из 17-MC-DCS-002"/>
    <m/>
    <m/>
    <s v="O1011212"/>
    <n v="24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5"/>
    <x v="3"/>
    <n v="32"/>
    <s v="DCS AMMONIA-UTILITIES"/>
    <s v="терм панель перенесена из 17-MC-DCS-002"/>
    <m/>
    <m/>
    <s v="O1011212"/>
    <n v="25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6"/>
    <x v="3"/>
    <n v="32"/>
    <s v="DCS AMMONIA-UTILITIES"/>
    <s v="терм панель перенесена из 17-MC-DCS-002"/>
    <m/>
    <m/>
    <s v="O1011212"/>
    <n v="2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7"/>
    <x v="3"/>
    <n v="32"/>
    <s v="DCS AMMONIA-UTILITIES"/>
    <s v="терм панель перенесена из 17-MC-DCS-002"/>
    <m/>
    <m/>
    <s v="O1011212"/>
    <n v="27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8"/>
    <x v="3"/>
    <n v="32"/>
    <s v="DCS AMMONIA-UTILITIES"/>
    <s v="терм панель перенесена из 17-MC-DCS-002"/>
    <m/>
    <m/>
    <s v="O1011212"/>
    <n v="28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29"/>
    <x v="3"/>
    <n v="32"/>
    <s v="DCS AMMONIA-UTILITIES"/>
    <s v="терм панель перенесена из 17-MC-DCS-002"/>
    <m/>
    <m/>
    <s v="O1011212"/>
    <n v="29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30"/>
    <x v="3"/>
    <n v="32"/>
    <s v="DCS AMMONIA-UTILITIES"/>
    <s v="терм панель перенесена из 17-MC-DCS-002"/>
    <m/>
    <m/>
    <s v="O1011212"/>
    <n v="30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31"/>
    <x v="3"/>
    <n v="32"/>
    <s v="DCS AMMONIA-UTILITIES"/>
    <s v="терм панель перенесена из 17-MC-DCS-002"/>
    <m/>
    <m/>
    <s v="O1011212"/>
    <n v="31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22"/>
    <x v="13"/>
    <m/>
    <m/>
    <m/>
    <m/>
    <x v="4"/>
    <m/>
    <m/>
    <m/>
    <m/>
    <s v=""/>
    <s v="AVK 2,5 A, AVK 2,5 A"/>
    <s v=""/>
    <x v="4"/>
    <x v="80"/>
    <x v="4"/>
    <s v="17-SC-DCS-002/O1011212/ 17-MC-DCS-001"/>
    <s v="DB37-*m"/>
    <x v="1"/>
    <x v="0"/>
    <n v="1"/>
    <s v="BP021"/>
    <x v="80"/>
    <n v="13"/>
    <n v="32"/>
    <x v="3"/>
    <n v="32"/>
    <s v="DCS AMMONIA-UTILITIES"/>
    <s v="терм панель перенесена из 17-MC-DCS-002"/>
    <m/>
    <m/>
    <s v="O1011212"/>
    <n v="32"/>
    <m/>
    <s v=""/>
    <m/>
    <s v=""/>
    <s v=""/>
    <s v=""/>
    <m/>
    <s v=""/>
    <s v=""/>
    <m/>
    <s v=""/>
    <s v=""/>
  </r>
  <r>
    <s v="02.1"/>
    <s v="28.06.2024 замена типовой схемы_x000a_26.06.24 по TQ-061 добавлен"/>
    <x v="0"/>
    <s v="17-M -111    -A"/>
    <s v="17XYSPM111A"/>
    <m/>
    <s v="17-P-111A Centrifugal Pumps"/>
    <s v="17-P-111A СТОП"/>
    <s v="Motor Stop command"/>
    <e v="#N/A"/>
    <x v="24"/>
    <x v="15"/>
    <m/>
    <s v="17-I-CD-N-008BL02"/>
    <s v="30 Core"/>
    <s v="C.25"/>
    <x v="7"/>
    <s v="TS-G-04"/>
    <n v="25"/>
    <n v="26"/>
    <m/>
    <s v="30"/>
    <s v="ASK 3MLD, ASK 3MB"/>
    <s v=""/>
    <x v="4"/>
    <x v="81"/>
    <x v="1"/>
    <s v="17-SC-DCS-002/O1011213/ 17-MC-DCS-003"/>
    <s v="DB37-*m"/>
    <x v="1"/>
    <x v="0"/>
    <n v="1"/>
    <s v="BP021"/>
    <x v="81"/>
    <n v="14"/>
    <n v="1"/>
    <x v="3"/>
    <n v="32"/>
    <s v="DCS AMMONIA-UTILITIES"/>
    <m/>
    <m/>
    <m/>
    <s v="O1011213"/>
    <n v="1"/>
    <m/>
    <s v=""/>
    <m/>
    <s v=""/>
    <s v=""/>
    <s v=""/>
    <m/>
    <s v=""/>
    <s v=""/>
    <m/>
    <s v=""/>
    <s v="TS-G-04:26/_x000a_O1011213:1A"/>
  </r>
  <r>
    <s v="02.1"/>
    <s v="28.06.2024 замена типовой схемы_x000a_26.06.24 по TQ-061 добавлен"/>
    <x v="0"/>
    <s v="17-M -111    -A"/>
    <s v="17XYSTM111A"/>
    <m/>
    <s v="17-P-111A Centrifugal Pumps"/>
    <s v="17-P-111A ПУСК"/>
    <s v="Motor Start command"/>
    <e v="#N/A"/>
    <x v="24"/>
    <x v="15"/>
    <m/>
    <s v="17-I-CD-N-008BL02"/>
    <s v="30 Core"/>
    <s v="C.27"/>
    <x v="7"/>
    <s v="TS-G-04"/>
    <n v="27"/>
    <n v="28"/>
    <m/>
    <s v="30"/>
    <s v="ASK 3MLD, ASK 3MB"/>
    <s v=""/>
    <x v="4"/>
    <x v="81"/>
    <x v="1"/>
    <s v="17-SC-DCS-002/O1011213/ 17-MC-DCS-003"/>
    <s v="DB37-*m"/>
    <x v="1"/>
    <x v="0"/>
    <n v="1"/>
    <s v="BP021"/>
    <x v="81"/>
    <n v="14"/>
    <n v="2"/>
    <x v="3"/>
    <n v="32"/>
    <s v="DCS AMMONIA-UTILITIES"/>
    <m/>
    <m/>
    <m/>
    <s v="O1011213"/>
    <n v="2"/>
    <m/>
    <s v=""/>
    <m/>
    <s v=""/>
    <s v=""/>
    <s v=""/>
    <m/>
    <s v=""/>
    <s v=""/>
    <m/>
    <s v=""/>
    <s v="TS-G-04:28/_x000a_O1011213:2A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3"/>
    <x v="3"/>
    <n v="32"/>
    <s v="DCS AMMONIA-UTILITIES"/>
    <m/>
    <m/>
    <m/>
    <s v="O1011213"/>
    <n v="3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4"/>
    <x v="3"/>
    <n v="32"/>
    <s v="DCS AMMONIA-UTILITIES"/>
    <m/>
    <m/>
    <m/>
    <s v="O1011213"/>
    <n v="4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5"/>
    <x v="3"/>
    <n v="32"/>
    <s v="DCS AMMONIA-UTILITIES"/>
    <m/>
    <m/>
    <m/>
    <s v="O1011213"/>
    <n v="5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6"/>
    <x v="3"/>
    <n v="32"/>
    <s v="DCS AMMONIA-UTILITIES"/>
    <m/>
    <m/>
    <m/>
    <s v="O1011213"/>
    <n v="6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7"/>
    <x v="3"/>
    <n v="32"/>
    <s v="DCS AMMONIA-UTILITIES"/>
    <m/>
    <m/>
    <m/>
    <s v="O1011213"/>
    <n v="7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8"/>
    <x v="3"/>
    <n v="32"/>
    <s v="DCS AMMONIA-UTILITIES"/>
    <m/>
    <m/>
    <m/>
    <s v="O1011213"/>
    <n v="8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9"/>
    <x v="3"/>
    <n v="32"/>
    <s v="DCS AMMONIA-UTILITIES"/>
    <m/>
    <m/>
    <m/>
    <s v="O1011213"/>
    <n v="9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0"/>
    <x v="3"/>
    <n v="32"/>
    <s v="DCS AMMONIA-UTILITIES"/>
    <m/>
    <m/>
    <m/>
    <s v="O1011213"/>
    <n v="10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1"/>
    <x v="3"/>
    <n v="32"/>
    <s v="DCS AMMONIA-UTILITIES"/>
    <m/>
    <m/>
    <m/>
    <s v="O1011213"/>
    <n v="11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2"/>
    <x v="3"/>
    <n v="32"/>
    <s v="DCS AMMONIA-UTILITIES"/>
    <m/>
    <m/>
    <m/>
    <s v="O1011213"/>
    <n v="12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3"/>
    <x v="3"/>
    <n v="32"/>
    <s v="DCS AMMONIA-UTILITIES"/>
    <m/>
    <m/>
    <m/>
    <s v="O1011213"/>
    <n v="13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4"/>
    <x v="3"/>
    <n v="32"/>
    <s v="DCS AMMONIA-UTILITIES"/>
    <m/>
    <m/>
    <m/>
    <s v="O1011213"/>
    <n v="14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5"/>
    <x v="3"/>
    <n v="32"/>
    <s v="DCS AMMONIA-UTILITIES"/>
    <m/>
    <m/>
    <m/>
    <s v="O1011213"/>
    <n v="15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6"/>
    <x v="3"/>
    <n v="32"/>
    <s v="DCS AMMONIA-UTILITIES"/>
    <m/>
    <m/>
    <m/>
    <s v="O1011213"/>
    <n v="16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7"/>
    <x v="3"/>
    <n v="32"/>
    <s v="DCS AMMONIA-UTILITIES"/>
    <m/>
    <m/>
    <m/>
    <s v="O1011213"/>
    <n v="17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8"/>
    <x v="3"/>
    <n v="32"/>
    <s v="DCS AMMONIA-UTILITIES"/>
    <m/>
    <m/>
    <m/>
    <s v="O1011213"/>
    <n v="18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19"/>
    <x v="3"/>
    <n v="32"/>
    <s v="DCS AMMONIA-UTILITIES"/>
    <m/>
    <m/>
    <m/>
    <s v="O1011213"/>
    <n v="19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0"/>
    <x v="3"/>
    <n v="32"/>
    <s v="DCS AMMONIA-UTILITIES"/>
    <m/>
    <m/>
    <m/>
    <s v="O1011213"/>
    <n v="20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1"/>
    <x v="3"/>
    <n v="32"/>
    <s v="DCS AMMONIA-UTILITIES"/>
    <m/>
    <m/>
    <m/>
    <s v="O1011213"/>
    <n v="21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2"/>
    <x v="3"/>
    <n v="32"/>
    <s v="DCS AMMONIA-UTILITIES"/>
    <m/>
    <m/>
    <m/>
    <s v="O1011213"/>
    <n v="22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3"/>
    <x v="3"/>
    <n v="32"/>
    <s v="DCS AMMONIA-UTILITIES"/>
    <m/>
    <m/>
    <m/>
    <s v="O1011213"/>
    <n v="23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4"/>
    <x v="3"/>
    <n v="32"/>
    <s v="DCS AMMONIA-UTILITIES"/>
    <m/>
    <m/>
    <m/>
    <s v="O1011213"/>
    <n v="24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5"/>
    <x v="3"/>
    <n v="32"/>
    <s v="DCS AMMONIA-UTILITIES"/>
    <m/>
    <m/>
    <m/>
    <s v="O1011213"/>
    <n v="25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6"/>
    <x v="3"/>
    <n v="32"/>
    <s v="DCS AMMONIA-UTILITIES"/>
    <m/>
    <m/>
    <m/>
    <s v="O1011213"/>
    <n v="26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3"/>
    <x v="14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7"/>
    <x v="3"/>
    <n v="32"/>
    <s v="DCS AMMONIA-UTILITIES"/>
    <m/>
    <m/>
    <m/>
    <s v="O1011213"/>
    <n v="27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4"/>
    <x v="15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8"/>
    <x v="3"/>
    <n v="32"/>
    <s v="DCS AMMONIA-UTILITIES"/>
    <m/>
    <m/>
    <m/>
    <s v="O1011213"/>
    <n v="28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4"/>
    <x v="15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29"/>
    <x v="3"/>
    <n v="32"/>
    <s v="DCS AMMONIA-UTILITIES"/>
    <m/>
    <m/>
    <m/>
    <s v="O1011213"/>
    <n v="29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4"/>
    <x v="15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30"/>
    <x v="3"/>
    <n v="32"/>
    <s v="DCS AMMONIA-UTILITIES"/>
    <m/>
    <m/>
    <m/>
    <s v="O1011213"/>
    <n v="30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4"/>
    <x v="15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31"/>
    <x v="3"/>
    <n v="32"/>
    <s v="DCS AMMONIA-UTILITIES"/>
    <m/>
    <m/>
    <m/>
    <s v="O1011213"/>
    <n v="31"/>
    <m/>
    <s v=""/>
    <m/>
    <s v=""/>
    <s v=""/>
    <s v=""/>
    <m/>
    <s v=""/>
    <s v=""/>
    <m/>
    <s v=""/>
    <s v=""/>
  </r>
  <r>
    <s v="01"/>
    <s v="14.06.2024 перенос из шкафа 005"/>
    <x v="1"/>
    <m/>
    <s v="Резерв"/>
    <m/>
    <m/>
    <s v="резерв"/>
    <m/>
    <m/>
    <x v="24"/>
    <x v="15"/>
    <m/>
    <m/>
    <m/>
    <m/>
    <x v="7"/>
    <m/>
    <m/>
    <m/>
    <m/>
    <s v=""/>
    <s v="ASK 3MLD, ASK 3MB"/>
    <s v=""/>
    <x v="4"/>
    <x v="81"/>
    <x v="1"/>
    <s v="17-SC-DCS-002/O1011213/ 17-MC-DCS-003"/>
    <s v="DB37-*m"/>
    <x v="1"/>
    <x v="0"/>
    <n v="1"/>
    <s v="BP021"/>
    <x v="81"/>
    <n v="14"/>
    <n v="32"/>
    <x v="3"/>
    <n v="32"/>
    <s v="DCS AMMONIA-UTILITIES"/>
    <m/>
    <m/>
    <m/>
    <s v="O1011213"/>
    <n v="32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7"/>
    <x v="3"/>
    <m/>
    <m/>
    <m/>
    <m/>
    <x v="2"/>
    <m/>
    <m/>
    <m/>
    <m/>
    <s v=""/>
    <s v="AVK 2,5 A, AVK 2,5 A"/>
    <s v="O1011300R_U1"/>
    <x v="0"/>
    <x v="82"/>
    <x v="0"/>
    <s v="17-SC-DCS-002/O1011300R/ 17-MC-DCS-009"/>
    <s v="DB37-*m"/>
    <x v="1"/>
    <x v="0"/>
    <n v="1"/>
    <s v="BP022"/>
    <x v="82"/>
    <n v="1"/>
    <n v="1"/>
    <x v="0"/>
    <n v="16"/>
    <s v="DCS AMMONIA-UTILITIES"/>
    <m/>
    <m/>
    <m/>
    <s v="O1011300R"/>
    <n v="1"/>
    <m/>
    <s v=""/>
    <m/>
    <s v=""/>
    <s v=""/>
    <s v=""/>
    <m/>
    <s v="O1011300R:1A/_x000a_O1011300R_U1:5"/>
    <s v="O1011300R:1C/_x000a_O1011300R_U1:6"/>
    <m/>
    <s v=""/>
    <s v=""/>
  </r>
  <r>
    <s v="01"/>
    <m/>
    <x v="1"/>
    <m/>
    <s v="Резерв"/>
    <m/>
    <m/>
    <s v="резерв"/>
    <m/>
    <m/>
    <x v="7"/>
    <x v="3"/>
    <m/>
    <m/>
    <m/>
    <m/>
    <x v="2"/>
    <m/>
    <m/>
    <m/>
    <m/>
    <s v=""/>
    <s v="AVK 2,5 A, AVK 2,5 A"/>
    <s v="O1011300R_U2"/>
    <x v="0"/>
    <x v="82"/>
    <x v="0"/>
    <s v="17-SC-DCS-002/O1011300R/ 17-MC-DCS-009"/>
    <s v="DB37-*m"/>
    <x v="1"/>
    <x v="0"/>
    <n v="1"/>
    <s v="BP022"/>
    <x v="82"/>
    <n v="1"/>
    <n v="2"/>
    <x v="0"/>
    <n v="16"/>
    <s v="DCS AMMONIA-UTILITIES"/>
    <m/>
    <m/>
    <m/>
    <s v="O1011300R"/>
    <n v="2"/>
    <m/>
    <s v=""/>
    <m/>
    <s v=""/>
    <s v=""/>
    <s v=""/>
    <m/>
    <s v="O1011300R:2A/_x000a_O1011300R_U2:5"/>
    <s v="O1011300R:2C/_x000a_O1011300R_U2:6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3"/>
    <x v="0"/>
    <n v="16"/>
    <s v="DCS AMMONIA-UTILITIES"/>
    <m/>
    <m/>
    <m/>
    <s v="O1011300R"/>
    <n v="3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4"/>
    <x v="0"/>
    <n v="16"/>
    <s v="DCS AMMONIA-UTILITIES"/>
    <m/>
    <m/>
    <m/>
    <s v="O1011300R"/>
    <n v="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5"/>
    <x v="0"/>
    <n v="16"/>
    <s v="DCS AMMONIA-UTILITIES"/>
    <m/>
    <m/>
    <m/>
    <s v="O1011300R"/>
    <n v="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6"/>
    <x v="0"/>
    <n v="16"/>
    <s v="DCS AMMONIA-UTILITIES"/>
    <m/>
    <m/>
    <m/>
    <s v="O1011300R"/>
    <n v="6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7"/>
    <x v="0"/>
    <n v="16"/>
    <s v="DCS AMMONIA-UTILITIES"/>
    <m/>
    <m/>
    <m/>
    <s v="O1011300R"/>
    <n v="7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8"/>
    <x v="0"/>
    <n v="16"/>
    <s v="DCS AMMONIA-UTILITIES"/>
    <m/>
    <m/>
    <m/>
    <s v="O1011300R"/>
    <n v="8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9"/>
    <x v="0"/>
    <n v="16"/>
    <s v="DCS AMMONIA-UTILITIES"/>
    <m/>
    <m/>
    <m/>
    <s v="O1011300R"/>
    <n v="9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0"/>
    <x v="0"/>
    <n v="16"/>
    <s v="DCS AMMONIA-UTILITIES"/>
    <m/>
    <m/>
    <m/>
    <s v="O1011300R"/>
    <n v="10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1"/>
    <x v="0"/>
    <n v="16"/>
    <s v="DCS AMMONIA-UTILITIES"/>
    <m/>
    <m/>
    <m/>
    <s v="O1011300R"/>
    <n v="11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2"/>
    <x v="0"/>
    <n v="16"/>
    <s v="DCS AMMONIA-UTILITIES"/>
    <m/>
    <m/>
    <m/>
    <s v="O1011300R"/>
    <n v="12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3"/>
    <x v="0"/>
    <n v="16"/>
    <s v="DCS AMMONIA-UTILITIES"/>
    <m/>
    <m/>
    <m/>
    <s v="O1011300R"/>
    <n v="13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4"/>
    <x v="0"/>
    <n v="16"/>
    <s v="DCS AMMONIA-UTILITIES"/>
    <m/>
    <m/>
    <m/>
    <s v="O1011300R"/>
    <n v="1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5"/>
    <x v="0"/>
    <n v="16"/>
    <s v="DCS AMMONIA-UTILITIES"/>
    <m/>
    <m/>
    <m/>
    <s v="O1011300R"/>
    <n v="1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31"/>
    <x v="5"/>
    <m/>
    <m/>
    <m/>
    <m/>
    <x v="2"/>
    <m/>
    <m/>
    <m/>
    <m/>
    <s v=""/>
    <s v=""/>
    <s v=""/>
    <x v="4"/>
    <x v="82"/>
    <x v="0"/>
    <s v="17-SC-DCS-002/O1011300R/ 17-MC-DCS-009"/>
    <s v="DB37-*m"/>
    <x v="1"/>
    <x v="0"/>
    <n v="1"/>
    <s v="BP022"/>
    <x v="82"/>
    <n v="1"/>
    <n v="16"/>
    <x v="0"/>
    <n v="16"/>
    <s v="DCS AMMONIA-UTILITIES"/>
    <m/>
    <m/>
    <m/>
    <s v="O1011300R"/>
    <n v="16"/>
    <m/>
    <s v=""/>
    <m/>
    <s v=""/>
    <s v=""/>
    <s v=""/>
    <m/>
    <s v=""/>
    <s v="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1"/>
    <x v="3"/>
    <x v="83"/>
    <x v="0"/>
    <s v="17-SC-DCS-002/O1011302R/ 17-MC-DCS-008"/>
    <s v="DB37-*m"/>
    <x v="1"/>
    <x v="0"/>
    <n v="1"/>
    <s v="BP022"/>
    <x v="83"/>
    <n v="3"/>
    <n v="1"/>
    <x v="1"/>
    <n v="16"/>
    <s v="DCS AMMONIA-UTILITIES"/>
    <m/>
    <m/>
    <m/>
    <s v="O1011302R"/>
    <n v="1"/>
    <m/>
    <s v=""/>
    <m/>
    <s v=""/>
    <s v=""/>
    <s v=""/>
    <m/>
    <s v="O1011302R:1A/_x000a_O1011302R_U1:5"/>
    <s v="O1011302R:1C/_x000a_O1011302R_U1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2"/>
    <x v="3"/>
    <x v="83"/>
    <x v="0"/>
    <s v="17-SC-DCS-002/O1011302R/ 17-MC-DCS-008"/>
    <s v="DB37-*m"/>
    <x v="1"/>
    <x v="0"/>
    <n v="1"/>
    <s v="BP022"/>
    <x v="83"/>
    <n v="3"/>
    <n v="2"/>
    <x v="1"/>
    <n v="16"/>
    <s v="DCS AMMONIA-UTILITIES"/>
    <m/>
    <m/>
    <m/>
    <s v="O1011302R"/>
    <n v="2"/>
    <m/>
    <s v=""/>
    <m/>
    <s v=""/>
    <s v=""/>
    <s v=""/>
    <m/>
    <s v="O1011302R:2A/_x000a_O1011302R_U2:5"/>
    <s v="O1011302R:2C/_x000a_O1011302R_U2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3"/>
    <x v="3"/>
    <x v="83"/>
    <x v="0"/>
    <s v="17-SC-DCS-002/O1011302R/ 17-MC-DCS-008"/>
    <s v="DB37-*m"/>
    <x v="1"/>
    <x v="0"/>
    <n v="1"/>
    <s v="BP022"/>
    <x v="83"/>
    <n v="3"/>
    <n v="3"/>
    <x v="1"/>
    <n v="16"/>
    <s v="DCS AMMONIA-UTILITIES"/>
    <m/>
    <m/>
    <m/>
    <s v="O1011302R"/>
    <n v="3"/>
    <m/>
    <s v=""/>
    <m/>
    <s v=""/>
    <s v=""/>
    <s v=""/>
    <m/>
    <s v="O1011302R:3A/_x000a_O1011302R_U3:5"/>
    <s v="O1011302R:3C/_x000a_O1011302R_U3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4"/>
    <x v="3"/>
    <x v="83"/>
    <x v="0"/>
    <s v="17-SC-DCS-002/O1011302R/ 17-MC-DCS-008"/>
    <s v="DB37-*m"/>
    <x v="1"/>
    <x v="0"/>
    <n v="1"/>
    <s v="BP022"/>
    <x v="83"/>
    <n v="3"/>
    <n v="4"/>
    <x v="1"/>
    <n v="16"/>
    <s v="DCS AMMONIA-UTILITIES"/>
    <m/>
    <m/>
    <m/>
    <s v="O1011302R"/>
    <n v="4"/>
    <m/>
    <s v=""/>
    <m/>
    <s v=""/>
    <s v=""/>
    <s v=""/>
    <m/>
    <s v="O1011302R:4A/_x000a_O1011302R_U4:5"/>
    <s v="O1011302R:4C/_x000a_O1011302R_U4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5"/>
    <x v="3"/>
    <x v="83"/>
    <x v="0"/>
    <s v="17-SC-DCS-002/O1011302R/ 17-MC-DCS-008"/>
    <s v="DB37-*m"/>
    <x v="1"/>
    <x v="0"/>
    <n v="1"/>
    <s v="BP022"/>
    <x v="83"/>
    <n v="3"/>
    <n v="5"/>
    <x v="1"/>
    <n v="16"/>
    <s v="DCS AMMONIA-UTILITIES"/>
    <m/>
    <m/>
    <m/>
    <s v="O1011302R"/>
    <n v="5"/>
    <m/>
    <s v=""/>
    <m/>
    <s v=""/>
    <s v=""/>
    <s v=""/>
    <m/>
    <s v="O1011302R:5A/_x000a_O1011302R_U5:5"/>
    <s v="O1011302R:5C/_x000a_O1011302R_U5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6"/>
    <x v="3"/>
    <x v="83"/>
    <x v="0"/>
    <s v="17-SC-DCS-002/O1011302R/ 17-MC-DCS-008"/>
    <s v="DB37-*m"/>
    <x v="1"/>
    <x v="0"/>
    <n v="1"/>
    <s v="BP022"/>
    <x v="83"/>
    <n v="3"/>
    <n v="6"/>
    <x v="1"/>
    <n v="16"/>
    <s v="DCS AMMONIA-UTILITIES"/>
    <m/>
    <m/>
    <m/>
    <s v="O1011302R"/>
    <n v="6"/>
    <m/>
    <s v=""/>
    <m/>
    <s v=""/>
    <s v=""/>
    <s v=""/>
    <m/>
    <s v="O1011302R:6A/_x000a_O1011302R_U6:5"/>
    <s v="O1011302R:6C/_x000a_O1011302R_U6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7"/>
    <x v="3"/>
    <x v="83"/>
    <x v="0"/>
    <s v="17-SC-DCS-002/O1011302R/ 17-MC-DCS-008"/>
    <s v="DB37-*m"/>
    <x v="1"/>
    <x v="0"/>
    <n v="1"/>
    <s v="BP022"/>
    <x v="83"/>
    <n v="3"/>
    <n v="7"/>
    <x v="1"/>
    <n v="16"/>
    <s v="DCS AMMONIA-UTILITIES"/>
    <m/>
    <m/>
    <m/>
    <s v="O1011302R"/>
    <n v="7"/>
    <m/>
    <s v=""/>
    <m/>
    <s v=""/>
    <s v=""/>
    <s v=""/>
    <m/>
    <s v="O1011302R:7A/_x000a_O1011302R_U7:5"/>
    <s v="O1011302R:7C/_x000a_O1011302R_U7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8"/>
    <x v="3"/>
    <x v="83"/>
    <x v="0"/>
    <s v="17-SC-DCS-002/O1011302R/ 17-MC-DCS-008"/>
    <s v="DB37-*m"/>
    <x v="1"/>
    <x v="0"/>
    <n v="1"/>
    <s v="BP022"/>
    <x v="83"/>
    <n v="3"/>
    <n v="8"/>
    <x v="1"/>
    <n v="16"/>
    <s v="DCS AMMONIA-UTILITIES"/>
    <m/>
    <m/>
    <m/>
    <s v="O1011302R"/>
    <n v="8"/>
    <m/>
    <s v=""/>
    <m/>
    <s v=""/>
    <s v=""/>
    <s v=""/>
    <m/>
    <s v="O1011302R:8A/_x000a_O1011302R_U8:5"/>
    <s v="O1011302R:8C/_x000a_O1011302R_U8:6"/>
    <m/>
    <s v=""/>
    <s v=""/>
  </r>
  <r>
    <s v="01"/>
    <m/>
    <x v="1"/>
    <m/>
    <s v="Резерв"/>
    <m/>
    <m/>
    <s v="резерв"/>
    <m/>
    <m/>
    <x v="9"/>
    <x v="6"/>
    <m/>
    <m/>
    <m/>
    <m/>
    <x v="1"/>
    <m/>
    <m/>
    <m/>
    <m/>
    <s v=""/>
    <s v="AVK 2,5 A, AVK 2,5 A"/>
    <s v="O1011302R_U9"/>
    <x v="3"/>
    <x v="83"/>
    <x v="0"/>
    <s v="17-SC-DCS-002/O1011302R/ 17-MC-DCS-008"/>
    <s v="DB37-*m"/>
    <x v="1"/>
    <x v="0"/>
    <n v="1"/>
    <s v="BP022"/>
    <x v="83"/>
    <n v="3"/>
    <n v="9"/>
    <x v="1"/>
    <n v="16"/>
    <s v="DCS AMMONIA-UTILITIES"/>
    <m/>
    <m/>
    <m/>
    <s v="O1011302R"/>
    <n v="9"/>
    <m/>
    <s v=""/>
    <m/>
    <s v=""/>
    <s v=""/>
    <s v=""/>
    <m/>
    <s v="O1011302R:9A/_x000a_O1011302R_U9:5"/>
    <s v="O1011302R:9C/_x000a_O1011302R_U9:6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0"/>
    <x v="1"/>
    <n v="16"/>
    <s v="DCS AMMONIA-UTILITIES"/>
    <m/>
    <m/>
    <m/>
    <s v="O1011302R"/>
    <n v="10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1"/>
    <x v="1"/>
    <n v="16"/>
    <s v="DCS AMMONIA-UTILITIES"/>
    <m/>
    <m/>
    <m/>
    <s v="O1011302R"/>
    <n v="11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2"/>
    <x v="1"/>
    <n v="16"/>
    <s v="DCS AMMONIA-UTILITIES"/>
    <m/>
    <m/>
    <m/>
    <s v="O1011302R"/>
    <n v="12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3"/>
    <x v="1"/>
    <n v="16"/>
    <s v="DCS AMMONIA-UTILITIES"/>
    <m/>
    <m/>
    <m/>
    <s v="O1011302R"/>
    <n v="13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4"/>
    <x v="1"/>
    <n v="16"/>
    <s v="DCS AMMONIA-UTILITIES"/>
    <m/>
    <m/>
    <m/>
    <s v="O1011302R"/>
    <n v="14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5"/>
    <x v="1"/>
    <n v="16"/>
    <s v="DCS AMMONIA-UTILITIES"/>
    <m/>
    <m/>
    <m/>
    <s v="O1011302R"/>
    <n v="15"/>
    <m/>
    <s v=""/>
    <m/>
    <s v=""/>
    <s v=""/>
    <s v=""/>
    <m/>
    <s v=""/>
    <s v=""/>
    <m/>
    <s v=""/>
    <s v=""/>
  </r>
  <r>
    <s v="01"/>
    <m/>
    <x v="2"/>
    <m/>
    <s v="Пустой"/>
    <m/>
    <m/>
    <m/>
    <m/>
    <m/>
    <x v="10"/>
    <x v="5"/>
    <m/>
    <m/>
    <m/>
    <m/>
    <x v="1"/>
    <m/>
    <m/>
    <m/>
    <m/>
    <s v=""/>
    <s v=""/>
    <s v=""/>
    <x v="4"/>
    <x v="83"/>
    <x v="0"/>
    <s v="17-SC-DCS-002/O1011302R/ 17-MC-DCS-008"/>
    <s v="DB37-*m"/>
    <x v="1"/>
    <x v="0"/>
    <n v="1"/>
    <s v="BP022"/>
    <x v="83"/>
    <n v="3"/>
    <n v="16"/>
    <x v="1"/>
    <n v="16"/>
    <s v="DCS AMMONIA-UTILITIES"/>
    <m/>
    <m/>
    <m/>
    <s v="O1011302R"/>
    <n v="16"/>
    <m/>
    <s v=""/>
    <m/>
    <s v=""/>
    <s v=""/>
    <s v=""/>
    <m/>
    <s v=""/>
    <s v=""/>
    <m/>
    <s v=""/>
    <s v=""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"/>
    <x v="2"/>
    <n v="32"/>
    <s v="DCS AMMONIA-UTILITIES"/>
    <m/>
    <m/>
    <m/>
    <s v="O1011304"/>
    <n v="1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"/>
    <x v="2"/>
    <n v="32"/>
    <s v="DCS AMMONIA-UTILITIES"/>
    <m/>
    <m/>
    <m/>
    <s v="O1011304"/>
    <n v="2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3"/>
    <x v="2"/>
    <n v="32"/>
    <s v="DCS AMMONIA-UTILITIES"/>
    <m/>
    <m/>
    <m/>
    <s v="O1011304"/>
    <n v="3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4"/>
    <x v="2"/>
    <n v="32"/>
    <s v="DCS AMMONIA-UTILITIES"/>
    <m/>
    <m/>
    <m/>
    <s v="O1011304"/>
    <n v="4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5"/>
    <x v="2"/>
    <n v="32"/>
    <s v="DCS AMMONIA-UTILITIES"/>
    <m/>
    <m/>
    <m/>
    <s v="O1011304"/>
    <n v="5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6"/>
    <x v="2"/>
    <n v="32"/>
    <s v="DCS AMMONIA-UTILITIES"/>
    <m/>
    <m/>
    <m/>
    <s v="O1011304"/>
    <n v="6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7"/>
    <x v="2"/>
    <n v="32"/>
    <s v="DCS AMMONIA-UTILITIES"/>
    <m/>
    <m/>
    <m/>
    <s v="O1011304"/>
    <n v="7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8"/>
    <x v="2"/>
    <n v="32"/>
    <s v="DCS AMMONIA-UTILITIES"/>
    <m/>
    <m/>
    <m/>
    <s v="O1011304"/>
    <n v="8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9"/>
    <x v="2"/>
    <n v="32"/>
    <s v="DCS AMMONIA-UTILITIES"/>
    <m/>
    <m/>
    <m/>
    <s v="O1011304"/>
    <n v="9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0"/>
    <x v="2"/>
    <n v="32"/>
    <s v="DCS AMMONIA-UTILITIES"/>
    <m/>
    <m/>
    <m/>
    <s v="O1011304"/>
    <n v="10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1"/>
    <x v="2"/>
    <n v="32"/>
    <s v="DCS AMMONIA-UTILITIES"/>
    <m/>
    <m/>
    <m/>
    <s v="O1011304"/>
    <n v="11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2"/>
    <x v="2"/>
    <n v="32"/>
    <s v="DCS AMMONIA-UTILITIES"/>
    <m/>
    <m/>
    <m/>
    <s v="O1011304"/>
    <n v="12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3"/>
    <x v="2"/>
    <n v="32"/>
    <s v="DCS AMMONIA-UTILITIES"/>
    <m/>
    <m/>
    <m/>
    <s v="O1011304"/>
    <n v="13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4"/>
    <x v="2"/>
    <n v="32"/>
    <s v="DCS AMMONIA-UTILITIES"/>
    <m/>
    <m/>
    <m/>
    <s v="O1011304"/>
    <n v="14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5"/>
    <x v="2"/>
    <n v="32"/>
    <s v="DCS AMMONIA-UTILITIES"/>
    <m/>
    <m/>
    <m/>
    <s v="O1011304"/>
    <n v="15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6"/>
    <x v="2"/>
    <n v="32"/>
    <s v="DCS AMMONIA-UTILITIES"/>
    <m/>
    <m/>
    <m/>
    <s v="O1011304"/>
    <n v="16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7"/>
    <x v="2"/>
    <n v="32"/>
    <s v="DCS AMMONIA-UTILITIES"/>
    <m/>
    <m/>
    <m/>
    <s v="O1011304"/>
    <n v="17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8"/>
    <x v="2"/>
    <n v="32"/>
    <s v="DCS AMMONIA-UTILITIES"/>
    <m/>
    <m/>
    <m/>
    <s v="O1011304"/>
    <n v="18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19"/>
    <x v="2"/>
    <n v="32"/>
    <s v="DCS AMMONIA-UTILITIES"/>
    <m/>
    <m/>
    <m/>
    <s v="O1011304"/>
    <n v="19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0"/>
    <x v="2"/>
    <n v="32"/>
    <s v="DCS AMMONIA-UTILITIES"/>
    <m/>
    <m/>
    <m/>
    <s v="O1011304"/>
    <n v="20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1"/>
    <x v="2"/>
    <n v="32"/>
    <s v="DCS AMMONIA-UTILITIES"/>
    <m/>
    <m/>
    <m/>
    <s v="O1011304"/>
    <n v="21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2"/>
    <x v="2"/>
    <n v="32"/>
    <s v="DCS AMMONIA-UTILITIES"/>
    <m/>
    <m/>
    <m/>
    <s v="O1011304"/>
    <n v="22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3"/>
    <x v="2"/>
    <n v="32"/>
    <s v="DCS AMMONIA-UTILITIES"/>
    <m/>
    <m/>
    <m/>
    <s v="O1011304"/>
    <n v="23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4"/>
    <x v="2"/>
    <n v="32"/>
    <s v="DCS AMMONIA-UTILITIES"/>
    <m/>
    <m/>
    <m/>
    <s v="O1011304"/>
    <n v="24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5"/>
    <x v="2"/>
    <n v="32"/>
    <s v="DCS AMMONIA-UTILITIES"/>
    <m/>
    <m/>
    <m/>
    <s v="O1011304"/>
    <n v="25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6"/>
    <x v="2"/>
    <n v="32"/>
    <s v="DCS AMMONIA-UTILITIES"/>
    <m/>
    <m/>
    <m/>
    <s v="O1011304"/>
    <n v="26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7"/>
    <x v="2"/>
    <n v="32"/>
    <s v="DCS AMMONIA-UTILITIES"/>
    <m/>
    <m/>
    <m/>
    <s v="O1011304"/>
    <n v="27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8"/>
    <x v="2"/>
    <n v="32"/>
    <s v="DCS AMMONIA-UTILITIES"/>
    <m/>
    <m/>
    <m/>
    <s v="O1011304"/>
    <n v="28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29"/>
    <x v="2"/>
    <n v="32"/>
    <s v="DCS AMMONIA-UTILITIES"/>
    <m/>
    <m/>
    <m/>
    <s v="O1011304"/>
    <n v="29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30"/>
    <x v="2"/>
    <n v="32"/>
    <s v="DCS AMMONIA-UTILITIES"/>
    <m/>
    <m/>
    <m/>
    <s v="O1011304"/>
    <n v="30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31"/>
    <x v="2"/>
    <n v="32"/>
    <s v="DCS AMMONIA-UTILITIES"/>
    <m/>
    <m/>
    <m/>
    <s v="O1011304"/>
    <n v="31"/>
    <m/>
    <m/>
    <m/>
    <m/>
    <m/>
    <m/>
    <m/>
    <m/>
    <m/>
    <m/>
    <m/>
    <m/>
  </r>
  <r>
    <s v="02.1"/>
    <s v="04.07.2024 Добавил резервный модуль для DI_05"/>
    <x v="1"/>
    <m/>
    <s v="Резерв"/>
    <m/>
    <m/>
    <s v="резерв"/>
    <m/>
    <m/>
    <x v="16"/>
    <x v="9"/>
    <m/>
    <m/>
    <m/>
    <m/>
    <x v="3"/>
    <m/>
    <m/>
    <m/>
    <m/>
    <m/>
    <m/>
    <m/>
    <x v="2"/>
    <x v="84"/>
    <x v="1"/>
    <s v="17-SC-DCS-002/O1011304/ 17-MC-DCS-005"/>
    <s v="DB37-*m"/>
    <x v="1"/>
    <x v="0"/>
    <n v="1"/>
    <s v="BP022"/>
    <x v="84"/>
    <n v="5"/>
    <n v="32"/>
    <x v="2"/>
    <n v="32"/>
    <s v="DCS AMMONIA-UTILITIES"/>
    <m/>
    <m/>
    <m/>
    <s v="O1011304"/>
    <n v="32"/>
    <m/>
    <m/>
    <m/>
    <m/>
    <m/>
    <m/>
    <m/>
    <m/>
    <m/>
    <m/>
    <m/>
    <m/>
  </r>
  <r>
    <s v="02"/>
    <s v="30.05.2024 добавлено"/>
    <x v="3"/>
    <s v="17-F-3003"/>
    <s v="17FT3003"/>
    <s v="00"/>
    <s v="Питание 17FT3003"/>
    <m/>
    <s v="Thermal Mass Flow Meter"/>
    <m/>
    <x v="32"/>
    <x v="18"/>
    <s v="24VDC"/>
    <s v="17-С-AD-N-1-FL90"/>
    <s v="05 Pair"/>
    <s v="Pr.02"/>
    <x v="1"/>
    <s v="TS-P-06"/>
    <n v="3"/>
    <n v="4"/>
    <m/>
    <s v="10"/>
    <s v="AVK 2,5 A, AVK 2,5 A"/>
    <m/>
    <x v="2"/>
    <x v="85"/>
    <x v="3"/>
    <m/>
    <m/>
    <x v="2"/>
    <x v="1"/>
    <m/>
    <m/>
    <x v="85"/>
    <m/>
    <m/>
    <x v="4"/>
    <m/>
    <m/>
    <m/>
    <s v="13 Вт"/>
    <m/>
    <m/>
    <m/>
    <m/>
    <s v="13 Вт"/>
    <s v="00-Inter-factory"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0701"/>
    <s v="17XA00701"/>
    <m/>
    <m/>
    <s v="Передача блокировки 17-I-0701 от ПАЗ"/>
    <m/>
    <m/>
    <x v="33"/>
    <x v="19"/>
    <m/>
    <s v="17-I-DD-N-201BL02"/>
    <s v="12 Pair"/>
    <s v="Pr. 01"/>
    <x v="4"/>
    <s v="TS-G-09 "/>
    <n v="1"/>
    <n v="2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1"/>
    <x v="2"/>
    <n v="32"/>
    <s v="DCS AMMONIA-UTILITIES"/>
    <m/>
    <m/>
    <m/>
    <s v="O1010204"/>
    <n v="13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103"/>
    <s v="17XA01103"/>
    <m/>
    <m/>
    <s v="Передача блокировки 17-I-0703 от ПАЗ"/>
    <m/>
    <m/>
    <x v="33"/>
    <x v="19"/>
    <m/>
    <s v="17-I-DD-N-201BL02"/>
    <s v="12 Pair"/>
    <s v="Pr. 02"/>
    <x v="4"/>
    <s v="TS-G-09 "/>
    <n v="3"/>
    <n v="4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2"/>
    <x v="2"/>
    <n v="32"/>
    <s v="DCS AMMONIA-UTILITIES"/>
    <m/>
    <m/>
    <m/>
    <s v="O1010204"/>
    <n v="14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104"/>
    <s v="17XA01104"/>
    <m/>
    <m/>
    <s v="Передача блокировки 17-I-0704 от ПАЗ"/>
    <m/>
    <m/>
    <x v="33"/>
    <x v="19"/>
    <m/>
    <s v="17-I-DD-N-201BL02"/>
    <s v="12 Pair"/>
    <s v="Pr. 03"/>
    <x v="4"/>
    <s v="TS-G-09 "/>
    <n v="5"/>
    <n v="6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3"/>
    <x v="2"/>
    <n v="32"/>
    <s v="DCS AMMONIA-UTILITIES"/>
    <m/>
    <m/>
    <m/>
    <s v="O1010204"/>
    <n v="15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106"/>
    <s v="17XA01106"/>
    <m/>
    <m/>
    <s v="Передача блокировки 17-I-0706 от ПАЗ"/>
    <m/>
    <m/>
    <x v="33"/>
    <x v="19"/>
    <m/>
    <s v="17-I-DD-N-201BL02"/>
    <s v="12 Pair"/>
    <s v="Pr. 04"/>
    <x v="4"/>
    <s v="TS-G-09 "/>
    <n v="7"/>
    <n v="8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4"/>
    <x v="2"/>
    <n v="32"/>
    <s v="DCS AMMONIA-UTILITIES"/>
    <m/>
    <m/>
    <m/>
    <s v="O1010204"/>
    <n v="16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107"/>
    <s v="17XA01107"/>
    <m/>
    <m/>
    <s v="Передача блокировки 17-I-0707 от ПАЗ"/>
    <m/>
    <m/>
    <x v="33"/>
    <x v="19"/>
    <m/>
    <s v="17-I-DD-N-201BL02"/>
    <s v="12 Pair"/>
    <s v="Pr. 05"/>
    <x v="4"/>
    <s v="TS-G-09 "/>
    <n v="9"/>
    <n v="10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5"/>
    <x v="2"/>
    <n v="32"/>
    <s v="DCS AMMONIA-UTILITIES"/>
    <m/>
    <m/>
    <m/>
    <s v="O1010204"/>
    <n v="17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002"/>
    <s v="17XA01002"/>
    <m/>
    <m/>
    <s v="Передача блокировки 17-I-1002 от ПАЗ"/>
    <m/>
    <m/>
    <x v="33"/>
    <x v="19"/>
    <m/>
    <s v="17-I-DD-N-201BL02"/>
    <s v="12 Pair"/>
    <s v="Pr. 06"/>
    <x v="4"/>
    <s v="TS-G-09 "/>
    <n v="11"/>
    <n v="12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6"/>
    <x v="2"/>
    <n v="32"/>
    <s v="DCS AMMONIA-UTILITIES"/>
    <m/>
    <m/>
    <m/>
    <s v="O1010204"/>
    <n v="18"/>
    <m/>
    <s v=""/>
    <m/>
    <s v=""/>
    <s v=""/>
    <s v=""/>
    <m/>
    <s v=""/>
    <s v=""/>
    <m/>
    <s v=""/>
    <s v=""/>
  </r>
  <r>
    <s v="02.4"/>
    <s v="06.08.2024 добавлен резервированный модуль _x000a_01.08.2024 добавлен (передача блокировки из ПАЗ)"/>
    <x v="0"/>
    <s v="17-I-1004"/>
    <s v="17XA01004"/>
    <m/>
    <m/>
    <s v="Передача блокировки 17-I-1004 от ПАЗ"/>
    <m/>
    <m/>
    <x v="33"/>
    <x v="19"/>
    <m/>
    <s v="17-I-DD-N-201BL02"/>
    <s v="12 Pair"/>
    <s v="Pr. 07"/>
    <x v="4"/>
    <s v="TS-G-09 "/>
    <n v="13"/>
    <n v="14"/>
    <m/>
    <s v="24"/>
    <s v="AVK 2,5 A, AVK 2,5 A"/>
    <s v=""/>
    <x v="4"/>
    <x v="86"/>
    <x v="2"/>
    <s v="17-SC-DCS-001/O1010304R/ 17-MC-DCS-001"/>
    <s v="DB37-*m"/>
    <x v="0"/>
    <x v="0"/>
    <n v="0"/>
    <s v="BP022"/>
    <x v="86"/>
    <n v="5"/>
    <n v="7"/>
    <x v="2"/>
    <n v="32"/>
    <s v="DCS AMMONIA-UTILITIES"/>
    <m/>
    <m/>
    <m/>
    <s v="O1010204"/>
    <n v="19"/>
    <m/>
    <s v=""/>
    <m/>
    <s v=""/>
    <s v=""/>
    <s v=""/>
    <m/>
    <s v=""/>
    <s v=""/>
    <m/>
    <s v=""/>
    <s v=""/>
  </r>
  <r>
    <s v="02.4"/>
    <s v="06.08.2024 добавлен резервированный модуль "/>
    <x v="1"/>
    <m/>
    <s v="Резерв"/>
    <m/>
    <m/>
    <m/>
    <m/>
    <m/>
    <x v="33"/>
    <x v="19"/>
    <m/>
    <m/>
    <m/>
    <m/>
    <x v="4"/>
    <m/>
    <m/>
    <m/>
    <m/>
    <m/>
    <m/>
    <s v=""/>
    <x v="2"/>
    <x v="86"/>
    <x v="2"/>
    <s v="17-SC-DCS-001/O1010304R/ 17-MC-DCS-001"/>
    <s v="DB37-*m"/>
    <x v="0"/>
    <x v="0"/>
    <n v="0"/>
    <s v="BP022"/>
    <x v="86"/>
    <n v="5"/>
    <n v="8"/>
    <x v="2"/>
    <n v="32"/>
    <s v="DCS AMMONIA-UTILITIES"/>
    <m/>
    <m/>
    <m/>
    <m/>
    <m/>
    <m/>
    <m/>
    <m/>
    <m/>
    <m/>
    <m/>
    <m/>
    <s v=""/>
    <s v=""/>
    <m/>
    <m/>
    <m/>
  </r>
  <r>
    <s v="02.4"/>
    <s v="06.08.2024 добавлен резервированный модуль "/>
    <x v="1"/>
    <m/>
    <s v="Резерв"/>
    <m/>
    <m/>
    <m/>
    <m/>
    <m/>
    <x v="33"/>
    <x v="19"/>
    <m/>
    <m/>
    <m/>
    <m/>
    <x v="4"/>
    <m/>
    <m/>
    <m/>
    <m/>
    <m/>
    <m/>
    <s v=""/>
    <x v="2"/>
    <x v="86"/>
    <x v="2"/>
    <s v="17-SC-DCS-001/O1010304R/ 17-MC-DCS-001"/>
    <s v="DB37-*m"/>
    <x v="0"/>
    <x v="0"/>
    <n v="0"/>
    <s v="BP022"/>
    <x v="86"/>
    <n v="5"/>
    <n v="9"/>
    <x v="2"/>
    <n v="32"/>
    <s v="DCS AMMONIA-UTILITIES"/>
    <m/>
    <m/>
    <m/>
    <m/>
    <m/>
    <m/>
    <m/>
    <m/>
    <m/>
    <m/>
    <m/>
    <m/>
    <s v=""/>
    <s v=""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0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1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2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3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4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5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6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7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8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19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0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1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2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3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4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5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6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7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8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29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30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31"/>
    <x v="2"/>
    <n v="32"/>
    <s v="DCS AMMONIA-UTILITIES"/>
    <m/>
    <m/>
    <m/>
    <m/>
    <m/>
    <m/>
    <m/>
    <m/>
    <m/>
    <m/>
    <m/>
    <m/>
    <m/>
    <m/>
    <m/>
    <m/>
    <m/>
  </r>
  <r>
    <s v="02.4"/>
    <s v="06.08.2024 добавлен резервированный модуль "/>
    <x v="2"/>
    <m/>
    <s v="Пустой"/>
    <m/>
    <m/>
    <m/>
    <m/>
    <m/>
    <x v="34"/>
    <x v="18"/>
    <m/>
    <m/>
    <m/>
    <m/>
    <x v="4"/>
    <m/>
    <m/>
    <m/>
    <m/>
    <m/>
    <m/>
    <m/>
    <x v="2"/>
    <x v="86"/>
    <x v="3"/>
    <s v="17-SC-DCS-001/O1010304R/ 17-MC-DCS-001"/>
    <s v="DB37-*m"/>
    <x v="0"/>
    <x v="0"/>
    <n v="0"/>
    <s v="BP022"/>
    <x v="86"/>
    <n v="5"/>
    <n v="32"/>
    <x v="2"/>
    <n v="32"/>
    <s v="DCS AMMONIA-UTILITIES"/>
    <m/>
    <m/>
    <m/>
    <m/>
    <m/>
    <m/>
    <m/>
    <m/>
    <m/>
    <m/>
    <m/>
    <m/>
    <m/>
    <m/>
    <m/>
    <m/>
    <m/>
  </r>
  <r>
    <m/>
    <m/>
    <x v="4"/>
    <m/>
    <m/>
    <m/>
    <m/>
    <m/>
    <m/>
    <m/>
    <x v="34"/>
    <x v="18"/>
    <m/>
    <m/>
    <m/>
    <m/>
    <x v="9"/>
    <m/>
    <m/>
    <m/>
    <m/>
    <m/>
    <m/>
    <m/>
    <x v="2"/>
    <x v="85"/>
    <x v="5"/>
    <m/>
    <m/>
    <x v="2"/>
    <x v="1"/>
    <m/>
    <m/>
    <x v="85"/>
    <m/>
    <m/>
    <x v="4"/>
    <m/>
    <m/>
    <m/>
    <m/>
    <m/>
    <m/>
    <m/>
    <m/>
    <m/>
    <m/>
    <m/>
    <m/>
    <m/>
    <m/>
    <m/>
    <m/>
    <m/>
    <m/>
    <m/>
  </r>
  <r>
    <m/>
    <m/>
    <x v="4"/>
    <m/>
    <m/>
    <m/>
    <m/>
    <m/>
    <m/>
    <m/>
    <x v="34"/>
    <x v="18"/>
    <m/>
    <m/>
    <m/>
    <m/>
    <x v="9"/>
    <m/>
    <m/>
    <m/>
    <m/>
    <m/>
    <m/>
    <m/>
    <x v="2"/>
    <x v="85"/>
    <x v="5"/>
    <m/>
    <m/>
    <x v="2"/>
    <x v="1"/>
    <m/>
    <m/>
    <x v="85"/>
    <m/>
    <m/>
    <x v="4"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s v="17-T -11884"/>
    <s v="17TI11884"/>
    <s v="11"/>
    <s v="17-E-111 Fuel Gas Electrical heater"/>
    <s v="17-E-111 ТЕМПЕРАТУРА КОЖУХА"/>
    <s v="Temperature Indicator"/>
    <s v="4124-XZ-DM-21711801"/>
    <s v="AI-NIS (4-20 mA, 2 wire) DCS"/>
    <s v="DCS_AI_01"/>
    <m/>
    <x v="0"/>
    <x v="0"/>
    <s v="Pr.02"/>
    <x v="0"/>
    <x v="0"/>
    <n v="3"/>
    <n v="4"/>
    <s v=""/>
    <x v="0"/>
    <x v="0"/>
    <x v="0"/>
    <x v="0"/>
    <x v="0"/>
    <x v="0"/>
    <s v="17-SC-DCS-001/O1010000/ 17-MC-DCS-006"/>
    <s v="DB37-*m"/>
    <x v="0"/>
    <s v="CPO101"/>
    <n v="0"/>
    <s v="BP011"/>
    <x v="0"/>
    <n v="1"/>
    <n v="1"/>
    <x v="0"/>
    <n v="16"/>
    <s v="DCS AMMONIA-UTILITIES"/>
    <m/>
    <m/>
    <m/>
    <s v="O1010000"/>
    <n v="1"/>
    <m/>
    <s v=""/>
    <s v="11-Auxiliary Boiler Area"/>
    <s v="TS-O-06:3/_x000a_O1010000_U1:3"/>
    <s v="TS-O-06:4/_x000a_O1010000_U1:4"/>
    <s v=""/>
    <m/>
    <s v="O1010000:1A/_x000a_O1010000_U1:5"/>
    <s v="O1010000:1C/_x000a_O1010000_U1:6"/>
    <m/>
    <s v=""/>
    <s v=""/>
  </r>
  <r>
    <s v="17-T -11885"/>
    <s v="17TI11885"/>
    <s v="11"/>
    <s v="17-E-001 Fuel Gas Electrical heater"/>
    <s v="17-E-111 ТЕМПЕРАТУРА КОЖУХА"/>
    <s v="Temperature Indicator"/>
    <s v="4124-XZ-DM-21711801"/>
    <s v="AI-NIS (4-20 mA, 2 wire) DCS"/>
    <s v="DCS_AI_01"/>
    <m/>
    <x v="0"/>
    <x v="0"/>
    <s v="Pr.03"/>
    <x v="0"/>
    <x v="0"/>
    <n v="5"/>
    <n v="6"/>
    <s v=""/>
    <x v="0"/>
    <x v="0"/>
    <x v="1"/>
    <x v="0"/>
    <x v="0"/>
    <x v="0"/>
    <s v="17-SC-DCS-001/O1010000/ 17-MC-DCS-006"/>
    <s v="DB37-*m"/>
    <x v="0"/>
    <s v="CPO101"/>
    <n v="0"/>
    <s v="BP011"/>
    <x v="0"/>
    <n v="1"/>
    <n v="2"/>
    <x v="0"/>
    <n v="16"/>
    <s v="DCS AMMONIA-UTILITIES"/>
    <m/>
    <m/>
    <m/>
    <s v="O1010000"/>
    <n v="2"/>
    <m/>
    <s v=""/>
    <s v="11-Auxiliary Boiler Area"/>
    <s v="TS-O-06:5/_x000a_O1010000_U2:3"/>
    <s v="TS-O-06:6/_x000a_O1010000_U2:4"/>
    <s v=""/>
    <m/>
    <s v="O1010000:2A/_x000a_O1010000_U2:5"/>
    <s v="O1010000:2C/_x000a_O1010000_U2:6"/>
    <m/>
    <s v=""/>
    <s v=""/>
  </r>
  <r>
    <s v="17-T -11886"/>
    <s v="17TI11886"/>
    <s v="11"/>
    <s v="17-E-001 Fuel Gas Electrical heater"/>
    <s v="17-E-111 ТЕМПЕРАТУРА КОЖУХА"/>
    <s v="Temperature Indicator"/>
    <s v="4124-XZ-DM-21711801"/>
    <s v="AI-NIS (4-20 mA, 2 wire) DCS"/>
    <s v="DCS_AI_01"/>
    <m/>
    <x v="0"/>
    <x v="0"/>
    <s v="Pr.04"/>
    <x v="0"/>
    <x v="0"/>
    <n v="7"/>
    <n v="8"/>
    <s v=""/>
    <x v="0"/>
    <x v="0"/>
    <x v="2"/>
    <x v="0"/>
    <x v="0"/>
    <x v="0"/>
    <s v="17-SC-DCS-001/O1010000/ 17-MC-DCS-006"/>
    <s v="DB37-*m"/>
    <x v="0"/>
    <s v="CPO101"/>
    <n v="0"/>
    <s v="BP011"/>
    <x v="0"/>
    <n v="1"/>
    <n v="3"/>
    <x v="0"/>
    <n v="16"/>
    <s v="DCS AMMONIA-UTILITIES"/>
    <m/>
    <m/>
    <m/>
    <s v="O1010000"/>
    <n v="3"/>
    <m/>
    <s v=""/>
    <s v="11-Auxiliary Boiler Area"/>
    <s v="TS-O-06:7/_x000a_O1010000_U3:3"/>
    <s v="TS-O-06:8/_x000a_O1010000_U3:4"/>
    <s v=""/>
    <m/>
    <s v="O1010000:3A/_x000a_O1010000_U3:5"/>
    <s v="O1010000:3C/_x000a_O1010000_U3:6"/>
    <m/>
    <s v=""/>
    <s v=""/>
  </r>
  <r>
    <s v="17-T -11887"/>
    <s v="17TI11887"/>
    <s v="11"/>
    <s v="17-E-111 Fuel Gas Electrical heater"/>
    <s v="17-E-111 ТЕМПЕРАТУРА КОЖУХА"/>
    <s v="Temperature Indicator"/>
    <s v="4124-XZ-DM-21711801"/>
    <s v="AI-NIS (4-20 mA, 2 wire) DCS"/>
    <s v="DCS_AI_01"/>
    <m/>
    <x v="0"/>
    <x v="0"/>
    <s v="Pr.05"/>
    <x v="0"/>
    <x v="0"/>
    <n v="9"/>
    <n v="10"/>
    <s v=""/>
    <x v="0"/>
    <x v="0"/>
    <x v="3"/>
    <x v="0"/>
    <x v="0"/>
    <x v="0"/>
    <s v="17-SC-DCS-001/O1010000/ 17-MC-DCS-006"/>
    <s v="DB37-*m"/>
    <x v="0"/>
    <s v="CPO101"/>
    <n v="0"/>
    <s v="BP011"/>
    <x v="0"/>
    <n v="1"/>
    <n v="4"/>
    <x v="0"/>
    <n v="16"/>
    <s v="DCS AMMONIA-UTILITIES"/>
    <m/>
    <m/>
    <m/>
    <s v="O1010000"/>
    <n v="4"/>
    <m/>
    <s v=""/>
    <s v="11-Auxiliary Boiler Area"/>
    <s v="TS-O-06:9/_x000a_O1010000_U4:3"/>
    <s v="TS-O-06:10/_x000a_O1010000_U4:4"/>
    <s v=""/>
    <m/>
    <s v="O1010000:4A/_x000a_O1010000_U4:5"/>
    <s v="O1010000:4C/_x000a_O1010000_U4:6"/>
    <m/>
    <s v=""/>
    <s v=""/>
  </r>
  <r>
    <s v="17-P -07033"/>
    <s v="17PT07033"/>
    <s v="07"/>
    <s v="AUTOSTART 17-P-071A-G"/>
    <s v="АВТОЗАПУСК НАСОСОВ 17-P-071A-G"/>
    <s v="Pressure Transmitter"/>
    <s v="4124-XZ-DM-21707003"/>
    <s v="AI-NIS (4-20 mA, 2 wire) DCS"/>
    <s v="DCS_AI_01"/>
    <m/>
    <x v="1"/>
    <x v="1"/>
    <s v="Pr.03"/>
    <x v="0"/>
    <x v="1"/>
    <n v="5"/>
    <n v="6"/>
    <s v=""/>
    <x v="1"/>
    <x v="0"/>
    <x v="4"/>
    <x v="0"/>
    <x v="0"/>
    <x v="0"/>
    <s v="17-SC-DCS-001/O1010000/ 17-MC-DCS-006"/>
    <s v="DB37-*m"/>
    <x v="0"/>
    <s v="CPO101"/>
    <n v="0"/>
    <s v="BP011"/>
    <x v="0"/>
    <n v="1"/>
    <n v="5"/>
    <x v="0"/>
    <n v="16"/>
    <s v="DCS AMMONIA-UTILITIES"/>
    <m/>
    <m/>
    <m/>
    <s v="O1010000"/>
    <n v="5"/>
    <m/>
    <s v=""/>
    <s v="07-Cooling Tower Area"/>
    <s v="TS-O-01:5/_x000a_O1010000_U5:3"/>
    <s v="TS-O-01:6/_x000a_O1010000_U5:4"/>
    <s v=""/>
    <m/>
    <s v="O1010000:5A/_x000a_O1010000_U5:5"/>
    <s v="O1010000:5C/_x000a_O1010000_U5:6"/>
    <m/>
    <s v=""/>
    <s v=""/>
  </r>
  <r>
    <s v="17-P -07042"/>
    <s v="17PT07042"/>
    <s v="07"/>
    <s v="CW Pump Basin to CWS distribution header"/>
    <s v="НАГНЕТАНИЕ НАСОСА 17-P-071B"/>
    <s v="Pressure Transmitter"/>
    <s v="4124-XZ-DM-21707003"/>
    <s v="AI-NIS (4-20 mA, 2 wire) DCS"/>
    <s v="DCS_AI_01"/>
    <m/>
    <x v="1"/>
    <x v="1"/>
    <s v="Pr.04"/>
    <x v="0"/>
    <x v="1"/>
    <n v="7"/>
    <n v="8"/>
    <s v=""/>
    <x v="1"/>
    <x v="0"/>
    <x v="5"/>
    <x v="0"/>
    <x v="0"/>
    <x v="0"/>
    <s v="17-SC-DCS-001/O1010000/ 17-MC-DCS-006"/>
    <s v="DB37-*m"/>
    <x v="0"/>
    <s v="CPO101"/>
    <n v="0"/>
    <s v="BP011"/>
    <x v="0"/>
    <n v="1"/>
    <n v="6"/>
    <x v="0"/>
    <n v="16"/>
    <s v="DCS AMMONIA-UTILITIES"/>
    <m/>
    <m/>
    <m/>
    <s v="O1010000"/>
    <n v="6"/>
    <m/>
    <s v=""/>
    <s v="07-Cooling Tower Area"/>
    <s v="TS-O-01:7/_x000a_O1010000_U6:3"/>
    <s v="TS-O-01:8/_x000a_O1010000_U6:4"/>
    <s v=""/>
    <m/>
    <s v="O1010000:6A/_x000a_O1010000_U6:5"/>
    <s v="O1010000:6C/_x000a_O1010000_U6:6"/>
    <m/>
    <s v=""/>
    <s v=""/>
  </r>
  <r>
    <s v="17-T -100715"/>
    <s v="17TT100715"/>
    <s v="10"/>
    <s v="2st STAGE DISHARGE TEMPERATURE"/>
    <s v="Нагн 2 ступ азот ком-ра 17-K-101"/>
    <s v="Temperature Transmitter - Remote Mounted"/>
    <s v="4124-GP-VD-BD17917K101004_SH.2"/>
    <s v="AI-NIS (4-20 mA, 2 wire) DCS"/>
    <s v="DCS_AI_01"/>
    <m/>
    <x v="2"/>
    <x v="2"/>
    <s v="Pr.04"/>
    <x v="0"/>
    <x v="2"/>
    <n v="7"/>
    <n v="8"/>
    <s v=""/>
    <x v="2"/>
    <x v="0"/>
    <x v="6"/>
    <x v="0"/>
    <x v="0"/>
    <x v="0"/>
    <s v="17-SC-DCS-001/O1010000/ 17-MC-DCS-006"/>
    <s v="DB37-*m"/>
    <x v="0"/>
    <s v="CPO101"/>
    <n v="0"/>
    <s v="BP011"/>
    <x v="0"/>
    <n v="1"/>
    <n v="7"/>
    <x v="0"/>
    <n v="16"/>
    <s v="DCS AMMONIA-UTILITIES"/>
    <m/>
    <m/>
    <m/>
    <s v="O1010000"/>
    <n v="7"/>
    <m/>
    <s v=""/>
    <s v="10-Combined Bldgn-N2 plant, Demi water"/>
    <s v="TS-O-03:7/_x000a_O1010000_U7:3"/>
    <s v="TS-O-03:8/_x000a_O1010000_U7:4"/>
    <s v=""/>
    <m/>
    <s v="O1010000:7A/_x000a_O1010000_U7:5"/>
    <s v="O1010000:7C/_x000a_O1010000_U7:6"/>
    <m/>
    <s v=""/>
    <s v=""/>
  </r>
  <r>
    <s v="17-P -100727"/>
    <s v="17PT100727"/>
    <s v="10"/>
    <s v="CRANKCASE LUBE OIL PRESSURE"/>
    <s v="СМАЗ МАСЛО В КАРТЕРЕ 17-K-101"/>
    <s v="Pressure Transmitter"/>
    <s v="4124-GP-VD-BD17917K101004_SH.4"/>
    <s v="AI-NIS (4-20 mA, 2 wire) DCS"/>
    <s v="DCS_AI_01"/>
    <m/>
    <x v="2"/>
    <x v="2"/>
    <s v="Pr.06"/>
    <x v="0"/>
    <x v="2"/>
    <n v="11"/>
    <n v="12"/>
    <s v=""/>
    <x v="2"/>
    <x v="0"/>
    <x v="7"/>
    <x v="0"/>
    <x v="0"/>
    <x v="0"/>
    <s v="17-SC-DCS-001/O1010000/ 17-MC-DCS-006"/>
    <s v="DB37-*m"/>
    <x v="0"/>
    <s v="CPO101"/>
    <n v="0"/>
    <s v="BP011"/>
    <x v="0"/>
    <n v="1"/>
    <n v="8"/>
    <x v="0"/>
    <n v="16"/>
    <s v="DCS AMMONIA-UTILITIES"/>
    <m/>
    <m/>
    <m/>
    <s v="O1010000"/>
    <n v="8"/>
    <m/>
    <s v=""/>
    <s v="10-Combined Bldgn-N2 plant, Demi water"/>
    <s v="TS-O-03:11/_x000a_O1010000_U8:3"/>
    <s v="TS-O-03:12/_x000a_O1010000_U8:4"/>
    <s v=""/>
    <m/>
    <s v="O1010000:8A/_x000a_O1010000_U8:5"/>
    <s v="O1010000:8C/_x000a_O1010000_U8:6"/>
    <m/>
    <s v=""/>
    <s v=""/>
  </r>
  <r>
    <s v="17-F -02089"/>
    <s v="17FT02089"/>
    <s v="10"/>
    <s v=" 17-P-021 discharge to process condensate stripper"/>
    <s v="НЕКОН КОНДЕНСАТ ИЗ Т-021 В 130-D"/>
    <s v="Magnetic Flow Transmitter"/>
    <s v="4124-XZ-DM-21702020"/>
    <s v="AI-NIS (4-20 mA, 4 wire) DCS"/>
    <s v="DCS_AI_03"/>
    <s v="230 VAC"/>
    <x v="3"/>
    <x v="2"/>
    <s v="Pr.06"/>
    <x v="0"/>
    <x v="3"/>
    <n v="11"/>
    <n v="12"/>
    <s v=""/>
    <x v="2"/>
    <x v="0"/>
    <x v="8"/>
    <x v="0"/>
    <x v="0"/>
    <x v="0"/>
    <s v="17-SC-DCS-001/O1010000/ 17-MC-DCS-006"/>
    <s v="DB37-*m"/>
    <x v="0"/>
    <s v="CPO101"/>
    <n v="0"/>
    <s v="BP011"/>
    <x v="0"/>
    <n v="1"/>
    <n v="9"/>
    <x v="0"/>
    <n v="16"/>
    <s v="DCS AMMONIA-UTILITIES"/>
    <s v="16.02.2024 добавлен Loop_External_power"/>
    <m/>
    <m/>
    <s v="O1010000"/>
    <n v="9"/>
    <m/>
    <s v=""/>
    <s v="10-Combined Bldgn-N2 plant, Demi water"/>
    <s v="TS-Q-04:11/_x000a_O1010000_U9:1"/>
    <s v="TS-Q-04:12/_x000a_O1010000_U9:2"/>
    <s v=""/>
    <m/>
    <s v="O1010000:9A/_x000a_O1010000_U9:5"/>
    <s v="O1010000:9C/_x000a_O1010000_U9:6"/>
    <m/>
    <s v=""/>
    <s v=""/>
  </r>
  <r>
    <s v="17-S -11281 "/>
    <s v="17SZI11281AX"/>
    <s v="11"/>
    <s v="17-STP-111-A Turbine Shaft"/>
    <s v="СКОРОСТЬ ТУРБИНЫ 17-STP-111-А"/>
    <s v="Speed Indicator"/>
    <s v="4124-GG-VD-BD17117P111037_SH.2"/>
    <s v="AI-NIS (4-20 mA, 2 wire) DCS"/>
    <s v="DCS_AI_01"/>
    <m/>
    <x v="4"/>
    <x v="1"/>
    <s v="Pr.01"/>
    <x v="0"/>
    <x v="4"/>
    <n v="1"/>
    <n v="2"/>
    <s v=""/>
    <x v="1"/>
    <x v="0"/>
    <x v="9"/>
    <x v="0"/>
    <x v="0"/>
    <x v="0"/>
    <s v="17-SC-DCS-001/O1010000/ 17-MC-DCS-006"/>
    <s v="DB37-*m"/>
    <x v="0"/>
    <s v="CPO101"/>
    <n v="0"/>
    <s v="BP011"/>
    <x v="0"/>
    <n v="1"/>
    <n v="10"/>
    <x v="0"/>
    <n v="16"/>
    <s v="DCS AMMONIA-UTILITIES"/>
    <m/>
    <m/>
    <m/>
    <s v="O1010000"/>
    <n v="10"/>
    <m/>
    <s v=""/>
    <s v="11-Auxiliary Boiler Area"/>
    <s v="TS-R-03:1/_x000a_O1010000_U10:3"/>
    <s v="TS-R-03:2/_x000a_O1010000_U10:4"/>
    <s v=""/>
    <m/>
    <s v="O1010000:10A/_x000a_O1010000_U10:5"/>
    <s v="O1010000:10C/_x000a_O1010000_U10:6"/>
    <m/>
    <s v=""/>
    <s v=""/>
  </r>
  <r>
    <s v="17-S -11281 "/>
    <s v="17SZI11281BX"/>
    <s v="11"/>
    <s v="17-STP-111-A Turbine Shaft"/>
    <s v="СКОРОСТЬ ТУРБИНЫ 17-STK-111-А"/>
    <s v="Speed Indicator"/>
    <s v="4124-GG-VD-BD17117P111037_SH.2"/>
    <s v="AI-NIS (4-20 mA, 2 wire) DCS"/>
    <s v="DCS_AI_01"/>
    <m/>
    <x v="4"/>
    <x v="1"/>
    <s v="Pr.02"/>
    <x v="0"/>
    <x v="4"/>
    <n v="3"/>
    <n v="4"/>
    <s v=""/>
    <x v="1"/>
    <x v="0"/>
    <x v="10"/>
    <x v="0"/>
    <x v="0"/>
    <x v="0"/>
    <s v="17-SC-DCS-001/O1010000/ 17-MC-DCS-006"/>
    <s v="DB37-*m"/>
    <x v="0"/>
    <s v="CPO101"/>
    <n v="0"/>
    <s v="BP011"/>
    <x v="0"/>
    <n v="1"/>
    <n v="11"/>
    <x v="0"/>
    <n v="16"/>
    <s v="DCS AMMONIA-UTILITIES"/>
    <m/>
    <m/>
    <m/>
    <s v="O1010000"/>
    <n v="11"/>
    <m/>
    <s v=""/>
    <s v="11-Auxiliary Boiler Area"/>
    <s v="TS-R-03:3/_x000a_O1010000_U11:3"/>
    <s v="TS-R-03:4/_x000a_O1010000_U11:4"/>
    <s v=""/>
    <m/>
    <s v="O1010000:11A/_x000a_O1010000_U11:5"/>
    <s v="O1010000:11C/_x000a_O1010000_U11:6"/>
    <m/>
    <s v=""/>
    <s v=""/>
  </r>
  <r>
    <s v="17-S -11281 "/>
    <s v="17SZI11281CX"/>
    <s v="11"/>
    <s v="17-STP-111-A Turbine Shaft"/>
    <s v="СКОРОСТЬ ТУРБИНЫ 17-STK-111-А"/>
    <s v="Speed Indicator"/>
    <s v="4124-GG-VD-BD17117P111037_SH.2"/>
    <s v="AI-NIS (4-20 mA, 2 wire) DCS"/>
    <s v="DCS_AI_01"/>
    <m/>
    <x v="4"/>
    <x v="1"/>
    <s v="Pr.03"/>
    <x v="0"/>
    <x v="4"/>
    <n v="5"/>
    <n v="6"/>
    <s v=""/>
    <x v="1"/>
    <x v="0"/>
    <x v="11"/>
    <x v="0"/>
    <x v="0"/>
    <x v="0"/>
    <s v="17-SC-DCS-001/O1010000/ 17-MC-DCS-006"/>
    <s v="DB37-*m"/>
    <x v="0"/>
    <s v="CPO101"/>
    <n v="0"/>
    <s v="BP011"/>
    <x v="0"/>
    <n v="1"/>
    <n v="12"/>
    <x v="0"/>
    <n v="16"/>
    <s v="DCS AMMONIA-UTILITIES"/>
    <m/>
    <m/>
    <m/>
    <s v="O1010000"/>
    <n v="12"/>
    <m/>
    <s v=""/>
    <s v="11-Auxiliary Boiler Area"/>
    <s v="TS-R-03:5/_x000a_O1010000_U12:3"/>
    <s v="TS-R-03:6/_x000a_O1010000_U12:4"/>
    <s v=""/>
    <m/>
    <s v="O1010000:12A/_x000a_O1010000_U12:5"/>
    <s v="O1010000:12C/_x000a_O1010000_U12:6"/>
    <m/>
    <s v=""/>
    <s v=""/>
  </r>
  <r>
    <s v="17-S -113930"/>
    <s v="17SZI113930AX"/>
    <s v="11"/>
    <s v="SPEED DETECTION"/>
    <s v="СКОРОСТЬ ТУРБИНЫ ДУТЬЕВОГО ВЕНТ"/>
    <s v="Speed Indication"/>
    <s v="4124-FB-VD-BD00317L11111310"/>
    <s v="AI-NIS (4-20 mA, 2 wire) DCS"/>
    <s v="DCS_AI_01"/>
    <m/>
    <x v="4"/>
    <x v="1"/>
    <s v="Pr.04"/>
    <x v="0"/>
    <x v="4"/>
    <n v="7"/>
    <n v="8"/>
    <s v=""/>
    <x v="1"/>
    <x v="0"/>
    <x v="12"/>
    <x v="0"/>
    <x v="0"/>
    <x v="0"/>
    <s v="17-SC-DCS-001/O1010000/ 17-MC-DCS-006"/>
    <s v="DB37-*m"/>
    <x v="0"/>
    <s v="CPO101"/>
    <n v="0"/>
    <s v="BP011"/>
    <x v="0"/>
    <n v="1"/>
    <n v="13"/>
    <x v="0"/>
    <n v="16"/>
    <s v="DCS AMMONIA-UTILITIES"/>
    <m/>
    <m/>
    <m/>
    <s v="O1010000"/>
    <n v="13"/>
    <m/>
    <s v=""/>
    <s v="11-Auxiliary Boiler Area"/>
    <s v="TS-R-03:7/_x000a_O1010000_U13:3"/>
    <s v="TS-R-03:8/_x000a_O1010000_U13:4"/>
    <s v=""/>
    <m/>
    <s v="O1010000:13A/_x000a_O1010000_U13:5"/>
    <s v="O1010000:13C/_x000a_O1010000_U13:6"/>
    <m/>
    <s v=""/>
    <s v=""/>
  </r>
  <r>
    <s v="17-S -113930"/>
    <s v="17SZI113930BX"/>
    <s v="11"/>
    <s v="SPEED DETECTION"/>
    <s v="СКОРОСТЬ ТУРБИНЫ ДУТЬЕВОГО ВЕНТ"/>
    <s v="Speed Indication"/>
    <s v="4124-FB-VD-BD00317L11111310"/>
    <s v="AI-NIS (4-20 mA, 2 wire) DCS"/>
    <s v="DCS_AI_01"/>
    <m/>
    <x v="4"/>
    <x v="1"/>
    <s v="Pr.05"/>
    <x v="0"/>
    <x v="4"/>
    <n v="9"/>
    <n v="10"/>
    <s v=""/>
    <x v="1"/>
    <x v="0"/>
    <x v="13"/>
    <x v="0"/>
    <x v="0"/>
    <x v="0"/>
    <s v="17-SC-DCS-001/O1010000/ 17-MC-DCS-006"/>
    <s v="DB37-*m"/>
    <x v="0"/>
    <s v="CPO101"/>
    <n v="0"/>
    <s v="BP011"/>
    <x v="0"/>
    <n v="1"/>
    <n v="14"/>
    <x v="0"/>
    <n v="16"/>
    <s v="DCS AMMONIA-UTILITIES"/>
    <m/>
    <m/>
    <m/>
    <s v="O1010000"/>
    <n v="14"/>
    <m/>
    <s v=""/>
    <s v="11-Auxiliary Boiler Area"/>
    <s v="TS-R-03:9/_x000a_O1010000_U14:3"/>
    <s v="TS-R-03:10/_x000a_O1010000_U14:4"/>
    <s v=""/>
    <m/>
    <s v="O1010000:14A/_x000a_O1010000_U14:5"/>
    <s v="O1010000:14C/_x000a_O1010000_U14:6"/>
    <m/>
    <s v=""/>
    <s v=""/>
  </r>
  <r>
    <s v="17-S -113930"/>
    <s v="17SZI113930CX"/>
    <s v="11"/>
    <s v="SPEED DETECTION"/>
    <s v="СКОРОСТЬ ТУРБИНЫ ДУТЬЕВОГО ВЕНТ"/>
    <s v="Speed Indication"/>
    <s v="4124-FB-VD-BD00317L11111310"/>
    <s v="AI-NIS (4-20 mA, 2 wire) DCS"/>
    <s v="DCS_AI_01"/>
    <m/>
    <x v="4"/>
    <x v="1"/>
    <s v="Pr.06"/>
    <x v="0"/>
    <x v="4"/>
    <n v="11"/>
    <n v="12"/>
    <s v=""/>
    <x v="1"/>
    <x v="0"/>
    <x v="14"/>
    <x v="0"/>
    <x v="0"/>
    <x v="0"/>
    <s v="17-SC-DCS-001/O1010000/ 17-MC-DCS-006"/>
    <s v="DB37-*m"/>
    <x v="0"/>
    <s v="CPO101"/>
    <n v="0"/>
    <s v="BP011"/>
    <x v="0"/>
    <n v="1"/>
    <n v="15"/>
    <x v="0"/>
    <n v="16"/>
    <s v="DCS AMMONIA-UTILITIES"/>
    <m/>
    <m/>
    <m/>
    <s v="O1010000"/>
    <n v="15"/>
    <m/>
    <s v=""/>
    <s v="11-Auxiliary Boiler Area"/>
    <s v="TS-R-03:11/_x000a_O1010000_U15:3"/>
    <s v="TS-R-03:12/_x000a_O1010000_U15:4"/>
    <s v=""/>
    <m/>
    <s v="O1010000:15A/_x000a_O1010000_U15:5"/>
    <s v="O1010000:15C/_x000a_O1010000_U15:6"/>
    <m/>
    <s v=""/>
    <s v=""/>
  </r>
  <r>
    <s v="17-L -07077"/>
    <s v="17LT07077"/>
    <s v="07"/>
    <s v="17-P-043 A/B LEVEL"/>
    <s v="УРОВЕНЬ В БАССЕЙНЕ 17-BS-071"/>
    <s v="Guided Wave Radar Level Transmitter"/>
    <s v="4124-XZ-DM-21707007"/>
    <s v="AI-NIS (4-20 mA, 2 wire) DCS"/>
    <s v="DCS_AI_01"/>
    <m/>
    <x v="5"/>
    <x v="3"/>
    <s v="Pr.01"/>
    <x v="0"/>
    <x v="5"/>
    <n v="1"/>
    <n v="2"/>
    <s v=""/>
    <x v="3"/>
    <x v="0"/>
    <x v="15"/>
    <x v="0"/>
    <x v="0"/>
    <x v="0"/>
    <s v="17-SC-DCS-001/O1010000/ 17-MC-DCS-006"/>
    <s v="DB37-*m"/>
    <x v="0"/>
    <s v="CPO101"/>
    <n v="0"/>
    <s v="BP011"/>
    <x v="0"/>
    <n v="1"/>
    <n v="16"/>
    <x v="0"/>
    <n v="16"/>
    <s v="DCS AMMONIA-UTILITIES"/>
    <m/>
    <m/>
    <m/>
    <s v="O1010000"/>
    <n v="16"/>
    <m/>
    <s v=""/>
    <s v="07-Cooling Tower Area"/>
    <s v="TS-O-07:1/_x000a_O1010000_U16:3"/>
    <s v="TS-O-07:2/_x000a_O1010000_U16:4"/>
    <s v=""/>
    <m/>
    <s v="O1010000:16A/_x000a_O1010000_U16:5"/>
    <s v="O1010000:16C/_x000a_O1010000_U16:6"/>
    <m/>
    <s v=""/>
    <s v=""/>
  </r>
  <r>
    <s v="17-P -07043"/>
    <s v="17PT07043"/>
    <s v="07"/>
    <s v="CW Pump Basin to CWS distribution header"/>
    <s v="НАГНЕТАНИЕ НАСОСА 17-P-071C"/>
    <s v="Pressure Transmitter"/>
    <s v="4124-XZ-DM-21707003"/>
    <s v="AI-NIS (4-20 mA, 2 wire) DCS"/>
    <s v="DCS_AI_01"/>
    <m/>
    <x v="1"/>
    <x v="1"/>
    <s v="Pr.05"/>
    <x v="0"/>
    <x v="1"/>
    <n v="9"/>
    <n v="10"/>
    <s v=""/>
    <x v="1"/>
    <x v="0"/>
    <x v="16"/>
    <x v="0"/>
    <x v="1"/>
    <x v="0"/>
    <s v="17-SC-DCS-001/O1010001/ 17-MC-DCS-006"/>
    <s v="DB37-*m"/>
    <x v="0"/>
    <s v="CPO101"/>
    <n v="0"/>
    <s v="BP011"/>
    <x v="1"/>
    <n v="2"/>
    <n v="1"/>
    <x v="0"/>
    <n v="16"/>
    <s v="DCS AMMONIA-UTILITIES"/>
    <m/>
    <m/>
    <m/>
    <s v="O1010001"/>
    <n v="1"/>
    <m/>
    <s v=""/>
    <s v="07-Cooling Tower Area"/>
    <s v="TS-O-01:9/_x000a_O1010001_U1:3"/>
    <s v="TS-O-01:10/_x000a_O1010001_U1:4"/>
    <s v=""/>
    <m/>
    <s v="O1010001:1A/_x000a_O1010001_U1:5"/>
    <s v="O1010001:1C/_x000a_O1010001_U1:6"/>
    <m/>
    <s v=""/>
    <s v=""/>
  </r>
  <r>
    <s v="17-P -07044"/>
    <s v="17PT07044"/>
    <s v="07"/>
    <s v="CW Pump Basin to CWS distribution header"/>
    <s v="НАГНЕТАНИЕ НАСОСА 17-P-071D"/>
    <s v="Pressure Transmitter"/>
    <s v="4124-XZ-DM-21707003"/>
    <s v="AI-NIS (4-20 mA, 2 wire) DCS"/>
    <s v="DCS_AI_01"/>
    <m/>
    <x v="1"/>
    <x v="1"/>
    <s v="Pr.06"/>
    <x v="0"/>
    <x v="1"/>
    <n v="11"/>
    <n v="12"/>
    <s v=""/>
    <x v="1"/>
    <x v="0"/>
    <x v="17"/>
    <x v="0"/>
    <x v="1"/>
    <x v="0"/>
    <s v="17-SC-DCS-001/O1010001/ 17-MC-DCS-006"/>
    <s v="DB37-*m"/>
    <x v="0"/>
    <s v="CPO101"/>
    <n v="0"/>
    <s v="BP011"/>
    <x v="1"/>
    <n v="2"/>
    <n v="2"/>
    <x v="0"/>
    <n v="16"/>
    <s v="DCS AMMONIA-UTILITIES"/>
    <m/>
    <m/>
    <m/>
    <s v="O1010001"/>
    <n v="2"/>
    <m/>
    <s v=""/>
    <s v="07-Cooling Tower Area"/>
    <s v="TS-O-01:11/_x000a_O1010001_U2:3"/>
    <s v="TS-O-01:12/_x000a_O1010001_U2:4"/>
    <s v=""/>
    <m/>
    <s v="O1010001:2A/_x000a_O1010001_U2:5"/>
    <s v="O1010001:2C/_x000a_O1010001_U2:6"/>
    <m/>
    <s v=""/>
    <s v=""/>
  </r>
  <r>
    <s v="17-P -07045"/>
    <s v="17PT07045"/>
    <s v="07"/>
    <s v="CW Pump Basin to CWS distribution header"/>
    <s v="НАГНЕТАНИЕ НАСОСА 17-P-071E"/>
    <s v="Pressure Transmitter"/>
    <s v="4124-XZ-DM-21707007"/>
    <s v="AI-NIS (4-20 mA, 2 wire) DCS"/>
    <s v="DCS_AI_01"/>
    <m/>
    <x v="1"/>
    <x v="1"/>
    <s v="Pr.07"/>
    <x v="0"/>
    <x v="1"/>
    <n v="13"/>
    <n v="14"/>
    <s v=""/>
    <x v="1"/>
    <x v="0"/>
    <x v="18"/>
    <x v="0"/>
    <x v="1"/>
    <x v="0"/>
    <s v="17-SC-DCS-001/O1010001/ 17-MC-DCS-006"/>
    <s v="DB37-*m"/>
    <x v="0"/>
    <s v="CPO101"/>
    <n v="0"/>
    <s v="BP011"/>
    <x v="1"/>
    <n v="2"/>
    <n v="3"/>
    <x v="0"/>
    <n v="16"/>
    <s v="DCS AMMONIA-UTILITIES"/>
    <m/>
    <m/>
    <m/>
    <s v="O1010001"/>
    <n v="3"/>
    <m/>
    <s v=""/>
    <s v="07-Cooling Tower Area"/>
    <s v="TS-O-01:13/_x000a_O1010001_U3:3"/>
    <s v="TS-O-01:14/_x000a_O1010001_U3:4"/>
    <s v=""/>
    <m/>
    <s v="O1010001:3A/_x000a_O1010001_U3:5"/>
    <s v="O1010001:3C/_x000a_O1010001_U3:6"/>
    <m/>
    <s v=""/>
    <s v=""/>
  </r>
  <r>
    <s v="17-T -07001"/>
    <s v="17TT07001"/>
    <s v="07"/>
    <s v="CWR from distribution header"/>
    <s v="ООВ ОТ РАСПРЕД КОЛЛЕКТОРА"/>
    <s v="Temperature Transmitter - Head Mounted"/>
    <s v="4124-XZ-DM-21707001"/>
    <s v="AI-NIS (4-20 mA, 2 wire) DCS"/>
    <s v="DCS_AI_01"/>
    <m/>
    <x v="1"/>
    <x v="1"/>
    <s v="Pr.08"/>
    <x v="0"/>
    <x v="1"/>
    <n v="15"/>
    <n v="16"/>
    <s v=""/>
    <x v="1"/>
    <x v="0"/>
    <x v="19"/>
    <x v="0"/>
    <x v="1"/>
    <x v="0"/>
    <s v="17-SC-DCS-001/O1010001/ 17-MC-DCS-006"/>
    <s v="DB37-*m"/>
    <x v="0"/>
    <s v="CPO101"/>
    <n v="0"/>
    <s v="BP011"/>
    <x v="1"/>
    <n v="2"/>
    <n v="4"/>
    <x v="0"/>
    <n v="16"/>
    <s v="DCS AMMONIA-UTILITIES"/>
    <m/>
    <m/>
    <m/>
    <s v="O1010001"/>
    <n v="4"/>
    <m/>
    <s v=""/>
    <s v="07-Cooling Tower Area"/>
    <s v="TS-O-01:15/_x000a_O1010001_U4:3"/>
    <s v="TS-O-01:16/_x000a_O1010001_U4:4"/>
    <s v=""/>
    <m/>
    <s v="O1010001:4A/_x000a_O1010001_U4:5"/>
    <s v="O1010001:4C/_x000a_O1010001_U4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4"/>
    <x v="0"/>
    <x v="20"/>
    <x v="0"/>
    <x v="1"/>
    <x v="0"/>
    <s v="17-SC-DCS-001/O1010001/ 17-MC-DCS-006"/>
    <s v="DB37-*m"/>
    <x v="0"/>
    <s v="CPO101"/>
    <n v="0"/>
    <s v="BP011"/>
    <x v="1"/>
    <n v="2"/>
    <n v="5"/>
    <x v="0"/>
    <n v="16"/>
    <m/>
    <m/>
    <m/>
    <m/>
    <s v="O1010001"/>
    <n v="5"/>
    <m/>
    <s v=""/>
    <m/>
    <s v=""/>
    <s v=""/>
    <s v=""/>
    <m/>
    <s v="O1010001:5A/_x000a_O1010001_U5:5"/>
    <s v="O1010001:5C/_x000a_O1010001_U5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1"/>
    <x v="0"/>
    <x v="1"/>
    <x v="0"/>
    <s v="17-SC-DCS-001/O1010001/ 17-MC-DCS-006"/>
    <s v="DB37-*m"/>
    <x v="0"/>
    <s v="CPO101"/>
    <n v="0"/>
    <s v="BP011"/>
    <x v="1"/>
    <n v="2"/>
    <n v="6"/>
    <x v="0"/>
    <n v="16"/>
    <m/>
    <m/>
    <m/>
    <m/>
    <s v="O1010001"/>
    <n v="6"/>
    <m/>
    <s v=""/>
    <m/>
    <s v=""/>
    <s v=""/>
    <s v=""/>
    <m/>
    <s v="O1010001:6A/_x000a_O1010001_U6:5"/>
    <s v="O1010001:6C/_x000a_O1010001_U6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2"/>
    <x v="0"/>
    <x v="1"/>
    <x v="0"/>
    <s v="17-SC-DCS-001/O1010001/ 17-MC-DCS-006"/>
    <s v="DB37-*m"/>
    <x v="0"/>
    <s v="CPO101"/>
    <n v="0"/>
    <s v="BP011"/>
    <x v="1"/>
    <n v="2"/>
    <n v="7"/>
    <x v="0"/>
    <n v="16"/>
    <m/>
    <m/>
    <m/>
    <m/>
    <s v="O1010001"/>
    <n v="7"/>
    <m/>
    <s v=""/>
    <m/>
    <s v=""/>
    <s v=""/>
    <s v=""/>
    <m/>
    <s v="O1010001:7A/_x000a_O1010001_U7:5"/>
    <s v="O1010001:7C/_x000a_O1010001_U7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3"/>
    <x v="0"/>
    <x v="1"/>
    <x v="0"/>
    <s v="17-SC-DCS-001/O1010001/ 17-MC-DCS-006"/>
    <s v="DB37-*m"/>
    <x v="0"/>
    <s v="CPO101"/>
    <n v="0"/>
    <s v="BP011"/>
    <x v="1"/>
    <n v="2"/>
    <n v="8"/>
    <x v="0"/>
    <n v="16"/>
    <m/>
    <m/>
    <m/>
    <m/>
    <s v="O1010001"/>
    <n v="8"/>
    <m/>
    <s v=""/>
    <m/>
    <s v=""/>
    <s v=""/>
    <s v=""/>
    <m/>
    <s v="O1010001:8A/_x000a_O1010001_U8:5"/>
    <s v="O1010001:8C/_x000a_O1010001_U8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4"/>
    <x v="0"/>
    <x v="1"/>
    <x v="0"/>
    <s v="17-SC-DCS-001/O1010001/ 17-MC-DCS-006"/>
    <s v="DB37-*m"/>
    <x v="0"/>
    <s v="CPO101"/>
    <n v="0"/>
    <s v="BP011"/>
    <x v="1"/>
    <n v="2"/>
    <n v="9"/>
    <x v="0"/>
    <n v="16"/>
    <m/>
    <m/>
    <m/>
    <m/>
    <s v="O1010001"/>
    <n v="9"/>
    <m/>
    <s v=""/>
    <m/>
    <s v=""/>
    <s v=""/>
    <s v=""/>
    <m/>
    <s v="O1010001:9A/_x000a_O1010001_U9:5"/>
    <s v="O1010001:9C/_x000a_O1010001_U9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5"/>
    <x v="0"/>
    <x v="1"/>
    <x v="0"/>
    <s v="17-SC-DCS-001/O1010001/ 17-MC-DCS-006"/>
    <s v="DB37-*m"/>
    <x v="0"/>
    <s v="CPO101"/>
    <n v="0"/>
    <s v="BP011"/>
    <x v="1"/>
    <n v="2"/>
    <n v="10"/>
    <x v="0"/>
    <n v="16"/>
    <m/>
    <m/>
    <m/>
    <m/>
    <s v="O1010001"/>
    <n v="10"/>
    <m/>
    <s v=""/>
    <m/>
    <s v=""/>
    <s v=""/>
    <s v=""/>
    <m/>
    <s v="O1010001:10A/_x000a_O1010001_U10:5"/>
    <s v="O1010001:10C/_x000a_O1010001_U10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6"/>
    <x v="0"/>
    <x v="1"/>
    <x v="0"/>
    <s v="17-SC-DCS-001/O1010001/ 17-MC-DCS-006"/>
    <s v="DB37-*m"/>
    <x v="0"/>
    <s v="CPO101"/>
    <n v="0"/>
    <s v="BP011"/>
    <x v="1"/>
    <n v="2"/>
    <n v="11"/>
    <x v="0"/>
    <n v="16"/>
    <m/>
    <m/>
    <m/>
    <m/>
    <s v="O1010001"/>
    <n v="11"/>
    <m/>
    <s v=""/>
    <m/>
    <s v=""/>
    <s v=""/>
    <s v=""/>
    <m/>
    <s v="O1010001:11A/_x000a_O1010001_U11:5"/>
    <s v="O1010001:11C/_x000a_O1010001_U11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7"/>
    <x v="0"/>
    <x v="1"/>
    <x v="0"/>
    <s v="17-SC-DCS-001/O1010001/ 17-MC-DCS-006"/>
    <s v="DB37-*m"/>
    <x v="0"/>
    <s v="CPO101"/>
    <n v="0"/>
    <s v="BP011"/>
    <x v="1"/>
    <n v="2"/>
    <n v="12"/>
    <x v="0"/>
    <n v="16"/>
    <m/>
    <m/>
    <m/>
    <m/>
    <s v="O1010001"/>
    <n v="12"/>
    <m/>
    <s v=""/>
    <m/>
    <s v=""/>
    <s v=""/>
    <s v=""/>
    <m/>
    <s v="O1010001:12A/_x000a_O1010001_U12:5"/>
    <s v="O1010001:12C/_x000a_O1010001_U12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28"/>
    <x v="0"/>
    <x v="1"/>
    <x v="0"/>
    <s v="17-SC-DCS-001/O1010001/ 17-MC-DCS-006"/>
    <s v="DB37-*m"/>
    <x v="0"/>
    <s v="CPO101"/>
    <n v="0"/>
    <s v="BP011"/>
    <x v="1"/>
    <n v="2"/>
    <n v="13"/>
    <x v="0"/>
    <n v="16"/>
    <m/>
    <m/>
    <m/>
    <m/>
    <s v="O1010001"/>
    <n v="13"/>
    <m/>
    <s v=""/>
    <m/>
    <s v=""/>
    <s v=""/>
    <s v=""/>
    <m/>
    <s v="O1010001:13A/_x000a_O1010001_U13:5"/>
    <s v="O1010001:13C/_x000a_O1010001_U13:6"/>
    <m/>
    <s v=""/>
    <s v=""/>
  </r>
  <r>
    <m/>
    <s v="Резерв"/>
    <m/>
    <m/>
    <s v="резерв"/>
    <m/>
    <m/>
    <s v="AI-NIS (4-20 mA, 4 wire) DCS"/>
    <s v="DCS_AI_03"/>
    <m/>
    <x v="6"/>
    <x v="4"/>
    <m/>
    <x v="0"/>
    <x v="6"/>
    <m/>
    <m/>
    <s v=""/>
    <x v="5"/>
    <x v="0"/>
    <x v="29"/>
    <x v="0"/>
    <x v="1"/>
    <x v="0"/>
    <s v="17-SC-DCS-001/O1010001/ 17-MC-DCS-006"/>
    <s v="DB37-*m"/>
    <x v="0"/>
    <s v="CPO101"/>
    <n v="0"/>
    <s v="BP011"/>
    <x v="1"/>
    <n v="2"/>
    <n v="14"/>
    <x v="0"/>
    <n v="16"/>
    <m/>
    <m/>
    <m/>
    <m/>
    <s v="O1010001"/>
    <n v="14"/>
    <m/>
    <s v=""/>
    <m/>
    <s v=""/>
    <s v=""/>
    <s v=""/>
    <m/>
    <s v="O1010001:14A/_x000a_O1010001_U14:5"/>
    <s v="O1010001:14C/_x000a_O1010001_U14:6"/>
    <m/>
    <s v=""/>
    <s v=""/>
  </r>
  <r>
    <m/>
    <s v="Резерв"/>
    <m/>
    <m/>
    <s v="резерв"/>
    <m/>
    <m/>
    <s v="AI-NIS (4-20 mA, 4 wire) DCS"/>
    <s v="DCS_AI_03"/>
    <m/>
    <x v="6"/>
    <x v="4"/>
    <m/>
    <x v="0"/>
    <x v="6"/>
    <m/>
    <m/>
    <s v=""/>
    <x v="5"/>
    <x v="0"/>
    <x v="30"/>
    <x v="0"/>
    <x v="1"/>
    <x v="0"/>
    <s v="17-SC-DCS-001/O1010001/ 17-MC-DCS-006"/>
    <s v="DB37-*m"/>
    <x v="0"/>
    <s v="CPO101"/>
    <n v="0"/>
    <s v="BP011"/>
    <x v="1"/>
    <n v="2"/>
    <n v="15"/>
    <x v="0"/>
    <n v="16"/>
    <m/>
    <m/>
    <m/>
    <m/>
    <s v="O1010001"/>
    <n v="15"/>
    <m/>
    <s v=""/>
    <m/>
    <s v=""/>
    <s v=""/>
    <s v=""/>
    <m/>
    <s v="O1010001:15A/_x000a_O1010001_U15:5"/>
    <s v="O1010001:15C/_x000a_O1010001_U15:6"/>
    <m/>
    <s v=""/>
    <s v=""/>
  </r>
  <r>
    <m/>
    <s v="Резерв"/>
    <m/>
    <m/>
    <s v="резерв"/>
    <m/>
    <m/>
    <s v="AI-NIS (4-20 mA, 4 wire) DCS"/>
    <s v="DCS_AI_03"/>
    <m/>
    <x v="6"/>
    <x v="4"/>
    <m/>
    <x v="0"/>
    <x v="6"/>
    <m/>
    <m/>
    <s v=""/>
    <x v="5"/>
    <x v="0"/>
    <x v="31"/>
    <x v="0"/>
    <x v="1"/>
    <x v="0"/>
    <s v="17-SC-DCS-001/O1010001/ 17-MC-DCS-006"/>
    <s v="DB37-*m"/>
    <x v="0"/>
    <s v="CPO101"/>
    <n v="0"/>
    <s v="BP011"/>
    <x v="1"/>
    <n v="2"/>
    <n v="16"/>
    <x v="0"/>
    <n v="16"/>
    <m/>
    <m/>
    <m/>
    <m/>
    <s v="O1010001"/>
    <n v="16"/>
    <m/>
    <s v=""/>
    <m/>
    <s v=""/>
    <s v=""/>
    <s v=""/>
    <m/>
    <s v="O1010001:16A/_x000a_O1010001_U16:5"/>
    <s v="O1010001:16C/_x000a_O1010001_U16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32"/>
    <x v="0"/>
    <x v="2"/>
    <x v="0"/>
    <s v="17-SC-DCS-001/O1010002/ 17-MC-DCS-006"/>
    <s v="DB37-*m"/>
    <x v="0"/>
    <s v="CPO101"/>
    <n v="0"/>
    <s v="BP011"/>
    <x v="2"/>
    <n v="3"/>
    <n v="1"/>
    <x v="0"/>
    <n v="16"/>
    <m/>
    <m/>
    <m/>
    <m/>
    <s v="O1010002"/>
    <n v="1"/>
    <m/>
    <s v=""/>
    <m/>
    <s v=""/>
    <s v=""/>
    <s v=""/>
    <m/>
    <s v="O1010002:1A/_x000a_O1010002_U1:5"/>
    <s v="O1010002:1C/_x000a_O1010002_U1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33"/>
    <x v="0"/>
    <x v="2"/>
    <x v="0"/>
    <s v="17-SC-DCS-001/O1010002/ 17-MC-DCS-006"/>
    <s v="DB37-*m"/>
    <x v="0"/>
    <s v="CPO101"/>
    <n v="0"/>
    <s v="BP011"/>
    <x v="2"/>
    <n v="3"/>
    <n v="2"/>
    <x v="0"/>
    <n v="16"/>
    <m/>
    <m/>
    <m/>
    <m/>
    <s v="O1010002"/>
    <n v="2"/>
    <m/>
    <s v=""/>
    <m/>
    <s v=""/>
    <s v=""/>
    <s v=""/>
    <m/>
    <s v="O1010002:2A/_x000a_O1010002_U2:5"/>
    <s v="O1010002:2C/_x000a_O1010002_U2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34"/>
    <x v="0"/>
    <x v="2"/>
    <x v="0"/>
    <s v="17-SC-DCS-001/O1010002/ 17-MC-DCS-006"/>
    <s v="DB37-*m"/>
    <x v="0"/>
    <s v="CPO101"/>
    <n v="0"/>
    <s v="BP011"/>
    <x v="2"/>
    <n v="3"/>
    <n v="3"/>
    <x v="0"/>
    <n v="16"/>
    <m/>
    <m/>
    <m/>
    <m/>
    <s v="O1010002"/>
    <n v="3"/>
    <m/>
    <s v=""/>
    <m/>
    <s v=""/>
    <s v=""/>
    <s v=""/>
    <m/>
    <s v="O1010002:3A/_x000a_O1010002_U3:5"/>
    <s v="O1010002:3C/_x000a_O1010002_U3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5"/>
    <x v="0"/>
    <x v="35"/>
    <x v="0"/>
    <x v="2"/>
    <x v="0"/>
    <s v="17-SC-DCS-001/O1010002/ 17-MC-DCS-006"/>
    <s v="DB37-*m"/>
    <x v="0"/>
    <s v="CPO101"/>
    <n v="0"/>
    <s v="BP011"/>
    <x v="2"/>
    <n v="3"/>
    <n v="4"/>
    <x v="0"/>
    <n v="16"/>
    <m/>
    <m/>
    <m/>
    <m/>
    <s v="O1010002"/>
    <n v="4"/>
    <m/>
    <s v=""/>
    <m/>
    <s v=""/>
    <s v=""/>
    <s v=""/>
    <m/>
    <s v="O1010002:4A/_x000a_O1010002_U4:5"/>
    <s v="O1010002:4C/_x000a_O1010002_U4:6"/>
    <m/>
    <s v=""/>
    <s v=""/>
  </r>
  <r>
    <s v="17-A -07003"/>
    <s v="17AT07003PH"/>
    <s v="07"/>
    <s v="17-L-023 CW Chemical Treatment"/>
    <s v="РН ПРОДУВОК КОНДЕНСАТА"/>
    <s v="PH Analyzer"/>
    <s v="4124-FY-VD-BD17217L07300001"/>
    <s v="AI-NIS (4-20 mA, 2 wire) DCS"/>
    <s v="DCS_AI_01"/>
    <m/>
    <x v="7"/>
    <x v="1"/>
    <s v="Pr.04"/>
    <x v="0"/>
    <x v="7"/>
    <n v="7"/>
    <n v="8"/>
    <s v=""/>
    <x v="1"/>
    <x v="0"/>
    <x v="36"/>
    <x v="0"/>
    <x v="2"/>
    <x v="0"/>
    <s v="17-SC-DCS-001/O1010002/ 17-MC-DCS-006"/>
    <s v="DB37-*m"/>
    <x v="0"/>
    <s v="CPO101"/>
    <n v="0"/>
    <s v="BP011"/>
    <x v="2"/>
    <n v="3"/>
    <n v="5"/>
    <x v="0"/>
    <n v="16"/>
    <s v="DCS AMMONIA-UTILITIES"/>
    <m/>
    <m/>
    <m/>
    <s v="O1010002"/>
    <n v="5"/>
    <m/>
    <s v=""/>
    <s v="07-Cooling Tower Area"/>
    <s v="TS-Q-02:7/_x000a_O1010002_U5:3"/>
    <s v="TS-Q-02:8/_x000a_O1010002_U5:4"/>
    <s v=""/>
    <m/>
    <s v="O1010002:5A/_x000a_O1010002_U5:5"/>
    <s v="O1010002:5C/_x000a_O1010002_U5:6"/>
    <m/>
    <s v=""/>
    <s v=""/>
  </r>
  <r>
    <s v="17-A -07003"/>
    <s v="17AT07003RO"/>
    <s v="07"/>
    <s v="17-L-023 CW Chemical Treatment"/>
    <s v="ОХЛ ВОДА ХИМ ОБРАБОТКА"/>
    <s v="Analyzer Transmitter"/>
    <s v="4124-FY-VD-BD17217L07300001"/>
    <s v="AI-NIS (4-20 mA, 2 wire) DCS"/>
    <s v="DCS_AI_01"/>
    <m/>
    <x v="7"/>
    <x v="1"/>
    <s v="Pr.05"/>
    <x v="0"/>
    <x v="7"/>
    <n v="9"/>
    <n v="10"/>
    <s v=""/>
    <x v="1"/>
    <x v="0"/>
    <x v="37"/>
    <x v="0"/>
    <x v="2"/>
    <x v="0"/>
    <s v="17-SC-DCS-001/O1010002/ 17-MC-DCS-006"/>
    <s v="DB37-*m"/>
    <x v="0"/>
    <s v="CPO101"/>
    <n v="0"/>
    <s v="BP011"/>
    <x v="2"/>
    <n v="3"/>
    <n v="6"/>
    <x v="0"/>
    <n v="16"/>
    <s v="DCS AMMONIA-UTILITIES"/>
    <m/>
    <m/>
    <m/>
    <s v="O1010002"/>
    <n v="6"/>
    <m/>
    <s v=""/>
    <s v="07-Cooling Tower Area"/>
    <s v="TS-Q-02:9/_x000a_O1010002_U6:3"/>
    <s v="TS-Q-02:10/_x000a_O1010002_U6:4"/>
    <s v=""/>
    <m/>
    <s v="O1010002:6A/_x000a_O1010002_U6:5"/>
    <s v="O1010002:6C/_x000a_O1010002_U6:6"/>
    <m/>
    <s v=""/>
    <s v=""/>
  </r>
  <r>
    <s v="17-L -03042"/>
    <s v="17LT03042"/>
    <s v="10"/>
    <s v="17-T-031 Vessel Level"/>
    <s v="УРОВЕНЬ ВОЗВРАТ КОНД В 17-Т-031"/>
    <s v="Guided Wave Radar Level Transmitter"/>
    <s v="4124-XZ-DM-21703003"/>
    <s v="AI-NIS (4-20 mA, 2 wire) DCS"/>
    <s v="DCS_AI_01"/>
    <m/>
    <x v="8"/>
    <x v="2"/>
    <s v="Pr.04"/>
    <x v="0"/>
    <x v="8"/>
    <n v="7"/>
    <n v="8"/>
    <s v=""/>
    <x v="2"/>
    <x v="0"/>
    <x v="38"/>
    <x v="0"/>
    <x v="2"/>
    <x v="0"/>
    <s v="17-SC-DCS-001/O1010002/ 17-MC-DCS-006"/>
    <s v="DB37-*m"/>
    <x v="0"/>
    <s v="CPO101"/>
    <n v="0"/>
    <s v="BP011"/>
    <x v="2"/>
    <n v="3"/>
    <n v="7"/>
    <x v="0"/>
    <n v="16"/>
    <s v="DCS AMMONIA-UTILITIES"/>
    <m/>
    <m/>
    <m/>
    <s v="O1010002"/>
    <n v="7"/>
    <m/>
    <s v=""/>
    <s v="10-Combined Bldgn-N2 plant, Demi water"/>
    <s v="TS-O-02:7/_x000a_O1010002_U7:3"/>
    <s v="TS-O-02:8/_x000a_O1010002_U7:4"/>
    <s v=""/>
    <m/>
    <s v="O1010002:7A/_x000a_O1010002_U7:5"/>
    <s v="O1010002:7C/_x000a_O1010002_U7:6"/>
    <m/>
    <s v=""/>
    <s v=""/>
  </r>
  <r>
    <s v="17-P -03006"/>
    <s v="17PT03006"/>
    <s v="10"/>
    <s v="Pump 17-P-032A/B/C discharge line"/>
    <s v="ДАВЛЕНИЕ НА НАГНЕТ 17-P-032A/B/C"/>
    <s v="Pressure Transmitter"/>
    <s v="4124-XZ-DM-21703001"/>
    <s v="AI-NIS (4-20 mA, 2 wire) DCS"/>
    <s v="DCS_AI_01"/>
    <m/>
    <x v="8"/>
    <x v="2"/>
    <s v="Pr.08"/>
    <x v="0"/>
    <x v="8"/>
    <n v="15"/>
    <n v="16"/>
    <s v=""/>
    <x v="2"/>
    <x v="0"/>
    <x v="39"/>
    <x v="0"/>
    <x v="2"/>
    <x v="0"/>
    <s v="17-SC-DCS-001/O1010002/ 17-MC-DCS-006"/>
    <s v="DB37-*m"/>
    <x v="0"/>
    <s v="CPO101"/>
    <n v="0"/>
    <s v="BP011"/>
    <x v="2"/>
    <n v="3"/>
    <n v="8"/>
    <x v="0"/>
    <n v="16"/>
    <s v="DCS AMMONIA-UTILITIES"/>
    <m/>
    <m/>
    <m/>
    <s v="O1010002"/>
    <n v="8"/>
    <m/>
    <s v=""/>
    <s v="10-Combined Bldgn-N2 plant, Demi water"/>
    <s v="TS-O-02:15/_x000a_O1010002_U8:3"/>
    <s v="TS-O-02:16/_x000a_O1010002_U8:4"/>
    <s v=""/>
    <m/>
    <s v="O1010002:8A/_x000a_O1010002_U8:5"/>
    <s v="O1010002:8C/_x000a_O1010002_U8:6"/>
    <m/>
    <s v=""/>
    <s v=""/>
  </r>
  <r>
    <s v="17-T -03007"/>
    <s v="17TT03007"/>
    <s v="10"/>
    <s v="Pump 17-P-032A/B/C discharge line"/>
    <s v="ТЕМПЕР НА НАГНЕТ 17-P-032A/B/C"/>
    <s v="Temperature Transmitter - Head Mounted"/>
    <s v="4124-XZ-DM-21703001"/>
    <s v="AI-NIS (4-20 mA, 2 wire) DCS"/>
    <s v="DCS_AI_01"/>
    <m/>
    <x v="8"/>
    <x v="2"/>
    <s v="Pr.15"/>
    <x v="0"/>
    <x v="8"/>
    <n v="29"/>
    <n v="30"/>
    <s v=""/>
    <x v="2"/>
    <x v="0"/>
    <x v="40"/>
    <x v="0"/>
    <x v="2"/>
    <x v="0"/>
    <s v="17-SC-DCS-001/O1010002/ 17-MC-DCS-006"/>
    <s v="DB37-*m"/>
    <x v="0"/>
    <s v="CPO101"/>
    <n v="0"/>
    <s v="BP011"/>
    <x v="2"/>
    <n v="3"/>
    <n v="9"/>
    <x v="0"/>
    <n v="16"/>
    <s v="DCS AMMONIA-UTILITIES"/>
    <m/>
    <m/>
    <m/>
    <s v="O1010002"/>
    <n v="9"/>
    <m/>
    <s v=""/>
    <s v="10-Combined Bldgn-N2 plant, Demi water"/>
    <s v="TS-O-02:29/_x000a_O1010002_U9:3"/>
    <s v="TS-O-02:30/_x000a_O1010002_U9:4"/>
    <s v=""/>
    <m/>
    <s v="O1010002:9A/_x000a_O1010002_U9:5"/>
    <s v="O1010002:9C/_x000a_O1010002_U9:6"/>
    <m/>
    <s v=""/>
    <s v=""/>
  </r>
  <r>
    <s v="17-P -100703"/>
    <s v="17PT100703"/>
    <s v="10"/>
    <s v="1st STAGE SUCTION PRESSURE"/>
    <s v="Всас 1 ступ азот ком-ра 17-K-101"/>
    <s v="Pressure Transmitter"/>
    <s v="4124-GP-VD-BD17917K101004_SH.2"/>
    <s v="AI-NIS (4-20 mA, 2 wire) DCS"/>
    <s v="DCS_AI_01"/>
    <m/>
    <x v="2"/>
    <x v="2"/>
    <s v="Pr.01"/>
    <x v="0"/>
    <x v="2"/>
    <n v="1"/>
    <n v="2"/>
    <s v=""/>
    <x v="2"/>
    <x v="0"/>
    <x v="41"/>
    <x v="0"/>
    <x v="2"/>
    <x v="0"/>
    <s v="17-SC-DCS-001/O1010002/ 17-MC-DCS-006"/>
    <s v="DB37-*m"/>
    <x v="0"/>
    <s v="CPO101"/>
    <n v="0"/>
    <s v="BP011"/>
    <x v="2"/>
    <n v="3"/>
    <n v="10"/>
    <x v="0"/>
    <n v="16"/>
    <s v="DCS AMMONIA-UTILITIES"/>
    <m/>
    <m/>
    <m/>
    <s v="O1010002"/>
    <n v="10"/>
    <m/>
    <s v=""/>
    <s v="10-Combined Bldgn-N2 plant, Demi water"/>
    <s v="TS-O-03:1/_x000a_O1010002_U10:3"/>
    <s v="TS-O-03:2/_x000a_O1010002_U10:4"/>
    <s v=""/>
    <m/>
    <s v="O1010002:10A/_x000a_O1010002_U10:5"/>
    <s v="O1010002:10C/_x000a_O1010002_U10:6"/>
    <m/>
    <s v=""/>
    <s v=""/>
  </r>
  <r>
    <s v="17-P -100706"/>
    <s v="17PT100706"/>
    <s v="10"/>
    <s v="1st STAGE DISHARGE PRESSURE"/>
    <s v="Нагн 1 ступ азот ком-ра 17-K-101"/>
    <s v="Pressure Transmitter"/>
    <s v="4124-GP-VD-BD17917K101004_SH.2"/>
    <s v="AI-NIS (4-20 mA, 2 wire) DCS"/>
    <s v="DCS_AI_01"/>
    <m/>
    <x v="2"/>
    <x v="2"/>
    <s v="Pr.02"/>
    <x v="0"/>
    <x v="2"/>
    <n v="3"/>
    <n v="4"/>
    <s v=""/>
    <x v="2"/>
    <x v="0"/>
    <x v="42"/>
    <x v="0"/>
    <x v="2"/>
    <x v="0"/>
    <s v="17-SC-DCS-001/O1010002/ 17-MC-DCS-006"/>
    <s v="DB37-*m"/>
    <x v="0"/>
    <s v="CPO101"/>
    <n v="0"/>
    <s v="BP011"/>
    <x v="2"/>
    <n v="3"/>
    <n v="11"/>
    <x v="0"/>
    <n v="16"/>
    <s v="DCS AMMONIA-UTILITIES"/>
    <m/>
    <m/>
    <m/>
    <s v="O1010002"/>
    <n v="11"/>
    <m/>
    <s v=""/>
    <s v="10-Combined Bldgn-N2 plant, Demi water"/>
    <s v="TS-O-03:3/_x000a_O1010002_U11:3"/>
    <s v="TS-O-03:4/_x000a_O1010002_U11:4"/>
    <s v=""/>
    <m/>
    <s v="O1010002:11A/_x000a_O1010002_U11:5"/>
    <s v="O1010002:11C/_x000a_O1010002_U11:6"/>
    <m/>
    <s v=""/>
    <s v=""/>
  </r>
  <r>
    <s v="17-T -100709"/>
    <s v="17TT100709"/>
    <s v="10"/>
    <s v="1st STAGE DISHARGE TEMPERATURE"/>
    <s v="Нагн 1 ступ азот ком-ра 17-K-101"/>
    <s v="Temperature Transmitter - Remote Mounted"/>
    <s v="4124-GP-VD-BD17917K101004_SH.2"/>
    <s v="AI-NIS (4-20 mA, 2 wire) DCS"/>
    <s v="DCS_AI_01"/>
    <m/>
    <x v="2"/>
    <x v="2"/>
    <s v="Pr.03"/>
    <x v="0"/>
    <x v="2"/>
    <n v="5"/>
    <n v="6"/>
    <s v=""/>
    <x v="2"/>
    <x v="0"/>
    <x v="43"/>
    <x v="0"/>
    <x v="2"/>
    <x v="0"/>
    <s v="17-SC-DCS-001/O1010002/ 17-MC-DCS-006"/>
    <s v="DB37-*m"/>
    <x v="0"/>
    <s v="CPO101"/>
    <n v="0"/>
    <s v="BP011"/>
    <x v="2"/>
    <n v="3"/>
    <n v="12"/>
    <x v="0"/>
    <n v="16"/>
    <s v="DCS AMMONIA-UTILITIES"/>
    <m/>
    <m/>
    <m/>
    <s v="O1010002"/>
    <n v="12"/>
    <m/>
    <s v=""/>
    <s v="10-Combined Bldgn-N2 plant, Demi water"/>
    <s v="TS-O-03:5/_x000a_O1010002_U12:3"/>
    <s v="TS-O-03:6/_x000a_O1010002_U12:4"/>
    <s v=""/>
    <m/>
    <s v="O1010002:12A/_x000a_O1010002_U12:5"/>
    <s v="O1010002:12C/_x000a_O1010002_U12:6"/>
    <m/>
    <s v=""/>
    <s v=""/>
  </r>
  <r>
    <s v="17-P -100718"/>
    <s v="17PT100718"/>
    <s v="10"/>
    <s v="2st STAGE DISHARGE PRESSURE"/>
    <s v="Нагн 2 ступ азот ком-ра 17-K-101"/>
    <s v="Pressure Transmitter"/>
    <s v="4124-GP-VD-BD17917K101004_SH.2"/>
    <s v="AI-NIS (4-20 mA, 2 wire) DCS"/>
    <s v="DCS_AI_01"/>
    <m/>
    <x v="2"/>
    <x v="2"/>
    <s v="Pr.05"/>
    <x v="0"/>
    <x v="2"/>
    <n v="9"/>
    <n v="10"/>
    <s v=""/>
    <x v="2"/>
    <x v="0"/>
    <x v="44"/>
    <x v="0"/>
    <x v="2"/>
    <x v="0"/>
    <s v="17-SC-DCS-001/O1010002/ 17-MC-DCS-006"/>
    <s v="DB37-*m"/>
    <x v="0"/>
    <s v="CPO101"/>
    <n v="0"/>
    <s v="BP011"/>
    <x v="2"/>
    <n v="3"/>
    <n v="13"/>
    <x v="0"/>
    <n v="16"/>
    <s v="DCS AMMONIA-UTILITIES"/>
    <m/>
    <m/>
    <m/>
    <s v="O1010002"/>
    <n v="13"/>
    <m/>
    <s v=""/>
    <s v="10-Combined Bldgn-N2 plant, Demi water"/>
    <s v="TS-O-03:9/_x000a_O1010002_U13:3"/>
    <s v="TS-O-03:10/_x000a_O1010002_U13:4"/>
    <s v=""/>
    <m/>
    <s v="O1010002:13A/_x000a_O1010002_U13:5"/>
    <s v="O1010002:13C/_x000a_O1010002_U13:6"/>
    <m/>
    <s v=""/>
    <s v=""/>
  </r>
  <r>
    <s v="17-T -100737"/>
    <s v="17TT100737"/>
    <s v="10"/>
    <s v="CRANKCASE LUBE OIL TEMPERATURE"/>
    <s v="СМАЗ МАСЛО В КАРТЕРЕ 17-K-101"/>
    <s v="Temperature Transmitter - Remote Mounted"/>
    <s v="4124-GP-VD-BD17917K101004_SH.4"/>
    <s v="AI-NIS (4-20 mA, 2 wire) DCS"/>
    <s v="DCS_AI_01"/>
    <m/>
    <x v="2"/>
    <x v="2"/>
    <s v="Pr.07"/>
    <x v="0"/>
    <x v="2"/>
    <n v="13"/>
    <n v="14"/>
    <s v=""/>
    <x v="2"/>
    <x v="0"/>
    <x v="45"/>
    <x v="0"/>
    <x v="2"/>
    <x v="0"/>
    <s v="17-SC-DCS-001/O1010002/ 17-MC-DCS-006"/>
    <s v="DB37-*m"/>
    <x v="0"/>
    <s v="CPO101"/>
    <n v="0"/>
    <s v="BP011"/>
    <x v="2"/>
    <n v="3"/>
    <n v="14"/>
    <x v="0"/>
    <n v="16"/>
    <s v="DCS AMMONIA-UTILITIES"/>
    <m/>
    <m/>
    <m/>
    <s v="O1010002"/>
    <n v="14"/>
    <m/>
    <s v=""/>
    <s v="10-Combined Bldgn-N2 plant, Demi water"/>
    <s v="TS-O-03:13/_x000a_O1010002_U14:3"/>
    <s v="TS-O-03:14/_x000a_O1010002_U14:4"/>
    <s v=""/>
    <m/>
    <s v="O1010002:14A/_x000a_O1010002_U14:5"/>
    <s v="O1010002:14C/_x000a_O1010002_U14:6"/>
    <m/>
    <s v=""/>
    <s v=""/>
  </r>
  <r>
    <s v="17-T -100740"/>
    <s v="17TT100740"/>
    <s v="10"/>
    <s v="LUBE OIL CIRCUIT TEMPERATURE"/>
    <s v="ПОДАЧА СМ В КАРТЕР 17-K-101"/>
    <s v="Temperature Transmitter - Remote Mounted"/>
    <s v="4124-GP-VD-BD17917K101004_SH.4"/>
    <s v="AI-NIS (4-20 mA, 2 wire) DCS"/>
    <s v="DCS_AI_01"/>
    <m/>
    <x v="2"/>
    <x v="2"/>
    <s v="Pr.08"/>
    <x v="0"/>
    <x v="2"/>
    <n v="15"/>
    <n v="16"/>
    <s v=""/>
    <x v="2"/>
    <x v="0"/>
    <x v="46"/>
    <x v="0"/>
    <x v="2"/>
    <x v="0"/>
    <s v="17-SC-DCS-001/O1010002/ 17-MC-DCS-006"/>
    <s v="DB37-*m"/>
    <x v="0"/>
    <s v="CPO101"/>
    <n v="0"/>
    <s v="BP011"/>
    <x v="2"/>
    <n v="3"/>
    <n v="15"/>
    <x v="0"/>
    <n v="16"/>
    <s v="DCS AMMONIA-UTILITIES"/>
    <m/>
    <m/>
    <m/>
    <s v="O1010002"/>
    <n v="15"/>
    <m/>
    <s v=""/>
    <s v="10-Combined Bldgn-N2 plant, Demi water"/>
    <s v="TS-O-03:15/_x000a_O1010002_U15:3"/>
    <s v="TS-O-03:16/_x000a_O1010002_U15:4"/>
    <s v=""/>
    <m/>
    <s v="O1010002:15A/_x000a_O1010002_U15:5"/>
    <s v="O1010002:15C/_x000a_O1010002_U15:6"/>
    <m/>
    <s v=""/>
    <s v=""/>
  </r>
  <r>
    <s v="17-PD-100744"/>
    <s v="17PDT100744"/>
    <s v="10"/>
    <s v="LUBE OIL CIRCUIT CHANGE OVER FILTER"/>
    <s v="ПЕРЕПАД ДАВЛЕНИЯ НА МАСЛОФИЛЬТРЕ"/>
    <s v="Differential Pressure Transmitter"/>
    <s v="4124-GP-VD-BD17917K101004_SH.4"/>
    <s v="AI-NIS (4-20 mA, 2 wire) DCS"/>
    <s v="DCS_AI_01"/>
    <m/>
    <x v="2"/>
    <x v="2"/>
    <s v="Pr.09"/>
    <x v="0"/>
    <x v="2"/>
    <n v="17"/>
    <n v="18"/>
    <s v=""/>
    <x v="2"/>
    <x v="0"/>
    <x v="47"/>
    <x v="0"/>
    <x v="2"/>
    <x v="0"/>
    <s v="17-SC-DCS-001/O1010002/ 17-MC-DCS-006"/>
    <s v="DB37-*m"/>
    <x v="0"/>
    <s v="CPO101"/>
    <n v="0"/>
    <s v="BP011"/>
    <x v="2"/>
    <n v="3"/>
    <n v="16"/>
    <x v="0"/>
    <n v="16"/>
    <s v="DCS AMMONIA-UTILITIES"/>
    <m/>
    <m/>
    <m/>
    <s v="O1010002"/>
    <n v="16"/>
    <m/>
    <s v=""/>
    <s v="10-Combined Bldgn-N2 plant, Demi water"/>
    <s v="TS-O-03:17/_x000a_O1010002_U16:3"/>
    <s v="TS-O-03:18/_x000a_O1010002_U16:4"/>
    <s v=""/>
    <m/>
    <s v="O1010002:16A/_x000a_O1010002_U16:5"/>
    <s v="O1010002:16C/_x000a_O1010002_U16:6"/>
    <m/>
    <s v=""/>
    <s v=""/>
  </r>
  <r>
    <s v="17-P -100747"/>
    <s v="17PT100747"/>
    <s v="10"/>
    <s v="COOLING WATER INLET PRESSURE"/>
    <s v="ОХЛ ВОДА НА ВХОДЕ В Т/О 17-K-101"/>
    <s v="Pressure Transmitter"/>
    <s v="4124-GP-VD-BD17917K101004_SH.5"/>
    <s v="AI-NIS (4-20 mA, 2 wire) DCS"/>
    <s v="DCS_AI_01"/>
    <m/>
    <x v="2"/>
    <x v="2"/>
    <s v="Pr.10"/>
    <x v="0"/>
    <x v="2"/>
    <n v="19"/>
    <n v="20"/>
    <s v=""/>
    <x v="2"/>
    <x v="0"/>
    <x v="48"/>
    <x v="0"/>
    <x v="3"/>
    <x v="0"/>
    <s v="17-SC-DCS-001/O1010003/ 17-MC-DCS-006"/>
    <s v="DB37-*m"/>
    <x v="0"/>
    <s v="CPO101"/>
    <n v="0"/>
    <s v="BP011"/>
    <x v="3"/>
    <n v="4"/>
    <n v="1"/>
    <x v="0"/>
    <n v="16"/>
    <s v="DCS AMMONIA-UTILITIES"/>
    <m/>
    <m/>
    <m/>
    <s v="O1010003"/>
    <n v="1"/>
    <m/>
    <s v=""/>
    <s v="10-Combined Bldgn-N2 plant, Demi water"/>
    <s v="TS-O-03:19/_x000a_O1010003_U1:3"/>
    <s v="TS-O-03:20/_x000a_O1010003_U1:4"/>
    <s v=""/>
    <m/>
    <s v="O1010003:1A/_x000a_O1010003_U1:5"/>
    <s v="O1010003:1C/_x000a_O1010003_U1:6"/>
    <m/>
    <s v=""/>
    <s v=""/>
  </r>
  <r>
    <s v="17-L -100739"/>
    <s v="17LT100739"/>
    <s v="10"/>
    <s v="CRANKCASE LUBE OIL LEVEL"/>
    <s v="УРОВЕНЬ МАСЛА В КАРТЕРЕ 17-K-101"/>
    <s v="DP Level Transmitter"/>
    <s v="4124-GP-VD-BD17917K101004_SH.4"/>
    <s v="AI-NIS (4-20 mA, 2 wire) DCS"/>
    <s v="DCS_AI_01"/>
    <m/>
    <x v="2"/>
    <x v="2"/>
    <s v="Pr.11"/>
    <x v="0"/>
    <x v="2"/>
    <n v="21"/>
    <n v="22"/>
    <s v=""/>
    <x v="2"/>
    <x v="0"/>
    <x v="49"/>
    <x v="0"/>
    <x v="3"/>
    <x v="0"/>
    <s v="17-SC-DCS-001/O1010003/ 17-MC-DCS-006"/>
    <s v="DB37-*m"/>
    <x v="0"/>
    <s v="CPO101"/>
    <n v="0"/>
    <s v="BP011"/>
    <x v="3"/>
    <n v="4"/>
    <n v="2"/>
    <x v="0"/>
    <n v="16"/>
    <s v="DCS AMMONIA-UTILITIES"/>
    <m/>
    <m/>
    <m/>
    <s v="O1010003"/>
    <n v="2"/>
    <m/>
    <s v=""/>
    <s v="10-Combined Bldgn-N2 plant, Demi water"/>
    <s v="TS-O-03:21/_x000a_O1010003_U2:3"/>
    <s v="TS-O-03:22/_x000a_O1010003_U2:4"/>
    <s v=""/>
    <m/>
    <s v="O1010003:2A/_x000a_O1010003_U2:5"/>
    <s v="O1010003:2C/_x000a_O1010003_U2:6"/>
    <m/>
    <s v=""/>
    <s v=""/>
  </r>
  <r>
    <s v="17-T -100743"/>
    <s v="17TT100743"/>
    <s v="10"/>
    <s v="COOLING WATER OUTLET TEMPERATURE"/>
    <s v="ВЫХОД ОХЛ ВОДЫ ИЗ Т/О 17-K-101"/>
    <s v="Temperature Transmitter - Remote Mounted"/>
    <s v="4124-GP-VD-BD17917K101004_SH.5"/>
    <s v="AI-NIS (4-20 mA, 2 wire) DCS"/>
    <s v="DCS_AI_01"/>
    <m/>
    <x v="2"/>
    <x v="2"/>
    <s v="Pr.12"/>
    <x v="0"/>
    <x v="2"/>
    <n v="23"/>
    <n v="24"/>
    <s v=""/>
    <x v="2"/>
    <x v="0"/>
    <x v="50"/>
    <x v="0"/>
    <x v="3"/>
    <x v="0"/>
    <s v="17-SC-DCS-001/O1010003/ 17-MC-DCS-006"/>
    <s v="DB37-*m"/>
    <x v="0"/>
    <s v="CPO101"/>
    <n v="0"/>
    <s v="BP011"/>
    <x v="3"/>
    <n v="4"/>
    <n v="3"/>
    <x v="0"/>
    <n v="16"/>
    <s v="DCS AMMONIA-UTILITIES"/>
    <m/>
    <m/>
    <m/>
    <s v="O1010003"/>
    <n v="3"/>
    <m/>
    <s v=""/>
    <s v="10-Combined Bldgn-N2 plant, Demi water"/>
    <s v="TS-O-03:23/_x000a_O1010003_U3:3"/>
    <s v="TS-O-03:24/_x000a_O1010003_U3:4"/>
    <s v=""/>
    <m/>
    <s v="O1010003:3A/_x000a_O1010003_U3:5"/>
    <s v="O1010003:3C/_x000a_O1010003_U3:6"/>
    <m/>
    <s v=""/>
    <s v=""/>
  </r>
  <r>
    <s v="17-P -100767"/>
    <s v="17PT100767"/>
    <s v="10"/>
    <s v="LUBE OIL CIRCUIT AUXILIARY OIL PUMP PRESSURE"/>
    <s v="СМ ВСПОМ НАСОСА 17-K-101-PM-102"/>
    <s v="Pressure Transmitter"/>
    <s v="4124-GP-VD-BD17917K101004_SH.4"/>
    <s v="AI-NIS (4-20 mA, 2 wire) DCS"/>
    <s v="DCS_AI_01"/>
    <m/>
    <x v="2"/>
    <x v="2"/>
    <s v="Pr.13"/>
    <x v="0"/>
    <x v="2"/>
    <n v="25"/>
    <n v="26"/>
    <s v=""/>
    <x v="2"/>
    <x v="0"/>
    <x v="51"/>
    <x v="0"/>
    <x v="3"/>
    <x v="0"/>
    <s v="17-SC-DCS-001/O1010003/ 17-MC-DCS-006"/>
    <s v="DB37-*m"/>
    <x v="0"/>
    <s v="CPO101"/>
    <n v="0"/>
    <s v="BP011"/>
    <x v="3"/>
    <n v="4"/>
    <n v="4"/>
    <x v="0"/>
    <n v="16"/>
    <s v="DCS AMMONIA-UTILITIES"/>
    <m/>
    <m/>
    <m/>
    <s v="O1010003"/>
    <n v="4"/>
    <m/>
    <s v=""/>
    <s v="10-Combined Bldgn-N2 plant, Demi water"/>
    <s v="TS-O-03:25/_x000a_O1010003_U4:3"/>
    <s v="TS-O-03:26/_x000a_O1010003_U4:4"/>
    <s v=""/>
    <m/>
    <s v="O1010003:4A/_x000a_O1010003_U4:5"/>
    <s v="O1010003:4C/_x000a_O1010003_U4:6"/>
    <m/>
    <s v=""/>
    <s v=""/>
  </r>
  <r>
    <s v="17-P -100768"/>
    <s v="17PT100768"/>
    <s v="10"/>
    <s v="LUBE OIL CIRCUIT PRESSURE"/>
    <s v="СМ НАСОСА 17-K-101-P-102"/>
    <s v="Pressure Transmitter"/>
    <s v="4124-GP-VD-BD17917K101004_SH.4"/>
    <s v="AI-NIS (4-20 mA, 2 wire) DCS"/>
    <s v="DCS_AI_01"/>
    <m/>
    <x v="2"/>
    <x v="2"/>
    <s v="Pr.14"/>
    <x v="0"/>
    <x v="2"/>
    <n v="27"/>
    <n v="28"/>
    <s v=""/>
    <x v="2"/>
    <x v="0"/>
    <x v="52"/>
    <x v="0"/>
    <x v="3"/>
    <x v="0"/>
    <s v="17-SC-DCS-001/O1010003/ 17-MC-DCS-006"/>
    <s v="DB37-*m"/>
    <x v="0"/>
    <s v="CPO101"/>
    <n v="0"/>
    <s v="BP011"/>
    <x v="3"/>
    <n v="4"/>
    <n v="5"/>
    <x v="0"/>
    <n v="16"/>
    <s v="DCS AMMONIA-UTILITIES"/>
    <m/>
    <m/>
    <m/>
    <s v="O1010003"/>
    <n v="5"/>
    <m/>
    <s v=""/>
    <s v="10-Combined Bldgn-N2 plant, Demi water"/>
    <s v="TS-O-03:27/_x000a_O1010003_U5:3"/>
    <s v="TS-O-03:28/_x000a_O1010003_U5:4"/>
    <s v=""/>
    <m/>
    <s v="O1010003:5A/_x000a_O1010003_U5:5"/>
    <s v="O1010003:5C/_x000a_O1010003_U5:6"/>
    <m/>
    <s v=""/>
    <s v=""/>
  </r>
  <r>
    <s v="17-L -11701"/>
    <s v="17LT11701"/>
    <s v="11"/>
    <s v="17-V-111 Level"/>
    <s v="БАРАБАН ПРОДУВОК 17-V-111"/>
    <s v="Guided Wave Radar Level Transmitter"/>
    <s v="4124-XZ-DM-21711701"/>
    <s v="AI-NIS (4-20 mA, 2 wire) DCS"/>
    <s v="DCS_AI_01"/>
    <m/>
    <x v="9"/>
    <x v="1"/>
    <s v="Pr.02"/>
    <x v="0"/>
    <x v="9"/>
    <n v="3"/>
    <n v="4"/>
    <s v=""/>
    <x v="1"/>
    <x v="0"/>
    <x v="53"/>
    <x v="0"/>
    <x v="3"/>
    <x v="0"/>
    <s v="17-SC-DCS-001/O1010003/ 17-MC-DCS-006"/>
    <s v="DB37-*m"/>
    <x v="0"/>
    <s v="CPO101"/>
    <n v="0"/>
    <s v="BP011"/>
    <x v="3"/>
    <n v="4"/>
    <n v="6"/>
    <x v="0"/>
    <n v="16"/>
    <s v="DCS AMMONIA-UTILITIES"/>
    <m/>
    <m/>
    <m/>
    <s v="O1010003"/>
    <n v="6"/>
    <m/>
    <s v=""/>
    <s v="11-Auxiliary Boiler Area"/>
    <s v="TS-O-04:3/_x000a_O1010003_U6:3"/>
    <s v="TS-O-04:4/_x000a_O1010003_U6:4"/>
    <s v=""/>
    <m/>
    <s v="O1010003:6A/_x000a_O1010003_U6:5"/>
    <s v="O1010003:6C/_x000a_O1010003_U6:6"/>
    <m/>
    <s v=""/>
    <s v=""/>
  </r>
  <r>
    <s v="17-PD-11215"/>
    <s v="17PDT11215"/>
    <s v="11"/>
    <s v="Utility BFW Pump P-111A Suction Strainer"/>
    <s v="ФИЛЬТР ВСАСА 17-P-111-A "/>
    <s v="Differential Pressure Transmitter"/>
    <s v="4124-XZ-DM-21711201"/>
    <s v="AI-NIS (4-20 mA, 2 wire) DCS"/>
    <s v="DCS_AI_01"/>
    <m/>
    <x v="9"/>
    <x v="1"/>
    <s v="Pr.04"/>
    <x v="0"/>
    <x v="9"/>
    <n v="7"/>
    <n v="8"/>
    <s v=""/>
    <x v="1"/>
    <x v="0"/>
    <x v="54"/>
    <x v="0"/>
    <x v="3"/>
    <x v="0"/>
    <s v="17-SC-DCS-001/O1010003/ 17-MC-DCS-006"/>
    <s v="DB37-*m"/>
    <x v="0"/>
    <s v="CPO101"/>
    <n v="0"/>
    <s v="BP011"/>
    <x v="3"/>
    <n v="4"/>
    <n v="7"/>
    <x v="0"/>
    <n v="16"/>
    <s v="DCS AMMONIA-UTILITIES"/>
    <m/>
    <m/>
    <m/>
    <s v="O1010003"/>
    <n v="7"/>
    <m/>
    <s v=""/>
    <s v="11-Auxiliary Boiler Area"/>
    <s v="TS-O-04:7/_x000a_O1010003_U7:3"/>
    <s v="TS-O-04:8/_x000a_O1010003_U7:4"/>
    <s v=""/>
    <m/>
    <s v="O1010003:7A/_x000a_O1010003_U7:5"/>
    <s v="O1010003:7C/_x000a_O1010003_U7:6"/>
    <m/>
    <s v=""/>
    <s v=""/>
  </r>
  <r>
    <s v="17-PD-11216"/>
    <s v="17PDT11216"/>
    <s v="11"/>
    <s v="Utility BFW Pump P-111B Suction Strainer"/>
    <s v="ФИЛЬТР ВСАСА 17-P-111-B"/>
    <s v="Differential Pressure Transmitter"/>
    <s v="4124-XZ-DM-21711201"/>
    <s v="AI-NIS (4-20 mA, 2 wire) DCS"/>
    <s v="DCS_AI_01"/>
    <m/>
    <x v="9"/>
    <x v="1"/>
    <s v="Pr.05"/>
    <x v="0"/>
    <x v="9"/>
    <n v="9"/>
    <n v="10"/>
    <s v=""/>
    <x v="1"/>
    <x v="0"/>
    <x v="55"/>
    <x v="0"/>
    <x v="3"/>
    <x v="0"/>
    <s v="17-SC-DCS-001/O1010003/ 17-MC-DCS-006"/>
    <s v="DB37-*m"/>
    <x v="0"/>
    <s v="CPO101"/>
    <n v="0"/>
    <s v="BP011"/>
    <x v="3"/>
    <n v="4"/>
    <n v="8"/>
    <x v="0"/>
    <n v="16"/>
    <s v="DCS AMMONIA-UTILITIES"/>
    <m/>
    <m/>
    <m/>
    <s v="O1010003"/>
    <n v="8"/>
    <m/>
    <s v=""/>
    <s v="11-Auxiliary Boiler Area"/>
    <s v="TS-O-04:9/_x000a_O1010003_U8:3"/>
    <s v="TS-O-04:10/_x000a_O1010003_U8:4"/>
    <s v=""/>
    <m/>
    <s v="O1010003:8A/_x000a_O1010003_U8:5"/>
    <s v="O1010003:8C/_x000a_O1010003_U8:6"/>
    <m/>
    <s v=""/>
    <s v=""/>
  </r>
  <r>
    <s v="17-P -11305"/>
    <s v="17PT11305"/>
    <s v="11"/>
    <s v="N2 to Startup Boiler"/>
    <s v="РАСХОД АЗОТА НА ПУСКОВОЙ КОТЕЛ"/>
    <s v="Pressure Transmitter"/>
    <s v="4124-XZ-DM-21711301"/>
    <s v="AI-NIS (4-20 mA, 2 wire) DCS"/>
    <s v="DCS_AI_01"/>
    <m/>
    <x v="9"/>
    <x v="1"/>
    <s v="Pr.07"/>
    <x v="0"/>
    <x v="9"/>
    <n v="13"/>
    <n v="14"/>
    <s v=""/>
    <x v="1"/>
    <x v="0"/>
    <x v="56"/>
    <x v="0"/>
    <x v="3"/>
    <x v="0"/>
    <s v="17-SC-DCS-001/O1010003/ 17-MC-DCS-006"/>
    <s v="DB37-*m"/>
    <x v="0"/>
    <s v="CPO101"/>
    <n v="0"/>
    <s v="BP011"/>
    <x v="3"/>
    <n v="4"/>
    <n v="9"/>
    <x v="0"/>
    <n v="16"/>
    <s v="DCS AMMONIA-UTILITIES"/>
    <m/>
    <m/>
    <m/>
    <s v="O1010003"/>
    <n v="9"/>
    <m/>
    <s v=""/>
    <s v="11-Auxiliary Boiler Area"/>
    <s v="TS-O-04:13/_x000a_O1010003_U9:3"/>
    <s v="TS-O-04:14/_x000a_O1010003_U9:4"/>
    <s v=""/>
    <m/>
    <s v="O1010003:9A/_x000a_O1010003_U9:5"/>
    <s v="O1010003:9C/_x000a_O1010003_U9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4"/>
    <x v="0"/>
    <x v="57"/>
    <x v="0"/>
    <x v="3"/>
    <x v="0"/>
    <s v="17-SC-DCS-001/O1010003/ 17-MC-DCS-006"/>
    <s v="DB37-*m"/>
    <x v="0"/>
    <s v="CPO101"/>
    <n v="0"/>
    <s v="BP011"/>
    <x v="3"/>
    <n v="4"/>
    <n v="10"/>
    <x v="0"/>
    <n v="16"/>
    <s v="DCS AMMONIA-UTILITIES"/>
    <m/>
    <m/>
    <m/>
    <s v="O1010003"/>
    <n v="10"/>
    <m/>
    <s v=""/>
    <s v="11-Auxiliary Boiler Area"/>
    <s v=""/>
    <s v=""/>
    <s v=""/>
    <m/>
    <s v="O1010003:10A/_x000a_O1010003_U10:5"/>
    <s v="O1010003:10C/_x000a_O1010003_U10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s v=""/>
    <x v="4"/>
    <x v="0"/>
    <x v="58"/>
    <x v="0"/>
    <x v="3"/>
    <x v="0"/>
    <s v="17-SC-DCS-001/O1010003/ 17-MC-DCS-006"/>
    <s v="DB37-*m"/>
    <x v="0"/>
    <s v="CPO101"/>
    <n v="0"/>
    <s v="BP011"/>
    <x v="3"/>
    <n v="4"/>
    <n v="11"/>
    <x v="0"/>
    <n v="16"/>
    <s v="DCS AMMONIA-UTILITIES"/>
    <m/>
    <m/>
    <m/>
    <s v="O1010003"/>
    <n v="11"/>
    <m/>
    <s v=""/>
    <s v="11-Auxiliary Boiler Area"/>
    <s v=""/>
    <s v=""/>
    <s v=""/>
    <m/>
    <s v="O1010003:11A/_x000a_O1010003_U11:5"/>
    <s v="O1010003:11C/_x000a_O1010003_U11:6"/>
    <m/>
    <s v=""/>
    <s v=""/>
  </r>
  <r>
    <s v="17-F -11801"/>
    <s v="17FT11801"/>
    <s v="11"/>
    <s v="Fuel gas to Distribution"/>
    <s v="ТОПЛИВНЫЙ ГАЗ НА КОТЕЛ"/>
    <s v="DP Flow Transmitter"/>
    <s v="4124-XZ-DM-21711801"/>
    <s v="AI-NIS (4-20 mA, 2 wire) DCS"/>
    <s v="DCS_AI_01"/>
    <m/>
    <x v="9"/>
    <x v="1"/>
    <s v="Pr.10"/>
    <x v="0"/>
    <x v="9"/>
    <n v="19"/>
    <n v="20"/>
    <s v=""/>
    <x v="1"/>
    <x v="0"/>
    <x v="59"/>
    <x v="0"/>
    <x v="3"/>
    <x v="0"/>
    <s v="17-SC-DCS-001/O1010003/ 17-MC-DCS-006"/>
    <s v="DB37-*m"/>
    <x v="0"/>
    <s v="CPO101"/>
    <n v="0"/>
    <s v="BP011"/>
    <x v="3"/>
    <n v="4"/>
    <n v="12"/>
    <x v="0"/>
    <n v="16"/>
    <s v="DCS AMMONIA-UTILITIES"/>
    <m/>
    <m/>
    <m/>
    <s v="O1010003"/>
    <n v="12"/>
    <m/>
    <s v=""/>
    <s v="11-Auxiliary Boiler Area"/>
    <s v="TS-O-04:19/_x000a_O1010003_U12:3"/>
    <s v="TS-O-04:20/_x000a_O1010003_U12:4"/>
    <s v=""/>
    <m/>
    <s v="O1010003:12A/_x000a_O1010003_U12:5"/>
    <s v="O1010003:12C/_x000a_O1010003_U12:6"/>
    <m/>
    <s v=""/>
    <s v=""/>
  </r>
  <r>
    <s v="17-F -113502"/>
    <s v="17FT113502"/>
    <s v="11"/>
    <s v="STEAM DRUM LEVEL"/>
    <s v="КОТЛОВАЯ ВОДА НА ПАРОПЕРЕГРЕВ"/>
    <s v="DP Flow Transmitter"/>
    <s v="4124-FB-VD-BD00317L11111307_SH.1"/>
    <s v="AI-NIS (4-20 mA, 2 wire) DCS"/>
    <s v="DCS_AI_01"/>
    <m/>
    <x v="10"/>
    <x v="2"/>
    <s v="Pr.02"/>
    <x v="0"/>
    <x v="10"/>
    <n v="3"/>
    <n v="4"/>
    <s v=""/>
    <x v="2"/>
    <x v="0"/>
    <x v="60"/>
    <x v="0"/>
    <x v="3"/>
    <x v="0"/>
    <s v="17-SC-DCS-001/O1010003/ 17-MC-DCS-006"/>
    <s v="DB37-*m"/>
    <x v="0"/>
    <s v="CPO101"/>
    <n v="0"/>
    <s v="BP011"/>
    <x v="3"/>
    <n v="4"/>
    <n v="13"/>
    <x v="0"/>
    <n v="16"/>
    <s v="DCS AMMONIA-UTILITIES"/>
    <m/>
    <m/>
    <m/>
    <s v="O1010003"/>
    <n v="13"/>
    <m/>
    <s v=""/>
    <s v="11-Auxiliary Boiler Area"/>
    <s v="TS-O-05:3/_x000a_O1010003_U13:3"/>
    <s v="TS-O-05:4/_x000a_O1010003_U13:4"/>
    <s v=""/>
    <m/>
    <s v="O1010003:13A/_x000a_O1010003_U13:5"/>
    <s v="O1010003:13C/_x000a_O1010003_U13:6"/>
    <m/>
    <s v=""/>
    <s v=""/>
  </r>
  <r>
    <s v="17-P -113505"/>
    <s v="17PT113505"/>
    <s v="11"/>
    <s v="TO MP STEAM HEADER"/>
    <s v="MS ОТ КОТЛА В КОЛЛЕКТОР"/>
    <s v="Pressure Transmitter"/>
    <s v="4124-FB-VD-BD00317L11111307_SH.2"/>
    <s v="AI-NIS (4-20 mA, 2 wire) DCS"/>
    <s v="DCS_AI_01"/>
    <m/>
    <x v="10"/>
    <x v="2"/>
    <s v="Pr.07"/>
    <x v="0"/>
    <x v="10"/>
    <n v="13"/>
    <n v="14"/>
    <s v=""/>
    <x v="2"/>
    <x v="0"/>
    <x v="61"/>
    <x v="0"/>
    <x v="3"/>
    <x v="0"/>
    <s v="17-SC-DCS-001/O1010003/ 17-MC-DCS-006"/>
    <s v="DB37-*m"/>
    <x v="0"/>
    <s v="CPO101"/>
    <n v="0"/>
    <s v="BP011"/>
    <x v="3"/>
    <n v="4"/>
    <n v="14"/>
    <x v="0"/>
    <n v="16"/>
    <s v="DCS AMMONIA-UTILITIES"/>
    <m/>
    <m/>
    <m/>
    <s v="O1010003"/>
    <n v="14"/>
    <m/>
    <s v=""/>
    <s v="11-Auxiliary Boiler Area"/>
    <s v="TS-O-05:13/_x000a_O1010003_U14:3"/>
    <s v="TS-O-05:14/_x000a_O1010003_U14:4"/>
    <s v=""/>
    <m/>
    <s v="O1010003:14A/_x000a_O1010003_U14:5"/>
    <s v="O1010003:14C/_x000a_O1010003_U14:6"/>
    <m/>
    <s v=""/>
    <s v=""/>
  </r>
  <r>
    <s v="17-P -113507"/>
    <s v="17PT113507"/>
    <s v="11"/>
    <s v="STEAM DRUM LEVEL 17-L-111-V-111"/>
    <s v="ДАВЛЕНИЕ В БАРАБАНЕ ПАРА КОТЛА"/>
    <s v="Pressure Transmitter"/>
    <s v="4124-FB-VD-BD00317L11111307_SH.1"/>
    <s v="AI-NIS (4-20 mA, 2 wire) DCS"/>
    <s v="DCS_AI_01"/>
    <m/>
    <x v="10"/>
    <x v="2"/>
    <s v="Pr.08"/>
    <x v="0"/>
    <x v="10"/>
    <n v="15"/>
    <n v="16"/>
    <s v=""/>
    <x v="2"/>
    <x v="0"/>
    <x v="62"/>
    <x v="0"/>
    <x v="3"/>
    <x v="0"/>
    <s v="17-SC-DCS-001/O1010003/ 17-MC-DCS-006"/>
    <s v="DB37-*m"/>
    <x v="0"/>
    <s v="CPO101"/>
    <n v="0"/>
    <s v="BP011"/>
    <x v="3"/>
    <n v="4"/>
    <n v="15"/>
    <x v="0"/>
    <n v="16"/>
    <s v="DCS AMMONIA-UTILITIES"/>
    <m/>
    <m/>
    <m/>
    <s v="O1010003"/>
    <n v="15"/>
    <m/>
    <s v=""/>
    <s v="11-Auxiliary Boiler Area"/>
    <s v="TS-O-05:15/_x000a_O1010003_U15:3"/>
    <s v="TS-O-05:16/_x000a_O1010003_U15:4"/>
    <s v=""/>
    <m/>
    <s v="O1010003:15A/_x000a_O1010003_U15:5"/>
    <s v="O1010003:15C/_x000a_O1010003_U15:6"/>
    <m/>
    <s v=""/>
    <s v=""/>
  </r>
  <r>
    <s v="17-T -113501"/>
    <s v="17TT113501"/>
    <s v="11"/>
    <s v="FROM FW PUMPS 17-P-111A/B"/>
    <s v="ОТ НАСОСОВ КОТЛ ВОДЫ 17-P-111A/B"/>
    <s v="Temperature Transmitter - Head Mounted"/>
    <s v="4124-FB-VD-BD00317L11111307_SH.1"/>
    <s v="AI-NIS (4-20 mA, 2 wire) DCS"/>
    <s v="DCS_AI_01"/>
    <m/>
    <x v="10"/>
    <x v="2"/>
    <s v="Pr.10"/>
    <x v="0"/>
    <x v="10"/>
    <n v="19"/>
    <n v="20"/>
    <s v=""/>
    <x v="2"/>
    <x v="0"/>
    <x v="63"/>
    <x v="0"/>
    <x v="3"/>
    <x v="0"/>
    <s v="17-SC-DCS-001/O1010003/ 17-MC-DCS-006"/>
    <s v="DB37-*m"/>
    <x v="0"/>
    <s v="CPO101"/>
    <n v="0"/>
    <s v="BP011"/>
    <x v="3"/>
    <n v="4"/>
    <n v="16"/>
    <x v="0"/>
    <n v="16"/>
    <s v="DCS AMMONIA-UTILITIES"/>
    <m/>
    <m/>
    <m/>
    <s v="O1010003"/>
    <n v="16"/>
    <m/>
    <s v=""/>
    <s v="11-Auxiliary Boiler Area"/>
    <s v="TS-O-05:19/_x000a_O1010003_U16:3"/>
    <s v="TS-O-05:20/_x000a_O1010003_U16:4"/>
    <s v=""/>
    <m/>
    <s v="O1010003:16A/_x000a_O1010003_U16:5"/>
    <s v="O1010003:16C/_x000a_O1010003_U16:6"/>
    <m/>
    <s v=""/>
    <s v=""/>
  </r>
  <r>
    <s v="17-T -113504"/>
    <s v="17TT113504"/>
    <s v="11"/>
    <s v="STEAM DRUM LEVEL"/>
    <s v="ТЕМП КОТЛ ВОДЫ ПОСЛЕ ЭКОНОМАЙ"/>
    <s v="Temperature Transmitter - Head Mounted"/>
    <s v="4124-FB-VD-BD00317L11111307_SH.1"/>
    <s v="AI-NIS (4-20 mA, 2 wire) DCS"/>
    <s v="DCS_AI_01"/>
    <m/>
    <x v="10"/>
    <x v="2"/>
    <s v="Pr.11"/>
    <x v="0"/>
    <x v="10"/>
    <n v="21"/>
    <n v="22"/>
    <s v=""/>
    <x v="2"/>
    <x v="0"/>
    <x v="64"/>
    <x v="0"/>
    <x v="4"/>
    <x v="0"/>
    <s v="17-SC-DCS-001/O1010004/ 17-MC-DCS-006"/>
    <s v="DB37-*m"/>
    <x v="0"/>
    <s v="CPO101"/>
    <n v="0"/>
    <s v="BP011"/>
    <x v="4"/>
    <n v="5"/>
    <n v="1"/>
    <x v="0"/>
    <n v="16"/>
    <s v="DCS AMMONIA-UTILITIES"/>
    <m/>
    <m/>
    <m/>
    <s v="O1010004"/>
    <n v="1"/>
    <m/>
    <s v=""/>
    <s v="11-Auxiliary Boiler Area"/>
    <s v="TS-O-05:21/_x000a_O1010004_U1:3"/>
    <s v="TS-O-05:22/_x000a_O1010004_U1:4"/>
    <s v=""/>
    <m/>
    <s v="O1010004:1A/_x000a_O1010004_U1:5"/>
    <s v="O1010004:1C/_x000a_O1010004_U1:6"/>
    <m/>
    <s v=""/>
    <s v=""/>
  </r>
  <r>
    <s v="17-T -113506"/>
    <s v="17TT113506"/>
    <s v="11"/>
    <s v="ACROSS STEAM HEADER 17-L-111-E-112"/>
    <s v="ТЕМП ПАРА НА ВЫХОДЕ С 1 СТ П/П"/>
    <s v="Temperature Transmitter - Head Mounted"/>
    <s v="4124-FB-VD-BD00317L11111307_SH.2"/>
    <s v="AI-NIS (4-20 mA, 2 wire) DCS"/>
    <s v="DCS_AI_01"/>
    <m/>
    <x v="10"/>
    <x v="2"/>
    <s v="Pr.12"/>
    <x v="0"/>
    <x v="10"/>
    <n v="23"/>
    <n v="24"/>
    <s v=""/>
    <x v="2"/>
    <x v="0"/>
    <x v="65"/>
    <x v="0"/>
    <x v="4"/>
    <x v="0"/>
    <s v="17-SC-DCS-001/O1010004/ 17-MC-DCS-006"/>
    <s v="DB37-*m"/>
    <x v="0"/>
    <s v="CPO101"/>
    <n v="0"/>
    <s v="BP011"/>
    <x v="4"/>
    <n v="5"/>
    <n v="2"/>
    <x v="0"/>
    <n v="16"/>
    <s v="DCS AMMONIA-UTILITIES"/>
    <m/>
    <m/>
    <m/>
    <s v="O1010004"/>
    <n v="2"/>
    <m/>
    <s v=""/>
    <s v="11-Auxiliary Boiler Area"/>
    <s v="TS-O-05:23/_x000a_O1010004_U2:3"/>
    <s v="TS-O-05:24/_x000a_O1010004_U2:4"/>
    <s v=""/>
    <m/>
    <s v="O1010004:2A/_x000a_O1010004_U2:5"/>
    <s v="O1010004:2C/_x000a_O1010004_U2:6"/>
    <m/>
    <s v=""/>
    <s v=""/>
  </r>
  <r>
    <s v="17-T -113509"/>
    <s v="17TT113509"/>
    <s v="11"/>
    <s v="ACROSS STEAM HEADER 17-L-111-E-112"/>
    <s v="ТЕМП ПАРА НА ВХОДЕ В 2 СТ П/П "/>
    <s v="Temperature Transmitter - Head Mounted"/>
    <s v="4124-FB-VD-BD00317L11111307_SH.2"/>
    <s v="AI-NIS (4-20 mA, 2 wire) DCS"/>
    <s v="DCS_AI_01"/>
    <m/>
    <x v="10"/>
    <x v="2"/>
    <s v="Pr.13"/>
    <x v="0"/>
    <x v="10"/>
    <n v="25"/>
    <n v="26"/>
    <s v=""/>
    <x v="2"/>
    <x v="0"/>
    <x v="66"/>
    <x v="0"/>
    <x v="4"/>
    <x v="0"/>
    <s v="17-SC-DCS-001/O1010004/ 17-MC-DCS-006"/>
    <s v="DB37-*m"/>
    <x v="0"/>
    <s v="CPO101"/>
    <n v="0"/>
    <s v="BP011"/>
    <x v="4"/>
    <n v="5"/>
    <n v="3"/>
    <x v="0"/>
    <n v="16"/>
    <s v="DCS AMMONIA-UTILITIES"/>
    <m/>
    <m/>
    <m/>
    <s v="O1010004"/>
    <n v="3"/>
    <m/>
    <s v=""/>
    <s v="11-Auxiliary Boiler Area"/>
    <s v="TS-O-05:25/_x000a_O1010004_U3:3"/>
    <s v="TS-O-05:26/_x000a_O1010004_U3:4"/>
    <s v=""/>
    <m/>
    <s v="O1010004:3A/_x000a_O1010004_U3:5"/>
    <s v="O1010004:3C/_x000a_O1010004_U3:6"/>
    <m/>
    <s v=""/>
    <s v=""/>
  </r>
  <r>
    <s v="17-T -113511"/>
    <s v="17TT113511"/>
    <s v="11"/>
    <s v="TO MP STEAM HEADER"/>
    <s v="MS ОТ КОТЛА В КОЛЛЕКТОР"/>
    <s v="Temperature Transmitter - Head Mounted"/>
    <s v="4124-FB-VD-BD00317L11111307_SH.2"/>
    <s v="AI-NIS (4-20 mA, 2 wire) DCS"/>
    <s v="DCS_AI_01"/>
    <m/>
    <x v="10"/>
    <x v="2"/>
    <s v="Pr.14"/>
    <x v="0"/>
    <x v="10"/>
    <n v="27"/>
    <n v="28"/>
    <s v=""/>
    <x v="2"/>
    <x v="0"/>
    <x v="67"/>
    <x v="0"/>
    <x v="4"/>
    <x v="0"/>
    <s v="17-SC-DCS-001/O1010004/ 17-MC-DCS-006"/>
    <s v="DB37-*m"/>
    <x v="0"/>
    <s v="CPO101"/>
    <n v="0"/>
    <s v="BP011"/>
    <x v="4"/>
    <n v="5"/>
    <n v="4"/>
    <x v="0"/>
    <n v="16"/>
    <s v="DCS AMMONIA-UTILITIES"/>
    <m/>
    <m/>
    <m/>
    <s v="O1010004"/>
    <n v="4"/>
    <m/>
    <s v=""/>
    <s v="11-Auxiliary Boiler Area"/>
    <s v="TS-O-05:27/_x000a_O1010004_U4:3"/>
    <s v="TS-O-05:28/_x000a_O1010004_U4:4"/>
    <s v=""/>
    <m/>
    <s v="O1010004:4A/_x000a_O1010004_U4:5"/>
    <s v="O1010004:4C/_x000a_O1010004_U4:6"/>
    <m/>
    <s v=""/>
    <s v=""/>
  </r>
  <r>
    <s v="17-L -11503"/>
    <s v="17LT11503"/>
    <s v="11"/>
    <s v="17-L-112-T-001 Sodium Phosphate Level"/>
    <s v="УРОВЕНЬ В БАКЕ ФОСФАТОВ КОТЛА"/>
    <s v="DP Level Transmitter"/>
    <s v="4124-FY-VD-BD17117L11200001"/>
    <s v="AI-NIS (4-20 mA, 2 wire) DCS"/>
    <s v="DCS_AI_01"/>
    <m/>
    <x v="11"/>
    <x v="1"/>
    <s v="Pr.01"/>
    <x v="0"/>
    <x v="11"/>
    <n v="1"/>
    <n v="2"/>
    <s v=""/>
    <x v="1"/>
    <x v="0"/>
    <x v="68"/>
    <x v="0"/>
    <x v="4"/>
    <x v="0"/>
    <s v="17-SC-DCS-001/O1010004/ 17-MC-DCS-006"/>
    <s v="DB37-*m"/>
    <x v="0"/>
    <s v="CPO101"/>
    <n v="0"/>
    <s v="BP011"/>
    <x v="4"/>
    <n v="5"/>
    <n v="5"/>
    <x v="0"/>
    <n v="16"/>
    <s v="DCS AMMONIA-UTILITIES"/>
    <m/>
    <m/>
    <m/>
    <s v="O1010004"/>
    <n v="5"/>
    <m/>
    <s v=""/>
    <s v="11-Auxiliary Boiler Area"/>
    <s v="TS-R-01:1/_x000a_O1010004_U5:3"/>
    <s v="TS-R-01:2/_x000a_O1010004_U5:4"/>
    <s v=""/>
    <m/>
    <s v="O1010004:5A/_x000a_O1010004_U5:5"/>
    <s v="O1010004:5C/_x000a_O1010004_U5:6"/>
    <m/>
    <s v=""/>
    <s v=""/>
  </r>
  <r>
    <s v="17-L -11504"/>
    <s v="17LT11504"/>
    <s v="11"/>
    <s v="17-L-113-T-001 Oxygen Scavenger Level"/>
    <s v="БАК ПОГЛОТИТЕЛЯ КИСЛОРОДА КОТЛА"/>
    <s v="DP Level Transmitter"/>
    <s v="4124-FY-VD-BD17117L11300001"/>
    <s v="AI-NIS (4-20 mA, 2 wire) DCS"/>
    <s v="DCS_AI_01"/>
    <m/>
    <x v="11"/>
    <x v="1"/>
    <s v="Pr.02"/>
    <x v="0"/>
    <x v="11"/>
    <n v="3"/>
    <n v="4"/>
    <s v=""/>
    <x v="1"/>
    <x v="0"/>
    <x v="69"/>
    <x v="0"/>
    <x v="4"/>
    <x v="0"/>
    <s v="17-SC-DCS-001/O1010004/ 17-MC-DCS-006"/>
    <s v="DB37-*m"/>
    <x v="0"/>
    <s v="CPO101"/>
    <n v="0"/>
    <s v="BP011"/>
    <x v="4"/>
    <n v="5"/>
    <n v="6"/>
    <x v="0"/>
    <n v="16"/>
    <s v="DCS AMMONIA-UTILITIES"/>
    <m/>
    <m/>
    <m/>
    <s v="O1010004"/>
    <n v="6"/>
    <m/>
    <s v=""/>
    <s v="11-Auxiliary Boiler Area"/>
    <s v="TS-R-01:3/_x000a_O1010004_U6:3"/>
    <s v="TS-R-01:4/_x000a_O1010004_U6:4"/>
    <s v=""/>
    <m/>
    <s v="O1010004:6A/_x000a_O1010004_U6:5"/>
    <s v="O1010004:6C/_x000a_O1010004_U6:6"/>
    <m/>
    <s v=""/>
    <s v=""/>
  </r>
  <r>
    <s v="17-L -11505"/>
    <s v="17LT11505"/>
    <s v="11"/>
    <s v="17-L-114-T-001 Amine Level"/>
    <s v="УРОВЕНЬ В БАКЕ АМИНОВ КОТЛА"/>
    <s v="DP Level Transmitter"/>
    <s v="4124-FY-VD-BD17117L11400001"/>
    <s v="AI-NIS (4-20 mA, 2 wire) DCS"/>
    <s v="DCS_AI_01"/>
    <m/>
    <x v="11"/>
    <x v="1"/>
    <s v="Pr.03"/>
    <x v="0"/>
    <x v="11"/>
    <n v="5"/>
    <n v="6"/>
    <s v=""/>
    <x v="1"/>
    <x v="0"/>
    <x v="70"/>
    <x v="0"/>
    <x v="4"/>
    <x v="0"/>
    <s v="17-SC-DCS-001/O1010004/ 17-MC-DCS-006"/>
    <s v="DB37-*m"/>
    <x v="0"/>
    <s v="CPO101"/>
    <n v="0"/>
    <s v="BP011"/>
    <x v="4"/>
    <n v="5"/>
    <n v="7"/>
    <x v="0"/>
    <n v="16"/>
    <s v="DCS AMMONIA-UTILITIES"/>
    <m/>
    <m/>
    <m/>
    <s v="O1010004"/>
    <n v="7"/>
    <m/>
    <s v=""/>
    <s v="11-Auxiliary Boiler Area"/>
    <s v="TS-R-01:5/_x000a_O1010004_U7:3"/>
    <s v="TS-R-01:6/_x000a_O1010004_U7:4"/>
    <s v=""/>
    <m/>
    <s v="O1010004:7A/_x000a_O1010004_U7:5"/>
    <s v="O1010004:7C/_x000a_O1010004_U7:6"/>
    <m/>
    <s v=""/>
    <s v=""/>
  </r>
  <r>
    <s v="17-A -113647"/>
    <s v="17AT113647"/>
    <s v="11"/>
    <s v="Specific Conductivity"/>
    <s v="УДЕЛ ПРОВ ПитательнОЙ водЫ КОТЛА"/>
    <s v="Analyzer Transmitter"/>
    <s v="4124-FB-VD-BD00317L11111388"/>
    <s v="AI-NIS (4-20 mA, 2 wire) DCS"/>
    <s v="DCS_AI_01"/>
    <m/>
    <x v="12"/>
    <x v="1"/>
    <s v="Pr.01"/>
    <x v="0"/>
    <x v="12"/>
    <n v="1"/>
    <n v="2"/>
    <s v=""/>
    <x v="1"/>
    <x v="0"/>
    <x v="71"/>
    <x v="0"/>
    <x v="4"/>
    <x v="0"/>
    <s v="17-SC-DCS-001/O1010004/ 17-MC-DCS-006"/>
    <s v="DB37-*m"/>
    <x v="0"/>
    <s v="CPO101"/>
    <n v="0"/>
    <s v="BP011"/>
    <x v="4"/>
    <n v="5"/>
    <n v="8"/>
    <x v="0"/>
    <n v="16"/>
    <s v="DCS AMMONIA-UTILITIES"/>
    <m/>
    <m/>
    <m/>
    <s v="O1010004"/>
    <n v="8"/>
    <m/>
    <s v=""/>
    <s v="11-Auxiliary Boiler Area"/>
    <s v="TS-Q-08:1/_x000a_O1010004_U8:3"/>
    <s v="TS-Q-08:2/_x000a_O1010004_U8:4"/>
    <s v=""/>
    <m/>
    <s v="O1010004:8A/_x000a_O1010004_U8:5"/>
    <s v="O1010004:8C/_x000a_O1010004_U8:6"/>
    <m/>
    <s v=""/>
    <s v=""/>
  </r>
  <r>
    <s v="17-A -113648"/>
    <s v="17AT113648"/>
    <s v="11"/>
    <s v="pH Analysis"/>
    <s v="РН ПитательнОЙ водЫ КОТЛА"/>
    <s v="Analyzer Transmitter"/>
    <s v="4124-FB-VD-BD00317L11111388"/>
    <s v="AI-NIS (4-20 mA, 2 wire) DCS"/>
    <s v="DCS_AI_01"/>
    <m/>
    <x v="12"/>
    <x v="1"/>
    <s v="Pr.02"/>
    <x v="0"/>
    <x v="12"/>
    <n v="3"/>
    <n v="4"/>
    <s v=""/>
    <x v="1"/>
    <x v="0"/>
    <x v="72"/>
    <x v="0"/>
    <x v="4"/>
    <x v="0"/>
    <s v="17-SC-DCS-001/O1010004/ 17-MC-DCS-006"/>
    <s v="DB37-*m"/>
    <x v="0"/>
    <s v="CPO101"/>
    <n v="0"/>
    <s v="BP011"/>
    <x v="4"/>
    <n v="5"/>
    <n v="9"/>
    <x v="0"/>
    <n v="16"/>
    <s v="DCS AMMONIA-UTILITIES"/>
    <m/>
    <m/>
    <m/>
    <s v="O1010004"/>
    <n v="9"/>
    <m/>
    <s v=""/>
    <s v="11-Auxiliary Boiler Area"/>
    <s v="TS-Q-08:3/_x000a_O1010004_U9:3"/>
    <s v="TS-Q-08:4/_x000a_O1010004_U9:4"/>
    <s v=""/>
    <m/>
    <s v="O1010004:9A/_x000a_O1010004_U9:5"/>
    <s v="O1010004:9C/_x000a_O1010004_U9:6"/>
    <m/>
    <s v=""/>
    <s v=""/>
  </r>
  <r>
    <s v="17-A -113649"/>
    <s v="17AT113649"/>
    <s v="11"/>
    <s v="Acid Conductivity sampling"/>
    <s v="УДЕЛ ПРОВ КОТЛОВОЙ водЫ КОТЛА"/>
    <s v="Analyzer Transmitter"/>
    <s v="4124-FB-VD-BD00317L11111388"/>
    <s v="AI-NIS (4-20 mA, 2 wire) DCS"/>
    <s v="DCS_AI_01"/>
    <m/>
    <x v="12"/>
    <x v="1"/>
    <s v="Pr.03"/>
    <x v="0"/>
    <x v="12"/>
    <n v="5"/>
    <n v="6"/>
    <s v=""/>
    <x v="1"/>
    <x v="0"/>
    <x v="73"/>
    <x v="0"/>
    <x v="4"/>
    <x v="0"/>
    <s v="17-SC-DCS-001/O1010004/ 17-MC-DCS-006"/>
    <s v="DB37-*m"/>
    <x v="0"/>
    <s v="CPO101"/>
    <n v="0"/>
    <s v="BP011"/>
    <x v="4"/>
    <n v="5"/>
    <n v="10"/>
    <x v="0"/>
    <n v="16"/>
    <s v="DCS AMMONIA-UTILITIES"/>
    <m/>
    <m/>
    <m/>
    <s v="O1010004"/>
    <n v="10"/>
    <m/>
    <s v=""/>
    <s v="11-Auxiliary Boiler Area"/>
    <s v="TS-Q-08:5/_x000a_O1010004_U10:3"/>
    <s v="TS-Q-08:6/_x000a_O1010004_U10:4"/>
    <s v=""/>
    <m/>
    <s v="O1010004:10A/_x000a_O1010004_U10:5"/>
    <s v="O1010004:10C/_x000a_O1010004_U10:6"/>
    <m/>
    <s v=""/>
    <s v=""/>
  </r>
  <r>
    <s v="17-A -113650"/>
    <s v="17AT113650A"/>
    <m/>
    <s v="Silica sampling"/>
    <s v="КРЕМНИЙ КОТЛОВОЙ водЫ КОТЛА"/>
    <s v="Analyzer Transmitter"/>
    <e v="#N/A"/>
    <s v="AI-NIS (4-20 mA, 4 wire) DCS"/>
    <s v="DCS_AI_03"/>
    <s v="230 VAC"/>
    <x v="12"/>
    <x v="1"/>
    <s v="Pr.04"/>
    <x v="0"/>
    <x v="12"/>
    <n v="7"/>
    <n v="8"/>
    <s v=""/>
    <x v="1"/>
    <x v="0"/>
    <x v="74"/>
    <x v="0"/>
    <x v="4"/>
    <x v="0"/>
    <s v="17-SC-DCS-001/O1010004/ 17-MC-DCS-006"/>
    <s v="DB37-*m"/>
    <x v="0"/>
    <s v="CPO101"/>
    <n v="0"/>
    <s v="BP011"/>
    <x v="4"/>
    <n v="5"/>
    <n v="11"/>
    <x v="0"/>
    <n v="16"/>
    <s v="DCS AMMONIA-UTILITIES"/>
    <m/>
    <m/>
    <m/>
    <s v="O1010004"/>
    <n v="11"/>
    <m/>
    <s v=""/>
    <s v="11-Auxiliary Boiler Area"/>
    <s v="TS-Q-08:7/_x000a_O1010004_U11:1"/>
    <s v="TS-Q-08:8/_x000a_O1010004_U11:2"/>
    <s v=""/>
    <m/>
    <s v="O1010004:11A/_x000a_O1010004_U11:5"/>
    <s v="O1010004:11C/_x000a_O1010004_U11:6"/>
    <m/>
    <s v=""/>
    <s v=""/>
  </r>
  <r>
    <s v="17-A -113651"/>
    <s v="17AT113651"/>
    <s v="11"/>
    <s v="Acid Conductivity sampling"/>
    <s v="УДЕЛ ПРОВ ПЕРЕГРЕТОГО ПАРА КОТЛА"/>
    <s v="Analyzer Transmitter"/>
    <s v="4124-FB-VD-BD00317L11111388"/>
    <s v="AI-NIS (4-20 mA, 2 wire) DCS"/>
    <s v="DCS_AI_01"/>
    <m/>
    <x v="12"/>
    <x v="1"/>
    <s v="Pr.06"/>
    <x v="0"/>
    <x v="12"/>
    <n v="11"/>
    <n v="12"/>
    <s v=""/>
    <x v="1"/>
    <x v="0"/>
    <x v="75"/>
    <x v="0"/>
    <x v="4"/>
    <x v="0"/>
    <s v="17-SC-DCS-001/O1010004/ 17-MC-DCS-006"/>
    <s v="DB37-*m"/>
    <x v="0"/>
    <s v="CPO101"/>
    <n v="0"/>
    <s v="BP011"/>
    <x v="4"/>
    <n v="5"/>
    <n v="12"/>
    <x v="0"/>
    <n v="16"/>
    <s v="DCS AMMONIA-UTILITIES"/>
    <m/>
    <m/>
    <m/>
    <s v="O1010004"/>
    <n v="12"/>
    <m/>
    <s v=""/>
    <s v="11-Auxiliary Boiler Area"/>
    <s v="TS-Q-08:11/_x000a_O1010004_U12:3"/>
    <s v="TS-Q-08:12/_x000a_O1010004_U12:4"/>
    <s v=""/>
    <m/>
    <s v="O1010004:12A/_x000a_O1010004_U12:5"/>
    <s v="O1010004:12C/_x000a_O1010004_U12:6"/>
    <m/>
    <s v=""/>
    <s v=""/>
  </r>
  <r>
    <s v="17-A -03020"/>
    <s v="17AT03020CV"/>
    <s v="10"/>
    <s v="Urea Melt Steam Condensate"/>
    <s v="ПАР КОНД ПЛАВА КАРБАМИДА В Т-030"/>
    <s v="Conductivity Analyzer Transmitter"/>
    <s v="4124-XZ-DM-21703004"/>
    <s v="AI-NIS (4-20 mA, 2 wire) DCS"/>
    <s v="DCS_AI_01"/>
    <m/>
    <x v="3"/>
    <x v="2"/>
    <s v="Pr.01"/>
    <x v="0"/>
    <x v="3"/>
    <n v="1"/>
    <n v="2"/>
    <s v=""/>
    <x v="2"/>
    <x v="0"/>
    <x v="76"/>
    <x v="0"/>
    <x v="4"/>
    <x v="0"/>
    <s v="17-SC-DCS-001/O1010004/ 17-MC-DCS-006"/>
    <s v="DB37-*m"/>
    <x v="0"/>
    <s v="CPO101"/>
    <n v="0"/>
    <s v="BP011"/>
    <x v="4"/>
    <n v="5"/>
    <n v="13"/>
    <x v="0"/>
    <n v="16"/>
    <s v="DCS AMMONIA-UTILITIES"/>
    <m/>
    <m/>
    <m/>
    <s v="O1010004"/>
    <n v="13"/>
    <m/>
    <s v=""/>
    <s v="10-Combined Bldgn-N2 plant, Demi water"/>
    <s v="TS-Q-04:1/_x000a_O1010004_U13:3"/>
    <s v="TS-Q-04:2/_x000a_O1010004_U13:4"/>
    <s v=""/>
    <m/>
    <s v="O1010004:13A/_x000a_O1010004_U13:5"/>
    <s v="O1010004:13C/_x000a_O1010004_U13:6"/>
    <m/>
    <s v=""/>
    <s v=""/>
  </r>
  <r>
    <s v="17-A -03021"/>
    <s v="17AT03021CV"/>
    <s v="10"/>
    <s v="Turbine Steam Condensate to 17-T-030"/>
    <s v="КОНД ПАРА УСТАНОВКИ NH3 В 17T030"/>
    <s v="Conductivity Analyzer Transmitter"/>
    <s v="4124-XZ-DM-21703004"/>
    <s v="AI-NIS (4-20 mA, 2 wire) DCS"/>
    <s v="DCS_AI_01"/>
    <m/>
    <x v="3"/>
    <x v="2"/>
    <s v="Pr.02"/>
    <x v="0"/>
    <x v="3"/>
    <n v="3"/>
    <n v="4"/>
    <s v=""/>
    <x v="2"/>
    <x v="0"/>
    <x v="77"/>
    <x v="0"/>
    <x v="4"/>
    <x v="0"/>
    <s v="17-SC-DCS-001/O1010004/ 17-MC-DCS-006"/>
    <s v="DB37-*m"/>
    <x v="0"/>
    <s v="CPO101"/>
    <n v="0"/>
    <s v="BP011"/>
    <x v="4"/>
    <n v="5"/>
    <n v="14"/>
    <x v="0"/>
    <n v="16"/>
    <s v="DCS AMMONIA-UTILITIES"/>
    <m/>
    <m/>
    <m/>
    <s v="O1010004"/>
    <n v="14"/>
    <m/>
    <s v=""/>
    <s v="10-Combined Bldgn-N2 plant, Demi water"/>
    <s v="TS-Q-04:3/_x000a_O1010004_U14:3"/>
    <s v="TS-Q-04:4/_x000a_O1010004_U14:4"/>
    <s v=""/>
    <m/>
    <s v="O1010004:14A/_x000a_O1010004_U14:5"/>
    <s v="O1010004:14C/_x000a_O1010004_U14:6"/>
    <m/>
    <s v=""/>
    <s v=""/>
  </r>
  <r>
    <s v="17-A -03022"/>
    <s v="17AT03022CV"/>
    <s v="10"/>
    <s v="Turbine Steam Condensate to 17-T-030"/>
    <s v="КОНД ПАРА КОМПРЕССОРА СО2 17T030"/>
    <s v="Conductivity Analyzer Transmitter"/>
    <s v="4124-XZ-DM-21703004"/>
    <s v="AI-NIS (4-20 mA, 2 wire) DCS"/>
    <s v="DCS_AI_01"/>
    <m/>
    <x v="3"/>
    <x v="2"/>
    <s v="Pr.03"/>
    <x v="0"/>
    <x v="3"/>
    <n v="5"/>
    <n v="6"/>
    <s v=""/>
    <x v="2"/>
    <x v="0"/>
    <x v="78"/>
    <x v="0"/>
    <x v="4"/>
    <x v="0"/>
    <s v="17-SC-DCS-001/O1010004/ 17-MC-DCS-006"/>
    <s v="DB37-*m"/>
    <x v="0"/>
    <s v="CPO101"/>
    <n v="0"/>
    <s v="BP011"/>
    <x v="4"/>
    <n v="5"/>
    <n v="15"/>
    <x v="0"/>
    <n v="16"/>
    <s v="DCS AMMONIA-UTILITIES"/>
    <m/>
    <m/>
    <m/>
    <s v="O1010004"/>
    <n v="15"/>
    <m/>
    <s v=""/>
    <s v="10-Combined Bldgn-N2 plant, Demi water"/>
    <s v="TS-Q-04:5/_x000a_O1010004_U15:3"/>
    <s v="TS-Q-04:6/_x000a_O1010004_U15:4"/>
    <s v=""/>
    <m/>
    <s v="O1010004:15A/_x000a_O1010004_U15:5"/>
    <s v="O1010004:15C/_x000a_O1010004_U15:6"/>
    <m/>
    <s v=""/>
    <s v=""/>
  </r>
  <r>
    <s v="17-A -03023"/>
    <s v="17AT03023CV"/>
    <s v="10"/>
    <s v="Process Condensate from 17-P-030 A/B/C"/>
    <s v="ТЕХНОЛ КОНД ОТ 17-P-030-A/B/C"/>
    <s v="Conductivity Analyzer Transmitter"/>
    <s v="4124-XZ-DM-21703004"/>
    <s v="AI-NIS (4-20 mA, 2 wire) DCS"/>
    <s v="DCS_AI_01"/>
    <m/>
    <x v="3"/>
    <x v="2"/>
    <s v="Pr.04"/>
    <x v="0"/>
    <x v="3"/>
    <n v="7"/>
    <n v="8"/>
    <s v=""/>
    <x v="2"/>
    <x v="0"/>
    <x v="79"/>
    <x v="0"/>
    <x v="4"/>
    <x v="0"/>
    <s v="17-SC-DCS-001/O1010004/ 17-MC-DCS-006"/>
    <s v="DB37-*m"/>
    <x v="0"/>
    <s v="CPO101"/>
    <n v="0"/>
    <s v="BP011"/>
    <x v="4"/>
    <n v="5"/>
    <n v="16"/>
    <x v="0"/>
    <n v="16"/>
    <s v="DCS AMMONIA-UTILITIES"/>
    <m/>
    <m/>
    <m/>
    <s v="O1010004"/>
    <n v="16"/>
    <m/>
    <s v=""/>
    <s v="10-Combined Bldgn-N2 plant, Demi water"/>
    <s v="TS-Q-04:7/_x000a_O1010004_U16:3"/>
    <s v="TS-Q-04:8/_x000a_O1010004_U16:4"/>
    <s v=""/>
    <m/>
    <s v="O1010004:16A/_x000a_O1010004_U16:5"/>
    <s v="O1010004:16C/_x000a_O1010004_U16:6"/>
    <m/>
    <s v=""/>
    <s v=""/>
  </r>
  <r>
    <s v="17-L -07075"/>
    <s v="17LT07075"/>
    <s v="07"/>
    <s v="17-A-002 CW Pump Basin Level"/>
    <s v="УРОВЕНЬ В БАССЕЙНЕ 17-BS-071"/>
    <s v="Guided Wave Radar Level Transmitter"/>
    <s v="4124-XZ-DM-21707005"/>
    <s v="AI-NIS (4-20 mA, 2 wire) DCS"/>
    <s v="DCS_AI_01"/>
    <m/>
    <x v="13"/>
    <x v="2"/>
    <s v="Pr.07"/>
    <x v="0"/>
    <x v="13"/>
    <n v="13"/>
    <n v="14"/>
    <s v=""/>
    <x v="2"/>
    <x v="0"/>
    <x v="80"/>
    <x v="0"/>
    <x v="5"/>
    <x v="0"/>
    <s v="17-SC-DCS-001/O1010005/ 17-MC-DCS-006"/>
    <s v="DB37-*m"/>
    <x v="0"/>
    <s v="CPO101"/>
    <n v="0"/>
    <s v="BP011"/>
    <x v="5"/>
    <n v="6"/>
    <n v="1"/>
    <x v="0"/>
    <n v="16"/>
    <s v="DCS AMMONIA-UTILITIES"/>
    <m/>
    <m/>
    <m/>
    <s v="O1010005"/>
    <n v="1"/>
    <m/>
    <s v=""/>
    <s v="07-Cooling Tower Area"/>
    <s v="TS-Q-03:13/_x000a_O1010005_U1:3"/>
    <s v="TS-Q-03:14/_x000a_O1010005_U1:4"/>
    <s v=""/>
    <m/>
    <s v="O1010005:1A/_x000a_O1010005_U1:5"/>
    <s v="O1010005:1C/_x000a_O1010005_U1:6"/>
    <m/>
    <s v=""/>
    <s v=""/>
  </r>
  <r>
    <s v="17-A -03064"/>
    <s v="17AT03064CV"/>
    <s v="10"/>
    <s v="17-P-031A/B/C discharge to 17-S-022A/B/C"/>
    <s v="ПРОВОДИМОСТЬ ОТ 17-Т-031 НА ФСД"/>
    <s v="Conductivity Analyzer Transmitter"/>
    <s v="4124-XZ-DM-21703003"/>
    <s v="AI-NIS (4-20 mA, 2 wire) DCS"/>
    <s v="DCS_AI_01"/>
    <m/>
    <x v="3"/>
    <x v="2"/>
    <s v="Pr.05"/>
    <x v="0"/>
    <x v="3"/>
    <n v="9"/>
    <n v="10"/>
    <s v=""/>
    <x v="2"/>
    <x v="0"/>
    <x v="81"/>
    <x v="0"/>
    <x v="5"/>
    <x v="0"/>
    <s v="17-SC-DCS-001/O1010005/ 17-MC-DCS-006"/>
    <s v="DB37-*m"/>
    <x v="0"/>
    <s v="CPO101"/>
    <n v="0"/>
    <s v="BP011"/>
    <x v="5"/>
    <n v="6"/>
    <n v="2"/>
    <x v="0"/>
    <n v="16"/>
    <s v="DCS AMMONIA-UTILITIES"/>
    <m/>
    <m/>
    <m/>
    <s v="O1010005"/>
    <n v="2"/>
    <m/>
    <s v=""/>
    <s v="10-Combined Bldgn-N2 plant, Demi water"/>
    <s v="TS-Q-04:9/_x000a_O1010005_U2:3"/>
    <s v="TS-Q-04:10/_x000a_O1010005_U2:4"/>
    <s v=""/>
    <m/>
    <s v="O1010005:2A/_x000a_O1010005_U2:5"/>
    <s v="O1010005:2C/_x000a_O1010005_U2:6"/>
    <m/>
    <s v=""/>
    <s v=""/>
  </r>
  <r>
    <s v="17-F -03021"/>
    <s v="17FT03021"/>
    <s v="10"/>
    <s v="Turbine Steam Condensate from NH3 plant to 17-T-030"/>
    <s v="КОНД ПАРА УСТАНОВКИ NH3 В 17T030"/>
    <s v="Vortex Flow Transmitter"/>
    <s v="4124-XZ-DM-21703004"/>
    <s v="AI-NIS (4-20 mA, 2 wire) DCS"/>
    <s v="DCS_AI_01"/>
    <m/>
    <x v="3"/>
    <x v="2"/>
    <s v="Pr.07"/>
    <x v="0"/>
    <x v="3"/>
    <n v="13"/>
    <n v="14"/>
    <s v=""/>
    <x v="2"/>
    <x v="0"/>
    <x v="82"/>
    <x v="0"/>
    <x v="5"/>
    <x v="0"/>
    <s v="17-SC-DCS-001/O1010005/ 17-MC-DCS-006"/>
    <s v="DB37-*m"/>
    <x v="0"/>
    <s v="CPO101"/>
    <n v="0"/>
    <s v="BP011"/>
    <x v="5"/>
    <n v="6"/>
    <n v="3"/>
    <x v="0"/>
    <n v="16"/>
    <s v="DCS AMMONIA-UTILITIES"/>
    <m/>
    <m/>
    <m/>
    <s v="O1010005"/>
    <n v="3"/>
    <m/>
    <s v=""/>
    <s v="10-Combined Bldgn-N2 plant, Demi water"/>
    <s v="TS-Q-04:13/_x000a_O1010005_U3:3"/>
    <s v="TS-Q-04:14/_x000a_O1010005_U3:4"/>
    <s v=""/>
    <m/>
    <s v="O1010005:3A/_x000a_O1010005_U3:5"/>
    <s v="O1010005:3C/_x000a_O1010005_U3:6"/>
    <m/>
    <s v=""/>
    <s v=""/>
  </r>
  <r>
    <s v="17-L -03012"/>
    <s v="17LT03012"/>
    <s v="11"/>
    <s v="17-V-020 Level"/>
    <s v="УРОВЕНЬ В ИСП БАРАБАНЕ 17-V-020"/>
    <s v="Guided Wave Radar Level Transmitter"/>
    <s v="4124-XZ-DM-21703006"/>
    <s v="AI-NIS (4-20 mA, 2 wire) DCS"/>
    <s v="DCS_AI_01"/>
    <m/>
    <x v="3"/>
    <x v="2"/>
    <s v="Pr.12"/>
    <x v="0"/>
    <x v="3"/>
    <n v="23"/>
    <n v="24"/>
    <s v=""/>
    <x v="2"/>
    <x v="0"/>
    <x v="83"/>
    <x v="0"/>
    <x v="5"/>
    <x v="0"/>
    <s v="17-SC-DCS-001/O1010005/ 17-MC-DCS-006"/>
    <s v="DB37-*m"/>
    <x v="0"/>
    <s v="CPO101"/>
    <n v="0"/>
    <s v="BP011"/>
    <x v="5"/>
    <n v="6"/>
    <n v="4"/>
    <x v="0"/>
    <n v="16"/>
    <s v="DCS AMMONIA-UTILITIES"/>
    <m/>
    <m/>
    <m/>
    <s v="O1010005"/>
    <n v="4"/>
    <m/>
    <s v=""/>
    <s v="11-Auxiliary Boiler Area"/>
    <s v="TS-Q-04:23/_x000a_O1010005_U4:3"/>
    <s v="TS-Q-04:24/_x000a_O1010005_U4:4"/>
    <s v=""/>
    <m/>
    <s v="O1010005:4A/_x000a_O1010005_U4:5"/>
    <s v="O1010005:4C/_x000a_O1010005_U4:6"/>
    <m/>
    <s v=""/>
    <s v=""/>
  </r>
  <r>
    <s v="17-P -02088"/>
    <s v="17PT02088"/>
    <s v="10"/>
    <s v="Pump 17-P-021 discharge to stripper"/>
    <s v="ДАВЛЕНИЕ НА НАГНЕТАНИИ 17-P-021"/>
    <s v="Pressure Transmitter"/>
    <s v="4124-XZ-DM-21702020"/>
    <s v="AI-NIS (4-20 mA, 2 wire) DCS"/>
    <s v="DCS_AI_01"/>
    <m/>
    <x v="3"/>
    <x v="2"/>
    <s v="Pr.13"/>
    <x v="0"/>
    <x v="3"/>
    <n v="25"/>
    <n v="26"/>
    <s v=""/>
    <x v="2"/>
    <x v="0"/>
    <x v="84"/>
    <x v="0"/>
    <x v="5"/>
    <x v="0"/>
    <s v="17-SC-DCS-001/O1010005/ 17-MC-DCS-006"/>
    <s v="DB37-*m"/>
    <x v="0"/>
    <s v="CPO101"/>
    <n v="0"/>
    <s v="BP011"/>
    <x v="5"/>
    <n v="6"/>
    <n v="5"/>
    <x v="0"/>
    <n v="16"/>
    <s v="DCS AMMONIA-UTILITIES"/>
    <m/>
    <m/>
    <m/>
    <s v="O1010005"/>
    <n v="5"/>
    <m/>
    <s v=""/>
    <s v="10-Combined Bldgn-N2 plant, Demi water"/>
    <s v="TS-Q-04:25/_x000a_O1010005_U5:3"/>
    <s v="TS-Q-04:26/_x000a_O1010005_U5:4"/>
    <s v=""/>
    <m/>
    <s v="O1010005:5A/_x000a_O1010005_U5:5"/>
    <s v="O1010005:5C/_x000a_O1010005_U5:6"/>
    <m/>
    <s v=""/>
    <s v=""/>
  </r>
  <r>
    <s v="17-P -03021"/>
    <s v="17PT03021"/>
    <s v="10"/>
    <s v="Process Condensate from 17-P-030 A/B/C"/>
    <s v="ТЕХНОЛ КОНД ОТ 17-P-030-A/B/C "/>
    <s v="Pressure Transmitter"/>
    <s v="4124-XZ-DM-21703004"/>
    <s v="AI-NIS (4-20 mA, 2 wire) DCS"/>
    <s v="DCS_AI_01"/>
    <m/>
    <x v="3"/>
    <x v="2"/>
    <s v="Pr.14"/>
    <x v="0"/>
    <x v="3"/>
    <n v="27"/>
    <n v="28"/>
    <s v=""/>
    <x v="2"/>
    <x v="0"/>
    <x v="85"/>
    <x v="0"/>
    <x v="5"/>
    <x v="0"/>
    <s v="17-SC-DCS-001/O1010005/ 17-MC-DCS-006"/>
    <s v="DB37-*m"/>
    <x v="0"/>
    <s v="CPO101"/>
    <n v="0"/>
    <s v="BP011"/>
    <x v="5"/>
    <n v="6"/>
    <n v="6"/>
    <x v="0"/>
    <n v="16"/>
    <s v="DCS AMMONIA-UTILITIES"/>
    <m/>
    <m/>
    <m/>
    <s v="O1010005"/>
    <n v="6"/>
    <m/>
    <s v=""/>
    <s v="10-Combined Bldgn-N2 plant, Demi water"/>
    <s v="TS-Q-04:27/_x000a_O1010005_U6:3"/>
    <s v="TS-Q-04:28/_x000a_O1010005_U6:4"/>
    <s v=""/>
    <m/>
    <s v="O1010005:6A/_x000a_O1010005_U6:5"/>
    <s v="O1010005:6C/_x000a_O1010005_U6:6"/>
    <m/>
    <s v=""/>
    <s v=""/>
  </r>
  <r>
    <s v="17-T -03011"/>
    <s v="17TT03011"/>
    <s v="11"/>
    <s v="Pump 17-17-P-020A/B discharge line"/>
    <s v="ПАРОВОЙ КОНДЕНСАТ С 17-P-020A/B "/>
    <s v="Temperature Transmitter - Head Mounted"/>
    <s v="4124-XZ-DM-21703006"/>
    <s v="AI-NIS (4-20 mA, 2 wire) DCS"/>
    <s v="DCS_AI_01"/>
    <m/>
    <x v="3"/>
    <x v="2"/>
    <s v="Pr.15"/>
    <x v="0"/>
    <x v="3"/>
    <n v="29"/>
    <n v="30"/>
    <s v=""/>
    <x v="2"/>
    <x v="0"/>
    <x v="86"/>
    <x v="0"/>
    <x v="5"/>
    <x v="0"/>
    <s v="17-SC-DCS-001/O1010005/ 17-MC-DCS-006"/>
    <s v="DB37-*m"/>
    <x v="0"/>
    <s v="CPO101"/>
    <n v="0"/>
    <s v="BP011"/>
    <x v="5"/>
    <n v="6"/>
    <n v="7"/>
    <x v="0"/>
    <n v="16"/>
    <s v="DCS AMMONIA-UTILITIES"/>
    <m/>
    <m/>
    <m/>
    <s v="O1010005"/>
    <n v="7"/>
    <m/>
    <s v=""/>
    <s v="11-Auxiliary Boiler Area"/>
    <s v="TS-Q-04:29/_x000a_O1010005_U7:3"/>
    <s v="TS-Q-04:30/_x000a_O1010005_U7:4"/>
    <s v=""/>
    <m/>
    <s v="O1010005:7A/_x000a_O1010005_U7:5"/>
    <s v="O1010005:7C/_x000a_O1010005_U7:6"/>
    <m/>
    <s v=""/>
    <s v=""/>
  </r>
  <r>
    <s v="17-T -03021"/>
    <s v="17TT03021"/>
    <s v="10"/>
    <s v="Process Condensate from 17-P-030 A/B/C"/>
    <s v="ТЕХНОЛ КОНД ОТ 17-P-030-A/B/C "/>
    <s v="Temperature Transmitter - Head Mounted"/>
    <s v="4124-XZ-DM-21703004"/>
    <s v="AI-NIS (4-20 mA, 2 wire) DCS"/>
    <s v="DCS_AI_01"/>
    <m/>
    <x v="3"/>
    <x v="2"/>
    <s v="Pr.16"/>
    <x v="0"/>
    <x v="3"/>
    <n v="31"/>
    <n v="32"/>
    <s v=""/>
    <x v="2"/>
    <x v="0"/>
    <x v="87"/>
    <x v="0"/>
    <x v="5"/>
    <x v="0"/>
    <s v="17-SC-DCS-001/O1010005/ 17-MC-DCS-006"/>
    <s v="DB37-*m"/>
    <x v="0"/>
    <s v="CPO101"/>
    <n v="0"/>
    <s v="BP011"/>
    <x v="5"/>
    <n v="6"/>
    <n v="8"/>
    <x v="0"/>
    <n v="16"/>
    <s v="DCS AMMONIA-UTILITIES"/>
    <m/>
    <m/>
    <m/>
    <s v="O1010005"/>
    <n v="8"/>
    <m/>
    <s v=""/>
    <s v="10-Combined Bldgn-N2 plant, Demi water"/>
    <s v="TS-Q-04:31/_x000a_O1010005_U8:3"/>
    <s v="TS-Q-04:32/_x000a_O1010005_U8:4"/>
    <s v=""/>
    <m/>
    <s v="O1010005:8A/_x000a_O1010005_U8:5"/>
    <s v="O1010005:8C/_x000a_O1010005_U8:6"/>
    <m/>
    <s v=""/>
    <s v=""/>
  </r>
  <r>
    <s v="17-F -03010"/>
    <s v="17FT03010"/>
    <s v="10"/>
    <s v="Urea Melt Steam Condensate to 17-T-030"/>
    <s v="ПАР КОНД ПЛАВА КАРБАМИДА В Т-030"/>
    <s v="Vortex Flow Transmitter"/>
    <s v="4124-XZ-DM-21703004"/>
    <s v="AI-NIS (4-20 mA, 2 wire) DCS"/>
    <s v="DCS_AI_01"/>
    <m/>
    <x v="14"/>
    <x v="2"/>
    <s v="Pr.01"/>
    <x v="0"/>
    <x v="14"/>
    <n v="1"/>
    <n v="2"/>
    <s v=""/>
    <x v="2"/>
    <x v="0"/>
    <x v="88"/>
    <x v="0"/>
    <x v="5"/>
    <x v="0"/>
    <s v="17-SC-DCS-001/O1010005/ 17-MC-DCS-006"/>
    <s v="DB37-*m"/>
    <x v="0"/>
    <s v="CPO101"/>
    <n v="0"/>
    <s v="BP011"/>
    <x v="5"/>
    <n v="6"/>
    <n v="9"/>
    <x v="0"/>
    <n v="16"/>
    <s v="DCS AMMONIA-UTILITIES"/>
    <m/>
    <m/>
    <m/>
    <s v="O1010005"/>
    <n v="9"/>
    <m/>
    <s v=""/>
    <s v="10-Combined Bldgn-N2 plant, Demi water"/>
    <s v="TS-Q-05:1/_x000a_O1010005_U9:3"/>
    <s v="TS-Q-05:2/_x000a_O1010005_U9:4"/>
    <s v=""/>
    <m/>
    <s v="O1010005:9A/_x000a_O1010005_U9:5"/>
    <s v="O1010005:9C/_x000a_O1010005_U9:6"/>
    <m/>
    <s v=""/>
    <s v=""/>
  </r>
  <r>
    <s v="17-F -03022"/>
    <s v="17FT03022"/>
    <s v="10"/>
    <s v="Turbine Steam Condensate from CO2 Comp to 17-T-030"/>
    <s v="КОНД ПАРА КОМПРЕССОРА СО2 17T030"/>
    <s v="Vortex Flow Transmitter"/>
    <s v="4124-XZ-DM-21703004"/>
    <s v="AI-NIS (4-20 mA, 2 wire) DCS"/>
    <s v="DCS_AI_01"/>
    <m/>
    <x v="14"/>
    <x v="2"/>
    <s v="Pr.02"/>
    <x v="0"/>
    <x v="14"/>
    <n v="3"/>
    <n v="4"/>
    <s v=""/>
    <x v="2"/>
    <x v="0"/>
    <x v="89"/>
    <x v="0"/>
    <x v="5"/>
    <x v="0"/>
    <s v="17-SC-DCS-001/O1010005/ 17-MC-DCS-006"/>
    <s v="DB37-*m"/>
    <x v="0"/>
    <s v="CPO101"/>
    <n v="0"/>
    <s v="BP011"/>
    <x v="5"/>
    <n v="6"/>
    <n v="10"/>
    <x v="0"/>
    <n v="16"/>
    <s v="DCS AMMONIA-UTILITIES"/>
    <m/>
    <m/>
    <m/>
    <s v="O1010005"/>
    <n v="10"/>
    <m/>
    <s v=""/>
    <s v="10-Combined Bldgn-N2 plant, Demi water"/>
    <s v="TS-Q-05:3/_x000a_O1010005_U10:3"/>
    <s v="TS-Q-05:4/_x000a_O1010005_U10:4"/>
    <s v=""/>
    <m/>
    <s v="O1010005:10A/_x000a_O1010005_U10:5"/>
    <s v="O1010005:10C/_x000a_O1010005_U10:6"/>
    <m/>
    <s v=""/>
    <s v=""/>
  </r>
  <r>
    <s v="17-F -03023"/>
    <s v="17FT03023"/>
    <s v="10"/>
    <s v="Process Condensate from Ammonia plant to 17-T-030"/>
    <s v="ТЕХН КОНД УСТАНОВКИ NH3 В 17T030"/>
    <s v="Vortex Flow Transmitter"/>
    <s v="4124-XZ-DM-21703004"/>
    <s v="AI-NIS (4-20 mA, 2 wire) DCS"/>
    <s v="DCS_AI_01"/>
    <m/>
    <x v="14"/>
    <x v="2"/>
    <s v="Pr.03"/>
    <x v="0"/>
    <x v="14"/>
    <n v="5"/>
    <n v="6"/>
    <s v=""/>
    <x v="2"/>
    <x v="0"/>
    <x v="90"/>
    <x v="0"/>
    <x v="5"/>
    <x v="0"/>
    <s v="17-SC-DCS-001/O1010005/ 17-MC-DCS-006"/>
    <s v="DB37-*m"/>
    <x v="0"/>
    <s v="CPO101"/>
    <n v="0"/>
    <s v="BP011"/>
    <x v="5"/>
    <n v="6"/>
    <n v="11"/>
    <x v="0"/>
    <n v="16"/>
    <s v="DCS AMMONIA-UTILITIES"/>
    <m/>
    <m/>
    <m/>
    <s v="O1010005"/>
    <n v="11"/>
    <m/>
    <s v=""/>
    <s v="10-Combined Bldgn-N2 plant, Demi water"/>
    <s v="TS-Q-05:5/_x000a_O1010005_U11:3"/>
    <s v="TS-Q-05:6/_x000a_O1010005_U11:4"/>
    <s v=""/>
    <m/>
    <s v="O1010005:11A/_x000a_O1010005_U11:5"/>
    <s v="O1010005:11C/_x000a_O1010005_U11:6"/>
    <m/>
    <s v=""/>
    <s v=""/>
  </r>
  <r>
    <s v="17-F -03024"/>
    <s v="17FT03024"/>
    <s v="10"/>
    <s v="Process Condensate from Urea plant to 17-T-030"/>
    <s v="ТЕХН КОНД ПЛАВА КАРБАМИДА 17T030"/>
    <s v="Vortex Flow Transmitter"/>
    <s v="4124-XZ-DM-21703004"/>
    <s v="AI-NIS (4-20 mA, 2 wire) DCS"/>
    <s v="DCS_AI_01"/>
    <m/>
    <x v="14"/>
    <x v="2"/>
    <s v="Pr.04"/>
    <x v="0"/>
    <x v="14"/>
    <n v="7"/>
    <n v="8"/>
    <s v=""/>
    <x v="2"/>
    <x v="0"/>
    <x v="91"/>
    <x v="0"/>
    <x v="5"/>
    <x v="0"/>
    <s v="17-SC-DCS-001/O1010005/ 17-MC-DCS-006"/>
    <s v="DB37-*m"/>
    <x v="0"/>
    <s v="CPO101"/>
    <n v="0"/>
    <s v="BP011"/>
    <x v="5"/>
    <n v="6"/>
    <n v="12"/>
    <x v="0"/>
    <n v="16"/>
    <s v="DCS AMMONIA-UTILITIES"/>
    <m/>
    <m/>
    <m/>
    <s v="O1010005"/>
    <n v="12"/>
    <m/>
    <s v=""/>
    <s v="10-Combined Bldgn-N2 plant, Demi water"/>
    <s v="TS-Q-05:7/_x000a_O1010005_U12:3"/>
    <s v="TS-Q-05:8/_x000a_O1010005_U12:4"/>
    <s v=""/>
    <m/>
    <s v="O1010005:12A/_x000a_O1010005_U12:5"/>
    <s v="O1010005:12C/_x000a_O1010005_U12:6"/>
    <m/>
    <s v=""/>
    <s v=""/>
  </r>
  <r>
    <s v="17-L -02084"/>
    <s v="17LT02084"/>
    <s v="10"/>
    <s v="17-T-021 Vessel Level"/>
    <s v="БАК НЕКОНД КОНДЕНСАТА 17-T-021"/>
    <s v="Guided Wave Radar Level Transmitter"/>
    <s v="4124-XZ-DM-21702020"/>
    <s v="AI-NIS (4-20 mA, 2 wire) DCS"/>
    <s v="DCS_AI_01"/>
    <m/>
    <x v="14"/>
    <x v="2"/>
    <s v="Pr.05"/>
    <x v="0"/>
    <x v="14"/>
    <n v="9"/>
    <n v="10"/>
    <s v=""/>
    <x v="2"/>
    <x v="0"/>
    <x v="92"/>
    <x v="0"/>
    <x v="5"/>
    <x v="0"/>
    <s v="17-SC-DCS-001/O1010005/ 17-MC-DCS-006"/>
    <s v="DB37-*m"/>
    <x v="0"/>
    <s v="CPO101"/>
    <n v="0"/>
    <s v="BP011"/>
    <x v="5"/>
    <n v="6"/>
    <n v="13"/>
    <x v="0"/>
    <n v="16"/>
    <s v="DCS AMMONIA-UTILITIES"/>
    <m/>
    <m/>
    <m/>
    <s v="O1010005"/>
    <n v="13"/>
    <m/>
    <s v=""/>
    <s v="10-Combined Bldgn-N2 plant, Demi water"/>
    <s v="TS-Q-05:9/_x000a_O1010005_U13:3"/>
    <s v="TS-Q-05:10/_x000a_O1010005_U13:4"/>
    <s v=""/>
    <m/>
    <s v="O1010005:13A/_x000a_O1010005_U13:5"/>
    <s v="O1010005:13C/_x000a_O1010005_U13:6"/>
    <m/>
    <s v=""/>
    <s v=""/>
  </r>
  <r>
    <s v="17-L -03021"/>
    <s v="17LT03021"/>
    <s v="10"/>
    <s v="17-V-030 Level"/>
    <s v="УРОВЕНЬ КОНДЕНСАТА В 17-Т-030"/>
    <s v="Guided Wave Radar Level Transmitter"/>
    <s v="4124-XZ-DM-21703004"/>
    <s v="AI-NIS (4-20 mA, 2 wire) DCS"/>
    <s v="DCS_AI_01"/>
    <m/>
    <x v="14"/>
    <x v="2"/>
    <s v="Pr.06"/>
    <x v="0"/>
    <x v="14"/>
    <n v="11"/>
    <n v="12"/>
    <s v=""/>
    <x v="2"/>
    <x v="0"/>
    <x v="93"/>
    <x v="0"/>
    <x v="5"/>
    <x v="0"/>
    <s v="17-SC-DCS-001/O1010005/ 17-MC-DCS-006"/>
    <s v="DB37-*m"/>
    <x v="0"/>
    <s v="CPO101"/>
    <n v="0"/>
    <s v="BP011"/>
    <x v="5"/>
    <n v="6"/>
    <n v="14"/>
    <x v="0"/>
    <n v="16"/>
    <s v="DCS AMMONIA-UTILITIES"/>
    <m/>
    <m/>
    <m/>
    <s v="O1010005"/>
    <n v="14"/>
    <m/>
    <s v=""/>
    <s v="10-Combined Bldgn-N2 plant, Demi water"/>
    <s v="TS-Q-05:11/_x000a_O1010005_U14:3"/>
    <s v="TS-Q-05:12/_x000a_O1010005_U14:4"/>
    <s v=""/>
    <m/>
    <s v="O1010005:14A/_x000a_O1010005_U14:5"/>
    <s v="O1010005:14C/_x000a_O1010005_U14:6"/>
    <m/>
    <s v=""/>
    <s v=""/>
  </r>
  <r>
    <s v="17-P -03066"/>
    <s v="17PT03066"/>
    <s v="10"/>
    <s v="17-P-031A/B/C discharge to 17-S-022A/B/C"/>
    <s v="ДАВЛЕНИЕ НАГНЕТ 17-P-031A/B/C"/>
    <s v="Pressure Transmitter"/>
    <s v="4124-XZ-DM-21703003"/>
    <s v="AI-NIS (4-20 mA, 2 wire) DCS"/>
    <s v="DCS_AI_01"/>
    <m/>
    <x v="14"/>
    <x v="2"/>
    <s v="Pr.08"/>
    <x v="0"/>
    <x v="14"/>
    <n v="15"/>
    <n v="16"/>
    <s v=""/>
    <x v="2"/>
    <x v="0"/>
    <x v="94"/>
    <x v="0"/>
    <x v="5"/>
    <x v="0"/>
    <s v="17-SC-DCS-001/O1010005/ 17-MC-DCS-006"/>
    <s v="DB37-*m"/>
    <x v="0"/>
    <s v="CPO101"/>
    <n v="0"/>
    <s v="BP011"/>
    <x v="5"/>
    <n v="6"/>
    <n v="15"/>
    <x v="0"/>
    <n v="16"/>
    <s v="DCS AMMONIA-UTILITIES"/>
    <m/>
    <m/>
    <m/>
    <s v="O1010005"/>
    <n v="15"/>
    <m/>
    <s v=""/>
    <s v="10-Combined Bldgn-N2 plant, Demi water"/>
    <s v="TS-Q-05:15/_x000a_O1010005_U15:3"/>
    <s v="TS-Q-05:16/_x000a_O1010005_U15:4"/>
    <s v=""/>
    <m/>
    <s v="O1010005:15A/_x000a_O1010005_U15:5"/>
    <s v="O1010005:15C/_x000a_O1010005_U15:6"/>
    <m/>
    <s v=""/>
    <s v=""/>
  </r>
  <r>
    <s v="17-T -03065"/>
    <s v="17TT03065"/>
    <s v="10"/>
    <s v="17-P-031A/B/C discharge to 17-S-022A/B/C"/>
    <s v="ТЕХНОЛ КОНД ОТ 17-T-031 НА ФСД"/>
    <s v="Temperature Transmitter - Head Mounted"/>
    <s v="4124-XZ-DM-21703003"/>
    <s v="AI-NIS (4-20 mA, 2 wire) DCS"/>
    <s v="DCS_AI_01"/>
    <m/>
    <x v="14"/>
    <x v="2"/>
    <s v="Pr.15"/>
    <x v="0"/>
    <x v="14"/>
    <n v="29"/>
    <n v="30"/>
    <s v=""/>
    <x v="2"/>
    <x v="0"/>
    <x v="95"/>
    <x v="0"/>
    <x v="5"/>
    <x v="0"/>
    <s v="17-SC-DCS-001/O1010005/ 17-MC-DCS-006"/>
    <s v="DB37-*m"/>
    <x v="0"/>
    <s v="CPO101"/>
    <n v="0"/>
    <s v="BP011"/>
    <x v="5"/>
    <n v="6"/>
    <n v="16"/>
    <x v="0"/>
    <n v="16"/>
    <s v="DCS AMMONIA-UTILITIES"/>
    <m/>
    <m/>
    <m/>
    <s v="O1010005"/>
    <n v="16"/>
    <m/>
    <s v=""/>
    <s v="10-Combined Bldgn-N2 plant, Demi water"/>
    <s v="TS-Q-05:29/_x000a_O1010005_U16:3"/>
    <s v="TS-Q-05:30/_x000a_O1010005_U16:4"/>
    <s v=""/>
    <m/>
    <s v="O1010005:16A/_x000a_O1010005_U16:5"/>
    <s v="O1010005:16C/_x000a_O1010005_U16:6"/>
    <m/>
    <s v=""/>
    <s v=""/>
  </r>
  <r>
    <s v="17-T -113530"/>
    <s v="17TT113530"/>
    <s v="11"/>
    <s v="MP STEAM FROM DISTRIBUTION"/>
    <s v="MS НА ДУТЬЕВОЙ ВЕНТИЛЯТОР КОТЛА"/>
    <s v="Temperature Transmitter - Remote Mounted"/>
    <s v="4124-FB-VD-BD00317L11111341"/>
    <s v="AI-NIS (4-20 mA, 2 wire) DCS"/>
    <s v="DCS_AI_01"/>
    <m/>
    <x v="10"/>
    <x v="2"/>
    <s v="Pr.04"/>
    <x v="0"/>
    <x v="10"/>
    <n v="7"/>
    <n v="8"/>
    <s v=""/>
    <x v="2"/>
    <x v="0"/>
    <x v="96"/>
    <x v="0"/>
    <x v="6"/>
    <x v="0"/>
    <s v="17-SC-DCS-001/O1010006/ 17-MC-DCS-006"/>
    <s v="DB37-*m"/>
    <x v="0"/>
    <s v="CPO101"/>
    <n v="0"/>
    <s v="BP011"/>
    <x v="6"/>
    <n v="7"/>
    <n v="1"/>
    <x v="0"/>
    <n v="16"/>
    <s v="DCS AMMONIA-UTILITIES"/>
    <m/>
    <m/>
    <m/>
    <s v="O1010006"/>
    <n v="1"/>
    <m/>
    <s v=""/>
    <s v="11-Auxiliary Boiler Area"/>
    <s v="TS-O-05:7/_x000a_O1010006_U1:3"/>
    <s v="TS-O-05:8/_x000a_O1010006_U1:4"/>
    <s v=""/>
    <m/>
    <s v="O1010006:1A/_x000a_O1010006_U1:5"/>
    <s v="O1010006:1C/_x000a_O1010006_U1:6"/>
    <m/>
    <s v=""/>
    <s v=""/>
  </r>
  <r>
    <s v="17-F -07053"/>
    <s v="17FT07053"/>
    <s v="07"/>
    <s v="Pump 17-P-073 AB discharge to distribution header"/>
    <s v="АВАР ОХЛ ВОДА В КОЛЛЕКТОР"/>
    <s v="Magnetic Flow Transmitter"/>
    <s v="4124-XZ-DM-21707007"/>
    <s v="AI-NIS (4-20 mA, 4 wire) DCS"/>
    <s v="DCS_AI_03"/>
    <s v="230 VAC"/>
    <x v="13"/>
    <x v="2"/>
    <s v="Pr.03"/>
    <x v="0"/>
    <x v="13"/>
    <n v="5"/>
    <n v="6"/>
    <s v=""/>
    <x v="2"/>
    <x v="0"/>
    <x v="97"/>
    <x v="0"/>
    <x v="6"/>
    <x v="0"/>
    <s v="17-SC-DCS-001/O1010006/ 17-MC-DCS-006"/>
    <s v="DB37-*m"/>
    <x v="0"/>
    <s v="CPO101"/>
    <n v="0"/>
    <s v="BP011"/>
    <x v="6"/>
    <n v="7"/>
    <n v="2"/>
    <x v="0"/>
    <n v="16"/>
    <s v="DCS AMMONIA-UTILITIES"/>
    <s v="16.02.2024 добавлен Loop_External_power"/>
    <m/>
    <m/>
    <s v="O1010006"/>
    <n v="2"/>
    <m/>
    <s v=""/>
    <s v="07-Cooling Tower Area"/>
    <s v="TS-Q-03:5/_x000a_O1010006_U2:1"/>
    <s v="TS-Q-03:6/_x000a_O1010006_U2:2"/>
    <s v=""/>
    <m/>
    <s v="O1010006:2A/_x000a_O1010006_U2:5"/>
    <s v="O1010006:2C/_x000a_O1010006_U2:6"/>
    <m/>
    <s v=""/>
    <s v=""/>
  </r>
  <r>
    <s v="17-P -07041"/>
    <s v="17PT07041"/>
    <s v="07"/>
    <s v="CW Pump Basin to CWS distribution header"/>
    <s v="НАГНЕТАНИЕ НАСОСА 17-P-071A"/>
    <s v="Pressure Transmitter"/>
    <s v="4124-XZ-DM-21707003"/>
    <s v="AI-NIS (4-20 mA, 2 wire) DCS"/>
    <s v="DCS_AI_01"/>
    <m/>
    <x v="13"/>
    <x v="2"/>
    <s v="Pr.08"/>
    <x v="0"/>
    <x v="13"/>
    <n v="15"/>
    <n v="16"/>
    <s v=""/>
    <x v="2"/>
    <x v="0"/>
    <x v="98"/>
    <x v="0"/>
    <x v="6"/>
    <x v="0"/>
    <s v="17-SC-DCS-001/O1010006/ 17-MC-DCS-006"/>
    <s v="DB37-*m"/>
    <x v="0"/>
    <s v="CPO101"/>
    <n v="0"/>
    <s v="BP011"/>
    <x v="6"/>
    <n v="7"/>
    <n v="3"/>
    <x v="0"/>
    <n v="16"/>
    <s v="DCS AMMONIA-UTILITIES"/>
    <m/>
    <m/>
    <m/>
    <s v="O1010006"/>
    <n v="3"/>
    <m/>
    <s v=""/>
    <s v="07-Cooling Tower Area"/>
    <s v="TS-Q-03:15/_x000a_O1010006_U3:3"/>
    <s v="TS-Q-03:16/_x000a_O1010006_U3:4"/>
    <s v=""/>
    <m/>
    <s v="O1010006:3A/_x000a_O1010006_U3:5"/>
    <s v="O1010006:3C/_x000a_O1010006_U3:6"/>
    <m/>
    <s v=""/>
    <s v=""/>
  </r>
  <r>
    <s v="17-P -07046"/>
    <s v="17PT07046"/>
    <s v="07"/>
    <s v="CW Pump Basin to CWS distribution header"/>
    <s v="НАГНЕТАНИЕ НАСОСА 17-P-071F"/>
    <s v="Pressure Transmitter"/>
    <s v="4124-XZ-DM-21707007"/>
    <s v="AI-NIS (4-20 mA, 2 wire) DCS"/>
    <s v="DCS_AI_01"/>
    <m/>
    <x v="13"/>
    <x v="2"/>
    <s v="Pr.09"/>
    <x v="0"/>
    <x v="13"/>
    <n v="17"/>
    <n v="18"/>
    <s v=""/>
    <x v="2"/>
    <x v="0"/>
    <x v="99"/>
    <x v="0"/>
    <x v="6"/>
    <x v="0"/>
    <s v="17-SC-DCS-001/O1010006/ 17-MC-DCS-006"/>
    <s v="DB37-*m"/>
    <x v="0"/>
    <s v="CPO101"/>
    <n v="0"/>
    <s v="BP011"/>
    <x v="6"/>
    <n v="7"/>
    <n v="4"/>
    <x v="0"/>
    <n v="16"/>
    <s v="DCS AMMONIA-UTILITIES"/>
    <m/>
    <m/>
    <m/>
    <s v="O1010006"/>
    <n v="4"/>
    <m/>
    <s v=""/>
    <s v="07-Cooling Tower Area"/>
    <s v="TS-Q-03:17/_x000a_O1010006_U4:3"/>
    <s v="TS-Q-03:18/_x000a_O1010006_U4:4"/>
    <s v=""/>
    <m/>
    <s v="O1010006:4A/_x000a_O1010006_U4:5"/>
    <s v="O1010006:4C/_x000a_O1010006_U4:6"/>
    <m/>
    <s v=""/>
    <s v=""/>
  </r>
  <r>
    <s v="17-P -07047"/>
    <s v="17PT07047"/>
    <s v="07"/>
    <s v="CW Pump Basin to CWS distribution header"/>
    <s v="НАГНЕТАНИЕ НАСОСА 17-P-071H"/>
    <s v="Pressure Transmitter"/>
    <s v="4124-XZ-DM-21707007"/>
    <s v="AI-NIS (4-20 mA, 2 wire) DCS"/>
    <s v="DCS_AI_01"/>
    <m/>
    <x v="13"/>
    <x v="2"/>
    <s v="Pr.10"/>
    <x v="0"/>
    <x v="13"/>
    <n v="19"/>
    <n v="20"/>
    <s v=""/>
    <x v="2"/>
    <x v="0"/>
    <x v="100"/>
    <x v="0"/>
    <x v="6"/>
    <x v="0"/>
    <s v="17-SC-DCS-001/O1010006/ 17-MC-DCS-006"/>
    <s v="DB37-*m"/>
    <x v="0"/>
    <s v="CPO101"/>
    <n v="0"/>
    <s v="BP011"/>
    <x v="6"/>
    <n v="7"/>
    <n v="5"/>
    <x v="0"/>
    <n v="16"/>
    <s v="DCS AMMONIA-UTILITIES"/>
    <m/>
    <m/>
    <m/>
    <s v="O1010006"/>
    <n v="5"/>
    <m/>
    <s v=""/>
    <s v="07-Cooling Tower Area"/>
    <s v="TS-Q-03:19/_x000a_O1010006_U5:3"/>
    <s v="TS-Q-03:20/_x000a_O1010006_U5:4"/>
    <s v=""/>
    <m/>
    <s v="O1010006:5A/_x000a_O1010006_U5:5"/>
    <s v="O1010006:5C/_x000a_O1010006_U5:6"/>
    <m/>
    <s v=""/>
    <s v=""/>
  </r>
  <r>
    <s v="17-P -07048"/>
    <s v="17PT07048"/>
    <s v="07"/>
    <s v="CW Pump Basin to Emergemncy CW"/>
    <s v="НАГНЕТАНИЕ НАСОСА 17-P-073A"/>
    <s v="Pressure Transmitter"/>
    <s v="4124-XZ-DM-21707007"/>
    <s v="AI-NIS (4-20 mA, 2 wire) DCS"/>
    <s v="DCS_AI_01"/>
    <m/>
    <x v="13"/>
    <x v="2"/>
    <s v="Pr.11"/>
    <x v="0"/>
    <x v="13"/>
    <n v="21"/>
    <n v="22"/>
    <s v=""/>
    <x v="2"/>
    <x v="0"/>
    <x v="101"/>
    <x v="0"/>
    <x v="6"/>
    <x v="0"/>
    <s v="17-SC-DCS-001/O1010006/ 17-MC-DCS-006"/>
    <s v="DB37-*m"/>
    <x v="0"/>
    <s v="CPO101"/>
    <n v="0"/>
    <s v="BP011"/>
    <x v="6"/>
    <n v="7"/>
    <n v="6"/>
    <x v="0"/>
    <n v="16"/>
    <s v="DCS AMMONIA-UTILITIES"/>
    <m/>
    <m/>
    <m/>
    <s v="O1010006"/>
    <n v="6"/>
    <m/>
    <s v=""/>
    <s v="07-Cooling Tower Area"/>
    <s v="TS-Q-03:21/_x000a_O1010006_U6:3"/>
    <s v="TS-Q-03:22/_x000a_O1010006_U6:4"/>
    <s v=""/>
    <m/>
    <s v="O1010006:6A/_x000a_O1010006_U6:5"/>
    <s v="O1010006:6C/_x000a_O1010006_U6:6"/>
    <m/>
    <s v=""/>
    <s v=""/>
  </r>
  <r>
    <s v="17-P -07049"/>
    <s v="17PT07049"/>
    <s v="07"/>
    <s v="CW Pump Basin to Emergemncy CW"/>
    <s v="НАГНЕТАНИЕ НАСОСА 17-P-073B"/>
    <s v="Pressure Transmitter"/>
    <s v="4124-XZ-DM-21707007"/>
    <s v="AI-NIS (4-20 mA, 2 wire) DCS"/>
    <s v="DCS_AI_01"/>
    <m/>
    <x v="13"/>
    <x v="2"/>
    <s v="Pr.12"/>
    <x v="0"/>
    <x v="13"/>
    <n v="23"/>
    <n v="24"/>
    <s v=""/>
    <x v="2"/>
    <x v="0"/>
    <x v="102"/>
    <x v="0"/>
    <x v="6"/>
    <x v="0"/>
    <s v="17-SC-DCS-001/O1010006/ 17-MC-DCS-006"/>
    <s v="DB37-*m"/>
    <x v="0"/>
    <s v="CPO101"/>
    <n v="0"/>
    <s v="BP011"/>
    <x v="6"/>
    <n v="7"/>
    <n v="7"/>
    <x v="0"/>
    <n v="16"/>
    <s v="DCS AMMONIA-UTILITIES"/>
    <m/>
    <m/>
    <m/>
    <s v="O1010006"/>
    <n v="7"/>
    <m/>
    <s v=""/>
    <s v="07-Cooling Tower Area"/>
    <s v="TS-Q-03:23/_x000a_O1010006_U7:3"/>
    <s v="TS-Q-03:24/_x000a_O1010006_U7:4"/>
    <s v=""/>
    <m/>
    <s v="O1010006:7A/_x000a_O1010006_U7:5"/>
    <s v="O1010006:7C/_x000a_O1010006_U7:6"/>
    <m/>
    <s v=""/>
    <s v=""/>
  </r>
  <r>
    <s v="17-P -07050"/>
    <s v="17PT07050"/>
    <s v="07"/>
    <s v="Emergemncy CW to distribution header"/>
    <s v="АВАР ОХЛ ВОДА В КОЛЛЕКТОР"/>
    <s v="Pressure Transmitter"/>
    <s v="4124-XZ-DM-21707007"/>
    <s v="AI-NIS (4-20 mA, 2 wire) DCS"/>
    <s v="DCS_AI_01"/>
    <m/>
    <x v="13"/>
    <x v="2"/>
    <s v="Pr.13"/>
    <x v="0"/>
    <x v="13"/>
    <n v="25"/>
    <n v="26"/>
    <s v=""/>
    <x v="2"/>
    <x v="0"/>
    <x v="103"/>
    <x v="0"/>
    <x v="6"/>
    <x v="0"/>
    <s v="17-SC-DCS-001/O1010006/ 17-MC-DCS-006"/>
    <s v="DB37-*m"/>
    <x v="0"/>
    <s v="CPO101"/>
    <n v="0"/>
    <s v="BP011"/>
    <x v="6"/>
    <n v="7"/>
    <n v="8"/>
    <x v="0"/>
    <n v="16"/>
    <s v="DCS AMMONIA-UTILITIES"/>
    <m/>
    <m/>
    <m/>
    <s v="O1010006"/>
    <n v="8"/>
    <m/>
    <s v=""/>
    <s v="07-Cooling Tower Area"/>
    <s v="TS-Q-03:25/_x000a_O1010006_U8:3"/>
    <s v="TS-Q-03:26/_x000a_O1010006_U8:4"/>
    <s v=""/>
    <m/>
    <s v="O1010006:8A/_x000a_O1010006_U8:5"/>
    <s v="O1010006:8C/_x000a_O1010006_U8:6"/>
    <m/>
    <s v=""/>
    <s v=""/>
  </r>
  <r>
    <s v="17-T -07043"/>
    <s v="17TT07043A"/>
    <s v="07"/>
    <s v="From 17-A-002 to Emergency cooling water"/>
    <s v="АВАР ОХЛ ВОДА В КОЛЛЕКТОР"/>
    <s v="Temperature Transmitter - Head Mounted"/>
    <s v="4124-XZ-DM-21707007"/>
    <s v="AI-NIS (4-20 mA, 2 wire) DCS"/>
    <s v="DCS_AI_01"/>
    <m/>
    <x v="13"/>
    <x v="2"/>
    <s v="Pr.14"/>
    <x v="0"/>
    <x v="13"/>
    <n v="27"/>
    <n v="28"/>
    <s v=""/>
    <x v="2"/>
    <x v="0"/>
    <x v="104"/>
    <x v="0"/>
    <x v="6"/>
    <x v="0"/>
    <s v="17-SC-DCS-001/O1010006/ 17-MC-DCS-006"/>
    <s v="DB37-*m"/>
    <x v="0"/>
    <s v="CPO101"/>
    <n v="0"/>
    <s v="BP011"/>
    <x v="6"/>
    <n v="7"/>
    <n v="9"/>
    <x v="0"/>
    <n v="16"/>
    <s v="DCS AMMONIA-UTILITIES"/>
    <m/>
    <m/>
    <m/>
    <s v="O1010006"/>
    <n v="9"/>
    <m/>
    <s v=""/>
    <s v="07-Cooling Tower Area"/>
    <s v="TS-Q-03:27/_x000a_O1010006_U9:3"/>
    <s v="TS-Q-03:28/_x000a_O1010006_U9:4"/>
    <s v=""/>
    <m/>
    <s v="O1010006:9A/_x000a_O1010006_U9:5"/>
    <s v="O1010006:9C/_x000a_O1010006_U9:6"/>
    <m/>
    <s v=""/>
    <s v=""/>
  </r>
  <r>
    <s v="17-T -07043"/>
    <s v="17TT07043B"/>
    <s v="07"/>
    <s v="From 17-A-002 to Emergency cooling water"/>
    <s v="АВАР ОХЛ ВОДА В КОЛЛЕКТОР"/>
    <s v="Temperature Transmitter - Head Mounted"/>
    <s v="4124-XZ-DM-21707007"/>
    <s v="AI-NIS (4-20 mA, 2 wire) DCS"/>
    <s v="DCS_AI_01"/>
    <m/>
    <x v="13"/>
    <x v="2"/>
    <s v="Pr.15"/>
    <x v="0"/>
    <x v="13"/>
    <n v="29"/>
    <n v="30"/>
    <s v=""/>
    <x v="2"/>
    <x v="0"/>
    <x v="105"/>
    <x v="0"/>
    <x v="6"/>
    <x v="0"/>
    <s v="17-SC-DCS-001/O1010006/ 17-MC-DCS-006"/>
    <s v="DB37-*m"/>
    <x v="0"/>
    <s v="CPO101"/>
    <n v="0"/>
    <s v="BP011"/>
    <x v="6"/>
    <n v="7"/>
    <n v="10"/>
    <x v="0"/>
    <n v="16"/>
    <s v="DCS AMMONIA-UTILITIES"/>
    <m/>
    <m/>
    <m/>
    <s v="O1010006"/>
    <n v="10"/>
    <m/>
    <s v=""/>
    <s v="07-Cooling Tower Area"/>
    <s v="TS-Q-03:29/_x000a_O1010006_U10:3"/>
    <s v="TS-Q-03:30/_x000a_O1010006_U10:4"/>
    <s v=""/>
    <m/>
    <s v="O1010006:10A/_x000a_O1010006_U10:5"/>
    <s v="O1010006:10C/_x000a_O1010006_U10:6"/>
    <m/>
    <s v=""/>
    <s v=""/>
  </r>
  <r>
    <s v="17-T -113704"/>
    <s v="17TT113704"/>
    <s v="11"/>
    <s v="To Oil Tank"/>
    <s v="СМ ПОСЛЕ М/Х ДУТЬЕВОГО ВЕНТ"/>
    <s v="Temperature Transmitter - Head Mounted"/>
    <s v="4124-FB-VD-BD00317L11111309"/>
    <s v="AI-NIS (4-20 mA, 2 wire) DCS"/>
    <s v="DCS_AI_01"/>
    <m/>
    <x v="15"/>
    <x v="0"/>
    <s v="Pr.01"/>
    <x v="0"/>
    <x v="15"/>
    <n v="1"/>
    <n v="2"/>
    <s v=""/>
    <x v="0"/>
    <x v="0"/>
    <x v="106"/>
    <x v="0"/>
    <x v="6"/>
    <x v="0"/>
    <s v="17-SC-DCS-001/O1010006/ 17-MC-DCS-006"/>
    <s v="DB37-*m"/>
    <x v="0"/>
    <s v="CPO101"/>
    <n v="0"/>
    <s v="BP011"/>
    <x v="6"/>
    <n v="7"/>
    <n v="11"/>
    <x v="0"/>
    <n v="16"/>
    <s v="DCS AMMONIA-UTILITIES"/>
    <m/>
    <m/>
    <m/>
    <s v="O1010006"/>
    <n v="11"/>
    <m/>
    <s v=""/>
    <s v="11-Auxiliary Boiler Area"/>
    <s v="TS-Q-06:1/_x000a_O1010006_U11:3"/>
    <s v="TS-Q-06:2/_x000a_O1010006_U11:4"/>
    <s v=""/>
    <m/>
    <s v="O1010006:11A/_x000a_O1010006_U11:5"/>
    <s v="O1010006:11C/_x000a_O1010006_U11:6"/>
    <m/>
    <s v=""/>
    <s v=""/>
  </r>
  <r>
    <s v="17-PD-113705"/>
    <s v="17PDT113705"/>
    <s v="11"/>
    <s v="Oil Tank 17-L-111-S-111A &amp; 17-L-111-S-111B"/>
    <s v="ФИЛЬТР СМАЗОЧНОГО МАСЛА ДУТ ВЕНТ"/>
    <s v="Differential Pressure Transmitter"/>
    <s v="4124-FB-VD-BD00317L11111309"/>
    <s v="AI-NIS (4-20 mA, 2 wire) DCS"/>
    <s v="DCS_AI_01"/>
    <m/>
    <x v="15"/>
    <x v="0"/>
    <s v="Pr.02"/>
    <x v="0"/>
    <x v="15"/>
    <n v="3"/>
    <n v="4"/>
    <s v=""/>
    <x v="0"/>
    <x v="0"/>
    <x v="107"/>
    <x v="0"/>
    <x v="6"/>
    <x v="0"/>
    <s v="17-SC-DCS-001/O1010006/ 17-MC-DCS-006"/>
    <s v="DB37-*m"/>
    <x v="0"/>
    <s v="CPO101"/>
    <n v="0"/>
    <s v="BP011"/>
    <x v="6"/>
    <n v="7"/>
    <n v="12"/>
    <x v="0"/>
    <n v="16"/>
    <s v="DCS AMMONIA-UTILITIES"/>
    <m/>
    <m/>
    <m/>
    <s v="O1010006"/>
    <n v="12"/>
    <m/>
    <s v=""/>
    <s v="11-Auxiliary Boiler Area"/>
    <s v="TS-Q-06:3/_x000a_O1010006_U12:3"/>
    <s v="TS-Q-06:4/_x000a_O1010006_U12:4"/>
    <s v=""/>
    <m/>
    <s v="O1010006:12A/_x000a_O1010006_U12:5"/>
    <s v="O1010006:12C/_x000a_O1010006_U12:6"/>
    <m/>
    <s v=""/>
    <s v=""/>
  </r>
  <r>
    <s v="17-T -113702"/>
    <s v="17TT113702"/>
    <s v="11"/>
    <s v="Oil Reservoir 17-L-111-T-111"/>
    <s v="МАСЛОБАК ДУТЬЕВОГО ВЕНТИЛЯТОРА"/>
    <s v="Temperature Transmitter - Head Mounted"/>
    <s v="4124-FB-VD-BD00317L11111309"/>
    <s v="AI-NIS (4-20 mA, 2 wire) DCS"/>
    <s v="DCS_AI_01"/>
    <m/>
    <x v="15"/>
    <x v="0"/>
    <s v="Pr.03"/>
    <x v="0"/>
    <x v="15"/>
    <n v="5"/>
    <n v="6"/>
    <s v=""/>
    <x v="0"/>
    <x v="0"/>
    <x v="108"/>
    <x v="0"/>
    <x v="6"/>
    <x v="0"/>
    <s v="17-SC-DCS-001/O1010006/ 17-MC-DCS-006"/>
    <s v="DB37-*m"/>
    <x v="0"/>
    <s v="CPO101"/>
    <n v="0"/>
    <s v="BP011"/>
    <x v="6"/>
    <n v="7"/>
    <n v="13"/>
    <x v="0"/>
    <n v="16"/>
    <s v="DCS AMMONIA-UTILITIES"/>
    <m/>
    <m/>
    <m/>
    <s v="O1010006"/>
    <n v="13"/>
    <m/>
    <s v=""/>
    <s v="11-Auxiliary Boiler Area"/>
    <s v="TS-Q-06:5/_x000a_O1010006_U13:3"/>
    <s v="TS-Q-06:6/_x000a_O1010006_U13:4"/>
    <s v=""/>
    <m/>
    <s v="O1010006:13A/_x000a_O1010006_U13:5"/>
    <s v="O1010006:13C/_x000a_O1010006_U13:6"/>
    <m/>
    <s v=""/>
    <s v=""/>
  </r>
  <r>
    <s v="17-L -113704"/>
    <s v="17LT113704"/>
    <s v="11"/>
    <s v="Rundown Tank Level 17-L-111-T-114"/>
    <s v="БАК ВЫБЕГА ДУТЬЕВОГО ВЕНТ КОТЛА"/>
    <s v="DP Level Transmitter"/>
    <s v="4124-FB-VD-BD00317L11111309"/>
    <s v="AI-NIS (4-20 mA, 2 wire) DCS"/>
    <s v="DCS_AI_01"/>
    <m/>
    <x v="15"/>
    <x v="0"/>
    <s v="Pr.04"/>
    <x v="0"/>
    <x v="15"/>
    <n v="7"/>
    <n v="8"/>
    <s v=""/>
    <x v="0"/>
    <x v="0"/>
    <x v="109"/>
    <x v="0"/>
    <x v="6"/>
    <x v="0"/>
    <s v="17-SC-DCS-001/O1010006/ 17-MC-DCS-006"/>
    <s v="DB37-*m"/>
    <x v="0"/>
    <s v="CPO101"/>
    <n v="0"/>
    <s v="BP011"/>
    <x v="6"/>
    <n v="7"/>
    <n v="14"/>
    <x v="0"/>
    <n v="16"/>
    <s v="DCS AMMONIA-UTILITIES"/>
    <m/>
    <m/>
    <m/>
    <s v="O1010006"/>
    <n v="14"/>
    <m/>
    <s v=""/>
    <s v="11-Auxiliary Boiler Area"/>
    <s v="TS-Q-06:7/_x000a_O1010006_U14:3"/>
    <s v="TS-Q-06:8/_x000a_O1010006_U14:4"/>
    <s v=""/>
    <m/>
    <s v="O1010006:14A/_x000a_O1010006_U14:5"/>
    <s v="O1010006:14C/_x000a_O1010006_U14:6"/>
    <m/>
    <s v=""/>
    <s v=""/>
  </r>
  <r>
    <s v="17-PD-070173"/>
    <s v="17PDT070173"/>
    <s v="11"/>
    <s v="PRESSURE ROTARY FILTER 17-L-072B"/>
    <s v="ПЕРЕПАД ДАВЛЕНИЯ ФИЛЬТРА 17L072B"/>
    <s v="Differential Pressure Transmitter"/>
    <s v="4124-GF-VD-BD17717L072003"/>
    <s v="AI-NIS (4-20 mA, 2 wire) DCS"/>
    <s v="DCS_AI_01"/>
    <m/>
    <x v="16"/>
    <x v="3"/>
    <s v="Pr.01"/>
    <x v="0"/>
    <x v="16"/>
    <n v="1"/>
    <n v="2"/>
    <s v=""/>
    <x v="3"/>
    <x v="0"/>
    <x v="110"/>
    <x v="0"/>
    <x v="6"/>
    <x v="0"/>
    <s v="17-SC-DCS-001/O1010006/ 17-MC-DCS-006"/>
    <s v="DB37-*m"/>
    <x v="0"/>
    <s v="CPO101"/>
    <n v="0"/>
    <s v="BP011"/>
    <x v="6"/>
    <n v="7"/>
    <n v="15"/>
    <x v="0"/>
    <n v="16"/>
    <s v="DCS AMMONIA-UTILITIES"/>
    <m/>
    <m/>
    <m/>
    <s v="O1010006"/>
    <n v="15"/>
    <m/>
    <s v=""/>
    <s v="11-Auxiliary Boiler Area"/>
    <s v="TS-P-02:1/_x000a_O1010006_U15:3"/>
    <s v="TS-P-02:2/_x000a_O1010006_U15:4"/>
    <s v=""/>
    <m/>
    <s v="O1010006:15A/_x000a_O1010006_U15:5"/>
    <s v="O1010006:15C/_x000a_O1010006_U15:6"/>
    <m/>
    <s v=""/>
    <s v=""/>
  </r>
  <r>
    <s v="17AT113650B"/>
    <s v="17AT113650B"/>
    <m/>
    <s v="Silica sampling"/>
    <s v="Отбор проб кремнезема"/>
    <m/>
    <m/>
    <s v="AI-NIS (4-20 mA, 4 wire) DCS"/>
    <s v="DCS_AI_03"/>
    <m/>
    <x v="12"/>
    <x v="1"/>
    <s v="Pr.07"/>
    <x v="0"/>
    <x v="12"/>
    <n v="13"/>
    <n v="14"/>
    <m/>
    <x v="1"/>
    <x v="0"/>
    <x v="111"/>
    <x v="0"/>
    <x v="6"/>
    <x v="0"/>
    <s v="17-SC-DCS-001/O1010006/ 17-MC-DCS-006"/>
    <s v="DB37-*m"/>
    <x v="0"/>
    <s v="CPO101"/>
    <n v="0"/>
    <s v="BP011"/>
    <x v="6"/>
    <n v="7"/>
    <n v="16"/>
    <x v="0"/>
    <n v="16"/>
    <s v="DCS AMMONIA-UTILITIES"/>
    <m/>
    <m/>
    <m/>
    <s v="O1010006"/>
    <n v="16"/>
    <m/>
    <s v=""/>
    <m/>
    <s v="TS-Q-08:13/_x000a_O1010006_U16:1"/>
    <s v="TS-Q-08:14/_x000a_O1010006_U16:2"/>
    <s v=""/>
    <m/>
    <s v="O1010006:16A/_x000a_O1010006_U16:5"/>
    <s v="O1010006:16C/_x000a_O1010006_U16:6"/>
    <m/>
    <s v=""/>
    <s v=""/>
  </r>
  <r>
    <s v="17-A -11301"/>
    <s v="17AT11301X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1"/>
    <x v="0"/>
    <x v="17"/>
    <n v="1"/>
    <n v="2"/>
    <s v=""/>
    <x v="1"/>
    <x v="0"/>
    <x v="112"/>
    <x v="0"/>
    <x v="7"/>
    <x v="0"/>
    <s v="17-SC-DCS-001/O1010007/ 17-MC-DCS-006"/>
    <s v="DB37-*m"/>
    <x v="0"/>
    <s v="CPO101"/>
    <n v="0"/>
    <s v="BP011"/>
    <x v="7"/>
    <n v="8"/>
    <n v="1"/>
    <x v="0"/>
    <n v="16"/>
    <s v="DCS AMMONIA-UTILITIES"/>
    <m/>
    <m/>
    <m/>
    <s v="O1010007"/>
    <n v="1"/>
    <m/>
    <s v=""/>
    <s v=" 11-Auxiliary Boiler Area"/>
    <s v="TS-R-05:1/_x000a_O1010007_U1:3"/>
    <s v="TS-R-05:2/_x000a_O1010007_U1:4"/>
    <s v=""/>
    <m/>
    <s v="O1010007:1A/_x000a_O1010007_U1:5"/>
    <s v="O1010007:1C/_x000a_O1010007_U1:6"/>
    <m/>
    <s v=""/>
    <s v=""/>
  </r>
  <r>
    <s v="17-A -11301"/>
    <s v="17AT11301Y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2"/>
    <x v="0"/>
    <x v="17"/>
    <n v="3"/>
    <n v="4"/>
    <s v=""/>
    <x v="1"/>
    <x v="0"/>
    <x v="113"/>
    <x v="0"/>
    <x v="7"/>
    <x v="0"/>
    <s v="17-SC-DCS-001/O1010007/ 17-MC-DCS-006"/>
    <s v="DB37-*m"/>
    <x v="0"/>
    <s v="CPO101"/>
    <n v="0"/>
    <s v="BP011"/>
    <x v="7"/>
    <n v="8"/>
    <n v="2"/>
    <x v="0"/>
    <n v="16"/>
    <s v="DCS AMMONIA-UTILITIES"/>
    <m/>
    <m/>
    <m/>
    <s v="O1010007"/>
    <n v="2"/>
    <m/>
    <s v=""/>
    <s v=" 11-Auxiliary Boiler Area"/>
    <s v="TS-R-05:3/_x000a_O1010007_U2:3"/>
    <s v="TS-R-05:4/_x000a_O1010007_U2:4"/>
    <s v=""/>
    <m/>
    <s v="O1010007:2A/_x000a_O1010007_U2:5"/>
    <s v="O1010007:2C/_x000a_O1010007_U2:6"/>
    <m/>
    <s v=""/>
    <s v=""/>
  </r>
  <r>
    <s v="17-A -11301"/>
    <s v="17AT11301AC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3"/>
    <x v="0"/>
    <x v="17"/>
    <n v="5"/>
    <n v="6"/>
    <s v=""/>
    <x v="1"/>
    <x v="0"/>
    <x v="114"/>
    <x v="0"/>
    <x v="7"/>
    <x v="0"/>
    <s v="17-SC-DCS-001/O1010007/ 17-MC-DCS-006"/>
    <s v="DB37-*m"/>
    <x v="0"/>
    <s v="CPO101"/>
    <n v="0"/>
    <s v="BP011"/>
    <x v="7"/>
    <n v="8"/>
    <n v="3"/>
    <x v="0"/>
    <n v="16"/>
    <s v="DCS AMMONIA-UTILITIES"/>
    <m/>
    <m/>
    <m/>
    <s v="O1010007"/>
    <n v="3"/>
    <m/>
    <s v=""/>
    <s v=" 11-Auxiliary Boiler Area"/>
    <s v="TS-R-05:5/_x000a_O1010007_U3:3"/>
    <s v="TS-R-05:6/_x000a_O1010007_U3:4"/>
    <s v=""/>
    <m/>
    <s v="O1010007:3A/_x000a_O1010007_U3:5"/>
    <s v="O1010007:3C/_x000a_O1010007_U3:6"/>
    <m/>
    <s v=""/>
    <s v=""/>
  </r>
  <r>
    <s v="17-A -11301"/>
    <s v="17AT11301AW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4"/>
    <x v="0"/>
    <x v="17"/>
    <n v="7"/>
    <n v="8"/>
    <s v=""/>
    <x v="1"/>
    <x v="0"/>
    <x v="115"/>
    <x v="0"/>
    <x v="7"/>
    <x v="0"/>
    <s v="17-SC-DCS-001/O1010007/ 17-MC-DCS-006"/>
    <s v="DB37-*m"/>
    <x v="0"/>
    <s v="CPO101"/>
    <n v="0"/>
    <s v="BP011"/>
    <x v="7"/>
    <n v="8"/>
    <n v="4"/>
    <x v="0"/>
    <n v="16"/>
    <s v="DCS AMMONIA-UTILITIES"/>
    <m/>
    <m/>
    <m/>
    <s v="O1010007"/>
    <n v="4"/>
    <m/>
    <s v=""/>
    <s v=" 11-Auxiliary Boiler Area"/>
    <s v="TS-R-05:7/_x000a_O1010007_U4:3"/>
    <s v="TS-R-05:8/_x000a_O1010007_U4:4"/>
    <s v=""/>
    <m/>
    <s v="O1010007:4A/_x000a_O1010007_U4:5"/>
    <s v="O1010007:4C/_x000a_O1010007_U4:6"/>
    <m/>
    <s v=""/>
    <s v=""/>
  </r>
  <r>
    <s v="17-A -11301"/>
    <s v="17AT11301V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5"/>
    <x v="0"/>
    <x v="17"/>
    <n v="9"/>
    <n v="10"/>
    <s v=""/>
    <x v="1"/>
    <x v="0"/>
    <x v="116"/>
    <x v="0"/>
    <x v="7"/>
    <x v="0"/>
    <s v="17-SC-DCS-001/O1010007/ 17-MC-DCS-006"/>
    <s v="DB37-*m"/>
    <x v="0"/>
    <s v="CPO101"/>
    <n v="0"/>
    <s v="BP011"/>
    <x v="7"/>
    <n v="8"/>
    <n v="5"/>
    <x v="0"/>
    <n v="16"/>
    <s v="DCS AMMONIA-UTILITIES"/>
    <m/>
    <m/>
    <m/>
    <s v="O1010007"/>
    <n v="5"/>
    <m/>
    <s v=""/>
    <s v=" 11-Auxiliary Boiler Area"/>
    <s v="TS-R-05:9/_x000a_O1010007_U5:3"/>
    <s v="TS-R-05:10/_x000a_O1010007_U5:4"/>
    <s v=""/>
    <m/>
    <s v="O1010007:5A/_x000a_O1010007_U5:5"/>
    <s v="O1010007:5C/_x000a_O1010007_U5:6"/>
    <m/>
    <s v=""/>
    <s v=""/>
  </r>
  <r>
    <s v="17-A -11301"/>
    <s v="17AT11301R"/>
    <s v=" 1"/>
    <s v="17-AH-001 CONTINUOUS EMISSION MONITORING SYSTEM"/>
    <m/>
    <s v="Analyzer Transmitter (Analyzer)"/>
    <s v="4124-XZ-DM-21711301"/>
    <s v="AI-NIS (4-20 mA, 2 wire) DCS"/>
    <s v="DCS_AI_01"/>
    <m/>
    <x v="17"/>
    <x v="1"/>
    <s v="Pr.06"/>
    <x v="0"/>
    <x v="17"/>
    <n v="11"/>
    <n v="12"/>
    <s v=""/>
    <x v="1"/>
    <x v="0"/>
    <x v="117"/>
    <x v="0"/>
    <x v="7"/>
    <x v="0"/>
    <s v="17-SC-DCS-001/O1010007/ 17-MC-DCS-006"/>
    <s v="DB37-*m"/>
    <x v="0"/>
    <s v="CPO101"/>
    <n v="0"/>
    <s v="BP011"/>
    <x v="7"/>
    <n v="8"/>
    <n v="6"/>
    <x v="0"/>
    <n v="16"/>
    <s v="DCS AMMONIA-UTILITIES"/>
    <m/>
    <m/>
    <m/>
    <s v="O1010007"/>
    <n v="6"/>
    <m/>
    <s v=""/>
    <s v=" 11-Auxiliary Boiler Area"/>
    <s v="TS-R-05:11/_x000a_O1010007_U6:3"/>
    <s v="TS-R-05:12/_x000a_O1010007_U6:4"/>
    <s v=""/>
    <m/>
    <s v="O1010007:6A/_x000a_O1010007_U6:5"/>
    <s v="O1010007:6C/_x000a_O1010007_U6:6"/>
    <m/>
    <s v=""/>
    <s v=""/>
  </r>
  <r>
    <s v="17-F -11301"/>
    <s v="17FT11301"/>
    <s v="11"/>
    <s v="CEMS for Star-Up-Boiler 17-L-111  "/>
    <s v="РАСХОД ДЫМОВЫХ ГАЗОВ КОТЛА"/>
    <s v="DP Flow Transmitter (Flow)"/>
    <s v="4124-XZ-DM-21711301"/>
    <s v="AI-NIS (4-20 mA, 4 wire) DCS"/>
    <s v="DCS_AI_03"/>
    <s v="230VAC"/>
    <x v="17"/>
    <x v="1"/>
    <s v="Pr.07"/>
    <x v="0"/>
    <x v="17"/>
    <n v="13"/>
    <n v="14"/>
    <s v=""/>
    <x v="1"/>
    <x v="0"/>
    <x v="118"/>
    <x v="0"/>
    <x v="7"/>
    <x v="0"/>
    <s v="17-SC-DCS-001/O1010007/ 17-MC-DCS-006"/>
    <s v="DB37-*m"/>
    <x v="0"/>
    <s v="CPO101"/>
    <n v="0"/>
    <s v="BP011"/>
    <x v="7"/>
    <n v="8"/>
    <n v="7"/>
    <x v="0"/>
    <n v="16"/>
    <s v="DCS AMMONIA-UTILITIES"/>
    <m/>
    <s v="25 Вт"/>
    <m/>
    <s v="O1010007"/>
    <n v="7"/>
    <m/>
    <s v=""/>
    <s v="11-Auxiliary Boiler Area"/>
    <s v="TS-R-05:13/_x000a_O1010007_U7:1"/>
    <s v="TS-R-05:14/_x000a_O1010007_U7:2"/>
    <s v=""/>
    <m/>
    <s v="O1010007:7A/_x000a_O1010007_U7:5"/>
    <s v="O1010007:7C/_x000a_O1010007_U7:6"/>
    <m/>
    <s v=""/>
    <s v=""/>
  </r>
  <r>
    <s v="17-P -11302"/>
    <s v="17PT11302"/>
    <s v="11"/>
    <s v="CEMS for Star-Up-Boiler 17-L-111  "/>
    <s v="ДАВЛЕНИЕ ДЫМОВЫХ ГАЗОВ КОТЛА"/>
    <s v="Pressure Transmitter (Pressure)"/>
    <s v="4124-XZ-DM-21711301"/>
    <s v="AI-NIS (4-20 mA, 2 wire) DCS"/>
    <s v="DCS_AI_01"/>
    <m/>
    <x v="17"/>
    <x v="1"/>
    <s v="Pr.08"/>
    <x v="0"/>
    <x v="17"/>
    <n v="15"/>
    <n v="16"/>
    <s v=""/>
    <x v="1"/>
    <x v="0"/>
    <x v="119"/>
    <x v="0"/>
    <x v="7"/>
    <x v="0"/>
    <s v="17-SC-DCS-001/O1010007/ 17-MC-DCS-006"/>
    <s v="DB37-*m"/>
    <x v="0"/>
    <s v="CPO101"/>
    <n v="0"/>
    <s v="BP011"/>
    <x v="7"/>
    <n v="8"/>
    <n v="8"/>
    <x v="0"/>
    <n v="16"/>
    <s v="DCS AMMONIA-UTILITIES"/>
    <m/>
    <m/>
    <m/>
    <s v="O1010007"/>
    <n v="8"/>
    <m/>
    <s v=""/>
    <s v="11-Auxiliary Boiler Area"/>
    <s v="TS-R-05:15/_x000a_O1010007_U8:3"/>
    <s v="TS-R-05:16/_x000a_O1010007_U8:4"/>
    <s v=""/>
    <m/>
    <s v="O1010007:8A/_x000a_O1010007_U8:5"/>
    <s v="O1010007:8C/_x000a_O1010007_U8:6"/>
    <m/>
    <s v=""/>
    <s v=""/>
  </r>
  <r>
    <s v="17-T -11303"/>
    <s v="17TT11303"/>
    <s v="11"/>
    <s v="CEMS for Star-Up-Boiler 17-L-111  "/>
    <s v="ТЕМПЕРАТУРА ДЫМОВЫХ ГАЗОВ КОТЛА"/>
    <s v="Temperature Transmitter - Head Mounted (Temperature)"/>
    <s v="4124-XZ-DM-21711301"/>
    <s v="AI-NIS (4-20 mA, 2 wire) DCS"/>
    <s v="DCS_AI_01"/>
    <m/>
    <x v="17"/>
    <x v="1"/>
    <s v="Pr.09"/>
    <x v="0"/>
    <x v="17"/>
    <n v="17"/>
    <n v="18"/>
    <s v=""/>
    <x v="1"/>
    <x v="0"/>
    <x v="120"/>
    <x v="0"/>
    <x v="7"/>
    <x v="0"/>
    <s v="17-SC-DCS-001/O1010007/ 17-MC-DCS-006"/>
    <s v="DB37-*m"/>
    <x v="0"/>
    <s v="CPO101"/>
    <n v="0"/>
    <s v="BP011"/>
    <x v="7"/>
    <n v="8"/>
    <n v="9"/>
    <x v="0"/>
    <n v="16"/>
    <s v="DCS AMMONIA-UTILITIES"/>
    <m/>
    <m/>
    <m/>
    <s v="O1010007"/>
    <n v="9"/>
    <m/>
    <s v=""/>
    <s v="11-Auxiliary Boiler Area"/>
    <s v="TS-R-05:17/_x000a_O1010007_U9:3"/>
    <s v="TS-R-05:18/_x000a_O1010007_U9:4"/>
    <s v=""/>
    <m/>
    <s v="O1010007:9A/_x000a_O1010007_U9:5"/>
    <s v="O1010007:9C/_x000a_O1010007_U9:6"/>
    <m/>
    <s v=""/>
    <s v=""/>
  </r>
  <r>
    <s v="17-T-115300"/>
    <s v="17TT115300"/>
    <s v="11"/>
    <s v="HEATING UNIT 17-L-114"/>
    <s v="ТЕМПЕРАТУРА В ДОЗАТОРНОЙ КОТЛА"/>
    <s v=" Temperature Transmitter - Head Mounted"/>
    <s v="4124-FY-VD-BD17117L11400001"/>
    <s v="AI-NIS (4-20 mA, 2 wire) DCS"/>
    <s v="DCS_AI_01"/>
    <m/>
    <x v="11"/>
    <x v="1"/>
    <s v="Pr.04"/>
    <x v="0"/>
    <x v="11"/>
    <n v="7"/>
    <n v="8"/>
    <s v=""/>
    <x v="1"/>
    <x v="0"/>
    <x v="121"/>
    <x v="0"/>
    <x v="7"/>
    <x v="0"/>
    <s v="17-SC-DCS-001/O1010007/ 17-MC-DCS-006"/>
    <s v="DB37-*m"/>
    <x v="0"/>
    <s v="CPO101"/>
    <n v="0"/>
    <s v="BP011"/>
    <x v="7"/>
    <n v="8"/>
    <n v="10"/>
    <x v="0"/>
    <n v="16"/>
    <s v="DCS AMMONIA-UTILITIES"/>
    <m/>
    <m/>
    <m/>
    <s v="O1010007"/>
    <n v="10"/>
    <m/>
    <s v=""/>
    <s v="11-Auxiliary Boiler Area"/>
    <s v="TS-R-01:7/_x000a_O1010007_U10:3"/>
    <s v="TS-R-01:8/_x000a_O1010007_U10:4"/>
    <s v=""/>
    <m/>
    <s v="O1010007:10A/_x000a_O1010007_U10:5"/>
    <s v="O1010007:10C/_x000a_O1010007_U10:6"/>
    <m/>
    <s v=""/>
    <s v=""/>
  </r>
  <r>
    <s v="17-PD-070174"/>
    <s v="17PDT070174"/>
    <s v="11"/>
    <s v="PRESSURE ROTARY FILTER 17-L-072A"/>
    <s v="ПЕРЕПАД ДАВЛЕНИЯ ФИЛЬТРА 17L072А"/>
    <s v="Differential Pressure Transmitter"/>
    <s v="4124-GF-VD-BD17717L072003"/>
    <s v="AI-NIS (4-20 mA, 2 wire) DCS"/>
    <s v="DCS_AI_01"/>
    <m/>
    <x v="18"/>
    <x v="3"/>
    <s v="Pr.01"/>
    <x v="0"/>
    <x v="18"/>
    <n v="1"/>
    <n v="2"/>
    <s v=""/>
    <x v="3"/>
    <x v="0"/>
    <x v="122"/>
    <x v="0"/>
    <x v="7"/>
    <x v="0"/>
    <s v="17-SC-DCS-001/O1010007/ 17-MC-DCS-006"/>
    <s v="DB37-*m"/>
    <x v="0"/>
    <s v="CPO101"/>
    <n v="0"/>
    <s v="BP011"/>
    <x v="7"/>
    <n v="8"/>
    <n v="11"/>
    <x v="0"/>
    <n v="16"/>
    <s v="DCS AMMONIA-UTILITIES"/>
    <m/>
    <m/>
    <m/>
    <s v="O1010007"/>
    <n v="11"/>
    <m/>
    <s v=""/>
    <s v="11-Auxiliary Boiler Area"/>
    <s v="TS-P-01:1/_x000a_O1010007_U11:3"/>
    <s v="TS-P-01:2/_x000a_O1010007_U11:4"/>
    <s v=""/>
    <m/>
    <s v="O1010007:11A/_x000a_O1010007_U11:5"/>
    <s v="O1010007:11C/_x000a_O1010007_U11:6"/>
    <m/>
    <s v=""/>
    <s v=""/>
  </r>
  <r>
    <s v="17AT11301AC1"/>
    <s v="17AT11301AC1"/>
    <m/>
    <s v="17-AH-001 CONTINUOUS EMISSION MONITORING SYSTEM"/>
    <s v="17-AH-001 СИСТЕМА НЕПРЕРЫВНОГО МОНИТОРИНГА ВЫБРОСОВ"/>
    <m/>
    <m/>
    <s v="AI-NIS (4-20 mA, 4 wire) DCS"/>
    <s v="DCS_AI_03"/>
    <m/>
    <x v="17"/>
    <x v="1"/>
    <s v="Pr.10"/>
    <x v="0"/>
    <x v="17"/>
    <n v="19"/>
    <n v="20"/>
    <m/>
    <x v="1"/>
    <x v="0"/>
    <x v="123"/>
    <x v="0"/>
    <x v="7"/>
    <x v="0"/>
    <s v="17-SC-DCS-001/O1010007/ 17-MC-DCS-006"/>
    <s v="DB37-*m"/>
    <x v="0"/>
    <s v="CPO101"/>
    <n v="0"/>
    <s v="BP011"/>
    <x v="7"/>
    <n v="8"/>
    <n v="12"/>
    <x v="0"/>
    <n v="16"/>
    <s v="DCS AMMONIA-UTILITIES"/>
    <m/>
    <m/>
    <m/>
    <s v="O1010007"/>
    <n v="12"/>
    <m/>
    <s v=""/>
    <m/>
    <s v="TS-R-05:19/_x000a_O1010007_U12:1"/>
    <s v="TS-R-05:20/_x000a_O1010007_U12:2"/>
    <s v=""/>
    <m/>
    <s v="O1010007:12A/_x000a_O1010007_U12:5"/>
    <s v="O1010007:12C/_x000a_O1010007_U12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24"/>
    <x v="0"/>
    <x v="7"/>
    <x v="0"/>
    <s v="17-SC-DCS-001/O1010007/ 17-MC-DCS-006"/>
    <s v="DB37-*m"/>
    <x v="0"/>
    <s v="CPO101"/>
    <n v="0"/>
    <s v="BP011"/>
    <x v="7"/>
    <n v="8"/>
    <n v="13"/>
    <x v="0"/>
    <n v="16"/>
    <s v="DCS AMMONIA-UTILITIES"/>
    <m/>
    <m/>
    <m/>
    <s v="O1010007"/>
    <n v="13"/>
    <m/>
    <s v=""/>
    <m/>
    <s v=""/>
    <s v=""/>
    <s v=""/>
    <m/>
    <s v="O1010007:13A/_x000a_O1010007_U13:5"/>
    <s v="O1010007:13C/_x000a_O1010007_U13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25"/>
    <x v="0"/>
    <x v="7"/>
    <x v="0"/>
    <s v="17-SC-DCS-001/O1010007/ 17-MC-DCS-006"/>
    <s v="DB37-*m"/>
    <x v="0"/>
    <s v="CPO101"/>
    <n v="0"/>
    <s v="BP011"/>
    <x v="7"/>
    <n v="8"/>
    <n v="14"/>
    <x v="0"/>
    <n v="16"/>
    <s v="DCS AMMONIA-UTILITIES"/>
    <m/>
    <m/>
    <m/>
    <s v="O1010007"/>
    <n v="14"/>
    <m/>
    <s v=""/>
    <m/>
    <s v=""/>
    <s v=""/>
    <s v=""/>
    <m/>
    <s v="O1010007:14A/_x000a_O1010007_U14:5"/>
    <s v="O1010007:14C/_x000a_O1010007_U14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26"/>
    <x v="0"/>
    <x v="7"/>
    <x v="0"/>
    <s v="17-SC-DCS-001/O1010007/ 17-MC-DCS-006"/>
    <s v="DB37-*m"/>
    <x v="0"/>
    <s v="CPO101"/>
    <n v="0"/>
    <s v="BP011"/>
    <x v="7"/>
    <n v="8"/>
    <n v="15"/>
    <x v="0"/>
    <n v="16"/>
    <s v="DCS AMMONIA-UTILITIES"/>
    <m/>
    <m/>
    <m/>
    <s v="O1010007"/>
    <n v="15"/>
    <m/>
    <s v=""/>
    <m/>
    <s v=""/>
    <s v=""/>
    <s v=""/>
    <m/>
    <s v="O1010007:15A/_x000a_O1010007_U15:5"/>
    <s v="O1010007:15C/_x000a_O1010007_U15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27"/>
    <x v="0"/>
    <x v="7"/>
    <x v="0"/>
    <s v="17-SC-DCS-001/O1010007/ 17-MC-DCS-006"/>
    <s v="DB37-*m"/>
    <x v="0"/>
    <s v="CPO101"/>
    <n v="0"/>
    <s v="BP011"/>
    <x v="7"/>
    <n v="8"/>
    <n v="16"/>
    <x v="0"/>
    <n v="16"/>
    <s v="DCS AMMONIA-UTILITIES"/>
    <m/>
    <m/>
    <m/>
    <s v="O1010007"/>
    <n v="16"/>
    <m/>
    <s v=""/>
    <m/>
    <s v=""/>
    <s v=""/>
    <s v=""/>
    <m/>
    <s v="O1010007:16A/_x000a_O1010007_U16:5"/>
    <s v="O1010007:16C/_x000a_O1010007_U16:6"/>
    <m/>
    <s v=""/>
    <s v=""/>
  </r>
  <r>
    <s v="17-T -100765"/>
    <s v="17TE100765A"/>
    <s v="10"/>
    <s v="MOTOR WINDING &quot;U&quot; TEMPERATURE"/>
    <s v="ТЕМП ОБМОТ U ДВИГАТЕЛЯ 17-KM-101"/>
    <s v="Temperature Element - RTD"/>
    <s v="4124-GP-VD-BD17917K101004_SH.3"/>
    <s v="AI-RTD-NIS (3 wire) DCS"/>
    <s v="DCS_AI_05"/>
    <m/>
    <x v="19"/>
    <x v="5"/>
    <s v="Tr.01"/>
    <x v="0"/>
    <x v="19"/>
    <n v="1"/>
    <n v="2"/>
    <n v="3"/>
    <x v="6"/>
    <x v="1"/>
    <x v="128"/>
    <x v="1"/>
    <x v="8"/>
    <x v="0"/>
    <s v="17-SC-DCS-001/O1010008/ 17-MC-DCS-006"/>
    <s v="DB37-*m"/>
    <x v="0"/>
    <s v="CPO101"/>
    <n v="0"/>
    <s v="BP011"/>
    <x v="8"/>
    <n v="9"/>
    <n v="1"/>
    <x v="0"/>
    <n v="16"/>
    <s v="DCS AMMONIA-UTILITIES"/>
    <m/>
    <m/>
    <m/>
    <s v="O1010008"/>
    <n v="1"/>
    <m/>
    <s v=""/>
    <s v="10-Combined Bldgn-N2 plant, Demi water"/>
    <s v="TS-Q-07:1/_x000a_O1010008_U1:1"/>
    <s v="TS-Q-07:2/_x000a_O1010008_U1:3"/>
    <s v="TS-Q-07:3/_x000a_O1010008_U1:4"/>
    <m/>
    <s v="O1010008:1A/_x000a_O1010008_U1:5"/>
    <s v="O1010008:1C/_x000a_O1010008_U1:6"/>
    <m/>
    <s v=""/>
    <s v=""/>
  </r>
  <r>
    <s v="17-T -100764"/>
    <s v="17TE100764A"/>
    <s v="10"/>
    <s v="MOTOR WINDING &quot;V&quot; TEMPERATURE"/>
    <s v="ТЕМП ОБМОТ V ДВИГАТЕЛЯ 17-KM-101"/>
    <s v="Temperature Element - RTD"/>
    <s v="4124-GP-VD-BD17917K101004_SH.3"/>
    <s v="AI-RTD-NIS (3 wire) DCS"/>
    <s v="DCS_AI_05"/>
    <m/>
    <x v="19"/>
    <x v="5"/>
    <s v="Tr.02"/>
    <x v="0"/>
    <x v="19"/>
    <n v="4"/>
    <n v="5"/>
    <n v="6"/>
    <x v="6"/>
    <x v="1"/>
    <x v="129"/>
    <x v="1"/>
    <x v="8"/>
    <x v="0"/>
    <s v="17-SC-DCS-001/O1010008/ 17-MC-DCS-006"/>
    <s v="DB37-*m"/>
    <x v="0"/>
    <s v="CPO101"/>
    <n v="0"/>
    <s v="BP011"/>
    <x v="8"/>
    <n v="9"/>
    <n v="2"/>
    <x v="0"/>
    <n v="16"/>
    <s v="DCS AMMONIA-UTILITIES"/>
    <m/>
    <m/>
    <m/>
    <s v="O1010008"/>
    <n v="2"/>
    <m/>
    <s v=""/>
    <s v="10-Combined Bldgn-N2 plant, Demi water"/>
    <s v="TS-Q-07:4/_x000a_O1010008_U2:1"/>
    <s v="TS-Q-07:5/_x000a_O1010008_U2:3"/>
    <s v="TS-Q-07:6/_x000a_O1010008_U2:4"/>
    <m/>
    <s v="O1010008:2A/_x000a_O1010008_U2:5"/>
    <s v="O1010008:2C/_x000a_O1010008_U2:6"/>
    <m/>
    <s v=""/>
    <s v=""/>
  </r>
  <r>
    <s v="17-T -100763"/>
    <s v="17TE100763A"/>
    <s v="10"/>
    <s v="MOTOR WINDING &quot;W&quot; TEMPERATURE"/>
    <s v="ТЕМП ОБМОТ W ДВИГАТЕЛЯ 17-KM-101"/>
    <s v="Temperature Element - RTD"/>
    <s v="4124-GP-VD-BD17917K101004_SH.3"/>
    <s v="AI-RTD-NIS (3 wire) DCS"/>
    <s v="DCS_AI_05"/>
    <m/>
    <x v="19"/>
    <x v="5"/>
    <s v="Tr.03"/>
    <x v="0"/>
    <x v="19"/>
    <n v="7"/>
    <n v="8"/>
    <n v="9"/>
    <x v="6"/>
    <x v="1"/>
    <x v="130"/>
    <x v="1"/>
    <x v="8"/>
    <x v="0"/>
    <s v="17-SC-DCS-001/O1010008/ 17-MC-DCS-006"/>
    <s v="DB37-*m"/>
    <x v="0"/>
    <s v="CPO101"/>
    <n v="0"/>
    <s v="BP011"/>
    <x v="8"/>
    <n v="9"/>
    <n v="3"/>
    <x v="0"/>
    <n v="16"/>
    <s v="DCS AMMONIA-UTILITIES"/>
    <m/>
    <m/>
    <m/>
    <s v="O1010008"/>
    <n v="3"/>
    <m/>
    <s v=""/>
    <s v="10-Combined Bldgn-N2 plant, Demi water"/>
    <s v="TS-Q-07:7/_x000a_O1010008_U3:1"/>
    <s v="TS-Q-07:8/_x000a_O1010008_U3:3"/>
    <s v="TS-Q-07:9/_x000a_O1010008_U3:4"/>
    <m/>
    <s v="O1010008:3A/_x000a_O1010008_U3:5"/>
    <s v="O1010008:3C/_x000a_O1010008_U3:6"/>
    <m/>
    <s v=""/>
    <s v=""/>
  </r>
  <r>
    <s v="17-T -100766"/>
    <s v="17TE100766"/>
    <s v="10"/>
    <s v="MOTOR DE BEARING TEMPERATURE"/>
    <s v="Темп. подш. мотора 17-KM-101 DE"/>
    <s v="Temperature Element - RTD"/>
    <s v="4124-GP-VD-BD17917K101004_SH.3"/>
    <s v="AI-RTD-NIS (3 wire) DCS"/>
    <s v="DCS_AI_05"/>
    <m/>
    <x v="19"/>
    <x v="5"/>
    <s v="Tr.04"/>
    <x v="0"/>
    <x v="19"/>
    <n v="10"/>
    <n v="11"/>
    <n v="12"/>
    <x v="6"/>
    <x v="1"/>
    <x v="131"/>
    <x v="1"/>
    <x v="8"/>
    <x v="0"/>
    <s v="17-SC-DCS-001/O1010008/ 17-MC-DCS-006"/>
    <s v="DB37-*m"/>
    <x v="0"/>
    <s v="CPO101"/>
    <n v="0"/>
    <s v="BP011"/>
    <x v="8"/>
    <n v="9"/>
    <n v="4"/>
    <x v="0"/>
    <n v="16"/>
    <s v="DCS AMMONIA-UTILITIES"/>
    <m/>
    <m/>
    <m/>
    <s v="O1010008"/>
    <n v="4"/>
    <m/>
    <s v=""/>
    <s v="10-Combined Bldgn-N2 plant, Demi water"/>
    <s v="TS-Q-07:10/_x000a_O1010008_U4:1"/>
    <s v="TS-Q-07:11/_x000a_O1010008_U4:3"/>
    <s v="TS-Q-07:12/_x000a_O1010008_U4:4"/>
    <m/>
    <s v="O1010008:4A/_x000a_O1010008_U4:5"/>
    <s v="O1010008:4C/_x000a_O1010008_U4:6"/>
    <m/>
    <s v=""/>
    <s v=""/>
  </r>
  <r>
    <s v="17-T -100717"/>
    <s v="17TE100717"/>
    <s v="10"/>
    <s v="MOTOR NDE BEARING TEMPERATURE"/>
    <s v="Темп. подш. мотора 17-KM-101 NDE"/>
    <s v="Temperature Element - RTD"/>
    <s v="4124-GP-VD-BD17917K101004_SH.3"/>
    <s v="AI-RTD-NIS (3 wire) DCS"/>
    <s v="DCS_AI_05"/>
    <m/>
    <x v="19"/>
    <x v="5"/>
    <s v="Tr.05"/>
    <x v="0"/>
    <x v="19"/>
    <n v="13"/>
    <n v="14"/>
    <n v="15"/>
    <x v="6"/>
    <x v="1"/>
    <x v="132"/>
    <x v="1"/>
    <x v="8"/>
    <x v="0"/>
    <s v="17-SC-DCS-001/O1010008/ 17-MC-DCS-006"/>
    <s v="DB37-*m"/>
    <x v="0"/>
    <s v="CPO101"/>
    <n v="0"/>
    <s v="BP011"/>
    <x v="8"/>
    <n v="9"/>
    <n v="5"/>
    <x v="0"/>
    <n v="16"/>
    <s v="DCS AMMONIA-UTILITIES"/>
    <m/>
    <m/>
    <m/>
    <s v="O1010008"/>
    <n v="5"/>
    <m/>
    <s v=""/>
    <s v="10-Combined Bldgn-N2 plant, Demi water"/>
    <s v="TS-Q-07:13/_x000a_O1010008_U5:1"/>
    <s v="TS-Q-07:14/_x000a_O1010008_U5:3"/>
    <s v="TS-Q-07:15/_x000a_O1010008_U5:4"/>
    <m/>
    <s v="O1010008:5A/_x000a_O1010008_U5:5"/>
    <s v="O1010008:5C/_x000a_O1010008_U5:6"/>
    <m/>
    <s v=""/>
    <s v=""/>
  </r>
  <r>
    <m/>
    <s v="Резерв"/>
    <m/>
    <m/>
    <s v="резерв"/>
    <m/>
    <m/>
    <s v="AI-RTD-NIS (3 wire) DCS"/>
    <s v="DCS_AI_05"/>
    <m/>
    <x v="6"/>
    <x v="4"/>
    <m/>
    <x v="0"/>
    <x v="6"/>
    <m/>
    <m/>
    <m/>
    <x v="5"/>
    <x v="1"/>
    <x v="133"/>
    <x v="1"/>
    <x v="8"/>
    <x v="0"/>
    <s v="17-SC-DCS-001/O1010008/ 17-MC-DCS-006"/>
    <s v="DB37-*m"/>
    <x v="0"/>
    <s v="CPO101"/>
    <n v="0"/>
    <s v="BP011"/>
    <x v="8"/>
    <n v="9"/>
    <n v="6"/>
    <x v="0"/>
    <n v="16"/>
    <s v="DCS AMMONIA-UTILITIES"/>
    <m/>
    <m/>
    <m/>
    <s v="O1010008"/>
    <n v="6"/>
    <m/>
    <s v=""/>
    <m/>
    <s v=""/>
    <s v=""/>
    <s v=""/>
    <m/>
    <s v="O1010008:6A/_x000a_O1010008_U6:5"/>
    <s v="O1010008:6C/_x000a_O1010008_U6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4"/>
    <x v="0"/>
    <x v="8"/>
    <x v="0"/>
    <s v="17-SC-DCS-001/O1010008/ 17-MC-DCS-006"/>
    <s v="DB37-*m"/>
    <x v="0"/>
    <s v="CPO101"/>
    <n v="0"/>
    <s v="BP011"/>
    <x v="8"/>
    <n v="9"/>
    <n v="7"/>
    <x v="0"/>
    <n v="16"/>
    <s v="DCS AMMONIA-UTILITIES"/>
    <m/>
    <m/>
    <m/>
    <s v="O1010008"/>
    <n v="7"/>
    <m/>
    <s v=""/>
    <m/>
    <s v=""/>
    <s v=""/>
    <s v=""/>
    <m/>
    <s v="O1010008:7A/_x000a_O1010008_U7:5"/>
    <s v="O1010008:7C/_x000a_O1010008_U7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5"/>
    <x v="0"/>
    <x v="8"/>
    <x v="0"/>
    <s v="17-SC-DCS-001/O1010008/ 17-MC-DCS-006"/>
    <s v="DB37-*m"/>
    <x v="0"/>
    <s v="CPO101"/>
    <n v="0"/>
    <s v="BP011"/>
    <x v="8"/>
    <n v="9"/>
    <n v="8"/>
    <x v="0"/>
    <n v="16"/>
    <s v="DCS AMMONIA-UTILITIES"/>
    <m/>
    <m/>
    <m/>
    <s v="O1010008"/>
    <n v="8"/>
    <m/>
    <s v=""/>
    <m/>
    <s v=""/>
    <s v=""/>
    <s v=""/>
    <m/>
    <s v="O1010008:8A/_x000a_O1010008_U8:5"/>
    <s v="O1010008:8C/_x000a_O1010008_U8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6"/>
    <x v="0"/>
    <x v="8"/>
    <x v="0"/>
    <s v="17-SC-DCS-001/O1010008/ 17-MC-DCS-006"/>
    <s v="DB37-*m"/>
    <x v="0"/>
    <s v="CPO101"/>
    <n v="0"/>
    <s v="BP011"/>
    <x v="8"/>
    <n v="9"/>
    <n v="9"/>
    <x v="0"/>
    <n v="16"/>
    <s v="DCS AMMONIA-UTILITIES"/>
    <m/>
    <m/>
    <m/>
    <s v="O1010008"/>
    <n v="9"/>
    <m/>
    <s v=""/>
    <m/>
    <s v=""/>
    <s v=""/>
    <s v=""/>
    <m/>
    <s v="O1010008:9A/_x000a_O1010008_U9:5"/>
    <s v="O1010008:9C/_x000a_O1010008_U9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7"/>
    <x v="0"/>
    <x v="8"/>
    <x v="0"/>
    <s v="17-SC-DCS-001/O1010008/ 17-MC-DCS-006"/>
    <s v="DB37-*m"/>
    <x v="0"/>
    <s v="CPO101"/>
    <n v="0"/>
    <s v="BP011"/>
    <x v="8"/>
    <n v="9"/>
    <n v="10"/>
    <x v="0"/>
    <n v="16"/>
    <s v="DCS AMMONIA-UTILITIES"/>
    <m/>
    <m/>
    <m/>
    <s v="O1010008"/>
    <n v="10"/>
    <m/>
    <s v=""/>
    <m/>
    <s v=""/>
    <s v=""/>
    <s v=""/>
    <m/>
    <s v="O1010008:10A/_x000a_O1010008_U10:5"/>
    <s v="O1010008:10C/_x000a_O1010008_U10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8"/>
    <x v="0"/>
    <x v="8"/>
    <x v="0"/>
    <s v="17-SC-DCS-001/O1010008/ 17-MC-DCS-006"/>
    <s v="DB37-*m"/>
    <x v="0"/>
    <s v="CPO101"/>
    <n v="0"/>
    <s v="BP011"/>
    <x v="8"/>
    <n v="9"/>
    <n v="11"/>
    <x v="0"/>
    <n v="16"/>
    <s v="DCS AMMONIA-UTILITIES"/>
    <m/>
    <m/>
    <m/>
    <s v="O1010008"/>
    <n v="11"/>
    <m/>
    <s v=""/>
    <m/>
    <s v=""/>
    <s v=""/>
    <s v=""/>
    <m/>
    <s v="O1010008:11A/_x000a_O1010008_U11:5"/>
    <s v="O1010008:11C/_x000a_O1010008_U11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39"/>
    <x v="0"/>
    <x v="8"/>
    <x v="0"/>
    <s v="17-SC-DCS-001/O1010008/ 17-MC-DCS-006"/>
    <s v="DB37-*m"/>
    <x v="0"/>
    <s v="CPO101"/>
    <n v="0"/>
    <s v="BP011"/>
    <x v="8"/>
    <n v="9"/>
    <n v="12"/>
    <x v="0"/>
    <n v="16"/>
    <s v="DCS AMMONIA-UTILITIES"/>
    <m/>
    <m/>
    <m/>
    <s v="O1010008"/>
    <n v="12"/>
    <m/>
    <s v=""/>
    <m/>
    <s v=""/>
    <s v=""/>
    <s v=""/>
    <m/>
    <s v="O1010008:12A/_x000a_O1010008_U12:5"/>
    <s v="O1010008:12C/_x000a_O1010008_U12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40"/>
    <x v="0"/>
    <x v="8"/>
    <x v="0"/>
    <s v="17-SC-DCS-001/O1010008/ 17-MC-DCS-006"/>
    <s v="DB37-*m"/>
    <x v="0"/>
    <s v="CPO101"/>
    <n v="0"/>
    <s v="BP011"/>
    <x v="8"/>
    <n v="9"/>
    <n v="13"/>
    <x v="0"/>
    <n v="16"/>
    <s v="DCS AMMONIA-UTILITIES"/>
    <m/>
    <m/>
    <m/>
    <s v="O1010008"/>
    <n v="13"/>
    <m/>
    <s v=""/>
    <m/>
    <s v=""/>
    <s v=""/>
    <s v=""/>
    <m/>
    <s v="O1010008:13A/_x000a_O1010008_U13:5"/>
    <s v="O1010008:13C/_x000a_O1010008_U13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41"/>
    <x v="0"/>
    <x v="8"/>
    <x v="0"/>
    <s v="17-SC-DCS-001/O1010008/ 17-MC-DCS-006"/>
    <s v="DB37-*m"/>
    <x v="0"/>
    <s v="CPO101"/>
    <n v="0"/>
    <s v="BP011"/>
    <x v="8"/>
    <n v="9"/>
    <n v="14"/>
    <x v="0"/>
    <n v="16"/>
    <s v="DCS AMMONIA-UTILITIES"/>
    <m/>
    <m/>
    <m/>
    <s v="O1010008"/>
    <n v="14"/>
    <m/>
    <s v=""/>
    <m/>
    <s v=""/>
    <s v=""/>
    <s v=""/>
    <m/>
    <s v="O1010008:14A/_x000a_O1010008_U14:5"/>
    <s v="O1010008:14C/_x000a_O1010008_U14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42"/>
    <x v="0"/>
    <x v="8"/>
    <x v="0"/>
    <s v="17-SC-DCS-001/O1010008/ 17-MC-DCS-006"/>
    <s v="DB37-*m"/>
    <x v="0"/>
    <s v="CPO101"/>
    <n v="0"/>
    <s v="BP011"/>
    <x v="8"/>
    <n v="9"/>
    <n v="15"/>
    <x v="0"/>
    <n v="16"/>
    <s v="DCS AMMONIA-UTILITIES"/>
    <m/>
    <m/>
    <m/>
    <s v="O1010008"/>
    <n v="15"/>
    <m/>
    <s v=""/>
    <m/>
    <s v=""/>
    <s v=""/>
    <s v=""/>
    <m/>
    <s v="O1010008:15A/_x000a_O1010008_U15:5"/>
    <s v="O1010008:15C/_x000a_O1010008_U15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143"/>
    <x v="0"/>
    <x v="8"/>
    <x v="0"/>
    <s v="17-SC-DCS-001/O1010008/ 17-MC-DCS-006"/>
    <s v="DB37-*m"/>
    <x v="0"/>
    <s v="CPO101"/>
    <n v="0"/>
    <s v="BP011"/>
    <x v="8"/>
    <n v="9"/>
    <n v="16"/>
    <x v="0"/>
    <n v="16"/>
    <s v="DCS AMMONIA-UTILITIES"/>
    <m/>
    <m/>
    <m/>
    <s v="O1010008"/>
    <n v="16"/>
    <m/>
    <s v=""/>
    <m/>
    <s v=""/>
    <s v=""/>
    <s v=""/>
    <m/>
    <s v="O1010008:16A/_x000a_O1010008_U16:5"/>
    <s v="O1010008:16C/_x000a_O1010008_U16:6"/>
    <m/>
    <s v=""/>
    <s v=""/>
  </r>
  <r>
    <s v="17-F -10001"/>
    <s v="17FT10001"/>
    <s v="10"/>
    <s v="From 17-V-106 to N2 network"/>
    <s v="АЗОТ ИЗ 17-V-106 В СЕТЬ"/>
    <s v="Vortex Flow Transmitter"/>
    <s v="4124-XZ-DM-21710001"/>
    <s v="AI-NIS (4-20 mA, 2 wire) DCS"/>
    <s v="DCS_AI_01"/>
    <m/>
    <x v="20"/>
    <x v="2"/>
    <s v="Pr.01"/>
    <x v="1"/>
    <x v="18"/>
    <n v="1"/>
    <n v="2"/>
    <s v=""/>
    <x v="2"/>
    <x v="0"/>
    <x v="144"/>
    <x v="0"/>
    <x v="9"/>
    <x v="0"/>
    <s v="17-SC-DCS-001/O1010009/ 17-MC-DCS-008"/>
    <s v="DB37-*m"/>
    <x v="0"/>
    <s v="CPO101"/>
    <n v="0"/>
    <s v="BP011"/>
    <x v="9"/>
    <n v="10"/>
    <n v="1"/>
    <x v="0"/>
    <n v="16"/>
    <s v="DCS AMMONIA-UTILITIES"/>
    <m/>
    <m/>
    <m/>
    <s v="O1010009"/>
    <n v="1"/>
    <m/>
    <s v=""/>
    <s v="10-Combined Bldgn-N2 plant, Demi water"/>
    <s v="TS-P-01:1/_x000a_O1010009_U1:3"/>
    <s v="TS-P-01:2/_x000a_O1010009_U1:4"/>
    <s v=""/>
    <m/>
    <s v="O1010009:1A/_x000a_O1010009_U1:5"/>
    <s v="O1010009:1C/_x000a_O1010009_U1:6"/>
    <m/>
    <s v=""/>
    <s v=""/>
  </r>
  <r>
    <s v="17-P -10002"/>
    <s v="17PT10002"/>
    <s v="10"/>
    <s v="17-V-106 Vessel"/>
    <s v="РЕСИВЕР АЗОТА 17-V-106"/>
    <s v="Pressure Transmitter"/>
    <s v="4124-XZ-DM-21710001"/>
    <s v="AI-NIS (4-20 mA, 2 wire) DCS"/>
    <s v="DCS_AI_01"/>
    <m/>
    <x v="20"/>
    <x v="2"/>
    <s v="Pr.04"/>
    <x v="1"/>
    <x v="18"/>
    <n v="7"/>
    <n v="8"/>
    <s v=""/>
    <x v="2"/>
    <x v="0"/>
    <x v="145"/>
    <x v="0"/>
    <x v="9"/>
    <x v="0"/>
    <s v="17-SC-DCS-001/O1010009/ 17-MC-DCS-008"/>
    <s v="DB37-*m"/>
    <x v="0"/>
    <s v="CPO101"/>
    <n v="0"/>
    <s v="BP011"/>
    <x v="9"/>
    <n v="10"/>
    <n v="2"/>
    <x v="0"/>
    <n v="16"/>
    <s v="DCS AMMONIA-UTILITIES"/>
    <m/>
    <m/>
    <m/>
    <s v="O1010009"/>
    <n v="2"/>
    <m/>
    <s v=""/>
    <s v="10-Combined Bldgn-N2 plant, Demi water"/>
    <s v="TS-P-01:7/_x000a_O1010009_U2:3"/>
    <s v="TS-P-01:8/_x000a_O1010009_U2:4"/>
    <s v=""/>
    <m/>
    <s v="O1010009:2A/_x000a_O1010009_U2:5"/>
    <s v="O1010009:2C/_x000a_O1010009_U2:6"/>
    <m/>
    <s v=""/>
    <s v=""/>
  </r>
  <r>
    <s v="17-P -10008"/>
    <s v="17PT10008"/>
    <s v="10"/>
    <s v="From 17-V-106 to N2 network"/>
    <s v="АЗОТ ИЗ 17-V-106 СЕТЬ"/>
    <s v="Pressure Transmitter"/>
    <s v="4124-XZ-DM-21710001"/>
    <s v="AI-NIS (4-20 mA, 2 wire) DCS"/>
    <s v="DCS_AI_01"/>
    <m/>
    <x v="20"/>
    <x v="2"/>
    <s v="Pr.05"/>
    <x v="1"/>
    <x v="18"/>
    <n v="9"/>
    <n v="10"/>
    <s v=""/>
    <x v="2"/>
    <x v="0"/>
    <x v="146"/>
    <x v="0"/>
    <x v="9"/>
    <x v="0"/>
    <s v="17-SC-DCS-001/O1010009/ 17-MC-DCS-008"/>
    <s v="DB37-*m"/>
    <x v="0"/>
    <s v="CPO101"/>
    <n v="0"/>
    <s v="BP011"/>
    <x v="9"/>
    <n v="10"/>
    <n v="3"/>
    <x v="0"/>
    <n v="16"/>
    <s v="DCS AMMONIA-UTILITIES"/>
    <m/>
    <m/>
    <m/>
    <s v="O1010009"/>
    <n v="3"/>
    <m/>
    <s v=""/>
    <s v="10-Combined Bldgn-N2 plant, Demi water"/>
    <s v="TS-P-01:9/_x000a_O1010009_U3:3"/>
    <s v="TS-P-01:10/_x000a_O1010009_U3:4"/>
    <s v=""/>
    <m/>
    <s v="O1010009:3A/_x000a_O1010009_U3:5"/>
    <s v="O1010009:3C/_x000a_O1010009_U3:6"/>
    <m/>
    <s v=""/>
    <s v=""/>
  </r>
  <r>
    <s v="17-P -10011"/>
    <s v="17PT10011"/>
    <s v="10"/>
    <s v="17-V-103 Vessel"/>
    <s v="РЕСИВЕР АЗОТА 17-V-103"/>
    <s v="Pressure Transmitter"/>
    <s v="4124-XZ-DM-21710001"/>
    <s v="AI-NIS (4-20 mA, 2 wire) DCS"/>
    <s v="DCS_AI_01"/>
    <m/>
    <x v="20"/>
    <x v="2"/>
    <s v="Pr.06"/>
    <x v="1"/>
    <x v="18"/>
    <n v="11"/>
    <n v="12"/>
    <s v=""/>
    <x v="2"/>
    <x v="0"/>
    <x v="147"/>
    <x v="0"/>
    <x v="9"/>
    <x v="0"/>
    <s v="17-SC-DCS-001/O1010009/ 17-MC-DCS-008"/>
    <s v="DB37-*m"/>
    <x v="0"/>
    <s v="CPO101"/>
    <n v="0"/>
    <s v="BP011"/>
    <x v="9"/>
    <n v="10"/>
    <n v="4"/>
    <x v="0"/>
    <n v="16"/>
    <s v="DCS AMMONIA-UTILITIES"/>
    <m/>
    <m/>
    <m/>
    <s v="O1010009"/>
    <n v="4"/>
    <m/>
    <s v=""/>
    <s v="10-Combined Bldgn-N2 plant, Demi water"/>
    <s v="TS-P-01:11/_x000a_O1010009_U4:3"/>
    <s v="TS-P-01:12/_x000a_O1010009_U4:4"/>
    <s v=""/>
    <m/>
    <s v="O1010009:4A/_x000a_O1010009_U4:5"/>
    <s v="O1010009:4C/_x000a_O1010009_U4:6"/>
    <m/>
    <s v=""/>
    <s v=""/>
  </r>
  <r>
    <s v="17-T -10003"/>
    <s v="17TT10003"/>
    <s v="10"/>
    <s v="From 17-V-106 to N2 network"/>
    <s v="АЗОТ ИЗ 17-V-106 В СЕТЬ"/>
    <s v="Temperature Transmitter - Head Mounted"/>
    <s v="4124-XZ-DM-21710001"/>
    <s v="AI-NIS (4-20 mA, 2 wire) DCS"/>
    <s v="DCS_AI_01"/>
    <m/>
    <x v="20"/>
    <x v="2"/>
    <s v="Pr.09"/>
    <x v="1"/>
    <x v="18"/>
    <n v="17"/>
    <n v="18"/>
    <s v=""/>
    <x v="2"/>
    <x v="0"/>
    <x v="148"/>
    <x v="0"/>
    <x v="9"/>
    <x v="0"/>
    <s v="17-SC-DCS-001/O1010009/ 17-MC-DCS-008"/>
    <s v="DB37-*m"/>
    <x v="0"/>
    <s v="CPO101"/>
    <n v="0"/>
    <s v="BP011"/>
    <x v="9"/>
    <n v="10"/>
    <n v="5"/>
    <x v="0"/>
    <n v="16"/>
    <s v="DCS AMMONIA-UTILITIES"/>
    <m/>
    <m/>
    <m/>
    <s v="O1010009"/>
    <n v="5"/>
    <m/>
    <s v=""/>
    <s v="10-Combined Bldgn-N2 plant, Demi water"/>
    <s v="TS-P-01:17/_x000a_O1010009_U5:3"/>
    <s v="TS-P-01:18/_x000a_O1010009_U5:4"/>
    <s v=""/>
    <m/>
    <s v="O1010009:5A/_x000a_O1010009_U5:5"/>
    <s v="O1010009:5C/_x000a_O1010009_U5:6"/>
    <m/>
    <s v=""/>
    <s v=""/>
  </r>
  <r>
    <s v="17-T -10008"/>
    <s v="17TT10008"/>
    <s v="10"/>
    <s v="LP Steam to Header"/>
    <s v="LS АЗОТНОЙ УСТАНОВКИ В КОЛЛЕКТОР"/>
    <s v="Temperature Transmitter - Head Mounted"/>
    <s v="4124-XZ-DM-21710000"/>
    <s v="AI-NIS (4-20 mA, 2 wire) DCS"/>
    <s v="DCS_AI_01"/>
    <m/>
    <x v="20"/>
    <x v="2"/>
    <s v="Pr.11"/>
    <x v="1"/>
    <x v="18"/>
    <n v="21"/>
    <n v="22"/>
    <s v=""/>
    <x v="2"/>
    <x v="0"/>
    <x v="149"/>
    <x v="0"/>
    <x v="9"/>
    <x v="0"/>
    <s v="17-SC-DCS-001/O1010009/ 17-MC-DCS-008"/>
    <s v="DB37-*m"/>
    <x v="0"/>
    <s v="CPO101"/>
    <n v="0"/>
    <s v="BP011"/>
    <x v="9"/>
    <n v="10"/>
    <n v="6"/>
    <x v="0"/>
    <n v="16"/>
    <s v="DCS AMMONIA-UTILITIES"/>
    <m/>
    <m/>
    <m/>
    <s v="O1010009"/>
    <n v="6"/>
    <m/>
    <s v=""/>
    <s v="10-Combined Bldgn-N2 plant, Demi water"/>
    <s v="TS-P-01:21/_x000a_O1010009_U6:3"/>
    <s v="TS-P-01:22/_x000a_O1010009_U6:4"/>
    <s v=""/>
    <m/>
    <s v="O1010009:6A/_x000a_O1010009_U6:5"/>
    <s v="O1010009:6C/_x000a_O1010009_U6:6"/>
    <m/>
    <s v=""/>
    <s v=""/>
  </r>
  <r>
    <s v="17-T -10011"/>
    <s v="17TT10011"/>
    <s v="10"/>
    <s v="From 17-V-106 to N2 network"/>
    <s v="АЗОТ НД НА ГРАНИЦЫ УСТАНОВКИ"/>
    <s v="Temperature Transmitter - Head Mounted"/>
    <s v="4124-XZ-DM-21710001"/>
    <s v="AI-NIS (4-20 mA, 2 wire) DCS"/>
    <s v="DCS_AI_01"/>
    <m/>
    <x v="20"/>
    <x v="2"/>
    <s v="Pr.12"/>
    <x v="1"/>
    <x v="18"/>
    <n v="23"/>
    <n v="24"/>
    <s v=""/>
    <x v="2"/>
    <x v="0"/>
    <x v="150"/>
    <x v="0"/>
    <x v="9"/>
    <x v="0"/>
    <s v="17-SC-DCS-001/O1010009/ 17-MC-DCS-008"/>
    <s v="DB37-*m"/>
    <x v="0"/>
    <s v="CPO101"/>
    <n v="0"/>
    <s v="BP011"/>
    <x v="9"/>
    <n v="10"/>
    <n v="7"/>
    <x v="0"/>
    <n v="16"/>
    <s v="DCS AMMONIA-UTILITIES"/>
    <m/>
    <m/>
    <m/>
    <s v="O1010009"/>
    <n v="7"/>
    <m/>
    <s v=""/>
    <s v="10-Combined Bldgn-N2 plant, Demi water"/>
    <s v="TS-P-01:23/_x000a_O1010009_U7:3"/>
    <s v="TS-P-01:24/_x000a_O1010009_U7:4"/>
    <s v=""/>
    <m/>
    <s v="O1010009:7A/_x000a_O1010009_U7:5"/>
    <s v="O1010009:7C/_x000a_O1010009_U7:6"/>
    <m/>
    <s v=""/>
    <s v=""/>
  </r>
  <r>
    <s v="17-P -113522"/>
    <s v="17PT113522"/>
    <s v="11"/>
    <s v="AIR DUCT PRESSURE"/>
    <s v="Воздух на горение котла"/>
    <s v="Pressure Transmitter"/>
    <s v="4124-FB-VD-BD00317L11111303"/>
    <s v="AI-NIS (4-20 mA, 2 wire) DCS"/>
    <s v="DCS_AI_01"/>
    <m/>
    <x v="21"/>
    <x v="2"/>
    <s v="Pr.02"/>
    <x v="1"/>
    <x v="16"/>
    <n v="3"/>
    <n v="4"/>
    <s v=""/>
    <x v="2"/>
    <x v="0"/>
    <x v="151"/>
    <x v="0"/>
    <x v="9"/>
    <x v="0"/>
    <s v="17-SC-DCS-001/O1010009/ 17-MC-DCS-008"/>
    <s v="DB37-*m"/>
    <x v="0"/>
    <s v="CPO101"/>
    <n v="0"/>
    <s v="BP011"/>
    <x v="9"/>
    <n v="10"/>
    <n v="8"/>
    <x v="0"/>
    <n v="16"/>
    <s v="DCS AMMONIA-UTILITIES"/>
    <m/>
    <m/>
    <m/>
    <s v="O1010009"/>
    <n v="8"/>
    <m/>
    <s v=""/>
    <s v="11-Auxiliary Boiler Area"/>
    <s v="TS-P-02:3/_x000a_O1010009_U8:3"/>
    <s v="TS-P-02:4/_x000a_O1010009_U8:4"/>
    <s v=""/>
    <m/>
    <s v="O1010009:8A/_x000a_O1010009_U8:5"/>
    <s v="O1010009:8C/_x000a_O1010009_U8:6"/>
    <m/>
    <s v=""/>
    <s v=""/>
  </r>
  <r>
    <s v="17-P -113526"/>
    <s v="17PT113526"/>
    <s v="11"/>
    <s v="CASING PRESSURE U/S ECO"/>
    <s v="ДАВЛЕНИЕ В КОНВЕКЦ ЗОНЕ КОТЛА"/>
    <s v="Pressure Transmitter"/>
    <s v="4124-FB-VD-BD00317L11111303"/>
    <s v="AI-NIS (4-20 mA, 2 wire) DCS"/>
    <s v="DCS_AI_01"/>
    <m/>
    <x v="21"/>
    <x v="2"/>
    <s v="Pr.03"/>
    <x v="1"/>
    <x v="16"/>
    <n v="5"/>
    <n v="6"/>
    <s v=""/>
    <x v="2"/>
    <x v="0"/>
    <x v="152"/>
    <x v="0"/>
    <x v="9"/>
    <x v="0"/>
    <s v="17-SC-DCS-001/O1010009/ 17-MC-DCS-008"/>
    <s v="DB37-*m"/>
    <x v="0"/>
    <s v="CPO101"/>
    <n v="0"/>
    <s v="BP011"/>
    <x v="9"/>
    <n v="10"/>
    <n v="9"/>
    <x v="0"/>
    <n v="16"/>
    <s v="DCS AMMONIA-UTILITIES"/>
    <m/>
    <m/>
    <m/>
    <s v="O1010009"/>
    <n v="9"/>
    <m/>
    <s v=""/>
    <s v="11-Auxiliary Boiler Area"/>
    <s v="TS-P-02:5/_x000a_O1010009_U9:3"/>
    <s v="TS-P-02:6/_x000a_O1010009_U9:4"/>
    <s v=""/>
    <m/>
    <s v="O1010009:9A/_x000a_O1010009_U9:5"/>
    <s v="O1010009:9C/_x000a_O1010009_U9:6"/>
    <m/>
    <s v=""/>
    <s v=""/>
  </r>
  <r>
    <s v="17-M -113501"/>
    <s v="17MZT113501"/>
    <s v="11"/>
    <s v="TO MP STEAM HEADER"/>
    <s v="17-MOV-113501 ПОЛОЖЕНИЕ"/>
    <s v="MOV Position Signal"/>
    <s v="4124-FB-VD-BD00317L11111307_SH.2"/>
    <s v="AI-NIS (4-20 mA, 2 wire) DCS"/>
    <s v="DCS_AI_01"/>
    <m/>
    <x v="22"/>
    <x v="1"/>
    <s v="Pr.01"/>
    <x v="1"/>
    <x v="20"/>
    <n v="1"/>
    <n v="2"/>
    <s v=""/>
    <x v="1"/>
    <x v="0"/>
    <x v="153"/>
    <x v="0"/>
    <x v="9"/>
    <x v="0"/>
    <s v="17-SC-DCS-001/O1010009/ 17-MC-DCS-008"/>
    <s v="DB37-*m"/>
    <x v="0"/>
    <s v="CPO101"/>
    <n v="0"/>
    <s v="BP011"/>
    <x v="9"/>
    <n v="10"/>
    <n v="10"/>
    <x v="0"/>
    <n v="16"/>
    <s v="DCS AMMONIA-UTILITIES"/>
    <m/>
    <m/>
    <m/>
    <s v="O1010009"/>
    <n v="10"/>
    <m/>
    <s v=""/>
    <s v="11-Auxiliary Boiler Area"/>
    <s v="TS-P-04:1/_x000a_O1010009_U10:3"/>
    <s v="TS-P-04:2/_x000a_O1010009_U10:4"/>
    <s v=""/>
    <m/>
    <s v="O1010009:10A/_x000a_O1010009_U10:5"/>
    <s v="O1010009:10C/_x000a_O1010009_U10:6"/>
    <m/>
    <s v=""/>
    <s v=""/>
  </r>
  <r>
    <s v="17-M -113521 -A"/>
    <s v="17MZT113521A"/>
    <s v="11"/>
    <s v="STEAM TURBINE 17-L-111-STK-101-A"/>
    <s v="17-MOV-113521 -A ПОЛОЖЕНИЕ"/>
    <s v="MOV Position Signal"/>
    <s v="4124-FB-VD-BD00317L11111303"/>
    <s v="AI-NIS (4-20 mA, 2 wire) DCS"/>
    <s v="DCS_AI_01"/>
    <m/>
    <x v="22"/>
    <x v="1"/>
    <s v="Pr.03"/>
    <x v="1"/>
    <x v="20"/>
    <n v="5"/>
    <n v="6"/>
    <s v=""/>
    <x v="1"/>
    <x v="0"/>
    <x v="154"/>
    <x v="0"/>
    <x v="9"/>
    <x v="0"/>
    <s v="17-SC-DCS-001/O1010009/ 17-MC-DCS-008"/>
    <s v="DB37-*m"/>
    <x v="0"/>
    <s v="CPO101"/>
    <n v="0"/>
    <s v="BP011"/>
    <x v="9"/>
    <n v="10"/>
    <n v="11"/>
    <x v="0"/>
    <n v="16"/>
    <s v="DCS AMMONIA-UTILITIES"/>
    <m/>
    <m/>
    <m/>
    <s v="O1010009"/>
    <n v="11"/>
    <m/>
    <s v=""/>
    <s v="11-Auxiliary Boiler Area"/>
    <s v="TS-P-04:5/_x000a_O1010009_U11:3"/>
    <s v="TS-P-04:6/_x000a_O1010009_U11:4"/>
    <s v=""/>
    <m/>
    <s v="O1010009:11A/_x000a_O1010009_U11:5"/>
    <s v="O1010009:11C/_x000a_O1010009_U11:6"/>
    <m/>
    <s v=""/>
    <s v=""/>
  </r>
  <r>
    <s v="17-M -113521 -B"/>
    <s v="17MZT113521B"/>
    <s v="11"/>
    <s v="FAN MOTOR 17-L-111-KM-101-B"/>
    <s v="17-MOV-113521 -B ПОЛОЖЕНИЕ"/>
    <s v="MOV Position Signal"/>
    <s v="4124-FB-VD-BD00317L11111303"/>
    <s v="AI-NIS (4-20 mA, 2 wire) DCS"/>
    <s v="DCS_AI_01"/>
    <m/>
    <x v="22"/>
    <x v="1"/>
    <s v="Pr.05"/>
    <x v="1"/>
    <x v="20"/>
    <n v="9"/>
    <n v="10"/>
    <s v=""/>
    <x v="1"/>
    <x v="0"/>
    <x v="155"/>
    <x v="0"/>
    <x v="9"/>
    <x v="0"/>
    <s v="17-SC-DCS-001/O1010009/ 17-MC-DCS-008"/>
    <s v="DB37-*m"/>
    <x v="0"/>
    <s v="CPO101"/>
    <n v="0"/>
    <s v="BP011"/>
    <x v="9"/>
    <n v="10"/>
    <n v="12"/>
    <x v="0"/>
    <n v="16"/>
    <s v="DCS AMMONIA-UTILITIES"/>
    <m/>
    <m/>
    <m/>
    <s v="O1010009"/>
    <n v="12"/>
    <m/>
    <s v=""/>
    <s v="11-Auxiliary Boiler Area"/>
    <s v="TS-P-04:9/_x000a_O1010009_U12:3"/>
    <s v="TS-P-04:10/_x000a_O1010009_U12:4"/>
    <s v=""/>
    <m/>
    <s v="O1010009:12A/_x000a_O1010009_U12:5"/>
    <s v="O1010009:12C/_x000a_O1010009_U12:6"/>
    <m/>
    <s v=""/>
    <s v=""/>
  </r>
  <r>
    <s v="17-M -113522 -A"/>
    <s v="17MZT113522A"/>
    <s v="11"/>
    <s v="STEAM TURBINE 17-L-111-STK-101-A"/>
    <s v="17-MOV-113522 -A ПОЛОЖЕНИЕ"/>
    <s v="MOV Position Signal"/>
    <s v="4124-FB-VD-BD00317L11111303"/>
    <s v="AI-NIS (4-20 mA, 2 wire) DCS"/>
    <s v="DCS_AI_01"/>
    <m/>
    <x v="22"/>
    <x v="1"/>
    <s v="Pr.07"/>
    <x v="1"/>
    <x v="20"/>
    <n v="13"/>
    <n v="14"/>
    <s v=""/>
    <x v="1"/>
    <x v="0"/>
    <x v="156"/>
    <x v="0"/>
    <x v="9"/>
    <x v="0"/>
    <s v="17-SC-DCS-001/O1010009/ 17-MC-DCS-008"/>
    <s v="DB37-*m"/>
    <x v="0"/>
    <s v="CPO101"/>
    <n v="0"/>
    <s v="BP011"/>
    <x v="9"/>
    <n v="10"/>
    <n v="13"/>
    <x v="0"/>
    <n v="16"/>
    <s v="DCS AMMONIA-UTILITIES"/>
    <m/>
    <m/>
    <m/>
    <s v="O1010009"/>
    <n v="13"/>
    <m/>
    <s v=""/>
    <s v="11-Auxiliary Boiler Area"/>
    <s v="TS-P-04:13/_x000a_O1010009_U13:3"/>
    <s v="TS-P-04:14/_x000a_O1010009_U13:4"/>
    <s v=""/>
    <m/>
    <s v="O1010009:13A/_x000a_O1010009_U13:5"/>
    <s v="O1010009:13C/_x000a_O1010009_U13:6"/>
    <m/>
    <s v=""/>
    <s v=""/>
  </r>
  <r>
    <s v="17-M -113522 -B"/>
    <s v="17MZT113522B"/>
    <s v="11"/>
    <s v="FAN MOTOR 17-L-111-KM-101-B"/>
    <s v="17-MOV-113522 -B ПОЛОЖЕНИЕ"/>
    <s v="MOV Position Signal"/>
    <s v="4124-FB-VD-BD00317L11111303"/>
    <s v="AI-NIS (4-20 mA, 2 wire) DCS"/>
    <s v="DCS_AI_01"/>
    <m/>
    <x v="22"/>
    <x v="1"/>
    <s v="Pr.09"/>
    <x v="1"/>
    <x v="20"/>
    <n v="17"/>
    <n v="18"/>
    <s v=""/>
    <x v="1"/>
    <x v="0"/>
    <x v="157"/>
    <x v="0"/>
    <x v="9"/>
    <x v="0"/>
    <s v="17-SC-DCS-001/O1010009/ 17-MC-DCS-008"/>
    <s v="DB37-*m"/>
    <x v="0"/>
    <s v="CPO101"/>
    <n v="0"/>
    <s v="BP011"/>
    <x v="9"/>
    <n v="10"/>
    <n v="14"/>
    <x v="0"/>
    <n v="16"/>
    <s v="DCS AMMONIA-UTILITIES"/>
    <m/>
    <m/>
    <m/>
    <s v="O1010009"/>
    <n v="14"/>
    <m/>
    <s v=""/>
    <s v="11-Auxiliary Boiler Area"/>
    <s v="TS-P-04:17/_x000a_O1010009_U14:3"/>
    <s v="TS-P-04:18/_x000a_O1010009_U14:4"/>
    <s v=""/>
    <m/>
    <s v="O1010009:14A/_x000a_O1010009_U14:5"/>
    <s v="O1010009:14C/_x000a_O1010009_U14:6"/>
    <m/>
    <s v=""/>
    <s v=""/>
  </r>
  <r>
    <s v="17-T -11264"/>
    <s v="17TT11264"/>
    <s v="11"/>
    <s v="To Lube Oil Cooler"/>
    <s v="К холодильнику смаз масла"/>
    <s v="Temperature Transmitter - Head Mounted"/>
    <s v="4124-GG-VD-BD17117P111037_SH.3"/>
    <s v="AI-NIS (4-20 mA, 2 wire) DCS"/>
    <s v="DCS_AI_01"/>
    <m/>
    <x v="23"/>
    <x v="3"/>
    <s v="Pr.01"/>
    <x v="1"/>
    <x v="21"/>
    <n v="1"/>
    <n v="2"/>
    <s v=""/>
    <x v="3"/>
    <x v="0"/>
    <x v="158"/>
    <x v="0"/>
    <x v="9"/>
    <x v="0"/>
    <s v="17-SC-DCS-001/O1010009/ 17-MC-DCS-008"/>
    <s v="DB37-*m"/>
    <x v="0"/>
    <s v="CPO101"/>
    <n v="0"/>
    <s v="BP011"/>
    <x v="9"/>
    <n v="10"/>
    <n v="15"/>
    <x v="0"/>
    <n v="16"/>
    <s v="DCS AMMONIA-UTILITIES"/>
    <m/>
    <m/>
    <m/>
    <s v="O1010009"/>
    <n v="15"/>
    <m/>
    <s v=""/>
    <s v="11-Auxiliary Boiler Area"/>
    <s v="TS-P-07:1/_x000a_O1010009_U15:3"/>
    <s v="TS-P-07:2/_x000a_O1010009_U15:4"/>
    <s v=""/>
    <m/>
    <s v="O1010009:15A/_x000a_O1010009_U15:5"/>
    <s v="O1010009:15C/_x000a_O1010009_U15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59"/>
    <x v="0"/>
    <x v="9"/>
    <x v="0"/>
    <s v="17-SC-DCS-001/O1010009/ 17-MC-DCS-008"/>
    <s v="DB37-*m"/>
    <x v="0"/>
    <s v="CPO101"/>
    <n v="0"/>
    <s v="BP011"/>
    <x v="9"/>
    <n v="10"/>
    <n v="16"/>
    <x v="0"/>
    <n v="16"/>
    <s v="DCS AMMONIA-UTILITIES"/>
    <m/>
    <m/>
    <m/>
    <s v="O1010009"/>
    <n v="16"/>
    <m/>
    <s v=""/>
    <m/>
    <s v=""/>
    <s v=""/>
    <s v=""/>
    <m/>
    <s v="O1010009:16A/_x000a_O1010009_U16:5"/>
    <s v="O1010009:16C/_x000a_O1010009_U16:6"/>
    <m/>
    <s v=""/>
    <s v=""/>
  </r>
  <r>
    <s v="17-T -113523"/>
    <s v="17TT113523"/>
    <s v="11"/>
    <s v="CASING TEMPERATURE U/S ECO"/>
    <s v="ТЕМПЕР ДЫМ ГАЗОВ ПОСЛЕ П/П"/>
    <s v="Temperature Transmitter - Head Mounted"/>
    <s v="4124-FB-VD-BD00317L11111303"/>
    <s v="AI-NIS (4-20 mA, 2 wire) DCS"/>
    <s v="DCS_AI_01"/>
    <m/>
    <x v="21"/>
    <x v="2"/>
    <s v="Pr.04"/>
    <x v="1"/>
    <x v="16"/>
    <n v="7"/>
    <n v="8"/>
    <s v=""/>
    <x v="2"/>
    <x v="0"/>
    <x v="160"/>
    <x v="0"/>
    <x v="10"/>
    <x v="0"/>
    <s v="17-SC-DCS-001/O1010010/ 17-MC-DCS-008"/>
    <s v="DB37-*m"/>
    <x v="0"/>
    <s v="CPO101"/>
    <n v="0"/>
    <s v="BP011"/>
    <x v="10"/>
    <n v="11"/>
    <n v="1"/>
    <x v="0"/>
    <n v="16"/>
    <s v="DCS AMMONIA-UTILITIES"/>
    <m/>
    <m/>
    <m/>
    <s v="O1010010"/>
    <n v="1"/>
    <m/>
    <s v=""/>
    <s v="11-Auxiliary Boiler Area"/>
    <s v="TS-P-02:7/_x000a_O1010010_U1:3"/>
    <s v="TS-P-02:8/_x000a_O1010010_U1:4"/>
    <s v=""/>
    <m/>
    <s v="O1010010:1A/_x000a_O1010010_U1:5"/>
    <s v="O1010010:1C/_x000a_O1010010_U1:6"/>
    <m/>
    <s v=""/>
    <s v=""/>
  </r>
  <r>
    <s v="17-F -113520 -B"/>
    <s v="17AT113500"/>
    <s v="11"/>
    <s v="CASING OXIGEN ANALYZER"/>
    <s v="КИСЛОРОД В КОНВЕКЦ ЗОНЕ КОТЛА "/>
    <s v="O2 Analyzer Transmitter"/>
    <s v="4124-FB-VD-BD00317L11111303"/>
    <s v="AI-NIS (4-20 mA, 4 wire) DCS"/>
    <s v="DCS_AI_03"/>
    <s v="230 VAC"/>
    <x v="21"/>
    <x v="2"/>
    <s v="Pr.05"/>
    <x v="1"/>
    <x v="16"/>
    <n v="9"/>
    <n v="10"/>
    <s v=""/>
    <x v="2"/>
    <x v="0"/>
    <x v="161"/>
    <x v="0"/>
    <x v="10"/>
    <x v="0"/>
    <s v="17-SC-DCS-001/O1010010/ 17-MC-DCS-008"/>
    <s v="DB37-*m"/>
    <x v="0"/>
    <s v="CPO101"/>
    <n v="0"/>
    <s v="BP011"/>
    <x v="10"/>
    <n v="11"/>
    <n v="2"/>
    <x v="0"/>
    <n v="16"/>
    <s v="DCS AMMONIA-UTILITIES"/>
    <m/>
    <m/>
    <m/>
    <s v="O1010010"/>
    <n v="2"/>
    <m/>
    <s v=""/>
    <s v="11-Auxiliary Boiler Area"/>
    <s v="TS-P-02:9/_x000a_O1010010_U2:1"/>
    <s v="TS-P-02:10/_x000a_O1010010_U2:2"/>
    <s v=""/>
    <m/>
    <s v="O1010010:2A/_x000a_O1010010_U2:5"/>
    <s v="O1010010:2C/_x000a_O1010010_U2:6"/>
    <m/>
    <s v=""/>
    <s v=""/>
  </r>
  <r>
    <s v="17-T -113525"/>
    <s v="17TT113525"/>
    <s v="11"/>
    <s v="CASING TEMPERATURE D/S ECO"/>
    <s v="ТЕМПЕР ДЫМ ГАЗОВ ПОСЛЕ ЭКОНОМАЙ"/>
    <s v="Temperature Transmitter - Head Mounted"/>
    <s v="4124-FB-VD-BD00317L11111303"/>
    <s v="AI-NIS (4-20 mA, 2 wire) DCS"/>
    <s v="DCS_AI_01"/>
    <m/>
    <x v="21"/>
    <x v="2"/>
    <s v="Pr.06"/>
    <x v="1"/>
    <x v="16"/>
    <n v="11"/>
    <n v="12"/>
    <s v=""/>
    <x v="2"/>
    <x v="0"/>
    <x v="162"/>
    <x v="0"/>
    <x v="10"/>
    <x v="0"/>
    <s v="17-SC-DCS-001/O1010010/ 17-MC-DCS-008"/>
    <s v="DB37-*m"/>
    <x v="0"/>
    <s v="CPO101"/>
    <n v="0"/>
    <s v="BP011"/>
    <x v="10"/>
    <n v="11"/>
    <n v="3"/>
    <x v="0"/>
    <n v="16"/>
    <s v="DCS AMMONIA-UTILITIES"/>
    <m/>
    <m/>
    <m/>
    <s v="O1010010"/>
    <n v="3"/>
    <m/>
    <s v=""/>
    <s v="11-Auxiliary Boiler Area"/>
    <s v="TS-P-02:11/_x000a_O1010010_U3:3"/>
    <s v="TS-P-02:12/_x000a_O1010010_U3:4"/>
    <s v=""/>
    <m/>
    <s v="O1010010:3A/_x000a_O1010010_U3:5"/>
    <s v="O1010010:3C/_x000a_O1010010_U3:6"/>
    <m/>
    <s v=""/>
    <s v=""/>
  </r>
  <r>
    <s v="17-P -113527"/>
    <s v="17PT113527"/>
    <s v="11"/>
    <s v="CASING PRESSURE D/S ECO"/>
    <s v="ДАВЛЕНИЕ В КОНВЕКЦ ЗОНЕ КОТЛА"/>
    <s v="Pressure Transmitter"/>
    <s v="4124-FB-VD-BD00317L11111303"/>
    <s v="AI-NIS (4-20 mA, 2 wire) DCS"/>
    <s v="DCS_AI_01"/>
    <m/>
    <x v="21"/>
    <x v="2"/>
    <s v="Pr.07"/>
    <x v="1"/>
    <x v="16"/>
    <n v="13"/>
    <n v="14"/>
    <s v=""/>
    <x v="2"/>
    <x v="0"/>
    <x v="163"/>
    <x v="0"/>
    <x v="10"/>
    <x v="0"/>
    <s v="17-SC-DCS-001/O1010010/ 17-MC-DCS-008"/>
    <s v="DB37-*m"/>
    <x v="0"/>
    <s v="CPO101"/>
    <n v="0"/>
    <s v="BP011"/>
    <x v="10"/>
    <n v="11"/>
    <n v="4"/>
    <x v="0"/>
    <n v="16"/>
    <s v="DCS AMMONIA-UTILITIES"/>
    <m/>
    <m/>
    <m/>
    <s v="O1010010"/>
    <n v="4"/>
    <m/>
    <s v=""/>
    <s v="11-Auxiliary Boiler Area"/>
    <s v="TS-P-02:13/_x000a_O1010010_U4:3"/>
    <s v="TS-P-02:14/_x000a_O1010010_U4:4"/>
    <s v=""/>
    <m/>
    <s v="O1010010:4A/_x000a_O1010010_U4:5"/>
    <s v="O1010010:4C/_x000a_O1010010_U4:6"/>
    <m/>
    <s v=""/>
    <s v=""/>
  </r>
  <r>
    <s v="17-F -113530"/>
    <s v="17FT113530"/>
    <s v="11"/>
    <s v="MP STEAM FROM DISTRIBUTION"/>
    <s v="MS НА ТУРБИНУ ДУТЬЕВОГО ВЕНТ"/>
    <s v="DP Flow Transmitter"/>
    <s v="4124-FB-VD-BD00317L11111341"/>
    <s v="AI-NIS (4-20 mA, 2 wire) DCS"/>
    <s v="DCS_AI_01"/>
    <m/>
    <x v="21"/>
    <x v="2"/>
    <s v="Pr.08"/>
    <x v="1"/>
    <x v="16"/>
    <n v="15"/>
    <n v="16"/>
    <s v=""/>
    <x v="2"/>
    <x v="0"/>
    <x v="164"/>
    <x v="0"/>
    <x v="10"/>
    <x v="0"/>
    <s v="17-SC-DCS-001/O1010010/ 17-MC-DCS-008"/>
    <s v="DB37-*m"/>
    <x v="0"/>
    <s v="CPO101"/>
    <n v="0"/>
    <s v="BP011"/>
    <x v="10"/>
    <n v="11"/>
    <n v="5"/>
    <x v="0"/>
    <n v="16"/>
    <s v="DCS AMMONIA-UTILITIES"/>
    <m/>
    <m/>
    <m/>
    <s v="O1010010"/>
    <n v="5"/>
    <m/>
    <s v=""/>
    <s v="11-Auxiliary Boiler Area"/>
    <s v="TS-P-02:15/_x000a_O1010010_U5:3"/>
    <s v="TS-P-02:16/_x000a_O1010010_U5:4"/>
    <s v=""/>
    <m/>
    <s v="O1010010:5A/_x000a_O1010010_U5:5"/>
    <s v="O1010010:5C/_x000a_O1010010_U5:6"/>
    <m/>
    <s v=""/>
    <s v=""/>
  </r>
  <r>
    <s v="17-F -113501"/>
    <s v="17FT113501"/>
    <s v="11"/>
    <s v="TO MP STEAM HEADER"/>
    <s v="MS ОТ КОТЛА В КОЛЛЕКТОР"/>
    <s v="DP Flow Transmitter"/>
    <s v="4124-FB-VD-BD00317L11111307_SH.2"/>
    <s v="AI-NIS (4-20 mA, 2 wire) DCS"/>
    <s v="DCS_AI_01"/>
    <m/>
    <x v="21"/>
    <x v="2"/>
    <s v="Pr.17"/>
    <x v="1"/>
    <x v="16"/>
    <n v="33"/>
    <n v="34"/>
    <s v=""/>
    <x v="2"/>
    <x v="0"/>
    <x v="165"/>
    <x v="0"/>
    <x v="10"/>
    <x v="0"/>
    <s v="17-SC-DCS-001/O1010010/ 17-MC-DCS-008"/>
    <s v="DB37-*m"/>
    <x v="0"/>
    <s v="CPO101"/>
    <n v="0"/>
    <s v="BP011"/>
    <x v="10"/>
    <n v="11"/>
    <n v="6"/>
    <x v="0"/>
    <n v="16"/>
    <s v="DCS AMMONIA-UTILITIES"/>
    <m/>
    <m/>
    <m/>
    <s v="O1010010"/>
    <n v="6"/>
    <m/>
    <s v=""/>
    <s v="11-Auxiliary Boiler Area"/>
    <s v="TS-P-02:33/_x000a_O1010010_U6:3"/>
    <s v="TS-P-02:34/_x000a_O1010010_U6:4"/>
    <s v=""/>
    <m/>
    <s v="O1010010:6A/_x000a_O1010010_U6:5"/>
    <s v="O1010010:6C/_x000a_O1010010_U6:6"/>
    <m/>
    <s v=""/>
    <s v=""/>
  </r>
  <r>
    <s v="17-F -113520"/>
    <s v="17FT113520"/>
    <s v="11"/>
    <s v="AIR DUCT VENTURI FLOW"/>
    <s v="Расход воздуха на горение котла"/>
    <s v="DP Flow Transmitter"/>
    <s v="4124-FB-VD-BD00317L11111303"/>
    <s v="AI-NIS (4-20 mA, 2 wire) DCS"/>
    <s v="DCS_AI_01"/>
    <m/>
    <x v="21"/>
    <x v="2"/>
    <s v="Pr.18"/>
    <x v="1"/>
    <x v="16"/>
    <n v="35"/>
    <n v="36"/>
    <s v=""/>
    <x v="2"/>
    <x v="0"/>
    <x v="166"/>
    <x v="0"/>
    <x v="10"/>
    <x v="0"/>
    <s v="17-SC-DCS-001/O1010010/ 17-MC-DCS-008"/>
    <s v="DB37-*m"/>
    <x v="0"/>
    <s v="CPO101"/>
    <n v="0"/>
    <s v="BP011"/>
    <x v="10"/>
    <n v="11"/>
    <n v="7"/>
    <x v="0"/>
    <n v="16"/>
    <s v="DCS AMMONIA-UTILITIES"/>
    <m/>
    <m/>
    <m/>
    <s v="O1010010"/>
    <n v="7"/>
    <m/>
    <s v=""/>
    <s v="11-Auxiliary Boiler Area"/>
    <s v="TS-P-02:35/_x000a_O1010010_U7:3"/>
    <s v="TS-P-02:36/_x000a_O1010010_U7:4"/>
    <s v=""/>
    <m/>
    <s v="O1010010:7A/_x000a_O1010010_U7:5"/>
    <s v="O1010010:7C/_x000a_O1010010_U7:6"/>
    <m/>
    <s v=""/>
    <s v=""/>
  </r>
  <r>
    <s v="17-F-3003"/>
    <s v="17FT3003"/>
    <s v="00"/>
    <s v="LP carbon dioxide consumption in the Ammonia-1 and 2 pipeline to Urea "/>
    <n v="0"/>
    <s v="Thermal Mass Flow Meter"/>
    <m/>
    <s v="AI-NIS (4-20 mA, 4 wire) DCS"/>
    <s v="DCS_AI_03"/>
    <s v="24VDC"/>
    <x v="24"/>
    <x v="6"/>
    <s v="Pr.01"/>
    <x v="1"/>
    <x v="22"/>
    <n v="1"/>
    <n v="2"/>
    <s v=""/>
    <x v="7"/>
    <x v="0"/>
    <x v="167"/>
    <x v="0"/>
    <x v="10"/>
    <x v="0"/>
    <s v="17-SC-DCS-001/O1010010/ 17-MC-DCS-008"/>
    <s v="DB37-*m"/>
    <x v="0"/>
    <s v="CPO101"/>
    <n v="0"/>
    <s v="BP011"/>
    <x v="10"/>
    <n v="11"/>
    <n v="8"/>
    <x v="0"/>
    <n v="16"/>
    <s v="DCS AMMONIA-UTILITIES"/>
    <m/>
    <m/>
    <m/>
    <s v="O1010010"/>
    <n v="8"/>
    <m/>
    <s v=""/>
    <s v="00-Inter-factory"/>
    <s v="TS-P-06:1/_x000a_O1010010_U8:1"/>
    <s v="TS-P-06:2/_x000a_O1010010_U8:2"/>
    <s v=""/>
    <m/>
    <s v="O1010010:8A/_x000a_O1010010_U8:5"/>
    <s v="O1010010:8C/_x000a_O1010010_U8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68"/>
    <x v="0"/>
    <x v="10"/>
    <x v="0"/>
    <s v="17-SC-DCS-001/O1010010/ 17-MC-DCS-008"/>
    <s v="DB37-*m"/>
    <x v="0"/>
    <s v="CPO101"/>
    <n v="0"/>
    <s v="BP011"/>
    <x v="10"/>
    <n v="11"/>
    <n v="9"/>
    <x v="0"/>
    <n v="16"/>
    <s v="DCS AMMONIA-UTILITIES"/>
    <m/>
    <m/>
    <m/>
    <s v="O1010010"/>
    <n v="9"/>
    <m/>
    <s v=""/>
    <m/>
    <s v=""/>
    <s v=""/>
    <s v=""/>
    <m/>
    <s v="O1010010:9A/_x000a_O1010010_U9:5"/>
    <s v="O1010010:9C/_x000a_O1010010_U9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69"/>
    <x v="0"/>
    <x v="10"/>
    <x v="0"/>
    <s v="17-SC-DCS-001/O1010010/ 17-MC-DCS-008"/>
    <s v="DB37-*m"/>
    <x v="0"/>
    <s v="CPO101"/>
    <n v="0"/>
    <s v="BP011"/>
    <x v="10"/>
    <n v="11"/>
    <n v="10"/>
    <x v="0"/>
    <n v="16"/>
    <s v="DCS AMMONIA-UTILITIES"/>
    <m/>
    <m/>
    <m/>
    <s v="O1010010"/>
    <n v="10"/>
    <m/>
    <s v=""/>
    <m/>
    <s v=""/>
    <s v=""/>
    <s v=""/>
    <m/>
    <s v="O1010010:10A/_x000a_O1010010_U10:5"/>
    <s v="O1010010:10C/_x000a_O1010010_U10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0"/>
    <x v="0"/>
    <x v="10"/>
    <x v="0"/>
    <s v="17-SC-DCS-001/O1010010/ 17-MC-DCS-008"/>
    <s v="DB37-*m"/>
    <x v="0"/>
    <s v="CPO101"/>
    <n v="0"/>
    <s v="BP011"/>
    <x v="10"/>
    <n v="11"/>
    <n v="11"/>
    <x v="0"/>
    <n v="16"/>
    <s v="DCS AMMONIA-UTILITIES"/>
    <m/>
    <m/>
    <m/>
    <s v="O1010010"/>
    <n v="11"/>
    <m/>
    <s v=""/>
    <m/>
    <s v=""/>
    <s v=""/>
    <s v=""/>
    <m/>
    <s v="O1010010:11A/_x000a_O1010010_U11:5"/>
    <s v="O1010010:11C/_x000a_O1010010_U11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1"/>
    <x v="0"/>
    <x v="10"/>
    <x v="0"/>
    <s v="17-SC-DCS-001/O1010010/ 17-MC-DCS-008"/>
    <s v="DB37-*m"/>
    <x v="0"/>
    <s v="CPO101"/>
    <n v="0"/>
    <s v="BP011"/>
    <x v="10"/>
    <n v="11"/>
    <n v="12"/>
    <x v="0"/>
    <n v="16"/>
    <s v="DCS AMMONIA-UTILITIES"/>
    <m/>
    <m/>
    <m/>
    <s v="O1010010"/>
    <n v="12"/>
    <m/>
    <s v=""/>
    <m/>
    <s v=""/>
    <s v=""/>
    <s v=""/>
    <m/>
    <s v="O1010010:12A/_x000a_O1010010_U12:5"/>
    <s v="O1010010:12C/_x000a_O1010010_U12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2"/>
    <x v="0"/>
    <x v="10"/>
    <x v="0"/>
    <s v="17-SC-DCS-001/O1010010/ 17-MC-DCS-008"/>
    <s v="DB37-*m"/>
    <x v="0"/>
    <s v="CPO101"/>
    <n v="0"/>
    <s v="BP011"/>
    <x v="10"/>
    <n v="11"/>
    <n v="13"/>
    <x v="0"/>
    <n v="16"/>
    <s v="DCS AMMONIA-UTILITIES"/>
    <m/>
    <m/>
    <m/>
    <s v="O1010010"/>
    <n v="13"/>
    <m/>
    <s v=""/>
    <m/>
    <s v=""/>
    <s v=""/>
    <s v=""/>
    <m/>
    <s v="O1010010:13A/_x000a_O1010010_U13:5"/>
    <s v="O1010010:13C/_x000a_O1010010_U13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3"/>
    <x v="0"/>
    <x v="10"/>
    <x v="0"/>
    <s v="17-SC-DCS-001/O1010010/ 17-MC-DCS-008"/>
    <s v="DB37-*m"/>
    <x v="0"/>
    <s v="CPO101"/>
    <n v="0"/>
    <s v="BP011"/>
    <x v="10"/>
    <n v="11"/>
    <n v="14"/>
    <x v="0"/>
    <n v="16"/>
    <s v="DCS AMMONIA-UTILITIES"/>
    <m/>
    <m/>
    <m/>
    <s v="O1010010"/>
    <n v="14"/>
    <m/>
    <s v=""/>
    <m/>
    <s v=""/>
    <s v=""/>
    <s v=""/>
    <m/>
    <s v="O1010010:14A/_x000a_O1010010_U14:5"/>
    <s v="O1010010:14C/_x000a_O1010010_U14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4"/>
    <x v="0"/>
    <x v="10"/>
    <x v="0"/>
    <s v="17-SC-DCS-001/O1010010/ 17-MC-DCS-008"/>
    <s v="DB37-*m"/>
    <x v="0"/>
    <s v="CPO101"/>
    <n v="0"/>
    <s v="BP011"/>
    <x v="10"/>
    <n v="11"/>
    <n v="15"/>
    <x v="0"/>
    <n v="16"/>
    <s v="DCS AMMONIA-UTILITIES"/>
    <m/>
    <m/>
    <m/>
    <s v="O1010010"/>
    <n v="15"/>
    <m/>
    <s v=""/>
    <m/>
    <s v=""/>
    <s v=""/>
    <s v=""/>
    <m/>
    <s v="O1010010:15A/_x000a_O1010010_U15:5"/>
    <s v="O1010010:15C/_x000a_O1010010_U15:6"/>
    <m/>
    <s v=""/>
    <s v=""/>
  </r>
  <r>
    <m/>
    <s v="Резерв"/>
    <m/>
    <m/>
    <s v="резерв"/>
    <m/>
    <m/>
    <s v="AI-NIS (4-20 mA, 2 wire) DCS"/>
    <s v="DCS_AI_01"/>
    <m/>
    <x v="6"/>
    <x v="4"/>
    <m/>
    <x v="1"/>
    <x v="6"/>
    <m/>
    <m/>
    <m/>
    <x v="5"/>
    <x v="0"/>
    <x v="175"/>
    <x v="0"/>
    <x v="10"/>
    <x v="0"/>
    <s v="17-SC-DCS-001/O1010010/ 17-MC-DCS-008"/>
    <s v="DB37-*m"/>
    <x v="0"/>
    <s v="CPO101"/>
    <n v="0"/>
    <s v="BP011"/>
    <x v="10"/>
    <n v="11"/>
    <n v="16"/>
    <x v="0"/>
    <n v="16"/>
    <s v="DCS AMMONIA-UTILITIES"/>
    <m/>
    <m/>
    <m/>
    <s v="O1010010"/>
    <n v="16"/>
    <m/>
    <s v=""/>
    <m/>
    <s v=""/>
    <s v=""/>
    <s v=""/>
    <m/>
    <s v="O1010010:16A/_x000a_O1010010_U16:5"/>
    <s v="O1010010:16C/_x000a_O1010010_U16:6"/>
    <m/>
    <s v=""/>
    <s v=""/>
  </r>
  <r>
    <s v="17-F -09001"/>
    <s v="17FT09001"/>
    <s v="10"/>
    <s v="Plant Air from 17-L-091"/>
    <s v="ТЕХНИЧЕСКИЙ ВОЗДУХ В КОЛЛЕКТОР"/>
    <s v="Vortex Flow Transmitter"/>
    <s v="4124-XZ-DM-21709001"/>
    <s v="AI-IS (4-20 mA, 2 wire) DCS"/>
    <s v="DCS_AI_01"/>
    <m/>
    <x v="25"/>
    <x v="1"/>
    <s v="Pr.01"/>
    <x v="2"/>
    <x v="23"/>
    <n v="1"/>
    <n v="2"/>
    <s v=""/>
    <x v="1"/>
    <x v="0"/>
    <x v="176"/>
    <x v="0"/>
    <x v="11"/>
    <x v="0"/>
    <s v="17-SC-DCS-001/O1010011/ 17-MC-DCS-009"/>
    <s v="DB37-*m"/>
    <x v="0"/>
    <s v="CPO101"/>
    <n v="0"/>
    <s v="BP011"/>
    <x v="11"/>
    <n v="12"/>
    <n v="1"/>
    <x v="0"/>
    <n v="16"/>
    <s v="DCS AMMONIA-UTILITIES"/>
    <m/>
    <m/>
    <m/>
    <s v="O1010011"/>
    <n v="1"/>
    <m/>
    <s v=""/>
    <s v="10-Combined Bldgn-N2 plant, Demi water"/>
    <s v="TS-G-01:1/_x000a_O1010011_U1:3"/>
    <s v="TS-G-01:2/_x000a_O1010011_U1:4"/>
    <s v=""/>
    <m/>
    <s v="O1010011:1A/_x000a_O1010011_U1:5"/>
    <s v="O1010011:1C/_x000a_O1010011_U1:6"/>
    <m/>
    <s v=""/>
    <s v=""/>
  </r>
  <r>
    <s v="17-F -09031"/>
    <s v="17FT09031"/>
    <s v="10"/>
    <s v="To Instrument Air header"/>
    <s v="ВОЗДУХ КИП В КОЛЛЕКТОР"/>
    <s v="Vortex Flow Transmitter"/>
    <s v="4124-XZ-DM-21709002"/>
    <s v="AI-IS (4-20 mA, 2 wire) DCS"/>
    <s v="DCS_AI_01"/>
    <m/>
    <x v="25"/>
    <x v="1"/>
    <s v="Pr.02"/>
    <x v="2"/>
    <x v="23"/>
    <n v="3"/>
    <n v="4"/>
    <s v=""/>
    <x v="1"/>
    <x v="0"/>
    <x v="177"/>
    <x v="0"/>
    <x v="11"/>
    <x v="0"/>
    <s v="17-SC-DCS-001/O1010011/ 17-MC-DCS-009"/>
    <s v="DB37-*m"/>
    <x v="0"/>
    <s v="CPO101"/>
    <n v="0"/>
    <s v="BP011"/>
    <x v="11"/>
    <n v="12"/>
    <n v="2"/>
    <x v="0"/>
    <n v="16"/>
    <s v="DCS AMMONIA-UTILITIES"/>
    <m/>
    <m/>
    <m/>
    <s v="O1010011"/>
    <n v="2"/>
    <m/>
    <s v=""/>
    <s v="10-Combined Bldgn-N2 plant, Demi water"/>
    <s v="TS-G-01:3/_x000a_O1010011_U2:3"/>
    <s v="TS-G-01:4/_x000a_O1010011_U2:4"/>
    <s v=""/>
    <m/>
    <s v="O1010011:2A/_x000a_O1010011_U2:5"/>
    <s v="O1010011:2C/_x000a_O1010011_U2:6"/>
    <m/>
    <s v=""/>
    <s v=""/>
  </r>
  <r>
    <s v="17-P -00008"/>
    <s v="17PT00008"/>
    <s v="10"/>
    <s v="From Inst Air Unit 7-L-091"/>
    <s v="ВОЗДУХ КИП В КОЛЛЕКТОР"/>
    <s v="Pressure Transmitter"/>
    <s v="4124-XZ-DM-21709002"/>
    <s v="AI-IS (4-20 mA, 2 wire) DCS"/>
    <s v="DCS_AI_01"/>
    <m/>
    <x v="25"/>
    <x v="1"/>
    <s v="Pr.03"/>
    <x v="2"/>
    <x v="23"/>
    <n v="5"/>
    <n v="6"/>
    <s v=""/>
    <x v="1"/>
    <x v="0"/>
    <x v="178"/>
    <x v="0"/>
    <x v="11"/>
    <x v="0"/>
    <s v="17-SC-DCS-001/O1010011/ 17-MC-DCS-009"/>
    <s v="DB37-*m"/>
    <x v="0"/>
    <s v="CPO101"/>
    <n v="0"/>
    <s v="BP011"/>
    <x v="11"/>
    <n v="12"/>
    <n v="3"/>
    <x v="0"/>
    <n v="16"/>
    <s v="DCS AMMONIA-UTILITIES"/>
    <m/>
    <m/>
    <m/>
    <s v="O1010011"/>
    <n v="3"/>
    <m/>
    <s v=""/>
    <s v="10-Combined Bldgn-N2 plant, Demi water"/>
    <s v="TS-G-01:5/_x000a_O1010011_U3:3"/>
    <s v="TS-G-01:6/_x000a_O1010011_U3:4"/>
    <s v=""/>
    <m/>
    <s v="O1010011:3A/_x000a_O1010011_U3:5"/>
    <s v="O1010011:3C/_x000a_O1010011_U3:6"/>
    <m/>
    <s v=""/>
    <s v=""/>
  </r>
  <r>
    <s v="17-P -00010"/>
    <s v="17PT00010"/>
    <s v="10"/>
    <s v="Inst Air Unit 7-L-091"/>
    <s v="ТЕХНИЧЕСКИЙ ВОЗДУХ В КОЛЛЕКТОР"/>
    <s v="Pressure Transmitter"/>
    <s v="4124-XZ-DM-21709001"/>
    <s v="AI-IS (4-20 mA, 2 wire) DCS"/>
    <s v="DCS_AI_01"/>
    <m/>
    <x v="25"/>
    <x v="1"/>
    <s v="Pr.04"/>
    <x v="2"/>
    <x v="23"/>
    <n v="7"/>
    <n v="8"/>
    <s v=""/>
    <x v="1"/>
    <x v="0"/>
    <x v="179"/>
    <x v="0"/>
    <x v="11"/>
    <x v="0"/>
    <s v="17-SC-DCS-001/O1010011/ 17-MC-DCS-009"/>
    <s v="DB37-*m"/>
    <x v="0"/>
    <s v="CPO101"/>
    <n v="0"/>
    <s v="BP011"/>
    <x v="11"/>
    <n v="12"/>
    <n v="4"/>
    <x v="0"/>
    <n v="16"/>
    <s v="DCS AMMONIA-UTILITIES"/>
    <m/>
    <m/>
    <m/>
    <s v="O1010011"/>
    <n v="4"/>
    <m/>
    <s v=""/>
    <s v="10-Combined Bldgn-N2 plant, Demi water"/>
    <s v="TS-G-01:7/_x000a_O1010011_U4:3"/>
    <s v="TS-G-01:8/_x000a_O1010011_U4:4"/>
    <s v=""/>
    <m/>
    <s v="O1010011:4A/_x000a_O1010011_U4:5"/>
    <s v="O1010011:4C/_x000a_O1010011_U4:6"/>
    <m/>
    <s v=""/>
    <s v=""/>
  </r>
  <r>
    <s v="17-P -09022"/>
    <s v="17PT09022A"/>
    <s v="10"/>
    <s v="17-V-092B Vessel"/>
    <s v="РЕСИВЕР ВОЗДУХА КИП 17-V-092B"/>
    <s v="Pressure Transmitter"/>
    <s v="4124-XZ-DM-21709002"/>
    <s v="AI-IS (4-20 mA, 2 wire) DCS"/>
    <s v="DCS_AI_01"/>
    <m/>
    <x v="25"/>
    <x v="1"/>
    <s v="Pr.06"/>
    <x v="2"/>
    <x v="23"/>
    <n v="11"/>
    <n v="12"/>
    <s v=""/>
    <x v="1"/>
    <x v="0"/>
    <x v="180"/>
    <x v="0"/>
    <x v="11"/>
    <x v="0"/>
    <s v="17-SC-DCS-001/O1010011/ 17-MC-DCS-009"/>
    <s v="DB37-*m"/>
    <x v="0"/>
    <s v="CPO101"/>
    <n v="0"/>
    <s v="BP011"/>
    <x v="11"/>
    <n v="12"/>
    <n v="5"/>
    <x v="0"/>
    <n v="16"/>
    <s v="DCS AMMONIA-UTILITIES"/>
    <m/>
    <m/>
    <m/>
    <s v="O1010011"/>
    <n v="5"/>
    <m/>
    <s v=""/>
    <s v="10-Combined Bldgn-N2 plant, Demi water"/>
    <s v="TS-G-01:11/_x000a_O1010011_U5:3"/>
    <s v="TS-G-01:12/_x000a_O1010011_U5:4"/>
    <s v=""/>
    <m/>
    <s v="O1010011:5A/_x000a_O1010011_U5:5"/>
    <s v="O1010011:5C/_x000a_O1010011_U5:6"/>
    <m/>
    <s v=""/>
    <s v=""/>
  </r>
  <r>
    <s v="17-T -11101"/>
    <s v="17TT11101"/>
    <s v="11"/>
    <s v="DM Water to 17-U-111"/>
    <s v="ДЕМ ВОДА В 17-U-111"/>
    <s v="Pressure Transmitter"/>
    <s v="4124-XZ-DM-21711101"/>
    <s v="AI-IS (4-20 mA, 2 wire) DCS"/>
    <s v="DCS_AI_01"/>
    <m/>
    <x v="26"/>
    <x v="1"/>
    <s v="Pr.09"/>
    <x v="2"/>
    <x v="24"/>
    <n v="17"/>
    <n v="18"/>
    <s v=""/>
    <x v="1"/>
    <x v="0"/>
    <x v="181"/>
    <x v="0"/>
    <x v="11"/>
    <x v="0"/>
    <s v="17-SC-DCS-001/O1010011/ 17-MC-DCS-009"/>
    <s v="DB37-*m"/>
    <x v="0"/>
    <s v="CPO101"/>
    <n v="0"/>
    <s v="BP011"/>
    <x v="11"/>
    <n v="12"/>
    <n v="6"/>
    <x v="0"/>
    <n v="16"/>
    <s v="DCS AMMONIA-UTILITIES"/>
    <m/>
    <m/>
    <m/>
    <s v="O1010011"/>
    <n v="6"/>
    <m/>
    <s v=""/>
    <s v="10-Combined Bldgn-N2 plant, Demi water"/>
    <s v="TS-G-02:17/_x000a_O1010011_U6:3"/>
    <s v="TS-G-02:18/_x000a_O1010011_U6:4"/>
    <s v=""/>
    <m/>
    <s v="O1010011:6A/_x000a_O1010011_U6:5"/>
    <s v="O1010011:6C/_x000a_O1010011_U6:6"/>
    <m/>
    <s v=""/>
    <s v=""/>
  </r>
  <r>
    <s v="17-P -11101"/>
    <s v="17PT11101"/>
    <s v="11"/>
    <s v="DM Water to 17-U-111"/>
    <s v="ДЕМ ВОДА В 17-U-111"/>
    <s v="Temperature Transmitter - Head Mounted"/>
    <s v="4124-XZ-DM-21711101"/>
    <s v="AI-IS (4-20 mA, 2 wire) DCS"/>
    <s v="DCS_AI_01"/>
    <m/>
    <x v="26"/>
    <x v="1"/>
    <s v="Pr.05"/>
    <x v="2"/>
    <x v="24"/>
    <n v="9"/>
    <n v="10"/>
    <s v=""/>
    <x v="1"/>
    <x v="0"/>
    <x v="182"/>
    <x v="0"/>
    <x v="11"/>
    <x v="0"/>
    <s v="17-SC-DCS-001/O1010011/ 17-MC-DCS-009"/>
    <s v="DB37-*m"/>
    <x v="0"/>
    <s v="CPO101"/>
    <n v="0"/>
    <s v="BP011"/>
    <x v="11"/>
    <n v="12"/>
    <n v="7"/>
    <x v="0"/>
    <n v="16"/>
    <s v="DCS AMMONIA-UTILITIES"/>
    <m/>
    <m/>
    <m/>
    <s v="O1010011"/>
    <n v="7"/>
    <m/>
    <s v=""/>
    <s v="11-Auxiliary Boiler Area"/>
    <s v="TS-G-02:9/_x000a_O1010011_U7:3"/>
    <s v="TS-G-02:10/_x000a_O1010011_U7:4"/>
    <s v=""/>
    <m/>
    <s v="O1010011:7A/_x000a_O1010011_U7:5"/>
    <s v="O1010011:7C/_x000a_O1010011_U7:6"/>
    <m/>
    <s v=""/>
    <s v=""/>
  </r>
  <r>
    <s v="17-P -11110"/>
    <s v="17PT11110"/>
    <s v="11"/>
    <s v="17-U-111 Deaerator storage tank"/>
    <s v="ДАВЛЕНИЕ В ДЕАЭРАТОРЕ 17-U-111"/>
    <s v="Temperature Transmitter - Head Mounted"/>
    <s v="4124-XZ-DM-21711101"/>
    <s v="AI-IS (4-20 mA, 2 wire) DCS"/>
    <s v="DCS_AI_01"/>
    <m/>
    <x v="26"/>
    <x v="1"/>
    <s v="Pr.06"/>
    <x v="2"/>
    <x v="24"/>
    <n v="11"/>
    <n v="12"/>
    <s v=""/>
    <x v="1"/>
    <x v="0"/>
    <x v="183"/>
    <x v="0"/>
    <x v="11"/>
    <x v="0"/>
    <s v="17-SC-DCS-001/O1010011/ 17-MC-DCS-009"/>
    <s v="DB37-*m"/>
    <x v="0"/>
    <s v="CPO101"/>
    <n v="0"/>
    <s v="BP011"/>
    <x v="11"/>
    <n v="12"/>
    <n v="8"/>
    <x v="0"/>
    <n v="16"/>
    <s v="DCS AMMONIA-UTILITIES"/>
    <m/>
    <m/>
    <m/>
    <s v="O1010011"/>
    <n v="8"/>
    <m/>
    <s v=""/>
    <s v="11-Auxiliary Boiler Area"/>
    <s v="TS-G-02:11/_x000a_O1010011_U8:3"/>
    <s v="TS-G-02:12/_x000a_O1010011_U8:4"/>
    <s v=""/>
    <m/>
    <s v="O1010011:8A/_x000a_O1010011_U8:5"/>
    <s v="O1010011:8C/_x000a_O1010011_U8:6"/>
    <m/>
    <s v=""/>
    <s v=""/>
  </r>
  <r>
    <s v="17-T -11100"/>
    <s v="17TT11100"/>
    <s v="11"/>
    <s v="17-U-111 Deaerator storage tank"/>
    <s v="ТЕМПЕР В ДЕАЭРАТОРЕ 17-U-111"/>
    <s v="Differential Pressure Transmitter"/>
    <s v="4124-XZ-DM-21711101"/>
    <s v="AI-IS (4-20 mA, 2 wire) DCS"/>
    <s v="DCS_AI_01"/>
    <m/>
    <x v="26"/>
    <x v="1"/>
    <s v="Pr.08"/>
    <x v="2"/>
    <x v="24"/>
    <n v="15"/>
    <n v="16"/>
    <s v=""/>
    <x v="1"/>
    <x v="0"/>
    <x v="184"/>
    <x v="0"/>
    <x v="11"/>
    <x v="0"/>
    <s v="17-SC-DCS-001/O1010011/ 17-MC-DCS-009"/>
    <s v="DB37-*m"/>
    <x v="0"/>
    <s v="CPO101"/>
    <n v="0"/>
    <s v="BP011"/>
    <x v="11"/>
    <n v="12"/>
    <n v="9"/>
    <x v="0"/>
    <n v="16"/>
    <s v="DCS AMMONIA-UTILITIES"/>
    <m/>
    <m/>
    <m/>
    <s v="O1010011"/>
    <n v="9"/>
    <m/>
    <s v=""/>
    <s v="11-Auxiliary Boiler Area"/>
    <s v="TS-G-02:15/_x000a_O1010011_U9:3"/>
    <s v="TS-G-02:16/_x000a_O1010011_U9:4"/>
    <s v=""/>
    <m/>
    <s v="O1010011:9A/_x000a_O1010011_U9:5"/>
    <s v="O1010011:9C/_x000a_O1010011_U9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s v=""/>
    <x v="4"/>
    <x v="0"/>
    <x v="185"/>
    <x v="0"/>
    <x v="11"/>
    <x v="0"/>
    <s v="17-SC-DCS-001/O1010011/ 17-MC-DCS-009"/>
    <s v="DB37-*m"/>
    <x v="0"/>
    <s v="CPO101"/>
    <n v="0"/>
    <s v="BP011"/>
    <x v="11"/>
    <n v="12"/>
    <n v="10"/>
    <x v="0"/>
    <n v="16"/>
    <s v="DCS AMMONIA-UTILITIES"/>
    <m/>
    <m/>
    <m/>
    <s v="O1010011"/>
    <n v="10"/>
    <m/>
    <s v=""/>
    <s v="11-Auxiliary Boiler Area"/>
    <s v=""/>
    <s v=""/>
    <s v=""/>
    <m/>
    <s v="O1010011:10A/_x000a_O1010011_U10:5"/>
    <s v="O1010011:10C/_x000a_O1010011_U10:6"/>
    <m/>
    <s v=""/>
    <s v=""/>
  </r>
  <r>
    <s v="17-T -11801"/>
    <s v="17TT11801A"/>
    <s v="11"/>
    <s v="Fuel gas to Distribution"/>
    <s v="ТОПЛИВНЫЙ ГАЗ НА КОТЕЛ"/>
    <s v="Pressure Transmitter"/>
    <s v="4124-XZ-DM-21711801"/>
    <s v="AI-IS (4-20 mA, 2 wire) DCS"/>
    <s v="DCS_AI_01"/>
    <m/>
    <x v="27"/>
    <x v="1"/>
    <s v="Pr.05"/>
    <x v="2"/>
    <x v="25"/>
    <n v="9"/>
    <n v="10"/>
    <m/>
    <x v="1"/>
    <x v="0"/>
    <x v="186"/>
    <x v="0"/>
    <x v="11"/>
    <x v="0"/>
    <s v="17-SC-DCS-001/O1010011/ 17-MC-DCS-009"/>
    <s v="DB37-*m"/>
    <x v="0"/>
    <s v="CPO101"/>
    <n v="0"/>
    <s v="BP011"/>
    <x v="11"/>
    <n v="12"/>
    <n v="11"/>
    <x v="0"/>
    <n v="16"/>
    <s v="DCS AMMONIA-UTILITIES"/>
    <m/>
    <m/>
    <m/>
    <s v="O1010011"/>
    <n v="11"/>
    <m/>
    <s v=""/>
    <s v="11-Auxiliary Boiler Area"/>
    <s v="TS-G-03:9/_x000a_O1010011_U11:3"/>
    <s v="TS-G-03:10/_x000a_O1010011_U11:4"/>
    <s v=""/>
    <m/>
    <s v="O1010011:11A/_x000a_O1010011_U11:5"/>
    <s v="O1010011:11C/_x000a_O1010011_U11:6"/>
    <m/>
    <s v=""/>
    <s v=""/>
  </r>
  <r>
    <s v="17-A -090301"/>
    <s v="17AT090301A"/>
    <s v="10"/>
    <s v="From DECISSANT TOWER"/>
    <s v="ВЫХОД ОСУШИТЕЛЕЙ ВОЗДУХА КИП"/>
    <s v="Temperature Transmitter - Head Mounted"/>
    <s v="4124-GY-VD-BD17517L091091_SH.2"/>
    <s v="AI-IS (4-20 mA, 2 wire) DCS"/>
    <s v="DCS_AI_01"/>
    <m/>
    <x v="28"/>
    <x v="1"/>
    <s v="Pr.04"/>
    <x v="2"/>
    <x v="26"/>
    <n v="7"/>
    <n v="8"/>
    <s v=""/>
    <x v="1"/>
    <x v="0"/>
    <x v="187"/>
    <x v="0"/>
    <x v="11"/>
    <x v="0"/>
    <s v="17-SC-DCS-001/O1010011/ 17-MC-DCS-009"/>
    <s v="DB37-*m"/>
    <x v="0"/>
    <s v="CPO101"/>
    <n v="0"/>
    <s v="BP011"/>
    <x v="11"/>
    <n v="12"/>
    <n v="12"/>
    <x v="0"/>
    <n v="16"/>
    <s v="DCS AMMONIA-UTILITIES"/>
    <m/>
    <m/>
    <m/>
    <s v="O1010011"/>
    <n v="12"/>
    <m/>
    <s v=""/>
    <s v="11-Auxiliary Boiler Area"/>
    <s v="TS-G-04:7/_x000a_O1010011_U12:3"/>
    <s v="TS-G-04:8/_x000a_O1010011_U12:4"/>
    <s v=""/>
    <m/>
    <s v="O1010011:12A/_x000a_O1010011_U12:5"/>
    <s v="O1010011:12C/_x000a_O1010011_U12:6"/>
    <m/>
    <s v=""/>
    <s v=""/>
  </r>
  <r>
    <s v="17-A -090301"/>
    <s v="17AT090301B"/>
    <s v="10"/>
    <s v="From DECISSANT TOWER"/>
    <s v="ВЫХОД ОСУШИТЕЛЕЙ ВОЗДУХА КИП"/>
    <s v="Temperature Transmitter - Head Mounted"/>
    <s v="4124-GY-VD-BD17517L091091_SH.2"/>
    <s v="AI-IS (4-20 mA, 2 wire) DCS"/>
    <s v="DCS_AI_01"/>
    <m/>
    <x v="28"/>
    <x v="1"/>
    <s v="Pr.05"/>
    <x v="2"/>
    <x v="26"/>
    <n v="9"/>
    <n v="10"/>
    <s v=""/>
    <x v="1"/>
    <x v="0"/>
    <x v="188"/>
    <x v="0"/>
    <x v="11"/>
    <x v="0"/>
    <s v="17-SC-DCS-001/O1010011/ 17-MC-DCS-009"/>
    <s v="DB37-*m"/>
    <x v="0"/>
    <s v="CPO101"/>
    <n v="0"/>
    <s v="BP011"/>
    <x v="11"/>
    <n v="12"/>
    <n v="13"/>
    <x v="0"/>
    <n v="16"/>
    <s v="DCS AMMONIA-UTILITIES"/>
    <m/>
    <m/>
    <m/>
    <s v="O1010011"/>
    <n v="13"/>
    <m/>
    <s v=""/>
    <s v="11-Auxiliary Boiler Area"/>
    <s v="TS-G-04:9/_x000a_O1010011_U13:3"/>
    <s v="TS-G-04:10/_x000a_O1010011_U13:4"/>
    <s v=""/>
    <m/>
    <s v="O1010011:13A/_x000a_O1010011_U13:5"/>
    <s v="O1010011:13C/_x000a_O1010011_U13:6"/>
    <m/>
    <s v=""/>
    <s v=""/>
  </r>
  <r>
    <s v="17-T -11801"/>
    <s v="17TT11801B"/>
    <s v="11"/>
    <s v="Fuel gas to Distribution"/>
    <s v="ТОПЛИВНЫЙ ГАЗ НА КОТЕЛ"/>
    <s v="Pressure Transmitter"/>
    <s v="4124-XZ-DM-21711801"/>
    <s v="AI-IS (4-20 mA, 2 wire) DCS"/>
    <s v="DCS_AI_01"/>
    <m/>
    <x v="27"/>
    <x v="1"/>
    <s v="Pr.06"/>
    <x v="2"/>
    <x v="25"/>
    <n v="11"/>
    <n v="12"/>
    <m/>
    <x v="1"/>
    <x v="0"/>
    <x v="189"/>
    <x v="0"/>
    <x v="11"/>
    <x v="0"/>
    <s v="17-SC-DCS-001/O1010011/ 17-MC-DCS-009"/>
    <s v="DB37-*m"/>
    <x v="0"/>
    <s v="CPO101"/>
    <n v="0"/>
    <s v="BP011"/>
    <x v="11"/>
    <n v="12"/>
    <n v="14"/>
    <x v="0"/>
    <n v="16"/>
    <s v="DCS AMMONIA-UTILITIES"/>
    <m/>
    <m/>
    <m/>
    <s v="O1010011"/>
    <n v="14"/>
    <m/>
    <s v=""/>
    <s v="11-Auxiliary Boiler Area"/>
    <s v="TS-G-03:11/_x000a_O1010011_U14:3"/>
    <s v="TS-G-03:12/_x000a_O1010011_U14:4"/>
    <s v=""/>
    <m/>
    <s v="O1010011:14A/_x000a_O1010011_U14:5"/>
    <s v="O1010011:14C/_x000a_O1010011_U14:6"/>
    <m/>
    <s v=""/>
    <s v=""/>
  </r>
  <r>
    <s v="17-PD-090301"/>
    <s v="17PDT090301"/>
    <s v="10"/>
    <s v="Across PRE-FILTER"/>
    <s v="ПЕРЕПАД ФИЛЬТРА ДО ОСУШИТЕЛЕЙ"/>
    <s v="H2O Analyzer Transmitter"/>
    <s v="4124-GY-VD-BD17517L091091_SH.2"/>
    <s v="AI-IS (4-20 mA, 2 wire) DCS"/>
    <s v="DCS_AI_01"/>
    <m/>
    <x v="28"/>
    <x v="1"/>
    <s v="Pr.01"/>
    <x v="2"/>
    <x v="26"/>
    <n v="1"/>
    <n v="2"/>
    <s v=""/>
    <x v="1"/>
    <x v="0"/>
    <x v="190"/>
    <x v="0"/>
    <x v="11"/>
    <x v="0"/>
    <s v="17-SC-DCS-001/O1010011/ 17-MC-DCS-009"/>
    <s v="DB37-*m"/>
    <x v="0"/>
    <s v="CPO101"/>
    <n v="0"/>
    <s v="BP011"/>
    <x v="11"/>
    <n v="12"/>
    <n v="15"/>
    <x v="0"/>
    <n v="16"/>
    <s v="DCS AMMONIA-UTILITIES"/>
    <m/>
    <m/>
    <m/>
    <s v="O1010011"/>
    <n v="15"/>
    <m/>
    <s v=""/>
    <s v="10-Combined Bldgn-N2 plant, Demi water"/>
    <s v="TS-G-04:1/_x000a_O1010011_U15:3"/>
    <s v="TS-G-04:2/_x000a_O1010011_U15:4"/>
    <s v=""/>
    <m/>
    <s v="O1010011:15A/_x000a_O1010011_U15:5"/>
    <s v="O1010011:15C/_x000a_O1010011_U15:6"/>
    <m/>
    <s v=""/>
    <s v=""/>
  </r>
  <r>
    <s v="17-P -09022"/>
    <s v="17PT09022B"/>
    <s v="10"/>
    <s v="17-V-092A Vessel"/>
    <s v="РЕСИВЕР ВОЗДУХА КИП 17-V-092A"/>
    <s v="Pressure Transmitter"/>
    <s v="4124-XZ-DM-21709002"/>
    <s v="AI-IS (4-20 mA, 2 wire) DCS"/>
    <s v="DCS_AI_01"/>
    <m/>
    <x v="25"/>
    <x v="1"/>
    <s v="Pr.07"/>
    <x v="2"/>
    <x v="23"/>
    <n v="13"/>
    <n v="14"/>
    <s v=""/>
    <x v="1"/>
    <x v="0"/>
    <x v="191"/>
    <x v="0"/>
    <x v="11"/>
    <x v="0"/>
    <s v="17-SC-DCS-001/O1010011/ 17-MC-DCS-009"/>
    <s v="DB37-*m"/>
    <x v="0"/>
    <s v="CPO101"/>
    <n v="0"/>
    <s v="BP011"/>
    <x v="11"/>
    <n v="12"/>
    <n v="16"/>
    <x v="0"/>
    <n v="16"/>
    <s v="DCS AMMONIA-UTILITIES"/>
    <m/>
    <m/>
    <m/>
    <s v="O1010011"/>
    <n v="16"/>
    <m/>
    <s v=""/>
    <s v="10-Combined Bldgn-N2 plant, Demi water"/>
    <s v="TS-G-01:13/_x000a_O1010011_U16:3"/>
    <s v="TS-G-01:14/_x000a_O1010011_U16:4"/>
    <s v=""/>
    <m/>
    <s v="O1010011:16A/_x000a_O1010011_U16:5"/>
    <s v="O1010011:16C/_x000a_O1010011_U16:6"/>
    <m/>
    <s v=""/>
    <s v=""/>
  </r>
  <r>
    <s v="17-M -071LK  -A"/>
    <s v="17STM071LKA"/>
    <s v="07"/>
    <s v="17-L-071-K-071A Motor"/>
    <s v="17-L-071-K-071A СКОРОСТЬ"/>
    <s v="Speed Transmitter"/>
    <s v="4124-FY-VD-BD17317L07100001_SH.1"/>
    <s v="AI-R-NIS (4-20 mA, 2 wire) DCS"/>
    <s v="DCS_AI_02"/>
    <m/>
    <x v="29"/>
    <x v="2"/>
    <s v="Pr.01"/>
    <x v="0"/>
    <x v="27"/>
    <n v="1"/>
    <n v="2"/>
    <s v=""/>
    <x v="2"/>
    <x v="0"/>
    <x v="192"/>
    <x v="0"/>
    <x v="12"/>
    <x v="0"/>
    <s v="17-SC-DCS-001/O1010012R/ 17-MC-DCS-006"/>
    <s v="DB37-*m"/>
    <x v="0"/>
    <s v="CPO101"/>
    <n v="0"/>
    <s v="BP011"/>
    <x v="12"/>
    <n v="13"/>
    <n v="1"/>
    <x v="0"/>
    <n v="16"/>
    <s v="DCS AMMONIA-UTILITIES"/>
    <m/>
    <m/>
    <m/>
    <s v="O1010012R"/>
    <n v="1"/>
    <m/>
    <s v=""/>
    <s v="07-Cooling Tower Area"/>
    <s v="TS-Q-01:1/_x000a_O1010012R_U1:3"/>
    <s v="TS-Q-01:2/_x000a_O1010012R_U1:4"/>
    <s v=""/>
    <m/>
    <s v="O1010012R:1A/_x000a_O1010012R_U1:5"/>
    <s v="O1010012R:1C/_x000a_O1010012R_U1:6"/>
    <m/>
    <s v=""/>
    <s v=""/>
  </r>
  <r>
    <s v="17-M -071LK  -B"/>
    <s v="17STM071LKB"/>
    <s v="07"/>
    <s v="17-L-071-K-071B Motor"/>
    <s v="17-L-071-K-071B СКОРОСТЬ"/>
    <s v="Speed Transmitter"/>
    <s v="4124-FY-VD-BD17317L07100001_SH.1"/>
    <s v="AI-R-NIS (4-20 mA, 2 wire) DCS"/>
    <s v="DCS_AI_02"/>
    <m/>
    <x v="29"/>
    <x v="2"/>
    <s v="Pr.02"/>
    <x v="0"/>
    <x v="27"/>
    <n v="3"/>
    <n v="4"/>
    <s v=""/>
    <x v="2"/>
    <x v="0"/>
    <x v="193"/>
    <x v="0"/>
    <x v="12"/>
    <x v="0"/>
    <s v="17-SC-DCS-001/O1010012R/ 17-MC-DCS-006"/>
    <s v="DB37-*m"/>
    <x v="0"/>
    <s v="CPO101"/>
    <n v="0"/>
    <s v="BP011"/>
    <x v="12"/>
    <n v="13"/>
    <n v="2"/>
    <x v="0"/>
    <n v="16"/>
    <s v="DCS AMMONIA-UTILITIES"/>
    <m/>
    <m/>
    <m/>
    <s v="O1010012R"/>
    <n v="2"/>
    <m/>
    <s v=""/>
    <s v="07-Cooling Tower Area"/>
    <s v="TS-Q-01:3/_x000a_O1010012R_U2:3"/>
    <s v="TS-Q-01:4/_x000a_O1010012R_U2:4"/>
    <s v=""/>
    <m/>
    <s v="O1010012R:2A/_x000a_O1010012R_U2:5"/>
    <s v="O1010012R:2C/_x000a_O1010012R_U2:6"/>
    <m/>
    <s v=""/>
    <s v=""/>
  </r>
  <r>
    <s v="17-M -071LK  -C"/>
    <s v="17STM071LKC"/>
    <s v="07"/>
    <s v="17-L-071-K-071C Motor"/>
    <s v="17-L-071-K-071C СКОРОСТЬ "/>
    <s v="Speed Transmitter"/>
    <s v="4124-FY-VD-BD17317L07100001_SH.1"/>
    <s v="AI-R-NIS (4-20 mA, 2 wire) DCS"/>
    <s v="DCS_AI_02"/>
    <m/>
    <x v="29"/>
    <x v="2"/>
    <s v="Pr.03"/>
    <x v="0"/>
    <x v="27"/>
    <n v="5"/>
    <n v="6"/>
    <s v=""/>
    <x v="2"/>
    <x v="0"/>
    <x v="194"/>
    <x v="0"/>
    <x v="12"/>
    <x v="0"/>
    <s v="17-SC-DCS-001/O1010012R/ 17-MC-DCS-006"/>
    <s v="DB37-*m"/>
    <x v="0"/>
    <s v="CPO101"/>
    <n v="0"/>
    <s v="BP011"/>
    <x v="12"/>
    <n v="13"/>
    <n v="3"/>
    <x v="0"/>
    <n v="16"/>
    <s v="DCS AMMONIA-UTILITIES"/>
    <m/>
    <m/>
    <m/>
    <s v="O1010012R"/>
    <n v="3"/>
    <m/>
    <s v=""/>
    <s v="07-Cooling Tower Area"/>
    <s v="TS-Q-01:5/_x000a_O1010012R_U3:3"/>
    <s v="TS-Q-01:6/_x000a_O1010012R_U3:4"/>
    <s v=""/>
    <m/>
    <s v="O1010012R:3A/_x000a_O1010012R_U3:5"/>
    <s v="O1010012R:3C/_x000a_O1010012R_U3:6"/>
    <m/>
    <s v=""/>
    <s v=""/>
  </r>
  <r>
    <s v="17-M -071LK  -D"/>
    <s v="17STM071LKD"/>
    <s v="07"/>
    <s v="17-L-071-K-071D Motor"/>
    <s v="17-L-071-K-071D СКОРОСТЬ "/>
    <s v="Speed Transmitter"/>
    <s v="4124-FY-VD-BD17317L07100001_SH.1"/>
    <s v="AI-R-NIS (4-20 mA, 2 wire) DCS"/>
    <s v="DCS_AI_02"/>
    <m/>
    <x v="29"/>
    <x v="2"/>
    <s v="Pr.04"/>
    <x v="0"/>
    <x v="27"/>
    <n v="7"/>
    <n v="8"/>
    <s v=""/>
    <x v="2"/>
    <x v="0"/>
    <x v="195"/>
    <x v="0"/>
    <x v="12"/>
    <x v="0"/>
    <s v="17-SC-DCS-001/O1010012R/ 17-MC-DCS-006"/>
    <s v="DB37-*m"/>
    <x v="0"/>
    <s v="CPO101"/>
    <n v="0"/>
    <s v="BP011"/>
    <x v="12"/>
    <n v="13"/>
    <n v="4"/>
    <x v="0"/>
    <n v="16"/>
    <s v="DCS AMMONIA-UTILITIES"/>
    <m/>
    <m/>
    <m/>
    <s v="O1010012R"/>
    <n v="4"/>
    <m/>
    <s v=""/>
    <s v="07-Cooling Tower Area"/>
    <s v="TS-Q-01:7/_x000a_O1010012R_U4:3"/>
    <s v="TS-Q-01:8/_x000a_O1010012R_U4:4"/>
    <s v=""/>
    <m/>
    <s v="O1010012R:4A/_x000a_O1010012R_U4:5"/>
    <s v="O1010012R:4C/_x000a_O1010012R_U4:6"/>
    <m/>
    <s v=""/>
    <s v=""/>
  </r>
  <r>
    <s v="17-M -071LK  -E"/>
    <s v="17STM071LKE"/>
    <s v="07"/>
    <s v="17-L-071-K-071E Motor"/>
    <s v="17-L-071-K-071E СКОРОСТЬ"/>
    <s v="Speed Transmitter"/>
    <s v="4124-FY-VD-BD17317L07100001_SH.2"/>
    <s v="AI-R-NIS (4-20 mA, 2 wire) DCS"/>
    <s v="DCS_AI_02"/>
    <m/>
    <x v="29"/>
    <x v="2"/>
    <s v="Pr.05"/>
    <x v="0"/>
    <x v="27"/>
    <n v="9"/>
    <n v="10"/>
    <s v=""/>
    <x v="2"/>
    <x v="0"/>
    <x v="196"/>
    <x v="0"/>
    <x v="12"/>
    <x v="0"/>
    <s v="17-SC-DCS-001/O1010012R/ 17-MC-DCS-006"/>
    <s v="DB37-*m"/>
    <x v="0"/>
    <s v="CPO101"/>
    <n v="0"/>
    <s v="BP011"/>
    <x v="12"/>
    <n v="13"/>
    <n v="5"/>
    <x v="0"/>
    <n v="16"/>
    <s v="DCS AMMONIA-UTILITIES"/>
    <m/>
    <m/>
    <m/>
    <s v="O1010012R"/>
    <n v="5"/>
    <m/>
    <s v=""/>
    <s v="07-Cooling Tower Area"/>
    <s v="TS-Q-01:9/_x000a_O1010012R_U5:3"/>
    <s v="TS-Q-01:10/_x000a_O1010012R_U5:4"/>
    <s v=""/>
    <m/>
    <s v="O1010012R:5A/_x000a_O1010012R_U5:5"/>
    <s v="O1010012R:5C/_x000a_O1010012R_U5:6"/>
    <m/>
    <s v=""/>
    <s v=""/>
  </r>
  <r>
    <s v="17-M -071LK  -F"/>
    <s v="17STM071LKF"/>
    <s v="07"/>
    <s v="17-L-071-K-071F Motor"/>
    <s v="17-L-071-K-071F СКОРОСТЬ"/>
    <s v="Speed Transmitter"/>
    <s v="4124-FY-VD-BD17317L07100001_SH.2"/>
    <s v="AI-R-NIS (4-20 mA, 2 wire) DCS"/>
    <s v="DCS_AI_02"/>
    <m/>
    <x v="29"/>
    <x v="2"/>
    <s v="Pr.06"/>
    <x v="0"/>
    <x v="27"/>
    <n v="11"/>
    <n v="12"/>
    <s v=""/>
    <x v="2"/>
    <x v="0"/>
    <x v="197"/>
    <x v="0"/>
    <x v="12"/>
    <x v="0"/>
    <s v="17-SC-DCS-001/O1010012R/ 17-MC-DCS-006"/>
    <s v="DB37-*m"/>
    <x v="0"/>
    <s v="CPO101"/>
    <n v="0"/>
    <s v="BP011"/>
    <x v="12"/>
    <n v="13"/>
    <n v="6"/>
    <x v="0"/>
    <n v="16"/>
    <s v="DCS AMMONIA-UTILITIES"/>
    <m/>
    <m/>
    <m/>
    <s v="O1010012R"/>
    <n v="6"/>
    <m/>
    <s v=""/>
    <s v="07-Cooling Tower Area"/>
    <s v="TS-Q-01:11/_x000a_O1010012R_U6:3"/>
    <s v="TS-Q-01:12/_x000a_O1010012R_U6:4"/>
    <s v=""/>
    <m/>
    <s v="O1010012R:6A/_x000a_O1010012R_U6:5"/>
    <s v="O1010012R:6C/_x000a_O1010012R_U6:6"/>
    <m/>
    <s v=""/>
    <s v=""/>
  </r>
  <r>
    <s v="17-M -071LK  -G"/>
    <s v="17STM071LKG"/>
    <s v="07"/>
    <s v="17-L-071-K-071G Motor"/>
    <s v="17-L-071-K-071G СКОРОСТЬ"/>
    <s v="Speed Transmitter"/>
    <s v="4124-FY-VD-BD17317L07100001_SH.2"/>
    <s v="AI-R-NIS (4-20 mA, 2 wire) DCS"/>
    <s v="DCS_AI_02"/>
    <m/>
    <x v="29"/>
    <x v="2"/>
    <s v="Pr.07"/>
    <x v="0"/>
    <x v="27"/>
    <n v="13"/>
    <n v="14"/>
    <s v=""/>
    <x v="2"/>
    <x v="0"/>
    <x v="198"/>
    <x v="0"/>
    <x v="12"/>
    <x v="0"/>
    <s v="17-SC-DCS-001/O1010012R/ 17-MC-DCS-006"/>
    <s v="DB37-*m"/>
    <x v="0"/>
    <s v="CPO101"/>
    <n v="0"/>
    <s v="BP011"/>
    <x v="12"/>
    <n v="13"/>
    <n v="7"/>
    <x v="0"/>
    <n v="16"/>
    <s v="DCS AMMONIA-UTILITIES"/>
    <m/>
    <m/>
    <m/>
    <s v="O1010012R"/>
    <n v="7"/>
    <m/>
    <s v=""/>
    <s v="07-Cooling Tower Area"/>
    <s v="TS-Q-01:13/_x000a_O1010012R_U7:3"/>
    <s v="TS-Q-01:14/_x000a_O1010012R_U7:4"/>
    <s v=""/>
    <m/>
    <s v="O1010012R:7A/_x000a_O1010012R_U7:5"/>
    <s v="O1010012R:7C/_x000a_O1010012R_U7:6"/>
    <m/>
    <s v=""/>
    <s v=""/>
  </r>
  <r>
    <s v="17-M -071LK  -H"/>
    <s v="17STM071LKH"/>
    <s v="07"/>
    <s v="17-L-071-K-071H Motor"/>
    <s v="17-L-071-K-071H СКОРОСТЬ"/>
    <s v="Speed Transmitter"/>
    <s v="4124-FY-VD-BD17317L07100001_SH.2"/>
    <s v="AI-R-NIS (4-20 mA, 2 wire) DCS"/>
    <s v="DCS_AI_02"/>
    <m/>
    <x v="29"/>
    <x v="2"/>
    <s v="Pr.08"/>
    <x v="0"/>
    <x v="27"/>
    <n v="15"/>
    <n v="16"/>
    <s v=""/>
    <x v="2"/>
    <x v="0"/>
    <x v="199"/>
    <x v="0"/>
    <x v="12"/>
    <x v="0"/>
    <s v="17-SC-DCS-001/O1010012R/ 17-MC-DCS-006"/>
    <s v="DB37-*m"/>
    <x v="0"/>
    <s v="CPO101"/>
    <n v="0"/>
    <s v="BP011"/>
    <x v="12"/>
    <n v="13"/>
    <n v="8"/>
    <x v="0"/>
    <n v="16"/>
    <s v="DCS AMMONIA-UTILITIES"/>
    <m/>
    <m/>
    <m/>
    <s v="O1010012R"/>
    <n v="8"/>
    <m/>
    <s v=""/>
    <s v="07-Cooling Tower Area"/>
    <s v="TS-Q-01:15/_x000a_O1010012R_U8:3"/>
    <s v="TS-Q-01:16/_x000a_O1010012R_U8:4"/>
    <s v=""/>
    <m/>
    <s v="O1010012R:8A/_x000a_O1010012R_U8:5"/>
    <s v="O1010012R:8C/_x000a_O1010012R_U8:6"/>
    <m/>
    <s v=""/>
    <s v=""/>
  </r>
  <r>
    <s v="17-T -07032"/>
    <s v="17TT07032"/>
    <s v="07"/>
    <s v="To Distribution header CWS"/>
    <s v="К КОЛЛЕКТОРУ ОХЛ ВОДЫ"/>
    <s v="Temperature Transmitter - Head Mounted"/>
    <s v="4124-XZ-DM-21707003"/>
    <s v="AI-R-NIS (4-20 mA, 2 wire) DCS"/>
    <s v="DCS_AI_02"/>
    <m/>
    <x v="1"/>
    <x v="1"/>
    <s v="Pr.09"/>
    <x v="0"/>
    <x v="1"/>
    <n v="17"/>
    <n v="18"/>
    <s v=""/>
    <x v="1"/>
    <x v="0"/>
    <x v="200"/>
    <x v="0"/>
    <x v="12"/>
    <x v="0"/>
    <s v="17-SC-DCS-001/O1010012R/ 17-MC-DCS-006"/>
    <s v="DB37-*m"/>
    <x v="0"/>
    <s v="CPO101"/>
    <n v="0"/>
    <s v="BP011"/>
    <x v="12"/>
    <n v="13"/>
    <n v="9"/>
    <x v="0"/>
    <n v="16"/>
    <s v="DCS AMMONIA-UTILITIES"/>
    <m/>
    <m/>
    <m/>
    <s v="O1010012R"/>
    <n v="9"/>
    <m/>
    <s v=""/>
    <s v="07-Cooling Tower Area"/>
    <s v="TS-O-01:17/_x000a_O1010012R_U9:3"/>
    <s v="TS-O-01:18/_x000a_O1010012R_U9:4"/>
    <s v=""/>
    <m/>
    <s v="O1010012R:9A/_x000a_O1010012R_U9:5"/>
    <s v="O1010012R:9C/_x000a_O1010012R_U9:6"/>
    <m/>
    <s v=""/>
    <s v=""/>
  </r>
  <r>
    <s v="17-A -07003"/>
    <s v="17AT07003CV"/>
    <s v="07"/>
    <s v="To 17-L-073 Chemical Treatment Control Unit"/>
    <s v="В УСТВНОВКУ ХИМ ОЧИСТКИ 17-L-073"/>
    <s v="Conductivity Analyzer Transmitter"/>
    <s v="4124-FY-VD-BD17217L07300001"/>
    <s v="AI-R-NIS (4-20 mA, 2 wire) DCS"/>
    <s v="DCS_AI_02"/>
    <m/>
    <x v="7"/>
    <x v="1"/>
    <s v="Pr.06"/>
    <x v="0"/>
    <x v="7"/>
    <n v="11"/>
    <n v="12"/>
    <s v=""/>
    <x v="1"/>
    <x v="0"/>
    <x v="201"/>
    <x v="0"/>
    <x v="12"/>
    <x v="0"/>
    <s v="17-SC-DCS-001/O1010012R/ 17-MC-DCS-006"/>
    <s v="DB37-*m"/>
    <x v="0"/>
    <s v="CPO101"/>
    <n v="0"/>
    <s v="BP011"/>
    <x v="12"/>
    <n v="13"/>
    <n v="10"/>
    <x v="0"/>
    <n v="16"/>
    <s v="DCS AMMONIA-UTILITIES"/>
    <m/>
    <m/>
    <m/>
    <s v="O1010012R"/>
    <n v="10"/>
    <m/>
    <s v=""/>
    <s v="07-Cooling Tower Area"/>
    <s v="TS-Q-02:11/_x000a_O1010012R_U10:3"/>
    <s v="TS-Q-02:12/_x000a_O1010012R_U10:4"/>
    <s v=""/>
    <m/>
    <s v="O1010012R:10A/_x000a_O1010012R_U10:5"/>
    <s v="O1010012R:10C/_x000a_O1010012R_U10:6"/>
    <m/>
    <s v=""/>
    <s v=""/>
  </r>
  <r>
    <s v="17-F -03005"/>
    <s v="17FT03005"/>
    <s v="10"/>
    <s v="Pump 17-P-032 A/B/C discharge line"/>
    <s v="ДЕМ ВОДА ОТ 17-P-032"/>
    <s v="Vortex Flow Transmitter"/>
    <s v="4124-XZ-DM-21703001"/>
    <s v="AI-R-NIS (4-20 mA, 2 wire) DCS"/>
    <s v="DCS_AI_02"/>
    <m/>
    <x v="8"/>
    <x v="2"/>
    <s v="Pr.01"/>
    <x v="0"/>
    <x v="8"/>
    <n v="1"/>
    <n v="2"/>
    <s v=""/>
    <x v="2"/>
    <x v="0"/>
    <x v="202"/>
    <x v="0"/>
    <x v="12"/>
    <x v="0"/>
    <s v="17-SC-DCS-001/O1010012R/ 17-MC-DCS-006"/>
    <s v="DB37-*m"/>
    <x v="0"/>
    <s v="CPO101"/>
    <n v="0"/>
    <s v="BP011"/>
    <x v="12"/>
    <n v="13"/>
    <n v="11"/>
    <x v="0"/>
    <n v="16"/>
    <s v="DCS AMMONIA-UTILITIES"/>
    <m/>
    <m/>
    <m/>
    <s v="O1010012R"/>
    <n v="11"/>
    <m/>
    <s v=""/>
    <s v="10-Combined Bldgn-N2 plant, Demi water"/>
    <s v="TS-O-02:1/_x000a_O1010012R_U11:3"/>
    <s v="TS-O-02:2/_x000a_O1010012R_U11:4"/>
    <s v=""/>
    <m/>
    <s v="O1010012R:11A/_x000a_O1010012R_U11:5"/>
    <s v="O1010012R:11C/_x000a_O1010012R_U11:6"/>
    <m/>
    <s v=""/>
    <s v=""/>
  </r>
  <r>
    <s v="17-P -03007"/>
    <s v="17PT03007"/>
    <s v="10"/>
    <s v="17-T-032 Pressure"/>
    <s v="ДАВЛЕНИЕ В БАКЕ ДЕМ ВОДЫ 17T-032"/>
    <s v="Pressure Transmitter"/>
    <s v="4124-XZ-DM-21703001"/>
    <s v="AI-R-NIS (4-20 mA, 2 wire) DCS"/>
    <s v="DCS_AI_02"/>
    <m/>
    <x v="8"/>
    <x v="2"/>
    <s v="Pr.09"/>
    <x v="0"/>
    <x v="8"/>
    <n v="17"/>
    <n v="18"/>
    <s v=""/>
    <x v="2"/>
    <x v="0"/>
    <x v="203"/>
    <x v="0"/>
    <x v="12"/>
    <x v="0"/>
    <s v="17-SC-DCS-001/O1010012R/ 17-MC-DCS-006"/>
    <s v="DB37-*m"/>
    <x v="0"/>
    <s v="CPO101"/>
    <n v="0"/>
    <s v="BP011"/>
    <x v="12"/>
    <n v="13"/>
    <n v="12"/>
    <x v="0"/>
    <n v="16"/>
    <s v="DCS AMMONIA-UTILITIES"/>
    <m/>
    <m/>
    <m/>
    <s v="O1010012R"/>
    <n v="12"/>
    <m/>
    <s v=""/>
    <s v="10-Combined Bldgn-N2 plant, Demi water"/>
    <s v="TS-O-02:17/_x000a_O1010012R_U12:3"/>
    <s v="TS-O-02:18/_x000a_O1010012R_U12:4"/>
    <s v=""/>
    <m/>
    <s v="O1010012R:12A/_x000a_O1010012R_U12:5"/>
    <s v="O1010012R:12C/_x000a_O1010012R_U12:6"/>
    <m/>
    <s v=""/>
    <s v=""/>
  </r>
  <r>
    <s v="17-T -03041"/>
    <s v="17TT03041"/>
    <s v="10"/>
    <s v="17-T-031 Vessel Temp"/>
    <s v="ТЕМПЕР ВОЗВРАТ КОНД В 17-T-031 "/>
    <s v="Temperature Transmitter - Head Mounted"/>
    <s v="4124-XZ-DM-21703003"/>
    <s v="AI-R-NIS (4-20 mA, 2 wire) DCS"/>
    <s v="DCS_AI_02"/>
    <m/>
    <x v="8"/>
    <x v="2"/>
    <s v="Pr.16"/>
    <x v="0"/>
    <x v="8"/>
    <n v="31"/>
    <n v="32"/>
    <s v=""/>
    <x v="2"/>
    <x v="0"/>
    <x v="204"/>
    <x v="0"/>
    <x v="12"/>
    <x v="0"/>
    <s v="17-SC-DCS-001/O1010012R/ 17-MC-DCS-006"/>
    <s v="DB37-*m"/>
    <x v="0"/>
    <s v="CPO101"/>
    <n v="0"/>
    <s v="BP011"/>
    <x v="12"/>
    <n v="13"/>
    <n v="13"/>
    <x v="0"/>
    <n v="16"/>
    <s v="DCS AMMONIA-UTILITIES"/>
    <m/>
    <m/>
    <m/>
    <s v="O1010012R"/>
    <n v="13"/>
    <m/>
    <s v=""/>
    <s v="10-Combined Bldgn-N2 plant, Demi water"/>
    <s v="TS-O-02:31/_x000a_O1010012R_U13:3"/>
    <s v="TS-O-02:32/_x000a_O1010012R_U13:4"/>
    <s v=""/>
    <m/>
    <s v="O1010012R:13A/_x000a_O1010012R_U13:5"/>
    <s v="O1010012R:13C/_x000a_O1010012R_U13:6"/>
    <m/>
    <s v=""/>
    <s v=""/>
  </r>
  <r>
    <s v="17-L -11700"/>
    <s v="17LT11700"/>
    <s v="11"/>
    <s v="17-V-111 Level"/>
    <s v="БАРАБАН ПРОДУВОК 17-V-111"/>
    <s v="Guided Wave Radar Level Transmitter"/>
    <s v="4124-XZ-DM-21711701"/>
    <s v="AI-R-NIS (4-20 mA, 2 wire) DCS"/>
    <s v="DCS_AI_02"/>
    <m/>
    <x v="9"/>
    <x v="1"/>
    <s v="Pr.01"/>
    <x v="0"/>
    <x v="9"/>
    <n v="1"/>
    <n v="2"/>
    <s v=""/>
    <x v="1"/>
    <x v="0"/>
    <x v="205"/>
    <x v="0"/>
    <x v="12"/>
    <x v="0"/>
    <s v="17-SC-DCS-001/O1010012R/ 17-MC-DCS-006"/>
    <s v="DB37-*m"/>
    <x v="0"/>
    <s v="CPO101"/>
    <n v="0"/>
    <s v="BP011"/>
    <x v="12"/>
    <n v="13"/>
    <n v="14"/>
    <x v="0"/>
    <n v="16"/>
    <s v="DCS AMMONIA-UTILITIES"/>
    <m/>
    <m/>
    <m/>
    <s v="O1010012R"/>
    <n v="14"/>
    <m/>
    <s v=""/>
    <s v="11-Auxiliary Boiler Area"/>
    <s v="TS-O-04:1/_x000a_O1010012R_U14:3"/>
    <s v="TS-O-04:2/_x000a_O1010012R_U14:4"/>
    <s v=""/>
    <m/>
    <s v="O1010012R:14A/_x000a_O1010012R_U14:5"/>
    <s v="O1010012R:14C/_x000a_O1010012R_U14:6"/>
    <m/>
    <s v=""/>
    <s v=""/>
  </r>
  <r>
    <m/>
    <s v="Резерв"/>
    <m/>
    <m/>
    <s v="резерв"/>
    <m/>
    <m/>
    <s v="AI-R-NIS (4-20 mA, 2 wire) DCS"/>
    <s v="DCS_AI_02"/>
    <m/>
    <x v="6"/>
    <x v="4"/>
    <m/>
    <x v="0"/>
    <x v="6"/>
    <m/>
    <m/>
    <s v=""/>
    <x v="4"/>
    <x v="0"/>
    <x v="206"/>
    <x v="0"/>
    <x v="12"/>
    <x v="0"/>
    <s v="17-SC-DCS-001/O1010012R/ 17-MC-DCS-006"/>
    <s v="DB37-*m"/>
    <x v="0"/>
    <s v="CPO101"/>
    <n v="0"/>
    <s v="BP011"/>
    <x v="12"/>
    <n v="13"/>
    <n v="15"/>
    <x v="0"/>
    <n v="16"/>
    <s v="DCS AMMONIA-UTILITIES"/>
    <m/>
    <m/>
    <m/>
    <s v="O1010012R"/>
    <n v="15"/>
    <m/>
    <s v=""/>
    <s v="11-Auxiliary Boiler Area"/>
    <s v=""/>
    <s v=""/>
    <s v=""/>
    <m/>
    <s v="O1010012R:15A/_x000a_O1010012R_U15:5"/>
    <s v="O1010012R:15C/_x000a_O1010012R_U15:6"/>
    <m/>
    <s v=""/>
    <s v=""/>
  </r>
  <r>
    <s v="17-F -113500"/>
    <s v="17FT113500"/>
    <s v="11"/>
    <s v="FROM FW PUMPS 17-P-111A/B"/>
    <s v="ОТ НАСОСОВ КОТЛ ВОДЫ 17-P-111A/B"/>
    <s v="DP Flow Transmitter"/>
    <s v="4124-FB-VD-BD00317L11111307_SH.1"/>
    <s v="AI-R-NIS (4-20 mA, 2 wire) DCS"/>
    <s v="DCS_AI_02"/>
    <m/>
    <x v="10"/>
    <x v="2"/>
    <s v="Pr.01"/>
    <x v="0"/>
    <x v="10"/>
    <n v="1"/>
    <n v="2"/>
    <s v=""/>
    <x v="2"/>
    <x v="0"/>
    <x v="207"/>
    <x v="0"/>
    <x v="12"/>
    <x v="0"/>
    <s v="17-SC-DCS-001/O1010012R/ 17-MC-DCS-006"/>
    <s v="DB37-*m"/>
    <x v="0"/>
    <s v="CPO101"/>
    <n v="0"/>
    <s v="BP011"/>
    <x v="12"/>
    <n v="13"/>
    <n v="16"/>
    <x v="0"/>
    <n v="16"/>
    <s v="DCS AMMONIA-UTILITIES"/>
    <m/>
    <m/>
    <m/>
    <s v="O1010012R"/>
    <n v="16"/>
    <m/>
    <s v=""/>
    <s v="11-Auxiliary Boiler Area"/>
    <s v="TS-O-05:1/_x000a_O1010012R_U16:3"/>
    <s v="TS-O-05:2/_x000a_O1010012R_U16:4"/>
    <s v=""/>
    <m/>
    <s v="O1010012R:16A/_x000a_O1010012R_U16:5"/>
    <s v="O1010012R:16C/_x000a_O1010012R_U16:6"/>
    <m/>
    <s v=""/>
    <s v=""/>
  </r>
  <r>
    <s v="17-L -113500"/>
    <s v="17LT113500"/>
    <s v="11"/>
    <s v="STEAM DRUM LEVEL 17-L-111-V-111"/>
    <s v="УРОВЕНЬ В ПАРОВОМ БАРАБАНЕ КОТЛА"/>
    <s v="Guided Wave Radar Level Transmitter"/>
    <s v="4124-FB-VD-BD00317L11111307_SH.1"/>
    <s v="AI-R-NIS (4-20 mA, 2 wire) DCS"/>
    <s v="DCS_AI_02"/>
    <m/>
    <x v="10"/>
    <x v="2"/>
    <s v="Pr.03"/>
    <x v="0"/>
    <x v="10"/>
    <n v="5"/>
    <n v="6"/>
    <s v=""/>
    <x v="2"/>
    <x v="0"/>
    <x v="208"/>
    <x v="0"/>
    <x v="13"/>
    <x v="0"/>
    <s v="17-SC-DCS-001/O1010014R/ 17-MC-DCS-006"/>
    <s v="DB37-*m"/>
    <x v="0"/>
    <s v="CPO101"/>
    <n v="0"/>
    <s v="BP011"/>
    <x v="13"/>
    <n v="15"/>
    <n v="1"/>
    <x v="0"/>
    <n v="16"/>
    <s v="DCS AMMONIA-UTILITIES"/>
    <m/>
    <m/>
    <m/>
    <s v="O1010014R"/>
    <n v="1"/>
    <m/>
    <s v=""/>
    <s v="11-Auxiliary Boiler Area"/>
    <s v="TS-O-05:5/_x000a_O1010014R_U1:3"/>
    <s v="TS-O-05:6/_x000a_O1010014R_U1:4"/>
    <s v=""/>
    <m/>
    <s v="O1010014R:1A/_x000a_O1010014R_U1:5"/>
    <s v="O1010014R:1C/_x000a_O1010014R_U1:6"/>
    <m/>
    <s v=""/>
    <s v=""/>
  </r>
  <r>
    <s v="17-P -113500"/>
    <s v="17PT113500"/>
    <s v="11"/>
    <s v="FROM FW PUMPS 17-P-111A/B"/>
    <s v="ОТ НАСОСОВ КОТЛ ВОДЫ 17-P-111A/B"/>
    <s v="Pressure Transmitter"/>
    <s v="4124-FB-VD-BD00317L11111307_SH.1"/>
    <s v="AI-R-NIS (4-20 mA, 2 wire) DCS"/>
    <s v="DCS_AI_02"/>
    <m/>
    <x v="10"/>
    <x v="2"/>
    <s v="Pr.06"/>
    <x v="0"/>
    <x v="10"/>
    <n v="11"/>
    <n v="12"/>
    <s v=""/>
    <x v="2"/>
    <x v="0"/>
    <x v="209"/>
    <x v="0"/>
    <x v="13"/>
    <x v="0"/>
    <s v="17-SC-DCS-001/O1010014R/ 17-MC-DCS-006"/>
    <s v="DB37-*m"/>
    <x v="0"/>
    <s v="CPO101"/>
    <n v="0"/>
    <s v="BP011"/>
    <x v="13"/>
    <n v="15"/>
    <n v="2"/>
    <x v="0"/>
    <n v="16"/>
    <s v="DCS AMMONIA-UTILITIES"/>
    <m/>
    <m/>
    <m/>
    <s v="O1010014R"/>
    <n v="2"/>
    <m/>
    <s v=""/>
    <s v="11-Auxiliary Boiler Area"/>
    <s v="TS-O-05:11/_x000a_O1010014R_U2:3"/>
    <s v="TS-O-05:12/_x000a_O1010014R_U2:4"/>
    <s v=""/>
    <m/>
    <s v="O1010014R:2A/_x000a_O1010014R_U2:5"/>
    <s v="O1010014R:2C/_x000a_O1010014R_U2:6"/>
    <m/>
    <s v=""/>
    <s v=""/>
  </r>
  <r>
    <s v="17-F -07055"/>
    <s v="17FT07055"/>
    <s v="07"/>
    <s v="Service water for Cooling Tower make-up"/>
    <s v="ОТ ГРАДИРНИ К НАСОСАМ ОХЛ ВОДЫ"/>
    <s v="Magnetic Flow Transmitter"/>
    <s v="4124-XZ-DM-21707003"/>
    <s v="AI-R-NIS (4-20 mA, 4 wire) DCS"/>
    <s v="DCS_AI_04"/>
    <s v="230 VAC"/>
    <x v="13"/>
    <x v="2"/>
    <s v="Pr.04"/>
    <x v="0"/>
    <x v="13"/>
    <n v="7"/>
    <n v="8"/>
    <s v=""/>
    <x v="2"/>
    <x v="0"/>
    <x v="210"/>
    <x v="0"/>
    <x v="13"/>
    <x v="0"/>
    <s v="17-SC-DCS-001/O1010014R/ 17-MC-DCS-006"/>
    <s v="DB37-*m"/>
    <x v="0"/>
    <s v="CPO101"/>
    <n v="0"/>
    <s v="BP011"/>
    <x v="13"/>
    <n v="15"/>
    <n v="3"/>
    <x v="0"/>
    <n v="16"/>
    <s v="DCS AMMONIA-UTILITIES"/>
    <s v="16.02.2024 добавлен Loop_External_power"/>
    <m/>
    <m/>
    <s v="O1010014R"/>
    <n v="3"/>
    <m/>
    <s v=""/>
    <s v="07-Cooling Tower Area"/>
    <s v="TS-Q-03:7/_x000a_O1010014R_U3:1"/>
    <s v="TS-Q-03:8/_x000a_O1010014R_U3:2"/>
    <s v=""/>
    <m/>
    <s v="O1010014R:3A/_x000a_O1010014R_U3:5"/>
    <s v="O1010014R:3C/_x000a_O1010014R_U3:6"/>
    <m/>
    <s v=""/>
    <s v=""/>
  </r>
  <r>
    <s v="17-F -07021"/>
    <s v="17FT07021"/>
    <s v="07"/>
    <s v="Cooling water to 17-L-072"/>
    <s v="ОХЛ ВОДА ОТ НАСОСОВ 17-P-071A-G"/>
    <s v="Magnetic Flow Transmitter"/>
    <s v="4124-XZ-DM-21707002"/>
    <s v="AI-R-NIS (4-20 mA, 4 wire) DCS"/>
    <s v="DCS_AI_04"/>
    <s v="230 VAC"/>
    <x v="13"/>
    <x v="2"/>
    <s v="Pr.05"/>
    <x v="0"/>
    <x v="13"/>
    <n v="9"/>
    <n v="10"/>
    <s v=""/>
    <x v="2"/>
    <x v="0"/>
    <x v="211"/>
    <x v="0"/>
    <x v="13"/>
    <x v="0"/>
    <s v="17-SC-DCS-001/O1010014R/ 17-MC-DCS-006"/>
    <s v="DB37-*m"/>
    <x v="0"/>
    <s v="CPO101"/>
    <n v="0"/>
    <s v="BP011"/>
    <x v="13"/>
    <n v="15"/>
    <n v="4"/>
    <x v="0"/>
    <n v="16"/>
    <s v="DCS AMMONIA-UTILITIES"/>
    <s v="16.02.2024 добавлен Loop_External_power"/>
    <m/>
    <m/>
    <s v="O1010014R"/>
    <n v="4"/>
    <m/>
    <s v=""/>
    <s v="07-Cooling Tower Area"/>
    <s v="TS-Q-03:9/_x000a_O1010014R_U4:1"/>
    <s v="TS-Q-03:10/_x000a_O1010014R_U4:2"/>
    <s v=""/>
    <m/>
    <s v="O1010014R:4A/_x000a_O1010014R_U4:5"/>
    <s v="O1010014R:4C/_x000a_O1010014R_U4:6"/>
    <m/>
    <s v=""/>
    <s v=""/>
  </r>
  <r>
    <s v="17-L -07034"/>
    <s v="17LT07034"/>
    <s v="07"/>
    <s v="CW Pump basin Level"/>
    <s v="ОХЛ ВОДА В БАССЕЙНЕ 17-BS-071"/>
    <s v="Guided Wave Radar Level Transmitter"/>
    <s v="4124-XZ-DM-21707003"/>
    <s v="AI-R-NIS (4-20 mA, 2 wire) DCS"/>
    <s v="DCS_AI_02"/>
    <m/>
    <x v="13"/>
    <x v="2"/>
    <s v="Pr.06"/>
    <x v="0"/>
    <x v="13"/>
    <n v="11"/>
    <n v="12"/>
    <s v=""/>
    <x v="2"/>
    <x v="0"/>
    <x v="212"/>
    <x v="0"/>
    <x v="13"/>
    <x v="0"/>
    <s v="17-SC-DCS-001/O1010014R/ 17-MC-DCS-006"/>
    <s v="DB37-*m"/>
    <x v="0"/>
    <s v="CPO101"/>
    <n v="0"/>
    <s v="BP011"/>
    <x v="13"/>
    <n v="15"/>
    <n v="5"/>
    <x v="0"/>
    <n v="16"/>
    <s v="DCS AMMONIA-UTILITIES"/>
    <m/>
    <m/>
    <m/>
    <s v="O1010014R"/>
    <n v="5"/>
    <m/>
    <s v=""/>
    <s v="07-Cooling Tower Area"/>
    <s v="TS-Q-03:11/_x000a_O1010014R_U5:3"/>
    <s v="TS-Q-03:12/_x000a_O1010014R_U5:4"/>
    <s v=""/>
    <m/>
    <s v="O1010014R:5A/_x000a_O1010014R_U5:5"/>
    <s v="O1010014R:5C/_x000a_O1010014R_U5:6"/>
    <m/>
    <s v=""/>
    <s v=""/>
  </r>
  <r>
    <s v="17-F -07003"/>
    <s v="17FT07003"/>
    <s v="07"/>
    <s v="Cooling water blowdown header"/>
    <s v="КОЛЛЕКТОР ПРОДУВКИ ОХЛ ВОДЫ"/>
    <s v="Magnetic Flow Transmitter"/>
    <s v="4124-XZ-DM-21707001"/>
    <s v="AI-R-NIS (4-20 mA, 4 wire) DCS"/>
    <s v="DCS_AI_04"/>
    <s v="230 VAC"/>
    <x v="13"/>
    <x v="2"/>
    <s v="Pr.16"/>
    <x v="0"/>
    <x v="13"/>
    <n v="31"/>
    <n v="32"/>
    <s v=""/>
    <x v="2"/>
    <x v="0"/>
    <x v="213"/>
    <x v="0"/>
    <x v="13"/>
    <x v="0"/>
    <s v="17-SC-DCS-001/O1010014R/ 17-MC-DCS-006"/>
    <s v="DB37-*m"/>
    <x v="0"/>
    <s v="CPO101"/>
    <n v="0"/>
    <s v="BP011"/>
    <x v="13"/>
    <n v="15"/>
    <n v="6"/>
    <x v="0"/>
    <n v="16"/>
    <s v="DCS AMMONIA-UTILITIES"/>
    <s v="16.02.2024 добавлен Loop_External_power"/>
    <m/>
    <m/>
    <s v="O1010014R"/>
    <n v="6"/>
    <m/>
    <s v=""/>
    <s v="07-Cooling Tower Area"/>
    <s v="TS-Q-03:31/_x000a_O1010014R_U6:1"/>
    <s v="TS-Q-03:32/_x000a_O1010014R_U6:2"/>
    <s v=""/>
    <m/>
    <s v="O1010014R:6A/_x000a_O1010014R_U6:5"/>
    <s v="O1010014R:6C/_x000a_O1010014R_U6:6"/>
    <m/>
    <s v=""/>
    <s v=""/>
  </r>
  <r>
    <s v="17-F -03025"/>
    <s v="17FT03025"/>
    <s v="10"/>
    <s v="Process Condensate from 17-P-030 A/B/C"/>
    <s v="ТЕХНОЛ КОНД ОТ 17-P-030-A/B/C "/>
    <s v="Vortex Flow Transmitter"/>
    <s v="4124-XZ-DM-21703004"/>
    <s v="AI-R-NIS (4-20 mA, 2 wire) DCS"/>
    <s v="DCS_AI_02"/>
    <m/>
    <x v="3"/>
    <x v="2"/>
    <s v="Pr.08"/>
    <x v="0"/>
    <x v="3"/>
    <n v="15"/>
    <n v="16"/>
    <s v=""/>
    <x v="2"/>
    <x v="0"/>
    <x v="214"/>
    <x v="0"/>
    <x v="13"/>
    <x v="0"/>
    <s v="17-SC-DCS-001/O1010014R/ 17-MC-DCS-006"/>
    <s v="DB37-*m"/>
    <x v="0"/>
    <s v="CPO101"/>
    <n v="0"/>
    <s v="BP011"/>
    <x v="13"/>
    <n v="15"/>
    <n v="7"/>
    <x v="0"/>
    <n v="16"/>
    <s v="DCS AMMONIA-UTILITIES"/>
    <m/>
    <m/>
    <m/>
    <s v="O1010014R"/>
    <n v="7"/>
    <m/>
    <s v=""/>
    <s v="10-Combined Bldgn-N2 plant, Demi water"/>
    <s v="TS-Q-04:15/_x000a_O1010014R_U7:3"/>
    <s v="TS-Q-04:16/_x000a_O1010014R_U7:4"/>
    <s v=""/>
    <m/>
    <s v="O1010014R:7A/_x000a_O1010014R_U7:5"/>
    <s v="O1010014R:7C/_x000a_O1010014R_U7:6"/>
    <m/>
    <s v=""/>
    <s v=""/>
  </r>
  <r>
    <s v="17-F -03062"/>
    <s v="17FT03062"/>
    <s v="10"/>
    <s v="17-P-031A/B/C discharge to 17-S-022A/B/C"/>
    <s v="ТЕХНОЛ КОНД ОТ 17-Т-031 НА ФСД"/>
    <s v="Vortex Flow Transmitter"/>
    <s v="4124-XZ-DM-21703003"/>
    <s v="AI-R-NIS (4-20 mA, 2 wire) DCS"/>
    <s v="DCS_AI_02"/>
    <m/>
    <x v="3"/>
    <x v="2"/>
    <s v="Pr.09"/>
    <x v="0"/>
    <x v="3"/>
    <n v="17"/>
    <n v="18"/>
    <s v=""/>
    <x v="2"/>
    <x v="0"/>
    <x v="215"/>
    <x v="0"/>
    <x v="13"/>
    <x v="0"/>
    <s v="17-SC-DCS-001/O1010014R/ 17-MC-DCS-006"/>
    <s v="DB37-*m"/>
    <x v="0"/>
    <s v="CPO101"/>
    <n v="0"/>
    <s v="BP011"/>
    <x v="13"/>
    <n v="15"/>
    <n v="8"/>
    <x v="0"/>
    <n v="16"/>
    <s v="DCS AMMONIA-UTILITIES"/>
    <m/>
    <m/>
    <m/>
    <s v="O1010014R"/>
    <n v="8"/>
    <m/>
    <s v=""/>
    <s v="10-Combined Bldgn-N2 plant, Demi water"/>
    <s v="TS-Q-04:17/_x000a_O1010014R_U8:3"/>
    <s v="TS-Q-04:18/_x000a_O1010014R_U8:4"/>
    <s v=""/>
    <m/>
    <s v="O1010014R:8A/_x000a_O1010014R_U8:5"/>
    <s v="O1010014R:8C/_x000a_O1010014R_U8:6"/>
    <m/>
    <s v=""/>
    <s v=""/>
  </r>
  <r>
    <s v="17-P -02083"/>
    <s v="17PT02083"/>
    <s v="10"/>
    <s v="17-T-021 Pressure"/>
    <s v="ДАВЛЕНИЕ В БАКЕ 17-T-021"/>
    <s v="Pressure Transmitter"/>
    <s v="4124-XZ-DM-21702020"/>
    <s v="AI-R-NIS (4-20 mA, 2 wire) DCS"/>
    <s v="DCS_AI_02"/>
    <m/>
    <x v="14"/>
    <x v="2"/>
    <s v="Pr.07"/>
    <x v="0"/>
    <x v="14"/>
    <n v="13"/>
    <n v="14"/>
    <s v=""/>
    <x v="2"/>
    <x v="0"/>
    <x v="216"/>
    <x v="0"/>
    <x v="13"/>
    <x v="0"/>
    <s v="17-SC-DCS-001/O1010014R/ 17-MC-DCS-006"/>
    <s v="DB37-*m"/>
    <x v="0"/>
    <s v="CPO101"/>
    <n v="0"/>
    <s v="BP011"/>
    <x v="13"/>
    <n v="15"/>
    <n v="9"/>
    <x v="0"/>
    <n v="16"/>
    <s v="DCS AMMONIA-UTILITIES"/>
    <m/>
    <m/>
    <m/>
    <s v="O1010014R"/>
    <n v="9"/>
    <m/>
    <s v=""/>
    <s v="10-Combined Bldgn-N2 plant, Demi water"/>
    <s v="TS-Q-05:13/_x000a_O1010014R_U9:3"/>
    <s v="TS-Q-05:14/_x000a_O1010014R_U9:4"/>
    <s v=""/>
    <m/>
    <s v="O1010014R:9A/_x000a_O1010014R_U9:5"/>
    <s v="O1010014R:9C/_x000a_O1010014R_U9:6"/>
    <m/>
    <s v=""/>
    <s v=""/>
  </r>
  <r>
    <s v="17-T -02081"/>
    <s v="17TT02081"/>
    <s v="10"/>
    <s v="17-T-021 Temperature"/>
    <s v="ТЕМПЕРАТУРА В БАКЕ 17-T-021"/>
    <s v="Temperature Transmitter - Head Mounted"/>
    <s v="4124-XZ-DM-21702020"/>
    <s v="AI-R-NIS (4-20 mA, 2 wire) DCS"/>
    <s v="DCS_AI_02"/>
    <m/>
    <x v="14"/>
    <x v="2"/>
    <s v="Pr.11"/>
    <x v="0"/>
    <x v="14"/>
    <n v="21"/>
    <n v="22"/>
    <s v=""/>
    <x v="2"/>
    <x v="0"/>
    <x v="217"/>
    <x v="0"/>
    <x v="13"/>
    <x v="0"/>
    <s v="17-SC-DCS-001/O1010014R/ 17-MC-DCS-006"/>
    <s v="DB37-*m"/>
    <x v="0"/>
    <s v="CPO101"/>
    <n v="0"/>
    <s v="BP011"/>
    <x v="13"/>
    <n v="15"/>
    <n v="10"/>
    <x v="0"/>
    <n v="16"/>
    <s v="DCS AMMONIA-UTILITIES"/>
    <m/>
    <m/>
    <m/>
    <s v="O1010014R"/>
    <n v="10"/>
    <m/>
    <s v=""/>
    <s v="10-Combined Bldgn-N2 plant, Demi water"/>
    <s v="TS-Q-05:21/_x000a_O1010014R_U10:3"/>
    <s v="TS-Q-05:22/_x000a_O1010014R_U10:4"/>
    <s v=""/>
    <m/>
    <s v="O1010014R:10A/_x000a_O1010014R_U10:5"/>
    <s v="O1010014R:10C/_x000a_O1010014R_U10:6"/>
    <m/>
    <s v=""/>
    <s v=""/>
  </r>
  <r>
    <s v="17-T -02087"/>
    <s v="17TT02087"/>
    <s v="10"/>
    <s v="Pump 17-P-021 discharge to stripper"/>
    <s v="ТЕМПЕРАТУРА НА НАГНЕТ 17-P-021"/>
    <s v="Temperature Transmitter - Head Mounted"/>
    <s v="4124-XZ-DM-21702020"/>
    <s v="AI-R-NIS (4-20 mA, 2 wire) DCS"/>
    <s v="DCS_AI_02"/>
    <m/>
    <x v="14"/>
    <x v="2"/>
    <s v="Pr.12"/>
    <x v="0"/>
    <x v="14"/>
    <n v="23"/>
    <n v="24"/>
    <s v=""/>
    <x v="2"/>
    <x v="0"/>
    <x v="218"/>
    <x v="0"/>
    <x v="13"/>
    <x v="0"/>
    <s v="17-SC-DCS-001/O1010014R/ 17-MC-DCS-006"/>
    <s v="DB37-*m"/>
    <x v="0"/>
    <s v="CPO101"/>
    <n v="0"/>
    <s v="BP011"/>
    <x v="13"/>
    <n v="15"/>
    <n v="11"/>
    <x v="0"/>
    <n v="16"/>
    <s v="DCS AMMONIA-UTILITIES"/>
    <m/>
    <m/>
    <m/>
    <s v="O1010014R"/>
    <n v="11"/>
    <m/>
    <s v=""/>
    <s v="10-Combined Bldgn-N2 plant, Demi water"/>
    <s v="TS-Q-05:23/_x000a_O1010014R_U11:3"/>
    <s v="TS-Q-05:24/_x000a_O1010014R_U11:4"/>
    <s v=""/>
    <m/>
    <s v="O1010014R:11A/_x000a_O1010014R_U11:5"/>
    <s v="O1010014R:11C/_x000a_O1010014R_U11:6"/>
    <m/>
    <s v=""/>
    <s v=""/>
  </r>
  <r>
    <s v="17-T -03002"/>
    <s v="17TT03002"/>
    <s v="10"/>
    <s v="17-T-032 Vessel Temp"/>
    <s v="ТЕМПЕР В БАКЕ ДЕМ ВОДЫ 17-T-032"/>
    <s v="Temperature Transmitter - Head Mounted"/>
    <s v="4124-XZ-DM-21703001"/>
    <s v="AI-R-NIS (4-20 mA, 2 wire) DCS"/>
    <s v="DCS_AI_02"/>
    <m/>
    <x v="14"/>
    <x v="2"/>
    <s v="Pr.13"/>
    <x v="0"/>
    <x v="14"/>
    <n v="25"/>
    <n v="26"/>
    <s v=""/>
    <x v="2"/>
    <x v="0"/>
    <x v="219"/>
    <x v="0"/>
    <x v="13"/>
    <x v="0"/>
    <s v="17-SC-DCS-001/O1010014R/ 17-MC-DCS-006"/>
    <s v="DB37-*m"/>
    <x v="0"/>
    <s v="CPO101"/>
    <n v="0"/>
    <s v="BP011"/>
    <x v="13"/>
    <n v="15"/>
    <n v="12"/>
    <x v="0"/>
    <n v="16"/>
    <s v="DCS AMMONIA-UTILITIES"/>
    <m/>
    <m/>
    <m/>
    <s v="O1010014R"/>
    <n v="12"/>
    <m/>
    <s v=""/>
    <s v="10-Combined Bldgn-N2 plant, Demi water"/>
    <s v="TS-Q-05:25/_x000a_O1010014R_U12:3"/>
    <s v="TS-Q-05:26/_x000a_O1010014R_U12:4"/>
    <s v=""/>
    <m/>
    <s v="O1010014R:12A/_x000a_O1010014R_U12:5"/>
    <s v="O1010014R:12C/_x000a_O1010014R_U12:6"/>
    <m/>
    <s v=""/>
    <s v=""/>
  </r>
  <r>
    <s v="17-T -03022"/>
    <s v="17TT03022"/>
    <s v="10"/>
    <s v="17-T-030 Vessel Temp"/>
    <s v="ТЕМП КОНДЕНСАТА В 17-T-030"/>
    <s v="Temperature Transmitter - Head Mounted"/>
    <s v="4124-XZ-DM-21703004"/>
    <s v="AI-R-NIS (4-20 mA, 2 wire) DCS"/>
    <s v="DCS_AI_02"/>
    <m/>
    <x v="14"/>
    <x v="2"/>
    <s v="Pr.14"/>
    <x v="0"/>
    <x v="14"/>
    <n v="27"/>
    <n v="28"/>
    <s v=""/>
    <x v="2"/>
    <x v="0"/>
    <x v="220"/>
    <x v="0"/>
    <x v="13"/>
    <x v="0"/>
    <s v="17-SC-DCS-001/O1010014R/ 17-MC-DCS-006"/>
    <s v="DB37-*m"/>
    <x v="0"/>
    <s v="CPO101"/>
    <n v="0"/>
    <s v="BP011"/>
    <x v="13"/>
    <n v="15"/>
    <n v="13"/>
    <x v="0"/>
    <n v="16"/>
    <s v="DCS AMMONIA-UTILITIES"/>
    <m/>
    <m/>
    <m/>
    <s v="O1010014R"/>
    <n v="13"/>
    <m/>
    <s v=""/>
    <s v="10-Combined Bldgn-N2 plant, Demi water"/>
    <s v="TS-Q-05:27/_x000a_O1010014R_U13:3"/>
    <s v="TS-Q-05:28/_x000a_O1010014R_U13:4"/>
    <s v=""/>
    <m/>
    <s v="O1010014R:13A/_x000a_O1010014R_U13:5"/>
    <s v="O1010014R:13C/_x000a_O1010014R_U13:6"/>
    <m/>
    <s v=""/>
    <s v=""/>
  </r>
  <r>
    <s v="17-L -13002"/>
    <s v="17LT13002"/>
    <s v="00"/>
    <s v="17-V-131 Level"/>
    <s v="17-V-131 УРОВЕНЬ В БАКЕ ВОДЫ"/>
    <s v="Guided Wave Radar Level Transmitter"/>
    <s v="4124-XZ-DM-21713001"/>
    <s v="AI-R-NIS (4-20 mA, 2 wire) DCS"/>
    <s v="DCS_AI_02"/>
    <m/>
    <x v="8"/>
    <x v="2"/>
    <s v="Pr.05"/>
    <x v="0"/>
    <x v="8"/>
    <n v="9"/>
    <n v="10"/>
    <s v=""/>
    <x v="2"/>
    <x v="0"/>
    <x v="221"/>
    <x v="0"/>
    <x v="13"/>
    <x v="0"/>
    <s v="17-SC-DCS-001/O1010014R/ 17-MC-DCS-006"/>
    <s v="DB37-*m"/>
    <x v="0"/>
    <s v="CPO101"/>
    <n v="0"/>
    <s v="BP011"/>
    <x v="13"/>
    <n v="15"/>
    <n v="14"/>
    <x v="0"/>
    <n v="16"/>
    <s v="DCS AMMONIA-UTILITIES"/>
    <m/>
    <m/>
    <m/>
    <s v="O1010014R"/>
    <n v="14"/>
    <m/>
    <s v=""/>
    <s v="00-Common"/>
    <s v="TS-O-02:9/_x000a_O1010014R_U14:3"/>
    <s v="TS-O-02:10/_x000a_O1010014R_U14:4"/>
    <s v=""/>
    <m/>
    <s v="O1010014R:14A/_x000a_O1010014R_U14:5"/>
    <s v="O1010014R:14C/_x000a_O1010014R_U14:6"/>
    <m/>
    <s v=""/>
    <s v=""/>
  </r>
  <r>
    <s v="17-T -13001"/>
    <s v="17TT13001"/>
    <s v="00"/>
    <s v="17-V-131 Temp"/>
    <s v="ТЕМПЕРАТУРА В БАКЕ ВОДЫ 17-V-131"/>
    <s v="Temperature Transmitter - Head Mounted"/>
    <s v="4124-XZ-DM-21713001"/>
    <s v="AI-R-NIS (4-20 mA, 2 wire) DCS"/>
    <s v="DCS_AI_02"/>
    <m/>
    <x v="8"/>
    <x v="2"/>
    <s v="Pr.17"/>
    <x v="0"/>
    <x v="8"/>
    <n v="33"/>
    <n v="34"/>
    <s v=""/>
    <x v="2"/>
    <x v="0"/>
    <x v="222"/>
    <x v="0"/>
    <x v="13"/>
    <x v="0"/>
    <s v="17-SC-DCS-001/O1010014R/ 17-MC-DCS-006"/>
    <s v="DB37-*m"/>
    <x v="0"/>
    <s v="CPO101"/>
    <n v="0"/>
    <s v="BP011"/>
    <x v="13"/>
    <n v="15"/>
    <n v="15"/>
    <x v="0"/>
    <n v="16"/>
    <s v="DCS AMMONIA-UTILITIES"/>
    <m/>
    <m/>
    <m/>
    <s v="O1010014R"/>
    <n v="15"/>
    <m/>
    <s v=""/>
    <s v="00-Common"/>
    <s v="TS-O-02:33/_x000a_O1010014R_U15:3"/>
    <s v="TS-O-02:34/_x000a_O1010014R_U15:4"/>
    <s v=""/>
    <m/>
    <s v="O1010014R:15A/_x000a_O1010014R_U15:5"/>
    <s v="O1010014R:15C/_x000a_O1010014R_U15:6"/>
    <m/>
    <s v=""/>
    <s v=""/>
  </r>
  <r>
    <m/>
    <s v="Резерв"/>
    <m/>
    <m/>
    <s v="резерв"/>
    <m/>
    <m/>
    <s v="AI-R-NIS (4-20 mA, 2 wire) DCS"/>
    <s v="DCS_AI_02"/>
    <m/>
    <x v="6"/>
    <x v="4"/>
    <m/>
    <x v="0"/>
    <x v="6"/>
    <m/>
    <m/>
    <m/>
    <x v="5"/>
    <x v="0"/>
    <x v="223"/>
    <x v="0"/>
    <x v="13"/>
    <x v="0"/>
    <s v="17-SC-DCS-001/O1010014R/ 17-MC-DCS-006"/>
    <s v="DB37-*m"/>
    <x v="0"/>
    <s v="CPO101"/>
    <n v="0"/>
    <s v="BP011"/>
    <x v="13"/>
    <n v="15"/>
    <n v="16"/>
    <x v="0"/>
    <n v="16"/>
    <s v="DCS AMMONIA-UTILITIES"/>
    <m/>
    <m/>
    <m/>
    <s v="O1010014R"/>
    <n v="16"/>
    <m/>
    <s v=""/>
    <m/>
    <s v=""/>
    <s v=""/>
    <s v=""/>
    <m/>
    <s v="O1010014R:16A/_x000a_O1010014R_U16:5"/>
    <s v="O1010014R:16C/_x000a_O1010014R_U16:6"/>
    <m/>
    <s v=""/>
    <s v=""/>
  </r>
  <r>
    <s v="17-F -10002"/>
    <s v="17FT10002"/>
    <s v="10"/>
    <s v="Low pressure nitrogen to Owner BL"/>
    <s v="АЗОТ НД НА ГРАНИЦЫ УСТАНОВКИ"/>
    <s v="Vortex Flow Transmitter"/>
    <s v="4124-XZ-DM-21710001"/>
    <s v="AI-R-NIS (4-20 mA, 2 wire) DCS"/>
    <s v="DCS_AI_02"/>
    <m/>
    <x v="20"/>
    <x v="2"/>
    <s v="Pr.02"/>
    <x v="1"/>
    <x v="18"/>
    <n v="3"/>
    <n v="4"/>
    <s v=""/>
    <x v="2"/>
    <x v="0"/>
    <x v="224"/>
    <x v="0"/>
    <x v="14"/>
    <x v="0"/>
    <s v="17-SC-DCS-001/O1010100R/ 17-MC-DCS-008"/>
    <s v="DB37-*m"/>
    <x v="0"/>
    <s v="CPO101"/>
    <n v="0"/>
    <s v="BP012"/>
    <x v="14"/>
    <n v="1"/>
    <n v="1"/>
    <x v="0"/>
    <n v="16"/>
    <s v="DCS AMMONIA-UTILITIES"/>
    <m/>
    <m/>
    <m/>
    <s v="O1010100R"/>
    <n v="1"/>
    <m/>
    <s v=""/>
    <s v="10-Combined Bldgn-N2 plant, Demi water"/>
    <s v="TS-P-01:3/_x000a_O1010100R_U1:3"/>
    <s v="TS-P-01:4/_x000a_O1010100R_U1:4"/>
    <s v=""/>
    <m/>
    <s v="O1010100R:1A/_x000a_O1010100R_U1:5"/>
    <s v="O1010100R:1C/_x000a_O1010100R_U1:6"/>
    <m/>
    <s v=""/>
    <s v=""/>
  </r>
  <r>
    <s v="17-P -10015"/>
    <s v="17PT10015"/>
    <s v="10"/>
    <s v="LP Steam to Header"/>
    <s v="LS АЗОТНОЙ УСТАНОВКИ В КОЛЛЕКТОР"/>
    <s v="Pressure Transmitter"/>
    <s v="4124-XZ-DM-21710000"/>
    <s v="AI-R-NIS (4-20 mA, 2 wire) DCS"/>
    <s v="DCS_AI_02"/>
    <m/>
    <x v="20"/>
    <x v="2"/>
    <s v="Pr.07"/>
    <x v="1"/>
    <x v="18"/>
    <n v="13"/>
    <n v="14"/>
    <s v=""/>
    <x v="2"/>
    <x v="0"/>
    <x v="225"/>
    <x v="0"/>
    <x v="14"/>
    <x v="0"/>
    <s v="17-SC-DCS-001/O1010100R/ 17-MC-DCS-008"/>
    <s v="DB37-*m"/>
    <x v="0"/>
    <s v="CPO101"/>
    <n v="0"/>
    <s v="BP012"/>
    <x v="14"/>
    <n v="1"/>
    <n v="2"/>
    <x v="0"/>
    <n v="16"/>
    <s v="DCS AMMONIA-UTILITIES"/>
    <m/>
    <m/>
    <m/>
    <s v="O1010100R"/>
    <n v="2"/>
    <m/>
    <s v=""/>
    <s v="10-Combined Bldgn-N2 plant, Demi water"/>
    <s v="TS-P-01:13/_x000a_O1010100R_U2:3"/>
    <s v="TS-P-01:14/_x000a_O1010100R_U2:4"/>
    <s v=""/>
    <m/>
    <s v="O1010100R:2A/_x000a_O1010100R_U2:5"/>
    <s v="O1010100R:2C/_x000a_O1010100R_U2:6"/>
    <m/>
    <s v=""/>
    <s v=""/>
  </r>
  <r>
    <s v="17-T -10006"/>
    <s v="17TT10006"/>
    <s v="10"/>
    <s v="LP Steam to Header"/>
    <s v="LS АЗОТНОЙ УСТАНОВКИ В КОЛЛЕКТОР"/>
    <s v="Temperature Transmitter - Head Mounted"/>
    <s v="4124-XZ-DM-21710000"/>
    <s v="AI-R-NIS (4-20 mA, 2 wire) DCS"/>
    <s v="DCS_AI_02"/>
    <m/>
    <x v="20"/>
    <x v="2"/>
    <s v="Pr.10"/>
    <x v="1"/>
    <x v="18"/>
    <n v="19"/>
    <n v="20"/>
    <s v=""/>
    <x v="2"/>
    <x v="0"/>
    <x v="226"/>
    <x v="0"/>
    <x v="14"/>
    <x v="0"/>
    <s v="17-SC-DCS-001/O1010100R/ 17-MC-DCS-008"/>
    <s v="DB37-*m"/>
    <x v="0"/>
    <s v="CPO101"/>
    <n v="0"/>
    <s v="BP012"/>
    <x v="14"/>
    <n v="1"/>
    <n v="3"/>
    <x v="0"/>
    <n v="16"/>
    <s v="DCS AMMONIA-UTILITIES"/>
    <m/>
    <m/>
    <m/>
    <s v="O1010100R"/>
    <n v="3"/>
    <m/>
    <s v=""/>
    <s v="10-Combined Bldgn-N2 plant, Demi water"/>
    <s v="TS-P-01:19/_x000a_O1010100R_U3:3"/>
    <s v="TS-P-01:20/_x000a_O1010100R_U3:4"/>
    <s v=""/>
    <m/>
    <s v="O1010100R:3A/_x000a_O1010100R_U3:5"/>
    <s v="O1010100R:3C/_x000a_O1010100R_U3:6"/>
    <m/>
    <s v=""/>
    <s v=""/>
  </r>
  <r>
    <s v="17-T -113520"/>
    <s v="17TT113520"/>
    <s v="11"/>
    <s v="AIR DUCT TEMPERATURE"/>
    <s v="ТЕМП ВОЗДУХА НА ГОРЕНИЕ КОТЛА"/>
    <s v="Temperature Transmitter - Head Mounted"/>
    <s v="4124-FB-VD-BD00317L11111303"/>
    <s v="AI-R-NIS (4-20 mA, 2 wire) DCS"/>
    <s v="DCS_AI_02"/>
    <m/>
    <x v="21"/>
    <x v="2"/>
    <s v="Pr.01"/>
    <x v="1"/>
    <x v="16"/>
    <n v="1"/>
    <n v="2"/>
    <s v=""/>
    <x v="2"/>
    <x v="0"/>
    <x v="227"/>
    <x v="0"/>
    <x v="14"/>
    <x v="0"/>
    <s v="17-SC-DCS-001/O1010100R/ 17-MC-DCS-008"/>
    <s v="DB37-*m"/>
    <x v="0"/>
    <s v="CPO101"/>
    <n v="0"/>
    <s v="BP012"/>
    <x v="14"/>
    <n v="1"/>
    <n v="4"/>
    <x v="0"/>
    <n v="16"/>
    <s v="DCS AMMONIA-UTILITIES"/>
    <m/>
    <m/>
    <m/>
    <s v="O1010100R"/>
    <n v="4"/>
    <m/>
    <s v=""/>
    <s v="11-Auxiliary Boiler Area"/>
    <s v="TS-P-02:1/_x000a_O1010100R_U4:3"/>
    <s v="TS-P-02:2/_x000a_O1010100R_U4:4"/>
    <s v=""/>
    <m/>
    <s v="O1010100R:4A/_x000a_O1010100R_U4:5"/>
    <s v="O1010100R:4C/_x000a_O1010100R_U4:6"/>
    <m/>
    <s v=""/>
    <s v=""/>
  </r>
  <r>
    <s v="17-L -03001"/>
    <s v="17LT03001"/>
    <s v="10"/>
    <s v="17-T-032 Vessel Level"/>
    <s v="УРОВЕНЬ ДЕМ ВОДЫ В 17-T-032"/>
    <s v="Guided Wave Radar Level Transmitter"/>
    <s v="4124-XZ-DM-21703001"/>
    <s v="AI-R-NIS (4-20 mA, 2 wire) DCS"/>
    <s v="DCS_AI_02"/>
    <m/>
    <x v="30"/>
    <x v="3"/>
    <s v="Pr.01"/>
    <x v="1"/>
    <x v="28"/>
    <n v="1"/>
    <n v="2"/>
    <s v=""/>
    <x v="3"/>
    <x v="0"/>
    <x v="228"/>
    <x v="0"/>
    <x v="14"/>
    <x v="0"/>
    <s v="17-SC-DCS-001/O1010100R/ 17-MC-DCS-008"/>
    <s v="DB37-*m"/>
    <x v="0"/>
    <s v="CPO101"/>
    <n v="0"/>
    <s v="BP012"/>
    <x v="14"/>
    <n v="1"/>
    <n v="5"/>
    <x v="0"/>
    <n v="16"/>
    <s v="DCS AMMONIA-UTILITIES"/>
    <m/>
    <m/>
    <m/>
    <s v="O1010100R"/>
    <n v="5"/>
    <m/>
    <s v=""/>
    <s v="10-Combined Bldgn-N2 plant, Demi water"/>
    <s v="TS-P-05:1/_x000a_O1010100R_U5:3"/>
    <s v="TS-P-05:2/_x000a_O1010100R_U5:4"/>
    <s v=""/>
    <m/>
    <s v="O1010100R:5A/_x000a_O1010100R_U5:5"/>
    <s v="O1010100R:5C/_x000a_O1010100R_U5:6"/>
    <m/>
    <s v=""/>
    <s v=""/>
  </r>
  <r>
    <s v="17-P -11287"/>
    <s v="17PT11287"/>
    <s v="11"/>
    <s v="To Turbine Oil Supply Header"/>
    <s v="К коллектору подачи турбинного масла"/>
    <s v="Pressure Transmitter"/>
    <s v="4124-GG-VD-BD17117P111037_SH.3"/>
    <s v="AI-R-NIS (4-20 mA, 2 wire) DCS"/>
    <s v="DCS_AI_02"/>
    <m/>
    <x v="31"/>
    <x v="3"/>
    <s v="Pr.01"/>
    <x v="1"/>
    <x v="27"/>
    <n v="1"/>
    <n v="2"/>
    <s v=""/>
    <x v="3"/>
    <x v="0"/>
    <x v="229"/>
    <x v="0"/>
    <x v="14"/>
    <x v="0"/>
    <s v="17-SC-DCS-001/O1010100R/ 17-MC-DCS-008"/>
    <s v="DB37-*m"/>
    <x v="0"/>
    <s v="CPO101"/>
    <n v="0"/>
    <s v="BP012"/>
    <x v="14"/>
    <n v="1"/>
    <n v="6"/>
    <x v="0"/>
    <n v="16"/>
    <s v="DCS AMMONIA-UTILITIES"/>
    <m/>
    <m/>
    <m/>
    <s v="O1010100R"/>
    <n v="6"/>
    <m/>
    <s v=""/>
    <s v="11-Auxiliary Boiler Area"/>
    <s v="TS-Q-01:1/_x000a_O1010100R_U6:3"/>
    <s v="TS-Q-01:2/_x000a_O1010100R_U6:4"/>
    <s v=""/>
    <m/>
    <s v="O1010100R:6A/_x000a_O1010100R_U6:5"/>
    <s v="O1010100R:6C/_x000a_O1010100R_U6:6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7"/>
    <x v="0"/>
    <n v="16"/>
    <m/>
    <m/>
    <m/>
    <m/>
    <s v="O1010100R"/>
    <n v="7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8"/>
    <x v="0"/>
    <n v="16"/>
    <m/>
    <m/>
    <m/>
    <m/>
    <s v="O1010100R"/>
    <n v="8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9"/>
    <x v="0"/>
    <n v="16"/>
    <m/>
    <m/>
    <m/>
    <m/>
    <s v="O1010100R"/>
    <n v="9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0"/>
    <x v="0"/>
    <n v="16"/>
    <m/>
    <m/>
    <m/>
    <m/>
    <s v="O1010100R"/>
    <n v="10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1"/>
    <x v="0"/>
    <n v="16"/>
    <m/>
    <m/>
    <m/>
    <m/>
    <s v="O1010100R"/>
    <n v="11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2"/>
    <x v="0"/>
    <n v="16"/>
    <m/>
    <m/>
    <m/>
    <m/>
    <s v="O1010100R"/>
    <n v="12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3"/>
    <x v="0"/>
    <n v="16"/>
    <m/>
    <m/>
    <m/>
    <m/>
    <s v="O1010100R"/>
    <n v="13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4"/>
    <x v="0"/>
    <n v="16"/>
    <m/>
    <m/>
    <m/>
    <m/>
    <s v="O1010100R"/>
    <n v="14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5"/>
    <x v="0"/>
    <n v="16"/>
    <m/>
    <m/>
    <m/>
    <m/>
    <s v="O1010100R"/>
    <n v="15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14"/>
    <x v="0"/>
    <m/>
    <m/>
    <x v="0"/>
    <s v="CPO101"/>
    <n v="0"/>
    <s v="BP012"/>
    <x v="14"/>
    <n v="1"/>
    <n v="16"/>
    <x v="0"/>
    <n v="16"/>
    <m/>
    <m/>
    <m/>
    <m/>
    <s v="O1010100R"/>
    <n v="16"/>
    <m/>
    <m/>
    <m/>
    <s v=""/>
    <s v=""/>
    <s v=""/>
    <m/>
    <s v=""/>
    <s v=""/>
    <m/>
    <s v=""/>
    <s v=""/>
  </r>
  <r>
    <s v="17-L -11101"/>
    <s v="17LT11101"/>
    <s v="11"/>
    <s v="17-U-111 Deaerator storage tank"/>
    <s v="УРОВЕНЬ ДЕАЭРАТОРА 17-U-111"/>
    <s v="Pressure Transmitter"/>
    <s v="4124-XZ-DM-21711101"/>
    <s v="AI-R-IS (4-20 mA, 2 wire) DCS"/>
    <s v="DCS_AI_02"/>
    <m/>
    <x v="26"/>
    <x v="1"/>
    <s v="Pr.01"/>
    <x v="2"/>
    <x v="24"/>
    <n v="1"/>
    <n v="2"/>
    <s v=""/>
    <x v="1"/>
    <x v="0"/>
    <x v="231"/>
    <x v="0"/>
    <x v="15"/>
    <x v="0"/>
    <s v="17-SC-DCS-001/O1010102R/ 17-MC-DCS-009"/>
    <s v="DB37-*m"/>
    <x v="0"/>
    <s v="CPO101"/>
    <n v="0"/>
    <s v="BP012"/>
    <x v="15"/>
    <n v="3"/>
    <n v="1"/>
    <x v="0"/>
    <n v="16"/>
    <s v="DCS AMMONIA-UTILITIES"/>
    <m/>
    <m/>
    <m/>
    <s v="O1010102R"/>
    <n v="1"/>
    <m/>
    <s v=""/>
    <s v="10-Combined Bldgn-N2 plant, Demi water"/>
    <s v="TS-G-02:1/_x000a_O1010102R_U1:3"/>
    <s v="TS-G-02:2/_x000a_O1010102R_U1:4"/>
    <s v=""/>
    <m/>
    <s v="O1010102R:1A/_x000a_O1010102R_U1:5"/>
    <s v="O1010102R:1C/_x000a_O1010102R_U1:6"/>
    <m/>
    <s v=""/>
    <s v=""/>
  </r>
  <r>
    <s v="17-P -11100"/>
    <s v="17PT11100"/>
    <s v="11"/>
    <s v="17-U-111 Deaerator storage tank"/>
    <s v="ДАВЛЕНИЕ В ДЕАЭРАТОРЕ 17-U-111"/>
    <s v="Ultrasonic Flow Transmitter"/>
    <s v="4124-XZ-DM-21711101"/>
    <s v="AI-R-IS (4-20 mA, 2 wire) DCS"/>
    <s v="DCS_AI_02"/>
    <m/>
    <x v="32"/>
    <x v="2"/>
    <s v="Pr.09"/>
    <x v="2"/>
    <x v="29"/>
    <n v="17"/>
    <n v="18"/>
    <s v=""/>
    <x v="2"/>
    <x v="0"/>
    <x v="232"/>
    <x v="0"/>
    <x v="15"/>
    <x v="0"/>
    <s v="17-SC-DCS-001/O1010102R/ 17-MC-DCS-009"/>
    <s v="DB37-*m"/>
    <x v="0"/>
    <s v="CPO101"/>
    <n v="0"/>
    <s v="BP012"/>
    <x v="15"/>
    <n v="3"/>
    <n v="2"/>
    <x v="0"/>
    <n v="16"/>
    <s v="DCS AMMONIA-UTILITIES"/>
    <m/>
    <m/>
    <m/>
    <s v="O1010102R"/>
    <n v="2"/>
    <m/>
    <s v=""/>
    <s v="11-Auxiliary Boiler Area"/>
    <s v="TS-H-03:17/_x000a_O1010102R_U2:3"/>
    <s v="TS-H-03:18/_x000a_O1010102R_U2:4"/>
    <s v=""/>
    <m/>
    <s v="O1010102R:2A/_x000a_O1010102R_U2:5"/>
    <s v="O1010102R:2C/_x000a_O1010102R_U2:6"/>
    <m/>
    <s v=""/>
    <s v=""/>
  </r>
  <r>
    <s v="17-P -11803"/>
    <s v="17PT11803"/>
    <s v="11"/>
    <s v="Fuel gas to Distribution"/>
    <s v="ТОПЛИВНЫЙ ГАЗ НА КОТЕЛ"/>
    <s v="Pressure Transmitter"/>
    <s v="4124-XZ-DM-21711801"/>
    <s v="AI-R-IS (4-20 mA, 2 wire) DCS"/>
    <s v="DCS_AI_02"/>
    <m/>
    <x v="32"/>
    <x v="2"/>
    <s v="Pr.11"/>
    <x v="2"/>
    <x v="29"/>
    <n v="21"/>
    <n v="22"/>
    <s v=""/>
    <x v="2"/>
    <x v="0"/>
    <x v="233"/>
    <x v="0"/>
    <x v="15"/>
    <x v="0"/>
    <s v="17-SC-DCS-001/O1010102R/ 17-MC-DCS-009"/>
    <s v="DB37-*m"/>
    <x v="0"/>
    <s v="CPO101"/>
    <n v="0"/>
    <s v="BP012"/>
    <x v="15"/>
    <n v="3"/>
    <n v="3"/>
    <x v="0"/>
    <n v="16"/>
    <s v="DCS AMMONIA-UTILITIES"/>
    <m/>
    <m/>
    <m/>
    <s v="O1010102R"/>
    <n v="3"/>
    <m/>
    <s v=""/>
    <s v="11-Auxiliary Boiler Area"/>
    <s v="TS-H-03:21/_x000a_O1010102R_U3:3"/>
    <s v="TS-H-03:22/_x000a_O1010102R_U3:4"/>
    <s v=""/>
    <m/>
    <s v="O1010102R:3A/_x000a_O1010102R_U3:5"/>
    <s v="O1010102R:3C/_x000a_O1010102R_U3:6"/>
    <m/>
    <s v=""/>
    <s v=""/>
  </r>
  <r>
    <m/>
    <s v="Резерв"/>
    <m/>
    <m/>
    <s v="резерв"/>
    <m/>
    <m/>
    <s v="AI-R-IS (4-20 mA, 2 wire) DCS"/>
    <s v="DCS_AI_02"/>
    <m/>
    <x v="6"/>
    <x v="4"/>
    <m/>
    <x v="2"/>
    <x v="6"/>
    <m/>
    <m/>
    <s v=""/>
    <x v="4"/>
    <x v="0"/>
    <x v="234"/>
    <x v="0"/>
    <x v="15"/>
    <x v="0"/>
    <s v="17-SC-DCS-001/O1010102R/ 17-MC-DCS-009"/>
    <s v="DB37-*m"/>
    <x v="0"/>
    <s v="CPO101"/>
    <n v="0"/>
    <s v="BP012"/>
    <x v="15"/>
    <n v="3"/>
    <n v="4"/>
    <x v="0"/>
    <n v="16"/>
    <s v="DCS AMMONIA-UTILITIES"/>
    <m/>
    <m/>
    <m/>
    <s v="O1010102R"/>
    <n v="4"/>
    <m/>
    <s v=""/>
    <s v="11-Auxiliary Boiler Area"/>
    <s v=""/>
    <s v=""/>
    <s v=""/>
    <m/>
    <s v="O1010102R:4A/_x000a_O1010102R_U4:5"/>
    <s v="O1010102R:4C/_x000a_O1010102R_U4:6"/>
    <m/>
    <s v=""/>
    <s v=""/>
  </r>
  <r>
    <s v="17-P -09001"/>
    <s v="17PT09001"/>
    <s v="10"/>
    <s v="Process air from Ammonia plant"/>
    <s v="ТЕХНОЛОГИЧЕСКИЙ ВОЗДУХ ОТ 101-J"/>
    <s v="Differential Pressure Transmitter"/>
    <s v="4124-XZ-DM-21709001"/>
    <s v="AI-R-IS (4-20 mA, 2 wire) DCS"/>
    <s v="DCS_AI_02"/>
    <m/>
    <x v="25"/>
    <x v="1"/>
    <s v="Pr.05"/>
    <x v="2"/>
    <x v="23"/>
    <n v="9"/>
    <n v="10"/>
    <s v=""/>
    <x v="1"/>
    <x v="0"/>
    <x v="235"/>
    <x v="0"/>
    <x v="15"/>
    <x v="0"/>
    <s v="17-SC-DCS-001/O1010102R/ 17-MC-DCS-009"/>
    <s v="DB37-*m"/>
    <x v="0"/>
    <s v="CPO101"/>
    <n v="0"/>
    <s v="BP012"/>
    <x v="15"/>
    <n v="3"/>
    <n v="5"/>
    <x v="0"/>
    <n v="16"/>
    <s v="DCS AMMONIA-UTILITIES"/>
    <m/>
    <m/>
    <m/>
    <s v="O1010102R"/>
    <n v="5"/>
    <m/>
    <s v=""/>
    <s v="10-Combined Bldgn-N2 plant, Demi water"/>
    <s v="TS-G-01:9/_x000a_O1010102R_U5:3"/>
    <s v="TS-G-01:10/_x000a_O1010102R_U5:4"/>
    <s v=""/>
    <m/>
    <s v="O1010102R:5A/_x000a_O1010102R_U5:5"/>
    <s v="O1010102R:5C/_x000a_O1010102R_U5:6"/>
    <m/>
    <s v=""/>
    <s v=""/>
  </r>
  <r>
    <s v="17-F -11700"/>
    <s v="17FT11700"/>
    <s v="11"/>
    <s v="Blowdown from Start-up Boiler 17-L-111"/>
    <s v="ПРОДУВКА КОТЛА В 17-V-111"/>
    <s v="Position Closed Proximity Switch"/>
    <s v="4124-XZ-DM-21711701"/>
    <s v="AI-R-IS (4-20 mA, 4 wire) DCS"/>
    <s v="DCS_AI_04"/>
    <s v="230 VAC"/>
    <x v="32"/>
    <x v="2"/>
    <s v="Pr.06"/>
    <x v="2"/>
    <x v="29"/>
    <n v="11"/>
    <n v="12"/>
    <s v=""/>
    <x v="2"/>
    <x v="0"/>
    <x v="236"/>
    <x v="0"/>
    <x v="15"/>
    <x v="0"/>
    <s v="17-SC-DCS-001/O1010102R/ 17-MC-DCS-009"/>
    <s v="DB37-*m"/>
    <x v="0"/>
    <s v="CPO101"/>
    <n v="0"/>
    <s v="BP012"/>
    <x v="15"/>
    <n v="3"/>
    <n v="6"/>
    <x v="0"/>
    <n v="16"/>
    <s v="DCS AMMONIA-UTILITIES"/>
    <s v="16.02.2024 добавлен Loop_External_power"/>
    <m/>
    <m/>
    <s v="O1010102R"/>
    <n v="6"/>
    <m/>
    <s v=""/>
    <s v="10-Combined Bldgn-N2 plant, Demi water"/>
    <s v="TS-H-03:11/_x000a_O1010102R_U6:1"/>
    <s v="TS-H-03:12/_x000a_O1010102R_U6:2"/>
    <s v=""/>
    <m/>
    <s v="O1010102R:6A/_x000a_O1010102R_U6:5"/>
    <s v="O1010102R:6C/_x000a_O1010102R_U6:6"/>
    <m/>
    <s v=""/>
    <s v=""/>
  </r>
  <r>
    <s v="17-T -11300"/>
    <s v="17TT11300"/>
    <s v="11"/>
    <s v="From steam turbine of the Boiler supply fan"/>
    <s v="LS ОТ ТУРБИНЫ ВЕНТИЛЯТОРА КОТЛА"/>
    <s v="Position Open Proximity Switch"/>
    <s v="4124-XZ-DM-21711301"/>
    <s v="AI-R-IS (4-20 mA, 2 wire) DCS"/>
    <s v="DCS_AI_02"/>
    <m/>
    <x v="32"/>
    <x v="2"/>
    <s v="Pr.16"/>
    <x v="2"/>
    <x v="29"/>
    <n v="31"/>
    <n v="32"/>
    <s v=""/>
    <x v="2"/>
    <x v="0"/>
    <x v="237"/>
    <x v="0"/>
    <x v="15"/>
    <x v="0"/>
    <s v="17-SC-DCS-001/O1010102R/ 17-MC-DCS-009"/>
    <s v="DB37-*m"/>
    <x v="0"/>
    <s v="CPO101"/>
    <n v="0"/>
    <s v="BP012"/>
    <x v="15"/>
    <n v="3"/>
    <n v="7"/>
    <x v="0"/>
    <n v="16"/>
    <s v="DCS AMMONIA-UTILITIES"/>
    <m/>
    <m/>
    <m/>
    <s v="O1010102R"/>
    <n v="7"/>
    <m/>
    <s v=""/>
    <s v="10-Combined Bldgn-N2 plant, Demi water"/>
    <s v="TS-H-03:31/_x000a_O1010102R_U7:3"/>
    <s v="TS-H-03:32/_x000a_O1010102R_U7:4"/>
    <s v=""/>
    <m/>
    <s v="O1010102R:7A/_x000a_O1010102R_U7:5"/>
    <s v="O1010102R:7C/_x000a_O1010102R_U7:6"/>
    <m/>
    <s v=""/>
    <s v=""/>
  </r>
  <r>
    <s v="17-P -113803"/>
    <s v="17PT113803"/>
    <s v="11"/>
    <s v="TO ATMOSPHERE"/>
    <s v="ДАВЛЕНИЕ ТГ на горелки котла"/>
    <s v="Position Closed Proximity Switch"/>
    <s v="4124-FB-VD-BD00317L11111372_SH.1"/>
    <s v="AI-R-IS (4-20 mA, 2 wire) DCS"/>
    <s v="DCS_AI_02"/>
    <m/>
    <x v="33"/>
    <x v="2"/>
    <s v="Pr.05"/>
    <x v="2"/>
    <x v="30"/>
    <n v="9"/>
    <n v="10"/>
    <s v=""/>
    <x v="2"/>
    <x v="0"/>
    <x v="238"/>
    <x v="0"/>
    <x v="15"/>
    <x v="0"/>
    <s v="17-SC-DCS-001/O1010102R/ 17-MC-DCS-009"/>
    <s v="DB37-*m"/>
    <x v="0"/>
    <s v="CPO101"/>
    <n v="0"/>
    <s v="BP012"/>
    <x v="15"/>
    <n v="3"/>
    <n v="8"/>
    <x v="0"/>
    <n v="16"/>
    <s v="DCS AMMONIA-UTILITIES"/>
    <m/>
    <m/>
    <m/>
    <s v="O1010102R"/>
    <n v="8"/>
    <m/>
    <s v=""/>
    <s v="10-Combined Bldgn-N2 plant, Demi water"/>
    <s v="TS-H-04:9/_x000a_O1010102R_U8:3"/>
    <s v="TS-H-04:10/_x000a_O1010102R_U8:4"/>
    <s v=""/>
    <m/>
    <s v="O1010102R:8A/_x000a_O1010102R_U8:5"/>
    <s v="O1010102R:8C/_x000a_O1010102R_U8:6"/>
    <m/>
    <s v=""/>
    <s v=""/>
  </r>
  <r>
    <s v="17-P -113804"/>
    <s v="17PT113804"/>
    <s v="11"/>
    <s v="TO ATMOSPHERE"/>
    <s v="ТГ на основные горелки котла"/>
    <s v="Low Flow Switch (Flow)"/>
    <s v="4124-FB-VD-BD00317L11111372_SH.1"/>
    <s v="AI-R-IS (4-20 mA, 2 wire) DCS"/>
    <s v="DCS_AI_02"/>
    <m/>
    <x v="33"/>
    <x v="2"/>
    <s v="Pr.08"/>
    <x v="2"/>
    <x v="30"/>
    <n v="15"/>
    <n v="16"/>
    <s v=""/>
    <x v="2"/>
    <x v="0"/>
    <x v="239"/>
    <x v="0"/>
    <x v="15"/>
    <x v="0"/>
    <s v="17-SC-DCS-001/O1010102R/ 17-MC-DCS-009"/>
    <s v="DB37-*m"/>
    <x v="0"/>
    <s v="CPO101"/>
    <n v="0"/>
    <s v="BP012"/>
    <x v="15"/>
    <n v="3"/>
    <n v="9"/>
    <x v="0"/>
    <n v="16"/>
    <s v="DCS AMMONIA-UTILITIES"/>
    <m/>
    <m/>
    <m/>
    <s v="O1010102R"/>
    <n v="9"/>
    <m/>
    <s v=""/>
    <s v=" 11-Auxiliary Boiler Area"/>
    <s v="TS-H-04:15/_x000a_O1010102R_U9:3"/>
    <s v="TS-H-04:16/_x000a_O1010102R_U9:4"/>
    <s v=""/>
    <m/>
    <s v="O1010102R:9A/_x000a_O1010102R_U9:5"/>
    <s v="O1010102R:9C/_x000a_O1010102R_U9:6"/>
    <m/>
    <s v=""/>
    <s v=""/>
  </r>
  <r>
    <s v="17-F -113801"/>
    <s v="17FT113801"/>
    <s v="11"/>
    <s v="TO ATMOSPHERE"/>
    <s v="РАСХОД ТГ на горелки котла"/>
    <s v="Position Open Proximity Switch"/>
    <s v="4124-FB-VD-BD00317L11111372_SH.1"/>
    <s v="AI-R-IS (4-20 mA, 2 wire) DCS"/>
    <s v="DCS_AI_02"/>
    <m/>
    <x v="33"/>
    <x v="2"/>
    <s v="Pr.06"/>
    <x v="2"/>
    <x v="30"/>
    <n v="11"/>
    <n v="12"/>
    <s v=""/>
    <x v="2"/>
    <x v="0"/>
    <x v="240"/>
    <x v="0"/>
    <x v="15"/>
    <x v="0"/>
    <s v="17-SC-DCS-001/O1010102R/ 17-MC-DCS-009"/>
    <s v="DB37-*m"/>
    <x v="0"/>
    <s v="CPO101"/>
    <n v="0"/>
    <s v="BP012"/>
    <x v="15"/>
    <n v="3"/>
    <n v="10"/>
    <x v="0"/>
    <n v="16"/>
    <s v="DCS AMMONIA-UTILITIES"/>
    <m/>
    <m/>
    <m/>
    <s v="O1010102R"/>
    <n v="10"/>
    <m/>
    <s v=""/>
    <s v="10-Combined Bldgn-N2 plant, Demi water"/>
    <s v="TS-H-04:11/_x000a_O1010102R_U10:3"/>
    <s v="TS-H-04:12/_x000a_O1010102R_U10:4"/>
    <s v=""/>
    <m/>
    <s v="O1010102R:10A/_x000a_O1010102R_U10:5"/>
    <s v="O1010102R:10C/_x000a_O1010102R_U10:6"/>
    <m/>
    <s v=""/>
    <s v=""/>
  </r>
  <r>
    <s v="17-T -113801"/>
    <s v="17TT113801"/>
    <s v="11"/>
    <s v="TO ATMOSPHERE"/>
    <s v="ТЕМПЕРАТУРА ТГ на горелки котла"/>
    <s v="Position Closed Proximity Switch"/>
    <s v="4124-FB-VD-BD00317L11111372_SH.1"/>
    <s v="AI-R-IS (4-20 mA, 2 wire) DCS"/>
    <s v="DCS_AI_02"/>
    <m/>
    <x v="33"/>
    <x v="2"/>
    <s v="Pr.07"/>
    <x v="2"/>
    <x v="30"/>
    <n v="13"/>
    <n v="14"/>
    <s v=""/>
    <x v="2"/>
    <x v="0"/>
    <x v="241"/>
    <x v="0"/>
    <x v="15"/>
    <x v="0"/>
    <s v="17-SC-DCS-001/O1010102R/ 17-MC-DCS-009"/>
    <s v="DB37-*m"/>
    <x v="0"/>
    <s v="CPO101"/>
    <n v="0"/>
    <s v="BP012"/>
    <x v="15"/>
    <n v="3"/>
    <n v="11"/>
    <x v="0"/>
    <n v="16"/>
    <s v="DCS AMMONIA-UTILITIES"/>
    <m/>
    <m/>
    <m/>
    <s v="O1010102R"/>
    <n v="11"/>
    <m/>
    <s v=""/>
    <s v="10-Combined Bldgn-N2 plant, Demi water"/>
    <s v="TS-H-04:13/_x000a_O1010102R_U11:3"/>
    <s v="TS-H-04:14/_x000a_O1010102R_U11:4"/>
    <s v=""/>
    <m/>
    <s v="O1010102R:11A/_x000a_O1010102R_U11:5"/>
    <s v="O1010102R:11C/_x000a_O1010102R_U11:6"/>
    <m/>
    <s v=""/>
    <s v=""/>
  </r>
  <r>
    <s v="17-L -11102"/>
    <s v="17LT11102"/>
    <s v="11"/>
    <s v="17-U-111 Deaerator storage tank"/>
    <s v="УРОВЕНЬ ДЕАЭРАТОРА 17-U-111"/>
    <s v="Guided Wave Radar Level Transmitter"/>
    <s v="4124-XZ-DM-21711101"/>
    <s v="AI-R-IS (4-20 mA, 2 wire) DCS"/>
    <s v="DCS_AI_02"/>
    <m/>
    <x v="26"/>
    <x v="1"/>
    <s v="Pr.02"/>
    <x v="2"/>
    <x v="24"/>
    <n v="3"/>
    <n v="4"/>
    <m/>
    <x v="1"/>
    <x v="0"/>
    <x v="242"/>
    <x v="0"/>
    <x v="15"/>
    <x v="0"/>
    <s v="17-SC-DCS-001/O1010102R/ 17-MC-DCS-009"/>
    <s v="DB37-*m"/>
    <x v="0"/>
    <s v="CPO101"/>
    <n v="0"/>
    <s v="BP012"/>
    <x v="15"/>
    <n v="3"/>
    <n v="12"/>
    <x v="0"/>
    <n v="16"/>
    <s v="DCS AMMONIA-UTILITIES"/>
    <m/>
    <m/>
    <m/>
    <s v="O1010102R"/>
    <n v="12"/>
    <m/>
    <s v=""/>
    <s v="11-Auxiliary Boiler Area"/>
    <s v="TS-G-02:3/_x000a_O1010102R_U12:3"/>
    <s v="TS-G-02:4/_x000a_O1010102R_U12:4"/>
    <s v=""/>
    <m/>
    <s v="O1010102R:12A/_x000a_O1010102R_U12:5"/>
    <s v="O1010102R:12C/_x000a_O1010102R_U12:6"/>
    <m/>
    <s v=""/>
    <s v=""/>
  </r>
  <r>
    <s v="17-P -11301"/>
    <s v="17PT11301"/>
    <s v="11"/>
    <s v="From steam turbine of the Boiler supply fan"/>
    <s v="LS ОТ ТУРБИНЫ ВЕНТИЛЯТОРА КОТЛА"/>
    <s v="Pressure Transmitter"/>
    <s v="4124-XZ-DM-21711301"/>
    <s v="AI-R-IS (4-20 mA, 2 wire) DCS"/>
    <s v="DCS_AI_02"/>
    <m/>
    <x v="26"/>
    <x v="1"/>
    <s v="Pr.07"/>
    <x v="2"/>
    <x v="24"/>
    <n v="13"/>
    <n v="14"/>
    <m/>
    <x v="1"/>
    <x v="0"/>
    <x v="243"/>
    <x v="0"/>
    <x v="15"/>
    <x v="0"/>
    <s v="17-SC-DCS-001/O1010102R/ 17-MC-DCS-009"/>
    <s v="DB37-*m"/>
    <x v="0"/>
    <s v="CPO101"/>
    <n v="0"/>
    <s v="BP012"/>
    <x v="15"/>
    <n v="3"/>
    <n v="13"/>
    <x v="0"/>
    <n v="16"/>
    <s v="DCS AMMONIA-UTILITIES"/>
    <m/>
    <m/>
    <m/>
    <s v="O1010102R"/>
    <n v="13"/>
    <m/>
    <s v=""/>
    <s v="11-Auxiliary Boiler Area"/>
    <s v="TS-G-02:13/_x000a_O1010102R_U13:3"/>
    <s v="TS-G-02:14/_x000a_O1010102R_U13:4"/>
    <s v=""/>
    <m/>
    <s v="O1010102R:13A/_x000a_O1010102R_U13:5"/>
    <s v="O1010102R:13C/_x000a_O1010102R_U13:6"/>
    <m/>
    <s v=""/>
    <s v=""/>
  </r>
  <r>
    <s v="17-P -11801"/>
    <s v="17PT11801"/>
    <s v="11"/>
    <s v="Fuel gas to Distribution"/>
    <s v="ТОПЛИВНЫЙ ГАЗ НА КОТЕЛ"/>
    <s v="Pressure Transmitter"/>
    <s v="4124-XZ-DM-21711801"/>
    <s v="AI-R-IS (4-20 mA, 2 wire) DCS"/>
    <s v="DCS_AI_02"/>
    <m/>
    <x v="27"/>
    <x v="1"/>
    <s v="Pr.01"/>
    <x v="2"/>
    <x v="25"/>
    <n v="1"/>
    <n v="2"/>
    <m/>
    <x v="1"/>
    <x v="0"/>
    <x v="244"/>
    <x v="0"/>
    <x v="15"/>
    <x v="0"/>
    <s v="17-SC-DCS-001/O1010102R/ 17-MC-DCS-009"/>
    <s v="DB37-*m"/>
    <x v="0"/>
    <s v="CPO101"/>
    <n v="0"/>
    <s v="BP012"/>
    <x v="15"/>
    <n v="3"/>
    <n v="14"/>
    <x v="0"/>
    <n v="16"/>
    <s v="DCS AMMONIA-UTILITIES"/>
    <m/>
    <m/>
    <m/>
    <s v="O1010102R"/>
    <n v="14"/>
    <m/>
    <s v=""/>
    <s v="11-Auxiliary Boiler Area"/>
    <s v="TS-G-03:1/_x000a_O1010102R_U14:3"/>
    <s v="TS-G-03:2/_x000a_O1010102R_U14:4"/>
    <s v=""/>
    <m/>
    <s v="O1010102R:14A/_x000a_O1010102R_U14:5"/>
    <s v="O1010102R:14C/_x000a_O1010102R_U14:6"/>
    <m/>
    <s v=""/>
    <s v=""/>
  </r>
  <r>
    <m/>
    <s v="Резерв"/>
    <m/>
    <m/>
    <s v="резерв"/>
    <m/>
    <m/>
    <s v="AI-R-IS (4-20 mA, 2 wire) DCS"/>
    <s v="DCS_AI_02"/>
    <m/>
    <x v="6"/>
    <x v="4"/>
    <m/>
    <x v="2"/>
    <x v="6"/>
    <m/>
    <m/>
    <m/>
    <x v="5"/>
    <x v="0"/>
    <x v="245"/>
    <x v="0"/>
    <x v="15"/>
    <x v="0"/>
    <s v="17-SC-DCS-001/O1010102R/ 17-MC-DCS-009"/>
    <s v="DB37-*m"/>
    <x v="0"/>
    <s v="CPO101"/>
    <n v="0"/>
    <s v="BP012"/>
    <x v="15"/>
    <n v="3"/>
    <n v="15"/>
    <x v="0"/>
    <n v="16"/>
    <s v="DCS AMMONIA-UTILITIES"/>
    <m/>
    <m/>
    <m/>
    <s v="O1010102R"/>
    <n v="15"/>
    <m/>
    <s v=""/>
    <m/>
    <s v=""/>
    <s v=""/>
    <s v=""/>
    <m/>
    <s v="O1010102R:15A/_x000a_O1010102R_U15:5"/>
    <s v="O1010102R:15C/_x000a_O1010102R_U15:6"/>
    <m/>
    <s v=""/>
    <s v=""/>
  </r>
  <r>
    <m/>
    <s v="Резерв"/>
    <m/>
    <m/>
    <s v="резерв"/>
    <m/>
    <m/>
    <s v="AI-R-IS (4-20 mA, 4 wire) DCS"/>
    <s v="DCS_AI_04"/>
    <m/>
    <x v="6"/>
    <x v="4"/>
    <m/>
    <x v="2"/>
    <x v="6"/>
    <m/>
    <m/>
    <m/>
    <x v="5"/>
    <x v="0"/>
    <x v="246"/>
    <x v="0"/>
    <x v="15"/>
    <x v="0"/>
    <s v="17-SC-DCS-001/O1010102R/ 17-MC-DCS-009"/>
    <s v="DB37-*m"/>
    <x v="0"/>
    <s v="CPO101"/>
    <n v="0"/>
    <s v="BP012"/>
    <x v="15"/>
    <n v="3"/>
    <n v="16"/>
    <x v="0"/>
    <n v="16"/>
    <s v="DCS AMMONIA-UTILITIES"/>
    <m/>
    <m/>
    <m/>
    <s v="O1010102R"/>
    <n v="16"/>
    <m/>
    <s v=""/>
    <m/>
    <s v=""/>
    <s v=""/>
    <s v=""/>
    <m/>
    <s v="O1010102R:16A/_x000a_O1010102R_U16:5"/>
    <s v="O1010102R:16C/_x000a_O1010102R_U16:6"/>
    <m/>
    <s v=""/>
    <s v=""/>
  </r>
  <r>
    <s v="17-M -071LK  -A"/>
    <s v="17XYSYM071LKA"/>
    <s v="07"/>
    <s v="17-L-071-K-071A Motor"/>
    <s v="17-L-071-K-071A СКОРОСТЬ ДВИГ-ЛЯ"/>
    <s v="Motor Speed Set-Point signal"/>
    <s v="4124-FY-VD-BD17317L07100001_SH.1"/>
    <s v="AO-R-NIS (4-20 mA) DCS"/>
    <s v="DCS_AO_02"/>
    <m/>
    <x v="29"/>
    <x v="2"/>
    <s v="Pr.09"/>
    <x v="0"/>
    <x v="27"/>
    <n v="17"/>
    <n v="18"/>
    <s v=""/>
    <x v="2"/>
    <x v="0"/>
    <x v="247"/>
    <x v="3"/>
    <x v="16"/>
    <x v="0"/>
    <s v="17-SC-DCS-001/O1010104R/ 17-MC-DCS-006"/>
    <s v="DB37-*m"/>
    <x v="0"/>
    <s v="CPO101"/>
    <n v="0"/>
    <s v="BP012"/>
    <x v="16"/>
    <n v="5"/>
    <n v="1"/>
    <x v="1"/>
    <n v="16"/>
    <s v="DCS AMMONIA-UTILITIES"/>
    <m/>
    <m/>
    <m/>
    <s v="O1010104R"/>
    <n v="1"/>
    <m/>
    <s v=""/>
    <s v="07-Cooling Tower Area"/>
    <s v="TS-Q-01:17/_x000a_O1010104R_U1:3"/>
    <s v="TS-Q-01:18/_x000a_O1010104R_U1:4"/>
    <s v=""/>
    <m/>
    <s v="O1010104R:1A/_x000a_O1010104R_U1:5"/>
    <s v="O1010104R:1C/_x000a_O1010104R_U1:6"/>
    <m/>
    <s v=""/>
    <s v=""/>
  </r>
  <r>
    <s v="17-M -071LK  -B"/>
    <s v="17XYSYM071LKB"/>
    <s v="07"/>
    <s v="17-L-071-K-071B Motor"/>
    <s v="17L071K071B СКОРОСТЬ ДВИГАТЕЛЯ"/>
    <s v="Motor Speed Set-Point signal"/>
    <s v="4124-FY-VD-BD17317L07100001_SH.1"/>
    <s v="AO-R-NIS (4-20 mA) DCS"/>
    <s v="DCS_AO_02"/>
    <m/>
    <x v="29"/>
    <x v="2"/>
    <s v="Pr.10"/>
    <x v="0"/>
    <x v="27"/>
    <n v="19"/>
    <n v="20"/>
    <s v=""/>
    <x v="2"/>
    <x v="0"/>
    <x v="248"/>
    <x v="3"/>
    <x v="16"/>
    <x v="0"/>
    <s v="17-SC-DCS-001/O1010104R/ 17-MC-DCS-006"/>
    <s v="DB37-*m"/>
    <x v="0"/>
    <s v="CPO101"/>
    <n v="0"/>
    <s v="BP012"/>
    <x v="16"/>
    <n v="5"/>
    <n v="2"/>
    <x v="1"/>
    <n v="16"/>
    <s v="DCS AMMONIA-UTILITIES"/>
    <m/>
    <m/>
    <m/>
    <s v="O1010104R"/>
    <n v="2"/>
    <m/>
    <s v=""/>
    <s v="07-Cooling Tower Area"/>
    <s v="TS-Q-01:19/_x000a_O1010104R_U2:3"/>
    <s v="TS-Q-01:20/_x000a_O1010104R_U2:4"/>
    <s v=""/>
    <m/>
    <s v="O1010104R:2A/_x000a_O1010104R_U2:5"/>
    <s v="O1010104R:2C/_x000a_O1010104R_U2:6"/>
    <m/>
    <s v=""/>
    <s v=""/>
  </r>
  <r>
    <s v="17-M -071LK  -C"/>
    <s v="17XYSYM071LKC"/>
    <s v="07"/>
    <s v="17-L-071-K-071C Motor"/>
    <s v="17L071-K-071C СКОРОСТЬ ДВИГАТЕЛЯ"/>
    <s v="Motor Speed Set-Point signal"/>
    <s v="4124-FY-VD-BD17317L07100001_SH.1"/>
    <s v="AO-R-NIS (4-20 mA) DCS"/>
    <s v="DCS_AO_02"/>
    <m/>
    <x v="29"/>
    <x v="2"/>
    <s v="Pr.11"/>
    <x v="0"/>
    <x v="27"/>
    <n v="21"/>
    <n v="22"/>
    <s v=""/>
    <x v="2"/>
    <x v="0"/>
    <x v="249"/>
    <x v="3"/>
    <x v="16"/>
    <x v="0"/>
    <s v="17-SC-DCS-001/O1010104R/ 17-MC-DCS-006"/>
    <s v="DB37-*m"/>
    <x v="0"/>
    <s v="CPO101"/>
    <n v="0"/>
    <s v="BP012"/>
    <x v="16"/>
    <n v="5"/>
    <n v="3"/>
    <x v="1"/>
    <n v="16"/>
    <s v="DCS AMMONIA-UTILITIES"/>
    <m/>
    <m/>
    <m/>
    <s v="O1010104R"/>
    <n v="3"/>
    <m/>
    <s v=""/>
    <s v="07-Cooling Tower Area"/>
    <s v="TS-Q-01:21/_x000a_O1010104R_U3:3"/>
    <s v="TS-Q-01:22/_x000a_O1010104R_U3:4"/>
    <s v=""/>
    <m/>
    <s v="O1010104R:3A/_x000a_O1010104R_U3:5"/>
    <s v="O1010104R:3C/_x000a_O1010104R_U3:6"/>
    <m/>
    <s v=""/>
    <s v=""/>
  </r>
  <r>
    <s v="17-M -071LK  -D"/>
    <s v="17XYSYM071LKD"/>
    <s v="07"/>
    <s v="17-L-071-K-071D Motor"/>
    <s v="17L071-K-071D СКОРОСТЬ ДВИГАТЕЛЯ"/>
    <s v="Motor Speed Set-Point signal"/>
    <s v="4124-FY-VD-BD17317L07100001_SH.1"/>
    <s v="AO-R-NIS (4-20 mA) DCS"/>
    <s v="DCS_AO_02"/>
    <m/>
    <x v="29"/>
    <x v="2"/>
    <s v="Pr.12"/>
    <x v="0"/>
    <x v="27"/>
    <n v="23"/>
    <n v="24"/>
    <s v=""/>
    <x v="2"/>
    <x v="0"/>
    <x v="250"/>
    <x v="3"/>
    <x v="16"/>
    <x v="0"/>
    <s v="17-SC-DCS-001/O1010104R/ 17-MC-DCS-006"/>
    <s v="DB37-*m"/>
    <x v="0"/>
    <s v="CPO101"/>
    <n v="0"/>
    <s v="BP012"/>
    <x v="16"/>
    <n v="5"/>
    <n v="4"/>
    <x v="1"/>
    <n v="16"/>
    <s v="DCS AMMONIA-UTILITIES"/>
    <m/>
    <m/>
    <m/>
    <s v="O1010104R"/>
    <n v="4"/>
    <m/>
    <s v=""/>
    <s v="07-Cooling Tower Area"/>
    <s v="TS-Q-01:23/_x000a_O1010104R_U4:3"/>
    <s v="TS-Q-01:24/_x000a_O1010104R_U4:4"/>
    <s v=""/>
    <m/>
    <s v="O1010104R:4A/_x000a_O1010104R_U4:5"/>
    <s v="O1010104R:4C/_x000a_O1010104R_U4:6"/>
    <m/>
    <s v=""/>
    <s v=""/>
  </r>
  <r>
    <s v="17-M -071LK  -E"/>
    <s v="17XYSYM071LKE"/>
    <s v="07"/>
    <s v="17-L-071-K-071E Motor"/>
    <s v="17L071K071E СКОРОСТЬ ДВИГАТЕЛЯ"/>
    <s v="Motor Speed Set-Point signal"/>
    <s v="4124-FY-VD-BD17317L07100001_SH.2"/>
    <s v="AO-R-NIS (4-20 mA) DCS"/>
    <s v="DCS_AO_02"/>
    <m/>
    <x v="29"/>
    <x v="2"/>
    <s v="Pr.13"/>
    <x v="0"/>
    <x v="27"/>
    <n v="25"/>
    <n v="26"/>
    <s v=""/>
    <x v="2"/>
    <x v="0"/>
    <x v="251"/>
    <x v="3"/>
    <x v="16"/>
    <x v="0"/>
    <s v="17-SC-DCS-001/O1010104R/ 17-MC-DCS-006"/>
    <s v="DB37-*m"/>
    <x v="0"/>
    <s v="CPO101"/>
    <n v="0"/>
    <s v="BP012"/>
    <x v="16"/>
    <n v="5"/>
    <n v="5"/>
    <x v="1"/>
    <n v="16"/>
    <s v="DCS AMMONIA-UTILITIES"/>
    <m/>
    <m/>
    <m/>
    <s v="O1010104R"/>
    <n v="5"/>
    <m/>
    <s v=""/>
    <s v="07-Cooling Tower Area"/>
    <s v="TS-Q-01:25/_x000a_O1010104R_U5:3"/>
    <s v="TS-Q-01:26/_x000a_O1010104R_U5:4"/>
    <s v=""/>
    <m/>
    <s v="O1010104R:5A/_x000a_O1010104R_U5:5"/>
    <s v="O1010104R:5C/_x000a_O1010104R_U5:6"/>
    <m/>
    <s v=""/>
    <s v=""/>
  </r>
  <r>
    <s v="17-M -071LK  -F"/>
    <s v="17XYSYM071LKF"/>
    <s v="07"/>
    <s v="17-L-071-K-071F Motor"/>
    <s v="17L071K071F СКОРОСТЬ ДВИГАТЕЛЯ"/>
    <s v="Motor Speed Set-Point signal"/>
    <s v="4124-FY-VD-BD17317L07100001_SH.2"/>
    <s v="AO-R-NIS (4-20 mA) DCS"/>
    <s v="DCS_AO_02"/>
    <m/>
    <x v="29"/>
    <x v="2"/>
    <s v="Pr.14"/>
    <x v="0"/>
    <x v="27"/>
    <n v="27"/>
    <n v="28"/>
    <s v=""/>
    <x v="2"/>
    <x v="0"/>
    <x v="252"/>
    <x v="3"/>
    <x v="16"/>
    <x v="0"/>
    <s v="17-SC-DCS-001/O1010104R/ 17-MC-DCS-006"/>
    <s v="DB37-*m"/>
    <x v="0"/>
    <s v="CPO101"/>
    <n v="0"/>
    <s v="BP012"/>
    <x v="16"/>
    <n v="5"/>
    <n v="6"/>
    <x v="1"/>
    <n v="16"/>
    <s v="DCS AMMONIA-UTILITIES"/>
    <m/>
    <m/>
    <m/>
    <s v="O1010104R"/>
    <n v="6"/>
    <m/>
    <s v=""/>
    <s v="07-Cooling Tower Area"/>
    <s v="TS-Q-01:27/_x000a_O1010104R_U6:3"/>
    <s v="TS-Q-01:28/_x000a_O1010104R_U6:4"/>
    <s v=""/>
    <m/>
    <s v="O1010104R:6A/_x000a_O1010104R_U6:5"/>
    <s v="O1010104R:6C/_x000a_O1010104R_U6:6"/>
    <m/>
    <s v=""/>
    <s v=""/>
  </r>
  <r>
    <s v="17-M -071LK  -G"/>
    <s v="17XYSYM071LKG"/>
    <s v="07"/>
    <s v="17-L-071-K-071G Motor"/>
    <s v="17L071K071G СКОРОСТЬ ДВИГАТЕЛЯ"/>
    <s v="Motor Speed Set-Point signal"/>
    <s v="4124-FY-VD-BD17317L07100001_SH.2"/>
    <s v="AO-R-NIS (4-20 mA) DCS"/>
    <s v="DCS_AO_02"/>
    <m/>
    <x v="29"/>
    <x v="2"/>
    <s v="Pr.15"/>
    <x v="0"/>
    <x v="27"/>
    <n v="29"/>
    <n v="30"/>
    <s v=""/>
    <x v="2"/>
    <x v="0"/>
    <x v="253"/>
    <x v="3"/>
    <x v="16"/>
    <x v="0"/>
    <s v="17-SC-DCS-001/O1010104R/ 17-MC-DCS-006"/>
    <s v="DB37-*m"/>
    <x v="0"/>
    <s v="CPO101"/>
    <n v="0"/>
    <s v="BP012"/>
    <x v="16"/>
    <n v="5"/>
    <n v="7"/>
    <x v="1"/>
    <n v="16"/>
    <s v="DCS AMMONIA-UTILITIES"/>
    <m/>
    <m/>
    <m/>
    <s v="O1010104R"/>
    <n v="7"/>
    <m/>
    <s v=""/>
    <s v="07-Cooling Tower Area"/>
    <s v="TS-Q-01:29/_x000a_O1010104R_U7:3"/>
    <s v="TS-Q-01:30/_x000a_O1010104R_U7:4"/>
    <s v=""/>
    <m/>
    <s v="O1010104R:7A/_x000a_O1010104R_U7:5"/>
    <s v="O1010104R:7C/_x000a_O1010104R_U7:6"/>
    <m/>
    <s v=""/>
    <s v=""/>
  </r>
  <r>
    <s v="17-M -071LK  -H"/>
    <s v="17XYSYM071LKH"/>
    <s v="07"/>
    <s v="17-L-071-K-071H Motor"/>
    <s v="17L071K071H СКОРОСТЬ ДВИГАТЕЛЯ"/>
    <s v="Motor Speed Set-Point signal"/>
    <s v="4124-FY-VD-BD17317L07100001_SH.2"/>
    <s v="AO-R-NIS (4-20 mA) DCS"/>
    <s v="DCS_AO_02"/>
    <m/>
    <x v="29"/>
    <x v="2"/>
    <s v="Pr.16"/>
    <x v="0"/>
    <x v="27"/>
    <n v="31"/>
    <n v="32"/>
    <s v=""/>
    <x v="2"/>
    <x v="0"/>
    <x v="254"/>
    <x v="3"/>
    <x v="16"/>
    <x v="0"/>
    <s v="17-SC-DCS-001/O1010104R/ 17-MC-DCS-006"/>
    <s v="DB37-*m"/>
    <x v="0"/>
    <s v="CPO101"/>
    <n v="0"/>
    <s v="BP012"/>
    <x v="16"/>
    <n v="5"/>
    <n v="8"/>
    <x v="1"/>
    <n v="16"/>
    <s v="DCS AMMONIA-UTILITIES"/>
    <m/>
    <m/>
    <m/>
    <s v="O1010104R"/>
    <n v="8"/>
    <m/>
    <s v=""/>
    <s v="07-Cooling Tower Area"/>
    <s v="TS-Q-01:31/_x000a_O1010104R_U8:3"/>
    <s v="TS-Q-01:32/_x000a_O1010104R_U8:4"/>
    <s v=""/>
    <m/>
    <s v="O1010104R:8A/_x000a_O1010104R_U8:5"/>
    <s v="O1010104R:8C/_x000a_O1010104R_U8:6"/>
    <m/>
    <s v=""/>
    <s v=""/>
  </r>
  <r>
    <s v="17-T -11801"/>
    <s v="17TY11801"/>
    <s v="11"/>
    <s v="17-E-111  Fuel Gas Electrical heater"/>
    <s v="ТОПЛ ГАЗ ЭЛЕКТОНАГРЕВАТЕЛЬ E111"/>
    <s v=" Smart Positioner "/>
    <s v="4124-XZ-DM-21711801"/>
    <s v="AO-R-NIS (4-20 mA) DCS"/>
    <s v="DCS_AO_02"/>
    <m/>
    <x v="0"/>
    <x v="0"/>
    <s v="Pr.01"/>
    <x v="0"/>
    <x v="0"/>
    <n v="1"/>
    <n v="2"/>
    <s v=""/>
    <x v="0"/>
    <x v="0"/>
    <x v="255"/>
    <x v="3"/>
    <x v="16"/>
    <x v="0"/>
    <s v="17-SC-DCS-001/O1010104R/ 17-MC-DCS-006"/>
    <s v="DB37-*m"/>
    <x v="0"/>
    <s v="CPO101"/>
    <n v="0"/>
    <s v="BP012"/>
    <x v="16"/>
    <n v="5"/>
    <n v="9"/>
    <x v="1"/>
    <n v="16"/>
    <s v="DCS AMMONIA-UTILITIES"/>
    <m/>
    <m/>
    <m/>
    <s v="O1010104R"/>
    <n v="9"/>
    <m/>
    <s v=""/>
    <s v="11-Auxiliary Boiler Area"/>
    <s v="TS-O-06:1/_x000a_O1010104R_U9:3"/>
    <s v="TS-O-06:2/_x000a_O1010104R_U9:4"/>
    <s v=""/>
    <m/>
    <s v="O1010104R:9A/_x000a_O1010104R_U9:5"/>
    <s v="O1010104R:9C/_x000a_O1010104R_U9:6"/>
    <m/>
    <s v=""/>
    <s v=""/>
  </r>
  <r>
    <s v="17-L -07034"/>
    <s v="17LY07034A"/>
    <s v="07"/>
    <s v="CW Pump basin Level"/>
    <s v="ОХЛ ВОДА В БАССЕЙНЕ 17-BS-071"/>
    <s v="Smart Positioner"/>
    <s v="4124-XZ-DM-21707003"/>
    <s v="AO-R-NIS (4-20 mA) DCS"/>
    <s v="DCS_AO_02"/>
    <m/>
    <x v="1"/>
    <x v="1"/>
    <s v="Pr.02"/>
    <x v="0"/>
    <x v="1"/>
    <n v="3"/>
    <n v="4"/>
    <s v=""/>
    <x v="1"/>
    <x v="0"/>
    <x v="256"/>
    <x v="3"/>
    <x v="16"/>
    <x v="0"/>
    <s v="17-SC-DCS-001/O1010104R/ 17-MC-DCS-006"/>
    <s v="DB37-*m"/>
    <x v="0"/>
    <s v="CPO101"/>
    <n v="0"/>
    <s v="BP012"/>
    <x v="16"/>
    <n v="5"/>
    <n v="10"/>
    <x v="1"/>
    <n v="16"/>
    <s v="DCS AMMONIA-UTILITIES"/>
    <m/>
    <m/>
    <m/>
    <s v="O1010104R"/>
    <n v="10"/>
    <m/>
    <s v=""/>
    <s v="07-Cooling Tower Area"/>
    <s v="TS-O-01:3/_x000a_O1010104R_U10:3"/>
    <s v="TS-O-01:4/_x000a_O1010104R_U10:4"/>
    <s v=""/>
    <m/>
    <s v="O1010104R:10A/_x000a_O1010104R_U10:5"/>
    <s v="O1010104R:10C/_x000a_O1010104R_U10:6"/>
    <m/>
    <s v=""/>
    <s v=""/>
  </r>
  <r>
    <s v="17-F -03005"/>
    <s v="17FY03005"/>
    <s v="10"/>
    <s v="Pump 7-P-032A/B/C discharge line"/>
    <s v="ДЕМ ВОДА НА НАГНЕТАНИИ 17P032"/>
    <s v="Smart Positioner"/>
    <s v="4124-XZ-DM-21703001"/>
    <s v="AO-R-NIS (4-20 mA) DCS"/>
    <s v="DCS_AO_02"/>
    <m/>
    <x v="8"/>
    <x v="2"/>
    <s v="Pr.02"/>
    <x v="0"/>
    <x v="8"/>
    <n v="3"/>
    <n v="4"/>
    <s v=""/>
    <x v="2"/>
    <x v="0"/>
    <x v="257"/>
    <x v="3"/>
    <x v="16"/>
    <x v="0"/>
    <s v="17-SC-DCS-001/O1010104R/ 17-MC-DCS-006"/>
    <s v="DB37-*m"/>
    <x v="0"/>
    <s v="CPO101"/>
    <n v="0"/>
    <s v="BP012"/>
    <x v="16"/>
    <n v="5"/>
    <n v="11"/>
    <x v="1"/>
    <n v="16"/>
    <s v="DCS AMMONIA-UTILITIES"/>
    <m/>
    <m/>
    <m/>
    <s v="O1010104R"/>
    <n v="11"/>
    <m/>
    <s v=""/>
    <s v="10-Combined Bldgn-N2 plant, Demi water"/>
    <s v="TS-O-02:3/_x000a_O1010104R_U11:3"/>
    <s v="TS-O-02:4/_x000a_O1010104R_U11:4"/>
    <s v=""/>
    <m/>
    <s v="O1010104R:11A/_x000a_O1010104R_U11:5"/>
    <s v="O1010104R:11C/_x000a_O1010104R_U11:6"/>
    <m/>
    <s v=""/>
    <s v=""/>
  </r>
  <r>
    <s v="17-L -03001"/>
    <s v="17LY03001"/>
    <s v="10"/>
    <s v="DM Water to 17-T-032"/>
    <s v="ДЕМ ВОДА В 17-T-032 "/>
    <s v="Smart Positioner"/>
    <s v="4124-XZ-DM-21703001"/>
    <s v="AO-R-NIS (4-20 mA) DCS"/>
    <s v="DCS_AO_02"/>
    <m/>
    <x v="8"/>
    <x v="2"/>
    <s v="Pr.06"/>
    <x v="0"/>
    <x v="8"/>
    <n v="11"/>
    <n v="12"/>
    <s v=""/>
    <x v="2"/>
    <x v="0"/>
    <x v="258"/>
    <x v="3"/>
    <x v="16"/>
    <x v="0"/>
    <s v="17-SC-DCS-001/O1010104R/ 17-MC-DCS-006"/>
    <s v="DB37-*m"/>
    <x v="0"/>
    <s v="CPO101"/>
    <n v="0"/>
    <s v="BP012"/>
    <x v="16"/>
    <n v="5"/>
    <n v="12"/>
    <x v="1"/>
    <n v="16"/>
    <s v="DCS AMMONIA-UTILITIES"/>
    <m/>
    <m/>
    <m/>
    <s v="O1010104R"/>
    <n v="12"/>
    <m/>
    <s v=""/>
    <s v="10-Combined Bldgn-N2 plant, Demi water"/>
    <s v="TS-O-02:11/_x000a_O1010104R_U12:3"/>
    <s v="TS-O-02:12/_x000a_O1010104R_U12:4"/>
    <s v=""/>
    <m/>
    <s v="O1010104R:12A/_x000a_O1010104R_U12:5"/>
    <s v="O1010104R:12C/_x000a_O1010104R_U12:6"/>
    <m/>
    <s v=""/>
    <s v=""/>
  </r>
  <r>
    <s v="17-P -03007"/>
    <s v="17PY03007A"/>
    <s v="10"/>
    <s v="Nitrogen from Header"/>
    <s v="АЗОТ ИЗ КОЛЛЕКТОРА"/>
    <s v="Smart Positioner"/>
    <s v="4124-XZ-DM-21703001"/>
    <s v="AO-R-NIS (4-20 mA) DCS"/>
    <s v="DCS_AO_02"/>
    <m/>
    <x v="8"/>
    <x v="2"/>
    <s v="Pr.13"/>
    <x v="0"/>
    <x v="8"/>
    <n v="25"/>
    <n v="26"/>
    <s v=""/>
    <x v="2"/>
    <x v="0"/>
    <x v="259"/>
    <x v="3"/>
    <x v="16"/>
    <x v="0"/>
    <s v="17-SC-DCS-001/O1010104R/ 17-MC-DCS-006"/>
    <s v="DB37-*m"/>
    <x v="0"/>
    <s v="CPO101"/>
    <n v="0"/>
    <s v="BP012"/>
    <x v="16"/>
    <n v="5"/>
    <n v="13"/>
    <x v="1"/>
    <n v="16"/>
    <s v="DCS AMMONIA-UTILITIES"/>
    <m/>
    <m/>
    <m/>
    <s v="O1010104R"/>
    <n v="13"/>
    <m/>
    <s v=""/>
    <s v="10-Combined Bldgn-N2 plant, Demi water"/>
    <s v="TS-O-02:25/_x000a_O1010104R_U13:3"/>
    <s v="TS-O-02:26/_x000a_O1010104R_U13:4"/>
    <s v=""/>
    <m/>
    <s v="O1010104R:13A/_x000a_O1010104R_U13:5"/>
    <s v="O1010104R:13C/_x000a_O1010104R_U13:6"/>
    <m/>
    <s v=""/>
    <s v=""/>
  </r>
  <r>
    <s v="17-T -03002"/>
    <s v="17TY03002"/>
    <s v="10"/>
    <s v="17-T-032 Vessel Temp"/>
    <s v="БАК ДЕМ ВОДЫ 17-T-032"/>
    <s v="Smart Positioner"/>
    <s v="4124-XZ-DM-21703001"/>
    <s v="AO-R-NIS (4-20 mA) DCS"/>
    <s v="DCS_AO_02"/>
    <m/>
    <x v="8"/>
    <x v="2"/>
    <s v="Pr.18"/>
    <x v="0"/>
    <x v="8"/>
    <n v="35"/>
    <n v="36"/>
    <s v=""/>
    <x v="2"/>
    <x v="0"/>
    <x v="260"/>
    <x v="3"/>
    <x v="16"/>
    <x v="0"/>
    <s v="17-SC-DCS-001/O1010104R/ 17-MC-DCS-006"/>
    <s v="DB37-*m"/>
    <x v="0"/>
    <s v="CPO101"/>
    <n v="0"/>
    <s v="BP012"/>
    <x v="16"/>
    <n v="5"/>
    <n v="14"/>
    <x v="1"/>
    <n v="16"/>
    <s v="DCS AMMONIA-UTILITIES"/>
    <m/>
    <m/>
    <m/>
    <s v="O1010104R"/>
    <n v="14"/>
    <m/>
    <s v=""/>
    <s v="10-Combined Bldgn-N2 plant, Demi water"/>
    <s v="TS-O-02:35/_x000a_O1010104R_U14:3"/>
    <s v="TS-O-02:36/_x000a_O1010104R_U14:4"/>
    <s v=""/>
    <m/>
    <s v="O1010104R:14A/_x000a_O1010104R_U14:5"/>
    <s v="O1010104R:14C/_x000a_O1010104R_U14:6"/>
    <m/>
    <s v=""/>
    <s v=""/>
  </r>
  <r>
    <s v="17-T -03041"/>
    <s v="17TY03041"/>
    <s v="10"/>
    <s v="17-T-031 Vessel Temp"/>
    <s v="ТЕМПЕРАТУРА ВОЗВР КОНД В 17T031 "/>
    <s v="Smart Positioner"/>
    <s v="4124-XZ-DM-21703003"/>
    <s v="AO-R-NIS (4-20 mA) DCS"/>
    <s v="DCS_AO_02"/>
    <m/>
    <x v="8"/>
    <x v="2"/>
    <s v="Pr.19"/>
    <x v="0"/>
    <x v="8"/>
    <n v="37"/>
    <n v="38"/>
    <s v=""/>
    <x v="2"/>
    <x v="0"/>
    <x v="261"/>
    <x v="3"/>
    <x v="16"/>
    <x v="0"/>
    <s v="17-SC-DCS-001/O1010104R/ 17-MC-DCS-006"/>
    <s v="DB37-*m"/>
    <x v="0"/>
    <s v="CPO101"/>
    <n v="0"/>
    <s v="BP012"/>
    <x v="16"/>
    <n v="5"/>
    <n v="15"/>
    <x v="1"/>
    <n v="16"/>
    <s v="DCS AMMONIA-UTILITIES"/>
    <m/>
    <m/>
    <m/>
    <s v="O1010104R"/>
    <n v="15"/>
    <m/>
    <s v=""/>
    <s v="10-Combined Bldgn-N2 plant, Demi water"/>
    <s v="TS-O-02:37/_x000a_O1010104R_U15:3"/>
    <s v="TS-O-02:38/_x000a_O1010104R_U15:4"/>
    <s v=""/>
    <m/>
    <s v="O1010104R:15A/_x000a_O1010104R_U15:5"/>
    <s v="O1010104R:15C/_x000a_O1010104R_U15:6"/>
    <m/>
    <s v=""/>
    <s v=""/>
  </r>
  <r>
    <s v="17-P -02083"/>
    <s v="17PY02083A"/>
    <s v="10"/>
    <s v="17-T-021 Pressure"/>
    <s v="ДАВЛЕНИЕ В БАКЕ 17-T-021"/>
    <s v="Smart Positioner"/>
    <s v="4124-XZ-DM-21702020"/>
    <s v="AO-R-NIS (4-20 mA) DCS"/>
    <s v="DCS_AO_02"/>
    <m/>
    <x v="14"/>
    <x v="2"/>
    <s v="Pr.09"/>
    <x v="0"/>
    <x v="14"/>
    <n v="17"/>
    <n v="18"/>
    <s v=""/>
    <x v="2"/>
    <x v="0"/>
    <x v="262"/>
    <x v="3"/>
    <x v="16"/>
    <x v="0"/>
    <s v="17-SC-DCS-001/O1010104R/ 17-MC-DCS-006"/>
    <s v="DB37-*m"/>
    <x v="0"/>
    <s v="CPO101"/>
    <n v="0"/>
    <s v="BP012"/>
    <x v="16"/>
    <n v="5"/>
    <n v="16"/>
    <x v="1"/>
    <n v="16"/>
    <s v="DCS AMMONIA-UTILITIES"/>
    <m/>
    <m/>
    <m/>
    <s v="O1010104R"/>
    <n v="16"/>
    <m/>
    <s v=""/>
    <s v="10-Combined Bldgn-N2 plant, Demi water"/>
    <s v="TS-Q-05:17/_x000a_O1010104R_U16:3"/>
    <s v="TS-Q-05:18/_x000a_O1010104R_U16:4"/>
    <s v=""/>
    <m/>
    <s v="O1010104R:16A/_x000a_O1010104R_U16:5"/>
    <s v="O1010104R:16C/_x000a_O1010104R_U16:6"/>
    <m/>
    <s v=""/>
    <s v=""/>
  </r>
  <r>
    <s v="17-P -03007"/>
    <s v="17PY03007B"/>
    <s v="10"/>
    <s v="Nitrogen from Header"/>
    <s v="АЗОТ ИЗ КОЛЛЕКТОРА"/>
    <s v="Smart Positioner"/>
    <s v="4124-XZ-DM-21703001"/>
    <s v="AO-R-NIS (4-20 mA) DCS"/>
    <s v="DCS_AO_02"/>
    <m/>
    <x v="8"/>
    <x v="2"/>
    <s v="Pr.14"/>
    <x v="0"/>
    <x v="8"/>
    <n v="27"/>
    <n v="28"/>
    <s v=""/>
    <x v="2"/>
    <x v="0"/>
    <x v="263"/>
    <x v="3"/>
    <x v="17"/>
    <x v="0"/>
    <s v="17-SC-DCS-001/O1010106R/ 17-MC-DCS-006"/>
    <s v="DB37-*m"/>
    <x v="0"/>
    <s v="CPO101"/>
    <n v="0"/>
    <s v="BP012"/>
    <x v="17"/>
    <n v="7"/>
    <n v="1"/>
    <x v="1"/>
    <n v="16"/>
    <s v="DCS AMMONIA-UTILITIES"/>
    <m/>
    <m/>
    <m/>
    <s v="O1010106R"/>
    <n v="1"/>
    <m/>
    <s v=""/>
    <s v="10-Combined Bldgn-N2 plant, Demi water"/>
    <s v="TS-O-02:27/_x000a_O1010106R_U1:3"/>
    <s v="TS-O-02:28/_x000a_O1010106R_U1:4"/>
    <s v=""/>
    <m/>
    <s v="O1010106R:1A/_x000a_O1010106R_U1:5"/>
    <s v="O1010106R:1C/_x000a_O1010106R_U1:6"/>
    <m/>
    <s v=""/>
    <s v=""/>
  </r>
  <r>
    <s v="17-L -11700"/>
    <s v="17LY11700"/>
    <s v="11"/>
    <s v="17-V-111 Level"/>
    <s v="ПРОДУВ ПАРОВОЙ БАРАБАН 17-V-111"/>
    <s v="Smart Positioner"/>
    <s v="4124-XZ-DM-21711701"/>
    <s v="AO-R-NIS (4-20 mA) DCS"/>
    <s v="DCS_AO_02"/>
    <m/>
    <x v="9"/>
    <x v="1"/>
    <s v="Pr.03"/>
    <x v="0"/>
    <x v="9"/>
    <n v="5"/>
    <n v="6"/>
    <s v=""/>
    <x v="1"/>
    <x v="0"/>
    <x v="264"/>
    <x v="3"/>
    <x v="17"/>
    <x v="0"/>
    <s v="17-SC-DCS-001/O1010106R/ 17-MC-DCS-006"/>
    <s v="DB37-*m"/>
    <x v="0"/>
    <s v="CPO101"/>
    <n v="0"/>
    <s v="BP012"/>
    <x v="17"/>
    <n v="7"/>
    <n v="2"/>
    <x v="1"/>
    <n v="16"/>
    <s v="DCS AMMONIA-UTILITIES"/>
    <m/>
    <m/>
    <m/>
    <s v="O1010106R"/>
    <n v="2"/>
    <m/>
    <s v=""/>
    <s v="11-Auxiliary Boiler Area"/>
    <s v="TS-O-04:5/_x000a_O1010106R_U2:3"/>
    <s v="TS-O-04:6/_x000a_O1010106R_U2:4"/>
    <s v=""/>
    <m/>
    <s v="O1010106R:2A/_x000a_O1010106R_U2:5"/>
    <s v="O1010106R:2C/_x000a_O1010106R_U2:6"/>
    <m/>
    <s v=""/>
    <s v=""/>
  </r>
  <r>
    <s v="17-A -07002"/>
    <s v="17AY07002"/>
    <s v="07"/>
    <s v="CWR from distribution header"/>
    <s v="ООВ ОТ РАСПРЕД КОЛЛЕКТОРА"/>
    <s v="Smart Positioner"/>
    <s v="4124-XZ-DM-21707001"/>
    <s v="AO-R-NIS (4-20 mA) DCS"/>
    <s v="DCS_AO_02"/>
    <m/>
    <x v="13"/>
    <x v="2"/>
    <s v="Pr.01"/>
    <x v="0"/>
    <x v="13"/>
    <n v="1"/>
    <n v="2"/>
    <s v=""/>
    <x v="2"/>
    <x v="0"/>
    <x v="265"/>
    <x v="3"/>
    <x v="17"/>
    <x v="0"/>
    <s v="17-SC-DCS-001/O1010106R/ 17-MC-DCS-006"/>
    <s v="DB37-*m"/>
    <x v="0"/>
    <s v="CPO101"/>
    <n v="0"/>
    <s v="BP012"/>
    <x v="17"/>
    <n v="7"/>
    <n v="3"/>
    <x v="1"/>
    <n v="16"/>
    <s v="DCS AMMONIA-UTILITIES"/>
    <m/>
    <m/>
    <m/>
    <s v="O1010106R"/>
    <n v="3"/>
    <m/>
    <s v=""/>
    <s v="07-Cooling Tower Area"/>
    <s v="TS-Q-03:1/_x000a_O1010106R_U3:3"/>
    <s v="TS-Q-03:2/_x000a_O1010106R_U3:4"/>
    <s v=""/>
    <m/>
    <s v="O1010106R:3A/_x000a_O1010106R_U3:5"/>
    <s v="O1010106R:3C/_x000a_O1010106R_U3:6"/>
    <m/>
    <s v=""/>
    <s v=""/>
  </r>
  <r>
    <s v="17-F -07021"/>
    <s v="17FY07021"/>
    <s v="07"/>
    <s v="Discharge Header from 17-P-071A-G"/>
    <s v="ОХЛ ВОДА ОТ НАСОСОВ 17-P-071A-G"/>
    <s v="Smart Positioner"/>
    <s v="4124-XZ-DM-21707002"/>
    <s v="AO-R-NIS (4-20 mA) DCS"/>
    <s v="DCS_AO_02"/>
    <m/>
    <x v="13"/>
    <x v="2"/>
    <s v="Pr.02"/>
    <x v="0"/>
    <x v="13"/>
    <n v="3"/>
    <n v="4"/>
    <s v=""/>
    <x v="2"/>
    <x v="0"/>
    <x v="266"/>
    <x v="3"/>
    <x v="17"/>
    <x v="0"/>
    <s v="17-SC-DCS-001/O1010106R/ 17-MC-DCS-006"/>
    <s v="DB37-*m"/>
    <x v="0"/>
    <s v="CPO101"/>
    <n v="0"/>
    <s v="BP012"/>
    <x v="17"/>
    <n v="7"/>
    <n v="4"/>
    <x v="1"/>
    <n v="16"/>
    <s v="DCS AMMONIA-UTILITIES"/>
    <m/>
    <m/>
    <m/>
    <s v="O1010106R"/>
    <n v="4"/>
    <m/>
    <s v=""/>
    <s v="07-Cooling Tower Area"/>
    <s v="TS-Q-03:3/_x000a_O1010106R_U4:3"/>
    <s v="TS-Q-03:4/_x000a_O1010106R_U4:4"/>
    <s v=""/>
    <m/>
    <s v="O1010106R:4A/_x000a_O1010106R_U4:5"/>
    <s v="O1010106R:4C/_x000a_O1010106R_U4:6"/>
    <m/>
    <s v=""/>
    <s v=""/>
  </r>
  <r>
    <s v="17-F -03025"/>
    <s v="17FY03025"/>
    <s v="10"/>
    <s v="Process Condensate from 17-P-030 A/B/C"/>
    <s v="ТЕХНОЛ КОНДЕНСАТ ОТ 17P030A/B/C "/>
    <s v="Smart Positioner"/>
    <s v="4124-XZ-DM-21703004"/>
    <s v="AO-R-NIS (4-20 mA) DCS"/>
    <s v="DCS_AO_02"/>
    <m/>
    <x v="3"/>
    <x v="2"/>
    <s v="Pr.10"/>
    <x v="0"/>
    <x v="3"/>
    <n v="19"/>
    <n v="20"/>
    <s v=""/>
    <x v="2"/>
    <x v="0"/>
    <x v="267"/>
    <x v="3"/>
    <x v="17"/>
    <x v="0"/>
    <s v="17-SC-DCS-001/O1010106R/ 17-MC-DCS-006"/>
    <s v="DB37-*m"/>
    <x v="0"/>
    <s v="CPO101"/>
    <n v="0"/>
    <s v="BP012"/>
    <x v="17"/>
    <n v="7"/>
    <n v="5"/>
    <x v="1"/>
    <n v="16"/>
    <s v="DCS AMMONIA-UTILITIES"/>
    <m/>
    <m/>
    <m/>
    <s v="O1010106R"/>
    <n v="5"/>
    <m/>
    <s v=""/>
    <s v="10-Combined Bldgn-N2 plant, Demi water"/>
    <s v="TS-Q-04:19/_x000a_O1010106R_U5:3"/>
    <s v="TS-Q-04:20/_x000a_O1010106R_U5:4"/>
    <s v=""/>
    <m/>
    <s v="O1010106R:5A/_x000a_O1010106R_U5:5"/>
    <s v="O1010106R:5C/_x000a_O1010106R_U5:6"/>
    <m/>
    <s v=""/>
    <s v=""/>
  </r>
  <r>
    <s v="17-F -03062"/>
    <s v="17FY03062"/>
    <s v="10"/>
    <s v="17-P-031A/B/C discharge to 17-S-022A/B/C"/>
    <s v="ТЕХНОЛ КОНДЕНСАТ НА 17-L-022"/>
    <s v="Smart Positioner"/>
    <s v="4124-XZ-DM-21703003"/>
    <s v="AO-R-NIS (4-20 mA) DCS"/>
    <s v="DCS_AO_02"/>
    <m/>
    <x v="3"/>
    <x v="2"/>
    <s v="Pr.11"/>
    <x v="0"/>
    <x v="3"/>
    <n v="21"/>
    <n v="22"/>
    <s v=""/>
    <x v="2"/>
    <x v="0"/>
    <x v="268"/>
    <x v="3"/>
    <x v="17"/>
    <x v="0"/>
    <s v="17-SC-DCS-001/O1010106R/ 17-MC-DCS-006"/>
    <s v="DB37-*m"/>
    <x v="0"/>
    <s v="CPO101"/>
    <n v="0"/>
    <s v="BP012"/>
    <x v="17"/>
    <n v="7"/>
    <n v="6"/>
    <x v="1"/>
    <n v="16"/>
    <s v="DCS AMMONIA-UTILITIES"/>
    <m/>
    <m/>
    <m/>
    <s v="O1010106R"/>
    <n v="6"/>
    <m/>
    <s v=""/>
    <s v="10-Combined Bldgn-N2 plant, Demi water"/>
    <s v="TS-Q-04:21/_x000a_O1010106R_U6:3"/>
    <s v="TS-Q-04:22/_x000a_O1010106R_U6:4"/>
    <s v=""/>
    <m/>
    <s v="O1010106R:6A/_x000a_O1010106R_U6:5"/>
    <s v="O1010106R:6C/_x000a_O1010106R_U6:6"/>
    <m/>
    <s v=""/>
    <s v=""/>
  </r>
  <r>
    <s v="17-T -02087"/>
    <s v="17TY02087"/>
    <s v="10"/>
    <s v="Pump 17-P-021 discharge to stripper"/>
    <s v="ТЕМПЕРАТУРА НА НАГНЕТАНИИ 17P021"/>
    <s v="Smart Positioner"/>
    <s v="4124-XZ-DM-21702020"/>
    <s v="AO-R-NIS (4-20 mA) DCS"/>
    <s v="DCS_AO_02"/>
    <m/>
    <x v="3"/>
    <x v="2"/>
    <s v="Pr.17"/>
    <x v="0"/>
    <x v="3"/>
    <n v="33"/>
    <n v="34"/>
    <s v=""/>
    <x v="2"/>
    <x v="0"/>
    <x v="269"/>
    <x v="3"/>
    <x v="17"/>
    <x v="0"/>
    <s v="17-SC-DCS-001/O1010106R/ 17-MC-DCS-006"/>
    <s v="DB37-*m"/>
    <x v="0"/>
    <s v="CPO101"/>
    <n v="0"/>
    <s v="BP012"/>
    <x v="17"/>
    <n v="7"/>
    <n v="7"/>
    <x v="1"/>
    <n v="16"/>
    <s v="DCS AMMONIA-UTILITIES"/>
    <m/>
    <m/>
    <m/>
    <s v="O1010106R"/>
    <n v="7"/>
    <m/>
    <s v=""/>
    <s v="10-Combined Bldgn-N2 plant, Demi water"/>
    <s v="TS-Q-04:33/_x000a_O1010106R_U7:3"/>
    <s v="TS-Q-04:34/_x000a_O1010106R_U7:4"/>
    <s v=""/>
    <m/>
    <s v="O1010106R:7A/_x000a_O1010106R_U7:5"/>
    <s v="O1010106R:7C/_x000a_O1010106R_U7:6"/>
    <m/>
    <s v=""/>
    <s v=""/>
  </r>
  <r>
    <s v="17-P -02083"/>
    <s v="17PY02083B"/>
    <s v="10"/>
    <s v="17-T-021 Pressure"/>
    <s v="ДАВЛЕНИЕ В БАКЕ 17-T-021"/>
    <s v="Smart Positioner"/>
    <s v="4124-XZ-DM-21702020"/>
    <s v="AO-R-NIS (4-20 mA) DCS"/>
    <s v="DCS_AO_02"/>
    <m/>
    <x v="14"/>
    <x v="2"/>
    <s v="Pr.10"/>
    <x v="0"/>
    <x v="14"/>
    <n v="19"/>
    <n v="20"/>
    <s v=""/>
    <x v="2"/>
    <x v="0"/>
    <x v="270"/>
    <x v="3"/>
    <x v="17"/>
    <x v="0"/>
    <s v="17-SC-DCS-001/O1010106R/ 17-MC-DCS-006"/>
    <s v="DB37-*m"/>
    <x v="0"/>
    <s v="CPO101"/>
    <n v="0"/>
    <s v="BP012"/>
    <x v="17"/>
    <n v="7"/>
    <n v="8"/>
    <x v="1"/>
    <n v="16"/>
    <s v="DCS AMMONIA-UTILITIES"/>
    <m/>
    <m/>
    <m/>
    <s v="O1010106R"/>
    <n v="8"/>
    <m/>
    <s v=""/>
    <s v="10-Combined Bldgn-N2 plant, Demi water"/>
    <s v="TS-Q-05:19/_x000a_O1010106R_U8:3"/>
    <s v="TS-Q-05:20/_x000a_O1010106R_U8:4"/>
    <s v=""/>
    <m/>
    <s v="O1010106R:8A/_x000a_O1010106R_U8:5"/>
    <s v="O1010106R:8C/_x000a_O1010106R_U8:6"/>
    <m/>
    <s v=""/>
    <s v=""/>
  </r>
  <r>
    <s v="17-T -02081"/>
    <s v="17TY02081"/>
    <s v="10"/>
    <s v="17-T-021 Temperature"/>
    <s v="ТЕМПЕРАТУРА В БАКЕ 17-T-021"/>
    <s v="Smart Positioner"/>
    <s v="4124-XZ-DM-21702020"/>
    <s v="AO-R-NIS (4-20 mA) DCS"/>
    <s v="DCS_AO_02"/>
    <m/>
    <x v="14"/>
    <x v="2"/>
    <s v="Pr.16"/>
    <x v="0"/>
    <x v="14"/>
    <n v="31"/>
    <n v="32"/>
    <s v=""/>
    <x v="2"/>
    <x v="0"/>
    <x v="271"/>
    <x v="3"/>
    <x v="17"/>
    <x v="0"/>
    <s v="17-SC-DCS-001/O1010106R/ 17-MC-DCS-006"/>
    <s v="DB37-*m"/>
    <x v="0"/>
    <s v="CPO101"/>
    <n v="0"/>
    <s v="BP012"/>
    <x v="17"/>
    <n v="7"/>
    <n v="9"/>
    <x v="1"/>
    <n v="16"/>
    <s v="DCS AMMONIA-UTILITIES"/>
    <m/>
    <m/>
    <m/>
    <s v="O1010106R"/>
    <n v="9"/>
    <m/>
    <s v=""/>
    <s v="10-Combined Bldgn-N2 plant, Demi water"/>
    <s v="TS-Q-05:31/_x000a_O1010106R_U9:3"/>
    <s v="TS-Q-05:32/_x000a_O1010106R_U9:4"/>
    <s v=""/>
    <m/>
    <s v="O1010106R:9A/_x000a_O1010106R_U9:5"/>
    <s v="O1010106R:9C/_x000a_O1010106R_U9:6"/>
    <m/>
    <s v=""/>
    <s v=""/>
  </r>
  <r>
    <s v="17-T -03022"/>
    <s v="17TY03022"/>
    <s v="10"/>
    <s v="17-T-030 Vessel Temp"/>
    <s v="ТЕМПЕРАТУРА КОНДЕНСАТА В 17T030"/>
    <s v="Smart Positioner"/>
    <s v="4124-XZ-DM-21703004"/>
    <s v="AO-R-NIS (4-20 mA) DCS"/>
    <s v="DCS_AO_02"/>
    <m/>
    <x v="14"/>
    <x v="2"/>
    <s v="Pr.17"/>
    <x v="0"/>
    <x v="14"/>
    <n v="33"/>
    <n v="34"/>
    <s v=""/>
    <x v="2"/>
    <x v="0"/>
    <x v="272"/>
    <x v="3"/>
    <x v="17"/>
    <x v="0"/>
    <s v="17-SC-DCS-001/O1010106R/ 17-MC-DCS-006"/>
    <s v="DB37-*m"/>
    <x v="0"/>
    <s v="CPO101"/>
    <n v="0"/>
    <s v="BP012"/>
    <x v="17"/>
    <n v="7"/>
    <n v="10"/>
    <x v="1"/>
    <n v="16"/>
    <s v="DCS AMMONIA-UTILITIES"/>
    <m/>
    <m/>
    <m/>
    <s v="O1010106R"/>
    <n v="10"/>
    <m/>
    <s v=""/>
    <s v="10-Combined Bldgn-N2 plant, Demi water"/>
    <s v="TS-Q-05:33/_x000a_O1010106R_U10:3"/>
    <s v="TS-Q-05:34/_x000a_O1010106R_U10:4"/>
    <s v=""/>
    <m/>
    <s v="O1010106R:10A/_x000a_O1010106R_U10:5"/>
    <s v="O1010106R:10C/_x000a_O1010106R_U10:6"/>
    <m/>
    <s v=""/>
    <s v=""/>
  </r>
  <r>
    <s v="17-S -113932"/>
    <s v="17SV113932"/>
    <s v="11"/>
    <s v="STEAM TURBINE GOVERNOR VALVE"/>
    <s v="РЕГУЛ КЛАПАН ПАРОВОЙ ТУРБИНЫ"/>
    <s v="Globe Control Valve"/>
    <s v="4124-FB-VD-BD00317L11111310"/>
    <s v="AO-R-NIS (4-20 mA) DCS"/>
    <s v="DCS_AO_02"/>
    <m/>
    <x v="15"/>
    <x v="0"/>
    <s v="Pr.05"/>
    <x v="0"/>
    <x v="15"/>
    <n v="9"/>
    <n v="10"/>
    <s v=""/>
    <x v="0"/>
    <x v="0"/>
    <x v="273"/>
    <x v="3"/>
    <x v="17"/>
    <x v="0"/>
    <s v="17-SC-DCS-001/O1010106R/ 17-MC-DCS-006"/>
    <s v="DB37-*m"/>
    <x v="0"/>
    <s v="CPO101"/>
    <n v="0"/>
    <s v="BP012"/>
    <x v="17"/>
    <n v="7"/>
    <n v="11"/>
    <x v="1"/>
    <n v="16"/>
    <s v="DCS AMMONIA-UTILITIES"/>
    <m/>
    <m/>
    <m/>
    <s v="O1010106R"/>
    <n v="11"/>
    <m/>
    <s v=""/>
    <s v="11-Auxiliary Boiler Area"/>
    <s v="TS-Q-06:9/_x000a_O1010106R_U11:3"/>
    <s v="TS-Q-06:10/_x000a_O1010106R_U11:4"/>
    <s v=""/>
    <m/>
    <s v="O1010106R:11A/_x000a_O1010106R_U11:5"/>
    <s v="O1010106R:11C/_x000a_O1010106R_U11:6"/>
    <m/>
    <s v=""/>
    <s v=""/>
  </r>
  <r>
    <m/>
    <s v="Резерв"/>
    <m/>
    <m/>
    <s v="резерв"/>
    <m/>
    <m/>
    <s v="AO-R-NIS (4-20 mA) DCS"/>
    <s v="DCS_AO_02"/>
    <m/>
    <x v="6"/>
    <x v="4"/>
    <m/>
    <x v="0"/>
    <x v="6"/>
    <m/>
    <m/>
    <m/>
    <x v="5"/>
    <x v="0"/>
    <x v="274"/>
    <x v="3"/>
    <x v="17"/>
    <x v="0"/>
    <s v="17-SC-DCS-001/O1010106R/ 17-MC-DCS-006"/>
    <s v="DB37-*m"/>
    <x v="0"/>
    <s v="CPO101"/>
    <n v="0"/>
    <s v="BP012"/>
    <x v="17"/>
    <n v="7"/>
    <n v="12"/>
    <x v="1"/>
    <n v="16"/>
    <s v="DCS AMMONIA-UTILITIES"/>
    <m/>
    <m/>
    <m/>
    <s v="O1010106R"/>
    <n v="12"/>
    <m/>
    <s v=""/>
    <m/>
    <s v=""/>
    <s v=""/>
    <s v=""/>
    <m/>
    <s v="O1010106R:12A/_x000a_O1010106R_U12:5"/>
    <s v="O1010106R:12C/_x000a_O1010106R_U12:6"/>
    <m/>
    <s v=""/>
    <s v=""/>
  </r>
  <r>
    <m/>
    <s v="Резерв"/>
    <m/>
    <m/>
    <s v="резерв"/>
    <m/>
    <m/>
    <s v="AO-R-NIS (4-20 mA) DCS"/>
    <s v="DCS_AO_02"/>
    <m/>
    <x v="6"/>
    <x v="4"/>
    <m/>
    <x v="0"/>
    <x v="6"/>
    <m/>
    <m/>
    <m/>
    <x v="5"/>
    <x v="0"/>
    <x v="275"/>
    <x v="3"/>
    <x v="17"/>
    <x v="0"/>
    <s v="17-SC-DCS-001/O1010106R/ 17-MC-DCS-006"/>
    <s v="DB37-*m"/>
    <x v="0"/>
    <s v="CPO101"/>
    <n v="0"/>
    <s v="BP012"/>
    <x v="17"/>
    <n v="7"/>
    <n v="13"/>
    <x v="1"/>
    <n v="16"/>
    <s v="DCS AMMONIA-UTILITIES"/>
    <m/>
    <m/>
    <m/>
    <s v="O1010106R"/>
    <n v="13"/>
    <m/>
    <s v=""/>
    <m/>
    <s v=""/>
    <s v=""/>
    <s v=""/>
    <m/>
    <s v="O1010106R:13A/_x000a_O1010106R_U13:5"/>
    <s v="O1010106R:13C/_x000a_O1010106R_U13:6"/>
    <m/>
    <s v=""/>
    <s v=""/>
  </r>
  <r>
    <m/>
    <s v="Резерв"/>
    <m/>
    <m/>
    <s v="резерв"/>
    <m/>
    <m/>
    <s v="AO-R-NIS (4-20 mA) DCS"/>
    <s v="DCS_AO_02"/>
    <m/>
    <x v="6"/>
    <x v="4"/>
    <m/>
    <x v="0"/>
    <x v="6"/>
    <m/>
    <m/>
    <m/>
    <x v="5"/>
    <x v="0"/>
    <x v="276"/>
    <x v="3"/>
    <x v="17"/>
    <x v="0"/>
    <s v="17-SC-DCS-001/O1010106R/ 17-MC-DCS-006"/>
    <s v="DB37-*m"/>
    <x v="0"/>
    <s v="CPO101"/>
    <n v="0"/>
    <s v="BP012"/>
    <x v="17"/>
    <n v="7"/>
    <n v="14"/>
    <x v="1"/>
    <n v="16"/>
    <s v="DCS AMMONIA-UTILITIES"/>
    <m/>
    <m/>
    <m/>
    <s v="O1010106R"/>
    <n v="14"/>
    <m/>
    <s v=""/>
    <m/>
    <s v=""/>
    <s v=""/>
    <s v=""/>
    <m/>
    <s v="O1010106R:14A/_x000a_O1010106R_U14:5"/>
    <s v="O1010106R:14C/_x000a_O1010106R_U14:6"/>
    <m/>
    <s v=""/>
    <s v=""/>
  </r>
  <r>
    <m/>
    <s v="Резерв"/>
    <m/>
    <m/>
    <s v="резерв"/>
    <m/>
    <m/>
    <s v="AO-R-NIS (4-20 mA) DCS"/>
    <s v="DCS_AO_02"/>
    <m/>
    <x v="6"/>
    <x v="4"/>
    <m/>
    <x v="0"/>
    <x v="6"/>
    <m/>
    <m/>
    <m/>
    <x v="5"/>
    <x v="0"/>
    <x v="277"/>
    <x v="3"/>
    <x v="17"/>
    <x v="0"/>
    <s v="17-SC-DCS-001/O1010106R/ 17-MC-DCS-006"/>
    <s v="DB37-*m"/>
    <x v="0"/>
    <s v="CPO101"/>
    <n v="0"/>
    <s v="BP012"/>
    <x v="17"/>
    <n v="7"/>
    <n v="15"/>
    <x v="1"/>
    <n v="16"/>
    <s v="DCS AMMONIA-UTILITIES"/>
    <m/>
    <m/>
    <m/>
    <s v="O1010106R"/>
    <n v="15"/>
    <m/>
    <s v=""/>
    <m/>
    <s v=""/>
    <s v=""/>
    <s v=""/>
    <m/>
    <s v="O1010106R:15A/_x000a_O1010106R_U15:5"/>
    <s v="O1010106R:15C/_x000a_O1010106R_U15:6"/>
    <m/>
    <s v=""/>
    <s v=""/>
  </r>
  <r>
    <m/>
    <s v="Резерв"/>
    <m/>
    <m/>
    <s v="резерв"/>
    <m/>
    <m/>
    <s v="AO-R-NIS (4-20 mA) DCS"/>
    <s v="DCS_AO_02"/>
    <m/>
    <x v="6"/>
    <x v="4"/>
    <m/>
    <x v="0"/>
    <x v="6"/>
    <m/>
    <m/>
    <m/>
    <x v="5"/>
    <x v="0"/>
    <x v="278"/>
    <x v="3"/>
    <x v="17"/>
    <x v="0"/>
    <s v="17-SC-DCS-001/O1010106R/ 17-MC-DCS-006"/>
    <s v="DB37-*m"/>
    <x v="0"/>
    <s v="CPO101"/>
    <n v="0"/>
    <s v="BP012"/>
    <x v="17"/>
    <n v="7"/>
    <n v="16"/>
    <x v="1"/>
    <n v="16"/>
    <s v="DCS AMMONIA-UTILITIES"/>
    <m/>
    <m/>
    <m/>
    <s v="O1010106R"/>
    <n v="16"/>
    <m/>
    <s v=""/>
    <m/>
    <s v=""/>
    <s v=""/>
    <s v=""/>
    <m/>
    <s v="O1010106R:16A/_x000a_O1010106R_U16:5"/>
    <s v="O1010106R:16C/_x000a_O1010106R_U16:6"/>
    <m/>
    <s v=""/>
    <s v=""/>
  </r>
  <r>
    <s v="17-F -10002"/>
    <s v="17FY10002"/>
    <s v="10"/>
    <s v="From 17-V-106 to N2 network"/>
    <s v="АЗОТ ИЗ V-103/106 СЕТЬ"/>
    <s v="Smart Positioner"/>
    <s v="4124-XZ-DM-21710001"/>
    <s v="AO-R-NIS (4-20 mA) DCS"/>
    <s v="DCS_AO_02"/>
    <m/>
    <x v="20"/>
    <x v="2"/>
    <s v="Pr.03"/>
    <x v="1"/>
    <x v="18"/>
    <n v="5"/>
    <n v="6"/>
    <s v=""/>
    <x v="2"/>
    <x v="0"/>
    <x v="279"/>
    <x v="3"/>
    <x v="18"/>
    <x v="0"/>
    <s v="17-SC-DCS-001/O1010108R/ 17-MC-DCS-008"/>
    <s v="DB37-*m"/>
    <x v="0"/>
    <s v="CPO101"/>
    <n v="0"/>
    <s v="BP012"/>
    <x v="18"/>
    <n v="9"/>
    <n v="1"/>
    <x v="1"/>
    <n v="16"/>
    <s v="DCS AMMONIA-UTILITIES"/>
    <m/>
    <m/>
    <m/>
    <s v="O1010108R"/>
    <n v="1"/>
    <m/>
    <s v=""/>
    <s v="10-Combined Bldgn-N2 plant, Demi water"/>
    <s v="TS-P-01:5/_x000a_O1010108R_U1:3"/>
    <s v="TS-P-01:6/_x000a_O1010108R_U1:4"/>
    <s v=""/>
    <m/>
    <s v="O1010108R:1A/_x000a_O1010108R_U1:5"/>
    <s v="O1010108R:1C/_x000a_O1010108R_U1:6"/>
    <m/>
    <s v=""/>
    <s v=""/>
  </r>
  <r>
    <s v="17-P -10015"/>
    <s v="17PY10015"/>
    <s v="10"/>
    <s v="LP Steam to Header"/>
    <s v="ПАР НД В КОЛЛЕКТОР"/>
    <s v="Smart Positioner"/>
    <s v="4124-XZ-DM-21710000"/>
    <s v="AO-R-NIS (4-20 mA) DCS"/>
    <s v="DCS_AO_02"/>
    <m/>
    <x v="20"/>
    <x v="2"/>
    <s v="Pr.08"/>
    <x v="1"/>
    <x v="18"/>
    <n v="15"/>
    <n v="16"/>
    <s v=""/>
    <x v="2"/>
    <x v="0"/>
    <x v="280"/>
    <x v="3"/>
    <x v="18"/>
    <x v="0"/>
    <s v="17-SC-DCS-001/O1010108R/ 17-MC-DCS-008"/>
    <s v="DB37-*m"/>
    <x v="0"/>
    <s v="CPO101"/>
    <n v="0"/>
    <s v="BP012"/>
    <x v="18"/>
    <n v="9"/>
    <n v="2"/>
    <x v="1"/>
    <n v="16"/>
    <s v="DCS AMMONIA-UTILITIES"/>
    <m/>
    <m/>
    <m/>
    <s v="O1010108R"/>
    <n v="2"/>
    <m/>
    <s v=""/>
    <s v="10-Combined Bldgn-N2 plant, Demi water"/>
    <s v="TS-P-01:15/_x000a_O1010108R_U2:3"/>
    <s v="TS-P-01:16/_x000a_O1010108R_U2:4"/>
    <s v=""/>
    <m/>
    <s v="O1010108R:2A/_x000a_O1010108R_U2:5"/>
    <s v="O1010108R:2C/_x000a_O1010108R_U2:6"/>
    <m/>
    <s v=""/>
    <s v=""/>
  </r>
  <r>
    <s v="17-T -10006"/>
    <s v="17TY10006A"/>
    <s v="10"/>
    <s v="LP Steam to Header"/>
    <s v="ПАР НД В КОЛЛЕКТОР"/>
    <s v="Smart Positioner"/>
    <s v="4124-XZ-DM-21710000"/>
    <s v="AO-R-NIS (4-20 mA) DCS"/>
    <s v="DCS_AO_02"/>
    <m/>
    <x v="20"/>
    <x v="2"/>
    <s v="Pr.13"/>
    <x v="1"/>
    <x v="18"/>
    <n v="25"/>
    <n v="26"/>
    <s v=""/>
    <x v="2"/>
    <x v="0"/>
    <x v="281"/>
    <x v="3"/>
    <x v="18"/>
    <x v="0"/>
    <s v="17-SC-DCS-001/O1010108R/ 17-MC-DCS-008"/>
    <s v="DB37-*m"/>
    <x v="0"/>
    <s v="CPO101"/>
    <n v="0"/>
    <s v="BP012"/>
    <x v="18"/>
    <n v="9"/>
    <n v="3"/>
    <x v="1"/>
    <n v="16"/>
    <s v="DCS AMMONIA-UTILITIES"/>
    <m/>
    <m/>
    <m/>
    <s v="O1010108R"/>
    <n v="3"/>
    <m/>
    <s v=""/>
    <s v="10-Combined Bldgn-N2 plant, Demi water"/>
    <s v="TS-P-01:25/_x000a_O1010108R_U3:3"/>
    <s v="TS-P-01:26/_x000a_O1010108R_U3:4"/>
    <s v=""/>
    <m/>
    <s v="O1010108R:3A/_x000a_O1010108R_U3:5"/>
    <s v="O1010108R:3C/_x000a_O1010108R_U3:6"/>
    <m/>
    <s v=""/>
    <s v=""/>
  </r>
  <r>
    <s v="17-F -113520 -A"/>
    <s v="17FY113520A"/>
    <s v="11"/>
    <s v="STEAM TURBINE 17-L-111-STK-101-A"/>
    <s v="ПАР ТУРБИНЫ 17-L-111-STK-101-A"/>
    <s v="Smart Positioner"/>
    <s v="4124-FB-VD-BD00317L11111303"/>
    <s v="AO-R-NIS (4-20 mA) DCS"/>
    <s v="DCS_AO_02"/>
    <m/>
    <x v="21"/>
    <x v="2"/>
    <s v="Pr.11"/>
    <x v="1"/>
    <x v="16"/>
    <n v="21"/>
    <n v="22"/>
    <s v=""/>
    <x v="2"/>
    <x v="0"/>
    <x v="282"/>
    <x v="3"/>
    <x v="18"/>
    <x v="0"/>
    <s v="17-SC-DCS-001/O1010108R/ 17-MC-DCS-008"/>
    <s v="DB37-*m"/>
    <x v="0"/>
    <s v="CPO101"/>
    <n v="0"/>
    <s v="BP012"/>
    <x v="18"/>
    <n v="9"/>
    <n v="4"/>
    <x v="1"/>
    <n v="16"/>
    <s v="DCS AMMONIA-UTILITIES"/>
    <m/>
    <m/>
    <m/>
    <s v="O1010108R"/>
    <n v="4"/>
    <m/>
    <s v=""/>
    <s v="11-Auxiliary Boiler Area"/>
    <s v="TS-P-02:21/_x000a_O1010108R_U4:3"/>
    <s v="TS-P-02:22/_x000a_O1010108R_U4:4"/>
    <s v=""/>
    <m/>
    <s v="O1010108R:4A/_x000a_O1010108R_U4:5"/>
    <s v="O1010108R:4C/_x000a_O1010108R_U4:6"/>
    <m/>
    <s v=""/>
    <s v=""/>
  </r>
  <r>
    <s v="17-F -113520 -B"/>
    <s v="17FY113520B"/>
    <s v="11"/>
    <s v="FAN MOTOR 17-L-111-KM-101-B"/>
    <s v="ВЕНТИЛЯТОР КОТЛА 17-L-111"/>
    <s v="Smart Positioner"/>
    <s v="4124-FB-VD-BD00317L11111303"/>
    <s v="AO-R-NIS (4-20 mA) DCS"/>
    <s v="DCS_AO_02"/>
    <m/>
    <x v="21"/>
    <x v="2"/>
    <s v="Pr.12"/>
    <x v="1"/>
    <x v="16"/>
    <n v="23"/>
    <n v="24"/>
    <s v=""/>
    <x v="2"/>
    <x v="0"/>
    <x v="283"/>
    <x v="3"/>
    <x v="18"/>
    <x v="0"/>
    <s v="17-SC-DCS-001/O1010108R/ 17-MC-DCS-008"/>
    <s v="DB37-*m"/>
    <x v="0"/>
    <s v="CPO101"/>
    <n v="0"/>
    <s v="BP012"/>
    <x v="18"/>
    <n v="9"/>
    <n v="5"/>
    <x v="1"/>
    <n v="16"/>
    <s v="DCS AMMONIA-UTILITIES"/>
    <m/>
    <m/>
    <m/>
    <s v="O1010108R"/>
    <n v="5"/>
    <m/>
    <s v=""/>
    <s v="11-Auxiliary Boiler Area"/>
    <s v="TS-P-02:23/_x000a_O1010108R_U5:3"/>
    <s v="TS-P-02:24/_x000a_O1010108R_U5:4"/>
    <s v=""/>
    <m/>
    <s v="O1010108R:5A/_x000a_O1010108R_U5:5"/>
    <s v="O1010108R:5C/_x000a_O1010108R_U5:6"/>
    <m/>
    <s v=""/>
    <s v=""/>
  </r>
  <r>
    <s v="17-T -113509"/>
    <s v="17TY113509"/>
    <s v="11"/>
    <s v="STEAM DRUM LEVEL"/>
    <s v="УРОВЕНЬ В БАРАБАНЕ ПАРА"/>
    <s v="Smart Positioner"/>
    <s v="4124-FB-VD-BD00317L11111307_SH.1"/>
    <s v="AO-R-NIS (4-20 mA) DCS"/>
    <s v="DCS_AO_02"/>
    <m/>
    <x v="21"/>
    <x v="2"/>
    <s v="Pr.13"/>
    <x v="1"/>
    <x v="16"/>
    <n v="25"/>
    <n v="26"/>
    <s v=""/>
    <x v="2"/>
    <x v="0"/>
    <x v="284"/>
    <x v="3"/>
    <x v="18"/>
    <x v="0"/>
    <s v="17-SC-DCS-001/O1010108R/ 17-MC-DCS-008"/>
    <s v="DB37-*m"/>
    <x v="0"/>
    <s v="CPO101"/>
    <n v="0"/>
    <s v="BP012"/>
    <x v="18"/>
    <n v="9"/>
    <n v="6"/>
    <x v="1"/>
    <n v="16"/>
    <s v="DCS AMMONIA-UTILITIES"/>
    <m/>
    <m/>
    <m/>
    <s v="O1010108R"/>
    <n v="6"/>
    <m/>
    <s v=""/>
    <s v="11-Auxiliary Boiler Area"/>
    <s v="TS-P-02:25/_x000a_O1010108R_U6:3"/>
    <s v="TS-P-02:26/_x000a_O1010108R_U6:4"/>
    <s v=""/>
    <m/>
    <s v="O1010108R:6A/_x000a_O1010108R_U6:5"/>
    <s v="O1010108R:6C/_x000a_O1010108R_U6:6"/>
    <m/>
    <s v=""/>
    <s v=""/>
  </r>
  <r>
    <s v="17-L -113500"/>
    <s v="17LY113500A"/>
    <s v="11"/>
    <s v="STEAM DRUM LEVEL 17-L-111-V-111"/>
    <s v="УРОВЕНЬ В БАРАБАНЕ КОТЛА"/>
    <s v="LY - Smart Positioner (General)"/>
    <s v="4124-FB-VD-BD00317L11111307_SH.1"/>
    <s v="AO-R-NIS (4-20 mA) DCS"/>
    <s v="DCS_AO_02"/>
    <m/>
    <x v="21"/>
    <x v="2"/>
    <s v="Pr.14"/>
    <x v="1"/>
    <x v="16"/>
    <n v="27"/>
    <n v="28"/>
    <s v=""/>
    <x v="2"/>
    <x v="0"/>
    <x v="285"/>
    <x v="3"/>
    <x v="18"/>
    <x v="0"/>
    <s v="17-SC-DCS-001/O1010108R/ 17-MC-DCS-008"/>
    <s v="DB37-*m"/>
    <x v="0"/>
    <s v="CPO101"/>
    <n v="0"/>
    <s v="BP012"/>
    <x v="18"/>
    <n v="9"/>
    <n v="7"/>
    <x v="1"/>
    <n v="16"/>
    <s v="DCS AMMONIA-UTILITIES"/>
    <m/>
    <m/>
    <m/>
    <s v="O1010108R"/>
    <n v="7"/>
    <m/>
    <s v=""/>
    <s v="11-Auxiliary Boiler Area"/>
    <s v="TS-P-02:27/_x000a_O1010108R_U7:3"/>
    <s v="TS-P-02:28/_x000a_O1010108R_U7:4"/>
    <s v=""/>
    <m/>
    <s v="O1010108R:7A/_x000a_O1010108R_U7:5"/>
    <s v="O1010108R:7C/_x000a_O1010108R_U7:6"/>
    <m/>
    <s v=""/>
    <s v=""/>
  </r>
  <r>
    <s v="17-L -113500"/>
    <s v="17LY113500B"/>
    <s v="11"/>
    <s v="STEAM DRUM LEVEL 17-L-111-V-111"/>
    <s v="УРОВЕНЬ В БАРАБАНЕ КОТЛА"/>
    <s v="LY - Smart Positioner (General)"/>
    <s v="4124-FB-VD-BD00317L11111307_SH.1"/>
    <s v="AO-R-NIS (4-20 mA) DCS"/>
    <s v="DCS_AO_02"/>
    <m/>
    <x v="21"/>
    <x v="2"/>
    <s v="Pr.15"/>
    <x v="1"/>
    <x v="16"/>
    <n v="29"/>
    <n v="30"/>
    <s v=""/>
    <x v="2"/>
    <x v="0"/>
    <x v="286"/>
    <x v="3"/>
    <x v="18"/>
    <x v="0"/>
    <s v="17-SC-DCS-001/O1010108R/ 17-MC-DCS-008"/>
    <s v="DB37-*m"/>
    <x v="0"/>
    <s v="CPO101"/>
    <n v="0"/>
    <s v="BP012"/>
    <x v="18"/>
    <n v="9"/>
    <n v="8"/>
    <x v="1"/>
    <n v="16"/>
    <s v="DCS AMMONIA-UTILITIES"/>
    <m/>
    <m/>
    <m/>
    <s v="O1010108R"/>
    <n v="8"/>
    <m/>
    <s v=""/>
    <s v="11-Auxiliary Boiler Area"/>
    <s v="TS-P-02:29/_x000a_O1010108R_U8:3"/>
    <s v="TS-P-02:30/_x000a_O1010108R_U8:4"/>
    <s v=""/>
    <m/>
    <s v="O1010108R:8A/_x000a_O1010108R_U8:5"/>
    <s v="O1010108R:8C/_x000a_O1010108R_U8:6"/>
    <m/>
    <s v=""/>
    <s v=""/>
  </r>
  <r>
    <s v="17-P -113505"/>
    <s v="17PY113505"/>
    <s v="11"/>
    <s v="TO MP STEAM HEADER"/>
    <s v="ПАР СД В КОЛЛЕКТОР"/>
    <s v="Smart Positioner"/>
    <s v="4124-FB-VD-BD00317L11111307_SH.2"/>
    <s v="AO-R-NIS (4-20 mA) DCS"/>
    <s v="DCS_AO_02"/>
    <m/>
    <x v="21"/>
    <x v="2"/>
    <s v="Pr.16"/>
    <x v="1"/>
    <x v="16"/>
    <n v="31"/>
    <n v="32"/>
    <s v=""/>
    <x v="2"/>
    <x v="0"/>
    <x v="287"/>
    <x v="3"/>
    <x v="18"/>
    <x v="0"/>
    <s v="17-SC-DCS-001/O1010108R/ 17-MC-DCS-008"/>
    <s v="DB37-*m"/>
    <x v="0"/>
    <s v="CPO101"/>
    <n v="0"/>
    <s v="BP012"/>
    <x v="18"/>
    <n v="9"/>
    <n v="9"/>
    <x v="1"/>
    <n v="16"/>
    <s v="DCS AMMONIA-UTILITIES"/>
    <m/>
    <m/>
    <m/>
    <s v="O1010108R"/>
    <n v="9"/>
    <m/>
    <s v=""/>
    <s v="11-Auxiliary Boiler Area"/>
    <s v="TS-P-02:31/_x000a_O1010108R_U9:3"/>
    <s v="TS-P-02:32/_x000a_O1010108R_U9:4"/>
    <s v=""/>
    <m/>
    <s v="O1010108R:9A/_x000a_O1010108R_U9:5"/>
    <s v="O1010108R:9C/_x000a_O1010108R_U9:6"/>
    <m/>
    <s v=""/>
    <s v=""/>
  </r>
  <r>
    <s v="17-M -113501"/>
    <s v="17MY113501"/>
    <s v="11"/>
    <s v="TO MP STEAM HEADER"/>
    <s v="17-MOV-113501 МЕДЛЕННО"/>
    <s v="MOV Inching Command"/>
    <s v="4124-FB-VD-BD00317L11111307_SH.2"/>
    <s v="AO-R-NIS (4-20 mA) DCS"/>
    <s v="DCS_AO_02"/>
    <m/>
    <x v="22"/>
    <x v="1"/>
    <s v="Pr.02"/>
    <x v="1"/>
    <x v="20"/>
    <n v="3"/>
    <n v="4"/>
    <s v=""/>
    <x v="1"/>
    <x v="0"/>
    <x v="288"/>
    <x v="3"/>
    <x v="18"/>
    <x v="0"/>
    <s v="17-SC-DCS-001/O1010108R/ 17-MC-DCS-008"/>
    <s v="DB37-*m"/>
    <x v="0"/>
    <s v="CPO101"/>
    <n v="0"/>
    <s v="BP012"/>
    <x v="18"/>
    <n v="9"/>
    <n v="10"/>
    <x v="1"/>
    <n v="16"/>
    <s v="DCS AMMONIA-UTILITIES"/>
    <m/>
    <m/>
    <m/>
    <s v="O1010108R"/>
    <n v="10"/>
    <m/>
    <s v=""/>
    <s v="11-Auxiliary Boiler Area"/>
    <s v="TS-P-04:3/_x000a_O1010108R_U10:3"/>
    <s v="TS-P-04:4/_x000a_O1010108R_U10:4"/>
    <s v=""/>
    <m/>
    <s v="O1010108R:10A/_x000a_O1010108R_U10:5"/>
    <s v="O1010108R:10C/_x000a_O1010108R_U10:6"/>
    <m/>
    <s v=""/>
    <s v=""/>
  </r>
  <r>
    <s v="17-M -113521 -A"/>
    <s v="17MY113521A"/>
    <s v="11"/>
    <s v="STEAM TURBINE 17-L-111-STK-101-A"/>
    <s v="17-MOV-113521 -A МЕДЛЕННО"/>
    <s v="MOV Inching Command"/>
    <s v="4124-FB-VD-BD00317L11111303"/>
    <s v="AO-R-NIS (4-20 mA) DCS"/>
    <s v="DCS_AO_02"/>
    <m/>
    <x v="22"/>
    <x v="1"/>
    <s v="Pr.04"/>
    <x v="1"/>
    <x v="20"/>
    <n v="7"/>
    <n v="8"/>
    <s v=""/>
    <x v="1"/>
    <x v="0"/>
    <x v="289"/>
    <x v="3"/>
    <x v="18"/>
    <x v="0"/>
    <s v="17-SC-DCS-001/O1010108R/ 17-MC-DCS-008"/>
    <s v="DB37-*m"/>
    <x v="0"/>
    <s v="CPO101"/>
    <n v="0"/>
    <s v="BP012"/>
    <x v="18"/>
    <n v="9"/>
    <n v="11"/>
    <x v="1"/>
    <n v="16"/>
    <s v="DCS AMMONIA-UTILITIES"/>
    <m/>
    <m/>
    <m/>
    <s v="O1010108R"/>
    <n v="11"/>
    <m/>
    <s v=""/>
    <s v="11-Auxiliary Boiler Area"/>
    <s v="TS-P-04:7/_x000a_O1010108R_U11:3"/>
    <s v="TS-P-04:8/_x000a_O1010108R_U11:4"/>
    <s v=""/>
    <m/>
    <s v="O1010108R:11A/_x000a_O1010108R_U11:5"/>
    <s v="O1010108R:11C/_x000a_O1010108R_U11:6"/>
    <m/>
    <s v=""/>
    <s v=""/>
  </r>
  <r>
    <s v="17-M -113521 -B"/>
    <s v="17MY113521B"/>
    <s v="11"/>
    <s v="FAN MOTOR 17-L-111-KM-101-B"/>
    <s v="17-MOV-113521 -B МЕДЛЕННО"/>
    <s v="MOV Inching Command"/>
    <s v="4124-FB-VD-BD00317L11111303"/>
    <s v="AO-R-NIS (4-20 mA) DCS"/>
    <s v="DCS_AO_02"/>
    <m/>
    <x v="22"/>
    <x v="1"/>
    <s v="Pr.06"/>
    <x v="1"/>
    <x v="20"/>
    <n v="11"/>
    <n v="12"/>
    <s v=""/>
    <x v="1"/>
    <x v="0"/>
    <x v="290"/>
    <x v="3"/>
    <x v="18"/>
    <x v="0"/>
    <s v="17-SC-DCS-001/O1010108R/ 17-MC-DCS-008"/>
    <s v="DB37-*m"/>
    <x v="0"/>
    <s v="CPO101"/>
    <n v="0"/>
    <s v="BP012"/>
    <x v="18"/>
    <n v="9"/>
    <n v="12"/>
    <x v="1"/>
    <n v="16"/>
    <s v="DCS AMMONIA-UTILITIES"/>
    <m/>
    <m/>
    <m/>
    <s v="O1010108R"/>
    <n v="12"/>
    <m/>
    <s v=""/>
    <s v="11-Auxiliary Boiler Area"/>
    <s v="TS-P-04:11/_x000a_O1010108R_U12:3"/>
    <s v="TS-P-04:12/_x000a_O1010108R_U12:4"/>
    <s v=""/>
    <m/>
    <s v="O1010108R:12A/_x000a_O1010108R_U12:5"/>
    <s v="O1010108R:12C/_x000a_O1010108R_U12:6"/>
    <m/>
    <s v=""/>
    <s v=""/>
  </r>
  <r>
    <s v="17-M -113522 -A"/>
    <s v="17MY113522A"/>
    <s v="11"/>
    <s v="STEAM TURBINE 17-L-111-STK-101-A"/>
    <s v="17-MOV-113522 -A МЕДЛЕННО"/>
    <s v="MOV Inching Command"/>
    <s v="4124-FB-VD-BD00317L11111303"/>
    <s v="AO-R-NIS (4-20 mA) DCS"/>
    <s v="DCS_AO_02"/>
    <m/>
    <x v="22"/>
    <x v="1"/>
    <s v="Pr.08"/>
    <x v="1"/>
    <x v="20"/>
    <n v="15"/>
    <n v="16"/>
    <s v=""/>
    <x v="1"/>
    <x v="0"/>
    <x v="291"/>
    <x v="3"/>
    <x v="18"/>
    <x v="0"/>
    <s v="17-SC-DCS-001/O1010108R/ 17-MC-DCS-008"/>
    <s v="DB37-*m"/>
    <x v="0"/>
    <s v="CPO101"/>
    <n v="0"/>
    <s v="BP012"/>
    <x v="18"/>
    <n v="9"/>
    <n v="13"/>
    <x v="1"/>
    <n v="16"/>
    <s v="DCS AMMONIA-UTILITIES"/>
    <m/>
    <m/>
    <m/>
    <s v="O1010108R"/>
    <n v="13"/>
    <m/>
    <s v=""/>
    <s v="11-Auxiliary Boiler Area"/>
    <s v="TS-P-04:15/_x000a_O1010108R_U13:3"/>
    <s v="TS-P-04:16/_x000a_O1010108R_U13:4"/>
    <s v=""/>
    <m/>
    <s v="O1010108R:13A/_x000a_O1010108R_U13:5"/>
    <s v="O1010108R:13C/_x000a_O1010108R_U13:6"/>
    <m/>
    <s v=""/>
    <s v=""/>
  </r>
  <r>
    <s v="17-M -113522 -B"/>
    <s v="17MY113522B"/>
    <s v="11"/>
    <s v="FAN MOTOR 17-L-111-KM-101-B"/>
    <s v="17-MOV-113522 -B МЕДЛЕННО"/>
    <s v="MOV Inching Command"/>
    <s v="4124-FB-VD-BD00317L11111303"/>
    <s v="AO-R-NIS (4-20 mA) DCS"/>
    <s v="DCS_AO_02"/>
    <m/>
    <x v="22"/>
    <x v="1"/>
    <s v="Pr.10"/>
    <x v="1"/>
    <x v="20"/>
    <n v="19"/>
    <n v="20"/>
    <s v=""/>
    <x v="1"/>
    <x v="0"/>
    <x v="292"/>
    <x v="3"/>
    <x v="18"/>
    <x v="0"/>
    <s v="17-SC-DCS-001/O1010108R/ 17-MC-DCS-008"/>
    <s v="DB37-*m"/>
    <x v="0"/>
    <s v="CPO101"/>
    <n v="0"/>
    <s v="BP012"/>
    <x v="18"/>
    <n v="9"/>
    <n v="14"/>
    <x v="1"/>
    <n v="16"/>
    <s v="DCS AMMONIA-UTILITIES"/>
    <m/>
    <m/>
    <m/>
    <s v="O1010108R"/>
    <n v="14"/>
    <m/>
    <s v=""/>
    <s v="11-Auxiliary Boiler Area"/>
    <s v="TS-P-04:19/_x000a_O1010108R_U14:3"/>
    <s v="TS-P-04:20/_x000a_O1010108R_U14:4"/>
    <s v=""/>
    <m/>
    <s v="O1010108R:14A/_x000a_O1010108R_U14:5"/>
    <s v="O1010108R:14C/_x000a_O1010108R_U14:6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230"/>
    <x v="2"/>
    <x v="18"/>
    <x v="0"/>
    <m/>
    <m/>
    <x v="0"/>
    <s v="CPO101"/>
    <n v="0"/>
    <s v="BP012"/>
    <x v="18"/>
    <n v="9"/>
    <n v="15"/>
    <x v="1"/>
    <n v="16"/>
    <m/>
    <m/>
    <m/>
    <m/>
    <s v="O1010108R"/>
    <n v="15"/>
    <m/>
    <m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230"/>
    <x v="2"/>
    <x v="18"/>
    <x v="0"/>
    <m/>
    <m/>
    <x v="0"/>
    <s v="CPO101"/>
    <n v="0"/>
    <s v="BP012"/>
    <x v="18"/>
    <n v="9"/>
    <n v="16"/>
    <x v="1"/>
    <n v="16"/>
    <m/>
    <m/>
    <m/>
    <m/>
    <s v="O1010108R"/>
    <n v="16"/>
    <m/>
    <m/>
    <m/>
    <s v=""/>
    <s v=""/>
    <s v=""/>
    <m/>
    <s v=""/>
    <s v=""/>
    <m/>
    <s v=""/>
    <s v=""/>
  </r>
  <r>
    <s v="17-L -11102"/>
    <s v="17LY11102"/>
    <s v="11"/>
    <s v="17-U-111 Deaerator storage tank"/>
    <s v="НАКОПИТ БАК ДЕАЭРАТОРА 17-U-111"/>
    <s v="Temperature Transmitter - Head Mounted"/>
    <s v="4124-XZ-DM-21711101"/>
    <s v="AO-R-IS (4-20 mA) DCS"/>
    <s v="DCS_AO_02"/>
    <m/>
    <x v="26"/>
    <x v="1"/>
    <s v="Pr.04"/>
    <x v="2"/>
    <x v="24"/>
    <n v="7"/>
    <n v="8"/>
    <s v=""/>
    <x v="1"/>
    <x v="0"/>
    <x v="293"/>
    <x v="3"/>
    <x v="19"/>
    <x v="0"/>
    <s v="17-SC-DCS-001/O1010110R/ 17-MC-DCS-009"/>
    <s v="DB37-*m"/>
    <x v="0"/>
    <s v="CPO101"/>
    <n v="0"/>
    <s v="BP012"/>
    <x v="19"/>
    <n v="11"/>
    <n v="1"/>
    <x v="1"/>
    <n v="16"/>
    <s v="DCS AMMONIA-UTILITIES"/>
    <m/>
    <m/>
    <m/>
    <s v="O1010110R"/>
    <n v="1"/>
    <m/>
    <s v=""/>
    <s v="11-Auxiliary Boiler Area"/>
    <s v="TS-G-02:7/_x000a_O1010110R_U1:3"/>
    <s v="TS-G-02:8/_x000a_O1010110R_U1:4"/>
    <s v=""/>
    <m/>
    <s v="O1010110R:1A/_x000a_O1010110R_U1:5"/>
    <s v="O1010110R:1C/_x000a_O1010110R_U1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s v=""/>
    <x v="4"/>
    <x v="0"/>
    <x v="294"/>
    <x v="3"/>
    <x v="19"/>
    <x v="0"/>
    <s v="17-SC-DCS-001/O1010110R/ 17-MC-DCS-009"/>
    <s v="DB37-*m"/>
    <x v="0"/>
    <s v="CPO101"/>
    <n v="0"/>
    <s v="BP012"/>
    <x v="19"/>
    <n v="11"/>
    <n v="2"/>
    <x v="1"/>
    <n v="16"/>
    <s v="DCS AMMONIA-UTILITIES"/>
    <m/>
    <m/>
    <m/>
    <s v="O1010110R"/>
    <n v="2"/>
    <m/>
    <s v=""/>
    <s v="11-Auxiliary Boiler Area"/>
    <s v=""/>
    <s v=""/>
    <s v=""/>
    <m/>
    <s v="O1010110R:2A/_x000a_O1010110R_U2:5"/>
    <s v="O1010110R:2C/_x000a_O1010110R_U2:6"/>
    <m/>
    <s v=""/>
    <s v=""/>
  </r>
  <r>
    <s v="17-P -11301"/>
    <s v="17PY11301"/>
    <s v="11"/>
    <s v="From steam turbine of the Boiler supply fan"/>
    <s v="ОТ ТУРБИНЫ ВЕНТИЛЯТОРА КОТЛА"/>
    <s v="DP Flow Transmitter"/>
    <s v="4124-XZ-DM-21711301"/>
    <s v="AO-R-IS (4-20 mA) DCS"/>
    <s v="DCS_AO_02"/>
    <m/>
    <x v="27"/>
    <x v="1"/>
    <s v="Pr.02"/>
    <x v="2"/>
    <x v="25"/>
    <n v="3"/>
    <n v="4"/>
    <m/>
    <x v="1"/>
    <x v="0"/>
    <x v="295"/>
    <x v="3"/>
    <x v="19"/>
    <x v="0"/>
    <s v="17-SC-DCS-001/O1010110R/ 17-MC-DCS-009"/>
    <s v="DB37-*m"/>
    <x v="0"/>
    <s v="CPO101"/>
    <n v="0"/>
    <s v="BP012"/>
    <x v="19"/>
    <n v="11"/>
    <n v="3"/>
    <x v="1"/>
    <n v="16"/>
    <s v="DCS AMMONIA-UTILITIES"/>
    <m/>
    <m/>
    <m/>
    <s v="O1010110R"/>
    <n v="3"/>
    <m/>
    <s v=""/>
    <s v="11-Auxiliary Boiler Area"/>
    <s v="TS-G-03:3/_x000a_O1010110R_U3:3"/>
    <s v="TS-G-03:4/_x000a_O1010110R_U3:4"/>
    <s v=""/>
    <m/>
    <s v="O1010110R:3A/_x000a_O1010110R_U3:5"/>
    <s v="O1010110R:3C/_x000a_O1010110R_U3:6"/>
    <m/>
    <s v=""/>
    <s v=""/>
  </r>
  <r>
    <s v="17-T -090101"/>
    <s v="17TY090135"/>
    <s v="10"/>
    <s v="From GWS Circuit"/>
    <s v="ИЗ КОНТУРА ОБОРОТНОЙ ОХЛ ВОДЫ"/>
    <s v="Temperature Transmitter - Head Mounted"/>
    <s v="4124-GY-VD-BD17517L091090_SH.1"/>
    <s v="AO-R-IS (4-20 mA) DCS"/>
    <s v="DCS_AO_02"/>
    <m/>
    <x v="34"/>
    <x v="0"/>
    <s v="Pr.05"/>
    <x v="2"/>
    <x v="31"/>
    <n v="9"/>
    <n v="10"/>
    <s v=""/>
    <x v="0"/>
    <x v="0"/>
    <x v="296"/>
    <x v="3"/>
    <x v="19"/>
    <x v="0"/>
    <s v="17-SC-DCS-001/O1010110R/ 17-MC-DCS-009"/>
    <s v="DB37-*m"/>
    <x v="0"/>
    <s v="CPO101"/>
    <n v="0"/>
    <s v="BP012"/>
    <x v="19"/>
    <n v="11"/>
    <n v="4"/>
    <x v="1"/>
    <n v="16"/>
    <s v="DCS AMMONIA-UTILITIES"/>
    <m/>
    <m/>
    <m/>
    <s v="O1010110R"/>
    <n v="4"/>
    <m/>
    <s v=""/>
    <s v="11-Auxiliary Boiler Area"/>
    <s v="TS-H-01:9/_x000a_O1010110R_U4:3"/>
    <s v="TS-H-01:10/_x000a_O1010110R_U4:4"/>
    <s v=""/>
    <m/>
    <s v="O1010110R:4A/_x000a_O1010110R_U4:5"/>
    <s v="O1010110R:4C/_x000a_O1010110R_U4:6"/>
    <m/>
    <s v=""/>
    <s v=""/>
  </r>
  <r>
    <s v="17-P -09001"/>
    <s v="17PY09001"/>
    <s v="10"/>
    <s v="Process air from Ammonia plant"/>
    <s v="ТЕХНОЛОГ ВОЗДУХ С УСТАНОВКИ"/>
    <s v="Pressure Transmitter"/>
    <s v="4124-XZ-DM-21709001"/>
    <s v="AO-R-IS (4-20 mA) DCS"/>
    <s v="DCS_AO_02"/>
    <m/>
    <x v="25"/>
    <x v="1"/>
    <s v="Pr.08"/>
    <x v="2"/>
    <x v="23"/>
    <n v="15"/>
    <n v="16"/>
    <s v=""/>
    <x v="1"/>
    <x v="0"/>
    <x v="297"/>
    <x v="3"/>
    <x v="19"/>
    <x v="0"/>
    <s v="17-SC-DCS-001/O1010110R/ 17-MC-DCS-009"/>
    <s v="DB37-*m"/>
    <x v="0"/>
    <s v="CPO101"/>
    <n v="0"/>
    <s v="BP012"/>
    <x v="19"/>
    <n v="11"/>
    <n v="5"/>
    <x v="1"/>
    <n v="16"/>
    <s v="DCS AMMONIA-UTILITIES"/>
    <m/>
    <m/>
    <m/>
    <s v="O1010110R"/>
    <n v="5"/>
    <m/>
    <s v=""/>
    <s v="11-Auxiliary Boiler Area"/>
    <s v="TS-G-01:15/_x000a_O1010110R_U5:3"/>
    <s v="TS-G-01:16/_x000a_O1010110R_U5:4"/>
    <s v=""/>
    <m/>
    <s v="O1010110R:5A/_x000a_O1010110R_U5:5"/>
    <s v="O1010110R:5C/_x000a_O1010110R_U5:6"/>
    <m/>
    <s v=""/>
    <s v=""/>
  </r>
  <r>
    <s v="17-F -11700"/>
    <s v="17FY11700"/>
    <s v="11"/>
    <s v="Blowdown from Start-up Boiler 17-L-111"/>
    <s v="ПРОДУВКИ ИЗ 17-L-111"/>
    <s v="Guided Wave Radar Level Transmitter"/>
    <s v="4124-XZ-DM-21711701"/>
    <s v="AO-R-IS (4-20 mA) DCS"/>
    <s v="DCS_AO_02"/>
    <m/>
    <x v="32"/>
    <x v="2"/>
    <s v="Pr.07"/>
    <x v="2"/>
    <x v="29"/>
    <n v="13"/>
    <n v="14"/>
    <s v=""/>
    <x v="2"/>
    <x v="0"/>
    <x v="298"/>
    <x v="3"/>
    <x v="19"/>
    <x v="0"/>
    <s v="17-SC-DCS-001/O1010110R/ 17-MC-DCS-009"/>
    <s v="DB37-*m"/>
    <x v="0"/>
    <s v="CPO101"/>
    <n v="0"/>
    <s v="BP012"/>
    <x v="19"/>
    <n v="11"/>
    <n v="6"/>
    <x v="1"/>
    <n v="16"/>
    <s v="DCS AMMONIA-UTILITIES"/>
    <m/>
    <m/>
    <m/>
    <s v="O1010110R"/>
    <n v="6"/>
    <m/>
    <s v=""/>
    <s v="11-Auxiliary Boiler Area"/>
    <s v="TS-H-03:13/_x000a_O1010110R_U6:3"/>
    <s v="TS-H-03:14/_x000a_O1010110R_U6:4"/>
    <s v=""/>
    <m/>
    <s v="O1010110R:6A/_x000a_O1010110R_U6:5"/>
    <s v="O1010110R:6C/_x000a_O1010110R_U6:6"/>
    <m/>
    <s v=""/>
    <s v=""/>
  </r>
  <r>
    <s v="17-P -11100"/>
    <s v="17PY11100"/>
    <s v="11"/>
    <s v="17-U-111 Deaerator storage tank"/>
    <s v="НАКОПИТ БАК ДЕАЭРАТОРА 17-U-111"/>
    <s v="Guided Wave Radar Level Transmitter"/>
    <s v="4124-XZ-DM-21711101"/>
    <s v="AO-R-IS (4-20 mA) DCS"/>
    <s v="DCS_AO_02"/>
    <m/>
    <x v="32"/>
    <x v="2"/>
    <s v="Pr.12"/>
    <x v="2"/>
    <x v="29"/>
    <n v="23"/>
    <n v="24"/>
    <s v=""/>
    <x v="2"/>
    <x v="0"/>
    <x v="299"/>
    <x v="3"/>
    <x v="19"/>
    <x v="0"/>
    <s v="17-SC-DCS-001/O1010110R/ 17-MC-DCS-009"/>
    <s v="DB37-*m"/>
    <x v="0"/>
    <s v="CPO101"/>
    <n v="0"/>
    <s v="BP012"/>
    <x v="19"/>
    <n v="11"/>
    <n v="7"/>
    <x v="1"/>
    <n v="16"/>
    <s v="DCS AMMONIA-UTILITIES"/>
    <m/>
    <m/>
    <m/>
    <s v="O1010110R"/>
    <n v="7"/>
    <m/>
    <s v=""/>
    <s v="11-Auxiliary Boiler Area"/>
    <s v="TS-H-03:23/_x000a_O1010110R_U7:3"/>
    <s v="TS-H-03:24/_x000a_O1010110R_U7:4"/>
    <s v=""/>
    <m/>
    <s v="O1010110R:7A/_x000a_O1010110R_U7:5"/>
    <s v="O1010110R:7C/_x000a_O1010110R_U7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s v=""/>
    <x v="4"/>
    <x v="0"/>
    <x v="300"/>
    <x v="3"/>
    <x v="19"/>
    <x v="0"/>
    <s v="17-SC-DCS-001/O1010110R/ 17-MC-DCS-009"/>
    <s v="DB37-*m"/>
    <x v="0"/>
    <s v="CPO101"/>
    <n v="0"/>
    <s v="BP012"/>
    <x v="19"/>
    <n v="11"/>
    <n v="8"/>
    <x v="1"/>
    <n v="16"/>
    <s v="DCS AMMONIA-UTILITIES"/>
    <m/>
    <m/>
    <m/>
    <s v="O1010110R"/>
    <n v="8"/>
    <m/>
    <s v=""/>
    <s v="11-Auxiliary Boiler Area"/>
    <s v=""/>
    <s v=""/>
    <s v=""/>
    <m/>
    <s v="O1010110R:8A/_x000a_O1010110R_U8:5"/>
    <s v="O1010110R:8C/_x000a_O1010110R_U8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s v=""/>
    <x v="4"/>
    <x v="0"/>
    <x v="301"/>
    <x v="3"/>
    <x v="19"/>
    <x v="0"/>
    <s v="17-SC-DCS-001/O1010110R/ 17-MC-DCS-009"/>
    <s v="DB37-*m"/>
    <x v="0"/>
    <s v="CPO101"/>
    <n v="0"/>
    <s v="BP012"/>
    <x v="19"/>
    <n v="11"/>
    <n v="9"/>
    <x v="1"/>
    <n v="16"/>
    <s v="DCS AMMONIA-UTILITIES"/>
    <m/>
    <m/>
    <m/>
    <s v="O1010110R"/>
    <n v="9"/>
    <m/>
    <s v=""/>
    <s v="11-Auxiliary Boiler Area"/>
    <s v=""/>
    <s v=""/>
    <s v=""/>
    <m/>
    <s v="O1010110R:9A/_x000a_O1010110R_U9:5"/>
    <s v="O1010110R:9C/_x000a_O1010110R_U9:6"/>
    <m/>
    <s v=""/>
    <s v=""/>
  </r>
  <r>
    <s v="17-P -11801"/>
    <s v="17PY11801B"/>
    <s v="11"/>
    <s v="Fuel gas to Distribution"/>
    <s v="ТОПЛИВНЫЙ ГАЗ В СЕТЬ"/>
    <s v="Smart Positioner"/>
    <s v="4124-XZ-DM-21711801"/>
    <s v="AO-R-IS (4-20 mA) DCS"/>
    <s v="DCS_AO_02"/>
    <m/>
    <x v="27"/>
    <x v="1"/>
    <s v="Pr.04"/>
    <x v="2"/>
    <x v="25"/>
    <n v="7"/>
    <n v="8"/>
    <m/>
    <x v="1"/>
    <x v="0"/>
    <x v="302"/>
    <x v="3"/>
    <x v="19"/>
    <x v="0"/>
    <s v="17-SC-DCS-001/O1010110R/ 17-MC-DCS-009"/>
    <s v="DB37-*m"/>
    <x v="0"/>
    <s v="CPO101"/>
    <n v="0"/>
    <s v="BP012"/>
    <x v="19"/>
    <n v="11"/>
    <n v="10"/>
    <x v="1"/>
    <n v="16"/>
    <s v="DCS AMMONIA-UTILITIES"/>
    <m/>
    <m/>
    <m/>
    <s v="O1010110R"/>
    <n v="10"/>
    <m/>
    <s v=""/>
    <s v="11-Auxiliary Boiler Area"/>
    <s v="TS-G-03:7/_x000a_O1010110R_U10:3"/>
    <s v="TS-G-03:8/_x000a_O1010110R_U10:4"/>
    <s v=""/>
    <m/>
    <s v="O1010110R:10A/_x000a_O1010110R_U10:5"/>
    <s v="O1010110R:10C/_x000a_O1010110R_U10:6"/>
    <m/>
    <s v=""/>
    <s v=""/>
  </r>
  <r>
    <s v="17-F -113802"/>
    <s v="17FY113802"/>
    <s v="11"/>
    <s v="TO ATMOSPHERE"/>
    <s v="В АТМОСФЕРУ"/>
    <s v="Smart Positioner"/>
    <s v="4124-FB-VD-BD00317L11111372_SH.1"/>
    <s v="AO-R-IS (4-20 mA) DCS"/>
    <s v="DCS_AO_02"/>
    <m/>
    <x v="33"/>
    <x v="2"/>
    <s v="Pr.11"/>
    <x v="2"/>
    <x v="30"/>
    <n v="21"/>
    <n v="22"/>
    <m/>
    <x v="2"/>
    <x v="0"/>
    <x v="303"/>
    <x v="3"/>
    <x v="19"/>
    <x v="0"/>
    <s v="17-SC-DCS-001/O1010110R/ 17-MC-DCS-009"/>
    <s v="DB37-*m"/>
    <x v="0"/>
    <s v="CPO101"/>
    <n v="0"/>
    <s v="BP012"/>
    <x v="19"/>
    <n v="11"/>
    <n v="11"/>
    <x v="1"/>
    <n v="16"/>
    <s v="DCS AMMONIA-UTILITIES"/>
    <m/>
    <m/>
    <m/>
    <s v="O1010110R"/>
    <n v="11"/>
    <m/>
    <s v=""/>
    <s v="11-Auxiliary Boiler Area"/>
    <s v="TS-H-04:21/_x000a_O1010110R_U11:3"/>
    <s v="TS-H-04:22/_x000a_O1010110R_U11:4"/>
    <s v=""/>
    <m/>
    <s v="O1010110R:11A/_x000a_O1010110R_U11:5"/>
    <s v="O1010110R:11C/_x000a_O1010110R_U11:6"/>
    <m/>
    <s v=""/>
    <s v=""/>
  </r>
  <r>
    <s v="17-P -113804"/>
    <s v="17PY113804"/>
    <s v="11"/>
    <s v="TO ATMOSPHERE"/>
    <s v="В АТМОСФЕРУ"/>
    <s v="Smart Positioner"/>
    <s v="4124-FB-VD-BD00317L11111372_SH.1"/>
    <s v="AO-R-IS (4-20 mA) DCS"/>
    <s v="DCS_AO_02"/>
    <m/>
    <x v="33"/>
    <x v="2"/>
    <s v="Pr.12"/>
    <x v="2"/>
    <x v="30"/>
    <n v="23"/>
    <n v="24"/>
    <m/>
    <x v="2"/>
    <x v="0"/>
    <x v="304"/>
    <x v="3"/>
    <x v="19"/>
    <x v="0"/>
    <s v="17-SC-DCS-001/O1010110R/ 17-MC-DCS-009"/>
    <s v="DB37-*m"/>
    <x v="0"/>
    <s v="CPO101"/>
    <n v="0"/>
    <s v="BP012"/>
    <x v="19"/>
    <n v="11"/>
    <n v="12"/>
    <x v="1"/>
    <n v="16"/>
    <s v="DCS AMMONIA-UTILITIES"/>
    <m/>
    <m/>
    <m/>
    <s v="O1010110R"/>
    <n v="12"/>
    <m/>
    <s v=""/>
    <s v="11-Auxiliary Boiler Area"/>
    <s v="TS-H-04:23/_x000a_O1010110R_U12:3"/>
    <s v="TS-H-04:24/_x000a_O1010110R_U12:4"/>
    <s v=""/>
    <m/>
    <s v="O1010110R:12A/_x000a_O1010110R_U12:5"/>
    <s v="O1010110R:12C/_x000a_O1010110R_U12:6"/>
    <m/>
    <s v=""/>
    <s v=""/>
  </r>
  <r>
    <s v="17-L -11101"/>
    <s v="17LY11101"/>
    <s v="11"/>
    <s v="17-U-111 Deaerator storage tank"/>
    <s v="НАКОПИТ БАК ДЕАЭРАТОРА 17-U-111"/>
    <s v="Smart Positioner"/>
    <s v="4124-XZ-DM-21711101"/>
    <s v="AO-R-IS (4-20 mA) DCS"/>
    <s v="DCS_AO_02"/>
    <m/>
    <x v="26"/>
    <x v="1"/>
    <s v="Pr.03"/>
    <x v="2"/>
    <x v="24"/>
    <n v="5"/>
    <n v="6"/>
    <m/>
    <x v="1"/>
    <x v="0"/>
    <x v="305"/>
    <x v="3"/>
    <x v="19"/>
    <x v="0"/>
    <s v="17-SC-DCS-001/O1010110R/ 17-MC-DCS-009"/>
    <s v="DB37-*m"/>
    <x v="0"/>
    <s v="CPO101"/>
    <n v="0"/>
    <s v="BP012"/>
    <x v="19"/>
    <n v="11"/>
    <n v="13"/>
    <x v="1"/>
    <n v="16"/>
    <s v="DCS AMMONIA-UTILITIES"/>
    <m/>
    <m/>
    <m/>
    <s v="O1010110R"/>
    <n v="13"/>
    <m/>
    <s v=""/>
    <s v="11-Auxiliary Boiler Area"/>
    <s v="TS-G-02:5/_x000a_O1010110R_U13:3"/>
    <s v="TS-G-02:6/_x000a_O1010110R_U13:4"/>
    <s v=""/>
    <m/>
    <s v="O1010110R:13A/_x000a_O1010110R_U13:5"/>
    <s v="O1010110R:13C/_x000a_O1010110R_U13:6"/>
    <m/>
    <s v=""/>
    <s v=""/>
  </r>
  <r>
    <s v="17-T -11300"/>
    <s v="17TY11300A"/>
    <s v="11"/>
    <s v="From steam turbine of the Boiler supply fan"/>
    <s v="ОТ ТУРБИНЫ ВЕНТИЛЯТОРА КОТЛА"/>
    <s v="Smart Positioner"/>
    <s v="4124-XZ-DM-21711301"/>
    <s v="AO-R-IS (4-20 mA) DCS"/>
    <s v="DCS_AO_02"/>
    <m/>
    <x v="32"/>
    <x v="2"/>
    <s v="Pr.19"/>
    <x v="2"/>
    <x v="29"/>
    <n v="37"/>
    <n v="38"/>
    <s v=""/>
    <x v="2"/>
    <x v="0"/>
    <x v="306"/>
    <x v="3"/>
    <x v="19"/>
    <x v="0"/>
    <s v="17-SC-DCS-001/O1010110R/ 17-MC-DCS-009"/>
    <s v="DB37-*m"/>
    <x v="0"/>
    <s v="CPO101"/>
    <n v="0"/>
    <s v="BP012"/>
    <x v="19"/>
    <n v="11"/>
    <n v="14"/>
    <x v="1"/>
    <n v="16"/>
    <s v="DCS AMMONIA-UTILITIES"/>
    <m/>
    <m/>
    <m/>
    <s v="O1010110R"/>
    <n v="14"/>
    <m/>
    <s v=""/>
    <s v="11-Auxiliary Boiler Area"/>
    <s v="TS-H-03:37/_x000a_O1010110R_U14:3"/>
    <s v="TS-H-03:38/_x000a_O1010110R_U14:4"/>
    <s v=""/>
    <m/>
    <s v="O1010110R:14A/_x000a_O1010110R_U14:5"/>
    <s v="O1010110R:14C/_x000a_O1010110R_U14:6"/>
    <m/>
    <s v=""/>
    <s v=""/>
  </r>
  <r>
    <s v="17-F -113801"/>
    <s v="17FY113801"/>
    <s v="11"/>
    <s v="TO ATMOSPHERE"/>
    <s v="В АТМОСФЕРУ"/>
    <s v="Smart Positioner"/>
    <s v="4124-FB-VD-BD00317L11111372_SH.1"/>
    <s v="AO-R-IS (4-20 mA) DCS"/>
    <s v="DCS_AO_02"/>
    <m/>
    <x v="33"/>
    <x v="2"/>
    <s v="Pr.10"/>
    <x v="2"/>
    <x v="30"/>
    <n v="19"/>
    <n v="20"/>
    <s v=""/>
    <x v="2"/>
    <x v="0"/>
    <x v="307"/>
    <x v="3"/>
    <x v="19"/>
    <x v="0"/>
    <s v="17-SC-DCS-001/O1010110R/ 17-MC-DCS-009"/>
    <s v="DB37-*m"/>
    <x v="0"/>
    <s v="CPO101"/>
    <n v="0"/>
    <s v="BP012"/>
    <x v="19"/>
    <n v="11"/>
    <n v="15"/>
    <x v="1"/>
    <n v="16"/>
    <s v="DCS AMMONIA-UTILITIES"/>
    <m/>
    <m/>
    <m/>
    <s v="O1010110R"/>
    <n v="15"/>
    <m/>
    <s v=""/>
    <s v="11-Auxiliary Boiler Area"/>
    <s v="TS-H-04:19/_x000a_O1010110R_U15:3"/>
    <s v="TS-H-04:20/_x000a_O1010110R_U15:4"/>
    <s v=""/>
    <m/>
    <s v="O1010110R:15A/_x000a_O1010110R_U15:5"/>
    <s v="O1010110R:15C/_x000a_O1010110R_U15:6"/>
    <m/>
    <s v=""/>
    <s v=""/>
  </r>
  <r>
    <s v="17-P -11801"/>
    <s v="17PY11801A"/>
    <s v="11"/>
    <s v="Fuel gas to Distribution"/>
    <s v="ТОПЛИВНЫЙ ГАЗ В СЕТЬ"/>
    <s v="Smart Positioner"/>
    <s v="4124-XZ-DM-21711801"/>
    <s v="AO-R-IS (4-20 mA) DCS"/>
    <s v="DCS_AO_02"/>
    <m/>
    <x v="27"/>
    <x v="1"/>
    <s v="Pr.03"/>
    <x v="2"/>
    <x v="25"/>
    <n v="5"/>
    <n v="6"/>
    <m/>
    <x v="1"/>
    <x v="0"/>
    <x v="308"/>
    <x v="3"/>
    <x v="19"/>
    <x v="0"/>
    <s v="17-SC-DCS-001/O1010110R/ 17-MC-DCS-009"/>
    <s v="DB37-*m"/>
    <x v="0"/>
    <s v="CPO101"/>
    <n v="0"/>
    <s v="BP012"/>
    <x v="19"/>
    <n v="11"/>
    <n v="16"/>
    <x v="1"/>
    <n v="16"/>
    <s v="DCS AMMONIA-UTILITIES"/>
    <m/>
    <m/>
    <m/>
    <s v="O1010110R"/>
    <n v="16"/>
    <m/>
    <s v=""/>
    <s v="11-Auxiliary Boiler Area"/>
    <s v="TS-G-03:5/_x000a_O1010110R_U16:3"/>
    <s v="TS-G-03:6/_x000a_O1010110R_U16:4"/>
    <s v=""/>
    <m/>
    <s v="O1010110R:16A/_x000a_O1010110R_U16:5"/>
    <s v="O1010110R:16C/_x000a_O1010110R_U16:6"/>
    <m/>
    <s v=""/>
    <s v=""/>
  </r>
  <r>
    <s v="17-P -17120"/>
    <s v="17PY17120"/>
    <s v="17"/>
    <s v="Glycol Water supply to 17-E-171"/>
    <s v="ТЕПЛООБМ ВОД-ГЛИКОЛИЕВОЙ СМЕСИ"/>
    <s v="Smart Positioner"/>
    <s v="4124-XZ-DM-21131004"/>
    <s v="AO-R-IS (4-20 mA) DCS"/>
    <s v="DCS_AO_02"/>
    <m/>
    <x v="35"/>
    <x v="3"/>
    <s v="Pr.01"/>
    <x v="2"/>
    <x v="32"/>
    <n v="1"/>
    <n v="2"/>
    <s v=""/>
    <x v="3"/>
    <x v="0"/>
    <x v="309"/>
    <x v="3"/>
    <x v="20"/>
    <x v="0"/>
    <s v="17-SC-DCS-001/O1010112R/ 17-MC-DCS-009"/>
    <s v="DB37-*m"/>
    <x v="0"/>
    <s v="CPO101"/>
    <n v="0"/>
    <s v="BP012"/>
    <x v="20"/>
    <n v="13"/>
    <n v="1"/>
    <x v="1"/>
    <n v="16"/>
    <s v="DCS AMMONIA-UTILITIES"/>
    <m/>
    <m/>
    <m/>
    <s v="O1010112R"/>
    <n v="1"/>
    <m/>
    <s v=""/>
    <s v="17-Glycol Preparation Area"/>
    <s v="TS-H-02:1/_x000a_O1010112R_U1:3"/>
    <s v="TS-H-02:2/_x000a_O1010112R_U1:4"/>
    <s v=""/>
    <m/>
    <s v="O1010112R:1A/_x000a_O1010112R_U1:5"/>
    <s v="O1010112R:1C/_x000a_O1010112R_U1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m/>
    <x v="5"/>
    <x v="0"/>
    <x v="310"/>
    <x v="3"/>
    <x v="20"/>
    <x v="0"/>
    <s v="17-SC-DCS-001/O1010112R/ 17-MC-DCS-009"/>
    <s v="DB37-*m"/>
    <x v="0"/>
    <s v="CPO101"/>
    <n v="0"/>
    <s v="BP012"/>
    <x v="20"/>
    <n v="13"/>
    <n v="2"/>
    <x v="1"/>
    <n v="16"/>
    <s v="DCS AMMONIA-UTILITIES"/>
    <m/>
    <m/>
    <m/>
    <s v="O1010112R"/>
    <n v="2"/>
    <m/>
    <s v=""/>
    <m/>
    <s v=""/>
    <s v=""/>
    <s v=""/>
    <m/>
    <s v="O1010112R:2A/_x000a_O1010112R_U2:5"/>
    <s v="O1010112R:2C/_x000a_O1010112R_U2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m/>
    <x v="5"/>
    <x v="0"/>
    <x v="311"/>
    <x v="3"/>
    <x v="20"/>
    <x v="0"/>
    <s v="17-SC-DCS-001/O1010112R/ 17-MC-DCS-009"/>
    <s v="DB37-*m"/>
    <x v="0"/>
    <s v="CPO101"/>
    <n v="0"/>
    <s v="BP012"/>
    <x v="20"/>
    <n v="13"/>
    <n v="3"/>
    <x v="1"/>
    <n v="16"/>
    <s v="DCS AMMONIA-UTILITIES"/>
    <m/>
    <m/>
    <m/>
    <s v="O1010112R"/>
    <n v="3"/>
    <m/>
    <s v=""/>
    <m/>
    <s v=""/>
    <s v=""/>
    <s v=""/>
    <m/>
    <s v="O1010112R:3A/_x000a_O1010112R_U3:5"/>
    <s v="O1010112R:3C/_x000a_O1010112R_U3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m/>
    <x v="5"/>
    <x v="0"/>
    <x v="312"/>
    <x v="3"/>
    <x v="20"/>
    <x v="0"/>
    <s v="17-SC-DCS-001/O1010112R/ 17-MC-DCS-009"/>
    <s v="DB37-*m"/>
    <x v="0"/>
    <s v="CPO101"/>
    <n v="0"/>
    <s v="BP012"/>
    <x v="20"/>
    <n v="13"/>
    <n v="4"/>
    <x v="1"/>
    <n v="16"/>
    <s v="DCS AMMONIA-UTILITIES"/>
    <m/>
    <m/>
    <m/>
    <s v="O1010112R"/>
    <n v="4"/>
    <m/>
    <s v=""/>
    <m/>
    <s v=""/>
    <s v=""/>
    <s v=""/>
    <m/>
    <s v="O1010112R:4A/_x000a_O1010112R_U4:5"/>
    <s v="O1010112R:4C/_x000a_O1010112R_U4:6"/>
    <m/>
    <s v=""/>
    <s v=""/>
  </r>
  <r>
    <m/>
    <s v="Резерв"/>
    <m/>
    <m/>
    <s v="резерв"/>
    <m/>
    <m/>
    <s v="AO-R-IS (4-20 mA) DCS"/>
    <s v="DCS_AO_02"/>
    <m/>
    <x v="6"/>
    <x v="4"/>
    <m/>
    <x v="2"/>
    <x v="6"/>
    <m/>
    <m/>
    <m/>
    <x v="5"/>
    <x v="0"/>
    <x v="313"/>
    <x v="3"/>
    <x v="20"/>
    <x v="0"/>
    <s v="17-SC-DCS-001/O1010112R/ 17-MC-DCS-009"/>
    <s v="DB37-*m"/>
    <x v="0"/>
    <s v="CPO101"/>
    <n v="0"/>
    <s v="BP012"/>
    <x v="20"/>
    <n v="13"/>
    <n v="5"/>
    <x v="1"/>
    <n v="16"/>
    <s v="DCS AMMONIA-UTILITIES"/>
    <m/>
    <m/>
    <m/>
    <s v="O1010112R"/>
    <n v="5"/>
    <m/>
    <s v=""/>
    <m/>
    <s v=""/>
    <s v=""/>
    <s v=""/>
    <m/>
    <s v="O1010112R:5A/_x000a_O1010112R_U5:5"/>
    <s v="O1010112R:5C/_x000a_O1010112R_U5:6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6"/>
    <x v="1"/>
    <n v="16"/>
    <s v="DCS AMMONIA-UTILITIES"/>
    <m/>
    <m/>
    <m/>
    <s v="O1010112R"/>
    <n v="6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7"/>
    <x v="1"/>
    <n v="16"/>
    <s v="DCS AMMONIA-UTILITIES"/>
    <m/>
    <m/>
    <m/>
    <s v="O1010112R"/>
    <n v="7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8"/>
    <x v="1"/>
    <n v="16"/>
    <s v="DCS AMMONIA-UTILITIES"/>
    <m/>
    <m/>
    <m/>
    <s v="O1010112R"/>
    <n v="8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9"/>
    <x v="1"/>
    <n v="16"/>
    <s v="DCS AMMONIA-UTILITIES"/>
    <m/>
    <m/>
    <m/>
    <s v="O1010112R"/>
    <n v="9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0"/>
    <x v="1"/>
    <n v="16"/>
    <s v="DCS AMMONIA-UTILITIES"/>
    <m/>
    <m/>
    <m/>
    <s v="O1010112R"/>
    <n v="10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1"/>
    <x v="1"/>
    <n v="16"/>
    <s v="DCS AMMONIA-UTILITIES"/>
    <m/>
    <m/>
    <m/>
    <s v="O1010112R"/>
    <n v="11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2"/>
    <x v="1"/>
    <n v="16"/>
    <s v="DCS AMMONIA-UTILITIES"/>
    <m/>
    <m/>
    <m/>
    <s v="O1010112R"/>
    <n v="12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3"/>
    <x v="1"/>
    <n v="16"/>
    <s v="DCS AMMONIA-UTILITIES"/>
    <m/>
    <m/>
    <m/>
    <s v="O1010112R"/>
    <n v="13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4"/>
    <x v="1"/>
    <n v="16"/>
    <s v="DCS AMMONIA-UTILITIES"/>
    <m/>
    <m/>
    <m/>
    <s v="O1010112R"/>
    <n v="14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5"/>
    <x v="1"/>
    <n v="16"/>
    <s v="DCS AMMONIA-UTILITIES"/>
    <m/>
    <m/>
    <m/>
    <s v="O1010112R"/>
    <n v="15"/>
    <m/>
    <s v=""/>
    <m/>
    <s v=""/>
    <s v=""/>
    <s v=""/>
    <m/>
    <s v=""/>
    <s v=""/>
    <m/>
    <s v=""/>
    <s v=""/>
  </r>
  <r>
    <m/>
    <s v="Пустой"/>
    <m/>
    <m/>
    <m/>
    <m/>
    <m/>
    <s v="AO-R-IS"/>
    <s v=""/>
    <m/>
    <x v="6"/>
    <x v="4"/>
    <m/>
    <x v="2"/>
    <x v="6"/>
    <m/>
    <m/>
    <m/>
    <x v="5"/>
    <x v="2"/>
    <x v="314"/>
    <x v="4"/>
    <x v="20"/>
    <x v="0"/>
    <s v="17-SC-DCS-001/O1010112R/ 17-MC-DCS-009"/>
    <s v="DB37-*m"/>
    <x v="0"/>
    <s v="CPO101"/>
    <n v="0"/>
    <s v="BP012"/>
    <x v="20"/>
    <n v="13"/>
    <n v="16"/>
    <x v="1"/>
    <n v="16"/>
    <s v="DCS AMMONIA-UTILITIES"/>
    <m/>
    <m/>
    <m/>
    <s v="O1010112R"/>
    <n v="16"/>
    <m/>
    <s v=""/>
    <m/>
    <s v=""/>
    <s v=""/>
    <s v=""/>
    <m/>
    <s v=""/>
    <s v=""/>
    <m/>
    <s v=""/>
    <s v=""/>
  </r>
  <r>
    <s v="17-L -02084"/>
    <s v="17LI02084AY"/>
    <s v="10"/>
    <s v="17-T-021 Vessel Level"/>
    <s v="УРОВЕНЬ В БАКЕ 17-T-021"/>
    <s v="Loop Powered Indicator"/>
    <s v="4124-XZ-DM-21702020"/>
    <s v="AO-NIS (4-20 mA) DCS"/>
    <s v="DCS_AO_01"/>
    <m/>
    <x v="3"/>
    <x v="2"/>
    <s v="Pr.18"/>
    <x v="0"/>
    <x v="3"/>
    <n v="35"/>
    <n v="36"/>
    <s v=""/>
    <x v="2"/>
    <x v="0"/>
    <x v="315"/>
    <x v="3"/>
    <x v="21"/>
    <x v="0"/>
    <s v="17-SC-DCS-001/O1010114/ 17-MC-DCS-006"/>
    <s v="DB37-*m"/>
    <x v="0"/>
    <s v="CPO101"/>
    <n v="0"/>
    <s v="BP012"/>
    <x v="21"/>
    <n v="15"/>
    <n v="1"/>
    <x v="1"/>
    <n v="16"/>
    <s v="DCS AMMONIA-UTILITIES"/>
    <m/>
    <m/>
    <m/>
    <s v="O1010114"/>
    <n v="1"/>
    <m/>
    <s v=""/>
    <s v="10-Combined Bldgn-N2 plant, Demi water"/>
    <s v="TS-Q-04:35/_x000a_O1010114_U1:3"/>
    <s v="TS-Q-04:36/_x000a_O1010114_U1:4"/>
    <s v=""/>
    <m/>
    <s v="O1010114:1A/_x000a_O1010114_U1:5"/>
    <s v="O1010114:1C/_x000a_O1010114_U1:6"/>
    <m/>
    <s v=""/>
    <s v=""/>
  </r>
  <r>
    <s v="17-L -03022"/>
    <s v="17LZI03022AY"/>
    <s v="10"/>
    <s v="17-T-030 Level"/>
    <s v="УРОВЕНЬ КОНДЕНСАТА В 17-V-030"/>
    <s v="Loop Powered Indicator"/>
    <s v="4124-XZ-DM-21703004"/>
    <s v="AO-NIS (4-20 mA) DCS"/>
    <s v="DCS_AO_01"/>
    <m/>
    <x v="14"/>
    <x v="2"/>
    <s v="Pr.18"/>
    <x v="0"/>
    <x v="14"/>
    <n v="35"/>
    <n v="36"/>
    <s v=""/>
    <x v="2"/>
    <x v="0"/>
    <x v="316"/>
    <x v="3"/>
    <x v="21"/>
    <x v="0"/>
    <s v="17-SC-DCS-001/O1010114/ 17-MC-DCS-006"/>
    <s v="DB37-*m"/>
    <x v="0"/>
    <s v="CPO101"/>
    <n v="0"/>
    <s v="BP012"/>
    <x v="21"/>
    <n v="15"/>
    <n v="2"/>
    <x v="1"/>
    <n v="16"/>
    <s v="DCS AMMONIA-UTILITIES"/>
    <m/>
    <m/>
    <m/>
    <s v="O1010114"/>
    <n v="2"/>
    <m/>
    <s v=""/>
    <s v="10-Combined Bldgn-N2 plant, Demi water"/>
    <s v="TS-Q-05:35/_x000a_O1010114_U2:3"/>
    <s v="TS-Q-05:36/_x000a_O1010114_U2:4"/>
    <s v=""/>
    <m/>
    <s v="O1010114:2A/_x000a_O1010114_U2:5"/>
    <s v="O1010114:2C/_x000a_O1010114_U2:6"/>
    <m/>
    <s v=""/>
    <s v=""/>
  </r>
  <r>
    <s v="17-L -03044"/>
    <s v="17LZI03044AY"/>
    <s v="10"/>
    <s v="17-T-031 Vessel Level"/>
    <s v="УРОВЕНЬ В БАКЕ ВОЗВРАТНОГО КОНД"/>
    <s v="Loop Powered Indicator"/>
    <s v="4124-XZ-DM-21703003"/>
    <s v="AO-NIS (4-20 mA) DCS"/>
    <s v="DCS_AO_01"/>
    <m/>
    <x v="14"/>
    <x v="2"/>
    <s v="Pr.19"/>
    <x v="0"/>
    <x v="14"/>
    <n v="37"/>
    <n v="38"/>
    <s v=""/>
    <x v="2"/>
    <x v="0"/>
    <x v="317"/>
    <x v="3"/>
    <x v="21"/>
    <x v="0"/>
    <s v="17-SC-DCS-001/O1010114/ 17-MC-DCS-006"/>
    <s v="DB37-*m"/>
    <x v="0"/>
    <s v="CPO101"/>
    <n v="0"/>
    <s v="BP012"/>
    <x v="21"/>
    <n v="15"/>
    <n v="3"/>
    <x v="1"/>
    <n v="16"/>
    <s v="DCS AMMONIA-UTILITIES"/>
    <m/>
    <m/>
    <m/>
    <s v="O1010114"/>
    <n v="3"/>
    <m/>
    <s v=""/>
    <s v="10-Combined Bldgn-N2 plant, Demi water"/>
    <s v="TS-Q-05:37/_x000a_O1010114_U3:3"/>
    <s v="TS-Q-05:38/_x000a_O1010114_U3:4"/>
    <s v=""/>
    <m/>
    <s v="O1010114:3A/_x000a_O1010114_U3:5"/>
    <s v="O1010114:3C/_x000a_O1010114_U3:6"/>
    <m/>
    <s v=""/>
    <s v=""/>
  </r>
  <r>
    <s v="17-L -03003"/>
    <s v="17LZI03003AY"/>
    <s v="10"/>
    <s v="17-T-032 Vessel Level"/>
    <s v="УРОВЕНЬ ДЕМ ВОДЫ В 17-T-032"/>
    <s v="Loop Powered Indicator"/>
    <s v="4124-XZ-DM-21703001"/>
    <s v="AO-NIS (4-20 mA) DCS"/>
    <s v="DCS_AO_01"/>
    <m/>
    <x v="36"/>
    <x v="3"/>
    <s v="Pr.01"/>
    <x v="0"/>
    <x v="33"/>
    <n v="1"/>
    <n v="2"/>
    <s v=""/>
    <x v="3"/>
    <x v="0"/>
    <x v="318"/>
    <x v="3"/>
    <x v="21"/>
    <x v="0"/>
    <s v="17-SC-DCS-001/O1010114/ 17-MC-DCS-006"/>
    <s v="DB37-*m"/>
    <x v="0"/>
    <s v="CPO101"/>
    <n v="0"/>
    <s v="BP012"/>
    <x v="21"/>
    <n v="15"/>
    <n v="4"/>
    <x v="1"/>
    <n v="16"/>
    <s v="DCS AMMONIA-UTILITIES"/>
    <m/>
    <m/>
    <m/>
    <s v="O1010114"/>
    <n v="4"/>
    <m/>
    <s v=""/>
    <s v="10-Combined Bldgn-N2 plant, Demi water"/>
    <s v="TS-R-04:1/_x000a_O1010114_U4:3"/>
    <s v="TS-R-04:2/_x000a_O1010114_U4:4"/>
    <s v=""/>
    <m/>
    <s v="O1010114:4A/_x000a_O1010114_U4:5"/>
    <s v="O1010114:4C/_x000a_O1010114_U4:6"/>
    <m/>
    <s v=""/>
    <s v=""/>
  </r>
  <r>
    <m/>
    <s v="Резерв"/>
    <m/>
    <m/>
    <s v="резерв"/>
    <m/>
    <m/>
    <s v="AO-NIS (4-20 mA) DCS"/>
    <s v="DCS_AO_01"/>
    <m/>
    <x v="6"/>
    <x v="4"/>
    <m/>
    <x v="0"/>
    <x v="6"/>
    <m/>
    <m/>
    <m/>
    <x v="5"/>
    <x v="0"/>
    <x v="319"/>
    <x v="3"/>
    <x v="21"/>
    <x v="0"/>
    <s v="17-SC-DCS-001/O1010114/ 17-MC-DCS-006"/>
    <s v="DB37-*m"/>
    <x v="0"/>
    <s v="CPO101"/>
    <n v="0"/>
    <s v="BP012"/>
    <x v="21"/>
    <n v="15"/>
    <n v="5"/>
    <x v="1"/>
    <n v="16"/>
    <s v="DCS AMMONIA-UTILITIES"/>
    <m/>
    <m/>
    <m/>
    <s v="O1010114"/>
    <n v="5"/>
    <m/>
    <s v=""/>
    <m/>
    <s v=""/>
    <s v=""/>
    <s v=""/>
    <m/>
    <s v="O1010114:5A/_x000a_O1010114_U5:5"/>
    <s v="O1010114:5C/_x000a_O1010114_U5:6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6"/>
    <x v="1"/>
    <n v="16"/>
    <m/>
    <m/>
    <m/>
    <m/>
    <s v="O1010114"/>
    <n v="6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7"/>
    <x v="1"/>
    <n v="16"/>
    <m/>
    <m/>
    <m/>
    <m/>
    <s v="O1010114"/>
    <n v="7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8"/>
    <x v="1"/>
    <n v="16"/>
    <m/>
    <m/>
    <m/>
    <m/>
    <s v="O1010114"/>
    <n v="8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9"/>
    <x v="1"/>
    <n v="16"/>
    <m/>
    <m/>
    <m/>
    <m/>
    <s v="O1010114"/>
    <n v="9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0"/>
    <x v="1"/>
    <n v="16"/>
    <m/>
    <m/>
    <m/>
    <m/>
    <s v="O1010114"/>
    <n v="10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1"/>
    <x v="1"/>
    <n v="16"/>
    <m/>
    <m/>
    <m/>
    <m/>
    <s v="O1010114"/>
    <n v="11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2"/>
    <x v="1"/>
    <n v="16"/>
    <m/>
    <m/>
    <m/>
    <m/>
    <s v="O1010114"/>
    <n v="12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3"/>
    <x v="1"/>
    <n v="16"/>
    <m/>
    <m/>
    <m/>
    <m/>
    <s v="O1010114"/>
    <n v="13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4"/>
    <x v="1"/>
    <n v="16"/>
    <m/>
    <m/>
    <m/>
    <m/>
    <s v="O1010114"/>
    <n v="14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5"/>
    <x v="1"/>
    <n v="16"/>
    <m/>
    <m/>
    <m/>
    <m/>
    <s v="O1010114"/>
    <n v="15"/>
    <m/>
    <m/>
    <m/>
    <s v=""/>
    <s v=""/>
    <s v=""/>
    <m/>
    <s v=""/>
    <s v=""/>
    <m/>
    <s v=""/>
    <s v=""/>
  </r>
  <r>
    <m/>
    <s v="Пустой"/>
    <m/>
    <m/>
    <m/>
    <m/>
    <m/>
    <s v="AO-NIS"/>
    <s v=""/>
    <m/>
    <x v="6"/>
    <x v="4"/>
    <m/>
    <x v="0"/>
    <x v="6"/>
    <m/>
    <m/>
    <m/>
    <x v="5"/>
    <x v="2"/>
    <x v="230"/>
    <x v="2"/>
    <x v="21"/>
    <x v="0"/>
    <m/>
    <m/>
    <x v="0"/>
    <s v="CPO101"/>
    <n v="0"/>
    <s v="BP012"/>
    <x v="21"/>
    <n v="15"/>
    <n v="16"/>
    <x v="1"/>
    <n v="16"/>
    <m/>
    <m/>
    <m/>
    <m/>
    <s v="O1010114"/>
    <n v="16"/>
    <m/>
    <m/>
    <m/>
    <s v=""/>
    <s v=""/>
    <s v=""/>
    <m/>
    <s v=""/>
    <s v=""/>
    <m/>
    <s v=""/>
    <s v=""/>
  </r>
  <r>
    <s v="17-M -030    -A"/>
    <s v="17XSM030A"/>
    <s v="10"/>
    <s v="SAC Filter Feed Pump 17-P-030A"/>
    <s v="P030A НАСОС КОНДЕНСАТА"/>
    <s v="Motor Running status"/>
    <s v="4124-GG-VD-BD17217P030086"/>
    <s v="DI-NIS (MCC 230VAC) DCS"/>
    <s v="DCS_DI_03"/>
    <m/>
    <x v="37"/>
    <x v="2"/>
    <s v="Pr.01"/>
    <x v="3"/>
    <x v="34"/>
    <n v="1"/>
    <n v="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"/>
    <x v="2"/>
    <n v="32"/>
    <s v="DCS AMMONIA-UTILITIES"/>
    <m/>
    <m/>
    <m/>
    <s v="O1010115"/>
    <n v="1"/>
    <m/>
    <s v=""/>
    <s v="10-Combined Bldgn-N2 plant, Demi water"/>
    <s v=""/>
    <s v=""/>
    <s v=""/>
    <m/>
    <s v=""/>
    <s v=""/>
    <m/>
    <s v="TS-F-01:1/_x000a_O1010115:1A"/>
    <s v="TS-F-01:2/_x000a_O1010115:1B"/>
  </r>
  <r>
    <s v="17-M -030    -A"/>
    <s v="17XSAM030A"/>
    <s v="10"/>
    <s v="SAC Filter Feed Pump 17-P-030A"/>
    <s v="17-P-030A ДОСТУПНО"/>
    <s v="Motor Available status"/>
    <s v="4124-GG-VD-BD17217P030086"/>
    <s v="DI-NIS (MCC 230VAC) DCS"/>
    <s v="DCS_DI_03"/>
    <m/>
    <x v="37"/>
    <x v="2"/>
    <s v="Pr.02"/>
    <x v="3"/>
    <x v="34"/>
    <n v="3"/>
    <n v="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"/>
    <x v="2"/>
    <n v="32"/>
    <s v="DCS AMMONIA-UTILITIES"/>
    <m/>
    <m/>
    <m/>
    <s v="O1010115"/>
    <n v="2"/>
    <m/>
    <s v=""/>
    <s v="10-Combined Bldgn-N2 plant, Demi water"/>
    <s v=""/>
    <s v=""/>
    <s v=""/>
    <m/>
    <s v=""/>
    <s v=""/>
    <m/>
    <s v="TS-F-01:3/_x000a_O1010115:2A"/>
    <s v="TS-F-01:4/_x000a_O1010115:2B"/>
  </r>
  <r>
    <s v="17-M -030    -A"/>
    <s v="17XSRM030A"/>
    <s v="10"/>
    <s v="SAC Filter Feed Pump 17-P-030A"/>
    <s v="17-P-030A МЕСТ/ДИСТАНЦ"/>
    <s v="Motor Remote status"/>
    <s v="4124-GG-VD-BD17217P030086"/>
    <s v="DI-NIS (MCC 230VAC) DCS"/>
    <s v="DCS_DI_03"/>
    <m/>
    <x v="37"/>
    <x v="2"/>
    <s v="Pr.03"/>
    <x v="3"/>
    <x v="34"/>
    <n v="5"/>
    <n v="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3"/>
    <x v="2"/>
    <n v="32"/>
    <s v="DCS AMMONIA-UTILITIES"/>
    <m/>
    <m/>
    <m/>
    <s v="O1010115"/>
    <n v="3"/>
    <m/>
    <s v=""/>
    <s v="10-Combined Bldgn-N2 plant, Demi water"/>
    <s v=""/>
    <s v=""/>
    <s v=""/>
    <m/>
    <s v=""/>
    <s v=""/>
    <m/>
    <s v="TS-F-01:5/_x000a_O1010115:3A"/>
    <s v="TS-F-01:6/_x000a_O1010115:3B"/>
  </r>
  <r>
    <s v="17-M -030    -B"/>
    <s v="17XSM030B"/>
    <s v="10"/>
    <s v="SAC Filter Feed Pump 17-P-030B"/>
    <s v="P030B НАСОС КОНДЕНСАТА"/>
    <s v="Motor Running status"/>
    <s v="4124-GG-VD-BD17217P030086"/>
    <s v="DI-NIS (MCC 230VAC) DCS"/>
    <s v="DCS_DI_03"/>
    <m/>
    <x v="37"/>
    <x v="2"/>
    <s v="Pr.04"/>
    <x v="3"/>
    <x v="34"/>
    <n v="7"/>
    <n v="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4"/>
    <x v="2"/>
    <n v="32"/>
    <s v="DCS AMMONIA-UTILITIES"/>
    <m/>
    <m/>
    <m/>
    <s v="O1010115"/>
    <n v="4"/>
    <m/>
    <s v=""/>
    <s v="10-Combined Bldgn-N2 plant, Demi water"/>
    <s v=""/>
    <s v=""/>
    <s v=""/>
    <m/>
    <s v=""/>
    <s v=""/>
    <m/>
    <s v="TS-F-01:7/_x000a_O1010115:4A"/>
    <s v="TS-F-01:8/_x000a_O1010115:4B"/>
  </r>
  <r>
    <s v="17-M -030    -B"/>
    <s v="17XSAM030B"/>
    <s v="10"/>
    <s v="SAC Filter Feed Pump 17-P-030B"/>
    <s v="17-P-030B ДОСТУПНО"/>
    <s v="Motor Available status"/>
    <s v="4124-GG-VD-BD17217P030086"/>
    <s v="DI-NIS (MCC 230VAC) DCS"/>
    <s v="DCS_DI_03"/>
    <m/>
    <x v="37"/>
    <x v="2"/>
    <s v="Pr.05"/>
    <x v="3"/>
    <x v="34"/>
    <n v="9"/>
    <n v="10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5"/>
    <x v="2"/>
    <n v="32"/>
    <s v="DCS AMMONIA-UTILITIES"/>
    <m/>
    <m/>
    <m/>
    <s v="O1010115"/>
    <n v="5"/>
    <m/>
    <s v=""/>
    <s v="10-Combined Bldgn-N2 plant, Demi water"/>
    <s v=""/>
    <s v=""/>
    <s v=""/>
    <m/>
    <s v=""/>
    <s v=""/>
    <m/>
    <s v="TS-F-01:9/_x000a_O1010115:5A"/>
    <s v="TS-F-01:10/_x000a_O1010115:5B"/>
  </r>
  <r>
    <s v="17-M -030    -B"/>
    <s v="17XSRM030B"/>
    <s v="10"/>
    <s v="SAC Filter Feed Pump 17-P-030B"/>
    <s v="17-P-030B МЕСТ/ДИСТАНЦ"/>
    <s v="Motor Remote status"/>
    <s v="4124-GG-VD-BD17217P030086"/>
    <s v="DI-NIS (MCC 230VAC) DCS"/>
    <s v="DCS_DI_03"/>
    <m/>
    <x v="37"/>
    <x v="2"/>
    <s v="Pr.06"/>
    <x v="3"/>
    <x v="34"/>
    <n v="11"/>
    <n v="1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6"/>
    <x v="2"/>
    <n v="32"/>
    <s v="DCS AMMONIA-UTILITIES"/>
    <m/>
    <m/>
    <m/>
    <s v="O1010115"/>
    <n v="6"/>
    <m/>
    <s v=""/>
    <s v="10-Combined Bldgn-N2 plant, Demi water"/>
    <s v=""/>
    <s v=""/>
    <s v=""/>
    <m/>
    <s v=""/>
    <s v=""/>
    <m/>
    <s v="TS-F-01:11/_x000a_O1010115:6A"/>
    <s v="TS-F-01:12/_x000a_O1010115:6B"/>
  </r>
  <r>
    <s v="17-M -030    -C"/>
    <s v="17XSM030C"/>
    <s v="10"/>
    <s v="SAC Filter Feed Pump 17-P-030C"/>
    <s v="P030C НАСОС КОНДЕНСАТА"/>
    <s v="Motor Running status"/>
    <s v="4124-XZ-DM-21703004"/>
    <s v="DI-NIS (MCC 230VAC) DCS"/>
    <s v="DCS_DI_03"/>
    <m/>
    <x v="37"/>
    <x v="2"/>
    <s v="Pr.07"/>
    <x v="3"/>
    <x v="34"/>
    <n v="13"/>
    <n v="1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7"/>
    <x v="2"/>
    <n v="32"/>
    <s v="DCS AMMONIA-UTILITIES"/>
    <m/>
    <m/>
    <m/>
    <s v="O1010115"/>
    <n v="7"/>
    <m/>
    <s v=""/>
    <s v="10-Combined Bldgn-N2 plant, Demi water"/>
    <s v=""/>
    <s v=""/>
    <s v=""/>
    <m/>
    <s v=""/>
    <s v=""/>
    <m/>
    <s v="TS-F-01:13/_x000a_O1010115:7A"/>
    <s v="TS-F-01:14/_x000a_O1010115:7B"/>
  </r>
  <r>
    <s v="17-M -030    -C"/>
    <s v="17XSAM030C"/>
    <s v="10"/>
    <s v="SAC Filter Feed Pump 17-P-030C"/>
    <s v="17-P-030C ДОСТУПНО"/>
    <s v="Motor Available status"/>
    <s v="4124-XZ-DM-21703004"/>
    <s v="DI-NIS (MCC 230VAC) DCS"/>
    <s v="DCS_DI_03"/>
    <m/>
    <x v="37"/>
    <x v="2"/>
    <s v="Pr.08"/>
    <x v="3"/>
    <x v="34"/>
    <n v="15"/>
    <n v="1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8"/>
    <x v="2"/>
    <n v="32"/>
    <s v="DCS AMMONIA-UTILITIES"/>
    <m/>
    <m/>
    <m/>
    <s v="O1010115"/>
    <n v="8"/>
    <m/>
    <s v=""/>
    <s v="10-Combined Bldgn-N2 plant, Demi water"/>
    <s v=""/>
    <s v=""/>
    <s v=""/>
    <m/>
    <s v=""/>
    <s v=""/>
    <m/>
    <s v="TS-F-01:15/_x000a_O1010115:8A"/>
    <s v="TS-F-01:16/_x000a_O1010115:8B"/>
  </r>
  <r>
    <s v="17-M -030    -C"/>
    <s v="17XSRM030C"/>
    <s v="10"/>
    <s v="SAC Filter Feed Pump 17-P-030C"/>
    <s v="17-P-030C МЕСТ/ДИСТАНЦ"/>
    <s v="Motor Remote status"/>
    <s v="4124-XZ-DM-21703004"/>
    <s v="DI-NIS (MCC 230VAC) DCS"/>
    <s v="DCS_DI_03"/>
    <m/>
    <x v="37"/>
    <x v="2"/>
    <s v="Pr.09"/>
    <x v="3"/>
    <x v="34"/>
    <n v="17"/>
    <n v="1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9"/>
    <x v="2"/>
    <n v="32"/>
    <s v="DCS AMMONIA-UTILITIES"/>
    <m/>
    <m/>
    <m/>
    <s v="O1010115"/>
    <n v="9"/>
    <m/>
    <s v=""/>
    <s v="10-Combined Bldgn-N2 plant, Demi water"/>
    <s v=""/>
    <s v=""/>
    <s v=""/>
    <m/>
    <s v=""/>
    <s v=""/>
    <m/>
    <s v="TS-F-01:17/_x000a_O1010115:9A"/>
    <s v="TS-F-01:18/_x000a_O1010115:9B"/>
  </r>
  <r>
    <s v="17-H -071    -H"/>
    <s v="17XSRH071H"/>
    <s v="07"/>
    <s v="17-L-071-K-071H Gearbox Heater"/>
    <s v="17-HE-07208 МЕСТ/ДИСТАНЦ"/>
    <s v="Heater Local/Remote status"/>
    <s v="4124-FY-VD-BD17317L07100001_SH.1"/>
    <s v="DI-NIS (MCC 230VAC) DCS"/>
    <s v="DCS_DI_03"/>
    <m/>
    <x v="38"/>
    <x v="2"/>
    <s v="Pr.17"/>
    <x v="3"/>
    <x v="35"/>
    <n v="33"/>
    <n v="3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0"/>
    <x v="2"/>
    <n v="32"/>
    <s v="DCS AMMONIA-UTILITIES"/>
    <m/>
    <m/>
    <m/>
    <s v="O1010115"/>
    <n v="10"/>
    <m/>
    <s v=""/>
    <s v="07-Cooling Tower Area"/>
    <s v=""/>
    <s v=""/>
    <s v=""/>
    <m/>
    <s v=""/>
    <s v=""/>
    <m/>
    <s v="TS-F-02:33/_x000a_O1010115:10A"/>
    <s v="TS-F-02:34/_x000a_O1010115:10B"/>
  </r>
  <r>
    <s v="17-M -101K   -A"/>
    <s v="17XSM101KA"/>
    <s v="10"/>
    <s v="COMPRESSOR MAIN MOTOR 17-KM-101A"/>
    <s v="ОСН ДВИГАТЕЛЬ КОМПРЕССОРА"/>
    <s v="Motor Running status"/>
    <s v="4124-GP-VD-BD17917K101004_SH.3"/>
    <s v="DI-NIS (MCC 220VDC) DCS"/>
    <s v="DCS_DI_05"/>
    <m/>
    <x v="39"/>
    <x v="2"/>
    <s v="Pr.01"/>
    <x v="3"/>
    <x v="36"/>
    <n v="1"/>
    <n v="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1"/>
    <x v="2"/>
    <n v="32"/>
    <s v="DCS AMMONIA-UTILITIES"/>
    <m/>
    <m/>
    <m/>
    <s v="O1010115"/>
    <n v="11"/>
    <m/>
    <s v=""/>
    <s v="10-Combined Bldgn-N2 plant, Demi water"/>
    <s v=""/>
    <s v=""/>
    <s v=""/>
    <m/>
    <s v=""/>
    <s v=""/>
    <m/>
    <s v="TS-F-04:1/_x000a_O1010115:11A"/>
    <s v="TS-F-04:2/_x000a_O1010115:11B"/>
  </r>
  <r>
    <s v="17-M -101K   -A"/>
    <s v="17XSAM101KA"/>
    <s v="10"/>
    <s v="COMPRESSOR MAIN MOTOR 17-KM-101A"/>
    <s v="17-KM-101A ДОСТУПНО"/>
    <s v="Motor Available status"/>
    <s v="4124-GP-VD-BD17917K101004_SH.3"/>
    <s v="DI-NIS (MCC 220VDC) DCS"/>
    <s v="DCS_DI_05"/>
    <m/>
    <x v="39"/>
    <x v="2"/>
    <s v="Pr.02"/>
    <x v="3"/>
    <x v="36"/>
    <n v="3"/>
    <n v="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2"/>
    <x v="2"/>
    <n v="32"/>
    <s v="DCS AMMONIA-UTILITIES"/>
    <m/>
    <m/>
    <m/>
    <s v="O1010115"/>
    <n v="12"/>
    <m/>
    <s v=""/>
    <s v="10-Combined Bldgn-N2 plant, Demi water"/>
    <s v=""/>
    <s v=""/>
    <s v=""/>
    <m/>
    <s v=""/>
    <s v=""/>
    <m/>
    <s v="TS-F-04:3/_x000a_O1010115:12A"/>
    <s v="TS-F-04:4/_x000a_O1010115:12B"/>
  </r>
  <r>
    <s v="17-M -101K   -A"/>
    <s v="17XSRM101KA"/>
    <s v="10"/>
    <s v="COMPRESSOR MAIN MOTOR 17-KM-101A"/>
    <s v="17-KM-101A МЕСТ/ДИСТАНЦ"/>
    <s v="Motor Remote status"/>
    <s v="4124-GP-VD-BD17917K101004_SH.3"/>
    <s v="DI-NIS (MCC 220VDC) DCS"/>
    <s v="DCS_DI_05"/>
    <m/>
    <x v="39"/>
    <x v="2"/>
    <s v="Pr.03"/>
    <x v="3"/>
    <x v="36"/>
    <n v="5"/>
    <n v="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3"/>
    <x v="2"/>
    <n v="32"/>
    <s v="DCS AMMONIA-UTILITIES"/>
    <m/>
    <m/>
    <m/>
    <s v="O1010115"/>
    <n v="13"/>
    <m/>
    <s v=""/>
    <s v="10-Combined Bldgn-N2 plant, Demi water"/>
    <s v=""/>
    <s v=""/>
    <s v=""/>
    <m/>
    <s v=""/>
    <s v=""/>
    <m/>
    <s v="TS-F-04:5/_x000a_O1010115:13A"/>
    <s v="TS-F-04:6/_x000a_O1010115:13B"/>
  </r>
  <r>
    <s v="17-M -032    -B"/>
    <s v="17XSM032B"/>
    <s v="10"/>
    <s v="Demi Water Pump 17-P-032B"/>
    <s v="P032A НАСОС ДЕМ. ВОДЫ"/>
    <s v="Motor Running status"/>
    <s v="4124-GG-VD-BD17217P032118"/>
    <s v="DI-NIS (MCC 230VAC) DCS"/>
    <s v="DCS_DI_03"/>
    <m/>
    <x v="39"/>
    <x v="2"/>
    <s v="Pr.04"/>
    <x v="3"/>
    <x v="36"/>
    <n v="7"/>
    <n v="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4"/>
    <x v="2"/>
    <n v="32"/>
    <s v="DCS AMMONIA-UTILITIES"/>
    <m/>
    <m/>
    <m/>
    <s v="O1010115"/>
    <n v="14"/>
    <m/>
    <s v=""/>
    <s v="10-Combined Bldgn-N2 plant, Demi water"/>
    <s v=""/>
    <s v=""/>
    <s v=""/>
    <m/>
    <s v=""/>
    <s v=""/>
    <m/>
    <s v="TS-F-04:7/_x000a_O1010115:14A"/>
    <s v="TS-F-04:8/_x000a_O1010115:14B"/>
  </r>
  <r>
    <s v="17-M -032    -B"/>
    <s v="17XSAM032B"/>
    <s v="10"/>
    <s v="Demi Water Pump 17-P-032B"/>
    <s v="17-P-032B ДОСТУПНО"/>
    <s v="Motor Available status"/>
    <s v="4124-GG-VD-BD17217P032118"/>
    <s v="DI-NIS (MCC 230VAC) DCS"/>
    <s v="DCS_DI_03"/>
    <m/>
    <x v="39"/>
    <x v="2"/>
    <s v="Pr.05"/>
    <x v="3"/>
    <x v="36"/>
    <n v="9"/>
    <n v="10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5"/>
    <x v="2"/>
    <n v="32"/>
    <s v="DCS AMMONIA-UTILITIES"/>
    <m/>
    <m/>
    <m/>
    <s v="O1010115"/>
    <n v="15"/>
    <m/>
    <s v=""/>
    <s v="10-Combined Bldgn-N2 plant, Demi water"/>
    <s v=""/>
    <s v=""/>
    <s v=""/>
    <m/>
    <s v=""/>
    <s v=""/>
    <m/>
    <s v="TS-F-04:9/_x000a_O1010115:15A"/>
    <s v="TS-F-04:10/_x000a_O1010115:15B"/>
  </r>
  <r>
    <s v="17-M -032    -B"/>
    <s v="17XSRM032B"/>
    <s v="10"/>
    <s v="Demi Water Pump 17-P-032B"/>
    <s v="17-P-032B МЕСТ/ДИСТАНЦ"/>
    <s v="Motor Remote status"/>
    <s v="4124-GG-VD-BD17217P032118"/>
    <s v="DI-NIS (MCC 230VAC) DCS"/>
    <s v="DCS_DI_03"/>
    <m/>
    <x v="39"/>
    <x v="2"/>
    <s v="Pr.06"/>
    <x v="3"/>
    <x v="36"/>
    <n v="11"/>
    <n v="1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6"/>
    <x v="2"/>
    <n v="32"/>
    <s v="DCS AMMONIA-UTILITIES"/>
    <m/>
    <m/>
    <m/>
    <s v="O1010115"/>
    <n v="16"/>
    <m/>
    <s v=""/>
    <s v="10-Combined Bldgn-N2 plant, Demi water"/>
    <s v=""/>
    <s v=""/>
    <s v=""/>
    <m/>
    <s v=""/>
    <s v=""/>
    <m/>
    <s v="TS-F-04:11/_x000a_O1010115:16A"/>
    <s v="TS-F-04:12/_x000a_O1010115:16B"/>
  </r>
  <r>
    <s v="17-M -032    -C"/>
    <s v="17XSM032C"/>
    <s v="10"/>
    <s v="Demi Water Pump 17-P-032C"/>
    <s v="P032C НАСОС ДЕМ. ВОДЫ"/>
    <s v="Motor Running status"/>
    <s v="4124-XZ-DM-21703001"/>
    <s v="DI-NIS (MCC 230VAC) DCS"/>
    <s v="DCS_DI_03"/>
    <m/>
    <x v="39"/>
    <x v="2"/>
    <s v="Pr.07"/>
    <x v="3"/>
    <x v="36"/>
    <n v="13"/>
    <n v="1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7"/>
    <x v="2"/>
    <n v="32"/>
    <s v="DCS AMMONIA-UTILITIES"/>
    <m/>
    <m/>
    <m/>
    <s v="O1010115"/>
    <n v="17"/>
    <m/>
    <s v=""/>
    <s v="10-Combined Bldgn-N2 plant, Demi water"/>
    <s v=""/>
    <s v=""/>
    <s v=""/>
    <m/>
    <s v=""/>
    <s v=""/>
    <m/>
    <s v="TS-F-04:13/_x000a_O1010115:17A"/>
    <s v="TS-F-04:14/_x000a_O1010115:17B"/>
  </r>
  <r>
    <s v="17-M -032    -C"/>
    <s v="17XSAM032C"/>
    <s v="10"/>
    <s v="Demi Water Pump 17-P-032C"/>
    <s v="17-P-032C ДОСТУПНО"/>
    <s v="Motor Available status"/>
    <s v="4124-XZ-DM-21703001"/>
    <s v="DI-NIS (MCC 230VAC) DCS"/>
    <s v="DCS_DI_03"/>
    <m/>
    <x v="39"/>
    <x v="2"/>
    <s v="Pr.08"/>
    <x v="3"/>
    <x v="36"/>
    <n v="15"/>
    <n v="1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8"/>
    <x v="2"/>
    <n v="32"/>
    <s v="DCS AMMONIA-UTILITIES"/>
    <m/>
    <m/>
    <m/>
    <s v="O1010115"/>
    <n v="18"/>
    <m/>
    <s v=""/>
    <s v="10-Combined Bldgn-N2 plant, Demi water"/>
    <s v=""/>
    <s v=""/>
    <s v=""/>
    <m/>
    <s v=""/>
    <s v=""/>
    <m/>
    <s v="TS-F-04:15/_x000a_O1010115:18A"/>
    <s v="TS-F-04:16/_x000a_O1010115:18B"/>
  </r>
  <r>
    <s v="17-M -032    -C"/>
    <s v="17XSRM032C"/>
    <s v="10"/>
    <s v="Demi Water Pump 17-P-032C"/>
    <s v="17-P-032C МЕСТ/ДИСТАНЦ"/>
    <s v="Motor Remote status"/>
    <s v="4124-XZ-DM-21703001"/>
    <s v="DI-NIS (MCC 230VAC) DCS"/>
    <s v="DCS_DI_03"/>
    <m/>
    <x v="39"/>
    <x v="2"/>
    <s v="Pr.09"/>
    <x v="3"/>
    <x v="36"/>
    <n v="17"/>
    <n v="1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19"/>
    <x v="2"/>
    <n v="32"/>
    <s v="DCS AMMONIA-UTILITIES"/>
    <m/>
    <m/>
    <m/>
    <s v="O1010115"/>
    <n v="19"/>
    <m/>
    <s v=""/>
    <s v="10-Combined Bldgn-N2 plant, Demi water"/>
    <s v=""/>
    <s v=""/>
    <s v=""/>
    <m/>
    <s v=""/>
    <s v=""/>
    <m/>
    <s v="TS-F-04:17/_x000a_O1010115:19A"/>
    <s v="TS-F-04:18/_x000a_O1010115:19B"/>
  </r>
  <r>
    <s v="17-M -031    -B"/>
    <s v="17XSM031B"/>
    <s v="10"/>
    <s v="Mixed Bed Filter Feed Pump 17-P-031B"/>
    <s v="P031B НАСОС КОНДЕНСАТА"/>
    <s v="Motor Running status"/>
    <s v="4124-GG-VD-BD17217P031102"/>
    <s v="DI-NIS (MCC 230VAC) DCS"/>
    <s v="DCS_DI_03"/>
    <m/>
    <x v="39"/>
    <x v="2"/>
    <s v="Pr.10"/>
    <x v="3"/>
    <x v="36"/>
    <n v="19"/>
    <n v="20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0"/>
    <x v="2"/>
    <n v="32"/>
    <s v="DCS AMMONIA-UTILITIES"/>
    <m/>
    <m/>
    <m/>
    <s v="O1010115"/>
    <n v="20"/>
    <m/>
    <s v=""/>
    <s v="10-Combined Bldgn-N2 plant, Demi water"/>
    <s v=""/>
    <s v=""/>
    <s v=""/>
    <m/>
    <s v=""/>
    <s v=""/>
    <m/>
    <s v="TS-F-04:19/_x000a_O1010115:20A"/>
    <s v="TS-F-04:20/_x000a_O1010115:20B"/>
  </r>
  <r>
    <s v="17-M -031    -B"/>
    <s v="17XSAM031B"/>
    <s v="10"/>
    <s v="Mixed Bed Filter Feed Pump 17-P-031B"/>
    <s v="17-P-031B ДОСТУПНО"/>
    <s v="Motor Available status"/>
    <s v="4124-GG-VD-BD17217P031102"/>
    <s v="DI-NIS (MCC 230VAC) DCS"/>
    <s v="DCS_DI_03"/>
    <m/>
    <x v="39"/>
    <x v="2"/>
    <s v="Pr.11"/>
    <x v="3"/>
    <x v="36"/>
    <n v="21"/>
    <n v="2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1"/>
    <x v="2"/>
    <n v="32"/>
    <s v="DCS AMMONIA-UTILITIES"/>
    <m/>
    <m/>
    <m/>
    <s v="O1010115"/>
    <n v="21"/>
    <m/>
    <s v=""/>
    <s v="10-Combined Bldgn-N2 plant, Demi water"/>
    <s v=""/>
    <s v=""/>
    <s v=""/>
    <m/>
    <s v=""/>
    <s v=""/>
    <m/>
    <s v="TS-F-04:21/_x000a_O1010115:21A"/>
    <s v="TS-F-04:22/_x000a_O1010115:21B"/>
  </r>
  <r>
    <s v="17-M -031    -B"/>
    <s v="17XSRM031B"/>
    <s v="10"/>
    <s v="Mixed Bed Filter Feed Pump 17-P-031B"/>
    <s v="17-P-031B МЕСТ/ДИСТАНЦ"/>
    <s v="Motor Remote status"/>
    <s v="4124-GG-VD-BD17217P031102"/>
    <s v="DI-NIS (MCC 230VAC) DCS"/>
    <s v="DCS_DI_03"/>
    <m/>
    <x v="39"/>
    <x v="2"/>
    <s v="Pr.12"/>
    <x v="3"/>
    <x v="36"/>
    <n v="23"/>
    <n v="2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2"/>
    <x v="2"/>
    <n v="32"/>
    <s v="DCS AMMONIA-UTILITIES"/>
    <m/>
    <m/>
    <m/>
    <s v="O1010115"/>
    <n v="22"/>
    <m/>
    <s v=""/>
    <s v="10-Combined Bldgn-N2 plant, Demi water"/>
    <s v=""/>
    <s v=""/>
    <s v=""/>
    <m/>
    <s v=""/>
    <s v=""/>
    <m/>
    <s v="TS-F-04:23/_x000a_O1010115:22A"/>
    <s v="TS-F-04:24/_x000a_O1010115:22B"/>
  </r>
  <r>
    <s v="17-M -031    -C"/>
    <s v="17XSM031C"/>
    <s v="10"/>
    <s v="Mixed Bed Filter Feed Pump 17-P-031C"/>
    <s v="P031C НАСОС КОНДЕНСАТА"/>
    <s v="Motor Running status"/>
    <s v="4124-XZ-DM-21703003"/>
    <s v="DI-NIS (MCC 230VAC) DCS"/>
    <s v="DCS_DI_03"/>
    <m/>
    <x v="39"/>
    <x v="2"/>
    <s v="Pr.13"/>
    <x v="3"/>
    <x v="36"/>
    <n v="25"/>
    <n v="2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3"/>
    <x v="2"/>
    <n v="32"/>
    <s v="DCS AMMONIA-UTILITIES"/>
    <m/>
    <m/>
    <m/>
    <s v="O1010115"/>
    <n v="23"/>
    <m/>
    <s v=""/>
    <s v="10-Combined Bldgn-N2 plant, Demi water"/>
    <s v=""/>
    <s v=""/>
    <s v=""/>
    <m/>
    <s v=""/>
    <s v=""/>
    <m/>
    <s v="TS-F-04:25/_x000a_O1010115:23A"/>
    <s v="TS-F-04:26/_x000a_O1010115:23B"/>
  </r>
  <r>
    <s v="17-M -031    -C"/>
    <s v="17XSAM031C"/>
    <s v="10"/>
    <s v="Mixed Bed Filter Feed Pump 17-P-031C"/>
    <s v="17-P-031C ДОСТУПНО"/>
    <s v="Motor Available status"/>
    <s v="4124-XZ-DM-21703003"/>
    <s v="DI-NIS (MCC 230VAC) DCS"/>
    <s v="DCS_DI_03"/>
    <m/>
    <x v="39"/>
    <x v="2"/>
    <s v="Pr.14"/>
    <x v="3"/>
    <x v="36"/>
    <n v="27"/>
    <n v="2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4"/>
    <x v="2"/>
    <n v="32"/>
    <s v="DCS AMMONIA-UTILITIES"/>
    <m/>
    <m/>
    <m/>
    <s v="O1010115"/>
    <n v="24"/>
    <m/>
    <s v=""/>
    <s v="10-Combined Bldgn-N2 plant, Demi water"/>
    <s v=""/>
    <s v=""/>
    <s v=""/>
    <m/>
    <s v=""/>
    <s v=""/>
    <m/>
    <s v="TS-F-04:27/_x000a_O1010115:24A"/>
    <s v="TS-F-04:28/_x000a_O1010115:24B"/>
  </r>
  <r>
    <s v="17-M -031    -C"/>
    <s v="17XSRM031C"/>
    <s v="10"/>
    <s v="Mixed Bed Filter Feed Pump 17-P-031C"/>
    <s v="17-P-031C МЕСТ/ДИСТАНЦ"/>
    <s v="Motor Remote status"/>
    <s v="4124-XZ-DM-21703003"/>
    <s v="DI-NIS (MCC 230VAC) DCS"/>
    <s v="DCS_DI_03"/>
    <m/>
    <x v="39"/>
    <x v="2"/>
    <s v="Pr.15"/>
    <x v="3"/>
    <x v="36"/>
    <n v="29"/>
    <n v="30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5"/>
    <x v="2"/>
    <n v="32"/>
    <s v="DCS AMMONIA-UTILITIES"/>
    <m/>
    <m/>
    <m/>
    <s v="O1010115"/>
    <n v="25"/>
    <m/>
    <s v=""/>
    <s v="10-Combined Bldgn-N2 plant, Demi water"/>
    <s v=""/>
    <s v=""/>
    <s v=""/>
    <m/>
    <s v=""/>
    <s v=""/>
    <m/>
    <s v="TS-F-04:29/_x000a_O1010115:25A"/>
    <s v="TS-F-04:30/_x000a_O1010115:25B"/>
  </r>
  <r>
    <s v="17-H -111LP  "/>
    <s v="17XSH111LP"/>
    <s v="11"/>
    <s v="17-L-111-H-111 Electric heater"/>
    <s v="ЭЛЕКТРОНАГРЕВАТЕЛЬ"/>
    <s v="Motor Running status"/>
    <s v="4124-FB-VD-BD00317L11111309"/>
    <s v="DI-NIS (MCC 230VAC) DCS"/>
    <s v="DCS_DI_03"/>
    <m/>
    <x v="40"/>
    <x v="2"/>
    <s v="Pr.01"/>
    <x v="3"/>
    <x v="26"/>
    <n v="1"/>
    <n v="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6"/>
    <x v="2"/>
    <n v="32"/>
    <s v="DCS AMMONIA-UTILITIES"/>
    <m/>
    <m/>
    <m/>
    <s v="O1010115"/>
    <n v="26"/>
    <m/>
    <s v=""/>
    <s v="11-Auxiliary Boiler Area"/>
    <s v=""/>
    <s v=""/>
    <s v=""/>
    <m/>
    <s v=""/>
    <s v=""/>
    <m/>
    <s v="TS-G-04:1/_x000a_O1010115:26A"/>
    <s v="TS-G-04:2/_x000a_O1010115:26B"/>
  </r>
  <r>
    <s v="17-H -111LP  "/>
    <s v="17XSAH111LP"/>
    <s v="11"/>
    <s v="17-L-111-H-111 Electric heater"/>
    <s v="17-L-111-H-111 ДОСТУПНО"/>
    <s v=" Electric Heater available status "/>
    <s v="4124-FB-VD-BD00317L11111309"/>
    <s v="DI-NIS (MCC 230VAC) DCS"/>
    <s v="DCS_DI_03"/>
    <m/>
    <x v="40"/>
    <x v="2"/>
    <s v="Pr.02"/>
    <x v="3"/>
    <x v="26"/>
    <n v="3"/>
    <n v="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7"/>
    <x v="2"/>
    <n v="32"/>
    <s v="DCS AMMONIA-UTILITIES"/>
    <m/>
    <m/>
    <m/>
    <s v="O1010115"/>
    <n v="27"/>
    <m/>
    <s v=""/>
    <s v="11-Auxiliary Boiler Area"/>
    <s v=""/>
    <s v=""/>
    <s v=""/>
    <m/>
    <s v=""/>
    <s v=""/>
    <m/>
    <s v="TS-G-04:3/_x000a_O1010115:27A"/>
    <s v="TS-G-04:4/_x000a_O1010115:27B"/>
  </r>
  <r>
    <s v="17-H -111LP  "/>
    <s v="17XSRH111LP"/>
    <s v="11"/>
    <s v="17-L-111-H-111 Electric heater"/>
    <s v="17-L-111-H-111 МЕСТН/ДИСТАНЦ"/>
    <s v="Motor Remote status"/>
    <s v="4124-FB-VD-BD00317L11111309"/>
    <s v="DI-NIS (MCC 230VAC) DCS"/>
    <s v="DCS_DI_03"/>
    <m/>
    <x v="40"/>
    <x v="2"/>
    <s v="Pr.03"/>
    <x v="3"/>
    <x v="26"/>
    <n v="5"/>
    <n v="6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8"/>
    <x v="2"/>
    <n v="32"/>
    <s v="DCS AMMONIA-UTILITIES"/>
    <m/>
    <m/>
    <m/>
    <s v="O1010115"/>
    <n v="28"/>
    <m/>
    <s v=""/>
    <s v="11-Auxiliary Boiler Area"/>
    <s v=""/>
    <s v=""/>
    <s v=""/>
    <m/>
    <s v=""/>
    <s v=""/>
    <m/>
    <s v="TS-G-04:5/_x000a_O1010115:28A"/>
    <s v="TS-G-04:6/_x000a_O1010115:28B"/>
  </r>
  <r>
    <s v="17-M -101    -BLK"/>
    <s v="17XSM101BLK"/>
    <s v="11"/>
    <s v="FAN MOTOR 17-L-111-KM-101-B"/>
    <s v="ВЕНТИЛЯТОР КОТЛА 17-L-111"/>
    <s v="Motor Running status"/>
    <s v="4124-FB-VD-BD00317L11111310"/>
    <s v="DI-NIS (MCC 220VDC) DCS"/>
    <s v="DCS_DI_05"/>
    <m/>
    <x v="40"/>
    <x v="2"/>
    <s v="Pr.04"/>
    <x v="3"/>
    <x v="26"/>
    <n v="7"/>
    <n v="8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29"/>
    <x v="2"/>
    <n v="32"/>
    <s v="DCS AMMONIA-UTILITIES"/>
    <m/>
    <m/>
    <m/>
    <s v="O1010115"/>
    <n v="29"/>
    <m/>
    <s v=""/>
    <s v="11-Auxiliary Boiler Area"/>
    <s v=""/>
    <s v=""/>
    <s v=""/>
    <m/>
    <s v=""/>
    <s v=""/>
    <m/>
    <s v="TS-G-04:7/_x000a_O1010115:29A"/>
    <s v="TS-G-04:8/_x000a_O1010115:29B"/>
  </r>
  <r>
    <s v="17-M -101    -BLK"/>
    <s v="17XSAM101BLK"/>
    <s v="11"/>
    <s v="FAN MOTOR 17-L-111-KM-101-B"/>
    <s v="17-L-111-KM-101-B ДОСТУПНО"/>
    <s v="Motor Available status"/>
    <s v="4124-FB-VD-BD00317L11111310"/>
    <s v="DI-NIS (MCC 220VDC) DCS"/>
    <s v="DCS_DI_05"/>
    <m/>
    <x v="40"/>
    <x v="2"/>
    <s v="Pr.05"/>
    <x v="3"/>
    <x v="26"/>
    <n v="9"/>
    <n v="10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30"/>
    <x v="2"/>
    <n v="32"/>
    <s v="DCS AMMONIA-UTILITIES"/>
    <m/>
    <m/>
    <m/>
    <s v="O1010115"/>
    <n v="30"/>
    <m/>
    <s v=""/>
    <s v="11-Auxiliary Boiler Area"/>
    <s v=""/>
    <s v=""/>
    <s v=""/>
    <m/>
    <s v=""/>
    <s v=""/>
    <m/>
    <s v="TS-G-04:9/_x000a_O1010115:30A"/>
    <s v="TS-G-04:10/_x000a_O1010115:30B"/>
  </r>
  <r>
    <s v="17-M -101    -BLK"/>
    <s v="17XSRM101BLK"/>
    <s v="11"/>
    <s v="FAN MOTOR 17-L-111-KM-101-B"/>
    <s v="17-L-111-KM-101-B МЕСТН/ДИСТАНЦ"/>
    <s v="Motor Remote status"/>
    <s v="4124-FB-VD-BD00317L11111310"/>
    <s v="DI-NIS (MCC 220VDC) DCS"/>
    <s v="DCS_DI_05"/>
    <m/>
    <x v="40"/>
    <x v="2"/>
    <s v="Pr.06"/>
    <x v="3"/>
    <x v="26"/>
    <n v="11"/>
    <n v="12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31"/>
    <x v="2"/>
    <n v="32"/>
    <s v="DCS AMMONIA-UTILITIES"/>
    <m/>
    <m/>
    <m/>
    <s v="O1010115"/>
    <n v="31"/>
    <m/>
    <s v=""/>
    <s v="11-Auxiliary Boiler Area"/>
    <s v=""/>
    <s v=""/>
    <s v=""/>
    <m/>
    <s v=""/>
    <s v=""/>
    <m/>
    <s v="TS-G-04:11/_x000a_O1010115:31A"/>
    <s v="TS-G-04:12/_x000a_O1010115:31B"/>
  </r>
  <r>
    <s v="17-H -111L  -001"/>
    <s v="17XSH111L001"/>
    <s v="11"/>
    <s v="LO Heater 17-STP-111A-H-001"/>
    <s v="ПАРОВАЯ ТУРБИНА НАСОСА"/>
    <s v="Heater Running Status"/>
    <s v="4124-GG-VD-BD17117P111037_SH.3"/>
    <s v="DI-NIS (MCC 230VAC) DCS"/>
    <s v="DCS_DI_03"/>
    <m/>
    <x v="40"/>
    <x v="2"/>
    <s v="Pr.07"/>
    <x v="3"/>
    <x v="26"/>
    <n v="13"/>
    <n v="14"/>
    <s v=""/>
    <x v="2"/>
    <x v="3"/>
    <x v="314"/>
    <x v="4"/>
    <x v="22"/>
    <x v="1"/>
    <s v="17-SC-DCS-001/O1010115/ 17-MC-DCS-005"/>
    <s v="DB37-*m"/>
    <x v="0"/>
    <s v="CPO101"/>
    <n v="0"/>
    <s v="BP012"/>
    <x v="22"/>
    <n v="16"/>
    <n v="32"/>
    <x v="2"/>
    <n v="32"/>
    <s v="DCS AMMONIA-UTILITIES"/>
    <m/>
    <m/>
    <m/>
    <s v="O1010115"/>
    <n v="32"/>
    <m/>
    <s v=""/>
    <s v="11-Auxiliary Boiler Area"/>
    <s v=""/>
    <s v=""/>
    <s v=""/>
    <m/>
    <s v=""/>
    <s v=""/>
    <m/>
    <s v="TS-G-04:13/_x000a_O1010115:32A"/>
    <s v="TS-G-04:14/_x000a_O1010115:32B"/>
  </r>
  <r>
    <s v="17-M -113531 -A"/>
    <s v="17MZSH113531A"/>
    <s v="11"/>
    <s v="STACK DAMPER 17-L111-X-101"/>
    <s v="17-L111-X-101 ОТКРЫТО"/>
    <s v="MOV Open"/>
    <s v="4124-FB-VD-BD00317L11111303"/>
    <s v="DI-NIS (VFC) DCS"/>
    <s v="DCS_DI_01"/>
    <m/>
    <x v="41"/>
    <x v="2"/>
    <s v="Pr.01"/>
    <x v="4"/>
    <x v="34"/>
    <n v="1"/>
    <n v="2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"/>
    <x v="2"/>
    <n v="32"/>
    <s v="DCS AMMONIA-UTILITIES"/>
    <m/>
    <m/>
    <m/>
    <s v="O1010200"/>
    <n v="1"/>
    <m/>
    <s v=""/>
    <s v="11-Auxiliary Boiler Area"/>
    <s v=""/>
    <s v=""/>
    <s v=""/>
    <m/>
    <s v=""/>
    <s v=""/>
    <m/>
    <s v="TS-F-01:1/_x000a_O1010200:1A"/>
    <s v="TS-F-01:2/_x000a_O1010200:1B"/>
  </r>
  <r>
    <s v="17-M -113531 -B"/>
    <s v="17MZSH113531B"/>
    <s v="11"/>
    <s v="STACK DAMPER 17-L111-X-101"/>
    <s v="17-L111-X-101 ОТКРЫТО"/>
    <s v="MOV Open"/>
    <s v="4124-FB-VD-BD00317L11111303"/>
    <s v="DI-NIS (VFC) DCS"/>
    <s v="DCS_DI_01"/>
    <m/>
    <x v="41"/>
    <x v="2"/>
    <s v="Pr.02"/>
    <x v="4"/>
    <x v="34"/>
    <n v="3"/>
    <n v="4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2"/>
    <x v="2"/>
    <n v="32"/>
    <s v="DCS AMMONIA-UTILITIES"/>
    <m/>
    <m/>
    <m/>
    <s v="O1010200"/>
    <n v="2"/>
    <m/>
    <s v=""/>
    <s v="11-Auxiliary Boiler Area"/>
    <s v=""/>
    <s v=""/>
    <s v=""/>
    <m/>
    <s v=""/>
    <s v=""/>
    <m/>
    <s v="TS-F-01:3/_x000a_O1010200:2A"/>
    <s v="TS-F-01:4/_x000a_O1010200:2B"/>
  </r>
  <r>
    <s v="17-M -113531 -A"/>
    <s v="17MZSL113531A"/>
    <s v="11"/>
    <s v="STACK DAMPER 17-L111-X-101"/>
    <s v="17-L111-X-101 ЗАКРЫТО"/>
    <s v="MOV Closed"/>
    <s v="4124-FB-VD-BD00317L11111303"/>
    <s v="DI-NIS (VFC) DCS"/>
    <s v="DCS_DI_01"/>
    <m/>
    <x v="41"/>
    <x v="2"/>
    <s v="Pr.03"/>
    <x v="4"/>
    <x v="34"/>
    <n v="5"/>
    <n v="6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3"/>
    <x v="2"/>
    <n v="32"/>
    <s v="DCS AMMONIA-UTILITIES"/>
    <m/>
    <m/>
    <m/>
    <s v="O1010200"/>
    <n v="3"/>
    <m/>
    <s v=""/>
    <s v="11-Auxiliary Boiler Area"/>
    <s v=""/>
    <s v=""/>
    <s v=""/>
    <m/>
    <s v=""/>
    <s v=""/>
    <m/>
    <s v="TS-F-01:5/_x000a_O1010200:3A"/>
    <s v="TS-F-01:6/_x000a_O1010200:3B"/>
  </r>
  <r>
    <s v="17-M -113531 -B"/>
    <s v="17MZSL113531B"/>
    <s v="11"/>
    <s v="STACK DAMPER 17-L111-X-101"/>
    <s v="17-L111-X-101 ЗАКРЫТО"/>
    <s v="MOV Closed"/>
    <s v="4124-FB-VD-BD00317L11111303"/>
    <s v="DI-NIS (VFC) DCS"/>
    <s v="DCS_DI_01"/>
    <m/>
    <x v="41"/>
    <x v="2"/>
    <s v="Pr.04"/>
    <x v="4"/>
    <x v="34"/>
    <n v="7"/>
    <n v="8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4"/>
    <x v="2"/>
    <n v="32"/>
    <s v="DCS AMMONIA-UTILITIES"/>
    <m/>
    <m/>
    <m/>
    <s v="O1010200"/>
    <n v="4"/>
    <m/>
    <s v=""/>
    <s v="11-Auxiliary Boiler Area"/>
    <s v=""/>
    <s v=""/>
    <s v=""/>
    <m/>
    <s v=""/>
    <s v=""/>
    <m/>
    <s v="TS-F-01:7/_x000a_O1010200:4A"/>
    <s v="TS-F-01:8/_x000a_O1010200:4B"/>
  </r>
  <r>
    <s v="17-M -07034"/>
    <s v="17MXSA07034"/>
    <s v="07"/>
    <s v="CWS to Pump Basin"/>
    <s v="17-MOV-07034 ДОСТУПНО"/>
    <s v="MOV Available"/>
    <s v="4124-XZ-DM-21707003"/>
    <s v="DI-NIS (VFC) DCS"/>
    <s v="DCS_DI_01"/>
    <m/>
    <x v="42"/>
    <x v="2"/>
    <s v="Pr.01"/>
    <x v="4"/>
    <x v="35"/>
    <n v="1"/>
    <n v="2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5"/>
    <x v="2"/>
    <n v="32"/>
    <s v="DCS AMMONIA-UTILITIES"/>
    <m/>
    <m/>
    <m/>
    <s v="O1010200"/>
    <n v="5"/>
    <m/>
    <s v=""/>
    <s v="07-Cooling Tower Area"/>
    <s v=""/>
    <s v=""/>
    <s v=""/>
    <m/>
    <s v=""/>
    <s v=""/>
    <m/>
    <s v="TS-F-02:1/_x000a_O1010200:5A"/>
    <s v="TS-F-02:2/_x000a_O1010200:5B"/>
  </r>
  <r>
    <s v="17-M -07034"/>
    <s v="17MXSR07034"/>
    <s v="07"/>
    <s v="CWS to Pump Basin"/>
    <s v="17-MOV-07034 МЕСТ/ДИСТАНЦ"/>
    <s v="MOV Remote"/>
    <s v="4124-XZ-DM-21707003"/>
    <s v="DI-NIS (VFC) DCS"/>
    <s v="DCS_DI_01"/>
    <m/>
    <x v="42"/>
    <x v="2"/>
    <s v="Pr.02"/>
    <x v="4"/>
    <x v="35"/>
    <n v="3"/>
    <n v="4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6"/>
    <x v="2"/>
    <n v="32"/>
    <s v="DCS AMMONIA-UTILITIES"/>
    <m/>
    <m/>
    <m/>
    <s v="O1010200"/>
    <n v="6"/>
    <m/>
    <s v=""/>
    <s v="07-Cooling Tower Area"/>
    <s v=""/>
    <s v=""/>
    <s v=""/>
    <m/>
    <s v=""/>
    <s v=""/>
    <m/>
    <s v="TS-F-02:3/_x000a_O1010200:6A"/>
    <s v="TS-F-02:4/_x000a_O1010200:6B"/>
  </r>
  <r>
    <s v="17-M -07034"/>
    <s v="17MZSH07034"/>
    <s v="07"/>
    <s v="CWS to Pump Basin"/>
    <s v="17-MOV-07034 ОТКРЫТО"/>
    <s v="MOV Open"/>
    <s v="4124-XZ-DM-21707003"/>
    <s v="DI-NIS (VFC) DCS"/>
    <s v="DCS_DI_01"/>
    <m/>
    <x v="42"/>
    <x v="2"/>
    <s v="Pr.03"/>
    <x v="4"/>
    <x v="35"/>
    <n v="5"/>
    <n v="6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7"/>
    <x v="2"/>
    <n v="32"/>
    <s v="DCS AMMONIA-UTILITIES"/>
    <m/>
    <m/>
    <m/>
    <s v="O1010200"/>
    <n v="7"/>
    <m/>
    <s v=""/>
    <s v="07-Cooling Tower Area"/>
    <s v=""/>
    <s v=""/>
    <s v=""/>
    <m/>
    <s v=""/>
    <s v=""/>
    <m/>
    <s v="TS-F-02:5/_x000a_O1010200:7A"/>
    <s v="TS-F-02:6/_x000a_O1010200:7B"/>
  </r>
  <r>
    <s v="17-M -07034"/>
    <s v="17MZSL07034"/>
    <s v="07"/>
    <s v="CWS to Pump Basin"/>
    <s v="17-MOV-07034 ЗАКРЫТО"/>
    <s v="MOV Closed"/>
    <s v="4124-XZ-DM-21707003"/>
    <s v="DI-NIS (VFC) DCS"/>
    <s v="DCS_DI_01"/>
    <m/>
    <x v="42"/>
    <x v="2"/>
    <s v="Pr.04"/>
    <x v="4"/>
    <x v="35"/>
    <n v="7"/>
    <n v="8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8"/>
    <x v="2"/>
    <n v="32"/>
    <s v="DCS AMMONIA-UTILITIES"/>
    <m/>
    <m/>
    <m/>
    <s v="O1010200"/>
    <n v="8"/>
    <m/>
    <s v=""/>
    <s v="07-Cooling Tower Area"/>
    <s v=""/>
    <s v=""/>
    <s v=""/>
    <m/>
    <s v=""/>
    <s v=""/>
    <m/>
    <s v="TS-F-02:7/_x000a_O1010200:8A"/>
    <s v="TS-F-02:8/_x000a_O1010200:8B"/>
  </r>
  <r>
    <s v="17-M -07035"/>
    <s v="17MXSA07035"/>
    <s v="07"/>
    <s v="17-P-071A Discharge line"/>
    <s v="17-MOV-07035 ДОСТУПНО"/>
    <s v="MOV Available"/>
    <s v="4124-XZ-DM-21707003"/>
    <s v="DI-NIS (VFC) DCS"/>
    <s v="DCS_DI_01"/>
    <m/>
    <x v="42"/>
    <x v="2"/>
    <s v="Pr.05"/>
    <x v="4"/>
    <x v="35"/>
    <n v="9"/>
    <n v="10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9"/>
    <x v="2"/>
    <n v="32"/>
    <s v="DCS AMMONIA-UTILITIES"/>
    <m/>
    <m/>
    <m/>
    <s v="O1010200"/>
    <n v="9"/>
    <m/>
    <s v=""/>
    <s v="07-Cooling Tower Area"/>
    <s v=""/>
    <s v=""/>
    <s v=""/>
    <m/>
    <s v=""/>
    <s v=""/>
    <m/>
    <s v="TS-F-02:9/_x000a_O1010200:9A"/>
    <s v="TS-F-02:10/_x000a_O1010200:9B"/>
  </r>
  <r>
    <s v="17-M -07035"/>
    <s v="17MXSR07035"/>
    <s v="07"/>
    <s v="17-P-071A Discharge line"/>
    <s v="17-MOV-07035 МЕСТ/ДИСТАНЦ"/>
    <s v="MOV Remote"/>
    <s v="4124-XZ-DM-21707003"/>
    <s v="DI-NIS (VFC) DCS"/>
    <s v="DCS_DI_01"/>
    <m/>
    <x v="42"/>
    <x v="2"/>
    <s v="Pr.06"/>
    <x v="4"/>
    <x v="35"/>
    <n v="11"/>
    <n v="12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0"/>
    <x v="2"/>
    <n v="32"/>
    <s v="DCS AMMONIA-UTILITIES"/>
    <m/>
    <m/>
    <m/>
    <s v="O1010200"/>
    <n v="10"/>
    <m/>
    <s v=""/>
    <s v="07-Cooling Tower Area"/>
    <s v=""/>
    <s v=""/>
    <s v=""/>
    <m/>
    <s v=""/>
    <s v=""/>
    <m/>
    <s v="TS-F-02:11/_x000a_O1010200:10A"/>
    <s v="TS-F-02:12/_x000a_O1010200:10B"/>
  </r>
  <r>
    <s v="17-M -07035"/>
    <s v="17MZSH07035"/>
    <s v="07"/>
    <s v="17-P-071A Discharge line"/>
    <s v="17-MOV-07035 ОТКРЫТО"/>
    <s v="MOV Open"/>
    <s v="4124-XZ-DM-21707003"/>
    <s v="DI-NIS (VFC) DCS"/>
    <s v="DCS_DI_01"/>
    <m/>
    <x v="42"/>
    <x v="2"/>
    <s v="Pr.07"/>
    <x v="4"/>
    <x v="35"/>
    <n v="13"/>
    <n v="14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1"/>
    <x v="2"/>
    <n v="32"/>
    <s v="DCS AMMONIA-UTILITIES"/>
    <m/>
    <m/>
    <m/>
    <s v="O1010200"/>
    <n v="11"/>
    <m/>
    <s v=""/>
    <s v="07-Cooling Tower Area"/>
    <s v=""/>
    <s v=""/>
    <s v=""/>
    <m/>
    <s v=""/>
    <s v=""/>
    <m/>
    <s v="TS-F-02:13/_x000a_O1010200:11A"/>
    <s v="TS-F-02:14/_x000a_O1010200:11B"/>
  </r>
  <r>
    <s v="17-M -07035"/>
    <s v="17MZSL07035"/>
    <s v="07"/>
    <s v="17-P-071A Discharge line"/>
    <s v="17-MOV-07035 ЗАКРЫТО"/>
    <s v="MOV Closed"/>
    <s v="4124-XZ-DM-21707003"/>
    <s v="DI-NIS (VFC) DCS"/>
    <s v="DCS_DI_01"/>
    <m/>
    <x v="42"/>
    <x v="2"/>
    <s v="Pr.08"/>
    <x v="4"/>
    <x v="35"/>
    <n v="15"/>
    <n v="16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2"/>
    <x v="2"/>
    <n v="32"/>
    <s v="DCS AMMONIA-UTILITIES"/>
    <m/>
    <m/>
    <m/>
    <s v="O1010200"/>
    <n v="12"/>
    <m/>
    <s v=""/>
    <s v="07-Cooling Tower Area"/>
    <s v=""/>
    <s v=""/>
    <s v=""/>
    <m/>
    <s v=""/>
    <s v=""/>
    <m/>
    <s v="TS-F-02:15/_x000a_O1010200:12A"/>
    <s v="TS-F-02:16/_x000a_O1010200:12B"/>
  </r>
  <r>
    <s v="17-M -07036"/>
    <s v="17MXSA07036"/>
    <s v="07"/>
    <s v="17-P-071B Discharge line"/>
    <s v="17-MOV-07036 ДОСТУПНО"/>
    <s v="MOV Available"/>
    <s v="4124-XZ-DM-21707003"/>
    <s v="DI-NIS (VFC) DCS"/>
    <s v="DCS_DI_01"/>
    <m/>
    <x v="42"/>
    <x v="2"/>
    <s v="Pr.09"/>
    <x v="4"/>
    <x v="35"/>
    <n v="17"/>
    <n v="18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3"/>
    <x v="2"/>
    <n v="32"/>
    <s v="DCS AMMONIA-UTILITIES"/>
    <m/>
    <m/>
    <m/>
    <s v="O1010200"/>
    <n v="13"/>
    <m/>
    <s v=""/>
    <s v="07-Cooling Tower Area"/>
    <s v=""/>
    <s v=""/>
    <s v=""/>
    <m/>
    <s v=""/>
    <s v=""/>
    <m/>
    <s v="TS-F-02:17/_x000a_O1010200:13A"/>
    <s v="TS-F-02:18/_x000a_O1010200:13B"/>
  </r>
  <r>
    <s v="17-M -07036"/>
    <s v="17MXSR07036"/>
    <s v="07"/>
    <s v="17-P-071B Discharge line"/>
    <s v="17-MOV-07036 МЕСТ/ДИСТАНЦ"/>
    <s v="MOV Remote"/>
    <s v="4124-XZ-DM-21707003"/>
    <s v="DI-NIS (VFC) DCS"/>
    <s v="DCS_DI_01"/>
    <m/>
    <x v="42"/>
    <x v="2"/>
    <s v="Pr.10"/>
    <x v="4"/>
    <x v="35"/>
    <n v="19"/>
    <n v="20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4"/>
    <x v="2"/>
    <n v="32"/>
    <s v="DCS AMMONIA-UTILITIES"/>
    <m/>
    <m/>
    <m/>
    <s v="O1010200"/>
    <n v="14"/>
    <m/>
    <s v=""/>
    <s v="07-Cooling Tower Area"/>
    <s v=""/>
    <s v=""/>
    <s v=""/>
    <m/>
    <s v=""/>
    <s v=""/>
    <m/>
    <s v="TS-F-02:19/_x000a_O1010200:14A"/>
    <s v="TS-F-02:20/_x000a_O1010200:14B"/>
  </r>
  <r>
    <s v="17-M -07036"/>
    <s v="17MZSH07036"/>
    <s v="07"/>
    <s v="17-P-071B Discharge line"/>
    <s v="17-MOV-07036 ОТКРЫТО"/>
    <s v="MOV Open"/>
    <s v="4124-XZ-DM-21707003"/>
    <s v="DI-NIS (VFC) DCS"/>
    <s v="DCS_DI_01"/>
    <m/>
    <x v="42"/>
    <x v="2"/>
    <s v="Pr.11"/>
    <x v="4"/>
    <x v="35"/>
    <n v="21"/>
    <n v="22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5"/>
    <x v="2"/>
    <n v="32"/>
    <s v="DCS AMMONIA-UTILITIES"/>
    <m/>
    <m/>
    <m/>
    <s v="O1010200"/>
    <n v="15"/>
    <m/>
    <s v=""/>
    <s v="07-Cooling Tower Area"/>
    <s v=""/>
    <s v=""/>
    <s v=""/>
    <m/>
    <s v=""/>
    <s v=""/>
    <m/>
    <s v="TS-F-02:21/_x000a_O1010200:15A"/>
    <s v="TS-F-02:22/_x000a_O1010200:15B"/>
  </r>
  <r>
    <s v="17-M -07036"/>
    <s v="17MZSL07036"/>
    <s v="07"/>
    <s v="17-P-071B Discharge line"/>
    <s v="17-MOV-07036 ЗАКРЫТО"/>
    <s v="MOV Closed"/>
    <s v="4124-XZ-DM-21707003"/>
    <s v="DI-NIS (VFC) DCS"/>
    <s v="DCS_DI_01"/>
    <m/>
    <x v="42"/>
    <x v="2"/>
    <s v="Pr.12"/>
    <x v="4"/>
    <x v="35"/>
    <n v="23"/>
    <n v="24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6"/>
    <x v="2"/>
    <n v="32"/>
    <s v="DCS AMMONIA-UTILITIES"/>
    <m/>
    <m/>
    <m/>
    <s v="O1010200"/>
    <n v="16"/>
    <m/>
    <s v=""/>
    <s v="07-Cooling Tower Area"/>
    <s v=""/>
    <s v=""/>
    <s v=""/>
    <m/>
    <s v=""/>
    <s v=""/>
    <m/>
    <s v="TS-F-02:23/_x000a_O1010200:16A"/>
    <s v="TS-F-02:24/_x000a_O1010200:16B"/>
  </r>
  <r>
    <s v="17-M -07037"/>
    <s v="17MXSA07037"/>
    <s v="07"/>
    <s v="17-P-071C Discharge line"/>
    <s v="17-MOV-07037 ДОСТУПНО"/>
    <s v="MOV Available"/>
    <s v="4124-XZ-DM-21707003"/>
    <s v="DI-NIS (VFC) DCS"/>
    <s v="DCS_DI_01"/>
    <m/>
    <x v="42"/>
    <x v="2"/>
    <s v="Pr.13"/>
    <x v="4"/>
    <x v="35"/>
    <n v="25"/>
    <n v="26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7"/>
    <x v="2"/>
    <n v="32"/>
    <s v="DCS AMMONIA-UTILITIES"/>
    <m/>
    <m/>
    <m/>
    <s v="O1010200"/>
    <n v="17"/>
    <m/>
    <s v=""/>
    <s v="07-Cooling Tower Area"/>
    <s v=""/>
    <s v=""/>
    <s v=""/>
    <m/>
    <s v=""/>
    <s v=""/>
    <m/>
    <s v="TS-F-02:25/_x000a_O1010200:17A"/>
    <s v="TS-F-02:26/_x000a_O1010200:17B"/>
  </r>
  <r>
    <s v="17-M -07037"/>
    <s v="17MXSR07037"/>
    <s v="07"/>
    <s v="17-P-071C Discharge line"/>
    <s v="17-MOV-07037 МЕСТ/ДИСТАНЦ"/>
    <s v="MOV Remote"/>
    <s v="4124-XZ-DM-21707003"/>
    <s v="DI-NIS (VFC) DCS"/>
    <s v="DCS_DI_01"/>
    <m/>
    <x v="42"/>
    <x v="2"/>
    <s v="Pr.14"/>
    <x v="4"/>
    <x v="35"/>
    <n v="27"/>
    <n v="28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8"/>
    <x v="2"/>
    <n v="32"/>
    <s v="DCS AMMONIA-UTILITIES"/>
    <m/>
    <m/>
    <m/>
    <s v="O1010200"/>
    <n v="18"/>
    <m/>
    <s v=""/>
    <s v="07-Cooling Tower Area"/>
    <s v=""/>
    <s v=""/>
    <s v=""/>
    <m/>
    <s v=""/>
    <s v=""/>
    <m/>
    <s v="TS-F-02:27/_x000a_O1010200:18A"/>
    <s v="TS-F-02:28/_x000a_O1010200:18B"/>
  </r>
  <r>
    <s v="17-M -07037"/>
    <s v="17MZSH07037"/>
    <s v="07"/>
    <s v="17-P-071C Discharge line"/>
    <s v="17-MOV-07037 ОТКРЫТО"/>
    <s v="MOV Open"/>
    <s v="4124-XZ-DM-21707003"/>
    <s v="DI-NIS (VFC) DCS"/>
    <s v="DCS_DI_01"/>
    <m/>
    <x v="42"/>
    <x v="2"/>
    <s v="Pr.15"/>
    <x v="4"/>
    <x v="35"/>
    <n v="29"/>
    <n v="30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19"/>
    <x v="2"/>
    <n v="32"/>
    <s v="DCS AMMONIA-UTILITIES"/>
    <m/>
    <m/>
    <m/>
    <s v="O1010200"/>
    <n v="19"/>
    <m/>
    <s v=""/>
    <s v="07-Cooling Tower Area"/>
    <s v=""/>
    <s v=""/>
    <s v=""/>
    <m/>
    <s v=""/>
    <s v=""/>
    <m/>
    <s v="TS-F-02:29/_x000a_O1010200:19A"/>
    <s v="TS-F-02:30/_x000a_O1010200:19B"/>
  </r>
  <r>
    <s v="17-M -07037"/>
    <s v="17MZSL07037"/>
    <s v="07"/>
    <s v="17-P-071C Discharge line"/>
    <s v="17-MOV-07037 ЗАКРЫТО"/>
    <s v="MOV Closed"/>
    <s v="4124-XZ-DM-21707003"/>
    <s v="DI-NIS (VFC) DCS"/>
    <s v="DCS_DI_01"/>
    <m/>
    <x v="42"/>
    <x v="2"/>
    <s v="Pr.16"/>
    <x v="4"/>
    <x v="35"/>
    <n v="31"/>
    <n v="32"/>
    <s v=""/>
    <x v="2"/>
    <x v="0"/>
    <x v="314"/>
    <x v="4"/>
    <x v="23"/>
    <x v="2"/>
    <s v="17-SC-DCS-001/O1010200/ 17-MC-DCS-001"/>
    <s v="DB37-*m"/>
    <x v="0"/>
    <s v="CPO101"/>
    <n v="0"/>
    <s v="BP021"/>
    <x v="23"/>
    <n v="1"/>
    <n v="20"/>
    <x v="2"/>
    <n v="32"/>
    <s v="DCS AMMONIA-UTILITIES"/>
    <m/>
    <m/>
    <m/>
    <s v="O1010200"/>
    <n v="20"/>
    <m/>
    <s v=""/>
    <s v="07-Cooling Tower Area"/>
    <s v=""/>
    <s v=""/>
    <s v=""/>
    <m/>
    <s v=""/>
    <s v=""/>
    <m/>
    <s v="TS-F-02:31/_x000a_O1010200:20A"/>
    <s v="TS-F-02:32/_x000a_O1010200:20B"/>
  </r>
  <r>
    <s v="17-F -113622"/>
    <s v="17FSL113622"/>
    <s v="11"/>
    <s v="From Strainer 17-L-111-S-140"/>
    <s v="ПРОБА КРЕМНЕЗЕМА"/>
    <s v="Low Flow Switch"/>
    <s v="4124-FB-VD-BD00317L11111388"/>
    <s v="DI-NIS (VFC) DCS"/>
    <s v="DCS_DI_01"/>
    <m/>
    <x v="43"/>
    <x v="1"/>
    <s v="Pr.04"/>
    <x v="4"/>
    <x v="36"/>
    <n v="7"/>
    <n v="8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1"/>
    <x v="2"/>
    <n v="32"/>
    <s v="DCS AMMONIA-UTILITIES"/>
    <m/>
    <m/>
    <m/>
    <s v="O1010200"/>
    <n v="21"/>
    <m/>
    <s v=""/>
    <s v="11-Auxiliary Boiler Area"/>
    <s v=""/>
    <s v=""/>
    <s v=""/>
    <m/>
    <s v=""/>
    <s v=""/>
    <m/>
    <s v="TS-F-04:7/_x000a_O1010200:21A"/>
    <s v="TS-F-04:8/_x000a_O1010200:21B"/>
  </r>
  <r>
    <s v="17-F -113623"/>
    <s v="17FSL113623"/>
    <s v="11"/>
    <s v="From Strainer 17-L-111-S-141"/>
    <s v="ИЗ ФИЛЬТРА 17-L-111-S-141"/>
    <s v="Low Flow Switch"/>
    <s v="4124-FB-VD-BD00317L11111388"/>
    <s v="DI-NIS (VFC) DCS"/>
    <s v="DCS_DI_01"/>
    <m/>
    <x v="43"/>
    <x v="1"/>
    <s v="Pr.05"/>
    <x v="4"/>
    <x v="36"/>
    <n v="9"/>
    <n v="10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2"/>
    <x v="2"/>
    <n v="32"/>
    <s v="DCS AMMONIA-UTILITIES"/>
    <m/>
    <m/>
    <m/>
    <s v="O1010200"/>
    <n v="22"/>
    <m/>
    <s v=""/>
    <s v="11-Auxiliary Boiler Area"/>
    <s v=""/>
    <s v=""/>
    <s v=""/>
    <m/>
    <s v=""/>
    <s v=""/>
    <m/>
    <s v="TS-F-04:9/_x000a_O1010200:22A"/>
    <s v="TS-F-04:10/_x000a_O1010200:22B"/>
  </r>
  <r>
    <s v="17-F -113624"/>
    <s v="17FSL113624"/>
    <s v="11"/>
    <s v="From Strainer 17-L-111-S-142"/>
    <s v="ИЗ ФИЛЬТРА 17-L-111-S-142"/>
    <s v="Low Flow Switch"/>
    <s v="4124-FB-VD-BD00317L11111388"/>
    <s v="DI-NIS (VFC) DCS"/>
    <s v="DCS_DI_01"/>
    <m/>
    <x v="43"/>
    <x v="1"/>
    <s v="Pr.06"/>
    <x v="4"/>
    <x v="36"/>
    <n v="11"/>
    <n v="12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3"/>
    <x v="2"/>
    <n v="32"/>
    <s v="DCS AMMONIA-UTILITIES"/>
    <m/>
    <m/>
    <m/>
    <s v="O1010200"/>
    <n v="23"/>
    <m/>
    <s v=""/>
    <s v="11-Auxiliary Boiler Area"/>
    <s v=""/>
    <s v=""/>
    <s v=""/>
    <m/>
    <s v=""/>
    <s v=""/>
    <m/>
    <s v="TS-F-04:11/_x000a_O1010200:23A"/>
    <s v="TS-F-04:12/_x000a_O1010200:23B"/>
  </r>
  <r>
    <s v="17-X -113637"/>
    <s v="17XS113637"/>
    <s v="11"/>
    <s v="From Strainer 17-L-111-S-140"/>
    <n v="0"/>
    <s v="Status Contact"/>
    <s v="4124-FB-VD-BD00317L11111388"/>
    <s v="DI-NIS (VFC) DCS"/>
    <s v="DCS_DI_01"/>
    <m/>
    <x v="43"/>
    <x v="1"/>
    <s v="Pr.08"/>
    <x v="4"/>
    <x v="36"/>
    <n v="15"/>
    <n v="16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4"/>
    <x v="2"/>
    <n v="32"/>
    <s v="DCS AMMONIA-UTILITIES"/>
    <m/>
    <m/>
    <m/>
    <s v="O1010200"/>
    <n v="24"/>
    <m/>
    <s v=""/>
    <s v="11-Auxiliary Boiler Area"/>
    <s v=""/>
    <s v=""/>
    <s v=""/>
    <m/>
    <s v=""/>
    <s v=""/>
    <m/>
    <s v="TS-F-04:15/_x000a_O1010200:24A"/>
    <s v="TS-F-04:16/_x000a_O1010200:24B"/>
  </r>
  <r>
    <s v="17-X -113638"/>
    <s v="17XS113638"/>
    <s v="11"/>
    <s v="From Strainer 17-L-111-S-141"/>
    <n v="0"/>
    <s v="Status Contact"/>
    <s v="4124-FB-VD-BD00317L11111388"/>
    <s v="DI-NIS (VFC) DCS"/>
    <s v="DCS_DI_01"/>
    <m/>
    <x v="43"/>
    <x v="1"/>
    <s v="Pr.09"/>
    <x v="4"/>
    <x v="36"/>
    <n v="17"/>
    <n v="18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5"/>
    <x v="2"/>
    <n v="32"/>
    <s v="DCS AMMONIA-UTILITIES"/>
    <m/>
    <m/>
    <m/>
    <s v="O1010200"/>
    <n v="25"/>
    <m/>
    <s v=""/>
    <s v="11-Auxiliary Boiler Area"/>
    <s v=""/>
    <s v=""/>
    <s v=""/>
    <m/>
    <s v=""/>
    <s v=""/>
    <m/>
    <s v="TS-F-04:17/_x000a_O1010200:25A"/>
    <s v="TS-F-04:18/_x000a_O1010200:25B"/>
  </r>
  <r>
    <s v="17-X -113639"/>
    <s v="17XS113639"/>
    <s v="11"/>
    <s v="From Strainer 17-L-111-S-142"/>
    <n v="0"/>
    <s v="Status Contact"/>
    <s v="4124-FB-VD-BD00317L11111388"/>
    <s v="DI-NIS (VFC) DCS"/>
    <s v="DCS_DI_01"/>
    <m/>
    <x v="43"/>
    <x v="1"/>
    <s v="Pr.10"/>
    <x v="4"/>
    <x v="36"/>
    <n v="19"/>
    <n v="20"/>
    <s v=""/>
    <x v="1"/>
    <x v="0"/>
    <x v="314"/>
    <x v="4"/>
    <x v="23"/>
    <x v="2"/>
    <s v="17-SC-DCS-001/O1010200/ 17-MC-DCS-001"/>
    <s v="DB37-*m"/>
    <x v="0"/>
    <s v="CPO101"/>
    <n v="0"/>
    <s v="BP021"/>
    <x v="23"/>
    <n v="1"/>
    <n v="26"/>
    <x v="2"/>
    <n v="32"/>
    <s v="DCS AMMONIA-UTILITIES"/>
    <m/>
    <m/>
    <m/>
    <s v="O1010200"/>
    <n v="26"/>
    <m/>
    <s v=""/>
    <s v="11-Auxiliary Boiler Area"/>
    <s v=""/>
    <s v=""/>
    <s v=""/>
    <m/>
    <s v=""/>
    <s v=""/>
    <m/>
    <s v="TS-F-04:19/_x000a_O1010200:26A"/>
    <s v="TS-F-04:20/_x000a_O1010200:26B"/>
  </r>
  <r>
    <s v="17-MOV-0001"/>
    <s v="17MZSH0001"/>
    <s v="00"/>
    <s v="CO2 from Ammonia 2 to Urea"/>
    <s v="17-MOV-0001 ОТКРЫТО"/>
    <s v="MOV Open"/>
    <m/>
    <s v="DI-NIS (VFC) DCS"/>
    <s v="DCS_DI_01"/>
    <m/>
    <x v="44"/>
    <x v="7"/>
    <s v="Pr.01"/>
    <x v="4"/>
    <x v="29"/>
    <n v="1"/>
    <n v="2"/>
    <s v=""/>
    <x v="8"/>
    <x v="0"/>
    <x v="314"/>
    <x v="4"/>
    <x v="23"/>
    <x v="2"/>
    <s v="17-SC-DCS-001/O1010200/ 17-MC-DCS-001"/>
    <s v="DB37-*m"/>
    <x v="0"/>
    <s v="CPO101"/>
    <n v="0"/>
    <s v="BP021"/>
    <x v="23"/>
    <n v="1"/>
    <n v="27"/>
    <x v="2"/>
    <n v="32"/>
    <s v="DCS AMMONIA-UTILITIES"/>
    <m/>
    <m/>
    <m/>
    <s v="O1010200"/>
    <n v="27"/>
    <m/>
    <s v=""/>
    <s v="00-Inter-factory"/>
    <s v=""/>
    <s v=""/>
    <s v=""/>
    <m/>
    <s v=""/>
    <s v=""/>
    <m/>
    <s v="TS-H-03:1/_x000a_O1010200:27A"/>
    <s v="TS-H-03:2/_x000a_O1010200:27B"/>
  </r>
  <r>
    <s v="17-MOV-0001"/>
    <s v="17MZSL0001"/>
    <s v="00"/>
    <s v="CO2 from Ammonia 2 to Urea"/>
    <s v="17-MOV-0001 ЗАКРЫТО"/>
    <s v="MOV Closed"/>
    <m/>
    <s v="DI-NIS (VFC) DCS"/>
    <s v="DCS_DI_01"/>
    <m/>
    <x v="44"/>
    <x v="7"/>
    <s v="Pr.02"/>
    <x v="4"/>
    <x v="29"/>
    <n v="3"/>
    <n v="4"/>
    <s v=""/>
    <x v="8"/>
    <x v="0"/>
    <x v="314"/>
    <x v="4"/>
    <x v="23"/>
    <x v="2"/>
    <s v="17-SC-DCS-001/O1010200/ 17-MC-DCS-001"/>
    <s v="DB37-*m"/>
    <x v="0"/>
    <s v="CPO101"/>
    <n v="0"/>
    <s v="BP021"/>
    <x v="23"/>
    <n v="1"/>
    <n v="28"/>
    <x v="2"/>
    <n v="32"/>
    <s v="DCS AMMONIA-UTILITIES"/>
    <m/>
    <m/>
    <m/>
    <s v="O1010200"/>
    <n v="28"/>
    <m/>
    <s v=""/>
    <s v="00-Inter-factory"/>
    <s v=""/>
    <s v=""/>
    <s v=""/>
    <m/>
    <s v=""/>
    <s v=""/>
    <m/>
    <s v="TS-H-03:3/_x000a_O1010200:28A"/>
    <s v="TS-H-03:4/_x000a_O1010200:28B"/>
  </r>
  <r>
    <s v="17-MOV-0001"/>
    <s v="17MXSA0001"/>
    <s v="00"/>
    <s v="CO2 from Ammonia 2 to Urea"/>
    <s v="17-MOV-0001 ДОСТУПНО"/>
    <s v="MOV Available"/>
    <m/>
    <s v="DI-NIS (VFC) DCS"/>
    <s v="DCS_DI_01"/>
    <m/>
    <x v="44"/>
    <x v="7"/>
    <s v="Pr.03"/>
    <x v="4"/>
    <x v="29"/>
    <n v="5"/>
    <n v="6"/>
    <s v=""/>
    <x v="8"/>
    <x v="0"/>
    <x v="314"/>
    <x v="4"/>
    <x v="23"/>
    <x v="2"/>
    <s v="17-SC-DCS-001/O1010200/ 17-MC-DCS-001"/>
    <s v="DB37-*m"/>
    <x v="0"/>
    <s v="CPO101"/>
    <n v="0"/>
    <s v="BP021"/>
    <x v="23"/>
    <n v="1"/>
    <n v="29"/>
    <x v="2"/>
    <n v="32"/>
    <s v="DCS AMMONIA-UTILITIES"/>
    <m/>
    <m/>
    <m/>
    <s v="O1010200"/>
    <n v="29"/>
    <m/>
    <s v=""/>
    <s v="00-Inter-factory"/>
    <s v=""/>
    <s v=""/>
    <s v=""/>
    <m/>
    <s v=""/>
    <s v=""/>
    <m/>
    <s v="TS-H-03:5/_x000a_O1010200:29A"/>
    <s v="TS-H-03:6/_x000a_O1010200:29B"/>
  </r>
  <r>
    <s v="17-MOV-0001"/>
    <s v="17MXSR0001"/>
    <s v="00"/>
    <s v="CO2 from Ammonia 2 to Urea"/>
    <s v="17-MOV-0001 МЕСТ/ДИСТАНЦ"/>
    <s v="MOV Remote"/>
    <m/>
    <s v="DI-NIS (VFC) DCS"/>
    <s v="DCS_DI_01"/>
    <m/>
    <x v="44"/>
    <x v="7"/>
    <s v="Pr.04"/>
    <x v="4"/>
    <x v="29"/>
    <n v="7"/>
    <n v="8"/>
    <s v=""/>
    <x v="8"/>
    <x v="0"/>
    <x v="314"/>
    <x v="4"/>
    <x v="23"/>
    <x v="2"/>
    <s v="17-SC-DCS-001/O1010200/ 17-MC-DCS-001"/>
    <s v="DB37-*m"/>
    <x v="0"/>
    <s v="CPO101"/>
    <n v="0"/>
    <s v="BP021"/>
    <x v="23"/>
    <n v="1"/>
    <n v="30"/>
    <x v="2"/>
    <n v="32"/>
    <s v="DCS AMMONIA-UTILITIES"/>
    <m/>
    <m/>
    <m/>
    <s v="O1010200"/>
    <n v="30"/>
    <m/>
    <s v=""/>
    <s v="00-Inter-factory"/>
    <s v=""/>
    <s v=""/>
    <s v=""/>
    <m/>
    <s v=""/>
    <s v=""/>
    <m/>
    <s v="TS-H-03:7/_x000a_O1010200:30A"/>
    <s v="TS-H-03:8/_x000a_O1010200:30B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3"/>
    <x v="2"/>
    <s v="17-SC-DCS-001/O1010200/ 17-MC-DCS-001"/>
    <s v="DB37-*m"/>
    <x v="0"/>
    <s v="CPO101"/>
    <n v="0"/>
    <s v="BP021"/>
    <x v="23"/>
    <n v="1"/>
    <n v="31"/>
    <x v="2"/>
    <n v="32"/>
    <s v="DCS AMMONIA-UTILITIES"/>
    <m/>
    <m/>
    <m/>
    <s v="O1010200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3"/>
    <x v="2"/>
    <s v="17-SC-DCS-001/O1010200/ 17-MC-DCS-001"/>
    <s v="DB37-*m"/>
    <x v="0"/>
    <s v="CPO101"/>
    <n v="0"/>
    <s v="BP021"/>
    <x v="23"/>
    <n v="1"/>
    <n v="32"/>
    <x v="2"/>
    <n v="32"/>
    <s v="DCS AMMONIA-UTILITIES"/>
    <m/>
    <m/>
    <m/>
    <s v="O1010200"/>
    <n v="32"/>
    <m/>
    <s v=""/>
    <m/>
    <s v=""/>
    <s v=""/>
    <s v=""/>
    <m/>
    <s v=""/>
    <s v=""/>
    <m/>
    <s v=""/>
    <s v=""/>
  </r>
  <r>
    <s v="17-M -07038"/>
    <s v="17MXSA07038"/>
    <s v="07"/>
    <s v="17-P-071D Discharge line"/>
    <s v="17-MOV-07038 ДОСТУПНО"/>
    <s v="MOV Available"/>
    <s v="4124-XZ-DM-21707003"/>
    <s v="DI-NIS (VFC) DCS"/>
    <s v="DCS_DI_01"/>
    <m/>
    <x v="45"/>
    <x v="2"/>
    <s v="Pr.01"/>
    <x v="4"/>
    <x v="37"/>
    <n v="1"/>
    <n v="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"/>
    <x v="2"/>
    <n v="32"/>
    <s v="DCS AMMONIA-UTILITIES"/>
    <m/>
    <m/>
    <m/>
    <s v="O1010201"/>
    <n v="1"/>
    <m/>
    <s v=""/>
    <s v="07-Cooling Tower Area"/>
    <s v=""/>
    <s v=""/>
    <s v=""/>
    <m/>
    <s v=""/>
    <s v=""/>
    <m/>
    <s v="TS-F-05:1/_x000a_O1010201:1A"/>
    <s v="TS-F-05:2/_x000a_O1010201:1B"/>
  </r>
  <r>
    <s v="17-M -07038"/>
    <s v="17MXSR07038"/>
    <s v="07"/>
    <s v="17-P-071D Discharge line"/>
    <s v="17-MOV-07038 МЕСТ/ДИСТАНЦ"/>
    <s v="MOV Remote"/>
    <s v="4124-XZ-DM-21707003"/>
    <s v="DI-NIS (VFC) DCS"/>
    <s v="DCS_DI_01"/>
    <m/>
    <x v="45"/>
    <x v="2"/>
    <s v="Pr.02"/>
    <x v="4"/>
    <x v="37"/>
    <n v="3"/>
    <n v="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"/>
    <x v="2"/>
    <n v="32"/>
    <s v="DCS AMMONIA-UTILITIES"/>
    <m/>
    <m/>
    <m/>
    <s v="O1010201"/>
    <n v="2"/>
    <m/>
    <s v=""/>
    <s v="07-Cooling Tower Area"/>
    <s v=""/>
    <s v=""/>
    <s v=""/>
    <m/>
    <s v=""/>
    <s v=""/>
    <m/>
    <s v="TS-F-05:3/_x000a_O1010201:2A"/>
    <s v="TS-F-05:4/_x000a_O1010201:2B"/>
  </r>
  <r>
    <s v="17-M -07038"/>
    <s v="17MZSH07038"/>
    <s v="07"/>
    <s v="17-P-071D Discharge line"/>
    <s v="17-MOV-07038 ОТКРЫТО"/>
    <s v="MOV Open"/>
    <s v="4124-XZ-DM-21707003"/>
    <s v="DI-NIS (VFC) DCS"/>
    <s v="DCS_DI_01"/>
    <m/>
    <x v="45"/>
    <x v="2"/>
    <s v="Pr.03"/>
    <x v="4"/>
    <x v="37"/>
    <n v="5"/>
    <n v="6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3"/>
    <x v="2"/>
    <n v="32"/>
    <s v="DCS AMMONIA-UTILITIES"/>
    <m/>
    <m/>
    <m/>
    <s v="O1010201"/>
    <n v="3"/>
    <m/>
    <s v=""/>
    <s v="07-Cooling Tower Area"/>
    <s v=""/>
    <s v=""/>
    <s v=""/>
    <m/>
    <s v=""/>
    <s v=""/>
    <m/>
    <s v="TS-F-05:5/_x000a_O1010201:3A"/>
    <s v="TS-F-05:6/_x000a_O1010201:3B"/>
  </r>
  <r>
    <s v="17-M -07038"/>
    <s v="17MZSL07038"/>
    <s v="07"/>
    <s v="17-P-071D Discharge line"/>
    <s v="17-MOV-07038 ЗАКРЫТО"/>
    <s v="MOV Closed"/>
    <s v="4124-XZ-DM-21707003"/>
    <s v="DI-NIS (VFC) DCS"/>
    <s v="DCS_DI_01"/>
    <m/>
    <x v="45"/>
    <x v="2"/>
    <s v="Pr.04"/>
    <x v="4"/>
    <x v="37"/>
    <n v="7"/>
    <n v="8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4"/>
    <x v="2"/>
    <n v="32"/>
    <s v="DCS AMMONIA-UTILITIES"/>
    <m/>
    <m/>
    <m/>
    <s v="O1010201"/>
    <n v="4"/>
    <m/>
    <s v=""/>
    <s v="07-Cooling Tower Area"/>
    <s v=""/>
    <s v=""/>
    <s v=""/>
    <m/>
    <s v=""/>
    <s v=""/>
    <m/>
    <s v="TS-F-05:7/_x000a_O1010201:4A"/>
    <s v="TS-F-05:8/_x000a_O1010201:4B"/>
  </r>
  <r>
    <s v="17-M -07039"/>
    <s v="17MXSA07039"/>
    <s v="07"/>
    <s v="17-P-071E Discharge line_x000a_"/>
    <s v="17-MOV-07039 ДОСТУПНО"/>
    <s v="MOV Available"/>
    <s v="4124-XZ-DM-21707007"/>
    <s v="DI-NIS (VFC) DCS"/>
    <s v="DCS_DI_01"/>
    <m/>
    <x v="45"/>
    <x v="2"/>
    <s v="Pr.05"/>
    <x v="4"/>
    <x v="37"/>
    <n v="9"/>
    <n v="10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5"/>
    <x v="2"/>
    <n v="32"/>
    <s v="DCS AMMONIA-UTILITIES"/>
    <m/>
    <m/>
    <m/>
    <s v="O1010201"/>
    <n v="5"/>
    <m/>
    <s v=""/>
    <s v="07-Cooling Tower Area"/>
    <s v=""/>
    <s v=""/>
    <s v=""/>
    <m/>
    <s v=""/>
    <s v=""/>
    <m/>
    <s v="TS-F-05:9/_x000a_O1010201:5A"/>
    <s v="TS-F-05:10/_x000a_O1010201:5B"/>
  </r>
  <r>
    <s v="17-M -07039"/>
    <s v="17MXSR07039"/>
    <s v="07"/>
    <s v="17-P-071E Discharge line_x000a_"/>
    <s v="17-MOV-07039 МЕСТ/ДИСТАНЦ"/>
    <s v="MOV Remote"/>
    <s v="4124-XZ-DM-21707007"/>
    <s v="DI-NIS (VFC) DCS"/>
    <s v="DCS_DI_01"/>
    <m/>
    <x v="45"/>
    <x v="2"/>
    <s v="Pr.06"/>
    <x v="4"/>
    <x v="37"/>
    <n v="11"/>
    <n v="1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6"/>
    <x v="2"/>
    <n v="32"/>
    <s v="DCS AMMONIA-UTILITIES"/>
    <m/>
    <m/>
    <m/>
    <s v="O1010201"/>
    <n v="6"/>
    <m/>
    <s v=""/>
    <s v="07-Cooling Tower Area"/>
    <s v=""/>
    <s v=""/>
    <s v=""/>
    <m/>
    <s v=""/>
    <s v=""/>
    <m/>
    <s v="TS-F-05:11/_x000a_O1010201:6A"/>
    <s v="TS-F-05:12/_x000a_O1010201:6B"/>
  </r>
  <r>
    <s v="17-M -07039"/>
    <s v="17MZSH07039"/>
    <s v="07"/>
    <s v="17-P-071E Discharge line_x000a_"/>
    <s v="17-MOV-07039 ОТКРЫТО"/>
    <s v="MOV Open"/>
    <s v="4124-XZ-DM-21707007"/>
    <s v="DI-NIS (VFC) DCS"/>
    <s v="DCS_DI_01"/>
    <m/>
    <x v="45"/>
    <x v="2"/>
    <s v="Pr.07"/>
    <x v="4"/>
    <x v="37"/>
    <n v="13"/>
    <n v="1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7"/>
    <x v="2"/>
    <n v="32"/>
    <s v="DCS AMMONIA-UTILITIES"/>
    <m/>
    <m/>
    <m/>
    <s v="O1010201"/>
    <n v="7"/>
    <m/>
    <s v=""/>
    <s v="07-Cooling Tower Area"/>
    <s v=""/>
    <s v=""/>
    <s v=""/>
    <m/>
    <s v=""/>
    <s v=""/>
    <m/>
    <s v="TS-F-05:13/_x000a_O1010201:7A"/>
    <s v="TS-F-05:14/_x000a_O1010201:7B"/>
  </r>
  <r>
    <s v="17-M -07039"/>
    <s v="17MZSL07039"/>
    <s v="07"/>
    <s v="17-P-071E Discharge line_x000a_"/>
    <s v="17-MOV-07039 ЗАКРЫТО"/>
    <s v="MOV Closed"/>
    <s v="4124-XZ-DM-21707007"/>
    <s v="DI-NIS (VFC) DCS"/>
    <s v="DCS_DI_01"/>
    <m/>
    <x v="45"/>
    <x v="2"/>
    <s v="Pr.08"/>
    <x v="4"/>
    <x v="37"/>
    <n v="15"/>
    <n v="16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8"/>
    <x v="2"/>
    <n v="32"/>
    <s v="DCS AMMONIA-UTILITIES"/>
    <m/>
    <m/>
    <m/>
    <s v="O1010201"/>
    <n v="8"/>
    <m/>
    <s v=""/>
    <s v="07-Cooling Tower Area"/>
    <s v=""/>
    <s v=""/>
    <s v=""/>
    <m/>
    <s v=""/>
    <s v=""/>
    <m/>
    <s v="TS-F-05:15/_x000a_O1010201:8A"/>
    <s v="TS-F-05:16/_x000a_O1010201:8B"/>
  </r>
  <r>
    <s v="17-M -07040"/>
    <s v="17MXSA07040"/>
    <s v="07"/>
    <s v="17-P-071F Discharge line_x000a_"/>
    <s v="17-MOV-07040 ДОСТУПНО"/>
    <s v="MOV Available"/>
    <s v="4124-XZ-DM-21707007"/>
    <s v="DI-NIS (VFC) DCS"/>
    <s v="DCS_DI_01"/>
    <m/>
    <x v="45"/>
    <x v="2"/>
    <s v="Pr.09"/>
    <x v="4"/>
    <x v="37"/>
    <n v="17"/>
    <n v="18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9"/>
    <x v="2"/>
    <n v="32"/>
    <s v="DCS AMMONIA-UTILITIES"/>
    <m/>
    <m/>
    <m/>
    <s v="O1010201"/>
    <n v="9"/>
    <m/>
    <s v=""/>
    <s v="07-Cooling Tower Area"/>
    <s v=""/>
    <s v=""/>
    <s v=""/>
    <m/>
    <s v=""/>
    <s v=""/>
    <m/>
    <s v="TS-F-05:17/_x000a_O1010201:9A"/>
    <s v="TS-F-05:18/_x000a_O1010201:9B"/>
  </r>
  <r>
    <s v="17-M -07040"/>
    <s v="17MXSR07040"/>
    <s v="07"/>
    <s v="17-P-071F Discharge line_x000a_"/>
    <s v="17-MOV-07040 МЕСТ/ДИСТАНЦ"/>
    <s v="MOV Remote"/>
    <s v="4124-XZ-DM-21707007"/>
    <s v="DI-NIS (VFC) DCS"/>
    <s v="DCS_DI_01"/>
    <m/>
    <x v="45"/>
    <x v="2"/>
    <s v="Pr.10"/>
    <x v="4"/>
    <x v="37"/>
    <n v="19"/>
    <n v="20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0"/>
    <x v="2"/>
    <n v="32"/>
    <s v="DCS AMMONIA-UTILITIES"/>
    <m/>
    <m/>
    <m/>
    <s v="O1010201"/>
    <n v="10"/>
    <m/>
    <s v=""/>
    <s v="07-Cooling Tower Area"/>
    <s v=""/>
    <s v=""/>
    <s v=""/>
    <m/>
    <s v=""/>
    <s v=""/>
    <m/>
    <s v="TS-F-05:19/_x000a_O1010201:10A"/>
    <s v="TS-F-05:20/_x000a_O1010201:10B"/>
  </r>
  <r>
    <s v="17-M -07040"/>
    <s v="17MZSH07040"/>
    <s v="07"/>
    <s v="17-P-071F Discharge line_x000a_"/>
    <s v="17-MOV-07040 ОТКРЫТО"/>
    <s v="MOV Open"/>
    <s v="4124-XZ-DM-21707007"/>
    <s v="DI-NIS (VFC) DCS"/>
    <s v="DCS_DI_01"/>
    <m/>
    <x v="45"/>
    <x v="2"/>
    <s v="Pr.11"/>
    <x v="4"/>
    <x v="37"/>
    <n v="21"/>
    <n v="2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1"/>
    <x v="2"/>
    <n v="32"/>
    <s v="DCS AMMONIA-UTILITIES"/>
    <m/>
    <m/>
    <m/>
    <s v="O1010201"/>
    <n v="11"/>
    <m/>
    <s v=""/>
    <s v="07-Cooling Tower Area"/>
    <s v=""/>
    <s v=""/>
    <s v=""/>
    <m/>
    <s v=""/>
    <s v=""/>
    <m/>
    <s v="TS-F-05:21/_x000a_O1010201:11A"/>
    <s v="TS-F-05:22/_x000a_O1010201:11B"/>
  </r>
  <r>
    <s v="17-M -07040"/>
    <s v="17MZSL07040"/>
    <s v="07"/>
    <s v="17-P-071F Discharge line_x000a_"/>
    <s v="17-MOV-07040 ЗАКРЫТО"/>
    <s v="MOV Closed"/>
    <s v="4124-XZ-DM-21707007"/>
    <s v="DI-NIS (VFC) DCS"/>
    <s v="DCS_DI_01"/>
    <m/>
    <x v="45"/>
    <x v="2"/>
    <s v="Pr.12"/>
    <x v="4"/>
    <x v="37"/>
    <n v="23"/>
    <n v="2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2"/>
    <x v="2"/>
    <n v="32"/>
    <s v="DCS AMMONIA-UTILITIES"/>
    <m/>
    <m/>
    <m/>
    <s v="O1010201"/>
    <n v="12"/>
    <m/>
    <s v=""/>
    <s v="07-Cooling Tower Area"/>
    <s v=""/>
    <s v=""/>
    <s v=""/>
    <m/>
    <s v=""/>
    <s v=""/>
    <m/>
    <s v="TS-F-05:23/_x000a_O1010201:12A"/>
    <s v="TS-F-05:24/_x000a_O1010201:12B"/>
  </r>
  <r>
    <s v="17-M -07041"/>
    <s v="17MXSA07041"/>
    <s v="07"/>
    <s v="17-P-071G Discharge line_x000a_"/>
    <s v="17-MOV-07041 ДОСТУПНО"/>
    <s v="MOV Available"/>
    <s v="4124-XZ-DM-21707007"/>
    <s v="DI-NIS (VFC) DCS"/>
    <s v="DCS_DI_01"/>
    <m/>
    <x v="45"/>
    <x v="2"/>
    <s v="Pr.13"/>
    <x v="4"/>
    <x v="37"/>
    <n v="25"/>
    <n v="26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3"/>
    <x v="2"/>
    <n v="32"/>
    <s v="DCS AMMONIA-UTILITIES"/>
    <m/>
    <m/>
    <m/>
    <s v="O1010201"/>
    <n v="13"/>
    <m/>
    <s v=""/>
    <s v="07-Cooling Tower Area"/>
    <s v=""/>
    <s v=""/>
    <s v=""/>
    <m/>
    <s v=""/>
    <s v=""/>
    <m/>
    <s v="TS-F-05:25/_x000a_O1010201:13A"/>
    <s v="TS-F-05:26/_x000a_O1010201:13B"/>
  </r>
  <r>
    <s v="17-M -07041"/>
    <s v="17MXSR07041"/>
    <s v="07"/>
    <s v="17-P-071G Discharge line_x000a_"/>
    <s v="17-MOV-07041 МЕСТ/ДИСТАНЦ"/>
    <s v="MOV Remote"/>
    <s v="4124-XZ-DM-21707007"/>
    <s v="DI-NIS (VFC) DCS"/>
    <s v="DCS_DI_01"/>
    <m/>
    <x v="45"/>
    <x v="2"/>
    <s v="Pr.14"/>
    <x v="4"/>
    <x v="37"/>
    <n v="27"/>
    <n v="28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4"/>
    <x v="2"/>
    <n v="32"/>
    <s v="DCS AMMONIA-UTILITIES"/>
    <m/>
    <m/>
    <m/>
    <s v="O1010201"/>
    <n v="14"/>
    <m/>
    <s v=""/>
    <s v="07-Cooling Tower Area"/>
    <s v=""/>
    <s v=""/>
    <s v=""/>
    <m/>
    <s v=""/>
    <s v=""/>
    <m/>
    <s v="TS-F-05:27/_x000a_O1010201:14A"/>
    <s v="TS-F-05:28/_x000a_O1010201:14B"/>
  </r>
  <r>
    <s v="17-M -07041"/>
    <s v="17MZSH07041"/>
    <s v="07"/>
    <s v="17-P-071G Discharge line_x000a_"/>
    <s v="17-MOV-07041 ОТКРЫТО"/>
    <s v="MOV Open"/>
    <s v="4124-XZ-DM-21707007"/>
    <s v="DI-NIS (VFC) DCS"/>
    <s v="DCS_DI_01"/>
    <m/>
    <x v="45"/>
    <x v="2"/>
    <s v="Pr.15"/>
    <x v="4"/>
    <x v="37"/>
    <n v="29"/>
    <n v="30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5"/>
    <x v="2"/>
    <n v="32"/>
    <s v="DCS AMMONIA-UTILITIES"/>
    <m/>
    <m/>
    <m/>
    <s v="O1010201"/>
    <n v="15"/>
    <m/>
    <s v=""/>
    <s v="07-Cooling Tower Area"/>
    <s v=""/>
    <s v=""/>
    <s v=""/>
    <m/>
    <s v=""/>
    <s v=""/>
    <m/>
    <s v="TS-F-05:29/_x000a_O1010201:15A"/>
    <s v="TS-F-05:30/_x000a_O1010201:15B"/>
  </r>
  <r>
    <s v="17-M -07041"/>
    <s v="17MZSL07041"/>
    <s v="07"/>
    <s v="17-P-071G Discharge line_x000a_"/>
    <s v="17-MOV-07041 ЗАКРЫТО"/>
    <s v="MOV Closed"/>
    <s v="4124-XZ-DM-21707007"/>
    <s v="DI-NIS (VFC) DCS"/>
    <s v="DCS_DI_01"/>
    <m/>
    <x v="45"/>
    <x v="2"/>
    <s v="Pr.16"/>
    <x v="4"/>
    <x v="37"/>
    <n v="31"/>
    <n v="3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6"/>
    <x v="2"/>
    <n v="32"/>
    <s v="DCS AMMONIA-UTILITIES"/>
    <m/>
    <m/>
    <m/>
    <s v="O1010201"/>
    <n v="16"/>
    <m/>
    <s v=""/>
    <s v="07-Cooling Tower Area"/>
    <s v=""/>
    <s v=""/>
    <s v=""/>
    <m/>
    <s v=""/>
    <s v=""/>
    <m/>
    <s v="TS-F-05:31/_x000a_O1010201:16A"/>
    <s v="TS-F-05:32/_x000a_O1010201:16B"/>
  </r>
  <r>
    <s v="10-M -08011"/>
    <s v="10MXSA08011"/>
    <s v="00"/>
    <s v="Fire Water to Cooling Water Towers"/>
    <s v="10-MOV-08011 ДОСТУПЕН"/>
    <s v="MOV Available"/>
    <s v="4124-XZ-DM-21008001"/>
    <s v="DI-NIS (VFC) DCS"/>
    <s v="DCS_DI_01"/>
    <m/>
    <x v="45"/>
    <x v="2"/>
    <s v="Pr.17"/>
    <x v="4"/>
    <x v="37"/>
    <n v="33"/>
    <n v="3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7"/>
    <x v="2"/>
    <n v="32"/>
    <s v="DCS AMMONIA-UTILITIES"/>
    <m/>
    <m/>
    <m/>
    <s v="O1010201"/>
    <n v="17"/>
    <m/>
    <s v=""/>
    <s v="00-Common"/>
    <s v=""/>
    <s v=""/>
    <s v=""/>
    <m/>
    <s v=""/>
    <s v=""/>
    <m/>
    <s v="TS-F-05:33/_x000a_O1010201:17A"/>
    <s v="TS-F-05:34/_x000a_O1010201:17B"/>
  </r>
  <r>
    <s v="10-M -08011"/>
    <s v="10MXSR08011"/>
    <s v="00"/>
    <s v="Fire Water to Cooling Water Towers"/>
    <s v="10-MOV-08011 ПО МЕСТУ/ДИСТАНЦИЯ"/>
    <s v="MOV Remote"/>
    <s v="4124-XZ-DM-21008001"/>
    <s v="DI-NIS (VFC) DCS"/>
    <s v="DCS_DI_01"/>
    <m/>
    <x v="45"/>
    <x v="2"/>
    <s v="Pr.18"/>
    <x v="4"/>
    <x v="37"/>
    <n v="35"/>
    <n v="36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8"/>
    <x v="2"/>
    <n v="32"/>
    <s v="DCS AMMONIA-UTILITIES"/>
    <m/>
    <m/>
    <m/>
    <s v="O1010201"/>
    <n v="18"/>
    <m/>
    <s v=""/>
    <s v="00-Common"/>
    <s v=""/>
    <s v=""/>
    <s v=""/>
    <m/>
    <s v=""/>
    <s v=""/>
    <m/>
    <s v="TS-F-05:35/_x000a_O1010201:18A"/>
    <s v="TS-F-05:36/_x000a_O1010201:18B"/>
  </r>
  <r>
    <s v="10-M -08011"/>
    <s v="10MZSH08011"/>
    <s v="00"/>
    <s v="Fire Water to Cooling Water Towers"/>
    <s v="10-MOV-08011 ОТКРЫТО (СИГН)"/>
    <s v="MOV Open"/>
    <s v="4124-XZ-DM-21008001"/>
    <s v="DI-NIS (VFC) DCS"/>
    <s v="DCS_DI_01"/>
    <m/>
    <x v="45"/>
    <x v="2"/>
    <s v="Pr.19"/>
    <x v="4"/>
    <x v="37"/>
    <n v="37"/>
    <n v="38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19"/>
    <x v="2"/>
    <n v="32"/>
    <s v="DCS AMMONIA-UTILITIES"/>
    <m/>
    <m/>
    <m/>
    <s v="O1010201"/>
    <n v="19"/>
    <m/>
    <s v=""/>
    <s v="00-Common"/>
    <s v=""/>
    <s v=""/>
    <s v=""/>
    <m/>
    <s v=""/>
    <s v=""/>
    <m/>
    <s v="TS-F-05:37/_x000a_O1010201:19A"/>
    <s v="TS-F-05:38/_x000a_O1010201:19B"/>
  </r>
  <r>
    <s v="10-M -08011"/>
    <s v="10MZSL08011"/>
    <s v="00"/>
    <s v="Fire Water to Cooling Water Towers"/>
    <s v="10-MOV-08011 ЗАКРЫТО (СИГН)"/>
    <s v="MOV Closed"/>
    <s v="4124-XZ-DM-21008001"/>
    <s v="DI-NIS (VFC) DCS"/>
    <s v="DCS_DI_01"/>
    <m/>
    <x v="45"/>
    <x v="2"/>
    <s v="Pr.20"/>
    <x v="4"/>
    <x v="37"/>
    <n v="39"/>
    <n v="40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0"/>
    <x v="2"/>
    <n v="32"/>
    <s v="DCS AMMONIA-UTILITIES"/>
    <m/>
    <m/>
    <m/>
    <s v="O1010201"/>
    <n v="20"/>
    <m/>
    <s v=""/>
    <s v="00-Common"/>
    <s v=""/>
    <s v=""/>
    <s v=""/>
    <m/>
    <s v=""/>
    <s v=""/>
    <m/>
    <s v="TS-F-05:39/_x000a_O1010201:20A"/>
    <s v="TS-F-05:40/_x000a_O1010201:20B"/>
  </r>
  <r>
    <s v="17-M -113503"/>
    <s v="17MZSL113503"/>
    <s v="11"/>
    <s v="Intermittent blow down from 17-L-111"/>
    <s v="17-MOV-113503 ЗАКРЫТО"/>
    <s v="MOV Closed"/>
    <s v="4124-FB-VD-BD00317L11111307_SH.1"/>
    <s v="DI-NIS (VFC) DCS"/>
    <s v="DCS_DI_01"/>
    <m/>
    <x v="46"/>
    <x v="2"/>
    <s v="Pr.12"/>
    <x v="4"/>
    <x v="32"/>
    <n v="23"/>
    <n v="2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1"/>
    <x v="2"/>
    <n v="32"/>
    <s v="DCS AMMONIA-UTILITIES"/>
    <m/>
    <m/>
    <m/>
    <s v="O1010201"/>
    <n v="21"/>
    <m/>
    <s v=""/>
    <s v="11-Auxiliary Boiler Area"/>
    <s v=""/>
    <s v=""/>
    <s v=""/>
    <m/>
    <s v=""/>
    <s v=""/>
    <m/>
    <s v="TS-H-02:23/_x000a_O1010201:21A"/>
    <s v="TS-H-02:24/_x000a_O1010201:21B"/>
  </r>
  <r>
    <s v="17-M -113501"/>
    <s v="17MXSA113501"/>
    <s v="11"/>
    <s v="TO MP STEAM HEADER"/>
    <s v="17-MOV-113501 ДОСТУПНО"/>
    <s v="MOV Available"/>
    <s v="4124-FB-VD-BD00317L11111307_SH.2"/>
    <s v="DI-NIS (VFC) DCS"/>
    <s v="DCS_DI_01"/>
    <m/>
    <x v="46"/>
    <x v="2"/>
    <s v="Pr.13"/>
    <x v="4"/>
    <x v="32"/>
    <n v="25"/>
    <n v="26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2"/>
    <x v="2"/>
    <n v="32"/>
    <s v="DCS AMMONIA-UTILITIES"/>
    <m/>
    <m/>
    <m/>
    <s v="O1010201"/>
    <n v="22"/>
    <m/>
    <s v=""/>
    <s v="11-Auxiliary Boiler Area"/>
    <s v=""/>
    <s v=""/>
    <s v=""/>
    <m/>
    <s v=""/>
    <s v=""/>
    <m/>
    <s v="TS-H-02:25/_x000a_O1010201:22A"/>
    <s v="TS-H-02:26/_x000a_O1010201:22B"/>
  </r>
  <r>
    <s v="17-M -113501"/>
    <s v="17MXSR113501"/>
    <s v="11"/>
    <s v="TO MP STEAM HEADER"/>
    <s v="17-MOV-113501 МЕСТН/ДИСТАНЦ"/>
    <s v="MOV Local/Remote"/>
    <s v="4124-FB-VD-BD00317L11111307_SH.2"/>
    <s v="DI-NIS (VFC) DCS"/>
    <s v="DCS_DI_01"/>
    <m/>
    <x v="46"/>
    <x v="2"/>
    <s v="Pr.14"/>
    <x v="4"/>
    <x v="32"/>
    <n v="27"/>
    <n v="28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3"/>
    <x v="2"/>
    <n v="32"/>
    <s v="DCS AMMONIA-UTILITIES"/>
    <m/>
    <m/>
    <m/>
    <s v="O1010201"/>
    <n v="23"/>
    <m/>
    <s v=""/>
    <s v="11-Auxiliary Boiler Area"/>
    <s v=""/>
    <s v=""/>
    <s v=""/>
    <m/>
    <s v=""/>
    <s v=""/>
    <m/>
    <s v="TS-H-02:27/_x000a_O1010201:23A"/>
    <s v="TS-H-02:28/_x000a_O1010201:23B"/>
  </r>
  <r>
    <s v="17-M -113501"/>
    <s v="17MZSH113501"/>
    <s v="11"/>
    <s v="TO MP STEAM HEADER"/>
    <s v="17-MOV-113501 ОТКРЫТО"/>
    <s v="MOV Open"/>
    <s v="4124-FB-VD-BD00317L11111307_SH.2"/>
    <s v="DI-NIS (VFC) DCS"/>
    <s v="DCS_DI_01"/>
    <m/>
    <x v="46"/>
    <x v="2"/>
    <s v="Pr.15"/>
    <x v="4"/>
    <x v="32"/>
    <n v="29"/>
    <n v="30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4"/>
    <x v="2"/>
    <n v="32"/>
    <s v="DCS AMMONIA-UTILITIES"/>
    <m/>
    <m/>
    <m/>
    <s v="O1010201"/>
    <n v="24"/>
    <m/>
    <s v=""/>
    <s v="11-Auxiliary Boiler Area"/>
    <s v=""/>
    <s v=""/>
    <s v=""/>
    <m/>
    <s v=""/>
    <s v=""/>
    <m/>
    <s v="TS-H-02:29/_x000a_O1010201:24A"/>
    <s v="TS-H-02:30/_x000a_O1010201:24B"/>
  </r>
  <r>
    <s v="17-M -113501"/>
    <s v="17MZSL113501"/>
    <s v="11"/>
    <s v="TO MP STEAM HEADER"/>
    <s v="17-MOV-113501 ЗАКРЫТО"/>
    <s v="MOV Closed"/>
    <s v="4124-FB-VD-BD00317L11111307_SH.2"/>
    <s v="DI-NIS (VFC) DCS"/>
    <s v="DCS_DI_01"/>
    <m/>
    <x v="46"/>
    <x v="2"/>
    <s v="Pr.16"/>
    <x v="4"/>
    <x v="32"/>
    <n v="31"/>
    <n v="3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5"/>
    <x v="2"/>
    <n v="32"/>
    <s v="DCS AMMONIA-UTILITIES"/>
    <m/>
    <m/>
    <m/>
    <s v="O1010201"/>
    <n v="25"/>
    <m/>
    <s v=""/>
    <s v="11-Auxiliary Boiler Area"/>
    <s v=""/>
    <s v=""/>
    <s v=""/>
    <m/>
    <s v=""/>
    <s v=""/>
    <m/>
    <s v="TS-H-02:31/_x000a_O1010201:25A"/>
    <s v="TS-H-02:32/_x000a_O1010201:25B"/>
  </r>
  <r>
    <s v="17-M -113521 -A"/>
    <s v="17MXSA113521A"/>
    <s v="11"/>
    <s v="STEAM TURBINE 17-L-111-STK-101-A"/>
    <s v="17-MOV-113521 -A ДОСТУПНО"/>
    <s v="MOV Available"/>
    <s v="4124-FB-VD-BD00317L11111303"/>
    <s v="DI-NIS (VFC) DCS"/>
    <s v="DCS_DI_01"/>
    <m/>
    <x v="47"/>
    <x v="2"/>
    <s v="Pr.01"/>
    <x v="4"/>
    <x v="31"/>
    <n v="1"/>
    <n v="2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6"/>
    <x v="2"/>
    <n v="32"/>
    <s v="DCS AMMONIA-UTILITIES"/>
    <m/>
    <m/>
    <m/>
    <s v="O1010201"/>
    <n v="26"/>
    <m/>
    <s v=""/>
    <s v="11-Auxiliary Boiler Area"/>
    <s v=""/>
    <s v=""/>
    <s v=""/>
    <m/>
    <s v=""/>
    <s v=""/>
    <m/>
    <s v="TS-H-01:1/_x000a_O1010201:26A"/>
    <s v="TS-H-01:2/_x000a_O1010201:26B"/>
  </r>
  <r>
    <s v="17-M -113521 -A"/>
    <s v="17MXSR113521A"/>
    <s v="11"/>
    <s v="STEAM TURBINE 17-L-111-STK-101-A"/>
    <s v="17-MOV-113521 -A МЕСТН/ДИСТАНЦ"/>
    <s v="MOV Local/Remote"/>
    <s v="4124-FB-VD-BD00317L11111303"/>
    <s v="DI-NIS (VFC) DCS"/>
    <s v="DCS_DI_01"/>
    <m/>
    <x v="47"/>
    <x v="2"/>
    <s v="Pr.02"/>
    <x v="4"/>
    <x v="31"/>
    <n v="3"/>
    <n v="4"/>
    <s v=""/>
    <x v="2"/>
    <x v="0"/>
    <x v="314"/>
    <x v="4"/>
    <x v="24"/>
    <x v="2"/>
    <s v="17-SC-DCS-001/O1010201/ 17-MC-DCS-001"/>
    <s v="DB37-*m"/>
    <x v="0"/>
    <s v="CPO101"/>
    <n v="0"/>
    <s v="BP021"/>
    <x v="24"/>
    <n v="2"/>
    <n v="27"/>
    <x v="2"/>
    <n v="32"/>
    <s v="DCS AMMONIA-UTILITIES"/>
    <m/>
    <m/>
    <m/>
    <s v="O1010201"/>
    <n v="27"/>
    <m/>
    <s v=""/>
    <s v="11-Auxiliary Boiler Area"/>
    <s v=""/>
    <s v=""/>
    <s v=""/>
    <m/>
    <s v=""/>
    <s v=""/>
    <m/>
    <s v="TS-H-01:3/_x000a_O1010201:27A"/>
    <s v="TS-H-01:4/_x000a_O1010201:27B"/>
  </r>
  <r>
    <s v="17-A -03064"/>
    <s v="17FSL03064CV"/>
    <s v="10"/>
    <s v="17-P-031A/B/C discharge to 17-S-022A/B/C"/>
    <n v="0"/>
    <s v="Low Flow Switch (Flow)"/>
    <s v="4124-XZ-DM-21703003"/>
    <s v="DI-NIS (VFC) DCS"/>
    <s v="DCS_DI_01"/>
    <m/>
    <x v="48"/>
    <x v="1"/>
    <s v="Pr.01"/>
    <x v="4"/>
    <x v="38"/>
    <n v="1"/>
    <n v="2"/>
    <s v=""/>
    <x v="1"/>
    <x v="0"/>
    <x v="314"/>
    <x v="4"/>
    <x v="24"/>
    <x v="2"/>
    <s v="17-SC-DCS-001/O1010201/ 17-MC-DCS-001"/>
    <s v="DB37-*m"/>
    <x v="0"/>
    <s v="CPO101"/>
    <n v="0"/>
    <s v="BP021"/>
    <x v="24"/>
    <n v="2"/>
    <n v="28"/>
    <x v="2"/>
    <n v="32"/>
    <s v="DCS AMMONIA-UTILITIES"/>
    <m/>
    <m/>
    <m/>
    <s v="O1010201"/>
    <n v="28"/>
    <m/>
    <s v=""/>
    <s v="10-Combined Bldgn-N2 plant, Demi water"/>
    <s v=""/>
    <s v=""/>
    <s v=""/>
    <m/>
    <s v=""/>
    <s v=""/>
    <m/>
    <s v="TS-G-08:1/_x000a_O1010201:28A"/>
    <s v="TS-G-08:2/_x000a_O1010201:28B"/>
  </r>
  <r>
    <s v="17-A -03020"/>
    <s v="17FSL03020CV"/>
    <s v="10"/>
    <s v="Urea Melt Steam Condensate"/>
    <n v="0"/>
    <s v="Low Flow Switch (Flow)"/>
    <s v="4124-XZ-DM-21703004"/>
    <s v="DI-NIS (VFC) DCS"/>
    <s v="DCS_DI_01"/>
    <m/>
    <x v="48"/>
    <x v="1"/>
    <s v="Pr.02"/>
    <x v="4"/>
    <x v="38"/>
    <n v="3"/>
    <n v="4"/>
    <s v=""/>
    <x v="1"/>
    <x v="0"/>
    <x v="314"/>
    <x v="4"/>
    <x v="24"/>
    <x v="2"/>
    <s v="17-SC-DCS-001/O1010201/ 17-MC-DCS-001"/>
    <s v="DB37-*m"/>
    <x v="0"/>
    <s v="CPO101"/>
    <n v="0"/>
    <s v="BP021"/>
    <x v="24"/>
    <n v="2"/>
    <n v="29"/>
    <x v="2"/>
    <n v="32"/>
    <s v="DCS AMMONIA-UTILITIES"/>
    <m/>
    <m/>
    <m/>
    <s v="O1010201"/>
    <n v="29"/>
    <m/>
    <s v=""/>
    <s v="10-Combined Bldgn-N2 plant, Demi water"/>
    <s v=""/>
    <s v=""/>
    <s v=""/>
    <m/>
    <s v=""/>
    <s v=""/>
    <m/>
    <s v="TS-G-08:3/_x000a_O1010201:29A"/>
    <s v="TS-G-08:4/_x000a_O1010201:29B"/>
  </r>
  <r>
    <s v="17-A -03021"/>
    <s v="17FSL03021CV"/>
    <s v="10"/>
    <s v="Turbine Steam Condensate to 17-T-030"/>
    <n v="0"/>
    <s v="Low Flow Switch (Flow)"/>
    <s v="4124-XZ-DM-21703004"/>
    <s v="DI-NIS (VFC) DCS"/>
    <s v="DCS_DI_01"/>
    <m/>
    <x v="48"/>
    <x v="1"/>
    <s v="Pr.03"/>
    <x v="4"/>
    <x v="38"/>
    <n v="5"/>
    <n v="6"/>
    <s v=""/>
    <x v="1"/>
    <x v="0"/>
    <x v="314"/>
    <x v="4"/>
    <x v="24"/>
    <x v="2"/>
    <s v="17-SC-DCS-001/O1010201/ 17-MC-DCS-001"/>
    <s v="DB37-*m"/>
    <x v="0"/>
    <s v="CPO101"/>
    <n v="0"/>
    <s v="BP021"/>
    <x v="24"/>
    <n v="2"/>
    <n v="30"/>
    <x v="2"/>
    <n v="32"/>
    <s v="DCS AMMONIA-UTILITIES"/>
    <m/>
    <m/>
    <m/>
    <s v="O1010201"/>
    <n v="30"/>
    <m/>
    <s v=""/>
    <s v="10-Combined Bldgn-N2 plant, Demi water"/>
    <s v=""/>
    <s v=""/>
    <s v=""/>
    <m/>
    <s v=""/>
    <s v=""/>
    <m/>
    <s v="TS-G-08:5/_x000a_O1010201:30A"/>
    <s v="TS-G-08:6/_x000a_O1010201:30B"/>
  </r>
  <r>
    <s v="17-A -03022"/>
    <s v="17FSL03022CV"/>
    <s v="10"/>
    <s v="Turbine Steam Condensate to 17-T-030"/>
    <n v="0"/>
    <s v="Low Flow Switch (Flow)"/>
    <s v="4124-XZ-DM-21703004"/>
    <s v="DI-NIS (VFC) DCS"/>
    <s v="DCS_DI_01"/>
    <m/>
    <x v="48"/>
    <x v="1"/>
    <s v="Pr.04"/>
    <x v="4"/>
    <x v="38"/>
    <n v="7"/>
    <n v="8"/>
    <s v=""/>
    <x v="1"/>
    <x v="0"/>
    <x v="314"/>
    <x v="4"/>
    <x v="24"/>
    <x v="2"/>
    <s v="17-SC-DCS-001/O1010201/ 17-MC-DCS-001"/>
    <s v="DB37-*m"/>
    <x v="0"/>
    <s v="CPO101"/>
    <n v="0"/>
    <s v="BP021"/>
    <x v="24"/>
    <n v="2"/>
    <n v="31"/>
    <x v="2"/>
    <n v="32"/>
    <s v="DCS AMMONIA-UTILITIES"/>
    <m/>
    <m/>
    <m/>
    <s v="O1010201"/>
    <n v="31"/>
    <m/>
    <s v=""/>
    <s v="10-Combined Bldgn-N2 plant, Demi water"/>
    <s v=""/>
    <s v=""/>
    <s v=""/>
    <m/>
    <s v=""/>
    <s v=""/>
    <m/>
    <s v="TS-G-08:7/_x000a_O1010201:31A"/>
    <s v="TS-G-08:8/_x000a_O1010201:31B"/>
  </r>
  <r>
    <s v="17-A -03023"/>
    <s v="17FSL03023CV"/>
    <s v="10"/>
    <s v="Process Condensate from 17-P-030 A/B/C"/>
    <n v="0"/>
    <s v="Low Flow Switch (Flow)"/>
    <s v="4124-XZ-DM-21703004"/>
    <s v="DI-NIS (VFC) DCS"/>
    <s v="DCS_DI_01"/>
    <m/>
    <x v="48"/>
    <x v="1"/>
    <s v="Pr.05"/>
    <x v="4"/>
    <x v="38"/>
    <n v="9"/>
    <n v="10"/>
    <s v=""/>
    <x v="1"/>
    <x v="0"/>
    <x v="314"/>
    <x v="4"/>
    <x v="24"/>
    <x v="2"/>
    <s v="17-SC-DCS-001/O1010201/ 17-MC-DCS-001"/>
    <s v="DB37-*m"/>
    <x v="0"/>
    <s v="CPO101"/>
    <n v="0"/>
    <s v="BP021"/>
    <x v="24"/>
    <n v="2"/>
    <n v="32"/>
    <x v="2"/>
    <n v="32"/>
    <s v="DCS AMMONIA-UTILITIES"/>
    <m/>
    <m/>
    <m/>
    <s v="O1010201"/>
    <n v="32"/>
    <m/>
    <s v=""/>
    <s v="10-Combined Bldgn-N2 plant, Demi water"/>
    <s v=""/>
    <s v=""/>
    <s v=""/>
    <m/>
    <s v=""/>
    <s v=""/>
    <m/>
    <s v="TS-G-08:9/_x000a_O1010201:32A"/>
    <s v="TS-G-08:10/_x000a_O1010201:32B"/>
  </r>
  <r>
    <s v="17-M -113500"/>
    <s v="17MXSA113500"/>
    <s v="11"/>
    <s v="TO MP STEAM HEADER"/>
    <s v="17-MOV-113500 ДОСТУПНО"/>
    <s v="MOV Available"/>
    <s v="4124-FB-VD-BD00317L11111307_SH.2"/>
    <s v="DI-NIS (VFC) DCS"/>
    <s v="DCS_DI_01"/>
    <m/>
    <x v="46"/>
    <x v="2"/>
    <s v="Pr.01"/>
    <x v="4"/>
    <x v="32"/>
    <n v="1"/>
    <n v="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"/>
    <x v="2"/>
    <n v="32"/>
    <s v="DCS AMMONIA-UTILITIES"/>
    <m/>
    <m/>
    <m/>
    <s v="O1010202"/>
    <n v="1"/>
    <m/>
    <s v=""/>
    <s v="11-Auxiliary Boiler Area"/>
    <s v=""/>
    <s v=""/>
    <s v=""/>
    <m/>
    <s v=""/>
    <s v=""/>
    <m/>
    <s v="TS-H-02:1/_x000a_O1010202:1A"/>
    <s v="TS-H-02:2/_x000a_O1010202:1B"/>
  </r>
  <r>
    <s v="17-M -113500"/>
    <s v="17MXSR113500"/>
    <s v="11"/>
    <s v="TO MP STEAM HEADER"/>
    <s v="17-MOV-113500 МЕСТН/ДИСТАНЦ"/>
    <s v="MOV Local/Remote"/>
    <s v="4124-FB-VD-BD00317L11111307_SH.2"/>
    <s v="DI-NIS (VFC) DCS"/>
    <s v="DCS_DI_01"/>
    <m/>
    <x v="46"/>
    <x v="2"/>
    <s v="Pr.02"/>
    <x v="4"/>
    <x v="32"/>
    <n v="3"/>
    <n v="4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"/>
    <x v="2"/>
    <n v="32"/>
    <s v="DCS AMMONIA-UTILITIES"/>
    <m/>
    <m/>
    <m/>
    <s v="O1010202"/>
    <n v="2"/>
    <m/>
    <s v=""/>
    <s v="11-Auxiliary Boiler Area"/>
    <s v=""/>
    <s v=""/>
    <s v=""/>
    <m/>
    <s v=""/>
    <s v=""/>
    <m/>
    <s v="TS-H-02:3/_x000a_O1010202:2A"/>
    <s v="TS-H-02:4/_x000a_O1010202:2B"/>
  </r>
  <r>
    <s v="17-M -113500"/>
    <s v="17MZSH113500"/>
    <s v="11"/>
    <s v="TO MP STEAM HEADER"/>
    <s v="17-MOV-113500 ОТКРЫТО"/>
    <s v="MOV Open"/>
    <s v="4124-FB-VD-BD00317L11111307_SH.2"/>
    <s v="DI-NIS (VFC) DCS"/>
    <s v="DCS_DI_01"/>
    <m/>
    <x v="46"/>
    <x v="2"/>
    <s v="Pr.03"/>
    <x v="4"/>
    <x v="32"/>
    <n v="5"/>
    <n v="6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3"/>
    <x v="2"/>
    <n v="32"/>
    <s v="DCS AMMONIA-UTILITIES"/>
    <m/>
    <m/>
    <m/>
    <s v="O1010202"/>
    <n v="3"/>
    <m/>
    <s v=""/>
    <s v="11-Auxiliary Boiler Area"/>
    <s v=""/>
    <s v=""/>
    <s v=""/>
    <m/>
    <s v=""/>
    <s v=""/>
    <m/>
    <s v="TS-H-02:5/_x000a_O1010202:3A"/>
    <s v="TS-H-02:6/_x000a_O1010202:3B"/>
  </r>
  <r>
    <s v="17-M -113500"/>
    <s v="17MZSL113500"/>
    <s v="11"/>
    <s v="TO MP STEAM HEADER"/>
    <s v="17-MOV-113500 ЗАКРЫТО"/>
    <s v="MOV Closed"/>
    <s v="4124-FB-VD-BD00317L11111307_SH.2"/>
    <s v="DI-NIS (VFC) DCS"/>
    <s v="DCS_DI_01"/>
    <m/>
    <x v="46"/>
    <x v="2"/>
    <s v="Pr.04"/>
    <x v="4"/>
    <x v="32"/>
    <n v="7"/>
    <n v="8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4"/>
    <x v="2"/>
    <n v="32"/>
    <s v="DCS AMMONIA-UTILITIES"/>
    <m/>
    <m/>
    <m/>
    <s v="O1010202"/>
    <n v="4"/>
    <m/>
    <s v=""/>
    <s v="11-Auxiliary Boiler Area"/>
    <s v=""/>
    <s v=""/>
    <s v=""/>
    <m/>
    <s v=""/>
    <s v=""/>
    <m/>
    <s v="TS-H-02:7/_x000a_O1010202:4A"/>
    <s v="TS-H-02:8/_x000a_O1010202:4B"/>
  </r>
  <r>
    <s v="17-M -113502"/>
    <s v="17MXSA113502"/>
    <s v="11"/>
    <s v="SILENCER 17-L-111-SL-103"/>
    <s v="17-MOV-113502 ДОСТУПНО"/>
    <s v="MOV Available"/>
    <s v="4124-FB-VD-BD00317L11111307_SH.2"/>
    <s v="DI-NIS (VFC) DCS"/>
    <s v="DCS_DI_01"/>
    <m/>
    <x v="46"/>
    <x v="2"/>
    <s v="Pr.05"/>
    <x v="4"/>
    <x v="32"/>
    <n v="9"/>
    <n v="10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5"/>
    <x v="2"/>
    <n v="32"/>
    <s v="DCS AMMONIA-UTILITIES"/>
    <m/>
    <m/>
    <m/>
    <s v="O1010202"/>
    <n v="5"/>
    <m/>
    <s v=""/>
    <s v="11-Auxiliary Boiler Area"/>
    <s v=""/>
    <s v=""/>
    <s v=""/>
    <m/>
    <s v=""/>
    <s v=""/>
    <m/>
    <s v="TS-H-02:9/_x000a_O1010202:5A"/>
    <s v="TS-H-02:10/_x000a_O1010202:5B"/>
  </r>
  <r>
    <s v="17-M -113502"/>
    <s v="17MXSR113502"/>
    <s v="11"/>
    <s v="SILENCER 17-L-111-SL-103"/>
    <s v="17-MOV-113502 МЕСТН/ДИСТАНЦ"/>
    <s v="MOV Local/Remote"/>
    <s v="4124-FB-VD-BD00317L11111307_SH.2"/>
    <s v="DI-NIS (VFC) DCS"/>
    <s v="DCS_DI_01"/>
    <m/>
    <x v="46"/>
    <x v="2"/>
    <s v="Pr.06"/>
    <x v="4"/>
    <x v="32"/>
    <n v="11"/>
    <n v="1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6"/>
    <x v="2"/>
    <n v="32"/>
    <s v="DCS AMMONIA-UTILITIES"/>
    <m/>
    <m/>
    <m/>
    <s v="O1010202"/>
    <n v="6"/>
    <m/>
    <s v=""/>
    <s v="11-Auxiliary Boiler Area"/>
    <s v=""/>
    <s v=""/>
    <s v=""/>
    <m/>
    <s v=""/>
    <s v=""/>
    <m/>
    <s v="TS-H-02:11/_x000a_O1010202:6A"/>
    <s v="TS-H-02:12/_x000a_O1010202:6B"/>
  </r>
  <r>
    <s v="17-M -113502"/>
    <s v="17MZSH113502"/>
    <s v="11"/>
    <s v="SILENCER 17-L-111-SL-103"/>
    <s v="17-MOV-113502 ОТКРЫТО"/>
    <s v="MOV Open"/>
    <s v="4124-FB-VD-BD00317L11111307_SH.2"/>
    <s v="DI-NIS (VFC) DCS"/>
    <s v="DCS_DI_01"/>
    <m/>
    <x v="46"/>
    <x v="2"/>
    <s v="Pr.07"/>
    <x v="4"/>
    <x v="32"/>
    <n v="13"/>
    <n v="14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7"/>
    <x v="2"/>
    <n v="32"/>
    <s v="DCS AMMONIA-UTILITIES"/>
    <m/>
    <m/>
    <m/>
    <s v="O1010202"/>
    <n v="7"/>
    <m/>
    <s v=""/>
    <s v="11-Auxiliary Boiler Area"/>
    <s v=""/>
    <s v=""/>
    <s v=""/>
    <m/>
    <s v=""/>
    <s v=""/>
    <m/>
    <s v="TS-H-02:13/_x000a_O1010202:7A"/>
    <s v="TS-H-02:14/_x000a_O1010202:7B"/>
  </r>
  <r>
    <s v="17-M -113502"/>
    <s v="17MZSL113502"/>
    <s v="11"/>
    <s v="SILENCER 17-L-111-SL-103"/>
    <s v="17-MOV-113502 ЗАКРЫТО"/>
    <s v="MOV Closed"/>
    <s v="4124-FB-VD-BD00317L11111307_SH.2"/>
    <s v="DI-NIS (VFC) DCS"/>
    <s v="DCS_DI_01"/>
    <m/>
    <x v="46"/>
    <x v="2"/>
    <s v="Pr.08"/>
    <x v="4"/>
    <x v="32"/>
    <n v="15"/>
    <n v="16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8"/>
    <x v="2"/>
    <n v="32"/>
    <s v="DCS AMMONIA-UTILITIES"/>
    <m/>
    <m/>
    <m/>
    <s v="O1010202"/>
    <n v="8"/>
    <m/>
    <s v=""/>
    <s v="11-Auxiliary Boiler Area"/>
    <s v=""/>
    <s v=""/>
    <s v=""/>
    <m/>
    <s v=""/>
    <s v=""/>
    <m/>
    <s v="TS-H-02:15/_x000a_O1010202:8A"/>
    <s v="TS-H-02:16/_x000a_O1010202:8B"/>
  </r>
  <r>
    <s v="17-M -113503"/>
    <s v="17MXSA113503"/>
    <s v="11"/>
    <s v="Intermittent blow down from 17-L-111"/>
    <s v="17-MOV-113503 ДОСТУПНО"/>
    <s v="MOV Available"/>
    <s v="4124-FB-VD-BD00317L11111307_SH.1"/>
    <s v="DI-NIS (VFC) DCS"/>
    <s v="DCS_DI_01"/>
    <m/>
    <x v="46"/>
    <x v="2"/>
    <s v="Pr.09"/>
    <x v="4"/>
    <x v="32"/>
    <n v="17"/>
    <n v="18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9"/>
    <x v="2"/>
    <n v="32"/>
    <s v="DCS AMMONIA-UTILITIES"/>
    <m/>
    <m/>
    <m/>
    <s v="O1010202"/>
    <n v="9"/>
    <m/>
    <s v=""/>
    <s v="11-Auxiliary Boiler Area"/>
    <s v=""/>
    <s v=""/>
    <s v=""/>
    <m/>
    <s v=""/>
    <s v=""/>
    <m/>
    <s v="TS-H-02:17/_x000a_O1010202:9A"/>
    <s v="TS-H-02:18/_x000a_O1010202:9B"/>
  </r>
  <r>
    <s v="17-M -113503"/>
    <s v="17MXSR113503"/>
    <s v="11"/>
    <s v="Intermittent blow down from 17-L-111"/>
    <s v="17-MOV-113503 МЕСТН/ДИСТАНЦ"/>
    <s v="MOV Remote"/>
    <s v="4124-FB-VD-BD00317L11111307_SH.1"/>
    <s v="DI-NIS (VFC) DCS"/>
    <s v="DCS_DI_01"/>
    <m/>
    <x v="46"/>
    <x v="2"/>
    <s v="Pr.10"/>
    <x v="4"/>
    <x v="32"/>
    <n v="19"/>
    <n v="20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0"/>
    <x v="2"/>
    <n v="32"/>
    <s v="DCS AMMONIA-UTILITIES"/>
    <m/>
    <m/>
    <m/>
    <s v="O1010202"/>
    <n v="10"/>
    <m/>
    <s v=""/>
    <s v="11-Auxiliary Boiler Area"/>
    <s v=""/>
    <s v=""/>
    <s v=""/>
    <m/>
    <s v=""/>
    <s v=""/>
    <m/>
    <s v="TS-H-02:19/_x000a_O1010202:10A"/>
    <s v="TS-H-02:20/_x000a_O1010202:10B"/>
  </r>
  <r>
    <s v="17-M -113503"/>
    <s v="17MZSH113503"/>
    <s v="11"/>
    <s v="Intermittent blow down from 17-L-111"/>
    <s v="17-MOV-113503 ОТКРЫТО"/>
    <s v="MOV Open"/>
    <s v="4124-FB-VD-BD00317L11111307_SH.1"/>
    <s v="DI-NIS (VFC) DCS"/>
    <s v="DCS_DI_01"/>
    <m/>
    <x v="46"/>
    <x v="2"/>
    <s v="Pr.11"/>
    <x v="4"/>
    <x v="32"/>
    <n v="21"/>
    <n v="2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1"/>
    <x v="2"/>
    <n v="32"/>
    <s v="DCS AMMONIA-UTILITIES"/>
    <m/>
    <m/>
    <m/>
    <s v="O1010202"/>
    <n v="11"/>
    <m/>
    <s v=""/>
    <s v="11-Auxiliary Boiler Area"/>
    <s v=""/>
    <s v=""/>
    <s v=""/>
    <m/>
    <s v=""/>
    <s v=""/>
    <m/>
    <s v="TS-H-02:21/_x000a_O1010202:11A"/>
    <s v="TS-H-02:22/_x000a_O1010202:11B"/>
  </r>
  <r>
    <s v="17-M -113521 -A"/>
    <s v="17MZSH113521A"/>
    <s v="11"/>
    <s v="STEAM TURBINE 17-L-111-STK-101-A"/>
    <s v="17-MOV-113521 -A ОТКРЫТО"/>
    <s v="MOV Open"/>
    <s v="4124-FB-VD-BD00317L11111303"/>
    <s v="DI-NIS (VFC) DCS"/>
    <s v="DCS_DI_01"/>
    <m/>
    <x v="47"/>
    <x v="2"/>
    <s v="Pr.03"/>
    <x v="4"/>
    <x v="31"/>
    <n v="5"/>
    <n v="6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2"/>
    <x v="2"/>
    <n v="32"/>
    <s v="DCS AMMONIA-UTILITIES"/>
    <m/>
    <m/>
    <m/>
    <s v="O1010202"/>
    <n v="12"/>
    <m/>
    <s v=""/>
    <s v="11-Auxiliary Boiler Area"/>
    <s v=""/>
    <s v=""/>
    <s v=""/>
    <m/>
    <s v=""/>
    <s v=""/>
    <m/>
    <s v="TS-H-01:5/_x000a_O1010202:12A"/>
    <s v="TS-H-01:6/_x000a_O1010202:12B"/>
  </r>
  <r>
    <s v="17-M -113521 -A"/>
    <s v="17MZSL113521A"/>
    <s v="11"/>
    <s v="STEAM TURBINE 17-L-111-STK-101-A"/>
    <s v="17-MOV-113521 -A ЗАКРЫТО"/>
    <s v="MOV Closed"/>
    <s v="4124-FB-VD-BD00317L11111303"/>
    <s v="DI-NIS (VFC) DCS"/>
    <s v="DCS_DI_01"/>
    <m/>
    <x v="47"/>
    <x v="2"/>
    <s v="Pr.04"/>
    <x v="4"/>
    <x v="31"/>
    <n v="7"/>
    <n v="8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3"/>
    <x v="2"/>
    <n v="32"/>
    <s v="DCS AMMONIA-UTILITIES"/>
    <m/>
    <m/>
    <m/>
    <s v="O1010202"/>
    <n v="13"/>
    <m/>
    <s v=""/>
    <s v="11-Auxiliary Boiler Area"/>
    <s v=""/>
    <s v=""/>
    <s v=""/>
    <m/>
    <s v=""/>
    <s v=""/>
    <m/>
    <s v="TS-H-01:7/_x000a_O1010202:13A"/>
    <s v="TS-H-01:8/_x000a_O1010202:13B"/>
  </r>
  <r>
    <s v="17-M -113521 -B"/>
    <s v="17MXSA113521B"/>
    <s v="11"/>
    <s v="FAN MOTOR 17-L-111-KM-101-B"/>
    <s v="17-MOV-113521 -B ДОСТУПНО"/>
    <s v="MOV Available"/>
    <s v="4124-FB-VD-BD00317L11111303"/>
    <s v="DI-NIS (VFC) DCS"/>
    <s v="DCS_DI_01"/>
    <m/>
    <x v="47"/>
    <x v="2"/>
    <s v="Pr.05"/>
    <x v="4"/>
    <x v="31"/>
    <n v="9"/>
    <n v="10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4"/>
    <x v="2"/>
    <n v="32"/>
    <s v="DCS AMMONIA-UTILITIES"/>
    <m/>
    <m/>
    <m/>
    <s v="O1010202"/>
    <n v="14"/>
    <m/>
    <s v=""/>
    <s v="11-Auxiliary Boiler Area"/>
    <s v=""/>
    <s v=""/>
    <s v=""/>
    <m/>
    <s v=""/>
    <s v=""/>
    <m/>
    <s v="TS-H-01:9/_x000a_O1010202:14A"/>
    <s v="TS-H-01:10/_x000a_O1010202:14B"/>
  </r>
  <r>
    <s v="17-M -113521 -B"/>
    <s v="17MXSR113521B"/>
    <s v="11"/>
    <s v="FAN MOTOR 17-L-111-KM-101-B"/>
    <s v="17-MOV-113521 -B МЕСТН/ДИСТАНЦ"/>
    <s v="MOV Local/Remote"/>
    <s v="4124-FB-VD-BD00317L11111303"/>
    <s v="DI-NIS (VFC) DCS"/>
    <s v="DCS_DI_01"/>
    <m/>
    <x v="47"/>
    <x v="2"/>
    <s v="Pr.06"/>
    <x v="4"/>
    <x v="31"/>
    <n v="11"/>
    <n v="1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5"/>
    <x v="2"/>
    <n v="32"/>
    <s v="DCS AMMONIA-UTILITIES"/>
    <m/>
    <m/>
    <m/>
    <s v="O1010202"/>
    <n v="15"/>
    <m/>
    <s v=""/>
    <s v="11-Auxiliary Boiler Area"/>
    <s v=""/>
    <s v=""/>
    <s v=""/>
    <m/>
    <s v=""/>
    <s v=""/>
    <m/>
    <s v="TS-H-01:11/_x000a_O1010202:15A"/>
    <s v="TS-H-01:12/_x000a_O1010202:15B"/>
  </r>
  <r>
    <s v="17-M -113521 -B"/>
    <s v="17MZSH113521B"/>
    <s v="11"/>
    <s v="FAN MOTOR 17-L-111-KM-101-B"/>
    <s v="17-MOV-113521 -B ОТКРЫТО"/>
    <s v="MOV Open"/>
    <s v="4124-FB-VD-BD00317L11111303"/>
    <s v="DI-NIS (VFC) DCS"/>
    <s v="DCS_DI_01"/>
    <m/>
    <x v="47"/>
    <x v="2"/>
    <s v="Pr.07"/>
    <x v="4"/>
    <x v="31"/>
    <n v="13"/>
    <n v="14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6"/>
    <x v="2"/>
    <n v="32"/>
    <s v="DCS AMMONIA-UTILITIES"/>
    <m/>
    <m/>
    <m/>
    <s v="O1010202"/>
    <n v="16"/>
    <m/>
    <s v=""/>
    <s v="11-Auxiliary Boiler Area"/>
    <s v=""/>
    <s v=""/>
    <s v=""/>
    <m/>
    <s v=""/>
    <s v=""/>
    <m/>
    <s v="TS-H-01:13/_x000a_O1010202:16A"/>
    <s v="TS-H-01:14/_x000a_O1010202:16B"/>
  </r>
  <r>
    <s v="17-M -113521 -B"/>
    <s v="17MZSL113521B"/>
    <s v="11"/>
    <s v="FAN MOTOR 17-L-111-KM-101-B"/>
    <s v="17-MOV-113521 -B ЗАКРЫТО"/>
    <s v="MOV Closed"/>
    <s v="4124-FB-VD-BD00317L11111303"/>
    <s v="DI-NIS (VFC) DCS"/>
    <s v="DCS_DI_01"/>
    <m/>
    <x v="47"/>
    <x v="2"/>
    <s v="Pr.08"/>
    <x v="4"/>
    <x v="31"/>
    <n v="15"/>
    <n v="16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7"/>
    <x v="2"/>
    <n v="32"/>
    <s v="DCS AMMONIA-UTILITIES"/>
    <m/>
    <m/>
    <m/>
    <s v="O1010202"/>
    <n v="17"/>
    <m/>
    <s v=""/>
    <s v="11-Auxiliary Boiler Area"/>
    <s v=""/>
    <s v=""/>
    <s v=""/>
    <m/>
    <s v=""/>
    <s v=""/>
    <m/>
    <s v="TS-H-01:15/_x000a_O1010202:17A"/>
    <s v="TS-H-01:16/_x000a_O1010202:17B"/>
  </r>
  <r>
    <s v="17-M -113522 -A"/>
    <s v="17MXSA113522A"/>
    <s v="11"/>
    <s v="STEAM TURBINE 17-L-111-STK-101-A"/>
    <s v="17-MOV-113522 -A ДОСТУПНО"/>
    <s v="MOV Available"/>
    <s v="4124-FB-VD-BD00317L11111303"/>
    <s v="DI-NIS (VFC) DCS"/>
    <s v="DCS_DI_01"/>
    <m/>
    <x v="47"/>
    <x v="2"/>
    <s v="Pr.09"/>
    <x v="4"/>
    <x v="31"/>
    <n v="17"/>
    <n v="18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8"/>
    <x v="2"/>
    <n v="32"/>
    <s v="DCS AMMONIA-UTILITIES"/>
    <m/>
    <m/>
    <m/>
    <s v="O1010202"/>
    <n v="18"/>
    <m/>
    <s v=""/>
    <s v="11-Auxiliary Boiler Area"/>
    <s v=""/>
    <s v=""/>
    <s v=""/>
    <m/>
    <s v=""/>
    <s v=""/>
    <m/>
    <s v="TS-H-01:17/_x000a_O1010202:18A"/>
    <s v="TS-H-01:18/_x000a_O1010202:18B"/>
  </r>
  <r>
    <s v="17-M -113522 -A"/>
    <s v="17MXSR113522A"/>
    <s v="11"/>
    <s v="STEAM TURBINE 17-L-111-STK-101-A"/>
    <s v="17-MOV-113522 -A МЕСТН/ДИСТАНЦ"/>
    <s v="MOV Local/Remote"/>
    <s v="4124-FB-VD-BD00317L11111303"/>
    <s v="DI-NIS (VFC) DCS"/>
    <s v="DCS_DI_01"/>
    <m/>
    <x v="47"/>
    <x v="2"/>
    <s v="Pr.10"/>
    <x v="4"/>
    <x v="31"/>
    <n v="19"/>
    <n v="20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19"/>
    <x v="2"/>
    <n v="32"/>
    <s v="DCS AMMONIA-UTILITIES"/>
    <m/>
    <m/>
    <m/>
    <s v="O1010202"/>
    <n v="19"/>
    <m/>
    <s v=""/>
    <s v="11-Auxiliary Boiler Area"/>
    <s v=""/>
    <s v=""/>
    <s v=""/>
    <m/>
    <s v=""/>
    <s v=""/>
    <m/>
    <s v="TS-H-01:19/_x000a_O1010202:19A"/>
    <s v="TS-H-01:20/_x000a_O1010202:19B"/>
  </r>
  <r>
    <s v="17-M -113522 -A"/>
    <s v="17MZSH113522A"/>
    <s v="11"/>
    <s v="STEAM TURBINE 17-L-111-STK-101-A"/>
    <s v="17-MOV-113522 -A ОТКРЫТО"/>
    <s v="MOV Open"/>
    <s v="4124-FB-VD-BD00317L11111303"/>
    <s v="DI-NIS (VFC) DCS"/>
    <s v="DCS_DI_01"/>
    <m/>
    <x v="47"/>
    <x v="2"/>
    <s v="Pr.11"/>
    <x v="4"/>
    <x v="31"/>
    <n v="21"/>
    <n v="2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0"/>
    <x v="2"/>
    <n v="32"/>
    <s v="DCS AMMONIA-UTILITIES"/>
    <m/>
    <m/>
    <m/>
    <s v="O1010202"/>
    <n v="20"/>
    <m/>
    <s v=""/>
    <s v="11-Auxiliary Boiler Area"/>
    <s v=""/>
    <s v=""/>
    <s v=""/>
    <m/>
    <s v=""/>
    <s v=""/>
    <m/>
    <s v="TS-H-01:21/_x000a_O1010202:20A"/>
    <s v="TS-H-01:22/_x000a_O1010202:20B"/>
  </r>
  <r>
    <s v="17-M -113522 -A"/>
    <s v="17MZSL113522A"/>
    <s v="11"/>
    <s v="STEAM TURBINE 17-L-111-STK-101-A"/>
    <s v="17-MOV-113522 -A ЗАКРЫТО"/>
    <s v="MOV Closed"/>
    <s v="4124-FB-VD-BD00317L11111303"/>
    <s v="DI-NIS (VFC) DCS"/>
    <s v="DCS_DI_01"/>
    <m/>
    <x v="47"/>
    <x v="2"/>
    <s v="Pr.12"/>
    <x v="4"/>
    <x v="31"/>
    <n v="23"/>
    <n v="24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1"/>
    <x v="2"/>
    <n v="32"/>
    <s v="DCS AMMONIA-UTILITIES"/>
    <m/>
    <m/>
    <m/>
    <s v="O1010202"/>
    <n v="21"/>
    <m/>
    <s v=""/>
    <s v="11-Auxiliary Boiler Area"/>
    <s v=""/>
    <s v=""/>
    <s v=""/>
    <m/>
    <s v=""/>
    <s v=""/>
    <m/>
    <s v="TS-H-01:23/_x000a_O1010202:21A"/>
    <s v="TS-H-01:24/_x000a_O1010202:21B"/>
  </r>
  <r>
    <s v="17-M -113522 -B"/>
    <s v="17MXSA113522B"/>
    <s v="11"/>
    <s v="FAN MOTOR 17-L-111-KM-101-B"/>
    <s v="17-MOV-113522 -B ДОСТУПНО"/>
    <s v="MOV Available"/>
    <s v="4124-FB-VD-BD00317L11111303"/>
    <s v="DI-NIS (VFC) DCS"/>
    <s v="DCS_DI_01"/>
    <m/>
    <x v="47"/>
    <x v="2"/>
    <s v="Pr.13"/>
    <x v="4"/>
    <x v="31"/>
    <n v="25"/>
    <n v="26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2"/>
    <x v="2"/>
    <n v="32"/>
    <s v="DCS AMMONIA-UTILITIES"/>
    <m/>
    <m/>
    <m/>
    <s v="O1010202"/>
    <n v="22"/>
    <m/>
    <s v=""/>
    <s v="11-Auxiliary Boiler Area"/>
    <s v=""/>
    <s v=""/>
    <s v=""/>
    <m/>
    <s v=""/>
    <s v=""/>
    <m/>
    <s v="TS-H-01:25/_x000a_O1010202:22A"/>
    <s v="TS-H-01:26/_x000a_O1010202:22B"/>
  </r>
  <r>
    <s v="17-M -113522 -B"/>
    <s v="17MXSR113522B"/>
    <s v="11"/>
    <s v="FAN MOTOR 17-L-111-KM-101-B"/>
    <s v="17-MOV-113522 -B МЕСТН/ДИСТАНЦ"/>
    <s v="MOV Local/Remote"/>
    <s v="4124-FB-VD-BD00317L11111303"/>
    <s v="DI-NIS (VFC) DCS"/>
    <s v="DCS_DI_01"/>
    <m/>
    <x v="47"/>
    <x v="2"/>
    <s v="Pr.14"/>
    <x v="4"/>
    <x v="31"/>
    <n v="27"/>
    <n v="28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3"/>
    <x v="2"/>
    <n v="32"/>
    <s v="DCS AMMONIA-UTILITIES"/>
    <m/>
    <m/>
    <m/>
    <s v="O1010202"/>
    <n v="23"/>
    <m/>
    <s v=""/>
    <s v="11-Auxiliary Boiler Area"/>
    <s v=""/>
    <s v=""/>
    <s v=""/>
    <m/>
    <s v=""/>
    <s v=""/>
    <m/>
    <s v="TS-H-01:27/_x000a_O1010202:23A"/>
    <s v="TS-H-01:28/_x000a_O1010202:23B"/>
  </r>
  <r>
    <s v="17-M -113522 -B"/>
    <s v="17MZSH113522B"/>
    <s v="11"/>
    <s v="FAN MOTOR 17-L-111-KM-101-B"/>
    <s v="17-MOV-113522 -B ОТКРЫТО"/>
    <s v="MOV Open"/>
    <s v="4124-FB-VD-BD00317L11111303"/>
    <s v="DI-NIS (VFC) DCS"/>
    <s v="DCS_DI_01"/>
    <m/>
    <x v="47"/>
    <x v="2"/>
    <s v="Pr.15"/>
    <x v="4"/>
    <x v="31"/>
    <n v="29"/>
    <n v="30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4"/>
    <x v="2"/>
    <n v="32"/>
    <s v="DCS AMMONIA-UTILITIES"/>
    <m/>
    <m/>
    <m/>
    <s v="O1010202"/>
    <n v="24"/>
    <m/>
    <s v=""/>
    <s v="11-Auxiliary Boiler Area"/>
    <s v=""/>
    <s v=""/>
    <s v=""/>
    <m/>
    <s v=""/>
    <s v=""/>
    <m/>
    <s v="TS-H-01:29/_x000a_O1010202:24A"/>
    <s v="TS-H-01:30/_x000a_O1010202:24B"/>
  </r>
  <r>
    <s v="17-M -113522 -B"/>
    <s v="17MZSL113522B"/>
    <s v="11"/>
    <s v="FAN MOTOR 17-L-111-KM-101-B"/>
    <s v="17-MOV-113522 -B ЗАКРЫТО"/>
    <s v="MOV Closed"/>
    <s v="4124-FB-VD-BD00317L11111303"/>
    <s v="DI-NIS (VFC) DCS"/>
    <s v="DCS_DI_01"/>
    <m/>
    <x v="47"/>
    <x v="2"/>
    <s v="Pr.16"/>
    <x v="4"/>
    <x v="31"/>
    <n v="31"/>
    <n v="32"/>
    <s v=""/>
    <x v="2"/>
    <x v="0"/>
    <x v="314"/>
    <x v="4"/>
    <x v="25"/>
    <x v="2"/>
    <s v="17-SC-DCS-001/O1010202/ 17-MC-DCS-001"/>
    <s v="DB37-*m"/>
    <x v="0"/>
    <s v="CPO101"/>
    <n v="0"/>
    <s v="BP021"/>
    <x v="25"/>
    <n v="3"/>
    <n v="25"/>
    <x v="2"/>
    <n v="32"/>
    <s v="DCS AMMONIA-UTILITIES"/>
    <m/>
    <m/>
    <m/>
    <s v="O1010202"/>
    <n v="25"/>
    <m/>
    <s v=""/>
    <s v="11-Auxiliary Boiler Area"/>
    <s v=""/>
    <s v=""/>
    <s v=""/>
    <m/>
    <s v=""/>
    <s v=""/>
    <m/>
    <s v="TS-H-01:31/_x000a_O1010202:25A"/>
    <s v="TS-H-01:32/_x000a_O1010202:25B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26"/>
    <x v="2"/>
    <n v="32"/>
    <s v="DCS AMMONIA-UTILITIES"/>
    <m/>
    <m/>
    <m/>
    <s v="O1010202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27"/>
    <x v="2"/>
    <n v="32"/>
    <s v="DCS AMMONIA-UTILITIES"/>
    <m/>
    <m/>
    <m/>
    <s v="O1010202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28"/>
    <x v="2"/>
    <n v="32"/>
    <s v="DCS AMMONIA-UTILITIES"/>
    <m/>
    <m/>
    <m/>
    <s v="O1010202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29"/>
    <x v="2"/>
    <n v="32"/>
    <s v="DCS AMMONIA-UTILITIES"/>
    <m/>
    <m/>
    <m/>
    <s v="O1010202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30"/>
    <x v="2"/>
    <n v="32"/>
    <s v="DCS AMMONIA-UTILITIES"/>
    <m/>
    <m/>
    <m/>
    <s v="O1010202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31"/>
    <x v="2"/>
    <n v="32"/>
    <s v="DCS AMMONIA-UTILITIES"/>
    <m/>
    <m/>
    <m/>
    <s v="O1010202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4"/>
    <x v="6"/>
    <m/>
    <m/>
    <m/>
    <x v="5"/>
    <x v="0"/>
    <x v="314"/>
    <x v="4"/>
    <x v="25"/>
    <x v="2"/>
    <s v="17-SC-DCS-001/O1010202/ 17-MC-DCS-001"/>
    <s v="DB37-*m"/>
    <x v="0"/>
    <s v="CPO101"/>
    <n v="0"/>
    <s v="BP021"/>
    <x v="25"/>
    <n v="3"/>
    <n v="32"/>
    <x v="2"/>
    <n v="32"/>
    <s v="DCS AMMONIA-UTILITIES"/>
    <m/>
    <m/>
    <m/>
    <s v="O1010202"/>
    <n v="32"/>
    <m/>
    <s v=""/>
    <m/>
    <s v=""/>
    <s v=""/>
    <s v=""/>
    <m/>
    <s v=""/>
    <s v=""/>
    <m/>
    <s v=""/>
    <s v=""/>
  </r>
  <r>
    <s v="17-M -072    -A"/>
    <s v="17TSHM072A"/>
    <s v="07"/>
    <s v="Motor for Filter 17-P-072A"/>
    <s v="17-P-072A ВЫСОКАЯ ТЕМПЕРАТУРА"/>
    <s v="Motor Over temperature Status"/>
    <s v="4124-XZ-DM-21707005"/>
    <s v="DI-NIS (Thermistors PTC) DCS"/>
    <s v="DCS_DI_02"/>
    <m/>
    <x v="42"/>
    <x v="2"/>
    <s v="Pr.17"/>
    <x v="4"/>
    <x v="35"/>
    <n v="33"/>
    <n v="34"/>
    <s v=""/>
    <x v="2"/>
    <x v="0"/>
    <x v="320"/>
    <x v="5"/>
    <x v="26"/>
    <x v="1"/>
    <s v="17-SC-DCS-001/O1010203/ 17-MC-DCS-001"/>
    <s v="DB37-*m"/>
    <x v="0"/>
    <s v="CPO101"/>
    <n v="0"/>
    <s v="BP021"/>
    <x v="26"/>
    <n v="4"/>
    <n v="1"/>
    <x v="2"/>
    <n v="32"/>
    <s v="DCS AMMONIA-UTILITIES"/>
    <m/>
    <m/>
    <m/>
    <s v="O1010203"/>
    <n v="1"/>
    <m/>
    <s v=""/>
    <s v="07-Cooling Tower Area"/>
    <s v="TS-F-02:33/_x000a_O1010203_U1:3"/>
    <s v="TS-F-02:34/_x000a_O1010203_U1:4"/>
    <s v=""/>
    <m/>
    <s v="O1010203:1A/_x000a_O1010203_U1:5"/>
    <s v="O1010203:1B/_x000a_O1010203_U1:6"/>
    <m/>
    <s v=""/>
    <s v=""/>
  </r>
  <r>
    <s v="17-X -10060"/>
    <s v="17XZSH10060"/>
    <s v="10"/>
    <s v="From 17-V-106 to N2 network"/>
    <s v="17-XV-10060 ОТКРЫТО"/>
    <s v="Position Open Proximity Switch"/>
    <s v="4124-XZ-DM-21710001"/>
    <s v="DI-NIS (NAMUR) DCS"/>
    <s v="DCS_DI_02"/>
    <m/>
    <x v="49"/>
    <x v="0"/>
    <s v="Pr.01"/>
    <x v="4"/>
    <x v="39"/>
    <n v="1"/>
    <n v="2"/>
    <s v=""/>
    <x v="0"/>
    <x v="0"/>
    <x v="321"/>
    <x v="5"/>
    <x v="26"/>
    <x v="1"/>
    <s v="17-SC-DCS-001/O1010203/ 17-MC-DCS-001"/>
    <s v="DB37-*m"/>
    <x v="0"/>
    <s v="CPO101"/>
    <n v="0"/>
    <s v="BP021"/>
    <x v="26"/>
    <n v="4"/>
    <n v="2"/>
    <x v="2"/>
    <n v="32"/>
    <s v="DCS AMMONIA-UTILITIES"/>
    <m/>
    <m/>
    <m/>
    <s v="O1010203"/>
    <n v="2"/>
    <m/>
    <s v=""/>
    <s v="10-Combined Bldgn-N2 plant, Demi water"/>
    <s v="TS-F-03:1/_x000a_O1010203_U2:3"/>
    <s v="TS-F-03:2/_x000a_O1010203_U2:4"/>
    <s v=""/>
    <m/>
    <s v="O1010203:2A/_x000a_O1010203_U2:5"/>
    <s v="O1010203:2B/_x000a_O1010203_U2:6"/>
    <m/>
    <s v=""/>
    <s v=""/>
  </r>
  <r>
    <s v="17-X -10060"/>
    <s v="17XZSL10060"/>
    <s v="10"/>
    <s v="From 17-V-106 to N2 network"/>
    <s v="17-XV-10060 ЗАКРЫТО"/>
    <s v="Position Closed Proximity Switch"/>
    <s v="4124-XZ-DM-21710001"/>
    <s v="DI-NIS (NAMUR) DCS"/>
    <s v="DCS_DI_02"/>
    <m/>
    <x v="49"/>
    <x v="0"/>
    <s v="Pr.02"/>
    <x v="4"/>
    <x v="39"/>
    <n v="3"/>
    <n v="4"/>
    <s v=""/>
    <x v="0"/>
    <x v="0"/>
    <x v="322"/>
    <x v="5"/>
    <x v="26"/>
    <x v="1"/>
    <s v="17-SC-DCS-001/O1010203/ 17-MC-DCS-001"/>
    <s v="DB37-*m"/>
    <x v="0"/>
    <s v="CPO101"/>
    <n v="0"/>
    <s v="BP021"/>
    <x v="26"/>
    <n v="4"/>
    <n v="3"/>
    <x v="2"/>
    <n v="32"/>
    <s v="DCS AMMONIA-UTILITIES"/>
    <m/>
    <m/>
    <m/>
    <s v="O1010203"/>
    <n v="3"/>
    <m/>
    <s v=""/>
    <s v="10-Combined Bldgn-N2 plant, Demi water"/>
    <s v="TS-F-03:3/_x000a_O1010203_U3:3"/>
    <s v="TS-F-03:4/_x000a_O1010203_U3:4"/>
    <s v=""/>
    <m/>
    <s v="O1010203:3A/_x000a_O1010203_U3:5"/>
    <s v="O1010203:3B/_x000a_O1010203_U3:6"/>
    <m/>
    <s v=""/>
    <s v=""/>
  </r>
  <r>
    <s v="17-X -10061"/>
    <s v="17XZSH10061"/>
    <s v="10"/>
    <s v="From 17-V-106 to N2 network"/>
    <s v="17-XV-10061 ОТКРЫТО"/>
    <s v="Position Open Proximity Switch"/>
    <s v="4124-XZ-DM-21710001"/>
    <s v="DI-NIS (NAMUR) DCS"/>
    <s v="DCS_DI_02"/>
    <m/>
    <x v="49"/>
    <x v="0"/>
    <s v="Pr.03"/>
    <x v="4"/>
    <x v="39"/>
    <n v="5"/>
    <n v="6"/>
    <s v=""/>
    <x v="0"/>
    <x v="0"/>
    <x v="323"/>
    <x v="5"/>
    <x v="26"/>
    <x v="1"/>
    <s v="17-SC-DCS-001/O1010203/ 17-MC-DCS-001"/>
    <s v="DB37-*m"/>
    <x v="0"/>
    <s v="CPO101"/>
    <n v="0"/>
    <s v="BP021"/>
    <x v="26"/>
    <n v="4"/>
    <n v="4"/>
    <x v="2"/>
    <n v="32"/>
    <s v="DCS AMMONIA-UTILITIES"/>
    <m/>
    <m/>
    <m/>
    <s v="O1010203"/>
    <n v="4"/>
    <m/>
    <s v=""/>
    <s v="10-Combined Bldgn-N2 plant, Demi water"/>
    <s v="TS-F-03:5/_x000a_O1010203_U4:3"/>
    <s v="TS-F-03:6/_x000a_O1010203_U4:4"/>
    <s v=""/>
    <m/>
    <s v="O1010203:4A/_x000a_O1010203_U4:5"/>
    <s v="O1010203:4B/_x000a_O1010203_U4:6"/>
    <m/>
    <s v=""/>
    <s v=""/>
  </r>
  <r>
    <s v="17-X -10061"/>
    <s v="17XZSL10061"/>
    <s v="10"/>
    <s v="From 17-V-106 to N2 network"/>
    <s v="17-XV-10061 ЗАКРЫТО"/>
    <s v="Position Closed Proximity Switch"/>
    <s v="4124-XZ-DM-21710001"/>
    <s v="DI-NIS (NAMUR) DCS"/>
    <s v="DCS_DI_02"/>
    <m/>
    <x v="49"/>
    <x v="0"/>
    <s v="Pr.04"/>
    <x v="4"/>
    <x v="39"/>
    <n v="7"/>
    <n v="8"/>
    <s v=""/>
    <x v="0"/>
    <x v="0"/>
    <x v="324"/>
    <x v="5"/>
    <x v="26"/>
    <x v="1"/>
    <s v="17-SC-DCS-001/O1010203/ 17-MC-DCS-001"/>
    <s v="DB37-*m"/>
    <x v="0"/>
    <s v="CPO101"/>
    <n v="0"/>
    <s v="BP021"/>
    <x v="26"/>
    <n v="4"/>
    <n v="5"/>
    <x v="2"/>
    <n v="32"/>
    <s v="DCS AMMONIA-UTILITIES"/>
    <m/>
    <m/>
    <m/>
    <s v="O1010203"/>
    <n v="5"/>
    <m/>
    <s v=""/>
    <s v="10-Combined Bldgn-N2 plant, Demi water"/>
    <s v="TS-F-03:7/_x000a_O1010203_U5:3"/>
    <s v="TS-F-03:8/_x000a_O1010203_U5:4"/>
    <s v=""/>
    <m/>
    <s v="O1010203:5A/_x000a_O1010203_U5:5"/>
    <s v="O1010203:5B/_x000a_O1010203_U5:6"/>
    <m/>
    <s v=""/>
    <s v=""/>
  </r>
  <r>
    <s v="17-F -113520 -A"/>
    <s v="17FZSL113520A"/>
    <s v="11"/>
    <s v="STEAM TURBINE 17-L-111-STK-101-A"/>
    <s v="ПАР ТУРБИНЫ 17-L-111-STK-101-A"/>
    <s v="Position Closed Proximity Switch"/>
    <s v="4124-FB-VD-BD00317L11111303"/>
    <s v="DI-NIS (NAMUR) DCS"/>
    <s v="DCS_DI_02"/>
    <m/>
    <x v="50"/>
    <x v="0"/>
    <s v="Pr.03"/>
    <x v="4"/>
    <x v="40"/>
    <n v="5"/>
    <n v="6"/>
    <s v=""/>
    <x v="0"/>
    <x v="0"/>
    <x v="325"/>
    <x v="5"/>
    <x v="26"/>
    <x v="1"/>
    <s v="17-SC-DCS-001/O1010203/ 17-MC-DCS-001"/>
    <s v="DB37-*m"/>
    <x v="0"/>
    <s v="CPO101"/>
    <n v="0"/>
    <s v="BP021"/>
    <x v="26"/>
    <n v="4"/>
    <n v="6"/>
    <x v="2"/>
    <n v="32"/>
    <s v="DCS AMMONIA-UTILITIES"/>
    <m/>
    <m/>
    <m/>
    <s v="O1010203"/>
    <n v="6"/>
    <m/>
    <s v=""/>
    <s v="11-Auxiliary Boiler Area"/>
    <s v="TS-G-06:5/_x000a_O1010203_U6:3"/>
    <s v="TS-G-06:6/_x000a_O1010203_U6:4"/>
    <s v=""/>
    <m/>
    <s v="O1010203:6A/_x000a_O1010203_U6:5"/>
    <s v="O1010203:6B/_x000a_O1010203_U6:6"/>
    <m/>
    <s v=""/>
    <s v=""/>
  </r>
  <r>
    <s v="17-F -113520 -B"/>
    <s v="17FZSL113520B"/>
    <s v="11"/>
    <s v="FAN MOTOR 17-L-111-KM-101-B"/>
    <s v="ВЕНТИЛЯТОР КОТЛА 17-L-111"/>
    <s v="Position Closed Proximity Switch"/>
    <s v="4124-FB-VD-BD00317L11111303"/>
    <s v="DI-NIS (NAMUR) DCS"/>
    <s v="DCS_DI_02"/>
    <m/>
    <x v="50"/>
    <x v="0"/>
    <s v="Pr.04"/>
    <x v="4"/>
    <x v="40"/>
    <n v="7"/>
    <n v="8"/>
    <s v=""/>
    <x v="0"/>
    <x v="0"/>
    <x v="326"/>
    <x v="5"/>
    <x v="26"/>
    <x v="1"/>
    <s v="17-SC-DCS-001/O1010203/ 17-MC-DCS-001"/>
    <s v="DB37-*m"/>
    <x v="0"/>
    <s v="CPO101"/>
    <n v="0"/>
    <s v="BP021"/>
    <x v="26"/>
    <n v="4"/>
    <n v="7"/>
    <x v="2"/>
    <n v="32"/>
    <s v="DCS AMMONIA-UTILITIES"/>
    <m/>
    <m/>
    <m/>
    <s v="O1010203"/>
    <n v="7"/>
    <m/>
    <s v=""/>
    <s v="11-Auxiliary Boiler Area"/>
    <s v="TS-G-06:7/_x000a_O1010203_U7:3"/>
    <s v="TS-G-06:8/_x000a_O1010203_U7:4"/>
    <s v=""/>
    <m/>
    <s v="O1010203:7A/_x000a_O1010203_U7:5"/>
    <s v="O1010203:7B/_x000a_O1010203_U7:6"/>
    <m/>
    <s v=""/>
    <s v=""/>
  </r>
  <r>
    <s v="17-X -03021"/>
    <s v="17XZSH03021"/>
    <s v="10"/>
    <s v="Turbine Steam Condensate to 17-T-030"/>
    <s v="17-XV-03021 ОТКРЫТО"/>
    <s v="Position Open Proximity Switch"/>
    <s v="4124-XZ-DM-21703004"/>
    <s v="DI-NIS (NAMUR) DCS"/>
    <s v="DCS_DI_02"/>
    <m/>
    <x v="51"/>
    <x v="2"/>
    <s v="Pr.01"/>
    <x v="4"/>
    <x v="41"/>
    <n v="1"/>
    <n v="2"/>
    <s v=""/>
    <x v="2"/>
    <x v="0"/>
    <x v="327"/>
    <x v="5"/>
    <x v="26"/>
    <x v="1"/>
    <s v="17-SC-DCS-001/O1010203/ 17-MC-DCS-001"/>
    <s v="DB37-*m"/>
    <x v="0"/>
    <s v="CPO101"/>
    <n v="0"/>
    <s v="BP021"/>
    <x v="26"/>
    <n v="4"/>
    <n v="8"/>
    <x v="2"/>
    <n v="32"/>
    <s v="DCS AMMONIA-UTILITIES"/>
    <m/>
    <m/>
    <m/>
    <s v="O1010203"/>
    <n v="8"/>
    <m/>
    <s v=""/>
    <s v="10-Combined Bldgn-N2 plant, Demi water"/>
    <s v="TS-F-06:1/_x000a_O1010203_U8:3"/>
    <s v="TS-F-06:2/_x000a_O1010203_U8:4"/>
    <s v=""/>
    <m/>
    <s v="O1010203:8A/_x000a_O1010203_U8:5"/>
    <s v="O1010203:8B/_x000a_O1010203_U8:6"/>
    <m/>
    <s v=""/>
    <s v=""/>
  </r>
  <r>
    <s v="17-X -03021"/>
    <s v="17XZSL03021"/>
    <s v="10"/>
    <s v="Turbine Steam Condensate to 17-T-030"/>
    <s v="17-XV-03021 ЗАКРЫТО"/>
    <s v="Position Closed Proximity Switch"/>
    <s v="4124-XZ-DM-21703004"/>
    <s v="DI-NIS (NAMUR) DCS"/>
    <s v="DCS_DI_02"/>
    <m/>
    <x v="51"/>
    <x v="2"/>
    <s v="Pr.02"/>
    <x v="4"/>
    <x v="41"/>
    <n v="3"/>
    <n v="4"/>
    <s v=""/>
    <x v="2"/>
    <x v="0"/>
    <x v="328"/>
    <x v="5"/>
    <x v="26"/>
    <x v="1"/>
    <s v="17-SC-DCS-001/O1010203/ 17-MC-DCS-001"/>
    <s v="DB37-*m"/>
    <x v="0"/>
    <s v="CPO101"/>
    <n v="0"/>
    <s v="BP021"/>
    <x v="26"/>
    <n v="4"/>
    <n v="9"/>
    <x v="2"/>
    <n v="32"/>
    <s v="DCS AMMONIA-UTILITIES"/>
    <m/>
    <m/>
    <m/>
    <s v="O1010203"/>
    <n v="9"/>
    <m/>
    <s v=""/>
    <s v="10-Combined Bldgn-N2 plant, Demi water"/>
    <s v="TS-F-06:3/_x000a_O1010203_U9:3"/>
    <s v="TS-F-06:4/_x000a_O1010203_U9:4"/>
    <s v=""/>
    <m/>
    <s v="O1010203:9A/_x000a_O1010203_U9:5"/>
    <s v="O1010203:9B/_x000a_O1010203_U9:6"/>
    <m/>
    <s v=""/>
    <s v=""/>
  </r>
  <r>
    <s v="17-X -03022"/>
    <s v="17XZSH03022"/>
    <s v="10"/>
    <s v="Turbine Steam Condensate to 17-T-030"/>
    <s v="17-XV-03022 ОТКРЫТО"/>
    <s v="Position Open Proximity Switch"/>
    <s v="4124-XZ-DM-21703004"/>
    <s v="DI-NIS (NAMUR) DCS"/>
    <s v="DCS_DI_02"/>
    <m/>
    <x v="51"/>
    <x v="2"/>
    <s v="Pr.03"/>
    <x v="4"/>
    <x v="41"/>
    <n v="5"/>
    <n v="6"/>
    <s v=""/>
    <x v="2"/>
    <x v="0"/>
    <x v="329"/>
    <x v="5"/>
    <x v="26"/>
    <x v="1"/>
    <s v="17-SC-DCS-001/O1010203/ 17-MC-DCS-001"/>
    <s v="DB37-*m"/>
    <x v="0"/>
    <s v="CPO101"/>
    <n v="0"/>
    <s v="BP021"/>
    <x v="26"/>
    <n v="4"/>
    <n v="10"/>
    <x v="2"/>
    <n v="32"/>
    <s v="DCS AMMONIA-UTILITIES"/>
    <m/>
    <m/>
    <m/>
    <s v="O1010203"/>
    <n v="10"/>
    <m/>
    <s v=""/>
    <s v="10-Combined Bldgn-N2 plant, Demi water"/>
    <s v="TS-F-06:5/_x000a_O1010203_U10:3"/>
    <s v="TS-F-06:6/_x000a_O1010203_U10:4"/>
    <s v=""/>
    <m/>
    <s v="O1010203:10A/_x000a_O1010203_U10:5"/>
    <s v="O1010203:10B/_x000a_O1010203_U10:6"/>
    <m/>
    <s v=""/>
    <s v=""/>
  </r>
  <r>
    <s v="17-X -03022"/>
    <s v="17XZSL03022"/>
    <s v="10"/>
    <s v="Turbine Steam Condensate to 17-T-030"/>
    <s v="17-XV-03022 ЗАКРЫТО"/>
    <s v="Position Closed Proximity Switch"/>
    <s v="4124-XZ-DM-21703004"/>
    <s v="DI-NIS (NAMUR) DCS"/>
    <s v="DCS_DI_02"/>
    <m/>
    <x v="51"/>
    <x v="2"/>
    <s v="Pr.04"/>
    <x v="4"/>
    <x v="41"/>
    <n v="7"/>
    <n v="8"/>
    <s v=""/>
    <x v="2"/>
    <x v="0"/>
    <x v="330"/>
    <x v="5"/>
    <x v="26"/>
    <x v="1"/>
    <s v="17-SC-DCS-001/O1010203/ 17-MC-DCS-001"/>
    <s v="DB37-*m"/>
    <x v="0"/>
    <s v="CPO101"/>
    <n v="0"/>
    <s v="BP021"/>
    <x v="26"/>
    <n v="4"/>
    <n v="11"/>
    <x v="2"/>
    <n v="32"/>
    <s v="DCS AMMONIA-UTILITIES"/>
    <m/>
    <m/>
    <m/>
    <s v="O1010203"/>
    <n v="11"/>
    <m/>
    <s v=""/>
    <s v="10-Combined Bldgn-N2 plant, Demi water"/>
    <s v="TS-F-06:7/_x000a_O1010203_U11:3"/>
    <s v="TS-F-06:8/_x000a_O1010203_U11:4"/>
    <s v=""/>
    <m/>
    <s v="O1010203:11A/_x000a_O1010203_U11:5"/>
    <s v="O1010203:11B/_x000a_O1010203_U11:6"/>
    <m/>
    <s v=""/>
    <s v=""/>
  </r>
  <r>
    <s v="17-X -03023"/>
    <s v="17XZSH03023"/>
    <s v="10"/>
    <s v="Turbine Steam Condensate to 17-T-030"/>
    <s v="17-XV-03023 ОТКРЫТО"/>
    <s v="Position Open Proximity Switch"/>
    <s v="4124-XZ-DM-21703004"/>
    <s v="DI-NIS (NAMUR) DCS"/>
    <s v="DCS_DI_02"/>
    <m/>
    <x v="51"/>
    <x v="2"/>
    <s v="Pr.05"/>
    <x v="4"/>
    <x v="41"/>
    <n v="9"/>
    <n v="10"/>
    <s v=""/>
    <x v="2"/>
    <x v="0"/>
    <x v="331"/>
    <x v="5"/>
    <x v="26"/>
    <x v="1"/>
    <s v="17-SC-DCS-001/O1010203/ 17-MC-DCS-001"/>
    <s v="DB37-*m"/>
    <x v="0"/>
    <s v="CPO101"/>
    <n v="0"/>
    <s v="BP021"/>
    <x v="26"/>
    <n v="4"/>
    <n v="12"/>
    <x v="2"/>
    <n v="32"/>
    <s v="DCS AMMONIA-UTILITIES"/>
    <m/>
    <m/>
    <m/>
    <s v="O1010203"/>
    <n v="12"/>
    <m/>
    <s v=""/>
    <s v="10-Combined Bldgn-N2 plant, Demi water"/>
    <s v="TS-F-06:9/_x000a_O1010203_U12:3"/>
    <s v="TS-F-06:10/_x000a_O1010203_U12:4"/>
    <s v=""/>
    <m/>
    <s v="O1010203:12A/_x000a_O1010203_U12:5"/>
    <s v="O1010203:12B/_x000a_O1010203_U12:6"/>
    <m/>
    <s v=""/>
    <s v=""/>
  </r>
  <r>
    <s v="17-X -03023"/>
    <s v="17XZSL03023"/>
    <s v="10"/>
    <s v="Turbine Steam Condensate to 17-T-030"/>
    <s v="17-XV-03023 ЗАКРЫТО"/>
    <s v="Position Closed Proximity Switch"/>
    <s v="4124-XZ-DM-21703004"/>
    <s v="DI-NIS (NAMUR) DCS"/>
    <s v="DCS_DI_02"/>
    <m/>
    <x v="51"/>
    <x v="2"/>
    <s v="Pr.06"/>
    <x v="4"/>
    <x v="41"/>
    <n v="11"/>
    <n v="12"/>
    <s v=""/>
    <x v="2"/>
    <x v="0"/>
    <x v="332"/>
    <x v="5"/>
    <x v="26"/>
    <x v="1"/>
    <s v="17-SC-DCS-001/O1010203/ 17-MC-DCS-001"/>
    <s v="DB37-*m"/>
    <x v="0"/>
    <s v="CPO101"/>
    <n v="0"/>
    <s v="BP021"/>
    <x v="26"/>
    <n v="4"/>
    <n v="13"/>
    <x v="2"/>
    <n v="32"/>
    <s v="DCS AMMONIA-UTILITIES"/>
    <m/>
    <m/>
    <m/>
    <s v="O1010203"/>
    <n v="13"/>
    <m/>
    <s v=""/>
    <s v="10-Combined Bldgn-N2 plant, Demi water"/>
    <s v="TS-F-06:11/_x000a_O1010203_U13:3"/>
    <s v="TS-F-06:12/_x000a_O1010203_U13:4"/>
    <s v=""/>
    <m/>
    <s v="O1010203:13A/_x000a_O1010203_U13:5"/>
    <s v="O1010203:13B/_x000a_O1010203_U13:6"/>
    <m/>
    <s v=""/>
    <s v=""/>
  </r>
  <r>
    <s v="17-X -03024"/>
    <s v="17XZSH03024"/>
    <s v="10"/>
    <s v="Turbine Steam Condensate to 17-T-030"/>
    <s v="17-XV-03024 ОТКРЫТО"/>
    <s v="Position Open Proximity Switch"/>
    <s v="4124-XZ-DM-21703004"/>
    <s v="DI-NIS (NAMUR) DCS"/>
    <s v="DCS_DI_02"/>
    <m/>
    <x v="51"/>
    <x v="2"/>
    <s v="Pr.07"/>
    <x v="4"/>
    <x v="41"/>
    <n v="13"/>
    <n v="14"/>
    <s v=""/>
    <x v="2"/>
    <x v="0"/>
    <x v="333"/>
    <x v="5"/>
    <x v="26"/>
    <x v="1"/>
    <s v="17-SC-DCS-001/O1010203/ 17-MC-DCS-001"/>
    <s v="DB37-*m"/>
    <x v="0"/>
    <s v="CPO101"/>
    <n v="0"/>
    <s v="BP021"/>
    <x v="26"/>
    <n v="4"/>
    <n v="14"/>
    <x v="2"/>
    <n v="32"/>
    <s v="DCS AMMONIA-UTILITIES"/>
    <m/>
    <m/>
    <m/>
    <s v="O1010203"/>
    <n v="14"/>
    <m/>
    <s v=""/>
    <s v="10-Combined Bldgn-N2 plant, Demi water"/>
    <s v="TS-F-06:13/_x000a_O1010203_U14:3"/>
    <s v="TS-F-06:14/_x000a_O1010203_U14:4"/>
    <s v=""/>
    <m/>
    <s v="O1010203:14A/_x000a_O1010203_U14:5"/>
    <s v="O1010203:14B/_x000a_O1010203_U14:6"/>
    <m/>
    <s v=""/>
    <s v=""/>
  </r>
  <r>
    <s v="17-X -03024"/>
    <s v="17XZSL03024"/>
    <s v="10"/>
    <s v="Turbine Steam Condensate to 17-T-030"/>
    <s v="17-XV-03024 ЗАКРЫТО"/>
    <s v="Position Closed Proximity Switch"/>
    <s v="4124-XZ-DM-21703004"/>
    <s v="DI-NIS (NAMUR) DCS"/>
    <s v="DCS_DI_02"/>
    <m/>
    <x v="51"/>
    <x v="2"/>
    <s v="Pr.08"/>
    <x v="4"/>
    <x v="41"/>
    <n v="15"/>
    <n v="16"/>
    <s v=""/>
    <x v="2"/>
    <x v="0"/>
    <x v="334"/>
    <x v="5"/>
    <x v="26"/>
    <x v="1"/>
    <s v="17-SC-DCS-001/O1010203/ 17-MC-DCS-001"/>
    <s v="DB37-*m"/>
    <x v="0"/>
    <s v="CPO101"/>
    <n v="0"/>
    <s v="BP021"/>
    <x v="26"/>
    <n v="4"/>
    <n v="15"/>
    <x v="2"/>
    <n v="32"/>
    <s v="DCS AMMONIA-UTILITIES"/>
    <m/>
    <m/>
    <m/>
    <s v="O1010203"/>
    <n v="15"/>
    <m/>
    <s v=""/>
    <s v="10-Combined Bldgn-N2 plant, Demi water"/>
    <s v="TS-F-06:15/_x000a_O1010203_U15:3"/>
    <s v="TS-F-06:16/_x000a_O1010203_U15:4"/>
    <s v=""/>
    <m/>
    <s v="O1010203:15A/_x000a_O1010203_U15:5"/>
    <s v="O1010203:15B/_x000a_O1010203_U15:6"/>
    <m/>
    <s v=""/>
    <s v=""/>
  </r>
  <r>
    <s v="17-X -03025"/>
    <s v="17XZSH03025"/>
    <s v="10"/>
    <s v="17-P-030A discharge line"/>
    <s v="17-XV-03025 ОТКРЫТО"/>
    <s v="Position Open Proximity Switch"/>
    <s v="4124-XZ-DM-21703004"/>
    <s v="DI-NIS (NAMUR) DCS"/>
    <s v="DCS_DI_02"/>
    <m/>
    <x v="51"/>
    <x v="2"/>
    <s v="Pr.09"/>
    <x v="4"/>
    <x v="41"/>
    <n v="17"/>
    <n v="18"/>
    <s v=""/>
    <x v="2"/>
    <x v="0"/>
    <x v="335"/>
    <x v="5"/>
    <x v="26"/>
    <x v="1"/>
    <s v="17-SC-DCS-001/O1010203/ 17-MC-DCS-001"/>
    <s v="DB37-*m"/>
    <x v="0"/>
    <s v="CPO101"/>
    <n v="0"/>
    <s v="BP021"/>
    <x v="26"/>
    <n v="4"/>
    <n v="16"/>
    <x v="2"/>
    <n v="32"/>
    <s v="DCS AMMONIA-UTILITIES"/>
    <m/>
    <m/>
    <m/>
    <s v="O1010203"/>
    <n v="16"/>
    <m/>
    <s v=""/>
    <s v="10-Combined Bldgn-N2 plant, Demi water"/>
    <s v="TS-F-06:17/_x000a_O1010203_U16:3"/>
    <s v="TS-F-06:18/_x000a_O1010203_U16:4"/>
    <s v=""/>
    <m/>
    <s v="O1010203:16A/_x000a_O1010203_U16:5"/>
    <s v="O1010203:16B/_x000a_O1010203_U16:6"/>
    <m/>
    <s v=""/>
    <s v=""/>
  </r>
  <r>
    <s v="17-X -03025"/>
    <s v="17XZSL03025"/>
    <s v="10"/>
    <s v="17-P-030A discharge line"/>
    <s v="17-XV-03025 ЗАКРЫТО"/>
    <s v="Position Closed Proximity Switch"/>
    <s v="4124-XZ-DM-21703004"/>
    <s v="DI-NIS (NAMUR) DCS"/>
    <s v="DCS_DI_02"/>
    <m/>
    <x v="51"/>
    <x v="2"/>
    <s v="Pr.10"/>
    <x v="4"/>
    <x v="41"/>
    <n v="19"/>
    <n v="20"/>
    <s v=""/>
    <x v="2"/>
    <x v="0"/>
    <x v="336"/>
    <x v="5"/>
    <x v="26"/>
    <x v="1"/>
    <s v="17-SC-DCS-001/O1010203/ 17-MC-DCS-001"/>
    <s v="DB37-*m"/>
    <x v="0"/>
    <s v="CPO101"/>
    <n v="0"/>
    <s v="BP021"/>
    <x v="26"/>
    <n v="4"/>
    <n v="17"/>
    <x v="2"/>
    <n v="32"/>
    <s v="DCS AMMONIA-UTILITIES"/>
    <m/>
    <m/>
    <m/>
    <s v="O1010203"/>
    <n v="17"/>
    <m/>
    <s v=""/>
    <s v="10-Combined Bldgn-N2 plant, Demi water"/>
    <s v="TS-F-06:19/_x000a_O1010203_U17:3"/>
    <s v="TS-F-06:20/_x000a_O1010203_U17:4"/>
    <s v=""/>
    <m/>
    <s v="O1010203:17A/_x000a_O1010203_U17:5"/>
    <s v="O1010203:17B/_x000a_O1010203_U17:6"/>
    <m/>
    <s v=""/>
    <s v=""/>
  </r>
  <r>
    <s v="17-X -03026"/>
    <s v="17XZSH03026"/>
    <s v="10"/>
    <s v="17-P-030B discharge line"/>
    <s v="17-XV-03026 ОТКРЫТО"/>
    <s v="Position Open Proximity Switch"/>
    <s v="4124-XZ-DM-21703004"/>
    <s v="DI-NIS (NAMUR) DCS"/>
    <s v="DCS_DI_02"/>
    <m/>
    <x v="51"/>
    <x v="2"/>
    <s v="Pr.11"/>
    <x v="4"/>
    <x v="41"/>
    <n v="21"/>
    <n v="22"/>
    <s v=""/>
    <x v="2"/>
    <x v="0"/>
    <x v="337"/>
    <x v="5"/>
    <x v="26"/>
    <x v="1"/>
    <s v="17-SC-DCS-001/O1010203/ 17-MC-DCS-001"/>
    <s v="DB37-*m"/>
    <x v="0"/>
    <s v="CPO101"/>
    <n v="0"/>
    <s v="BP021"/>
    <x v="26"/>
    <n v="4"/>
    <n v="18"/>
    <x v="2"/>
    <n v="32"/>
    <s v="DCS AMMONIA-UTILITIES"/>
    <m/>
    <m/>
    <m/>
    <s v="O1010203"/>
    <n v="18"/>
    <m/>
    <s v=""/>
    <s v="10-Combined Bldgn-N2 plant, Demi water"/>
    <s v="TS-F-06:21/_x000a_O1010203_U18:3"/>
    <s v="TS-F-06:22/_x000a_O1010203_U18:4"/>
    <s v=""/>
    <m/>
    <s v="O1010203:18A/_x000a_O1010203_U18:5"/>
    <s v="O1010203:18B/_x000a_O1010203_U18:6"/>
    <m/>
    <s v=""/>
    <s v=""/>
  </r>
  <r>
    <s v="17-X -03026"/>
    <s v="17XZSL03026"/>
    <s v="10"/>
    <s v="17-P-030B discharge line"/>
    <s v="17-XV-03026 ЗАКРЫТО"/>
    <s v="Position Closed Proximity Switch"/>
    <s v="4124-XZ-DM-21703004"/>
    <s v="DI-NIS (NAMUR) DCS"/>
    <s v="DCS_DI_02"/>
    <m/>
    <x v="51"/>
    <x v="2"/>
    <s v="Pr.12"/>
    <x v="4"/>
    <x v="41"/>
    <n v="23"/>
    <n v="24"/>
    <s v=""/>
    <x v="2"/>
    <x v="0"/>
    <x v="338"/>
    <x v="5"/>
    <x v="26"/>
    <x v="1"/>
    <s v="17-SC-DCS-001/O1010203/ 17-MC-DCS-001"/>
    <s v="DB37-*m"/>
    <x v="0"/>
    <s v="CPO101"/>
    <n v="0"/>
    <s v="BP021"/>
    <x v="26"/>
    <n v="4"/>
    <n v="19"/>
    <x v="2"/>
    <n v="32"/>
    <s v="DCS AMMONIA-UTILITIES"/>
    <m/>
    <m/>
    <m/>
    <s v="O1010203"/>
    <n v="19"/>
    <m/>
    <s v=""/>
    <s v="10-Combined Bldgn-N2 plant, Demi water"/>
    <s v="TS-F-06:23/_x000a_O1010203_U19:3"/>
    <s v="TS-F-06:24/_x000a_O1010203_U19:4"/>
    <s v=""/>
    <m/>
    <s v="O1010203:19A/_x000a_O1010203_U19:5"/>
    <s v="O1010203:19B/_x000a_O1010203_U19:6"/>
    <m/>
    <s v=""/>
    <s v=""/>
  </r>
  <r>
    <s v="17-X -03027"/>
    <s v="17XZSH03027"/>
    <s v="10"/>
    <s v="17-P-030C discharge line"/>
    <s v="17-XV-03027 ОТКРЫТО"/>
    <s v="Position Open Proximity Switch"/>
    <s v="4124-XZ-DM-21703004"/>
    <s v="DI-NIS (NAMUR) DCS"/>
    <s v="DCS_DI_02"/>
    <m/>
    <x v="51"/>
    <x v="2"/>
    <s v="Pr.13"/>
    <x v="4"/>
    <x v="41"/>
    <n v="25"/>
    <n v="26"/>
    <s v=""/>
    <x v="2"/>
    <x v="0"/>
    <x v="339"/>
    <x v="5"/>
    <x v="26"/>
    <x v="1"/>
    <s v="17-SC-DCS-001/O1010203/ 17-MC-DCS-001"/>
    <s v="DB37-*m"/>
    <x v="0"/>
    <s v="CPO101"/>
    <n v="0"/>
    <s v="BP021"/>
    <x v="26"/>
    <n v="4"/>
    <n v="20"/>
    <x v="2"/>
    <n v="32"/>
    <s v="DCS AMMONIA-UTILITIES"/>
    <m/>
    <m/>
    <m/>
    <s v="O1010203"/>
    <n v="20"/>
    <m/>
    <s v=""/>
    <s v="10-Combined Bldgn-N2 plant, Demi water"/>
    <s v="TS-F-06:25/_x000a_O1010203_U20:3"/>
    <s v="TS-F-06:26/_x000a_O1010203_U20:4"/>
    <s v=""/>
    <m/>
    <s v="O1010203:20A/_x000a_O1010203_U20:5"/>
    <s v="O1010203:20B/_x000a_O1010203_U20:6"/>
    <m/>
    <s v=""/>
    <s v=""/>
  </r>
  <r>
    <s v="17-X -03027"/>
    <s v="17XZSL03027"/>
    <s v="10"/>
    <s v="17-P-030C discharge line"/>
    <s v="17-XV-03027 ЗАКРЫТО"/>
    <s v="Position Closed Proximity Switch"/>
    <s v="4124-XZ-DM-21703004"/>
    <s v="DI-NIS (NAMUR) DCS"/>
    <s v="DCS_DI_02"/>
    <m/>
    <x v="51"/>
    <x v="2"/>
    <s v="Pr.14"/>
    <x v="4"/>
    <x v="41"/>
    <n v="27"/>
    <n v="28"/>
    <s v=""/>
    <x v="2"/>
    <x v="0"/>
    <x v="340"/>
    <x v="5"/>
    <x v="26"/>
    <x v="1"/>
    <s v="17-SC-DCS-001/O1010203/ 17-MC-DCS-001"/>
    <s v="DB37-*m"/>
    <x v="0"/>
    <s v="CPO101"/>
    <n v="0"/>
    <s v="BP021"/>
    <x v="26"/>
    <n v="4"/>
    <n v="21"/>
    <x v="2"/>
    <n v="32"/>
    <s v="DCS AMMONIA-UTILITIES"/>
    <m/>
    <m/>
    <m/>
    <s v="O1010203"/>
    <n v="21"/>
    <m/>
    <s v=""/>
    <s v="10-Combined Bldgn-N2 plant, Demi water"/>
    <s v="TS-F-06:27/_x000a_O1010203_U21:3"/>
    <s v="TS-F-06:28/_x000a_O1010203_U21:4"/>
    <s v=""/>
    <m/>
    <s v="O1010203:21A/_x000a_O1010203_U21:5"/>
    <s v="O1010203:21B/_x000a_O1010203_U21:6"/>
    <m/>
    <s v=""/>
    <s v=""/>
  </r>
  <r>
    <s v="17-X -03059"/>
    <s v="17XZSH03059"/>
    <s v="10"/>
    <s v="17-P-031A discharge line"/>
    <s v="17-XV-03059 ОТКРЫТО"/>
    <s v="Position Open Proximity Switch"/>
    <s v="4124-XZ-DM-21703003"/>
    <s v="DI-NIS (NAMUR) DCS"/>
    <s v="DCS_DI_02"/>
    <m/>
    <x v="51"/>
    <x v="2"/>
    <s v="Pr.15"/>
    <x v="4"/>
    <x v="41"/>
    <n v="29"/>
    <n v="30"/>
    <s v=""/>
    <x v="2"/>
    <x v="0"/>
    <x v="341"/>
    <x v="5"/>
    <x v="26"/>
    <x v="1"/>
    <s v="17-SC-DCS-001/O1010203/ 17-MC-DCS-001"/>
    <s v="DB37-*m"/>
    <x v="0"/>
    <s v="CPO101"/>
    <n v="0"/>
    <s v="BP021"/>
    <x v="26"/>
    <n v="4"/>
    <n v="22"/>
    <x v="2"/>
    <n v="32"/>
    <s v="DCS AMMONIA-UTILITIES"/>
    <m/>
    <m/>
    <m/>
    <s v="O1010203"/>
    <n v="22"/>
    <m/>
    <s v=""/>
    <s v="10-Combined Bldgn-N2 plant, Demi water"/>
    <s v="TS-F-06:29/_x000a_O1010203_U22:3"/>
    <s v="TS-F-06:30/_x000a_O1010203_U22:4"/>
    <s v=""/>
    <m/>
    <s v="O1010203:22A/_x000a_O1010203_U22:5"/>
    <s v="O1010203:22B/_x000a_O1010203_U22:6"/>
    <m/>
    <s v=""/>
    <s v=""/>
  </r>
  <r>
    <s v="17-X -03059"/>
    <s v="17XZSL03059"/>
    <s v="10"/>
    <s v="17-P-031A discharge line"/>
    <s v="17-XV-03059 ЗАКРЫТО"/>
    <s v="Position Closed Proximity Switch"/>
    <s v="4124-XZ-DM-21703003"/>
    <s v="DI-NIS (NAMUR) DCS"/>
    <s v="DCS_DI_02"/>
    <m/>
    <x v="51"/>
    <x v="2"/>
    <s v="Pr.16"/>
    <x v="4"/>
    <x v="41"/>
    <n v="31"/>
    <n v="32"/>
    <s v=""/>
    <x v="2"/>
    <x v="0"/>
    <x v="342"/>
    <x v="5"/>
    <x v="26"/>
    <x v="1"/>
    <s v="17-SC-DCS-001/O1010203/ 17-MC-DCS-001"/>
    <s v="DB37-*m"/>
    <x v="0"/>
    <s v="CPO101"/>
    <n v="0"/>
    <s v="BP021"/>
    <x v="26"/>
    <n v="4"/>
    <n v="23"/>
    <x v="2"/>
    <n v="32"/>
    <s v="DCS AMMONIA-UTILITIES"/>
    <m/>
    <m/>
    <m/>
    <s v="O1010203"/>
    <n v="23"/>
    <m/>
    <s v=""/>
    <s v="10-Combined Bldgn-N2 plant, Demi water"/>
    <s v="TS-F-06:31/_x000a_O1010203_U23:3"/>
    <s v="TS-F-06:32/_x000a_O1010203_U23:4"/>
    <s v=""/>
    <m/>
    <s v="O1010203:23A/_x000a_O1010203_U23:5"/>
    <s v="O1010203:23B/_x000a_O1010203_U23:6"/>
    <m/>
    <s v=""/>
    <s v=""/>
  </r>
  <r>
    <m/>
    <s v="Резерв"/>
    <m/>
    <m/>
    <s v="резерв"/>
    <m/>
    <m/>
    <s v="DI-NIS (NAMUR) DCS"/>
    <s v="DCS_DI_02"/>
    <m/>
    <x v="6"/>
    <x v="4"/>
    <m/>
    <x v="4"/>
    <x v="6"/>
    <m/>
    <m/>
    <m/>
    <x v="5"/>
    <x v="0"/>
    <x v="343"/>
    <x v="5"/>
    <x v="26"/>
    <x v="1"/>
    <s v="17-SC-DCS-001/O1010203/ 17-MC-DCS-001"/>
    <s v="DB37-*m"/>
    <x v="0"/>
    <s v="CPO101"/>
    <n v="0"/>
    <s v="BP021"/>
    <x v="26"/>
    <n v="4"/>
    <n v="24"/>
    <x v="2"/>
    <n v="32"/>
    <s v="DCS AMMONIA-UTILITIES"/>
    <m/>
    <m/>
    <m/>
    <s v="O1010203"/>
    <n v="24"/>
    <m/>
    <s v=""/>
    <m/>
    <s v=""/>
    <s v=""/>
    <s v=""/>
    <m/>
    <s v="O1010203:24A/_x000a_O1010203_U24:5"/>
    <s v="O1010203:24B/_x000a_O1010203_U24:6"/>
    <m/>
    <s v=""/>
    <s v=""/>
  </r>
  <r>
    <m/>
    <s v="Резерв"/>
    <m/>
    <m/>
    <s v="резерв"/>
    <m/>
    <m/>
    <s v="DI-NIS (NAMUR) DCS"/>
    <s v="DCS_DI_02"/>
    <m/>
    <x v="6"/>
    <x v="4"/>
    <m/>
    <x v="4"/>
    <x v="6"/>
    <m/>
    <m/>
    <m/>
    <x v="5"/>
    <x v="0"/>
    <x v="344"/>
    <x v="5"/>
    <x v="26"/>
    <x v="1"/>
    <s v="17-SC-DCS-001/O1010203/ 17-MC-DCS-001"/>
    <s v="DB37-*m"/>
    <x v="0"/>
    <s v="CPO101"/>
    <n v="0"/>
    <s v="BP021"/>
    <x v="26"/>
    <n v="4"/>
    <n v="25"/>
    <x v="2"/>
    <n v="32"/>
    <s v="DCS AMMONIA-UTILITIES"/>
    <m/>
    <m/>
    <m/>
    <s v="O1010203"/>
    <n v="25"/>
    <m/>
    <s v=""/>
    <m/>
    <s v=""/>
    <s v=""/>
    <s v=""/>
    <m/>
    <s v="O1010203:25A/_x000a_O1010203_U25:5"/>
    <s v="O1010203:25B/_x000a_O1010203_U25:6"/>
    <m/>
    <s v=""/>
    <s v=""/>
  </r>
  <r>
    <m/>
    <s v="Резерв"/>
    <m/>
    <m/>
    <s v="резерв"/>
    <m/>
    <m/>
    <s v="DI-NIS (NAMUR) DCS"/>
    <s v="DCS_DI_02"/>
    <m/>
    <x v="6"/>
    <x v="4"/>
    <m/>
    <x v="4"/>
    <x v="6"/>
    <m/>
    <m/>
    <m/>
    <x v="5"/>
    <x v="0"/>
    <x v="345"/>
    <x v="5"/>
    <x v="26"/>
    <x v="1"/>
    <s v="17-SC-DCS-001/O1010203/ 17-MC-DCS-001"/>
    <s v="DB37-*m"/>
    <x v="0"/>
    <s v="CPO101"/>
    <n v="0"/>
    <s v="BP021"/>
    <x v="26"/>
    <n v="4"/>
    <n v="26"/>
    <x v="2"/>
    <n v="32"/>
    <s v="DCS AMMONIA-UTILITIES"/>
    <m/>
    <m/>
    <m/>
    <s v="O1010203"/>
    <n v="26"/>
    <m/>
    <s v=""/>
    <m/>
    <s v=""/>
    <s v=""/>
    <s v=""/>
    <m/>
    <s v="O1010203:26A/_x000a_O1010203_U26:5"/>
    <s v="O1010203:26B/_x000a_O1010203_U26:6"/>
    <m/>
    <s v=""/>
    <s v=""/>
  </r>
  <r>
    <m/>
    <s v="Резерв"/>
    <m/>
    <m/>
    <s v="резерв"/>
    <m/>
    <m/>
    <s v="DI-NIS (NAMUR) DCS"/>
    <s v="DCS_DI_02"/>
    <m/>
    <x v="6"/>
    <x v="4"/>
    <m/>
    <x v="4"/>
    <x v="6"/>
    <m/>
    <m/>
    <m/>
    <x v="5"/>
    <x v="0"/>
    <x v="346"/>
    <x v="5"/>
    <x v="26"/>
    <x v="1"/>
    <s v="17-SC-DCS-001/O1010203/ 17-MC-DCS-001"/>
    <s v="DB37-*m"/>
    <x v="0"/>
    <s v="CPO101"/>
    <n v="0"/>
    <s v="BP021"/>
    <x v="26"/>
    <n v="4"/>
    <n v="27"/>
    <x v="2"/>
    <n v="32"/>
    <s v="DCS AMMONIA-UTILITIES"/>
    <m/>
    <m/>
    <m/>
    <s v="O1010203"/>
    <n v="27"/>
    <m/>
    <s v=""/>
    <m/>
    <s v=""/>
    <s v=""/>
    <s v=""/>
    <m/>
    <s v="O1010203:27A/_x000a_O1010203_U27:5"/>
    <s v="O1010203:27B/_x000a_O1010203_U27:6"/>
    <m/>
    <s v=""/>
    <s v=""/>
  </r>
  <r>
    <s v="17-M -072    -A"/>
    <s v="17XSLM072A"/>
    <s v="07"/>
    <s v="Motor for Filter 17-P-072A"/>
    <s v="17-P-072A СИГНАЛИЗ УТЕЧКИ"/>
    <s v="Motor Leakage Status"/>
    <s v="4124-XZ-DM-21707005"/>
    <s v="DI-NIS (Conductivity) DCS"/>
    <s v="DCS_DI_04"/>
    <m/>
    <x v="42"/>
    <x v="2"/>
    <s v="Pr.18"/>
    <x v="4"/>
    <x v="35"/>
    <n v="35"/>
    <n v="36"/>
    <s v=""/>
    <x v="2"/>
    <x v="0"/>
    <x v="347"/>
    <x v="6"/>
    <x v="26"/>
    <x v="1"/>
    <s v="17-SC-DCS-001/O1010203/ 17-MC-DCS-001"/>
    <s v="DB37-*m"/>
    <x v="0"/>
    <s v="CPO101"/>
    <n v="0"/>
    <s v="BP021"/>
    <x v="26"/>
    <n v="4"/>
    <n v="28"/>
    <x v="2"/>
    <n v="32"/>
    <s v="DCS AMMONIA-UTILITIES"/>
    <m/>
    <m/>
    <m/>
    <s v="O1010203"/>
    <n v="28"/>
    <m/>
    <s v=""/>
    <s v="07-Cooling Tower Area"/>
    <s v="TS-F-02:35/_x000a_O1010203_U28:3"/>
    <s v="TS-F-02:36/_x000a_O1010203_U28:1"/>
    <s v=""/>
    <m/>
    <s v="O1010203:28A/_x000a_O1010203_U28:7"/>
    <s v="O1010203:28B/_x000a_O1010203_U28:8"/>
    <m/>
    <s v=""/>
    <s v=""/>
  </r>
  <r>
    <m/>
    <s v="Резерв"/>
    <m/>
    <m/>
    <s v="резерв"/>
    <m/>
    <m/>
    <s v="DI-NIS (Conductivity) DCS"/>
    <s v="DCS_DI_04"/>
    <m/>
    <x v="6"/>
    <x v="4"/>
    <m/>
    <x v="4"/>
    <x v="6"/>
    <m/>
    <m/>
    <m/>
    <x v="5"/>
    <x v="0"/>
    <x v="348"/>
    <x v="6"/>
    <x v="26"/>
    <x v="1"/>
    <s v="17-SC-DCS-001/O1010203/ 17-MC-DCS-001"/>
    <s v="DB37-*m"/>
    <x v="0"/>
    <s v="CPO101"/>
    <n v="0"/>
    <s v="BP021"/>
    <x v="26"/>
    <n v="4"/>
    <n v="29"/>
    <x v="2"/>
    <n v="32"/>
    <s v="DCS AMMONIA-UTILITIES"/>
    <m/>
    <m/>
    <m/>
    <s v="O1010203"/>
    <n v="29"/>
    <m/>
    <s v=""/>
    <m/>
    <s v=""/>
    <s v=""/>
    <s v=""/>
    <m/>
    <s v="O1010203:29A/_x000a_O1010203_U29:7"/>
    <s v="O1010203:29B/_x000a_O1010203_U29:8"/>
    <m/>
    <s v=""/>
    <s v=""/>
  </r>
  <r>
    <m/>
    <s v="Резерв"/>
    <m/>
    <m/>
    <s v="резерв"/>
    <m/>
    <m/>
    <s v="DI-NIS (Conductivity) DCS"/>
    <s v="DCS_DI_04"/>
    <m/>
    <x v="6"/>
    <x v="4"/>
    <m/>
    <x v="4"/>
    <x v="6"/>
    <m/>
    <m/>
    <m/>
    <x v="5"/>
    <x v="0"/>
    <x v="349"/>
    <x v="6"/>
    <x v="26"/>
    <x v="1"/>
    <s v="17-SC-DCS-001/O1010203/ 17-MC-DCS-001"/>
    <s v="DB37-*m"/>
    <x v="0"/>
    <s v="CPO101"/>
    <n v="0"/>
    <s v="BP021"/>
    <x v="26"/>
    <n v="4"/>
    <n v="30"/>
    <x v="2"/>
    <n v="32"/>
    <s v="DCS AMMONIA-UTILITIES"/>
    <m/>
    <m/>
    <m/>
    <s v="O1010203"/>
    <n v="30"/>
    <m/>
    <s v=""/>
    <m/>
    <s v=""/>
    <s v=""/>
    <s v=""/>
    <m/>
    <s v="O1010203:30A/_x000a_O1010203_U30:7"/>
    <s v="O1010203:30B/_x000a_O1010203_U30:8"/>
    <m/>
    <s v=""/>
    <s v=""/>
  </r>
  <r>
    <m/>
    <s v="Резерв"/>
    <m/>
    <m/>
    <s v="резерв"/>
    <m/>
    <m/>
    <s v="DI-NIS (Conductivity) DCS"/>
    <s v="DCS_DI_04"/>
    <m/>
    <x v="6"/>
    <x v="4"/>
    <m/>
    <x v="4"/>
    <x v="6"/>
    <m/>
    <m/>
    <m/>
    <x v="5"/>
    <x v="0"/>
    <x v="350"/>
    <x v="6"/>
    <x v="26"/>
    <x v="1"/>
    <s v="17-SC-DCS-001/O1010203/ 17-MC-DCS-001"/>
    <s v="DB37-*m"/>
    <x v="0"/>
    <s v="CPO101"/>
    <n v="0"/>
    <s v="BP021"/>
    <x v="26"/>
    <n v="4"/>
    <n v="31"/>
    <x v="2"/>
    <n v="32"/>
    <s v="DCS AMMONIA-UTILITIES"/>
    <m/>
    <m/>
    <m/>
    <s v="O1010203"/>
    <n v="31"/>
    <m/>
    <s v=""/>
    <m/>
    <s v=""/>
    <s v=""/>
    <s v=""/>
    <m/>
    <s v="O1010203:31A/_x000a_O1010203_U31:7"/>
    <s v="O1010203:31B/_x000a_O1010203_U31:8"/>
    <m/>
    <s v=""/>
    <s v=""/>
  </r>
  <r>
    <m/>
    <s v="Резерв"/>
    <m/>
    <m/>
    <s v="резерв"/>
    <m/>
    <m/>
    <s v="DI-NIS (Conductivity) DCS"/>
    <s v="DCS_DI_04"/>
    <m/>
    <x v="6"/>
    <x v="4"/>
    <m/>
    <x v="4"/>
    <x v="6"/>
    <m/>
    <m/>
    <m/>
    <x v="5"/>
    <x v="0"/>
    <x v="351"/>
    <x v="6"/>
    <x v="26"/>
    <x v="1"/>
    <s v="17-SC-DCS-001/O1010203/ 17-MC-DCS-001"/>
    <s v="DB37-*m"/>
    <x v="0"/>
    <s v="CPO101"/>
    <n v="0"/>
    <s v="BP021"/>
    <x v="26"/>
    <n v="4"/>
    <n v="32"/>
    <x v="2"/>
    <n v="32"/>
    <s v="DCS AMMONIA-UTILITIES"/>
    <m/>
    <m/>
    <m/>
    <s v="O1010203"/>
    <n v="32"/>
    <m/>
    <s v=""/>
    <m/>
    <s v=""/>
    <s v=""/>
    <s v=""/>
    <m/>
    <s v="O1010203:32A/_x000a_O1010203_U32:7"/>
    <s v="O1010203:32B/_x000a_O1010203_U32:8"/>
    <m/>
    <s v=""/>
    <s v=""/>
  </r>
  <r>
    <s v="17-M -07042"/>
    <s v="17MXSA07042"/>
    <s v="07"/>
    <s v="17-P-073A Discharge line"/>
    <s v="17-MOV-07042 ДОСТУПНО"/>
    <s v="MOV Available"/>
    <s v="4124-XZ-DM-21707007"/>
    <s v="DI-NIS (VFC) DCS"/>
    <s v="DCS_DI_01"/>
    <m/>
    <x v="52"/>
    <x v="2"/>
    <s v="Pr.01"/>
    <x v="5"/>
    <x v="4"/>
    <n v="1"/>
    <n v="2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1"/>
    <x v="2"/>
    <n v="32"/>
    <s v="DCS AMMONIA-UTILITIES"/>
    <m/>
    <m/>
    <m/>
    <s v="O1010204"/>
    <n v="1"/>
    <m/>
    <s v=""/>
    <s v="07-Cooling Tower Area"/>
    <s v=""/>
    <s v=""/>
    <s v=""/>
    <m/>
    <s v=""/>
    <s v=""/>
    <m/>
    <s v="TS-R-03:1/_x000a_O1010204:1A"/>
    <s v="TS-R-03:2/_x000a_O1010204:1B"/>
  </r>
  <r>
    <s v="17-M -07042"/>
    <s v="17MXSR07042"/>
    <s v="07"/>
    <s v="17-P-073A Discharge line"/>
    <s v="17-MOV-07042 МЕСТ/ДИСТАНЦ"/>
    <s v="MOV Remote"/>
    <s v="4124-XZ-DM-21707007"/>
    <s v="DI-NIS (VFC) DCS"/>
    <s v="DCS_DI_01"/>
    <m/>
    <x v="52"/>
    <x v="2"/>
    <s v="Pr.02"/>
    <x v="5"/>
    <x v="4"/>
    <n v="3"/>
    <n v="4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2"/>
    <x v="2"/>
    <n v="32"/>
    <s v="DCS AMMONIA-UTILITIES"/>
    <m/>
    <m/>
    <m/>
    <s v="O1010204"/>
    <n v="2"/>
    <m/>
    <s v=""/>
    <s v="07-Cooling Tower Area"/>
    <s v=""/>
    <s v=""/>
    <s v=""/>
    <m/>
    <s v=""/>
    <s v=""/>
    <m/>
    <s v="TS-R-03:3/_x000a_O1010204:2A"/>
    <s v="TS-R-03:4/_x000a_O1010204:2B"/>
  </r>
  <r>
    <s v="17-M -07042"/>
    <s v="17MZSH07042"/>
    <s v="07"/>
    <s v="17-P-073A Discharge line"/>
    <s v="17-MOV-07042 ОТКРЫТО"/>
    <s v="MOV Open"/>
    <s v="4124-XZ-DM-21707007"/>
    <s v="DI-NIS (VFC) DCS"/>
    <s v="DCS_DI_01"/>
    <m/>
    <x v="52"/>
    <x v="2"/>
    <s v="Pr.03"/>
    <x v="5"/>
    <x v="4"/>
    <n v="5"/>
    <n v="6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3"/>
    <x v="2"/>
    <n v="32"/>
    <s v="DCS AMMONIA-UTILITIES"/>
    <m/>
    <m/>
    <m/>
    <s v="O1010204"/>
    <n v="3"/>
    <m/>
    <s v=""/>
    <s v="07-Cooling Tower Area"/>
    <s v=""/>
    <s v=""/>
    <s v=""/>
    <m/>
    <s v=""/>
    <s v=""/>
    <m/>
    <s v="TS-R-03:5/_x000a_O1010204:3A"/>
    <s v="TS-R-03:6/_x000a_O1010204:3B"/>
  </r>
  <r>
    <s v="17-M -07042"/>
    <s v="17MZSL07042"/>
    <s v="07"/>
    <s v="17-P-073A Discharge line"/>
    <s v="17-MOV-07042 ЗАКРЫТО"/>
    <s v="MOV Closed"/>
    <s v="4124-XZ-DM-21707007"/>
    <s v="DI-NIS (VFC) DCS"/>
    <s v="DCS_DI_01"/>
    <m/>
    <x v="52"/>
    <x v="2"/>
    <s v="Pr.04"/>
    <x v="5"/>
    <x v="4"/>
    <n v="7"/>
    <n v="8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4"/>
    <x v="2"/>
    <n v="32"/>
    <s v="DCS AMMONIA-UTILITIES"/>
    <m/>
    <m/>
    <m/>
    <s v="O1010204"/>
    <n v="4"/>
    <m/>
    <s v=""/>
    <s v="07-Cooling Tower Area"/>
    <s v=""/>
    <s v=""/>
    <s v=""/>
    <m/>
    <s v=""/>
    <s v=""/>
    <m/>
    <s v="TS-R-03:7/_x000a_O1010204:4A"/>
    <s v="TS-R-03:8/_x000a_O1010204:4B"/>
  </r>
  <r>
    <s v="17-M -07043"/>
    <s v="17MXSA07043"/>
    <s v="07"/>
    <s v="17-P-073B Discharge line"/>
    <s v="17-MOV-07043 ДОСТУПНО"/>
    <s v="MOV Available"/>
    <s v="4124-XZ-DM-21707007"/>
    <s v="DI-NIS (VFC) DCS"/>
    <s v="DCS_DI_01"/>
    <m/>
    <x v="52"/>
    <x v="2"/>
    <s v="Pr.05"/>
    <x v="5"/>
    <x v="4"/>
    <n v="9"/>
    <n v="10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5"/>
    <x v="2"/>
    <n v="32"/>
    <s v="DCS AMMONIA-UTILITIES"/>
    <m/>
    <m/>
    <m/>
    <s v="O1010204"/>
    <n v="5"/>
    <m/>
    <s v=""/>
    <s v="07-Cooling Tower Area"/>
    <s v=""/>
    <s v=""/>
    <s v=""/>
    <m/>
    <s v=""/>
    <s v=""/>
    <m/>
    <s v="TS-R-03:9/_x000a_O1010204:5A"/>
    <s v="TS-R-03:10/_x000a_O1010204:5B"/>
  </r>
  <r>
    <s v="17-M -07043"/>
    <s v="17MXSR07043"/>
    <s v="07"/>
    <s v="17-P-073B Discharge line"/>
    <s v="17-MOV-07043 МЕСТ/ДИСТАНЦ"/>
    <s v="MOV Remote"/>
    <s v="4124-XZ-DM-21707007"/>
    <s v="DI-NIS (VFC) DCS"/>
    <s v="DCS_DI_01"/>
    <m/>
    <x v="52"/>
    <x v="2"/>
    <s v="Pr.06"/>
    <x v="5"/>
    <x v="4"/>
    <n v="11"/>
    <n v="12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6"/>
    <x v="2"/>
    <n v="32"/>
    <s v="DCS AMMONIA-UTILITIES"/>
    <m/>
    <m/>
    <m/>
    <s v="O1010204"/>
    <n v="6"/>
    <m/>
    <s v=""/>
    <s v="07-Cooling Tower Area"/>
    <s v=""/>
    <s v=""/>
    <s v=""/>
    <m/>
    <s v=""/>
    <s v=""/>
    <m/>
    <s v="TS-R-03:11/_x000a_O1010204:6A"/>
    <s v="TS-R-03:12/_x000a_O1010204:6B"/>
  </r>
  <r>
    <s v="17-M -07043"/>
    <s v="17MZSH07043"/>
    <s v="07"/>
    <s v="17-P-073B Discharge line"/>
    <s v="17-MOV-07043 ОТКРЫТО"/>
    <s v="MOV Open"/>
    <s v="4124-XZ-DM-21707007"/>
    <s v="DI-NIS (VFC) DCS"/>
    <s v="DCS_DI_01"/>
    <m/>
    <x v="52"/>
    <x v="2"/>
    <s v="Pr.07"/>
    <x v="5"/>
    <x v="4"/>
    <n v="13"/>
    <n v="14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7"/>
    <x v="2"/>
    <n v="32"/>
    <s v="DCS AMMONIA-UTILITIES"/>
    <m/>
    <m/>
    <m/>
    <s v="O1010204"/>
    <n v="7"/>
    <m/>
    <s v=""/>
    <s v="07-Cooling Tower Area"/>
    <s v=""/>
    <s v=""/>
    <s v=""/>
    <m/>
    <s v=""/>
    <s v=""/>
    <m/>
    <s v="TS-R-03:13/_x000a_O1010204:7A"/>
    <s v="TS-R-03:14/_x000a_O1010204:7B"/>
  </r>
  <r>
    <s v="17-M -07043"/>
    <s v="17MZSL07043"/>
    <s v="07"/>
    <s v="17-P-073B Discharge line"/>
    <s v="17-MOV-07043 ЗАКРЫТО"/>
    <s v="MOV Closed"/>
    <s v="4124-XZ-DM-21707007"/>
    <s v="DI-NIS (VFC) DCS"/>
    <s v="DCS_DI_01"/>
    <m/>
    <x v="52"/>
    <x v="2"/>
    <s v="Pr.08"/>
    <x v="5"/>
    <x v="4"/>
    <n v="15"/>
    <n v="16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8"/>
    <x v="2"/>
    <n v="32"/>
    <s v="DCS AMMONIA-UTILITIES"/>
    <m/>
    <m/>
    <m/>
    <s v="O1010204"/>
    <n v="8"/>
    <m/>
    <s v=""/>
    <s v="07-Cooling Tower Area"/>
    <s v=""/>
    <s v=""/>
    <s v=""/>
    <m/>
    <s v=""/>
    <s v=""/>
    <m/>
    <s v="TS-R-03:15/_x000a_O1010204:8A"/>
    <s v="TS-R-03:16/_x000a_O1010204:8B"/>
  </r>
  <r>
    <s v="10-M -08012"/>
    <s v="10MXSA08012"/>
    <s v="00"/>
    <s v="Fire Water to Cooling Water Towers"/>
    <s v="10-MOV-08012 ДОСТУПЕН"/>
    <s v="MOV Available"/>
    <s v="4124-XZ-DM-21008001"/>
    <s v="DI-NIS (VFC) DCS"/>
    <s v="DCS_DI_01"/>
    <m/>
    <x v="52"/>
    <x v="2"/>
    <s v="Pr.15"/>
    <x v="5"/>
    <x v="4"/>
    <n v="29"/>
    <n v="30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9"/>
    <x v="2"/>
    <n v="32"/>
    <s v="DCS AMMONIA-UTILITIES"/>
    <m/>
    <m/>
    <m/>
    <s v="O1010204"/>
    <n v="9"/>
    <m/>
    <s v=""/>
    <s v="00-Common"/>
    <s v=""/>
    <s v=""/>
    <s v=""/>
    <m/>
    <s v=""/>
    <s v=""/>
    <m/>
    <s v="TS-R-03:29/_x000a_O1010204:9A"/>
    <s v="TS-R-03:30/_x000a_O1010204:9B"/>
  </r>
  <r>
    <s v="10-M -08012"/>
    <s v="10MXSR08012"/>
    <s v="00"/>
    <s v="Fire Water to Cooling Water Towers"/>
    <s v="10-MOV-08012 ПО МЕСТУ/ДИСТАНЦИЯ"/>
    <s v="MOV Remote"/>
    <s v="4124-XZ-DM-21008001"/>
    <s v="DI-NIS (VFC) DCS"/>
    <s v="DCS_DI_01"/>
    <m/>
    <x v="52"/>
    <x v="2"/>
    <s v="Pr.16"/>
    <x v="5"/>
    <x v="4"/>
    <n v="31"/>
    <n v="32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10"/>
    <x v="2"/>
    <n v="32"/>
    <s v="DCS AMMONIA-UTILITIES"/>
    <m/>
    <m/>
    <m/>
    <s v="O1010204"/>
    <n v="10"/>
    <m/>
    <s v=""/>
    <s v="00-Common"/>
    <s v=""/>
    <s v=""/>
    <s v=""/>
    <m/>
    <s v=""/>
    <s v=""/>
    <m/>
    <s v="TS-R-03:31/_x000a_O1010204:10A"/>
    <s v="TS-R-03:32/_x000a_O1010204:10B"/>
  </r>
  <r>
    <s v="10-M -08012"/>
    <s v="10MZSH08012"/>
    <s v="00"/>
    <s v="Fire Water to Cooling Water Towers"/>
    <s v="10-MOV-08012 ОТКРЫТО (СИГН)"/>
    <s v="MOV Open"/>
    <s v="4124-XZ-DM-21008001"/>
    <s v="DI-NIS (VFC) DCS"/>
    <s v="DCS_DI_01"/>
    <m/>
    <x v="52"/>
    <x v="2"/>
    <s v="Pr.17"/>
    <x v="5"/>
    <x v="4"/>
    <n v="33"/>
    <n v="34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11"/>
    <x v="2"/>
    <n v="32"/>
    <s v="DCS AMMONIA-UTILITIES"/>
    <m/>
    <m/>
    <m/>
    <s v="O1010204"/>
    <n v="11"/>
    <m/>
    <s v=""/>
    <s v="00-Common"/>
    <s v=""/>
    <s v=""/>
    <s v=""/>
    <m/>
    <s v=""/>
    <s v=""/>
    <m/>
    <s v="TS-R-03:33/_x000a_O1010204:11A"/>
    <s v="TS-R-03:34/_x000a_O1010204:11B"/>
  </r>
  <r>
    <s v="10-M -08012"/>
    <s v="10MZSL08012"/>
    <s v="00"/>
    <s v="Fire Water to Cooling Water Towers"/>
    <s v="10-MOV-08012 ЗАКРЫТО (СИГН)"/>
    <s v="MOV Closed"/>
    <s v="4124-XZ-DM-21008001"/>
    <s v="DI-NIS (VFC) DCS"/>
    <s v="DCS_DI_01"/>
    <m/>
    <x v="52"/>
    <x v="2"/>
    <s v="Pr.18"/>
    <x v="5"/>
    <x v="4"/>
    <n v="35"/>
    <n v="36"/>
    <s v=""/>
    <x v="2"/>
    <x v="0"/>
    <x v="314"/>
    <x v="4"/>
    <x v="27"/>
    <x v="2"/>
    <s v="17-SC-DCS-001/O1010204/ 17-MC-DCS-002"/>
    <s v="DB37-*m"/>
    <x v="0"/>
    <s v="CPO101"/>
    <n v="0"/>
    <s v="BP021"/>
    <x v="27"/>
    <n v="5"/>
    <n v="12"/>
    <x v="2"/>
    <n v="32"/>
    <s v="DCS AMMONIA-UTILITIES"/>
    <m/>
    <m/>
    <m/>
    <s v="O1010204"/>
    <n v="12"/>
    <m/>
    <s v=""/>
    <s v="00-Common"/>
    <s v=""/>
    <s v=""/>
    <s v=""/>
    <m/>
    <s v=""/>
    <s v=""/>
    <m/>
    <s v="TS-R-03:35/_x000a_O1010204:12A"/>
    <s v="TS-R-03:36/_x000a_O1010204:12B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3"/>
    <x v="2"/>
    <n v="32"/>
    <s v="DCS AMMONIA-UTILITIES"/>
    <m/>
    <m/>
    <m/>
    <s v="O1010204"/>
    <n v="13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4"/>
    <x v="2"/>
    <n v="32"/>
    <s v="DCS AMMONIA-UTILITIES"/>
    <m/>
    <m/>
    <m/>
    <s v="O1010204"/>
    <n v="14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5"/>
    <x v="2"/>
    <n v="32"/>
    <s v="DCS AMMONIA-UTILITIES"/>
    <m/>
    <m/>
    <m/>
    <s v="O1010204"/>
    <n v="15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6"/>
    <x v="2"/>
    <n v="32"/>
    <s v="DCS AMMONIA-UTILITIES"/>
    <m/>
    <m/>
    <m/>
    <s v="O1010204"/>
    <n v="16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7"/>
    <x v="2"/>
    <n v="32"/>
    <s v="DCS AMMONIA-UTILITIES"/>
    <m/>
    <m/>
    <m/>
    <s v="O1010204"/>
    <n v="17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8"/>
    <x v="2"/>
    <n v="32"/>
    <s v="DCS AMMONIA-UTILITIES"/>
    <m/>
    <m/>
    <m/>
    <s v="O1010204"/>
    <n v="18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5"/>
    <x v="6"/>
    <m/>
    <m/>
    <m/>
    <x v="5"/>
    <x v="2"/>
    <x v="314"/>
    <x v="4"/>
    <x v="27"/>
    <x v="3"/>
    <s v="17-SC-DCS-001/O1010204/ 17-MC-DCS-002"/>
    <s v="DB37-*m"/>
    <x v="0"/>
    <s v="CPO101"/>
    <n v="0"/>
    <s v="BP021"/>
    <x v="27"/>
    <n v="5"/>
    <n v="19"/>
    <x v="2"/>
    <n v="32"/>
    <s v="DCS AMMONIA-UTILITIES"/>
    <m/>
    <m/>
    <m/>
    <s v="O1010204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0"/>
    <x v="2"/>
    <n v="32"/>
    <s v="DCS AMMONIA-UTILITIES"/>
    <m/>
    <m/>
    <m/>
    <s v="O1010204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1"/>
    <x v="2"/>
    <n v="32"/>
    <s v="DCS AMMONIA-UTILITIES"/>
    <m/>
    <m/>
    <m/>
    <s v="O1010204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2"/>
    <x v="2"/>
    <n v="32"/>
    <s v="DCS AMMONIA-UTILITIES"/>
    <m/>
    <m/>
    <m/>
    <s v="O1010204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3"/>
    <x v="2"/>
    <n v="32"/>
    <s v="DCS AMMONIA-UTILITIES"/>
    <m/>
    <m/>
    <m/>
    <s v="O1010204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4"/>
    <x v="2"/>
    <n v="32"/>
    <s v="DCS AMMONIA-UTILITIES"/>
    <m/>
    <m/>
    <m/>
    <s v="O1010204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5"/>
    <x v="2"/>
    <n v="32"/>
    <s v="DCS AMMONIA-UTILITIES"/>
    <m/>
    <m/>
    <m/>
    <s v="O1010204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6"/>
    <x v="2"/>
    <n v="32"/>
    <s v="DCS AMMONIA-UTILITIES"/>
    <m/>
    <m/>
    <m/>
    <s v="O1010204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7"/>
    <x v="2"/>
    <n v="32"/>
    <s v="DCS AMMONIA-UTILITIES"/>
    <m/>
    <m/>
    <m/>
    <s v="O1010204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8"/>
    <x v="2"/>
    <n v="32"/>
    <s v="DCS AMMONIA-UTILITIES"/>
    <m/>
    <m/>
    <m/>
    <s v="O1010204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29"/>
    <x v="2"/>
    <n v="32"/>
    <s v="DCS AMMONIA-UTILITIES"/>
    <m/>
    <m/>
    <m/>
    <s v="O1010204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30"/>
    <x v="2"/>
    <n v="32"/>
    <s v="DCS AMMONIA-UTILITIES"/>
    <m/>
    <m/>
    <m/>
    <s v="O1010204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31"/>
    <x v="2"/>
    <n v="32"/>
    <s v="DCS AMMONIA-UTILITIES"/>
    <m/>
    <m/>
    <m/>
    <s v="O1010204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27"/>
    <x v="2"/>
    <s v="17-SC-DCS-001/O1010204/ 17-MC-DCS-002"/>
    <s v="DB37-*m"/>
    <x v="0"/>
    <s v="CPO101"/>
    <n v="0"/>
    <s v="BP021"/>
    <x v="27"/>
    <n v="5"/>
    <n v="32"/>
    <x v="2"/>
    <n v="32"/>
    <s v="DCS AMMONIA-UTILITIES"/>
    <m/>
    <m/>
    <m/>
    <s v="O1010204"/>
    <n v="32"/>
    <m/>
    <s v=""/>
    <m/>
    <s v=""/>
    <s v=""/>
    <s v=""/>
    <m/>
    <s v=""/>
    <s v=""/>
    <m/>
    <s v=""/>
    <s v=""/>
  </r>
  <r>
    <s v="17-X -03060"/>
    <s v="17XZSH03060"/>
    <s v="10"/>
    <s v="17-P-031B discharge"/>
    <s v="17-XV-03060 ОТКРЫТО"/>
    <s v="Position Open Proximity Switch"/>
    <s v="4124-XZ-DM-21703003"/>
    <s v="DI-NIS (NAMUR) DCS"/>
    <s v="DCS_DI_02"/>
    <m/>
    <x v="53"/>
    <x v="1"/>
    <s v="Pr.01"/>
    <x v="6"/>
    <x v="7"/>
    <n v="1"/>
    <n v="2"/>
    <s v=""/>
    <x v="1"/>
    <x v="0"/>
    <x v="352"/>
    <x v="5"/>
    <x v="28"/>
    <x v="1"/>
    <s v="17-SC-DCS-001/O1010205/ 17-MC-DCS-004"/>
    <s v="DB37-*m"/>
    <x v="0"/>
    <s v="CPO101"/>
    <n v="0"/>
    <s v="BP021"/>
    <x v="28"/>
    <n v="6"/>
    <n v="1"/>
    <x v="2"/>
    <n v="32"/>
    <s v="DCS AMMONIA-UTILITIES"/>
    <s v="терм панель перенесена из 17-MC-DCS-002"/>
    <m/>
    <m/>
    <s v="O1010205"/>
    <n v="1"/>
    <m/>
    <s v=""/>
    <s v="10-Combined Bldgn-N2 plant, Demi water"/>
    <s v="TS-Q-02:1/_x000a_O1010205_U1:3"/>
    <s v="TS-Q-02:2/_x000a_O1010205_U1:4"/>
    <s v=""/>
    <m/>
    <s v="O1010205:1A/_x000a_O1010205_U1:5"/>
    <s v="O1010205:1B/_x000a_O1010205_U1:6"/>
    <m/>
    <s v=""/>
    <s v=""/>
  </r>
  <r>
    <s v="17-X -03060"/>
    <s v="17XZSL03060"/>
    <s v="10"/>
    <s v="17-P-031B discharge"/>
    <s v="17-XV-03060 ЗАКРЫТО"/>
    <s v="Position Closed Proximity Switch"/>
    <s v="4124-XZ-DM-21703003"/>
    <s v="DI-NIS (NAMUR) DCS"/>
    <s v="DCS_DI_02"/>
    <m/>
    <x v="53"/>
    <x v="1"/>
    <s v="Pr.02"/>
    <x v="6"/>
    <x v="7"/>
    <n v="3"/>
    <n v="4"/>
    <s v=""/>
    <x v="1"/>
    <x v="0"/>
    <x v="353"/>
    <x v="5"/>
    <x v="28"/>
    <x v="1"/>
    <s v="17-SC-DCS-001/O1010205/ 17-MC-DCS-004"/>
    <s v="DB37-*m"/>
    <x v="0"/>
    <s v="CPO101"/>
    <n v="0"/>
    <s v="BP021"/>
    <x v="28"/>
    <n v="6"/>
    <n v="2"/>
    <x v="2"/>
    <n v="32"/>
    <s v="DCS AMMONIA-UTILITIES"/>
    <s v="терм панель перенесена из 17-MC-DCS-002"/>
    <m/>
    <m/>
    <s v="O1010205"/>
    <n v="2"/>
    <m/>
    <s v=""/>
    <s v="10-Combined Bldgn-N2 plant, Demi water"/>
    <s v="TS-Q-02:3/_x000a_O1010205_U2:3"/>
    <s v="TS-Q-02:4/_x000a_O1010205_U2:4"/>
    <s v=""/>
    <m/>
    <s v="O1010205:2A/_x000a_O1010205_U2:5"/>
    <s v="O1010205:2B/_x000a_O1010205_U2:6"/>
    <m/>
    <s v=""/>
    <s v=""/>
  </r>
  <r>
    <s v="17-X -03061"/>
    <s v="17XZSH03061"/>
    <s v="10"/>
    <s v="17-P-031C discharge"/>
    <s v="17-XV-03061 ОТКРЫТО"/>
    <s v="Position Open Proximity Switch"/>
    <s v="4124-XZ-DM-21703003"/>
    <s v="DI-NIS (NAMUR) DCS"/>
    <s v="DCS_DI_02"/>
    <m/>
    <x v="53"/>
    <x v="1"/>
    <s v="Pr.03"/>
    <x v="6"/>
    <x v="7"/>
    <n v="5"/>
    <n v="6"/>
    <s v=""/>
    <x v="1"/>
    <x v="0"/>
    <x v="354"/>
    <x v="5"/>
    <x v="28"/>
    <x v="1"/>
    <s v="17-SC-DCS-001/O1010205/ 17-MC-DCS-004"/>
    <s v="DB37-*m"/>
    <x v="0"/>
    <s v="CPO101"/>
    <n v="0"/>
    <s v="BP021"/>
    <x v="28"/>
    <n v="6"/>
    <n v="3"/>
    <x v="2"/>
    <n v="32"/>
    <s v="DCS AMMONIA-UTILITIES"/>
    <s v="терм панель перенесена из 17-MC-DCS-002"/>
    <m/>
    <m/>
    <s v="O1010205"/>
    <n v="3"/>
    <m/>
    <s v=""/>
    <s v="10-Combined Bldgn-N2 plant, Demi water"/>
    <s v="TS-Q-02:5/_x000a_O1010205_U3:3"/>
    <s v="TS-Q-02:6/_x000a_O1010205_U3:4"/>
    <s v=""/>
    <m/>
    <s v="O1010205:3A/_x000a_O1010205_U3:5"/>
    <s v="O1010205:3B/_x000a_O1010205_U3:6"/>
    <m/>
    <s v=""/>
    <s v=""/>
  </r>
  <r>
    <s v="17-X -03061"/>
    <s v="17XZSL03061"/>
    <s v="10"/>
    <s v="17-P-031C discharge"/>
    <s v="17-XV-03061 ЗАКРЫТО"/>
    <s v="Position Closed Proximity Switch"/>
    <s v="4124-XZ-DM-21703003"/>
    <s v="DI-NIS (NAMUR) DCS"/>
    <s v="DCS_DI_02"/>
    <m/>
    <x v="53"/>
    <x v="1"/>
    <s v="Pr.04"/>
    <x v="6"/>
    <x v="7"/>
    <n v="7"/>
    <n v="8"/>
    <s v=""/>
    <x v="1"/>
    <x v="0"/>
    <x v="355"/>
    <x v="5"/>
    <x v="28"/>
    <x v="1"/>
    <s v="17-SC-DCS-001/O1010205/ 17-MC-DCS-004"/>
    <s v="DB37-*m"/>
    <x v="0"/>
    <s v="CPO101"/>
    <n v="0"/>
    <s v="BP021"/>
    <x v="28"/>
    <n v="6"/>
    <n v="4"/>
    <x v="2"/>
    <n v="32"/>
    <s v="DCS AMMONIA-UTILITIES"/>
    <s v="терм панель перенесена из 17-MC-DCS-002"/>
    <m/>
    <m/>
    <s v="O1010205"/>
    <n v="4"/>
    <m/>
    <s v=""/>
    <s v="10-Combined Bldgn-N2 plant, Demi water"/>
    <s v="TS-Q-02:7/_x000a_O1010205_U4:3"/>
    <s v="TS-Q-02:8/_x000a_O1010205_U4:4"/>
    <s v=""/>
    <m/>
    <s v="O1010205:4A/_x000a_O1010205_U4:5"/>
    <s v="O1010205:4B/_x000a_O1010205_U4:6"/>
    <m/>
    <s v=""/>
    <s v=""/>
  </r>
  <r>
    <s v="17-X -03071"/>
    <s v="17XZSH03071"/>
    <s v="10"/>
    <s v="Urea Melt Steam Condensate"/>
    <s v="17-XV-03071 ОТКРЫТО"/>
    <s v="Position Open Proximity Switch"/>
    <s v="4124-XZ-DM-21703004"/>
    <s v="DI-NIS (NAMUR) DCS"/>
    <s v="DCS_DI_02"/>
    <m/>
    <x v="53"/>
    <x v="1"/>
    <s v="Pr.05"/>
    <x v="6"/>
    <x v="7"/>
    <n v="9"/>
    <n v="10"/>
    <s v=""/>
    <x v="1"/>
    <x v="0"/>
    <x v="356"/>
    <x v="5"/>
    <x v="28"/>
    <x v="1"/>
    <s v="17-SC-DCS-001/O1010205/ 17-MC-DCS-004"/>
    <s v="DB37-*m"/>
    <x v="0"/>
    <s v="CPO101"/>
    <n v="0"/>
    <s v="BP021"/>
    <x v="28"/>
    <n v="6"/>
    <n v="5"/>
    <x v="2"/>
    <n v="32"/>
    <s v="DCS AMMONIA-UTILITIES"/>
    <s v="терм панель перенесена из 17-MC-DCS-002"/>
    <m/>
    <m/>
    <s v="O1010205"/>
    <n v="5"/>
    <m/>
    <s v=""/>
    <s v="10-Combined Bldgn-N2 plant, Demi water"/>
    <s v="TS-Q-02:9/_x000a_O1010205_U5:3"/>
    <s v="TS-Q-02:10/_x000a_O1010205_U5:4"/>
    <s v=""/>
    <m/>
    <s v="O1010205:5A/_x000a_O1010205_U5:5"/>
    <s v="O1010205:5B/_x000a_O1010205_U5:6"/>
    <m/>
    <s v=""/>
    <s v=""/>
  </r>
  <r>
    <s v="17-X -03071"/>
    <s v="17XZSL03071"/>
    <s v="10"/>
    <s v="Urea Melt Steam Condensate"/>
    <s v="17-XV-03071 ЗАКРЫТО"/>
    <s v="Position Closed Proximity Switch"/>
    <s v="4124-XZ-DM-21703004"/>
    <s v="DI-NIS (NAMUR) DCS"/>
    <s v="DCS_DI_02"/>
    <m/>
    <x v="53"/>
    <x v="1"/>
    <s v="Pr.06"/>
    <x v="6"/>
    <x v="7"/>
    <n v="11"/>
    <n v="12"/>
    <s v=""/>
    <x v="1"/>
    <x v="0"/>
    <x v="357"/>
    <x v="5"/>
    <x v="28"/>
    <x v="1"/>
    <s v="17-SC-DCS-001/O1010205/ 17-MC-DCS-004"/>
    <s v="DB37-*m"/>
    <x v="0"/>
    <s v="CPO101"/>
    <n v="0"/>
    <s v="BP021"/>
    <x v="28"/>
    <n v="6"/>
    <n v="6"/>
    <x v="2"/>
    <n v="32"/>
    <s v="DCS AMMONIA-UTILITIES"/>
    <s v="терм панель перенесена из 17-MC-DCS-002"/>
    <m/>
    <m/>
    <s v="O1010205"/>
    <n v="6"/>
    <m/>
    <s v=""/>
    <s v="10-Combined Bldgn-N2 plant, Demi water"/>
    <s v="TS-Q-02:11/_x000a_O1010205_U6:3"/>
    <s v="TS-Q-02:12/_x000a_O1010205_U6:4"/>
    <s v=""/>
    <m/>
    <s v="O1010205:6A/_x000a_O1010205_U6:5"/>
    <s v="O1010205:6B/_x000a_O1010205_U6:6"/>
    <m/>
    <s v=""/>
    <s v=""/>
  </r>
  <r>
    <s v="17-X -03072"/>
    <s v="17XZSH03072"/>
    <s v="10"/>
    <s v="Urea Melt Steam Condensate"/>
    <s v="17-XV-03072 ОТКРЫТО"/>
    <s v="Position Open Proximity Switch"/>
    <s v="4124-XZ-DM-21703004"/>
    <s v="DI-NIS (NAMUR) DCS"/>
    <s v="DCS_DI_02"/>
    <m/>
    <x v="53"/>
    <x v="1"/>
    <s v="Pr.07"/>
    <x v="6"/>
    <x v="7"/>
    <n v="13"/>
    <n v="14"/>
    <s v=""/>
    <x v="1"/>
    <x v="0"/>
    <x v="358"/>
    <x v="5"/>
    <x v="28"/>
    <x v="1"/>
    <s v="17-SC-DCS-001/O1010205/ 17-MC-DCS-004"/>
    <s v="DB37-*m"/>
    <x v="0"/>
    <s v="CPO101"/>
    <n v="0"/>
    <s v="BP021"/>
    <x v="28"/>
    <n v="6"/>
    <n v="7"/>
    <x v="2"/>
    <n v="32"/>
    <s v="DCS AMMONIA-UTILITIES"/>
    <s v="терм панель перенесена из 17-MC-DCS-002"/>
    <m/>
    <m/>
    <s v="O1010205"/>
    <n v="7"/>
    <m/>
    <s v=""/>
    <s v="10-Combined Bldgn-N2 plant, Demi water"/>
    <s v="TS-Q-02:13/_x000a_O1010205_U7:3"/>
    <s v="TS-Q-02:14/_x000a_O1010205_U7:4"/>
    <s v=""/>
    <m/>
    <s v="O1010205:7A/_x000a_O1010205_U7:5"/>
    <s v="O1010205:7B/_x000a_O1010205_U7:6"/>
    <m/>
    <s v=""/>
    <s v=""/>
  </r>
  <r>
    <s v="17-X -03072"/>
    <s v="17XZSL03072"/>
    <s v="10"/>
    <s v="Urea Melt Steam Condensate"/>
    <s v="17-XV-03072 ЗАКРЫТО"/>
    <s v="Position Closed Proximity Switch"/>
    <s v="4124-XZ-DM-21703004"/>
    <s v="DI-NIS (NAMUR) DCS"/>
    <s v="DCS_DI_02"/>
    <m/>
    <x v="53"/>
    <x v="1"/>
    <s v="Pr.08"/>
    <x v="6"/>
    <x v="7"/>
    <n v="15"/>
    <n v="16"/>
    <s v=""/>
    <x v="1"/>
    <x v="0"/>
    <x v="359"/>
    <x v="5"/>
    <x v="28"/>
    <x v="1"/>
    <s v="17-SC-DCS-001/O1010205/ 17-MC-DCS-004"/>
    <s v="DB37-*m"/>
    <x v="0"/>
    <s v="CPO101"/>
    <n v="0"/>
    <s v="BP021"/>
    <x v="28"/>
    <n v="6"/>
    <n v="8"/>
    <x v="2"/>
    <n v="32"/>
    <s v="DCS AMMONIA-UTILITIES"/>
    <s v="терм панель перенесена из 17-MC-DCS-002"/>
    <m/>
    <m/>
    <s v="O1010205"/>
    <n v="8"/>
    <m/>
    <s v=""/>
    <s v="10-Combined Bldgn-N2 plant, Demi water"/>
    <s v="TS-Q-02:15/_x000a_O1010205_U8:3"/>
    <s v="TS-Q-02:16/_x000a_O1010205_U8:4"/>
    <s v=""/>
    <m/>
    <s v="O1010205:8A/_x000a_O1010205_U8:5"/>
    <s v="O1010205:8B/_x000a_O1010205_U8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0"/>
    <x v="5"/>
    <x v="28"/>
    <x v="1"/>
    <s v="17-SC-DCS-001/O1010205/ 17-MC-DCS-004"/>
    <s v="DB37-*m"/>
    <x v="0"/>
    <s v="CPO101"/>
    <n v="0"/>
    <s v="BP021"/>
    <x v="28"/>
    <n v="6"/>
    <n v="9"/>
    <x v="2"/>
    <n v="32"/>
    <s v="DCS AMMONIA-UTILITIES"/>
    <s v="терм панель перенесена из 17-MC-DCS-002"/>
    <m/>
    <m/>
    <s v="O1010205"/>
    <n v="9"/>
    <m/>
    <s v=""/>
    <m/>
    <s v=""/>
    <s v=""/>
    <s v=""/>
    <m/>
    <s v="O1010205:9A/_x000a_O1010205_U9:5"/>
    <s v="O1010205:9B/_x000a_O1010205_U9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1"/>
    <x v="5"/>
    <x v="28"/>
    <x v="1"/>
    <s v="17-SC-DCS-001/O1010205/ 17-MC-DCS-004"/>
    <s v="DB37-*m"/>
    <x v="0"/>
    <s v="CPO101"/>
    <n v="0"/>
    <s v="BP021"/>
    <x v="28"/>
    <n v="6"/>
    <n v="10"/>
    <x v="2"/>
    <n v="32"/>
    <s v="DCS AMMONIA-UTILITIES"/>
    <s v="терм панель перенесена из 17-MC-DCS-002"/>
    <m/>
    <m/>
    <s v="O1010205"/>
    <n v="10"/>
    <m/>
    <s v=""/>
    <m/>
    <s v=""/>
    <s v=""/>
    <s v=""/>
    <m/>
    <s v="O1010205:10A/_x000a_O1010205_U10:5"/>
    <s v="O1010205:10B/_x000a_O1010205_U10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2"/>
    <x v="5"/>
    <x v="28"/>
    <x v="1"/>
    <s v="17-SC-DCS-001/O1010205/ 17-MC-DCS-004"/>
    <s v="DB37-*m"/>
    <x v="0"/>
    <s v="CPO101"/>
    <n v="0"/>
    <s v="BP021"/>
    <x v="28"/>
    <n v="6"/>
    <n v="11"/>
    <x v="2"/>
    <n v="32"/>
    <s v="DCS AMMONIA-UTILITIES"/>
    <s v="терм панель перенесена из 17-MC-DCS-002"/>
    <m/>
    <m/>
    <s v="O1010205"/>
    <n v="11"/>
    <m/>
    <s v=""/>
    <m/>
    <s v=""/>
    <s v=""/>
    <s v=""/>
    <m/>
    <s v="O1010205:11A/_x000a_O1010205_U11:5"/>
    <s v="O1010205:11B/_x000a_O1010205_U11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3"/>
    <x v="5"/>
    <x v="28"/>
    <x v="1"/>
    <s v="17-SC-DCS-001/O1010205/ 17-MC-DCS-004"/>
    <s v="DB37-*m"/>
    <x v="0"/>
    <s v="CPO101"/>
    <n v="0"/>
    <s v="BP021"/>
    <x v="28"/>
    <n v="6"/>
    <n v="12"/>
    <x v="2"/>
    <n v="32"/>
    <s v="DCS AMMONIA-UTILITIES"/>
    <s v="терм панель перенесена из 17-MC-DCS-002"/>
    <m/>
    <m/>
    <s v="O1010205"/>
    <n v="12"/>
    <m/>
    <s v=""/>
    <m/>
    <s v=""/>
    <s v=""/>
    <s v=""/>
    <m/>
    <s v="O1010205:12A/_x000a_O1010205_U12:5"/>
    <s v="O1010205:12B/_x000a_O1010205_U12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4"/>
    <x v="5"/>
    <x v="28"/>
    <x v="1"/>
    <s v="17-SC-DCS-001/O1010205/ 17-MC-DCS-004"/>
    <s v="DB37-*m"/>
    <x v="0"/>
    <s v="CPO101"/>
    <n v="0"/>
    <s v="BP021"/>
    <x v="28"/>
    <n v="6"/>
    <n v="13"/>
    <x v="2"/>
    <n v="32"/>
    <s v="DCS AMMONIA-UTILITIES"/>
    <s v="терм панель перенесена из 17-MC-DCS-002"/>
    <m/>
    <m/>
    <s v="O1010205"/>
    <n v="13"/>
    <m/>
    <s v=""/>
    <m/>
    <s v=""/>
    <s v=""/>
    <s v=""/>
    <m/>
    <s v="O1010205:13A/_x000a_O1010205_U13:5"/>
    <s v="O1010205:13B/_x000a_O1010205_U13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5"/>
    <x v="5"/>
    <x v="28"/>
    <x v="1"/>
    <s v="17-SC-DCS-001/O1010205/ 17-MC-DCS-004"/>
    <s v="DB37-*m"/>
    <x v="0"/>
    <s v="CPO101"/>
    <n v="0"/>
    <s v="BP021"/>
    <x v="28"/>
    <n v="6"/>
    <n v="14"/>
    <x v="2"/>
    <n v="32"/>
    <s v="DCS AMMONIA-UTILITIES"/>
    <s v="терм панель перенесена из 17-MC-DCS-002"/>
    <m/>
    <m/>
    <s v="O1010205"/>
    <n v="14"/>
    <m/>
    <s v=""/>
    <m/>
    <s v=""/>
    <s v=""/>
    <s v=""/>
    <m/>
    <s v="O1010205:14A/_x000a_O1010205_U14:5"/>
    <s v="O1010205:14B/_x000a_O1010205_U14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6"/>
    <x v="5"/>
    <x v="28"/>
    <x v="1"/>
    <s v="17-SC-DCS-001/O1010205/ 17-MC-DCS-004"/>
    <s v="DB37-*m"/>
    <x v="0"/>
    <s v="CPO101"/>
    <n v="0"/>
    <s v="BP021"/>
    <x v="28"/>
    <n v="6"/>
    <n v="15"/>
    <x v="2"/>
    <n v="32"/>
    <s v="DCS AMMONIA-UTILITIES"/>
    <s v="терм панель перенесена из 17-MC-DCS-002"/>
    <m/>
    <m/>
    <s v="O1010205"/>
    <n v="15"/>
    <m/>
    <s v=""/>
    <m/>
    <s v=""/>
    <s v=""/>
    <s v=""/>
    <m/>
    <s v="O1010205:15A/_x000a_O1010205_U15:5"/>
    <s v="O1010205:15B/_x000a_O1010205_U15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7"/>
    <x v="5"/>
    <x v="28"/>
    <x v="1"/>
    <s v="17-SC-DCS-001/O1010205/ 17-MC-DCS-004"/>
    <s v="DB37-*m"/>
    <x v="0"/>
    <s v="CPO101"/>
    <n v="0"/>
    <s v="BP021"/>
    <x v="28"/>
    <n v="6"/>
    <n v="16"/>
    <x v="2"/>
    <n v="32"/>
    <s v="DCS AMMONIA-UTILITIES"/>
    <s v="терм панель перенесена из 17-MC-DCS-002"/>
    <m/>
    <m/>
    <s v="O1010205"/>
    <n v="16"/>
    <m/>
    <s v=""/>
    <m/>
    <s v=""/>
    <s v=""/>
    <s v=""/>
    <m/>
    <s v="O1010205:16A/_x000a_O1010205_U16:5"/>
    <s v="O1010205:16B/_x000a_O1010205_U16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8"/>
    <x v="5"/>
    <x v="28"/>
    <x v="1"/>
    <s v="17-SC-DCS-001/O1010205/ 17-MC-DCS-004"/>
    <s v="DB37-*m"/>
    <x v="0"/>
    <s v="CPO101"/>
    <n v="0"/>
    <s v="BP021"/>
    <x v="28"/>
    <n v="6"/>
    <n v="17"/>
    <x v="2"/>
    <n v="32"/>
    <s v="DCS AMMONIA-UTILITIES"/>
    <s v="терм панель перенесена из 17-MC-DCS-002"/>
    <m/>
    <m/>
    <s v="O1010205"/>
    <n v="17"/>
    <m/>
    <s v=""/>
    <m/>
    <s v=""/>
    <s v=""/>
    <s v=""/>
    <m/>
    <s v="O1010205:17A/_x000a_O1010205_U17:5"/>
    <s v="O1010205:17B/_x000a_O1010205_U17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69"/>
    <x v="5"/>
    <x v="28"/>
    <x v="1"/>
    <s v="17-SC-DCS-001/O1010205/ 17-MC-DCS-004"/>
    <s v="DB37-*m"/>
    <x v="0"/>
    <s v="CPO101"/>
    <n v="0"/>
    <s v="BP021"/>
    <x v="28"/>
    <n v="6"/>
    <n v="18"/>
    <x v="2"/>
    <n v="32"/>
    <s v="DCS AMMONIA-UTILITIES"/>
    <s v="терм панель перенесена из 17-MC-DCS-002"/>
    <m/>
    <m/>
    <s v="O1010205"/>
    <n v="18"/>
    <m/>
    <s v=""/>
    <m/>
    <s v=""/>
    <s v=""/>
    <s v=""/>
    <m/>
    <s v="O1010205:18A/_x000a_O1010205_U18:5"/>
    <s v="O1010205:18B/_x000a_O1010205_U18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0"/>
    <x v="5"/>
    <x v="28"/>
    <x v="1"/>
    <s v="17-SC-DCS-001/O1010205/ 17-MC-DCS-004"/>
    <s v="DB37-*m"/>
    <x v="0"/>
    <s v="CPO101"/>
    <n v="0"/>
    <s v="BP021"/>
    <x v="28"/>
    <n v="6"/>
    <n v="19"/>
    <x v="2"/>
    <n v="32"/>
    <s v="DCS AMMONIA-UTILITIES"/>
    <s v="терм панель перенесена из 17-MC-DCS-002"/>
    <m/>
    <m/>
    <s v="O1010205"/>
    <n v="19"/>
    <m/>
    <s v=""/>
    <m/>
    <s v=""/>
    <s v=""/>
    <s v=""/>
    <m/>
    <s v="O1010205:19A/_x000a_O1010205_U19:5"/>
    <s v="O1010205:19B/_x000a_O1010205_U19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1"/>
    <x v="5"/>
    <x v="28"/>
    <x v="1"/>
    <s v="17-SC-DCS-001/O1010205/ 17-MC-DCS-004"/>
    <s v="DB37-*m"/>
    <x v="0"/>
    <s v="CPO101"/>
    <n v="0"/>
    <s v="BP021"/>
    <x v="28"/>
    <n v="6"/>
    <n v="20"/>
    <x v="2"/>
    <n v="32"/>
    <s v="DCS AMMONIA-UTILITIES"/>
    <s v="терм панель перенесена из 17-MC-DCS-002"/>
    <m/>
    <m/>
    <s v="O1010205"/>
    <n v="20"/>
    <m/>
    <s v=""/>
    <m/>
    <s v=""/>
    <s v=""/>
    <s v=""/>
    <m/>
    <s v="O1010205:20A/_x000a_O1010205_U20:5"/>
    <s v="O1010205:20B/_x000a_O1010205_U20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2"/>
    <x v="5"/>
    <x v="28"/>
    <x v="1"/>
    <s v="17-SC-DCS-001/O1010205/ 17-MC-DCS-004"/>
    <s v="DB37-*m"/>
    <x v="0"/>
    <s v="CPO101"/>
    <n v="0"/>
    <s v="BP021"/>
    <x v="28"/>
    <n v="6"/>
    <n v="21"/>
    <x v="2"/>
    <n v="32"/>
    <s v="DCS AMMONIA-UTILITIES"/>
    <s v="терм панель перенесена из 17-MC-DCS-002"/>
    <m/>
    <m/>
    <s v="O1010205"/>
    <n v="21"/>
    <m/>
    <s v=""/>
    <m/>
    <s v=""/>
    <s v=""/>
    <s v=""/>
    <m/>
    <s v="O1010205:21A/_x000a_O1010205_U21:5"/>
    <s v="O1010205:21B/_x000a_O1010205_U21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3"/>
    <x v="5"/>
    <x v="28"/>
    <x v="1"/>
    <s v="17-SC-DCS-001/O1010205/ 17-MC-DCS-004"/>
    <s v="DB37-*m"/>
    <x v="0"/>
    <s v="CPO101"/>
    <n v="0"/>
    <s v="BP021"/>
    <x v="28"/>
    <n v="6"/>
    <n v="22"/>
    <x v="2"/>
    <n v="32"/>
    <s v="DCS AMMONIA-UTILITIES"/>
    <s v="терм панель перенесена из 17-MC-DCS-002"/>
    <m/>
    <m/>
    <s v="O1010205"/>
    <n v="22"/>
    <m/>
    <s v=""/>
    <m/>
    <s v=""/>
    <s v=""/>
    <s v=""/>
    <m/>
    <s v="O1010205:22A/_x000a_O1010205_U22:5"/>
    <s v="O1010205:22B/_x000a_O1010205_U22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4"/>
    <x v="5"/>
    <x v="28"/>
    <x v="1"/>
    <s v="17-SC-DCS-001/O1010205/ 17-MC-DCS-004"/>
    <s v="DB37-*m"/>
    <x v="0"/>
    <s v="CPO101"/>
    <n v="0"/>
    <s v="BP021"/>
    <x v="28"/>
    <n v="6"/>
    <n v="23"/>
    <x v="2"/>
    <n v="32"/>
    <s v="DCS AMMONIA-UTILITIES"/>
    <s v="терм панель перенесена из 17-MC-DCS-002"/>
    <m/>
    <m/>
    <s v="O1010205"/>
    <n v="23"/>
    <m/>
    <s v=""/>
    <m/>
    <s v=""/>
    <s v=""/>
    <s v=""/>
    <m/>
    <s v="O1010205:23A/_x000a_O1010205_U23:5"/>
    <s v="O1010205:23B/_x000a_O1010205_U23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5"/>
    <x v="5"/>
    <x v="28"/>
    <x v="1"/>
    <s v="17-SC-DCS-001/O1010205/ 17-MC-DCS-004"/>
    <s v="DB37-*m"/>
    <x v="0"/>
    <s v="CPO101"/>
    <n v="0"/>
    <s v="BP021"/>
    <x v="28"/>
    <n v="6"/>
    <n v="24"/>
    <x v="2"/>
    <n v="32"/>
    <s v="DCS AMMONIA-UTILITIES"/>
    <s v="терм панель перенесена из 17-MC-DCS-002"/>
    <m/>
    <m/>
    <s v="O1010205"/>
    <n v="24"/>
    <m/>
    <s v=""/>
    <m/>
    <s v=""/>
    <s v=""/>
    <s v=""/>
    <m/>
    <s v="O1010205:24A/_x000a_O1010205_U24:5"/>
    <s v="O1010205:24B/_x000a_O1010205_U24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6"/>
    <x v="5"/>
    <x v="28"/>
    <x v="1"/>
    <s v="17-SC-DCS-001/O1010205/ 17-MC-DCS-004"/>
    <s v="DB37-*m"/>
    <x v="0"/>
    <s v="CPO101"/>
    <n v="0"/>
    <s v="BP021"/>
    <x v="28"/>
    <n v="6"/>
    <n v="25"/>
    <x v="2"/>
    <n v="32"/>
    <s v="DCS AMMONIA-UTILITIES"/>
    <s v="терм панель перенесена из 17-MC-DCS-002"/>
    <m/>
    <m/>
    <s v="O1010205"/>
    <n v="25"/>
    <m/>
    <s v=""/>
    <m/>
    <s v=""/>
    <s v=""/>
    <s v=""/>
    <m/>
    <s v="O1010205:25A/_x000a_O1010205_U25:5"/>
    <s v="O1010205:25B/_x000a_O1010205_U25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7"/>
    <x v="5"/>
    <x v="28"/>
    <x v="1"/>
    <s v="17-SC-DCS-001/O1010205/ 17-MC-DCS-004"/>
    <s v="DB37-*m"/>
    <x v="0"/>
    <s v="CPO101"/>
    <n v="0"/>
    <s v="BP021"/>
    <x v="28"/>
    <n v="6"/>
    <n v="26"/>
    <x v="2"/>
    <n v="32"/>
    <s v="DCS AMMONIA-UTILITIES"/>
    <s v="терм панель перенесена из 17-MC-DCS-002"/>
    <m/>
    <m/>
    <s v="O1010205"/>
    <n v="26"/>
    <m/>
    <s v=""/>
    <m/>
    <s v=""/>
    <s v=""/>
    <s v=""/>
    <m/>
    <s v="O1010205:26A/_x000a_O1010205_U26:5"/>
    <s v="O1010205:26B/_x000a_O1010205_U26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8"/>
    <x v="5"/>
    <x v="28"/>
    <x v="1"/>
    <s v="17-SC-DCS-001/O1010205/ 17-MC-DCS-004"/>
    <s v="DB37-*m"/>
    <x v="0"/>
    <s v="CPO101"/>
    <n v="0"/>
    <s v="BP021"/>
    <x v="28"/>
    <n v="6"/>
    <n v="27"/>
    <x v="2"/>
    <n v="32"/>
    <s v="DCS AMMONIA-UTILITIES"/>
    <s v="терм панель перенесена из 17-MC-DCS-002"/>
    <m/>
    <m/>
    <s v="O1010205"/>
    <n v="27"/>
    <m/>
    <s v=""/>
    <m/>
    <s v=""/>
    <s v=""/>
    <s v=""/>
    <m/>
    <s v="O1010205:27A/_x000a_O1010205_U27:5"/>
    <s v="O1010205:27B/_x000a_O1010205_U27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79"/>
    <x v="5"/>
    <x v="28"/>
    <x v="1"/>
    <s v="17-SC-DCS-001/O1010205/ 17-MC-DCS-004"/>
    <s v="DB37-*m"/>
    <x v="0"/>
    <s v="CPO101"/>
    <n v="0"/>
    <s v="BP021"/>
    <x v="28"/>
    <n v="6"/>
    <n v="28"/>
    <x v="2"/>
    <n v="32"/>
    <s v="DCS AMMONIA-UTILITIES"/>
    <s v="терм панель перенесена из 17-MC-DCS-002"/>
    <m/>
    <m/>
    <s v="O1010205"/>
    <n v="28"/>
    <m/>
    <s v=""/>
    <m/>
    <s v=""/>
    <s v=""/>
    <s v=""/>
    <m/>
    <s v="O1010205:28A/_x000a_O1010205_U28:5"/>
    <s v="O1010205:28B/_x000a_O1010205_U28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80"/>
    <x v="5"/>
    <x v="28"/>
    <x v="1"/>
    <s v="17-SC-DCS-001/O1010205/ 17-MC-DCS-004"/>
    <s v="DB37-*m"/>
    <x v="0"/>
    <s v="CPO101"/>
    <n v="0"/>
    <s v="BP021"/>
    <x v="28"/>
    <n v="6"/>
    <n v="29"/>
    <x v="2"/>
    <n v="32"/>
    <s v="DCS AMMONIA-UTILITIES"/>
    <s v="терм панель перенесена из 17-MC-DCS-002"/>
    <m/>
    <m/>
    <s v="O1010205"/>
    <n v="29"/>
    <m/>
    <s v=""/>
    <m/>
    <s v=""/>
    <s v=""/>
    <s v=""/>
    <m/>
    <s v="O1010205:29A/_x000a_O1010205_U29:5"/>
    <s v="O1010205:29B/_x000a_O1010205_U29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81"/>
    <x v="5"/>
    <x v="28"/>
    <x v="1"/>
    <s v="17-SC-DCS-001/O1010205/ 17-MC-DCS-004"/>
    <s v="DB37-*m"/>
    <x v="0"/>
    <s v="CPO101"/>
    <n v="0"/>
    <s v="BP021"/>
    <x v="28"/>
    <n v="6"/>
    <n v="30"/>
    <x v="2"/>
    <n v="32"/>
    <s v="DCS AMMONIA-UTILITIES"/>
    <s v="терм панель перенесена из 17-MC-DCS-002"/>
    <m/>
    <m/>
    <s v="O1010205"/>
    <n v="30"/>
    <m/>
    <s v=""/>
    <m/>
    <s v=""/>
    <s v=""/>
    <s v=""/>
    <m/>
    <s v="O1010205:30A/_x000a_O1010205_U30:5"/>
    <s v="O1010205:30B/_x000a_O1010205_U30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82"/>
    <x v="5"/>
    <x v="28"/>
    <x v="1"/>
    <s v="17-SC-DCS-001/O1010205/ 17-MC-DCS-004"/>
    <s v="DB37-*m"/>
    <x v="0"/>
    <s v="CPO101"/>
    <n v="0"/>
    <s v="BP021"/>
    <x v="28"/>
    <n v="6"/>
    <n v="31"/>
    <x v="2"/>
    <n v="32"/>
    <s v="DCS AMMONIA-UTILITIES"/>
    <s v="терм панель перенесена из 17-MC-DCS-002"/>
    <m/>
    <m/>
    <s v="O1010205"/>
    <n v="31"/>
    <m/>
    <s v=""/>
    <m/>
    <s v=""/>
    <s v=""/>
    <s v=""/>
    <m/>
    <s v="O1010205:31A/_x000a_O1010205_U31:5"/>
    <s v="O1010205:31B/_x000a_O1010205_U31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383"/>
    <x v="5"/>
    <x v="28"/>
    <x v="1"/>
    <s v="17-SC-DCS-001/O1010205/ 17-MC-DCS-004"/>
    <s v="DB37-*m"/>
    <x v="0"/>
    <s v="CPO101"/>
    <n v="0"/>
    <s v="BP021"/>
    <x v="28"/>
    <n v="6"/>
    <n v="32"/>
    <x v="2"/>
    <n v="32"/>
    <s v="DCS AMMONIA-UTILITIES"/>
    <s v="терм панель перенесена из 17-MC-DCS-002"/>
    <m/>
    <m/>
    <s v="O1010205"/>
    <n v="32"/>
    <m/>
    <s v=""/>
    <m/>
    <s v=""/>
    <s v=""/>
    <s v=""/>
    <m/>
    <s v="O1010205:32A/_x000a_O1010205_U32:5"/>
    <s v="O1010205:32B/_x000a_O1010205_U32:6"/>
    <m/>
    <s v=""/>
    <s v=""/>
  </r>
  <r>
    <s v="17-H -071    -C"/>
    <s v="17XSH071C"/>
    <s v="07"/>
    <s v="17-L-071-K-071C Gearbox Heater"/>
    <s v="K071C ПОДОГРЕВАТЕЛЬ МАСЛА"/>
    <s v="Heater ON status"/>
    <s v="4124-FY-VD-BD17317L07100001_SH.1"/>
    <s v="DI-NIS (MCC 230VAC) DCS"/>
    <s v="DCS_DI_03"/>
    <m/>
    <x v="54"/>
    <x v="2"/>
    <s v="Pr.01"/>
    <x v="7"/>
    <x v="35"/>
    <n v="1"/>
    <n v="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"/>
    <x v="2"/>
    <n v="32"/>
    <s v="DCS AMMONIA-UTILITIES"/>
    <m/>
    <m/>
    <m/>
    <s v="O1010206"/>
    <n v="1"/>
    <m/>
    <s v=""/>
    <s v="07-Cooling Tower Area"/>
    <s v=""/>
    <s v=""/>
    <s v=""/>
    <m/>
    <s v=""/>
    <s v=""/>
    <m/>
    <s v="TS-F-02:1/_x000a_O1010206:1A"/>
    <s v="TS-F-02:2/_x000a_O1010206:1B"/>
  </r>
  <r>
    <s v="17-H -071    -C"/>
    <s v="17XSAH071C"/>
    <s v="07"/>
    <s v="17-L-071-K-071C Gearbox Heater"/>
    <s v="17-HE-07203 ДОСТУПНО"/>
    <s v="Heater available status"/>
    <s v="4124-FY-VD-BD17317L07100001_SH.1"/>
    <s v="DI-NIS (MCC 230VAC) DCS"/>
    <s v="DCS_DI_03"/>
    <m/>
    <x v="54"/>
    <x v="2"/>
    <s v="Pr.02"/>
    <x v="7"/>
    <x v="35"/>
    <n v="3"/>
    <n v="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"/>
    <x v="2"/>
    <n v="32"/>
    <s v="DCS AMMONIA-UTILITIES"/>
    <m/>
    <m/>
    <m/>
    <s v="O1010206"/>
    <n v="2"/>
    <m/>
    <s v=""/>
    <s v="07-Cooling Tower Area"/>
    <s v=""/>
    <s v=""/>
    <s v=""/>
    <m/>
    <s v=""/>
    <s v=""/>
    <m/>
    <s v="TS-F-02:3/_x000a_O1010206:2A"/>
    <s v="TS-F-02:4/_x000a_O1010206:2B"/>
  </r>
  <r>
    <s v="17-H -071    -C"/>
    <s v="17XSRH071C"/>
    <s v="07"/>
    <s v="17-L-071-K-071C Gearbox Heater"/>
    <s v="17-HE-07203 МЕСТ/ДИСТАНЦ"/>
    <s v="Heater Local/Remote status"/>
    <s v="4124-FY-VD-BD17317L07100001_SH.1"/>
    <s v="DI-NIS (MCC 230VAC) DCS"/>
    <s v="DCS_DI_03"/>
    <m/>
    <x v="54"/>
    <x v="2"/>
    <s v="Pr.03"/>
    <x v="7"/>
    <x v="35"/>
    <n v="5"/>
    <n v="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3"/>
    <x v="2"/>
    <n v="32"/>
    <s v="DCS AMMONIA-UTILITIES"/>
    <m/>
    <m/>
    <m/>
    <s v="O1010206"/>
    <n v="3"/>
    <m/>
    <s v=""/>
    <s v="07-Cooling Tower Area"/>
    <s v=""/>
    <s v=""/>
    <s v=""/>
    <m/>
    <s v=""/>
    <s v=""/>
    <m/>
    <s v="TS-F-02:5/_x000a_O1010206:3A"/>
    <s v="TS-F-02:6/_x000a_O1010206:3B"/>
  </r>
  <r>
    <s v="17-H -071    -D"/>
    <s v="17XSH071D"/>
    <s v="07"/>
    <s v="17-L-071-K-071D Gearbox Heater"/>
    <s v="K071D ПОДОГРЕВАТЕЛЬ МАСЛА"/>
    <s v="Heater ON status"/>
    <s v="4124-FY-VD-BD17317L07100001_SH.1"/>
    <s v="DI-NIS (MCC 230VAC) DCS"/>
    <s v="DCS_DI_03"/>
    <m/>
    <x v="54"/>
    <x v="2"/>
    <s v="Pr.04"/>
    <x v="7"/>
    <x v="35"/>
    <n v="7"/>
    <n v="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4"/>
    <x v="2"/>
    <n v="32"/>
    <s v="DCS AMMONIA-UTILITIES"/>
    <m/>
    <m/>
    <m/>
    <s v="O1010206"/>
    <n v="4"/>
    <m/>
    <s v=""/>
    <s v="07-Cooling Tower Area"/>
    <s v=""/>
    <s v=""/>
    <s v=""/>
    <m/>
    <s v=""/>
    <s v=""/>
    <m/>
    <s v="TS-F-02:7/_x000a_O1010206:4A"/>
    <s v="TS-F-02:8/_x000a_O1010206:4B"/>
  </r>
  <r>
    <s v="17-H -071    -D"/>
    <s v="17XSAH071D"/>
    <s v="07"/>
    <s v="17-L-071-K-071D Gearbox Heater"/>
    <s v="17-HE-07204 ДОСТУПНО"/>
    <s v="Heater available status"/>
    <s v="4124-FY-VD-BD17317L07100001_SH.1"/>
    <s v="DI-NIS (MCC 230VAC) DCS"/>
    <s v="DCS_DI_03"/>
    <m/>
    <x v="54"/>
    <x v="2"/>
    <s v="Pr.05"/>
    <x v="7"/>
    <x v="35"/>
    <n v="9"/>
    <n v="1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5"/>
    <x v="2"/>
    <n v="32"/>
    <s v="DCS AMMONIA-UTILITIES"/>
    <m/>
    <m/>
    <m/>
    <s v="O1010206"/>
    <n v="5"/>
    <m/>
    <s v=""/>
    <s v="07-Cooling Tower Area"/>
    <s v=""/>
    <s v=""/>
    <s v=""/>
    <m/>
    <s v=""/>
    <s v=""/>
    <m/>
    <s v="TS-F-02:9/_x000a_O1010206:5A"/>
    <s v="TS-F-02:10/_x000a_O1010206:5B"/>
  </r>
  <r>
    <s v="17-H -071    -D"/>
    <s v="17XSRH071D"/>
    <s v="07"/>
    <s v="17-L-071-K-071D Gearbox Heater"/>
    <s v="17-HE-07204 МЕСТ/ДИСТАНЦ"/>
    <s v="Heater Local/Remote status"/>
    <s v="4124-FY-VD-BD17317L07100001_SH.1"/>
    <s v="DI-NIS (MCC 230VAC) DCS"/>
    <s v="DCS_DI_03"/>
    <m/>
    <x v="54"/>
    <x v="2"/>
    <s v="Pr.06"/>
    <x v="7"/>
    <x v="35"/>
    <n v="11"/>
    <n v="1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6"/>
    <x v="2"/>
    <n v="32"/>
    <s v="DCS AMMONIA-UTILITIES"/>
    <m/>
    <m/>
    <m/>
    <s v="O1010206"/>
    <n v="6"/>
    <m/>
    <s v=""/>
    <s v="07-Cooling Tower Area"/>
    <s v=""/>
    <s v=""/>
    <s v=""/>
    <m/>
    <s v=""/>
    <s v=""/>
    <m/>
    <s v="TS-F-02:11/_x000a_O1010206:6A"/>
    <s v="TS-F-02:12/_x000a_O1010206:6B"/>
  </r>
  <r>
    <s v="17-H -071    -E"/>
    <s v="17XSH071E"/>
    <s v="07"/>
    <s v="17-L-071-K-071E Gearbox Heater"/>
    <s v="K071E ПОДОГРЕВАТЕЛЬ МАСЛА"/>
    <s v="Heater ON status"/>
    <s v="4124-FY-VD-BD17317L07100001_SH.1"/>
    <s v="DI-NIS (MCC 230VAC) DCS"/>
    <s v="DCS_DI_03"/>
    <m/>
    <x v="54"/>
    <x v="2"/>
    <s v="Pr.07"/>
    <x v="7"/>
    <x v="35"/>
    <n v="13"/>
    <n v="1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7"/>
    <x v="2"/>
    <n v="32"/>
    <s v="DCS AMMONIA-UTILITIES"/>
    <m/>
    <m/>
    <m/>
    <s v="O1010206"/>
    <n v="7"/>
    <m/>
    <s v=""/>
    <s v="07-Cooling Tower Area"/>
    <s v=""/>
    <s v=""/>
    <s v=""/>
    <m/>
    <s v=""/>
    <s v=""/>
    <m/>
    <s v="TS-F-02:13/_x000a_O1010206:7A"/>
    <s v="TS-F-02:14/_x000a_O1010206:7B"/>
  </r>
  <r>
    <s v="17-M -071LK  -A"/>
    <s v="17XSAM071LKA"/>
    <s v="07"/>
    <s v="17-L-071-K-071A Motor"/>
    <s v="17-L-071-K-071A ДОСТУПНО"/>
    <s v="Motor Available status"/>
    <s v="4124-FY-VD-BD17317L07100001_SH.1"/>
    <s v="DI-NIS (MCC 230VAC) DCS"/>
    <s v="DCS_DI_03"/>
    <m/>
    <x v="54"/>
    <x v="2"/>
    <s v="Pr.08"/>
    <x v="7"/>
    <x v="35"/>
    <n v="15"/>
    <n v="1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8"/>
    <x v="2"/>
    <n v="32"/>
    <s v="DCS AMMONIA-UTILITIES"/>
    <m/>
    <m/>
    <m/>
    <s v="O1010206"/>
    <n v="8"/>
    <m/>
    <s v=""/>
    <s v="07-Cooling Tower Area"/>
    <s v=""/>
    <s v=""/>
    <s v=""/>
    <m/>
    <s v=""/>
    <s v=""/>
    <m/>
    <s v="TS-F-02:15/_x000a_O1010206:8A"/>
    <s v="TS-F-02:16/_x000a_O1010206:8B"/>
  </r>
  <r>
    <s v="17-M -071LK  -A"/>
    <s v="17XSRM071LKA"/>
    <s v="07"/>
    <s v="17-L-071-K-071A Motor"/>
    <s v="17-L-071-K-071A МЕСТ/ДИСТАНЦ"/>
    <s v="Motor Local/Remote status"/>
    <s v="4124-FY-VD-BD17317L07100001_SH.1"/>
    <s v="DI-NIS (MCC 230VAC) DCS"/>
    <s v="DCS_DI_03"/>
    <m/>
    <x v="54"/>
    <x v="2"/>
    <s v="Pr.09"/>
    <x v="7"/>
    <x v="35"/>
    <n v="17"/>
    <n v="1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9"/>
    <x v="2"/>
    <n v="32"/>
    <s v="DCS AMMONIA-UTILITIES"/>
    <m/>
    <m/>
    <m/>
    <s v="O1010206"/>
    <n v="9"/>
    <m/>
    <s v=""/>
    <s v="07-Cooling Tower Area"/>
    <s v=""/>
    <s v=""/>
    <s v=""/>
    <m/>
    <s v=""/>
    <s v=""/>
    <m/>
    <s v="TS-F-02:17/_x000a_O1010206:9A"/>
    <s v="TS-F-02:18/_x000a_O1010206:9B"/>
  </r>
  <r>
    <s v="17-M -071LK  -B"/>
    <s v="17XSAM071LKB"/>
    <s v="07"/>
    <s v="17-L-071-K-071B Motor"/>
    <s v="17-L-071-K-071B ДОСТУПНО"/>
    <s v="Motor Available status"/>
    <s v="4124-FY-VD-BD17317L07100001_SH.1"/>
    <s v="DI-NIS (MCC 230VAC) DCS"/>
    <s v="DCS_DI_03"/>
    <m/>
    <x v="54"/>
    <x v="2"/>
    <s v="Pr.10"/>
    <x v="7"/>
    <x v="35"/>
    <n v="19"/>
    <n v="2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0"/>
    <x v="2"/>
    <n v="32"/>
    <s v="DCS AMMONIA-UTILITIES"/>
    <m/>
    <m/>
    <m/>
    <s v="O1010206"/>
    <n v="10"/>
    <m/>
    <s v=""/>
    <s v="07-Cooling Tower Area"/>
    <s v=""/>
    <s v=""/>
    <s v=""/>
    <m/>
    <s v=""/>
    <s v=""/>
    <m/>
    <s v="TS-F-02:19/_x000a_O1010206:10A"/>
    <s v="TS-F-02:20/_x000a_O1010206:10B"/>
  </r>
  <r>
    <s v="17-M -071LK  -B"/>
    <s v="17XSRM071LKB"/>
    <s v="07"/>
    <s v="17-L-071-K-071B Motor"/>
    <s v="17-L-071-K-071B МЕСТ/ДИСТАНЦ"/>
    <s v="Motor Local/Remote status"/>
    <s v="4124-FY-VD-BD17317L07100001_SH.1"/>
    <s v="DI-NIS (MCC 230VAC) DCS"/>
    <s v="DCS_DI_03"/>
    <m/>
    <x v="54"/>
    <x v="2"/>
    <s v="Pr.11"/>
    <x v="7"/>
    <x v="35"/>
    <n v="21"/>
    <n v="2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1"/>
    <x v="2"/>
    <n v="32"/>
    <s v="DCS AMMONIA-UTILITIES"/>
    <m/>
    <m/>
    <m/>
    <s v="O1010206"/>
    <n v="11"/>
    <m/>
    <s v=""/>
    <s v="07-Cooling Tower Area"/>
    <s v=""/>
    <s v=""/>
    <s v=""/>
    <m/>
    <s v=""/>
    <s v=""/>
    <m/>
    <s v="TS-F-02:21/_x000a_O1010206:11A"/>
    <s v="TS-F-02:22/_x000a_O1010206:11B"/>
  </r>
  <r>
    <s v="17-M -071LK  -C"/>
    <s v="17XSAM071LKC"/>
    <s v="07"/>
    <s v="17-L-071-K-071C Motor"/>
    <s v="17-L-071-K-071C ДОСТУПНО"/>
    <s v="Motor Available status"/>
    <s v="4124-FY-VD-BD17317L07100001_SH.1"/>
    <s v="DI-NIS (MCC 230VAC) DCS"/>
    <s v="DCS_DI_03"/>
    <m/>
    <x v="54"/>
    <x v="2"/>
    <s v="Pr.12"/>
    <x v="7"/>
    <x v="35"/>
    <n v="23"/>
    <n v="2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2"/>
    <x v="2"/>
    <n v="32"/>
    <s v="DCS AMMONIA-UTILITIES"/>
    <m/>
    <m/>
    <m/>
    <s v="O1010206"/>
    <n v="12"/>
    <m/>
    <s v=""/>
    <s v="07-Cooling Tower Area"/>
    <s v=""/>
    <s v=""/>
    <s v=""/>
    <m/>
    <s v=""/>
    <s v=""/>
    <m/>
    <s v="TS-F-02:23/_x000a_O1010206:12A"/>
    <s v="TS-F-02:24/_x000a_O1010206:12B"/>
  </r>
  <r>
    <s v="17-M -071LK  -C"/>
    <s v="17XSRM071LKC"/>
    <s v="07"/>
    <s v="17-L-071-K-071C Motor"/>
    <s v="17-L-071-K-071C МЕСТ/ДИСТАНЦ"/>
    <s v="Motor Local/Remote status"/>
    <s v="4124-FY-VD-BD17317L07100001_SH.1"/>
    <s v="DI-NIS (MCC 230VAC) DCS"/>
    <s v="DCS_DI_03"/>
    <m/>
    <x v="54"/>
    <x v="2"/>
    <s v="Pr.13"/>
    <x v="7"/>
    <x v="35"/>
    <n v="25"/>
    <n v="2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3"/>
    <x v="2"/>
    <n v="32"/>
    <s v="DCS AMMONIA-UTILITIES"/>
    <m/>
    <m/>
    <m/>
    <s v="O1010206"/>
    <n v="13"/>
    <m/>
    <s v=""/>
    <s v="07-Cooling Tower Area"/>
    <s v=""/>
    <s v=""/>
    <s v=""/>
    <m/>
    <s v=""/>
    <s v=""/>
    <m/>
    <s v="TS-F-02:25/_x000a_O1010206:13A"/>
    <s v="TS-F-02:26/_x000a_O1010206:13B"/>
  </r>
  <r>
    <s v="17-M -071LK  -D"/>
    <s v="17XSAM071LKD"/>
    <s v="07"/>
    <s v="17-L-071-K-071D Motor"/>
    <s v="17-L-071-K-071D ДОСТУПНО"/>
    <s v="Motor Available status"/>
    <s v="4124-FY-VD-BD17317L07100001_SH.1"/>
    <s v="DI-NIS (MCC 230VAC) DCS"/>
    <s v="DCS_DI_03"/>
    <m/>
    <x v="54"/>
    <x v="2"/>
    <s v="Pr.14"/>
    <x v="7"/>
    <x v="35"/>
    <n v="27"/>
    <n v="2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4"/>
    <x v="2"/>
    <n v="32"/>
    <s v="DCS AMMONIA-UTILITIES"/>
    <m/>
    <m/>
    <m/>
    <s v="O1010206"/>
    <n v="14"/>
    <m/>
    <s v=""/>
    <s v="07-Cooling Tower Area"/>
    <s v=""/>
    <s v=""/>
    <s v=""/>
    <m/>
    <s v=""/>
    <s v=""/>
    <m/>
    <s v="TS-F-02:27/_x000a_O1010206:14A"/>
    <s v="TS-F-02:28/_x000a_O1010206:14B"/>
  </r>
  <r>
    <s v="17-M -071LK  -D"/>
    <s v="17XSRM071LKD"/>
    <s v="07"/>
    <s v="17-L-071-K-071D Motor"/>
    <s v="17-L-071-K-071D МЕСТ/ДИСТАНЦ"/>
    <s v="Motor Local/Remote status"/>
    <s v="4124-FY-VD-BD17317L07100001_SH.1"/>
    <s v="DI-NIS (MCC 230VAC) DCS"/>
    <s v="DCS_DI_03"/>
    <m/>
    <x v="54"/>
    <x v="2"/>
    <s v="Pr.15"/>
    <x v="7"/>
    <x v="35"/>
    <n v="29"/>
    <n v="3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5"/>
    <x v="2"/>
    <n v="32"/>
    <s v="DCS AMMONIA-UTILITIES"/>
    <m/>
    <m/>
    <m/>
    <s v="O1010206"/>
    <n v="15"/>
    <m/>
    <s v=""/>
    <s v="07-Cooling Tower Area"/>
    <s v=""/>
    <s v=""/>
    <s v=""/>
    <m/>
    <s v=""/>
    <s v=""/>
    <m/>
    <s v="TS-F-02:29/_x000a_O1010206:15A"/>
    <s v="TS-F-02:30/_x000a_O1010206:15B"/>
  </r>
  <r>
    <s v="17-M -071LK  -E"/>
    <s v="17XSAM071LKE"/>
    <s v="07"/>
    <s v="17-L-071-K-071E Motor"/>
    <s v="17-L-071-K-071E ДОСТУПНО"/>
    <s v="Motor Available status"/>
    <s v="4124-FY-VD-BD17317L07100001_SH.2"/>
    <s v="DI-NIS (MCC 230VAC) DCS"/>
    <s v="DCS_DI_03"/>
    <m/>
    <x v="54"/>
    <x v="2"/>
    <s v="Pr.16"/>
    <x v="7"/>
    <x v="35"/>
    <n v="31"/>
    <n v="3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6"/>
    <x v="2"/>
    <n v="32"/>
    <s v="DCS AMMONIA-UTILITIES"/>
    <m/>
    <m/>
    <m/>
    <s v="O1010206"/>
    <n v="16"/>
    <m/>
    <s v=""/>
    <s v="07-Cooling Tower Area"/>
    <s v=""/>
    <s v=""/>
    <s v=""/>
    <m/>
    <s v=""/>
    <s v=""/>
    <m/>
    <s v="TS-F-02:31/_x000a_O1010206:16A"/>
    <s v="TS-F-02:32/_x000a_O1010206:16B"/>
  </r>
  <r>
    <s v="17-M -071LK  -E"/>
    <s v="17XSRM071LKE"/>
    <s v="07"/>
    <s v="17-L-071-K-071E Motor"/>
    <s v="17-L-071-K-071E  МЕСТ/ДИСТАНЦ"/>
    <s v="Motor Local/Remote status"/>
    <s v="4124-FY-VD-BD17317L07100001_SH.2"/>
    <s v="DI-NIS (MCC 230VAC) DCS"/>
    <s v="DCS_DI_03"/>
    <m/>
    <x v="54"/>
    <x v="2"/>
    <s v="Pr.17"/>
    <x v="7"/>
    <x v="35"/>
    <n v="33"/>
    <n v="3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7"/>
    <x v="2"/>
    <n v="32"/>
    <s v="DCS AMMONIA-UTILITIES"/>
    <m/>
    <m/>
    <m/>
    <s v="O1010206"/>
    <n v="17"/>
    <m/>
    <s v=""/>
    <s v="07-Cooling Tower Area"/>
    <s v=""/>
    <s v=""/>
    <s v=""/>
    <m/>
    <s v=""/>
    <s v=""/>
    <m/>
    <s v="TS-F-02:33/_x000a_O1010206:17A"/>
    <s v="TS-F-02:34/_x000a_O1010206:17B"/>
  </r>
  <r>
    <s v="17-M -071LK  -F"/>
    <s v="17XSAM071LKF"/>
    <s v="07"/>
    <s v="17-L-071-K-071F Motor"/>
    <s v="17-L-071-K-071F ДОСТУПНО"/>
    <s v="Motor Available status"/>
    <s v="4124-FY-VD-BD17317L07100001_SH.2"/>
    <s v="DI-NIS (MCC 230VAC) DCS"/>
    <s v="DCS_DI_03"/>
    <m/>
    <x v="54"/>
    <x v="2"/>
    <s v="Pr.18"/>
    <x v="7"/>
    <x v="35"/>
    <n v="35"/>
    <n v="3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8"/>
    <x v="2"/>
    <n v="32"/>
    <s v="DCS AMMONIA-UTILITIES"/>
    <m/>
    <m/>
    <m/>
    <s v="O1010206"/>
    <n v="18"/>
    <m/>
    <s v=""/>
    <s v="07-Cooling Tower Area"/>
    <s v=""/>
    <s v=""/>
    <s v=""/>
    <m/>
    <s v=""/>
    <s v=""/>
    <m/>
    <s v="TS-F-02:35/_x000a_O1010206:18A"/>
    <s v="TS-F-02:36/_x000a_O1010206:18B"/>
  </r>
  <r>
    <s v="17-M -071LK  -F"/>
    <s v="17XSRM071LKF"/>
    <s v="07"/>
    <s v="17-L-071-K-071F Motor"/>
    <s v="17-L-071-K-071F  МЕСТ/ДИСТАНЦ"/>
    <s v="Motor Local/Remote status"/>
    <s v="4124-FY-VD-BD17317L07100001_SH.2"/>
    <s v="DI-NIS (MCC 230VAC) DCS"/>
    <s v="DCS_DI_03"/>
    <m/>
    <x v="54"/>
    <x v="2"/>
    <s v="Pr.19"/>
    <x v="7"/>
    <x v="35"/>
    <n v="37"/>
    <n v="3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19"/>
    <x v="2"/>
    <n v="32"/>
    <s v="DCS AMMONIA-UTILITIES"/>
    <m/>
    <m/>
    <m/>
    <s v="O1010206"/>
    <n v="19"/>
    <m/>
    <s v=""/>
    <s v="07-Cooling Tower Area"/>
    <s v=""/>
    <s v=""/>
    <s v=""/>
    <m/>
    <s v=""/>
    <s v=""/>
    <m/>
    <s v="TS-F-02:37/_x000a_O1010206:19A"/>
    <s v="TS-F-02:38/_x000a_O1010206:19B"/>
  </r>
  <r>
    <s v="17-M -071LK  -G"/>
    <s v="17XSAM071LKG"/>
    <s v="07"/>
    <s v="17-L-071-K-071G Motor"/>
    <s v="17-L-071-K-071G ДОСТУПНО"/>
    <s v="Motor Available status"/>
    <s v="4124-FY-VD-BD17317L07100001_SH.2"/>
    <s v="DI-NIS (MCC 230VAC) DCS"/>
    <s v="DCS_DI_03"/>
    <m/>
    <x v="54"/>
    <x v="2"/>
    <s v="Pr.20"/>
    <x v="7"/>
    <x v="35"/>
    <n v="39"/>
    <n v="4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0"/>
    <x v="2"/>
    <n v="32"/>
    <s v="DCS AMMONIA-UTILITIES"/>
    <m/>
    <m/>
    <m/>
    <s v="O1010206"/>
    <n v="20"/>
    <m/>
    <s v=""/>
    <s v="07-Cooling Tower Area"/>
    <s v=""/>
    <s v=""/>
    <s v=""/>
    <m/>
    <s v=""/>
    <s v=""/>
    <m/>
    <s v="TS-F-02:39/_x000a_O1010206:20A"/>
    <s v="TS-F-02:40/_x000a_O1010206:20B"/>
  </r>
  <r>
    <s v="17-M -071LK  -G"/>
    <s v="17XSRM071LKG"/>
    <s v="07"/>
    <s v="17-L-071-K-071G Motor"/>
    <s v="17-L-071-K-071G МЕСТ/ДИСТАНЦ"/>
    <s v="Motor Local/Remote status"/>
    <s v="4124-FY-VD-BD17317L07100001_SH.2"/>
    <s v="DI-NIS (MCC 230VAC) DCS"/>
    <s v="DCS_DI_03"/>
    <m/>
    <x v="54"/>
    <x v="2"/>
    <s v="Pr.21"/>
    <x v="7"/>
    <x v="35"/>
    <n v="41"/>
    <n v="4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1"/>
    <x v="2"/>
    <n v="32"/>
    <s v="DCS AMMONIA-UTILITIES"/>
    <m/>
    <m/>
    <m/>
    <s v="O1010206"/>
    <n v="21"/>
    <m/>
    <s v=""/>
    <s v="07-Cooling Tower Area"/>
    <s v=""/>
    <s v=""/>
    <s v=""/>
    <m/>
    <s v=""/>
    <s v=""/>
    <m/>
    <s v="TS-F-02:41/_x000a_O1010206:21A"/>
    <s v="TS-F-02:42/_x000a_O1010206:21B"/>
  </r>
  <r>
    <s v="17-M -071LK  -H"/>
    <s v="17XSAM071LKH"/>
    <s v="07"/>
    <s v="17-L-071-K-071H Motor"/>
    <s v="17-L-071-K-071H ДОСТУПНО"/>
    <s v="Motor Available status"/>
    <s v="4124-FY-VD-BD17317L07100001_SH.2"/>
    <s v="DI-NIS (MCC 230VAC) DCS"/>
    <s v="DCS_DI_03"/>
    <m/>
    <x v="54"/>
    <x v="2"/>
    <s v="Pr.22"/>
    <x v="7"/>
    <x v="35"/>
    <n v="43"/>
    <n v="4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2"/>
    <x v="2"/>
    <n v="32"/>
    <s v="DCS AMMONIA-UTILITIES"/>
    <m/>
    <m/>
    <m/>
    <s v="O1010206"/>
    <n v="22"/>
    <m/>
    <s v=""/>
    <s v="07-Cooling Tower Area"/>
    <s v=""/>
    <s v=""/>
    <s v=""/>
    <m/>
    <s v=""/>
    <s v=""/>
    <m/>
    <s v="TS-F-02:43/_x000a_O1010206:22A"/>
    <s v="TS-F-02:44/_x000a_O1010206:22B"/>
  </r>
  <r>
    <s v="17-M -071LK  -H"/>
    <s v="17XSRM071LKH"/>
    <s v="07"/>
    <s v="17-L-071-K-071H Motor"/>
    <s v="17-L-071-K-071H  МЕСТ/ДИСТАНЦ"/>
    <s v="Motor Local/Remote status"/>
    <s v="4124-FY-VD-BD17317L07100001_SH.2"/>
    <s v="DI-NIS (MCC 230VAC) DCS"/>
    <s v="DCS_DI_03"/>
    <m/>
    <x v="55"/>
    <x v="2"/>
    <s v="Pr.01"/>
    <x v="7"/>
    <x v="39"/>
    <n v="1"/>
    <n v="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3"/>
    <x v="2"/>
    <n v="32"/>
    <s v="DCS AMMONIA-UTILITIES"/>
    <m/>
    <m/>
    <m/>
    <s v="O1010206"/>
    <n v="23"/>
    <m/>
    <s v=""/>
    <s v="07-Cooling Tower Area"/>
    <s v=""/>
    <s v=""/>
    <s v=""/>
    <m/>
    <s v=""/>
    <s v=""/>
    <m/>
    <s v="TS-F-03:1/_x000a_O1010206:23A"/>
    <s v="TS-F-03:2/_x000a_O1010206:23B"/>
  </r>
  <r>
    <s v="17-M -071    -A"/>
    <s v="17XSM071A"/>
    <s v="07"/>
    <s v="CW Circulation Pump 7-P-071A"/>
    <s v="P071A ЦИРКУЛЯЦИОННЫЙ НАСОС"/>
    <s v="Motor Running status"/>
    <s v="4124-GG-VD-BD17617P071001_SH.3"/>
    <s v="DI-NIS (MCC 220VDC) DCS"/>
    <s v="DCS_DI_05"/>
    <m/>
    <x v="55"/>
    <x v="2"/>
    <s v="Pr.02"/>
    <x v="7"/>
    <x v="39"/>
    <n v="3"/>
    <n v="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4"/>
    <x v="2"/>
    <n v="32"/>
    <s v="DCS AMMONIA-UTILITIES"/>
    <m/>
    <m/>
    <m/>
    <s v="O1010206"/>
    <n v="24"/>
    <m/>
    <s v=""/>
    <s v="07-Cooling Tower Area"/>
    <s v=""/>
    <s v=""/>
    <s v=""/>
    <m/>
    <s v=""/>
    <s v=""/>
    <m/>
    <s v="TS-F-03:3/_x000a_O1010206:24A"/>
    <s v="TS-F-03:4/_x000a_O1010206:24B"/>
  </r>
  <r>
    <s v="17-M -071    -A"/>
    <s v="17XSAM071A"/>
    <s v="07"/>
    <s v="CW Circulation Pump 7-P-071A"/>
    <s v="17-P-071A ДОСТУПЕН"/>
    <s v="Motor Available status"/>
    <s v="4124-GG-VD-BD17617P071001_SH.3"/>
    <s v="DI-NIS (MCC 220VDC) DCS"/>
    <s v="DCS_DI_05"/>
    <m/>
    <x v="55"/>
    <x v="2"/>
    <s v="Pr.03"/>
    <x v="7"/>
    <x v="39"/>
    <n v="5"/>
    <n v="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5"/>
    <x v="2"/>
    <n v="32"/>
    <s v="DCS AMMONIA-UTILITIES"/>
    <m/>
    <m/>
    <m/>
    <s v="O1010206"/>
    <n v="25"/>
    <m/>
    <s v=""/>
    <s v="07-Cooling Tower Area"/>
    <s v=""/>
    <s v=""/>
    <s v=""/>
    <m/>
    <s v=""/>
    <s v=""/>
    <m/>
    <s v="TS-F-03:5/_x000a_O1010206:25A"/>
    <s v="TS-F-03:6/_x000a_O1010206:25B"/>
  </r>
  <r>
    <s v="17-M -071    -A"/>
    <s v="17XSRM071A"/>
    <s v="07"/>
    <s v="CW Circulation Pump 7-P-071A"/>
    <s v="17-P-071A МЕСТ/ДИСТАНЦ"/>
    <s v="Motor Remote status"/>
    <s v="4124-GG-VD-BD17617P071001_SH.3"/>
    <s v="DI-NIS (MCC 220VDC) DCS"/>
    <s v="DCS_DI_05"/>
    <m/>
    <x v="55"/>
    <x v="2"/>
    <s v="Pr.04"/>
    <x v="7"/>
    <x v="39"/>
    <n v="7"/>
    <n v="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6"/>
    <x v="2"/>
    <n v="32"/>
    <s v="DCS AMMONIA-UTILITIES"/>
    <m/>
    <m/>
    <m/>
    <s v="O1010206"/>
    <n v="26"/>
    <m/>
    <s v=""/>
    <s v="07-Cooling Tower Area"/>
    <s v=""/>
    <s v=""/>
    <s v=""/>
    <m/>
    <s v=""/>
    <s v=""/>
    <m/>
    <s v="TS-F-03:7/_x000a_O1010206:26A"/>
    <s v="TS-F-03:8/_x000a_O1010206:26B"/>
  </r>
  <r>
    <s v="17-M -071    -B"/>
    <s v="17XSM071B"/>
    <s v="07"/>
    <s v="CW Circulation Pump 7-P-071B"/>
    <s v="P071B ЦИРКУЛЯЦИОННЫЙ НАСОС"/>
    <s v="Motor Running status"/>
    <s v="4124-GG-VD-BD17617P071001_SH.4"/>
    <s v="DI-NIS (MCC 220VDC) DCS"/>
    <s v="DCS_DI_05"/>
    <m/>
    <x v="55"/>
    <x v="2"/>
    <s v="Pr.05"/>
    <x v="7"/>
    <x v="39"/>
    <n v="9"/>
    <n v="1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7"/>
    <x v="2"/>
    <n v="32"/>
    <s v="DCS AMMONIA-UTILITIES"/>
    <m/>
    <m/>
    <m/>
    <s v="O1010206"/>
    <n v="27"/>
    <m/>
    <s v=""/>
    <s v="07-Cooling Tower Area"/>
    <s v=""/>
    <s v=""/>
    <s v=""/>
    <m/>
    <s v=""/>
    <s v=""/>
    <m/>
    <s v="TS-F-03:9/_x000a_O1010206:27A"/>
    <s v="TS-F-03:10/_x000a_O1010206:27B"/>
  </r>
  <r>
    <s v="17-M -071    -B"/>
    <s v="17XSAM071B"/>
    <s v="07"/>
    <s v="CW Circulation Pump 7-P-071B"/>
    <s v="17-P-071B ДОСТУПНО"/>
    <s v="Motor Available status"/>
    <s v="4124-GG-VD-BD17617P071001_SH.4"/>
    <s v="DI-NIS (MCC 220VDC) DCS"/>
    <s v="DCS_DI_05"/>
    <m/>
    <x v="55"/>
    <x v="2"/>
    <s v="Pr.06"/>
    <x v="7"/>
    <x v="39"/>
    <n v="11"/>
    <n v="12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8"/>
    <x v="2"/>
    <n v="32"/>
    <s v="DCS AMMONIA-UTILITIES"/>
    <m/>
    <m/>
    <m/>
    <s v="O1010206"/>
    <n v="28"/>
    <m/>
    <s v=""/>
    <s v="07-Cooling Tower Area"/>
    <s v=""/>
    <s v=""/>
    <s v=""/>
    <m/>
    <s v=""/>
    <s v=""/>
    <m/>
    <s v="TS-F-03:11/_x000a_O1010206:28A"/>
    <s v="TS-F-03:12/_x000a_O1010206:28B"/>
  </r>
  <r>
    <s v="17-M -071    -B"/>
    <s v="17XSRM071B"/>
    <s v="07"/>
    <s v="CW Circulation Pump 7-P-071B"/>
    <s v="17-P-071B МЕСТ/ДИСТАНЦ"/>
    <s v="Motor Remote status"/>
    <s v="4124-GG-VD-BD17617P071001_SH.4"/>
    <s v="DI-NIS (MCC 220VDC) DCS"/>
    <s v="DCS_DI_05"/>
    <m/>
    <x v="55"/>
    <x v="2"/>
    <s v="Pr.07"/>
    <x v="7"/>
    <x v="39"/>
    <n v="13"/>
    <n v="14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29"/>
    <x v="2"/>
    <n v="32"/>
    <s v="DCS AMMONIA-UTILITIES"/>
    <m/>
    <m/>
    <m/>
    <s v="O1010206"/>
    <n v="29"/>
    <m/>
    <s v=""/>
    <s v="07-Cooling Tower Area"/>
    <s v=""/>
    <s v=""/>
    <s v=""/>
    <m/>
    <s v=""/>
    <s v=""/>
    <m/>
    <s v="TS-F-03:13/_x000a_O1010206:29A"/>
    <s v="TS-F-03:14/_x000a_O1010206:29B"/>
  </r>
  <r>
    <s v="17-M -071    -C"/>
    <s v="17XSM071C"/>
    <s v="07"/>
    <s v="CW Circulation Pump 7-P-071C"/>
    <s v="P071C ЦИРКУЛЯЦИОННЫЙ НАСОС"/>
    <s v="Motor Running status"/>
    <s v="4124-GG-VD-BD17617P071001_SH.5"/>
    <s v="DI-NIS (MCC 220VDC) DCS"/>
    <s v="DCS_DI_05"/>
    <m/>
    <x v="55"/>
    <x v="2"/>
    <s v="Pr.08"/>
    <x v="7"/>
    <x v="39"/>
    <n v="15"/>
    <n v="16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30"/>
    <x v="2"/>
    <n v="32"/>
    <s v="DCS AMMONIA-UTILITIES"/>
    <m/>
    <m/>
    <m/>
    <s v="O1010206"/>
    <n v="30"/>
    <m/>
    <s v=""/>
    <s v="07-Cooling Tower Area"/>
    <s v=""/>
    <s v=""/>
    <s v=""/>
    <m/>
    <s v=""/>
    <s v=""/>
    <m/>
    <s v="TS-F-03:15/_x000a_O1010206:30A"/>
    <s v="TS-F-03:16/_x000a_O1010206:30B"/>
  </r>
  <r>
    <s v="17-M -071    -C"/>
    <s v="17XSAM071C"/>
    <s v="07"/>
    <s v="CW Circulation Pump 7-P-071C"/>
    <s v="17-P-071C ДОСТУПНО"/>
    <s v="Motor Available status"/>
    <s v="4124-GG-VD-BD17617P071001_SH.5"/>
    <s v="DI-NIS (MCC 220VDC) DCS"/>
    <s v="DCS_DI_05"/>
    <m/>
    <x v="55"/>
    <x v="2"/>
    <s v="Pr.09"/>
    <x v="7"/>
    <x v="39"/>
    <n v="17"/>
    <n v="18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31"/>
    <x v="2"/>
    <n v="32"/>
    <s v="DCS AMMONIA-UTILITIES"/>
    <m/>
    <m/>
    <m/>
    <s v="O1010206"/>
    <n v="31"/>
    <m/>
    <s v=""/>
    <s v="07-Cooling Tower Area"/>
    <s v=""/>
    <s v=""/>
    <s v=""/>
    <m/>
    <s v=""/>
    <s v=""/>
    <m/>
    <s v="TS-F-03:17/_x000a_O1010206:31A"/>
    <s v="TS-F-03:18/_x000a_O1010206:31B"/>
  </r>
  <r>
    <s v="17-M -071    -C"/>
    <s v="17XSRM071C"/>
    <s v="07"/>
    <s v="CW Circulation Pump 7-P-071C"/>
    <s v="17-P-071C МЕСТ/ДИСТАНЦ"/>
    <s v="Motor Remote status"/>
    <s v="4124-GG-VD-BD17617P071001_SH.5"/>
    <s v="DI-NIS (MCC 220VDC) DCS"/>
    <s v="DCS_DI_05"/>
    <m/>
    <x v="55"/>
    <x v="2"/>
    <s v="Pr.10"/>
    <x v="7"/>
    <x v="39"/>
    <n v="19"/>
    <n v="20"/>
    <s v=""/>
    <x v="2"/>
    <x v="3"/>
    <x v="314"/>
    <x v="4"/>
    <x v="29"/>
    <x v="1"/>
    <s v="17-SC-DCS-001/O1010206/ 17-MC-DCS-003"/>
    <s v="DB37-*m"/>
    <x v="0"/>
    <s v="CPO101"/>
    <n v="0"/>
    <s v="BP021"/>
    <x v="29"/>
    <n v="7"/>
    <n v="32"/>
    <x v="2"/>
    <n v="32"/>
    <s v="DCS AMMONIA-UTILITIES"/>
    <m/>
    <m/>
    <m/>
    <s v="O1010206"/>
    <n v="32"/>
    <m/>
    <s v=""/>
    <s v="07-Cooling Tower Area"/>
    <s v=""/>
    <s v=""/>
    <s v=""/>
    <m/>
    <s v=""/>
    <s v=""/>
    <m/>
    <s v="TS-F-03:19/_x000a_O1010206:32A"/>
    <s v="TS-F-03:20/_x000a_O1010206:32B"/>
  </r>
  <r>
    <s v="17-M -071    -D"/>
    <s v="17XSM071D"/>
    <s v="07"/>
    <s v="CW Circulation Pump 7-P-071D"/>
    <s v="P071D ЦИРКУЛЯЦИОННЫЙ НАСОС"/>
    <s v="Motor Running status"/>
    <s v="4124-GG-VD-BD17617P071001_SH.6"/>
    <s v="DI-NIS (MCC 220VDC) DCS"/>
    <s v="DCS_DI_05"/>
    <m/>
    <x v="55"/>
    <x v="2"/>
    <s v="Pr.11"/>
    <x v="7"/>
    <x v="39"/>
    <n v="21"/>
    <n v="2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"/>
    <x v="2"/>
    <n v="32"/>
    <s v="DCS AMMONIA-UTILITIES"/>
    <m/>
    <m/>
    <m/>
    <s v="O1010207"/>
    <n v="1"/>
    <m/>
    <s v=""/>
    <s v="07-Cooling Tower Area"/>
    <s v=""/>
    <s v=""/>
    <s v=""/>
    <m/>
    <s v=""/>
    <s v=""/>
    <m/>
    <s v="TS-F-03:21/_x000a_O1010207:1A"/>
    <s v="TS-F-03:22/_x000a_O1010207:1B"/>
  </r>
  <r>
    <s v="17-M -071    -D"/>
    <s v="17XSAM071D"/>
    <s v="07"/>
    <s v="CW Circulation Pump 7-P-071D"/>
    <s v="17-P-071D ДОСТУПНО"/>
    <s v="Motor Available status"/>
    <s v="4124-GG-VD-BD17617P071001_SH.6"/>
    <s v="DI-NIS (MCC 220VDC) DCS"/>
    <s v="DCS_DI_05"/>
    <m/>
    <x v="55"/>
    <x v="2"/>
    <s v="Pr.12"/>
    <x v="7"/>
    <x v="39"/>
    <n v="23"/>
    <n v="2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"/>
    <x v="2"/>
    <n v="32"/>
    <s v="DCS AMMONIA-UTILITIES"/>
    <m/>
    <m/>
    <m/>
    <s v="O1010207"/>
    <n v="2"/>
    <m/>
    <s v=""/>
    <s v="07-Cooling Tower Area"/>
    <s v=""/>
    <s v=""/>
    <s v=""/>
    <m/>
    <s v=""/>
    <s v=""/>
    <m/>
    <s v="TS-F-03:23/_x000a_O1010207:2A"/>
    <s v="TS-F-03:24/_x000a_O1010207:2B"/>
  </r>
  <r>
    <s v="17-M -071    -D"/>
    <s v="17XSRM071D"/>
    <s v="07"/>
    <s v="CW Circulation Pump 7-P-071D"/>
    <s v="17-P-071D МЕСТ/ДИСТАНЦ"/>
    <s v="Motor Remote status"/>
    <s v="4124-GG-VD-BD17617P071001_SH.6"/>
    <s v="DI-NIS (MCC 220VDC) DCS"/>
    <s v="DCS_DI_05"/>
    <m/>
    <x v="55"/>
    <x v="2"/>
    <s v="Pr.13"/>
    <x v="7"/>
    <x v="39"/>
    <n v="25"/>
    <n v="2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3"/>
    <x v="2"/>
    <n v="32"/>
    <s v="DCS AMMONIA-UTILITIES"/>
    <m/>
    <m/>
    <m/>
    <s v="O1010207"/>
    <n v="3"/>
    <m/>
    <s v=""/>
    <s v="07-Cooling Tower Area"/>
    <s v=""/>
    <s v=""/>
    <s v=""/>
    <m/>
    <s v=""/>
    <s v=""/>
    <m/>
    <s v="TS-F-03:25/_x000a_O1010207:3A"/>
    <s v="TS-F-03:26/_x000a_O1010207:3B"/>
  </r>
  <r>
    <s v="17-M -072    -A"/>
    <s v="17XSM072A"/>
    <s v="07"/>
    <s v="Motor for Filter 17-P-072A"/>
    <s v="P072A НАСОС СТОЧНЫХ ВОД"/>
    <s v="Motor Running status"/>
    <s v="4124-XZ-DM-21707005"/>
    <s v="DI-NIS (MCC 230VAC) DCS"/>
    <s v="DCS_DI_03"/>
    <m/>
    <x v="55"/>
    <x v="2"/>
    <s v="Pr.14"/>
    <x v="7"/>
    <x v="39"/>
    <n v="27"/>
    <n v="2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4"/>
    <x v="2"/>
    <n v="32"/>
    <s v="DCS AMMONIA-UTILITIES"/>
    <m/>
    <m/>
    <m/>
    <s v="O1010207"/>
    <n v="4"/>
    <m/>
    <s v=""/>
    <s v="07-Cooling Tower Area"/>
    <s v=""/>
    <s v=""/>
    <s v=""/>
    <m/>
    <s v=""/>
    <s v=""/>
    <m/>
    <s v="TS-F-03:27/_x000a_O1010207:4A"/>
    <s v="TS-F-03:28/_x000a_O1010207:4B"/>
  </r>
  <r>
    <s v="17-M -072    -A"/>
    <s v="17XSAM072A"/>
    <s v="07"/>
    <s v="Motor for Filter 17-P-072A"/>
    <s v="17-P-072A ДОСТУПНО"/>
    <s v="Motor Available status"/>
    <s v="4124-XZ-DM-21707005"/>
    <s v="DI-NIS (MCC 230VAC) DCS"/>
    <s v="DCS_DI_03"/>
    <m/>
    <x v="55"/>
    <x v="2"/>
    <s v="Pr.15"/>
    <x v="7"/>
    <x v="39"/>
    <n v="29"/>
    <n v="30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5"/>
    <x v="2"/>
    <n v="32"/>
    <s v="DCS AMMONIA-UTILITIES"/>
    <m/>
    <m/>
    <m/>
    <s v="O1010207"/>
    <n v="5"/>
    <m/>
    <s v=""/>
    <s v="07-Cooling Tower Area"/>
    <s v=""/>
    <s v=""/>
    <s v=""/>
    <m/>
    <s v=""/>
    <s v=""/>
    <m/>
    <s v="TS-F-03:29/_x000a_O1010207:5A"/>
    <s v="TS-F-03:30/_x000a_O1010207:5B"/>
  </r>
  <r>
    <s v="17-M -072    -A"/>
    <s v="17XSRM072A"/>
    <s v="07"/>
    <s v="Motor for Filter 17-P-072A"/>
    <s v="17-P-072A МЕСТ/ДИСТАНЦ"/>
    <s v="Motor Remote status"/>
    <s v="4124-XZ-DM-21707005"/>
    <s v="DI-NIS (MCC 230VAC) DCS"/>
    <s v="DCS_DI_03"/>
    <m/>
    <x v="55"/>
    <x v="2"/>
    <s v="Pr.16"/>
    <x v="7"/>
    <x v="39"/>
    <n v="31"/>
    <n v="3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6"/>
    <x v="2"/>
    <n v="32"/>
    <s v="DCS AMMONIA-UTILITIES"/>
    <m/>
    <m/>
    <m/>
    <s v="O1010207"/>
    <n v="6"/>
    <m/>
    <s v=""/>
    <s v="07-Cooling Tower Area"/>
    <s v=""/>
    <s v=""/>
    <s v=""/>
    <m/>
    <s v=""/>
    <s v=""/>
    <m/>
    <s v="TS-F-03:31/_x000a_O1010207:6A"/>
    <s v="TS-F-03:32/_x000a_O1010207:6B"/>
  </r>
  <r>
    <s v="17-M -072    -B"/>
    <s v="17XSM072B"/>
    <s v="07"/>
    <s v="Motor for Filter 17-P-072B"/>
    <s v="P072B НАСОС СТОЧНЫХ ВОД"/>
    <s v="Motor Running status"/>
    <s v="4124-XZ-DM-21707005"/>
    <s v="DI-NIS (MCC 230VAC) DCS"/>
    <s v="DCS_DI_03"/>
    <m/>
    <x v="55"/>
    <x v="2"/>
    <s v="Pr.17"/>
    <x v="7"/>
    <x v="39"/>
    <n v="33"/>
    <n v="3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7"/>
    <x v="2"/>
    <n v="32"/>
    <s v="DCS AMMONIA-UTILITIES"/>
    <m/>
    <m/>
    <m/>
    <s v="O1010207"/>
    <n v="7"/>
    <m/>
    <s v=""/>
    <s v="07-Cooling Tower Area"/>
    <s v=""/>
    <s v=""/>
    <s v=""/>
    <m/>
    <s v=""/>
    <s v=""/>
    <m/>
    <s v="TS-F-03:33/_x000a_O1010207:7A"/>
    <s v="TS-F-03:34/_x000a_O1010207:7B"/>
  </r>
  <r>
    <s v="17-M -072    -B"/>
    <s v="17XSAM072B"/>
    <s v="07"/>
    <s v="Motor for Filter 17-P-072B"/>
    <s v="17-P-072B ДОСТУПНО"/>
    <s v="Motor Available status"/>
    <s v="4124-XZ-DM-21707005"/>
    <s v="DI-NIS (MCC 230VAC) DCS"/>
    <s v="DCS_DI_03"/>
    <m/>
    <x v="55"/>
    <x v="2"/>
    <s v="Pr.18"/>
    <x v="7"/>
    <x v="39"/>
    <n v="35"/>
    <n v="3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8"/>
    <x v="2"/>
    <n v="32"/>
    <s v="DCS AMMONIA-UTILITIES"/>
    <m/>
    <m/>
    <m/>
    <s v="O1010207"/>
    <n v="8"/>
    <m/>
    <s v=""/>
    <s v="07-Cooling Tower Area"/>
    <s v=""/>
    <s v=""/>
    <s v=""/>
    <m/>
    <s v=""/>
    <s v=""/>
    <m/>
    <s v="TS-F-03:35/_x000a_O1010207:8A"/>
    <s v="TS-F-03:36/_x000a_O1010207:8B"/>
  </r>
  <r>
    <s v="17-M -072    -B"/>
    <s v="17XSRM072B"/>
    <s v="07"/>
    <s v="Motor for Filter 17-P-072B"/>
    <s v="17-P-072B МЕСТ/ДИСТАНЦ"/>
    <s v="Motor Remote status"/>
    <s v="4124-XZ-DM-21707005"/>
    <s v="DI-NIS (MCC 230VAC) DCS"/>
    <s v="DCS_DI_03"/>
    <m/>
    <x v="55"/>
    <x v="2"/>
    <s v="Pr.19"/>
    <x v="7"/>
    <x v="39"/>
    <n v="37"/>
    <n v="3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9"/>
    <x v="2"/>
    <n v="32"/>
    <s v="DCS AMMONIA-UTILITIES"/>
    <m/>
    <m/>
    <m/>
    <s v="O1010207"/>
    <n v="9"/>
    <m/>
    <s v=""/>
    <s v="07-Cooling Tower Area"/>
    <s v=""/>
    <s v=""/>
    <s v=""/>
    <m/>
    <s v=""/>
    <s v=""/>
    <m/>
    <s v="TS-F-03:37/_x000a_O1010207:9A"/>
    <s v="TS-F-03:38/_x000a_O1010207:9B"/>
  </r>
  <r>
    <s v="17-M -071    -E"/>
    <s v="17XSM071E"/>
    <s v="07"/>
    <s v="17-P-071E RUNNING"/>
    <s v="P071E ЦИРКУЛЯЦИОННЫЙ НАСОС"/>
    <s v="Motor Running status"/>
    <s v="4124-GG-VD-BD17617P071001_SH.7"/>
    <s v="DI-NIS (MCC 220VDC) DCS"/>
    <s v="DCS_DI_05"/>
    <m/>
    <x v="56"/>
    <x v="2"/>
    <s v="Pr.01"/>
    <x v="7"/>
    <x v="36"/>
    <n v="1"/>
    <n v="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0"/>
    <x v="2"/>
    <n v="32"/>
    <s v="DCS AMMONIA-UTILITIES"/>
    <m/>
    <m/>
    <m/>
    <s v="O1010207"/>
    <n v="10"/>
    <m/>
    <s v=""/>
    <s v="07-Cooling Tower Area"/>
    <s v=""/>
    <s v=""/>
    <s v=""/>
    <m/>
    <s v=""/>
    <s v=""/>
    <m/>
    <s v="TS-F-04:1/_x000a_O1010207:10A"/>
    <s v="TS-F-04:2/_x000a_O1010207:10B"/>
  </r>
  <r>
    <s v="17-M -071    -E"/>
    <s v="17XSAM071E"/>
    <s v="07"/>
    <s v="17-P-071E AVAILABLE"/>
    <s v="17-P-071E ДОСТУПНО"/>
    <s v="Motor Available status"/>
    <s v="4124-GG-VD-BD17617P071001_SH.7"/>
    <s v="DI-NIS (MCC 220VDC) DCS"/>
    <s v="DCS_DI_05"/>
    <m/>
    <x v="56"/>
    <x v="2"/>
    <s v="Pr.02"/>
    <x v="7"/>
    <x v="36"/>
    <n v="3"/>
    <n v="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1"/>
    <x v="2"/>
    <n v="32"/>
    <s v="DCS AMMONIA-UTILITIES"/>
    <m/>
    <m/>
    <m/>
    <s v="O1010207"/>
    <n v="11"/>
    <m/>
    <s v=""/>
    <s v="07-Cooling Tower Area"/>
    <s v=""/>
    <s v=""/>
    <s v=""/>
    <m/>
    <s v=""/>
    <s v=""/>
    <m/>
    <s v="TS-F-04:3/_x000a_O1010207:11A"/>
    <s v="TS-F-04:4/_x000a_O1010207:11B"/>
  </r>
  <r>
    <s v="17-M -071    -E"/>
    <s v="17XSRM071E"/>
    <s v="07"/>
    <s v="17-P-071E LOCAL/REMOTE"/>
    <s v="17-P-071E МЕСТ/ДИСТАНЦ"/>
    <s v="Motor Remote status"/>
    <s v="4124-GG-VD-BD17617P071001_SH.7"/>
    <s v="DI-NIS (MCC 220VDC) DCS"/>
    <s v="DCS_DI_05"/>
    <m/>
    <x v="56"/>
    <x v="2"/>
    <s v="Pr.03"/>
    <x v="7"/>
    <x v="36"/>
    <n v="5"/>
    <n v="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2"/>
    <x v="2"/>
    <n v="32"/>
    <s v="DCS AMMONIA-UTILITIES"/>
    <m/>
    <m/>
    <m/>
    <s v="O1010207"/>
    <n v="12"/>
    <m/>
    <s v=""/>
    <s v="07-Cooling Tower Area"/>
    <s v=""/>
    <s v=""/>
    <s v=""/>
    <m/>
    <s v=""/>
    <s v=""/>
    <m/>
    <s v="TS-F-04:5/_x000a_O1010207:12A"/>
    <s v="TS-F-04:6/_x000a_O1010207:12B"/>
  </r>
  <r>
    <s v="17-M -071    -F"/>
    <s v="17XSM071F"/>
    <s v="07"/>
    <s v="17-P-071F RUNNING"/>
    <s v="P071F ЦИРКУЛЯЦИОННЫЙ НАСОС"/>
    <s v="Motor Running status"/>
    <s v="4124-GG-VD-BD17617P071001_SH.8"/>
    <s v="DI-NIS (MCC 220VDC) DCS"/>
    <s v="DCS_DI_05"/>
    <m/>
    <x v="56"/>
    <x v="2"/>
    <s v="Pr.04"/>
    <x v="7"/>
    <x v="36"/>
    <n v="7"/>
    <n v="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3"/>
    <x v="2"/>
    <n v="32"/>
    <s v="DCS AMMONIA-UTILITIES"/>
    <m/>
    <m/>
    <m/>
    <s v="O1010207"/>
    <n v="13"/>
    <m/>
    <s v=""/>
    <s v="07-Cooling Tower Area"/>
    <s v=""/>
    <s v=""/>
    <s v=""/>
    <m/>
    <s v=""/>
    <s v=""/>
    <m/>
    <s v="TS-F-04:7/_x000a_O1010207:13A"/>
    <s v="TS-F-04:8/_x000a_O1010207:13B"/>
  </r>
  <r>
    <s v="17-M -071    -F"/>
    <s v="17XSAM071F"/>
    <s v="07"/>
    <s v="17-P-071F AVAILABLE"/>
    <s v="17-P-071F ДОСТУПНО"/>
    <s v="Motor Available status"/>
    <s v="4124-GG-VD-BD17617P071001_SH.8"/>
    <s v="DI-NIS (MCC 220VDC) DCS"/>
    <s v="DCS_DI_05"/>
    <m/>
    <x v="56"/>
    <x v="2"/>
    <s v="Pr.05"/>
    <x v="7"/>
    <x v="36"/>
    <n v="9"/>
    <n v="10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4"/>
    <x v="2"/>
    <n v="32"/>
    <s v="DCS AMMONIA-UTILITIES"/>
    <m/>
    <m/>
    <m/>
    <s v="O1010207"/>
    <n v="14"/>
    <m/>
    <s v=""/>
    <s v="07-Cooling Tower Area"/>
    <s v=""/>
    <s v=""/>
    <s v=""/>
    <m/>
    <s v=""/>
    <s v=""/>
    <m/>
    <s v="TS-F-04:9/_x000a_O1010207:14A"/>
    <s v="TS-F-04:10/_x000a_O1010207:14B"/>
  </r>
  <r>
    <s v="17-M -071    -F"/>
    <s v="17XSRM071F"/>
    <s v="07"/>
    <s v="17-P-071F LOCAL/REMOTE"/>
    <s v="17-P-071F МЕСТ/ДИСТАНЦ"/>
    <s v="Motor Remote status"/>
    <s v="4124-GG-VD-BD17617P071001_SH.8"/>
    <s v="DI-NIS (MCC 220VDC) DCS"/>
    <s v="DCS_DI_05"/>
    <m/>
    <x v="56"/>
    <x v="2"/>
    <s v="Pr.06"/>
    <x v="7"/>
    <x v="36"/>
    <n v="11"/>
    <n v="1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5"/>
    <x v="2"/>
    <n v="32"/>
    <s v="DCS AMMONIA-UTILITIES"/>
    <m/>
    <m/>
    <m/>
    <s v="O1010207"/>
    <n v="15"/>
    <m/>
    <s v=""/>
    <s v="07-Cooling Tower Area"/>
    <s v=""/>
    <s v=""/>
    <s v=""/>
    <m/>
    <s v=""/>
    <s v=""/>
    <m/>
    <s v="TS-F-04:11/_x000a_O1010207:15A"/>
    <s v="TS-F-04:12/_x000a_O1010207:15B"/>
  </r>
  <r>
    <s v="17-M -071    -G"/>
    <s v="17XSM071G"/>
    <s v="07"/>
    <s v="17-P-071G RUNNING"/>
    <s v="P071G ЦИРКУЛЯЦИОННЫЙ НАСОС"/>
    <s v="Motor Running status"/>
    <s v="4124-GG-VD-BD17617P071001_SH.9"/>
    <s v="DI-NIS (MCC 220VDC) DCS"/>
    <s v="DCS_DI_05"/>
    <m/>
    <x v="56"/>
    <x v="2"/>
    <s v="Pr.07"/>
    <x v="7"/>
    <x v="36"/>
    <n v="13"/>
    <n v="1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6"/>
    <x v="2"/>
    <n v="32"/>
    <s v="DCS AMMONIA-UTILITIES"/>
    <m/>
    <m/>
    <m/>
    <s v="O1010207"/>
    <n v="16"/>
    <m/>
    <s v=""/>
    <s v="07-Cooling Tower Area"/>
    <s v=""/>
    <s v=""/>
    <s v=""/>
    <m/>
    <s v=""/>
    <s v=""/>
    <m/>
    <s v="TS-F-04:13/_x000a_O1010207:16A"/>
    <s v="TS-F-04:14/_x000a_O1010207:16B"/>
  </r>
  <r>
    <s v="17-M -071    -G"/>
    <s v="17XSAM071G"/>
    <s v="07"/>
    <s v="17-P-071G AVAILABLE"/>
    <s v="17-P-071G ДОСТУПНО"/>
    <s v="Motor Available status"/>
    <s v="4124-GG-VD-BD17617P071001_SH.9"/>
    <s v="DI-NIS (MCC 220VDC) DCS"/>
    <s v="DCS_DI_05"/>
    <m/>
    <x v="56"/>
    <x v="2"/>
    <s v="Pr.08"/>
    <x v="7"/>
    <x v="36"/>
    <n v="15"/>
    <n v="1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7"/>
    <x v="2"/>
    <n v="32"/>
    <s v="DCS AMMONIA-UTILITIES"/>
    <m/>
    <m/>
    <m/>
    <s v="O1010207"/>
    <n v="17"/>
    <m/>
    <s v=""/>
    <s v="07-Cooling Tower Area"/>
    <s v=""/>
    <s v=""/>
    <s v=""/>
    <m/>
    <s v=""/>
    <s v=""/>
    <m/>
    <s v="TS-F-04:15/_x000a_O1010207:17A"/>
    <s v="TS-F-04:16/_x000a_O1010207:17B"/>
  </r>
  <r>
    <s v="17-M -071    -G"/>
    <s v="17XSRM071G"/>
    <s v="07"/>
    <s v="17-P-071G LOCAL/REMOTE"/>
    <s v="17-P-071G МЕСТ/ДИСТАНЦ"/>
    <s v="Motor Remote status"/>
    <s v="4124-GG-VD-BD17617P071001_SH.9"/>
    <s v="DI-NIS (MCC 220VDC) DCS"/>
    <s v="DCS_DI_05"/>
    <m/>
    <x v="56"/>
    <x v="2"/>
    <s v="Pr.09"/>
    <x v="7"/>
    <x v="36"/>
    <n v="17"/>
    <n v="1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8"/>
    <x v="2"/>
    <n v="32"/>
    <s v="DCS AMMONIA-UTILITIES"/>
    <m/>
    <m/>
    <m/>
    <s v="O1010207"/>
    <n v="18"/>
    <m/>
    <s v=""/>
    <s v="07-Cooling Tower Area"/>
    <s v=""/>
    <s v=""/>
    <s v=""/>
    <m/>
    <s v=""/>
    <s v=""/>
    <m/>
    <s v="TS-F-04:17/_x000a_O1010207:18A"/>
    <s v="TS-F-04:18/_x000a_O1010207:18B"/>
  </r>
  <r>
    <s v="17-M -073    -A"/>
    <s v="17XSM073A"/>
    <s v="07"/>
    <s v="Electric motor 17-PM-073A"/>
    <s v="P073A АВАРИЙНЫЙ НАСОС"/>
    <s v="Motor Running status"/>
    <s v="4124-GG-VD-BD17217P073135"/>
    <s v="DI-NIS (MCC 230VAC) DCS"/>
    <s v="DCS_DI_03"/>
    <m/>
    <x v="56"/>
    <x v="2"/>
    <s v="Pr.10"/>
    <x v="7"/>
    <x v="36"/>
    <n v="19"/>
    <n v="20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19"/>
    <x v="2"/>
    <n v="32"/>
    <s v="DCS AMMONIA-UTILITIES"/>
    <m/>
    <m/>
    <m/>
    <s v="O1010207"/>
    <n v="19"/>
    <m/>
    <s v=""/>
    <s v="07-Cooling Tower Area"/>
    <s v=""/>
    <s v=""/>
    <s v=""/>
    <m/>
    <s v=""/>
    <s v=""/>
    <m/>
    <s v="TS-F-04:19/_x000a_O1010207:19A"/>
    <s v="TS-F-04:20/_x000a_O1010207:19B"/>
  </r>
  <r>
    <s v="17-M -073    -A"/>
    <s v="17XSAM073A"/>
    <s v="07"/>
    <s v="Electric motor 17-PM-073A"/>
    <s v="17-P-073A ДОСТУПНО"/>
    <s v="Motor Available status"/>
    <s v="4124-GG-VD-BD17217P073135"/>
    <s v="DI-NIS (MCC 230VAC) DCS"/>
    <s v="DCS_DI_03"/>
    <m/>
    <x v="56"/>
    <x v="2"/>
    <s v="Pr.11"/>
    <x v="7"/>
    <x v="36"/>
    <n v="21"/>
    <n v="2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0"/>
    <x v="2"/>
    <n v="32"/>
    <s v="DCS AMMONIA-UTILITIES"/>
    <m/>
    <m/>
    <m/>
    <s v="O1010207"/>
    <n v="20"/>
    <m/>
    <s v=""/>
    <s v="07-Cooling Tower Area"/>
    <s v=""/>
    <s v=""/>
    <s v=""/>
    <m/>
    <s v=""/>
    <s v=""/>
    <m/>
    <s v="TS-F-04:21/_x000a_O1010207:20A"/>
    <s v="TS-F-04:22/_x000a_O1010207:20B"/>
  </r>
  <r>
    <s v="17-M -073    -A"/>
    <s v="17XSRM073A"/>
    <s v="07"/>
    <s v="Electric motor 17-PM-073A"/>
    <s v="17-P-073A МЕСТ/ДИСТАНЦ"/>
    <s v="Motor Remote status"/>
    <s v="4124-GG-VD-BD17217P073135"/>
    <s v="DI-NIS (MCC 230VAC) DCS"/>
    <s v="DCS_DI_03"/>
    <m/>
    <x v="56"/>
    <x v="2"/>
    <s v="Pr.12"/>
    <x v="7"/>
    <x v="36"/>
    <n v="23"/>
    <n v="2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1"/>
    <x v="2"/>
    <n v="32"/>
    <s v="DCS AMMONIA-UTILITIES"/>
    <m/>
    <m/>
    <m/>
    <s v="O1010207"/>
    <n v="21"/>
    <m/>
    <s v=""/>
    <s v="07-Cooling Tower Area"/>
    <s v=""/>
    <s v=""/>
    <s v=""/>
    <m/>
    <s v=""/>
    <s v=""/>
    <m/>
    <s v="TS-F-04:23/_x000a_O1010207:21A"/>
    <s v="TS-F-04:24/_x000a_O1010207:21B"/>
  </r>
  <r>
    <s v="17-M -073    -B"/>
    <s v="17XSM073B"/>
    <s v="07"/>
    <s v="Emergency CW Pump 17-P-073B"/>
    <s v="P073B АВАРИЙНЫЙ НАСОС"/>
    <s v="Motor Running status"/>
    <s v="4124-GG-VD-BD17217P073135"/>
    <s v="DI-NIS (MCC 230VAC) DCS"/>
    <s v="DCS_DI_03"/>
    <m/>
    <x v="56"/>
    <x v="2"/>
    <s v="Pr.13"/>
    <x v="7"/>
    <x v="36"/>
    <n v="25"/>
    <n v="2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2"/>
    <x v="2"/>
    <n v="32"/>
    <s v="DCS AMMONIA-UTILITIES"/>
    <m/>
    <m/>
    <m/>
    <s v="O1010207"/>
    <n v="22"/>
    <m/>
    <s v=""/>
    <s v="07-Cooling Tower Area"/>
    <s v=""/>
    <s v=""/>
    <s v=""/>
    <m/>
    <s v=""/>
    <s v=""/>
    <m/>
    <s v="TS-F-04:25/_x000a_O1010207:22A"/>
    <s v="TS-F-04:26/_x000a_O1010207:22B"/>
  </r>
  <r>
    <s v="17-M -073    -B"/>
    <s v="17XSAM073B"/>
    <s v="07"/>
    <s v="Emergency CW Pump 17-P-073B"/>
    <s v="17-P-073B ДОСТУПНО"/>
    <s v="Motor Available status"/>
    <s v="4124-GG-VD-BD17217P073135"/>
    <s v="DI-NIS (MCC 230VAC) DCS"/>
    <s v="DCS_DI_03"/>
    <m/>
    <x v="56"/>
    <x v="2"/>
    <s v="Pr.14"/>
    <x v="7"/>
    <x v="36"/>
    <n v="27"/>
    <n v="2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3"/>
    <x v="2"/>
    <n v="32"/>
    <s v="DCS AMMONIA-UTILITIES"/>
    <m/>
    <m/>
    <m/>
    <s v="O1010207"/>
    <n v="23"/>
    <m/>
    <s v=""/>
    <s v="07-Cooling Tower Area"/>
    <s v=""/>
    <s v=""/>
    <s v=""/>
    <m/>
    <s v=""/>
    <s v=""/>
    <m/>
    <s v="TS-F-04:27/_x000a_O1010207:23A"/>
    <s v="TS-F-04:28/_x000a_O1010207:23B"/>
  </r>
  <r>
    <s v="17-M -073    -B"/>
    <s v="17XSRM073B"/>
    <s v="07"/>
    <s v="Emergency CW Pump 17-P-073B"/>
    <s v="17-P-073B МЕСТ/ДИСТАНЦ"/>
    <s v="Motor Remote status"/>
    <s v="4124-GG-VD-BD17217P073135"/>
    <s v="DI-NIS (MCC 230VAC) DCS"/>
    <s v="DCS_DI_03"/>
    <m/>
    <x v="56"/>
    <x v="2"/>
    <s v="Pr.15"/>
    <x v="7"/>
    <x v="36"/>
    <n v="29"/>
    <n v="30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4"/>
    <x v="2"/>
    <n v="32"/>
    <s v="DCS AMMONIA-UTILITIES"/>
    <m/>
    <m/>
    <m/>
    <s v="O1010207"/>
    <n v="24"/>
    <m/>
    <s v=""/>
    <s v="07-Cooling Tower Area"/>
    <s v=""/>
    <s v=""/>
    <s v=""/>
    <m/>
    <s v=""/>
    <s v=""/>
    <m/>
    <s v="TS-F-04:29/_x000a_O1010207:24A"/>
    <s v="TS-F-04:30/_x000a_O1010207:24B"/>
  </r>
  <r>
    <s v="17-H -101K"/>
    <s v="17XSH101K"/>
    <s v="10"/>
    <s v="COMPRESSOR LUBE OIL HEATER 17-K-101-H-101"/>
    <s v="НАГРЕВАТЕЛЬ МАСЛА КОМПРЕССОРА"/>
    <s v="Motor Running status"/>
    <s v="4124-GP-VD-BD17917K101004_SH.3"/>
    <s v="DI-NIS (MCC 230VAC) DCS"/>
    <s v="DCS_DI_03"/>
    <m/>
    <x v="57"/>
    <x v="2"/>
    <s v="Pr.01"/>
    <x v="7"/>
    <x v="37"/>
    <n v="1"/>
    <n v="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5"/>
    <x v="2"/>
    <n v="32"/>
    <s v="DCS AMMONIA-UTILITIES"/>
    <m/>
    <m/>
    <m/>
    <s v="O1010207"/>
    <n v="25"/>
    <m/>
    <s v=""/>
    <s v="10-Combined Bldgn-N2 plant, Demi water"/>
    <s v=""/>
    <s v=""/>
    <s v=""/>
    <m/>
    <s v=""/>
    <s v=""/>
    <m/>
    <s v="TS-F-05:1/_x000a_O1010207:25A"/>
    <s v="TS-F-05:2/_x000a_O1010207:25B"/>
  </r>
  <r>
    <s v="17-H -101K"/>
    <s v="17XSAH101K"/>
    <s v="10"/>
    <s v="COMPRESSOR LUBE OIL HEATER 17-K-101-H-101"/>
    <s v="17K101H101 ДОСТУПНО"/>
    <s v="Motor Available status"/>
    <s v="4124-GP-VD-BD17917K101004_SH.3"/>
    <s v="DI-NIS (MCC 230VAC) DCS"/>
    <s v="DCS_DI_03"/>
    <m/>
    <x v="57"/>
    <x v="2"/>
    <s v="Pr.02"/>
    <x v="7"/>
    <x v="37"/>
    <n v="3"/>
    <n v="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6"/>
    <x v="2"/>
    <n v="32"/>
    <s v="DCS AMMONIA-UTILITIES"/>
    <m/>
    <m/>
    <m/>
    <s v="O1010207"/>
    <n v="26"/>
    <m/>
    <s v=""/>
    <s v="10-Combined Bldgn-N2 plant, Demi water"/>
    <s v=""/>
    <s v=""/>
    <s v=""/>
    <m/>
    <s v=""/>
    <s v=""/>
    <m/>
    <s v="TS-F-05:3/_x000a_O1010207:26A"/>
    <s v="TS-F-05:4/_x000a_O1010207:26B"/>
  </r>
  <r>
    <s v="17-H -101K"/>
    <s v="17XSRH101K"/>
    <s v="10"/>
    <s v="COMPRESSOR LUBE OIL HEATER 17-K-101-H-101"/>
    <s v="17K101H101 МЕСТ/ДИСТАНЦ"/>
    <s v="Motor Remote status"/>
    <s v="4124-GP-VD-BD17917K101004_SH.3"/>
    <s v="DI-NIS (MCC 230VAC) DCS"/>
    <s v="DCS_DI_03"/>
    <m/>
    <x v="57"/>
    <x v="2"/>
    <s v="Pr.03"/>
    <x v="7"/>
    <x v="37"/>
    <n v="5"/>
    <n v="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7"/>
    <x v="2"/>
    <n v="32"/>
    <s v="DCS AMMONIA-UTILITIES"/>
    <m/>
    <m/>
    <m/>
    <s v="O1010207"/>
    <n v="27"/>
    <m/>
    <s v=""/>
    <s v="10-Combined Bldgn-N2 plant, Demi water"/>
    <s v=""/>
    <s v=""/>
    <s v=""/>
    <m/>
    <s v=""/>
    <s v=""/>
    <m/>
    <s v="TS-F-05:5/_x000a_O1010207:27A"/>
    <s v="TS-F-05:6/_x000a_O1010207:27B"/>
  </r>
  <r>
    <s v="17-M -102KP"/>
    <s v="17XSM102KP"/>
    <s v="10"/>
    <s v="COMPRESSOR 17-K-101-P-102 LO PUMP"/>
    <s v="17K101P102 КОМПРЕССОР"/>
    <s v="Motor Running status"/>
    <s v="4124-GP-VD-BD17917K101004_SH.4"/>
    <s v="DI-NIS (MCC 230VAC) DCS"/>
    <s v="DCS_DI_03"/>
    <m/>
    <x v="57"/>
    <x v="2"/>
    <s v="Pr.04"/>
    <x v="7"/>
    <x v="37"/>
    <n v="7"/>
    <n v="8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8"/>
    <x v="2"/>
    <n v="32"/>
    <s v="DCS AMMONIA-UTILITIES"/>
    <m/>
    <m/>
    <m/>
    <s v="O1010207"/>
    <n v="28"/>
    <m/>
    <s v=""/>
    <s v="10-Combined Bldgn-N2 plant, Demi water"/>
    <s v=""/>
    <s v=""/>
    <s v=""/>
    <m/>
    <s v=""/>
    <s v=""/>
    <m/>
    <s v="TS-F-05:7/_x000a_O1010207:28A"/>
    <s v="TS-F-05:8/_x000a_O1010207:28B"/>
  </r>
  <r>
    <s v="17-M -102KP"/>
    <s v="17XSAM102KP"/>
    <s v="10"/>
    <s v="COMPRESSOR 17-K-101-P-102 LO PUMP"/>
    <s v="17K101P102 ДОСТУПНО"/>
    <s v="Motor Available status"/>
    <s v="4124-GP-VD-BD17917K101004_SH.4"/>
    <s v="DI-NIS (MCC 230VAC) DCS"/>
    <s v="DCS_DI_03"/>
    <m/>
    <x v="57"/>
    <x v="2"/>
    <s v="Pr.05"/>
    <x v="7"/>
    <x v="37"/>
    <n v="9"/>
    <n v="10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29"/>
    <x v="2"/>
    <n v="32"/>
    <s v="DCS AMMONIA-UTILITIES"/>
    <m/>
    <m/>
    <m/>
    <s v="O1010207"/>
    <n v="29"/>
    <m/>
    <s v=""/>
    <s v="10-Combined Bldgn-N2 plant, Demi water"/>
    <s v=""/>
    <s v=""/>
    <s v=""/>
    <m/>
    <s v=""/>
    <s v=""/>
    <m/>
    <s v="TS-F-05:9/_x000a_O1010207:29A"/>
    <s v="TS-F-05:10/_x000a_O1010207:29B"/>
  </r>
  <r>
    <s v="17-M -102KP"/>
    <s v="17XSRM102KP"/>
    <s v="10"/>
    <s v="COMPRESSOR 17-K-101-P-102 LO PUMP"/>
    <s v="17K101P102 МЕСТ/ДИСТАНЦ"/>
    <s v="Motor Remote status"/>
    <s v="4124-GP-VD-BD17917K101004_SH.4"/>
    <s v="DI-NIS (MCC 230VAC) DCS"/>
    <s v="DCS_DI_03"/>
    <m/>
    <x v="57"/>
    <x v="2"/>
    <s v="Pr.06"/>
    <x v="7"/>
    <x v="37"/>
    <n v="11"/>
    <n v="12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30"/>
    <x v="2"/>
    <n v="32"/>
    <s v="DCS AMMONIA-UTILITIES"/>
    <m/>
    <m/>
    <m/>
    <s v="O1010207"/>
    <n v="30"/>
    <m/>
    <s v=""/>
    <s v="10-Combined Bldgn-N2 plant, Demi water"/>
    <s v=""/>
    <s v=""/>
    <s v=""/>
    <m/>
    <s v=""/>
    <s v=""/>
    <m/>
    <s v="TS-F-05:11/_x000a_O1010207:30A"/>
    <s v="TS-F-05:12/_x000a_O1010207:30B"/>
  </r>
  <r>
    <s v="17-M -021    "/>
    <s v="17XSM021"/>
    <s v="10"/>
    <s v="Electric Motor 17-P-021"/>
    <s v="P021 НАСОС НЕКОНД. ТЕХНОЛ. КОНД. "/>
    <s v="Motor Running status"/>
    <s v="4124-GG-VD-BD17217P021069"/>
    <s v="DI-NIS (MCC 230VAC) DCS"/>
    <s v="DCS_DI_03"/>
    <m/>
    <x v="57"/>
    <x v="2"/>
    <s v="Pr.07"/>
    <x v="7"/>
    <x v="37"/>
    <n v="13"/>
    <n v="14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31"/>
    <x v="2"/>
    <n v="32"/>
    <s v="DCS AMMONIA-UTILITIES"/>
    <m/>
    <m/>
    <m/>
    <s v="O1010207"/>
    <n v="31"/>
    <m/>
    <s v=""/>
    <s v="10-Combined Bldgn-N2 plant, Demi water"/>
    <s v=""/>
    <s v=""/>
    <s v=""/>
    <m/>
    <s v=""/>
    <s v=""/>
    <m/>
    <s v="TS-F-05:13/_x000a_O1010207:31A"/>
    <s v="TS-F-05:14/_x000a_O1010207:31B"/>
  </r>
  <r>
    <s v="17-M -021    "/>
    <s v="17XSAM021"/>
    <s v="10"/>
    <s v="Electric Motor 17-P-021"/>
    <s v="17-P-021 ДОСТУПНО"/>
    <s v="Motor Available status"/>
    <s v="4124-GG-VD-BD17217P021069"/>
    <s v="DI-NIS (MCC 230VAC) DCS"/>
    <s v="DCS_DI_03"/>
    <m/>
    <x v="57"/>
    <x v="2"/>
    <s v="Pr.08"/>
    <x v="7"/>
    <x v="37"/>
    <n v="15"/>
    <n v="16"/>
    <s v=""/>
    <x v="2"/>
    <x v="3"/>
    <x v="314"/>
    <x v="4"/>
    <x v="30"/>
    <x v="1"/>
    <s v="17-SC-DCS-001/O1010207/ 17-MC-DCS-003"/>
    <s v="DB37-*m"/>
    <x v="0"/>
    <s v="CPO101"/>
    <n v="0"/>
    <s v="BP021"/>
    <x v="30"/>
    <n v="8"/>
    <n v="32"/>
    <x v="2"/>
    <n v="32"/>
    <s v="DCS AMMONIA-UTILITIES"/>
    <m/>
    <m/>
    <m/>
    <s v="O1010207"/>
    <n v="32"/>
    <m/>
    <s v=""/>
    <s v="10-Combined Bldgn-N2 plant, Demi water"/>
    <s v=""/>
    <s v=""/>
    <s v=""/>
    <m/>
    <s v=""/>
    <s v=""/>
    <m/>
    <s v="TS-F-05:15/_x000a_O1010207:32A"/>
    <s v="TS-F-05:16/_x000a_O1010207:32B"/>
  </r>
  <r>
    <s v="17-M -021    "/>
    <s v="17XSRM021"/>
    <s v="10"/>
    <s v="Electric Motor 17-P-021"/>
    <s v="17-P-021 МЕСТ/ДИСТАНЦ"/>
    <s v="Motor Local/Remote status"/>
    <s v="4124-GG-VD-BD17217P021069"/>
    <s v="DI-NIS (MCC 230VAC) DCS"/>
    <s v="DCS_DI_03"/>
    <m/>
    <x v="57"/>
    <x v="2"/>
    <s v="Pr.09"/>
    <x v="7"/>
    <x v="37"/>
    <n v="17"/>
    <n v="18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"/>
    <x v="2"/>
    <n v="32"/>
    <s v="DCS AMMONIA-UTILITIES"/>
    <m/>
    <m/>
    <m/>
    <s v="O1010208"/>
    <n v="1"/>
    <m/>
    <s v=""/>
    <s v="10-Combined Bldgn-N2 plant, Demi water"/>
    <s v=""/>
    <s v=""/>
    <s v=""/>
    <m/>
    <s v=""/>
    <s v=""/>
    <m/>
    <s v="TS-F-05:17/_x000a_O1010208:1A"/>
    <s v="TS-F-05:18/_x000a_O1010208:1B"/>
  </r>
  <r>
    <s v="17-M -032    -A"/>
    <s v="17XSM032A"/>
    <s v="10"/>
    <s v="Demi Water Pump 17-P-032A"/>
    <s v="P032A НАСОС ДЕМ. ВОДЫ"/>
    <s v="Motor Running status"/>
    <s v="4124-GG-VD-BD17217P032118"/>
    <s v="DI-NIS (MCC 230VAC) DCS"/>
    <s v="DCS_DI_03"/>
    <m/>
    <x v="57"/>
    <x v="2"/>
    <s v="Pr.10"/>
    <x v="7"/>
    <x v="37"/>
    <n v="19"/>
    <n v="20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2"/>
    <x v="2"/>
    <n v="32"/>
    <s v="DCS AMMONIA-UTILITIES"/>
    <m/>
    <m/>
    <m/>
    <s v="O1010208"/>
    <n v="2"/>
    <m/>
    <s v=""/>
    <s v="10-Combined Bldgn-N2 plant, Demi water"/>
    <s v=""/>
    <s v=""/>
    <s v=""/>
    <m/>
    <s v=""/>
    <s v=""/>
    <m/>
    <s v="TS-F-05:19/_x000a_O1010208:2A"/>
    <s v="TS-F-05:20/_x000a_O1010208:2B"/>
  </r>
  <r>
    <s v="17-M -032    -A"/>
    <s v="17XSAM032A"/>
    <s v="10"/>
    <s v="Demi Water Pump 17-P-032A"/>
    <s v="17-P-032A ДОСТУПНО"/>
    <s v="Motor Available status"/>
    <s v="4124-GG-VD-BD17217P032118"/>
    <s v="DI-NIS (MCC 230VAC) DCS"/>
    <s v="DCS_DI_03"/>
    <m/>
    <x v="57"/>
    <x v="2"/>
    <s v="Pr.11"/>
    <x v="7"/>
    <x v="37"/>
    <n v="21"/>
    <n v="22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3"/>
    <x v="2"/>
    <n v="32"/>
    <s v="DCS AMMONIA-UTILITIES"/>
    <m/>
    <m/>
    <m/>
    <s v="O1010208"/>
    <n v="3"/>
    <m/>
    <s v=""/>
    <s v="10-Combined Bldgn-N2 plant, Demi water"/>
    <s v=""/>
    <s v=""/>
    <s v=""/>
    <m/>
    <s v=""/>
    <s v=""/>
    <m/>
    <s v="TS-F-05:21/_x000a_O1010208:3A"/>
    <s v="TS-F-05:22/_x000a_O1010208:3B"/>
  </r>
  <r>
    <s v="17-M -032    -A"/>
    <s v="17XSRM032A"/>
    <s v="10"/>
    <s v="Demi Water Pump 17-P-032A"/>
    <s v="17-P-032A МЕСТ/ДИСТАНЦ"/>
    <s v="Motor Remote status"/>
    <s v="4124-GG-VD-BD17217P032118"/>
    <s v="DI-NIS (MCC 230VAC) DCS"/>
    <s v="DCS_DI_03"/>
    <m/>
    <x v="57"/>
    <x v="2"/>
    <s v="Pr.12"/>
    <x v="7"/>
    <x v="37"/>
    <n v="23"/>
    <n v="24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4"/>
    <x v="2"/>
    <n v="32"/>
    <s v="DCS AMMONIA-UTILITIES"/>
    <m/>
    <m/>
    <m/>
    <s v="O1010208"/>
    <n v="4"/>
    <m/>
    <s v=""/>
    <s v="10-Combined Bldgn-N2 plant, Demi water"/>
    <s v=""/>
    <s v=""/>
    <s v=""/>
    <m/>
    <s v=""/>
    <s v=""/>
    <m/>
    <s v="TS-F-05:23/_x000a_O1010208:4A"/>
    <s v="TS-F-05:24/_x000a_O1010208:4B"/>
  </r>
  <r>
    <s v="17-M -031    -A"/>
    <s v="17XSM031A"/>
    <s v="10"/>
    <s v="Mixed Bed Filter Feed Pump 17-P-031A"/>
    <s v="P031A НАСОС КОНДЕНСАТА"/>
    <s v="Motor Running status"/>
    <s v="4124-GG-VD-BD17217P031102"/>
    <s v="DI-NIS (MCC 230VAC) DCS"/>
    <s v="DCS_DI_03"/>
    <m/>
    <x v="57"/>
    <x v="2"/>
    <s v="Pr.13"/>
    <x v="7"/>
    <x v="37"/>
    <n v="25"/>
    <n v="26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5"/>
    <x v="2"/>
    <n v="32"/>
    <s v="DCS AMMONIA-UTILITIES"/>
    <m/>
    <m/>
    <m/>
    <s v="O1010208"/>
    <n v="5"/>
    <m/>
    <s v=""/>
    <s v="10-Combined Bldgn-N2 plant, Demi water"/>
    <s v=""/>
    <s v=""/>
    <s v=""/>
    <m/>
    <s v=""/>
    <s v=""/>
    <m/>
    <s v="TS-F-05:25/_x000a_O1010208:5A"/>
    <s v="TS-F-05:26/_x000a_O1010208:5B"/>
  </r>
  <r>
    <s v="17-M -031    -A"/>
    <s v="17XSAM031A"/>
    <s v="10"/>
    <s v="Mixed Bed Filter Feed Pump 17-P-031A"/>
    <s v="17-P-031A ДОСТУПНО"/>
    <s v="Motor Available status"/>
    <s v="4124-GG-VD-BD17217P031102"/>
    <s v="DI-NIS (MCC 230VAC) DCS"/>
    <s v="DCS_DI_03"/>
    <m/>
    <x v="57"/>
    <x v="2"/>
    <s v="Pr.14"/>
    <x v="7"/>
    <x v="37"/>
    <n v="27"/>
    <n v="28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6"/>
    <x v="2"/>
    <n v="32"/>
    <s v="DCS AMMONIA-UTILITIES"/>
    <m/>
    <m/>
    <m/>
    <s v="O1010208"/>
    <n v="6"/>
    <m/>
    <s v=""/>
    <s v="10-Combined Bldgn-N2 plant, Demi water"/>
    <s v=""/>
    <s v=""/>
    <s v=""/>
    <m/>
    <s v=""/>
    <s v=""/>
    <m/>
    <s v="TS-F-05:27/_x000a_O1010208:6A"/>
    <s v="TS-F-05:28/_x000a_O1010208:6B"/>
  </r>
  <r>
    <s v="17-M -031    -A"/>
    <s v="17XSRM031A"/>
    <s v="10"/>
    <s v="Mixed Bed Filter Feed Pump 17-P-031A"/>
    <s v="17-P-031A МЕСТ/ДИСТАНЦ"/>
    <s v="Motor Remote status"/>
    <s v="4124-GG-VD-BD17217P031102"/>
    <s v="DI-NIS (MCC 230VAC) DCS"/>
    <s v="DCS_DI_03"/>
    <m/>
    <x v="57"/>
    <x v="2"/>
    <s v="Pr.15"/>
    <x v="7"/>
    <x v="37"/>
    <n v="29"/>
    <n v="30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7"/>
    <x v="2"/>
    <n v="32"/>
    <s v="DCS AMMONIA-UTILITIES"/>
    <m/>
    <m/>
    <m/>
    <s v="O1010208"/>
    <n v="7"/>
    <m/>
    <s v=""/>
    <s v="10-Combined Bldgn-N2 plant, Demi water"/>
    <s v=""/>
    <s v=""/>
    <s v=""/>
    <m/>
    <s v=""/>
    <s v=""/>
    <m/>
    <s v="TS-F-05:29/_x000a_O1010208:7A"/>
    <s v="TS-F-05:30/_x000a_O1010208:7B"/>
  </r>
  <r>
    <s v="17-M -020    -A"/>
    <s v="17XSM020A"/>
    <s v="11"/>
    <s v="LP Condensate 17-P-020A"/>
    <s v="P020A НАСОС ПАРОВОГО КОНДЕНСАТА"/>
    <s v="Motor Running status"/>
    <s v="4124-GG-VD-BD17217P020050"/>
    <s v="DI-NIS (MCC 230VAC) DCS"/>
    <s v="DCS_DI_03"/>
    <m/>
    <x v="58"/>
    <x v="2"/>
    <s v="Pr.01"/>
    <x v="7"/>
    <x v="31"/>
    <n v="1"/>
    <n v="2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8"/>
    <x v="2"/>
    <n v="32"/>
    <s v="DCS AMMONIA-UTILITIES"/>
    <m/>
    <m/>
    <m/>
    <s v="O1010208"/>
    <n v="8"/>
    <m/>
    <s v=""/>
    <s v="11-Auxiliary Boiler Area"/>
    <s v=""/>
    <s v=""/>
    <s v=""/>
    <m/>
    <s v=""/>
    <s v=""/>
    <m/>
    <s v="TS-H-01:1/_x000a_O1010208:8A"/>
    <s v="TS-H-01:2/_x000a_O1010208:8B"/>
  </r>
  <r>
    <s v="17-M -020    -A"/>
    <s v="17XSAM020A"/>
    <s v="11"/>
    <s v="LP Condensate 17-P-020A"/>
    <s v="17-P-020A ДОСТУПНО"/>
    <s v="Motor Available status"/>
    <s v="4124-GG-VD-BD17217P020050"/>
    <s v="DI-NIS (MCC 230VAC) DCS"/>
    <s v="DCS_DI_03"/>
    <m/>
    <x v="58"/>
    <x v="2"/>
    <s v="Pr.02"/>
    <x v="7"/>
    <x v="31"/>
    <n v="3"/>
    <n v="4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9"/>
    <x v="2"/>
    <n v="32"/>
    <s v="DCS AMMONIA-UTILITIES"/>
    <m/>
    <m/>
    <m/>
    <s v="O1010208"/>
    <n v="9"/>
    <m/>
    <s v=""/>
    <s v="11-Auxiliary Boiler Area"/>
    <s v=""/>
    <s v=""/>
    <s v=""/>
    <m/>
    <s v=""/>
    <s v=""/>
    <m/>
    <s v="TS-H-01:3/_x000a_O1010208:9A"/>
    <s v="TS-H-01:4/_x000a_O1010208:9B"/>
  </r>
  <r>
    <s v="17-M -020    -A"/>
    <s v="17XSRM020A"/>
    <s v="11"/>
    <s v="LP Condensate 17-P-020A"/>
    <s v="17-P-020A МЕСТ/ДИСТАНЦ"/>
    <s v="Motor Remote status"/>
    <s v="4124-GG-VD-BD17217P020050"/>
    <s v="DI-NIS (MCC 230VAC) DCS"/>
    <s v="DCS_DI_03"/>
    <m/>
    <x v="58"/>
    <x v="2"/>
    <s v="Pr.03"/>
    <x v="7"/>
    <x v="31"/>
    <n v="5"/>
    <n v="6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0"/>
    <x v="2"/>
    <n v="32"/>
    <s v="DCS AMMONIA-UTILITIES"/>
    <m/>
    <m/>
    <m/>
    <s v="O1010208"/>
    <n v="10"/>
    <m/>
    <s v=""/>
    <s v="11-Auxiliary Boiler Area"/>
    <s v=""/>
    <s v=""/>
    <s v=""/>
    <m/>
    <s v=""/>
    <s v=""/>
    <m/>
    <s v="TS-H-01:5/_x000a_O1010208:10A"/>
    <s v="TS-H-01:6/_x000a_O1010208:10B"/>
  </r>
  <r>
    <s v="17-M -020    -B"/>
    <s v="17XSAM020B"/>
    <s v="11"/>
    <s v="LP Condensate 17-P-020B"/>
    <s v="17-P-020B ДОСТУПНО"/>
    <s v="Motor Available status"/>
    <s v="4124-GG-VD-BD17217P020050"/>
    <s v="DI-NIS (MCC 230VAC) DCS"/>
    <s v="DCS_DI_03"/>
    <m/>
    <x v="58"/>
    <x v="2"/>
    <s v="Pr.04"/>
    <x v="7"/>
    <x v="31"/>
    <n v="7"/>
    <n v="8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1"/>
    <x v="2"/>
    <n v="32"/>
    <s v="DCS AMMONIA-UTILITIES"/>
    <m/>
    <m/>
    <m/>
    <s v="O1010208"/>
    <n v="11"/>
    <m/>
    <s v=""/>
    <s v="11-Auxiliary Boiler Area"/>
    <s v=""/>
    <s v=""/>
    <s v=""/>
    <m/>
    <s v=""/>
    <s v=""/>
    <m/>
    <s v="TS-H-01:7/_x000a_O1010208:11A"/>
    <s v="TS-H-01:8/_x000a_O1010208:11B"/>
  </r>
  <r>
    <s v="17-M -020    -B"/>
    <s v="17XSRM020B"/>
    <s v="11"/>
    <s v="LP Condensate 17-P-020B"/>
    <s v="17-P-020B МЕСТ/ДИСТАНЦ"/>
    <s v="Motor Remote status"/>
    <s v="4124-GG-VD-BD17217P020050"/>
    <s v="DI-NIS (MCC 230VAC) DCS"/>
    <s v="DCS_DI_03"/>
    <m/>
    <x v="58"/>
    <x v="2"/>
    <s v="Pr.05"/>
    <x v="7"/>
    <x v="31"/>
    <n v="9"/>
    <n v="10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2"/>
    <x v="2"/>
    <n v="32"/>
    <s v="DCS AMMONIA-UTILITIES"/>
    <m/>
    <m/>
    <m/>
    <s v="O1010208"/>
    <n v="12"/>
    <m/>
    <s v=""/>
    <s v="11-Auxiliary Boiler Area"/>
    <s v=""/>
    <s v=""/>
    <s v=""/>
    <m/>
    <s v=""/>
    <s v=""/>
    <m/>
    <s v="TS-H-01:9/_x000a_O1010208:12A"/>
    <s v="TS-H-01:10/_x000a_O1010208:12B"/>
  </r>
  <r>
    <s v="17-M -111    -B"/>
    <s v="17XSM111B"/>
    <s v="11"/>
    <s v="17-P-111B Centrifugal Pumps"/>
    <s v="17-P-111B НАСОС КПВ"/>
    <s v="Motor Running status"/>
    <s v="4124-XZ-DM-21711201"/>
    <s v="DI-NIS (MCC 220VDC) DCS"/>
    <s v="DCS_DI_05"/>
    <m/>
    <x v="58"/>
    <x v="2"/>
    <s v="Pr.06"/>
    <x v="7"/>
    <x v="31"/>
    <n v="11"/>
    <n v="12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3"/>
    <x v="2"/>
    <n v="32"/>
    <s v="DCS AMMONIA-UTILITIES"/>
    <m/>
    <m/>
    <m/>
    <s v="O1010208"/>
    <n v="13"/>
    <m/>
    <s v=""/>
    <s v="11-Auxiliary Boiler Area"/>
    <s v=""/>
    <s v=""/>
    <s v=""/>
    <m/>
    <s v=""/>
    <s v=""/>
    <m/>
    <s v="TS-H-01:11/_x000a_O1010208:13A"/>
    <s v="TS-H-01:12/_x000a_O1010208:13B"/>
  </r>
  <r>
    <s v="17-M -111    -B"/>
    <s v="17XSAM111B"/>
    <s v="11"/>
    <s v="17-P-111B Centrifugal Pumps"/>
    <s v="17-P-111B ДОСТУПНО"/>
    <s v="Motor Available status"/>
    <s v="4124-XZ-DM-21711201"/>
    <s v="DI-NIS (MCC 220VDC) DCS"/>
    <s v="DCS_DI_05"/>
    <m/>
    <x v="58"/>
    <x v="2"/>
    <s v="Pr.07"/>
    <x v="7"/>
    <x v="31"/>
    <n v="13"/>
    <n v="14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4"/>
    <x v="2"/>
    <n v="32"/>
    <s v="DCS AMMONIA-UTILITIES"/>
    <m/>
    <m/>
    <m/>
    <s v="O1010208"/>
    <n v="14"/>
    <m/>
    <s v=""/>
    <s v="11-Auxiliary Boiler Area"/>
    <s v=""/>
    <s v=""/>
    <s v=""/>
    <m/>
    <s v=""/>
    <s v=""/>
    <m/>
    <s v="TS-H-01:13/_x000a_O1010208:14A"/>
    <s v="TS-H-01:14/_x000a_O1010208:14B"/>
  </r>
  <r>
    <s v="17-M -111    -B"/>
    <s v="17XSRM111B"/>
    <s v="11"/>
    <s v="17-P-111B Centrifugal Pumps"/>
    <s v="17-P-111B МЕСТ/ДИСТАНЦ"/>
    <s v="Motor Remote status"/>
    <s v="4124-XZ-DM-21711201"/>
    <s v="DI-NIS (MCC 220VDC) DCS"/>
    <s v="DCS_DI_05"/>
    <m/>
    <x v="58"/>
    <x v="2"/>
    <s v="Pr.08"/>
    <x v="7"/>
    <x v="31"/>
    <n v="15"/>
    <n v="16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5"/>
    <x v="2"/>
    <n v="32"/>
    <s v="DCS AMMONIA-UTILITIES"/>
    <m/>
    <m/>
    <m/>
    <s v="O1010208"/>
    <n v="15"/>
    <m/>
    <s v=""/>
    <s v="11-Auxiliary Boiler Area"/>
    <s v=""/>
    <s v=""/>
    <s v=""/>
    <m/>
    <s v=""/>
    <s v=""/>
    <m/>
    <s v="TS-H-01:15/_x000a_O1010208:15A"/>
    <s v="TS-H-01:16/_x000a_O1010208:15B"/>
  </r>
  <r>
    <s v="17-E -111"/>
    <s v="17XSE111"/>
    <s v="11"/>
    <s v="17-E-111  Fuel Gas Electrical heater"/>
    <s v="ЭЛ.НАГРЕВАТЕЛЬ ПРИР ГАЗА"/>
    <s v="Heater Running status"/>
    <s v="4124-XZ-DM-21711801"/>
    <s v="DI-NIS (MCC 230VAC) DCS"/>
    <s v="DCS_DI_03"/>
    <m/>
    <x v="58"/>
    <x v="2"/>
    <s v="Pr.09"/>
    <x v="7"/>
    <x v="31"/>
    <n v="17"/>
    <n v="18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6"/>
    <x v="2"/>
    <n v="32"/>
    <s v="DCS AMMONIA-UTILITIES"/>
    <m/>
    <m/>
    <m/>
    <s v="O1010208"/>
    <n v="16"/>
    <m/>
    <s v=""/>
    <s v="11-Auxiliary Boiler Area"/>
    <s v=""/>
    <s v=""/>
    <s v=""/>
    <m/>
    <s v=""/>
    <s v=""/>
    <m/>
    <s v="TS-H-01:17/_x000a_O1010208:16A"/>
    <s v="TS-H-01:18/_x000a_O1010208:16B"/>
  </r>
  <r>
    <s v="17-E -111"/>
    <s v="17XSAE111"/>
    <s v="11"/>
    <s v="17-E-111  Fuel Gas Electrical heater"/>
    <s v="17E111 ДОСТУПНО"/>
    <s v=" Electric Heater available status "/>
    <s v="4124-XZ-DM-21711801"/>
    <s v="DI-NIS (MCC 230VAC) DCS"/>
    <s v="DCS_DI_03"/>
    <m/>
    <x v="58"/>
    <x v="2"/>
    <s v="Pr.10"/>
    <x v="7"/>
    <x v="31"/>
    <n v="19"/>
    <n v="20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7"/>
    <x v="2"/>
    <n v="32"/>
    <s v="DCS AMMONIA-UTILITIES"/>
    <m/>
    <m/>
    <m/>
    <s v="O1010208"/>
    <n v="17"/>
    <m/>
    <s v=""/>
    <s v="11-Auxiliary Boiler Area"/>
    <s v=""/>
    <s v=""/>
    <s v=""/>
    <m/>
    <s v=""/>
    <s v=""/>
    <m/>
    <s v="TS-H-01:19/_x000a_O1010208:17A"/>
    <s v="TS-H-01:20/_x000a_O1010208:17B"/>
  </r>
  <r>
    <s v="17-E -111"/>
    <s v="17XSRE111"/>
    <s v="11"/>
    <s v="17-E-111  Fuel Gas Electrical heater"/>
    <s v="17E111 МЕСТ/ДИСТАНЦ"/>
    <s v="Heater Remote status"/>
    <s v="4124-XZ-DM-21711801"/>
    <s v="DI-NIS (MCC 230VAC) DCS"/>
    <s v="DCS_DI_03"/>
    <m/>
    <x v="58"/>
    <x v="2"/>
    <s v="Pr.11"/>
    <x v="7"/>
    <x v="31"/>
    <n v="21"/>
    <n v="22"/>
    <s v=""/>
    <x v="2"/>
    <x v="3"/>
    <x v="314"/>
    <x v="4"/>
    <x v="31"/>
    <x v="1"/>
    <s v="17-SC-DCS-001/O1010208/ 17-MC-DCS-003"/>
    <s v="DB37-*m"/>
    <x v="0"/>
    <s v="CPO101"/>
    <n v="0"/>
    <s v="BP021"/>
    <x v="31"/>
    <n v="9"/>
    <n v="18"/>
    <x v="2"/>
    <n v="32"/>
    <s v="DCS AMMONIA-UTILITIES"/>
    <m/>
    <m/>
    <m/>
    <s v="O1010208"/>
    <n v="18"/>
    <m/>
    <s v=""/>
    <s v="11-Auxiliary Boiler Area"/>
    <s v=""/>
    <s v=""/>
    <s v=""/>
    <m/>
    <s v=""/>
    <s v=""/>
    <m/>
    <s v="TS-H-01:21/_x000a_O1010208:18A"/>
    <s v="TS-H-01:22/_x000a_O1010208:18B"/>
  </r>
  <r>
    <s v="17-M -111    -A"/>
    <s v="17XSM111A"/>
    <m/>
    <s v="17-P-111A Centrifugal Pumps"/>
    <s v="17-P-111A НАСОС КПВ"/>
    <s v="Motor Running status"/>
    <e v="#N/A"/>
    <s v="DI-NIS (MCC 220VDC) DCS"/>
    <s v="DCS_DI_05"/>
    <m/>
    <x v="55"/>
    <x v="2"/>
    <s v="Pr.20"/>
    <x v="7"/>
    <x v="39"/>
    <n v="39"/>
    <n v="40"/>
    <m/>
    <x v="2"/>
    <x v="3"/>
    <x v="314"/>
    <x v="4"/>
    <x v="31"/>
    <x v="1"/>
    <s v="17-SC-DCS-001/O1010208/ 17-MC-DCS-003"/>
    <s v="DB37-*m"/>
    <x v="0"/>
    <s v="CPO101"/>
    <n v="0"/>
    <s v="BP021"/>
    <x v="31"/>
    <n v="9"/>
    <n v="19"/>
    <x v="2"/>
    <n v="32"/>
    <s v="DCS AMMONIA-UTILITIES"/>
    <m/>
    <m/>
    <m/>
    <s v="O1010208"/>
    <n v="19"/>
    <m/>
    <s v=""/>
    <m/>
    <s v=""/>
    <s v=""/>
    <s v=""/>
    <m/>
    <s v=""/>
    <s v=""/>
    <m/>
    <s v="TS-F-03:39/_x000a_O1010208:19A"/>
    <s v="TS-F-03:40/_x000a_O1010208:19B"/>
  </r>
  <r>
    <s v="17-M -111    -A"/>
    <s v="17XSAM111A"/>
    <m/>
    <s v="17-P-111A Centrifugal Pumps"/>
    <s v="17-P-111A ДОСТУПНО"/>
    <s v="Motor Available status"/>
    <e v="#N/A"/>
    <s v="DI-NIS (MCC 220VDC) DCS"/>
    <s v="DCS_DI_05"/>
    <m/>
    <x v="55"/>
    <x v="2"/>
    <s v="Pr.21"/>
    <x v="7"/>
    <x v="39"/>
    <n v="41"/>
    <n v="42"/>
    <m/>
    <x v="2"/>
    <x v="3"/>
    <x v="314"/>
    <x v="4"/>
    <x v="31"/>
    <x v="1"/>
    <s v="17-SC-DCS-001/O1010208/ 17-MC-DCS-003"/>
    <s v="DB37-*m"/>
    <x v="0"/>
    <s v="CPO101"/>
    <n v="0"/>
    <s v="BP021"/>
    <x v="31"/>
    <n v="9"/>
    <n v="20"/>
    <x v="2"/>
    <n v="32"/>
    <s v="DCS AMMONIA-UTILITIES"/>
    <m/>
    <m/>
    <m/>
    <s v="O1010208"/>
    <n v="20"/>
    <m/>
    <s v=""/>
    <m/>
    <s v=""/>
    <s v=""/>
    <s v=""/>
    <m/>
    <s v=""/>
    <s v=""/>
    <m/>
    <s v="TS-F-03:41/_x000a_O1010208:20A"/>
    <s v="TS-F-03:42/_x000a_O1010208:20B"/>
  </r>
  <r>
    <s v="17-M -111    -A"/>
    <s v="17XSRM111A"/>
    <m/>
    <s v="17-P-111A Centrifugal Pumps"/>
    <s v="17-P-111A МЕСТ/ДИСТАНЦ"/>
    <s v="Motor Remote status"/>
    <e v="#N/A"/>
    <s v="DI-NIS (MCC 220VDC) DCS"/>
    <s v="DCS_DI_05"/>
    <m/>
    <x v="55"/>
    <x v="2"/>
    <s v="Pr.22"/>
    <x v="7"/>
    <x v="39"/>
    <n v="43"/>
    <n v="44"/>
    <m/>
    <x v="2"/>
    <x v="3"/>
    <x v="314"/>
    <x v="4"/>
    <x v="31"/>
    <x v="1"/>
    <s v="17-SC-DCS-001/O1010208/ 17-MC-DCS-003"/>
    <s v="DB37-*m"/>
    <x v="0"/>
    <s v="CPO101"/>
    <n v="0"/>
    <s v="BP021"/>
    <x v="31"/>
    <n v="9"/>
    <n v="21"/>
    <x v="2"/>
    <n v="32"/>
    <s v="DCS AMMONIA-UTILITIES"/>
    <m/>
    <m/>
    <m/>
    <s v="O1010208"/>
    <n v="21"/>
    <m/>
    <s v=""/>
    <m/>
    <s v=""/>
    <s v=""/>
    <s v=""/>
    <m/>
    <s v=""/>
    <s v=""/>
    <m/>
    <s v="TS-F-03:43/_x000a_O1010208:21A"/>
    <s v="TS-F-03:44/_x000a_O1010208:21B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2"/>
    <x v="2"/>
    <n v="32"/>
    <s v="DCS AMMONIA-UTILITIES"/>
    <m/>
    <m/>
    <m/>
    <s v="O1010208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3"/>
    <x v="2"/>
    <n v="32"/>
    <s v="DCS AMMONIA-UTILITIES"/>
    <m/>
    <m/>
    <m/>
    <s v="O1010208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4"/>
    <x v="2"/>
    <n v="32"/>
    <s v="DCS AMMONIA-UTILITIES"/>
    <m/>
    <m/>
    <m/>
    <s v="O1010208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5"/>
    <x v="2"/>
    <n v="32"/>
    <s v="DCS AMMONIA-UTILITIES"/>
    <m/>
    <m/>
    <m/>
    <s v="O1010208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6"/>
    <x v="2"/>
    <n v="32"/>
    <s v="DCS AMMONIA-UTILITIES"/>
    <m/>
    <m/>
    <m/>
    <s v="O1010208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7"/>
    <x v="2"/>
    <n v="32"/>
    <s v="DCS AMMONIA-UTILITIES"/>
    <m/>
    <m/>
    <m/>
    <s v="O1010208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8"/>
    <x v="2"/>
    <n v="32"/>
    <s v="DCS AMMONIA-UTILITIES"/>
    <m/>
    <m/>
    <m/>
    <s v="O1010208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29"/>
    <x v="2"/>
    <n v="32"/>
    <s v="DCS AMMONIA-UTILITIES"/>
    <m/>
    <m/>
    <m/>
    <s v="O1010208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30"/>
    <x v="2"/>
    <n v="32"/>
    <s v="DCS AMMONIA-UTILITIES"/>
    <m/>
    <m/>
    <m/>
    <s v="O1010208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31"/>
    <x v="2"/>
    <n v="32"/>
    <s v="DCS AMMONIA-UTILITIES"/>
    <m/>
    <m/>
    <m/>
    <s v="O1010208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7"/>
    <x v="6"/>
    <m/>
    <m/>
    <m/>
    <x v="5"/>
    <x v="3"/>
    <x v="314"/>
    <x v="4"/>
    <x v="31"/>
    <x v="1"/>
    <s v="17-SC-DCS-001/O1010208/ 17-MC-DCS-003"/>
    <s v="DB37-*m"/>
    <x v="0"/>
    <s v="CPO101"/>
    <n v="0"/>
    <s v="BP021"/>
    <x v="31"/>
    <n v="9"/>
    <n v="32"/>
    <x v="2"/>
    <n v="32"/>
    <s v="DCS AMMONIA-UTILITIES"/>
    <m/>
    <m/>
    <m/>
    <s v="O1010208"/>
    <n v="32"/>
    <m/>
    <s v=""/>
    <m/>
    <s v=""/>
    <s v=""/>
    <s v=""/>
    <m/>
    <s v=""/>
    <s v=""/>
    <m/>
    <s v=""/>
    <s v=""/>
  </r>
  <r>
    <s v="17-H -071    -A"/>
    <s v="17XSH071A"/>
    <s v="07"/>
    <s v="17-L-071-K-071A Gearbox Heater"/>
    <s v="K071A ПОДОГРЕВАТЕЛЬ МАСЛА"/>
    <s v="Heater ON status"/>
    <s v="4124-FY-VD-BD17317L07100001_SH.1"/>
    <s v="DI-NIS (MCC 230VAC) DCS"/>
    <s v="DCS_DI_03"/>
    <m/>
    <x v="38"/>
    <x v="2"/>
    <s v="Pr.01"/>
    <x v="3"/>
    <x v="35"/>
    <n v="1"/>
    <n v="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"/>
    <x v="2"/>
    <n v="32"/>
    <s v="DCS AMMONIA-UTILITIES"/>
    <m/>
    <m/>
    <m/>
    <s v="O1010209"/>
    <n v="1"/>
    <m/>
    <s v=""/>
    <s v="07-Cooling Tower Area"/>
    <s v=""/>
    <s v=""/>
    <s v=""/>
    <m/>
    <s v=""/>
    <s v=""/>
    <m/>
    <s v="TS-F-02:1/_x000a_O1010209:1A"/>
    <s v="TS-F-02:2/_x000a_O1010209:1B"/>
  </r>
  <r>
    <s v="17-H -071    -A"/>
    <s v="17XSAH071A"/>
    <s v="07"/>
    <s v="17-L-071-K-071A Gearbox Heater"/>
    <s v="17-HE-07201 ДОСТУПНО"/>
    <s v="Heater available status"/>
    <s v="4124-FY-VD-BD17317L07100001_SH.1"/>
    <s v="DI-NIS (MCC 230VAC) DCS"/>
    <s v="DCS_DI_03"/>
    <m/>
    <x v="38"/>
    <x v="2"/>
    <s v="Pr.02"/>
    <x v="3"/>
    <x v="35"/>
    <n v="3"/>
    <n v="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"/>
    <x v="2"/>
    <n v="32"/>
    <s v="DCS AMMONIA-UTILITIES"/>
    <m/>
    <m/>
    <m/>
    <s v="O1010209"/>
    <n v="2"/>
    <m/>
    <s v=""/>
    <s v="07-Cooling Tower Area"/>
    <s v=""/>
    <s v=""/>
    <s v=""/>
    <m/>
    <s v=""/>
    <s v=""/>
    <m/>
    <s v="TS-F-02:3/_x000a_O1010209:2A"/>
    <s v="TS-F-02:4/_x000a_O1010209:2B"/>
  </r>
  <r>
    <s v="17-H -071    -A"/>
    <s v="17XSRH071A"/>
    <s v="07"/>
    <s v="17-L-071-K-071A Gearbox Heater"/>
    <s v="17-HE-07201 МЕСТ/ДИСТАНЦ"/>
    <s v="Heater Local/Remote status"/>
    <s v="4124-FY-VD-BD17317L07100001_SH.1"/>
    <s v="DI-NIS (MCC 230VAC) DCS"/>
    <s v="DCS_DI_03"/>
    <m/>
    <x v="38"/>
    <x v="2"/>
    <s v="Pr.03"/>
    <x v="3"/>
    <x v="35"/>
    <n v="5"/>
    <n v="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3"/>
    <x v="2"/>
    <n v="32"/>
    <s v="DCS AMMONIA-UTILITIES"/>
    <m/>
    <m/>
    <m/>
    <s v="O1010209"/>
    <n v="3"/>
    <m/>
    <s v=""/>
    <s v="07-Cooling Tower Area"/>
    <s v=""/>
    <s v=""/>
    <s v=""/>
    <m/>
    <s v=""/>
    <s v=""/>
    <m/>
    <s v="TS-F-02:5/_x000a_O1010209:3A"/>
    <s v="TS-F-02:6/_x000a_O1010209:3B"/>
  </r>
  <r>
    <s v="17-H -071    -B"/>
    <s v="17XSH071B"/>
    <s v="07"/>
    <s v="17-L-071-K-071B Gearbox Heater"/>
    <s v="K071B ПОДОГРЕВАТЕЛЬ МАСЛА"/>
    <s v="Heater ON status"/>
    <s v="4124-FY-VD-BD17317L07100001_SH.1"/>
    <s v="DI-NIS (MCC 230VAC) DCS"/>
    <s v="DCS_DI_03"/>
    <m/>
    <x v="38"/>
    <x v="2"/>
    <s v="Pr.04"/>
    <x v="3"/>
    <x v="35"/>
    <n v="7"/>
    <n v="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4"/>
    <x v="2"/>
    <n v="32"/>
    <s v="DCS AMMONIA-UTILITIES"/>
    <m/>
    <m/>
    <m/>
    <s v="O1010209"/>
    <n v="4"/>
    <m/>
    <s v=""/>
    <s v="07-Cooling Tower Area"/>
    <s v=""/>
    <s v=""/>
    <s v=""/>
    <m/>
    <s v=""/>
    <s v=""/>
    <m/>
    <s v="TS-F-02:7/_x000a_O1010209:4A"/>
    <s v="TS-F-02:8/_x000a_O1010209:4B"/>
  </r>
  <r>
    <s v="17-H -071    -B"/>
    <s v="17XSAH071B"/>
    <s v="07"/>
    <s v="17-L-071-K-071B Gearbox Heater"/>
    <s v="17-HE-07202 ДОСТУПНО"/>
    <s v="Heater available status"/>
    <s v="4124-FY-VD-BD17317L07100001_SH.1"/>
    <s v="DI-NIS (MCC 230VAC) DCS"/>
    <s v="DCS_DI_03"/>
    <m/>
    <x v="38"/>
    <x v="2"/>
    <s v="Pr.05"/>
    <x v="3"/>
    <x v="35"/>
    <n v="9"/>
    <n v="1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5"/>
    <x v="2"/>
    <n v="32"/>
    <s v="DCS AMMONIA-UTILITIES"/>
    <m/>
    <m/>
    <m/>
    <s v="O1010209"/>
    <n v="5"/>
    <m/>
    <s v=""/>
    <s v="07-Cooling Tower Area"/>
    <s v=""/>
    <s v=""/>
    <s v=""/>
    <m/>
    <s v=""/>
    <s v=""/>
    <m/>
    <s v="TS-F-02:9/_x000a_O1010209:5A"/>
    <s v="TS-F-02:10/_x000a_O1010209:5B"/>
  </r>
  <r>
    <s v="17-H -071    -B"/>
    <s v="17XSRH071B"/>
    <s v="07"/>
    <s v="17-L-071-K-071B Gearbox Heater"/>
    <s v="17-HE-07202 МЕСТ/ДИСТАНЦ"/>
    <s v="Heater Local/Remote status"/>
    <s v="4124-FY-VD-BD17317L07100001_SH.1"/>
    <s v="DI-NIS (MCC 230VAC) DCS"/>
    <s v="DCS_DI_03"/>
    <m/>
    <x v="38"/>
    <x v="2"/>
    <s v="Pr.06"/>
    <x v="3"/>
    <x v="35"/>
    <n v="11"/>
    <n v="1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6"/>
    <x v="2"/>
    <n v="32"/>
    <s v="DCS AMMONIA-UTILITIES"/>
    <m/>
    <m/>
    <m/>
    <s v="O1010209"/>
    <n v="6"/>
    <m/>
    <s v=""/>
    <s v="07-Cooling Tower Area"/>
    <s v=""/>
    <s v=""/>
    <s v=""/>
    <m/>
    <s v=""/>
    <s v=""/>
    <m/>
    <s v="TS-F-02:11/_x000a_O1010209:6A"/>
    <s v="TS-F-02:12/_x000a_O1010209:6B"/>
  </r>
  <r>
    <s v="17-H -071    -E"/>
    <s v="17XSAH071E"/>
    <s v="07"/>
    <s v="17-L-071-K-071E Gearbox Heater"/>
    <s v="17-HE-07205 ДОСТУПНО"/>
    <s v="Heater available status"/>
    <s v="4124-FY-VD-BD17317L07100001_SH.1"/>
    <s v="DI-NIS (MCC 230VAC) DCS"/>
    <s v="DCS_DI_03"/>
    <m/>
    <x v="38"/>
    <x v="2"/>
    <s v="Pr.07"/>
    <x v="3"/>
    <x v="35"/>
    <n v="13"/>
    <n v="1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7"/>
    <x v="2"/>
    <n v="32"/>
    <s v="DCS AMMONIA-UTILITIES"/>
    <m/>
    <m/>
    <m/>
    <s v="O1010209"/>
    <n v="7"/>
    <m/>
    <s v=""/>
    <s v="07-Cooling Tower Area"/>
    <s v=""/>
    <s v=""/>
    <s v=""/>
    <m/>
    <s v=""/>
    <s v=""/>
    <m/>
    <s v="TS-F-02:13/_x000a_O1010209:7A"/>
    <s v="TS-F-02:14/_x000a_O1010209:7B"/>
  </r>
  <r>
    <s v="17-H -071    -E"/>
    <s v="17XSRH071E"/>
    <s v="07"/>
    <s v="17-L-071-K-071E Gearbox Heater"/>
    <s v="17-HE-07205 МЕСТ/ДИСТАНЦ"/>
    <s v="Heater Local/Remote status"/>
    <s v="4124-FY-VD-BD17317L07100001_SH.1"/>
    <s v="DI-NIS (MCC 230VAC) DCS"/>
    <s v="DCS_DI_03"/>
    <m/>
    <x v="38"/>
    <x v="2"/>
    <s v="Pr.08"/>
    <x v="3"/>
    <x v="35"/>
    <n v="15"/>
    <n v="1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8"/>
    <x v="2"/>
    <n v="32"/>
    <s v="DCS AMMONIA-UTILITIES"/>
    <m/>
    <m/>
    <m/>
    <s v="O1010209"/>
    <n v="8"/>
    <m/>
    <s v=""/>
    <s v="07-Cooling Tower Area"/>
    <s v=""/>
    <s v=""/>
    <s v=""/>
    <m/>
    <s v=""/>
    <s v=""/>
    <m/>
    <s v="TS-F-02:15/_x000a_O1010209:8A"/>
    <s v="TS-F-02:16/_x000a_O1010209:8B"/>
  </r>
  <r>
    <s v="17-H -071    -F"/>
    <s v="17XSH071F"/>
    <s v="07"/>
    <s v="17-L-071-K-071F Gearbox Heater"/>
    <s v="K071F ПОДОГРЕВАТЕЛЬ МАСЛА"/>
    <s v="Heater ON status"/>
    <s v="4124-FY-VD-BD17317L07100001_SH.1"/>
    <s v="DI-NIS (MCC 230VAC) DCS"/>
    <s v="DCS_DI_03"/>
    <m/>
    <x v="38"/>
    <x v="2"/>
    <s v="Pr.09"/>
    <x v="3"/>
    <x v="35"/>
    <n v="17"/>
    <n v="1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9"/>
    <x v="2"/>
    <n v="32"/>
    <s v="DCS AMMONIA-UTILITIES"/>
    <m/>
    <m/>
    <m/>
    <s v="O1010209"/>
    <n v="9"/>
    <m/>
    <s v=""/>
    <s v="07-Cooling Tower Area"/>
    <s v=""/>
    <s v=""/>
    <s v=""/>
    <m/>
    <s v=""/>
    <s v=""/>
    <m/>
    <s v="TS-F-02:17/_x000a_O1010209:9A"/>
    <s v="TS-F-02:18/_x000a_O1010209:9B"/>
  </r>
  <r>
    <s v="17-H -071    -F"/>
    <s v="17XSAH071F"/>
    <s v="07"/>
    <s v="17-L-071-K-071F Gearbox Heater"/>
    <s v="17-HE-07206 ДОСТУПНО"/>
    <s v="Heater available status"/>
    <s v="4124-FY-VD-BD17317L07100001_SH.1"/>
    <s v="DI-NIS (MCC 230VAC) DCS"/>
    <s v="DCS_DI_03"/>
    <m/>
    <x v="38"/>
    <x v="2"/>
    <s v="Pr.10"/>
    <x v="3"/>
    <x v="35"/>
    <n v="19"/>
    <n v="2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0"/>
    <x v="2"/>
    <n v="32"/>
    <s v="DCS AMMONIA-UTILITIES"/>
    <m/>
    <m/>
    <m/>
    <s v="O1010209"/>
    <n v="10"/>
    <m/>
    <s v=""/>
    <s v="07-Cooling Tower Area"/>
    <s v=""/>
    <s v=""/>
    <s v=""/>
    <m/>
    <s v=""/>
    <s v=""/>
    <m/>
    <s v="TS-F-02:19/_x000a_O1010209:10A"/>
    <s v="TS-F-02:20/_x000a_O1010209:10B"/>
  </r>
  <r>
    <s v="17-H -071    -F"/>
    <s v="17XSRH071F"/>
    <s v="07"/>
    <s v="17-L-071-K-071F Gearbox Heater"/>
    <s v="17-HE-07206 МЕСТ/ДИСТАНЦ"/>
    <s v="Heater Local/Remote status"/>
    <s v="4124-FY-VD-BD17317L07100001_SH.1"/>
    <s v="DI-NIS (MCC 230VAC) DCS"/>
    <s v="DCS_DI_03"/>
    <m/>
    <x v="38"/>
    <x v="2"/>
    <s v="Pr.11"/>
    <x v="3"/>
    <x v="35"/>
    <n v="21"/>
    <n v="2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1"/>
    <x v="2"/>
    <n v="32"/>
    <s v="DCS AMMONIA-UTILITIES"/>
    <m/>
    <m/>
    <m/>
    <s v="O1010209"/>
    <n v="11"/>
    <m/>
    <s v=""/>
    <s v="07-Cooling Tower Area"/>
    <s v=""/>
    <s v=""/>
    <s v=""/>
    <m/>
    <s v=""/>
    <s v=""/>
    <m/>
    <s v="TS-F-02:21/_x000a_O1010209:11A"/>
    <s v="TS-F-02:22/_x000a_O1010209:11B"/>
  </r>
  <r>
    <s v="17-H -071    -G"/>
    <s v="17XSH071G"/>
    <s v="07"/>
    <s v="17-L-071-K-071G Gearbox Heater"/>
    <s v="K071G ПОДОГРЕВАТЕЛЬ МАСЛА"/>
    <s v="Heater ON status"/>
    <s v="4124-FY-VD-BD17317L07100001_SH.1"/>
    <s v="DI-NIS (MCC 230VAC) DCS"/>
    <s v="DCS_DI_03"/>
    <m/>
    <x v="38"/>
    <x v="2"/>
    <s v="Pr.12"/>
    <x v="3"/>
    <x v="35"/>
    <n v="23"/>
    <n v="2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2"/>
    <x v="2"/>
    <n v="32"/>
    <s v="DCS AMMONIA-UTILITIES"/>
    <m/>
    <m/>
    <m/>
    <s v="O1010209"/>
    <n v="12"/>
    <m/>
    <s v=""/>
    <s v="07-Cooling Tower Area"/>
    <s v=""/>
    <s v=""/>
    <s v=""/>
    <m/>
    <s v=""/>
    <s v=""/>
    <m/>
    <s v="TS-F-02:23/_x000a_O1010209:12A"/>
    <s v="TS-F-02:24/_x000a_O1010209:12B"/>
  </r>
  <r>
    <s v="17-H -071    -G"/>
    <s v="17XSAH071G"/>
    <s v="07"/>
    <s v="17-L-071-K-071G Gearbox Heater"/>
    <s v="17-HE-07207 ДОСТУПНО"/>
    <s v="Heater available status"/>
    <s v="4124-FY-VD-BD17317L07100001_SH.1"/>
    <s v="DI-NIS (MCC 230VAC) DCS"/>
    <s v="DCS_DI_03"/>
    <m/>
    <x v="38"/>
    <x v="2"/>
    <s v="Pr.13"/>
    <x v="3"/>
    <x v="35"/>
    <n v="25"/>
    <n v="2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3"/>
    <x v="2"/>
    <n v="32"/>
    <s v="DCS AMMONIA-UTILITIES"/>
    <m/>
    <m/>
    <m/>
    <s v="O1010209"/>
    <n v="13"/>
    <m/>
    <s v=""/>
    <s v="07-Cooling Tower Area"/>
    <s v=""/>
    <s v=""/>
    <s v=""/>
    <m/>
    <s v=""/>
    <s v=""/>
    <m/>
    <s v="TS-F-02:25/_x000a_O1010209:13A"/>
    <s v="TS-F-02:26/_x000a_O1010209:13B"/>
  </r>
  <r>
    <s v="17-H -071    -G"/>
    <s v="17XSRH071G"/>
    <s v="07"/>
    <s v="17-L-071-K-071G Gearbox Heater"/>
    <s v="17-HE-07207 МЕСТ/ДИСТАНЦ"/>
    <s v="Heater Local/Remote status"/>
    <s v="4124-FY-VD-BD17317L07100001_SH.1"/>
    <s v="DI-NIS (MCC 230VAC) DCS"/>
    <s v="DCS_DI_03"/>
    <m/>
    <x v="38"/>
    <x v="2"/>
    <s v="Pr.14"/>
    <x v="3"/>
    <x v="35"/>
    <n v="27"/>
    <n v="2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4"/>
    <x v="2"/>
    <n v="32"/>
    <s v="DCS AMMONIA-UTILITIES"/>
    <m/>
    <m/>
    <m/>
    <s v="O1010209"/>
    <n v="14"/>
    <m/>
    <s v=""/>
    <s v="07-Cooling Tower Area"/>
    <s v=""/>
    <s v=""/>
    <s v=""/>
    <m/>
    <s v=""/>
    <s v=""/>
    <m/>
    <s v="TS-F-02:27/_x000a_O1010209:14A"/>
    <s v="TS-F-02:28/_x000a_O1010209:14B"/>
  </r>
  <r>
    <s v="17-H -071    -H"/>
    <s v="17XSH071H"/>
    <s v="07"/>
    <s v="17-L-071-K-071H Gearbox Heater"/>
    <s v="K071H ПОДОГРЕВАТЕЛЬ МАСЛА"/>
    <s v="Heater ON status"/>
    <s v="4124-FY-VD-BD17317L07100001_SH.1"/>
    <s v="DI-NIS (MCC 230VAC) DCS"/>
    <s v="DCS_DI_03"/>
    <m/>
    <x v="38"/>
    <x v="2"/>
    <s v="Pr.15"/>
    <x v="3"/>
    <x v="35"/>
    <n v="29"/>
    <n v="3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5"/>
    <x v="2"/>
    <n v="32"/>
    <s v="DCS AMMONIA-UTILITIES"/>
    <m/>
    <m/>
    <m/>
    <s v="O1010209"/>
    <n v="15"/>
    <m/>
    <s v=""/>
    <s v="07-Cooling Tower Area"/>
    <s v=""/>
    <s v=""/>
    <s v=""/>
    <m/>
    <s v=""/>
    <s v=""/>
    <m/>
    <s v="TS-F-02:29/_x000a_O1010209:15A"/>
    <s v="TS-F-02:30/_x000a_O1010209:15B"/>
  </r>
  <r>
    <s v="17-H -071    -H"/>
    <s v="17XSAH071H"/>
    <s v="07"/>
    <s v="17-L-071-K-071H Gearbox Heater"/>
    <s v="17-HE-07208 ДОСТУПНО"/>
    <s v="Heater available status"/>
    <s v="4124-FY-VD-BD17317L07100001_SH.1"/>
    <s v="DI-NIS (MCC 230VAC) DCS"/>
    <s v="DCS_DI_03"/>
    <m/>
    <x v="38"/>
    <x v="2"/>
    <s v="Pr.16"/>
    <x v="3"/>
    <x v="35"/>
    <n v="31"/>
    <n v="3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6"/>
    <x v="2"/>
    <n v="32"/>
    <s v="DCS AMMONIA-UTILITIES"/>
    <m/>
    <m/>
    <m/>
    <s v="O1010209"/>
    <n v="16"/>
    <m/>
    <s v=""/>
    <s v="07-Cooling Tower Area"/>
    <s v=""/>
    <s v=""/>
    <s v=""/>
    <m/>
    <s v=""/>
    <s v=""/>
    <m/>
    <s v="TS-F-02:31/_x000a_O1010209:16A"/>
    <s v="TS-F-02:32/_x000a_O1010209:16B"/>
  </r>
  <r>
    <s v="17-M -071LK  -A"/>
    <s v="17XSBM071LKA"/>
    <s v="07"/>
    <s v="17-L-071-K-071A Motor"/>
    <s v="17-P-071LK -A В РАБОТЕ ОБРАТНО"/>
    <s v="Motor Running status"/>
    <s v="4124-FY-VD-BD17317L07100001_SH.1"/>
    <s v="DI-NIS (MCC 230VAC) DCS"/>
    <s v="DCS_DI_03"/>
    <m/>
    <x v="38"/>
    <x v="2"/>
    <s v="Pr.18"/>
    <x v="3"/>
    <x v="35"/>
    <n v="35"/>
    <n v="3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7"/>
    <x v="2"/>
    <n v="32"/>
    <s v="DCS AMMONIA-UTILITIES"/>
    <m/>
    <m/>
    <m/>
    <s v="O1010209"/>
    <n v="17"/>
    <m/>
    <s v=""/>
    <s v="07-Cooling Tower Area"/>
    <s v=""/>
    <s v=""/>
    <s v=""/>
    <m/>
    <s v=""/>
    <s v=""/>
    <m/>
    <s v="TS-F-02:35/_x000a_O1010209:17A"/>
    <s v="TS-F-02:36/_x000a_O1010209:17B"/>
  </r>
  <r>
    <s v="17-M -071LK  -A"/>
    <s v="17XSFM071LKA"/>
    <s v="07"/>
    <s v="17-L-071-K-071A Motor"/>
    <s v="P071LKA ВЕНТИЛЯТОР"/>
    <s v="Motor Running status"/>
    <s v="4124-FY-VD-BD17317L07100001_SH.1"/>
    <s v="DI-NIS (MCC 230VAC) DCS"/>
    <s v="DCS_DI_03"/>
    <m/>
    <x v="38"/>
    <x v="2"/>
    <s v="Pr.19"/>
    <x v="3"/>
    <x v="35"/>
    <n v="37"/>
    <n v="3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8"/>
    <x v="2"/>
    <n v="32"/>
    <s v="DCS AMMONIA-UTILITIES"/>
    <m/>
    <m/>
    <m/>
    <s v="O1010209"/>
    <n v="18"/>
    <m/>
    <s v=""/>
    <s v="07-Cooling Tower Area"/>
    <s v=""/>
    <s v=""/>
    <s v=""/>
    <m/>
    <s v=""/>
    <s v=""/>
    <m/>
    <s v="TS-F-02:37/_x000a_O1010209:18A"/>
    <s v="TS-F-02:38/_x000a_O1010209:18B"/>
  </r>
  <r>
    <s v="17-M -071LK  -B"/>
    <s v="17XSBM071LKB"/>
    <s v="07"/>
    <s v="17-L-071-K-071B Motor"/>
    <s v="17-P-071LK -B ДВИГАТЕЛЬ ОБРАТНО"/>
    <s v="Motor Running status"/>
    <s v="4124-FY-VD-BD17317L07100001_SH.1"/>
    <s v="DI-NIS (MCC 230VAC) DCS"/>
    <s v="DCS_DI_03"/>
    <m/>
    <x v="38"/>
    <x v="2"/>
    <s v="Pr.20"/>
    <x v="3"/>
    <x v="35"/>
    <n v="39"/>
    <n v="4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19"/>
    <x v="2"/>
    <n v="32"/>
    <s v="DCS AMMONIA-UTILITIES"/>
    <m/>
    <m/>
    <m/>
    <s v="O1010209"/>
    <n v="19"/>
    <m/>
    <s v=""/>
    <s v="07-Cooling Tower Area"/>
    <s v=""/>
    <s v=""/>
    <s v=""/>
    <m/>
    <s v=""/>
    <s v=""/>
    <m/>
    <s v="TS-F-02:39/_x000a_O1010209:19A"/>
    <s v="TS-F-02:40/_x000a_O1010209:19B"/>
  </r>
  <r>
    <s v="17-M -071LK  -B"/>
    <s v="17XSFM071LKB"/>
    <s v="07"/>
    <s v="17-L-071-K-071B Motor"/>
    <s v="P071LKB ВЕНТИЛЯТОР"/>
    <s v="Motor Running status"/>
    <s v="4124-FY-VD-BD17317L07100001_SH.1"/>
    <s v="DI-NIS (MCC 230VAC) DCS"/>
    <s v="DCS_DI_03"/>
    <m/>
    <x v="38"/>
    <x v="2"/>
    <s v="Pr.21"/>
    <x v="3"/>
    <x v="35"/>
    <n v="41"/>
    <n v="4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0"/>
    <x v="2"/>
    <n v="32"/>
    <s v="DCS AMMONIA-UTILITIES"/>
    <m/>
    <m/>
    <m/>
    <s v="O1010209"/>
    <n v="20"/>
    <m/>
    <s v=""/>
    <s v="07-Cooling Tower Area"/>
    <s v=""/>
    <s v=""/>
    <s v=""/>
    <m/>
    <s v=""/>
    <s v=""/>
    <m/>
    <s v="TS-F-02:41/_x000a_O1010209:20A"/>
    <s v="TS-F-02:42/_x000a_O1010209:20B"/>
  </r>
  <r>
    <s v="17-M -071LK  -C"/>
    <s v="17XSBM071LKC"/>
    <s v="07"/>
    <s v="17-L-071-K-071C Motor"/>
    <s v="17P-071LK -C ДВИГАТЕЛЬ ОБРАТНО"/>
    <s v="Motor Running status"/>
    <s v="4124-FY-VD-BD17317L07100001_SH.1"/>
    <s v="DI-NIS (MCC 230VAC) DCS"/>
    <s v="DCS_DI_03"/>
    <m/>
    <x v="59"/>
    <x v="2"/>
    <s v="Pr.01"/>
    <x v="3"/>
    <x v="39"/>
    <n v="1"/>
    <n v="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1"/>
    <x v="2"/>
    <n v="32"/>
    <s v="DCS AMMONIA-UTILITIES"/>
    <m/>
    <m/>
    <m/>
    <s v="O1010209"/>
    <n v="21"/>
    <m/>
    <s v=""/>
    <s v="07-Cooling Tower Area"/>
    <s v=""/>
    <s v=""/>
    <s v=""/>
    <m/>
    <s v=""/>
    <s v=""/>
    <m/>
    <s v="TS-F-03:1/_x000a_O1010209:21A"/>
    <s v="TS-F-03:2/_x000a_O1010209:21B"/>
  </r>
  <r>
    <s v="17-M -071LK  -C"/>
    <s v="17XSFM071LKC"/>
    <s v="07"/>
    <s v="17-L-071-K-071C Motor"/>
    <s v="P071LKC ВЕНТИЛЯТОР"/>
    <s v="Motor Running status"/>
    <s v="4124-FY-VD-BD17317L07100001_SH.1"/>
    <s v="DI-NIS (MCC 230VAC) DCS"/>
    <s v="DCS_DI_03"/>
    <m/>
    <x v="59"/>
    <x v="2"/>
    <s v="Pr.02"/>
    <x v="3"/>
    <x v="39"/>
    <n v="3"/>
    <n v="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2"/>
    <x v="2"/>
    <n v="32"/>
    <s v="DCS AMMONIA-UTILITIES"/>
    <m/>
    <m/>
    <m/>
    <s v="O1010209"/>
    <n v="22"/>
    <m/>
    <s v=""/>
    <s v="07-Cooling Tower Area"/>
    <s v=""/>
    <s v=""/>
    <s v=""/>
    <m/>
    <s v=""/>
    <s v=""/>
    <m/>
    <s v="TS-F-03:3/_x000a_O1010209:22A"/>
    <s v="TS-F-03:4/_x000a_O1010209:22B"/>
  </r>
  <r>
    <s v="17-M -071LK  -D"/>
    <s v="17XSBM071LKD"/>
    <s v="07"/>
    <s v="17-L-071-K-071D Motor"/>
    <s v="17-P-071LK -D ДВИГАТЕЛЬ ОБРАТНО"/>
    <s v="Motor Running status"/>
    <s v="4124-FY-VD-BD17317L07100001_SH.1"/>
    <s v="DI-NIS (MCC 230VAC) DCS"/>
    <s v="DCS_DI_03"/>
    <m/>
    <x v="59"/>
    <x v="2"/>
    <s v="Pr.03"/>
    <x v="3"/>
    <x v="39"/>
    <n v="5"/>
    <n v="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3"/>
    <x v="2"/>
    <n v="32"/>
    <s v="DCS AMMONIA-UTILITIES"/>
    <m/>
    <m/>
    <m/>
    <s v="O1010209"/>
    <n v="23"/>
    <m/>
    <s v=""/>
    <s v="07-Cooling Tower Area"/>
    <s v=""/>
    <s v=""/>
    <s v=""/>
    <m/>
    <s v=""/>
    <s v=""/>
    <m/>
    <s v="TS-F-03:5/_x000a_O1010209:23A"/>
    <s v="TS-F-03:6/_x000a_O1010209:23B"/>
  </r>
  <r>
    <s v="17-M -071LK  -D"/>
    <s v="17XSFM071LKD"/>
    <s v="07"/>
    <s v="17-L-071-K-071D Motor"/>
    <s v="P071LKD ВЕНТИЛЯТОР"/>
    <s v="Motor Running status"/>
    <s v="4124-FY-VD-BD17317L07100001_SH.1"/>
    <s v="DI-NIS (MCC 230VAC) DCS"/>
    <s v="DCS_DI_03"/>
    <m/>
    <x v="59"/>
    <x v="2"/>
    <s v="Pr.04"/>
    <x v="3"/>
    <x v="39"/>
    <n v="7"/>
    <n v="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4"/>
    <x v="2"/>
    <n v="32"/>
    <s v="DCS AMMONIA-UTILITIES"/>
    <m/>
    <m/>
    <m/>
    <s v="O1010209"/>
    <n v="24"/>
    <m/>
    <s v=""/>
    <s v="07-Cooling Tower Area"/>
    <s v=""/>
    <s v=""/>
    <s v=""/>
    <m/>
    <s v=""/>
    <s v=""/>
    <m/>
    <s v="TS-F-03:7/_x000a_O1010209:24A"/>
    <s v="TS-F-03:8/_x000a_O1010209:24B"/>
  </r>
  <r>
    <s v="17-M -071LK  -E"/>
    <s v="17XSBM071LKE"/>
    <s v="07"/>
    <s v="17-L-071-K-071E Motor"/>
    <s v="17-P-071LK -E ДВИГАТЕЛЬ ОБРАТНО"/>
    <s v="Motor Running status"/>
    <s v="4124-FY-VD-BD17317L07100001_SH.2"/>
    <s v="DI-NIS (MCC 230VAC) DCS"/>
    <s v="DCS_DI_03"/>
    <m/>
    <x v="59"/>
    <x v="2"/>
    <s v="Pr.05"/>
    <x v="3"/>
    <x v="39"/>
    <n v="9"/>
    <n v="1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5"/>
    <x v="2"/>
    <n v="32"/>
    <s v="DCS AMMONIA-UTILITIES"/>
    <m/>
    <m/>
    <m/>
    <s v="O1010209"/>
    <n v="25"/>
    <m/>
    <s v=""/>
    <s v="07-Cooling Tower Area"/>
    <s v=""/>
    <s v=""/>
    <s v=""/>
    <m/>
    <s v=""/>
    <s v=""/>
    <m/>
    <s v="TS-F-03:9/_x000a_O1010209:25A"/>
    <s v="TS-F-03:10/_x000a_O1010209:25B"/>
  </r>
  <r>
    <s v="17-M -071LK  -E"/>
    <s v="17XSFM071LKE"/>
    <s v="07"/>
    <s v="17-L-071-K-071E Motor"/>
    <s v="P071LKE ВЕНТИЛЯТОР"/>
    <s v="Motor Running status"/>
    <s v="4124-FY-VD-BD17317L07100001_SH.2"/>
    <s v="DI-NIS (MCC 230VAC) DCS"/>
    <s v="DCS_DI_03"/>
    <m/>
    <x v="59"/>
    <x v="2"/>
    <s v="Pr.06"/>
    <x v="3"/>
    <x v="39"/>
    <n v="11"/>
    <n v="1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6"/>
    <x v="2"/>
    <n v="32"/>
    <s v="DCS AMMONIA-UTILITIES"/>
    <m/>
    <m/>
    <m/>
    <s v="O1010209"/>
    <n v="26"/>
    <m/>
    <s v=""/>
    <s v="07-Cooling Tower Area"/>
    <s v=""/>
    <s v=""/>
    <s v=""/>
    <m/>
    <s v=""/>
    <s v=""/>
    <m/>
    <s v="TS-F-03:11/_x000a_O1010209:26A"/>
    <s v="TS-F-03:12/_x000a_O1010209:26B"/>
  </r>
  <r>
    <s v="17-M -071LK  -F"/>
    <s v="17XSBM071LKF"/>
    <s v="07"/>
    <s v="17-L-071-K-071F Motor"/>
    <s v="17-P-071LK -F ДВИГАТЕЛЬ ОБРАТНО"/>
    <s v="Motor Running status"/>
    <s v="4124-FY-VD-BD17317L07100001_SH.2"/>
    <s v="DI-NIS (MCC 230VAC) DCS"/>
    <s v="DCS_DI_03"/>
    <m/>
    <x v="59"/>
    <x v="2"/>
    <s v="Pr.07"/>
    <x v="3"/>
    <x v="39"/>
    <n v="13"/>
    <n v="1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7"/>
    <x v="2"/>
    <n v="32"/>
    <s v="DCS AMMONIA-UTILITIES"/>
    <m/>
    <m/>
    <m/>
    <s v="O1010209"/>
    <n v="27"/>
    <m/>
    <s v=""/>
    <s v="07-Cooling Tower Area"/>
    <s v=""/>
    <s v=""/>
    <s v=""/>
    <m/>
    <s v=""/>
    <s v=""/>
    <m/>
    <s v="TS-F-03:13/_x000a_O1010209:27A"/>
    <s v="TS-F-03:14/_x000a_O1010209:27B"/>
  </r>
  <r>
    <s v="17-M -071LK  -F"/>
    <s v="17XSFM071LKF"/>
    <s v="07"/>
    <s v="17-L-071-K-071F Motor"/>
    <s v="P071LKF ВЕНТИЛЯТОР"/>
    <s v="Motor Running status"/>
    <s v="4124-FY-VD-BD17317L07100001_SH.2"/>
    <s v="DI-NIS (MCC 230VAC) DCS"/>
    <s v="DCS_DI_03"/>
    <m/>
    <x v="59"/>
    <x v="2"/>
    <s v="Pr.08"/>
    <x v="3"/>
    <x v="39"/>
    <n v="15"/>
    <n v="16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8"/>
    <x v="2"/>
    <n v="32"/>
    <s v="DCS AMMONIA-UTILITIES"/>
    <m/>
    <m/>
    <m/>
    <s v="O1010209"/>
    <n v="28"/>
    <m/>
    <s v=""/>
    <s v="07-Cooling Tower Area"/>
    <s v=""/>
    <s v=""/>
    <s v=""/>
    <m/>
    <s v=""/>
    <s v=""/>
    <m/>
    <s v="TS-F-03:15/_x000a_O1010209:28A"/>
    <s v="TS-F-03:16/_x000a_O1010209:28B"/>
  </r>
  <r>
    <s v="17-M -071LK  -G"/>
    <s v="17XSBM071LKG"/>
    <s v="07"/>
    <s v="17-L-071-K-071G Motor"/>
    <s v="17-P-071LK -G ДВИГАТЕЛЬ ОБРАТНО"/>
    <s v="Motor Running status"/>
    <s v="4124-FY-VD-BD17317L07100001_SH.2"/>
    <s v="DI-NIS (MCC 230VAC) DCS"/>
    <s v="DCS_DI_03"/>
    <m/>
    <x v="59"/>
    <x v="2"/>
    <s v="Pr.09"/>
    <x v="3"/>
    <x v="39"/>
    <n v="17"/>
    <n v="18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29"/>
    <x v="2"/>
    <n v="32"/>
    <s v="DCS AMMONIA-UTILITIES"/>
    <m/>
    <m/>
    <m/>
    <s v="O1010209"/>
    <n v="29"/>
    <m/>
    <s v=""/>
    <s v="07-Cooling Tower Area"/>
    <s v=""/>
    <s v=""/>
    <s v=""/>
    <m/>
    <s v=""/>
    <s v=""/>
    <m/>
    <s v="TS-F-03:17/_x000a_O1010209:29A"/>
    <s v="TS-F-03:18/_x000a_O1010209:29B"/>
  </r>
  <r>
    <s v="17-M -071LK  -G"/>
    <s v="17XSFM071LKG"/>
    <s v="07"/>
    <s v="17-L-071-K-071G Motor"/>
    <s v="P071LKG ВЕНТИЛЯТОР"/>
    <s v="Motor Running status"/>
    <s v="4124-FY-VD-BD17317L07100001_SH.2"/>
    <s v="DI-NIS (MCC 230VAC) DCS"/>
    <s v="DCS_DI_03"/>
    <m/>
    <x v="59"/>
    <x v="2"/>
    <s v="Pr.10"/>
    <x v="3"/>
    <x v="39"/>
    <n v="19"/>
    <n v="20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30"/>
    <x v="2"/>
    <n v="32"/>
    <s v="DCS AMMONIA-UTILITIES"/>
    <m/>
    <m/>
    <m/>
    <s v="O1010209"/>
    <n v="30"/>
    <m/>
    <s v=""/>
    <s v="07-Cooling Tower Area"/>
    <s v=""/>
    <s v=""/>
    <s v=""/>
    <m/>
    <s v=""/>
    <s v=""/>
    <m/>
    <s v="TS-F-03:19/_x000a_O1010209:30A"/>
    <s v="TS-F-03:20/_x000a_O1010209:30B"/>
  </r>
  <r>
    <s v="17-M -071LK  -H"/>
    <s v="17XSBM071LKH"/>
    <s v="07"/>
    <s v="17-L-071-K-071H Motor"/>
    <s v="17L071K071H ДВИГАТЕЛЬ ОБРАТНО"/>
    <s v="Motor Running status"/>
    <s v="4124-FY-VD-BD17317L07100001_SH.2"/>
    <s v="DI-NIS (MCC 230VAC) DCS"/>
    <s v="DCS_DI_03"/>
    <m/>
    <x v="59"/>
    <x v="2"/>
    <s v="Pr.11"/>
    <x v="3"/>
    <x v="39"/>
    <n v="21"/>
    <n v="22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31"/>
    <x v="2"/>
    <n v="32"/>
    <s v="DCS AMMONIA-UTILITIES"/>
    <m/>
    <m/>
    <m/>
    <s v="O1010209"/>
    <n v="31"/>
    <m/>
    <s v=""/>
    <s v="07-Cooling Tower Area"/>
    <s v=""/>
    <s v=""/>
    <s v=""/>
    <m/>
    <s v=""/>
    <s v=""/>
    <m/>
    <s v="TS-F-03:21/_x000a_O1010209:31A"/>
    <s v="TS-F-03:22/_x000a_O1010209:31B"/>
  </r>
  <r>
    <s v="17-M -071LK  -H"/>
    <s v="17XSFM071LKH"/>
    <s v="07"/>
    <s v="17-L-071-K-071H Motor"/>
    <s v="P071LKH ВЕНТИЛЯТОР"/>
    <s v="Motor Running status"/>
    <s v="4124-FY-VD-BD17317L07100001_SH.2"/>
    <s v="DI-NIS (MCC 230VAC) DCS"/>
    <s v="DCS_DI_03"/>
    <m/>
    <x v="59"/>
    <x v="2"/>
    <s v="Pr.12"/>
    <x v="3"/>
    <x v="39"/>
    <n v="23"/>
    <n v="24"/>
    <s v=""/>
    <x v="2"/>
    <x v="3"/>
    <x v="314"/>
    <x v="4"/>
    <x v="32"/>
    <x v="1"/>
    <s v="17-SC-DCS-001/O1010209/ 17-MC-DCS-005"/>
    <s v="DB37-*m"/>
    <x v="0"/>
    <s v="CPO101"/>
    <n v="0"/>
    <s v="BP021"/>
    <x v="32"/>
    <n v="10"/>
    <n v="32"/>
    <x v="2"/>
    <n v="32"/>
    <s v="DCS AMMONIA-UTILITIES"/>
    <m/>
    <m/>
    <m/>
    <s v="O1010209"/>
    <n v="32"/>
    <m/>
    <s v=""/>
    <s v="07-Cooling Tower Area"/>
    <s v=""/>
    <s v=""/>
    <s v=""/>
    <m/>
    <s v=""/>
    <s v=""/>
    <m/>
    <s v="TS-F-03:23/_x000a_O1010209:32A"/>
    <s v="TS-F-03:24/_x000a_O1010209:32B"/>
  </r>
  <r>
    <s v="17-M -07034"/>
    <s v="17MXYSP07034"/>
    <s v="07"/>
    <s v="CWS to Pump Basin"/>
    <s v="17-MOV-07034 СТОП"/>
    <s v="MOV Stop command"/>
    <s v="4124-XZ-DM-21707003"/>
    <s v="DO-NIS (24VDC) DCS"/>
    <s v="DCS_DO_01"/>
    <m/>
    <x v="60"/>
    <x v="8"/>
    <s v="C.01"/>
    <x v="4"/>
    <x v="23"/>
    <n v="1"/>
    <n v="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"/>
    <x v="3"/>
    <n v="32"/>
    <s v="DCS AMMONIA-UTILITIES"/>
    <m/>
    <m/>
    <m/>
    <s v="O1010210"/>
    <n v="1"/>
    <m/>
    <n v="0.1"/>
    <s v="07-Cooling Tower Area"/>
    <s v=""/>
    <s v=""/>
    <s v=""/>
    <m/>
    <s v=""/>
    <s v=""/>
    <m/>
    <s v="TS-G-01:1/_x000a_O1010210:1A"/>
    <s v="TS-G-01:2/_x000a_O1010210:1C"/>
  </r>
  <r>
    <s v="17-M -07034"/>
    <s v="17MXYH07034"/>
    <s v="07"/>
    <s v="CWS to Pump Basin"/>
    <s v="17-MOV-07034 ОТКРЫТЬ"/>
    <s v="MOV Open command"/>
    <s v="4124-XZ-DM-21707003"/>
    <s v="DO-NIS (24VDC) DCS"/>
    <s v="DCS_DO_01"/>
    <m/>
    <x v="60"/>
    <x v="8"/>
    <s v="C.03"/>
    <x v="4"/>
    <x v="23"/>
    <n v="3"/>
    <n v="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"/>
    <x v="3"/>
    <n v="32"/>
    <s v="DCS AMMONIA-UTILITIES"/>
    <m/>
    <m/>
    <m/>
    <s v="O1010210"/>
    <n v="2"/>
    <m/>
    <n v="0.1"/>
    <s v="07-Cooling Tower Area"/>
    <s v=""/>
    <s v=""/>
    <s v=""/>
    <m/>
    <s v=""/>
    <s v=""/>
    <m/>
    <s v="TS-G-01:3/_x000a_O1010210:2A"/>
    <s v="TS-G-01:4/_x000a_O1010210:2C"/>
  </r>
  <r>
    <s v="17-M -07034"/>
    <s v="17MXYL07034"/>
    <s v="07"/>
    <s v="CWS to Pump Basin"/>
    <s v="17-MOV-07034 ЗАКРЫТЬ"/>
    <s v="MOV Close command"/>
    <s v="4124-XZ-DM-21707003"/>
    <s v="DO-NIS (24VDC) DCS"/>
    <s v="DCS_DO_01"/>
    <m/>
    <x v="60"/>
    <x v="8"/>
    <s v="C.05"/>
    <x v="4"/>
    <x v="23"/>
    <n v="5"/>
    <n v="6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3"/>
    <x v="3"/>
    <n v="32"/>
    <s v="DCS AMMONIA-UTILITIES"/>
    <m/>
    <m/>
    <m/>
    <s v="O1010210"/>
    <n v="3"/>
    <m/>
    <n v="0.1"/>
    <s v="07-Cooling Tower Area"/>
    <s v=""/>
    <s v=""/>
    <s v=""/>
    <m/>
    <s v=""/>
    <s v=""/>
    <m/>
    <s v="TS-G-01:5/_x000a_O1010210:3A"/>
    <s v="TS-G-01:6/_x000a_O1010210:3C"/>
  </r>
  <r>
    <s v="17-M -07035"/>
    <s v="17MXYSP07035"/>
    <s v="07"/>
    <s v="17-P-071A Discharge line"/>
    <s v="17-MOV-07035 СТОП"/>
    <s v="MOV Stop command"/>
    <s v="4124-XZ-DM-21707003"/>
    <s v="DO-NIS (24VDC) DCS"/>
    <s v="DCS_DO_01"/>
    <m/>
    <x v="60"/>
    <x v="8"/>
    <s v="C.07"/>
    <x v="4"/>
    <x v="23"/>
    <n v="7"/>
    <n v="8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4"/>
    <x v="3"/>
    <n v="32"/>
    <s v="DCS AMMONIA-UTILITIES"/>
    <m/>
    <m/>
    <m/>
    <s v="O1010210"/>
    <n v="4"/>
    <m/>
    <n v="0.1"/>
    <s v="07-Cooling Tower Area"/>
    <s v=""/>
    <s v=""/>
    <s v=""/>
    <m/>
    <s v=""/>
    <s v=""/>
    <m/>
    <s v="TS-G-01:7/_x000a_O1010210:4A"/>
    <s v="TS-G-01:8/_x000a_O1010210:4C"/>
  </r>
  <r>
    <s v="17-M -07035"/>
    <s v="17MXYH07035"/>
    <s v="07"/>
    <s v="17-P-071A Discharge line"/>
    <s v="17-MOV-07035 ОТКРЫТЬ"/>
    <s v="MOV Open command"/>
    <s v="4124-XZ-DM-21707003"/>
    <s v="DO-NIS (24VDC) DCS"/>
    <s v="DCS_DO_01"/>
    <m/>
    <x v="60"/>
    <x v="8"/>
    <s v="C.09"/>
    <x v="4"/>
    <x v="23"/>
    <n v="9"/>
    <n v="10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5"/>
    <x v="3"/>
    <n v="32"/>
    <s v="DCS AMMONIA-UTILITIES"/>
    <m/>
    <m/>
    <m/>
    <s v="O1010210"/>
    <n v="5"/>
    <m/>
    <n v="0.1"/>
    <s v="07-Cooling Tower Area"/>
    <s v=""/>
    <s v=""/>
    <s v=""/>
    <m/>
    <s v=""/>
    <s v=""/>
    <m/>
    <s v="TS-G-01:9/_x000a_O1010210:5A"/>
    <s v="TS-G-01:10/_x000a_O1010210:5C"/>
  </r>
  <r>
    <s v="17-M -07035"/>
    <s v="17MXYL07035"/>
    <s v="07"/>
    <s v="17-P-071A Discharge line"/>
    <s v="17-MOV-07035 ЗАКРЫТЬ"/>
    <s v="MOV Close command"/>
    <s v="4124-XZ-DM-21707003"/>
    <s v="DO-NIS (24VDC) DCS"/>
    <s v="DCS_DO_01"/>
    <m/>
    <x v="60"/>
    <x v="8"/>
    <s v="C.11"/>
    <x v="4"/>
    <x v="23"/>
    <n v="11"/>
    <n v="1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6"/>
    <x v="3"/>
    <n v="32"/>
    <s v="DCS AMMONIA-UTILITIES"/>
    <m/>
    <m/>
    <m/>
    <s v="O1010210"/>
    <n v="6"/>
    <m/>
    <n v="0.1"/>
    <s v="07-Cooling Tower Area"/>
    <s v=""/>
    <s v=""/>
    <s v=""/>
    <m/>
    <s v=""/>
    <s v=""/>
    <m/>
    <s v="TS-G-01:11/_x000a_O1010210:6A"/>
    <s v="TS-G-01:12/_x000a_O1010210:6C"/>
  </r>
  <r>
    <s v="17-M -07036"/>
    <s v="17MXYSP07036"/>
    <s v="07"/>
    <s v="17-P-071B Discharge line"/>
    <s v="17-MOV-07036 СТОП"/>
    <s v="MOV Stop command"/>
    <s v="4124-XZ-DM-21707003"/>
    <s v="DO-NIS (24VDC) DCS"/>
    <s v="DCS_DO_01"/>
    <m/>
    <x v="60"/>
    <x v="8"/>
    <s v="C.13"/>
    <x v="4"/>
    <x v="23"/>
    <n v="13"/>
    <n v="1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7"/>
    <x v="3"/>
    <n v="32"/>
    <s v="DCS AMMONIA-UTILITIES"/>
    <m/>
    <m/>
    <m/>
    <s v="O1010210"/>
    <n v="7"/>
    <m/>
    <n v="0.1"/>
    <s v="07-Cooling Tower Area"/>
    <s v=""/>
    <s v=""/>
    <s v=""/>
    <m/>
    <s v=""/>
    <s v=""/>
    <m/>
    <s v="TS-G-01:13/_x000a_O1010210:7A"/>
    <s v="TS-G-01:14/_x000a_O1010210:7C"/>
  </r>
  <r>
    <s v="17-M -07036"/>
    <s v="17MXYH07036"/>
    <s v="07"/>
    <s v="17-P-071B Discharge line"/>
    <s v="17-MOV-07036 ОТКРЫТЬ"/>
    <s v="MOV Open command"/>
    <s v="4124-XZ-DM-21707003"/>
    <s v="DO-NIS (24VDC) DCS"/>
    <s v="DCS_DO_01"/>
    <m/>
    <x v="60"/>
    <x v="8"/>
    <s v="C.15"/>
    <x v="4"/>
    <x v="23"/>
    <n v="15"/>
    <n v="16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8"/>
    <x v="3"/>
    <n v="32"/>
    <s v="DCS AMMONIA-UTILITIES"/>
    <m/>
    <m/>
    <m/>
    <s v="O1010210"/>
    <n v="8"/>
    <m/>
    <n v="0.1"/>
    <s v="07-Cooling Tower Area"/>
    <s v=""/>
    <s v=""/>
    <s v=""/>
    <m/>
    <s v=""/>
    <s v=""/>
    <m/>
    <s v="TS-G-01:15/_x000a_O1010210:8A"/>
    <s v="TS-G-01:16/_x000a_O1010210:8C"/>
  </r>
  <r>
    <s v="17-M -07036"/>
    <s v="17MXYL07036"/>
    <s v="07"/>
    <s v="17-P-071B Discharge line"/>
    <s v="17-MOV-07036 ЗАКРЫТЬ"/>
    <s v="MOV Close command"/>
    <s v="4124-XZ-DM-21707003"/>
    <s v="DO-NIS (24VDC) DCS"/>
    <s v="DCS_DO_01"/>
    <m/>
    <x v="60"/>
    <x v="8"/>
    <s v="C.17"/>
    <x v="4"/>
    <x v="23"/>
    <n v="17"/>
    <n v="18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9"/>
    <x v="3"/>
    <n v="32"/>
    <s v="DCS AMMONIA-UTILITIES"/>
    <m/>
    <m/>
    <m/>
    <s v="O1010210"/>
    <n v="9"/>
    <m/>
    <n v="0.1"/>
    <s v="07-Cooling Tower Area"/>
    <s v=""/>
    <s v=""/>
    <s v=""/>
    <m/>
    <s v=""/>
    <s v=""/>
    <m/>
    <s v="TS-G-01:17/_x000a_O1010210:9A"/>
    <s v="TS-G-01:18/_x000a_O1010210:9C"/>
  </r>
  <r>
    <s v="17-M -07037"/>
    <s v="17MXYSP07037"/>
    <s v="07"/>
    <s v="17-P-071C Discharge line"/>
    <s v="17-MOV-07037 СТОП"/>
    <s v="MOV Stop command"/>
    <s v="4124-XZ-DM-21707003"/>
    <s v="DO-NIS (24VDC) DCS"/>
    <s v="DCS_DO_01"/>
    <m/>
    <x v="60"/>
    <x v="8"/>
    <s v="C.19"/>
    <x v="4"/>
    <x v="23"/>
    <n v="19"/>
    <s v="20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0"/>
    <x v="3"/>
    <n v="32"/>
    <s v="DCS AMMONIA-UTILITIES"/>
    <m/>
    <m/>
    <m/>
    <s v="O1010210"/>
    <n v="10"/>
    <m/>
    <n v="0.1"/>
    <s v="07-Cooling Tower Area"/>
    <s v=""/>
    <s v=""/>
    <s v=""/>
    <m/>
    <s v=""/>
    <s v=""/>
    <m/>
    <s v="TS-G-01:19/_x000a_O1010210:10A"/>
    <s v="TS-G-01:20/_x000a_O1010210:10C"/>
  </r>
  <r>
    <s v="17-M -07037"/>
    <s v="17MXYH07037"/>
    <s v="07"/>
    <s v="17-P-071C Discharge line"/>
    <s v="17-MOV-07037 ОТКРЫТЬ"/>
    <s v="MOV Open command"/>
    <s v="4124-XZ-DM-21707003"/>
    <s v="DO-NIS (24VDC) DCS"/>
    <s v="DCS_DO_01"/>
    <m/>
    <x v="60"/>
    <x v="8"/>
    <s v="C.21"/>
    <x v="4"/>
    <x v="23"/>
    <n v="21"/>
    <n v="2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1"/>
    <x v="3"/>
    <n v="32"/>
    <s v="DCS AMMONIA-UTILITIES"/>
    <m/>
    <m/>
    <m/>
    <s v="O1010210"/>
    <n v="11"/>
    <m/>
    <n v="0.1"/>
    <s v="07-Cooling Tower Area"/>
    <s v=""/>
    <s v=""/>
    <s v=""/>
    <m/>
    <s v=""/>
    <s v=""/>
    <m/>
    <s v="TS-G-01:21/_x000a_O1010210:11A"/>
    <s v="TS-G-01:22/_x000a_O1010210:11C"/>
  </r>
  <r>
    <s v="17-M -07037"/>
    <s v="17MXYL07037"/>
    <s v="07"/>
    <s v="17-P-071C Discharge line"/>
    <s v="17-MOV-07037 ЗАКРЫТЬ"/>
    <s v="MOV Close command"/>
    <s v="4124-XZ-DM-21707003"/>
    <s v="DO-NIS (24VDC) DCS"/>
    <s v="DCS_DO_01"/>
    <m/>
    <x v="60"/>
    <x v="8"/>
    <s v="C.23"/>
    <x v="4"/>
    <x v="23"/>
    <n v="23"/>
    <n v="2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2"/>
    <x v="3"/>
    <n v="32"/>
    <s v="DCS AMMONIA-UTILITIES"/>
    <m/>
    <m/>
    <m/>
    <s v="O1010210"/>
    <n v="12"/>
    <m/>
    <n v="0.1"/>
    <s v="07-Cooling Tower Area"/>
    <s v=""/>
    <s v=""/>
    <s v=""/>
    <m/>
    <s v=""/>
    <s v=""/>
    <m/>
    <s v="TS-G-01:23/_x000a_O1010210:12A"/>
    <s v="TS-G-01:24/_x000a_O1010210:12C"/>
  </r>
  <r>
    <s v="17-X -10060"/>
    <s v="17XY10060"/>
    <s v="10"/>
    <s v="From 17-V-106 to N2 network"/>
    <s v="АЗОТ ИЗ V-106 СЕТЬ"/>
    <s v="Solenoid Valve"/>
    <s v="4124-XZ-DM-21710001"/>
    <s v="DO-NIS (24VDC) DCS"/>
    <s v="DCS_DO_01"/>
    <m/>
    <x v="61"/>
    <x v="9"/>
    <s v="C.01"/>
    <x v="4"/>
    <x v="24"/>
    <n v="1"/>
    <n v="2"/>
    <s v=""/>
    <x v="10"/>
    <x v="0"/>
    <x v="314"/>
    <x v="4"/>
    <x v="33"/>
    <x v="4"/>
    <s v="17-SC-DCS-001/O1010210/ 17-MC-DCS-001"/>
    <s v="DB37-*m"/>
    <x v="0"/>
    <s v="CPO101"/>
    <n v="0"/>
    <s v="BP021"/>
    <x v="33"/>
    <n v="11"/>
    <n v="13"/>
    <x v="3"/>
    <n v="32"/>
    <s v="DCS AMMONIA-UTILITIES"/>
    <m/>
    <m/>
    <m/>
    <s v="O1010210"/>
    <n v="13"/>
    <m/>
    <n v="0.25"/>
    <s v="10-Combined Bldgn-N2 plant, Demi water"/>
    <s v=""/>
    <s v=""/>
    <s v=""/>
    <m/>
    <s v=""/>
    <s v=""/>
    <m/>
    <s v="TS-G-02:1/_x000a_O1010210:13A"/>
    <s v="TS-G-02:2/_x000a_O1010210:13C"/>
  </r>
  <r>
    <s v="17-X -10061"/>
    <s v="17XY10061"/>
    <s v="10"/>
    <s v="From 17-V-106 to N2 network"/>
    <s v="АЗОТ ИЗ V-106 СЕТЬ"/>
    <s v="Solenoid Valve"/>
    <s v="4124-XZ-DM-21710001"/>
    <s v="DO-NIS (24VDC) DCS"/>
    <s v="DCS_DO_01"/>
    <m/>
    <x v="61"/>
    <x v="9"/>
    <s v="C.03"/>
    <x v="4"/>
    <x v="24"/>
    <n v="3"/>
    <n v="4"/>
    <s v=""/>
    <x v="10"/>
    <x v="0"/>
    <x v="314"/>
    <x v="4"/>
    <x v="33"/>
    <x v="4"/>
    <s v="17-SC-DCS-001/O1010210/ 17-MC-DCS-001"/>
    <s v="DB37-*m"/>
    <x v="0"/>
    <s v="CPO101"/>
    <n v="0"/>
    <s v="BP021"/>
    <x v="33"/>
    <n v="11"/>
    <n v="14"/>
    <x v="3"/>
    <n v="32"/>
    <s v="DCS AMMONIA-UTILITIES"/>
    <m/>
    <m/>
    <m/>
    <s v="O1010210"/>
    <n v="14"/>
    <m/>
    <n v="0.25"/>
    <s v="10-Combined Bldgn-N2 plant, Demi water"/>
    <s v=""/>
    <s v=""/>
    <s v=""/>
    <m/>
    <s v=""/>
    <s v=""/>
    <m/>
    <s v="TS-G-02:3/_x000a_O1010210:14A"/>
    <s v="TS-G-02:4/_x000a_O1010210:14C"/>
  </r>
  <r>
    <s v="17-M -07038"/>
    <s v="17MXYSP07038"/>
    <s v="07"/>
    <s v="17-P-071D Discharge line"/>
    <s v="17-MOV-07038 СТОП"/>
    <s v="MOV Stop command"/>
    <s v="4124-XZ-DM-21707003"/>
    <s v="DO-NIS (24VDC) DCS"/>
    <s v="DCS_DO_01"/>
    <m/>
    <x v="62"/>
    <x v="8"/>
    <s v="C.01"/>
    <x v="4"/>
    <x v="25"/>
    <n v="1"/>
    <n v="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5"/>
    <x v="3"/>
    <n v="32"/>
    <s v="DCS AMMONIA-UTILITIES"/>
    <m/>
    <m/>
    <m/>
    <s v="O1010210"/>
    <n v="15"/>
    <m/>
    <n v="0.1"/>
    <s v="07-Cooling Tower Area"/>
    <s v=""/>
    <s v=""/>
    <s v=""/>
    <m/>
    <s v=""/>
    <s v=""/>
    <m/>
    <s v="TS-G-03:1/_x000a_O1010210:15A"/>
    <s v="TS-G-03:2/_x000a_O1010210:15C"/>
  </r>
  <r>
    <s v="17-M -07038"/>
    <s v="17MXYH07038"/>
    <s v="07"/>
    <s v="17-P-071D Discharge line"/>
    <s v="17-MOV-07038 ОТКРЫТЬ"/>
    <s v="MOV Open command"/>
    <s v="4124-XZ-DM-21707003"/>
    <s v="DO-NIS (24VDC) DCS"/>
    <s v="DCS_DO_01"/>
    <m/>
    <x v="62"/>
    <x v="8"/>
    <s v="C.03"/>
    <x v="4"/>
    <x v="25"/>
    <n v="3"/>
    <n v="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6"/>
    <x v="3"/>
    <n v="32"/>
    <s v="DCS AMMONIA-UTILITIES"/>
    <m/>
    <m/>
    <m/>
    <s v="O1010210"/>
    <n v="16"/>
    <m/>
    <n v="0.1"/>
    <s v="07-Cooling Tower Area"/>
    <s v=""/>
    <s v=""/>
    <s v=""/>
    <m/>
    <s v=""/>
    <s v=""/>
    <m/>
    <s v="TS-G-03:3/_x000a_O1010210:16A"/>
    <s v="TS-G-03:4/_x000a_O1010210:16C"/>
  </r>
  <r>
    <s v="17-M -07038"/>
    <s v="17MXYL07038"/>
    <s v="07"/>
    <s v="17-P-071D Discharge line"/>
    <s v="17-MOV-07038 ЗАКРЫТЬ"/>
    <s v="MOV Close command"/>
    <s v="4124-XZ-DM-21707003"/>
    <s v="DO-NIS (24VDC) DCS"/>
    <s v="DCS_DO_01"/>
    <m/>
    <x v="62"/>
    <x v="8"/>
    <s v="C.05"/>
    <x v="4"/>
    <x v="25"/>
    <n v="5"/>
    <n v="6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7"/>
    <x v="3"/>
    <n v="32"/>
    <s v="DCS AMMONIA-UTILITIES"/>
    <m/>
    <m/>
    <m/>
    <s v="O1010210"/>
    <n v="17"/>
    <m/>
    <n v="0.1"/>
    <s v="07-Cooling Tower Area"/>
    <s v=""/>
    <s v=""/>
    <s v=""/>
    <m/>
    <s v=""/>
    <s v=""/>
    <m/>
    <s v="TS-G-03:5/_x000a_O1010210:17A"/>
    <s v="TS-G-03:6/_x000a_O1010210:17C"/>
  </r>
  <r>
    <s v="17-M -07039"/>
    <s v="17MXYSP07039"/>
    <s v="07"/>
    <s v="17-P-071E Discharge line_x000a_"/>
    <s v="17-MOV-07039 СТОП"/>
    <s v="MOV Stop command"/>
    <s v="4124-XZ-DM-21707007"/>
    <s v="DO-NIS (24VDC) DCS"/>
    <s v="DCS_DO_01"/>
    <m/>
    <x v="62"/>
    <x v="8"/>
    <s v="C.07"/>
    <x v="4"/>
    <x v="25"/>
    <n v="7"/>
    <n v="8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8"/>
    <x v="3"/>
    <n v="32"/>
    <s v="DCS AMMONIA-UTILITIES"/>
    <m/>
    <m/>
    <m/>
    <s v="O1010210"/>
    <n v="18"/>
    <m/>
    <n v="0.1"/>
    <s v="07-Cooling Tower Area"/>
    <s v=""/>
    <s v=""/>
    <s v=""/>
    <m/>
    <s v=""/>
    <s v=""/>
    <m/>
    <s v="TS-G-03:7/_x000a_O1010210:18A"/>
    <s v="TS-G-03:8/_x000a_O1010210:18C"/>
  </r>
  <r>
    <s v="17-M -07039"/>
    <s v="17MXYH07039"/>
    <s v="07"/>
    <s v="17-P-071E Discharge line_x000a_"/>
    <s v="17-MOV-07039 ОТКРЫТЬ"/>
    <s v="MOV Open command"/>
    <s v="4124-XZ-DM-21707007"/>
    <s v="DO-NIS (24VDC) DCS"/>
    <s v="DCS_DO_01"/>
    <m/>
    <x v="62"/>
    <x v="8"/>
    <s v="C.09"/>
    <x v="4"/>
    <x v="25"/>
    <n v="9"/>
    <n v="10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19"/>
    <x v="3"/>
    <n v="32"/>
    <s v="DCS AMMONIA-UTILITIES"/>
    <m/>
    <m/>
    <m/>
    <s v="O1010210"/>
    <n v="19"/>
    <m/>
    <n v="0.1"/>
    <s v="07-Cooling Tower Area"/>
    <s v=""/>
    <s v=""/>
    <s v=""/>
    <m/>
    <s v=""/>
    <s v=""/>
    <m/>
    <s v="TS-G-03:9/_x000a_O1010210:19A"/>
    <s v="TS-G-03:10/_x000a_O1010210:19C"/>
  </r>
  <r>
    <s v="17-M -07039"/>
    <s v="17MXYL07039"/>
    <s v="07"/>
    <s v="17-P-071E Discharge line_x000a_"/>
    <s v="17-MOV-07039 ЗАКРЫТЬ"/>
    <s v="MOV Close command"/>
    <s v="4124-XZ-DM-21707007"/>
    <s v="DO-NIS (24VDC) DCS"/>
    <s v="DCS_DO_01"/>
    <m/>
    <x v="62"/>
    <x v="8"/>
    <s v="C.11"/>
    <x v="4"/>
    <x v="25"/>
    <n v="11"/>
    <n v="1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0"/>
    <x v="3"/>
    <n v="32"/>
    <s v="DCS AMMONIA-UTILITIES"/>
    <m/>
    <m/>
    <m/>
    <s v="O1010210"/>
    <n v="20"/>
    <m/>
    <n v="0.1"/>
    <s v="07-Cooling Tower Area"/>
    <s v=""/>
    <s v=""/>
    <s v=""/>
    <m/>
    <s v=""/>
    <s v=""/>
    <m/>
    <s v="TS-G-03:11/_x000a_O1010210:20A"/>
    <s v="TS-G-03:12/_x000a_O1010210:20C"/>
  </r>
  <r>
    <s v="17-M -07040"/>
    <s v="17MXYSP07040"/>
    <s v="07"/>
    <s v="17-P-071F Discharge line_x000a_"/>
    <s v="17-MOV-07040 СТОП"/>
    <s v="MOV Stop command"/>
    <s v="4124-XZ-DM-21707007"/>
    <s v="DO-NIS (24VDC) DCS"/>
    <s v="DCS_DO_01"/>
    <m/>
    <x v="62"/>
    <x v="8"/>
    <s v="C.13"/>
    <x v="4"/>
    <x v="25"/>
    <n v="13"/>
    <n v="1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1"/>
    <x v="3"/>
    <n v="32"/>
    <s v="DCS AMMONIA-UTILITIES"/>
    <m/>
    <m/>
    <m/>
    <s v="O1010210"/>
    <n v="21"/>
    <m/>
    <n v="0.1"/>
    <s v="07-Cooling Tower Area"/>
    <s v=""/>
    <s v=""/>
    <s v=""/>
    <m/>
    <s v=""/>
    <s v=""/>
    <m/>
    <s v="TS-G-03:13/_x000a_O1010210:21A"/>
    <s v="TS-G-03:14/_x000a_O1010210:21C"/>
  </r>
  <r>
    <s v="17-M -07040"/>
    <s v="17MXYH07040"/>
    <s v="07"/>
    <s v="17-P-071F Discharge line_x000a_"/>
    <s v="17-MOV-07040 ОТКРЫТЬ"/>
    <s v="MOV Open command"/>
    <s v="4124-XZ-DM-21707007"/>
    <s v="DO-NIS (24VDC) DCS"/>
    <s v="DCS_DO_01"/>
    <m/>
    <x v="62"/>
    <x v="8"/>
    <s v="C.15"/>
    <x v="4"/>
    <x v="25"/>
    <n v="15"/>
    <n v="16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2"/>
    <x v="3"/>
    <n v="32"/>
    <s v="DCS AMMONIA-UTILITIES"/>
    <m/>
    <m/>
    <m/>
    <s v="O1010210"/>
    <n v="22"/>
    <m/>
    <n v="0.1"/>
    <s v="07-Cooling Tower Area"/>
    <s v=""/>
    <s v=""/>
    <s v=""/>
    <m/>
    <s v=""/>
    <s v=""/>
    <m/>
    <s v="TS-G-03:15/_x000a_O1010210:22A"/>
    <s v="TS-G-03:16/_x000a_O1010210:22C"/>
  </r>
  <r>
    <s v="17-M -07040"/>
    <s v="17MXYL07040"/>
    <s v="07"/>
    <s v="17-P-071F Discharge line_x000a_"/>
    <s v="17-MOV-07040 ЗАКРЫТЬ"/>
    <s v="MOV Close command"/>
    <s v="4124-XZ-DM-21707007"/>
    <s v="DO-NIS (24VDC) DCS"/>
    <s v="DCS_DO_01"/>
    <m/>
    <x v="62"/>
    <x v="8"/>
    <s v="C.17"/>
    <x v="4"/>
    <x v="25"/>
    <n v="17"/>
    <n v="18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3"/>
    <x v="3"/>
    <n v="32"/>
    <s v="DCS AMMONIA-UTILITIES"/>
    <m/>
    <m/>
    <m/>
    <s v="O1010210"/>
    <n v="23"/>
    <m/>
    <n v="0.1"/>
    <s v="07-Cooling Tower Area"/>
    <s v=""/>
    <s v=""/>
    <s v=""/>
    <m/>
    <s v=""/>
    <s v=""/>
    <m/>
    <s v="TS-G-03:17/_x000a_O1010210:23A"/>
    <s v="TS-G-03:18/_x000a_O1010210:23C"/>
  </r>
  <r>
    <s v="17-M -07042"/>
    <s v="17MXYSP07042"/>
    <s v="07"/>
    <s v="17-P-073A Discharge line"/>
    <s v="17-MOV-07042 СТОП"/>
    <s v="MOV Stop command"/>
    <s v="4124-XZ-DM-21707007"/>
    <s v="DO-NIS (24VDC) DCS"/>
    <s v="DCS_DO_01"/>
    <m/>
    <x v="62"/>
    <x v="8"/>
    <s v="C.19"/>
    <x v="4"/>
    <x v="25"/>
    <n v="19"/>
    <s v="20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4"/>
    <x v="3"/>
    <n v="32"/>
    <s v="DCS AMMONIA-UTILITIES"/>
    <m/>
    <m/>
    <m/>
    <s v="O1010210"/>
    <n v="24"/>
    <m/>
    <n v="0.1"/>
    <s v="07-Cooling Tower Area"/>
    <s v=""/>
    <s v=""/>
    <s v=""/>
    <m/>
    <s v=""/>
    <s v=""/>
    <m/>
    <s v="TS-G-03:19/_x000a_O1010210:24A"/>
    <s v="TS-G-03:20/_x000a_O1010210:24C"/>
  </r>
  <r>
    <s v="17-M -07042"/>
    <s v="17MXYH07042"/>
    <s v="07"/>
    <s v="17-P-073A Discharge line"/>
    <s v="17-MOV-07042 ОТКРЫТЬ"/>
    <s v="MOV Open command"/>
    <s v="4124-XZ-DM-21707007"/>
    <s v="DO-NIS (24VDC) DCS"/>
    <s v="DCS_DO_01"/>
    <m/>
    <x v="62"/>
    <x v="8"/>
    <s v="C.21"/>
    <x v="4"/>
    <x v="25"/>
    <n v="21"/>
    <n v="2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5"/>
    <x v="3"/>
    <n v="32"/>
    <s v="DCS AMMONIA-UTILITIES"/>
    <m/>
    <m/>
    <m/>
    <s v="O1010210"/>
    <n v="25"/>
    <m/>
    <n v="0.1"/>
    <s v="07-Cooling Tower Area"/>
    <s v=""/>
    <s v=""/>
    <s v=""/>
    <m/>
    <s v=""/>
    <s v=""/>
    <m/>
    <s v="TS-G-03:21/_x000a_O1010210:25A"/>
    <s v="TS-G-03:22/_x000a_O1010210:25C"/>
  </r>
  <r>
    <s v="17-M -07042"/>
    <s v="17MXYL07042"/>
    <s v="07"/>
    <s v="17-P-073A Discharge line"/>
    <s v="17-MOV-07042 ЗАКРЫТЬ"/>
    <s v="MOV Close command"/>
    <s v="4124-XZ-DM-21707007"/>
    <s v="DO-NIS (24VDC) DCS"/>
    <s v="DCS_DO_01"/>
    <m/>
    <x v="62"/>
    <x v="8"/>
    <s v="C.23"/>
    <x v="4"/>
    <x v="25"/>
    <n v="23"/>
    <n v="2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6"/>
    <x v="3"/>
    <n v="32"/>
    <s v="DCS AMMONIA-UTILITIES"/>
    <m/>
    <m/>
    <m/>
    <s v="O1010210"/>
    <n v="26"/>
    <m/>
    <n v="0.1"/>
    <s v="07-Cooling Tower Area"/>
    <s v=""/>
    <s v=""/>
    <s v=""/>
    <m/>
    <s v=""/>
    <s v=""/>
    <m/>
    <s v="TS-G-03:23/_x000a_O1010210:26A"/>
    <s v="TS-G-03:24/_x000a_O1010210:26C"/>
  </r>
  <r>
    <s v="17-X -03021"/>
    <s v="17XY03021"/>
    <s v="10"/>
    <s v="Turbine Steam Condensate to 17-T-030"/>
    <s v="КОНДЕНСАТ ПАРА В 17T030"/>
    <s v="Solenoid Valve"/>
    <s v="4124-XZ-DM-21703004"/>
    <s v="DO-NIS (24VDC) DCS"/>
    <s v="DCS_DO_01"/>
    <m/>
    <x v="63"/>
    <x v="8"/>
    <s v="C.01"/>
    <x v="4"/>
    <x v="26"/>
    <n v="1"/>
    <n v="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7"/>
    <x v="3"/>
    <n v="32"/>
    <s v="DCS AMMONIA-UTILITIES"/>
    <m/>
    <m/>
    <m/>
    <s v="O1010210"/>
    <n v="27"/>
    <m/>
    <n v="0.25"/>
    <s v="10-Combined Bldgn-N2 plant, Demi water"/>
    <s v=""/>
    <s v=""/>
    <s v=""/>
    <m/>
    <s v=""/>
    <s v=""/>
    <m/>
    <s v="TS-G-04:1/_x000a_O1010210:27A"/>
    <s v="TS-G-04:2/_x000a_O1010210:27C"/>
  </r>
  <r>
    <s v="17-X -03022"/>
    <s v="17XY03022"/>
    <s v="10"/>
    <s v="Turbine Steam Condensate to 17-T-030"/>
    <s v="КОНДЕНСАТ ПАРА В 17T030"/>
    <s v="Solenoid Valve"/>
    <s v="4124-XZ-DM-21703004"/>
    <s v="DO-NIS (24VDC) DCS"/>
    <s v="DCS_DO_01"/>
    <m/>
    <x v="63"/>
    <x v="8"/>
    <s v="C.03"/>
    <x v="4"/>
    <x v="26"/>
    <n v="3"/>
    <n v="4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8"/>
    <x v="3"/>
    <n v="32"/>
    <s v="DCS AMMONIA-UTILITIES"/>
    <m/>
    <m/>
    <m/>
    <s v="O1010210"/>
    <n v="28"/>
    <m/>
    <n v="0.25"/>
    <s v="10-Combined Bldgn-N2 plant, Demi water"/>
    <s v=""/>
    <s v=""/>
    <s v=""/>
    <m/>
    <s v=""/>
    <s v=""/>
    <m/>
    <s v="TS-G-04:3/_x000a_O1010210:28A"/>
    <s v="TS-G-04:4/_x000a_O1010210:28C"/>
  </r>
  <r>
    <s v="17-X -03023"/>
    <s v="17XY03023"/>
    <s v="10"/>
    <s v="Turbine Steam Condensate to 17-T-030"/>
    <s v="КОНДЕНСАТ ПАРА В 17T030"/>
    <s v="Solenoid Valve"/>
    <s v="4124-XZ-DM-21703004"/>
    <s v="DO-NIS (24VDC) DCS"/>
    <s v="DCS_DO_01"/>
    <m/>
    <x v="63"/>
    <x v="8"/>
    <s v="C.05"/>
    <x v="4"/>
    <x v="26"/>
    <n v="5"/>
    <n v="6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29"/>
    <x v="3"/>
    <n v="32"/>
    <s v="DCS AMMONIA-UTILITIES"/>
    <m/>
    <m/>
    <m/>
    <s v="O1010210"/>
    <n v="29"/>
    <m/>
    <n v="0.25"/>
    <s v="10-Combined Bldgn-N2 plant, Demi water"/>
    <s v=""/>
    <s v=""/>
    <s v=""/>
    <m/>
    <s v=""/>
    <s v=""/>
    <m/>
    <s v="TS-G-04:5/_x000a_O1010210:29A"/>
    <s v="TS-G-04:6/_x000a_O1010210:29C"/>
  </r>
  <r>
    <s v="17-X -03024"/>
    <s v="17XY03024"/>
    <s v="10"/>
    <s v="Turbine Steam Condensate to 17-T-030"/>
    <s v="КОНДЕНСАТ ПАРА В 17T030"/>
    <s v="Solenoid Valve"/>
    <s v="4124-XZ-DM-21703004"/>
    <s v="DO-NIS (24VDC) DCS"/>
    <s v="DCS_DO_01"/>
    <m/>
    <x v="63"/>
    <x v="8"/>
    <s v="C.07"/>
    <x v="4"/>
    <x v="26"/>
    <n v="7"/>
    <n v="8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30"/>
    <x v="3"/>
    <n v="32"/>
    <s v="DCS AMMONIA-UTILITIES"/>
    <m/>
    <m/>
    <m/>
    <s v="O1010210"/>
    <n v="30"/>
    <m/>
    <n v="0.25"/>
    <s v="10-Combined Bldgn-N2 plant, Demi water"/>
    <s v=""/>
    <s v=""/>
    <s v=""/>
    <m/>
    <s v=""/>
    <s v=""/>
    <m/>
    <s v="TS-G-04:7/_x000a_O1010210:30A"/>
    <s v="TS-G-04:8/_x000a_O1010210:30C"/>
  </r>
  <r>
    <s v="17-X -03025"/>
    <s v="17XY03025"/>
    <s v="10"/>
    <s v="17-P-030A discharge line"/>
    <s v="ЛИНИЯ НАГНЕТАНИЯ 17-P-030A"/>
    <s v="Solenoid Valve"/>
    <s v="4124-XZ-DM-21703004"/>
    <s v="DO-NIS (24VDC) DCS"/>
    <s v="DCS_DO_01"/>
    <m/>
    <x v="63"/>
    <x v="8"/>
    <s v="C.09"/>
    <x v="4"/>
    <x v="26"/>
    <n v="9"/>
    <n v="10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31"/>
    <x v="3"/>
    <n v="32"/>
    <s v="DCS AMMONIA-UTILITIES"/>
    <m/>
    <m/>
    <m/>
    <s v="O1010210"/>
    <n v="31"/>
    <m/>
    <n v="0.25"/>
    <s v="10-Combined Bldgn-N2 plant, Demi water"/>
    <s v=""/>
    <s v=""/>
    <s v=""/>
    <m/>
    <s v=""/>
    <s v=""/>
    <m/>
    <s v="TS-G-04:9/_x000a_O1010210:31A"/>
    <s v="TS-G-04:10/_x000a_O1010210:31C"/>
  </r>
  <r>
    <s v="17-X -03026"/>
    <s v="17XY03026"/>
    <s v="10"/>
    <s v="17-P-030B discharge line"/>
    <s v="ЛИНИЯ НАГНЕТАНИЯ 17-P-030В"/>
    <s v="Solenoid Valve"/>
    <s v="4124-XZ-DM-21703004"/>
    <s v="DO-NIS (24VDC) DCS"/>
    <s v="DCS_DO_01"/>
    <m/>
    <x v="63"/>
    <x v="8"/>
    <s v="C.11"/>
    <x v="4"/>
    <x v="26"/>
    <n v="11"/>
    <n v="12"/>
    <s v=""/>
    <x v="9"/>
    <x v="0"/>
    <x v="314"/>
    <x v="4"/>
    <x v="33"/>
    <x v="4"/>
    <s v="17-SC-DCS-001/O1010210/ 17-MC-DCS-001"/>
    <s v="DB37-*m"/>
    <x v="0"/>
    <s v="CPO101"/>
    <n v="0"/>
    <s v="BP021"/>
    <x v="33"/>
    <n v="11"/>
    <n v="32"/>
    <x v="3"/>
    <n v="32"/>
    <s v="DCS AMMONIA-UTILITIES"/>
    <m/>
    <m/>
    <m/>
    <s v="O1010210"/>
    <n v="32"/>
    <m/>
    <n v="0.25"/>
    <s v="10-Combined Bldgn-N2 plant, Demi water"/>
    <s v=""/>
    <s v=""/>
    <s v=""/>
    <m/>
    <s v=""/>
    <s v=""/>
    <m/>
    <s v="TS-G-04:11/_x000a_O1010210:32A"/>
    <s v="TS-G-04:12/_x000a_O1010210:32C"/>
  </r>
  <r>
    <s v="17-X -03027"/>
    <s v="17XY03027"/>
    <s v="10"/>
    <s v="17-P-030C discharge line"/>
    <s v="ЛИНИЯ НАГНЕТАНИЯ 17-P-030С"/>
    <s v="Solenoid Valve"/>
    <s v="4124-XZ-DM-21703004"/>
    <s v="DO-NIS (24VDC) DCS"/>
    <s v="DCS_DO_01"/>
    <m/>
    <x v="63"/>
    <x v="8"/>
    <s v="C.13"/>
    <x v="4"/>
    <x v="26"/>
    <n v="13"/>
    <n v="1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"/>
    <x v="3"/>
    <n v="32"/>
    <s v="DCS AMMONIA-UTILITIES"/>
    <m/>
    <m/>
    <m/>
    <s v="O1010211"/>
    <n v="1"/>
    <m/>
    <n v="0.25"/>
    <s v="10-Combined Bldgn-N2 plant, Demi water"/>
    <s v=""/>
    <s v=""/>
    <s v=""/>
    <m/>
    <s v=""/>
    <s v=""/>
    <m/>
    <s v="TS-G-04:13/_x000a_O1010211:1A"/>
    <s v="TS-G-04:14/_x000a_O1010211:1C"/>
  </r>
  <r>
    <s v="17-X -03059"/>
    <s v="17XY03059"/>
    <s v="10"/>
    <s v="17-P-031A discharge line"/>
    <s v="ЛИНИЯ НАГНЕТАНИЯ P-031A"/>
    <s v="Solenoid Valve"/>
    <s v="4124-XZ-DM-21703003"/>
    <s v="DO-NIS (24VDC) DCS"/>
    <s v="DCS_DO_01"/>
    <m/>
    <x v="63"/>
    <x v="8"/>
    <s v="C.15"/>
    <x v="4"/>
    <x v="26"/>
    <n v="15"/>
    <n v="16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"/>
    <x v="3"/>
    <n v="32"/>
    <s v="DCS AMMONIA-UTILITIES"/>
    <m/>
    <m/>
    <m/>
    <s v="O1010211"/>
    <n v="2"/>
    <m/>
    <n v="0.25"/>
    <s v="10-Combined Bldgn-N2 plant, Demi water"/>
    <s v=""/>
    <s v=""/>
    <s v=""/>
    <m/>
    <s v=""/>
    <s v=""/>
    <m/>
    <s v="TS-G-04:15/_x000a_O1010211:2A"/>
    <s v="TS-G-04:16/_x000a_O1010211:2C"/>
  </r>
  <r>
    <s v="17-X -03060"/>
    <s v="17XY03060"/>
    <s v="10"/>
    <s v="17-P-031B discharge"/>
    <s v="ЛИНИЯ НАГНЕТАНИЯ P-031В"/>
    <s v="Solenoid Valve"/>
    <s v="4124-XZ-DM-21703003"/>
    <s v="DO-NIS (24VDC) DCS"/>
    <s v="DCS_DO_01"/>
    <m/>
    <x v="63"/>
    <x v="8"/>
    <s v="C.17"/>
    <x v="4"/>
    <x v="26"/>
    <n v="17"/>
    <n v="18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3"/>
    <x v="3"/>
    <n v="32"/>
    <s v="DCS AMMONIA-UTILITIES"/>
    <m/>
    <m/>
    <m/>
    <s v="O1010211"/>
    <n v="3"/>
    <m/>
    <n v="0.25"/>
    <s v="10-Combined Bldgn-N2 plant, Demi water"/>
    <s v=""/>
    <s v=""/>
    <s v=""/>
    <m/>
    <s v=""/>
    <s v=""/>
    <m/>
    <s v="TS-G-04:17/_x000a_O1010211:3A"/>
    <s v="TS-G-04:18/_x000a_O1010211:3C"/>
  </r>
  <r>
    <s v="17-X -03061"/>
    <s v="17XY03061"/>
    <s v="10"/>
    <s v="17-P-031C discharge"/>
    <s v="ЛИНИЯ НАГНЕТАНИЯ P-031С"/>
    <s v="Solenoid Valve"/>
    <s v="4124-XZ-DM-21703003"/>
    <s v="DO-NIS (24VDC) DCS"/>
    <s v="DCS_DO_01"/>
    <m/>
    <x v="63"/>
    <x v="8"/>
    <s v="C.19"/>
    <x v="4"/>
    <x v="26"/>
    <n v="19"/>
    <s v="20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4"/>
    <x v="3"/>
    <n v="32"/>
    <s v="DCS AMMONIA-UTILITIES"/>
    <m/>
    <m/>
    <m/>
    <s v="O1010211"/>
    <n v="4"/>
    <m/>
    <n v="0.25"/>
    <s v="10-Combined Bldgn-N2 plant, Demi water"/>
    <s v=""/>
    <s v=""/>
    <s v=""/>
    <m/>
    <s v=""/>
    <s v=""/>
    <m/>
    <s v="TS-G-04:19/_x000a_O1010211:4A"/>
    <s v="TS-G-04:20/_x000a_O1010211:4C"/>
  </r>
  <r>
    <s v="17-X -03071"/>
    <s v="17XY03071"/>
    <s v="10"/>
    <s v="Urea Melt Steam Condensate"/>
    <s v="КОНДЕНСАТ ПАРА ПЛАВА КАРБАМИДА"/>
    <s v="Solenoid Valve"/>
    <s v="4124-XZ-DM-21703004"/>
    <s v="DO-NIS (24VDC) DCS"/>
    <s v="DCS_DO_01"/>
    <m/>
    <x v="63"/>
    <x v="8"/>
    <s v="C.21"/>
    <x v="4"/>
    <x v="26"/>
    <n v="21"/>
    <n v="2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5"/>
    <x v="3"/>
    <n v="32"/>
    <s v="DCS AMMONIA-UTILITIES"/>
    <m/>
    <m/>
    <m/>
    <s v="O1010211"/>
    <n v="5"/>
    <m/>
    <n v="0.25"/>
    <s v="10-Combined Bldgn-N2 plant, Demi water"/>
    <s v=""/>
    <s v=""/>
    <s v=""/>
    <m/>
    <s v=""/>
    <s v=""/>
    <m/>
    <s v="TS-G-04:21/_x000a_O1010211:5A"/>
    <s v="TS-G-04:22/_x000a_O1010211:5C"/>
  </r>
  <r>
    <s v="17-X -03072"/>
    <s v="17XY03072"/>
    <s v="10"/>
    <s v="Urea Melt Steam Condensate"/>
    <s v="КОНДЕНСАТ ПАРА ПЛАВА КАРБАМИДА"/>
    <s v="Solenoid Valve"/>
    <s v="4124-XZ-DM-21703004"/>
    <s v="DO-NIS (24VDC) DCS"/>
    <s v="DCS_DO_01"/>
    <m/>
    <x v="63"/>
    <x v="8"/>
    <s v="C.23"/>
    <x v="4"/>
    <x v="26"/>
    <n v="23"/>
    <n v="2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6"/>
    <x v="3"/>
    <n v="32"/>
    <s v="DCS AMMONIA-UTILITIES"/>
    <m/>
    <m/>
    <m/>
    <s v="O1010211"/>
    <n v="6"/>
    <m/>
    <n v="0.25"/>
    <s v="10-Combined Bldgn-N2 plant, Demi water"/>
    <s v=""/>
    <s v=""/>
    <s v=""/>
    <m/>
    <s v=""/>
    <s v=""/>
    <m/>
    <s v="TS-G-04:23/_x000a_O1010211:6A"/>
    <s v="TS-G-04:24/_x000a_O1010211:6C"/>
  </r>
  <r>
    <s v="17-M -07041"/>
    <s v="17MXYSP07041"/>
    <s v="07"/>
    <s v="17-P-071G Discharge line_x000a_"/>
    <s v="17-MOV-07041 СТОП"/>
    <s v="MOV Stop command"/>
    <s v="4124-XZ-DM-21707007"/>
    <s v="DO-NIS (24VDC) DCS"/>
    <s v="DCS_DO_01"/>
    <m/>
    <x v="64"/>
    <x v="8"/>
    <s v="C.01"/>
    <x v="4"/>
    <x v="42"/>
    <n v="1"/>
    <n v="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7"/>
    <x v="3"/>
    <n v="32"/>
    <s v="DCS AMMONIA-UTILITIES"/>
    <m/>
    <m/>
    <m/>
    <s v="O1010211"/>
    <n v="7"/>
    <m/>
    <n v="0.1"/>
    <s v="07-Cooling Tower Area"/>
    <s v=""/>
    <s v=""/>
    <s v=""/>
    <m/>
    <s v=""/>
    <s v=""/>
    <m/>
    <s v="TS-G-05:1/_x000a_O1010211:7A"/>
    <s v="TS-G-05:2/_x000a_O1010211:7C"/>
  </r>
  <r>
    <s v="17-M -07041"/>
    <s v="17MXYH07041"/>
    <s v="07"/>
    <s v="17-P-071G Discharge line_x000a_"/>
    <s v="17-MOV-07041 ОТКРЫТЬ"/>
    <s v="MOV Open command"/>
    <s v="4124-XZ-DM-21707007"/>
    <s v="DO-NIS (24VDC) DCS"/>
    <s v="DCS_DO_01"/>
    <m/>
    <x v="64"/>
    <x v="8"/>
    <s v="C.03"/>
    <x v="4"/>
    <x v="42"/>
    <n v="3"/>
    <n v="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8"/>
    <x v="3"/>
    <n v="32"/>
    <s v="DCS AMMONIA-UTILITIES"/>
    <m/>
    <m/>
    <m/>
    <s v="O1010211"/>
    <n v="8"/>
    <m/>
    <n v="0.1"/>
    <s v="07-Cooling Tower Area"/>
    <s v=""/>
    <s v=""/>
    <s v=""/>
    <m/>
    <s v=""/>
    <s v=""/>
    <m/>
    <s v="TS-G-05:3/_x000a_O1010211:8A"/>
    <s v="TS-G-05:4/_x000a_O1010211:8C"/>
  </r>
  <r>
    <s v="17-M -07041"/>
    <s v="17MXYL07041"/>
    <s v="07"/>
    <s v="17-P-071G Discharge line_x000a_"/>
    <s v="17-MOV-07041 ЗАКРЫТЬ"/>
    <s v="MOV Close command"/>
    <s v="4124-XZ-DM-21707007"/>
    <s v="DO-NIS (24VDC) DCS"/>
    <s v="DCS_DO_01"/>
    <m/>
    <x v="64"/>
    <x v="8"/>
    <s v="C.05"/>
    <x v="4"/>
    <x v="42"/>
    <n v="5"/>
    <n v="6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9"/>
    <x v="3"/>
    <n v="32"/>
    <s v="DCS AMMONIA-UTILITIES"/>
    <m/>
    <m/>
    <m/>
    <s v="O1010211"/>
    <n v="9"/>
    <m/>
    <n v="0.1"/>
    <s v="07-Cooling Tower Area"/>
    <s v=""/>
    <s v=""/>
    <s v=""/>
    <m/>
    <s v=""/>
    <s v=""/>
    <m/>
    <s v="TS-G-05:5/_x000a_O1010211:9A"/>
    <s v="TS-G-05:6/_x000a_O1010211:9C"/>
  </r>
  <r>
    <s v="17-M -07043"/>
    <s v="17MXYSP07043"/>
    <s v="07"/>
    <s v="17-P-073B Discharge line"/>
    <s v="17-MOV-07043 СТОП"/>
    <s v="MOV Stop command"/>
    <s v="4124-XZ-DM-21707007"/>
    <s v="DO-NIS (24VDC) DCS"/>
    <s v="DCS_DO_01"/>
    <m/>
    <x v="64"/>
    <x v="8"/>
    <s v="C.07"/>
    <x v="4"/>
    <x v="42"/>
    <n v="7"/>
    <n v="8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0"/>
    <x v="3"/>
    <n v="32"/>
    <s v="DCS AMMONIA-UTILITIES"/>
    <m/>
    <m/>
    <m/>
    <s v="O1010211"/>
    <n v="10"/>
    <m/>
    <n v="0.1"/>
    <s v="07-Cooling Tower Area"/>
    <s v=""/>
    <s v=""/>
    <s v=""/>
    <m/>
    <s v=""/>
    <s v=""/>
    <m/>
    <s v="TS-G-05:7/_x000a_O1010211:10A"/>
    <s v="TS-G-05:8/_x000a_O1010211:10C"/>
  </r>
  <r>
    <s v="17-M -07043"/>
    <s v="17MXYH07043"/>
    <s v="07"/>
    <s v="17-P-073B Discharge line"/>
    <s v="17-MOV-07043 ОТКРЫТЬ"/>
    <s v="MOV Open command"/>
    <s v="4124-XZ-DM-21707007"/>
    <s v="DO-NIS (24VDC) DCS"/>
    <s v="DCS_DO_01"/>
    <m/>
    <x v="64"/>
    <x v="8"/>
    <s v="C.09"/>
    <x v="4"/>
    <x v="42"/>
    <n v="9"/>
    <n v="10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1"/>
    <x v="3"/>
    <n v="32"/>
    <s v="DCS AMMONIA-UTILITIES"/>
    <m/>
    <m/>
    <m/>
    <s v="O1010211"/>
    <n v="11"/>
    <m/>
    <n v="0.1"/>
    <s v="07-Cooling Tower Area"/>
    <s v=""/>
    <s v=""/>
    <s v=""/>
    <m/>
    <s v=""/>
    <s v=""/>
    <m/>
    <s v="TS-G-05:9/_x000a_O1010211:11A"/>
    <s v="TS-G-05:10/_x000a_O1010211:11C"/>
  </r>
  <r>
    <s v="17-M -07043"/>
    <s v="17MXYL07043"/>
    <s v="07"/>
    <s v="17-P-073B Discharge line"/>
    <s v="17-MOV-07043 ЗАКРЫТЬ"/>
    <s v="MOV Close command"/>
    <s v="4124-XZ-DM-21707007"/>
    <s v="DO-NIS (24VDC) DCS"/>
    <s v="DCS_DO_01"/>
    <m/>
    <x v="64"/>
    <x v="8"/>
    <s v="C.11"/>
    <x v="4"/>
    <x v="42"/>
    <n v="11"/>
    <n v="1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2"/>
    <x v="3"/>
    <n v="32"/>
    <s v="DCS AMMONIA-UTILITIES"/>
    <m/>
    <m/>
    <m/>
    <s v="O1010211"/>
    <n v="12"/>
    <m/>
    <n v="0.1"/>
    <s v="07-Cooling Tower Area"/>
    <s v=""/>
    <s v=""/>
    <s v=""/>
    <m/>
    <s v=""/>
    <s v=""/>
    <m/>
    <s v="TS-G-05:11/_x000a_O1010211:12A"/>
    <s v="TS-G-05:12/_x000a_O1010211:12C"/>
  </r>
  <r>
    <s v="10-M -08011"/>
    <s v="10MXYSP08011"/>
    <s v="00"/>
    <s v="Fire Water to Cooling Water Towers"/>
    <s v="10-MOV-08011 ОСТАНОВИТЬ"/>
    <s v="MOV Stop command"/>
    <s v="4124-XZ-DM-21008001"/>
    <s v="DO-NIS (24VDC) DCS"/>
    <s v="DCS_DO_01"/>
    <m/>
    <x v="64"/>
    <x v="8"/>
    <s v="C.13"/>
    <x v="4"/>
    <x v="42"/>
    <n v="13"/>
    <n v="1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3"/>
    <x v="3"/>
    <n v="32"/>
    <s v="DCS AMMONIA-UTILITIES"/>
    <m/>
    <m/>
    <m/>
    <s v="O1010211"/>
    <n v="13"/>
    <m/>
    <n v="0.1"/>
    <s v="00-Common"/>
    <s v=""/>
    <s v=""/>
    <s v=""/>
    <m/>
    <s v=""/>
    <s v=""/>
    <m/>
    <s v="TS-G-05:13/_x000a_O1010211:13A"/>
    <s v="TS-G-05:14/_x000a_O1010211:13C"/>
  </r>
  <r>
    <s v="10-M -08011"/>
    <s v="10MXYH08011"/>
    <s v="00"/>
    <s v="Fire Water to Cooling Water Towers"/>
    <s v="10-MOV-08011 ОТКРЫТЬ"/>
    <s v="MOV Open command"/>
    <s v="4124-XZ-DM-21008001"/>
    <s v="DO-NIS (24VDC) DCS"/>
    <s v="DCS_DO_01"/>
    <m/>
    <x v="64"/>
    <x v="8"/>
    <s v="C.15"/>
    <x v="4"/>
    <x v="42"/>
    <n v="15"/>
    <n v="16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4"/>
    <x v="3"/>
    <n v="32"/>
    <s v="DCS AMMONIA-UTILITIES"/>
    <m/>
    <m/>
    <m/>
    <s v="O1010211"/>
    <n v="14"/>
    <m/>
    <n v="0.1"/>
    <s v="00-Common"/>
    <s v=""/>
    <s v=""/>
    <s v=""/>
    <m/>
    <s v=""/>
    <s v=""/>
    <m/>
    <s v="TS-G-05:15/_x000a_O1010211:14A"/>
    <s v="TS-G-05:16/_x000a_O1010211:14C"/>
  </r>
  <r>
    <s v="10-M -08011"/>
    <s v="10MXYL08011"/>
    <s v="00"/>
    <s v="Fire Water to Cooling Water Towers"/>
    <s v="10-MOV-08011 ЗАКРЫТЬ"/>
    <s v="MOV Close command"/>
    <s v="4124-XZ-DM-21008001"/>
    <s v="DO-NIS (24VDC) DCS"/>
    <s v="DCS_DO_01"/>
    <m/>
    <x v="64"/>
    <x v="8"/>
    <s v="C.17"/>
    <x v="4"/>
    <x v="42"/>
    <n v="17"/>
    <n v="18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5"/>
    <x v="3"/>
    <n v="32"/>
    <s v="DCS AMMONIA-UTILITIES"/>
    <m/>
    <m/>
    <m/>
    <s v="O1010211"/>
    <n v="15"/>
    <m/>
    <n v="0.1"/>
    <s v="00-Common"/>
    <s v=""/>
    <s v=""/>
    <s v=""/>
    <m/>
    <s v=""/>
    <s v=""/>
    <m/>
    <s v="TS-G-05:17/_x000a_O1010211:15A"/>
    <s v="TS-G-05:18/_x000a_O1010211:15C"/>
  </r>
  <r>
    <s v="10-M -08012"/>
    <s v="10MXYSP08012"/>
    <s v="00"/>
    <s v="Fire Water to Cooling Water Towers"/>
    <s v="10-MOV-08012 ОСТАНОВИТЬ"/>
    <s v="MOV Stop command"/>
    <s v="4124-XZ-DM-21008001"/>
    <s v="DO-NIS (24VDC) DCS"/>
    <s v="DCS_DO_01"/>
    <m/>
    <x v="64"/>
    <x v="8"/>
    <s v="C.19"/>
    <x v="4"/>
    <x v="42"/>
    <n v="19"/>
    <s v="20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6"/>
    <x v="3"/>
    <n v="32"/>
    <s v="DCS AMMONIA-UTILITIES"/>
    <m/>
    <m/>
    <m/>
    <s v="O1010211"/>
    <n v="16"/>
    <m/>
    <n v="0.1"/>
    <s v="00-Common"/>
    <s v=""/>
    <s v=""/>
    <s v=""/>
    <m/>
    <s v=""/>
    <s v=""/>
    <m/>
    <s v="TS-G-05:19/_x000a_O1010211:16A"/>
    <s v="TS-G-05:20/_x000a_O1010211:16C"/>
  </r>
  <r>
    <s v="10-M -08012"/>
    <s v="10MXYH08012"/>
    <s v="00"/>
    <s v="Fire Water to Cooling Water Towers"/>
    <s v="10-MOV-08012 ОТКРЫТЬ"/>
    <s v="MOV Open command"/>
    <s v="4124-XZ-DM-21008001"/>
    <s v="DO-NIS (24VDC) DCS"/>
    <s v="DCS_DO_01"/>
    <m/>
    <x v="64"/>
    <x v="8"/>
    <s v="C.21"/>
    <x v="4"/>
    <x v="42"/>
    <n v="21"/>
    <n v="2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7"/>
    <x v="3"/>
    <n v="32"/>
    <s v="DCS AMMONIA-UTILITIES"/>
    <m/>
    <m/>
    <m/>
    <s v="O1010211"/>
    <n v="17"/>
    <m/>
    <n v="0.1"/>
    <s v="00-Common"/>
    <s v=""/>
    <s v=""/>
    <s v=""/>
    <m/>
    <s v=""/>
    <s v=""/>
    <m/>
    <s v="TS-G-05:21/_x000a_O1010211:17A"/>
    <s v="TS-G-05:22/_x000a_O1010211:17C"/>
  </r>
  <r>
    <s v="10-M -08012"/>
    <s v="10MXYL08012"/>
    <s v="00"/>
    <s v="Fire Water to Cooling Water Towers"/>
    <s v="10-MOV-08012 ЗАКРЫТЬ"/>
    <s v="MOV Close command"/>
    <s v="4124-XZ-DM-21008001"/>
    <s v="DO-NIS (24VDC) DCS"/>
    <s v="DCS_DO_01"/>
    <m/>
    <x v="64"/>
    <x v="8"/>
    <s v="C.23"/>
    <x v="4"/>
    <x v="42"/>
    <n v="23"/>
    <n v="2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8"/>
    <x v="3"/>
    <n v="32"/>
    <s v="DCS AMMONIA-UTILITIES"/>
    <m/>
    <m/>
    <m/>
    <s v="O1010211"/>
    <n v="18"/>
    <m/>
    <n v="0.1"/>
    <s v="00-Common"/>
    <s v=""/>
    <s v=""/>
    <s v=""/>
    <m/>
    <s v=""/>
    <s v=""/>
    <m/>
    <s v="TS-G-05:23/_x000a_O1010211:18A"/>
    <s v="TS-G-05:24/_x000a_O1010211:18C"/>
  </r>
  <r>
    <s v="17-M -113500"/>
    <s v="17MXYSP113500"/>
    <s v="11"/>
    <s v="TO MP STEAM HEADER"/>
    <s v="17-MOV-113500 СТОП"/>
    <s v="MOV Stop command"/>
    <s v="4124-FB-VD-BD00317L11111307_SH.2"/>
    <s v="DO-NIS (24VDC) DCS"/>
    <s v="DCS_DO_01"/>
    <m/>
    <x v="65"/>
    <x v="8"/>
    <s v="C.01"/>
    <x v="4"/>
    <x v="43"/>
    <n v="1"/>
    <n v="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19"/>
    <x v="3"/>
    <n v="32"/>
    <s v="DCS AMMONIA-UTILITIES"/>
    <m/>
    <m/>
    <m/>
    <s v="O1010211"/>
    <n v="19"/>
    <m/>
    <n v="0.1"/>
    <s v="11-Auxiliary Boiler Area"/>
    <s v=""/>
    <s v=""/>
    <s v=""/>
    <m/>
    <s v=""/>
    <s v=""/>
    <m/>
    <s v="TS-G-07:1/_x000a_O1010211:19A"/>
    <s v="TS-G-07:2/_x000a_O1010211:19C"/>
  </r>
  <r>
    <s v="17-M -113500"/>
    <s v="17MXYH113500"/>
    <s v="11"/>
    <s v="TO MP STEAM HEADER"/>
    <s v="17-MOV-113500 ОТКРЫТЬ"/>
    <s v="MOV Open command"/>
    <s v="4124-FB-VD-BD00317L11111307_SH.2"/>
    <s v="DO-NIS (24VDC) DCS"/>
    <s v="DCS_DO_01"/>
    <m/>
    <x v="65"/>
    <x v="8"/>
    <s v="C.03"/>
    <x v="4"/>
    <x v="43"/>
    <n v="3"/>
    <n v="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0"/>
    <x v="3"/>
    <n v="32"/>
    <s v="DCS AMMONIA-UTILITIES"/>
    <m/>
    <m/>
    <m/>
    <s v="O1010211"/>
    <n v="20"/>
    <m/>
    <n v="0.1"/>
    <s v="11-Auxiliary Boiler Area"/>
    <s v=""/>
    <s v=""/>
    <s v=""/>
    <m/>
    <s v=""/>
    <s v=""/>
    <m/>
    <s v="TS-G-07:3/_x000a_O1010211:20A"/>
    <s v="TS-G-07:4/_x000a_O1010211:20C"/>
  </r>
  <r>
    <s v="17-M -113500"/>
    <s v="17MXYL113500"/>
    <s v="11"/>
    <s v="TO MP STEAM HEADER"/>
    <s v="17-MOV-113500 ЗАКРЫТЬ"/>
    <s v="MOV Close command"/>
    <s v="4124-FB-VD-BD00317L11111307_SH.2"/>
    <s v="DO-NIS (24VDC) DCS"/>
    <s v="DCS_DO_01"/>
    <m/>
    <x v="65"/>
    <x v="8"/>
    <s v="C.05"/>
    <x v="4"/>
    <x v="43"/>
    <n v="5"/>
    <n v="6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1"/>
    <x v="3"/>
    <n v="32"/>
    <s v="DCS AMMONIA-UTILITIES"/>
    <m/>
    <m/>
    <m/>
    <s v="O1010211"/>
    <n v="21"/>
    <m/>
    <n v="0.1"/>
    <s v="11-Auxiliary Boiler Area"/>
    <s v=""/>
    <s v=""/>
    <s v=""/>
    <m/>
    <s v=""/>
    <s v=""/>
    <m/>
    <s v="TS-G-07:5/_x000a_O1010211:21A"/>
    <s v="TS-G-07:6/_x000a_O1010211:21C"/>
  </r>
  <r>
    <s v="17-M -113502"/>
    <s v="17MXYSP113502"/>
    <s v="11"/>
    <s v="SILENCER 17-L-111-SL-103"/>
    <s v="17-MOV-113502 СТОП"/>
    <s v="MOV Stop command"/>
    <s v="4124-FB-VD-BD00317L11111307_SH.2"/>
    <s v="DO-NIS (24VDC) DCS"/>
    <s v="DCS_DO_01"/>
    <m/>
    <x v="65"/>
    <x v="8"/>
    <s v="C.07"/>
    <x v="4"/>
    <x v="43"/>
    <n v="7"/>
    <n v="8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2"/>
    <x v="3"/>
    <n v="32"/>
    <s v="DCS AMMONIA-UTILITIES"/>
    <m/>
    <m/>
    <m/>
    <s v="O1010211"/>
    <n v="22"/>
    <m/>
    <n v="0.1"/>
    <s v="11-Auxiliary Boiler Area"/>
    <s v=""/>
    <s v=""/>
    <s v=""/>
    <m/>
    <s v=""/>
    <s v=""/>
    <m/>
    <s v="TS-G-07:7/_x000a_O1010211:22A"/>
    <s v="TS-G-07:8/_x000a_O1010211:22C"/>
  </r>
  <r>
    <s v="17-M -113502"/>
    <s v="17MXYH113502"/>
    <s v="11"/>
    <s v="SILENCER 17-L-111-SL-103"/>
    <s v="17-MOV-113502 ОТКРЫТЬ"/>
    <s v="MOV Open command"/>
    <s v="4124-FB-VD-BD00317L11111307_SH.2"/>
    <s v="DO-NIS (24VDC) DCS"/>
    <s v="DCS_DO_01"/>
    <m/>
    <x v="65"/>
    <x v="8"/>
    <s v="C.09"/>
    <x v="4"/>
    <x v="43"/>
    <n v="9"/>
    <n v="10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3"/>
    <x v="3"/>
    <n v="32"/>
    <s v="DCS AMMONIA-UTILITIES"/>
    <m/>
    <m/>
    <m/>
    <s v="O1010211"/>
    <n v="23"/>
    <m/>
    <n v="0.1"/>
    <s v="11-Auxiliary Boiler Area"/>
    <s v=""/>
    <s v=""/>
    <s v=""/>
    <m/>
    <s v=""/>
    <s v=""/>
    <m/>
    <s v="TS-G-07:9/_x000a_O1010211:23A"/>
    <s v="TS-G-07:10/_x000a_O1010211:23C"/>
  </r>
  <r>
    <s v="17-M -113502"/>
    <s v="17MXYL113502"/>
    <s v="11"/>
    <s v="SILENCER 17-L-111-SL-103"/>
    <s v="17-MOV-113502 ЗАКРЫТЬ"/>
    <s v="MOV Close command"/>
    <s v="4124-FB-VD-BD00317L11111307_SH.2"/>
    <s v="DO-NIS (24VDC) DCS"/>
    <s v="DCS_DO_01"/>
    <m/>
    <x v="65"/>
    <x v="8"/>
    <s v="C.11"/>
    <x v="4"/>
    <x v="43"/>
    <n v="11"/>
    <n v="12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4"/>
    <x v="3"/>
    <n v="32"/>
    <s v="DCS AMMONIA-UTILITIES"/>
    <m/>
    <m/>
    <m/>
    <s v="O1010211"/>
    <n v="24"/>
    <m/>
    <n v="0.1"/>
    <s v="11-Auxiliary Boiler Area"/>
    <s v=""/>
    <s v=""/>
    <s v=""/>
    <m/>
    <s v=""/>
    <s v=""/>
    <m/>
    <s v="TS-G-07:11/_x000a_O1010211:24A"/>
    <s v="TS-G-07:12/_x000a_O1010211:24C"/>
  </r>
  <r>
    <s v="17-M -113503"/>
    <s v="17MXYSP113503"/>
    <s v="11"/>
    <s v="Intermittent blow down from 17-L-111"/>
    <s v="17-MOV-113503 СТОП"/>
    <s v="MOV Stop command"/>
    <s v="4124-FB-VD-BD00317L11111307_SH.1"/>
    <s v="DO-NIS (24VDC) DCS"/>
    <s v="DCS_DO_01"/>
    <m/>
    <x v="65"/>
    <x v="8"/>
    <s v="C.13"/>
    <x v="4"/>
    <x v="43"/>
    <n v="13"/>
    <n v="14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5"/>
    <x v="3"/>
    <n v="32"/>
    <s v="DCS AMMONIA-UTILITIES"/>
    <m/>
    <m/>
    <m/>
    <s v="O1010211"/>
    <n v="25"/>
    <m/>
    <n v="0.1"/>
    <s v="11-Auxiliary Boiler Area"/>
    <s v=""/>
    <s v=""/>
    <s v=""/>
    <m/>
    <s v=""/>
    <s v=""/>
    <m/>
    <s v="TS-G-07:13/_x000a_O1010211:25A"/>
    <s v="TS-G-07:14/_x000a_O1010211:25C"/>
  </r>
  <r>
    <s v="17-M -113503"/>
    <s v="17MXYH113503"/>
    <s v="11"/>
    <s v="Intermittent blow down from 17-L-111"/>
    <s v="17-MOV-113503 ОТКРЫТЬ"/>
    <s v="MOV Open command"/>
    <s v="4124-FB-VD-BD00317L11111307_SH.1"/>
    <s v="DO-NIS (24VDC) DCS"/>
    <s v="DCS_DO_01"/>
    <m/>
    <x v="65"/>
    <x v="8"/>
    <s v="C.15"/>
    <x v="4"/>
    <x v="43"/>
    <n v="15"/>
    <n v="16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6"/>
    <x v="3"/>
    <n v="32"/>
    <s v="DCS AMMONIA-UTILITIES"/>
    <m/>
    <m/>
    <m/>
    <s v="O1010211"/>
    <n v="26"/>
    <m/>
    <n v="0.1"/>
    <s v="11-Auxiliary Boiler Area"/>
    <s v=""/>
    <s v=""/>
    <s v=""/>
    <m/>
    <s v=""/>
    <s v=""/>
    <m/>
    <s v="TS-G-07:15/_x000a_O1010211:26A"/>
    <s v="TS-G-07:16/_x000a_O1010211:26C"/>
  </r>
  <r>
    <s v="17-M -113503"/>
    <s v="17MXYL113503"/>
    <s v="11"/>
    <s v="Intermittent blow down from 17-L-111"/>
    <s v="17-MOV-113503 ЗАКРЫТЬ"/>
    <s v="MOV Close command"/>
    <s v="4124-FB-VD-BD00317L11111307_SH.1"/>
    <s v="DO-NIS (24VDC) DCS"/>
    <s v="DCS_DO_01"/>
    <m/>
    <x v="65"/>
    <x v="8"/>
    <s v="C.17"/>
    <x v="4"/>
    <x v="43"/>
    <n v="17"/>
    <n v="18"/>
    <s v=""/>
    <x v="9"/>
    <x v="0"/>
    <x v="314"/>
    <x v="4"/>
    <x v="34"/>
    <x v="4"/>
    <s v="17-SC-DCS-001/O1010211/ 17-MC-DCS-001"/>
    <s v="DB37-*m"/>
    <x v="0"/>
    <s v="CPO101"/>
    <n v="0"/>
    <s v="BP021"/>
    <x v="34"/>
    <n v="12"/>
    <n v="27"/>
    <x v="3"/>
    <n v="32"/>
    <s v="DCS AMMONIA-UTILITIES"/>
    <m/>
    <m/>
    <m/>
    <s v="O1010211"/>
    <n v="27"/>
    <m/>
    <n v="0.1"/>
    <s v="11-Auxiliary Boiler Area"/>
    <s v=""/>
    <s v=""/>
    <s v=""/>
    <m/>
    <s v=""/>
    <s v=""/>
    <m/>
    <s v="TS-G-07:17/_x000a_O1010211:27A"/>
    <s v="TS-G-07:18/_x000a_O1010211:27C"/>
  </r>
  <r>
    <s v="17-MOV-0001"/>
    <s v="17MXYH0001"/>
    <s v="00"/>
    <s v="CO2 from Ammonia 2 to Urea"/>
    <s v="17-MOV-0001 ОТКРЫТЬ"/>
    <s v="MOV Open command"/>
    <m/>
    <s v="DO-NIS (24VDC) DCS"/>
    <s v="DCS_DO_01"/>
    <m/>
    <x v="66"/>
    <x v="10"/>
    <s v="C.01"/>
    <x v="4"/>
    <x v="30"/>
    <n v="1"/>
    <n v="2"/>
    <s v=""/>
    <x v="8"/>
    <x v="0"/>
    <x v="314"/>
    <x v="4"/>
    <x v="34"/>
    <x v="4"/>
    <s v="17-SC-DCS-001/O1010211/ 17-MC-DCS-001"/>
    <s v="DB37-*m"/>
    <x v="0"/>
    <s v="CPO101"/>
    <n v="0"/>
    <s v="BP021"/>
    <x v="34"/>
    <n v="12"/>
    <n v="28"/>
    <x v="3"/>
    <n v="32"/>
    <s v="DCS AMMONIA-UTILITIES"/>
    <m/>
    <m/>
    <m/>
    <s v="O1010211"/>
    <n v="28"/>
    <m/>
    <n v="0.1"/>
    <s v="00-Inter-factory"/>
    <s v=""/>
    <s v=""/>
    <s v=""/>
    <m/>
    <s v=""/>
    <s v=""/>
    <m/>
    <s v="TS-H-04:1/_x000a_O1010211:28A"/>
    <s v="TS-H-04:2/_x000a_O1010211:28C"/>
  </r>
  <r>
    <s v="17-MOV-0001"/>
    <s v="17MXYL0001"/>
    <s v="00"/>
    <s v="CO2 from Ammonia 2 to Urea"/>
    <s v="17-MOV-0001 ЗАКРЫТЬ"/>
    <s v="MOV Close command"/>
    <m/>
    <s v="DO-NIS (24VDC) DCS"/>
    <s v="DCS_DO_01"/>
    <m/>
    <x v="66"/>
    <x v="10"/>
    <s v="C.03"/>
    <x v="4"/>
    <x v="30"/>
    <n v="3"/>
    <n v="4"/>
    <s v=""/>
    <x v="8"/>
    <x v="0"/>
    <x v="314"/>
    <x v="4"/>
    <x v="34"/>
    <x v="4"/>
    <s v="17-SC-DCS-001/O1010211/ 17-MC-DCS-001"/>
    <s v="DB37-*m"/>
    <x v="0"/>
    <s v="CPO101"/>
    <n v="0"/>
    <s v="BP021"/>
    <x v="34"/>
    <n v="12"/>
    <n v="29"/>
    <x v="3"/>
    <n v="32"/>
    <s v="DCS AMMONIA-UTILITIES"/>
    <m/>
    <m/>
    <m/>
    <s v="O1010211"/>
    <n v="29"/>
    <m/>
    <n v="0.1"/>
    <s v="00-Inter-factory"/>
    <s v=""/>
    <s v=""/>
    <s v=""/>
    <m/>
    <s v=""/>
    <s v=""/>
    <m/>
    <s v="TS-H-04:3/_x000a_O1010211:29A"/>
    <s v="TS-H-04:4/_x000a_O1010211:29C"/>
  </r>
  <r>
    <s v="17-MOV-0001"/>
    <s v="17MXYSP0001"/>
    <s v="00"/>
    <s v="CO2 from Ammonia 2 to Urea"/>
    <s v="17-MOV-0001 ОСТАНОВИТЬ"/>
    <s v="MOV Stop command"/>
    <m/>
    <s v="DO-NIS (24VDC) DCS"/>
    <s v="DCS_DO_01"/>
    <m/>
    <x v="66"/>
    <x v="10"/>
    <s v="C.05"/>
    <x v="4"/>
    <x v="30"/>
    <n v="5"/>
    <n v="6"/>
    <s v=""/>
    <x v="8"/>
    <x v="0"/>
    <x v="314"/>
    <x v="4"/>
    <x v="34"/>
    <x v="4"/>
    <s v="17-SC-DCS-001/O1010211/ 17-MC-DCS-001"/>
    <s v="DB37-*m"/>
    <x v="0"/>
    <s v="CPO101"/>
    <n v="0"/>
    <s v="BP021"/>
    <x v="34"/>
    <n v="12"/>
    <n v="30"/>
    <x v="3"/>
    <n v="32"/>
    <s v="DCS AMMONIA-UTILITIES"/>
    <m/>
    <m/>
    <m/>
    <s v="O1010211"/>
    <n v="30"/>
    <m/>
    <n v="0.1"/>
    <s v="00-Inter-factory"/>
    <s v=""/>
    <s v=""/>
    <s v=""/>
    <m/>
    <s v=""/>
    <s v=""/>
    <m/>
    <s v="TS-H-04:5/_x000a_O1010211:30A"/>
    <s v="TS-H-04:6/_x000a_O1010211:30C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34"/>
    <x v="4"/>
    <s v="17-SC-DCS-001/O1010211/ 17-MC-DCS-001"/>
    <s v="DB37-*m"/>
    <x v="0"/>
    <s v="CPO101"/>
    <n v="0"/>
    <s v="BP021"/>
    <x v="34"/>
    <n v="12"/>
    <n v="31"/>
    <x v="3"/>
    <n v="32"/>
    <s v="DCS AMMONIA-UTILITIES"/>
    <m/>
    <m/>
    <m/>
    <s v="O1010211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34"/>
    <x v="4"/>
    <s v="17-SC-DCS-001/O1010211/ 17-MC-DCS-001"/>
    <s v="DB37-*m"/>
    <x v="0"/>
    <s v="CPO101"/>
    <n v="0"/>
    <s v="BP021"/>
    <x v="34"/>
    <n v="12"/>
    <n v="32"/>
    <x v="3"/>
    <n v="32"/>
    <s v="DCS AMMONIA-UTILITIES"/>
    <m/>
    <m/>
    <m/>
    <s v="O1010211"/>
    <n v="32"/>
    <m/>
    <s v=""/>
    <m/>
    <s v=""/>
    <s v=""/>
    <s v=""/>
    <m/>
    <s v=""/>
    <s v=""/>
    <m/>
    <s v=""/>
    <s v=""/>
  </r>
  <r>
    <s v="17-H -071    -A"/>
    <s v="17XYSPH071A"/>
    <s v="07"/>
    <s v="17-L-071-K-071A Gearbox Heater"/>
    <s v="17-HE-07201 СТОП"/>
    <s v="Heater Stop command"/>
    <s v="4124-FY-VD-BD17317L07100001_SH.1"/>
    <s v="DO-NIS (MCC 230VAC) DCS"/>
    <s v="DCS_DO_03"/>
    <m/>
    <x v="67"/>
    <x v="8"/>
    <s v="C.01"/>
    <x v="7"/>
    <x v="23"/>
    <n v="1"/>
    <n v="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"/>
    <x v="3"/>
    <n v="32"/>
    <s v="DCS AMMONIA-UTILITIES"/>
    <m/>
    <m/>
    <m/>
    <s v="O1010212"/>
    <n v="1"/>
    <m/>
    <s v=""/>
    <s v="07-Cooling Tower Area"/>
    <s v=""/>
    <s v=""/>
    <s v=""/>
    <m/>
    <s v=""/>
    <s v=""/>
    <m/>
    <s v=""/>
    <s v="TS-G-01:2/_x000a_O1010212:1A"/>
  </r>
  <r>
    <s v="17-H -071    -A"/>
    <s v="17XYSTH071A"/>
    <s v="07"/>
    <s v="17-L-071-K-071A Gearbox Heater"/>
    <s v="17-HE-07201 ПУСК"/>
    <s v="Heater Start command"/>
    <s v="4124-FY-VD-BD17317L07100001_SH.1"/>
    <s v="DO-NIS (MCC 230VAC) DCS"/>
    <s v="DCS_DO_03"/>
    <m/>
    <x v="67"/>
    <x v="8"/>
    <s v="C.03"/>
    <x v="7"/>
    <x v="23"/>
    <n v="3"/>
    <n v="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"/>
    <x v="3"/>
    <n v="32"/>
    <s v="DCS AMMONIA-UTILITIES"/>
    <m/>
    <m/>
    <m/>
    <s v="O1010212"/>
    <n v="2"/>
    <m/>
    <s v=""/>
    <s v="07-Cooling Tower Area"/>
    <s v=""/>
    <s v=""/>
    <s v=""/>
    <m/>
    <s v=""/>
    <s v=""/>
    <m/>
    <s v=""/>
    <s v="TS-G-01:4/_x000a_O1010212:2A"/>
  </r>
  <r>
    <s v="17-H -071    -B"/>
    <s v="17XYSPH071B"/>
    <s v="07"/>
    <s v="17-L-071-K-071B Gearbox Heater"/>
    <s v="17-HE-07202 СТОП"/>
    <s v="Heater Stop command"/>
    <s v="4124-FY-VD-BD17317L07100001_SH.1"/>
    <s v="DO-NIS (MCC 230VAC) DCS"/>
    <s v="DCS_DO_03"/>
    <m/>
    <x v="67"/>
    <x v="8"/>
    <s v="C.05"/>
    <x v="7"/>
    <x v="23"/>
    <n v="5"/>
    <n v="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3"/>
    <x v="3"/>
    <n v="32"/>
    <s v="DCS AMMONIA-UTILITIES"/>
    <m/>
    <m/>
    <m/>
    <s v="O1010212"/>
    <n v="3"/>
    <m/>
    <s v=""/>
    <s v="07-Cooling Tower Area"/>
    <s v=""/>
    <s v=""/>
    <s v=""/>
    <m/>
    <s v=""/>
    <s v=""/>
    <m/>
    <s v=""/>
    <s v="TS-G-01:6/_x000a_O1010212:3A"/>
  </r>
  <r>
    <s v="17-H -071    -B"/>
    <s v="17XYSTH071B"/>
    <s v="07"/>
    <s v="17-L-071-K-071B Gearbox Heater"/>
    <s v="17-HE-07202 ПУСК"/>
    <s v="Heater Start command"/>
    <s v="4124-FY-VD-BD17317L07100001_SH.1"/>
    <s v="DO-NIS (MCC 230VAC) DCS"/>
    <s v="DCS_DO_03"/>
    <m/>
    <x v="67"/>
    <x v="8"/>
    <s v="C.07"/>
    <x v="7"/>
    <x v="23"/>
    <n v="7"/>
    <n v="8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4"/>
    <x v="3"/>
    <n v="32"/>
    <s v="DCS AMMONIA-UTILITIES"/>
    <m/>
    <m/>
    <m/>
    <s v="O1010212"/>
    <n v="4"/>
    <m/>
    <s v=""/>
    <s v="07-Cooling Tower Area"/>
    <s v=""/>
    <s v=""/>
    <s v=""/>
    <m/>
    <s v=""/>
    <s v=""/>
    <m/>
    <s v=""/>
    <s v="TS-G-01:8/_x000a_O1010212:4A"/>
  </r>
  <r>
    <s v="17-H -071    -C"/>
    <s v="17XYSPH071C"/>
    <s v="07"/>
    <s v="17-L-071-K-071C Gearbox Heater"/>
    <s v="17-HE-07203 СТОП"/>
    <s v="Heater Stop command"/>
    <s v="4124-FY-VD-BD17317L07100001_SH.1"/>
    <s v="DO-NIS (MCC 230VAC) DCS"/>
    <s v="DCS_DO_03"/>
    <m/>
    <x v="67"/>
    <x v="8"/>
    <s v="C.09"/>
    <x v="7"/>
    <x v="23"/>
    <n v="9"/>
    <n v="10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5"/>
    <x v="3"/>
    <n v="32"/>
    <s v="DCS AMMONIA-UTILITIES"/>
    <m/>
    <m/>
    <m/>
    <s v="O1010212"/>
    <n v="5"/>
    <m/>
    <s v=""/>
    <s v="07-Cooling Tower Area"/>
    <s v=""/>
    <s v=""/>
    <s v=""/>
    <m/>
    <s v=""/>
    <s v=""/>
    <m/>
    <s v=""/>
    <s v="TS-G-01:10/_x000a_O1010212:5A"/>
  </r>
  <r>
    <s v="17-H -071    -C"/>
    <s v="17XYSTH071C"/>
    <s v="07"/>
    <s v="17-L-071-K-071C Gearbox Heater"/>
    <s v="17-HE-07203 ПУСК"/>
    <s v="Heater Start command"/>
    <s v="4124-FY-VD-BD17317L07100001_SH.1"/>
    <s v="DO-NIS (MCC 230VAC) DCS"/>
    <s v="DCS_DO_03"/>
    <m/>
    <x v="67"/>
    <x v="8"/>
    <s v="C.11"/>
    <x v="7"/>
    <x v="23"/>
    <n v="11"/>
    <n v="1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6"/>
    <x v="3"/>
    <n v="32"/>
    <s v="DCS AMMONIA-UTILITIES"/>
    <m/>
    <m/>
    <m/>
    <s v="O1010212"/>
    <n v="6"/>
    <m/>
    <s v=""/>
    <s v="07-Cooling Tower Area"/>
    <s v=""/>
    <s v=""/>
    <s v=""/>
    <m/>
    <s v=""/>
    <s v=""/>
    <m/>
    <s v=""/>
    <s v="TS-G-01:12/_x000a_O1010212:6A"/>
  </r>
  <r>
    <s v="17-H -071    -D"/>
    <s v="17XYSPH071D"/>
    <s v="07"/>
    <s v="17-L-071-K-071D Gearbox Heater"/>
    <s v="17-HE-07204 СТОП"/>
    <s v="Heater Stop command"/>
    <s v="4124-FY-VD-BD17317L07100001_SH.1"/>
    <s v="DO-NIS (MCC 230VAC) DCS"/>
    <s v="DCS_DO_03"/>
    <m/>
    <x v="67"/>
    <x v="8"/>
    <s v="C.13"/>
    <x v="7"/>
    <x v="23"/>
    <n v="13"/>
    <n v="1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7"/>
    <x v="3"/>
    <n v="32"/>
    <s v="DCS AMMONIA-UTILITIES"/>
    <m/>
    <m/>
    <m/>
    <s v="O1010212"/>
    <n v="7"/>
    <m/>
    <s v=""/>
    <s v="07-Cooling Tower Area"/>
    <s v=""/>
    <s v=""/>
    <s v=""/>
    <m/>
    <s v=""/>
    <s v=""/>
    <m/>
    <s v=""/>
    <s v="TS-G-01:14/_x000a_O1010212:7A"/>
  </r>
  <r>
    <s v="17-H -071    -D"/>
    <s v="17XYSTH071D"/>
    <s v="07"/>
    <s v="17-L-071-K-071D Gearbox Heater"/>
    <s v="17-HE-07204 ПУСК"/>
    <s v="Heater Start command"/>
    <s v="4124-FY-VD-BD17317L07100001_SH.1"/>
    <s v="DO-NIS (MCC 230VAC) DCS"/>
    <s v="DCS_DO_03"/>
    <m/>
    <x v="67"/>
    <x v="8"/>
    <s v="C.15"/>
    <x v="7"/>
    <x v="23"/>
    <n v="15"/>
    <n v="1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8"/>
    <x v="3"/>
    <n v="32"/>
    <s v="DCS AMMONIA-UTILITIES"/>
    <m/>
    <m/>
    <m/>
    <s v="O1010212"/>
    <n v="8"/>
    <m/>
    <s v=""/>
    <s v="07-Cooling Tower Area"/>
    <s v=""/>
    <s v=""/>
    <s v=""/>
    <m/>
    <s v=""/>
    <s v=""/>
    <m/>
    <s v=""/>
    <s v="TS-G-01:16/_x000a_O1010212:8A"/>
  </r>
  <r>
    <s v="17-H -071    -E"/>
    <s v="17XYSPH071E"/>
    <s v="07"/>
    <s v="17-L-071-K-071E Gearbox Heater"/>
    <s v="17-HE-07205 СТОП"/>
    <s v="Heater Stop command"/>
    <s v="4124-FY-VD-BD17317L07100001_SH.1"/>
    <s v="DO-NIS (MCC 230VAC) DCS"/>
    <s v="DCS_DO_03"/>
    <m/>
    <x v="67"/>
    <x v="8"/>
    <s v="C.17"/>
    <x v="7"/>
    <x v="23"/>
    <n v="17"/>
    <n v="18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9"/>
    <x v="3"/>
    <n v="32"/>
    <s v="DCS AMMONIA-UTILITIES"/>
    <m/>
    <m/>
    <m/>
    <s v="O1010212"/>
    <n v="9"/>
    <m/>
    <s v=""/>
    <s v="07-Cooling Tower Area"/>
    <s v=""/>
    <s v=""/>
    <s v=""/>
    <m/>
    <s v=""/>
    <s v=""/>
    <m/>
    <s v=""/>
    <s v="TS-G-01:18/_x000a_O1010212:9A"/>
  </r>
  <r>
    <s v="17-H -071    -E"/>
    <s v="17XYSTH071E"/>
    <s v="07"/>
    <s v="17-L-071-K-071E Gearbox Heater"/>
    <s v="17-HE-07205 ПУСК"/>
    <s v="Heater Start command"/>
    <s v="4124-FY-VD-BD17317L07100001_SH.1"/>
    <s v="DO-NIS (MCC 230VAC) DCS"/>
    <s v="DCS_DO_03"/>
    <m/>
    <x v="67"/>
    <x v="8"/>
    <s v="C.19"/>
    <x v="7"/>
    <x v="23"/>
    <n v="19"/>
    <s v="20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0"/>
    <x v="3"/>
    <n v="32"/>
    <s v="DCS AMMONIA-UTILITIES"/>
    <m/>
    <m/>
    <m/>
    <s v="O1010212"/>
    <n v="10"/>
    <m/>
    <s v=""/>
    <s v="07-Cooling Tower Area"/>
    <s v=""/>
    <s v=""/>
    <s v=""/>
    <m/>
    <s v=""/>
    <s v=""/>
    <m/>
    <s v=""/>
    <s v="TS-G-01:20/_x000a_O1010212:10A"/>
  </r>
  <r>
    <s v="17-H -071    -F"/>
    <s v="17XYSPH071F"/>
    <s v="07"/>
    <s v="17-L-071-K-071F Gearbox Heater"/>
    <s v="17-HE-07206 СТОП"/>
    <s v="Heater Stop command"/>
    <s v="4124-FY-VD-BD17317L07100001_SH.1"/>
    <s v="DO-NIS (MCC 230VAC) DCS"/>
    <s v="DCS_DO_03"/>
    <m/>
    <x v="67"/>
    <x v="8"/>
    <s v="C.21"/>
    <x v="7"/>
    <x v="23"/>
    <n v="21"/>
    <n v="2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1"/>
    <x v="3"/>
    <n v="32"/>
    <s v="DCS AMMONIA-UTILITIES"/>
    <m/>
    <m/>
    <m/>
    <s v="O1010212"/>
    <n v="11"/>
    <m/>
    <s v=""/>
    <s v="07-Cooling Tower Area"/>
    <s v=""/>
    <s v=""/>
    <s v=""/>
    <m/>
    <s v=""/>
    <s v=""/>
    <m/>
    <s v=""/>
    <s v="TS-G-01:22/_x000a_O1010212:11A"/>
  </r>
  <r>
    <s v="17-H -071    -F"/>
    <s v="17XYSTH071F"/>
    <s v="07"/>
    <s v="17-L-071-K-071F Gearbox Heater"/>
    <s v="17-HE-07206 ПУСК"/>
    <s v="Heater Start command"/>
    <s v="4124-FY-VD-BD17317L07100001_SH.1"/>
    <s v="DO-NIS (MCC 230VAC) DCS"/>
    <s v="DCS_DO_03"/>
    <m/>
    <x v="67"/>
    <x v="8"/>
    <s v="C.23"/>
    <x v="7"/>
    <x v="23"/>
    <n v="23"/>
    <n v="2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2"/>
    <x v="3"/>
    <n v="32"/>
    <s v="DCS AMMONIA-UTILITIES"/>
    <m/>
    <m/>
    <m/>
    <s v="O1010212"/>
    <n v="12"/>
    <m/>
    <s v=""/>
    <s v="07-Cooling Tower Area"/>
    <s v=""/>
    <s v=""/>
    <s v=""/>
    <m/>
    <s v=""/>
    <s v=""/>
    <m/>
    <s v=""/>
    <s v="TS-G-01:24/_x000a_O1010212:12A"/>
  </r>
  <r>
    <s v="17-M -071LK  -A"/>
    <s v="17XYSPM071LKA"/>
    <s v="07"/>
    <s v="17-L-071-K-071A Motor"/>
    <s v="17-L-071-K-071A СТОП"/>
    <s v="Motor Stop command"/>
    <s v="4124-FY-VD-BD17317L07100001_SH.1"/>
    <s v="DO-NIS (MCC 230VAC) DCS"/>
    <s v="DCS_DO_03"/>
    <m/>
    <x v="68"/>
    <x v="8"/>
    <s v="C.01"/>
    <x v="7"/>
    <x v="24"/>
    <n v="1"/>
    <n v="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3"/>
    <x v="3"/>
    <n v="32"/>
    <s v="DCS AMMONIA-UTILITIES"/>
    <m/>
    <m/>
    <m/>
    <s v="O1010212"/>
    <n v="13"/>
    <m/>
    <s v=""/>
    <s v="07-Cooling Tower Area"/>
    <s v=""/>
    <s v=""/>
    <s v=""/>
    <m/>
    <s v=""/>
    <s v=""/>
    <m/>
    <s v=""/>
    <s v="TS-G-02:2/_x000a_O1010212:13A"/>
  </r>
  <r>
    <s v="17-M -071LK  -A"/>
    <s v="17XYSTBM071LKA"/>
    <s v="07"/>
    <s v="17-L-071-K-071A Motor"/>
    <s v="17-P-071LK -A ПУСК ОБРАТНО"/>
    <s v="Motor Backward Start Command"/>
    <s v="4124-FY-VD-BD17317L07100001_SH.1"/>
    <s v="DO-NIS (MCC 230VAC) DCS"/>
    <s v="DCS_DO_03"/>
    <m/>
    <x v="68"/>
    <x v="8"/>
    <s v="C.03"/>
    <x v="7"/>
    <x v="24"/>
    <n v="3"/>
    <n v="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4"/>
    <x v="3"/>
    <n v="32"/>
    <s v="DCS AMMONIA-UTILITIES"/>
    <m/>
    <m/>
    <m/>
    <s v="O1010212"/>
    <n v="14"/>
    <m/>
    <s v=""/>
    <s v="07-Cooling Tower Area"/>
    <s v=""/>
    <s v=""/>
    <s v=""/>
    <m/>
    <s v=""/>
    <s v=""/>
    <m/>
    <s v=""/>
    <s v="TS-G-02:4/_x000a_O1010212:14A"/>
  </r>
  <r>
    <s v="17-M -071LK  -A"/>
    <s v="17XYSTFM071LKA"/>
    <s v="07"/>
    <s v="17-L-071-K-071A Motor"/>
    <s v="17-P-071LK -A ПУСК ВПЕРЕД"/>
    <s v="Motor Forward Start Command"/>
    <s v="4124-FY-VD-BD17317L07100001_SH.1"/>
    <s v="DO-NIS (MCC 230VAC) DCS"/>
    <s v="DCS_DO_03"/>
    <m/>
    <x v="68"/>
    <x v="8"/>
    <s v="C.05"/>
    <x v="7"/>
    <x v="24"/>
    <n v="5"/>
    <n v="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5"/>
    <x v="3"/>
    <n v="32"/>
    <s v="DCS AMMONIA-UTILITIES"/>
    <m/>
    <m/>
    <m/>
    <s v="O1010212"/>
    <n v="15"/>
    <m/>
    <s v=""/>
    <s v="07-Cooling Tower Area"/>
    <s v=""/>
    <s v=""/>
    <s v=""/>
    <m/>
    <s v=""/>
    <s v=""/>
    <m/>
    <s v=""/>
    <s v="TS-G-02:6/_x000a_O1010212:15A"/>
  </r>
  <r>
    <s v="17-M -071LK  -B"/>
    <s v="17XYSPM071LKB"/>
    <s v="07"/>
    <s v="17-L-071-K-071B Motor"/>
    <s v="17-L-071-K-071B СТОП"/>
    <s v="Motor Stop command"/>
    <s v="4124-FY-VD-BD17317L07100001_SH.1"/>
    <s v="DO-NIS (MCC 230VAC) DCS"/>
    <s v="DCS_DO_03"/>
    <m/>
    <x v="68"/>
    <x v="8"/>
    <s v="C.07"/>
    <x v="7"/>
    <x v="24"/>
    <n v="7"/>
    <n v="8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6"/>
    <x v="3"/>
    <n v="32"/>
    <s v="DCS AMMONIA-UTILITIES"/>
    <m/>
    <m/>
    <m/>
    <s v="O1010212"/>
    <n v="16"/>
    <m/>
    <s v=""/>
    <s v="07-Cooling Tower Area"/>
    <s v=""/>
    <s v=""/>
    <s v=""/>
    <m/>
    <s v=""/>
    <s v=""/>
    <m/>
    <s v=""/>
    <s v="TS-G-02:8/_x000a_O1010212:16A"/>
  </r>
  <r>
    <s v="17-M -071LK  -B"/>
    <s v="17XYSTBM071LKB"/>
    <s v="07"/>
    <s v="17-L-071-K-071B Motor"/>
    <s v="17-L-071-K-071B ПУСК"/>
    <s v="Motor Backward Start Command"/>
    <s v="4124-FY-VD-BD17317L07100001_SH.1"/>
    <s v="DO-NIS (MCC 230VAC) DCS"/>
    <s v="DCS_DO_03"/>
    <m/>
    <x v="68"/>
    <x v="8"/>
    <s v="C.09"/>
    <x v="7"/>
    <x v="24"/>
    <n v="9"/>
    <n v="10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7"/>
    <x v="3"/>
    <n v="32"/>
    <s v="DCS AMMONIA-UTILITIES"/>
    <m/>
    <m/>
    <m/>
    <s v="O1010212"/>
    <n v="17"/>
    <m/>
    <s v=""/>
    <s v="07-Cooling Tower Area"/>
    <s v=""/>
    <s v=""/>
    <s v=""/>
    <m/>
    <s v=""/>
    <s v=""/>
    <m/>
    <s v=""/>
    <s v="TS-G-02:10/_x000a_O1010212:17A"/>
  </r>
  <r>
    <s v="17-M -071LK  -B"/>
    <s v="17XYSTFM071LKB"/>
    <s v="07"/>
    <s v="17-L-071-K-071B Motor"/>
    <s v="17-L-071-K-071B ПУСК"/>
    <s v="Motor Forward Start Command"/>
    <s v="4124-FY-VD-BD17317L07100001_SH.1"/>
    <s v="DO-NIS (MCC 230VAC) DCS"/>
    <s v="DCS_DO_03"/>
    <m/>
    <x v="68"/>
    <x v="8"/>
    <s v="C.11"/>
    <x v="7"/>
    <x v="24"/>
    <n v="11"/>
    <n v="1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8"/>
    <x v="3"/>
    <n v="32"/>
    <s v="DCS AMMONIA-UTILITIES"/>
    <m/>
    <m/>
    <m/>
    <s v="O1010212"/>
    <n v="18"/>
    <m/>
    <s v=""/>
    <s v="07-Cooling Tower Area"/>
    <s v=""/>
    <s v=""/>
    <s v=""/>
    <m/>
    <s v=""/>
    <s v=""/>
    <m/>
    <s v=""/>
    <s v="TS-G-02:12/_x000a_O1010212:18A"/>
  </r>
  <r>
    <s v="17-M -071LK  -C"/>
    <s v="17XYSPM071LKC"/>
    <s v="07"/>
    <s v="17-L-071-K-071C Motor"/>
    <s v="17-L-071-K-071C СТОП"/>
    <s v="Motor Stop command"/>
    <s v="4124-FY-VD-BD17317L07100001_SH.1"/>
    <s v="DO-NIS (MCC 230VAC) DCS"/>
    <s v="DCS_DO_03"/>
    <m/>
    <x v="68"/>
    <x v="8"/>
    <s v="C.13"/>
    <x v="7"/>
    <x v="24"/>
    <n v="13"/>
    <n v="1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19"/>
    <x v="3"/>
    <n v="32"/>
    <s v="DCS AMMONIA-UTILITIES"/>
    <m/>
    <m/>
    <m/>
    <s v="O1010212"/>
    <n v="19"/>
    <m/>
    <s v=""/>
    <s v="07-Cooling Tower Area"/>
    <s v=""/>
    <s v=""/>
    <s v=""/>
    <m/>
    <s v=""/>
    <s v=""/>
    <m/>
    <s v=""/>
    <s v="TS-G-02:14/_x000a_O1010212:19A"/>
  </r>
  <r>
    <s v="17-M -071LK  -C"/>
    <s v="17XYSTBM071LKC"/>
    <s v="07"/>
    <s v="17-L-071-K-071C Motor"/>
    <s v="17-L-071-K-071C ПУСК"/>
    <s v="Motor Backward Start Command"/>
    <s v="4124-FY-VD-BD17317L07100001_SH.1"/>
    <s v="DO-NIS (MCC 230VAC) DCS"/>
    <s v="DCS_DO_03"/>
    <m/>
    <x v="68"/>
    <x v="8"/>
    <s v="C.15"/>
    <x v="7"/>
    <x v="24"/>
    <n v="15"/>
    <n v="1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0"/>
    <x v="3"/>
    <n v="32"/>
    <s v="DCS AMMONIA-UTILITIES"/>
    <m/>
    <m/>
    <m/>
    <s v="O1010212"/>
    <n v="20"/>
    <m/>
    <s v=""/>
    <s v="07-Cooling Tower Area"/>
    <s v=""/>
    <s v=""/>
    <s v=""/>
    <m/>
    <s v=""/>
    <s v=""/>
    <m/>
    <s v=""/>
    <s v="TS-G-02:16/_x000a_O1010212:20A"/>
  </r>
  <r>
    <s v="17-M -071LK  -C"/>
    <s v="17XYSTFM071LKC"/>
    <s v="07"/>
    <s v="17-L-071-K-071C Motor"/>
    <s v="17-L-071-K-071C ПУСК"/>
    <s v="Motor Forward Start Command"/>
    <s v="4124-FY-VD-BD17317L07100001_SH.1"/>
    <s v="DO-NIS (MCC 230VAC) DCS"/>
    <s v="DCS_DO_03"/>
    <m/>
    <x v="68"/>
    <x v="8"/>
    <s v="C.17"/>
    <x v="7"/>
    <x v="24"/>
    <n v="17"/>
    <n v="18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1"/>
    <x v="3"/>
    <n v="32"/>
    <s v="DCS AMMONIA-UTILITIES"/>
    <m/>
    <m/>
    <m/>
    <s v="O1010212"/>
    <n v="21"/>
    <m/>
    <s v=""/>
    <s v="07-Cooling Tower Area"/>
    <s v=""/>
    <s v=""/>
    <s v=""/>
    <m/>
    <s v=""/>
    <s v=""/>
    <m/>
    <s v=""/>
    <s v="TS-G-02:18/_x000a_O1010212:21A"/>
  </r>
  <r>
    <s v="17-M -071LK  -D"/>
    <s v="17XYSPM071LKD"/>
    <s v="07"/>
    <s v="17-L-071-K-071D Motor"/>
    <s v="17-L-071-K-071D СТОП"/>
    <s v="Motor Stop command"/>
    <s v="4124-FY-VD-BD17317L07100001_SH.1"/>
    <s v="DO-NIS (MCC 230VAC) DCS"/>
    <s v="DCS_DO_03"/>
    <m/>
    <x v="68"/>
    <x v="8"/>
    <s v="C.19"/>
    <x v="7"/>
    <x v="24"/>
    <n v="19"/>
    <s v="20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2"/>
    <x v="3"/>
    <n v="32"/>
    <s v="DCS AMMONIA-UTILITIES"/>
    <m/>
    <m/>
    <m/>
    <s v="O1010212"/>
    <n v="22"/>
    <m/>
    <s v=""/>
    <s v="07-Cooling Tower Area"/>
    <s v=""/>
    <s v=""/>
    <s v=""/>
    <m/>
    <s v=""/>
    <s v=""/>
    <m/>
    <s v=""/>
    <s v="TS-G-02:20/_x000a_O1010212:22A"/>
  </r>
  <r>
    <s v="17-M -071LK  -D"/>
    <s v="17XYSTBM071LKD"/>
    <s v="07"/>
    <s v="17-L-071-K-071D Motor"/>
    <s v="17-P-071LK -D  ДВИГАТЕЛЬ ОБРАТНО"/>
    <s v="Motor Backward Start Command"/>
    <s v="4124-FY-VD-BD17317L07100001_SH.1"/>
    <s v="DO-NIS (MCC 230VAC) DCS"/>
    <s v="DCS_DO_03"/>
    <m/>
    <x v="68"/>
    <x v="8"/>
    <s v="C.21"/>
    <x v="7"/>
    <x v="24"/>
    <n v="21"/>
    <n v="2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3"/>
    <x v="3"/>
    <n v="32"/>
    <s v="DCS AMMONIA-UTILITIES"/>
    <m/>
    <m/>
    <m/>
    <s v="O1010212"/>
    <n v="23"/>
    <m/>
    <s v=""/>
    <s v="07-Cooling Tower Area"/>
    <s v=""/>
    <s v=""/>
    <s v=""/>
    <m/>
    <s v=""/>
    <s v=""/>
    <m/>
    <s v=""/>
    <s v="TS-G-02:22/_x000a_O1010212:23A"/>
  </r>
  <r>
    <s v="17-M -071LK  -D"/>
    <s v="17XYSTFM071LKD"/>
    <s v="07"/>
    <s v="17-L-071-K-071D Motor"/>
    <s v="17-P-071LK -D  ДВИГАТЕЛЬ"/>
    <s v="Motor Forward Start Command"/>
    <s v="4124-FY-VD-BD17317L07100001_SH.1"/>
    <s v="DO-NIS (MCC 230VAC) DCS"/>
    <s v="DCS_DO_03"/>
    <m/>
    <x v="68"/>
    <x v="8"/>
    <s v="C.23"/>
    <x v="7"/>
    <x v="24"/>
    <n v="23"/>
    <n v="2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4"/>
    <x v="3"/>
    <n v="32"/>
    <s v="DCS AMMONIA-UTILITIES"/>
    <m/>
    <m/>
    <m/>
    <s v="O1010212"/>
    <n v="24"/>
    <m/>
    <s v=""/>
    <s v="07-Cooling Tower Area"/>
    <s v=""/>
    <s v=""/>
    <s v=""/>
    <m/>
    <s v=""/>
    <s v=""/>
    <m/>
    <s v=""/>
    <s v="TS-G-02:24/_x000a_O1010212:24A"/>
  </r>
  <r>
    <s v="17-M -071LK  -E"/>
    <s v="17XYSPM071LKE"/>
    <s v="07"/>
    <s v="17-L-071-K-071E Motor"/>
    <s v="17-L-071-K-071E СТОП"/>
    <s v="Motor Stop command"/>
    <s v="4124-FY-VD-BD17317L07100001_SH.2"/>
    <s v="DO-NIS (MCC 230VAC) DCS"/>
    <s v="DCS_DO_03"/>
    <m/>
    <x v="68"/>
    <x v="8"/>
    <s v="C.25"/>
    <x v="7"/>
    <x v="24"/>
    <n v="25"/>
    <n v="2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5"/>
    <x v="3"/>
    <n v="32"/>
    <s v="DCS AMMONIA-UTILITIES"/>
    <m/>
    <m/>
    <m/>
    <s v="O1010212"/>
    <n v="25"/>
    <m/>
    <s v=""/>
    <s v="07-Cooling Tower Area"/>
    <s v=""/>
    <s v=""/>
    <s v=""/>
    <m/>
    <s v=""/>
    <s v=""/>
    <m/>
    <s v=""/>
    <s v="TS-G-02:26/_x000a_O1010212:25A"/>
  </r>
  <r>
    <s v="17-M -071LK  -F"/>
    <s v="17XYSPM071LKF"/>
    <s v="07"/>
    <s v="17-L-071-K-071F Motor"/>
    <s v="17-L-071-K-071F СТОП"/>
    <s v="Motor Stop command"/>
    <s v="4124-FY-VD-BD17317L07100001_SH.2"/>
    <s v="DO-NIS (MCC 230VAC) DCS"/>
    <s v="DCS_DO_03"/>
    <m/>
    <x v="69"/>
    <x v="8"/>
    <s v="C.01"/>
    <x v="7"/>
    <x v="25"/>
    <n v="1"/>
    <n v="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6"/>
    <x v="3"/>
    <n v="32"/>
    <s v="DCS AMMONIA-UTILITIES"/>
    <m/>
    <m/>
    <m/>
    <s v="O1010212"/>
    <n v="26"/>
    <m/>
    <s v=""/>
    <s v="07-Cooling Tower Area"/>
    <s v=""/>
    <s v=""/>
    <s v=""/>
    <m/>
    <s v=""/>
    <s v=""/>
    <m/>
    <s v=""/>
    <s v="TS-G-03:2/_x000a_O1010212:26A"/>
  </r>
  <r>
    <s v="17-M -071LK  -G"/>
    <s v="17XYSPM071LKG"/>
    <s v="07"/>
    <s v="17-L-071-K-071G Motor"/>
    <s v="17-L-071-K-071G СТОП"/>
    <s v="Motor Stop command"/>
    <s v="4124-FY-VD-BD17317L07100001_SH.2"/>
    <s v="DO-NIS (MCC 230VAC) DCS"/>
    <s v="DCS_DO_03"/>
    <m/>
    <x v="69"/>
    <x v="8"/>
    <s v="C.03"/>
    <x v="7"/>
    <x v="25"/>
    <n v="3"/>
    <n v="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7"/>
    <x v="3"/>
    <n v="32"/>
    <s v="DCS AMMONIA-UTILITIES"/>
    <m/>
    <m/>
    <m/>
    <s v="O1010212"/>
    <n v="27"/>
    <m/>
    <s v=""/>
    <s v="07-Cooling Tower Area"/>
    <s v=""/>
    <s v=""/>
    <s v=""/>
    <m/>
    <s v=""/>
    <s v=""/>
    <m/>
    <s v=""/>
    <s v="TS-G-03:4/_x000a_O1010212:27A"/>
  </r>
  <r>
    <s v="17-M -071LK  -H"/>
    <s v="17XYSPM071LKH"/>
    <s v="07"/>
    <s v="17-L-071-K-071H Motor"/>
    <s v="17-L-071-K-071H СТОП"/>
    <s v="Motor Stop command"/>
    <s v="4124-FY-VD-BD17317L07100001_SH.2"/>
    <s v="DO-NIS (MCC 230VAC) DCS"/>
    <s v="DCS_DO_03"/>
    <m/>
    <x v="69"/>
    <x v="8"/>
    <s v="C.05"/>
    <x v="7"/>
    <x v="25"/>
    <n v="5"/>
    <n v="6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8"/>
    <x v="3"/>
    <n v="32"/>
    <s v="DCS AMMONIA-UTILITIES"/>
    <m/>
    <m/>
    <m/>
    <s v="O1010212"/>
    <n v="28"/>
    <m/>
    <s v=""/>
    <s v="07-Cooling Tower Area"/>
    <s v=""/>
    <s v=""/>
    <s v=""/>
    <m/>
    <s v=""/>
    <s v=""/>
    <m/>
    <s v=""/>
    <s v="TS-G-03:6/_x000a_O1010212:28A"/>
  </r>
  <r>
    <s v="17-M -071    -A"/>
    <s v="17XYSPM071A"/>
    <s v="07"/>
    <s v="CW Circulation Pump 7-P-071A"/>
    <s v="17-P-071A СТОП"/>
    <s v="Motor Stop command"/>
    <s v="4124-GG-VD-BD17617P071001_SH.3"/>
    <s v="DO-NIS (MCC 220VDC) DCS"/>
    <s v="DCS_DO_04"/>
    <m/>
    <x v="69"/>
    <x v="8"/>
    <s v="C.07"/>
    <x v="7"/>
    <x v="25"/>
    <n v="7"/>
    <n v="8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29"/>
    <x v="3"/>
    <n v="32"/>
    <s v="DCS AMMONIA-UTILITIES"/>
    <m/>
    <m/>
    <m/>
    <s v="O1010212"/>
    <n v="29"/>
    <m/>
    <s v=""/>
    <s v="07-Cooling Tower Area"/>
    <s v=""/>
    <s v=""/>
    <s v=""/>
    <m/>
    <s v=""/>
    <s v=""/>
    <m/>
    <s v=""/>
    <s v="TS-G-03:8/_x000a_O1010212:29A"/>
  </r>
  <r>
    <s v="17-M -071    -A"/>
    <s v="17XYSTM071A"/>
    <s v="07"/>
    <s v="CW Circulation Pump 7-P-071A"/>
    <s v="17-P-071A ПУСК"/>
    <s v="Motor Start command"/>
    <s v="4124-GG-VD-BD17617P071001_SH.3"/>
    <s v="DO-NIS (MCC 220VDC) DCS"/>
    <s v="DCS_DO_04"/>
    <m/>
    <x v="69"/>
    <x v="8"/>
    <s v="C.09"/>
    <x v="7"/>
    <x v="25"/>
    <n v="9"/>
    <n v="10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30"/>
    <x v="3"/>
    <n v="32"/>
    <s v="DCS AMMONIA-UTILITIES"/>
    <m/>
    <m/>
    <m/>
    <s v="O1010212"/>
    <n v="30"/>
    <m/>
    <s v=""/>
    <s v="07-Cooling Tower Area"/>
    <s v=""/>
    <s v=""/>
    <s v=""/>
    <m/>
    <s v=""/>
    <s v=""/>
    <m/>
    <s v=""/>
    <s v="TS-G-03:10/_x000a_O1010212:30A"/>
  </r>
  <r>
    <s v="17-M -071    -B"/>
    <s v="17XYSPM071B"/>
    <s v="07"/>
    <s v="CW Circulation Pump 7-P-071B"/>
    <s v="17-P-071B СТОП"/>
    <s v="Motor Stop command"/>
    <s v="4124-GG-VD-BD17617P071001_SH.4"/>
    <s v="DO-NIS (MCC 220VDC) DCS"/>
    <s v="DCS_DO_04"/>
    <m/>
    <x v="69"/>
    <x v="8"/>
    <s v="C.11"/>
    <x v="7"/>
    <x v="25"/>
    <n v="11"/>
    <n v="12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31"/>
    <x v="3"/>
    <n v="32"/>
    <s v="DCS AMMONIA-UTILITIES"/>
    <m/>
    <m/>
    <m/>
    <s v="O1010212"/>
    <n v="31"/>
    <m/>
    <s v=""/>
    <s v="07-Cooling Tower Area"/>
    <s v=""/>
    <s v=""/>
    <s v=""/>
    <m/>
    <s v=""/>
    <s v=""/>
    <m/>
    <s v=""/>
    <s v="TS-G-03:12/_x000a_O1010212:31A"/>
  </r>
  <r>
    <s v="17-M -071    -B"/>
    <s v="17XYSTM071B"/>
    <s v="07"/>
    <s v="CW Circulation Pump 7-P-071B"/>
    <s v="17-P-071B ПУСК"/>
    <s v="Motor Start command"/>
    <s v="4124-GG-VD-BD17617P071001_SH.4"/>
    <s v="DO-NIS (MCC 220VDC) DCS"/>
    <s v="DCS_DO_04"/>
    <m/>
    <x v="69"/>
    <x v="8"/>
    <s v="C.13"/>
    <x v="7"/>
    <x v="25"/>
    <n v="13"/>
    <n v="14"/>
    <s v=""/>
    <x v="9"/>
    <x v="3"/>
    <x v="314"/>
    <x v="4"/>
    <x v="35"/>
    <x v="1"/>
    <s v="17-SC-DCS-001/O1010212/ 17-MC-DCS-003"/>
    <s v="DB37-*m"/>
    <x v="0"/>
    <s v="CPO101"/>
    <n v="0"/>
    <s v="BP021"/>
    <x v="35"/>
    <n v="13"/>
    <n v="32"/>
    <x v="3"/>
    <n v="32"/>
    <s v="DCS AMMONIA-UTILITIES"/>
    <m/>
    <m/>
    <m/>
    <s v="O1010212"/>
    <n v="32"/>
    <m/>
    <s v=""/>
    <s v="07-Cooling Tower Area"/>
    <s v=""/>
    <s v=""/>
    <s v=""/>
    <m/>
    <s v=""/>
    <s v=""/>
    <m/>
    <s v=""/>
    <s v="TS-G-03:14/_x000a_O1010212:32A"/>
  </r>
  <r>
    <s v="17-M -071    -C"/>
    <s v="17XYSPM071C"/>
    <s v="07"/>
    <s v="CW Circulation Pump 7-P-071C"/>
    <s v="17-P-071C СТОП"/>
    <s v="Motor Stop command"/>
    <s v="4124-GG-VD-BD17617P071001_SH.5"/>
    <s v="DO-NIS (MCC 220VDC) DCS"/>
    <s v="DCS_DO_04"/>
    <m/>
    <x v="69"/>
    <x v="8"/>
    <s v="C.15"/>
    <x v="7"/>
    <x v="25"/>
    <n v="15"/>
    <n v="1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"/>
    <x v="3"/>
    <n v="32"/>
    <s v="DCS AMMONIA-UTILITIES"/>
    <m/>
    <m/>
    <m/>
    <s v="O1010213"/>
    <n v="1"/>
    <m/>
    <s v=""/>
    <s v="07-Cooling Tower Area"/>
    <s v=""/>
    <s v=""/>
    <s v=""/>
    <m/>
    <s v=""/>
    <s v=""/>
    <m/>
    <s v=""/>
    <s v="TS-G-03:16/_x000a_O1010213:1A"/>
  </r>
  <r>
    <s v="17-M -071    -C"/>
    <s v="17XYSTM071C"/>
    <s v="07"/>
    <s v="CW Circulation Pump 7-P-071C"/>
    <s v="17-P-071C ПУСК"/>
    <s v="Motor Start command"/>
    <s v="4124-GG-VD-BD17617P071001_SH.5"/>
    <s v="DO-NIS (MCC 220VDC) DCS"/>
    <s v="DCS_DO_04"/>
    <m/>
    <x v="69"/>
    <x v="8"/>
    <s v="C.17"/>
    <x v="7"/>
    <x v="25"/>
    <n v="17"/>
    <n v="18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"/>
    <x v="3"/>
    <n v="32"/>
    <s v="DCS AMMONIA-UTILITIES"/>
    <m/>
    <m/>
    <m/>
    <s v="O1010213"/>
    <n v="2"/>
    <m/>
    <s v=""/>
    <s v="07-Cooling Tower Area"/>
    <s v=""/>
    <s v=""/>
    <s v=""/>
    <m/>
    <s v=""/>
    <s v=""/>
    <m/>
    <s v=""/>
    <s v="TS-G-03:18/_x000a_O1010213:2A"/>
  </r>
  <r>
    <s v="17-M -071    -D"/>
    <s v="17XYSPM071D"/>
    <s v="07"/>
    <s v="CW Circulation Pump 7-P-071D"/>
    <s v="17-P-071D СТОП"/>
    <s v="Motor Stop command"/>
    <s v="4124-GG-VD-BD17617P071001_SH.6"/>
    <s v="DO-NIS (MCC 220VDC) DCS"/>
    <s v="DCS_DO_04"/>
    <m/>
    <x v="69"/>
    <x v="8"/>
    <s v="C.19"/>
    <x v="7"/>
    <x v="25"/>
    <n v="19"/>
    <s v="20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3"/>
    <x v="3"/>
    <n v="32"/>
    <s v="DCS AMMONIA-UTILITIES"/>
    <m/>
    <m/>
    <m/>
    <s v="O1010213"/>
    <n v="3"/>
    <m/>
    <s v=""/>
    <s v="07-Cooling Tower Area"/>
    <s v=""/>
    <s v=""/>
    <s v=""/>
    <m/>
    <s v=""/>
    <s v=""/>
    <m/>
    <s v=""/>
    <s v="TS-G-03:20/_x000a_O1010213:3A"/>
  </r>
  <r>
    <s v="17-M -071    -D"/>
    <s v="17XYSTM071D"/>
    <s v="07"/>
    <s v="CW Circulation Pump 7-P-071D"/>
    <s v="17-P-071D ПУСК"/>
    <s v="Motor Start command"/>
    <s v="4124-GG-VD-BD17617P071001_SH.6"/>
    <s v="DO-NIS (MCC 220VDC) DCS"/>
    <s v="DCS_DO_04"/>
    <m/>
    <x v="69"/>
    <x v="8"/>
    <s v="C.21"/>
    <x v="7"/>
    <x v="25"/>
    <n v="21"/>
    <n v="2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4"/>
    <x v="3"/>
    <n v="32"/>
    <s v="DCS AMMONIA-UTILITIES"/>
    <m/>
    <m/>
    <m/>
    <s v="O1010213"/>
    <n v="4"/>
    <m/>
    <s v=""/>
    <s v="07-Cooling Tower Area"/>
    <s v=""/>
    <s v=""/>
    <s v=""/>
    <m/>
    <s v=""/>
    <s v=""/>
    <m/>
    <s v=""/>
    <s v="TS-G-03:22/_x000a_O1010213:4A"/>
  </r>
  <r>
    <s v="17-M -072    -A"/>
    <s v="17XYSPM072A"/>
    <s v="07"/>
    <s v="Motor for Filter 17-P-072A"/>
    <s v="17-P-072A СТОП"/>
    <s v="Motor Stop command"/>
    <s v="4124-XZ-DM-21707005"/>
    <s v="DO-NIS (MCC 230VAC) DCS"/>
    <s v="DCS_DO_03"/>
    <m/>
    <x v="69"/>
    <x v="8"/>
    <s v="C.23"/>
    <x v="7"/>
    <x v="25"/>
    <n v="23"/>
    <n v="2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5"/>
    <x v="3"/>
    <n v="32"/>
    <s v="DCS AMMONIA-UTILITIES"/>
    <m/>
    <m/>
    <m/>
    <s v="O1010213"/>
    <n v="5"/>
    <m/>
    <s v=""/>
    <s v="07-Cooling Tower Area"/>
    <s v=""/>
    <s v=""/>
    <s v=""/>
    <m/>
    <s v=""/>
    <s v=""/>
    <m/>
    <s v=""/>
    <s v="TS-G-03:24/_x000a_O1010213:5A"/>
  </r>
  <r>
    <s v="17-M -072    -A"/>
    <s v="17XYSTM072A"/>
    <s v="07"/>
    <s v="Motor for Filter 17-P-072A"/>
    <s v="17-P-072A ПУСК"/>
    <s v="Motor Start command"/>
    <s v="4124-XZ-DM-21707005"/>
    <s v="DO-NIS (MCC 230VAC) DCS"/>
    <s v="DCS_DO_03"/>
    <m/>
    <x v="69"/>
    <x v="8"/>
    <s v="C.25"/>
    <x v="7"/>
    <x v="25"/>
    <n v="25"/>
    <n v="2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6"/>
    <x v="3"/>
    <n v="32"/>
    <s v="DCS AMMONIA-UTILITIES"/>
    <m/>
    <m/>
    <m/>
    <s v="O1010213"/>
    <n v="6"/>
    <m/>
    <s v=""/>
    <s v="07-Cooling Tower Area"/>
    <s v=""/>
    <s v=""/>
    <s v=""/>
    <m/>
    <s v=""/>
    <s v=""/>
    <m/>
    <s v=""/>
    <s v="TS-G-03:26/_x000a_O1010213:6A"/>
  </r>
  <r>
    <s v="17-M -072    -B"/>
    <s v="17XYSPM072B"/>
    <s v="07"/>
    <s v="Motor for Filter 17-P-072B"/>
    <s v="17-P-072B СТОП"/>
    <s v="Motor Stop command"/>
    <s v="4124-XZ-DM-21707005"/>
    <s v="DO-NIS (MCC 230VAC) DCS"/>
    <s v="DCS_DO_03"/>
    <m/>
    <x v="70"/>
    <x v="8"/>
    <s v="C.01"/>
    <x v="7"/>
    <x v="26"/>
    <n v="1"/>
    <n v="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7"/>
    <x v="3"/>
    <n v="32"/>
    <s v="DCS AMMONIA-UTILITIES"/>
    <m/>
    <m/>
    <m/>
    <s v="O1010213"/>
    <n v="7"/>
    <m/>
    <s v=""/>
    <s v="07-Cooling Tower Area"/>
    <s v=""/>
    <s v=""/>
    <s v=""/>
    <m/>
    <s v=""/>
    <s v=""/>
    <m/>
    <s v=""/>
    <s v="TS-G-04:2/_x000a_O1010213:7A"/>
  </r>
  <r>
    <s v="17-M -072    -B"/>
    <s v="17XYSTM072B"/>
    <s v="07"/>
    <s v="Motor for Filter 17-P-072B"/>
    <s v="17-P-072B ПУСК"/>
    <s v="Motor Start command"/>
    <s v="4124-XZ-DM-21707005"/>
    <s v="DO-NIS (MCC 230VAC) DCS"/>
    <s v="DCS_DO_03"/>
    <m/>
    <x v="70"/>
    <x v="8"/>
    <s v="C.03"/>
    <x v="7"/>
    <x v="26"/>
    <n v="3"/>
    <n v="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8"/>
    <x v="3"/>
    <n v="32"/>
    <s v="DCS AMMONIA-UTILITIES"/>
    <m/>
    <m/>
    <m/>
    <s v="O1010213"/>
    <n v="8"/>
    <m/>
    <s v=""/>
    <s v="07-Cooling Tower Area"/>
    <s v=""/>
    <s v=""/>
    <s v=""/>
    <m/>
    <s v=""/>
    <s v=""/>
    <m/>
    <s v=""/>
    <s v="TS-G-04:4/_x000a_O1010213:8A"/>
  </r>
  <r>
    <s v="17-M -071    -E"/>
    <s v="17XYSPM071E"/>
    <s v="07"/>
    <s v="17-P-071E STOP"/>
    <s v="17-P-071E СТОП"/>
    <s v="Motor Stop command"/>
    <s v="4124-GG-VD-BD17617P071001_SH.7"/>
    <s v="DO-NIS (MCC 220VDC) DCS"/>
    <s v="DCS_DO_04"/>
    <m/>
    <x v="70"/>
    <x v="8"/>
    <s v="C.05"/>
    <x v="7"/>
    <x v="26"/>
    <n v="5"/>
    <n v="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9"/>
    <x v="3"/>
    <n v="32"/>
    <s v="DCS AMMONIA-UTILITIES"/>
    <m/>
    <m/>
    <m/>
    <s v="O1010213"/>
    <n v="9"/>
    <m/>
    <s v=""/>
    <s v="07-Cooling Tower Area"/>
    <s v=""/>
    <s v=""/>
    <s v=""/>
    <m/>
    <s v=""/>
    <s v=""/>
    <m/>
    <s v=""/>
    <s v="TS-G-04:6/_x000a_O1010213:9A"/>
  </r>
  <r>
    <s v="17-M -071    -E"/>
    <s v="17XYSTM071E"/>
    <s v="07"/>
    <s v="17-P-071E START"/>
    <s v="17-P-071E ПУСК"/>
    <s v="Motor Start command"/>
    <s v="4124-GG-VD-BD17617P071001_SH.7"/>
    <s v="DO-NIS (MCC 220VDC) DCS"/>
    <s v="DCS_DO_04"/>
    <m/>
    <x v="70"/>
    <x v="8"/>
    <s v="C.07"/>
    <x v="7"/>
    <x v="26"/>
    <n v="7"/>
    <n v="8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0"/>
    <x v="3"/>
    <n v="32"/>
    <s v="DCS AMMONIA-UTILITIES"/>
    <m/>
    <m/>
    <m/>
    <s v="O1010213"/>
    <n v="10"/>
    <m/>
    <s v=""/>
    <s v="07-Cooling Tower Area"/>
    <s v=""/>
    <s v=""/>
    <s v=""/>
    <m/>
    <s v=""/>
    <s v=""/>
    <m/>
    <s v=""/>
    <s v="TS-G-04:8/_x000a_O1010213:10A"/>
  </r>
  <r>
    <s v="17-M -071    -F"/>
    <s v="17XYSPM071F"/>
    <s v="07"/>
    <s v="17-P-071F STOP"/>
    <s v="17-P-071F СТОП"/>
    <s v="Motor Stop command"/>
    <s v="4124-GG-VD-BD17617P071001_SH.8"/>
    <s v="DO-NIS (MCC 220VDC) DCS"/>
    <s v="DCS_DO_04"/>
    <m/>
    <x v="70"/>
    <x v="8"/>
    <s v="C.09"/>
    <x v="7"/>
    <x v="26"/>
    <n v="9"/>
    <n v="10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1"/>
    <x v="3"/>
    <n v="32"/>
    <s v="DCS AMMONIA-UTILITIES"/>
    <m/>
    <m/>
    <m/>
    <s v="O1010213"/>
    <n v="11"/>
    <m/>
    <s v=""/>
    <s v="07-Cooling Tower Area"/>
    <s v=""/>
    <s v=""/>
    <s v=""/>
    <m/>
    <s v=""/>
    <s v=""/>
    <m/>
    <s v=""/>
    <s v="TS-G-04:10/_x000a_O1010213:11A"/>
  </r>
  <r>
    <s v="17-M -071    -F"/>
    <s v="17XYSTM071F"/>
    <s v="07"/>
    <s v="17-P-071F START"/>
    <s v="17-P-071F ПУСК"/>
    <s v="Motor Start command"/>
    <s v="4124-GG-VD-BD17617P071001_SH.8"/>
    <s v="DO-NIS (MCC 220VDC) DCS"/>
    <s v="DCS_DO_04"/>
    <m/>
    <x v="70"/>
    <x v="8"/>
    <s v="C.11"/>
    <x v="7"/>
    <x v="26"/>
    <n v="11"/>
    <n v="1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2"/>
    <x v="3"/>
    <n v="32"/>
    <s v="DCS AMMONIA-UTILITIES"/>
    <m/>
    <m/>
    <m/>
    <s v="O1010213"/>
    <n v="12"/>
    <m/>
    <s v=""/>
    <s v="07-Cooling Tower Area"/>
    <s v=""/>
    <s v=""/>
    <s v=""/>
    <m/>
    <s v=""/>
    <s v=""/>
    <m/>
    <s v=""/>
    <s v="TS-G-04:12/_x000a_O1010213:12A"/>
  </r>
  <r>
    <s v="17-M -071    -G"/>
    <s v="17XYSPM071G"/>
    <s v="07"/>
    <s v="17-P-071G STOP"/>
    <s v="17-P-071G СТОП"/>
    <s v="Motor Stop command"/>
    <s v="4124-GG-VD-BD17617P071001_SH.9"/>
    <s v="DO-NIS (MCC 220VDC) DCS"/>
    <s v="DCS_DO_04"/>
    <m/>
    <x v="70"/>
    <x v="8"/>
    <s v="C.13"/>
    <x v="7"/>
    <x v="26"/>
    <n v="13"/>
    <n v="1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3"/>
    <x v="3"/>
    <n v="32"/>
    <s v="DCS AMMONIA-UTILITIES"/>
    <m/>
    <m/>
    <m/>
    <s v="O1010213"/>
    <n v="13"/>
    <m/>
    <s v=""/>
    <s v="07-Cooling Tower Area"/>
    <s v=""/>
    <s v=""/>
    <s v=""/>
    <m/>
    <s v=""/>
    <s v=""/>
    <m/>
    <s v=""/>
    <s v="TS-G-04:14/_x000a_O1010213:13A"/>
  </r>
  <r>
    <s v="17-M -071    -G"/>
    <s v="17XYSTM071G"/>
    <s v="07"/>
    <s v="17-P-071G START"/>
    <s v="17-P-071G ПУСК"/>
    <s v="Motor Start command"/>
    <s v="4124-GG-VD-BD17617P071001_SH.9"/>
    <s v="DO-NIS (MCC 220VDC) DCS"/>
    <s v="DCS_DO_04"/>
    <m/>
    <x v="70"/>
    <x v="8"/>
    <s v="C.15"/>
    <x v="7"/>
    <x v="26"/>
    <n v="15"/>
    <n v="1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4"/>
    <x v="3"/>
    <n v="32"/>
    <s v="DCS AMMONIA-UTILITIES"/>
    <m/>
    <m/>
    <m/>
    <s v="O1010213"/>
    <n v="14"/>
    <m/>
    <s v=""/>
    <s v="07-Cooling Tower Area"/>
    <s v=""/>
    <s v=""/>
    <s v=""/>
    <m/>
    <s v=""/>
    <s v=""/>
    <m/>
    <s v=""/>
    <s v="TS-G-04:16/_x000a_O1010213:14A"/>
  </r>
  <r>
    <s v="17-M -073    -A"/>
    <s v="17XYSPM073A"/>
    <s v="07"/>
    <s v="Electric motor 17-PM-073A"/>
    <s v="17-P-073A СТОП"/>
    <s v="Motor Stop command"/>
    <s v="4124-GG-VD-BD17217P073135"/>
    <s v="DO-NIS (MCC 230VAC) DCS"/>
    <s v="DCS_DO_03"/>
    <m/>
    <x v="70"/>
    <x v="8"/>
    <s v="C.17"/>
    <x v="7"/>
    <x v="26"/>
    <n v="17"/>
    <n v="18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5"/>
    <x v="3"/>
    <n v="32"/>
    <s v="DCS AMMONIA-UTILITIES"/>
    <m/>
    <m/>
    <m/>
    <s v="O1010213"/>
    <n v="15"/>
    <m/>
    <s v=""/>
    <s v="07-Cooling Tower Area"/>
    <s v=""/>
    <s v=""/>
    <s v=""/>
    <m/>
    <s v=""/>
    <s v=""/>
    <m/>
    <s v=""/>
    <s v="TS-G-04:18/_x000a_O1010213:15A"/>
  </r>
  <r>
    <s v="17-M -073    -A"/>
    <s v="17XYSTM073A"/>
    <s v="07"/>
    <s v="Electric motor 17-PM-073A"/>
    <s v="17-P-073A ПУСК"/>
    <s v="Motor Start command"/>
    <s v="4124-GG-VD-BD17217P073135"/>
    <s v="DO-NIS (MCC 230VAC) DCS"/>
    <s v="DCS_DO_03"/>
    <m/>
    <x v="70"/>
    <x v="8"/>
    <s v="C.19"/>
    <x v="7"/>
    <x v="26"/>
    <n v="19"/>
    <s v="20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6"/>
    <x v="3"/>
    <n v="32"/>
    <s v="DCS AMMONIA-UTILITIES"/>
    <m/>
    <m/>
    <m/>
    <s v="O1010213"/>
    <n v="16"/>
    <m/>
    <s v=""/>
    <s v="07-Cooling Tower Area"/>
    <s v=""/>
    <s v=""/>
    <s v=""/>
    <m/>
    <s v=""/>
    <s v=""/>
    <m/>
    <s v=""/>
    <s v="TS-G-04:20/_x000a_O1010213:16A"/>
  </r>
  <r>
    <s v="17-M -073    -B"/>
    <s v="17XYSPM073B"/>
    <s v="07"/>
    <s v="Emergency CW Pump 17-P-073B"/>
    <s v="17-P-073B СТОП"/>
    <s v="Motor Stop command"/>
    <s v="4124-GG-VD-BD17217P073135"/>
    <s v="DO-NIS (MCC 230VAC) DCS"/>
    <s v="DCS_DO_03"/>
    <m/>
    <x v="70"/>
    <x v="8"/>
    <s v="C.21"/>
    <x v="7"/>
    <x v="26"/>
    <n v="21"/>
    <n v="2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7"/>
    <x v="3"/>
    <n v="32"/>
    <s v="DCS AMMONIA-UTILITIES"/>
    <m/>
    <m/>
    <m/>
    <s v="O1010213"/>
    <n v="17"/>
    <m/>
    <s v=""/>
    <s v="07-Cooling Tower Area"/>
    <s v=""/>
    <s v=""/>
    <s v=""/>
    <m/>
    <s v=""/>
    <s v=""/>
    <m/>
    <s v=""/>
    <s v="TS-G-04:22/_x000a_O1010213:17A"/>
  </r>
  <r>
    <s v="17-M -073    -B"/>
    <s v="17XYSTM073B"/>
    <s v="07"/>
    <s v="Emergency CW Pump 17-P-073B"/>
    <s v="17-P-073B ПУСК"/>
    <s v="Motor Start command"/>
    <s v="4124-GG-VD-BD17217P073135"/>
    <s v="DO-NIS (MCC 230VAC) DCS"/>
    <s v="DCS_DO_03"/>
    <m/>
    <x v="70"/>
    <x v="8"/>
    <s v="C.23"/>
    <x v="7"/>
    <x v="26"/>
    <n v="23"/>
    <n v="2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8"/>
    <x v="3"/>
    <n v="32"/>
    <s v="DCS AMMONIA-UTILITIES"/>
    <m/>
    <m/>
    <m/>
    <s v="O1010213"/>
    <n v="18"/>
    <m/>
    <s v=""/>
    <s v="07-Cooling Tower Area"/>
    <s v=""/>
    <s v=""/>
    <s v=""/>
    <m/>
    <s v=""/>
    <s v=""/>
    <m/>
    <s v=""/>
    <s v="TS-G-04:24/_x000a_O1010213:18A"/>
  </r>
  <r>
    <s v="17-M -101K   -A"/>
    <s v="17XYSPM101KA"/>
    <s v="10"/>
    <s v="COMPRESSOR MAIN MOTOR 17-KM-101A"/>
    <s v="17-KM-101A СТОП"/>
    <s v="Motor Stop command"/>
    <s v="4124-GP-VD-BD17917K101004_SH.3"/>
    <s v="DO-NIS (MCC 220VDC) DCS"/>
    <s v="DCS_DO_04"/>
    <m/>
    <x v="71"/>
    <x v="8"/>
    <s v="C.01"/>
    <x v="7"/>
    <x v="42"/>
    <n v="1"/>
    <n v="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19"/>
    <x v="3"/>
    <n v="32"/>
    <s v="DCS AMMONIA-UTILITIES"/>
    <m/>
    <m/>
    <m/>
    <s v="O1010213"/>
    <n v="19"/>
    <m/>
    <s v=""/>
    <s v="10-Combined Bldgn-N2 plant, Demi water"/>
    <s v=""/>
    <s v=""/>
    <s v=""/>
    <m/>
    <s v=""/>
    <s v=""/>
    <m/>
    <s v=""/>
    <s v="TS-G-05:2/_x000a_O1010213:19A"/>
  </r>
  <r>
    <s v="17-M -101K   -A"/>
    <s v="17XYSTM101KA"/>
    <s v="10"/>
    <s v="COMPRESSOR MAIN MOTOR 17-KM-101A"/>
    <s v="17-KM-101A ПУСК"/>
    <s v="Motor Start command"/>
    <s v="4124-GP-VD-BD17917K101004_SH.3"/>
    <s v="DO-NIS (MCC 220VDC) DCS"/>
    <s v="DCS_DO_04"/>
    <m/>
    <x v="71"/>
    <x v="8"/>
    <s v="C.03"/>
    <x v="7"/>
    <x v="42"/>
    <n v="3"/>
    <n v="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0"/>
    <x v="3"/>
    <n v="32"/>
    <s v="DCS AMMONIA-UTILITIES"/>
    <m/>
    <m/>
    <m/>
    <s v="O1010213"/>
    <n v="20"/>
    <m/>
    <s v=""/>
    <s v="10-Combined Bldgn-N2 plant, Demi water"/>
    <s v=""/>
    <s v=""/>
    <s v=""/>
    <m/>
    <s v=""/>
    <s v=""/>
    <m/>
    <s v=""/>
    <s v="TS-G-05:4/_x000a_O1010213:20A"/>
  </r>
  <r>
    <s v="17-H -101K"/>
    <s v="17XYSPH101K"/>
    <s v="10"/>
    <s v="COMPRESSOR LUBE OIL HEATER 17-K-101-H-101"/>
    <s v="17K101H101 СТОП"/>
    <s v="Motor Stop command"/>
    <s v="4124-GP-VD-BD17917K101004_SH.3"/>
    <s v="DO-NIS (MCC 230VAC) DCS"/>
    <s v="DCS_DO_03"/>
    <m/>
    <x v="71"/>
    <x v="8"/>
    <s v="C.05"/>
    <x v="7"/>
    <x v="42"/>
    <n v="5"/>
    <n v="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1"/>
    <x v="3"/>
    <n v="32"/>
    <s v="DCS AMMONIA-UTILITIES"/>
    <m/>
    <m/>
    <m/>
    <s v="O1010213"/>
    <n v="21"/>
    <m/>
    <s v=""/>
    <s v="10-Combined Bldgn-N2 plant, Demi water"/>
    <s v=""/>
    <s v=""/>
    <s v=""/>
    <m/>
    <s v=""/>
    <s v=""/>
    <m/>
    <s v=""/>
    <s v="TS-G-05:6/_x000a_O1010213:21A"/>
  </r>
  <r>
    <s v="17-H -101K"/>
    <s v="17XYSTH101K"/>
    <s v="10"/>
    <s v="COMPRESSOR LUBE OIL HEATER 17-K-101-H-101"/>
    <s v="17K101H101 ПУСК"/>
    <s v="Motor Start command"/>
    <s v="4124-GP-VD-BD17917K101004_SH.3"/>
    <s v="DO-NIS (MCC 230VAC) DCS"/>
    <s v="DCS_DO_03"/>
    <m/>
    <x v="71"/>
    <x v="8"/>
    <s v="C.07"/>
    <x v="7"/>
    <x v="42"/>
    <n v="7"/>
    <n v="8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2"/>
    <x v="3"/>
    <n v="32"/>
    <s v="DCS AMMONIA-UTILITIES"/>
    <m/>
    <m/>
    <m/>
    <s v="O1010213"/>
    <n v="22"/>
    <m/>
    <s v=""/>
    <s v="10-Combined Bldgn-N2 plant, Demi water"/>
    <s v=""/>
    <s v=""/>
    <s v=""/>
    <m/>
    <s v=""/>
    <s v=""/>
    <m/>
    <s v=""/>
    <s v="TS-G-05:8/_x000a_O1010213:22A"/>
  </r>
  <r>
    <s v="17-M -102KP"/>
    <s v="17XYSPM102KP"/>
    <s v="10"/>
    <s v="COMPRESSOR 17-K-101-P-102 LO PUMP"/>
    <s v="17K101P102 СТОП"/>
    <s v="Motor Stop command"/>
    <s v="4124-GP-VD-BD17917K101004_SH.4"/>
    <s v="DO-NIS (MCC 230VAC) DCS"/>
    <s v="DCS_DO_03"/>
    <m/>
    <x v="71"/>
    <x v="8"/>
    <s v="C.09"/>
    <x v="7"/>
    <x v="42"/>
    <n v="9"/>
    <n v="10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3"/>
    <x v="3"/>
    <n v="32"/>
    <s v="DCS AMMONIA-UTILITIES"/>
    <m/>
    <m/>
    <m/>
    <s v="O1010213"/>
    <n v="23"/>
    <m/>
    <s v=""/>
    <s v="10-Combined Bldgn-N2 plant, Demi water"/>
    <s v=""/>
    <s v=""/>
    <s v=""/>
    <m/>
    <s v=""/>
    <s v=""/>
    <m/>
    <s v=""/>
    <s v="TS-G-05:10/_x000a_O1010213:23A"/>
  </r>
  <r>
    <s v="17-M -102KP"/>
    <s v="17XYSTM102KP"/>
    <s v="10"/>
    <s v="COMPRESSOR 17-K-101-P-102 LO PUMP"/>
    <s v="17K101P102 ПУСК"/>
    <s v="Motor Start command"/>
    <s v="4124-GP-VD-BD17917K101004_SH.4"/>
    <s v="DO-NIS (MCC 230VAC) DCS"/>
    <s v="DCS_DO_03"/>
    <m/>
    <x v="71"/>
    <x v="8"/>
    <s v="C.11"/>
    <x v="7"/>
    <x v="42"/>
    <n v="11"/>
    <n v="1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4"/>
    <x v="3"/>
    <n v="32"/>
    <s v="DCS AMMONIA-UTILITIES"/>
    <m/>
    <m/>
    <m/>
    <s v="O1010213"/>
    <n v="24"/>
    <m/>
    <s v=""/>
    <s v="10-Combined Bldgn-N2 plant, Demi water"/>
    <s v=""/>
    <s v=""/>
    <s v=""/>
    <m/>
    <s v=""/>
    <s v=""/>
    <m/>
    <s v=""/>
    <s v="TS-G-05:12/_x000a_O1010213:24A"/>
  </r>
  <r>
    <s v="17-M -021    "/>
    <s v="17XYSPM021"/>
    <s v="10"/>
    <s v="Electric Motor 17-P-021"/>
    <s v="17-P-021 СТОП"/>
    <s v="Motor Stop command"/>
    <s v="4124-GG-VD-BD17217P021069"/>
    <s v="DO-NIS (MCC 230VAC) DCS"/>
    <s v="DCS_DO_03"/>
    <m/>
    <x v="71"/>
    <x v="8"/>
    <s v="C.13"/>
    <x v="7"/>
    <x v="42"/>
    <n v="13"/>
    <n v="1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5"/>
    <x v="3"/>
    <n v="32"/>
    <s v="DCS AMMONIA-UTILITIES"/>
    <m/>
    <m/>
    <m/>
    <s v="O1010213"/>
    <n v="25"/>
    <m/>
    <s v=""/>
    <s v="10-Combined Bldgn-N2 plant, Demi water"/>
    <s v=""/>
    <s v=""/>
    <s v=""/>
    <m/>
    <s v=""/>
    <s v=""/>
    <m/>
    <s v=""/>
    <s v="TS-G-05:14/_x000a_O1010213:25A"/>
  </r>
  <r>
    <s v="17-M -021    "/>
    <s v="17XYSTM021"/>
    <s v="10"/>
    <s v="Electric Motor 17-P-021"/>
    <s v="17-P-021 ПУСК"/>
    <s v="Motor Start command"/>
    <s v="4124-GG-VD-BD17217P021069"/>
    <s v="DO-NIS (MCC 230VAC) DCS"/>
    <s v="DCS_DO_03"/>
    <m/>
    <x v="71"/>
    <x v="8"/>
    <s v="C.15"/>
    <x v="7"/>
    <x v="42"/>
    <n v="15"/>
    <n v="16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6"/>
    <x v="3"/>
    <n v="32"/>
    <s v="DCS AMMONIA-UTILITIES"/>
    <m/>
    <m/>
    <m/>
    <s v="O1010213"/>
    <n v="26"/>
    <m/>
    <s v=""/>
    <s v="10-Combined Bldgn-N2 plant, Demi water"/>
    <s v=""/>
    <s v=""/>
    <s v=""/>
    <m/>
    <s v=""/>
    <s v=""/>
    <m/>
    <s v=""/>
    <s v="TS-G-05:16/_x000a_O1010213:26A"/>
  </r>
  <r>
    <s v="17-M -032    -A"/>
    <s v="17XYSPM032A"/>
    <s v="10"/>
    <s v="Demi Water Pump 17-P-032A"/>
    <s v="17-P-032A СТОП"/>
    <s v="Motor Stop command"/>
    <s v="4124-GG-VD-BD17217P032118"/>
    <s v="DO-NIS (MCC 230VAC) DCS"/>
    <s v="DCS_DO_03"/>
    <m/>
    <x v="71"/>
    <x v="8"/>
    <s v="C.17"/>
    <x v="7"/>
    <x v="42"/>
    <n v="17"/>
    <n v="18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7"/>
    <x v="3"/>
    <n v="32"/>
    <s v="DCS AMMONIA-UTILITIES"/>
    <m/>
    <m/>
    <m/>
    <s v="O1010213"/>
    <n v="27"/>
    <m/>
    <s v=""/>
    <s v="10-Combined Bldgn-N2 plant, Demi water"/>
    <s v=""/>
    <s v=""/>
    <s v=""/>
    <m/>
    <s v=""/>
    <s v=""/>
    <m/>
    <s v=""/>
    <s v="TS-G-05:18/_x000a_O1010213:27A"/>
  </r>
  <r>
    <s v="17-M -032    -A"/>
    <s v="17XYSTM032A"/>
    <s v="10"/>
    <s v="Demi Water Pump 17-P-032A"/>
    <s v="17-P-032A ПУСК"/>
    <s v="Motor Start command"/>
    <s v="4124-GG-VD-BD17217P032118"/>
    <s v="DO-NIS (MCC 230VAC) DCS"/>
    <s v="DCS_DO_03"/>
    <m/>
    <x v="71"/>
    <x v="8"/>
    <s v="C.19"/>
    <x v="7"/>
    <x v="42"/>
    <n v="19"/>
    <s v="20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8"/>
    <x v="3"/>
    <n v="32"/>
    <s v="DCS AMMONIA-UTILITIES"/>
    <m/>
    <m/>
    <m/>
    <s v="O1010213"/>
    <n v="28"/>
    <m/>
    <s v=""/>
    <s v="10-Combined Bldgn-N2 plant, Demi water"/>
    <s v=""/>
    <s v=""/>
    <s v=""/>
    <m/>
    <s v=""/>
    <s v=""/>
    <m/>
    <s v=""/>
    <s v="TS-G-05:20/_x000a_O1010213:28A"/>
  </r>
  <r>
    <s v="17-M -032    -B"/>
    <s v="17XYSPM032B"/>
    <s v="10"/>
    <s v="Demi Water Pump 17-P-032B"/>
    <s v="17-P-032B СТОП"/>
    <s v="Motor Stop command"/>
    <s v="4124-GG-VD-BD17217P032118"/>
    <s v="DO-NIS (MCC 230VAC) DCS"/>
    <s v="DCS_DO_03"/>
    <m/>
    <x v="71"/>
    <x v="8"/>
    <s v="C.21"/>
    <x v="7"/>
    <x v="42"/>
    <n v="21"/>
    <n v="2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29"/>
    <x v="3"/>
    <n v="32"/>
    <s v="DCS AMMONIA-UTILITIES"/>
    <m/>
    <m/>
    <m/>
    <s v="O1010213"/>
    <n v="29"/>
    <m/>
    <s v=""/>
    <s v="10-Combined Bldgn-N2 plant, Demi water"/>
    <s v=""/>
    <s v=""/>
    <s v=""/>
    <m/>
    <s v=""/>
    <s v=""/>
    <m/>
    <s v=""/>
    <s v="TS-G-05:22/_x000a_O1010213:29A"/>
  </r>
  <r>
    <s v="17-M -032    -B"/>
    <s v="17XYSTM032B"/>
    <s v="10"/>
    <s v="Demi Water Pump 17-P-032B"/>
    <s v="17-P-032B ПУСК"/>
    <s v="Motor Start command"/>
    <s v="4124-GG-VD-BD17217P032118"/>
    <s v="DO-NIS (MCC 230VAC) DCS"/>
    <s v="DCS_DO_03"/>
    <m/>
    <x v="71"/>
    <x v="8"/>
    <s v="C.23"/>
    <x v="7"/>
    <x v="42"/>
    <n v="23"/>
    <n v="2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30"/>
    <x v="3"/>
    <n v="32"/>
    <s v="DCS AMMONIA-UTILITIES"/>
    <m/>
    <m/>
    <m/>
    <s v="O1010213"/>
    <n v="30"/>
    <m/>
    <s v=""/>
    <s v="10-Combined Bldgn-N2 plant, Demi water"/>
    <s v=""/>
    <s v=""/>
    <s v=""/>
    <m/>
    <s v=""/>
    <s v=""/>
    <m/>
    <s v=""/>
    <s v="TS-G-05:24/_x000a_O1010213:30A"/>
  </r>
  <r>
    <s v="17-M -031    -A"/>
    <s v="17XYSPM031A"/>
    <s v="10"/>
    <s v="Mixed Bed Filter Feed Pump 17-P-031A"/>
    <s v="17-P-031A СТОП"/>
    <s v="Motor Stop command"/>
    <s v="4124-GG-VD-BD17217P031102"/>
    <s v="DO-NIS (MCC 230VAC) DCS"/>
    <s v="DCS_DO_03"/>
    <m/>
    <x v="72"/>
    <x v="8"/>
    <s v="C.01"/>
    <x v="7"/>
    <x v="40"/>
    <n v="1"/>
    <n v="2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31"/>
    <x v="3"/>
    <n v="32"/>
    <s v="DCS AMMONIA-UTILITIES"/>
    <m/>
    <m/>
    <m/>
    <s v="O1010213"/>
    <n v="31"/>
    <m/>
    <s v=""/>
    <s v="10-Combined Bldgn-N2 plant, Demi water"/>
    <s v=""/>
    <s v=""/>
    <s v=""/>
    <m/>
    <s v=""/>
    <s v=""/>
    <m/>
    <s v=""/>
    <s v="TS-G-06:2/_x000a_O1010213:31A"/>
  </r>
  <r>
    <s v="17-M -031    -A"/>
    <s v="17XYSTM031A"/>
    <s v="10"/>
    <s v="Mixed Bed Filter Feed Pump 17-P-031A"/>
    <s v="P030B НАСОС КОНДЕНСАТА"/>
    <s v="Motor Start command"/>
    <s v="4124-GG-VD-BD17217P031102"/>
    <s v="DO-NIS (MCC 230VAC) DCS"/>
    <s v="DCS_DO_03"/>
    <m/>
    <x v="72"/>
    <x v="8"/>
    <s v="C.03"/>
    <x v="7"/>
    <x v="40"/>
    <n v="3"/>
    <n v="4"/>
    <s v=""/>
    <x v="9"/>
    <x v="3"/>
    <x v="314"/>
    <x v="4"/>
    <x v="36"/>
    <x v="1"/>
    <s v="17-SC-DCS-001/O1010213/ 17-MC-DCS-003"/>
    <s v="DB37-*m"/>
    <x v="0"/>
    <s v="CPO101"/>
    <n v="0"/>
    <s v="BP021"/>
    <x v="36"/>
    <n v="14"/>
    <n v="32"/>
    <x v="3"/>
    <n v="32"/>
    <s v="DCS AMMONIA-UTILITIES"/>
    <m/>
    <m/>
    <m/>
    <s v="O1010213"/>
    <n v="32"/>
    <m/>
    <s v=""/>
    <s v="10-Combined Bldgn-N2 plant, Demi water"/>
    <s v=""/>
    <s v=""/>
    <s v=""/>
    <m/>
    <s v=""/>
    <s v=""/>
    <m/>
    <s v=""/>
    <s v="TS-G-06:4/_x000a_O1010213:32A"/>
  </r>
  <r>
    <s v="17-M -031    -B"/>
    <s v="17XYSPM031B"/>
    <s v="10"/>
    <s v="Mixed Bed Filter Feed Pump 17-P-031B"/>
    <s v="17-P-031B СТОП"/>
    <s v="Motor Stop command"/>
    <s v="4124-GG-VD-BD17217P031102"/>
    <s v="DO-NIS (MCC 230VAC) DCS"/>
    <s v="DCS_DO_03"/>
    <m/>
    <x v="72"/>
    <x v="8"/>
    <s v="C.05"/>
    <x v="7"/>
    <x v="40"/>
    <n v="5"/>
    <n v="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"/>
    <x v="3"/>
    <n v="32"/>
    <s v="DCS AMMONIA-UTILITIES"/>
    <m/>
    <m/>
    <m/>
    <s v="O1010214"/>
    <n v="1"/>
    <m/>
    <s v=""/>
    <s v="10-Combined Bldgn-N2 plant, Demi water"/>
    <s v=""/>
    <s v=""/>
    <s v=""/>
    <m/>
    <s v=""/>
    <s v=""/>
    <m/>
    <s v=""/>
    <s v="TS-G-06:6/_x000a_O1010214:1A"/>
  </r>
  <r>
    <s v="17-M -031    -B"/>
    <s v="17XYSTM031B"/>
    <s v="10"/>
    <s v="Mixed Bed Filter Feed Pump 17-P-031B"/>
    <s v="P030B НАСОС КОНДЕНСАТА"/>
    <s v="Motor Start command"/>
    <s v="4124-GG-VD-BD17217P031102"/>
    <s v="DO-NIS (MCC 230VAC) DCS"/>
    <s v="DCS_DO_03"/>
    <m/>
    <x v="72"/>
    <x v="8"/>
    <s v="C.07"/>
    <x v="7"/>
    <x v="40"/>
    <n v="7"/>
    <n v="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"/>
    <x v="3"/>
    <n v="32"/>
    <s v="DCS AMMONIA-UTILITIES"/>
    <m/>
    <m/>
    <m/>
    <s v="O1010214"/>
    <n v="2"/>
    <m/>
    <s v=""/>
    <s v="10-Combined Bldgn-N2 plant, Demi water"/>
    <s v=""/>
    <s v=""/>
    <s v=""/>
    <m/>
    <s v=""/>
    <s v=""/>
    <m/>
    <s v=""/>
    <s v="TS-G-06:8/_x000a_O1010214:2A"/>
  </r>
  <r>
    <s v="17-M -031    -C"/>
    <s v="17XYSPM031C"/>
    <s v="10"/>
    <s v="Mixed Bed Filter Feed Pump 17-P-031C"/>
    <s v="17-P-031C СТОП"/>
    <s v="Motor Stop command"/>
    <s v="4124-XZ-DM-21703003"/>
    <s v="DO-NIS (MCC 230VAC) DCS"/>
    <s v="DCS_DO_03"/>
    <m/>
    <x v="72"/>
    <x v="8"/>
    <s v="C.09"/>
    <x v="7"/>
    <x v="40"/>
    <n v="9"/>
    <n v="10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3"/>
    <x v="3"/>
    <n v="32"/>
    <s v="DCS AMMONIA-UTILITIES"/>
    <m/>
    <m/>
    <m/>
    <s v="O1010214"/>
    <n v="3"/>
    <m/>
    <s v=""/>
    <s v="10-Combined Bldgn-N2 plant, Demi water"/>
    <s v=""/>
    <s v=""/>
    <s v=""/>
    <m/>
    <s v=""/>
    <s v=""/>
    <m/>
    <s v=""/>
    <s v="TS-G-06:10/_x000a_O1010214:3A"/>
  </r>
  <r>
    <s v="17-M -031    -C"/>
    <s v="17XYSTM031C"/>
    <s v="10"/>
    <s v="Mixed Bed Filter Feed Pump 17-P-031C"/>
    <s v="17-P-031C ПУСК"/>
    <s v="Motor Start command"/>
    <s v="4124-XZ-DM-21703003"/>
    <s v="DO-NIS (MCC 230VAC) DCS"/>
    <s v="DCS_DO_03"/>
    <m/>
    <x v="72"/>
    <x v="8"/>
    <s v="C.11"/>
    <x v="7"/>
    <x v="40"/>
    <n v="11"/>
    <n v="1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4"/>
    <x v="3"/>
    <n v="32"/>
    <s v="DCS AMMONIA-UTILITIES"/>
    <m/>
    <m/>
    <m/>
    <s v="O1010214"/>
    <n v="4"/>
    <m/>
    <s v=""/>
    <s v="10-Combined Bldgn-N2 plant, Demi water"/>
    <s v=""/>
    <s v=""/>
    <s v=""/>
    <m/>
    <s v=""/>
    <s v=""/>
    <m/>
    <s v=""/>
    <s v="TS-G-06:12/_x000a_O1010214:4A"/>
  </r>
  <r>
    <s v="17-H -111LP  "/>
    <s v="17XYSPH111LP"/>
    <s v="11"/>
    <s v="17-L-111-H-111 Electric heater"/>
    <s v="17-L-111-H-111 СТОП"/>
    <s v="Motor Stop command"/>
    <s v="4124-FB-VD-BD00317L11111309"/>
    <s v="DO-NIS (MCC 230VAC) DCS"/>
    <s v="DCS_DO_03"/>
    <m/>
    <x v="73"/>
    <x v="8"/>
    <s v="C.01"/>
    <x v="7"/>
    <x v="43"/>
    <n v="1"/>
    <n v="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5"/>
    <x v="3"/>
    <n v="32"/>
    <s v="DCS AMMONIA-UTILITIES"/>
    <m/>
    <m/>
    <m/>
    <s v="O1010214"/>
    <n v="5"/>
    <m/>
    <s v=""/>
    <s v="11-Auxiliary Boiler Area"/>
    <s v=""/>
    <s v=""/>
    <s v=""/>
    <m/>
    <s v=""/>
    <s v=""/>
    <m/>
    <s v=""/>
    <s v="TS-G-07:2/_x000a_O1010214:5A"/>
  </r>
  <r>
    <s v="17-H -111LP  "/>
    <s v="17XYSTH111LP"/>
    <s v="11"/>
    <s v="17-L-111-H-111 Electric heater"/>
    <s v="17-L-111-H-111 ПУСК"/>
    <s v="Motor Start command"/>
    <s v="4124-FB-VD-BD00317L11111309"/>
    <s v="DO-NIS (MCC 230VAC) DCS"/>
    <s v="DCS_DO_03"/>
    <m/>
    <x v="73"/>
    <x v="8"/>
    <s v="C.03"/>
    <x v="7"/>
    <x v="43"/>
    <n v="3"/>
    <n v="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6"/>
    <x v="3"/>
    <n v="32"/>
    <s v="DCS AMMONIA-UTILITIES"/>
    <m/>
    <m/>
    <m/>
    <s v="O1010214"/>
    <n v="6"/>
    <m/>
    <s v=""/>
    <s v="11-Auxiliary Boiler Area"/>
    <s v=""/>
    <s v=""/>
    <s v=""/>
    <m/>
    <s v=""/>
    <s v=""/>
    <m/>
    <s v=""/>
    <s v="TS-G-07:4/_x000a_O1010214:6A"/>
  </r>
  <r>
    <s v="17-M -101    -BLK"/>
    <s v="17XYSPM101BLK"/>
    <s v="11"/>
    <s v="FAN MOTOR 17-L-111-KM-101-B"/>
    <s v="17-L-111-KM-101-B СТОП"/>
    <s v="Motor Stop command"/>
    <s v="4124-FB-VD-BD00317L11111310"/>
    <s v="DO-NIS (MCC 220VDC) DCS"/>
    <s v="DCS_DO_04"/>
    <m/>
    <x v="73"/>
    <x v="8"/>
    <s v="C.05"/>
    <x v="7"/>
    <x v="43"/>
    <n v="5"/>
    <n v="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7"/>
    <x v="3"/>
    <n v="32"/>
    <s v="DCS AMMONIA-UTILITIES"/>
    <m/>
    <m/>
    <m/>
    <s v="O1010214"/>
    <n v="7"/>
    <m/>
    <s v=""/>
    <s v="11-Auxiliary Boiler Area"/>
    <s v=""/>
    <s v=""/>
    <s v=""/>
    <m/>
    <s v=""/>
    <s v=""/>
    <m/>
    <s v=""/>
    <s v="TS-G-07:6/_x000a_O1010214:7A"/>
  </r>
  <r>
    <s v="17-M -101    -BLK"/>
    <s v="17XYSTM101BLK"/>
    <s v="11"/>
    <s v="FAN MOTOR 17-L-111-KM-101-B"/>
    <s v="17-L-111-KM-101-B ПУСК"/>
    <s v="Motor Start command"/>
    <s v="4124-FB-VD-BD00317L11111310"/>
    <s v="DO-NIS (MCC 220VDC) DCS"/>
    <s v="DCS_DO_04"/>
    <m/>
    <x v="73"/>
    <x v="8"/>
    <s v="C.07"/>
    <x v="7"/>
    <x v="43"/>
    <n v="7"/>
    <n v="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8"/>
    <x v="3"/>
    <n v="32"/>
    <s v="DCS AMMONIA-UTILITIES"/>
    <m/>
    <m/>
    <m/>
    <s v="O1010214"/>
    <n v="8"/>
    <m/>
    <s v=""/>
    <s v="11-Auxiliary Boiler Area"/>
    <s v=""/>
    <s v=""/>
    <s v=""/>
    <m/>
    <s v=""/>
    <s v=""/>
    <m/>
    <s v=""/>
    <s v="TS-G-07:8/_x000a_O1010214:8A"/>
  </r>
  <r>
    <s v="17-H -111L  -001"/>
    <s v="17XYSPH111L001"/>
    <s v="11"/>
    <s v="LO Heater 17-STP-111A-H-001"/>
    <s v="17-STP-111A-H-001 СТОП"/>
    <s v="Heater Stop command"/>
    <s v="4124-GG-VD-BD17117P111037_SH.3"/>
    <s v="DO-NIS (MCC 230VAC) DCS"/>
    <s v="DCS_DO_03"/>
    <m/>
    <x v="73"/>
    <x v="8"/>
    <s v="C.09"/>
    <x v="7"/>
    <x v="43"/>
    <n v="9"/>
    <n v="10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9"/>
    <x v="3"/>
    <n v="32"/>
    <s v="DCS AMMONIA-UTILITIES"/>
    <m/>
    <m/>
    <m/>
    <s v="O1010214"/>
    <n v="9"/>
    <m/>
    <s v=""/>
    <s v="11-Auxiliary Boiler Area"/>
    <s v=""/>
    <s v=""/>
    <s v=""/>
    <m/>
    <s v=""/>
    <s v=""/>
    <m/>
    <s v=""/>
    <s v="TS-G-07:10/_x000a_O1010214:9A"/>
  </r>
  <r>
    <s v="17-H -111L  -001"/>
    <s v="17XYSTH111L001"/>
    <s v="11"/>
    <s v="LO Heater 17-STP-111A-H-001"/>
    <s v="17-STP-111A-H-001 ПУСК"/>
    <s v="Heater Start command"/>
    <s v="4124-GG-VD-BD17117P111037_SH.3"/>
    <s v="DO-NIS (MCC 230VAC) DCS"/>
    <s v="DCS_DO_03"/>
    <m/>
    <x v="73"/>
    <x v="8"/>
    <s v="C.11"/>
    <x v="7"/>
    <x v="43"/>
    <n v="11"/>
    <n v="1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0"/>
    <x v="3"/>
    <n v="32"/>
    <s v="DCS AMMONIA-UTILITIES"/>
    <m/>
    <m/>
    <m/>
    <s v="O1010214"/>
    <n v="10"/>
    <m/>
    <s v=""/>
    <s v="11-Auxiliary Boiler Area"/>
    <s v=""/>
    <s v=""/>
    <s v=""/>
    <m/>
    <s v=""/>
    <s v=""/>
    <m/>
    <s v=""/>
    <s v="TS-G-07:12/_x000a_O1010214:10A"/>
  </r>
  <r>
    <s v="17-M -111AL0  -01B"/>
    <s v="17XYSPM111AL001B"/>
    <s v="11"/>
    <s v="17-STP-111A-PM-001B Auxiliary Oil Pump"/>
    <s v="17-STP-111A-PM-001B СТОП"/>
    <s v="Motor Stop command"/>
    <s v="4124-GG-VD-BD17117P111037_SH.3"/>
    <s v="DO-NIS (MCC 230VAC) DCS"/>
    <s v="DCS_DO_03"/>
    <m/>
    <x v="73"/>
    <x v="8"/>
    <s v="C.13"/>
    <x v="7"/>
    <x v="43"/>
    <n v="13"/>
    <n v="1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1"/>
    <x v="3"/>
    <n v="32"/>
    <s v="DCS AMMONIA-UTILITIES"/>
    <m/>
    <m/>
    <m/>
    <s v="O1010214"/>
    <n v="11"/>
    <m/>
    <s v=""/>
    <s v="11-Auxiliary Boiler Area"/>
    <s v=""/>
    <s v=""/>
    <s v=""/>
    <m/>
    <s v=""/>
    <s v=""/>
    <m/>
    <s v=""/>
    <s v="TS-G-07:14/_x000a_O1010214:11A"/>
  </r>
  <r>
    <s v="17-M -111AL0  -01B"/>
    <s v="17XYSTM111AL001B"/>
    <s v="11"/>
    <s v="17-STP-111A-PM-001B Auxiliary Oil Pump"/>
    <s v="M111B"/>
    <s v="Motor Start command"/>
    <s v="4124-GG-VD-BD17117P111037_SH.3"/>
    <s v="DO-NIS (MCC 230VAC) DCS"/>
    <s v="DCS_DO_03"/>
    <m/>
    <x v="73"/>
    <x v="8"/>
    <s v="C.15"/>
    <x v="7"/>
    <x v="43"/>
    <n v="15"/>
    <n v="1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2"/>
    <x v="3"/>
    <n v="32"/>
    <s v="DCS AMMONIA-UTILITIES"/>
    <m/>
    <m/>
    <m/>
    <s v="O1010214"/>
    <n v="12"/>
    <m/>
    <s v=""/>
    <s v="11-Auxiliary Boiler Area"/>
    <s v=""/>
    <s v=""/>
    <s v=""/>
    <m/>
    <s v=""/>
    <s v=""/>
    <m/>
    <s v=""/>
    <s v="TS-G-07:16/_x000a_O1010214:12A"/>
  </r>
  <r>
    <s v="17-M -020    -A"/>
    <s v="17XYSPM020A"/>
    <s v="11"/>
    <s v="LP Condensate 17-P-020A"/>
    <s v="17-P-020A СТОП"/>
    <s v="Motor Stop command"/>
    <s v="4124-GG-VD-BD17217P020050"/>
    <s v="DO-NIS (MCC 230VAC) DCS"/>
    <s v="DCS_DO_03"/>
    <m/>
    <x v="73"/>
    <x v="8"/>
    <s v="C.17"/>
    <x v="7"/>
    <x v="43"/>
    <n v="17"/>
    <n v="1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3"/>
    <x v="3"/>
    <n v="32"/>
    <s v="DCS AMMONIA-UTILITIES"/>
    <m/>
    <m/>
    <m/>
    <s v="O1010214"/>
    <n v="13"/>
    <m/>
    <s v=""/>
    <s v="11-Auxiliary Boiler Area"/>
    <s v=""/>
    <s v=""/>
    <s v=""/>
    <m/>
    <s v=""/>
    <s v=""/>
    <m/>
    <s v=""/>
    <s v="TS-G-07:18/_x000a_O1010214:13A"/>
  </r>
  <r>
    <s v="17-M -020    -A"/>
    <s v="17XYSTM020A"/>
    <s v="11"/>
    <s v="LP Condensate 17-P-020A"/>
    <s v="17-P-020A ПУСК"/>
    <s v="Motor Start command"/>
    <s v="4124-GG-VD-BD17217P020050"/>
    <s v="DO-NIS (MCC 230VAC) DCS"/>
    <s v="DCS_DO_03"/>
    <m/>
    <x v="73"/>
    <x v="8"/>
    <s v="C.19"/>
    <x v="7"/>
    <x v="43"/>
    <n v="19"/>
    <s v="20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4"/>
    <x v="3"/>
    <n v="32"/>
    <s v="DCS AMMONIA-UTILITIES"/>
    <m/>
    <m/>
    <m/>
    <s v="O1010214"/>
    <n v="14"/>
    <m/>
    <s v=""/>
    <s v="11-Auxiliary Boiler Area"/>
    <s v=""/>
    <s v=""/>
    <s v=""/>
    <m/>
    <s v=""/>
    <s v=""/>
    <m/>
    <s v=""/>
    <s v="TS-G-07:20/_x000a_O1010214:14A"/>
  </r>
  <r>
    <s v="17-M -020    -B"/>
    <s v="17XYSPM020B"/>
    <s v="11"/>
    <s v="LP Condensate 17-P-020B"/>
    <s v="17-P-020B СТОП"/>
    <s v="Motor Stop command"/>
    <s v="4124-GG-VD-BD17217P020050"/>
    <s v="DO-NIS (MCC 230VAC) DCS"/>
    <s v="DCS_DO_03"/>
    <m/>
    <x v="73"/>
    <x v="8"/>
    <s v="C.21"/>
    <x v="7"/>
    <x v="43"/>
    <n v="21"/>
    <n v="2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5"/>
    <x v="3"/>
    <n v="32"/>
    <s v="DCS AMMONIA-UTILITIES"/>
    <m/>
    <m/>
    <m/>
    <s v="O1010214"/>
    <n v="15"/>
    <m/>
    <s v=""/>
    <s v="11-Auxiliary Boiler Area"/>
    <s v=""/>
    <s v=""/>
    <s v=""/>
    <m/>
    <s v=""/>
    <s v=""/>
    <m/>
    <s v=""/>
    <s v="TS-G-07:22/_x000a_O1010214:15A"/>
  </r>
  <r>
    <s v="17-M -020    -B"/>
    <s v="17XYSTM020B"/>
    <s v="11"/>
    <s v="LP Condensate 17-P-020B"/>
    <s v="17-P-020B ПУСК"/>
    <s v="Motor Start command"/>
    <s v="4124-GG-VD-BD17217P020050"/>
    <s v="DO-NIS (MCC 230VAC) DCS"/>
    <s v="DCS_DO_03"/>
    <m/>
    <x v="73"/>
    <x v="8"/>
    <s v="C.23"/>
    <x v="7"/>
    <x v="43"/>
    <n v="23"/>
    <n v="2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6"/>
    <x v="3"/>
    <n v="32"/>
    <s v="DCS AMMONIA-UTILITIES"/>
    <m/>
    <m/>
    <m/>
    <s v="O1010214"/>
    <n v="16"/>
    <m/>
    <s v=""/>
    <s v="11-Auxiliary Boiler Area"/>
    <s v=""/>
    <s v=""/>
    <s v=""/>
    <m/>
    <s v=""/>
    <s v=""/>
    <m/>
    <s v=""/>
    <s v="TS-G-07:24/_x000a_O1010214:16A"/>
  </r>
  <r>
    <s v="17-M -111    -B"/>
    <s v="17XYSPM111B"/>
    <s v="11"/>
    <s v="17-P-111B Centrifugal Pumps"/>
    <s v="17-P-111B СТОП"/>
    <s v="Motor Stop command"/>
    <s v="4124-XZ-DM-21711201"/>
    <s v="DO-NIS (MCC 220VDC) DCS"/>
    <s v="DCS_DO_04"/>
    <m/>
    <x v="73"/>
    <x v="8"/>
    <s v="C.25"/>
    <x v="7"/>
    <x v="43"/>
    <n v="25"/>
    <n v="2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7"/>
    <x v="3"/>
    <n v="32"/>
    <s v="DCS AMMONIA-UTILITIES"/>
    <m/>
    <m/>
    <m/>
    <s v="O1010214"/>
    <n v="17"/>
    <m/>
    <s v=""/>
    <s v="11-Auxiliary Boiler Area"/>
    <s v=""/>
    <s v=""/>
    <s v=""/>
    <m/>
    <s v=""/>
    <s v=""/>
    <m/>
    <s v=""/>
    <s v="TS-G-07:26/_x000a_O1010214:17A"/>
  </r>
  <r>
    <s v="17-M -111    -B"/>
    <s v="17XYSTM111B"/>
    <s v="11"/>
    <s v="17-P-111B Centrifugal Pumps"/>
    <s v="17-P-111B ПУСК"/>
    <s v="Motor Start command"/>
    <s v="4124-XZ-DM-21711201"/>
    <s v="DO-NIS (MCC 220VDC) DCS"/>
    <s v="DCS_DO_04"/>
    <m/>
    <x v="73"/>
    <x v="8"/>
    <s v="C.27"/>
    <x v="7"/>
    <x v="43"/>
    <n v="27"/>
    <n v="2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8"/>
    <x v="3"/>
    <n v="32"/>
    <s v="DCS AMMONIA-UTILITIES"/>
    <m/>
    <m/>
    <m/>
    <s v="O1010214"/>
    <n v="18"/>
    <m/>
    <s v=""/>
    <s v="11-Auxiliary Boiler Area"/>
    <s v=""/>
    <s v=""/>
    <s v=""/>
    <m/>
    <s v=""/>
    <s v=""/>
    <m/>
    <s v=""/>
    <s v="TS-G-07:28/_x000a_O1010214:18A"/>
  </r>
  <r>
    <s v="17-H -071    -G"/>
    <s v="17XYSPH071G"/>
    <s v="07"/>
    <s v="17-L-071-K-071G Gearbox Heater"/>
    <s v="17-HE-07207 СТОП"/>
    <s v="Heater Stop command"/>
    <s v="4124-FY-VD-BD17317L07100001_SH.1"/>
    <s v="DO-NIS (MCC 230VAC) DCS"/>
    <s v="DCS_DO_03"/>
    <m/>
    <x v="74"/>
    <x v="8"/>
    <s v="C.01"/>
    <x v="7"/>
    <x v="38"/>
    <n v="1"/>
    <n v="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19"/>
    <x v="3"/>
    <n v="32"/>
    <s v="DCS AMMONIA-UTILITIES"/>
    <m/>
    <m/>
    <m/>
    <s v="O1010214"/>
    <n v="19"/>
    <m/>
    <s v=""/>
    <s v="07-Cooling Tower Area"/>
    <s v=""/>
    <s v=""/>
    <s v=""/>
    <m/>
    <s v=""/>
    <s v=""/>
    <m/>
    <s v=""/>
    <s v="TS-G-08:2/_x000a_O1010214:19A"/>
  </r>
  <r>
    <s v="17-H -071    -G"/>
    <s v="17XYSTH071G"/>
    <s v="07"/>
    <s v="17-L-071-K-071G Gearbox Heater"/>
    <s v="17-HE-07207 ПУСК"/>
    <s v="Heater Start command"/>
    <s v="4124-FY-VD-BD17317L07100001_SH.1"/>
    <s v="DO-NIS (MCC 230VAC) DCS"/>
    <s v="DCS_DO_03"/>
    <m/>
    <x v="74"/>
    <x v="8"/>
    <s v="C.03"/>
    <x v="7"/>
    <x v="38"/>
    <n v="3"/>
    <n v="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0"/>
    <x v="3"/>
    <n v="32"/>
    <s v="DCS AMMONIA-UTILITIES"/>
    <m/>
    <m/>
    <m/>
    <s v="O1010214"/>
    <n v="20"/>
    <m/>
    <s v=""/>
    <s v="07-Cooling Tower Area"/>
    <s v=""/>
    <s v=""/>
    <s v=""/>
    <m/>
    <s v=""/>
    <s v=""/>
    <m/>
    <s v=""/>
    <s v="TS-G-08:4/_x000a_O1010214:20A"/>
  </r>
  <r>
    <s v="17-H -071    -H"/>
    <s v="17XYSPH071H"/>
    <s v="07"/>
    <s v="17-L-071-K-071H Gearbox Heater"/>
    <s v="17-HE-07208 СТОП"/>
    <s v="Heater Stop command"/>
    <s v="4124-FY-VD-BD17317L07100001_SH.1"/>
    <s v="DO-NIS (MCC 230VAC) DCS"/>
    <s v="DCS_DO_03"/>
    <m/>
    <x v="74"/>
    <x v="8"/>
    <s v="C.05"/>
    <x v="7"/>
    <x v="38"/>
    <n v="5"/>
    <n v="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1"/>
    <x v="3"/>
    <n v="32"/>
    <s v="DCS AMMONIA-UTILITIES"/>
    <m/>
    <m/>
    <m/>
    <s v="O1010214"/>
    <n v="21"/>
    <m/>
    <s v=""/>
    <s v="07-Cooling Tower Area"/>
    <s v=""/>
    <s v=""/>
    <s v=""/>
    <m/>
    <s v=""/>
    <s v=""/>
    <m/>
    <s v=""/>
    <s v="TS-G-08:6/_x000a_O1010214:21A"/>
  </r>
  <r>
    <s v="17-H -071    -H"/>
    <s v="17XYSTH071H"/>
    <s v="07"/>
    <s v="17-L-071-K-071H Gearbox Heater"/>
    <s v="17-HE-07208 ПУСК"/>
    <s v="Heater Start command"/>
    <s v="4124-FY-VD-BD17317L07100001_SH.1"/>
    <s v="DO-NIS (MCC 230VAC) DCS"/>
    <s v="DCS_DO_03"/>
    <m/>
    <x v="74"/>
    <x v="8"/>
    <s v="C.07"/>
    <x v="7"/>
    <x v="38"/>
    <n v="7"/>
    <n v="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2"/>
    <x v="3"/>
    <n v="32"/>
    <s v="DCS AMMONIA-UTILITIES"/>
    <m/>
    <m/>
    <m/>
    <s v="O1010214"/>
    <n v="22"/>
    <m/>
    <s v=""/>
    <s v="07-Cooling Tower Area"/>
    <s v=""/>
    <s v=""/>
    <s v=""/>
    <m/>
    <s v=""/>
    <s v=""/>
    <m/>
    <s v=""/>
    <s v="TS-G-08:8/_x000a_O1010214:22A"/>
  </r>
  <r>
    <s v="17-M -071LK  -E"/>
    <s v="17XYSTBM071LKE"/>
    <s v="07"/>
    <s v="17-L-071-K-071E Motor"/>
    <s v="17-P-071LK -E ПУСК"/>
    <s v="Motor Backward Start Command"/>
    <s v="4124-FY-VD-BD17317L07100001_SH.2"/>
    <s v="DO-NIS (MCC 230VAC) DCS"/>
    <s v="DCS_DO_03"/>
    <m/>
    <x v="74"/>
    <x v="8"/>
    <s v="C.09"/>
    <x v="7"/>
    <x v="38"/>
    <n v="9"/>
    <n v="10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3"/>
    <x v="3"/>
    <n v="32"/>
    <s v="DCS AMMONIA-UTILITIES"/>
    <m/>
    <m/>
    <m/>
    <s v="O1010214"/>
    <n v="23"/>
    <m/>
    <s v=""/>
    <s v="07-Cooling Tower Area"/>
    <s v=""/>
    <s v=""/>
    <s v=""/>
    <m/>
    <s v=""/>
    <s v=""/>
    <m/>
    <s v=""/>
    <s v="TS-G-08:10/_x000a_O1010214:23A"/>
  </r>
  <r>
    <s v="17-M -071LK  -E"/>
    <s v="17XYSTFM071LKE"/>
    <s v="07"/>
    <s v="17-L-071-K-071E Motor"/>
    <s v="17-P-071LK -E ПУСК"/>
    <s v="Motor Forward Start Command"/>
    <s v="4124-FY-VD-BD17317L07100001_SH.2"/>
    <s v="DO-NIS (MCC 230VAC) DCS"/>
    <s v="DCS_DO_03"/>
    <m/>
    <x v="74"/>
    <x v="8"/>
    <s v="C.11"/>
    <x v="7"/>
    <x v="38"/>
    <n v="11"/>
    <n v="1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4"/>
    <x v="3"/>
    <n v="32"/>
    <s v="DCS AMMONIA-UTILITIES"/>
    <m/>
    <m/>
    <m/>
    <s v="O1010214"/>
    <n v="24"/>
    <m/>
    <s v=""/>
    <s v="07-Cooling Tower Area"/>
    <s v=""/>
    <s v=""/>
    <s v=""/>
    <m/>
    <s v=""/>
    <s v=""/>
    <m/>
    <s v=""/>
    <s v="TS-G-08:12/_x000a_O1010214:24A"/>
  </r>
  <r>
    <s v="17-M -071LK  -F"/>
    <s v="17XYSTBM071LKF"/>
    <s v="07"/>
    <s v="17-L-071-K-071F Motor"/>
    <s v="17-P-071LK -F ПУСК"/>
    <s v="Motor Backward Start Command"/>
    <s v="4124-FY-VD-BD17317L07100001_SH.2"/>
    <s v="DO-NIS (MCC 230VAC) DCS"/>
    <s v="DCS_DO_03"/>
    <m/>
    <x v="74"/>
    <x v="8"/>
    <s v="C.13"/>
    <x v="7"/>
    <x v="38"/>
    <n v="13"/>
    <n v="1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5"/>
    <x v="3"/>
    <n v="32"/>
    <s v="DCS AMMONIA-UTILITIES"/>
    <m/>
    <m/>
    <m/>
    <s v="O1010214"/>
    <n v="25"/>
    <m/>
    <s v=""/>
    <s v="07-Cooling Tower Area"/>
    <s v=""/>
    <s v=""/>
    <s v=""/>
    <m/>
    <s v=""/>
    <s v=""/>
    <m/>
    <s v=""/>
    <s v="TS-G-08:14/_x000a_O1010214:25A"/>
  </r>
  <r>
    <s v="17-M -071LK  -F"/>
    <s v="17XYSTFM071LKF"/>
    <s v="07"/>
    <s v="17-L-071-K-071F Motor"/>
    <s v="17-P-071LK -F ПУСК"/>
    <s v="Motor Forward Start Command"/>
    <s v="4124-FY-VD-BD17317L07100001_SH.2"/>
    <s v="DO-NIS (MCC 230VAC) DCS"/>
    <s v="DCS_DO_03"/>
    <m/>
    <x v="74"/>
    <x v="8"/>
    <s v="C.15"/>
    <x v="7"/>
    <x v="38"/>
    <n v="15"/>
    <n v="16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6"/>
    <x v="3"/>
    <n v="32"/>
    <s v="DCS AMMONIA-UTILITIES"/>
    <m/>
    <m/>
    <m/>
    <s v="O1010214"/>
    <n v="26"/>
    <m/>
    <s v=""/>
    <s v="07-Cooling Tower Area"/>
    <s v=""/>
    <s v=""/>
    <s v=""/>
    <m/>
    <s v=""/>
    <s v=""/>
    <m/>
    <s v=""/>
    <s v="TS-G-08:16/_x000a_O1010214:26A"/>
  </r>
  <r>
    <s v="17-M -071LK  -G"/>
    <s v="17XYSTBM071LKG"/>
    <s v="07"/>
    <s v="17-L-071-K-071G Motor"/>
    <s v="17-P-071LK -G ПУСК"/>
    <s v="Motor Backward Start Command"/>
    <s v="4124-FY-VD-BD17317L07100001_SH.2"/>
    <s v="DO-NIS (MCC 230VAC) DCS"/>
    <s v="DCS_DO_03"/>
    <m/>
    <x v="74"/>
    <x v="8"/>
    <s v="C.17"/>
    <x v="7"/>
    <x v="38"/>
    <n v="17"/>
    <n v="18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7"/>
    <x v="3"/>
    <n v="32"/>
    <s v="DCS AMMONIA-UTILITIES"/>
    <m/>
    <m/>
    <m/>
    <s v="O1010214"/>
    <n v="27"/>
    <m/>
    <s v=""/>
    <s v="07-Cooling Tower Area"/>
    <s v=""/>
    <s v=""/>
    <s v=""/>
    <m/>
    <s v=""/>
    <s v=""/>
    <m/>
    <s v=""/>
    <s v="TS-G-08:18/_x000a_O1010214:27A"/>
  </r>
  <r>
    <s v="17-M -071LK  -G"/>
    <s v="17XYSTFM071LKG"/>
    <s v="07"/>
    <s v="17-L-071-K-071G Motor"/>
    <s v="17-P-071LK -G ПУСК"/>
    <s v="Motor Forward Start Command"/>
    <s v="4124-FY-VD-BD17317L07100001_SH.2"/>
    <s v="DO-NIS (MCC 230VAC) DCS"/>
    <s v="DCS_DO_03"/>
    <m/>
    <x v="74"/>
    <x v="8"/>
    <s v="C.19"/>
    <x v="7"/>
    <x v="38"/>
    <n v="19"/>
    <s v="20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8"/>
    <x v="3"/>
    <n v="32"/>
    <s v="DCS AMMONIA-UTILITIES"/>
    <m/>
    <m/>
    <m/>
    <s v="O1010214"/>
    <n v="28"/>
    <m/>
    <s v=""/>
    <s v="07-Cooling Tower Area"/>
    <s v=""/>
    <s v=""/>
    <s v=""/>
    <m/>
    <s v=""/>
    <s v=""/>
    <m/>
    <s v=""/>
    <s v="TS-G-08:20/_x000a_O1010214:28A"/>
  </r>
  <r>
    <s v="17-M -071LK  -H"/>
    <s v="17XYSTBM071LKH"/>
    <s v="07"/>
    <s v="17-L-071-K-071H Motor"/>
    <s v="17-P-071LK -H ПУСК"/>
    <s v="Motor Backward Start Command"/>
    <s v="4124-FY-VD-BD17317L07100001_SH.2"/>
    <s v="DO-NIS (MCC 230VAC) DCS"/>
    <s v="DCS_DO_03"/>
    <m/>
    <x v="74"/>
    <x v="8"/>
    <s v="C.21"/>
    <x v="7"/>
    <x v="38"/>
    <n v="21"/>
    <n v="22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29"/>
    <x v="3"/>
    <n v="32"/>
    <s v="DCS AMMONIA-UTILITIES"/>
    <m/>
    <m/>
    <m/>
    <s v="O1010214"/>
    <n v="29"/>
    <m/>
    <s v=""/>
    <s v="07-Cooling Tower Area"/>
    <s v=""/>
    <s v=""/>
    <s v=""/>
    <m/>
    <s v=""/>
    <s v=""/>
    <m/>
    <s v=""/>
    <s v="TS-G-08:22/_x000a_O1010214:29A"/>
  </r>
  <r>
    <s v="17-M -071LK  -H"/>
    <s v="17XYSTFM071LKH"/>
    <s v="07"/>
    <s v="17-L-071-K-071H Motor"/>
    <s v="17-P-071LK -H ПУСК"/>
    <s v="Motor Forward Start Command"/>
    <s v="4124-FY-VD-BD17317L07100001_SH.2"/>
    <s v="DO-NIS (MCC 230VAC) DCS"/>
    <s v="DCS_DO_03"/>
    <m/>
    <x v="74"/>
    <x v="8"/>
    <s v="C.23"/>
    <x v="7"/>
    <x v="38"/>
    <n v="23"/>
    <n v="24"/>
    <s v=""/>
    <x v="9"/>
    <x v="3"/>
    <x v="314"/>
    <x v="4"/>
    <x v="37"/>
    <x v="1"/>
    <s v="17-SC-DCS-001/O1010214/ 17-MC-DCS-003"/>
    <s v="DB37-*m"/>
    <x v="0"/>
    <s v="CPO101"/>
    <n v="0"/>
    <s v="BP021"/>
    <x v="37"/>
    <n v="15"/>
    <n v="30"/>
    <x v="3"/>
    <n v="32"/>
    <s v="DCS AMMONIA-UTILITIES"/>
    <m/>
    <m/>
    <m/>
    <s v="O1010214"/>
    <n v="30"/>
    <m/>
    <s v=""/>
    <s v="07-Cooling Tower Area"/>
    <s v=""/>
    <s v=""/>
    <s v=""/>
    <m/>
    <s v=""/>
    <s v=""/>
    <m/>
    <s v=""/>
    <s v="TS-G-08:24/_x000a_O1010214:30A"/>
  </r>
  <r>
    <s v="17-E -111"/>
    <s v="17XYSPE111"/>
    <s v="11"/>
    <s v="17-E-111  Fuel Gas Electrical heater"/>
    <s v="17E111 ПУСК"/>
    <s v="Heater Stop command"/>
    <s v="4124-XZ-DM-21711801"/>
    <s v="DO-NIS (MCC 230VAC) DCS"/>
    <s v="DCS_DO_03"/>
    <m/>
    <x v="75"/>
    <x v="9"/>
    <s v="C.01"/>
    <x v="7"/>
    <x v="34"/>
    <n v="1"/>
    <n v="2"/>
    <s v=""/>
    <x v="10"/>
    <x v="3"/>
    <x v="314"/>
    <x v="4"/>
    <x v="37"/>
    <x v="1"/>
    <s v="17-SC-DCS-001/O1010214/ 17-MC-DCS-003"/>
    <s v="DB37-*m"/>
    <x v="0"/>
    <s v="CPO101"/>
    <n v="0"/>
    <s v="BP021"/>
    <x v="37"/>
    <n v="15"/>
    <n v="31"/>
    <x v="3"/>
    <n v="32"/>
    <s v="DCS AMMONIA-UTILITIES"/>
    <m/>
    <m/>
    <m/>
    <s v="O1010214"/>
    <n v="31"/>
    <m/>
    <s v=""/>
    <s v="11-Auxiliary Boiler Area"/>
    <s v=""/>
    <s v=""/>
    <s v=""/>
    <m/>
    <s v=""/>
    <s v=""/>
    <m/>
    <s v=""/>
    <s v="TS-F-01:2/_x000a_O1010214:31A"/>
  </r>
  <r>
    <s v="17-E -111"/>
    <s v="17XYSTE111"/>
    <s v="11"/>
    <s v="17-E-111  Fuel Gas Electrical heater"/>
    <s v="17E111 СТОП"/>
    <s v="Heater Start command"/>
    <s v="4124-XZ-DM-21711801"/>
    <s v="DO-NIS (MCC 230VAC) DCS"/>
    <s v="DCS_DO_03"/>
    <m/>
    <x v="75"/>
    <x v="9"/>
    <s v="C.03"/>
    <x v="7"/>
    <x v="34"/>
    <n v="3"/>
    <n v="4"/>
    <s v=""/>
    <x v="10"/>
    <x v="3"/>
    <x v="314"/>
    <x v="4"/>
    <x v="37"/>
    <x v="1"/>
    <s v="17-SC-DCS-001/O1010214/ 17-MC-DCS-003"/>
    <s v="DB37-*m"/>
    <x v="0"/>
    <s v="CPO101"/>
    <n v="0"/>
    <s v="BP021"/>
    <x v="37"/>
    <n v="15"/>
    <n v="32"/>
    <x v="3"/>
    <n v="32"/>
    <s v="DCS AMMONIA-UTILITIES"/>
    <m/>
    <m/>
    <m/>
    <s v="O1010214"/>
    <n v="32"/>
    <m/>
    <s v=""/>
    <s v="11-Auxiliary Boiler Area"/>
    <s v=""/>
    <s v=""/>
    <s v=""/>
    <m/>
    <s v=""/>
    <s v=""/>
    <m/>
    <s v=""/>
    <s v="TS-F-01:4/_x000a_O1010214:32A"/>
  </r>
  <r>
    <s v="17-M -032    -C"/>
    <s v="17XYSPM032C"/>
    <s v="10"/>
    <s v="Demi Water Pump 17-P-032C"/>
    <s v="17-P-032C СТОП"/>
    <s v="Motor Stop command"/>
    <s v="4124-XZ-DM-21703001"/>
    <s v="DO-NIS (MCC 230VAC) DCS"/>
    <s v="DCS_DO_03"/>
    <m/>
    <x v="76"/>
    <x v="8"/>
    <s v="C.01"/>
    <x v="3"/>
    <x v="30"/>
    <n v="1"/>
    <n v="2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1"/>
    <x v="3"/>
    <n v="32"/>
    <s v="DCS AMMONIA-UTILITIES"/>
    <m/>
    <m/>
    <m/>
    <s v="O1010215"/>
    <n v="1"/>
    <m/>
    <s v=""/>
    <s v="10-Combined Bldgn-N2 plant, Demi water"/>
    <s v=""/>
    <s v=""/>
    <s v=""/>
    <m/>
    <s v=""/>
    <s v=""/>
    <m/>
    <s v=""/>
    <s v="TS-H-04:2/_x000a_O1010215:1A"/>
  </r>
  <r>
    <s v="17-M -032    -C"/>
    <s v="17XYSTM032C"/>
    <s v="10"/>
    <s v="Demi Water Pump 17-P-032C"/>
    <s v="17-P-032C ПУСК"/>
    <s v="Motor Start command"/>
    <s v="4124-XZ-DM-21703001"/>
    <s v="DO-NIS (MCC 230VAC) DCS"/>
    <s v="DCS_DO_03"/>
    <m/>
    <x v="76"/>
    <x v="8"/>
    <s v="C.03"/>
    <x v="3"/>
    <x v="30"/>
    <n v="3"/>
    <n v="4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2"/>
    <x v="3"/>
    <n v="32"/>
    <s v="DCS AMMONIA-UTILITIES"/>
    <m/>
    <m/>
    <m/>
    <s v="O1010215"/>
    <n v="2"/>
    <m/>
    <s v=""/>
    <s v="10-Combined Bldgn-N2 plant, Demi water"/>
    <s v=""/>
    <s v=""/>
    <s v=""/>
    <m/>
    <s v=""/>
    <s v=""/>
    <m/>
    <s v=""/>
    <s v="TS-H-04:4/_x000a_O1010215:2A"/>
  </r>
  <r>
    <s v="17-M -030    -A"/>
    <s v="17XYSPM030A"/>
    <s v="10"/>
    <s v="SAC Filter Feed Pump 17-P-030A"/>
    <s v="17-P-030A СТОП"/>
    <s v="Motor Stop command"/>
    <s v="4124-GG-VD-BD17217P030086"/>
    <s v="DO-NIS (MCC 230VAC) DCS"/>
    <s v="DCS_DO_03"/>
    <m/>
    <x v="76"/>
    <x v="8"/>
    <s v="C.05"/>
    <x v="3"/>
    <x v="30"/>
    <n v="5"/>
    <n v="6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3"/>
    <x v="3"/>
    <n v="32"/>
    <s v="DCS AMMONIA-UTILITIES"/>
    <m/>
    <m/>
    <m/>
    <s v="O1010215"/>
    <n v="3"/>
    <m/>
    <s v=""/>
    <s v="10-Combined Bldgn-N2 plant, Demi water"/>
    <s v=""/>
    <s v=""/>
    <s v=""/>
    <m/>
    <s v=""/>
    <s v=""/>
    <m/>
    <s v=""/>
    <s v="TS-H-04:6/_x000a_O1010215:3A"/>
  </r>
  <r>
    <s v="17-M -030    -A"/>
    <s v="17XYSTM030A"/>
    <s v="10"/>
    <s v="SAC Filter Feed Pump 17-P-030A"/>
    <s v="17-P-030A ПУСК"/>
    <s v="Motor Start command"/>
    <s v="4124-GG-VD-BD17217P030086"/>
    <s v="DO-NIS (MCC 230VAC) DCS"/>
    <s v="DCS_DO_03"/>
    <m/>
    <x v="76"/>
    <x v="8"/>
    <s v="C.07"/>
    <x v="3"/>
    <x v="30"/>
    <n v="7"/>
    <n v="8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4"/>
    <x v="3"/>
    <n v="32"/>
    <s v="DCS AMMONIA-UTILITIES"/>
    <m/>
    <m/>
    <m/>
    <s v="O1010215"/>
    <n v="4"/>
    <m/>
    <s v=""/>
    <s v="10-Combined Bldgn-N2 plant, Demi water"/>
    <s v=""/>
    <s v=""/>
    <s v=""/>
    <m/>
    <s v=""/>
    <s v=""/>
    <m/>
    <s v=""/>
    <s v="TS-H-04:8/_x000a_O1010215:4A"/>
  </r>
  <r>
    <s v="17-M -030    -B"/>
    <s v="17XYSPM030B"/>
    <s v="10"/>
    <s v="SAC Filter Feed Pump 17-P-030B"/>
    <s v="17-P-030B СТОП"/>
    <s v="Motor Stop command"/>
    <s v="4124-GG-VD-BD17217P030086"/>
    <s v="DO-NIS (MCC 230VAC) DCS"/>
    <s v="DCS_DO_03"/>
    <m/>
    <x v="76"/>
    <x v="8"/>
    <s v="C.09"/>
    <x v="3"/>
    <x v="30"/>
    <n v="9"/>
    <n v="10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5"/>
    <x v="3"/>
    <n v="32"/>
    <s v="DCS AMMONIA-UTILITIES"/>
    <m/>
    <m/>
    <m/>
    <s v="O1010215"/>
    <n v="5"/>
    <m/>
    <s v=""/>
    <s v="10-Combined Bldgn-N2 plant, Demi water"/>
    <s v=""/>
    <s v=""/>
    <s v=""/>
    <m/>
    <s v=""/>
    <s v=""/>
    <m/>
    <s v=""/>
    <s v="TS-H-04:10/_x000a_O1010215:5A"/>
  </r>
  <r>
    <s v="17-M -030    -B"/>
    <s v="17XYSTM030B"/>
    <s v="10"/>
    <s v="SAC Filter Feed Pump 17-P-030B"/>
    <s v="17-P-030B ПУСК"/>
    <s v="Motor Start command"/>
    <s v="4124-GG-VD-BD17217P030086"/>
    <s v="DO-NIS (MCC 230VAC) DCS"/>
    <s v="DCS_DO_03"/>
    <m/>
    <x v="76"/>
    <x v="8"/>
    <s v="C.11"/>
    <x v="3"/>
    <x v="30"/>
    <n v="11"/>
    <n v="12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6"/>
    <x v="3"/>
    <n v="32"/>
    <s v="DCS AMMONIA-UTILITIES"/>
    <m/>
    <m/>
    <m/>
    <s v="O1010215"/>
    <n v="6"/>
    <m/>
    <s v=""/>
    <s v="10-Combined Bldgn-N2 plant, Demi water"/>
    <s v=""/>
    <s v=""/>
    <s v=""/>
    <m/>
    <s v=""/>
    <s v=""/>
    <m/>
    <s v=""/>
    <s v="TS-H-04:12/_x000a_O1010215:6A"/>
  </r>
  <r>
    <s v="17-M -030    -C"/>
    <s v="17XYSPM030C"/>
    <s v="10"/>
    <s v="SAC Filter Feed Pump 17-P-030C"/>
    <s v="17-P-030C СТОП"/>
    <s v="Motor Stop command"/>
    <s v="4124-XZ-DM-21703004"/>
    <s v="DO-NIS (MCC 230VAC) DCS"/>
    <s v="DCS_DO_03"/>
    <m/>
    <x v="76"/>
    <x v="8"/>
    <s v="C.13"/>
    <x v="3"/>
    <x v="30"/>
    <n v="13"/>
    <n v="14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7"/>
    <x v="3"/>
    <n v="32"/>
    <s v="DCS AMMONIA-UTILITIES"/>
    <m/>
    <m/>
    <m/>
    <s v="O1010215"/>
    <n v="7"/>
    <m/>
    <s v=""/>
    <s v="10-Combined Bldgn-N2 plant, Demi water"/>
    <s v=""/>
    <s v=""/>
    <s v=""/>
    <m/>
    <s v=""/>
    <s v=""/>
    <m/>
    <s v=""/>
    <s v="TS-H-04:14/_x000a_O1010215:7A"/>
  </r>
  <r>
    <s v="17-M -030    -C"/>
    <s v="17XYSTM030C"/>
    <s v="10"/>
    <s v="SAC Filter Feed Pump 17-P-030C"/>
    <s v="17-P-030C ПУСК"/>
    <s v="Motor Start command"/>
    <s v="4124-XZ-DM-21703004"/>
    <s v="DO-NIS (MCC 230VAC) DCS"/>
    <s v="DCS_DO_03"/>
    <m/>
    <x v="76"/>
    <x v="8"/>
    <s v="C.15"/>
    <x v="3"/>
    <x v="30"/>
    <n v="15"/>
    <n v="16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8"/>
    <x v="3"/>
    <n v="32"/>
    <s v="DCS AMMONIA-UTILITIES"/>
    <m/>
    <m/>
    <m/>
    <s v="O1010215"/>
    <n v="8"/>
    <m/>
    <s v=""/>
    <s v="10-Combined Bldgn-N2 plant, Demi water"/>
    <s v=""/>
    <s v=""/>
    <s v=""/>
    <m/>
    <s v=""/>
    <s v=""/>
    <m/>
    <s v=""/>
    <s v="TS-H-04:16/_x000a_O1010215:8A"/>
  </r>
  <r>
    <s v="17-M -0026LP -A"/>
    <s v="17XYSPM026LPA"/>
    <s v="00"/>
    <s v="NaOH unloading pump 17-L-022-P-026A"/>
    <s v="L022P026A ОСТАНОВ"/>
    <s v="Motor Stop command"/>
    <s v="4124-FY-VD-BD17617L02200002_SH.6"/>
    <s v="DO-NIS (MCC 230VAC) DCS"/>
    <s v="DCS_DO_03"/>
    <m/>
    <x v="77"/>
    <x v="8"/>
    <s v="C.17"/>
    <x v="3"/>
    <x v="29"/>
    <n v="17"/>
    <n v="18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9"/>
    <x v="3"/>
    <n v="32"/>
    <s v="DCS AMMONIA-UTILITIES"/>
    <m/>
    <m/>
    <m/>
    <s v="O1010215"/>
    <n v="9"/>
    <m/>
    <s v=""/>
    <s v="00-Common"/>
    <s v=""/>
    <s v=""/>
    <s v=""/>
    <m/>
    <s v=""/>
    <s v=""/>
    <m/>
    <s v=""/>
    <s v="TS-H-03:18/_x000a_O1010215:9A"/>
  </r>
  <r>
    <s v="17-M -0026LP -A"/>
    <s v="17XYSTM026LPA"/>
    <s v="00"/>
    <s v="NaOH unloading pump 17-L-022-P-026A"/>
    <s v="L022P026A ПУСК"/>
    <s v="Motor Start command"/>
    <s v="4124-FY-VD-BD17617L02200002_SH.6"/>
    <s v="DO-NIS (MCC 230VAC) DCS"/>
    <s v="DCS_DO_03"/>
    <m/>
    <x v="77"/>
    <x v="8"/>
    <s v="C.19"/>
    <x v="3"/>
    <x v="29"/>
    <n v="19"/>
    <s v="20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10"/>
    <x v="3"/>
    <n v="32"/>
    <s v="DCS AMMONIA-UTILITIES"/>
    <m/>
    <m/>
    <m/>
    <s v="O1010215"/>
    <n v="10"/>
    <m/>
    <s v=""/>
    <s v="00-Common"/>
    <s v=""/>
    <s v=""/>
    <s v=""/>
    <m/>
    <s v=""/>
    <s v=""/>
    <m/>
    <s v=""/>
    <s v="TS-H-03:20/_x000a_O1010215:10A"/>
  </r>
  <r>
    <s v="17-M -0027LP -A"/>
    <s v="17XYSPM027LPA"/>
    <s v="00"/>
    <s v="NaOH unloading pump 17-L-022-P-027A"/>
    <s v="L022P027A ОСТАНОВ"/>
    <s v="Motor Stop command"/>
    <s v="4124-FY-VD-BD17617L02200002_SH.6"/>
    <s v="DO-NIS (MCC 230VAC) DCS"/>
    <s v="DCS_DO_03"/>
    <m/>
    <x v="77"/>
    <x v="8"/>
    <s v="C.21"/>
    <x v="3"/>
    <x v="29"/>
    <n v="21"/>
    <n v="22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11"/>
    <x v="3"/>
    <n v="32"/>
    <s v="DCS AMMONIA-UTILITIES"/>
    <m/>
    <m/>
    <m/>
    <s v="O1010215"/>
    <n v="11"/>
    <m/>
    <s v=""/>
    <s v="00-Common"/>
    <s v=""/>
    <s v=""/>
    <s v=""/>
    <m/>
    <s v=""/>
    <s v=""/>
    <m/>
    <s v=""/>
    <s v="TS-H-03:22/_x000a_O1010215:11A"/>
  </r>
  <r>
    <s v="17-M -0027LP -A"/>
    <s v="17XYSTM027LPA"/>
    <s v="00"/>
    <s v="NaOH unloading pump 17-L-022-P-027A"/>
    <s v="L022P027A ПУСК"/>
    <s v="Motor Start command"/>
    <s v="4124-FY-VD-BD17617L02200002_SH.6"/>
    <s v="DO-NIS (MCC 230VAC) DCS"/>
    <s v="DCS_DO_03"/>
    <m/>
    <x v="77"/>
    <x v="8"/>
    <s v="C.23"/>
    <x v="3"/>
    <x v="29"/>
    <n v="23"/>
    <n v="24"/>
    <s v=""/>
    <x v="9"/>
    <x v="3"/>
    <x v="314"/>
    <x v="4"/>
    <x v="38"/>
    <x v="1"/>
    <s v="17-SC-DCS-001/O1010215/ 17-MC-DCS-005"/>
    <s v="DB37-*m"/>
    <x v="0"/>
    <s v="CPO101"/>
    <n v="0"/>
    <s v="BP021"/>
    <x v="38"/>
    <n v="16"/>
    <n v="12"/>
    <x v="3"/>
    <n v="32"/>
    <s v="DCS AMMONIA-UTILITIES"/>
    <m/>
    <m/>
    <m/>
    <s v="O1010215"/>
    <n v="12"/>
    <m/>
    <s v=""/>
    <s v="00-Common"/>
    <s v=""/>
    <s v=""/>
    <s v=""/>
    <m/>
    <s v=""/>
    <s v=""/>
    <m/>
    <s v=""/>
    <s v="TS-H-03:24/_x000a_O1010215:12A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3"/>
    <x v="3"/>
    <n v="32"/>
    <s v="DCS AMMONIA-UTILITIES"/>
    <m/>
    <m/>
    <m/>
    <s v="O1010215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4"/>
    <x v="3"/>
    <n v="32"/>
    <s v="DCS AMMONIA-UTILITIES"/>
    <m/>
    <m/>
    <m/>
    <s v="O1010215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5"/>
    <x v="3"/>
    <n v="32"/>
    <s v="DCS AMMONIA-UTILITIES"/>
    <m/>
    <m/>
    <m/>
    <s v="O1010215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6"/>
    <x v="3"/>
    <n v="32"/>
    <s v="DCS AMMONIA-UTILITIES"/>
    <m/>
    <m/>
    <m/>
    <s v="O1010215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7"/>
    <x v="3"/>
    <n v="32"/>
    <s v="DCS AMMONIA-UTILITIES"/>
    <m/>
    <m/>
    <m/>
    <s v="O1010215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8"/>
    <x v="3"/>
    <n v="32"/>
    <s v="DCS AMMONIA-UTILITIES"/>
    <m/>
    <m/>
    <m/>
    <s v="O1010215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19"/>
    <x v="3"/>
    <n v="32"/>
    <s v="DCS AMMONIA-UTILITIES"/>
    <m/>
    <m/>
    <m/>
    <s v="O1010215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0"/>
    <x v="3"/>
    <n v="32"/>
    <s v="DCS AMMONIA-UTILITIES"/>
    <m/>
    <m/>
    <m/>
    <s v="O1010215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1"/>
    <x v="3"/>
    <n v="32"/>
    <s v="DCS AMMONIA-UTILITIES"/>
    <m/>
    <m/>
    <m/>
    <s v="O1010215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2"/>
    <x v="3"/>
    <n v="32"/>
    <s v="DCS AMMONIA-UTILITIES"/>
    <m/>
    <m/>
    <m/>
    <s v="O1010215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3"/>
    <x v="3"/>
    <n v="32"/>
    <s v="DCS AMMONIA-UTILITIES"/>
    <m/>
    <m/>
    <m/>
    <s v="O1010215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4"/>
    <x v="3"/>
    <n v="32"/>
    <s v="DCS AMMONIA-UTILITIES"/>
    <m/>
    <m/>
    <m/>
    <s v="O1010215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5"/>
    <x v="3"/>
    <n v="32"/>
    <s v="DCS AMMONIA-UTILITIES"/>
    <m/>
    <m/>
    <m/>
    <s v="O1010215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6"/>
    <x v="3"/>
    <n v="32"/>
    <s v="DCS AMMONIA-UTILITIES"/>
    <m/>
    <m/>
    <m/>
    <s v="O1010215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7"/>
    <x v="3"/>
    <n v="32"/>
    <s v="DCS AMMONIA-UTILITIES"/>
    <m/>
    <m/>
    <m/>
    <s v="O1010215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8"/>
    <x v="3"/>
    <n v="32"/>
    <s v="DCS AMMONIA-UTILITIES"/>
    <m/>
    <m/>
    <m/>
    <s v="O1010215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29"/>
    <x v="3"/>
    <n v="32"/>
    <s v="DCS AMMONIA-UTILITIES"/>
    <m/>
    <m/>
    <m/>
    <s v="O1010215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30"/>
    <x v="3"/>
    <n v="32"/>
    <s v="DCS AMMONIA-UTILITIES"/>
    <m/>
    <m/>
    <m/>
    <s v="O1010215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31"/>
    <x v="3"/>
    <n v="32"/>
    <s v="DCS AMMONIA-UTILITIES"/>
    <m/>
    <m/>
    <m/>
    <s v="O1010215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3"/>
    <x v="6"/>
    <m/>
    <m/>
    <m/>
    <x v="5"/>
    <x v="3"/>
    <x v="314"/>
    <x v="4"/>
    <x v="38"/>
    <x v="1"/>
    <s v="17-SC-DCS-001/O1010215/ 17-MC-DCS-005"/>
    <s v="DB37-*m"/>
    <x v="0"/>
    <s v="CPO101"/>
    <n v="0"/>
    <s v="BP021"/>
    <x v="38"/>
    <n v="16"/>
    <n v="32"/>
    <x v="3"/>
    <n v="32"/>
    <s v="DCS AMMONIA-UTILITIES"/>
    <m/>
    <m/>
    <m/>
    <s v="O1010215"/>
    <n v="32"/>
    <m/>
    <s v=""/>
    <m/>
    <s v=""/>
    <s v=""/>
    <s v=""/>
    <m/>
    <s v=""/>
    <s v=""/>
    <m/>
    <s v=""/>
    <s v=""/>
  </r>
  <r>
    <s v="17-H -111L  -001"/>
    <s v="17XSAH111L001"/>
    <s v="11"/>
    <s v="LO Heater 17-STP-111A-H-001"/>
    <s v="17-STP-111A-H-001 ДОСТУПНО"/>
    <s v="Heater available status"/>
    <s v="4124-GG-VD-BD17117P111037_SH.3"/>
    <s v="DI-NIS (MCC 230VAC) DCS"/>
    <s v="DCS_DI_03"/>
    <m/>
    <x v="40"/>
    <x v="2"/>
    <s v="Pr.08"/>
    <x v="3"/>
    <x v="26"/>
    <n v="15"/>
    <n v="16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1"/>
    <x v="2"/>
    <n v="32"/>
    <s v="DCS AMMONIA-UTILITIES"/>
    <m/>
    <m/>
    <m/>
    <s v="O1010300"/>
    <n v="1"/>
    <m/>
    <s v=""/>
    <s v="11-Auxiliary Boiler Area"/>
    <s v=""/>
    <s v=""/>
    <s v=""/>
    <m/>
    <s v=""/>
    <s v=""/>
    <m/>
    <s v="TS-G-04:15/_x000a_O1010300:1A"/>
    <s v="TS-G-04:16/_x000a_O1010300:1B"/>
  </r>
  <r>
    <s v="17-H -111L  -001"/>
    <s v="17XSRH111L001"/>
    <s v="11"/>
    <s v="LO Heater 17-STP-111A-H-001"/>
    <s v="17-STP-111A-H-001 МЕСТ/ДИСТАНЦ"/>
    <s v="Heater Local/Remote status"/>
    <s v="4124-GG-VD-BD17117P111037_SH.3"/>
    <s v="DI-NIS (MCC 230VAC) DCS"/>
    <s v="DCS_DI_03"/>
    <m/>
    <x v="40"/>
    <x v="2"/>
    <s v="Pr.09"/>
    <x v="3"/>
    <x v="26"/>
    <n v="17"/>
    <n v="18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2"/>
    <x v="2"/>
    <n v="32"/>
    <s v="DCS AMMONIA-UTILITIES"/>
    <m/>
    <m/>
    <m/>
    <s v="O1010300"/>
    <n v="2"/>
    <m/>
    <s v=""/>
    <s v="11-Auxiliary Boiler Area"/>
    <s v=""/>
    <s v=""/>
    <s v=""/>
    <m/>
    <s v=""/>
    <s v=""/>
    <m/>
    <s v="TS-G-04:17/_x000a_O1010300:2A"/>
    <s v="TS-G-04:18/_x000a_O1010300:2B"/>
  </r>
  <r>
    <s v="17-M -111AL0  -01B"/>
    <s v="17XSM111AL001B"/>
    <s v="11"/>
    <s v="17-STP-111A-PM-001B Auxiliary Oil Pump"/>
    <s v="ВСПОМ. МАСЛЯНЫЙ НАСОС"/>
    <s v="Motor Running Status"/>
    <s v="4124-GG-VD-BD17117P111037_SH.3"/>
    <s v="DI-NIS (MCC 230VAC) DCS"/>
    <s v="DCS_DI_03"/>
    <m/>
    <x v="40"/>
    <x v="2"/>
    <s v="Pr.10"/>
    <x v="3"/>
    <x v="26"/>
    <n v="19"/>
    <n v="20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3"/>
    <x v="2"/>
    <n v="32"/>
    <s v="DCS AMMONIA-UTILITIES"/>
    <m/>
    <m/>
    <m/>
    <s v="O1010300"/>
    <n v="3"/>
    <m/>
    <s v=""/>
    <s v="11-Auxiliary Boiler Area"/>
    <s v=""/>
    <s v=""/>
    <s v=""/>
    <m/>
    <s v=""/>
    <s v=""/>
    <m/>
    <s v="TS-G-04:19/_x000a_O1010300:3A"/>
    <s v="TS-G-04:20/_x000a_O1010300:3B"/>
  </r>
  <r>
    <s v="17-M -111AL0  -01B"/>
    <s v="17XSAM111AL001B"/>
    <s v="11"/>
    <s v="17-STP-111A-PM-001B Auxiliary Oil Pump"/>
    <s v="17-STP-111A-PM-001B ДОСТУПНО"/>
    <s v="Motor available status"/>
    <s v="4124-GG-VD-BD17117P111037_SH.3"/>
    <s v="DI-NIS (MCC 230VAC) DCS"/>
    <s v="DCS_DI_03"/>
    <m/>
    <x v="40"/>
    <x v="2"/>
    <s v="Pr.11"/>
    <x v="3"/>
    <x v="26"/>
    <n v="21"/>
    <n v="22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4"/>
    <x v="2"/>
    <n v="32"/>
    <s v="DCS AMMONIA-UTILITIES"/>
    <m/>
    <m/>
    <m/>
    <s v="O1010300"/>
    <n v="4"/>
    <m/>
    <s v=""/>
    <s v="11-Auxiliary Boiler Area"/>
    <s v=""/>
    <s v=""/>
    <s v=""/>
    <m/>
    <s v=""/>
    <s v=""/>
    <m/>
    <s v="TS-G-04:21/_x000a_O1010300:4A"/>
    <s v="TS-G-04:22/_x000a_O1010300:4B"/>
  </r>
  <r>
    <s v="17-M -111AL0  -01B"/>
    <s v="17XSRM111AL001B"/>
    <s v="11"/>
    <s v="17-STP-111A-PM-001B Auxiliary Oil Pump"/>
    <s v="17-STP-111A-PM-001B МЕСТ/ДИСТАНЦ"/>
    <s v="Motor Local/Remote status"/>
    <s v="4124-GG-VD-BD17117P111037_SH.3"/>
    <s v="DI-NIS (MCC 230VAC) DCS"/>
    <s v="DCS_DI_03"/>
    <m/>
    <x v="40"/>
    <x v="2"/>
    <s v="Pr.12"/>
    <x v="3"/>
    <x v="26"/>
    <n v="23"/>
    <n v="24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5"/>
    <x v="2"/>
    <n v="32"/>
    <s v="DCS AMMONIA-UTILITIES"/>
    <m/>
    <m/>
    <m/>
    <s v="O1010300"/>
    <n v="5"/>
    <m/>
    <s v=""/>
    <s v="11-Auxiliary Boiler Area"/>
    <s v=""/>
    <s v=""/>
    <s v=""/>
    <m/>
    <s v=""/>
    <s v=""/>
    <m/>
    <s v="TS-G-04:23/_x000a_O1010300:5A"/>
    <s v="TS-G-04:24/_x000a_O1010300:5B"/>
  </r>
  <r>
    <s v="17-M -020    -B"/>
    <s v="17XSM020B"/>
    <s v="11"/>
    <s v="LP Condensate 17-P-020B"/>
    <s v="P020B НАСОС ПАРОВОГО КОНДЕНСАТА"/>
    <s v="Motor Running status"/>
    <s v="4124-GG-VD-BD17217P020050"/>
    <s v="DI-NIS (MCC 230VAC) DCS"/>
    <s v="DCS_DI_03"/>
    <m/>
    <x v="40"/>
    <x v="2"/>
    <s v="Pr.13"/>
    <x v="3"/>
    <x v="26"/>
    <n v="25"/>
    <n v="26"/>
    <s v=""/>
    <x v="2"/>
    <x v="3"/>
    <x v="314"/>
    <x v="4"/>
    <x v="39"/>
    <x v="1"/>
    <s v="17-SC-DCS-001/O1010300/ 17-MC-DCS-005"/>
    <s v="DB37-*m"/>
    <x v="0"/>
    <s v="CPO101"/>
    <n v="0"/>
    <s v="BP022"/>
    <x v="39"/>
    <n v="1"/>
    <n v="6"/>
    <x v="2"/>
    <n v="32"/>
    <s v="DCS AMMONIA-UTILITIES"/>
    <m/>
    <m/>
    <m/>
    <s v="O1010300"/>
    <n v="6"/>
    <m/>
    <s v=""/>
    <s v="11-Auxiliary Boiler Area"/>
    <s v=""/>
    <s v=""/>
    <s v=""/>
    <m/>
    <s v=""/>
    <s v=""/>
    <m/>
    <s v="TS-G-04:25/_x000a_O1010300:6A"/>
    <s v="TS-G-04:26/_x000a_O1010300:6B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7"/>
    <x v="2"/>
    <n v="32"/>
    <s v="DCS AMMONIA-UTILITIES"/>
    <m/>
    <m/>
    <m/>
    <s v="O1010300"/>
    <n v="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8"/>
    <x v="2"/>
    <n v="32"/>
    <s v="DCS AMMONIA-UTILITIES"/>
    <m/>
    <m/>
    <m/>
    <s v="O1010300"/>
    <n v="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9"/>
    <x v="2"/>
    <n v="32"/>
    <s v="DCS AMMONIA-UTILITIES"/>
    <m/>
    <m/>
    <m/>
    <s v="O1010300"/>
    <n v="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0"/>
    <x v="2"/>
    <n v="32"/>
    <s v="DCS AMMONIA-UTILITIES"/>
    <m/>
    <m/>
    <m/>
    <s v="O1010300"/>
    <n v="1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1"/>
    <x v="2"/>
    <n v="32"/>
    <s v="DCS AMMONIA-UTILITIES"/>
    <m/>
    <m/>
    <m/>
    <s v="O1010300"/>
    <n v="1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2"/>
    <x v="2"/>
    <n v="32"/>
    <s v="DCS AMMONIA-UTILITIES"/>
    <m/>
    <m/>
    <m/>
    <s v="O1010300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3"/>
    <x v="2"/>
    <n v="32"/>
    <s v="DCS AMMONIA-UTILITIES"/>
    <m/>
    <m/>
    <m/>
    <s v="O1010300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4"/>
    <x v="2"/>
    <n v="32"/>
    <s v="DCS AMMONIA-UTILITIES"/>
    <m/>
    <m/>
    <m/>
    <s v="O1010300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5"/>
    <x v="2"/>
    <n v="32"/>
    <s v="DCS AMMONIA-UTILITIES"/>
    <m/>
    <m/>
    <m/>
    <s v="O1010300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6"/>
    <x v="2"/>
    <n v="32"/>
    <s v="DCS AMMONIA-UTILITIES"/>
    <m/>
    <m/>
    <m/>
    <s v="O1010300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7"/>
    <x v="2"/>
    <n v="32"/>
    <s v="DCS AMMONIA-UTILITIES"/>
    <m/>
    <m/>
    <m/>
    <s v="O1010300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8"/>
    <x v="2"/>
    <n v="32"/>
    <s v="DCS AMMONIA-UTILITIES"/>
    <m/>
    <m/>
    <m/>
    <s v="O1010300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19"/>
    <x v="2"/>
    <n v="32"/>
    <s v="DCS AMMONIA-UTILITIES"/>
    <m/>
    <m/>
    <m/>
    <s v="O1010300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0"/>
    <x v="2"/>
    <n v="32"/>
    <s v="DCS AMMONIA-UTILITIES"/>
    <m/>
    <m/>
    <m/>
    <s v="O1010300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1"/>
    <x v="2"/>
    <n v="32"/>
    <s v="DCS AMMONIA-UTILITIES"/>
    <m/>
    <m/>
    <m/>
    <s v="O1010300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2"/>
    <x v="2"/>
    <n v="32"/>
    <s v="DCS AMMONIA-UTILITIES"/>
    <m/>
    <m/>
    <m/>
    <s v="O1010300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3"/>
    <x v="2"/>
    <n v="32"/>
    <s v="DCS AMMONIA-UTILITIES"/>
    <m/>
    <m/>
    <m/>
    <s v="O1010300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4"/>
    <x v="2"/>
    <n v="32"/>
    <s v="DCS AMMONIA-UTILITIES"/>
    <m/>
    <m/>
    <m/>
    <s v="O1010300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5"/>
    <x v="2"/>
    <n v="32"/>
    <s v="DCS AMMONIA-UTILITIES"/>
    <m/>
    <m/>
    <m/>
    <s v="O1010300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6"/>
    <x v="2"/>
    <n v="32"/>
    <s v="DCS AMMONIA-UTILITIES"/>
    <m/>
    <m/>
    <m/>
    <s v="O1010300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7"/>
    <x v="2"/>
    <n v="32"/>
    <s v="DCS AMMONIA-UTILITIES"/>
    <m/>
    <m/>
    <m/>
    <s v="O1010300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8"/>
    <x v="2"/>
    <n v="32"/>
    <s v="DCS AMMONIA-UTILITIES"/>
    <m/>
    <m/>
    <m/>
    <s v="O1010300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29"/>
    <x v="2"/>
    <n v="32"/>
    <s v="DCS AMMONIA-UTILITIES"/>
    <m/>
    <m/>
    <m/>
    <s v="O1010300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30"/>
    <x v="2"/>
    <n v="32"/>
    <s v="DCS AMMONIA-UTILITIES"/>
    <m/>
    <m/>
    <m/>
    <s v="O1010300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31"/>
    <x v="2"/>
    <n v="32"/>
    <s v="DCS AMMONIA-UTILITIES"/>
    <m/>
    <m/>
    <m/>
    <s v="O1010300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39"/>
    <x v="1"/>
    <s v="17-SC-DCS-001/O1010300/ 17-MC-DCS-005"/>
    <s v="DB37-*m"/>
    <x v="0"/>
    <s v="CPO101"/>
    <n v="0"/>
    <s v="BP022"/>
    <x v="39"/>
    <n v="1"/>
    <n v="32"/>
    <x v="2"/>
    <n v="32"/>
    <s v="DCS AMMONIA-UTILITIES"/>
    <m/>
    <m/>
    <m/>
    <s v="O1010300"/>
    <n v="3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"/>
    <x v="2"/>
    <n v="32"/>
    <s v="DCS AMMONIA-UTILITIES"/>
    <m/>
    <m/>
    <m/>
    <s v="O1010301"/>
    <n v="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"/>
    <x v="2"/>
    <n v="32"/>
    <s v="DCS AMMONIA-UTILITIES"/>
    <m/>
    <m/>
    <m/>
    <s v="O1010301"/>
    <n v="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3"/>
    <x v="2"/>
    <n v="32"/>
    <s v="DCS AMMONIA-UTILITIES"/>
    <m/>
    <m/>
    <m/>
    <s v="O1010301"/>
    <n v="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4"/>
    <x v="2"/>
    <n v="32"/>
    <s v="DCS AMMONIA-UTILITIES"/>
    <m/>
    <m/>
    <m/>
    <s v="O1010301"/>
    <n v="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5"/>
    <x v="2"/>
    <n v="32"/>
    <s v="DCS AMMONIA-UTILITIES"/>
    <m/>
    <m/>
    <m/>
    <s v="O1010301"/>
    <n v="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6"/>
    <x v="2"/>
    <n v="32"/>
    <s v="DCS AMMONIA-UTILITIES"/>
    <m/>
    <m/>
    <m/>
    <s v="O1010301"/>
    <n v="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7"/>
    <x v="2"/>
    <n v="32"/>
    <s v="DCS AMMONIA-UTILITIES"/>
    <m/>
    <m/>
    <m/>
    <s v="O1010301"/>
    <n v="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8"/>
    <x v="2"/>
    <n v="32"/>
    <s v="DCS AMMONIA-UTILITIES"/>
    <m/>
    <m/>
    <m/>
    <s v="O1010301"/>
    <n v="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9"/>
    <x v="2"/>
    <n v="32"/>
    <s v="DCS AMMONIA-UTILITIES"/>
    <m/>
    <m/>
    <m/>
    <s v="O1010301"/>
    <n v="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0"/>
    <x v="2"/>
    <n v="32"/>
    <s v="DCS AMMONIA-UTILITIES"/>
    <m/>
    <m/>
    <m/>
    <s v="O1010301"/>
    <n v="1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1"/>
    <x v="2"/>
    <n v="32"/>
    <s v="DCS AMMONIA-UTILITIES"/>
    <m/>
    <m/>
    <m/>
    <s v="O1010301"/>
    <n v="1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2"/>
    <x v="2"/>
    <n v="32"/>
    <s v="DCS AMMONIA-UTILITIES"/>
    <m/>
    <m/>
    <m/>
    <s v="O1010301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3"/>
    <x v="2"/>
    <n v="32"/>
    <s v="DCS AMMONIA-UTILITIES"/>
    <m/>
    <m/>
    <m/>
    <s v="O1010301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4"/>
    <x v="2"/>
    <n v="32"/>
    <s v="DCS AMMONIA-UTILITIES"/>
    <m/>
    <m/>
    <m/>
    <s v="O1010301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5"/>
    <x v="2"/>
    <n v="32"/>
    <s v="DCS AMMONIA-UTILITIES"/>
    <m/>
    <m/>
    <m/>
    <s v="O1010301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6"/>
    <x v="2"/>
    <n v="32"/>
    <s v="DCS AMMONIA-UTILITIES"/>
    <m/>
    <m/>
    <m/>
    <s v="O1010301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7"/>
    <x v="2"/>
    <n v="32"/>
    <s v="DCS AMMONIA-UTILITIES"/>
    <m/>
    <m/>
    <m/>
    <s v="O1010301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8"/>
    <x v="2"/>
    <n v="32"/>
    <s v="DCS AMMONIA-UTILITIES"/>
    <m/>
    <m/>
    <m/>
    <s v="O1010301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19"/>
    <x v="2"/>
    <n v="32"/>
    <s v="DCS AMMONIA-UTILITIES"/>
    <m/>
    <m/>
    <m/>
    <s v="O1010301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0"/>
    <x v="2"/>
    <n v="32"/>
    <s v="DCS AMMONIA-UTILITIES"/>
    <m/>
    <m/>
    <m/>
    <s v="O1010301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1"/>
    <x v="2"/>
    <n v="32"/>
    <s v="DCS AMMONIA-UTILITIES"/>
    <m/>
    <m/>
    <m/>
    <s v="O1010301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2"/>
    <x v="2"/>
    <n v="32"/>
    <s v="DCS AMMONIA-UTILITIES"/>
    <m/>
    <m/>
    <m/>
    <s v="O1010301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3"/>
    <x v="2"/>
    <n v="32"/>
    <s v="DCS AMMONIA-UTILITIES"/>
    <m/>
    <m/>
    <m/>
    <s v="O1010301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4"/>
    <x v="2"/>
    <n v="32"/>
    <s v="DCS AMMONIA-UTILITIES"/>
    <m/>
    <m/>
    <m/>
    <s v="O1010301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5"/>
    <x v="2"/>
    <n v="32"/>
    <s v="DCS AMMONIA-UTILITIES"/>
    <m/>
    <m/>
    <m/>
    <s v="O1010301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6"/>
    <x v="2"/>
    <n v="32"/>
    <s v="DCS AMMONIA-UTILITIES"/>
    <m/>
    <m/>
    <m/>
    <s v="O1010301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7"/>
    <x v="2"/>
    <n v="32"/>
    <s v="DCS AMMONIA-UTILITIES"/>
    <m/>
    <m/>
    <m/>
    <s v="O1010301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8"/>
    <x v="2"/>
    <n v="32"/>
    <s v="DCS AMMONIA-UTILITIES"/>
    <m/>
    <m/>
    <m/>
    <s v="O1010301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29"/>
    <x v="2"/>
    <n v="32"/>
    <s v="DCS AMMONIA-UTILITIES"/>
    <m/>
    <m/>
    <m/>
    <s v="O1010301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20VDC) DCS"/>
    <s v="DCS_DI_05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30"/>
    <x v="2"/>
    <n v="32"/>
    <s v="DCS AMMONIA-UTILITIES"/>
    <m/>
    <m/>
    <m/>
    <s v="O1010301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20VDC) DCS"/>
    <s v="DCS_DI_05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31"/>
    <x v="2"/>
    <n v="32"/>
    <s v="DCS AMMONIA-UTILITIES"/>
    <m/>
    <m/>
    <m/>
    <s v="O1010301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20VDC) DCS"/>
    <s v="DCS_DI_05"/>
    <m/>
    <x v="6"/>
    <x v="4"/>
    <m/>
    <x v="6"/>
    <x v="6"/>
    <m/>
    <m/>
    <m/>
    <x v="5"/>
    <x v="3"/>
    <x v="314"/>
    <x v="4"/>
    <x v="40"/>
    <x v="1"/>
    <s v="17-SC-DCS-001/O1010301/ 17-MC-DCS-004"/>
    <s v="DB37-*m"/>
    <x v="0"/>
    <s v="CPO101"/>
    <n v="0"/>
    <s v="BP022"/>
    <x v="40"/>
    <n v="2"/>
    <n v="32"/>
    <x v="2"/>
    <n v="32"/>
    <s v="DCS AMMONIA-UTILITIES"/>
    <m/>
    <m/>
    <m/>
    <s v="O1010301"/>
    <n v="32"/>
    <m/>
    <s v=""/>
    <m/>
    <s v=""/>
    <s v=""/>
    <s v=""/>
    <m/>
    <s v=""/>
    <s v=""/>
    <m/>
    <s v=""/>
    <s v=""/>
  </r>
  <r>
    <s v="17-L -07061"/>
    <s v="17LT07061"/>
    <s v="14"/>
    <s v="17-L-073-T-071 92.5% H2SO4 Level"/>
    <s v="БАК ДРЕНАЖА  92,5% H2SO4"/>
    <s v="Radar Level Transmitter- Non Contact Typ"/>
    <s v="4124-FY-VD-BD17217L07300001"/>
    <s v="AI-NIS (4-20 mA, 2 wire) DCS"/>
    <s v="DCS_AI_01"/>
    <m/>
    <x v="7"/>
    <x v="1"/>
    <s v="Pr.01"/>
    <x v="0"/>
    <x v="7"/>
    <n v="1"/>
    <n v="2"/>
    <s v=""/>
    <x v="1"/>
    <x v="0"/>
    <x v="384"/>
    <x v="0"/>
    <x v="41"/>
    <x v="0"/>
    <s v="17-SC-DCS-002/O1011000/ 17-MC-DCS-006"/>
    <s v="DB37-*m"/>
    <x v="1"/>
    <s v="CPO101"/>
    <n v="1"/>
    <s v="BP011"/>
    <x v="41"/>
    <n v="1"/>
    <n v="1"/>
    <x v="0"/>
    <n v="16"/>
    <s v="DCS AMMONIA-UTILITIES"/>
    <m/>
    <m/>
    <m/>
    <s v="O1011000"/>
    <n v="1"/>
    <m/>
    <s v=""/>
    <s v="14-Wastewater Treatment Area"/>
    <s v="TS-Q-02:1/_x000a_O1011000_U1:3"/>
    <s v="TS-Q-02:2/_x000a_O1011000_U1:4"/>
    <s v=""/>
    <m/>
    <s v="O1011000:1A/_x000a_O1011000_U1:5"/>
    <s v="O1011000:1C/_x000a_O1011000_U1:6"/>
    <m/>
    <s v=""/>
    <s v=""/>
  </r>
  <r>
    <s v="17-P -13007"/>
    <s v="17PT13007"/>
    <s v="00"/>
    <s v="Safety Shower Pump 17-P-131A Discharge"/>
    <s v="17P131A НАСОС ВОДЫ АВАР ДУШ"/>
    <s v="Pressure Transmitter"/>
    <s v="4124-XZ-DM-21713001"/>
    <s v="AI-NIS (4-20 mA, 2 wire) DCS"/>
    <s v="DCS_AI_01"/>
    <m/>
    <x v="8"/>
    <x v="2"/>
    <s v="Pr.10"/>
    <x v="0"/>
    <x v="8"/>
    <n v="19"/>
    <n v="20"/>
    <s v=""/>
    <x v="2"/>
    <x v="0"/>
    <x v="385"/>
    <x v="0"/>
    <x v="41"/>
    <x v="0"/>
    <s v="17-SC-DCS-002/O1011000/ 17-MC-DCS-006"/>
    <s v="DB37-*m"/>
    <x v="1"/>
    <s v="CPO101"/>
    <n v="1"/>
    <s v="BP011"/>
    <x v="41"/>
    <n v="1"/>
    <n v="2"/>
    <x v="0"/>
    <n v="16"/>
    <s v="DCS AMMONIA-UTILITIES"/>
    <m/>
    <m/>
    <m/>
    <s v="O1011000"/>
    <n v="2"/>
    <m/>
    <s v=""/>
    <s v="00-Common"/>
    <s v="TS-O-02:19/_x000a_O1011000_U2:3"/>
    <s v="TS-O-02:20/_x000a_O1011000_U2:4"/>
    <s v=""/>
    <m/>
    <s v="O1011000:2A/_x000a_O1011000_U2:5"/>
    <s v="O1011000:2C/_x000a_O1011000_U2:6"/>
    <m/>
    <s v=""/>
    <s v=""/>
  </r>
  <r>
    <s v="17-P -13009"/>
    <s v="17PT13009"/>
    <s v="00"/>
    <s v="Safety Shower Pump 17-P-131C Discharge"/>
    <s v="17P131С НАСОС ВОДЫ АВАР ДУШ"/>
    <s v="Pressure Transmitter"/>
    <s v="4124-XZ-DM-21713001"/>
    <s v="AI-NIS (4-20 mA, 2 wire) DCS"/>
    <s v="DCS_AI_01"/>
    <m/>
    <x v="8"/>
    <x v="2"/>
    <s v="Pr.11"/>
    <x v="0"/>
    <x v="8"/>
    <n v="21"/>
    <n v="22"/>
    <s v=""/>
    <x v="2"/>
    <x v="0"/>
    <x v="386"/>
    <x v="0"/>
    <x v="41"/>
    <x v="0"/>
    <s v="17-SC-DCS-002/O1011000/ 17-MC-DCS-006"/>
    <s v="DB37-*m"/>
    <x v="1"/>
    <s v="CPO101"/>
    <n v="1"/>
    <s v="BP011"/>
    <x v="41"/>
    <n v="1"/>
    <n v="3"/>
    <x v="0"/>
    <n v="16"/>
    <s v="DCS AMMONIA-UTILITIES"/>
    <m/>
    <m/>
    <m/>
    <s v="O1011000"/>
    <n v="3"/>
    <m/>
    <s v=""/>
    <s v="00-Common"/>
    <s v="TS-O-02:21/_x000a_O1011000_U3:3"/>
    <s v="TS-O-02:22/_x000a_O1011000_U3:4"/>
    <s v=""/>
    <m/>
    <s v="O1011000:3A/_x000a_O1011000_U3:5"/>
    <s v="O1011000:3C/_x000a_O1011000_U3:6"/>
    <m/>
    <s v=""/>
    <s v=""/>
  </r>
  <r>
    <s v="17-P -13010"/>
    <s v="17PT13010"/>
    <s v="00"/>
    <s v="Safety Shower Pump 17-P-131A/B/C Trip"/>
    <s v="17P131A/B/C НАСОСЫ ВОДЫ АВАР ДУШ"/>
    <s v="Pressure Transmitter"/>
    <s v="4124-XZ-DM-21713001"/>
    <s v="AI-NIS (4-20 mA, 2 wire) DCS"/>
    <s v="DCS_AI_01"/>
    <m/>
    <x v="8"/>
    <x v="2"/>
    <s v="Pr.12"/>
    <x v="0"/>
    <x v="8"/>
    <n v="23"/>
    <n v="24"/>
    <s v=""/>
    <x v="2"/>
    <x v="0"/>
    <x v="387"/>
    <x v="0"/>
    <x v="41"/>
    <x v="0"/>
    <s v="17-SC-DCS-002/O1011000/ 17-MC-DCS-006"/>
    <s v="DB37-*m"/>
    <x v="1"/>
    <s v="CPO101"/>
    <n v="1"/>
    <s v="BP011"/>
    <x v="41"/>
    <n v="1"/>
    <n v="4"/>
    <x v="0"/>
    <n v="16"/>
    <s v="DCS AMMONIA-UTILITIES"/>
    <m/>
    <m/>
    <m/>
    <s v="O1011000"/>
    <n v="4"/>
    <m/>
    <s v=""/>
    <s v="00-Common"/>
    <s v="TS-O-02:23/_x000a_O1011000_U4:3"/>
    <s v="TS-O-02:24/_x000a_O1011000_U4:4"/>
    <s v=""/>
    <m/>
    <s v="O1011000:4A/_x000a_O1011000_U4:5"/>
    <s v="O1011000:4C/_x000a_O1011000_U4:6"/>
    <m/>
    <s v=""/>
    <s v=""/>
  </r>
  <r>
    <s v="17-L -07066"/>
    <s v="17LT07066"/>
    <s v="14"/>
    <s v="17-L-073-T-076 12-14% Sodium Hypochlorite Level"/>
    <s v="УРОВЕНЬ ГИРОХЛОРИТА 17L073T076 "/>
    <s v="DP Level Transmitter"/>
    <s v="4124-FY-VD-BD17217L07300006"/>
    <s v="AI-NIS (4-20 mA, 2 wire) DCS"/>
    <s v="DCS_AI_01"/>
    <m/>
    <x v="78"/>
    <x v="0"/>
    <s v="Pr.01"/>
    <x v="0"/>
    <x v="44"/>
    <n v="1"/>
    <n v="2"/>
    <s v=""/>
    <x v="0"/>
    <x v="0"/>
    <x v="388"/>
    <x v="0"/>
    <x v="41"/>
    <x v="0"/>
    <s v="17-SC-DCS-002/O1011000/ 17-MC-DCS-006"/>
    <s v="DB37-*m"/>
    <x v="1"/>
    <s v="CPO101"/>
    <n v="1"/>
    <s v="BP011"/>
    <x v="41"/>
    <n v="1"/>
    <n v="5"/>
    <x v="0"/>
    <n v="16"/>
    <s v="DCS AMMONIA-UTILITIES"/>
    <m/>
    <m/>
    <m/>
    <s v="O1011000"/>
    <n v="5"/>
    <m/>
    <s v=""/>
    <s v="14-Wastewater Treatment Area"/>
    <s v="TS-R-02:1/_x000a_O1011000_U5:3"/>
    <s v="TS-R-02:2/_x000a_O1011000_U5:4"/>
    <s v=""/>
    <m/>
    <s v="O1011000:5A/_x000a_O1011000_U5:5"/>
    <s v="O1011000:5C/_x000a_O1011000_U5:6"/>
    <m/>
    <s v=""/>
    <s v=""/>
  </r>
  <r>
    <s v="17-A-020201B-PH"/>
    <s v="17AT020201B-PH"/>
    <m/>
    <s v="PH of water after cation exchange filters into the condensate tank pos. 17-T-031"/>
    <s v="PH воды после катионитовых фильтров в бак конденсата поз. 17-T-031"/>
    <s v="Analyzer"/>
    <m/>
    <s v="AI-NIS (4-20 mA, 2 wire) DCS"/>
    <s v="DCS_AI_01"/>
    <m/>
    <x v="8"/>
    <x v="2"/>
    <s v="Pr.20"/>
    <x v="0"/>
    <x v="8"/>
    <n v="39"/>
    <n v="40"/>
    <m/>
    <x v="2"/>
    <x v="0"/>
    <x v="389"/>
    <x v="0"/>
    <x v="41"/>
    <x v="0"/>
    <s v="17-SC-DCS-002/O1011000/ 17-MC-DCS-006"/>
    <s v="DB37-*m"/>
    <x v="1"/>
    <s v="CPO101"/>
    <n v="1"/>
    <s v="BP011"/>
    <x v="41"/>
    <n v="1"/>
    <n v="6"/>
    <x v="0"/>
    <n v="16"/>
    <s v="DCS AMMONIA-UTILITIES"/>
    <m/>
    <m/>
    <m/>
    <s v="O1011000"/>
    <n v="6"/>
    <m/>
    <s v=""/>
    <m/>
    <s v="TS-O-02:39/_x000a_O1011000_U6:3"/>
    <s v="TS-O-02:40/_x000a_O1011000_U6:4"/>
    <s v=""/>
    <m/>
    <s v="O1011000:6A/_x000a_O1011000_U6:5"/>
    <s v="O1011000:6C/_x000a_O1011000_U6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390"/>
    <x v="0"/>
    <x v="41"/>
    <x v="0"/>
    <s v="17-SC-DCS-002/O1011000/ 17-MC-DCS-006"/>
    <s v="DB37-*m"/>
    <x v="1"/>
    <s v="CPO101"/>
    <n v="1"/>
    <s v="BP011"/>
    <x v="41"/>
    <n v="1"/>
    <n v="7"/>
    <x v="0"/>
    <n v="16"/>
    <s v="DCS AMMONIA-UTILITIES"/>
    <m/>
    <m/>
    <m/>
    <s v="O1011000"/>
    <n v="7"/>
    <m/>
    <s v=""/>
    <m/>
    <s v=""/>
    <s v=""/>
    <s v=""/>
    <m/>
    <s v="O1011000:7A/_x000a_O1011000_U7:5"/>
    <s v="O1011000:7C/_x000a_O1011000_U7:6"/>
    <m/>
    <s v=""/>
    <s v=""/>
  </r>
  <r>
    <m/>
    <s v="Резерв"/>
    <m/>
    <m/>
    <s v="резерв"/>
    <m/>
    <m/>
    <s v="AI-NIS (4-20 mA, 2 wire) DCS"/>
    <s v="DCS_AI_01"/>
    <m/>
    <x v="6"/>
    <x v="4"/>
    <m/>
    <x v="0"/>
    <x v="6"/>
    <m/>
    <m/>
    <m/>
    <x v="5"/>
    <x v="0"/>
    <x v="391"/>
    <x v="0"/>
    <x v="41"/>
    <x v="0"/>
    <s v="17-SC-DCS-002/O1011000/ 17-MC-DCS-006"/>
    <s v="DB37-*m"/>
    <x v="1"/>
    <s v="CPO101"/>
    <n v="1"/>
    <s v="BP011"/>
    <x v="41"/>
    <n v="1"/>
    <n v="8"/>
    <x v="0"/>
    <n v="16"/>
    <s v="DCS AMMONIA-UTILITIES"/>
    <m/>
    <m/>
    <m/>
    <s v="O1011000"/>
    <n v="8"/>
    <m/>
    <s v=""/>
    <m/>
    <s v=""/>
    <s v=""/>
    <s v=""/>
    <m/>
    <s v="O1011000:8A/_x000a_O1011000_U8:5"/>
    <s v="O1011000:8C/_x000a_O1011000_U8:6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9"/>
    <x v="0"/>
    <n v="16"/>
    <s v="DCS AMMONIA-UTILITIES"/>
    <m/>
    <m/>
    <m/>
    <s v="O1011000"/>
    <n v="9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0"/>
    <x v="0"/>
    <n v="16"/>
    <s v="DCS AMMONIA-UTILITIES"/>
    <m/>
    <m/>
    <m/>
    <s v="O1011000"/>
    <n v="10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1"/>
    <x v="0"/>
    <n v="16"/>
    <s v="DCS AMMONIA-UTILITIES"/>
    <m/>
    <m/>
    <m/>
    <s v="O1011000"/>
    <n v="11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2"/>
    <x v="0"/>
    <n v="16"/>
    <s v="DCS AMMONIA-UTILITIES"/>
    <m/>
    <m/>
    <m/>
    <s v="O1011000"/>
    <n v="12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3"/>
    <x v="0"/>
    <n v="16"/>
    <s v="DCS AMMONIA-UTILITIES"/>
    <m/>
    <m/>
    <m/>
    <s v="O1011000"/>
    <n v="13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4"/>
    <x v="0"/>
    <n v="16"/>
    <s v="DCS AMMONIA-UTILITIES"/>
    <m/>
    <m/>
    <m/>
    <s v="O1011000"/>
    <n v="14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5"/>
    <x v="0"/>
    <n v="16"/>
    <s v="DCS AMMONIA-UTILITIES"/>
    <m/>
    <m/>
    <m/>
    <s v="O1011000"/>
    <n v="15"/>
    <m/>
    <s v=""/>
    <m/>
    <s v=""/>
    <s v=""/>
    <s v=""/>
    <m/>
    <s v=""/>
    <s v=""/>
    <m/>
    <s v=""/>
    <s v=""/>
  </r>
  <r>
    <m/>
    <s v="Пустой"/>
    <m/>
    <m/>
    <s v="Пустой"/>
    <m/>
    <m/>
    <s v="AI-NIS"/>
    <s v=""/>
    <m/>
    <x v="6"/>
    <x v="4"/>
    <m/>
    <x v="0"/>
    <x v="6"/>
    <m/>
    <m/>
    <m/>
    <x v="5"/>
    <x v="2"/>
    <x v="314"/>
    <x v="4"/>
    <x v="41"/>
    <x v="3"/>
    <s v="17-SC-DCS-002/O1011000/ 17-MC-DCS-006"/>
    <s v="DB37-*m"/>
    <x v="1"/>
    <s v="CPO101"/>
    <n v="1"/>
    <s v="BP011"/>
    <x v="41"/>
    <n v="1"/>
    <n v="16"/>
    <x v="0"/>
    <n v="16"/>
    <s v="DCS AMMONIA-UTILITIES"/>
    <m/>
    <m/>
    <m/>
    <s v="O1011000"/>
    <n v="16"/>
    <m/>
    <s v=""/>
    <m/>
    <s v=""/>
    <s v=""/>
    <s v=""/>
    <m/>
    <s v=""/>
    <s v=""/>
    <m/>
    <s v=""/>
    <s v=""/>
  </r>
  <r>
    <s v="17-A -17101"/>
    <s v="17AT17101CV"/>
    <s v="17"/>
    <s v="LP Condensate to Distribution Header"/>
    <s v="УДЕЛ ПРОВ КОНДЕН LS ИЗ 17-Е-171"/>
    <s v="Conductivity Analyzer Transmitter"/>
    <s v="4124-XZ-DM-21717101"/>
    <s v="AI-NIS (4-20 mA, 2 wire) DCS"/>
    <s v="DCS_AI_01"/>
    <m/>
    <x v="79"/>
    <x v="2"/>
    <s v="Pr.01"/>
    <x v="1"/>
    <x v="8"/>
    <n v="1"/>
    <n v="2"/>
    <s v=""/>
    <x v="2"/>
    <x v="0"/>
    <x v="392"/>
    <x v="0"/>
    <x v="42"/>
    <x v="0"/>
    <s v="17-SC-DCS-002/O1011001/ 17-MC-DCS-008"/>
    <s v="DB37-*m"/>
    <x v="1"/>
    <s v="CPO101"/>
    <n v="1"/>
    <s v="BP011"/>
    <x v="42"/>
    <n v="2"/>
    <n v="1"/>
    <x v="0"/>
    <n v="16"/>
    <s v="DCS AMMONIA-UTILITIES"/>
    <m/>
    <m/>
    <m/>
    <s v="O1011001"/>
    <n v="1"/>
    <m/>
    <s v=""/>
    <s v="17-Glycol Preparation Area"/>
    <s v="TS-O-02:1/_x000a_O1011001_U1:3"/>
    <s v="TS-O-02:2/_x000a_O1011001_U1:4"/>
    <s v=""/>
    <m/>
    <s v="O1011001:1A/_x000a_O1011001_U1:5"/>
    <s v="O1011001:1C/_x000a_O1011001_U1:6"/>
    <m/>
    <s v=""/>
    <s v=""/>
  </r>
  <r>
    <s v="17-F -17101"/>
    <s v="17FT17101"/>
    <s v="17"/>
    <s v="Hot Glycol Water supply to Distribution"/>
    <s v="РАСХОД ГЛИКОЛИВОЙ ВОДЫ В СЕТЬ"/>
    <s v="Vortex Flow Transmitter"/>
    <s v="4124-XZ-DM-21717101"/>
    <s v="AI-NIS (4-20 mA, 2 wire) DCS"/>
    <s v="DCS_AI_01"/>
    <m/>
    <x v="79"/>
    <x v="2"/>
    <s v="Pr.02"/>
    <x v="1"/>
    <x v="8"/>
    <n v="3"/>
    <n v="4"/>
    <s v=""/>
    <x v="2"/>
    <x v="0"/>
    <x v="393"/>
    <x v="0"/>
    <x v="42"/>
    <x v="0"/>
    <s v="17-SC-DCS-002/O1011001/ 17-MC-DCS-008"/>
    <s v="DB37-*m"/>
    <x v="1"/>
    <s v="CPO101"/>
    <n v="1"/>
    <s v="BP011"/>
    <x v="42"/>
    <n v="2"/>
    <n v="2"/>
    <x v="0"/>
    <n v="16"/>
    <s v="DCS AMMONIA-UTILITIES"/>
    <m/>
    <m/>
    <m/>
    <s v="O1011001"/>
    <n v="2"/>
    <m/>
    <s v=""/>
    <s v="17-Glycol Preparation Area"/>
    <s v="TS-O-02:3/_x000a_O1011001_U2:3"/>
    <s v="TS-O-02:4/_x000a_O1011001_U2:4"/>
    <s v=""/>
    <m/>
    <s v="O1011001:2A/_x000a_O1011001_U2:5"/>
    <s v="O1011001:2C/_x000a_O1011001_U2:6"/>
    <m/>
    <s v=""/>
    <s v=""/>
  </r>
  <r>
    <s v="17-F -17102"/>
    <s v="17FT17102"/>
    <s v="17"/>
    <s v="Pump 17-P-172 Discharge line"/>
    <s v="ЛИНИЯ НАГНЕТАНИЯ 17-P-172 "/>
    <s v="Vortex Flow Transmitter"/>
    <s v="4124-XZ-DM-21717101"/>
    <s v="AI-NIS (4-20 mA, 2 wire) DCS"/>
    <s v="DCS_AI_01"/>
    <m/>
    <x v="79"/>
    <x v="2"/>
    <s v="Pr.03"/>
    <x v="1"/>
    <x v="8"/>
    <n v="5"/>
    <n v="6"/>
    <s v=""/>
    <x v="2"/>
    <x v="0"/>
    <x v="394"/>
    <x v="0"/>
    <x v="42"/>
    <x v="0"/>
    <s v="17-SC-DCS-002/O1011001/ 17-MC-DCS-008"/>
    <s v="DB37-*m"/>
    <x v="1"/>
    <s v="CPO101"/>
    <n v="1"/>
    <s v="BP011"/>
    <x v="42"/>
    <n v="2"/>
    <n v="3"/>
    <x v="0"/>
    <n v="16"/>
    <s v="DCS AMMONIA-UTILITIES"/>
    <m/>
    <m/>
    <m/>
    <s v="O1011001"/>
    <n v="3"/>
    <m/>
    <s v=""/>
    <s v="17-Glycol Preparation Area"/>
    <s v="TS-O-02:5/_x000a_O1011001_U3:3"/>
    <s v="TS-O-02:6/_x000a_O1011001_U3:4"/>
    <s v=""/>
    <m/>
    <s v="O1011001:3A/_x000a_O1011001_U3:5"/>
    <s v="O1011001:3C/_x000a_O1011001_U3:6"/>
    <m/>
    <s v=""/>
    <s v=""/>
  </r>
  <r>
    <s v="17-L -17101"/>
    <s v="17LT17101"/>
    <s v="17"/>
    <s v="17-V-171 Glycol water expansion vessel"/>
    <s v="РАСШ БАК ГЛИКОЛИВОЙ ВОДЫ 17V171 "/>
    <s v="Guided Wave Radar Level Transmitter"/>
    <s v="4124-XZ-DM-21717101"/>
    <s v="AI-NIS (4-20 mA, 2 wire) DCS"/>
    <s v="DCS_AI_01"/>
    <m/>
    <x v="79"/>
    <x v="2"/>
    <s v="Pr.04"/>
    <x v="1"/>
    <x v="8"/>
    <n v="7"/>
    <n v="8"/>
    <s v=""/>
    <x v="2"/>
    <x v="0"/>
    <x v="395"/>
    <x v="0"/>
    <x v="42"/>
    <x v="0"/>
    <s v="17-SC-DCS-002/O1011001/ 17-MC-DCS-008"/>
    <s v="DB37-*m"/>
    <x v="1"/>
    <s v="CPO101"/>
    <n v="1"/>
    <s v="BP011"/>
    <x v="42"/>
    <n v="2"/>
    <n v="4"/>
    <x v="0"/>
    <n v="16"/>
    <s v="DCS AMMONIA-UTILITIES"/>
    <m/>
    <m/>
    <m/>
    <s v="O1011001"/>
    <n v="4"/>
    <m/>
    <s v=""/>
    <s v="17-Glycol Preparation Area"/>
    <s v="TS-O-02:7/_x000a_O1011001_U4:3"/>
    <s v="TS-O-02:8/_x000a_O1011001_U4:4"/>
    <s v=""/>
    <m/>
    <s v="O1011001:4A/_x000a_O1011001_U4:5"/>
    <s v="O1011001:4C/_x000a_O1011001_U4:6"/>
    <m/>
    <s v=""/>
    <s v=""/>
  </r>
  <r>
    <s v="17-L -17102"/>
    <s v="17LT17102"/>
    <s v="17"/>
    <s v="17-V-172 Glycol water storage drum"/>
    <s v="БАК ГЛИКОЛИВОЙ ВОДЫ 17V172"/>
    <s v="Guided Wave Radar Level Transmitter"/>
    <s v="4124-XZ-DM-21717101"/>
    <s v="AI-NIS (4-20 mA, 2 wire) DCS"/>
    <s v="DCS_AI_01"/>
    <m/>
    <x v="79"/>
    <x v="2"/>
    <s v="Pr.05"/>
    <x v="1"/>
    <x v="8"/>
    <n v="9"/>
    <n v="10"/>
    <s v=""/>
    <x v="2"/>
    <x v="0"/>
    <x v="396"/>
    <x v="0"/>
    <x v="42"/>
    <x v="0"/>
    <s v="17-SC-DCS-002/O1011001/ 17-MC-DCS-008"/>
    <s v="DB37-*m"/>
    <x v="1"/>
    <s v="CPO101"/>
    <n v="1"/>
    <s v="BP011"/>
    <x v="42"/>
    <n v="2"/>
    <n v="5"/>
    <x v="0"/>
    <n v="16"/>
    <s v="DCS AMMONIA-UTILITIES"/>
    <m/>
    <m/>
    <m/>
    <s v="O1011001"/>
    <n v="5"/>
    <m/>
    <s v=""/>
    <s v="17-Glycol Preparation Area"/>
    <s v="TS-O-02:9/_x000a_O1011001_U5:3"/>
    <s v="TS-O-02:10/_x000a_O1011001_U5:4"/>
    <s v=""/>
    <m/>
    <s v="O1011001:5A/_x000a_O1011001_U5:5"/>
    <s v="O1011001:5C/_x000a_O1011001_U5:6"/>
    <m/>
    <s v=""/>
    <s v=""/>
  </r>
  <r>
    <s v="17-P -17106"/>
    <s v="17PT17106"/>
    <s v="17"/>
    <s v="17-V-171 Glycol water expansion vessel"/>
    <s v="РАСШ БАК ГЛИКОЛИВОЙ ВОДЫ 17V171 "/>
    <s v="Pressure Transmitter"/>
    <s v="4124-XZ-DM-21717101"/>
    <s v="AI-NIS (4-20 mA, 2 wire) DCS"/>
    <s v="DCS_AI_01"/>
    <m/>
    <x v="79"/>
    <x v="2"/>
    <s v="Pr.07"/>
    <x v="1"/>
    <x v="8"/>
    <n v="13"/>
    <n v="14"/>
    <s v=""/>
    <x v="2"/>
    <x v="0"/>
    <x v="397"/>
    <x v="0"/>
    <x v="42"/>
    <x v="0"/>
    <s v="17-SC-DCS-002/O1011001/ 17-MC-DCS-008"/>
    <s v="DB37-*m"/>
    <x v="1"/>
    <s v="CPO101"/>
    <n v="1"/>
    <s v="BP011"/>
    <x v="42"/>
    <n v="2"/>
    <n v="6"/>
    <x v="0"/>
    <n v="16"/>
    <s v="DCS AMMONIA-UTILITIES"/>
    <m/>
    <m/>
    <m/>
    <s v="O1011001"/>
    <n v="6"/>
    <m/>
    <s v=""/>
    <s v="17-Glycol Preparation Area"/>
    <s v="TS-O-02:13/_x000a_O1011001_U6:3"/>
    <s v="TS-O-02:14/_x000a_O1011001_U6:4"/>
    <s v=""/>
    <m/>
    <s v="O1011001:6A/_x000a_O1011001_U6:5"/>
    <s v="O1011001:6C/_x000a_O1011001_U6:6"/>
    <m/>
    <s v=""/>
    <s v=""/>
  </r>
  <r>
    <s v="17-T -17102"/>
    <s v="17TT17102"/>
    <s v="17"/>
    <s v="Hot Glycol Water supply to Distribution"/>
    <s v="ТЕМПЕР ГЛИКОЛИВОЙ ВОДЫ В СЕТЬ"/>
    <s v="Temperature Transmitter - Head Mounted"/>
    <s v="4124-XZ-DM-21717101"/>
    <s v="AI-NIS (4-20 mA, 2 wire) DCS"/>
    <s v="DCS_AI_01"/>
    <m/>
    <x v="79"/>
    <x v="2"/>
    <s v="Pr.12"/>
    <x v="1"/>
    <x v="8"/>
    <n v="23"/>
    <n v="24"/>
    <s v=""/>
    <x v="2"/>
    <x v="0"/>
    <x v="398"/>
    <x v="0"/>
    <x v="42"/>
    <x v="0"/>
    <s v="17-SC-DCS-002/O1011001/ 17-MC-DCS-008"/>
    <s v="DB37-*m"/>
    <x v="1"/>
    <s v="CPO101"/>
    <n v="1"/>
    <s v="BP011"/>
    <x v="42"/>
    <n v="2"/>
    <n v="7"/>
    <x v="0"/>
    <n v="16"/>
    <s v="DCS AMMONIA-UTILITIES"/>
    <m/>
    <m/>
    <m/>
    <s v="O1011001"/>
    <n v="7"/>
    <m/>
    <s v=""/>
    <s v="17-Glycol Preparation Area"/>
    <s v="TS-O-02:23/_x000a_O1011001_U7:3"/>
    <s v="TS-O-02:24/_x000a_O1011001_U7:4"/>
    <s v=""/>
    <m/>
    <s v="O1011001:7A/_x000a_O1011001_U7:5"/>
    <s v="O1011001:7C/_x000a_O1011001_U7:6"/>
    <m/>
    <s v=""/>
    <s v=""/>
  </r>
  <r>
    <s v="17-T -17103"/>
    <s v="17TT17103"/>
    <s v="17"/>
    <s v="Pump 17-P-171A Suction line"/>
    <s v="ВСАС НАСОСА ГЛИКОЛЯ 17-P-171-A/B"/>
    <s v="Temperature Transmitter - Head Mounted"/>
    <s v="4124-XZ-DM-21717101"/>
    <s v="AI-NIS (4-20 mA, 2 wire) DCS"/>
    <s v="DCS_AI_01"/>
    <m/>
    <x v="79"/>
    <x v="2"/>
    <s v="Pr.13"/>
    <x v="1"/>
    <x v="8"/>
    <n v="25"/>
    <n v="26"/>
    <s v=""/>
    <x v="2"/>
    <x v="0"/>
    <x v="399"/>
    <x v="0"/>
    <x v="42"/>
    <x v="0"/>
    <s v="17-SC-DCS-002/O1011001/ 17-MC-DCS-008"/>
    <s v="DB37-*m"/>
    <x v="1"/>
    <s v="CPO101"/>
    <n v="1"/>
    <s v="BP011"/>
    <x v="42"/>
    <n v="2"/>
    <n v="8"/>
    <x v="0"/>
    <n v="16"/>
    <s v="DCS AMMONIA-UTILITIES"/>
    <m/>
    <m/>
    <m/>
    <s v="O1011001"/>
    <n v="8"/>
    <m/>
    <s v=""/>
    <s v="17-Glycol Preparation Area"/>
    <s v="TS-O-02:25/_x000a_O1011001_U8:3"/>
    <s v="TS-O-02:26/_x000a_O1011001_U8:4"/>
    <s v=""/>
    <m/>
    <s v="O1011001:8A/_x000a_O1011001_U8:5"/>
    <s v="O1011001:8C/_x000a_O1011001_U8:6"/>
    <m/>
    <s v=""/>
    <s v=""/>
  </r>
  <r>
    <s v="17-T -17104"/>
    <s v="17TT17104"/>
    <s v="17"/>
    <s v="17-V-171 Glycol water expansion vessel"/>
    <s v="РАСШ БАК ГЛИКОЛИВОЙ ВОДЫ 17V171 "/>
    <s v="Temperature Transmitter - Head Mounted"/>
    <s v="4124-XZ-DM-21717101"/>
    <s v="AI-NIS (4-20 mA, 2 wire) DCS"/>
    <s v="DCS_AI_01"/>
    <m/>
    <x v="79"/>
    <x v="2"/>
    <s v="Pr.14"/>
    <x v="1"/>
    <x v="8"/>
    <n v="27"/>
    <n v="28"/>
    <s v=""/>
    <x v="2"/>
    <x v="0"/>
    <x v="400"/>
    <x v="0"/>
    <x v="42"/>
    <x v="0"/>
    <s v="17-SC-DCS-002/O1011001/ 17-MC-DCS-008"/>
    <s v="DB37-*m"/>
    <x v="1"/>
    <s v="CPO101"/>
    <n v="1"/>
    <s v="BP011"/>
    <x v="42"/>
    <n v="2"/>
    <n v="9"/>
    <x v="0"/>
    <n v="16"/>
    <s v="DCS AMMONIA-UTILITIES"/>
    <m/>
    <m/>
    <m/>
    <s v="O1011001"/>
    <n v="9"/>
    <m/>
    <s v=""/>
    <s v="17-Glycol Preparation Area"/>
    <s v="TS-O-02:27/_x000a_O1011001_U9:3"/>
    <s v="TS-O-02:28/_x000a_O1011001_U9:4"/>
    <s v=""/>
    <m/>
    <s v="O1011001:9A/_x000a_O1011001_U9:5"/>
    <s v="O1011001:9C/_x000a_O1011001_U9:6"/>
    <m/>
    <s v=""/>
    <s v=""/>
  </r>
  <r>
    <s v="17-L -07062"/>
    <s v="17LT07062"/>
    <s v="14"/>
    <s v="17-L-073-T-072 Corrosion Inhibitor Level"/>
    <s v="БАК ИНГИБИТОРА КОРРОЗИИ"/>
    <s v="DP Level Transmitter"/>
    <s v="4124-FY-VD-BD17217L07300002"/>
    <s v="AI-NIS (4-20 mA, 2 wire) DCS"/>
    <s v="DCS_AI_01"/>
    <m/>
    <x v="80"/>
    <x v="0"/>
    <s v="Pr.01"/>
    <x v="1"/>
    <x v="9"/>
    <n v="1"/>
    <n v="2"/>
    <s v=""/>
    <x v="0"/>
    <x v="0"/>
    <x v="401"/>
    <x v="0"/>
    <x v="42"/>
    <x v="0"/>
    <s v="17-SC-DCS-002/O1011001/ 17-MC-DCS-008"/>
    <s v="DB37-*m"/>
    <x v="1"/>
    <s v="CPO101"/>
    <n v="1"/>
    <s v="BP011"/>
    <x v="42"/>
    <n v="2"/>
    <n v="10"/>
    <x v="0"/>
    <n v="16"/>
    <s v="DCS AMMONIA-UTILITIES"/>
    <m/>
    <m/>
    <m/>
    <s v="O1011001"/>
    <n v="10"/>
    <m/>
    <s v=""/>
    <s v="14-Wastewater Treatment Area"/>
    <s v="TS-O-04:1/_x000a_O1011001_U10:3"/>
    <s v="TS-O-04:2/_x000a_O1011001_U10:4"/>
    <s v=""/>
    <m/>
    <s v="O1011001:10A/_x000a_O1011001_U10:5"/>
    <s v="O1011001:10C/_x000a_O1011001_U10:6"/>
    <m/>
    <s v=""/>
    <s v=""/>
  </r>
  <r>
    <s v="17-M -072LP  -A"/>
    <s v="17ZTM072LPA"/>
    <s v="14"/>
    <s v="17-L-073-PM-072A  Corrosion Inhibitor Injection Pump"/>
    <s v="17L073PM072A СМЕЩЕНИЕ"/>
    <s v="Position Transmitter"/>
    <s v="4124-FY-VD-BD17217L07300002"/>
    <s v="AI-NIS (4-20 mA, 2 wire) DCS"/>
    <s v="DCS_AI_01"/>
    <m/>
    <x v="80"/>
    <x v="0"/>
    <s v="Pr.02"/>
    <x v="1"/>
    <x v="9"/>
    <n v="3"/>
    <n v="4"/>
    <s v=""/>
    <x v="0"/>
    <x v="0"/>
    <x v="402"/>
    <x v="0"/>
    <x v="42"/>
    <x v="0"/>
    <s v="17-SC-DCS-002/O1011001/ 17-MC-DCS-008"/>
    <s v="DB37-*m"/>
    <x v="1"/>
    <s v="CPO101"/>
    <n v="1"/>
    <s v="BP011"/>
    <x v="42"/>
    <n v="2"/>
    <n v="11"/>
    <x v="0"/>
    <n v="16"/>
    <s v="DCS AMMONIA-UTILITIES"/>
    <m/>
    <m/>
    <m/>
    <s v="O1011001"/>
    <n v="11"/>
    <m/>
    <s v=""/>
    <s v="14-Wastewater Treatment Area"/>
    <s v="TS-O-04:3/_x000a_O1011001_U11:3"/>
    <s v="TS-O-04:4/_x000a_O1011001_U11:4"/>
    <s v=""/>
    <m/>
    <s v="O1011001:11A/_x000a_O1011001_U11:5"/>
    <s v="O1011001:11C/_x000a_O1011001_U11:6"/>
    <m/>
    <s v=""/>
    <s v=""/>
  </r>
  <r>
    <s v="17-L -14002"/>
    <s v="17LT14002"/>
    <s v="14"/>
    <s v="17-BS-143A/B First Flush Basins"/>
    <s v="УРОВЕНЬ В СБОРНИКЕ 17-BS-143A/B"/>
    <s v="Guided Wave Radar Level Transmitter"/>
    <s v="4124-XZ-DM-21714001"/>
    <s v="AI-NIS (4-20 mA, 2 wire) DCS"/>
    <s v="DCS_AI_01"/>
    <m/>
    <x v="81"/>
    <x v="1"/>
    <s v="Pr.01"/>
    <x v="1"/>
    <x v="10"/>
    <n v="1"/>
    <n v="2"/>
    <s v=""/>
    <x v="1"/>
    <x v="0"/>
    <x v="403"/>
    <x v="0"/>
    <x v="42"/>
    <x v="0"/>
    <s v="17-SC-DCS-002/O1011001/ 17-MC-DCS-008"/>
    <s v="DB37-*m"/>
    <x v="1"/>
    <s v="CPO101"/>
    <n v="1"/>
    <s v="BP011"/>
    <x v="42"/>
    <n v="2"/>
    <n v="12"/>
    <x v="0"/>
    <n v="16"/>
    <s v="DCS AMMONIA-UTILITIES"/>
    <m/>
    <m/>
    <m/>
    <s v="O1011001"/>
    <n v="12"/>
    <m/>
    <s v=""/>
    <s v="14-Wastewater Treatment Area"/>
    <s v="TS-O-05:1/_x000a_O1011001_U12:3"/>
    <s v="TS-O-05:2/_x000a_O1011001_U12:4"/>
    <s v=""/>
    <m/>
    <s v="O1011001:12A/_x000a_O1011001_U12:5"/>
    <s v="O1011001:12C/_x000a_O1011001_U12:6"/>
    <m/>
    <s v=""/>
    <s v=""/>
  </r>
  <r>
    <s v="17-L -14006"/>
    <s v="17LT14006"/>
    <s v="14"/>
    <s v="17-BS-144 Rain Water Retention Basin"/>
    <s v="BS144 СБОРНИК ЛИВНЕВЫХ ВОД"/>
    <s v="Guided Wave Radar Level Transmitter"/>
    <s v="4124-XZ-DM-21714002"/>
    <s v="AI-NIS (4-20 mA, 2 wire) DCS"/>
    <s v="DCS_AI_01"/>
    <m/>
    <x v="81"/>
    <x v="1"/>
    <s v="Pr.02"/>
    <x v="1"/>
    <x v="10"/>
    <n v="3"/>
    <n v="4"/>
    <s v=""/>
    <x v="1"/>
    <x v="0"/>
    <x v="404"/>
    <x v="0"/>
    <x v="42"/>
    <x v="0"/>
    <s v="17-SC-DCS-002/O1011001/ 17-MC-DCS-008"/>
    <s v="DB37-*m"/>
    <x v="1"/>
    <s v="CPO101"/>
    <n v="1"/>
    <s v="BP011"/>
    <x v="42"/>
    <n v="2"/>
    <n v="13"/>
    <x v="0"/>
    <n v="16"/>
    <s v="DCS AMMONIA-UTILITIES"/>
    <m/>
    <m/>
    <m/>
    <s v="O1011001"/>
    <n v="13"/>
    <m/>
    <s v=""/>
    <s v="14-Wastewater Treatment Area"/>
    <s v="TS-O-05:3/_x000a_O1011001_U13:3"/>
    <s v="TS-O-05:4/_x000a_O1011001_U13:4"/>
    <s v=""/>
    <m/>
    <s v="O1011001:13A/_x000a_O1011001_U13:5"/>
    <s v="O1011001:13C/_x000a_O1011001_U13:6"/>
    <m/>
    <s v=""/>
    <s v=""/>
  </r>
  <r>
    <s v="17-L -14022"/>
    <s v="17LT14022"/>
    <s v="14"/>
    <s v="17-BS-144 Rain Water Retention Basin"/>
    <s v="BS144 СБОРНИК ЛИВНЕВЫХ ВОД"/>
    <s v="Guided Wave Radar Level Transmitter"/>
    <s v="4124-XZ-DM-21714002"/>
    <s v="AI-NIS (4-20 mA, 2 wire) DCS"/>
    <s v="DCS_AI_01"/>
    <m/>
    <x v="81"/>
    <x v="1"/>
    <s v="Pr.03"/>
    <x v="1"/>
    <x v="10"/>
    <n v="5"/>
    <n v="6"/>
    <s v=""/>
    <x v="1"/>
    <x v="0"/>
    <x v="405"/>
    <x v="0"/>
    <x v="42"/>
    <x v="0"/>
    <s v="17-SC-DCS-002/O1011001/ 17-MC-DCS-008"/>
    <s v="DB37-*m"/>
    <x v="1"/>
    <s v="CPO101"/>
    <n v="1"/>
    <s v="BP011"/>
    <x v="42"/>
    <n v="2"/>
    <n v="14"/>
    <x v="0"/>
    <n v="16"/>
    <s v="DCS AMMONIA-UTILITIES"/>
    <m/>
    <m/>
    <m/>
    <s v="O1011001"/>
    <n v="14"/>
    <m/>
    <s v=""/>
    <s v="14-Wastewater Treatment Area"/>
    <s v="TS-O-05:5/_x000a_O1011001_U14:3"/>
    <s v="TS-O-05:6/_x000a_O1011001_U14:4"/>
    <s v=""/>
    <m/>
    <s v="O1011001:14A/_x000a_O1011001_U14:5"/>
    <s v="O1011001:14C/_x000a_O1011001_U14:6"/>
    <m/>
    <s v=""/>
    <s v=""/>
  </r>
  <r>
    <s v="17-T -14001"/>
    <s v="17TT14001"/>
    <s v="14"/>
    <s v="17-BS-143A/B First Flush Basins"/>
    <s v="17-BS-143A/B СБОРНИК 1 СМЫВА"/>
    <s v="Temperature Transmitter - Head Mounted"/>
    <s v="4124-XZ-DM-21714001"/>
    <s v="AI-NIS (4-20 mA, 2 wire) DCS"/>
    <s v="DCS_AI_01"/>
    <m/>
    <x v="81"/>
    <x v="1"/>
    <s v="Pr.04"/>
    <x v="1"/>
    <x v="10"/>
    <n v="7"/>
    <n v="8"/>
    <s v=""/>
    <x v="1"/>
    <x v="0"/>
    <x v="406"/>
    <x v="0"/>
    <x v="42"/>
    <x v="0"/>
    <s v="17-SC-DCS-002/O1011001/ 17-MC-DCS-008"/>
    <s v="DB37-*m"/>
    <x v="1"/>
    <s v="CPO101"/>
    <n v="1"/>
    <s v="BP011"/>
    <x v="42"/>
    <n v="2"/>
    <n v="15"/>
    <x v="0"/>
    <n v="16"/>
    <s v="DCS AMMONIA-UTILITIES"/>
    <m/>
    <m/>
    <m/>
    <s v="O1011001"/>
    <n v="15"/>
    <m/>
    <s v=""/>
    <s v="14-Wastewater Treatment Area"/>
    <s v="TS-O-05:7/_x000a_O1011001_U15:3"/>
    <s v="TS-O-05:8/_x000a_O1011001_U15:4"/>
    <s v=""/>
    <m/>
    <s v="O1011001:15A/_x000a_O1011001_U15:5"/>
    <s v="O1011001:15C/_x000a_O1011001_U15:6"/>
    <m/>
    <s v=""/>
    <s v=""/>
  </r>
  <r>
    <s v="17-M -073LP  -A"/>
    <s v="17ZTM073LPA"/>
    <s v="14"/>
    <s v="17-L-073-PM-073A  Dispersant Injection Pump"/>
    <s v="17L073PM073A СМЕЩЕНИЕ"/>
    <s v="Position Transmitter"/>
    <s v="4124-FY-VD-BD17217L07300003"/>
    <s v="AI-NIS (4-20 mA, 2 wire) DCS"/>
    <s v="DCS_AI_01"/>
    <m/>
    <x v="82"/>
    <x v="0"/>
    <s v="Pr.02"/>
    <x v="1"/>
    <x v="5"/>
    <n v="3"/>
    <n v="4"/>
    <s v=""/>
    <x v="0"/>
    <x v="0"/>
    <x v="407"/>
    <x v="0"/>
    <x v="42"/>
    <x v="0"/>
    <s v="17-SC-DCS-002/O1011001/ 17-MC-DCS-008"/>
    <s v="DB37-*m"/>
    <x v="1"/>
    <s v="CPO101"/>
    <n v="1"/>
    <s v="BP011"/>
    <x v="42"/>
    <n v="2"/>
    <n v="16"/>
    <x v="0"/>
    <n v="16"/>
    <s v="DCS AMMONIA-UTILITIES"/>
    <m/>
    <m/>
    <m/>
    <s v="O1011001"/>
    <n v="16"/>
    <m/>
    <s v=""/>
    <s v="14-Wastewater Treatment Area"/>
    <s v="TS-O-07:3/_x000a_O1011001_U16:3"/>
    <s v="TS-O-07:4/_x000a_O1011001_U16:4"/>
    <s v=""/>
    <m/>
    <s v="O1011001:16A/_x000a_O1011001_U16:5"/>
    <s v="O1011001:16C/_x000a_O1011001_U16:6"/>
    <m/>
    <s v=""/>
    <s v=""/>
  </r>
  <r>
    <s v="17-A -020200"/>
    <s v="17AT020200"/>
    <s v="00"/>
    <s v="Inlet process condensate"/>
    <s v="ВХОДНОЙ ТЕХНОЛОГ КОНДЕНСАТ"/>
    <s v="Conductivity Analyzer Transmitter"/>
    <s v="4124-FY-VD-BD17617L02200002_SH.1"/>
    <s v="AI-NIS (4-20 mA, 2 wire) DCS"/>
    <s v="DCS_AI_01"/>
    <m/>
    <x v="83"/>
    <x v="2"/>
    <s v="Pr.01"/>
    <x v="1"/>
    <x v="1"/>
    <n v="1"/>
    <n v="2"/>
    <s v=""/>
    <x v="2"/>
    <x v="0"/>
    <x v="408"/>
    <x v="0"/>
    <x v="43"/>
    <x v="0"/>
    <s v="17-SC-DCS-002/O1011002/ 17-MC-DCS-008"/>
    <s v="DB37-*m"/>
    <x v="1"/>
    <s v="CPO101"/>
    <n v="1"/>
    <s v="BP011"/>
    <x v="43"/>
    <n v="3"/>
    <n v="1"/>
    <x v="0"/>
    <n v="16"/>
    <s v="DCS AMMONIA-UTILITIES"/>
    <m/>
    <m/>
    <m/>
    <s v="O1011002"/>
    <n v="1"/>
    <m/>
    <s v=""/>
    <s v="00-Common"/>
    <s v="TS-O-01:1/_x000a_O1011002_U1:3"/>
    <s v="TS-O-01:2/_x000a_O1011002_U1:4"/>
    <s v=""/>
    <m/>
    <s v="O1011002:1A/_x000a_O1011002_U1:5"/>
    <s v="O1011002:1C/_x000a_O1011002_U1:6"/>
    <m/>
    <s v=""/>
    <s v=""/>
  </r>
  <r>
    <s v="17-A -020201"/>
    <s v="17AT020201"/>
    <s v="00"/>
    <s v="Inlet process condensate"/>
    <s v="ВХОДНОЙ ТЕХНОЛОГ КОНДЕНСАТ"/>
    <s v="PH Analyzer"/>
    <s v="4124-FY-VD-BD17617L02200002_SH.1"/>
    <s v="AI-NIS (4-20 mA, 2 wire) DCS"/>
    <s v="DCS_AI_01"/>
    <m/>
    <x v="83"/>
    <x v="2"/>
    <s v="Pr.02"/>
    <x v="1"/>
    <x v="1"/>
    <n v="3"/>
    <n v="4"/>
    <s v=""/>
    <x v="2"/>
    <x v="0"/>
    <x v="409"/>
    <x v="0"/>
    <x v="43"/>
    <x v="0"/>
    <s v="17-SC-DCS-002/O1011002/ 17-MC-DCS-008"/>
    <s v="DB37-*m"/>
    <x v="1"/>
    <s v="CPO101"/>
    <n v="1"/>
    <s v="BP011"/>
    <x v="43"/>
    <n v="3"/>
    <n v="2"/>
    <x v="0"/>
    <n v="16"/>
    <s v="DCS AMMONIA-UTILITIES"/>
    <m/>
    <m/>
    <m/>
    <s v="O1011002"/>
    <n v="2"/>
    <m/>
    <s v=""/>
    <s v="00-Common"/>
    <s v="TS-O-01:3/_x000a_O1011002_U2:3"/>
    <s v="TS-O-01:4/_x000a_O1011002_U2:4"/>
    <s v=""/>
    <m/>
    <s v="O1011002:2A/_x000a_O1011002_U2:5"/>
    <s v="O1011002:2C/_x000a_O1011002_U2:6"/>
    <m/>
    <s v=""/>
    <s v=""/>
  </r>
  <r>
    <s v="17-A -020202 -A"/>
    <s v="17AT020202A"/>
    <s v="00"/>
    <s v="Outlet SAC Cationic Exchanger"/>
    <s v="ВЫХОД  КАТИОНООБМЕННИКА SAC"/>
    <s v="Conductivity Analyzer Transmitter"/>
    <s v="4124-FY-VD-BD17617L02200002_SH.1"/>
    <s v="AI-NIS (4-20 mA, 2 wire) DCS"/>
    <s v="DCS_AI_01"/>
    <m/>
    <x v="83"/>
    <x v="2"/>
    <s v="Pr.05"/>
    <x v="1"/>
    <x v="1"/>
    <n v="9"/>
    <n v="10"/>
    <s v=""/>
    <x v="2"/>
    <x v="0"/>
    <x v="410"/>
    <x v="0"/>
    <x v="43"/>
    <x v="0"/>
    <s v="17-SC-DCS-002/O1011002/ 17-MC-DCS-008"/>
    <s v="DB37-*m"/>
    <x v="1"/>
    <s v="CPO101"/>
    <n v="1"/>
    <s v="BP011"/>
    <x v="43"/>
    <n v="3"/>
    <n v="3"/>
    <x v="0"/>
    <n v="16"/>
    <s v="DCS AMMONIA-UTILITIES"/>
    <m/>
    <m/>
    <m/>
    <s v="O1011002"/>
    <n v="3"/>
    <m/>
    <s v=""/>
    <s v="00-Common"/>
    <s v="TS-O-01:9/_x000a_O1011002_U3:3"/>
    <s v="TS-O-01:10/_x000a_O1011002_U3:4"/>
    <s v=""/>
    <m/>
    <s v="O1011002:3A/_x000a_O1011002_U3:5"/>
    <s v="O1011002:3C/_x000a_O1011002_U3:6"/>
    <m/>
    <s v=""/>
    <s v=""/>
  </r>
  <r>
    <s v="17-PD-020202 -A"/>
    <s v="17PDT020202A"/>
    <s v="00"/>
    <s v="Across SAC Cationic Exchanger"/>
    <s v="ПЕРЕПАД НА КАТИОНООБМЕННИКЕ SAC "/>
    <s v="Differential Pressure Transmitter"/>
    <s v="4124-FY-VD-BD17617L02200002_SH.1"/>
    <s v="AI-NIS (4-20 mA, 2 wire) DCS"/>
    <s v="DCS_AI_01"/>
    <m/>
    <x v="83"/>
    <x v="2"/>
    <s v="Pr.06"/>
    <x v="1"/>
    <x v="1"/>
    <n v="11"/>
    <n v="12"/>
    <s v=""/>
    <x v="2"/>
    <x v="0"/>
    <x v="411"/>
    <x v="0"/>
    <x v="43"/>
    <x v="0"/>
    <s v="17-SC-DCS-002/O1011002/ 17-MC-DCS-008"/>
    <s v="DB37-*m"/>
    <x v="1"/>
    <s v="CPO101"/>
    <n v="1"/>
    <s v="BP011"/>
    <x v="43"/>
    <n v="3"/>
    <n v="4"/>
    <x v="0"/>
    <n v="16"/>
    <s v="DCS AMMONIA-UTILITIES"/>
    <m/>
    <m/>
    <m/>
    <s v="O1011002"/>
    <n v="4"/>
    <m/>
    <s v=""/>
    <s v="00-Common"/>
    <s v="TS-O-01:11/_x000a_O1011002_U4:3"/>
    <s v="TS-O-01:12/_x000a_O1011002_U4:4"/>
    <s v=""/>
    <m/>
    <s v="O1011002:4A/_x000a_O1011002_U4:5"/>
    <s v="O1011002:4C/_x000a_O1011002_U4:6"/>
    <m/>
    <s v=""/>
    <s v=""/>
  </r>
  <r>
    <s v="17-PD-020203 -A"/>
    <s v="17PDT020203A"/>
    <s v="00"/>
    <s v="Across Cationic trap"/>
    <s v="ПЕРЕПАД КАТИОННОЙ ЛОВУШКИ"/>
    <s v="Differential Pressure Transmitter"/>
    <s v="4124-FY-VD-BD17617L02200002_SH.1"/>
    <s v="AI-NIS (4-20 mA, 2 wire) DCS"/>
    <s v="DCS_AI_01"/>
    <m/>
    <x v="83"/>
    <x v="2"/>
    <s v="Pr.07"/>
    <x v="1"/>
    <x v="1"/>
    <n v="13"/>
    <n v="14"/>
    <s v=""/>
    <x v="2"/>
    <x v="0"/>
    <x v="412"/>
    <x v="0"/>
    <x v="43"/>
    <x v="0"/>
    <s v="17-SC-DCS-002/O1011002/ 17-MC-DCS-008"/>
    <s v="DB37-*m"/>
    <x v="1"/>
    <s v="CPO101"/>
    <n v="1"/>
    <s v="BP011"/>
    <x v="43"/>
    <n v="3"/>
    <n v="5"/>
    <x v="0"/>
    <n v="16"/>
    <s v="DCS AMMONIA-UTILITIES"/>
    <m/>
    <m/>
    <m/>
    <s v="O1011002"/>
    <n v="5"/>
    <m/>
    <s v=""/>
    <s v="00-Common"/>
    <s v="TS-O-01:13/_x000a_O1011002_U5:3"/>
    <s v="TS-O-01:14/_x000a_O1011002_U5:4"/>
    <s v=""/>
    <m/>
    <s v="O1011002:5A/_x000a_O1011002_U5:5"/>
    <s v="O1011002:5C/_x000a_O1011002_U5:6"/>
    <m/>
    <s v=""/>
    <s v=""/>
  </r>
  <r>
    <s v="17-A -020204 -A"/>
    <s v="17AT020204A"/>
    <s v="00"/>
    <s v="Outlet Mixed Bed"/>
    <s v="ВЫХОД СМЕШАННОГО СЛОЯ"/>
    <s v="Conductivity Analyzer Transmitter"/>
    <s v="4124-FY-VD-BD17617L02200002_SH.2"/>
    <s v="AI-NIS (4-20 mA, 2 wire) DCS"/>
    <s v="DCS_AI_01"/>
    <m/>
    <x v="84"/>
    <x v="2"/>
    <s v="Pr.04"/>
    <x v="1"/>
    <x v="2"/>
    <n v="7"/>
    <n v="8"/>
    <s v=""/>
    <x v="2"/>
    <x v="0"/>
    <x v="413"/>
    <x v="0"/>
    <x v="43"/>
    <x v="0"/>
    <s v="17-SC-DCS-002/O1011002/ 17-MC-DCS-008"/>
    <s v="DB37-*m"/>
    <x v="1"/>
    <s v="CPO101"/>
    <n v="1"/>
    <s v="BP011"/>
    <x v="43"/>
    <n v="3"/>
    <n v="6"/>
    <x v="0"/>
    <n v="16"/>
    <s v="DCS AMMONIA-UTILITIES"/>
    <m/>
    <m/>
    <m/>
    <s v="O1011002"/>
    <n v="6"/>
    <m/>
    <s v=""/>
    <s v="00-Common"/>
    <s v="TS-O-03:7/_x000a_O1011002_U6:3"/>
    <s v="TS-O-03:8/_x000a_O1011002_U6:4"/>
    <s v=""/>
    <m/>
    <s v="O1011002:6A/_x000a_O1011002_U6:5"/>
    <s v="O1011002:6C/_x000a_O1011002_U6:6"/>
    <m/>
    <s v=""/>
    <s v=""/>
  </r>
  <r>
    <s v="17-PD-020206 -A"/>
    <s v="17PDT020206A"/>
    <s v="00"/>
    <s v="Across Mixed Bed"/>
    <s v="ПЕРЕПАД ДАВЛ СМЕШАННОГО СЛОЯ"/>
    <s v="Differential Pressure Transmitter"/>
    <s v="4124-FY-VD-BD17617L02200002_SH.2"/>
    <s v="AI-NIS (4-20 mA, 2 wire) DCS"/>
    <s v="DCS_AI_01"/>
    <m/>
    <x v="84"/>
    <x v="2"/>
    <s v="Pr.05"/>
    <x v="1"/>
    <x v="2"/>
    <n v="9"/>
    <n v="10"/>
    <s v=""/>
    <x v="2"/>
    <x v="0"/>
    <x v="414"/>
    <x v="0"/>
    <x v="43"/>
    <x v="0"/>
    <s v="17-SC-DCS-002/O1011002/ 17-MC-DCS-008"/>
    <s v="DB37-*m"/>
    <x v="1"/>
    <s v="CPO101"/>
    <n v="1"/>
    <s v="BP011"/>
    <x v="43"/>
    <n v="3"/>
    <n v="7"/>
    <x v="0"/>
    <n v="16"/>
    <s v="DCS AMMONIA-UTILITIES"/>
    <m/>
    <m/>
    <m/>
    <s v="O1011002"/>
    <n v="7"/>
    <m/>
    <s v=""/>
    <s v="00-Common"/>
    <s v="TS-O-03:9/_x000a_O1011002_U7:3"/>
    <s v="TS-O-03:10/_x000a_O1011002_U7:4"/>
    <s v=""/>
    <m/>
    <s v="O1011002:7A/_x000a_O1011002_U7:5"/>
    <s v="O1011002:7C/_x000a_O1011002_U7:6"/>
    <m/>
    <s v=""/>
    <s v=""/>
  </r>
  <r>
    <s v="17-P -020207 -A"/>
    <s v="17PDT020207A"/>
    <s v="00"/>
    <s v="Across Cationic trap"/>
    <s v="ПЕРЕПАД ДАВЛ КАТИОННОЙ ЛОВУШКИ"/>
    <s v="Differential Pressure Transmitter"/>
    <s v="4124-FY-VD-BD17617L02200002_SH.2"/>
    <s v="AI-NIS (4-20 mA, 2 wire) DCS"/>
    <s v="DCS_AI_01"/>
    <m/>
    <x v="84"/>
    <x v="2"/>
    <s v="Pr.06"/>
    <x v="1"/>
    <x v="2"/>
    <n v="11"/>
    <n v="12"/>
    <s v=""/>
    <x v="2"/>
    <x v="0"/>
    <x v="415"/>
    <x v="0"/>
    <x v="43"/>
    <x v="0"/>
    <s v="17-SC-DCS-002/O1011002/ 17-MC-DCS-008"/>
    <s v="DB37-*m"/>
    <x v="1"/>
    <s v="CPO101"/>
    <n v="1"/>
    <s v="BP011"/>
    <x v="43"/>
    <n v="3"/>
    <n v="8"/>
    <x v="0"/>
    <n v="16"/>
    <s v="DCS AMMONIA-UTILITIES"/>
    <m/>
    <m/>
    <m/>
    <s v="O1011002"/>
    <n v="8"/>
    <m/>
    <s v=""/>
    <s v="00-Common"/>
    <s v="TS-O-03:11/_x000a_O1011002_U8:3"/>
    <s v="TS-O-03:12/_x000a_O1011002_U8:4"/>
    <s v=""/>
    <m/>
    <s v="O1011002:8A/_x000a_O1011002_U8:5"/>
    <s v="O1011002:8C/_x000a_O1011002_U8:6"/>
    <m/>
    <s v=""/>
    <s v=""/>
  </r>
  <r>
    <s v="17-A -020205"/>
    <s v="17AT020205A"/>
    <s v="00"/>
    <s v=" Outlet Mixed beds"/>
    <s v="ВЫХОД СМЕШАННОГО СЛОЯ SIO2"/>
    <s v="SiO2 Analyzer Transmitter"/>
    <s v="4124-FY-VD-BD17617L02200002_SH.2"/>
    <s v="AI-NIS (4-20 mA, 4 wire) DCS"/>
    <s v="DCS_AI_03"/>
    <s v="230 VAC"/>
    <x v="84"/>
    <x v="2"/>
    <s v="Pr.18"/>
    <x v="1"/>
    <x v="2"/>
    <n v="35"/>
    <n v="36"/>
    <s v=""/>
    <x v="2"/>
    <x v="0"/>
    <x v="416"/>
    <x v="0"/>
    <x v="43"/>
    <x v="0"/>
    <s v="17-SC-DCS-002/O1011002/ 17-MC-DCS-008"/>
    <s v="DB37-*m"/>
    <x v="1"/>
    <s v="CPO101"/>
    <n v="1"/>
    <s v="BP011"/>
    <x v="43"/>
    <n v="3"/>
    <n v="9"/>
    <x v="0"/>
    <n v="16"/>
    <s v="DCS AMMONIA-UTILITIES"/>
    <m/>
    <m/>
    <m/>
    <s v="O1011002"/>
    <n v="9"/>
    <m/>
    <s v=""/>
    <s v="00-Common"/>
    <s v="TS-O-03:35/_x000a_O1011002_U9:1"/>
    <s v="TS-O-03:36/_x000a_O1011002_U9:2"/>
    <s v=""/>
    <m/>
    <s v="O1011002:9A/_x000a_O1011002_U9:5"/>
    <s v="O1011002:9C/_x000a_O1011002_U9:6"/>
    <m/>
    <s v=""/>
    <s v=""/>
  </r>
  <r>
    <s v="17-M -072LP  -B"/>
    <s v="17ZTM072LPB"/>
    <s v="14"/>
    <s v="17-L-073-PM-072B  Corrosion Inhibitor Injection Pump"/>
    <s v="17L073PM072B СМЕЩЕНИЕ"/>
    <s v="Position Transmitter"/>
    <s v="4124-FY-VD-BD17217L07300002"/>
    <s v="AI-NIS (4-20 mA, 2 wire) DCS"/>
    <s v="DCS_AI_01"/>
    <m/>
    <x v="80"/>
    <x v="0"/>
    <s v="Pr.03"/>
    <x v="1"/>
    <x v="9"/>
    <n v="5"/>
    <n v="6"/>
    <s v=""/>
    <x v="0"/>
    <x v="0"/>
    <x v="417"/>
    <x v="0"/>
    <x v="43"/>
    <x v="0"/>
    <s v="17-SC-DCS-002/O1011002/ 17-MC-DCS-008"/>
    <s v="DB37-*m"/>
    <x v="1"/>
    <s v="CPO101"/>
    <n v="1"/>
    <s v="BP011"/>
    <x v="43"/>
    <n v="3"/>
    <n v="10"/>
    <x v="0"/>
    <n v="16"/>
    <s v="DCS AMMONIA-UTILITIES"/>
    <m/>
    <m/>
    <m/>
    <s v="O1011002"/>
    <n v="10"/>
    <m/>
    <s v=""/>
    <s v="14-Wastewater Treatment Area"/>
    <s v="TS-O-04:5/_x000a_O1011002_U10:3"/>
    <s v="TS-O-04:6/_x000a_O1011002_U10:4"/>
    <s v=""/>
    <m/>
    <s v="O1011002:10A/_x000a_O1011002_U10:5"/>
    <s v="O1011002:10C/_x000a_O1011002_U10:6"/>
    <m/>
    <s v=""/>
    <s v=""/>
  </r>
  <r>
    <s v="17-T -14003"/>
    <s v="17TT14003"/>
    <s v="14"/>
    <s v="17-BS-144 Rain Water Retention Basin"/>
    <s v="BS144 СБОРНИК ЛИВНЕВЫХ ВОД"/>
    <s v="Temperature Transmitter - Head Mounted"/>
    <s v="4124-XZ-DM-21714002"/>
    <s v="AI-NIS (4-20 mA, 2 wire) DCS"/>
    <s v="DCS_AI_01"/>
    <m/>
    <x v="81"/>
    <x v="1"/>
    <s v="Pr.05"/>
    <x v="1"/>
    <x v="10"/>
    <n v="9"/>
    <n v="10"/>
    <s v=""/>
    <x v="1"/>
    <x v="0"/>
    <x v="418"/>
    <x v="0"/>
    <x v="43"/>
    <x v="0"/>
    <s v="17-SC-DCS-002/O1011002/ 17-MC-DCS-008"/>
    <s v="DB37-*m"/>
    <x v="1"/>
    <s v="CPO101"/>
    <n v="1"/>
    <s v="BP011"/>
    <x v="43"/>
    <n v="3"/>
    <n v="11"/>
    <x v="0"/>
    <n v="16"/>
    <s v="DCS AMMONIA-UTILITIES"/>
    <m/>
    <m/>
    <m/>
    <s v="O1011002"/>
    <n v="11"/>
    <m/>
    <s v=""/>
    <s v="14-Wastewater Treatment Area"/>
    <s v="TS-O-05:9/_x000a_O1011002_U11:3"/>
    <s v="TS-O-05:10/_x000a_O1011002_U11:4"/>
    <s v=""/>
    <m/>
    <s v="O1011002:11A/_x000a_O1011002_U11:5"/>
    <s v="O1011002:11C/_x000a_O1011002_U11:6"/>
    <m/>
    <s v=""/>
    <s v=""/>
  </r>
  <r>
    <s v="17-L -140028"/>
    <s v="17LT140028"/>
    <s v="14"/>
    <s v=" 17-L-143 Level "/>
    <s v="УРОВЕНЬ КНС ЛИВНЕВЫХ СТОКОВ"/>
    <s v="Guided Wave Radar Level Transmitter"/>
    <s v="4124-XZ-DM-21714003"/>
    <s v="AI-NIS (4-20 mA, 2 wire) DCS"/>
    <s v="DCS_AI_01"/>
    <m/>
    <x v="81"/>
    <x v="1"/>
    <s v="Pr.06"/>
    <x v="1"/>
    <x v="10"/>
    <n v="11"/>
    <n v="12"/>
    <s v=""/>
    <x v="1"/>
    <x v="0"/>
    <x v="419"/>
    <x v="0"/>
    <x v="43"/>
    <x v="0"/>
    <s v="17-SC-DCS-002/O1011002/ 17-MC-DCS-008"/>
    <s v="DB37-*m"/>
    <x v="1"/>
    <s v="CPO101"/>
    <n v="1"/>
    <s v="BP011"/>
    <x v="43"/>
    <n v="3"/>
    <n v="12"/>
    <x v="0"/>
    <n v="16"/>
    <s v="DCS AMMONIA-UTILITIES"/>
    <m/>
    <m/>
    <m/>
    <s v="O1011002"/>
    <n v="12"/>
    <m/>
    <s v=""/>
    <s v="14-Wastewater Treatment Area"/>
    <s v="TS-O-05:11/_x000a_O1011002_U12:3"/>
    <s v="TS-O-05:12/_x000a_O1011002_U12:4"/>
    <s v=""/>
    <m/>
    <s v="O1011002:12A/_x000a_O1011002_U12:5"/>
    <s v="O1011002:12C/_x000a_O1011002_U12:6"/>
    <m/>
    <s v=""/>
    <s v=""/>
  </r>
  <r>
    <s v="17-L -140031"/>
    <s v="17LT140031"/>
    <s v="14"/>
    <s v=" 17-L-146 Level "/>
    <s v="УРОВЕНЬ КНС ГРЯЗНЫХ СТОКОВ "/>
    <s v="Guided Wave Radar Level Transmitter"/>
    <s v="4124-XZ-DM-21714003"/>
    <s v="AI-NIS (4-20 mA, 2 wire) DCS"/>
    <s v="DCS_AI_01"/>
    <m/>
    <x v="81"/>
    <x v="1"/>
    <s v="Pr.07"/>
    <x v="1"/>
    <x v="10"/>
    <n v="13"/>
    <n v="14"/>
    <s v=""/>
    <x v="1"/>
    <x v="0"/>
    <x v="420"/>
    <x v="0"/>
    <x v="43"/>
    <x v="0"/>
    <s v="17-SC-DCS-002/O1011002/ 17-MC-DCS-008"/>
    <s v="DB37-*m"/>
    <x v="1"/>
    <s v="CPO101"/>
    <n v="1"/>
    <s v="BP011"/>
    <x v="43"/>
    <n v="3"/>
    <n v="13"/>
    <x v="0"/>
    <n v="16"/>
    <s v="DCS AMMONIA-UTILITIES"/>
    <m/>
    <m/>
    <m/>
    <s v="O1011002"/>
    <n v="13"/>
    <m/>
    <s v=""/>
    <s v="14-Wastewater Treatment Area"/>
    <s v="TS-O-05:13/_x000a_O1011002_U13:3"/>
    <s v="TS-O-05:14/_x000a_O1011002_U13:4"/>
    <s v=""/>
    <m/>
    <s v="O1011002:13A/_x000a_O1011002_U13:5"/>
    <s v="O1011002:13C/_x000a_O1011002_U13:6"/>
    <m/>
    <s v=""/>
    <s v=""/>
  </r>
  <r>
    <s v="17-L -140034"/>
    <s v="17LT140034"/>
    <s v="14"/>
    <s v=" 17-L-147 Level "/>
    <s v="УРОВЕНЬ КНС МАСЛОЗАГР СТОКОВ"/>
    <s v="Guided Wave Radar Level Transmitter"/>
    <s v="4124-XZ-DM-21714003"/>
    <s v="AI-NIS (4-20 mA, 2 wire) DCS"/>
    <s v="DCS_AI_01"/>
    <m/>
    <x v="81"/>
    <x v="1"/>
    <s v="Pr.08"/>
    <x v="1"/>
    <x v="10"/>
    <n v="15"/>
    <n v="16"/>
    <s v=""/>
    <x v="1"/>
    <x v="0"/>
    <x v="421"/>
    <x v="0"/>
    <x v="43"/>
    <x v="0"/>
    <s v="17-SC-DCS-002/O1011002/ 17-MC-DCS-008"/>
    <s v="DB37-*m"/>
    <x v="1"/>
    <s v="CPO101"/>
    <n v="1"/>
    <s v="BP011"/>
    <x v="43"/>
    <n v="3"/>
    <n v="14"/>
    <x v="0"/>
    <n v="16"/>
    <s v="DCS AMMONIA-UTILITIES"/>
    <m/>
    <m/>
    <m/>
    <s v="O1011002"/>
    <n v="14"/>
    <m/>
    <s v=""/>
    <s v="14-Wastewater Treatment Area"/>
    <s v="TS-O-05:15/_x000a_O1011002_U14:3"/>
    <s v="TS-O-05:16/_x000a_O1011002_U14:4"/>
    <s v=""/>
    <m/>
    <s v="O1011002:14A/_x000a_O1011002_U14:5"/>
    <s v="O1011002:14C/_x000a_O1011002_U14:6"/>
    <m/>
    <s v=""/>
    <s v=""/>
  </r>
  <r>
    <s v="17-L -07063"/>
    <s v="17LT07063"/>
    <s v="14"/>
    <s v="17-L-073-T-073 Dispersant Level"/>
    <s v="УРОВЕНЬ ДИСПЕРГАТОРА"/>
    <s v="DP Level Transmitter"/>
    <s v="4124-FY-VD-BD17217L07300003"/>
    <s v="AI-NIS (4-20 mA, 2 wire) DCS"/>
    <s v="DCS_AI_01"/>
    <m/>
    <x v="82"/>
    <x v="0"/>
    <s v="Pr.01"/>
    <x v="1"/>
    <x v="5"/>
    <n v="1"/>
    <n v="2"/>
    <s v=""/>
    <x v="0"/>
    <x v="0"/>
    <x v="422"/>
    <x v="0"/>
    <x v="43"/>
    <x v="0"/>
    <s v="17-SC-DCS-002/O1011002/ 17-MC-DCS-008"/>
    <s v="DB37-*m"/>
    <x v="1"/>
    <s v="CPO101"/>
    <n v="1"/>
    <s v="BP011"/>
    <x v="43"/>
    <n v="3"/>
    <n v="15"/>
    <x v="0"/>
    <n v="16"/>
    <s v="DCS AMMONIA-UTILITIES"/>
    <m/>
    <m/>
    <m/>
    <s v="O1011002"/>
    <n v="15"/>
    <m/>
    <s v=""/>
    <s v="14-Wastewater Treatment Area"/>
    <s v="TS-O-07:1/_x000a_O1011002_U15:3"/>
    <s v="TS-O-07:2/_x000a_O1011002_U15:4"/>
    <s v=""/>
    <m/>
    <s v="O1011002:15A/_x000a_O1011002_U15:5"/>
    <s v="O1011002:15C/_x000a_O1011002_U15:6"/>
    <m/>
    <s v=""/>
    <s v=""/>
  </r>
  <r>
    <s v="17-M -073LP  -A"/>
    <s v="17ZTM073LPB"/>
    <s v="14"/>
    <s v="17-L-073-PM-073B  Dispersant Injection Pump"/>
    <s v="17L073PM073B СМЕЩЕНИЕ"/>
    <s v="Position Transmitter"/>
    <s v="4124-FY-VD-BD17217L07300003"/>
    <s v="AI-NIS (4-20 mA, 2 wire) DCS"/>
    <s v="DCS_AI_01"/>
    <m/>
    <x v="82"/>
    <x v="0"/>
    <s v="Pr.03"/>
    <x v="1"/>
    <x v="5"/>
    <n v="5"/>
    <n v="6"/>
    <s v=""/>
    <x v="0"/>
    <x v="0"/>
    <x v="423"/>
    <x v="0"/>
    <x v="43"/>
    <x v="0"/>
    <s v="17-SC-DCS-002/O1011002/ 17-MC-DCS-008"/>
    <s v="DB37-*m"/>
    <x v="1"/>
    <s v="CPO101"/>
    <n v="1"/>
    <s v="BP011"/>
    <x v="43"/>
    <n v="3"/>
    <n v="16"/>
    <x v="0"/>
    <n v="16"/>
    <s v="DCS AMMONIA-UTILITIES"/>
    <m/>
    <m/>
    <m/>
    <s v="O1011002"/>
    <n v="16"/>
    <m/>
    <s v=""/>
    <s v="14-Wastewater Treatment Area"/>
    <s v="TS-O-07:5/_x000a_O1011002_U16:3"/>
    <s v="TS-O-07:6/_x000a_O1011002_U16:4"/>
    <s v=""/>
    <m/>
    <s v="O1011002:16A/_x000a_O1011002_U16:5"/>
    <s v="O1011002:16C/_x000a_O1011002_U16:6"/>
    <m/>
    <s v=""/>
    <s v=""/>
  </r>
  <r>
    <s v="17-A -020202 -B"/>
    <s v="17AT020202B"/>
    <s v="00"/>
    <s v="Outlet SAC Cationic Exchanger"/>
    <s v="ВЫХОД  КАТИОНООБМЕННИКА SAC"/>
    <s v="Conductivity Analyzer Transmitter"/>
    <s v="4124-FY-VD-BD17617L02200002_SH.1"/>
    <s v="AI-NIS (4-20 mA, 2 wire) DCS"/>
    <s v="DCS_AI_01"/>
    <m/>
    <x v="83"/>
    <x v="2"/>
    <s v="Pr.10"/>
    <x v="1"/>
    <x v="1"/>
    <n v="19"/>
    <n v="20"/>
    <s v=""/>
    <x v="2"/>
    <x v="0"/>
    <x v="424"/>
    <x v="0"/>
    <x v="44"/>
    <x v="0"/>
    <s v="17-SC-DCS-002/O1011003/ 17-MC-DCS-008"/>
    <s v="DB37-*m"/>
    <x v="1"/>
    <s v="CPO101"/>
    <n v="1"/>
    <s v="BP011"/>
    <x v="44"/>
    <n v="4"/>
    <n v="1"/>
    <x v="0"/>
    <n v="16"/>
    <s v="DCS AMMONIA-UTILITIES"/>
    <m/>
    <m/>
    <m/>
    <s v="O1011003"/>
    <n v="1"/>
    <m/>
    <s v=""/>
    <s v="00-Common"/>
    <s v="TS-O-01:19/_x000a_O1011003_U1:3"/>
    <s v="TS-O-01:20/_x000a_O1011003_U1:4"/>
    <s v=""/>
    <m/>
    <s v="O1011003:1A/_x000a_O1011003_U1:5"/>
    <s v="O1011003:1C/_x000a_O1011003_U1:6"/>
    <m/>
    <s v=""/>
    <s v=""/>
  </r>
  <r>
    <s v="17-PD-020202 -B"/>
    <s v="17PDT020202B"/>
    <s v="00"/>
    <s v="Across SAC Cationic Exchanger"/>
    <s v="ПЕРЕПАД НА КАТИОНООБМЕННИКЕ SAC "/>
    <s v="Differential Pressure Transmitter"/>
    <s v="4124-FY-VD-BD17617L02200002_SH.1"/>
    <s v="AI-NIS (4-20 mA, 2 wire) DCS"/>
    <s v="DCS_AI_01"/>
    <m/>
    <x v="83"/>
    <x v="2"/>
    <s v="Pr.11"/>
    <x v="1"/>
    <x v="1"/>
    <n v="21"/>
    <n v="22"/>
    <s v=""/>
    <x v="2"/>
    <x v="0"/>
    <x v="425"/>
    <x v="0"/>
    <x v="44"/>
    <x v="0"/>
    <s v="17-SC-DCS-002/O1011003/ 17-MC-DCS-008"/>
    <s v="DB37-*m"/>
    <x v="1"/>
    <s v="CPO101"/>
    <n v="1"/>
    <s v="BP011"/>
    <x v="44"/>
    <n v="4"/>
    <n v="2"/>
    <x v="0"/>
    <n v="16"/>
    <s v="DCS AMMONIA-UTILITIES"/>
    <m/>
    <m/>
    <m/>
    <s v="O1011003"/>
    <n v="2"/>
    <m/>
    <s v=""/>
    <s v="00-Common"/>
    <s v="TS-O-01:21/_x000a_O1011003_U2:3"/>
    <s v="TS-O-01:22/_x000a_O1011003_U2:4"/>
    <s v=""/>
    <m/>
    <s v="O1011003:2A/_x000a_O1011003_U2:5"/>
    <s v="O1011003:2C/_x000a_O1011003_U2:6"/>
    <m/>
    <s v=""/>
    <s v=""/>
  </r>
  <r>
    <s v="17-PD-020203 -B"/>
    <s v="17PDT020203B"/>
    <s v="00"/>
    <s v="Across Cationic trap"/>
    <s v="ПЕРЕПАД КАТИОННОЙ ЛОВУШКИ"/>
    <s v="Differential Pressure Transmitter"/>
    <s v="4124-FY-VD-BD17617L02200002_SH.1"/>
    <s v="AI-NIS (4-20 mA, 2 wire) DCS"/>
    <s v="DCS_AI_01"/>
    <m/>
    <x v="83"/>
    <x v="2"/>
    <s v="Pr.12"/>
    <x v="1"/>
    <x v="1"/>
    <n v="23"/>
    <n v="24"/>
    <s v=""/>
    <x v="2"/>
    <x v="0"/>
    <x v="426"/>
    <x v="0"/>
    <x v="44"/>
    <x v="0"/>
    <s v="17-SC-DCS-002/O1011003/ 17-MC-DCS-008"/>
    <s v="DB37-*m"/>
    <x v="1"/>
    <s v="CPO101"/>
    <n v="1"/>
    <s v="BP011"/>
    <x v="44"/>
    <n v="4"/>
    <n v="3"/>
    <x v="0"/>
    <n v="16"/>
    <s v="DCS AMMONIA-UTILITIES"/>
    <m/>
    <m/>
    <m/>
    <s v="O1011003"/>
    <n v="3"/>
    <m/>
    <s v=""/>
    <s v="00-Common"/>
    <s v="TS-O-01:23/_x000a_O1011003_U3:3"/>
    <s v="TS-O-01:24/_x000a_O1011003_U3:4"/>
    <s v=""/>
    <m/>
    <s v="O1011003:3A/_x000a_O1011003_U3:5"/>
    <s v="O1011003:3C/_x000a_O1011003_U3:6"/>
    <m/>
    <s v=""/>
    <s v=""/>
  </r>
  <r>
    <s v="17-A -020202 -C"/>
    <s v="17AT020202C"/>
    <s v="00"/>
    <s v="Outlet SAC Cationic Exchanger"/>
    <s v="ВЫХОД  КАТИОНООБМЕННИКА SAC"/>
    <s v="Conductivity Analyzer Transmitter"/>
    <s v="4124-FY-VD-BD17617L02200002_SH.1"/>
    <s v="AI-NIS (4-20 mA, 2 wire) DCS"/>
    <s v="DCS_AI_01"/>
    <m/>
    <x v="83"/>
    <x v="2"/>
    <s v="Pr.15"/>
    <x v="1"/>
    <x v="1"/>
    <n v="29"/>
    <n v="30"/>
    <s v=""/>
    <x v="2"/>
    <x v="0"/>
    <x v="427"/>
    <x v="0"/>
    <x v="44"/>
    <x v="0"/>
    <s v="17-SC-DCS-002/O1011003/ 17-MC-DCS-008"/>
    <s v="DB37-*m"/>
    <x v="1"/>
    <s v="CPO101"/>
    <n v="1"/>
    <s v="BP011"/>
    <x v="44"/>
    <n v="4"/>
    <n v="4"/>
    <x v="0"/>
    <n v="16"/>
    <s v="DCS AMMONIA-UTILITIES"/>
    <m/>
    <m/>
    <m/>
    <s v="O1011003"/>
    <n v="4"/>
    <m/>
    <s v=""/>
    <s v="00-Common"/>
    <s v="TS-O-01:29/_x000a_O1011003_U4:3"/>
    <s v="TS-O-01:30/_x000a_O1011003_U4:4"/>
    <s v=""/>
    <m/>
    <s v="O1011003:4A/_x000a_O1011003_U4:5"/>
    <s v="O1011003:4C/_x000a_O1011003_U4:6"/>
    <m/>
    <s v=""/>
    <s v=""/>
  </r>
  <r>
    <s v="17-PD-020202 -C"/>
    <s v="17PDT020202C"/>
    <s v="00"/>
    <s v="Across SAC Cationic Exchanger"/>
    <s v="ПЕРЕПАД НА КАТИОНООБМЕННИКЕ SAC "/>
    <s v="Differential Pressure Transmitter"/>
    <s v="4124-FY-VD-BD17617L02200002_SH.1"/>
    <s v="AI-NIS (4-20 mA, 2 wire) DCS"/>
    <s v="DCS_AI_01"/>
    <m/>
    <x v="83"/>
    <x v="2"/>
    <s v="Pr.16"/>
    <x v="1"/>
    <x v="1"/>
    <n v="31"/>
    <n v="32"/>
    <s v=""/>
    <x v="2"/>
    <x v="0"/>
    <x v="428"/>
    <x v="0"/>
    <x v="44"/>
    <x v="0"/>
    <s v="17-SC-DCS-002/O1011003/ 17-MC-DCS-008"/>
    <s v="DB37-*m"/>
    <x v="1"/>
    <s v="CPO101"/>
    <n v="1"/>
    <s v="BP011"/>
    <x v="44"/>
    <n v="4"/>
    <n v="5"/>
    <x v="0"/>
    <n v="16"/>
    <s v="DCS AMMONIA-UTILITIES"/>
    <m/>
    <m/>
    <m/>
    <s v="O1011003"/>
    <n v="5"/>
    <m/>
    <s v=""/>
    <s v="00-Common"/>
    <s v="TS-O-01:31/_x000a_O1011003_U5:3"/>
    <s v="TS-O-01:32/_x000a_O1011003_U5:4"/>
    <s v=""/>
    <m/>
    <s v="O1011003:5A/_x000a_O1011003_U5:5"/>
    <s v="O1011003:5C/_x000a_O1011003_U5:6"/>
    <m/>
    <s v=""/>
    <s v=""/>
  </r>
  <r>
    <s v="17-PD-020203 -C"/>
    <s v="17PDT020203C"/>
    <s v="00"/>
    <s v="Across Cationic trap"/>
    <s v="ПЕРЕПАД КАТИОННОЙ ЛОВУШКИ"/>
    <s v="Differential Pressure Transmitter"/>
    <s v="4124-FY-VD-BD17617L02200002_SH.1"/>
    <s v="AI-NIS (4-20 mA, 2 wire) DCS"/>
    <s v="DCS_AI_01"/>
    <m/>
    <x v="83"/>
    <x v="2"/>
    <s v="Pr.17"/>
    <x v="1"/>
    <x v="1"/>
    <n v="33"/>
    <n v="34"/>
    <s v=""/>
    <x v="2"/>
    <x v="0"/>
    <x v="429"/>
    <x v="0"/>
    <x v="44"/>
    <x v="0"/>
    <s v="17-SC-DCS-002/O1011003/ 17-MC-DCS-008"/>
    <s v="DB37-*m"/>
    <x v="1"/>
    <s v="CPO101"/>
    <n v="1"/>
    <s v="BP011"/>
    <x v="44"/>
    <n v="4"/>
    <n v="6"/>
    <x v="0"/>
    <n v="16"/>
    <s v="DCS AMMONIA-UTILITIES"/>
    <m/>
    <m/>
    <m/>
    <s v="O1011003"/>
    <n v="6"/>
    <m/>
    <s v=""/>
    <s v="00-Common"/>
    <s v="TS-O-01:33/_x000a_O1011003_U6:3"/>
    <s v="TS-O-01:34/_x000a_O1011003_U6:4"/>
    <s v=""/>
    <m/>
    <s v="O1011003:6A/_x000a_O1011003_U6:5"/>
    <s v="O1011003:6C/_x000a_O1011003_U6:6"/>
    <m/>
    <s v=""/>
    <s v=""/>
  </r>
  <r>
    <s v="17-A -020204 -B"/>
    <s v="17AT020204B"/>
    <s v="00"/>
    <s v="Outlet Mixed Bed"/>
    <s v="ВЫХОД СМЕШАННОГО СЛОЯ"/>
    <s v="Conductivity Analyzer Transmitter"/>
    <s v="4124-FY-VD-BD17617L02200002_SH.2"/>
    <s v="AI-NIS (4-20 mA, 2 wire) DCS"/>
    <s v="DCS_AI_01"/>
    <m/>
    <x v="84"/>
    <x v="2"/>
    <s v="Pr.09"/>
    <x v="1"/>
    <x v="2"/>
    <n v="17"/>
    <n v="18"/>
    <s v=""/>
    <x v="2"/>
    <x v="0"/>
    <x v="430"/>
    <x v="0"/>
    <x v="44"/>
    <x v="0"/>
    <s v="17-SC-DCS-002/O1011003/ 17-MC-DCS-008"/>
    <s v="DB37-*m"/>
    <x v="1"/>
    <s v="CPO101"/>
    <n v="1"/>
    <s v="BP011"/>
    <x v="44"/>
    <n v="4"/>
    <n v="7"/>
    <x v="0"/>
    <n v="16"/>
    <s v="DCS AMMONIA-UTILITIES"/>
    <m/>
    <m/>
    <m/>
    <s v="O1011003"/>
    <n v="7"/>
    <m/>
    <s v=""/>
    <s v="00-Common"/>
    <s v="TS-O-03:17/_x000a_O1011003_U7:3"/>
    <s v="TS-O-03:18/_x000a_O1011003_U7:4"/>
    <s v=""/>
    <m/>
    <s v="O1011003:7A/_x000a_O1011003_U7:5"/>
    <s v="O1011003:7C/_x000a_O1011003_U7:6"/>
    <m/>
    <s v=""/>
    <s v=""/>
  </r>
  <r>
    <s v="17-PD-020206 -B"/>
    <s v="17PDT020206B"/>
    <s v="00"/>
    <s v="Across Mixed Bed"/>
    <s v="ПЕРЕПАД ДАВЛ СМЕШАННОГО СЛОЯ"/>
    <s v="Differential Pressure Transmitter"/>
    <s v="4124-FY-VD-BD17617L02200002_SH.2"/>
    <s v="AI-NIS (4-20 mA, 2 wire) DCS"/>
    <s v="DCS_AI_01"/>
    <m/>
    <x v="84"/>
    <x v="2"/>
    <s v="Pr.10"/>
    <x v="1"/>
    <x v="2"/>
    <n v="19"/>
    <n v="20"/>
    <s v=""/>
    <x v="2"/>
    <x v="0"/>
    <x v="431"/>
    <x v="0"/>
    <x v="44"/>
    <x v="0"/>
    <s v="17-SC-DCS-002/O1011003/ 17-MC-DCS-008"/>
    <s v="DB37-*m"/>
    <x v="1"/>
    <s v="CPO101"/>
    <n v="1"/>
    <s v="BP011"/>
    <x v="44"/>
    <n v="4"/>
    <n v="8"/>
    <x v="0"/>
    <n v="16"/>
    <s v="DCS AMMONIA-UTILITIES"/>
    <m/>
    <m/>
    <m/>
    <s v="O1011003"/>
    <n v="8"/>
    <m/>
    <s v=""/>
    <s v="00-Common"/>
    <s v="TS-O-03:19/_x000a_O1011003_U8:3"/>
    <s v="TS-O-03:20/_x000a_O1011003_U8:4"/>
    <s v=""/>
    <m/>
    <s v="O1011003:8A/_x000a_O1011003_U8:5"/>
    <s v="O1011003:8C/_x000a_O1011003_U8:6"/>
    <m/>
    <s v=""/>
    <s v=""/>
  </r>
  <r>
    <s v="17-P -020207 -B"/>
    <s v="17PDT020207B"/>
    <s v="00"/>
    <s v="Across Cationic trap"/>
    <s v="ПЕРЕПАД ДАВЛ КАТИОННОЙ ЛОВУШКИ"/>
    <s v="Differential Pressure Transmitter"/>
    <s v="4124-FY-VD-BD17617L02200002_SH.2"/>
    <s v="AI-NIS (4-20 mA, 2 wire) DCS"/>
    <s v="DCS_AI_01"/>
    <m/>
    <x v="84"/>
    <x v="2"/>
    <s v="Pr.11"/>
    <x v="1"/>
    <x v="2"/>
    <n v="21"/>
    <n v="22"/>
    <s v=""/>
    <x v="2"/>
    <x v="0"/>
    <x v="432"/>
    <x v="0"/>
    <x v="44"/>
    <x v="0"/>
    <s v="17-SC-DCS-002/O1011003/ 17-MC-DCS-008"/>
    <s v="DB37-*m"/>
    <x v="1"/>
    <s v="CPO101"/>
    <n v="1"/>
    <s v="BP011"/>
    <x v="44"/>
    <n v="4"/>
    <n v="9"/>
    <x v="0"/>
    <n v="16"/>
    <s v="DCS AMMONIA-UTILITIES"/>
    <m/>
    <m/>
    <m/>
    <s v="O1011003"/>
    <n v="9"/>
    <m/>
    <s v=""/>
    <s v="00-Common"/>
    <s v="TS-O-03:21/_x000a_O1011003_U9:3"/>
    <s v="TS-O-03:22/_x000a_O1011003_U9:4"/>
    <s v=""/>
    <m/>
    <s v="O1011003:9A/_x000a_O1011003_U9:5"/>
    <s v="O1011003:9C/_x000a_O1011003_U9:6"/>
    <m/>
    <s v=""/>
    <s v=""/>
  </r>
  <r>
    <s v="17-A -020204 -C"/>
    <s v="17AT020204C"/>
    <s v="00"/>
    <s v="Outlet Mixed Bed"/>
    <s v="ВЫХОД СМЕШАННОГО СЛОЯ"/>
    <s v="Conductivity Analyzer Transmitter"/>
    <s v="4124-FY-VD-BD17617L02200002_SH.2"/>
    <s v="AI-NIS (4-20 mA, 2 wire) DCS"/>
    <s v="DCS_AI_01"/>
    <m/>
    <x v="84"/>
    <x v="2"/>
    <s v="Pr.14"/>
    <x v="1"/>
    <x v="2"/>
    <n v="27"/>
    <n v="28"/>
    <s v=""/>
    <x v="2"/>
    <x v="0"/>
    <x v="433"/>
    <x v="0"/>
    <x v="44"/>
    <x v="0"/>
    <s v="17-SC-DCS-002/O1011003/ 17-MC-DCS-008"/>
    <s v="DB37-*m"/>
    <x v="1"/>
    <s v="CPO101"/>
    <n v="1"/>
    <s v="BP011"/>
    <x v="44"/>
    <n v="4"/>
    <n v="10"/>
    <x v="0"/>
    <n v="16"/>
    <s v="DCS AMMONIA-UTILITIES"/>
    <m/>
    <m/>
    <m/>
    <s v="O1011003"/>
    <n v="10"/>
    <m/>
    <s v=""/>
    <s v="00-Common"/>
    <s v="TS-O-03:27/_x000a_O1011003_U10:3"/>
    <s v="TS-O-03:28/_x000a_O1011003_U10:4"/>
    <s v=""/>
    <m/>
    <s v="O1011003:10A/_x000a_O1011003_U10:5"/>
    <s v="O1011003:10C/_x000a_O1011003_U10:6"/>
    <m/>
    <s v=""/>
    <s v=""/>
  </r>
  <r>
    <s v="17-PD-020206 -C"/>
    <s v="17PDT020206C"/>
    <s v="00"/>
    <s v="Across Mixed Bed"/>
    <s v="ПЕРЕПАД ДАВЛ СМЕШАННОГО СЛОЯ"/>
    <s v="Differential Pressure Transmitter"/>
    <s v="4124-FY-VD-BD17617L02200002_SH.2"/>
    <s v="AI-NIS (4-20 mA, 2 wire) DCS"/>
    <s v="DCS_AI_01"/>
    <m/>
    <x v="84"/>
    <x v="2"/>
    <s v="Pr.15"/>
    <x v="1"/>
    <x v="2"/>
    <n v="29"/>
    <n v="30"/>
    <s v=""/>
    <x v="2"/>
    <x v="0"/>
    <x v="434"/>
    <x v="0"/>
    <x v="44"/>
    <x v="0"/>
    <s v="17-SC-DCS-002/O1011003/ 17-MC-DCS-008"/>
    <s v="DB37-*m"/>
    <x v="1"/>
    <s v="CPO101"/>
    <n v="1"/>
    <s v="BP011"/>
    <x v="44"/>
    <n v="4"/>
    <n v="11"/>
    <x v="0"/>
    <n v="16"/>
    <s v="DCS AMMONIA-UTILITIES"/>
    <m/>
    <m/>
    <m/>
    <s v="O1011003"/>
    <n v="11"/>
    <m/>
    <s v=""/>
    <s v="00-Common"/>
    <s v="TS-O-03:29/_x000a_O1011003_U11:3"/>
    <s v="TS-O-03:30/_x000a_O1011003_U11:4"/>
    <s v=""/>
    <m/>
    <s v="O1011003:11A/_x000a_O1011003_U11:5"/>
    <s v="O1011003:11C/_x000a_O1011003_U11:6"/>
    <m/>
    <s v=""/>
    <s v=""/>
  </r>
  <r>
    <s v="17-P -020207 -C"/>
    <s v="17PDT020207C"/>
    <s v="00"/>
    <s v="Across Cationic trap"/>
    <s v="ПЕРЕПАД ДАВЛ КАТИОННОЙ ЛОВУШКИ"/>
    <s v="Differential Pressure Transmitter"/>
    <s v="4124-FY-VD-BD17617L02200002_SH.2"/>
    <s v="AI-NIS (4-20 mA, 2 wire) DCS"/>
    <s v="DCS_AI_01"/>
    <m/>
    <x v="84"/>
    <x v="2"/>
    <s v="Pr.16"/>
    <x v="1"/>
    <x v="2"/>
    <n v="31"/>
    <n v="32"/>
    <s v=""/>
    <x v="2"/>
    <x v="0"/>
    <x v="435"/>
    <x v="0"/>
    <x v="44"/>
    <x v="0"/>
    <s v="17-SC-DCS-002/O1011003/ 17-MC-DCS-008"/>
    <s v="DB37-*m"/>
    <x v="1"/>
    <s v="CPO101"/>
    <n v="1"/>
    <s v="BP011"/>
    <x v="44"/>
    <n v="4"/>
    <n v="12"/>
    <x v="0"/>
    <n v="16"/>
    <s v="DCS AMMONIA-UTILITIES"/>
    <m/>
    <m/>
    <m/>
    <s v="O1011003"/>
    <n v="12"/>
    <m/>
    <s v=""/>
    <s v="00-Common"/>
    <s v="TS-O-03:31/_x000a_O1011003_U12:3"/>
    <s v="TS-O-03:32/_x000a_O1011003_U12:4"/>
    <s v=""/>
    <m/>
    <s v="O1011003:12A/_x000a_O1011003_U12:5"/>
    <s v="O1011003:12C/_x000a_O1011003_U12:6"/>
    <m/>
    <s v=""/>
    <s v=""/>
  </r>
  <r>
    <s v="17-A -020205"/>
    <s v="17AT020205B"/>
    <s v="00"/>
    <s v=" Outlet Mixed beds"/>
    <s v="ВЫХОД СМЕШАННОГО СЛОЯ SIO2"/>
    <s v="SiO2 Analyzer Transmitter"/>
    <s v="4124-FY-VD-BD17617L02200002_SH.2"/>
    <s v="AI-NIS (4-20 mA, 4 wire) DCS"/>
    <s v="DCS_AI_03"/>
    <s v="230 VAC"/>
    <x v="84"/>
    <x v="2"/>
    <s v="Pr.19"/>
    <x v="1"/>
    <x v="2"/>
    <n v="37"/>
    <n v="38"/>
    <s v=""/>
    <x v="2"/>
    <x v="0"/>
    <x v="436"/>
    <x v="0"/>
    <x v="44"/>
    <x v="0"/>
    <s v="17-SC-DCS-002/O1011003/ 17-MC-DCS-008"/>
    <s v="DB37-*m"/>
    <x v="1"/>
    <s v="CPO101"/>
    <n v="1"/>
    <s v="BP011"/>
    <x v="44"/>
    <n v="4"/>
    <n v="13"/>
    <x v="0"/>
    <n v="16"/>
    <s v="DCS AMMONIA-UTILITIES"/>
    <m/>
    <m/>
    <m/>
    <s v="O1011003"/>
    <n v="13"/>
    <m/>
    <s v=""/>
    <s v="00-Common"/>
    <s v="TS-O-03:37/_x000a_O1011003_U13:1"/>
    <s v="TS-O-03:38/_x000a_O1011003_U13:2"/>
    <s v=""/>
    <m/>
    <s v="O1011003:13A/_x000a_O1011003_U13:5"/>
    <s v="O1011003:13C/_x000a_O1011003_U13:6"/>
    <m/>
    <s v=""/>
    <s v=""/>
  </r>
  <r>
    <s v="17-A -020205"/>
    <s v="17AT020205C"/>
    <s v="00"/>
    <s v=" Outlet Mixed beds"/>
    <s v="ВЫХОД СМЕШАННОГО СЛОЯ SIO2"/>
    <s v="SiO2 Analyzer Transmitter"/>
    <s v="4124-FY-VD-BD17617L02200002_SH.2"/>
    <s v="AI-NIS (4-20 mA, 4 wire) DCS"/>
    <s v="DCS_AI_03"/>
    <s v="230 VAC"/>
    <x v="84"/>
    <x v="2"/>
    <s v="Pr.20"/>
    <x v="1"/>
    <x v="2"/>
    <n v="39"/>
    <n v="40"/>
    <s v=""/>
    <x v="2"/>
    <x v="0"/>
    <x v="437"/>
    <x v="0"/>
    <x v="44"/>
    <x v="0"/>
    <s v="17-SC-DCS-002/O1011003/ 17-MC-DCS-008"/>
    <s v="DB37-*m"/>
    <x v="1"/>
    <s v="CPO101"/>
    <n v="1"/>
    <s v="BP011"/>
    <x v="44"/>
    <n v="4"/>
    <n v="14"/>
    <x v="0"/>
    <n v="16"/>
    <s v="DCS AMMONIA-UTILITIES"/>
    <m/>
    <m/>
    <m/>
    <s v="O1011003"/>
    <n v="14"/>
    <m/>
    <s v=""/>
    <s v="00-Common"/>
    <s v="TS-O-03:39/_x000a_O1011003_U14:1"/>
    <s v="TS-O-03:40/_x000a_O1011003_U14:2"/>
    <s v=""/>
    <m/>
    <s v="O1011003:14A/_x000a_O1011003_U14:5"/>
    <s v="O1011003:14C/_x000a_O1011003_U14:6"/>
    <m/>
    <s v=""/>
    <s v=""/>
  </r>
  <r>
    <s v="17-P -13008"/>
    <s v="17PT13008"/>
    <s v="00"/>
    <s v="Safety Shower Pump 17-P-131B Discharge"/>
    <s v="17P131В НАСОС ВОДЫ АВАР ДУШ"/>
    <s v="Pressure Transmitter"/>
    <s v="4124-XZ-DM-21713001"/>
    <s v="AI-NIS (4-20 mA, 2 wire) DCS"/>
    <s v="DCS_AI_01"/>
    <m/>
    <x v="20"/>
    <x v="2"/>
    <s v="Pr.15"/>
    <x v="1"/>
    <x v="18"/>
    <n v="29"/>
    <n v="30"/>
    <s v=""/>
    <x v="2"/>
    <x v="0"/>
    <x v="438"/>
    <x v="0"/>
    <x v="44"/>
    <x v="0"/>
    <s v="17-SC-DCS-002/O1011003/ 17-MC-DCS-008"/>
    <s v="DB37-*m"/>
    <x v="1"/>
    <s v="CPO101"/>
    <n v="1"/>
    <s v="BP011"/>
    <x v="44"/>
    <n v="4"/>
    <n v="15"/>
    <x v="0"/>
    <n v="16"/>
    <s v="DCS AMMONIA-UTILITIES"/>
    <m/>
    <m/>
    <m/>
    <s v="O1011003"/>
    <n v="15"/>
    <m/>
    <s v=""/>
    <s v="00-Common"/>
    <s v="TS-P-01:29/_x000a_O1011003_U15:3"/>
    <s v="TS-P-01:30/_x000a_O1011003_U15:4"/>
    <s v=""/>
    <m/>
    <s v="O1011003:15A/_x000a_O1011003_U15:5"/>
    <s v="O1011003:15C/_x000a_O1011003_U15:6"/>
    <m/>
    <s v=""/>
    <s v=""/>
  </r>
  <r>
    <s v="17-L -020204"/>
    <s v="17LT020204"/>
    <s v="00"/>
    <s v="NaOH storage tank"/>
    <s v="БАК ХРАНЕНИЯ NAOH L022H002 "/>
    <s v="DP Level TX- Diaphragm seal &amp; capillary"/>
    <s v="4124-FY-VD-BD17617L02200002_SH.6"/>
    <s v="AI-NIS (4-20 mA, 2 wire) DCS"/>
    <s v="DCS_AI_01"/>
    <m/>
    <x v="85"/>
    <x v="0"/>
    <s v="Pr.01"/>
    <x v="1"/>
    <x v="45"/>
    <n v="1"/>
    <n v="2"/>
    <s v=""/>
    <x v="0"/>
    <x v="0"/>
    <x v="439"/>
    <x v="0"/>
    <x v="44"/>
    <x v="0"/>
    <s v="17-SC-DCS-002/O1011003/ 17-MC-DCS-008"/>
    <s v="DB37-*m"/>
    <x v="1"/>
    <s v="CPO101"/>
    <n v="1"/>
    <s v="BP011"/>
    <x v="44"/>
    <n v="4"/>
    <n v="16"/>
    <x v="0"/>
    <n v="16"/>
    <s v="DCS AMMONIA-UTILITIES"/>
    <m/>
    <m/>
    <m/>
    <s v="O1011003"/>
    <n v="16"/>
    <m/>
    <s v=""/>
    <s v="00-Common"/>
    <s v="TS-O-09:1/_x000a_O1011003_U16:3"/>
    <s v="TS-O-09:2/_x000a_O1011003_U16:4"/>
    <s v=""/>
    <m/>
    <s v="O1011003:16A/_x000a_O1011003_U16:5"/>
    <s v="O1011003:16C/_x000a_O1011003_U16:6"/>
    <m/>
    <s v=""/>
    <s v=""/>
  </r>
  <r>
    <s v="17-A -020203"/>
    <s v="17AT020203"/>
    <s v="00"/>
    <s v="Inlet Mixed beds"/>
    <s v="ВХОД СМЕШАННОГО СЛОЯ РН"/>
    <s v="PH Analyzer"/>
    <s v="4124-FY-VD-BD17617L02200002_SH.2"/>
    <s v="AI-NIS (4-20 mA, 2 wire) DCS"/>
    <s v="DCS_AI_01"/>
    <m/>
    <x v="84"/>
    <x v="2"/>
    <s v="Pr.01"/>
    <x v="1"/>
    <x v="2"/>
    <n v="1"/>
    <n v="2"/>
    <s v=""/>
    <x v="2"/>
    <x v="0"/>
    <x v="440"/>
    <x v="0"/>
    <x v="45"/>
    <x v="0"/>
    <s v="17-SC-DCS-002/O1011004/ 17-MC-DCS-008"/>
    <s v="DB37-*m"/>
    <x v="1"/>
    <s v="CPO101"/>
    <n v="1"/>
    <s v="BP011"/>
    <x v="45"/>
    <n v="5"/>
    <n v="1"/>
    <x v="0"/>
    <n v="16"/>
    <s v="DCS AMMONIA-UTILITIES"/>
    <m/>
    <m/>
    <m/>
    <s v="O1011004"/>
    <n v="1"/>
    <m/>
    <s v=""/>
    <s v="00-Common"/>
    <s v="TS-O-03:1/_x000a_O1011004_U1:3"/>
    <s v="TS-O-03:2/_x000a_O1011004_U1:4"/>
    <s v=""/>
    <m/>
    <s v="O1011004:1A/_x000a_O1011004_U1:5"/>
    <s v="O1011004:1C/_x000a_O1011004_U1:6"/>
    <m/>
    <s v=""/>
    <s v=""/>
  </r>
  <r>
    <s v="17-A -020206"/>
    <s v="17AT020206"/>
    <s v="00"/>
    <s v="Outlet Mixed beds"/>
    <s v="ВЫХОД СМЕШАННОГО СЛОЯ"/>
    <s v="Conductivity Analyzer Transmitter"/>
    <s v="4124-FY-VD-BD17617L02200002_SH.2"/>
    <s v="AI-NIS (4-20 mA, 2 wire) DCS"/>
    <s v="DCS_AI_01"/>
    <m/>
    <x v="84"/>
    <x v="2"/>
    <s v="Pr.17"/>
    <x v="1"/>
    <x v="2"/>
    <n v="33"/>
    <n v="34"/>
    <s v=""/>
    <x v="2"/>
    <x v="0"/>
    <x v="441"/>
    <x v="0"/>
    <x v="45"/>
    <x v="0"/>
    <s v="17-SC-DCS-002/O1011004/ 17-MC-DCS-008"/>
    <s v="DB37-*m"/>
    <x v="1"/>
    <s v="CPO101"/>
    <n v="1"/>
    <s v="BP011"/>
    <x v="45"/>
    <n v="5"/>
    <n v="2"/>
    <x v="0"/>
    <n v="16"/>
    <s v="DCS AMMONIA-UTILITIES"/>
    <m/>
    <m/>
    <m/>
    <s v="O1011004"/>
    <n v="2"/>
    <m/>
    <s v=""/>
    <s v="00-Common"/>
    <s v="TS-O-03:33/_x000a_O1011004_U2:3"/>
    <s v="TS-O-03:34/_x000a_O1011004_U2:4"/>
    <s v=""/>
    <m/>
    <s v="O1011004:2A/_x000a_O1011004_U2:5"/>
    <s v="O1011004:2C/_x000a_O1011004_U2:6"/>
    <m/>
    <s v=""/>
    <s v=""/>
  </r>
  <r>
    <s v="17-A -020205"/>
    <s v="17AT020205D"/>
    <s v="00"/>
    <s v=" Outlet Mixed beds"/>
    <s v="ВЫХОД СМЕШАННОГО СЛОЯ SIO2"/>
    <s v="SiO2 Analyzer Transmitter"/>
    <s v="4124-FY-VD-BD17617L02200002_SH.2"/>
    <s v="AI-NIS (4-20 mA, 4 wire) DCS"/>
    <s v="DCS_AI_03"/>
    <s v="230 VAC"/>
    <x v="84"/>
    <x v="2"/>
    <s v="Pr.21"/>
    <x v="1"/>
    <x v="2"/>
    <n v="41"/>
    <n v="42"/>
    <s v=""/>
    <x v="2"/>
    <x v="0"/>
    <x v="442"/>
    <x v="0"/>
    <x v="45"/>
    <x v="0"/>
    <s v="17-SC-DCS-002/O1011004/ 17-MC-DCS-008"/>
    <s v="DB37-*m"/>
    <x v="1"/>
    <s v="CPO101"/>
    <n v="1"/>
    <s v="BP011"/>
    <x v="45"/>
    <n v="5"/>
    <n v="3"/>
    <x v="0"/>
    <n v="16"/>
    <s v="DCS AMMONIA-UTILITIES"/>
    <m/>
    <m/>
    <m/>
    <s v="O1011004"/>
    <n v="3"/>
    <m/>
    <s v=""/>
    <s v="00-Common"/>
    <s v="TS-O-03:41/_x000a_O1011004_U3:1"/>
    <s v="TS-O-03:42/_x000a_O1011004_U3:2"/>
    <s v=""/>
    <m/>
    <s v="O1011004:3A/_x000a_O1011004_U3:5"/>
    <s v="O1011004:3C/_x000a_O1011004_U3:6"/>
    <m/>
    <s v=""/>
    <s v=""/>
  </r>
  <r>
    <s v="17-A -020207"/>
    <s v="17AT020207"/>
    <s v="00"/>
    <s v="H2SO4 to SAC &amp; MB"/>
    <s v="H2SO4 В КАТИОНОВЫЙ ФИЛЬТР"/>
    <s v="Conductivity Analyzer Transmitter"/>
    <s v="4124-FY-VD-BD17617L02200002_SH.4"/>
    <s v="AI-NIS (4-20 mA, 2 wire) DCS"/>
    <s v="DCS_AI_01"/>
    <m/>
    <x v="86"/>
    <x v="1"/>
    <s v="Pr.08"/>
    <x v="1"/>
    <x v="0"/>
    <n v="15"/>
    <n v="16"/>
    <s v=""/>
    <x v="1"/>
    <x v="0"/>
    <x v="443"/>
    <x v="0"/>
    <x v="45"/>
    <x v="0"/>
    <s v="17-SC-DCS-002/O1011004/ 17-MC-DCS-008"/>
    <s v="DB37-*m"/>
    <x v="1"/>
    <s v="CPO101"/>
    <n v="1"/>
    <s v="BP011"/>
    <x v="45"/>
    <n v="5"/>
    <n v="4"/>
    <x v="0"/>
    <n v="16"/>
    <s v="DCS AMMONIA-UTILITIES"/>
    <m/>
    <m/>
    <m/>
    <s v="O1011004"/>
    <n v="4"/>
    <m/>
    <s v=""/>
    <s v="00-Common"/>
    <s v="TS-O-06:15/_x000a_O1011004_U4:3"/>
    <s v="TS-O-06:16/_x000a_O1011004_U4:4"/>
    <s v=""/>
    <m/>
    <s v="O1011004:4A/_x000a_O1011004_U4:5"/>
    <s v="O1011004:4C/_x000a_O1011004_U4:6"/>
    <m/>
    <s v=""/>
    <s v=""/>
  </r>
  <r>
    <s v="17-A -020208"/>
    <s v="17AT020208"/>
    <s v="00"/>
    <s v="NaOH to MB"/>
    <s v="NAOH В ФИЛЬТР СМЕШАН ДЕЙСТВИЯ "/>
    <s v="Conductivity Analyzer Transmitter"/>
    <s v="4124-FY-VD-BD17617L02200002_SH.4"/>
    <s v="AI-NIS (4-20 mA, 2 wire) DCS"/>
    <s v="DCS_AI_01"/>
    <m/>
    <x v="86"/>
    <x v="1"/>
    <s v="Pr.09"/>
    <x v="1"/>
    <x v="0"/>
    <n v="17"/>
    <n v="18"/>
    <s v=""/>
    <x v="1"/>
    <x v="0"/>
    <x v="444"/>
    <x v="0"/>
    <x v="45"/>
    <x v="0"/>
    <s v="17-SC-DCS-002/O1011004/ 17-MC-DCS-008"/>
    <s v="DB37-*m"/>
    <x v="1"/>
    <s v="CPO101"/>
    <n v="1"/>
    <s v="BP011"/>
    <x v="45"/>
    <n v="5"/>
    <n v="5"/>
    <x v="0"/>
    <n v="16"/>
    <s v="DCS AMMONIA-UTILITIES"/>
    <m/>
    <m/>
    <m/>
    <s v="O1011004"/>
    <n v="5"/>
    <m/>
    <s v=""/>
    <s v="00-Common"/>
    <s v="TS-O-06:17/_x000a_O1011004_U5:3"/>
    <s v="TS-O-06:18/_x000a_O1011004_U5:4"/>
    <s v=""/>
    <m/>
    <s v="O1011004:5A/_x000a_O1011004_U5:5"/>
    <s v="O1011004:5C/_x000a_O1011004_U5:6"/>
    <m/>
    <s v=""/>
    <s v=""/>
  </r>
  <r>
    <s v="17-L -07065"/>
    <s v="17LT07065"/>
    <s v="14"/>
    <s v="17-L-073-T-075 Chlorine Enhancer Level"/>
    <s v="УРОВЕНЬ В БАКЕ УСИЛ ХЛОРА"/>
    <s v="DP Level Transmitter"/>
    <s v="4124-FY-VD-BD17217L07300005"/>
    <s v="AI-NIS (4-20 mA, 2 wire) DCS"/>
    <s v="DCS_AI_01"/>
    <m/>
    <x v="87"/>
    <x v="0"/>
    <s v="Pr.01"/>
    <x v="1"/>
    <x v="46"/>
    <n v="1"/>
    <n v="2"/>
    <s v=""/>
    <x v="0"/>
    <x v="0"/>
    <x v="445"/>
    <x v="0"/>
    <x v="45"/>
    <x v="0"/>
    <s v="17-SC-DCS-002/O1011004/ 17-MC-DCS-008"/>
    <s v="DB37-*m"/>
    <x v="1"/>
    <s v="CPO101"/>
    <n v="1"/>
    <s v="BP011"/>
    <x v="45"/>
    <n v="5"/>
    <n v="6"/>
    <x v="0"/>
    <n v="16"/>
    <s v="DCS AMMONIA-UTILITIES"/>
    <m/>
    <m/>
    <m/>
    <s v="O1011004"/>
    <n v="6"/>
    <m/>
    <s v=""/>
    <s v="14-Wastewater Treatment Area"/>
    <s v="TS-O-08:1/_x000a_O1011004_U6:3"/>
    <s v="TS-O-08:2/_x000a_O1011004_U6:4"/>
    <s v=""/>
    <m/>
    <s v="O1011004:6A/_x000a_O1011004_U6:5"/>
    <s v="O1011004:6C/_x000a_O1011004_U6:6"/>
    <m/>
    <s v=""/>
    <s v=""/>
  </r>
  <r>
    <s v="17-L -07064"/>
    <s v="17LT07064"/>
    <s v="14"/>
    <s v="17-L-073-T-074 Non-Oxidant Biocide Level"/>
    <s v="УРОВЕНЬ НЕОКИСЛИТ БИОЦИДА "/>
    <s v="DP Level Transmitter"/>
    <s v="4124-FY-VD-BD17217L07300004"/>
    <s v="AI-NIS (4-20 mA, 2 wire) DCS"/>
    <s v="DCS_AI_01"/>
    <m/>
    <x v="87"/>
    <x v="0"/>
    <s v="Pr.04"/>
    <x v="1"/>
    <x v="46"/>
    <n v="7"/>
    <n v="8"/>
    <s v=""/>
    <x v="0"/>
    <x v="0"/>
    <x v="446"/>
    <x v="0"/>
    <x v="45"/>
    <x v="0"/>
    <s v="17-SC-DCS-002/O1011004/ 17-MC-DCS-008"/>
    <s v="DB37-*m"/>
    <x v="1"/>
    <s v="CPO101"/>
    <n v="1"/>
    <s v="BP011"/>
    <x v="45"/>
    <n v="5"/>
    <n v="7"/>
    <x v="0"/>
    <n v="16"/>
    <s v="DCS AMMONIA-UTILITIES"/>
    <m/>
    <m/>
    <m/>
    <s v="O1011004"/>
    <n v="7"/>
    <m/>
    <s v=""/>
    <s v="14-Wastewater Treatment Area"/>
    <s v="TS-O-08:7/_x000a_O1011004_U7:3"/>
    <s v="TS-O-08:8/_x000a_O1011004_U7:4"/>
    <s v=""/>
    <m/>
    <s v="O1011004:7A/_x000a_O1011004_U7:5"/>
    <s v="O1011004:7C/_x000a_O1011004_U7:6"/>
    <m/>
    <s v=""/>
    <s v=""/>
  </r>
  <r>
    <s v="17-T -020201"/>
    <s v="17TT020201"/>
    <s v="00"/>
    <s v="NaOH storage tank"/>
    <s v="БАК ХРАНЕНИЯ NAOH"/>
    <s v="Temperature Transmitter - Head Mounted"/>
    <s v="4124-FY-VD-BD17617L02200002_SH.6"/>
    <s v="AI-NIS (4-20 mA, 2 wire) DCS"/>
    <s v="DCS_AI_01"/>
    <m/>
    <x v="85"/>
    <x v="0"/>
    <s v="Pr.02"/>
    <x v="1"/>
    <x v="45"/>
    <n v="3"/>
    <n v="4"/>
    <s v=""/>
    <x v="0"/>
    <x v="0"/>
    <x v="447"/>
    <x v="0"/>
    <x v="45"/>
    <x v="0"/>
    <s v="17-SC-DCS-002/O1011004/ 17-MC-DCS-008"/>
    <s v="DB37-*m"/>
    <x v="1"/>
    <s v="CPO101"/>
    <n v="1"/>
    <s v="BP011"/>
    <x v="45"/>
    <n v="5"/>
    <n v="8"/>
    <x v="0"/>
    <n v="16"/>
    <s v="DCS AMMONIA-UTILITIES"/>
    <m/>
    <m/>
    <m/>
    <s v="O1011004"/>
    <n v="8"/>
    <m/>
    <s v=""/>
    <s v="00-Common"/>
    <s v="TS-O-09:3/_x000a_O1011004_U8:3"/>
    <s v="TS-O-09:4/_x000a_O1011004_U8:4"/>
    <s v=""/>
    <m/>
    <s v="O1011004:8A/_x000a_O1011004_U8:5"/>
    <s v="O1011004:8C/_x000a_O1011004_U8:6"/>
    <m/>
    <s v=""/>
    <s v=""/>
  </r>
  <r>
    <s v="17-T -020202"/>
    <s v="17TT020202"/>
    <s v="00"/>
    <s v="NaOH storage tank"/>
    <s v="БАК ХРАНЕНИЯ NAOH"/>
    <s v="Temperature Transmitter - Head Mounted"/>
    <s v="4124-FY-VD-BD17617L02200002_SH.6"/>
    <s v="AI-NIS (4-20 mA, 2 wire) DCS"/>
    <s v="DCS_AI_01"/>
    <m/>
    <x v="85"/>
    <x v="0"/>
    <s v="Pr.03"/>
    <x v="1"/>
    <x v="45"/>
    <n v="5"/>
    <n v="6"/>
    <s v=""/>
    <x v="0"/>
    <x v="0"/>
    <x v="448"/>
    <x v="0"/>
    <x v="45"/>
    <x v="0"/>
    <s v="17-SC-DCS-002/O1011004/ 17-MC-DCS-008"/>
    <s v="DB37-*m"/>
    <x v="1"/>
    <s v="CPO101"/>
    <n v="1"/>
    <s v="BP011"/>
    <x v="45"/>
    <n v="5"/>
    <n v="9"/>
    <x v="0"/>
    <n v="16"/>
    <s v="DCS AMMONIA-UTILITIES"/>
    <m/>
    <m/>
    <m/>
    <s v="O1011004"/>
    <n v="9"/>
    <m/>
    <s v=""/>
    <s v="00-Common"/>
    <s v="TS-O-09:5/_x000a_O1011004_U9:3"/>
    <s v="TS-O-09:6/_x000a_O1011004_U9:4"/>
    <s v=""/>
    <m/>
    <s v="O1011004:9A/_x000a_O1011004_U9:5"/>
    <s v="O1011004:9C/_x000a_O1011004_U9:6"/>
    <m/>
    <s v=""/>
    <s v=""/>
  </r>
  <r>
    <s v="17-L -020200"/>
    <s v="17LT020200"/>
    <s v="00"/>
    <s v="H2SO4 Daily tank"/>
    <s v="H2SO4 СУТОЧНЫЙ БАК"/>
    <s v="DP Level TX- Diaphragm seal &amp; capillary"/>
    <s v="4124-FY-VD-BD17617L02200002_SH.5"/>
    <s v="AI-NIS (4-20 mA, 2 wire) DCS"/>
    <s v="DCS_AI_01"/>
    <m/>
    <x v="85"/>
    <x v="0"/>
    <s v="Pr.04"/>
    <x v="1"/>
    <x v="45"/>
    <n v="7"/>
    <n v="8"/>
    <s v=""/>
    <x v="0"/>
    <x v="0"/>
    <x v="449"/>
    <x v="0"/>
    <x v="45"/>
    <x v="0"/>
    <s v="17-SC-DCS-002/O1011004/ 17-MC-DCS-008"/>
    <s v="DB37-*m"/>
    <x v="1"/>
    <s v="CPO101"/>
    <n v="1"/>
    <s v="BP011"/>
    <x v="45"/>
    <n v="5"/>
    <n v="10"/>
    <x v="0"/>
    <n v="16"/>
    <s v="DCS AMMONIA-UTILITIES"/>
    <m/>
    <m/>
    <m/>
    <s v="O1011004"/>
    <n v="10"/>
    <m/>
    <s v=""/>
    <s v="00-Common"/>
    <s v="TS-O-09:7/_x000a_O1011004_U10:3"/>
    <s v="TS-O-09:8/_x000a_O1011004_U10:4"/>
    <s v=""/>
    <m/>
    <s v="O1011004:10A/_x000a_O1011004_U10:5"/>
    <s v="O1011004:10C/_x000a_O1011004_U10:6"/>
    <m/>
    <s v=""/>
    <s v=""/>
  </r>
  <r>
    <s v="17-A -020209"/>
    <s v="17AT020209"/>
    <s v="00"/>
    <s v="Outlet neutralizatiom pumps 024A/B"/>
    <s v="ВЫХОД ЦИРК НАСОСА НЕЙТРАЛ 024A/B"/>
    <s v="PH Analyzer"/>
    <s v="4124-FY-VD-BD17617L02200002_SH.7"/>
    <s v="AI-NIS (4-20 mA, 2 wire) DCS"/>
    <s v="DCS_AI_01"/>
    <m/>
    <x v="88"/>
    <x v="2"/>
    <s v="Pr.03"/>
    <x v="1"/>
    <x v="47"/>
    <n v="5"/>
    <n v="6"/>
    <s v=""/>
    <x v="2"/>
    <x v="0"/>
    <x v="450"/>
    <x v="0"/>
    <x v="45"/>
    <x v="0"/>
    <s v="17-SC-DCS-002/O1011004/ 17-MC-DCS-008"/>
    <s v="DB37-*m"/>
    <x v="1"/>
    <s v="CPO101"/>
    <n v="1"/>
    <s v="BP011"/>
    <x v="45"/>
    <n v="5"/>
    <n v="11"/>
    <x v="0"/>
    <n v="16"/>
    <s v="DCS AMMONIA-UTILITIES"/>
    <m/>
    <m/>
    <m/>
    <s v="O1011004"/>
    <n v="11"/>
    <m/>
    <s v=""/>
    <s v="00-Common"/>
    <s v="TS-P-03:5/_x000a_O1011004_U11:3"/>
    <s v="TS-P-03:6/_x000a_O1011004_U11:4"/>
    <s v=""/>
    <m/>
    <s v="O1011004:11A/_x000a_O1011004_U11:5"/>
    <s v="O1011004:11C/_x000a_O1011004_U11:6"/>
    <m/>
    <s v=""/>
    <s v=""/>
  </r>
  <r>
    <s v="17-A -020210"/>
    <s v="17AT020210"/>
    <s v="00"/>
    <s v="Outlet neutralizatiom pumps 024A/B"/>
    <s v="ВЫХОД ЦИРК НАСОСА НЕЙТРАЛ 024A/B"/>
    <s v="PH Analyzer"/>
    <s v="4124-FY-VD-BD17617L02200002_SH.7"/>
    <s v="AI-NIS (4-20 mA, 2 wire) DCS"/>
    <s v="DCS_AI_01"/>
    <m/>
    <x v="88"/>
    <x v="2"/>
    <s v="Pr.04"/>
    <x v="1"/>
    <x v="47"/>
    <n v="7"/>
    <n v="8"/>
    <s v=""/>
    <x v="2"/>
    <x v="0"/>
    <x v="451"/>
    <x v="0"/>
    <x v="45"/>
    <x v="0"/>
    <s v="17-SC-DCS-002/O1011004/ 17-MC-DCS-008"/>
    <s v="DB37-*m"/>
    <x v="1"/>
    <s v="CPO101"/>
    <n v="1"/>
    <s v="BP011"/>
    <x v="45"/>
    <n v="5"/>
    <n v="12"/>
    <x v="0"/>
    <n v="16"/>
    <s v="DCS AMMONIA-UTILITIES"/>
    <m/>
    <m/>
    <m/>
    <s v="O1011004"/>
    <n v="12"/>
    <m/>
    <s v=""/>
    <s v="00-Common"/>
    <s v="TS-P-03:7/_x000a_O1011004_U12:3"/>
    <s v="TS-P-03:8/_x000a_O1011004_U12:4"/>
    <s v=""/>
    <m/>
    <s v="O1011004:12A/_x000a_O1011004_U12:5"/>
    <s v="O1011004:12C/_x000a_O1011004_U12:6"/>
    <m/>
    <s v=""/>
    <s v=""/>
  </r>
  <r>
    <s v="17-A -020211"/>
    <s v="17AT020211"/>
    <s v="00"/>
    <s v="Outlet neutralizatiom pumps 025A/B"/>
    <s v="ВЫХОД СЛИВНОГО НАСОСА 025A/B"/>
    <s v="PH Analyzer"/>
    <s v="4124-FY-VD-BD17617L02200002_SH.7"/>
    <s v="AI-NIS (4-20 mA, 2 wire) DCS"/>
    <s v="DCS_AI_01"/>
    <m/>
    <x v="88"/>
    <x v="2"/>
    <s v="Pr.05"/>
    <x v="1"/>
    <x v="47"/>
    <n v="9"/>
    <n v="10"/>
    <s v=""/>
    <x v="2"/>
    <x v="0"/>
    <x v="452"/>
    <x v="0"/>
    <x v="45"/>
    <x v="0"/>
    <s v="17-SC-DCS-002/O1011004/ 17-MC-DCS-008"/>
    <s v="DB37-*m"/>
    <x v="1"/>
    <s v="CPO101"/>
    <n v="1"/>
    <s v="BP011"/>
    <x v="45"/>
    <n v="5"/>
    <n v="13"/>
    <x v="0"/>
    <n v="16"/>
    <s v="DCS AMMONIA-UTILITIES"/>
    <m/>
    <m/>
    <m/>
    <s v="O1011004"/>
    <n v="13"/>
    <m/>
    <s v=""/>
    <s v="00-Common"/>
    <s v="TS-P-03:9/_x000a_O1011004_U13:3"/>
    <s v="TS-P-03:10/_x000a_O1011004_U13:4"/>
    <s v=""/>
    <m/>
    <s v="O1011004:13A/_x000a_O1011004_U13:5"/>
    <s v="O1011004:13C/_x000a_O1011004_U13:6"/>
    <m/>
    <s v=""/>
    <s v=""/>
  </r>
  <r>
    <s v="17-A -020212"/>
    <s v="17AT020212"/>
    <s v="00"/>
    <s v="Outlet neutralizatiom pumps 025A/B"/>
    <s v="ВЫХОД СЛИВНОГО НАСОСА 025A/B"/>
    <s v="PH Analyzer"/>
    <s v="4124-FY-VD-BD17617L02200002_SH.7"/>
    <s v="AI-NIS (4-20 mA, 2 wire) DCS"/>
    <s v="DCS_AI_01"/>
    <m/>
    <x v="88"/>
    <x v="2"/>
    <s v="Pr.06"/>
    <x v="1"/>
    <x v="47"/>
    <n v="11"/>
    <n v="12"/>
    <s v=""/>
    <x v="2"/>
    <x v="0"/>
    <x v="453"/>
    <x v="0"/>
    <x v="45"/>
    <x v="0"/>
    <s v="17-SC-DCS-002/O1011004/ 17-MC-DCS-008"/>
    <s v="DB37-*m"/>
    <x v="1"/>
    <s v="CPO101"/>
    <n v="1"/>
    <s v="BP011"/>
    <x v="45"/>
    <n v="5"/>
    <n v="14"/>
    <x v="0"/>
    <n v="16"/>
    <s v="DCS AMMONIA-UTILITIES"/>
    <m/>
    <m/>
    <m/>
    <s v="O1011004"/>
    <n v="14"/>
    <m/>
    <s v=""/>
    <s v="00-Common"/>
    <s v="TS-P-03:11/_x000a_O1011004_U14:3"/>
    <s v="TS-P-03:12/_x000a_O1011004_U14:4"/>
    <s v=""/>
    <m/>
    <s v="O1011004:14A/_x000a_O1011004_U14:5"/>
    <s v="O1011004:14C/_x000a_O1011004_U14:6"/>
    <m/>
    <s v=""/>
    <s v=""/>
  </r>
  <r>
    <s v="17-L -020206"/>
    <s v="17LT020206"/>
    <s v="00"/>
    <s v="Neutralization basin 022A"/>
    <s v="БАСЕЙН НЕЙТРАЛИЗАЦИИ 022A"/>
    <s v="Guided Wave Radar Level Transmitter"/>
    <s v="4124-FY-VD-BD17617L02200002_SH.7"/>
    <s v="AI-NIS (4-20 mA, 2 wire) DCS"/>
    <s v="DCS_AI_01"/>
    <m/>
    <x v="88"/>
    <x v="2"/>
    <s v="Pr.07"/>
    <x v="1"/>
    <x v="47"/>
    <n v="13"/>
    <n v="14"/>
    <s v=""/>
    <x v="2"/>
    <x v="0"/>
    <x v="454"/>
    <x v="0"/>
    <x v="45"/>
    <x v="0"/>
    <s v="17-SC-DCS-002/O1011004/ 17-MC-DCS-008"/>
    <s v="DB37-*m"/>
    <x v="1"/>
    <s v="CPO101"/>
    <n v="1"/>
    <s v="BP011"/>
    <x v="45"/>
    <n v="5"/>
    <n v="15"/>
    <x v="0"/>
    <n v="16"/>
    <s v="DCS AMMONIA-UTILITIES"/>
    <m/>
    <m/>
    <m/>
    <s v="O1011004"/>
    <n v="15"/>
    <m/>
    <s v=""/>
    <s v="00-Common"/>
    <s v="TS-P-03:13/_x000a_O1011004_U15:3"/>
    <s v="TS-P-03:14/_x000a_O1011004_U15:4"/>
    <s v=""/>
    <m/>
    <s v="O1011004:15A/_x000a_O1011004_U15:5"/>
    <s v="O1011004:15C/_x000a_O1011004_U15:6"/>
    <m/>
    <s v=""/>
    <s v=""/>
  </r>
  <r>
    <s v="17-L -020208"/>
    <s v="17LT020208"/>
    <s v="00"/>
    <s v="Neutralization basin 022B"/>
    <s v="БАСЕЙН НЕЙТРАЛИЗАЦИИ 022B"/>
    <s v="Guided Wave Radar Level Transmitter"/>
    <s v="4124-FY-VD-BD17617L02200002_SH.7"/>
    <s v="AI-NIS (4-20 mA, 2 wire) DCS"/>
    <s v="DCS_AI_01"/>
    <m/>
    <x v="88"/>
    <x v="2"/>
    <s v="Pr.08"/>
    <x v="1"/>
    <x v="47"/>
    <n v="15"/>
    <n v="16"/>
    <s v=""/>
    <x v="2"/>
    <x v="0"/>
    <x v="455"/>
    <x v="0"/>
    <x v="45"/>
    <x v="0"/>
    <s v="17-SC-DCS-002/O1011004/ 17-MC-DCS-008"/>
    <s v="DB37-*m"/>
    <x v="1"/>
    <s v="CPO101"/>
    <n v="1"/>
    <s v="BP011"/>
    <x v="45"/>
    <n v="5"/>
    <n v="16"/>
    <x v="0"/>
    <n v="16"/>
    <s v="DCS AMMONIA-UTILITIES"/>
    <m/>
    <m/>
    <m/>
    <s v="O1011004"/>
    <n v="16"/>
    <m/>
    <s v=""/>
    <s v="00-Common"/>
    <s v="TS-P-03:15/_x000a_O1011004_U16:3"/>
    <s v="TS-P-03:16/_x000a_O1011004_U16:4"/>
    <s v=""/>
    <m/>
    <s v="O1011004:16A/_x000a_O1011004_U16:5"/>
    <s v="O1011004:16C/_x000a_O1011004_U16:6"/>
    <m/>
    <s v=""/>
    <s v=""/>
  </r>
  <r>
    <s v="17-F-3002"/>
    <s v="17FT3002"/>
    <s v="00"/>
    <s v="HHP nitrogen consumption in the pipeline from Ammonia-2 to Urea"/>
    <n v="0"/>
    <s v="Pressure Transmitter"/>
    <m/>
    <s v="AI-IS (4-20 mA, 2 wire) DCS"/>
    <s v="DCS_AI_01"/>
    <m/>
    <x v="89"/>
    <x v="11"/>
    <s v="Pr.07"/>
    <x v="2"/>
    <x v="48"/>
    <n v="13"/>
    <n v="14"/>
    <s v=""/>
    <x v="9"/>
    <x v="0"/>
    <x v="456"/>
    <x v="0"/>
    <x v="46"/>
    <x v="0"/>
    <s v="17-SC-DCS-002/O1011005/ 17-MC-DCS-009"/>
    <s v="DB37-*m"/>
    <x v="1"/>
    <s v="CPO101"/>
    <n v="1"/>
    <s v="BP011"/>
    <x v="46"/>
    <n v="6"/>
    <n v="1"/>
    <x v="0"/>
    <n v="16"/>
    <s v="DCS AMMONIA-UTILITIES"/>
    <m/>
    <m/>
    <m/>
    <s v="O1011005"/>
    <n v="1"/>
    <m/>
    <s v=""/>
    <s v="11-Auxiliary Boiler Area"/>
    <s v="TS-H-05:13/_x000a_O1011005_U1:3"/>
    <s v="TS-H-05:14/_x000a_O1011005_U1:4"/>
    <s v=""/>
    <m/>
    <s v="O1011005:1A/_x000a_O1011005_U1:5"/>
    <s v="O1011005:1C/_x000a_O1011005_U1:6"/>
    <m/>
    <s v=""/>
    <s v=""/>
  </r>
  <r>
    <s v="17-T-1002"/>
    <s v="17TT1002"/>
    <s v="00"/>
    <s v="The temperature of HHP nitrogen in the pipeline from Ammonia-2 to Ammonia-1"/>
    <n v="0"/>
    <s v="Smart Positioner"/>
    <m/>
    <s v="AI-IS (4-20 mA, 2 wire) DCS"/>
    <s v="DCS_AI_01"/>
    <m/>
    <x v="89"/>
    <x v="11"/>
    <s v="Pr.02"/>
    <x v="2"/>
    <x v="48"/>
    <n v="3"/>
    <n v="4"/>
    <s v=""/>
    <x v="9"/>
    <x v="0"/>
    <x v="457"/>
    <x v="0"/>
    <x v="46"/>
    <x v="0"/>
    <s v="17-SC-DCS-002/O1011005/ 17-MC-DCS-009"/>
    <s v="DB37-*m"/>
    <x v="1"/>
    <s v="CPO101"/>
    <n v="1"/>
    <s v="BP011"/>
    <x v="46"/>
    <n v="6"/>
    <n v="2"/>
    <x v="0"/>
    <n v="16"/>
    <s v="DCS AMMONIA-UTILITIES"/>
    <m/>
    <m/>
    <m/>
    <s v="O1011005"/>
    <n v="2"/>
    <m/>
    <s v=""/>
    <s v="11-Auxiliary Boiler Area"/>
    <s v="TS-H-05:3/_x000a_O1011005_U2:3"/>
    <s v="TS-H-05:4/_x000a_O1011005_U2:4"/>
    <s v=""/>
    <m/>
    <s v="O1011005:2A/_x000a_O1011005_U2:5"/>
    <s v="O1011005:2C/_x000a_O1011005_U2:6"/>
    <m/>
    <s v=""/>
    <s v=""/>
  </r>
  <r>
    <s v="17-T-1003"/>
    <s v="17TT1003"/>
    <s v="00"/>
    <s v="LPCarbon Dioxide Temperature in the Ammonia-1 and 2 Pipeline to Urea"/>
    <n v="0"/>
    <s v="Smart Positioner"/>
    <m/>
    <s v="AI-IS (4-20 mA, 2 wire) DCS"/>
    <s v="DCS_AI_01"/>
    <m/>
    <x v="89"/>
    <x v="11"/>
    <s v="Pr.03"/>
    <x v="2"/>
    <x v="48"/>
    <n v="5"/>
    <n v="6"/>
    <s v=""/>
    <x v="9"/>
    <x v="0"/>
    <x v="458"/>
    <x v="0"/>
    <x v="46"/>
    <x v="0"/>
    <s v="17-SC-DCS-002/O1011005/ 17-MC-DCS-009"/>
    <s v="DB37-*m"/>
    <x v="1"/>
    <s v="CPO101"/>
    <n v="1"/>
    <s v="BP011"/>
    <x v="46"/>
    <n v="6"/>
    <n v="3"/>
    <x v="0"/>
    <n v="16"/>
    <s v="DCS AMMONIA-UTILITIES"/>
    <m/>
    <m/>
    <m/>
    <s v="O1011005"/>
    <n v="3"/>
    <m/>
    <s v=""/>
    <s v="11-Auxiliary Boiler Area"/>
    <s v="TS-H-05:5/_x000a_O1011005_U3:3"/>
    <s v="TS-H-05:6/_x000a_O1011005_U3:4"/>
    <s v=""/>
    <m/>
    <s v="O1011005:3A/_x000a_O1011005_U3:5"/>
    <s v="O1011005:3C/_x000a_O1011005_U3:6"/>
    <m/>
    <s v=""/>
    <s v=""/>
  </r>
  <r>
    <s v="17-P-2001"/>
    <s v="17PT2001"/>
    <s v="00"/>
    <s v="HPP Nitrogen Pressure in the Pipeline from Ammonia-2 to Ammonia-1"/>
    <n v="0"/>
    <s v="Smart Positioner"/>
    <m/>
    <s v="AI-IS (4-20 mA, 2 wire) DCS"/>
    <s v="DCS_AI_01"/>
    <m/>
    <x v="89"/>
    <x v="11"/>
    <s v="Pr.04"/>
    <x v="2"/>
    <x v="48"/>
    <n v="7"/>
    <n v="8"/>
    <s v=""/>
    <x v="9"/>
    <x v="0"/>
    <x v="459"/>
    <x v="0"/>
    <x v="46"/>
    <x v="0"/>
    <s v="17-SC-DCS-002/O1011005/ 17-MC-DCS-009"/>
    <s v="DB37-*m"/>
    <x v="1"/>
    <s v="CPO101"/>
    <n v="1"/>
    <s v="BP011"/>
    <x v="46"/>
    <n v="6"/>
    <n v="4"/>
    <x v="0"/>
    <n v="16"/>
    <s v="DCS AMMONIA-UTILITIES"/>
    <m/>
    <m/>
    <m/>
    <s v="O1011005"/>
    <n v="4"/>
    <m/>
    <s v=""/>
    <s v="11-Auxiliary Boiler Area"/>
    <s v="TS-H-05:7/_x000a_O1011005_U4:3"/>
    <s v="TS-H-05:8/_x000a_O1011005_U4:4"/>
    <s v=""/>
    <m/>
    <s v="O1011005:4A/_x000a_O1011005_U4:5"/>
    <s v="O1011005:4C/_x000a_O1011005_U4:6"/>
    <m/>
    <s v=""/>
    <s v=""/>
  </r>
  <r>
    <s v="17-P-2002"/>
    <s v="17PT2002"/>
    <s v="00"/>
    <s v="HHP Nitrogen Pressure in the Pipeline from Ammonia-2 to Urea"/>
    <n v="0"/>
    <s v="Smart Positioner"/>
    <m/>
    <s v="AI-IS (4-20 mA, 2 wire) DCS"/>
    <s v="DCS_AI_01"/>
    <m/>
    <x v="89"/>
    <x v="11"/>
    <s v="Pr.05"/>
    <x v="2"/>
    <x v="48"/>
    <n v="9"/>
    <n v="10"/>
    <s v=""/>
    <x v="9"/>
    <x v="0"/>
    <x v="460"/>
    <x v="0"/>
    <x v="46"/>
    <x v="0"/>
    <s v="17-SC-DCS-002/O1011005/ 17-MC-DCS-009"/>
    <s v="DB37-*m"/>
    <x v="1"/>
    <s v="CPO101"/>
    <n v="1"/>
    <s v="BP011"/>
    <x v="46"/>
    <n v="6"/>
    <n v="5"/>
    <x v="0"/>
    <n v="16"/>
    <s v="DCS AMMONIA-UTILITIES"/>
    <m/>
    <m/>
    <m/>
    <s v="O1011005"/>
    <n v="5"/>
    <m/>
    <s v=""/>
    <s v="11-Auxiliary Boiler Area"/>
    <s v="TS-H-05:9/_x000a_O1011005_U5:3"/>
    <s v="TS-H-05:10/_x000a_O1011005_U5:4"/>
    <s v=""/>
    <m/>
    <s v="O1011005:5A/_x000a_O1011005_U5:5"/>
    <s v="O1011005:5C/_x000a_O1011005_U5:6"/>
    <m/>
    <s v=""/>
    <s v=""/>
  </r>
  <r>
    <s v="17-P-2003"/>
    <s v="17PT2003"/>
    <s v="00"/>
    <s v="LP Carbon Dioxide Pressure in the Ammonia-1 and 2 Pipeline to Urea"/>
    <n v="0"/>
    <s v="I/P Converter"/>
    <m/>
    <s v="AI-IS (4-20 mA, 2 wire) DCS"/>
    <s v="DCS_AI_01"/>
    <m/>
    <x v="89"/>
    <x v="11"/>
    <s v="Pr.06"/>
    <x v="2"/>
    <x v="48"/>
    <n v="11"/>
    <n v="12"/>
    <s v=""/>
    <x v="9"/>
    <x v="0"/>
    <x v="461"/>
    <x v="0"/>
    <x v="46"/>
    <x v="0"/>
    <s v="17-SC-DCS-002/O1011005/ 17-MC-DCS-009"/>
    <s v="DB37-*m"/>
    <x v="1"/>
    <s v="CPO101"/>
    <n v="1"/>
    <s v="BP011"/>
    <x v="46"/>
    <n v="6"/>
    <n v="6"/>
    <x v="0"/>
    <n v="16"/>
    <s v="DCS AMMONIA-UTILITIES"/>
    <m/>
    <m/>
    <m/>
    <s v="O1011005"/>
    <n v="6"/>
    <m/>
    <s v=""/>
    <s v="11-Auxiliary Boiler Area"/>
    <s v="TS-H-05:11/_x000a_O1011005_U6:3"/>
    <s v="TS-H-05:12/_x000a_O1011005_U6:4"/>
    <s v=""/>
    <m/>
    <s v="O1011005:6A/_x000a_O1011005_U6:5"/>
    <s v="O1011005:6C/_x000a_O1011005_U6:6"/>
    <m/>
    <s v=""/>
    <s v=""/>
  </r>
  <r>
    <s v="17-T-1001"/>
    <s v="17TT1001"/>
    <s v="00"/>
    <s v="The temperature of HHP nitrogen in the pipeline from Ammonia-2 to Ammonia-1"/>
    <n v="0"/>
    <s v="Smart Positioner"/>
    <m/>
    <s v="AI-IS (4-20 mA, 2 wire) DCS"/>
    <s v="DCS_AI_01"/>
    <m/>
    <x v="89"/>
    <x v="11"/>
    <s v="Pr.01"/>
    <x v="2"/>
    <x v="48"/>
    <n v="1"/>
    <n v="2"/>
    <s v=""/>
    <x v="9"/>
    <x v="0"/>
    <x v="462"/>
    <x v="0"/>
    <x v="46"/>
    <x v="0"/>
    <s v="17-SC-DCS-002/O1011005/ 17-MC-DCS-009"/>
    <s v="DB37-*m"/>
    <x v="1"/>
    <s v="CPO101"/>
    <n v="1"/>
    <s v="BP011"/>
    <x v="46"/>
    <n v="6"/>
    <n v="7"/>
    <x v="0"/>
    <n v="16"/>
    <s v="DCS AMMONIA-UTILITIES"/>
    <m/>
    <m/>
    <m/>
    <s v="O1011005"/>
    <n v="7"/>
    <m/>
    <s v=""/>
    <s v="11-Auxiliary Boiler Area"/>
    <s v="TS-H-05:1/_x000a_O1011005_U7:3"/>
    <s v="TS-H-05:2/_x000a_O1011005_U7:4"/>
    <s v=""/>
    <m/>
    <s v="O1011005:7A/_x000a_O1011005_U7:5"/>
    <s v="O1011005:7C/_x000a_O1011005_U7:6"/>
    <m/>
    <s v=""/>
    <s v=""/>
  </r>
  <r>
    <s v="17-F-3008"/>
    <s v="17FT3008"/>
    <s v="00"/>
    <s v="The flow rate of the water-glycol solution directly in the pipeline from Ammonia-2 to Urea "/>
    <n v="0"/>
    <s v="Temperature Transmitter - Head Mounted"/>
    <m/>
    <s v="AI-IS (4-20 mA, 2 wire) DCS"/>
    <s v="DCS_AI_01"/>
    <m/>
    <x v="89"/>
    <x v="11"/>
    <s v="Pr.09"/>
    <x v="2"/>
    <x v="48"/>
    <n v="17"/>
    <n v="18"/>
    <s v=""/>
    <x v="9"/>
    <x v="0"/>
    <x v="463"/>
    <x v="0"/>
    <x v="46"/>
    <x v="0"/>
    <s v="17-SC-DCS-002/O1011005/ 17-MC-DCS-009"/>
    <s v="DB37-*m"/>
    <x v="1"/>
    <s v="CPO101"/>
    <n v="1"/>
    <s v="BP011"/>
    <x v="46"/>
    <n v="6"/>
    <n v="8"/>
    <x v="0"/>
    <n v="16"/>
    <s v="DCS AMMONIA-UTILITIES"/>
    <m/>
    <m/>
    <m/>
    <s v="O1011005"/>
    <n v="8"/>
    <m/>
    <s v=""/>
    <s v="00-Inter-factory"/>
    <s v="TS-H-05:17/_x000a_O1011005_U8:3"/>
    <s v="TS-H-05:18/_x000a_O1011005_U8:4"/>
    <s v=""/>
    <m/>
    <s v="O1011005:8A/_x000a_O1011005_U8:5"/>
    <s v="O1011005:8C/_x000a_O1011005_U8:6"/>
    <m/>
    <s v=""/>
    <s v=""/>
  </r>
  <r>
    <s v="17-F-3009"/>
    <s v="17FT3009"/>
    <s v="00"/>
    <s v="The flow rate of the water-glycol solution of the reverse in the pipeline from Urea to Ammonia-2 "/>
    <m/>
    <s v="Vortex Flow Transmitter"/>
    <m/>
    <s v="AI-IS (4-20 mA, 2 wire) DCS"/>
    <s v="DCS_AI_01"/>
    <m/>
    <x v="89"/>
    <x v="11"/>
    <s v="Pr.10"/>
    <x v="2"/>
    <x v="48"/>
    <n v="19"/>
    <n v="20"/>
    <s v=""/>
    <x v="9"/>
    <x v="0"/>
    <x v="464"/>
    <x v="0"/>
    <x v="46"/>
    <x v="0"/>
    <s v="17-SC-DCS-002/O1011005/ 17-MC-DCS-009"/>
    <s v="DB37-*m"/>
    <x v="1"/>
    <s v="CPO101"/>
    <n v="1"/>
    <s v="BP011"/>
    <x v="46"/>
    <n v="6"/>
    <n v="9"/>
    <x v="0"/>
    <n v="16"/>
    <s v="DCS AMMONIA-UTILITIES"/>
    <m/>
    <m/>
    <m/>
    <s v="O1011005"/>
    <n v="9"/>
    <m/>
    <s v=""/>
    <s v="00-Inter-factory"/>
    <s v="TS-H-05:19/_x000a_O1011005_U9:3"/>
    <s v="TS-H-05:20/_x000a_O1011005_U9:4"/>
    <s v=""/>
    <m/>
    <s v="O1011005:9A/_x000a_O1011005_U9:5"/>
    <s v="O1011005:9C/_x000a_O1011005_U9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65"/>
    <x v="0"/>
    <x v="46"/>
    <x v="0"/>
    <s v="17-SC-DCS-002/O1011005/ 17-MC-DCS-009"/>
    <s v="DB37-*m"/>
    <x v="1"/>
    <s v="CPO101"/>
    <n v="1"/>
    <s v="BP011"/>
    <x v="46"/>
    <n v="6"/>
    <n v="10"/>
    <x v="0"/>
    <n v="16"/>
    <s v="DCS AMMONIA-UTILITIES"/>
    <m/>
    <m/>
    <m/>
    <s v="O1011005"/>
    <n v="10"/>
    <m/>
    <s v=""/>
    <m/>
    <s v=""/>
    <s v=""/>
    <s v=""/>
    <m/>
    <s v="O1011005:10A/_x000a_O1011005_U10:5"/>
    <s v="O1011005:10C/_x000a_O1011005_U10:6"/>
    <m/>
    <s v=""/>
    <s v=""/>
  </r>
  <r>
    <s v="17-L -140025"/>
    <s v="17LT140025"/>
    <s v="14"/>
    <s v=" 17-L-140 Level "/>
    <s v="УРОВЕНЬ КНС ЛИВНЕВЫХ СТОКОВ "/>
    <s v="Guided Wave Radar Level Transmitter"/>
    <s v="4124-XZ-DM-21714003"/>
    <s v="AI-IS (4-20 mA, 2 wire) DCS"/>
    <s v="DCS_AI_01"/>
    <m/>
    <x v="90"/>
    <x v="3"/>
    <s v="Pr.01"/>
    <x v="2"/>
    <x v="40"/>
    <n v="1"/>
    <n v="2"/>
    <s v=""/>
    <x v="3"/>
    <x v="0"/>
    <x v="466"/>
    <x v="0"/>
    <x v="46"/>
    <x v="0"/>
    <s v="17-SC-DCS-002/O1011005/ 17-MC-DCS-009"/>
    <s v="DB37-*m"/>
    <x v="1"/>
    <s v="CPO101"/>
    <n v="1"/>
    <s v="BP011"/>
    <x v="46"/>
    <n v="6"/>
    <n v="11"/>
    <x v="0"/>
    <n v="16"/>
    <s v="DCS AMMONIA-UTILITIES"/>
    <m/>
    <m/>
    <m/>
    <s v="O1011005"/>
    <n v="11"/>
    <m/>
    <s v=""/>
    <s v="14-Wastewater Treatment Area"/>
    <s v="TS-G-06:1/_x000a_O1011005_U11:3"/>
    <s v="TS-G-06:2/_x000a_O1011005_U11:4"/>
    <s v=""/>
    <m/>
    <s v="O1011005:11A/_x000a_O1011005_U11:5"/>
    <s v="O1011005:11C/_x000a_O1011005_U11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67"/>
    <x v="0"/>
    <x v="46"/>
    <x v="0"/>
    <s v="17-SC-DCS-002/O1011005/ 17-MC-DCS-009"/>
    <s v="DB37-*m"/>
    <x v="1"/>
    <s v="CPO101"/>
    <n v="1"/>
    <s v="BP011"/>
    <x v="46"/>
    <n v="6"/>
    <n v="12"/>
    <x v="0"/>
    <n v="16"/>
    <s v="DCS AMMONIA-UTILITIES"/>
    <m/>
    <m/>
    <m/>
    <s v="O1011005"/>
    <n v="12"/>
    <m/>
    <s v=""/>
    <m/>
    <s v=""/>
    <s v=""/>
    <s v=""/>
    <m/>
    <s v="O1011005:12A/_x000a_O1011005_U12:5"/>
    <s v="O1011005:12C/_x000a_O1011005_U12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68"/>
    <x v="0"/>
    <x v="46"/>
    <x v="0"/>
    <s v="17-SC-DCS-002/O1011005/ 17-MC-DCS-009"/>
    <s v="DB37-*m"/>
    <x v="1"/>
    <s v="CPO101"/>
    <n v="1"/>
    <s v="BP011"/>
    <x v="46"/>
    <n v="6"/>
    <n v="13"/>
    <x v="0"/>
    <n v="16"/>
    <s v="DCS AMMONIA-UTILITIES"/>
    <m/>
    <m/>
    <m/>
    <s v="O1011005"/>
    <n v="13"/>
    <m/>
    <s v=""/>
    <m/>
    <s v=""/>
    <s v=""/>
    <s v=""/>
    <m/>
    <s v="O1011005:13A/_x000a_O1011005_U13:5"/>
    <s v="O1011005:13C/_x000a_O1011005_U13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69"/>
    <x v="0"/>
    <x v="46"/>
    <x v="0"/>
    <s v="17-SC-DCS-002/O1011005/ 17-MC-DCS-009"/>
    <s v="DB37-*m"/>
    <x v="1"/>
    <s v="CPO101"/>
    <n v="1"/>
    <s v="BP011"/>
    <x v="46"/>
    <n v="6"/>
    <n v="14"/>
    <x v="0"/>
    <n v="16"/>
    <s v="DCS AMMONIA-UTILITIES"/>
    <m/>
    <m/>
    <m/>
    <s v="O1011005"/>
    <n v="14"/>
    <m/>
    <s v=""/>
    <m/>
    <s v=""/>
    <s v=""/>
    <s v=""/>
    <m/>
    <s v="O1011005:14A/_x000a_O1011005_U14:5"/>
    <s v="O1011005:14C/_x000a_O1011005_U14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70"/>
    <x v="0"/>
    <x v="46"/>
    <x v="0"/>
    <s v="17-SC-DCS-002/O1011005/ 17-MC-DCS-009"/>
    <s v="DB37-*m"/>
    <x v="1"/>
    <s v="CPO101"/>
    <n v="1"/>
    <s v="BP011"/>
    <x v="46"/>
    <n v="6"/>
    <n v="15"/>
    <x v="0"/>
    <n v="16"/>
    <s v="DCS AMMONIA-UTILITIES"/>
    <m/>
    <m/>
    <m/>
    <s v="O1011005"/>
    <n v="15"/>
    <m/>
    <s v=""/>
    <m/>
    <s v=""/>
    <s v=""/>
    <s v=""/>
    <m/>
    <s v="O1011005:15A/_x000a_O1011005_U15:5"/>
    <s v="O1011005:15C/_x000a_O1011005_U15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71"/>
    <x v="0"/>
    <x v="46"/>
    <x v="0"/>
    <s v="17-SC-DCS-002/O1011005/ 17-MC-DCS-009"/>
    <s v="DB37-*m"/>
    <x v="1"/>
    <s v="CPO101"/>
    <n v="1"/>
    <s v="BP011"/>
    <x v="46"/>
    <n v="6"/>
    <n v="16"/>
    <x v="0"/>
    <n v="16"/>
    <s v="DCS AMMONIA-UTILITIES"/>
    <m/>
    <m/>
    <m/>
    <s v="O1011005"/>
    <n v="16"/>
    <m/>
    <s v=""/>
    <m/>
    <s v=""/>
    <s v=""/>
    <s v=""/>
    <m/>
    <s v="O1011005:16A/_x000a_O1011005_U16:5"/>
    <s v="O1011005:16C/_x000a_O1011005_U16:6"/>
    <m/>
    <s v=""/>
    <s v=""/>
  </r>
  <r>
    <s v="17-F -00005"/>
    <s v="17FT00005"/>
    <s v="11"/>
    <s v="LP steam to Dearetor"/>
    <s v="РАСХОД LS В ДЕАЭРАТОР"/>
    <s v="Conductivity Analyzer Transmitter"/>
    <s v="4124-XZ-DM-21711101"/>
    <s v="AI-IS (4-20 mA, 2 wire) DCS"/>
    <s v="DCS_AI_01"/>
    <m/>
    <x v="32"/>
    <x v="2"/>
    <s v="Pr.04"/>
    <x v="2"/>
    <x v="29"/>
    <n v="7"/>
    <n v="8"/>
    <s v=""/>
    <x v="2"/>
    <x v="0"/>
    <x v="472"/>
    <x v="0"/>
    <x v="47"/>
    <x v="0"/>
    <s v="17-SC-DCS-002/O1011006/ 17-MC-DCS-009"/>
    <s v="DB37-*m"/>
    <x v="1"/>
    <s v="CPO101"/>
    <n v="1"/>
    <s v="BP011"/>
    <x v="47"/>
    <n v="7"/>
    <n v="1"/>
    <x v="0"/>
    <n v="16"/>
    <s v="DCS AMMONIA-UTILITIES"/>
    <m/>
    <m/>
    <m/>
    <s v="O1011006"/>
    <n v="1"/>
    <m/>
    <s v=""/>
    <s v="11-Auxiliary Boiler Area"/>
    <s v="TS-H-03:7/_x000a_O1011006_U1:3"/>
    <s v="TS-H-03:8/_x000a_O1011006_U1:4"/>
    <s v=""/>
    <m/>
    <s v="O1011006:1A/_x000a_O1011006_U1:5"/>
    <s v="O1011006:1C/_x000a_O1011006_U1:6"/>
    <m/>
    <s v=""/>
    <s v=""/>
  </r>
  <r>
    <m/>
    <s v="Резерв"/>
    <m/>
    <m/>
    <m/>
    <m/>
    <m/>
    <s v="AI-IS (4-20 mA, 2 wire) DCS"/>
    <s v="DCS_AI_01"/>
    <m/>
    <x v="6"/>
    <x v="4"/>
    <m/>
    <x v="2"/>
    <x v="6"/>
    <m/>
    <m/>
    <s v=""/>
    <x v="4"/>
    <x v="0"/>
    <x v="473"/>
    <x v="0"/>
    <x v="47"/>
    <x v="0"/>
    <s v="17-SC-DCS-002/O1011006/ 17-MC-DCS-009"/>
    <s v="DB37-*m"/>
    <x v="1"/>
    <s v="CPO101"/>
    <n v="1"/>
    <s v="BP011"/>
    <x v="47"/>
    <n v="7"/>
    <n v="2"/>
    <x v="0"/>
    <n v="16"/>
    <s v="DCS AMMONIA-UTILITIES"/>
    <m/>
    <m/>
    <m/>
    <s v="O1011006"/>
    <n v="2"/>
    <m/>
    <s v=""/>
    <s v="11-Auxiliary Boiler Area"/>
    <s v=""/>
    <s v=""/>
    <s v=""/>
    <m/>
    <s v="O1011006:2A/_x000a_O1011006_U2:5"/>
    <s v="O1011006:2C/_x000a_O1011006_U2:6"/>
    <m/>
    <s v=""/>
    <s v=""/>
  </r>
  <r>
    <s v="17-P -00014"/>
    <s v="17PT00014"/>
    <s v="11"/>
    <s v="LP steam to Dearetor"/>
    <s v="LS НА ВХОДЕ В ДЕАЭРАТОР"/>
    <s v="O2 Analyzer Transmitter"/>
    <s v="4124-XZ-DM-21711101"/>
    <s v="AI-IS (4-20 mA, 2 wire) DCS"/>
    <s v="DCS_AI_01"/>
    <m/>
    <x v="32"/>
    <x v="2"/>
    <s v="Pr.08"/>
    <x v="2"/>
    <x v="29"/>
    <n v="15"/>
    <n v="16"/>
    <s v=""/>
    <x v="2"/>
    <x v="0"/>
    <x v="474"/>
    <x v="0"/>
    <x v="47"/>
    <x v="0"/>
    <s v="17-SC-DCS-002/O1011006/ 17-MC-DCS-009"/>
    <s v="DB37-*m"/>
    <x v="1"/>
    <s v="CPO101"/>
    <n v="1"/>
    <s v="BP011"/>
    <x v="47"/>
    <n v="7"/>
    <n v="3"/>
    <x v="0"/>
    <n v="16"/>
    <s v="DCS AMMONIA-UTILITIES"/>
    <m/>
    <m/>
    <m/>
    <s v="O1011006"/>
    <n v="3"/>
    <m/>
    <s v=""/>
    <s v="11-Auxiliary Boiler Area"/>
    <s v="TS-H-03:15/_x000a_O1011006_U3:3"/>
    <s v="TS-H-03:16/_x000a_O1011006_U3:4"/>
    <s v=""/>
    <m/>
    <s v="O1011006:3A/_x000a_O1011006_U3:5"/>
    <s v="O1011006:3C/_x000a_O1011006_U3:6"/>
    <m/>
    <s v=""/>
    <s v=""/>
  </r>
  <r>
    <s v="17-P -11200"/>
    <s v="17PT11200"/>
    <s v="11"/>
    <s v="Utility BFW Pump P-111A/B Discharge Line"/>
    <s v="НАГНЕТАНИЕ 17-P-111-A/B"/>
    <s v="DP Flow Transmitter"/>
    <s v="4124-XZ-DM-21711201"/>
    <s v="AI-IS (4-20 mA, 2 wire) DCS"/>
    <s v="DCS_AI_01"/>
    <m/>
    <x v="32"/>
    <x v="2"/>
    <s v="Pr.10"/>
    <x v="2"/>
    <x v="29"/>
    <n v="19"/>
    <n v="20"/>
    <s v=""/>
    <x v="2"/>
    <x v="0"/>
    <x v="475"/>
    <x v="0"/>
    <x v="47"/>
    <x v="0"/>
    <s v="17-SC-DCS-002/O1011006/ 17-MC-DCS-009"/>
    <s v="DB37-*m"/>
    <x v="1"/>
    <s v="CPO101"/>
    <n v="1"/>
    <s v="BP011"/>
    <x v="47"/>
    <n v="7"/>
    <n v="4"/>
    <x v="0"/>
    <n v="16"/>
    <s v="DCS AMMONIA-UTILITIES"/>
    <m/>
    <m/>
    <m/>
    <s v="O1011006"/>
    <n v="4"/>
    <m/>
    <s v=""/>
    <s v="11-Auxiliary Boiler Area"/>
    <s v="TS-H-03:19/_x000a_O1011006_U4:3"/>
    <s v="TS-H-03:20/_x000a_O1011006_U4:4"/>
    <s v=""/>
    <m/>
    <s v="O1011006:4A/_x000a_O1011006_U4:5"/>
    <s v="O1011006:4C/_x000a_O1011006_U4:6"/>
    <m/>
    <s v=""/>
    <s v=""/>
  </r>
  <r>
    <s v="17-T -00005"/>
    <s v="17TT00005"/>
    <s v="11"/>
    <s v="LP steam to Dearetor"/>
    <s v="ТЕМПЕРАТУРА LS В ДЕАЭРАТОР"/>
    <s v="DP Flow Transmitter"/>
    <s v="4124-XZ-DM-21711101"/>
    <s v="AI-IS (4-20 mA, 2 wire) DCS"/>
    <s v="DCS_AI_01"/>
    <m/>
    <x v="32"/>
    <x v="2"/>
    <s v="Pr.14"/>
    <x v="2"/>
    <x v="29"/>
    <n v="27"/>
    <n v="28"/>
    <s v=""/>
    <x v="2"/>
    <x v="0"/>
    <x v="476"/>
    <x v="0"/>
    <x v="47"/>
    <x v="0"/>
    <s v="17-SC-DCS-002/O1011006/ 17-MC-DCS-009"/>
    <s v="DB37-*m"/>
    <x v="1"/>
    <s v="CPO101"/>
    <n v="1"/>
    <s v="BP011"/>
    <x v="47"/>
    <n v="7"/>
    <n v="5"/>
    <x v="0"/>
    <n v="16"/>
    <s v="DCS AMMONIA-UTILITIES"/>
    <m/>
    <m/>
    <m/>
    <s v="O1011006"/>
    <n v="5"/>
    <m/>
    <s v=""/>
    <s v="11-Auxiliary Boiler Area"/>
    <s v="TS-H-03:27/_x000a_O1011006_U5:3"/>
    <s v="TS-H-03:28/_x000a_O1011006_U5:4"/>
    <s v=""/>
    <m/>
    <s v="O1011006:5A/_x000a_O1011006_U5:5"/>
    <s v="O1011006:5C/_x000a_O1011006_U5:6"/>
    <m/>
    <s v=""/>
    <s v=""/>
  </r>
  <r>
    <s v="17-PD-113801"/>
    <s v="17PDT113801"/>
    <s v="11"/>
    <s v="TO ATMOSPHERE"/>
    <s v="ПЕРЕПЕД ФИЛЬТРА ТГ КОТЛА"/>
    <s v="Pressure Transmitter"/>
    <s v="4124-FB-VD-BD00317L11111372_SH.1"/>
    <s v="AI-IS (4-20 mA, 2 wire) DCS"/>
    <s v="DCS_AI_01"/>
    <m/>
    <x v="33"/>
    <x v="2"/>
    <s v="Pr.04"/>
    <x v="2"/>
    <x v="30"/>
    <n v="7"/>
    <n v="8"/>
    <s v=""/>
    <x v="2"/>
    <x v="0"/>
    <x v="477"/>
    <x v="0"/>
    <x v="47"/>
    <x v="0"/>
    <s v="17-SC-DCS-002/O1011006/ 17-MC-DCS-009"/>
    <s v="DB37-*m"/>
    <x v="1"/>
    <s v="CPO101"/>
    <n v="1"/>
    <s v="BP011"/>
    <x v="47"/>
    <n v="7"/>
    <n v="6"/>
    <x v="0"/>
    <n v="16"/>
    <s v="DCS AMMONIA-UTILITIES"/>
    <m/>
    <m/>
    <m/>
    <s v="O1011006"/>
    <n v="6"/>
    <m/>
    <s v=""/>
    <s v="11-Auxiliary Boiler Area"/>
    <s v="TS-H-04:7/_x000a_O1011006_U6:3"/>
    <s v="TS-H-04:8/_x000a_O1011006_U6:4"/>
    <s v=""/>
    <m/>
    <s v="O1011006:6A/_x000a_O1011006_U6:5"/>
    <s v="O1011006:6C/_x000a_O1011006_U6:6"/>
    <m/>
    <s v=""/>
    <s v=""/>
  </r>
  <r>
    <s v="17-P -113852"/>
    <s v="17PT113852"/>
    <s v="11"/>
    <s v="FUEL GAS FLOW"/>
    <s v="ТГ на ПИЛОТНЫЕ горелки котла"/>
    <s v="Pressure Transmitter"/>
    <s v="4124-FB-VD-BD00317L11111372_SH.2"/>
    <s v="AI-IS (4-20 mA, 2 wire) DCS"/>
    <s v="DCS_AI_01"/>
    <m/>
    <x v="33"/>
    <x v="2"/>
    <s v="Pr.09"/>
    <x v="2"/>
    <x v="30"/>
    <n v="17"/>
    <n v="18"/>
    <s v=""/>
    <x v="2"/>
    <x v="0"/>
    <x v="478"/>
    <x v="0"/>
    <x v="47"/>
    <x v="0"/>
    <s v="17-SC-DCS-002/O1011006/ 17-MC-DCS-009"/>
    <s v="DB37-*m"/>
    <x v="1"/>
    <s v="CPO101"/>
    <n v="1"/>
    <s v="BP011"/>
    <x v="47"/>
    <n v="7"/>
    <n v="7"/>
    <x v="0"/>
    <n v="16"/>
    <s v="DCS AMMONIA-UTILITIES"/>
    <m/>
    <m/>
    <m/>
    <s v="O1011006"/>
    <n v="7"/>
    <m/>
    <s v=""/>
    <s v="11-Auxiliary Boiler Area"/>
    <s v="TS-H-04:17/_x000a_O1011006_U7:3"/>
    <s v="TS-H-04:18/_x000a_O1011006_U7:4"/>
    <s v=""/>
    <m/>
    <s v="O1011006:7A/_x000a_O1011006_U7:5"/>
    <s v="O1011006:7C/_x000a_O1011006_U7:6"/>
    <m/>
    <s v=""/>
    <s v=""/>
  </r>
  <r>
    <s v="17-A -11101"/>
    <s v="17AT11101CV"/>
    <s v="11"/>
    <s v="BFW from 17-U-111 to 17-P-111A/B/C"/>
    <s v="УДЕЛ ПРОВ ПитательнОЙ водЫ КОТЛА"/>
    <s v="Temperature Transmitter - Head Mounted"/>
    <s v="4124-XZ-DM-21711101"/>
    <s v="AI-IS (4-20 mA, 2 wire) DCS"/>
    <s v="DCS_AI_01"/>
    <m/>
    <x v="32"/>
    <x v="2"/>
    <s v="Pr.01"/>
    <x v="2"/>
    <x v="29"/>
    <n v="1"/>
    <n v="2"/>
    <s v=""/>
    <x v="2"/>
    <x v="0"/>
    <x v="479"/>
    <x v="0"/>
    <x v="47"/>
    <x v="0"/>
    <s v="17-SC-DCS-002/O1011006/ 17-MC-DCS-009"/>
    <s v="DB37-*m"/>
    <x v="1"/>
    <s v="CPO101"/>
    <n v="1"/>
    <s v="BP011"/>
    <x v="47"/>
    <n v="7"/>
    <n v="8"/>
    <x v="0"/>
    <n v="16"/>
    <s v="DCS AMMONIA-UTILITIES"/>
    <m/>
    <m/>
    <m/>
    <s v="O1011006"/>
    <n v="8"/>
    <m/>
    <s v=""/>
    <s v="11-Auxiliary Boiler Area"/>
    <s v="TS-H-03:1/_x000a_O1011006_U8:3"/>
    <s v="TS-H-03:2/_x000a_O1011006_U8:4"/>
    <s v=""/>
    <m/>
    <s v="O1011006:8A/_x000a_O1011006_U8:5"/>
    <s v="O1011006:8C/_x000a_O1011006_U8:6"/>
    <m/>
    <s v=""/>
    <s v=""/>
  </r>
  <r>
    <s v="17-PD-090302"/>
    <s v="17PDT090302"/>
    <s v="10"/>
    <s v="Across Atmospheric Air Trains A and B"/>
    <s v="ПЕРЕПАД ОСУШИТЕЛЕЙ ВОЗДУХА КИП"/>
    <s v="Temperature Transmitter - Head Mounted"/>
    <s v="4124-GY-VD-BD17517L091091_SH.2"/>
    <s v="AI-IS (4-20 mA, 2 wire) DCS"/>
    <s v="DCS_AI_01"/>
    <m/>
    <x v="28"/>
    <x v="1"/>
    <s v="Pr.02"/>
    <x v="2"/>
    <x v="26"/>
    <n v="3"/>
    <n v="4"/>
    <s v=""/>
    <x v="1"/>
    <x v="0"/>
    <x v="480"/>
    <x v="0"/>
    <x v="47"/>
    <x v="0"/>
    <s v="17-SC-DCS-002/O1011006/ 17-MC-DCS-009"/>
    <s v="DB37-*m"/>
    <x v="1"/>
    <s v="CPO101"/>
    <n v="1"/>
    <s v="BP011"/>
    <x v="47"/>
    <n v="7"/>
    <n v="9"/>
    <x v="0"/>
    <n v="16"/>
    <s v="DCS AMMONIA-UTILITIES"/>
    <m/>
    <m/>
    <m/>
    <s v="O1011006"/>
    <n v="9"/>
    <m/>
    <s v=""/>
    <s v="11-Auxiliary Boiler Area"/>
    <s v="TS-G-04:3/_x000a_O1011006_U9:3"/>
    <s v="TS-G-04:4/_x000a_O1011006_U9:4"/>
    <s v=""/>
    <m/>
    <s v="O1011006:9A/_x000a_O1011006_U9:5"/>
    <s v="O1011006:9C/_x000a_O1011006_U9:6"/>
    <m/>
    <s v=""/>
    <s v=""/>
  </r>
  <r>
    <s v="17-A -11101"/>
    <s v="17AT11101PH"/>
    <s v="11"/>
    <s v="BFW from 17-U-111 to 17-P-111A/B/C"/>
    <s v="PH ПИТАТЕЛЬНОЙ ВОДЫ КОТЛА"/>
    <s v="Differential Pressure Transmitter"/>
    <s v="4124-XZ-DM-21711101"/>
    <s v="AI-IS (4-20 mA, 2 wire) DCS"/>
    <s v="DCS_AI_01"/>
    <m/>
    <x v="32"/>
    <x v="2"/>
    <s v="Pr.02"/>
    <x v="2"/>
    <x v="29"/>
    <n v="3"/>
    <n v="4"/>
    <s v=""/>
    <x v="2"/>
    <x v="0"/>
    <x v="481"/>
    <x v="0"/>
    <x v="47"/>
    <x v="0"/>
    <s v="17-SC-DCS-002/O1011006/ 17-MC-DCS-009"/>
    <s v="DB37-*m"/>
    <x v="1"/>
    <s v="CPO101"/>
    <n v="1"/>
    <s v="BP011"/>
    <x v="47"/>
    <n v="7"/>
    <n v="10"/>
    <x v="0"/>
    <n v="16"/>
    <s v="DCS AMMONIA-UTILITIES"/>
    <m/>
    <m/>
    <m/>
    <s v="O1011006"/>
    <n v="10"/>
    <m/>
    <s v=""/>
    <s v="10-Combined Bldgn-N2 plant, Demi water"/>
    <s v="TS-H-03:3/_x000a_O1011006_U10:3"/>
    <s v="TS-H-03:4/_x000a_O1011006_U10:4"/>
    <s v=""/>
    <m/>
    <s v="O1011006:10A/_x000a_O1011006_U10:5"/>
    <s v="O1011006:10C/_x000a_O1011006_U10:6"/>
    <m/>
    <s v=""/>
    <s v=""/>
  </r>
  <r>
    <s v="17-A -11101"/>
    <s v="17AT11101V"/>
    <s v="11"/>
    <s v="BFW from 17-U-111 to 17-P-111A/B/C"/>
    <s v="КИСЛОРОД ПИТАТЕЛЬНОЙ ВОДЫ КОТЛА"/>
    <s v="Differential Pressure Transmitter"/>
    <s v="4124-XZ-DM-21711101"/>
    <s v="AI-IS (4-20 mA, 2 wire) DCS"/>
    <s v="DCS_AI_01"/>
    <m/>
    <x v="32"/>
    <x v="2"/>
    <s v="Pr.03"/>
    <x v="2"/>
    <x v="29"/>
    <n v="5"/>
    <n v="6"/>
    <s v=""/>
    <x v="2"/>
    <x v="0"/>
    <x v="482"/>
    <x v="0"/>
    <x v="47"/>
    <x v="0"/>
    <s v="17-SC-DCS-002/O1011006/ 17-MC-DCS-009"/>
    <s v="DB37-*m"/>
    <x v="1"/>
    <s v="CPO101"/>
    <n v="1"/>
    <s v="BP011"/>
    <x v="47"/>
    <n v="7"/>
    <n v="11"/>
    <x v="0"/>
    <n v="16"/>
    <s v="DCS AMMONIA-UTILITIES"/>
    <m/>
    <m/>
    <m/>
    <s v="O1011006"/>
    <n v="11"/>
    <m/>
    <s v=""/>
    <s v="10-Combined Bldgn-N2 plant, Demi water"/>
    <s v="TS-H-03:5/_x000a_O1011006_U11:3"/>
    <s v="TS-H-03:6/_x000a_O1011006_U11:4"/>
    <s v=""/>
    <m/>
    <s v="O1011006:11A/_x000a_O1011006_U11:5"/>
    <s v="O1011006:11C/_x000a_O1011006_U11:6"/>
    <m/>
    <s v=""/>
    <s v=""/>
  </r>
  <r>
    <s v="17-P -090330"/>
    <s v="17PT090330"/>
    <s v="10"/>
    <s v="From 17-L-091-V-091 Separator"/>
    <s v="СЕПАРАТОР 17-L091-V-091 ВОЗД КИП"/>
    <s v="H2O Analyzer Transmitter"/>
    <s v="4124-GY-VD-BD17517L091091_SH.1"/>
    <s v="AI-IS (4-20 mA, 2 wire) DCS"/>
    <s v="DCS_AI_01"/>
    <m/>
    <x v="28"/>
    <x v="1"/>
    <s v="Pr.06"/>
    <x v="2"/>
    <x v="26"/>
    <n v="11"/>
    <n v="12"/>
    <s v=""/>
    <x v="1"/>
    <x v="0"/>
    <x v="483"/>
    <x v="0"/>
    <x v="47"/>
    <x v="0"/>
    <s v="17-SC-DCS-002/O1011006/ 17-MC-DCS-009"/>
    <s v="DB37-*m"/>
    <x v="1"/>
    <s v="CPO101"/>
    <n v="1"/>
    <s v="BP011"/>
    <x v="47"/>
    <n v="7"/>
    <n v="12"/>
    <x v="0"/>
    <n v="16"/>
    <s v="DCS AMMONIA-UTILITIES"/>
    <m/>
    <m/>
    <m/>
    <s v="O1011006"/>
    <n v="12"/>
    <m/>
    <s v=""/>
    <s v="10-Combined Bldgn-N2 plant, Demi water"/>
    <s v="TS-G-04:11/_x000a_O1011006_U12:3"/>
    <s v="TS-G-04:12/_x000a_O1011006_U12:4"/>
    <s v=""/>
    <m/>
    <s v="O1011006:12A/_x000a_O1011006_U12:5"/>
    <s v="O1011006:12C/_x000a_O1011006_U12:6"/>
    <m/>
    <s v=""/>
    <s v=""/>
  </r>
  <r>
    <s v="17-T -11302"/>
    <s v="17TT11302"/>
    <s v="11"/>
    <s v="From steam turbine of the Boiler supply fan"/>
    <s v="LS ОТ ТУРБИНЫ ВЕНТИЛЯТОРА КОТЛА"/>
    <s v="Position Open Proximity Switch"/>
    <s v="4124-XZ-DM-21711301"/>
    <s v="AI-IS (4-20 mA, 2 wire) DCS"/>
    <s v="DCS_AI_01"/>
    <m/>
    <x v="32"/>
    <x v="2"/>
    <s v="Pr.17"/>
    <x v="2"/>
    <x v="29"/>
    <n v="33"/>
    <n v="34"/>
    <s v=""/>
    <x v="2"/>
    <x v="0"/>
    <x v="484"/>
    <x v="0"/>
    <x v="47"/>
    <x v="0"/>
    <s v="17-SC-DCS-002/O1011006/ 17-MC-DCS-009"/>
    <s v="DB37-*m"/>
    <x v="1"/>
    <s v="CPO101"/>
    <n v="1"/>
    <s v="BP011"/>
    <x v="47"/>
    <n v="7"/>
    <n v="13"/>
    <x v="0"/>
    <n v="16"/>
    <s v="DCS AMMONIA-UTILITIES"/>
    <m/>
    <m/>
    <m/>
    <s v="O1011006"/>
    <n v="13"/>
    <m/>
    <s v=""/>
    <s v="10-Combined Bldgn-N2 plant, Demi water"/>
    <s v="TS-H-03:33/_x000a_O1011006_U13:3"/>
    <s v="TS-H-03:34/_x000a_O1011006_U13:4"/>
    <s v=""/>
    <m/>
    <s v="O1011006:13A/_x000a_O1011006_U13:5"/>
    <s v="O1011006:13C/_x000a_O1011006_U13:6"/>
    <m/>
    <s v=""/>
    <s v=""/>
  </r>
  <r>
    <s v="17-PD-090303"/>
    <s v="17PDT090303"/>
    <s v="10"/>
    <s v="Across Filter"/>
    <s v="ПЕРЕПАД ФИЛЬТРА ПОСЛЕ ОСУШИТЕЛЕЙ"/>
    <s v="Guided Wave Radar Level Transmitter"/>
    <s v="4124-GY-VD-BD17517L091091_SH.2"/>
    <s v="AI-IS (4-20 mA, 2 wire) DCS"/>
    <s v="DCS_AI_01"/>
    <m/>
    <x v="28"/>
    <x v="1"/>
    <s v="Pr.03"/>
    <x v="2"/>
    <x v="26"/>
    <n v="5"/>
    <n v="6"/>
    <s v=""/>
    <x v="1"/>
    <x v="0"/>
    <x v="485"/>
    <x v="0"/>
    <x v="47"/>
    <x v="0"/>
    <s v="17-SC-DCS-002/O1011006/ 17-MC-DCS-009"/>
    <s v="DB37-*m"/>
    <x v="1"/>
    <s v="CPO101"/>
    <n v="1"/>
    <s v="BP011"/>
    <x v="47"/>
    <n v="7"/>
    <n v="14"/>
    <x v="0"/>
    <n v="16"/>
    <s v="DCS AMMONIA-UTILITIES"/>
    <m/>
    <m/>
    <m/>
    <s v="O1011006"/>
    <n v="14"/>
    <m/>
    <s v=""/>
    <s v="14-Wastewater Treatment Area"/>
    <s v="TS-G-04:5/_x000a_O1011006_U14:3"/>
    <s v="TS-G-04:6/_x000a_O1011006_U14:4"/>
    <s v=""/>
    <m/>
    <s v="O1011006:14A/_x000a_O1011006_U14:5"/>
    <s v="O1011006:14C/_x000a_O1011006_U14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86"/>
    <x v="0"/>
    <x v="47"/>
    <x v="0"/>
    <s v="17-SC-DCS-002/O1011006/ 17-MC-DCS-009"/>
    <s v="DB37-*m"/>
    <x v="1"/>
    <s v="CPO101"/>
    <n v="1"/>
    <s v="BP011"/>
    <x v="47"/>
    <n v="7"/>
    <n v="15"/>
    <x v="0"/>
    <n v="16"/>
    <s v="DCS AMMONIA-UTILITIES"/>
    <m/>
    <m/>
    <m/>
    <s v="O1011006"/>
    <n v="15"/>
    <m/>
    <s v=""/>
    <m/>
    <s v=""/>
    <s v=""/>
    <s v=""/>
    <m/>
    <s v="O1011006:15A/_x000a_O1011006_U15:5"/>
    <s v="O1011006:15C/_x000a_O1011006_U15:6"/>
    <m/>
    <s v=""/>
    <s v=""/>
  </r>
  <r>
    <m/>
    <s v="Резерв"/>
    <m/>
    <m/>
    <s v="резерв"/>
    <m/>
    <m/>
    <s v="AI-IS (4-20 mA, 2 wire) DCS"/>
    <s v="DCS_AI_01"/>
    <m/>
    <x v="6"/>
    <x v="4"/>
    <m/>
    <x v="2"/>
    <x v="6"/>
    <m/>
    <m/>
    <m/>
    <x v="5"/>
    <x v="0"/>
    <x v="487"/>
    <x v="0"/>
    <x v="47"/>
    <x v="0"/>
    <s v="17-SC-DCS-002/O1011006/ 17-MC-DCS-009"/>
    <s v="DB37-*m"/>
    <x v="1"/>
    <s v="CPO101"/>
    <n v="1"/>
    <s v="BP011"/>
    <x v="47"/>
    <n v="7"/>
    <n v="16"/>
    <x v="0"/>
    <n v="16"/>
    <s v="DCS AMMONIA-UTILITIES"/>
    <m/>
    <m/>
    <m/>
    <s v="O1011006"/>
    <n v="16"/>
    <m/>
    <s v=""/>
    <m/>
    <s v=""/>
    <s v=""/>
    <s v=""/>
    <m/>
    <s v="O1011006:16A/_x000a_O1011006_U16:5"/>
    <s v="O1011006:16C/_x000a_O1011006_U16:6"/>
    <m/>
    <s v=""/>
    <s v=""/>
  </r>
  <r>
    <s v="17-S -113932"/>
    <s v="17SI113932A"/>
    <s v="11"/>
    <s v="STEAM TURBINE SPEED SENSOR"/>
    <s v="ДАТЧИК СКОРОСТИ ПАРОВОЙ ТУРБИНЫ"/>
    <s v="Speed Element"/>
    <s v="4124-FB-VD-BD00317L11111310"/>
    <s v="AI-R-NIS (PI converter, 3 wire) DCS"/>
    <s v="DCS_PI_01"/>
    <m/>
    <x v="91"/>
    <x v="5"/>
    <s v="Tr.01"/>
    <x v="8"/>
    <x v="49"/>
    <n v="1"/>
    <n v="2"/>
    <n v="3"/>
    <x v="6"/>
    <x v="0"/>
    <x v="488"/>
    <x v="7"/>
    <x v="48"/>
    <x v="0"/>
    <s v="17-SC-DCS-002/O1011008R/ 17-MC-DCS-007"/>
    <s v="DB37-*m"/>
    <x v="1"/>
    <s v="CPO101"/>
    <n v="1"/>
    <s v="BP011"/>
    <x v="48"/>
    <n v="9"/>
    <n v="1"/>
    <x v="0"/>
    <n v="16"/>
    <s v="DCS AMMONIA-UTILITIES"/>
    <m/>
    <m/>
    <m/>
    <s v="O1011008R"/>
    <n v="1"/>
    <m/>
    <s v=""/>
    <s v="11-Auxiliary Boiler Area"/>
    <s v="TS-F-16:1/_x000a_O1011008R_U1:13"/>
    <s v="TS-F-16:2/_x000a_O1011008R_U1:14"/>
    <s v="TS-F-16:3/_x000a_O1011008R_U1:11"/>
    <m/>
    <s v="O1011008R:1A/_x000a_O1011008R_U1:3"/>
    <s v="O1011008R:1C/_x000a_O1011008R_U1:4"/>
    <m/>
    <s v=""/>
    <s v=""/>
  </r>
  <r>
    <s v="17-S -113932"/>
    <s v="17SI113932B"/>
    <s v="11"/>
    <s v="STEAM TURBINE SPEED SENSOR"/>
    <s v="ДАТЧИК СКОРОСТИ ПАРОВОЙ ТУРБИНЫ"/>
    <s v="Speed Element"/>
    <s v="4124-FB-VD-BD00317L11111310"/>
    <s v="AI-R-NIS (PI converter, 3 wire) DCS"/>
    <s v="DCS_PI_01"/>
    <m/>
    <x v="91"/>
    <x v="5"/>
    <s v="Tr.02"/>
    <x v="8"/>
    <x v="49"/>
    <n v="4"/>
    <n v="5"/>
    <n v="6"/>
    <x v="6"/>
    <x v="0"/>
    <x v="489"/>
    <x v="7"/>
    <x v="48"/>
    <x v="0"/>
    <s v="17-SC-DCS-002/O1011008R/ 17-MC-DCS-007"/>
    <s v="DB37-*m"/>
    <x v="1"/>
    <s v="CPO101"/>
    <n v="1"/>
    <s v="BP011"/>
    <x v="48"/>
    <n v="9"/>
    <n v="2"/>
    <x v="0"/>
    <n v="16"/>
    <s v="DCS AMMONIA-UTILITIES"/>
    <m/>
    <m/>
    <m/>
    <s v="O1011008R"/>
    <n v="2"/>
    <m/>
    <s v=""/>
    <s v="11-Auxiliary Boiler Area"/>
    <s v="TS-F-16:4/_x000a_O1011008R_U2:13"/>
    <s v="TS-F-16:5/_x000a_O1011008R_U2:14"/>
    <s v="TS-F-16:6/_x000a_O1011008R_U2:11"/>
    <m/>
    <s v="O1011008R:2A/_x000a_O1011008R_U2:3"/>
    <s v="O1011008R:2C/_x000a_O1011008R_U2:4"/>
    <m/>
    <s v=""/>
    <s v=""/>
  </r>
  <r>
    <m/>
    <s v="Резерв"/>
    <m/>
    <m/>
    <s v="резерв"/>
    <m/>
    <m/>
    <s v="AI-R-NIS (PI converter, 3 wire) DCS"/>
    <s v="DCS_PI_01"/>
    <m/>
    <x v="6"/>
    <x v="4"/>
    <m/>
    <x v="8"/>
    <x v="6"/>
    <m/>
    <m/>
    <m/>
    <x v="5"/>
    <x v="0"/>
    <x v="490"/>
    <x v="7"/>
    <x v="48"/>
    <x v="0"/>
    <s v="17-SC-DCS-002/O1011008R/ 17-MC-DCS-007"/>
    <s v="DB37-*m"/>
    <x v="1"/>
    <s v="CPO101"/>
    <n v="1"/>
    <s v="BP011"/>
    <x v="48"/>
    <n v="9"/>
    <n v="3"/>
    <x v="0"/>
    <n v="16"/>
    <s v="DCS AMMONIA-UTILITIES"/>
    <m/>
    <m/>
    <m/>
    <s v="O1011008R"/>
    <n v="3"/>
    <m/>
    <s v=""/>
    <m/>
    <s v=""/>
    <s v=""/>
    <s v=""/>
    <m/>
    <s v="O1011008R:3A/_x000a_O1011008R_U3:3"/>
    <s v="O1011008R:3C/_x000a_O1011008R_U3:4"/>
    <m/>
    <s v=""/>
    <s v=""/>
  </r>
  <r>
    <m/>
    <s v="Резерв"/>
    <m/>
    <m/>
    <s v="резерв"/>
    <m/>
    <m/>
    <s v="AI-R-NIS (4-20 mA, 4 wire) DCS"/>
    <s v="DCS_AI_04"/>
    <m/>
    <x v="6"/>
    <x v="4"/>
    <m/>
    <x v="8"/>
    <x v="6"/>
    <m/>
    <m/>
    <m/>
    <x v="5"/>
    <x v="0"/>
    <x v="491"/>
    <x v="0"/>
    <x v="48"/>
    <x v="0"/>
    <s v="17-SC-DCS-002/O1011008R/ 17-MC-DCS-007"/>
    <s v="DB37-*m"/>
    <x v="1"/>
    <s v="CPO101"/>
    <n v="1"/>
    <s v="BP011"/>
    <x v="48"/>
    <n v="9"/>
    <n v="4"/>
    <x v="0"/>
    <n v="16"/>
    <s v="DCS AMMONIA-UTILITIES"/>
    <m/>
    <m/>
    <m/>
    <s v="O1011008R"/>
    <n v="4"/>
    <m/>
    <s v=""/>
    <m/>
    <s v=""/>
    <s v=""/>
    <s v=""/>
    <m/>
    <s v="O1011008R:4A/_x000a_O1011008R_U4:5"/>
    <s v="O1011008R:4C/_x000a_O1011008R_U4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2"/>
    <x v="0"/>
    <x v="48"/>
    <x v="0"/>
    <s v="17-SC-DCS-002/O1011008R/ 17-MC-DCS-007"/>
    <s v="DB37-*m"/>
    <x v="1"/>
    <s v="CPO101"/>
    <n v="1"/>
    <s v="BP011"/>
    <x v="48"/>
    <n v="9"/>
    <n v="5"/>
    <x v="0"/>
    <n v="16"/>
    <s v="DCS AMMONIA-UTILITIES"/>
    <m/>
    <m/>
    <m/>
    <s v="O1011008R"/>
    <n v="5"/>
    <m/>
    <s v=""/>
    <m/>
    <s v=""/>
    <s v=""/>
    <s v=""/>
    <m/>
    <s v="O1011008R:5A/_x000a_O1011008R_U5:5"/>
    <s v="O1011008R:5C/_x000a_O1011008R_U5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3"/>
    <x v="0"/>
    <x v="48"/>
    <x v="0"/>
    <s v="17-SC-DCS-002/O1011008R/ 17-MC-DCS-007"/>
    <s v="DB37-*m"/>
    <x v="1"/>
    <s v="CPO101"/>
    <n v="1"/>
    <s v="BP011"/>
    <x v="48"/>
    <n v="9"/>
    <n v="6"/>
    <x v="0"/>
    <n v="16"/>
    <s v="DCS AMMONIA-UTILITIES"/>
    <m/>
    <m/>
    <m/>
    <s v="O1011008R"/>
    <n v="6"/>
    <m/>
    <s v=""/>
    <m/>
    <s v=""/>
    <s v=""/>
    <s v=""/>
    <m/>
    <s v="O1011008R:6A/_x000a_O1011008R_U6:5"/>
    <s v="O1011008R:6C/_x000a_O1011008R_U6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4"/>
    <x v="0"/>
    <x v="48"/>
    <x v="0"/>
    <s v="17-SC-DCS-002/O1011008R/ 17-MC-DCS-007"/>
    <s v="DB37-*m"/>
    <x v="1"/>
    <s v="CPO101"/>
    <n v="1"/>
    <s v="BP011"/>
    <x v="48"/>
    <n v="9"/>
    <n v="7"/>
    <x v="0"/>
    <n v="16"/>
    <s v="DCS AMMONIA-UTILITIES"/>
    <m/>
    <m/>
    <m/>
    <s v="O1011008R"/>
    <n v="7"/>
    <m/>
    <s v=""/>
    <m/>
    <s v=""/>
    <s v=""/>
    <s v=""/>
    <m/>
    <s v="O1011008R:7A/_x000a_O1011008R_U7:5"/>
    <s v="O1011008R:7C/_x000a_O1011008R_U7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5"/>
    <x v="0"/>
    <x v="48"/>
    <x v="0"/>
    <s v="17-SC-DCS-002/O1011008R/ 17-MC-DCS-007"/>
    <s v="DB37-*m"/>
    <x v="1"/>
    <s v="CPO101"/>
    <n v="1"/>
    <s v="BP011"/>
    <x v="48"/>
    <n v="9"/>
    <n v="8"/>
    <x v="0"/>
    <n v="16"/>
    <s v="DCS AMMONIA-UTILITIES"/>
    <m/>
    <m/>
    <m/>
    <s v="O1011008R"/>
    <n v="8"/>
    <m/>
    <s v=""/>
    <m/>
    <s v=""/>
    <s v=""/>
    <s v=""/>
    <m/>
    <s v="O1011008R:8A/_x000a_O1011008R_U8:5"/>
    <s v="O1011008R:8C/_x000a_O1011008R_U8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6"/>
    <x v="0"/>
    <x v="48"/>
    <x v="0"/>
    <s v="17-SC-DCS-002/O1011008R/ 17-MC-DCS-007"/>
    <s v="DB37-*m"/>
    <x v="1"/>
    <s v="CPO101"/>
    <n v="1"/>
    <s v="BP011"/>
    <x v="48"/>
    <n v="9"/>
    <n v="9"/>
    <x v="0"/>
    <n v="16"/>
    <s v="DCS AMMONIA-UTILITIES"/>
    <m/>
    <m/>
    <m/>
    <s v="O1011008R"/>
    <n v="9"/>
    <m/>
    <s v=""/>
    <m/>
    <s v=""/>
    <s v=""/>
    <s v=""/>
    <m/>
    <s v="O1011008R:9A/_x000a_O1011008R_U9:5"/>
    <s v="O1011008R:9C/_x000a_O1011008R_U9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7"/>
    <x v="0"/>
    <x v="48"/>
    <x v="0"/>
    <s v="17-SC-DCS-002/O1011008R/ 17-MC-DCS-007"/>
    <s v="DB37-*m"/>
    <x v="1"/>
    <s v="CPO101"/>
    <n v="1"/>
    <s v="BP011"/>
    <x v="48"/>
    <n v="9"/>
    <n v="10"/>
    <x v="0"/>
    <n v="16"/>
    <s v="DCS AMMONIA-UTILITIES"/>
    <m/>
    <m/>
    <m/>
    <s v="O1011008R"/>
    <n v="10"/>
    <m/>
    <s v=""/>
    <m/>
    <s v=""/>
    <s v=""/>
    <s v=""/>
    <m/>
    <s v="O1011008R:10A/_x000a_O1011008R_U10:5"/>
    <s v="O1011008R:10C/_x000a_O1011008R_U10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8"/>
    <x v="0"/>
    <x v="48"/>
    <x v="0"/>
    <s v="17-SC-DCS-002/O1011008R/ 17-MC-DCS-007"/>
    <s v="DB37-*m"/>
    <x v="1"/>
    <s v="CPO101"/>
    <n v="1"/>
    <s v="BP011"/>
    <x v="48"/>
    <n v="9"/>
    <n v="11"/>
    <x v="0"/>
    <n v="16"/>
    <s v="DCS AMMONIA-UTILITIES"/>
    <m/>
    <m/>
    <m/>
    <s v="O1011008R"/>
    <n v="11"/>
    <m/>
    <s v=""/>
    <m/>
    <s v=""/>
    <s v=""/>
    <s v=""/>
    <m/>
    <s v="O1011008R:11A/_x000a_O1011008R_U11:5"/>
    <s v="O1011008R:11C/_x000a_O1011008R_U11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499"/>
    <x v="0"/>
    <x v="48"/>
    <x v="0"/>
    <s v="17-SC-DCS-002/O1011008R/ 17-MC-DCS-007"/>
    <s v="DB37-*m"/>
    <x v="1"/>
    <s v="CPO101"/>
    <n v="1"/>
    <s v="BP011"/>
    <x v="48"/>
    <n v="9"/>
    <n v="12"/>
    <x v="0"/>
    <n v="16"/>
    <s v="DCS AMMONIA-UTILITIES"/>
    <m/>
    <m/>
    <m/>
    <s v="O1011008R"/>
    <n v="12"/>
    <m/>
    <s v=""/>
    <m/>
    <s v=""/>
    <s v=""/>
    <s v=""/>
    <m/>
    <s v="O1011008R:12A/_x000a_O1011008R_U12:5"/>
    <s v="O1011008R:12C/_x000a_O1011008R_U12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500"/>
    <x v="0"/>
    <x v="48"/>
    <x v="0"/>
    <s v="17-SC-DCS-002/O1011008R/ 17-MC-DCS-007"/>
    <s v="DB37-*m"/>
    <x v="1"/>
    <s v="CPO101"/>
    <n v="1"/>
    <s v="BP011"/>
    <x v="48"/>
    <n v="9"/>
    <n v="13"/>
    <x v="0"/>
    <n v="16"/>
    <s v="DCS AMMONIA-UTILITIES"/>
    <m/>
    <m/>
    <m/>
    <s v="O1011008R"/>
    <n v="13"/>
    <m/>
    <s v=""/>
    <m/>
    <s v=""/>
    <s v=""/>
    <s v=""/>
    <m/>
    <s v="O1011008R:13A/_x000a_O1011008R_U13:5"/>
    <s v="O1011008R:13C/_x000a_O1011008R_U13:6"/>
    <m/>
    <s v=""/>
    <s v=""/>
  </r>
  <r>
    <m/>
    <s v="Резерв"/>
    <m/>
    <m/>
    <s v="резерв"/>
    <m/>
    <m/>
    <s v="AI-R-NIS (4-20 mA, 2 wire) DCS"/>
    <s v="DCS_AI_02"/>
    <m/>
    <x v="6"/>
    <x v="4"/>
    <m/>
    <x v="8"/>
    <x v="6"/>
    <m/>
    <m/>
    <m/>
    <x v="5"/>
    <x v="0"/>
    <x v="501"/>
    <x v="0"/>
    <x v="48"/>
    <x v="0"/>
    <s v="17-SC-DCS-002/O1011008R/ 17-MC-DCS-007"/>
    <s v="DB37-*m"/>
    <x v="1"/>
    <s v="CPO101"/>
    <n v="1"/>
    <s v="BP011"/>
    <x v="48"/>
    <n v="9"/>
    <n v="14"/>
    <x v="0"/>
    <n v="16"/>
    <s v="DCS AMMONIA-UTILITIES"/>
    <m/>
    <m/>
    <m/>
    <s v="O1011008R"/>
    <n v="14"/>
    <m/>
    <s v=""/>
    <m/>
    <s v=""/>
    <s v=""/>
    <s v=""/>
    <m/>
    <s v="O1011008R:14A/_x000a_O1011008R_U14:5"/>
    <s v="O1011008R:14C/_x000a_O1011008R_U14:6"/>
    <m/>
    <s v=""/>
    <s v=""/>
  </r>
  <r>
    <m/>
    <s v="Пустой"/>
    <m/>
    <m/>
    <m/>
    <m/>
    <m/>
    <s v="AI-R-NIS"/>
    <s v=""/>
    <m/>
    <x v="6"/>
    <x v="4"/>
    <m/>
    <x v="8"/>
    <x v="6"/>
    <m/>
    <m/>
    <m/>
    <x v="5"/>
    <x v="2"/>
    <x v="314"/>
    <x v="4"/>
    <x v="48"/>
    <x v="0"/>
    <s v="17-SC-DCS-002/O1011008R/ 17-MC-DCS-007"/>
    <s v="DB37-*m"/>
    <x v="1"/>
    <s v="CPO101"/>
    <n v="1"/>
    <s v="BP011"/>
    <x v="48"/>
    <n v="9"/>
    <n v="15"/>
    <x v="0"/>
    <n v="16"/>
    <s v="DCS AMMONIA-UTILITIES"/>
    <m/>
    <m/>
    <m/>
    <s v="O1011008R"/>
    <n v="15"/>
    <m/>
    <s v=""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8"/>
    <x v="6"/>
    <m/>
    <m/>
    <m/>
    <x v="5"/>
    <x v="2"/>
    <x v="314"/>
    <x v="4"/>
    <x v="48"/>
    <x v="0"/>
    <s v="17-SC-DCS-002/O1011008R/ 17-MC-DCS-007"/>
    <s v="DB37-*m"/>
    <x v="1"/>
    <s v="CPO101"/>
    <n v="1"/>
    <s v="BP011"/>
    <x v="48"/>
    <n v="9"/>
    <n v="16"/>
    <x v="0"/>
    <n v="16"/>
    <s v="DCS AMMONIA-UTILITIES"/>
    <m/>
    <m/>
    <m/>
    <s v="O1011008R"/>
    <n v="16"/>
    <m/>
    <s v=""/>
    <m/>
    <s v=""/>
    <s v=""/>
    <s v=""/>
    <m/>
    <s v=""/>
    <s v=""/>
    <m/>
    <s v=""/>
    <s v=""/>
  </r>
  <r>
    <s v="17-F -020200 -A"/>
    <s v="17FT020200A"/>
    <s v="00"/>
    <s v="Inlet SAC Cationic Exchanger"/>
    <s v="ВХОД КАТИОНООБМЕННИКА SAC "/>
    <s v="Vortex Flow Transmitter"/>
    <s v="4124-FY-VD-BD17617L02200002_SH.1"/>
    <s v="AI-R-NIS (4-20 mA, 2 wire) DCS"/>
    <s v="DCS_AI_02"/>
    <m/>
    <x v="83"/>
    <x v="2"/>
    <s v="Pr.03"/>
    <x v="1"/>
    <x v="1"/>
    <n v="5"/>
    <n v="6"/>
    <s v=""/>
    <x v="2"/>
    <x v="0"/>
    <x v="502"/>
    <x v="0"/>
    <x v="49"/>
    <x v="0"/>
    <s v="17-SC-DCS-002/O1011010R/ 17-MC-DCS-008"/>
    <s v="DB37-*m"/>
    <x v="1"/>
    <s v="CPO101"/>
    <n v="1"/>
    <s v="BP011"/>
    <x v="49"/>
    <n v="11"/>
    <n v="1"/>
    <x v="0"/>
    <n v="16"/>
    <s v="DCS AMMONIA-UTILITIES"/>
    <m/>
    <m/>
    <m/>
    <s v="O1011010R"/>
    <n v="1"/>
    <m/>
    <s v=""/>
    <s v="00-Common"/>
    <s v="TS-O-01:5/_x000a_O1011010R_U1:3"/>
    <s v="TS-O-01:6/_x000a_O1011010R_U1:4"/>
    <s v=""/>
    <m/>
    <s v="O1011010R:1A/_x000a_O1011010R_U1:5"/>
    <s v="O1011010R:1C/_x000a_O1011010R_U1:6"/>
    <m/>
    <s v=""/>
    <s v=""/>
  </r>
  <r>
    <s v="17-F -020200 -B"/>
    <s v="17FT020200B"/>
    <s v="00"/>
    <s v="Inlet SAC Cationic Exchanger"/>
    <s v="ВХОД КАТИОНООБМЕННИКА SAC "/>
    <s v="Vortex Flow Transmitter"/>
    <s v="4124-FY-VD-BD17617L02200002_SH.1"/>
    <s v="AI-R-NIS (4-20 mA, 2 wire) DCS"/>
    <s v="DCS_AI_02"/>
    <m/>
    <x v="83"/>
    <x v="2"/>
    <s v="Pr.08"/>
    <x v="1"/>
    <x v="1"/>
    <n v="15"/>
    <n v="16"/>
    <s v=""/>
    <x v="2"/>
    <x v="0"/>
    <x v="503"/>
    <x v="0"/>
    <x v="49"/>
    <x v="0"/>
    <s v="17-SC-DCS-002/O1011010R/ 17-MC-DCS-008"/>
    <s v="DB37-*m"/>
    <x v="1"/>
    <s v="CPO101"/>
    <n v="1"/>
    <s v="BP011"/>
    <x v="49"/>
    <n v="11"/>
    <n v="2"/>
    <x v="0"/>
    <n v="16"/>
    <s v="DCS AMMONIA-UTILITIES"/>
    <m/>
    <m/>
    <m/>
    <s v="O1011010R"/>
    <n v="2"/>
    <m/>
    <s v=""/>
    <s v="00-Common"/>
    <s v="TS-O-01:15/_x000a_O1011010R_U2:3"/>
    <s v="TS-O-01:16/_x000a_O1011010R_U2:4"/>
    <s v=""/>
    <m/>
    <s v="O1011010R:2A/_x000a_O1011010R_U2:5"/>
    <s v="O1011010R:2C/_x000a_O1011010R_U2:6"/>
    <m/>
    <s v=""/>
    <s v=""/>
  </r>
  <r>
    <s v="17-F -020200 -C"/>
    <s v="17FT020200C"/>
    <s v="00"/>
    <s v="Inlet SAC Cationic Exchanger"/>
    <s v="ВХОД КАТИОНООБМЕННИКА SAC "/>
    <s v="Vortex Flow Transmitter"/>
    <s v="4124-FY-VD-BD17617L02200002_SH.1"/>
    <s v="AI-R-NIS (4-20 mA, 2 wire) DCS"/>
    <s v="DCS_AI_02"/>
    <m/>
    <x v="83"/>
    <x v="2"/>
    <s v="Pr.13"/>
    <x v="1"/>
    <x v="1"/>
    <n v="25"/>
    <n v="26"/>
    <s v=""/>
    <x v="2"/>
    <x v="0"/>
    <x v="504"/>
    <x v="0"/>
    <x v="49"/>
    <x v="0"/>
    <s v="17-SC-DCS-002/O1011010R/ 17-MC-DCS-008"/>
    <s v="DB37-*m"/>
    <x v="1"/>
    <s v="CPO101"/>
    <n v="1"/>
    <s v="BP011"/>
    <x v="49"/>
    <n v="11"/>
    <n v="3"/>
    <x v="0"/>
    <n v="16"/>
    <s v="DCS AMMONIA-UTILITIES"/>
    <m/>
    <m/>
    <m/>
    <s v="O1011010R"/>
    <n v="3"/>
    <m/>
    <s v=""/>
    <s v="00-Common"/>
    <s v="TS-O-01:25/_x000a_O1011010R_U3:3"/>
    <s v="TS-O-01:26/_x000a_O1011010R_U3:4"/>
    <s v=""/>
    <m/>
    <s v="O1011010R:3A/_x000a_O1011010R_U3:5"/>
    <s v="O1011010R:3C/_x000a_O1011010R_U3:6"/>
    <m/>
    <s v=""/>
    <s v=""/>
  </r>
  <r>
    <s v="17-P -17105"/>
    <s v="17PT17105"/>
    <s v="17"/>
    <s v="17-V-171 Glycol water expansion vessel"/>
    <s v="РАСШ БАК ГЛИКОЛИВОЙ ВОДЫ 17V171 "/>
    <s v="Pressure Transmitter"/>
    <s v="4124-XZ-DM-21717101"/>
    <s v="AI-R-NIS (4-20 mA, 2 wire) DCS"/>
    <s v="DCS_AI_02"/>
    <m/>
    <x v="79"/>
    <x v="2"/>
    <s v="Pr.06"/>
    <x v="1"/>
    <x v="8"/>
    <n v="11"/>
    <n v="12"/>
    <s v=""/>
    <x v="2"/>
    <x v="0"/>
    <x v="505"/>
    <x v="0"/>
    <x v="49"/>
    <x v="0"/>
    <s v="17-SC-DCS-002/O1011010R/ 17-MC-DCS-008"/>
    <s v="DB37-*m"/>
    <x v="1"/>
    <s v="CPO101"/>
    <n v="1"/>
    <s v="BP011"/>
    <x v="49"/>
    <n v="11"/>
    <n v="4"/>
    <x v="0"/>
    <n v="16"/>
    <s v="DCS AMMONIA-UTILITIES"/>
    <m/>
    <m/>
    <m/>
    <s v="O1011010R"/>
    <n v="4"/>
    <m/>
    <s v=""/>
    <s v="17-Glycol Preparation Area"/>
    <s v="TS-O-02:11/_x000a_O1011010R_U4:3"/>
    <s v="TS-O-02:12/_x000a_O1011010R_U4:4"/>
    <s v=""/>
    <m/>
    <s v="O1011010R:4A/_x000a_O1011010R_U4:5"/>
    <s v="O1011010R:4C/_x000a_O1011010R_U4:6"/>
    <m/>
    <s v=""/>
    <s v=""/>
  </r>
  <r>
    <s v="17-P -17120"/>
    <s v="17PT17120"/>
    <s v="17"/>
    <s v="Glycol Water supply to 17-E-171"/>
    <s v="ЛИНИЯ НАГНЕТАНИЯ 17-P-171-A/B"/>
    <s v="Pressure Transmitter"/>
    <s v="4124-XZ-DM-21717101"/>
    <s v="AI-R-NIS (4-20 mA, 2 wire) DCS"/>
    <s v="DCS_AI_02"/>
    <m/>
    <x v="79"/>
    <x v="2"/>
    <s v="Pr.08"/>
    <x v="1"/>
    <x v="8"/>
    <n v="15"/>
    <n v="16"/>
    <s v=""/>
    <x v="2"/>
    <x v="0"/>
    <x v="506"/>
    <x v="0"/>
    <x v="49"/>
    <x v="0"/>
    <s v="17-SC-DCS-002/O1011010R/ 17-MC-DCS-008"/>
    <s v="DB37-*m"/>
    <x v="1"/>
    <s v="CPO101"/>
    <n v="1"/>
    <s v="BP011"/>
    <x v="49"/>
    <n v="11"/>
    <n v="5"/>
    <x v="0"/>
    <n v="16"/>
    <s v="DCS AMMONIA-UTILITIES"/>
    <m/>
    <m/>
    <m/>
    <s v="O1011010R"/>
    <n v="5"/>
    <m/>
    <s v=""/>
    <s v="17-Glycol Preparation Area"/>
    <s v="TS-O-02:15/_x000a_O1011010R_U5:3"/>
    <s v="TS-O-02:16/_x000a_O1011010R_U5:4"/>
    <s v=""/>
    <m/>
    <s v="O1011010R:5A/_x000a_O1011010R_U5:5"/>
    <s v="O1011010R:5C/_x000a_O1011010R_U5:6"/>
    <m/>
    <s v=""/>
    <s v=""/>
  </r>
  <r>
    <s v="17-T -17101"/>
    <s v="17TT17101"/>
    <s v="17"/>
    <s v="Hot Glycol Water supply to Distribution"/>
    <s v="ТЕМПЕР ГЛИКОЛИВОЙ ВОДЫ В СЕТЬ"/>
    <s v="Temperature Transmitter - Head Mounted"/>
    <s v="4124-XZ-DM-21717101"/>
    <s v="AI-R-NIS (4-20 mA, 2 wire) DCS"/>
    <s v="DCS_AI_02"/>
    <m/>
    <x v="79"/>
    <x v="2"/>
    <s v="Pr.11"/>
    <x v="1"/>
    <x v="8"/>
    <n v="21"/>
    <n v="22"/>
    <s v=""/>
    <x v="2"/>
    <x v="0"/>
    <x v="507"/>
    <x v="0"/>
    <x v="49"/>
    <x v="0"/>
    <s v="17-SC-DCS-002/O1011010R/ 17-MC-DCS-008"/>
    <s v="DB37-*m"/>
    <x v="1"/>
    <s v="CPO101"/>
    <n v="1"/>
    <s v="BP011"/>
    <x v="49"/>
    <n v="11"/>
    <n v="6"/>
    <x v="0"/>
    <n v="16"/>
    <s v="DCS AMMONIA-UTILITIES"/>
    <m/>
    <m/>
    <m/>
    <s v="O1011010R"/>
    <n v="6"/>
    <m/>
    <s v=""/>
    <s v="17-Glycol Preparation Area"/>
    <s v="TS-O-02:21/_x000a_O1011010R_U6:3"/>
    <s v="TS-O-02:22/_x000a_O1011010R_U6:4"/>
    <s v=""/>
    <m/>
    <s v="O1011010R:6A/_x000a_O1011010R_U6:5"/>
    <s v="O1011010R:6C/_x000a_O1011010R_U6:6"/>
    <m/>
    <s v=""/>
    <s v=""/>
  </r>
  <r>
    <s v="17-F -020201 -A"/>
    <s v="17FT020201A"/>
    <s v="00"/>
    <s v="Inlet Mixed bed"/>
    <s v="ВХОД СМЕШАННОГО СЛОЯ"/>
    <s v="Vortex Flow Transmitter"/>
    <s v="4124-FY-VD-BD17617L02200002_SH.2"/>
    <s v="AI-R-NIS (4-20 mA, 2 wire) DCS"/>
    <s v="DCS_AI_02"/>
    <m/>
    <x v="84"/>
    <x v="2"/>
    <s v="Pr.02"/>
    <x v="1"/>
    <x v="2"/>
    <n v="3"/>
    <n v="4"/>
    <s v=""/>
    <x v="2"/>
    <x v="0"/>
    <x v="508"/>
    <x v="0"/>
    <x v="49"/>
    <x v="0"/>
    <s v="17-SC-DCS-002/O1011010R/ 17-MC-DCS-008"/>
    <s v="DB37-*m"/>
    <x v="1"/>
    <s v="CPO101"/>
    <n v="1"/>
    <s v="BP011"/>
    <x v="49"/>
    <n v="11"/>
    <n v="7"/>
    <x v="0"/>
    <n v="16"/>
    <s v="DCS AMMONIA-UTILITIES"/>
    <m/>
    <m/>
    <m/>
    <s v="O1011010R"/>
    <n v="7"/>
    <m/>
    <s v=""/>
    <s v="00-Common"/>
    <s v="TS-O-03:3/_x000a_O1011010R_U7:3"/>
    <s v="TS-O-03:4/_x000a_O1011010R_U7:4"/>
    <s v=""/>
    <m/>
    <s v="O1011010R:7A/_x000a_O1011010R_U7:5"/>
    <s v="O1011010R:7C/_x000a_O1011010R_U7:6"/>
    <m/>
    <s v=""/>
    <s v=""/>
  </r>
  <r>
    <s v="17-F -020201 -B"/>
    <s v="17FT020201B"/>
    <s v="00"/>
    <s v="Inlet Mixed bed"/>
    <s v="ВХОД СМЕШАННОГО СЛОЯ"/>
    <s v="Vortex Flow Transmitter"/>
    <s v="4124-FY-VD-BD17617L02200002_SH.2"/>
    <s v="AI-R-NIS (4-20 mA, 2 wire) DCS"/>
    <s v="DCS_AI_02"/>
    <m/>
    <x v="84"/>
    <x v="2"/>
    <s v="Pr.07"/>
    <x v="1"/>
    <x v="2"/>
    <n v="13"/>
    <n v="14"/>
    <s v=""/>
    <x v="2"/>
    <x v="0"/>
    <x v="509"/>
    <x v="0"/>
    <x v="49"/>
    <x v="0"/>
    <s v="17-SC-DCS-002/O1011010R/ 17-MC-DCS-008"/>
    <s v="DB37-*m"/>
    <x v="1"/>
    <s v="CPO101"/>
    <n v="1"/>
    <s v="BP011"/>
    <x v="49"/>
    <n v="11"/>
    <n v="8"/>
    <x v="0"/>
    <n v="16"/>
    <s v="DCS AMMONIA-UTILITIES"/>
    <m/>
    <m/>
    <m/>
    <s v="O1011010R"/>
    <n v="8"/>
    <m/>
    <s v=""/>
    <s v="00-Common"/>
    <s v="TS-O-03:13/_x000a_O1011010R_U8:3"/>
    <s v="TS-O-03:14/_x000a_O1011010R_U8:4"/>
    <s v=""/>
    <m/>
    <s v="O1011010R:8A/_x000a_O1011010R_U8:5"/>
    <s v="O1011010R:8C/_x000a_O1011010R_U8:6"/>
    <m/>
    <s v=""/>
    <s v=""/>
  </r>
  <r>
    <s v="17-F -020201 -C"/>
    <s v="17FT020201C"/>
    <s v="00"/>
    <s v="Inlet Mixed bed"/>
    <s v="ВХОД СМЕШАННОГО СЛОЯ"/>
    <s v="Vortex Flow Transmitter"/>
    <s v="4124-FY-VD-BD17617L02200002_SH.2"/>
    <s v="AI-R-NIS (4-20 mA, 2 wire) DCS"/>
    <s v="DCS_AI_02"/>
    <m/>
    <x v="84"/>
    <x v="2"/>
    <s v="Pr.12"/>
    <x v="1"/>
    <x v="2"/>
    <n v="23"/>
    <n v="24"/>
    <s v=""/>
    <x v="2"/>
    <x v="0"/>
    <x v="510"/>
    <x v="0"/>
    <x v="49"/>
    <x v="0"/>
    <s v="17-SC-DCS-002/O1011010R/ 17-MC-DCS-008"/>
    <s v="DB37-*m"/>
    <x v="1"/>
    <s v="CPO101"/>
    <n v="1"/>
    <s v="BP011"/>
    <x v="49"/>
    <n v="11"/>
    <n v="9"/>
    <x v="0"/>
    <n v="16"/>
    <s v="DCS AMMONIA-UTILITIES"/>
    <m/>
    <m/>
    <m/>
    <s v="O1011010R"/>
    <n v="9"/>
    <m/>
    <s v=""/>
    <s v="00-Common"/>
    <s v="TS-O-03:23/_x000a_O1011010R_U9:3"/>
    <s v="TS-O-03:24/_x000a_O1011010R_U9:4"/>
    <s v=""/>
    <m/>
    <s v="O1011010R:9A/_x000a_O1011010R_U9:5"/>
    <s v="O1011010R:9C/_x000a_O1011010R_U9:6"/>
    <m/>
    <s v=""/>
    <s v=""/>
  </r>
  <r>
    <s v="17-T -020200"/>
    <s v="17TT020200A"/>
    <s v="00"/>
    <s v="Water from regeneration pumps"/>
    <s v="ВОДА ИЗ НАСОСА РЕГЕНЕРАЦИИ"/>
    <s v="Temperature Transmitter - Head Mounted"/>
    <s v="4124-FY-VD-BD17617L02200002_SH.4"/>
    <s v="AI-R-NIS (4-20 mA, 2 wire) DCS"/>
    <s v="DCS_AI_02"/>
    <m/>
    <x v="86"/>
    <x v="1"/>
    <s v="Pr.01"/>
    <x v="1"/>
    <x v="0"/>
    <n v="1"/>
    <n v="2"/>
    <s v=""/>
    <x v="1"/>
    <x v="0"/>
    <x v="511"/>
    <x v="0"/>
    <x v="49"/>
    <x v="0"/>
    <s v="17-SC-DCS-002/O1011010R/ 17-MC-DCS-008"/>
    <s v="DB37-*m"/>
    <x v="1"/>
    <s v="CPO101"/>
    <n v="1"/>
    <s v="BP011"/>
    <x v="49"/>
    <n v="11"/>
    <n v="10"/>
    <x v="0"/>
    <n v="16"/>
    <s v="DCS AMMONIA-UTILITIES"/>
    <m/>
    <m/>
    <m/>
    <s v="O1011010R"/>
    <n v="10"/>
    <m/>
    <s v=""/>
    <s v="00-Common"/>
    <s v="TS-O-06:1/_x000a_O1011010R_U10:3"/>
    <s v="TS-O-06:2/_x000a_O1011010R_U10:4"/>
    <s v=""/>
    <m/>
    <s v="O1011010R:10A/_x000a_O1011010R_U10:5"/>
    <s v="O1011010R:10C/_x000a_O1011010R_U10:6"/>
    <m/>
    <s v=""/>
    <s v=""/>
  </r>
  <r>
    <s v="17-T -020200"/>
    <s v="17TT020200B"/>
    <s v="00"/>
    <s v="Water from regeneration pumps"/>
    <s v="ВОДА ИЗ НАСОСА РЕГЕНЕРАЦИИ"/>
    <s v="Temperature Transmitter - Head Mounted"/>
    <s v="4124-FY-VD-BD17617L02200002_SH.4"/>
    <s v="AI-R-NIS (4-20 mA, 2 wire) DCS"/>
    <s v="DCS_AI_02"/>
    <m/>
    <x v="86"/>
    <x v="1"/>
    <s v="Pr.02"/>
    <x v="1"/>
    <x v="0"/>
    <n v="3"/>
    <n v="4"/>
    <s v=""/>
    <x v="1"/>
    <x v="0"/>
    <x v="512"/>
    <x v="0"/>
    <x v="49"/>
    <x v="0"/>
    <s v="17-SC-DCS-002/O1011010R/ 17-MC-DCS-008"/>
    <s v="DB37-*m"/>
    <x v="1"/>
    <s v="CPO101"/>
    <n v="1"/>
    <s v="BP011"/>
    <x v="49"/>
    <n v="11"/>
    <n v="11"/>
    <x v="0"/>
    <n v="16"/>
    <s v="DCS AMMONIA-UTILITIES"/>
    <m/>
    <m/>
    <m/>
    <s v="O1011010R"/>
    <n v="11"/>
    <m/>
    <s v=""/>
    <s v="00-Common"/>
    <s v="TS-O-06:3/_x000a_O1011010R_U11:3"/>
    <s v="TS-O-06:4/_x000a_O1011010R_U11:4"/>
    <s v=""/>
    <m/>
    <s v="O1011010R:11A/_x000a_O1011010R_U11:5"/>
    <s v="O1011010R:11C/_x000a_O1011010R_U11:6"/>
    <m/>
    <s v=""/>
    <s v=""/>
  </r>
  <r>
    <s v="17-F -020202"/>
    <s v="17FT020202"/>
    <s v="00"/>
    <s v="Water from regeneration pumps"/>
    <s v="ВОДА ИЗ НАСОСА РЕГЕНЕРАЦИИ"/>
    <s v="Vortex Flow Transmitter"/>
    <s v="4124-FY-VD-BD17617L02200002_SH.4"/>
    <s v="AI-R-NIS (4-20 mA, 2 wire) DCS"/>
    <s v="DCS_AI_02"/>
    <m/>
    <x v="86"/>
    <x v="1"/>
    <s v="Pr.04"/>
    <x v="1"/>
    <x v="0"/>
    <n v="7"/>
    <n v="8"/>
    <s v=""/>
    <x v="1"/>
    <x v="0"/>
    <x v="513"/>
    <x v="0"/>
    <x v="49"/>
    <x v="0"/>
    <s v="17-SC-DCS-002/O1011010R/ 17-MC-DCS-008"/>
    <s v="DB37-*m"/>
    <x v="1"/>
    <s v="CPO101"/>
    <n v="1"/>
    <s v="BP011"/>
    <x v="49"/>
    <n v="11"/>
    <n v="12"/>
    <x v="0"/>
    <n v="16"/>
    <s v="DCS AMMONIA-UTILITIES"/>
    <m/>
    <m/>
    <m/>
    <s v="O1011010R"/>
    <n v="12"/>
    <m/>
    <s v=""/>
    <s v="00-Common"/>
    <s v="TS-O-06:7/_x000a_O1011010R_U12:3"/>
    <s v="TS-O-06:8/_x000a_O1011010R_U12:4"/>
    <s v=""/>
    <m/>
    <s v="O1011010R:12A/_x000a_O1011010R_U12:5"/>
    <s v="O1011010R:12C/_x000a_O1011010R_U12:6"/>
    <m/>
    <s v=""/>
    <s v=""/>
  </r>
  <r>
    <s v="17-F -020203"/>
    <s v="17FT020203"/>
    <s v="00"/>
    <s v="Water to NaOH regeneration"/>
    <s v="ВОДА К РЕГЕНЕРАЦИИ NAOH"/>
    <s v="Vortex Flow Transmitter"/>
    <s v="4124-FY-VD-BD17617L02200002_SH.4"/>
    <s v="AI-R-NIS (4-20 mA, 2 wire) DCS"/>
    <s v="DCS_AI_02"/>
    <m/>
    <x v="86"/>
    <x v="1"/>
    <s v="Pr.06"/>
    <x v="1"/>
    <x v="0"/>
    <n v="11"/>
    <n v="12"/>
    <s v=""/>
    <x v="1"/>
    <x v="0"/>
    <x v="514"/>
    <x v="0"/>
    <x v="49"/>
    <x v="0"/>
    <s v="17-SC-DCS-002/O1011010R/ 17-MC-DCS-008"/>
    <s v="DB37-*m"/>
    <x v="1"/>
    <s v="CPO101"/>
    <n v="1"/>
    <s v="BP011"/>
    <x v="49"/>
    <n v="11"/>
    <n v="13"/>
    <x v="0"/>
    <n v="16"/>
    <s v="DCS AMMONIA-UTILITIES"/>
    <m/>
    <m/>
    <m/>
    <s v="O1011010R"/>
    <n v="13"/>
    <m/>
    <s v=""/>
    <s v="00-Common"/>
    <s v="TS-O-06:11/_x000a_O1011010R_U13:3"/>
    <s v="TS-O-06:12/_x000a_O1011010R_U13:4"/>
    <s v=""/>
    <m/>
    <s v="O1011010R:13A/_x000a_O1011010R_U13:5"/>
    <s v="O1011010R:13C/_x000a_O1011010R_U13:6"/>
    <m/>
    <s v=""/>
    <s v=""/>
  </r>
  <r>
    <s v="17-F -020204"/>
    <s v="17FT020204"/>
    <s v="00"/>
    <s v="Neutralized water to plant drain system"/>
    <s v="НЕЙТРАЛ.ВОДА В ДРЕН.СИСТЕМУ ЗАВ"/>
    <s v="Magnetic Flow Transmitter"/>
    <s v="4124-FY-VD-BD17617L02200002_SH.7"/>
    <s v="AI-R-NIS (4-20 mA, 4 wire) DCS"/>
    <s v="DCS_AI_04"/>
    <s v="230 VAC"/>
    <x v="88"/>
    <x v="2"/>
    <s v="Pr.01"/>
    <x v="1"/>
    <x v="47"/>
    <n v="1"/>
    <n v="2"/>
    <s v=""/>
    <x v="2"/>
    <x v="0"/>
    <x v="515"/>
    <x v="0"/>
    <x v="49"/>
    <x v="0"/>
    <s v="17-SC-DCS-002/O1011010R/ 17-MC-DCS-008"/>
    <s v="DB37-*m"/>
    <x v="1"/>
    <s v="CPO101"/>
    <n v="1"/>
    <s v="BP011"/>
    <x v="49"/>
    <n v="11"/>
    <n v="14"/>
    <x v="0"/>
    <n v="16"/>
    <s v="DCS AMMONIA-UTILITIES"/>
    <m/>
    <m/>
    <m/>
    <s v="O1011010R"/>
    <n v="14"/>
    <m/>
    <s v=""/>
    <s v="00-Common"/>
    <s v="TS-P-03:1/_x000a_O1011010R_U14:1"/>
    <s v="TS-P-03:2/_x000a_O1011010R_U14:2"/>
    <s v=""/>
    <m/>
    <s v="O1011010R:14A/_x000a_O1011010R_U14:5"/>
    <s v="O1011010R:14C/_x000a_O1011010R_U14:6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49"/>
    <x v="0"/>
    <m/>
    <m/>
    <x v="1"/>
    <s v="CPO101"/>
    <n v="1"/>
    <s v="BP011"/>
    <x v="49"/>
    <n v="11"/>
    <n v="15"/>
    <x v="0"/>
    <n v="16"/>
    <m/>
    <m/>
    <m/>
    <m/>
    <s v="O1011010R"/>
    <n v="15"/>
    <m/>
    <m/>
    <m/>
    <s v=""/>
    <s v=""/>
    <s v=""/>
    <m/>
    <s v=""/>
    <s v=""/>
    <m/>
    <s v=""/>
    <s v=""/>
  </r>
  <r>
    <m/>
    <s v="Пустой"/>
    <m/>
    <m/>
    <m/>
    <m/>
    <m/>
    <s v="AI-R-NIS"/>
    <s v=""/>
    <m/>
    <x v="6"/>
    <x v="4"/>
    <m/>
    <x v="1"/>
    <x v="6"/>
    <m/>
    <m/>
    <m/>
    <x v="5"/>
    <x v="2"/>
    <x v="230"/>
    <x v="2"/>
    <x v="49"/>
    <x v="0"/>
    <m/>
    <m/>
    <x v="1"/>
    <s v="CPO101"/>
    <n v="1"/>
    <s v="BP011"/>
    <x v="49"/>
    <n v="11"/>
    <n v="16"/>
    <x v="0"/>
    <n v="16"/>
    <m/>
    <m/>
    <m/>
    <m/>
    <s v="O1011010R"/>
    <n v="16"/>
    <m/>
    <m/>
    <m/>
    <s v=""/>
    <s v=""/>
    <s v=""/>
    <m/>
    <s v=""/>
    <s v=""/>
    <m/>
    <s v=""/>
    <s v=""/>
  </r>
  <r>
    <s v="17-H -070851"/>
    <s v="17HY070851"/>
    <s v="14"/>
    <s v="17-L-073-PM-071A  92.5% H2SO4 Injection Pump"/>
    <s v="НАСОС ВПРЫСКА 92,5% H2SO4"/>
    <s v="Electric Stroke Actuator"/>
    <s v="4124-FY-VD-BD17217L07300001"/>
    <s v="AO-R-NIS (4-20 mA) DCS"/>
    <s v="DCS_AO_02"/>
    <m/>
    <x v="7"/>
    <x v="1"/>
    <s v="Pr.02"/>
    <x v="0"/>
    <x v="7"/>
    <n v="3"/>
    <n v="4"/>
    <s v=""/>
    <x v="1"/>
    <x v="0"/>
    <x v="516"/>
    <x v="3"/>
    <x v="50"/>
    <x v="0"/>
    <s v="17-SC-DCS-002/O1011012R/17-MC-DCS-006"/>
    <s v="DB37-*m"/>
    <x v="1"/>
    <s v="CPO101"/>
    <n v="1"/>
    <s v="BP011"/>
    <x v="50"/>
    <n v="13"/>
    <n v="1"/>
    <x v="1"/>
    <n v="16"/>
    <s v="DCS AMMONIA-UTILITIES"/>
    <m/>
    <m/>
    <m/>
    <s v="O1011012R"/>
    <n v="1"/>
    <m/>
    <s v=""/>
    <s v="14-Wastewater Treatment Area"/>
    <s v="TS-Q-02:3/_x000a_O1011012R_U1:3"/>
    <s v="TS-Q-02:4/_x000a_O1011012R_U1:4"/>
    <s v=""/>
    <m/>
    <s v="O1011012R:1A/_x000a_O1011012R_U1:5"/>
    <s v="O1011012R:1C/_x000a_O1011012R_U1:6"/>
    <m/>
    <s v=""/>
    <s v=""/>
  </r>
  <r>
    <s v="17-H -070852"/>
    <s v="17HY070852"/>
    <s v="14"/>
    <s v="17-L-073-PM-071B  92.5% H2SO4 Injection Pump"/>
    <s v="НАСОС ВПРЫСКА 92,5% H2SO4"/>
    <s v="Electric Stroke Actuator"/>
    <s v="4124-FY-VD-BD17217L07300001"/>
    <s v="AO-R-NIS (4-20 mA) DCS"/>
    <s v="DCS_AO_02"/>
    <m/>
    <x v="7"/>
    <x v="1"/>
    <s v="Pr.03"/>
    <x v="0"/>
    <x v="7"/>
    <n v="5"/>
    <n v="6"/>
    <s v=""/>
    <x v="1"/>
    <x v="0"/>
    <x v="517"/>
    <x v="3"/>
    <x v="50"/>
    <x v="0"/>
    <s v="17-SC-DCS-002/O1011012R/17-MC-DCS-006"/>
    <s v="DB37-*m"/>
    <x v="1"/>
    <s v="CPO101"/>
    <n v="1"/>
    <s v="BP011"/>
    <x v="50"/>
    <n v="13"/>
    <n v="2"/>
    <x v="1"/>
    <n v="16"/>
    <s v="DCS AMMONIA-UTILITIES"/>
    <m/>
    <m/>
    <m/>
    <s v="O1011012R"/>
    <n v="2"/>
    <m/>
    <s v=""/>
    <s v="14-Wastewater Treatment Area"/>
    <s v="TS-Q-02:5/_x000a_O1011012R_U2:3"/>
    <s v="TS-Q-02:6/_x000a_O1011012R_U2:4"/>
    <s v=""/>
    <m/>
    <s v="O1011012R:2A/_x000a_O1011012R_U2:5"/>
    <s v="O1011012R:2C/_x000a_O1011012R_U2:6"/>
    <m/>
    <s v=""/>
    <s v=""/>
  </r>
  <r>
    <s v="17-T -13001"/>
    <s v="17TY13001"/>
    <s v="00"/>
    <s v="17-V-131 Temp"/>
    <s v="ТЕМПЕРАТУРА В БАКЕ ВОДЫ 17-V-131"/>
    <s v="Smart Positioner"/>
    <s v="4124-XZ-DM-21713001"/>
    <s v="AO-R-NIS (4-20 mA) DCS"/>
    <s v="DCS_AO_02"/>
    <m/>
    <x v="8"/>
    <x v="2"/>
    <s v="Pr.03"/>
    <x v="0"/>
    <x v="8"/>
    <n v="5"/>
    <n v="6"/>
    <s v=""/>
    <x v="2"/>
    <x v="0"/>
    <x v="518"/>
    <x v="3"/>
    <x v="50"/>
    <x v="0"/>
    <s v="17-SC-DCS-002/O1011012R/17-MC-DCS-006"/>
    <s v="DB37-*m"/>
    <x v="1"/>
    <s v="CPO101"/>
    <n v="1"/>
    <s v="BP011"/>
    <x v="50"/>
    <n v="13"/>
    <n v="3"/>
    <x v="1"/>
    <n v="16"/>
    <s v="DCS AMMONIA-UTILITIES"/>
    <m/>
    <m/>
    <m/>
    <s v="O1011012R"/>
    <n v="3"/>
    <m/>
    <s v=""/>
    <s v="00-Common"/>
    <s v="TS-O-02:5/_x000a_O1011012R_U3:3"/>
    <s v="TS-O-02:6/_x000a_O1011012R_U3:4"/>
    <s v=""/>
    <m/>
    <s v="O1011012R:3A/_x000a_O1011012R_U3:5"/>
    <s v="O1011012R:3C/_x000a_O1011012R_U3:6"/>
    <m/>
    <s v=""/>
    <s v=""/>
  </r>
  <r>
    <s v="17-L -13002"/>
    <s v="17LY13002"/>
    <s v="00"/>
    <s v="17-V-131 Level"/>
    <s v="17-V-131 УРОВЕНЬ В БАКЕ ВОДЫ"/>
    <s v="Smart Positioner"/>
    <s v="4124-XZ-DM-21713001"/>
    <s v="AO-R-NIS (4-20 mA) DCS"/>
    <s v="DCS_AO_02"/>
    <m/>
    <x v="8"/>
    <x v="2"/>
    <s v="Pr.07"/>
    <x v="0"/>
    <x v="8"/>
    <n v="13"/>
    <n v="14"/>
    <s v=""/>
    <x v="2"/>
    <x v="0"/>
    <x v="519"/>
    <x v="3"/>
    <x v="50"/>
    <x v="0"/>
    <s v="17-SC-DCS-002/O1011012R/17-MC-DCS-006"/>
    <s v="DB37-*m"/>
    <x v="1"/>
    <s v="CPO101"/>
    <n v="1"/>
    <s v="BP011"/>
    <x v="50"/>
    <n v="13"/>
    <n v="4"/>
    <x v="1"/>
    <n v="16"/>
    <s v="DCS AMMONIA-UTILITIES"/>
    <m/>
    <m/>
    <m/>
    <s v="O1011012R"/>
    <n v="4"/>
    <m/>
    <s v=""/>
    <s v="00-Common"/>
    <s v="TS-O-02:13/_x000a_O1011012R_U4:3"/>
    <s v="TS-O-02:14/_x000a_O1011012R_U4:4"/>
    <s v=""/>
    <m/>
    <s v="O1011012R:4A/_x000a_O1011012R_U4:5"/>
    <s v="O1011012R:4C/_x000a_O1011012R_U4:6"/>
    <m/>
    <s v=""/>
    <s v=""/>
  </r>
  <r>
    <s v="17-H -11501"/>
    <s v="17HY11501"/>
    <s v="14"/>
    <s v="17-L-112-P-001A Sodium Phosphate Injection Pump"/>
    <s v="НАСОС ВПРЫСКА ФОСФАТА НАТРИЯ"/>
    <s v="Electric Stroke Actuator"/>
    <s v="4124-FY-VD-BD17117L11200001"/>
    <s v="AO-R-NIS (4-20 mA) DCS"/>
    <s v="DCS_AO_02"/>
    <m/>
    <x v="11"/>
    <x v="1"/>
    <s v="Pr.07"/>
    <x v="0"/>
    <x v="11"/>
    <n v="13"/>
    <n v="14"/>
    <s v=""/>
    <x v="1"/>
    <x v="0"/>
    <x v="520"/>
    <x v="3"/>
    <x v="50"/>
    <x v="0"/>
    <s v="17-SC-DCS-002/O1011012R/17-MC-DCS-006"/>
    <s v="DB37-*m"/>
    <x v="1"/>
    <s v="CPO101"/>
    <n v="1"/>
    <s v="BP011"/>
    <x v="50"/>
    <n v="13"/>
    <n v="5"/>
    <x v="1"/>
    <n v="16"/>
    <s v="DCS AMMONIA-UTILITIES"/>
    <m/>
    <m/>
    <m/>
    <s v="O1011012R"/>
    <n v="5"/>
    <m/>
    <s v=""/>
    <s v="14-Wastewater Treatment Area"/>
    <s v="TS-R-01:13/_x000a_O1011012R_U5:3"/>
    <s v="TS-R-01:14/_x000a_O1011012R_U5:4"/>
    <s v=""/>
    <m/>
    <s v="O1011012R:5A/_x000a_O1011012R_U5:5"/>
    <s v="O1011012R:5C/_x000a_O1011012R_U5:6"/>
    <m/>
    <s v=""/>
    <s v=""/>
  </r>
  <r>
    <s v="17-H -11502"/>
    <s v="17HY11502"/>
    <s v="14"/>
    <s v="17-L-112-P-001B Sodium Phosphate Injection Pump"/>
    <s v="НАСОС ВПРЫСКА ФОСФАТА НАТРИЯ"/>
    <s v="Electric Stroke Actuator"/>
    <s v="4124-FY-VD-BD17117L11200001"/>
    <s v="AO-R-NIS (4-20 mA) DCS"/>
    <s v="DCS_AO_02"/>
    <m/>
    <x v="11"/>
    <x v="1"/>
    <s v="Pr.08"/>
    <x v="0"/>
    <x v="11"/>
    <n v="15"/>
    <n v="16"/>
    <s v=""/>
    <x v="1"/>
    <x v="0"/>
    <x v="521"/>
    <x v="3"/>
    <x v="50"/>
    <x v="0"/>
    <s v="17-SC-DCS-002/O1011012R/17-MC-DCS-006"/>
    <s v="DB37-*m"/>
    <x v="1"/>
    <s v="CPO101"/>
    <n v="1"/>
    <s v="BP011"/>
    <x v="50"/>
    <n v="13"/>
    <n v="6"/>
    <x v="1"/>
    <n v="16"/>
    <s v="DCS AMMONIA-UTILITIES"/>
    <m/>
    <m/>
    <m/>
    <s v="O1011012R"/>
    <n v="6"/>
    <m/>
    <s v=""/>
    <s v="14-Wastewater Treatment Area"/>
    <s v="TS-R-01:15/_x000a_O1011012R_U6:3"/>
    <s v="TS-R-01:16/_x000a_O1011012R_U6:4"/>
    <s v=""/>
    <m/>
    <s v="O1011012R:6A/_x000a_O1011012R_U6:5"/>
    <s v="O1011012R:6C/_x000a_O1011012R_U6:6"/>
    <m/>
    <s v=""/>
    <s v=""/>
  </r>
  <r>
    <s v="17-H -115100"/>
    <s v="17HY115100"/>
    <s v="14"/>
    <s v="17-113-P-001A Oxygen Scavenger Injection Pump"/>
    <s v="НАСОС ВПРЫСКА ПОГЛОТ О2"/>
    <s v="Electric Stroke Actuator"/>
    <s v="4124-FY-VD-BD17117L11300001"/>
    <s v="AO-R-NIS (4-20 mA) DCS"/>
    <s v="DCS_AO_02"/>
    <m/>
    <x v="11"/>
    <x v="1"/>
    <s v="Pr.09"/>
    <x v="0"/>
    <x v="11"/>
    <n v="17"/>
    <n v="18"/>
    <s v=""/>
    <x v="1"/>
    <x v="0"/>
    <x v="522"/>
    <x v="3"/>
    <x v="50"/>
    <x v="0"/>
    <s v="17-SC-DCS-002/O1011012R/17-MC-DCS-006"/>
    <s v="DB37-*m"/>
    <x v="1"/>
    <s v="CPO101"/>
    <n v="1"/>
    <s v="BP011"/>
    <x v="50"/>
    <n v="13"/>
    <n v="7"/>
    <x v="1"/>
    <n v="16"/>
    <s v="DCS AMMONIA-UTILITIES"/>
    <m/>
    <m/>
    <m/>
    <s v="O1011012R"/>
    <n v="7"/>
    <m/>
    <s v=""/>
    <s v="14-Wastewater Treatment Area"/>
    <s v="TS-R-01:17/_x000a_O1011012R_U7:3"/>
    <s v="TS-R-01:18/_x000a_O1011012R_U7:4"/>
    <s v=""/>
    <m/>
    <s v="O1011012R:7A/_x000a_O1011012R_U7:5"/>
    <s v="O1011012R:7C/_x000a_O1011012R_U7:6"/>
    <m/>
    <s v=""/>
    <s v=""/>
  </r>
  <r>
    <s v="17-H -115101"/>
    <s v="17HY115101"/>
    <s v="14"/>
    <s v="17-113-P-001B Oxygen Scavenger Injection Pump"/>
    <s v="НАСОС ВПРЫСКА ПОГЛОТ О2 "/>
    <s v="Electric Stroke Actuator"/>
    <s v="4124-FY-VD-BD17117L11300001"/>
    <s v="AO-R-NIS (4-20 mA) DCS"/>
    <s v="DCS_AO_02"/>
    <m/>
    <x v="11"/>
    <x v="1"/>
    <s v="Pr.10"/>
    <x v="0"/>
    <x v="11"/>
    <n v="19"/>
    <n v="20"/>
    <s v=""/>
    <x v="1"/>
    <x v="0"/>
    <x v="523"/>
    <x v="3"/>
    <x v="50"/>
    <x v="0"/>
    <s v="17-SC-DCS-002/O1011012R/17-MC-DCS-006"/>
    <s v="DB37-*m"/>
    <x v="1"/>
    <s v="CPO101"/>
    <n v="1"/>
    <s v="BP011"/>
    <x v="50"/>
    <n v="13"/>
    <n v="8"/>
    <x v="1"/>
    <n v="16"/>
    <s v="DCS AMMONIA-UTILITIES"/>
    <m/>
    <m/>
    <m/>
    <s v="O1011012R"/>
    <n v="8"/>
    <m/>
    <s v=""/>
    <s v="14-Wastewater Treatment Area"/>
    <s v="TS-R-01:19/_x000a_O1011012R_U8:3"/>
    <s v="TS-R-01:20/_x000a_O1011012R_U8:4"/>
    <s v=""/>
    <m/>
    <s v="O1011012R:8A/_x000a_O1011012R_U8:5"/>
    <s v="O1011012R:8C/_x000a_O1011012R_U8:6"/>
    <m/>
    <s v=""/>
    <s v=""/>
  </r>
  <r>
    <s v="17-H -115300"/>
    <s v="17HY115300"/>
    <s v="14"/>
    <s v="17-114-P-001A Amine Injection Pump"/>
    <s v="17114P001A НАСОС ВПРЫСКА АМИНА"/>
    <s v="Electric Stroke Actuator"/>
    <s v="4124-FY-VD-BD17117L11400001"/>
    <s v="AO-R-NIS (4-20 mA) DCS"/>
    <s v="DCS_AO_02"/>
    <m/>
    <x v="11"/>
    <x v="1"/>
    <s v="Pr.11"/>
    <x v="0"/>
    <x v="11"/>
    <n v="21"/>
    <n v="22"/>
    <s v=""/>
    <x v="1"/>
    <x v="0"/>
    <x v="524"/>
    <x v="3"/>
    <x v="50"/>
    <x v="0"/>
    <s v="17-SC-DCS-002/O1011012R/17-MC-DCS-006"/>
    <s v="DB37-*m"/>
    <x v="1"/>
    <s v="CPO101"/>
    <n v="1"/>
    <s v="BP011"/>
    <x v="50"/>
    <n v="13"/>
    <n v="9"/>
    <x v="1"/>
    <n v="16"/>
    <s v="DCS AMMONIA-UTILITIES"/>
    <m/>
    <m/>
    <m/>
    <s v="O1011012R"/>
    <n v="9"/>
    <m/>
    <s v=""/>
    <s v="14-Wastewater Treatment Area"/>
    <s v="TS-R-01:21/_x000a_O1011012R_U9:3"/>
    <s v="TS-R-01:22/_x000a_O1011012R_U9:4"/>
    <s v=""/>
    <m/>
    <s v="O1011012R:9A/_x000a_O1011012R_U9:5"/>
    <s v="O1011012R:9C/_x000a_O1011012R_U9:6"/>
    <m/>
    <s v=""/>
    <s v=""/>
  </r>
  <r>
    <s v="17-H -115301"/>
    <s v="17HY115301"/>
    <s v="14"/>
    <s v="17-114-P-001B Amine Injection Pump"/>
    <s v="17114P001В НАСОС ВПРЫСКА АМИНА"/>
    <s v="Electric Stroke Actuator"/>
    <s v="4124-FY-VD-BD17117L11400001"/>
    <s v="AO-R-NIS (4-20 mA) DCS"/>
    <s v="DCS_AO_02"/>
    <m/>
    <x v="11"/>
    <x v="1"/>
    <s v="Pr.12"/>
    <x v="0"/>
    <x v="11"/>
    <n v="23"/>
    <n v="24"/>
    <s v=""/>
    <x v="1"/>
    <x v="0"/>
    <x v="525"/>
    <x v="3"/>
    <x v="50"/>
    <x v="0"/>
    <s v="17-SC-DCS-002/O1011012R/17-MC-DCS-006"/>
    <s v="DB37-*m"/>
    <x v="1"/>
    <s v="CPO101"/>
    <n v="1"/>
    <s v="BP011"/>
    <x v="50"/>
    <n v="13"/>
    <n v="10"/>
    <x v="1"/>
    <n v="16"/>
    <s v="DCS AMMONIA-UTILITIES"/>
    <m/>
    <m/>
    <m/>
    <s v="O1011012R"/>
    <n v="10"/>
    <m/>
    <s v=""/>
    <s v="14-Wastewater Treatment Area"/>
    <s v="TS-R-01:23/_x000a_O1011012R_U10:3"/>
    <s v="TS-R-01:24/_x000a_O1011012R_U10:4"/>
    <s v=""/>
    <m/>
    <s v="O1011012R:10A/_x000a_O1011012R_U10:5"/>
    <s v="O1011012R:10C/_x000a_O1011012R_U10:6"/>
    <m/>
    <s v=""/>
    <s v=""/>
  </r>
  <r>
    <s v="17-H -070861"/>
    <s v="17HY070861"/>
    <s v="14"/>
    <s v="17-L-073-PM-076A 12-14% Sodium Hypochlorite Inj."/>
    <s v="12-14% ГИПОХЛОР НАТРИЯ ВПРЫСК. "/>
    <s v="Electric Stroke Actuator"/>
    <s v="4124-FY-VD-BD17217L07300006"/>
    <s v="AO-R-NIS (4-20 mA) DCS"/>
    <s v="DCS_AO_02"/>
    <m/>
    <x v="78"/>
    <x v="0"/>
    <s v="Pr.02"/>
    <x v="0"/>
    <x v="44"/>
    <n v="3"/>
    <n v="4"/>
    <s v=""/>
    <x v="0"/>
    <x v="0"/>
    <x v="526"/>
    <x v="3"/>
    <x v="50"/>
    <x v="0"/>
    <s v="17-SC-DCS-002/O1011012R/17-MC-DCS-006"/>
    <s v="DB37-*m"/>
    <x v="1"/>
    <s v="CPO101"/>
    <n v="1"/>
    <s v="BP011"/>
    <x v="50"/>
    <n v="13"/>
    <n v="11"/>
    <x v="1"/>
    <n v="16"/>
    <s v="DCS AMMONIA-UTILITIES"/>
    <m/>
    <m/>
    <m/>
    <s v="O1011012R"/>
    <n v="11"/>
    <m/>
    <s v=""/>
    <s v="14-Wastewater Treatment Area"/>
    <s v="TS-R-02:3/_x000a_O1011012R_U11:3"/>
    <s v="TS-R-02:4/_x000a_O1011012R_U11:4"/>
    <s v=""/>
    <m/>
    <s v="O1011012R:11A/_x000a_O1011012R_U11:5"/>
    <s v="O1011012R:11C/_x000a_O1011012R_U11:6"/>
    <m/>
    <s v=""/>
    <s v=""/>
  </r>
  <r>
    <s v="17-H -070862"/>
    <s v="17HY070862"/>
    <s v="14"/>
    <s v="17-L-073-PM-076B 12-14% Sodium Hypochlorite Inj."/>
    <s v="12-14% ГИПОХЛОР НАТРИЯ ВПРЫСК. "/>
    <s v="Electric Stroke Actuator"/>
    <s v="4124-FY-VD-BD17217L07300006"/>
    <s v="AO-R-NIS (4-20 mA) DCS"/>
    <s v="DCS_AO_02"/>
    <m/>
    <x v="78"/>
    <x v="0"/>
    <s v="Pr.03"/>
    <x v="0"/>
    <x v="44"/>
    <n v="5"/>
    <n v="6"/>
    <s v=""/>
    <x v="0"/>
    <x v="0"/>
    <x v="527"/>
    <x v="3"/>
    <x v="50"/>
    <x v="0"/>
    <s v="17-SC-DCS-002/O1011012R/17-MC-DCS-006"/>
    <s v="DB37-*m"/>
    <x v="1"/>
    <s v="CPO101"/>
    <n v="1"/>
    <s v="BP011"/>
    <x v="50"/>
    <n v="13"/>
    <n v="12"/>
    <x v="1"/>
    <n v="16"/>
    <s v="DCS AMMONIA-UTILITIES"/>
    <m/>
    <m/>
    <m/>
    <s v="O1011012R"/>
    <n v="12"/>
    <m/>
    <s v=""/>
    <s v="14-Wastewater Treatment Area"/>
    <s v="TS-R-02:5/_x000a_O1011012R_U12:3"/>
    <s v="TS-R-02:6/_x000a_O1011012R_U12:4"/>
    <s v=""/>
    <m/>
    <s v="O1011012R:12A/_x000a_O1011012R_U12:5"/>
    <s v="O1011012R:12C/_x000a_O1011012R_U12:6"/>
    <m/>
    <s v=""/>
    <s v=""/>
  </r>
  <r>
    <m/>
    <s v="Пустой"/>
    <m/>
    <m/>
    <m/>
    <m/>
    <m/>
    <s v="AO-R-NIS"/>
    <s v=""/>
    <m/>
    <x v="6"/>
    <x v="4"/>
    <m/>
    <x v="0"/>
    <x v="6"/>
    <m/>
    <m/>
    <m/>
    <x v="5"/>
    <x v="2"/>
    <x v="230"/>
    <x v="2"/>
    <x v="50"/>
    <x v="0"/>
    <m/>
    <m/>
    <x v="1"/>
    <s v="CPO101"/>
    <n v="1"/>
    <s v="BP011"/>
    <x v="50"/>
    <n v="13"/>
    <n v="13"/>
    <x v="1"/>
    <n v="16"/>
    <m/>
    <m/>
    <m/>
    <m/>
    <s v="O1011012R"/>
    <n v="13"/>
    <m/>
    <m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0"/>
    <x v="6"/>
    <m/>
    <m/>
    <m/>
    <x v="5"/>
    <x v="2"/>
    <x v="230"/>
    <x v="2"/>
    <x v="50"/>
    <x v="0"/>
    <m/>
    <m/>
    <x v="1"/>
    <s v="CPO101"/>
    <n v="1"/>
    <s v="BP011"/>
    <x v="50"/>
    <n v="13"/>
    <n v="14"/>
    <x v="1"/>
    <n v="16"/>
    <m/>
    <m/>
    <m/>
    <m/>
    <s v="O1011012R"/>
    <n v="14"/>
    <m/>
    <m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0"/>
    <x v="6"/>
    <m/>
    <m/>
    <m/>
    <x v="5"/>
    <x v="2"/>
    <x v="230"/>
    <x v="2"/>
    <x v="50"/>
    <x v="0"/>
    <m/>
    <m/>
    <x v="1"/>
    <s v="CPO101"/>
    <n v="1"/>
    <s v="BP011"/>
    <x v="50"/>
    <n v="13"/>
    <n v="15"/>
    <x v="1"/>
    <n v="16"/>
    <m/>
    <m/>
    <m/>
    <m/>
    <s v="O1011012R"/>
    <n v="15"/>
    <m/>
    <m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0"/>
    <x v="6"/>
    <m/>
    <m/>
    <m/>
    <x v="5"/>
    <x v="2"/>
    <x v="230"/>
    <x v="2"/>
    <x v="50"/>
    <x v="0"/>
    <m/>
    <m/>
    <x v="1"/>
    <s v="CPO101"/>
    <n v="1"/>
    <s v="BP011"/>
    <x v="50"/>
    <n v="13"/>
    <n v="16"/>
    <x v="1"/>
    <n v="16"/>
    <m/>
    <m/>
    <m/>
    <m/>
    <s v="O1011012R"/>
    <n v="16"/>
    <m/>
    <m/>
    <m/>
    <s v=""/>
    <s v=""/>
    <s v=""/>
    <m/>
    <s v=""/>
    <s v=""/>
    <m/>
    <s v=""/>
    <s v=""/>
  </r>
  <r>
    <s v="17-F -020200 -A"/>
    <s v="17FY020200A"/>
    <s v="00"/>
    <s v="Inlet SAC Cationic Exchanger"/>
    <s v="ВХОД КАТИОНООБМЕННИКА SAC "/>
    <s v="Smart Positioner"/>
    <s v="4124-FY-VD-BD17617L02200002_SH.1"/>
    <s v="AO-R-NIS (4-20 mA) DCS"/>
    <s v="DCS_AO_02"/>
    <m/>
    <x v="83"/>
    <x v="2"/>
    <s v="Pr.04"/>
    <x v="1"/>
    <x v="1"/>
    <n v="7"/>
    <n v="8"/>
    <s v=""/>
    <x v="2"/>
    <x v="0"/>
    <x v="528"/>
    <x v="3"/>
    <x v="51"/>
    <x v="0"/>
    <s v="17-SC-DCS-002/O1011014R/ 17-MC-DCS-008"/>
    <s v="DB37-*m"/>
    <x v="1"/>
    <s v="CPO101"/>
    <n v="1"/>
    <s v="BP011"/>
    <x v="51"/>
    <n v="15"/>
    <n v="1"/>
    <x v="1"/>
    <n v="16"/>
    <s v="DCS AMMONIA-UTILITIES"/>
    <m/>
    <m/>
    <m/>
    <s v="O1011014R"/>
    <n v="1"/>
    <m/>
    <s v=""/>
    <s v="00-Common"/>
    <s v="TS-O-01:7/_x000a_O1011014R_U1:3"/>
    <s v="TS-O-01:8/_x000a_O1011014R_U1:4"/>
    <s v=""/>
    <m/>
    <s v="O1011014R:1A/_x000a_O1011014R_U1:5"/>
    <s v="O1011014R:1C/_x000a_O1011014R_U1:6"/>
    <m/>
    <s v=""/>
    <s v=""/>
  </r>
  <r>
    <s v="17-F -020200 -B"/>
    <s v="17FY020200B"/>
    <s v="00"/>
    <s v="Inlet SAC Cationic Exchanger"/>
    <s v="ВХОД КАТИОНООБМЕННИКА SAC "/>
    <s v="Smart Positioner"/>
    <s v="4124-FY-VD-BD17617L02200002_SH.1"/>
    <s v="AO-R-NIS (4-20 mA) DCS"/>
    <s v="DCS_AO_02"/>
    <m/>
    <x v="83"/>
    <x v="2"/>
    <s v="Pr.09"/>
    <x v="1"/>
    <x v="1"/>
    <n v="17"/>
    <n v="18"/>
    <s v=""/>
    <x v="2"/>
    <x v="0"/>
    <x v="529"/>
    <x v="3"/>
    <x v="51"/>
    <x v="0"/>
    <s v="17-SC-DCS-002/O1011014R/ 17-MC-DCS-008"/>
    <s v="DB37-*m"/>
    <x v="1"/>
    <s v="CPO101"/>
    <n v="1"/>
    <s v="BP011"/>
    <x v="51"/>
    <n v="15"/>
    <n v="2"/>
    <x v="1"/>
    <n v="16"/>
    <s v="DCS AMMONIA-UTILITIES"/>
    <m/>
    <m/>
    <m/>
    <s v="O1011014R"/>
    <n v="2"/>
    <m/>
    <s v=""/>
    <s v="00-Common"/>
    <s v="TS-O-01:17/_x000a_O1011014R_U2:3"/>
    <s v="TS-O-01:18/_x000a_O1011014R_U2:4"/>
    <s v=""/>
    <m/>
    <s v="O1011014R:2A/_x000a_O1011014R_U2:5"/>
    <s v="O1011014R:2C/_x000a_O1011014R_U2:6"/>
    <m/>
    <s v=""/>
    <s v=""/>
  </r>
  <r>
    <s v="17-F -020200 -C"/>
    <s v="17FY020200C"/>
    <s v="00"/>
    <s v="Inlet SAC Cationic Exchanger"/>
    <s v="ВХОД КАТИОНООБМЕННИКА SAC "/>
    <s v="Smart Positioner"/>
    <s v="4124-FY-VD-BD17617L02200002_SH.1"/>
    <s v="AO-R-NIS (4-20 mA) DCS"/>
    <s v="DCS_AO_02"/>
    <m/>
    <x v="83"/>
    <x v="2"/>
    <s v="Pr.14"/>
    <x v="1"/>
    <x v="1"/>
    <n v="27"/>
    <n v="28"/>
    <s v=""/>
    <x v="2"/>
    <x v="0"/>
    <x v="530"/>
    <x v="3"/>
    <x v="51"/>
    <x v="0"/>
    <s v="17-SC-DCS-002/O1011014R/ 17-MC-DCS-008"/>
    <s v="DB37-*m"/>
    <x v="1"/>
    <s v="CPO101"/>
    <n v="1"/>
    <s v="BP011"/>
    <x v="51"/>
    <n v="15"/>
    <n v="3"/>
    <x v="1"/>
    <n v="16"/>
    <s v="DCS AMMONIA-UTILITIES"/>
    <m/>
    <m/>
    <m/>
    <s v="O1011014R"/>
    <n v="3"/>
    <m/>
    <s v=""/>
    <s v="00-Common"/>
    <s v="TS-O-01:27/_x000a_O1011014R_U3:3"/>
    <s v="TS-O-01:28/_x000a_O1011014R_U3:4"/>
    <s v=""/>
    <m/>
    <s v="O1011014R:3A/_x000a_O1011014R_U3:5"/>
    <s v="O1011014R:3C/_x000a_O1011014R_U3:6"/>
    <m/>
    <s v=""/>
    <s v=""/>
  </r>
  <r>
    <s v="17-P -17105"/>
    <s v="17PY17105A"/>
    <s v="17"/>
    <s v="17-V-171 Glycol water expansion vessel"/>
    <s v="РАСШИР БАК ВОДНО-ГЛИКОЛ 17V171"/>
    <s v="Smart Positioner"/>
    <s v="4124-XZ-DM-21717101"/>
    <s v="AO-R-NIS (4-20 mA) DCS"/>
    <s v="DCS_AO_02"/>
    <m/>
    <x v="79"/>
    <x v="2"/>
    <s v="Pr.09"/>
    <x v="1"/>
    <x v="8"/>
    <n v="17"/>
    <n v="18"/>
    <s v=""/>
    <x v="2"/>
    <x v="0"/>
    <x v="531"/>
    <x v="3"/>
    <x v="51"/>
    <x v="0"/>
    <s v="17-SC-DCS-002/O1011014R/ 17-MC-DCS-008"/>
    <s v="DB37-*m"/>
    <x v="1"/>
    <s v="CPO101"/>
    <n v="1"/>
    <s v="BP011"/>
    <x v="51"/>
    <n v="15"/>
    <n v="4"/>
    <x v="1"/>
    <n v="16"/>
    <s v="DCS AMMONIA-UTILITIES"/>
    <m/>
    <m/>
    <m/>
    <s v="O1011014R"/>
    <n v="4"/>
    <m/>
    <s v=""/>
    <s v="17-Glycol Preparation Area"/>
    <s v="TS-O-02:17/_x000a_O1011014R_U4:3"/>
    <s v="TS-O-02:18/_x000a_O1011014R_U4:4"/>
    <s v=""/>
    <m/>
    <s v="O1011014R:4A/_x000a_O1011014R_U4:5"/>
    <s v="O1011014R:4C/_x000a_O1011014R_U4:6"/>
    <m/>
    <s v=""/>
    <s v=""/>
  </r>
  <r>
    <s v="17-P -17105"/>
    <s v="17PY17105B"/>
    <s v="17"/>
    <s v="17-V-171 Glycol water expansion vessel"/>
    <s v="РАСШИР БАК ВОДНО-ГЛИКОЛ 17V171"/>
    <s v="Smart Positioner"/>
    <s v="4124-XZ-DM-21717101"/>
    <s v="AO-R-NIS (4-20 mA) DCS"/>
    <s v="DCS_AO_02"/>
    <m/>
    <x v="79"/>
    <x v="2"/>
    <s v="Pr.10"/>
    <x v="1"/>
    <x v="8"/>
    <n v="19"/>
    <n v="20"/>
    <s v=""/>
    <x v="2"/>
    <x v="0"/>
    <x v="532"/>
    <x v="3"/>
    <x v="51"/>
    <x v="0"/>
    <s v="17-SC-DCS-002/O1011014R/ 17-MC-DCS-008"/>
    <s v="DB37-*m"/>
    <x v="1"/>
    <s v="CPO101"/>
    <n v="1"/>
    <s v="BP011"/>
    <x v="51"/>
    <n v="15"/>
    <n v="5"/>
    <x v="1"/>
    <n v="16"/>
    <s v="DCS AMMONIA-UTILITIES"/>
    <m/>
    <m/>
    <m/>
    <s v="O1011014R"/>
    <n v="5"/>
    <m/>
    <s v=""/>
    <s v="17-Glycol Preparation Area"/>
    <s v="TS-O-02:19/_x000a_O1011014R_U5:3"/>
    <s v="TS-O-02:20/_x000a_O1011014R_U5:4"/>
    <s v=""/>
    <m/>
    <s v="O1011014R:5A/_x000a_O1011014R_U5:5"/>
    <s v="O1011014R:5C/_x000a_O1011014R_U5:6"/>
    <m/>
    <s v=""/>
    <s v=""/>
  </r>
  <r>
    <s v="17-T -17101"/>
    <s v="17TY17101"/>
    <s v="17"/>
    <s v="Hot Glycol Water supply to Distribution"/>
    <s v="ПОДАЧА ГОР ВОДНО-ГЛИКОЛ В 17E171"/>
    <s v="Smart Positioner"/>
    <s v="4124-XZ-DM-21717101"/>
    <s v="AO-R-NIS (4-20 mA) DCS"/>
    <s v="DCS_AO_02"/>
    <m/>
    <x v="79"/>
    <x v="2"/>
    <s v="Pr.15"/>
    <x v="1"/>
    <x v="8"/>
    <n v="29"/>
    <n v="30"/>
    <s v=""/>
    <x v="2"/>
    <x v="0"/>
    <x v="533"/>
    <x v="3"/>
    <x v="51"/>
    <x v="0"/>
    <s v="17-SC-DCS-002/O1011014R/ 17-MC-DCS-008"/>
    <s v="DB37-*m"/>
    <x v="1"/>
    <s v="CPO101"/>
    <n v="1"/>
    <s v="BP011"/>
    <x v="51"/>
    <n v="15"/>
    <n v="6"/>
    <x v="1"/>
    <n v="16"/>
    <s v="DCS AMMONIA-UTILITIES"/>
    <m/>
    <m/>
    <m/>
    <s v="O1011014R"/>
    <n v="6"/>
    <m/>
    <s v=""/>
    <s v="17-Glycol Preparation Area"/>
    <s v="TS-O-02:29/_x000a_O1011014R_U6:3"/>
    <s v="TS-O-02:30/_x000a_O1011014R_U6:4"/>
    <s v=""/>
    <m/>
    <s v="O1011014R:6A/_x000a_O1011014R_U6:5"/>
    <s v="O1011014R:6C/_x000a_O1011014R_U6:6"/>
    <m/>
    <s v=""/>
    <s v=""/>
  </r>
  <r>
    <s v="17-F -020201 -A"/>
    <s v="17FY020201A"/>
    <s v="00"/>
    <s v="Inlet Mixed bed"/>
    <s v="ВХОД СМЕШАННОГО СЛОЯ"/>
    <s v="Smart Positioner"/>
    <s v="4124-FY-VD-BD17617L02200002_SH.2"/>
    <s v="AO-R-NIS (4-20 mA) DCS"/>
    <s v="DCS_AO_02"/>
    <m/>
    <x v="84"/>
    <x v="2"/>
    <s v="Pr.03"/>
    <x v="1"/>
    <x v="2"/>
    <n v="5"/>
    <n v="6"/>
    <s v=""/>
    <x v="2"/>
    <x v="0"/>
    <x v="534"/>
    <x v="3"/>
    <x v="51"/>
    <x v="0"/>
    <s v="17-SC-DCS-002/O1011014R/ 17-MC-DCS-008"/>
    <s v="DB37-*m"/>
    <x v="1"/>
    <s v="CPO101"/>
    <n v="1"/>
    <s v="BP011"/>
    <x v="51"/>
    <n v="15"/>
    <n v="7"/>
    <x v="1"/>
    <n v="16"/>
    <s v="DCS AMMONIA-UTILITIES"/>
    <m/>
    <m/>
    <m/>
    <s v="O1011014R"/>
    <n v="7"/>
    <m/>
    <s v=""/>
    <s v="00-Common"/>
    <s v="TS-O-03:5/_x000a_O1011014R_U7:3"/>
    <s v="TS-O-03:6/_x000a_O1011014R_U7:4"/>
    <s v=""/>
    <m/>
    <s v="O1011014R:7A/_x000a_O1011014R_U7:5"/>
    <s v="O1011014R:7C/_x000a_O1011014R_U7:6"/>
    <m/>
    <s v=""/>
    <s v=""/>
  </r>
  <r>
    <s v="17-F -020201 -B"/>
    <s v="17FY020201B"/>
    <s v="00"/>
    <s v="Inlet Mixed bed"/>
    <s v="ВХОД СМЕШАННОГО СЛОЯ"/>
    <s v="Smart Positioner"/>
    <s v="4124-FY-VD-BD17617L02200002_SH.2"/>
    <s v="AO-R-NIS (4-20 mA) DCS"/>
    <s v="DCS_AO_02"/>
    <m/>
    <x v="84"/>
    <x v="2"/>
    <s v="Pr.08"/>
    <x v="1"/>
    <x v="2"/>
    <n v="15"/>
    <n v="16"/>
    <s v=""/>
    <x v="2"/>
    <x v="0"/>
    <x v="535"/>
    <x v="3"/>
    <x v="51"/>
    <x v="0"/>
    <s v="17-SC-DCS-002/O1011014R/ 17-MC-DCS-008"/>
    <s v="DB37-*m"/>
    <x v="1"/>
    <s v="CPO101"/>
    <n v="1"/>
    <s v="BP011"/>
    <x v="51"/>
    <n v="15"/>
    <n v="8"/>
    <x v="1"/>
    <n v="16"/>
    <s v="DCS AMMONIA-UTILITIES"/>
    <m/>
    <m/>
    <m/>
    <s v="O1011014R"/>
    <n v="8"/>
    <m/>
    <s v=""/>
    <s v="00-Common"/>
    <s v="TS-O-03:15/_x000a_O1011014R_U8:3"/>
    <s v="TS-O-03:16/_x000a_O1011014R_U8:4"/>
    <s v=""/>
    <m/>
    <s v="O1011014R:8A/_x000a_O1011014R_U8:5"/>
    <s v="O1011014R:8C/_x000a_O1011014R_U8:6"/>
    <m/>
    <s v=""/>
    <s v=""/>
  </r>
  <r>
    <s v="17-F -020201 -C"/>
    <s v="17FY020201C"/>
    <s v="00"/>
    <s v="Inlet Mixed bed"/>
    <s v="ВХОД СМЕШАННОГО СЛОЯ"/>
    <s v="Smart Positioner"/>
    <s v="4124-FY-VD-BD17617L02200002_SH.2"/>
    <s v="AO-R-NIS (4-20 mA) DCS"/>
    <s v="DCS_AO_02"/>
    <m/>
    <x v="84"/>
    <x v="2"/>
    <s v="Pr.13"/>
    <x v="1"/>
    <x v="2"/>
    <n v="25"/>
    <n v="26"/>
    <s v=""/>
    <x v="2"/>
    <x v="0"/>
    <x v="536"/>
    <x v="3"/>
    <x v="51"/>
    <x v="0"/>
    <s v="17-SC-DCS-002/O1011014R/ 17-MC-DCS-008"/>
    <s v="DB37-*m"/>
    <x v="1"/>
    <s v="CPO101"/>
    <n v="1"/>
    <s v="BP011"/>
    <x v="51"/>
    <n v="15"/>
    <n v="9"/>
    <x v="1"/>
    <n v="16"/>
    <s v="DCS AMMONIA-UTILITIES"/>
    <m/>
    <m/>
    <m/>
    <s v="O1011014R"/>
    <n v="9"/>
    <m/>
    <s v=""/>
    <s v="00-Common"/>
    <s v="TS-O-03:25/_x000a_O1011014R_U9:3"/>
    <s v="TS-O-03:26/_x000a_O1011014R_U9:4"/>
    <s v=""/>
    <m/>
    <s v="O1011014R:9A/_x000a_O1011014R_U9:5"/>
    <s v="O1011014R:9C/_x000a_O1011014R_U9:6"/>
    <m/>
    <s v=""/>
    <s v=""/>
  </r>
  <r>
    <s v="17-T -020200"/>
    <s v="17TY0020200"/>
    <s v="00"/>
    <s v="Steam to NaOH regeneration"/>
    <s v="ПАР К РЕГЕНЕРАЦИИ NAOH"/>
    <s v="Smart Positioner"/>
    <s v="4124-FY-VD-BD17617L02200002_SH.4"/>
    <s v="AO-R-NIS (4-20 mA) DCS"/>
    <s v="DCS_AO_02"/>
    <m/>
    <x v="86"/>
    <x v="1"/>
    <s v="Pr.03"/>
    <x v="1"/>
    <x v="0"/>
    <n v="5"/>
    <n v="6"/>
    <s v=""/>
    <x v="1"/>
    <x v="0"/>
    <x v="537"/>
    <x v="3"/>
    <x v="51"/>
    <x v="0"/>
    <s v="17-SC-DCS-002/O1011014R/ 17-MC-DCS-008"/>
    <s v="DB37-*m"/>
    <x v="1"/>
    <s v="CPO101"/>
    <n v="1"/>
    <s v="BP011"/>
    <x v="51"/>
    <n v="15"/>
    <n v="10"/>
    <x v="1"/>
    <n v="16"/>
    <s v="DCS AMMONIA-UTILITIES"/>
    <m/>
    <m/>
    <m/>
    <s v="O1011014R"/>
    <n v="10"/>
    <m/>
    <s v=""/>
    <s v="00-Common"/>
    <s v="TS-O-06:5/_x000a_O1011014R_U10:3"/>
    <s v="TS-O-06:6/_x000a_O1011014R_U10:4"/>
    <s v=""/>
    <m/>
    <s v="O1011014R:10A/_x000a_O1011014R_U10:5"/>
    <s v="O1011014R:10C/_x000a_O1011014R_U10:6"/>
    <m/>
    <s v=""/>
    <s v=""/>
  </r>
  <r>
    <s v="17-F -020202"/>
    <s v="17FY020202"/>
    <s v="00"/>
    <s v="Water from regeneration pumps"/>
    <s v="ВОДА ИЗ НАСОСА РЕГЕНЕРАЦИИ"/>
    <s v="Smart Positioner"/>
    <s v="4124-FY-VD-BD17617L02200002_SH.4"/>
    <s v="AO-R-NIS (4-20 mA) DCS"/>
    <s v="DCS_AO_02"/>
    <m/>
    <x v="86"/>
    <x v="1"/>
    <s v="Pr.05"/>
    <x v="1"/>
    <x v="0"/>
    <n v="9"/>
    <n v="10"/>
    <s v=""/>
    <x v="1"/>
    <x v="0"/>
    <x v="538"/>
    <x v="3"/>
    <x v="51"/>
    <x v="0"/>
    <s v="17-SC-DCS-002/O1011014R/ 17-MC-DCS-008"/>
    <s v="DB37-*m"/>
    <x v="1"/>
    <s v="CPO101"/>
    <n v="1"/>
    <s v="BP011"/>
    <x v="51"/>
    <n v="15"/>
    <n v="11"/>
    <x v="1"/>
    <n v="16"/>
    <s v="DCS AMMONIA-UTILITIES"/>
    <m/>
    <m/>
    <m/>
    <s v="O1011014R"/>
    <n v="11"/>
    <m/>
    <s v=""/>
    <s v="00-Common"/>
    <s v="TS-O-06:9/_x000a_O1011014R_U11:3"/>
    <s v="TS-O-06:10/_x000a_O1011014R_U11:4"/>
    <s v=""/>
    <m/>
    <s v="O1011014R:11A/_x000a_O1011014R_U11:5"/>
    <s v="O1011014R:11C/_x000a_O1011014R_U11:6"/>
    <m/>
    <s v=""/>
    <s v=""/>
  </r>
  <r>
    <s v="17-F -020203"/>
    <s v="17FY020203"/>
    <s v="00"/>
    <s v="Water to NaOH regeneration"/>
    <s v="ВОДА К РЕГЕНЕРАЦИИ NAOH"/>
    <s v="Smart Positioner"/>
    <s v="4124-FY-VD-BD17617L02200002_SH.4"/>
    <s v="AO-R-NIS (4-20 mA) DCS"/>
    <s v="DCS_AO_02"/>
    <m/>
    <x v="86"/>
    <x v="1"/>
    <s v="Pr.07"/>
    <x v="1"/>
    <x v="0"/>
    <n v="13"/>
    <n v="14"/>
    <s v=""/>
    <x v="1"/>
    <x v="0"/>
    <x v="539"/>
    <x v="3"/>
    <x v="51"/>
    <x v="0"/>
    <s v="17-SC-DCS-002/O1011014R/ 17-MC-DCS-008"/>
    <s v="DB37-*m"/>
    <x v="1"/>
    <s v="CPO101"/>
    <n v="1"/>
    <s v="BP011"/>
    <x v="51"/>
    <n v="15"/>
    <n v="12"/>
    <x v="1"/>
    <n v="16"/>
    <s v="DCS AMMONIA-UTILITIES"/>
    <m/>
    <m/>
    <m/>
    <s v="O1011014R"/>
    <n v="12"/>
    <m/>
    <s v=""/>
    <s v="00-Common"/>
    <s v="TS-O-06:13/_x000a_O1011014R_U12:3"/>
    <s v="TS-O-06:14/_x000a_O1011014R_U12:4"/>
    <s v=""/>
    <m/>
    <s v="O1011014R:12A/_x000a_O1011014R_U12:5"/>
    <s v="O1011014R:12C/_x000a_O1011014R_U12:6"/>
    <m/>
    <s v=""/>
    <s v=""/>
  </r>
  <r>
    <s v="17-H -070859"/>
    <s v="17HY070859"/>
    <s v="14"/>
    <s v="17-L-073-PM-075A Chlorine Enhancer Injection Pump"/>
    <s v="НАСОС ВПРЫСКА УСИЛ ХЛОРА"/>
    <s v="Electric Stroke Actuator"/>
    <s v="4124-FY-VD-BD17217L07300005"/>
    <s v="AO-R-NIS (4-20 mA) DCS"/>
    <s v="DCS_AO_02"/>
    <m/>
    <x v="87"/>
    <x v="0"/>
    <s v="Pr.02"/>
    <x v="1"/>
    <x v="46"/>
    <n v="3"/>
    <n v="4"/>
    <s v=""/>
    <x v="0"/>
    <x v="0"/>
    <x v="540"/>
    <x v="3"/>
    <x v="51"/>
    <x v="0"/>
    <s v="17-SC-DCS-002/O1011014R/ 17-MC-DCS-008"/>
    <s v="DB37-*m"/>
    <x v="1"/>
    <s v="CPO101"/>
    <n v="1"/>
    <s v="BP011"/>
    <x v="51"/>
    <n v="15"/>
    <n v="13"/>
    <x v="1"/>
    <n v="16"/>
    <s v="DCS AMMONIA-UTILITIES"/>
    <m/>
    <m/>
    <m/>
    <s v="O1011014R"/>
    <n v="13"/>
    <m/>
    <s v=""/>
    <s v="14-Wastewater Treatment Area"/>
    <s v="TS-O-08:3/_x000a_O1011014R_U13:3"/>
    <s v="TS-O-08:4/_x000a_O1011014R_U13:4"/>
    <s v=""/>
    <m/>
    <s v="O1011014R:13A/_x000a_O1011014R_U13:5"/>
    <s v="O1011014R:13C/_x000a_O1011014R_U13:6"/>
    <m/>
    <s v=""/>
    <s v=""/>
  </r>
  <r>
    <s v="17-H -070860"/>
    <s v="17HY070860"/>
    <s v="14"/>
    <s v="17-L-073-PM-075B Chlorine Enhancer Injection Pump"/>
    <s v="НАСОС ВПРЫСКА УСИЛ ХЛОРА"/>
    <s v="Electric Stroke Actuator"/>
    <s v="4124-FY-VD-BD17217L07300005"/>
    <s v="AO-R-NIS (4-20 mA) DCS"/>
    <s v="DCS_AO_02"/>
    <m/>
    <x v="87"/>
    <x v="0"/>
    <s v="Pr.03"/>
    <x v="1"/>
    <x v="46"/>
    <n v="5"/>
    <n v="6"/>
    <s v=""/>
    <x v="0"/>
    <x v="0"/>
    <x v="541"/>
    <x v="3"/>
    <x v="51"/>
    <x v="0"/>
    <s v="17-SC-DCS-002/O1011014R/ 17-MC-DCS-008"/>
    <s v="DB37-*m"/>
    <x v="1"/>
    <s v="CPO101"/>
    <n v="1"/>
    <s v="BP011"/>
    <x v="51"/>
    <n v="15"/>
    <n v="14"/>
    <x v="1"/>
    <n v="16"/>
    <s v="DCS AMMONIA-UTILITIES"/>
    <m/>
    <m/>
    <m/>
    <s v="O1011014R"/>
    <n v="14"/>
    <m/>
    <s v=""/>
    <s v="14-Wastewater Treatment Area"/>
    <s v="TS-O-08:5/_x000a_O1011014R_U14:3"/>
    <s v="TS-O-08:6/_x000a_O1011014R_U14:4"/>
    <s v=""/>
    <m/>
    <s v="O1011014R:14A/_x000a_O1011014R_U14:5"/>
    <s v="O1011014R:14C/_x000a_O1011014R_U14:6"/>
    <m/>
    <s v=""/>
    <s v=""/>
  </r>
  <r>
    <s v="17-F -020204"/>
    <s v="17FY020204"/>
    <s v="00"/>
    <s v="Neutralized water to plant drain system"/>
    <s v="НЕЙТРАЛ.ВОДА В ДРЕН.СИСТЕМУ ЗАВ"/>
    <s v="Smart Positioner"/>
    <s v="4124-FY-VD-BD17617L02200002_SH.7"/>
    <s v="AO-R-NIS (4-20 mA) DCS"/>
    <s v="DCS_AO_02"/>
    <m/>
    <x v="88"/>
    <x v="2"/>
    <s v="Pr.02"/>
    <x v="1"/>
    <x v="47"/>
    <n v="3"/>
    <n v="4"/>
    <s v=""/>
    <x v="2"/>
    <x v="0"/>
    <x v="542"/>
    <x v="3"/>
    <x v="51"/>
    <x v="0"/>
    <s v="17-SC-DCS-002/O1011014R/ 17-MC-DCS-008"/>
    <s v="DB37-*m"/>
    <x v="1"/>
    <s v="CPO101"/>
    <n v="1"/>
    <s v="BP011"/>
    <x v="51"/>
    <n v="15"/>
    <n v="15"/>
    <x v="1"/>
    <n v="16"/>
    <s v="DCS AMMONIA-UTILITIES"/>
    <m/>
    <m/>
    <m/>
    <s v="O1011014R"/>
    <n v="15"/>
    <m/>
    <s v=""/>
    <s v="00-Common"/>
    <s v="TS-P-03:3/_x000a_O1011014R_U15:3"/>
    <s v="TS-P-03:4/_x000a_O1011014R_U15:4"/>
    <s v=""/>
    <m/>
    <s v="O1011014R:15A/_x000a_O1011014R_U15:5"/>
    <s v="O1011014R:15C/_x000a_O1011014R_U15:6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230"/>
    <x v="2"/>
    <x v="51"/>
    <x v="0"/>
    <m/>
    <m/>
    <x v="1"/>
    <s v="CPO101"/>
    <n v="1"/>
    <s v="BP011"/>
    <x v="51"/>
    <n v="15"/>
    <n v="16"/>
    <x v="1"/>
    <n v="16"/>
    <m/>
    <m/>
    <m/>
    <m/>
    <s v="O1011014R"/>
    <n v="16"/>
    <m/>
    <m/>
    <m/>
    <s v=""/>
    <s v=""/>
    <s v=""/>
    <m/>
    <s v=""/>
    <s v=""/>
    <m/>
    <s v=""/>
    <s v=""/>
  </r>
  <r>
    <s v="17-M -141    -A"/>
    <s v="17TSHM141A"/>
    <s v="14"/>
    <s v="Rain Water Pump 17-P-141A"/>
    <s v="17-P-141A ВЫСОКАЯ ТЕМПЕРАТУРА"/>
    <s v="Motor Over temperature Status"/>
    <s v="4124-XZ-DM-21714001"/>
    <s v="DI-NIS (Thermistors PTC) DCS"/>
    <s v="DCS_DI_02"/>
    <m/>
    <x v="92"/>
    <x v="2"/>
    <s v="Pr.01"/>
    <x v="5"/>
    <x v="46"/>
    <n v="1"/>
    <n v="2"/>
    <s v=""/>
    <x v="2"/>
    <x v="0"/>
    <x v="543"/>
    <x v="5"/>
    <x v="52"/>
    <x v="1"/>
    <s v="17-SC-DCS-002/O1011100/ 17-MC-DCS-002"/>
    <s v="DB37-*m"/>
    <x v="1"/>
    <s v="CPO101"/>
    <n v="1"/>
    <s v="BP012"/>
    <x v="52"/>
    <n v="1"/>
    <n v="1"/>
    <x v="2"/>
    <n v="32"/>
    <s v="DCS AMMONIA-UTILITIES"/>
    <m/>
    <m/>
    <m/>
    <s v="O1011100"/>
    <n v="1"/>
    <m/>
    <s v=""/>
    <s v="14-Wastewater Treatment Area"/>
    <s v="TS-O-08:1/_x000a_O1011100_U1:3"/>
    <s v="TS-O-08:2/_x000a_O1011100_U1:4"/>
    <s v=""/>
    <m/>
    <s v="O1011100:1A/_x000a_O1011100_U1:5"/>
    <s v="O1011100:1B/_x000a_O1011100_U1:6"/>
    <m/>
    <s v=""/>
    <s v=""/>
  </r>
  <r>
    <s v="17-M -141    -B"/>
    <s v="17TSHM141B"/>
    <s v="14"/>
    <s v="Rain Water Pump 17-P-141B"/>
    <s v="17-P-141B ВЫСОКАЯ ТЕМПЕРАТУРА"/>
    <s v="Motor Over temperature Status"/>
    <s v="4124-XZ-DM-21714001"/>
    <s v="DI-NIS (Thermistors PTC) DCS"/>
    <s v="DCS_DI_02"/>
    <m/>
    <x v="92"/>
    <x v="2"/>
    <s v="Pr.02"/>
    <x v="5"/>
    <x v="46"/>
    <n v="3"/>
    <n v="4"/>
    <s v=""/>
    <x v="2"/>
    <x v="0"/>
    <x v="544"/>
    <x v="5"/>
    <x v="52"/>
    <x v="1"/>
    <s v="17-SC-DCS-002/O1011100/ 17-MC-DCS-002"/>
    <s v="DB37-*m"/>
    <x v="1"/>
    <s v="CPO101"/>
    <n v="1"/>
    <s v="BP012"/>
    <x v="52"/>
    <n v="1"/>
    <n v="2"/>
    <x v="2"/>
    <n v="32"/>
    <s v="DCS AMMONIA-UTILITIES"/>
    <m/>
    <m/>
    <m/>
    <s v="O1011100"/>
    <n v="2"/>
    <m/>
    <s v=""/>
    <s v="14-Wastewater Treatment Area"/>
    <s v="TS-O-08:3/_x000a_O1011100_U2:3"/>
    <s v="TS-O-08:4/_x000a_O1011100_U2:4"/>
    <s v=""/>
    <m/>
    <s v="O1011100:2A/_x000a_O1011100_U2:5"/>
    <s v="O1011100:2B/_x000a_O1011100_U2:6"/>
    <m/>
    <s v=""/>
    <s v=""/>
  </r>
  <r>
    <s v="17-M -142    -A"/>
    <s v="17TSHM142A"/>
    <s v="14"/>
    <s v="Contaminated Water Pump 17-P-142A"/>
    <s v="17-P-142A ВЫСОКАЯ ТЕМПЕРАТУРА"/>
    <s v="Motor Over temperature Status"/>
    <s v="4124-XZ-DM-21714001"/>
    <s v="DI-NIS (Thermistors PTC) DCS"/>
    <s v="DCS_DI_02"/>
    <m/>
    <x v="92"/>
    <x v="2"/>
    <s v="Pr.03"/>
    <x v="5"/>
    <x v="46"/>
    <n v="5"/>
    <n v="6"/>
    <s v=""/>
    <x v="2"/>
    <x v="0"/>
    <x v="545"/>
    <x v="5"/>
    <x v="52"/>
    <x v="1"/>
    <s v="17-SC-DCS-002/O1011100/ 17-MC-DCS-002"/>
    <s v="DB37-*m"/>
    <x v="1"/>
    <s v="CPO101"/>
    <n v="1"/>
    <s v="BP012"/>
    <x v="52"/>
    <n v="1"/>
    <n v="3"/>
    <x v="2"/>
    <n v="32"/>
    <s v="DCS AMMONIA-UTILITIES"/>
    <m/>
    <m/>
    <m/>
    <s v="O1011100"/>
    <n v="3"/>
    <m/>
    <s v=""/>
    <s v="14-Wastewater Treatment Area"/>
    <s v="TS-O-08:5/_x000a_O1011100_U3:3"/>
    <s v="TS-O-08:6/_x000a_O1011100_U3:4"/>
    <s v=""/>
    <m/>
    <s v="O1011100:3A/_x000a_O1011100_U3:5"/>
    <s v="O1011100:3B/_x000a_O1011100_U3:6"/>
    <m/>
    <s v=""/>
    <s v=""/>
  </r>
  <r>
    <s v="17-M -142    -B"/>
    <s v="17TSHM142B"/>
    <s v="14"/>
    <s v="Contaminated Water Pump 17-P-142A"/>
    <s v="17-P-142B ВЫСОКАЯ ТЕМПЕРАТУРА"/>
    <s v="Motor Over temperature Status"/>
    <s v="4124-XZ-DM-21714001"/>
    <s v="DI-NIS (Thermistors PTC) DCS"/>
    <s v="DCS_DI_02"/>
    <m/>
    <x v="92"/>
    <x v="2"/>
    <s v="Pr.04"/>
    <x v="5"/>
    <x v="46"/>
    <n v="7"/>
    <n v="8"/>
    <s v=""/>
    <x v="2"/>
    <x v="0"/>
    <x v="546"/>
    <x v="5"/>
    <x v="52"/>
    <x v="1"/>
    <s v="17-SC-DCS-002/O1011100/ 17-MC-DCS-002"/>
    <s v="DB37-*m"/>
    <x v="1"/>
    <s v="CPO101"/>
    <n v="1"/>
    <s v="BP012"/>
    <x v="52"/>
    <n v="1"/>
    <n v="4"/>
    <x v="2"/>
    <n v="32"/>
    <s v="DCS AMMONIA-UTILITIES"/>
    <m/>
    <m/>
    <m/>
    <s v="O1011100"/>
    <n v="4"/>
    <m/>
    <s v=""/>
    <s v="14-Wastewater Treatment Area"/>
    <s v="TS-O-08:7/_x000a_O1011100_U4:3"/>
    <s v="TS-O-08:8/_x000a_O1011100_U4:4"/>
    <s v=""/>
    <m/>
    <s v="O1011100:4A/_x000a_O1011100_U4:5"/>
    <s v="O1011100:4B/_x000a_O1011100_U4:6"/>
    <m/>
    <s v=""/>
    <s v=""/>
  </r>
  <r>
    <s v="17-M -144    -A"/>
    <s v="17TSHM144A"/>
    <s v="14"/>
    <s v="Rain Water Pump 17-P-144A"/>
    <s v="17-P-144A ВЫСОКАЯ ТЕМПЕРАТУРА"/>
    <s v="Motor Over temperature Status"/>
    <s v="4124-XZ-DM-21714002"/>
    <s v="DI-NIS (Thermistors PTC) DCS"/>
    <s v="DCS_DI_02"/>
    <m/>
    <x v="92"/>
    <x v="2"/>
    <s v="Pr.05"/>
    <x v="5"/>
    <x v="46"/>
    <n v="9"/>
    <n v="10"/>
    <s v=""/>
    <x v="2"/>
    <x v="0"/>
    <x v="547"/>
    <x v="5"/>
    <x v="52"/>
    <x v="1"/>
    <s v="17-SC-DCS-002/O1011100/ 17-MC-DCS-002"/>
    <s v="DB37-*m"/>
    <x v="1"/>
    <s v="CPO101"/>
    <n v="1"/>
    <s v="BP012"/>
    <x v="52"/>
    <n v="1"/>
    <n v="5"/>
    <x v="2"/>
    <n v="32"/>
    <s v="DCS AMMONIA-UTILITIES"/>
    <m/>
    <m/>
    <m/>
    <s v="O1011100"/>
    <n v="5"/>
    <m/>
    <s v=""/>
    <s v="14-Wastewater Treatment Area"/>
    <s v="TS-O-08:9/_x000a_O1011100_U5:3"/>
    <s v="TS-O-08:10/_x000a_O1011100_U5:4"/>
    <s v=""/>
    <m/>
    <s v="O1011100:5A/_x000a_O1011100_U5:5"/>
    <s v="O1011100:5B/_x000a_O1011100_U5:6"/>
    <m/>
    <s v=""/>
    <s v=""/>
  </r>
  <r>
    <s v="17-M -144    -B"/>
    <s v="17TSHM144B"/>
    <s v="14"/>
    <s v="Rain Water Pump 17-P-144B"/>
    <s v="17-P-144B ВЫСОКАЯ ТЕМПЕРАТУРА"/>
    <s v="Motor Over temperature Status"/>
    <s v="4124-XZ-DM-21714002"/>
    <s v="DI-NIS (Thermistors PTC) DCS"/>
    <s v="DCS_DI_02"/>
    <m/>
    <x v="92"/>
    <x v="2"/>
    <s v="Pr.06"/>
    <x v="5"/>
    <x v="46"/>
    <n v="11"/>
    <n v="12"/>
    <s v=""/>
    <x v="2"/>
    <x v="0"/>
    <x v="548"/>
    <x v="5"/>
    <x v="52"/>
    <x v="1"/>
    <s v="17-SC-DCS-002/O1011100/ 17-MC-DCS-002"/>
    <s v="DB37-*m"/>
    <x v="1"/>
    <s v="CPO101"/>
    <n v="1"/>
    <s v="BP012"/>
    <x v="52"/>
    <n v="1"/>
    <n v="6"/>
    <x v="2"/>
    <n v="32"/>
    <s v="DCS AMMONIA-UTILITIES"/>
    <m/>
    <m/>
    <m/>
    <s v="O1011100"/>
    <n v="6"/>
    <m/>
    <s v=""/>
    <s v="14-Wastewater Treatment Area"/>
    <s v="TS-O-08:11/_x000a_O1011100_U6:3"/>
    <s v="TS-O-08:12/_x000a_O1011100_U6:4"/>
    <s v=""/>
    <m/>
    <s v="O1011100:6A/_x000a_O1011100_U6:5"/>
    <s v="O1011100:6B/_x000a_O1011100_U6:6"/>
    <m/>
    <s v=""/>
    <s v=""/>
  </r>
  <r>
    <s v="17-M -145    -A"/>
    <s v="17TSHM145A"/>
    <s v="14"/>
    <s v="Rain Water Pump 17-P-145A"/>
    <s v="17-P-145A ВЫСОКАЯ ТЕМПЕРАТУРА"/>
    <s v="Motor Over temperature Status"/>
    <s v="4124-XZ-DM-21714002"/>
    <s v="DI-NIS (Thermistors PTC) DCS"/>
    <s v="DCS_DI_02"/>
    <m/>
    <x v="92"/>
    <x v="2"/>
    <s v="Pr.07"/>
    <x v="5"/>
    <x v="46"/>
    <n v="13"/>
    <n v="14"/>
    <s v=""/>
    <x v="2"/>
    <x v="0"/>
    <x v="549"/>
    <x v="5"/>
    <x v="52"/>
    <x v="1"/>
    <s v="17-SC-DCS-002/O1011100/ 17-MC-DCS-002"/>
    <s v="DB37-*m"/>
    <x v="1"/>
    <s v="CPO101"/>
    <n v="1"/>
    <s v="BP012"/>
    <x v="52"/>
    <n v="1"/>
    <n v="7"/>
    <x v="2"/>
    <n v="32"/>
    <s v="DCS AMMONIA-UTILITIES"/>
    <m/>
    <m/>
    <m/>
    <s v="O1011100"/>
    <n v="7"/>
    <m/>
    <s v=""/>
    <s v="14-Wastewater Treatment Area"/>
    <s v="TS-O-08:13/_x000a_O1011100_U7:3"/>
    <s v="TS-O-08:14/_x000a_O1011100_U7:4"/>
    <s v=""/>
    <m/>
    <s v="O1011100:7A/_x000a_O1011100_U7:5"/>
    <s v="O1011100:7B/_x000a_O1011100_U7:6"/>
    <m/>
    <s v=""/>
    <s v=""/>
  </r>
  <r>
    <s v="17-M -145    -B"/>
    <s v="17TSHM145B"/>
    <s v="14"/>
    <s v="Rain Water Pump 17-P-145B"/>
    <s v="17-P-145B ВЫСОКАЯ ТЕМПЕРАТУРА"/>
    <s v="Motor Overtemperature Command"/>
    <s v="4124-XZ-DM-21714002"/>
    <s v="DI-NIS (Thermistors PTC) DCS"/>
    <s v="DCS_DI_02"/>
    <m/>
    <x v="92"/>
    <x v="2"/>
    <s v="Pr.08"/>
    <x v="5"/>
    <x v="46"/>
    <n v="15"/>
    <n v="16"/>
    <s v=""/>
    <x v="2"/>
    <x v="0"/>
    <x v="550"/>
    <x v="5"/>
    <x v="52"/>
    <x v="1"/>
    <s v="17-SC-DCS-002/O1011100/ 17-MC-DCS-002"/>
    <s v="DB37-*m"/>
    <x v="1"/>
    <s v="CPO101"/>
    <n v="1"/>
    <s v="BP012"/>
    <x v="52"/>
    <n v="1"/>
    <n v="8"/>
    <x v="2"/>
    <n v="32"/>
    <s v="DCS AMMONIA-UTILITIES"/>
    <m/>
    <m/>
    <m/>
    <s v="O1011100"/>
    <n v="8"/>
    <m/>
    <s v=""/>
    <s v="14-Wastewater Treatment Area"/>
    <s v="TS-O-08:15/_x000a_O1011100_U8:3"/>
    <s v="TS-O-08:16/_x000a_O1011100_U8:4"/>
    <s v=""/>
    <m/>
    <s v="O1011100:8A/_x000a_O1011100_U8:5"/>
    <s v="O1011100:8B/_x000a_O1011100_U8:6"/>
    <m/>
    <s v=""/>
    <s v=""/>
  </r>
  <r>
    <s v="17-M -140LP  -A  "/>
    <s v="17TSHM140LPA"/>
    <s v="14"/>
    <s v="Rain Water Water lift station 1 pump 17-P-140LPA"/>
    <s v="17-P-140LPA  ВЫСОКАЯ ТЕМПЕРАТУРА"/>
    <s v="Motor Over temperature Status"/>
    <s v="4124-XZ-DM-21714003"/>
    <s v="DI-NIS (Thermistors PTC) DCS"/>
    <s v="DCS_DI_02"/>
    <m/>
    <x v="93"/>
    <x v="0"/>
    <s v="Pr.02"/>
    <x v="5"/>
    <x v="22"/>
    <n v="3"/>
    <n v="4"/>
    <s v=""/>
    <x v="0"/>
    <x v="0"/>
    <x v="551"/>
    <x v="5"/>
    <x v="52"/>
    <x v="1"/>
    <s v="17-SC-DCS-002/O1011100/ 17-MC-DCS-002"/>
    <s v="DB37-*m"/>
    <x v="1"/>
    <s v="CPO101"/>
    <n v="1"/>
    <s v="BP012"/>
    <x v="52"/>
    <n v="1"/>
    <n v="9"/>
    <x v="2"/>
    <n v="32"/>
    <s v="DCS AMMONIA-UTILITIES"/>
    <m/>
    <m/>
    <m/>
    <s v="O1011100"/>
    <n v="9"/>
    <m/>
    <s v=""/>
    <s v="14-Wastewater Treatment Area"/>
    <s v="TS-P-06:3/_x000a_O1011100_U9:3"/>
    <s v="TS-P-06:4/_x000a_O1011100_U9:4"/>
    <s v=""/>
    <m/>
    <s v="O1011100:9A/_x000a_O1011100_U9:5"/>
    <s v="O1011100:9B/_x000a_O1011100_U9:6"/>
    <m/>
    <s v=""/>
    <s v=""/>
  </r>
  <r>
    <s v="17-M -140LP  -B  "/>
    <s v="17TSHM140LPB"/>
    <s v="14"/>
    <s v="Rain Water Water lift station 1 pump 17-P-140LPB"/>
    <s v="17-P-140LPB  ВЫСОКАЯ ТЕМПЕРАТУРА"/>
    <s v="Motor Over temperature Status"/>
    <s v="4124-XZ-DM-21714003"/>
    <s v="DI-NIS (Thermistors PTC) DCS"/>
    <s v="DCS_DI_02"/>
    <m/>
    <x v="93"/>
    <x v="0"/>
    <s v="Pr.04"/>
    <x v="5"/>
    <x v="22"/>
    <n v="7"/>
    <n v="8"/>
    <s v=""/>
    <x v="0"/>
    <x v="0"/>
    <x v="552"/>
    <x v="5"/>
    <x v="52"/>
    <x v="1"/>
    <s v="17-SC-DCS-002/O1011100/ 17-MC-DCS-002"/>
    <s v="DB37-*m"/>
    <x v="1"/>
    <s v="CPO101"/>
    <n v="1"/>
    <s v="BP012"/>
    <x v="52"/>
    <n v="1"/>
    <n v="10"/>
    <x v="2"/>
    <n v="32"/>
    <s v="DCS AMMONIA-UTILITIES"/>
    <m/>
    <m/>
    <m/>
    <s v="O1011100"/>
    <n v="10"/>
    <m/>
    <s v=""/>
    <s v="14-Wastewater Treatment Area"/>
    <s v="TS-P-06:7/_x000a_O1011100_U10:3"/>
    <s v="TS-P-06:8/_x000a_O1011100_U10:4"/>
    <s v=""/>
    <m/>
    <s v="O1011100:10A/_x000a_O1011100_U10:5"/>
    <s v="O1011100:10B/_x000a_O1011100_U10:6"/>
    <m/>
    <s v=""/>
    <s v=""/>
  </r>
  <r>
    <s v="17-M -143LP  -A  "/>
    <s v="17TSHM143LPA"/>
    <s v="14"/>
    <s v="Rain Water Water lift station 2 pump 17-P-143LPA"/>
    <s v="17-P-143LPA ВЫСОКАЯ ТЕМПЕРАТУРА"/>
    <s v="Motor Over temperature Status"/>
    <s v="4124-XZ-DM-21714003"/>
    <s v="DI-NIS (Thermistors PTC) DCS"/>
    <s v="DCS_DI_02"/>
    <m/>
    <x v="94"/>
    <x v="2"/>
    <s v="Pr.02"/>
    <x v="5"/>
    <x v="50"/>
    <n v="3"/>
    <n v="4"/>
    <s v=""/>
    <x v="2"/>
    <x v="0"/>
    <x v="553"/>
    <x v="5"/>
    <x v="52"/>
    <x v="1"/>
    <s v="17-SC-DCS-002/O1011100/ 17-MC-DCS-002"/>
    <s v="DB37-*m"/>
    <x v="1"/>
    <s v="CPO101"/>
    <n v="1"/>
    <s v="BP012"/>
    <x v="52"/>
    <n v="1"/>
    <n v="11"/>
    <x v="2"/>
    <n v="32"/>
    <s v="DCS AMMONIA-UTILITIES"/>
    <m/>
    <m/>
    <m/>
    <s v="O1011100"/>
    <n v="11"/>
    <m/>
    <s v=""/>
    <s v="14-Wastewater Treatment Area"/>
    <s v="TS-Q-13:3/_x000a_O1011100_U11:3"/>
    <s v="TS-Q-13:4/_x000a_O1011100_U11:4"/>
    <s v=""/>
    <m/>
    <s v="O1011100:11A/_x000a_O1011100_U11:5"/>
    <s v="O1011100:11B/_x000a_O1011100_U11:6"/>
    <m/>
    <s v=""/>
    <s v=""/>
  </r>
  <r>
    <s v="17-M -146LP  -A  "/>
    <s v="17TSHM146LPA"/>
    <s v="14"/>
    <s v="Rain Water Contaminated Water lift 17-P-146LPA"/>
    <s v="17-P-146LPA  ВЫСОКАЯ ТЕМПЕРАТУРА"/>
    <s v="Motor Over temperature Status"/>
    <s v="4124-XZ-DM-21714003"/>
    <s v="DI-NIS (Thermistors PTC) DCS"/>
    <s v="DCS_DI_02"/>
    <m/>
    <x v="94"/>
    <x v="2"/>
    <s v="Pr.04"/>
    <x v="5"/>
    <x v="50"/>
    <n v="7"/>
    <n v="8"/>
    <s v=""/>
    <x v="2"/>
    <x v="0"/>
    <x v="554"/>
    <x v="5"/>
    <x v="52"/>
    <x v="1"/>
    <s v="17-SC-DCS-002/O1011100/ 17-MC-DCS-002"/>
    <s v="DB37-*m"/>
    <x v="1"/>
    <s v="CPO101"/>
    <n v="1"/>
    <s v="BP012"/>
    <x v="52"/>
    <n v="1"/>
    <n v="12"/>
    <x v="2"/>
    <n v="32"/>
    <s v="DCS AMMONIA-UTILITIES"/>
    <m/>
    <m/>
    <m/>
    <s v="O1011100"/>
    <n v="12"/>
    <m/>
    <s v=""/>
    <s v="14-Wastewater Treatment Area"/>
    <s v="TS-Q-13:7/_x000a_O1011100_U12:3"/>
    <s v="TS-Q-13:8/_x000a_O1011100_U12:4"/>
    <s v=""/>
    <m/>
    <s v="O1011100:12A/_x000a_O1011100_U12:5"/>
    <s v="O1011100:12B/_x000a_O1011100_U12:6"/>
    <m/>
    <s v=""/>
    <s v=""/>
  </r>
  <r>
    <s v="17-M -147LP  -A  "/>
    <s v="17TSHM147LPA"/>
    <s v="14"/>
    <s v="Rain Water Contaminated Water lift 17-P-147LPA"/>
    <s v="17-P-147LPA ВЫСОКАЯ ТЕМПЕРАТУРА"/>
    <s v="Motor Over temperature Status"/>
    <s v="4124-XZ-DM-21714003"/>
    <s v="DI-NIS (Thermistors PTC) DCS"/>
    <s v="DCS_DI_02"/>
    <m/>
    <x v="94"/>
    <x v="2"/>
    <s v="Pr.06"/>
    <x v="5"/>
    <x v="50"/>
    <n v="11"/>
    <n v="12"/>
    <s v=""/>
    <x v="2"/>
    <x v="0"/>
    <x v="555"/>
    <x v="5"/>
    <x v="52"/>
    <x v="1"/>
    <s v="17-SC-DCS-002/O1011100/ 17-MC-DCS-002"/>
    <s v="DB37-*m"/>
    <x v="1"/>
    <s v="CPO101"/>
    <n v="1"/>
    <s v="BP012"/>
    <x v="52"/>
    <n v="1"/>
    <n v="13"/>
    <x v="2"/>
    <n v="32"/>
    <s v="DCS AMMONIA-UTILITIES"/>
    <m/>
    <m/>
    <m/>
    <s v="O1011100"/>
    <n v="13"/>
    <m/>
    <s v=""/>
    <s v="14-Wastewater Treatment Area"/>
    <s v="TS-Q-13:11/_x000a_O1011100_U13:3"/>
    <s v="TS-Q-13:12/_x000a_O1011100_U13:4"/>
    <s v=""/>
    <m/>
    <s v="O1011100:13A/_x000a_O1011100_U13:5"/>
    <s v="O1011100:13B/_x000a_O1011100_U13:6"/>
    <m/>
    <s v=""/>
    <s v=""/>
  </r>
  <r>
    <s v="17-M -143LP  -B  "/>
    <s v="17TSHM143LPB"/>
    <s v="14"/>
    <s v="Rain Water Water lift station 2 pump 17-P-143LPB"/>
    <s v="17-P-143LPB  ВЫСОКАЯ ТЕМПЕРАТУРА"/>
    <s v="Motor Over temperature Status"/>
    <s v="4124-XZ-DM-21714003"/>
    <s v="DI-NIS (Thermistors PTC) DCS"/>
    <s v="DCS_DI_02"/>
    <m/>
    <x v="94"/>
    <x v="2"/>
    <s v="Pr.08"/>
    <x v="5"/>
    <x v="50"/>
    <n v="15"/>
    <n v="16"/>
    <s v=""/>
    <x v="2"/>
    <x v="0"/>
    <x v="556"/>
    <x v="5"/>
    <x v="52"/>
    <x v="1"/>
    <s v="17-SC-DCS-002/O1011100/ 17-MC-DCS-002"/>
    <s v="DB37-*m"/>
    <x v="1"/>
    <s v="CPO101"/>
    <n v="1"/>
    <s v="BP012"/>
    <x v="52"/>
    <n v="1"/>
    <n v="14"/>
    <x v="2"/>
    <n v="32"/>
    <s v="DCS AMMONIA-UTILITIES"/>
    <m/>
    <m/>
    <m/>
    <s v="O1011100"/>
    <n v="14"/>
    <m/>
    <s v=""/>
    <s v="14-Wastewater Treatment Area"/>
    <s v="TS-Q-13:15/_x000a_O1011100_U14:3"/>
    <s v="TS-Q-13:16/_x000a_O1011100_U14:4"/>
    <s v=""/>
    <m/>
    <s v="O1011100:14A/_x000a_O1011100_U14:5"/>
    <s v="O1011100:14B/_x000a_O1011100_U14:6"/>
    <m/>
    <s v=""/>
    <s v=""/>
  </r>
  <r>
    <s v="17-M -146LP  -B  "/>
    <s v="17TSHM146LPB"/>
    <s v="14"/>
    <s v="Rain Water Contaminated Water lift 17-P-146LPB"/>
    <s v="17-P-146LPB ВЫСОКАЯ ТЕМПЕРАТУРА"/>
    <s v="Motor Over temperature Status"/>
    <s v="4124-XZ-DM-21714003"/>
    <s v="DI-NIS (Thermistors PTC) DCS"/>
    <s v="DCS_DI_02"/>
    <m/>
    <x v="94"/>
    <x v="2"/>
    <s v="Pr.10"/>
    <x v="5"/>
    <x v="50"/>
    <n v="19"/>
    <n v="20"/>
    <s v=""/>
    <x v="2"/>
    <x v="0"/>
    <x v="557"/>
    <x v="5"/>
    <x v="52"/>
    <x v="1"/>
    <s v="17-SC-DCS-002/O1011100/ 17-MC-DCS-002"/>
    <s v="DB37-*m"/>
    <x v="1"/>
    <s v="CPO101"/>
    <n v="1"/>
    <s v="BP012"/>
    <x v="52"/>
    <n v="1"/>
    <n v="15"/>
    <x v="2"/>
    <n v="32"/>
    <s v="DCS AMMONIA-UTILITIES"/>
    <m/>
    <m/>
    <m/>
    <s v="O1011100"/>
    <n v="15"/>
    <m/>
    <s v=""/>
    <s v="14-Wastewater Treatment Area"/>
    <s v="TS-Q-13:19/_x000a_O1011100_U15:3"/>
    <s v="TS-Q-13:20/_x000a_O1011100_U15:4"/>
    <s v=""/>
    <m/>
    <s v="O1011100:15A/_x000a_O1011100_U15:5"/>
    <s v="O1011100:15B/_x000a_O1011100_U15:6"/>
    <m/>
    <s v=""/>
    <s v=""/>
  </r>
  <r>
    <s v="17-M -147LP  -B  "/>
    <s v="17TSHM147LPB"/>
    <s v="14"/>
    <s v="Rain Water Contaminated Water lift 17-P-147LPB"/>
    <s v="17-P-147LPB ВЫСОКАЯ ТЕМПЕРАТУРА"/>
    <s v="Motor Over temperature Status"/>
    <s v="4124-XZ-DM-21714003"/>
    <s v="DI-NIS (Thermistors PTC) DCS"/>
    <s v="DCS_DI_02"/>
    <m/>
    <x v="94"/>
    <x v="2"/>
    <s v="Pr.12"/>
    <x v="5"/>
    <x v="50"/>
    <n v="23"/>
    <n v="24"/>
    <s v=""/>
    <x v="2"/>
    <x v="0"/>
    <x v="558"/>
    <x v="5"/>
    <x v="52"/>
    <x v="1"/>
    <s v="17-SC-DCS-002/O1011100/ 17-MC-DCS-002"/>
    <s v="DB37-*m"/>
    <x v="1"/>
    <s v="CPO101"/>
    <n v="1"/>
    <s v="BP012"/>
    <x v="52"/>
    <n v="1"/>
    <n v="16"/>
    <x v="2"/>
    <n v="32"/>
    <s v="DCS AMMONIA-UTILITIES"/>
    <m/>
    <m/>
    <m/>
    <s v="O1011100"/>
    <n v="16"/>
    <m/>
    <s v=""/>
    <s v="14-Wastewater Treatment Area"/>
    <s v="TS-Q-13:23/_x000a_O1011100_U16:3"/>
    <s v="TS-Q-13:24/_x000a_O1011100_U16:4"/>
    <s v=""/>
    <m/>
    <s v="O1011100:16A/_x000a_O1011100_U16:5"/>
    <s v="O1011100:16B/_x000a_O1011100_U16:6"/>
    <m/>
    <s v=""/>
    <s v=""/>
  </r>
  <r>
    <s v="17-M -141    -A"/>
    <s v="17XSLM141A"/>
    <s v="14"/>
    <s v="Rain Water Pump 17-P-141A"/>
    <s v="17-P-141A УТЕЧКА"/>
    <s v="Motor Leakage Status"/>
    <s v="4124-XZ-DM-21714001"/>
    <s v="DI-NIS (Conductivity) DCS"/>
    <s v="DCS_DI_04"/>
    <m/>
    <x v="92"/>
    <x v="2"/>
    <s v="Pr.09"/>
    <x v="5"/>
    <x v="46"/>
    <n v="17"/>
    <n v="18"/>
    <s v=""/>
    <x v="2"/>
    <x v="0"/>
    <x v="559"/>
    <x v="6"/>
    <x v="52"/>
    <x v="1"/>
    <s v="17-SC-DCS-002/O1011100/ 17-MC-DCS-002"/>
    <s v="DB37-*m"/>
    <x v="1"/>
    <s v="CPO101"/>
    <n v="1"/>
    <s v="BP012"/>
    <x v="52"/>
    <n v="1"/>
    <n v="17"/>
    <x v="2"/>
    <n v="32"/>
    <s v="DCS AMMONIA-UTILITIES"/>
    <m/>
    <m/>
    <m/>
    <s v="O1011100"/>
    <n v="17"/>
    <m/>
    <s v=""/>
    <s v="14-Wastewater Treatment Area"/>
    <s v="TS-O-08:17/_x000a_O1011100_U17:3"/>
    <s v="TS-O-08:18/_x000a_O1011100_U17:1"/>
    <s v=""/>
    <m/>
    <s v="O1011100:17A/_x000a_O1011100_U17:7"/>
    <s v="O1011100:17B/_x000a_O1011100_U17:8"/>
    <m/>
    <s v=""/>
    <s v=""/>
  </r>
  <r>
    <s v="17-M -141    -B"/>
    <s v="17XSLM141B"/>
    <s v="14"/>
    <s v="Rain Water Pump 17-P-141B"/>
    <s v="17-P-141B УТЕЧКА"/>
    <s v="Motor Leakage Status"/>
    <s v="4124-XZ-DM-21714001"/>
    <s v="DI-NIS (Conductivity) DCS"/>
    <s v="DCS_DI_04"/>
    <m/>
    <x v="92"/>
    <x v="2"/>
    <s v="Pr.10"/>
    <x v="5"/>
    <x v="46"/>
    <n v="19"/>
    <n v="20"/>
    <s v=""/>
    <x v="2"/>
    <x v="0"/>
    <x v="560"/>
    <x v="6"/>
    <x v="52"/>
    <x v="1"/>
    <s v="17-SC-DCS-002/O1011100/ 17-MC-DCS-002"/>
    <s v="DB37-*m"/>
    <x v="1"/>
    <s v="CPO101"/>
    <n v="1"/>
    <s v="BP012"/>
    <x v="52"/>
    <n v="1"/>
    <n v="18"/>
    <x v="2"/>
    <n v="32"/>
    <s v="DCS AMMONIA-UTILITIES"/>
    <m/>
    <m/>
    <m/>
    <s v="O1011100"/>
    <n v="18"/>
    <m/>
    <s v=""/>
    <s v="14-Wastewater Treatment Area"/>
    <s v="TS-O-08:19/_x000a_O1011100_U18:3"/>
    <s v="TS-O-08:20/_x000a_O1011100_U18:1"/>
    <s v=""/>
    <m/>
    <s v="O1011100:18A/_x000a_O1011100_U18:7"/>
    <s v="O1011100:18B/_x000a_O1011100_U18:8"/>
    <m/>
    <s v=""/>
    <s v=""/>
  </r>
  <r>
    <s v="17-M -142    -A"/>
    <s v="17XSLM142A"/>
    <s v="14"/>
    <s v="Contaminated Water Pump 17-P-142A"/>
    <s v="17-P-142A УТЕЧКА"/>
    <s v="Motor Leakage Status"/>
    <s v="4124-XZ-DM-21714001"/>
    <s v="DI-NIS (Conductivity) DCS"/>
    <s v="DCS_DI_04"/>
    <m/>
    <x v="92"/>
    <x v="2"/>
    <s v="Pr.11"/>
    <x v="5"/>
    <x v="46"/>
    <n v="21"/>
    <n v="22"/>
    <s v=""/>
    <x v="2"/>
    <x v="0"/>
    <x v="561"/>
    <x v="6"/>
    <x v="52"/>
    <x v="1"/>
    <s v="17-SC-DCS-002/O1011100/ 17-MC-DCS-002"/>
    <s v="DB37-*m"/>
    <x v="1"/>
    <s v="CPO101"/>
    <n v="1"/>
    <s v="BP012"/>
    <x v="52"/>
    <n v="1"/>
    <n v="19"/>
    <x v="2"/>
    <n v="32"/>
    <s v="DCS AMMONIA-UTILITIES"/>
    <m/>
    <m/>
    <m/>
    <s v="O1011100"/>
    <n v="19"/>
    <m/>
    <s v=""/>
    <s v="14-Wastewater Treatment Area"/>
    <s v="TS-O-08:21/_x000a_O1011100_U19:3"/>
    <s v="TS-O-08:22/_x000a_O1011100_U19:1"/>
    <s v=""/>
    <m/>
    <s v="O1011100:19A/_x000a_O1011100_U19:7"/>
    <s v="O1011100:19B/_x000a_O1011100_U19:8"/>
    <m/>
    <s v=""/>
    <s v=""/>
  </r>
  <r>
    <s v="17-M -142    -B"/>
    <s v="17XSLM142B"/>
    <s v="14"/>
    <s v="Contaminated Water Pump 17-P-142A"/>
    <s v="17-P-142B УТЕЧКА"/>
    <s v="Motor Leakage Status"/>
    <s v="4124-XZ-DM-21714001"/>
    <s v="DI-NIS (Conductivity) DCS"/>
    <s v="DCS_DI_04"/>
    <m/>
    <x v="92"/>
    <x v="2"/>
    <s v="Pr.12"/>
    <x v="5"/>
    <x v="46"/>
    <n v="23"/>
    <n v="24"/>
    <s v=""/>
    <x v="2"/>
    <x v="0"/>
    <x v="562"/>
    <x v="6"/>
    <x v="52"/>
    <x v="1"/>
    <s v="17-SC-DCS-002/O1011100/ 17-MC-DCS-002"/>
    <s v="DB37-*m"/>
    <x v="1"/>
    <s v="CPO101"/>
    <n v="1"/>
    <s v="BP012"/>
    <x v="52"/>
    <n v="1"/>
    <n v="20"/>
    <x v="2"/>
    <n v="32"/>
    <s v="DCS AMMONIA-UTILITIES"/>
    <m/>
    <m/>
    <m/>
    <s v="O1011100"/>
    <n v="20"/>
    <m/>
    <s v=""/>
    <s v="14-Wastewater Treatment Area"/>
    <s v="TS-O-08:23/_x000a_O1011100_U20:3"/>
    <s v="TS-O-08:24/_x000a_O1011100_U20:1"/>
    <s v=""/>
    <m/>
    <s v="O1011100:20A/_x000a_O1011100_U20:7"/>
    <s v="O1011100:20B/_x000a_O1011100_U20:8"/>
    <m/>
    <s v=""/>
    <s v=""/>
  </r>
  <r>
    <s v="17-M -144    -A"/>
    <s v="17XSLM144A"/>
    <s v="14"/>
    <s v="Rain Water Pump 17-P-144A"/>
    <s v="17-P-144A УТЕЧКА"/>
    <s v="Motor Leakage Status"/>
    <s v="4124-XZ-DM-21714002"/>
    <s v="DI-NIS (Conductivity) DCS"/>
    <s v="DCS_DI_04"/>
    <m/>
    <x v="92"/>
    <x v="2"/>
    <s v="Pr.13"/>
    <x v="5"/>
    <x v="46"/>
    <n v="25"/>
    <n v="26"/>
    <s v=""/>
    <x v="2"/>
    <x v="0"/>
    <x v="563"/>
    <x v="6"/>
    <x v="52"/>
    <x v="1"/>
    <s v="17-SC-DCS-002/O1011100/ 17-MC-DCS-002"/>
    <s v="DB37-*m"/>
    <x v="1"/>
    <s v="CPO101"/>
    <n v="1"/>
    <s v="BP012"/>
    <x v="52"/>
    <n v="1"/>
    <n v="21"/>
    <x v="2"/>
    <n v="32"/>
    <s v="DCS AMMONIA-UTILITIES"/>
    <m/>
    <m/>
    <m/>
    <s v="O1011100"/>
    <n v="21"/>
    <m/>
    <s v=""/>
    <s v="14-Wastewater Treatment Area"/>
    <s v="TS-O-08:25/_x000a_O1011100_U21:3"/>
    <s v="TS-O-08:26/_x000a_O1011100_U21:1"/>
    <s v=""/>
    <m/>
    <s v="O1011100:21A/_x000a_O1011100_U21:7"/>
    <s v="O1011100:21B/_x000a_O1011100_U21:8"/>
    <m/>
    <s v=""/>
    <s v=""/>
  </r>
  <r>
    <s v="17-M -144    -B"/>
    <s v="17XSLM144B"/>
    <s v="14"/>
    <s v="Rain Water Pump 17-P-144B"/>
    <s v="17-P-144B УТЕЧКА"/>
    <s v="Motor Leakage Status"/>
    <s v="4124-XZ-DM-21714002"/>
    <s v="DI-NIS (Conductivity) DCS"/>
    <s v="DCS_DI_04"/>
    <m/>
    <x v="92"/>
    <x v="2"/>
    <s v="Pr.14"/>
    <x v="5"/>
    <x v="46"/>
    <n v="27"/>
    <n v="28"/>
    <s v=""/>
    <x v="2"/>
    <x v="0"/>
    <x v="564"/>
    <x v="6"/>
    <x v="52"/>
    <x v="1"/>
    <s v="17-SC-DCS-002/O1011100/ 17-MC-DCS-002"/>
    <s v="DB37-*m"/>
    <x v="1"/>
    <s v="CPO101"/>
    <n v="1"/>
    <s v="BP012"/>
    <x v="52"/>
    <n v="1"/>
    <n v="22"/>
    <x v="2"/>
    <n v="32"/>
    <s v="DCS AMMONIA-UTILITIES"/>
    <m/>
    <m/>
    <m/>
    <s v="O1011100"/>
    <n v="22"/>
    <m/>
    <s v=""/>
    <s v="14-Wastewater Treatment Area"/>
    <s v="TS-O-08:27/_x000a_O1011100_U22:3"/>
    <s v="TS-O-08:28/_x000a_O1011100_U22:1"/>
    <s v=""/>
    <m/>
    <s v="O1011100:22A/_x000a_O1011100_U22:7"/>
    <s v="O1011100:22B/_x000a_O1011100_U22:8"/>
    <m/>
    <s v=""/>
    <s v=""/>
  </r>
  <r>
    <s v="17-M -145    -A"/>
    <s v="17XSLM145A"/>
    <s v="14"/>
    <s v="Rain Water Pump 17-P-145A"/>
    <s v="17-P-145A УТЕЧКА"/>
    <s v="Motor Leakage Status"/>
    <s v="4124-XZ-DM-21714002"/>
    <s v="DI-NIS (Conductivity) DCS"/>
    <s v="DCS_DI_04"/>
    <m/>
    <x v="92"/>
    <x v="2"/>
    <s v="Pr.15"/>
    <x v="5"/>
    <x v="46"/>
    <n v="29"/>
    <n v="30"/>
    <s v=""/>
    <x v="2"/>
    <x v="0"/>
    <x v="565"/>
    <x v="6"/>
    <x v="52"/>
    <x v="1"/>
    <s v="17-SC-DCS-002/O1011100/ 17-MC-DCS-002"/>
    <s v="DB37-*m"/>
    <x v="1"/>
    <s v="CPO101"/>
    <n v="1"/>
    <s v="BP012"/>
    <x v="52"/>
    <n v="1"/>
    <n v="23"/>
    <x v="2"/>
    <n v="32"/>
    <s v="DCS AMMONIA-UTILITIES"/>
    <m/>
    <m/>
    <m/>
    <s v="O1011100"/>
    <n v="23"/>
    <m/>
    <s v=""/>
    <s v="14-Wastewater Treatment Area"/>
    <s v="TS-O-08:29/_x000a_O1011100_U23:3"/>
    <s v="TS-O-08:30/_x000a_O1011100_U23:1"/>
    <s v=""/>
    <m/>
    <s v="O1011100:23A/_x000a_O1011100_U23:7"/>
    <s v="O1011100:23B/_x000a_O1011100_U23:8"/>
    <m/>
    <s v=""/>
    <s v=""/>
  </r>
  <r>
    <s v="17-M -145    -B"/>
    <s v="17XSLM145B"/>
    <s v="14"/>
    <s v="Rain Water Pump 17-P-145B"/>
    <s v="17-P-145B УТЕЧКА"/>
    <s v="Motor Leakage Command"/>
    <s v="4124-XZ-DM-21714002"/>
    <s v="DI-NIS (Conductivity) DCS"/>
    <s v="DCS_DI_04"/>
    <m/>
    <x v="92"/>
    <x v="2"/>
    <s v="Pr.16"/>
    <x v="5"/>
    <x v="46"/>
    <n v="31"/>
    <n v="32"/>
    <s v=""/>
    <x v="2"/>
    <x v="0"/>
    <x v="566"/>
    <x v="6"/>
    <x v="52"/>
    <x v="1"/>
    <s v="17-SC-DCS-002/O1011100/ 17-MC-DCS-002"/>
    <s v="DB37-*m"/>
    <x v="1"/>
    <s v="CPO101"/>
    <n v="1"/>
    <s v="BP012"/>
    <x v="52"/>
    <n v="1"/>
    <n v="24"/>
    <x v="2"/>
    <n v="32"/>
    <s v="DCS AMMONIA-UTILITIES"/>
    <m/>
    <m/>
    <m/>
    <s v="O1011100"/>
    <n v="24"/>
    <m/>
    <s v=""/>
    <s v="14-Wastewater Treatment Area"/>
    <s v="TS-O-08:31/_x000a_O1011100_U24:3"/>
    <s v="TS-O-08:32/_x000a_O1011100_U24:1"/>
    <s v=""/>
    <m/>
    <s v="O1011100:24A/_x000a_O1011100_U24:7"/>
    <s v="O1011100:24B/_x000a_O1011100_U24:8"/>
    <m/>
    <s v=""/>
    <s v=""/>
  </r>
  <r>
    <s v="17-M -140LP  -A  "/>
    <s v="17XSLM140LPA"/>
    <s v="14"/>
    <s v="Rain Water Water lift station 1 pump 17-P-140LPA"/>
    <s v="17-P-140LPA  УТЕЧКА"/>
    <s v="Motor Leakage Status"/>
    <s v="4124-XZ-DM-21714003"/>
    <s v="DI-NIS (Conductivity) DCS"/>
    <s v="DCS_DI_04"/>
    <m/>
    <x v="93"/>
    <x v="0"/>
    <s v="Pr.01"/>
    <x v="5"/>
    <x v="22"/>
    <n v="1"/>
    <n v="2"/>
    <s v=""/>
    <x v="0"/>
    <x v="0"/>
    <x v="567"/>
    <x v="6"/>
    <x v="52"/>
    <x v="1"/>
    <s v="17-SC-DCS-002/O1011100/ 17-MC-DCS-002"/>
    <s v="DB37-*m"/>
    <x v="1"/>
    <s v="CPO101"/>
    <n v="1"/>
    <s v="BP012"/>
    <x v="52"/>
    <n v="1"/>
    <n v="25"/>
    <x v="2"/>
    <n v="32"/>
    <s v="DCS AMMONIA-UTILITIES"/>
    <m/>
    <m/>
    <m/>
    <s v="O1011100"/>
    <n v="25"/>
    <m/>
    <s v=""/>
    <s v="14-Wastewater Treatment Area"/>
    <s v="TS-P-06:1/_x000a_O1011100_U25:3"/>
    <s v="TS-P-06:2/_x000a_O1011100_U25:1"/>
    <s v=""/>
    <m/>
    <s v="O1011100:25A/_x000a_O1011100_U25:7"/>
    <s v="O1011100:25B/_x000a_O1011100_U25:8"/>
    <m/>
    <s v=""/>
    <s v=""/>
  </r>
  <r>
    <s v="17-M -140LP  -B  "/>
    <s v="17XSLM140LPB"/>
    <s v="14"/>
    <s v="Rain Water Water lift station 1 pump 17-P-140LPB"/>
    <s v="17-P-140LPB  УТЕЧКА"/>
    <s v="Motor Leakage Status"/>
    <s v="4124-XZ-DM-21714003"/>
    <s v="DI-NIS (Conductivity) DCS"/>
    <s v="DCS_DI_04"/>
    <m/>
    <x v="93"/>
    <x v="0"/>
    <s v="Pr.03"/>
    <x v="5"/>
    <x v="22"/>
    <n v="5"/>
    <n v="6"/>
    <s v=""/>
    <x v="0"/>
    <x v="0"/>
    <x v="568"/>
    <x v="6"/>
    <x v="52"/>
    <x v="1"/>
    <s v="17-SC-DCS-002/O1011100/ 17-MC-DCS-002"/>
    <s v="DB37-*m"/>
    <x v="1"/>
    <s v="CPO101"/>
    <n v="1"/>
    <s v="BP012"/>
    <x v="52"/>
    <n v="1"/>
    <n v="26"/>
    <x v="2"/>
    <n v="32"/>
    <s v="DCS AMMONIA-UTILITIES"/>
    <m/>
    <m/>
    <m/>
    <s v="O1011100"/>
    <n v="26"/>
    <m/>
    <s v=""/>
    <s v="14-Wastewater Treatment Area"/>
    <s v="TS-P-06:5/_x000a_O1011100_U26:3"/>
    <s v="TS-P-06:6/_x000a_O1011100_U26:1"/>
    <s v=""/>
    <m/>
    <s v="O1011100:26A/_x000a_O1011100_U26:7"/>
    <s v="O1011100:26B/_x000a_O1011100_U26:8"/>
    <m/>
    <s v=""/>
    <s v=""/>
  </r>
  <r>
    <s v="17-M -143LP  -A  "/>
    <s v="17XSLM143LPA"/>
    <s v="14"/>
    <s v="Rain Water Water lift station 2 pump 17-P-143LPA"/>
    <s v="17-P-143LPA  УТЕЧКА"/>
    <s v="Motor Leakage Status"/>
    <s v="4124-XZ-DM-21714003"/>
    <s v="DI-NIS (Conductivity) DCS"/>
    <s v="DCS_DI_04"/>
    <m/>
    <x v="94"/>
    <x v="2"/>
    <s v="Pr.01"/>
    <x v="5"/>
    <x v="50"/>
    <n v="1"/>
    <n v="2"/>
    <s v=""/>
    <x v="2"/>
    <x v="0"/>
    <x v="569"/>
    <x v="6"/>
    <x v="52"/>
    <x v="1"/>
    <s v="17-SC-DCS-002/O1011100/ 17-MC-DCS-002"/>
    <s v="DB37-*m"/>
    <x v="1"/>
    <s v="CPO101"/>
    <n v="1"/>
    <s v="BP012"/>
    <x v="52"/>
    <n v="1"/>
    <n v="27"/>
    <x v="2"/>
    <n v="32"/>
    <s v="DCS AMMONIA-UTILITIES"/>
    <m/>
    <m/>
    <m/>
    <s v="O1011100"/>
    <n v="27"/>
    <m/>
    <s v=""/>
    <s v="14-Wastewater Treatment Area"/>
    <s v="TS-Q-13:1/_x000a_O1011100_U27:3"/>
    <s v="TS-Q-13:2/_x000a_O1011100_U27:1"/>
    <s v=""/>
    <m/>
    <s v="O1011100:27A/_x000a_O1011100_U27:7"/>
    <s v="O1011100:27B/_x000a_O1011100_U27:8"/>
    <m/>
    <s v=""/>
    <s v=""/>
  </r>
  <r>
    <s v="17-M -146LP  -A  "/>
    <s v="17XSLM146LPA"/>
    <s v="14"/>
    <s v="Rain Water Contaminated Water lift 17-P-146LPA"/>
    <s v="17-P-146LPA  УТЕЧКА"/>
    <s v="Motor Leakage Status"/>
    <s v="4124-XZ-DM-21714003"/>
    <s v="DI-NIS (Conductivity) DCS"/>
    <s v="DCS_DI_04"/>
    <m/>
    <x v="94"/>
    <x v="2"/>
    <s v="Pr.03"/>
    <x v="5"/>
    <x v="50"/>
    <n v="5"/>
    <n v="6"/>
    <s v=""/>
    <x v="2"/>
    <x v="0"/>
    <x v="570"/>
    <x v="6"/>
    <x v="52"/>
    <x v="1"/>
    <s v="17-SC-DCS-002/O1011100/ 17-MC-DCS-002"/>
    <s v="DB37-*m"/>
    <x v="1"/>
    <s v="CPO101"/>
    <n v="1"/>
    <s v="BP012"/>
    <x v="52"/>
    <n v="1"/>
    <n v="28"/>
    <x v="2"/>
    <n v="32"/>
    <s v="DCS AMMONIA-UTILITIES"/>
    <m/>
    <m/>
    <m/>
    <s v="O1011100"/>
    <n v="28"/>
    <m/>
    <s v=""/>
    <s v="14-Wastewater Treatment Area"/>
    <s v="TS-Q-13:5/_x000a_O1011100_U28:3"/>
    <s v="TS-Q-13:6/_x000a_O1011100_U28:1"/>
    <s v=""/>
    <m/>
    <s v="O1011100:28A/_x000a_O1011100_U28:7"/>
    <s v="O1011100:28B/_x000a_O1011100_U28:8"/>
    <m/>
    <s v=""/>
    <s v=""/>
  </r>
  <r>
    <s v="17-M -147LP  -A  "/>
    <s v="17XSLM147LPA"/>
    <s v="14"/>
    <s v="Rain Water Contaminated Water lift 17-P-147LPA"/>
    <s v="17-P-147LPA УТЕЧКА"/>
    <s v="Motor Leakage Status"/>
    <s v="4124-XZ-DM-21714003"/>
    <s v="DI-NIS (Conductivity) DCS"/>
    <s v="DCS_DI_04"/>
    <m/>
    <x v="94"/>
    <x v="2"/>
    <s v="Pr.05"/>
    <x v="5"/>
    <x v="50"/>
    <n v="9"/>
    <n v="10"/>
    <s v=""/>
    <x v="2"/>
    <x v="0"/>
    <x v="571"/>
    <x v="6"/>
    <x v="52"/>
    <x v="1"/>
    <s v="17-SC-DCS-002/O1011100/ 17-MC-DCS-002"/>
    <s v="DB37-*m"/>
    <x v="1"/>
    <s v="CPO101"/>
    <n v="1"/>
    <s v="BP012"/>
    <x v="52"/>
    <n v="1"/>
    <n v="29"/>
    <x v="2"/>
    <n v="32"/>
    <s v="DCS AMMONIA-UTILITIES"/>
    <m/>
    <m/>
    <m/>
    <s v="O1011100"/>
    <n v="29"/>
    <m/>
    <s v=""/>
    <s v="14-Wastewater Treatment Area"/>
    <s v="TS-Q-13:9/_x000a_O1011100_U29:3"/>
    <s v="TS-Q-13:10/_x000a_O1011100_U29:1"/>
    <s v=""/>
    <m/>
    <s v="O1011100:29A/_x000a_O1011100_U29:7"/>
    <s v="O1011100:29B/_x000a_O1011100_U29:8"/>
    <m/>
    <s v=""/>
    <s v=""/>
  </r>
  <r>
    <s v="17-M -143LP  -B  "/>
    <s v="17XSLM143LPB"/>
    <s v="14"/>
    <s v="Rain Water Water lift station 2 pump 17-P-143LPB"/>
    <s v="17-P-143LPB  УТЕЧКА"/>
    <s v="Motor Leakage Status"/>
    <s v="4124-XZ-DM-21714003"/>
    <s v="DI-NIS (Conductivity) DCS"/>
    <s v="DCS_DI_04"/>
    <m/>
    <x v="94"/>
    <x v="2"/>
    <s v="Pr.07"/>
    <x v="5"/>
    <x v="50"/>
    <n v="13"/>
    <n v="14"/>
    <s v=""/>
    <x v="2"/>
    <x v="0"/>
    <x v="572"/>
    <x v="6"/>
    <x v="52"/>
    <x v="1"/>
    <s v="17-SC-DCS-002/O1011100/ 17-MC-DCS-002"/>
    <s v="DB37-*m"/>
    <x v="1"/>
    <s v="CPO101"/>
    <n v="1"/>
    <s v="BP012"/>
    <x v="52"/>
    <n v="1"/>
    <n v="30"/>
    <x v="2"/>
    <n v="32"/>
    <s v="DCS AMMONIA-UTILITIES"/>
    <m/>
    <m/>
    <m/>
    <s v="O1011100"/>
    <n v="30"/>
    <m/>
    <s v=""/>
    <s v="14-Wastewater Treatment Area"/>
    <s v="TS-Q-13:13/_x000a_O1011100_U30:3"/>
    <s v="TS-Q-13:14/_x000a_O1011100_U30:1"/>
    <s v=""/>
    <m/>
    <s v="O1011100:30A/_x000a_O1011100_U30:7"/>
    <s v="O1011100:30B/_x000a_O1011100_U30:8"/>
    <m/>
    <s v=""/>
    <s v=""/>
  </r>
  <r>
    <s v="17-M -146LP  -B  "/>
    <s v="17XSLM146LPB"/>
    <s v="14"/>
    <s v="Rain Water Contaminated Water lift 17-P-146LPB"/>
    <s v="17-P-146LPB УТЕЧКА"/>
    <s v="Motor Leakage Status"/>
    <s v="4124-XZ-DM-21714003"/>
    <s v="DI-NIS (Conductivity) DCS"/>
    <s v="DCS_DI_04"/>
    <m/>
    <x v="94"/>
    <x v="2"/>
    <s v="Pr.09"/>
    <x v="5"/>
    <x v="50"/>
    <n v="17"/>
    <n v="18"/>
    <s v=""/>
    <x v="2"/>
    <x v="0"/>
    <x v="573"/>
    <x v="6"/>
    <x v="52"/>
    <x v="1"/>
    <s v="17-SC-DCS-002/O1011100/ 17-MC-DCS-002"/>
    <s v="DB37-*m"/>
    <x v="1"/>
    <s v="CPO101"/>
    <n v="1"/>
    <s v="BP012"/>
    <x v="52"/>
    <n v="1"/>
    <n v="31"/>
    <x v="2"/>
    <n v="32"/>
    <s v="DCS AMMONIA-UTILITIES"/>
    <m/>
    <m/>
    <m/>
    <s v="O1011100"/>
    <n v="31"/>
    <m/>
    <s v=""/>
    <s v="14-Wastewater Treatment Area"/>
    <s v="TS-Q-13:17/_x000a_O1011100_U31:3"/>
    <s v="TS-Q-13:18/_x000a_O1011100_U31:1"/>
    <s v=""/>
    <m/>
    <s v="O1011100:31A/_x000a_O1011100_U31:7"/>
    <s v="O1011100:31B/_x000a_O1011100_U31:8"/>
    <m/>
    <s v=""/>
    <s v=""/>
  </r>
  <r>
    <s v="17-M -147LP  -B  "/>
    <s v="17XSLM147LPB"/>
    <s v="14"/>
    <s v="Rain Water Contaminated Water lift 17-P-147LPB"/>
    <s v="17-P-147LPB УТЕЧКА"/>
    <s v="Motor Leakage Status"/>
    <s v="4124-XZ-DM-21714003"/>
    <s v="DI-NIS (Conductivity) DCS"/>
    <s v="DCS_DI_04"/>
    <m/>
    <x v="94"/>
    <x v="2"/>
    <s v="Pr.11"/>
    <x v="5"/>
    <x v="50"/>
    <n v="21"/>
    <n v="22"/>
    <s v=""/>
    <x v="2"/>
    <x v="0"/>
    <x v="574"/>
    <x v="6"/>
    <x v="52"/>
    <x v="1"/>
    <s v="17-SC-DCS-002/O1011100/ 17-MC-DCS-002"/>
    <s v="DB37-*m"/>
    <x v="1"/>
    <s v="CPO101"/>
    <n v="1"/>
    <s v="BP012"/>
    <x v="52"/>
    <n v="1"/>
    <n v="32"/>
    <x v="2"/>
    <n v="32"/>
    <s v="DCS AMMONIA-UTILITIES"/>
    <m/>
    <m/>
    <m/>
    <s v="O1011100"/>
    <n v="32"/>
    <m/>
    <s v=""/>
    <s v="14-Wastewater Treatment Area"/>
    <s v="TS-Q-13:21/_x000a_O1011100_U32:3"/>
    <s v="TS-Q-13:22/_x000a_O1011100_U32:1"/>
    <s v=""/>
    <m/>
    <s v="O1011100:32A/_x000a_O1011100_U32:7"/>
    <s v="O1011100:32B/_x000a_O1011100_U32:8"/>
    <m/>
    <s v=""/>
    <s v=""/>
  </r>
  <r>
    <s v="17-X -020201 -A"/>
    <s v="17XZSH020201A"/>
    <s v="00"/>
    <s v="SAC Cationic Exchanger Backwash Outlet / Vent"/>
    <s v="11-XV-020201-A ОТКРЫТО"/>
    <s v="Position Open Proximity Switch"/>
    <s v="4124-FY-VD-BD17617L02200002_SH.1"/>
    <s v="DI-NIS (NAMUR) DCS"/>
    <s v="DCS_DI_02"/>
    <m/>
    <x v="95"/>
    <x v="1"/>
    <s v="Pr.01"/>
    <x v="5"/>
    <x v="5"/>
    <n v="1"/>
    <n v="2"/>
    <s v=""/>
    <x v="1"/>
    <x v="0"/>
    <x v="575"/>
    <x v="5"/>
    <x v="53"/>
    <x v="1"/>
    <s v="17-SC-DCS-002/O1011101/ 17-MC-DCS-002"/>
    <s v="DB37-*m"/>
    <x v="1"/>
    <s v="CPO101"/>
    <n v="1"/>
    <s v="BP012"/>
    <x v="53"/>
    <n v="2"/>
    <n v="1"/>
    <x v="2"/>
    <n v="32"/>
    <s v="DCS AMMONIA-UTILITIES"/>
    <m/>
    <m/>
    <m/>
    <s v="O1011101"/>
    <n v="1"/>
    <m/>
    <s v=""/>
    <s v="00-Common"/>
    <s v="TS-O-07:1/_x000a_O1011101_U1:3"/>
    <s v="TS-O-07:2/_x000a_O1011101_U1:4"/>
    <s v=""/>
    <m/>
    <s v="O1011101:1A/_x000a_O1011101_U1:5"/>
    <s v="O1011101:1B/_x000a_O1011101_U1:6"/>
    <m/>
    <s v=""/>
    <s v=""/>
  </r>
  <r>
    <s v="17-X -020201 -A"/>
    <s v="17XZSL020201A"/>
    <s v="00"/>
    <s v="SAC Cationic Exchanger Backwash Outlet / Vent"/>
    <s v="11-XV-020201-A ЗАКРЫТО"/>
    <s v="Position Closed Proximity Switch"/>
    <s v="4124-FY-VD-BD17617L02200002_SH.1"/>
    <s v="DI-NIS (NAMUR) DCS"/>
    <s v="DCS_DI_02"/>
    <m/>
    <x v="95"/>
    <x v="1"/>
    <s v="Pr.02"/>
    <x v="5"/>
    <x v="5"/>
    <n v="3"/>
    <n v="4"/>
    <s v=""/>
    <x v="1"/>
    <x v="0"/>
    <x v="576"/>
    <x v="5"/>
    <x v="53"/>
    <x v="1"/>
    <s v="17-SC-DCS-002/O1011101/ 17-MC-DCS-002"/>
    <s v="DB37-*m"/>
    <x v="1"/>
    <s v="CPO101"/>
    <n v="1"/>
    <s v="BP012"/>
    <x v="53"/>
    <n v="2"/>
    <n v="2"/>
    <x v="2"/>
    <n v="32"/>
    <s v="DCS AMMONIA-UTILITIES"/>
    <m/>
    <m/>
    <m/>
    <s v="O1011101"/>
    <n v="2"/>
    <m/>
    <s v=""/>
    <s v="00-Common"/>
    <s v="TS-O-07:3/_x000a_O1011101_U2:3"/>
    <s v="TS-O-07:4/_x000a_O1011101_U2:4"/>
    <s v=""/>
    <m/>
    <s v="O1011101:2A/_x000a_O1011101_U2:5"/>
    <s v="O1011101:2B/_x000a_O1011101_U2:6"/>
    <m/>
    <s v=""/>
    <s v=""/>
  </r>
  <r>
    <s v="17-X -020202 -A"/>
    <s v="17XZSH020202A"/>
    <s v="00"/>
    <s v="SAC Cationic Exchanger diluted acid inlet"/>
    <s v="11-XV-020202-A ОТКРЫТО"/>
    <s v="Position Open Proximity Switch"/>
    <s v="4124-FY-VD-BD17617L02200002_SH.1"/>
    <s v="DI-NIS (NAMUR) DCS"/>
    <s v="DCS_DI_02"/>
    <m/>
    <x v="95"/>
    <x v="1"/>
    <s v="Pr.03"/>
    <x v="5"/>
    <x v="5"/>
    <n v="5"/>
    <n v="6"/>
    <s v=""/>
    <x v="1"/>
    <x v="0"/>
    <x v="577"/>
    <x v="5"/>
    <x v="53"/>
    <x v="1"/>
    <s v="17-SC-DCS-002/O1011101/ 17-MC-DCS-002"/>
    <s v="DB37-*m"/>
    <x v="1"/>
    <s v="CPO101"/>
    <n v="1"/>
    <s v="BP012"/>
    <x v="53"/>
    <n v="2"/>
    <n v="3"/>
    <x v="2"/>
    <n v="32"/>
    <s v="DCS AMMONIA-UTILITIES"/>
    <m/>
    <m/>
    <m/>
    <s v="O1011101"/>
    <n v="3"/>
    <m/>
    <s v=""/>
    <s v="00-Common"/>
    <s v="TS-O-07:5/_x000a_O1011101_U3:3"/>
    <s v="TS-O-07:6/_x000a_O1011101_U3:4"/>
    <s v=""/>
    <m/>
    <s v="O1011101:3A/_x000a_O1011101_U3:5"/>
    <s v="O1011101:3B/_x000a_O1011101_U3:6"/>
    <m/>
    <s v=""/>
    <s v=""/>
  </r>
  <r>
    <s v="17-X -020202 -A"/>
    <s v="17XZSL020202A"/>
    <s v="00"/>
    <s v="SAC Cationic Exchanger diluted acid inlet"/>
    <s v="11-XV-020202-A ЗАКРЫТО"/>
    <s v="Position Closed Proximity Switch"/>
    <s v="4124-FY-VD-BD17617L02200002_SH.1"/>
    <s v="DI-NIS (NAMUR) DCS"/>
    <s v="DCS_DI_02"/>
    <m/>
    <x v="95"/>
    <x v="1"/>
    <s v="Pr.04"/>
    <x v="5"/>
    <x v="5"/>
    <n v="7"/>
    <n v="8"/>
    <s v=""/>
    <x v="1"/>
    <x v="0"/>
    <x v="578"/>
    <x v="5"/>
    <x v="53"/>
    <x v="1"/>
    <s v="17-SC-DCS-002/O1011101/ 17-MC-DCS-002"/>
    <s v="DB37-*m"/>
    <x v="1"/>
    <s v="CPO101"/>
    <n v="1"/>
    <s v="BP012"/>
    <x v="53"/>
    <n v="2"/>
    <n v="4"/>
    <x v="2"/>
    <n v="32"/>
    <s v="DCS AMMONIA-UTILITIES"/>
    <m/>
    <m/>
    <m/>
    <s v="O1011101"/>
    <n v="4"/>
    <m/>
    <s v=""/>
    <s v="00-Common"/>
    <s v="TS-O-07:7/_x000a_O1011101_U4:3"/>
    <s v="TS-O-07:8/_x000a_O1011101_U4:4"/>
    <s v=""/>
    <m/>
    <s v="O1011101:4A/_x000a_O1011101_U4:5"/>
    <s v="O1011101:4B/_x000a_O1011101_U4:6"/>
    <m/>
    <s v=""/>
    <s v=""/>
  </r>
  <r>
    <s v="17-X -020203 -A"/>
    <s v="17XZSH020203A"/>
    <s v="00"/>
    <s v="SAC Cationic Exchanger Backwash Inlet"/>
    <s v="11-XV-020203-A ОТКРЫТО"/>
    <s v="Position Open Proximity Switch"/>
    <s v="4124-FY-VD-BD17617L02200002_SH.1"/>
    <s v="DI-NIS (NAMUR) DCS"/>
    <s v="DCS_DI_02"/>
    <m/>
    <x v="95"/>
    <x v="1"/>
    <s v="Pr.05"/>
    <x v="5"/>
    <x v="5"/>
    <n v="9"/>
    <n v="10"/>
    <s v=""/>
    <x v="1"/>
    <x v="0"/>
    <x v="579"/>
    <x v="5"/>
    <x v="53"/>
    <x v="1"/>
    <s v="17-SC-DCS-002/O1011101/ 17-MC-DCS-002"/>
    <s v="DB37-*m"/>
    <x v="1"/>
    <s v="CPO101"/>
    <n v="1"/>
    <s v="BP012"/>
    <x v="53"/>
    <n v="2"/>
    <n v="5"/>
    <x v="2"/>
    <n v="32"/>
    <s v="DCS AMMONIA-UTILITIES"/>
    <m/>
    <m/>
    <m/>
    <s v="O1011101"/>
    <n v="5"/>
    <m/>
    <s v=""/>
    <s v="00-Common"/>
    <s v="TS-O-07:9/_x000a_O1011101_U5:3"/>
    <s v="TS-O-07:10/_x000a_O1011101_U5:4"/>
    <s v=""/>
    <m/>
    <s v="O1011101:5A/_x000a_O1011101_U5:5"/>
    <s v="O1011101:5B/_x000a_O1011101_U5:6"/>
    <m/>
    <s v=""/>
    <s v=""/>
  </r>
  <r>
    <s v="17-X -020203 -A"/>
    <s v="17XZSL020203A"/>
    <s v="00"/>
    <s v="SAC Cationic Exchanger Backwash Inlet"/>
    <s v="11-XV-020203-A  ЗАКРЫТО"/>
    <s v="Position Closed Proximity Switch"/>
    <s v="4124-FY-VD-BD17617L02200002_SH.1"/>
    <s v="DI-NIS (NAMUR) DCS"/>
    <s v="DCS_DI_02"/>
    <m/>
    <x v="95"/>
    <x v="1"/>
    <s v="Pr.06"/>
    <x v="5"/>
    <x v="5"/>
    <n v="11"/>
    <n v="12"/>
    <s v=""/>
    <x v="1"/>
    <x v="0"/>
    <x v="580"/>
    <x v="5"/>
    <x v="53"/>
    <x v="1"/>
    <s v="17-SC-DCS-002/O1011101/ 17-MC-DCS-002"/>
    <s v="DB37-*m"/>
    <x v="1"/>
    <s v="CPO101"/>
    <n v="1"/>
    <s v="BP012"/>
    <x v="53"/>
    <n v="2"/>
    <n v="6"/>
    <x v="2"/>
    <n v="32"/>
    <s v="DCS AMMONIA-UTILITIES"/>
    <m/>
    <m/>
    <m/>
    <s v="O1011101"/>
    <n v="6"/>
    <m/>
    <s v=""/>
    <s v="00-Common"/>
    <s v="TS-O-07:11/_x000a_O1011101_U6:3"/>
    <s v="TS-O-07:12/_x000a_O1011101_U6:4"/>
    <s v=""/>
    <m/>
    <s v="O1011101:6A/_x000a_O1011101_U6:5"/>
    <s v="O1011101:6B/_x000a_O1011101_U6:6"/>
    <m/>
    <s v=""/>
    <s v=""/>
  </r>
  <r>
    <s v="17-X -020204 -A"/>
    <s v="17XZSH020204A"/>
    <s v="00"/>
    <s v="SAC Cationic Exchanger Outlet"/>
    <s v="11-XV-020204-A ОТКРЫТО"/>
    <s v="Position Open Proximity Switch"/>
    <s v="4124-FY-VD-BD17617L02200002_SH.1"/>
    <s v="DI-NIS (NAMUR) DCS"/>
    <s v="DCS_DI_02"/>
    <m/>
    <x v="95"/>
    <x v="1"/>
    <s v="Pr.07"/>
    <x v="5"/>
    <x v="5"/>
    <n v="13"/>
    <n v="14"/>
    <s v=""/>
    <x v="1"/>
    <x v="0"/>
    <x v="581"/>
    <x v="5"/>
    <x v="53"/>
    <x v="1"/>
    <s v="17-SC-DCS-002/O1011101/ 17-MC-DCS-002"/>
    <s v="DB37-*m"/>
    <x v="1"/>
    <s v="CPO101"/>
    <n v="1"/>
    <s v="BP012"/>
    <x v="53"/>
    <n v="2"/>
    <n v="7"/>
    <x v="2"/>
    <n v="32"/>
    <s v="DCS AMMONIA-UTILITIES"/>
    <m/>
    <m/>
    <m/>
    <s v="O1011101"/>
    <n v="7"/>
    <m/>
    <s v=""/>
    <s v="00-Common"/>
    <s v="TS-O-07:13/_x000a_O1011101_U7:3"/>
    <s v="TS-O-07:14/_x000a_O1011101_U7:4"/>
    <s v=""/>
    <m/>
    <s v="O1011101:7A/_x000a_O1011101_U7:5"/>
    <s v="O1011101:7B/_x000a_O1011101_U7:6"/>
    <m/>
    <s v=""/>
    <s v=""/>
  </r>
  <r>
    <s v="17-X -020204 -A"/>
    <s v="17XZSL020204A"/>
    <s v="00"/>
    <s v="SAC Cationic Exchanger Outlet"/>
    <s v="11-XV-020204-A  ЗАКРЫТО"/>
    <s v="Position Closed Proximity Switch"/>
    <s v="4124-FY-VD-BD17617L02200002_SH.1"/>
    <s v="DI-NIS (NAMUR) DCS"/>
    <s v="DCS_DI_02"/>
    <m/>
    <x v="95"/>
    <x v="1"/>
    <s v="Pr.08"/>
    <x v="5"/>
    <x v="5"/>
    <n v="15"/>
    <n v="16"/>
    <s v=""/>
    <x v="1"/>
    <x v="0"/>
    <x v="582"/>
    <x v="5"/>
    <x v="53"/>
    <x v="1"/>
    <s v="17-SC-DCS-002/O1011101/ 17-MC-DCS-002"/>
    <s v="DB37-*m"/>
    <x v="1"/>
    <s v="CPO101"/>
    <n v="1"/>
    <s v="BP012"/>
    <x v="53"/>
    <n v="2"/>
    <n v="8"/>
    <x v="2"/>
    <n v="32"/>
    <s v="DCS AMMONIA-UTILITIES"/>
    <m/>
    <m/>
    <m/>
    <s v="O1011101"/>
    <n v="8"/>
    <m/>
    <s v=""/>
    <s v="00-Common"/>
    <s v="TS-O-07:15/_x000a_O1011101_U8:3"/>
    <s v="TS-O-07:16/_x000a_O1011101_U8:4"/>
    <s v=""/>
    <m/>
    <s v="O1011101:8A/_x000a_O1011101_U8:5"/>
    <s v="O1011101:8B/_x000a_O1011101_U8:6"/>
    <m/>
    <s v=""/>
    <s v=""/>
  </r>
  <r>
    <s v="17-X -020205 -A"/>
    <s v="17XZSH020205A"/>
    <s v="00"/>
    <s v="SAC Cationic Exchanger Drain"/>
    <s v="11-XV-020205-A ОТКРЫТО"/>
    <s v="Position Open Proximity Switch"/>
    <s v="4124-FY-VD-BD17617L02200002_SH.1"/>
    <s v="DI-NIS (NAMUR) DCS"/>
    <s v="DCS_DI_02"/>
    <m/>
    <x v="95"/>
    <x v="1"/>
    <s v="Pr.09"/>
    <x v="5"/>
    <x v="5"/>
    <n v="17"/>
    <n v="18"/>
    <s v=""/>
    <x v="1"/>
    <x v="0"/>
    <x v="583"/>
    <x v="5"/>
    <x v="53"/>
    <x v="1"/>
    <s v="17-SC-DCS-002/O1011101/ 17-MC-DCS-002"/>
    <s v="DB37-*m"/>
    <x v="1"/>
    <s v="CPO101"/>
    <n v="1"/>
    <s v="BP012"/>
    <x v="53"/>
    <n v="2"/>
    <n v="9"/>
    <x v="2"/>
    <n v="32"/>
    <s v="DCS AMMONIA-UTILITIES"/>
    <m/>
    <m/>
    <m/>
    <s v="O1011101"/>
    <n v="9"/>
    <m/>
    <s v=""/>
    <s v="00-Common"/>
    <s v="TS-O-07:17/_x000a_O1011101_U9:3"/>
    <s v="TS-O-07:18/_x000a_O1011101_U9:4"/>
    <s v=""/>
    <m/>
    <s v="O1011101:9A/_x000a_O1011101_U9:5"/>
    <s v="O1011101:9B/_x000a_O1011101_U9:6"/>
    <m/>
    <s v=""/>
    <s v=""/>
  </r>
  <r>
    <s v="17-X -020205 -A"/>
    <s v="17XZSL020205A"/>
    <s v="00"/>
    <s v="SAC Cationic Exchanger Drain"/>
    <s v="11-XV-020205-A  ЗАКРЫТО"/>
    <s v="Position Closed Proximity Switch"/>
    <s v="4124-FY-VD-BD17617L02200002_SH.1"/>
    <s v="DI-NIS (NAMUR) DCS"/>
    <s v="DCS_DI_02"/>
    <m/>
    <x v="95"/>
    <x v="1"/>
    <s v="Pr.10"/>
    <x v="5"/>
    <x v="5"/>
    <n v="19"/>
    <n v="20"/>
    <s v=""/>
    <x v="1"/>
    <x v="0"/>
    <x v="584"/>
    <x v="5"/>
    <x v="53"/>
    <x v="1"/>
    <s v="17-SC-DCS-002/O1011101/ 17-MC-DCS-002"/>
    <s v="DB37-*m"/>
    <x v="1"/>
    <s v="CPO101"/>
    <n v="1"/>
    <s v="BP012"/>
    <x v="53"/>
    <n v="2"/>
    <n v="10"/>
    <x v="2"/>
    <n v="32"/>
    <s v="DCS AMMONIA-UTILITIES"/>
    <m/>
    <m/>
    <m/>
    <s v="O1011101"/>
    <n v="10"/>
    <m/>
    <s v=""/>
    <s v="00-Common"/>
    <s v="TS-O-07:19/_x000a_O1011101_U10:3"/>
    <s v="TS-O-07:20/_x000a_O1011101_U10:4"/>
    <s v=""/>
    <m/>
    <s v="O1011101:10A/_x000a_O1011101_U10:5"/>
    <s v="O1011101:10B/_x000a_O1011101_U10:6"/>
    <m/>
    <s v=""/>
    <s v=""/>
  </r>
  <r>
    <s v="17-X -020201 -B"/>
    <s v="17XZSH020201B"/>
    <s v="00"/>
    <s v="SAC Cationic Exchanger Backwash Outlet / Vent"/>
    <s v="11-XV-020201-B ОТКРЫТО"/>
    <s v="Position Open Proximity Switch"/>
    <s v="4124-FY-VD-BD17617L02200002_SH.1"/>
    <s v="DI-NIS (NAMUR) DCS"/>
    <s v="DCS_DI_02"/>
    <m/>
    <x v="96"/>
    <x v="1"/>
    <s v="Pr.01"/>
    <x v="5"/>
    <x v="11"/>
    <n v="1"/>
    <n v="2"/>
    <s v=""/>
    <x v="1"/>
    <x v="0"/>
    <x v="585"/>
    <x v="5"/>
    <x v="53"/>
    <x v="1"/>
    <s v="17-SC-DCS-002/O1011101/ 17-MC-DCS-002"/>
    <s v="DB37-*m"/>
    <x v="1"/>
    <s v="CPO101"/>
    <n v="1"/>
    <s v="BP012"/>
    <x v="53"/>
    <n v="2"/>
    <n v="11"/>
    <x v="2"/>
    <n v="32"/>
    <s v="DCS AMMONIA-UTILITIES"/>
    <m/>
    <m/>
    <m/>
    <s v="O1011101"/>
    <n v="11"/>
    <m/>
    <s v=""/>
    <s v="00-Common"/>
    <s v="TS-R-01:1/_x000a_O1011101_U11:3"/>
    <s v="TS-R-01:2/_x000a_O1011101_U11:4"/>
    <s v=""/>
    <m/>
    <s v="O1011101:11A/_x000a_O1011101_U11:5"/>
    <s v="O1011101:11B/_x000a_O1011101_U11:6"/>
    <m/>
    <s v=""/>
    <s v=""/>
  </r>
  <r>
    <s v="17-X -020201 -B"/>
    <s v="17XZSL020201B"/>
    <s v="00"/>
    <s v="SAC Cationic Exchanger Backwash Outlet / Vent"/>
    <s v="11-XV-020201-B ЗАКРЫТО"/>
    <s v="Position Closed Proximity Switch"/>
    <s v="4124-FY-VD-BD17617L02200002_SH.1"/>
    <s v="DI-NIS (NAMUR) DCS"/>
    <s v="DCS_DI_02"/>
    <m/>
    <x v="96"/>
    <x v="1"/>
    <s v="Pr.02"/>
    <x v="5"/>
    <x v="11"/>
    <n v="3"/>
    <n v="4"/>
    <s v=""/>
    <x v="1"/>
    <x v="0"/>
    <x v="586"/>
    <x v="5"/>
    <x v="53"/>
    <x v="1"/>
    <s v="17-SC-DCS-002/O1011101/ 17-MC-DCS-002"/>
    <s v="DB37-*m"/>
    <x v="1"/>
    <s v="CPO101"/>
    <n v="1"/>
    <s v="BP012"/>
    <x v="53"/>
    <n v="2"/>
    <n v="12"/>
    <x v="2"/>
    <n v="32"/>
    <s v="DCS AMMONIA-UTILITIES"/>
    <m/>
    <m/>
    <m/>
    <s v="O1011101"/>
    <n v="12"/>
    <m/>
    <s v=""/>
    <s v="00-Common"/>
    <s v="TS-R-01:3/_x000a_O1011101_U12:3"/>
    <s v="TS-R-01:4/_x000a_O1011101_U12:4"/>
    <s v=""/>
    <m/>
    <s v="O1011101:12A/_x000a_O1011101_U12:5"/>
    <s v="O1011101:12B/_x000a_O1011101_U12:6"/>
    <m/>
    <s v=""/>
    <s v=""/>
  </r>
  <r>
    <s v="17-X -020202 -B"/>
    <s v="17XZSH020202B"/>
    <s v="00"/>
    <s v="SAC Cationic Exchanger diluted acid inlet"/>
    <s v="11-XV-020202-B ОТКРЫТО"/>
    <s v="Position Open Proximity Switch"/>
    <s v="4124-FY-VD-BD17617L02200002_SH.1"/>
    <s v="DI-NIS (NAMUR) DCS"/>
    <s v="DCS_DI_02"/>
    <m/>
    <x v="96"/>
    <x v="1"/>
    <s v="Pr.03"/>
    <x v="5"/>
    <x v="11"/>
    <n v="5"/>
    <n v="6"/>
    <s v=""/>
    <x v="1"/>
    <x v="0"/>
    <x v="587"/>
    <x v="5"/>
    <x v="53"/>
    <x v="1"/>
    <s v="17-SC-DCS-002/O1011101/ 17-MC-DCS-002"/>
    <s v="DB37-*m"/>
    <x v="1"/>
    <s v="CPO101"/>
    <n v="1"/>
    <s v="BP012"/>
    <x v="53"/>
    <n v="2"/>
    <n v="13"/>
    <x v="2"/>
    <n v="32"/>
    <s v="DCS AMMONIA-UTILITIES"/>
    <m/>
    <m/>
    <m/>
    <s v="O1011101"/>
    <n v="13"/>
    <m/>
    <s v=""/>
    <s v="00-Common"/>
    <s v="TS-R-01:5/_x000a_O1011101_U13:3"/>
    <s v="TS-R-01:6/_x000a_O1011101_U13:4"/>
    <s v=""/>
    <m/>
    <s v="O1011101:13A/_x000a_O1011101_U13:5"/>
    <s v="O1011101:13B/_x000a_O1011101_U13:6"/>
    <m/>
    <s v=""/>
    <s v=""/>
  </r>
  <r>
    <s v="17-X -020202 -B"/>
    <s v="17XZSL020202B"/>
    <s v="00"/>
    <s v="SAC Cationic Exchanger diluted acid inlet"/>
    <s v="11-XV-020202-B ЗАКРЫТО"/>
    <s v="Position Closed Proximity Switch"/>
    <s v="4124-FY-VD-BD17617L02200002_SH.1"/>
    <s v="DI-NIS (NAMUR) DCS"/>
    <s v="DCS_DI_02"/>
    <m/>
    <x v="96"/>
    <x v="1"/>
    <s v="Pr.04"/>
    <x v="5"/>
    <x v="11"/>
    <n v="7"/>
    <n v="8"/>
    <s v=""/>
    <x v="1"/>
    <x v="0"/>
    <x v="588"/>
    <x v="5"/>
    <x v="53"/>
    <x v="1"/>
    <s v="17-SC-DCS-002/O1011101/ 17-MC-DCS-002"/>
    <s v="DB37-*m"/>
    <x v="1"/>
    <s v="CPO101"/>
    <n v="1"/>
    <s v="BP012"/>
    <x v="53"/>
    <n v="2"/>
    <n v="14"/>
    <x v="2"/>
    <n v="32"/>
    <s v="DCS AMMONIA-UTILITIES"/>
    <m/>
    <m/>
    <m/>
    <s v="O1011101"/>
    <n v="14"/>
    <m/>
    <s v=""/>
    <s v="00-Common"/>
    <s v="TS-R-01:7/_x000a_O1011101_U14:3"/>
    <s v="TS-R-01:8/_x000a_O1011101_U14:4"/>
    <s v=""/>
    <m/>
    <s v="O1011101:14A/_x000a_O1011101_U14:5"/>
    <s v="O1011101:14B/_x000a_O1011101_U14:6"/>
    <m/>
    <s v=""/>
    <s v=""/>
  </r>
  <r>
    <s v="17-X -020203 -B"/>
    <s v="17XZSH020203B"/>
    <s v="00"/>
    <s v="SAC Cationic Exchanger Backwash Inlet"/>
    <s v="11-XV-020203-B ОТКРЫТО"/>
    <s v="Position Open Proximity Switch"/>
    <s v="4124-FY-VD-BD17617L02200002_SH.1"/>
    <s v="DI-NIS (NAMUR) DCS"/>
    <s v="DCS_DI_02"/>
    <m/>
    <x v="96"/>
    <x v="1"/>
    <s v="Pr.05"/>
    <x v="5"/>
    <x v="11"/>
    <n v="9"/>
    <n v="10"/>
    <s v=""/>
    <x v="1"/>
    <x v="0"/>
    <x v="589"/>
    <x v="5"/>
    <x v="53"/>
    <x v="1"/>
    <s v="17-SC-DCS-002/O1011101/ 17-MC-DCS-002"/>
    <s v="DB37-*m"/>
    <x v="1"/>
    <s v="CPO101"/>
    <n v="1"/>
    <s v="BP012"/>
    <x v="53"/>
    <n v="2"/>
    <n v="15"/>
    <x v="2"/>
    <n v="32"/>
    <s v="DCS AMMONIA-UTILITIES"/>
    <m/>
    <m/>
    <m/>
    <s v="O1011101"/>
    <n v="15"/>
    <m/>
    <s v=""/>
    <s v="00-Common"/>
    <s v="TS-R-01:9/_x000a_O1011101_U15:3"/>
    <s v="TS-R-01:10/_x000a_O1011101_U15:4"/>
    <s v=""/>
    <m/>
    <s v="O1011101:15A/_x000a_O1011101_U15:5"/>
    <s v="O1011101:15B/_x000a_O1011101_U15:6"/>
    <m/>
    <s v=""/>
    <s v=""/>
  </r>
  <r>
    <s v="17-X -020203 -B"/>
    <s v="17XZSL020203B"/>
    <s v="00"/>
    <s v="SAC Cationic Exchanger Backwash Inlet"/>
    <s v="11-XV-020203-B  ЗАКРЫТО"/>
    <s v="Position Closed Proximity Switch"/>
    <s v="4124-FY-VD-BD17617L02200002_SH.1"/>
    <s v="DI-NIS (NAMUR) DCS"/>
    <s v="DCS_DI_02"/>
    <m/>
    <x v="96"/>
    <x v="1"/>
    <s v="Pr.06"/>
    <x v="5"/>
    <x v="11"/>
    <n v="11"/>
    <n v="12"/>
    <s v=""/>
    <x v="1"/>
    <x v="0"/>
    <x v="590"/>
    <x v="5"/>
    <x v="53"/>
    <x v="1"/>
    <s v="17-SC-DCS-002/O1011101/ 17-MC-DCS-002"/>
    <s v="DB37-*m"/>
    <x v="1"/>
    <s v="CPO101"/>
    <n v="1"/>
    <s v="BP012"/>
    <x v="53"/>
    <n v="2"/>
    <n v="16"/>
    <x v="2"/>
    <n v="32"/>
    <s v="DCS AMMONIA-UTILITIES"/>
    <m/>
    <m/>
    <m/>
    <s v="O1011101"/>
    <n v="16"/>
    <m/>
    <s v=""/>
    <s v="00-Common"/>
    <s v="TS-R-01:11/_x000a_O1011101_U16:3"/>
    <s v="TS-R-01:12/_x000a_O1011101_U16:4"/>
    <s v=""/>
    <m/>
    <s v="O1011101:16A/_x000a_O1011101_U16:5"/>
    <s v="O1011101:16B/_x000a_O1011101_U16:6"/>
    <m/>
    <s v=""/>
    <s v=""/>
  </r>
  <r>
    <s v="17-X -020204 -B"/>
    <s v="17XZSH020204B"/>
    <s v="00"/>
    <s v="SAC Cationic Exchanger Outlet"/>
    <s v="11-XV-020204-B ОТКРЫТО"/>
    <s v="Position Open Proximity Switch"/>
    <s v="4124-FY-VD-BD17617L02200002_SH.1"/>
    <s v="DI-NIS (NAMUR) DCS"/>
    <s v="DCS_DI_02"/>
    <m/>
    <x v="96"/>
    <x v="1"/>
    <s v="Pr.07"/>
    <x v="5"/>
    <x v="11"/>
    <n v="13"/>
    <n v="14"/>
    <s v=""/>
    <x v="1"/>
    <x v="0"/>
    <x v="591"/>
    <x v="5"/>
    <x v="53"/>
    <x v="1"/>
    <s v="17-SC-DCS-002/O1011101/ 17-MC-DCS-002"/>
    <s v="DB37-*m"/>
    <x v="1"/>
    <s v="CPO101"/>
    <n v="1"/>
    <s v="BP012"/>
    <x v="53"/>
    <n v="2"/>
    <n v="17"/>
    <x v="2"/>
    <n v="32"/>
    <s v="DCS AMMONIA-UTILITIES"/>
    <m/>
    <m/>
    <m/>
    <s v="O1011101"/>
    <n v="17"/>
    <m/>
    <s v=""/>
    <s v="00-Common"/>
    <s v="TS-R-01:13/_x000a_O1011101_U17:3"/>
    <s v="TS-R-01:14/_x000a_O1011101_U17:4"/>
    <s v=""/>
    <m/>
    <s v="O1011101:17A/_x000a_O1011101_U17:5"/>
    <s v="O1011101:17B/_x000a_O1011101_U17:6"/>
    <m/>
    <s v=""/>
    <s v=""/>
  </r>
  <r>
    <s v="17-X -020204 -B"/>
    <s v="17XZSL020204B"/>
    <s v="00"/>
    <s v="SAC Cationic Exchanger Outlet"/>
    <s v="11-XV-020204-B  ЗАКРЫТО"/>
    <s v="Position Closed Proximity Switch"/>
    <s v="4124-FY-VD-BD17617L02200002_SH.1"/>
    <s v="DI-NIS (NAMUR) DCS"/>
    <s v="DCS_DI_02"/>
    <m/>
    <x v="96"/>
    <x v="1"/>
    <s v="Pr.08"/>
    <x v="5"/>
    <x v="11"/>
    <n v="15"/>
    <n v="16"/>
    <s v=""/>
    <x v="1"/>
    <x v="0"/>
    <x v="592"/>
    <x v="5"/>
    <x v="53"/>
    <x v="1"/>
    <s v="17-SC-DCS-002/O1011101/ 17-MC-DCS-002"/>
    <s v="DB37-*m"/>
    <x v="1"/>
    <s v="CPO101"/>
    <n v="1"/>
    <s v="BP012"/>
    <x v="53"/>
    <n v="2"/>
    <n v="18"/>
    <x v="2"/>
    <n v="32"/>
    <s v="DCS AMMONIA-UTILITIES"/>
    <m/>
    <m/>
    <m/>
    <s v="O1011101"/>
    <n v="18"/>
    <m/>
    <s v=""/>
    <s v="00-Common"/>
    <s v="TS-R-01:15/_x000a_O1011101_U18:3"/>
    <s v="TS-R-01:16/_x000a_O1011101_U18:4"/>
    <s v=""/>
    <m/>
    <s v="O1011101:18A/_x000a_O1011101_U18:5"/>
    <s v="O1011101:18B/_x000a_O1011101_U18:6"/>
    <m/>
    <s v=""/>
    <s v=""/>
  </r>
  <r>
    <s v="17-X -020205 -B"/>
    <s v="17XZSH020205B"/>
    <s v="00"/>
    <s v="SAC Cationic Exchanger Drain"/>
    <s v="11-XV-020205-B ОТКРЫТО"/>
    <s v="Position Open Proximity Switch"/>
    <s v="4124-FY-VD-BD17617L02200002_SH.1"/>
    <s v="DI-NIS (NAMUR) DCS"/>
    <s v="DCS_DI_02"/>
    <m/>
    <x v="96"/>
    <x v="1"/>
    <s v="Pr.09"/>
    <x v="5"/>
    <x v="11"/>
    <n v="17"/>
    <n v="18"/>
    <s v=""/>
    <x v="1"/>
    <x v="0"/>
    <x v="593"/>
    <x v="5"/>
    <x v="53"/>
    <x v="1"/>
    <s v="17-SC-DCS-002/O1011101/ 17-MC-DCS-002"/>
    <s v="DB37-*m"/>
    <x v="1"/>
    <s v="CPO101"/>
    <n v="1"/>
    <s v="BP012"/>
    <x v="53"/>
    <n v="2"/>
    <n v="19"/>
    <x v="2"/>
    <n v="32"/>
    <s v="DCS AMMONIA-UTILITIES"/>
    <m/>
    <m/>
    <m/>
    <s v="O1011101"/>
    <n v="19"/>
    <m/>
    <s v=""/>
    <s v="00-Common"/>
    <s v="TS-R-01:17/_x000a_O1011101_U19:3"/>
    <s v="TS-R-01:18/_x000a_O1011101_U19:4"/>
    <s v=""/>
    <m/>
    <s v="O1011101:19A/_x000a_O1011101_U19:5"/>
    <s v="O1011101:19B/_x000a_O1011101_U19:6"/>
    <m/>
    <s v=""/>
    <s v=""/>
  </r>
  <r>
    <s v="17-X -020205 -B"/>
    <s v="17XZSL020205B"/>
    <s v="00"/>
    <s v="SAC Cationic Exchanger Drain"/>
    <s v="11-XV-020205-B  ЗАКРЫТО"/>
    <s v="Position Closed Proximity Switch"/>
    <s v="4124-FY-VD-BD17617L02200002_SH.1"/>
    <s v="DI-NIS (NAMUR) DCS"/>
    <s v="DCS_DI_02"/>
    <m/>
    <x v="96"/>
    <x v="1"/>
    <s v="Pr.10"/>
    <x v="5"/>
    <x v="11"/>
    <n v="19"/>
    <n v="20"/>
    <s v=""/>
    <x v="1"/>
    <x v="0"/>
    <x v="594"/>
    <x v="5"/>
    <x v="53"/>
    <x v="1"/>
    <s v="17-SC-DCS-002/O1011101/ 17-MC-DCS-002"/>
    <s v="DB37-*m"/>
    <x v="1"/>
    <s v="CPO101"/>
    <n v="1"/>
    <s v="BP012"/>
    <x v="53"/>
    <n v="2"/>
    <n v="20"/>
    <x v="2"/>
    <n v="32"/>
    <s v="DCS AMMONIA-UTILITIES"/>
    <m/>
    <m/>
    <m/>
    <s v="O1011101"/>
    <n v="20"/>
    <m/>
    <s v=""/>
    <s v="00-Common"/>
    <s v="TS-R-01:19/_x000a_O1011101_U20:3"/>
    <s v="TS-R-01:20/_x000a_O1011101_U20:4"/>
    <s v=""/>
    <m/>
    <s v="O1011101:20A/_x000a_O1011101_U20:5"/>
    <s v="O1011101:20B/_x000a_O1011101_U20:6"/>
    <m/>
    <s v=""/>
    <s v=""/>
  </r>
  <r>
    <s v="17-X -020201 -C"/>
    <s v="17XZSH020201C"/>
    <s v="00"/>
    <s v="SAC Cationic Exchanger Backwash Outlet / Vent"/>
    <s v="11-XV-020202-A ОТКРЫТО"/>
    <s v="Position Open Proximity Switch"/>
    <s v="4124-FY-VD-BD17617L02200002_SH.1"/>
    <s v="DI-NIS (NAMUR) DCS"/>
    <s v="DCS_DI_02"/>
    <m/>
    <x v="97"/>
    <x v="1"/>
    <s v="Pr.01"/>
    <x v="5"/>
    <x v="44"/>
    <n v="1"/>
    <n v="2"/>
    <s v=""/>
    <x v="1"/>
    <x v="0"/>
    <x v="595"/>
    <x v="5"/>
    <x v="53"/>
    <x v="1"/>
    <s v="17-SC-DCS-002/O1011101/ 17-MC-DCS-002"/>
    <s v="DB37-*m"/>
    <x v="1"/>
    <s v="CPO101"/>
    <n v="1"/>
    <s v="BP012"/>
    <x v="53"/>
    <n v="2"/>
    <n v="21"/>
    <x v="2"/>
    <n v="32"/>
    <s v="DCS AMMONIA-UTILITIES"/>
    <m/>
    <m/>
    <m/>
    <s v="O1011101"/>
    <n v="21"/>
    <m/>
    <s v=""/>
    <s v="00-Common"/>
    <s v="TS-R-02:1/_x000a_O1011101_U21:3"/>
    <s v="TS-R-02:2/_x000a_O1011101_U21:4"/>
    <s v=""/>
    <m/>
    <s v="O1011101:21A/_x000a_O1011101_U21:5"/>
    <s v="O1011101:21B/_x000a_O1011101_U21:6"/>
    <m/>
    <s v=""/>
    <s v=""/>
  </r>
  <r>
    <s v="17-X -020201 -C"/>
    <s v="17XZSL020201C"/>
    <s v="00"/>
    <s v="SAC Cationic Exchanger Backwash Outlet / Vent"/>
    <s v="11-XV-020202-A ЗАКРЫТО"/>
    <s v="Position Closed Proximity Switch"/>
    <s v="4124-FY-VD-BD17617L02200002_SH.1"/>
    <s v="DI-NIS (NAMUR) DCS"/>
    <s v="DCS_DI_02"/>
    <m/>
    <x v="97"/>
    <x v="1"/>
    <s v="Pr.02"/>
    <x v="5"/>
    <x v="44"/>
    <n v="3"/>
    <n v="4"/>
    <s v=""/>
    <x v="1"/>
    <x v="0"/>
    <x v="596"/>
    <x v="5"/>
    <x v="53"/>
    <x v="1"/>
    <s v="17-SC-DCS-002/O1011101/ 17-MC-DCS-002"/>
    <s v="DB37-*m"/>
    <x v="1"/>
    <s v="CPO101"/>
    <n v="1"/>
    <s v="BP012"/>
    <x v="53"/>
    <n v="2"/>
    <n v="22"/>
    <x v="2"/>
    <n v="32"/>
    <s v="DCS AMMONIA-UTILITIES"/>
    <m/>
    <m/>
    <m/>
    <s v="O1011101"/>
    <n v="22"/>
    <m/>
    <s v=""/>
    <s v="00-Common"/>
    <s v="TS-R-02:3/_x000a_O1011101_U22:3"/>
    <s v="TS-R-02:4/_x000a_O1011101_U22:4"/>
    <s v=""/>
    <m/>
    <s v="O1011101:22A/_x000a_O1011101_U22:5"/>
    <s v="O1011101:22B/_x000a_O1011101_U22:6"/>
    <m/>
    <s v=""/>
    <s v=""/>
  </r>
  <r>
    <s v="17-X -020202 -C"/>
    <s v="17XZSH020202C"/>
    <s v="00"/>
    <s v="SAC Cationic Exchanger diluted acid inlet"/>
    <s v="11-XV-020202-C ОТКРЫТО"/>
    <s v="Position Open Proximity Switch"/>
    <s v="4124-FY-VD-BD17617L02200002_SH.1"/>
    <s v="DI-NIS (NAMUR) DCS"/>
    <s v="DCS_DI_02"/>
    <m/>
    <x v="97"/>
    <x v="1"/>
    <s v="Pr.03"/>
    <x v="5"/>
    <x v="44"/>
    <n v="5"/>
    <n v="6"/>
    <s v=""/>
    <x v="1"/>
    <x v="0"/>
    <x v="597"/>
    <x v="5"/>
    <x v="53"/>
    <x v="1"/>
    <s v="17-SC-DCS-002/O1011101/ 17-MC-DCS-002"/>
    <s v="DB37-*m"/>
    <x v="1"/>
    <s v="CPO101"/>
    <n v="1"/>
    <s v="BP012"/>
    <x v="53"/>
    <n v="2"/>
    <n v="23"/>
    <x v="2"/>
    <n v="32"/>
    <s v="DCS AMMONIA-UTILITIES"/>
    <m/>
    <m/>
    <m/>
    <s v="O1011101"/>
    <n v="23"/>
    <m/>
    <s v=""/>
    <s v="00-Common"/>
    <s v="TS-R-02:5/_x000a_O1011101_U23:3"/>
    <s v="TS-R-02:6/_x000a_O1011101_U23:4"/>
    <s v=""/>
    <m/>
    <s v="O1011101:23A/_x000a_O1011101_U23:5"/>
    <s v="O1011101:23B/_x000a_O1011101_U23:6"/>
    <m/>
    <s v=""/>
    <s v=""/>
  </r>
  <r>
    <s v="17-X -020202 -C"/>
    <s v="17XZSL020202C"/>
    <s v="00"/>
    <s v="SAC Cationic Exchanger diluted acid inlet"/>
    <s v="11-XV-020202-C  ЗАКРЫТО"/>
    <s v="Position Closed Proximity Switch"/>
    <s v="4124-FY-VD-BD17617L02200002_SH.1"/>
    <s v="DI-NIS (NAMUR) DCS"/>
    <s v="DCS_DI_02"/>
    <m/>
    <x v="97"/>
    <x v="1"/>
    <s v="Pr.04"/>
    <x v="5"/>
    <x v="44"/>
    <n v="7"/>
    <n v="8"/>
    <s v=""/>
    <x v="1"/>
    <x v="0"/>
    <x v="598"/>
    <x v="5"/>
    <x v="53"/>
    <x v="1"/>
    <s v="17-SC-DCS-002/O1011101/ 17-MC-DCS-002"/>
    <s v="DB37-*m"/>
    <x v="1"/>
    <s v="CPO101"/>
    <n v="1"/>
    <s v="BP012"/>
    <x v="53"/>
    <n v="2"/>
    <n v="24"/>
    <x v="2"/>
    <n v="32"/>
    <s v="DCS AMMONIA-UTILITIES"/>
    <m/>
    <m/>
    <m/>
    <s v="O1011101"/>
    <n v="24"/>
    <m/>
    <s v=""/>
    <s v="00-Common"/>
    <s v="TS-R-02:7/_x000a_O1011101_U24:3"/>
    <s v="TS-R-02:8/_x000a_O1011101_U24:4"/>
    <s v=""/>
    <m/>
    <s v="O1011101:24A/_x000a_O1011101_U24:5"/>
    <s v="O1011101:24B/_x000a_O1011101_U24:6"/>
    <m/>
    <s v=""/>
    <s v=""/>
  </r>
  <r>
    <s v="17-X -020203 -C"/>
    <s v="17XZSH020203C"/>
    <s v="00"/>
    <s v="SAC Cationic Exchanger Backwash Inlet"/>
    <s v="11-XV-020203-C ОТКРЫТО"/>
    <s v="Position Open Proximity Switch"/>
    <s v="4124-FY-VD-BD17617L02200002_SH.1"/>
    <s v="DI-NIS (NAMUR) DCS"/>
    <s v="DCS_DI_02"/>
    <m/>
    <x v="97"/>
    <x v="1"/>
    <s v="Pr.05"/>
    <x v="5"/>
    <x v="44"/>
    <n v="9"/>
    <n v="10"/>
    <s v=""/>
    <x v="1"/>
    <x v="0"/>
    <x v="599"/>
    <x v="5"/>
    <x v="53"/>
    <x v="1"/>
    <s v="17-SC-DCS-002/O1011101/ 17-MC-DCS-002"/>
    <s v="DB37-*m"/>
    <x v="1"/>
    <s v="CPO101"/>
    <n v="1"/>
    <s v="BP012"/>
    <x v="53"/>
    <n v="2"/>
    <n v="25"/>
    <x v="2"/>
    <n v="32"/>
    <s v="DCS AMMONIA-UTILITIES"/>
    <m/>
    <m/>
    <m/>
    <s v="O1011101"/>
    <n v="25"/>
    <m/>
    <s v=""/>
    <s v="00-Common"/>
    <s v="TS-R-02:9/_x000a_O1011101_U25:3"/>
    <s v="TS-R-02:10/_x000a_O1011101_U25:4"/>
    <s v=""/>
    <m/>
    <s v="O1011101:25A/_x000a_O1011101_U25:5"/>
    <s v="O1011101:25B/_x000a_O1011101_U25:6"/>
    <m/>
    <s v=""/>
    <s v=""/>
  </r>
  <r>
    <s v="17-X -020203 -C"/>
    <s v="17XZSL020203C"/>
    <s v="00"/>
    <s v="SAC Cationic Exchanger Backwash Inlet"/>
    <s v="11-XV-020203-C  ЗАКРЫТО"/>
    <s v="Position Closed Proximity Switch"/>
    <s v="4124-FY-VD-BD17617L02200002_SH.1"/>
    <s v="DI-NIS (NAMUR) DCS"/>
    <s v="DCS_DI_02"/>
    <m/>
    <x v="97"/>
    <x v="1"/>
    <s v="Pr.06"/>
    <x v="5"/>
    <x v="44"/>
    <n v="11"/>
    <n v="12"/>
    <s v=""/>
    <x v="1"/>
    <x v="0"/>
    <x v="600"/>
    <x v="5"/>
    <x v="53"/>
    <x v="1"/>
    <s v="17-SC-DCS-002/O1011101/ 17-MC-DCS-002"/>
    <s v="DB37-*m"/>
    <x v="1"/>
    <s v="CPO101"/>
    <n v="1"/>
    <s v="BP012"/>
    <x v="53"/>
    <n v="2"/>
    <n v="26"/>
    <x v="2"/>
    <n v="32"/>
    <s v="DCS AMMONIA-UTILITIES"/>
    <m/>
    <m/>
    <m/>
    <s v="O1011101"/>
    <n v="26"/>
    <m/>
    <s v=""/>
    <s v="00-Common"/>
    <s v="TS-R-02:11/_x000a_O1011101_U26:3"/>
    <s v="TS-R-02:12/_x000a_O1011101_U26:4"/>
    <s v=""/>
    <m/>
    <s v="O1011101:26A/_x000a_O1011101_U26:5"/>
    <s v="O1011101:26B/_x000a_O1011101_U26:6"/>
    <m/>
    <s v=""/>
    <s v=""/>
  </r>
  <r>
    <s v="17-X -020204 -C"/>
    <s v="17XZSH020204C"/>
    <s v="00"/>
    <s v="SAC Cationic Exchanger Outlet"/>
    <s v="11-XV-020204-C ОТКРЫТО"/>
    <s v="Position Open Proximity Switch"/>
    <s v="4124-FY-VD-BD17617L02200002_SH.1"/>
    <s v="DI-NIS (NAMUR) DCS"/>
    <s v="DCS_DI_02"/>
    <m/>
    <x v="97"/>
    <x v="1"/>
    <s v="Pr.07"/>
    <x v="5"/>
    <x v="44"/>
    <n v="13"/>
    <n v="14"/>
    <s v=""/>
    <x v="1"/>
    <x v="0"/>
    <x v="601"/>
    <x v="5"/>
    <x v="53"/>
    <x v="1"/>
    <s v="17-SC-DCS-002/O1011101/ 17-MC-DCS-002"/>
    <s v="DB37-*m"/>
    <x v="1"/>
    <s v="CPO101"/>
    <n v="1"/>
    <s v="BP012"/>
    <x v="53"/>
    <n v="2"/>
    <n v="27"/>
    <x v="2"/>
    <n v="32"/>
    <s v="DCS AMMONIA-UTILITIES"/>
    <m/>
    <m/>
    <m/>
    <s v="O1011101"/>
    <n v="27"/>
    <m/>
    <s v=""/>
    <s v="00-Common"/>
    <s v="TS-R-02:13/_x000a_O1011101_U27:3"/>
    <s v="TS-R-02:14/_x000a_O1011101_U27:4"/>
    <s v=""/>
    <m/>
    <s v="O1011101:27A/_x000a_O1011101_U27:5"/>
    <s v="O1011101:27B/_x000a_O1011101_U27:6"/>
    <m/>
    <s v=""/>
    <s v=""/>
  </r>
  <r>
    <s v="17-X -020204 -C"/>
    <s v="17XZSL020204C"/>
    <s v="00"/>
    <s v="SAC Cationic Exchanger Outlet"/>
    <s v="11-XV-020204-C  ЗАКРЫТО"/>
    <s v="Position Closed Proximity Switch"/>
    <s v="4124-FY-VD-BD17617L02200002_SH.1"/>
    <s v="DI-NIS (NAMUR) DCS"/>
    <s v="DCS_DI_02"/>
    <m/>
    <x v="97"/>
    <x v="1"/>
    <s v="Pr.08"/>
    <x v="5"/>
    <x v="44"/>
    <n v="15"/>
    <n v="16"/>
    <s v=""/>
    <x v="1"/>
    <x v="0"/>
    <x v="602"/>
    <x v="5"/>
    <x v="53"/>
    <x v="1"/>
    <s v="17-SC-DCS-002/O1011101/ 17-MC-DCS-002"/>
    <s v="DB37-*m"/>
    <x v="1"/>
    <s v="CPO101"/>
    <n v="1"/>
    <s v="BP012"/>
    <x v="53"/>
    <n v="2"/>
    <n v="28"/>
    <x v="2"/>
    <n v="32"/>
    <s v="DCS AMMONIA-UTILITIES"/>
    <m/>
    <m/>
    <m/>
    <s v="O1011101"/>
    <n v="28"/>
    <m/>
    <s v=""/>
    <s v="00-Common"/>
    <s v="TS-R-02:15/_x000a_O1011101_U28:3"/>
    <s v="TS-R-02:16/_x000a_O1011101_U28:4"/>
    <s v=""/>
    <m/>
    <s v="O1011101:28A/_x000a_O1011101_U28:5"/>
    <s v="O1011101:28B/_x000a_O1011101_U28:6"/>
    <m/>
    <s v=""/>
    <s v=""/>
  </r>
  <r>
    <s v="17-X -020205 -C"/>
    <s v="17XZSH020205C"/>
    <s v="00"/>
    <s v="SAC Cationic Exchanger Drain"/>
    <s v="11-XV-020205-C ОТКРЫТО"/>
    <s v="Position Open Proximity Switch"/>
    <s v="4124-FY-VD-BD17617L02200002_SH.1"/>
    <s v="DI-NIS (NAMUR) DCS"/>
    <s v="DCS_DI_02"/>
    <m/>
    <x v="97"/>
    <x v="1"/>
    <s v="Pr.09"/>
    <x v="5"/>
    <x v="44"/>
    <n v="17"/>
    <n v="18"/>
    <s v=""/>
    <x v="1"/>
    <x v="0"/>
    <x v="603"/>
    <x v="5"/>
    <x v="53"/>
    <x v="1"/>
    <s v="17-SC-DCS-002/O1011101/ 17-MC-DCS-002"/>
    <s v="DB37-*m"/>
    <x v="1"/>
    <s v="CPO101"/>
    <n v="1"/>
    <s v="BP012"/>
    <x v="53"/>
    <n v="2"/>
    <n v="29"/>
    <x v="2"/>
    <n v="32"/>
    <s v="DCS AMMONIA-UTILITIES"/>
    <m/>
    <m/>
    <m/>
    <s v="O1011101"/>
    <n v="29"/>
    <m/>
    <s v=""/>
    <s v="00-Common"/>
    <s v="TS-R-02:17/_x000a_O1011101_U29:3"/>
    <s v="TS-R-02:18/_x000a_O1011101_U29:4"/>
    <s v=""/>
    <m/>
    <s v="O1011101:29A/_x000a_O1011101_U29:5"/>
    <s v="O1011101:29B/_x000a_O1011101_U29:6"/>
    <m/>
    <s v=""/>
    <s v=""/>
  </r>
  <r>
    <s v="17-X -020205 -C"/>
    <s v="17XZSL020205C"/>
    <s v="00"/>
    <s v="SAC Cationic Exchanger Drain"/>
    <s v="11-XV-020205-C  ЗАКРЫТО"/>
    <s v="Position Closed Proximity Switch"/>
    <s v="4124-FY-VD-BD17617L02200002_SH.1"/>
    <s v="DI-NIS (NAMUR) DCS"/>
    <s v="DCS_DI_02"/>
    <m/>
    <x v="97"/>
    <x v="1"/>
    <s v="Pr.10"/>
    <x v="5"/>
    <x v="44"/>
    <n v="19"/>
    <n v="20"/>
    <s v=""/>
    <x v="1"/>
    <x v="0"/>
    <x v="604"/>
    <x v="5"/>
    <x v="53"/>
    <x v="1"/>
    <s v="17-SC-DCS-002/O1011101/ 17-MC-DCS-002"/>
    <s v="DB37-*m"/>
    <x v="1"/>
    <s v="CPO101"/>
    <n v="1"/>
    <s v="BP012"/>
    <x v="53"/>
    <n v="2"/>
    <n v="30"/>
    <x v="2"/>
    <n v="32"/>
    <s v="DCS AMMONIA-UTILITIES"/>
    <m/>
    <m/>
    <m/>
    <s v="O1011101"/>
    <n v="30"/>
    <m/>
    <s v=""/>
    <s v="00-Common"/>
    <s v="TS-R-02:19/_x000a_O1011101_U30:3"/>
    <s v="TS-R-02:20/_x000a_O1011101_U30:4"/>
    <s v=""/>
    <m/>
    <s v="O1011101:30A/_x000a_O1011101_U30:5"/>
    <s v="O1011101:30B/_x000a_O1011101_U30:6"/>
    <m/>
    <s v=""/>
    <s v=""/>
  </r>
  <r>
    <s v="17-X -020207 -A"/>
    <s v="17XZSH020207A"/>
    <s v="00"/>
    <s v="Mixed Bed Backwash Outlet / Vent"/>
    <s v="17-XV-020207-A ОТКРЫТО"/>
    <s v="Position Open Proximity Switch"/>
    <s v="4124-FY-VD-BD17617L02200002_SH.2"/>
    <s v="DI-NIS (NAMUR) DCS"/>
    <s v="DCS_DI_02"/>
    <m/>
    <x v="98"/>
    <x v="2"/>
    <s v="Pr.01"/>
    <x v="5"/>
    <x v="33"/>
    <n v="1"/>
    <n v="2"/>
    <s v=""/>
    <x v="2"/>
    <x v="0"/>
    <x v="605"/>
    <x v="5"/>
    <x v="53"/>
    <x v="1"/>
    <s v="17-SC-DCS-002/O1011101/ 17-MC-DCS-002"/>
    <s v="DB37-*m"/>
    <x v="1"/>
    <s v="CPO101"/>
    <n v="1"/>
    <s v="BP012"/>
    <x v="53"/>
    <n v="2"/>
    <n v="31"/>
    <x v="2"/>
    <n v="32"/>
    <s v="DCS AMMONIA-UTILITIES"/>
    <m/>
    <m/>
    <m/>
    <s v="O1011101"/>
    <n v="31"/>
    <m/>
    <s v=""/>
    <s v="00-Common"/>
    <s v="TS-R-04:1/_x000a_O1011101_U31:3"/>
    <s v="TS-R-04:2/_x000a_O1011101_U31:4"/>
    <s v=""/>
    <m/>
    <s v="O1011101:31A/_x000a_O1011101_U31:5"/>
    <s v="O1011101:31B/_x000a_O1011101_U31:6"/>
    <m/>
    <s v=""/>
    <s v=""/>
  </r>
  <r>
    <s v="17-X -020207 -A"/>
    <s v="17XZSL020207A"/>
    <s v="00"/>
    <s v="Mixed Bed Backwash Outlet / Vent"/>
    <s v="17-XV-020207-A ЗАКРЫТО"/>
    <s v="Position Closed Proximity Switch"/>
    <s v="4124-FY-VD-BD17617L02200002_SH.2"/>
    <s v="DI-NIS (NAMUR) DCS"/>
    <s v="DCS_DI_02"/>
    <m/>
    <x v="98"/>
    <x v="2"/>
    <s v="Pr.02"/>
    <x v="5"/>
    <x v="33"/>
    <n v="3"/>
    <n v="4"/>
    <s v=""/>
    <x v="2"/>
    <x v="0"/>
    <x v="606"/>
    <x v="5"/>
    <x v="53"/>
    <x v="1"/>
    <s v="17-SC-DCS-002/O1011101/ 17-MC-DCS-002"/>
    <s v="DB37-*m"/>
    <x v="1"/>
    <s v="CPO101"/>
    <n v="1"/>
    <s v="BP012"/>
    <x v="53"/>
    <n v="2"/>
    <n v="32"/>
    <x v="2"/>
    <n v="32"/>
    <s v="DCS AMMONIA-UTILITIES"/>
    <m/>
    <m/>
    <m/>
    <s v="O1011101"/>
    <n v="32"/>
    <m/>
    <s v=""/>
    <s v="00-Common"/>
    <s v="TS-R-04:3/_x000a_O1011101_U32:3"/>
    <s v="TS-R-04:4/_x000a_O1011101_U32:4"/>
    <s v=""/>
    <m/>
    <s v="O1011101:32A/_x000a_O1011101_U32:5"/>
    <s v="O1011101:32B/_x000a_O1011101_U32:6"/>
    <m/>
    <s v=""/>
    <s v=""/>
  </r>
  <r>
    <s v="17-X -020210 -A"/>
    <s v="17XZSH020210A"/>
    <s v="00"/>
    <s v="Mixed Bed Eluates"/>
    <s v="17-XV-020210-A ОТКРЫТО"/>
    <s v="Position Open Proximity Switch"/>
    <s v="4124-FY-VD-BD17617L02200002_SH.2"/>
    <s v="DI-NIS (NAMUR) DCS"/>
    <s v="DCS_DI_02"/>
    <m/>
    <x v="98"/>
    <x v="2"/>
    <s v="Pr.03"/>
    <x v="5"/>
    <x v="33"/>
    <n v="5"/>
    <n v="6"/>
    <s v=""/>
    <x v="2"/>
    <x v="0"/>
    <x v="607"/>
    <x v="5"/>
    <x v="54"/>
    <x v="1"/>
    <s v="17-SC-DCS-002/O1011102/ 17-MC-DCS-002"/>
    <s v="DB37-*m"/>
    <x v="1"/>
    <s v="CPO101"/>
    <n v="1"/>
    <s v="BP012"/>
    <x v="54"/>
    <n v="3"/>
    <n v="1"/>
    <x v="2"/>
    <n v="32"/>
    <s v="DCS AMMONIA-UTILITIES"/>
    <m/>
    <m/>
    <m/>
    <s v="O1011102"/>
    <n v="1"/>
    <m/>
    <s v=""/>
    <s v="00-Common"/>
    <s v="TS-R-04:5/_x000a_O1011102_U1:3"/>
    <s v="TS-R-04:6/_x000a_O1011102_U1:4"/>
    <s v=""/>
    <m/>
    <s v="O1011102:1A/_x000a_O1011102_U1:5"/>
    <s v="O1011102:1B/_x000a_O1011102_U1:6"/>
    <m/>
    <s v=""/>
    <s v=""/>
  </r>
  <r>
    <s v="17-X -020210 -A"/>
    <s v="17XZSL020210A"/>
    <s v="00"/>
    <s v="Mixed Bed Eluates"/>
    <s v="17-XV-020210-A ЗАКРЫТО"/>
    <s v="Position Closed Proximity Switch"/>
    <s v="4124-FY-VD-BD17617L02200002_SH.2"/>
    <s v="DI-NIS (NAMUR) DCS"/>
    <s v="DCS_DI_02"/>
    <m/>
    <x v="98"/>
    <x v="2"/>
    <s v="Pr.04"/>
    <x v="5"/>
    <x v="33"/>
    <n v="7"/>
    <n v="8"/>
    <s v=""/>
    <x v="2"/>
    <x v="0"/>
    <x v="608"/>
    <x v="5"/>
    <x v="54"/>
    <x v="1"/>
    <s v="17-SC-DCS-002/O1011102/ 17-MC-DCS-002"/>
    <s v="DB37-*m"/>
    <x v="1"/>
    <s v="CPO101"/>
    <n v="1"/>
    <s v="BP012"/>
    <x v="54"/>
    <n v="3"/>
    <n v="2"/>
    <x v="2"/>
    <n v="32"/>
    <s v="DCS AMMONIA-UTILITIES"/>
    <m/>
    <m/>
    <m/>
    <s v="O1011102"/>
    <n v="2"/>
    <m/>
    <s v=""/>
    <s v="00-Common"/>
    <s v="TS-R-04:7/_x000a_O1011102_U2:3"/>
    <s v="TS-R-04:8/_x000a_O1011102_U2:4"/>
    <s v=""/>
    <m/>
    <s v="O1011102:2A/_x000a_O1011102_U2:5"/>
    <s v="O1011102:2B/_x000a_O1011102_U2:6"/>
    <m/>
    <s v=""/>
    <s v=""/>
  </r>
  <r>
    <s v="17-X -020211 -A"/>
    <s v="17XZSH020211A"/>
    <s v="00"/>
    <s v="Mixed Bed Soda Inlet"/>
    <s v="17-XV-020211-A ОТКРЫТО"/>
    <s v="Position Open Proximity Switch"/>
    <s v="4124-FY-VD-BD17617L02200002_SH.2"/>
    <s v="DI-NIS (NAMUR) DCS"/>
    <s v="DCS_DI_02"/>
    <m/>
    <x v="98"/>
    <x v="2"/>
    <s v="Pr.05"/>
    <x v="5"/>
    <x v="33"/>
    <n v="9"/>
    <n v="10"/>
    <s v=""/>
    <x v="2"/>
    <x v="0"/>
    <x v="609"/>
    <x v="5"/>
    <x v="54"/>
    <x v="1"/>
    <s v="17-SC-DCS-002/O1011102/ 17-MC-DCS-002"/>
    <s v="DB37-*m"/>
    <x v="1"/>
    <s v="CPO101"/>
    <n v="1"/>
    <s v="BP012"/>
    <x v="54"/>
    <n v="3"/>
    <n v="3"/>
    <x v="2"/>
    <n v="32"/>
    <s v="DCS AMMONIA-UTILITIES"/>
    <m/>
    <m/>
    <m/>
    <s v="O1011102"/>
    <n v="3"/>
    <m/>
    <s v=""/>
    <s v="00-Common"/>
    <s v="TS-R-04:9/_x000a_O1011102_U3:3"/>
    <s v="TS-R-04:10/_x000a_O1011102_U3:4"/>
    <s v=""/>
    <m/>
    <s v="O1011102:3A/_x000a_O1011102_U3:5"/>
    <s v="O1011102:3B/_x000a_O1011102_U3:6"/>
    <m/>
    <s v=""/>
    <s v=""/>
  </r>
  <r>
    <s v="17-X -020211 -A"/>
    <s v="17XZSL020211A"/>
    <s v="00"/>
    <s v="Mixed Bed Soda Inlet"/>
    <s v="17-XV-020211-A ЗАКРЫТО"/>
    <s v="Position Closed Proximity Switch"/>
    <s v="4124-FY-VD-BD17617L02200002_SH.2"/>
    <s v="DI-NIS (NAMUR) DCS"/>
    <s v="DCS_DI_02"/>
    <m/>
    <x v="98"/>
    <x v="2"/>
    <s v="Pr.06"/>
    <x v="5"/>
    <x v="33"/>
    <n v="11"/>
    <n v="12"/>
    <s v=""/>
    <x v="2"/>
    <x v="0"/>
    <x v="610"/>
    <x v="5"/>
    <x v="54"/>
    <x v="1"/>
    <s v="17-SC-DCS-002/O1011102/ 17-MC-DCS-002"/>
    <s v="DB37-*m"/>
    <x v="1"/>
    <s v="CPO101"/>
    <n v="1"/>
    <s v="BP012"/>
    <x v="54"/>
    <n v="3"/>
    <n v="4"/>
    <x v="2"/>
    <n v="32"/>
    <s v="DCS AMMONIA-UTILITIES"/>
    <m/>
    <m/>
    <m/>
    <s v="O1011102"/>
    <n v="4"/>
    <m/>
    <s v=""/>
    <s v="00-Common"/>
    <s v="TS-R-04:11/_x000a_O1011102_U4:3"/>
    <s v="TS-R-04:12/_x000a_O1011102_U4:4"/>
    <s v=""/>
    <m/>
    <s v="O1011102:4A/_x000a_O1011102_U4:5"/>
    <s v="O1011102:4B/_x000a_O1011102_U4:6"/>
    <m/>
    <s v=""/>
    <s v=""/>
  </r>
  <r>
    <s v="17-X -020212 -A"/>
    <s v="17XZSH020212A"/>
    <s v="00"/>
    <s v="Mixed Bed Acid Inlet / BW Inlet"/>
    <s v="17-XV-020212-A ОТКРЫТО"/>
    <s v="Position Open Proximity Switch"/>
    <s v="4124-FY-VD-BD17617L02200002_SH.2"/>
    <s v="DI-NIS (NAMUR) DCS"/>
    <s v="DCS_DI_02"/>
    <m/>
    <x v="98"/>
    <x v="2"/>
    <s v="Pr.07"/>
    <x v="5"/>
    <x v="33"/>
    <n v="13"/>
    <n v="14"/>
    <s v=""/>
    <x v="2"/>
    <x v="0"/>
    <x v="611"/>
    <x v="5"/>
    <x v="54"/>
    <x v="1"/>
    <s v="17-SC-DCS-002/O1011102/ 17-MC-DCS-002"/>
    <s v="DB37-*m"/>
    <x v="1"/>
    <s v="CPO101"/>
    <n v="1"/>
    <s v="BP012"/>
    <x v="54"/>
    <n v="3"/>
    <n v="5"/>
    <x v="2"/>
    <n v="32"/>
    <s v="DCS AMMONIA-UTILITIES"/>
    <m/>
    <m/>
    <m/>
    <s v="O1011102"/>
    <n v="5"/>
    <m/>
    <s v=""/>
    <s v="00-Common"/>
    <s v="TS-R-04:13/_x000a_O1011102_U5:3"/>
    <s v="TS-R-04:14/_x000a_O1011102_U5:4"/>
    <s v=""/>
    <m/>
    <s v="O1011102:5A/_x000a_O1011102_U5:5"/>
    <s v="O1011102:5B/_x000a_O1011102_U5:6"/>
    <m/>
    <s v=""/>
    <s v=""/>
  </r>
  <r>
    <s v="17-X -020212 -A"/>
    <s v="17XZSL020212A"/>
    <s v="00"/>
    <s v="Mixed Bed Acid Inlet / BW Inlet"/>
    <s v="17-XV-020212-A ЗАКРЫТО"/>
    <s v="Position Closed Proximity Switch"/>
    <s v="4124-FY-VD-BD17617L02200002_SH.2"/>
    <s v="DI-NIS (NAMUR) DCS"/>
    <s v="DCS_DI_02"/>
    <m/>
    <x v="98"/>
    <x v="2"/>
    <s v="Pr.08"/>
    <x v="5"/>
    <x v="33"/>
    <n v="15"/>
    <n v="16"/>
    <s v=""/>
    <x v="2"/>
    <x v="0"/>
    <x v="612"/>
    <x v="5"/>
    <x v="54"/>
    <x v="1"/>
    <s v="17-SC-DCS-002/O1011102/ 17-MC-DCS-002"/>
    <s v="DB37-*m"/>
    <x v="1"/>
    <s v="CPO101"/>
    <n v="1"/>
    <s v="BP012"/>
    <x v="54"/>
    <n v="3"/>
    <n v="6"/>
    <x v="2"/>
    <n v="32"/>
    <s v="DCS AMMONIA-UTILITIES"/>
    <m/>
    <m/>
    <m/>
    <s v="O1011102"/>
    <n v="6"/>
    <m/>
    <s v=""/>
    <s v="00-Common"/>
    <s v="TS-R-04:15/_x000a_O1011102_U6:3"/>
    <s v="TS-R-04:16/_x000a_O1011102_U6:4"/>
    <s v=""/>
    <m/>
    <s v="O1011102:6A/_x000a_O1011102_U6:5"/>
    <s v="O1011102:6B/_x000a_O1011102_U6:6"/>
    <m/>
    <s v=""/>
    <s v=""/>
  </r>
  <r>
    <s v="17-X -020213 -A"/>
    <s v="17XZSH020213A"/>
    <s v="00"/>
    <s v="Mixed Bed Air Inlet"/>
    <s v="17-XV-020213-A ОТКРЫТО"/>
    <s v="Position Open Proximity Switch"/>
    <s v="4124-FY-VD-BD17617L02200002_SH.2"/>
    <s v="DI-NIS (NAMUR) DCS"/>
    <s v="DCS_DI_02"/>
    <m/>
    <x v="98"/>
    <x v="2"/>
    <s v="Pr.09"/>
    <x v="5"/>
    <x v="33"/>
    <n v="17"/>
    <n v="18"/>
    <s v=""/>
    <x v="2"/>
    <x v="0"/>
    <x v="613"/>
    <x v="5"/>
    <x v="54"/>
    <x v="1"/>
    <s v="17-SC-DCS-002/O1011102/ 17-MC-DCS-002"/>
    <s v="DB37-*m"/>
    <x v="1"/>
    <s v="CPO101"/>
    <n v="1"/>
    <s v="BP012"/>
    <x v="54"/>
    <n v="3"/>
    <n v="7"/>
    <x v="2"/>
    <n v="32"/>
    <s v="DCS AMMONIA-UTILITIES"/>
    <m/>
    <m/>
    <m/>
    <s v="O1011102"/>
    <n v="7"/>
    <m/>
    <s v=""/>
    <s v="00-Common"/>
    <s v="TS-R-04:17/_x000a_O1011102_U7:3"/>
    <s v="TS-R-04:18/_x000a_O1011102_U7:4"/>
    <s v=""/>
    <m/>
    <s v="O1011102:7A/_x000a_O1011102_U7:5"/>
    <s v="O1011102:7B/_x000a_O1011102_U7:6"/>
    <m/>
    <s v=""/>
    <s v=""/>
  </r>
  <r>
    <s v="17-X -020213 -A"/>
    <s v="17XZSL020213A"/>
    <s v="00"/>
    <s v="Mixed Bed Air Inlet"/>
    <s v="17-XV-020213-A ЗАКРЫТО"/>
    <s v="Position Closed Proximity Switch"/>
    <s v="4124-FY-VD-BD17617L02200002_SH.2"/>
    <s v="DI-NIS (NAMUR) DCS"/>
    <s v="DCS_DI_02"/>
    <m/>
    <x v="98"/>
    <x v="2"/>
    <s v="Pr.10"/>
    <x v="5"/>
    <x v="33"/>
    <n v="19"/>
    <n v="20"/>
    <s v=""/>
    <x v="2"/>
    <x v="0"/>
    <x v="614"/>
    <x v="5"/>
    <x v="54"/>
    <x v="1"/>
    <s v="17-SC-DCS-002/O1011102/ 17-MC-DCS-002"/>
    <s v="DB37-*m"/>
    <x v="1"/>
    <s v="CPO101"/>
    <n v="1"/>
    <s v="BP012"/>
    <x v="54"/>
    <n v="3"/>
    <n v="8"/>
    <x v="2"/>
    <n v="32"/>
    <s v="DCS AMMONIA-UTILITIES"/>
    <m/>
    <m/>
    <m/>
    <s v="O1011102"/>
    <n v="8"/>
    <m/>
    <s v=""/>
    <s v="00-Common"/>
    <s v="TS-R-04:19/_x000a_O1011102_U8:3"/>
    <s v="TS-R-04:20/_x000a_O1011102_U8:4"/>
    <s v=""/>
    <m/>
    <s v="O1011102:8A/_x000a_O1011102_U8:5"/>
    <s v="O1011102:8B/_x000a_O1011102_U8:6"/>
    <m/>
    <s v=""/>
    <s v=""/>
  </r>
  <r>
    <s v="17-X -020214 -A"/>
    <s v="17XZSH020214A"/>
    <s v="00"/>
    <s v="Mixed Bed Outlet"/>
    <s v="17-XV-020214-A ОТКРЫТО"/>
    <s v="Position Open Proximity Switch"/>
    <s v="4124-FY-VD-BD17617L02200002_SH.2"/>
    <s v="DI-NIS (NAMUR) DCS"/>
    <s v="DCS_DI_02"/>
    <m/>
    <x v="98"/>
    <x v="2"/>
    <s v="Pr.11"/>
    <x v="5"/>
    <x v="33"/>
    <n v="21"/>
    <n v="22"/>
    <s v=""/>
    <x v="2"/>
    <x v="0"/>
    <x v="615"/>
    <x v="5"/>
    <x v="54"/>
    <x v="1"/>
    <s v="17-SC-DCS-002/O1011102/ 17-MC-DCS-002"/>
    <s v="DB37-*m"/>
    <x v="1"/>
    <s v="CPO101"/>
    <n v="1"/>
    <s v="BP012"/>
    <x v="54"/>
    <n v="3"/>
    <n v="9"/>
    <x v="2"/>
    <n v="32"/>
    <s v="DCS AMMONIA-UTILITIES"/>
    <m/>
    <m/>
    <m/>
    <s v="O1011102"/>
    <n v="9"/>
    <m/>
    <s v=""/>
    <s v="00-Common"/>
    <s v="TS-R-04:21/_x000a_O1011102_U9:3"/>
    <s v="TS-R-04:22/_x000a_O1011102_U9:4"/>
    <s v=""/>
    <m/>
    <s v="O1011102:9A/_x000a_O1011102_U9:5"/>
    <s v="O1011102:9B/_x000a_O1011102_U9:6"/>
    <m/>
    <s v=""/>
    <s v=""/>
  </r>
  <r>
    <s v="17-X -020214 -A"/>
    <s v="17XZSL020214A"/>
    <s v="00"/>
    <s v="Mixed Bed Outlet"/>
    <s v="17-XV-020214-A ЗАКРЫТО"/>
    <s v="Position Closed Proximity Switch"/>
    <s v="4124-FY-VD-BD17617L02200002_SH.2"/>
    <s v="DI-NIS (NAMUR) DCS"/>
    <s v="DCS_DI_02"/>
    <m/>
    <x v="98"/>
    <x v="2"/>
    <s v="Pr.12"/>
    <x v="5"/>
    <x v="33"/>
    <n v="23"/>
    <n v="24"/>
    <s v=""/>
    <x v="2"/>
    <x v="0"/>
    <x v="616"/>
    <x v="5"/>
    <x v="54"/>
    <x v="1"/>
    <s v="17-SC-DCS-002/O1011102/ 17-MC-DCS-002"/>
    <s v="DB37-*m"/>
    <x v="1"/>
    <s v="CPO101"/>
    <n v="1"/>
    <s v="BP012"/>
    <x v="54"/>
    <n v="3"/>
    <n v="10"/>
    <x v="2"/>
    <n v="32"/>
    <s v="DCS AMMONIA-UTILITIES"/>
    <m/>
    <m/>
    <m/>
    <s v="O1011102"/>
    <n v="10"/>
    <m/>
    <s v=""/>
    <s v="00-Common"/>
    <s v="TS-R-04:23/_x000a_O1011102_U10:3"/>
    <s v="TS-R-04:24/_x000a_O1011102_U10:4"/>
    <s v=""/>
    <m/>
    <s v="O1011102:10A/_x000a_O1011102_U10:5"/>
    <s v="O1011102:10B/_x000a_O1011102_U10:6"/>
    <m/>
    <s v=""/>
    <s v=""/>
  </r>
  <r>
    <s v="17-X -020215 -A"/>
    <s v="17XZSH020215A"/>
    <s v="00"/>
    <s v="Mixed Bed Drain"/>
    <s v="17-XV-020215-A ОТКРЫТО"/>
    <s v="Position Open Proximity Switch"/>
    <s v="4124-FY-VD-BD17617L02200002_SH.2"/>
    <s v="DI-NIS (NAMUR) DCS"/>
    <s v="DCS_DI_02"/>
    <m/>
    <x v="98"/>
    <x v="2"/>
    <s v="Pr.13"/>
    <x v="5"/>
    <x v="33"/>
    <n v="25"/>
    <n v="26"/>
    <s v=""/>
    <x v="2"/>
    <x v="0"/>
    <x v="617"/>
    <x v="5"/>
    <x v="54"/>
    <x v="1"/>
    <s v="17-SC-DCS-002/O1011102/ 17-MC-DCS-002"/>
    <s v="DB37-*m"/>
    <x v="1"/>
    <s v="CPO101"/>
    <n v="1"/>
    <s v="BP012"/>
    <x v="54"/>
    <n v="3"/>
    <n v="11"/>
    <x v="2"/>
    <n v="32"/>
    <s v="DCS AMMONIA-UTILITIES"/>
    <m/>
    <m/>
    <m/>
    <s v="O1011102"/>
    <n v="11"/>
    <m/>
    <s v=""/>
    <s v="00-Common"/>
    <s v="TS-R-04:25/_x000a_O1011102_U11:3"/>
    <s v="TS-R-04:26/_x000a_O1011102_U11:4"/>
    <s v=""/>
    <m/>
    <s v="O1011102:11A/_x000a_O1011102_U11:5"/>
    <s v="O1011102:11B/_x000a_O1011102_U11:6"/>
    <m/>
    <s v=""/>
    <s v=""/>
  </r>
  <r>
    <s v="17-X -020215 -A"/>
    <s v="17XZSL020215A"/>
    <s v="00"/>
    <s v="Mixed Bed Drain"/>
    <s v="17-XV-020215-A ЗАКРЫТО"/>
    <s v="Position Closed Proximity Switch"/>
    <s v="4124-FY-VD-BD17617L02200002_SH.2"/>
    <s v="DI-NIS (NAMUR) DCS"/>
    <s v="DCS_DI_02"/>
    <m/>
    <x v="98"/>
    <x v="2"/>
    <s v="Pr.14"/>
    <x v="5"/>
    <x v="33"/>
    <n v="27"/>
    <n v="28"/>
    <s v=""/>
    <x v="2"/>
    <x v="0"/>
    <x v="618"/>
    <x v="5"/>
    <x v="54"/>
    <x v="1"/>
    <s v="17-SC-DCS-002/O1011102/ 17-MC-DCS-002"/>
    <s v="DB37-*m"/>
    <x v="1"/>
    <s v="CPO101"/>
    <n v="1"/>
    <s v="BP012"/>
    <x v="54"/>
    <n v="3"/>
    <n v="12"/>
    <x v="2"/>
    <n v="32"/>
    <s v="DCS AMMONIA-UTILITIES"/>
    <m/>
    <m/>
    <m/>
    <s v="O1011102"/>
    <n v="12"/>
    <m/>
    <s v=""/>
    <s v="00-Common"/>
    <s v="TS-R-04:27/_x000a_O1011102_U12:3"/>
    <s v="TS-R-04:28/_x000a_O1011102_U12:4"/>
    <s v=""/>
    <m/>
    <s v="O1011102:12A/_x000a_O1011102_U12:5"/>
    <s v="O1011102:12B/_x000a_O1011102_U12:6"/>
    <m/>
    <s v=""/>
    <s v=""/>
  </r>
  <r>
    <s v="17-X -020216 -A"/>
    <s v="17XZSH020216A"/>
    <s v="00"/>
    <s v="Mixed Bed Rinse Outlet"/>
    <s v="17-XV-020216-A ОТКРЫТО"/>
    <s v="Position Open Proximity Switch"/>
    <s v="4124-FY-VD-BD17617L02200002_SH.2"/>
    <s v="DI-NIS (NAMUR) DCS"/>
    <s v="DCS_DI_02"/>
    <m/>
    <x v="98"/>
    <x v="2"/>
    <s v="Pr.15"/>
    <x v="5"/>
    <x v="33"/>
    <n v="29"/>
    <n v="30"/>
    <s v=""/>
    <x v="2"/>
    <x v="0"/>
    <x v="619"/>
    <x v="5"/>
    <x v="54"/>
    <x v="1"/>
    <s v="17-SC-DCS-002/O1011102/ 17-MC-DCS-002"/>
    <s v="DB37-*m"/>
    <x v="1"/>
    <s v="CPO101"/>
    <n v="1"/>
    <s v="BP012"/>
    <x v="54"/>
    <n v="3"/>
    <n v="13"/>
    <x v="2"/>
    <n v="32"/>
    <s v="DCS AMMONIA-UTILITIES"/>
    <m/>
    <m/>
    <m/>
    <s v="O1011102"/>
    <n v="13"/>
    <m/>
    <s v=""/>
    <s v="00-Common"/>
    <s v="TS-R-04:29/_x000a_O1011102_U13:3"/>
    <s v="TS-R-04:30/_x000a_O1011102_U13:4"/>
    <s v=""/>
    <m/>
    <s v="O1011102:13A/_x000a_O1011102_U13:5"/>
    <s v="O1011102:13B/_x000a_O1011102_U13:6"/>
    <m/>
    <s v=""/>
    <s v=""/>
  </r>
  <r>
    <s v="17-X -020216 -A"/>
    <s v="17XZSL020216A"/>
    <s v="00"/>
    <s v="Mixed Bed Rinse Outlet"/>
    <s v="17-XV-020216-A ЗАКРЫТО"/>
    <s v="Position Closed Proximity Switch"/>
    <s v="4124-FY-VD-BD17617L02200002_SH.2"/>
    <s v="DI-NIS (NAMUR) DCS"/>
    <s v="DCS_DI_02"/>
    <m/>
    <x v="98"/>
    <x v="2"/>
    <s v="Pr.16"/>
    <x v="5"/>
    <x v="33"/>
    <n v="31"/>
    <n v="32"/>
    <s v=""/>
    <x v="2"/>
    <x v="0"/>
    <x v="620"/>
    <x v="5"/>
    <x v="54"/>
    <x v="1"/>
    <s v="17-SC-DCS-002/O1011102/ 17-MC-DCS-002"/>
    <s v="DB37-*m"/>
    <x v="1"/>
    <s v="CPO101"/>
    <n v="1"/>
    <s v="BP012"/>
    <x v="54"/>
    <n v="3"/>
    <n v="14"/>
    <x v="2"/>
    <n v="32"/>
    <s v="DCS AMMONIA-UTILITIES"/>
    <m/>
    <m/>
    <m/>
    <s v="O1011102"/>
    <n v="14"/>
    <m/>
    <s v=""/>
    <s v="00-Common"/>
    <s v="TS-R-04:31/_x000a_O1011102_U14:3"/>
    <s v="TS-R-04:32/_x000a_O1011102_U14:4"/>
    <s v=""/>
    <m/>
    <s v="O1011102:14A/_x000a_O1011102_U14:5"/>
    <s v="O1011102:14B/_x000a_O1011102_U14:6"/>
    <m/>
    <s v=""/>
    <s v=""/>
  </r>
  <r>
    <s v="17-X -020206"/>
    <s v="17XZSH020206"/>
    <s v="00"/>
    <s v="Water from rinse pumps to mixed beds"/>
    <s v="17-XV-020206 ОТКРЫТО"/>
    <s v="Position Open Proximity Switch"/>
    <s v="4124-FY-VD-BD17617L02200002_SH.2"/>
    <s v="DI-NIS (NAMUR) DCS"/>
    <s v="DCS_DI_02"/>
    <m/>
    <x v="98"/>
    <x v="2"/>
    <s v="Pr.17"/>
    <x v="5"/>
    <x v="33"/>
    <n v="33"/>
    <n v="34"/>
    <s v=""/>
    <x v="2"/>
    <x v="0"/>
    <x v="621"/>
    <x v="5"/>
    <x v="54"/>
    <x v="1"/>
    <s v="17-SC-DCS-002/O1011102/ 17-MC-DCS-002"/>
    <s v="DB37-*m"/>
    <x v="1"/>
    <s v="CPO101"/>
    <n v="1"/>
    <s v="BP012"/>
    <x v="54"/>
    <n v="3"/>
    <n v="15"/>
    <x v="2"/>
    <n v="32"/>
    <s v="DCS AMMONIA-UTILITIES"/>
    <m/>
    <m/>
    <m/>
    <s v="O1011102"/>
    <n v="15"/>
    <m/>
    <s v=""/>
    <s v="00-Common"/>
    <s v="TS-R-04:33/_x000a_O1011102_U15:3"/>
    <s v="TS-R-04:34/_x000a_O1011102_U15:4"/>
    <s v=""/>
    <m/>
    <s v="O1011102:15A/_x000a_O1011102_U15:5"/>
    <s v="O1011102:15B/_x000a_O1011102_U15:6"/>
    <m/>
    <s v=""/>
    <s v=""/>
  </r>
  <r>
    <s v="17-X -020206"/>
    <s v="17XZSL020206"/>
    <s v="00"/>
    <s v="Water from rinse pumps to mixed beds"/>
    <s v="17-XV-020206 ЗАКРЫТО"/>
    <s v="Position Closed Proximity Switch"/>
    <s v="4124-FY-VD-BD17617L02200002_SH.2"/>
    <s v="DI-NIS (NAMUR) DCS"/>
    <s v="DCS_DI_02"/>
    <m/>
    <x v="98"/>
    <x v="2"/>
    <s v="Pr.18"/>
    <x v="5"/>
    <x v="33"/>
    <n v="35"/>
    <n v="36"/>
    <s v=""/>
    <x v="2"/>
    <x v="0"/>
    <x v="622"/>
    <x v="5"/>
    <x v="54"/>
    <x v="1"/>
    <s v="17-SC-DCS-002/O1011102/ 17-MC-DCS-002"/>
    <s v="DB37-*m"/>
    <x v="1"/>
    <s v="CPO101"/>
    <n v="1"/>
    <s v="BP012"/>
    <x v="54"/>
    <n v="3"/>
    <n v="16"/>
    <x v="2"/>
    <n v="32"/>
    <s v="DCS AMMONIA-UTILITIES"/>
    <m/>
    <m/>
    <m/>
    <s v="O1011102"/>
    <n v="16"/>
    <m/>
    <s v=""/>
    <s v="00-Common"/>
    <s v="TS-R-04:35/_x000a_O1011102_U16:3"/>
    <s v="TS-R-04:36/_x000a_O1011102_U16:4"/>
    <s v=""/>
    <m/>
    <s v="O1011102:16A/_x000a_O1011102_U16:5"/>
    <s v="O1011102:16B/_x000a_O1011102_U16:6"/>
    <m/>
    <s v=""/>
    <s v=""/>
  </r>
  <r>
    <s v="17-X -020207 -B"/>
    <s v="17XZSH020207B"/>
    <s v="00"/>
    <s v="Mixed Bed Backwash Outlet / Vent"/>
    <s v="17-XV-020207-B ОТКРЫТО"/>
    <s v="Position Open Proximity Switch"/>
    <s v="4124-FY-VD-BD17617L02200002_SH.2"/>
    <s v="DI-NIS (NAMUR) DCS"/>
    <s v="DCS_DI_02"/>
    <m/>
    <x v="99"/>
    <x v="2"/>
    <s v="Pr.01"/>
    <x v="5"/>
    <x v="28"/>
    <n v="1"/>
    <n v="2"/>
    <s v=""/>
    <x v="2"/>
    <x v="0"/>
    <x v="623"/>
    <x v="5"/>
    <x v="54"/>
    <x v="1"/>
    <s v="17-SC-DCS-002/O1011102/ 17-MC-DCS-002"/>
    <s v="DB37-*m"/>
    <x v="1"/>
    <s v="CPO101"/>
    <n v="1"/>
    <s v="BP012"/>
    <x v="54"/>
    <n v="3"/>
    <n v="17"/>
    <x v="2"/>
    <n v="32"/>
    <s v="DCS AMMONIA-UTILITIES"/>
    <m/>
    <m/>
    <m/>
    <s v="O1011102"/>
    <n v="17"/>
    <m/>
    <s v=""/>
    <s v="00-Common"/>
    <s v="TS-P-05:1/_x000a_O1011102_U17:3"/>
    <s v="TS-P-05:2/_x000a_O1011102_U17:4"/>
    <s v=""/>
    <m/>
    <s v="O1011102:17A/_x000a_O1011102_U17:5"/>
    <s v="O1011102:17B/_x000a_O1011102_U17:6"/>
    <m/>
    <s v=""/>
    <s v=""/>
  </r>
  <r>
    <s v="17-X -020207 -B"/>
    <s v="17XZSL020207B"/>
    <s v="00"/>
    <s v="Mixed Bed Backwash Outlet / Vent"/>
    <s v="17-XV-020207-B ЗАКРЫТО"/>
    <s v="Position Closed Proximity Switch"/>
    <s v="4124-FY-VD-BD17617L02200002_SH.2"/>
    <s v="DI-NIS (NAMUR) DCS"/>
    <s v="DCS_DI_02"/>
    <m/>
    <x v="99"/>
    <x v="2"/>
    <s v="Pr.02"/>
    <x v="5"/>
    <x v="28"/>
    <n v="3"/>
    <n v="4"/>
    <s v=""/>
    <x v="2"/>
    <x v="0"/>
    <x v="624"/>
    <x v="5"/>
    <x v="54"/>
    <x v="1"/>
    <s v="17-SC-DCS-002/O1011102/ 17-MC-DCS-002"/>
    <s v="DB37-*m"/>
    <x v="1"/>
    <s v="CPO101"/>
    <n v="1"/>
    <s v="BP012"/>
    <x v="54"/>
    <n v="3"/>
    <n v="18"/>
    <x v="2"/>
    <n v="32"/>
    <s v="DCS AMMONIA-UTILITIES"/>
    <m/>
    <m/>
    <m/>
    <s v="O1011102"/>
    <n v="18"/>
    <m/>
    <s v=""/>
    <s v="00-Common"/>
    <s v="TS-P-05:3/_x000a_O1011102_U18:3"/>
    <s v="TS-P-05:4/_x000a_O1011102_U18:4"/>
    <s v=""/>
    <m/>
    <s v="O1011102:18A/_x000a_O1011102_U18:5"/>
    <s v="O1011102:18B/_x000a_O1011102_U18:6"/>
    <m/>
    <s v=""/>
    <s v=""/>
  </r>
  <r>
    <s v="17-X -020210 -B"/>
    <s v="17XZSH020210B"/>
    <s v="00"/>
    <s v="Mixed Bed Eluates"/>
    <s v="XV-020210-B ОТКРЫТО"/>
    <s v="Position Open Proximity Switch"/>
    <s v="4124-FY-VD-BD17617L02200002_SH.2"/>
    <s v="DI-NIS (NAMUR) DCS"/>
    <s v="DCS_DI_02"/>
    <m/>
    <x v="99"/>
    <x v="2"/>
    <s v="Pr.03"/>
    <x v="5"/>
    <x v="28"/>
    <n v="5"/>
    <n v="6"/>
    <s v=""/>
    <x v="2"/>
    <x v="0"/>
    <x v="625"/>
    <x v="5"/>
    <x v="54"/>
    <x v="1"/>
    <s v="17-SC-DCS-002/O1011102/ 17-MC-DCS-002"/>
    <s v="DB37-*m"/>
    <x v="1"/>
    <s v="CPO101"/>
    <n v="1"/>
    <s v="BP012"/>
    <x v="54"/>
    <n v="3"/>
    <n v="19"/>
    <x v="2"/>
    <n v="32"/>
    <s v="DCS AMMONIA-UTILITIES"/>
    <m/>
    <m/>
    <m/>
    <s v="O1011102"/>
    <n v="19"/>
    <m/>
    <s v=""/>
    <s v="00-Common"/>
    <s v="TS-P-05:5/_x000a_O1011102_U19:3"/>
    <s v="TS-P-05:6/_x000a_O1011102_U19:4"/>
    <s v=""/>
    <m/>
    <s v="O1011102:19A/_x000a_O1011102_U19:5"/>
    <s v="O1011102:19B/_x000a_O1011102_U19:6"/>
    <m/>
    <s v=""/>
    <s v=""/>
  </r>
  <r>
    <s v="17-X -020210 -B"/>
    <s v="17XZSL020210B"/>
    <s v="00"/>
    <s v="Mixed Bed Eluates"/>
    <s v="XV-020210-B ЗАКРЫТО"/>
    <s v="Position Closed Proximity Switch"/>
    <s v="4124-FY-VD-BD17617L02200002_SH.2"/>
    <s v="DI-NIS (NAMUR) DCS"/>
    <s v="DCS_DI_02"/>
    <m/>
    <x v="99"/>
    <x v="2"/>
    <s v="Pr.04"/>
    <x v="5"/>
    <x v="28"/>
    <n v="7"/>
    <n v="8"/>
    <s v=""/>
    <x v="2"/>
    <x v="0"/>
    <x v="626"/>
    <x v="5"/>
    <x v="54"/>
    <x v="1"/>
    <s v="17-SC-DCS-002/O1011102/ 17-MC-DCS-002"/>
    <s v="DB37-*m"/>
    <x v="1"/>
    <s v="CPO101"/>
    <n v="1"/>
    <s v="BP012"/>
    <x v="54"/>
    <n v="3"/>
    <n v="20"/>
    <x v="2"/>
    <n v="32"/>
    <s v="DCS AMMONIA-UTILITIES"/>
    <m/>
    <m/>
    <m/>
    <s v="O1011102"/>
    <n v="20"/>
    <m/>
    <s v=""/>
    <s v="00-Common"/>
    <s v="TS-P-05:7/_x000a_O1011102_U20:3"/>
    <s v="TS-P-05:8/_x000a_O1011102_U20:4"/>
    <s v=""/>
    <m/>
    <s v="O1011102:20A/_x000a_O1011102_U20:5"/>
    <s v="O1011102:20B/_x000a_O1011102_U20:6"/>
    <m/>
    <s v=""/>
    <s v=""/>
  </r>
  <r>
    <s v="17-X -020211 -B"/>
    <s v="17XZSH020211B"/>
    <s v="00"/>
    <s v="Mixed Bed Soda Inlet"/>
    <s v="17-XV-020211-B ОТКРЫТО"/>
    <s v="Position Open Proximity Switch"/>
    <s v="4124-FY-VD-BD17617L02200002_SH.2"/>
    <s v="DI-NIS (NAMUR) DCS"/>
    <s v="DCS_DI_02"/>
    <m/>
    <x v="99"/>
    <x v="2"/>
    <s v="Pr.05"/>
    <x v="5"/>
    <x v="28"/>
    <n v="9"/>
    <n v="10"/>
    <s v=""/>
    <x v="2"/>
    <x v="0"/>
    <x v="627"/>
    <x v="5"/>
    <x v="54"/>
    <x v="1"/>
    <s v="17-SC-DCS-002/O1011102/ 17-MC-DCS-002"/>
    <s v="DB37-*m"/>
    <x v="1"/>
    <s v="CPO101"/>
    <n v="1"/>
    <s v="BP012"/>
    <x v="54"/>
    <n v="3"/>
    <n v="21"/>
    <x v="2"/>
    <n v="32"/>
    <s v="DCS AMMONIA-UTILITIES"/>
    <m/>
    <m/>
    <m/>
    <s v="O1011102"/>
    <n v="21"/>
    <m/>
    <s v=""/>
    <s v="00-Common"/>
    <s v="TS-P-05:9/_x000a_O1011102_U21:3"/>
    <s v="TS-P-05:10/_x000a_O1011102_U21:4"/>
    <s v=""/>
    <m/>
    <s v="O1011102:21A/_x000a_O1011102_U21:5"/>
    <s v="O1011102:21B/_x000a_O1011102_U21:6"/>
    <m/>
    <s v=""/>
    <s v=""/>
  </r>
  <r>
    <s v="17-X -020211 -B"/>
    <s v="17XZSL020211B"/>
    <s v="00"/>
    <s v="Mixed Bed Soda Inlet"/>
    <s v="17-XV-020211-B ЗАКРЫТО"/>
    <s v="Position Closed Proximity Switch"/>
    <s v="4124-FY-VD-BD17617L02200002_SH.2"/>
    <s v="DI-NIS (NAMUR) DCS"/>
    <s v="DCS_DI_02"/>
    <m/>
    <x v="99"/>
    <x v="2"/>
    <s v="Pr.06"/>
    <x v="5"/>
    <x v="28"/>
    <n v="11"/>
    <n v="12"/>
    <s v=""/>
    <x v="2"/>
    <x v="0"/>
    <x v="628"/>
    <x v="5"/>
    <x v="54"/>
    <x v="1"/>
    <s v="17-SC-DCS-002/O1011102/ 17-MC-DCS-002"/>
    <s v="DB37-*m"/>
    <x v="1"/>
    <s v="CPO101"/>
    <n v="1"/>
    <s v="BP012"/>
    <x v="54"/>
    <n v="3"/>
    <n v="22"/>
    <x v="2"/>
    <n v="32"/>
    <s v="DCS AMMONIA-UTILITIES"/>
    <m/>
    <m/>
    <m/>
    <s v="O1011102"/>
    <n v="22"/>
    <m/>
    <s v=""/>
    <s v="00-Common"/>
    <s v="TS-P-05:11/_x000a_O1011102_U22:3"/>
    <s v="TS-P-05:12/_x000a_O1011102_U22:4"/>
    <s v=""/>
    <m/>
    <s v="O1011102:22A/_x000a_O1011102_U22:5"/>
    <s v="O1011102:22B/_x000a_O1011102_U22:6"/>
    <m/>
    <s v=""/>
    <s v=""/>
  </r>
  <r>
    <s v="17-X -020212 -B"/>
    <s v="17XZSH020212B"/>
    <s v="00"/>
    <s v="Mixed Bed Acid Inlet / BW Inlet"/>
    <s v="17-XV-020212-B ОТКРЫТО"/>
    <s v="Position Open Proximity Switch"/>
    <s v="4124-FY-VD-BD17617L02200002_SH.2"/>
    <s v="DI-NIS (NAMUR) DCS"/>
    <s v="DCS_DI_02"/>
    <m/>
    <x v="99"/>
    <x v="2"/>
    <s v="Pr.07"/>
    <x v="5"/>
    <x v="28"/>
    <n v="13"/>
    <n v="14"/>
    <s v=""/>
    <x v="2"/>
    <x v="0"/>
    <x v="629"/>
    <x v="5"/>
    <x v="54"/>
    <x v="1"/>
    <s v="17-SC-DCS-002/O1011102/ 17-MC-DCS-002"/>
    <s v="DB37-*m"/>
    <x v="1"/>
    <s v="CPO101"/>
    <n v="1"/>
    <s v="BP012"/>
    <x v="54"/>
    <n v="3"/>
    <n v="23"/>
    <x v="2"/>
    <n v="32"/>
    <s v="DCS AMMONIA-UTILITIES"/>
    <m/>
    <m/>
    <m/>
    <s v="O1011102"/>
    <n v="23"/>
    <m/>
    <s v=""/>
    <s v="00-Common"/>
    <s v="TS-P-05:13/_x000a_O1011102_U23:3"/>
    <s v="TS-P-05:14/_x000a_O1011102_U23:4"/>
    <s v=""/>
    <m/>
    <s v="O1011102:23A/_x000a_O1011102_U23:5"/>
    <s v="O1011102:23B/_x000a_O1011102_U23:6"/>
    <m/>
    <s v=""/>
    <s v=""/>
  </r>
  <r>
    <s v="17-X -020212 -B"/>
    <s v="17XZSL020212B"/>
    <s v="00"/>
    <s v="Mixed Bed Acid Inlet / BW Inlet"/>
    <s v="17-XV-020212-B ЗАКРЫТО"/>
    <s v="Position Closed Proximity Switch"/>
    <s v="4124-FY-VD-BD17617L02200002_SH.2"/>
    <s v="DI-NIS (NAMUR) DCS"/>
    <s v="DCS_DI_02"/>
    <m/>
    <x v="99"/>
    <x v="2"/>
    <s v="Pr.08"/>
    <x v="5"/>
    <x v="28"/>
    <n v="15"/>
    <n v="16"/>
    <s v=""/>
    <x v="2"/>
    <x v="0"/>
    <x v="630"/>
    <x v="5"/>
    <x v="54"/>
    <x v="1"/>
    <s v="17-SC-DCS-002/O1011102/ 17-MC-DCS-002"/>
    <s v="DB37-*m"/>
    <x v="1"/>
    <s v="CPO101"/>
    <n v="1"/>
    <s v="BP012"/>
    <x v="54"/>
    <n v="3"/>
    <n v="24"/>
    <x v="2"/>
    <n v="32"/>
    <s v="DCS AMMONIA-UTILITIES"/>
    <m/>
    <m/>
    <m/>
    <s v="O1011102"/>
    <n v="24"/>
    <m/>
    <s v=""/>
    <s v="00-Common"/>
    <s v="TS-P-05:15/_x000a_O1011102_U24:3"/>
    <s v="TS-P-05:16/_x000a_O1011102_U24:4"/>
    <s v=""/>
    <m/>
    <s v="O1011102:24A/_x000a_O1011102_U24:5"/>
    <s v="O1011102:24B/_x000a_O1011102_U24:6"/>
    <m/>
    <s v=""/>
    <s v=""/>
  </r>
  <r>
    <s v="17-X -020213 -B"/>
    <s v="17XZSH020213B"/>
    <s v="00"/>
    <s v="Mixed Bed Air Inlet"/>
    <s v="17-XV-020213-B ОТКРЫТО"/>
    <s v="Position Open Proximity Switch"/>
    <s v="4124-FY-VD-BD17617L02200002_SH.2"/>
    <s v="DI-NIS (NAMUR) DCS"/>
    <s v="DCS_DI_02"/>
    <m/>
    <x v="99"/>
    <x v="2"/>
    <s v="Pr.09"/>
    <x v="5"/>
    <x v="28"/>
    <n v="17"/>
    <n v="18"/>
    <s v=""/>
    <x v="2"/>
    <x v="0"/>
    <x v="631"/>
    <x v="5"/>
    <x v="54"/>
    <x v="1"/>
    <s v="17-SC-DCS-002/O1011102/ 17-MC-DCS-002"/>
    <s v="DB37-*m"/>
    <x v="1"/>
    <s v="CPO101"/>
    <n v="1"/>
    <s v="BP012"/>
    <x v="54"/>
    <n v="3"/>
    <n v="25"/>
    <x v="2"/>
    <n v="32"/>
    <s v="DCS AMMONIA-UTILITIES"/>
    <m/>
    <m/>
    <m/>
    <s v="O1011102"/>
    <n v="25"/>
    <m/>
    <s v=""/>
    <s v="00-Common"/>
    <s v="TS-P-05:17/_x000a_O1011102_U25:3"/>
    <s v="TS-P-05:18/_x000a_O1011102_U25:4"/>
    <s v=""/>
    <m/>
    <s v="O1011102:25A/_x000a_O1011102_U25:5"/>
    <s v="O1011102:25B/_x000a_O1011102_U25:6"/>
    <m/>
    <s v=""/>
    <s v=""/>
  </r>
  <r>
    <s v="17-X -020213 -B"/>
    <s v="17XZSL020213B"/>
    <s v="00"/>
    <s v="Mixed Bed Air Inlet"/>
    <s v="17-XV-020213-B ЗАКРЫТО"/>
    <s v="Position Closed Proximity Switch"/>
    <s v="4124-FY-VD-BD17617L02200002_SH.2"/>
    <s v="DI-NIS (NAMUR) DCS"/>
    <s v="DCS_DI_02"/>
    <m/>
    <x v="99"/>
    <x v="2"/>
    <s v="Pr.10"/>
    <x v="5"/>
    <x v="28"/>
    <n v="19"/>
    <n v="20"/>
    <s v=""/>
    <x v="2"/>
    <x v="0"/>
    <x v="632"/>
    <x v="5"/>
    <x v="54"/>
    <x v="1"/>
    <s v="17-SC-DCS-002/O1011102/ 17-MC-DCS-002"/>
    <s v="DB37-*m"/>
    <x v="1"/>
    <s v="CPO101"/>
    <n v="1"/>
    <s v="BP012"/>
    <x v="54"/>
    <n v="3"/>
    <n v="26"/>
    <x v="2"/>
    <n v="32"/>
    <s v="DCS AMMONIA-UTILITIES"/>
    <m/>
    <m/>
    <m/>
    <s v="O1011102"/>
    <n v="26"/>
    <m/>
    <s v=""/>
    <s v="00-Common"/>
    <s v="TS-P-05:19/_x000a_O1011102_U26:3"/>
    <s v="TS-P-05:20/_x000a_O1011102_U26:4"/>
    <s v=""/>
    <m/>
    <s v="O1011102:26A/_x000a_O1011102_U26:5"/>
    <s v="O1011102:26B/_x000a_O1011102_U26:6"/>
    <m/>
    <s v=""/>
    <s v=""/>
  </r>
  <r>
    <s v="17-X -020214 -B"/>
    <s v="17XZSH020214B"/>
    <s v="00"/>
    <s v="Mixed Bed Outlet"/>
    <s v="17-XV-020214-B ОТКРЫТО"/>
    <s v="Position Open Proximity Switch"/>
    <s v="4124-FY-VD-BD17617L02200002_SH.2"/>
    <s v="DI-NIS (NAMUR) DCS"/>
    <s v="DCS_DI_02"/>
    <m/>
    <x v="99"/>
    <x v="2"/>
    <s v="Pr.11"/>
    <x v="5"/>
    <x v="28"/>
    <n v="21"/>
    <n v="22"/>
    <s v=""/>
    <x v="2"/>
    <x v="0"/>
    <x v="633"/>
    <x v="5"/>
    <x v="54"/>
    <x v="1"/>
    <s v="17-SC-DCS-002/O1011102/ 17-MC-DCS-002"/>
    <s v="DB37-*m"/>
    <x v="1"/>
    <s v="CPO101"/>
    <n v="1"/>
    <s v="BP012"/>
    <x v="54"/>
    <n v="3"/>
    <n v="27"/>
    <x v="2"/>
    <n v="32"/>
    <s v="DCS AMMONIA-UTILITIES"/>
    <m/>
    <m/>
    <m/>
    <s v="O1011102"/>
    <n v="27"/>
    <m/>
    <s v=""/>
    <s v="00-Common"/>
    <s v="TS-P-05:21/_x000a_O1011102_U27:3"/>
    <s v="TS-P-05:22/_x000a_O1011102_U27:4"/>
    <s v=""/>
    <m/>
    <s v="O1011102:27A/_x000a_O1011102_U27:5"/>
    <s v="O1011102:27B/_x000a_O1011102_U27:6"/>
    <m/>
    <s v=""/>
    <s v=""/>
  </r>
  <r>
    <s v="17-X -020214 -B"/>
    <s v="17XZSL020214B"/>
    <s v="00"/>
    <s v="Mixed Bed Outlet"/>
    <s v="17-XV-020214-B ЗАКРЫТО"/>
    <s v="Position Closed Proximity Switch"/>
    <s v="4124-FY-VD-BD17617L02200002_SH.2"/>
    <s v="DI-NIS (NAMUR) DCS"/>
    <s v="DCS_DI_02"/>
    <m/>
    <x v="99"/>
    <x v="2"/>
    <s v="Pr.12"/>
    <x v="5"/>
    <x v="28"/>
    <n v="23"/>
    <n v="24"/>
    <s v=""/>
    <x v="2"/>
    <x v="0"/>
    <x v="634"/>
    <x v="5"/>
    <x v="54"/>
    <x v="1"/>
    <s v="17-SC-DCS-002/O1011102/ 17-MC-DCS-002"/>
    <s v="DB37-*m"/>
    <x v="1"/>
    <s v="CPO101"/>
    <n v="1"/>
    <s v="BP012"/>
    <x v="54"/>
    <n v="3"/>
    <n v="28"/>
    <x v="2"/>
    <n v="32"/>
    <s v="DCS AMMONIA-UTILITIES"/>
    <m/>
    <m/>
    <m/>
    <s v="O1011102"/>
    <n v="28"/>
    <m/>
    <s v=""/>
    <s v="00-Common"/>
    <s v="TS-P-05:23/_x000a_O1011102_U28:3"/>
    <s v="TS-P-05:24/_x000a_O1011102_U28:4"/>
    <s v=""/>
    <m/>
    <s v="O1011102:28A/_x000a_O1011102_U28:5"/>
    <s v="O1011102:28B/_x000a_O1011102_U28:6"/>
    <m/>
    <s v=""/>
    <s v=""/>
  </r>
  <r>
    <s v="17-X -020215 -B"/>
    <s v="17XZSH020215B"/>
    <s v="00"/>
    <s v="Mixed Bed Drain"/>
    <s v="17-XV-020215-B ОТКРЫТО"/>
    <s v="Position Open Proximity Switch"/>
    <s v="4124-FY-VD-BD17617L02200002_SH.2"/>
    <s v="DI-NIS (NAMUR) DCS"/>
    <s v="DCS_DI_02"/>
    <m/>
    <x v="99"/>
    <x v="2"/>
    <s v="Pr.13"/>
    <x v="5"/>
    <x v="28"/>
    <n v="25"/>
    <n v="26"/>
    <s v=""/>
    <x v="2"/>
    <x v="0"/>
    <x v="635"/>
    <x v="5"/>
    <x v="54"/>
    <x v="1"/>
    <s v="17-SC-DCS-002/O1011102/ 17-MC-DCS-002"/>
    <s v="DB37-*m"/>
    <x v="1"/>
    <s v="CPO101"/>
    <n v="1"/>
    <s v="BP012"/>
    <x v="54"/>
    <n v="3"/>
    <n v="29"/>
    <x v="2"/>
    <n v="32"/>
    <s v="DCS AMMONIA-UTILITIES"/>
    <m/>
    <m/>
    <m/>
    <s v="O1011102"/>
    <n v="29"/>
    <m/>
    <s v=""/>
    <s v="00-Common"/>
    <s v="TS-P-05:25/_x000a_O1011102_U29:3"/>
    <s v="TS-P-05:26/_x000a_O1011102_U29:4"/>
    <s v=""/>
    <m/>
    <s v="O1011102:29A/_x000a_O1011102_U29:5"/>
    <s v="O1011102:29B/_x000a_O1011102_U29:6"/>
    <m/>
    <s v=""/>
    <s v=""/>
  </r>
  <r>
    <s v="17-X -020215 -B"/>
    <s v="17XZSL020215B"/>
    <s v="00"/>
    <s v="Mixed Bed Drain"/>
    <s v="17-XV-020215-B ЗАКРЫТО"/>
    <s v="Position Closed Proximity Switch"/>
    <s v="4124-FY-VD-BD17617L02200002_SH.2"/>
    <s v="DI-NIS (NAMUR) DCS"/>
    <s v="DCS_DI_02"/>
    <m/>
    <x v="99"/>
    <x v="2"/>
    <s v="Pr.14"/>
    <x v="5"/>
    <x v="28"/>
    <n v="27"/>
    <n v="28"/>
    <s v=""/>
    <x v="2"/>
    <x v="0"/>
    <x v="636"/>
    <x v="5"/>
    <x v="54"/>
    <x v="1"/>
    <s v="17-SC-DCS-002/O1011102/ 17-MC-DCS-002"/>
    <s v="DB37-*m"/>
    <x v="1"/>
    <s v="CPO101"/>
    <n v="1"/>
    <s v="BP012"/>
    <x v="54"/>
    <n v="3"/>
    <n v="30"/>
    <x v="2"/>
    <n v="32"/>
    <s v="DCS AMMONIA-UTILITIES"/>
    <m/>
    <m/>
    <m/>
    <s v="O1011102"/>
    <n v="30"/>
    <m/>
    <s v=""/>
    <s v="00-Common"/>
    <s v="TS-P-05:27/_x000a_O1011102_U30:3"/>
    <s v="TS-P-05:28/_x000a_O1011102_U30:4"/>
    <s v=""/>
    <m/>
    <s v="O1011102:30A/_x000a_O1011102_U30:5"/>
    <s v="O1011102:30B/_x000a_O1011102_U30:6"/>
    <m/>
    <s v=""/>
    <s v=""/>
  </r>
  <r>
    <s v="17-X -020216 -B"/>
    <s v="17XZSH020216B"/>
    <s v="00"/>
    <s v="Mixed Bed Rinse Outlet"/>
    <s v="17-XV-020216-B ОТКРЫТО"/>
    <s v="Position Open Proximity Switch"/>
    <s v="4124-FY-VD-BD17617L02200002_SH.2"/>
    <s v="DI-NIS (NAMUR) DCS"/>
    <s v="DCS_DI_02"/>
    <m/>
    <x v="99"/>
    <x v="2"/>
    <s v="Pr.15"/>
    <x v="5"/>
    <x v="28"/>
    <n v="29"/>
    <n v="30"/>
    <s v=""/>
    <x v="2"/>
    <x v="0"/>
    <x v="637"/>
    <x v="5"/>
    <x v="54"/>
    <x v="1"/>
    <s v="17-SC-DCS-002/O1011102/ 17-MC-DCS-002"/>
    <s v="DB37-*m"/>
    <x v="1"/>
    <s v="CPO101"/>
    <n v="1"/>
    <s v="BP012"/>
    <x v="54"/>
    <n v="3"/>
    <n v="31"/>
    <x v="2"/>
    <n v="32"/>
    <s v="DCS AMMONIA-UTILITIES"/>
    <m/>
    <m/>
    <m/>
    <s v="O1011102"/>
    <n v="31"/>
    <m/>
    <s v=""/>
    <s v="00-Common"/>
    <s v="TS-P-05:29/_x000a_O1011102_U31:3"/>
    <s v="TS-P-05:30/_x000a_O1011102_U31:4"/>
    <s v=""/>
    <m/>
    <s v="O1011102:31A/_x000a_O1011102_U31:5"/>
    <s v="O1011102:31B/_x000a_O1011102_U31:6"/>
    <m/>
    <s v=""/>
    <s v=""/>
  </r>
  <r>
    <s v="17-X -020216 -B"/>
    <s v="17XZSL020216B"/>
    <s v="00"/>
    <s v="Mixed Bed Rinse Outlet"/>
    <s v="17-XV-020216-B ЗАКРЫТО"/>
    <s v="Position Closed Proximity Switch"/>
    <s v="4124-FY-VD-BD17617L02200002_SH.2"/>
    <s v="DI-NIS (NAMUR) DCS"/>
    <s v="DCS_DI_02"/>
    <m/>
    <x v="99"/>
    <x v="2"/>
    <s v="Pr.16"/>
    <x v="5"/>
    <x v="28"/>
    <n v="31"/>
    <n v="32"/>
    <s v=""/>
    <x v="2"/>
    <x v="0"/>
    <x v="638"/>
    <x v="5"/>
    <x v="54"/>
    <x v="1"/>
    <s v="17-SC-DCS-002/O1011102/ 17-MC-DCS-002"/>
    <s v="DB37-*m"/>
    <x v="1"/>
    <s v="CPO101"/>
    <n v="1"/>
    <s v="BP012"/>
    <x v="54"/>
    <n v="3"/>
    <n v="32"/>
    <x v="2"/>
    <n v="32"/>
    <s v="DCS AMMONIA-UTILITIES"/>
    <m/>
    <m/>
    <m/>
    <s v="O1011102"/>
    <n v="32"/>
    <m/>
    <s v=""/>
    <s v="00-Common"/>
    <s v="TS-P-05:31/_x000a_O1011102_U32:3"/>
    <s v="TS-P-05:32/_x000a_O1011102_U32:4"/>
    <s v=""/>
    <m/>
    <s v="O1011102:32A/_x000a_O1011102_U32:5"/>
    <s v="O1011102:32B/_x000a_O1011102_U32:6"/>
    <m/>
    <s v=""/>
    <s v=""/>
  </r>
  <r>
    <s v="17-X -020207 -C"/>
    <s v="17XZSH020207C"/>
    <s v="00"/>
    <s v="Mixed Bed Backwash Outlet / Vent"/>
    <s v="17-XV-020207-C ОТКРЫТО"/>
    <s v="Position Open Proximity Switch"/>
    <s v="4124-FY-VD-BD17617L02200002_SH.2"/>
    <s v="DI-NIS (NAMUR) DCS"/>
    <s v="DCS_DI_02"/>
    <m/>
    <x v="100"/>
    <x v="2"/>
    <s v="Pr.01"/>
    <x v="5"/>
    <x v="27"/>
    <n v="1"/>
    <n v="2"/>
    <s v=""/>
    <x v="2"/>
    <x v="0"/>
    <x v="639"/>
    <x v="5"/>
    <x v="55"/>
    <x v="1"/>
    <s v="17-SC-DCS-002/O1011103/ 17-MC-DCS-002"/>
    <s v="DB37-*m"/>
    <x v="1"/>
    <s v="CPO101"/>
    <n v="1"/>
    <s v="BP012"/>
    <x v="55"/>
    <n v="4"/>
    <n v="1"/>
    <x v="2"/>
    <n v="32"/>
    <s v="DCS AMMONIA-UTILITIES"/>
    <m/>
    <m/>
    <m/>
    <s v="O1011103"/>
    <n v="1"/>
    <m/>
    <s v=""/>
    <s v="00-Common"/>
    <s v="TS-Q-01:1/_x000a_O1011103_U1:3"/>
    <s v="TS-Q-01:2/_x000a_O1011103_U1:4"/>
    <s v=""/>
    <m/>
    <s v="O1011103:1A/_x000a_O1011103_U1:5"/>
    <s v="O1011103:1B/_x000a_O1011103_U1:6"/>
    <m/>
    <s v=""/>
    <s v=""/>
  </r>
  <r>
    <s v="17-X -020207 -C"/>
    <s v="17XZSL020207C"/>
    <s v="00"/>
    <s v="Mixed Bed Backwash Outlet / Vent"/>
    <s v="17-XV-020207-C ЗАКРЫТО"/>
    <s v="Position Closed Proximity Switch"/>
    <s v="4124-FY-VD-BD17617L02200002_SH.2"/>
    <s v="DI-NIS (NAMUR) DCS"/>
    <s v="DCS_DI_02"/>
    <m/>
    <x v="100"/>
    <x v="2"/>
    <s v="Pr.02"/>
    <x v="5"/>
    <x v="27"/>
    <n v="3"/>
    <n v="4"/>
    <s v=""/>
    <x v="2"/>
    <x v="0"/>
    <x v="640"/>
    <x v="5"/>
    <x v="55"/>
    <x v="1"/>
    <s v="17-SC-DCS-002/O1011103/ 17-MC-DCS-002"/>
    <s v="DB37-*m"/>
    <x v="1"/>
    <s v="CPO101"/>
    <n v="1"/>
    <s v="BP012"/>
    <x v="55"/>
    <n v="4"/>
    <n v="2"/>
    <x v="2"/>
    <n v="32"/>
    <s v="DCS AMMONIA-UTILITIES"/>
    <m/>
    <m/>
    <m/>
    <s v="O1011103"/>
    <n v="2"/>
    <m/>
    <s v=""/>
    <s v="00-Common"/>
    <s v="TS-Q-01:3/_x000a_O1011103_U2:3"/>
    <s v="TS-Q-01:4/_x000a_O1011103_U2:4"/>
    <s v=""/>
    <m/>
    <s v="O1011103:2A/_x000a_O1011103_U2:5"/>
    <s v="O1011103:2B/_x000a_O1011103_U2:6"/>
    <m/>
    <s v=""/>
    <s v=""/>
  </r>
  <r>
    <s v="17-X -020210 -C"/>
    <s v="17XZSH020210C"/>
    <s v="00"/>
    <s v="Mixed Bed Eluates"/>
    <s v="17-XV-020210-C ОТКРЫТО"/>
    <s v="Position Open Proximity Switch"/>
    <s v="4124-FY-VD-BD17617L02200002_SH.2"/>
    <s v="DI-NIS (NAMUR) DCS"/>
    <s v="DCS_DI_02"/>
    <m/>
    <x v="100"/>
    <x v="2"/>
    <s v="Pr.03"/>
    <x v="5"/>
    <x v="27"/>
    <n v="5"/>
    <n v="6"/>
    <s v=""/>
    <x v="2"/>
    <x v="0"/>
    <x v="641"/>
    <x v="5"/>
    <x v="55"/>
    <x v="1"/>
    <s v="17-SC-DCS-002/O1011103/ 17-MC-DCS-002"/>
    <s v="DB37-*m"/>
    <x v="1"/>
    <s v="CPO101"/>
    <n v="1"/>
    <s v="BP012"/>
    <x v="55"/>
    <n v="4"/>
    <n v="3"/>
    <x v="2"/>
    <n v="32"/>
    <s v="DCS AMMONIA-UTILITIES"/>
    <m/>
    <m/>
    <m/>
    <s v="O1011103"/>
    <n v="3"/>
    <m/>
    <s v=""/>
    <s v="00-Common"/>
    <s v="TS-Q-01:5/_x000a_O1011103_U3:3"/>
    <s v="TS-Q-01:6/_x000a_O1011103_U3:4"/>
    <s v=""/>
    <m/>
    <s v="O1011103:3A/_x000a_O1011103_U3:5"/>
    <s v="O1011103:3B/_x000a_O1011103_U3:6"/>
    <m/>
    <s v=""/>
    <s v=""/>
  </r>
  <r>
    <s v="17-X -020210 -C"/>
    <s v="17XZSL020210C"/>
    <s v="00"/>
    <s v="Mixed Bed Eluates"/>
    <s v="17-XV-020210-C ЗАКРЫТО"/>
    <s v="Position Closed Proximity Switch"/>
    <s v="4124-FY-VD-BD17617L02200002_SH.2"/>
    <s v="DI-NIS (NAMUR) DCS"/>
    <s v="DCS_DI_02"/>
    <m/>
    <x v="100"/>
    <x v="2"/>
    <s v="Pr.04"/>
    <x v="5"/>
    <x v="27"/>
    <n v="7"/>
    <n v="8"/>
    <s v=""/>
    <x v="2"/>
    <x v="0"/>
    <x v="642"/>
    <x v="5"/>
    <x v="55"/>
    <x v="1"/>
    <s v="17-SC-DCS-002/O1011103/ 17-MC-DCS-002"/>
    <s v="DB37-*m"/>
    <x v="1"/>
    <s v="CPO101"/>
    <n v="1"/>
    <s v="BP012"/>
    <x v="55"/>
    <n v="4"/>
    <n v="4"/>
    <x v="2"/>
    <n v="32"/>
    <s v="DCS AMMONIA-UTILITIES"/>
    <m/>
    <m/>
    <m/>
    <s v="O1011103"/>
    <n v="4"/>
    <m/>
    <s v=""/>
    <s v="00-Common"/>
    <s v="TS-Q-01:7/_x000a_O1011103_U4:3"/>
    <s v="TS-Q-01:8/_x000a_O1011103_U4:4"/>
    <s v=""/>
    <m/>
    <s v="O1011103:4A/_x000a_O1011103_U4:5"/>
    <s v="O1011103:4B/_x000a_O1011103_U4:6"/>
    <m/>
    <s v=""/>
    <s v=""/>
  </r>
  <r>
    <s v="17-X -020211 -C"/>
    <s v="17XZSH020211C"/>
    <s v="00"/>
    <s v="Mixed Bed Soda Inlet"/>
    <s v="17-XV-020211-C ОТКРЫТО"/>
    <s v="Position Open Proximity Switch"/>
    <s v="4124-FY-VD-BD17617L02200002_SH.2"/>
    <s v="DI-NIS (NAMUR) DCS"/>
    <s v="DCS_DI_02"/>
    <m/>
    <x v="100"/>
    <x v="2"/>
    <s v="Pr.05"/>
    <x v="5"/>
    <x v="27"/>
    <n v="9"/>
    <n v="10"/>
    <s v=""/>
    <x v="2"/>
    <x v="0"/>
    <x v="643"/>
    <x v="5"/>
    <x v="55"/>
    <x v="1"/>
    <s v="17-SC-DCS-002/O1011103/ 17-MC-DCS-002"/>
    <s v="DB37-*m"/>
    <x v="1"/>
    <s v="CPO101"/>
    <n v="1"/>
    <s v="BP012"/>
    <x v="55"/>
    <n v="4"/>
    <n v="5"/>
    <x v="2"/>
    <n v="32"/>
    <s v="DCS AMMONIA-UTILITIES"/>
    <m/>
    <m/>
    <m/>
    <s v="O1011103"/>
    <n v="5"/>
    <m/>
    <s v=""/>
    <s v="00-Common"/>
    <s v="TS-Q-01:9/_x000a_O1011103_U5:3"/>
    <s v="TS-Q-01:10/_x000a_O1011103_U5:4"/>
    <s v=""/>
    <m/>
    <s v="O1011103:5A/_x000a_O1011103_U5:5"/>
    <s v="O1011103:5B/_x000a_O1011103_U5:6"/>
    <m/>
    <s v=""/>
    <s v=""/>
  </r>
  <r>
    <s v="17-X -020211 -C"/>
    <s v="17XZSL020211C"/>
    <s v="00"/>
    <s v="Mixed Bed Soda Inlet"/>
    <s v="17-XV-020211-C ЗАКРЫТО"/>
    <s v="Position Closed Proximity Switch"/>
    <s v="4124-FY-VD-BD17617L02200002_SH.2"/>
    <s v="DI-NIS (NAMUR) DCS"/>
    <s v="DCS_DI_02"/>
    <m/>
    <x v="100"/>
    <x v="2"/>
    <s v="Pr.06"/>
    <x v="5"/>
    <x v="27"/>
    <n v="11"/>
    <n v="12"/>
    <s v=""/>
    <x v="2"/>
    <x v="0"/>
    <x v="644"/>
    <x v="5"/>
    <x v="55"/>
    <x v="1"/>
    <s v="17-SC-DCS-002/O1011103/ 17-MC-DCS-002"/>
    <s v="DB37-*m"/>
    <x v="1"/>
    <s v="CPO101"/>
    <n v="1"/>
    <s v="BP012"/>
    <x v="55"/>
    <n v="4"/>
    <n v="6"/>
    <x v="2"/>
    <n v="32"/>
    <s v="DCS AMMONIA-UTILITIES"/>
    <m/>
    <m/>
    <m/>
    <s v="O1011103"/>
    <n v="6"/>
    <m/>
    <s v=""/>
    <s v="00-Common"/>
    <s v="TS-Q-01:11/_x000a_O1011103_U6:3"/>
    <s v="TS-Q-01:12/_x000a_O1011103_U6:4"/>
    <s v=""/>
    <m/>
    <s v="O1011103:6A/_x000a_O1011103_U6:5"/>
    <s v="O1011103:6B/_x000a_O1011103_U6:6"/>
    <m/>
    <s v=""/>
    <s v=""/>
  </r>
  <r>
    <s v="17-X -020212 -C"/>
    <s v="17XZSH020212C"/>
    <s v="00"/>
    <s v="Mixed Bed Acid Inlet / BW Inlet"/>
    <s v="17-XV-020212-C ОТКРЫТО"/>
    <s v="Position Open Proximity Switch"/>
    <s v="4124-FY-VD-BD17617L02200002_SH.2"/>
    <s v="DI-NIS (NAMUR) DCS"/>
    <s v="DCS_DI_02"/>
    <m/>
    <x v="100"/>
    <x v="2"/>
    <s v="Pr.07"/>
    <x v="5"/>
    <x v="27"/>
    <n v="13"/>
    <n v="14"/>
    <s v=""/>
    <x v="2"/>
    <x v="0"/>
    <x v="645"/>
    <x v="5"/>
    <x v="55"/>
    <x v="1"/>
    <s v="17-SC-DCS-002/O1011103/ 17-MC-DCS-002"/>
    <s v="DB37-*m"/>
    <x v="1"/>
    <s v="CPO101"/>
    <n v="1"/>
    <s v="BP012"/>
    <x v="55"/>
    <n v="4"/>
    <n v="7"/>
    <x v="2"/>
    <n v="32"/>
    <s v="DCS AMMONIA-UTILITIES"/>
    <m/>
    <m/>
    <m/>
    <s v="O1011103"/>
    <n v="7"/>
    <m/>
    <s v=""/>
    <s v="00-Common"/>
    <s v="TS-Q-01:13/_x000a_O1011103_U7:3"/>
    <s v="TS-Q-01:14/_x000a_O1011103_U7:4"/>
    <s v=""/>
    <m/>
    <s v="O1011103:7A/_x000a_O1011103_U7:5"/>
    <s v="O1011103:7B/_x000a_O1011103_U7:6"/>
    <m/>
    <s v=""/>
    <s v=""/>
  </r>
  <r>
    <s v="17-X -020212 -C"/>
    <s v="17XZSL020212C"/>
    <s v="00"/>
    <s v="Mixed Bed Acid Inlet / BW Inlet"/>
    <s v="17-XV-020212-C ЗАКРЫТО"/>
    <s v="Position Closed Proximity Switch"/>
    <s v="4124-FY-VD-BD17617L02200002_SH.2"/>
    <s v="DI-NIS (NAMUR) DCS"/>
    <s v="DCS_DI_02"/>
    <m/>
    <x v="100"/>
    <x v="2"/>
    <s v="Pr.08"/>
    <x v="5"/>
    <x v="27"/>
    <n v="15"/>
    <n v="16"/>
    <s v=""/>
    <x v="2"/>
    <x v="0"/>
    <x v="646"/>
    <x v="5"/>
    <x v="55"/>
    <x v="1"/>
    <s v="17-SC-DCS-002/O1011103/ 17-MC-DCS-002"/>
    <s v="DB37-*m"/>
    <x v="1"/>
    <s v="CPO101"/>
    <n v="1"/>
    <s v="BP012"/>
    <x v="55"/>
    <n v="4"/>
    <n v="8"/>
    <x v="2"/>
    <n v="32"/>
    <s v="DCS AMMONIA-UTILITIES"/>
    <m/>
    <m/>
    <m/>
    <s v="O1011103"/>
    <n v="8"/>
    <m/>
    <s v=""/>
    <s v="00-Common"/>
    <s v="TS-Q-01:15/_x000a_O1011103_U8:3"/>
    <s v="TS-Q-01:16/_x000a_O1011103_U8:4"/>
    <s v=""/>
    <m/>
    <s v="O1011103:8A/_x000a_O1011103_U8:5"/>
    <s v="O1011103:8B/_x000a_O1011103_U8:6"/>
    <m/>
    <s v=""/>
    <s v=""/>
  </r>
  <r>
    <s v="17-X -020213 -C"/>
    <s v="17XZSH020213C"/>
    <s v="00"/>
    <s v="Mixed Bed Air Inlet"/>
    <s v="17-XV-020213-C ОТКРЫТО"/>
    <s v="Position Open Proximity Switch"/>
    <s v="4124-FY-VD-BD17617L02200002_SH.2"/>
    <s v="DI-NIS (NAMUR) DCS"/>
    <s v="DCS_DI_02"/>
    <m/>
    <x v="100"/>
    <x v="2"/>
    <s v="Pr.09"/>
    <x v="5"/>
    <x v="27"/>
    <n v="17"/>
    <n v="18"/>
    <s v=""/>
    <x v="2"/>
    <x v="0"/>
    <x v="647"/>
    <x v="5"/>
    <x v="55"/>
    <x v="1"/>
    <s v="17-SC-DCS-002/O1011103/ 17-MC-DCS-002"/>
    <s v="DB37-*m"/>
    <x v="1"/>
    <s v="CPO101"/>
    <n v="1"/>
    <s v="BP012"/>
    <x v="55"/>
    <n v="4"/>
    <n v="9"/>
    <x v="2"/>
    <n v="32"/>
    <s v="DCS AMMONIA-UTILITIES"/>
    <m/>
    <m/>
    <m/>
    <s v="O1011103"/>
    <n v="9"/>
    <m/>
    <s v=""/>
    <s v="00-Common"/>
    <s v="TS-Q-01:17/_x000a_O1011103_U9:3"/>
    <s v="TS-Q-01:18/_x000a_O1011103_U9:4"/>
    <s v=""/>
    <m/>
    <s v="O1011103:9A/_x000a_O1011103_U9:5"/>
    <s v="O1011103:9B/_x000a_O1011103_U9:6"/>
    <m/>
    <s v=""/>
    <s v=""/>
  </r>
  <r>
    <s v="17-X -020213 -C"/>
    <s v="17XZSL020213C"/>
    <s v="00"/>
    <s v="Mixed Bed Air Inlet"/>
    <s v="17-XV-020213-C ЗАКРЫТО"/>
    <s v="Position Closed Proximity Switch"/>
    <s v="4124-FY-VD-BD17617L02200002_SH.2"/>
    <s v="DI-NIS (NAMUR) DCS"/>
    <s v="DCS_DI_02"/>
    <m/>
    <x v="100"/>
    <x v="2"/>
    <s v="Pr.10"/>
    <x v="5"/>
    <x v="27"/>
    <n v="19"/>
    <n v="20"/>
    <s v=""/>
    <x v="2"/>
    <x v="0"/>
    <x v="648"/>
    <x v="5"/>
    <x v="55"/>
    <x v="1"/>
    <s v="17-SC-DCS-002/O1011103/ 17-MC-DCS-002"/>
    <s v="DB37-*m"/>
    <x v="1"/>
    <s v="CPO101"/>
    <n v="1"/>
    <s v="BP012"/>
    <x v="55"/>
    <n v="4"/>
    <n v="10"/>
    <x v="2"/>
    <n v="32"/>
    <s v="DCS AMMONIA-UTILITIES"/>
    <m/>
    <m/>
    <m/>
    <s v="O1011103"/>
    <n v="10"/>
    <m/>
    <s v=""/>
    <s v="00-Common"/>
    <s v="TS-Q-01:19/_x000a_O1011103_U10:3"/>
    <s v="TS-Q-01:20/_x000a_O1011103_U10:4"/>
    <s v=""/>
    <m/>
    <s v="O1011103:10A/_x000a_O1011103_U10:5"/>
    <s v="O1011103:10B/_x000a_O1011103_U10:6"/>
    <m/>
    <s v=""/>
    <s v=""/>
  </r>
  <r>
    <s v="17-X -020214 -C"/>
    <s v="17XZSH020214C"/>
    <s v="00"/>
    <s v="Mixed Bed Outlet"/>
    <s v="17-XV-020214-C ОТКРЫТО"/>
    <s v="Position Open Proximity Switch"/>
    <s v="4124-FY-VD-BD17617L02200002_SH.2"/>
    <s v="DI-NIS (NAMUR) DCS"/>
    <s v="DCS_DI_02"/>
    <m/>
    <x v="100"/>
    <x v="2"/>
    <s v="Pr.11"/>
    <x v="5"/>
    <x v="27"/>
    <n v="21"/>
    <n v="22"/>
    <s v=""/>
    <x v="2"/>
    <x v="0"/>
    <x v="649"/>
    <x v="5"/>
    <x v="55"/>
    <x v="1"/>
    <s v="17-SC-DCS-002/O1011103/ 17-MC-DCS-002"/>
    <s v="DB37-*m"/>
    <x v="1"/>
    <s v="CPO101"/>
    <n v="1"/>
    <s v="BP012"/>
    <x v="55"/>
    <n v="4"/>
    <n v="11"/>
    <x v="2"/>
    <n v="32"/>
    <s v="DCS AMMONIA-UTILITIES"/>
    <m/>
    <m/>
    <m/>
    <s v="O1011103"/>
    <n v="11"/>
    <m/>
    <s v=""/>
    <s v="00-Common"/>
    <s v="TS-Q-01:21/_x000a_O1011103_U11:3"/>
    <s v="TS-Q-01:22/_x000a_O1011103_U11:4"/>
    <s v=""/>
    <m/>
    <s v="O1011103:11A/_x000a_O1011103_U11:5"/>
    <s v="O1011103:11B/_x000a_O1011103_U11:6"/>
    <m/>
    <s v=""/>
    <s v=""/>
  </r>
  <r>
    <s v="17-X -020214 -C"/>
    <s v="17XZSL020214C"/>
    <s v="00"/>
    <s v="Mixed Bed Outlet"/>
    <s v="17-XV-020214-C ЗАКРЫТО"/>
    <s v="Position Closed Proximity Switch"/>
    <s v="4124-FY-VD-BD17617L02200002_SH.2"/>
    <s v="DI-NIS (NAMUR) DCS"/>
    <s v="DCS_DI_02"/>
    <m/>
    <x v="100"/>
    <x v="2"/>
    <s v="Pr.12"/>
    <x v="5"/>
    <x v="27"/>
    <n v="23"/>
    <n v="24"/>
    <s v=""/>
    <x v="2"/>
    <x v="0"/>
    <x v="650"/>
    <x v="5"/>
    <x v="55"/>
    <x v="1"/>
    <s v="17-SC-DCS-002/O1011103/ 17-MC-DCS-002"/>
    <s v="DB37-*m"/>
    <x v="1"/>
    <s v="CPO101"/>
    <n v="1"/>
    <s v="BP012"/>
    <x v="55"/>
    <n v="4"/>
    <n v="12"/>
    <x v="2"/>
    <n v="32"/>
    <s v="DCS AMMONIA-UTILITIES"/>
    <m/>
    <m/>
    <m/>
    <s v="O1011103"/>
    <n v="12"/>
    <m/>
    <s v=""/>
    <s v="00-Common"/>
    <s v="TS-Q-01:23/_x000a_O1011103_U12:3"/>
    <s v="TS-Q-01:24/_x000a_O1011103_U12:4"/>
    <s v=""/>
    <m/>
    <s v="O1011103:12A/_x000a_O1011103_U12:5"/>
    <s v="O1011103:12B/_x000a_O1011103_U12:6"/>
    <m/>
    <s v=""/>
    <s v=""/>
  </r>
  <r>
    <s v="17-X -020215 -C"/>
    <s v="17XZSH020215C"/>
    <s v="00"/>
    <s v="Mixed Bed Drain"/>
    <s v="17-XV-020215-C ОТКРЫТО"/>
    <s v="Position Open Proximity Switch"/>
    <s v="4124-FY-VD-BD17617L02200002_SH.2"/>
    <s v="DI-NIS (NAMUR) DCS"/>
    <s v="DCS_DI_02"/>
    <m/>
    <x v="100"/>
    <x v="2"/>
    <s v="Pr.13"/>
    <x v="5"/>
    <x v="27"/>
    <n v="25"/>
    <n v="26"/>
    <s v=""/>
    <x v="2"/>
    <x v="0"/>
    <x v="651"/>
    <x v="5"/>
    <x v="55"/>
    <x v="1"/>
    <s v="17-SC-DCS-002/O1011103/ 17-MC-DCS-002"/>
    <s v="DB37-*m"/>
    <x v="1"/>
    <s v="CPO101"/>
    <n v="1"/>
    <s v="BP012"/>
    <x v="55"/>
    <n v="4"/>
    <n v="13"/>
    <x v="2"/>
    <n v="32"/>
    <s v="DCS AMMONIA-UTILITIES"/>
    <m/>
    <m/>
    <m/>
    <s v="O1011103"/>
    <n v="13"/>
    <m/>
    <s v=""/>
    <s v="00-Common"/>
    <s v="TS-Q-01:25/_x000a_O1011103_U13:3"/>
    <s v="TS-Q-01:26/_x000a_O1011103_U13:4"/>
    <s v=""/>
    <m/>
    <s v="O1011103:13A/_x000a_O1011103_U13:5"/>
    <s v="O1011103:13B/_x000a_O1011103_U13:6"/>
    <m/>
    <s v=""/>
    <s v=""/>
  </r>
  <r>
    <s v="17-X -020215 -C"/>
    <s v="17XZSL020215C"/>
    <s v="00"/>
    <s v="Mixed Bed Drain"/>
    <s v="17-XV-020215-C ЗАКРЫТО"/>
    <s v="Position Closed Proximity Switch"/>
    <s v="4124-FY-VD-BD17617L02200002_SH.2"/>
    <s v="DI-NIS (NAMUR) DCS"/>
    <s v="DCS_DI_02"/>
    <m/>
    <x v="100"/>
    <x v="2"/>
    <s v="Pr.14"/>
    <x v="5"/>
    <x v="27"/>
    <n v="27"/>
    <n v="28"/>
    <s v=""/>
    <x v="2"/>
    <x v="0"/>
    <x v="652"/>
    <x v="5"/>
    <x v="55"/>
    <x v="1"/>
    <s v="17-SC-DCS-002/O1011103/ 17-MC-DCS-002"/>
    <s v="DB37-*m"/>
    <x v="1"/>
    <s v="CPO101"/>
    <n v="1"/>
    <s v="BP012"/>
    <x v="55"/>
    <n v="4"/>
    <n v="14"/>
    <x v="2"/>
    <n v="32"/>
    <s v="DCS AMMONIA-UTILITIES"/>
    <m/>
    <m/>
    <m/>
    <s v="O1011103"/>
    <n v="14"/>
    <m/>
    <s v=""/>
    <s v="00-Common"/>
    <s v="TS-Q-01:27/_x000a_O1011103_U14:3"/>
    <s v="TS-Q-01:28/_x000a_O1011103_U14:4"/>
    <s v=""/>
    <m/>
    <s v="O1011103:14A/_x000a_O1011103_U14:5"/>
    <s v="O1011103:14B/_x000a_O1011103_U14:6"/>
    <m/>
    <s v=""/>
    <s v=""/>
  </r>
  <r>
    <s v="17-X -020216 -C"/>
    <s v="17XZSH020216C"/>
    <s v="00"/>
    <s v="Mixed Bed Rinse Outlet"/>
    <s v="17-XV-020216-C ОТКРЫТО"/>
    <s v="Position Open Proximity Switch"/>
    <s v="4124-FY-VD-BD17617L02200002_SH.2"/>
    <s v="DI-NIS (NAMUR) DCS"/>
    <s v="DCS_DI_02"/>
    <m/>
    <x v="100"/>
    <x v="2"/>
    <s v="Pr.15"/>
    <x v="5"/>
    <x v="27"/>
    <n v="29"/>
    <n v="30"/>
    <s v=""/>
    <x v="2"/>
    <x v="0"/>
    <x v="653"/>
    <x v="5"/>
    <x v="55"/>
    <x v="1"/>
    <s v="17-SC-DCS-002/O1011103/ 17-MC-DCS-002"/>
    <s v="DB37-*m"/>
    <x v="1"/>
    <s v="CPO101"/>
    <n v="1"/>
    <s v="BP012"/>
    <x v="55"/>
    <n v="4"/>
    <n v="15"/>
    <x v="2"/>
    <n v="32"/>
    <s v="DCS AMMONIA-UTILITIES"/>
    <m/>
    <m/>
    <m/>
    <s v="O1011103"/>
    <n v="15"/>
    <m/>
    <s v=""/>
    <s v="00-Common"/>
    <s v="TS-Q-01:29/_x000a_O1011103_U15:3"/>
    <s v="TS-Q-01:30/_x000a_O1011103_U15:4"/>
    <s v=""/>
    <m/>
    <s v="O1011103:15A/_x000a_O1011103_U15:5"/>
    <s v="O1011103:15B/_x000a_O1011103_U15:6"/>
    <m/>
    <s v=""/>
    <s v=""/>
  </r>
  <r>
    <s v="17-X -020216 -C"/>
    <s v="17XZSL020216C"/>
    <s v="00"/>
    <s v="Mixed Bed Rinse Outlet"/>
    <s v="17-XV-020216-C ЗАКРЫТО"/>
    <s v="Position Closed Proximity Switch"/>
    <s v="4124-FY-VD-BD17617L02200002_SH.2"/>
    <s v="DI-NIS (NAMUR) DCS"/>
    <s v="DCS_DI_02"/>
    <m/>
    <x v="100"/>
    <x v="2"/>
    <s v="Pr.16"/>
    <x v="5"/>
    <x v="27"/>
    <n v="31"/>
    <n v="32"/>
    <s v=""/>
    <x v="2"/>
    <x v="0"/>
    <x v="654"/>
    <x v="5"/>
    <x v="55"/>
    <x v="1"/>
    <s v="17-SC-DCS-002/O1011103/ 17-MC-DCS-002"/>
    <s v="DB37-*m"/>
    <x v="1"/>
    <s v="CPO101"/>
    <n v="1"/>
    <s v="BP012"/>
    <x v="55"/>
    <n v="4"/>
    <n v="16"/>
    <x v="2"/>
    <n v="32"/>
    <s v="DCS AMMONIA-UTILITIES"/>
    <m/>
    <m/>
    <m/>
    <s v="O1011103"/>
    <n v="16"/>
    <m/>
    <s v=""/>
    <s v="00-Common"/>
    <s v="TS-Q-01:31/_x000a_O1011103_U16:3"/>
    <s v="TS-Q-01:32/_x000a_O1011103_U16:4"/>
    <s v=""/>
    <m/>
    <s v="O1011103:16A/_x000a_O1011103_U16:5"/>
    <s v="O1011103:16B/_x000a_O1011103_U16:6"/>
    <m/>
    <s v=""/>
    <s v=""/>
  </r>
  <r>
    <s v="17-X -020217"/>
    <s v="17XZSH020217"/>
    <s v="00"/>
    <s v="H2SO4 from metering pumps"/>
    <s v="17XV020217 ОТКРЫТО"/>
    <s v="Position Open Proximity Switch"/>
    <s v="4124-FY-VD-BD17617L02200002_SH.4"/>
    <s v="DI-NIS (NAMUR) DCS"/>
    <s v="DCS_DI_02"/>
    <m/>
    <x v="101"/>
    <x v="2"/>
    <s v="Pr.01"/>
    <x v="5"/>
    <x v="7"/>
    <n v="1"/>
    <n v="2"/>
    <s v=""/>
    <x v="2"/>
    <x v="0"/>
    <x v="655"/>
    <x v="5"/>
    <x v="55"/>
    <x v="1"/>
    <s v="17-SC-DCS-002/O1011103/ 17-MC-DCS-002"/>
    <s v="DB37-*m"/>
    <x v="1"/>
    <s v="CPO101"/>
    <n v="1"/>
    <s v="BP012"/>
    <x v="55"/>
    <n v="4"/>
    <n v="17"/>
    <x v="2"/>
    <n v="32"/>
    <s v="DCS AMMONIA-UTILITIES"/>
    <m/>
    <m/>
    <m/>
    <s v="O1011103"/>
    <n v="17"/>
    <m/>
    <s v=""/>
    <s v="00-Common"/>
    <s v="TS-Q-02:1/_x000a_O1011103_U17:3"/>
    <s v="TS-Q-02:2/_x000a_O1011103_U17:4"/>
    <s v=""/>
    <m/>
    <s v="O1011103:17A/_x000a_O1011103_U17:5"/>
    <s v="O1011103:17B/_x000a_O1011103_U17:6"/>
    <m/>
    <s v=""/>
    <s v=""/>
  </r>
  <r>
    <s v="17-X -020217"/>
    <s v="17XZSL020217"/>
    <s v="00"/>
    <s v="H2SO4 from metering pumps"/>
    <s v="17XV020217 ЗАКРЫТО"/>
    <s v="Position Closed Proximity Switch"/>
    <s v="4124-FY-VD-BD17617L02200002_SH.4"/>
    <s v="DI-NIS (NAMUR) DCS"/>
    <s v="DCS_DI_02"/>
    <m/>
    <x v="101"/>
    <x v="2"/>
    <s v="Pr.02"/>
    <x v="5"/>
    <x v="7"/>
    <n v="3"/>
    <n v="4"/>
    <s v=""/>
    <x v="2"/>
    <x v="0"/>
    <x v="656"/>
    <x v="5"/>
    <x v="55"/>
    <x v="1"/>
    <s v="17-SC-DCS-002/O1011103/ 17-MC-DCS-002"/>
    <s v="DB37-*m"/>
    <x v="1"/>
    <s v="CPO101"/>
    <n v="1"/>
    <s v="BP012"/>
    <x v="55"/>
    <n v="4"/>
    <n v="18"/>
    <x v="2"/>
    <n v="32"/>
    <s v="DCS AMMONIA-UTILITIES"/>
    <m/>
    <m/>
    <m/>
    <s v="O1011103"/>
    <n v="18"/>
    <m/>
    <s v=""/>
    <s v="00-Common"/>
    <s v="TS-Q-02:3/_x000a_O1011103_U18:3"/>
    <s v="TS-Q-02:4/_x000a_O1011103_U18:4"/>
    <s v=""/>
    <m/>
    <s v="O1011103:18A/_x000a_O1011103_U18:5"/>
    <s v="O1011103:18B/_x000a_O1011103_U18:6"/>
    <m/>
    <s v=""/>
    <s v=""/>
  </r>
  <r>
    <s v="17-X -020218"/>
    <s v="17XZSH020218"/>
    <s v="00"/>
    <s v="H2SO4 to regeneration"/>
    <s v="17XV020218 ОТКРЫТО"/>
    <s v="Position Open Proximity Switch"/>
    <s v="4124-FY-VD-BD17617L02200002_SH.4"/>
    <s v="DI-NIS (NAMUR) DCS"/>
    <s v="DCS_DI_02"/>
    <m/>
    <x v="101"/>
    <x v="2"/>
    <s v="Pr.03"/>
    <x v="5"/>
    <x v="7"/>
    <n v="5"/>
    <n v="6"/>
    <s v=""/>
    <x v="2"/>
    <x v="0"/>
    <x v="657"/>
    <x v="5"/>
    <x v="55"/>
    <x v="1"/>
    <s v="17-SC-DCS-002/O1011103/ 17-MC-DCS-002"/>
    <s v="DB37-*m"/>
    <x v="1"/>
    <s v="CPO101"/>
    <n v="1"/>
    <s v="BP012"/>
    <x v="55"/>
    <n v="4"/>
    <n v="19"/>
    <x v="2"/>
    <n v="32"/>
    <s v="DCS AMMONIA-UTILITIES"/>
    <m/>
    <m/>
    <m/>
    <s v="O1011103"/>
    <n v="19"/>
    <m/>
    <s v=""/>
    <s v="00-Common"/>
    <s v="TS-Q-02:5/_x000a_O1011103_U19:3"/>
    <s v="TS-Q-02:6/_x000a_O1011103_U19:4"/>
    <s v=""/>
    <m/>
    <s v="O1011103:19A/_x000a_O1011103_U19:5"/>
    <s v="O1011103:19B/_x000a_O1011103_U19:6"/>
    <m/>
    <s v=""/>
    <s v=""/>
  </r>
  <r>
    <s v="17-X -020218"/>
    <s v="17XZSL020218"/>
    <s v="00"/>
    <s v="H2SO4 to regeneration"/>
    <s v="17XV020218 ЗАКРЫТО"/>
    <s v="Position Closed Proximity Switch"/>
    <s v="4124-FY-VD-BD17617L02200002_SH.4"/>
    <s v="DI-NIS (NAMUR) DCS"/>
    <s v="DCS_DI_02"/>
    <m/>
    <x v="101"/>
    <x v="2"/>
    <s v="Pr.04"/>
    <x v="5"/>
    <x v="7"/>
    <n v="7"/>
    <n v="8"/>
    <s v=""/>
    <x v="2"/>
    <x v="0"/>
    <x v="658"/>
    <x v="5"/>
    <x v="55"/>
    <x v="1"/>
    <s v="17-SC-DCS-002/O1011103/ 17-MC-DCS-002"/>
    <s v="DB37-*m"/>
    <x v="1"/>
    <s v="CPO101"/>
    <n v="1"/>
    <s v="BP012"/>
    <x v="55"/>
    <n v="4"/>
    <n v="20"/>
    <x v="2"/>
    <n v="32"/>
    <s v="DCS AMMONIA-UTILITIES"/>
    <m/>
    <m/>
    <m/>
    <s v="O1011103"/>
    <n v="20"/>
    <m/>
    <s v=""/>
    <s v="00-Common"/>
    <s v="TS-Q-02:7/_x000a_O1011103_U20:3"/>
    <s v="TS-Q-02:8/_x000a_O1011103_U20:4"/>
    <s v=""/>
    <m/>
    <s v="O1011103:20A/_x000a_O1011103_U20:5"/>
    <s v="O1011103:20B/_x000a_O1011103_U20:6"/>
    <m/>
    <s v=""/>
    <s v=""/>
  </r>
  <r>
    <s v="17-X -020219"/>
    <s v="17XZSH020219"/>
    <s v="00"/>
    <s v="H2SO4 to regeneration, drain"/>
    <s v="17XV020219 ОТКРЫТО"/>
    <s v="Position Open Proximity Switch"/>
    <s v="4124-FY-VD-BD17617L02200002_SH.4"/>
    <s v="DI-NIS (NAMUR) DCS"/>
    <s v="DCS_DI_02"/>
    <m/>
    <x v="101"/>
    <x v="2"/>
    <s v="Pr.05"/>
    <x v="5"/>
    <x v="7"/>
    <n v="9"/>
    <n v="10"/>
    <s v=""/>
    <x v="2"/>
    <x v="0"/>
    <x v="659"/>
    <x v="5"/>
    <x v="55"/>
    <x v="1"/>
    <s v="17-SC-DCS-002/O1011103/ 17-MC-DCS-002"/>
    <s v="DB37-*m"/>
    <x v="1"/>
    <s v="CPO101"/>
    <n v="1"/>
    <s v="BP012"/>
    <x v="55"/>
    <n v="4"/>
    <n v="21"/>
    <x v="2"/>
    <n v="32"/>
    <s v="DCS AMMONIA-UTILITIES"/>
    <m/>
    <m/>
    <m/>
    <s v="O1011103"/>
    <n v="21"/>
    <m/>
    <s v=""/>
    <s v="00-Common"/>
    <s v="TS-Q-02:9/_x000a_O1011103_U21:3"/>
    <s v="TS-Q-02:10/_x000a_O1011103_U21:4"/>
    <s v=""/>
    <m/>
    <s v="O1011103:21A/_x000a_O1011103_U21:5"/>
    <s v="O1011103:21B/_x000a_O1011103_U21:6"/>
    <m/>
    <s v=""/>
    <s v=""/>
  </r>
  <r>
    <s v="17-X -020219"/>
    <s v="17XZSL020219"/>
    <s v="00"/>
    <s v="H2SO4 to regeneration, drain"/>
    <s v="17XV020219 ЗАКРЫТО"/>
    <s v="Position Closed Proximity Switch"/>
    <s v="4124-FY-VD-BD17617L02200002_SH.4"/>
    <s v="DI-NIS (NAMUR) DCS"/>
    <s v="DCS_DI_02"/>
    <m/>
    <x v="101"/>
    <x v="2"/>
    <s v="Pr.06"/>
    <x v="5"/>
    <x v="7"/>
    <n v="11"/>
    <n v="12"/>
    <s v=""/>
    <x v="2"/>
    <x v="0"/>
    <x v="660"/>
    <x v="5"/>
    <x v="55"/>
    <x v="1"/>
    <s v="17-SC-DCS-002/O1011103/ 17-MC-DCS-002"/>
    <s v="DB37-*m"/>
    <x v="1"/>
    <s v="CPO101"/>
    <n v="1"/>
    <s v="BP012"/>
    <x v="55"/>
    <n v="4"/>
    <n v="22"/>
    <x v="2"/>
    <n v="32"/>
    <s v="DCS AMMONIA-UTILITIES"/>
    <m/>
    <m/>
    <m/>
    <s v="O1011103"/>
    <n v="22"/>
    <m/>
    <s v=""/>
    <s v="00-Common"/>
    <s v="TS-Q-02:11/_x000a_O1011103_U22:3"/>
    <s v="TS-Q-02:12/_x000a_O1011103_U22:4"/>
    <s v=""/>
    <m/>
    <s v="O1011103:22A/_x000a_O1011103_U22:5"/>
    <s v="O1011103:22B/_x000a_O1011103_U22:6"/>
    <m/>
    <s v=""/>
    <s v=""/>
  </r>
  <r>
    <s v="17-X -020220"/>
    <s v="17XZSH020220"/>
    <s v="00"/>
    <s v="NaOH from metering pumps"/>
    <s v="17XV020220 ОТКРЫТО"/>
    <s v="Position Open Proximity Switch"/>
    <s v="4124-FY-VD-BD17617L02200002_SH.4"/>
    <s v="DI-NIS (NAMUR) DCS"/>
    <s v="DCS_DI_02"/>
    <m/>
    <x v="101"/>
    <x v="2"/>
    <s v="Pr.07"/>
    <x v="5"/>
    <x v="7"/>
    <n v="13"/>
    <n v="14"/>
    <s v=""/>
    <x v="2"/>
    <x v="0"/>
    <x v="661"/>
    <x v="5"/>
    <x v="55"/>
    <x v="1"/>
    <s v="17-SC-DCS-002/O1011103/ 17-MC-DCS-002"/>
    <s v="DB37-*m"/>
    <x v="1"/>
    <s v="CPO101"/>
    <n v="1"/>
    <s v="BP012"/>
    <x v="55"/>
    <n v="4"/>
    <n v="23"/>
    <x v="2"/>
    <n v="32"/>
    <s v="DCS AMMONIA-UTILITIES"/>
    <m/>
    <m/>
    <m/>
    <s v="O1011103"/>
    <n v="23"/>
    <m/>
    <s v=""/>
    <s v="00-Common"/>
    <s v="TS-Q-02:13/_x000a_O1011103_U23:3"/>
    <s v="TS-Q-02:14/_x000a_O1011103_U23:4"/>
    <s v=""/>
    <m/>
    <s v="O1011103:23A/_x000a_O1011103_U23:5"/>
    <s v="O1011103:23B/_x000a_O1011103_U23:6"/>
    <m/>
    <s v=""/>
    <s v=""/>
  </r>
  <r>
    <s v="17-X -020220"/>
    <s v="17XZSL020220"/>
    <s v="00"/>
    <s v="NaOH from metering pumps"/>
    <s v="17XV020220 ЗАКРЫТО"/>
    <s v="Position Closed Proximity Switch"/>
    <s v="4124-FY-VD-BD17617L02200002_SH.4"/>
    <s v="DI-NIS (NAMUR) DCS"/>
    <s v="DCS_DI_02"/>
    <m/>
    <x v="101"/>
    <x v="2"/>
    <s v="Pr.08"/>
    <x v="5"/>
    <x v="7"/>
    <n v="15"/>
    <n v="16"/>
    <s v=""/>
    <x v="2"/>
    <x v="0"/>
    <x v="662"/>
    <x v="5"/>
    <x v="55"/>
    <x v="1"/>
    <s v="17-SC-DCS-002/O1011103/ 17-MC-DCS-002"/>
    <s v="DB37-*m"/>
    <x v="1"/>
    <s v="CPO101"/>
    <n v="1"/>
    <s v="BP012"/>
    <x v="55"/>
    <n v="4"/>
    <n v="24"/>
    <x v="2"/>
    <n v="32"/>
    <s v="DCS AMMONIA-UTILITIES"/>
    <m/>
    <m/>
    <m/>
    <s v="O1011103"/>
    <n v="24"/>
    <m/>
    <s v=""/>
    <s v="00-Common"/>
    <s v="TS-Q-02:15/_x000a_O1011103_U24:3"/>
    <s v="TS-Q-02:16/_x000a_O1011103_U24:4"/>
    <s v=""/>
    <m/>
    <s v="O1011103:24A/_x000a_O1011103_U24:5"/>
    <s v="O1011103:24B/_x000a_O1011103_U24:6"/>
    <m/>
    <s v=""/>
    <s v=""/>
  </r>
  <r>
    <s v="17-X -020221"/>
    <s v="17XZSH020221"/>
    <s v="00"/>
    <s v="NaOH to regeneration"/>
    <s v="17XV020221 ОТКРЫТО"/>
    <s v="Position Open Proximity Switch"/>
    <s v="4124-FY-VD-BD17617L02200002_SH.4"/>
    <s v="DI-NIS (NAMUR) DCS"/>
    <s v="DCS_DI_02"/>
    <m/>
    <x v="101"/>
    <x v="2"/>
    <s v="Pr.09"/>
    <x v="5"/>
    <x v="7"/>
    <n v="17"/>
    <n v="18"/>
    <s v=""/>
    <x v="2"/>
    <x v="0"/>
    <x v="663"/>
    <x v="5"/>
    <x v="55"/>
    <x v="1"/>
    <s v="17-SC-DCS-002/O1011103/ 17-MC-DCS-002"/>
    <s v="DB37-*m"/>
    <x v="1"/>
    <s v="CPO101"/>
    <n v="1"/>
    <s v="BP012"/>
    <x v="55"/>
    <n v="4"/>
    <n v="25"/>
    <x v="2"/>
    <n v="32"/>
    <s v="DCS AMMONIA-UTILITIES"/>
    <m/>
    <m/>
    <m/>
    <s v="O1011103"/>
    <n v="25"/>
    <m/>
    <s v=""/>
    <s v="00-Common"/>
    <s v="TS-Q-02:17/_x000a_O1011103_U25:3"/>
    <s v="TS-Q-02:18/_x000a_O1011103_U25:4"/>
    <s v=""/>
    <m/>
    <s v="O1011103:25A/_x000a_O1011103_U25:5"/>
    <s v="O1011103:25B/_x000a_O1011103_U25:6"/>
    <m/>
    <s v=""/>
    <s v=""/>
  </r>
  <r>
    <s v="17-X -020221"/>
    <s v="17XZSL020221"/>
    <s v="00"/>
    <s v="NaOH to regeneration"/>
    <s v="17XV020221 ЗАКРЫТО"/>
    <s v="Position Closed Proximity Switch"/>
    <s v="4124-FY-VD-BD17617L02200002_SH.4"/>
    <s v="DI-NIS (NAMUR) DCS"/>
    <s v="DCS_DI_02"/>
    <m/>
    <x v="101"/>
    <x v="2"/>
    <s v="Pr.10"/>
    <x v="5"/>
    <x v="7"/>
    <n v="19"/>
    <n v="20"/>
    <s v=""/>
    <x v="2"/>
    <x v="0"/>
    <x v="664"/>
    <x v="5"/>
    <x v="55"/>
    <x v="1"/>
    <s v="17-SC-DCS-002/O1011103/ 17-MC-DCS-002"/>
    <s v="DB37-*m"/>
    <x v="1"/>
    <s v="CPO101"/>
    <n v="1"/>
    <s v="BP012"/>
    <x v="55"/>
    <n v="4"/>
    <n v="26"/>
    <x v="2"/>
    <n v="32"/>
    <s v="DCS AMMONIA-UTILITIES"/>
    <m/>
    <m/>
    <m/>
    <s v="O1011103"/>
    <n v="26"/>
    <m/>
    <s v=""/>
    <s v="00-Common"/>
    <s v="TS-Q-02:19/_x000a_O1011103_U26:3"/>
    <s v="TS-Q-02:20/_x000a_O1011103_U26:4"/>
    <s v=""/>
    <m/>
    <s v="O1011103:26A/_x000a_O1011103_U26:5"/>
    <s v="O1011103:26B/_x000a_O1011103_U26:6"/>
    <m/>
    <s v=""/>
    <s v=""/>
  </r>
  <r>
    <s v="17-X -020222"/>
    <s v="17XZSH020222"/>
    <s v="00"/>
    <s v="NaOH to regeneration, drain"/>
    <s v="17XV020222 ОТКРЫТО"/>
    <s v="Position Open Proximity Switch"/>
    <s v="4124-FY-VD-BD17617L02200002_SH.4"/>
    <s v="DI-NIS (NAMUR) DCS"/>
    <s v="DCS_DI_02"/>
    <m/>
    <x v="101"/>
    <x v="2"/>
    <s v="Pr.11"/>
    <x v="5"/>
    <x v="7"/>
    <n v="21"/>
    <n v="22"/>
    <s v=""/>
    <x v="2"/>
    <x v="0"/>
    <x v="665"/>
    <x v="5"/>
    <x v="55"/>
    <x v="1"/>
    <s v="17-SC-DCS-002/O1011103/ 17-MC-DCS-002"/>
    <s v="DB37-*m"/>
    <x v="1"/>
    <s v="CPO101"/>
    <n v="1"/>
    <s v="BP012"/>
    <x v="55"/>
    <n v="4"/>
    <n v="27"/>
    <x v="2"/>
    <n v="32"/>
    <s v="DCS AMMONIA-UTILITIES"/>
    <m/>
    <m/>
    <m/>
    <s v="O1011103"/>
    <n v="27"/>
    <m/>
    <s v=""/>
    <s v="00-Common"/>
    <s v="TS-Q-02:21/_x000a_O1011103_U27:3"/>
    <s v="TS-Q-02:22/_x000a_O1011103_U27:4"/>
    <s v=""/>
    <m/>
    <s v="O1011103:27A/_x000a_O1011103_U27:5"/>
    <s v="O1011103:27B/_x000a_O1011103_U27:6"/>
    <m/>
    <s v=""/>
    <s v=""/>
  </r>
  <r>
    <s v="17-X -020222"/>
    <s v="17XZSL020222"/>
    <s v="00"/>
    <s v="NaOH to regeneration, drain"/>
    <s v="17XV020222 ЗАКРЫТО"/>
    <s v="Position Closed Proximity Switch"/>
    <s v="4124-FY-VD-BD17617L02200002_SH.4"/>
    <s v="DI-NIS (NAMUR) DCS"/>
    <s v="DCS_DI_02"/>
    <m/>
    <x v="101"/>
    <x v="2"/>
    <s v="Pr.12"/>
    <x v="5"/>
    <x v="7"/>
    <n v="23"/>
    <n v="24"/>
    <s v=""/>
    <x v="2"/>
    <x v="0"/>
    <x v="666"/>
    <x v="5"/>
    <x v="55"/>
    <x v="1"/>
    <s v="17-SC-DCS-002/O1011103/ 17-MC-DCS-002"/>
    <s v="DB37-*m"/>
    <x v="1"/>
    <s v="CPO101"/>
    <n v="1"/>
    <s v="BP012"/>
    <x v="55"/>
    <n v="4"/>
    <n v="28"/>
    <x v="2"/>
    <n v="32"/>
    <s v="DCS AMMONIA-UTILITIES"/>
    <m/>
    <m/>
    <m/>
    <s v="O1011103"/>
    <n v="28"/>
    <m/>
    <s v=""/>
    <s v="00-Common"/>
    <s v="TS-Q-02:23/_x000a_O1011103_U28:3"/>
    <s v="TS-Q-02:24/_x000a_O1011103_U28:4"/>
    <s v=""/>
    <m/>
    <s v="O1011103:28A/_x000a_O1011103_U28:5"/>
    <s v="O1011103:28B/_x000a_O1011103_U28:6"/>
    <m/>
    <s v=""/>
    <s v=""/>
  </r>
  <r>
    <s v="17-X -020224"/>
    <s v="17XZSH020224"/>
    <s v="00"/>
    <s v="NaOH to neutralization basin 022A"/>
    <s v="11-XV-020224 ОТКРЫТО"/>
    <s v="Position Open Proximity Switch"/>
    <s v="4124-FY-VD-BD17617L02200002_SH.7"/>
    <s v="DI-NIS (NAMUR) DCS"/>
    <s v="DCS_DI_02"/>
    <m/>
    <x v="102"/>
    <x v="2"/>
    <s v="Pr.01"/>
    <x v="5"/>
    <x v="13"/>
    <n v="1"/>
    <n v="2"/>
    <s v=""/>
    <x v="2"/>
    <x v="0"/>
    <x v="667"/>
    <x v="5"/>
    <x v="55"/>
    <x v="1"/>
    <s v="17-SC-DCS-002/O1011103/ 17-MC-DCS-002"/>
    <s v="DB37-*m"/>
    <x v="1"/>
    <s v="CPO101"/>
    <n v="1"/>
    <s v="BP012"/>
    <x v="55"/>
    <n v="4"/>
    <n v="29"/>
    <x v="2"/>
    <n v="32"/>
    <s v="DCS AMMONIA-UTILITIES"/>
    <m/>
    <m/>
    <m/>
    <s v="O1011103"/>
    <n v="29"/>
    <m/>
    <s v=""/>
    <s v="00-Common"/>
    <s v="TS-Q-03:1/_x000a_O1011103_U29:3"/>
    <s v="TS-Q-03:2/_x000a_O1011103_U29:4"/>
    <s v=""/>
    <m/>
    <s v="O1011103:29A/_x000a_O1011103_U29:5"/>
    <s v="O1011103:29B/_x000a_O1011103_U29:6"/>
    <m/>
    <s v=""/>
    <s v=""/>
  </r>
  <r>
    <s v="17-X -020224"/>
    <s v="17XZSL020224"/>
    <s v="00"/>
    <s v="NaOH to neutralization basin 022A"/>
    <s v="11-XV-020224 ЗАКРЫТО"/>
    <s v="Position Closed Proximity Switch"/>
    <s v="4124-FY-VD-BD17617L02200002_SH.7"/>
    <s v="DI-NIS (NAMUR) DCS"/>
    <s v="DCS_DI_02"/>
    <m/>
    <x v="102"/>
    <x v="2"/>
    <s v="Pr.02"/>
    <x v="5"/>
    <x v="13"/>
    <n v="3"/>
    <n v="4"/>
    <s v=""/>
    <x v="2"/>
    <x v="0"/>
    <x v="668"/>
    <x v="5"/>
    <x v="55"/>
    <x v="1"/>
    <s v="17-SC-DCS-002/O1011103/ 17-MC-DCS-002"/>
    <s v="DB37-*m"/>
    <x v="1"/>
    <s v="CPO101"/>
    <n v="1"/>
    <s v="BP012"/>
    <x v="55"/>
    <n v="4"/>
    <n v="30"/>
    <x v="2"/>
    <n v="32"/>
    <s v="DCS AMMONIA-UTILITIES"/>
    <m/>
    <m/>
    <m/>
    <s v="O1011103"/>
    <n v="30"/>
    <m/>
    <s v=""/>
    <s v="00-Common"/>
    <s v="TS-Q-03:3/_x000a_O1011103_U30:3"/>
    <s v="TS-Q-03:4/_x000a_O1011103_U30:4"/>
    <s v=""/>
    <m/>
    <s v="O1011103:30A/_x000a_O1011103_U30:5"/>
    <s v="O1011103:30B/_x000a_O1011103_U30:6"/>
    <m/>
    <s v=""/>
    <s v=""/>
  </r>
  <r>
    <s v="17-X -020225"/>
    <s v="17XZSH020225"/>
    <s v="00"/>
    <s v="H2SO4 to neutralization basin 022A"/>
    <s v="11-XV-020225 ОТКРЫТО"/>
    <s v="Position Open Proximity Switch"/>
    <s v="4124-FY-VD-BD17617L02200002_SH.7"/>
    <s v="DI-NIS (NAMUR) DCS"/>
    <s v="DCS_DI_02"/>
    <m/>
    <x v="102"/>
    <x v="2"/>
    <s v="Pr.03"/>
    <x v="5"/>
    <x v="13"/>
    <n v="5"/>
    <n v="6"/>
    <s v=""/>
    <x v="2"/>
    <x v="0"/>
    <x v="669"/>
    <x v="5"/>
    <x v="55"/>
    <x v="1"/>
    <s v="17-SC-DCS-002/O1011103/ 17-MC-DCS-002"/>
    <s v="DB37-*m"/>
    <x v="1"/>
    <s v="CPO101"/>
    <n v="1"/>
    <s v="BP012"/>
    <x v="55"/>
    <n v="4"/>
    <n v="31"/>
    <x v="2"/>
    <n v="32"/>
    <s v="DCS AMMONIA-UTILITIES"/>
    <m/>
    <m/>
    <m/>
    <s v="O1011103"/>
    <n v="31"/>
    <m/>
    <s v=""/>
    <s v="00-Common"/>
    <s v="TS-Q-03:5/_x000a_O1011103_U31:3"/>
    <s v="TS-Q-03:6/_x000a_O1011103_U31:4"/>
    <s v=""/>
    <m/>
    <s v="O1011103:31A/_x000a_O1011103_U31:5"/>
    <s v="O1011103:31B/_x000a_O1011103_U31:6"/>
    <m/>
    <s v=""/>
    <s v=""/>
  </r>
  <r>
    <s v="17-X -020225"/>
    <s v="17XZSL020225"/>
    <s v="00"/>
    <s v="H2SO4 to neutralization basin 022A"/>
    <s v="11-XV-020225 ЗАКРЫТО"/>
    <s v="Position Closed Proximity Switch"/>
    <s v="4124-FY-VD-BD17617L02200002_SH.7"/>
    <s v="DI-NIS (NAMUR) DCS"/>
    <s v="DCS_DI_02"/>
    <m/>
    <x v="102"/>
    <x v="2"/>
    <s v="Pr.04"/>
    <x v="5"/>
    <x v="13"/>
    <n v="7"/>
    <n v="8"/>
    <s v=""/>
    <x v="2"/>
    <x v="0"/>
    <x v="670"/>
    <x v="5"/>
    <x v="55"/>
    <x v="1"/>
    <s v="17-SC-DCS-002/O1011103/ 17-MC-DCS-002"/>
    <s v="DB37-*m"/>
    <x v="1"/>
    <s v="CPO101"/>
    <n v="1"/>
    <s v="BP012"/>
    <x v="55"/>
    <n v="4"/>
    <n v="32"/>
    <x v="2"/>
    <n v="32"/>
    <s v="DCS AMMONIA-UTILITIES"/>
    <m/>
    <m/>
    <m/>
    <s v="O1011103"/>
    <n v="32"/>
    <m/>
    <s v=""/>
    <s v="00-Common"/>
    <s v="TS-Q-03:7/_x000a_O1011103_U32:3"/>
    <s v="TS-Q-03:8/_x000a_O1011103_U32:4"/>
    <s v=""/>
    <m/>
    <s v="O1011103:32A/_x000a_O1011103_U32:5"/>
    <s v="O1011103:32B/_x000a_O1011103_U32:6"/>
    <m/>
    <s v=""/>
    <s v=""/>
  </r>
  <r>
    <s v="17-X -07021"/>
    <s v="17XZSH07021"/>
    <s v="00"/>
    <s v="BACKWASH OUTLET FROM FILTER L-72B"/>
    <s v="11-XV-07021 ОТКРЫТО"/>
    <s v="Position Open Proximity Switch"/>
    <s v="4124-GF-VD-BD17717L072003"/>
    <s v="DI-NIS (NAMUR) DCS"/>
    <s v="DCS_DI_02"/>
    <m/>
    <x v="52"/>
    <x v="2"/>
    <s v="Pr.09"/>
    <x v="5"/>
    <x v="4"/>
    <n v="17"/>
    <n v="18"/>
    <s v=""/>
    <x v="2"/>
    <x v="0"/>
    <x v="671"/>
    <x v="5"/>
    <x v="56"/>
    <x v="1"/>
    <s v="17-SC-DCS-002/O1011104/ 17-MC-DCS-002"/>
    <s v="DB37-*m"/>
    <x v="1"/>
    <s v="CPO101"/>
    <n v="1"/>
    <s v="BP012"/>
    <x v="56"/>
    <n v="5"/>
    <n v="1"/>
    <x v="2"/>
    <n v="32"/>
    <s v="DCS AMMONIA-UTILITIES"/>
    <m/>
    <m/>
    <m/>
    <s v="O1011104"/>
    <n v="1"/>
    <m/>
    <s v=""/>
    <s v="00-Common"/>
    <s v="TS-R-03:17/_x000a_O1011104_U1:3"/>
    <s v="TS-R-03:18/_x000a_O1011104_U1:4"/>
    <s v=""/>
    <m/>
    <s v="O1011104:1A/_x000a_O1011104_U1:5"/>
    <s v="O1011104:1B/_x000a_O1011104_U1:6"/>
    <m/>
    <s v=""/>
    <s v=""/>
  </r>
  <r>
    <s v="17-X -07021"/>
    <s v="17XZSL07021"/>
    <s v="00"/>
    <s v="BACKWASH OUTLET FROM FILTER L-72B"/>
    <s v="11-XV-07021 ЗАКРЫТО"/>
    <s v="Position Close Proximity Switch"/>
    <s v="4124-GF-VD-BD17717L072003"/>
    <s v="DI-NIS (NAMUR) DCS"/>
    <s v="DCS_DI_02"/>
    <m/>
    <x v="52"/>
    <x v="2"/>
    <s v="Pr.10"/>
    <x v="5"/>
    <x v="4"/>
    <n v="19"/>
    <n v="20"/>
    <s v=""/>
    <x v="2"/>
    <x v="0"/>
    <x v="672"/>
    <x v="5"/>
    <x v="56"/>
    <x v="1"/>
    <s v="17-SC-DCS-002/O1011104/ 17-MC-DCS-002"/>
    <s v="DB37-*m"/>
    <x v="1"/>
    <s v="CPO101"/>
    <n v="1"/>
    <s v="BP012"/>
    <x v="56"/>
    <n v="5"/>
    <n v="2"/>
    <x v="2"/>
    <n v="32"/>
    <s v="DCS AMMONIA-UTILITIES"/>
    <m/>
    <m/>
    <m/>
    <s v="O1011104"/>
    <n v="2"/>
    <m/>
    <s v=""/>
    <s v="00-Common"/>
    <s v="TS-R-03:19/_x000a_O1011104_U2:3"/>
    <s v="TS-R-03:20/_x000a_O1011104_U2:4"/>
    <s v=""/>
    <m/>
    <s v="O1011104:2A/_x000a_O1011104_U2:5"/>
    <s v="O1011104:2B/_x000a_O1011104_U2:6"/>
    <m/>
    <s v=""/>
    <s v=""/>
  </r>
  <r>
    <s v="17-X -07023"/>
    <s v="17XZSH07023"/>
    <s v="00"/>
    <s v="BACKWASH OUTLET FROM FILTER L-72A"/>
    <s v="11-XV-07023 ОТКРЫТО"/>
    <s v="Position Open Proximity Switch"/>
    <s v="4124-GF-VD-BD17717L072003"/>
    <s v="DI-NIS (NAMUR) DCS"/>
    <s v="DCS_DI_02"/>
    <m/>
    <x v="52"/>
    <x v="2"/>
    <s v="Pr.11"/>
    <x v="5"/>
    <x v="4"/>
    <n v="21"/>
    <n v="22"/>
    <s v=""/>
    <x v="2"/>
    <x v="0"/>
    <x v="673"/>
    <x v="5"/>
    <x v="56"/>
    <x v="1"/>
    <s v="17-SC-DCS-002/O1011104/ 17-MC-DCS-002"/>
    <s v="DB37-*m"/>
    <x v="1"/>
    <s v="CPO101"/>
    <n v="1"/>
    <s v="BP012"/>
    <x v="56"/>
    <n v="5"/>
    <n v="3"/>
    <x v="2"/>
    <n v="32"/>
    <s v="DCS AMMONIA-UTILITIES"/>
    <m/>
    <m/>
    <m/>
    <s v="O1011104"/>
    <n v="3"/>
    <m/>
    <s v=""/>
    <s v="00-Common"/>
    <s v="TS-R-03:21/_x000a_O1011104_U3:3"/>
    <s v="TS-R-03:22/_x000a_O1011104_U3:4"/>
    <s v=""/>
    <m/>
    <s v="O1011104:3A/_x000a_O1011104_U3:5"/>
    <s v="O1011104:3B/_x000a_O1011104_U3:6"/>
    <m/>
    <s v=""/>
    <s v=""/>
  </r>
  <r>
    <s v="17-X -07023"/>
    <s v="17XZSL07023"/>
    <s v="00"/>
    <s v="BACKWASH OUTLET FROM FILTER L-72A"/>
    <s v="11-XV-07023 ЗАКРЫТО"/>
    <s v="Position Close Proximity Switch"/>
    <s v="4124-GF-VD-BD17717L072003"/>
    <s v="DI-NIS (NAMUR) DCS"/>
    <s v="DCS_DI_02"/>
    <m/>
    <x v="52"/>
    <x v="2"/>
    <s v="Pr.12"/>
    <x v="5"/>
    <x v="4"/>
    <n v="23"/>
    <n v="24"/>
    <s v=""/>
    <x v="2"/>
    <x v="0"/>
    <x v="674"/>
    <x v="5"/>
    <x v="56"/>
    <x v="1"/>
    <s v="17-SC-DCS-002/O1011104/ 17-MC-DCS-002"/>
    <s v="DB37-*m"/>
    <x v="1"/>
    <s v="CPO101"/>
    <n v="1"/>
    <s v="BP012"/>
    <x v="56"/>
    <n v="5"/>
    <n v="4"/>
    <x v="2"/>
    <n v="32"/>
    <s v="DCS AMMONIA-UTILITIES"/>
    <m/>
    <m/>
    <m/>
    <s v="O1011104"/>
    <n v="4"/>
    <m/>
    <s v=""/>
    <s v="00-Common"/>
    <s v="TS-R-03:23/_x000a_O1011104_U4:3"/>
    <s v="TS-R-03:24/_x000a_O1011104_U4:4"/>
    <s v=""/>
    <m/>
    <s v="O1011104:4A/_x000a_O1011104_U4:5"/>
    <s v="O1011104:4B/_x000a_O1011104_U4:6"/>
    <m/>
    <s v=""/>
    <s v=""/>
  </r>
  <r>
    <s v="17-M -072    -B"/>
    <s v="17TSHM072B"/>
    <s v="07"/>
    <s v="Motor for Filter 17-P-072B"/>
    <s v="17-P-072В ВЫСОКАЯ ТЕМПЕРАТУРА"/>
    <s v="Motor Over temperature Status"/>
    <s v="4124-XZ-DM-21707005"/>
    <s v="DI-NIS (Thermistors PTC) DCS"/>
    <s v="DCS_DI_02"/>
    <m/>
    <x v="52"/>
    <x v="2"/>
    <s v="Pr.13"/>
    <x v="5"/>
    <x v="4"/>
    <n v="25"/>
    <n v="26"/>
    <s v=""/>
    <x v="2"/>
    <x v="0"/>
    <x v="675"/>
    <x v="5"/>
    <x v="56"/>
    <x v="1"/>
    <s v="17-SC-DCS-002/O1011104/ 17-MC-DCS-002"/>
    <s v="DB37-*m"/>
    <x v="1"/>
    <s v="CPO101"/>
    <n v="1"/>
    <s v="BP012"/>
    <x v="56"/>
    <n v="5"/>
    <n v="5"/>
    <x v="2"/>
    <n v="32"/>
    <s v="DCS AMMONIA-UTILITIES"/>
    <m/>
    <m/>
    <m/>
    <s v="O1011104"/>
    <n v="5"/>
    <m/>
    <s v=""/>
    <s v="07-Cooling Tower Area"/>
    <s v="TS-R-03:25/_x000a_O1011104_U5:3"/>
    <s v="TS-R-03:26/_x000a_O1011104_U5:4"/>
    <s v=""/>
    <m/>
    <s v="O1011104:5A/_x000a_O1011104_U5:5"/>
    <s v="O1011104:5B/_x000a_O1011104_U5:6"/>
    <m/>
    <s v=""/>
    <s v=""/>
  </r>
  <r>
    <s v="17-X -020226"/>
    <s v="17XZSH020226"/>
    <s v="00"/>
    <s v="NaOH to neutralization basin 022B"/>
    <s v="11-XV-020226 ОТКРЫТО"/>
    <s v="Position Open Proximity Switch"/>
    <s v="4124-FY-VD-BD17617L02200002_SH.7"/>
    <s v="DI-NIS (NAMUR) DCS"/>
    <s v="DCS_DI_02"/>
    <m/>
    <x v="102"/>
    <x v="2"/>
    <s v="Pr.05"/>
    <x v="5"/>
    <x v="13"/>
    <n v="9"/>
    <n v="10"/>
    <s v=""/>
    <x v="2"/>
    <x v="0"/>
    <x v="676"/>
    <x v="5"/>
    <x v="56"/>
    <x v="1"/>
    <s v="17-SC-DCS-002/O1011104/ 17-MC-DCS-002"/>
    <s v="DB37-*m"/>
    <x v="1"/>
    <s v="CPO101"/>
    <n v="1"/>
    <s v="BP012"/>
    <x v="56"/>
    <n v="5"/>
    <n v="6"/>
    <x v="2"/>
    <n v="32"/>
    <s v="DCS AMMONIA-UTILITIES"/>
    <m/>
    <m/>
    <m/>
    <s v="O1011104"/>
    <n v="6"/>
    <m/>
    <s v=""/>
    <s v="00-Common"/>
    <s v="TS-Q-03:9/_x000a_O1011104_U6:3"/>
    <s v="TS-Q-03:10/_x000a_O1011104_U6:4"/>
    <s v=""/>
    <m/>
    <s v="O1011104:6A/_x000a_O1011104_U6:5"/>
    <s v="O1011104:6B/_x000a_O1011104_U6:6"/>
    <m/>
    <s v=""/>
    <s v=""/>
  </r>
  <r>
    <s v="17-X -020226"/>
    <s v="17XZSL020226"/>
    <s v="00"/>
    <s v="NaOH to neutralization basin 022B"/>
    <s v="11-XV-020226 ЗАКРЫТО"/>
    <s v="Position Closed Proximity Switch"/>
    <s v="4124-FY-VD-BD17617L02200002_SH.7"/>
    <s v="DI-NIS (NAMUR) DCS"/>
    <s v="DCS_DI_02"/>
    <m/>
    <x v="102"/>
    <x v="2"/>
    <s v="Pr.06"/>
    <x v="5"/>
    <x v="13"/>
    <n v="11"/>
    <n v="12"/>
    <s v=""/>
    <x v="2"/>
    <x v="0"/>
    <x v="677"/>
    <x v="5"/>
    <x v="56"/>
    <x v="1"/>
    <s v="17-SC-DCS-002/O1011104/ 17-MC-DCS-002"/>
    <s v="DB37-*m"/>
    <x v="1"/>
    <s v="CPO101"/>
    <n v="1"/>
    <s v="BP012"/>
    <x v="56"/>
    <n v="5"/>
    <n v="7"/>
    <x v="2"/>
    <n v="32"/>
    <s v="DCS AMMONIA-UTILITIES"/>
    <m/>
    <m/>
    <m/>
    <s v="O1011104"/>
    <n v="7"/>
    <m/>
    <s v=""/>
    <s v="00-Common"/>
    <s v="TS-Q-03:11/_x000a_O1011104_U7:3"/>
    <s v="TS-Q-03:12/_x000a_O1011104_U7:4"/>
    <s v=""/>
    <m/>
    <s v="O1011104:7A/_x000a_O1011104_U7:5"/>
    <s v="O1011104:7B/_x000a_O1011104_U7:6"/>
    <m/>
    <s v=""/>
    <s v=""/>
  </r>
  <r>
    <s v="17-X -020227"/>
    <s v="17XZSH020227"/>
    <s v="00"/>
    <s v="H2SO4 to neutralization basin 022B"/>
    <s v="11-XV-020227 ОТКРЫТО"/>
    <s v="Position Open Proximity Switch"/>
    <s v="4124-FY-VD-BD17617L02200002_SH.7"/>
    <s v="DI-NIS (NAMUR) DCS"/>
    <s v="DCS_DI_02"/>
    <m/>
    <x v="102"/>
    <x v="2"/>
    <s v="Pr.07"/>
    <x v="5"/>
    <x v="13"/>
    <n v="13"/>
    <n v="14"/>
    <s v=""/>
    <x v="2"/>
    <x v="0"/>
    <x v="678"/>
    <x v="5"/>
    <x v="56"/>
    <x v="1"/>
    <s v="17-SC-DCS-002/O1011104/ 17-MC-DCS-002"/>
    <s v="DB37-*m"/>
    <x v="1"/>
    <s v="CPO101"/>
    <n v="1"/>
    <s v="BP012"/>
    <x v="56"/>
    <n v="5"/>
    <n v="8"/>
    <x v="2"/>
    <n v="32"/>
    <s v="DCS AMMONIA-UTILITIES"/>
    <m/>
    <m/>
    <m/>
    <s v="O1011104"/>
    <n v="8"/>
    <m/>
    <s v=""/>
    <s v="00-Common"/>
    <s v="TS-Q-03:13/_x000a_O1011104_U8:3"/>
    <s v="TS-Q-03:14/_x000a_O1011104_U8:4"/>
    <s v=""/>
    <m/>
    <s v="O1011104:8A/_x000a_O1011104_U8:5"/>
    <s v="O1011104:8B/_x000a_O1011104_U8:6"/>
    <m/>
    <s v=""/>
    <s v=""/>
  </r>
  <r>
    <s v="17-X -020227"/>
    <s v="17XZSL020227"/>
    <s v="00"/>
    <s v="H2SO4 to neutralization basin 022B"/>
    <s v="11-XV-020227 ЗАКРЫТО"/>
    <s v="Position Closed Proximity Switch"/>
    <s v="4124-FY-VD-BD17617L02200002_SH.7"/>
    <s v="DI-NIS (NAMUR) DCS"/>
    <s v="DCS_DI_02"/>
    <m/>
    <x v="102"/>
    <x v="2"/>
    <s v="Pr.08"/>
    <x v="5"/>
    <x v="13"/>
    <n v="15"/>
    <n v="16"/>
    <s v=""/>
    <x v="2"/>
    <x v="0"/>
    <x v="679"/>
    <x v="5"/>
    <x v="56"/>
    <x v="1"/>
    <s v="17-SC-DCS-002/O1011104/ 17-MC-DCS-002"/>
    <s v="DB37-*m"/>
    <x v="1"/>
    <s v="CPO101"/>
    <n v="1"/>
    <s v="BP012"/>
    <x v="56"/>
    <n v="5"/>
    <n v="9"/>
    <x v="2"/>
    <n v="32"/>
    <s v="DCS AMMONIA-UTILITIES"/>
    <m/>
    <m/>
    <m/>
    <s v="O1011104"/>
    <n v="9"/>
    <m/>
    <s v=""/>
    <s v="00-Common"/>
    <s v="TS-Q-03:15/_x000a_O1011104_U9:3"/>
    <s v="TS-Q-03:16/_x000a_O1011104_U9:4"/>
    <s v=""/>
    <m/>
    <s v="O1011104:9A/_x000a_O1011104_U9:5"/>
    <s v="O1011104:9B/_x000a_O1011104_U9:6"/>
    <m/>
    <s v=""/>
    <s v=""/>
  </r>
  <r>
    <s v="17-X -020250"/>
    <s v="17XZSH020250"/>
    <s v="00"/>
    <s v="Steam to neutralization basin 022A"/>
    <s v="17-XV-020250 Открыто"/>
    <s v="Position Open Proximity Switch"/>
    <s v="4124-FY-VD-BD17617L02200002_SH.7"/>
    <s v="DI-NIS (NAMUR) DCS"/>
    <s v="DCS_DI_02"/>
    <m/>
    <x v="102"/>
    <x v="2"/>
    <s v="Pr.09"/>
    <x v="5"/>
    <x v="13"/>
    <n v="17"/>
    <n v="18"/>
    <s v=""/>
    <x v="2"/>
    <x v="0"/>
    <x v="680"/>
    <x v="5"/>
    <x v="56"/>
    <x v="1"/>
    <s v="17-SC-DCS-002/O1011104/ 17-MC-DCS-002"/>
    <s v="DB37-*m"/>
    <x v="1"/>
    <s v="CPO101"/>
    <n v="1"/>
    <s v="BP012"/>
    <x v="56"/>
    <n v="5"/>
    <n v="10"/>
    <x v="2"/>
    <n v="32"/>
    <s v="DCS AMMONIA-UTILITIES"/>
    <m/>
    <m/>
    <m/>
    <s v="O1011104"/>
    <n v="10"/>
    <m/>
    <s v=""/>
    <s v="00-Common"/>
    <s v="TS-Q-03:17/_x000a_O1011104_U10:3"/>
    <s v="TS-Q-03:18/_x000a_O1011104_U10:4"/>
    <s v=""/>
    <m/>
    <s v="O1011104:10A/_x000a_O1011104_U10:5"/>
    <s v="O1011104:10B/_x000a_O1011104_U10:6"/>
    <m/>
    <s v=""/>
    <s v=""/>
  </r>
  <r>
    <s v="17-X -020250"/>
    <s v="17XZSL020250"/>
    <s v="00"/>
    <s v="Steam to neutralization basin 022A"/>
    <s v="17-XV-020250 Закрыто"/>
    <s v="Position Closed Proximity Switch"/>
    <s v="4124-FY-VD-BD17617L02200002_SH.7"/>
    <s v="DI-NIS (NAMUR) DCS"/>
    <s v="DCS_DI_02"/>
    <m/>
    <x v="102"/>
    <x v="2"/>
    <s v="Pr.10"/>
    <x v="5"/>
    <x v="13"/>
    <n v="19"/>
    <n v="20"/>
    <s v=""/>
    <x v="2"/>
    <x v="0"/>
    <x v="681"/>
    <x v="5"/>
    <x v="56"/>
    <x v="1"/>
    <s v="17-SC-DCS-002/O1011104/ 17-MC-DCS-002"/>
    <s v="DB37-*m"/>
    <x v="1"/>
    <s v="CPO101"/>
    <n v="1"/>
    <s v="BP012"/>
    <x v="56"/>
    <n v="5"/>
    <n v="11"/>
    <x v="2"/>
    <n v="32"/>
    <s v="DCS AMMONIA-UTILITIES"/>
    <m/>
    <m/>
    <m/>
    <s v="O1011104"/>
    <n v="11"/>
    <m/>
    <s v=""/>
    <s v="00-Common"/>
    <s v="TS-Q-03:19/_x000a_O1011104_U11:3"/>
    <s v="TS-Q-03:20/_x000a_O1011104_U11:4"/>
    <s v=""/>
    <m/>
    <s v="O1011104:11A/_x000a_O1011104_U11:5"/>
    <s v="O1011104:11B/_x000a_O1011104_U11:6"/>
    <m/>
    <s v=""/>
    <s v=""/>
  </r>
  <r>
    <s v="17-X -020251"/>
    <s v="17XZSH020251"/>
    <s v="00"/>
    <s v="Steam to neutralization basin 022B"/>
    <s v="17-XV-020251 Открыто"/>
    <s v="Position Open Proximity Switch"/>
    <s v="4124-FY-VD-BD17617L02200002_SH.7"/>
    <s v="DI-NIS (NAMUR) DCS"/>
    <s v="DCS_DI_02"/>
    <m/>
    <x v="102"/>
    <x v="2"/>
    <s v="Pr.11"/>
    <x v="5"/>
    <x v="13"/>
    <n v="21"/>
    <n v="22"/>
    <s v=""/>
    <x v="2"/>
    <x v="0"/>
    <x v="682"/>
    <x v="5"/>
    <x v="56"/>
    <x v="1"/>
    <s v="17-SC-DCS-002/O1011104/ 17-MC-DCS-002"/>
    <s v="DB37-*m"/>
    <x v="1"/>
    <s v="CPO101"/>
    <n v="1"/>
    <s v="BP012"/>
    <x v="56"/>
    <n v="5"/>
    <n v="12"/>
    <x v="2"/>
    <n v="32"/>
    <s v="DCS AMMONIA-UTILITIES"/>
    <m/>
    <m/>
    <m/>
    <s v="O1011104"/>
    <n v="12"/>
    <m/>
    <s v=""/>
    <s v="00-Common"/>
    <s v="TS-Q-03:21/_x000a_O1011104_U12:3"/>
    <s v="TS-Q-03:22/_x000a_O1011104_U12:4"/>
    <s v=""/>
    <m/>
    <s v="O1011104:12A/_x000a_O1011104_U12:5"/>
    <s v="O1011104:12B/_x000a_O1011104_U12:6"/>
    <m/>
    <s v=""/>
    <s v=""/>
  </r>
  <r>
    <s v="17-X -020251"/>
    <s v="17XZSL020251"/>
    <s v="00"/>
    <s v="Steam to neutralization basin 022B"/>
    <s v="17-XV-020251 Закрыто"/>
    <s v="Position Closed Proximity Switch"/>
    <s v="4124-FY-VD-BD17617L02200002_SH.7"/>
    <s v="DI-NIS (NAMUR) DCS"/>
    <s v="DCS_DI_02"/>
    <m/>
    <x v="102"/>
    <x v="2"/>
    <s v="Pr.12"/>
    <x v="5"/>
    <x v="13"/>
    <n v="23"/>
    <n v="24"/>
    <s v=""/>
    <x v="2"/>
    <x v="0"/>
    <x v="683"/>
    <x v="5"/>
    <x v="56"/>
    <x v="1"/>
    <s v="17-SC-DCS-002/O1011104/ 17-MC-DCS-002"/>
    <s v="DB37-*m"/>
    <x v="1"/>
    <s v="CPO101"/>
    <n v="1"/>
    <s v="BP012"/>
    <x v="56"/>
    <n v="5"/>
    <n v="13"/>
    <x v="2"/>
    <n v="32"/>
    <s v="DCS AMMONIA-UTILITIES"/>
    <m/>
    <m/>
    <m/>
    <s v="O1011104"/>
    <n v="13"/>
    <m/>
    <s v=""/>
    <s v="00-Common"/>
    <s v="TS-Q-03:23/_x000a_O1011104_U13:3"/>
    <s v="TS-Q-03:24/_x000a_O1011104_U13:4"/>
    <s v=""/>
    <m/>
    <s v="O1011104:13A/_x000a_O1011104_U13:5"/>
    <s v="O1011104:13B/_x000a_O1011104_U13:6"/>
    <m/>
    <s v=""/>
    <s v=""/>
  </r>
  <r>
    <s v="17-X -020232"/>
    <s v="17XZSH020232"/>
    <s v="00"/>
    <s v="From SAC to neutralization basin 022A"/>
    <s v="11-XV-020232 ОТКРЫТО"/>
    <s v="Position Open Proximity Switch"/>
    <s v="4124-FY-VD-BD17617L02200002_SH.7"/>
    <s v="DI-NIS (NAMUR) DCS"/>
    <s v="DCS_DI_02"/>
    <m/>
    <x v="102"/>
    <x v="2"/>
    <s v="Pr.13"/>
    <x v="5"/>
    <x v="13"/>
    <n v="25"/>
    <n v="26"/>
    <s v=""/>
    <x v="2"/>
    <x v="0"/>
    <x v="684"/>
    <x v="5"/>
    <x v="56"/>
    <x v="1"/>
    <s v="17-SC-DCS-002/O1011104/ 17-MC-DCS-002"/>
    <s v="DB37-*m"/>
    <x v="1"/>
    <s v="CPO101"/>
    <n v="1"/>
    <s v="BP012"/>
    <x v="56"/>
    <n v="5"/>
    <n v="14"/>
    <x v="2"/>
    <n v="32"/>
    <s v="DCS AMMONIA-UTILITIES"/>
    <m/>
    <m/>
    <m/>
    <s v="O1011104"/>
    <n v="14"/>
    <m/>
    <s v=""/>
    <s v="00-Common"/>
    <s v="TS-Q-03:25/_x000a_O1011104_U14:3"/>
    <s v="TS-Q-03:26/_x000a_O1011104_U14:4"/>
    <s v=""/>
    <m/>
    <s v="O1011104:14A/_x000a_O1011104_U14:5"/>
    <s v="O1011104:14B/_x000a_O1011104_U14:6"/>
    <m/>
    <s v=""/>
    <s v=""/>
  </r>
  <r>
    <s v="17-X -020232"/>
    <s v="17XZSL020232"/>
    <s v="00"/>
    <s v="From SAC to neutralization basin 022A"/>
    <s v="11-XV-020232 ЗАКРЫТО"/>
    <s v="Position Closed Proximity Switch"/>
    <s v="4124-FY-VD-BD17617L02200002_SH.7"/>
    <s v="DI-NIS (NAMUR) DCS"/>
    <s v="DCS_DI_02"/>
    <m/>
    <x v="102"/>
    <x v="2"/>
    <s v="Pr.14"/>
    <x v="5"/>
    <x v="13"/>
    <n v="27"/>
    <n v="28"/>
    <s v=""/>
    <x v="2"/>
    <x v="0"/>
    <x v="685"/>
    <x v="5"/>
    <x v="56"/>
    <x v="1"/>
    <s v="17-SC-DCS-002/O1011104/ 17-MC-DCS-002"/>
    <s v="DB37-*m"/>
    <x v="1"/>
    <s v="CPO101"/>
    <n v="1"/>
    <s v="BP012"/>
    <x v="56"/>
    <n v="5"/>
    <n v="15"/>
    <x v="2"/>
    <n v="32"/>
    <s v="DCS AMMONIA-UTILITIES"/>
    <m/>
    <m/>
    <m/>
    <s v="O1011104"/>
    <n v="15"/>
    <m/>
    <s v=""/>
    <s v="00-Common"/>
    <s v="TS-Q-03:27/_x000a_O1011104_U15:3"/>
    <s v="TS-Q-03:28/_x000a_O1011104_U15:4"/>
    <s v=""/>
    <m/>
    <s v="O1011104:15A/_x000a_O1011104_U15:5"/>
    <s v="O1011104:15B/_x000a_O1011104_U15:6"/>
    <m/>
    <s v=""/>
    <s v=""/>
  </r>
  <r>
    <s v="17-X -020233"/>
    <s v="17XZSH020233"/>
    <s v="00"/>
    <s v="From SAC to neutralization basin 022B"/>
    <s v="11-XV-020233 ОТКРЫТО"/>
    <s v="Position Open Proximity Switch"/>
    <s v="4124-FY-VD-BD17617L02200002_SH.7"/>
    <s v="DI-NIS (NAMUR) DCS"/>
    <s v="DCS_DI_02"/>
    <m/>
    <x v="102"/>
    <x v="2"/>
    <s v="Pr.15"/>
    <x v="5"/>
    <x v="13"/>
    <n v="29"/>
    <n v="30"/>
    <s v=""/>
    <x v="2"/>
    <x v="0"/>
    <x v="686"/>
    <x v="5"/>
    <x v="56"/>
    <x v="1"/>
    <s v="17-SC-DCS-002/O1011104/ 17-MC-DCS-002"/>
    <s v="DB37-*m"/>
    <x v="1"/>
    <s v="CPO101"/>
    <n v="1"/>
    <s v="BP012"/>
    <x v="56"/>
    <n v="5"/>
    <n v="16"/>
    <x v="2"/>
    <n v="32"/>
    <s v="DCS AMMONIA-UTILITIES"/>
    <m/>
    <m/>
    <m/>
    <s v="O1011104"/>
    <n v="16"/>
    <m/>
    <s v=""/>
    <s v="00-Common"/>
    <s v="TS-Q-03:29/_x000a_O1011104_U16:3"/>
    <s v="TS-Q-03:30/_x000a_O1011104_U16:4"/>
    <s v=""/>
    <m/>
    <s v="O1011104:16A/_x000a_O1011104_U16:5"/>
    <s v="O1011104:16B/_x000a_O1011104_U16:6"/>
    <m/>
    <s v=""/>
    <s v=""/>
  </r>
  <r>
    <s v="17-X -020233"/>
    <s v="17XZSL020233"/>
    <s v="00"/>
    <s v="From SAC to neutralization basin 022B"/>
    <s v="11-XV-020233 ЗАКРЫТО"/>
    <s v="Position Closed Proximity Switch"/>
    <s v="4124-FY-VD-BD17617L02200002_SH.7"/>
    <s v="DI-NIS (NAMUR) DCS"/>
    <s v="DCS_DI_02"/>
    <m/>
    <x v="102"/>
    <x v="2"/>
    <s v="Pr.16"/>
    <x v="5"/>
    <x v="13"/>
    <n v="31"/>
    <n v="32"/>
    <s v=""/>
    <x v="2"/>
    <x v="0"/>
    <x v="687"/>
    <x v="5"/>
    <x v="56"/>
    <x v="1"/>
    <s v="17-SC-DCS-002/O1011104/ 17-MC-DCS-002"/>
    <s v="DB37-*m"/>
    <x v="1"/>
    <s v="CPO101"/>
    <n v="1"/>
    <s v="BP012"/>
    <x v="56"/>
    <n v="5"/>
    <n v="17"/>
    <x v="2"/>
    <n v="32"/>
    <s v="DCS AMMONIA-UTILITIES"/>
    <m/>
    <m/>
    <m/>
    <s v="O1011104"/>
    <n v="17"/>
    <m/>
    <s v=""/>
    <s v="00-Common"/>
    <s v="TS-Q-03:31/_x000a_O1011104_U17:3"/>
    <s v="TS-Q-03:32/_x000a_O1011104_U17:4"/>
    <s v=""/>
    <m/>
    <s v="O1011104:17A/_x000a_O1011104_U17:5"/>
    <s v="O1011104:17B/_x000a_O1011104_U17:6"/>
    <m/>
    <s v=""/>
    <s v=""/>
  </r>
  <r>
    <s v="17-X -020228"/>
    <s v="17XZSH020228"/>
    <s v="00"/>
    <s v="Neutralization basin 022A recirculation valve"/>
    <s v="11-XV-020228 ОТКРЫТО"/>
    <s v="Position Open Proximity Switch"/>
    <s v="4124-FY-VD-BD17617L02200002_SH.7"/>
    <s v="DI-NIS (NAMUR) DCS"/>
    <s v="DCS_DI_02"/>
    <m/>
    <x v="103"/>
    <x v="1"/>
    <s v="Pr.01"/>
    <x v="5"/>
    <x v="3"/>
    <n v="1"/>
    <n v="2"/>
    <s v=""/>
    <x v="1"/>
    <x v="0"/>
    <x v="688"/>
    <x v="5"/>
    <x v="56"/>
    <x v="1"/>
    <s v="17-SC-DCS-002/O1011104/ 17-MC-DCS-002"/>
    <s v="DB37-*m"/>
    <x v="1"/>
    <s v="CPO101"/>
    <n v="1"/>
    <s v="BP012"/>
    <x v="56"/>
    <n v="5"/>
    <n v="18"/>
    <x v="2"/>
    <n v="32"/>
    <s v="DCS AMMONIA-UTILITIES"/>
    <m/>
    <m/>
    <m/>
    <s v="O1011104"/>
    <n v="18"/>
    <m/>
    <s v=""/>
    <s v="00-Common"/>
    <s v="TS-Q-04:1/_x000a_O1011104_U18:3"/>
    <s v="TS-Q-04:2/_x000a_O1011104_U18:4"/>
    <s v=""/>
    <m/>
    <s v="O1011104:18A/_x000a_O1011104_U18:5"/>
    <s v="O1011104:18B/_x000a_O1011104_U18:6"/>
    <m/>
    <s v=""/>
    <s v=""/>
  </r>
  <r>
    <s v="17-X -020228"/>
    <s v="17XZSL020228"/>
    <s v="00"/>
    <s v="Neutralization basin 022A recirculation valve"/>
    <s v="11-XV-020228 ЗАКРЫТО"/>
    <s v="Position Closed Proximity Switch"/>
    <s v="4124-FY-VD-BD17617L02200002_SH.7"/>
    <s v="DI-NIS (NAMUR) DCS"/>
    <s v="DCS_DI_02"/>
    <m/>
    <x v="103"/>
    <x v="1"/>
    <s v="Pr.02"/>
    <x v="5"/>
    <x v="3"/>
    <n v="3"/>
    <n v="4"/>
    <s v=""/>
    <x v="1"/>
    <x v="0"/>
    <x v="689"/>
    <x v="5"/>
    <x v="56"/>
    <x v="1"/>
    <s v="17-SC-DCS-002/O1011104/ 17-MC-DCS-002"/>
    <s v="DB37-*m"/>
    <x v="1"/>
    <s v="CPO101"/>
    <n v="1"/>
    <s v="BP012"/>
    <x v="56"/>
    <n v="5"/>
    <n v="19"/>
    <x v="2"/>
    <n v="32"/>
    <s v="DCS AMMONIA-UTILITIES"/>
    <m/>
    <m/>
    <m/>
    <s v="O1011104"/>
    <n v="19"/>
    <m/>
    <s v=""/>
    <s v="00-Common"/>
    <s v="TS-Q-04:3/_x000a_O1011104_U19:3"/>
    <s v="TS-Q-04:4/_x000a_O1011104_U19:4"/>
    <s v=""/>
    <m/>
    <s v="O1011104:19A/_x000a_O1011104_U19:5"/>
    <s v="O1011104:19B/_x000a_O1011104_U19:6"/>
    <m/>
    <s v=""/>
    <s v=""/>
  </r>
  <r>
    <s v="17-X -020229"/>
    <s v="17XZSH020229"/>
    <s v="00"/>
    <s v="Neutralization basin 022A outlet valve"/>
    <s v="11-XV-020229 ОТКРЫТО"/>
    <s v="Position Open Proximity Switch"/>
    <s v="4124-FY-VD-BD17617L02200002_SH.7"/>
    <s v="DI-NIS (NAMUR) DCS"/>
    <s v="DCS_DI_02"/>
    <m/>
    <x v="103"/>
    <x v="1"/>
    <s v="Pr.03"/>
    <x v="5"/>
    <x v="3"/>
    <n v="5"/>
    <n v="6"/>
    <s v=""/>
    <x v="1"/>
    <x v="0"/>
    <x v="690"/>
    <x v="5"/>
    <x v="56"/>
    <x v="1"/>
    <s v="17-SC-DCS-002/O1011104/ 17-MC-DCS-002"/>
    <s v="DB37-*m"/>
    <x v="1"/>
    <s v="CPO101"/>
    <n v="1"/>
    <s v="BP012"/>
    <x v="56"/>
    <n v="5"/>
    <n v="20"/>
    <x v="2"/>
    <n v="32"/>
    <s v="DCS AMMONIA-UTILITIES"/>
    <m/>
    <m/>
    <m/>
    <s v="O1011104"/>
    <n v="20"/>
    <m/>
    <s v=""/>
    <s v="00-Common"/>
    <s v="TS-Q-04:5/_x000a_O1011104_U20:3"/>
    <s v="TS-Q-04:6/_x000a_O1011104_U20:4"/>
    <s v=""/>
    <m/>
    <s v="O1011104:20A/_x000a_O1011104_U20:5"/>
    <s v="O1011104:20B/_x000a_O1011104_U20:6"/>
    <m/>
    <s v=""/>
    <s v=""/>
  </r>
  <r>
    <s v="17-X -020229"/>
    <s v="17XZSL020229"/>
    <s v="00"/>
    <s v="Neutralization basin 022A outlet valve"/>
    <s v="11-XV-020229 ЗАКРЫТО"/>
    <s v="Position Closed Proximity Switch"/>
    <s v="4124-FY-VD-BD17617L02200002_SH.7"/>
    <s v="DI-NIS (NAMUR) DCS"/>
    <s v="DCS_DI_02"/>
    <m/>
    <x v="103"/>
    <x v="1"/>
    <s v="Pr.04"/>
    <x v="5"/>
    <x v="3"/>
    <n v="7"/>
    <n v="8"/>
    <s v=""/>
    <x v="1"/>
    <x v="0"/>
    <x v="691"/>
    <x v="5"/>
    <x v="56"/>
    <x v="1"/>
    <s v="17-SC-DCS-002/O1011104/ 17-MC-DCS-002"/>
    <s v="DB37-*m"/>
    <x v="1"/>
    <s v="CPO101"/>
    <n v="1"/>
    <s v="BP012"/>
    <x v="56"/>
    <n v="5"/>
    <n v="21"/>
    <x v="2"/>
    <n v="32"/>
    <s v="DCS AMMONIA-UTILITIES"/>
    <m/>
    <m/>
    <m/>
    <s v="O1011104"/>
    <n v="21"/>
    <m/>
    <s v=""/>
    <s v="00-Common"/>
    <s v="TS-Q-04:7/_x000a_O1011104_U21:3"/>
    <s v="TS-Q-04:8/_x000a_O1011104_U21:4"/>
    <s v=""/>
    <m/>
    <s v="O1011104:21A/_x000a_O1011104_U21:5"/>
    <s v="O1011104:21B/_x000a_O1011104_U21:6"/>
    <m/>
    <s v=""/>
    <s v=""/>
  </r>
  <r>
    <s v="17-X -020230"/>
    <s v="17XZSH020230"/>
    <s v="00"/>
    <s v="Neutralization basin 022B outlet valve"/>
    <s v="11-XV-020230 ОТКРЫТО"/>
    <s v="Position Open Proximity Switch"/>
    <s v="4124-FY-VD-BD17617L02200002_SH.7"/>
    <s v="DI-NIS (NAMUR) DCS"/>
    <s v="DCS_DI_02"/>
    <m/>
    <x v="103"/>
    <x v="1"/>
    <s v="Pr.05"/>
    <x v="5"/>
    <x v="3"/>
    <n v="9"/>
    <n v="10"/>
    <s v=""/>
    <x v="1"/>
    <x v="0"/>
    <x v="692"/>
    <x v="5"/>
    <x v="56"/>
    <x v="1"/>
    <s v="17-SC-DCS-002/O1011104/ 17-MC-DCS-002"/>
    <s v="DB37-*m"/>
    <x v="1"/>
    <s v="CPO101"/>
    <n v="1"/>
    <s v="BP012"/>
    <x v="56"/>
    <n v="5"/>
    <n v="22"/>
    <x v="2"/>
    <n v="32"/>
    <s v="DCS AMMONIA-UTILITIES"/>
    <m/>
    <m/>
    <m/>
    <s v="O1011104"/>
    <n v="22"/>
    <m/>
    <s v=""/>
    <s v="00-Common"/>
    <s v="TS-Q-04:9/_x000a_O1011104_U22:3"/>
    <s v="TS-Q-04:10/_x000a_O1011104_U22:4"/>
    <s v=""/>
    <m/>
    <s v="O1011104:22A/_x000a_O1011104_U22:5"/>
    <s v="O1011104:22B/_x000a_O1011104_U22:6"/>
    <m/>
    <s v=""/>
    <s v=""/>
  </r>
  <r>
    <s v="17-X -020230"/>
    <s v="17XZSL020230"/>
    <s v="00"/>
    <s v="Neutralization basin 022B outlet valve"/>
    <s v="11-XV-020230 ЗАКРЫТО"/>
    <s v="Position Closed Proximity Switch"/>
    <s v="4124-FY-VD-BD17617L02200002_SH.7"/>
    <s v="DI-NIS (NAMUR) DCS"/>
    <s v="DCS_DI_02"/>
    <m/>
    <x v="103"/>
    <x v="1"/>
    <s v="Pr.06"/>
    <x v="5"/>
    <x v="3"/>
    <n v="11"/>
    <n v="12"/>
    <s v=""/>
    <x v="1"/>
    <x v="0"/>
    <x v="693"/>
    <x v="5"/>
    <x v="56"/>
    <x v="1"/>
    <s v="17-SC-DCS-002/O1011104/ 17-MC-DCS-002"/>
    <s v="DB37-*m"/>
    <x v="1"/>
    <s v="CPO101"/>
    <n v="1"/>
    <s v="BP012"/>
    <x v="56"/>
    <n v="5"/>
    <n v="23"/>
    <x v="2"/>
    <n v="32"/>
    <s v="DCS AMMONIA-UTILITIES"/>
    <m/>
    <m/>
    <m/>
    <s v="O1011104"/>
    <n v="23"/>
    <m/>
    <s v=""/>
    <s v="00-Common"/>
    <s v="TS-Q-04:11/_x000a_O1011104_U23:3"/>
    <s v="TS-Q-04:12/_x000a_O1011104_U23:4"/>
    <s v=""/>
    <m/>
    <s v="O1011104:23A/_x000a_O1011104_U23:5"/>
    <s v="O1011104:23B/_x000a_O1011104_U23:6"/>
    <m/>
    <s v=""/>
    <s v=""/>
  </r>
  <r>
    <s v="17-X -020231"/>
    <s v="17XZSH020231"/>
    <s v="00"/>
    <s v="Neutralization basin 022B recirculation valve"/>
    <s v="11-XV-020231 ОТКРЫТО"/>
    <s v="Position Open Proximity Switch"/>
    <s v="4124-FY-VD-BD17617L02200002_SH.7"/>
    <s v="DI-NIS (NAMUR) DCS"/>
    <s v="DCS_DI_02"/>
    <m/>
    <x v="103"/>
    <x v="1"/>
    <s v="Pr.07"/>
    <x v="5"/>
    <x v="3"/>
    <n v="13"/>
    <n v="14"/>
    <s v=""/>
    <x v="1"/>
    <x v="0"/>
    <x v="694"/>
    <x v="5"/>
    <x v="56"/>
    <x v="1"/>
    <s v="17-SC-DCS-002/O1011104/ 17-MC-DCS-002"/>
    <s v="DB37-*m"/>
    <x v="1"/>
    <s v="CPO101"/>
    <n v="1"/>
    <s v="BP012"/>
    <x v="56"/>
    <n v="5"/>
    <n v="24"/>
    <x v="2"/>
    <n v="32"/>
    <s v="DCS AMMONIA-UTILITIES"/>
    <m/>
    <m/>
    <m/>
    <s v="O1011104"/>
    <n v="24"/>
    <m/>
    <s v=""/>
    <s v="00-Common"/>
    <s v="TS-Q-04:13/_x000a_O1011104_U24:3"/>
    <s v="TS-Q-04:14/_x000a_O1011104_U24:4"/>
    <s v=""/>
    <m/>
    <s v="O1011104:24A/_x000a_O1011104_U24:5"/>
    <s v="O1011104:24B/_x000a_O1011104_U24:6"/>
    <m/>
    <s v=""/>
    <s v=""/>
  </r>
  <r>
    <s v="17-X -020231"/>
    <s v="17XZSL020231"/>
    <s v="00"/>
    <s v="Neutralization basin 022B recirculation valve"/>
    <s v="11-XV-020231 ЗАКРЫТО"/>
    <s v="Position Closed Proximity Switch"/>
    <s v="4124-FY-VD-BD17617L02200002_SH.7"/>
    <s v="DI-NIS (NAMUR) DCS"/>
    <s v="DCS_DI_02"/>
    <m/>
    <x v="103"/>
    <x v="1"/>
    <s v="Pr.08"/>
    <x v="5"/>
    <x v="3"/>
    <n v="15"/>
    <n v="16"/>
    <s v=""/>
    <x v="1"/>
    <x v="0"/>
    <x v="695"/>
    <x v="5"/>
    <x v="56"/>
    <x v="1"/>
    <s v="17-SC-DCS-002/O1011104/ 17-MC-DCS-002"/>
    <s v="DB37-*m"/>
    <x v="1"/>
    <s v="CPO101"/>
    <n v="1"/>
    <s v="BP012"/>
    <x v="56"/>
    <n v="5"/>
    <n v="25"/>
    <x v="2"/>
    <n v="32"/>
    <s v="DCS AMMONIA-UTILITIES"/>
    <m/>
    <m/>
    <m/>
    <s v="O1011104"/>
    <n v="25"/>
    <m/>
    <s v=""/>
    <s v="00-Common"/>
    <s v="TS-Q-04:15/_x000a_O1011104_U25:3"/>
    <s v="TS-Q-04:16/_x000a_O1011104_U25:4"/>
    <s v=""/>
    <m/>
    <s v="O1011104:25A/_x000a_O1011104_U25:5"/>
    <s v="O1011104:25B/_x000a_O1011104_U25:6"/>
    <m/>
    <s v=""/>
    <s v=""/>
  </r>
  <r>
    <s v="17-X -17101"/>
    <s v="17XZSH17101"/>
    <s v="17"/>
    <s v="Glycol water return service"/>
    <s v="17-XV-17101 ОТКРЫТО"/>
    <s v="Position Open Proximity Switch"/>
    <s v="4124-XZ-DM-21717101"/>
    <s v="DI-NIS (NAMUR) DCS"/>
    <s v="DCS_DI_02"/>
    <m/>
    <x v="104"/>
    <x v="12"/>
    <s v="Pr.01"/>
    <x v="5"/>
    <x v="51"/>
    <n v="1"/>
    <n v="2"/>
    <s v=""/>
    <x v="11"/>
    <x v="0"/>
    <x v="696"/>
    <x v="5"/>
    <x v="56"/>
    <x v="1"/>
    <s v="17-SC-DCS-002/O1011104/ 17-MC-DCS-002"/>
    <s v="DB37-*m"/>
    <x v="1"/>
    <s v="CPO101"/>
    <n v="1"/>
    <s v="BP012"/>
    <x v="56"/>
    <n v="5"/>
    <n v="26"/>
    <x v="2"/>
    <n v="32"/>
    <s v="DCS AMMONIA-UTILITIES"/>
    <m/>
    <m/>
    <m/>
    <s v="O1011104"/>
    <n v="26"/>
    <m/>
    <s v=""/>
    <s v="17-Glycol Preparation Area"/>
    <s v="TS-P-09:1/_x000a_O1011104_U26:3"/>
    <s v="TS-P-09:2/_x000a_O1011104_U26:4"/>
    <s v=""/>
    <m/>
    <s v="O1011104:26A/_x000a_O1011104_U26:5"/>
    <s v="O1011104:26B/_x000a_O1011104_U26:6"/>
    <m/>
    <s v=""/>
    <s v=""/>
  </r>
  <r>
    <s v="17-X -17101"/>
    <s v="17XZSL17101"/>
    <s v="17"/>
    <s v="Glycol water return service"/>
    <s v="17-XV-17101 ЗАКРЫТО"/>
    <s v="Position Closed Proximity Switch"/>
    <s v="4124-XZ-DM-21717101"/>
    <s v="DI-NIS (NAMUR) DCS"/>
    <s v="DCS_DI_02"/>
    <m/>
    <x v="104"/>
    <x v="12"/>
    <s v="Pr.02"/>
    <x v="5"/>
    <x v="51"/>
    <n v="3"/>
    <n v="4"/>
    <s v=""/>
    <x v="11"/>
    <x v="0"/>
    <x v="697"/>
    <x v="5"/>
    <x v="56"/>
    <x v="1"/>
    <s v="17-SC-DCS-002/O1011104/ 17-MC-DCS-002"/>
    <s v="DB37-*m"/>
    <x v="1"/>
    <s v="CPO101"/>
    <n v="1"/>
    <s v="BP012"/>
    <x v="56"/>
    <n v="5"/>
    <n v="27"/>
    <x v="2"/>
    <n v="32"/>
    <s v="DCS AMMONIA-UTILITIES"/>
    <m/>
    <m/>
    <m/>
    <s v="O1011104"/>
    <n v="27"/>
    <m/>
    <s v=""/>
    <s v="17-Glycol Preparation Area"/>
    <s v="TS-P-09:3/_x000a_O1011104_U27:3"/>
    <s v="TS-P-09:4/_x000a_O1011104_U27:4"/>
    <s v=""/>
    <m/>
    <s v="O1011104:27A/_x000a_O1011104_U27:5"/>
    <s v="O1011104:27B/_x000a_O1011104_U27:6"/>
    <m/>
    <s v=""/>
    <s v=""/>
  </r>
  <r>
    <s v="17-L-152"/>
    <s v="17XL15001"/>
    <m/>
    <s v="17-L-152"/>
    <s v="Установка 17-L-152  в работе"/>
    <m/>
    <m/>
    <s v="DI-NIS (Thermistors PTC) DCS"/>
    <s v="DCS_DI_02"/>
    <m/>
    <x v="92"/>
    <x v="2"/>
    <s v="Pr.17"/>
    <x v="5"/>
    <x v="46"/>
    <n v="33"/>
    <n v="34"/>
    <m/>
    <x v="2"/>
    <x v="0"/>
    <x v="698"/>
    <x v="5"/>
    <x v="56"/>
    <x v="1"/>
    <s v="17-SC-DCS-002/O1011104/ 17-MC-DCS-002"/>
    <s v="DB37-*m"/>
    <x v="1"/>
    <s v="CPO101"/>
    <n v="1"/>
    <s v="BP012"/>
    <x v="56"/>
    <n v="5"/>
    <n v="28"/>
    <x v="2"/>
    <n v="32"/>
    <s v="DCS AMMONIA-UTILITIES"/>
    <m/>
    <m/>
    <m/>
    <s v="O1011104"/>
    <n v="28"/>
    <m/>
    <s v=""/>
    <m/>
    <s v="TS-O-08:33/_x000a_O1011104_U28:3"/>
    <s v="TS-O-08:34/_x000a_O1011104_U28:4"/>
    <s v=""/>
    <m/>
    <s v="O1011104:28A/_x000a_O1011104_U28:5"/>
    <s v="O1011104:28B/_x000a_O1011104_U28:6"/>
    <m/>
    <s v=""/>
    <s v=""/>
  </r>
  <r>
    <s v="17-L-152"/>
    <s v="17XLA15001"/>
    <m/>
    <s v="17-L-152"/>
    <s v="Установка 17-L-152  авария"/>
    <m/>
    <m/>
    <s v="DI-NIS (Thermistors PTC) DCS"/>
    <s v="DCS_DI_02"/>
    <m/>
    <x v="92"/>
    <x v="2"/>
    <s v="Pr.18"/>
    <x v="5"/>
    <x v="46"/>
    <n v="35"/>
    <n v="36"/>
    <m/>
    <x v="2"/>
    <x v="0"/>
    <x v="699"/>
    <x v="5"/>
    <x v="56"/>
    <x v="1"/>
    <s v="17-SC-DCS-002/O1011104/ 17-MC-DCS-002"/>
    <s v="DB37-*m"/>
    <x v="1"/>
    <s v="CPO101"/>
    <n v="1"/>
    <s v="BP012"/>
    <x v="56"/>
    <n v="5"/>
    <n v="29"/>
    <x v="2"/>
    <n v="32"/>
    <s v="DCS AMMONIA-UTILITIES"/>
    <m/>
    <m/>
    <m/>
    <s v="O1011104"/>
    <n v="29"/>
    <m/>
    <s v=""/>
    <m/>
    <s v="TS-O-08:35/_x000a_O1011104_U29:3"/>
    <s v="TS-O-08:36/_x000a_O1011104_U29:4"/>
    <s v=""/>
    <m/>
    <s v="O1011104:29A/_x000a_O1011104_U29:5"/>
    <s v="O1011104:29B/_x000a_O1011104_U29:6"/>
    <m/>
    <s v=""/>
    <s v=""/>
  </r>
  <r>
    <s v="17-L-181"/>
    <s v="17XL15005"/>
    <m/>
    <s v=" 17-L-181"/>
    <s v="Установка 17-L-181 в работе"/>
    <m/>
    <m/>
    <s v="DI-NIS (Thermistors PTC) DCS"/>
    <s v="DCS_DI_02"/>
    <m/>
    <x v="92"/>
    <x v="2"/>
    <s v="Pr.19"/>
    <x v="5"/>
    <x v="46"/>
    <n v="37"/>
    <n v="38"/>
    <m/>
    <x v="2"/>
    <x v="0"/>
    <x v="700"/>
    <x v="5"/>
    <x v="56"/>
    <x v="1"/>
    <s v="17-SC-DCS-002/O1011104/ 17-MC-DCS-002"/>
    <s v="DB37-*m"/>
    <x v="1"/>
    <s v="CPO101"/>
    <n v="1"/>
    <s v="BP012"/>
    <x v="56"/>
    <n v="5"/>
    <n v="30"/>
    <x v="2"/>
    <n v="32"/>
    <s v="DCS AMMONIA-UTILITIES"/>
    <m/>
    <m/>
    <m/>
    <s v="O1011104"/>
    <n v="30"/>
    <m/>
    <s v=""/>
    <m/>
    <s v="TS-O-08:37/_x000a_O1011104_U30:3"/>
    <s v="TS-O-08:38/_x000a_O1011104_U30:4"/>
    <s v=""/>
    <m/>
    <s v="O1011104:30A/_x000a_O1011104_U30:5"/>
    <s v="O1011104:30B/_x000a_O1011104_U30:6"/>
    <m/>
    <s v=""/>
    <s v=""/>
  </r>
  <r>
    <s v="17-L-181"/>
    <s v="17XLA15005"/>
    <m/>
    <s v=" 17-L-181"/>
    <s v="Установка 17-L-181 авария"/>
    <m/>
    <m/>
    <s v="DI-NIS (Thermistors PTC) DCS"/>
    <s v="DCS_DI_02"/>
    <m/>
    <x v="92"/>
    <x v="2"/>
    <s v="Pr.20"/>
    <x v="5"/>
    <x v="46"/>
    <n v="39"/>
    <n v="40"/>
    <m/>
    <x v="2"/>
    <x v="0"/>
    <x v="701"/>
    <x v="5"/>
    <x v="56"/>
    <x v="1"/>
    <s v="17-SC-DCS-002/O1011104/ 17-MC-DCS-002"/>
    <s v="DB37-*m"/>
    <x v="1"/>
    <s v="CPO101"/>
    <n v="1"/>
    <s v="BP012"/>
    <x v="56"/>
    <n v="5"/>
    <n v="31"/>
    <x v="2"/>
    <n v="32"/>
    <s v="DCS AMMONIA-UTILITIES"/>
    <m/>
    <m/>
    <m/>
    <s v="O1011104"/>
    <n v="31"/>
    <m/>
    <s v=""/>
    <m/>
    <s v="TS-O-08:39/_x000a_O1011104_U31:3"/>
    <s v="TS-O-08:40/_x000a_O1011104_U31:4"/>
    <s v=""/>
    <m/>
    <s v="O1011104:31A/_x000a_O1011104_U31:5"/>
    <s v="O1011104:31B/_x000a_O1011104_U31:6"/>
    <m/>
    <s v=""/>
    <s v=""/>
  </r>
  <r>
    <s v="17-M -072    -B"/>
    <s v="17XSLM072B"/>
    <s v="07"/>
    <s v="Motor for Filter 17-P-072B"/>
    <s v="17-P-072В СИГНАЛИЗ УТЕЧКИ"/>
    <s v="Motor Leakage Status"/>
    <s v="4124-XZ-DM-21707005"/>
    <s v="DI-NIS (Conductivity) DCS"/>
    <s v="DCS_DI_04"/>
    <m/>
    <x v="52"/>
    <x v="2"/>
    <s v="Pr.14"/>
    <x v="5"/>
    <x v="4"/>
    <n v="27"/>
    <n v="28"/>
    <s v=""/>
    <x v="2"/>
    <x v="0"/>
    <x v="702"/>
    <x v="6"/>
    <x v="56"/>
    <x v="1"/>
    <s v="17-SC-DCS-002/O1011104/ 17-MC-DCS-002"/>
    <s v="DB37-*m"/>
    <x v="1"/>
    <s v="CPO101"/>
    <n v="1"/>
    <s v="BP012"/>
    <x v="56"/>
    <n v="5"/>
    <n v="32"/>
    <x v="2"/>
    <n v="32"/>
    <s v="DCS AMMONIA-UTILITIES"/>
    <m/>
    <m/>
    <m/>
    <s v="O1011104"/>
    <n v="32"/>
    <m/>
    <s v=""/>
    <s v="07-Cooling Tower Area"/>
    <s v="TS-R-03:27/_x000a_O1011104_U32:3"/>
    <s v="TS-R-03:28/_x000a_O1011104_U32:1"/>
    <s v=""/>
    <m/>
    <s v="O1011104:32A/_x000a_O1011104_U32:7"/>
    <s v="O1011104:32B/_x000a_O1011104_U32:8"/>
    <m/>
    <s v=""/>
    <s v=""/>
  </r>
  <r>
    <s v="10-F -08004"/>
    <s v="10FSH08004"/>
    <s v="00"/>
    <s v="SS-002 COMPRESSOR BUILDING"/>
    <s v="SS-002 ЗДАНИЕ КОМПРЕССОРА"/>
    <s v="Flow Switch"/>
    <s v="4124-XZ-DM-21008004"/>
    <s v="DI-NIS (VFC) DCS"/>
    <s v="DCS_DI_01"/>
    <m/>
    <x v="105"/>
    <x v="0"/>
    <s v="Pr.01"/>
    <x v="5"/>
    <x v="52"/>
    <n v="1"/>
    <n v="2"/>
    <s v=""/>
    <x v="12"/>
    <x v="0"/>
    <x v="314"/>
    <x v="4"/>
    <x v="57"/>
    <x v="2"/>
    <s v="17-SC-DCS-002/O1011105/ 17-MC-DCS-002"/>
    <s v="DB37-*m"/>
    <x v="1"/>
    <s v="CPO101"/>
    <n v="1"/>
    <s v="BP012"/>
    <x v="57"/>
    <n v="6"/>
    <n v="1"/>
    <x v="2"/>
    <n v="32"/>
    <s v="DCS AMMONIA-UTILITIES"/>
    <m/>
    <m/>
    <m/>
    <s v="O1011105"/>
    <n v="1"/>
    <m/>
    <s v=""/>
    <s v="00-Common"/>
    <s v=""/>
    <s v=""/>
    <s v=""/>
    <m/>
    <s v=""/>
    <s v=""/>
    <m/>
    <s v="TS-O-10:1/_x000a_O1011105:1A"/>
    <s v="TS-O-10:2/_x000a_O1011105:1B"/>
  </r>
  <r>
    <s v="10-F -08005"/>
    <s v="10FSH08005"/>
    <s v="00"/>
    <s v="SS-003 COMPRESSOR BUILDING"/>
    <s v="SS-003 ЗДАНИЕ КОМПРЕССОРА"/>
    <s v="Flow Switch"/>
    <s v="4124-XZ-DM-21008004"/>
    <s v="DI-NIS (VFC) DCS"/>
    <s v="DCS_DI_01"/>
    <m/>
    <x v="105"/>
    <x v="0"/>
    <s v="Pr.02"/>
    <x v="5"/>
    <x v="52"/>
    <n v="3"/>
    <n v="4"/>
    <s v=""/>
    <x v="12"/>
    <x v="0"/>
    <x v="314"/>
    <x v="4"/>
    <x v="57"/>
    <x v="2"/>
    <s v="17-SC-DCS-002/O1011105/ 17-MC-DCS-002"/>
    <s v="DB37-*m"/>
    <x v="1"/>
    <s v="CPO101"/>
    <n v="1"/>
    <s v="BP012"/>
    <x v="57"/>
    <n v="6"/>
    <n v="2"/>
    <x v="2"/>
    <n v="32"/>
    <s v="DCS AMMONIA-UTILITIES"/>
    <m/>
    <m/>
    <m/>
    <s v="O1011105"/>
    <n v="2"/>
    <m/>
    <s v=""/>
    <s v="00-Common"/>
    <s v=""/>
    <s v=""/>
    <s v=""/>
    <m/>
    <s v=""/>
    <s v=""/>
    <m/>
    <s v="TS-O-10:3/_x000a_O1011105:2A"/>
    <s v="TS-O-10:4/_x000a_O1011105:2B"/>
  </r>
  <r>
    <s v="10-F -08006"/>
    <s v="10FSH08006"/>
    <s v="00"/>
    <s v="SS-004 DEAERATOR, BFW PUMPS UNIT"/>
    <s v="SS-004 ДЕАЭРАТОР, НАСОСНЫЙ БЛОК BFW"/>
    <s v="Flow Switch"/>
    <s v="4124-XZ-DM-21008004"/>
    <s v="DI-NIS (VFC) DCS"/>
    <s v="DCS_DI_01"/>
    <m/>
    <x v="106"/>
    <x v="2"/>
    <s v="Pr.01"/>
    <x v="5"/>
    <x v="53"/>
    <n v="1"/>
    <n v="2"/>
    <s v=""/>
    <x v="2"/>
    <x v="0"/>
    <x v="314"/>
    <x v="4"/>
    <x v="57"/>
    <x v="2"/>
    <s v="17-SC-DCS-002/O1011105/ 17-MC-DCS-002"/>
    <s v="DB37-*m"/>
    <x v="1"/>
    <s v="CPO101"/>
    <n v="1"/>
    <s v="BP012"/>
    <x v="57"/>
    <n v="6"/>
    <n v="3"/>
    <x v="2"/>
    <n v="32"/>
    <s v="DCS AMMONIA-UTILITIES"/>
    <m/>
    <m/>
    <m/>
    <s v="O1011105"/>
    <n v="3"/>
    <m/>
    <s v=""/>
    <s v="00-Common"/>
    <s v=""/>
    <s v=""/>
    <s v=""/>
    <m/>
    <s v=""/>
    <s v=""/>
    <m/>
    <s v="TS-Q-14:1/_x000a_O1011105:3A"/>
    <s v="TS-Q-14:2/_x000a_O1011105:3B"/>
  </r>
  <r>
    <s v="10-F -08011"/>
    <s v="10FSH08011"/>
    <s v="00"/>
    <s v="SS-008 CO2 RECOVERY AREA"/>
    <s v="SS-008 ЗОНА УЛУЧШЕНИЯ CO2"/>
    <s v="Flow Switch"/>
    <s v="4124-XZ-DM-21008004"/>
    <s v="DI-NIS (VFC) DCS"/>
    <s v="DCS_DI_01"/>
    <m/>
    <x v="106"/>
    <x v="2"/>
    <s v="Pr.02"/>
    <x v="5"/>
    <x v="53"/>
    <n v="3"/>
    <n v="4"/>
    <s v=""/>
    <x v="2"/>
    <x v="0"/>
    <x v="314"/>
    <x v="4"/>
    <x v="57"/>
    <x v="2"/>
    <s v="17-SC-DCS-002/O1011105/ 17-MC-DCS-002"/>
    <s v="DB37-*m"/>
    <x v="1"/>
    <s v="CPO101"/>
    <n v="1"/>
    <s v="BP012"/>
    <x v="57"/>
    <n v="6"/>
    <n v="4"/>
    <x v="2"/>
    <n v="32"/>
    <s v="DCS AMMONIA-UTILITIES"/>
    <m/>
    <m/>
    <m/>
    <s v="O1011105"/>
    <n v="4"/>
    <m/>
    <s v=""/>
    <s v="00-Common"/>
    <s v=""/>
    <s v=""/>
    <s v=""/>
    <m/>
    <s v=""/>
    <s v=""/>
    <m/>
    <s v="TS-Q-14:3/_x000a_O1011105:4A"/>
    <s v="TS-Q-14:4/_x000a_O1011105:4B"/>
  </r>
  <r>
    <s v="10-F -08014"/>
    <s v="10FSH08014"/>
    <s v="00"/>
    <s v="SS-011 AMMONIA SYNTHESIS UNIT"/>
    <s v="SS-011 УСТАНОВКА СИНТЕЗА АММИАКА"/>
    <s v="Flow Switch"/>
    <s v="4124-XZ-DM-21008004"/>
    <s v="DI-NIS (VFC) DCS"/>
    <s v="DCS_DI_01"/>
    <m/>
    <x v="107"/>
    <x v="1"/>
    <s v="Pr.01"/>
    <x v="5"/>
    <x v="45"/>
    <n v="1"/>
    <n v="2"/>
    <s v=""/>
    <x v="1"/>
    <x v="0"/>
    <x v="314"/>
    <x v="4"/>
    <x v="57"/>
    <x v="2"/>
    <s v="17-SC-DCS-002/O1011105/ 17-MC-DCS-002"/>
    <s v="DB37-*m"/>
    <x v="1"/>
    <s v="CPO101"/>
    <n v="1"/>
    <s v="BP012"/>
    <x v="57"/>
    <n v="6"/>
    <n v="5"/>
    <x v="2"/>
    <n v="32"/>
    <s v="DCS AMMONIA-UTILITIES"/>
    <m/>
    <m/>
    <m/>
    <s v="O1011105"/>
    <n v="5"/>
    <m/>
    <s v=""/>
    <s v="00-Common"/>
    <s v=""/>
    <s v=""/>
    <s v=""/>
    <m/>
    <s v=""/>
    <s v=""/>
    <m/>
    <s v="TS-O-09:1/_x000a_O1011105:5A"/>
    <s v="TS-O-09:2/_x000a_O1011105:5B"/>
  </r>
  <r>
    <s v="10-F -08010"/>
    <s v="10FSH08010"/>
    <s v="00"/>
    <s v="SS-007 SHIFT CONVERTER AREA"/>
    <s v="SS-007 ОБЛАСТЬ ПРЕОБРАЗОВАТЕЛЯ ПЕРЕДАЧ"/>
    <s v="Flow Switch"/>
    <s v="4124-XZ-DM-21008004"/>
    <s v="DI-NIS (VFC) DCS"/>
    <s v="DCS_DI_01"/>
    <m/>
    <x v="108"/>
    <x v="0"/>
    <s v="Pr.01"/>
    <x v="5"/>
    <x v="21"/>
    <n v="1"/>
    <n v="2"/>
    <s v=""/>
    <x v="0"/>
    <x v="0"/>
    <x v="314"/>
    <x v="4"/>
    <x v="57"/>
    <x v="2"/>
    <s v="17-SC-DCS-002/O1011105/ 17-MC-DCS-002"/>
    <s v="DB37-*m"/>
    <x v="1"/>
    <s v="CPO101"/>
    <n v="1"/>
    <s v="BP012"/>
    <x v="57"/>
    <n v="6"/>
    <n v="6"/>
    <x v="2"/>
    <n v="32"/>
    <s v="DCS AMMONIA-UTILITIES"/>
    <m/>
    <m/>
    <m/>
    <s v="O1011105"/>
    <n v="6"/>
    <m/>
    <s v=""/>
    <s v="00-Common"/>
    <s v=""/>
    <s v=""/>
    <s v=""/>
    <m/>
    <s v=""/>
    <s v=""/>
    <m/>
    <s v="TS-P-07:1/_x000a_O1011105:6A"/>
    <s v="TS-P-07:2/_x000a_O1011105:6B"/>
  </r>
  <r>
    <s v="10-F -08012"/>
    <s v="10FSH08012"/>
    <s v="00"/>
    <s v="SS-009 CO2 RECOVERY AREA"/>
    <s v="SS-009 ЗОНА РЕКУПЕРАЦИИ CO2"/>
    <s v="Flow Switch"/>
    <s v="4124-XZ-DM-21008004"/>
    <s v="DI-NIS (VFC) DCS"/>
    <s v="DCS_DI_01"/>
    <m/>
    <x v="109"/>
    <x v="0"/>
    <s v="Pr.01"/>
    <x v="5"/>
    <x v="54"/>
    <n v="1"/>
    <n v="2"/>
    <s v=""/>
    <x v="0"/>
    <x v="0"/>
    <x v="314"/>
    <x v="4"/>
    <x v="57"/>
    <x v="2"/>
    <s v="17-SC-DCS-002/O1011105/ 17-MC-DCS-002"/>
    <s v="DB37-*m"/>
    <x v="1"/>
    <s v="CPO101"/>
    <n v="1"/>
    <s v="BP012"/>
    <x v="57"/>
    <n v="6"/>
    <n v="7"/>
    <x v="2"/>
    <n v="32"/>
    <s v="DCS AMMONIA-UTILITIES"/>
    <m/>
    <m/>
    <m/>
    <s v="O1011105"/>
    <n v="7"/>
    <m/>
    <s v=""/>
    <s v="00-Common"/>
    <s v=""/>
    <s v=""/>
    <s v=""/>
    <m/>
    <s v=""/>
    <s v=""/>
    <m/>
    <s v="TS-P-08:1/_x000a_O1011105:7A"/>
    <s v="TS-P-08:2/_x000a_O1011105:7B"/>
  </r>
  <r>
    <m/>
    <s v="Резерв"/>
    <m/>
    <m/>
    <m/>
    <m/>
    <m/>
    <s v="DI-NIS (VFC) DCS"/>
    <s v="DCS_DI_01"/>
    <m/>
    <x v="6"/>
    <x v="4"/>
    <m/>
    <x v="5"/>
    <x v="6"/>
    <m/>
    <m/>
    <s v=""/>
    <x v="5"/>
    <x v="4"/>
    <x v="314"/>
    <x v="4"/>
    <x v="57"/>
    <x v="2"/>
    <s v="17-SC-DCS-002/O1011105/ 17-MC-DCS-002"/>
    <s v="DB37-*m"/>
    <x v="1"/>
    <s v="CPO101"/>
    <n v="1"/>
    <s v="BP012"/>
    <x v="57"/>
    <n v="6"/>
    <n v="8"/>
    <x v="2"/>
    <n v="32"/>
    <s v="DCS AMMONIA-UTILITIES"/>
    <m/>
    <m/>
    <m/>
    <s v="O1011105"/>
    <n v="8"/>
    <m/>
    <s v=""/>
    <s v="00-Common"/>
    <s v=""/>
    <s v=""/>
    <s v=""/>
    <m/>
    <s v=""/>
    <s v=""/>
    <m/>
    <s v=""/>
    <s v=""/>
  </r>
  <r>
    <m/>
    <s v="Резерв"/>
    <m/>
    <m/>
    <m/>
    <m/>
    <m/>
    <s v="DI-NIS (VFC) DCS"/>
    <s v="DCS_DI_01"/>
    <m/>
    <x v="6"/>
    <x v="4"/>
    <m/>
    <x v="5"/>
    <x v="6"/>
    <m/>
    <m/>
    <s v=""/>
    <x v="5"/>
    <x v="4"/>
    <x v="314"/>
    <x v="4"/>
    <x v="57"/>
    <x v="2"/>
    <s v="17-SC-DCS-002/O1011105/ 17-MC-DCS-002"/>
    <s v="DB37-*m"/>
    <x v="1"/>
    <s v="CPO101"/>
    <n v="1"/>
    <s v="BP012"/>
    <x v="57"/>
    <n v="6"/>
    <n v="9"/>
    <x v="2"/>
    <n v="32"/>
    <s v="DCS AMMONIA-UTILITIES"/>
    <m/>
    <m/>
    <m/>
    <s v="O1011105"/>
    <n v="9"/>
    <m/>
    <s v=""/>
    <s v="00-Common"/>
    <s v=""/>
    <s v=""/>
    <s v=""/>
    <m/>
    <s v=""/>
    <s v=""/>
    <m/>
    <s v=""/>
    <s v=""/>
  </r>
  <r>
    <m/>
    <s v="Резерв"/>
    <m/>
    <m/>
    <m/>
    <m/>
    <m/>
    <s v="DI-NIS (VFC) DCS"/>
    <s v="DCS_DI_01"/>
    <m/>
    <x v="6"/>
    <x v="4"/>
    <m/>
    <x v="5"/>
    <x v="6"/>
    <m/>
    <m/>
    <s v=""/>
    <x v="5"/>
    <x v="4"/>
    <x v="314"/>
    <x v="4"/>
    <x v="57"/>
    <x v="2"/>
    <s v="17-SC-DCS-002/O1011105/ 17-MC-DCS-002"/>
    <s v="DB37-*m"/>
    <x v="1"/>
    <s v="CPO101"/>
    <n v="1"/>
    <s v="BP012"/>
    <x v="57"/>
    <n v="6"/>
    <n v="10"/>
    <x v="2"/>
    <n v="32"/>
    <s v="DCS AMMONIA-UTILITIES"/>
    <m/>
    <m/>
    <m/>
    <s v="O1011105"/>
    <n v="10"/>
    <m/>
    <s v=""/>
    <s v="00-Common"/>
    <s v=""/>
    <s v=""/>
    <s v=""/>
    <m/>
    <s v=""/>
    <s v=""/>
    <m/>
    <s v=""/>
    <s v=""/>
  </r>
  <r>
    <s v="10-F -08003"/>
    <s v="10FSH08003"/>
    <s v="00"/>
    <s v="SS-001 AMMONIA RECOVERY"/>
    <s v="SS-001 РЕКУПЕРАЦИЯ АММИАКА"/>
    <s v="Flow Switch"/>
    <s v="4124-XZ-DM-21008004"/>
    <s v="DI-NIS (VFC) DCS"/>
    <s v="DCS_DI_01"/>
    <m/>
    <x v="110"/>
    <x v="3"/>
    <s v="Pr.01"/>
    <x v="5"/>
    <x v="14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1"/>
    <x v="2"/>
    <n v="32"/>
    <s v="DCS AMMONIA-UTILITIES"/>
    <m/>
    <m/>
    <m/>
    <s v="O1011105"/>
    <n v="11"/>
    <m/>
    <s v=""/>
    <s v="00-Common"/>
    <s v=""/>
    <s v=""/>
    <s v=""/>
    <m/>
    <s v=""/>
    <s v=""/>
    <m/>
    <s v="TS-Q-05:1/_x000a_O1011105:11A"/>
    <s v="TS-Q-05:2/_x000a_O1011105:11B"/>
  </r>
  <r>
    <s v="10-F -08007"/>
    <s v="10FSH08007"/>
    <s v="00"/>
    <s v="SS-005 METHANATION, PC UNIT"/>
    <s v="SS-005 МЕТАНИРОВАНИЕ, БЛОК ПК"/>
    <s v="Flow Switch"/>
    <s v="4124-XZ-DM-21008004"/>
    <s v="DI-NIS (VFC) DCS"/>
    <s v="DCS_DI_01"/>
    <m/>
    <x v="111"/>
    <x v="3"/>
    <s v="Pr.01"/>
    <x v="5"/>
    <x v="15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2"/>
    <x v="2"/>
    <n v="32"/>
    <s v="DCS AMMONIA-UTILITIES"/>
    <m/>
    <m/>
    <m/>
    <s v="O1011105"/>
    <n v="12"/>
    <m/>
    <s v=""/>
    <s v="00-Common"/>
    <s v=""/>
    <s v=""/>
    <s v=""/>
    <m/>
    <s v=""/>
    <s v=""/>
    <m/>
    <s v="TS-Q-06:1/_x000a_O1011105:12A"/>
    <s v="TS-Q-06:2/_x000a_O1011105:12B"/>
  </r>
  <r>
    <s v="10-F -08008"/>
    <s v="10FSH08008"/>
    <s v="00"/>
    <s v="SS-006 REFORMER AND STM GEN AREA"/>
    <s v="SS-006 РЕФОРМАТОР И ЗОНА ГЕНЕРАТОРА STM"/>
    <s v="Flow Switch"/>
    <s v="4124-XZ-DM-21008004"/>
    <s v="DI-NIS (VFC) DCS"/>
    <s v="DCS_DI_01"/>
    <m/>
    <x v="112"/>
    <x v="3"/>
    <s v="Pr.01"/>
    <x v="5"/>
    <x v="19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3"/>
    <x v="2"/>
    <n v="32"/>
    <s v="DCS AMMONIA-UTILITIES"/>
    <m/>
    <m/>
    <m/>
    <s v="O1011105"/>
    <n v="13"/>
    <m/>
    <s v=""/>
    <s v="00-Common"/>
    <s v=""/>
    <s v=""/>
    <s v=""/>
    <m/>
    <s v=""/>
    <s v=""/>
    <m/>
    <s v="TS-Q-07:1/_x000a_O1011105:13A"/>
    <s v="TS-Q-07:2/_x000a_O1011105:13B"/>
  </r>
  <r>
    <s v="10-F -08013"/>
    <s v="10FSH08013"/>
    <s v="00"/>
    <s v="SS-010 AMMONIA SYNTHESIS UNIT"/>
    <s v="SS-010 УСТАНОВКА СИНТЕЗА АММИАКА"/>
    <s v="Flow Switch"/>
    <s v="4124-XZ-DM-21008004"/>
    <s v="DI-NIS (VFC) DCS"/>
    <s v="DCS_DI_01"/>
    <m/>
    <x v="113"/>
    <x v="3"/>
    <s v="Pr.01"/>
    <x v="5"/>
    <x v="12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4"/>
    <x v="2"/>
    <n v="32"/>
    <s v="DCS AMMONIA-UTILITIES"/>
    <m/>
    <m/>
    <m/>
    <s v="O1011105"/>
    <n v="14"/>
    <m/>
    <s v=""/>
    <s v="00-Common"/>
    <s v=""/>
    <s v=""/>
    <s v=""/>
    <m/>
    <s v=""/>
    <s v=""/>
    <m/>
    <s v="TS-Q-08:1/_x000a_O1011105:14A"/>
    <s v="TS-Q-08:2/_x000a_O1011105:14B"/>
  </r>
  <r>
    <s v="10-F -08015"/>
    <s v="10FSH08015"/>
    <s v="00"/>
    <s v="SS-012 WATER PREPARATION UNIT"/>
    <s v="SS-012 БЛОК ПОДГОТОВКИ ВОДЫ"/>
    <s v="Flow Switch"/>
    <s v="4124-XZ-DM-21008004"/>
    <s v="DI-NIS (VFC) DCS"/>
    <s v="DCS_DI_01"/>
    <m/>
    <x v="114"/>
    <x v="3"/>
    <s v="Pr.01"/>
    <x v="5"/>
    <x v="55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5"/>
    <x v="2"/>
    <n v="32"/>
    <s v="DCS AMMONIA-UTILITIES"/>
    <m/>
    <m/>
    <m/>
    <s v="O1011105"/>
    <n v="15"/>
    <m/>
    <s v=""/>
    <s v="00-Common"/>
    <s v=""/>
    <s v=""/>
    <s v=""/>
    <m/>
    <s v=""/>
    <s v=""/>
    <m/>
    <s v="TS-Q-09:1/_x000a_O1011105:15A"/>
    <s v="TS-Q-09:2/_x000a_O1011105:15B"/>
  </r>
  <r>
    <s v="10-F -08016"/>
    <s v="10FSH08016"/>
    <s v="00"/>
    <s v="SS-013 CW PUMP STATION &amp; FILTERS"/>
    <s v="SS-013 НАСОСНАЯ СТАНЦИЯ CW И ФИЛЬТРЫ"/>
    <s v="Flow Switch"/>
    <s v="4124-XZ-DM-21008004"/>
    <s v="DI-NIS (VFC) DCS"/>
    <s v="DCS_DI_01"/>
    <m/>
    <x v="115"/>
    <x v="3"/>
    <s v="Pr.01"/>
    <x v="5"/>
    <x v="56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6"/>
    <x v="2"/>
    <n v="32"/>
    <s v="DCS AMMONIA-UTILITIES"/>
    <m/>
    <m/>
    <m/>
    <s v="O1011105"/>
    <n v="16"/>
    <m/>
    <s v=""/>
    <s v="00-Common"/>
    <s v=""/>
    <s v=""/>
    <s v=""/>
    <m/>
    <s v=""/>
    <s v=""/>
    <m/>
    <s v="TS-Q-10:1/_x000a_O1011105:16A"/>
    <s v="TS-Q-10:2/_x000a_O1011105:16B"/>
  </r>
  <r>
    <s v="10-F -08017"/>
    <s v="10FSH08017"/>
    <s v="00"/>
    <s v="SS-014 CHEMICAL STORAGE"/>
    <s v="SS-014 ХРАНЕНИЕ ХИМИКАТОВ"/>
    <s v="Flow Switch"/>
    <s v="4124-XZ-DM-21008004"/>
    <s v="DI-NIS (VFC) DCS"/>
    <s v="DCS_DI_01"/>
    <m/>
    <x v="116"/>
    <x v="3"/>
    <s v="Pr.01"/>
    <x v="5"/>
    <x v="57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7"/>
    <x v="2"/>
    <n v="32"/>
    <s v="DCS AMMONIA-UTILITIES"/>
    <m/>
    <m/>
    <m/>
    <s v="O1011105"/>
    <n v="17"/>
    <m/>
    <s v=""/>
    <s v="00-Common"/>
    <s v=""/>
    <s v=""/>
    <s v=""/>
    <m/>
    <s v=""/>
    <s v=""/>
    <m/>
    <s v="TS-Q-11:1/_x000a_O1011105:17A"/>
    <s v="TS-Q-11:2/_x000a_O1011105:17B"/>
  </r>
  <r>
    <s v="10-F -08019"/>
    <s v="10FSH08019"/>
    <s v="00"/>
    <s v="SS-015 DEMI WATER UNIT"/>
    <s v="SS-015 БЛОК ДЕМИ-ВОДЫ"/>
    <s v="Flow Switch"/>
    <s v="4124-XZ-DM-21008004"/>
    <s v="DI-NIS (VFC) DCS"/>
    <s v="DCS_DI_01"/>
    <m/>
    <x v="117"/>
    <x v="3"/>
    <s v="Pr.01"/>
    <x v="5"/>
    <x v="58"/>
    <n v="1"/>
    <n v="2"/>
    <s v=""/>
    <x v="3"/>
    <x v="0"/>
    <x v="314"/>
    <x v="4"/>
    <x v="57"/>
    <x v="2"/>
    <s v="17-SC-DCS-002/O1011105/ 17-MC-DCS-002"/>
    <s v="DB37-*m"/>
    <x v="1"/>
    <s v="CPO101"/>
    <n v="1"/>
    <s v="BP012"/>
    <x v="57"/>
    <n v="6"/>
    <n v="18"/>
    <x v="2"/>
    <n v="32"/>
    <s v="DCS AMMONIA-UTILITIES"/>
    <m/>
    <m/>
    <m/>
    <s v="O1011105"/>
    <n v="18"/>
    <m/>
    <s v=""/>
    <s v="00-Common"/>
    <s v=""/>
    <s v=""/>
    <s v=""/>
    <m/>
    <s v=""/>
    <s v=""/>
    <m/>
    <s v="TS-Q-12:1/_x000a_O1011105:18A"/>
    <s v="TS-Q-12:2/_x000a_O1011105:18B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19"/>
    <x v="2"/>
    <n v="32"/>
    <s v="DCS AMMONIA-UTILITIES"/>
    <m/>
    <m/>
    <m/>
    <s v="O1011105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0"/>
    <x v="2"/>
    <n v="32"/>
    <s v="DCS AMMONIA-UTILITIES"/>
    <m/>
    <m/>
    <m/>
    <s v="O1011105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1"/>
    <x v="2"/>
    <n v="32"/>
    <s v="DCS AMMONIA-UTILITIES"/>
    <m/>
    <m/>
    <m/>
    <s v="O1011105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2"/>
    <x v="2"/>
    <n v="32"/>
    <s v="DCS AMMONIA-UTILITIES"/>
    <m/>
    <m/>
    <m/>
    <s v="O1011105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3"/>
    <x v="2"/>
    <n v="32"/>
    <s v="DCS AMMONIA-UTILITIES"/>
    <m/>
    <m/>
    <m/>
    <s v="O1011105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4"/>
    <x v="2"/>
    <n v="32"/>
    <s v="DCS AMMONIA-UTILITIES"/>
    <m/>
    <m/>
    <m/>
    <s v="O1011105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5"/>
    <x v="2"/>
    <n v="32"/>
    <s v="DCS AMMONIA-UTILITIES"/>
    <m/>
    <m/>
    <m/>
    <s v="O1011105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6"/>
    <x v="2"/>
    <n v="32"/>
    <s v="DCS AMMONIA-UTILITIES"/>
    <m/>
    <m/>
    <m/>
    <s v="O1011105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7"/>
    <x v="2"/>
    <n v="32"/>
    <s v="DCS AMMONIA-UTILITIES"/>
    <m/>
    <m/>
    <m/>
    <s v="O1011105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8"/>
    <x v="2"/>
    <n v="32"/>
    <s v="DCS AMMONIA-UTILITIES"/>
    <m/>
    <m/>
    <m/>
    <s v="O1011105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29"/>
    <x v="2"/>
    <n v="32"/>
    <s v="DCS AMMONIA-UTILITIES"/>
    <m/>
    <m/>
    <m/>
    <s v="O1011105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30"/>
    <x v="2"/>
    <n v="32"/>
    <s v="DCS AMMONIA-UTILITIES"/>
    <m/>
    <m/>
    <m/>
    <s v="O1011105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31"/>
    <x v="2"/>
    <n v="32"/>
    <s v="DCS AMMONIA-UTILITIES"/>
    <m/>
    <m/>
    <m/>
    <s v="O1011105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5"/>
    <x v="6"/>
    <m/>
    <m/>
    <m/>
    <x v="5"/>
    <x v="0"/>
    <x v="314"/>
    <x v="4"/>
    <x v="57"/>
    <x v="2"/>
    <s v="17-SC-DCS-002/O1011105/ 17-MC-DCS-002"/>
    <s v="DB37-*m"/>
    <x v="1"/>
    <s v="CPO101"/>
    <n v="1"/>
    <s v="BP012"/>
    <x v="57"/>
    <n v="6"/>
    <n v="32"/>
    <x v="2"/>
    <n v="32"/>
    <s v="DCS AMMONIA-UTILITIES"/>
    <m/>
    <m/>
    <m/>
    <s v="O1011105"/>
    <n v="32"/>
    <m/>
    <s v=""/>
    <m/>
    <s v=""/>
    <s v=""/>
    <s v=""/>
    <m/>
    <s v=""/>
    <s v=""/>
    <m/>
    <s v=""/>
    <s v=""/>
  </r>
  <r>
    <s v="17-M -01AL112"/>
    <s v="17XSM01AL112"/>
    <s v="14"/>
    <s v="17-L-112-P-001A Sodium Phosphate Injection Pump"/>
    <s v="112P001A НАСОС ПОДАЧИ ФОСФАТОВ"/>
    <s v="Motor Running status"/>
    <s v="4124-FY-VD-BD17117L11200001"/>
    <s v="DI-NIS (MCC 230VAC) DCS"/>
    <s v="DCS_DI_03"/>
    <m/>
    <x v="118"/>
    <x v="2"/>
    <s v="Pr.01"/>
    <x v="6"/>
    <x v="10"/>
    <n v="1"/>
    <n v="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"/>
    <x v="2"/>
    <n v="32"/>
    <s v="DCS AMMONIA-UTILITIES"/>
    <m/>
    <m/>
    <m/>
    <s v="O1011106"/>
    <n v="1"/>
    <m/>
    <s v=""/>
    <s v="14-Wastewater Treatment Area"/>
    <s v=""/>
    <s v=""/>
    <s v=""/>
    <m/>
    <s v=""/>
    <s v=""/>
    <m/>
    <s v="TS-O-05:1/_x000a_O1011106:1A"/>
    <s v="TS-O-05:2/_x000a_O1011106:1B"/>
  </r>
  <r>
    <s v="17-M -01AL112"/>
    <s v="17XSAM01AL112"/>
    <s v="14"/>
    <s v="17-L-112-P-001A Sodium Phosphate Injection Pump"/>
    <s v="17L112P001A ДОСТУПНО"/>
    <s v="Motor Available status"/>
    <s v="4124-FY-VD-BD17117L11200001"/>
    <s v="DI-NIS (MCC 230VAC) DCS"/>
    <s v="DCS_DI_03"/>
    <m/>
    <x v="118"/>
    <x v="2"/>
    <s v="Pr.02"/>
    <x v="6"/>
    <x v="10"/>
    <n v="3"/>
    <n v="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"/>
    <x v="2"/>
    <n v="32"/>
    <s v="DCS AMMONIA-UTILITIES"/>
    <m/>
    <m/>
    <m/>
    <s v="O1011106"/>
    <n v="2"/>
    <m/>
    <s v=""/>
    <s v="14-Wastewater Treatment Area"/>
    <s v=""/>
    <s v=""/>
    <s v=""/>
    <m/>
    <s v=""/>
    <s v=""/>
    <m/>
    <s v="TS-O-05:3/_x000a_O1011106:2A"/>
    <s v="TS-O-05:4/_x000a_O1011106:2B"/>
  </r>
  <r>
    <s v="17-M -01AL112"/>
    <s v="17XSRM01AL112"/>
    <s v="14"/>
    <s v="17-L-112-P-001A Sodium Phosphate Injection Pump"/>
    <s v="17L112P001A МЕСТ/ДИСТАНЦ"/>
    <s v="Motor Remote status"/>
    <s v="4124-FY-VD-BD17117L11200001"/>
    <s v="DI-NIS (MCC 230VAC) DCS"/>
    <s v="DCS_DI_03"/>
    <m/>
    <x v="118"/>
    <x v="2"/>
    <s v="Pr.03"/>
    <x v="6"/>
    <x v="10"/>
    <n v="5"/>
    <n v="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3"/>
    <x v="2"/>
    <n v="32"/>
    <s v="DCS AMMONIA-UTILITIES"/>
    <m/>
    <m/>
    <m/>
    <s v="O1011106"/>
    <n v="3"/>
    <m/>
    <s v=""/>
    <s v="14-Wastewater Treatment Area"/>
    <s v=""/>
    <s v=""/>
    <s v=""/>
    <m/>
    <s v=""/>
    <s v=""/>
    <m/>
    <s v="TS-O-05:5/_x000a_O1011106:3A"/>
    <s v="TS-O-05:6/_x000a_O1011106:3B"/>
  </r>
  <r>
    <s v="17-M -01BL112"/>
    <s v="17XSM01BL112"/>
    <s v="14"/>
    <s v="17-L-112-P-001B Sodium Phosphate Injection Pump"/>
    <s v="112P001B НАСОС ПОДАЧИ ФОСФАТОВ"/>
    <s v="Motor Running status"/>
    <s v="4124-FY-VD-BD17117L11200001"/>
    <s v="DI-NIS (MCC 230VAC) DCS"/>
    <s v="DCS_DI_03"/>
    <m/>
    <x v="118"/>
    <x v="2"/>
    <s v="Pr.04"/>
    <x v="6"/>
    <x v="10"/>
    <n v="7"/>
    <n v="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4"/>
    <x v="2"/>
    <n v="32"/>
    <s v="DCS AMMONIA-UTILITIES"/>
    <m/>
    <m/>
    <m/>
    <s v="O1011106"/>
    <n v="4"/>
    <m/>
    <s v=""/>
    <s v="14-Wastewater Treatment Area"/>
    <s v=""/>
    <s v=""/>
    <s v=""/>
    <m/>
    <s v=""/>
    <s v=""/>
    <m/>
    <s v="TS-O-05:7/_x000a_O1011106:4A"/>
    <s v="TS-O-05:8/_x000a_O1011106:4B"/>
  </r>
  <r>
    <s v="17-M -01BL112"/>
    <s v="17XSAM01BL112"/>
    <s v="14"/>
    <s v="17-L-112-P-001B Sodium Phosphate Injection Pump"/>
    <s v="17L112P001B ДОСТУПНО"/>
    <s v="Motor Available status"/>
    <s v="4124-FY-VD-BD17117L11200001"/>
    <s v="DI-NIS (MCC 230VAC) DCS"/>
    <s v="DCS_DI_03"/>
    <m/>
    <x v="118"/>
    <x v="2"/>
    <s v="Pr.05"/>
    <x v="6"/>
    <x v="10"/>
    <n v="9"/>
    <n v="1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5"/>
    <x v="2"/>
    <n v="32"/>
    <s v="DCS AMMONIA-UTILITIES"/>
    <m/>
    <m/>
    <m/>
    <s v="O1011106"/>
    <n v="5"/>
    <m/>
    <s v=""/>
    <s v="14-Wastewater Treatment Area"/>
    <s v=""/>
    <s v=""/>
    <s v=""/>
    <m/>
    <s v=""/>
    <s v=""/>
    <m/>
    <s v="TS-O-05:9/_x000a_O1011106:5A"/>
    <s v="TS-O-05:10/_x000a_O1011106:5B"/>
  </r>
  <r>
    <s v="17-M -01BL112"/>
    <s v="17XSRM01BL112"/>
    <s v="14"/>
    <s v="17-L-112-P-001B Sodium Phosphate Injection Pump"/>
    <s v="17L112P001B МЕСТ/ДИСТАНЦ"/>
    <s v="Motor Remote status"/>
    <s v="4124-FY-VD-BD17117L11200001"/>
    <s v="DI-NIS (MCC 230VAC) DCS"/>
    <s v="DCS_DI_03"/>
    <m/>
    <x v="118"/>
    <x v="2"/>
    <s v="Pr.06"/>
    <x v="6"/>
    <x v="10"/>
    <n v="11"/>
    <n v="1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6"/>
    <x v="2"/>
    <n v="32"/>
    <s v="DCS AMMONIA-UTILITIES"/>
    <m/>
    <m/>
    <m/>
    <s v="O1011106"/>
    <n v="6"/>
    <m/>
    <s v=""/>
    <s v="14-Wastewater Treatment Area"/>
    <s v=""/>
    <s v=""/>
    <s v=""/>
    <m/>
    <s v=""/>
    <s v=""/>
    <m/>
    <s v="TS-O-05:11/_x000a_O1011106:6A"/>
    <s v="TS-O-05:12/_x000a_O1011106:6B"/>
  </r>
  <r>
    <s v="17-M -01L112"/>
    <s v="17XSM01L112"/>
    <s v="14"/>
    <s v="17-L-112-AGM-001 Sodium Phosphate tank agitator"/>
    <s v="17L112AGM001 СТОП"/>
    <s v="Motor Running status"/>
    <s v="4124-FY-VD-BD17117L11200001"/>
    <s v="DI-NIS (MCC 230VAC) DCS"/>
    <s v="DCS_DI_03"/>
    <m/>
    <x v="118"/>
    <x v="2"/>
    <s v="Pr.07"/>
    <x v="6"/>
    <x v="10"/>
    <n v="13"/>
    <n v="1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7"/>
    <x v="2"/>
    <n v="32"/>
    <s v="DCS AMMONIA-UTILITIES"/>
    <m/>
    <m/>
    <m/>
    <s v="O1011106"/>
    <n v="7"/>
    <m/>
    <s v=""/>
    <s v="14-Wastewater Treatment Area"/>
    <s v=""/>
    <s v=""/>
    <s v=""/>
    <m/>
    <s v=""/>
    <s v=""/>
    <m/>
    <s v="TS-O-05:13/_x000a_O1011106:7A"/>
    <s v="TS-O-05:14/_x000a_O1011106:7B"/>
  </r>
  <r>
    <s v="17-M -01L112"/>
    <s v="17XSAM01L112"/>
    <s v="14"/>
    <s v="17-L-112-AGM-001 Sodium Phosphate tank agitator"/>
    <s v="17L112AGM001 ДОСТУПНО"/>
    <s v="Motor Available status"/>
    <s v="4124-FY-VD-BD17117L11200001"/>
    <s v="DI-NIS (MCC 230VAC) DCS"/>
    <s v="DCS_DI_03"/>
    <m/>
    <x v="118"/>
    <x v="2"/>
    <s v="Pr.08"/>
    <x v="6"/>
    <x v="10"/>
    <n v="15"/>
    <n v="1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8"/>
    <x v="2"/>
    <n v="32"/>
    <s v="DCS AMMONIA-UTILITIES"/>
    <m/>
    <m/>
    <m/>
    <s v="O1011106"/>
    <n v="8"/>
    <m/>
    <s v=""/>
    <s v="14-Wastewater Treatment Area"/>
    <s v=""/>
    <s v=""/>
    <s v=""/>
    <m/>
    <s v=""/>
    <s v=""/>
    <m/>
    <s v="TS-O-05:15/_x000a_O1011106:8A"/>
    <s v="TS-O-05:16/_x000a_O1011106:8B"/>
  </r>
  <r>
    <s v="17-M -01L112"/>
    <s v="17XSRM01L112"/>
    <s v="14"/>
    <s v="17-L-112-AGM-001 Sodium Phosphate tank agitator"/>
    <s v="17L112AGM001 МЕСТ/ДИСТАНЦ"/>
    <s v="Motor Remote status"/>
    <s v="4124-FY-VD-BD17117L11200001"/>
    <s v="DI-NIS (MCC 230VAC) DCS"/>
    <s v="DCS_DI_03"/>
    <m/>
    <x v="118"/>
    <x v="2"/>
    <s v="Pr.09"/>
    <x v="6"/>
    <x v="10"/>
    <n v="17"/>
    <n v="1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9"/>
    <x v="2"/>
    <n v="32"/>
    <s v="DCS AMMONIA-UTILITIES"/>
    <m/>
    <m/>
    <m/>
    <s v="O1011106"/>
    <n v="9"/>
    <m/>
    <s v=""/>
    <s v="14-Wastewater Treatment Area"/>
    <s v=""/>
    <s v=""/>
    <s v=""/>
    <m/>
    <s v=""/>
    <s v=""/>
    <m/>
    <s v="TS-O-05:17/_x000a_O1011106:9A"/>
    <s v="TS-O-05:18/_x000a_O1011106:9B"/>
  </r>
  <r>
    <s v="17-M -01AL113"/>
    <s v="17XSM01AL113"/>
    <s v="14"/>
    <s v="17-113-P-001A Oxygen Scavenger Injection Pump"/>
    <s v="113P001A НАСОС ВПРЫСКА ПОГЛОТ О2"/>
    <s v="Motor Running status"/>
    <s v="4124-FY-VD-BD17117L11300001"/>
    <s v="DI-NIS (MCC 230VAC) DCS"/>
    <s v="DCS_DI_03"/>
    <m/>
    <x v="118"/>
    <x v="2"/>
    <s v="Pr.10"/>
    <x v="6"/>
    <x v="10"/>
    <n v="19"/>
    <n v="2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0"/>
    <x v="2"/>
    <n v="32"/>
    <s v="DCS AMMONIA-UTILITIES"/>
    <m/>
    <m/>
    <m/>
    <s v="O1011106"/>
    <n v="10"/>
    <m/>
    <s v=""/>
    <s v="14-Wastewater Treatment Area"/>
    <s v=""/>
    <s v=""/>
    <s v=""/>
    <m/>
    <s v=""/>
    <s v=""/>
    <m/>
    <s v="TS-O-05:19/_x000a_O1011106:10A"/>
    <s v="TS-O-05:20/_x000a_O1011106:10B"/>
  </r>
  <r>
    <s v="17-M -01AL113"/>
    <s v="17XSAM01AL113"/>
    <s v="14"/>
    <s v="17-113-P-001A Oxygen Scavenger Injection Pump"/>
    <s v="17113P001A ДОСТУПНО"/>
    <s v="Motor Available status"/>
    <s v="4124-FY-VD-BD17117L11300001"/>
    <s v="DI-NIS (MCC 230VAC) DCS"/>
    <s v="DCS_DI_03"/>
    <m/>
    <x v="118"/>
    <x v="2"/>
    <s v="Pr.11"/>
    <x v="6"/>
    <x v="10"/>
    <n v="21"/>
    <n v="2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1"/>
    <x v="2"/>
    <n v="32"/>
    <s v="DCS AMMONIA-UTILITIES"/>
    <m/>
    <m/>
    <m/>
    <s v="O1011106"/>
    <n v="11"/>
    <m/>
    <s v=""/>
    <s v="14-Wastewater Treatment Area"/>
    <s v=""/>
    <s v=""/>
    <s v=""/>
    <m/>
    <s v=""/>
    <s v=""/>
    <m/>
    <s v="TS-O-05:21/_x000a_O1011106:11A"/>
    <s v="TS-O-05:22/_x000a_O1011106:11B"/>
  </r>
  <r>
    <s v="17-M -01BL113"/>
    <s v="17XSM01BL113"/>
    <s v="14"/>
    <s v="17-113-P-001B Oxygen Scavenger Injection Pump"/>
    <s v="113P001B НАСОС ВПРЫСКА ПОГЛОТ О2"/>
    <s v="Motor Running status"/>
    <s v="4124-FY-VD-BD17117L11300001"/>
    <s v="DI-NIS (MCC 230VAC) DCS"/>
    <s v="DCS_DI_03"/>
    <m/>
    <x v="118"/>
    <x v="2"/>
    <s v="Pr.12"/>
    <x v="6"/>
    <x v="10"/>
    <n v="23"/>
    <n v="2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2"/>
    <x v="2"/>
    <n v="32"/>
    <s v="DCS AMMONIA-UTILITIES"/>
    <m/>
    <m/>
    <m/>
    <s v="O1011106"/>
    <n v="12"/>
    <m/>
    <s v=""/>
    <s v="14-Wastewater Treatment Area"/>
    <s v=""/>
    <s v=""/>
    <s v=""/>
    <m/>
    <s v=""/>
    <s v=""/>
    <m/>
    <s v="TS-O-05:23/_x000a_O1011106:12A"/>
    <s v="TS-O-05:24/_x000a_O1011106:12B"/>
  </r>
  <r>
    <s v="17-M -01BL113"/>
    <s v="17XSAM01BL113"/>
    <s v="14"/>
    <s v="17-113-P-001B Oxygen Scavenger Injection Pump"/>
    <s v="17113P001B ДОСТУПНО"/>
    <s v="Motor Available status"/>
    <s v="4124-FY-VD-BD17117L11300001"/>
    <s v="DI-NIS (MCC 230VAC) DCS"/>
    <s v="DCS_DI_03"/>
    <m/>
    <x v="118"/>
    <x v="2"/>
    <s v="Pr.13"/>
    <x v="6"/>
    <x v="10"/>
    <n v="25"/>
    <n v="2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3"/>
    <x v="2"/>
    <n v="32"/>
    <s v="DCS AMMONIA-UTILITIES"/>
    <m/>
    <m/>
    <m/>
    <s v="O1011106"/>
    <n v="13"/>
    <m/>
    <s v=""/>
    <s v="14-Wastewater Treatment Area"/>
    <s v=""/>
    <s v=""/>
    <s v=""/>
    <m/>
    <s v=""/>
    <s v=""/>
    <m/>
    <s v="TS-O-05:25/_x000a_O1011106:13A"/>
    <s v="TS-O-05:26/_x000a_O1011106:13B"/>
  </r>
  <r>
    <s v="17-M -01L113"/>
    <s v="17XSM01L113"/>
    <s v="14"/>
    <s v="17-L-113-AGM-001 Oxygen Scavenger tank agitator"/>
    <s v="113AGM001 МЕШАЛКА"/>
    <s v="Motor Running status"/>
    <s v="4124-FY-VD-BD17117L11300001"/>
    <s v="DI-NIS (MCC 230VAC) DCS"/>
    <s v="DCS_DI_03"/>
    <m/>
    <x v="118"/>
    <x v="2"/>
    <s v="Pr.14"/>
    <x v="6"/>
    <x v="10"/>
    <n v="27"/>
    <n v="2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4"/>
    <x v="2"/>
    <n v="32"/>
    <s v="DCS AMMONIA-UTILITIES"/>
    <m/>
    <m/>
    <m/>
    <s v="O1011106"/>
    <n v="14"/>
    <m/>
    <s v=""/>
    <s v="14-Wastewater Treatment Area"/>
    <s v=""/>
    <s v=""/>
    <s v=""/>
    <m/>
    <s v=""/>
    <s v=""/>
    <m/>
    <s v="TS-O-05:27/_x000a_O1011106:14A"/>
    <s v="TS-O-05:28/_x000a_O1011106:14B"/>
  </r>
  <r>
    <s v="17-M -01L113"/>
    <s v="17XSAM01L113"/>
    <s v="14"/>
    <s v="17-L-113-AGM-001 Oxygen Scavenger tank agitator"/>
    <s v="17L113AGM001 ДОСТУПНО"/>
    <s v="Motor Available status"/>
    <s v="4124-FY-VD-BD17117L11300001"/>
    <s v="DI-NIS (MCC 230VAC) DCS"/>
    <s v="DCS_DI_03"/>
    <m/>
    <x v="118"/>
    <x v="2"/>
    <s v="Pr.15"/>
    <x v="6"/>
    <x v="10"/>
    <n v="29"/>
    <n v="3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5"/>
    <x v="2"/>
    <n v="32"/>
    <s v="DCS AMMONIA-UTILITIES"/>
    <m/>
    <m/>
    <m/>
    <s v="O1011106"/>
    <n v="15"/>
    <m/>
    <s v=""/>
    <s v="14-Wastewater Treatment Area"/>
    <s v=""/>
    <s v=""/>
    <s v=""/>
    <m/>
    <s v=""/>
    <s v=""/>
    <m/>
    <s v="TS-O-05:29/_x000a_O1011106:15A"/>
    <s v="TS-O-05:30/_x000a_O1011106:15B"/>
  </r>
  <r>
    <s v="17-M -01AL114"/>
    <s v="17XSM01AL114"/>
    <s v="14"/>
    <s v="17-114-P-001A Amine Injection Pump"/>
    <s v="114P001A НАСОС ВПРЫСКА АМИНА"/>
    <s v="Motor Running status"/>
    <s v="4124-FY-VD-BD17117L11400001"/>
    <s v="DI-NIS (MCC 230VAC) DCS"/>
    <s v="DCS_DI_03"/>
    <m/>
    <x v="118"/>
    <x v="2"/>
    <s v="Pr.16"/>
    <x v="6"/>
    <x v="10"/>
    <n v="31"/>
    <n v="3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6"/>
    <x v="2"/>
    <n v="32"/>
    <s v="DCS AMMONIA-UTILITIES"/>
    <m/>
    <m/>
    <m/>
    <s v="O1011106"/>
    <n v="16"/>
    <m/>
    <s v=""/>
    <s v="14-Wastewater Treatment Area"/>
    <s v=""/>
    <s v=""/>
    <s v=""/>
    <m/>
    <s v=""/>
    <s v=""/>
    <m/>
    <s v="TS-O-05:31/_x000a_O1011106:16A"/>
    <s v="TS-O-05:32/_x000a_O1011106:16B"/>
  </r>
  <r>
    <s v="17-M -01AL114"/>
    <s v="17XSAM01AL114"/>
    <s v="14"/>
    <s v="17-114-P-001A Amine Injection Pump"/>
    <s v="17114P001A ДОСТУПНО"/>
    <s v="Motor Available status"/>
    <s v="4124-FY-VD-BD17117L11400001"/>
    <s v="DI-NIS (MCC 230VAC) DCS"/>
    <s v="DCS_DI_03"/>
    <m/>
    <x v="118"/>
    <x v="2"/>
    <s v="Pr.17"/>
    <x v="6"/>
    <x v="10"/>
    <n v="33"/>
    <n v="3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7"/>
    <x v="2"/>
    <n v="32"/>
    <s v="DCS AMMONIA-UTILITIES"/>
    <m/>
    <m/>
    <m/>
    <s v="O1011106"/>
    <n v="17"/>
    <m/>
    <s v=""/>
    <s v="14-Wastewater Treatment Area"/>
    <s v=""/>
    <s v=""/>
    <s v=""/>
    <m/>
    <s v=""/>
    <s v=""/>
    <m/>
    <s v="TS-O-05:33/_x000a_O1011106:17A"/>
    <s v="TS-O-05:34/_x000a_O1011106:17B"/>
  </r>
  <r>
    <s v="17-M -01BL114"/>
    <s v="17XSM01BL114"/>
    <s v="14"/>
    <s v="17-114-P-001B Amine Injection Pump"/>
    <s v="114P001B НАСОС ВПРЫСКА АМИНА"/>
    <s v="Motor Running status"/>
    <s v="4124-FY-VD-BD17117L11400001"/>
    <s v="DI-NIS (MCC 230VAC) DCS"/>
    <s v="DCS_DI_03"/>
    <m/>
    <x v="118"/>
    <x v="2"/>
    <s v="Pr.18"/>
    <x v="6"/>
    <x v="10"/>
    <n v="35"/>
    <n v="3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8"/>
    <x v="2"/>
    <n v="32"/>
    <s v="DCS AMMONIA-UTILITIES"/>
    <m/>
    <m/>
    <m/>
    <s v="O1011106"/>
    <n v="18"/>
    <m/>
    <s v=""/>
    <s v="14-Wastewater Treatment Area"/>
    <s v=""/>
    <s v=""/>
    <s v=""/>
    <m/>
    <s v=""/>
    <s v=""/>
    <m/>
    <s v="TS-O-05:35/_x000a_O1011106:18A"/>
    <s v="TS-O-05:36/_x000a_O1011106:18B"/>
  </r>
  <r>
    <s v="17-M -01BL114"/>
    <s v="17XSAM01BL114"/>
    <s v="14"/>
    <s v="17-114-P-001B Amine Injection Pump"/>
    <s v="17114P001B ДОСТУПНО"/>
    <s v="Motor Available status"/>
    <s v="4124-FY-VD-BD17117L11400001"/>
    <s v="DI-NIS (MCC 230VAC) DCS"/>
    <s v="DCS_DI_03"/>
    <m/>
    <x v="118"/>
    <x v="2"/>
    <s v="Pr.19"/>
    <x v="6"/>
    <x v="10"/>
    <n v="37"/>
    <n v="3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19"/>
    <x v="2"/>
    <n v="32"/>
    <s v="DCS AMMONIA-UTILITIES"/>
    <m/>
    <m/>
    <m/>
    <s v="O1011106"/>
    <n v="19"/>
    <m/>
    <s v=""/>
    <s v="14-Wastewater Treatment Area"/>
    <s v=""/>
    <s v=""/>
    <s v=""/>
    <m/>
    <s v=""/>
    <s v=""/>
    <m/>
    <s v="TS-O-05:37/_x000a_O1011106:19A"/>
    <s v="TS-O-05:38/_x000a_O1011106:19B"/>
  </r>
  <r>
    <s v="17-M -01L114"/>
    <s v="17XSM01L114"/>
    <s v="14"/>
    <s v="17-L-114-AG-001 Amine tank agitator"/>
    <s v="114AG001 МЕШАЛКА"/>
    <s v="Motor Running status"/>
    <s v="4124-FY-VD-BD17117L11400001"/>
    <s v="DI-NIS (MCC 230VAC) DCS"/>
    <s v="DCS_DI_03"/>
    <m/>
    <x v="118"/>
    <x v="2"/>
    <s v="Pr.20"/>
    <x v="6"/>
    <x v="10"/>
    <n v="39"/>
    <n v="4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0"/>
    <x v="2"/>
    <n v="32"/>
    <s v="DCS AMMONIA-UTILITIES"/>
    <m/>
    <m/>
    <m/>
    <s v="O1011106"/>
    <n v="20"/>
    <m/>
    <s v=""/>
    <s v="14-Wastewater Treatment Area"/>
    <s v=""/>
    <s v=""/>
    <s v=""/>
    <m/>
    <s v=""/>
    <s v=""/>
    <m/>
    <s v="TS-O-05:39/_x000a_O1011106:20A"/>
    <s v="TS-O-05:40/_x000a_O1011106:20B"/>
  </r>
  <r>
    <s v="17-M -01L114"/>
    <s v="17XSAM01L114"/>
    <s v="14"/>
    <s v="17-L-114-AG-001 Amine tank agitator"/>
    <s v="17L114AG001 ДОСТУПНО"/>
    <s v="Motor Available status"/>
    <s v="4124-FY-VD-BD17117L11400001"/>
    <s v="DI-NIS (MCC 230VAC) DCS"/>
    <s v="DCS_DI_03"/>
    <m/>
    <x v="118"/>
    <x v="2"/>
    <s v="Pr.21"/>
    <x v="6"/>
    <x v="10"/>
    <n v="41"/>
    <n v="4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1"/>
    <x v="2"/>
    <n v="32"/>
    <s v="DCS AMMONIA-UTILITIES"/>
    <m/>
    <m/>
    <m/>
    <s v="O1011106"/>
    <n v="21"/>
    <m/>
    <s v=""/>
    <s v="14-Wastewater Treatment Area"/>
    <s v=""/>
    <s v=""/>
    <s v=""/>
    <m/>
    <s v=""/>
    <s v=""/>
    <m/>
    <s v="TS-O-05:41/_x000a_O1011106:21A"/>
    <s v="TS-O-05:42/_x000a_O1011106:21B"/>
  </r>
  <r>
    <s v="17-M -071LP  -A"/>
    <s v="17XSM071LPA"/>
    <s v="14"/>
    <s v="17-L-073-PM-071A  92.5% H2SO4 Injection Pump"/>
    <s v="PM071A НАСОС H2SO4"/>
    <s v="Motor Running status"/>
    <s v="4124-FY-VD-BD17217L07300001"/>
    <s v="DI-NIS (MCC 230VAC) DCS"/>
    <s v="DCS_DI_03"/>
    <m/>
    <x v="119"/>
    <x v="2"/>
    <s v="Pr.01"/>
    <x v="6"/>
    <x v="0"/>
    <n v="1"/>
    <n v="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2"/>
    <x v="2"/>
    <n v="32"/>
    <s v="DCS AMMONIA-UTILITIES"/>
    <m/>
    <m/>
    <m/>
    <s v="O1011106"/>
    <n v="22"/>
    <m/>
    <s v=""/>
    <s v="14-Wastewater Treatment Area"/>
    <s v=""/>
    <s v=""/>
    <s v=""/>
    <m/>
    <s v=""/>
    <s v=""/>
    <m/>
    <s v="TS-O-06:1/_x000a_O1011106:22A"/>
    <s v="TS-O-06:2/_x000a_O1011106:22B"/>
  </r>
  <r>
    <s v="17-M -071LP  -A"/>
    <s v="17XSAM071LPA"/>
    <s v="14"/>
    <s v="17-L-073-PM-071A  92.5% H2SO4 Injection Pump"/>
    <s v="17L073PM071A ДОСТУПНО"/>
    <s v="Motor Available status"/>
    <s v="4124-FY-VD-BD17217L07300001"/>
    <s v="DI-NIS (MCC 230VAC) DCS"/>
    <s v="DCS_DI_03"/>
    <m/>
    <x v="119"/>
    <x v="2"/>
    <s v="Pr.02"/>
    <x v="6"/>
    <x v="0"/>
    <n v="3"/>
    <n v="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3"/>
    <x v="2"/>
    <n v="32"/>
    <s v="DCS AMMONIA-UTILITIES"/>
    <m/>
    <m/>
    <m/>
    <s v="O1011106"/>
    <n v="23"/>
    <m/>
    <s v=""/>
    <s v="14-Wastewater Treatment Area"/>
    <s v=""/>
    <s v=""/>
    <s v=""/>
    <m/>
    <s v=""/>
    <s v=""/>
    <m/>
    <s v="TS-O-06:3/_x000a_O1011106:23A"/>
    <s v="TS-O-06:4/_x000a_O1011106:23B"/>
  </r>
  <r>
    <s v="17-M -071LP  -A"/>
    <s v="17XSRM071LPA"/>
    <s v="14"/>
    <s v="17-L-073-PM-071A  92.5% H2SO4 Injection Pump"/>
    <s v="17L073PM071A МЕСТ/ДИСТАНЦ"/>
    <s v="Motor Remote status"/>
    <s v="4124-FY-VD-BD17217L07300001"/>
    <s v="DI-NIS (MCC 230VAC) DCS"/>
    <s v="DCS_DI_03"/>
    <m/>
    <x v="119"/>
    <x v="2"/>
    <s v="Pr.03"/>
    <x v="6"/>
    <x v="0"/>
    <n v="5"/>
    <n v="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4"/>
    <x v="2"/>
    <n v="32"/>
    <s v="DCS AMMONIA-UTILITIES"/>
    <m/>
    <m/>
    <m/>
    <s v="O1011106"/>
    <n v="24"/>
    <m/>
    <s v=""/>
    <s v="14-Wastewater Treatment Area"/>
    <s v=""/>
    <s v=""/>
    <s v=""/>
    <m/>
    <s v=""/>
    <s v=""/>
    <m/>
    <s v="TS-O-06:5/_x000a_O1011106:24A"/>
    <s v="TS-O-06:6/_x000a_O1011106:24B"/>
  </r>
  <r>
    <s v="17-M -071LP  -B"/>
    <s v="17XSM071LPB"/>
    <s v="14"/>
    <s v="17-L-073-PM-071B  92.5% H2SO4 Injection Pump"/>
    <s v="PM071B НАСОС H2SO4"/>
    <s v="Motor Running status"/>
    <s v="4124-FY-VD-BD17217L07300001"/>
    <s v="DI-NIS (MCC 230VAC) DCS"/>
    <s v="DCS_DI_03"/>
    <m/>
    <x v="119"/>
    <x v="2"/>
    <s v="Pr.04"/>
    <x v="6"/>
    <x v="0"/>
    <n v="7"/>
    <n v="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5"/>
    <x v="2"/>
    <n v="32"/>
    <s v="DCS AMMONIA-UTILITIES"/>
    <m/>
    <m/>
    <m/>
    <s v="O1011106"/>
    <n v="25"/>
    <m/>
    <s v=""/>
    <s v="14-Wastewater Treatment Area"/>
    <s v=""/>
    <s v=""/>
    <s v=""/>
    <m/>
    <s v=""/>
    <s v=""/>
    <m/>
    <s v="TS-O-06:7/_x000a_O1011106:25A"/>
    <s v="TS-O-06:8/_x000a_O1011106:25B"/>
  </r>
  <r>
    <s v="17-M -071LP  -B"/>
    <s v="17XSAM071LPB"/>
    <s v="14"/>
    <s v="17-L-073-PM-071B  92.5% H2SO4 Injection Pump"/>
    <s v="17L073PM071B ДОСТУПНО"/>
    <s v="Motor Available status"/>
    <s v="4124-FY-VD-BD17217L07300001"/>
    <s v="DI-NIS (MCC 230VAC) DCS"/>
    <s v="DCS_DI_03"/>
    <m/>
    <x v="119"/>
    <x v="2"/>
    <s v="Pr.05"/>
    <x v="6"/>
    <x v="0"/>
    <n v="9"/>
    <n v="1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6"/>
    <x v="2"/>
    <n v="32"/>
    <s v="DCS AMMONIA-UTILITIES"/>
    <m/>
    <m/>
    <m/>
    <s v="O1011106"/>
    <n v="26"/>
    <m/>
    <s v=""/>
    <s v="14-Wastewater Treatment Area"/>
    <s v=""/>
    <s v=""/>
    <s v=""/>
    <m/>
    <s v=""/>
    <s v=""/>
    <m/>
    <s v="TS-O-06:9/_x000a_O1011106:26A"/>
    <s v="TS-O-06:10/_x000a_O1011106:26B"/>
  </r>
  <r>
    <s v="17-M -071LP  -B"/>
    <s v="17XSRM071LPB"/>
    <s v="14"/>
    <s v="17-L-073-PM-071B  92.5% H2SO4 Injection Pump"/>
    <s v="17L073PM071B МЕСТ/ДИСТАНЦ"/>
    <s v="Motor Remote status"/>
    <s v="4124-FY-VD-BD17217L07300001"/>
    <s v="DI-NIS (MCC 230VAC) DCS"/>
    <s v="DCS_DI_03"/>
    <m/>
    <x v="119"/>
    <x v="2"/>
    <s v="Pr.06"/>
    <x v="6"/>
    <x v="0"/>
    <n v="11"/>
    <n v="1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7"/>
    <x v="2"/>
    <n v="32"/>
    <s v="DCS AMMONIA-UTILITIES"/>
    <m/>
    <m/>
    <m/>
    <s v="O1011106"/>
    <n v="27"/>
    <m/>
    <s v=""/>
    <s v="14-Wastewater Treatment Area"/>
    <s v=""/>
    <s v=""/>
    <s v=""/>
    <m/>
    <s v=""/>
    <s v=""/>
    <m/>
    <s v="TS-O-06:11/_x000a_O1011106:27A"/>
    <s v="TS-O-06:12/_x000a_O1011106:27B"/>
  </r>
  <r>
    <s v="17-M -072LP  -A"/>
    <s v="17XSM072LPA"/>
    <s v="14"/>
    <s v="17-L-073-PM-072A  Corrosion Inhibitor Injection Pump"/>
    <s v="PM072A НАСОС ИНГИБ. КОРРОЗИИ "/>
    <s v="Motor Running status"/>
    <s v="4124-FY-VD-BD17217L07300002"/>
    <s v="DI-NIS (MCC 230VAC) DCS"/>
    <s v="DCS_DI_03"/>
    <m/>
    <x v="119"/>
    <x v="2"/>
    <s v="Pr.07"/>
    <x v="6"/>
    <x v="0"/>
    <n v="13"/>
    <n v="14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8"/>
    <x v="2"/>
    <n v="32"/>
    <s v="DCS AMMONIA-UTILITIES"/>
    <m/>
    <m/>
    <m/>
    <s v="O1011106"/>
    <n v="28"/>
    <m/>
    <s v=""/>
    <s v="14-Wastewater Treatment Area"/>
    <s v=""/>
    <s v=""/>
    <s v=""/>
    <m/>
    <s v=""/>
    <s v=""/>
    <m/>
    <s v="TS-O-06:13/_x000a_O1011106:28A"/>
    <s v="TS-O-06:14/_x000a_O1011106:28B"/>
  </r>
  <r>
    <s v="17-M -072LP  -A"/>
    <s v="17XSAM072LPA"/>
    <s v="14"/>
    <s v="17-L-073-PM-072A  Corrosion Inhibitor Injection Pump"/>
    <s v="17L073PM072A ДОСТУПНО"/>
    <s v="Motor Available status"/>
    <s v="4124-FY-VD-BD17217L07300002"/>
    <s v="DI-NIS (MCC 230VAC) DCS"/>
    <s v="DCS_DI_03"/>
    <m/>
    <x v="119"/>
    <x v="2"/>
    <s v="Pr.08"/>
    <x v="6"/>
    <x v="0"/>
    <n v="15"/>
    <n v="16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29"/>
    <x v="2"/>
    <n v="32"/>
    <s v="DCS AMMONIA-UTILITIES"/>
    <m/>
    <m/>
    <m/>
    <s v="O1011106"/>
    <n v="29"/>
    <m/>
    <s v=""/>
    <s v="14-Wastewater Treatment Area"/>
    <s v=""/>
    <s v=""/>
    <s v=""/>
    <m/>
    <s v=""/>
    <s v=""/>
    <m/>
    <s v="TS-O-06:15/_x000a_O1011106:29A"/>
    <s v="TS-O-06:16/_x000a_O1011106:29B"/>
  </r>
  <r>
    <s v="17-M -072LP  -A"/>
    <s v="17XSRM072LPA"/>
    <s v="14"/>
    <s v="17-L-073-PM-072A  Corrosion Inhibitor Injection Pump"/>
    <s v="17L073PM072A МЕСТ/ДИСТАНЦ"/>
    <s v="Motor Remote status"/>
    <s v="4124-FY-VD-BD17217L07300002"/>
    <s v="DI-NIS (MCC 230VAC) DCS"/>
    <s v="DCS_DI_03"/>
    <m/>
    <x v="119"/>
    <x v="2"/>
    <s v="Pr.09"/>
    <x v="6"/>
    <x v="0"/>
    <n v="17"/>
    <n v="18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30"/>
    <x v="2"/>
    <n v="32"/>
    <s v="DCS AMMONIA-UTILITIES"/>
    <m/>
    <m/>
    <m/>
    <s v="O1011106"/>
    <n v="30"/>
    <m/>
    <s v=""/>
    <s v="14-Wastewater Treatment Area"/>
    <s v=""/>
    <s v=""/>
    <s v=""/>
    <m/>
    <s v=""/>
    <s v=""/>
    <m/>
    <s v="TS-O-06:17/_x000a_O1011106:30A"/>
    <s v="TS-O-06:18/_x000a_O1011106:30B"/>
  </r>
  <r>
    <s v="17-M -072LP  -B"/>
    <s v="17XSM072LPB"/>
    <s v="14"/>
    <s v="17-L-073-PM-072B  Corrosion Inhibitor Injection Pump"/>
    <s v="PM072B НАСОС ИНГИБ. КОРРОЗИИ "/>
    <s v="Motor Running status"/>
    <s v="4124-FY-VD-BD17217L07300002"/>
    <s v="DI-NIS (MCC 230VAC) DCS"/>
    <s v="DCS_DI_03"/>
    <m/>
    <x v="119"/>
    <x v="2"/>
    <s v="Pr.10"/>
    <x v="6"/>
    <x v="0"/>
    <n v="19"/>
    <n v="20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31"/>
    <x v="2"/>
    <n v="32"/>
    <s v="DCS AMMONIA-UTILITIES"/>
    <m/>
    <m/>
    <m/>
    <s v="O1011106"/>
    <n v="31"/>
    <m/>
    <s v=""/>
    <s v="14-Wastewater Treatment Area"/>
    <s v=""/>
    <s v=""/>
    <s v=""/>
    <m/>
    <s v=""/>
    <s v=""/>
    <m/>
    <s v="TS-O-06:19/_x000a_O1011106:31A"/>
    <s v="TS-O-06:20/_x000a_O1011106:31B"/>
  </r>
  <r>
    <s v="17-M -072LP  -B"/>
    <s v="17XSAM072LPB"/>
    <s v="14"/>
    <s v="17-L-073-PM-072B  Corrosion Inhibitor Injection Pump"/>
    <s v="17L073PM072B ДОСТУПНО"/>
    <s v="Motor Available status"/>
    <s v="4124-FY-VD-BD17217L07300002"/>
    <s v="DI-NIS (MCC 230VAC) DCS"/>
    <s v="DCS_DI_03"/>
    <m/>
    <x v="119"/>
    <x v="2"/>
    <s v="Pr.11"/>
    <x v="6"/>
    <x v="0"/>
    <n v="21"/>
    <n v="22"/>
    <s v=""/>
    <x v="2"/>
    <x v="3"/>
    <x v="314"/>
    <x v="4"/>
    <x v="58"/>
    <x v="1"/>
    <s v="17-SC-DCS-002/O1011106/ 17-MC-DCS-004"/>
    <s v="DB37-*m"/>
    <x v="1"/>
    <s v="CPO101"/>
    <n v="1"/>
    <s v="BP012"/>
    <x v="58"/>
    <n v="7"/>
    <n v="32"/>
    <x v="2"/>
    <n v="32"/>
    <s v="DCS AMMONIA-UTILITIES"/>
    <m/>
    <m/>
    <m/>
    <s v="O1011106"/>
    <n v="32"/>
    <m/>
    <s v=""/>
    <s v="14-Wastewater Treatment Area"/>
    <s v=""/>
    <s v=""/>
    <s v=""/>
    <m/>
    <s v=""/>
    <s v=""/>
    <m/>
    <s v="TS-O-06:21/_x000a_O1011106:32A"/>
    <s v="TS-O-06:22/_x000a_O1011106:32B"/>
  </r>
  <r>
    <s v="17-M -072LP  -B"/>
    <s v="17XSRM072LPB"/>
    <s v="14"/>
    <s v="17-L-073-PM-072B  Corrosion Inhibitor Injection Pump"/>
    <s v="17L073PM072B МЕСТ/ДИСТАНЦ"/>
    <s v="Motor Remote status"/>
    <s v="4124-FY-VD-BD17217L07300002"/>
    <s v="DI-NIS (MCC 230VAC) DCS"/>
    <s v="DCS_DI_03"/>
    <m/>
    <x v="119"/>
    <x v="2"/>
    <s v="Pr.12"/>
    <x v="6"/>
    <x v="0"/>
    <n v="23"/>
    <n v="2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"/>
    <x v="2"/>
    <n v="32"/>
    <s v="DCS AMMONIA-UTILITIES"/>
    <m/>
    <m/>
    <m/>
    <s v="O1011107"/>
    <n v="1"/>
    <m/>
    <s v=""/>
    <s v="14-Wastewater Treatment Area"/>
    <s v=""/>
    <s v=""/>
    <s v=""/>
    <m/>
    <s v=""/>
    <s v=""/>
    <m/>
    <s v="TS-O-06:23/_x000a_O1011107:1A"/>
    <s v="TS-O-06:24/_x000a_O1011107:1B"/>
  </r>
  <r>
    <s v="17-M -073LP  -A"/>
    <s v="17XSM073LPA"/>
    <s v="14"/>
    <s v="17-L-073-PM-073A  Dispersant Injection Pump"/>
    <s v="PM073A НАСОС ДИСПЕРСАНТА"/>
    <s v="Motor Running status"/>
    <s v="4124-FY-VD-BD17217L07300003"/>
    <s v="DI-NIS (MCC 230VAC) DCS"/>
    <s v="DCS_DI_03"/>
    <m/>
    <x v="119"/>
    <x v="2"/>
    <s v="Pr.13"/>
    <x v="6"/>
    <x v="0"/>
    <n v="25"/>
    <n v="2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"/>
    <x v="2"/>
    <n v="32"/>
    <s v="DCS AMMONIA-UTILITIES"/>
    <m/>
    <m/>
    <m/>
    <s v="O1011107"/>
    <n v="2"/>
    <m/>
    <s v=""/>
    <s v="14-Wastewater Treatment Area"/>
    <s v=""/>
    <s v=""/>
    <s v=""/>
    <m/>
    <s v=""/>
    <s v=""/>
    <m/>
    <s v="TS-O-06:25/_x000a_O1011107:2A"/>
    <s v="TS-O-06:26/_x000a_O1011107:2B"/>
  </r>
  <r>
    <s v="17-M -073LP  -A"/>
    <s v="17XSAM073LPA"/>
    <s v="14"/>
    <s v="17-L-073-PM-073A  Dispersant Injection Pump"/>
    <s v="17L073PM073A ДОСТУПНО"/>
    <s v="Motor Available status"/>
    <s v="4124-FY-VD-BD17217L07300003"/>
    <s v="DI-NIS (MCC 230VAC) DCS"/>
    <s v="DCS_DI_03"/>
    <m/>
    <x v="119"/>
    <x v="2"/>
    <s v="Pr.14"/>
    <x v="6"/>
    <x v="0"/>
    <n v="27"/>
    <n v="2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3"/>
    <x v="2"/>
    <n v="32"/>
    <s v="DCS AMMONIA-UTILITIES"/>
    <m/>
    <m/>
    <m/>
    <s v="O1011107"/>
    <n v="3"/>
    <m/>
    <s v=""/>
    <s v="14-Wastewater Treatment Area"/>
    <s v=""/>
    <s v=""/>
    <s v=""/>
    <m/>
    <s v=""/>
    <s v=""/>
    <m/>
    <s v="TS-O-06:27/_x000a_O1011107:3A"/>
    <s v="TS-O-06:28/_x000a_O1011107:3B"/>
  </r>
  <r>
    <s v="17-M -073LP  -A"/>
    <s v="17XSRM073LPA"/>
    <s v="14"/>
    <s v="17-L-073-PM-073A  Dispersant Injection Pump"/>
    <s v="17L073PM073A МЕСТ/ДИСТАНЦ"/>
    <s v="Motor Remote status"/>
    <s v="4124-FY-VD-BD17217L07300003"/>
    <s v="DI-NIS (MCC 230VAC) DCS"/>
    <s v="DCS_DI_03"/>
    <m/>
    <x v="119"/>
    <x v="2"/>
    <s v="Pr.15"/>
    <x v="6"/>
    <x v="0"/>
    <n v="29"/>
    <n v="3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4"/>
    <x v="2"/>
    <n v="32"/>
    <s v="DCS AMMONIA-UTILITIES"/>
    <m/>
    <m/>
    <m/>
    <s v="O1011107"/>
    <n v="4"/>
    <m/>
    <s v=""/>
    <s v="14-Wastewater Treatment Area"/>
    <s v=""/>
    <s v=""/>
    <s v=""/>
    <m/>
    <s v=""/>
    <s v=""/>
    <m/>
    <s v="TS-O-06:29/_x000a_O1011107:4A"/>
    <s v="TS-O-06:30/_x000a_O1011107:4B"/>
  </r>
  <r>
    <s v="17-M -073LP  -B"/>
    <s v="17XSM073LPB"/>
    <s v="14"/>
    <s v="17-L-073-PM-073B  Dispersant Injection Pump"/>
    <s v="PM073B НАСОС ДИСПЕРСАНТА"/>
    <s v="Motor Running status"/>
    <s v="4124-FY-VD-BD17217L07300003"/>
    <s v="DI-NIS (MCC 230VAC) DCS"/>
    <s v="DCS_DI_03"/>
    <m/>
    <x v="119"/>
    <x v="2"/>
    <s v="Pr.16"/>
    <x v="6"/>
    <x v="0"/>
    <n v="31"/>
    <n v="3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5"/>
    <x v="2"/>
    <n v="32"/>
    <s v="DCS AMMONIA-UTILITIES"/>
    <m/>
    <m/>
    <m/>
    <s v="O1011107"/>
    <n v="5"/>
    <m/>
    <s v=""/>
    <s v="14-Wastewater Treatment Area"/>
    <s v=""/>
    <s v=""/>
    <s v=""/>
    <m/>
    <s v=""/>
    <s v=""/>
    <m/>
    <s v="TS-O-06:31/_x000a_O1011107:5A"/>
    <s v="TS-O-06:32/_x000a_O1011107:5B"/>
  </r>
  <r>
    <s v="17-M -073LP  -B"/>
    <s v="17XSAM073LPB"/>
    <s v="14"/>
    <s v="17-L-073-PM-073B  Dispersant Injection Pump"/>
    <s v="17L073PM073B ДОСТУПНО"/>
    <s v="Motor Available status"/>
    <s v="4124-FY-VD-BD17217L07300003"/>
    <s v="DI-NIS (MCC 230VAC) DCS"/>
    <s v="DCS_DI_03"/>
    <m/>
    <x v="119"/>
    <x v="2"/>
    <s v="Pr.17"/>
    <x v="6"/>
    <x v="0"/>
    <n v="33"/>
    <n v="3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6"/>
    <x v="2"/>
    <n v="32"/>
    <s v="DCS AMMONIA-UTILITIES"/>
    <m/>
    <m/>
    <m/>
    <s v="O1011107"/>
    <n v="6"/>
    <m/>
    <s v=""/>
    <s v="14-Wastewater Treatment Area"/>
    <s v=""/>
    <s v=""/>
    <s v=""/>
    <m/>
    <s v=""/>
    <s v=""/>
    <m/>
    <s v="TS-O-06:33/_x000a_O1011107:6A"/>
    <s v="TS-O-06:34/_x000a_O1011107:6B"/>
  </r>
  <r>
    <s v="17-M -073LP  -B"/>
    <s v="17XSRM073LPB"/>
    <s v="14"/>
    <s v="17-L-073-PM-073B  Dispersant Injection Pump"/>
    <s v="17L073PM073B МЕСТ/ДИСТАНЦ"/>
    <s v="Motor Remote status"/>
    <s v="4124-FY-VD-BD17217L07300003"/>
    <s v="DI-NIS (MCC 230VAC) DCS"/>
    <s v="DCS_DI_03"/>
    <m/>
    <x v="119"/>
    <x v="2"/>
    <s v="Pr.18"/>
    <x v="6"/>
    <x v="0"/>
    <n v="35"/>
    <n v="3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7"/>
    <x v="2"/>
    <n v="32"/>
    <s v="DCS AMMONIA-UTILITIES"/>
    <m/>
    <m/>
    <m/>
    <s v="O1011107"/>
    <n v="7"/>
    <m/>
    <s v=""/>
    <s v="14-Wastewater Treatment Area"/>
    <s v=""/>
    <s v=""/>
    <s v=""/>
    <m/>
    <s v=""/>
    <s v=""/>
    <m/>
    <s v="TS-O-06:35/_x000a_O1011107:7A"/>
    <s v="TS-O-06:36/_x000a_O1011107:7B"/>
  </r>
  <r>
    <s v="17-M -074LP  -A"/>
    <s v="17XSM074LPA"/>
    <s v="14"/>
    <s v="17-L-073-PM-074A  Non-Oxidant Biocide Injection Pump"/>
    <s v="PM074A НАСОС НЕОКИСЛ. БИОЦИДОВ"/>
    <s v="Motor Running status"/>
    <s v="4124-FY-VD-BD17217L07300004"/>
    <s v="DI-NIS (MCC 230VAC) DCS"/>
    <s v="DCS_DI_03"/>
    <m/>
    <x v="119"/>
    <x v="2"/>
    <s v="Pr.19"/>
    <x v="6"/>
    <x v="0"/>
    <n v="37"/>
    <n v="3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8"/>
    <x v="2"/>
    <n v="32"/>
    <s v="DCS AMMONIA-UTILITIES"/>
    <m/>
    <m/>
    <m/>
    <s v="O1011107"/>
    <n v="8"/>
    <m/>
    <s v=""/>
    <s v="14-Wastewater Treatment Area"/>
    <s v=""/>
    <s v=""/>
    <s v=""/>
    <m/>
    <s v=""/>
    <s v=""/>
    <m/>
    <s v="TS-O-06:37/_x000a_O1011107:8A"/>
    <s v="TS-O-06:38/_x000a_O1011107:8B"/>
  </r>
  <r>
    <s v="17-M -074LP  -A"/>
    <s v="17XSAM074LPA"/>
    <s v="14"/>
    <s v="17-L-073-PM-074A  Non-Oxidant Biocide Injection Pump"/>
    <s v="17L073PM074A ДОСТУПНО"/>
    <s v="Motor Available status"/>
    <s v="4124-FY-VD-BD17217L07300004"/>
    <s v="DI-NIS (MCC 230VAC) DCS"/>
    <s v="DCS_DI_03"/>
    <m/>
    <x v="119"/>
    <x v="2"/>
    <s v="Pr.20"/>
    <x v="6"/>
    <x v="0"/>
    <n v="39"/>
    <n v="4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9"/>
    <x v="2"/>
    <n v="32"/>
    <s v="DCS AMMONIA-UTILITIES"/>
    <m/>
    <m/>
    <m/>
    <s v="O1011107"/>
    <n v="9"/>
    <m/>
    <s v=""/>
    <s v="14-Wastewater Treatment Area"/>
    <s v=""/>
    <s v=""/>
    <s v=""/>
    <m/>
    <s v=""/>
    <s v=""/>
    <m/>
    <s v="TS-O-06:39/_x000a_O1011107:9A"/>
    <s v="TS-O-06:40/_x000a_O1011107:9B"/>
  </r>
  <r>
    <s v="17-M -074LP  -A"/>
    <s v="17XSRM074LPA"/>
    <s v="14"/>
    <s v="17-L-073-PM-074A  Non-Oxidant Biocide Injection Pump"/>
    <s v="17L073PM074A МЕСТ/ДИСТАНЦ"/>
    <s v="Motor Remote status"/>
    <s v="4124-FY-VD-BD17217L07300004"/>
    <s v="DI-NIS (MCC 230VAC) DCS"/>
    <s v="DCS_DI_03"/>
    <m/>
    <x v="119"/>
    <x v="2"/>
    <s v="Pr.21"/>
    <x v="6"/>
    <x v="0"/>
    <n v="41"/>
    <n v="4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0"/>
    <x v="2"/>
    <n v="32"/>
    <s v="DCS AMMONIA-UTILITIES"/>
    <m/>
    <m/>
    <m/>
    <s v="O1011107"/>
    <n v="10"/>
    <m/>
    <s v=""/>
    <s v="14-Wastewater Treatment Area"/>
    <s v=""/>
    <s v=""/>
    <s v=""/>
    <m/>
    <s v=""/>
    <s v=""/>
    <m/>
    <s v="TS-O-06:41/_x000a_O1011107:10A"/>
    <s v="TS-O-06:42/_x000a_O1011107:10B"/>
  </r>
  <r>
    <s v="17-M -074LP  -B"/>
    <s v="17XSM074LPB"/>
    <s v="14"/>
    <s v="17-L-073-PM-074B  Non-Oxidant Biocide Injection Pump"/>
    <s v="PM074B НАСОС НЕОКИСЛ. БИОЦИДОВ"/>
    <s v="Motor Running status"/>
    <s v="4124-FY-VD-BD17217L07300004"/>
    <s v="DI-NIS (MCC 230VAC) DCS"/>
    <s v="DCS_DI_03"/>
    <m/>
    <x v="120"/>
    <x v="2"/>
    <s v="Pr.01"/>
    <x v="6"/>
    <x v="11"/>
    <n v="1"/>
    <n v="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1"/>
    <x v="2"/>
    <n v="32"/>
    <s v="DCS AMMONIA-UTILITIES"/>
    <m/>
    <m/>
    <m/>
    <s v="O1011107"/>
    <n v="11"/>
    <m/>
    <s v=""/>
    <s v="14-Wastewater Treatment Area"/>
    <s v=""/>
    <s v=""/>
    <s v=""/>
    <m/>
    <s v=""/>
    <s v=""/>
    <m/>
    <s v="TS-R-01:1/_x000a_O1011107:11A"/>
    <s v="TS-R-01:2/_x000a_O1011107:11B"/>
  </r>
  <r>
    <s v="17-M -074LP  -B"/>
    <s v="17XSAM074LPB"/>
    <s v="14"/>
    <s v="17-L-073-PM-074B  Non-Oxidant Biocide Injection Pump"/>
    <s v="17L073PM074B ДОСТУПНО"/>
    <s v="Motor Available status"/>
    <s v="4124-FY-VD-BD17217L07300004"/>
    <s v="DI-NIS (MCC 230VAC) DCS"/>
    <s v="DCS_DI_03"/>
    <m/>
    <x v="120"/>
    <x v="2"/>
    <s v="Pr.02"/>
    <x v="6"/>
    <x v="11"/>
    <n v="3"/>
    <n v="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2"/>
    <x v="2"/>
    <n v="32"/>
    <s v="DCS AMMONIA-UTILITIES"/>
    <m/>
    <m/>
    <m/>
    <s v="O1011107"/>
    <n v="12"/>
    <m/>
    <s v=""/>
    <s v="14-Wastewater Treatment Area"/>
    <s v=""/>
    <s v=""/>
    <s v=""/>
    <m/>
    <s v=""/>
    <s v=""/>
    <m/>
    <s v="TS-R-01:3/_x000a_O1011107:12A"/>
    <s v="TS-R-01:4/_x000a_O1011107:12B"/>
  </r>
  <r>
    <s v="17-M -074LP  -B"/>
    <s v="17XSRM074LPB"/>
    <s v="14"/>
    <s v="17-L-073-PM-074B  Non-Oxidant Biocide Injection Pump"/>
    <s v="17L073PM074B МЕСТ/ДИСТАНЦ"/>
    <s v="Motor Remote status"/>
    <s v="4124-FY-VD-BD17217L07300004"/>
    <s v="DI-NIS (MCC 230VAC) DCS"/>
    <s v="DCS_DI_03"/>
    <m/>
    <x v="120"/>
    <x v="2"/>
    <s v="Pr.03"/>
    <x v="6"/>
    <x v="11"/>
    <n v="5"/>
    <n v="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3"/>
    <x v="2"/>
    <n v="32"/>
    <s v="DCS AMMONIA-UTILITIES"/>
    <m/>
    <m/>
    <m/>
    <s v="O1011107"/>
    <n v="13"/>
    <m/>
    <s v=""/>
    <s v="14-Wastewater Treatment Area"/>
    <s v=""/>
    <s v=""/>
    <s v=""/>
    <m/>
    <s v=""/>
    <s v=""/>
    <m/>
    <s v="TS-R-01:5/_x000a_O1011107:13A"/>
    <s v="TS-R-01:6/_x000a_O1011107:13B"/>
  </r>
  <r>
    <s v="17-M -075LP  -A"/>
    <s v="17XSM075LPA"/>
    <s v="14"/>
    <s v="17-L-073-PM-075A Chlorine Enhancer Injection Pump"/>
    <s v="PM075A НАСОС УСИЛ ХЛОРА "/>
    <s v="Motor Running status"/>
    <s v="4124-FY-VD-BD17217L07300005"/>
    <s v="DI-NIS (MCC 230VAC) DCS"/>
    <s v="DCS_DI_03"/>
    <m/>
    <x v="120"/>
    <x v="2"/>
    <s v="Pr.04"/>
    <x v="6"/>
    <x v="11"/>
    <n v="7"/>
    <n v="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4"/>
    <x v="2"/>
    <n v="32"/>
    <s v="DCS AMMONIA-UTILITIES"/>
    <m/>
    <m/>
    <m/>
    <s v="O1011107"/>
    <n v="14"/>
    <m/>
    <s v=""/>
    <s v="14-Wastewater Treatment Area"/>
    <s v=""/>
    <s v=""/>
    <s v=""/>
    <m/>
    <s v=""/>
    <s v=""/>
    <m/>
    <s v="TS-R-01:7/_x000a_O1011107:14A"/>
    <s v="TS-R-01:8/_x000a_O1011107:14B"/>
  </r>
  <r>
    <s v="17-M -075LP  -A"/>
    <s v="17XSAM075LPA"/>
    <s v="14"/>
    <s v="17-L-073-PM-075A Chlorine Enhancer Injection Pump"/>
    <s v="17L073PM075A ДОСТУПНО"/>
    <s v="Motor Available status"/>
    <s v="4124-FY-VD-BD17217L07300005"/>
    <s v="DI-NIS (MCC 230VAC) DCS"/>
    <s v="DCS_DI_03"/>
    <m/>
    <x v="120"/>
    <x v="2"/>
    <s v="Pr.05"/>
    <x v="6"/>
    <x v="11"/>
    <n v="9"/>
    <n v="1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5"/>
    <x v="2"/>
    <n v="32"/>
    <s v="DCS AMMONIA-UTILITIES"/>
    <m/>
    <m/>
    <m/>
    <s v="O1011107"/>
    <n v="15"/>
    <m/>
    <s v=""/>
    <s v="14-Wastewater Treatment Area"/>
    <s v=""/>
    <s v=""/>
    <s v=""/>
    <m/>
    <s v=""/>
    <s v=""/>
    <m/>
    <s v="TS-R-01:9/_x000a_O1011107:15A"/>
    <s v="TS-R-01:10/_x000a_O1011107:15B"/>
  </r>
  <r>
    <s v="17-M -075LP  -A"/>
    <s v="17XSRM075LPA"/>
    <s v="14"/>
    <s v="17-L-073-PM-075A Chlorine Enhancer Injection Pump"/>
    <s v="17L073PM075A МЕСТ/ДИСТАНЦ"/>
    <s v="Motor Remote status"/>
    <s v="4124-FY-VD-BD17217L07300005"/>
    <s v="DI-NIS (MCC 230VAC) DCS"/>
    <s v="DCS_DI_03"/>
    <m/>
    <x v="120"/>
    <x v="2"/>
    <s v="Pr.06"/>
    <x v="6"/>
    <x v="11"/>
    <n v="11"/>
    <n v="1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6"/>
    <x v="2"/>
    <n v="32"/>
    <s v="DCS AMMONIA-UTILITIES"/>
    <m/>
    <m/>
    <m/>
    <s v="O1011107"/>
    <n v="16"/>
    <m/>
    <s v=""/>
    <s v="14-Wastewater Treatment Area"/>
    <s v=""/>
    <s v=""/>
    <s v=""/>
    <m/>
    <s v=""/>
    <s v=""/>
    <m/>
    <s v="TS-R-01:11/_x000a_O1011107:16A"/>
    <s v="TS-R-01:12/_x000a_O1011107:16B"/>
  </r>
  <r>
    <s v="17-M -075LP  -B"/>
    <s v="17XSM075LPB"/>
    <s v="14"/>
    <s v="17-L-073-PM-075B Chlorine Enhancer Injection Pump"/>
    <s v="PM075B НАСОС УСИЛ ХЛОРА "/>
    <s v="Motor Running status"/>
    <s v="4124-FY-VD-BD17217L07300005"/>
    <s v="DI-NIS (MCC 230VAC) DCS"/>
    <s v="DCS_DI_03"/>
    <m/>
    <x v="120"/>
    <x v="2"/>
    <s v="Pr.07"/>
    <x v="6"/>
    <x v="11"/>
    <n v="13"/>
    <n v="1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7"/>
    <x v="2"/>
    <n v="32"/>
    <s v="DCS AMMONIA-UTILITIES"/>
    <m/>
    <m/>
    <m/>
    <s v="O1011107"/>
    <n v="17"/>
    <m/>
    <s v=""/>
    <s v="14-Wastewater Treatment Area"/>
    <s v=""/>
    <s v=""/>
    <s v=""/>
    <m/>
    <s v=""/>
    <s v=""/>
    <m/>
    <s v="TS-R-01:13/_x000a_O1011107:17A"/>
    <s v="TS-R-01:14/_x000a_O1011107:17B"/>
  </r>
  <r>
    <s v="17-M -075LP  -B"/>
    <s v="17XSAM075LPB"/>
    <s v="14"/>
    <s v="17-L-073-PM-075B Chlorine Enhancer Injection Pump"/>
    <s v="17L073PM075B ДОСТУПНО"/>
    <s v="Motor Available status"/>
    <s v="4124-FY-VD-BD17217L07300005"/>
    <s v="DI-NIS (MCC 230VAC) DCS"/>
    <s v="DCS_DI_03"/>
    <m/>
    <x v="120"/>
    <x v="2"/>
    <s v="Pr.08"/>
    <x v="6"/>
    <x v="11"/>
    <n v="15"/>
    <n v="1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8"/>
    <x v="2"/>
    <n v="32"/>
    <s v="DCS AMMONIA-UTILITIES"/>
    <m/>
    <m/>
    <m/>
    <s v="O1011107"/>
    <n v="18"/>
    <m/>
    <s v=""/>
    <s v="14-Wastewater Treatment Area"/>
    <s v=""/>
    <s v=""/>
    <s v=""/>
    <m/>
    <s v=""/>
    <s v=""/>
    <m/>
    <s v="TS-R-01:15/_x000a_O1011107:18A"/>
    <s v="TS-R-01:16/_x000a_O1011107:18B"/>
  </r>
  <r>
    <s v="17-M -075LP  -B"/>
    <s v="17XSRM075LPB"/>
    <s v="14"/>
    <s v="17-L-073-PM-075B Chlorine Enhancer Injection Pump"/>
    <s v="17L073PM075B МЕСТ/ДИСТАНЦ"/>
    <s v="Motor Remote status"/>
    <s v="4124-FY-VD-BD17217L07300005"/>
    <s v="DI-NIS (MCC 230VAC) DCS"/>
    <s v="DCS_DI_03"/>
    <m/>
    <x v="120"/>
    <x v="2"/>
    <s v="Pr.09"/>
    <x v="6"/>
    <x v="11"/>
    <n v="17"/>
    <n v="1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19"/>
    <x v="2"/>
    <n v="32"/>
    <s v="DCS AMMONIA-UTILITIES"/>
    <m/>
    <m/>
    <m/>
    <s v="O1011107"/>
    <n v="19"/>
    <m/>
    <s v=""/>
    <s v="14-Wastewater Treatment Area"/>
    <s v=""/>
    <s v=""/>
    <s v=""/>
    <m/>
    <s v=""/>
    <s v=""/>
    <m/>
    <s v="TS-R-01:17/_x000a_O1011107:19A"/>
    <s v="TS-R-01:18/_x000a_O1011107:19B"/>
  </r>
  <r>
    <s v="17-M -076LP  -A"/>
    <s v="17XSM076LPA"/>
    <s v="14"/>
    <s v="17-L-073-PM-076A 12-14% Sodium Hypochlorite Inj."/>
    <s v="PM076A ГИПОХЛОРИТ НАТРИЯ 15%"/>
    <s v="Motor Running status"/>
    <s v="4124-FY-VD-BD17217L07300006"/>
    <s v="DI-NIS (MCC 230VAC) DCS"/>
    <s v="DCS_DI_03"/>
    <m/>
    <x v="120"/>
    <x v="2"/>
    <s v="Pr.10"/>
    <x v="6"/>
    <x v="11"/>
    <n v="19"/>
    <n v="2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0"/>
    <x v="2"/>
    <n v="32"/>
    <s v="DCS AMMONIA-UTILITIES"/>
    <m/>
    <m/>
    <m/>
    <s v="O1011107"/>
    <n v="20"/>
    <m/>
    <s v=""/>
    <s v="14-Wastewater Treatment Area"/>
    <s v=""/>
    <s v=""/>
    <s v=""/>
    <m/>
    <s v=""/>
    <s v=""/>
    <m/>
    <s v="TS-R-01:19/_x000a_O1011107:20A"/>
    <s v="TS-R-01:20/_x000a_O1011107:20B"/>
  </r>
  <r>
    <s v="17-M -076LP  -A"/>
    <s v="17XSAM076LPA"/>
    <s v="14"/>
    <s v="17-L-073-PM-076A 12-14% Sodium Hypochlorite Inj."/>
    <s v="17L073PM076A ДОСТУПНО"/>
    <s v="Motor Available status"/>
    <s v="4124-FY-VD-BD17217L07300006"/>
    <s v="DI-NIS (MCC 230VAC) DCS"/>
    <s v="DCS_DI_03"/>
    <m/>
    <x v="120"/>
    <x v="2"/>
    <s v="Pr.11"/>
    <x v="6"/>
    <x v="11"/>
    <n v="21"/>
    <n v="2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1"/>
    <x v="2"/>
    <n v="32"/>
    <s v="DCS AMMONIA-UTILITIES"/>
    <m/>
    <m/>
    <m/>
    <s v="O1011107"/>
    <n v="21"/>
    <m/>
    <s v=""/>
    <s v="14-Wastewater Treatment Area"/>
    <s v=""/>
    <s v=""/>
    <s v=""/>
    <m/>
    <s v=""/>
    <s v=""/>
    <m/>
    <s v="TS-R-01:21/_x000a_O1011107:21A"/>
    <s v="TS-R-01:22/_x000a_O1011107:21B"/>
  </r>
  <r>
    <s v="17-M -076LP  -A"/>
    <s v="17XSRM076LPA"/>
    <s v="14"/>
    <s v="17-L-073-PM-076A 12-14% Sodium Hypochlorite Inj."/>
    <s v="17L073PM076A МЕСТ/ДИСТАНЦ"/>
    <s v="Motor Remote status"/>
    <s v="4124-FY-VD-BD17217L07300006"/>
    <s v="DI-NIS (MCC 230VAC) DCS"/>
    <s v="DCS_DI_03"/>
    <m/>
    <x v="120"/>
    <x v="2"/>
    <s v="Pr.12"/>
    <x v="6"/>
    <x v="11"/>
    <n v="23"/>
    <n v="2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2"/>
    <x v="2"/>
    <n v="32"/>
    <s v="DCS AMMONIA-UTILITIES"/>
    <m/>
    <m/>
    <m/>
    <s v="O1011107"/>
    <n v="22"/>
    <m/>
    <s v=""/>
    <s v="14-Wastewater Treatment Area"/>
    <s v=""/>
    <s v=""/>
    <s v=""/>
    <m/>
    <s v=""/>
    <s v=""/>
    <m/>
    <s v="TS-R-01:23/_x000a_O1011107:22A"/>
    <s v="TS-R-01:24/_x000a_O1011107:22B"/>
  </r>
  <r>
    <s v="17-M -076LP  -B"/>
    <s v="17XSM076LPB"/>
    <s v="14"/>
    <s v="17-L-073-PM-076B 12-14% Sodium Hypochlorite Inj."/>
    <s v="PM076B ГИПОХЛОРИТ НАТРИЯ 15%"/>
    <s v="Motor Running status"/>
    <s v="4124-FY-VD-BD17217L07300006"/>
    <s v="DI-NIS (MCC 230VAC) DCS"/>
    <s v="DCS_DI_03"/>
    <m/>
    <x v="120"/>
    <x v="2"/>
    <s v="Pr.13"/>
    <x v="6"/>
    <x v="11"/>
    <n v="25"/>
    <n v="2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3"/>
    <x v="2"/>
    <n v="32"/>
    <s v="DCS AMMONIA-UTILITIES"/>
    <m/>
    <m/>
    <m/>
    <s v="O1011107"/>
    <n v="23"/>
    <m/>
    <s v=""/>
    <s v="14-Wastewater Treatment Area"/>
    <s v=""/>
    <s v=""/>
    <s v=""/>
    <m/>
    <s v=""/>
    <s v=""/>
    <m/>
    <s v="TS-R-01:25/_x000a_O1011107:23A"/>
    <s v="TS-R-01:26/_x000a_O1011107:23B"/>
  </r>
  <r>
    <s v="17-M -076LP  -B"/>
    <s v="17XSAM076LPB"/>
    <s v="14"/>
    <s v="17-L-073-PM-076B 12-14% Sodium Hypochlorite Inj."/>
    <s v="17L073PM076B ДОСТУПНО"/>
    <s v="Motor Available status"/>
    <s v="4124-FY-VD-BD17217L07300006"/>
    <s v="DI-NIS (MCC 230VAC) DCS"/>
    <s v="DCS_DI_03"/>
    <m/>
    <x v="120"/>
    <x v="2"/>
    <s v="Pr.14"/>
    <x v="6"/>
    <x v="11"/>
    <n v="27"/>
    <n v="2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4"/>
    <x v="2"/>
    <n v="32"/>
    <s v="DCS AMMONIA-UTILITIES"/>
    <m/>
    <m/>
    <m/>
    <s v="O1011107"/>
    <n v="24"/>
    <m/>
    <s v=""/>
    <s v="14-Wastewater Treatment Area"/>
    <s v=""/>
    <s v=""/>
    <s v=""/>
    <m/>
    <s v=""/>
    <s v=""/>
    <m/>
    <s v="TS-R-01:27/_x000a_O1011107:24A"/>
    <s v="TS-R-01:28/_x000a_O1011107:24B"/>
  </r>
  <r>
    <s v="17-M -076LP  -B"/>
    <s v="17XSRM076LPB"/>
    <s v="14"/>
    <s v="17-L-073-PM-076B 12-14% Sodium Hypochlorite Inj."/>
    <s v="17L073PM076B МЕСТ/ДИСТАНЦ"/>
    <s v="Motor Remote status"/>
    <s v="4124-FY-VD-BD17217L07300006"/>
    <s v="DI-NIS (MCC 230VAC) DCS"/>
    <s v="DCS_DI_03"/>
    <m/>
    <x v="120"/>
    <x v="2"/>
    <s v="Pr.15"/>
    <x v="6"/>
    <x v="11"/>
    <n v="29"/>
    <n v="3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5"/>
    <x v="2"/>
    <n v="32"/>
    <s v="DCS AMMONIA-UTILITIES"/>
    <m/>
    <m/>
    <m/>
    <s v="O1011107"/>
    <n v="25"/>
    <m/>
    <s v=""/>
    <s v="14-Wastewater Treatment Area"/>
    <s v=""/>
    <s v=""/>
    <s v=""/>
    <m/>
    <s v=""/>
    <s v=""/>
    <m/>
    <s v="TS-R-01:29/_x000a_O1011107:25A"/>
    <s v="TS-R-01:30/_x000a_O1011107:25B"/>
  </r>
  <r>
    <s v="17-M -077LP  -A"/>
    <s v="17XSAM077LPA"/>
    <s v="14"/>
    <s v="17-L-073-PM-077A Na Hypochlorite Centrifugal Pump"/>
    <s v="17L073PM077A ДОСТУПНО"/>
    <s v="Motor Available status"/>
    <s v="4124-FY-VD-BD17217L07300006"/>
    <s v="DI-NIS (MCC 230VAC) DCS"/>
    <s v="DCS_DI_03"/>
    <m/>
    <x v="120"/>
    <x v="2"/>
    <s v="Pr.16"/>
    <x v="6"/>
    <x v="11"/>
    <n v="31"/>
    <n v="3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6"/>
    <x v="2"/>
    <n v="32"/>
    <s v="DCS AMMONIA-UTILITIES"/>
    <m/>
    <m/>
    <m/>
    <s v="O1011107"/>
    <n v="26"/>
    <m/>
    <s v=""/>
    <s v="14-Wastewater Treatment Area"/>
    <s v=""/>
    <s v=""/>
    <s v=""/>
    <m/>
    <s v=""/>
    <s v=""/>
    <m/>
    <s v="TS-R-01:31/_x000a_O1011107:26A"/>
    <s v="TS-R-01:32/_x000a_O1011107:26B"/>
  </r>
  <r>
    <s v="17-M -077LP  -B"/>
    <s v="17XSAM077LPB"/>
    <s v="14"/>
    <s v="17-L-073-PM-077B Na Hypochlorite Centrifugal Pump"/>
    <s v="17L073PM077B ДОСТУПНО"/>
    <s v="Motor Available status"/>
    <s v="4124-FY-VD-BD17217L07300006"/>
    <s v="DI-NIS (MCC 230VAC) DCS"/>
    <s v="DCS_DI_03"/>
    <m/>
    <x v="120"/>
    <x v="2"/>
    <s v="Pr.17"/>
    <x v="6"/>
    <x v="11"/>
    <n v="33"/>
    <n v="3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7"/>
    <x v="2"/>
    <n v="32"/>
    <s v="DCS AMMONIA-UTILITIES"/>
    <m/>
    <m/>
    <m/>
    <s v="O1011107"/>
    <n v="27"/>
    <m/>
    <s v=""/>
    <s v="14-Wastewater Treatment Area"/>
    <s v=""/>
    <s v=""/>
    <s v=""/>
    <m/>
    <s v=""/>
    <s v=""/>
    <m/>
    <s v="TS-R-01:33/_x000a_O1011107:27A"/>
    <s v="TS-R-01:34/_x000a_O1011107:27B"/>
  </r>
  <r>
    <s v="17-M -141    -A"/>
    <s v="17XSM141A"/>
    <s v="14"/>
    <s v="Rain Water Pump 17-P-141A"/>
    <s v="P141A НАСОС ЛИВНЕВЫХ ВОД"/>
    <s v="Motor Running status"/>
    <s v="4124-XZ-DM-21714001"/>
    <s v="DI-NIS (MCC 230VAC) DCS"/>
    <s v="DCS_DI_03"/>
    <m/>
    <x v="120"/>
    <x v="2"/>
    <s v="Pr.18"/>
    <x v="6"/>
    <x v="11"/>
    <n v="35"/>
    <n v="36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8"/>
    <x v="2"/>
    <n v="32"/>
    <s v="DCS AMMONIA-UTILITIES"/>
    <m/>
    <m/>
    <m/>
    <s v="O1011107"/>
    <n v="28"/>
    <m/>
    <s v=""/>
    <s v="14-Wastewater Treatment Area"/>
    <s v=""/>
    <s v=""/>
    <s v=""/>
    <m/>
    <s v=""/>
    <s v=""/>
    <m/>
    <s v="TS-R-01:35/_x000a_O1011107:28A"/>
    <s v="TS-R-01:36/_x000a_O1011107:28B"/>
  </r>
  <r>
    <s v="17-M -141    -A"/>
    <s v="17XSAM141A"/>
    <s v="14"/>
    <s v="Rain Water Pump 17-P-141A"/>
    <s v="17-P-141A ДОСТУПНО"/>
    <s v="Motor Available status"/>
    <s v="4124-XZ-DM-21714001"/>
    <s v="DI-NIS (MCC 230VAC) DCS"/>
    <s v="DCS_DI_03"/>
    <m/>
    <x v="120"/>
    <x v="2"/>
    <s v="Pr.19"/>
    <x v="6"/>
    <x v="11"/>
    <n v="37"/>
    <n v="38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29"/>
    <x v="2"/>
    <n v="32"/>
    <s v="DCS AMMONIA-UTILITIES"/>
    <m/>
    <m/>
    <m/>
    <s v="O1011107"/>
    <n v="29"/>
    <m/>
    <s v=""/>
    <s v="14-Wastewater Treatment Area"/>
    <s v=""/>
    <s v=""/>
    <s v=""/>
    <m/>
    <s v=""/>
    <s v=""/>
    <m/>
    <s v="TS-R-01:37/_x000a_O1011107:29A"/>
    <s v="TS-R-01:38/_x000a_O1011107:29B"/>
  </r>
  <r>
    <s v="17-M -141    -A"/>
    <s v="17XSRM141A"/>
    <s v="14"/>
    <s v="Rain Water Pump 17-P-141A"/>
    <s v="17-P-141A МЕСТ/ДИСТАНЦ"/>
    <s v="Motor Remote status"/>
    <s v="4124-XZ-DM-21714001"/>
    <s v="DI-NIS (MCC 230VAC) DCS"/>
    <s v="DCS_DI_03"/>
    <m/>
    <x v="120"/>
    <x v="2"/>
    <s v="Pr.20"/>
    <x v="6"/>
    <x v="11"/>
    <n v="39"/>
    <n v="40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30"/>
    <x v="2"/>
    <n v="32"/>
    <s v="DCS AMMONIA-UTILITIES"/>
    <m/>
    <m/>
    <m/>
    <s v="O1011107"/>
    <n v="30"/>
    <m/>
    <s v=""/>
    <s v="14-Wastewater Treatment Area"/>
    <s v=""/>
    <s v=""/>
    <s v=""/>
    <m/>
    <s v=""/>
    <s v=""/>
    <m/>
    <s v="TS-R-01:39/_x000a_O1011107:30A"/>
    <s v="TS-R-01:40/_x000a_O1011107:30B"/>
  </r>
  <r>
    <s v="17-M -141    -B"/>
    <s v="17XSM141B"/>
    <s v="14"/>
    <s v="Rain Water Pump 17-P-141B"/>
    <s v="P141B НАСОС ЛИВНЕВЫХ ВОД"/>
    <s v="Motor Running status"/>
    <s v="4124-XZ-DM-21714001"/>
    <s v="DI-NIS (MCC 230VAC) DCS"/>
    <s v="DCS_DI_03"/>
    <m/>
    <x v="121"/>
    <x v="2"/>
    <s v="Pr.01"/>
    <x v="6"/>
    <x v="44"/>
    <n v="1"/>
    <n v="2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31"/>
    <x v="2"/>
    <n v="32"/>
    <s v="DCS AMMONIA-UTILITIES"/>
    <m/>
    <m/>
    <m/>
    <s v="O1011107"/>
    <n v="31"/>
    <m/>
    <s v=""/>
    <s v="14-Wastewater Treatment Area"/>
    <s v=""/>
    <s v=""/>
    <s v=""/>
    <m/>
    <s v=""/>
    <s v=""/>
    <m/>
    <s v="TS-R-02:1/_x000a_O1011107:31A"/>
    <s v="TS-R-02:2/_x000a_O1011107:31B"/>
  </r>
  <r>
    <s v="17-M -141    -B"/>
    <s v="17XSAM141B"/>
    <s v="14"/>
    <s v="Rain Water Pump 17-P-141B"/>
    <s v="17-P-141B ДОСТУПНО"/>
    <s v="Motor Available status"/>
    <s v="4124-XZ-DM-21714001"/>
    <s v="DI-NIS (MCC 230VAC) DCS"/>
    <s v="DCS_DI_03"/>
    <m/>
    <x v="121"/>
    <x v="2"/>
    <s v="Pr.02"/>
    <x v="6"/>
    <x v="44"/>
    <n v="3"/>
    <n v="4"/>
    <s v=""/>
    <x v="2"/>
    <x v="3"/>
    <x v="314"/>
    <x v="4"/>
    <x v="59"/>
    <x v="1"/>
    <s v="17-SC-DCS-002/O1011107/ 17-MC-DCS-004"/>
    <s v="DB37-*m"/>
    <x v="1"/>
    <s v="CPO101"/>
    <n v="1"/>
    <s v="BP012"/>
    <x v="59"/>
    <n v="8"/>
    <n v="32"/>
    <x v="2"/>
    <n v="32"/>
    <s v="DCS AMMONIA-UTILITIES"/>
    <m/>
    <m/>
    <m/>
    <s v="O1011107"/>
    <n v="32"/>
    <m/>
    <s v=""/>
    <s v="14-Wastewater Treatment Area"/>
    <s v=""/>
    <s v=""/>
    <s v=""/>
    <m/>
    <s v=""/>
    <s v=""/>
    <m/>
    <s v="TS-R-02:3/_x000a_O1011107:32A"/>
    <s v="TS-R-02:4/_x000a_O1011107:32B"/>
  </r>
  <r>
    <s v="17-M -141    -B"/>
    <s v="17XSRM141B"/>
    <s v="14"/>
    <s v="Rain Water Pump 17-P-141B"/>
    <s v="17-P-141B МЕСТ/ДИСТАНЦ"/>
    <s v="Motor Remote status"/>
    <s v="4124-XZ-DM-21714001"/>
    <s v="DI-NIS (MCC 230VAC) DCS"/>
    <s v="DCS_DI_03"/>
    <m/>
    <x v="121"/>
    <x v="2"/>
    <s v="Pr.03"/>
    <x v="6"/>
    <x v="44"/>
    <n v="5"/>
    <n v="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"/>
    <x v="2"/>
    <n v="32"/>
    <s v="DCS AMMONIA-UTILITIES"/>
    <m/>
    <m/>
    <m/>
    <s v="O1011108"/>
    <n v="1"/>
    <m/>
    <s v=""/>
    <s v="14-Wastewater Treatment Area"/>
    <s v=""/>
    <s v=""/>
    <s v=""/>
    <m/>
    <s v=""/>
    <s v=""/>
    <m/>
    <s v="TS-R-02:5/_x000a_O1011108:1A"/>
    <s v="TS-R-02:6/_x000a_O1011108:1B"/>
  </r>
  <r>
    <s v="17-M -142    -A"/>
    <s v="17XSM142A"/>
    <s v="14"/>
    <s v="Contaminated Water Pump 17-P-142A"/>
    <s v="P142A НАСОС ЗАГРЯЗНЕННОЙ ВОДЫ"/>
    <s v="Motor Running status"/>
    <s v="4124-XZ-DM-21714001"/>
    <s v="DI-NIS (MCC 230VAC) DCS"/>
    <s v="DCS_DI_03"/>
    <m/>
    <x v="121"/>
    <x v="2"/>
    <s v="Pr.04"/>
    <x v="6"/>
    <x v="44"/>
    <n v="7"/>
    <n v="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"/>
    <x v="2"/>
    <n v="32"/>
    <s v="DCS AMMONIA-UTILITIES"/>
    <m/>
    <m/>
    <m/>
    <s v="O1011108"/>
    <n v="2"/>
    <m/>
    <s v=""/>
    <s v="14-Wastewater Treatment Area"/>
    <s v=""/>
    <s v=""/>
    <s v=""/>
    <m/>
    <s v=""/>
    <s v=""/>
    <m/>
    <s v="TS-R-02:7/_x000a_O1011108:2A"/>
    <s v="TS-R-02:8/_x000a_O1011108:2B"/>
  </r>
  <r>
    <s v="17-M -142    -A"/>
    <s v="17XSAM142A"/>
    <s v="14"/>
    <s v="Contaminated Water Pump 17-P-142A"/>
    <s v="17-P-142A ДОСТУПНО"/>
    <s v="Motor Available status"/>
    <s v="4124-XZ-DM-21714001"/>
    <s v="DI-NIS (MCC 230VAC) DCS"/>
    <s v="DCS_DI_03"/>
    <m/>
    <x v="121"/>
    <x v="2"/>
    <s v="Pr.05"/>
    <x v="6"/>
    <x v="44"/>
    <n v="9"/>
    <n v="10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3"/>
    <x v="2"/>
    <n v="32"/>
    <s v="DCS AMMONIA-UTILITIES"/>
    <m/>
    <m/>
    <m/>
    <s v="O1011108"/>
    <n v="3"/>
    <m/>
    <s v=""/>
    <s v="14-Wastewater Treatment Area"/>
    <s v=""/>
    <s v=""/>
    <s v=""/>
    <m/>
    <s v=""/>
    <s v=""/>
    <m/>
    <s v="TS-R-02:9/_x000a_O1011108:3A"/>
    <s v="TS-R-02:10/_x000a_O1011108:3B"/>
  </r>
  <r>
    <s v="17-M -142    -B"/>
    <s v="17XSM142B"/>
    <s v="14"/>
    <s v="Contaminated Water Pump 17-P-142B"/>
    <s v="P142B НАСОС ЗАГРЯЗНЕННОЙ ВОДЫ"/>
    <s v="Motor Running status"/>
    <s v="4124-XZ-DM-21714001"/>
    <s v="DI-NIS (MCC 230VAC) DCS"/>
    <s v="DCS_DI_03"/>
    <m/>
    <x v="121"/>
    <x v="2"/>
    <s v="Pr.06"/>
    <x v="6"/>
    <x v="44"/>
    <n v="11"/>
    <n v="1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4"/>
    <x v="2"/>
    <n v="32"/>
    <s v="DCS AMMONIA-UTILITIES"/>
    <m/>
    <m/>
    <m/>
    <s v="O1011108"/>
    <n v="4"/>
    <m/>
    <s v=""/>
    <s v="14-Wastewater Treatment Area"/>
    <s v=""/>
    <s v=""/>
    <s v=""/>
    <m/>
    <s v=""/>
    <s v=""/>
    <m/>
    <s v="TS-R-02:11/_x000a_O1011108:4A"/>
    <s v="TS-R-02:12/_x000a_O1011108:4B"/>
  </r>
  <r>
    <s v="17-M -142    -B"/>
    <s v="17XSAM142B"/>
    <s v="14"/>
    <s v="Contaminated Water Pump 17-P-142B"/>
    <s v="17-P-142B ДОСТУПНО"/>
    <s v="Motor Available status"/>
    <s v="4124-XZ-DM-21714001"/>
    <s v="DI-NIS (MCC 230VAC) DCS"/>
    <s v="DCS_DI_03"/>
    <m/>
    <x v="121"/>
    <x v="2"/>
    <s v="Pr.07"/>
    <x v="6"/>
    <x v="44"/>
    <n v="13"/>
    <n v="1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5"/>
    <x v="2"/>
    <n v="32"/>
    <s v="DCS AMMONIA-UTILITIES"/>
    <m/>
    <m/>
    <m/>
    <s v="O1011108"/>
    <n v="5"/>
    <m/>
    <s v=""/>
    <s v="14-Wastewater Treatment Area"/>
    <s v=""/>
    <s v=""/>
    <s v=""/>
    <m/>
    <s v=""/>
    <s v=""/>
    <m/>
    <s v="TS-R-02:13/_x000a_O1011108:5A"/>
    <s v="TS-R-02:14/_x000a_O1011108:5B"/>
  </r>
  <r>
    <s v="17-M -144    -A"/>
    <s v="17XSM144A"/>
    <s v="14"/>
    <s v="Rain Water retaintion Pump 17-P-144A"/>
    <s v="P144A НАСОС СБОРНИКА ЛИВН ВОД  "/>
    <s v="Motor Running status"/>
    <s v="4124-XZ-DM-21714002"/>
    <s v="DI-NIS (MCC 230VAC) DCS"/>
    <s v="DCS_DI_03"/>
    <m/>
    <x v="121"/>
    <x v="2"/>
    <s v="Pr.08"/>
    <x v="6"/>
    <x v="44"/>
    <n v="15"/>
    <n v="1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6"/>
    <x v="2"/>
    <n v="32"/>
    <s v="DCS AMMONIA-UTILITIES"/>
    <m/>
    <m/>
    <m/>
    <s v="O1011108"/>
    <n v="6"/>
    <m/>
    <s v=""/>
    <s v="14-Wastewater Treatment Area"/>
    <s v=""/>
    <s v=""/>
    <s v=""/>
    <m/>
    <s v=""/>
    <s v=""/>
    <m/>
    <s v="TS-R-02:15/_x000a_O1011108:6A"/>
    <s v="TS-R-02:16/_x000a_O1011108:6B"/>
  </r>
  <r>
    <s v="17-M -144    -A"/>
    <s v="17XSRM144A"/>
    <s v="14"/>
    <s v="Rain Water retaintion Pump 17-P-144A"/>
    <s v="17-P-144A МЕСТ/ДИСТАНЦ"/>
    <s v="Motor Remote status"/>
    <s v="4124-XZ-DM-21714002"/>
    <s v="DI-NIS (MCC 230VAC) DCS"/>
    <s v="DCS_DI_03"/>
    <m/>
    <x v="121"/>
    <x v="2"/>
    <s v="Pr.09"/>
    <x v="6"/>
    <x v="44"/>
    <n v="17"/>
    <n v="1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7"/>
    <x v="2"/>
    <n v="32"/>
    <s v="DCS AMMONIA-UTILITIES"/>
    <m/>
    <m/>
    <m/>
    <s v="O1011108"/>
    <n v="7"/>
    <m/>
    <s v=""/>
    <s v="14-Wastewater Treatment Area"/>
    <s v=""/>
    <s v=""/>
    <s v=""/>
    <m/>
    <s v=""/>
    <s v=""/>
    <m/>
    <s v="TS-R-02:17/_x000a_O1011108:7A"/>
    <s v="TS-R-02:18/_x000a_O1011108:7B"/>
  </r>
  <r>
    <s v="17-M -144    -B"/>
    <s v="17XSM144B"/>
    <s v="14"/>
    <s v="Rain Water retaintion Pump 17-P-144B"/>
    <s v="P144B НАСОС СБОРНИКА ЛИВН ВОД  "/>
    <s v="Motor Running status"/>
    <s v="4124-XZ-DM-21714002"/>
    <s v="DI-NIS (MCC 230VAC) DCS"/>
    <s v="DCS_DI_03"/>
    <m/>
    <x v="121"/>
    <x v="2"/>
    <s v="Pr.10"/>
    <x v="6"/>
    <x v="44"/>
    <n v="19"/>
    <n v="20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8"/>
    <x v="2"/>
    <n v="32"/>
    <s v="DCS AMMONIA-UTILITIES"/>
    <m/>
    <m/>
    <m/>
    <s v="O1011108"/>
    <n v="8"/>
    <m/>
    <s v=""/>
    <s v="14-Wastewater Treatment Area"/>
    <s v=""/>
    <s v=""/>
    <s v=""/>
    <m/>
    <s v=""/>
    <s v=""/>
    <m/>
    <s v="TS-R-02:19/_x000a_O1011108:8A"/>
    <s v="TS-R-02:20/_x000a_O1011108:8B"/>
  </r>
  <r>
    <s v="17-M -144    -B"/>
    <s v="17XSAM144B"/>
    <s v="14"/>
    <s v="Rain Water retaintion Pump 17-P-144B"/>
    <s v="17-P-144B ДОСТУПНО"/>
    <s v="Motor Available status"/>
    <s v="4124-XZ-DM-21714002"/>
    <s v="DI-NIS (MCC 230VAC) DCS"/>
    <s v="DCS_DI_03"/>
    <m/>
    <x v="121"/>
    <x v="2"/>
    <s v="Pr.11"/>
    <x v="6"/>
    <x v="44"/>
    <n v="21"/>
    <n v="2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9"/>
    <x v="2"/>
    <n v="32"/>
    <s v="DCS AMMONIA-UTILITIES"/>
    <m/>
    <m/>
    <m/>
    <s v="O1011108"/>
    <n v="9"/>
    <m/>
    <s v=""/>
    <s v="14-Wastewater Treatment Area"/>
    <s v=""/>
    <s v=""/>
    <s v=""/>
    <m/>
    <s v=""/>
    <s v=""/>
    <m/>
    <s v="TS-R-02:21/_x000a_O1011108:9A"/>
    <s v="TS-R-02:22/_x000a_O1011108:9B"/>
  </r>
  <r>
    <s v="17-M -144    -B"/>
    <s v="17XSRM144B"/>
    <s v="14"/>
    <s v="Rain Water retaintion Pump 17-P-144B"/>
    <s v="17-P-144B МЕСТ/ДИСТАНЦ"/>
    <s v="Motor Remote status"/>
    <s v="4124-XZ-DM-21714002"/>
    <s v="DI-NIS (MCC 230VAC) DCS"/>
    <s v="DCS_DI_03"/>
    <m/>
    <x v="121"/>
    <x v="2"/>
    <s v="Pr.12"/>
    <x v="6"/>
    <x v="44"/>
    <n v="23"/>
    <n v="2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0"/>
    <x v="2"/>
    <n v="32"/>
    <s v="DCS AMMONIA-UTILITIES"/>
    <m/>
    <m/>
    <m/>
    <s v="O1011108"/>
    <n v="10"/>
    <m/>
    <s v=""/>
    <s v="14-Wastewater Treatment Area"/>
    <s v=""/>
    <s v=""/>
    <s v=""/>
    <m/>
    <s v=""/>
    <s v=""/>
    <m/>
    <s v="TS-R-02:23/_x000a_O1011108:10A"/>
    <s v="TS-R-02:24/_x000a_O1011108:10B"/>
  </r>
  <r>
    <s v="17-M -145    -A"/>
    <s v="17XSM145A"/>
    <s v="14"/>
    <s v="Rain Water retaintion Pump 17-P-145A"/>
    <s v="P145A НАСОС АВАРИЙНОГО ПЕРЕЛИВА"/>
    <s v="Motor Running status"/>
    <s v="4124-XZ-DM-21714002"/>
    <s v="DI-NIS (MCC 230VAC) DCS"/>
    <s v="DCS_DI_03"/>
    <m/>
    <x v="121"/>
    <x v="2"/>
    <s v="Pr.13"/>
    <x v="6"/>
    <x v="44"/>
    <n v="25"/>
    <n v="2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1"/>
    <x v="2"/>
    <n v="32"/>
    <s v="DCS AMMONIA-UTILITIES"/>
    <m/>
    <m/>
    <m/>
    <s v="O1011108"/>
    <n v="11"/>
    <m/>
    <s v=""/>
    <s v="14-Wastewater Treatment Area"/>
    <s v=""/>
    <s v=""/>
    <s v=""/>
    <m/>
    <s v=""/>
    <s v=""/>
    <m/>
    <s v="TS-R-02:25/_x000a_O1011108:11A"/>
    <s v="TS-R-02:26/_x000a_O1011108:11B"/>
  </r>
  <r>
    <s v="17-M -145    -A"/>
    <s v="17XSAM145A"/>
    <s v="14"/>
    <s v="Rain Water retaintion Pump 17-P-145A"/>
    <s v="17-P-145A ДОСТУПНО"/>
    <s v="Motor Available status"/>
    <s v="4124-XZ-DM-21714002"/>
    <s v="DI-NIS (MCC 230VAC) DCS"/>
    <s v="DCS_DI_03"/>
    <m/>
    <x v="121"/>
    <x v="2"/>
    <s v="Pr.14"/>
    <x v="6"/>
    <x v="44"/>
    <n v="27"/>
    <n v="2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2"/>
    <x v="2"/>
    <n v="32"/>
    <s v="DCS AMMONIA-UTILITIES"/>
    <m/>
    <m/>
    <m/>
    <s v="O1011108"/>
    <n v="12"/>
    <m/>
    <s v=""/>
    <s v="14-Wastewater Treatment Area"/>
    <s v=""/>
    <s v=""/>
    <s v=""/>
    <m/>
    <s v=""/>
    <s v=""/>
    <m/>
    <s v="TS-R-02:27/_x000a_O1011108:12A"/>
    <s v="TS-R-02:28/_x000a_O1011108:12B"/>
  </r>
  <r>
    <s v="17-M -145    -A"/>
    <s v="17XSRM145A"/>
    <s v="14"/>
    <s v="Rain Water retaintion Pump 17-P-145A"/>
    <s v="17-P-145A МЕСТ/ДИСТАНЦ"/>
    <s v="Motor Remote status"/>
    <s v="4124-XZ-DM-21714002"/>
    <s v="DI-NIS (MCC 230VAC) DCS"/>
    <s v="DCS_DI_03"/>
    <m/>
    <x v="121"/>
    <x v="2"/>
    <s v="Pr.15"/>
    <x v="6"/>
    <x v="44"/>
    <n v="29"/>
    <n v="30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3"/>
    <x v="2"/>
    <n v="32"/>
    <s v="DCS AMMONIA-UTILITIES"/>
    <m/>
    <m/>
    <m/>
    <s v="O1011108"/>
    <n v="13"/>
    <m/>
    <s v=""/>
    <s v="14-Wastewater Treatment Area"/>
    <s v=""/>
    <s v=""/>
    <s v=""/>
    <m/>
    <s v=""/>
    <s v=""/>
    <m/>
    <s v="TS-R-02:29/_x000a_O1011108:13A"/>
    <s v="TS-R-02:30/_x000a_O1011108:13B"/>
  </r>
  <r>
    <s v="17-M -145    -B"/>
    <s v="17XSM145B"/>
    <s v="14"/>
    <s v="Rain Water retaintion Pump 17-P-145B"/>
    <s v="P145B НАСОС АВАРИЙНОГО ПЕРЕЛИВА"/>
    <s v="Motor Running status"/>
    <s v="4124-XZ-DM-21714002"/>
    <s v="DI-NIS (MCC 230VAC) DCS"/>
    <s v="DCS_DI_03"/>
    <m/>
    <x v="121"/>
    <x v="2"/>
    <s v="Pr.16"/>
    <x v="6"/>
    <x v="44"/>
    <n v="31"/>
    <n v="3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4"/>
    <x v="2"/>
    <n v="32"/>
    <s v="DCS AMMONIA-UTILITIES"/>
    <m/>
    <m/>
    <m/>
    <s v="O1011108"/>
    <n v="14"/>
    <m/>
    <s v=""/>
    <s v="14-Wastewater Treatment Area"/>
    <s v=""/>
    <s v=""/>
    <s v=""/>
    <m/>
    <s v=""/>
    <s v=""/>
    <m/>
    <s v="TS-R-02:31/_x000a_O1011108:14A"/>
    <s v="TS-R-02:32/_x000a_O1011108:14B"/>
  </r>
  <r>
    <s v="17-M -145    -B"/>
    <s v="17XSAM145B"/>
    <s v="14"/>
    <s v="Rain Water retaintion Pump 17-P-145B"/>
    <s v="17-P-145B ДОСТУПНО"/>
    <s v="Motor Available status"/>
    <s v="4124-XZ-DM-21714002"/>
    <s v="DI-NIS (MCC 230VAC) DCS"/>
    <s v="DCS_DI_03"/>
    <m/>
    <x v="121"/>
    <x v="2"/>
    <s v="Pr.17"/>
    <x v="6"/>
    <x v="44"/>
    <n v="33"/>
    <n v="3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5"/>
    <x v="2"/>
    <n v="32"/>
    <s v="DCS AMMONIA-UTILITIES"/>
    <m/>
    <m/>
    <m/>
    <s v="O1011108"/>
    <n v="15"/>
    <m/>
    <s v=""/>
    <s v="14-Wastewater Treatment Area"/>
    <s v=""/>
    <s v=""/>
    <s v=""/>
    <m/>
    <s v=""/>
    <s v=""/>
    <m/>
    <s v="TS-R-02:33/_x000a_O1011108:15A"/>
    <s v="TS-R-02:34/_x000a_O1011108:15B"/>
  </r>
  <r>
    <s v="17-M -145    -B"/>
    <s v="17XSRM145B"/>
    <s v="14"/>
    <s v="Rain Water retaintion Pump 17-P-145B"/>
    <s v="17-P-145B МЕСТ/ДИСТАНЦ"/>
    <s v="Motor Remote status"/>
    <s v="4124-XZ-DM-21714002"/>
    <s v="DI-NIS (MCC 230VAC) DCS"/>
    <s v="DCS_DI_03"/>
    <m/>
    <x v="121"/>
    <x v="2"/>
    <s v="Pr.18"/>
    <x v="6"/>
    <x v="44"/>
    <n v="35"/>
    <n v="3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6"/>
    <x v="2"/>
    <n v="32"/>
    <s v="DCS AMMONIA-UTILITIES"/>
    <m/>
    <m/>
    <m/>
    <s v="O1011108"/>
    <n v="16"/>
    <m/>
    <s v=""/>
    <s v="14-Wastewater Treatment Area"/>
    <s v=""/>
    <s v=""/>
    <s v=""/>
    <m/>
    <s v=""/>
    <s v=""/>
    <m/>
    <s v="TS-R-02:35/_x000a_O1011108:16A"/>
    <s v="TS-R-02:36/_x000a_O1011108:16B"/>
  </r>
  <r>
    <s v="17-M -171    -A"/>
    <s v="17XSM171A"/>
    <s v="17"/>
    <s v="17-P-171A Centrifugal Pumps"/>
    <s v="P171A НАСОС ГЛИКОЛЕВОЙ ВОДЫ"/>
    <s v="Motor Running status"/>
    <s v="4124-XZ-DM-21717101"/>
    <s v="DI-NIS (MCC 230VAC) DCS"/>
    <s v="DCS_DI_03"/>
    <m/>
    <x v="122"/>
    <x v="2"/>
    <s v="Pr.01"/>
    <x v="6"/>
    <x v="4"/>
    <n v="1"/>
    <n v="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7"/>
    <x v="2"/>
    <n v="32"/>
    <s v="DCS AMMONIA-UTILITIES"/>
    <m/>
    <m/>
    <m/>
    <s v="O1011108"/>
    <n v="17"/>
    <m/>
    <s v=""/>
    <s v="17-Glycol Preparation Area"/>
    <s v=""/>
    <s v=""/>
    <s v=""/>
    <m/>
    <s v=""/>
    <s v=""/>
    <m/>
    <s v="TS-R-03:1/_x000a_O1011108:17A"/>
    <s v="TS-R-03:2/_x000a_O1011108:17B"/>
  </r>
  <r>
    <s v="17-M -171    -A"/>
    <s v="17XSAM171A"/>
    <s v="17"/>
    <s v="17-P-171A Centrifugal Pumps"/>
    <s v="17-P-171A ДОСТУПНО"/>
    <s v="Motor Available status"/>
    <s v="4124-XZ-DM-21717101"/>
    <s v="DI-NIS (MCC 230VAC) DCS"/>
    <s v="DCS_DI_03"/>
    <m/>
    <x v="122"/>
    <x v="2"/>
    <s v="Pr.02"/>
    <x v="6"/>
    <x v="4"/>
    <n v="3"/>
    <n v="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8"/>
    <x v="2"/>
    <n v="32"/>
    <s v="DCS AMMONIA-UTILITIES"/>
    <m/>
    <m/>
    <m/>
    <s v="O1011108"/>
    <n v="18"/>
    <m/>
    <s v=""/>
    <s v="17-Glycol Preparation Area"/>
    <s v=""/>
    <s v=""/>
    <s v=""/>
    <m/>
    <s v=""/>
    <s v=""/>
    <m/>
    <s v="TS-R-03:3/_x000a_O1011108:18A"/>
    <s v="TS-R-03:4/_x000a_O1011108:18B"/>
  </r>
  <r>
    <s v="17-M -171    -A"/>
    <s v="17XSRM171A"/>
    <s v="17"/>
    <s v="17-P-171A Centrifugal Pumps"/>
    <s v="17-P-171A МЕСТ/ДИСТАНЦ"/>
    <s v="Motor Remote status"/>
    <s v="4124-XZ-DM-21717101"/>
    <s v="DI-NIS (MCC 230VAC) DCS"/>
    <s v="DCS_DI_03"/>
    <m/>
    <x v="122"/>
    <x v="2"/>
    <s v="Pr.03"/>
    <x v="6"/>
    <x v="4"/>
    <n v="5"/>
    <n v="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19"/>
    <x v="2"/>
    <n v="32"/>
    <s v="DCS AMMONIA-UTILITIES"/>
    <m/>
    <m/>
    <m/>
    <s v="O1011108"/>
    <n v="19"/>
    <m/>
    <s v=""/>
    <s v="17-Glycol Preparation Area"/>
    <s v=""/>
    <s v=""/>
    <s v=""/>
    <m/>
    <s v=""/>
    <s v=""/>
    <m/>
    <s v="TS-R-03:5/_x000a_O1011108:19A"/>
    <s v="TS-R-03:6/_x000a_O1011108:19B"/>
  </r>
  <r>
    <s v="17-M -171    -B"/>
    <s v="17XSM171B"/>
    <s v="17"/>
    <s v="17-P-171B Centrifugal Pumps"/>
    <s v="P171B НАСОС ГЛИКОЛЕВОЙ ВОДЫ"/>
    <s v="Motor Running status"/>
    <s v="4124-XZ-DM-21717101"/>
    <s v="DI-NIS (MCC 230VAC) DCS"/>
    <s v="DCS_DI_03"/>
    <m/>
    <x v="122"/>
    <x v="2"/>
    <s v="Pr.04"/>
    <x v="6"/>
    <x v="4"/>
    <n v="7"/>
    <n v="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0"/>
    <x v="2"/>
    <n v="32"/>
    <s v="DCS AMMONIA-UTILITIES"/>
    <m/>
    <m/>
    <m/>
    <s v="O1011108"/>
    <n v="20"/>
    <m/>
    <s v=""/>
    <s v="17-Glycol Preparation Area"/>
    <s v=""/>
    <s v=""/>
    <s v=""/>
    <m/>
    <s v=""/>
    <s v=""/>
    <m/>
    <s v="TS-R-03:7/_x000a_O1011108:20A"/>
    <s v="TS-R-03:8/_x000a_O1011108:20B"/>
  </r>
  <r>
    <s v="17-M -171    -B"/>
    <s v="17XSAM171B"/>
    <s v="17"/>
    <s v="17-P-171B Centrifugal Pumps"/>
    <s v="17-P-171B ДОСТУПНО"/>
    <s v="Motor Available status"/>
    <s v="4124-XZ-DM-21717101"/>
    <s v="DI-NIS (MCC 230VAC) DCS"/>
    <s v="DCS_DI_03"/>
    <m/>
    <x v="122"/>
    <x v="2"/>
    <s v="Pr.05"/>
    <x v="6"/>
    <x v="4"/>
    <n v="9"/>
    <n v="10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1"/>
    <x v="2"/>
    <n v="32"/>
    <s v="DCS AMMONIA-UTILITIES"/>
    <m/>
    <m/>
    <m/>
    <s v="O1011108"/>
    <n v="21"/>
    <m/>
    <s v=""/>
    <s v="17-Glycol Preparation Area"/>
    <s v=""/>
    <s v=""/>
    <s v=""/>
    <m/>
    <s v=""/>
    <s v=""/>
    <m/>
    <s v="TS-R-03:9/_x000a_O1011108:21A"/>
    <s v="TS-R-03:10/_x000a_O1011108:21B"/>
  </r>
  <r>
    <s v="17-M -171    -B"/>
    <s v="17XSRM171B"/>
    <s v="17"/>
    <s v="17-P-171B Centrifugal Pumps"/>
    <s v="17-P-171B МЕСТ/ДИСТАНЦ"/>
    <s v="Motor Remote status"/>
    <s v="4124-XZ-DM-21717101"/>
    <s v="DI-NIS (MCC 230VAC) DCS"/>
    <s v="DCS_DI_03"/>
    <m/>
    <x v="122"/>
    <x v="2"/>
    <s v="Pr.06"/>
    <x v="6"/>
    <x v="4"/>
    <n v="11"/>
    <n v="1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2"/>
    <x v="2"/>
    <n v="32"/>
    <s v="DCS AMMONIA-UTILITIES"/>
    <m/>
    <m/>
    <m/>
    <s v="O1011108"/>
    <n v="22"/>
    <m/>
    <s v=""/>
    <s v="17-Glycol Preparation Area"/>
    <s v=""/>
    <s v=""/>
    <s v=""/>
    <m/>
    <s v=""/>
    <s v=""/>
    <m/>
    <s v="TS-R-03:11/_x000a_O1011108:22A"/>
    <s v="TS-R-03:12/_x000a_O1011108:22B"/>
  </r>
  <r>
    <s v="17-M -172"/>
    <s v="17XSM172"/>
    <s v="17"/>
    <s v="Glycol water filling"/>
    <s v="P172 НАСОС ПОДПИТКИ ГЛИК. ВОДЫ"/>
    <s v="Motor Running status"/>
    <s v="4124-XZ-DM-21717101"/>
    <s v="DI-NIS (MCC 230VAC) DCS"/>
    <s v="DCS_DI_03"/>
    <m/>
    <x v="122"/>
    <x v="2"/>
    <s v="Pr.07"/>
    <x v="6"/>
    <x v="4"/>
    <n v="13"/>
    <n v="1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3"/>
    <x v="2"/>
    <n v="32"/>
    <s v="DCS AMMONIA-UTILITIES"/>
    <m/>
    <m/>
    <m/>
    <s v="O1011108"/>
    <n v="23"/>
    <m/>
    <s v=""/>
    <s v="17-Glycol Preparation Area"/>
    <s v=""/>
    <s v=""/>
    <s v=""/>
    <m/>
    <s v=""/>
    <s v=""/>
    <m/>
    <s v="TS-R-03:13/_x000a_O1011108:23A"/>
    <s v="TS-R-03:14/_x000a_O1011108:23B"/>
  </r>
  <r>
    <s v="17-M -172"/>
    <s v="17XSAM172"/>
    <s v="17"/>
    <s v="Glycol water filling"/>
    <s v="17-P-172 ДОСТУПНО"/>
    <s v="Motor Available status"/>
    <s v="4124-XZ-DM-21717101"/>
    <s v="DI-NIS (MCC 230VAC) DCS"/>
    <s v="DCS_DI_03"/>
    <m/>
    <x v="122"/>
    <x v="2"/>
    <s v="Pr.08"/>
    <x v="6"/>
    <x v="4"/>
    <n v="15"/>
    <n v="1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4"/>
    <x v="2"/>
    <n v="32"/>
    <s v="DCS AMMONIA-UTILITIES"/>
    <m/>
    <m/>
    <m/>
    <s v="O1011108"/>
    <n v="24"/>
    <m/>
    <s v=""/>
    <s v="17-Glycol Preparation Area"/>
    <s v=""/>
    <s v=""/>
    <s v=""/>
    <m/>
    <s v=""/>
    <s v=""/>
    <m/>
    <s v="TS-R-03:15/_x000a_O1011108:24A"/>
    <s v="TS-R-03:16/_x000a_O1011108:24B"/>
  </r>
  <r>
    <s v="17-M -172"/>
    <s v="17XSRM172"/>
    <s v="17"/>
    <s v="Glycol water filling"/>
    <s v="17-P-172 МЕСТ/ДИСТАНЦ"/>
    <s v="Motor Remote status"/>
    <s v="4124-XZ-DM-21717101"/>
    <s v="DI-NIS (MCC 230VAC) DCS"/>
    <s v="DCS_DI_03"/>
    <m/>
    <x v="122"/>
    <x v="2"/>
    <s v="Pr.09"/>
    <x v="6"/>
    <x v="4"/>
    <n v="17"/>
    <n v="1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5"/>
    <x v="2"/>
    <n v="32"/>
    <s v="DCS AMMONIA-UTILITIES"/>
    <m/>
    <m/>
    <m/>
    <s v="O1011108"/>
    <n v="25"/>
    <m/>
    <s v=""/>
    <s v="17-Glycol Preparation Area"/>
    <s v=""/>
    <s v=""/>
    <s v=""/>
    <m/>
    <s v=""/>
    <s v=""/>
    <m/>
    <s v="TS-R-03:17/_x000a_O1011108:25A"/>
    <s v="TS-R-03:18/_x000a_O1011108:25B"/>
  </r>
  <r>
    <s v="17-M -01AL113"/>
    <s v="17XSRM01AL113"/>
    <s v="14"/>
    <s v="17-113-P-001A Oxygen Scavenger Injection Pump"/>
    <s v="17113P001A МЕСТ/ДИСТАНЦ"/>
    <s v="Motor Remote status"/>
    <s v="4124-FY-VD-BD17117L11300001"/>
    <s v="DI-NIS (MCC 230VAC) DCS"/>
    <s v="DCS_DI_03"/>
    <m/>
    <x v="123"/>
    <x v="2"/>
    <s v="Pr.01"/>
    <x v="6"/>
    <x v="17"/>
    <n v="1"/>
    <n v="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6"/>
    <x v="2"/>
    <n v="32"/>
    <s v="DCS AMMONIA-UTILITIES"/>
    <m/>
    <m/>
    <m/>
    <s v="O1011108"/>
    <n v="26"/>
    <m/>
    <s v=""/>
    <s v="14-Wastewater Treatment Area"/>
    <s v=""/>
    <s v=""/>
    <s v=""/>
    <m/>
    <s v=""/>
    <s v=""/>
    <m/>
    <s v="TS-R-05:1/_x000a_O1011108:26A"/>
    <s v="TS-R-05:2/_x000a_O1011108:26B"/>
  </r>
  <r>
    <s v="17-M -01BL113"/>
    <s v="17XSRM01BL113"/>
    <s v="14"/>
    <s v="17-113-P-001B Oxygen Scavenger Injection Pump"/>
    <s v="17113P001B МЕСТ/ДИСТАНЦ"/>
    <s v="Motor Remote status"/>
    <s v="4124-FY-VD-BD17117L11300001"/>
    <s v="DI-NIS (MCC 230VAC) DCS"/>
    <s v="DCS_DI_03"/>
    <m/>
    <x v="123"/>
    <x v="2"/>
    <s v="Pr.02"/>
    <x v="6"/>
    <x v="17"/>
    <n v="3"/>
    <n v="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7"/>
    <x v="2"/>
    <n v="32"/>
    <s v="DCS AMMONIA-UTILITIES"/>
    <m/>
    <m/>
    <m/>
    <s v="O1011108"/>
    <n v="27"/>
    <m/>
    <s v=""/>
    <s v="14-Wastewater Treatment Area"/>
    <s v=""/>
    <s v=""/>
    <s v=""/>
    <m/>
    <s v=""/>
    <s v=""/>
    <m/>
    <s v="TS-R-05:3/_x000a_O1011108:27A"/>
    <s v="TS-R-05:4/_x000a_O1011108:27B"/>
  </r>
  <r>
    <s v="17-M -01L113"/>
    <s v="17XSRM01L113"/>
    <s v="14"/>
    <s v="17-L-113-AGM-001 Oxygen Scavenger tank agitator"/>
    <s v="17L113AGM001 МЕСТ/ДИСТАНЦ"/>
    <s v="Motor Remote  status"/>
    <s v="4124-FY-VD-BD17117L11300001"/>
    <s v="DI-NIS (MCC 230VAC) DCS"/>
    <s v="DCS_DI_03"/>
    <m/>
    <x v="123"/>
    <x v="2"/>
    <s v="Pr.03"/>
    <x v="6"/>
    <x v="17"/>
    <n v="5"/>
    <n v="6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8"/>
    <x v="2"/>
    <n v="32"/>
    <s v="DCS AMMONIA-UTILITIES"/>
    <m/>
    <m/>
    <m/>
    <s v="O1011108"/>
    <n v="28"/>
    <m/>
    <s v=""/>
    <s v="14-Wastewater Treatment Area"/>
    <s v=""/>
    <s v=""/>
    <s v=""/>
    <m/>
    <s v=""/>
    <s v=""/>
    <m/>
    <s v="TS-R-05:5/_x000a_O1011108:28A"/>
    <s v="TS-R-05:6/_x000a_O1011108:28B"/>
  </r>
  <r>
    <s v="17-M -01AL114"/>
    <s v="17XSRM01AL114"/>
    <s v="14"/>
    <s v="17-114-P-001A Amine Injection Pump"/>
    <s v="17114P001A МЕСТ/ДИСТАНЦ"/>
    <s v="Motor Remote status"/>
    <s v="4124-FY-VD-BD17117L11400001"/>
    <s v="DI-NIS (MCC 230VAC) DCS"/>
    <s v="DCS_DI_03"/>
    <m/>
    <x v="123"/>
    <x v="2"/>
    <s v="Pr.04"/>
    <x v="6"/>
    <x v="17"/>
    <n v="7"/>
    <n v="8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29"/>
    <x v="2"/>
    <n v="32"/>
    <s v="DCS AMMONIA-UTILITIES"/>
    <m/>
    <m/>
    <m/>
    <s v="O1011108"/>
    <n v="29"/>
    <m/>
    <s v=""/>
    <s v="14-Wastewater Treatment Area"/>
    <s v=""/>
    <s v=""/>
    <s v=""/>
    <m/>
    <s v=""/>
    <s v=""/>
    <m/>
    <s v="TS-R-05:7/_x000a_O1011108:29A"/>
    <s v="TS-R-05:8/_x000a_O1011108:29B"/>
  </r>
  <r>
    <s v="17-M -01BL114"/>
    <s v="17XSRM01BL114"/>
    <s v="14"/>
    <s v="17-114-P-001B Amine Injection Pump"/>
    <s v="17114P001B МЕСТ/ДИСТАНЦ"/>
    <s v="Motor Remote status"/>
    <s v="4124-FY-VD-BD17117L11400001"/>
    <s v="DI-NIS (MCC 230VAC) DCS"/>
    <s v="DCS_DI_03"/>
    <m/>
    <x v="123"/>
    <x v="2"/>
    <s v="Pr.05"/>
    <x v="6"/>
    <x v="17"/>
    <n v="9"/>
    <n v="10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30"/>
    <x v="2"/>
    <n v="32"/>
    <s v="DCS AMMONIA-UTILITIES"/>
    <m/>
    <m/>
    <m/>
    <s v="O1011108"/>
    <n v="30"/>
    <m/>
    <s v=""/>
    <s v="14-Wastewater Treatment Area"/>
    <s v=""/>
    <s v=""/>
    <s v=""/>
    <m/>
    <s v=""/>
    <s v=""/>
    <m/>
    <s v="TS-R-05:9/_x000a_O1011108:30A"/>
    <s v="TS-R-05:10/_x000a_O1011108:30B"/>
  </r>
  <r>
    <s v="17-M -01L114"/>
    <s v="17XSRM01L114"/>
    <s v="14"/>
    <s v="17-L-114-AG-001 Amine tank agitator"/>
    <s v="17L114AG001 МЕСТ/ДИСТАНЦ"/>
    <s v="Motor Remotee status"/>
    <s v="4124-FY-VD-BD17117L11400001"/>
    <s v="DI-NIS (MCC 230VAC) DCS"/>
    <s v="DCS_DI_03"/>
    <m/>
    <x v="123"/>
    <x v="2"/>
    <s v="Pr.06"/>
    <x v="6"/>
    <x v="17"/>
    <n v="11"/>
    <n v="12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31"/>
    <x v="2"/>
    <n v="32"/>
    <s v="DCS AMMONIA-UTILITIES"/>
    <m/>
    <m/>
    <m/>
    <s v="O1011108"/>
    <n v="31"/>
    <m/>
    <s v=""/>
    <s v="14-Wastewater Treatment Area"/>
    <s v=""/>
    <s v=""/>
    <s v=""/>
    <m/>
    <s v=""/>
    <s v=""/>
    <m/>
    <s v="TS-R-05:11/_x000a_O1011108:31A"/>
    <s v="TS-R-05:12/_x000a_O1011108:31B"/>
  </r>
  <r>
    <s v="17-M -077LP  -A"/>
    <s v="17XSM077LPA"/>
    <s v="14"/>
    <s v="17-L-073-PM-077A Na Hypochlorite Centrifugal Pump"/>
    <s v="PM077LPA НАСОС ПЕРЕКАЧ. РЕАГЕНТ."/>
    <s v="Motor Running status"/>
    <s v="4124-FY-VD-BD17217L07300006"/>
    <s v="DI-NIS (MCC 230VAC) DCS"/>
    <s v="DCS_DI_03"/>
    <m/>
    <x v="123"/>
    <x v="2"/>
    <s v="Pr.07"/>
    <x v="6"/>
    <x v="17"/>
    <n v="13"/>
    <n v="14"/>
    <s v=""/>
    <x v="2"/>
    <x v="3"/>
    <x v="314"/>
    <x v="4"/>
    <x v="60"/>
    <x v="1"/>
    <s v="17-SC-DCS-002/O1011108/ 17-MC-DCS-004"/>
    <s v="DB37-*m"/>
    <x v="1"/>
    <s v="CPO101"/>
    <n v="1"/>
    <s v="BP012"/>
    <x v="60"/>
    <n v="9"/>
    <n v="32"/>
    <x v="2"/>
    <n v="32"/>
    <s v="DCS AMMONIA-UTILITIES"/>
    <m/>
    <m/>
    <m/>
    <s v="O1011108"/>
    <n v="32"/>
    <m/>
    <s v=""/>
    <s v="14-Wastewater Treatment Area"/>
    <s v=""/>
    <s v=""/>
    <s v=""/>
    <m/>
    <s v=""/>
    <s v=""/>
    <m/>
    <s v="TS-R-05:13/_x000a_O1011108:32A"/>
    <s v="TS-R-05:14/_x000a_O1011108:32B"/>
  </r>
  <r>
    <s v="17-M -077LP  -B"/>
    <s v="17XSM077LPB"/>
    <s v="14"/>
    <s v="17-L-073-PM-077B Na Hypochlorite Centrifugal Pump"/>
    <s v="PM077LPB НАСОС ПЕРЕКАЧ. РЕАГЕНТ."/>
    <s v="Motor Running status"/>
    <s v="4124-FY-VD-BD17217L07300006"/>
    <s v="DI-NIS (MCC 230VAC) DCS"/>
    <s v="DCS_DI_03"/>
    <m/>
    <x v="123"/>
    <x v="2"/>
    <s v="Pr.08"/>
    <x v="6"/>
    <x v="17"/>
    <n v="15"/>
    <n v="1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"/>
    <x v="2"/>
    <n v="32"/>
    <s v="DCS AMMONIA-UTILITIES"/>
    <m/>
    <m/>
    <m/>
    <s v="O1011109"/>
    <n v="1"/>
    <m/>
    <s v=""/>
    <s v="14-Wastewater Treatment Area"/>
    <s v=""/>
    <s v=""/>
    <s v=""/>
    <m/>
    <s v=""/>
    <s v=""/>
    <m/>
    <s v="TS-R-05:15/_x000a_O1011109:1A"/>
    <s v="TS-R-05:16/_x000a_O1011109:1B"/>
  </r>
  <r>
    <s v="17-M -144    -A"/>
    <s v="17XSAM144A"/>
    <s v="14"/>
    <s v="Rain Water retaintion Pump 17-P-144A"/>
    <s v="17-P-144A ДОСТУПНО"/>
    <s v="Motor Available status"/>
    <s v="4124-XZ-DM-21714002"/>
    <s v="DI-NIS (MCC 230VAC) DCS"/>
    <s v="DCS_DI_03"/>
    <m/>
    <x v="123"/>
    <x v="2"/>
    <s v="Pr.09"/>
    <x v="6"/>
    <x v="17"/>
    <n v="17"/>
    <n v="1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"/>
    <x v="2"/>
    <n v="32"/>
    <s v="DCS AMMONIA-UTILITIES"/>
    <m/>
    <m/>
    <m/>
    <s v="O1011109"/>
    <n v="2"/>
    <m/>
    <s v=""/>
    <s v="14-Wastewater Treatment Area"/>
    <s v=""/>
    <s v=""/>
    <s v=""/>
    <m/>
    <s v=""/>
    <s v=""/>
    <m/>
    <s v="TS-R-05:17/_x000a_O1011109:2A"/>
    <s v="TS-R-05:18/_x000a_O1011109:2B"/>
  </r>
  <r>
    <s v="17-M -140LP  -A  "/>
    <s v="17XSM140LPA"/>
    <s v="14"/>
    <s v="Rain Water Water lift station 1 pump 17-P-140LPA"/>
    <s v="P140LPA НАСОС КНС 1 ЛИВНЕВЫЙ"/>
    <s v="Motor Running status"/>
    <s v="4124-XZ-DM-21714003"/>
    <s v="DI-NIS (MCC 230VAC) DCS"/>
    <s v="DCS_DI_03"/>
    <m/>
    <x v="123"/>
    <x v="2"/>
    <s v="Pr.10"/>
    <x v="6"/>
    <x v="17"/>
    <n v="19"/>
    <n v="2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3"/>
    <x v="2"/>
    <n v="32"/>
    <s v="DCS AMMONIA-UTILITIES"/>
    <m/>
    <m/>
    <m/>
    <s v="O1011109"/>
    <n v="3"/>
    <m/>
    <s v=""/>
    <s v="14-Wastewater Treatment Area"/>
    <s v=""/>
    <s v=""/>
    <s v=""/>
    <m/>
    <s v=""/>
    <s v=""/>
    <m/>
    <s v="TS-R-05:19/_x000a_O1011109:3A"/>
    <s v="TS-R-05:20/_x000a_O1011109:3B"/>
  </r>
  <r>
    <s v="17-M -140LP  -A  "/>
    <s v="17XSAM140LPA"/>
    <s v="14"/>
    <s v="Rain Water Water lift station 1 pump 17-P-140LPA"/>
    <s v="17-P-140LPA ДОСТУПНО"/>
    <s v="Motor Available status"/>
    <s v="4124-XZ-DM-21714003"/>
    <s v="DI-NIS (MCC 230VAC) DCS"/>
    <s v="DCS_DI_03"/>
    <m/>
    <x v="123"/>
    <x v="2"/>
    <s v="Pr.11"/>
    <x v="6"/>
    <x v="17"/>
    <n v="21"/>
    <n v="2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4"/>
    <x v="2"/>
    <n v="32"/>
    <s v="DCS AMMONIA-UTILITIES"/>
    <m/>
    <m/>
    <m/>
    <s v="O1011109"/>
    <n v="4"/>
    <m/>
    <s v=""/>
    <s v="14-Wastewater Treatment Area"/>
    <s v=""/>
    <s v=""/>
    <s v=""/>
    <m/>
    <s v=""/>
    <s v=""/>
    <m/>
    <s v="TS-R-05:21/_x000a_O1011109:4A"/>
    <s v="TS-R-05:22/_x000a_O1011109:4B"/>
  </r>
  <r>
    <s v="17-M -140LP  -A  "/>
    <s v="17XSRM140LPA"/>
    <s v="14"/>
    <s v="Rain Water Water lift station 1 pump 17-P-140LPA"/>
    <s v="17-P-140LPA МЕСТ/ДИСТАНЦ"/>
    <s v="Motor Remote status"/>
    <s v="4124-XZ-DM-21714003"/>
    <s v="DI-NIS (MCC 230VAC) DCS"/>
    <s v="DCS_DI_03"/>
    <m/>
    <x v="123"/>
    <x v="2"/>
    <s v="Pr.12"/>
    <x v="6"/>
    <x v="17"/>
    <n v="23"/>
    <n v="2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5"/>
    <x v="2"/>
    <n v="32"/>
    <s v="DCS AMMONIA-UTILITIES"/>
    <m/>
    <m/>
    <m/>
    <s v="O1011109"/>
    <n v="5"/>
    <m/>
    <s v=""/>
    <s v="14-Wastewater Treatment Area"/>
    <s v=""/>
    <s v=""/>
    <s v=""/>
    <m/>
    <s v=""/>
    <s v=""/>
    <m/>
    <s v="TS-R-05:23/_x000a_O1011109:5A"/>
    <s v="TS-R-05:24/_x000a_O1011109:5B"/>
  </r>
  <r>
    <s v="17-M -140LP  -B  "/>
    <s v="17XSM140LPB"/>
    <s v="14"/>
    <s v="Rain Water Water lift station 1 pump 17-P-140LPB"/>
    <s v="P140LPB НАСОС КНС 1 ЛИВНЕВЫЙ"/>
    <s v="Motor Running status"/>
    <s v="4124-XZ-DM-21714003"/>
    <s v="DI-NIS (MCC 230VAC) DCS"/>
    <s v="DCS_DI_03"/>
    <m/>
    <x v="123"/>
    <x v="2"/>
    <s v="Pr.13"/>
    <x v="6"/>
    <x v="17"/>
    <n v="25"/>
    <n v="2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6"/>
    <x v="2"/>
    <n v="32"/>
    <s v="DCS AMMONIA-UTILITIES"/>
    <m/>
    <m/>
    <m/>
    <s v="O1011109"/>
    <n v="6"/>
    <m/>
    <s v=""/>
    <s v="14-Wastewater Treatment Area"/>
    <s v=""/>
    <s v=""/>
    <s v=""/>
    <m/>
    <s v=""/>
    <s v=""/>
    <m/>
    <s v="TS-R-05:25/_x000a_O1011109:6A"/>
    <s v="TS-R-05:26/_x000a_O1011109:6B"/>
  </r>
  <r>
    <s v="17-M -140LP  -B  "/>
    <s v="17XSAM140LPB"/>
    <s v="14"/>
    <s v="Rain Water Water lift station 1 pump 17-P-140LPB"/>
    <s v="17-P-140LPB ДОСТУПНО"/>
    <s v="Motor Available status"/>
    <s v="4124-XZ-DM-21714003"/>
    <s v="DI-NIS (MCC 230VAC) DCS"/>
    <s v="DCS_DI_03"/>
    <m/>
    <x v="123"/>
    <x v="2"/>
    <s v="Pr.14"/>
    <x v="6"/>
    <x v="17"/>
    <n v="27"/>
    <n v="2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7"/>
    <x v="2"/>
    <n v="32"/>
    <s v="DCS AMMONIA-UTILITIES"/>
    <m/>
    <m/>
    <m/>
    <s v="O1011109"/>
    <n v="7"/>
    <m/>
    <s v=""/>
    <s v="14-Wastewater Treatment Area"/>
    <s v=""/>
    <s v=""/>
    <s v=""/>
    <m/>
    <s v=""/>
    <s v=""/>
    <m/>
    <s v="TS-R-05:27/_x000a_O1011109:7A"/>
    <s v="TS-R-05:28/_x000a_O1011109:7B"/>
  </r>
  <r>
    <s v="17-M -140LP  -B  "/>
    <s v="17XSRM140LPB"/>
    <s v="14"/>
    <s v="Rain Water Water lift station 1 pump 17-P-140LPB"/>
    <s v="17-P-140LPB МЕСТ/ДИСТАНЦ"/>
    <s v="Motor Remote status"/>
    <s v="4124-XZ-DM-21714003"/>
    <s v="DI-NIS (MCC 230VAC) DCS"/>
    <s v="DCS_DI_03"/>
    <m/>
    <x v="123"/>
    <x v="2"/>
    <s v="Pr.15"/>
    <x v="6"/>
    <x v="17"/>
    <n v="29"/>
    <n v="3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8"/>
    <x v="2"/>
    <n v="32"/>
    <s v="DCS AMMONIA-UTILITIES"/>
    <m/>
    <m/>
    <m/>
    <s v="O1011109"/>
    <n v="8"/>
    <m/>
    <s v=""/>
    <s v="14-Wastewater Treatment Area"/>
    <s v=""/>
    <s v=""/>
    <s v=""/>
    <m/>
    <s v=""/>
    <s v=""/>
    <m/>
    <s v="TS-R-05:29/_x000a_O1011109:8A"/>
    <s v="TS-R-05:30/_x000a_O1011109:8B"/>
  </r>
  <r>
    <s v="17-M -143LP  -A  "/>
    <s v="17XSM143LPA"/>
    <s v="14"/>
    <s v="Rain Water Water lift station 2 pump 17-P-143LPA"/>
    <s v="P143LPA НАСОС КНС 2 ЛИВНЕВЫЙ"/>
    <s v="Motor Running status"/>
    <s v="4124-XZ-DM-21714003"/>
    <s v="DI-NIS (MCC 230VAC) DCS"/>
    <s v="DCS_DI_03"/>
    <m/>
    <x v="123"/>
    <x v="2"/>
    <s v="Pr.16"/>
    <x v="6"/>
    <x v="17"/>
    <n v="31"/>
    <n v="3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9"/>
    <x v="2"/>
    <n v="32"/>
    <s v="DCS AMMONIA-UTILITIES"/>
    <m/>
    <m/>
    <m/>
    <s v="O1011109"/>
    <n v="9"/>
    <m/>
    <s v=""/>
    <s v="14-Wastewater Treatment Area"/>
    <s v=""/>
    <s v=""/>
    <s v=""/>
    <m/>
    <s v=""/>
    <s v=""/>
    <m/>
    <s v="TS-R-05:31/_x000a_O1011109:9A"/>
    <s v="TS-R-05:32/_x000a_O1011109:9B"/>
  </r>
  <r>
    <s v="17-M -143LP  -A  "/>
    <s v="17XSAM143LPA"/>
    <s v="14"/>
    <s v="Rain Water Water lift station 2 pump 17-P-143LPA"/>
    <s v="17-P-143LPA ДОСТУПНО"/>
    <s v="Motor Available status"/>
    <s v="4124-XZ-DM-21714003"/>
    <s v="DI-NIS (MCC 230VAC) DCS"/>
    <s v="DCS_DI_03"/>
    <m/>
    <x v="123"/>
    <x v="2"/>
    <s v="Pr.17"/>
    <x v="6"/>
    <x v="17"/>
    <n v="33"/>
    <n v="3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0"/>
    <x v="2"/>
    <n v="32"/>
    <s v="DCS AMMONIA-UTILITIES"/>
    <m/>
    <m/>
    <m/>
    <s v="O1011109"/>
    <n v="10"/>
    <m/>
    <s v=""/>
    <s v="14-Wastewater Treatment Area"/>
    <s v=""/>
    <s v=""/>
    <s v=""/>
    <m/>
    <s v=""/>
    <s v=""/>
    <m/>
    <s v="TS-R-05:33/_x000a_O1011109:10A"/>
    <s v="TS-R-05:34/_x000a_O1011109:10B"/>
  </r>
  <r>
    <s v="17-M -143LP  -A  "/>
    <s v="17XSRM143LPA"/>
    <s v="14"/>
    <s v="Rain Water Water lift station 2 pump 17-P-143LPA"/>
    <s v="17-P-143LPA МЕСТ/ДИСТАНЦ"/>
    <s v="Motor Remote status"/>
    <s v="4124-XZ-DM-21714003"/>
    <s v="DI-NIS (MCC 230VAC) DCS"/>
    <s v="DCS_DI_03"/>
    <m/>
    <x v="123"/>
    <x v="2"/>
    <s v="Pr.18"/>
    <x v="6"/>
    <x v="17"/>
    <n v="35"/>
    <n v="3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1"/>
    <x v="2"/>
    <n v="32"/>
    <s v="DCS AMMONIA-UTILITIES"/>
    <m/>
    <m/>
    <m/>
    <s v="O1011109"/>
    <n v="11"/>
    <m/>
    <s v=""/>
    <s v="14-Wastewater Treatment Area"/>
    <s v=""/>
    <s v=""/>
    <s v=""/>
    <m/>
    <s v=""/>
    <s v=""/>
    <m/>
    <s v="TS-R-05:35/_x000a_O1011109:11A"/>
    <s v="TS-R-05:36/_x000a_O1011109:11B"/>
  </r>
  <r>
    <s v="17-M -143LP  -B  "/>
    <s v="17XSM143LPB"/>
    <s v="14"/>
    <s v="Rain Water Water lift station 2 pump 17-P-143LPB"/>
    <s v="P143LPB НАСОС КНС 2 ЛИВНЕВЫЙ"/>
    <s v="Motor Running status"/>
    <s v="4124-XZ-DM-21714003"/>
    <s v="DI-NIS (MCC 230VAC) DCS"/>
    <s v="DCS_DI_03"/>
    <m/>
    <x v="123"/>
    <x v="2"/>
    <s v="Pr.19"/>
    <x v="6"/>
    <x v="17"/>
    <n v="37"/>
    <n v="3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2"/>
    <x v="2"/>
    <n v="32"/>
    <s v="DCS AMMONIA-UTILITIES"/>
    <m/>
    <m/>
    <m/>
    <s v="O1011109"/>
    <n v="12"/>
    <m/>
    <s v=""/>
    <s v="14-Wastewater Treatment Area"/>
    <s v=""/>
    <s v=""/>
    <s v=""/>
    <m/>
    <s v=""/>
    <s v=""/>
    <m/>
    <s v="TS-R-05:37/_x000a_O1011109:12A"/>
    <s v="TS-R-05:38/_x000a_O1011109:12B"/>
  </r>
  <r>
    <s v="17-M -143LP  -B  "/>
    <s v="17XSAM143LPB"/>
    <s v="14"/>
    <s v="Rain Water Water lift station 2 pump 17-P-143LPB"/>
    <s v="17-P-143LPB ДОСТУПНО"/>
    <s v="Motor Available status"/>
    <s v="4124-XZ-DM-21714003"/>
    <s v="DI-NIS (MCC 230VAC) DCS"/>
    <s v="DCS_DI_03"/>
    <m/>
    <x v="123"/>
    <x v="2"/>
    <s v="Pr.20"/>
    <x v="6"/>
    <x v="17"/>
    <n v="39"/>
    <n v="4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3"/>
    <x v="2"/>
    <n v="32"/>
    <s v="DCS AMMONIA-UTILITIES"/>
    <m/>
    <m/>
    <m/>
    <s v="O1011109"/>
    <n v="13"/>
    <m/>
    <s v=""/>
    <s v="14-Wastewater Treatment Area"/>
    <s v=""/>
    <s v=""/>
    <s v=""/>
    <m/>
    <s v=""/>
    <s v=""/>
    <m/>
    <s v="TS-R-05:39/_x000a_O1011109:13A"/>
    <s v="TS-R-05:40/_x000a_O1011109:13B"/>
  </r>
  <r>
    <s v="17-M -143LP  -B  "/>
    <s v="17XSRM143LPB"/>
    <s v="14"/>
    <s v="Rain Water Water lift station 2 pump 17-P-143LPB"/>
    <s v="17-P-143LPB МЕСТ/ДИСТАНЦ"/>
    <s v="Motor Remote status"/>
    <s v="4124-XZ-DM-21714003"/>
    <s v="DI-NIS (MCC 230VAC) DCS"/>
    <s v="DCS_DI_03"/>
    <m/>
    <x v="123"/>
    <x v="2"/>
    <s v="Pr.21"/>
    <x v="6"/>
    <x v="17"/>
    <n v="41"/>
    <n v="4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4"/>
    <x v="2"/>
    <n v="32"/>
    <s v="DCS AMMONIA-UTILITIES"/>
    <m/>
    <m/>
    <m/>
    <s v="O1011109"/>
    <n v="14"/>
    <m/>
    <s v=""/>
    <s v="14-Wastewater Treatment Area"/>
    <s v=""/>
    <s v=""/>
    <s v=""/>
    <m/>
    <s v=""/>
    <s v=""/>
    <m/>
    <s v="TS-R-05:41/_x000a_O1011109:14A"/>
    <s v="TS-R-05:42/_x000a_O1011109:14B"/>
  </r>
  <r>
    <s v="17-M -146LP  -A  "/>
    <s v="17XSM146LPA"/>
    <s v="14"/>
    <s v="Rain Water Contaminated Water lift 17-P-146LPA"/>
    <s v="P146LPA НАСОС КНС ЗАГРЯЗНЕННЫЙ"/>
    <s v="Motor Running status"/>
    <s v="4124-XZ-DM-21714003"/>
    <s v="DI-NIS (MCC 230VAC) DCS"/>
    <s v="DCS_DI_03"/>
    <m/>
    <x v="124"/>
    <x v="2"/>
    <s v="Pr.01"/>
    <x v="6"/>
    <x v="27"/>
    <n v="1"/>
    <n v="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5"/>
    <x v="2"/>
    <n v="32"/>
    <s v="DCS AMMONIA-UTILITIES"/>
    <m/>
    <m/>
    <m/>
    <s v="O1011109"/>
    <n v="15"/>
    <m/>
    <s v=""/>
    <s v="14-Wastewater Treatment Area"/>
    <s v=""/>
    <s v=""/>
    <s v=""/>
    <m/>
    <s v=""/>
    <s v=""/>
    <m/>
    <s v="TS-Q-01:1/_x000a_O1011109:15A"/>
    <s v="TS-Q-01:2/_x000a_O1011109:15B"/>
  </r>
  <r>
    <s v="17-M -146LP  -A  "/>
    <s v="17XSAM146LPA"/>
    <s v="14"/>
    <s v="Rain Water Contaminated Water lift 17-P-146LPA"/>
    <s v="17-P-146LPA ДОСТУПНО"/>
    <s v="Motor Available status"/>
    <s v="4124-XZ-DM-21714003"/>
    <s v="DI-NIS (MCC 230VAC) DCS"/>
    <s v="DCS_DI_03"/>
    <m/>
    <x v="124"/>
    <x v="2"/>
    <s v="Pr.02"/>
    <x v="6"/>
    <x v="27"/>
    <n v="3"/>
    <n v="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6"/>
    <x v="2"/>
    <n v="32"/>
    <s v="DCS AMMONIA-UTILITIES"/>
    <m/>
    <m/>
    <m/>
    <s v="O1011109"/>
    <n v="16"/>
    <m/>
    <s v=""/>
    <s v="14-Wastewater Treatment Area"/>
    <s v=""/>
    <s v=""/>
    <s v=""/>
    <m/>
    <s v=""/>
    <s v=""/>
    <m/>
    <s v="TS-Q-01:3/_x000a_O1011109:16A"/>
    <s v="TS-Q-01:4/_x000a_O1011109:16B"/>
  </r>
  <r>
    <s v="17-M -146LP  -A  "/>
    <s v="17XSRM146LPA"/>
    <s v="14"/>
    <s v="Rain Water Contaminated Water lift 17-P-146LPA"/>
    <s v="17-P-146LPA МЕСТ/ДИСТАНЦ"/>
    <s v="Motor Remote status"/>
    <s v="4124-XZ-DM-21714003"/>
    <s v="DI-NIS (MCC 230VAC) DCS"/>
    <s v="DCS_DI_03"/>
    <m/>
    <x v="124"/>
    <x v="2"/>
    <s v="Pr.03"/>
    <x v="6"/>
    <x v="27"/>
    <n v="5"/>
    <n v="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7"/>
    <x v="2"/>
    <n v="32"/>
    <s v="DCS AMMONIA-UTILITIES"/>
    <m/>
    <m/>
    <m/>
    <s v="O1011109"/>
    <n v="17"/>
    <m/>
    <s v=""/>
    <s v="14-Wastewater Treatment Area"/>
    <s v=""/>
    <s v=""/>
    <s v=""/>
    <m/>
    <s v=""/>
    <s v=""/>
    <m/>
    <s v="TS-Q-01:5/_x000a_O1011109:17A"/>
    <s v="TS-Q-01:6/_x000a_O1011109:17B"/>
  </r>
  <r>
    <s v="17-M -146LP  -B  "/>
    <s v="17XSM146LPB"/>
    <s v="14"/>
    <s v="Rain Water Contaminated Water lift 17-P-146LPB"/>
    <s v="P146LPB НАСОС КНС ЗАГРЯЗНЕННЫЙ"/>
    <s v="Motor Running status"/>
    <s v="4124-XZ-DM-21714003"/>
    <s v="DI-NIS (MCC 230VAC) DCS"/>
    <s v="DCS_DI_03"/>
    <m/>
    <x v="124"/>
    <x v="2"/>
    <s v="Pr.04"/>
    <x v="6"/>
    <x v="27"/>
    <n v="7"/>
    <n v="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8"/>
    <x v="2"/>
    <n v="32"/>
    <s v="DCS AMMONIA-UTILITIES"/>
    <m/>
    <m/>
    <m/>
    <s v="O1011109"/>
    <n v="18"/>
    <m/>
    <s v=""/>
    <s v="14-Wastewater Treatment Area"/>
    <s v=""/>
    <s v=""/>
    <s v=""/>
    <m/>
    <s v=""/>
    <s v=""/>
    <m/>
    <s v="TS-Q-01:7/_x000a_O1011109:18A"/>
    <s v="TS-Q-01:8/_x000a_O1011109:18B"/>
  </r>
  <r>
    <s v="17-M -146LP  -B  "/>
    <s v="17XSAM146LPB"/>
    <s v="14"/>
    <s v="Rain Water Contaminated Water lift 17-P-146LPB"/>
    <s v="17-P-146LPB ДОСТУПНО"/>
    <s v="Motor Available status"/>
    <s v="4124-XZ-DM-21714003"/>
    <s v="DI-NIS (MCC 230VAC) DCS"/>
    <s v="DCS_DI_03"/>
    <m/>
    <x v="124"/>
    <x v="2"/>
    <s v="Pr.05"/>
    <x v="6"/>
    <x v="27"/>
    <n v="9"/>
    <n v="1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19"/>
    <x v="2"/>
    <n v="32"/>
    <s v="DCS AMMONIA-UTILITIES"/>
    <m/>
    <m/>
    <m/>
    <s v="O1011109"/>
    <n v="19"/>
    <m/>
    <s v=""/>
    <s v="14-Wastewater Treatment Area"/>
    <s v=""/>
    <s v=""/>
    <s v=""/>
    <m/>
    <s v=""/>
    <s v=""/>
    <m/>
    <s v="TS-Q-01:9/_x000a_O1011109:19A"/>
    <s v="TS-Q-01:10/_x000a_O1011109:19B"/>
  </r>
  <r>
    <s v="17-M -146LP  -B  "/>
    <s v="17XSRM146LPB"/>
    <s v="14"/>
    <s v="Rain Water Contaminated Water lift 17-P-146LPB"/>
    <s v="17-P-146LPB МЕСТ/ДИСТАНЦ"/>
    <s v="Motor Remote status"/>
    <s v="4124-XZ-DM-21714003"/>
    <s v="DI-NIS (MCC 230VAC) DCS"/>
    <s v="DCS_DI_03"/>
    <m/>
    <x v="124"/>
    <x v="2"/>
    <s v="Pr.06"/>
    <x v="6"/>
    <x v="27"/>
    <n v="11"/>
    <n v="1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0"/>
    <x v="2"/>
    <n v="32"/>
    <s v="DCS AMMONIA-UTILITIES"/>
    <m/>
    <m/>
    <m/>
    <s v="O1011109"/>
    <n v="20"/>
    <m/>
    <s v=""/>
    <s v="14-Wastewater Treatment Area"/>
    <s v=""/>
    <s v=""/>
    <s v=""/>
    <m/>
    <s v=""/>
    <s v=""/>
    <m/>
    <s v="TS-Q-01:11/_x000a_O1011109:20A"/>
    <s v="TS-Q-01:12/_x000a_O1011109:20B"/>
  </r>
  <r>
    <s v="17-M -147LP  -A  "/>
    <s v="17XSM147LPA"/>
    <s v="14"/>
    <s v="Rain Water Contaminated Water lift 17-P-147LPA"/>
    <s v="P147LPA НАСОС КНС МАСЛО-ЗАГРЯЗН."/>
    <s v="Motor Running status"/>
    <s v="4124-XZ-DM-21714003"/>
    <s v="DI-NIS (MCC 230VAC) DCS"/>
    <s v="DCS_DI_03"/>
    <m/>
    <x v="124"/>
    <x v="2"/>
    <s v="Pr.07"/>
    <x v="6"/>
    <x v="27"/>
    <n v="13"/>
    <n v="1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1"/>
    <x v="2"/>
    <n v="32"/>
    <s v="DCS AMMONIA-UTILITIES"/>
    <m/>
    <m/>
    <m/>
    <s v="O1011109"/>
    <n v="21"/>
    <m/>
    <s v=""/>
    <s v="14-Wastewater Treatment Area"/>
    <s v=""/>
    <s v=""/>
    <s v=""/>
    <m/>
    <s v=""/>
    <s v=""/>
    <m/>
    <s v="TS-Q-01:13/_x000a_O1011109:21A"/>
    <s v="TS-Q-01:14/_x000a_O1011109:21B"/>
  </r>
  <r>
    <s v="17-M -147LP  -A  "/>
    <s v="17XSAM147LPA"/>
    <s v="14"/>
    <s v="Rain Water Contaminated Water lift 17-P-147LPA"/>
    <s v="17-P-147LPA ДОСТУПНО"/>
    <s v="Motor Available status"/>
    <s v="4124-XZ-DM-21714003"/>
    <s v="DI-NIS (MCC 230VAC) DCS"/>
    <s v="DCS_DI_03"/>
    <m/>
    <x v="124"/>
    <x v="2"/>
    <s v="Pr.08"/>
    <x v="6"/>
    <x v="27"/>
    <n v="15"/>
    <n v="1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2"/>
    <x v="2"/>
    <n v="32"/>
    <s v="DCS AMMONIA-UTILITIES"/>
    <m/>
    <m/>
    <m/>
    <s v="O1011109"/>
    <n v="22"/>
    <m/>
    <s v=""/>
    <s v="14-Wastewater Treatment Area"/>
    <s v=""/>
    <s v=""/>
    <s v=""/>
    <m/>
    <s v=""/>
    <s v=""/>
    <m/>
    <s v="TS-Q-01:15/_x000a_O1011109:22A"/>
    <s v="TS-Q-01:16/_x000a_O1011109:22B"/>
  </r>
  <r>
    <s v="17-M -147LP  -A  "/>
    <s v="17XSRM147LPA"/>
    <s v="14"/>
    <s v="Rain Water Contaminated Water lift 17-P-147LPA"/>
    <s v="17-P-147LPA МЕСТ/ДИСТАНЦ"/>
    <s v="Motor Remote status"/>
    <s v="4124-XZ-DM-21714003"/>
    <s v="DI-NIS (MCC 230VAC) DCS"/>
    <s v="DCS_DI_03"/>
    <m/>
    <x v="124"/>
    <x v="2"/>
    <s v="Pr.09"/>
    <x v="6"/>
    <x v="27"/>
    <n v="17"/>
    <n v="1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3"/>
    <x v="2"/>
    <n v="32"/>
    <s v="DCS AMMONIA-UTILITIES"/>
    <m/>
    <m/>
    <m/>
    <s v="O1011109"/>
    <n v="23"/>
    <m/>
    <s v=""/>
    <s v="14-Wastewater Treatment Area"/>
    <s v=""/>
    <s v=""/>
    <s v=""/>
    <m/>
    <s v=""/>
    <s v=""/>
    <m/>
    <s v="TS-Q-01:17/_x000a_O1011109:23A"/>
    <s v="TS-Q-01:18/_x000a_O1011109:23B"/>
  </r>
  <r>
    <s v="17-M -147LP  -B  "/>
    <s v="17XSM147LPB"/>
    <s v="14"/>
    <s v="Rain Water Contaminated Water lift 17-P-147LPB"/>
    <s v="P147LPA НАСОС КНС МАСЛО-ЗАГРЯЗН."/>
    <s v="Motor Running status"/>
    <s v="4124-XZ-DM-21714003"/>
    <s v="DI-NIS (MCC 230VAC) DCS"/>
    <s v="DCS_DI_03"/>
    <m/>
    <x v="124"/>
    <x v="2"/>
    <s v="Pr.10"/>
    <x v="6"/>
    <x v="27"/>
    <n v="19"/>
    <n v="2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4"/>
    <x v="2"/>
    <n v="32"/>
    <s v="DCS AMMONIA-UTILITIES"/>
    <m/>
    <m/>
    <m/>
    <s v="O1011109"/>
    <n v="24"/>
    <m/>
    <s v=""/>
    <s v="14-Wastewater Treatment Area"/>
    <s v=""/>
    <s v=""/>
    <s v=""/>
    <m/>
    <s v=""/>
    <s v=""/>
    <m/>
    <s v="TS-Q-01:19/_x000a_O1011109:24A"/>
    <s v="TS-Q-01:20/_x000a_O1011109:24B"/>
  </r>
  <r>
    <s v="17-M -147LP  -B  "/>
    <s v="17XSAM147LPB"/>
    <s v="14"/>
    <s v="Rain Water Contaminated Water lift 17-P-147LPB"/>
    <s v="17-P-147LPB ДОСТУПНО"/>
    <s v="Motor Available status"/>
    <s v="4124-XZ-DM-21714003"/>
    <s v="DI-NIS (MCC 230VAC) DCS"/>
    <s v="DCS_DI_03"/>
    <m/>
    <x v="124"/>
    <x v="2"/>
    <s v="Pr.11"/>
    <x v="6"/>
    <x v="27"/>
    <n v="21"/>
    <n v="2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5"/>
    <x v="2"/>
    <n v="32"/>
    <s v="DCS AMMONIA-UTILITIES"/>
    <m/>
    <m/>
    <m/>
    <s v="O1011109"/>
    <n v="25"/>
    <m/>
    <s v=""/>
    <s v="14-Wastewater Treatment Area"/>
    <s v=""/>
    <s v=""/>
    <s v=""/>
    <m/>
    <s v=""/>
    <s v=""/>
    <m/>
    <s v="TS-Q-01:21/_x000a_O1011109:25A"/>
    <s v="TS-Q-01:22/_x000a_O1011109:25B"/>
  </r>
  <r>
    <s v="17-M -147LP  -B  "/>
    <s v="17XSRM147LPB"/>
    <s v="14"/>
    <s v="Rain Water Contaminated Water lift 17-P-147LPB"/>
    <s v="17-P-147LPB МЕСТ/ДИСТАНЦ"/>
    <s v="Motor Remote status"/>
    <s v="4124-XZ-DM-21714003"/>
    <s v="DI-NIS (MCC 230VAC) DCS"/>
    <s v="DCS_DI_03"/>
    <m/>
    <x v="124"/>
    <x v="2"/>
    <s v="Pr.12"/>
    <x v="6"/>
    <x v="27"/>
    <n v="23"/>
    <n v="2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6"/>
    <x v="2"/>
    <n v="32"/>
    <s v="DCS AMMONIA-UTILITIES"/>
    <m/>
    <m/>
    <m/>
    <s v="O1011109"/>
    <n v="26"/>
    <m/>
    <s v=""/>
    <s v="14-Wastewater Treatment Area"/>
    <s v=""/>
    <s v=""/>
    <s v=""/>
    <m/>
    <s v=""/>
    <s v=""/>
    <m/>
    <s v="TS-Q-01:23/_x000a_O1011109:26A"/>
    <s v="TS-Q-01:24/_x000a_O1011109:26B"/>
  </r>
  <r>
    <s v="17-M -0026LP -A"/>
    <s v="17XSM026LPA"/>
    <s v="00"/>
    <s v="NaOH unloading pump 17-L-022-P-026A"/>
    <s v="P026A НАСОС NAOH ФСД"/>
    <s v="Motor Running status"/>
    <s v="4124-FY-VD-BD17617L02200002_SH.6"/>
    <s v="DI-NIS (MCC 230VAC) DCS"/>
    <s v="DCS_DI_03"/>
    <m/>
    <x v="125"/>
    <x v="2"/>
    <s v="Pr.01"/>
    <x v="6"/>
    <x v="33"/>
    <n v="1"/>
    <n v="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7"/>
    <x v="2"/>
    <n v="32"/>
    <s v="DCS AMMONIA-UTILITIES"/>
    <m/>
    <m/>
    <m/>
    <s v="O1011109"/>
    <n v="27"/>
    <m/>
    <s v=""/>
    <s v="00-Common"/>
    <s v=""/>
    <s v=""/>
    <s v=""/>
    <m/>
    <s v=""/>
    <s v=""/>
    <m/>
    <s v="TS-R-04:1/_x000a_O1011109:27A"/>
    <s v="TS-R-04:2/_x000a_O1011109:27B"/>
  </r>
  <r>
    <s v="17-M -0026LP -A"/>
    <s v="17XSAM026LPA"/>
    <s v="00"/>
    <s v="NaOH unloading pump 17-L-022-P-026A"/>
    <s v="L022P026A ДОСТУПНО"/>
    <s v="Motor Available status"/>
    <s v="4124-FY-VD-BD17617L02200002_SH.6"/>
    <s v="DI-NIS (MCC 230VAC) DCS"/>
    <s v="DCS_DI_03"/>
    <m/>
    <x v="125"/>
    <x v="2"/>
    <s v="Pr.02"/>
    <x v="6"/>
    <x v="33"/>
    <n v="3"/>
    <n v="4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8"/>
    <x v="2"/>
    <n v="32"/>
    <s v="DCS AMMONIA-UTILITIES"/>
    <m/>
    <m/>
    <m/>
    <s v="O1011109"/>
    <n v="28"/>
    <m/>
    <s v=""/>
    <s v="00-Common"/>
    <s v=""/>
    <s v=""/>
    <s v=""/>
    <m/>
    <s v=""/>
    <s v=""/>
    <m/>
    <s v="TS-R-04:3/_x000a_O1011109:28A"/>
    <s v="TS-R-04:4/_x000a_O1011109:28B"/>
  </r>
  <r>
    <s v="17-M -0026LP -A"/>
    <s v="17XSRM026LPA"/>
    <s v="00"/>
    <s v="NaOH unloading pump 17-L-022-P-026A"/>
    <s v="L022P026A МЕСТ/ДИСТАНЦ"/>
    <s v="Motor Local/Remote status"/>
    <s v="4124-FY-VD-BD17617L02200002_SH.6"/>
    <s v="DI-NIS (MCC 230VAC) DCS"/>
    <s v="DCS_DI_03"/>
    <m/>
    <x v="125"/>
    <x v="2"/>
    <s v="Pr.03"/>
    <x v="6"/>
    <x v="33"/>
    <n v="5"/>
    <n v="6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29"/>
    <x v="2"/>
    <n v="32"/>
    <s v="DCS AMMONIA-UTILITIES"/>
    <m/>
    <m/>
    <m/>
    <s v="O1011109"/>
    <n v="29"/>
    <m/>
    <s v=""/>
    <s v="00-Common"/>
    <s v=""/>
    <s v=""/>
    <s v=""/>
    <m/>
    <s v=""/>
    <s v=""/>
    <m/>
    <s v="TS-R-04:5/_x000a_O1011109:29A"/>
    <s v="TS-R-04:6/_x000a_O1011109:29B"/>
  </r>
  <r>
    <s v="17-M -0026LP -B"/>
    <s v="17XSM026LPB"/>
    <s v="00"/>
    <s v="NaOH unloading pump 17-L-022-P-026B"/>
    <s v="P026B НАСОС NAOH ФСД"/>
    <s v="Motor Running status"/>
    <s v="4124-FY-VD-BD17617L02200002_SH.6"/>
    <s v="DI-NIS (MCC 230VAC) DCS"/>
    <s v="DCS_DI_03"/>
    <m/>
    <x v="125"/>
    <x v="2"/>
    <s v="Pr.04"/>
    <x v="6"/>
    <x v="33"/>
    <n v="7"/>
    <n v="8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30"/>
    <x v="2"/>
    <n v="32"/>
    <s v="DCS AMMONIA-UTILITIES"/>
    <m/>
    <m/>
    <m/>
    <s v="O1011109"/>
    <n v="30"/>
    <m/>
    <s v=""/>
    <s v="00-Common"/>
    <s v=""/>
    <s v=""/>
    <s v=""/>
    <m/>
    <s v=""/>
    <s v=""/>
    <m/>
    <s v="TS-R-04:7/_x000a_O1011109:30A"/>
    <s v="TS-R-04:8/_x000a_O1011109:30B"/>
  </r>
  <r>
    <s v="17-M -0026LP -B"/>
    <s v="17XSAM026LPB"/>
    <s v="00"/>
    <s v="NaOH unloading pump 17-L-022-P-026B"/>
    <s v="L022P026B ДОСТУПНО"/>
    <s v="Motor Available status"/>
    <s v="4124-FY-VD-BD17617L02200002_SH.6"/>
    <s v="DI-NIS (MCC 230VAC) DCS"/>
    <s v="DCS_DI_03"/>
    <m/>
    <x v="125"/>
    <x v="2"/>
    <s v="Pr.05"/>
    <x v="6"/>
    <x v="33"/>
    <n v="9"/>
    <n v="10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31"/>
    <x v="2"/>
    <n v="32"/>
    <s v="DCS AMMONIA-UTILITIES"/>
    <m/>
    <m/>
    <m/>
    <s v="O1011109"/>
    <n v="31"/>
    <m/>
    <s v=""/>
    <s v="00-Common"/>
    <s v=""/>
    <s v=""/>
    <s v=""/>
    <m/>
    <s v=""/>
    <s v=""/>
    <m/>
    <s v="TS-R-04:9/_x000a_O1011109:31A"/>
    <s v="TS-R-04:10/_x000a_O1011109:31B"/>
  </r>
  <r>
    <s v="17-M -0026LP -B"/>
    <s v="17XSRM026LPB"/>
    <s v="00"/>
    <s v="NaOH unloading pump 17-L-022-P-026B"/>
    <s v="L022P026B МЕСТ/ДИСТАНЦ"/>
    <s v="Motor Local/Remote status"/>
    <s v="4124-FY-VD-BD17617L02200002_SH.6"/>
    <s v="DI-NIS (MCC 230VAC) DCS"/>
    <s v="DCS_DI_03"/>
    <m/>
    <x v="125"/>
    <x v="2"/>
    <s v="Pr.06"/>
    <x v="6"/>
    <x v="33"/>
    <n v="11"/>
    <n v="12"/>
    <s v=""/>
    <x v="2"/>
    <x v="3"/>
    <x v="314"/>
    <x v="4"/>
    <x v="61"/>
    <x v="1"/>
    <s v="17-SC-DCS-002/O1011109/ 17-MC-DCS-004"/>
    <s v="DB37-*m"/>
    <x v="1"/>
    <s v="CPO101"/>
    <n v="1"/>
    <s v="BP012"/>
    <x v="61"/>
    <n v="10"/>
    <n v="32"/>
    <x v="2"/>
    <n v="32"/>
    <s v="DCS AMMONIA-UTILITIES"/>
    <m/>
    <m/>
    <m/>
    <s v="O1011109"/>
    <n v="32"/>
    <m/>
    <s v=""/>
    <s v="00-Common"/>
    <s v=""/>
    <s v=""/>
    <s v=""/>
    <m/>
    <s v=""/>
    <s v=""/>
    <m/>
    <s v="TS-R-04:11/_x000a_O1011109:32A"/>
    <s v="TS-R-04:12/_x000a_O1011109:32B"/>
  </r>
  <r>
    <s v="17-M -0027LP -A"/>
    <s v="17XSM027LPA"/>
    <s v="00"/>
    <s v="NaOH unloading pump 17-L-022-P-027A"/>
    <s v="P027A НАСОС NAOH, НЕЙТРАЛИЗАЦИИ"/>
    <s v="Motor Running status"/>
    <s v="4124-FY-VD-BD17617L02200002_SH.6"/>
    <s v="DI-NIS (MCC 230VAC) DCS"/>
    <s v="DCS_DI_03"/>
    <m/>
    <x v="125"/>
    <x v="2"/>
    <s v="Pr.07"/>
    <x v="6"/>
    <x v="33"/>
    <n v="13"/>
    <n v="14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"/>
    <x v="2"/>
    <n v="32"/>
    <s v="DCS AMMONIA-UTILITIES"/>
    <m/>
    <m/>
    <m/>
    <s v="O1011110"/>
    <n v="1"/>
    <m/>
    <s v=""/>
    <s v="00-Common"/>
    <s v=""/>
    <s v=""/>
    <s v=""/>
    <m/>
    <s v=""/>
    <s v=""/>
    <m/>
    <s v="TS-R-04:13/_x000a_O1011110:1A"/>
    <s v="TS-R-04:14/_x000a_O1011110:1B"/>
  </r>
  <r>
    <s v="17-M -0027LP -A"/>
    <s v="17XSAM027LPA"/>
    <s v="00"/>
    <s v="NaOH unloading pump 17-L-022-P-027A"/>
    <s v="L022P027A ДОСТУПНО"/>
    <s v="Motor Available status"/>
    <s v="4124-FY-VD-BD17617L02200002_SH.6"/>
    <s v="DI-NIS (MCC 230VAC) DCS"/>
    <s v="DCS_DI_03"/>
    <m/>
    <x v="125"/>
    <x v="2"/>
    <s v="Pr.08"/>
    <x v="6"/>
    <x v="33"/>
    <n v="15"/>
    <n v="16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2"/>
    <x v="2"/>
    <n v="32"/>
    <s v="DCS AMMONIA-UTILITIES"/>
    <m/>
    <m/>
    <m/>
    <s v="O1011110"/>
    <n v="2"/>
    <m/>
    <s v=""/>
    <s v="00-Common"/>
    <s v=""/>
    <s v=""/>
    <s v=""/>
    <m/>
    <s v=""/>
    <s v=""/>
    <m/>
    <s v="TS-R-04:15/_x000a_O1011110:2A"/>
    <s v="TS-R-04:16/_x000a_O1011110:2B"/>
  </r>
  <r>
    <s v="17-M -0027LP -A"/>
    <s v="17XSRM027LPA"/>
    <s v="00"/>
    <s v="NaOH unloading pump 17-L-022-P-027A"/>
    <s v="L022P027A МЕСТ/ДИСТАНЦ"/>
    <s v="Motor Local/Remote status"/>
    <s v="4124-FY-VD-BD17617L02200002_SH.6"/>
    <s v="DI-NIS (MCC 230VAC) DCS"/>
    <s v="DCS_DI_03"/>
    <m/>
    <x v="125"/>
    <x v="2"/>
    <s v="Pr.09"/>
    <x v="6"/>
    <x v="33"/>
    <n v="17"/>
    <n v="18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3"/>
    <x v="2"/>
    <n v="32"/>
    <s v="DCS AMMONIA-UTILITIES"/>
    <m/>
    <m/>
    <m/>
    <s v="O1011110"/>
    <n v="3"/>
    <m/>
    <s v=""/>
    <s v="00-Common"/>
    <s v=""/>
    <s v=""/>
    <s v=""/>
    <m/>
    <s v=""/>
    <s v=""/>
    <m/>
    <s v="TS-R-04:17/_x000a_O1011110:3A"/>
    <s v="TS-R-04:18/_x000a_O1011110:3B"/>
  </r>
  <r>
    <s v="17-M -0027LP -B"/>
    <s v="17XSM027LPB"/>
    <s v="00"/>
    <s v="NaOH unloading pump 17-L-022-P-027B"/>
    <s v="P027A НАСОС NAOH, НЕЙТРАЛИЗАЦИИ"/>
    <s v="Motor Running status"/>
    <s v="4124-FY-VD-BD17617L02200002_SH.6"/>
    <s v="DI-NIS (MCC 230VAC) DCS"/>
    <s v="DCS_DI_03"/>
    <m/>
    <x v="125"/>
    <x v="2"/>
    <s v="Pr.10"/>
    <x v="6"/>
    <x v="33"/>
    <n v="19"/>
    <n v="20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4"/>
    <x v="2"/>
    <n v="32"/>
    <s v="DCS AMMONIA-UTILITIES"/>
    <m/>
    <m/>
    <m/>
    <s v="O1011110"/>
    <n v="4"/>
    <m/>
    <s v=""/>
    <s v="00-Common"/>
    <s v=""/>
    <s v=""/>
    <s v=""/>
    <m/>
    <s v=""/>
    <s v=""/>
    <m/>
    <s v="TS-R-04:19/_x000a_O1011110:4A"/>
    <s v="TS-R-04:20/_x000a_O1011110:4B"/>
  </r>
  <r>
    <s v="17-M -0027LP -B"/>
    <s v="17XSAM027LPB"/>
    <s v="00"/>
    <s v="NaOH unloading pump 17-L-022-P-027B"/>
    <s v="L022P027B ДОСТУПНО"/>
    <s v="Motor Available status"/>
    <s v="4124-FY-VD-BD17617L02200002_SH.6"/>
    <s v="DI-NIS (MCC 230VAC) DCS"/>
    <s v="DCS_DI_03"/>
    <m/>
    <x v="125"/>
    <x v="2"/>
    <s v="Pr.11"/>
    <x v="6"/>
    <x v="33"/>
    <n v="21"/>
    <n v="22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5"/>
    <x v="2"/>
    <n v="32"/>
    <s v="DCS AMMONIA-UTILITIES"/>
    <m/>
    <m/>
    <m/>
    <s v="O1011110"/>
    <n v="5"/>
    <m/>
    <s v=""/>
    <s v="00-Common"/>
    <s v=""/>
    <s v=""/>
    <s v=""/>
    <m/>
    <s v=""/>
    <s v=""/>
    <m/>
    <s v="TS-R-04:21/_x000a_O1011110:5A"/>
    <s v="TS-R-04:22/_x000a_O1011110:5B"/>
  </r>
  <r>
    <s v="17-M -0027LP -B"/>
    <s v="17XSRM027LPB"/>
    <s v="00"/>
    <s v="NaOH unloading pump 17-L-022-P-027B"/>
    <s v="L022P027B МЕСТ/ДИСТАНЦ"/>
    <s v="Motor Local/Remote status"/>
    <s v="4124-FY-VD-BD17617L02200002_SH.6"/>
    <s v="DI-NIS (MCC 230VAC) DCS"/>
    <s v="DCS_DI_03"/>
    <m/>
    <x v="125"/>
    <x v="2"/>
    <s v="Pr.12"/>
    <x v="6"/>
    <x v="33"/>
    <n v="23"/>
    <n v="24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6"/>
    <x v="2"/>
    <n v="32"/>
    <s v="DCS AMMONIA-UTILITIES"/>
    <m/>
    <m/>
    <m/>
    <s v="O1011110"/>
    <n v="6"/>
    <m/>
    <s v=""/>
    <s v="00-Common"/>
    <s v=""/>
    <s v=""/>
    <s v=""/>
    <m/>
    <s v=""/>
    <s v=""/>
    <m/>
    <s v="TS-R-04:23/_x000a_O1011110:6A"/>
    <s v="TS-R-04:24/_x000a_O1011110:6B"/>
  </r>
  <r>
    <s v="17-M -0024LP -A"/>
    <s v="17XSM024LPA"/>
    <s v="00"/>
    <s v="Neutralization pump 17-L-022-P-024A"/>
    <s v="P024A НАСОС РЕГ. СТОКА"/>
    <s v="Motor Running status"/>
    <s v="4124-FY-VD-BD17617L02200002_SH.7"/>
    <s v="DI-NIS (MCC 230VAC) DCS"/>
    <s v="DCS_DI_03"/>
    <m/>
    <x v="125"/>
    <x v="2"/>
    <s v="Pr.13"/>
    <x v="6"/>
    <x v="33"/>
    <n v="25"/>
    <n v="26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7"/>
    <x v="2"/>
    <n v="32"/>
    <s v="DCS AMMONIA-UTILITIES"/>
    <m/>
    <m/>
    <m/>
    <s v="O1011110"/>
    <n v="7"/>
    <m/>
    <s v=""/>
    <s v="00-Common"/>
    <s v=""/>
    <s v=""/>
    <s v=""/>
    <m/>
    <s v=""/>
    <s v=""/>
    <m/>
    <s v="TS-R-04:25/_x000a_O1011110:7A"/>
    <s v="TS-R-04:26/_x000a_O1011110:7B"/>
  </r>
  <r>
    <s v="17-M -0024LP -A"/>
    <s v="17XSAM024LPA"/>
    <s v="00"/>
    <s v="Neutralization pump 17-L-022-P-024A"/>
    <s v="L022P024A ДОСТУПНО"/>
    <s v="Motor Available status"/>
    <s v="4124-FY-VD-BD17617L02200002_SH.7"/>
    <s v="DI-NIS (MCC 230VAC) DCS"/>
    <s v="DCS_DI_03"/>
    <m/>
    <x v="125"/>
    <x v="2"/>
    <s v="Pr.14"/>
    <x v="6"/>
    <x v="33"/>
    <n v="27"/>
    <n v="28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8"/>
    <x v="2"/>
    <n v="32"/>
    <s v="DCS AMMONIA-UTILITIES"/>
    <m/>
    <m/>
    <m/>
    <s v="O1011110"/>
    <n v="8"/>
    <m/>
    <s v=""/>
    <s v="00-Common"/>
    <s v=""/>
    <s v=""/>
    <s v=""/>
    <m/>
    <s v=""/>
    <s v=""/>
    <m/>
    <s v="TS-R-04:27/_x000a_O1011110:8A"/>
    <s v="TS-R-04:28/_x000a_O1011110:8B"/>
  </r>
  <r>
    <s v="17-M -0024LP -A"/>
    <s v="17XSRM024LPA"/>
    <s v="00"/>
    <s v="Neutralization pump 17-L-022-P-024A"/>
    <s v="L022P024A МЕСТ/ДИСТАНЦ"/>
    <s v="Motor Local/Remote status"/>
    <s v="4124-FY-VD-BD17617L02200002_SH.7"/>
    <s v="DI-NIS (MCC 230VAC) DCS"/>
    <s v="DCS_DI_03"/>
    <m/>
    <x v="125"/>
    <x v="2"/>
    <s v="Pr.15"/>
    <x v="6"/>
    <x v="33"/>
    <n v="29"/>
    <n v="30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9"/>
    <x v="2"/>
    <n v="32"/>
    <s v="DCS AMMONIA-UTILITIES"/>
    <m/>
    <m/>
    <m/>
    <s v="O1011110"/>
    <n v="9"/>
    <m/>
    <s v=""/>
    <s v="00-Common"/>
    <s v=""/>
    <s v=""/>
    <s v=""/>
    <m/>
    <s v=""/>
    <s v=""/>
    <m/>
    <s v="TS-R-04:29/_x000a_O1011110:9A"/>
    <s v="TS-R-04:30/_x000a_O1011110:9B"/>
  </r>
  <r>
    <s v="17-M -0024LP -B"/>
    <s v="17XSM024LPB"/>
    <s v="00"/>
    <s v="Neutralization pump 17-L-022-P-024B"/>
    <s v="P024B НАСОС РЕГ. СТОКА"/>
    <s v="Motor Running status"/>
    <s v="4124-FY-VD-BD17617L02200002_SH.7"/>
    <s v="DI-NIS (MCC 230VAC) DCS"/>
    <s v="DCS_DI_03"/>
    <m/>
    <x v="125"/>
    <x v="2"/>
    <s v="Pr.16"/>
    <x v="6"/>
    <x v="33"/>
    <n v="31"/>
    <n v="32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0"/>
    <x v="2"/>
    <n v="32"/>
    <s v="DCS AMMONIA-UTILITIES"/>
    <m/>
    <m/>
    <m/>
    <s v="O1011110"/>
    <n v="10"/>
    <m/>
    <s v=""/>
    <s v="00-Common"/>
    <s v=""/>
    <s v=""/>
    <s v=""/>
    <m/>
    <s v=""/>
    <s v=""/>
    <m/>
    <s v="TS-R-04:31/_x000a_O1011110:10A"/>
    <s v="TS-R-04:32/_x000a_O1011110:10B"/>
  </r>
  <r>
    <s v="17-M -0024LP -B"/>
    <s v="17XSAM024LPB"/>
    <s v="00"/>
    <s v="Neutralization pump 17-L-022-P-024B"/>
    <s v="L022P024B ДОСТУПНО"/>
    <s v="Motor Available status"/>
    <s v="4124-FY-VD-BD17617L02200002_SH.7"/>
    <s v="DI-NIS (MCC 230VAC) DCS"/>
    <s v="DCS_DI_03"/>
    <m/>
    <x v="125"/>
    <x v="2"/>
    <s v="Pr.17"/>
    <x v="6"/>
    <x v="33"/>
    <n v="33"/>
    <n v="34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1"/>
    <x v="2"/>
    <n v="32"/>
    <s v="DCS AMMONIA-UTILITIES"/>
    <m/>
    <m/>
    <m/>
    <s v="O1011110"/>
    <n v="11"/>
    <m/>
    <s v=""/>
    <s v="00-Common"/>
    <s v=""/>
    <s v=""/>
    <s v=""/>
    <m/>
    <s v=""/>
    <s v=""/>
    <m/>
    <s v="TS-R-04:33/_x000a_O1011110:11A"/>
    <s v="TS-R-04:34/_x000a_O1011110:11B"/>
  </r>
  <r>
    <s v="17-M -0024LP -B"/>
    <s v="17XSRM024LPB"/>
    <s v="00"/>
    <s v="Neutralization pump 17-L-022-P-024B"/>
    <s v="L022P024B МЕСТ/ДИСТАНЦ"/>
    <s v="Motor Local/Remote status"/>
    <s v="4124-FY-VD-BD17617L02200002_SH.7"/>
    <s v="DI-NIS (MCC 230VAC) DCS"/>
    <s v="DCS_DI_03"/>
    <m/>
    <x v="125"/>
    <x v="2"/>
    <s v="Pr.18"/>
    <x v="6"/>
    <x v="33"/>
    <n v="35"/>
    <n v="36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2"/>
    <x v="2"/>
    <n v="32"/>
    <s v="DCS AMMONIA-UTILITIES"/>
    <m/>
    <m/>
    <m/>
    <s v="O1011110"/>
    <n v="12"/>
    <m/>
    <s v=""/>
    <s v="00-Common"/>
    <s v=""/>
    <s v=""/>
    <s v=""/>
    <m/>
    <s v=""/>
    <s v=""/>
    <m/>
    <s v="TS-R-04:35/_x000a_O1011110:12A"/>
    <s v="TS-R-04:36/_x000a_O1011110:12B"/>
  </r>
  <r>
    <s v="17-M -0025LP -A"/>
    <s v="17XSM025LPA"/>
    <s v="00"/>
    <s v="Neutralization pump 17-L-022-P-025A"/>
    <s v="P025A НАСОС РЕГ. СТОКА"/>
    <s v="Motor Running status"/>
    <s v="4124-FY-VD-BD17617L02200002_SH.7"/>
    <s v="DI-NIS (MCC 230VAC) DCS"/>
    <s v="DCS_DI_03"/>
    <m/>
    <x v="125"/>
    <x v="2"/>
    <s v="Pr.19"/>
    <x v="6"/>
    <x v="33"/>
    <n v="37"/>
    <n v="38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3"/>
    <x v="2"/>
    <n v="32"/>
    <s v="DCS AMMONIA-UTILITIES"/>
    <m/>
    <m/>
    <m/>
    <s v="O1011110"/>
    <n v="13"/>
    <m/>
    <s v=""/>
    <s v="00-Common"/>
    <s v=""/>
    <s v=""/>
    <s v=""/>
    <m/>
    <s v=""/>
    <s v=""/>
    <m/>
    <s v="TS-R-04:37/_x000a_O1011110:13A"/>
    <s v="TS-R-04:38/_x000a_O1011110:13B"/>
  </r>
  <r>
    <s v="17-M -0025LP -A"/>
    <s v="17XSAM025LPA"/>
    <s v="00"/>
    <s v="Neutralization pump 17-L-022-P-025A"/>
    <s v="L022P025A ДОСТУПНО"/>
    <s v="Motor Available status"/>
    <s v="4124-FY-VD-BD17617L02200002_SH.7"/>
    <s v="DI-NIS (MCC 230VAC) DCS"/>
    <s v="DCS_DI_03"/>
    <m/>
    <x v="125"/>
    <x v="2"/>
    <s v="Pr.20"/>
    <x v="6"/>
    <x v="33"/>
    <n v="39"/>
    <n v="40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4"/>
    <x v="2"/>
    <n v="32"/>
    <s v="DCS AMMONIA-UTILITIES"/>
    <m/>
    <m/>
    <m/>
    <s v="O1011110"/>
    <n v="14"/>
    <m/>
    <s v=""/>
    <s v="00-Common"/>
    <s v=""/>
    <s v=""/>
    <s v=""/>
    <m/>
    <s v=""/>
    <s v=""/>
    <m/>
    <s v="TS-R-04:39/_x000a_O1011110:14A"/>
    <s v="TS-R-04:40/_x000a_O1011110:14B"/>
  </r>
  <r>
    <s v="17-M -0025LP -A"/>
    <s v="17XSRM025LPA"/>
    <s v="00"/>
    <s v="Neutralization pump 17-L-022-P-025A"/>
    <s v="L022P025A МЕСТ/ДИСТАНЦ"/>
    <s v="Motor Local/Remote status"/>
    <s v="4124-FY-VD-BD17617L02200002_SH.7"/>
    <s v="DI-NIS (MCC 230VAC) DCS"/>
    <s v="DCS_DI_03"/>
    <m/>
    <x v="125"/>
    <x v="2"/>
    <s v="Pr.21"/>
    <x v="6"/>
    <x v="33"/>
    <n v="41"/>
    <n v="42"/>
    <s v=""/>
    <x v="2"/>
    <x v="3"/>
    <x v="314"/>
    <x v="4"/>
    <x v="62"/>
    <x v="1"/>
    <s v="17-SC-DCS-002/O1011110/ 17-MC-DCS-004"/>
    <s v="DB37-*m"/>
    <x v="1"/>
    <s v="CPO101"/>
    <n v="1"/>
    <s v="BP012"/>
    <x v="62"/>
    <n v="11"/>
    <n v="15"/>
    <x v="2"/>
    <n v="32"/>
    <s v="DCS AMMONIA-UTILITIES"/>
    <m/>
    <m/>
    <m/>
    <s v="O1011110"/>
    <n v="15"/>
    <m/>
    <s v=""/>
    <s v="00-Common"/>
    <s v=""/>
    <s v=""/>
    <s v=""/>
    <m/>
    <s v=""/>
    <s v=""/>
    <m/>
    <s v="TS-R-04:41/_x000a_O1011110:15A"/>
    <s v="TS-R-04:42/_x000a_O1011110:15B"/>
  </r>
  <r>
    <s v="17-M -0025LP -B"/>
    <s v="17XSM025LPB"/>
    <s v="00"/>
    <s v="Neutralization pump 17-L-022-P-025B"/>
    <s v="P025B НАСОС РЕГ. СТОКА"/>
    <s v="Motor Running status"/>
    <s v="4124-FY-VD-BD17617L02200002_SH.7"/>
    <s v="DI-NIS (MCC 230VAC) DCS"/>
    <s v="DCS_DI_03"/>
    <m/>
    <x v="126"/>
    <x v="1"/>
    <s v="Pr.01"/>
    <x v="6"/>
    <x v="22"/>
    <n v="1"/>
    <n v="2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16"/>
    <x v="2"/>
    <n v="32"/>
    <s v="DCS AMMONIA-UTILITIES"/>
    <m/>
    <m/>
    <m/>
    <s v="O1011110"/>
    <n v="16"/>
    <m/>
    <s v=""/>
    <s v="00-Common"/>
    <s v=""/>
    <s v=""/>
    <s v=""/>
    <m/>
    <s v=""/>
    <s v=""/>
    <m/>
    <s v="TS-P-06:1/_x000a_O1011110:16A"/>
    <s v="TS-P-06:2/_x000a_O1011110:16B"/>
  </r>
  <r>
    <s v="17-M -0025LP -B"/>
    <s v="17XSAM025LPB"/>
    <s v="00"/>
    <s v="Neutralization pump 17-L-022-P-025B"/>
    <s v="L022P025B ДОСТУПНО"/>
    <s v="Motor Available status"/>
    <s v="4124-FY-VD-BD17617L02200002_SH.7"/>
    <s v="DI-NIS (MCC 230VAC) DCS"/>
    <s v="DCS_DI_03"/>
    <m/>
    <x v="126"/>
    <x v="1"/>
    <s v="Pr.02"/>
    <x v="6"/>
    <x v="22"/>
    <n v="3"/>
    <n v="4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17"/>
    <x v="2"/>
    <n v="32"/>
    <s v="DCS AMMONIA-UTILITIES"/>
    <m/>
    <m/>
    <m/>
    <s v="O1011110"/>
    <n v="17"/>
    <m/>
    <s v=""/>
    <s v="00-Common"/>
    <s v=""/>
    <s v=""/>
    <s v=""/>
    <m/>
    <s v=""/>
    <s v=""/>
    <m/>
    <s v="TS-P-06:3/_x000a_O1011110:17A"/>
    <s v="TS-P-06:4/_x000a_O1011110:17B"/>
  </r>
  <r>
    <s v="17-M -0025LP -B"/>
    <s v="17XSRM025LPB"/>
    <s v="00"/>
    <s v="Neutralization pump 17-L-022-P-025B"/>
    <s v="L022P025B МЕСТ/ДИСТАНЦ"/>
    <s v="Motor Local/Remote status"/>
    <s v="4124-FY-VD-BD17617L02200002_SH.7"/>
    <s v="DI-NIS (MCC 230VAC) DCS"/>
    <s v="DCS_DI_03"/>
    <m/>
    <x v="126"/>
    <x v="1"/>
    <s v="Pr.03"/>
    <x v="6"/>
    <x v="22"/>
    <n v="5"/>
    <n v="6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18"/>
    <x v="2"/>
    <n v="32"/>
    <s v="DCS AMMONIA-UTILITIES"/>
    <m/>
    <m/>
    <m/>
    <s v="O1011110"/>
    <n v="18"/>
    <m/>
    <s v=""/>
    <s v="00-Common"/>
    <s v=""/>
    <s v=""/>
    <s v=""/>
    <m/>
    <s v=""/>
    <s v=""/>
    <m/>
    <s v="TS-P-06:5/_x000a_O1011110:18A"/>
    <s v="TS-P-06:6/_x000a_O1011110:18B"/>
  </r>
  <r>
    <s v="17-M -072L   -A  "/>
    <s v="17XSM072LA"/>
    <s v="00"/>
    <s v="ROTARY FILTER MOTOR 17-L-072-A"/>
    <s v="L072A ФИЛЬТР САМОПРОМЫВНОЙ"/>
    <s v="Motor Running status"/>
    <s v="4124-GF-VD-BD17717L072003"/>
    <s v="DI-NIS (MCC 230VAC) DCS"/>
    <s v="DCS_DI_03"/>
    <m/>
    <x v="126"/>
    <x v="1"/>
    <s v="Pr.04"/>
    <x v="6"/>
    <x v="22"/>
    <n v="7"/>
    <n v="8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19"/>
    <x v="2"/>
    <n v="32"/>
    <s v="DCS AMMONIA-UTILITIES"/>
    <m/>
    <m/>
    <m/>
    <s v="O1011110"/>
    <n v="19"/>
    <m/>
    <s v=""/>
    <s v="00-Common"/>
    <s v=""/>
    <s v=""/>
    <s v=""/>
    <m/>
    <s v=""/>
    <s v=""/>
    <m/>
    <s v="TS-P-06:7/_x000a_O1011110:19A"/>
    <s v="TS-P-06:8/_x000a_O1011110:19B"/>
  </r>
  <r>
    <s v="17-M -072L   -A  "/>
    <s v="17XSAM072LA"/>
    <s v="00"/>
    <s v="ROTARY FILTER MOTOR 17-L-072-A"/>
    <s v="17-L-072-A ДОСТУПНО"/>
    <s v="Motor Available status"/>
    <s v="4124-GF-VD-BD17717L072003"/>
    <s v="DI-NIS (MCC 230VAC) DCS"/>
    <s v="DCS_DI_03"/>
    <m/>
    <x v="126"/>
    <x v="1"/>
    <s v="Pr.05"/>
    <x v="6"/>
    <x v="22"/>
    <n v="9"/>
    <n v="10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20"/>
    <x v="2"/>
    <n v="32"/>
    <s v="DCS AMMONIA-UTILITIES"/>
    <m/>
    <m/>
    <m/>
    <s v="O1011110"/>
    <n v="20"/>
    <m/>
    <s v=""/>
    <s v="00-Common"/>
    <s v=""/>
    <s v=""/>
    <s v=""/>
    <m/>
    <s v=""/>
    <s v=""/>
    <m/>
    <s v="TS-P-06:9/_x000a_O1011110:20A"/>
    <s v="TS-P-06:10/_x000a_O1011110:20B"/>
  </r>
  <r>
    <s v="17-M -072L   -A  "/>
    <s v="17XSRM072LA"/>
    <s v="00"/>
    <s v="ROTARY FILTER MOTOR 17-L-072-A"/>
    <s v="17-L-072-A МЕСТ/ДИСТАНЦ"/>
    <s v="Motor Local/Remote status"/>
    <s v="4124-GF-VD-BD17717L072003"/>
    <s v="DI-NIS (MCC 230VAC) DCS"/>
    <s v="DCS_DI_03"/>
    <m/>
    <x v="126"/>
    <x v="1"/>
    <s v="Pr.06"/>
    <x v="6"/>
    <x v="22"/>
    <n v="11"/>
    <n v="12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21"/>
    <x v="2"/>
    <n v="32"/>
    <s v="DCS AMMONIA-UTILITIES"/>
    <m/>
    <m/>
    <m/>
    <s v="O1011110"/>
    <n v="21"/>
    <m/>
    <s v=""/>
    <s v="00-Common"/>
    <s v=""/>
    <s v=""/>
    <s v=""/>
    <m/>
    <s v=""/>
    <s v=""/>
    <m/>
    <s v="TS-P-06:11/_x000a_O1011110:21A"/>
    <s v="TS-P-06:12/_x000a_O1011110:21B"/>
  </r>
  <r>
    <s v="17-M -072L   -B  "/>
    <s v="17XSM072LB"/>
    <s v="00"/>
    <s v="ROTARY FILTER MOTOR 17-L-072-B"/>
    <s v="L072B ФИЛЬТР САМОПРОМЫВНОЙ"/>
    <s v="Motor Running status"/>
    <s v="4124-GF-VD-BD17717L072003"/>
    <s v="DI-NIS (MCC 230VAC) DCS"/>
    <s v="DCS_DI_03"/>
    <m/>
    <x v="126"/>
    <x v="1"/>
    <s v="Pr.07"/>
    <x v="6"/>
    <x v="22"/>
    <n v="13"/>
    <n v="14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22"/>
    <x v="2"/>
    <n v="32"/>
    <s v="DCS AMMONIA-UTILITIES"/>
    <m/>
    <m/>
    <m/>
    <s v="O1011110"/>
    <n v="22"/>
    <m/>
    <s v=""/>
    <s v="00-Common"/>
    <s v=""/>
    <s v=""/>
    <s v=""/>
    <m/>
    <s v=""/>
    <s v=""/>
    <m/>
    <s v="TS-P-06:13/_x000a_O1011110:22A"/>
    <s v="TS-P-06:14/_x000a_O1011110:22B"/>
  </r>
  <r>
    <s v="17-M -072L   -B  "/>
    <s v="17XSAM072LB"/>
    <s v="00"/>
    <s v="ROTARY FILTER MOTOR 17-L-072-B"/>
    <s v="17-L-072-B ДОСТУПНО"/>
    <s v="Motor Available status"/>
    <s v="4124-GF-VD-BD17717L072003"/>
    <s v="DI-NIS (MCC 230VAC) DCS"/>
    <s v="DCS_DI_03"/>
    <m/>
    <x v="126"/>
    <x v="1"/>
    <s v="Pr.08"/>
    <x v="6"/>
    <x v="22"/>
    <n v="15"/>
    <n v="16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23"/>
    <x v="2"/>
    <n v="32"/>
    <s v="DCS AMMONIA-UTILITIES"/>
    <m/>
    <m/>
    <m/>
    <s v="O1011110"/>
    <n v="23"/>
    <m/>
    <s v=""/>
    <s v="00-Common"/>
    <s v=""/>
    <s v=""/>
    <s v=""/>
    <m/>
    <s v=""/>
    <s v=""/>
    <m/>
    <s v="TS-P-06:15/_x000a_O1011110:23A"/>
    <s v="TS-P-06:16/_x000a_O1011110:23B"/>
  </r>
  <r>
    <s v="17-M -072L   -B  "/>
    <s v="17XSRM072LB"/>
    <s v="00"/>
    <s v="ROTARY FILTER MOTOR 17-L-072-B"/>
    <s v="17-L-072-B МЕСТ/ДИСТАНЦ"/>
    <s v="Motor Local/Remote status"/>
    <s v="4124-GF-VD-BD17717L072003"/>
    <s v="DI-NIS (MCC 230VAC) DCS"/>
    <s v="DCS_DI_03"/>
    <m/>
    <x v="126"/>
    <x v="1"/>
    <s v="Pr.09"/>
    <x v="6"/>
    <x v="22"/>
    <n v="17"/>
    <n v="18"/>
    <s v=""/>
    <x v="1"/>
    <x v="3"/>
    <x v="314"/>
    <x v="4"/>
    <x v="62"/>
    <x v="1"/>
    <s v="17-SC-DCS-002/O1011110/ 17-MC-DCS-004"/>
    <s v="DB37-*m"/>
    <x v="1"/>
    <s v="CPO101"/>
    <n v="1"/>
    <s v="BP012"/>
    <x v="62"/>
    <n v="11"/>
    <n v="24"/>
    <x v="2"/>
    <n v="32"/>
    <s v="DCS AMMONIA-UTILITIES"/>
    <m/>
    <m/>
    <m/>
    <s v="O1011110"/>
    <n v="24"/>
    <m/>
    <s v=""/>
    <s v="00-Common"/>
    <s v=""/>
    <s v=""/>
    <s v=""/>
    <m/>
    <s v=""/>
    <s v=""/>
    <m/>
    <s v="TS-P-06:17/_x000a_O1011110:24A"/>
    <s v="TS-P-06:18/_x000a_O1011110:24B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703"/>
    <x v="5"/>
    <x v="62"/>
    <x v="1"/>
    <s v="17-SC-DCS-002/O1011110/ 17-MC-DCS-004"/>
    <s v="DB37-*m"/>
    <x v="1"/>
    <s v="CPO101"/>
    <n v="1"/>
    <s v="BP012"/>
    <x v="62"/>
    <n v="11"/>
    <n v="25"/>
    <x v="2"/>
    <n v="32"/>
    <s v="DCS AMMONIA-UTILITIES"/>
    <m/>
    <m/>
    <m/>
    <s v="O1011110"/>
    <n v="25"/>
    <m/>
    <s v=""/>
    <m/>
    <s v=""/>
    <s v=""/>
    <s v=""/>
    <m/>
    <s v="O1011110:25A/_x000a_O1011110_U25:5"/>
    <s v="O1011110:25B/_x000a_O1011110_U25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704"/>
    <x v="5"/>
    <x v="62"/>
    <x v="1"/>
    <s v="17-SC-DCS-002/O1011110/ 17-MC-DCS-004"/>
    <s v="DB37-*m"/>
    <x v="1"/>
    <s v="CPO101"/>
    <n v="1"/>
    <s v="BP012"/>
    <x v="62"/>
    <n v="11"/>
    <n v="26"/>
    <x v="2"/>
    <n v="32"/>
    <s v="DCS AMMONIA-UTILITIES"/>
    <m/>
    <m/>
    <m/>
    <s v="O1011110"/>
    <n v="26"/>
    <m/>
    <s v=""/>
    <m/>
    <s v=""/>
    <s v=""/>
    <s v=""/>
    <m/>
    <s v="O1011110:26A/_x000a_O1011110_U26:5"/>
    <s v="O1011110:26B/_x000a_O1011110_U26:6"/>
    <m/>
    <s v=""/>
    <s v=""/>
  </r>
  <r>
    <m/>
    <s v="Резерв"/>
    <m/>
    <m/>
    <s v="резерв"/>
    <m/>
    <m/>
    <s v="DI-NIS (NAMUR) DCS"/>
    <s v="DCS_DI_02"/>
    <m/>
    <x v="6"/>
    <x v="4"/>
    <m/>
    <x v="6"/>
    <x v="6"/>
    <m/>
    <m/>
    <m/>
    <x v="5"/>
    <x v="0"/>
    <x v="705"/>
    <x v="5"/>
    <x v="62"/>
    <x v="1"/>
    <s v="17-SC-DCS-002/O1011110/ 17-MC-DCS-004"/>
    <s v="DB37-*m"/>
    <x v="1"/>
    <s v="CPO101"/>
    <n v="1"/>
    <s v="BP012"/>
    <x v="62"/>
    <n v="11"/>
    <n v="27"/>
    <x v="2"/>
    <n v="32"/>
    <s v="DCS AMMONIA-UTILITIES"/>
    <m/>
    <m/>
    <m/>
    <s v="O1011110"/>
    <n v="27"/>
    <m/>
    <s v=""/>
    <m/>
    <s v=""/>
    <s v=""/>
    <s v=""/>
    <m/>
    <s v="O1011110:27A/_x000a_O1011110_U27:5"/>
    <s v="O1011110:27B/_x000a_O1011110_U27:6"/>
    <m/>
    <s v=""/>
    <s v=""/>
  </r>
  <r>
    <m/>
    <s v="Резерв"/>
    <m/>
    <m/>
    <s v="резерв"/>
    <m/>
    <m/>
    <s v="DI-NIS (Thermistors PTC) DCS"/>
    <s v="DCS_DI_02"/>
    <m/>
    <x v="6"/>
    <x v="4"/>
    <m/>
    <x v="6"/>
    <x v="6"/>
    <m/>
    <m/>
    <m/>
    <x v="5"/>
    <x v="0"/>
    <x v="706"/>
    <x v="5"/>
    <x v="62"/>
    <x v="1"/>
    <s v="17-SC-DCS-002/O1011110/ 17-MC-DCS-004"/>
    <s v="DB37-*m"/>
    <x v="1"/>
    <s v="CPO101"/>
    <n v="1"/>
    <s v="BP012"/>
    <x v="62"/>
    <n v="11"/>
    <n v="28"/>
    <x v="2"/>
    <n v="32"/>
    <s v="DCS AMMONIA-UTILITIES"/>
    <m/>
    <m/>
    <m/>
    <s v="O1011110"/>
    <n v="28"/>
    <m/>
    <s v=""/>
    <m/>
    <s v=""/>
    <s v=""/>
    <s v=""/>
    <m/>
    <s v="O1011110:28A/_x000a_O1011110_U28:5"/>
    <s v="O1011110:28B/_x000a_O1011110_U28:6"/>
    <m/>
    <s v=""/>
    <s v=""/>
  </r>
  <r>
    <m/>
    <s v="Резерв"/>
    <m/>
    <m/>
    <s v="резерв"/>
    <m/>
    <m/>
    <s v="DI-NIS (Thermistors PTC) DCS"/>
    <s v="DCS_DI_02"/>
    <m/>
    <x v="6"/>
    <x v="4"/>
    <m/>
    <x v="6"/>
    <x v="6"/>
    <m/>
    <m/>
    <m/>
    <x v="5"/>
    <x v="0"/>
    <x v="707"/>
    <x v="5"/>
    <x v="62"/>
    <x v="1"/>
    <s v="17-SC-DCS-002/O1011110/ 17-MC-DCS-004"/>
    <s v="DB37-*m"/>
    <x v="1"/>
    <s v="CPO101"/>
    <n v="1"/>
    <s v="BP012"/>
    <x v="62"/>
    <n v="11"/>
    <n v="29"/>
    <x v="2"/>
    <n v="32"/>
    <s v="DCS AMMONIA-UTILITIES"/>
    <m/>
    <m/>
    <m/>
    <s v="O1011110"/>
    <n v="29"/>
    <m/>
    <s v=""/>
    <m/>
    <s v=""/>
    <s v=""/>
    <s v=""/>
    <m/>
    <s v="O1011110:29A/_x000a_O1011110_U29:5"/>
    <s v="O1011110:29B/_x000a_O1011110_U29:6"/>
    <m/>
    <s v=""/>
    <s v=""/>
  </r>
  <r>
    <m/>
    <s v="Резерв"/>
    <m/>
    <m/>
    <s v="резерв"/>
    <m/>
    <m/>
    <s v="DI-NIS (Thermistors PTC) DCS"/>
    <s v="DCS_DI_02"/>
    <m/>
    <x v="6"/>
    <x v="4"/>
    <m/>
    <x v="6"/>
    <x v="6"/>
    <m/>
    <m/>
    <m/>
    <x v="5"/>
    <x v="0"/>
    <x v="708"/>
    <x v="5"/>
    <x v="62"/>
    <x v="1"/>
    <s v="17-SC-DCS-002/O1011110/ 17-MC-DCS-004"/>
    <s v="DB37-*m"/>
    <x v="1"/>
    <s v="CPO101"/>
    <n v="1"/>
    <s v="BP012"/>
    <x v="62"/>
    <n v="11"/>
    <n v="30"/>
    <x v="2"/>
    <n v="32"/>
    <s v="DCS AMMONIA-UTILITIES"/>
    <m/>
    <m/>
    <m/>
    <s v="O1011110"/>
    <n v="30"/>
    <m/>
    <s v=""/>
    <m/>
    <s v=""/>
    <s v=""/>
    <s v=""/>
    <m/>
    <s v="O1011110:30A/_x000a_O1011110_U30:5"/>
    <s v="O1011110:30B/_x000a_O1011110_U30:6"/>
    <m/>
    <s v=""/>
    <s v=""/>
  </r>
  <r>
    <m/>
    <s v="Резерв"/>
    <m/>
    <m/>
    <s v="резерв"/>
    <m/>
    <m/>
    <s v="DI-NIS (Thermistors PTC) DCS"/>
    <s v="DCS_DI_02"/>
    <m/>
    <x v="6"/>
    <x v="4"/>
    <m/>
    <x v="6"/>
    <x v="6"/>
    <m/>
    <m/>
    <m/>
    <x v="5"/>
    <x v="0"/>
    <x v="709"/>
    <x v="5"/>
    <x v="62"/>
    <x v="1"/>
    <s v="17-SC-DCS-002/O1011110/ 17-MC-DCS-004"/>
    <s v="DB37-*m"/>
    <x v="1"/>
    <s v="CPO101"/>
    <n v="1"/>
    <s v="BP012"/>
    <x v="62"/>
    <n v="11"/>
    <n v="31"/>
    <x v="2"/>
    <n v="32"/>
    <s v="DCS AMMONIA-UTILITIES"/>
    <m/>
    <m/>
    <m/>
    <s v="O1011110"/>
    <n v="31"/>
    <m/>
    <s v=""/>
    <m/>
    <s v=""/>
    <s v=""/>
    <s v=""/>
    <m/>
    <s v="O1011110:31A/_x000a_O1011110_U31:5"/>
    <s v="O1011110:31B/_x000a_O1011110_U31:6"/>
    <m/>
    <s v=""/>
    <s v=""/>
  </r>
  <r>
    <m/>
    <s v="Резерв"/>
    <m/>
    <m/>
    <s v="резерв"/>
    <m/>
    <m/>
    <s v="DI-NIS (MCC 230VAC) DCS"/>
    <s v="DCS_DI_03"/>
    <m/>
    <x v="6"/>
    <x v="4"/>
    <m/>
    <x v="6"/>
    <x v="6"/>
    <m/>
    <m/>
    <m/>
    <x v="5"/>
    <x v="3"/>
    <x v="314"/>
    <x v="4"/>
    <x v="62"/>
    <x v="1"/>
    <s v="17-SC-DCS-002/O1011110/ 17-MC-DCS-004"/>
    <s v="DB37-*m"/>
    <x v="1"/>
    <s v="CPO101"/>
    <n v="1"/>
    <s v="BP012"/>
    <x v="62"/>
    <n v="11"/>
    <n v="32"/>
    <x v="2"/>
    <n v="32"/>
    <s v="DCS AMMONIA-UTILITIES"/>
    <m/>
    <m/>
    <m/>
    <s v="O1011110"/>
    <n v="32"/>
    <m/>
    <s v=""/>
    <m/>
    <s v=""/>
    <s v=""/>
    <s v=""/>
    <m/>
    <s v=""/>
    <s v=""/>
    <m/>
    <s v=""/>
    <s v=""/>
  </r>
  <r>
    <s v="17-M -0001LK -A"/>
    <s v="17XSM001LKA"/>
    <s v="00"/>
    <s v="Mixed Bed Air Blower 17-L-022-K-001A"/>
    <s v="K001A ВОЗДУХОДУВКА"/>
    <s v="Motor Running status"/>
    <s v="4124-FY-VD-BD17617L02200002_SH.3"/>
    <s v="DI-NIS (MCC 230VAC) DCS"/>
    <s v="DCS_DI_03"/>
    <m/>
    <x v="127"/>
    <x v="2"/>
    <s v="Pr.01"/>
    <x v="3"/>
    <x v="23"/>
    <n v="1"/>
    <n v="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"/>
    <x v="2"/>
    <n v="32"/>
    <s v="DCS AMMONIA-UTILITIES"/>
    <m/>
    <m/>
    <m/>
    <s v="O1011111"/>
    <n v="1"/>
    <m/>
    <s v=""/>
    <s v="00-Common"/>
    <s v=""/>
    <s v=""/>
    <s v=""/>
    <m/>
    <s v=""/>
    <s v=""/>
    <m/>
    <s v="TS-G-01:1/_x000a_O1011111:1A"/>
    <s v="TS-G-01:2/_x000a_O1011111:1B"/>
  </r>
  <r>
    <s v="17-M -0001LK -A"/>
    <s v="17XSAM001LKA"/>
    <s v="00"/>
    <s v="Mixed Bed Air Blower 17-L-022-K-001A"/>
    <s v="17L022K001A ДОСТУПНО"/>
    <s v="Motor Available status"/>
    <s v="4124-FY-VD-BD17617L02200002_SH.3"/>
    <s v="DI-NIS (MCC 230VAC) DCS"/>
    <s v="DCS_DI_03"/>
    <m/>
    <x v="127"/>
    <x v="2"/>
    <s v="Pr.02"/>
    <x v="3"/>
    <x v="23"/>
    <n v="3"/>
    <n v="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"/>
    <x v="2"/>
    <n v="32"/>
    <s v="DCS AMMONIA-UTILITIES"/>
    <m/>
    <m/>
    <m/>
    <s v="O1011111"/>
    <n v="2"/>
    <m/>
    <s v=""/>
    <s v="00-Common"/>
    <s v=""/>
    <s v=""/>
    <s v=""/>
    <m/>
    <s v=""/>
    <s v=""/>
    <m/>
    <s v="TS-G-01:3/_x000a_O1011111:2A"/>
    <s v="TS-G-01:4/_x000a_O1011111:2B"/>
  </r>
  <r>
    <s v="17-M -0001LK -A"/>
    <s v="17XSRM001LKA"/>
    <s v="00"/>
    <s v="Mixed Bed Air Blower 17-L-022-K-001A"/>
    <s v="17L022K001A МЕСТ/ДИСТАНЦ"/>
    <s v="Motor Local/Remote status"/>
    <s v="4124-FY-VD-BD17617L02200002_SH.3"/>
    <s v="DI-NIS (MCC 230VAC) DCS"/>
    <s v="DCS_DI_03"/>
    <m/>
    <x v="127"/>
    <x v="2"/>
    <s v="Pr.03"/>
    <x v="3"/>
    <x v="23"/>
    <n v="5"/>
    <n v="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3"/>
    <x v="2"/>
    <n v="32"/>
    <s v="DCS AMMONIA-UTILITIES"/>
    <m/>
    <m/>
    <m/>
    <s v="O1011111"/>
    <n v="3"/>
    <m/>
    <s v=""/>
    <s v="00-Common"/>
    <s v=""/>
    <s v=""/>
    <s v=""/>
    <m/>
    <s v=""/>
    <s v=""/>
    <m/>
    <s v="TS-G-01:5/_x000a_O1011111:3A"/>
    <s v="TS-G-01:6/_x000a_O1011111:3B"/>
  </r>
  <r>
    <s v="17-M -0029LP -A"/>
    <s v="17XSM029LPA"/>
    <s v="00"/>
    <s v="Rinse Pump 17-L-022-P-029A"/>
    <s v="P029A НАСОС ПРОМЫВКИ"/>
    <s v="Motor Running status"/>
    <s v="4124-FY-VD-BD17617L02200002_SH.3"/>
    <s v="DI-NIS (MCC 230VAC) DCS"/>
    <s v="DCS_DI_03"/>
    <m/>
    <x v="127"/>
    <x v="2"/>
    <s v="Pr.04"/>
    <x v="3"/>
    <x v="23"/>
    <n v="7"/>
    <n v="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4"/>
    <x v="2"/>
    <n v="32"/>
    <s v="DCS AMMONIA-UTILITIES"/>
    <m/>
    <m/>
    <m/>
    <s v="O1011111"/>
    <n v="4"/>
    <m/>
    <s v=""/>
    <s v="00-Common"/>
    <s v=""/>
    <s v=""/>
    <s v=""/>
    <m/>
    <s v=""/>
    <s v=""/>
    <m/>
    <s v="TS-G-01:7/_x000a_O1011111:4A"/>
    <s v="TS-G-01:8/_x000a_O1011111:4B"/>
  </r>
  <r>
    <s v="17-M -0029LP -A"/>
    <s v="17XSAM029LPA"/>
    <s v="00"/>
    <s v="Rinse Pump 17-L-022-P-029A"/>
    <s v="17L022P029A ДОСТУПНО"/>
    <s v="Motor Available status"/>
    <s v="4124-FY-VD-BD17617L02200002_SH.3"/>
    <s v="DI-NIS (MCC 230VAC) DCS"/>
    <s v="DCS_DI_03"/>
    <m/>
    <x v="127"/>
    <x v="2"/>
    <s v="Pr.05"/>
    <x v="3"/>
    <x v="23"/>
    <n v="9"/>
    <n v="10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5"/>
    <x v="2"/>
    <n v="32"/>
    <s v="DCS AMMONIA-UTILITIES"/>
    <m/>
    <m/>
    <m/>
    <s v="O1011111"/>
    <n v="5"/>
    <m/>
    <s v=""/>
    <s v="00-Common"/>
    <s v=""/>
    <s v=""/>
    <s v=""/>
    <m/>
    <s v=""/>
    <s v=""/>
    <m/>
    <s v="TS-G-01:9/_x000a_O1011111:5A"/>
    <s v="TS-G-01:10/_x000a_O1011111:5B"/>
  </r>
  <r>
    <s v="17-M -0029LP -A"/>
    <s v="17XSRM029LPA"/>
    <s v="00"/>
    <s v="Rinse Pump 17-L-022-P-029A"/>
    <s v="17L022P029A МЕСТ/ДИСТАНЦ"/>
    <s v="Motor Local/Remote status"/>
    <s v="4124-FY-VD-BD17617L02200002_SH.3"/>
    <s v="DI-NIS (MCC 230VAC) DCS"/>
    <s v="DCS_DI_03"/>
    <m/>
    <x v="127"/>
    <x v="2"/>
    <s v="Pr.06"/>
    <x v="3"/>
    <x v="23"/>
    <n v="11"/>
    <n v="1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6"/>
    <x v="2"/>
    <n v="32"/>
    <s v="DCS AMMONIA-UTILITIES"/>
    <m/>
    <m/>
    <m/>
    <s v="O1011111"/>
    <n v="6"/>
    <m/>
    <s v=""/>
    <s v="00-Common"/>
    <s v=""/>
    <s v=""/>
    <s v=""/>
    <m/>
    <s v=""/>
    <s v=""/>
    <m/>
    <s v="TS-G-01:11/_x000a_O1011111:6A"/>
    <s v="TS-G-01:12/_x000a_O1011111:6B"/>
  </r>
  <r>
    <s v="17-M -0033LP -A"/>
    <s v="17XSM033LPA"/>
    <s v="00"/>
    <s v="Regeneration Pump 17-L-022-P-033-A"/>
    <s v="P033A НАСОС РЕГЕНЕРАЦИИ"/>
    <s v="Motor Running status"/>
    <s v="4124-FY-VD-BD17617L02200002_SH.3"/>
    <s v="DI-NIS (MCC 230VAC) DCS"/>
    <s v="DCS_DI_03"/>
    <m/>
    <x v="127"/>
    <x v="2"/>
    <s v="Pr.07"/>
    <x v="3"/>
    <x v="23"/>
    <n v="13"/>
    <n v="1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7"/>
    <x v="2"/>
    <n v="32"/>
    <s v="DCS AMMONIA-UTILITIES"/>
    <m/>
    <m/>
    <m/>
    <s v="O1011111"/>
    <n v="7"/>
    <m/>
    <s v=""/>
    <s v="00-Common"/>
    <s v=""/>
    <s v=""/>
    <s v=""/>
    <m/>
    <s v=""/>
    <s v=""/>
    <m/>
    <s v="TS-G-01:13/_x000a_O1011111:7A"/>
    <s v="TS-G-01:14/_x000a_O1011111:7B"/>
  </r>
  <r>
    <s v="17-M -0033LP -A"/>
    <s v="17XSAM033LPA"/>
    <s v="00"/>
    <s v="Regeneration Pump 17-L-022-P-033-A"/>
    <s v="17L022P033A ДОСТУПНО"/>
    <s v="Motor Available status"/>
    <s v="4124-FY-VD-BD17617L02200002_SH.3"/>
    <s v="DI-NIS (MCC 230VAC) DCS"/>
    <s v="DCS_DI_03"/>
    <m/>
    <x v="127"/>
    <x v="2"/>
    <s v="Pr.08"/>
    <x v="3"/>
    <x v="23"/>
    <n v="15"/>
    <n v="1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8"/>
    <x v="2"/>
    <n v="32"/>
    <s v="DCS AMMONIA-UTILITIES"/>
    <m/>
    <m/>
    <m/>
    <s v="O1011111"/>
    <n v="8"/>
    <m/>
    <s v=""/>
    <s v="00-Common"/>
    <s v=""/>
    <s v=""/>
    <s v=""/>
    <m/>
    <s v=""/>
    <s v=""/>
    <m/>
    <s v="TS-G-01:15/_x000a_O1011111:8A"/>
    <s v="TS-G-01:16/_x000a_O1011111:8B"/>
  </r>
  <r>
    <s v="17-M -0033LP -A"/>
    <s v="17XSRM033LPA"/>
    <s v="00"/>
    <s v="Regeneration Pump 17-L-022-P-033-A"/>
    <s v="17L022P033A МЕСТ/ДИСТАНЦ"/>
    <s v="Motor Local/Remote status"/>
    <s v="4124-FY-VD-BD17617L02200002_SH.3"/>
    <s v="DI-NIS (MCC 230VAC) DCS"/>
    <s v="DCS_DI_03"/>
    <m/>
    <x v="127"/>
    <x v="2"/>
    <s v="Pr.09"/>
    <x v="3"/>
    <x v="23"/>
    <n v="17"/>
    <n v="1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9"/>
    <x v="2"/>
    <n v="32"/>
    <s v="DCS AMMONIA-UTILITIES"/>
    <m/>
    <m/>
    <m/>
    <s v="O1011111"/>
    <n v="9"/>
    <m/>
    <s v=""/>
    <s v="00-Common"/>
    <s v=""/>
    <s v=""/>
    <s v=""/>
    <m/>
    <s v=""/>
    <s v=""/>
    <m/>
    <s v="TS-G-01:17/_x000a_O1011111:9A"/>
    <s v="TS-G-01:18/_x000a_O1011111:9B"/>
  </r>
  <r>
    <s v="17-M -0022LP -A"/>
    <s v="17XSM022LPA"/>
    <s v="00"/>
    <s v="H2SO4 Dosing pump 17-L-022-P-022A"/>
    <s v="P022A НАСОС H2SO4 ФСД"/>
    <s v="Motor Running status"/>
    <s v="4124-FY-VD-BD17617L02200002_SH.5"/>
    <s v="DI-NIS (MCC 230VAC) DCS"/>
    <s v="DCS_DI_03"/>
    <m/>
    <x v="127"/>
    <x v="2"/>
    <s v="Pr.10"/>
    <x v="3"/>
    <x v="23"/>
    <n v="19"/>
    <n v="20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0"/>
    <x v="2"/>
    <n v="32"/>
    <s v="DCS AMMONIA-UTILITIES"/>
    <m/>
    <m/>
    <m/>
    <s v="O1011111"/>
    <n v="10"/>
    <m/>
    <s v=""/>
    <s v="00-Common"/>
    <s v=""/>
    <s v=""/>
    <s v=""/>
    <m/>
    <s v=""/>
    <s v=""/>
    <m/>
    <s v="TS-G-01:19/_x000a_O1011111:10A"/>
    <s v="TS-G-01:20/_x000a_O1011111:10B"/>
  </r>
  <r>
    <s v="17-M -0022LP -A"/>
    <s v="17XSAM022LPA"/>
    <s v="00"/>
    <s v="H2SO4 Dosing pump 17-L-022-P-022A"/>
    <s v="L022P022A ДОСТУПНО"/>
    <s v="Motor Available status"/>
    <s v="4124-FY-VD-BD17617L02200002_SH.5"/>
    <s v="DI-NIS (MCC 230VAC) DCS"/>
    <s v="DCS_DI_03"/>
    <m/>
    <x v="127"/>
    <x v="2"/>
    <s v="Pr.11"/>
    <x v="3"/>
    <x v="23"/>
    <n v="21"/>
    <n v="2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1"/>
    <x v="2"/>
    <n v="32"/>
    <s v="DCS AMMONIA-UTILITIES"/>
    <m/>
    <m/>
    <m/>
    <s v="O1011111"/>
    <n v="11"/>
    <m/>
    <s v=""/>
    <s v="00-Common"/>
    <s v=""/>
    <s v=""/>
    <s v=""/>
    <m/>
    <s v=""/>
    <s v=""/>
    <m/>
    <s v="TS-G-01:21/_x000a_O1011111:11A"/>
    <s v="TS-G-01:22/_x000a_O1011111:11B"/>
  </r>
  <r>
    <s v="17-H -022LP"/>
    <s v="17XSH022LP"/>
    <s v="00"/>
    <s v="NAOH storage tank heater 17-L-022-H002"/>
    <s v="H002 ПОДОГРЕВАТЕЛЬ NAOH"/>
    <s v="Electric Heater running status"/>
    <s v="4124-FY-VD-BD17617L02200002_SH.6"/>
    <s v="DI-NIS (MCC 230VAC) DCS"/>
    <s v="DCS_DI_03"/>
    <m/>
    <x v="127"/>
    <x v="2"/>
    <s v="Pr.12"/>
    <x v="3"/>
    <x v="23"/>
    <n v="23"/>
    <n v="2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2"/>
    <x v="2"/>
    <n v="32"/>
    <s v="DCS AMMONIA-UTILITIES"/>
    <m/>
    <m/>
    <m/>
    <s v="O1011111"/>
    <n v="12"/>
    <m/>
    <s v=""/>
    <s v="00-Common"/>
    <s v=""/>
    <s v=""/>
    <s v=""/>
    <m/>
    <s v=""/>
    <s v=""/>
    <m/>
    <s v="TS-G-01:23/_x000a_O1011111:12A"/>
    <s v="TS-G-01:24/_x000a_O1011111:12B"/>
  </r>
  <r>
    <s v="17-H -022LP"/>
    <s v="17XSAH022LP"/>
    <s v="00"/>
    <s v="NAOH storage tank heater 17-L-022-H002"/>
    <s v="L022H002 ДОСТУПНО"/>
    <s v="Electric Heater available status"/>
    <s v="4124-FY-VD-BD17617L02200002_SH.6"/>
    <s v="DI-NIS (MCC 230VAC) DCS"/>
    <s v="DCS_DI_03"/>
    <m/>
    <x v="127"/>
    <x v="2"/>
    <s v="Pr.13"/>
    <x v="3"/>
    <x v="23"/>
    <n v="25"/>
    <n v="2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3"/>
    <x v="2"/>
    <n v="32"/>
    <s v="DCS AMMONIA-UTILITIES"/>
    <m/>
    <m/>
    <m/>
    <s v="O1011111"/>
    <n v="13"/>
    <m/>
    <s v=""/>
    <s v="00-Common"/>
    <s v=""/>
    <s v=""/>
    <s v=""/>
    <m/>
    <s v=""/>
    <s v=""/>
    <m/>
    <s v="TS-G-01:25/_x000a_O1011111:13A"/>
    <s v="TS-G-01:26/_x000a_O1011111:13B"/>
  </r>
  <r>
    <s v="17-M -0001LK -B"/>
    <s v="17XSM001LKB"/>
    <s v="00"/>
    <s v="Mixed Bed Air Blower 17-L-022-K-001B"/>
    <s v="K001B ВОЗДУХОДУВКА"/>
    <s v="Motor Running status"/>
    <s v="4124-FY-VD-BD17617L02200002_SH.3"/>
    <s v="DI-NIS (MCC 230VAC) DCS"/>
    <s v="DCS_DI_03"/>
    <m/>
    <x v="128"/>
    <x v="2"/>
    <s v="Pr.01"/>
    <x v="3"/>
    <x v="24"/>
    <n v="1"/>
    <n v="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4"/>
    <x v="2"/>
    <n v="32"/>
    <s v="DCS AMMONIA-UTILITIES"/>
    <m/>
    <m/>
    <m/>
    <s v="O1011111"/>
    <n v="14"/>
    <m/>
    <s v=""/>
    <s v="00-Common"/>
    <s v=""/>
    <s v=""/>
    <s v=""/>
    <m/>
    <s v=""/>
    <s v=""/>
    <m/>
    <s v="TS-G-02:1/_x000a_O1011111:14A"/>
    <s v="TS-G-02:2/_x000a_O1011111:14B"/>
  </r>
  <r>
    <s v="17-M -0001LK -B"/>
    <s v="17XSAM001LKB"/>
    <s v="00"/>
    <s v="Mixed Bed Air Blower 17-L-022-K-001B"/>
    <s v="17L022K001B ДОСТУПНО"/>
    <s v="Motor Available status"/>
    <s v="4124-FY-VD-BD17617L02200002_SH.3"/>
    <s v="DI-NIS (MCC 230VAC) DCS"/>
    <s v="DCS_DI_03"/>
    <m/>
    <x v="128"/>
    <x v="2"/>
    <s v="Pr.02"/>
    <x v="3"/>
    <x v="24"/>
    <n v="3"/>
    <n v="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5"/>
    <x v="2"/>
    <n v="32"/>
    <s v="DCS AMMONIA-UTILITIES"/>
    <m/>
    <m/>
    <m/>
    <s v="O1011111"/>
    <n v="15"/>
    <m/>
    <s v=""/>
    <s v="00-Common"/>
    <s v=""/>
    <s v=""/>
    <s v=""/>
    <m/>
    <s v=""/>
    <s v=""/>
    <m/>
    <s v="TS-G-02:3/_x000a_O1011111:15A"/>
    <s v="TS-G-02:4/_x000a_O1011111:15B"/>
  </r>
  <r>
    <s v="17-M -0001LK -B"/>
    <s v="17XSRM001LKB"/>
    <s v="00"/>
    <s v="Mixed Bed Air Blower 17-L-022-K-001B"/>
    <s v="17L022K001B МЕСТ/ДИСТАНЦ"/>
    <s v="Motor Local/Remote status"/>
    <s v="4124-FY-VD-BD17617L02200002_SH.3"/>
    <s v="DI-NIS (MCC 230VAC) DCS"/>
    <s v="DCS_DI_03"/>
    <m/>
    <x v="128"/>
    <x v="2"/>
    <s v="Pr.03"/>
    <x v="3"/>
    <x v="24"/>
    <n v="5"/>
    <n v="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6"/>
    <x v="2"/>
    <n v="32"/>
    <s v="DCS AMMONIA-UTILITIES"/>
    <m/>
    <m/>
    <m/>
    <s v="O1011111"/>
    <n v="16"/>
    <m/>
    <s v=""/>
    <s v="00-Common"/>
    <s v=""/>
    <s v=""/>
    <s v=""/>
    <m/>
    <s v=""/>
    <s v=""/>
    <m/>
    <s v="TS-G-02:5/_x000a_O1011111:16A"/>
    <s v="TS-G-02:6/_x000a_O1011111:16B"/>
  </r>
  <r>
    <s v="17-M -0002LK -A"/>
    <s v="17XSM002LKA"/>
    <s v="00"/>
    <s v="Mixed Bed Air Blower 17-L-022-K-002A"/>
    <s v="K002A ВОЗДУХОДУВКА"/>
    <s v="Motor Running status"/>
    <s v="4124-FY-VD-BD17617L02200002_SH.3"/>
    <s v="DI-NIS (MCC 230VAC) DCS"/>
    <s v="DCS_DI_03"/>
    <m/>
    <x v="128"/>
    <x v="2"/>
    <s v="Pr.04"/>
    <x v="3"/>
    <x v="24"/>
    <n v="7"/>
    <n v="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7"/>
    <x v="2"/>
    <n v="32"/>
    <s v="DCS AMMONIA-UTILITIES"/>
    <m/>
    <m/>
    <m/>
    <s v="O1011111"/>
    <n v="17"/>
    <m/>
    <s v=""/>
    <s v="00-Common"/>
    <s v=""/>
    <s v=""/>
    <s v=""/>
    <m/>
    <s v=""/>
    <s v=""/>
    <m/>
    <s v="TS-G-02:7/_x000a_O1011111:17A"/>
    <s v="TS-G-02:8/_x000a_O1011111:17B"/>
  </r>
  <r>
    <s v="17-M -0002LK -A"/>
    <s v="17XSAM002LKA"/>
    <s v="00"/>
    <s v="Mixed Bed Air Blower 17-L-022-K-002A"/>
    <s v="17L022K002A ДОСТУПНО"/>
    <s v="Motor Available status"/>
    <s v="4124-FY-VD-BD17617L02200002_SH.3"/>
    <s v="DI-NIS (MCC 230VAC) DCS"/>
    <s v="DCS_DI_03"/>
    <m/>
    <x v="128"/>
    <x v="2"/>
    <s v="Pr.05"/>
    <x v="3"/>
    <x v="24"/>
    <n v="9"/>
    <n v="10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8"/>
    <x v="2"/>
    <n v="32"/>
    <s v="DCS AMMONIA-UTILITIES"/>
    <m/>
    <m/>
    <m/>
    <s v="O1011111"/>
    <n v="18"/>
    <m/>
    <s v=""/>
    <s v="00-Common"/>
    <s v=""/>
    <s v=""/>
    <s v=""/>
    <m/>
    <s v=""/>
    <s v=""/>
    <m/>
    <s v="TS-G-02:9/_x000a_O1011111:18A"/>
    <s v="TS-G-02:10/_x000a_O1011111:18B"/>
  </r>
  <r>
    <s v="17-M -0002LK -A"/>
    <s v="17XSRM002LKA"/>
    <s v="00"/>
    <s v="Mixed Bed Air Blower 17-L-022-K-002A"/>
    <s v="17L022K002A МЕСТ/ДИСТАНЦ"/>
    <s v="Motor Local/Remote status"/>
    <s v="4124-FY-VD-BD17617L02200002_SH.3"/>
    <s v="DI-NIS (MCC 230VAC) DCS"/>
    <s v="DCS_DI_03"/>
    <m/>
    <x v="128"/>
    <x v="2"/>
    <s v="Pr.06"/>
    <x v="3"/>
    <x v="24"/>
    <n v="11"/>
    <n v="1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19"/>
    <x v="2"/>
    <n v="32"/>
    <s v="DCS AMMONIA-UTILITIES"/>
    <m/>
    <m/>
    <m/>
    <s v="O1011111"/>
    <n v="19"/>
    <m/>
    <s v=""/>
    <s v="00-Common"/>
    <s v=""/>
    <s v=""/>
    <s v=""/>
    <m/>
    <s v=""/>
    <s v=""/>
    <m/>
    <s v="TS-G-02:11/_x000a_O1011111:19A"/>
    <s v="TS-G-02:12/_x000a_O1011111:19B"/>
  </r>
  <r>
    <s v="17-M -0002LK -B"/>
    <s v="17XSM002LKB"/>
    <s v="00"/>
    <s v="Mixed Bed Air Blower 17-L-022-K-002B"/>
    <s v="K002B ВОЗДУХОДУВКА"/>
    <s v="Motor Running status"/>
    <s v="4124-FY-VD-BD17617L02200002_SH.3"/>
    <s v="DI-NIS (MCC 230VAC) DCS"/>
    <s v="DCS_DI_03"/>
    <m/>
    <x v="128"/>
    <x v="2"/>
    <s v="Pr.07"/>
    <x v="3"/>
    <x v="24"/>
    <n v="13"/>
    <n v="1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0"/>
    <x v="2"/>
    <n v="32"/>
    <s v="DCS AMMONIA-UTILITIES"/>
    <m/>
    <m/>
    <m/>
    <s v="O1011111"/>
    <n v="20"/>
    <m/>
    <s v=""/>
    <s v="00-Common"/>
    <s v=""/>
    <s v=""/>
    <s v=""/>
    <m/>
    <s v=""/>
    <s v=""/>
    <m/>
    <s v="TS-G-02:13/_x000a_O1011111:20A"/>
    <s v="TS-G-02:14/_x000a_O1011111:20B"/>
  </r>
  <r>
    <s v="17-M -0002LK -B"/>
    <s v="17XSAM002LKB"/>
    <s v="00"/>
    <s v="Mixed Bed Air Blower 17-L-022-K-002B"/>
    <s v="17L022K002B ДОСТУПНО"/>
    <s v="Motor Available status"/>
    <s v="4124-FY-VD-BD17617L02200002_SH.3"/>
    <s v="DI-NIS (MCC 230VAC) DCS"/>
    <s v="DCS_DI_03"/>
    <m/>
    <x v="128"/>
    <x v="2"/>
    <s v="Pr.08"/>
    <x v="3"/>
    <x v="24"/>
    <n v="15"/>
    <n v="1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1"/>
    <x v="2"/>
    <n v="32"/>
    <s v="DCS AMMONIA-UTILITIES"/>
    <m/>
    <m/>
    <m/>
    <s v="O1011111"/>
    <n v="21"/>
    <m/>
    <s v=""/>
    <s v="00-Common"/>
    <s v=""/>
    <s v=""/>
    <s v=""/>
    <m/>
    <s v=""/>
    <s v=""/>
    <m/>
    <s v="TS-G-02:15/_x000a_O1011111:21A"/>
    <s v="TS-G-02:16/_x000a_O1011111:21B"/>
  </r>
  <r>
    <s v="17-M -0002LK -B"/>
    <s v="17XSRM002LKB"/>
    <s v="00"/>
    <s v="Mixed Bed Air Blower 17-L-022-K-002B"/>
    <s v="17L022K002B МЕСТ/ДИСТАНЦ"/>
    <s v="Motor Local/Remote status"/>
    <s v="4124-FY-VD-BD17617L02200002_SH.3"/>
    <s v="DI-NIS (MCC 230VAC) DCS"/>
    <s v="DCS_DI_03"/>
    <m/>
    <x v="128"/>
    <x v="2"/>
    <s v="Pr.09"/>
    <x v="3"/>
    <x v="24"/>
    <n v="17"/>
    <n v="1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2"/>
    <x v="2"/>
    <n v="32"/>
    <s v="DCS AMMONIA-UTILITIES"/>
    <m/>
    <m/>
    <m/>
    <s v="O1011111"/>
    <n v="22"/>
    <m/>
    <s v=""/>
    <s v="00-Common"/>
    <s v=""/>
    <s v=""/>
    <s v=""/>
    <m/>
    <s v=""/>
    <s v=""/>
    <m/>
    <s v="TS-G-02:17/_x000a_O1011111:22A"/>
    <s v="TS-G-02:18/_x000a_O1011111:22B"/>
  </r>
  <r>
    <s v="17-M -0029LP -B"/>
    <s v="17XSM029LPB"/>
    <s v="00"/>
    <s v="Rinse Pump 17-L-022-P-029B"/>
    <s v="P029B НАСОС ПРОМЫВКИ"/>
    <s v="Motor Running status"/>
    <s v="4124-FY-VD-BD17617L02200002_SH.3"/>
    <s v="DI-NIS (MCC 230VAC) DCS"/>
    <s v="DCS_DI_03"/>
    <m/>
    <x v="128"/>
    <x v="2"/>
    <s v="Pr.10"/>
    <x v="3"/>
    <x v="24"/>
    <n v="19"/>
    <n v="20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3"/>
    <x v="2"/>
    <n v="32"/>
    <s v="DCS AMMONIA-UTILITIES"/>
    <m/>
    <m/>
    <m/>
    <s v="O1011111"/>
    <n v="23"/>
    <m/>
    <s v=""/>
    <s v="00-Common"/>
    <s v=""/>
    <s v=""/>
    <s v=""/>
    <m/>
    <s v=""/>
    <s v=""/>
    <m/>
    <s v="TS-G-02:19/_x000a_O1011111:23A"/>
    <s v="TS-G-02:20/_x000a_O1011111:23B"/>
  </r>
  <r>
    <s v="17-M -0029LP -B"/>
    <s v="17XSAM029LPB"/>
    <s v="00"/>
    <s v="Rinse Pump 17-L-022-P-029B"/>
    <s v="17L022P029B ДОСТУПНО"/>
    <s v="Motor Available status"/>
    <s v="4124-FY-VD-BD17617L02200002_SH.3"/>
    <s v="DI-NIS (MCC 230VAC) DCS"/>
    <s v="DCS_DI_03"/>
    <m/>
    <x v="128"/>
    <x v="2"/>
    <s v="Pr.11"/>
    <x v="3"/>
    <x v="24"/>
    <n v="21"/>
    <n v="2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4"/>
    <x v="2"/>
    <n v="32"/>
    <s v="DCS AMMONIA-UTILITIES"/>
    <m/>
    <m/>
    <m/>
    <s v="O1011111"/>
    <n v="24"/>
    <m/>
    <s v=""/>
    <s v="00-Common"/>
    <s v=""/>
    <s v=""/>
    <s v=""/>
    <m/>
    <s v=""/>
    <s v=""/>
    <m/>
    <s v="TS-G-02:21/_x000a_O1011111:24A"/>
    <s v="TS-G-02:22/_x000a_O1011111:24B"/>
  </r>
  <r>
    <s v="17-M -0029LP -B"/>
    <s v="17XSRM029LPB"/>
    <s v="00"/>
    <s v="Rinse Pump 17-L-022-P-029B"/>
    <s v="17L022P029B МЕСТ/ДИСТАНЦ"/>
    <s v="Motor Local/Remote status"/>
    <s v="4124-FY-VD-BD17617L02200002_SH.3"/>
    <s v="DI-NIS (MCC 230VAC) DCS"/>
    <s v="DCS_DI_03"/>
    <m/>
    <x v="128"/>
    <x v="2"/>
    <s v="Pr.12"/>
    <x v="3"/>
    <x v="24"/>
    <n v="23"/>
    <n v="2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5"/>
    <x v="2"/>
    <n v="32"/>
    <s v="DCS AMMONIA-UTILITIES"/>
    <m/>
    <m/>
    <m/>
    <s v="O1011111"/>
    <n v="25"/>
    <m/>
    <s v=""/>
    <s v="00-Common"/>
    <s v=""/>
    <s v=""/>
    <s v=""/>
    <m/>
    <s v=""/>
    <s v=""/>
    <m/>
    <s v="TS-G-02:23/_x000a_O1011111:25A"/>
    <s v="TS-G-02:24/_x000a_O1011111:25B"/>
  </r>
  <r>
    <s v="17-M -0033LP -B"/>
    <s v="17XSM033LPB"/>
    <s v="00"/>
    <s v="Regeneration Pump 17-L-022-P-033-B"/>
    <s v="P033B НАСОС РЕГЕНЕРАЦИИ"/>
    <s v="Motor Running status"/>
    <s v="4124-FY-VD-BD17617L02200002_SH.3"/>
    <s v="DI-NIS (MCC 230VAC) DCS"/>
    <s v="DCS_DI_03"/>
    <m/>
    <x v="128"/>
    <x v="2"/>
    <s v="Pr.13"/>
    <x v="3"/>
    <x v="24"/>
    <n v="25"/>
    <n v="2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6"/>
    <x v="2"/>
    <n v="32"/>
    <s v="DCS AMMONIA-UTILITIES"/>
    <m/>
    <m/>
    <m/>
    <s v="O1011111"/>
    <n v="26"/>
    <m/>
    <s v=""/>
    <s v="00-Common"/>
    <s v=""/>
    <s v=""/>
    <s v=""/>
    <m/>
    <s v=""/>
    <s v=""/>
    <m/>
    <s v="TS-G-02:25/_x000a_O1011111:26A"/>
    <s v="TS-G-02:26/_x000a_O1011111:26B"/>
  </r>
  <r>
    <s v="17-M -0033LP -B"/>
    <s v="17XSAM033LPB"/>
    <s v="00"/>
    <s v="Regeneration Pump 17-L-022-P-033-B"/>
    <s v="17L022P033B ДОСТУПНО"/>
    <s v="Motor Available status"/>
    <s v="4124-FY-VD-BD17617L02200002_SH.3"/>
    <s v="DI-NIS (MCC 230VAC) DCS"/>
    <s v="DCS_DI_03"/>
    <m/>
    <x v="128"/>
    <x v="2"/>
    <s v="Pr.14"/>
    <x v="3"/>
    <x v="24"/>
    <n v="27"/>
    <n v="2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7"/>
    <x v="2"/>
    <n v="32"/>
    <s v="DCS AMMONIA-UTILITIES"/>
    <m/>
    <m/>
    <m/>
    <s v="O1011111"/>
    <n v="27"/>
    <m/>
    <s v=""/>
    <s v="00-Common"/>
    <s v=""/>
    <s v=""/>
    <s v=""/>
    <m/>
    <s v=""/>
    <s v=""/>
    <m/>
    <s v="TS-G-02:27/_x000a_O1011111:27A"/>
    <s v="TS-G-02:28/_x000a_O1011111:27B"/>
  </r>
  <r>
    <s v="17-M -0033LP -B"/>
    <s v="17XSRM033LPB"/>
    <s v="00"/>
    <s v="Regeneration Pump 17-L-022-P-033-B"/>
    <s v="17L022P033B МЕСТ/ДИСТАНЦ"/>
    <s v="Motor Local/Remote status"/>
    <s v="4124-FY-VD-BD17617L02200002_SH.3"/>
    <s v="DI-NIS (MCC 230VAC) DCS"/>
    <s v="DCS_DI_03"/>
    <m/>
    <x v="128"/>
    <x v="2"/>
    <s v="Pr.15"/>
    <x v="3"/>
    <x v="24"/>
    <n v="29"/>
    <n v="30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8"/>
    <x v="2"/>
    <n v="32"/>
    <s v="DCS AMMONIA-UTILITIES"/>
    <m/>
    <m/>
    <m/>
    <s v="O1011111"/>
    <n v="28"/>
    <m/>
    <s v=""/>
    <s v="00-Common"/>
    <s v=""/>
    <s v=""/>
    <s v=""/>
    <m/>
    <s v=""/>
    <s v=""/>
    <m/>
    <s v="TS-G-02:29/_x000a_O1011111:28A"/>
    <s v="TS-G-02:30/_x000a_O1011111:28B"/>
  </r>
  <r>
    <s v="17-M -0033LP -C"/>
    <s v="17XSM033LPC"/>
    <s v="00"/>
    <s v="Regeneration Pump 17-L-022-P-033-C"/>
    <s v="P033C НАСОС РЕГЕНЕРАЦИИ"/>
    <s v="Motor Running status"/>
    <s v="4124-FY-VD-BD17617L02200002_SH.3"/>
    <s v="DI-NIS (MCC 230VAC) DCS"/>
    <s v="DCS_DI_03"/>
    <m/>
    <x v="128"/>
    <x v="2"/>
    <s v="Pr.16"/>
    <x v="3"/>
    <x v="24"/>
    <n v="31"/>
    <n v="32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29"/>
    <x v="2"/>
    <n v="32"/>
    <s v="DCS AMMONIA-UTILITIES"/>
    <m/>
    <m/>
    <m/>
    <s v="O1011111"/>
    <n v="29"/>
    <m/>
    <s v=""/>
    <s v="00-Common"/>
    <s v=""/>
    <s v=""/>
    <s v=""/>
    <m/>
    <s v=""/>
    <s v=""/>
    <m/>
    <s v="TS-G-02:31/_x000a_O1011111:29A"/>
    <s v="TS-G-02:32/_x000a_O1011111:29B"/>
  </r>
  <r>
    <s v="17-M -0033LP -C"/>
    <s v="17XSAM033LPC"/>
    <s v="00"/>
    <s v="Regeneration Pump 17-L-022-P-033-C"/>
    <s v="17L022P033C ДОСТУПНО"/>
    <s v="Motor Available status"/>
    <s v="4124-FY-VD-BD17617L02200002_SH.3"/>
    <s v="DI-NIS (MCC 230VAC) DCS"/>
    <s v="DCS_DI_03"/>
    <m/>
    <x v="128"/>
    <x v="2"/>
    <s v="Pr.17"/>
    <x v="3"/>
    <x v="24"/>
    <n v="33"/>
    <n v="34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30"/>
    <x v="2"/>
    <n v="32"/>
    <s v="DCS AMMONIA-UTILITIES"/>
    <m/>
    <m/>
    <m/>
    <s v="O1011111"/>
    <n v="30"/>
    <m/>
    <s v=""/>
    <s v="00-Common"/>
    <s v=""/>
    <s v=""/>
    <s v=""/>
    <m/>
    <s v=""/>
    <s v=""/>
    <m/>
    <s v="TS-G-02:33/_x000a_O1011111:30A"/>
    <s v="TS-G-02:34/_x000a_O1011111:30B"/>
  </r>
  <r>
    <s v="17-M -0033LP -C"/>
    <s v="17XSRM033LPC"/>
    <s v="00"/>
    <s v="Regeneration Pump 17-L-022-P-033-C"/>
    <s v="17L022P033C МЕСТ/ДИСТАНЦ"/>
    <s v="Motor Local/Remote status"/>
    <s v="4124-FY-VD-BD17617L02200002_SH.3"/>
    <s v="DI-NIS (MCC 230VAC) DCS"/>
    <s v="DCS_DI_03"/>
    <m/>
    <x v="128"/>
    <x v="2"/>
    <s v="Pr.18"/>
    <x v="3"/>
    <x v="24"/>
    <n v="35"/>
    <n v="36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31"/>
    <x v="2"/>
    <n v="32"/>
    <s v="DCS AMMONIA-UTILITIES"/>
    <m/>
    <m/>
    <m/>
    <s v="O1011111"/>
    <n v="31"/>
    <m/>
    <s v=""/>
    <s v="00-Common"/>
    <s v=""/>
    <s v=""/>
    <s v=""/>
    <m/>
    <s v=""/>
    <s v=""/>
    <m/>
    <s v="TS-G-02:35/_x000a_O1011111:31A"/>
    <s v="TS-G-02:36/_x000a_O1011111:31B"/>
  </r>
  <r>
    <s v="17-M -0022LP -A"/>
    <s v="17XSRM022LPA"/>
    <s v="00"/>
    <s v="H2SO4 Dosing pump 17-L-022-P-022A"/>
    <s v="L022P022A МЕСТ/ДИСТАНЦ"/>
    <s v="Motor Local/Remote status"/>
    <s v="4124-FY-VD-BD17617L02200002_SH.5"/>
    <s v="DI-NIS (MCC 230VAC) DCS"/>
    <s v="DCS_DI_03"/>
    <m/>
    <x v="128"/>
    <x v="2"/>
    <s v="Pr.19"/>
    <x v="3"/>
    <x v="24"/>
    <n v="37"/>
    <n v="38"/>
    <s v=""/>
    <x v="2"/>
    <x v="3"/>
    <x v="314"/>
    <x v="4"/>
    <x v="63"/>
    <x v="1"/>
    <s v="17-SC-DCS-002/O1011111/ 17-MC-DCS-005"/>
    <s v="DB37-*m"/>
    <x v="1"/>
    <s v="CPO101"/>
    <n v="1"/>
    <s v="BP012"/>
    <x v="63"/>
    <n v="12"/>
    <n v="32"/>
    <x v="2"/>
    <n v="32"/>
    <s v="DCS AMMONIA-UTILITIES"/>
    <m/>
    <m/>
    <m/>
    <s v="O1011111"/>
    <n v="32"/>
    <m/>
    <s v=""/>
    <s v="00-Common"/>
    <s v=""/>
    <s v=""/>
    <s v=""/>
    <m/>
    <s v=""/>
    <s v=""/>
    <m/>
    <s v="TS-G-02:37/_x000a_O1011111:32A"/>
    <s v="TS-G-02:38/_x000a_O1011111:32B"/>
  </r>
  <r>
    <s v="17-H -022LP"/>
    <s v="17XSRH022LP"/>
    <s v="00"/>
    <s v="NAOH storage tank heater 17-L-022-H002"/>
    <s v="L022H002 МЕСТ/ДИСТАНЦ"/>
    <s v="Electric Heater remote selection"/>
    <s v="4124-FY-VD-BD17617L02200002_SH.6"/>
    <s v="DI-NIS (MCC 230VAC) DCS"/>
    <s v="DCS_DI_03"/>
    <m/>
    <x v="127"/>
    <x v="2"/>
    <s v="Pr.14"/>
    <x v="3"/>
    <x v="23"/>
    <n v="27"/>
    <n v="2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"/>
    <x v="2"/>
    <n v="32"/>
    <s v="DCS AMMONIA-UTILITIES"/>
    <m/>
    <m/>
    <m/>
    <s v="O1011112"/>
    <n v="1"/>
    <m/>
    <s v=""/>
    <s v="00-Common"/>
    <s v=""/>
    <s v=""/>
    <s v=""/>
    <m/>
    <s v=""/>
    <s v=""/>
    <m/>
    <s v="TS-G-01:27/_x000a_O1011112:1A"/>
    <s v="TS-G-01:28/_x000a_O1011112:1B"/>
  </r>
  <r>
    <s v="17-M -131    -A"/>
    <s v="17XSM131A"/>
    <s v="00"/>
    <s v="Safety Shower Pump 17-P-131A"/>
    <s v="P131A НАСОС ДУШЕЙ САМОПОМОЩИ"/>
    <s v="Motor Running status"/>
    <s v="4124-GG-VD-BD17217P131151"/>
    <s v="DI-NIS (MCC 230VAC) DCS"/>
    <s v="DCS_DI_03"/>
    <m/>
    <x v="127"/>
    <x v="2"/>
    <s v="Pr.15"/>
    <x v="3"/>
    <x v="23"/>
    <n v="29"/>
    <n v="3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"/>
    <x v="2"/>
    <n v="32"/>
    <s v="DCS AMMONIA-UTILITIES"/>
    <m/>
    <m/>
    <m/>
    <s v="O1011112"/>
    <n v="2"/>
    <m/>
    <s v=""/>
    <s v="00-Common"/>
    <s v=""/>
    <s v=""/>
    <s v=""/>
    <m/>
    <s v=""/>
    <s v=""/>
    <m/>
    <s v="TS-G-01:29/_x000a_O1011112:2A"/>
    <s v="TS-G-01:30/_x000a_O1011112:2B"/>
  </r>
  <r>
    <s v="17-M -131    -A"/>
    <s v="17XSAM131A"/>
    <s v="00"/>
    <s v="Safety Shower Pump 17-P-131A"/>
    <s v="17-P-131A ДОСТУПНО"/>
    <s v="Motor Available status"/>
    <s v="4124-GG-VD-BD17217P131151"/>
    <s v="DI-NIS (MCC 230VAC) DCS"/>
    <s v="DCS_DI_03"/>
    <m/>
    <x v="127"/>
    <x v="2"/>
    <s v="Pr.16"/>
    <x v="3"/>
    <x v="23"/>
    <n v="31"/>
    <n v="3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3"/>
    <x v="2"/>
    <n v="32"/>
    <s v="DCS AMMONIA-UTILITIES"/>
    <m/>
    <m/>
    <m/>
    <s v="O1011112"/>
    <n v="3"/>
    <m/>
    <s v=""/>
    <s v="00-Common"/>
    <s v=""/>
    <s v=""/>
    <s v=""/>
    <m/>
    <s v=""/>
    <s v=""/>
    <m/>
    <s v="TS-G-01:31/_x000a_O1011112:3A"/>
    <s v="TS-G-01:32/_x000a_O1011112:3B"/>
  </r>
  <r>
    <s v="17-M -131    -A"/>
    <s v="17XSRM131A"/>
    <s v="00"/>
    <s v="Safety Shower Pump 17-P-131A"/>
    <s v="17-P-131A МЕСТ/ДИСТАНЦ"/>
    <s v="Motor Remote status"/>
    <s v="4124-GG-VD-BD17217P131151"/>
    <s v="DI-NIS (MCC 230VAC) DCS"/>
    <s v="DCS_DI_03"/>
    <m/>
    <x v="127"/>
    <x v="2"/>
    <s v="Pr.17"/>
    <x v="3"/>
    <x v="23"/>
    <n v="33"/>
    <n v="3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4"/>
    <x v="2"/>
    <n v="32"/>
    <s v="DCS AMMONIA-UTILITIES"/>
    <m/>
    <m/>
    <m/>
    <s v="O1011112"/>
    <n v="4"/>
    <m/>
    <s v=""/>
    <s v="00-Common"/>
    <s v=""/>
    <s v=""/>
    <s v=""/>
    <m/>
    <s v=""/>
    <s v=""/>
    <m/>
    <s v="TS-G-01:33/_x000a_O1011112:4A"/>
    <s v="TS-G-01:34/_x000a_O1011112:4B"/>
  </r>
  <r>
    <s v="17-M -131    -B"/>
    <s v="17XSM131B"/>
    <s v="00"/>
    <s v="Safety Shower Pump 17-P-131B"/>
    <s v="P131B НАСОС ДУШЕЙ САМОПОМОЩИ"/>
    <s v="Motor Running status"/>
    <s v="4124-GG-VD-BD17217P131151"/>
    <s v="DI-NIS (MCC 230VAC) DCS"/>
    <s v="DCS_DI_03"/>
    <m/>
    <x v="127"/>
    <x v="2"/>
    <s v="Pr.18"/>
    <x v="3"/>
    <x v="23"/>
    <n v="35"/>
    <n v="3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5"/>
    <x v="2"/>
    <n v="32"/>
    <s v="DCS AMMONIA-UTILITIES"/>
    <m/>
    <m/>
    <m/>
    <s v="O1011112"/>
    <n v="5"/>
    <m/>
    <s v=""/>
    <s v="00-Common"/>
    <s v=""/>
    <s v=""/>
    <s v=""/>
    <m/>
    <s v=""/>
    <s v=""/>
    <m/>
    <s v="TS-G-01:35/_x000a_O1011112:5A"/>
    <s v="TS-G-01:36/_x000a_O1011112:5B"/>
  </r>
  <r>
    <s v="17-M -131    -B"/>
    <s v="17XSAM131B"/>
    <s v="00"/>
    <s v="Safety Shower Pump 17-P-131B"/>
    <s v="17-P-131B ДОСТУПНО"/>
    <s v="Motor Available status"/>
    <s v="4124-GG-VD-BD17217P131151"/>
    <s v="DI-NIS (MCC 230VAC) DCS"/>
    <s v="DCS_DI_03"/>
    <m/>
    <x v="127"/>
    <x v="2"/>
    <s v="Pr.19"/>
    <x v="3"/>
    <x v="23"/>
    <n v="37"/>
    <n v="3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6"/>
    <x v="2"/>
    <n v="32"/>
    <s v="DCS AMMONIA-UTILITIES"/>
    <m/>
    <m/>
    <m/>
    <s v="O1011112"/>
    <n v="6"/>
    <m/>
    <s v=""/>
    <s v="00-Common"/>
    <s v=""/>
    <s v=""/>
    <s v=""/>
    <m/>
    <s v=""/>
    <s v=""/>
    <m/>
    <s v="TS-G-01:37/_x000a_O1011112:6A"/>
    <s v="TS-G-01:38/_x000a_O1011112:6B"/>
  </r>
  <r>
    <s v="17-M -131    -B"/>
    <s v="17XSRM131B"/>
    <s v="00"/>
    <s v="Safety Shower Pump 17-P-131B"/>
    <s v="17-P-131B МЕСТ/ДИСТАНЦ"/>
    <s v="Motor Remote status"/>
    <s v="4124-GG-VD-BD17217P131151"/>
    <s v="DI-NIS (MCC 230VAC) DCS"/>
    <s v="DCS_DI_03"/>
    <m/>
    <x v="127"/>
    <x v="2"/>
    <s v="Pr.20"/>
    <x v="3"/>
    <x v="23"/>
    <n v="39"/>
    <n v="4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7"/>
    <x v="2"/>
    <n v="32"/>
    <s v="DCS AMMONIA-UTILITIES"/>
    <m/>
    <m/>
    <m/>
    <s v="O1011112"/>
    <n v="7"/>
    <m/>
    <s v=""/>
    <s v="00-Common"/>
    <s v=""/>
    <s v=""/>
    <s v=""/>
    <m/>
    <s v=""/>
    <s v=""/>
    <m/>
    <s v="TS-G-01:39/_x000a_O1011112:7A"/>
    <s v="TS-G-01:40/_x000a_O1011112:7B"/>
  </r>
  <r>
    <s v="17-M -131    -C"/>
    <s v="17XSM131C"/>
    <s v="00"/>
    <s v="Safety Shower Pump 17-P-131C"/>
    <s v="P131C НАСОС ДУШЕЙ САМОПОМОЩИ"/>
    <s v="Motor Running status"/>
    <s v="4124-XZ-DM-21713001"/>
    <s v="DI-NIS (MCC 230VAC) DCS"/>
    <s v="DCS_DI_03"/>
    <m/>
    <x v="127"/>
    <x v="2"/>
    <s v="Pr.21"/>
    <x v="3"/>
    <x v="23"/>
    <n v="41"/>
    <n v="4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8"/>
    <x v="2"/>
    <n v="32"/>
    <s v="DCS AMMONIA-UTILITIES"/>
    <m/>
    <m/>
    <m/>
    <s v="O1011112"/>
    <n v="8"/>
    <m/>
    <s v=""/>
    <s v="00-Common"/>
    <s v=""/>
    <s v=""/>
    <s v=""/>
    <m/>
    <s v=""/>
    <s v=""/>
    <m/>
    <s v="TS-G-01:41/_x000a_O1011112:8A"/>
    <s v="TS-G-01:42/_x000a_O1011112:8B"/>
  </r>
  <r>
    <s v="17-M -131    -C"/>
    <s v="17XSAM131C"/>
    <s v="00"/>
    <s v="Safety Shower Pump 17-P-131C"/>
    <s v="17-P-131C ДОСТУПНО"/>
    <s v="Motor Available status"/>
    <s v="4124-XZ-DM-21713001"/>
    <s v="DI-NIS (MCC 230VAC) DCS"/>
    <s v="DCS_DI_03"/>
    <m/>
    <x v="127"/>
    <x v="2"/>
    <s v="Pr.22"/>
    <x v="3"/>
    <x v="23"/>
    <n v="43"/>
    <n v="4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9"/>
    <x v="2"/>
    <n v="32"/>
    <s v="DCS AMMONIA-UTILITIES"/>
    <m/>
    <m/>
    <m/>
    <s v="O1011112"/>
    <n v="9"/>
    <m/>
    <s v=""/>
    <s v="00-Common"/>
    <s v=""/>
    <s v=""/>
    <s v=""/>
    <m/>
    <s v=""/>
    <s v=""/>
    <m/>
    <s v="TS-G-01:43/_x000a_O1011112:9A"/>
    <s v="TS-G-01:44/_x000a_O1011112:9B"/>
  </r>
  <r>
    <s v="17-M -131    -C"/>
    <s v="17XSRM131C"/>
    <s v="00"/>
    <s v="Safety Shower Pump 17-P-131C"/>
    <s v="17-P-131C МЕСТ/ДИСТАНЦ"/>
    <s v="Motor Remote status"/>
    <s v="4124-XZ-DM-21713001"/>
    <s v="DI-NIS (MCC 230VAC) DCS"/>
    <s v="DCS_DI_03"/>
    <m/>
    <x v="127"/>
    <x v="2"/>
    <s v="Pr.23"/>
    <x v="3"/>
    <x v="23"/>
    <n v="45"/>
    <n v="4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0"/>
    <x v="2"/>
    <n v="32"/>
    <s v="DCS AMMONIA-UTILITIES"/>
    <m/>
    <m/>
    <m/>
    <s v="O1011112"/>
    <n v="10"/>
    <m/>
    <s v=""/>
    <s v="00-Common"/>
    <s v=""/>
    <s v=""/>
    <s v=""/>
    <m/>
    <s v=""/>
    <s v=""/>
    <m/>
    <s v="TS-G-01:45/_x000a_O1011112:10A"/>
    <s v="TS-G-01:46/_x000a_O1011112:10B"/>
  </r>
  <r>
    <s v="17-M -0022LP -B"/>
    <s v="17XSM022LPB"/>
    <s v="00"/>
    <s v="H2SO4 Dosing pump 17-L-022-P-022B"/>
    <s v="P022B НАСОС H2SO4 ФСД"/>
    <s v="Motor Running status"/>
    <s v="4124-FY-VD-BD17617L02200002_SH.5"/>
    <s v="DI-NIS (MCC 230VAC) DCS"/>
    <s v="DCS_DI_03"/>
    <m/>
    <x v="129"/>
    <x v="2"/>
    <s v="Pr.01"/>
    <x v="3"/>
    <x v="25"/>
    <n v="1"/>
    <n v="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1"/>
    <x v="2"/>
    <n v="32"/>
    <s v="DCS AMMONIA-UTILITIES"/>
    <m/>
    <m/>
    <m/>
    <s v="O1011112"/>
    <n v="11"/>
    <m/>
    <s v=""/>
    <s v="00-Common"/>
    <s v=""/>
    <s v=""/>
    <s v=""/>
    <m/>
    <s v=""/>
    <s v=""/>
    <m/>
    <s v="TS-G-03:1/_x000a_O1011112:11A"/>
    <s v="TS-G-03:2/_x000a_O1011112:11B"/>
  </r>
  <r>
    <s v="17-M -0022LP -B"/>
    <s v="17XSAM022LPB"/>
    <s v="00"/>
    <s v="H2SO4 Dosing pump 17-L-022-P-022B"/>
    <s v="L022P022B ДОСТУПНО"/>
    <s v="Motor Available status"/>
    <s v="4124-FY-VD-BD17617L02200002_SH.5"/>
    <s v="DI-NIS (MCC 230VAC) DCS"/>
    <s v="DCS_DI_03"/>
    <m/>
    <x v="129"/>
    <x v="2"/>
    <s v="Pr.02"/>
    <x v="3"/>
    <x v="25"/>
    <n v="3"/>
    <n v="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2"/>
    <x v="2"/>
    <n v="32"/>
    <s v="DCS AMMONIA-UTILITIES"/>
    <m/>
    <m/>
    <m/>
    <s v="O1011112"/>
    <n v="12"/>
    <m/>
    <s v=""/>
    <s v="00-Common"/>
    <s v=""/>
    <s v=""/>
    <s v=""/>
    <m/>
    <s v=""/>
    <s v=""/>
    <m/>
    <s v="TS-G-03:3/_x000a_O1011112:12A"/>
    <s v="TS-G-03:4/_x000a_O1011112:12B"/>
  </r>
  <r>
    <s v="17-M -0022LP -B"/>
    <s v="17XSRM022LPB"/>
    <s v="00"/>
    <s v="H2SO4 Dosing pump 17-L-022-P-022B"/>
    <s v="L022P022B МЕСТ/ДИСТАНЦ"/>
    <s v="Motor Local/Remote status"/>
    <s v="4124-FY-VD-BD17617L02200002_SH.5"/>
    <s v="DI-NIS (MCC 230VAC) DCS"/>
    <s v="DCS_DI_03"/>
    <m/>
    <x v="129"/>
    <x v="2"/>
    <s v="Pr.03"/>
    <x v="3"/>
    <x v="25"/>
    <n v="5"/>
    <n v="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3"/>
    <x v="2"/>
    <n v="32"/>
    <s v="DCS AMMONIA-UTILITIES"/>
    <m/>
    <m/>
    <m/>
    <s v="O1011112"/>
    <n v="13"/>
    <m/>
    <s v=""/>
    <s v="00-Common"/>
    <s v=""/>
    <s v=""/>
    <s v=""/>
    <m/>
    <s v=""/>
    <s v=""/>
    <m/>
    <s v="TS-G-03:5/_x000a_O1011112:13A"/>
    <s v="TS-G-03:6/_x000a_O1011112:13B"/>
  </r>
  <r>
    <s v="17-M -0023LP -A"/>
    <s v="17XSM023LPA"/>
    <s v="00"/>
    <s v="H2SO4 Dosing pump 17-L-022-P-023A"/>
    <s v="P023A НАСОС НЕЙТРАЛИЗАЦИИ"/>
    <s v="Motor Running status"/>
    <s v="4124-FY-VD-BD17617L02200002_SH.5"/>
    <s v="DI-NIS (MCC 230VAC) DCS"/>
    <s v="DCS_DI_03"/>
    <m/>
    <x v="129"/>
    <x v="2"/>
    <s v="Pr.04"/>
    <x v="3"/>
    <x v="25"/>
    <n v="7"/>
    <n v="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4"/>
    <x v="2"/>
    <n v="32"/>
    <s v="DCS AMMONIA-UTILITIES"/>
    <m/>
    <m/>
    <m/>
    <s v="O1011112"/>
    <n v="14"/>
    <m/>
    <s v=""/>
    <s v="00-Common"/>
    <s v=""/>
    <s v=""/>
    <s v=""/>
    <m/>
    <s v=""/>
    <s v=""/>
    <m/>
    <s v="TS-G-03:7/_x000a_O1011112:14A"/>
    <s v="TS-G-03:8/_x000a_O1011112:14B"/>
  </r>
  <r>
    <s v="17-M -0023LP -A"/>
    <s v="17XSAM023LPA"/>
    <s v="00"/>
    <s v="H2SO4 Dosing pump 17-L-022-P-023A"/>
    <s v="L022P023A ДОСТУПНО"/>
    <s v="Motor Available status"/>
    <s v="4124-FY-VD-BD17617L02200002_SH.5"/>
    <s v="DI-NIS (MCC 230VAC) DCS"/>
    <s v="DCS_DI_03"/>
    <m/>
    <x v="129"/>
    <x v="2"/>
    <s v="Pr.05"/>
    <x v="3"/>
    <x v="25"/>
    <n v="9"/>
    <n v="1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5"/>
    <x v="2"/>
    <n v="32"/>
    <s v="DCS AMMONIA-UTILITIES"/>
    <m/>
    <m/>
    <m/>
    <s v="O1011112"/>
    <n v="15"/>
    <m/>
    <s v=""/>
    <s v="00-Common"/>
    <s v=""/>
    <s v=""/>
    <s v=""/>
    <m/>
    <s v=""/>
    <s v=""/>
    <m/>
    <s v="TS-G-03:9/_x000a_O1011112:15A"/>
    <s v="TS-G-03:10/_x000a_O1011112:15B"/>
  </r>
  <r>
    <s v="17-M -0023LP -A"/>
    <s v="17XSRM023LPA"/>
    <s v="00"/>
    <s v="H2SO4 Dosing pump 17-L-022-P-023A"/>
    <s v="L022P023A МЕСТ/ДИСТАНЦ"/>
    <s v="Motor Local/Remote status"/>
    <s v="4124-FY-VD-BD17617L02200002_SH.5"/>
    <s v="DI-NIS (MCC 230VAC) DCS"/>
    <s v="DCS_DI_03"/>
    <m/>
    <x v="129"/>
    <x v="2"/>
    <s v="Pr.06"/>
    <x v="3"/>
    <x v="25"/>
    <n v="11"/>
    <n v="1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6"/>
    <x v="2"/>
    <n v="32"/>
    <s v="DCS AMMONIA-UTILITIES"/>
    <m/>
    <m/>
    <m/>
    <s v="O1011112"/>
    <n v="16"/>
    <m/>
    <s v=""/>
    <s v="00-Common"/>
    <s v=""/>
    <s v=""/>
    <s v=""/>
    <m/>
    <s v=""/>
    <s v=""/>
    <m/>
    <s v="TS-G-03:11/_x000a_O1011112:16A"/>
    <s v="TS-G-03:12/_x000a_O1011112:16B"/>
  </r>
  <r>
    <s v="17-M -0023LP -B"/>
    <s v="17XSM023LPB"/>
    <s v="00"/>
    <s v="H2SO4 Dosing pump 17-L-022-P-023B"/>
    <s v="P023B НАСОС НЕЙТРАЛИЗАЦИИ"/>
    <s v="Motor Running status"/>
    <s v="4124-FY-VD-BD17617L02200002_SH.5"/>
    <s v="DI-NIS (MCC 230VAC) DCS"/>
    <s v="DCS_DI_03"/>
    <m/>
    <x v="129"/>
    <x v="2"/>
    <s v="Pr.07"/>
    <x v="3"/>
    <x v="25"/>
    <n v="13"/>
    <n v="1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7"/>
    <x v="2"/>
    <n v="32"/>
    <s v="DCS AMMONIA-UTILITIES"/>
    <m/>
    <m/>
    <m/>
    <s v="O1011112"/>
    <n v="17"/>
    <m/>
    <s v=""/>
    <s v="00-Common"/>
    <s v=""/>
    <s v=""/>
    <s v=""/>
    <m/>
    <s v=""/>
    <s v=""/>
    <m/>
    <s v="TS-G-03:13/_x000a_O1011112:17A"/>
    <s v="TS-G-03:14/_x000a_O1011112:17B"/>
  </r>
  <r>
    <s v="17-M -0023LP -B"/>
    <s v="17XSAM023LPB"/>
    <s v="00"/>
    <s v="H2SO4 Dosing pump 17-L-022-P-023B"/>
    <s v="L022P023B ДОСТУПНО"/>
    <s v="Motor Available status"/>
    <s v="4124-FY-VD-BD17617L02200002_SH.5"/>
    <s v="DI-NIS (MCC 230VAC) DCS"/>
    <s v="DCS_DI_03"/>
    <m/>
    <x v="129"/>
    <x v="2"/>
    <s v="Pr.08"/>
    <x v="3"/>
    <x v="25"/>
    <n v="15"/>
    <n v="1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8"/>
    <x v="2"/>
    <n v="32"/>
    <s v="DCS AMMONIA-UTILITIES"/>
    <m/>
    <m/>
    <m/>
    <s v="O1011112"/>
    <n v="18"/>
    <m/>
    <s v=""/>
    <s v="00-Common"/>
    <s v=""/>
    <s v=""/>
    <s v=""/>
    <m/>
    <s v=""/>
    <s v=""/>
    <m/>
    <s v="TS-G-03:15/_x000a_O1011112:18A"/>
    <s v="TS-G-03:16/_x000a_O1011112:18B"/>
  </r>
  <r>
    <s v="17-M -0023LP -B"/>
    <s v="17XSRM023LPB"/>
    <s v="00"/>
    <s v="H2SO4 Dosing pump 17-L-022-P-023B"/>
    <s v="L022P023B МЕСТ/ДИСТАНЦ"/>
    <s v="Motor Local/Remote status"/>
    <s v="4124-FY-VD-BD17617L02200002_SH.5"/>
    <s v="DI-NIS (MCC 230VAC) DCS"/>
    <s v="DCS_DI_03"/>
    <m/>
    <x v="129"/>
    <x v="2"/>
    <s v="Pr.09"/>
    <x v="3"/>
    <x v="25"/>
    <n v="17"/>
    <n v="1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19"/>
    <x v="2"/>
    <n v="32"/>
    <s v="DCS AMMONIA-UTILITIES"/>
    <m/>
    <m/>
    <m/>
    <s v="O1011112"/>
    <n v="19"/>
    <m/>
    <s v=""/>
    <s v="00-Common"/>
    <s v=""/>
    <s v=""/>
    <s v=""/>
    <m/>
    <s v=""/>
    <s v=""/>
    <m/>
    <s v="TS-G-03:17/_x000a_O1011112:19A"/>
    <s v="TS-G-03:18/_x000a_O1011112:19B"/>
  </r>
  <r>
    <s v="17-M -0028LP -A"/>
    <s v="17XSM028LPA"/>
    <s v="00"/>
    <s v="H2SO4 Dosing pump 17-L-022-P-028A"/>
    <s v="P028A НАСОС РЕГЕНЕРАЦИИ"/>
    <s v="Motor Running status"/>
    <s v="4124-FY-VD-BD17617L02200002_SH.5"/>
    <s v="DI-NIS (MCC 230VAC) DCS"/>
    <s v="DCS_DI_03"/>
    <m/>
    <x v="129"/>
    <x v="2"/>
    <s v="Pr.10"/>
    <x v="3"/>
    <x v="25"/>
    <n v="19"/>
    <n v="2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0"/>
    <x v="2"/>
    <n v="32"/>
    <s v="DCS AMMONIA-UTILITIES"/>
    <m/>
    <m/>
    <m/>
    <s v="O1011112"/>
    <n v="20"/>
    <m/>
    <s v=""/>
    <s v="00-Common"/>
    <s v=""/>
    <s v=""/>
    <s v=""/>
    <m/>
    <s v=""/>
    <s v=""/>
    <m/>
    <s v="TS-G-03:19/_x000a_O1011112:20A"/>
    <s v="TS-G-03:20/_x000a_O1011112:20B"/>
  </r>
  <r>
    <s v="17-M -0028LP -A"/>
    <s v="17XSAM028LPA"/>
    <s v="00"/>
    <s v="H2SO4 Dosing pump 17-L-022-P-028A"/>
    <s v="L022P028A ДОСТУПНО"/>
    <s v="Motor Available status"/>
    <s v="4124-FY-VD-BD17617L02200002_SH.5"/>
    <s v="DI-NIS (MCC 230VAC) DCS"/>
    <s v="DCS_DI_03"/>
    <m/>
    <x v="129"/>
    <x v="2"/>
    <s v="Pr.11"/>
    <x v="3"/>
    <x v="25"/>
    <n v="21"/>
    <n v="2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1"/>
    <x v="2"/>
    <n v="32"/>
    <s v="DCS AMMONIA-UTILITIES"/>
    <m/>
    <m/>
    <m/>
    <s v="O1011112"/>
    <n v="21"/>
    <m/>
    <s v=""/>
    <s v="00-Common"/>
    <s v=""/>
    <s v=""/>
    <s v=""/>
    <m/>
    <s v=""/>
    <s v=""/>
    <m/>
    <s v="TS-G-03:21/_x000a_O1011112:21A"/>
    <s v="TS-G-03:22/_x000a_O1011112:21B"/>
  </r>
  <r>
    <s v="17-M -0028LP -A"/>
    <s v="17XSRM028LPA"/>
    <s v="00"/>
    <s v="H2SO4 Dosing pump 17-L-022-P-028A"/>
    <s v="L022P028A МЕСТ/ДИСТАНЦ"/>
    <s v="Motor Local/Remote status"/>
    <s v="4124-FY-VD-BD17617L02200002_SH.5"/>
    <s v="DI-NIS (MCC 230VAC) DCS"/>
    <s v="DCS_DI_03"/>
    <m/>
    <x v="129"/>
    <x v="2"/>
    <s v="Pr.12"/>
    <x v="3"/>
    <x v="25"/>
    <n v="23"/>
    <n v="2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2"/>
    <x v="2"/>
    <n v="32"/>
    <s v="DCS AMMONIA-UTILITIES"/>
    <m/>
    <m/>
    <m/>
    <s v="O1011112"/>
    <n v="22"/>
    <m/>
    <s v=""/>
    <s v="00-Common"/>
    <s v=""/>
    <s v=""/>
    <s v=""/>
    <m/>
    <s v=""/>
    <s v=""/>
    <m/>
    <s v="TS-G-03:23/_x000a_O1011112:22A"/>
    <s v="TS-G-03:24/_x000a_O1011112:22B"/>
  </r>
  <r>
    <s v="17-M -0028LP -B"/>
    <s v="17XSM028LPB"/>
    <s v="00"/>
    <s v="H2SO4 Dosing pump 17-L-022-P-028B"/>
    <s v="P028B НАСОС РЕГЕНЕРАЦИИ"/>
    <s v="Motor Running status"/>
    <s v="4124-FY-VD-BD17617L02200002_SH.5"/>
    <s v="DI-NIS (MCC 230VAC) DCS"/>
    <s v="DCS_DI_03"/>
    <m/>
    <x v="129"/>
    <x v="2"/>
    <s v="Pr.13"/>
    <x v="3"/>
    <x v="25"/>
    <n v="25"/>
    <n v="2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3"/>
    <x v="2"/>
    <n v="32"/>
    <s v="DCS AMMONIA-UTILITIES"/>
    <m/>
    <m/>
    <m/>
    <s v="O1011112"/>
    <n v="23"/>
    <m/>
    <s v=""/>
    <s v="00-Common"/>
    <s v=""/>
    <s v=""/>
    <s v=""/>
    <m/>
    <s v=""/>
    <s v=""/>
    <m/>
    <s v="TS-G-03:25/_x000a_O1011112:23A"/>
    <s v="TS-G-03:26/_x000a_O1011112:23B"/>
  </r>
  <r>
    <s v="17-M -0028LP -B"/>
    <s v="17XSAM028LPB"/>
    <s v="00"/>
    <s v="H2SO4 Dosing pump 17-L-022-P-028B"/>
    <s v="L022P028B ДОСТУПНО"/>
    <s v="Motor Available status"/>
    <s v="4124-FY-VD-BD17617L02200002_SH.5"/>
    <s v="DI-NIS (MCC 230VAC) DCS"/>
    <s v="DCS_DI_03"/>
    <m/>
    <x v="129"/>
    <x v="2"/>
    <s v="Pr.14"/>
    <x v="3"/>
    <x v="25"/>
    <n v="27"/>
    <n v="2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4"/>
    <x v="2"/>
    <n v="32"/>
    <s v="DCS AMMONIA-UTILITIES"/>
    <m/>
    <m/>
    <m/>
    <s v="O1011112"/>
    <n v="24"/>
    <m/>
    <s v=""/>
    <s v="00-Common"/>
    <s v=""/>
    <s v=""/>
    <s v=""/>
    <m/>
    <s v=""/>
    <s v=""/>
    <m/>
    <s v="TS-G-03:27/_x000a_O1011112:24A"/>
    <s v="TS-G-03:28/_x000a_O1011112:24B"/>
  </r>
  <r>
    <s v="17-M -0028LP -B"/>
    <s v="17XSRM028LPB"/>
    <s v="00"/>
    <s v="H2SO4 Dosing pump 17-L-022-P-028B"/>
    <s v="L022P028B МЕСТ/ДИСТАНЦ"/>
    <s v="Motor Local/Remote status"/>
    <s v="4124-FY-VD-BD17617L02200002_SH.5"/>
    <s v="DI-NIS (MCC 230VAC) DCS"/>
    <s v="DCS_DI_03"/>
    <m/>
    <x v="129"/>
    <x v="2"/>
    <s v="Pr.15"/>
    <x v="3"/>
    <x v="25"/>
    <n v="29"/>
    <n v="3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5"/>
    <x v="2"/>
    <n v="32"/>
    <s v="DCS AMMONIA-UTILITIES"/>
    <m/>
    <m/>
    <m/>
    <s v="O1011112"/>
    <n v="25"/>
    <m/>
    <s v=""/>
    <s v="00-Common"/>
    <s v=""/>
    <s v=""/>
    <s v=""/>
    <m/>
    <s v=""/>
    <s v=""/>
    <m/>
    <s v="TS-G-03:29/_x000a_O1011112:25A"/>
    <s v="TS-G-03:30/_x000a_O1011112:25B"/>
  </r>
  <r>
    <s v="17-M -0021LP -A"/>
    <s v="17XSM021LPA"/>
    <s v="00"/>
    <s v="NaOH unloading pump 17-L-022-P-021A"/>
    <s v="P021A НАСОС ПЕРЕКАЧКИ NAOH "/>
    <s v="Motor Running status"/>
    <s v="4124-FY-VD-BD17617L02200002_SH.6"/>
    <s v="DI-NIS (MCC 230VAC) DCS"/>
    <s v="DCS_DI_03"/>
    <m/>
    <x v="129"/>
    <x v="2"/>
    <s v="Pr.16"/>
    <x v="3"/>
    <x v="25"/>
    <n v="31"/>
    <n v="3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6"/>
    <x v="2"/>
    <n v="32"/>
    <s v="DCS AMMONIA-UTILITIES"/>
    <m/>
    <m/>
    <m/>
    <s v="O1011112"/>
    <n v="26"/>
    <m/>
    <s v=""/>
    <s v="00-Common"/>
    <s v=""/>
    <s v=""/>
    <s v=""/>
    <m/>
    <s v=""/>
    <s v=""/>
    <m/>
    <s v="TS-G-03:31/_x000a_O1011112:26A"/>
    <s v="TS-G-03:32/_x000a_O1011112:26B"/>
  </r>
  <r>
    <s v="17-M -0021LP -A"/>
    <s v="17XSAM021LPA"/>
    <s v="00"/>
    <s v="NaOH unloading pump 17-L-022-P-021A"/>
    <s v="L022P021A ДОСТУПНО"/>
    <s v="Motor Available status"/>
    <s v="4124-FY-VD-BD17617L02200002_SH.6"/>
    <s v="DI-NIS (MCC 230VAC) DCS"/>
    <s v="DCS_DI_03"/>
    <m/>
    <x v="129"/>
    <x v="2"/>
    <s v="Pr.17"/>
    <x v="3"/>
    <x v="25"/>
    <n v="33"/>
    <n v="34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7"/>
    <x v="2"/>
    <n v="32"/>
    <s v="DCS AMMONIA-UTILITIES"/>
    <m/>
    <m/>
    <m/>
    <s v="O1011112"/>
    <n v="27"/>
    <m/>
    <s v=""/>
    <s v="00-Common"/>
    <s v=""/>
    <s v=""/>
    <s v=""/>
    <m/>
    <s v=""/>
    <s v=""/>
    <m/>
    <s v="TS-G-03:33/_x000a_O1011112:27A"/>
    <s v="TS-G-03:34/_x000a_O1011112:27B"/>
  </r>
  <r>
    <s v="17-M -0021LP -A"/>
    <s v="17XSRM021LPA"/>
    <s v="00"/>
    <s v="NaOH unloading pump 17-L-022-P-021A"/>
    <s v="L022P021A МЕСТ/ДИСТАНЦ"/>
    <s v="Motor Local/Remote status"/>
    <s v="4124-FY-VD-BD17617L02200002_SH.6"/>
    <s v="DI-NIS (MCC 230VAC) DCS"/>
    <s v="DCS_DI_03"/>
    <m/>
    <x v="129"/>
    <x v="2"/>
    <s v="Pr.18"/>
    <x v="3"/>
    <x v="25"/>
    <n v="35"/>
    <n v="36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8"/>
    <x v="2"/>
    <n v="32"/>
    <s v="DCS AMMONIA-UTILITIES"/>
    <m/>
    <m/>
    <m/>
    <s v="O1011112"/>
    <n v="28"/>
    <m/>
    <s v=""/>
    <s v="00-Common"/>
    <s v=""/>
    <s v=""/>
    <s v=""/>
    <m/>
    <s v=""/>
    <s v=""/>
    <m/>
    <s v="TS-G-03:35/_x000a_O1011112:28A"/>
    <s v="TS-G-03:36/_x000a_O1011112:28B"/>
  </r>
  <r>
    <s v="17-M -0021LP -B"/>
    <s v="17XSM021LPB"/>
    <s v="00"/>
    <s v="NaOH unloading pump 17-L-022-P-021A"/>
    <s v="P021B НАСОС ПЕРЕКАЧКИ NAOH "/>
    <s v="Motor Running status"/>
    <s v="4124-FY-VD-BD17617L02200002_SH.6"/>
    <s v="DI-NIS (MCC 230VAC) DCS"/>
    <s v="DCS_DI_03"/>
    <m/>
    <x v="129"/>
    <x v="2"/>
    <s v="Pr.19"/>
    <x v="3"/>
    <x v="25"/>
    <n v="37"/>
    <n v="38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29"/>
    <x v="2"/>
    <n v="32"/>
    <s v="DCS AMMONIA-UTILITIES"/>
    <m/>
    <m/>
    <m/>
    <s v="O1011112"/>
    <n v="29"/>
    <m/>
    <s v=""/>
    <s v="00-Common"/>
    <s v=""/>
    <s v=""/>
    <s v=""/>
    <m/>
    <s v=""/>
    <s v=""/>
    <m/>
    <s v="TS-G-03:37/_x000a_O1011112:29A"/>
    <s v="TS-G-03:38/_x000a_O1011112:29B"/>
  </r>
  <r>
    <s v="17-M -0021LP -B"/>
    <s v="17XSAM021LPB"/>
    <s v="00"/>
    <s v="NaOH unloading pump 17-L-022-P-021A"/>
    <s v="L022P021B ДОСТУПНО"/>
    <s v="Motor Available status"/>
    <s v="4124-FY-VD-BD17617L02200002_SH.6"/>
    <s v="DI-NIS (MCC 230VAC) DCS"/>
    <s v="DCS_DI_03"/>
    <m/>
    <x v="129"/>
    <x v="2"/>
    <s v="Pr.20"/>
    <x v="3"/>
    <x v="25"/>
    <n v="39"/>
    <n v="40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30"/>
    <x v="2"/>
    <n v="32"/>
    <s v="DCS AMMONIA-UTILITIES"/>
    <m/>
    <m/>
    <m/>
    <s v="O1011112"/>
    <n v="30"/>
    <m/>
    <s v=""/>
    <s v="00-Common"/>
    <s v=""/>
    <s v=""/>
    <s v=""/>
    <m/>
    <s v=""/>
    <s v=""/>
    <m/>
    <s v="TS-G-03:39/_x000a_O1011112:30A"/>
    <s v="TS-G-03:40/_x000a_O1011112:30B"/>
  </r>
  <r>
    <s v="17-M -0021LP -B"/>
    <s v="17XSRM021LPB"/>
    <s v="00"/>
    <s v="NaOH unloading pump 17-L-022-P-021A"/>
    <s v="L022P021B МЕСТ/ДИСТАНЦ"/>
    <s v="Motor Local/Remote status"/>
    <s v="4124-FY-VD-BD17617L02200002_SH.6"/>
    <s v="DI-NIS (MCC 230VAC) DCS"/>
    <s v="DCS_DI_03"/>
    <m/>
    <x v="129"/>
    <x v="2"/>
    <s v="Pr.21"/>
    <x v="3"/>
    <x v="25"/>
    <n v="41"/>
    <n v="42"/>
    <s v=""/>
    <x v="2"/>
    <x v="3"/>
    <x v="314"/>
    <x v="4"/>
    <x v="64"/>
    <x v="1"/>
    <s v="17-SC-DCS-002/O1011112/ 17-MC-DCS-005"/>
    <s v="DB37-*m"/>
    <x v="1"/>
    <s v="CPO101"/>
    <n v="1"/>
    <s v="BP012"/>
    <x v="64"/>
    <n v="13"/>
    <n v="31"/>
    <x v="2"/>
    <n v="32"/>
    <s v="DCS AMMONIA-UTILITIES"/>
    <m/>
    <m/>
    <m/>
    <s v="O1011112"/>
    <n v="31"/>
    <m/>
    <s v=""/>
    <s v="00-Common"/>
    <s v=""/>
    <s v=""/>
    <s v=""/>
    <m/>
    <s v=""/>
    <s v=""/>
    <m/>
    <s v="TS-G-03:41/_x000a_O1011112:31A"/>
    <s v="TS-G-03:42/_x000a_O1011112:31B"/>
  </r>
  <r>
    <m/>
    <s v="Резерв"/>
    <m/>
    <m/>
    <s v="резерв"/>
    <m/>
    <m/>
    <s v="DI-NIS (MCC 230VAC) DCS"/>
    <s v="DCS_DI_03"/>
    <m/>
    <x v="6"/>
    <x v="4"/>
    <m/>
    <x v="3"/>
    <x v="6"/>
    <m/>
    <m/>
    <m/>
    <x v="5"/>
    <x v="3"/>
    <x v="314"/>
    <x v="4"/>
    <x v="64"/>
    <x v="1"/>
    <s v="17-SC-DCS-002/O1011112/ 17-MC-DCS-005"/>
    <s v="DB37-*m"/>
    <x v="1"/>
    <s v="CPO101"/>
    <n v="1"/>
    <s v="BP012"/>
    <x v="64"/>
    <n v="13"/>
    <n v="32"/>
    <x v="2"/>
    <n v="32"/>
    <s v="DCS AMMONIA-UTILITIES"/>
    <m/>
    <m/>
    <m/>
    <s v="O1011112"/>
    <n v="32"/>
    <m/>
    <s v=""/>
    <m/>
    <s v=""/>
    <s v=""/>
    <s v=""/>
    <m/>
    <s v=""/>
    <s v=""/>
    <m/>
    <s v=""/>
    <s v=""/>
  </r>
  <r>
    <s v="17-H -100701"/>
    <s v="17HS100701"/>
    <s v="10"/>
    <s v="COMPRESSOR SEQUENCE START BUTTON"/>
    <s v="КНОПКА ПУСКА КОМПРЕССОРА "/>
    <s v="Hand Switch"/>
    <s v="4124-GP-VD-BD17917K101004_SH.3"/>
    <s v="DI-NIS (VFC) DCS"/>
    <s v="DCS_DI_01"/>
    <m/>
    <x v="130"/>
    <x v="1"/>
    <s v="Pr.01"/>
    <x v="8"/>
    <x v="34"/>
    <n v="1"/>
    <n v="2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"/>
    <x v="2"/>
    <n v="32"/>
    <s v="DCS AMMONIA-UTILITIES"/>
    <m/>
    <m/>
    <m/>
    <s v="O1011113"/>
    <n v="1"/>
    <m/>
    <s v=""/>
    <s v="10-Combined Bldgn-N2 plant, Demi water"/>
    <s v=""/>
    <s v=""/>
    <s v=""/>
    <m/>
    <s v=""/>
    <s v=""/>
    <m/>
    <s v="TS-F-01:1/_x000a_O1011113:1A"/>
    <s v="TS-F-01:2/_x000a_O1011113:1B"/>
  </r>
  <r>
    <s v="17-H -100702"/>
    <s v="17HS100702"/>
    <s v="10"/>
    <s v="COMPRESSOR SEQUENCE STOP BUTTON"/>
    <s v="КНОПКА ПУСКА КОМПРЕССОРА"/>
    <s v="Hand Switch"/>
    <s v="4124-GP-VD-BD17917K101004_SH.3"/>
    <s v="DI-NIS (VFC) DCS"/>
    <s v="DCS_DI_01"/>
    <m/>
    <x v="130"/>
    <x v="1"/>
    <s v="Pr.02"/>
    <x v="8"/>
    <x v="34"/>
    <n v="3"/>
    <n v="4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"/>
    <x v="2"/>
    <n v="32"/>
    <s v="DCS AMMONIA-UTILITIES"/>
    <m/>
    <m/>
    <m/>
    <s v="O1011113"/>
    <n v="2"/>
    <m/>
    <s v=""/>
    <s v="10-Combined Bldgn-N2 plant, Demi water"/>
    <s v=""/>
    <s v=""/>
    <s v=""/>
    <m/>
    <s v=""/>
    <s v=""/>
    <m/>
    <s v="TS-F-01:3/_x000a_O1011113:2A"/>
    <s v="TS-F-01:4/_x000a_O1011113:2B"/>
  </r>
  <r>
    <s v="17-H -100703"/>
    <s v="17HS100703"/>
    <s v="10"/>
    <s v="LAMP TEST BUTTON"/>
    <s v="КНОПКА ПРОВЕРКИ ЛАМП"/>
    <s v="Hand Switch"/>
    <s v="4124-GP-VD-BD17917K101004_SH.3"/>
    <s v="DI-NIS (VFC) DCS"/>
    <s v="DCS_DI_01"/>
    <m/>
    <x v="130"/>
    <x v="1"/>
    <s v="Pr.03"/>
    <x v="8"/>
    <x v="34"/>
    <n v="5"/>
    <n v="6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3"/>
    <x v="2"/>
    <n v="32"/>
    <s v="DCS AMMONIA-UTILITIES"/>
    <m/>
    <m/>
    <m/>
    <s v="O1011113"/>
    <n v="3"/>
    <m/>
    <s v=""/>
    <s v="10-Combined Bldgn-N2 plant, Demi water"/>
    <s v=""/>
    <s v=""/>
    <s v=""/>
    <m/>
    <s v=""/>
    <s v=""/>
    <m/>
    <s v="TS-F-01:5/_x000a_O1011113:3A"/>
    <s v="TS-F-01:6/_x000a_O1011113:3B"/>
  </r>
  <r>
    <s v="17-H -100704"/>
    <s v="17HS100704"/>
    <s v="10"/>
    <s v="RESET BUTTON"/>
    <s v="КНОПКА СБРОСА"/>
    <s v="Reset Switch"/>
    <s v="4124-GP-VD-BD17917K101004_SH.3"/>
    <s v="DI-NIS (VFC) DCS"/>
    <s v="DCS_DI_01"/>
    <m/>
    <x v="130"/>
    <x v="1"/>
    <s v="Pr.04"/>
    <x v="8"/>
    <x v="34"/>
    <n v="7"/>
    <n v="8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4"/>
    <x v="2"/>
    <n v="32"/>
    <s v="DCS AMMONIA-UTILITIES"/>
    <m/>
    <m/>
    <m/>
    <s v="O1011113"/>
    <n v="4"/>
    <m/>
    <s v=""/>
    <s v="10-Combined Bldgn-N2 plant, Demi water"/>
    <s v=""/>
    <s v=""/>
    <s v=""/>
    <m/>
    <s v=""/>
    <s v=""/>
    <m/>
    <s v="TS-F-01:7/_x000a_O1011113:4A"/>
    <s v="TS-F-01:8/_x000a_O1011113:4B"/>
  </r>
  <r>
    <s v="17-H -100705"/>
    <s v="17HS100705A"/>
    <s v="10"/>
    <s v="0-50 % CAPACITY SELECTOR"/>
    <s v="ВЫБОР МОЩНОСТИ 0-50%"/>
    <s v="Selector Switch"/>
    <s v="4124-GP-VD-BD17917K101004_SH.3"/>
    <s v="DI-NIS (VFC) DCS"/>
    <s v="DCS_DI_01"/>
    <m/>
    <x v="130"/>
    <x v="1"/>
    <s v="Pr.05"/>
    <x v="8"/>
    <x v="34"/>
    <n v="9"/>
    <n v="10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5"/>
    <x v="2"/>
    <n v="32"/>
    <s v="DCS AMMONIA-UTILITIES"/>
    <m/>
    <m/>
    <m/>
    <s v="O1011113"/>
    <n v="5"/>
    <m/>
    <s v=""/>
    <s v="10-Combined Bldgn-N2 plant, Demi water"/>
    <s v=""/>
    <s v=""/>
    <s v=""/>
    <m/>
    <s v=""/>
    <s v=""/>
    <m/>
    <s v="TS-F-01:9/_x000a_O1011113:5A"/>
    <s v="TS-F-01:10/_x000a_O1011113:5B"/>
  </r>
  <r>
    <s v="17-H -100706"/>
    <s v="17HS100706"/>
    <s v="10"/>
    <s v="LOCAL / REMOTE SELECTOR"/>
    <s v="ВЫБОР МЕСТН/ДИСТАНЦ"/>
    <s v="Selector Switch"/>
    <s v="4124-GP-VD-BD17917K101004_SH.3"/>
    <s v="DI-NIS (VFC) DCS"/>
    <s v="DCS_DI_01"/>
    <m/>
    <x v="130"/>
    <x v="1"/>
    <s v="Pr.06"/>
    <x v="8"/>
    <x v="34"/>
    <n v="11"/>
    <n v="12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6"/>
    <x v="2"/>
    <n v="32"/>
    <s v="DCS AMMONIA-UTILITIES"/>
    <m/>
    <m/>
    <m/>
    <s v="O1011113"/>
    <n v="6"/>
    <m/>
    <s v=""/>
    <s v="10-Combined Bldgn-N2 plant, Demi water"/>
    <s v=""/>
    <s v=""/>
    <s v=""/>
    <m/>
    <s v=""/>
    <s v=""/>
    <m/>
    <s v="TS-F-01:11/_x000a_O1011113:6A"/>
    <s v="TS-F-01:12/_x000a_O1011113:6B"/>
  </r>
  <r>
    <s v="17-T -100738"/>
    <s v="17TSHH100738"/>
    <s v="10"/>
    <s v="CRANKCASE LUBE OIL HEATER TEMPERATURE"/>
    <s v="ПОДОГРЕВ СМАЗ МАСЛА В КАРТЕРЕ"/>
    <s v="Temperature Switch"/>
    <s v="4124-GP-VD-BD17917K101004_SH.4"/>
    <s v="DI-NIS (VFC) DCS"/>
    <s v="DCS_DI_01"/>
    <m/>
    <x v="130"/>
    <x v="1"/>
    <s v="Pr.07"/>
    <x v="8"/>
    <x v="34"/>
    <n v="13"/>
    <n v="14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7"/>
    <x v="2"/>
    <n v="32"/>
    <s v="DCS AMMONIA-UTILITIES"/>
    <m/>
    <m/>
    <m/>
    <s v="O1011113"/>
    <n v="7"/>
    <m/>
    <s v=""/>
    <s v="10-Combined Bldgn-N2 plant, Demi water"/>
    <s v=""/>
    <s v=""/>
    <s v=""/>
    <m/>
    <s v=""/>
    <s v=""/>
    <m/>
    <s v="TS-F-01:13/_x000a_O1011113:7A"/>
    <s v="TS-F-01:14/_x000a_O1011113:7B"/>
  </r>
  <r>
    <s v="17-Z -100769"/>
    <s v="17ZSH100769"/>
    <s v="10"/>
    <s v="FLYWHEEL LOCKING DEVICE LIMIT SWITCH"/>
    <s v="КОНЕЧН ВЫКЛ МАХОВИКА"/>
    <s v="Position High Switch"/>
    <s v="4124-GP-VD-BD17917K101004_SH.3"/>
    <s v="DI-NIS (VFC) DCS"/>
    <s v="DCS_DI_01"/>
    <m/>
    <x v="130"/>
    <x v="1"/>
    <s v="Pr.08"/>
    <x v="8"/>
    <x v="34"/>
    <n v="15"/>
    <n v="16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8"/>
    <x v="2"/>
    <n v="32"/>
    <s v="DCS AMMONIA-UTILITIES"/>
    <m/>
    <m/>
    <m/>
    <s v="O1011113"/>
    <n v="8"/>
    <m/>
    <s v=""/>
    <s v="10-Combined Bldgn-N2 plant, Demi water"/>
    <s v=""/>
    <s v=""/>
    <s v=""/>
    <m/>
    <s v=""/>
    <s v=""/>
    <m/>
    <s v="TS-F-01:15/_x000a_O1011113:8A"/>
    <s v="TS-F-01:16/_x000a_O1011113:8B"/>
  </r>
  <r>
    <s v="17-X -11281 "/>
    <s v="17XA11281X"/>
    <s v="11"/>
    <s v="OST Common Alarm"/>
    <s v="ОБЩАЯ АВАРИЯ 17-STP-111-A"/>
    <s v="Alarm"/>
    <s v="4124-GG-VD-BD17117P111037_SH.2"/>
    <s v="DI-NIS (VFC) DCS"/>
    <s v="DCS_DI_01"/>
    <m/>
    <x v="131"/>
    <x v="12"/>
    <s v="Pr.01"/>
    <x v="8"/>
    <x v="37"/>
    <n v="1"/>
    <n v="2"/>
    <s v=""/>
    <x v="11"/>
    <x v="0"/>
    <x v="314"/>
    <x v="4"/>
    <x v="65"/>
    <x v="2"/>
    <s v="17-SC-DCS-002/O1011113/ 17-MC-DCS-007"/>
    <s v="DB37-*m"/>
    <x v="1"/>
    <s v="CPO101"/>
    <n v="1"/>
    <s v="BP012"/>
    <x v="65"/>
    <n v="14"/>
    <n v="9"/>
    <x v="2"/>
    <n v="32"/>
    <s v="DCS AMMONIA-UTILITIES"/>
    <m/>
    <m/>
    <m/>
    <s v="O1011113"/>
    <n v="9"/>
    <m/>
    <n v="0.1"/>
    <s v="11-Auxiliary Boiler Area"/>
    <s v=""/>
    <s v=""/>
    <s v=""/>
    <m/>
    <s v=""/>
    <s v=""/>
    <m/>
    <s v="TS-F-05:1/_x000a_O1011113:9A"/>
    <s v="TS-F-05:2/_x000a_O1011113:9B"/>
  </r>
  <r>
    <s v="17-X -113938 -X"/>
    <s v="17XA113938X"/>
    <s v="11"/>
    <s v="17-L-111-STK-101-A OST Common Alarm"/>
    <s v="АВАРИЯ ПУСКА 17-L-111-STK-101-A"/>
    <s v="Alarm"/>
    <s v="4124-FB-VD-BD00317L11111310"/>
    <s v="DI-NIS (VFC) DCS"/>
    <s v="DCS_DI_01"/>
    <m/>
    <x v="131"/>
    <x v="12"/>
    <s v="Pr.02"/>
    <x v="8"/>
    <x v="37"/>
    <n v="3"/>
    <n v="4"/>
    <s v=""/>
    <x v="11"/>
    <x v="0"/>
    <x v="314"/>
    <x v="4"/>
    <x v="65"/>
    <x v="2"/>
    <s v="17-SC-DCS-002/O1011113/ 17-MC-DCS-007"/>
    <s v="DB37-*m"/>
    <x v="1"/>
    <s v="CPO101"/>
    <n v="1"/>
    <s v="BP012"/>
    <x v="65"/>
    <n v="14"/>
    <n v="10"/>
    <x v="2"/>
    <n v="32"/>
    <s v="DCS AMMONIA-UTILITIES"/>
    <m/>
    <m/>
    <m/>
    <s v="O1011113"/>
    <n v="10"/>
    <m/>
    <n v="0.1"/>
    <s v="11-Auxiliary Boiler Area"/>
    <s v=""/>
    <s v=""/>
    <s v=""/>
    <m/>
    <s v=""/>
    <s v=""/>
    <m/>
    <s v="TS-F-05:3/_x000a_O1011113:10A"/>
    <s v="TS-F-05:4/_x000a_O1011113:10B"/>
  </r>
  <r>
    <s v="17-X -01003"/>
    <s v="17XS01003X"/>
    <s v="10"/>
    <s v="Interlock 17-I-1003"/>
    <s v="БЛОКИРОВКА 17-I-1003 СИГНАЛИЗ"/>
    <s v="Exchange Signal"/>
    <s v="4124-GP-VD-BD17917K101004_SH.3"/>
    <s v="DI-NIS (VFC) DCS"/>
    <s v="DCS_DI_01"/>
    <m/>
    <x v="132"/>
    <x v="3"/>
    <s v="Pr.01"/>
    <x v="8"/>
    <x v="59"/>
    <n v="1"/>
    <n v="2"/>
    <s v=""/>
    <x v="3"/>
    <x v="0"/>
    <x v="314"/>
    <x v="4"/>
    <x v="65"/>
    <x v="2"/>
    <s v="17-SC-DCS-002/O1011113/ 17-MC-DCS-007"/>
    <s v="DB37-*m"/>
    <x v="1"/>
    <s v="CPO101"/>
    <n v="1"/>
    <s v="BP012"/>
    <x v="65"/>
    <n v="14"/>
    <n v="11"/>
    <x v="2"/>
    <n v="32"/>
    <s v="DCS AMMONIA-UTILITIES"/>
    <m/>
    <m/>
    <m/>
    <s v="O1011113"/>
    <n v="11"/>
    <m/>
    <s v=""/>
    <s v="10-Combined Bldgn-N2 plant, Demi water"/>
    <s v=""/>
    <s v=""/>
    <s v=""/>
    <m/>
    <s v=""/>
    <s v=""/>
    <m/>
    <s v="TS-F-09:1/_x000a_O1011113:11A"/>
    <s v="TS-F-09:2/_x000a_O1011113:11B"/>
  </r>
  <r>
    <s v="17-B -113818"/>
    <s v="17BL113818X"/>
    <s v="11"/>
    <s v="BRN - 1  - FUEL GAS - ON"/>
    <s v="ГОРЕЛКА 1 - РОЗЖИГ"/>
    <s v="Status Indication"/>
    <s v="4124-FB-VD-BD00317L11111372_SH.3"/>
    <s v="DI-NIS (VFC) DCS"/>
    <s v="DCS_DI_01"/>
    <m/>
    <x v="133"/>
    <x v="1"/>
    <s v="Pr.01"/>
    <x v="8"/>
    <x v="60"/>
    <n v="1"/>
    <n v="2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2"/>
    <x v="2"/>
    <n v="32"/>
    <s v="DCS AMMONIA-UTILITIES"/>
    <m/>
    <m/>
    <m/>
    <s v="O1011113"/>
    <n v="12"/>
    <m/>
    <s v=""/>
    <s v="11-Auxiliary Boiler Area"/>
    <s v=""/>
    <s v=""/>
    <s v=""/>
    <m/>
    <s v=""/>
    <s v=""/>
    <m/>
    <s v="TS-F-10:1/_x000a_O1011113:12A"/>
    <s v="TS-F-10:2/_x000a_O1011113:12B"/>
  </r>
  <r>
    <s v="17-B -113828"/>
    <s v="17BL113828X"/>
    <s v="11"/>
    <s v="BRN - 2  - FUEL GAS - ON"/>
    <s v="ГОРЕЛКА 2 - РОЗЖИГ"/>
    <s v="Status Indication"/>
    <s v="4124-FB-VD-BD00317L11111372_SH.3"/>
    <s v="DI-NIS (VFC) DCS"/>
    <s v="DCS_DI_01"/>
    <m/>
    <x v="133"/>
    <x v="1"/>
    <s v="Pr.02"/>
    <x v="8"/>
    <x v="60"/>
    <n v="3"/>
    <n v="4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3"/>
    <x v="2"/>
    <n v="32"/>
    <s v="DCS AMMONIA-UTILITIES"/>
    <m/>
    <m/>
    <m/>
    <s v="O1011113"/>
    <n v="13"/>
    <m/>
    <s v=""/>
    <s v="11-Auxiliary Boiler Area"/>
    <s v=""/>
    <s v=""/>
    <s v=""/>
    <m/>
    <s v=""/>
    <s v=""/>
    <m/>
    <s v="TS-F-10:3/_x000a_O1011113:13A"/>
    <s v="TS-F-10:4/_x000a_O1011113:13B"/>
  </r>
  <r>
    <s v="17-B -113838"/>
    <s v="17BL113838X"/>
    <s v="11"/>
    <s v="BRN - 3  - FUEL GAS - ON"/>
    <s v="ГОРЕЛКА 3 - РОЗЖИГ"/>
    <s v="Status Indication"/>
    <s v="4124-FB-VD-BD00317L11111372_SH.3"/>
    <s v="DI-NIS (VFC) DCS"/>
    <s v="DCS_DI_01"/>
    <m/>
    <x v="133"/>
    <x v="1"/>
    <s v="Pr.03"/>
    <x v="8"/>
    <x v="60"/>
    <n v="5"/>
    <n v="6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4"/>
    <x v="2"/>
    <n v="32"/>
    <s v="DCS AMMONIA-UTILITIES"/>
    <m/>
    <m/>
    <m/>
    <s v="O1011113"/>
    <n v="14"/>
    <m/>
    <s v=""/>
    <s v="11-Auxiliary Boiler Area"/>
    <s v=""/>
    <s v=""/>
    <s v=""/>
    <m/>
    <s v=""/>
    <s v=""/>
    <m/>
    <s v="TS-F-10:5/_x000a_O1011113:14A"/>
    <s v="TS-F-10:6/_x000a_O1011113:14B"/>
  </r>
  <r>
    <s v="17-B -113848"/>
    <s v="17BL113848X"/>
    <s v="11"/>
    <s v="BRN -4  - FUEL GAS - ON"/>
    <s v="ГОРЕЛКА 4 - РОЗЖИГ"/>
    <s v="Status Indication"/>
    <s v="4124-FB-VD-BD00317L11111372_SH.3"/>
    <s v="DI-NIS (VFC) DCS"/>
    <s v="DCS_DI_01"/>
    <m/>
    <x v="133"/>
    <x v="1"/>
    <s v="Pr.04"/>
    <x v="8"/>
    <x v="60"/>
    <n v="7"/>
    <n v="8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5"/>
    <x v="2"/>
    <n v="32"/>
    <s v="DCS AMMONIA-UTILITIES"/>
    <m/>
    <m/>
    <m/>
    <s v="O1011113"/>
    <n v="15"/>
    <m/>
    <s v=""/>
    <s v="11-Auxiliary Boiler Area"/>
    <s v=""/>
    <s v=""/>
    <s v=""/>
    <m/>
    <s v=""/>
    <s v=""/>
    <m/>
    <s v="TS-F-10:7/_x000a_O1011113:15A"/>
    <s v="TS-F-10:8/_x000a_O1011113:15B"/>
  </r>
  <r>
    <s v="17-X -113857"/>
    <s v="17XA113857X"/>
    <s v="11"/>
    <s v="ONE PILOT BURNER ON"/>
    <s v="ОДНА ПИЛОТНАЯ ГОРЕЛКА ВКЛ"/>
    <s v="Lamp"/>
    <s v="4124-FB-VD-BD00317L11111372_SH.3"/>
    <s v="DI-NIS (VFC) DCS"/>
    <s v="DCS_DI_01"/>
    <m/>
    <x v="133"/>
    <x v="1"/>
    <s v="Pr.05"/>
    <x v="8"/>
    <x v="60"/>
    <n v="9"/>
    <n v="10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6"/>
    <x v="2"/>
    <n v="32"/>
    <s v="DCS AMMONIA-UTILITIES"/>
    <m/>
    <m/>
    <m/>
    <s v="O1011113"/>
    <n v="16"/>
    <m/>
    <n v="0.1"/>
    <s v="11-Auxiliary Boiler Area"/>
    <s v=""/>
    <s v=""/>
    <s v=""/>
    <m/>
    <s v=""/>
    <s v=""/>
    <m/>
    <s v="TS-F-10:9/_x000a_O1011113:16A"/>
    <s v="TS-F-10:10/_x000a_O1011113:16B"/>
  </r>
  <r>
    <s v="17-X -113804"/>
    <s v="17XA113804X"/>
    <s v="11"/>
    <s v="WAITING TIME FOR AIR TRIP"/>
    <s v="ВРЕМЯ ОЖИДАНИЯ ПОДАЧИ ВОЗДУХА"/>
    <s v="Lamp"/>
    <s v="4124-FB-VD-BD00317L11111372_SH.3"/>
    <s v="DI-NIS (VFC) DCS"/>
    <s v="DCS_DI_01"/>
    <m/>
    <x v="133"/>
    <x v="1"/>
    <s v="Pr.06"/>
    <x v="8"/>
    <x v="60"/>
    <n v="11"/>
    <n v="12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7"/>
    <x v="2"/>
    <n v="32"/>
    <s v="DCS AMMONIA-UTILITIES"/>
    <m/>
    <m/>
    <m/>
    <s v="O1011113"/>
    <n v="17"/>
    <m/>
    <n v="0.1"/>
    <s v="11-Auxiliary Boiler Area"/>
    <s v=""/>
    <s v=""/>
    <s v=""/>
    <m/>
    <s v=""/>
    <s v=""/>
    <m/>
    <s v="TS-F-10:11/_x000a_O1011113:17A"/>
    <s v="TS-F-10:12/_x000a_O1011113:17B"/>
  </r>
  <r>
    <s v="17-X -113809"/>
    <s v="17XA113809X"/>
    <s v="11"/>
    <s v="POST PURGE FAILURE"/>
    <s v="СБОЙ ПОСЛЕ ПРОДУВКИ"/>
    <s v="Lamp"/>
    <s v="4124-FB-VD-BD00317L11111372_SH.3"/>
    <s v="DI-NIS (VFC) DCS"/>
    <s v="DCS_DI_01"/>
    <m/>
    <x v="133"/>
    <x v="1"/>
    <s v="Pr.07"/>
    <x v="8"/>
    <x v="60"/>
    <n v="13"/>
    <n v="14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8"/>
    <x v="2"/>
    <n v="32"/>
    <s v="DCS AMMONIA-UTILITIES"/>
    <m/>
    <m/>
    <m/>
    <s v="O1011113"/>
    <n v="18"/>
    <m/>
    <n v="0.1"/>
    <s v="11-Auxiliary Boiler Area"/>
    <s v=""/>
    <s v=""/>
    <s v=""/>
    <m/>
    <s v=""/>
    <s v=""/>
    <m/>
    <s v="TS-F-10:13/_x000a_O1011113:18A"/>
    <s v="TS-F-10:14/_x000a_O1011113:18B"/>
  </r>
  <r>
    <s v="17-X -113800"/>
    <s v="17XA113800X"/>
    <s v="11"/>
    <s v="BOILER TRIP"/>
    <s v="ПОДАЧА ТОПЛИВА"/>
    <s v="Lamp"/>
    <s v="4124-FB-VD-BD00317L11111372_SH.3"/>
    <s v="DI-NIS (VFC) DCS"/>
    <s v="DCS_DI_01"/>
    <m/>
    <x v="133"/>
    <x v="1"/>
    <s v="Pr.08"/>
    <x v="8"/>
    <x v="60"/>
    <n v="15"/>
    <n v="16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19"/>
    <x v="2"/>
    <n v="32"/>
    <s v="DCS AMMONIA-UTILITIES"/>
    <m/>
    <m/>
    <m/>
    <s v="O1011113"/>
    <n v="19"/>
    <m/>
    <n v="0.1"/>
    <s v="11-Auxiliary Boiler Area"/>
    <s v=""/>
    <s v=""/>
    <s v=""/>
    <m/>
    <s v=""/>
    <s v=""/>
    <m/>
    <s v="TS-F-10:15/_x000a_O1011113:19A"/>
    <s v="TS-F-10:16/_x000a_O1011113:19B"/>
  </r>
  <r>
    <s v="17-X -113803"/>
    <s v="17XA113803X"/>
    <s v="11"/>
    <s v="NATURAL DRAFT REQUESTED"/>
    <s v="ЗАПРОС ???"/>
    <s v="Lamp"/>
    <s v="4124-FB-VD-BD00317L11111372_SH.3"/>
    <s v="DI-NIS (VFC) DCS"/>
    <s v="DCS_DI_01"/>
    <m/>
    <x v="133"/>
    <x v="1"/>
    <s v="Pr.09"/>
    <x v="8"/>
    <x v="60"/>
    <n v="17"/>
    <n v="18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0"/>
    <x v="2"/>
    <n v="32"/>
    <s v="DCS AMMONIA-UTILITIES"/>
    <m/>
    <m/>
    <m/>
    <s v="O1011113"/>
    <n v="20"/>
    <m/>
    <n v="0.1"/>
    <s v="11-Auxiliary Boiler Area"/>
    <s v=""/>
    <s v=""/>
    <s v=""/>
    <m/>
    <s v=""/>
    <s v=""/>
    <m/>
    <s v="TS-F-10:17/_x000a_O1011113:20A"/>
    <s v="TS-F-10:18/_x000a_O1011113:20B"/>
  </r>
  <r>
    <s v="17-X -100245"/>
    <s v="17XA100245AY"/>
    <s v="10"/>
    <s v="Nitrogen Package OSS Train A activation Alarm"/>
    <s v="ПОДАЧА АЗОТА ТРЕНИРОВКА А "/>
    <s v="Exchange Signal"/>
    <s v="4124-FY-VD-BD17517L10100002"/>
    <s v="DI-NIS (VFC) DCS"/>
    <s v="DCS_DI_01"/>
    <m/>
    <x v="134"/>
    <x v="0"/>
    <s v="Pr.03"/>
    <x v="8"/>
    <x v="30"/>
    <n v="5"/>
    <n v="6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21"/>
    <x v="2"/>
    <n v="32"/>
    <s v="DCS AMMONIA-UTILITIES"/>
    <m/>
    <m/>
    <m/>
    <s v="O1011113"/>
    <n v="21"/>
    <m/>
    <s v=""/>
    <s v="10-Combined Bldgn-N2 plant, Demi water"/>
    <s v=""/>
    <s v=""/>
    <s v=""/>
    <m/>
    <s v=""/>
    <s v=""/>
    <m/>
    <s v="TS-H-04:5/_x000a_O1011113:21A"/>
    <s v="TS-H-04:6/_x000a_O1011113:21B"/>
  </r>
  <r>
    <s v="17-X-100245"/>
    <s v="17XA100245BY"/>
    <s v="10"/>
    <s v="Nitrogen Package OSS Train B activation Alarm"/>
    <s v="ПОДАЧА АЗОТА ТРЕНИРОВКА В"/>
    <s v="Exchange Signal"/>
    <s v="4124-FY-VD-BD17517L10100002"/>
    <s v="DI-NIS (VFC) DCS"/>
    <s v="DCS_DI_01"/>
    <m/>
    <x v="134"/>
    <x v="0"/>
    <s v="Pr.04"/>
    <x v="8"/>
    <x v="30"/>
    <n v="7"/>
    <n v="8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22"/>
    <x v="2"/>
    <n v="32"/>
    <s v="DCS AMMONIA-UTILITIES"/>
    <m/>
    <m/>
    <m/>
    <s v="O1011113"/>
    <n v="22"/>
    <m/>
    <s v=""/>
    <s v="10-Combined Bldgn-N2 plant, Demi water"/>
    <s v=""/>
    <s v=""/>
    <s v=""/>
    <m/>
    <s v=""/>
    <s v=""/>
    <m/>
    <s v="TS-H-04:7/_x000a_O1011113:22A"/>
    <s v="TS-H-04:8/_x000a_O1011113:22B"/>
  </r>
  <r>
    <s v="17-H -090213"/>
    <s v="17XS090213X"/>
    <s v="10"/>
    <s v="FAULT STATUS OF PLCs"/>
    <s v="СТАТУС ОШИБКИ КОНТРОЛЛЕРА"/>
    <s v="Exchange Signal"/>
    <s v="4124-GY-VD-BD17517L091090"/>
    <s v="DI-NIS (VFC) DCS"/>
    <s v="DCS_DI_01"/>
    <m/>
    <x v="135"/>
    <x v="0"/>
    <s v="Pr.06"/>
    <x v="8"/>
    <x v="61"/>
    <n v="11"/>
    <n v="12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23"/>
    <x v="2"/>
    <n v="32"/>
    <s v="DCS AMMONIA-UTILITIES"/>
    <m/>
    <m/>
    <m/>
    <s v="O1011113"/>
    <n v="23"/>
    <m/>
    <s v=""/>
    <s v="10-Combined Bldgn-N2 plant, Demi water"/>
    <s v=""/>
    <s v=""/>
    <s v=""/>
    <m/>
    <s v=""/>
    <s v=""/>
    <m/>
    <s v="TS-F-17:11/_x000a_O1011113:23A"/>
    <s v="TS-F-17:12/_x000a_O1011113:23B"/>
  </r>
  <r>
    <s v="17-H -113930"/>
    <s v="17HS113930A"/>
    <s v="11"/>
    <s v="STEAM TURBINE START"/>
    <s v="ПУСК ПАРОВОЙ ТУРБИНЫ СИГНАЛИЗ"/>
    <s v="Hand Switch"/>
    <s v="4124-FB-VD-BD00317L11111310"/>
    <s v="DI-NIS (VFC) DCS"/>
    <s v="DCS_DI_01"/>
    <m/>
    <x v="136"/>
    <x v="1"/>
    <s v="Pr.01"/>
    <x v="8"/>
    <x v="35"/>
    <n v="1"/>
    <n v="2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4"/>
    <x v="2"/>
    <n v="32"/>
    <s v="DCS AMMONIA-UTILITIES"/>
    <m/>
    <m/>
    <m/>
    <s v="O1011113"/>
    <n v="24"/>
    <m/>
    <s v=""/>
    <s v="11-Auxiliary Boiler Area"/>
    <s v=""/>
    <s v=""/>
    <s v=""/>
    <m/>
    <s v=""/>
    <s v=""/>
    <m/>
    <s v="TS-F-02:1/_x000a_O1011113:24A"/>
    <s v="TS-F-02:2/_x000a_O1011113:24B"/>
  </r>
  <r>
    <s v="17-H -113931"/>
    <s v="17HS113931A"/>
    <s v="11"/>
    <s v="STEAM TURBINE STOP"/>
    <s v="СТОП  ПАРОВОЙ ТУРБИНЫ СИГНАЛИЗ"/>
    <s v="Hand Switch"/>
    <s v="4124-FB-VD-BD00317L11111310"/>
    <s v="DI-NIS (VFC) DCS"/>
    <s v="DCS_DI_01"/>
    <m/>
    <x v="136"/>
    <x v="1"/>
    <s v="Pr.02"/>
    <x v="8"/>
    <x v="35"/>
    <n v="3"/>
    <n v="4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5"/>
    <x v="2"/>
    <n v="32"/>
    <s v="DCS AMMONIA-UTILITIES"/>
    <m/>
    <m/>
    <m/>
    <s v="O1011113"/>
    <n v="25"/>
    <m/>
    <s v=""/>
    <s v="11-Auxiliary Boiler Area"/>
    <s v=""/>
    <s v=""/>
    <s v=""/>
    <m/>
    <s v=""/>
    <s v=""/>
    <m/>
    <s v="TS-F-02:3/_x000a_O1011113:25A"/>
    <s v="TS-F-02:4/_x000a_O1011113:25B"/>
  </r>
  <r>
    <s v="17-H -113932"/>
    <s v="17HS113932"/>
    <s v="11"/>
    <s v="STEAM TURBINE HAND/OFF/AUTO"/>
    <s v="ПАРОВАЯ ТУРБИНА РУЧН/ВЫКЛ/АВТО"/>
    <s v="Hand Switch"/>
    <s v="4124-FB-VD-BD00317L11111310"/>
    <s v="DI-NIS (VFC) DCS"/>
    <s v="DCS_DI_01"/>
    <m/>
    <x v="136"/>
    <x v="1"/>
    <s v="Pr.03"/>
    <x v="8"/>
    <x v="35"/>
    <n v="5"/>
    <n v="6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6"/>
    <x v="2"/>
    <n v="32"/>
    <s v="DCS AMMONIA-UTILITIES"/>
    <m/>
    <m/>
    <m/>
    <s v="O1011113"/>
    <n v="26"/>
    <m/>
    <s v=""/>
    <s v="11-Auxiliary Boiler Area"/>
    <s v=""/>
    <s v=""/>
    <s v=""/>
    <m/>
    <s v=""/>
    <s v=""/>
    <m/>
    <s v="TS-F-02:5/_x000a_O1011113:26A"/>
    <s v="TS-F-02:6/_x000a_O1011113:26B"/>
  </r>
  <r>
    <s v="17-H -113933"/>
    <s v="17HS113933"/>
    <s v="11"/>
    <s v="STEAM TURBINE RAISE SPEED"/>
    <s v="ПАРОВАЯ ТУРБИНА СКОРОСТЬ МАХ"/>
    <s v="Hand Switch"/>
    <s v="4124-FB-VD-BD00317L11111310"/>
    <s v="DI-NIS (VFC) DCS"/>
    <s v="DCS_DI_01"/>
    <m/>
    <x v="136"/>
    <x v="1"/>
    <s v="Pr.04"/>
    <x v="8"/>
    <x v="35"/>
    <n v="7"/>
    <n v="8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7"/>
    <x v="2"/>
    <n v="32"/>
    <s v="DCS AMMONIA-UTILITIES"/>
    <m/>
    <m/>
    <m/>
    <s v="O1011113"/>
    <n v="27"/>
    <m/>
    <s v=""/>
    <s v="11-Auxiliary Boiler Area"/>
    <s v=""/>
    <s v=""/>
    <s v=""/>
    <m/>
    <s v=""/>
    <s v=""/>
    <m/>
    <s v="TS-F-02:7/_x000a_O1011113:27A"/>
    <s v="TS-F-02:8/_x000a_O1011113:27B"/>
  </r>
  <r>
    <s v="17-H -113934"/>
    <s v="17HS113934"/>
    <s v="11"/>
    <s v="STEAM TURBINE LOWER SPEED"/>
    <s v="ПАРОВАЯ ТУРБИНА НИЗКАЯ СКОРОСТЬ"/>
    <s v="Hand Switch"/>
    <s v="4124-FB-VD-BD00317L11111310"/>
    <s v="DI-NIS (VFC) DCS"/>
    <s v="DCS_DI_01"/>
    <m/>
    <x v="136"/>
    <x v="1"/>
    <s v="Pr.05"/>
    <x v="8"/>
    <x v="35"/>
    <n v="9"/>
    <n v="10"/>
    <s v=""/>
    <x v="1"/>
    <x v="0"/>
    <x v="314"/>
    <x v="4"/>
    <x v="65"/>
    <x v="2"/>
    <s v="17-SC-DCS-002/O1011113/ 17-MC-DCS-007"/>
    <s v="DB37-*m"/>
    <x v="1"/>
    <s v="CPO101"/>
    <n v="1"/>
    <s v="BP012"/>
    <x v="65"/>
    <n v="14"/>
    <n v="28"/>
    <x v="2"/>
    <n v="32"/>
    <s v="DCS AMMONIA-UTILITIES"/>
    <m/>
    <m/>
    <m/>
    <s v="O1011113"/>
    <n v="28"/>
    <m/>
    <s v=""/>
    <s v="11-Auxiliary Boiler Area"/>
    <s v=""/>
    <s v=""/>
    <s v=""/>
    <m/>
    <s v=""/>
    <s v=""/>
    <m/>
    <s v="TS-F-02:9/_x000a_O1011113:28A"/>
    <s v="TS-F-02:10/_x000a_O1011113:28B"/>
  </r>
  <r>
    <s v="17-H -090301"/>
    <s v="17HS090301"/>
    <s v="10"/>
    <s v=" Dryer Start for TRAIN A"/>
    <s v="ПУСК ОСУШКИ ПОТОКА А "/>
    <s v="Hand Switch"/>
    <s v="4124-GY-VD-BD17517L091091_SH.2"/>
    <s v="DI-NIS (VFC) DCS"/>
    <s v="DCS_DI_01"/>
    <m/>
    <x v="137"/>
    <x v="0"/>
    <s v="Pr.01"/>
    <x v="8"/>
    <x v="39"/>
    <n v="1"/>
    <n v="2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29"/>
    <x v="2"/>
    <n v="32"/>
    <s v="DCS AMMONIA-UTILITIES"/>
    <m/>
    <m/>
    <m/>
    <s v="O1011113"/>
    <n v="29"/>
    <m/>
    <s v=""/>
    <s v="10-Combined Bldgn-N2 plant, Demi water"/>
    <s v=""/>
    <s v=""/>
    <s v=""/>
    <m/>
    <s v=""/>
    <s v=""/>
    <m/>
    <s v="TS-F-03:1/_x000a_O1011113:29A"/>
    <s v="TS-F-03:2/_x000a_O1011113:29B"/>
  </r>
  <r>
    <s v="17-H -090302"/>
    <s v="17HS090302"/>
    <s v="10"/>
    <s v="Dryer STOP TRAIN A"/>
    <s v="СТОП ОСУШКИ ПОТОКА А "/>
    <s v="Hand Switch"/>
    <s v="4124-GY-VD-BD17517L091091_SH.2"/>
    <s v="DI-NIS (VFC) DCS"/>
    <s v="DCS_DI_01"/>
    <m/>
    <x v="137"/>
    <x v="0"/>
    <s v="Pr.02"/>
    <x v="8"/>
    <x v="39"/>
    <n v="3"/>
    <n v="4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30"/>
    <x v="2"/>
    <n v="32"/>
    <s v="DCS AMMONIA-UTILITIES"/>
    <m/>
    <m/>
    <m/>
    <s v="O1011113"/>
    <n v="30"/>
    <m/>
    <s v=""/>
    <s v="10-Combined Bldgn-N2 plant, Demi water"/>
    <s v=""/>
    <s v=""/>
    <s v=""/>
    <m/>
    <s v=""/>
    <s v=""/>
    <m/>
    <s v="TS-F-03:3/_x000a_O1011113:30A"/>
    <s v="TS-F-03:4/_x000a_O1011113:30B"/>
  </r>
  <r>
    <s v="17-H -090303"/>
    <s v="17HS090303"/>
    <s v="10"/>
    <s v="Dryer LAMP TEST TRAIN A"/>
    <s v="ПРОВЕРКА ЛАМП ОСУШКИ ПОТОКА А"/>
    <s v="Hand Switch"/>
    <s v="4124-GY-VD-BD17517L091091_SH.2"/>
    <s v="DI-NIS (VFC) DCS"/>
    <s v="DCS_DI_01"/>
    <m/>
    <x v="137"/>
    <x v="0"/>
    <s v="Pr.03"/>
    <x v="8"/>
    <x v="39"/>
    <n v="5"/>
    <n v="6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31"/>
    <x v="2"/>
    <n v="32"/>
    <s v="DCS AMMONIA-UTILITIES"/>
    <m/>
    <m/>
    <m/>
    <s v="O1011113"/>
    <n v="31"/>
    <m/>
    <s v=""/>
    <s v="10-Combined Bldgn-N2 plant, Demi water"/>
    <s v=""/>
    <s v=""/>
    <s v=""/>
    <m/>
    <s v=""/>
    <s v=""/>
    <m/>
    <s v="TS-F-03:5/_x000a_O1011113:31A"/>
    <s v="TS-F-03:6/_x000a_O1011113:31B"/>
  </r>
  <r>
    <s v="17-H -090304"/>
    <s v="17HS090304"/>
    <s v="10"/>
    <s v="Dryer LOCAL/REMOTE TRAIN A"/>
    <s v="ОСУШКА ПОТОКА А МЕСТН/ДИСТАНЦ"/>
    <s v="Hand Switch"/>
    <s v="4124-GY-VD-BD17517L091091_SH.2"/>
    <s v="DI-NIS (VFC) DCS"/>
    <s v="DCS_DI_01"/>
    <m/>
    <x v="137"/>
    <x v="0"/>
    <s v="Pr.04"/>
    <x v="8"/>
    <x v="39"/>
    <n v="7"/>
    <n v="8"/>
    <s v=""/>
    <x v="0"/>
    <x v="0"/>
    <x v="314"/>
    <x v="4"/>
    <x v="65"/>
    <x v="2"/>
    <s v="17-SC-DCS-002/O1011113/ 17-MC-DCS-007"/>
    <s v="DB37-*m"/>
    <x v="1"/>
    <s v="CPO101"/>
    <n v="1"/>
    <s v="BP012"/>
    <x v="65"/>
    <n v="14"/>
    <n v="32"/>
    <x v="2"/>
    <n v="32"/>
    <s v="DCS AMMONIA-UTILITIES"/>
    <m/>
    <m/>
    <m/>
    <s v="O1011113"/>
    <n v="32"/>
    <m/>
    <s v=""/>
    <s v="10-Combined Bldgn-N2 plant, Demi water"/>
    <s v=""/>
    <s v=""/>
    <s v=""/>
    <m/>
    <s v=""/>
    <s v=""/>
    <m/>
    <s v="TS-F-03:7/_x000a_O1011113:32A"/>
    <s v="TS-F-03:8/_x000a_O1011113:32B"/>
  </r>
  <r>
    <s v="17-H -100705"/>
    <s v="17HS100705B"/>
    <s v="10"/>
    <s v="50-100 % CAPACITY SELECTOR"/>
    <s v="ВЫБОР МОЩНОСТИ 0-100%"/>
    <s v="Selector Switch"/>
    <s v="4124-GP-VD-BD17917K101004_SH.3"/>
    <s v="DI-NIS (VFC) DCS"/>
    <s v="DCS_DI_01"/>
    <m/>
    <x v="130"/>
    <x v="1"/>
    <s v="Pr.09"/>
    <x v="8"/>
    <x v="34"/>
    <n v="17"/>
    <n v="18"/>
    <s v=""/>
    <x v="1"/>
    <x v="0"/>
    <x v="314"/>
    <x v="4"/>
    <x v="66"/>
    <x v="2"/>
    <s v="17-SC-DCS-002/O1011114/ 17-MC-DCS-007"/>
    <s v="DB37-*m"/>
    <x v="1"/>
    <s v="CPO101"/>
    <n v="1"/>
    <s v="BP012"/>
    <x v="66"/>
    <n v="15"/>
    <n v="1"/>
    <x v="2"/>
    <n v="32"/>
    <s v="DCS AMMONIA-UTILITIES"/>
    <m/>
    <m/>
    <m/>
    <s v="O1011114"/>
    <n v="1"/>
    <m/>
    <s v=""/>
    <s v="10-Combined Bldgn-N2 plant, Demi water"/>
    <s v=""/>
    <s v=""/>
    <s v=""/>
    <m/>
    <s v=""/>
    <s v=""/>
    <m/>
    <s v="TS-F-01:17/_x000a_O1011114:1A"/>
    <s v="TS-F-01:18/_x000a_O1011114:1B"/>
  </r>
  <r>
    <s v="17-H -11250  -A"/>
    <s v="17HS11250A"/>
    <s v="11"/>
    <s v="Turbine Start"/>
    <s v="ПУСК ТУРБИНЫ СИГНАЛИЗАЦИЯ "/>
    <s v="Hand Switch"/>
    <s v="4124-GG-VD-BD17117P111037_SH.2"/>
    <s v="DI-NIS (VFC) DCS"/>
    <s v="DCS_DI_01"/>
    <m/>
    <x v="138"/>
    <x v="0"/>
    <s v="Pr.01"/>
    <x v="8"/>
    <x v="62"/>
    <n v="1"/>
    <n v="2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2"/>
    <x v="2"/>
    <n v="32"/>
    <s v="DCS AMMONIA-UTILITIES"/>
    <m/>
    <m/>
    <m/>
    <s v="O1011114"/>
    <n v="2"/>
    <m/>
    <s v=""/>
    <s v="11-Auxiliary Boiler Area"/>
    <s v=""/>
    <s v=""/>
    <s v=""/>
    <m/>
    <s v=""/>
    <s v=""/>
    <m/>
    <s v="TS-F-15:1/_x000a_O1011114:2A"/>
    <s v="TS-F-15:2/_x000a_O1011114:2B"/>
  </r>
  <r>
    <s v="17-H -11250  -B"/>
    <s v="17HS11250B"/>
    <s v="11"/>
    <s v="Turbine Stop"/>
    <s v="СТОП ТУРБИНЫ СИГНАЛИЗАЦИЯ "/>
    <s v="Hand Switch"/>
    <s v="4124-GG-VD-BD17117P111037_SH.2"/>
    <s v="DI-NIS (VFC) DCS"/>
    <s v="DCS_DI_01"/>
    <m/>
    <x v="138"/>
    <x v="0"/>
    <s v="Pr.02"/>
    <x v="8"/>
    <x v="62"/>
    <n v="3"/>
    <n v="4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3"/>
    <x v="2"/>
    <n v="32"/>
    <s v="DCS AMMONIA-UTILITIES"/>
    <m/>
    <m/>
    <m/>
    <s v="O1011114"/>
    <n v="3"/>
    <m/>
    <s v=""/>
    <s v="11-Auxiliary Boiler Area"/>
    <s v=""/>
    <s v=""/>
    <s v=""/>
    <m/>
    <s v=""/>
    <s v=""/>
    <m/>
    <s v="TS-F-15:3/_x000a_O1011114:3A"/>
    <s v="TS-F-15:4/_x000a_O1011114:3B"/>
  </r>
  <r>
    <s v="17-H -11250  -C"/>
    <s v="17HS11250C"/>
    <s v="11"/>
    <s v="Turbine Local / Remote"/>
    <s v="ТУРБИНА МЕСТН/ДИСТАНЦ"/>
    <s v="Local Remote Switch"/>
    <s v="4124-GG-VD-BD17117P111037_SH.2"/>
    <s v="DI-NIS (VFC) DCS"/>
    <s v="DCS_DI_01"/>
    <m/>
    <x v="138"/>
    <x v="0"/>
    <s v="Pr.03"/>
    <x v="8"/>
    <x v="62"/>
    <n v="5"/>
    <n v="6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4"/>
    <x v="2"/>
    <n v="32"/>
    <s v="DCS AMMONIA-UTILITIES"/>
    <m/>
    <m/>
    <m/>
    <s v="O1011114"/>
    <n v="4"/>
    <m/>
    <s v=""/>
    <s v="11-Auxiliary Boiler Area"/>
    <s v=""/>
    <s v=""/>
    <s v=""/>
    <m/>
    <s v=""/>
    <s v=""/>
    <m/>
    <s v="TS-F-15:5/_x000a_O1011114:4A"/>
    <s v="TS-F-15:6/_x000a_O1011114:4B"/>
  </r>
  <r>
    <s v="17-H -11250  -D"/>
    <s v="17HS11250D"/>
    <s v="11"/>
    <s v="Turbine Speed Raise"/>
    <s v="ТУРБИНА ПОВЫШЕННАЯ СКОРОСТЬ"/>
    <s v="Hand Switch"/>
    <s v="4124-GG-VD-BD17117P111037_SH.2"/>
    <s v="DI-NIS (VFC) DCS"/>
    <s v="DCS_DI_01"/>
    <m/>
    <x v="138"/>
    <x v="0"/>
    <s v="Pr.04"/>
    <x v="8"/>
    <x v="62"/>
    <n v="7"/>
    <n v="8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5"/>
    <x v="2"/>
    <n v="32"/>
    <s v="DCS AMMONIA-UTILITIES"/>
    <m/>
    <m/>
    <m/>
    <s v="O1011114"/>
    <n v="5"/>
    <m/>
    <s v=""/>
    <s v="11-Auxiliary Boiler Area"/>
    <s v=""/>
    <s v=""/>
    <s v=""/>
    <m/>
    <s v=""/>
    <s v=""/>
    <m/>
    <s v="TS-F-15:7/_x000a_O1011114:5A"/>
    <s v="TS-F-15:8/_x000a_O1011114:5B"/>
  </r>
  <r>
    <s v="17-H -11250  -E"/>
    <s v="17HS11250E"/>
    <s v="11"/>
    <s v="Turbine Speed Lower"/>
    <s v="ТУРБИНА МАЛАЯ СКОРОСТЬ"/>
    <s v="Hand Switch"/>
    <s v="4124-GG-VD-BD17117P111037_SH.2"/>
    <s v="DI-NIS (VFC) DCS"/>
    <s v="DCS_DI_01"/>
    <m/>
    <x v="138"/>
    <x v="0"/>
    <s v="Pr.05"/>
    <x v="8"/>
    <x v="62"/>
    <n v="9"/>
    <n v="10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6"/>
    <x v="2"/>
    <n v="32"/>
    <s v="DCS AMMONIA-UTILITIES"/>
    <m/>
    <m/>
    <m/>
    <s v="O1011114"/>
    <n v="6"/>
    <m/>
    <s v=""/>
    <s v="11-Auxiliary Boiler Area"/>
    <s v=""/>
    <s v=""/>
    <s v=""/>
    <m/>
    <s v=""/>
    <s v=""/>
    <m/>
    <s v="TS-F-15:9/_x000a_O1011114:6A"/>
    <s v="TS-F-15:10/_x000a_O1011114:6B"/>
  </r>
  <r>
    <s v="17-H -11250  -F"/>
    <s v="17HS11250F"/>
    <s v="11"/>
    <s v="Turbine LP Lamp Test"/>
    <n v="0"/>
    <s v="Hand Switch"/>
    <s v="4124-GG-VD-BD17117P111037_SH.2"/>
    <s v="DI-NIS (VFC) DCS"/>
    <s v="DCS_DI_01"/>
    <m/>
    <x v="138"/>
    <x v="0"/>
    <s v="Pr.06"/>
    <x v="8"/>
    <x v="62"/>
    <n v="11"/>
    <n v="12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7"/>
    <x v="2"/>
    <n v="32"/>
    <s v="DCS AMMONIA-UTILITIES"/>
    <m/>
    <m/>
    <m/>
    <s v="O1011114"/>
    <n v="7"/>
    <m/>
    <s v=""/>
    <s v="11-Auxiliary Boiler Area"/>
    <s v=""/>
    <s v=""/>
    <s v=""/>
    <m/>
    <s v=""/>
    <s v=""/>
    <m/>
    <s v="TS-F-15:11/_x000a_O1011114:7A"/>
    <s v="TS-F-15:12/_x000a_O1011114:7B"/>
  </r>
  <r>
    <s v="17-H -090351"/>
    <s v="17HS090351"/>
    <s v="10"/>
    <s v="Dryer Start for TRAIN B"/>
    <s v="ПУСК ОСУШКИ ПОТОКА В "/>
    <s v="Hand Switch"/>
    <s v="4124-GY-VD-BD17517L091091_SH.2"/>
    <s v="DI-NIS (VFC) DCS"/>
    <s v="DCS_DI_01"/>
    <m/>
    <x v="139"/>
    <x v="0"/>
    <s v="Pr.01"/>
    <x v="8"/>
    <x v="36"/>
    <n v="1"/>
    <n v="2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8"/>
    <x v="2"/>
    <n v="32"/>
    <s v="DCS AMMONIA-UTILITIES"/>
    <m/>
    <m/>
    <m/>
    <s v="O1011114"/>
    <n v="8"/>
    <m/>
    <s v=""/>
    <s v="10-Combined Bldgn-N2 plant, Demi water"/>
    <s v=""/>
    <s v=""/>
    <s v=""/>
    <m/>
    <s v=""/>
    <s v=""/>
    <m/>
    <s v="TS-F-04:1/_x000a_O1011114:8A"/>
    <s v="TS-F-04:2/_x000a_O1011114:8B"/>
  </r>
  <r>
    <s v="17-H -090352"/>
    <s v="17HS090352"/>
    <s v="10"/>
    <s v="Dryer STOP TRAIN B"/>
    <s v="СТОП ОСУШКИ ПОТОКА В "/>
    <s v="Hand Switch"/>
    <s v="4124-GY-VD-BD17517L091091_SH.2"/>
    <s v="DI-NIS (VFC) DCS"/>
    <s v="DCS_DI_01"/>
    <m/>
    <x v="139"/>
    <x v="0"/>
    <s v="Pr.02"/>
    <x v="8"/>
    <x v="36"/>
    <n v="3"/>
    <n v="4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9"/>
    <x v="2"/>
    <n v="32"/>
    <s v="DCS AMMONIA-UTILITIES"/>
    <m/>
    <m/>
    <m/>
    <s v="O1011114"/>
    <n v="9"/>
    <m/>
    <s v=""/>
    <s v="10-Combined Bldgn-N2 plant, Demi water"/>
    <s v=""/>
    <s v=""/>
    <s v=""/>
    <m/>
    <s v=""/>
    <s v=""/>
    <m/>
    <s v="TS-F-04:3/_x000a_O1011114:9A"/>
    <s v="TS-F-04:4/_x000a_O1011114:9B"/>
  </r>
  <r>
    <s v="17-H -090353"/>
    <s v="17HS090353"/>
    <s v="10"/>
    <s v="Dryer LAMP TEST TRAIN B"/>
    <s v="ПРОВЕРКА ЛАМП ОСУШКИ ПОТОКА В"/>
    <s v="Hand Switch"/>
    <s v="4124-GY-VD-BD17517L091091_SH.2"/>
    <s v="DI-NIS (VFC) DCS"/>
    <s v="DCS_DI_01"/>
    <m/>
    <x v="139"/>
    <x v="0"/>
    <s v="Pr.03"/>
    <x v="8"/>
    <x v="36"/>
    <n v="5"/>
    <n v="6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0"/>
    <x v="2"/>
    <n v="32"/>
    <s v="DCS AMMONIA-UTILITIES"/>
    <m/>
    <m/>
    <m/>
    <s v="O1011114"/>
    <n v="10"/>
    <m/>
    <s v=""/>
    <s v="10-Combined Bldgn-N2 plant, Demi water"/>
    <s v=""/>
    <s v=""/>
    <s v=""/>
    <m/>
    <s v=""/>
    <s v=""/>
    <m/>
    <s v="TS-F-04:5/_x000a_O1011114:10A"/>
    <s v="TS-F-04:6/_x000a_O1011114:10B"/>
  </r>
  <r>
    <s v="17-H -090354"/>
    <s v="17HS090354"/>
    <s v="10"/>
    <s v="Dryer LOCAL/REMOTE TRAIN B"/>
    <s v="ОСУШКА ПОТОКА В МЕСТН/ДИСТАНЦ"/>
    <s v="Hand Switch"/>
    <s v="4124-GY-VD-BD17517L091091_SH.2"/>
    <s v="DI-NIS (VFC) DCS"/>
    <s v="DCS_DI_01"/>
    <m/>
    <x v="139"/>
    <x v="0"/>
    <s v="Pr.04"/>
    <x v="8"/>
    <x v="36"/>
    <n v="7"/>
    <n v="8"/>
    <s v=""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1"/>
    <x v="2"/>
    <n v="32"/>
    <s v="DCS AMMONIA-UTILITIES"/>
    <m/>
    <m/>
    <m/>
    <s v="O1011114"/>
    <n v="11"/>
    <m/>
    <s v=""/>
    <s v="10-Combined Bldgn-N2 plant, Demi water"/>
    <s v=""/>
    <s v=""/>
    <s v=""/>
    <m/>
    <s v=""/>
    <s v=""/>
    <m/>
    <s v="TS-F-04:7/_x000a_O1011114:11A"/>
    <s v="TS-F-04:8/_x000a_O1011114:11B"/>
  </r>
  <r>
    <s v="17-A -17101"/>
    <s v="17FSL17101CV"/>
    <s v="17"/>
    <s v="LP Condensate to Distribution Header"/>
    <n v="0"/>
    <s v="Low Flow Switch (Flow)"/>
    <s v="4124-XZ-DM-21717101"/>
    <s v="DI-NIS (VFC) DCS"/>
    <s v="DCS_DI_01"/>
    <m/>
    <x v="140"/>
    <x v="3"/>
    <s v="Pr.01"/>
    <x v="8"/>
    <x v="63"/>
    <n v="1"/>
    <n v="2"/>
    <s v=""/>
    <x v="3"/>
    <x v="0"/>
    <x v="314"/>
    <x v="4"/>
    <x v="66"/>
    <x v="2"/>
    <s v="17-SC-DCS-002/O1011114/ 17-MC-DCS-007"/>
    <s v="DB37-*m"/>
    <x v="1"/>
    <s v="CPO101"/>
    <n v="1"/>
    <s v="BP012"/>
    <x v="66"/>
    <n v="15"/>
    <n v="12"/>
    <x v="2"/>
    <n v="32"/>
    <s v="DCS AMMONIA-UTILITIES"/>
    <m/>
    <m/>
    <m/>
    <s v="O1011114"/>
    <n v="12"/>
    <m/>
    <s v=""/>
    <s v="17-Glycol Preparation Area"/>
    <s v=""/>
    <s v=""/>
    <s v=""/>
    <m/>
    <s v=""/>
    <s v=""/>
    <m/>
    <s v="TS-H-08:1/_x000a_O1011114:12A"/>
    <s v="TS-H-08:2/_x000a_O1011114:12B"/>
  </r>
  <r>
    <s v="17-A -11301"/>
    <s v="17HS11301MN"/>
    <s v=" 1"/>
    <s v="17-AH-001 CONTINUOUS EMISSION MONITORING SYSTEM"/>
    <s v="17-AH-001 СИСТЕМА НЕПРЕРЫВНОГО МОНИТОРИНГА ВЫБРОСОВ"/>
    <s v="Hand Switch - Maintenance (General)"/>
    <s v="4124-XZ-DM-21711301"/>
    <s v="DI-NIS (VFC) DCS"/>
    <s v="DCS_DI_01"/>
    <m/>
    <x v="141"/>
    <x v="0"/>
    <s v="Pr.02"/>
    <x v="8"/>
    <x v="64"/>
    <n v="3"/>
    <n v="4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3"/>
    <x v="2"/>
    <n v="32"/>
    <s v="DCS AMMONIA-UTILITIES"/>
    <s v="30.05.2024 изм вид сигнала с DO, изм клеммник"/>
    <m/>
    <m/>
    <s v="O1011114"/>
    <n v="13"/>
    <m/>
    <s v=""/>
    <s v=" 11-Auxiliary Boiler Area"/>
    <s v=""/>
    <s v=""/>
    <s v=""/>
    <m/>
    <s v=""/>
    <s v=""/>
    <m/>
    <s v="TS-F-18:3/_x000a_O1011114:13A"/>
    <s v="TS-F-18:4/_x000a_O1011114:13B"/>
  </r>
  <r>
    <s v="17-A -11301"/>
    <s v="17HS11301ON"/>
    <s v=" 1"/>
    <s v="17-AH-001 CONTINUOUS EMISSION MONITORING SYSTEM"/>
    <s v="17-AH-001 СИСТЕМА НЕПРЕРЫВНОГО МОНИТОРИНГА ВЫБРОСОВ"/>
    <s v="Hand Switch - On Line (General)"/>
    <s v="4124-XZ-DM-21711301"/>
    <s v="DI-NIS (VFC) DCS"/>
    <s v="DCS_DI_01"/>
    <m/>
    <x v="141"/>
    <x v="0"/>
    <s v="Pr.01"/>
    <x v="8"/>
    <x v="64"/>
    <n v="1"/>
    <n v="2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4"/>
    <x v="2"/>
    <n v="32"/>
    <s v="DCS AMMONIA-UTILITIES"/>
    <s v="30.05.2024 изм вид сигнала с DO, изм клеммник"/>
    <m/>
    <m/>
    <s v="O1011114"/>
    <n v="14"/>
    <m/>
    <s v=""/>
    <s v=" 11-Auxiliary Boiler Area"/>
    <s v=""/>
    <s v=""/>
    <s v=""/>
    <m/>
    <s v=""/>
    <s v=""/>
    <m/>
    <s v="TS-F-18:1/_x000a_O1011114:14A"/>
    <s v="TS-F-18:2/_x000a_O1011114:14B"/>
  </r>
  <r>
    <s v="17AXS11301"/>
    <s v="17AXS11301"/>
    <m/>
    <s v="17-AH-001 CONTINUOUS EMISSION MONITORING SYSTEM"/>
    <s v="17-AH-001 СИСТЕМА НЕПРЕРЫВНОГО МОНИТОРИНГА ВЫБРОСОВ"/>
    <m/>
    <m/>
    <s v="DI-NIS (VFC) DCS"/>
    <s v="DCS_DI_01"/>
    <m/>
    <x v="141"/>
    <x v="0"/>
    <s v="Pr.03"/>
    <x v="8"/>
    <x v="64"/>
    <n v="5"/>
    <n v="6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5"/>
    <x v="2"/>
    <n v="32"/>
    <s v="DCS AMMONIA-UTILITIES"/>
    <m/>
    <m/>
    <m/>
    <s v="O1011114"/>
    <n v="15"/>
    <m/>
    <s v=""/>
    <m/>
    <s v=""/>
    <s v=""/>
    <s v=""/>
    <m/>
    <s v=""/>
    <s v=""/>
    <m/>
    <s v="TS-F-18:5/_x000a_O1011114:15A"/>
    <s v="TS-F-18:6/_x000a_O1011114:15B"/>
  </r>
  <r>
    <s v="17FSL11301"/>
    <s v="17FSL11301"/>
    <m/>
    <s v="17-AH-001 CONTINUOUS EMISSION MONITORING SYSTEM"/>
    <s v="17-AH-001 СИСТЕМА НЕПРЕРЫВНОГО МОНИТОРИНГА ВЫБРОСОВ"/>
    <m/>
    <m/>
    <s v="DI-NIS (VFC) DCS"/>
    <s v="DCS_DI_01"/>
    <m/>
    <x v="141"/>
    <x v="0"/>
    <s v="Pr.04"/>
    <x v="8"/>
    <x v="64"/>
    <n v="7"/>
    <n v="8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16"/>
    <x v="2"/>
    <n v="32"/>
    <s v="DCS AMMONIA-UTILITIES"/>
    <m/>
    <m/>
    <m/>
    <s v="O1011114"/>
    <n v="16"/>
    <m/>
    <s v=""/>
    <m/>
    <s v=""/>
    <s v=""/>
    <s v=""/>
    <m/>
    <s v=""/>
    <s v=""/>
    <m/>
    <s v="TS-F-18:7/_x000a_O1011114:16A"/>
    <s v="TS-F-18:8/_x000a_O1011114:16B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17"/>
    <x v="2"/>
    <n v="32"/>
    <s v="DCS AMMONIA-UTILITIES"/>
    <m/>
    <m/>
    <m/>
    <s v="O1011114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18"/>
    <x v="2"/>
    <n v="32"/>
    <s v="DCS AMMONIA-UTILITIES"/>
    <m/>
    <m/>
    <m/>
    <s v="O1011114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19"/>
    <x v="2"/>
    <n v="32"/>
    <s v="DCS AMMONIA-UTILITIES"/>
    <m/>
    <m/>
    <m/>
    <s v="O1011114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0"/>
    <x v="2"/>
    <n v="32"/>
    <s v="DCS AMMONIA-UTILITIES"/>
    <m/>
    <m/>
    <m/>
    <s v="O1011114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1"/>
    <x v="2"/>
    <n v="32"/>
    <s v="DCS AMMONIA-UTILITIES"/>
    <m/>
    <m/>
    <m/>
    <s v="O1011114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2"/>
    <x v="2"/>
    <n v="32"/>
    <s v="DCS AMMONIA-UTILITIES"/>
    <m/>
    <m/>
    <m/>
    <s v="O1011114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3"/>
    <x v="2"/>
    <n v="32"/>
    <s v="DCS AMMONIA-UTILITIES"/>
    <m/>
    <m/>
    <m/>
    <s v="O1011114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4"/>
    <x v="2"/>
    <n v="32"/>
    <s v="DCS AMMONIA-UTILITIES"/>
    <m/>
    <m/>
    <m/>
    <s v="O1011114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VF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25"/>
    <x v="2"/>
    <n v="32"/>
    <s v="DCS AMMONIA-UTILITIES"/>
    <m/>
    <m/>
    <m/>
    <s v="O1011114"/>
    <n v="25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8"/>
    <x v="6"/>
    <m/>
    <m/>
    <m/>
    <x v="5"/>
    <x v="4"/>
    <x v="314"/>
    <x v="4"/>
    <x v="66"/>
    <x v="3"/>
    <s v="17-SC-DCS-002/O1011114/ 17-MC-DCS-007"/>
    <s v="DB37-*m"/>
    <x v="1"/>
    <s v="CPO101"/>
    <n v="1"/>
    <s v="BP012"/>
    <x v="66"/>
    <n v="15"/>
    <n v="26"/>
    <x v="2"/>
    <n v="32"/>
    <s v="DCS AMMONIA-UTILITIES"/>
    <m/>
    <m/>
    <m/>
    <s v="O1011114"/>
    <n v="26"/>
    <m/>
    <s v=""/>
    <m/>
    <s v=""/>
    <s v=""/>
    <s v=""/>
    <m/>
    <s v=""/>
    <s v=""/>
    <m/>
    <s v=""/>
    <s v=""/>
  </r>
  <r>
    <m/>
    <s v="Пустой"/>
    <m/>
    <m/>
    <m/>
    <m/>
    <m/>
    <s v="DI-NIS "/>
    <s v=""/>
    <m/>
    <x v="6"/>
    <x v="4"/>
    <m/>
    <x v="8"/>
    <x v="6"/>
    <m/>
    <m/>
    <m/>
    <x v="5"/>
    <x v="4"/>
    <x v="314"/>
    <x v="4"/>
    <x v="66"/>
    <x v="3"/>
    <s v="17-SC-DCS-002/O1011114/ 17-MC-DCS-007"/>
    <s v="DB37-*m"/>
    <x v="1"/>
    <s v="CPO101"/>
    <n v="1"/>
    <s v="BP012"/>
    <x v="66"/>
    <n v="15"/>
    <n v="27"/>
    <x v="2"/>
    <n v="32"/>
    <s v="DCS AMMONIA-UTILITIES"/>
    <m/>
    <m/>
    <m/>
    <s v="O1011114"/>
    <n v="27"/>
    <m/>
    <s v=""/>
    <m/>
    <s v=""/>
    <s v=""/>
    <s v=""/>
    <m/>
    <s v=""/>
    <s v=""/>
    <m/>
    <s v=""/>
    <s v=""/>
  </r>
  <r>
    <s v="17-X-D1001"/>
    <s v="17XAD1001"/>
    <s v="Di"/>
    <s v="17-SC-DCS-001 HIGH TEMPERATURE"/>
    <s v="17-SC-DCS-001"/>
    <s v="Diagnostic"/>
    <m/>
    <s v="DI-NIS (Diagnostic) DCS"/>
    <s v="DCS_DI_01"/>
    <m/>
    <x v="142"/>
    <x v="0"/>
    <s v="Pr.01"/>
    <x v="8"/>
    <x v="42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"/>
    <x v="2"/>
    <n v="32"/>
    <s v="DCS AMMONIA-UTILITIES"/>
    <m/>
    <m/>
    <m/>
    <s v="O1011200"/>
    <n v="1"/>
    <m/>
    <s v=""/>
    <s v="Diagnostic"/>
    <s v=""/>
    <s v=""/>
    <s v=""/>
    <m/>
    <s v=""/>
    <s v=""/>
    <m/>
    <s v="TS-G-05:1/_x000a_O1011200:1A"/>
    <s v="TS-G-05:2/_x000a_O1011200:1B"/>
  </r>
  <r>
    <s v="17-X-D1002"/>
    <s v="17XAD1002"/>
    <s v="Di"/>
    <s v="17-SC-DCS-001 POWER FAIL"/>
    <s v="17-SC-DCS-001"/>
    <s v="Diagnostic"/>
    <m/>
    <s v="DI-NIS (Diagnostic) DCS"/>
    <s v="DCS_DI_01"/>
    <m/>
    <x v="142"/>
    <x v="0"/>
    <s v="Pr.02"/>
    <x v="8"/>
    <x v="42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"/>
    <x v="2"/>
    <n v="32"/>
    <s v="DCS AMMONIA-UTILITIES"/>
    <m/>
    <m/>
    <m/>
    <s v="O1011200"/>
    <n v="2"/>
    <m/>
    <s v=""/>
    <s v="Diagnostic"/>
    <s v=""/>
    <s v=""/>
    <s v=""/>
    <m/>
    <s v=""/>
    <s v=""/>
    <m/>
    <s v="TS-G-05:3/_x000a_O1011200:2A"/>
    <s v="TS-G-05:4/_x000a_O1011200:2B"/>
  </r>
  <r>
    <s v="17-X-D1003"/>
    <s v="17XAD1003"/>
    <s v="Di"/>
    <s v="17-SC-DCS-001 FAN FAILURE"/>
    <s v="17-SC-DCS-001"/>
    <s v="Diagnostic"/>
    <m/>
    <s v="DI-NIS (Diagnostic) DCS"/>
    <s v="DCS_DI_01"/>
    <m/>
    <x v="142"/>
    <x v="0"/>
    <s v="Pr.03"/>
    <x v="8"/>
    <x v="42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3"/>
    <x v="2"/>
    <n v="32"/>
    <s v="DCS AMMONIA-UTILITIES"/>
    <m/>
    <m/>
    <m/>
    <s v="O1011200"/>
    <n v="3"/>
    <m/>
    <s v=""/>
    <s v="Diagnostic"/>
    <s v=""/>
    <s v=""/>
    <s v=""/>
    <m/>
    <s v=""/>
    <s v=""/>
    <m/>
    <s v="TS-G-05:5/_x000a_O1011200:3A"/>
    <s v="TS-G-05:6/_x000a_O1011200:3B"/>
  </r>
  <r>
    <s v="17-X-D1044"/>
    <s v="17XAD1044"/>
    <s v="Di"/>
    <s v="17-MC-ESD-008 HIGH TEMPERATURE"/>
    <s v="17-MC-ESD-008"/>
    <s v="Diagnostic"/>
    <m/>
    <s v="DI-NIS (Diagnostic) DCS"/>
    <s v="DCS_DI_01"/>
    <m/>
    <x v="143"/>
    <x v="0"/>
    <s v="Pr.01"/>
    <x v="8"/>
    <x v="65"/>
    <n v="1"/>
    <n v="2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28"/>
    <x v="2"/>
    <n v="32"/>
    <s v="DCS AMMONIA-UTILITIES"/>
    <m/>
    <m/>
    <m/>
    <s v="O1011114"/>
    <n v="28"/>
    <m/>
    <s v=""/>
    <m/>
    <s v=""/>
    <s v=""/>
    <s v=""/>
    <m/>
    <s v=""/>
    <s v=""/>
    <m/>
    <s v="TS-F-19:1/_x000a_O1011114:28A"/>
    <s v="TS-F-19:2/_x000a_O1011114:28B"/>
  </r>
  <r>
    <s v="17-X-D1045"/>
    <s v="17XAD1045"/>
    <s v="Di"/>
    <s v="17-MC-ESD-008 POWER FAIL"/>
    <s v="17-MC-ESD-008"/>
    <s v="Diagnostic"/>
    <m/>
    <s v="DI-NIS (Diagnostic) DCS"/>
    <s v="DCS_DI_01"/>
    <m/>
    <x v="143"/>
    <x v="0"/>
    <s v="Pr.02"/>
    <x v="8"/>
    <x v="65"/>
    <n v="3"/>
    <n v="4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29"/>
    <x v="2"/>
    <n v="32"/>
    <s v="DCS AMMONIA-UTILITIES"/>
    <m/>
    <m/>
    <m/>
    <s v="O1011114"/>
    <n v="29"/>
    <m/>
    <s v=""/>
    <m/>
    <s v=""/>
    <s v=""/>
    <s v=""/>
    <m/>
    <s v=""/>
    <s v=""/>
    <m/>
    <s v="TS-F-19:3/_x000a_O1011114:29A"/>
    <s v="TS-F-19:4/_x000a_O1011114:29B"/>
  </r>
  <r>
    <s v="17-X -09005"/>
    <s v="17XZSL09005"/>
    <s v="10"/>
    <s v="AI From PSA dryer"/>
    <s v="17-XV-09005 ЗАКРЫТО"/>
    <s v="Position Open Proximity Switch"/>
    <s v="4124-XZ-DM-21709001"/>
    <s v="DI-IS (NAMUR) DCS"/>
    <s v="DCS_DI_02"/>
    <m/>
    <x v="144"/>
    <x v="12"/>
    <s v="Pr.02"/>
    <x v="2"/>
    <x v="43"/>
    <n v="3"/>
    <n v="4"/>
    <s v=""/>
    <x v="11"/>
    <x v="0"/>
    <x v="710"/>
    <x v="5"/>
    <x v="68"/>
    <x v="1"/>
    <s v="17-SC-DCS-002/O1011115/ 17-MC-DCS-009"/>
    <s v="DB37-*m"/>
    <x v="1"/>
    <s v="CPO101"/>
    <n v="1"/>
    <s v="BP012"/>
    <x v="68"/>
    <n v="16"/>
    <n v="1"/>
    <x v="2"/>
    <n v="32"/>
    <s v="DCS AMMONIA-UTILITIES"/>
    <m/>
    <m/>
    <m/>
    <s v="O1011115"/>
    <n v="1"/>
    <m/>
    <s v=""/>
    <s v="10-Combined Bldgn-N2 plant, Demi water"/>
    <s v="TS-G-07:3/_x000a_O1011115_U1:3"/>
    <s v="TS-G-07:4/_x000a_O1011115_U1:4"/>
    <s v=""/>
    <m/>
    <s v="O1011115:1A/_x000a_O1011115_U1:5"/>
    <s v="O1011115:1B/_x000a_O1011115_U1:6"/>
    <m/>
    <s v=""/>
    <s v=""/>
  </r>
  <r>
    <s v="17-A -11101"/>
    <s v="17FSL11101"/>
    <s v=" 1"/>
    <s v="BFW from 17-U-111 to 17-P-111A/B/C"/>
    <n v="0"/>
    <s v="Position Closed Proximity Switch"/>
    <s v="4124-XZ-DM-21711101"/>
    <s v="DI-IS (NAMUR) DCS"/>
    <s v="DCS_DI_02"/>
    <m/>
    <x v="145"/>
    <x v="3"/>
    <s v="Pr.01"/>
    <x v="2"/>
    <x v="38"/>
    <n v="1"/>
    <n v="2"/>
    <s v=""/>
    <x v="3"/>
    <x v="0"/>
    <x v="711"/>
    <x v="5"/>
    <x v="68"/>
    <x v="1"/>
    <s v="17-SC-DCS-002/O1011115/ 17-MC-DCS-009"/>
    <s v="DB37-*m"/>
    <x v="1"/>
    <s v="CPO101"/>
    <n v="1"/>
    <s v="BP012"/>
    <x v="68"/>
    <n v="16"/>
    <n v="2"/>
    <x v="2"/>
    <n v="32"/>
    <s v="DCS AMMONIA-UTILITIES"/>
    <m/>
    <m/>
    <m/>
    <s v="O1011115"/>
    <n v="2"/>
    <m/>
    <s v=""/>
    <s v="10-Combined Bldgn-N2 plant, Demi water"/>
    <s v="TS-G-08:1/_x000a_O1011115_U2:3"/>
    <s v="TS-G-08:2/_x000a_O1011115_U2:4"/>
    <s v=""/>
    <m/>
    <s v="O1011115:2A/_x000a_O1011115_U2:5"/>
    <s v="O1011115:2B/_x000a_O1011115_U2:6"/>
    <m/>
    <s v=""/>
    <s v=""/>
  </r>
  <r>
    <s v="17-X -090302 -B"/>
    <s v="17XZSH090302B"/>
    <s v="10"/>
    <s v="To ATM Safe location"/>
    <s v="11-XV-090302-B ОТКРЫТО"/>
    <s v="Position Open Proximity Switch"/>
    <s v="4124-GY-VD-BD17517L091091_SH.2"/>
    <s v="DI-IS (NAMUR) DCS"/>
    <s v="DCS_DI_02"/>
    <m/>
    <x v="146"/>
    <x v="2"/>
    <s v="Pr.07"/>
    <x v="2"/>
    <x v="42"/>
    <n v="13"/>
    <n v="14"/>
    <m/>
    <x v="2"/>
    <x v="0"/>
    <x v="712"/>
    <x v="5"/>
    <x v="68"/>
    <x v="1"/>
    <s v="17-SC-DCS-002/O1011115/ 17-MC-DCS-009"/>
    <s v="DB37-*m"/>
    <x v="1"/>
    <s v="CPO101"/>
    <n v="1"/>
    <s v="BP012"/>
    <x v="68"/>
    <n v="16"/>
    <n v="3"/>
    <x v="2"/>
    <n v="32"/>
    <s v="DCS AMMONIA-UTILITIES"/>
    <m/>
    <m/>
    <m/>
    <s v="O1011115"/>
    <n v="3"/>
    <m/>
    <s v=""/>
    <s v="10-Combined Bldgn-N2 plant, Demi water"/>
    <s v="TS-G-05:13/_x000a_O1011115_U3:3"/>
    <s v="TS-G-05:14/_x000a_O1011115_U3:4"/>
    <s v=""/>
    <m/>
    <s v="O1011115:3A/_x000a_O1011115_U3:5"/>
    <s v="O1011115:3B/_x000a_O1011115_U3:6"/>
    <m/>
    <s v=""/>
    <s v=""/>
  </r>
  <r>
    <s v="17-X -090302 -B"/>
    <s v="17XZSL090302B"/>
    <s v="10"/>
    <s v="To ATM Safe location"/>
    <s v="11-XV-090302-B ЗАКРЫТО"/>
    <s v="Position Closed Proximity Switch"/>
    <s v="4124-GY-VD-BD17517L091091_SH.2"/>
    <s v="DI-IS (NAMUR) DCS"/>
    <s v="DCS_DI_02"/>
    <m/>
    <x v="146"/>
    <x v="2"/>
    <s v="Pr.08"/>
    <x v="2"/>
    <x v="42"/>
    <n v="15"/>
    <n v="16"/>
    <m/>
    <x v="2"/>
    <x v="0"/>
    <x v="713"/>
    <x v="5"/>
    <x v="68"/>
    <x v="1"/>
    <s v="17-SC-DCS-002/O1011115/ 17-MC-DCS-009"/>
    <s v="DB37-*m"/>
    <x v="1"/>
    <s v="CPO101"/>
    <n v="1"/>
    <s v="BP012"/>
    <x v="68"/>
    <n v="16"/>
    <n v="4"/>
    <x v="2"/>
    <n v="32"/>
    <s v="DCS AMMONIA-UTILITIES"/>
    <m/>
    <m/>
    <m/>
    <s v="O1011115"/>
    <n v="4"/>
    <m/>
    <s v=""/>
    <s v="10-Combined Bldgn-N2 plant, Demi water"/>
    <s v="TS-G-05:15/_x000a_O1011115_U4:3"/>
    <s v="TS-G-05:16/_x000a_O1011115_U4:4"/>
    <s v=""/>
    <m/>
    <s v="O1011115:4A/_x000a_O1011115_U4:5"/>
    <s v="O1011115:4B/_x000a_O1011115_U4:6"/>
    <m/>
    <s v=""/>
    <s v=""/>
  </r>
  <r>
    <s v="17-X -090301 -C"/>
    <s v="17XZSH090301C"/>
    <s v="10"/>
    <s v="To DECISSANT TOWER 17-L-091-V-092C"/>
    <s v="11-XV-090301-С ОТКРЫТО"/>
    <s v="Position Open Proximity Switch"/>
    <s v="4124-GY-VD-BD17517L091091_SH.2"/>
    <s v="DI-IS (NAMUR) DCS"/>
    <s v="DCS_DI_02"/>
    <m/>
    <x v="146"/>
    <x v="2"/>
    <s v="Pr.13"/>
    <x v="2"/>
    <x v="42"/>
    <n v="25"/>
    <n v="26"/>
    <m/>
    <x v="2"/>
    <x v="0"/>
    <x v="714"/>
    <x v="5"/>
    <x v="68"/>
    <x v="1"/>
    <s v="17-SC-DCS-002/O1011115/ 17-MC-DCS-009"/>
    <s v="DB37-*m"/>
    <x v="1"/>
    <s v="CPO101"/>
    <n v="1"/>
    <s v="BP012"/>
    <x v="68"/>
    <n v="16"/>
    <n v="5"/>
    <x v="2"/>
    <n v="32"/>
    <s v="DCS AMMONIA-UTILITIES"/>
    <m/>
    <m/>
    <m/>
    <s v="O1011115"/>
    <n v="5"/>
    <m/>
    <s v=""/>
    <s v="10-Combined Bldgn-N2 plant, Demi water"/>
    <s v="TS-G-05:25/_x000a_O1011115_U5:3"/>
    <s v="TS-G-05:26/_x000a_O1011115_U5:4"/>
    <s v=""/>
    <m/>
    <s v="O1011115:5A/_x000a_O1011115_U5:5"/>
    <s v="O1011115:5B/_x000a_O1011115_U5:6"/>
    <m/>
    <s v=""/>
    <s v=""/>
  </r>
  <r>
    <s v="17-X -090301 -C"/>
    <s v="17XZSL090301C"/>
    <s v="10"/>
    <s v="To DECISSANT TOWER 17-L-091-V-092C"/>
    <s v="11-XV-090301-С ЗАКРЫТО"/>
    <s v="Position Closed Proximity Switch"/>
    <s v="4124-GY-VD-BD17517L091091_SH.2"/>
    <s v="DI-IS (NAMUR) DCS"/>
    <s v="DCS_DI_02"/>
    <m/>
    <x v="146"/>
    <x v="2"/>
    <s v="Pr.14"/>
    <x v="2"/>
    <x v="42"/>
    <n v="27"/>
    <n v="28"/>
    <m/>
    <x v="2"/>
    <x v="0"/>
    <x v="715"/>
    <x v="5"/>
    <x v="68"/>
    <x v="1"/>
    <s v="17-SC-DCS-002/O1011115/ 17-MC-DCS-009"/>
    <s v="DB37-*m"/>
    <x v="1"/>
    <s v="CPO101"/>
    <n v="1"/>
    <s v="BP012"/>
    <x v="68"/>
    <n v="16"/>
    <n v="6"/>
    <x v="2"/>
    <n v="32"/>
    <s v="DCS AMMONIA-UTILITIES"/>
    <m/>
    <m/>
    <m/>
    <s v="O1011115"/>
    <n v="6"/>
    <m/>
    <s v=""/>
    <s v="10-Combined Bldgn-N2 plant, Demi water"/>
    <s v="TS-G-05:27/_x000a_O1011115_U6:3"/>
    <s v="TS-G-05:28/_x000a_O1011115_U6:4"/>
    <s v=""/>
    <m/>
    <s v="O1011115:6A/_x000a_O1011115_U6:5"/>
    <s v="O1011115:6B/_x000a_O1011115_U6:6"/>
    <m/>
    <s v=""/>
    <s v=""/>
  </r>
  <r>
    <s v="17-X -090301 -D"/>
    <s v="17XZSH090301D"/>
    <s v="10"/>
    <s v="To DECISSANT TOWER 17-L-091-V-092D"/>
    <s v="11-XV-090301-D ОТКРЫТО"/>
    <s v="Position Open Proximity Switch"/>
    <s v="4124-GY-VD-BD17517L091091_SH.2"/>
    <s v="DI-IS (NAMUR) DCS"/>
    <s v="DCS_DI_02"/>
    <m/>
    <x v="146"/>
    <x v="2"/>
    <s v="Pr.15"/>
    <x v="2"/>
    <x v="42"/>
    <n v="29"/>
    <n v="30"/>
    <m/>
    <x v="2"/>
    <x v="0"/>
    <x v="716"/>
    <x v="5"/>
    <x v="68"/>
    <x v="1"/>
    <s v="17-SC-DCS-002/O1011115/ 17-MC-DCS-009"/>
    <s v="DB37-*m"/>
    <x v="1"/>
    <s v="CPO101"/>
    <n v="1"/>
    <s v="BP012"/>
    <x v="68"/>
    <n v="16"/>
    <n v="7"/>
    <x v="2"/>
    <n v="32"/>
    <s v="DCS AMMONIA-UTILITIES"/>
    <m/>
    <m/>
    <m/>
    <s v="O1011115"/>
    <n v="7"/>
    <m/>
    <s v=""/>
    <s v="10-Combined Bldgn-N2 plant, Demi water"/>
    <s v="TS-G-05:29/_x000a_O1011115_U7:3"/>
    <s v="TS-G-05:30/_x000a_O1011115_U7:4"/>
    <s v=""/>
    <m/>
    <s v="O1011115:7A/_x000a_O1011115_U7:5"/>
    <s v="O1011115:7B/_x000a_O1011115_U7:6"/>
    <m/>
    <s v=""/>
    <s v=""/>
  </r>
  <r>
    <s v="17-X -090301 -D"/>
    <s v="17XZSL090301D"/>
    <s v="10"/>
    <s v="To DECISSANT TOWER 17-L-091-V-092D"/>
    <s v="11-XV-090301-D ЗАКРЫТО"/>
    <s v="Position Closed Proximity Switch"/>
    <s v="4124-GY-VD-BD17517L091091_SH.2"/>
    <s v="DI-IS (NAMUR) DCS"/>
    <s v="DCS_DI_02"/>
    <m/>
    <x v="146"/>
    <x v="2"/>
    <s v="Pr.16"/>
    <x v="2"/>
    <x v="42"/>
    <n v="31"/>
    <n v="32"/>
    <m/>
    <x v="2"/>
    <x v="0"/>
    <x v="717"/>
    <x v="5"/>
    <x v="68"/>
    <x v="1"/>
    <s v="17-SC-DCS-002/O1011115/ 17-MC-DCS-009"/>
    <s v="DB37-*m"/>
    <x v="1"/>
    <s v="CPO101"/>
    <n v="1"/>
    <s v="BP012"/>
    <x v="68"/>
    <n v="16"/>
    <n v="8"/>
    <x v="2"/>
    <n v="32"/>
    <s v="DCS AMMONIA-UTILITIES"/>
    <m/>
    <m/>
    <m/>
    <s v="O1011115"/>
    <n v="8"/>
    <m/>
    <s v=""/>
    <s v="10-Combined Bldgn-N2 plant, Demi water"/>
    <s v="TS-G-05:31/_x000a_O1011115_U8:3"/>
    <s v="TS-G-05:32/_x000a_O1011115_U8:4"/>
    <s v=""/>
    <m/>
    <s v="O1011115:8A/_x000a_O1011115_U8:5"/>
    <s v="O1011115:8B/_x000a_O1011115_U8:6"/>
    <m/>
    <s v=""/>
    <s v=""/>
  </r>
  <r>
    <s v="17-X -090302 -C"/>
    <s v="17XZSH090302C"/>
    <s v="10"/>
    <s v="To ATM Safe location"/>
    <s v="11-XV-090302-C ОТКРЫТО"/>
    <s v="Position Open Proximity Switch"/>
    <s v="4124-GY-VD-BD17517L091091_SH.2"/>
    <s v="DI-IS (NAMUR) DCS"/>
    <s v="DCS_DI_02"/>
    <m/>
    <x v="146"/>
    <x v="2"/>
    <s v="Pr.17"/>
    <x v="2"/>
    <x v="42"/>
    <n v="33"/>
    <n v="34"/>
    <m/>
    <x v="2"/>
    <x v="0"/>
    <x v="718"/>
    <x v="5"/>
    <x v="68"/>
    <x v="1"/>
    <s v="17-SC-DCS-002/O1011115/ 17-MC-DCS-009"/>
    <s v="DB37-*m"/>
    <x v="1"/>
    <s v="CPO101"/>
    <n v="1"/>
    <s v="BP012"/>
    <x v="68"/>
    <n v="16"/>
    <n v="9"/>
    <x v="2"/>
    <n v="32"/>
    <s v="DCS AMMONIA-UTILITIES"/>
    <m/>
    <m/>
    <m/>
    <s v="O1011115"/>
    <n v="9"/>
    <m/>
    <s v=""/>
    <s v="10-Combined Bldgn-N2 plant, Demi water"/>
    <s v="TS-G-05:33/_x000a_O1011115_U9:3"/>
    <s v="TS-G-05:34/_x000a_O1011115_U9:4"/>
    <s v=""/>
    <m/>
    <s v="O1011115:9A/_x000a_O1011115_U9:5"/>
    <s v="O1011115:9B/_x000a_O1011115_U9:6"/>
    <m/>
    <s v=""/>
    <s v=""/>
  </r>
  <r>
    <s v="17-X -090302 -C"/>
    <s v="17XZSL090302C"/>
    <s v="10"/>
    <s v="To ATM Safe location"/>
    <s v="11-XV-090302-C ЗАКРЫТО"/>
    <s v="Position Closed Proximity Switch"/>
    <s v="4124-GY-VD-BD17517L091091_SH.2"/>
    <s v="DI-IS (NAMUR) DCS"/>
    <s v="DCS_DI_02"/>
    <m/>
    <x v="146"/>
    <x v="2"/>
    <s v="Pr.18"/>
    <x v="2"/>
    <x v="42"/>
    <n v="35"/>
    <n v="36"/>
    <m/>
    <x v="2"/>
    <x v="0"/>
    <x v="719"/>
    <x v="5"/>
    <x v="68"/>
    <x v="1"/>
    <s v="17-SC-DCS-002/O1011115/ 17-MC-DCS-009"/>
    <s v="DB37-*m"/>
    <x v="1"/>
    <s v="CPO101"/>
    <n v="1"/>
    <s v="BP012"/>
    <x v="68"/>
    <n v="16"/>
    <n v="10"/>
    <x v="2"/>
    <n v="32"/>
    <s v="DCS AMMONIA-UTILITIES"/>
    <m/>
    <m/>
    <m/>
    <s v="O1011115"/>
    <n v="10"/>
    <m/>
    <s v=""/>
    <s v="10-Combined Bldgn-N2 plant, Demi water"/>
    <s v="TS-G-05:35/_x000a_O1011115_U10:3"/>
    <s v="TS-G-05:36/_x000a_O1011115_U10:4"/>
    <s v=""/>
    <m/>
    <s v="O1011115:10A/_x000a_O1011115_U10:5"/>
    <s v="O1011115:10B/_x000a_O1011115_U10:6"/>
    <m/>
    <s v=""/>
    <s v=""/>
  </r>
  <r>
    <s v="17-X -090302 -D"/>
    <s v="17XZSH090302D"/>
    <s v="10"/>
    <s v="To ATM Safe location"/>
    <s v="11-XV-090302-D ОТКРЫТО"/>
    <s v="Position Open Proximity Switch"/>
    <s v="4124-GY-VD-BD17517L091091_SH.2"/>
    <s v="DI-IS (NAMUR) DCS"/>
    <s v="DCS_DI_02"/>
    <m/>
    <x v="146"/>
    <x v="2"/>
    <s v="Pr.19"/>
    <x v="2"/>
    <x v="42"/>
    <n v="37"/>
    <n v="38"/>
    <m/>
    <x v="2"/>
    <x v="0"/>
    <x v="720"/>
    <x v="5"/>
    <x v="68"/>
    <x v="1"/>
    <s v="17-SC-DCS-002/O1011115/ 17-MC-DCS-009"/>
    <s v="DB37-*m"/>
    <x v="1"/>
    <s v="CPO101"/>
    <n v="1"/>
    <s v="BP012"/>
    <x v="68"/>
    <n v="16"/>
    <n v="11"/>
    <x v="2"/>
    <n v="32"/>
    <s v="DCS AMMONIA-UTILITIES"/>
    <m/>
    <m/>
    <m/>
    <s v="O1011115"/>
    <n v="11"/>
    <m/>
    <s v=""/>
    <s v="10-Combined Bldgn-N2 plant, Demi water"/>
    <s v="TS-G-05:37/_x000a_O1011115_U11:3"/>
    <s v="TS-G-05:38/_x000a_O1011115_U11:4"/>
    <s v=""/>
    <m/>
    <s v="O1011115:11A/_x000a_O1011115_U11:5"/>
    <s v="O1011115:11B/_x000a_O1011115_U11:6"/>
    <m/>
    <s v=""/>
    <s v=""/>
  </r>
  <r>
    <s v="17-X -090302 -D"/>
    <s v="17XZSL090302D"/>
    <s v="10"/>
    <s v="To ATM Safe location"/>
    <s v="11-XV-090302-D ЗАКРЫТО"/>
    <s v="Position Closed Proximity Switch"/>
    <s v="4124-GY-VD-BD17517L091091_SH.2"/>
    <s v="DI-IS (NAMUR) DCS"/>
    <s v="DCS_DI_02"/>
    <m/>
    <x v="146"/>
    <x v="2"/>
    <s v="Pr.20"/>
    <x v="2"/>
    <x v="42"/>
    <n v="39"/>
    <n v="40"/>
    <m/>
    <x v="2"/>
    <x v="0"/>
    <x v="721"/>
    <x v="5"/>
    <x v="68"/>
    <x v="1"/>
    <s v="17-SC-DCS-002/O1011115/ 17-MC-DCS-009"/>
    <s v="DB37-*m"/>
    <x v="1"/>
    <s v="CPO101"/>
    <n v="1"/>
    <s v="BP012"/>
    <x v="68"/>
    <n v="16"/>
    <n v="12"/>
    <x v="2"/>
    <n v="32"/>
    <s v="DCS AMMONIA-UTILITIES"/>
    <m/>
    <m/>
    <m/>
    <s v="O1011115"/>
    <n v="12"/>
    <m/>
    <s v=""/>
    <s v="10-Combined Bldgn-N2 plant, Demi water"/>
    <s v="TS-G-05:39/_x000a_O1011115_U12:3"/>
    <s v="TS-G-05:40/_x000a_O1011115_U12:4"/>
    <s v=""/>
    <m/>
    <s v="O1011115:12A/_x000a_O1011115_U12:5"/>
    <s v="O1011115:12B/_x000a_O1011115_U12:6"/>
    <m/>
    <s v=""/>
    <s v=""/>
  </r>
  <r>
    <s v="17-X -09005"/>
    <s v="17XZSH09005"/>
    <s v="10"/>
    <s v="AI From PSA dryer"/>
    <s v="17-XV-09005 ОТКРЫТО"/>
    <s v="Position Open Proximity Switch"/>
    <s v="4124-XZ-DM-21709001"/>
    <s v="DI-IS (NAMUR) DCS"/>
    <s v="DCS_DI_02"/>
    <m/>
    <x v="144"/>
    <x v="12"/>
    <s v="Pr.01"/>
    <x v="2"/>
    <x v="43"/>
    <n v="1"/>
    <n v="2"/>
    <s v=""/>
    <x v="11"/>
    <x v="0"/>
    <x v="722"/>
    <x v="5"/>
    <x v="68"/>
    <x v="1"/>
    <s v="17-SC-DCS-002/O1011115/ 17-MC-DCS-009"/>
    <s v="DB37-*m"/>
    <x v="1"/>
    <s v="CPO101"/>
    <n v="1"/>
    <s v="BP012"/>
    <x v="68"/>
    <n v="16"/>
    <n v="13"/>
    <x v="2"/>
    <n v="32"/>
    <s v="DCS AMMONIA-UTILITIES"/>
    <m/>
    <m/>
    <m/>
    <s v="O1011115"/>
    <n v="13"/>
    <m/>
    <s v=""/>
    <s v="10-Combined Bldgn-N2 plant, Demi water"/>
    <s v="TS-G-07:1/_x000a_O1011115_U13:3"/>
    <s v="TS-G-07:2/_x000a_O1011115_U13:4"/>
    <s v=""/>
    <m/>
    <s v="O1011115:13A/_x000a_O1011115_U13:5"/>
    <s v="O1011115:13B/_x000a_O1011115_U13:6"/>
    <m/>
    <s v=""/>
    <s v=""/>
  </r>
  <r>
    <s v="17-X -090301 -A"/>
    <s v="17XZSH090301A"/>
    <s v="10"/>
    <s v="To DECISSANT TOWER 17-L-091-V-092A"/>
    <s v="11-XV-090301-A ОТКРЫТО"/>
    <s v="Temperature Transmitter - Head Mounted"/>
    <s v="4124-GY-VD-BD17517L091091_SH.2"/>
    <s v="DI-IS (NAMUR) DCS"/>
    <s v="DCS_DI_02"/>
    <m/>
    <x v="146"/>
    <x v="2"/>
    <s v="Pr.01"/>
    <x v="2"/>
    <x v="42"/>
    <n v="1"/>
    <n v="2"/>
    <m/>
    <x v="2"/>
    <x v="0"/>
    <x v="723"/>
    <x v="5"/>
    <x v="68"/>
    <x v="1"/>
    <s v="17-SC-DCS-002/O1011115/ 17-MC-DCS-009"/>
    <s v="DB37-*m"/>
    <x v="1"/>
    <s v="CPO101"/>
    <n v="1"/>
    <s v="BP012"/>
    <x v="68"/>
    <n v="16"/>
    <n v="14"/>
    <x v="2"/>
    <n v="32"/>
    <s v="DCS AMMONIA-UTILITIES"/>
    <m/>
    <m/>
    <m/>
    <s v="O1011115"/>
    <n v="14"/>
    <m/>
    <s v=""/>
    <s v="00-Inter-factory"/>
    <s v="TS-G-05:1/_x000a_O1011115_U14:3"/>
    <s v="TS-G-05:2/_x000a_O1011115_U14:4"/>
    <s v=""/>
    <m/>
    <s v="O1011115:14A/_x000a_O1011115_U14:5"/>
    <s v="O1011115:14B/_x000a_O1011115_U14:6"/>
    <m/>
    <s v=""/>
    <s v=""/>
  </r>
  <r>
    <s v="17-X -090301 -A"/>
    <s v="17XZSL090301A"/>
    <s v="10"/>
    <s v="To DECISSANT TOWER 17-L-091-V-092A"/>
    <s v="11-XV-090301-A ЗАКРЫТО"/>
    <s v="Temperature Transmitter - Head Mounted"/>
    <s v="4124-GY-VD-BD17517L091091_SH.2"/>
    <s v="DI-IS (NAMUR) DCS"/>
    <s v="DCS_DI_02"/>
    <m/>
    <x v="146"/>
    <x v="2"/>
    <s v="Pr.02"/>
    <x v="2"/>
    <x v="42"/>
    <n v="3"/>
    <n v="4"/>
    <m/>
    <x v="2"/>
    <x v="0"/>
    <x v="724"/>
    <x v="5"/>
    <x v="68"/>
    <x v="1"/>
    <s v="17-SC-DCS-002/O1011115/ 17-MC-DCS-009"/>
    <s v="DB37-*m"/>
    <x v="1"/>
    <s v="CPO101"/>
    <n v="1"/>
    <s v="BP012"/>
    <x v="68"/>
    <n v="16"/>
    <n v="15"/>
    <x v="2"/>
    <n v="32"/>
    <s v="DCS AMMONIA-UTILITIES"/>
    <m/>
    <m/>
    <m/>
    <s v="O1011115"/>
    <n v="15"/>
    <m/>
    <s v=""/>
    <s v="00-Inter-factory"/>
    <s v="TS-G-05:3/_x000a_O1011115_U15:3"/>
    <s v="TS-G-05:4/_x000a_O1011115_U15:4"/>
    <s v=""/>
    <m/>
    <s v="O1011115:15A/_x000a_O1011115_U15:5"/>
    <s v="O1011115:15B/_x000a_O1011115_U15:6"/>
    <m/>
    <s v=""/>
    <s v=""/>
  </r>
  <r>
    <s v="17-X -090301 -B"/>
    <s v="17XZSH090301B"/>
    <s v="10"/>
    <s v="To DECISSANT TOWER 17-L-091-V-092B"/>
    <s v="11-XV-090301-В ОТКРЫТО"/>
    <s v="Pressure Transmitter"/>
    <s v="4124-GY-VD-BD17517L091091_SH.2"/>
    <s v="DI-IS (NAMUR) DCS"/>
    <s v="DCS_DI_02"/>
    <m/>
    <x v="146"/>
    <x v="2"/>
    <s v="Pr.03"/>
    <x v="2"/>
    <x v="42"/>
    <n v="5"/>
    <n v="6"/>
    <m/>
    <x v="2"/>
    <x v="0"/>
    <x v="725"/>
    <x v="5"/>
    <x v="68"/>
    <x v="1"/>
    <s v="17-SC-DCS-002/O1011115/ 17-MC-DCS-009"/>
    <s v="DB37-*m"/>
    <x v="1"/>
    <s v="CPO101"/>
    <n v="1"/>
    <s v="BP012"/>
    <x v="68"/>
    <n v="16"/>
    <n v="16"/>
    <x v="2"/>
    <n v="32"/>
    <s v="DCS AMMONIA-UTILITIES"/>
    <m/>
    <m/>
    <m/>
    <s v="O1011115"/>
    <n v="16"/>
    <m/>
    <s v=""/>
    <s v="00-Inter-factory"/>
    <s v="TS-G-05:5/_x000a_O1011115_U16:3"/>
    <s v="TS-G-05:6/_x000a_O1011115_U16:4"/>
    <s v=""/>
    <m/>
    <s v="O1011115:16A/_x000a_O1011115_U16:5"/>
    <s v="O1011115:16B/_x000a_O1011115_U16:6"/>
    <m/>
    <s v=""/>
    <s v=""/>
  </r>
  <r>
    <s v="17-X -090301 -B"/>
    <s v="17XZSL090301B"/>
    <s v="10"/>
    <s v="To DECISSANT TOWER 17-L-091-V-092B"/>
    <s v="11-XV-090301-В ЗАКРЫТО"/>
    <s v="Pressure Transmitter"/>
    <s v="4124-GY-VD-BD17517L091091_SH.2"/>
    <s v="DI-IS (NAMUR) DCS"/>
    <s v="DCS_DI_02"/>
    <m/>
    <x v="146"/>
    <x v="2"/>
    <s v="Pr.04"/>
    <x v="2"/>
    <x v="42"/>
    <n v="7"/>
    <n v="8"/>
    <m/>
    <x v="2"/>
    <x v="0"/>
    <x v="726"/>
    <x v="5"/>
    <x v="68"/>
    <x v="1"/>
    <s v="17-SC-DCS-002/O1011115/ 17-MC-DCS-009"/>
    <s v="DB37-*m"/>
    <x v="1"/>
    <s v="CPO101"/>
    <n v="1"/>
    <s v="BP012"/>
    <x v="68"/>
    <n v="16"/>
    <n v="17"/>
    <x v="2"/>
    <n v="32"/>
    <s v="DCS AMMONIA-UTILITIES"/>
    <m/>
    <m/>
    <m/>
    <s v="O1011115"/>
    <n v="17"/>
    <m/>
    <s v=""/>
    <s v="00-Inter-factory"/>
    <s v="TS-G-05:7/_x000a_O1011115_U17:3"/>
    <s v="TS-G-05:8/_x000a_O1011115_U17:4"/>
    <s v=""/>
    <m/>
    <s v="O1011115:17A/_x000a_O1011115_U17:5"/>
    <s v="O1011115:17B/_x000a_O1011115_U17:6"/>
    <m/>
    <s v=""/>
    <s v=""/>
  </r>
  <r>
    <s v="17-X -090302 -A"/>
    <s v="17XZSH090302A"/>
    <s v="10"/>
    <s v="To ATM Safe location"/>
    <s v="11-XV-090302-A ОТКРЫТО"/>
    <s v="Pressure Transmitter"/>
    <s v="4124-GY-VD-BD17517L091091_SH.2"/>
    <s v="DI-IS (NAMUR) DCS"/>
    <s v="DCS_DI_02"/>
    <m/>
    <x v="146"/>
    <x v="2"/>
    <s v="Pr.05"/>
    <x v="2"/>
    <x v="42"/>
    <n v="9"/>
    <n v="10"/>
    <m/>
    <x v="2"/>
    <x v="0"/>
    <x v="727"/>
    <x v="5"/>
    <x v="68"/>
    <x v="1"/>
    <s v="17-SC-DCS-002/O1011115/ 17-MC-DCS-009"/>
    <s v="DB37-*m"/>
    <x v="1"/>
    <s v="CPO101"/>
    <n v="1"/>
    <s v="BP012"/>
    <x v="68"/>
    <n v="16"/>
    <n v="18"/>
    <x v="2"/>
    <n v="32"/>
    <s v="DCS AMMONIA-UTILITIES"/>
    <m/>
    <m/>
    <m/>
    <s v="O1011115"/>
    <n v="18"/>
    <m/>
    <s v=""/>
    <s v="00-Inter-factory"/>
    <s v="TS-G-05:9/_x000a_O1011115_U18:3"/>
    <s v="TS-G-05:10/_x000a_O1011115_U18:4"/>
    <s v=""/>
    <m/>
    <s v="O1011115:18A/_x000a_O1011115_U18:5"/>
    <s v="O1011115:18B/_x000a_O1011115_U18:6"/>
    <m/>
    <s v=""/>
    <s v=""/>
  </r>
  <r>
    <s v="17-X -090302 -A"/>
    <s v="17XZSL090302A"/>
    <s v="10"/>
    <s v="To ATM Safe location"/>
    <s v="11-XV-090302-A ЗАКРЫТО"/>
    <s v="DP Flow Transmitter"/>
    <s v="4124-GY-VD-BD17517L091091_SH.2"/>
    <s v="DI-IS (NAMUR) DCS"/>
    <s v="DCS_DI_02"/>
    <m/>
    <x v="146"/>
    <x v="2"/>
    <s v="Pr.06"/>
    <x v="2"/>
    <x v="42"/>
    <n v="11"/>
    <n v="12"/>
    <m/>
    <x v="2"/>
    <x v="0"/>
    <x v="728"/>
    <x v="5"/>
    <x v="68"/>
    <x v="1"/>
    <s v="17-SC-DCS-002/O1011115/ 17-MC-DCS-009"/>
    <s v="DB37-*m"/>
    <x v="1"/>
    <s v="CPO101"/>
    <n v="1"/>
    <s v="BP012"/>
    <x v="68"/>
    <n v="16"/>
    <n v="19"/>
    <x v="2"/>
    <n v="32"/>
    <s v="DCS AMMONIA-UTILITIES"/>
    <m/>
    <m/>
    <m/>
    <s v="O1011115"/>
    <n v="19"/>
    <m/>
    <s v=""/>
    <s v="00-Inter-factory"/>
    <s v="TS-G-05:11/_x000a_O1011115_U19:3"/>
    <s v="TS-G-05:12/_x000a_O1011115_U19:4"/>
    <s v=""/>
    <m/>
    <s v="O1011115:19A/_x000a_O1011115_U19:5"/>
    <s v="O1011115:19B/_x000a_O1011115_U19:6"/>
    <m/>
    <s v=""/>
    <s v=""/>
  </r>
  <r>
    <m/>
    <s v="Резерв"/>
    <m/>
    <m/>
    <s v="резерв"/>
    <m/>
    <m/>
    <s v="DI-IS (NAMUR) DCS"/>
    <s v="DCS_DI_02"/>
    <m/>
    <x v="6"/>
    <x v="4"/>
    <m/>
    <x v="2"/>
    <x v="6"/>
    <m/>
    <m/>
    <m/>
    <x v="5"/>
    <x v="0"/>
    <x v="729"/>
    <x v="5"/>
    <x v="68"/>
    <x v="1"/>
    <s v="17-SC-DCS-002/O1011115/ 17-MC-DCS-009"/>
    <s v="DB37-*m"/>
    <x v="1"/>
    <s v="CPO101"/>
    <n v="1"/>
    <s v="BP012"/>
    <x v="68"/>
    <n v="16"/>
    <n v="20"/>
    <x v="2"/>
    <n v="32"/>
    <s v="DCS AMMONIA-UTILITIES"/>
    <m/>
    <m/>
    <m/>
    <s v="O1011115"/>
    <n v="20"/>
    <m/>
    <s v=""/>
    <m/>
    <s v=""/>
    <s v=""/>
    <s v=""/>
    <m/>
    <s v="O1011115:20A/_x000a_O1011115_U20:5"/>
    <s v="O1011115:20B/_x000a_O1011115_U20:6"/>
    <m/>
    <s v=""/>
    <s v=""/>
  </r>
  <r>
    <m/>
    <s v="Резерв"/>
    <m/>
    <m/>
    <s v="резерв"/>
    <m/>
    <m/>
    <s v="DI-IS (NAMUR) DCS"/>
    <s v="DCS_DI_02"/>
    <m/>
    <x v="6"/>
    <x v="4"/>
    <m/>
    <x v="2"/>
    <x v="6"/>
    <m/>
    <m/>
    <m/>
    <x v="5"/>
    <x v="0"/>
    <x v="730"/>
    <x v="5"/>
    <x v="68"/>
    <x v="1"/>
    <s v="17-SC-DCS-002/O1011115/ 17-MC-DCS-009"/>
    <s v="DB37-*m"/>
    <x v="1"/>
    <s v="CPO101"/>
    <n v="1"/>
    <s v="BP012"/>
    <x v="68"/>
    <n v="16"/>
    <n v="21"/>
    <x v="2"/>
    <n v="32"/>
    <s v="DCS AMMONIA-UTILITIES"/>
    <m/>
    <m/>
    <m/>
    <s v="O1011115"/>
    <n v="21"/>
    <m/>
    <s v=""/>
    <m/>
    <s v=""/>
    <s v=""/>
    <s v=""/>
    <m/>
    <s v="O1011115:21A/_x000a_O1011115_U21:5"/>
    <s v="O1011115:21B/_x000a_O1011115_U21:6"/>
    <m/>
    <s v=""/>
    <s v=""/>
  </r>
  <r>
    <m/>
    <s v="Резерв"/>
    <m/>
    <m/>
    <s v="резерв"/>
    <m/>
    <m/>
    <s v="DI-IS (NAMUR) DCS"/>
    <s v="DCS_DI_02"/>
    <m/>
    <x v="6"/>
    <x v="4"/>
    <m/>
    <x v="2"/>
    <x v="6"/>
    <m/>
    <m/>
    <m/>
    <x v="5"/>
    <x v="0"/>
    <x v="731"/>
    <x v="5"/>
    <x v="68"/>
    <x v="1"/>
    <s v="17-SC-DCS-002/O1011115/ 17-MC-DCS-009"/>
    <s v="DB37-*m"/>
    <x v="1"/>
    <s v="CPO101"/>
    <n v="1"/>
    <s v="BP012"/>
    <x v="68"/>
    <n v="16"/>
    <n v="22"/>
    <x v="2"/>
    <n v="32"/>
    <s v="DCS AMMONIA-UTILITIES"/>
    <m/>
    <m/>
    <m/>
    <s v="O1011115"/>
    <n v="22"/>
    <m/>
    <s v=""/>
    <m/>
    <s v=""/>
    <s v=""/>
    <s v=""/>
    <m/>
    <s v="O1011115:22A/_x000a_O1011115_U22:5"/>
    <s v="O1011115:22B/_x000a_O1011115_U22:6"/>
    <m/>
    <s v=""/>
    <s v=""/>
  </r>
  <r>
    <m/>
    <s v="Резерв"/>
    <m/>
    <m/>
    <s v="резерв"/>
    <m/>
    <m/>
    <s v="DI-IS (NAMUR) DCS"/>
    <s v="DCS_DI_02"/>
    <m/>
    <x v="6"/>
    <x v="4"/>
    <m/>
    <x v="2"/>
    <x v="6"/>
    <m/>
    <m/>
    <m/>
    <x v="5"/>
    <x v="0"/>
    <x v="732"/>
    <x v="5"/>
    <x v="68"/>
    <x v="1"/>
    <s v="17-SC-DCS-002/O1011115/ 17-MC-DCS-009"/>
    <s v="DB37-*m"/>
    <x v="1"/>
    <s v="CPO101"/>
    <n v="1"/>
    <s v="BP012"/>
    <x v="68"/>
    <n v="16"/>
    <n v="23"/>
    <x v="2"/>
    <n v="32"/>
    <s v="DCS AMMONIA-UTILITIES"/>
    <m/>
    <m/>
    <m/>
    <s v="O1011115"/>
    <n v="23"/>
    <m/>
    <s v=""/>
    <m/>
    <s v=""/>
    <s v=""/>
    <s v=""/>
    <m/>
    <s v="O1011115:23A/_x000a_O1011115_U23:5"/>
    <s v="O1011115:23B/_x000a_O1011115_U23:6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314"/>
    <x v="4"/>
    <x v="68"/>
    <x v="1"/>
    <s v="17-SC-DCS-002/O1011115/ 17-MC-DCS-009"/>
    <s v="DB37-*m"/>
    <x v="1"/>
    <s v="CPO101"/>
    <n v="1"/>
    <s v="BP012"/>
    <x v="68"/>
    <n v="16"/>
    <n v="24"/>
    <x v="2"/>
    <n v="32"/>
    <s v="DCS AMMONIA-UTILITIES"/>
    <m/>
    <m/>
    <m/>
    <s v="O1011115"/>
    <n v="24"/>
    <m/>
    <s v=""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314"/>
    <x v="4"/>
    <x v="68"/>
    <x v="1"/>
    <s v="17-SC-DCS-002/O1011115/ 17-MC-DCS-009"/>
    <s v="DB37-*m"/>
    <x v="1"/>
    <s v="CPO101"/>
    <n v="1"/>
    <s v="BP012"/>
    <x v="68"/>
    <n v="16"/>
    <n v="25"/>
    <x v="2"/>
    <n v="32"/>
    <s v="DCS AMMONIA-UTILITIES"/>
    <m/>
    <m/>
    <m/>
    <s v="O1011115"/>
    <n v="25"/>
    <m/>
    <s v=""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314"/>
    <x v="4"/>
    <x v="68"/>
    <x v="1"/>
    <s v="17-SC-DCS-002/O1011115/ 17-MC-DCS-009"/>
    <s v="DB37-*m"/>
    <x v="1"/>
    <s v="CPO101"/>
    <n v="1"/>
    <s v="BP012"/>
    <x v="68"/>
    <n v="16"/>
    <n v="26"/>
    <x v="2"/>
    <n v="32"/>
    <s v="DCS AMMONIA-UTILITIES"/>
    <m/>
    <m/>
    <m/>
    <s v="O1011115"/>
    <n v="26"/>
    <m/>
    <s v=""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314"/>
    <x v="4"/>
    <x v="68"/>
    <x v="1"/>
    <s v="17-SC-DCS-002/O1011115/ 17-MC-DCS-009"/>
    <s v="DB37-*m"/>
    <x v="1"/>
    <s v="CPO101"/>
    <n v="1"/>
    <s v="BP012"/>
    <x v="68"/>
    <n v="16"/>
    <n v="27"/>
    <x v="2"/>
    <n v="32"/>
    <s v="DCS AMMONIA-UTILITIES"/>
    <m/>
    <m/>
    <m/>
    <s v="O1011115"/>
    <n v="27"/>
    <m/>
    <s v=""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230"/>
    <x v="2"/>
    <x v="68"/>
    <x v="1"/>
    <s v="17-SC-DCS-002/O1011115/ 17-MC-DCS-009"/>
    <m/>
    <x v="1"/>
    <s v="CPO101"/>
    <n v="1"/>
    <s v="BP012"/>
    <x v="68"/>
    <n v="16"/>
    <n v="28"/>
    <x v="2"/>
    <n v="32"/>
    <m/>
    <m/>
    <m/>
    <m/>
    <s v="O1011115"/>
    <n v="28"/>
    <m/>
    <m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230"/>
    <x v="2"/>
    <x v="68"/>
    <x v="1"/>
    <s v="17-SC-DCS-002/O1011115/ 17-MC-DCS-009"/>
    <m/>
    <x v="1"/>
    <s v="CPO101"/>
    <n v="1"/>
    <s v="BP012"/>
    <x v="68"/>
    <n v="16"/>
    <n v="29"/>
    <x v="2"/>
    <n v="32"/>
    <m/>
    <m/>
    <m/>
    <m/>
    <s v="O1011115"/>
    <n v="29"/>
    <m/>
    <m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230"/>
    <x v="2"/>
    <x v="68"/>
    <x v="1"/>
    <s v="17-SC-DCS-002/O1011115/ 17-MC-DCS-009"/>
    <m/>
    <x v="1"/>
    <s v="CPO101"/>
    <n v="1"/>
    <s v="BP012"/>
    <x v="68"/>
    <n v="16"/>
    <n v="30"/>
    <x v="2"/>
    <n v="32"/>
    <m/>
    <m/>
    <m/>
    <m/>
    <s v="O1011115"/>
    <n v="30"/>
    <m/>
    <m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230"/>
    <x v="2"/>
    <x v="68"/>
    <x v="1"/>
    <s v="17-SC-DCS-002/O1011115/ 17-MC-DCS-009"/>
    <m/>
    <x v="1"/>
    <s v="CPO101"/>
    <n v="1"/>
    <s v="BP012"/>
    <x v="68"/>
    <n v="16"/>
    <n v="31"/>
    <x v="2"/>
    <n v="32"/>
    <m/>
    <m/>
    <m/>
    <m/>
    <s v="O1011115"/>
    <n v="31"/>
    <m/>
    <m/>
    <m/>
    <s v=""/>
    <s v=""/>
    <s v=""/>
    <m/>
    <s v=""/>
    <s v=""/>
    <m/>
    <s v=""/>
    <s v=""/>
  </r>
  <r>
    <m/>
    <s v="Пустой"/>
    <m/>
    <m/>
    <m/>
    <m/>
    <m/>
    <s v="DI-IS"/>
    <s v=""/>
    <m/>
    <x v="6"/>
    <x v="4"/>
    <m/>
    <x v="2"/>
    <x v="6"/>
    <m/>
    <m/>
    <m/>
    <x v="5"/>
    <x v="2"/>
    <x v="230"/>
    <x v="2"/>
    <x v="68"/>
    <x v="1"/>
    <s v="17-SC-DCS-002/O1011115/ 17-MC-DCS-009"/>
    <m/>
    <x v="1"/>
    <s v="CPO101"/>
    <n v="1"/>
    <s v="BP012"/>
    <x v="68"/>
    <n v="16"/>
    <n v="32"/>
    <x v="2"/>
    <n v="32"/>
    <m/>
    <m/>
    <m/>
    <m/>
    <s v="O1011115"/>
    <n v="32"/>
    <m/>
    <m/>
    <m/>
    <s v=""/>
    <s v=""/>
    <s v=""/>
    <m/>
    <s v=""/>
    <s v=""/>
    <m/>
    <s v=""/>
    <s v=""/>
  </r>
  <r>
    <s v="17-X-D1004"/>
    <s v="17XAD1004"/>
    <s v="Di"/>
    <s v="17-SC-DCS-001 SWITCH FAILURE"/>
    <s v="17-SC-DCS-001"/>
    <s v="Diagnostic"/>
    <m/>
    <s v="DI-NIS (Diagnostic) DCS"/>
    <s v="DCS_DI_01"/>
    <m/>
    <x v="142"/>
    <x v="0"/>
    <s v="Pr.04"/>
    <x v="8"/>
    <x v="42"/>
    <n v="7"/>
    <n v="8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4"/>
    <x v="2"/>
    <n v="32"/>
    <s v="DCS AMMONIA-UTILITIES"/>
    <m/>
    <m/>
    <m/>
    <s v="O1011200"/>
    <n v="4"/>
    <m/>
    <s v=""/>
    <s v="Diagnostic"/>
    <s v=""/>
    <s v=""/>
    <s v=""/>
    <m/>
    <s v=""/>
    <s v=""/>
    <m/>
    <s v="TS-G-05:7/_x000a_O1011200:4A"/>
    <s v="TS-G-05:8/_x000a_O1011200:4B"/>
  </r>
  <r>
    <s v="17-X-D1005"/>
    <s v="17XAD1005"/>
    <s v="Di"/>
    <s v="17-SC-DCS-002 HIGH TEMPERATURE"/>
    <s v="17-SC-DCS-002"/>
    <s v="Diagnostic"/>
    <m/>
    <s v="DI-NIS (Diagnostic) DCS"/>
    <s v="DCS_DI_01"/>
    <m/>
    <x v="147"/>
    <x v="0"/>
    <s v="Pr.01"/>
    <x v="8"/>
    <x v="40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5"/>
    <x v="2"/>
    <n v="32"/>
    <s v="DCS AMMONIA-UTILITIES"/>
    <m/>
    <m/>
    <m/>
    <s v="O1011200"/>
    <n v="5"/>
    <m/>
    <s v=""/>
    <s v="Diagnostic"/>
    <s v=""/>
    <s v=""/>
    <s v=""/>
    <m/>
    <s v=""/>
    <s v=""/>
    <m/>
    <s v="TS-G-06:1/_x000a_O1011200:5A"/>
    <s v="TS-G-06:2/_x000a_O1011200:5B"/>
  </r>
  <r>
    <s v="17-X-D1006"/>
    <s v="17XAD1006"/>
    <s v="Di"/>
    <s v="17-SC-DCS-002 POWER FAIL"/>
    <s v="17-SC-DCS-002"/>
    <s v="Diagnostic"/>
    <m/>
    <s v="DI-NIS (Diagnostic) DCS"/>
    <s v="DCS_DI_01"/>
    <m/>
    <x v="147"/>
    <x v="0"/>
    <s v="Pr.02"/>
    <x v="8"/>
    <x v="40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6"/>
    <x v="2"/>
    <n v="32"/>
    <s v="DCS AMMONIA-UTILITIES"/>
    <m/>
    <m/>
    <m/>
    <s v="O1011200"/>
    <n v="6"/>
    <m/>
    <s v=""/>
    <s v="Diagnostic"/>
    <s v=""/>
    <s v=""/>
    <s v=""/>
    <m/>
    <s v=""/>
    <s v=""/>
    <m/>
    <s v="TS-G-06:3/_x000a_O1011200:6A"/>
    <s v="TS-G-06:4/_x000a_O1011200:6B"/>
  </r>
  <r>
    <s v="17-X-D1007"/>
    <s v="17XAD1007"/>
    <s v="Di"/>
    <s v="17-SC-DCS-002 FAN FAILURE"/>
    <s v="17-SC-DCS-002"/>
    <s v="Diagnostic"/>
    <m/>
    <s v="DI-NIS (Diagnostic) DCS"/>
    <s v="DCS_DI_01"/>
    <m/>
    <x v="147"/>
    <x v="0"/>
    <s v="Pr.03"/>
    <x v="8"/>
    <x v="40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7"/>
    <x v="2"/>
    <n v="32"/>
    <s v="DCS AMMONIA-UTILITIES"/>
    <m/>
    <m/>
    <m/>
    <s v="O1011200"/>
    <n v="7"/>
    <m/>
    <s v=""/>
    <s v="Diagnostic"/>
    <s v=""/>
    <s v=""/>
    <s v=""/>
    <m/>
    <s v=""/>
    <s v=""/>
    <m/>
    <s v="TS-G-06:5/_x000a_O1011200:7A"/>
    <s v="TS-G-06:6/_x000a_O1011200:7B"/>
  </r>
  <r>
    <s v="17-X-D1008"/>
    <s v="17XAD1008"/>
    <s v="Di"/>
    <s v="17-MC-DCS-001/002 POWER FAIL"/>
    <s v="17-MC-DCS-001/002"/>
    <s v="Diagnostic"/>
    <m/>
    <s v="DI-NIS (Diagnostic) DCS"/>
    <s v="DCS_DI_01"/>
    <m/>
    <x v="148"/>
    <x v="0"/>
    <s v="Pr.02"/>
    <x v="8"/>
    <x v="43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9"/>
    <x v="2"/>
    <n v="32"/>
    <s v="DCS AMMONIA-UTILITIES"/>
    <m/>
    <m/>
    <m/>
    <s v="O1011200"/>
    <n v="9"/>
    <m/>
    <s v=""/>
    <s v="Diagnostic"/>
    <s v=""/>
    <s v=""/>
    <s v=""/>
    <m/>
    <s v=""/>
    <s v=""/>
    <m/>
    <s v="TS-G-07:3/_x000a_O1011200:9A"/>
    <s v="TS-G-07:4/_x000a_O1011200:9B"/>
  </r>
  <r>
    <s v="17-X-D1009"/>
    <s v="17XAD1009"/>
    <s v="Di"/>
    <s v="17-MC-DCS-001/002 HIGH TEMPERATURE"/>
    <s v="17-MC-DCS-001/002"/>
    <s v="Diagnostic"/>
    <m/>
    <s v="DI-NIS (Diagnostic) DCS"/>
    <s v="DCS_DI_01"/>
    <m/>
    <x v="148"/>
    <x v="0"/>
    <s v="Pr.01"/>
    <x v="8"/>
    <x v="43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8"/>
    <x v="2"/>
    <n v="32"/>
    <s v="DCS AMMONIA-UTILITIES"/>
    <m/>
    <m/>
    <m/>
    <s v="O1011200"/>
    <n v="8"/>
    <m/>
    <s v=""/>
    <s v="Diagnostic"/>
    <s v=""/>
    <s v=""/>
    <s v=""/>
    <m/>
    <s v=""/>
    <s v=""/>
    <m/>
    <s v="TS-G-07:1/_x000a_O1011200:8A"/>
    <s v="TS-G-07:2/_x000a_O1011200:8B"/>
  </r>
  <r>
    <s v="17-X-D1010"/>
    <s v="17XAD1010"/>
    <s v="Di"/>
    <s v="17-MC-DCS-001/002 FAN FAILURE"/>
    <s v="17-MC-DCS-001/002"/>
    <s v="Diagnostic"/>
    <m/>
    <s v="DI-NIS (Diagnostic) DCS"/>
    <s v="DCS_DI_01"/>
    <m/>
    <x v="148"/>
    <x v="0"/>
    <s v="Pr.03"/>
    <x v="8"/>
    <x v="43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0"/>
    <x v="2"/>
    <n v="32"/>
    <s v="DCS AMMONIA-UTILITIES"/>
    <m/>
    <m/>
    <m/>
    <s v="O1011200"/>
    <n v="10"/>
    <m/>
    <s v=""/>
    <s v="Diagnostic"/>
    <s v=""/>
    <s v=""/>
    <s v=""/>
    <m/>
    <s v=""/>
    <s v=""/>
    <m/>
    <s v="TS-G-07:5/_x000a_O1011200:10A"/>
    <s v="TS-G-07:6/_x000a_O1011200:10B"/>
  </r>
  <r>
    <s v="17-X-D1011"/>
    <s v="17XAD1011"/>
    <s v="Di"/>
    <s v="17-MC-DCS-003/004 HIGH TEMPERATURE"/>
    <s v="17-MC-DCS-003/004"/>
    <s v="Diagnostic"/>
    <m/>
    <s v="DI-NIS (Diagnostic) DCS"/>
    <s v="DCS_DI_01"/>
    <m/>
    <x v="149"/>
    <x v="0"/>
    <s v="Pr.01"/>
    <x v="8"/>
    <x v="38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1"/>
    <x v="2"/>
    <n v="32"/>
    <s v="DCS AMMONIA-UTILITIES"/>
    <m/>
    <m/>
    <m/>
    <s v="O1011200"/>
    <n v="11"/>
    <m/>
    <s v=""/>
    <s v="Diagnostic"/>
    <s v=""/>
    <s v=""/>
    <s v=""/>
    <m/>
    <s v=""/>
    <s v=""/>
    <m/>
    <s v="TS-G-08:1/_x000a_O1011200:11A"/>
    <s v="TS-G-08:2/_x000a_O1011200:11B"/>
  </r>
  <r>
    <s v="17-X-D1012"/>
    <s v="17XAD1012"/>
    <s v="Di"/>
    <s v="17-MC-DCS-003/004 POWER FAIL"/>
    <s v="17-MC-DCS-003/004"/>
    <s v="Diagnostic"/>
    <m/>
    <s v="DI-NIS (Diagnostic) DCS"/>
    <s v="DCS_DI_01"/>
    <m/>
    <x v="149"/>
    <x v="0"/>
    <s v="Pr.02"/>
    <x v="8"/>
    <x v="38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2"/>
    <x v="2"/>
    <n v="32"/>
    <s v="DCS AMMONIA-UTILITIES"/>
    <m/>
    <m/>
    <m/>
    <s v="O1011200"/>
    <n v="12"/>
    <m/>
    <s v=""/>
    <s v="Diagnostic"/>
    <s v=""/>
    <s v=""/>
    <s v=""/>
    <m/>
    <s v=""/>
    <s v=""/>
    <m/>
    <s v="TS-G-08:3/_x000a_O1011200:12A"/>
    <s v="TS-G-08:4/_x000a_O1011200:12B"/>
  </r>
  <r>
    <s v="17-X-D1013"/>
    <s v="17XAD1013"/>
    <s v="Di"/>
    <s v="17-MC-DCS-003/004 FAN FAILURE"/>
    <s v="17-MC-DCS-003/004"/>
    <s v="Diagnostic"/>
    <m/>
    <s v="DI-NIS (Diagnostic) DCS"/>
    <s v="DCS_DI_01"/>
    <m/>
    <x v="149"/>
    <x v="0"/>
    <s v="Pr.03"/>
    <x v="8"/>
    <x v="38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3"/>
    <x v="2"/>
    <n v="32"/>
    <s v="DCS AMMONIA-UTILITIES"/>
    <m/>
    <m/>
    <m/>
    <s v="O1011200"/>
    <n v="13"/>
    <m/>
    <s v=""/>
    <s v="Diagnostic"/>
    <s v=""/>
    <s v=""/>
    <s v=""/>
    <m/>
    <s v=""/>
    <s v=""/>
    <m/>
    <s v="TS-G-08:5/_x000a_O1011200:13A"/>
    <s v="TS-G-08:6/_x000a_O1011200:13B"/>
  </r>
  <r>
    <s v="17-X-D1014"/>
    <s v="17XAD1014"/>
    <s v="Di"/>
    <s v="17-MC-DCS-005/006 HIGH TEMPERATURE"/>
    <s v="17-MC-DCS-005/006"/>
    <s v="Diagnostic"/>
    <m/>
    <s v="DI-NIS (Diagnostic) DCS"/>
    <s v="DCS_DI_01"/>
    <m/>
    <x v="150"/>
    <x v="0"/>
    <s v="Pr.01"/>
    <x v="8"/>
    <x v="66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4"/>
    <x v="2"/>
    <n v="32"/>
    <s v="DCS AMMONIA-UTILITIES"/>
    <m/>
    <m/>
    <m/>
    <s v="O1011200"/>
    <n v="14"/>
    <m/>
    <s v=""/>
    <s v="Diagnostic"/>
    <s v=""/>
    <s v=""/>
    <s v=""/>
    <m/>
    <s v=""/>
    <s v=""/>
    <m/>
    <s v="TS-G-09:1/_x000a_O1011200:14A"/>
    <s v="TS-G-09:2/_x000a_O1011200:14B"/>
  </r>
  <r>
    <s v="17-X-D1015"/>
    <s v="17XAD1015"/>
    <s v="Di"/>
    <s v="17-MC-DCS-005/006 POWER FAIL"/>
    <s v="17-MC-DCS-005/006"/>
    <s v="Diagnostic"/>
    <m/>
    <s v="DI-NIS (Diagnostic) DCS"/>
    <s v="DCS_DI_01"/>
    <m/>
    <x v="150"/>
    <x v="0"/>
    <s v="Pr.02"/>
    <x v="8"/>
    <x v="66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5"/>
    <x v="2"/>
    <n v="32"/>
    <s v="DCS AMMONIA-UTILITIES"/>
    <m/>
    <m/>
    <m/>
    <s v="O1011200"/>
    <n v="15"/>
    <m/>
    <s v=""/>
    <s v="Diagnostic"/>
    <s v=""/>
    <s v=""/>
    <s v=""/>
    <m/>
    <s v=""/>
    <s v=""/>
    <m/>
    <s v="TS-G-09:3/_x000a_O1011200:15A"/>
    <s v="TS-G-09:4/_x000a_O1011200:15B"/>
  </r>
  <r>
    <s v="17-X-D1016"/>
    <s v="17XAD1016"/>
    <s v="Di"/>
    <s v="17-MC-DCS-005/006 FAN FAILURE"/>
    <s v="17-MC-DCS-005/006"/>
    <s v="Diagnostic"/>
    <m/>
    <s v="DI-NIS (Diagnostic) DCS"/>
    <s v="DCS_DI_01"/>
    <m/>
    <x v="150"/>
    <x v="0"/>
    <s v="Pr.03"/>
    <x v="8"/>
    <x v="66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6"/>
    <x v="2"/>
    <n v="32"/>
    <s v="DCS AMMONIA-UTILITIES"/>
    <m/>
    <m/>
    <m/>
    <s v="O1011200"/>
    <n v="16"/>
    <m/>
    <s v=""/>
    <s v="Diagnostic"/>
    <s v=""/>
    <s v=""/>
    <s v=""/>
    <m/>
    <s v=""/>
    <s v=""/>
    <m/>
    <s v="TS-G-09:5/_x000a_O1011200:16A"/>
    <s v="TS-G-09:6/_x000a_O1011200:16B"/>
  </r>
  <r>
    <s v="17-X-D1017"/>
    <s v="17XAD1017"/>
    <s v="Di"/>
    <s v="17-MC-DCS-007/008 HIGH TEMPERATURE"/>
    <s v="17-MC-DCS-007/008"/>
    <s v="Diagnostic"/>
    <m/>
    <s v="DI-NIS (Diagnostic) DCS"/>
    <s v="DCS_DI_01"/>
    <m/>
    <x v="151"/>
    <x v="0"/>
    <s v="Pr.01"/>
    <x v="8"/>
    <x v="67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7"/>
    <x v="2"/>
    <n v="32"/>
    <s v="DCS AMMONIA-UTILITIES"/>
    <m/>
    <m/>
    <m/>
    <s v="O1011200"/>
    <n v="17"/>
    <m/>
    <s v=""/>
    <s v="Diagnostic"/>
    <s v=""/>
    <s v=""/>
    <s v=""/>
    <m/>
    <s v=""/>
    <s v=""/>
    <m/>
    <s v="TS-G-10:1/_x000a_O1011200:17A"/>
    <s v="TS-G-10:2/_x000a_O1011200:17B"/>
  </r>
  <r>
    <s v="17-X-D1018"/>
    <s v="17XAD1018"/>
    <s v="Di"/>
    <s v="17-MC-DCS-007/008 POWER FAIL"/>
    <s v="17-MC-DCS-007/008"/>
    <s v="Diagnostic"/>
    <m/>
    <s v="DI-NIS (Diagnostic) DCS"/>
    <s v="DCS_DI_01"/>
    <m/>
    <x v="151"/>
    <x v="0"/>
    <s v="Pr.02"/>
    <x v="8"/>
    <x v="67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8"/>
    <x v="2"/>
    <n v="32"/>
    <s v="DCS AMMONIA-UTILITIES"/>
    <m/>
    <m/>
    <m/>
    <s v="O1011200"/>
    <n v="18"/>
    <m/>
    <s v=""/>
    <s v="Diagnostic"/>
    <s v=""/>
    <s v=""/>
    <s v=""/>
    <m/>
    <s v=""/>
    <s v=""/>
    <m/>
    <s v="TS-G-10:3/_x000a_O1011200:18A"/>
    <s v="TS-G-10:4/_x000a_O1011200:18B"/>
  </r>
  <r>
    <s v="17-X-D1019"/>
    <s v="17XAD1019"/>
    <s v="Di"/>
    <s v="17-MC-DCS-007/008 FAN FAILURE"/>
    <s v="17-MC-DCS-007/008"/>
    <s v="Diagnostic"/>
    <m/>
    <s v="DI-NIS (Diagnostic) DCS"/>
    <s v="DCS_DI_01"/>
    <m/>
    <x v="151"/>
    <x v="0"/>
    <s v="Pr.03"/>
    <x v="8"/>
    <x v="67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19"/>
    <x v="2"/>
    <n v="32"/>
    <s v="DCS AMMONIA-UTILITIES"/>
    <m/>
    <m/>
    <m/>
    <s v="O1011200"/>
    <n v="19"/>
    <m/>
    <s v=""/>
    <s v="Diagnostic"/>
    <s v=""/>
    <s v=""/>
    <s v=""/>
    <m/>
    <s v=""/>
    <s v=""/>
    <m/>
    <s v="TS-G-10:5/_x000a_O1011200:19A"/>
    <s v="TS-G-10:6/_x000a_O1011200:19B"/>
  </r>
  <r>
    <s v="17-X-D1020"/>
    <s v="17XAD1020"/>
    <s v="Di"/>
    <s v="17-MC-DCS-009 HIGH TEMPERATURE"/>
    <s v="17-MC-DCS-009"/>
    <s v="Diagnostic"/>
    <m/>
    <s v="DI-NIS (Diagnostic) DCS"/>
    <s v="DCS_DI_01"/>
    <m/>
    <x v="152"/>
    <x v="0"/>
    <s v="Pr.01"/>
    <x v="8"/>
    <x v="68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0"/>
    <x v="2"/>
    <n v="32"/>
    <s v="DCS AMMONIA-UTILITIES"/>
    <m/>
    <m/>
    <m/>
    <s v="O1011200"/>
    <n v="20"/>
    <m/>
    <s v=""/>
    <s v="Diagnostic"/>
    <s v=""/>
    <s v=""/>
    <s v=""/>
    <m/>
    <s v=""/>
    <s v=""/>
    <m/>
    <s v="TS-G-11:1/_x000a_O1011200:20A"/>
    <s v="TS-G-11:2/_x000a_O1011200:20B"/>
  </r>
  <r>
    <s v="17-X-D1021"/>
    <s v="17XAD1021"/>
    <s v="Di"/>
    <s v="17-MC-DCS-009 POWER FAIL"/>
    <s v="17-MC-DCS-009"/>
    <s v="Diagnostic"/>
    <m/>
    <s v="DI-NIS (Diagnostic) DCS"/>
    <s v="DCS_DI_01"/>
    <m/>
    <x v="152"/>
    <x v="0"/>
    <s v="Pr.02"/>
    <x v="8"/>
    <x v="68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1"/>
    <x v="2"/>
    <n v="32"/>
    <s v="DCS AMMONIA-UTILITIES"/>
    <m/>
    <m/>
    <m/>
    <s v="O1011200"/>
    <n v="21"/>
    <m/>
    <s v=""/>
    <s v="Diagnostic"/>
    <s v=""/>
    <s v=""/>
    <s v=""/>
    <m/>
    <s v=""/>
    <s v=""/>
    <m/>
    <s v="TS-G-11:3/_x000a_O1011200:21A"/>
    <s v="TS-G-11:4/_x000a_O1011200:21B"/>
  </r>
  <r>
    <s v="17-X-D1022"/>
    <s v="17XAD1022"/>
    <s v="Di"/>
    <s v="17-MC-DCS-009 FAN FAILURE"/>
    <s v="17-MC-DCS-009"/>
    <s v="Diagnostic"/>
    <m/>
    <s v="DI-NIS (Diagnostic) DCS"/>
    <s v="DCS_DI_01"/>
    <m/>
    <x v="152"/>
    <x v="0"/>
    <s v="Pr.03"/>
    <x v="8"/>
    <x v="68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2"/>
    <x v="2"/>
    <n v="32"/>
    <s v="DCS AMMONIA-UTILITIES"/>
    <m/>
    <m/>
    <m/>
    <s v="O1011200"/>
    <n v="22"/>
    <m/>
    <s v=""/>
    <s v="Diagnostic"/>
    <s v=""/>
    <s v=""/>
    <s v=""/>
    <m/>
    <s v=""/>
    <s v=""/>
    <m/>
    <s v="TS-G-11:5/_x000a_O1011200:22A"/>
    <s v="TS-G-11:6/_x000a_O1011200:22B"/>
  </r>
  <r>
    <s v="17-X-D1023"/>
    <s v="17XAD1023"/>
    <s v="Di"/>
    <s v="17-SC-ESD-001 HIGH TEMPERATURE"/>
    <s v="17-SC-ESD-001"/>
    <s v="Diagnostic"/>
    <m/>
    <s v="DI-NIS (Diagnostic) DCS"/>
    <s v="DCS_DI_01"/>
    <m/>
    <x v="153"/>
    <x v="0"/>
    <s v="Pr.01"/>
    <x v="8"/>
    <x v="69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3"/>
    <x v="2"/>
    <n v="32"/>
    <s v="DCS AMMONIA-UTILITIES"/>
    <m/>
    <m/>
    <m/>
    <s v="O1011200"/>
    <n v="23"/>
    <m/>
    <s v=""/>
    <s v="Diagnostic"/>
    <s v=""/>
    <s v=""/>
    <s v=""/>
    <m/>
    <s v=""/>
    <s v=""/>
    <m/>
    <s v="TS-G-12:1/_x000a_O1011200:23A"/>
    <s v="TS-G-12:2/_x000a_O1011200:23B"/>
  </r>
  <r>
    <s v="17-X-D1024"/>
    <s v="17XAD1024"/>
    <s v="Di"/>
    <s v="17-SC-ESD-001 POWER FAIL"/>
    <s v="17-SC-ESD-001"/>
    <s v="Diagnostic"/>
    <m/>
    <s v="DI-NIS (Diagnostic) DCS"/>
    <s v="DCS_DI_01"/>
    <m/>
    <x v="153"/>
    <x v="0"/>
    <s v="Pr.02"/>
    <x v="8"/>
    <x v="69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4"/>
    <x v="2"/>
    <n v="32"/>
    <s v="DCS AMMONIA-UTILITIES"/>
    <m/>
    <m/>
    <m/>
    <s v="O1011200"/>
    <n v="24"/>
    <m/>
    <s v=""/>
    <s v="Diagnostic"/>
    <s v=""/>
    <s v=""/>
    <s v=""/>
    <m/>
    <s v=""/>
    <s v=""/>
    <m/>
    <s v="TS-G-12:3/_x000a_O1011200:24A"/>
    <s v="TS-G-12:4/_x000a_O1011200:24B"/>
  </r>
  <r>
    <s v="17-X-D1025"/>
    <s v="17XAD1025"/>
    <s v="Di"/>
    <s v="17-SC-ESD-001 FAN FAILURE"/>
    <s v="17-SC-ESD-001"/>
    <s v="Diagnostic"/>
    <m/>
    <s v="DI-NIS (Diagnostic) DCS"/>
    <s v="DCS_DI_01"/>
    <m/>
    <x v="153"/>
    <x v="0"/>
    <s v="Pr.03"/>
    <x v="8"/>
    <x v="69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5"/>
    <x v="2"/>
    <n v="32"/>
    <s v="DCS AMMONIA-UTILITIES"/>
    <m/>
    <m/>
    <m/>
    <s v="O1011200"/>
    <n v="25"/>
    <m/>
    <s v=""/>
    <s v="Diagnostic"/>
    <s v=""/>
    <s v=""/>
    <s v=""/>
    <m/>
    <s v=""/>
    <s v=""/>
    <m/>
    <s v="TS-G-12:5/_x000a_O1011200:25A"/>
    <s v="TS-G-12:6/_x000a_O1011200:25B"/>
  </r>
  <r>
    <s v="17-X-D1026"/>
    <s v="17XAD1026"/>
    <s v="Di"/>
    <s v="17-SC-ESD-002 HIGH TEMPERATURE"/>
    <s v="17-SC-ESD-002"/>
    <s v="Diagnostic"/>
    <m/>
    <s v="DI-NIS (Diagnostic) DCS"/>
    <s v="DCS_DI_01"/>
    <m/>
    <x v="154"/>
    <x v="0"/>
    <s v="Pr.01"/>
    <x v="8"/>
    <x v="70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6"/>
    <x v="2"/>
    <n v="32"/>
    <s v="DCS AMMONIA-UTILITIES"/>
    <m/>
    <m/>
    <m/>
    <s v="O1011200"/>
    <n v="26"/>
    <m/>
    <s v=""/>
    <s v="Diagnostic"/>
    <s v=""/>
    <s v=""/>
    <s v=""/>
    <m/>
    <s v=""/>
    <s v=""/>
    <m/>
    <s v="TS-G-13:1/_x000a_O1011200:26A"/>
    <s v="TS-G-13:2/_x000a_O1011200:26B"/>
  </r>
  <r>
    <s v="17-X-D1027"/>
    <s v="17XAD1027"/>
    <s v="Di"/>
    <s v="17-SC-ESD-002 POWER FAIL"/>
    <s v="17-SC-ESD-002"/>
    <s v="Diagnostic"/>
    <m/>
    <s v="DI-NIS (Diagnostic) DCS"/>
    <s v="DCS_DI_01"/>
    <m/>
    <x v="154"/>
    <x v="0"/>
    <s v="Pr.02"/>
    <x v="8"/>
    <x v="70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7"/>
    <x v="2"/>
    <n v="32"/>
    <s v="DCS AMMONIA-UTILITIES"/>
    <m/>
    <m/>
    <m/>
    <s v="O1011200"/>
    <n v="27"/>
    <m/>
    <s v=""/>
    <s v="Diagnostic"/>
    <s v=""/>
    <s v=""/>
    <s v=""/>
    <m/>
    <s v=""/>
    <s v=""/>
    <m/>
    <s v="TS-G-13:3/_x000a_O1011200:27A"/>
    <s v="TS-G-13:4/_x000a_O1011200:27B"/>
  </r>
  <r>
    <s v="17-X-D1028"/>
    <s v="17XAD1028"/>
    <s v="Di"/>
    <s v="17-SC-ESD-002 FAN FAILURE"/>
    <s v="17-SC-ESD-002"/>
    <s v="Diagnostic"/>
    <m/>
    <s v="DI-NIS (Diagnostic) DCS"/>
    <s v="DCS_DI_01"/>
    <m/>
    <x v="154"/>
    <x v="0"/>
    <s v="Pr.03"/>
    <x v="8"/>
    <x v="70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8"/>
    <x v="2"/>
    <n v="32"/>
    <s v="DCS AMMONIA-UTILITIES"/>
    <m/>
    <m/>
    <m/>
    <s v="O1011200"/>
    <n v="28"/>
    <m/>
    <s v=""/>
    <s v="Diagnostic"/>
    <s v=""/>
    <s v=""/>
    <s v=""/>
    <m/>
    <s v=""/>
    <s v=""/>
    <m/>
    <s v="TS-G-13:5/_x000a_O1011200:28A"/>
    <s v="TS-G-13:6/_x000a_O1011200:28B"/>
  </r>
  <r>
    <s v="17-X-D1029"/>
    <s v="17XAD1029"/>
    <s v="Di"/>
    <s v="17-SC-ESD-003 HIGH TEMPERATURE"/>
    <s v="17-SC-ESD-003"/>
    <s v="Diagnostic"/>
    <m/>
    <s v="DI-NIS (Diagnostic) DCS"/>
    <s v="DCS_DI_01"/>
    <m/>
    <x v="155"/>
    <x v="0"/>
    <s v="Pr.01"/>
    <x v="8"/>
    <x v="71"/>
    <n v="1"/>
    <n v="2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29"/>
    <x v="2"/>
    <n v="32"/>
    <s v="DCS AMMONIA-UTILITIES"/>
    <m/>
    <m/>
    <m/>
    <s v="O1011200"/>
    <n v="29"/>
    <m/>
    <s v=""/>
    <s v="Diagnostic"/>
    <s v=""/>
    <s v=""/>
    <s v=""/>
    <m/>
    <s v=""/>
    <s v=""/>
    <m/>
    <s v="TS-G-18:1/_x000a_O1011200:29A"/>
    <s v="TS-G-18:2/_x000a_O1011200:29B"/>
  </r>
  <r>
    <s v="17-X-D1030"/>
    <s v="17XAD1030"/>
    <s v="Di"/>
    <s v="17-SC-ESD-003 POWER FAIL"/>
    <s v="17-SC-ESD-003"/>
    <s v="Diagnostic"/>
    <m/>
    <s v="DI-NIS (Diagnostic) DCS"/>
    <s v="DCS_DI_01"/>
    <m/>
    <x v="155"/>
    <x v="0"/>
    <s v="Pr.02"/>
    <x v="8"/>
    <x v="71"/>
    <n v="3"/>
    <n v="4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30"/>
    <x v="2"/>
    <n v="32"/>
    <s v="DCS AMMONIA-UTILITIES"/>
    <m/>
    <m/>
    <m/>
    <s v="O1011200"/>
    <n v="30"/>
    <m/>
    <s v=""/>
    <s v="Diagnostic"/>
    <s v=""/>
    <s v=""/>
    <s v=""/>
    <m/>
    <s v=""/>
    <s v=""/>
    <m/>
    <s v="TS-G-18:3/_x000a_O1011200:30A"/>
    <s v="TS-G-18:4/_x000a_O1011200:30B"/>
  </r>
  <r>
    <s v="17-X-D1031"/>
    <s v="17XAD1031"/>
    <s v="Di"/>
    <s v="17-SC-ESD-003 FAN FAILURE"/>
    <s v="17-SC-ESD-003"/>
    <s v="Diagnostic"/>
    <m/>
    <s v="DI-NIS (Diagnostic) DCS"/>
    <s v="DCS_DI_01"/>
    <m/>
    <x v="155"/>
    <x v="0"/>
    <s v="Pr.03"/>
    <x v="8"/>
    <x v="71"/>
    <n v="5"/>
    <n v="6"/>
    <s v=""/>
    <x v="0"/>
    <x v="0"/>
    <x v="314"/>
    <x v="4"/>
    <x v="67"/>
    <x v="2"/>
    <s v="17-SC-DCS-002/O1011200/ 17-MC-DCS-007"/>
    <s v="DB37-*m"/>
    <x v="1"/>
    <s v="CPO101"/>
    <n v="1"/>
    <s v="BP021"/>
    <x v="67"/>
    <n v="1"/>
    <n v="31"/>
    <x v="2"/>
    <n v="32"/>
    <s v="DCS AMMONIA-UTILITIES"/>
    <m/>
    <m/>
    <m/>
    <s v="O1011200"/>
    <n v="31"/>
    <m/>
    <s v=""/>
    <s v="Diagnostic"/>
    <s v=""/>
    <s v=""/>
    <s v=""/>
    <m/>
    <s v=""/>
    <s v=""/>
    <m/>
    <s v="TS-G-18:5/_x000a_O1011200:31A"/>
    <s v="TS-G-18:6/_x000a_O1011200:31B"/>
  </r>
  <r>
    <s v="17-X-D1032"/>
    <s v="17XAD1032"/>
    <s v="Di"/>
    <s v="17-MC-ESD-001/002 HIGH TEMPERATURE"/>
    <s v="17-MC-ESD-001/002"/>
    <s v="Diagnostic"/>
    <m/>
    <s v="DI-NIS (Diagnostic) DCS"/>
    <s v="DCS_DI_01"/>
    <m/>
    <x v="156"/>
    <x v="0"/>
    <s v="Pr.01"/>
    <x v="8"/>
    <x v="72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"/>
    <x v="2"/>
    <n v="32"/>
    <s v="DCS AMMONIA-UTILITIES"/>
    <m/>
    <m/>
    <m/>
    <s v="O1011201"/>
    <n v="1"/>
    <m/>
    <s v=""/>
    <s v="Diagnostic"/>
    <s v=""/>
    <s v=""/>
    <s v=""/>
    <m/>
    <s v=""/>
    <s v=""/>
    <m/>
    <s v="TS-G-14:1/_x000a_O1011201:1A"/>
    <s v="TS-G-14:2/_x000a_O1011201:1B"/>
  </r>
  <r>
    <s v="17-X-D1033"/>
    <s v="17XAD1033"/>
    <s v="Di"/>
    <s v="17-MC-ESD-001/002 POWER FAIL"/>
    <s v="17-MC-ESD-001/002"/>
    <s v="Diagnostic"/>
    <m/>
    <s v="DI-NIS (Diagnostic) DCS"/>
    <s v="DCS_DI_01"/>
    <m/>
    <x v="156"/>
    <x v="0"/>
    <s v="Pr.02"/>
    <x v="8"/>
    <x v="72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"/>
    <x v="2"/>
    <n v="32"/>
    <s v="DCS AMMONIA-UTILITIES"/>
    <m/>
    <m/>
    <m/>
    <s v="O1011201"/>
    <n v="2"/>
    <m/>
    <s v=""/>
    <s v="Diagnostic"/>
    <s v=""/>
    <s v=""/>
    <s v=""/>
    <m/>
    <s v=""/>
    <s v=""/>
    <m/>
    <s v="TS-G-14:3/_x000a_O1011201:2A"/>
    <s v="TS-G-14:4/_x000a_O1011201:2B"/>
  </r>
  <r>
    <s v="17-X-D1034"/>
    <s v="17XAD1034"/>
    <s v="Di"/>
    <s v="17-MC-ESD-001/002 FAN FAILURE"/>
    <s v="17-MC-ESD-001/002"/>
    <s v="Diagnostic"/>
    <m/>
    <s v="DI-NIS (Diagnostic) DCS"/>
    <s v="DCS_DI_01"/>
    <m/>
    <x v="156"/>
    <x v="0"/>
    <s v="Pr.03"/>
    <x v="8"/>
    <x v="72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3"/>
    <x v="2"/>
    <n v="32"/>
    <s v="DCS AMMONIA-UTILITIES"/>
    <m/>
    <m/>
    <m/>
    <s v="O1011201"/>
    <n v="3"/>
    <m/>
    <s v=""/>
    <s v="Diagnostic"/>
    <s v=""/>
    <s v=""/>
    <s v=""/>
    <m/>
    <s v=""/>
    <s v=""/>
    <m/>
    <s v="TS-G-14:5/_x000a_O1011201:3A"/>
    <s v="TS-G-14:6/_x000a_O1011201:3B"/>
  </r>
  <r>
    <s v="17-X-D1061"/>
    <s v="17XAD1061"/>
    <s v="Di"/>
    <s v="17-SC-DCS-002 SWITCH FAILURE"/>
    <s v="17-SC-DCS-002"/>
    <s v="Diagnostic"/>
    <m/>
    <s v="DI-NIS (Diagnostic) DCS"/>
    <s v="DCS_DI_01"/>
    <m/>
    <x v="147"/>
    <x v="0"/>
    <s v="Pr.04"/>
    <x v="8"/>
    <x v="40"/>
    <n v="7"/>
    <n v="8"/>
    <m/>
    <x v="0"/>
    <x v="0"/>
    <x v="314"/>
    <x v="4"/>
    <x v="67"/>
    <x v="2"/>
    <s v="17-SC-DCS-002/O1011200/ 17-MC-DCS-007"/>
    <s v="DB37-*m"/>
    <x v="1"/>
    <s v="CPO101"/>
    <n v="1"/>
    <s v="BP021"/>
    <x v="67"/>
    <n v="1"/>
    <n v="32"/>
    <x v="2"/>
    <n v="32"/>
    <s v="DCS AMMONIA-UTILITIES"/>
    <m/>
    <m/>
    <m/>
    <s v="O1011200"/>
    <n v="32"/>
    <m/>
    <s v=""/>
    <m/>
    <s v=""/>
    <s v=""/>
    <s v=""/>
    <m/>
    <s v=""/>
    <s v=""/>
    <m/>
    <s v="TS-G-06:7/_x000a_O1011200:32A"/>
    <s v="TS-G-06:8/_x000a_O1011200:32B"/>
  </r>
  <r>
    <s v="17-X-D1035"/>
    <s v="17XAD1035"/>
    <s v="Di"/>
    <s v="17-MC-ESD-003/004 HIGH TEMPERATURE"/>
    <s v="17-MC-ESD-003/004"/>
    <s v="Diagnostic"/>
    <m/>
    <s v="DI-NIS (Diagnostic) DCS"/>
    <s v="DCS_DI_01"/>
    <m/>
    <x v="157"/>
    <x v="0"/>
    <s v="Pr.01"/>
    <x v="8"/>
    <x v="73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4"/>
    <x v="2"/>
    <n v="32"/>
    <s v="DCS AMMONIA-UTILITIES"/>
    <m/>
    <m/>
    <m/>
    <s v="O1011201"/>
    <n v="4"/>
    <m/>
    <s v=""/>
    <s v="Diagnostic"/>
    <s v=""/>
    <s v=""/>
    <s v=""/>
    <m/>
    <s v=""/>
    <s v=""/>
    <m/>
    <s v="TS-G-15:1/_x000a_O1011201:4A"/>
    <s v="TS-G-15:2/_x000a_O1011201:4B"/>
  </r>
  <r>
    <s v="17-X-D1036"/>
    <s v="17XAD1036"/>
    <s v="Di"/>
    <s v="17-MC-ESD-003/004 POWER FAIL"/>
    <s v="17-MC-ESD-003/004"/>
    <s v="Diagnostic"/>
    <m/>
    <s v="DI-NIS (Diagnostic) DCS"/>
    <s v="DCS_DI_01"/>
    <m/>
    <x v="157"/>
    <x v="0"/>
    <s v="Pr.02"/>
    <x v="8"/>
    <x v="73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5"/>
    <x v="2"/>
    <n v="32"/>
    <s v="DCS AMMONIA-UTILITIES"/>
    <m/>
    <m/>
    <m/>
    <s v="O1011201"/>
    <n v="5"/>
    <m/>
    <s v=""/>
    <s v="Diagnostic"/>
    <s v=""/>
    <s v=""/>
    <s v=""/>
    <m/>
    <s v=""/>
    <s v=""/>
    <m/>
    <s v="TS-G-15:3/_x000a_O1011201:5A"/>
    <s v="TS-G-15:4/_x000a_O1011201:5B"/>
  </r>
  <r>
    <s v="17-X-D1037"/>
    <s v="17XAD1037"/>
    <s v="Di"/>
    <s v="17-MC-ESD-003/004 FAN FAILURE"/>
    <s v="17-MC-ESD-003/004"/>
    <s v="Diagnostic"/>
    <m/>
    <s v="DI-NIS (Diagnostic) DCS"/>
    <s v="DCS_DI_01"/>
    <m/>
    <x v="157"/>
    <x v="0"/>
    <s v="Pr.03"/>
    <x v="8"/>
    <x v="73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6"/>
    <x v="2"/>
    <n v="32"/>
    <s v="DCS AMMONIA-UTILITIES"/>
    <m/>
    <m/>
    <m/>
    <s v="O1011201"/>
    <n v="6"/>
    <m/>
    <s v=""/>
    <s v="Diagnostic"/>
    <s v=""/>
    <s v=""/>
    <s v=""/>
    <m/>
    <s v=""/>
    <s v=""/>
    <m/>
    <s v="TS-G-15:5/_x000a_O1011201:6A"/>
    <s v="TS-G-15:6/_x000a_O1011201:6B"/>
  </r>
  <r>
    <s v="17-X-D1038"/>
    <s v="17XAD1038"/>
    <s v="Di"/>
    <s v="17-MC-ESD-005 HIGH TEMPERATURE"/>
    <s v="17-MC-ESD-005"/>
    <s v="Diagnostic"/>
    <m/>
    <s v="DI-NIS (Diagnostic) DCS"/>
    <s v="DCS_DI_01"/>
    <m/>
    <x v="158"/>
    <x v="0"/>
    <s v="Pr.01"/>
    <x v="8"/>
    <x v="74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7"/>
    <x v="2"/>
    <n v="32"/>
    <s v="DCS AMMONIA-UTILITIES"/>
    <m/>
    <m/>
    <m/>
    <s v="O1011201"/>
    <n v="7"/>
    <m/>
    <s v=""/>
    <s v="Diagnostic"/>
    <s v=""/>
    <s v=""/>
    <s v=""/>
    <m/>
    <s v=""/>
    <s v=""/>
    <m/>
    <s v="TS-G-16:1/_x000a_O1011201:7A"/>
    <s v="TS-G-16:2/_x000a_O1011201:7B"/>
  </r>
  <r>
    <s v="17-X-D1039"/>
    <s v="17XAD1039"/>
    <s v="Di"/>
    <s v="17-MC-ESD-005 POWER FAIL"/>
    <s v="17-MC-ESD-005"/>
    <s v="Diagnostic"/>
    <m/>
    <s v="DI-NIS (Diagnostic) DCS"/>
    <s v="DCS_DI_01"/>
    <m/>
    <x v="158"/>
    <x v="0"/>
    <s v="Pr.02"/>
    <x v="8"/>
    <x v="74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8"/>
    <x v="2"/>
    <n v="32"/>
    <s v="DCS AMMONIA-UTILITIES"/>
    <m/>
    <m/>
    <m/>
    <s v="O1011201"/>
    <n v="8"/>
    <m/>
    <s v=""/>
    <s v="Diagnostic"/>
    <s v=""/>
    <s v=""/>
    <s v=""/>
    <m/>
    <s v=""/>
    <s v=""/>
    <m/>
    <s v="TS-G-16:3/_x000a_O1011201:8A"/>
    <s v="TS-G-16:4/_x000a_O1011201:8B"/>
  </r>
  <r>
    <s v="17-X-D1040"/>
    <s v="17XAD1040"/>
    <s v="Di"/>
    <s v="17-MC-ESD-005 FAN FAILURE"/>
    <s v="17-MC-ESD-005"/>
    <s v="Diagnostic"/>
    <m/>
    <s v="DI-NIS (Diagnostic) DCS"/>
    <s v="DCS_DI_01"/>
    <m/>
    <x v="158"/>
    <x v="0"/>
    <s v="Pr.03"/>
    <x v="8"/>
    <x v="74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9"/>
    <x v="2"/>
    <n v="32"/>
    <s v="DCS AMMONIA-UTILITIES"/>
    <m/>
    <m/>
    <m/>
    <s v="O1011201"/>
    <n v="9"/>
    <m/>
    <s v=""/>
    <s v="Diagnostic"/>
    <s v=""/>
    <s v=""/>
    <s v=""/>
    <m/>
    <s v=""/>
    <s v=""/>
    <m/>
    <s v="TS-G-16:5/_x000a_O1011201:9A"/>
    <s v="TS-G-16:6/_x000a_O1011201:9B"/>
  </r>
  <r>
    <s v="17-X-D1041"/>
    <s v="17XAD1041"/>
    <s v="Di"/>
    <s v="17-MC-ESD-006/007 HIGH TEMPERATURE"/>
    <s v="17-MC-ESD-006/007"/>
    <s v="Diagnostic"/>
    <m/>
    <s v="DI-NIS (Diagnostic) DCS"/>
    <s v="DCS_DI_01"/>
    <m/>
    <x v="159"/>
    <x v="0"/>
    <s v="Pr.01"/>
    <x v="8"/>
    <x v="75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4"/>
    <x v="2"/>
    <n v="32"/>
    <s v="DCS AMMONIA-UTILITIES"/>
    <m/>
    <m/>
    <m/>
    <s v="O1011201"/>
    <n v="24"/>
    <m/>
    <s v=""/>
    <s v="Diagnostic"/>
    <s v=""/>
    <s v=""/>
    <s v=""/>
    <m/>
    <s v=""/>
    <s v=""/>
    <m/>
    <s v="TS-G-19:1/_x000a_O1011201:24A"/>
    <s v="TS-G-19:2/_x000a_O1011201:24B"/>
  </r>
  <r>
    <s v="17-X-D1042"/>
    <s v="17XAD1042"/>
    <s v="Di"/>
    <s v="17-MC-ESD-006/007 POWER FAIL"/>
    <s v="17-MC-ESD-006/007"/>
    <s v="Diagnostic"/>
    <m/>
    <s v="DI-NIS (Diagnostic) DCS"/>
    <s v="DCS_DI_01"/>
    <m/>
    <x v="159"/>
    <x v="0"/>
    <s v="Pr.02"/>
    <x v="8"/>
    <x v="75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5"/>
    <x v="2"/>
    <n v="32"/>
    <s v="DCS AMMONIA-UTILITIES"/>
    <m/>
    <m/>
    <m/>
    <s v="O1011201"/>
    <n v="25"/>
    <m/>
    <s v=""/>
    <s v="Diagnostic"/>
    <s v=""/>
    <s v=""/>
    <s v=""/>
    <m/>
    <s v=""/>
    <s v=""/>
    <m/>
    <s v="TS-G-19:3/_x000a_O1011201:25A"/>
    <s v="TS-G-19:4/_x000a_O1011201:25B"/>
  </r>
  <r>
    <s v="17-X-D1043"/>
    <s v="17XAD1043"/>
    <s v="Di"/>
    <s v="17-MC-ESD-006/007 FAN FAILURE"/>
    <s v="17-MC-ESD-006/007"/>
    <s v="Diagnostic"/>
    <m/>
    <s v="DI-NIS (Diagnostic) DCS"/>
    <s v="DCS_DI_01"/>
    <m/>
    <x v="159"/>
    <x v="0"/>
    <s v="Pr.03"/>
    <x v="8"/>
    <x v="75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6"/>
    <x v="2"/>
    <n v="32"/>
    <s v="DCS AMMONIA-UTILITIES"/>
    <m/>
    <m/>
    <m/>
    <s v="O1011201"/>
    <n v="26"/>
    <m/>
    <s v=""/>
    <s v="Diagnostic"/>
    <s v=""/>
    <s v=""/>
    <s v=""/>
    <m/>
    <s v=""/>
    <s v=""/>
    <m/>
    <s v="TS-G-19:5/_x000a_O1011201:26A"/>
    <s v="TS-G-19:6/_x000a_O1011201:26B"/>
  </r>
  <r>
    <s v="17-X-D1046"/>
    <s v="17XAD1046"/>
    <s v="Di"/>
    <s v="17-MC-ESD-008 FAN FAILURE"/>
    <s v="17-MC-ESD-008"/>
    <s v="Diagnostic"/>
    <m/>
    <s v="DI-NIS (Diagnostic) DCS"/>
    <s v="DCS_DI_01"/>
    <m/>
    <x v="143"/>
    <x v="0"/>
    <s v="Pr.03"/>
    <x v="8"/>
    <x v="65"/>
    <n v="5"/>
    <n v="6"/>
    <m/>
    <x v="0"/>
    <x v="0"/>
    <x v="314"/>
    <x v="4"/>
    <x v="66"/>
    <x v="2"/>
    <s v="17-SC-DCS-002/O1011114/ 17-MC-DCS-007"/>
    <s v="DB37-*m"/>
    <x v="1"/>
    <s v="CPO101"/>
    <n v="1"/>
    <s v="BP012"/>
    <x v="66"/>
    <n v="15"/>
    <n v="30"/>
    <x v="2"/>
    <n v="32"/>
    <s v="DCS AMMONIA-UTILITIES"/>
    <m/>
    <m/>
    <m/>
    <s v="O1011114"/>
    <n v="30"/>
    <m/>
    <s v=""/>
    <m/>
    <s v=""/>
    <s v=""/>
    <s v=""/>
    <m/>
    <s v=""/>
    <s v=""/>
    <m/>
    <s v="TS-F-19:5/_x000a_O1011114:30A"/>
    <s v="TS-F-19:6/_x000a_O1011114:30B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31"/>
    <x v="2"/>
    <n v="32"/>
    <s v="DCS AMMONIA-UTILITIES"/>
    <m/>
    <m/>
    <m/>
    <s v="O1011114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6"/>
    <x v="2"/>
    <s v="17-SC-DCS-002/O1011114/ 17-MC-DCS-007"/>
    <s v="DB37-*m"/>
    <x v="1"/>
    <s v="CPO101"/>
    <n v="1"/>
    <s v="BP012"/>
    <x v="66"/>
    <n v="15"/>
    <n v="32"/>
    <x v="2"/>
    <n v="32"/>
    <s v="DCS AMMONIA-UTILITIES"/>
    <m/>
    <m/>
    <m/>
    <s v="O1011114"/>
    <n v="32"/>
    <m/>
    <s v=""/>
    <m/>
    <s v=""/>
    <s v=""/>
    <s v=""/>
    <m/>
    <s v=""/>
    <s v=""/>
    <m/>
    <s v=""/>
    <s v=""/>
  </r>
  <r>
    <s v="17-X-D1047"/>
    <s v="17XAD1047"/>
    <s v="Di"/>
    <s v="17-CP-IRP-001/002/003/004 HIGH TEMPERATURE"/>
    <s v="17-CP-IRP-001/002/003/004"/>
    <s v="Diagnostic"/>
    <m/>
    <s v="DI-NIS (Diagnostic) DCS"/>
    <s v="DCS_DI_01"/>
    <m/>
    <x v="160"/>
    <x v="0"/>
    <s v="Pr.01"/>
    <x v="8"/>
    <x v="76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0"/>
    <x v="2"/>
    <n v="32"/>
    <s v="DCS AMMONIA-UTILITIES"/>
    <m/>
    <m/>
    <m/>
    <s v="O1011201"/>
    <n v="10"/>
    <m/>
    <s v=""/>
    <s v="Diagnostic"/>
    <s v=""/>
    <s v=""/>
    <s v=""/>
    <m/>
    <s v=""/>
    <s v=""/>
    <m/>
    <s v="TS-G-17:1/_x000a_O1011201:10A"/>
    <s v="TS-G-17:2/_x000a_O1011201:10B"/>
  </r>
  <r>
    <s v="17-X-D1048"/>
    <s v="17XAD1048"/>
    <s v="Di"/>
    <s v="17-CP-IRP-001/002/003/004 POWER FAIL"/>
    <s v="17-CP-IRP-001/002/003/004"/>
    <s v="Diagnostic"/>
    <m/>
    <s v="DI-NIS (Diagnostic) DCS"/>
    <s v="DCS_DI_01"/>
    <m/>
    <x v="160"/>
    <x v="0"/>
    <s v="Pr.02"/>
    <x v="8"/>
    <x v="76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1"/>
    <x v="2"/>
    <n v="32"/>
    <s v="DCS AMMONIA-UTILITIES"/>
    <m/>
    <m/>
    <m/>
    <s v="O1011201"/>
    <n v="11"/>
    <m/>
    <s v=""/>
    <s v="Diagnostic"/>
    <s v=""/>
    <s v=""/>
    <s v=""/>
    <m/>
    <s v=""/>
    <s v=""/>
    <m/>
    <s v="TS-G-17:3/_x000a_O1011201:11A"/>
    <s v="TS-G-17:4/_x000a_O1011201:11B"/>
  </r>
  <r>
    <s v="17-X-D1049"/>
    <s v="17XAD1049"/>
    <s v="Di"/>
    <s v="17-CP-IRP-001/002/003/004 FAN FAILURE"/>
    <s v="17-CP-IRP-001/002/003/004"/>
    <s v="Diagnostic"/>
    <m/>
    <s v="DI-NIS (Diagnostic) DCS"/>
    <s v="DCS_DI_01"/>
    <m/>
    <x v="160"/>
    <x v="0"/>
    <s v="Pr.03"/>
    <x v="8"/>
    <x v="76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2"/>
    <x v="2"/>
    <n v="32"/>
    <s v="DCS AMMONIA-UTILITIES"/>
    <m/>
    <m/>
    <m/>
    <s v="O1011201"/>
    <n v="12"/>
    <m/>
    <s v=""/>
    <s v="Diagnostic"/>
    <s v=""/>
    <s v=""/>
    <s v=""/>
    <m/>
    <s v=""/>
    <s v=""/>
    <m/>
    <s v="TS-G-17:5/_x000a_O1011201:12A"/>
    <s v="TS-G-17:6/_x000a_O1011201:12B"/>
  </r>
  <r>
    <s v="17-X-D1050"/>
    <s v="17XAD1050"/>
    <s v="Di"/>
    <s v="17-CP-AUX-001 HIGH TEMPERATURE"/>
    <s v="17-CP-AUX-001"/>
    <s v="Diagnostic"/>
    <m/>
    <s v="DI-NIS (Diagnostic) DCS"/>
    <s v="DCS_DI_01"/>
    <m/>
    <x v="161"/>
    <x v="0"/>
    <s v="Pr.01"/>
    <x v="8"/>
    <x v="41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3"/>
    <x v="2"/>
    <n v="32"/>
    <s v="DCS AMMONIA-UTILITIES"/>
    <m/>
    <m/>
    <m/>
    <s v="O1011201"/>
    <n v="13"/>
    <m/>
    <s v=""/>
    <s v="Diagnostic"/>
    <s v=""/>
    <s v=""/>
    <s v=""/>
    <m/>
    <s v=""/>
    <s v=""/>
    <m/>
    <s v="TS-F-06:1/_x000a_O1011201:13A"/>
    <s v="TS-F-06:2/_x000a_O1011201:13B"/>
  </r>
  <r>
    <s v="17-X-D1051"/>
    <s v="17XAD1051"/>
    <s v="Di"/>
    <s v="17-CP-AUX-001 POWER FAIL"/>
    <s v="17-CP-AUX-001"/>
    <s v="Diagnostic"/>
    <m/>
    <s v="DI-NIS (Diagnostic) DCS"/>
    <s v="DCS_DI_01"/>
    <m/>
    <x v="161"/>
    <x v="0"/>
    <s v="Pr.02"/>
    <x v="8"/>
    <x v="41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4"/>
    <x v="2"/>
    <n v="32"/>
    <s v="DCS AMMONIA-UTILITIES"/>
    <m/>
    <m/>
    <m/>
    <s v="O1011201"/>
    <n v="14"/>
    <m/>
    <s v=""/>
    <s v="Diagnostic"/>
    <s v=""/>
    <s v=""/>
    <s v=""/>
    <m/>
    <s v=""/>
    <s v=""/>
    <m/>
    <s v="TS-F-06:3/_x000a_O1011201:14A"/>
    <s v="TS-F-06:4/_x000a_O1011201:14B"/>
  </r>
  <r>
    <s v="17-X-D1052"/>
    <s v="17XAD1052"/>
    <s v="Di"/>
    <s v="17-CP-AUX-001 FAN FAILURE"/>
    <s v="17-CP-AUX-001"/>
    <s v="Diagnostic"/>
    <m/>
    <s v="DI-NIS (Diagnostic) DCS"/>
    <s v="DCS_DI_01"/>
    <m/>
    <x v="161"/>
    <x v="0"/>
    <s v="Pr.03"/>
    <x v="8"/>
    <x v="41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5"/>
    <x v="2"/>
    <n v="32"/>
    <s v="DCS AMMONIA-UTILITIES"/>
    <m/>
    <m/>
    <m/>
    <s v="O1011201"/>
    <n v="15"/>
    <m/>
    <s v=""/>
    <s v="Diagnostic"/>
    <s v=""/>
    <s v=""/>
    <s v=""/>
    <m/>
    <s v=""/>
    <s v=""/>
    <m/>
    <s v="TS-F-06:5/_x000a_O1011201:15A"/>
    <s v="TS-F-06:6/_x000a_O1011201:15B"/>
  </r>
  <r>
    <s v="17-X-D1053"/>
    <s v="17XAD1053"/>
    <s v="Di"/>
    <s v="17-CP-MMS-001 HIGH TEMPERATURE"/>
    <s v="17-CP-MMS-001"/>
    <s v="Diagnostic"/>
    <m/>
    <s v="DI-NIS (Diagnostic) DCS"/>
    <s v="DCS_DI_01"/>
    <m/>
    <x v="162"/>
    <x v="0"/>
    <s v="Pr.01"/>
    <x v="8"/>
    <x v="77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6"/>
    <x v="2"/>
    <n v="32"/>
    <s v="DCS AMMONIA-UTILITIES"/>
    <m/>
    <m/>
    <m/>
    <s v="O1011201"/>
    <n v="16"/>
    <m/>
    <s v=""/>
    <s v="Diagnostic"/>
    <s v=""/>
    <s v=""/>
    <s v=""/>
    <m/>
    <s v=""/>
    <s v=""/>
    <m/>
    <s v="TS-F-07:1/_x000a_O1011201:16A"/>
    <s v="TS-F-07:2/_x000a_O1011201:16B"/>
  </r>
  <r>
    <s v="17-X-D1054"/>
    <s v="17XAD1054"/>
    <s v="Di"/>
    <s v="17-CP-MMS-001 POWER FAIL"/>
    <s v="17-CP-MMS-001"/>
    <s v="Diagnostic"/>
    <m/>
    <s v="DI-NIS (Diagnostic) DCS"/>
    <s v="DCS_DI_01"/>
    <m/>
    <x v="162"/>
    <x v="0"/>
    <s v="Pr.02"/>
    <x v="8"/>
    <x v="77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7"/>
    <x v="2"/>
    <n v="32"/>
    <s v="DCS AMMONIA-UTILITIES"/>
    <m/>
    <m/>
    <m/>
    <s v="O1011201"/>
    <n v="17"/>
    <m/>
    <s v=""/>
    <s v="Diagnostic"/>
    <s v=""/>
    <s v=""/>
    <s v=""/>
    <m/>
    <s v=""/>
    <s v=""/>
    <m/>
    <s v="TS-F-07:3/_x000a_O1011201:17A"/>
    <s v="TS-F-07:4/_x000a_O1011201:17B"/>
  </r>
  <r>
    <s v="17-X-D1055"/>
    <s v="17XAD1055"/>
    <s v="Di"/>
    <s v="17-CP-MMS-001 FAN FAILURE"/>
    <s v="17-CP-MMS-001"/>
    <s v="Diagnostic"/>
    <m/>
    <s v="DI-NIS (Diagnostic) DCS"/>
    <s v="DCS_DI_01"/>
    <m/>
    <x v="162"/>
    <x v="0"/>
    <s v="Pr.03"/>
    <x v="8"/>
    <x v="77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8"/>
    <x v="2"/>
    <n v="32"/>
    <s v="DCS AMMONIA-UTILITIES"/>
    <m/>
    <m/>
    <m/>
    <s v="O1011201"/>
    <n v="18"/>
    <m/>
    <s v=""/>
    <s v="Diagnostic"/>
    <s v=""/>
    <s v=""/>
    <s v=""/>
    <m/>
    <s v=""/>
    <s v=""/>
    <m/>
    <s v="TS-F-07:5/_x000a_O1011201:18A"/>
    <s v="TS-F-07:6/_x000a_O1011201:18B"/>
  </r>
  <r>
    <s v="17-X-D1056"/>
    <s v="17XAD1056"/>
    <s v="Di"/>
    <s v="17-CP-MMS-001 CHASSIS FAILURE"/>
    <s v="17-CP-MMS-001"/>
    <s v="Diagnostic"/>
    <m/>
    <s v="DI-NIS (Diagnostic) DCS"/>
    <s v="DCS_DI_01"/>
    <m/>
    <x v="162"/>
    <x v="0"/>
    <s v="Pr.04"/>
    <x v="8"/>
    <x v="77"/>
    <n v="7"/>
    <n v="8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19"/>
    <x v="2"/>
    <n v="32"/>
    <s v="DCS AMMONIA-UTILITIES"/>
    <m/>
    <m/>
    <m/>
    <s v="O1011201"/>
    <n v="19"/>
    <m/>
    <s v=""/>
    <s v="Diagnostic"/>
    <s v=""/>
    <s v=""/>
    <s v=""/>
    <m/>
    <s v=""/>
    <s v=""/>
    <m/>
    <s v="TS-F-07:7/_x000a_O1011201:19A"/>
    <s v="TS-F-07:8/_x000a_O1011201:19B"/>
  </r>
  <r>
    <s v="17-X-D1057"/>
    <s v="17XAD1057"/>
    <s v="Di"/>
    <s v="17-MC-MMS-001 FAN FAILURE"/>
    <s v="17-MC-MMS-001"/>
    <s v="Diagnostic"/>
    <m/>
    <s v="DI-NIS (Diagnostic) DCS"/>
    <s v="DCS_DI_01"/>
    <m/>
    <x v="163"/>
    <x v="0"/>
    <s v="Pr.01"/>
    <x v="8"/>
    <x v="78"/>
    <n v="1"/>
    <n v="2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0"/>
    <x v="2"/>
    <n v="32"/>
    <s v="DCS AMMONIA-UTILITIES"/>
    <m/>
    <m/>
    <m/>
    <s v="O1011201"/>
    <n v="20"/>
    <m/>
    <s v=""/>
    <s v="Diagnostic"/>
    <s v=""/>
    <s v=""/>
    <s v=""/>
    <m/>
    <s v=""/>
    <s v=""/>
    <m/>
    <s v="TS-F-08:1/_x000a_O1011201:20A"/>
    <s v="TS-F-08:2/_x000a_O1011201:20B"/>
  </r>
  <r>
    <s v="17-X-D1058"/>
    <s v="17XAD1058"/>
    <s v="Di"/>
    <s v="17-MC-MMS-001 POWER FAIL"/>
    <s v="17-MC-MMS-001"/>
    <s v="Diagnostic"/>
    <m/>
    <s v="DI-NIS (Diagnostic) DCS"/>
    <s v="DCS_DI_01"/>
    <m/>
    <x v="163"/>
    <x v="0"/>
    <s v="Pr.02"/>
    <x v="8"/>
    <x v="78"/>
    <n v="3"/>
    <n v="4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1"/>
    <x v="2"/>
    <n v="32"/>
    <s v="DCS AMMONIA-UTILITIES"/>
    <m/>
    <m/>
    <m/>
    <s v="O1011201"/>
    <n v="21"/>
    <m/>
    <s v=""/>
    <s v="Diagnostic"/>
    <s v=""/>
    <s v=""/>
    <s v=""/>
    <m/>
    <s v=""/>
    <s v=""/>
    <m/>
    <s v="TS-F-08:3/_x000a_O1011201:21A"/>
    <s v="TS-F-08:4/_x000a_O1011201:21B"/>
  </r>
  <r>
    <s v="17-X-D1059"/>
    <s v="17XAD1059"/>
    <s v="Di"/>
    <s v="17-MC-MMS-001 FAN FAILURE"/>
    <s v="17-MC-MMS-001"/>
    <s v="Diagnostic"/>
    <m/>
    <s v="DI-NIS (Diagnostic) DCS"/>
    <s v="DCS_DI_01"/>
    <m/>
    <x v="163"/>
    <x v="0"/>
    <s v="Pr.03"/>
    <x v="8"/>
    <x v="78"/>
    <n v="5"/>
    <n v="6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2"/>
    <x v="2"/>
    <n v="32"/>
    <s v="DCS AMMONIA-UTILITIES"/>
    <m/>
    <m/>
    <m/>
    <s v="O1011201"/>
    <n v="22"/>
    <m/>
    <s v=""/>
    <s v="Diagnostic"/>
    <s v=""/>
    <s v=""/>
    <s v=""/>
    <m/>
    <s v=""/>
    <s v=""/>
    <m/>
    <s v="TS-F-08:5/_x000a_O1011201:22A"/>
    <s v="TS-F-08:6/_x000a_O1011201:22B"/>
  </r>
  <r>
    <s v="17-X-D1060"/>
    <s v="17XAD1060"/>
    <s v="Di"/>
    <s v="17-MC-MMS-001 BARRIER FAILURE"/>
    <s v="17-MC-MMS-001"/>
    <s v="Diagnostic"/>
    <m/>
    <s v="DI-NIS (Diagnostic) DCS"/>
    <s v="DCS_DI_01"/>
    <m/>
    <x v="163"/>
    <x v="0"/>
    <s v="Pr.04"/>
    <x v="8"/>
    <x v="78"/>
    <n v="7"/>
    <n v="8"/>
    <s v=""/>
    <x v="0"/>
    <x v="0"/>
    <x v="314"/>
    <x v="4"/>
    <x v="69"/>
    <x v="2"/>
    <s v="17-SC-DCS-002/O1011201/ 17-MC-DCS-007"/>
    <s v="DB37-*m"/>
    <x v="1"/>
    <s v="CPO101"/>
    <n v="1"/>
    <s v="BP021"/>
    <x v="69"/>
    <n v="2"/>
    <n v="23"/>
    <x v="2"/>
    <n v="32"/>
    <s v="DCS AMMONIA-UTILITIES"/>
    <m/>
    <m/>
    <m/>
    <s v="O1011201"/>
    <n v="23"/>
    <m/>
    <s v=""/>
    <s v="Diagnostic"/>
    <s v=""/>
    <s v=""/>
    <s v=""/>
    <m/>
    <s v=""/>
    <s v=""/>
    <m/>
    <s v="TS-F-08:7/_x000a_O1011201:23A"/>
    <s v="TS-F-08:8/_x000a_O1011201:23B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27"/>
    <x v="2"/>
    <n v="32"/>
    <s v="DCS AMMONIA-UTILITIES"/>
    <m/>
    <m/>
    <m/>
    <s v="O1011201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28"/>
    <x v="2"/>
    <n v="32"/>
    <s v="DCS AMMONIA-UTILITIES"/>
    <m/>
    <m/>
    <m/>
    <s v="O1011201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29"/>
    <x v="2"/>
    <n v="32"/>
    <s v="DCS AMMONIA-UTILITIES"/>
    <m/>
    <m/>
    <m/>
    <s v="O1011201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30"/>
    <x v="2"/>
    <n v="32"/>
    <s v="DCS AMMONIA-UTILITIES"/>
    <m/>
    <m/>
    <m/>
    <s v="O1011201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31"/>
    <x v="2"/>
    <n v="32"/>
    <s v="DCS AMMONIA-UTILITIES"/>
    <m/>
    <m/>
    <m/>
    <s v="O1011201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Diagnostic) DCS"/>
    <s v="DCS_DI_01"/>
    <m/>
    <x v="6"/>
    <x v="4"/>
    <m/>
    <x v="8"/>
    <x v="6"/>
    <m/>
    <m/>
    <m/>
    <x v="5"/>
    <x v="0"/>
    <x v="314"/>
    <x v="4"/>
    <x v="69"/>
    <x v="2"/>
    <s v="17-SC-DCS-002/O1011201/ 17-MC-DCS-007"/>
    <s v="DB37-*m"/>
    <x v="1"/>
    <s v="CPO101"/>
    <n v="1"/>
    <s v="BP021"/>
    <x v="69"/>
    <n v="2"/>
    <n v="32"/>
    <x v="2"/>
    <n v="32"/>
    <s v="DCS AMMONIA-UTILITIES"/>
    <m/>
    <m/>
    <m/>
    <s v="O1011201"/>
    <n v="32"/>
    <m/>
    <s v=""/>
    <m/>
    <s v=""/>
    <s v=""/>
    <s v=""/>
    <m/>
    <s v=""/>
    <s v=""/>
    <m/>
    <s v=""/>
    <s v=""/>
  </r>
  <r>
    <s v="17-X -020201 -A"/>
    <s v="17XY020201A"/>
    <s v="00"/>
    <s v="SAC Cationic Exchanger Backwash Outlet / Vent"/>
    <s v="ПРОМЫВКА КАТИОНООБМЕННИУА SAC"/>
    <s v="Solenoid Valve"/>
    <s v="4124-FY-VD-BD17617L02200002_SH.1"/>
    <s v="DO-NIS (24VDC) DCS"/>
    <s v="DCS_DO_01"/>
    <m/>
    <x v="164"/>
    <x v="8"/>
    <s v="C.01"/>
    <x v="5"/>
    <x v="1"/>
    <n v="1"/>
    <n v="2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"/>
    <x v="3"/>
    <n v="32"/>
    <s v="DCS AMMONIA-UTILITIES"/>
    <m/>
    <m/>
    <m/>
    <s v="O1011202"/>
    <n v="1"/>
    <m/>
    <n v="0.25"/>
    <s v="00-Common"/>
    <s v=""/>
    <s v=""/>
    <s v=""/>
    <m/>
    <s v=""/>
    <s v=""/>
    <m/>
    <s v="TS-O-01:1/_x000a_O1011202:1A"/>
    <s v="TS-O-01:2/_x000a_O1011202:1C"/>
  </r>
  <r>
    <s v="17-X -020202 -A"/>
    <s v="17XY020202A"/>
    <s v="00"/>
    <s v="SAC Cationic Exchanger diluted acid inlet"/>
    <s v="SAC КАТИОНООБМЕН РАЗБАВ КИСЛОТА"/>
    <s v="Solenoid Valve"/>
    <s v="4124-FY-VD-BD17617L02200002_SH.1"/>
    <s v="DO-NIS (24VDC) DCS"/>
    <s v="DCS_DO_01"/>
    <m/>
    <x v="164"/>
    <x v="8"/>
    <s v="C.03"/>
    <x v="5"/>
    <x v="1"/>
    <n v="3"/>
    <n v="4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2"/>
    <x v="3"/>
    <n v="32"/>
    <s v="DCS AMMONIA-UTILITIES"/>
    <m/>
    <m/>
    <m/>
    <s v="O1011202"/>
    <n v="2"/>
    <m/>
    <n v="0.25"/>
    <s v="00-Common"/>
    <s v=""/>
    <s v=""/>
    <s v=""/>
    <m/>
    <s v=""/>
    <s v=""/>
    <m/>
    <s v="TS-O-01:3/_x000a_O1011202:2A"/>
    <s v="TS-O-01:4/_x000a_O1011202:2C"/>
  </r>
  <r>
    <s v="17-X -020203 -A"/>
    <s v="17XY020203A"/>
    <s v="00"/>
    <s v="SAC Cationic Exchanger Backwash Inlet"/>
    <s v="SAC КАТИОНООБМЕН С ОБР ПРОМЫВКОЙ"/>
    <s v="Solenoid Valve"/>
    <s v="4124-FY-VD-BD17617L02200002_SH.1"/>
    <s v="DO-NIS (24VDC) DCS"/>
    <s v="DCS_DO_01"/>
    <m/>
    <x v="164"/>
    <x v="8"/>
    <s v="C.05"/>
    <x v="5"/>
    <x v="1"/>
    <n v="5"/>
    <n v="6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3"/>
    <x v="3"/>
    <n v="32"/>
    <s v="DCS AMMONIA-UTILITIES"/>
    <m/>
    <m/>
    <m/>
    <s v="O1011202"/>
    <n v="3"/>
    <m/>
    <n v="0.25"/>
    <s v="00-Common"/>
    <s v=""/>
    <s v=""/>
    <s v=""/>
    <m/>
    <s v=""/>
    <s v=""/>
    <m/>
    <s v="TS-O-01:5/_x000a_O1011202:3A"/>
    <s v="TS-O-01:6/_x000a_O1011202:3C"/>
  </r>
  <r>
    <s v="17-X -020204 -A"/>
    <s v="17XY020204A"/>
    <s v="00"/>
    <s v="SAC Cationic Exchanger Outlet"/>
    <s v="ВЫХОД  КАТИОНООБМЕННИКА SAC"/>
    <s v="Solenoid Valve"/>
    <s v="4124-FY-VD-BD17617L02200002_SH.1"/>
    <s v="DO-NIS (24VDC) DCS"/>
    <s v="DCS_DO_01"/>
    <m/>
    <x v="164"/>
    <x v="8"/>
    <s v="C.07"/>
    <x v="5"/>
    <x v="1"/>
    <n v="7"/>
    <n v="8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4"/>
    <x v="3"/>
    <n v="32"/>
    <s v="DCS AMMONIA-UTILITIES"/>
    <m/>
    <m/>
    <m/>
    <s v="O1011202"/>
    <n v="4"/>
    <m/>
    <n v="0.25"/>
    <s v="00-Common"/>
    <s v=""/>
    <s v=""/>
    <s v=""/>
    <m/>
    <s v=""/>
    <s v=""/>
    <m/>
    <s v="TS-O-01:7/_x000a_O1011202:4A"/>
    <s v="TS-O-01:8/_x000a_O1011202:4C"/>
  </r>
  <r>
    <s v="17-X -020205 -A"/>
    <s v="17XY020205A"/>
    <s v="00"/>
    <s v="SAC Cationic Exchanger Drain"/>
    <s v="ДРЕНАЖ КАТИОНООБМЕННИКА SAC"/>
    <s v="Solenoid Valve"/>
    <s v="4124-FY-VD-BD17617L02200002_SH.1"/>
    <s v="DO-NIS (24VDC) DCS"/>
    <s v="DCS_DO_01"/>
    <m/>
    <x v="164"/>
    <x v="8"/>
    <s v="C.09"/>
    <x v="5"/>
    <x v="1"/>
    <n v="9"/>
    <n v="10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5"/>
    <x v="3"/>
    <n v="32"/>
    <s v="DCS AMMONIA-UTILITIES"/>
    <m/>
    <m/>
    <m/>
    <s v="O1011202"/>
    <n v="5"/>
    <m/>
    <n v="0.25"/>
    <s v="00-Common"/>
    <s v=""/>
    <s v=""/>
    <s v=""/>
    <m/>
    <s v=""/>
    <s v=""/>
    <m/>
    <s v="TS-O-01:9/_x000a_O1011202:5A"/>
    <s v="TS-O-01:10/_x000a_O1011202:5C"/>
  </r>
  <r>
    <s v="17-A -020200"/>
    <s v="17AY020200"/>
    <s v="00"/>
    <s v="Analyzer sample line"/>
    <s v="ЛИНИЯ ОТБОРА ПРОБ АНАЛИЗАТОРА"/>
    <s v="Solenoid Valve"/>
    <s v="4124-FY-VD-BD17617L02200002_SH.1"/>
    <s v="DO-NIS (24VDC) DCS"/>
    <s v="DCS_DO_01"/>
    <m/>
    <x v="164"/>
    <x v="8"/>
    <s v="C.11"/>
    <x v="5"/>
    <x v="1"/>
    <n v="11"/>
    <n v="12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6"/>
    <x v="3"/>
    <n v="32"/>
    <s v="DCS AMMONIA-UTILITIES"/>
    <m/>
    <m/>
    <m/>
    <s v="O1011202"/>
    <n v="6"/>
    <m/>
    <n v="0.25"/>
    <s v="00-Common"/>
    <s v=""/>
    <s v=""/>
    <s v=""/>
    <m/>
    <s v=""/>
    <s v=""/>
    <m/>
    <s v="TS-O-01:11/_x000a_O1011202:6A"/>
    <s v="TS-O-01:12/_x000a_O1011202:6C"/>
  </r>
  <r>
    <s v="17-A -020201"/>
    <s v="17AY020201"/>
    <s v="00"/>
    <s v="Analyzer sample line"/>
    <s v="ЛИНИЯ ОТБОРА ПРОБ АНАЛИЗАТОРА"/>
    <s v="Solenoid Valve"/>
    <s v="4124-FY-VD-BD17617L02200002_SH.1"/>
    <s v="DO-NIS (24VDC) DCS"/>
    <s v="DCS_DO_01"/>
    <m/>
    <x v="164"/>
    <x v="8"/>
    <s v="C.13"/>
    <x v="5"/>
    <x v="1"/>
    <n v="13"/>
    <n v="14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7"/>
    <x v="3"/>
    <n v="32"/>
    <s v="DCS AMMONIA-UTILITIES"/>
    <m/>
    <m/>
    <m/>
    <s v="O1011202"/>
    <n v="7"/>
    <m/>
    <n v="0.25"/>
    <s v="00-Common"/>
    <s v=""/>
    <s v=""/>
    <s v=""/>
    <m/>
    <s v=""/>
    <s v=""/>
    <m/>
    <s v="TS-O-01:13/_x000a_O1011202:7A"/>
    <s v="TS-O-01:14/_x000a_O1011202:7C"/>
  </r>
  <r>
    <s v="17-A -020202 -A"/>
    <s v="17AY020202A"/>
    <s v="00"/>
    <s v="Analyzer sample line"/>
    <s v="ЛИНИЯ ОТБОРА ПРОБ АНАЛИЗАТОРА"/>
    <s v="Solenoid Valve"/>
    <s v="4124-FY-VD-BD17617L02200002_SH.1"/>
    <s v="DO-NIS (24VDC) DCS"/>
    <s v="DCS_DO_01"/>
    <m/>
    <x v="164"/>
    <x v="8"/>
    <s v="C.15"/>
    <x v="5"/>
    <x v="1"/>
    <n v="15"/>
    <n v="16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8"/>
    <x v="3"/>
    <n v="32"/>
    <s v="DCS AMMONIA-UTILITIES"/>
    <m/>
    <m/>
    <m/>
    <s v="O1011202"/>
    <n v="8"/>
    <m/>
    <n v="0.25"/>
    <s v="00-Common"/>
    <s v=""/>
    <s v=""/>
    <s v=""/>
    <m/>
    <s v=""/>
    <s v=""/>
    <m/>
    <s v="TS-O-01:15/_x000a_O1011202:8A"/>
    <s v="TS-O-01:16/_x000a_O1011202:8C"/>
  </r>
  <r>
    <s v="17-M -072LP  -A"/>
    <s v="17XYST1M072LPA"/>
    <s v="14"/>
    <s v="17-L-073-PM-072A  Corrosion Inhibitor Injection Pump"/>
    <s v="17-L-073-PM-072A ХОД МОТОРА +"/>
    <s v="Motor Stroke + Command"/>
    <s v="4124-FY-VD-BD17217L07300002"/>
    <s v="DO-NIS (24VDC) DCS"/>
    <s v="DCS_DO_01"/>
    <m/>
    <x v="165"/>
    <x v="8"/>
    <s v="C.01"/>
    <x v="5"/>
    <x v="8"/>
    <n v="1"/>
    <n v="2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9"/>
    <x v="3"/>
    <n v="32"/>
    <s v="DCS AMMONIA-UTILITIES"/>
    <m/>
    <m/>
    <m/>
    <s v="O1011202"/>
    <n v="9"/>
    <m/>
    <n v="0.1"/>
    <s v="14-Wastewater Treatment Area"/>
    <s v=""/>
    <s v=""/>
    <s v=""/>
    <m/>
    <s v=""/>
    <s v=""/>
    <m/>
    <s v="TS-O-02:1/_x000a_O1011202:9A"/>
    <s v="TS-O-02:2/_x000a_O1011202:9C"/>
  </r>
  <r>
    <s v="17-M -072LP  -A"/>
    <s v="17XYST2M072LPA"/>
    <s v="14"/>
    <s v="17-L-073-PM-072A  Corrosion Inhibitor Injection Pump"/>
    <s v="17-L-073-PM-072A ХОД МОТОРА -"/>
    <s v="Motor Stroke - Command"/>
    <s v="4124-FY-VD-BD17217L07300002"/>
    <s v="DO-NIS (24VDC) DCS"/>
    <s v="DCS_DO_01"/>
    <m/>
    <x v="165"/>
    <x v="8"/>
    <s v="C.03"/>
    <x v="5"/>
    <x v="8"/>
    <n v="3"/>
    <n v="4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0"/>
    <x v="3"/>
    <n v="32"/>
    <s v="DCS AMMONIA-UTILITIES"/>
    <m/>
    <m/>
    <m/>
    <s v="O1011202"/>
    <n v="10"/>
    <m/>
    <n v="0.1"/>
    <s v="14-Wastewater Treatment Area"/>
    <s v=""/>
    <s v=""/>
    <s v=""/>
    <m/>
    <s v=""/>
    <s v=""/>
    <m/>
    <s v="TS-O-02:3/_x000a_O1011202:10A"/>
    <s v="TS-O-02:4/_x000a_O1011202:10C"/>
  </r>
  <r>
    <s v="17-M -072LP  -B"/>
    <s v="17XYST1M072LPB"/>
    <s v="14"/>
    <s v="17-L-073-PM-072B  Corrosion Inhibitor Injection Pump"/>
    <s v="17-L-073-PM-072B ХОД МОТОРА +"/>
    <s v="Motor Stroke + Command"/>
    <s v="4124-FY-VD-BD17217L07300002"/>
    <s v="DO-NIS (24VDC) DCS"/>
    <s v="DCS_DO_01"/>
    <m/>
    <x v="165"/>
    <x v="8"/>
    <s v="C.05"/>
    <x v="5"/>
    <x v="8"/>
    <n v="5"/>
    <n v="6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1"/>
    <x v="3"/>
    <n v="32"/>
    <s v="DCS AMMONIA-UTILITIES"/>
    <m/>
    <m/>
    <m/>
    <s v="O1011202"/>
    <n v="11"/>
    <m/>
    <n v="0.1"/>
    <s v="14-Wastewater Treatment Area"/>
    <s v=""/>
    <s v=""/>
    <s v=""/>
    <m/>
    <s v=""/>
    <s v=""/>
    <m/>
    <s v="TS-O-02:5/_x000a_O1011202:11A"/>
    <s v="TS-O-02:6/_x000a_O1011202:11C"/>
  </r>
  <r>
    <s v="17-M -072LP  -B"/>
    <s v="17XYST2M072LPB"/>
    <s v="14"/>
    <s v="17-L-073-PM-072B  Corrosion Inhibitor Injection Pump"/>
    <s v="17-L-073-PM-072B ХОД МОТОРА -"/>
    <s v="Motor Stroke - Command"/>
    <s v="4124-FY-VD-BD17217L07300002"/>
    <s v="DO-NIS (24VDC) DCS"/>
    <s v="DCS_DO_01"/>
    <m/>
    <x v="165"/>
    <x v="8"/>
    <s v="C.07"/>
    <x v="5"/>
    <x v="8"/>
    <n v="7"/>
    <n v="8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2"/>
    <x v="3"/>
    <n v="32"/>
    <s v="DCS AMMONIA-UTILITIES"/>
    <m/>
    <m/>
    <m/>
    <s v="O1011202"/>
    <n v="12"/>
    <m/>
    <n v="0.1"/>
    <s v="14-Wastewater Treatment Area"/>
    <s v=""/>
    <s v=""/>
    <s v=""/>
    <m/>
    <s v=""/>
    <s v=""/>
    <m/>
    <s v="TS-O-02:7/_x000a_O1011202:12A"/>
    <s v="TS-O-02:8/_x000a_O1011202:12C"/>
  </r>
  <r>
    <s v="17-M -073LP  -A"/>
    <s v="17XYST1M073LPA"/>
    <s v="14"/>
    <s v="17-L-073-PM-073A  Dispersant Injection Pump"/>
    <s v="17-L-073-PM-073A ХОД МОТОРА +"/>
    <s v="Motor Stroke + Command"/>
    <s v="4124-FY-VD-BD17217L07300002"/>
    <s v="DO-NIS (24VDC) DCS"/>
    <s v="DCS_DO_01"/>
    <m/>
    <x v="165"/>
    <x v="8"/>
    <s v="C.09"/>
    <x v="5"/>
    <x v="8"/>
    <n v="9"/>
    <n v="10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3"/>
    <x v="3"/>
    <n v="32"/>
    <s v="DCS AMMONIA-UTILITIES"/>
    <m/>
    <m/>
    <m/>
    <s v="O1011202"/>
    <n v="13"/>
    <m/>
    <n v="0.1"/>
    <s v="14-Wastewater Treatment Area"/>
    <s v=""/>
    <s v=""/>
    <s v=""/>
    <m/>
    <s v=""/>
    <s v=""/>
    <m/>
    <s v="TS-O-02:9/_x000a_O1011202:13A"/>
    <s v="TS-O-02:10/_x000a_O1011202:13C"/>
  </r>
  <r>
    <s v="17-M -073LP  -A"/>
    <s v="17XYST2M073LPA"/>
    <s v="14"/>
    <s v="17-L-073-PM-073A  Dispersant Injection Pump"/>
    <s v="17-L-073-PM-073A ХОД МОТОРА -"/>
    <s v="Motor Stroke - Command"/>
    <s v="4124-FY-VD-BD17217L07300002"/>
    <s v="DO-NIS (24VDC) DCS"/>
    <s v="DCS_DO_01"/>
    <m/>
    <x v="165"/>
    <x v="8"/>
    <s v="C.11"/>
    <x v="5"/>
    <x v="8"/>
    <n v="11"/>
    <n v="12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4"/>
    <x v="3"/>
    <n v="32"/>
    <s v="DCS AMMONIA-UTILITIES"/>
    <m/>
    <m/>
    <m/>
    <s v="O1011202"/>
    <n v="14"/>
    <m/>
    <n v="0.1"/>
    <s v="14-Wastewater Treatment Area"/>
    <s v=""/>
    <s v=""/>
    <s v=""/>
    <m/>
    <s v=""/>
    <s v=""/>
    <m/>
    <s v="TS-O-02:11/_x000a_O1011202:14A"/>
    <s v="TS-O-02:12/_x000a_O1011202:14C"/>
  </r>
  <r>
    <s v="17-M -073LP  -B"/>
    <s v="17XYST1M073LPB"/>
    <s v="14"/>
    <s v="17-L-073-PM-073B  Dispersant Injection Pump"/>
    <s v="17-L-073-PM-073B ХОД МОТОРА +"/>
    <s v="Motor Stroke + Command"/>
    <s v="4124-FY-VD-BD17217L07300002"/>
    <s v="DO-NIS (24VDC) DCS"/>
    <s v="DCS_DO_01"/>
    <m/>
    <x v="165"/>
    <x v="8"/>
    <s v="C.13"/>
    <x v="5"/>
    <x v="8"/>
    <n v="13"/>
    <n v="14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5"/>
    <x v="3"/>
    <n v="32"/>
    <s v="DCS AMMONIA-UTILITIES"/>
    <m/>
    <m/>
    <m/>
    <s v="O1011202"/>
    <n v="15"/>
    <m/>
    <n v="0.1"/>
    <s v="14-Wastewater Treatment Area"/>
    <s v=""/>
    <s v=""/>
    <s v=""/>
    <m/>
    <s v=""/>
    <s v=""/>
    <m/>
    <s v="TS-O-02:13/_x000a_O1011202:15A"/>
    <s v="TS-O-02:14/_x000a_O1011202:15C"/>
  </r>
  <r>
    <s v="17-M -073LP  -B"/>
    <s v="17XYST2M073LPB"/>
    <s v="14"/>
    <s v="17-L-073-PM-073B  Dispersant Injection Pump"/>
    <s v="17-L-073-PM-073B ХОД МОТОРА -"/>
    <s v="Motor Stroke - Command"/>
    <s v="4124-FY-VD-BD17217L07300002"/>
    <s v="DO-NIS (24VDC) DCS"/>
    <s v="DCS_DO_01"/>
    <m/>
    <x v="165"/>
    <x v="8"/>
    <s v="C.15"/>
    <x v="5"/>
    <x v="8"/>
    <n v="15"/>
    <n v="16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16"/>
    <x v="3"/>
    <n v="32"/>
    <s v="DCS AMMONIA-UTILITIES"/>
    <m/>
    <m/>
    <m/>
    <s v="O1011202"/>
    <n v="16"/>
    <m/>
    <n v="0.1"/>
    <s v="14-Wastewater Treatment Area"/>
    <s v=""/>
    <s v=""/>
    <s v=""/>
    <m/>
    <s v=""/>
    <s v=""/>
    <m/>
    <s v="TS-O-02:15/_x000a_O1011202:16A"/>
    <s v="TS-O-02:16/_x000a_O1011202:16C"/>
  </r>
  <r>
    <s v="17-X -020201 -B"/>
    <s v="17XY020201B"/>
    <s v="00"/>
    <s v="SAC Cationic Exchanger Backwash Outlet / Vent"/>
    <s v="SAC КАТИОНООБМЕН С ОБР ПРОМЫВКОЙ"/>
    <s v="Solenoid Valve"/>
    <s v="4124-FY-VD-BD17617L02200002_SH.1"/>
    <s v="DO-NIS (24VDC) DCS"/>
    <s v="DCS_DO_01"/>
    <m/>
    <x v="166"/>
    <x v="9"/>
    <s v="C.01"/>
    <x v="5"/>
    <x v="2"/>
    <n v="1"/>
    <n v="2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17"/>
    <x v="3"/>
    <n v="32"/>
    <s v="DCS AMMONIA-UTILITIES"/>
    <m/>
    <m/>
    <m/>
    <s v="O1011202"/>
    <n v="17"/>
    <m/>
    <n v="0.25"/>
    <s v="00-Common"/>
    <s v=""/>
    <s v=""/>
    <s v=""/>
    <m/>
    <s v=""/>
    <s v=""/>
    <m/>
    <s v="TS-O-03:1/_x000a_O1011202:17A"/>
    <s v="TS-O-03:2/_x000a_O1011202:17C"/>
  </r>
  <r>
    <s v="17-X -020202 -B"/>
    <s v="17XY020202B"/>
    <s v="00"/>
    <s v="SAC Cationic Exchanger diluted acid inlet"/>
    <s v="SAC КАТИОНООБМЕН РАЗБАВ КИСЛОТА"/>
    <s v="Solenoid Valve"/>
    <s v="4124-FY-VD-BD17617L02200002_SH.1"/>
    <s v="DO-NIS (24VDC) DCS"/>
    <s v="DCS_DO_01"/>
    <m/>
    <x v="166"/>
    <x v="9"/>
    <s v="C.03"/>
    <x v="5"/>
    <x v="2"/>
    <n v="3"/>
    <n v="4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18"/>
    <x v="3"/>
    <n v="32"/>
    <s v="DCS AMMONIA-UTILITIES"/>
    <m/>
    <m/>
    <m/>
    <s v="O1011202"/>
    <n v="18"/>
    <m/>
    <n v="0.25"/>
    <s v="00-Common"/>
    <s v=""/>
    <s v=""/>
    <s v=""/>
    <m/>
    <s v=""/>
    <s v=""/>
    <m/>
    <s v="TS-O-03:3/_x000a_O1011202:18A"/>
    <s v="TS-O-03:4/_x000a_O1011202:18C"/>
  </r>
  <r>
    <s v="17-X -020203 -B"/>
    <s v="17XY020203B"/>
    <s v="00"/>
    <s v="SAC Cationic Exchanger Backwash Inlet"/>
    <s v="SAC КАТИОНООБМЕН С ОБР ПРОМЫВКОЙ"/>
    <s v="Solenoid Valve"/>
    <s v="4124-FY-VD-BD17617L02200002_SH.1"/>
    <s v="DO-NIS (24VDC) DCS"/>
    <s v="DCS_DO_01"/>
    <m/>
    <x v="166"/>
    <x v="9"/>
    <s v="C.05"/>
    <x v="5"/>
    <x v="2"/>
    <n v="5"/>
    <n v="6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19"/>
    <x v="3"/>
    <n v="32"/>
    <s v="DCS AMMONIA-UTILITIES"/>
    <m/>
    <m/>
    <m/>
    <s v="O1011202"/>
    <n v="19"/>
    <m/>
    <n v="0.25"/>
    <s v="00-Common"/>
    <s v=""/>
    <s v=""/>
    <s v=""/>
    <m/>
    <s v=""/>
    <s v=""/>
    <m/>
    <s v="TS-O-03:5/_x000a_O1011202:19A"/>
    <s v="TS-O-03:6/_x000a_O1011202:19C"/>
  </r>
  <r>
    <s v="17-X -020204 -B"/>
    <s v="17XY020204B"/>
    <s v="00"/>
    <s v="SAC Cationic Exchanger Outlet"/>
    <s v="ВЫХОД  КАТИОНООБМЕННИКА SAC"/>
    <s v="Solenoid Valve"/>
    <s v="4124-FY-VD-BD17617L02200002_SH.1"/>
    <s v="DO-NIS (24VDC) DCS"/>
    <s v="DCS_DO_01"/>
    <m/>
    <x v="166"/>
    <x v="9"/>
    <s v="C.07"/>
    <x v="5"/>
    <x v="2"/>
    <n v="7"/>
    <n v="8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0"/>
    <x v="3"/>
    <n v="32"/>
    <s v="DCS AMMONIA-UTILITIES"/>
    <m/>
    <m/>
    <m/>
    <s v="O1011202"/>
    <n v="20"/>
    <m/>
    <n v="0.25"/>
    <s v="00-Common"/>
    <s v=""/>
    <s v=""/>
    <s v=""/>
    <m/>
    <s v=""/>
    <s v=""/>
    <m/>
    <s v="TS-O-03:7/_x000a_O1011202:20A"/>
    <s v="TS-O-03:8/_x000a_O1011202:20C"/>
  </r>
  <r>
    <s v="17-X -020205 -B"/>
    <s v="17XY020205B"/>
    <s v="00"/>
    <s v="SAC Cationic Exchanger Drain"/>
    <s v="ДРЕНАЖ КАТИОНООБМЕННИКА SAC"/>
    <s v="Solenoid Valve"/>
    <s v="4124-FY-VD-BD17617L02200002_SH.1"/>
    <s v="DO-NIS (24VDC) DCS"/>
    <s v="DCS_DO_01"/>
    <m/>
    <x v="166"/>
    <x v="9"/>
    <s v="C.09"/>
    <x v="5"/>
    <x v="2"/>
    <n v="9"/>
    <n v="10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1"/>
    <x v="3"/>
    <n v="32"/>
    <s v="DCS AMMONIA-UTILITIES"/>
    <m/>
    <m/>
    <m/>
    <s v="O1011202"/>
    <n v="21"/>
    <m/>
    <n v="0.25"/>
    <s v="00-Common"/>
    <s v=""/>
    <s v=""/>
    <s v=""/>
    <m/>
    <s v=""/>
    <s v=""/>
    <m/>
    <s v="TS-O-03:9/_x000a_O1011202:21A"/>
    <s v="TS-O-03:10/_x000a_O1011202:21C"/>
  </r>
  <r>
    <s v="17-A -020202 -B"/>
    <s v="17AY020202B"/>
    <s v="00"/>
    <s v="Analyzer sample line"/>
    <s v="ЛИНИЯ ОТБОРА ПРОБ АНАЛИЗАТОРА"/>
    <s v="Solenoid Valve"/>
    <s v="4124-FY-VD-BD17617L02200002_SH.1"/>
    <s v="DO-NIS (24VDC) DCS"/>
    <s v="DCS_DO_01"/>
    <m/>
    <x v="166"/>
    <x v="9"/>
    <s v="C.11"/>
    <x v="5"/>
    <x v="2"/>
    <n v="11"/>
    <n v="12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2"/>
    <x v="3"/>
    <n v="32"/>
    <s v="DCS AMMONIA-UTILITIES"/>
    <m/>
    <m/>
    <m/>
    <s v="O1011202"/>
    <n v="22"/>
    <m/>
    <n v="0.25"/>
    <s v="00-Common"/>
    <s v=""/>
    <s v=""/>
    <s v=""/>
    <m/>
    <s v=""/>
    <s v=""/>
    <m/>
    <s v="TS-O-03:11/_x000a_O1011202:22A"/>
    <s v="TS-O-03:12/_x000a_O1011202:22C"/>
  </r>
  <r>
    <s v="17-X -020201 -C"/>
    <s v="17XY020201C"/>
    <s v="00"/>
    <s v="SAC Cationic Exchanger Backwash Outlet / Vent"/>
    <s v="SAC КАТИОНООБМЕН С ОБР ПРОМЫВКОЙ"/>
    <s v="Solenoid Valve"/>
    <s v="4124-FY-VD-BD17617L02200002_SH.1"/>
    <s v="DO-NIS (24VDC) DCS"/>
    <s v="DCS_DO_01"/>
    <m/>
    <x v="167"/>
    <x v="9"/>
    <s v="C.01"/>
    <x v="5"/>
    <x v="9"/>
    <n v="1"/>
    <n v="2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3"/>
    <x v="3"/>
    <n v="32"/>
    <s v="DCS AMMONIA-UTILITIES"/>
    <m/>
    <m/>
    <m/>
    <s v="O1011202"/>
    <n v="23"/>
    <m/>
    <n v="0.25"/>
    <s v="00-Common"/>
    <s v=""/>
    <s v=""/>
    <s v=""/>
    <m/>
    <s v=""/>
    <s v=""/>
    <m/>
    <s v="TS-O-04:1/_x000a_O1011202:23A"/>
    <s v="TS-O-04:2/_x000a_O1011202:23C"/>
  </r>
  <r>
    <s v="17-X -020202 -C"/>
    <s v="17XY020202C"/>
    <s v="00"/>
    <s v="SAC Cationic Exchanger diluted acid inlet"/>
    <s v="SAC КАТИОНООБМЕН РАЗБАВ КИСЛОТА"/>
    <s v="Solenoid Valve"/>
    <s v="4124-FY-VD-BD17617L02200002_SH.1"/>
    <s v="DO-NIS (24VDC) DCS"/>
    <s v="DCS_DO_01"/>
    <m/>
    <x v="167"/>
    <x v="9"/>
    <s v="C.03"/>
    <x v="5"/>
    <x v="9"/>
    <n v="3"/>
    <n v="4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4"/>
    <x v="3"/>
    <n v="32"/>
    <s v="DCS AMMONIA-UTILITIES"/>
    <m/>
    <m/>
    <m/>
    <s v="O1011202"/>
    <n v="24"/>
    <m/>
    <n v="0.25"/>
    <s v="00-Common"/>
    <s v=""/>
    <s v=""/>
    <s v=""/>
    <m/>
    <s v=""/>
    <s v=""/>
    <m/>
    <s v="TS-O-04:3/_x000a_O1011202:24A"/>
    <s v="TS-O-04:4/_x000a_O1011202:24C"/>
  </r>
  <r>
    <s v="17-X -020203 -C"/>
    <s v="17XY020203C"/>
    <s v="00"/>
    <s v="SAC Cationic Exchanger Backwash Inlet"/>
    <s v="SAC КАТИОНООБМЕН С ОБР ПРОМЫВКОЙ"/>
    <s v="Solenoid Valve"/>
    <s v="4124-FY-VD-BD17617L02200002_SH.1"/>
    <s v="DO-NIS (24VDC) DCS"/>
    <s v="DCS_DO_01"/>
    <m/>
    <x v="167"/>
    <x v="9"/>
    <s v="C.05"/>
    <x v="5"/>
    <x v="9"/>
    <n v="5"/>
    <n v="6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5"/>
    <x v="3"/>
    <n v="32"/>
    <s v="DCS AMMONIA-UTILITIES"/>
    <m/>
    <m/>
    <m/>
    <s v="O1011202"/>
    <n v="25"/>
    <m/>
    <n v="0.25"/>
    <s v="00-Common"/>
    <s v=""/>
    <s v=""/>
    <s v=""/>
    <m/>
    <s v=""/>
    <s v=""/>
    <m/>
    <s v="TS-O-04:5/_x000a_O1011202:25A"/>
    <s v="TS-O-04:6/_x000a_O1011202:25C"/>
  </r>
  <r>
    <s v="17-X -020204 -C"/>
    <s v="17XY020204C"/>
    <s v="00"/>
    <s v="SAC Cationic Exchanger Outlet"/>
    <s v="ВЫХОД  КАТИОНООБМЕННИКА SAC"/>
    <s v="Solenoid Valve"/>
    <s v="4124-FY-VD-BD17617L02200002_SH.1"/>
    <s v="DO-NIS (24VDC) DCS"/>
    <s v="DCS_DO_01"/>
    <m/>
    <x v="167"/>
    <x v="9"/>
    <s v="C.07"/>
    <x v="5"/>
    <x v="9"/>
    <n v="7"/>
    <n v="8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6"/>
    <x v="3"/>
    <n v="32"/>
    <s v="DCS AMMONIA-UTILITIES"/>
    <m/>
    <m/>
    <m/>
    <s v="O1011202"/>
    <n v="26"/>
    <m/>
    <n v="0.25"/>
    <s v="00-Common"/>
    <s v=""/>
    <s v=""/>
    <s v=""/>
    <m/>
    <s v=""/>
    <s v=""/>
    <m/>
    <s v="TS-O-04:7/_x000a_O1011202:26A"/>
    <s v="TS-O-04:8/_x000a_O1011202:26C"/>
  </r>
  <r>
    <s v="17-X -020205 -C"/>
    <s v="17XY020205C"/>
    <s v="00"/>
    <s v="SAC Cationic Exchanger Drain"/>
    <s v="ДРЕНАЖ КАТИОНООБМЕННИКА SAC"/>
    <s v="Solenoid Valve"/>
    <s v="4124-FY-VD-BD17617L02200002_SH.1"/>
    <s v="DO-NIS (24VDC) DCS"/>
    <s v="DCS_DO_01"/>
    <m/>
    <x v="167"/>
    <x v="9"/>
    <s v="C.09"/>
    <x v="5"/>
    <x v="9"/>
    <n v="9"/>
    <n v="10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7"/>
    <x v="3"/>
    <n v="32"/>
    <s v="DCS AMMONIA-UTILITIES"/>
    <m/>
    <m/>
    <m/>
    <s v="O1011202"/>
    <n v="27"/>
    <m/>
    <n v="0.25"/>
    <s v="00-Common"/>
    <s v=""/>
    <s v=""/>
    <s v=""/>
    <m/>
    <s v=""/>
    <s v=""/>
    <m/>
    <s v="TS-O-04:9/_x000a_O1011202:27A"/>
    <s v="TS-O-04:10/_x000a_O1011202:27C"/>
  </r>
  <r>
    <s v="17-A -020202 -C"/>
    <s v="17AY020202C"/>
    <s v="00"/>
    <s v="Analyzer sample line"/>
    <s v="ЛИНИЯ ОТБОРА ПРОБ АНАЛИЗАТОРА"/>
    <s v="Solenoid Valve"/>
    <s v="4124-FY-VD-BD17617L02200002_SH.1"/>
    <s v="DO-NIS (24VDC) DCS"/>
    <s v="DCS_DO_01"/>
    <m/>
    <x v="167"/>
    <x v="9"/>
    <s v="C.11"/>
    <x v="5"/>
    <x v="9"/>
    <n v="11"/>
    <n v="12"/>
    <s v=""/>
    <x v="10"/>
    <x v="0"/>
    <x v="314"/>
    <x v="4"/>
    <x v="70"/>
    <x v="4"/>
    <s v="17-SC-DCS-002/O1011202/ 17-MC-DCS-002"/>
    <s v="DB37-*m"/>
    <x v="1"/>
    <s v="CPO101"/>
    <n v="1"/>
    <s v="BP021"/>
    <x v="70"/>
    <n v="3"/>
    <n v="28"/>
    <x v="3"/>
    <n v="32"/>
    <s v="DCS AMMONIA-UTILITIES"/>
    <m/>
    <m/>
    <m/>
    <s v="O1011202"/>
    <n v="28"/>
    <m/>
    <n v="0.25"/>
    <s v="00-Common"/>
    <s v=""/>
    <s v=""/>
    <s v=""/>
    <m/>
    <s v=""/>
    <s v=""/>
    <m/>
    <s v="TS-O-04:11/_x000a_O1011202:28A"/>
    <s v="TS-O-04:12/_x000a_O1011202:28C"/>
  </r>
  <r>
    <s v="17-X -020206"/>
    <s v="17XY020206"/>
    <s v="00"/>
    <s v="Water from rinse pumps to mixed beds"/>
    <s v="ВОДА ПРОМЫВКИ В СМЕШАННЫЙ СЛОЙ"/>
    <s v="Solenoid Valve"/>
    <s v="4124-FY-VD-BD17617L02200002_SH.2"/>
    <s v="DO-NIS (24VDC) DCS"/>
    <s v="DCS_DO_01"/>
    <m/>
    <x v="168"/>
    <x v="8"/>
    <s v="C.01"/>
    <x v="5"/>
    <x v="10"/>
    <n v="1"/>
    <n v="2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29"/>
    <x v="3"/>
    <n v="32"/>
    <s v="DCS AMMONIA-UTILITIES"/>
    <m/>
    <m/>
    <m/>
    <s v="O1011202"/>
    <n v="29"/>
    <m/>
    <n v="0.25"/>
    <s v="00-Common"/>
    <s v=""/>
    <s v=""/>
    <s v=""/>
    <m/>
    <s v=""/>
    <s v=""/>
    <m/>
    <s v="TS-O-05:1/_x000a_O1011202:29A"/>
    <s v="TS-O-05:2/_x000a_O1011202:29C"/>
  </r>
  <r>
    <s v="17-X -020207 -A"/>
    <s v="17XY020207A"/>
    <s v="00"/>
    <s v="Mixed Bed Backwash Outlet / Vent"/>
    <s v="ВЫХОД ПРОМЫВКИ/ВЕНТ СМЕШ СЛОЯ"/>
    <s v="Solenoid Valve"/>
    <s v="4124-FY-VD-BD17617L02200002_SH.2"/>
    <s v="DO-NIS (24VDC) DCS"/>
    <s v="DCS_DO_01"/>
    <m/>
    <x v="168"/>
    <x v="8"/>
    <s v="C.03"/>
    <x v="5"/>
    <x v="10"/>
    <n v="3"/>
    <n v="4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30"/>
    <x v="3"/>
    <n v="32"/>
    <s v="DCS AMMONIA-UTILITIES"/>
    <m/>
    <m/>
    <m/>
    <s v="O1011202"/>
    <n v="30"/>
    <m/>
    <n v="0.25"/>
    <s v="00-Common"/>
    <s v=""/>
    <s v=""/>
    <s v=""/>
    <m/>
    <s v=""/>
    <s v=""/>
    <m/>
    <s v="TS-O-05:3/_x000a_O1011202:30A"/>
    <s v="TS-O-05:4/_x000a_O1011202:30C"/>
  </r>
  <r>
    <s v="17-X -020210 -A"/>
    <s v="17XY020210A"/>
    <s v="00"/>
    <s v="Mixed Bed Eluates"/>
    <s v="СМЕШАННЫЙ СЛОЙ ???"/>
    <s v="Solenoid Valve"/>
    <s v="4124-FY-VD-BD17617L02200002_SH.2"/>
    <s v="DO-NIS (24VDC) DCS"/>
    <s v="DCS_DO_01"/>
    <m/>
    <x v="168"/>
    <x v="8"/>
    <s v="C.05"/>
    <x v="5"/>
    <x v="10"/>
    <n v="5"/>
    <n v="6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31"/>
    <x v="3"/>
    <n v="32"/>
    <s v="DCS AMMONIA-UTILITIES"/>
    <m/>
    <m/>
    <m/>
    <s v="O1011202"/>
    <n v="31"/>
    <m/>
    <n v="0.25"/>
    <s v="00-Common"/>
    <s v=""/>
    <s v=""/>
    <s v=""/>
    <m/>
    <s v=""/>
    <s v=""/>
    <m/>
    <s v="TS-O-05:5/_x000a_O1011202:31A"/>
    <s v="TS-O-05:6/_x000a_O1011202:31C"/>
  </r>
  <r>
    <s v="17-X -020211 -A"/>
    <s v="17XY020211A"/>
    <s v="00"/>
    <s v="Mixed Bed Soda Inlet"/>
    <s v="ВХОД СОДОВОЙ СМЕСИ"/>
    <s v="Solenoid Valve"/>
    <s v="4124-FY-VD-BD17617L02200002_SH.2"/>
    <s v="DO-NIS (24VDC) DCS"/>
    <s v="DCS_DO_01"/>
    <m/>
    <x v="168"/>
    <x v="8"/>
    <s v="C.07"/>
    <x v="5"/>
    <x v="10"/>
    <n v="7"/>
    <n v="8"/>
    <s v=""/>
    <x v="9"/>
    <x v="0"/>
    <x v="314"/>
    <x v="4"/>
    <x v="70"/>
    <x v="4"/>
    <s v="17-SC-DCS-002/O1011202/ 17-MC-DCS-002"/>
    <s v="DB37-*m"/>
    <x v="1"/>
    <s v="CPO101"/>
    <n v="1"/>
    <s v="BP021"/>
    <x v="70"/>
    <n v="3"/>
    <n v="32"/>
    <x v="3"/>
    <n v="32"/>
    <s v="DCS AMMONIA-UTILITIES"/>
    <m/>
    <m/>
    <m/>
    <s v="O1011202"/>
    <n v="32"/>
    <m/>
    <n v="0.25"/>
    <s v="00-Common"/>
    <s v=""/>
    <s v=""/>
    <s v=""/>
    <m/>
    <s v=""/>
    <s v=""/>
    <m/>
    <s v="TS-O-05:7/_x000a_O1011202:32A"/>
    <s v="TS-O-05:8/_x000a_O1011202:32C"/>
  </r>
  <r>
    <s v="17-X -020212 -A"/>
    <s v="17XY020212A"/>
    <s v="00"/>
    <s v="Mixed Bed Acid Inlet / BW Inlet"/>
    <s v="ВХОД СМЕСИ КИСЛОТА/ПИТ ВОДА"/>
    <s v="Solenoid Valve"/>
    <s v="4124-FY-VD-BD17617L02200002_SH.2"/>
    <s v="DO-NIS (24VDC) DCS"/>
    <s v="DCS_DO_01"/>
    <m/>
    <x v="168"/>
    <x v="8"/>
    <s v="C.09"/>
    <x v="5"/>
    <x v="10"/>
    <n v="9"/>
    <n v="1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"/>
    <x v="3"/>
    <n v="32"/>
    <s v="DCS AMMONIA-UTILITIES"/>
    <m/>
    <m/>
    <m/>
    <s v="O1011203"/>
    <n v="1"/>
    <m/>
    <n v="0.25"/>
    <s v="00-Common"/>
    <s v=""/>
    <s v=""/>
    <s v=""/>
    <m/>
    <s v=""/>
    <s v=""/>
    <m/>
    <s v="TS-O-05:9/_x000a_O1011203:1A"/>
    <s v="TS-O-05:10/_x000a_O1011203:1C"/>
  </r>
  <r>
    <s v="17-X -020213 -A"/>
    <s v="17XY020213A"/>
    <s v="00"/>
    <s v="Mixed Bed Air Inlet"/>
    <s v="ВХОД ВОЗДУХА В СМЕШАННЫЙ СЛОЙ"/>
    <s v="Solenoid Valve"/>
    <s v="4124-FY-VD-BD17617L02200002_SH.2"/>
    <s v="DO-NIS (24VDC) DCS"/>
    <s v="DCS_DO_01"/>
    <m/>
    <x v="168"/>
    <x v="8"/>
    <s v="C.11"/>
    <x v="5"/>
    <x v="10"/>
    <n v="11"/>
    <n v="1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"/>
    <x v="3"/>
    <n v="32"/>
    <s v="DCS AMMONIA-UTILITIES"/>
    <m/>
    <m/>
    <m/>
    <s v="O1011203"/>
    <n v="2"/>
    <m/>
    <n v="0.25"/>
    <s v="00-Common"/>
    <s v=""/>
    <s v=""/>
    <s v=""/>
    <m/>
    <s v=""/>
    <s v=""/>
    <m/>
    <s v="TS-O-05:11/_x000a_O1011203:2A"/>
    <s v="TS-O-05:12/_x000a_O1011203:2C"/>
  </r>
  <r>
    <s v="17-X -020214 -A"/>
    <s v="17XY020214A"/>
    <s v="00"/>
    <s v="Mixed Bed Outlet"/>
    <s v="ВЫХОД СМЕШАННОГО СЛОЯ"/>
    <s v="Solenoid Valve"/>
    <s v="4124-FY-VD-BD17617L02200002_SH.2"/>
    <s v="DO-NIS (24VDC) DCS"/>
    <s v="DCS_DO_01"/>
    <m/>
    <x v="168"/>
    <x v="8"/>
    <s v="C.13"/>
    <x v="5"/>
    <x v="10"/>
    <n v="13"/>
    <n v="1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3"/>
    <x v="3"/>
    <n v="32"/>
    <s v="DCS AMMONIA-UTILITIES"/>
    <m/>
    <m/>
    <m/>
    <s v="O1011203"/>
    <n v="3"/>
    <m/>
    <n v="0.25"/>
    <s v="00-Common"/>
    <s v=""/>
    <s v=""/>
    <s v=""/>
    <m/>
    <s v=""/>
    <s v=""/>
    <m/>
    <s v="TS-O-05:13/_x000a_O1011203:3A"/>
    <s v="TS-O-05:14/_x000a_O1011203:3C"/>
  </r>
  <r>
    <s v="17-X -020215 -A"/>
    <s v="17XY020215A"/>
    <s v="00"/>
    <s v="Mixed Bed Drain"/>
    <s v="ДРЕНАЖ СМЕШАННОГО СЛОЯ"/>
    <s v="Solenoid Valve"/>
    <s v="4124-FY-VD-BD17617L02200002_SH.2"/>
    <s v="DO-NIS (24VDC) DCS"/>
    <s v="DCS_DO_01"/>
    <m/>
    <x v="168"/>
    <x v="8"/>
    <s v="C.15"/>
    <x v="5"/>
    <x v="10"/>
    <n v="15"/>
    <n v="1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4"/>
    <x v="3"/>
    <n v="32"/>
    <s v="DCS AMMONIA-UTILITIES"/>
    <m/>
    <m/>
    <m/>
    <s v="O1011203"/>
    <n v="4"/>
    <m/>
    <n v="0.25"/>
    <s v="00-Common"/>
    <s v=""/>
    <s v=""/>
    <s v=""/>
    <m/>
    <s v=""/>
    <s v=""/>
    <m/>
    <s v="TS-O-05:15/_x000a_O1011203:4A"/>
    <s v="TS-O-05:16/_x000a_O1011203:4C"/>
  </r>
  <r>
    <s v="17-X -020216 -A"/>
    <s v="17XY020216A"/>
    <s v="00"/>
    <s v="Mixed Bed Rinse Outlet"/>
    <s v="ВЫХОД ПРОМЫВКИ СМЕШАННОГО СЛОЯ"/>
    <s v="Solenoid Valve"/>
    <s v="4124-FY-VD-BD17617L02200002_SH.2"/>
    <s v="DO-NIS (24VDC) DCS"/>
    <s v="DCS_DO_01"/>
    <m/>
    <x v="168"/>
    <x v="8"/>
    <s v="C.17"/>
    <x v="5"/>
    <x v="10"/>
    <n v="17"/>
    <n v="18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5"/>
    <x v="3"/>
    <n v="32"/>
    <s v="DCS AMMONIA-UTILITIES"/>
    <m/>
    <m/>
    <m/>
    <s v="O1011203"/>
    <n v="5"/>
    <m/>
    <n v="0.25"/>
    <s v="00-Common"/>
    <s v=""/>
    <s v=""/>
    <s v=""/>
    <m/>
    <s v=""/>
    <s v=""/>
    <m/>
    <s v="TS-O-05:17/_x000a_O1011203:5A"/>
    <s v="TS-O-05:18/_x000a_O1011203:5C"/>
  </r>
  <r>
    <s v="17-A -020204 -A"/>
    <s v="17AY020204A"/>
    <s v="00"/>
    <s v="Analyzer sample line"/>
    <s v="ЛИНИЯ ОТБОРА ПРОБ АНАЛИЗАТОРА"/>
    <s v="Solenoid Valve"/>
    <s v="4124-FY-VD-BD17617L02200002_SH.2"/>
    <s v="DO-NIS (24VDC) DCS"/>
    <s v="DCS_DO_01"/>
    <m/>
    <x v="168"/>
    <x v="8"/>
    <s v="C.19"/>
    <x v="5"/>
    <x v="10"/>
    <n v="19"/>
    <s v="2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6"/>
    <x v="3"/>
    <n v="32"/>
    <s v="DCS AMMONIA-UTILITIES"/>
    <m/>
    <m/>
    <m/>
    <s v="O1011203"/>
    <n v="6"/>
    <m/>
    <n v="0.25"/>
    <s v="00-Common"/>
    <s v=""/>
    <s v=""/>
    <s v=""/>
    <m/>
    <s v=""/>
    <s v=""/>
    <m/>
    <s v="TS-O-05:19/_x000a_O1011203:6A"/>
    <s v="TS-O-05:20/_x000a_O1011203:6C"/>
  </r>
  <r>
    <s v="17-X -020207 -B"/>
    <s v="17XY020207B"/>
    <s v="00"/>
    <s v="Mixed Bed Backwash Outlet / Vent"/>
    <s v="ВЫХОД ПРОМЫВКИ/ВЕНТ СМЕШ СЛОЯ"/>
    <s v="Solenoid Valve"/>
    <s v="4124-FY-VD-BD17617L02200002_SH.2"/>
    <s v="DO-NIS (24VDC) DCS"/>
    <s v="DCS_DO_01"/>
    <m/>
    <x v="169"/>
    <x v="8"/>
    <s v="C.01"/>
    <x v="5"/>
    <x v="0"/>
    <n v="1"/>
    <n v="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7"/>
    <x v="3"/>
    <n v="32"/>
    <s v="DCS AMMONIA-UTILITIES"/>
    <m/>
    <m/>
    <m/>
    <s v="O1011203"/>
    <n v="7"/>
    <m/>
    <n v="0.25"/>
    <s v="00-Common"/>
    <s v=""/>
    <s v=""/>
    <s v=""/>
    <m/>
    <s v=""/>
    <s v=""/>
    <m/>
    <s v="TS-O-06:1/_x000a_O1011203:7A"/>
    <s v="TS-O-06:2/_x000a_O1011203:7C"/>
  </r>
  <r>
    <s v="17-X -020210 -B"/>
    <s v="17XY020210B"/>
    <s v="00"/>
    <s v="Mixed Bed Eluates"/>
    <s v="СМЕШАННЫЙ СЛОЙ ???"/>
    <s v="Solenoid Valve"/>
    <s v="4124-FY-VD-BD17617L02200002_SH.2"/>
    <s v="DO-NIS (24VDC) DCS"/>
    <s v="DCS_DO_01"/>
    <m/>
    <x v="169"/>
    <x v="8"/>
    <s v="C.03"/>
    <x v="5"/>
    <x v="0"/>
    <n v="3"/>
    <n v="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8"/>
    <x v="3"/>
    <n v="32"/>
    <s v="DCS AMMONIA-UTILITIES"/>
    <m/>
    <m/>
    <m/>
    <s v="O1011203"/>
    <n v="8"/>
    <m/>
    <n v="0.25"/>
    <s v="00-Common"/>
    <s v=""/>
    <s v=""/>
    <s v=""/>
    <m/>
    <s v=""/>
    <s v=""/>
    <m/>
    <s v="TS-O-06:3/_x000a_O1011203:8A"/>
    <s v="TS-O-06:4/_x000a_O1011203:8C"/>
  </r>
  <r>
    <s v="17-X -020211 -B"/>
    <s v="17XY020211B"/>
    <s v="00"/>
    <s v="Mixed Bed Soda Inlet"/>
    <s v="ВХОД СОДОВОЙ СМЕСИ"/>
    <s v="Solenoid Valve"/>
    <s v="4124-FY-VD-BD17617L02200002_SH.2"/>
    <s v="DO-NIS (24VDC) DCS"/>
    <s v="DCS_DO_01"/>
    <m/>
    <x v="169"/>
    <x v="8"/>
    <s v="C.05"/>
    <x v="5"/>
    <x v="0"/>
    <n v="5"/>
    <n v="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9"/>
    <x v="3"/>
    <n v="32"/>
    <s v="DCS AMMONIA-UTILITIES"/>
    <m/>
    <m/>
    <m/>
    <s v="O1011203"/>
    <n v="9"/>
    <m/>
    <n v="0.25"/>
    <s v="00-Common"/>
    <s v=""/>
    <s v=""/>
    <s v=""/>
    <m/>
    <s v=""/>
    <s v=""/>
    <m/>
    <s v="TS-O-06:5/_x000a_O1011203:9A"/>
    <s v="TS-O-06:6/_x000a_O1011203:9C"/>
  </r>
  <r>
    <s v="17-X -020212 -B"/>
    <s v="17XY020212B"/>
    <s v="00"/>
    <s v="Mixed Bed Acid Inlet / BW Inlet"/>
    <s v="ВХОД СМЕСИ КИСЛОТА/ПИТ ВОДА"/>
    <s v="Solenoid Valve"/>
    <s v="4124-FY-VD-BD17617L02200002_SH.2"/>
    <s v="DO-NIS (24VDC) DCS"/>
    <s v="DCS_DO_01"/>
    <m/>
    <x v="169"/>
    <x v="8"/>
    <s v="C.07"/>
    <x v="5"/>
    <x v="0"/>
    <n v="7"/>
    <n v="8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0"/>
    <x v="3"/>
    <n v="32"/>
    <s v="DCS AMMONIA-UTILITIES"/>
    <m/>
    <m/>
    <m/>
    <s v="O1011203"/>
    <n v="10"/>
    <m/>
    <n v="0.25"/>
    <s v="00-Common"/>
    <s v=""/>
    <s v=""/>
    <s v=""/>
    <m/>
    <s v=""/>
    <s v=""/>
    <m/>
    <s v="TS-O-06:7/_x000a_O1011203:10A"/>
    <s v="TS-O-06:8/_x000a_O1011203:10C"/>
  </r>
  <r>
    <s v="17-X -020213 -B"/>
    <s v="17XY020213B"/>
    <s v="00"/>
    <s v="Mixed Bed Air Inlet"/>
    <s v="ВХОД ВОЗДУХА В СМЕШАННЫЙ СЛОЙ"/>
    <s v="Solenoid Valve"/>
    <s v="4124-FY-VD-BD17617L02200002_SH.2"/>
    <s v="DO-NIS (24VDC) DCS"/>
    <s v="DCS_DO_01"/>
    <m/>
    <x v="169"/>
    <x v="8"/>
    <s v="C.09"/>
    <x v="5"/>
    <x v="0"/>
    <n v="9"/>
    <n v="1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1"/>
    <x v="3"/>
    <n v="32"/>
    <s v="DCS AMMONIA-UTILITIES"/>
    <m/>
    <m/>
    <m/>
    <s v="O1011203"/>
    <n v="11"/>
    <m/>
    <n v="0.25"/>
    <s v="00-Common"/>
    <s v=""/>
    <s v=""/>
    <s v=""/>
    <m/>
    <s v=""/>
    <s v=""/>
    <m/>
    <s v="TS-O-06:9/_x000a_O1011203:11A"/>
    <s v="TS-O-06:10/_x000a_O1011203:11C"/>
  </r>
  <r>
    <s v="17-X -020214 -B"/>
    <s v="17XY020214B"/>
    <s v="00"/>
    <s v="Mixed Bed Outlet"/>
    <s v="ВЫХОД СМЕШАННОГО СЛОЯ"/>
    <s v="Solenoid Valve"/>
    <s v="4124-FY-VD-BD17617L02200002_SH.2"/>
    <s v="DO-NIS (24VDC) DCS"/>
    <s v="DCS_DO_01"/>
    <m/>
    <x v="169"/>
    <x v="8"/>
    <s v="C.11"/>
    <x v="5"/>
    <x v="0"/>
    <n v="11"/>
    <n v="1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2"/>
    <x v="3"/>
    <n v="32"/>
    <s v="DCS AMMONIA-UTILITIES"/>
    <m/>
    <m/>
    <m/>
    <s v="O1011203"/>
    <n v="12"/>
    <m/>
    <n v="0.25"/>
    <s v="00-Common"/>
    <s v=""/>
    <s v=""/>
    <s v=""/>
    <m/>
    <s v=""/>
    <s v=""/>
    <m/>
    <s v="TS-O-06:11/_x000a_O1011203:12A"/>
    <s v="TS-O-06:12/_x000a_O1011203:12C"/>
  </r>
  <r>
    <s v="17-X -020215 -B"/>
    <s v="17XY020215B"/>
    <s v="00"/>
    <s v="Mixed Bed Drain"/>
    <s v="ДРЕНАЖ СМЕШАННОГО СЛОЯ"/>
    <s v="Solenoid Valve"/>
    <s v="4124-FY-VD-BD17617L02200002_SH.2"/>
    <s v="DO-NIS (24VDC) DCS"/>
    <s v="DCS_DO_01"/>
    <m/>
    <x v="169"/>
    <x v="8"/>
    <s v="C.13"/>
    <x v="5"/>
    <x v="0"/>
    <n v="13"/>
    <n v="1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3"/>
    <x v="3"/>
    <n v="32"/>
    <s v="DCS AMMONIA-UTILITIES"/>
    <m/>
    <m/>
    <m/>
    <s v="O1011203"/>
    <n v="13"/>
    <m/>
    <n v="0.25"/>
    <s v="00-Common"/>
    <s v=""/>
    <s v=""/>
    <s v=""/>
    <m/>
    <s v=""/>
    <s v=""/>
    <m/>
    <s v="TS-O-06:13/_x000a_O1011203:13A"/>
    <s v="TS-O-06:14/_x000a_O1011203:13C"/>
  </r>
  <r>
    <s v="17-X -020216 -B"/>
    <s v="17XY020216B"/>
    <s v="00"/>
    <s v="Mixed Bed Rinse Outlet"/>
    <s v="ВЫХОД ПРОМЫВКИ СМЕШАННОГО СЛОЯ"/>
    <s v="Solenoid Valve"/>
    <s v="4124-FY-VD-BD17617L02200002_SH.2"/>
    <s v="DO-NIS (24VDC) DCS"/>
    <s v="DCS_DO_01"/>
    <m/>
    <x v="169"/>
    <x v="8"/>
    <s v="C.15"/>
    <x v="5"/>
    <x v="0"/>
    <n v="15"/>
    <n v="1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4"/>
    <x v="3"/>
    <n v="32"/>
    <s v="DCS AMMONIA-UTILITIES"/>
    <m/>
    <m/>
    <m/>
    <s v="O1011203"/>
    <n v="14"/>
    <m/>
    <n v="0.25"/>
    <s v="00-Common"/>
    <s v=""/>
    <s v=""/>
    <s v=""/>
    <m/>
    <s v=""/>
    <s v=""/>
    <m/>
    <s v="TS-O-06:15/_x000a_O1011203:14A"/>
    <s v="TS-O-06:16/_x000a_O1011203:14C"/>
  </r>
  <r>
    <s v="17-A -020204 -B"/>
    <s v="17AY020204B"/>
    <s v="00"/>
    <s v="Analyzer sample line"/>
    <s v="ЛИНИЯ ОТБОРА ПРОБ АНАЛИЗАТОРА"/>
    <s v="Solenoid Valve"/>
    <s v="4124-FY-VD-BD17617L02200002_SH.2"/>
    <s v="DO-NIS (24VDC) DCS"/>
    <s v="DCS_DO_01"/>
    <m/>
    <x v="169"/>
    <x v="8"/>
    <s v="C.17"/>
    <x v="5"/>
    <x v="0"/>
    <n v="17"/>
    <n v="18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5"/>
    <x v="3"/>
    <n v="32"/>
    <s v="DCS AMMONIA-UTILITIES"/>
    <m/>
    <m/>
    <m/>
    <s v="O1011203"/>
    <n v="15"/>
    <m/>
    <n v="0.25"/>
    <s v="00-Common"/>
    <s v=""/>
    <s v=""/>
    <s v=""/>
    <m/>
    <s v=""/>
    <s v=""/>
    <m/>
    <s v="TS-O-06:17/_x000a_O1011203:15A"/>
    <s v="TS-O-06:18/_x000a_O1011203:15C"/>
  </r>
  <r>
    <s v="17-A -020203"/>
    <s v="17AY020203"/>
    <s v="00"/>
    <s v="Analyzer sample line"/>
    <s v="ЛИНИЯ ОТБОРА ПРОБ АНАЛИЗАТОРА"/>
    <s v="Solenoid Valve"/>
    <s v="4124-FY-VD-BD17617L02200002_SH.2"/>
    <s v="DO-NIS (24VDC) DCS"/>
    <s v="DCS_DO_01"/>
    <m/>
    <x v="169"/>
    <x v="8"/>
    <s v="C.19"/>
    <x v="5"/>
    <x v="0"/>
    <n v="19"/>
    <s v="2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6"/>
    <x v="3"/>
    <n v="32"/>
    <s v="DCS AMMONIA-UTILITIES"/>
    <m/>
    <m/>
    <m/>
    <s v="O1011203"/>
    <n v="16"/>
    <m/>
    <n v="0.25"/>
    <s v="00-Common"/>
    <s v=""/>
    <s v=""/>
    <s v=""/>
    <m/>
    <s v=""/>
    <s v=""/>
    <m/>
    <s v="TS-O-06:19/_x000a_O1011203:16A"/>
    <s v="TS-O-06:20/_x000a_O1011203:16C"/>
  </r>
  <r>
    <s v="17-A -020206"/>
    <s v="17AY020206"/>
    <s v="00"/>
    <s v="Analyzer sample line"/>
    <s v="ЛИНИЯ ОТБОРА ПРОБ АНАЛИЗАТОРА"/>
    <s v="Solenoid Valve"/>
    <s v="4124-FY-VD-BD17617L02200002_SH.2"/>
    <s v="DO-NIS (24VDC) DCS"/>
    <s v="DCS_DO_01"/>
    <m/>
    <x v="169"/>
    <x v="8"/>
    <s v="C.21"/>
    <x v="5"/>
    <x v="0"/>
    <n v="21"/>
    <n v="2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7"/>
    <x v="3"/>
    <n v="32"/>
    <s v="DCS AMMONIA-UTILITIES"/>
    <m/>
    <m/>
    <m/>
    <s v="O1011203"/>
    <n v="17"/>
    <m/>
    <n v="0.25"/>
    <s v="00-Common"/>
    <s v=""/>
    <s v=""/>
    <s v=""/>
    <m/>
    <s v=""/>
    <s v=""/>
    <m/>
    <s v="TS-O-06:21/_x000a_O1011203:17A"/>
    <s v="TS-O-06:22/_x000a_O1011203:17C"/>
  </r>
  <r>
    <s v="17-X -020207 -C"/>
    <s v="17XY020207C"/>
    <s v="00"/>
    <s v="Mixed Bed Backwash Outlet / Vent"/>
    <s v="ВЫХОД ПРОМЫВКИ/ВЕНТ СМЕШ СЛОЯ"/>
    <s v="Solenoid Valve"/>
    <s v="4124-FY-VD-BD17617L02200002_SH.2"/>
    <s v="DO-NIS (24VDC) DCS"/>
    <s v="DCS_DO_01"/>
    <m/>
    <x v="170"/>
    <x v="8"/>
    <s v="C.01"/>
    <x v="5"/>
    <x v="18"/>
    <n v="1"/>
    <n v="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8"/>
    <x v="3"/>
    <n v="32"/>
    <s v="DCS AMMONIA-UTILITIES"/>
    <m/>
    <m/>
    <m/>
    <s v="O1011203"/>
    <n v="18"/>
    <m/>
    <n v="0.25"/>
    <s v="00-Common"/>
    <s v=""/>
    <s v=""/>
    <s v=""/>
    <m/>
    <s v=""/>
    <s v=""/>
    <m/>
    <s v="TS-P-01:1/_x000a_O1011203:18A"/>
    <s v="TS-P-01:2/_x000a_O1011203:18C"/>
  </r>
  <r>
    <s v="17-X -020210 -C"/>
    <s v="17XY020210C"/>
    <s v="00"/>
    <s v="Mixed Bed Eluates"/>
    <s v="СМЕШАННЫЙ СЛОЙ ???"/>
    <s v="Solenoid Valve"/>
    <s v="4124-FY-VD-BD17617L02200002_SH.2"/>
    <s v="DO-NIS (24VDC) DCS"/>
    <s v="DCS_DO_01"/>
    <m/>
    <x v="170"/>
    <x v="8"/>
    <s v="C.03"/>
    <x v="5"/>
    <x v="18"/>
    <n v="3"/>
    <n v="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19"/>
    <x v="3"/>
    <n v="32"/>
    <s v="DCS AMMONIA-UTILITIES"/>
    <m/>
    <m/>
    <m/>
    <s v="O1011203"/>
    <n v="19"/>
    <m/>
    <n v="0.25"/>
    <s v="00-Common"/>
    <s v=""/>
    <s v=""/>
    <s v=""/>
    <m/>
    <s v=""/>
    <s v=""/>
    <m/>
    <s v="TS-P-01:3/_x000a_O1011203:19A"/>
    <s v="TS-P-01:4/_x000a_O1011203:19C"/>
  </r>
  <r>
    <s v="17-X -020211 -C"/>
    <s v="17XY020211C"/>
    <s v="00"/>
    <s v="Mixed Bed Soda Inlet"/>
    <s v="ВХОД СОДОВОЙ СМЕСИ"/>
    <s v="Solenoid Valve"/>
    <s v="4124-FY-VD-BD17617L02200002_SH.2"/>
    <s v="DO-NIS (24VDC) DCS"/>
    <s v="DCS_DO_01"/>
    <m/>
    <x v="170"/>
    <x v="8"/>
    <s v="C.05"/>
    <x v="5"/>
    <x v="18"/>
    <n v="5"/>
    <n v="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0"/>
    <x v="3"/>
    <n v="32"/>
    <s v="DCS AMMONIA-UTILITIES"/>
    <m/>
    <m/>
    <m/>
    <s v="O1011203"/>
    <n v="20"/>
    <m/>
    <n v="0.25"/>
    <s v="00-Common"/>
    <s v=""/>
    <s v=""/>
    <s v=""/>
    <m/>
    <s v=""/>
    <s v=""/>
    <m/>
    <s v="TS-P-01:5/_x000a_O1011203:20A"/>
    <s v="TS-P-01:6/_x000a_O1011203:20C"/>
  </r>
  <r>
    <s v="17-X -020212 -C"/>
    <s v="17XY020212C"/>
    <s v="00"/>
    <s v="Mixed Bed Acid Inlet / BW Inlet"/>
    <s v="ВХОД СМЕСИ КИСЛОТА/ПИТ ВОДА"/>
    <s v="Solenoid Valve"/>
    <s v="4124-FY-VD-BD17617L02200002_SH.2"/>
    <s v="DO-NIS (24VDC) DCS"/>
    <s v="DCS_DO_01"/>
    <m/>
    <x v="170"/>
    <x v="8"/>
    <s v="C.07"/>
    <x v="5"/>
    <x v="18"/>
    <n v="7"/>
    <n v="8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1"/>
    <x v="3"/>
    <n v="32"/>
    <s v="DCS AMMONIA-UTILITIES"/>
    <m/>
    <m/>
    <m/>
    <s v="O1011203"/>
    <n v="21"/>
    <m/>
    <n v="0.25"/>
    <s v="00-Common"/>
    <s v=""/>
    <s v=""/>
    <s v=""/>
    <m/>
    <s v=""/>
    <s v=""/>
    <m/>
    <s v="TS-P-01:7/_x000a_O1011203:21A"/>
    <s v="TS-P-01:8/_x000a_O1011203:21C"/>
  </r>
  <r>
    <s v="17-X -020213 -C"/>
    <s v="17XY020213C"/>
    <s v="00"/>
    <s v="Mixed Bed Air Inlet"/>
    <s v="ВХОД ВОЗДУХА В СМЕШАННЫЙ СЛОЙ"/>
    <s v="Solenoid Valve"/>
    <s v="4124-FY-VD-BD17617L02200002_SH.2"/>
    <s v="DO-NIS (24VDC) DCS"/>
    <s v="DCS_DO_01"/>
    <m/>
    <x v="170"/>
    <x v="8"/>
    <s v="C.09"/>
    <x v="5"/>
    <x v="18"/>
    <n v="9"/>
    <n v="1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2"/>
    <x v="3"/>
    <n v="32"/>
    <s v="DCS AMMONIA-UTILITIES"/>
    <m/>
    <m/>
    <m/>
    <s v="O1011203"/>
    <n v="22"/>
    <m/>
    <n v="0.25"/>
    <s v="00-Common"/>
    <s v=""/>
    <s v=""/>
    <s v=""/>
    <m/>
    <s v=""/>
    <s v=""/>
    <m/>
    <s v="TS-P-01:9/_x000a_O1011203:22A"/>
    <s v="TS-P-01:10/_x000a_O1011203:22C"/>
  </r>
  <r>
    <s v="17-X -020214 -C"/>
    <s v="17XY020214C"/>
    <s v="00"/>
    <s v="Mixed Bed Outlet"/>
    <s v="ВЫХОД СМЕШАННОГО СЛОЯ"/>
    <s v="Solenoid Valve"/>
    <s v="4124-FY-VD-BD17617L02200002_SH.2"/>
    <s v="DO-NIS (24VDC) DCS"/>
    <s v="DCS_DO_01"/>
    <m/>
    <x v="170"/>
    <x v="8"/>
    <s v="C.11"/>
    <x v="5"/>
    <x v="18"/>
    <n v="11"/>
    <n v="1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3"/>
    <x v="3"/>
    <n v="32"/>
    <s v="DCS AMMONIA-UTILITIES"/>
    <m/>
    <m/>
    <m/>
    <s v="O1011203"/>
    <n v="23"/>
    <m/>
    <n v="0.25"/>
    <s v="00-Common"/>
    <s v=""/>
    <s v=""/>
    <s v=""/>
    <m/>
    <s v=""/>
    <s v=""/>
    <m/>
    <s v="TS-P-01:11/_x000a_O1011203:23A"/>
    <s v="TS-P-01:12/_x000a_O1011203:23C"/>
  </r>
  <r>
    <s v="17-X -020215 -C"/>
    <s v="17XY020215C"/>
    <s v="00"/>
    <s v="Mixed Bed Drain"/>
    <s v="ДРЕНАЖ СМЕШАННОГО СЛОЯ"/>
    <s v="Solenoid Valve"/>
    <s v="4124-FY-VD-BD17617L02200002_SH.2"/>
    <s v="DO-NIS (24VDC) DCS"/>
    <s v="DCS_DO_01"/>
    <m/>
    <x v="170"/>
    <x v="8"/>
    <s v="C.13"/>
    <x v="5"/>
    <x v="18"/>
    <n v="13"/>
    <n v="1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4"/>
    <x v="3"/>
    <n v="32"/>
    <s v="DCS AMMONIA-UTILITIES"/>
    <m/>
    <m/>
    <m/>
    <s v="O1011203"/>
    <n v="24"/>
    <m/>
    <n v="0.25"/>
    <s v="00-Common"/>
    <s v=""/>
    <s v=""/>
    <s v=""/>
    <m/>
    <s v=""/>
    <s v=""/>
    <m/>
    <s v="TS-P-01:13/_x000a_O1011203:24A"/>
    <s v="TS-P-01:14/_x000a_O1011203:24C"/>
  </r>
  <r>
    <s v="17-X -020216 -C"/>
    <s v="17XY020216C"/>
    <s v="00"/>
    <s v="Mixed Bed Rinse Outlet"/>
    <s v="ВЫХОД ПРОМЫВКИ СМЕШАННОГО СЛОЯ"/>
    <s v="Solenoid Valve"/>
    <s v="4124-FY-VD-BD17617L02200002_SH.2"/>
    <s v="DO-NIS (24VDC) DCS"/>
    <s v="DCS_DO_01"/>
    <m/>
    <x v="170"/>
    <x v="8"/>
    <s v="C.15"/>
    <x v="5"/>
    <x v="18"/>
    <n v="15"/>
    <n v="1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5"/>
    <x v="3"/>
    <n v="32"/>
    <s v="DCS AMMONIA-UTILITIES"/>
    <m/>
    <m/>
    <m/>
    <s v="O1011203"/>
    <n v="25"/>
    <m/>
    <n v="0.25"/>
    <s v="00-Common"/>
    <s v=""/>
    <s v=""/>
    <s v=""/>
    <m/>
    <s v=""/>
    <s v=""/>
    <m/>
    <s v="TS-P-01:15/_x000a_O1011203:25A"/>
    <s v="TS-P-01:16/_x000a_O1011203:25C"/>
  </r>
  <r>
    <s v="17-A -020204 -C"/>
    <s v="17AY020204C"/>
    <s v="00"/>
    <s v="Analyzer sample line"/>
    <s v="ЛИНИЯ ОТБОРА ПРОБ АНАЛИЗАТОРА"/>
    <s v="Solenoid Valve"/>
    <s v="4124-FY-VD-BD17617L02200002_SH.2"/>
    <s v="DO-NIS (24VDC) DCS"/>
    <s v="DCS_DO_01"/>
    <m/>
    <x v="170"/>
    <x v="8"/>
    <s v="C.17"/>
    <x v="5"/>
    <x v="18"/>
    <n v="17"/>
    <n v="18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6"/>
    <x v="3"/>
    <n v="32"/>
    <s v="DCS AMMONIA-UTILITIES"/>
    <m/>
    <m/>
    <m/>
    <s v="O1011203"/>
    <n v="26"/>
    <m/>
    <n v="0.25"/>
    <s v="00-Common"/>
    <s v=""/>
    <s v=""/>
    <s v=""/>
    <m/>
    <s v=""/>
    <s v=""/>
    <m/>
    <s v="TS-P-01:17/_x000a_O1011203:26A"/>
    <s v="TS-P-01:18/_x000a_O1011203:26C"/>
  </r>
  <r>
    <s v="17-A -020205"/>
    <s v="17AY020205A"/>
    <s v="00"/>
    <s v="Analyzer sample line"/>
    <s v="ЛИНИЯ ОТБОРА ПРОБ АНАЛИЗАТОРА"/>
    <s v="Solenoid Valve"/>
    <s v="4124-FY-VD-BD17617L02200002_SH.2"/>
    <s v="DO-NIS (24VDC) DCS"/>
    <s v="DCS_DO_01"/>
    <m/>
    <x v="170"/>
    <x v="8"/>
    <s v="C.19"/>
    <x v="5"/>
    <x v="18"/>
    <n v="19"/>
    <s v="20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7"/>
    <x v="3"/>
    <n v="32"/>
    <s v="DCS AMMONIA-UTILITIES"/>
    <m/>
    <m/>
    <m/>
    <s v="O1011203"/>
    <n v="27"/>
    <m/>
    <n v="0.25"/>
    <s v="00-Common"/>
    <s v=""/>
    <s v=""/>
    <s v=""/>
    <m/>
    <s v=""/>
    <s v=""/>
    <m/>
    <s v="TS-P-01:19/_x000a_O1011203:27A"/>
    <s v="TS-P-01:20/_x000a_O1011203:27C"/>
  </r>
  <r>
    <s v="17-A -020205"/>
    <s v="17AY020205B"/>
    <s v="00"/>
    <s v="Analyzer sample line"/>
    <s v="ЛИНИЯ ОТБОРА ПРОБ АНАЛИЗАТОРА"/>
    <s v="Solenoid Valve"/>
    <s v="4124-FY-VD-BD17617L02200002_SH.2"/>
    <s v="DO-NIS (24VDC) DCS"/>
    <s v="DCS_DO_01"/>
    <m/>
    <x v="170"/>
    <x v="8"/>
    <s v="C.21"/>
    <x v="5"/>
    <x v="18"/>
    <n v="21"/>
    <n v="2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8"/>
    <x v="3"/>
    <n v="32"/>
    <s v="DCS AMMONIA-UTILITIES"/>
    <m/>
    <m/>
    <m/>
    <s v="O1011203"/>
    <n v="28"/>
    <m/>
    <n v="0.25"/>
    <s v="00-Common"/>
    <s v=""/>
    <s v=""/>
    <s v=""/>
    <m/>
    <s v=""/>
    <s v=""/>
    <m/>
    <s v="TS-P-01:21/_x000a_O1011203:28A"/>
    <s v="TS-P-01:22/_x000a_O1011203:28C"/>
  </r>
  <r>
    <s v="17-A -020205"/>
    <s v="17AY020205C"/>
    <s v="00"/>
    <s v="Analyzer sample line"/>
    <s v="ЛИНИЯ ОТБОРА ПРОБ АНАЛИЗАТОРА"/>
    <s v="Solenoid Valve"/>
    <s v="4124-FY-VD-BD17617L02200002_SH.2"/>
    <s v="DO-NIS (24VDC) DCS"/>
    <s v="DCS_DO_01"/>
    <m/>
    <x v="170"/>
    <x v="8"/>
    <s v="C.23"/>
    <x v="5"/>
    <x v="18"/>
    <n v="23"/>
    <n v="2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29"/>
    <x v="3"/>
    <n v="32"/>
    <s v="DCS AMMONIA-UTILITIES"/>
    <m/>
    <m/>
    <m/>
    <s v="O1011203"/>
    <n v="29"/>
    <m/>
    <n v="0.25"/>
    <s v="00-Common"/>
    <s v=""/>
    <s v=""/>
    <s v=""/>
    <m/>
    <s v=""/>
    <s v=""/>
    <m/>
    <s v="TS-P-01:23/_x000a_O1011203:29A"/>
    <s v="TS-P-01:24/_x000a_O1011203:29C"/>
  </r>
  <r>
    <s v="17-A -020205"/>
    <s v="17AY020205D"/>
    <s v="00"/>
    <s v="Analyzer sample line"/>
    <s v="ЛИНИЯ ОТБОРА ПРОБ АНАЛИЗАТОРА"/>
    <s v="Solenoid Valve"/>
    <s v="4124-FY-VD-BD17617L02200002_SH.2"/>
    <s v="DO-NIS (24VDC) DCS"/>
    <s v="DCS_DO_01"/>
    <m/>
    <x v="170"/>
    <x v="8"/>
    <s v="C.25"/>
    <x v="5"/>
    <x v="18"/>
    <n v="25"/>
    <n v="26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30"/>
    <x v="3"/>
    <n v="32"/>
    <s v="DCS AMMONIA-UTILITIES"/>
    <m/>
    <m/>
    <m/>
    <s v="O1011203"/>
    <n v="30"/>
    <m/>
    <n v="0.25"/>
    <s v="00-Common"/>
    <s v=""/>
    <s v=""/>
    <s v=""/>
    <m/>
    <s v=""/>
    <s v=""/>
    <m/>
    <s v="TS-P-01:25/_x000a_O1011203:30A"/>
    <s v="TS-P-01:26/_x000a_O1011203:30C"/>
  </r>
  <r>
    <s v="17-X -020217"/>
    <s v="17XY020217"/>
    <s v="00"/>
    <s v="H2SO4 from metering pumps"/>
    <s v="H2SO4 ИЗ ДОЗИРУЮЩИХ НАСОСОВ"/>
    <s v="Solenoid Valve"/>
    <s v="4124-FY-VD-BD17617L02200002_SH.4"/>
    <s v="DO-NIS (24VDC) DCS"/>
    <s v="DCS_DO_01"/>
    <m/>
    <x v="171"/>
    <x v="8"/>
    <s v="C.01"/>
    <x v="5"/>
    <x v="47"/>
    <n v="1"/>
    <n v="2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31"/>
    <x v="3"/>
    <n v="32"/>
    <s v="DCS AMMONIA-UTILITIES"/>
    <m/>
    <m/>
    <m/>
    <s v="O1011203"/>
    <n v="31"/>
    <m/>
    <n v="0.25"/>
    <s v="00-Common"/>
    <s v=""/>
    <s v=""/>
    <s v=""/>
    <m/>
    <s v=""/>
    <s v=""/>
    <m/>
    <s v="TS-P-03:1/_x000a_O1011203:31A"/>
    <s v="TS-P-03:2/_x000a_O1011203:31C"/>
  </r>
  <r>
    <s v="17-X -020218"/>
    <s v="17XY020218"/>
    <s v="00"/>
    <s v="H2SO4 to regeneration"/>
    <s v="H2SO4 В РЕГЕНЕРАЦИЮ"/>
    <s v="Solenoid Valve"/>
    <s v="4124-FY-VD-BD17617L02200002_SH.4"/>
    <s v="DO-NIS (24VDC) DCS"/>
    <s v="DCS_DO_01"/>
    <m/>
    <x v="171"/>
    <x v="8"/>
    <s v="C.03"/>
    <x v="5"/>
    <x v="47"/>
    <n v="3"/>
    <n v="4"/>
    <s v=""/>
    <x v="9"/>
    <x v="0"/>
    <x v="314"/>
    <x v="4"/>
    <x v="71"/>
    <x v="4"/>
    <s v="17-SC-DCS-002/O1011203/ 17-MC-DCS-002"/>
    <s v="DB37-*m"/>
    <x v="1"/>
    <s v="CPO101"/>
    <n v="1"/>
    <s v="BP021"/>
    <x v="71"/>
    <n v="4"/>
    <n v="32"/>
    <x v="3"/>
    <n v="32"/>
    <s v="DCS AMMONIA-UTILITIES"/>
    <m/>
    <m/>
    <m/>
    <s v="O1011203"/>
    <n v="32"/>
    <m/>
    <n v="0.25"/>
    <s v="00-Common"/>
    <s v=""/>
    <s v=""/>
    <s v=""/>
    <m/>
    <s v=""/>
    <s v=""/>
    <m/>
    <s v="TS-P-03:3/_x000a_O1011203:32A"/>
    <s v="TS-P-03:4/_x000a_O1011203:32C"/>
  </r>
  <r>
    <s v="17-X -090301 -A"/>
    <s v="17XY090301AB"/>
    <s v="10"/>
    <s v="To DECISSANT TOWER 17-L-091-V-092A"/>
    <s v="В ОСУШИТЕЛИ 17L091V092A"/>
    <s v="Solenoid Valve"/>
    <s v="4124-GY-VD-BD17517L091091_SH.2"/>
    <s v="DO-NIS (24VDC) DCS"/>
    <s v="DCS_DO_01"/>
    <m/>
    <x v="172"/>
    <x v="8"/>
    <s v="C.01"/>
    <x v="5"/>
    <x v="16"/>
    <n v="1"/>
    <n v="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"/>
    <x v="3"/>
    <n v="32"/>
    <s v="DCS AMMONIA-UTILITIES"/>
    <m/>
    <m/>
    <m/>
    <s v="O1011204"/>
    <n v="1"/>
    <m/>
    <n v="0.25"/>
    <s v="10-Combined Bldgn-N2 plant, Demi water"/>
    <s v=""/>
    <s v=""/>
    <s v=""/>
    <m/>
    <s v=""/>
    <s v=""/>
    <m/>
    <s v="TS-P-02:1/_x000a_O1011204:1A"/>
    <s v="TS-P-02:2/_x000a_O1011204:1C"/>
  </r>
  <r>
    <s v="17-X -090301 -A"/>
    <s v="17XY090301AA"/>
    <s v="10"/>
    <s v="To DECISSANT TOWER 17-L-091-V-092A"/>
    <s v="В ОСУШИТЕЛИ 17L091V092A"/>
    <s v="Solenoid Valve"/>
    <s v="4124-GY-VD-BD17517L091091_SH.2"/>
    <s v="DO-NIS (24VDC) DCS"/>
    <s v="DCS_DO_01"/>
    <m/>
    <x v="172"/>
    <x v="8"/>
    <s v="C.03"/>
    <x v="5"/>
    <x v="16"/>
    <n v="3"/>
    <n v="4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"/>
    <x v="3"/>
    <n v="32"/>
    <s v="DCS AMMONIA-UTILITIES"/>
    <m/>
    <m/>
    <m/>
    <s v="O1011204"/>
    <n v="2"/>
    <m/>
    <n v="0.25"/>
    <s v="10-Combined Bldgn-N2 plant, Demi water"/>
    <s v=""/>
    <s v=""/>
    <s v=""/>
    <m/>
    <s v=""/>
    <s v=""/>
    <m/>
    <s v="TS-P-02:3/_x000a_O1011204:2A"/>
    <s v="TS-P-02:4/_x000a_O1011204:2C"/>
  </r>
  <r>
    <s v="17-X -090301 -B"/>
    <s v="17XY090301BB"/>
    <s v="10"/>
    <s v="To DECISSANT TOWER 17-L-091-V-092B"/>
    <s v="В ОСУШИТЕЛИ 17L091V092В"/>
    <s v="Solenoid Valve"/>
    <s v="4124-GY-VD-BD17517L091091_SH.2"/>
    <s v="DO-NIS (24VDC) DCS"/>
    <s v="DCS_DO_01"/>
    <m/>
    <x v="172"/>
    <x v="8"/>
    <s v="C.05"/>
    <x v="5"/>
    <x v="16"/>
    <n v="5"/>
    <n v="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3"/>
    <x v="3"/>
    <n v="32"/>
    <s v="DCS AMMONIA-UTILITIES"/>
    <m/>
    <m/>
    <m/>
    <s v="O1011204"/>
    <n v="3"/>
    <m/>
    <n v="0.25"/>
    <s v="10-Combined Bldgn-N2 plant, Demi water"/>
    <s v=""/>
    <s v=""/>
    <s v=""/>
    <m/>
    <s v=""/>
    <s v=""/>
    <m/>
    <s v="TS-P-02:5/_x000a_O1011204:3A"/>
    <s v="TS-P-02:6/_x000a_O1011204:3C"/>
  </r>
  <r>
    <s v="17-X -090301 -B"/>
    <s v="17XY090301BA"/>
    <s v="10"/>
    <s v="To DECISSANT TOWER 17-L-091-V-092B"/>
    <s v="В ОСУШИТЕЛИ 17L091V092В"/>
    <s v="Solenoid Valve"/>
    <s v="4124-GY-VD-BD17517L091091_SH.2"/>
    <s v="DO-NIS (24VDC) DCS"/>
    <s v="DCS_DO_01"/>
    <m/>
    <x v="172"/>
    <x v="8"/>
    <s v="C.07"/>
    <x v="5"/>
    <x v="16"/>
    <n v="7"/>
    <n v="8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4"/>
    <x v="3"/>
    <n v="32"/>
    <s v="DCS AMMONIA-UTILITIES"/>
    <m/>
    <m/>
    <m/>
    <s v="O1011204"/>
    <n v="4"/>
    <m/>
    <n v="0.25"/>
    <s v="10-Combined Bldgn-N2 plant, Demi water"/>
    <s v=""/>
    <s v=""/>
    <s v=""/>
    <m/>
    <s v=""/>
    <s v=""/>
    <m/>
    <s v="TS-P-02:7/_x000a_O1011204:4A"/>
    <s v="TS-P-02:8/_x000a_O1011204:4C"/>
  </r>
  <r>
    <s v="17-X -090302 -A"/>
    <s v="17XY090302A"/>
    <s v="10"/>
    <s v="To ATM Safe location"/>
    <s v="В БЕЗОПАСНОЕ МЕСТО АТМОСФЕРУ"/>
    <s v="Solenoid Valve"/>
    <s v="4124-GY-VD-BD17517L091091_SH.2"/>
    <s v="DO-NIS (24VDC) DCS"/>
    <s v="DCS_DO_01"/>
    <m/>
    <x v="172"/>
    <x v="8"/>
    <s v="C.09"/>
    <x v="5"/>
    <x v="16"/>
    <n v="9"/>
    <n v="10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5"/>
    <x v="3"/>
    <n v="32"/>
    <s v="DCS AMMONIA-UTILITIES"/>
    <m/>
    <m/>
    <m/>
    <s v="O1011204"/>
    <n v="5"/>
    <m/>
    <n v="0.25"/>
    <s v="10-Combined Bldgn-N2 plant, Demi water"/>
    <s v=""/>
    <s v=""/>
    <s v=""/>
    <m/>
    <s v=""/>
    <s v=""/>
    <m/>
    <s v="TS-P-02:9/_x000a_O1011204:5A"/>
    <s v="TS-P-02:10/_x000a_O1011204:5C"/>
  </r>
  <r>
    <s v="17-X -090302 -B"/>
    <s v="17XY090302B"/>
    <s v="10"/>
    <s v="To ATM Safe location"/>
    <s v="В БЕЗОПАСНОЕ МЕСТО АТМОСФЕРУ"/>
    <s v="Solenoid Valve"/>
    <s v="4124-GY-VD-BD17517L091091_SH.2"/>
    <s v="DO-NIS (24VDC) DCS"/>
    <s v="DCS_DO_01"/>
    <m/>
    <x v="172"/>
    <x v="8"/>
    <s v="C.11"/>
    <x v="5"/>
    <x v="16"/>
    <n v="11"/>
    <n v="1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6"/>
    <x v="3"/>
    <n v="32"/>
    <s v="DCS AMMONIA-UTILITIES"/>
    <m/>
    <m/>
    <m/>
    <s v="O1011204"/>
    <n v="6"/>
    <m/>
    <n v="0.25"/>
    <s v="10-Combined Bldgn-N2 plant, Demi water"/>
    <s v=""/>
    <s v=""/>
    <s v=""/>
    <m/>
    <s v=""/>
    <s v=""/>
    <m/>
    <s v="TS-P-02:11/_x000a_O1011204:6A"/>
    <s v="TS-P-02:12/_x000a_O1011204:6C"/>
  </r>
  <r>
    <s v="17-X -090301 -C"/>
    <s v="17XY090301CB"/>
    <s v="10"/>
    <s v="To DECISSANT TOWER 17-L-091-V-092C"/>
    <s v="В ОСУШИТЕЛИ 17L091V092С"/>
    <s v="Solenoid Valve"/>
    <s v="4124-GY-VD-BD17517L091091_SH.2"/>
    <s v="DO-NIS (24VDC) DCS"/>
    <s v="DCS_DO_01"/>
    <m/>
    <x v="172"/>
    <x v="8"/>
    <s v="C.17"/>
    <x v="5"/>
    <x v="16"/>
    <n v="17"/>
    <n v="18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7"/>
    <x v="3"/>
    <n v="32"/>
    <s v="DCS AMMONIA-UTILITIES"/>
    <m/>
    <m/>
    <m/>
    <s v="O1011204"/>
    <n v="7"/>
    <m/>
    <n v="0.25"/>
    <s v="10-Combined Bldgn-N2 plant, Demi water"/>
    <s v=""/>
    <s v=""/>
    <s v=""/>
    <m/>
    <s v=""/>
    <s v=""/>
    <m/>
    <s v="TS-P-02:17/_x000a_O1011204:7A"/>
    <s v="TS-P-02:18/_x000a_O1011204:7C"/>
  </r>
  <r>
    <s v="17-X -090301 -C"/>
    <s v="17XY090301CA"/>
    <s v="10"/>
    <s v="To DECISSANT TOWER 17-L-091-V-092C"/>
    <s v="В ОСУШИТЕЛИ 17L091V092С"/>
    <s v="Solenoid Valve"/>
    <s v="4124-GY-VD-BD17517L091091_SH.2"/>
    <s v="DO-NIS (24VDC) DCS"/>
    <s v="DCS_DO_01"/>
    <m/>
    <x v="172"/>
    <x v="8"/>
    <s v="C.19"/>
    <x v="5"/>
    <x v="16"/>
    <n v="19"/>
    <s v="20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8"/>
    <x v="3"/>
    <n v="32"/>
    <s v="DCS AMMONIA-UTILITIES"/>
    <m/>
    <m/>
    <m/>
    <s v="O1011204"/>
    <n v="8"/>
    <m/>
    <n v="0.25"/>
    <s v="10-Combined Bldgn-N2 plant, Demi water"/>
    <s v=""/>
    <s v=""/>
    <s v=""/>
    <m/>
    <s v=""/>
    <s v=""/>
    <m/>
    <s v="TS-P-02:19/_x000a_O1011204:8A"/>
    <s v="TS-P-02:20/_x000a_O1011204:8C"/>
  </r>
  <r>
    <s v="17-X -090301 -D"/>
    <s v="17XY090301DB"/>
    <s v="10"/>
    <s v="To DECISSANT TOWER 17-L-091-V-092D"/>
    <s v="В ОСУШИТЕЛИ 17L091V092D"/>
    <s v="Solenoid Valve"/>
    <s v="4124-GY-VD-BD17517L091091_SH.2"/>
    <s v="DO-NIS (24VDC) DCS"/>
    <s v="DCS_DO_01"/>
    <m/>
    <x v="172"/>
    <x v="8"/>
    <s v="C.21"/>
    <x v="5"/>
    <x v="16"/>
    <n v="21"/>
    <n v="2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9"/>
    <x v="3"/>
    <n v="32"/>
    <s v="DCS AMMONIA-UTILITIES"/>
    <m/>
    <m/>
    <m/>
    <s v="O1011204"/>
    <n v="9"/>
    <m/>
    <n v="0.25"/>
    <s v="10-Combined Bldgn-N2 plant, Demi water"/>
    <s v=""/>
    <s v=""/>
    <s v=""/>
    <m/>
    <s v=""/>
    <s v=""/>
    <m/>
    <s v="TS-P-02:21/_x000a_O1011204:9A"/>
    <s v="TS-P-02:22/_x000a_O1011204:9C"/>
  </r>
  <r>
    <s v="17-X -090301 -D"/>
    <s v="17XY090301DA"/>
    <s v="10"/>
    <s v="To DECISSANT TOWER 17-L-091-V-092D"/>
    <s v="В ОСУШИТЕЛИ 17L091V092D"/>
    <s v="Solenoid Valve"/>
    <s v="4124-GY-VD-BD17517L091091_SH.2"/>
    <s v="DO-NIS (24VDC) DCS"/>
    <s v="DCS_DO_01"/>
    <m/>
    <x v="172"/>
    <x v="8"/>
    <s v="C.23"/>
    <x v="5"/>
    <x v="16"/>
    <n v="23"/>
    <n v="24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0"/>
    <x v="3"/>
    <n v="32"/>
    <s v="DCS AMMONIA-UTILITIES"/>
    <m/>
    <m/>
    <m/>
    <s v="O1011204"/>
    <n v="10"/>
    <m/>
    <n v="0.25"/>
    <s v="10-Combined Bldgn-N2 plant, Demi water"/>
    <s v=""/>
    <s v=""/>
    <s v=""/>
    <m/>
    <s v=""/>
    <s v=""/>
    <m/>
    <s v="TS-P-02:23/_x000a_O1011204:10A"/>
    <s v="TS-P-02:24/_x000a_O1011204:10C"/>
  </r>
  <r>
    <s v="17-X -090302 -C"/>
    <s v="17XY090302C"/>
    <s v="10"/>
    <s v="To ATM Safe location"/>
    <s v="В БЕЗОПАСНОЕ МЕСТО АТМОСФЕРУ"/>
    <s v="Solenoid Valve"/>
    <s v="4124-GY-VD-BD17517L091091_SH.2"/>
    <s v="DO-NIS (24VDC) DCS"/>
    <s v="DCS_DO_01"/>
    <m/>
    <x v="172"/>
    <x v="8"/>
    <s v="C.25"/>
    <x v="5"/>
    <x v="16"/>
    <n v="25"/>
    <n v="2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1"/>
    <x v="3"/>
    <n v="32"/>
    <s v="DCS AMMONIA-UTILITIES"/>
    <m/>
    <m/>
    <m/>
    <s v="O1011204"/>
    <n v="11"/>
    <m/>
    <n v="0.25"/>
    <s v="10-Combined Bldgn-N2 plant, Demi water"/>
    <s v=""/>
    <s v=""/>
    <s v=""/>
    <m/>
    <s v=""/>
    <s v=""/>
    <m/>
    <s v="TS-P-02:25/_x000a_O1011204:11A"/>
    <s v="TS-P-02:26/_x000a_O1011204:11C"/>
  </r>
  <r>
    <s v="17-X -090302 -D"/>
    <s v="17XY090302D"/>
    <s v="10"/>
    <s v="To ATM Safe location"/>
    <s v="В БЕЗОПАСНОЕ МЕСТО АТМОСФЕРУ"/>
    <s v="Solenoid Valve"/>
    <s v="4124-GY-VD-BD17517L091091_SH.2"/>
    <s v="DO-NIS (24VDC) DCS"/>
    <s v="DCS_DO_01"/>
    <m/>
    <x v="172"/>
    <x v="8"/>
    <s v="C.27"/>
    <x v="5"/>
    <x v="16"/>
    <n v="27"/>
    <n v="28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2"/>
    <x v="3"/>
    <n v="32"/>
    <s v="DCS AMMONIA-UTILITIES"/>
    <m/>
    <m/>
    <m/>
    <s v="O1011204"/>
    <n v="12"/>
    <m/>
    <n v="0.25"/>
    <s v="10-Combined Bldgn-N2 plant, Demi water"/>
    <s v=""/>
    <s v=""/>
    <s v=""/>
    <m/>
    <s v=""/>
    <s v=""/>
    <m/>
    <s v="TS-P-02:27/_x000a_O1011204:12A"/>
    <s v="TS-P-02:28/_x000a_O1011204:12C"/>
  </r>
  <r>
    <s v="17-X -020219"/>
    <s v="17XY020219"/>
    <s v="00"/>
    <s v="H2SO4 to regeneration, drain"/>
    <s v="H2SO4 В РЕГЕНЕРАЦИЮ, СЛИВ"/>
    <s v="Solenoid Valve"/>
    <s v="4124-FY-VD-BD17617L02200002_SH.4"/>
    <s v="DO-NIS (24VDC) DCS"/>
    <s v="DCS_DO_01"/>
    <m/>
    <x v="171"/>
    <x v="8"/>
    <s v="C.05"/>
    <x v="5"/>
    <x v="47"/>
    <n v="5"/>
    <n v="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3"/>
    <x v="3"/>
    <n v="32"/>
    <s v="DCS AMMONIA-UTILITIES"/>
    <m/>
    <m/>
    <m/>
    <s v="O1011204"/>
    <n v="13"/>
    <m/>
    <n v="0.25"/>
    <s v="00-Common"/>
    <s v=""/>
    <s v=""/>
    <s v=""/>
    <m/>
    <s v=""/>
    <s v=""/>
    <m/>
    <s v="TS-P-03:5/_x000a_O1011204:13A"/>
    <s v="TS-P-03:6/_x000a_O1011204:13C"/>
  </r>
  <r>
    <s v="17-X -020220"/>
    <s v="17XY020220"/>
    <s v="00"/>
    <s v="NaOH from metering pumps"/>
    <s v="NAOH ИЗ ДОЗИРУЮЩИХ НАСОСОВ"/>
    <s v="Solenoid Valve"/>
    <s v="4124-FY-VD-BD17617L02200002_SH.4"/>
    <s v="DO-NIS (24VDC) DCS"/>
    <s v="DCS_DO_01"/>
    <m/>
    <x v="171"/>
    <x v="8"/>
    <s v="C.07"/>
    <x v="5"/>
    <x v="47"/>
    <n v="7"/>
    <n v="8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4"/>
    <x v="3"/>
    <n v="32"/>
    <s v="DCS AMMONIA-UTILITIES"/>
    <m/>
    <m/>
    <m/>
    <s v="O1011204"/>
    <n v="14"/>
    <m/>
    <n v="0.25"/>
    <s v="00-Common"/>
    <s v=""/>
    <s v=""/>
    <s v=""/>
    <m/>
    <s v=""/>
    <s v=""/>
    <m/>
    <s v="TS-P-03:7/_x000a_O1011204:14A"/>
    <s v="TS-P-03:8/_x000a_O1011204:14C"/>
  </r>
  <r>
    <s v="17-X -020221"/>
    <s v="17XY020221"/>
    <s v="00"/>
    <s v="NaOH to regeneration"/>
    <s v="NAOH В РЕГЕНЕРАЦИЮ"/>
    <s v="Solenoid Valve"/>
    <s v="4124-FY-VD-BD17617L02200002_SH.4"/>
    <s v="DO-NIS (24VDC) DCS"/>
    <s v="DCS_DO_01"/>
    <m/>
    <x v="171"/>
    <x v="8"/>
    <s v="C.09"/>
    <x v="5"/>
    <x v="47"/>
    <n v="9"/>
    <n v="10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5"/>
    <x v="3"/>
    <n v="32"/>
    <s v="DCS AMMONIA-UTILITIES"/>
    <m/>
    <m/>
    <m/>
    <s v="O1011204"/>
    <n v="15"/>
    <m/>
    <n v="0.25"/>
    <s v="00-Common"/>
    <s v=""/>
    <s v=""/>
    <s v=""/>
    <m/>
    <s v=""/>
    <s v=""/>
    <m/>
    <s v="TS-P-03:9/_x000a_O1011204:15A"/>
    <s v="TS-P-03:10/_x000a_O1011204:15C"/>
  </r>
  <r>
    <s v="17-X -020222"/>
    <s v="17XY020222"/>
    <s v="00"/>
    <s v="NaOH to regeneration, drain"/>
    <s v="NAOH В РЕГЕНЕРАЦИЮ, СЛИВ"/>
    <s v="Solenoid Valve"/>
    <s v="4124-FY-VD-BD17617L02200002_SH.4"/>
    <s v="DO-NIS (24VDC) DCS"/>
    <s v="DCS_DO_01"/>
    <m/>
    <x v="171"/>
    <x v="8"/>
    <s v="C.11"/>
    <x v="5"/>
    <x v="47"/>
    <n v="11"/>
    <n v="1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6"/>
    <x v="3"/>
    <n v="32"/>
    <s v="DCS AMMONIA-UTILITIES"/>
    <m/>
    <m/>
    <m/>
    <s v="O1011204"/>
    <n v="16"/>
    <m/>
    <n v="0.25"/>
    <s v="00-Common"/>
    <s v=""/>
    <s v=""/>
    <s v=""/>
    <m/>
    <s v=""/>
    <s v=""/>
    <m/>
    <s v="TS-P-03:11/_x000a_O1011204:16A"/>
    <s v="TS-P-03:12/_x000a_O1011204:16C"/>
  </r>
  <r>
    <s v="17-A -020207"/>
    <s v="17AY020207"/>
    <s v="00"/>
    <s v="Analyzer sample line"/>
    <s v="ЛИНИЯ ОТБОРА ПРОБ АНАЛИЗАТОРА"/>
    <s v="Solenoid Valve"/>
    <s v="4124-FY-VD-BD17617L02200002_SH.4"/>
    <s v="DO-NIS (24VDC) DCS"/>
    <s v="DCS_DO_01"/>
    <m/>
    <x v="171"/>
    <x v="8"/>
    <s v="C.13"/>
    <x v="5"/>
    <x v="47"/>
    <n v="13"/>
    <n v="14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7"/>
    <x v="3"/>
    <n v="32"/>
    <s v="DCS AMMONIA-UTILITIES"/>
    <m/>
    <m/>
    <m/>
    <s v="O1011204"/>
    <n v="17"/>
    <m/>
    <n v="0.25"/>
    <s v="00-Common"/>
    <s v=""/>
    <s v=""/>
    <s v=""/>
    <m/>
    <s v=""/>
    <s v=""/>
    <m/>
    <s v="TS-P-03:13/_x000a_O1011204:17A"/>
    <s v="TS-P-03:14/_x000a_O1011204:17C"/>
  </r>
  <r>
    <s v="17-A -020208"/>
    <s v="17AY020208"/>
    <s v="00"/>
    <s v="Analyzer sample line"/>
    <s v="ЛИНИЯ ОТБОРА ПРОБ АНАЛИЗАТОРА"/>
    <s v="Solenoid Valve"/>
    <s v="4124-FY-VD-BD17617L02200002_SH.4"/>
    <s v="DO-NIS (24VDC) DCS"/>
    <s v="DCS_DO_01"/>
    <m/>
    <x v="171"/>
    <x v="8"/>
    <s v="C.15"/>
    <x v="5"/>
    <x v="47"/>
    <n v="15"/>
    <n v="1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8"/>
    <x v="3"/>
    <n v="32"/>
    <s v="DCS AMMONIA-UTILITIES"/>
    <m/>
    <m/>
    <m/>
    <s v="O1011204"/>
    <n v="18"/>
    <m/>
    <n v="0.25"/>
    <s v="00-Common"/>
    <s v=""/>
    <s v=""/>
    <s v=""/>
    <m/>
    <s v=""/>
    <s v=""/>
    <m/>
    <s v="TS-P-03:15/_x000a_O1011204:18A"/>
    <s v="TS-P-03:16/_x000a_O1011204:18C"/>
  </r>
  <r>
    <s v="17-X -020228"/>
    <s v="17XY020228"/>
    <s v="00"/>
    <s v="Neutralization basin 022A recirculation valve"/>
    <s v="БАСЕЙН НЕЙТРАЛИЗАЦИИ 022A РЕЦИРК"/>
    <s v="Solenoid Valve"/>
    <s v="4124-FY-VD-BD17617L02200002_SH.7"/>
    <s v="DO-NIS (24VDC) DCS"/>
    <s v="DCS_DO_01"/>
    <m/>
    <x v="173"/>
    <x v="8"/>
    <s v="C.01"/>
    <x v="5"/>
    <x v="20"/>
    <n v="1"/>
    <n v="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19"/>
    <x v="3"/>
    <n v="32"/>
    <s v="DCS AMMONIA-UTILITIES"/>
    <m/>
    <m/>
    <m/>
    <s v="O1011204"/>
    <n v="19"/>
    <m/>
    <n v="0.25"/>
    <s v="00-Common"/>
    <s v=""/>
    <s v=""/>
    <s v=""/>
    <m/>
    <s v=""/>
    <s v=""/>
    <m/>
    <s v="TS-P-04:1/_x000a_O1011204:19A"/>
    <s v="TS-P-04:2/_x000a_O1011204:19C"/>
  </r>
  <r>
    <s v="17-X -020229"/>
    <s v="17XY020229"/>
    <s v="00"/>
    <s v="Neutralization basin 022A outlet valve"/>
    <s v="ВЫХОД БАСЕЙНА НЕЙТРАЛИЗАЦИИ 022A"/>
    <s v="Solenoid Valve"/>
    <s v="4124-FY-VD-BD17617L02200002_SH.7"/>
    <s v="DO-NIS (24VDC) DCS"/>
    <s v="DCS_DO_01"/>
    <m/>
    <x v="173"/>
    <x v="8"/>
    <s v="C.03"/>
    <x v="5"/>
    <x v="20"/>
    <n v="3"/>
    <n v="4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0"/>
    <x v="3"/>
    <n v="32"/>
    <s v="DCS AMMONIA-UTILITIES"/>
    <m/>
    <m/>
    <m/>
    <s v="O1011204"/>
    <n v="20"/>
    <m/>
    <n v="0.25"/>
    <s v="00-Common"/>
    <s v=""/>
    <s v=""/>
    <s v=""/>
    <m/>
    <s v=""/>
    <s v=""/>
    <m/>
    <s v="TS-P-04:3/_x000a_O1011204:20A"/>
    <s v="TS-P-04:4/_x000a_O1011204:20C"/>
  </r>
  <r>
    <s v="17-X -020230"/>
    <s v="17XY020230"/>
    <s v="00"/>
    <s v="Neutralization basin 022B outlet valve"/>
    <s v="ВЫХОД БАСЕЙНА НЕЙТРАЛИЗАЦИИ 022B"/>
    <s v="Solenoid Valve"/>
    <s v="4124-FY-VD-BD17617L02200002_SH.7"/>
    <s v="DO-NIS (24VDC) DCS"/>
    <s v="DCS_DO_01"/>
    <m/>
    <x v="173"/>
    <x v="8"/>
    <s v="C.05"/>
    <x v="5"/>
    <x v="20"/>
    <n v="5"/>
    <n v="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1"/>
    <x v="3"/>
    <n v="32"/>
    <s v="DCS AMMONIA-UTILITIES"/>
    <m/>
    <m/>
    <m/>
    <s v="O1011204"/>
    <n v="21"/>
    <m/>
    <n v="0.25"/>
    <s v="00-Common"/>
    <s v=""/>
    <s v=""/>
    <s v=""/>
    <m/>
    <s v=""/>
    <s v=""/>
    <m/>
    <s v="TS-P-04:5/_x000a_O1011204:21A"/>
    <s v="TS-P-04:6/_x000a_O1011204:21C"/>
  </r>
  <r>
    <s v="17-X -020231"/>
    <s v="17XY020231"/>
    <s v="00"/>
    <s v="Neutralization basin 022B recirculation valve"/>
    <s v="БАСЕЙН НЕЙТРАЛИЗАЦИИ 022B РЕЦИРК"/>
    <s v="Solenoid Valve"/>
    <s v="4124-FY-VD-BD17617L02200002_SH.7"/>
    <s v="DO-NIS (24VDC) DCS"/>
    <s v="DCS_DO_01"/>
    <m/>
    <x v="173"/>
    <x v="8"/>
    <s v="C.07"/>
    <x v="5"/>
    <x v="20"/>
    <n v="7"/>
    <n v="8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2"/>
    <x v="3"/>
    <n v="32"/>
    <s v="DCS AMMONIA-UTILITIES"/>
    <m/>
    <m/>
    <m/>
    <s v="O1011204"/>
    <n v="22"/>
    <m/>
    <n v="0.25"/>
    <s v="00-Common"/>
    <s v=""/>
    <s v=""/>
    <s v=""/>
    <m/>
    <s v=""/>
    <s v=""/>
    <m/>
    <s v="TS-P-04:7/_x000a_O1011204:22A"/>
    <s v="TS-P-04:8/_x000a_O1011204:22C"/>
  </r>
  <r>
    <s v="17-A -020209"/>
    <s v="17AY020209"/>
    <s v="00"/>
    <s v="Analyzer sample line"/>
    <s v="ЛИНИЯ ОТБОРА ПРОБ АНАЛИЗАТОРА"/>
    <s v="Solenoid Valve"/>
    <s v="4124-FY-VD-BD17617L02200002_SH.7"/>
    <s v="DO-NIS (24VDC) DCS"/>
    <s v="DCS_DO_01"/>
    <m/>
    <x v="173"/>
    <x v="8"/>
    <s v="C.09"/>
    <x v="5"/>
    <x v="20"/>
    <n v="9"/>
    <n v="10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3"/>
    <x v="3"/>
    <n v="32"/>
    <s v="DCS AMMONIA-UTILITIES"/>
    <m/>
    <m/>
    <m/>
    <s v="O1011204"/>
    <n v="23"/>
    <m/>
    <n v="0.25"/>
    <s v="00-Common"/>
    <s v=""/>
    <s v=""/>
    <s v=""/>
    <m/>
    <s v=""/>
    <s v=""/>
    <m/>
    <s v="TS-P-04:9/_x000a_O1011204:23A"/>
    <s v="TS-P-04:10/_x000a_O1011204:23C"/>
  </r>
  <r>
    <s v="17-A -020210"/>
    <s v="17AY020210"/>
    <s v="00"/>
    <s v="Analyzer sample line"/>
    <s v="ЛИНИЯ ОТБОРА ПРОБ АНАЛИЗАТОРА"/>
    <s v="Solenoid Valve"/>
    <s v="4124-FY-VD-BD17617L02200002_SH.7"/>
    <s v="DO-NIS (24VDC) DCS"/>
    <s v="DCS_DO_01"/>
    <m/>
    <x v="173"/>
    <x v="8"/>
    <s v="C.11"/>
    <x v="5"/>
    <x v="20"/>
    <n v="11"/>
    <n v="12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4"/>
    <x v="3"/>
    <n v="32"/>
    <s v="DCS AMMONIA-UTILITIES"/>
    <m/>
    <m/>
    <m/>
    <s v="O1011204"/>
    <n v="24"/>
    <m/>
    <n v="0.25"/>
    <s v="00-Common"/>
    <s v=""/>
    <s v=""/>
    <s v=""/>
    <m/>
    <s v=""/>
    <s v=""/>
    <m/>
    <s v="TS-P-04:11/_x000a_O1011204:24A"/>
    <s v="TS-P-04:12/_x000a_O1011204:24C"/>
  </r>
  <r>
    <s v="17-A -020211"/>
    <s v="17AY020211"/>
    <s v="00"/>
    <s v="Analyzer sample line"/>
    <s v="ЛИНИЯ ОТБОРА ПРОБ АНАЛИЗАТОРА"/>
    <s v="Solenoid Valve"/>
    <s v="4124-FY-VD-BD17617L02200002_SH.7"/>
    <s v="DO-NIS (24VDC) DCS"/>
    <s v="DCS_DO_01"/>
    <m/>
    <x v="173"/>
    <x v="8"/>
    <s v="C.13"/>
    <x v="5"/>
    <x v="20"/>
    <n v="13"/>
    <n v="14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5"/>
    <x v="3"/>
    <n v="32"/>
    <s v="DCS AMMONIA-UTILITIES"/>
    <m/>
    <m/>
    <m/>
    <s v="O1011204"/>
    <n v="25"/>
    <m/>
    <n v="0.25"/>
    <s v="00-Common"/>
    <s v=""/>
    <s v=""/>
    <s v=""/>
    <m/>
    <s v=""/>
    <s v=""/>
    <m/>
    <s v="TS-P-04:13/_x000a_O1011204:25A"/>
    <s v="TS-P-04:14/_x000a_O1011204:25C"/>
  </r>
  <r>
    <s v="17-A -020212"/>
    <s v="17AY020212"/>
    <s v="00"/>
    <s v="Analyzer sample line"/>
    <s v="ЛИНИЯ ОТБОРА ПРОБ АНАЛИЗАТОРА"/>
    <s v="Solenoid Valve"/>
    <s v="4124-FY-VD-BD17617L02200002_SH.7"/>
    <s v="DO-NIS (24VDC) DCS"/>
    <s v="DCS_DO_01"/>
    <m/>
    <x v="173"/>
    <x v="8"/>
    <s v="C.15"/>
    <x v="5"/>
    <x v="20"/>
    <n v="15"/>
    <n v="16"/>
    <s v=""/>
    <x v="9"/>
    <x v="0"/>
    <x v="314"/>
    <x v="4"/>
    <x v="72"/>
    <x v="4"/>
    <s v="17-SC-DCS-002/O1011204/ 17-MC-DCS-002"/>
    <s v="DB37-*m"/>
    <x v="1"/>
    <s v="CPO101"/>
    <n v="1"/>
    <s v="BP021"/>
    <x v="72"/>
    <n v="5"/>
    <n v="26"/>
    <x v="3"/>
    <n v="32"/>
    <s v="DCS AMMONIA-UTILITIES"/>
    <m/>
    <m/>
    <m/>
    <s v="O1011204"/>
    <n v="26"/>
    <m/>
    <n v="0.25"/>
    <s v="00-Common"/>
    <s v=""/>
    <s v=""/>
    <s v=""/>
    <m/>
    <s v=""/>
    <s v=""/>
    <m/>
    <s v="TS-P-04:15/_x000a_O1011204:26A"/>
    <s v="TS-P-04:16/_x000a_O1011204:26C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27"/>
    <x v="3"/>
    <n v="32"/>
    <s v="DCS AMMONIA-UTILITIES"/>
    <m/>
    <m/>
    <m/>
    <s v="O1011204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28"/>
    <x v="3"/>
    <n v="32"/>
    <s v="DCS AMMONIA-UTILITIES"/>
    <m/>
    <m/>
    <m/>
    <s v="O1011204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29"/>
    <x v="3"/>
    <n v="32"/>
    <s v="DCS AMMONIA-UTILITIES"/>
    <m/>
    <m/>
    <m/>
    <s v="O1011204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30"/>
    <x v="3"/>
    <n v="32"/>
    <s v="DCS AMMONIA-UTILITIES"/>
    <m/>
    <m/>
    <m/>
    <s v="O1011204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31"/>
    <x v="3"/>
    <n v="32"/>
    <s v="DCS AMMONIA-UTILITIES"/>
    <m/>
    <m/>
    <m/>
    <s v="O1011204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5"/>
    <x v="6"/>
    <m/>
    <m/>
    <m/>
    <x v="5"/>
    <x v="0"/>
    <x v="314"/>
    <x v="4"/>
    <x v="72"/>
    <x v="4"/>
    <s v="17-SC-DCS-002/O1011204/ 17-MC-DCS-002"/>
    <s v="DB37-*m"/>
    <x v="1"/>
    <s v="CPO101"/>
    <n v="1"/>
    <s v="BP021"/>
    <x v="72"/>
    <n v="5"/>
    <n v="32"/>
    <x v="3"/>
    <n v="32"/>
    <s v="DCS AMMONIA-UTILITIES"/>
    <m/>
    <m/>
    <m/>
    <s v="O1011204"/>
    <n v="32"/>
    <m/>
    <s v=""/>
    <m/>
    <s v=""/>
    <s v=""/>
    <s v=""/>
    <m/>
    <s v=""/>
    <s v=""/>
    <m/>
    <s v=""/>
    <s v=""/>
  </r>
  <r>
    <s v="17-M -01AL112"/>
    <s v="17XYSTM01AL112"/>
    <s v="14"/>
    <s v="17-L-112-P-001A Sodium Phosphate Injection Pump"/>
    <s v="17L112P001A СТОП"/>
    <s v="Motor Start command"/>
    <s v="4124-FY-VD-BD17117L11200001"/>
    <s v="DO-NIS (MCC 230VAC) DCS"/>
    <s v="DCS_DO_03"/>
    <m/>
    <x v="174"/>
    <x v="8"/>
    <s v="C.01"/>
    <x v="6"/>
    <x v="1"/>
    <n v="1"/>
    <n v="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"/>
    <x v="3"/>
    <n v="32"/>
    <s v="DCS AMMONIA-UTILITIES"/>
    <m/>
    <m/>
    <m/>
    <s v="O1011205"/>
    <n v="1"/>
    <m/>
    <s v=""/>
    <s v="14-Wastewater Treatment Area"/>
    <s v=""/>
    <s v=""/>
    <s v=""/>
    <m/>
    <s v=""/>
    <s v=""/>
    <m/>
    <s v=""/>
    <s v="TS-O-01:2/_x000a_O1011205:1A"/>
  </r>
  <r>
    <s v="17-M -01AL112"/>
    <s v="17XYSPM01AL112"/>
    <s v="14"/>
    <s v="17-L-112-P-001A Sodium Phosphate Injection Pump"/>
    <s v="17L112P001A ПУСК"/>
    <s v="Motor Stop command"/>
    <s v="4124-FY-VD-BD17117L11200001"/>
    <s v="DO-NIS (MCC 230VAC) DCS"/>
    <s v="DCS_DO_03"/>
    <m/>
    <x v="174"/>
    <x v="8"/>
    <s v="C.03"/>
    <x v="6"/>
    <x v="1"/>
    <n v="3"/>
    <n v="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"/>
    <x v="3"/>
    <n v="32"/>
    <s v="DCS AMMONIA-UTILITIES"/>
    <m/>
    <m/>
    <m/>
    <s v="O1011205"/>
    <n v="2"/>
    <m/>
    <s v=""/>
    <s v="14-Wastewater Treatment Area"/>
    <s v=""/>
    <s v=""/>
    <s v=""/>
    <m/>
    <s v=""/>
    <s v=""/>
    <m/>
    <s v=""/>
    <s v="TS-O-01:4/_x000a_O1011205:2A"/>
  </r>
  <r>
    <s v="17-M -01BL112"/>
    <s v="17XYSTM01BL112"/>
    <s v="14"/>
    <s v="17-L-112-P-001B Sodium Phosphate Injection Pump"/>
    <s v="17L112P001B СТОП"/>
    <s v="Motor Start command"/>
    <s v="4124-FY-VD-BD17117L11200001"/>
    <s v="DO-NIS (MCC 230VAC) DCS"/>
    <s v="DCS_DO_03"/>
    <m/>
    <x v="174"/>
    <x v="8"/>
    <s v="C.05"/>
    <x v="6"/>
    <x v="1"/>
    <n v="5"/>
    <n v="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3"/>
    <x v="3"/>
    <n v="32"/>
    <s v="DCS AMMONIA-UTILITIES"/>
    <m/>
    <m/>
    <m/>
    <s v="O1011205"/>
    <n v="3"/>
    <m/>
    <s v=""/>
    <s v="14-Wastewater Treatment Area"/>
    <s v=""/>
    <s v=""/>
    <s v=""/>
    <m/>
    <s v=""/>
    <s v=""/>
    <m/>
    <s v=""/>
    <s v="TS-O-01:6/_x000a_O1011205:3A"/>
  </r>
  <r>
    <s v="17-M -01BL112"/>
    <s v="17XYSPM01BL112"/>
    <s v="14"/>
    <s v="17-L-112-P-001B Sodium Phosphate Injection Pump"/>
    <s v="17L112P001B ПУСК"/>
    <s v="Motor Stop command"/>
    <s v="4124-FY-VD-BD17117L11200001"/>
    <s v="DO-NIS (MCC 230VAC) DCS"/>
    <s v="DCS_DO_03"/>
    <m/>
    <x v="174"/>
    <x v="8"/>
    <s v="C.07"/>
    <x v="6"/>
    <x v="1"/>
    <n v="7"/>
    <n v="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4"/>
    <x v="3"/>
    <n v="32"/>
    <s v="DCS AMMONIA-UTILITIES"/>
    <m/>
    <m/>
    <m/>
    <s v="O1011205"/>
    <n v="4"/>
    <m/>
    <s v=""/>
    <s v="14-Wastewater Treatment Area"/>
    <s v=""/>
    <s v=""/>
    <s v=""/>
    <m/>
    <s v=""/>
    <s v=""/>
    <m/>
    <s v=""/>
    <s v="TS-O-01:8/_x000a_O1011205:4A"/>
  </r>
  <r>
    <s v="17-M -01L112"/>
    <s v="17XYSTM01L112"/>
    <s v="14"/>
    <s v="17-L-112-AGM-001 Sodium Phosphate tank agitator"/>
    <s v="МЕШАЛКА БАКА ФОСФАТА НАТРИЯ"/>
    <s v="Motor Start command"/>
    <s v="4124-FY-VD-BD17117L11200001"/>
    <s v="DO-NIS (MCC 230VAC) DCS"/>
    <s v="DCS_DO_03"/>
    <m/>
    <x v="174"/>
    <x v="8"/>
    <s v="C.09"/>
    <x v="6"/>
    <x v="1"/>
    <n v="9"/>
    <n v="10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5"/>
    <x v="3"/>
    <n v="32"/>
    <s v="DCS AMMONIA-UTILITIES"/>
    <m/>
    <m/>
    <m/>
    <s v="O1011205"/>
    <n v="5"/>
    <m/>
    <s v=""/>
    <s v="14-Wastewater Treatment Area"/>
    <s v=""/>
    <s v=""/>
    <s v=""/>
    <m/>
    <s v=""/>
    <s v=""/>
    <m/>
    <s v=""/>
    <s v="TS-O-01:10/_x000a_O1011205:5A"/>
  </r>
  <r>
    <s v="17-M -01L112"/>
    <s v="17XYSPM01L112"/>
    <s v="14"/>
    <s v="17-L-112-AGM-001 Sodium Phosphate tank agitator"/>
    <s v="17L112AGM001 ПУСК"/>
    <s v="Motor Stop command"/>
    <s v="4124-FY-VD-BD17117L11200001"/>
    <s v="DO-NIS (MCC 230VAC) DCS"/>
    <s v="DCS_DO_03"/>
    <m/>
    <x v="174"/>
    <x v="8"/>
    <s v="C.11"/>
    <x v="6"/>
    <x v="1"/>
    <n v="11"/>
    <n v="1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6"/>
    <x v="3"/>
    <n v="32"/>
    <s v="DCS AMMONIA-UTILITIES"/>
    <m/>
    <m/>
    <m/>
    <s v="O1011205"/>
    <n v="6"/>
    <m/>
    <s v=""/>
    <s v="14-Wastewater Treatment Area"/>
    <s v=""/>
    <s v=""/>
    <s v=""/>
    <m/>
    <s v=""/>
    <s v=""/>
    <m/>
    <s v=""/>
    <s v="TS-O-01:12/_x000a_O1011205:6A"/>
  </r>
  <r>
    <s v="17-M -01AL113"/>
    <s v="17XYSTM01AL113"/>
    <s v="14"/>
    <s v="17-113-P-001A Oxygen Scavenger Injection Pump"/>
    <s v="17113P001A СТОП"/>
    <s v="Motor Start command"/>
    <s v="4124-FY-VD-BD17117L11300001"/>
    <s v="DO-NIS (MCC 230VAC) DCS"/>
    <s v="DCS_DO_03"/>
    <m/>
    <x v="174"/>
    <x v="8"/>
    <s v="C.13"/>
    <x v="6"/>
    <x v="1"/>
    <n v="13"/>
    <n v="1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7"/>
    <x v="3"/>
    <n v="32"/>
    <s v="DCS AMMONIA-UTILITIES"/>
    <m/>
    <m/>
    <m/>
    <s v="O1011205"/>
    <n v="7"/>
    <m/>
    <s v=""/>
    <s v="14-Wastewater Treatment Area"/>
    <s v=""/>
    <s v=""/>
    <s v=""/>
    <m/>
    <s v=""/>
    <s v=""/>
    <m/>
    <s v=""/>
    <s v="TS-O-01:14/_x000a_O1011205:7A"/>
  </r>
  <r>
    <s v="17-M -01AL113"/>
    <s v="17XYSPM01AL113"/>
    <s v="14"/>
    <s v="17-113-P-001A Oxygen Scavenger Injection Pump"/>
    <s v="17113P001A ПУСК"/>
    <s v="Motor Stop command"/>
    <s v="4124-FY-VD-BD17117L11300001"/>
    <s v="DO-NIS (MCC 230VAC) DCS"/>
    <s v="DCS_DO_03"/>
    <m/>
    <x v="174"/>
    <x v="8"/>
    <s v="C.15"/>
    <x v="6"/>
    <x v="1"/>
    <n v="15"/>
    <n v="1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8"/>
    <x v="3"/>
    <n v="32"/>
    <s v="DCS AMMONIA-UTILITIES"/>
    <m/>
    <m/>
    <m/>
    <s v="O1011205"/>
    <n v="8"/>
    <m/>
    <s v=""/>
    <s v="14-Wastewater Treatment Area"/>
    <s v=""/>
    <s v=""/>
    <s v=""/>
    <m/>
    <s v=""/>
    <s v=""/>
    <m/>
    <s v=""/>
    <s v="TS-O-01:16/_x000a_O1011205:8A"/>
  </r>
  <r>
    <s v="17-M -01BL113"/>
    <s v="17XYSTM01BL113"/>
    <s v="14"/>
    <s v="17-113-P-001B Oxygen Scavenger Injection Pump"/>
    <s v="17113P001B СТОП"/>
    <s v="Motor Start command"/>
    <s v="4124-FY-VD-BD17117L11300001"/>
    <s v="DO-NIS (MCC 230VAC) DCS"/>
    <s v="DCS_DO_03"/>
    <m/>
    <x v="174"/>
    <x v="8"/>
    <s v="C.17"/>
    <x v="6"/>
    <x v="1"/>
    <n v="17"/>
    <n v="1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9"/>
    <x v="3"/>
    <n v="32"/>
    <s v="DCS AMMONIA-UTILITIES"/>
    <m/>
    <m/>
    <m/>
    <s v="O1011205"/>
    <n v="9"/>
    <m/>
    <s v=""/>
    <s v="14-Wastewater Treatment Area"/>
    <s v=""/>
    <s v=""/>
    <s v=""/>
    <m/>
    <s v=""/>
    <s v=""/>
    <m/>
    <s v=""/>
    <s v="TS-O-01:18/_x000a_O1011205:9A"/>
  </r>
  <r>
    <s v="17-M -01BL113"/>
    <s v="17XYSPM01BL113"/>
    <s v="14"/>
    <s v="17-113-P-001B Oxygen Scavenger Injection Pump"/>
    <s v="17113P001B ПУСК"/>
    <s v="Motor Stop command"/>
    <s v="4124-FY-VD-BD17117L11300001"/>
    <s v="DO-NIS (MCC 230VAC) DCS"/>
    <s v="DCS_DO_03"/>
    <m/>
    <x v="174"/>
    <x v="8"/>
    <s v="C.19"/>
    <x v="6"/>
    <x v="1"/>
    <n v="19"/>
    <s v="20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0"/>
    <x v="3"/>
    <n v="32"/>
    <s v="DCS AMMONIA-UTILITIES"/>
    <m/>
    <m/>
    <m/>
    <s v="O1011205"/>
    <n v="10"/>
    <m/>
    <s v=""/>
    <s v="14-Wastewater Treatment Area"/>
    <s v=""/>
    <s v=""/>
    <s v=""/>
    <m/>
    <s v=""/>
    <s v=""/>
    <m/>
    <s v=""/>
    <s v="TS-O-01:20/_x000a_O1011205:10A"/>
  </r>
  <r>
    <s v="17-M -01L113"/>
    <s v="17XYSTM01L113"/>
    <s v="14"/>
    <s v="17-L-113-AGM-001 Sodium Phosphate tank agitator"/>
    <s v="17L113AGM001 ПУСК"/>
    <s v="Motor Start command"/>
    <s v="4124-FY-VD-BD17117L11300001"/>
    <s v="DO-NIS (MCC 230VAC) DCS"/>
    <s v="DCS_DO_03"/>
    <m/>
    <x v="174"/>
    <x v="8"/>
    <s v="C.21"/>
    <x v="6"/>
    <x v="1"/>
    <n v="21"/>
    <n v="2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1"/>
    <x v="3"/>
    <n v="32"/>
    <s v="DCS AMMONIA-UTILITIES"/>
    <m/>
    <m/>
    <m/>
    <s v="O1011205"/>
    <n v="11"/>
    <m/>
    <s v=""/>
    <s v="14-Wastewater Treatment Area"/>
    <s v=""/>
    <s v=""/>
    <s v=""/>
    <m/>
    <s v=""/>
    <s v=""/>
    <m/>
    <s v=""/>
    <s v="TS-O-01:22/_x000a_O1011205:11A"/>
  </r>
  <r>
    <s v="17-M -01L113"/>
    <s v="17XYSPM01L113"/>
    <s v="14"/>
    <s v="17-L-113-AGM-001 Sodium Phosphate tank agitator"/>
    <s v="17L113AGM001 СТОП"/>
    <s v="Motor Stop command"/>
    <s v="4124-FY-VD-BD17117L11300001"/>
    <s v="DO-NIS (MCC 230VAC) DCS"/>
    <s v="DCS_DO_03"/>
    <m/>
    <x v="174"/>
    <x v="8"/>
    <s v="C.23"/>
    <x v="6"/>
    <x v="1"/>
    <n v="23"/>
    <n v="2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2"/>
    <x v="3"/>
    <n v="32"/>
    <s v="DCS AMMONIA-UTILITIES"/>
    <m/>
    <m/>
    <m/>
    <s v="O1011205"/>
    <n v="12"/>
    <m/>
    <s v=""/>
    <s v="14-Wastewater Treatment Area"/>
    <s v=""/>
    <s v=""/>
    <s v=""/>
    <m/>
    <s v=""/>
    <s v=""/>
    <m/>
    <s v=""/>
    <s v="TS-O-01:24/_x000a_O1011205:12A"/>
  </r>
  <r>
    <s v="17-M -01AL114"/>
    <s v="17XYSTM01AL114"/>
    <s v="14"/>
    <s v="17-114-P-001A Amine Injection Pump"/>
    <s v="17114P001A СТОП"/>
    <s v="Motor Start command"/>
    <s v="4124-FY-VD-BD17117L11400001"/>
    <s v="DO-NIS (MCC 230VAC) DCS"/>
    <s v="DCS_DO_03"/>
    <m/>
    <x v="174"/>
    <x v="8"/>
    <s v="C.25"/>
    <x v="6"/>
    <x v="1"/>
    <n v="25"/>
    <n v="2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3"/>
    <x v="3"/>
    <n v="32"/>
    <s v="DCS AMMONIA-UTILITIES"/>
    <m/>
    <m/>
    <m/>
    <s v="O1011205"/>
    <n v="13"/>
    <m/>
    <s v=""/>
    <s v="14-Wastewater Treatment Area"/>
    <s v=""/>
    <s v=""/>
    <s v=""/>
    <m/>
    <s v=""/>
    <s v=""/>
    <m/>
    <s v=""/>
    <s v="TS-O-01:26/_x000a_O1011205:13A"/>
  </r>
  <r>
    <s v="17-M -01AL114"/>
    <s v="17XYSPM01AL114"/>
    <s v="14"/>
    <s v="17-114-P-001A Amine Injection Pump"/>
    <s v="17114P001A ПУСК"/>
    <s v="Motor Stop command"/>
    <s v="4124-FY-VD-BD17117L11400001"/>
    <s v="DO-NIS (MCC 230VAC) DCS"/>
    <s v="DCS_DO_03"/>
    <m/>
    <x v="174"/>
    <x v="8"/>
    <s v="C.27"/>
    <x v="6"/>
    <x v="1"/>
    <n v="27"/>
    <n v="2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4"/>
    <x v="3"/>
    <n v="32"/>
    <s v="DCS AMMONIA-UTILITIES"/>
    <m/>
    <m/>
    <m/>
    <s v="O1011205"/>
    <n v="14"/>
    <m/>
    <s v=""/>
    <s v="14-Wastewater Treatment Area"/>
    <s v=""/>
    <s v=""/>
    <s v=""/>
    <m/>
    <s v=""/>
    <s v=""/>
    <m/>
    <s v=""/>
    <s v="TS-O-01:28/_x000a_O1011205:14A"/>
  </r>
  <r>
    <s v="17-M -01BL114"/>
    <s v="17XYSTM01BL114"/>
    <s v="14"/>
    <s v="17-114-P-001B Amine Injection Pump"/>
    <s v="17114P001B СТОП"/>
    <s v="Motor Start command"/>
    <s v="4124-FY-VD-BD17117L11400001"/>
    <s v="DO-NIS (MCC 230VAC) DCS"/>
    <s v="DCS_DO_03"/>
    <m/>
    <x v="175"/>
    <x v="8"/>
    <s v="C.01"/>
    <x v="6"/>
    <x v="8"/>
    <n v="1"/>
    <n v="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5"/>
    <x v="3"/>
    <n v="32"/>
    <s v="DCS AMMONIA-UTILITIES"/>
    <m/>
    <m/>
    <m/>
    <s v="O1011205"/>
    <n v="15"/>
    <m/>
    <s v=""/>
    <s v="14-Wastewater Treatment Area"/>
    <s v=""/>
    <s v=""/>
    <s v=""/>
    <m/>
    <s v=""/>
    <s v=""/>
    <m/>
    <s v=""/>
    <s v="TS-O-02:2/_x000a_O1011205:15A"/>
  </r>
  <r>
    <s v="17-M -01BL114"/>
    <s v="17XYSPM01BL114"/>
    <s v="14"/>
    <s v="17-114-P-001B Amine Injection Pump"/>
    <s v="17114P001B ПУСК"/>
    <s v="Motor Stop command"/>
    <s v="4124-FY-VD-BD17117L11400001"/>
    <s v="DO-NIS (MCC 230VAC) DCS"/>
    <s v="DCS_DO_03"/>
    <m/>
    <x v="175"/>
    <x v="8"/>
    <s v="C.03"/>
    <x v="6"/>
    <x v="8"/>
    <n v="3"/>
    <n v="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6"/>
    <x v="3"/>
    <n v="32"/>
    <s v="DCS AMMONIA-UTILITIES"/>
    <m/>
    <m/>
    <m/>
    <s v="O1011205"/>
    <n v="16"/>
    <m/>
    <s v=""/>
    <s v="14-Wastewater Treatment Area"/>
    <s v=""/>
    <s v=""/>
    <s v=""/>
    <m/>
    <s v=""/>
    <s v=""/>
    <m/>
    <s v=""/>
    <s v="TS-O-02:4/_x000a_O1011205:16A"/>
  </r>
  <r>
    <s v="17-M -01L114"/>
    <s v="17XYSTM01L114"/>
    <s v="14"/>
    <s v="17-L-114-AG-001 Amine tank agitator"/>
    <s v="17L114AG001 ПУСК"/>
    <s v="Motor Start command"/>
    <s v="4124-FY-VD-BD17117L11300001"/>
    <s v="DO-NIS (MCC 230VAC) DCS"/>
    <s v="DCS_DO_03"/>
    <m/>
    <x v="175"/>
    <x v="8"/>
    <s v="C.05"/>
    <x v="6"/>
    <x v="8"/>
    <n v="5"/>
    <n v="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7"/>
    <x v="3"/>
    <n v="32"/>
    <s v="DCS AMMONIA-UTILITIES"/>
    <m/>
    <m/>
    <m/>
    <s v="O1011205"/>
    <n v="17"/>
    <m/>
    <s v=""/>
    <s v="14-Wastewater Treatment Area"/>
    <s v=""/>
    <s v=""/>
    <s v=""/>
    <m/>
    <s v=""/>
    <s v=""/>
    <m/>
    <s v=""/>
    <s v="TS-O-02:6/_x000a_O1011205:17A"/>
  </r>
  <r>
    <s v="17-M -01L114"/>
    <s v="17XYSPM01L114"/>
    <s v="14"/>
    <s v="17-L-114-AG-001 Amine tank agitator"/>
    <s v="17L114AG001 СТОП"/>
    <s v="Motor Stop command"/>
    <s v="4124-FY-VD-BD17117L11300001"/>
    <s v="DO-NIS (MCC 230VAC) DCS"/>
    <s v="DCS_DO_03"/>
    <m/>
    <x v="175"/>
    <x v="8"/>
    <s v="C.07"/>
    <x v="6"/>
    <x v="8"/>
    <n v="7"/>
    <n v="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8"/>
    <x v="3"/>
    <n v="32"/>
    <s v="DCS AMMONIA-UTILITIES"/>
    <m/>
    <m/>
    <m/>
    <s v="O1011205"/>
    <n v="18"/>
    <m/>
    <s v=""/>
    <s v="14-Wastewater Treatment Area"/>
    <s v=""/>
    <s v=""/>
    <s v=""/>
    <m/>
    <s v=""/>
    <s v=""/>
    <m/>
    <s v=""/>
    <s v="TS-O-02:8/_x000a_O1011205:18A"/>
  </r>
  <r>
    <s v="17-M -071LP  -A"/>
    <s v="17XYSPM071LPA"/>
    <s v="14"/>
    <s v="17-L-073-PM-071A  92.5% H2SO4 Injection Pump"/>
    <s v="17L073PM071A СТОП"/>
    <s v="Motor Stop command"/>
    <s v="4124-FY-VD-BD17217L07300001"/>
    <s v="DO-NIS (MCC 230VAC) DCS"/>
    <s v="DCS_DO_03"/>
    <m/>
    <x v="175"/>
    <x v="8"/>
    <s v="C.09"/>
    <x v="6"/>
    <x v="8"/>
    <n v="9"/>
    <n v="10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19"/>
    <x v="3"/>
    <n v="32"/>
    <s v="DCS AMMONIA-UTILITIES"/>
    <m/>
    <m/>
    <m/>
    <s v="O1011205"/>
    <n v="19"/>
    <m/>
    <s v=""/>
    <s v="14-Wastewater Treatment Area"/>
    <s v=""/>
    <s v=""/>
    <s v=""/>
    <m/>
    <s v=""/>
    <s v=""/>
    <m/>
    <s v=""/>
    <s v="TS-O-02:10/_x000a_O1011205:19A"/>
  </r>
  <r>
    <s v="17-M -071LP  -A"/>
    <s v="17XYSTM071LPA"/>
    <s v="14"/>
    <s v="17-L-073-PM-071A  92.5% H2SO4 Injection Pump"/>
    <s v="17L073PM071A ПУСК"/>
    <s v="Motor Start command"/>
    <s v="4124-FY-VD-BD17217L07300001"/>
    <s v="DO-NIS (MCC 230VAC) DCS"/>
    <s v="DCS_DO_03"/>
    <m/>
    <x v="175"/>
    <x v="8"/>
    <s v="C.11"/>
    <x v="6"/>
    <x v="8"/>
    <n v="11"/>
    <n v="1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0"/>
    <x v="3"/>
    <n v="32"/>
    <s v="DCS AMMONIA-UTILITIES"/>
    <m/>
    <m/>
    <m/>
    <s v="O1011205"/>
    <n v="20"/>
    <m/>
    <s v=""/>
    <s v="14-Wastewater Treatment Area"/>
    <s v=""/>
    <s v=""/>
    <s v=""/>
    <m/>
    <s v=""/>
    <s v=""/>
    <m/>
    <s v=""/>
    <s v="TS-O-02:12/_x000a_O1011205:20A"/>
  </r>
  <r>
    <s v="17-M -071LP  -B"/>
    <s v="17XYSPM071LPB"/>
    <s v="14"/>
    <s v="17-L-073-PM-071B  92.5% H2SO4 Injection Pump"/>
    <s v="17L073PM071B СТОП"/>
    <s v="Motor Stop command"/>
    <s v="4124-FY-VD-BD17217L07300001"/>
    <s v="DO-NIS (MCC 230VAC) DCS"/>
    <s v="DCS_DO_03"/>
    <m/>
    <x v="175"/>
    <x v="8"/>
    <s v="C.13"/>
    <x v="6"/>
    <x v="8"/>
    <n v="13"/>
    <n v="1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1"/>
    <x v="3"/>
    <n v="32"/>
    <s v="DCS AMMONIA-UTILITIES"/>
    <m/>
    <m/>
    <m/>
    <s v="O1011205"/>
    <n v="21"/>
    <m/>
    <s v=""/>
    <s v="14-Wastewater Treatment Area"/>
    <s v=""/>
    <s v=""/>
    <s v=""/>
    <m/>
    <s v=""/>
    <s v=""/>
    <m/>
    <s v=""/>
    <s v="TS-O-02:14/_x000a_O1011205:21A"/>
  </r>
  <r>
    <s v="17-M -071LP  -B"/>
    <s v="17XYSTM071LPB"/>
    <s v="14"/>
    <s v="17-L-073-PM-071B  92.5% H2SO4 Injection Pump"/>
    <s v="17L073PM071B ПУСК"/>
    <s v="Motor Start command"/>
    <s v="4124-FY-VD-BD17217L07300001"/>
    <s v="DO-NIS (MCC 230VAC) DCS"/>
    <s v="DCS_DO_03"/>
    <m/>
    <x v="175"/>
    <x v="8"/>
    <s v="C.15"/>
    <x v="6"/>
    <x v="8"/>
    <n v="15"/>
    <n v="1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2"/>
    <x v="3"/>
    <n v="32"/>
    <s v="DCS AMMONIA-UTILITIES"/>
    <m/>
    <m/>
    <m/>
    <s v="O1011205"/>
    <n v="22"/>
    <m/>
    <s v=""/>
    <s v="14-Wastewater Treatment Area"/>
    <s v=""/>
    <s v=""/>
    <s v=""/>
    <m/>
    <s v=""/>
    <s v=""/>
    <m/>
    <s v=""/>
    <s v="TS-O-02:16/_x000a_O1011205:22A"/>
  </r>
  <r>
    <s v="17-M -072LP  -A"/>
    <s v="17XYSTM072LPA"/>
    <s v="14"/>
    <s v="17-L-073-PM-072A  Corrosion Inhibitor Injection Pump"/>
    <s v="17L073PM072A ПУСК"/>
    <s v="Motor START command"/>
    <s v="4124-FY-VD-BD17217L07300002"/>
    <s v="DO-NIS (MCC 230VAC) DCS"/>
    <s v="DCS_DO_03"/>
    <m/>
    <x v="175"/>
    <x v="8"/>
    <s v="C.17"/>
    <x v="6"/>
    <x v="8"/>
    <n v="17"/>
    <n v="1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3"/>
    <x v="3"/>
    <n v="32"/>
    <s v="DCS AMMONIA-UTILITIES"/>
    <m/>
    <m/>
    <m/>
    <s v="O1011205"/>
    <n v="23"/>
    <m/>
    <s v=""/>
    <s v="14-Wastewater Treatment Area"/>
    <s v=""/>
    <s v=""/>
    <s v=""/>
    <m/>
    <s v=""/>
    <s v=""/>
    <m/>
    <s v=""/>
    <s v="TS-O-02:18/_x000a_O1011205:23A"/>
  </r>
  <r>
    <s v="17-M -072LP  -A"/>
    <s v="17XYSPM072LPA"/>
    <s v="14"/>
    <s v="17-L-073-PM-072A  Corrosion Inhibitor Injection Pump"/>
    <s v="17L073PM072A СТОП"/>
    <s v="Motor Stop command"/>
    <s v="4124-FY-VD-BD17217L07300002"/>
    <s v="DO-NIS (MCC 230VAC) DCS"/>
    <s v="DCS_DO_03"/>
    <m/>
    <x v="175"/>
    <x v="8"/>
    <s v="C.19"/>
    <x v="6"/>
    <x v="8"/>
    <n v="19"/>
    <s v="20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4"/>
    <x v="3"/>
    <n v="32"/>
    <s v="DCS AMMONIA-UTILITIES"/>
    <m/>
    <m/>
    <m/>
    <s v="O1011205"/>
    <n v="24"/>
    <m/>
    <s v=""/>
    <s v="14-Wastewater Treatment Area"/>
    <s v=""/>
    <s v=""/>
    <s v=""/>
    <m/>
    <s v=""/>
    <s v=""/>
    <m/>
    <s v=""/>
    <s v="TS-O-02:20/_x000a_O1011205:24A"/>
  </r>
  <r>
    <s v="17-M -072LP  -B"/>
    <s v="17XYSPM072LPB"/>
    <s v="14"/>
    <s v="17-L-073-PM-072B  Corrosion Inhibitor Injection Pump"/>
    <s v="17L073PM072B СТОП"/>
    <s v="Motor Stop command"/>
    <s v="4124-FY-VD-BD17217L07300002"/>
    <s v="DO-NIS (MCC 230VAC) DCS"/>
    <s v="DCS_DO_03"/>
    <m/>
    <x v="175"/>
    <x v="8"/>
    <s v="C.21"/>
    <x v="6"/>
    <x v="8"/>
    <n v="21"/>
    <n v="2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5"/>
    <x v="3"/>
    <n v="32"/>
    <s v="DCS AMMONIA-UTILITIES"/>
    <m/>
    <m/>
    <m/>
    <s v="O1011205"/>
    <n v="25"/>
    <m/>
    <s v=""/>
    <s v="14-Wastewater Treatment Area"/>
    <s v=""/>
    <s v=""/>
    <s v=""/>
    <m/>
    <s v=""/>
    <s v=""/>
    <m/>
    <s v=""/>
    <s v="TS-O-02:22/_x000a_O1011205:25A"/>
  </r>
  <r>
    <s v="17-M -073LP  -A"/>
    <s v="17XYSPM073LPA"/>
    <s v="14"/>
    <s v="17-L-073-PM-073A  Dispersant Injection Pump"/>
    <s v="17L073PM073A СТОП"/>
    <s v="Motor Stop command"/>
    <s v="4124-FY-VD-BD17217L07300003"/>
    <s v="DO-NIS (MCC 230VAC) DCS"/>
    <s v="DCS_DO_03"/>
    <m/>
    <x v="175"/>
    <x v="8"/>
    <s v="C.23"/>
    <x v="6"/>
    <x v="8"/>
    <n v="23"/>
    <n v="2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6"/>
    <x v="3"/>
    <n v="32"/>
    <s v="DCS AMMONIA-UTILITIES"/>
    <m/>
    <m/>
    <m/>
    <s v="O1011205"/>
    <n v="26"/>
    <m/>
    <s v=""/>
    <s v="14-Wastewater Treatment Area"/>
    <s v=""/>
    <s v=""/>
    <s v=""/>
    <m/>
    <s v=""/>
    <s v=""/>
    <m/>
    <s v=""/>
    <s v="TS-O-02:24/_x000a_O1011205:26A"/>
  </r>
  <r>
    <s v="17-M -073LP  -B"/>
    <s v="17XYSPM073LPB"/>
    <s v="14"/>
    <s v="17-L-073-PM-073B  Dispersant Injection Pump"/>
    <s v="17L073PM073B СТОП"/>
    <s v="Motor Stop command"/>
    <s v="4124-FY-VD-BD17217L07300003"/>
    <s v="DO-NIS (MCC 230VAC) DCS"/>
    <s v="DCS_DO_03"/>
    <m/>
    <x v="175"/>
    <x v="8"/>
    <s v="C.25"/>
    <x v="6"/>
    <x v="8"/>
    <n v="25"/>
    <n v="2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7"/>
    <x v="3"/>
    <n v="32"/>
    <s v="DCS AMMONIA-UTILITIES"/>
    <m/>
    <m/>
    <m/>
    <s v="O1011205"/>
    <n v="27"/>
    <m/>
    <s v=""/>
    <s v="14-Wastewater Treatment Area"/>
    <s v=""/>
    <s v=""/>
    <s v=""/>
    <m/>
    <s v=""/>
    <s v=""/>
    <m/>
    <s v=""/>
    <s v="TS-O-02:26/_x000a_O1011205:27A"/>
  </r>
  <r>
    <s v="17-M -074LP  -A"/>
    <s v="17XYSPM074LPA"/>
    <s v="14"/>
    <s v="17-L-073-PM-074A  Non-Oxidant Biocide Injection Pump"/>
    <s v="17L073PM074A СТОП"/>
    <s v="Motor Stop command"/>
    <s v="4124-FY-VD-BD17217L07300004"/>
    <s v="DO-NIS (MCC 230VAC) DCS"/>
    <s v="DCS_DO_03"/>
    <m/>
    <x v="175"/>
    <x v="8"/>
    <s v="C.27"/>
    <x v="6"/>
    <x v="8"/>
    <n v="27"/>
    <n v="2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8"/>
    <x v="3"/>
    <n v="32"/>
    <s v="DCS AMMONIA-UTILITIES"/>
    <m/>
    <m/>
    <m/>
    <s v="O1011205"/>
    <n v="28"/>
    <m/>
    <s v=""/>
    <s v="14-Wastewater Treatment Area"/>
    <s v=""/>
    <s v=""/>
    <s v=""/>
    <m/>
    <s v=""/>
    <s v=""/>
    <m/>
    <s v=""/>
    <s v="TS-O-02:28/_x000a_O1011205:28A"/>
  </r>
  <r>
    <s v="17-M -074LP  -A"/>
    <s v="17XYSTM074LPA"/>
    <s v="14"/>
    <s v="17-L-073-PM-074A  Non-Oxidant Biocide Injection Pump"/>
    <s v="17L073PM074A ПУСК"/>
    <s v="Motor Start command"/>
    <s v="4124-FY-VD-BD17217L07300004"/>
    <s v="DO-NIS (MCC 230VAC) DCS"/>
    <s v="DCS_DO_03"/>
    <m/>
    <x v="176"/>
    <x v="8"/>
    <s v="C.01"/>
    <x v="6"/>
    <x v="2"/>
    <n v="1"/>
    <n v="2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29"/>
    <x v="3"/>
    <n v="32"/>
    <s v="DCS AMMONIA-UTILITIES"/>
    <m/>
    <m/>
    <m/>
    <s v="O1011205"/>
    <n v="29"/>
    <m/>
    <s v=""/>
    <s v="14-Wastewater Treatment Area"/>
    <s v=""/>
    <s v=""/>
    <s v=""/>
    <m/>
    <s v=""/>
    <s v=""/>
    <m/>
    <s v=""/>
    <s v="TS-O-03:2/_x000a_O1011205:29A"/>
  </r>
  <r>
    <s v="17-M -074LP  -B"/>
    <s v="17XYSPM074LPB"/>
    <s v="14"/>
    <s v="17-L-073-PM-074B  Non-Oxidant Biocide Injection Pump"/>
    <s v="17L073PM074B СТОП"/>
    <s v="Motor Stop command"/>
    <s v="4124-FY-VD-BD17217L07300004"/>
    <s v="DO-NIS (MCC 230VAC) DCS"/>
    <s v="DCS_DO_03"/>
    <m/>
    <x v="176"/>
    <x v="8"/>
    <s v="C.03"/>
    <x v="6"/>
    <x v="2"/>
    <n v="3"/>
    <n v="4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30"/>
    <x v="3"/>
    <n v="32"/>
    <s v="DCS AMMONIA-UTILITIES"/>
    <m/>
    <m/>
    <m/>
    <s v="O1011205"/>
    <n v="30"/>
    <m/>
    <s v=""/>
    <s v="14-Wastewater Treatment Area"/>
    <s v=""/>
    <s v=""/>
    <s v=""/>
    <m/>
    <s v=""/>
    <s v=""/>
    <m/>
    <s v=""/>
    <s v="TS-O-03:4/_x000a_O1011205:30A"/>
  </r>
  <r>
    <s v="17-M -074LP  -B"/>
    <s v="17XYSTM074LPB"/>
    <s v="14"/>
    <s v="17-L-073-PM-074B  Non-Oxidant Biocide Injection Pump"/>
    <s v="17L073PM074B ПУСК"/>
    <s v="Motor Start command"/>
    <s v="4124-FY-VD-BD17217L07300004"/>
    <s v="DO-NIS (MCC 230VAC) DCS"/>
    <s v="DCS_DO_03"/>
    <m/>
    <x v="176"/>
    <x v="8"/>
    <s v="C.05"/>
    <x v="6"/>
    <x v="2"/>
    <n v="5"/>
    <n v="6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31"/>
    <x v="3"/>
    <n v="32"/>
    <s v="DCS AMMONIA-UTILITIES"/>
    <m/>
    <m/>
    <m/>
    <s v="O1011205"/>
    <n v="31"/>
    <m/>
    <s v=""/>
    <s v="14-Wastewater Treatment Area"/>
    <s v=""/>
    <s v=""/>
    <s v=""/>
    <m/>
    <s v=""/>
    <s v=""/>
    <m/>
    <s v=""/>
    <s v="TS-O-03:6/_x000a_O1011205:31A"/>
  </r>
  <r>
    <s v="17-M -075LP  -A"/>
    <s v="17XYSPM075LPA"/>
    <s v="14"/>
    <s v="17-L-073-PM-075A Chlorine Enhancer Injection Pump"/>
    <s v="17L073PM075A СТОП"/>
    <s v="Motor Stop command"/>
    <s v="4124-FY-VD-BD17217L07300005"/>
    <s v="DO-NIS (MCC 230VAC) DCS"/>
    <s v="DCS_DO_03"/>
    <m/>
    <x v="176"/>
    <x v="8"/>
    <s v="C.07"/>
    <x v="6"/>
    <x v="2"/>
    <n v="7"/>
    <n v="8"/>
    <s v=""/>
    <x v="9"/>
    <x v="3"/>
    <x v="314"/>
    <x v="4"/>
    <x v="73"/>
    <x v="1"/>
    <s v="17-SC-DCS-002/O1011205/ 17-MC-DCS-004"/>
    <s v="DB37-*m"/>
    <x v="1"/>
    <s v="CPO101"/>
    <n v="1"/>
    <s v="BP021"/>
    <x v="73"/>
    <n v="6"/>
    <n v="32"/>
    <x v="3"/>
    <n v="32"/>
    <s v="DCS AMMONIA-UTILITIES"/>
    <m/>
    <m/>
    <m/>
    <s v="O1011205"/>
    <n v="32"/>
    <m/>
    <s v=""/>
    <s v="14-Wastewater Treatment Area"/>
    <s v=""/>
    <s v=""/>
    <s v=""/>
    <m/>
    <s v=""/>
    <s v=""/>
    <m/>
    <s v=""/>
    <s v="TS-O-03:8/_x000a_O1011205:32A"/>
  </r>
  <r>
    <s v="17-M -075LP  -A"/>
    <s v="17XYSTM075LPA"/>
    <s v="14"/>
    <s v="17-L-073-PM-075A Chlorine Enhancer Injection Pump"/>
    <s v="17L073PM075A ПУСК"/>
    <s v="Motor Start command"/>
    <s v="4124-FY-VD-BD17217L07300005"/>
    <s v="DO-NIS (MCC 230VAC) DCS"/>
    <s v="DCS_DO_03"/>
    <m/>
    <x v="176"/>
    <x v="8"/>
    <s v="C.09"/>
    <x v="6"/>
    <x v="2"/>
    <n v="9"/>
    <n v="1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"/>
    <x v="3"/>
    <n v="32"/>
    <s v="DCS AMMONIA-UTILITIES"/>
    <m/>
    <m/>
    <m/>
    <s v="O1011206"/>
    <n v="1"/>
    <m/>
    <s v=""/>
    <s v="14-Wastewater Treatment Area"/>
    <s v=""/>
    <s v=""/>
    <s v=""/>
    <m/>
    <s v=""/>
    <s v=""/>
    <m/>
    <s v=""/>
    <s v="TS-O-03:10/_x000a_O1011206:1A"/>
  </r>
  <r>
    <s v="17-M -075LP  -B"/>
    <s v="17XYSPM075LPB"/>
    <s v="14"/>
    <s v="17-L-073-PM-075B Chlorine Enhancer Injection Pump"/>
    <s v="17L073PM075B СТОП"/>
    <s v="Motor Stop command"/>
    <s v="4124-FY-VD-BD17217L07300005"/>
    <s v="DO-NIS (MCC 230VAC) DCS"/>
    <s v="DCS_DO_03"/>
    <m/>
    <x v="176"/>
    <x v="8"/>
    <s v="C.11"/>
    <x v="6"/>
    <x v="2"/>
    <n v="11"/>
    <n v="1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"/>
    <x v="3"/>
    <n v="32"/>
    <s v="DCS AMMONIA-UTILITIES"/>
    <m/>
    <m/>
    <m/>
    <s v="O1011206"/>
    <n v="2"/>
    <m/>
    <s v=""/>
    <s v="14-Wastewater Treatment Area"/>
    <s v=""/>
    <s v=""/>
    <s v=""/>
    <m/>
    <s v=""/>
    <s v=""/>
    <m/>
    <s v=""/>
    <s v="TS-O-03:12/_x000a_O1011206:2A"/>
  </r>
  <r>
    <s v="17-M -075LP  -B"/>
    <s v="17XYSTM075LPB"/>
    <s v="14"/>
    <s v="17-L-073-PM-075B Chlorine Enhancer Injection Pump"/>
    <s v="17L073PM075B ПУСК"/>
    <s v="Motor Start command"/>
    <s v="4124-FY-VD-BD17217L07300005"/>
    <s v="DO-NIS (MCC 230VAC) DCS"/>
    <s v="DCS_DO_03"/>
    <m/>
    <x v="176"/>
    <x v="8"/>
    <s v="C.13"/>
    <x v="6"/>
    <x v="2"/>
    <n v="13"/>
    <n v="1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3"/>
    <x v="3"/>
    <n v="32"/>
    <s v="DCS AMMONIA-UTILITIES"/>
    <m/>
    <m/>
    <m/>
    <s v="O1011206"/>
    <n v="3"/>
    <m/>
    <s v=""/>
    <s v="14-Wastewater Treatment Area"/>
    <s v=""/>
    <s v=""/>
    <s v=""/>
    <m/>
    <s v=""/>
    <s v=""/>
    <m/>
    <s v=""/>
    <s v="TS-O-03:14/_x000a_O1011206:3A"/>
  </r>
  <r>
    <s v="17-M -076LP  -A"/>
    <s v="17XYSPM076LPA"/>
    <s v="14"/>
    <s v="17-L-073-PM-076A 12-14% Sodium Hypochlorite Inj."/>
    <s v="17L073PM076A СТОП"/>
    <s v="Motor Stop command"/>
    <s v="4124-FY-VD-BD17217L07300006"/>
    <s v="DO-NIS (MCC 230VAC) DCS"/>
    <s v="DCS_DO_03"/>
    <m/>
    <x v="176"/>
    <x v="8"/>
    <s v="C.15"/>
    <x v="6"/>
    <x v="2"/>
    <n v="15"/>
    <n v="1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4"/>
    <x v="3"/>
    <n v="32"/>
    <s v="DCS AMMONIA-UTILITIES"/>
    <m/>
    <m/>
    <m/>
    <s v="O1011206"/>
    <n v="4"/>
    <m/>
    <s v=""/>
    <s v="14-Wastewater Treatment Area"/>
    <s v=""/>
    <s v=""/>
    <s v=""/>
    <m/>
    <s v=""/>
    <s v=""/>
    <m/>
    <s v=""/>
    <s v="TS-O-03:16/_x000a_O1011206:4A"/>
  </r>
  <r>
    <s v="17-M -076LP  -A"/>
    <s v="17XYSTM076LPA"/>
    <s v="14"/>
    <s v="17-L-073-PM-076A 12-14% Sodium Hypochlorite Inj."/>
    <s v="17L073PM076A ПУСК"/>
    <s v="Motor Start command"/>
    <s v="4124-FY-VD-BD17217L07300006"/>
    <s v="DO-NIS (MCC 230VAC) DCS"/>
    <s v="DCS_DO_03"/>
    <m/>
    <x v="176"/>
    <x v="8"/>
    <s v="C.17"/>
    <x v="6"/>
    <x v="2"/>
    <n v="17"/>
    <n v="18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5"/>
    <x v="3"/>
    <n v="32"/>
    <s v="DCS AMMONIA-UTILITIES"/>
    <m/>
    <m/>
    <m/>
    <s v="O1011206"/>
    <n v="5"/>
    <m/>
    <s v=""/>
    <s v="14-Wastewater Treatment Area"/>
    <s v=""/>
    <s v=""/>
    <s v=""/>
    <m/>
    <s v=""/>
    <s v=""/>
    <m/>
    <s v=""/>
    <s v="TS-O-03:18/_x000a_O1011206:5A"/>
  </r>
  <r>
    <s v="17-M -076LP  -B"/>
    <s v="17XYSPM076LPB"/>
    <s v="14"/>
    <s v="17-L-073-PM-076B 12-14% Sodium Hypochlorite Inj."/>
    <s v="17L073PM076B СТОП"/>
    <s v="Motor Stop command"/>
    <s v="4124-FY-VD-BD17217L07300006"/>
    <s v="DO-NIS (MCC 230VAC) DCS"/>
    <s v="DCS_DO_03"/>
    <m/>
    <x v="176"/>
    <x v="8"/>
    <s v="C.19"/>
    <x v="6"/>
    <x v="2"/>
    <n v="19"/>
    <s v="2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6"/>
    <x v="3"/>
    <n v="32"/>
    <s v="DCS AMMONIA-UTILITIES"/>
    <m/>
    <m/>
    <m/>
    <s v="O1011206"/>
    <n v="6"/>
    <m/>
    <s v=""/>
    <s v="14-Wastewater Treatment Area"/>
    <s v=""/>
    <s v=""/>
    <s v=""/>
    <m/>
    <s v=""/>
    <s v=""/>
    <m/>
    <s v=""/>
    <s v="TS-O-03:20/_x000a_O1011206:6A"/>
  </r>
  <r>
    <s v="17-M -076LP  -B"/>
    <s v="17XYSTM076LPB"/>
    <s v="14"/>
    <s v="17-L-073-PM-076B 12-14% Sodium Hypochlorite Inj."/>
    <s v="17L073PM076B ПУСК"/>
    <s v="Motor Start command"/>
    <s v="4124-FY-VD-BD17217L07300006"/>
    <s v="DO-NIS (MCC 230VAC) DCS"/>
    <s v="DCS_DO_03"/>
    <m/>
    <x v="176"/>
    <x v="8"/>
    <s v="C.21"/>
    <x v="6"/>
    <x v="2"/>
    <n v="21"/>
    <n v="2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7"/>
    <x v="3"/>
    <n v="32"/>
    <s v="DCS AMMONIA-UTILITIES"/>
    <m/>
    <m/>
    <m/>
    <s v="O1011206"/>
    <n v="7"/>
    <m/>
    <s v=""/>
    <s v="14-Wastewater Treatment Area"/>
    <s v=""/>
    <s v=""/>
    <s v=""/>
    <m/>
    <s v=""/>
    <s v=""/>
    <m/>
    <s v=""/>
    <s v="TS-O-03:22/_x000a_O1011206:7A"/>
  </r>
  <r>
    <s v="17-M -171    -A"/>
    <s v="17XYSPM171A"/>
    <s v="17"/>
    <s v="17-P-171A Centrifugal Pumps"/>
    <s v="17-P-171A СТОП"/>
    <s v="Motor Stop command"/>
    <s v="4124-XZ-DM-21717101"/>
    <s v="DO-NIS (MCC 230VAC) DCS"/>
    <s v="DCS_DO_03"/>
    <m/>
    <x v="177"/>
    <x v="8"/>
    <s v="C.01"/>
    <x v="6"/>
    <x v="9"/>
    <n v="1"/>
    <n v="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8"/>
    <x v="3"/>
    <n v="32"/>
    <s v="DCS AMMONIA-UTILITIES"/>
    <m/>
    <m/>
    <m/>
    <s v="O1011206"/>
    <n v="8"/>
    <m/>
    <s v=""/>
    <s v="17-Glycol Preparation Area"/>
    <s v=""/>
    <s v=""/>
    <s v=""/>
    <m/>
    <s v=""/>
    <s v=""/>
    <m/>
    <s v=""/>
    <s v="TS-O-04:2/_x000a_O1011206:8A"/>
  </r>
  <r>
    <s v="17-M -171    -A"/>
    <s v="17XYSTM171A"/>
    <s v="17"/>
    <s v="17-P-171A Centrifugal Pumps"/>
    <s v="17-P-171A ПУСК"/>
    <s v="Motor Start command"/>
    <s v="4124-XZ-DM-21717101"/>
    <s v="DO-NIS (MCC 230VAC) DCS"/>
    <s v="DCS_DO_03"/>
    <m/>
    <x v="177"/>
    <x v="8"/>
    <s v="C.03"/>
    <x v="6"/>
    <x v="9"/>
    <n v="3"/>
    <n v="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9"/>
    <x v="3"/>
    <n v="32"/>
    <s v="DCS AMMONIA-UTILITIES"/>
    <m/>
    <m/>
    <m/>
    <s v="O1011206"/>
    <n v="9"/>
    <m/>
    <s v=""/>
    <s v="17-Glycol Preparation Area"/>
    <s v=""/>
    <s v=""/>
    <s v=""/>
    <m/>
    <s v=""/>
    <s v=""/>
    <m/>
    <s v=""/>
    <s v="TS-O-04:4/_x000a_O1011206:9A"/>
  </r>
  <r>
    <s v="17-M -171    -B"/>
    <s v="17XYSPM171B"/>
    <s v="17"/>
    <s v="17-P-171B Centrifugal Pumps"/>
    <s v="17-P-171B СТОП"/>
    <s v="Motor Stop command"/>
    <s v="4124-XZ-DM-21717101"/>
    <s v="DO-NIS (MCC 230VAC) DCS"/>
    <s v="DCS_DO_03"/>
    <m/>
    <x v="177"/>
    <x v="8"/>
    <s v="C.05"/>
    <x v="6"/>
    <x v="9"/>
    <n v="5"/>
    <n v="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0"/>
    <x v="3"/>
    <n v="32"/>
    <s v="DCS AMMONIA-UTILITIES"/>
    <m/>
    <m/>
    <m/>
    <s v="O1011206"/>
    <n v="10"/>
    <m/>
    <s v=""/>
    <s v="17-Glycol Preparation Area"/>
    <s v=""/>
    <s v=""/>
    <s v=""/>
    <m/>
    <s v=""/>
    <s v=""/>
    <m/>
    <s v=""/>
    <s v="TS-O-04:6/_x000a_O1011206:10A"/>
  </r>
  <r>
    <s v="17-M -171    -B"/>
    <s v="17XYSTM171B"/>
    <s v="17"/>
    <s v="17-P-171B Centrifugal Pumps"/>
    <s v="17-P-171B ПУСК"/>
    <s v="Motor Start command"/>
    <s v="4124-XZ-DM-21717101"/>
    <s v="DO-NIS (MCC 230VAC) DCS"/>
    <s v="DCS_DO_03"/>
    <m/>
    <x v="177"/>
    <x v="8"/>
    <s v="C.07"/>
    <x v="6"/>
    <x v="9"/>
    <n v="7"/>
    <n v="8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1"/>
    <x v="3"/>
    <n v="32"/>
    <s v="DCS AMMONIA-UTILITIES"/>
    <m/>
    <m/>
    <m/>
    <s v="O1011206"/>
    <n v="11"/>
    <m/>
    <s v=""/>
    <s v="17-Glycol Preparation Area"/>
    <s v=""/>
    <s v=""/>
    <s v=""/>
    <m/>
    <s v=""/>
    <s v=""/>
    <m/>
    <s v=""/>
    <s v="TS-O-04:8/_x000a_O1011206:11A"/>
  </r>
  <r>
    <s v="17-M -172"/>
    <s v="17XYSPM172"/>
    <s v="17"/>
    <s v="Glycol water filling"/>
    <s v="17-P-172 СТОП"/>
    <s v="Motor Stop command"/>
    <s v="4124-XZ-DM-21717101"/>
    <s v="DO-NIS (MCC 230VAC) DCS"/>
    <s v="DCS_DO_03"/>
    <m/>
    <x v="177"/>
    <x v="8"/>
    <s v="C.09"/>
    <x v="6"/>
    <x v="9"/>
    <n v="9"/>
    <n v="1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2"/>
    <x v="3"/>
    <n v="32"/>
    <s v="DCS AMMONIA-UTILITIES"/>
    <m/>
    <m/>
    <m/>
    <s v="O1011206"/>
    <n v="12"/>
    <m/>
    <s v=""/>
    <s v="17-Glycol Preparation Area"/>
    <s v=""/>
    <s v=""/>
    <s v=""/>
    <m/>
    <s v=""/>
    <s v=""/>
    <m/>
    <s v=""/>
    <s v="TS-O-04:10/_x000a_O1011206:12A"/>
  </r>
  <r>
    <s v="17-M -172"/>
    <s v="17XYSTM172"/>
    <s v="17"/>
    <s v="Glycol water filling"/>
    <s v="17-P-172 ПУСК"/>
    <s v="Motor Start command"/>
    <s v="4124-XZ-DM-21717101"/>
    <s v="DO-NIS (MCC 230VAC) DCS"/>
    <s v="DCS_DO_03"/>
    <m/>
    <x v="177"/>
    <x v="8"/>
    <s v="C.11"/>
    <x v="6"/>
    <x v="9"/>
    <n v="11"/>
    <n v="1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3"/>
    <x v="3"/>
    <n v="32"/>
    <s v="DCS AMMONIA-UTILITIES"/>
    <m/>
    <m/>
    <m/>
    <s v="O1011206"/>
    <n v="13"/>
    <m/>
    <s v=""/>
    <s v="17-Glycol Preparation Area"/>
    <s v=""/>
    <s v=""/>
    <s v=""/>
    <m/>
    <s v=""/>
    <s v=""/>
    <m/>
    <s v=""/>
    <s v="TS-O-04:12/_x000a_O1011206:13A"/>
  </r>
  <r>
    <s v="17-M -072LP  -B"/>
    <s v="17XYSTM072LPB"/>
    <s v="14"/>
    <s v="17-L-073-PM-072B  Corrosion Inhibitor Injection Pump"/>
    <s v="17L073PM072B ПУСК"/>
    <s v="Motor START command"/>
    <s v="4124-FY-VD-BD17217L07300002"/>
    <s v="DO-NIS (MCC 230VAC) DCS"/>
    <s v="DCS_DO_03"/>
    <m/>
    <x v="178"/>
    <x v="8"/>
    <s v="C.01"/>
    <x v="6"/>
    <x v="47"/>
    <n v="1"/>
    <n v="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4"/>
    <x v="3"/>
    <n v="32"/>
    <s v="DCS AMMONIA-UTILITIES"/>
    <m/>
    <m/>
    <m/>
    <s v="O1011206"/>
    <n v="14"/>
    <m/>
    <s v=""/>
    <s v="14-Wastewater Treatment Area"/>
    <s v=""/>
    <s v=""/>
    <s v=""/>
    <m/>
    <s v=""/>
    <s v=""/>
    <m/>
    <s v=""/>
    <s v="TS-P-03:2/_x000a_O1011206:14A"/>
  </r>
  <r>
    <s v="17-M -073LP  -A"/>
    <s v="17XYSTM073LPA"/>
    <s v="14"/>
    <s v="17-L-073-PM-073A  Dispersant Injection Pump"/>
    <s v="17L073PM073A ПУСК"/>
    <s v="Motor START command"/>
    <s v="4124-FY-VD-BD17217L07300003"/>
    <s v="DO-NIS (MCC 230VAC) DCS"/>
    <s v="DCS_DO_03"/>
    <m/>
    <x v="178"/>
    <x v="8"/>
    <s v="C.03"/>
    <x v="6"/>
    <x v="47"/>
    <n v="3"/>
    <n v="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5"/>
    <x v="3"/>
    <n v="32"/>
    <s v="DCS AMMONIA-UTILITIES"/>
    <m/>
    <m/>
    <m/>
    <s v="O1011206"/>
    <n v="15"/>
    <m/>
    <s v=""/>
    <s v="14-Wastewater Treatment Area"/>
    <s v=""/>
    <s v=""/>
    <s v=""/>
    <m/>
    <s v=""/>
    <s v=""/>
    <m/>
    <s v=""/>
    <s v="TS-P-03:4/_x000a_O1011206:15A"/>
  </r>
  <r>
    <s v="17-M -073LP  -B"/>
    <s v="17XYSTM073LPB"/>
    <s v="14"/>
    <s v="17-L-073-PM-073B  Dispersant Injection Pump"/>
    <s v="17L073PM073B ПУСК"/>
    <s v="Motor START command"/>
    <s v="4124-FY-VD-BD17217L07300003"/>
    <s v="DO-NIS (MCC 230VAC) DCS"/>
    <s v="DCS_DO_03"/>
    <m/>
    <x v="178"/>
    <x v="8"/>
    <s v="C.05"/>
    <x v="6"/>
    <x v="47"/>
    <n v="5"/>
    <n v="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6"/>
    <x v="3"/>
    <n v="32"/>
    <s v="DCS AMMONIA-UTILITIES"/>
    <m/>
    <m/>
    <m/>
    <s v="O1011206"/>
    <n v="16"/>
    <m/>
    <s v=""/>
    <s v="14-Wastewater Treatment Area"/>
    <s v=""/>
    <s v=""/>
    <s v=""/>
    <m/>
    <s v=""/>
    <s v=""/>
    <m/>
    <s v=""/>
    <s v="TS-P-03:6/_x000a_O1011206:16A"/>
  </r>
  <r>
    <s v="17-M -141    -A"/>
    <s v="17XYSPM141A"/>
    <s v="14"/>
    <s v="Rain Water Pump 17-P-141A"/>
    <s v="17-P-141A СТОП"/>
    <s v="Motor Stop command"/>
    <s v="4124-XZ-DM-21714001"/>
    <s v="DO-NIS (MCC 230VAC) DCS"/>
    <s v="DCS_DO_03"/>
    <m/>
    <x v="178"/>
    <x v="8"/>
    <s v="C.07"/>
    <x v="6"/>
    <x v="47"/>
    <n v="7"/>
    <n v="8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7"/>
    <x v="3"/>
    <n v="32"/>
    <s v="DCS AMMONIA-UTILITIES"/>
    <m/>
    <m/>
    <m/>
    <s v="O1011206"/>
    <n v="17"/>
    <m/>
    <s v=""/>
    <s v="14-Wastewater Treatment Area"/>
    <s v=""/>
    <s v=""/>
    <s v=""/>
    <m/>
    <s v=""/>
    <s v=""/>
    <m/>
    <s v=""/>
    <s v="TS-P-03:8/_x000a_O1011206:17A"/>
  </r>
  <r>
    <s v="17-M -141    -A"/>
    <s v="17XYSTM141A"/>
    <s v="14"/>
    <s v="Rain Water Pump 17-P-141A"/>
    <s v="17-P-141A ПУСК"/>
    <s v="Motor Start command"/>
    <s v="4124-XZ-DM-21714001"/>
    <s v="DO-NIS (MCC 230VAC) DCS"/>
    <s v="DCS_DO_03"/>
    <m/>
    <x v="178"/>
    <x v="8"/>
    <s v="C.09"/>
    <x v="6"/>
    <x v="47"/>
    <n v="9"/>
    <n v="1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8"/>
    <x v="3"/>
    <n v="32"/>
    <s v="DCS AMMONIA-UTILITIES"/>
    <m/>
    <m/>
    <m/>
    <s v="O1011206"/>
    <n v="18"/>
    <m/>
    <s v=""/>
    <s v="14-Wastewater Treatment Area"/>
    <s v=""/>
    <s v=""/>
    <s v=""/>
    <m/>
    <s v=""/>
    <s v=""/>
    <m/>
    <s v=""/>
    <s v="TS-P-03:10/_x000a_O1011206:18A"/>
  </r>
  <r>
    <s v="17-M -141    -B"/>
    <s v="17XYSPM141B"/>
    <s v="14"/>
    <s v="Rain Water Pump 17-P-141B"/>
    <s v="17-P-141B СТОП"/>
    <s v="Motor Stop command"/>
    <s v="4124-XZ-DM-21714001"/>
    <s v="DO-NIS (MCC 230VAC) DCS"/>
    <s v="DCS_DO_03"/>
    <m/>
    <x v="178"/>
    <x v="8"/>
    <s v="C.11"/>
    <x v="6"/>
    <x v="47"/>
    <n v="11"/>
    <n v="1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19"/>
    <x v="3"/>
    <n v="32"/>
    <s v="DCS AMMONIA-UTILITIES"/>
    <m/>
    <m/>
    <m/>
    <s v="O1011206"/>
    <n v="19"/>
    <m/>
    <s v=""/>
    <s v="14-Wastewater Treatment Area"/>
    <s v=""/>
    <s v=""/>
    <s v=""/>
    <m/>
    <s v=""/>
    <s v=""/>
    <m/>
    <s v=""/>
    <s v="TS-P-03:12/_x000a_O1011206:19A"/>
  </r>
  <r>
    <s v="17-M -141    -B"/>
    <s v="17XYSTM141B"/>
    <s v="14"/>
    <s v="Rain Water Pump 17-P-141B"/>
    <s v="17-P-141B ПУСК"/>
    <s v="Motor Start command"/>
    <s v="4124-XZ-DM-21714001"/>
    <s v="DO-NIS (MCC 230VAC) DCS"/>
    <s v="DCS_DO_03"/>
    <m/>
    <x v="178"/>
    <x v="8"/>
    <s v="C.13"/>
    <x v="6"/>
    <x v="47"/>
    <n v="13"/>
    <n v="1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0"/>
    <x v="3"/>
    <n v="32"/>
    <s v="DCS AMMONIA-UTILITIES"/>
    <m/>
    <m/>
    <m/>
    <s v="O1011206"/>
    <n v="20"/>
    <m/>
    <s v=""/>
    <s v="14-Wastewater Treatment Area"/>
    <s v=""/>
    <s v=""/>
    <s v=""/>
    <m/>
    <s v=""/>
    <s v=""/>
    <m/>
    <s v=""/>
    <s v="TS-P-03:14/_x000a_O1011206:20A"/>
  </r>
  <r>
    <s v="17-M -142    -A"/>
    <s v="17XYSPM142A"/>
    <s v="14"/>
    <s v="Contaminated Water Pump 17-P-142A"/>
    <s v="17-P-142A СТОП"/>
    <s v="Motor Stop command"/>
    <s v="4124-XZ-DM-21714001"/>
    <s v="DO-NIS (MCC 230VAC) DCS"/>
    <s v="DCS_DO_03"/>
    <m/>
    <x v="178"/>
    <x v="8"/>
    <s v="C.15"/>
    <x v="6"/>
    <x v="47"/>
    <n v="15"/>
    <n v="1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1"/>
    <x v="3"/>
    <n v="32"/>
    <s v="DCS AMMONIA-UTILITIES"/>
    <m/>
    <m/>
    <m/>
    <s v="O1011206"/>
    <n v="21"/>
    <m/>
    <s v=""/>
    <s v="14-Wastewater Treatment Area"/>
    <s v=""/>
    <s v=""/>
    <s v=""/>
    <m/>
    <s v=""/>
    <s v=""/>
    <m/>
    <s v=""/>
    <s v="TS-P-03:16/_x000a_O1011206:21A"/>
  </r>
  <r>
    <s v="17-M -142    -B"/>
    <s v="17XYSPM142B"/>
    <s v="14"/>
    <s v="Contaminated Water Pump 17-P-142B"/>
    <s v="17-P-142B СТОП"/>
    <s v="Motor Stop command"/>
    <s v="4124-XZ-DM-21714001"/>
    <s v="DO-NIS (MCC 230VAC) DCS"/>
    <s v="DCS_DO_03"/>
    <m/>
    <x v="178"/>
    <x v="8"/>
    <s v="C.17"/>
    <x v="6"/>
    <x v="47"/>
    <n v="17"/>
    <n v="18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2"/>
    <x v="3"/>
    <n v="32"/>
    <s v="DCS AMMONIA-UTILITIES"/>
    <m/>
    <m/>
    <m/>
    <s v="O1011206"/>
    <n v="22"/>
    <m/>
    <s v=""/>
    <s v="14-Wastewater Treatment Area"/>
    <s v=""/>
    <s v=""/>
    <s v=""/>
    <m/>
    <s v=""/>
    <s v=""/>
    <m/>
    <s v=""/>
    <s v="TS-P-03:18/_x000a_O1011206:22A"/>
  </r>
  <r>
    <s v="17-M -144    -A"/>
    <s v="17XYSPM144A"/>
    <s v="14"/>
    <s v="Rain Water retaintion Pump 17-P-144A"/>
    <s v="17-P-144A СТОП"/>
    <s v="Motor Stop command"/>
    <s v="4124-XZ-DM-21714002"/>
    <s v="DO-NIS (MCC 230VAC) DCS"/>
    <s v="DCS_DO_03"/>
    <m/>
    <x v="178"/>
    <x v="8"/>
    <s v="C.19"/>
    <x v="6"/>
    <x v="47"/>
    <n v="19"/>
    <s v="2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3"/>
    <x v="3"/>
    <n v="32"/>
    <s v="DCS AMMONIA-UTILITIES"/>
    <m/>
    <m/>
    <m/>
    <s v="O1011206"/>
    <n v="23"/>
    <m/>
    <s v=""/>
    <s v="14-Wastewater Treatment Area"/>
    <s v=""/>
    <s v=""/>
    <s v=""/>
    <m/>
    <s v=""/>
    <s v=""/>
    <m/>
    <s v=""/>
    <s v="TS-P-03:20/_x000a_O1011206:23A"/>
  </r>
  <r>
    <s v="17-M -144    -A"/>
    <s v="17XYSTM144A"/>
    <s v="14"/>
    <s v="Rain Water retaintion Pump 17-P-144A"/>
    <s v="17-P-144A ПУСК"/>
    <s v="Motor Start command"/>
    <s v="4124-XZ-DM-21714002"/>
    <s v="DO-NIS (MCC 230VAC) DCS"/>
    <s v="DCS_DO_03"/>
    <m/>
    <x v="178"/>
    <x v="8"/>
    <s v="C.21"/>
    <x v="6"/>
    <x v="47"/>
    <n v="21"/>
    <n v="2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4"/>
    <x v="3"/>
    <n v="32"/>
    <s v="DCS AMMONIA-UTILITIES"/>
    <m/>
    <m/>
    <m/>
    <s v="O1011206"/>
    <n v="24"/>
    <m/>
    <s v=""/>
    <s v="14-Wastewater Treatment Area"/>
    <s v=""/>
    <s v=""/>
    <s v=""/>
    <m/>
    <s v=""/>
    <s v=""/>
    <m/>
    <s v=""/>
    <s v="TS-P-03:22/_x000a_O1011206:24A"/>
  </r>
  <r>
    <s v="17-M -144    -B"/>
    <s v="17XYSPM144B"/>
    <s v="14"/>
    <s v="Rain Water retaintion Pump 17-P-144B"/>
    <s v="17-P-144B СТОП"/>
    <s v="Motor Stop command"/>
    <s v="4124-XZ-DM-21714002"/>
    <s v="DO-NIS (MCC 230VAC) DCS"/>
    <s v="DCS_DO_03"/>
    <m/>
    <x v="178"/>
    <x v="8"/>
    <s v="C.23"/>
    <x v="6"/>
    <x v="47"/>
    <n v="23"/>
    <n v="2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5"/>
    <x v="3"/>
    <n v="32"/>
    <s v="DCS AMMONIA-UTILITIES"/>
    <m/>
    <m/>
    <m/>
    <s v="O1011206"/>
    <n v="25"/>
    <m/>
    <s v=""/>
    <s v="14-Wastewater Treatment Area"/>
    <s v=""/>
    <s v=""/>
    <s v=""/>
    <m/>
    <s v=""/>
    <s v=""/>
    <m/>
    <s v=""/>
    <s v="TS-P-03:24/_x000a_O1011206:25A"/>
  </r>
  <r>
    <s v="17-M -144    -B"/>
    <s v="17XYSTM144B"/>
    <s v="14"/>
    <s v="Rain Water retaintion Pump 17-P-144B"/>
    <s v="17-P-144B ПУСК"/>
    <s v="Motor Start command"/>
    <s v="4124-XZ-DM-21714002"/>
    <s v="DO-NIS (MCC 230VAC) DCS"/>
    <s v="DCS_DO_03"/>
    <m/>
    <x v="178"/>
    <x v="8"/>
    <s v="C.25"/>
    <x v="6"/>
    <x v="47"/>
    <n v="25"/>
    <n v="2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6"/>
    <x v="3"/>
    <n v="32"/>
    <s v="DCS AMMONIA-UTILITIES"/>
    <m/>
    <m/>
    <m/>
    <s v="O1011206"/>
    <n v="26"/>
    <m/>
    <s v=""/>
    <s v="14-Wastewater Treatment Area"/>
    <s v=""/>
    <s v=""/>
    <s v=""/>
    <m/>
    <s v=""/>
    <s v=""/>
    <m/>
    <s v=""/>
    <s v="TS-P-03:26/_x000a_O1011206:26A"/>
  </r>
  <r>
    <s v="17-M -145    -A"/>
    <s v="17XYSPM145A"/>
    <s v="14"/>
    <s v="Rain Water retaintion Pump 17-P-145A"/>
    <s v="17-P-145A СТОП"/>
    <s v="Motor Stop command"/>
    <s v="4124-XZ-DM-21714002"/>
    <s v="DO-NIS (MCC 230VAC) DCS"/>
    <s v="DCS_DO_03"/>
    <m/>
    <x v="179"/>
    <x v="8"/>
    <s v="C.01"/>
    <x v="6"/>
    <x v="20"/>
    <n v="1"/>
    <n v="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7"/>
    <x v="3"/>
    <n v="32"/>
    <s v="DCS AMMONIA-UTILITIES"/>
    <m/>
    <m/>
    <m/>
    <s v="O1011206"/>
    <n v="27"/>
    <m/>
    <s v=""/>
    <s v="14-Wastewater Treatment Area"/>
    <s v=""/>
    <s v=""/>
    <s v=""/>
    <m/>
    <s v=""/>
    <s v=""/>
    <m/>
    <s v=""/>
    <s v="TS-P-04:2/_x000a_O1011206:27A"/>
  </r>
  <r>
    <s v="17-M -145    -A"/>
    <s v="17XYSTM145A"/>
    <s v="14"/>
    <s v="Rain Water retaintion Pump 17-P-145A"/>
    <s v="17-P-145A ПУСК"/>
    <s v="Motor Start command"/>
    <s v="4124-XZ-DM-21714002"/>
    <s v="DO-NIS (MCC 230VAC) DCS"/>
    <s v="DCS_DO_03"/>
    <m/>
    <x v="179"/>
    <x v="8"/>
    <s v="C.03"/>
    <x v="6"/>
    <x v="20"/>
    <n v="3"/>
    <n v="4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8"/>
    <x v="3"/>
    <n v="32"/>
    <s v="DCS AMMONIA-UTILITIES"/>
    <m/>
    <m/>
    <m/>
    <s v="O1011206"/>
    <n v="28"/>
    <m/>
    <s v=""/>
    <s v="14-Wastewater Treatment Area"/>
    <s v=""/>
    <s v=""/>
    <s v=""/>
    <m/>
    <s v=""/>
    <s v=""/>
    <m/>
    <s v=""/>
    <s v="TS-P-04:4/_x000a_O1011206:28A"/>
  </r>
  <r>
    <s v="17-M -145    -B"/>
    <s v="17XYSPM145B"/>
    <s v="14"/>
    <s v="Rain Water retaintion Pump 17-P-145B"/>
    <s v="17-P-145B СТОП"/>
    <s v="Motor Stop command"/>
    <s v="4124-XZ-DM-21714002"/>
    <s v="DO-NIS (MCC 230VAC) DCS"/>
    <s v="DCS_DO_03"/>
    <m/>
    <x v="179"/>
    <x v="8"/>
    <s v="C.05"/>
    <x v="6"/>
    <x v="20"/>
    <n v="5"/>
    <n v="6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29"/>
    <x v="3"/>
    <n v="32"/>
    <s v="DCS AMMONIA-UTILITIES"/>
    <m/>
    <m/>
    <m/>
    <s v="O1011206"/>
    <n v="29"/>
    <m/>
    <s v=""/>
    <s v="14-Wastewater Treatment Area"/>
    <s v=""/>
    <s v=""/>
    <s v=""/>
    <m/>
    <s v=""/>
    <s v=""/>
    <m/>
    <s v=""/>
    <s v="TS-P-04:6/_x000a_O1011206:29A"/>
  </r>
  <r>
    <s v="17-M -145    -B"/>
    <s v="17XYSTM145B"/>
    <s v="14"/>
    <s v="Rain Water retaintion Pump 17-P-145B"/>
    <s v="17-P-145B ПУСК"/>
    <s v="Motor Start command"/>
    <s v="4124-XZ-DM-21714002"/>
    <s v="DO-NIS (MCC 230VAC) DCS"/>
    <s v="DCS_DO_03"/>
    <m/>
    <x v="179"/>
    <x v="8"/>
    <s v="C.07"/>
    <x v="6"/>
    <x v="20"/>
    <n v="7"/>
    <n v="8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30"/>
    <x v="3"/>
    <n v="32"/>
    <s v="DCS AMMONIA-UTILITIES"/>
    <m/>
    <m/>
    <m/>
    <s v="O1011206"/>
    <n v="30"/>
    <m/>
    <s v=""/>
    <s v="14-Wastewater Treatment Area"/>
    <s v=""/>
    <s v=""/>
    <s v=""/>
    <m/>
    <s v=""/>
    <s v=""/>
    <m/>
    <s v=""/>
    <s v="TS-P-04:8/_x000a_O1011206:30A"/>
  </r>
  <r>
    <s v="17-M -140LP  -A  "/>
    <s v="17XYSPM140LPA"/>
    <s v="14"/>
    <s v="Rain Water Water lift station 1 pump 17-P-140LPA"/>
    <s v="17-P-140LPA СТОП"/>
    <s v="Motor Stop command"/>
    <s v="4124-XZ-DM-21714003"/>
    <s v="DO-NIS (MCC 230VAC) DCS"/>
    <s v="DCS_DO_03"/>
    <m/>
    <x v="179"/>
    <x v="8"/>
    <s v="C.09"/>
    <x v="6"/>
    <x v="20"/>
    <n v="9"/>
    <n v="10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31"/>
    <x v="3"/>
    <n v="32"/>
    <s v="DCS AMMONIA-UTILITIES"/>
    <m/>
    <m/>
    <m/>
    <s v="O1011206"/>
    <n v="31"/>
    <m/>
    <s v=""/>
    <s v="14-Wastewater Treatment Area"/>
    <s v=""/>
    <s v=""/>
    <s v=""/>
    <m/>
    <s v=""/>
    <s v=""/>
    <m/>
    <s v=""/>
    <s v="TS-P-04:10/_x000a_O1011206:31A"/>
  </r>
  <r>
    <s v="17-M -140LP  -A  "/>
    <s v="17XYSTM140LPA"/>
    <s v="14"/>
    <s v="Rain Water Water lift station 1 pump 17-P-140LPA"/>
    <s v="17-P-140LPA ПУСК"/>
    <s v="Motor Start command"/>
    <s v="4124-XZ-DM-21714003"/>
    <s v="DO-NIS (MCC 230VAC) DCS"/>
    <s v="DCS_DO_03"/>
    <m/>
    <x v="179"/>
    <x v="8"/>
    <s v="C.11"/>
    <x v="6"/>
    <x v="20"/>
    <n v="11"/>
    <n v="12"/>
    <s v=""/>
    <x v="9"/>
    <x v="3"/>
    <x v="314"/>
    <x v="4"/>
    <x v="74"/>
    <x v="1"/>
    <s v="17-SC-DCS-002/O1011206/ 17-MC-DCS-004"/>
    <s v="DB37-*m"/>
    <x v="1"/>
    <s v="CPO101"/>
    <n v="1"/>
    <s v="BP021"/>
    <x v="74"/>
    <n v="7"/>
    <n v="32"/>
    <x v="3"/>
    <n v="32"/>
    <s v="DCS AMMONIA-UTILITIES"/>
    <m/>
    <m/>
    <m/>
    <s v="O1011206"/>
    <n v="32"/>
    <m/>
    <s v=""/>
    <s v="14-Wastewater Treatment Area"/>
    <s v=""/>
    <s v=""/>
    <s v=""/>
    <m/>
    <s v=""/>
    <s v=""/>
    <m/>
    <s v=""/>
    <s v="TS-P-04:12/_x000a_O1011206:32A"/>
  </r>
  <r>
    <s v="17-M -140LP  -B  "/>
    <s v="17XYSPM140LPB"/>
    <s v="14"/>
    <s v="Rain Water Water lift station 1 pump 17-P-140LPB"/>
    <s v="17-P-140LPB СТОП"/>
    <s v="Motor Stop command"/>
    <s v="4124-XZ-DM-21714003"/>
    <s v="DO-NIS (MCC 230VAC) DCS"/>
    <s v="DCS_DO_03"/>
    <m/>
    <x v="179"/>
    <x v="8"/>
    <s v="C.13"/>
    <x v="6"/>
    <x v="20"/>
    <n v="13"/>
    <n v="1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"/>
    <x v="3"/>
    <n v="32"/>
    <s v="DCS AMMONIA-UTILITIES"/>
    <m/>
    <m/>
    <m/>
    <s v="O1011207"/>
    <n v="1"/>
    <m/>
    <s v=""/>
    <s v="14-Wastewater Treatment Area"/>
    <s v=""/>
    <s v=""/>
    <s v=""/>
    <m/>
    <s v=""/>
    <s v=""/>
    <m/>
    <s v=""/>
    <s v="TS-P-04:14/_x000a_O1011207:1A"/>
  </r>
  <r>
    <s v="17-M -140LP  -B  "/>
    <s v="17XYSTM140LPB"/>
    <s v="14"/>
    <s v="Rain Water Water lift station 1 pump 17-P-140LPB"/>
    <s v="17-P-140LPB ПУСК"/>
    <s v="Motor Start command"/>
    <s v="4124-XZ-DM-21714003"/>
    <s v="DO-NIS (MCC 230VAC) DCS"/>
    <s v="DCS_DO_03"/>
    <m/>
    <x v="179"/>
    <x v="8"/>
    <s v="C.15"/>
    <x v="6"/>
    <x v="20"/>
    <n v="15"/>
    <n v="1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"/>
    <x v="3"/>
    <n v="32"/>
    <s v="DCS AMMONIA-UTILITIES"/>
    <m/>
    <m/>
    <m/>
    <s v="O1011207"/>
    <n v="2"/>
    <m/>
    <s v=""/>
    <s v="14-Wastewater Treatment Area"/>
    <s v=""/>
    <s v=""/>
    <s v=""/>
    <m/>
    <s v=""/>
    <s v=""/>
    <m/>
    <s v=""/>
    <s v="TS-P-04:16/_x000a_O1011207:2A"/>
  </r>
  <r>
    <s v="17-M -143LP  -A  "/>
    <s v="17XYSPM143LPA"/>
    <s v="14"/>
    <s v="Rain Water Water lift station 2 pump 17-P-143LPA"/>
    <s v="17-P-143LPA СТОП"/>
    <s v="Motor Stop command"/>
    <s v="4124-XZ-DM-21714003"/>
    <s v="DO-NIS (MCC 230VAC) DCS"/>
    <s v="DCS_DO_03"/>
    <m/>
    <x v="179"/>
    <x v="8"/>
    <s v="C.17"/>
    <x v="6"/>
    <x v="20"/>
    <n v="17"/>
    <n v="1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3"/>
    <x v="3"/>
    <n v="32"/>
    <s v="DCS AMMONIA-UTILITIES"/>
    <m/>
    <m/>
    <m/>
    <s v="O1011207"/>
    <n v="3"/>
    <m/>
    <s v=""/>
    <s v="14-Wastewater Treatment Area"/>
    <s v=""/>
    <s v=""/>
    <s v=""/>
    <m/>
    <s v=""/>
    <s v=""/>
    <m/>
    <s v=""/>
    <s v="TS-P-04:18/_x000a_O1011207:3A"/>
  </r>
  <r>
    <s v="17-M -143LP  -A  "/>
    <s v="17XYSTM143LPA"/>
    <s v="14"/>
    <s v="Rain Water Water lift station 2 pump 17-P-143LPA"/>
    <s v="17-P-143LPA ПУСК"/>
    <s v="Motor Start command"/>
    <s v="4124-XZ-DM-21714003"/>
    <s v="DO-NIS (MCC 230VAC) DCS"/>
    <s v="DCS_DO_03"/>
    <m/>
    <x v="179"/>
    <x v="8"/>
    <s v="C.19"/>
    <x v="6"/>
    <x v="20"/>
    <n v="19"/>
    <s v="20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4"/>
    <x v="3"/>
    <n v="32"/>
    <s v="DCS AMMONIA-UTILITIES"/>
    <m/>
    <m/>
    <m/>
    <s v="O1011207"/>
    <n v="4"/>
    <m/>
    <s v=""/>
    <s v="14-Wastewater Treatment Area"/>
    <s v=""/>
    <s v=""/>
    <s v=""/>
    <m/>
    <s v=""/>
    <s v=""/>
    <m/>
    <s v=""/>
    <s v="TS-P-04:20/_x000a_O1011207:4A"/>
  </r>
  <r>
    <s v="17-M -143LP  -B  "/>
    <s v="17XYSPM143LPB"/>
    <s v="14"/>
    <s v="Rain Water Water lift station 2 pump 17-P-143LPB"/>
    <s v="17-P-143LPB СТОП"/>
    <s v="Motor Stop command"/>
    <s v="4124-XZ-DM-21714003"/>
    <s v="DO-NIS (MCC 230VAC) DCS"/>
    <s v="DCS_DO_03"/>
    <m/>
    <x v="179"/>
    <x v="8"/>
    <s v="C.21"/>
    <x v="6"/>
    <x v="20"/>
    <n v="21"/>
    <n v="2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5"/>
    <x v="3"/>
    <n v="32"/>
    <s v="DCS AMMONIA-UTILITIES"/>
    <m/>
    <m/>
    <m/>
    <s v="O1011207"/>
    <n v="5"/>
    <m/>
    <s v=""/>
    <s v="14-Wastewater Treatment Area"/>
    <s v=""/>
    <s v=""/>
    <s v=""/>
    <m/>
    <s v=""/>
    <s v=""/>
    <m/>
    <s v=""/>
    <s v="TS-P-04:22/_x000a_O1011207:5A"/>
  </r>
  <r>
    <s v="17-M -143LP  -B  "/>
    <s v="17XYSTM143LPB"/>
    <s v="14"/>
    <s v="Rain Water Water lift station 2 pump 17-P-143LPB"/>
    <s v="17-P-143LPB ПУСК"/>
    <s v="Motor Start command"/>
    <s v="4124-XZ-DM-21714003"/>
    <s v="DO-NIS (MCC 230VAC) DCS"/>
    <s v="DCS_DO_03"/>
    <m/>
    <x v="179"/>
    <x v="8"/>
    <s v="C.23"/>
    <x v="6"/>
    <x v="20"/>
    <n v="23"/>
    <n v="2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6"/>
    <x v="3"/>
    <n v="32"/>
    <s v="DCS AMMONIA-UTILITIES"/>
    <m/>
    <m/>
    <m/>
    <s v="O1011207"/>
    <n v="6"/>
    <m/>
    <s v=""/>
    <s v="14-Wastewater Treatment Area"/>
    <s v=""/>
    <s v=""/>
    <s v=""/>
    <m/>
    <s v=""/>
    <s v=""/>
    <m/>
    <s v=""/>
    <s v="TS-P-04:24/_x000a_O1011207:6A"/>
  </r>
  <r>
    <s v="17-M -146LP  -A  "/>
    <s v="17XYSPM146LPA"/>
    <s v="14"/>
    <s v="Rain Water Contaminated Water lift 17-P-146LPA"/>
    <s v="17-P-146LPA СТОП"/>
    <s v="Motor Stop command"/>
    <s v="4124-XZ-DM-21714003"/>
    <s v="DO-NIS (MCC 230VAC) DCS"/>
    <s v="DCS_DO_03"/>
    <m/>
    <x v="179"/>
    <x v="8"/>
    <s v="C.25"/>
    <x v="6"/>
    <x v="20"/>
    <n v="25"/>
    <n v="2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7"/>
    <x v="3"/>
    <n v="32"/>
    <s v="DCS AMMONIA-UTILITIES"/>
    <m/>
    <m/>
    <m/>
    <s v="O1011207"/>
    <n v="7"/>
    <m/>
    <s v=""/>
    <s v="14-Wastewater Treatment Area"/>
    <s v=""/>
    <s v=""/>
    <s v=""/>
    <m/>
    <s v=""/>
    <s v=""/>
    <m/>
    <s v=""/>
    <s v="TS-P-04:26/_x000a_O1011207:7A"/>
  </r>
  <r>
    <s v="17-M -146LP  -A  "/>
    <s v="17XYSTM146LPA"/>
    <s v="14"/>
    <s v="Rain Water Contaminated Water lift 17-P-146LPA"/>
    <s v="P140LPB НАСОС КНС 1 ЛИВНЕВЫЙ"/>
    <s v="Motor Start command"/>
    <s v="4124-XZ-DM-21714003"/>
    <s v="DO-NIS (MCC 230VAC) DCS"/>
    <s v="DCS_DO_03"/>
    <m/>
    <x v="179"/>
    <x v="8"/>
    <s v="C.27"/>
    <x v="6"/>
    <x v="20"/>
    <n v="27"/>
    <n v="2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8"/>
    <x v="3"/>
    <n v="32"/>
    <s v="DCS AMMONIA-UTILITIES"/>
    <m/>
    <m/>
    <m/>
    <s v="O1011207"/>
    <n v="8"/>
    <m/>
    <s v=""/>
    <s v="14-Wastewater Treatment Area"/>
    <s v=""/>
    <s v=""/>
    <s v=""/>
    <m/>
    <s v=""/>
    <s v=""/>
    <m/>
    <s v=""/>
    <s v="TS-P-04:28/_x000a_O1011207:8A"/>
  </r>
  <r>
    <s v="17-M -146LP  -B  "/>
    <s v="17XYSPM146LPB"/>
    <s v="14"/>
    <s v="Rain Water Contaminated Water lift 17-P-146LPB"/>
    <s v="17-P-146LPB СТОП"/>
    <s v="Motor Stop command"/>
    <s v="4124-XZ-DM-21714003"/>
    <s v="DO-NIS (MCC 230VAC) DCS"/>
    <s v="DCS_DO_03"/>
    <m/>
    <x v="180"/>
    <x v="8"/>
    <s v="C.01"/>
    <x v="6"/>
    <x v="28"/>
    <n v="1"/>
    <n v="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9"/>
    <x v="3"/>
    <n v="32"/>
    <s v="DCS AMMONIA-UTILITIES"/>
    <m/>
    <m/>
    <m/>
    <s v="O1011207"/>
    <n v="9"/>
    <m/>
    <s v=""/>
    <s v="14-Wastewater Treatment Area"/>
    <s v=""/>
    <s v=""/>
    <s v=""/>
    <m/>
    <s v=""/>
    <s v=""/>
    <m/>
    <s v=""/>
    <s v="TS-P-05:2/_x000a_O1011207:9A"/>
  </r>
  <r>
    <s v="17-M -146LP  -B  "/>
    <s v="17XYSTM146LPB"/>
    <s v="14"/>
    <s v="Rain Water Contaminated Water lift 17-P-146LPB"/>
    <s v="P140LPB НАСОС КНС 1 ЛИВНЕВЫЙ"/>
    <s v="Motor Start command"/>
    <s v="4124-XZ-DM-21714003"/>
    <s v="DO-NIS (MCC 230VAC) DCS"/>
    <s v="DCS_DO_03"/>
    <m/>
    <x v="180"/>
    <x v="8"/>
    <s v="C.03"/>
    <x v="6"/>
    <x v="28"/>
    <n v="3"/>
    <n v="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0"/>
    <x v="3"/>
    <n v="32"/>
    <s v="DCS AMMONIA-UTILITIES"/>
    <m/>
    <m/>
    <m/>
    <s v="O1011207"/>
    <n v="10"/>
    <m/>
    <s v=""/>
    <s v="14-Wastewater Treatment Area"/>
    <s v=""/>
    <s v=""/>
    <s v=""/>
    <m/>
    <s v=""/>
    <s v=""/>
    <m/>
    <s v=""/>
    <s v="TS-P-05:4/_x000a_O1011207:10A"/>
  </r>
  <r>
    <s v="17-M -147LP  -A  "/>
    <s v="17XYSPM147LPA"/>
    <s v="14"/>
    <s v="Rain Water Contaminated Water lift 17-P-147LPA"/>
    <s v="17-P-147LPA СТОП"/>
    <s v="Motor Stop command"/>
    <s v="4124-XZ-DM-21714003"/>
    <s v="DO-NIS (MCC 230VAC) DCS"/>
    <s v="DCS_DO_03"/>
    <m/>
    <x v="180"/>
    <x v="8"/>
    <s v="C.05"/>
    <x v="6"/>
    <x v="28"/>
    <n v="5"/>
    <n v="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1"/>
    <x v="3"/>
    <n v="32"/>
    <s v="DCS AMMONIA-UTILITIES"/>
    <m/>
    <m/>
    <m/>
    <s v="O1011207"/>
    <n v="11"/>
    <m/>
    <s v=""/>
    <s v="14-Wastewater Treatment Area"/>
    <s v=""/>
    <s v=""/>
    <s v=""/>
    <m/>
    <s v=""/>
    <s v=""/>
    <m/>
    <s v=""/>
    <s v="TS-P-05:6/_x000a_O1011207:11A"/>
  </r>
  <r>
    <s v="17-M -147LP  -A  "/>
    <s v="17XYSTM147LPA"/>
    <s v="14"/>
    <s v="Rain Water Contaminated Water lift 17-P-147LPA"/>
    <s v="17-P-147LPA ПУСК"/>
    <s v="Motor Start command"/>
    <s v="4124-XZ-DM-21714003"/>
    <s v="DO-NIS (MCC 230VAC) DCS"/>
    <s v="DCS_DO_03"/>
    <m/>
    <x v="180"/>
    <x v="8"/>
    <s v="C.07"/>
    <x v="6"/>
    <x v="28"/>
    <n v="7"/>
    <n v="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2"/>
    <x v="3"/>
    <n v="32"/>
    <s v="DCS AMMONIA-UTILITIES"/>
    <m/>
    <m/>
    <m/>
    <s v="O1011207"/>
    <n v="12"/>
    <m/>
    <s v=""/>
    <s v="14-Wastewater Treatment Area"/>
    <s v=""/>
    <s v=""/>
    <s v=""/>
    <m/>
    <s v=""/>
    <s v=""/>
    <m/>
    <s v=""/>
    <s v="TS-P-05:8/_x000a_O1011207:12A"/>
  </r>
  <r>
    <s v="17-M -147LP  -B  "/>
    <s v="17XYSPM147LPB"/>
    <s v="14"/>
    <s v="Rain Water Contaminated Water lift 17-P-147LPB"/>
    <s v="17-P-147LPB СТОП"/>
    <s v="Motor Stop command"/>
    <s v="4124-XZ-DM-21714003"/>
    <s v="DO-NIS (MCC 230VAC) DCS"/>
    <s v="DCS_DO_03"/>
    <m/>
    <x v="180"/>
    <x v="8"/>
    <s v="C.09"/>
    <x v="6"/>
    <x v="28"/>
    <n v="9"/>
    <n v="10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3"/>
    <x v="3"/>
    <n v="32"/>
    <s v="DCS AMMONIA-UTILITIES"/>
    <m/>
    <m/>
    <m/>
    <s v="O1011207"/>
    <n v="13"/>
    <m/>
    <s v=""/>
    <s v="14-Wastewater Treatment Area"/>
    <s v=""/>
    <s v=""/>
    <s v=""/>
    <m/>
    <s v=""/>
    <s v=""/>
    <m/>
    <s v=""/>
    <s v="TS-P-05:10/_x000a_O1011207:13A"/>
  </r>
  <r>
    <s v="17-M -147LP  -B  "/>
    <s v="17XYSTM147LPB"/>
    <s v="14"/>
    <s v="Rain Water Contaminated Water lift 17-P-147LPB"/>
    <s v="17-P-147LPB ПУСК"/>
    <s v="Motor Start command"/>
    <s v="4124-XZ-DM-21714003"/>
    <s v="DO-NIS (MCC 230VAC) DCS"/>
    <s v="DCS_DO_03"/>
    <m/>
    <x v="180"/>
    <x v="8"/>
    <s v="C.11"/>
    <x v="6"/>
    <x v="28"/>
    <n v="11"/>
    <n v="1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4"/>
    <x v="3"/>
    <n v="32"/>
    <s v="DCS AMMONIA-UTILITIES"/>
    <m/>
    <m/>
    <m/>
    <s v="O1011207"/>
    <n v="14"/>
    <m/>
    <s v=""/>
    <s v="14-Wastewater Treatment Area"/>
    <s v=""/>
    <s v=""/>
    <s v=""/>
    <m/>
    <s v=""/>
    <s v=""/>
    <m/>
    <s v=""/>
    <s v="TS-P-05:12/_x000a_O1011207:14A"/>
  </r>
  <r>
    <s v="17-M -0024LP -A"/>
    <s v="17XYSPM024LPA"/>
    <s v="00"/>
    <s v="Neutralization pump 17-L-022-P-024A"/>
    <s v="L022P024A ОСТАНОВ"/>
    <s v="Motor Stop command"/>
    <s v="4124-FY-VD-BD17617L02200002_SH.7"/>
    <s v="DO-NIS (MCC 230VAC) DCS"/>
    <s v="DCS_DO_03"/>
    <m/>
    <x v="181"/>
    <x v="8"/>
    <s v="C.01"/>
    <x v="6"/>
    <x v="18"/>
    <n v="1"/>
    <n v="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5"/>
    <x v="3"/>
    <n v="32"/>
    <s v="DCS AMMONIA-UTILITIES"/>
    <m/>
    <m/>
    <m/>
    <s v="O1011207"/>
    <n v="15"/>
    <m/>
    <s v=""/>
    <s v="00-Common"/>
    <s v=""/>
    <s v=""/>
    <s v=""/>
    <m/>
    <s v=""/>
    <s v=""/>
    <m/>
    <s v=""/>
    <s v="TS-P-01:2/_x000a_O1011207:15A"/>
  </r>
  <r>
    <s v="17-M -0024LP -A"/>
    <s v="17XYSTM024LPA"/>
    <s v="00"/>
    <s v="Neutralization pump 17-L-022-P-024A"/>
    <s v="L022P024A ПУСК"/>
    <s v="Motor Start command"/>
    <s v="4124-FY-VD-BD17617L02200002_SH.7"/>
    <s v="DO-NIS (MCC 230VAC) DCS"/>
    <s v="DCS_DO_03"/>
    <m/>
    <x v="181"/>
    <x v="8"/>
    <s v="C.03"/>
    <x v="6"/>
    <x v="18"/>
    <n v="3"/>
    <n v="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6"/>
    <x v="3"/>
    <n v="32"/>
    <s v="DCS AMMONIA-UTILITIES"/>
    <m/>
    <m/>
    <m/>
    <s v="O1011207"/>
    <n v="16"/>
    <m/>
    <s v=""/>
    <s v="00-Common"/>
    <s v=""/>
    <s v=""/>
    <s v=""/>
    <m/>
    <s v=""/>
    <s v=""/>
    <m/>
    <s v=""/>
    <s v="TS-P-01:4/_x000a_O1011207:16A"/>
  </r>
  <r>
    <s v="17-M -0025LP -A"/>
    <s v="17XYSPM025LPA"/>
    <s v="00"/>
    <s v="Neutralization pump 17-L-022-P-025A"/>
    <s v="L022P025A ОСТАНОВ"/>
    <s v="Motor Stop command"/>
    <s v="4124-FY-VD-BD17617L02200002_SH.7"/>
    <s v="DO-NIS (MCC 230VAC) DCS"/>
    <s v="DCS_DO_03"/>
    <m/>
    <x v="181"/>
    <x v="8"/>
    <s v="C.05"/>
    <x v="6"/>
    <x v="18"/>
    <n v="5"/>
    <n v="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7"/>
    <x v="3"/>
    <n v="32"/>
    <s v="DCS AMMONIA-UTILITIES"/>
    <m/>
    <m/>
    <m/>
    <s v="O1011207"/>
    <n v="17"/>
    <m/>
    <s v=""/>
    <s v="00-Common"/>
    <s v=""/>
    <s v=""/>
    <s v=""/>
    <m/>
    <s v=""/>
    <s v=""/>
    <m/>
    <s v=""/>
    <s v="TS-P-01:6/_x000a_O1011207:17A"/>
  </r>
  <r>
    <s v="17-M -0025LP -A"/>
    <s v="17XYSTM025LPA"/>
    <s v="00"/>
    <s v="Neutralization pump 17-L-022-P-025A"/>
    <s v="L022P025A ПУСК"/>
    <s v="Motor Start command"/>
    <s v="4124-FY-VD-BD17617L02200002_SH.7"/>
    <s v="DO-NIS (MCC 230VAC) DCS"/>
    <s v="DCS_DO_03"/>
    <m/>
    <x v="181"/>
    <x v="8"/>
    <s v="C.07"/>
    <x v="6"/>
    <x v="18"/>
    <n v="7"/>
    <n v="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8"/>
    <x v="3"/>
    <n v="32"/>
    <s v="DCS AMMONIA-UTILITIES"/>
    <m/>
    <m/>
    <m/>
    <s v="O1011207"/>
    <n v="18"/>
    <m/>
    <s v=""/>
    <s v="00-Common"/>
    <s v=""/>
    <s v=""/>
    <s v=""/>
    <m/>
    <s v=""/>
    <s v=""/>
    <m/>
    <s v=""/>
    <s v="TS-P-01:8/_x000a_O1011207:18A"/>
  </r>
  <r>
    <s v="17-M -131    -A"/>
    <s v="17XYSPM131A"/>
    <s v="00"/>
    <s v="Safety Shower Pump 17-P-131A"/>
    <s v="17-P-131A ОСТАНОВ"/>
    <s v="Motor Stop command"/>
    <s v="4124-GG-VD-BD17217P131151"/>
    <s v="DO-NIS (MCC 230VAC) DCS"/>
    <s v="DCS_DO_03"/>
    <m/>
    <x v="181"/>
    <x v="8"/>
    <s v="C.09"/>
    <x v="6"/>
    <x v="18"/>
    <n v="9"/>
    <n v="10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19"/>
    <x v="3"/>
    <n v="32"/>
    <s v="DCS AMMONIA-UTILITIES"/>
    <m/>
    <m/>
    <m/>
    <s v="O1011207"/>
    <n v="19"/>
    <m/>
    <s v=""/>
    <s v="00-Common"/>
    <s v=""/>
    <s v=""/>
    <s v=""/>
    <m/>
    <s v=""/>
    <s v=""/>
    <m/>
    <s v=""/>
    <s v="TS-P-01:10/_x000a_O1011207:19A"/>
  </r>
  <r>
    <s v="17-M -131    -A"/>
    <s v="17XYSTM131A"/>
    <s v="00"/>
    <s v="Safety Shower Pump 17-P-131A"/>
    <s v="17-P-131A ПУСК"/>
    <s v="Motor Start command"/>
    <s v="4124-GG-VD-BD17217P131151"/>
    <s v="DO-NIS (MCC 230VAC) DCS"/>
    <s v="DCS_DO_03"/>
    <m/>
    <x v="181"/>
    <x v="8"/>
    <s v="C.11"/>
    <x v="6"/>
    <x v="18"/>
    <n v="11"/>
    <n v="1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0"/>
    <x v="3"/>
    <n v="32"/>
    <s v="DCS AMMONIA-UTILITIES"/>
    <m/>
    <m/>
    <m/>
    <s v="O1011207"/>
    <n v="20"/>
    <m/>
    <s v=""/>
    <s v="00-Common"/>
    <s v=""/>
    <s v=""/>
    <s v=""/>
    <m/>
    <s v=""/>
    <s v=""/>
    <m/>
    <s v=""/>
    <s v="TS-P-01:12/_x000a_O1011207:20A"/>
  </r>
  <r>
    <s v="17-M -131    -B"/>
    <s v="17XYSPM131B"/>
    <s v="00"/>
    <s v="Safety Shower Pump 17-P-131B"/>
    <s v="17-P-131B ОСТАНОВ"/>
    <s v="Motor Stop command"/>
    <s v="4124-GG-VD-BD17217P131151"/>
    <s v="DO-NIS (MCC 230VAC) DCS"/>
    <s v="DCS_DO_03"/>
    <m/>
    <x v="181"/>
    <x v="8"/>
    <s v="C.13"/>
    <x v="6"/>
    <x v="18"/>
    <n v="13"/>
    <n v="1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1"/>
    <x v="3"/>
    <n v="32"/>
    <s v="DCS AMMONIA-UTILITIES"/>
    <m/>
    <m/>
    <m/>
    <s v="O1011207"/>
    <n v="21"/>
    <m/>
    <s v=""/>
    <s v="00-Common"/>
    <s v=""/>
    <s v=""/>
    <s v=""/>
    <m/>
    <s v=""/>
    <s v=""/>
    <m/>
    <s v=""/>
    <s v="TS-P-01:14/_x000a_O1011207:21A"/>
  </r>
  <r>
    <s v="17-M -131    -B"/>
    <s v="17XYSTM131B"/>
    <s v="00"/>
    <s v="Safety Shower Pump 17-P-131B"/>
    <s v="17-P-131B ПУСК"/>
    <s v="Motor Start command"/>
    <s v="4124-GG-VD-BD17217P131151"/>
    <s v="DO-NIS (MCC 230VAC) DCS"/>
    <s v="DCS_DO_03"/>
    <m/>
    <x v="181"/>
    <x v="8"/>
    <s v="C.15"/>
    <x v="6"/>
    <x v="18"/>
    <n v="15"/>
    <n v="1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2"/>
    <x v="3"/>
    <n v="32"/>
    <s v="DCS AMMONIA-UTILITIES"/>
    <m/>
    <m/>
    <m/>
    <s v="O1011207"/>
    <n v="22"/>
    <m/>
    <s v=""/>
    <s v="00-Common"/>
    <s v=""/>
    <s v=""/>
    <s v=""/>
    <m/>
    <s v=""/>
    <s v=""/>
    <m/>
    <s v=""/>
    <s v="TS-P-01:16/_x000a_O1011207:22A"/>
  </r>
  <r>
    <s v="17-M -131    -C"/>
    <s v="17XYSPM131C"/>
    <s v="00"/>
    <s v="Safety Shower Pump 17-P-131C"/>
    <s v="17-P-131C ОСТАНОВ"/>
    <s v="Motor Stop command"/>
    <s v="4124-XZ-DM-21713001"/>
    <s v="DO-NIS (MCC 230VAC) DCS"/>
    <s v="DCS_DO_03"/>
    <m/>
    <x v="181"/>
    <x v="8"/>
    <s v="C.17"/>
    <x v="6"/>
    <x v="18"/>
    <n v="17"/>
    <n v="1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3"/>
    <x v="3"/>
    <n v="32"/>
    <s v="DCS AMMONIA-UTILITIES"/>
    <m/>
    <m/>
    <m/>
    <s v="O1011207"/>
    <n v="23"/>
    <m/>
    <s v=""/>
    <s v="00-Common"/>
    <s v=""/>
    <s v=""/>
    <s v=""/>
    <m/>
    <s v=""/>
    <s v=""/>
    <m/>
    <s v=""/>
    <s v="TS-P-01:18/_x000a_O1011207:23A"/>
  </r>
  <r>
    <s v="17-M -131    -C"/>
    <s v="17XYSTM131C"/>
    <s v="00"/>
    <s v="Safety Shower Pump 17-P-131C"/>
    <s v="17-P-131C ПУСК"/>
    <s v="Motor Start command"/>
    <s v="4124-XZ-DM-21713001"/>
    <s v="DO-NIS (MCC 230VAC) DCS"/>
    <s v="DCS_DO_03"/>
    <m/>
    <x v="181"/>
    <x v="8"/>
    <s v="C.19"/>
    <x v="6"/>
    <x v="18"/>
    <n v="19"/>
    <s v="20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4"/>
    <x v="3"/>
    <n v="32"/>
    <s v="DCS AMMONIA-UTILITIES"/>
    <m/>
    <m/>
    <m/>
    <s v="O1011207"/>
    <n v="24"/>
    <m/>
    <s v=""/>
    <s v="00-Common"/>
    <s v=""/>
    <s v=""/>
    <s v=""/>
    <m/>
    <s v=""/>
    <s v=""/>
    <m/>
    <s v=""/>
    <s v="TS-P-01:20/_x000a_O1011207:24A"/>
  </r>
  <r>
    <s v="17-M -0002LK -A"/>
    <s v="17XYSPM002LKA"/>
    <s v="00"/>
    <s v="Mixed Bed Air Blower 17-L-022-K-002A"/>
    <s v="17L022K002A ОСТАНОВ"/>
    <s v="Motor Stop command"/>
    <s v="4124-FY-VD-BD17617L02200002_SH.3"/>
    <s v="DO-NIS (MCC 230VAC) DCS"/>
    <s v="DCS_DO_03"/>
    <m/>
    <x v="182"/>
    <x v="8"/>
    <s v="C.01"/>
    <x v="6"/>
    <x v="16"/>
    <n v="1"/>
    <n v="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5"/>
    <x v="3"/>
    <n v="32"/>
    <s v="DCS AMMONIA-UTILITIES"/>
    <m/>
    <m/>
    <m/>
    <s v="O1011207"/>
    <n v="25"/>
    <m/>
    <s v=""/>
    <s v="00-Common"/>
    <s v=""/>
    <s v=""/>
    <s v=""/>
    <m/>
    <s v=""/>
    <s v=""/>
    <m/>
    <s v=""/>
    <s v="TS-P-02:2/_x000a_O1011207:25A"/>
  </r>
  <r>
    <s v="17-M -0002LK -A"/>
    <s v="17XYSTM002LKA"/>
    <s v="00"/>
    <s v="Mixed Bed Air Blower 17-L-022-K-002A"/>
    <s v="17L022K002A ПУСК"/>
    <s v="Motor Start command"/>
    <s v="4124-FY-VD-BD17617L02200002_SH.3"/>
    <s v="DO-NIS (MCC 230VAC) DCS"/>
    <s v="DCS_DO_03"/>
    <m/>
    <x v="182"/>
    <x v="8"/>
    <s v="C.03"/>
    <x v="6"/>
    <x v="16"/>
    <n v="3"/>
    <n v="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6"/>
    <x v="3"/>
    <n v="32"/>
    <s v="DCS AMMONIA-UTILITIES"/>
    <m/>
    <m/>
    <m/>
    <s v="O1011207"/>
    <n v="26"/>
    <m/>
    <s v=""/>
    <s v="00-Common"/>
    <s v=""/>
    <s v=""/>
    <s v=""/>
    <m/>
    <s v=""/>
    <s v=""/>
    <m/>
    <s v=""/>
    <s v="TS-P-02:4/_x000a_O1011207:26A"/>
  </r>
  <r>
    <s v="17-M -0002LK -B"/>
    <s v="17XYSPM002LKB"/>
    <s v="00"/>
    <s v="Mixed Bed Air Blower 17-L-022-K-002B"/>
    <s v="17L022K002B ОСТАНОВ"/>
    <s v="Motor Stop command"/>
    <s v="4124-FY-VD-BD17617L02200002_SH.3"/>
    <s v="DO-NIS (MCC 230VAC) DCS"/>
    <s v="DCS_DO_03"/>
    <m/>
    <x v="182"/>
    <x v="8"/>
    <s v="C.05"/>
    <x v="6"/>
    <x v="16"/>
    <n v="5"/>
    <n v="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7"/>
    <x v="3"/>
    <n v="32"/>
    <s v="DCS AMMONIA-UTILITIES"/>
    <m/>
    <m/>
    <m/>
    <s v="O1011207"/>
    <n v="27"/>
    <m/>
    <s v=""/>
    <s v="00-Common"/>
    <s v=""/>
    <s v=""/>
    <s v=""/>
    <m/>
    <s v=""/>
    <s v=""/>
    <m/>
    <s v=""/>
    <s v="TS-P-02:6/_x000a_O1011207:27A"/>
  </r>
  <r>
    <s v="17-M -0002LK -B"/>
    <s v="17XYSTM002LKB"/>
    <s v="00"/>
    <s v="Mixed Bed Air Blower 17-L-022-K-002B"/>
    <s v="17L022K002B ПУСК"/>
    <s v="Motor Start command"/>
    <s v="4124-FY-VD-BD17617L02200002_SH.3"/>
    <s v="DO-NIS (MCC 230VAC) DCS"/>
    <s v="DCS_DO_03"/>
    <m/>
    <x v="182"/>
    <x v="8"/>
    <s v="C.07"/>
    <x v="6"/>
    <x v="16"/>
    <n v="7"/>
    <n v="8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8"/>
    <x v="3"/>
    <n v="32"/>
    <s v="DCS AMMONIA-UTILITIES"/>
    <m/>
    <m/>
    <m/>
    <s v="O1011207"/>
    <n v="28"/>
    <m/>
    <s v=""/>
    <s v="00-Common"/>
    <s v=""/>
    <s v=""/>
    <s v=""/>
    <m/>
    <s v=""/>
    <s v=""/>
    <m/>
    <s v=""/>
    <s v="TS-P-02:8/_x000a_O1011207:28A"/>
  </r>
  <r>
    <s v="17-M -0026LP -B"/>
    <s v="17XYSPM026LPB"/>
    <s v="00"/>
    <s v="NaOH unloading pump 17-L-022-P-026B"/>
    <s v="L022P026B ОСТАНОВ"/>
    <s v="Motor Stop command"/>
    <s v="4124-FY-VD-BD17617L02200002_SH.6"/>
    <s v="DO-NIS (MCC 230VAC) DCS"/>
    <s v="DCS_DO_03"/>
    <m/>
    <x v="182"/>
    <x v="8"/>
    <s v="C.09"/>
    <x v="6"/>
    <x v="16"/>
    <n v="9"/>
    <n v="10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29"/>
    <x v="3"/>
    <n v="32"/>
    <s v="DCS AMMONIA-UTILITIES"/>
    <m/>
    <m/>
    <m/>
    <s v="O1011207"/>
    <n v="29"/>
    <m/>
    <s v=""/>
    <s v="00-Common"/>
    <s v=""/>
    <s v=""/>
    <s v=""/>
    <m/>
    <s v=""/>
    <s v=""/>
    <m/>
    <s v=""/>
    <s v="TS-P-02:10/_x000a_O1011207:29A"/>
  </r>
  <r>
    <s v="17-M -0026LP -B"/>
    <s v="17XYSTM026LPB"/>
    <s v="00"/>
    <s v="NaOH unloading pump 17-L-022-P-026B"/>
    <s v="L022P026B ПУСК"/>
    <s v="Motor Start command"/>
    <s v="4124-FY-VD-BD17617L02200002_SH.6"/>
    <s v="DO-NIS (MCC 230VAC) DCS"/>
    <s v="DCS_DO_03"/>
    <m/>
    <x v="182"/>
    <x v="8"/>
    <s v="C.11"/>
    <x v="6"/>
    <x v="16"/>
    <n v="11"/>
    <n v="12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30"/>
    <x v="3"/>
    <n v="32"/>
    <s v="DCS AMMONIA-UTILITIES"/>
    <m/>
    <m/>
    <m/>
    <s v="O1011207"/>
    <n v="30"/>
    <m/>
    <s v=""/>
    <s v="00-Common"/>
    <s v=""/>
    <s v=""/>
    <s v=""/>
    <m/>
    <s v=""/>
    <s v=""/>
    <m/>
    <s v=""/>
    <s v="TS-P-02:12/_x000a_O1011207:30A"/>
  </r>
  <r>
    <s v="17-M -0027LP -B"/>
    <s v="17XYSPM027LPB"/>
    <s v="00"/>
    <s v="NaOH unloading pump 17-L-022-P-027B"/>
    <s v="L022P027B ОСТАНОВ"/>
    <s v="Motor Stop command"/>
    <s v="4124-FY-VD-BD17617L02200002_SH.6"/>
    <s v="DO-NIS (MCC 230VAC) DCS"/>
    <s v="DCS_DO_03"/>
    <m/>
    <x v="182"/>
    <x v="8"/>
    <s v="C.13"/>
    <x v="6"/>
    <x v="16"/>
    <n v="13"/>
    <n v="14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31"/>
    <x v="3"/>
    <n v="32"/>
    <s v="DCS AMMONIA-UTILITIES"/>
    <m/>
    <m/>
    <m/>
    <s v="O1011207"/>
    <n v="31"/>
    <m/>
    <s v=""/>
    <s v="00-Common"/>
    <s v=""/>
    <s v=""/>
    <s v=""/>
    <m/>
    <s v=""/>
    <s v=""/>
    <m/>
    <s v=""/>
    <s v="TS-P-02:14/_x000a_O1011207:31A"/>
  </r>
  <r>
    <s v="17-M -0027LP -B"/>
    <s v="17XYSTM027LPB"/>
    <s v="00"/>
    <s v="NaOH unloading pump 17-L-022-P-027B"/>
    <s v="L022P027B ПУСК"/>
    <s v="Motor Start command"/>
    <s v="4124-FY-VD-BD17617L02200002_SH.6"/>
    <s v="DO-NIS (MCC 230VAC) DCS"/>
    <s v="DCS_DO_03"/>
    <m/>
    <x v="182"/>
    <x v="8"/>
    <s v="C.15"/>
    <x v="6"/>
    <x v="16"/>
    <n v="15"/>
    <n v="16"/>
    <s v=""/>
    <x v="9"/>
    <x v="3"/>
    <x v="314"/>
    <x v="4"/>
    <x v="75"/>
    <x v="1"/>
    <s v="17-SC-DCS-002/O1011207/ 17-MC-DCS-004"/>
    <s v="DB37-*m"/>
    <x v="1"/>
    <s v="CPO101"/>
    <n v="1"/>
    <s v="BP021"/>
    <x v="75"/>
    <n v="8"/>
    <n v="32"/>
    <x v="3"/>
    <n v="32"/>
    <s v="DCS AMMONIA-UTILITIES"/>
    <m/>
    <m/>
    <m/>
    <s v="O1011207"/>
    <n v="32"/>
    <m/>
    <s v=""/>
    <s v="00-Common"/>
    <s v=""/>
    <s v=""/>
    <s v=""/>
    <m/>
    <s v=""/>
    <s v=""/>
    <m/>
    <s v=""/>
    <s v="TS-P-02:16/_x000a_O1011207:32A"/>
  </r>
  <r>
    <s v="17-M -0024LP -B"/>
    <s v="17XYSPM024LPB"/>
    <s v="00"/>
    <s v="Neutralization pump 17-L-022-P-024B"/>
    <s v="L022P024B ОСТАНОВ"/>
    <s v="Motor Stop command"/>
    <s v="4124-FY-VD-BD17617L02200002_SH.7"/>
    <s v="DO-NIS (MCC 230VAC) DCS"/>
    <s v="DCS_DO_03"/>
    <m/>
    <x v="182"/>
    <x v="8"/>
    <s v="C.17"/>
    <x v="6"/>
    <x v="16"/>
    <n v="17"/>
    <n v="18"/>
    <s v=""/>
    <x v="9"/>
    <x v="3"/>
    <x v="314"/>
    <x v="4"/>
    <x v="76"/>
    <x v="1"/>
    <s v="17-SC-DCS-002/O1011208/ 17-MC-DCS-004"/>
    <s v="DB37-*m"/>
    <x v="1"/>
    <s v="CPO101"/>
    <n v="1"/>
    <s v="BP021"/>
    <x v="76"/>
    <n v="9"/>
    <n v="1"/>
    <x v="3"/>
    <n v="32"/>
    <s v="DCS AMMONIA-UTILITIES"/>
    <m/>
    <m/>
    <m/>
    <s v="O1011208"/>
    <n v="1"/>
    <m/>
    <s v=""/>
    <s v="00-Common"/>
    <s v=""/>
    <s v=""/>
    <s v=""/>
    <m/>
    <s v=""/>
    <s v=""/>
    <m/>
    <s v=""/>
    <s v="TS-P-02:18/_x000a_O1011208:1A"/>
  </r>
  <r>
    <s v="17-M -0024LP -B"/>
    <s v="17XYSTM024LPB"/>
    <s v="00"/>
    <s v="Neutralization pump 17-L-022-P-024B"/>
    <s v="L022P024B ПУСК"/>
    <s v="Motor Start command"/>
    <s v="4124-FY-VD-BD17617L02200002_SH.7"/>
    <s v="DO-NIS (MCC 230VAC) DCS"/>
    <s v="DCS_DO_03"/>
    <m/>
    <x v="182"/>
    <x v="8"/>
    <s v="C.19"/>
    <x v="6"/>
    <x v="16"/>
    <n v="19"/>
    <s v="20"/>
    <s v=""/>
    <x v="9"/>
    <x v="3"/>
    <x v="314"/>
    <x v="4"/>
    <x v="76"/>
    <x v="1"/>
    <s v="17-SC-DCS-002/O1011208/ 17-MC-DCS-004"/>
    <s v="DB37-*m"/>
    <x v="1"/>
    <s v="CPO101"/>
    <n v="1"/>
    <s v="BP021"/>
    <x v="76"/>
    <n v="9"/>
    <n v="2"/>
    <x v="3"/>
    <n v="32"/>
    <s v="DCS AMMONIA-UTILITIES"/>
    <m/>
    <m/>
    <m/>
    <s v="O1011208"/>
    <n v="2"/>
    <m/>
    <s v=""/>
    <s v="00-Common"/>
    <s v=""/>
    <s v=""/>
    <s v=""/>
    <m/>
    <s v=""/>
    <s v=""/>
    <m/>
    <s v=""/>
    <s v="TS-P-02:20/_x000a_O1011208:2A"/>
  </r>
  <r>
    <s v="17-M -0025LP -B"/>
    <s v="17XYSPM025LPB"/>
    <s v="00"/>
    <s v="Neutralization pump 17-L-022-P-025B"/>
    <s v="L022P025B ОСТАНОВ"/>
    <s v="Motor Stop command"/>
    <s v="4124-FY-VD-BD17617L02200002_SH.7"/>
    <s v="DO-NIS (MCC 230VAC) DCS"/>
    <s v="DCS_DO_03"/>
    <m/>
    <x v="182"/>
    <x v="8"/>
    <s v="C.21"/>
    <x v="6"/>
    <x v="16"/>
    <n v="21"/>
    <n v="22"/>
    <s v=""/>
    <x v="9"/>
    <x v="3"/>
    <x v="314"/>
    <x v="4"/>
    <x v="76"/>
    <x v="1"/>
    <s v="17-SC-DCS-002/O1011208/ 17-MC-DCS-004"/>
    <s v="DB37-*m"/>
    <x v="1"/>
    <s v="CPO101"/>
    <n v="1"/>
    <s v="BP021"/>
    <x v="76"/>
    <n v="9"/>
    <n v="3"/>
    <x v="3"/>
    <n v="32"/>
    <s v="DCS AMMONIA-UTILITIES"/>
    <m/>
    <m/>
    <m/>
    <s v="O1011208"/>
    <n v="3"/>
    <m/>
    <s v=""/>
    <s v="00-Common"/>
    <s v=""/>
    <s v=""/>
    <s v=""/>
    <m/>
    <s v=""/>
    <s v=""/>
    <m/>
    <s v=""/>
    <s v="TS-P-02:22/_x000a_O1011208:3A"/>
  </r>
  <r>
    <s v="17-M -0025LP -B"/>
    <s v="17XYSTM025LPB"/>
    <s v="00"/>
    <s v="Neutralization pump 17-L-022-P-025B"/>
    <s v="L022P025B ПУСК"/>
    <s v="Motor Start command"/>
    <s v="4124-FY-VD-BD17617L02200002_SH.7"/>
    <s v="DO-NIS (MCC 230VAC) DCS"/>
    <s v="DCS_DO_03"/>
    <m/>
    <x v="182"/>
    <x v="8"/>
    <s v="C.23"/>
    <x v="6"/>
    <x v="16"/>
    <n v="23"/>
    <n v="24"/>
    <s v=""/>
    <x v="9"/>
    <x v="3"/>
    <x v="314"/>
    <x v="4"/>
    <x v="76"/>
    <x v="1"/>
    <s v="17-SC-DCS-002/O1011208/ 17-MC-DCS-004"/>
    <s v="DB37-*m"/>
    <x v="1"/>
    <s v="CPO101"/>
    <n v="1"/>
    <s v="BP021"/>
    <x v="76"/>
    <n v="9"/>
    <n v="4"/>
    <x v="3"/>
    <n v="32"/>
    <s v="DCS AMMONIA-UTILITIES"/>
    <m/>
    <m/>
    <m/>
    <s v="O1011208"/>
    <n v="4"/>
    <m/>
    <s v=""/>
    <s v="00-Common"/>
    <s v=""/>
    <s v=""/>
    <s v=""/>
    <m/>
    <s v=""/>
    <s v=""/>
    <m/>
    <s v=""/>
    <s v="TS-P-02:24/_x000a_O1011208:4A"/>
  </r>
  <r>
    <s v="17-M -072L   -A  "/>
    <s v="17XYSPM072LA"/>
    <s v="00"/>
    <s v="ROTARY FILTER MOTOR 17-L-072-A"/>
    <s v="17-L-072-A ОСТАНОВ"/>
    <s v="Motor Stop command"/>
    <s v="4124-GF-VD-BD17717L072003"/>
    <s v="DO-NIS (MCC 230VAC) DCS"/>
    <s v="DCS_DO_03"/>
    <m/>
    <x v="183"/>
    <x v="9"/>
    <s v="C.01"/>
    <x v="6"/>
    <x v="21"/>
    <n v="1"/>
    <n v="2"/>
    <s v=""/>
    <x v="10"/>
    <x v="3"/>
    <x v="314"/>
    <x v="4"/>
    <x v="76"/>
    <x v="1"/>
    <s v="17-SC-DCS-002/O1011208/ 17-MC-DCS-004"/>
    <s v="DB37-*m"/>
    <x v="1"/>
    <s v="CPO101"/>
    <n v="1"/>
    <s v="BP021"/>
    <x v="76"/>
    <n v="9"/>
    <n v="5"/>
    <x v="3"/>
    <n v="32"/>
    <s v="DCS AMMONIA-UTILITIES"/>
    <m/>
    <m/>
    <m/>
    <s v="O1011208"/>
    <n v="5"/>
    <m/>
    <s v=""/>
    <s v="00-Common"/>
    <s v=""/>
    <s v=""/>
    <s v=""/>
    <m/>
    <s v=""/>
    <s v=""/>
    <m/>
    <s v=""/>
    <s v="TS-P-07:2/_x000a_O1011208:5A"/>
  </r>
  <r>
    <s v="17-M -072L   -A  "/>
    <s v="17XYSTM072LA"/>
    <s v="00"/>
    <s v="ROTARY FILTER MOTOR 17-L-072-A"/>
    <s v="17-L-072-A  ПУСК"/>
    <s v="Motor Start command"/>
    <s v="4124-GF-VD-BD17717L072003"/>
    <s v="DO-NIS (MCC 230VAC) DCS"/>
    <s v="DCS_DO_03"/>
    <m/>
    <x v="183"/>
    <x v="9"/>
    <s v="C.03"/>
    <x v="6"/>
    <x v="21"/>
    <n v="3"/>
    <n v="4"/>
    <s v=""/>
    <x v="10"/>
    <x v="3"/>
    <x v="314"/>
    <x v="4"/>
    <x v="76"/>
    <x v="1"/>
    <s v="17-SC-DCS-002/O1011208/ 17-MC-DCS-004"/>
    <s v="DB37-*m"/>
    <x v="1"/>
    <s v="CPO101"/>
    <n v="1"/>
    <s v="BP021"/>
    <x v="76"/>
    <n v="9"/>
    <n v="6"/>
    <x v="3"/>
    <n v="32"/>
    <s v="DCS AMMONIA-UTILITIES"/>
    <m/>
    <m/>
    <m/>
    <s v="O1011208"/>
    <n v="6"/>
    <m/>
    <s v=""/>
    <s v="00-Common"/>
    <s v=""/>
    <s v=""/>
    <s v=""/>
    <m/>
    <s v=""/>
    <s v=""/>
    <m/>
    <s v=""/>
    <s v="TS-P-07:4/_x000a_O1011208:6A"/>
  </r>
  <r>
    <s v="17-M -072L   -B  "/>
    <s v="17XYSPM072LB"/>
    <s v="00"/>
    <s v="ROTARY FILTER MOTOR 17-L-072-B"/>
    <s v="17-L-072-B ОСТАНОВ"/>
    <s v="Motor Stop command"/>
    <s v="4124-GF-VD-BD17717L072003"/>
    <s v="DO-NIS (MCC 230VAC) DCS"/>
    <s v="DCS_DO_03"/>
    <m/>
    <x v="183"/>
    <x v="9"/>
    <s v="C.05"/>
    <x v="6"/>
    <x v="21"/>
    <n v="5"/>
    <n v="6"/>
    <s v=""/>
    <x v="10"/>
    <x v="3"/>
    <x v="314"/>
    <x v="4"/>
    <x v="76"/>
    <x v="1"/>
    <s v="17-SC-DCS-002/O1011208/ 17-MC-DCS-004"/>
    <s v="DB37-*m"/>
    <x v="1"/>
    <s v="CPO101"/>
    <n v="1"/>
    <s v="BP021"/>
    <x v="76"/>
    <n v="9"/>
    <n v="7"/>
    <x v="3"/>
    <n v="32"/>
    <s v="DCS AMMONIA-UTILITIES"/>
    <m/>
    <m/>
    <m/>
    <s v="O1011208"/>
    <n v="7"/>
    <m/>
    <s v=""/>
    <s v="00-Common"/>
    <s v=""/>
    <s v=""/>
    <s v=""/>
    <m/>
    <s v=""/>
    <s v=""/>
    <m/>
    <s v=""/>
    <s v="TS-P-07:6/_x000a_O1011208:7A"/>
  </r>
  <r>
    <s v="17-M -072L   -B  "/>
    <s v="17XYSTM072LB"/>
    <s v="00"/>
    <s v="ROTARY FILTER MOTOR 17-L-072-B"/>
    <s v="17-L-072-B  ПУСК"/>
    <s v="Motor Start command"/>
    <s v="4124-GF-VD-BD17717L072003"/>
    <s v="DO-NIS (MCC 230VAC) DCS"/>
    <s v="DCS_DO_03"/>
    <m/>
    <x v="183"/>
    <x v="9"/>
    <s v="C.07"/>
    <x v="6"/>
    <x v="21"/>
    <n v="7"/>
    <n v="8"/>
    <s v=""/>
    <x v="10"/>
    <x v="3"/>
    <x v="314"/>
    <x v="4"/>
    <x v="76"/>
    <x v="1"/>
    <s v="17-SC-DCS-002/O1011208/ 17-MC-DCS-004"/>
    <s v="DB37-*m"/>
    <x v="1"/>
    <s v="CPO101"/>
    <n v="1"/>
    <s v="BP021"/>
    <x v="76"/>
    <n v="9"/>
    <n v="8"/>
    <x v="3"/>
    <n v="32"/>
    <s v="DCS AMMONIA-UTILITIES"/>
    <m/>
    <m/>
    <m/>
    <s v="O1011208"/>
    <n v="8"/>
    <m/>
    <s v=""/>
    <s v="00-Common"/>
    <s v=""/>
    <s v=""/>
    <s v=""/>
    <m/>
    <s v=""/>
    <s v=""/>
    <m/>
    <s v=""/>
    <s v="TS-P-07:8/_x000a_O1011208:8A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9"/>
    <x v="3"/>
    <n v="32"/>
    <s v="DCS AMMONIA-UTILITIES"/>
    <m/>
    <m/>
    <m/>
    <s v="O1011208"/>
    <n v="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0"/>
    <x v="3"/>
    <n v="32"/>
    <s v="DCS AMMONIA-UTILITIES"/>
    <m/>
    <m/>
    <m/>
    <s v="O1011208"/>
    <n v="1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1"/>
    <x v="3"/>
    <n v="32"/>
    <s v="DCS AMMONIA-UTILITIES"/>
    <m/>
    <m/>
    <m/>
    <s v="O1011208"/>
    <n v="1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2"/>
    <x v="3"/>
    <n v="32"/>
    <s v="DCS AMMONIA-UTILITIES"/>
    <m/>
    <m/>
    <m/>
    <s v="O1011208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3"/>
    <x v="3"/>
    <n v="32"/>
    <s v="DCS AMMONIA-UTILITIES"/>
    <m/>
    <m/>
    <m/>
    <s v="O1011208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4"/>
    <x v="3"/>
    <n v="32"/>
    <s v="DCS AMMONIA-UTILITIES"/>
    <m/>
    <m/>
    <m/>
    <s v="O1011208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5"/>
    <x v="3"/>
    <n v="32"/>
    <s v="DCS AMMONIA-UTILITIES"/>
    <m/>
    <m/>
    <m/>
    <s v="O1011208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6"/>
    <x v="3"/>
    <n v="32"/>
    <s v="DCS AMMONIA-UTILITIES"/>
    <m/>
    <m/>
    <m/>
    <s v="O1011208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7"/>
    <x v="3"/>
    <n v="32"/>
    <s v="DCS AMMONIA-UTILITIES"/>
    <m/>
    <m/>
    <m/>
    <s v="O1011208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8"/>
    <x v="3"/>
    <n v="32"/>
    <s v="DCS AMMONIA-UTILITIES"/>
    <m/>
    <m/>
    <m/>
    <s v="O1011208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19"/>
    <x v="3"/>
    <n v="32"/>
    <s v="DCS AMMONIA-UTILITIES"/>
    <m/>
    <m/>
    <m/>
    <s v="O1011208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0"/>
    <x v="3"/>
    <n v="32"/>
    <s v="DCS AMMONIA-UTILITIES"/>
    <m/>
    <m/>
    <m/>
    <s v="O1011208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1"/>
    <x v="3"/>
    <n v="32"/>
    <s v="DCS AMMONIA-UTILITIES"/>
    <m/>
    <m/>
    <m/>
    <s v="O1011208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2"/>
    <x v="3"/>
    <n v="32"/>
    <s v="DCS AMMONIA-UTILITIES"/>
    <m/>
    <m/>
    <m/>
    <s v="O1011208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3"/>
    <x v="3"/>
    <n v="32"/>
    <s v="DCS AMMONIA-UTILITIES"/>
    <m/>
    <m/>
    <m/>
    <s v="O1011208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4"/>
    <x v="3"/>
    <n v="32"/>
    <s v="DCS AMMONIA-UTILITIES"/>
    <m/>
    <m/>
    <m/>
    <s v="O1011208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5"/>
    <x v="3"/>
    <n v="32"/>
    <s v="DCS AMMONIA-UTILITIES"/>
    <m/>
    <m/>
    <m/>
    <s v="O1011208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6"/>
    <x v="3"/>
    <n v="32"/>
    <s v="DCS AMMONIA-UTILITIES"/>
    <m/>
    <m/>
    <m/>
    <s v="O1011208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7"/>
    <x v="3"/>
    <n v="32"/>
    <s v="DCS AMMONIA-UTILITIES"/>
    <m/>
    <m/>
    <m/>
    <s v="O1011208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8"/>
    <x v="3"/>
    <n v="32"/>
    <s v="DCS AMMONIA-UTILITIES"/>
    <m/>
    <m/>
    <m/>
    <s v="O1011208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29"/>
    <x v="3"/>
    <n v="32"/>
    <s v="DCS AMMONIA-UTILITIES"/>
    <m/>
    <m/>
    <m/>
    <s v="O1011208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30"/>
    <x v="3"/>
    <n v="32"/>
    <s v="DCS AMMONIA-UTILITIES"/>
    <m/>
    <m/>
    <m/>
    <s v="O1011208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31"/>
    <x v="3"/>
    <n v="32"/>
    <s v="DCS AMMONIA-UTILITIES"/>
    <m/>
    <m/>
    <m/>
    <s v="O1011208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6"/>
    <x v="6"/>
    <m/>
    <m/>
    <m/>
    <x v="5"/>
    <x v="3"/>
    <x v="314"/>
    <x v="4"/>
    <x v="76"/>
    <x v="1"/>
    <s v="17-SC-DCS-002/O1011208/ 17-MC-DCS-004"/>
    <s v="DB37-*m"/>
    <x v="1"/>
    <s v="CPO101"/>
    <n v="1"/>
    <s v="BP021"/>
    <x v="76"/>
    <n v="9"/>
    <n v="32"/>
    <x v="3"/>
    <n v="32"/>
    <s v="DCS AMMONIA-UTILITIES"/>
    <m/>
    <m/>
    <m/>
    <s v="O1011208"/>
    <n v="32"/>
    <m/>
    <s v=""/>
    <m/>
    <s v=""/>
    <s v=""/>
    <s v=""/>
    <m/>
    <s v=""/>
    <s v=""/>
    <m/>
    <s v=""/>
    <s v=""/>
  </r>
  <r>
    <s v="17-M -0001LK -A"/>
    <s v="17XYSPM001LKA"/>
    <s v="00"/>
    <s v="Mixed Bed Air Blower 17-L-022-K-001A"/>
    <s v="17L022K001A ОСТАНОВ"/>
    <s v="Motor Stop command"/>
    <s v="4124-FY-VD-BD17617L02200002_SH.3"/>
    <s v="DO-NIS (MCC 230VAC) DCS"/>
    <s v="DCS_DO_03"/>
    <m/>
    <x v="184"/>
    <x v="8"/>
    <s v="C.01"/>
    <x v="3"/>
    <x v="31"/>
    <n v="1"/>
    <n v="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"/>
    <x v="3"/>
    <n v="32"/>
    <s v="DCS AMMONIA-UTILITIES"/>
    <m/>
    <m/>
    <m/>
    <s v="O1011209"/>
    <n v="1"/>
    <m/>
    <s v=""/>
    <s v="00-Common"/>
    <s v=""/>
    <s v=""/>
    <s v=""/>
    <m/>
    <s v=""/>
    <s v=""/>
    <m/>
    <s v=""/>
    <s v="TS-H-01:2/_x000a_O1011209:1A"/>
  </r>
  <r>
    <s v="17-M -0001LK -A"/>
    <s v="17XYSTM001LKA"/>
    <s v="00"/>
    <s v="Mixed Bed Air Blower 17-L-022-K-001A"/>
    <s v="17L022K001A ПУСК"/>
    <s v="Motor Start command"/>
    <s v="4124-FY-VD-BD17617L02200002_SH.3"/>
    <s v="DO-NIS (MCC 230VAC) DCS"/>
    <s v="DCS_DO_03"/>
    <m/>
    <x v="184"/>
    <x v="8"/>
    <s v="C.03"/>
    <x v="3"/>
    <x v="31"/>
    <n v="3"/>
    <n v="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"/>
    <x v="3"/>
    <n v="32"/>
    <s v="DCS AMMONIA-UTILITIES"/>
    <m/>
    <m/>
    <m/>
    <s v="O1011209"/>
    <n v="2"/>
    <m/>
    <s v=""/>
    <s v="00-Common"/>
    <s v=""/>
    <s v=""/>
    <s v=""/>
    <m/>
    <s v=""/>
    <s v=""/>
    <m/>
    <s v=""/>
    <s v="TS-H-01:4/_x000a_O1011209:2A"/>
  </r>
  <r>
    <s v="17-M -0001LK -B"/>
    <s v="17XYSPM001LKB"/>
    <s v="00"/>
    <s v="Mixed Bed Air Blower 17-L-022-K-001B"/>
    <s v="17L022K001B ОСТАНОВ"/>
    <s v="Motor Stop command"/>
    <s v="4124-FY-VD-BD17617L02200002_SH.3"/>
    <s v="DO-NIS (MCC 230VAC) DCS"/>
    <s v="DCS_DO_03"/>
    <m/>
    <x v="184"/>
    <x v="8"/>
    <s v="C.05"/>
    <x v="3"/>
    <x v="31"/>
    <n v="5"/>
    <n v="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3"/>
    <x v="3"/>
    <n v="32"/>
    <s v="DCS AMMONIA-UTILITIES"/>
    <m/>
    <m/>
    <m/>
    <s v="O1011209"/>
    <n v="3"/>
    <m/>
    <s v=""/>
    <s v="00-Common"/>
    <s v=""/>
    <s v=""/>
    <s v=""/>
    <m/>
    <s v=""/>
    <s v=""/>
    <m/>
    <s v=""/>
    <s v="TS-H-01:6/_x000a_O1011209:3A"/>
  </r>
  <r>
    <s v="17-M -0001LK -B"/>
    <s v="17XYSTM001LKB"/>
    <s v="00"/>
    <s v="Mixed Bed Air Blower 17-L-022-K-001B"/>
    <s v="17L022K001B ПУСК"/>
    <s v="Motor Start command"/>
    <s v="4124-FY-VD-BD17617L02200002_SH.3"/>
    <s v="DO-NIS (MCC 230VAC) DCS"/>
    <s v="DCS_DO_03"/>
    <m/>
    <x v="184"/>
    <x v="8"/>
    <s v="C.07"/>
    <x v="3"/>
    <x v="31"/>
    <n v="7"/>
    <n v="8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4"/>
    <x v="3"/>
    <n v="32"/>
    <s v="DCS AMMONIA-UTILITIES"/>
    <m/>
    <m/>
    <m/>
    <s v="O1011209"/>
    <n v="4"/>
    <m/>
    <s v=""/>
    <s v="00-Common"/>
    <s v=""/>
    <s v=""/>
    <s v=""/>
    <m/>
    <s v=""/>
    <s v=""/>
    <m/>
    <s v=""/>
    <s v="TS-H-01:8/_x000a_O1011209:4A"/>
  </r>
  <r>
    <s v="17-M -0029LP -A"/>
    <s v="17XYSPM029LPA"/>
    <s v="00"/>
    <s v="Rinse Pump 17-L-022-P-029A"/>
    <s v="17L022P029A ОСТАНОВ"/>
    <s v="Motor Stop command"/>
    <s v="4124-FY-VD-BD17617L02200002_SH.3"/>
    <s v="DO-NIS (MCC 230VAC) DCS"/>
    <s v="DCS_DO_03"/>
    <m/>
    <x v="184"/>
    <x v="8"/>
    <s v="C.09"/>
    <x v="3"/>
    <x v="31"/>
    <n v="9"/>
    <n v="10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5"/>
    <x v="3"/>
    <n v="32"/>
    <s v="DCS AMMONIA-UTILITIES"/>
    <m/>
    <m/>
    <m/>
    <s v="O1011209"/>
    <n v="5"/>
    <m/>
    <s v=""/>
    <s v="00-Common"/>
    <s v=""/>
    <s v=""/>
    <s v=""/>
    <m/>
    <s v=""/>
    <s v=""/>
    <m/>
    <s v=""/>
    <s v="TS-H-01:10/_x000a_O1011209:5A"/>
  </r>
  <r>
    <s v="17-M -0029LP -A"/>
    <s v="17XYSTM029LPA"/>
    <s v="00"/>
    <s v="Rinse Pump 17-L-022-P-029A"/>
    <s v="17L022P029A ПУСК"/>
    <s v="Motor Start command"/>
    <s v="4124-FY-VD-BD17617L02200002_SH.3"/>
    <s v="DO-NIS (MCC 230VAC) DCS"/>
    <s v="DCS_DO_03"/>
    <m/>
    <x v="184"/>
    <x v="8"/>
    <s v="C.11"/>
    <x v="3"/>
    <x v="31"/>
    <n v="11"/>
    <n v="1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6"/>
    <x v="3"/>
    <n v="32"/>
    <s v="DCS AMMONIA-UTILITIES"/>
    <m/>
    <m/>
    <m/>
    <s v="O1011209"/>
    <n v="6"/>
    <m/>
    <s v=""/>
    <s v="00-Common"/>
    <s v=""/>
    <s v=""/>
    <s v=""/>
    <m/>
    <s v=""/>
    <s v=""/>
    <m/>
    <s v=""/>
    <s v="TS-H-01:12/_x000a_O1011209:6A"/>
  </r>
  <r>
    <s v="17-M -0029LP -B"/>
    <s v="17XYSPM029LPB"/>
    <s v="00"/>
    <s v="Rinse Pump 17-L-022-P-029B"/>
    <s v="17L022P029B ОСТАНОВ"/>
    <s v="Motor Stop command"/>
    <s v="4124-FY-VD-BD17617L02200002_SH.3"/>
    <s v="DO-NIS (MCC 230VAC) DCS"/>
    <s v="DCS_DO_03"/>
    <m/>
    <x v="184"/>
    <x v="8"/>
    <s v="C.13"/>
    <x v="3"/>
    <x v="31"/>
    <n v="13"/>
    <n v="1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7"/>
    <x v="3"/>
    <n v="32"/>
    <s v="DCS AMMONIA-UTILITIES"/>
    <m/>
    <m/>
    <m/>
    <s v="O1011209"/>
    <n v="7"/>
    <m/>
    <s v=""/>
    <s v="00-Common"/>
    <s v=""/>
    <s v=""/>
    <s v=""/>
    <m/>
    <s v=""/>
    <s v=""/>
    <m/>
    <s v=""/>
    <s v="TS-H-01:14/_x000a_O1011209:7A"/>
  </r>
  <r>
    <s v="17-M -0029LP -B"/>
    <s v="17XYSTM029LPB"/>
    <s v="00"/>
    <s v="Rinse Pump 17-L-022-P-029B"/>
    <s v="17L022P029B ПУСК"/>
    <s v="Motor Start command"/>
    <s v="4124-FY-VD-BD17617L02200002_SH.3"/>
    <s v="DO-NIS (MCC 230VAC) DCS"/>
    <s v="DCS_DO_03"/>
    <m/>
    <x v="184"/>
    <x v="8"/>
    <s v="C.15"/>
    <x v="3"/>
    <x v="31"/>
    <n v="15"/>
    <n v="1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8"/>
    <x v="3"/>
    <n v="32"/>
    <s v="DCS AMMONIA-UTILITIES"/>
    <m/>
    <m/>
    <m/>
    <s v="O1011209"/>
    <n v="8"/>
    <m/>
    <s v=""/>
    <s v="00-Common"/>
    <s v=""/>
    <s v=""/>
    <s v=""/>
    <m/>
    <s v=""/>
    <s v=""/>
    <m/>
    <s v=""/>
    <s v="TS-H-01:16/_x000a_O1011209:8A"/>
  </r>
  <r>
    <s v="17-M -0033LP -A"/>
    <s v="17XYSPM033LPA"/>
    <s v="00"/>
    <s v="Regeneration Pump 17-L-022-P-033-A"/>
    <s v="17L022P033A ОСТАНОВ"/>
    <s v="Motor Stop command"/>
    <s v="4124-FY-VD-BD17617L02200002_SH.3"/>
    <s v="DO-NIS (MCC 230VAC) DCS"/>
    <s v="DCS_DO_03"/>
    <m/>
    <x v="184"/>
    <x v="8"/>
    <s v="C.17"/>
    <x v="3"/>
    <x v="31"/>
    <n v="17"/>
    <n v="18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9"/>
    <x v="3"/>
    <n v="32"/>
    <s v="DCS AMMONIA-UTILITIES"/>
    <m/>
    <m/>
    <m/>
    <s v="O1011209"/>
    <n v="9"/>
    <m/>
    <s v=""/>
    <s v="00-Common"/>
    <s v=""/>
    <s v=""/>
    <s v=""/>
    <m/>
    <s v=""/>
    <s v=""/>
    <m/>
    <s v=""/>
    <s v="TS-H-01:18/_x000a_O1011209:9A"/>
  </r>
  <r>
    <s v="17-M -0033LP -A"/>
    <s v="17XYSTM033LPA"/>
    <s v="00"/>
    <s v="Regeneration Pump 17-L-022-P-033-A"/>
    <s v="17L022P033A ПУСК"/>
    <s v="Motor Start command"/>
    <s v="4124-FY-VD-BD17617L02200002_SH.3"/>
    <s v="DO-NIS (MCC 230VAC) DCS"/>
    <s v="DCS_DO_03"/>
    <m/>
    <x v="184"/>
    <x v="8"/>
    <s v="C.19"/>
    <x v="3"/>
    <x v="31"/>
    <n v="19"/>
    <s v="20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0"/>
    <x v="3"/>
    <n v="32"/>
    <s v="DCS AMMONIA-UTILITIES"/>
    <m/>
    <m/>
    <m/>
    <s v="O1011209"/>
    <n v="10"/>
    <m/>
    <s v=""/>
    <s v="00-Common"/>
    <s v=""/>
    <s v=""/>
    <s v=""/>
    <m/>
    <s v=""/>
    <s v=""/>
    <m/>
    <s v=""/>
    <s v="TS-H-01:20/_x000a_O1011209:10A"/>
  </r>
  <r>
    <s v="17-M -0033LP -B"/>
    <s v="17XYSPM033LPB"/>
    <s v="00"/>
    <s v="Regeneration Pump 17-L-022-P-033-B"/>
    <s v="17L022P033B ОСТАНОВ"/>
    <s v="Motor Stop command"/>
    <s v="4124-FY-VD-BD17617L02200002_SH.3"/>
    <s v="DO-NIS (MCC 230VAC) DCS"/>
    <s v="DCS_DO_03"/>
    <m/>
    <x v="184"/>
    <x v="8"/>
    <s v="C.21"/>
    <x v="3"/>
    <x v="31"/>
    <n v="21"/>
    <n v="2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1"/>
    <x v="3"/>
    <n v="32"/>
    <s v="DCS AMMONIA-UTILITIES"/>
    <m/>
    <m/>
    <m/>
    <s v="O1011209"/>
    <n v="11"/>
    <m/>
    <s v=""/>
    <s v="00-Common"/>
    <s v=""/>
    <s v=""/>
    <s v=""/>
    <m/>
    <s v=""/>
    <s v=""/>
    <m/>
    <s v=""/>
    <s v="TS-H-01:22/_x000a_O1011209:11A"/>
  </r>
  <r>
    <s v="17-M -0033LP -B"/>
    <s v="17XYSTM033LPB"/>
    <s v="00"/>
    <s v="Regeneration Pump 17-L-022-P-033-B"/>
    <s v="17L022P033B ПУСК"/>
    <s v="Motor Start command"/>
    <s v="4124-FY-VD-BD17617L02200002_SH.3"/>
    <s v="DO-NIS (MCC 230VAC) DCS"/>
    <s v="DCS_DO_03"/>
    <m/>
    <x v="184"/>
    <x v="8"/>
    <s v="C.23"/>
    <x v="3"/>
    <x v="31"/>
    <n v="23"/>
    <n v="2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2"/>
    <x v="3"/>
    <n v="32"/>
    <s v="DCS AMMONIA-UTILITIES"/>
    <m/>
    <m/>
    <m/>
    <s v="O1011209"/>
    <n v="12"/>
    <m/>
    <s v=""/>
    <s v="00-Common"/>
    <s v=""/>
    <s v=""/>
    <s v=""/>
    <m/>
    <s v=""/>
    <s v=""/>
    <m/>
    <s v=""/>
    <s v="TS-H-01:24/_x000a_O1011209:12A"/>
  </r>
  <r>
    <s v="17-M -0033LP -C"/>
    <s v="17XYSPM033LPC"/>
    <s v="00"/>
    <s v="Regeneration Pump 17-L-022-P-033-C"/>
    <s v="17L022P033C ОСТАНОВ"/>
    <s v="Motor Stop command"/>
    <s v="4124-FY-VD-BD17617L02200002_SH.3"/>
    <s v="DO-NIS (MCC 230VAC) DCS"/>
    <s v="DCS_DO_03"/>
    <m/>
    <x v="185"/>
    <x v="8"/>
    <s v="C.01"/>
    <x v="3"/>
    <x v="32"/>
    <n v="1"/>
    <n v="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3"/>
    <x v="3"/>
    <n v="32"/>
    <s v="DCS AMMONIA-UTILITIES"/>
    <m/>
    <m/>
    <m/>
    <s v="O1011209"/>
    <n v="13"/>
    <m/>
    <s v=""/>
    <s v="00-Common"/>
    <s v=""/>
    <s v=""/>
    <s v=""/>
    <m/>
    <s v=""/>
    <s v=""/>
    <m/>
    <s v=""/>
    <s v="TS-H-02:2/_x000a_O1011209:13A"/>
  </r>
  <r>
    <s v="17-M -0033LP -C"/>
    <s v="17XYSTM033LPC"/>
    <s v="00"/>
    <s v="Regeneration Pump 17-L-022-P-033-C"/>
    <s v="17L022P033C ПУСК"/>
    <s v="Motor Start command"/>
    <s v="4124-FY-VD-BD17617L02200002_SH.3"/>
    <s v="DO-NIS (MCC 230VAC) DCS"/>
    <s v="DCS_DO_03"/>
    <m/>
    <x v="185"/>
    <x v="8"/>
    <s v="C.03"/>
    <x v="3"/>
    <x v="32"/>
    <n v="3"/>
    <n v="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4"/>
    <x v="3"/>
    <n v="32"/>
    <s v="DCS AMMONIA-UTILITIES"/>
    <m/>
    <m/>
    <m/>
    <s v="O1011209"/>
    <n v="14"/>
    <m/>
    <s v=""/>
    <s v="00-Common"/>
    <s v=""/>
    <s v=""/>
    <s v=""/>
    <m/>
    <s v=""/>
    <s v=""/>
    <m/>
    <s v=""/>
    <s v="TS-H-02:4/_x000a_O1011209:14A"/>
  </r>
  <r>
    <s v="17-M -0022LP -A"/>
    <s v="17XYSPM022LPA"/>
    <s v="00"/>
    <s v="H2SO4 Dosing pump 17-L-022-P-022A"/>
    <s v="L022P022A ОСТАНОВ"/>
    <s v="Motor Stop command"/>
    <s v="4124-FY-VD-BD17617L02200002_SH.5"/>
    <s v="DO-NIS (MCC 230VAC) DCS"/>
    <s v="DCS_DO_03"/>
    <m/>
    <x v="185"/>
    <x v="8"/>
    <s v="C.05"/>
    <x v="3"/>
    <x v="32"/>
    <n v="5"/>
    <n v="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5"/>
    <x v="3"/>
    <n v="32"/>
    <s v="DCS AMMONIA-UTILITIES"/>
    <m/>
    <m/>
    <m/>
    <s v="O1011209"/>
    <n v="15"/>
    <m/>
    <s v=""/>
    <s v="00-Common"/>
    <s v=""/>
    <s v=""/>
    <s v=""/>
    <m/>
    <s v=""/>
    <s v=""/>
    <m/>
    <s v=""/>
    <s v="TS-H-02:6/_x000a_O1011209:15A"/>
  </r>
  <r>
    <s v="17-M -0022LP -A"/>
    <s v="17XYSTM022LPA"/>
    <s v="00"/>
    <s v="H2SO4 Dosing pump 17-L-022-P-022A"/>
    <s v="L022P022A ПУСК"/>
    <s v="Motor Start command"/>
    <s v="4124-FY-VD-BD17617L02200002_SH.5"/>
    <s v="DO-NIS (MCC 230VAC) DCS"/>
    <s v="DCS_DO_03"/>
    <m/>
    <x v="185"/>
    <x v="8"/>
    <s v="C.07"/>
    <x v="3"/>
    <x v="32"/>
    <n v="7"/>
    <n v="8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6"/>
    <x v="3"/>
    <n v="32"/>
    <s v="DCS AMMONIA-UTILITIES"/>
    <m/>
    <m/>
    <m/>
    <s v="O1011209"/>
    <n v="16"/>
    <m/>
    <s v=""/>
    <s v="00-Common"/>
    <s v=""/>
    <s v=""/>
    <s v=""/>
    <m/>
    <s v=""/>
    <s v=""/>
    <m/>
    <s v=""/>
    <s v="TS-H-02:8/_x000a_O1011209:16A"/>
  </r>
  <r>
    <s v="17-M -0022LP -B"/>
    <s v="17XYSPM022LPB"/>
    <s v="00"/>
    <s v="H2SO4 Dosing pump 17-L-022-P-022B"/>
    <s v="L022P022B ОСТАНОВ"/>
    <s v="Motor Stop command"/>
    <s v="4124-FY-VD-BD17617L02200002_SH.5"/>
    <s v="DO-NIS (MCC 230VAC) DCS"/>
    <s v="DCS_DO_03"/>
    <m/>
    <x v="185"/>
    <x v="8"/>
    <s v="C.09"/>
    <x v="3"/>
    <x v="32"/>
    <n v="9"/>
    <n v="10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7"/>
    <x v="3"/>
    <n v="32"/>
    <s v="DCS AMMONIA-UTILITIES"/>
    <m/>
    <m/>
    <m/>
    <s v="O1011209"/>
    <n v="17"/>
    <m/>
    <s v=""/>
    <s v="00-Common"/>
    <s v=""/>
    <s v=""/>
    <s v=""/>
    <m/>
    <s v=""/>
    <s v=""/>
    <m/>
    <s v=""/>
    <s v="TS-H-02:10/_x000a_O1011209:17A"/>
  </r>
  <r>
    <s v="17-M -0022LP -B"/>
    <s v="17XYSTM022LPB"/>
    <s v="00"/>
    <s v="H2SO4 Dosing pump 17-L-022-P-028B"/>
    <s v="L022P022B ПУСК"/>
    <s v="Motor Start command"/>
    <s v="4124-FY-VD-BD17617L02200002_SH.5"/>
    <s v="DO-NIS (MCC 230VAC) DCS"/>
    <s v="DCS_DO_03"/>
    <m/>
    <x v="185"/>
    <x v="8"/>
    <s v="C.11"/>
    <x v="3"/>
    <x v="32"/>
    <n v="11"/>
    <n v="1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8"/>
    <x v="3"/>
    <n v="32"/>
    <s v="DCS AMMONIA-UTILITIES"/>
    <m/>
    <m/>
    <m/>
    <s v="O1011209"/>
    <n v="18"/>
    <m/>
    <s v=""/>
    <s v="00-Common"/>
    <s v=""/>
    <s v=""/>
    <s v=""/>
    <m/>
    <s v=""/>
    <s v=""/>
    <m/>
    <s v=""/>
    <s v="TS-H-02:12/_x000a_O1011209:18A"/>
  </r>
  <r>
    <s v="17-M -0023LP -A"/>
    <s v="17XYSPM023LPA"/>
    <s v="00"/>
    <s v="H2SO4 Dosing pump 17-L-022-P-023A"/>
    <s v="L022P023A ОСТАНОВ"/>
    <s v="Motor Stop command"/>
    <s v="4124-FY-VD-BD17617L02200002_SH.5"/>
    <s v="DO-NIS (MCC 230VAC) DCS"/>
    <s v="DCS_DO_03"/>
    <m/>
    <x v="185"/>
    <x v="8"/>
    <s v="C.13"/>
    <x v="3"/>
    <x v="32"/>
    <n v="13"/>
    <n v="1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19"/>
    <x v="3"/>
    <n v="32"/>
    <s v="DCS AMMONIA-UTILITIES"/>
    <m/>
    <m/>
    <m/>
    <s v="O1011209"/>
    <n v="19"/>
    <m/>
    <s v=""/>
    <s v="00-Common"/>
    <s v=""/>
    <s v=""/>
    <s v=""/>
    <m/>
    <s v=""/>
    <s v=""/>
    <m/>
    <s v=""/>
    <s v="TS-H-02:14/_x000a_O1011209:19A"/>
  </r>
  <r>
    <s v="17-M -0023LP -A"/>
    <s v="17XYSTM023LPA"/>
    <s v="00"/>
    <s v="H2SO4 Dosing pump 17-L-022-P-023A"/>
    <s v="L022P023A ПУСК"/>
    <s v="Motor Start command"/>
    <s v="4124-FY-VD-BD17617L02200002_SH.5"/>
    <s v="DO-NIS (MCC 230VAC) DCS"/>
    <s v="DCS_DO_03"/>
    <m/>
    <x v="185"/>
    <x v="8"/>
    <s v="C.15"/>
    <x v="3"/>
    <x v="32"/>
    <n v="15"/>
    <n v="1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0"/>
    <x v="3"/>
    <n v="32"/>
    <s v="DCS AMMONIA-UTILITIES"/>
    <m/>
    <m/>
    <m/>
    <s v="O1011209"/>
    <n v="20"/>
    <m/>
    <s v=""/>
    <s v="00-Common"/>
    <s v=""/>
    <s v=""/>
    <s v=""/>
    <m/>
    <s v=""/>
    <s v=""/>
    <m/>
    <s v=""/>
    <s v="TS-H-02:16/_x000a_O1011209:20A"/>
  </r>
  <r>
    <s v="17-M -0023LP -B"/>
    <s v="17XYSPM023LPB"/>
    <s v="00"/>
    <s v="H2SO4 Dosing pump 17-L-022-P-023B"/>
    <s v="L022P023B ОСТАНОВ"/>
    <s v="Motor Stop command"/>
    <s v="4124-FY-VD-BD17617L02200002_SH.5"/>
    <s v="DO-NIS (MCC 230VAC) DCS"/>
    <s v="DCS_DO_03"/>
    <m/>
    <x v="185"/>
    <x v="8"/>
    <s v="C.17"/>
    <x v="3"/>
    <x v="32"/>
    <n v="17"/>
    <n v="18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1"/>
    <x v="3"/>
    <n v="32"/>
    <s v="DCS AMMONIA-UTILITIES"/>
    <m/>
    <m/>
    <m/>
    <s v="O1011209"/>
    <n v="21"/>
    <m/>
    <s v=""/>
    <s v="00-Common"/>
    <s v=""/>
    <s v=""/>
    <s v=""/>
    <m/>
    <s v=""/>
    <s v=""/>
    <m/>
    <s v=""/>
    <s v="TS-H-02:18/_x000a_O1011209:21A"/>
  </r>
  <r>
    <s v="17-M -0023LP -B"/>
    <s v="17XYSTM023LPB"/>
    <s v="00"/>
    <s v="H2SO4 Dosing pump 17-L-022-P-023B"/>
    <s v="L022P023B ПУСК"/>
    <s v="Motor Start command"/>
    <s v="4124-FY-VD-BD17617L02200002_SH.5"/>
    <s v="DO-NIS (MCC 230VAC) DCS"/>
    <s v="DCS_DO_03"/>
    <m/>
    <x v="185"/>
    <x v="8"/>
    <s v="C.19"/>
    <x v="3"/>
    <x v="32"/>
    <n v="19"/>
    <s v="20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2"/>
    <x v="3"/>
    <n v="32"/>
    <s v="DCS AMMONIA-UTILITIES"/>
    <m/>
    <m/>
    <m/>
    <s v="O1011209"/>
    <n v="22"/>
    <m/>
    <s v=""/>
    <s v="00-Common"/>
    <s v=""/>
    <s v=""/>
    <s v=""/>
    <m/>
    <s v=""/>
    <s v=""/>
    <m/>
    <s v=""/>
    <s v="TS-H-02:20/_x000a_O1011209:22A"/>
  </r>
  <r>
    <s v="17-M -0028LP -A"/>
    <s v="17XYSPM028LPA"/>
    <s v="00"/>
    <s v="H2SO4 Dosing pump 17-L-022-P-028A"/>
    <s v="L022P028A ОСТАНОВ"/>
    <s v="Motor Stop command"/>
    <s v="4124-FY-VD-BD17617L02200002_SH.5"/>
    <s v="DO-NIS (MCC 230VAC) DCS"/>
    <s v="DCS_DO_03"/>
    <m/>
    <x v="185"/>
    <x v="8"/>
    <s v="C.21"/>
    <x v="3"/>
    <x v="32"/>
    <n v="21"/>
    <n v="2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3"/>
    <x v="3"/>
    <n v="32"/>
    <s v="DCS AMMONIA-UTILITIES"/>
    <m/>
    <m/>
    <m/>
    <s v="O1011209"/>
    <n v="23"/>
    <m/>
    <s v=""/>
    <s v="00-Common"/>
    <s v=""/>
    <s v=""/>
    <s v=""/>
    <m/>
    <s v=""/>
    <s v=""/>
    <m/>
    <s v=""/>
    <s v="TS-H-02:22/_x000a_O1011209:23A"/>
  </r>
  <r>
    <s v="17-M -0028LP -A"/>
    <s v="17XYSTM028LPA"/>
    <s v="00"/>
    <s v="H2SO4 Dosing pump 17-L-022-P-028A"/>
    <s v="L022P028A ПУСК"/>
    <s v="Motor Start command"/>
    <s v="4124-FY-VD-BD17617L02200002_SH.5"/>
    <s v="DO-NIS (MCC 230VAC) DCS"/>
    <s v="DCS_DO_03"/>
    <m/>
    <x v="185"/>
    <x v="8"/>
    <s v="C.23"/>
    <x v="3"/>
    <x v="32"/>
    <n v="23"/>
    <n v="2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4"/>
    <x v="3"/>
    <n v="32"/>
    <s v="DCS AMMONIA-UTILITIES"/>
    <m/>
    <m/>
    <m/>
    <s v="O1011209"/>
    <n v="24"/>
    <m/>
    <s v=""/>
    <s v="00-Common"/>
    <s v=""/>
    <s v=""/>
    <s v=""/>
    <m/>
    <s v=""/>
    <s v=""/>
    <m/>
    <s v=""/>
    <s v="TS-H-02:24/_x000a_O1011209:24A"/>
  </r>
  <r>
    <s v="17-M -0028LP -B"/>
    <s v="17XYSPM028LPB"/>
    <s v="00"/>
    <s v="H2SO4 Dosing pump 17-L-022-P-028B"/>
    <s v="L022P028B ОСТАНОВ"/>
    <s v="Motor Stop command"/>
    <s v="4124-FY-VD-BD17617L02200002_SH.5"/>
    <s v="DO-NIS (MCC 230VAC) DCS"/>
    <s v="DCS_DO_03"/>
    <m/>
    <x v="77"/>
    <x v="8"/>
    <s v="C.01"/>
    <x v="3"/>
    <x v="29"/>
    <n v="1"/>
    <n v="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5"/>
    <x v="3"/>
    <n v="32"/>
    <s v="DCS AMMONIA-UTILITIES"/>
    <m/>
    <m/>
    <m/>
    <s v="O1011209"/>
    <n v="25"/>
    <m/>
    <s v=""/>
    <s v="00-Common"/>
    <s v=""/>
    <s v=""/>
    <s v=""/>
    <m/>
    <s v=""/>
    <s v=""/>
    <m/>
    <s v=""/>
    <s v="TS-H-03:2/_x000a_O1011209:25A"/>
  </r>
  <r>
    <s v="17-M -0028LP -B"/>
    <s v="17XYSTM028LPB"/>
    <s v="00"/>
    <s v="H2SO4 Dosing pump 17-L-022-P-028B"/>
    <s v="L022P028B ПУСК"/>
    <s v="Motor Start command"/>
    <s v="4124-FY-VD-BD17617L02200002_SH.5"/>
    <s v="DO-NIS (MCC 230VAC) DCS"/>
    <s v="DCS_DO_03"/>
    <m/>
    <x v="77"/>
    <x v="8"/>
    <s v="C.03"/>
    <x v="3"/>
    <x v="29"/>
    <n v="3"/>
    <n v="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6"/>
    <x v="3"/>
    <n v="32"/>
    <s v="DCS AMMONIA-UTILITIES"/>
    <m/>
    <m/>
    <m/>
    <s v="O1011209"/>
    <n v="26"/>
    <m/>
    <s v=""/>
    <s v="00-Common"/>
    <s v=""/>
    <s v=""/>
    <s v=""/>
    <m/>
    <s v=""/>
    <s v=""/>
    <m/>
    <s v=""/>
    <s v="TS-H-03:4/_x000a_O1011209:26A"/>
  </r>
  <r>
    <s v="17-H -022LP"/>
    <s v="17XYSPH022LP"/>
    <s v="00"/>
    <s v="NAOH storage tank heater 17-L-022-H002"/>
    <s v="L022H002 ОСТАНОВ"/>
    <s v="Electric Heater Stop command"/>
    <s v="4124-FY-VD-BD17617L02200002_SH.6"/>
    <s v="DO-NIS (MCC 230VAC) DCS"/>
    <s v="DCS_DO_03"/>
    <m/>
    <x v="77"/>
    <x v="8"/>
    <s v="C.05"/>
    <x v="3"/>
    <x v="29"/>
    <n v="5"/>
    <n v="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7"/>
    <x v="3"/>
    <n v="32"/>
    <s v="DCS AMMONIA-UTILITIES"/>
    <m/>
    <m/>
    <m/>
    <s v="O1011209"/>
    <n v="27"/>
    <m/>
    <s v=""/>
    <s v="00-Common"/>
    <s v=""/>
    <s v=""/>
    <s v=""/>
    <m/>
    <s v=""/>
    <s v=""/>
    <m/>
    <s v=""/>
    <s v="TS-H-03:6/_x000a_O1011209:27A"/>
  </r>
  <r>
    <s v="17-H -022LP"/>
    <s v="17XYSTH022LP"/>
    <s v="00"/>
    <s v="NAOH storage tank heater 17-L-022-H002"/>
    <s v="L022H002 ПУСК"/>
    <s v="Electric Heater Start command"/>
    <s v="4124-FY-VD-BD17617L02200002_SH.6"/>
    <s v="DO-NIS (MCC 230VAC) DCS"/>
    <s v="DCS_DO_03"/>
    <m/>
    <x v="77"/>
    <x v="8"/>
    <s v="C.07"/>
    <x v="3"/>
    <x v="29"/>
    <n v="7"/>
    <n v="8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8"/>
    <x v="3"/>
    <n v="32"/>
    <s v="DCS AMMONIA-UTILITIES"/>
    <m/>
    <m/>
    <m/>
    <s v="O1011209"/>
    <n v="28"/>
    <m/>
    <s v=""/>
    <s v="00-Common"/>
    <s v=""/>
    <s v=""/>
    <s v=""/>
    <m/>
    <s v=""/>
    <s v=""/>
    <m/>
    <s v=""/>
    <s v="TS-H-03:8/_x000a_O1011209:28A"/>
  </r>
  <r>
    <s v="17-M -0021LP -A"/>
    <s v="17XYSPM021LPA"/>
    <s v="00"/>
    <s v="NaOH unloading pump 17-L-022-P-021A"/>
    <s v="L022P021A ОСТАНОВ"/>
    <s v="Motor Stop command"/>
    <s v="4124-FY-VD-BD17617L02200002_SH.6"/>
    <s v="DO-NIS (MCC 230VAC) DCS"/>
    <s v="DCS_DO_03"/>
    <m/>
    <x v="77"/>
    <x v="8"/>
    <s v="C.09"/>
    <x v="3"/>
    <x v="29"/>
    <n v="9"/>
    <n v="10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29"/>
    <x v="3"/>
    <n v="32"/>
    <s v="DCS AMMONIA-UTILITIES"/>
    <m/>
    <m/>
    <m/>
    <s v="O1011209"/>
    <n v="29"/>
    <m/>
    <s v=""/>
    <s v="00-Common"/>
    <s v=""/>
    <s v=""/>
    <s v=""/>
    <m/>
    <s v=""/>
    <s v=""/>
    <m/>
    <s v=""/>
    <s v="TS-H-03:10/_x000a_O1011209:29A"/>
  </r>
  <r>
    <s v="17-M -0021LP -A"/>
    <s v="17XYSTM021LPA"/>
    <s v="00"/>
    <s v="NaOH unloading pump 17-L-022-P-021A"/>
    <s v="L022P021A ПУСК"/>
    <s v="Motor Start command"/>
    <s v="4124-FY-VD-BD17617L02200002_SH.6"/>
    <s v="DO-NIS (MCC 230VAC) DCS"/>
    <s v="DCS_DO_03"/>
    <m/>
    <x v="77"/>
    <x v="8"/>
    <s v="C.11"/>
    <x v="3"/>
    <x v="29"/>
    <n v="11"/>
    <n v="12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30"/>
    <x v="3"/>
    <n v="32"/>
    <s v="DCS AMMONIA-UTILITIES"/>
    <m/>
    <m/>
    <m/>
    <s v="O1011209"/>
    <n v="30"/>
    <m/>
    <s v=""/>
    <s v="00-Common"/>
    <s v=""/>
    <s v=""/>
    <s v=""/>
    <m/>
    <s v=""/>
    <s v=""/>
    <m/>
    <s v=""/>
    <s v="TS-H-03:12/_x000a_O1011209:30A"/>
  </r>
  <r>
    <s v="17-M -0021LP -B"/>
    <s v="17XYSPM021LPB"/>
    <s v="00"/>
    <s v="NaOH unloading pump 17-L-022-P-021A"/>
    <s v="L022P021B ОСТАНОВ"/>
    <s v="Motor Stop command"/>
    <s v="4124-FY-VD-BD17617L02200002_SH.6"/>
    <s v="DO-NIS (MCC 230VAC) DCS"/>
    <s v="DCS_DO_03"/>
    <m/>
    <x v="77"/>
    <x v="8"/>
    <s v="C.13"/>
    <x v="3"/>
    <x v="29"/>
    <n v="13"/>
    <n v="14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31"/>
    <x v="3"/>
    <n v="32"/>
    <s v="DCS AMMONIA-UTILITIES"/>
    <m/>
    <m/>
    <m/>
    <s v="O1011209"/>
    <n v="31"/>
    <m/>
    <s v=""/>
    <s v="00-Common"/>
    <s v=""/>
    <s v=""/>
    <s v=""/>
    <m/>
    <s v=""/>
    <s v=""/>
    <m/>
    <s v=""/>
    <s v="TS-H-03:14/_x000a_O1011209:31A"/>
  </r>
  <r>
    <s v="17-M -0021LP -B"/>
    <s v="17XYSTM021LPB"/>
    <s v="00"/>
    <s v="NaOH unloading pump 17-L-022-P-021A"/>
    <s v="L022P021B ПУСК"/>
    <s v="Motor Start command"/>
    <s v="4124-FY-VD-BD17617L02200002_SH.6"/>
    <s v="DO-NIS (MCC 230VAC) DCS"/>
    <s v="DCS_DO_03"/>
    <m/>
    <x v="77"/>
    <x v="8"/>
    <s v="C.15"/>
    <x v="3"/>
    <x v="29"/>
    <n v="15"/>
    <n v="16"/>
    <s v=""/>
    <x v="9"/>
    <x v="3"/>
    <x v="314"/>
    <x v="4"/>
    <x v="77"/>
    <x v="1"/>
    <s v="17-SC-DCS-002/O1011209/ 17-MC-DCS-005"/>
    <s v="DB37-*m"/>
    <x v="1"/>
    <s v="CPO101"/>
    <n v="1"/>
    <s v="BP021"/>
    <x v="77"/>
    <n v="10"/>
    <n v="32"/>
    <x v="3"/>
    <n v="32"/>
    <s v="DCS AMMONIA-UTILITIES"/>
    <m/>
    <m/>
    <m/>
    <s v="O1011209"/>
    <n v="32"/>
    <m/>
    <s v=""/>
    <s v="00-Common"/>
    <s v=""/>
    <s v=""/>
    <s v=""/>
    <m/>
    <s v=""/>
    <s v=""/>
    <m/>
    <s v=""/>
    <s v="TS-H-03:16/_x000a_O1011209:32A"/>
  </r>
  <r>
    <s v="17-X -100700"/>
    <s v="17XL100700"/>
    <s v="10"/>
    <s v="SEQUENCE READY TO START"/>
    <s v="ГОТОВНОСТЬ К ПУСКУ"/>
    <s v="Lamp"/>
    <s v="4124-GP-VD-BD17917K101004_SH.3"/>
    <s v="DO-NIS (24VDC) DCS"/>
    <s v="DCS_DO_01"/>
    <m/>
    <x v="186"/>
    <x v="8"/>
    <s v="C.01"/>
    <x v="8"/>
    <x v="23"/>
    <n v="1"/>
    <n v="2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1"/>
    <x v="3"/>
    <n v="32"/>
    <s v="DCS AMMONIA-UTILITIES"/>
    <m/>
    <m/>
    <m/>
    <s v="O1011210"/>
    <n v="1"/>
    <m/>
    <n v="0.1"/>
    <s v="10-Combined Bldgn-N2 plant, Demi water"/>
    <s v=""/>
    <s v=""/>
    <s v=""/>
    <m/>
    <s v=""/>
    <s v=""/>
    <m/>
    <s v="TS-G-01:1/_x000a_O1011210:1A"/>
    <s v="TS-G-01:2/_x000a_O1011210:1C"/>
  </r>
  <r>
    <s v="17-X -100701"/>
    <s v="17XL100701"/>
    <s v="10"/>
    <s v="OIL PUMP RUNNING"/>
    <s v="МАСЛЯНЫЙ НАСОС РАБОТАЕТ"/>
    <s v="Lamp"/>
    <s v="4124-GP-VD-BD17917K101004_SH.3"/>
    <s v="DO-NIS (24VDC) DCS"/>
    <s v="DCS_DO_01"/>
    <m/>
    <x v="186"/>
    <x v="8"/>
    <s v="C.03"/>
    <x v="8"/>
    <x v="23"/>
    <n v="3"/>
    <n v="4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2"/>
    <x v="3"/>
    <n v="32"/>
    <s v="DCS AMMONIA-UTILITIES"/>
    <m/>
    <m/>
    <m/>
    <s v="O1011210"/>
    <n v="2"/>
    <m/>
    <n v="0.1"/>
    <s v="10-Combined Bldgn-N2 plant, Demi water"/>
    <s v=""/>
    <s v=""/>
    <s v=""/>
    <m/>
    <s v=""/>
    <s v=""/>
    <m/>
    <s v="TS-G-01:3/_x000a_O1011210:2A"/>
    <s v="TS-G-01:4/_x000a_O1011210:2C"/>
  </r>
  <r>
    <s v="17-X -100702"/>
    <s v="17XL100702"/>
    <s v="10"/>
    <s v="COMPRESSOR RUNNING"/>
    <s v="КОМПРЕССОР РАБОТАЕТ"/>
    <s v="Lamp"/>
    <s v="4124-GP-VD-BD17917K101004_SH.3"/>
    <s v="DO-NIS (24VDC) DCS"/>
    <s v="DCS_DO_01"/>
    <m/>
    <x v="186"/>
    <x v="8"/>
    <s v="C.05"/>
    <x v="8"/>
    <x v="23"/>
    <n v="5"/>
    <n v="6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3"/>
    <x v="3"/>
    <n v="32"/>
    <s v="DCS AMMONIA-UTILITIES"/>
    <m/>
    <m/>
    <m/>
    <s v="O1011210"/>
    <n v="3"/>
    <m/>
    <n v="0.1"/>
    <s v="10-Combined Bldgn-N2 plant, Demi water"/>
    <s v=""/>
    <s v=""/>
    <s v=""/>
    <m/>
    <s v=""/>
    <s v=""/>
    <m/>
    <s v="TS-G-01:5/_x000a_O1011210:3A"/>
    <s v="TS-G-01:6/_x000a_O1011210:3C"/>
  </r>
  <r>
    <s v="17-X -100703"/>
    <s v="17XL100703"/>
    <s v="10"/>
    <s v="COMMON ALARM"/>
    <s v="ОБЩАЯ СИГНАЛИЗАЦИЯ"/>
    <s v="Lamp"/>
    <s v="4124-GP-VD-BD17917K101004_SH.3"/>
    <s v="DO-NIS (24VDC) DCS"/>
    <s v="DCS_DO_01"/>
    <m/>
    <x v="186"/>
    <x v="8"/>
    <s v="C.07"/>
    <x v="8"/>
    <x v="23"/>
    <n v="7"/>
    <n v="8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4"/>
    <x v="3"/>
    <n v="32"/>
    <s v="DCS AMMONIA-UTILITIES"/>
    <m/>
    <m/>
    <m/>
    <s v="O1011210"/>
    <n v="4"/>
    <m/>
    <n v="0.1"/>
    <s v="10-Combined Bldgn-N2 plant, Demi water"/>
    <s v=""/>
    <s v=""/>
    <s v=""/>
    <m/>
    <s v=""/>
    <s v=""/>
    <m/>
    <s v="TS-G-01:7/_x000a_O1011210:4A"/>
    <s v="TS-G-01:8/_x000a_O1011210:4C"/>
  </r>
  <r>
    <s v="17-X -100704"/>
    <s v="17XL100704"/>
    <s v="10"/>
    <s v="COMMON SHUTDOWN"/>
    <s v="ОБЩИЙ ОСТАНОВ"/>
    <s v="Lamp"/>
    <s v="4124-GP-VD-BD17917K101004_SH.3"/>
    <s v="DO-NIS (24VDC) DCS"/>
    <s v="DCS_DO_01"/>
    <m/>
    <x v="186"/>
    <x v="8"/>
    <s v="C.09"/>
    <x v="8"/>
    <x v="23"/>
    <n v="9"/>
    <n v="10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5"/>
    <x v="3"/>
    <n v="32"/>
    <s v="DCS AMMONIA-UTILITIES"/>
    <m/>
    <m/>
    <m/>
    <s v="O1011210"/>
    <n v="5"/>
    <m/>
    <n v="0.1"/>
    <s v="10-Combined Bldgn-N2 plant, Demi water"/>
    <s v=""/>
    <s v=""/>
    <s v=""/>
    <m/>
    <s v=""/>
    <s v=""/>
    <m/>
    <s v="TS-G-01:9/_x000a_O1011210:5A"/>
    <s v="TS-G-01:10/_x000a_O1011210:5C"/>
  </r>
  <r>
    <s v="17-H -100722"/>
    <s v="17XY100722"/>
    <s v="10"/>
    <s v="CAPACITY CONTROL 0-50%"/>
    <s v="УПРАВЛЕНИЕ МОЩНОСТЬЮ 0-50%"/>
    <s v="Solenoid Valve"/>
    <s v="4124-GP-VD-BD17917K101004_SH.3"/>
    <s v="DO-NIS (24VDC) DCS"/>
    <s v="DCS_DO_01"/>
    <m/>
    <x v="186"/>
    <x v="8"/>
    <s v="C.11"/>
    <x v="8"/>
    <x v="23"/>
    <n v="11"/>
    <n v="12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6"/>
    <x v="3"/>
    <n v="32"/>
    <s v="DCS AMMONIA-UTILITIES"/>
    <m/>
    <m/>
    <m/>
    <s v="O1011210"/>
    <n v="6"/>
    <m/>
    <n v="0.25"/>
    <s v="10-Combined Bldgn-N2 plant, Demi water"/>
    <s v=""/>
    <s v=""/>
    <s v=""/>
    <m/>
    <s v=""/>
    <s v=""/>
    <m/>
    <s v="TS-G-01:11/_x000a_O1011210:6A"/>
    <s v="TS-G-01:12/_x000a_O1011210:6C"/>
  </r>
  <r>
    <s v="17-H -100723"/>
    <s v="17XY100723"/>
    <s v="10"/>
    <s v="CAPACITY CONTROL 100%"/>
    <s v="УПРАВЛЕНИЕ МОЩНОСТЬЮ 100%"/>
    <s v="Solenoid Valve"/>
    <s v="4124-GP-VD-BD17917K101004_SH.3"/>
    <s v="DO-NIS (24VDC) DCS"/>
    <s v="DCS_DO_01"/>
    <m/>
    <x v="186"/>
    <x v="8"/>
    <s v="C.13"/>
    <x v="8"/>
    <x v="23"/>
    <n v="13"/>
    <n v="14"/>
    <s v=""/>
    <x v="9"/>
    <x v="0"/>
    <x v="314"/>
    <x v="4"/>
    <x v="78"/>
    <x v="4"/>
    <s v="17-SC-DCS-002/O1011210/ 17-MC-DCS-007"/>
    <s v="DB37-*m"/>
    <x v="1"/>
    <s v="CPO101"/>
    <n v="1"/>
    <s v="BP021"/>
    <x v="78"/>
    <n v="11"/>
    <n v="7"/>
    <x v="3"/>
    <n v="32"/>
    <s v="DCS AMMONIA-UTILITIES"/>
    <m/>
    <m/>
    <m/>
    <s v="O1011210"/>
    <n v="7"/>
    <m/>
    <n v="0.25"/>
    <s v="10-Combined Bldgn-N2 plant, Demi water"/>
    <s v=""/>
    <s v=""/>
    <s v=""/>
    <m/>
    <s v=""/>
    <s v=""/>
    <m/>
    <s v="TS-G-01:13/_x000a_O1011210:7A"/>
    <s v="TS-G-01:14/_x000a_O1011210:7C"/>
  </r>
  <r>
    <s v="17-X-113950"/>
    <s v="17XA113950"/>
    <s v="07"/>
    <m/>
    <m/>
    <n v="0"/>
    <m/>
    <s v="DO-NIS (24VDC) DCS"/>
    <s v="DCS_DO_01"/>
    <m/>
    <x v="136"/>
    <x v="1"/>
    <s v="Pr.09"/>
    <x v="8"/>
    <x v="35"/>
    <n v="17"/>
    <n v="18"/>
    <s v=""/>
    <x v="1"/>
    <x v="0"/>
    <x v="314"/>
    <x v="4"/>
    <x v="78"/>
    <x v="4"/>
    <s v="17-SC-DCS-002/O1011210/ 17-MC-DCS-007"/>
    <s v="DB37-*m"/>
    <x v="1"/>
    <s v="CPO101"/>
    <n v="1"/>
    <s v="BP021"/>
    <x v="78"/>
    <n v="11"/>
    <n v="8"/>
    <x v="3"/>
    <n v="32"/>
    <s v="DCS AMMONIA-UTILITIES"/>
    <m/>
    <m/>
    <m/>
    <s v="O1011210"/>
    <n v="8"/>
    <m/>
    <s v=""/>
    <s v="07-Cooling Tower Area"/>
    <s v=""/>
    <s v=""/>
    <s v=""/>
    <m/>
    <s v=""/>
    <s v=""/>
    <m/>
    <s v="TS-F-02:17/_x000a_O1011210:8A"/>
    <s v="TS-F-02:18/_x000a_O1011210:8C"/>
  </r>
  <r>
    <s v="17-X -11250  -A"/>
    <s v="17XL11250A"/>
    <s v="11"/>
    <s v="Ready to Start Lamp"/>
    <s v="ГОТОВНОСТЬ К ЗАПУСКУ ЛАМПА"/>
    <s v="Lamp"/>
    <s v="4124-GG-VD-BD17117P111037_SH.2"/>
    <s v="DO-NIS (24VDC) DCS"/>
    <s v="DCS_DO_01"/>
    <m/>
    <x v="187"/>
    <x v="13"/>
    <s v="C.01"/>
    <x v="8"/>
    <x v="32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9"/>
    <x v="3"/>
    <n v="32"/>
    <s v="DCS AMMONIA-UTILITIES"/>
    <m/>
    <m/>
    <m/>
    <s v="O1011210"/>
    <n v="9"/>
    <m/>
    <n v="0.1"/>
    <s v="11-Auxiliary Boiler Area"/>
    <s v=""/>
    <s v=""/>
    <s v=""/>
    <m/>
    <s v=""/>
    <s v=""/>
    <m/>
    <s v="TS-H-02:1/_x000a_O1011210:9A"/>
    <s v="TS-H-02:2/_x000a_O1011210:9C"/>
  </r>
  <r>
    <s v="17-X -113930 -A"/>
    <s v="17XL113930A"/>
    <s v="11"/>
    <s v="STEAM TURBINE READY TO START"/>
    <s v="ПАР ТУРБИНА ГОТОВА К ЗАПУСКУ"/>
    <s v=" Lamp "/>
    <s v="4124-FB-VD-BD00317L11111310"/>
    <s v="DO-NIS (24VDC) DCS"/>
    <s v="DCS_DO_01"/>
    <m/>
    <x v="188"/>
    <x v="14"/>
    <s v="C.01"/>
    <x v="8"/>
    <x v="24"/>
    <n v="1"/>
    <n v="2"/>
    <s v=""/>
    <x v="13"/>
    <x v="0"/>
    <x v="314"/>
    <x v="4"/>
    <x v="78"/>
    <x v="4"/>
    <s v="17-SC-DCS-002/O1011210/ 17-MC-DCS-007"/>
    <s v="DB37-*m"/>
    <x v="1"/>
    <s v="CPO101"/>
    <n v="1"/>
    <s v="BP021"/>
    <x v="78"/>
    <n v="11"/>
    <n v="10"/>
    <x v="3"/>
    <n v="32"/>
    <s v="DCS AMMONIA-UTILITIES"/>
    <m/>
    <m/>
    <m/>
    <s v="O1011210"/>
    <n v="10"/>
    <m/>
    <s v=""/>
    <s v="11-Auxiliary Boiler Area"/>
    <s v=""/>
    <s v=""/>
    <s v=""/>
    <m/>
    <s v=""/>
    <s v=""/>
    <m/>
    <s v="TS-G-02:1/_x000a_O1011210:10A"/>
    <s v="TS-G-02:2/_x000a_O1011210:10C"/>
  </r>
  <r>
    <s v="17-X -113931 -A"/>
    <s v="17XL113931A"/>
    <s v="11"/>
    <s v="STEAM TURBINE ALARM"/>
    <s v="АВАРИЯ ПАРОВОЙ ТУРБИНЫ"/>
    <s v="ALARM"/>
    <s v="4124-FB-VD-BD00317L11111310"/>
    <s v="DO-NIS (24VDC) DCS"/>
    <s v="DCS_DO_01"/>
    <m/>
    <x v="188"/>
    <x v="14"/>
    <s v="C.03"/>
    <x v="8"/>
    <x v="24"/>
    <n v="3"/>
    <n v="4"/>
    <s v=""/>
    <x v="13"/>
    <x v="0"/>
    <x v="314"/>
    <x v="4"/>
    <x v="78"/>
    <x v="4"/>
    <s v="17-SC-DCS-002/O1011210/ 17-MC-DCS-007"/>
    <s v="DB37-*m"/>
    <x v="1"/>
    <s v="CPO101"/>
    <n v="1"/>
    <s v="BP021"/>
    <x v="78"/>
    <n v="11"/>
    <n v="11"/>
    <x v="3"/>
    <n v="32"/>
    <s v="DCS AMMONIA-UTILITIES"/>
    <m/>
    <m/>
    <m/>
    <s v="O1011210"/>
    <n v="11"/>
    <m/>
    <n v="0.1"/>
    <s v="11-Auxiliary Boiler Area"/>
    <s v=""/>
    <s v=""/>
    <s v=""/>
    <m/>
    <s v=""/>
    <s v=""/>
    <m/>
    <s v="TS-G-02:3/_x000a_O1011210:11A"/>
    <s v="TS-G-02:4/_x000a_O1011210:11C"/>
  </r>
  <r>
    <s v="17-X -113933-A"/>
    <s v="17XL113933A"/>
    <s v="11"/>
    <s v="STEAM TURBINE ALARM"/>
    <n v="0"/>
    <s v="Lamp"/>
    <s v="4124-FB-VD-BD00317L11111310"/>
    <s v="DO-NIS (24VDC) DCS"/>
    <s v="DCS_DO_01"/>
    <m/>
    <x v="188"/>
    <x v="14"/>
    <s v="C.05"/>
    <x v="8"/>
    <x v="24"/>
    <n v="5"/>
    <n v="6"/>
    <s v=""/>
    <x v="13"/>
    <x v="0"/>
    <x v="314"/>
    <x v="4"/>
    <x v="78"/>
    <x v="4"/>
    <s v="17-SC-DCS-002/O1011210/ 17-MC-DCS-007"/>
    <s v="DB37-*m"/>
    <x v="1"/>
    <s v="CPO101"/>
    <n v="1"/>
    <s v="BP021"/>
    <x v="78"/>
    <n v="11"/>
    <n v="12"/>
    <x v="3"/>
    <n v="32"/>
    <s v="DCS AMMONIA-UTILITIES"/>
    <m/>
    <m/>
    <m/>
    <s v="O1011210"/>
    <n v="12"/>
    <m/>
    <n v="0.1"/>
    <s v="11-Auxiliary Boiler Area"/>
    <s v=""/>
    <s v=""/>
    <s v=""/>
    <m/>
    <s v=""/>
    <s v=""/>
    <m/>
    <s v="TS-G-02:5/_x000a_O1011210:12A"/>
    <s v="TS-G-02:6/_x000a_O1011210:12C"/>
  </r>
  <r>
    <s v="17-X -090301 "/>
    <s v="17XL090301"/>
    <s v="10"/>
    <s v="DRYER RUNNING STATUS TRAIN A"/>
    <s v="ВКЛЮЧЕНИЕ ОСУШКИ ПОТОКА А"/>
    <s v="Lamp"/>
    <s v="4124-GY-VD-BD17517L091091_SH.2"/>
    <s v="DO-NIS (24VDC) DCS"/>
    <s v="DCS_DO_01"/>
    <m/>
    <x v="189"/>
    <x v="9"/>
    <s v="C.01"/>
    <x v="8"/>
    <x v="25"/>
    <n v="1"/>
    <n v="2"/>
    <s v=""/>
    <x v="10"/>
    <x v="0"/>
    <x v="314"/>
    <x v="4"/>
    <x v="78"/>
    <x v="4"/>
    <s v="17-SC-DCS-002/O1011210/ 17-MC-DCS-007"/>
    <s v="DB37-*m"/>
    <x v="1"/>
    <s v="CPO101"/>
    <n v="1"/>
    <s v="BP021"/>
    <x v="78"/>
    <n v="11"/>
    <n v="13"/>
    <x v="3"/>
    <n v="32"/>
    <s v="DCS AMMONIA-UTILITIES"/>
    <m/>
    <m/>
    <m/>
    <s v="O1011210"/>
    <n v="13"/>
    <m/>
    <n v="0.1"/>
    <s v="10-Combined Bldgn-N2 plant, Demi water"/>
    <s v=""/>
    <s v=""/>
    <s v=""/>
    <m/>
    <s v=""/>
    <s v=""/>
    <m/>
    <s v="TS-G-03:1/_x000a_O1011210:13A"/>
    <s v="TS-G-03:2/_x000a_O1011210:13C"/>
  </r>
  <r>
    <s v="17-X -090302"/>
    <s v="17XL090302"/>
    <s v="10"/>
    <s v="DRYER ALARM STATUS TRAIN A"/>
    <s v="АВАРИЯ ОСУШКИ ПОТОКА А"/>
    <s v="Lamp"/>
    <s v="4124-GY-VD-BD17517L091091_SH.2"/>
    <s v="DO-NIS (24VDC) DCS"/>
    <s v="DCS_DO_01"/>
    <m/>
    <x v="189"/>
    <x v="9"/>
    <s v="C.03"/>
    <x v="8"/>
    <x v="25"/>
    <n v="3"/>
    <n v="4"/>
    <s v=""/>
    <x v="10"/>
    <x v="0"/>
    <x v="314"/>
    <x v="4"/>
    <x v="78"/>
    <x v="4"/>
    <s v="17-SC-DCS-002/O1011210/ 17-MC-DCS-007"/>
    <s v="DB37-*m"/>
    <x v="1"/>
    <s v="CPO101"/>
    <n v="1"/>
    <s v="BP021"/>
    <x v="78"/>
    <n v="11"/>
    <n v="14"/>
    <x v="3"/>
    <n v="32"/>
    <s v="DCS AMMONIA-UTILITIES"/>
    <m/>
    <m/>
    <m/>
    <s v="O1011210"/>
    <n v="14"/>
    <m/>
    <n v="0.1"/>
    <s v="10-Combined Bldgn-N2 plant, Demi water"/>
    <s v=""/>
    <s v=""/>
    <s v=""/>
    <m/>
    <s v=""/>
    <s v=""/>
    <m/>
    <s v="TS-G-03:3/_x000a_O1011210:14A"/>
    <s v="TS-G-03:4/_x000a_O1011210:14C"/>
  </r>
  <r>
    <s v="17-X -090352 "/>
    <s v="17XL090352"/>
    <s v="10"/>
    <s v="DRYER ALARM STATUS TRAIN B"/>
    <s v="АВАРИЯ ОСУШКИ ПОТОКА В"/>
    <s v="Lamp"/>
    <s v="4124-GY-VD-BD17517L091091_SH.2"/>
    <s v="DO-NIS (24VDC) DCS"/>
    <s v="DCS_DO_01"/>
    <m/>
    <x v="189"/>
    <x v="9"/>
    <s v="C.11"/>
    <x v="8"/>
    <x v="25"/>
    <n v="11"/>
    <n v="12"/>
    <s v=""/>
    <x v="10"/>
    <x v="0"/>
    <x v="314"/>
    <x v="4"/>
    <x v="78"/>
    <x v="4"/>
    <s v="17-SC-DCS-002/O1011210/ 17-MC-DCS-007"/>
    <s v="DB37-*m"/>
    <x v="1"/>
    <s v="CPO101"/>
    <n v="1"/>
    <s v="BP021"/>
    <x v="78"/>
    <n v="11"/>
    <n v="15"/>
    <x v="3"/>
    <n v="32"/>
    <s v="DCS AMMONIA-UTILITIES"/>
    <m/>
    <m/>
    <m/>
    <s v="O1011210"/>
    <n v="15"/>
    <m/>
    <n v="0.1"/>
    <s v="10-Combined Bldgn-N2 plant, Demi water"/>
    <s v=""/>
    <s v=""/>
    <s v=""/>
    <m/>
    <s v=""/>
    <s v=""/>
    <m/>
    <s v="TS-G-03:11/_x000a_O1011210:15A"/>
    <s v="TS-G-03:12/_x000a_O1011210:15C"/>
  </r>
  <r>
    <s v="17-X -090351"/>
    <s v="17XL090351"/>
    <s v="10"/>
    <s v="DRYER RUNNING STATUS TRAIN B"/>
    <s v="ВКЛЮЧЕНИЕ ОСУШКИ ПОТОКА В"/>
    <s v="Lamp"/>
    <s v="4124-GY-VD-BD17517L091091_SH.2"/>
    <s v="DO-NIS (24VDC) DCS"/>
    <s v="DCS_DO_01"/>
    <m/>
    <x v="190"/>
    <x v="13"/>
    <s v="C.01"/>
    <x v="8"/>
    <x v="31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16"/>
    <x v="3"/>
    <n v="32"/>
    <s v="DCS AMMONIA-UTILITIES"/>
    <m/>
    <m/>
    <m/>
    <s v="O1011210"/>
    <n v="16"/>
    <m/>
    <n v="0.1"/>
    <s v="10-Combined Bldgn-N2 plant, Demi water"/>
    <s v=""/>
    <s v=""/>
    <s v=""/>
    <m/>
    <s v=""/>
    <s v=""/>
    <m/>
    <s v="TS-H-01:1/_x000a_O1011210:16A"/>
    <s v="TS-H-01:2/_x000a_O1011210:16C"/>
  </r>
  <r>
    <s v="17-X -11250  -B"/>
    <s v="17XA11250B"/>
    <s v="11"/>
    <s v="Common Alarm Lamp"/>
    <s v="ОБЩАЯ АВАРИЯ ЛАМПА"/>
    <s v="Lamp"/>
    <s v="4124-GG-VD-BD17117P111037_SH.2"/>
    <s v="DO-NIS (24VDC) DCS"/>
    <s v="DCS_DO_01"/>
    <m/>
    <x v="191"/>
    <x v="13"/>
    <s v="C.01"/>
    <x v="8"/>
    <x v="29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17"/>
    <x v="3"/>
    <n v="32"/>
    <s v="DCS AMMONIA-UTILITIES"/>
    <m/>
    <m/>
    <m/>
    <s v="O1011210"/>
    <n v="17"/>
    <m/>
    <n v="0.1"/>
    <s v="11-Auxiliary Boiler Area"/>
    <s v=""/>
    <s v=""/>
    <s v=""/>
    <m/>
    <s v=""/>
    <s v=""/>
    <m/>
    <s v="TS-H-03:1/_x000a_O1011210:17A"/>
    <s v="TS-H-03:2/_x000a_O1011210:17C"/>
  </r>
  <r>
    <s v="17-X -07021"/>
    <s v="17XY07021"/>
    <s v="00"/>
    <s v="BACKWASH OUTLET FROM FILTER L-72B"/>
    <s v=" ВЫХОД ПРОМЫВКИ ФИЛЬТРА L72B"/>
    <s v="Solenoid Valve"/>
    <s v="4124-GF-VD-BD17717L072003"/>
    <s v="DO-NIS (24VDC) DCS"/>
    <s v="DCS_DO_01"/>
    <m/>
    <x v="192"/>
    <x v="13"/>
    <s v="C.01"/>
    <x v="8"/>
    <x v="79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18"/>
    <x v="3"/>
    <n v="32"/>
    <s v="DCS AMMONIA-UTILITIES"/>
    <m/>
    <m/>
    <m/>
    <s v="O1011210"/>
    <n v="18"/>
    <m/>
    <n v="0.25"/>
    <s v="00-Common"/>
    <s v=""/>
    <s v=""/>
    <s v=""/>
    <m/>
    <s v=""/>
    <s v=""/>
    <m/>
    <s v="TS-F-11:1/_x000a_O1011210:18A"/>
    <s v="TS-F-11:2/_x000a_O1011210:18C"/>
  </r>
  <r>
    <s v="17-X -07023"/>
    <s v="17XY07023"/>
    <s v="00"/>
    <s v="BACKWASH OUTLET FROM FILTER L-72A"/>
    <s v=" ВЫХОД ПРОМЫВКИ ФИЛЬТРА L72А"/>
    <s v="Solenoid Valve"/>
    <s v="4124-GF-VD-BD17717L072003"/>
    <s v="DO-NIS (24VDC) DCS"/>
    <s v="DCS_DO_01"/>
    <m/>
    <x v="193"/>
    <x v="13"/>
    <s v="C.01"/>
    <x v="8"/>
    <x v="80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19"/>
    <x v="3"/>
    <n v="32"/>
    <s v="DCS AMMONIA-UTILITIES"/>
    <m/>
    <m/>
    <m/>
    <s v="O1011210"/>
    <n v="19"/>
    <m/>
    <n v="0.25"/>
    <s v="00-Common"/>
    <s v=""/>
    <s v=""/>
    <s v=""/>
    <m/>
    <s v=""/>
    <s v=""/>
    <m/>
    <s v="TS-F-12:1/_x000a_O1011210:19A"/>
    <s v="TS-F-12:2/_x000a_O1011210:19C"/>
  </r>
  <r>
    <s v="17-X -09005"/>
    <s v="17XY09005"/>
    <s v="10"/>
    <s v="AI From PSA dryer"/>
    <s v="ВОЗДУХ КИП ОТ ОСУШИТЕЛЯ"/>
    <s v="Solenoid Valve"/>
    <s v="4124-XZ-DM-21709001"/>
    <s v="DO-NIS (24VDC) DCS"/>
    <s v="DCS_DO_01"/>
    <m/>
    <x v="194"/>
    <x v="13"/>
    <s v="C.01"/>
    <x v="8"/>
    <x v="81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20"/>
    <x v="3"/>
    <n v="32"/>
    <s v="DCS AMMONIA-UTILITIES"/>
    <m/>
    <m/>
    <m/>
    <s v="O1011210"/>
    <n v="20"/>
    <m/>
    <n v="0.25"/>
    <s v="10-Combined Bldgn-N2 plant, Demi water"/>
    <s v=""/>
    <s v=""/>
    <s v=""/>
    <m/>
    <s v=""/>
    <s v=""/>
    <m/>
    <s v="TS-F-13:1/_x000a_O1011210:20A"/>
    <s v="TS-F-13:2/_x000a_O1011210:20C"/>
  </r>
  <r>
    <s v="17-X -17101"/>
    <s v="17XY17101"/>
    <s v="17"/>
    <s v="Glycol water return service"/>
    <s v="ВОЗВРАТ ВОДНО-ГЛИКОЛЕВОЙ СМЕСИ"/>
    <s v="Solenoid Valve"/>
    <s v="4124-XZ-DM-21717101"/>
    <s v="DO-NIS (24VDC) DCS"/>
    <s v="DCS_DO_01"/>
    <m/>
    <x v="195"/>
    <x v="13"/>
    <s v="C.01"/>
    <x v="8"/>
    <x v="82"/>
    <n v="1"/>
    <n v="2"/>
    <s v=""/>
    <x v="3"/>
    <x v="0"/>
    <x v="314"/>
    <x v="4"/>
    <x v="78"/>
    <x v="4"/>
    <s v="17-SC-DCS-002/O1011210/ 17-MC-DCS-007"/>
    <s v="DB37-*m"/>
    <x v="1"/>
    <s v="CPO101"/>
    <n v="1"/>
    <s v="BP021"/>
    <x v="78"/>
    <n v="11"/>
    <n v="21"/>
    <x v="3"/>
    <n v="32"/>
    <s v="DCS AMMONIA-UTILITIES"/>
    <m/>
    <m/>
    <m/>
    <s v="O1011210"/>
    <n v="21"/>
    <m/>
    <n v="0.25"/>
    <s v="17-Glycol Preparation Area"/>
    <s v=""/>
    <s v=""/>
    <s v=""/>
    <m/>
    <s v=""/>
    <s v=""/>
    <m/>
    <s v="TS-F-14:1/_x000a_O1011210:21A"/>
    <s v="TS-F-14:2/_x000a_O1011210:21C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2"/>
    <x v="3"/>
    <n v="32"/>
    <s v="DCS AMMONIA-UTILITIES"/>
    <m/>
    <m/>
    <m/>
    <s v="O1011210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3"/>
    <x v="3"/>
    <n v="32"/>
    <s v="DCS AMMONIA-UTILITIES"/>
    <m/>
    <m/>
    <m/>
    <s v="O1011210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4"/>
    <x v="3"/>
    <n v="32"/>
    <s v="DCS AMMONIA-UTILITIES"/>
    <m/>
    <m/>
    <m/>
    <s v="O1011210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5"/>
    <x v="3"/>
    <n v="32"/>
    <s v="DCS AMMONIA-UTILITIES"/>
    <m/>
    <m/>
    <m/>
    <s v="O1011210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6"/>
    <x v="3"/>
    <n v="32"/>
    <s v="DCS AMMONIA-UTILITIES"/>
    <m/>
    <m/>
    <m/>
    <s v="O1011210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7"/>
    <x v="3"/>
    <n v="32"/>
    <s v="DCS AMMONIA-UTILITIES"/>
    <m/>
    <m/>
    <m/>
    <s v="O1011210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8"/>
    <x v="3"/>
    <n v="32"/>
    <s v="DCS AMMONIA-UTILITIES"/>
    <m/>
    <m/>
    <m/>
    <s v="O1011210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29"/>
    <x v="3"/>
    <n v="32"/>
    <s v="DCS AMMONIA-UTILITIES"/>
    <m/>
    <m/>
    <m/>
    <s v="O1011210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30"/>
    <x v="3"/>
    <n v="32"/>
    <s v="DCS AMMONIA-UTILITIES"/>
    <m/>
    <m/>
    <m/>
    <s v="O1011210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31"/>
    <x v="3"/>
    <n v="32"/>
    <s v="DCS AMMONIA-UTILITIES"/>
    <m/>
    <m/>
    <m/>
    <s v="O1011210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8"/>
    <x v="6"/>
    <m/>
    <m/>
    <m/>
    <x v="5"/>
    <x v="0"/>
    <x v="314"/>
    <x v="4"/>
    <x v="78"/>
    <x v="4"/>
    <s v="17-SC-DCS-002/O1011210/ 17-MC-DCS-007"/>
    <s v="DB37-*m"/>
    <x v="1"/>
    <s v="CPO101"/>
    <n v="1"/>
    <s v="BP021"/>
    <x v="78"/>
    <n v="11"/>
    <n v="32"/>
    <x v="3"/>
    <n v="32"/>
    <s v="DCS AMMONIA-UTILITIES"/>
    <m/>
    <m/>
    <m/>
    <s v="O1011210"/>
    <n v="32"/>
    <m/>
    <s v=""/>
    <m/>
    <s v=""/>
    <s v=""/>
    <s v=""/>
    <m/>
    <s v=""/>
    <s v=""/>
    <m/>
    <s v=""/>
    <s v=""/>
  </r>
  <r>
    <s v="17-H -11281"/>
    <s v="17HS11281Y"/>
    <s v="11"/>
    <s v="DCS Start Command TO OST"/>
    <s v="17-STP-110-A ПУСК"/>
    <s v="Hand Switch"/>
    <s v="4124-GG-VD-BD17117P111037_SH.2"/>
    <s v="DO-NIS (VFC NO) DCS"/>
    <s v="DCS_DO_02"/>
    <m/>
    <x v="196"/>
    <x v="0"/>
    <s v="Pr.01"/>
    <x v="8"/>
    <x v="26"/>
    <n v="1"/>
    <n v="2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1"/>
    <x v="3"/>
    <n v="32"/>
    <s v="DCS AMMONIA-UTILITIES"/>
    <m/>
    <m/>
    <m/>
    <s v="O1011211"/>
    <n v="1"/>
    <m/>
    <s v=""/>
    <s v="11-Auxiliary Boiler Area"/>
    <s v=""/>
    <s v=""/>
    <s v=""/>
    <m/>
    <s v=""/>
    <s v=""/>
    <m/>
    <s v="TS-G-04:1/_x000a_O1011211:1A"/>
    <s v="TS-G-04:2/_x000a_O1011211:1B"/>
  </r>
  <r>
    <s v="17-H -11281"/>
    <s v="17HS11281R"/>
    <s v="11"/>
    <s v="17-STP-110-A  RESET TO OST"/>
    <s v="17-STP-110-A СБРОС В ???"/>
    <s v="Hand Switch"/>
    <s v="4124-GG-VD-BD17117P111037_SH.2"/>
    <s v="DO-NIS (VFC NO) DCS"/>
    <s v="DCS_DO_02"/>
    <m/>
    <x v="196"/>
    <x v="0"/>
    <s v="Pr.02"/>
    <x v="8"/>
    <x v="26"/>
    <n v="3"/>
    <n v="4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2"/>
    <x v="3"/>
    <n v="32"/>
    <s v="DCS AMMONIA-UTILITIES"/>
    <m/>
    <m/>
    <m/>
    <s v="O1011211"/>
    <n v="2"/>
    <m/>
    <s v=""/>
    <s v="11-Auxiliary Boiler Area"/>
    <s v=""/>
    <s v=""/>
    <s v=""/>
    <m/>
    <s v=""/>
    <s v=""/>
    <m/>
    <s v="TS-G-04:3/_x000a_O1011211:2A"/>
    <s v="TS-G-04:4/_x000a_O1011211:2B"/>
  </r>
  <r>
    <s v="17-H -113938"/>
    <s v="17HS113938Y"/>
    <s v="11"/>
    <s v="17-L-111-STK-101-A  Start Command TO OST"/>
    <s v="КОМАНДА ПУСК 17-L-111-STK-101-A"/>
    <s v="Hand Switch"/>
    <s v="4124-FB-VD-BD00317L11111310"/>
    <s v="DO-NIS (VFC NO) DCS"/>
    <s v="DCS_DO_02"/>
    <m/>
    <x v="196"/>
    <x v="0"/>
    <s v="Pr.03"/>
    <x v="8"/>
    <x v="26"/>
    <n v="5"/>
    <n v="6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3"/>
    <x v="3"/>
    <n v="32"/>
    <s v="DCS AMMONIA-UTILITIES"/>
    <m/>
    <m/>
    <m/>
    <s v="O1011211"/>
    <n v="3"/>
    <m/>
    <s v=""/>
    <s v="11-Auxiliary Boiler Area"/>
    <s v=""/>
    <s v=""/>
    <s v=""/>
    <m/>
    <s v=""/>
    <s v=""/>
    <m/>
    <s v="TS-G-04:5/_x000a_O1011211:3A"/>
    <s v="TS-G-04:6/_x000a_O1011211:3B"/>
  </r>
  <r>
    <s v="17-H -113938"/>
    <s v="17HS113938R"/>
    <s v="11"/>
    <s v="17-L-111-STK-101-A  RESET TO OST"/>
    <s v="КОМАНДА СБРОС 17-L-111-STK-101-A"/>
    <s v=" Reset Switch "/>
    <s v="4124-FB-VD-BD00317L11111310"/>
    <s v="DO-NIS (VFC NO) DCS"/>
    <s v="DCS_DO_02"/>
    <m/>
    <x v="196"/>
    <x v="0"/>
    <s v="Pr.04"/>
    <x v="8"/>
    <x v="26"/>
    <n v="7"/>
    <n v="8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4"/>
    <x v="3"/>
    <n v="32"/>
    <s v="DCS AMMONIA-UTILITIES"/>
    <m/>
    <m/>
    <m/>
    <s v="O1011211"/>
    <n v="4"/>
    <m/>
    <s v=""/>
    <s v="11-Auxiliary Boiler Area"/>
    <s v=""/>
    <s v=""/>
    <s v=""/>
    <m/>
    <s v=""/>
    <s v=""/>
    <m/>
    <s v="TS-G-04:7/_x000a_O1011211:4A"/>
    <s v="TS-G-04:8/_x000a_O1011211:4B"/>
  </r>
  <r>
    <s v="17-H -100245"/>
    <s v="17HS100245AY"/>
    <s v="10"/>
    <s v="Nitrogen Package OSS Train A activation command"/>
    <s v="ПОДАЧА АЗОТА ТРЕНИРОВКА А"/>
    <s v="Exchange Signal"/>
    <s v="4124-FY-VD-BD17517L10100002"/>
    <s v="DO-NIS (VFC NO) DCS"/>
    <s v="DCS_DO_02"/>
    <m/>
    <x v="134"/>
    <x v="0"/>
    <s v="Pr.01"/>
    <x v="8"/>
    <x v="30"/>
    <n v="1"/>
    <n v="2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5"/>
    <x v="3"/>
    <n v="32"/>
    <s v="DCS AMMONIA-UTILITIES"/>
    <m/>
    <m/>
    <m/>
    <s v="O1011211"/>
    <n v="5"/>
    <m/>
    <s v=""/>
    <s v="10-Combined Bldgn-N2 plant, Demi water"/>
    <s v=""/>
    <s v=""/>
    <s v=""/>
    <m/>
    <s v=""/>
    <s v=""/>
    <m/>
    <s v="TS-H-04:1/_x000a_O1011211:5A"/>
    <s v="TS-H-04:2/_x000a_O1011211:5B"/>
  </r>
  <r>
    <s v="17-H -100245"/>
    <s v="17HS100245BY"/>
    <s v="10"/>
    <s v="Nitrogen Package OSS Train B activation command"/>
    <s v="ПОДАЧА АЗОТА ТРЕНИРОВКА В"/>
    <s v="Exchange Signal"/>
    <s v="4124-FY-VD-BD17517L10100002"/>
    <s v="DO-NIS (VFC NO) DCS"/>
    <s v="DCS_DO_02"/>
    <m/>
    <x v="134"/>
    <x v="0"/>
    <s v="Pr.02"/>
    <x v="8"/>
    <x v="30"/>
    <n v="3"/>
    <n v="4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6"/>
    <x v="3"/>
    <n v="32"/>
    <s v="DCS AMMONIA-UTILITIES"/>
    <m/>
    <m/>
    <m/>
    <s v="O1011211"/>
    <n v="6"/>
    <m/>
    <s v=""/>
    <s v="10-Combined Bldgn-N2 plant, Demi water"/>
    <s v=""/>
    <s v=""/>
    <s v=""/>
    <m/>
    <s v=""/>
    <s v=""/>
    <m/>
    <s v="TS-H-04:3/_x000a_O1011211:6A"/>
    <s v="TS-H-04:4/_x000a_O1011211:6B"/>
  </r>
  <r>
    <s v="17-P  -090210"/>
    <s v="17YS090210Y"/>
    <s v="10"/>
    <s v="Intertrip signal for process trip ( IA) Compressor B"/>
    <s v="ПУСК КОМПРЕССОРА В"/>
    <s v="Exchange Signal"/>
    <s v="4124-GY-VD-BD17517L091090"/>
    <s v="DO-NIS (VFC NO) DCS"/>
    <s v="DCS_DO_02"/>
    <m/>
    <x v="197"/>
    <x v="0"/>
    <s v="Pr.01"/>
    <x v="8"/>
    <x v="48"/>
    <n v="1"/>
    <n v="2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7"/>
    <x v="3"/>
    <n v="32"/>
    <s v="DCS AMMONIA-UTILITIES"/>
    <m/>
    <m/>
    <m/>
    <s v="O1011211"/>
    <n v="7"/>
    <m/>
    <s v=""/>
    <s v="10-Combined Bldgn-N2 plant, Demi water"/>
    <s v=""/>
    <s v=""/>
    <s v=""/>
    <m/>
    <s v=""/>
    <s v=""/>
    <m/>
    <s v="TS-H-05:1/_x000a_O1011211:7A"/>
    <s v="TS-H-05:2/_x000a_O1011211:7B"/>
  </r>
  <r>
    <s v="17-P  -090211"/>
    <s v="_x000a_17YS090211Y"/>
    <s v="10"/>
    <s v="Intertrip signal for process trip ( IA) Compressor A"/>
    <s v="СТОП КОМПРЕССОРА В"/>
    <s v="Exchange Signal"/>
    <s v="4124-GY-VD-BD17517L091090"/>
    <s v="DO-NIS (VFC NO) DCS"/>
    <s v="DCS_DO_02"/>
    <m/>
    <x v="197"/>
    <x v="0"/>
    <s v="Pr.02"/>
    <x v="8"/>
    <x v="48"/>
    <n v="3"/>
    <n v="4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8"/>
    <x v="3"/>
    <n v="32"/>
    <s v="DCS AMMONIA-UTILITIES"/>
    <m/>
    <m/>
    <m/>
    <s v="O1011211"/>
    <n v="8"/>
    <m/>
    <s v=""/>
    <s v="10-Combined Bldgn-N2 plant, Demi water"/>
    <s v=""/>
    <s v=""/>
    <s v=""/>
    <m/>
    <s v=""/>
    <s v=""/>
    <m/>
    <s v="TS-H-05:3/_x000a_O1011211:8A"/>
    <s v="TS-H-05:4/_x000a_O1011211:8B"/>
  </r>
  <r>
    <s v="17-P  -090110"/>
    <s v="17YS090110Y"/>
    <s v="10"/>
    <s v="Intertrip signal for process trip ( IA) Compressor A"/>
    <s v="ПУСК КОМПРЕССОРА А"/>
    <s v="Exchange Signal"/>
    <s v="4124-GY-VD-BD17517L091090"/>
    <s v="DO-NIS (VFC NO) DCS"/>
    <s v="DCS_DO_02"/>
    <m/>
    <x v="198"/>
    <x v="0"/>
    <s v="Pr.01"/>
    <x v="8"/>
    <x v="83"/>
    <n v="1"/>
    <n v="2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9"/>
    <x v="3"/>
    <n v="32"/>
    <s v="DCS AMMONIA-UTILITIES"/>
    <m/>
    <m/>
    <m/>
    <s v="O1011211"/>
    <n v="9"/>
    <m/>
    <s v=""/>
    <s v="10-Combined Bldgn-N2 plant, Demi water"/>
    <s v=""/>
    <s v=""/>
    <s v=""/>
    <m/>
    <s v=""/>
    <s v=""/>
    <m/>
    <s v="TS-H-06:1/_x000a_O1011211:9A"/>
    <s v="TS-H-06:2/_x000a_O1011211:9B"/>
  </r>
  <r>
    <s v="17-P  -090111"/>
    <s v="_x000a_17YS090111Y"/>
    <s v="10"/>
    <s v="Intertrip signal for process trip ( IA) Compressor B"/>
    <s v="СТОП КОМПРЕССОРА А"/>
    <s v="Exchange Signal"/>
    <s v="4124-GY-VD-BD17517L091090"/>
    <s v="DO-NIS (VFC NO) DCS"/>
    <s v="DCS_DO_02"/>
    <m/>
    <x v="198"/>
    <x v="0"/>
    <s v="Pr.02"/>
    <x v="8"/>
    <x v="83"/>
    <n v="3"/>
    <n v="4"/>
    <s v=""/>
    <x v="0"/>
    <x v="0"/>
    <x v="314"/>
    <x v="4"/>
    <x v="79"/>
    <x v="4"/>
    <s v="17-SC-DCS-002/O1011211/ 17-MC-DCS-007"/>
    <s v="DB37-*m"/>
    <x v="1"/>
    <s v="CPO101"/>
    <n v="1"/>
    <s v="BP021"/>
    <x v="79"/>
    <n v="12"/>
    <n v="10"/>
    <x v="3"/>
    <n v="32"/>
    <s v="DCS AMMONIA-UTILITIES"/>
    <m/>
    <m/>
    <m/>
    <s v="O1011211"/>
    <n v="10"/>
    <m/>
    <s v=""/>
    <s v="10-Combined Bldgn-N2 plant, Demi water"/>
    <s v=""/>
    <s v=""/>
    <s v=""/>
    <m/>
    <s v=""/>
    <s v=""/>
    <m/>
    <s v="TS-H-06:3/_x000a_O1011211:10A"/>
    <s v="TS-H-06:4/_x000a_O1011211:10B"/>
  </r>
  <r>
    <s v="17-X -99999 "/>
    <s v="17XS99999Y"/>
    <s v="10"/>
    <s v="Time synchronization command For Nitrogen Unit PLC"/>
    <s v="СИНХР ВРЕМ  ПЛК АЗОТ УСТАНОВКИ"/>
    <s v="Exchange Signal"/>
    <s v="4124-FY-VD-BD17517L10100002"/>
    <s v="DO-NIS (VFC NO) DCS"/>
    <s v="DCS_DO_02"/>
    <m/>
    <x v="199"/>
    <x v="8"/>
    <s v="C.01"/>
    <x v="8"/>
    <x v="84"/>
    <n v="1"/>
    <n v="2"/>
    <s v=""/>
    <x v="9"/>
    <x v="0"/>
    <x v="314"/>
    <x v="4"/>
    <x v="79"/>
    <x v="4"/>
    <s v="17-SC-DCS-002/O1011211/ 17-MC-DCS-007"/>
    <s v="DB37-*m"/>
    <x v="1"/>
    <s v="CPO101"/>
    <n v="1"/>
    <s v="BP021"/>
    <x v="79"/>
    <n v="12"/>
    <n v="11"/>
    <x v="3"/>
    <n v="32"/>
    <s v="DCS AMMONIA-UTILITIES"/>
    <m/>
    <m/>
    <m/>
    <s v="O1011211"/>
    <n v="11"/>
    <m/>
    <s v=""/>
    <s v="10-Combined Bldgn-N2 plant, Demi water"/>
    <s v=""/>
    <s v=""/>
    <s v=""/>
    <m/>
    <s v=""/>
    <s v=""/>
    <m/>
    <s v="TS-H-07:1/_x000a_O1011211:11A"/>
    <s v="TS-H-07:2/_x000a_O1011211:11B"/>
  </r>
  <r>
    <m/>
    <s v="Резерв"/>
    <m/>
    <m/>
    <s v="Резерв"/>
    <m/>
    <m/>
    <s v="DO-NIS (VFC NO) DCS"/>
    <s v="DCS_DO_02"/>
    <m/>
    <x v="6"/>
    <x v="4"/>
    <m/>
    <x v="8"/>
    <x v="6"/>
    <m/>
    <m/>
    <s v=""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2"/>
    <x v="3"/>
    <n v="32"/>
    <s v="DCS AMMONIA-UTILITIES"/>
    <s v="переподключены сигналы (кабель 17-C-DD-N-001FL11-AH001)"/>
    <m/>
    <m/>
    <s v="O1011211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s v=""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3"/>
    <x v="3"/>
    <n v="32"/>
    <s v="DCS AMMONIA-UTILITIES"/>
    <s v="переподключены сигналы (кабель 17-C-DD-N-001FL11-AH001)"/>
    <m/>
    <m/>
    <s v="O1011211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4"/>
    <x v="3"/>
    <n v="32"/>
    <s v="DCS AMMONIA-UTILITIES"/>
    <m/>
    <m/>
    <m/>
    <s v="O1011211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5"/>
    <x v="3"/>
    <n v="32"/>
    <s v="DCS AMMONIA-UTILITIES"/>
    <m/>
    <m/>
    <m/>
    <s v="O1011211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6"/>
    <x v="3"/>
    <n v="32"/>
    <s v="DCS AMMONIA-UTILITIES"/>
    <m/>
    <m/>
    <m/>
    <s v="O1011211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7"/>
    <x v="3"/>
    <n v="32"/>
    <s v="DCS AMMONIA-UTILITIES"/>
    <m/>
    <m/>
    <m/>
    <s v="O1011211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8"/>
    <x v="3"/>
    <n v="32"/>
    <s v="DCS AMMONIA-UTILITIES"/>
    <m/>
    <m/>
    <m/>
    <s v="O1011211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19"/>
    <x v="3"/>
    <n v="32"/>
    <s v="DCS AMMONIA-UTILITIES"/>
    <m/>
    <m/>
    <m/>
    <s v="O1011211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0"/>
    <x v="3"/>
    <n v="32"/>
    <s v="DCS AMMONIA-UTILITIES"/>
    <m/>
    <m/>
    <m/>
    <s v="O1011211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1"/>
    <x v="3"/>
    <n v="32"/>
    <s v="DCS AMMONIA-UTILITIES"/>
    <m/>
    <m/>
    <m/>
    <s v="O1011211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2"/>
    <x v="3"/>
    <n v="32"/>
    <s v="DCS AMMONIA-UTILITIES"/>
    <m/>
    <m/>
    <m/>
    <s v="O1011211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3"/>
    <x v="3"/>
    <n v="32"/>
    <s v="DCS AMMONIA-UTILITIES"/>
    <m/>
    <m/>
    <m/>
    <s v="O1011211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4"/>
    <x v="3"/>
    <n v="32"/>
    <s v="DCS AMMONIA-UTILITIES"/>
    <m/>
    <m/>
    <m/>
    <s v="O1011211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5"/>
    <x v="3"/>
    <n v="32"/>
    <s v="DCS AMMONIA-UTILITIES"/>
    <m/>
    <m/>
    <m/>
    <s v="O1011211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6"/>
    <x v="3"/>
    <n v="32"/>
    <s v="DCS AMMONIA-UTILITIES"/>
    <m/>
    <m/>
    <m/>
    <s v="O1011211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7"/>
    <x v="3"/>
    <n v="32"/>
    <s v="DCS AMMONIA-UTILITIES"/>
    <m/>
    <m/>
    <m/>
    <s v="O1011211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8"/>
    <x v="3"/>
    <n v="32"/>
    <s v="DCS AMMONIA-UTILITIES"/>
    <m/>
    <m/>
    <m/>
    <s v="O1011211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29"/>
    <x v="3"/>
    <n v="32"/>
    <s v="DCS AMMONIA-UTILITIES"/>
    <m/>
    <m/>
    <m/>
    <s v="O1011211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30"/>
    <x v="3"/>
    <n v="32"/>
    <s v="DCS AMMONIA-UTILITIES"/>
    <m/>
    <m/>
    <m/>
    <s v="O1011211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31"/>
    <x v="3"/>
    <n v="32"/>
    <s v="DCS AMMONIA-UTILITIES"/>
    <m/>
    <m/>
    <m/>
    <s v="O1011211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VFC NO) DCS"/>
    <s v="DCS_DO_02"/>
    <m/>
    <x v="6"/>
    <x v="4"/>
    <m/>
    <x v="8"/>
    <x v="6"/>
    <m/>
    <m/>
    <m/>
    <x v="5"/>
    <x v="0"/>
    <x v="314"/>
    <x v="4"/>
    <x v="79"/>
    <x v="4"/>
    <s v="17-SC-DCS-002/O1011211/ 17-MC-DCS-007"/>
    <s v="DB37-*m"/>
    <x v="1"/>
    <s v="CPO101"/>
    <n v="1"/>
    <s v="BP021"/>
    <x v="79"/>
    <n v="12"/>
    <n v="32"/>
    <x v="3"/>
    <n v="32"/>
    <s v="DCS AMMONIA-UTILITIES"/>
    <m/>
    <m/>
    <m/>
    <s v="O1011211"/>
    <n v="32"/>
    <m/>
    <s v=""/>
    <m/>
    <s v=""/>
    <s v=""/>
    <s v=""/>
    <m/>
    <s v=""/>
    <s v=""/>
    <m/>
    <s v=""/>
    <s v=""/>
  </r>
  <r>
    <s v="17-X -020250"/>
    <s v="17XY020250"/>
    <s v="00"/>
    <s v="Steam to neutralization basin 022A"/>
    <s v="Пар в сборник нейтр 17-L-022-BS-022A"/>
    <s v="Solenoid Valve"/>
    <s v="4124-FY-VD-BD17617L02200002_SH.7"/>
    <s v="DO-NIS (24VDC) DCS"/>
    <s v="DCS_DO_01"/>
    <m/>
    <x v="200"/>
    <x v="8"/>
    <s v="C.09"/>
    <x v="4"/>
    <x v="48"/>
    <n v="9"/>
    <n v="10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1"/>
    <x v="3"/>
    <n v="32"/>
    <s v="DCS AMMONIA-UTILITIES"/>
    <s v="терм панель перенесена из 17-MC-DCS-002"/>
    <m/>
    <m/>
    <s v="O1011212"/>
    <n v="1"/>
    <m/>
    <n v="0.25"/>
    <s v="00-Common"/>
    <s v=""/>
    <s v=""/>
    <s v=""/>
    <m/>
    <s v=""/>
    <s v=""/>
    <m/>
    <s v="TS-H-05:9/_x000a_O1011212:1A"/>
    <s v="TS-H-05:10/_x000a_O1011212:1C"/>
  </r>
  <r>
    <s v="17-X -020251"/>
    <s v="17XY020251"/>
    <s v="00"/>
    <s v="Steam to neutralization basin 022B"/>
    <s v="Пар в сборник нейтр 17-L-022-BS-022A"/>
    <s v="Solenoid Valve"/>
    <s v="4124-FY-VD-BD17617L02200002_SH.7"/>
    <s v="DO-NIS (24VDC) DCS"/>
    <s v="DCS_DO_01"/>
    <m/>
    <x v="200"/>
    <x v="8"/>
    <s v="C.11"/>
    <x v="4"/>
    <x v="48"/>
    <n v="11"/>
    <n v="12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2"/>
    <x v="3"/>
    <n v="32"/>
    <s v="DCS AMMONIA-UTILITIES"/>
    <s v="терм панель перенесена из 17-MC-DCS-002"/>
    <m/>
    <m/>
    <s v="O1011212"/>
    <n v="2"/>
    <m/>
    <n v="0.25"/>
    <s v="00-Common"/>
    <s v=""/>
    <s v=""/>
    <s v=""/>
    <m/>
    <s v=""/>
    <s v=""/>
    <m/>
    <s v="TS-H-05:11/_x000a_O1011212:2A"/>
    <s v="TS-H-05:12/_x000a_O1011212:2C"/>
  </r>
  <r>
    <s v="17-X -020224"/>
    <s v="17XY020224"/>
    <s v="00"/>
    <s v="NaOH to neutralization basin 022A"/>
    <s v="NAOH В БАСЕЙН НЕЙТР 022A"/>
    <s v="Solenoid Valve"/>
    <s v="4124-FY-VD-BD17617L02200002_SH.7"/>
    <s v="DO-NIS (24VDC) DCS"/>
    <s v="DCS_DO_01"/>
    <m/>
    <x v="200"/>
    <x v="8"/>
    <s v="C.01"/>
    <x v="4"/>
    <x v="48"/>
    <n v="1"/>
    <n v="2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3"/>
    <x v="3"/>
    <n v="32"/>
    <s v="DCS AMMONIA-UTILITIES"/>
    <s v="терм панель перенесена из 17-MC-DCS-002"/>
    <m/>
    <m/>
    <s v="O1011212"/>
    <n v="3"/>
    <m/>
    <n v="0.25"/>
    <s v="00-Common"/>
    <s v=""/>
    <s v=""/>
    <s v=""/>
    <m/>
    <s v=""/>
    <s v=""/>
    <m/>
    <s v="TS-H-05:1/_x000a_O1011212:3A"/>
    <s v="TS-H-05:2/_x000a_O1011212:3C"/>
  </r>
  <r>
    <s v="17-X -020225"/>
    <s v="17XY020225"/>
    <s v="00"/>
    <s v="H2SO4 to neutralization basin 022A"/>
    <s v="H2SO4 В БАСЕЙН НЕЙТР 022A"/>
    <s v="Solenoid Valve"/>
    <s v="4124-FY-VD-BD17617L02200002_SH.7"/>
    <s v="DO-NIS (24VDC) DCS"/>
    <s v="DCS_DO_01"/>
    <m/>
    <x v="200"/>
    <x v="8"/>
    <s v="C.03"/>
    <x v="4"/>
    <x v="48"/>
    <n v="3"/>
    <n v="4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4"/>
    <x v="3"/>
    <n v="32"/>
    <s v="DCS AMMONIA-UTILITIES"/>
    <s v="терм панель перенесена из 17-MC-DCS-002"/>
    <m/>
    <m/>
    <s v="O1011212"/>
    <n v="4"/>
    <m/>
    <n v="0.25"/>
    <s v="00-Common"/>
    <s v=""/>
    <s v=""/>
    <s v=""/>
    <m/>
    <s v=""/>
    <s v=""/>
    <m/>
    <s v="TS-H-05:3/_x000a_O1011212:4A"/>
    <s v="TS-H-05:4/_x000a_O1011212:4C"/>
  </r>
  <r>
    <s v="17-X -020226"/>
    <s v="17XY020226"/>
    <s v="00"/>
    <s v="NaOH to neutralization basin 022B"/>
    <s v="NAOH В БАСЕЙН НЕЙТР 022B"/>
    <s v="Solenoid Valve"/>
    <s v="4124-FY-VD-BD17617L02200002_SH.7"/>
    <s v="DO-NIS (24VDC) DCS"/>
    <s v="DCS_DO_01"/>
    <m/>
    <x v="200"/>
    <x v="8"/>
    <s v="C.05"/>
    <x v="4"/>
    <x v="48"/>
    <n v="5"/>
    <n v="6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5"/>
    <x v="3"/>
    <n v="32"/>
    <s v="DCS AMMONIA-UTILITIES"/>
    <s v="терм панель перенесена из 17-MC-DCS-002"/>
    <m/>
    <m/>
    <s v="O1011212"/>
    <n v="5"/>
    <m/>
    <n v="0.25"/>
    <s v="00-Common"/>
    <s v=""/>
    <s v=""/>
    <s v=""/>
    <m/>
    <s v=""/>
    <s v=""/>
    <m/>
    <s v="TS-H-05:5/_x000a_O1011212:5A"/>
    <s v="TS-H-05:6/_x000a_O1011212:5C"/>
  </r>
  <r>
    <s v="17-X -020227"/>
    <s v="17XY020227"/>
    <s v="00"/>
    <s v="H2SO4 to neutralization basin 022B"/>
    <s v="H2SO4 В БАСЕЙН НЕЙТР 022B"/>
    <s v="Solenoid Valve"/>
    <s v="4124-FY-VD-BD17617L02200002_SH.7"/>
    <s v="DO-NIS (24VDC) DCS"/>
    <s v="DCS_DO_01"/>
    <m/>
    <x v="200"/>
    <x v="8"/>
    <s v="C.07"/>
    <x v="4"/>
    <x v="48"/>
    <n v="7"/>
    <n v="8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6"/>
    <x v="3"/>
    <n v="32"/>
    <s v="DCS AMMONIA-UTILITIES"/>
    <s v="терм панель перенесена из 17-MC-DCS-002"/>
    <m/>
    <m/>
    <s v="O1011212"/>
    <n v="6"/>
    <m/>
    <n v="0.25"/>
    <s v="00-Common"/>
    <s v=""/>
    <s v=""/>
    <s v=""/>
    <m/>
    <s v=""/>
    <s v=""/>
    <m/>
    <s v="TS-H-05:7/_x000a_O1011212:6A"/>
    <s v="TS-H-05:8/_x000a_O1011212:6C"/>
  </r>
  <r>
    <s v="17-X -020232"/>
    <s v="17XY020232"/>
    <s v="00"/>
    <s v="From SAC to neutralization basin 022A"/>
    <s v="ИЗ ФИЛЬТРА В БАССЕЙН НЕЙТР 022А"/>
    <s v="Solenoid Valve"/>
    <s v="4124-FY-VD-BD17617L02200002_SH.7"/>
    <s v="DO-NIS (24VDC) DCS"/>
    <s v="DCS_DO_01"/>
    <m/>
    <x v="200"/>
    <x v="8"/>
    <s v="C.13"/>
    <x v="4"/>
    <x v="48"/>
    <n v="13"/>
    <n v="14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7"/>
    <x v="3"/>
    <n v="32"/>
    <s v="DCS AMMONIA-UTILITIES"/>
    <s v="терм панель перенесена из 17-MC-DCS-002"/>
    <m/>
    <m/>
    <s v="O1011212"/>
    <n v="7"/>
    <m/>
    <n v="0.25"/>
    <s v="00-Common"/>
    <s v=""/>
    <s v=""/>
    <s v=""/>
    <m/>
    <s v=""/>
    <s v=""/>
    <m/>
    <s v="TS-H-05:13/_x000a_O1011212:7A"/>
    <s v="TS-H-05:14/_x000a_O1011212:7C"/>
  </r>
  <r>
    <s v="17-X -020233"/>
    <s v="17XY020233"/>
    <s v="00"/>
    <s v="From SAC to neutralization basin 022B"/>
    <s v="ИЗ ФИЛЬТРА В БАССЕЙН НЕЙТР 022В"/>
    <s v="Solenoid Valve"/>
    <s v="4124-FY-VD-BD17617L02200002_SH.7"/>
    <s v="DO-NIS (24VDC) DCS"/>
    <s v="DCS_DO_01"/>
    <m/>
    <x v="200"/>
    <x v="8"/>
    <s v="C.15"/>
    <x v="4"/>
    <x v="48"/>
    <n v="15"/>
    <n v="16"/>
    <s v=""/>
    <x v="9"/>
    <x v="0"/>
    <x v="314"/>
    <x v="4"/>
    <x v="80"/>
    <x v="4"/>
    <s v="17-SC-DCS-002/O1011212/ 17-MC-DCS-001"/>
    <s v="DB37-*m"/>
    <x v="1"/>
    <s v="CPO101"/>
    <n v="1"/>
    <s v="BP021"/>
    <x v="80"/>
    <n v="13"/>
    <n v="8"/>
    <x v="3"/>
    <n v="32"/>
    <s v="DCS AMMONIA-UTILITIES"/>
    <s v="терм панель перенесена из 17-MC-DCS-002"/>
    <m/>
    <m/>
    <s v="O1011212"/>
    <n v="8"/>
    <m/>
    <n v="0.25"/>
    <s v="00-Common"/>
    <s v=""/>
    <s v=""/>
    <s v=""/>
    <m/>
    <s v=""/>
    <s v=""/>
    <m/>
    <s v="TS-H-05:15/_x000a_O1011212:8A"/>
    <s v="TS-H-05:16/_x000a_O1011212:8C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9"/>
    <x v="3"/>
    <n v="32"/>
    <s v="DCS AMMONIA-UTILITIES"/>
    <s v="терм панель перенесена из 17-MC-DCS-002"/>
    <m/>
    <m/>
    <s v="O1011212"/>
    <n v="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0"/>
    <x v="3"/>
    <n v="32"/>
    <s v="DCS AMMONIA-UTILITIES"/>
    <s v="терм панель перенесена из 17-MC-DCS-002"/>
    <m/>
    <m/>
    <s v="O1011212"/>
    <n v="1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1"/>
    <x v="3"/>
    <n v="32"/>
    <s v="DCS AMMONIA-UTILITIES"/>
    <s v="терм панель перенесена из 17-MC-DCS-002"/>
    <m/>
    <m/>
    <s v="O1011212"/>
    <n v="1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2"/>
    <x v="3"/>
    <n v="32"/>
    <s v="DCS AMMONIA-UTILITIES"/>
    <s v="терм панель перенесена из 17-MC-DCS-002"/>
    <m/>
    <m/>
    <s v="O1011212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3"/>
    <x v="3"/>
    <n v="32"/>
    <s v="DCS AMMONIA-UTILITIES"/>
    <s v="терм панель перенесена из 17-MC-DCS-002"/>
    <m/>
    <m/>
    <s v="O1011212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4"/>
    <x v="3"/>
    <n v="32"/>
    <s v="DCS AMMONIA-UTILITIES"/>
    <s v="терм панель перенесена из 17-MC-DCS-002"/>
    <m/>
    <m/>
    <s v="O1011212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5"/>
    <x v="3"/>
    <n v="32"/>
    <s v="DCS AMMONIA-UTILITIES"/>
    <s v="терм панель перенесена из 17-MC-DCS-002"/>
    <m/>
    <m/>
    <s v="O1011212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6"/>
    <x v="3"/>
    <n v="32"/>
    <s v="DCS AMMONIA-UTILITIES"/>
    <s v="терм панель перенесена из 17-MC-DCS-002"/>
    <m/>
    <m/>
    <s v="O1011212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7"/>
    <x v="3"/>
    <n v="32"/>
    <s v="DCS AMMONIA-UTILITIES"/>
    <s v="терм панель перенесена из 17-MC-DCS-002"/>
    <m/>
    <m/>
    <s v="O1011212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8"/>
    <x v="3"/>
    <n v="32"/>
    <s v="DCS AMMONIA-UTILITIES"/>
    <s v="терм панель перенесена из 17-MC-DCS-002"/>
    <m/>
    <m/>
    <s v="O1011212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19"/>
    <x v="3"/>
    <n v="32"/>
    <s v="DCS AMMONIA-UTILITIES"/>
    <s v="терм панель перенесена из 17-MC-DCS-002"/>
    <m/>
    <m/>
    <s v="O1011212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0"/>
    <x v="3"/>
    <n v="32"/>
    <s v="DCS AMMONIA-UTILITIES"/>
    <s v="терм панель перенесена из 17-MC-DCS-002"/>
    <m/>
    <m/>
    <s v="O1011212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1"/>
    <x v="3"/>
    <n v="32"/>
    <s v="DCS AMMONIA-UTILITIES"/>
    <s v="терм панель перенесена из 17-MC-DCS-002"/>
    <m/>
    <m/>
    <s v="O1011212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2"/>
    <x v="3"/>
    <n v="32"/>
    <s v="DCS AMMONIA-UTILITIES"/>
    <s v="терм панель перенесена из 17-MC-DCS-002"/>
    <m/>
    <m/>
    <s v="O1011212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3"/>
    <x v="3"/>
    <n v="32"/>
    <s v="DCS AMMONIA-UTILITIES"/>
    <s v="терм панель перенесена из 17-MC-DCS-002"/>
    <m/>
    <m/>
    <s v="O1011212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4"/>
    <x v="3"/>
    <n v="32"/>
    <s v="DCS AMMONIA-UTILITIES"/>
    <s v="терм панель перенесена из 17-MC-DCS-002"/>
    <m/>
    <m/>
    <s v="O1011212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5"/>
    <x v="3"/>
    <n v="32"/>
    <s v="DCS AMMONIA-UTILITIES"/>
    <s v="терм панель перенесена из 17-MC-DCS-002"/>
    <m/>
    <m/>
    <s v="O1011212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6"/>
    <x v="3"/>
    <n v="32"/>
    <s v="DCS AMMONIA-UTILITIES"/>
    <s v="терм панель перенесена из 17-MC-DCS-002"/>
    <m/>
    <m/>
    <s v="O1011212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7"/>
    <x v="3"/>
    <n v="32"/>
    <s v="DCS AMMONIA-UTILITIES"/>
    <s v="терм панель перенесена из 17-MC-DCS-002"/>
    <m/>
    <m/>
    <s v="O1011212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8"/>
    <x v="3"/>
    <n v="32"/>
    <s v="DCS AMMONIA-UTILITIES"/>
    <s v="терм панель перенесена из 17-MC-DCS-002"/>
    <m/>
    <m/>
    <s v="O1011212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29"/>
    <x v="3"/>
    <n v="32"/>
    <s v="DCS AMMONIA-UTILITIES"/>
    <s v="терм панель перенесена из 17-MC-DCS-002"/>
    <m/>
    <m/>
    <s v="O1011212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30"/>
    <x v="3"/>
    <n v="32"/>
    <s v="DCS AMMONIA-UTILITIES"/>
    <s v="терм панель перенесена из 17-MC-DCS-002"/>
    <m/>
    <m/>
    <s v="O1011212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31"/>
    <x v="3"/>
    <n v="32"/>
    <s v="DCS AMMONIA-UTILITIES"/>
    <s v="терм панель перенесена из 17-MC-DCS-002"/>
    <m/>
    <m/>
    <s v="O1011212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24VDC) DCS"/>
    <s v="DCS_DO_01"/>
    <m/>
    <x v="6"/>
    <x v="4"/>
    <m/>
    <x v="4"/>
    <x v="6"/>
    <m/>
    <m/>
    <m/>
    <x v="5"/>
    <x v="0"/>
    <x v="314"/>
    <x v="4"/>
    <x v="80"/>
    <x v="4"/>
    <s v="17-SC-DCS-002/O1011212/ 17-MC-DCS-001"/>
    <s v="DB37-*m"/>
    <x v="1"/>
    <s v="CPO101"/>
    <n v="1"/>
    <s v="BP021"/>
    <x v="80"/>
    <n v="13"/>
    <n v="32"/>
    <x v="3"/>
    <n v="32"/>
    <s v="DCS AMMONIA-UTILITIES"/>
    <s v="терм панель перенесена из 17-MC-DCS-002"/>
    <m/>
    <m/>
    <s v="O1011212"/>
    <n v="32"/>
    <m/>
    <s v=""/>
    <m/>
    <s v=""/>
    <s v=""/>
    <s v=""/>
    <m/>
    <s v=""/>
    <s v=""/>
    <m/>
    <s v=""/>
    <s v=""/>
  </r>
  <r>
    <s v="17-M -111    -A"/>
    <s v="17XYSPM111A"/>
    <m/>
    <s v="17-P-111A Centrifugal Pumps"/>
    <s v="17-P-111A СТОП"/>
    <s v="Motor Stop command"/>
    <e v="#N/A"/>
    <s v="DO-NIS (MCC 220VDC) DCS"/>
    <s v="DCS_DO_04"/>
    <m/>
    <x v="70"/>
    <x v="8"/>
    <s v="C.25"/>
    <x v="7"/>
    <x v="26"/>
    <n v="25"/>
    <n v="26"/>
    <m/>
    <x v="9"/>
    <x v="3"/>
    <x v="314"/>
    <x v="4"/>
    <x v="81"/>
    <x v="1"/>
    <s v="17-SC-DCS-002/O1011213/ 17-MC-DCS-003"/>
    <s v="DB37-*m"/>
    <x v="1"/>
    <s v="CPO101"/>
    <n v="1"/>
    <s v="BP021"/>
    <x v="81"/>
    <n v="14"/>
    <n v="1"/>
    <x v="3"/>
    <n v="32"/>
    <s v="DCS AMMONIA-UTILITIES"/>
    <m/>
    <m/>
    <m/>
    <s v="O1011213"/>
    <n v="1"/>
    <m/>
    <s v=""/>
    <m/>
    <s v=""/>
    <s v=""/>
    <s v=""/>
    <m/>
    <s v=""/>
    <s v=""/>
    <m/>
    <s v=""/>
    <s v="TS-G-04:26/_x000a_O1011213:1A"/>
  </r>
  <r>
    <s v="17-M -111    -A"/>
    <s v="17XYSTM111A"/>
    <m/>
    <s v="17-P-111A Centrifugal Pumps"/>
    <s v="17-P-111A ПУСК"/>
    <s v="Motor Start command"/>
    <e v="#N/A"/>
    <s v="DO-NIS (MCC 220VDC) DCS"/>
    <s v="DCS_DO_04"/>
    <m/>
    <x v="70"/>
    <x v="8"/>
    <s v="C.27"/>
    <x v="7"/>
    <x v="26"/>
    <n v="27"/>
    <n v="28"/>
    <m/>
    <x v="9"/>
    <x v="3"/>
    <x v="314"/>
    <x v="4"/>
    <x v="81"/>
    <x v="1"/>
    <s v="17-SC-DCS-002/O1011213/ 17-MC-DCS-003"/>
    <s v="DB37-*m"/>
    <x v="1"/>
    <s v="CPO101"/>
    <n v="1"/>
    <s v="BP021"/>
    <x v="81"/>
    <n v="14"/>
    <n v="2"/>
    <x v="3"/>
    <n v="32"/>
    <s v="DCS AMMONIA-UTILITIES"/>
    <m/>
    <m/>
    <m/>
    <s v="O1011213"/>
    <n v="2"/>
    <m/>
    <s v=""/>
    <m/>
    <s v=""/>
    <s v=""/>
    <s v=""/>
    <m/>
    <s v=""/>
    <s v=""/>
    <m/>
    <s v=""/>
    <s v="TS-G-04:28/_x000a_O1011213:2A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3"/>
    <x v="3"/>
    <n v="32"/>
    <s v="DCS AMMONIA-UTILITIES"/>
    <m/>
    <m/>
    <m/>
    <s v="O1011213"/>
    <n v="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4"/>
    <x v="3"/>
    <n v="32"/>
    <s v="DCS AMMONIA-UTILITIES"/>
    <m/>
    <m/>
    <m/>
    <s v="O1011213"/>
    <n v="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5"/>
    <x v="3"/>
    <n v="32"/>
    <s v="DCS AMMONIA-UTILITIES"/>
    <m/>
    <m/>
    <m/>
    <s v="O1011213"/>
    <n v="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6"/>
    <x v="3"/>
    <n v="32"/>
    <s v="DCS AMMONIA-UTILITIES"/>
    <m/>
    <m/>
    <m/>
    <s v="O1011213"/>
    <n v="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7"/>
    <x v="3"/>
    <n v="32"/>
    <s v="DCS AMMONIA-UTILITIES"/>
    <m/>
    <m/>
    <m/>
    <s v="O1011213"/>
    <n v="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8"/>
    <x v="3"/>
    <n v="32"/>
    <s v="DCS AMMONIA-UTILITIES"/>
    <m/>
    <m/>
    <m/>
    <s v="O1011213"/>
    <n v="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9"/>
    <x v="3"/>
    <n v="32"/>
    <s v="DCS AMMONIA-UTILITIES"/>
    <m/>
    <m/>
    <m/>
    <s v="O1011213"/>
    <n v="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0"/>
    <x v="3"/>
    <n v="32"/>
    <s v="DCS AMMONIA-UTILITIES"/>
    <m/>
    <m/>
    <m/>
    <s v="O1011213"/>
    <n v="1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1"/>
    <x v="3"/>
    <n v="32"/>
    <s v="DCS AMMONIA-UTILITIES"/>
    <m/>
    <m/>
    <m/>
    <s v="O1011213"/>
    <n v="1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2"/>
    <x v="3"/>
    <n v="32"/>
    <s v="DCS AMMONIA-UTILITIES"/>
    <m/>
    <m/>
    <m/>
    <s v="O1011213"/>
    <n v="1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3"/>
    <x v="3"/>
    <n v="32"/>
    <s v="DCS AMMONIA-UTILITIES"/>
    <m/>
    <m/>
    <m/>
    <s v="O1011213"/>
    <n v="1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4"/>
    <x v="3"/>
    <n v="32"/>
    <s v="DCS AMMONIA-UTILITIES"/>
    <m/>
    <m/>
    <m/>
    <s v="O1011213"/>
    <n v="1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5"/>
    <x v="3"/>
    <n v="32"/>
    <s v="DCS AMMONIA-UTILITIES"/>
    <m/>
    <m/>
    <m/>
    <s v="O1011213"/>
    <n v="1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6"/>
    <x v="3"/>
    <n v="32"/>
    <s v="DCS AMMONIA-UTILITIES"/>
    <m/>
    <m/>
    <m/>
    <s v="O1011213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7"/>
    <x v="3"/>
    <n v="32"/>
    <s v="DCS AMMONIA-UTILITIES"/>
    <m/>
    <m/>
    <m/>
    <s v="O1011213"/>
    <n v="1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8"/>
    <x v="3"/>
    <n v="32"/>
    <s v="DCS AMMONIA-UTILITIES"/>
    <m/>
    <m/>
    <m/>
    <s v="O1011213"/>
    <n v="1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19"/>
    <x v="3"/>
    <n v="32"/>
    <s v="DCS AMMONIA-UTILITIES"/>
    <m/>
    <m/>
    <m/>
    <s v="O1011213"/>
    <n v="1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0"/>
    <x v="3"/>
    <n v="32"/>
    <s v="DCS AMMONIA-UTILITIES"/>
    <m/>
    <m/>
    <m/>
    <s v="O1011213"/>
    <n v="2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1"/>
    <x v="3"/>
    <n v="32"/>
    <s v="DCS AMMONIA-UTILITIES"/>
    <m/>
    <m/>
    <m/>
    <s v="O1011213"/>
    <n v="2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2"/>
    <x v="3"/>
    <n v="32"/>
    <s v="DCS AMMONIA-UTILITIES"/>
    <m/>
    <m/>
    <m/>
    <s v="O1011213"/>
    <n v="22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3"/>
    <x v="3"/>
    <n v="32"/>
    <s v="DCS AMMONIA-UTILITIES"/>
    <m/>
    <m/>
    <m/>
    <s v="O1011213"/>
    <n v="23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4"/>
    <x v="3"/>
    <n v="32"/>
    <s v="DCS AMMONIA-UTILITIES"/>
    <m/>
    <m/>
    <m/>
    <s v="O1011213"/>
    <n v="24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5"/>
    <x v="3"/>
    <n v="32"/>
    <s v="DCS AMMONIA-UTILITIES"/>
    <m/>
    <m/>
    <m/>
    <s v="O1011213"/>
    <n v="25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6"/>
    <x v="3"/>
    <n v="32"/>
    <s v="DCS AMMONIA-UTILITIES"/>
    <m/>
    <m/>
    <m/>
    <s v="O1011213"/>
    <n v="26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30VAC) DCS"/>
    <s v="DCS_DO_03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7"/>
    <x v="3"/>
    <n v="32"/>
    <s v="DCS AMMONIA-UTILITIES"/>
    <m/>
    <m/>
    <m/>
    <s v="O1011213"/>
    <n v="27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20VDC) DCS"/>
    <s v="DCS_DO_04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8"/>
    <x v="3"/>
    <n v="32"/>
    <s v="DCS AMMONIA-UTILITIES"/>
    <m/>
    <m/>
    <m/>
    <s v="O1011213"/>
    <n v="28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20VDC) DCS"/>
    <s v="DCS_DO_04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29"/>
    <x v="3"/>
    <n v="32"/>
    <s v="DCS AMMONIA-UTILITIES"/>
    <m/>
    <m/>
    <m/>
    <s v="O1011213"/>
    <n v="29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20VDC) DCS"/>
    <s v="DCS_DO_04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30"/>
    <x v="3"/>
    <n v="32"/>
    <s v="DCS AMMONIA-UTILITIES"/>
    <m/>
    <m/>
    <m/>
    <s v="O1011213"/>
    <n v="30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20VDC) DCS"/>
    <s v="DCS_DO_04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31"/>
    <x v="3"/>
    <n v="32"/>
    <s v="DCS AMMONIA-UTILITIES"/>
    <m/>
    <m/>
    <m/>
    <s v="O1011213"/>
    <n v="31"/>
    <m/>
    <s v=""/>
    <m/>
    <s v=""/>
    <s v=""/>
    <s v=""/>
    <m/>
    <s v=""/>
    <s v=""/>
    <m/>
    <s v=""/>
    <s v=""/>
  </r>
  <r>
    <m/>
    <s v="Резерв"/>
    <m/>
    <m/>
    <s v="резерв"/>
    <m/>
    <m/>
    <s v="DO-NIS (MCC 220VDC) DCS"/>
    <s v="DCS_DO_04"/>
    <m/>
    <x v="6"/>
    <x v="4"/>
    <m/>
    <x v="7"/>
    <x v="6"/>
    <m/>
    <m/>
    <m/>
    <x v="5"/>
    <x v="3"/>
    <x v="314"/>
    <x v="4"/>
    <x v="81"/>
    <x v="1"/>
    <s v="17-SC-DCS-002/O1011213/ 17-MC-DCS-003"/>
    <s v="DB37-*m"/>
    <x v="1"/>
    <s v="CPO101"/>
    <n v="1"/>
    <s v="BP021"/>
    <x v="81"/>
    <n v="14"/>
    <n v="32"/>
    <x v="3"/>
    <n v="32"/>
    <s v="DCS AMMONIA-UTILITIES"/>
    <m/>
    <m/>
    <m/>
    <s v="O1011213"/>
    <n v="32"/>
    <m/>
    <s v=""/>
    <m/>
    <s v=""/>
    <s v=""/>
    <s v=""/>
    <m/>
    <s v=""/>
    <s v=""/>
    <m/>
    <s v=""/>
    <s v=""/>
  </r>
  <r>
    <m/>
    <s v="Резерв"/>
    <m/>
    <m/>
    <s v="резерв"/>
    <m/>
    <m/>
    <s v="AI-R-IS (4-20 mA, 2 wire) DCS"/>
    <s v="DCS_AI_02"/>
    <m/>
    <x v="6"/>
    <x v="4"/>
    <m/>
    <x v="2"/>
    <x v="6"/>
    <m/>
    <m/>
    <m/>
    <x v="5"/>
    <x v="0"/>
    <x v="733"/>
    <x v="0"/>
    <x v="82"/>
    <x v="0"/>
    <s v="17-SC-DCS-002/O1011300R/ 17-MC-DCS-009"/>
    <s v="DB37-*m"/>
    <x v="1"/>
    <s v="CPO101"/>
    <n v="1"/>
    <s v="BP022"/>
    <x v="82"/>
    <n v="1"/>
    <n v="1"/>
    <x v="0"/>
    <n v="16"/>
    <s v="DCS AMMONIA-UTILITIES"/>
    <m/>
    <m/>
    <m/>
    <s v="O1011300R"/>
    <n v="1"/>
    <m/>
    <s v=""/>
    <m/>
    <s v=""/>
    <s v=""/>
    <s v=""/>
    <m/>
    <s v="O1011300R:1A/_x000a_O1011300R_U1:5"/>
    <s v="O1011300R:1C/_x000a_O1011300R_U1:6"/>
    <m/>
    <s v=""/>
    <s v=""/>
  </r>
  <r>
    <m/>
    <s v="Резерв"/>
    <m/>
    <m/>
    <s v="резерв"/>
    <m/>
    <m/>
    <s v="AI-R-IS (4-20 mA, 2 wire) DCS"/>
    <s v="DCS_AI_02"/>
    <m/>
    <x v="6"/>
    <x v="4"/>
    <m/>
    <x v="2"/>
    <x v="6"/>
    <m/>
    <m/>
    <m/>
    <x v="5"/>
    <x v="0"/>
    <x v="734"/>
    <x v="0"/>
    <x v="82"/>
    <x v="0"/>
    <s v="17-SC-DCS-002/O1011300R/ 17-MC-DCS-009"/>
    <s v="DB37-*m"/>
    <x v="1"/>
    <s v="CPO101"/>
    <n v="1"/>
    <s v="BP022"/>
    <x v="82"/>
    <n v="1"/>
    <n v="2"/>
    <x v="0"/>
    <n v="16"/>
    <s v="DCS AMMONIA-UTILITIES"/>
    <m/>
    <m/>
    <m/>
    <s v="O1011300R"/>
    <n v="2"/>
    <m/>
    <s v=""/>
    <m/>
    <s v=""/>
    <s v=""/>
    <s v=""/>
    <m/>
    <s v="O1011300R:2A/_x000a_O1011300R_U2:5"/>
    <s v="O1011300R:2C/_x000a_O1011300R_U2:6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3"/>
    <x v="0"/>
    <n v="16"/>
    <s v="DCS AMMONIA-UTILITIES"/>
    <m/>
    <m/>
    <m/>
    <s v="O1011300R"/>
    <n v="3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4"/>
    <x v="0"/>
    <n v="16"/>
    <s v="DCS AMMONIA-UTILITIES"/>
    <m/>
    <m/>
    <m/>
    <s v="O1011300R"/>
    <n v="4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5"/>
    <x v="0"/>
    <n v="16"/>
    <s v="DCS AMMONIA-UTILITIES"/>
    <m/>
    <m/>
    <m/>
    <s v="O1011300R"/>
    <n v="5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6"/>
    <x v="0"/>
    <n v="16"/>
    <s v="DCS AMMONIA-UTILITIES"/>
    <m/>
    <m/>
    <m/>
    <s v="O1011300R"/>
    <n v="6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7"/>
    <x v="0"/>
    <n v="16"/>
    <s v="DCS AMMONIA-UTILITIES"/>
    <m/>
    <m/>
    <m/>
    <s v="O1011300R"/>
    <n v="7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8"/>
    <x v="0"/>
    <n v="16"/>
    <s v="DCS AMMONIA-UTILITIES"/>
    <m/>
    <m/>
    <m/>
    <s v="O1011300R"/>
    <n v="8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9"/>
    <x v="0"/>
    <n v="16"/>
    <s v="DCS AMMONIA-UTILITIES"/>
    <m/>
    <m/>
    <m/>
    <s v="O1011300R"/>
    <n v="9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0"/>
    <x v="0"/>
    <n v="16"/>
    <s v="DCS AMMONIA-UTILITIES"/>
    <m/>
    <m/>
    <m/>
    <s v="O1011300R"/>
    <n v="10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1"/>
    <x v="0"/>
    <n v="16"/>
    <s v="DCS AMMONIA-UTILITIES"/>
    <m/>
    <m/>
    <m/>
    <s v="O1011300R"/>
    <n v="11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2"/>
    <x v="0"/>
    <n v="16"/>
    <s v="DCS AMMONIA-UTILITIES"/>
    <m/>
    <m/>
    <m/>
    <s v="O1011300R"/>
    <n v="12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3"/>
    <x v="0"/>
    <n v="16"/>
    <s v="DCS AMMONIA-UTILITIES"/>
    <m/>
    <m/>
    <m/>
    <s v="O1011300R"/>
    <n v="13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4"/>
    <x v="0"/>
    <n v="16"/>
    <s v="DCS AMMONIA-UTILITIES"/>
    <m/>
    <m/>
    <m/>
    <s v="O1011300R"/>
    <n v="14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5"/>
    <x v="0"/>
    <n v="16"/>
    <s v="DCS AMMONIA-UTILITIES"/>
    <m/>
    <m/>
    <m/>
    <s v="O1011300R"/>
    <n v="15"/>
    <m/>
    <s v=""/>
    <m/>
    <s v=""/>
    <s v=""/>
    <s v=""/>
    <m/>
    <s v=""/>
    <s v=""/>
    <m/>
    <s v=""/>
    <s v=""/>
  </r>
  <r>
    <m/>
    <s v="Пустой"/>
    <m/>
    <m/>
    <m/>
    <m/>
    <m/>
    <s v="AI-R-IS"/>
    <s v=""/>
    <m/>
    <x v="6"/>
    <x v="4"/>
    <m/>
    <x v="2"/>
    <x v="6"/>
    <m/>
    <m/>
    <m/>
    <x v="5"/>
    <x v="2"/>
    <x v="314"/>
    <x v="4"/>
    <x v="82"/>
    <x v="0"/>
    <s v="17-SC-DCS-002/O1011300R/ 17-MC-DCS-009"/>
    <s v="DB37-*m"/>
    <x v="1"/>
    <s v="CPO101"/>
    <n v="1"/>
    <s v="BP022"/>
    <x v="82"/>
    <n v="1"/>
    <n v="16"/>
    <x v="0"/>
    <n v="16"/>
    <s v="DCS AMMONIA-UTILITIES"/>
    <m/>
    <m/>
    <m/>
    <s v="O1011300R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35"/>
    <x v="3"/>
    <x v="83"/>
    <x v="0"/>
    <s v="17-SC-DCS-002/O1011302R/ 17-MC-DCS-008"/>
    <s v="DB37-*m"/>
    <x v="1"/>
    <s v="CPO101"/>
    <n v="1"/>
    <s v="BP022"/>
    <x v="83"/>
    <n v="3"/>
    <n v="1"/>
    <x v="1"/>
    <n v="16"/>
    <s v="DCS AMMONIA-UTILITIES"/>
    <m/>
    <m/>
    <m/>
    <s v="O1011302R"/>
    <n v="1"/>
    <m/>
    <s v=""/>
    <m/>
    <s v=""/>
    <s v=""/>
    <s v=""/>
    <m/>
    <s v="O1011302R:1A/_x000a_O1011302R_U1:5"/>
    <s v="O1011302R:1C/_x000a_O1011302R_U1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36"/>
    <x v="3"/>
    <x v="83"/>
    <x v="0"/>
    <s v="17-SC-DCS-002/O1011302R/ 17-MC-DCS-008"/>
    <s v="DB37-*m"/>
    <x v="1"/>
    <s v="CPO101"/>
    <n v="1"/>
    <s v="BP022"/>
    <x v="83"/>
    <n v="3"/>
    <n v="2"/>
    <x v="1"/>
    <n v="16"/>
    <s v="DCS AMMONIA-UTILITIES"/>
    <m/>
    <m/>
    <m/>
    <s v="O1011302R"/>
    <n v="2"/>
    <m/>
    <s v=""/>
    <m/>
    <s v=""/>
    <s v=""/>
    <s v=""/>
    <m/>
    <s v="O1011302R:2A/_x000a_O1011302R_U2:5"/>
    <s v="O1011302R:2C/_x000a_O1011302R_U2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37"/>
    <x v="3"/>
    <x v="83"/>
    <x v="0"/>
    <s v="17-SC-DCS-002/O1011302R/ 17-MC-DCS-008"/>
    <s v="DB37-*m"/>
    <x v="1"/>
    <s v="CPO101"/>
    <n v="1"/>
    <s v="BP022"/>
    <x v="83"/>
    <n v="3"/>
    <n v="3"/>
    <x v="1"/>
    <n v="16"/>
    <s v="DCS AMMONIA-UTILITIES"/>
    <m/>
    <m/>
    <m/>
    <s v="O1011302R"/>
    <n v="3"/>
    <m/>
    <s v=""/>
    <m/>
    <s v=""/>
    <s v=""/>
    <s v=""/>
    <m/>
    <s v="O1011302R:3A/_x000a_O1011302R_U3:5"/>
    <s v="O1011302R:3C/_x000a_O1011302R_U3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38"/>
    <x v="3"/>
    <x v="83"/>
    <x v="0"/>
    <s v="17-SC-DCS-002/O1011302R/ 17-MC-DCS-008"/>
    <s v="DB37-*m"/>
    <x v="1"/>
    <s v="CPO101"/>
    <n v="1"/>
    <s v="BP022"/>
    <x v="83"/>
    <n v="3"/>
    <n v="4"/>
    <x v="1"/>
    <n v="16"/>
    <s v="DCS AMMONIA-UTILITIES"/>
    <m/>
    <m/>
    <m/>
    <s v="O1011302R"/>
    <n v="4"/>
    <m/>
    <s v=""/>
    <m/>
    <s v=""/>
    <s v=""/>
    <s v=""/>
    <m/>
    <s v="O1011302R:4A/_x000a_O1011302R_U4:5"/>
    <s v="O1011302R:4C/_x000a_O1011302R_U4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39"/>
    <x v="3"/>
    <x v="83"/>
    <x v="0"/>
    <s v="17-SC-DCS-002/O1011302R/ 17-MC-DCS-008"/>
    <s v="DB37-*m"/>
    <x v="1"/>
    <s v="CPO101"/>
    <n v="1"/>
    <s v="BP022"/>
    <x v="83"/>
    <n v="3"/>
    <n v="5"/>
    <x v="1"/>
    <n v="16"/>
    <s v="DCS AMMONIA-UTILITIES"/>
    <m/>
    <m/>
    <m/>
    <s v="O1011302R"/>
    <n v="5"/>
    <m/>
    <s v=""/>
    <m/>
    <s v=""/>
    <s v=""/>
    <s v=""/>
    <m/>
    <s v="O1011302R:5A/_x000a_O1011302R_U5:5"/>
    <s v="O1011302R:5C/_x000a_O1011302R_U5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40"/>
    <x v="3"/>
    <x v="83"/>
    <x v="0"/>
    <s v="17-SC-DCS-002/O1011302R/ 17-MC-DCS-008"/>
    <s v="DB37-*m"/>
    <x v="1"/>
    <s v="CPO101"/>
    <n v="1"/>
    <s v="BP022"/>
    <x v="83"/>
    <n v="3"/>
    <n v="6"/>
    <x v="1"/>
    <n v="16"/>
    <s v="DCS AMMONIA-UTILITIES"/>
    <m/>
    <m/>
    <m/>
    <s v="O1011302R"/>
    <n v="6"/>
    <m/>
    <s v=""/>
    <m/>
    <s v=""/>
    <s v=""/>
    <s v=""/>
    <m/>
    <s v="O1011302R:6A/_x000a_O1011302R_U6:5"/>
    <s v="O1011302R:6C/_x000a_O1011302R_U6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41"/>
    <x v="3"/>
    <x v="83"/>
    <x v="0"/>
    <s v="17-SC-DCS-002/O1011302R/ 17-MC-DCS-008"/>
    <s v="DB37-*m"/>
    <x v="1"/>
    <s v="CPO101"/>
    <n v="1"/>
    <s v="BP022"/>
    <x v="83"/>
    <n v="3"/>
    <n v="7"/>
    <x v="1"/>
    <n v="16"/>
    <s v="DCS AMMONIA-UTILITIES"/>
    <m/>
    <m/>
    <m/>
    <s v="O1011302R"/>
    <n v="7"/>
    <m/>
    <s v=""/>
    <m/>
    <s v=""/>
    <s v=""/>
    <s v=""/>
    <m/>
    <s v="O1011302R:7A/_x000a_O1011302R_U7:5"/>
    <s v="O1011302R:7C/_x000a_O1011302R_U7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42"/>
    <x v="3"/>
    <x v="83"/>
    <x v="0"/>
    <s v="17-SC-DCS-002/O1011302R/ 17-MC-DCS-008"/>
    <s v="DB37-*m"/>
    <x v="1"/>
    <s v="CPO101"/>
    <n v="1"/>
    <s v="BP022"/>
    <x v="83"/>
    <n v="3"/>
    <n v="8"/>
    <x v="1"/>
    <n v="16"/>
    <s v="DCS AMMONIA-UTILITIES"/>
    <m/>
    <m/>
    <m/>
    <s v="O1011302R"/>
    <n v="8"/>
    <m/>
    <s v=""/>
    <m/>
    <s v=""/>
    <s v=""/>
    <s v=""/>
    <m/>
    <s v="O1011302R:8A/_x000a_O1011302R_U8:5"/>
    <s v="O1011302R:8C/_x000a_O1011302R_U8:6"/>
    <m/>
    <s v=""/>
    <s v=""/>
  </r>
  <r>
    <m/>
    <s v="Резерв"/>
    <m/>
    <m/>
    <s v="резерв"/>
    <m/>
    <m/>
    <s v="AO-R-NIS (4-20 mA) DCS"/>
    <s v="DCS_AO_02"/>
    <m/>
    <x v="6"/>
    <x v="4"/>
    <m/>
    <x v="1"/>
    <x v="6"/>
    <m/>
    <m/>
    <m/>
    <x v="5"/>
    <x v="0"/>
    <x v="743"/>
    <x v="3"/>
    <x v="83"/>
    <x v="0"/>
    <s v="17-SC-DCS-002/O1011302R/ 17-MC-DCS-008"/>
    <s v="DB37-*m"/>
    <x v="1"/>
    <s v="CPO101"/>
    <n v="1"/>
    <s v="BP022"/>
    <x v="83"/>
    <n v="3"/>
    <n v="9"/>
    <x v="1"/>
    <n v="16"/>
    <s v="DCS AMMONIA-UTILITIES"/>
    <m/>
    <m/>
    <m/>
    <s v="O1011302R"/>
    <n v="9"/>
    <m/>
    <s v=""/>
    <m/>
    <s v=""/>
    <s v=""/>
    <s v=""/>
    <m/>
    <s v="O1011302R:9A/_x000a_O1011302R_U9:5"/>
    <s v="O1011302R:9C/_x000a_O1011302R_U9:6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0"/>
    <x v="1"/>
    <n v="16"/>
    <s v="DCS AMMONIA-UTILITIES"/>
    <m/>
    <m/>
    <m/>
    <s v="O1011302R"/>
    <n v="10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1"/>
    <x v="1"/>
    <n v="16"/>
    <s v="DCS AMMONIA-UTILITIES"/>
    <m/>
    <m/>
    <m/>
    <s v="O1011302R"/>
    <n v="11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2"/>
    <x v="1"/>
    <n v="16"/>
    <s v="DCS AMMONIA-UTILITIES"/>
    <m/>
    <m/>
    <m/>
    <s v="O1011302R"/>
    <n v="12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3"/>
    <x v="1"/>
    <n v="16"/>
    <s v="DCS AMMONIA-UTILITIES"/>
    <m/>
    <m/>
    <m/>
    <s v="O1011302R"/>
    <n v="13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4"/>
    <x v="1"/>
    <n v="16"/>
    <s v="DCS AMMONIA-UTILITIES"/>
    <m/>
    <m/>
    <m/>
    <s v="O1011302R"/>
    <n v="14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5"/>
    <x v="1"/>
    <n v="16"/>
    <s v="DCS AMMONIA-UTILITIES"/>
    <m/>
    <m/>
    <m/>
    <s v="O1011302R"/>
    <n v="15"/>
    <m/>
    <s v=""/>
    <m/>
    <s v=""/>
    <s v=""/>
    <s v=""/>
    <m/>
    <s v=""/>
    <s v=""/>
    <m/>
    <s v=""/>
    <s v=""/>
  </r>
  <r>
    <m/>
    <s v="Пустой"/>
    <m/>
    <m/>
    <m/>
    <m/>
    <m/>
    <s v="AO-R-NIS"/>
    <s v=""/>
    <m/>
    <x v="6"/>
    <x v="4"/>
    <m/>
    <x v="1"/>
    <x v="6"/>
    <m/>
    <m/>
    <m/>
    <x v="5"/>
    <x v="2"/>
    <x v="314"/>
    <x v="4"/>
    <x v="83"/>
    <x v="0"/>
    <s v="17-SC-DCS-002/O1011302R/ 17-MC-DCS-008"/>
    <s v="DB37-*m"/>
    <x v="1"/>
    <s v="CPO101"/>
    <n v="1"/>
    <s v="BP022"/>
    <x v="83"/>
    <n v="3"/>
    <n v="16"/>
    <x v="1"/>
    <n v="16"/>
    <s v="DCS AMMONIA-UTILITIES"/>
    <m/>
    <m/>
    <m/>
    <s v="O1011302R"/>
    <n v="16"/>
    <m/>
    <s v=""/>
    <m/>
    <s v=""/>
    <s v=""/>
    <s v=""/>
    <m/>
    <s v=""/>
    <s v=""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"/>
    <x v="2"/>
    <n v="32"/>
    <s v="DCS AMMONIA-UTILITIES"/>
    <m/>
    <m/>
    <m/>
    <s v="O1011304"/>
    <n v="1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"/>
    <x v="2"/>
    <n v="32"/>
    <s v="DCS AMMONIA-UTILITIES"/>
    <m/>
    <m/>
    <m/>
    <s v="O1011304"/>
    <n v="2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3"/>
    <x v="2"/>
    <n v="32"/>
    <s v="DCS AMMONIA-UTILITIES"/>
    <m/>
    <m/>
    <m/>
    <s v="O1011304"/>
    <n v="3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4"/>
    <x v="2"/>
    <n v="32"/>
    <s v="DCS AMMONIA-UTILITIES"/>
    <m/>
    <m/>
    <m/>
    <s v="O1011304"/>
    <n v="4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5"/>
    <x v="2"/>
    <n v="32"/>
    <s v="DCS AMMONIA-UTILITIES"/>
    <m/>
    <m/>
    <m/>
    <s v="O1011304"/>
    <n v="5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6"/>
    <x v="2"/>
    <n v="32"/>
    <s v="DCS AMMONIA-UTILITIES"/>
    <m/>
    <m/>
    <m/>
    <s v="O1011304"/>
    <n v="6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7"/>
    <x v="2"/>
    <n v="32"/>
    <s v="DCS AMMONIA-UTILITIES"/>
    <m/>
    <m/>
    <m/>
    <s v="O1011304"/>
    <n v="7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8"/>
    <x v="2"/>
    <n v="32"/>
    <s v="DCS AMMONIA-UTILITIES"/>
    <m/>
    <m/>
    <m/>
    <s v="O1011304"/>
    <n v="8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9"/>
    <x v="2"/>
    <n v="32"/>
    <s v="DCS AMMONIA-UTILITIES"/>
    <m/>
    <m/>
    <m/>
    <s v="O1011304"/>
    <n v="9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0"/>
    <x v="2"/>
    <n v="32"/>
    <s v="DCS AMMONIA-UTILITIES"/>
    <m/>
    <m/>
    <m/>
    <s v="O1011304"/>
    <n v="10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1"/>
    <x v="2"/>
    <n v="32"/>
    <s v="DCS AMMONIA-UTILITIES"/>
    <m/>
    <m/>
    <m/>
    <s v="O1011304"/>
    <n v="11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2"/>
    <x v="2"/>
    <n v="32"/>
    <s v="DCS AMMONIA-UTILITIES"/>
    <m/>
    <m/>
    <m/>
    <s v="O1011304"/>
    <n v="12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3"/>
    <x v="2"/>
    <n v="32"/>
    <s v="DCS AMMONIA-UTILITIES"/>
    <m/>
    <m/>
    <m/>
    <s v="O1011304"/>
    <n v="13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4"/>
    <x v="2"/>
    <n v="32"/>
    <s v="DCS AMMONIA-UTILITIES"/>
    <m/>
    <m/>
    <m/>
    <s v="O1011304"/>
    <n v="14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5"/>
    <x v="2"/>
    <n v="32"/>
    <s v="DCS AMMONIA-UTILITIES"/>
    <m/>
    <m/>
    <m/>
    <s v="O1011304"/>
    <n v="15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6"/>
    <x v="2"/>
    <n v="32"/>
    <s v="DCS AMMONIA-UTILITIES"/>
    <m/>
    <m/>
    <m/>
    <s v="O1011304"/>
    <n v="16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7"/>
    <x v="2"/>
    <n v="32"/>
    <s v="DCS AMMONIA-UTILITIES"/>
    <m/>
    <m/>
    <m/>
    <s v="O1011304"/>
    <n v="17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8"/>
    <x v="2"/>
    <n v="32"/>
    <s v="DCS AMMONIA-UTILITIES"/>
    <m/>
    <m/>
    <m/>
    <s v="O1011304"/>
    <n v="18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19"/>
    <x v="2"/>
    <n v="32"/>
    <s v="DCS AMMONIA-UTILITIES"/>
    <m/>
    <m/>
    <m/>
    <s v="O1011304"/>
    <n v="19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0"/>
    <x v="2"/>
    <n v="32"/>
    <s v="DCS AMMONIA-UTILITIES"/>
    <m/>
    <m/>
    <m/>
    <s v="O1011304"/>
    <n v="20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1"/>
    <x v="2"/>
    <n v="32"/>
    <s v="DCS AMMONIA-UTILITIES"/>
    <m/>
    <m/>
    <m/>
    <s v="O1011304"/>
    <n v="21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2"/>
    <x v="2"/>
    <n v="32"/>
    <s v="DCS AMMONIA-UTILITIES"/>
    <m/>
    <m/>
    <m/>
    <s v="O1011304"/>
    <n v="22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3"/>
    <x v="2"/>
    <n v="32"/>
    <s v="DCS AMMONIA-UTILITIES"/>
    <m/>
    <m/>
    <m/>
    <s v="O1011304"/>
    <n v="23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4"/>
    <x v="2"/>
    <n v="32"/>
    <s v="DCS AMMONIA-UTILITIES"/>
    <m/>
    <m/>
    <m/>
    <s v="O1011304"/>
    <n v="24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5"/>
    <x v="2"/>
    <n v="32"/>
    <s v="DCS AMMONIA-UTILITIES"/>
    <m/>
    <m/>
    <m/>
    <s v="O1011304"/>
    <n v="25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6"/>
    <x v="2"/>
    <n v="32"/>
    <s v="DCS AMMONIA-UTILITIES"/>
    <m/>
    <m/>
    <m/>
    <s v="O1011304"/>
    <n v="26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7"/>
    <x v="2"/>
    <n v="32"/>
    <s v="DCS AMMONIA-UTILITIES"/>
    <m/>
    <m/>
    <m/>
    <s v="O1011304"/>
    <n v="27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8"/>
    <x v="2"/>
    <n v="32"/>
    <s v="DCS AMMONIA-UTILITIES"/>
    <m/>
    <m/>
    <m/>
    <s v="O1011304"/>
    <n v="28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29"/>
    <x v="2"/>
    <n v="32"/>
    <s v="DCS AMMONIA-UTILITIES"/>
    <m/>
    <m/>
    <m/>
    <s v="O1011304"/>
    <n v="29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30"/>
    <x v="2"/>
    <n v="32"/>
    <s v="DCS AMMONIA-UTILITIES"/>
    <m/>
    <m/>
    <m/>
    <s v="O1011304"/>
    <n v="30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31"/>
    <x v="2"/>
    <n v="32"/>
    <s v="DCS AMMONIA-UTILITIES"/>
    <m/>
    <m/>
    <m/>
    <s v="O1011304"/>
    <n v="31"/>
    <m/>
    <m/>
    <m/>
    <m/>
    <m/>
    <m/>
    <m/>
    <m/>
    <m/>
    <m/>
    <s v=""/>
    <s v=""/>
  </r>
  <r>
    <m/>
    <s v="Резерв"/>
    <m/>
    <m/>
    <s v="резерв"/>
    <m/>
    <m/>
    <s v="DI-NIS (MCC 220VDC) DCS"/>
    <s v="DCS_DI_05"/>
    <m/>
    <x v="6"/>
    <x v="4"/>
    <m/>
    <x v="3"/>
    <x v="6"/>
    <m/>
    <m/>
    <m/>
    <x v="4"/>
    <x v="4"/>
    <x v="230"/>
    <x v="2"/>
    <x v="84"/>
    <x v="1"/>
    <s v="17-SC-DCS-002/O1011304/ 17-MC-DCS-005"/>
    <s v="DB37-*m"/>
    <x v="1"/>
    <s v="CPO101"/>
    <n v="1"/>
    <s v="BP022"/>
    <x v="84"/>
    <n v="5"/>
    <n v="32"/>
    <x v="2"/>
    <n v="32"/>
    <s v="DCS AMMONIA-UTILITIES"/>
    <m/>
    <m/>
    <m/>
    <s v="O1011304"/>
    <n v="32"/>
    <m/>
    <m/>
    <m/>
    <m/>
    <m/>
    <m/>
    <m/>
    <m/>
    <m/>
    <m/>
    <s v=""/>
    <s v=""/>
  </r>
  <r>
    <s v="17-F-3003"/>
    <s v="17FT3003"/>
    <s v="00"/>
    <s v="Питание 17FT3003"/>
    <m/>
    <s v="Thermal Mass Flow Meter"/>
    <m/>
    <s v="Питание"/>
    <m/>
    <s v="24VDC"/>
    <x v="24"/>
    <x v="6"/>
    <s v="Pr.02"/>
    <x v="1"/>
    <x v="22"/>
    <n v="3"/>
    <n v="4"/>
    <m/>
    <x v="7"/>
    <x v="0"/>
    <x v="230"/>
    <x v="2"/>
    <x v="85"/>
    <x v="3"/>
    <m/>
    <m/>
    <x v="2"/>
    <m/>
    <m/>
    <m/>
    <x v="85"/>
    <m/>
    <m/>
    <x v="4"/>
    <m/>
    <m/>
    <m/>
    <s v="13 Вт"/>
    <m/>
    <m/>
    <m/>
    <m/>
    <s v="13 Вт"/>
    <s v="00-Inter-factory"/>
    <s v=""/>
    <s v=""/>
    <s v=""/>
    <m/>
    <s v=""/>
    <s v=""/>
    <m/>
    <s v=""/>
    <s v=""/>
  </r>
  <r>
    <s v="17-I-0701"/>
    <s v="17XA00701"/>
    <m/>
    <m/>
    <s v="Передача блокировки 17-I-0701 от ПАЗ"/>
    <m/>
    <m/>
    <s v="DI-NIS (24VDC) DCS "/>
    <s v="DCS_DI_07"/>
    <m/>
    <x v="201"/>
    <x v="1"/>
    <s v="Pr. 01"/>
    <x v="4"/>
    <x v="85"/>
    <n v="1"/>
    <n v="2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1"/>
    <x v="2"/>
    <n v="32"/>
    <s v="DCS AMMONIA-UTILITIES"/>
    <m/>
    <m/>
    <m/>
    <s v="O1010204"/>
    <n v="13"/>
    <m/>
    <s v=""/>
    <m/>
    <s v=""/>
    <s v=""/>
    <s v=""/>
    <m/>
    <s v=""/>
    <s v=""/>
    <m/>
    <s v="TS-G-09 :1/_x000a_O1010304R:1A"/>
    <s v="TS-G-09 :2/_x000a_O1010304R:1B"/>
  </r>
  <r>
    <s v="17-I-1103"/>
    <s v="17XA01103"/>
    <m/>
    <m/>
    <s v="Передача блокировки 17-I-0703 от ПАЗ"/>
    <m/>
    <m/>
    <s v="DI-NIS (24VDC) DCS "/>
    <s v="DCS_DI_07"/>
    <m/>
    <x v="201"/>
    <x v="1"/>
    <s v="Pr. 02"/>
    <x v="4"/>
    <x v="85"/>
    <n v="3"/>
    <n v="4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2"/>
    <x v="2"/>
    <n v="32"/>
    <s v="DCS AMMONIA-UTILITIES"/>
    <m/>
    <m/>
    <m/>
    <s v="O1010204"/>
    <n v="14"/>
    <m/>
    <s v=""/>
    <m/>
    <s v=""/>
    <s v=""/>
    <s v=""/>
    <m/>
    <s v=""/>
    <s v=""/>
    <m/>
    <s v="TS-G-09 :3/_x000a_O1010304R:2A"/>
    <s v="TS-G-09 :4/_x000a_O1010304R:2B"/>
  </r>
  <r>
    <s v="17-I-1104"/>
    <s v="17XA01104"/>
    <m/>
    <m/>
    <s v="Передача блокировки 17-I-0704 от ПАЗ"/>
    <m/>
    <m/>
    <s v="DI-NIS (24VDC) DCS "/>
    <s v="DCS_DI_07"/>
    <m/>
    <x v="201"/>
    <x v="1"/>
    <s v="Pr. 03"/>
    <x v="4"/>
    <x v="85"/>
    <n v="5"/>
    <n v="6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3"/>
    <x v="2"/>
    <n v="32"/>
    <s v="DCS AMMONIA-UTILITIES"/>
    <m/>
    <m/>
    <m/>
    <s v="O1010204"/>
    <n v="15"/>
    <m/>
    <s v=""/>
    <m/>
    <s v=""/>
    <s v=""/>
    <s v=""/>
    <m/>
    <s v=""/>
    <s v=""/>
    <m/>
    <s v="TS-G-09 :5/_x000a_O1010304R:3A"/>
    <s v="TS-G-09 :6/_x000a_O1010304R:3B"/>
  </r>
  <r>
    <s v="17-I-1106"/>
    <s v="17XA01106"/>
    <m/>
    <m/>
    <s v="Передача блокировки 17-I-0706 от ПАЗ"/>
    <m/>
    <m/>
    <s v="DI-NIS (24VDC) DCS "/>
    <s v="DCS_DI_07"/>
    <m/>
    <x v="201"/>
    <x v="1"/>
    <s v="Pr. 04"/>
    <x v="4"/>
    <x v="85"/>
    <n v="7"/>
    <n v="8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4"/>
    <x v="2"/>
    <n v="32"/>
    <s v="DCS AMMONIA-UTILITIES"/>
    <m/>
    <m/>
    <m/>
    <s v="O1010204"/>
    <n v="16"/>
    <m/>
    <s v=""/>
    <m/>
    <s v=""/>
    <s v=""/>
    <s v=""/>
    <m/>
    <s v=""/>
    <s v=""/>
    <m/>
    <s v="TS-G-09 :7/_x000a_O1010304R:4A"/>
    <s v="TS-G-09 :8/_x000a_O1010304R:4B"/>
  </r>
  <r>
    <s v="17-I-1107"/>
    <s v="17XA01107"/>
    <m/>
    <m/>
    <s v="Передача блокировки 17-I-0707 от ПАЗ"/>
    <m/>
    <m/>
    <s v="DI-NIS (24VDC) DCS "/>
    <s v="DCS_DI_07"/>
    <m/>
    <x v="201"/>
    <x v="1"/>
    <s v="Pr. 05"/>
    <x v="4"/>
    <x v="85"/>
    <n v="9"/>
    <n v="10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5"/>
    <x v="2"/>
    <n v="32"/>
    <s v="DCS AMMONIA-UTILITIES"/>
    <m/>
    <m/>
    <m/>
    <s v="O1010204"/>
    <n v="17"/>
    <m/>
    <s v=""/>
    <m/>
    <s v=""/>
    <s v=""/>
    <s v=""/>
    <m/>
    <s v=""/>
    <s v=""/>
    <m/>
    <s v="TS-G-09 :9/_x000a_O1010304R:5A"/>
    <s v="TS-G-09 :10/_x000a_O1010304R:5B"/>
  </r>
  <r>
    <s v="17-I-1002"/>
    <s v="17XA01002"/>
    <m/>
    <m/>
    <s v="Передача блокировки 17-I-1002 от ПАЗ"/>
    <m/>
    <m/>
    <s v="DI-NIS (24VDC) DCS "/>
    <s v="DCS_DI_07"/>
    <m/>
    <x v="201"/>
    <x v="1"/>
    <s v="Pr. 06"/>
    <x v="4"/>
    <x v="85"/>
    <n v="11"/>
    <n v="12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6"/>
    <x v="2"/>
    <n v="32"/>
    <s v="DCS AMMONIA-UTILITIES"/>
    <m/>
    <m/>
    <m/>
    <s v="O1010204"/>
    <n v="18"/>
    <m/>
    <s v=""/>
    <m/>
    <s v=""/>
    <s v=""/>
    <s v=""/>
    <m/>
    <s v=""/>
    <s v=""/>
    <m/>
    <s v="TS-G-09 :11/_x000a_O1010304R:6A"/>
    <s v="TS-G-09 :12/_x000a_O1010304R:6B"/>
  </r>
  <r>
    <s v="17-I-1004"/>
    <s v="17XA01004"/>
    <m/>
    <m/>
    <s v="Передача блокировки 17-I-1004 от ПАЗ"/>
    <m/>
    <m/>
    <s v="DI-NIS (24VDC) DCS "/>
    <s v="DCS_DI_07"/>
    <m/>
    <x v="201"/>
    <x v="1"/>
    <s v="Pr. 07"/>
    <x v="4"/>
    <x v="85"/>
    <n v="13"/>
    <n v="14"/>
    <m/>
    <x v="1"/>
    <x v="0"/>
    <x v="314"/>
    <x v="4"/>
    <x v="86"/>
    <x v="2"/>
    <s v="17-SC-DCS-001/O1010304R/ 17-MC-DCS-001"/>
    <s v="DB37-*m"/>
    <x v="0"/>
    <s v="CPO101"/>
    <n v="0"/>
    <s v="BP022"/>
    <x v="86"/>
    <n v="5"/>
    <n v="7"/>
    <x v="2"/>
    <n v="32"/>
    <s v="DCS AMMONIA-UTILITIES"/>
    <m/>
    <m/>
    <m/>
    <s v="O1010204"/>
    <n v="19"/>
    <m/>
    <s v=""/>
    <m/>
    <s v=""/>
    <s v=""/>
    <s v=""/>
    <m/>
    <s v=""/>
    <s v=""/>
    <m/>
    <s v="TS-G-09 :13/_x000a_O1010304R:7A"/>
    <s v="TS-G-09 :14/_x000a_O1010304R:7B"/>
  </r>
  <r>
    <m/>
    <s v="Резерв"/>
    <m/>
    <m/>
    <m/>
    <m/>
    <m/>
    <s v="DI-NIS (24VDC) DCS "/>
    <s v="DCS_DI_07"/>
    <m/>
    <x v="6"/>
    <x v="4"/>
    <m/>
    <x v="4"/>
    <x v="6"/>
    <m/>
    <m/>
    <m/>
    <x v="4"/>
    <x v="4"/>
    <x v="314"/>
    <x v="2"/>
    <x v="86"/>
    <x v="2"/>
    <s v="17-SC-DCS-001/O1010304R/ 17-MC-DCS-001"/>
    <s v="DB37-*m"/>
    <x v="0"/>
    <s v="CPO101"/>
    <n v="0"/>
    <s v="BP022"/>
    <x v="86"/>
    <n v="5"/>
    <n v="8"/>
    <x v="2"/>
    <n v="32"/>
    <s v="DCS AMMONIA-UTILITIES"/>
    <m/>
    <m/>
    <m/>
    <m/>
    <m/>
    <m/>
    <m/>
    <m/>
    <m/>
    <m/>
    <m/>
    <m/>
    <s v=""/>
    <s v=""/>
    <m/>
    <s v=""/>
    <s v=""/>
  </r>
  <r>
    <m/>
    <s v="Резерв"/>
    <m/>
    <m/>
    <m/>
    <m/>
    <m/>
    <s v="DI-NIS (24VDC) DCS "/>
    <s v="DCS_DI_07"/>
    <m/>
    <x v="6"/>
    <x v="4"/>
    <m/>
    <x v="4"/>
    <x v="6"/>
    <m/>
    <m/>
    <m/>
    <x v="4"/>
    <x v="4"/>
    <x v="314"/>
    <x v="2"/>
    <x v="86"/>
    <x v="2"/>
    <s v="17-SC-DCS-001/O1010304R/ 17-MC-DCS-001"/>
    <s v="DB37-*m"/>
    <x v="0"/>
    <s v="CPO101"/>
    <n v="0"/>
    <s v="BP022"/>
    <x v="86"/>
    <n v="5"/>
    <n v="9"/>
    <x v="2"/>
    <n v="32"/>
    <s v="DCS AMMONIA-UTILITIES"/>
    <m/>
    <m/>
    <m/>
    <m/>
    <m/>
    <m/>
    <m/>
    <m/>
    <m/>
    <m/>
    <m/>
    <m/>
    <s v=""/>
    <s v=""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0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1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2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3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4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5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6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7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8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19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0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1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2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3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4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5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6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7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8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29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30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31"/>
    <x v="2"/>
    <n v="32"/>
    <s v="DCS AMMONIA-UTILITIES"/>
    <m/>
    <m/>
    <m/>
    <m/>
    <m/>
    <m/>
    <m/>
    <m/>
    <m/>
    <m/>
    <m/>
    <m/>
    <m/>
    <m/>
    <m/>
    <s v=""/>
    <s v=""/>
  </r>
  <r>
    <m/>
    <s v="Пустой"/>
    <m/>
    <m/>
    <m/>
    <m/>
    <m/>
    <m/>
    <m/>
    <m/>
    <x v="6"/>
    <x v="4"/>
    <m/>
    <x v="4"/>
    <x v="6"/>
    <m/>
    <m/>
    <m/>
    <x v="4"/>
    <x v="4"/>
    <x v="230"/>
    <x v="2"/>
    <x v="86"/>
    <x v="3"/>
    <s v="17-SC-DCS-001/O1010304R/ 17-MC-DCS-001"/>
    <s v="DB37-*m"/>
    <x v="0"/>
    <s v="CPO101"/>
    <n v="0"/>
    <s v="BP022"/>
    <x v="86"/>
    <n v="5"/>
    <n v="32"/>
    <x v="2"/>
    <n v="32"/>
    <s v="DCS AMMONIA-UTILITIES"/>
    <m/>
    <m/>
    <m/>
    <m/>
    <m/>
    <m/>
    <m/>
    <m/>
    <m/>
    <m/>
    <m/>
    <m/>
    <m/>
    <m/>
    <m/>
    <s v=""/>
    <s v=""/>
  </r>
  <r>
    <m/>
    <m/>
    <m/>
    <m/>
    <m/>
    <m/>
    <m/>
    <m/>
    <m/>
    <m/>
    <x v="6"/>
    <x v="4"/>
    <m/>
    <x v="9"/>
    <x v="6"/>
    <m/>
    <m/>
    <m/>
    <x v="4"/>
    <x v="4"/>
    <x v="230"/>
    <x v="2"/>
    <x v="85"/>
    <x v="5"/>
    <m/>
    <m/>
    <x v="2"/>
    <m/>
    <m/>
    <m/>
    <x v="85"/>
    <m/>
    <m/>
    <x v="4"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x v="6"/>
    <x v="4"/>
    <m/>
    <x v="9"/>
    <x v="6"/>
    <m/>
    <m/>
    <m/>
    <x v="4"/>
    <x v="4"/>
    <x v="230"/>
    <x v="2"/>
    <x v="85"/>
    <x v="5"/>
    <m/>
    <m/>
    <x v="2"/>
    <m/>
    <m/>
    <m/>
    <x v="85"/>
    <m/>
    <m/>
    <x v="4"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5">
  <r>
    <x v="0"/>
    <s v="06 Pair"/>
    <s v="Pr.02"/>
    <x v="0"/>
    <x v="0"/>
    <n v="3"/>
    <n v="4"/>
    <s v=""/>
    <s v="12"/>
    <x v="0"/>
    <s v="O1010000_U1"/>
    <s v="HD5542"/>
    <s v="O1010000"/>
    <s v="TUA711-AIO16"/>
  </r>
  <r>
    <x v="0"/>
    <s v="06 Pair"/>
    <s v="Pr.03"/>
    <x v="0"/>
    <x v="0"/>
    <n v="5"/>
    <n v="6"/>
    <s v=""/>
    <s v="12"/>
    <x v="0"/>
    <s v="O1010000_U2"/>
    <s v="HD5542"/>
    <s v="O1010000"/>
    <s v="TUA711-AIO16"/>
  </r>
  <r>
    <x v="0"/>
    <s v="06 Pair"/>
    <s v="Pr.04"/>
    <x v="0"/>
    <x v="0"/>
    <n v="7"/>
    <n v="8"/>
    <s v=""/>
    <s v="12"/>
    <x v="0"/>
    <s v="O1010000_U3"/>
    <s v="HD5542"/>
    <s v="O1010000"/>
    <s v="TUA711-AIO16"/>
  </r>
  <r>
    <x v="0"/>
    <s v="06 Pair"/>
    <s v="Pr.05"/>
    <x v="0"/>
    <x v="0"/>
    <n v="9"/>
    <n v="10"/>
    <s v=""/>
    <s v="12"/>
    <x v="0"/>
    <s v="O1010000_U4"/>
    <s v="HD5542"/>
    <s v="O1010000"/>
    <s v="TUA711-AIO16"/>
  </r>
  <r>
    <x v="1"/>
    <s v="12 Pair"/>
    <s v="Pr.03"/>
    <x v="0"/>
    <x v="1"/>
    <n v="5"/>
    <n v="6"/>
    <s v=""/>
    <s v="24"/>
    <x v="0"/>
    <s v="O1010000_U5"/>
    <s v="HD5542"/>
    <s v="O1010000"/>
    <s v="TUA711-AIO16"/>
  </r>
  <r>
    <x v="1"/>
    <s v="12 Pair"/>
    <s v="Pr.04"/>
    <x v="0"/>
    <x v="1"/>
    <n v="7"/>
    <n v="8"/>
    <s v=""/>
    <s v="24"/>
    <x v="0"/>
    <s v="O1010000_U6"/>
    <s v="HD5542"/>
    <s v="O1010000"/>
    <s v="TUA711-AIO16"/>
  </r>
  <r>
    <x v="2"/>
    <s v="24 Pair"/>
    <s v="Pr.04"/>
    <x v="0"/>
    <x v="2"/>
    <n v="7"/>
    <n v="8"/>
    <s v=""/>
    <s v="48"/>
    <x v="0"/>
    <s v="O1010000_U7"/>
    <s v="HD5542"/>
    <s v="O1010000"/>
    <s v="TUA711-AIO16"/>
  </r>
  <r>
    <x v="2"/>
    <s v="24 Pair"/>
    <s v="Pr.06"/>
    <x v="0"/>
    <x v="2"/>
    <n v="11"/>
    <n v="12"/>
    <s v=""/>
    <s v="48"/>
    <x v="0"/>
    <s v="O1010000_U8"/>
    <s v="HD5542"/>
    <s v="O1010000"/>
    <s v="TUA711-AIO16"/>
  </r>
  <r>
    <x v="3"/>
    <s v="24 Pair"/>
    <s v="Pr.06"/>
    <x v="0"/>
    <x v="3"/>
    <n v="11"/>
    <n v="12"/>
    <s v=""/>
    <s v="48"/>
    <x v="0"/>
    <s v="O1010000_U9"/>
    <s v="HD5542"/>
    <s v="O1010000"/>
    <s v="TUA711-AIO16"/>
  </r>
  <r>
    <x v="4"/>
    <s v="12 Pair"/>
    <s v="Pr.01"/>
    <x v="0"/>
    <x v="4"/>
    <n v="1"/>
    <n v="2"/>
    <s v=""/>
    <s v="24"/>
    <x v="0"/>
    <s v="O1010000_U10"/>
    <s v="HD5542"/>
    <s v="O1010000"/>
    <s v="TUA711-AIO16"/>
  </r>
  <r>
    <x v="4"/>
    <s v="12 Pair"/>
    <s v="Pr.02"/>
    <x v="0"/>
    <x v="4"/>
    <n v="3"/>
    <n v="4"/>
    <s v=""/>
    <s v="24"/>
    <x v="0"/>
    <s v="O1010000_U11"/>
    <s v="HD5542"/>
    <s v="O1010000"/>
    <s v="TUA711-AIO16"/>
  </r>
  <r>
    <x v="4"/>
    <s v="12 Pair"/>
    <s v="Pr.03"/>
    <x v="0"/>
    <x v="4"/>
    <n v="5"/>
    <n v="6"/>
    <s v=""/>
    <s v="24"/>
    <x v="0"/>
    <s v="O1010000_U12"/>
    <s v="HD5542"/>
    <s v="O1010000"/>
    <s v="TUA711-AIO16"/>
  </r>
  <r>
    <x v="4"/>
    <s v="12 Pair"/>
    <s v="Pr.04"/>
    <x v="0"/>
    <x v="4"/>
    <n v="7"/>
    <n v="8"/>
    <s v=""/>
    <s v="24"/>
    <x v="0"/>
    <s v="O1010000_U13"/>
    <s v="HD5542"/>
    <s v="O1010000"/>
    <s v="TUA711-AIO16"/>
  </r>
  <r>
    <x v="4"/>
    <s v="12 Pair"/>
    <s v="Pr.05"/>
    <x v="0"/>
    <x v="4"/>
    <n v="9"/>
    <n v="10"/>
    <s v=""/>
    <s v="24"/>
    <x v="0"/>
    <s v="O1010000_U14"/>
    <s v="HD5542"/>
    <s v="O1010000"/>
    <s v="TUA711-AIO16"/>
  </r>
  <r>
    <x v="4"/>
    <s v="12 Pair"/>
    <s v="Pr.06"/>
    <x v="0"/>
    <x v="4"/>
    <n v="11"/>
    <n v="12"/>
    <s v=""/>
    <s v="24"/>
    <x v="0"/>
    <s v="O1010000_U15"/>
    <s v="HD5542"/>
    <s v="O1010000"/>
    <s v="TUA711-AIO16"/>
  </r>
  <r>
    <x v="5"/>
    <s v="01 Pair"/>
    <s v="Pr.01"/>
    <x v="0"/>
    <x v="5"/>
    <n v="1"/>
    <n v="2"/>
    <s v=""/>
    <s v="2"/>
    <x v="0"/>
    <s v="O1010000_U16"/>
    <s v="HD5542"/>
    <s v="O1010000"/>
    <s v="TUA711-AIO16"/>
  </r>
  <r>
    <x v="1"/>
    <s v="12 Pair"/>
    <s v="Pr.05"/>
    <x v="0"/>
    <x v="1"/>
    <n v="9"/>
    <n v="10"/>
    <s v=""/>
    <s v="24"/>
    <x v="0"/>
    <s v="O1010001_U1"/>
    <s v="HD5542"/>
    <s v="O1010001"/>
    <s v="TUA711-AIO16"/>
  </r>
  <r>
    <x v="1"/>
    <s v="12 Pair"/>
    <s v="Pr.06"/>
    <x v="0"/>
    <x v="1"/>
    <n v="11"/>
    <n v="12"/>
    <s v=""/>
    <s v="24"/>
    <x v="0"/>
    <s v="O1010001_U2"/>
    <s v="HD5542"/>
    <s v="O1010001"/>
    <s v="TUA711-AIO16"/>
  </r>
  <r>
    <x v="1"/>
    <s v="12 Pair"/>
    <s v="Pr.07"/>
    <x v="0"/>
    <x v="1"/>
    <n v="13"/>
    <n v="14"/>
    <s v=""/>
    <s v="24"/>
    <x v="0"/>
    <s v="O1010001_U3"/>
    <s v="HD5542"/>
    <s v="O1010001"/>
    <s v="TUA711-AIO16"/>
  </r>
  <r>
    <x v="1"/>
    <s v="12 Pair"/>
    <s v="Pr.08"/>
    <x v="0"/>
    <x v="1"/>
    <n v="15"/>
    <n v="16"/>
    <s v=""/>
    <s v="24"/>
    <x v="0"/>
    <s v="O1010001_U4"/>
    <s v="HD5542"/>
    <s v="O1010001"/>
    <s v="TUA711-AIO16"/>
  </r>
  <r>
    <x v="6"/>
    <m/>
    <m/>
    <x v="0"/>
    <x v="6"/>
    <m/>
    <m/>
    <s v=""/>
    <m/>
    <x v="0"/>
    <s v="O1010001_U5"/>
    <s v="HD5542"/>
    <s v="O1010001"/>
    <s v="TUA711-AIO16"/>
  </r>
  <r>
    <x v="6"/>
    <m/>
    <m/>
    <x v="0"/>
    <x v="6"/>
    <m/>
    <m/>
    <s v=""/>
    <s v=""/>
    <x v="0"/>
    <s v="O1010001_U6"/>
    <s v="HD5542"/>
    <s v="O1010001"/>
    <s v="TUA711-AIO16"/>
  </r>
  <r>
    <x v="6"/>
    <m/>
    <m/>
    <x v="0"/>
    <x v="6"/>
    <m/>
    <m/>
    <s v=""/>
    <s v=""/>
    <x v="0"/>
    <s v="O1010001_U7"/>
    <s v="HD5542"/>
    <s v="O1010001"/>
    <s v="TUA711-AIO16"/>
  </r>
  <r>
    <x v="6"/>
    <m/>
    <m/>
    <x v="0"/>
    <x v="6"/>
    <m/>
    <m/>
    <s v=""/>
    <s v=""/>
    <x v="0"/>
    <s v="O1010001_U8"/>
    <s v="HD5542"/>
    <s v="O1010001"/>
    <s v="TUA711-AIO16"/>
  </r>
  <r>
    <x v="6"/>
    <m/>
    <m/>
    <x v="0"/>
    <x v="6"/>
    <m/>
    <m/>
    <s v=""/>
    <s v=""/>
    <x v="0"/>
    <s v="O1010001_U9"/>
    <s v="HD5542"/>
    <s v="O1010001"/>
    <s v="TUA711-AIO16"/>
  </r>
  <r>
    <x v="6"/>
    <m/>
    <m/>
    <x v="0"/>
    <x v="6"/>
    <m/>
    <m/>
    <s v=""/>
    <s v=""/>
    <x v="0"/>
    <s v="O1010001_U10"/>
    <s v="HD5542"/>
    <s v="O1010001"/>
    <s v="TUA711-AIO16"/>
  </r>
  <r>
    <x v="6"/>
    <m/>
    <m/>
    <x v="0"/>
    <x v="6"/>
    <m/>
    <m/>
    <s v=""/>
    <s v=""/>
    <x v="0"/>
    <s v="O1010001_U11"/>
    <s v="HD5542"/>
    <s v="O1010001"/>
    <s v="TUA711-AIO16"/>
  </r>
  <r>
    <x v="6"/>
    <m/>
    <m/>
    <x v="0"/>
    <x v="6"/>
    <m/>
    <m/>
    <s v=""/>
    <s v=""/>
    <x v="0"/>
    <s v="O1010001_U12"/>
    <s v="HD5542"/>
    <s v="O1010001"/>
    <s v="TUA711-AIO16"/>
  </r>
  <r>
    <x v="6"/>
    <m/>
    <m/>
    <x v="0"/>
    <x v="6"/>
    <m/>
    <m/>
    <s v=""/>
    <s v=""/>
    <x v="0"/>
    <s v="O1010001_U13"/>
    <s v="HD5542"/>
    <s v="O1010001"/>
    <s v="TUA711-AIO16"/>
  </r>
  <r>
    <x v="6"/>
    <m/>
    <m/>
    <x v="0"/>
    <x v="6"/>
    <m/>
    <m/>
    <s v=""/>
    <s v=""/>
    <x v="0"/>
    <s v="O1010001_U14"/>
    <s v="HD5542"/>
    <s v="O1010001"/>
    <s v="TUA711-AIO16"/>
  </r>
  <r>
    <x v="6"/>
    <m/>
    <m/>
    <x v="0"/>
    <x v="6"/>
    <m/>
    <m/>
    <s v=""/>
    <s v=""/>
    <x v="0"/>
    <s v="O1010001_U15"/>
    <s v="HD5542"/>
    <s v="O1010001"/>
    <s v="TUA711-AIO16"/>
  </r>
  <r>
    <x v="6"/>
    <m/>
    <m/>
    <x v="0"/>
    <x v="6"/>
    <m/>
    <m/>
    <s v=""/>
    <s v=""/>
    <x v="0"/>
    <s v="O1010001_U16"/>
    <s v="HD5542"/>
    <s v="O1010001"/>
    <s v="TUA711-AIO16"/>
  </r>
  <r>
    <x v="6"/>
    <m/>
    <m/>
    <x v="0"/>
    <x v="6"/>
    <m/>
    <m/>
    <s v=""/>
    <s v=""/>
    <x v="0"/>
    <s v="O1010002_U1"/>
    <s v="HD5542"/>
    <s v="O1010002"/>
    <s v="TUA711-AIO16"/>
  </r>
  <r>
    <x v="6"/>
    <m/>
    <m/>
    <x v="0"/>
    <x v="6"/>
    <m/>
    <m/>
    <s v=""/>
    <s v=""/>
    <x v="0"/>
    <s v="O1010002_U2"/>
    <s v="HD5542"/>
    <s v="O1010002"/>
    <s v="TUA711-AIO16"/>
  </r>
  <r>
    <x v="6"/>
    <m/>
    <m/>
    <x v="0"/>
    <x v="6"/>
    <m/>
    <m/>
    <s v=""/>
    <s v=""/>
    <x v="0"/>
    <s v="O1010002_U3"/>
    <s v="HD5542"/>
    <s v="O1010002"/>
    <s v="TUA711-AIO16"/>
  </r>
  <r>
    <x v="6"/>
    <m/>
    <m/>
    <x v="0"/>
    <x v="6"/>
    <m/>
    <m/>
    <s v=""/>
    <s v=""/>
    <x v="0"/>
    <s v="O1010002_U4"/>
    <s v="HD5542"/>
    <s v="O1010002"/>
    <s v="TUA711-AIO16"/>
  </r>
  <r>
    <x v="7"/>
    <s v="12 Pair"/>
    <s v="Pr.04"/>
    <x v="0"/>
    <x v="7"/>
    <n v="7"/>
    <n v="8"/>
    <s v=""/>
    <s v="24"/>
    <x v="0"/>
    <s v="O1010002_U5"/>
    <s v="HD5542"/>
    <s v="O1010002"/>
    <s v="TUA711-AIO16"/>
  </r>
  <r>
    <x v="7"/>
    <s v="12 Pair"/>
    <s v="Pr.05"/>
    <x v="0"/>
    <x v="7"/>
    <n v="9"/>
    <n v="10"/>
    <s v=""/>
    <s v="24"/>
    <x v="0"/>
    <s v="O1010002_U6"/>
    <s v="HD5542"/>
    <s v="O1010002"/>
    <s v="TUA711-AIO16"/>
  </r>
  <r>
    <x v="8"/>
    <s v="24 Pair"/>
    <s v="Pr.04"/>
    <x v="0"/>
    <x v="8"/>
    <n v="7"/>
    <n v="8"/>
    <s v=""/>
    <s v="48"/>
    <x v="0"/>
    <s v="O1010002_U7"/>
    <s v="HD5542"/>
    <s v="O1010002"/>
    <s v="TUA711-AIO16"/>
  </r>
  <r>
    <x v="8"/>
    <s v="24 Pair"/>
    <s v="Pr.08"/>
    <x v="0"/>
    <x v="8"/>
    <n v="15"/>
    <n v="16"/>
    <s v=""/>
    <s v="48"/>
    <x v="0"/>
    <s v="O1010002_U8"/>
    <s v="HD5542"/>
    <s v="O1010002"/>
    <s v="TUA711-AIO16"/>
  </r>
  <r>
    <x v="8"/>
    <s v="24 Pair"/>
    <s v="Pr.15"/>
    <x v="0"/>
    <x v="8"/>
    <n v="29"/>
    <n v="30"/>
    <s v=""/>
    <s v="48"/>
    <x v="0"/>
    <s v="O1010002_U9"/>
    <s v="HD5542"/>
    <s v="O1010002"/>
    <s v="TUA711-AIO16"/>
  </r>
  <r>
    <x v="2"/>
    <s v="24 Pair"/>
    <s v="Pr.01"/>
    <x v="0"/>
    <x v="2"/>
    <n v="1"/>
    <n v="2"/>
    <s v=""/>
    <s v="48"/>
    <x v="0"/>
    <s v="O1010002_U10"/>
    <s v="HD5542"/>
    <s v="O1010002"/>
    <s v="TUA711-AIO16"/>
  </r>
  <r>
    <x v="2"/>
    <s v="24 Pair"/>
    <s v="Pr.02"/>
    <x v="0"/>
    <x v="2"/>
    <n v="3"/>
    <n v="4"/>
    <s v=""/>
    <s v="48"/>
    <x v="0"/>
    <s v="O1010002_U11"/>
    <s v="HD5542"/>
    <s v="O1010002"/>
    <s v="TUA711-AIO16"/>
  </r>
  <r>
    <x v="2"/>
    <s v="24 Pair"/>
    <s v="Pr.03"/>
    <x v="0"/>
    <x v="2"/>
    <n v="5"/>
    <n v="6"/>
    <s v=""/>
    <s v="48"/>
    <x v="0"/>
    <s v="O1010002_U12"/>
    <s v="HD5542"/>
    <s v="O1010002"/>
    <s v="TUA711-AIO16"/>
  </r>
  <r>
    <x v="2"/>
    <s v="24 Pair"/>
    <s v="Pr.05"/>
    <x v="0"/>
    <x v="2"/>
    <n v="9"/>
    <n v="10"/>
    <s v=""/>
    <s v="48"/>
    <x v="0"/>
    <s v="O1010002_U13"/>
    <s v="HD5542"/>
    <s v="O1010002"/>
    <s v="TUA711-AIO16"/>
  </r>
  <r>
    <x v="2"/>
    <s v="24 Pair"/>
    <s v="Pr.07"/>
    <x v="0"/>
    <x v="2"/>
    <n v="13"/>
    <n v="14"/>
    <s v=""/>
    <s v="48"/>
    <x v="0"/>
    <s v="O1010002_U14"/>
    <s v="HD5542"/>
    <s v="O1010002"/>
    <s v="TUA711-AIO16"/>
  </r>
  <r>
    <x v="2"/>
    <s v="24 Pair"/>
    <s v="Pr.08"/>
    <x v="0"/>
    <x v="2"/>
    <n v="15"/>
    <n v="16"/>
    <s v=""/>
    <s v="48"/>
    <x v="0"/>
    <s v="O1010002_U15"/>
    <s v="HD5542"/>
    <s v="O1010002"/>
    <s v="TUA711-AIO16"/>
  </r>
  <r>
    <x v="2"/>
    <s v="24 Pair"/>
    <s v="Pr.09"/>
    <x v="0"/>
    <x v="2"/>
    <n v="17"/>
    <n v="18"/>
    <s v=""/>
    <s v="48"/>
    <x v="0"/>
    <s v="O1010002_U16"/>
    <s v="HD5542"/>
    <s v="O1010002"/>
    <s v="TUA711-AIO16"/>
  </r>
  <r>
    <x v="2"/>
    <s v="24 Pair"/>
    <s v="Pr.10"/>
    <x v="0"/>
    <x v="2"/>
    <n v="19"/>
    <n v="20"/>
    <s v=""/>
    <s v="48"/>
    <x v="0"/>
    <s v="O1010003_U1"/>
    <s v="HD5542"/>
    <s v="O1010003"/>
    <s v="TUA711-AIO16"/>
  </r>
  <r>
    <x v="2"/>
    <s v="24 Pair"/>
    <s v="Pr.11"/>
    <x v="0"/>
    <x v="2"/>
    <n v="21"/>
    <n v="22"/>
    <s v=""/>
    <s v="48"/>
    <x v="0"/>
    <s v="O1010003_U2"/>
    <s v="HD5542"/>
    <s v="O1010003"/>
    <s v="TUA711-AIO16"/>
  </r>
  <r>
    <x v="2"/>
    <s v="24 Pair"/>
    <s v="Pr.12"/>
    <x v="0"/>
    <x v="2"/>
    <n v="23"/>
    <n v="24"/>
    <s v=""/>
    <s v="48"/>
    <x v="0"/>
    <s v="O1010003_U3"/>
    <s v="HD5542"/>
    <s v="O1010003"/>
    <s v="TUA711-AIO16"/>
  </r>
  <r>
    <x v="2"/>
    <s v="24 Pair"/>
    <s v="Pr.13"/>
    <x v="0"/>
    <x v="2"/>
    <n v="25"/>
    <n v="26"/>
    <s v=""/>
    <s v="48"/>
    <x v="0"/>
    <s v="O1010003_U4"/>
    <s v="HD5542"/>
    <s v="O1010003"/>
    <s v="TUA711-AIO16"/>
  </r>
  <r>
    <x v="2"/>
    <s v="24 Pair"/>
    <s v="Pr.14"/>
    <x v="0"/>
    <x v="2"/>
    <n v="27"/>
    <n v="28"/>
    <s v=""/>
    <s v="48"/>
    <x v="0"/>
    <s v="O1010003_U5"/>
    <s v="HD5542"/>
    <s v="O1010003"/>
    <s v="TUA711-AIO16"/>
  </r>
  <r>
    <x v="9"/>
    <s v="12 Pair"/>
    <s v="Pr.02"/>
    <x v="0"/>
    <x v="9"/>
    <n v="3"/>
    <n v="4"/>
    <s v=""/>
    <s v="24"/>
    <x v="0"/>
    <s v="O1010003_U6"/>
    <s v="HD5542"/>
    <s v="O1010003"/>
    <s v="TUA711-AIO16"/>
  </r>
  <r>
    <x v="9"/>
    <s v="12 Pair"/>
    <s v="Pr.04"/>
    <x v="0"/>
    <x v="9"/>
    <n v="7"/>
    <n v="8"/>
    <s v=""/>
    <s v="24"/>
    <x v="0"/>
    <s v="O1010003_U7"/>
    <s v="HD5542"/>
    <s v="O1010003"/>
    <s v="TUA711-AIO16"/>
  </r>
  <r>
    <x v="9"/>
    <s v="12 Pair"/>
    <s v="Pr.05"/>
    <x v="0"/>
    <x v="9"/>
    <n v="9"/>
    <n v="10"/>
    <s v=""/>
    <s v="24"/>
    <x v="0"/>
    <s v="O1010003_U8"/>
    <s v="HD5542"/>
    <s v="O1010003"/>
    <s v="TUA711-AIO16"/>
  </r>
  <r>
    <x v="9"/>
    <s v="12 Pair"/>
    <s v="Pr.07"/>
    <x v="0"/>
    <x v="9"/>
    <n v="13"/>
    <n v="14"/>
    <s v=""/>
    <s v="24"/>
    <x v="0"/>
    <s v="O1010003_U9"/>
    <s v="HD5542"/>
    <s v="O1010003"/>
    <s v="TUA711-AIO16"/>
  </r>
  <r>
    <x v="6"/>
    <m/>
    <m/>
    <x v="0"/>
    <x v="6"/>
    <m/>
    <m/>
    <s v=""/>
    <m/>
    <x v="0"/>
    <s v="O1010003_U10"/>
    <s v="HD5542"/>
    <s v="O1010003"/>
    <s v="TUA711-AIO16"/>
  </r>
  <r>
    <x v="6"/>
    <m/>
    <m/>
    <x v="0"/>
    <x v="6"/>
    <m/>
    <m/>
    <s v=""/>
    <m/>
    <x v="0"/>
    <s v="O1010003_U11"/>
    <s v="HD5542"/>
    <s v="O1010003"/>
    <s v="TUA711-AIO16"/>
  </r>
  <r>
    <x v="9"/>
    <s v="12 Pair"/>
    <s v="Pr.10"/>
    <x v="0"/>
    <x v="9"/>
    <n v="19"/>
    <n v="20"/>
    <s v=""/>
    <s v="24"/>
    <x v="0"/>
    <s v="O1010003_U12"/>
    <s v="HD5542"/>
    <s v="O1010003"/>
    <s v="TUA711-AIO16"/>
  </r>
  <r>
    <x v="10"/>
    <s v="24 Pair"/>
    <s v="Pr.02"/>
    <x v="0"/>
    <x v="10"/>
    <n v="3"/>
    <n v="4"/>
    <s v=""/>
    <s v="48"/>
    <x v="0"/>
    <s v="O1010003_U13"/>
    <s v="HD5542"/>
    <s v="O1010003"/>
    <s v="TUA711-AIO16"/>
  </r>
  <r>
    <x v="10"/>
    <s v="24 Pair"/>
    <s v="Pr.07"/>
    <x v="0"/>
    <x v="10"/>
    <n v="13"/>
    <n v="14"/>
    <s v=""/>
    <s v="48"/>
    <x v="0"/>
    <s v="O1010003_U14"/>
    <s v="HD5542"/>
    <s v="O1010003"/>
    <s v="TUA711-AIO16"/>
  </r>
  <r>
    <x v="10"/>
    <s v="24 Pair"/>
    <s v="Pr.08"/>
    <x v="0"/>
    <x v="10"/>
    <n v="15"/>
    <n v="16"/>
    <s v=""/>
    <s v="48"/>
    <x v="0"/>
    <s v="O1010003_U15"/>
    <s v="HD5542"/>
    <s v="O1010003"/>
    <s v="TUA711-AIO16"/>
  </r>
  <r>
    <x v="10"/>
    <s v="24 Pair"/>
    <s v="Pr.10"/>
    <x v="0"/>
    <x v="10"/>
    <n v="19"/>
    <n v="20"/>
    <s v=""/>
    <s v="48"/>
    <x v="0"/>
    <s v="O1010003_U16"/>
    <s v="HD5542"/>
    <s v="O1010003"/>
    <s v="TUA711-AIO16"/>
  </r>
  <r>
    <x v="10"/>
    <s v="24 Pair"/>
    <s v="Pr.11"/>
    <x v="0"/>
    <x v="10"/>
    <n v="21"/>
    <n v="22"/>
    <s v=""/>
    <s v="48"/>
    <x v="0"/>
    <s v="O1010004_U1"/>
    <s v="HD5542"/>
    <s v="O1010004"/>
    <s v="TUA711-AIO16"/>
  </r>
  <r>
    <x v="10"/>
    <s v="24 Pair"/>
    <s v="Pr.12"/>
    <x v="0"/>
    <x v="10"/>
    <n v="23"/>
    <n v="24"/>
    <s v=""/>
    <s v="48"/>
    <x v="0"/>
    <s v="O1010004_U2"/>
    <s v="HD5542"/>
    <s v="O1010004"/>
    <s v="TUA711-AIO16"/>
  </r>
  <r>
    <x v="10"/>
    <s v="24 Pair"/>
    <s v="Pr.13"/>
    <x v="0"/>
    <x v="10"/>
    <n v="25"/>
    <n v="26"/>
    <s v=""/>
    <s v="48"/>
    <x v="0"/>
    <s v="O1010004_U3"/>
    <s v="HD5542"/>
    <s v="O1010004"/>
    <s v="TUA711-AIO16"/>
  </r>
  <r>
    <x v="10"/>
    <s v="24 Pair"/>
    <s v="Pr.14"/>
    <x v="0"/>
    <x v="10"/>
    <n v="27"/>
    <n v="28"/>
    <s v=""/>
    <s v="48"/>
    <x v="0"/>
    <s v="O1010004_U4"/>
    <s v="HD5542"/>
    <s v="O1010004"/>
    <s v="TUA711-AIO16"/>
  </r>
  <r>
    <x v="11"/>
    <s v="12 Pair"/>
    <s v="Pr.01"/>
    <x v="0"/>
    <x v="11"/>
    <n v="1"/>
    <n v="2"/>
    <s v=""/>
    <s v="24"/>
    <x v="0"/>
    <s v="O1010004_U5"/>
    <s v="HD5542"/>
    <s v="O1010004"/>
    <s v="TUA711-AIO16"/>
  </r>
  <r>
    <x v="11"/>
    <s v="12 Pair"/>
    <s v="Pr.02"/>
    <x v="0"/>
    <x v="11"/>
    <n v="3"/>
    <n v="4"/>
    <s v=""/>
    <s v="24"/>
    <x v="0"/>
    <s v="O1010004_U6"/>
    <s v="HD5542"/>
    <s v="O1010004"/>
    <s v="TUA711-AIO16"/>
  </r>
  <r>
    <x v="11"/>
    <s v="12 Pair"/>
    <s v="Pr.03"/>
    <x v="0"/>
    <x v="11"/>
    <n v="5"/>
    <n v="6"/>
    <s v=""/>
    <s v="24"/>
    <x v="0"/>
    <s v="O1010004_U7"/>
    <s v="HD5542"/>
    <s v="O1010004"/>
    <s v="TUA711-AIO16"/>
  </r>
  <r>
    <x v="12"/>
    <s v="12 Pair"/>
    <s v="Pr.01"/>
    <x v="0"/>
    <x v="12"/>
    <n v="1"/>
    <n v="2"/>
    <s v=""/>
    <s v="24"/>
    <x v="0"/>
    <s v="O1010004_U8"/>
    <s v="HD5542"/>
    <s v="O1010004"/>
    <s v="TUA711-AIO16"/>
  </r>
  <r>
    <x v="12"/>
    <s v="12 Pair"/>
    <s v="Pr.02"/>
    <x v="0"/>
    <x v="12"/>
    <n v="3"/>
    <n v="4"/>
    <s v=""/>
    <s v="24"/>
    <x v="0"/>
    <s v="O1010004_U9"/>
    <s v="HD5542"/>
    <s v="O1010004"/>
    <s v="TUA711-AIO16"/>
  </r>
  <r>
    <x v="12"/>
    <s v="12 Pair"/>
    <s v="Pr.03"/>
    <x v="0"/>
    <x v="12"/>
    <n v="5"/>
    <n v="6"/>
    <s v=""/>
    <s v="24"/>
    <x v="0"/>
    <s v="O1010004_U10"/>
    <s v="HD5542"/>
    <s v="O1010004"/>
    <s v="TUA711-AIO16"/>
  </r>
  <r>
    <x v="12"/>
    <s v="12 Pair"/>
    <s v="Pr.04"/>
    <x v="0"/>
    <x v="12"/>
    <n v="7"/>
    <n v="8"/>
    <s v=""/>
    <s v="24"/>
    <x v="0"/>
    <s v="O1010004_U11"/>
    <s v="HD5542"/>
    <s v="O1010004"/>
    <s v="TUA711-AIO16"/>
  </r>
  <r>
    <x v="12"/>
    <s v="12 Pair"/>
    <s v="Pr.06"/>
    <x v="0"/>
    <x v="12"/>
    <n v="11"/>
    <n v="12"/>
    <s v=""/>
    <s v="24"/>
    <x v="0"/>
    <s v="O1010004_U12"/>
    <s v="HD5542"/>
    <s v="O1010004"/>
    <s v="TUA711-AIO16"/>
  </r>
  <r>
    <x v="3"/>
    <s v="24 Pair"/>
    <s v="Pr.01"/>
    <x v="0"/>
    <x v="3"/>
    <n v="1"/>
    <n v="2"/>
    <s v=""/>
    <s v="48"/>
    <x v="0"/>
    <s v="O1010004_U13"/>
    <s v="HD5542"/>
    <s v="O1010004"/>
    <s v="TUA711-AIO16"/>
  </r>
  <r>
    <x v="3"/>
    <s v="24 Pair"/>
    <s v="Pr.02"/>
    <x v="0"/>
    <x v="3"/>
    <n v="3"/>
    <n v="4"/>
    <s v=""/>
    <s v="48"/>
    <x v="0"/>
    <s v="O1010004_U14"/>
    <s v="HD5542"/>
    <s v="O1010004"/>
    <s v="TUA711-AIO16"/>
  </r>
  <r>
    <x v="3"/>
    <s v="24 Pair"/>
    <s v="Pr.03"/>
    <x v="0"/>
    <x v="3"/>
    <n v="5"/>
    <n v="6"/>
    <s v=""/>
    <s v="48"/>
    <x v="0"/>
    <s v="O1010004_U15"/>
    <s v="HD5542"/>
    <s v="O1010004"/>
    <s v="TUA711-AIO16"/>
  </r>
  <r>
    <x v="3"/>
    <s v="24 Pair"/>
    <s v="Pr.04"/>
    <x v="0"/>
    <x v="3"/>
    <n v="7"/>
    <n v="8"/>
    <s v=""/>
    <s v="48"/>
    <x v="0"/>
    <s v="O1010004_U16"/>
    <s v="HD5542"/>
    <s v="O1010004"/>
    <s v="TUA711-AIO16"/>
  </r>
  <r>
    <x v="13"/>
    <s v="24 Pair"/>
    <s v="Pr.07"/>
    <x v="0"/>
    <x v="13"/>
    <n v="13"/>
    <n v="14"/>
    <s v=""/>
    <s v="48"/>
    <x v="0"/>
    <s v="O1010005_U1"/>
    <s v="HD5542"/>
    <s v="O1010005"/>
    <s v="TUA711-AIO16"/>
  </r>
  <r>
    <x v="3"/>
    <s v="24 Pair"/>
    <s v="Pr.05"/>
    <x v="0"/>
    <x v="3"/>
    <n v="9"/>
    <n v="10"/>
    <s v=""/>
    <s v="48"/>
    <x v="0"/>
    <s v="O1010005_U2"/>
    <s v="HD5542"/>
    <s v="O1010005"/>
    <s v="TUA711-AIO16"/>
  </r>
  <r>
    <x v="3"/>
    <s v="24 Pair"/>
    <s v="Pr.07"/>
    <x v="0"/>
    <x v="3"/>
    <n v="13"/>
    <n v="14"/>
    <s v=""/>
    <s v="48"/>
    <x v="0"/>
    <s v="O1010005_U3"/>
    <s v="HD5542"/>
    <s v="O1010005"/>
    <s v="TUA711-AIO16"/>
  </r>
  <r>
    <x v="3"/>
    <s v="24 Pair"/>
    <s v="Pr.12"/>
    <x v="0"/>
    <x v="3"/>
    <n v="23"/>
    <n v="24"/>
    <s v=""/>
    <s v="48"/>
    <x v="0"/>
    <s v="O1010005_U4"/>
    <s v="HD5542"/>
    <s v="O1010005"/>
    <s v="TUA711-AIO16"/>
  </r>
  <r>
    <x v="3"/>
    <s v="24 Pair"/>
    <s v="Pr.13"/>
    <x v="0"/>
    <x v="3"/>
    <n v="25"/>
    <n v="26"/>
    <s v=""/>
    <s v="48"/>
    <x v="0"/>
    <s v="O1010005_U5"/>
    <s v="HD5542"/>
    <s v="O1010005"/>
    <s v="TUA711-AIO16"/>
  </r>
  <r>
    <x v="3"/>
    <s v="24 Pair"/>
    <s v="Pr.14"/>
    <x v="0"/>
    <x v="3"/>
    <n v="27"/>
    <n v="28"/>
    <s v=""/>
    <s v="48"/>
    <x v="0"/>
    <s v="O1010005_U6"/>
    <s v="HD5542"/>
    <s v="O1010005"/>
    <s v="TUA711-AIO16"/>
  </r>
  <r>
    <x v="3"/>
    <s v="24 Pair"/>
    <s v="Pr.15"/>
    <x v="0"/>
    <x v="3"/>
    <n v="29"/>
    <n v="30"/>
    <s v=""/>
    <s v="48"/>
    <x v="0"/>
    <s v="O1010005_U7"/>
    <s v="HD5542"/>
    <s v="O1010005"/>
    <s v="TUA711-AIO16"/>
  </r>
  <r>
    <x v="3"/>
    <s v="24 Pair"/>
    <s v="Pr.16"/>
    <x v="0"/>
    <x v="3"/>
    <n v="31"/>
    <n v="32"/>
    <s v=""/>
    <s v="48"/>
    <x v="0"/>
    <s v="O1010005_U8"/>
    <s v="HD5542"/>
    <s v="O1010005"/>
    <s v="TUA711-AIO16"/>
  </r>
  <r>
    <x v="14"/>
    <s v="24 Pair"/>
    <s v="Pr.01"/>
    <x v="0"/>
    <x v="14"/>
    <n v="1"/>
    <n v="2"/>
    <s v=""/>
    <s v="48"/>
    <x v="0"/>
    <s v="O1010005_U9"/>
    <s v="HD5542"/>
    <s v="O1010005"/>
    <s v="TUA711-AIO16"/>
  </r>
  <r>
    <x v="14"/>
    <s v="24 Pair"/>
    <s v="Pr.02"/>
    <x v="0"/>
    <x v="14"/>
    <n v="3"/>
    <n v="4"/>
    <s v=""/>
    <s v="48"/>
    <x v="0"/>
    <s v="O1010005_U10"/>
    <s v="HD5542"/>
    <s v="O1010005"/>
    <s v="TUA711-AIO16"/>
  </r>
  <r>
    <x v="14"/>
    <s v="24 Pair"/>
    <s v="Pr.03"/>
    <x v="0"/>
    <x v="14"/>
    <n v="5"/>
    <n v="6"/>
    <s v=""/>
    <s v="48"/>
    <x v="0"/>
    <s v="O1010005_U11"/>
    <s v="HD5542"/>
    <s v="O1010005"/>
    <s v="TUA711-AIO16"/>
  </r>
  <r>
    <x v="14"/>
    <s v="24 Pair"/>
    <s v="Pr.04"/>
    <x v="0"/>
    <x v="14"/>
    <n v="7"/>
    <n v="8"/>
    <s v=""/>
    <s v="48"/>
    <x v="0"/>
    <s v="O1010005_U12"/>
    <s v="HD5542"/>
    <s v="O1010005"/>
    <s v="TUA711-AIO16"/>
  </r>
  <r>
    <x v="14"/>
    <s v="24 Pair"/>
    <s v="Pr.05"/>
    <x v="0"/>
    <x v="14"/>
    <n v="9"/>
    <n v="10"/>
    <s v=""/>
    <s v="48"/>
    <x v="0"/>
    <s v="O1010005_U13"/>
    <s v="HD5542"/>
    <s v="O1010005"/>
    <s v="TUA711-AIO16"/>
  </r>
  <r>
    <x v="14"/>
    <s v="24 Pair"/>
    <s v="Pr.06"/>
    <x v="0"/>
    <x v="14"/>
    <n v="11"/>
    <n v="12"/>
    <s v=""/>
    <s v="48"/>
    <x v="0"/>
    <s v="O1010005_U14"/>
    <s v="HD5542"/>
    <s v="O1010005"/>
    <s v="TUA711-AIO16"/>
  </r>
  <r>
    <x v="14"/>
    <s v="24 Pair"/>
    <s v="Pr.08"/>
    <x v="0"/>
    <x v="14"/>
    <n v="15"/>
    <n v="16"/>
    <s v=""/>
    <s v="48"/>
    <x v="0"/>
    <s v="O1010005_U15"/>
    <s v="HD5542"/>
    <s v="O1010005"/>
    <s v="TUA711-AIO16"/>
  </r>
  <r>
    <x v="14"/>
    <s v="24 Pair"/>
    <s v="Pr.15"/>
    <x v="0"/>
    <x v="14"/>
    <n v="29"/>
    <n v="30"/>
    <s v=""/>
    <s v="48"/>
    <x v="0"/>
    <s v="O1010005_U16"/>
    <s v="HD5542"/>
    <s v="O1010005"/>
    <s v="TUA711-AIO16"/>
  </r>
  <r>
    <x v="10"/>
    <s v="24 Pair"/>
    <s v="Pr.04"/>
    <x v="0"/>
    <x v="10"/>
    <n v="7"/>
    <n v="8"/>
    <s v=""/>
    <s v="48"/>
    <x v="0"/>
    <s v="O1010006_U1"/>
    <s v="HD5542"/>
    <s v="O1010006"/>
    <s v="TUA711-AIO16"/>
  </r>
  <r>
    <x v="13"/>
    <s v="24 Pair"/>
    <s v="Pr.03"/>
    <x v="0"/>
    <x v="13"/>
    <n v="5"/>
    <n v="6"/>
    <s v=""/>
    <s v="48"/>
    <x v="0"/>
    <s v="O1010006_U2"/>
    <s v="HD5542"/>
    <s v="O1010006"/>
    <s v="TUA711-AIO16"/>
  </r>
  <r>
    <x v="13"/>
    <s v="24 Pair"/>
    <s v="Pr.08"/>
    <x v="0"/>
    <x v="13"/>
    <n v="15"/>
    <n v="16"/>
    <s v=""/>
    <s v="48"/>
    <x v="0"/>
    <s v="O1010006_U3"/>
    <s v="HD5542"/>
    <s v="O1010006"/>
    <s v="TUA711-AIO16"/>
  </r>
  <r>
    <x v="13"/>
    <s v="24 Pair"/>
    <s v="Pr.09"/>
    <x v="0"/>
    <x v="13"/>
    <n v="17"/>
    <n v="18"/>
    <s v=""/>
    <s v="48"/>
    <x v="0"/>
    <s v="O1010006_U4"/>
    <s v="HD5542"/>
    <s v="O1010006"/>
    <s v="TUA711-AIO16"/>
  </r>
  <r>
    <x v="13"/>
    <s v="24 Pair"/>
    <s v="Pr.10"/>
    <x v="0"/>
    <x v="13"/>
    <n v="19"/>
    <n v="20"/>
    <s v=""/>
    <s v="48"/>
    <x v="0"/>
    <s v="O1010006_U5"/>
    <s v="HD5542"/>
    <s v="O1010006"/>
    <s v="TUA711-AIO16"/>
  </r>
  <r>
    <x v="13"/>
    <s v="24 Pair"/>
    <s v="Pr.11"/>
    <x v="0"/>
    <x v="13"/>
    <n v="21"/>
    <n v="22"/>
    <s v=""/>
    <s v="48"/>
    <x v="0"/>
    <s v="O1010006_U6"/>
    <s v="HD5542"/>
    <s v="O1010006"/>
    <s v="TUA711-AIO16"/>
  </r>
  <r>
    <x v="13"/>
    <s v="24 Pair"/>
    <s v="Pr.12"/>
    <x v="0"/>
    <x v="13"/>
    <n v="23"/>
    <n v="24"/>
    <s v=""/>
    <s v="48"/>
    <x v="0"/>
    <s v="O1010006_U7"/>
    <s v="HD5542"/>
    <s v="O1010006"/>
    <s v="TUA711-AIO16"/>
  </r>
  <r>
    <x v="13"/>
    <s v="24 Pair"/>
    <s v="Pr.13"/>
    <x v="0"/>
    <x v="13"/>
    <n v="25"/>
    <n v="26"/>
    <s v=""/>
    <s v="48"/>
    <x v="0"/>
    <s v="O1010006_U8"/>
    <s v="HD5542"/>
    <s v="O1010006"/>
    <s v="TUA711-AIO16"/>
  </r>
  <r>
    <x v="13"/>
    <s v="24 Pair"/>
    <s v="Pr.14"/>
    <x v="0"/>
    <x v="13"/>
    <n v="27"/>
    <n v="28"/>
    <s v=""/>
    <s v="48"/>
    <x v="0"/>
    <s v="O1010006_U9"/>
    <s v="HD5542"/>
    <s v="O1010006"/>
    <s v="TUA711-AIO16"/>
  </r>
  <r>
    <x v="13"/>
    <s v="24 Pair"/>
    <s v="Pr.15"/>
    <x v="0"/>
    <x v="13"/>
    <n v="29"/>
    <n v="30"/>
    <s v=""/>
    <s v="48"/>
    <x v="0"/>
    <s v="O1010006_U10"/>
    <s v="HD5542"/>
    <s v="O1010006"/>
    <s v="TUA711-AIO16"/>
  </r>
  <r>
    <x v="15"/>
    <s v="06 Pair"/>
    <s v="Pr.01"/>
    <x v="0"/>
    <x v="15"/>
    <n v="1"/>
    <n v="2"/>
    <s v=""/>
    <s v="12"/>
    <x v="0"/>
    <s v="O1010006_U11"/>
    <s v="HD5542"/>
    <s v="O1010006"/>
    <s v="TUA711-AIO16"/>
  </r>
  <r>
    <x v="15"/>
    <s v="06 Pair"/>
    <s v="Pr.02"/>
    <x v="0"/>
    <x v="15"/>
    <n v="3"/>
    <n v="4"/>
    <s v=""/>
    <s v="12"/>
    <x v="0"/>
    <s v="O1010006_U12"/>
    <s v="HD5542"/>
    <s v="O1010006"/>
    <s v="TUA711-AIO16"/>
  </r>
  <r>
    <x v="15"/>
    <s v="06 Pair"/>
    <s v="Pr.03"/>
    <x v="0"/>
    <x v="15"/>
    <n v="5"/>
    <n v="6"/>
    <s v=""/>
    <s v="12"/>
    <x v="0"/>
    <s v="O1010006_U13"/>
    <s v="HD5542"/>
    <s v="O1010006"/>
    <s v="TUA711-AIO16"/>
  </r>
  <r>
    <x v="15"/>
    <s v="06 Pair"/>
    <s v="Pr.04"/>
    <x v="0"/>
    <x v="15"/>
    <n v="7"/>
    <n v="8"/>
    <s v=""/>
    <s v="12"/>
    <x v="0"/>
    <s v="O1010006_U14"/>
    <s v="HD5542"/>
    <s v="O1010006"/>
    <s v="TUA711-AIO16"/>
  </r>
  <r>
    <x v="16"/>
    <s v="01 Pair"/>
    <s v="Pr.01"/>
    <x v="0"/>
    <x v="16"/>
    <n v="1"/>
    <n v="2"/>
    <s v=""/>
    <s v="2"/>
    <x v="0"/>
    <s v="O1010006_U15"/>
    <s v="HD5542"/>
    <s v="O1010006"/>
    <s v="TUA711-AIO16"/>
  </r>
  <r>
    <x v="12"/>
    <s v="12 Pair"/>
    <s v="Pr.07"/>
    <x v="0"/>
    <x v="12"/>
    <n v="13"/>
    <n v="14"/>
    <m/>
    <s v="24"/>
    <x v="0"/>
    <s v="O1010006_U16"/>
    <s v="HD5542"/>
    <s v="O1010006"/>
    <s v="TUA711-AIO16"/>
  </r>
  <r>
    <x v="17"/>
    <s v="12 Pair"/>
    <s v="Pr.01"/>
    <x v="0"/>
    <x v="17"/>
    <n v="1"/>
    <n v="2"/>
    <s v=""/>
    <s v="24"/>
    <x v="0"/>
    <s v="O1010007_U1"/>
    <s v="HD5542"/>
    <s v="O1010007"/>
    <s v="TUA711-AIO16"/>
  </r>
  <r>
    <x v="17"/>
    <s v="12 Pair"/>
    <s v="Pr.02"/>
    <x v="0"/>
    <x v="17"/>
    <n v="3"/>
    <n v="4"/>
    <s v=""/>
    <s v="24"/>
    <x v="0"/>
    <s v="O1010007_U2"/>
    <s v="HD5542"/>
    <s v="O1010007"/>
    <s v="TUA711-AIO16"/>
  </r>
  <r>
    <x v="17"/>
    <s v="12 Pair"/>
    <s v="Pr.03"/>
    <x v="0"/>
    <x v="17"/>
    <n v="5"/>
    <n v="6"/>
    <s v=""/>
    <s v="24"/>
    <x v="0"/>
    <s v="O1010007_U3"/>
    <s v="HD5542"/>
    <s v="O1010007"/>
    <s v="TUA711-AIO16"/>
  </r>
  <r>
    <x v="17"/>
    <s v="12 Pair"/>
    <s v="Pr.04"/>
    <x v="0"/>
    <x v="17"/>
    <n v="7"/>
    <n v="8"/>
    <s v=""/>
    <s v="24"/>
    <x v="0"/>
    <s v="O1010007_U4"/>
    <s v="HD5542"/>
    <s v="O1010007"/>
    <s v="TUA711-AIO16"/>
  </r>
  <r>
    <x v="17"/>
    <s v="12 Pair"/>
    <s v="Pr.05"/>
    <x v="0"/>
    <x v="17"/>
    <n v="9"/>
    <n v="10"/>
    <s v=""/>
    <s v="24"/>
    <x v="0"/>
    <s v="O1010007_U5"/>
    <s v="HD5542"/>
    <s v="O1010007"/>
    <s v="TUA711-AIO16"/>
  </r>
  <r>
    <x v="17"/>
    <s v="12 Pair"/>
    <s v="Pr.06"/>
    <x v="0"/>
    <x v="17"/>
    <n v="11"/>
    <n v="12"/>
    <s v=""/>
    <s v="24"/>
    <x v="0"/>
    <s v="O1010007_U6"/>
    <s v="HD5542"/>
    <s v="O1010007"/>
    <s v="TUA711-AIO16"/>
  </r>
  <r>
    <x v="17"/>
    <s v="12 Pair"/>
    <s v="Pr.07"/>
    <x v="0"/>
    <x v="17"/>
    <n v="13"/>
    <n v="14"/>
    <s v=""/>
    <s v="24"/>
    <x v="0"/>
    <s v="O1010007_U7"/>
    <s v="HD5542"/>
    <s v="O1010007"/>
    <s v="TUA711-AIO16"/>
  </r>
  <r>
    <x v="17"/>
    <s v="12 Pair"/>
    <s v="Pr.08"/>
    <x v="0"/>
    <x v="17"/>
    <n v="15"/>
    <n v="16"/>
    <s v=""/>
    <s v="24"/>
    <x v="0"/>
    <s v="O1010007_U8"/>
    <s v="HD5542"/>
    <s v="O1010007"/>
    <s v="TUA711-AIO16"/>
  </r>
  <r>
    <x v="17"/>
    <s v="12 Pair"/>
    <s v="Pr.09"/>
    <x v="0"/>
    <x v="17"/>
    <n v="17"/>
    <n v="18"/>
    <s v=""/>
    <s v="24"/>
    <x v="0"/>
    <s v="O1010007_U9"/>
    <s v="HD5542"/>
    <s v="O1010007"/>
    <s v="TUA711-AIO16"/>
  </r>
  <r>
    <x v="11"/>
    <s v="12 Pair"/>
    <s v="Pr.04"/>
    <x v="0"/>
    <x v="11"/>
    <n v="7"/>
    <n v="8"/>
    <s v=""/>
    <s v="24"/>
    <x v="0"/>
    <s v="O1010007_U10"/>
    <s v="HD5542"/>
    <s v="O1010007"/>
    <s v="TUA711-AIO16"/>
  </r>
  <r>
    <x v="18"/>
    <s v="01 Pair"/>
    <s v="Pr.01"/>
    <x v="0"/>
    <x v="18"/>
    <n v="1"/>
    <n v="2"/>
    <s v=""/>
    <s v="2"/>
    <x v="0"/>
    <s v="O1010007_U11"/>
    <s v="HD5542"/>
    <s v="O1010007"/>
    <s v="TUA711-AIO16"/>
  </r>
  <r>
    <x v="17"/>
    <s v="12 Pair"/>
    <s v="Pr.10"/>
    <x v="0"/>
    <x v="17"/>
    <n v="19"/>
    <n v="20"/>
    <m/>
    <s v="24"/>
    <x v="0"/>
    <s v="O1010007_U12"/>
    <s v="HD5542"/>
    <s v="O1010007"/>
    <s v="TUA711-AIO16"/>
  </r>
  <r>
    <x v="6"/>
    <m/>
    <m/>
    <x v="0"/>
    <x v="6"/>
    <m/>
    <m/>
    <m/>
    <s v=""/>
    <x v="0"/>
    <s v="O1010007_U13"/>
    <s v="HD5542"/>
    <s v="O1010007"/>
    <s v="TUA711-AIO16"/>
  </r>
  <r>
    <x v="6"/>
    <m/>
    <m/>
    <x v="0"/>
    <x v="6"/>
    <m/>
    <m/>
    <m/>
    <s v=""/>
    <x v="0"/>
    <s v="O1010007_U14"/>
    <s v="HD5542"/>
    <s v="O1010007"/>
    <s v="TUA711-AIO16"/>
  </r>
  <r>
    <x v="6"/>
    <m/>
    <m/>
    <x v="0"/>
    <x v="6"/>
    <m/>
    <m/>
    <m/>
    <s v=""/>
    <x v="0"/>
    <s v="O1010007_U15"/>
    <s v="HD5542"/>
    <s v="O1010007"/>
    <s v="TUA711-AIO16"/>
  </r>
  <r>
    <x v="6"/>
    <m/>
    <m/>
    <x v="0"/>
    <x v="6"/>
    <m/>
    <m/>
    <m/>
    <s v=""/>
    <x v="0"/>
    <s v="O1010007_U16"/>
    <s v="HD5542"/>
    <s v="O1010007"/>
    <s v="TUA711-AIO16"/>
  </r>
  <r>
    <x v="19"/>
    <s v="06 Triad"/>
    <s v="Tr.01"/>
    <x v="0"/>
    <x v="19"/>
    <n v="1"/>
    <n v="2"/>
    <n v="3"/>
    <s v="18"/>
    <x v="1"/>
    <s v="O1010008_U1"/>
    <s v="HD5573"/>
    <s v="O1010008"/>
    <s v="TUA711-AIO16"/>
  </r>
  <r>
    <x v="19"/>
    <s v="06 Triad"/>
    <s v="Tr.02"/>
    <x v="0"/>
    <x v="19"/>
    <n v="4"/>
    <n v="5"/>
    <n v="6"/>
    <s v="18"/>
    <x v="1"/>
    <s v="O1010008_U2"/>
    <s v="HD5573"/>
    <s v="O1010008"/>
    <s v="TUA711-AIO16"/>
  </r>
  <r>
    <x v="19"/>
    <s v="06 Triad"/>
    <s v="Tr.03"/>
    <x v="0"/>
    <x v="19"/>
    <n v="7"/>
    <n v="8"/>
    <n v="9"/>
    <s v="18"/>
    <x v="1"/>
    <s v="O1010008_U3"/>
    <s v="HD5573"/>
    <s v="O1010008"/>
    <s v="TUA711-AIO16"/>
  </r>
  <r>
    <x v="19"/>
    <s v="06 Triad"/>
    <s v="Tr.04"/>
    <x v="0"/>
    <x v="19"/>
    <n v="10"/>
    <n v="11"/>
    <n v="12"/>
    <s v="18"/>
    <x v="1"/>
    <s v="O1010008_U4"/>
    <s v="HD5573"/>
    <s v="O1010008"/>
    <s v="TUA711-AIO16"/>
  </r>
  <r>
    <x v="19"/>
    <s v="06 Triad"/>
    <s v="Tr.05"/>
    <x v="0"/>
    <x v="19"/>
    <n v="13"/>
    <n v="14"/>
    <n v="15"/>
    <s v="18"/>
    <x v="1"/>
    <s v="O1010008_U5"/>
    <s v="HD5573"/>
    <s v="O1010008"/>
    <s v="TUA711-AIO16"/>
  </r>
  <r>
    <x v="6"/>
    <m/>
    <m/>
    <x v="0"/>
    <x v="6"/>
    <m/>
    <m/>
    <m/>
    <s v=""/>
    <x v="1"/>
    <s v="O1010008_U6"/>
    <s v="HD5573"/>
    <s v="O1010008"/>
    <s v="TUA711-AIO16"/>
  </r>
  <r>
    <x v="6"/>
    <m/>
    <m/>
    <x v="0"/>
    <x v="6"/>
    <m/>
    <m/>
    <m/>
    <s v=""/>
    <x v="0"/>
    <s v="O1010008_U7"/>
    <s v="HD5542"/>
    <s v="O1010008"/>
    <s v="TUA711-AIO16"/>
  </r>
  <r>
    <x v="6"/>
    <m/>
    <m/>
    <x v="0"/>
    <x v="6"/>
    <m/>
    <m/>
    <m/>
    <s v=""/>
    <x v="0"/>
    <s v="O1010008_U8"/>
    <s v="HD5542"/>
    <s v="O1010008"/>
    <s v="TUA711-AIO16"/>
  </r>
  <r>
    <x v="6"/>
    <m/>
    <m/>
    <x v="0"/>
    <x v="6"/>
    <m/>
    <m/>
    <m/>
    <s v=""/>
    <x v="0"/>
    <s v="O1010008_U9"/>
    <s v="HD5542"/>
    <s v="O1010008"/>
    <s v="TUA711-AIO16"/>
  </r>
  <r>
    <x v="6"/>
    <m/>
    <m/>
    <x v="0"/>
    <x v="6"/>
    <m/>
    <m/>
    <m/>
    <s v=""/>
    <x v="0"/>
    <s v="O1010008_U10"/>
    <s v="HD5542"/>
    <s v="O1010008"/>
    <s v="TUA711-AIO16"/>
  </r>
  <r>
    <x v="6"/>
    <m/>
    <m/>
    <x v="0"/>
    <x v="6"/>
    <m/>
    <m/>
    <m/>
    <s v=""/>
    <x v="0"/>
    <s v="O1010008_U11"/>
    <s v="HD5542"/>
    <s v="O1010008"/>
    <s v="TUA711-AIO16"/>
  </r>
  <r>
    <x v="6"/>
    <m/>
    <m/>
    <x v="0"/>
    <x v="6"/>
    <m/>
    <m/>
    <m/>
    <s v=""/>
    <x v="0"/>
    <s v="O1010008_U12"/>
    <s v="HD5542"/>
    <s v="O1010008"/>
    <s v="TUA711-AIO16"/>
  </r>
  <r>
    <x v="6"/>
    <m/>
    <m/>
    <x v="0"/>
    <x v="6"/>
    <m/>
    <m/>
    <m/>
    <s v=""/>
    <x v="0"/>
    <s v="O1010008_U13"/>
    <s v="HD5542"/>
    <s v="O1010008"/>
    <s v="TUA711-AIO16"/>
  </r>
  <r>
    <x v="6"/>
    <m/>
    <m/>
    <x v="0"/>
    <x v="6"/>
    <m/>
    <m/>
    <m/>
    <s v=""/>
    <x v="0"/>
    <s v="O1010008_U14"/>
    <s v="HD5542"/>
    <s v="O1010008"/>
    <s v="TUA711-AIO16"/>
  </r>
  <r>
    <x v="6"/>
    <m/>
    <m/>
    <x v="0"/>
    <x v="6"/>
    <m/>
    <m/>
    <m/>
    <s v=""/>
    <x v="0"/>
    <s v="O1010008_U15"/>
    <s v="HD5542"/>
    <s v="O1010008"/>
    <s v="TUA711-AIO16"/>
  </r>
  <r>
    <x v="6"/>
    <m/>
    <m/>
    <x v="0"/>
    <x v="6"/>
    <m/>
    <m/>
    <m/>
    <s v=""/>
    <x v="0"/>
    <s v="O1010008_U16"/>
    <s v="HD5542"/>
    <s v="O1010008"/>
    <s v="TUA711-AIO16"/>
  </r>
  <r>
    <x v="20"/>
    <s v="24 Pair"/>
    <s v="Pr.01"/>
    <x v="1"/>
    <x v="18"/>
    <n v="1"/>
    <n v="2"/>
    <s v=""/>
    <s v="48"/>
    <x v="0"/>
    <s v="O1010009_U1"/>
    <s v="HD5542"/>
    <s v="O1010009"/>
    <s v="TUA711-AIO16"/>
  </r>
  <r>
    <x v="20"/>
    <s v="24 Pair"/>
    <s v="Pr.04"/>
    <x v="1"/>
    <x v="18"/>
    <n v="7"/>
    <n v="8"/>
    <s v=""/>
    <s v="48"/>
    <x v="0"/>
    <s v="O1010009_U2"/>
    <s v="HD5542"/>
    <s v="O1010009"/>
    <s v="TUA711-AIO16"/>
  </r>
  <r>
    <x v="20"/>
    <s v="24 Pair"/>
    <s v="Pr.05"/>
    <x v="1"/>
    <x v="18"/>
    <n v="9"/>
    <n v="10"/>
    <s v=""/>
    <s v="48"/>
    <x v="0"/>
    <s v="O1010009_U3"/>
    <s v="HD5542"/>
    <s v="O1010009"/>
    <s v="TUA711-AIO16"/>
  </r>
  <r>
    <x v="20"/>
    <s v="24 Pair"/>
    <s v="Pr.06"/>
    <x v="1"/>
    <x v="18"/>
    <n v="11"/>
    <n v="12"/>
    <s v=""/>
    <s v="48"/>
    <x v="0"/>
    <s v="O1010009_U4"/>
    <s v="HD5542"/>
    <s v="O1010009"/>
    <s v="TUA711-AIO16"/>
  </r>
  <r>
    <x v="20"/>
    <s v="24 Pair"/>
    <s v="Pr.09"/>
    <x v="1"/>
    <x v="18"/>
    <n v="17"/>
    <n v="18"/>
    <s v=""/>
    <s v="48"/>
    <x v="0"/>
    <s v="O1010009_U5"/>
    <s v="HD5542"/>
    <s v="O1010009"/>
    <s v="TUA711-AIO16"/>
  </r>
  <r>
    <x v="20"/>
    <s v="24 Pair"/>
    <s v="Pr.11"/>
    <x v="1"/>
    <x v="18"/>
    <n v="21"/>
    <n v="22"/>
    <s v=""/>
    <s v="48"/>
    <x v="0"/>
    <s v="O1010009_U6"/>
    <s v="HD5542"/>
    <s v="O1010009"/>
    <s v="TUA711-AIO16"/>
  </r>
  <r>
    <x v="20"/>
    <s v="24 Pair"/>
    <s v="Pr.12"/>
    <x v="1"/>
    <x v="18"/>
    <n v="23"/>
    <n v="24"/>
    <s v=""/>
    <s v="48"/>
    <x v="0"/>
    <s v="O1010009_U7"/>
    <s v="HD5542"/>
    <s v="O1010009"/>
    <s v="TUA711-AIO16"/>
  </r>
  <r>
    <x v="21"/>
    <s v="24 Pair"/>
    <s v="Pr.02"/>
    <x v="1"/>
    <x v="16"/>
    <n v="3"/>
    <n v="4"/>
    <s v=""/>
    <s v="48"/>
    <x v="0"/>
    <s v="O1010009_U8"/>
    <s v="HD5542"/>
    <s v="O1010009"/>
    <s v="TUA711-AIO16"/>
  </r>
  <r>
    <x v="21"/>
    <s v="24 Pair"/>
    <s v="Pr.03"/>
    <x v="1"/>
    <x v="16"/>
    <n v="5"/>
    <n v="6"/>
    <s v=""/>
    <s v="48"/>
    <x v="0"/>
    <s v="O1010009_U9"/>
    <s v="HD5542"/>
    <s v="O1010009"/>
    <s v="TUA711-AIO16"/>
  </r>
  <r>
    <x v="22"/>
    <s v="12 Pair"/>
    <s v="Pr.01"/>
    <x v="1"/>
    <x v="20"/>
    <n v="1"/>
    <n v="2"/>
    <s v=""/>
    <s v="24"/>
    <x v="0"/>
    <s v="O1010009_U10"/>
    <s v="HD5542"/>
    <s v="O1010009"/>
    <s v="TUA711-AIO16"/>
  </r>
  <r>
    <x v="22"/>
    <s v="12 Pair"/>
    <s v="Pr.03"/>
    <x v="1"/>
    <x v="20"/>
    <n v="5"/>
    <n v="6"/>
    <s v=""/>
    <s v="24"/>
    <x v="0"/>
    <s v="O1010009_U11"/>
    <s v="HD5542"/>
    <s v="O1010009"/>
    <s v="TUA711-AIO16"/>
  </r>
  <r>
    <x v="22"/>
    <s v="12 Pair"/>
    <s v="Pr.05"/>
    <x v="1"/>
    <x v="20"/>
    <n v="9"/>
    <n v="10"/>
    <s v=""/>
    <s v="24"/>
    <x v="0"/>
    <s v="O1010009_U12"/>
    <s v="HD5542"/>
    <s v="O1010009"/>
    <s v="TUA711-AIO16"/>
  </r>
  <r>
    <x v="22"/>
    <s v="12 Pair"/>
    <s v="Pr.07"/>
    <x v="1"/>
    <x v="20"/>
    <n v="13"/>
    <n v="14"/>
    <s v=""/>
    <s v="24"/>
    <x v="0"/>
    <s v="O1010009_U13"/>
    <s v="HD5542"/>
    <s v="O1010009"/>
    <s v="TUA711-AIO16"/>
  </r>
  <r>
    <x v="22"/>
    <s v="12 Pair"/>
    <s v="Pr.09"/>
    <x v="1"/>
    <x v="20"/>
    <n v="17"/>
    <n v="18"/>
    <s v=""/>
    <s v="24"/>
    <x v="0"/>
    <s v="O1010009_U14"/>
    <s v="HD5542"/>
    <s v="O1010009"/>
    <s v="TUA711-AIO16"/>
  </r>
  <r>
    <x v="23"/>
    <s v="01 Pair"/>
    <s v="Pr.01"/>
    <x v="1"/>
    <x v="21"/>
    <n v="1"/>
    <n v="2"/>
    <s v=""/>
    <s v="2"/>
    <x v="0"/>
    <s v="O1010009_U15"/>
    <s v="HD5542"/>
    <s v="O1010009"/>
    <s v="TUA711-AIO16"/>
  </r>
  <r>
    <x v="6"/>
    <m/>
    <m/>
    <x v="1"/>
    <x v="6"/>
    <m/>
    <m/>
    <m/>
    <s v=""/>
    <x v="0"/>
    <s v="O1010009_U16"/>
    <s v="HD5542"/>
    <s v="O1010009"/>
    <s v="TUA711-AIO16"/>
  </r>
  <r>
    <x v="21"/>
    <s v="24 Pair"/>
    <s v="Pr.04"/>
    <x v="1"/>
    <x v="16"/>
    <n v="7"/>
    <n v="8"/>
    <s v=""/>
    <s v="48"/>
    <x v="0"/>
    <s v="O1010010_U1"/>
    <s v="HD5542"/>
    <s v="O1010010"/>
    <s v="TUA711-AIO16"/>
  </r>
  <r>
    <x v="21"/>
    <s v="24 Pair"/>
    <s v="Pr.05"/>
    <x v="1"/>
    <x v="16"/>
    <n v="9"/>
    <n v="10"/>
    <s v=""/>
    <s v="48"/>
    <x v="0"/>
    <s v="O1010010_U2"/>
    <s v="HD5542"/>
    <s v="O1010010"/>
    <s v="TUA711-AIO16"/>
  </r>
  <r>
    <x v="21"/>
    <s v="24 Pair"/>
    <s v="Pr.06"/>
    <x v="1"/>
    <x v="16"/>
    <n v="11"/>
    <n v="12"/>
    <s v=""/>
    <s v="48"/>
    <x v="0"/>
    <s v="O1010010_U3"/>
    <s v="HD5542"/>
    <s v="O1010010"/>
    <s v="TUA711-AIO16"/>
  </r>
  <r>
    <x v="21"/>
    <s v="24 Pair"/>
    <s v="Pr.07"/>
    <x v="1"/>
    <x v="16"/>
    <n v="13"/>
    <n v="14"/>
    <s v=""/>
    <s v="48"/>
    <x v="0"/>
    <s v="O1010010_U4"/>
    <s v="HD5542"/>
    <s v="O1010010"/>
    <s v="TUA711-AIO16"/>
  </r>
  <r>
    <x v="21"/>
    <s v="24 Pair"/>
    <s v="Pr.08"/>
    <x v="1"/>
    <x v="16"/>
    <n v="15"/>
    <n v="16"/>
    <s v=""/>
    <s v="48"/>
    <x v="0"/>
    <s v="O1010010_U5"/>
    <s v="HD5542"/>
    <s v="O1010010"/>
    <s v="TUA711-AIO16"/>
  </r>
  <r>
    <x v="21"/>
    <s v="24 Pair"/>
    <s v="Pr.17"/>
    <x v="1"/>
    <x v="16"/>
    <n v="33"/>
    <n v="34"/>
    <s v=""/>
    <s v="48"/>
    <x v="0"/>
    <s v="O1010010_U6"/>
    <s v="HD5542"/>
    <s v="O1010010"/>
    <s v="TUA711-AIO16"/>
  </r>
  <r>
    <x v="21"/>
    <s v="24 Pair"/>
    <s v="Pr.18"/>
    <x v="1"/>
    <x v="16"/>
    <n v="35"/>
    <n v="36"/>
    <s v=""/>
    <s v="48"/>
    <x v="0"/>
    <s v="O1010010_U7"/>
    <s v="HD5542"/>
    <s v="O1010010"/>
    <s v="TUA711-AIO16"/>
  </r>
  <r>
    <x v="24"/>
    <s v="05 Pair"/>
    <s v="Pr.01"/>
    <x v="1"/>
    <x v="22"/>
    <n v="1"/>
    <n v="2"/>
    <s v=""/>
    <s v="10"/>
    <x v="0"/>
    <s v="O1010010_U8"/>
    <s v="HD5542"/>
    <s v="O1010010"/>
    <s v="TUA711-AIO16"/>
  </r>
  <r>
    <x v="6"/>
    <m/>
    <m/>
    <x v="1"/>
    <x v="6"/>
    <m/>
    <m/>
    <m/>
    <s v=""/>
    <x v="0"/>
    <s v="O1010010_U9"/>
    <s v="HD5542"/>
    <s v="O1010010"/>
    <s v="TUA711-AIO16"/>
  </r>
  <r>
    <x v="6"/>
    <m/>
    <m/>
    <x v="1"/>
    <x v="6"/>
    <m/>
    <m/>
    <m/>
    <s v=""/>
    <x v="0"/>
    <s v="O1010010_U10"/>
    <s v="HD5542"/>
    <s v="O1010010"/>
    <s v="TUA711-AIO16"/>
  </r>
  <r>
    <x v="6"/>
    <m/>
    <m/>
    <x v="1"/>
    <x v="6"/>
    <m/>
    <m/>
    <m/>
    <s v=""/>
    <x v="0"/>
    <s v="O1010010_U11"/>
    <s v="HD5542"/>
    <s v="O1010010"/>
    <s v="TUA711-AIO16"/>
  </r>
  <r>
    <x v="6"/>
    <m/>
    <m/>
    <x v="1"/>
    <x v="6"/>
    <m/>
    <m/>
    <m/>
    <s v=""/>
    <x v="0"/>
    <s v="O1010010_U12"/>
    <s v="HD5542"/>
    <s v="O1010010"/>
    <s v="TUA711-AIO16"/>
  </r>
  <r>
    <x v="6"/>
    <m/>
    <m/>
    <x v="1"/>
    <x v="6"/>
    <m/>
    <m/>
    <m/>
    <s v=""/>
    <x v="0"/>
    <s v="O1010010_U13"/>
    <s v="HD5542"/>
    <s v="O1010010"/>
    <s v="TUA711-AIO16"/>
  </r>
  <r>
    <x v="6"/>
    <m/>
    <m/>
    <x v="1"/>
    <x v="6"/>
    <m/>
    <m/>
    <m/>
    <s v=""/>
    <x v="0"/>
    <s v="O1010010_U14"/>
    <s v="HD5542"/>
    <s v="O1010010"/>
    <s v="TUA711-AIO16"/>
  </r>
  <r>
    <x v="6"/>
    <m/>
    <m/>
    <x v="1"/>
    <x v="6"/>
    <m/>
    <m/>
    <m/>
    <s v=""/>
    <x v="0"/>
    <s v="O1010010_U15"/>
    <s v="HD5542"/>
    <s v="O1010010"/>
    <s v="TUA711-AIO16"/>
  </r>
  <r>
    <x v="6"/>
    <m/>
    <m/>
    <x v="1"/>
    <x v="6"/>
    <m/>
    <m/>
    <m/>
    <s v=""/>
    <x v="0"/>
    <s v="O1010010_U16"/>
    <s v="HD5542"/>
    <s v="O1010010"/>
    <s v="TUA711-AIO16"/>
  </r>
  <r>
    <x v="25"/>
    <s v="12 Pair"/>
    <s v="Pr.01"/>
    <x v="2"/>
    <x v="23"/>
    <n v="1"/>
    <n v="2"/>
    <s v=""/>
    <s v="24"/>
    <x v="0"/>
    <s v="O1010011_U1"/>
    <s v="HD5542"/>
    <s v="O1010011"/>
    <s v="TUA711-AIO16"/>
  </r>
  <r>
    <x v="25"/>
    <s v="12 Pair"/>
    <s v="Pr.02"/>
    <x v="2"/>
    <x v="23"/>
    <n v="3"/>
    <n v="4"/>
    <s v=""/>
    <s v="24"/>
    <x v="0"/>
    <s v="O1010011_U2"/>
    <s v="HD5542"/>
    <s v="O1010011"/>
    <s v="TUA711-AIO16"/>
  </r>
  <r>
    <x v="25"/>
    <s v="12 Pair"/>
    <s v="Pr.03"/>
    <x v="2"/>
    <x v="23"/>
    <n v="5"/>
    <n v="6"/>
    <s v=""/>
    <s v="24"/>
    <x v="0"/>
    <s v="O1010011_U3"/>
    <s v="HD5542"/>
    <s v="O1010011"/>
    <s v="TUA711-AIO16"/>
  </r>
  <r>
    <x v="25"/>
    <s v="12 Pair"/>
    <s v="Pr.04"/>
    <x v="2"/>
    <x v="23"/>
    <n v="7"/>
    <n v="8"/>
    <s v=""/>
    <s v="24"/>
    <x v="0"/>
    <s v="O1010011_U4"/>
    <s v="HD5542"/>
    <s v="O1010011"/>
    <s v="TUA711-AIO16"/>
  </r>
  <r>
    <x v="25"/>
    <s v="12 Pair"/>
    <s v="Pr.06"/>
    <x v="2"/>
    <x v="23"/>
    <n v="11"/>
    <n v="12"/>
    <s v=""/>
    <s v="24"/>
    <x v="0"/>
    <s v="O1010011_U5"/>
    <s v="HD5542"/>
    <s v="O1010011"/>
    <s v="TUA711-AIO16"/>
  </r>
  <r>
    <x v="26"/>
    <s v="12 Pair"/>
    <s v="Pr.09"/>
    <x v="2"/>
    <x v="24"/>
    <n v="17"/>
    <n v="18"/>
    <s v=""/>
    <s v="24"/>
    <x v="0"/>
    <s v="O1010011_U6"/>
    <s v="HD5542"/>
    <s v="O1010011"/>
    <s v="TUA711-AIO16"/>
  </r>
  <r>
    <x v="26"/>
    <s v="12 Pair"/>
    <s v="Pr.05"/>
    <x v="2"/>
    <x v="24"/>
    <n v="9"/>
    <n v="10"/>
    <s v=""/>
    <s v="24"/>
    <x v="0"/>
    <s v="O1010011_U7"/>
    <s v="HD5542"/>
    <s v="O1010011"/>
    <s v="TUA711-AIO16"/>
  </r>
  <r>
    <x v="26"/>
    <s v="12 Pair"/>
    <s v="Pr.06"/>
    <x v="2"/>
    <x v="24"/>
    <n v="11"/>
    <n v="12"/>
    <s v=""/>
    <s v="24"/>
    <x v="0"/>
    <s v="O1010011_U8"/>
    <s v="HD5542"/>
    <s v="O1010011"/>
    <s v="TUA711-AIO16"/>
  </r>
  <r>
    <x v="26"/>
    <s v="12 Pair"/>
    <s v="Pr.08"/>
    <x v="2"/>
    <x v="24"/>
    <n v="15"/>
    <n v="16"/>
    <s v=""/>
    <s v="24"/>
    <x v="0"/>
    <s v="O1010011_U9"/>
    <s v="HD5542"/>
    <s v="O1010011"/>
    <s v="TUA711-AIO16"/>
  </r>
  <r>
    <x v="6"/>
    <m/>
    <m/>
    <x v="2"/>
    <x v="6"/>
    <m/>
    <m/>
    <s v=""/>
    <m/>
    <x v="0"/>
    <s v="O1010011_U10"/>
    <s v="HD5542"/>
    <s v="O1010011"/>
    <s v="TUA711-AIO16"/>
  </r>
  <r>
    <x v="27"/>
    <s v="12 Pair"/>
    <s v="Pr.05"/>
    <x v="2"/>
    <x v="25"/>
    <n v="9"/>
    <n v="10"/>
    <m/>
    <s v="24"/>
    <x v="0"/>
    <s v="O1010011_U11"/>
    <s v="HD5542"/>
    <s v="O1010011"/>
    <s v="TUA711-AIO16"/>
  </r>
  <r>
    <x v="28"/>
    <s v="12 Pair"/>
    <s v="Pr.04"/>
    <x v="2"/>
    <x v="26"/>
    <n v="7"/>
    <n v="8"/>
    <s v=""/>
    <s v="24"/>
    <x v="0"/>
    <s v="O1010011_U12"/>
    <s v="HD5542"/>
    <s v="O1010011"/>
    <s v="TUA711-AIO16"/>
  </r>
  <r>
    <x v="28"/>
    <s v="12 Pair"/>
    <s v="Pr.05"/>
    <x v="2"/>
    <x v="26"/>
    <n v="9"/>
    <n v="10"/>
    <s v=""/>
    <s v="24"/>
    <x v="0"/>
    <s v="O1010011_U13"/>
    <s v="HD5542"/>
    <s v="O1010011"/>
    <s v="TUA711-AIO16"/>
  </r>
  <r>
    <x v="27"/>
    <s v="12 Pair"/>
    <s v="Pr.06"/>
    <x v="2"/>
    <x v="25"/>
    <n v="11"/>
    <n v="12"/>
    <m/>
    <s v="24"/>
    <x v="0"/>
    <s v="O1010011_U14"/>
    <s v="HD5542"/>
    <s v="O1010011"/>
    <s v="TUA711-AIO16"/>
  </r>
  <r>
    <x v="28"/>
    <s v="12 Pair"/>
    <s v="Pr.01"/>
    <x v="2"/>
    <x v="26"/>
    <n v="1"/>
    <n v="2"/>
    <s v=""/>
    <s v="24"/>
    <x v="0"/>
    <s v="O1010011_U15"/>
    <s v="HD5542"/>
    <s v="O1010011"/>
    <s v="TUA711-AIO16"/>
  </r>
  <r>
    <x v="25"/>
    <s v="12 Pair"/>
    <s v="Pr.07"/>
    <x v="2"/>
    <x v="23"/>
    <n v="13"/>
    <n v="14"/>
    <s v=""/>
    <s v="24"/>
    <x v="0"/>
    <s v="O1010011_U16"/>
    <s v="HD5542"/>
    <s v="O1010011"/>
    <s v="TUA711-AIO16"/>
  </r>
  <r>
    <x v="29"/>
    <s v="24 Pair"/>
    <s v="Pr.01"/>
    <x v="0"/>
    <x v="27"/>
    <n v="1"/>
    <n v="2"/>
    <s v=""/>
    <s v="48"/>
    <x v="0"/>
    <s v="O1010012R_U1"/>
    <s v="HD5542"/>
    <s v="O1010012R"/>
    <s v="TUA711-AIO16"/>
  </r>
  <r>
    <x v="29"/>
    <s v="24 Pair"/>
    <s v="Pr.02"/>
    <x v="0"/>
    <x v="27"/>
    <n v="3"/>
    <n v="4"/>
    <s v=""/>
    <s v="48"/>
    <x v="0"/>
    <s v="O1010012R_U2"/>
    <s v="HD5542"/>
    <s v="O1010012R"/>
    <s v="TUA711-AIO16"/>
  </r>
  <r>
    <x v="29"/>
    <s v="24 Pair"/>
    <s v="Pr.03"/>
    <x v="0"/>
    <x v="27"/>
    <n v="5"/>
    <n v="6"/>
    <s v=""/>
    <s v="48"/>
    <x v="0"/>
    <s v="O1010012R_U3"/>
    <s v="HD5542"/>
    <s v="O1010012R"/>
    <s v="TUA711-AIO16"/>
  </r>
  <r>
    <x v="29"/>
    <s v="24 Pair"/>
    <s v="Pr.04"/>
    <x v="0"/>
    <x v="27"/>
    <n v="7"/>
    <n v="8"/>
    <s v=""/>
    <s v="48"/>
    <x v="0"/>
    <s v="O1010012R_U4"/>
    <s v="HD5542"/>
    <s v="O1010012R"/>
    <s v="TUA711-AIO16"/>
  </r>
  <r>
    <x v="29"/>
    <s v="24 Pair"/>
    <s v="Pr.05"/>
    <x v="0"/>
    <x v="27"/>
    <n v="9"/>
    <n v="10"/>
    <s v=""/>
    <s v="48"/>
    <x v="0"/>
    <s v="O1010012R_U5"/>
    <s v="HD5542"/>
    <s v="O1010012R"/>
    <s v="TUA711-AIO16"/>
  </r>
  <r>
    <x v="29"/>
    <s v="24 Pair"/>
    <s v="Pr.06"/>
    <x v="0"/>
    <x v="27"/>
    <n v="11"/>
    <n v="12"/>
    <s v=""/>
    <s v="48"/>
    <x v="0"/>
    <s v="O1010012R_U6"/>
    <s v="HD5542"/>
    <s v="O1010012R"/>
    <s v="TUA711-AIO16"/>
  </r>
  <r>
    <x v="29"/>
    <s v="24 Pair"/>
    <s v="Pr.07"/>
    <x v="0"/>
    <x v="27"/>
    <n v="13"/>
    <n v="14"/>
    <s v=""/>
    <s v="48"/>
    <x v="0"/>
    <s v="O1010012R_U7"/>
    <s v="HD5542"/>
    <s v="O1010012R"/>
    <s v="TUA711-AIO16"/>
  </r>
  <r>
    <x v="29"/>
    <s v="24 Pair"/>
    <s v="Pr.08"/>
    <x v="0"/>
    <x v="27"/>
    <n v="15"/>
    <n v="16"/>
    <s v=""/>
    <s v="48"/>
    <x v="0"/>
    <s v="O1010012R_U8"/>
    <s v="HD5542"/>
    <s v="O1010012R"/>
    <s v="TUA711-AIO16"/>
  </r>
  <r>
    <x v="1"/>
    <s v="12 Pair"/>
    <s v="Pr.09"/>
    <x v="0"/>
    <x v="1"/>
    <n v="17"/>
    <n v="18"/>
    <s v=""/>
    <s v="24"/>
    <x v="0"/>
    <s v="O1010012R_U9"/>
    <s v="HD5542"/>
    <s v="O1010012R"/>
    <s v="TUA711-AIO16"/>
  </r>
  <r>
    <x v="7"/>
    <s v="12 Pair"/>
    <s v="Pr.06"/>
    <x v="0"/>
    <x v="7"/>
    <n v="11"/>
    <n v="12"/>
    <s v=""/>
    <s v="24"/>
    <x v="0"/>
    <s v="O1010012R_U10"/>
    <s v="HD5542"/>
    <s v="O1010012R"/>
    <s v="TUA711-AIO16"/>
  </r>
  <r>
    <x v="8"/>
    <s v="24 Pair"/>
    <s v="Pr.01"/>
    <x v="0"/>
    <x v="8"/>
    <n v="1"/>
    <n v="2"/>
    <s v=""/>
    <s v="48"/>
    <x v="0"/>
    <s v="O1010012R_U11"/>
    <s v="HD5542"/>
    <s v="O1010012R"/>
    <s v="TUA711-AIO16"/>
  </r>
  <r>
    <x v="8"/>
    <s v="24 Pair"/>
    <s v="Pr.09"/>
    <x v="0"/>
    <x v="8"/>
    <n v="17"/>
    <n v="18"/>
    <s v=""/>
    <s v="48"/>
    <x v="0"/>
    <s v="O1010012R_U12"/>
    <s v="HD5542"/>
    <s v="O1010012R"/>
    <s v="TUA711-AIO16"/>
  </r>
  <r>
    <x v="8"/>
    <s v="24 Pair"/>
    <s v="Pr.16"/>
    <x v="0"/>
    <x v="8"/>
    <n v="31"/>
    <n v="32"/>
    <s v=""/>
    <s v="48"/>
    <x v="0"/>
    <s v="O1010012R_U13"/>
    <s v="HD5542"/>
    <s v="O1010012R"/>
    <s v="TUA711-AIO16"/>
  </r>
  <r>
    <x v="9"/>
    <s v="12 Pair"/>
    <s v="Pr.01"/>
    <x v="0"/>
    <x v="9"/>
    <n v="1"/>
    <n v="2"/>
    <s v=""/>
    <s v="24"/>
    <x v="0"/>
    <s v="O1010012R_U14"/>
    <s v="HD5542"/>
    <s v="O1010012R"/>
    <s v="TUA711-AIO16"/>
  </r>
  <r>
    <x v="6"/>
    <m/>
    <m/>
    <x v="0"/>
    <x v="6"/>
    <m/>
    <m/>
    <s v=""/>
    <m/>
    <x v="0"/>
    <s v="O1010012R_U15"/>
    <s v="HD5542"/>
    <s v="O1010012R"/>
    <s v="TUA711-AIO16"/>
  </r>
  <r>
    <x v="10"/>
    <s v="24 Pair"/>
    <s v="Pr.01"/>
    <x v="0"/>
    <x v="10"/>
    <n v="1"/>
    <n v="2"/>
    <s v=""/>
    <s v="48"/>
    <x v="0"/>
    <s v="O1010012R_U16"/>
    <s v="HD5542"/>
    <s v="O1010012R"/>
    <s v="TUA711-AIO16"/>
  </r>
  <r>
    <x v="10"/>
    <s v="24 Pair"/>
    <s v="Pr.03"/>
    <x v="0"/>
    <x v="10"/>
    <n v="5"/>
    <n v="6"/>
    <s v=""/>
    <s v="48"/>
    <x v="0"/>
    <s v="O1010014R_U1"/>
    <s v="HD5542"/>
    <s v="O1010014R"/>
    <s v="TUA711-AIO16"/>
  </r>
  <r>
    <x v="10"/>
    <s v="24 Pair"/>
    <s v="Pr.06"/>
    <x v="0"/>
    <x v="10"/>
    <n v="11"/>
    <n v="12"/>
    <s v=""/>
    <s v="48"/>
    <x v="0"/>
    <s v="O1010014R_U2"/>
    <s v="HD5542"/>
    <s v="O1010014R"/>
    <s v="TUA711-AIO16"/>
  </r>
  <r>
    <x v="13"/>
    <s v="24 Pair"/>
    <s v="Pr.04"/>
    <x v="0"/>
    <x v="13"/>
    <n v="7"/>
    <n v="8"/>
    <s v=""/>
    <s v="48"/>
    <x v="0"/>
    <s v="O1010014R_U3"/>
    <s v="HD5542"/>
    <s v="O1010014R"/>
    <s v="TUA711-AIO16"/>
  </r>
  <r>
    <x v="13"/>
    <s v="24 Pair"/>
    <s v="Pr.05"/>
    <x v="0"/>
    <x v="13"/>
    <n v="9"/>
    <n v="10"/>
    <s v=""/>
    <s v="48"/>
    <x v="0"/>
    <s v="O1010014R_U4"/>
    <s v="HD5542"/>
    <s v="O1010014R"/>
    <s v="TUA711-AIO16"/>
  </r>
  <r>
    <x v="13"/>
    <s v="24 Pair"/>
    <s v="Pr.06"/>
    <x v="0"/>
    <x v="13"/>
    <n v="11"/>
    <n v="12"/>
    <s v=""/>
    <s v="48"/>
    <x v="0"/>
    <s v="O1010014R_U5"/>
    <s v="HD5542"/>
    <s v="O1010014R"/>
    <s v="TUA711-AIO16"/>
  </r>
  <r>
    <x v="13"/>
    <s v="24 Pair"/>
    <s v="Pr.16"/>
    <x v="0"/>
    <x v="13"/>
    <n v="31"/>
    <n v="32"/>
    <s v=""/>
    <s v="48"/>
    <x v="0"/>
    <s v="O1010014R_U6"/>
    <s v="HD5542"/>
    <s v="O1010014R"/>
    <s v="TUA711-AIO16"/>
  </r>
  <r>
    <x v="3"/>
    <s v="24 Pair"/>
    <s v="Pr.08"/>
    <x v="0"/>
    <x v="3"/>
    <n v="15"/>
    <n v="16"/>
    <s v=""/>
    <s v="48"/>
    <x v="0"/>
    <s v="O1010014R_U7"/>
    <s v="HD5542"/>
    <s v="O1010014R"/>
    <s v="TUA711-AIO16"/>
  </r>
  <r>
    <x v="3"/>
    <s v="24 Pair"/>
    <s v="Pr.09"/>
    <x v="0"/>
    <x v="3"/>
    <n v="17"/>
    <n v="18"/>
    <s v=""/>
    <s v="48"/>
    <x v="0"/>
    <s v="O1010014R_U8"/>
    <s v="HD5542"/>
    <s v="O1010014R"/>
    <s v="TUA711-AIO16"/>
  </r>
  <r>
    <x v="14"/>
    <s v="24 Pair"/>
    <s v="Pr.07"/>
    <x v="0"/>
    <x v="14"/>
    <n v="13"/>
    <n v="14"/>
    <s v=""/>
    <s v="48"/>
    <x v="0"/>
    <s v="O1010014R_U9"/>
    <s v="HD5542"/>
    <s v="O1010014R"/>
    <s v="TUA711-AIO16"/>
  </r>
  <r>
    <x v="14"/>
    <s v="24 Pair"/>
    <s v="Pr.11"/>
    <x v="0"/>
    <x v="14"/>
    <n v="21"/>
    <n v="22"/>
    <s v=""/>
    <s v="48"/>
    <x v="0"/>
    <s v="O1010014R_U10"/>
    <s v="HD5542"/>
    <s v="O1010014R"/>
    <s v="TUA711-AIO16"/>
  </r>
  <r>
    <x v="14"/>
    <s v="24 Pair"/>
    <s v="Pr.12"/>
    <x v="0"/>
    <x v="14"/>
    <n v="23"/>
    <n v="24"/>
    <s v=""/>
    <s v="48"/>
    <x v="0"/>
    <s v="O1010014R_U11"/>
    <s v="HD5542"/>
    <s v="O1010014R"/>
    <s v="TUA711-AIO16"/>
  </r>
  <r>
    <x v="14"/>
    <s v="24 Pair"/>
    <s v="Pr.13"/>
    <x v="0"/>
    <x v="14"/>
    <n v="25"/>
    <n v="26"/>
    <s v=""/>
    <s v="48"/>
    <x v="0"/>
    <s v="O1010014R_U12"/>
    <s v="HD5542"/>
    <s v="O1010014R"/>
    <s v="TUA711-AIO16"/>
  </r>
  <r>
    <x v="14"/>
    <s v="24 Pair"/>
    <s v="Pr.14"/>
    <x v="0"/>
    <x v="14"/>
    <n v="27"/>
    <n v="28"/>
    <s v=""/>
    <s v="48"/>
    <x v="0"/>
    <s v="O1010014R_U13"/>
    <s v="HD5542"/>
    <s v="O1010014R"/>
    <s v="TUA711-AIO16"/>
  </r>
  <r>
    <x v="8"/>
    <s v="24 Pair"/>
    <s v="Pr.05"/>
    <x v="0"/>
    <x v="8"/>
    <n v="9"/>
    <n v="10"/>
    <s v=""/>
    <s v="48"/>
    <x v="0"/>
    <s v="O1010014R_U14"/>
    <s v="HD5542"/>
    <s v="O1010014R"/>
    <s v="TUA711-AIO16"/>
  </r>
  <r>
    <x v="8"/>
    <s v="24 Pair"/>
    <s v="Pr.17"/>
    <x v="0"/>
    <x v="8"/>
    <n v="33"/>
    <n v="34"/>
    <s v=""/>
    <s v="48"/>
    <x v="0"/>
    <s v="O1010014R_U15"/>
    <s v="HD5542"/>
    <s v="O1010014R"/>
    <s v="TUA711-AIO16"/>
  </r>
  <r>
    <x v="6"/>
    <m/>
    <m/>
    <x v="0"/>
    <x v="6"/>
    <m/>
    <m/>
    <m/>
    <s v=""/>
    <x v="0"/>
    <s v="O1010014R_U16"/>
    <s v="HD5542"/>
    <s v="O1010014R"/>
    <s v="TUA711-AIO16"/>
  </r>
  <r>
    <x v="20"/>
    <s v="24 Pair"/>
    <s v="Pr.02"/>
    <x v="1"/>
    <x v="18"/>
    <n v="3"/>
    <n v="4"/>
    <s v=""/>
    <s v="48"/>
    <x v="0"/>
    <s v="O1010100R_U1"/>
    <s v="HD5542"/>
    <s v="O1010100R"/>
    <s v="TUA711-AIO16"/>
  </r>
  <r>
    <x v="20"/>
    <s v="24 Pair"/>
    <s v="Pr.07"/>
    <x v="1"/>
    <x v="18"/>
    <n v="13"/>
    <n v="14"/>
    <s v=""/>
    <s v="48"/>
    <x v="0"/>
    <s v="O1010100R_U2"/>
    <s v="HD5542"/>
    <s v="O1010100R"/>
    <s v="TUA711-AIO16"/>
  </r>
  <r>
    <x v="20"/>
    <s v="24 Pair"/>
    <s v="Pr.10"/>
    <x v="1"/>
    <x v="18"/>
    <n v="19"/>
    <n v="20"/>
    <s v=""/>
    <s v="48"/>
    <x v="0"/>
    <s v="O1010100R_U3"/>
    <s v="HD5542"/>
    <s v="O1010100R"/>
    <s v="TUA711-AIO16"/>
  </r>
  <r>
    <x v="21"/>
    <s v="24 Pair"/>
    <s v="Pr.01"/>
    <x v="1"/>
    <x v="16"/>
    <n v="1"/>
    <n v="2"/>
    <s v=""/>
    <s v="48"/>
    <x v="0"/>
    <s v="O1010100R_U4"/>
    <s v="HD5542"/>
    <s v="O1010100R"/>
    <s v="TUA711-AIO16"/>
  </r>
  <r>
    <x v="30"/>
    <s v="01 Pair"/>
    <s v="Pr.01"/>
    <x v="1"/>
    <x v="28"/>
    <n v="1"/>
    <n v="2"/>
    <s v=""/>
    <s v="2"/>
    <x v="0"/>
    <s v="O1010100R_U5"/>
    <s v="HD5542"/>
    <s v="O1010100R"/>
    <s v="TUA711-AIO16"/>
  </r>
  <r>
    <x v="31"/>
    <s v="01 Pair"/>
    <s v="Pr.01"/>
    <x v="1"/>
    <x v="27"/>
    <n v="1"/>
    <n v="2"/>
    <s v=""/>
    <s v="2"/>
    <x v="0"/>
    <s v="O1010100R_U6"/>
    <s v="HD5542"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6"/>
    <m/>
    <m/>
    <x v="1"/>
    <x v="6"/>
    <m/>
    <m/>
    <m/>
    <s v=""/>
    <x v="2"/>
    <m/>
    <m/>
    <s v="O1010100R"/>
    <s v="TUA711-AIO16"/>
  </r>
  <r>
    <x v="26"/>
    <s v="12 Pair"/>
    <s v="Pr.01"/>
    <x v="2"/>
    <x v="24"/>
    <n v="1"/>
    <n v="2"/>
    <s v=""/>
    <s v="24"/>
    <x v="0"/>
    <s v="O1010102R_U1"/>
    <s v="HD5542"/>
    <s v="O1010102R"/>
    <s v="TUA711-AIO16"/>
  </r>
  <r>
    <x v="32"/>
    <s v="24 Pair"/>
    <s v="Pr.09"/>
    <x v="2"/>
    <x v="29"/>
    <n v="17"/>
    <n v="18"/>
    <s v=""/>
    <s v="48"/>
    <x v="0"/>
    <s v="O1010102R_U2"/>
    <s v="HD5542"/>
    <s v="O1010102R"/>
    <s v="TUA711-AIO16"/>
  </r>
  <r>
    <x v="32"/>
    <s v="24 Pair"/>
    <s v="Pr.11"/>
    <x v="2"/>
    <x v="29"/>
    <n v="21"/>
    <n v="22"/>
    <s v=""/>
    <s v="48"/>
    <x v="0"/>
    <s v="O1010102R_U3"/>
    <s v="HD5542"/>
    <s v="O1010102R"/>
    <s v="TUA711-AIO16"/>
  </r>
  <r>
    <x v="6"/>
    <m/>
    <m/>
    <x v="2"/>
    <x v="6"/>
    <m/>
    <m/>
    <s v=""/>
    <m/>
    <x v="0"/>
    <s v="O1010102R_U4"/>
    <s v="HD5542"/>
    <s v="O1010102R"/>
    <s v="TUA711-AIO16"/>
  </r>
  <r>
    <x v="25"/>
    <s v="12 Pair"/>
    <s v="Pr.05"/>
    <x v="2"/>
    <x v="23"/>
    <n v="9"/>
    <n v="10"/>
    <s v=""/>
    <s v="24"/>
    <x v="0"/>
    <s v="O1010102R_U5"/>
    <s v="HD5542"/>
    <s v="O1010102R"/>
    <s v="TUA711-AIO16"/>
  </r>
  <r>
    <x v="32"/>
    <s v="24 Pair"/>
    <s v="Pr.06"/>
    <x v="2"/>
    <x v="29"/>
    <n v="11"/>
    <n v="12"/>
    <s v=""/>
    <s v="48"/>
    <x v="0"/>
    <s v="O1010102R_U6"/>
    <s v="HD5542"/>
    <s v="O1010102R"/>
    <s v="TUA711-AIO16"/>
  </r>
  <r>
    <x v="32"/>
    <s v="24 Pair"/>
    <s v="Pr.16"/>
    <x v="2"/>
    <x v="29"/>
    <n v="31"/>
    <n v="32"/>
    <s v=""/>
    <s v="48"/>
    <x v="0"/>
    <s v="O1010102R_U7"/>
    <s v="HD5542"/>
    <s v="O1010102R"/>
    <s v="TUA711-AIO16"/>
  </r>
  <r>
    <x v="33"/>
    <s v="24 Pair"/>
    <s v="Pr.05"/>
    <x v="2"/>
    <x v="30"/>
    <n v="9"/>
    <n v="10"/>
    <s v=""/>
    <s v="48"/>
    <x v="0"/>
    <s v="O1010102R_U8"/>
    <s v="HD5542"/>
    <s v="O1010102R"/>
    <s v="TUA711-AIO16"/>
  </r>
  <r>
    <x v="33"/>
    <s v="24 Pair"/>
    <s v="Pr.08"/>
    <x v="2"/>
    <x v="30"/>
    <n v="15"/>
    <n v="16"/>
    <s v=""/>
    <s v="48"/>
    <x v="0"/>
    <s v="O1010102R_U9"/>
    <s v="HD5542"/>
    <s v="O1010102R"/>
    <s v="TUA711-AIO16"/>
  </r>
  <r>
    <x v="33"/>
    <s v="24 Pair"/>
    <s v="Pr.06"/>
    <x v="2"/>
    <x v="30"/>
    <n v="11"/>
    <n v="12"/>
    <s v=""/>
    <s v="48"/>
    <x v="0"/>
    <s v="O1010102R_U10"/>
    <s v="HD5542"/>
    <s v="O1010102R"/>
    <s v="TUA711-AIO16"/>
  </r>
  <r>
    <x v="33"/>
    <s v="24 Pair"/>
    <s v="Pr.07"/>
    <x v="2"/>
    <x v="30"/>
    <n v="13"/>
    <n v="14"/>
    <s v=""/>
    <s v="48"/>
    <x v="0"/>
    <s v="O1010102R_U11"/>
    <s v="HD5542"/>
    <s v="O1010102R"/>
    <s v="TUA711-AIO16"/>
  </r>
  <r>
    <x v="26"/>
    <s v="12 Pair"/>
    <s v="Pr.02"/>
    <x v="2"/>
    <x v="24"/>
    <n v="3"/>
    <n v="4"/>
    <m/>
    <s v="24"/>
    <x v="0"/>
    <s v="O1010102R_U12"/>
    <s v="HD5542"/>
    <s v="O1010102R"/>
    <s v="TUA711-AIO16"/>
  </r>
  <r>
    <x v="26"/>
    <s v="12 Pair"/>
    <s v="Pr.07"/>
    <x v="2"/>
    <x v="24"/>
    <n v="13"/>
    <n v="14"/>
    <m/>
    <s v="24"/>
    <x v="0"/>
    <s v="O1010102R_U13"/>
    <s v="HD5542"/>
    <s v="O1010102R"/>
    <s v="TUA711-AIO16"/>
  </r>
  <r>
    <x v="27"/>
    <s v="12 Pair"/>
    <s v="Pr.01"/>
    <x v="2"/>
    <x v="25"/>
    <n v="1"/>
    <n v="2"/>
    <m/>
    <s v="24"/>
    <x v="0"/>
    <s v="O1010102R_U14"/>
    <s v="HD5542"/>
    <s v="O1010102R"/>
    <s v="TUA711-AIO16"/>
  </r>
  <r>
    <x v="6"/>
    <m/>
    <m/>
    <x v="2"/>
    <x v="6"/>
    <m/>
    <m/>
    <m/>
    <s v=""/>
    <x v="0"/>
    <s v="O1010102R_U15"/>
    <s v="HD5542"/>
    <s v="O1010102R"/>
    <s v="TUA711-AIO16"/>
  </r>
  <r>
    <x v="6"/>
    <m/>
    <m/>
    <x v="2"/>
    <x v="6"/>
    <m/>
    <m/>
    <m/>
    <s v=""/>
    <x v="0"/>
    <s v="O1010102R_U16"/>
    <s v="HD5542"/>
    <s v="O1010102R"/>
    <s v="TUA711-AIO16"/>
  </r>
  <r>
    <x v="29"/>
    <s v="24 Pair"/>
    <s v="Pr.09"/>
    <x v="0"/>
    <x v="27"/>
    <n v="17"/>
    <n v="18"/>
    <s v=""/>
    <s v="48"/>
    <x v="0"/>
    <s v="O1010104R_U1"/>
    <s v="HD5546"/>
    <s v="O1010104R"/>
    <s v="TUA711-AIO16"/>
  </r>
  <r>
    <x v="29"/>
    <s v="24 Pair"/>
    <s v="Pr.10"/>
    <x v="0"/>
    <x v="27"/>
    <n v="19"/>
    <n v="20"/>
    <s v=""/>
    <s v="48"/>
    <x v="0"/>
    <s v="O1010104R_U2"/>
    <s v="HD5546"/>
    <s v="O1010104R"/>
    <s v="TUA711-AIO16"/>
  </r>
  <r>
    <x v="29"/>
    <s v="24 Pair"/>
    <s v="Pr.11"/>
    <x v="0"/>
    <x v="27"/>
    <n v="21"/>
    <n v="22"/>
    <s v=""/>
    <s v="48"/>
    <x v="0"/>
    <s v="O1010104R_U3"/>
    <s v="HD5546"/>
    <s v="O1010104R"/>
    <s v="TUA711-AIO16"/>
  </r>
  <r>
    <x v="29"/>
    <s v="24 Pair"/>
    <s v="Pr.12"/>
    <x v="0"/>
    <x v="27"/>
    <n v="23"/>
    <n v="24"/>
    <s v=""/>
    <s v="48"/>
    <x v="0"/>
    <s v="O1010104R_U4"/>
    <s v="HD5546"/>
    <s v="O1010104R"/>
    <s v="TUA711-AIO16"/>
  </r>
  <r>
    <x v="29"/>
    <s v="24 Pair"/>
    <s v="Pr.13"/>
    <x v="0"/>
    <x v="27"/>
    <n v="25"/>
    <n v="26"/>
    <s v=""/>
    <s v="48"/>
    <x v="0"/>
    <s v="O1010104R_U5"/>
    <s v="HD5546"/>
    <s v="O1010104R"/>
    <s v="TUA711-AIO16"/>
  </r>
  <r>
    <x v="29"/>
    <s v="24 Pair"/>
    <s v="Pr.14"/>
    <x v="0"/>
    <x v="27"/>
    <n v="27"/>
    <n v="28"/>
    <s v=""/>
    <s v="48"/>
    <x v="0"/>
    <s v="O1010104R_U6"/>
    <s v="HD5546"/>
    <s v="O1010104R"/>
    <s v="TUA711-AIO16"/>
  </r>
  <r>
    <x v="29"/>
    <s v="24 Pair"/>
    <s v="Pr.15"/>
    <x v="0"/>
    <x v="27"/>
    <n v="29"/>
    <n v="30"/>
    <s v=""/>
    <s v="48"/>
    <x v="0"/>
    <s v="O1010104R_U7"/>
    <s v="HD5546"/>
    <s v="O1010104R"/>
    <s v="TUA711-AIO16"/>
  </r>
  <r>
    <x v="29"/>
    <s v="24 Pair"/>
    <s v="Pr.16"/>
    <x v="0"/>
    <x v="27"/>
    <n v="31"/>
    <n v="32"/>
    <s v=""/>
    <s v="48"/>
    <x v="0"/>
    <s v="O1010104R_U8"/>
    <s v="HD5546"/>
    <s v="O1010104R"/>
    <s v="TUA711-AIO16"/>
  </r>
  <r>
    <x v="0"/>
    <s v="06 Pair"/>
    <s v="Pr.01"/>
    <x v="0"/>
    <x v="0"/>
    <n v="1"/>
    <n v="2"/>
    <s v=""/>
    <s v="12"/>
    <x v="0"/>
    <s v="O1010104R_U9"/>
    <s v="HD5546"/>
    <s v="O1010104R"/>
    <s v="TUA711-AIO16"/>
  </r>
  <r>
    <x v="1"/>
    <s v="12 Pair"/>
    <s v="Pr.02"/>
    <x v="0"/>
    <x v="1"/>
    <n v="3"/>
    <n v="4"/>
    <s v=""/>
    <s v="24"/>
    <x v="0"/>
    <s v="O1010104R_U10"/>
    <s v="HD5546"/>
    <s v="O1010104R"/>
    <s v="TUA711-AIO16"/>
  </r>
  <r>
    <x v="8"/>
    <s v="24 Pair"/>
    <s v="Pr.02"/>
    <x v="0"/>
    <x v="8"/>
    <n v="3"/>
    <n v="4"/>
    <s v=""/>
    <s v="48"/>
    <x v="0"/>
    <s v="O1010104R_U11"/>
    <s v="HD5546"/>
    <s v="O1010104R"/>
    <s v="TUA711-AIO16"/>
  </r>
  <r>
    <x v="8"/>
    <s v="24 Pair"/>
    <s v="Pr.06"/>
    <x v="0"/>
    <x v="8"/>
    <n v="11"/>
    <n v="12"/>
    <s v=""/>
    <s v="48"/>
    <x v="0"/>
    <s v="O1010104R_U12"/>
    <s v="HD5546"/>
    <s v="O1010104R"/>
    <s v="TUA711-AIO16"/>
  </r>
  <r>
    <x v="8"/>
    <s v="24 Pair"/>
    <s v="Pr.13"/>
    <x v="0"/>
    <x v="8"/>
    <n v="25"/>
    <n v="26"/>
    <s v=""/>
    <s v="48"/>
    <x v="0"/>
    <s v="O1010104R_U13"/>
    <s v="HD5546"/>
    <s v="O1010104R"/>
    <s v="TUA711-AIO16"/>
  </r>
  <r>
    <x v="8"/>
    <s v="24 Pair"/>
    <s v="Pr.18"/>
    <x v="0"/>
    <x v="8"/>
    <n v="35"/>
    <n v="36"/>
    <s v=""/>
    <s v="48"/>
    <x v="0"/>
    <s v="O1010104R_U14"/>
    <s v="HD5546"/>
    <s v="O1010104R"/>
    <s v="TUA711-AIO16"/>
  </r>
  <r>
    <x v="8"/>
    <s v="24 Pair"/>
    <s v="Pr.19"/>
    <x v="0"/>
    <x v="8"/>
    <n v="37"/>
    <n v="38"/>
    <s v=""/>
    <s v="48"/>
    <x v="0"/>
    <s v="O1010104R_U15"/>
    <s v="HD5546"/>
    <s v="O1010104R"/>
    <s v="TUA711-AIO16"/>
  </r>
  <r>
    <x v="14"/>
    <s v="24 Pair"/>
    <s v="Pr.09"/>
    <x v="0"/>
    <x v="14"/>
    <n v="17"/>
    <n v="18"/>
    <s v=""/>
    <s v="48"/>
    <x v="0"/>
    <s v="O1010104R_U16"/>
    <s v="HD5546"/>
    <s v="O1010104R"/>
    <s v="TUA711-AIO16"/>
  </r>
  <r>
    <x v="8"/>
    <s v="24 Pair"/>
    <s v="Pr.14"/>
    <x v="0"/>
    <x v="8"/>
    <n v="27"/>
    <n v="28"/>
    <s v=""/>
    <s v="48"/>
    <x v="0"/>
    <s v="O1010106R_U1"/>
    <s v="HD5546"/>
    <s v="O1010106R"/>
    <s v="TUA711-AIO16"/>
  </r>
  <r>
    <x v="9"/>
    <s v="12 Pair"/>
    <s v="Pr.03"/>
    <x v="0"/>
    <x v="9"/>
    <n v="5"/>
    <n v="6"/>
    <s v=""/>
    <s v="24"/>
    <x v="0"/>
    <s v="O1010106R_U2"/>
    <s v="HD5546"/>
    <s v="O1010106R"/>
    <s v="TUA711-AIO16"/>
  </r>
  <r>
    <x v="13"/>
    <s v="24 Pair"/>
    <s v="Pr.01"/>
    <x v="0"/>
    <x v="13"/>
    <n v="1"/>
    <n v="2"/>
    <s v=""/>
    <s v="48"/>
    <x v="0"/>
    <s v="O1010106R_U3"/>
    <s v="HD5546"/>
    <s v="O1010106R"/>
    <s v="TUA711-AIO16"/>
  </r>
  <r>
    <x v="13"/>
    <s v="24 Pair"/>
    <s v="Pr.02"/>
    <x v="0"/>
    <x v="13"/>
    <n v="3"/>
    <n v="4"/>
    <s v=""/>
    <s v="48"/>
    <x v="0"/>
    <s v="O1010106R_U4"/>
    <s v="HD5546"/>
    <s v="O1010106R"/>
    <s v="TUA711-AIO16"/>
  </r>
  <r>
    <x v="3"/>
    <s v="24 Pair"/>
    <s v="Pr.10"/>
    <x v="0"/>
    <x v="3"/>
    <n v="19"/>
    <n v="20"/>
    <s v=""/>
    <s v="48"/>
    <x v="0"/>
    <s v="O1010106R_U5"/>
    <s v="HD5546"/>
    <s v="O1010106R"/>
    <s v="TUA711-AIO16"/>
  </r>
  <r>
    <x v="3"/>
    <s v="24 Pair"/>
    <s v="Pr.11"/>
    <x v="0"/>
    <x v="3"/>
    <n v="21"/>
    <n v="22"/>
    <s v=""/>
    <s v="48"/>
    <x v="0"/>
    <s v="O1010106R_U6"/>
    <s v="HD5546"/>
    <s v="O1010106R"/>
    <s v="TUA711-AIO16"/>
  </r>
  <r>
    <x v="3"/>
    <s v="24 Pair"/>
    <s v="Pr.17"/>
    <x v="0"/>
    <x v="3"/>
    <n v="33"/>
    <n v="34"/>
    <s v=""/>
    <s v="48"/>
    <x v="0"/>
    <s v="O1010106R_U7"/>
    <s v="HD5546"/>
    <s v="O1010106R"/>
    <s v="TUA711-AIO16"/>
  </r>
  <r>
    <x v="14"/>
    <s v="24 Pair"/>
    <s v="Pr.10"/>
    <x v="0"/>
    <x v="14"/>
    <n v="19"/>
    <n v="20"/>
    <s v=""/>
    <s v="48"/>
    <x v="0"/>
    <s v="O1010106R_U8"/>
    <s v="HD5546"/>
    <s v="O1010106R"/>
    <s v="TUA711-AIO16"/>
  </r>
  <r>
    <x v="14"/>
    <s v="24 Pair"/>
    <s v="Pr.16"/>
    <x v="0"/>
    <x v="14"/>
    <n v="31"/>
    <n v="32"/>
    <s v=""/>
    <s v="48"/>
    <x v="0"/>
    <s v="O1010106R_U9"/>
    <s v="HD5546"/>
    <s v="O1010106R"/>
    <s v="TUA711-AIO16"/>
  </r>
  <r>
    <x v="14"/>
    <s v="24 Pair"/>
    <s v="Pr.17"/>
    <x v="0"/>
    <x v="14"/>
    <n v="33"/>
    <n v="34"/>
    <s v=""/>
    <s v="48"/>
    <x v="0"/>
    <s v="O1010106R_U10"/>
    <s v="HD5546"/>
    <s v="O1010106R"/>
    <s v="TUA711-AIO16"/>
  </r>
  <r>
    <x v="15"/>
    <s v="06 Pair"/>
    <s v="Pr.05"/>
    <x v="0"/>
    <x v="15"/>
    <n v="9"/>
    <n v="10"/>
    <s v=""/>
    <s v="12"/>
    <x v="0"/>
    <s v="O1010106R_U11"/>
    <s v="HD5546"/>
    <s v="O1010106R"/>
    <s v="TUA711-AIO16"/>
  </r>
  <r>
    <x v="6"/>
    <m/>
    <m/>
    <x v="0"/>
    <x v="6"/>
    <m/>
    <m/>
    <m/>
    <s v=""/>
    <x v="0"/>
    <s v="O1010106R_U12"/>
    <s v="HD5546"/>
    <s v="O1010106R"/>
    <s v="TUA711-AIO16"/>
  </r>
  <r>
    <x v="6"/>
    <m/>
    <m/>
    <x v="0"/>
    <x v="6"/>
    <m/>
    <m/>
    <m/>
    <s v=""/>
    <x v="0"/>
    <s v="O1010106R_U13"/>
    <s v="HD5546"/>
    <s v="O1010106R"/>
    <s v="TUA711-AIO16"/>
  </r>
  <r>
    <x v="6"/>
    <m/>
    <m/>
    <x v="0"/>
    <x v="6"/>
    <m/>
    <m/>
    <m/>
    <s v=""/>
    <x v="0"/>
    <s v="O1010106R_U14"/>
    <s v="HD5546"/>
    <s v="O1010106R"/>
    <s v="TUA711-AIO16"/>
  </r>
  <r>
    <x v="6"/>
    <m/>
    <m/>
    <x v="0"/>
    <x v="6"/>
    <m/>
    <m/>
    <m/>
    <s v=""/>
    <x v="0"/>
    <s v="O1010106R_U15"/>
    <s v="HD5546"/>
    <s v="O1010106R"/>
    <s v="TUA711-AIO16"/>
  </r>
  <r>
    <x v="6"/>
    <m/>
    <m/>
    <x v="0"/>
    <x v="6"/>
    <m/>
    <m/>
    <m/>
    <s v=""/>
    <x v="0"/>
    <s v="O1010106R_U16"/>
    <s v="HD5546"/>
    <s v="O1010106R"/>
    <s v="TUA711-AIO16"/>
  </r>
  <r>
    <x v="20"/>
    <s v="24 Pair"/>
    <s v="Pr.03"/>
    <x v="1"/>
    <x v="18"/>
    <n v="5"/>
    <n v="6"/>
    <s v=""/>
    <s v="48"/>
    <x v="0"/>
    <s v="O1010108R_U1"/>
    <s v="HD5546"/>
    <s v="O1010108R"/>
    <s v="TUA711-AIO16"/>
  </r>
  <r>
    <x v="20"/>
    <s v="24 Pair"/>
    <s v="Pr.08"/>
    <x v="1"/>
    <x v="18"/>
    <n v="15"/>
    <n v="16"/>
    <s v=""/>
    <s v="48"/>
    <x v="0"/>
    <s v="O1010108R_U2"/>
    <s v="HD5546"/>
    <s v="O1010108R"/>
    <s v="TUA711-AIO16"/>
  </r>
  <r>
    <x v="20"/>
    <s v="24 Pair"/>
    <s v="Pr.13"/>
    <x v="1"/>
    <x v="18"/>
    <n v="25"/>
    <n v="26"/>
    <s v=""/>
    <s v="48"/>
    <x v="0"/>
    <s v="O1010108R_U3"/>
    <s v="HD5546"/>
    <s v="O1010108R"/>
    <s v="TUA711-AIO16"/>
  </r>
  <r>
    <x v="21"/>
    <s v="24 Pair"/>
    <s v="Pr.11"/>
    <x v="1"/>
    <x v="16"/>
    <n v="21"/>
    <n v="22"/>
    <s v=""/>
    <s v="48"/>
    <x v="0"/>
    <s v="O1010108R_U4"/>
    <s v="HD5546"/>
    <s v="O1010108R"/>
    <s v="TUA711-AIO16"/>
  </r>
  <r>
    <x v="21"/>
    <s v="24 Pair"/>
    <s v="Pr.12"/>
    <x v="1"/>
    <x v="16"/>
    <n v="23"/>
    <n v="24"/>
    <s v=""/>
    <s v="48"/>
    <x v="0"/>
    <s v="O1010108R_U5"/>
    <s v="HD5546"/>
    <s v="O1010108R"/>
    <s v="TUA711-AIO16"/>
  </r>
  <r>
    <x v="21"/>
    <s v="24 Pair"/>
    <s v="Pr.13"/>
    <x v="1"/>
    <x v="16"/>
    <n v="25"/>
    <n v="26"/>
    <s v=""/>
    <s v="48"/>
    <x v="0"/>
    <s v="O1010108R_U6"/>
    <s v="HD5546"/>
    <s v="O1010108R"/>
    <s v="TUA711-AIO16"/>
  </r>
  <r>
    <x v="21"/>
    <s v="24 Pair"/>
    <s v="Pr.14"/>
    <x v="1"/>
    <x v="16"/>
    <n v="27"/>
    <n v="28"/>
    <s v=""/>
    <s v="48"/>
    <x v="0"/>
    <s v="O1010108R_U7"/>
    <s v="HD5546"/>
    <s v="O1010108R"/>
    <s v="TUA711-AIO16"/>
  </r>
  <r>
    <x v="21"/>
    <s v="24 Pair"/>
    <s v="Pr.15"/>
    <x v="1"/>
    <x v="16"/>
    <n v="29"/>
    <n v="30"/>
    <s v=""/>
    <s v="48"/>
    <x v="0"/>
    <s v="O1010108R_U8"/>
    <s v="HD5546"/>
    <s v="O1010108R"/>
    <s v="TUA711-AIO16"/>
  </r>
  <r>
    <x v="21"/>
    <s v="24 Pair"/>
    <s v="Pr.16"/>
    <x v="1"/>
    <x v="16"/>
    <n v="31"/>
    <n v="32"/>
    <s v=""/>
    <s v="48"/>
    <x v="0"/>
    <s v="O1010108R_U9"/>
    <s v="HD5546"/>
    <s v="O1010108R"/>
    <s v="TUA711-AIO16"/>
  </r>
  <r>
    <x v="22"/>
    <s v="12 Pair"/>
    <s v="Pr.02"/>
    <x v="1"/>
    <x v="20"/>
    <n v="3"/>
    <n v="4"/>
    <s v=""/>
    <s v="24"/>
    <x v="0"/>
    <s v="O1010108R_U10"/>
    <s v="HD5546"/>
    <s v="O1010108R"/>
    <s v="TUA711-AIO16"/>
  </r>
  <r>
    <x v="22"/>
    <s v="12 Pair"/>
    <s v="Pr.04"/>
    <x v="1"/>
    <x v="20"/>
    <n v="7"/>
    <n v="8"/>
    <s v=""/>
    <s v="24"/>
    <x v="0"/>
    <s v="O1010108R_U11"/>
    <s v="HD5546"/>
    <s v="O1010108R"/>
    <s v="TUA711-AIO16"/>
  </r>
  <r>
    <x v="22"/>
    <s v="12 Pair"/>
    <s v="Pr.06"/>
    <x v="1"/>
    <x v="20"/>
    <n v="11"/>
    <n v="12"/>
    <s v=""/>
    <s v="24"/>
    <x v="0"/>
    <s v="O1010108R_U12"/>
    <s v="HD5546"/>
    <s v="O1010108R"/>
    <s v="TUA711-AIO16"/>
  </r>
  <r>
    <x v="22"/>
    <s v="12 Pair"/>
    <s v="Pr.08"/>
    <x v="1"/>
    <x v="20"/>
    <n v="15"/>
    <n v="16"/>
    <s v=""/>
    <s v="24"/>
    <x v="0"/>
    <s v="O1010108R_U13"/>
    <s v="HD5546"/>
    <s v="O1010108R"/>
    <s v="TUA711-AIO16"/>
  </r>
  <r>
    <x v="22"/>
    <s v="12 Pair"/>
    <s v="Pr.10"/>
    <x v="1"/>
    <x v="20"/>
    <n v="19"/>
    <n v="20"/>
    <s v=""/>
    <s v="24"/>
    <x v="0"/>
    <s v="O1010108R_U14"/>
    <s v="HD5546"/>
    <s v="O1010108R"/>
    <s v="TUA711-AIO16"/>
  </r>
  <r>
    <x v="34"/>
    <s v="06 Pair"/>
    <s v="Pr. 02"/>
    <x v="1"/>
    <x v="9"/>
    <n v="3"/>
    <n v="4"/>
    <m/>
    <s v="12"/>
    <x v="0"/>
    <m/>
    <m/>
    <s v="O1010108R"/>
    <s v="TUA711-AIO16"/>
  </r>
  <r>
    <x v="34"/>
    <s v="06 Pair"/>
    <s v="Pr. 03"/>
    <x v="1"/>
    <x v="9"/>
    <n v="5"/>
    <n v="6"/>
    <m/>
    <s v="12"/>
    <x v="0"/>
    <m/>
    <m/>
    <s v="O1010108R"/>
    <s v="TUA711-AIO16"/>
  </r>
  <r>
    <x v="26"/>
    <s v="12 Pair"/>
    <s v="Pr.04"/>
    <x v="2"/>
    <x v="24"/>
    <n v="7"/>
    <n v="8"/>
    <s v=""/>
    <s v="24"/>
    <x v="0"/>
    <s v="O1010110R_U1"/>
    <s v="HD5546"/>
    <s v="O1010110R"/>
    <s v="TUA711-AIO16"/>
  </r>
  <r>
    <x v="6"/>
    <m/>
    <m/>
    <x v="2"/>
    <x v="6"/>
    <m/>
    <m/>
    <s v=""/>
    <m/>
    <x v="0"/>
    <s v="O1010110R_U2"/>
    <s v="HD5546"/>
    <s v="O1010110R"/>
    <s v="TUA711-AIO16"/>
  </r>
  <r>
    <x v="27"/>
    <s v="12 Pair"/>
    <s v="Pr.02"/>
    <x v="2"/>
    <x v="25"/>
    <n v="3"/>
    <n v="4"/>
    <m/>
    <s v="24"/>
    <x v="0"/>
    <s v="O1010110R_U3"/>
    <s v="HD5546"/>
    <s v="O1010110R"/>
    <s v="TUA711-AIO16"/>
  </r>
  <r>
    <x v="35"/>
    <s v="06 Pair"/>
    <s v="Pr.05"/>
    <x v="2"/>
    <x v="31"/>
    <n v="9"/>
    <n v="10"/>
    <s v=""/>
    <s v="12"/>
    <x v="0"/>
    <s v="O1010110R_U4"/>
    <s v="HD5546"/>
    <s v="O1010110R"/>
    <s v="TUA711-AIO16"/>
  </r>
  <r>
    <x v="25"/>
    <s v="12 Pair"/>
    <s v="Pr.08"/>
    <x v="2"/>
    <x v="23"/>
    <n v="15"/>
    <n v="16"/>
    <s v=""/>
    <s v="24"/>
    <x v="0"/>
    <s v="O1010110R_U5"/>
    <s v="HD5546"/>
    <s v="O1010110R"/>
    <s v="TUA711-AIO16"/>
  </r>
  <r>
    <x v="32"/>
    <s v="24 Pair"/>
    <s v="Pr.07"/>
    <x v="2"/>
    <x v="29"/>
    <n v="13"/>
    <n v="14"/>
    <s v=""/>
    <s v="48"/>
    <x v="0"/>
    <s v="O1010110R_U6"/>
    <s v="HD5546"/>
    <s v="O1010110R"/>
    <s v="TUA711-AIO16"/>
  </r>
  <r>
    <x v="32"/>
    <s v="24 Pair"/>
    <s v="Pr.12"/>
    <x v="2"/>
    <x v="29"/>
    <n v="23"/>
    <n v="24"/>
    <s v=""/>
    <s v="48"/>
    <x v="0"/>
    <s v="O1010110R_U7"/>
    <s v="HD5546"/>
    <s v="O1010110R"/>
    <s v="TUA711-AIO16"/>
  </r>
  <r>
    <x v="6"/>
    <m/>
    <m/>
    <x v="2"/>
    <x v="6"/>
    <m/>
    <m/>
    <s v=""/>
    <m/>
    <x v="0"/>
    <s v="O1010110R_U8"/>
    <s v="HD5546"/>
    <s v="O1010110R"/>
    <s v="TUA711-AIO16"/>
  </r>
  <r>
    <x v="6"/>
    <m/>
    <m/>
    <x v="2"/>
    <x v="6"/>
    <m/>
    <m/>
    <s v=""/>
    <m/>
    <x v="0"/>
    <s v="O1010110R_U9"/>
    <s v="HD5546"/>
    <s v="O1010110R"/>
    <s v="TUA711-AIO16"/>
  </r>
  <r>
    <x v="27"/>
    <s v="12 Pair"/>
    <s v="Pr.04"/>
    <x v="2"/>
    <x v="25"/>
    <n v="7"/>
    <n v="8"/>
    <m/>
    <s v="24"/>
    <x v="0"/>
    <s v="O1010110R_U10"/>
    <s v="HD5546"/>
    <s v="O1010110R"/>
    <s v="TUA711-AIO16"/>
  </r>
  <r>
    <x v="33"/>
    <s v="24 Pair"/>
    <s v="Pr.11"/>
    <x v="2"/>
    <x v="30"/>
    <n v="21"/>
    <n v="22"/>
    <m/>
    <s v="48"/>
    <x v="0"/>
    <s v="O1010110R_U11"/>
    <s v="HD5546"/>
    <s v="O1010110R"/>
    <s v="TUA711-AIO16"/>
  </r>
  <r>
    <x v="33"/>
    <s v="24 Pair"/>
    <s v="Pr.12"/>
    <x v="2"/>
    <x v="30"/>
    <n v="23"/>
    <n v="24"/>
    <m/>
    <s v="48"/>
    <x v="0"/>
    <s v="O1010110R_U12"/>
    <s v="HD5546"/>
    <s v="O1010110R"/>
    <s v="TUA711-AIO16"/>
  </r>
  <r>
    <x v="26"/>
    <s v="12 Pair"/>
    <s v="Pr.03"/>
    <x v="2"/>
    <x v="24"/>
    <n v="5"/>
    <n v="6"/>
    <m/>
    <s v="24"/>
    <x v="0"/>
    <s v="O1010110R_U13"/>
    <s v="HD5546"/>
    <s v="O1010110R"/>
    <s v="TUA711-AIO16"/>
  </r>
  <r>
    <x v="32"/>
    <s v="24 Pair"/>
    <s v="Pr.19"/>
    <x v="2"/>
    <x v="29"/>
    <n v="37"/>
    <n v="38"/>
    <s v=""/>
    <s v="48"/>
    <x v="0"/>
    <s v="O1010110R_U14"/>
    <s v="HD5546"/>
    <s v="O1010110R"/>
    <s v="TUA711-AIO16"/>
  </r>
  <r>
    <x v="33"/>
    <s v="24 Pair"/>
    <s v="Pr.10"/>
    <x v="2"/>
    <x v="30"/>
    <n v="19"/>
    <n v="20"/>
    <s v=""/>
    <s v="48"/>
    <x v="0"/>
    <s v="O1010110R_U15"/>
    <s v="HD5546"/>
    <s v="O1010110R"/>
    <s v="TUA711-AIO16"/>
  </r>
  <r>
    <x v="27"/>
    <s v="12 Pair"/>
    <s v="Pr.03"/>
    <x v="2"/>
    <x v="25"/>
    <n v="5"/>
    <n v="6"/>
    <m/>
    <s v="24"/>
    <x v="0"/>
    <s v="O1010110R_U16"/>
    <s v="HD5546"/>
    <s v="O1010110R"/>
    <s v="TUA711-AIO16"/>
  </r>
  <r>
    <x v="36"/>
    <s v="01 Pair"/>
    <s v="Pr.01"/>
    <x v="2"/>
    <x v="32"/>
    <n v="1"/>
    <n v="2"/>
    <s v=""/>
    <s v="2"/>
    <x v="0"/>
    <s v="O1010112R_U1"/>
    <s v="HD5546"/>
    <s v="O1010112R"/>
    <s v="TUA711-AIO16"/>
  </r>
  <r>
    <x v="6"/>
    <m/>
    <m/>
    <x v="2"/>
    <x v="6"/>
    <m/>
    <m/>
    <m/>
    <s v=""/>
    <x v="0"/>
    <s v="O1010112R_U2"/>
    <s v="HD5546"/>
    <s v="O1010112R"/>
    <s v="TUA711-AIO16"/>
  </r>
  <r>
    <x v="6"/>
    <m/>
    <m/>
    <x v="2"/>
    <x v="6"/>
    <m/>
    <m/>
    <m/>
    <s v=""/>
    <x v="0"/>
    <s v="O1010112R_U3"/>
    <s v="HD5546"/>
    <s v="O1010112R"/>
    <s v="TUA711-AIO16"/>
  </r>
  <r>
    <x v="6"/>
    <m/>
    <m/>
    <x v="2"/>
    <x v="6"/>
    <m/>
    <m/>
    <m/>
    <s v=""/>
    <x v="0"/>
    <s v="O1010112R_U4"/>
    <s v="HD5546"/>
    <s v="O1010112R"/>
    <s v="TUA711-AIO16"/>
  </r>
  <r>
    <x v="6"/>
    <m/>
    <m/>
    <x v="2"/>
    <x v="6"/>
    <m/>
    <m/>
    <m/>
    <s v=""/>
    <x v="0"/>
    <s v="O1010112R_U5"/>
    <s v="HD5546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6"/>
    <m/>
    <m/>
    <x v="2"/>
    <x v="6"/>
    <m/>
    <m/>
    <m/>
    <s v=""/>
    <x v="2"/>
    <s v=""/>
    <s v=""/>
    <s v="O1010112R"/>
    <s v="TUA711-AIO16"/>
  </r>
  <r>
    <x v="3"/>
    <s v="24 Pair"/>
    <s v="Pr.18"/>
    <x v="0"/>
    <x v="3"/>
    <n v="35"/>
    <n v="36"/>
    <s v=""/>
    <s v="48"/>
    <x v="0"/>
    <s v="O1010114_U1"/>
    <s v="HD5546"/>
    <s v="O1010114"/>
    <s v="TUA711-AIO16"/>
  </r>
  <r>
    <x v="14"/>
    <s v="24 Pair"/>
    <s v="Pr.18"/>
    <x v="0"/>
    <x v="14"/>
    <n v="35"/>
    <n v="36"/>
    <s v=""/>
    <s v="48"/>
    <x v="0"/>
    <s v="O1010114_U2"/>
    <s v="HD5546"/>
    <s v="O1010114"/>
    <s v="TUA711-AIO16"/>
  </r>
  <r>
    <x v="14"/>
    <s v="24 Pair"/>
    <s v="Pr.19"/>
    <x v="0"/>
    <x v="14"/>
    <n v="37"/>
    <n v="38"/>
    <s v=""/>
    <s v="48"/>
    <x v="0"/>
    <s v="O1010114_U3"/>
    <s v="HD5546"/>
    <s v="O1010114"/>
    <s v="TUA711-AIO16"/>
  </r>
  <r>
    <x v="37"/>
    <s v="01 Pair"/>
    <s v="Pr.01"/>
    <x v="0"/>
    <x v="33"/>
    <n v="1"/>
    <n v="2"/>
    <s v=""/>
    <s v="2"/>
    <x v="0"/>
    <s v="O1010114_U4"/>
    <s v="HD5546"/>
    <s v="O1010114"/>
    <s v="TUA711-AIO16"/>
  </r>
  <r>
    <x v="6"/>
    <m/>
    <m/>
    <x v="0"/>
    <x v="6"/>
    <m/>
    <m/>
    <m/>
    <s v=""/>
    <x v="0"/>
    <s v="O1010114_U5"/>
    <s v="HD5546"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6"/>
    <m/>
    <m/>
    <x v="0"/>
    <x v="6"/>
    <m/>
    <m/>
    <m/>
    <s v=""/>
    <x v="2"/>
    <m/>
    <m/>
    <s v="O1010114"/>
    <s v="TUA711-AIO16"/>
  </r>
  <r>
    <x v="38"/>
    <s v="24 Pair"/>
    <s v="Pr.01"/>
    <x v="3"/>
    <x v="34"/>
    <n v="1"/>
    <n v="2"/>
    <s v=""/>
    <s v="48"/>
    <x v="3"/>
    <s v=""/>
    <s v=""/>
    <s v="O1010115"/>
    <s v="TUA711-DIO32"/>
  </r>
  <r>
    <x v="38"/>
    <s v="24 Pair"/>
    <s v="Pr.02"/>
    <x v="3"/>
    <x v="34"/>
    <n v="3"/>
    <n v="4"/>
    <s v=""/>
    <s v="48"/>
    <x v="3"/>
    <s v=""/>
    <s v=""/>
    <s v="O1010115"/>
    <s v="TUA711-DIO32"/>
  </r>
  <r>
    <x v="38"/>
    <s v="24 Pair"/>
    <s v="Pr.03"/>
    <x v="3"/>
    <x v="34"/>
    <n v="5"/>
    <n v="6"/>
    <s v=""/>
    <s v="48"/>
    <x v="3"/>
    <s v=""/>
    <s v=""/>
    <s v="O1010115"/>
    <s v="TUA711-DIO32"/>
  </r>
  <r>
    <x v="38"/>
    <s v="24 Pair"/>
    <s v="Pr.04"/>
    <x v="3"/>
    <x v="34"/>
    <n v="7"/>
    <n v="8"/>
    <s v=""/>
    <s v="48"/>
    <x v="3"/>
    <s v=""/>
    <s v=""/>
    <s v="O1010115"/>
    <s v="TUA711-DIO32"/>
  </r>
  <r>
    <x v="38"/>
    <s v="24 Pair"/>
    <s v="Pr.05"/>
    <x v="3"/>
    <x v="34"/>
    <n v="9"/>
    <n v="10"/>
    <s v=""/>
    <s v="48"/>
    <x v="3"/>
    <s v=""/>
    <s v=""/>
    <s v="O1010115"/>
    <s v="TUA711-DIO32"/>
  </r>
  <r>
    <x v="38"/>
    <s v="24 Pair"/>
    <s v="Pr.06"/>
    <x v="3"/>
    <x v="34"/>
    <n v="11"/>
    <n v="12"/>
    <s v=""/>
    <s v="48"/>
    <x v="3"/>
    <s v=""/>
    <s v=""/>
    <s v="O1010115"/>
    <s v="TUA711-DIO32"/>
  </r>
  <r>
    <x v="38"/>
    <s v="24 Pair"/>
    <s v="Pr.07"/>
    <x v="3"/>
    <x v="34"/>
    <n v="13"/>
    <n v="14"/>
    <s v=""/>
    <s v="48"/>
    <x v="3"/>
    <s v=""/>
    <s v=""/>
    <s v="O1010115"/>
    <s v="TUA711-DIO32"/>
  </r>
  <r>
    <x v="38"/>
    <s v="24 Pair"/>
    <s v="Pr.08"/>
    <x v="3"/>
    <x v="34"/>
    <n v="15"/>
    <n v="16"/>
    <s v=""/>
    <s v="48"/>
    <x v="3"/>
    <s v=""/>
    <s v=""/>
    <s v="O1010115"/>
    <s v="TUA711-DIO32"/>
  </r>
  <r>
    <x v="38"/>
    <s v="24 Pair"/>
    <s v="Pr.09"/>
    <x v="3"/>
    <x v="34"/>
    <n v="17"/>
    <n v="18"/>
    <s v=""/>
    <s v="48"/>
    <x v="3"/>
    <s v=""/>
    <s v=""/>
    <s v="O1010115"/>
    <s v="TUA711-DIO32"/>
  </r>
  <r>
    <x v="39"/>
    <s v="24 Pair"/>
    <s v="Pr.17"/>
    <x v="3"/>
    <x v="35"/>
    <n v="33"/>
    <n v="34"/>
    <s v=""/>
    <s v="48"/>
    <x v="3"/>
    <s v=""/>
    <s v=""/>
    <s v="O1010115"/>
    <s v="TUA711-DIO32"/>
  </r>
  <r>
    <x v="40"/>
    <s v="24 Pair"/>
    <s v="Pr.01"/>
    <x v="3"/>
    <x v="36"/>
    <n v="1"/>
    <n v="2"/>
    <s v=""/>
    <s v="48"/>
    <x v="3"/>
    <s v=""/>
    <s v=""/>
    <s v="O1010115"/>
    <s v="TUA711-DIO32"/>
  </r>
  <r>
    <x v="40"/>
    <s v="24 Pair"/>
    <s v="Pr.02"/>
    <x v="3"/>
    <x v="36"/>
    <n v="3"/>
    <n v="4"/>
    <s v=""/>
    <s v="48"/>
    <x v="3"/>
    <s v=""/>
    <s v=""/>
    <s v="O1010115"/>
    <s v="TUA711-DIO32"/>
  </r>
  <r>
    <x v="40"/>
    <s v="24 Pair"/>
    <s v="Pr.03"/>
    <x v="3"/>
    <x v="36"/>
    <n v="5"/>
    <n v="6"/>
    <s v=""/>
    <s v="48"/>
    <x v="3"/>
    <s v=""/>
    <s v=""/>
    <s v="O1010115"/>
    <s v="TUA711-DIO32"/>
  </r>
  <r>
    <x v="40"/>
    <s v="24 Pair"/>
    <s v="Pr.04"/>
    <x v="3"/>
    <x v="36"/>
    <n v="7"/>
    <n v="8"/>
    <s v=""/>
    <s v="48"/>
    <x v="3"/>
    <s v=""/>
    <s v=""/>
    <s v="O1010115"/>
    <s v="TUA711-DIO32"/>
  </r>
  <r>
    <x v="40"/>
    <s v="24 Pair"/>
    <s v="Pr.05"/>
    <x v="3"/>
    <x v="36"/>
    <n v="9"/>
    <n v="10"/>
    <s v=""/>
    <s v="48"/>
    <x v="3"/>
    <s v=""/>
    <s v=""/>
    <s v="O1010115"/>
    <s v="TUA711-DIO32"/>
  </r>
  <r>
    <x v="40"/>
    <s v="24 Pair"/>
    <s v="Pr.06"/>
    <x v="3"/>
    <x v="36"/>
    <n v="11"/>
    <n v="12"/>
    <s v=""/>
    <s v="48"/>
    <x v="3"/>
    <s v=""/>
    <s v=""/>
    <s v="O1010115"/>
    <s v="TUA711-DIO32"/>
  </r>
  <r>
    <x v="40"/>
    <s v="24 Pair"/>
    <s v="Pr.07"/>
    <x v="3"/>
    <x v="36"/>
    <n v="13"/>
    <n v="14"/>
    <s v=""/>
    <s v="48"/>
    <x v="3"/>
    <s v=""/>
    <s v=""/>
    <s v="O1010115"/>
    <s v="TUA711-DIO32"/>
  </r>
  <r>
    <x v="40"/>
    <s v="24 Pair"/>
    <s v="Pr.08"/>
    <x v="3"/>
    <x v="36"/>
    <n v="15"/>
    <n v="16"/>
    <s v=""/>
    <s v="48"/>
    <x v="3"/>
    <s v=""/>
    <s v=""/>
    <s v="O1010115"/>
    <s v="TUA711-DIO32"/>
  </r>
  <r>
    <x v="40"/>
    <s v="24 Pair"/>
    <s v="Pr.09"/>
    <x v="3"/>
    <x v="36"/>
    <n v="17"/>
    <n v="18"/>
    <s v=""/>
    <s v="48"/>
    <x v="3"/>
    <s v=""/>
    <s v=""/>
    <s v="O1010115"/>
    <s v="TUA711-DIO32"/>
  </r>
  <r>
    <x v="40"/>
    <s v="24 Pair"/>
    <s v="Pr.10"/>
    <x v="3"/>
    <x v="36"/>
    <n v="19"/>
    <n v="20"/>
    <s v=""/>
    <s v="48"/>
    <x v="3"/>
    <s v=""/>
    <s v=""/>
    <s v="O1010115"/>
    <s v="TUA711-DIO32"/>
  </r>
  <r>
    <x v="40"/>
    <s v="24 Pair"/>
    <s v="Pr.11"/>
    <x v="3"/>
    <x v="36"/>
    <n v="21"/>
    <n v="22"/>
    <s v=""/>
    <s v="48"/>
    <x v="3"/>
    <s v=""/>
    <s v=""/>
    <s v="O1010115"/>
    <s v="TUA711-DIO32"/>
  </r>
  <r>
    <x v="40"/>
    <s v="24 Pair"/>
    <s v="Pr.12"/>
    <x v="3"/>
    <x v="36"/>
    <n v="23"/>
    <n v="24"/>
    <s v=""/>
    <s v="48"/>
    <x v="3"/>
    <s v=""/>
    <s v=""/>
    <s v="O1010115"/>
    <s v="TUA711-DIO32"/>
  </r>
  <r>
    <x v="40"/>
    <s v="24 Pair"/>
    <s v="Pr.13"/>
    <x v="3"/>
    <x v="36"/>
    <n v="25"/>
    <n v="26"/>
    <s v=""/>
    <s v="48"/>
    <x v="3"/>
    <s v=""/>
    <s v=""/>
    <s v="O1010115"/>
    <s v="TUA711-DIO32"/>
  </r>
  <r>
    <x v="40"/>
    <s v="24 Pair"/>
    <s v="Pr.14"/>
    <x v="3"/>
    <x v="36"/>
    <n v="27"/>
    <n v="28"/>
    <s v=""/>
    <s v="48"/>
    <x v="3"/>
    <s v=""/>
    <s v=""/>
    <s v="O1010115"/>
    <s v="TUA711-DIO32"/>
  </r>
  <r>
    <x v="40"/>
    <s v="24 Pair"/>
    <s v="Pr.15"/>
    <x v="3"/>
    <x v="36"/>
    <n v="29"/>
    <n v="30"/>
    <s v=""/>
    <s v="48"/>
    <x v="3"/>
    <s v=""/>
    <s v=""/>
    <s v="O1010115"/>
    <s v="TUA711-DIO32"/>
  </r>
  <r>
    <x v="41"/>
    <s v="24 Pair"/>
    <s v="Pr.01"/>
    <x v="3"/>
    <x v="26"/>
    <n v="1"/>
    <n v="2"/>
    <s v=""/>
    <s v="48"/>
    <x v="3"/>
    <s v=""/>
    <s v=""/>
    <s v="O1010115"/>
    <s v="TUA711-DIO32"/>
  </r>
  <r>
    <x v="41"/>
    <s v="24 Pair"/>
    <s v="Pr.02"/>
    <x v="3"/>
    <x v="26"/>
    <n v="3"/>
    <n v="4"/>
    <s v=""/>
    <s v="48"/>
    <x v="3"/>
    <s v=""/>
    <s v=""/>
    <s v="O1010115"/>
    <s v="TUA711-DIO32"/>
  </r>
  <r>
    <x v="41"/>
    <s v="24 Pair"/>
    <s v="Pr.03"/>
    <x v="3"/>
    <x v="26"/>
    <n v="5"/>
    <n v="6"/>
    <s v=""/>
    <s v="48"/>
    <x v="3"/>
    <s v=""/>
    <s v=""/>
    <s v="O1010115"/>
    <s v="TUA711-DIO32"/>
  </r>
  <r>
    <x v="41"/>
    <s v="24 Pair"/>
    <s v="Pr.04"/>
    <x v="3"/>
    <x v="26"/>
    <n v="7"/>
    <n v="8"/>
    <s v=""/>
    <s v="48"/>
    <x v="3"/>
    <s v=""/>
    <s v=""/>
    <s v="O1010115"/>
    <s v="TUA711-DIO32"/>
  </r>
  <r>
    <x v="41"/>
    <s v="24 Pair"/>
    <s v="Pr.05"/>
    <x v="3"/>
    <x v="26"/>
    <n v="9"/>
    <n v="10"/>
    <s v=""/>
    <s v="48"/>
    <x v="3"/>
    <s v=""/>
    <s v=""/>
    <s v="O1010115"/>
    <s v="TUA711-DIO32"/>
  </r>
  <r>
    <x v="41"/>
    <s v="24 Pair"/>
    <s v="Pr.06"/>
    <x v="3"/>
    <x v="26"/>
    <n v="11"/>
    <n v="12"/>
    <s v=""/>
    <s v="48"/>
    <x v="3"/>
    <s v=""/>
    <s v=""/>
    <s v="O1010115"/>
    <s v="TUA711-DIO32"/>
  </r>
  <r>
    <x v="41"/>
    <s v="24 Pair"/>
    <s v="Pr.07"/>
    <x v="3"/>
    <x v="26"/>
    <n v="13"/>
    <n v="14"/>
    <s v=""/>
    <s v="48"/>
    <x v="3"/>
    <s v=""/>
    <s v=""/>
    <s v="O1010115"/>
    <s v="TUA711-DIO32"/>
  </r>
  <r>
    <x v="42"/>
    <s v="24 Pair"/>
    <s v="Pr.01"/>
    <x v="4"/>
    <x v="34"/>
    <n v="1"/>
    <n v="2"/>
    <s v=""/>
    <s v="48"/>
    <x v="0"/>
    <s v=""/>
    <s v=""/>
    <s v="O1010200"/>
    <s v="TUA711-DIR32"/>
  </r>
  <r>
    <x v="42"/>
    <s v="24 Pair"/>
    <s v="Pr.02"/>
    <x v="4"/>
    <x v="34"/>
    <n v="3"/>
    <n v="4"/>
    <s v=""/>
    <s v="48"/>
    <x v="0"/>
    <s v=""/>
    <s v=""/>
    <s v="O1010200"/>
    <s v="TUA711-DIR32"/>
  </r>
  <r>
    <x v="42"/>
    <s v="24 Pair"/>
    <s v="Pr.03"/>
    <x v="4"/>
    <x v="34"/>
    <n v="5"/>
    <n v="6"/>
    <s v=""/>
    <s v="48"/>
    <x v="0"/>
    <s v=""/>
    <s v=""/>
    <s v="O1010200"/>
    <s v="TUA711-DIR32"/>
  </r>
  <r>
    <x v="42"/>
    <s v="24 Pair"/>
    <s v="Pr.04"/>
    <x v="4"/>
    <x v="34"/>
    <n v="7"/>
    <n v="8"/>
    <s v=""/>
    <s v="48"/>
    <x v="0"/>
    <s v=""/>
    <s v=""/>
    <s v="O1010200"/>
    <s v="TUA711-DIR32"/>
  </r>
  <r>
    <x v="43"/>
    <s v="24 Pair"/>
    <s v="Pr.01"/>
    <x v="4"/>
    <x v="35"/>
    <n v="1"/>
    <n v="2"/>
    <s v=""/>
    <s v="48"/>
    <x v="0"/>
    <s v=""/>
    <s v=""/>
    <s v="O1010200"/>
    <s v="TUA711-DIR32"/>
  </r>
  <r>
    <x v="43"/>
    <s v="24 Pair"/>
    <s v="Pr.02"/>
    <x v="4"/>
    <x v="35"/>
    <n v="3"/>
    <n v="4"/>
    <s v=""/>
    <s v="48"/>
    <x v="0"/>
    <s v=""/>
    <s v=""/>
    <s v="O1010200"/>
    <s v="TUA711-DIR32"/>
  </r>
  <r>
    <x v="43"/>
    <s v="24 Pair"/>
    <s v="Pr.03"/>
    <x v="4"/>
    <x v="35"/>
    <n v="5"/>
    <n v="6"/>
    <s v=""/>
    <s v="48"/>
    <x v="0"/>
    <s v=""/>
    <s v=""/>
    <s v="O1010200"/>
    <s v="TUA711-DIR32"/>
  </r>
  <r>
    <x v="43"/>
    <s v="24 Pair"/>
    <s v="Pr.04"/>
    <x v="4"/>
    <x v="35"/>
    <n v="7"/>
    <n v="8"/>
    <s v=""/>
    <s v="48"/>
    <x v="0"/>
    <s v=""/>
    <s v=""/>
    <s v="O1010200"/>
    <s v="TUA711-DIR32"/>
  </r>
  <r>
    <x v="43"/>
    <s v="24 Pair"/>
    <s v="Pr.05"/>
    <x v="4"/>
    <x v="35"/>
    <n v="9"/>
    <n v="10"/>
    <s v=""/>
    <s v="48"/>
    <x v="0"/>
    <s v=""/>
    <s v=""/>
    <s v="O1010200"/>
    <s v="TUA711-DIR32"/>
  </r>
  <r>
    <x v="43"/>
    <s v="24 Pair"/>
    <s v="Pr.06"/>
    <x v="4"/>
    <x v="35"/>
    <n v="11"/>
    <n v="12"/>
    <s v=""/>
    <s v="48"/>
    <x v="0"/>
    <s v=""/>
    <s v=""/>
    <s v="O1010200"/>
    <s v="TUA711-DIR32"/>
  </r>
  <r>
    <x v="43"/>
    <s v="24 Pair"/>
    <s v="Pr.07"/>
    <x v="4"/>
    <x v="35"/>
    <n v="13"/>
    <n v="14"/>
    <s v=""/>
    <s v="48"/>
    <x v="0"/>
    <s v=""/>
    <s v=""/>
    <s v="O1010200"/>
    <s v="TUA711-DIR32"/>
  </r>
  <r>
    <x v="43"/>
    <s v="24 Pair"/>
    <s v="Pr.08"/>
    <x v="4"/>
    <x v="35"/>
    <n v="15"/>
    <n v="16"/>
    <s v=""/>
    <s v="48"/>
    <x v="0"/>
    <s v=""/>
    <s v=""/>
    <s v="O1010200"/>
    <s v="TUA711-DIR32"/>
  </r>
  <r>
    <x v="43"/>
    <s v="24 Pair"/>
    <s v="Pr.09"/>
    <x v="4"/>
    <x v="35"/>
    <n v="17"/>
    <n v="18"/>
    <s v=""/>
    <s v="48"/>
    <x v="0"/>
    <s v=""/>
    <s v=""/>
    <s v="O1010200"/>
    <s v="TUA711-DIR32"/>
  </r>
  <r>
    <x v="43"/>
    <s v="24 Pair"/>
    <s v="Pr.10"/>
    <x v="4"/>
    <x v="35"/>
    <n v="19"/>
    <n v="20"/>
    <s v=""/>
    <s v="48"/>
    <x v="0"/>
    <s v=""/>
    <s v=""/>
    <s v="O1010200"/>
    <s v="TUA711-DIR32"/>
  </r>
  <r>
    <x v="43"/>
    <s v="24 Pair"/>
    <s v="Pr.11"/>
    <x v="4"/>
    <x v="35"/>
    <n v="21"/>
    <n v="22"/>
    <s v=""/>
    <s v="48"/>
    <x v="0"/>
    <s v=""/>
    <s v=""/>
    <s v="O1010200"/>
    <s v="TUA711-DIR32"/>
  </r>
  <r>
    <x v="43"/>
    <s v="24 Pair"/>
    <s v="Pr.12"/>
    <x v="4"/>
    <x v="35"/>
    <n v="23"/>
    <n v="24"/>
    <s v=""/>
    <s v="48"/>
    <x v="0"/>
    <s v=""/>
    <s v=""/>
    <s v="O1010200"/>
    <s v="TUA711-DIR32"/>
  </r>
  <r>
    <x v="43"/>
    <s v="24 Pair"/>
    <s v="Pr.13"/>
    <x v="4"/>
    <x v="35"/>
    <n v="25"/>
    <n v="26"/>
    <s v=""/>
    <s v="48"/>
    <x v="0"/>
    <s v=""/>
    <s v=""/>
    <s v="O1010200"/>
    <s v="TUA711-DIR32"/>
  </r>
  <r>
    <x v="43"/>
    <s v="24 Pair"/>
    <s v="Pr.14"/>
    <x v="4"/>
    <x v="35"/>
    <n v="27"/>
    <n v="28"/>
    <s v=""/>
    <s v="48"/>
    <x v="0"/>
    <s v=""/>
    <s v=""/>
    <s v="O1010200"/>
    <s v="TUA711-DIR32"/>
  </r>
  <r>
    <x v="43"/>
    <s v="24 Pair"/>
    <s v="Pr.15"/>
    <x v="4"/>
    <x v="35"/>
    <n v="29"/>
    <n v="30"/>
    <s v=""/>
    <s v="48"/>
    <x v="0"/>
    <s v=""/>
    <s v=""/>
    <s v="O1010200"/>
    <s v="TUA711-DIR32"/>
  </r>
  <r>
    <x v="43"/>
    <s v="24 Pair"/>
    <s v="Pr.16"/>
    <x v="4"/>
    <x v="35"/>
    <n v="31"/>
    <n v="32"/>
    <s v=""/>
    <s v="48"/>
    <x v="0"/>
    <s v=""/>
    <s v=""/>
    <s v="O1010200"/>
    <s v="TUA711-DIR32"/>
  </r>
  <r>
    <x v="44"/>
    <s v="12 Pair"/>
    <s v="Pr.04"/>
    <x v="4"/>
    <x v="36"/>
    <n v="7"/>
    <n v="8"/>
    <s v=""/>
    <s v="24"/>
    <x v="0"/>
    <s v=""/>
    <s v=""/>
    <s v="O1010200"/>
    <s v="TUA711-DIR32"/>
  </r>
  <r>
    <x v="44"/>
    <s v="12 Pair"/>
    <s v="Pr.05"/>
    <x v="4"/>
    <x v="36"/>
    <n v="9"/>
    <n v="10"/>
    <s v=""/>
    <s v="24"/>
    <x v="0"/>
    <s v=""/>
    <s v=""/>
    <s v="O1010200"/>
    <s v="TUA711-DIR32"/>
  </r>
  <r>
    <x v="44"/>
    <s v="12 Pair"/>
    <s v="Pr.06"/>
    <x v="4"/>
    <x v="36"/>
    <n v="11"/>
    <n v="12"/>
    <s v=""/>
    <s v="24"/>
    <x v="0"/>
    <s v=""/>
    <s v=""/>
    <s v="O1010200"/>
    <s v="TUA711-DIR32"/>
  </r>
  <r>
    <x v="44"/>
    <s v="12 Pair"/>
    <s v="Pr.08"/>
    <x v="4"/>
    <x v="36"/>
    <n v="15"/>
    <n v="16"/>
    <s v=""/>
    <s v="24"/>
    <x v="0"/>
    <s v=""/>
    <s v=""/>
    <s v="O1010200"/>
    <s v="TUA711-DIR32"/>
  </r>
  <r>
    <x v="44"/>
    <s v="12 Pair"/>
    <s v="Pr.09"/>
    <x v="4"/>
    <x v="36"/>
    <n v="17"/>
    <n v="18"/>
    <s v=""/>
    <s v="24"/>
    <x v="0"/>
    <s v=""/>
    <s v=""/>
    <s v="O1010200"/>
    <s v="TUA711-DIR32"/>
  </r>
  <r>
    <x v="44"/>
    <s v="12 Pair"/>
    <s v="Pr.10"/>
    <x v="4"/>
    <x v="36"/>
    <n v="19"/>
    <n v="20"/>
    <s v=""/>
    <s v="24"/>
    <x v="0"/>
    <s v=""/>
    <s v=""/>
    <s v="O1010200"/>
    <s v="TUA711-DIR32"/>
  </r>
  <r>
    <x v="45"/>
    <s v="10 Pair"/>
    <s v="Pr.01"/>
    <x v="4"/>
    <x v="29"/>
    <n v="1"/>
    <n v="2"/>
    <s v=""/>
    <s v="20"/>
    <x v="0"/>
    <s v=""/>
    <s v=""/>
    <s v="O1010200"/>
    <s v="TUA711-DIR32"/>
  </r>
  <r>
    <x v="45"/>
    <s v="10 Pair"/>
    <s v="Pr.02"/>
    <x v="4"/>
    <x v="29"/>
    <n v="3"/>
    <n v="4"/>
    <s v=""/>
    <s v="20"/>
    <x v="0"/>
    <s v=""/>
    <s v=""/>
    <s v="O1010200"/>
    <s v="TUA711-DIR32"/>
  </r>
  <r>
    <x v="45"/>
    <s v="10 Pair"/>
    <s v="Pr.03"/>
    <x v="4"/>
    <x v="29"/>
    <n v="5"/>
    <n v="6"/>
    <s v=""/>
    <s v="20"/>
    <x v="0"/>
    <s v=""/>
    <s v=""/>
    <s v="O1010200"/>
    <s v="TUA711-DIR32"/>
  </r>
  <r>
    <x v="45"/>
    <s v="10 Pair"/>
    <s v="Pr.04"/>
    <x v="4"/>
    <x v="29"/>
    <n v="7"/>
    <n v="8"/>
    <s v=""/>
    <s v="20"/>
    <x v="0"/>
    <s v=""/>
    <s v=""/>
    <s v="O1010200"/>
    <s v="TUA711-DIR32"/>
  </r>
  <r>
    <x v="6"/>
    <m/>
    <m/>
    <x v="4"/>
    <x v="6"/>
    <m/>
    <m/>
    <m/>
    <s v=""/>
    <x v="0"/>
    <s v=""/>
    <s v=""/>
    <s v="O1010200"/>
    <s v="TUA711-DIR32"/>
  </r>
  <r>
    <x v="6"/>
    <m/>
    <m/>
    <x v="4"/>
    <x v="6"/>
    <m/>
    <m/>
    <m/>
    <s v=""/>
    <x v="0"/>
    <s v=""/>
    <s v=""/>
    <s v="O1010200"/>
    <s v="TUA711-DIR32"/>
  </r>
  <r>
    <x v="46"/>
    <s v="24 Pair"/>
    <s v="Pr.01"/>
    <x v="4"/>
    <x v="37"/>
    <n v="1"/>
    <n v="2"/>
    <s v=""/>
    <s v="48"/>
    <x v="0"/>
    <s v=""/>
    <s v=""/>
    <s v="O1010201"/>
    <s v="TUA711-DIR32"/>
  </r>
  <r>
    <x v="46"/>
    <s v="24 Pair"/>
    <s v="Pr.02"/>
    <x v="4"/>
    <x v="37"/>
    <n v="3"/>
    <n v="4"/>
    <s v=""/>
    <s v="48"/>
    <x v="0"/>
    <s v=""/>
    <s v=""/>
    <s v="O1010201"/>
    <s v="TUA711-DIR32"/>
  </r>
  <r>
    <x v="46"/>
    <s v="24 Pair"/>
    <s v="Pr.03"/>
    <x v="4"/>
    <x v="37"/>
    <n v="5"/>
    <n v="6"/>
    <s v=""/>
    <s v="48"/>
    <x v="0"/>
    <s v=""/>
    <s v=""/>
    <s v="O1010201"/>
    <s v="TUA711-DIR32"/>
  </r>
  <r>
    <x v="46"/>
    <s v="24 Pair"/>
    <s v="Pr.04"/>
    <x v="4"/>
    <x v="37"/>
    <n v="7"/>
    <n v="8"/>
    <s v=""/>
    <s v="48"/>
    <x v="0"/>
    <s v=""/>
    <s v=""/>
    <s v="O1010201"/>
    <s v="TUA711-DIR32"/>
  </r>
  <r>
    <x v="46"/>
    <s v="24 Pair"/>
    <s v="Pr.05"/>
    <x v="4"/>
    <x v="37"/>
    <n v="9"/>
    <n v="10"/>
    <s v=""/>
    <s v="48"/>
    <x v="0"/>
    <s v=""/>
    <s v=""/>
    <s v="O1010201"/>
    <s v="TUA711-DIR32"/>
  </r>
  <r>
    <x v="46"/>
    <s v="24 Pair"/>
    <s v="Pr.06"/>
    <x v="4"/>
    <x v="37"/>
    <n v="11"/>
    <n v="12"/>
    <s v=""/>
    <s v="48"/>
    <x v="0"/>
    <s v=""/>
    <s v=""/>
    <s v="O1010201"/>
    <s v="TUA711-DIR32"/>
  </r>
  <r>
    <x v="46"/>
    <s v="24 Pair"/>
    <s v="Pr.07"/>
    <x v="4"/>
    <x v="37"/>
    <n v="13"/>
    <n v="14"/>
    <s v=""/>
    <s v="48"/>
    <x v="0"/>
    <s v=""/>
    <s v=""/>
    <s v="O1010201"/>
    <s v="TUA711-DIR32"/>
  </r>
  <r>
    <x v="46"/>
    <s v="24 Pair"/>
    <s v="Pr.08"/>
    <x v="4"/>
    <x v="37"/>
    <n v="15"/>
    <n v="16"/>
    <s v=""/>
    <s v="48"/>
    <x v="0"/>
    <s v=""/>
    <s v=""/>
    <s v="O1010201"/>
    <s v="TUA711-DIR32"/>
  </r>
  <r>
    <x v="46"/>
    <s v="24 Pair"/>
    <s v="Pr.09"/>
    <x v="4"/>
    <x v="37"/>
    <n v="17"/>
    <n v="18"/>
    <s v=""/>
    <s v="48"/>
    <x v="0"/>
    <s v=""/>
    <s v=""/>
    <s v="O1010201"/>
    <s v="TUA711-DIR32"/>
  </r>
  <r>
    <x v="46"/>
    <s v="24 Pair"/>
    <s v="Pr.10"/>
    <x v="4"/>
    <x v="37"/>
    <n v="19"/>
    <n v="20"/>
    <s v=""/>
    <s v="48"/>
    <x v="0"/>
    <s v=""/>
    <s v=""/>
    <s v="O1010201"/>
    <s v="TUA711-DIR32"/>
  </r>
  <r>
    <x v="46"/>
    <s v="24 Pair"/>
    <s v="Pr.11"/>
    <x v="4"/>
    <x v="37"/>
    <n v="21"/>
    <n v="22"/>
    <s v=""/>
    <s v="48"/>
    <x v="0"/>
    <s v=""/>
    <s v=""/>
    <s v="O1010201"/>
    <s v="TUA711-DIR32"/>
  </r>
  <r>
    <x v="46"/>
    <s v="24 Pair"/>
    <s v="Pr.12"/>
    <x v="4"/>
    <x v="37"/>
    <n v="23"/>
    <n v="24"/>
    <s v=""/>
    <s v="48"/>
    <x v="0"/>
    <s v=""/>
    <s v=""/>
    <s v="O1010201"/>
    <s v="TUA711-DIR32"/>
  </r>
  <r>
    <x v="46"/>
    <s v="24 Pair"/>
    <s v="Pr.13"/>
    <x v="4"/>
    <x v="37"/>
    <n v="25"/>
    <n v="26"/>
    <s v=""/>
    <s v="48"/>
    <x v="0"/>
    <s v=""/>
    <s v=""/>
    <s v="O1010201"/>
    <s v="TUA711-DIR32"/>
  </r>
  <r>
    <x v="46"/>
    <s v="24 Pair"/>
    <s v="Pr.14"/>
    <x v="4"/>
    <x v="37"/>
    <n v="27"/>
    <n v="28"/>
    <s v=""/>
    <s v="48"/>
    <x v="0"/>
    <s v=""/>
    <s v=""/>
    <s v="O1010201"/>
    <s v="TUA711-DIR32"/>
  </r>
  <r>
    <x v="46"/>
    <s v="24 Pair"/>
    <s v="Pr.15"/>
    <x v="4"/>
    <x v="37"/>
    <n v="29"/>
    <n v="30"/>
    <s v=""/>
    <s v="48"/>
    <x v="0"/>
    <s v=""/>
    <s v=""/>
    <s v="O1010201"/>
    <s v="TUA711-DIR32"/>
  </r>
  <r>
    <x v="46"/>
    <s v="24 Pair"/>
    <s v="Pr.16"/>
    <x v="4"/>
    <x v="37"/>
    <n v="31"/>
    <n v="32"/>
    <s v=""/>
    <s v="48"/>
    <x v="0"/>
    <s v=""/>
    <s v=""/>
    <s v="O1010201"/>
    <s v="TUA711-DIR32"/>
  </r>
  <r>
    <x v="46"/>
    <s v="24 Pair"/>
    <s v="Pr.17"/>
    <x v="4"/>
    <x v="37"/>
    <n v="33"/>
    <n v="34"/>
    <s v=""/>
    <s v="48"/>
    <x v="0"/>
    <s v=""/>
    <s v=""/>
    <s v="O1010201"/>
    <s v="TUA711-DIR32"/>
  </r>
  <r>
    <x v="46"/>
    <s v="24 Pair"/>
    <s v="Pr.18"/>
    <x v="4"/>
    <x v="37"/>
    <n v="35"/>
    <n v="36"/>
    <s v=""/>
    <s v="48"/>
    <x v="0"/>
    <s v=""/>
    <s v=""/>
    <s v="O1010201"/>
    <s v="TUA711-DIR32"/>
  </r>
  <r>
    <x v="46"/>
    <s v="24 Pair"/>
    <s v="Pr.19"/>
    <x v="4"/>
    <x v="37"/>
    <n v="37"/>
    <n v="38"/>
    <s v=""/>
    <s v="48"/>
    <x v="0"/>
    <s v=""/>
    <s v=""/>
    <s v="O1010201"/>
    <s v="TUA711-DIR32"/>
  </r>
  <r>
    <x v="46"/>
    <s v="24 Pair"/>
    <s v="Pr.20"/>
    <x v="4"/>
    <x v="37"/>
    <n v="39"/>
    <n v="40"/>
    <s v=""/>
    <s v="48"/>
    <x v="0"/>
    <s v=""/>
    <s v=""/>
    <s v="O1010201"/>
    <s v="TUA711-DIR32"/>
  </r>
  <r>
    <x v="47"/>
    <s v="24 Pair"/>
    <s v="Pr.12"/>
    <x v="4"/>
    <x v="32"/>
    <n v="23"/>
    <n v="24"/>
    <s v=""/>
    <s v="48"/>
    <x v="0"/>
    <s v=""/>
    <s v=""/>
    <s v="O1010201"/>
    <s v="TUA711-DIR32"/>
  </r>
  <r>
    <x v="47"/>
    <s v="24 Pair"/>
    <s v="Pr.13"/>
    <x v="4"/>
    <x v="32"/>
    <n v="25"/>
    <n v="26"/>
    <s v=""/>
    <s v="48"/>
    <x v="0"/>
    <s v=""/>
    <s v=""/>
    <s v="O1010201"/>
    <s v="TUA711-DIR32"/>
  </r>
  <r>
    <x v="47"/>
    <s v="24 Pair"/>
    <s v="Pr.14"/>
    <x v="4"/>
    <x v="32"/>
    <n v="27"/>
    <n v="28"/>
    <s v=""/>
    <s v="48"/>
    <x v="0"/>
    <s v=""/>
    <s v=""/>
    <s v="O1010201"/>
    <s v="TUA711-DIR32"/>
  </r>
  <r>
    <x v="47"/>
    <s v="24 Pair"/>
    <s v="Pr.15"/>
    <x v="4"/>
    <x v="32"/>
    <n v="29"/>
    <n v="30"/>
    <s v=""/>
    <s v="48"/>
    <x v="0"/>
    <s v=""/>
    <s v=""/>
    <s v="O1010201"/>
    <s v="TUA711-DIR32"/>
  </r>
  <r>
    <x v="47"/>
    <s v="24 Pair"/>
    <s v="Pr.16"/>
    <x v="4"/>
    <x v="32"/>
    <n v="31"/>
    <n v="32"/>
    <s v=""/>
    <s v="48"/>
    <x v="0"/>
    <s v=""/>
    <s v=""/>
    <s v="O1010201"/>
    <s v="TUA711-DIR32"/>
  </r>
  <r>
    <x v="48"/>
    <s v="24 Pair"/>
    <s v="Pr.01"/>
    <x v="4"/>
    <x v="31"/>
    <n v="1"/>
    <n v="2"/>
    <s v=""/>
    <s v="48"/>
    <x v="0"/>
    <s v=""/>
    <s v=""/>
    <s v="O1010201"/>
    <s v="TUA711-DIR32"/>
  </r>
  <r>
    <x v="48"/>
    <s v="24 Pair"/>
    <s v="Pr.02"/>
    <x v="4"/>
    <x v="31"/>
    <n v="3"/>
    <n v="4"/>
    <s v=""/>
    <s v="48"/>
    <x v="0"/>
    <s v=""/>
    <s v=""/>
    <s v="O1010201"/>
    <s v="TUA711-DIR32"/>
  </r>
  <r>
    <x v="49"/>
    <s v="12 Pair"/>
    <s v="Pr.01"/>
    <x v="4"/>
    <x v="38"/>
    <n v="1"/>
    <n v="2"/>
    <s v=""/>
    <s v="24"/>
    <x v="0"/>
    <s v=""/>
    <s v=""/>
    <s v="O1010201"/>
    <s v="TUA711-DIR32"/>
  </r>
  <r>
    <x v="49"/>
    <s v="12 Pair"/>
    <s v="Pr.02"/>
    <x v="4"/>
    <x v="38"/>
    <n v="3"/>
    <n v="4"/>
    <s v=""/>
    <s v="24"/>
    <x v="0"/>
    <s v=""/>
    <s v=""/>
    <s v="O1010201"/>
    <s v="TUA711-DIR32"/>
  </r>
  <r>
    <x v="49"/>
    <s v="12 Pair"/>
    <s v="Pr.03"/>
    <x v="4"/>
    <x v="38"/>
    <n v="5"/>
    <n v="6"/>
    <s v=""/>
    <s v="24"/>
    <x v="0"/>
    <s v=""/>
    <s v=""/>
    <s v="O1010201"/>
    <s v="TUA711-DIR32"/>
  </r>
  <r>
    <x v="49"/>
    <s v="12 Pair"/>
    <s v="Pr.04"/>
    <x v="4"/>
    <x v="38"/>
    <n v="7"/>
    <n v="8"/>
    <s v=""/>
    <s v="24"/>
    <x v="0"/>
    <s v=""/>
    <s v=""/>
    <s v="O1010201"/>
    <s v="TUA711-DIR32"/>
  </r>
  <r>
    <x v="49"/>
    <s v="12 Pair"/>
    <s v="Pr.05"/>
    <x v="4"/>
    <x v="38"/>
    <n v="9"/>
    <n v="10"/>
    <s v=""/>
    <s v="24"/>
    <x v="0"/>
    <s v=""/>
    <s v=""/>
    <s v="O1010201"/>
    <s v="TUA711-DIR32"/>
  </r>
  <r>
    <x v="47"/>
    <s v="24 Pair"/>
    <s v="Pr.01"/>
    <x v="4"/>
    <x v="32"/>
    <n v="1"/>
    <n v="2"/>
    <s v=""/>
    <s v="48"/>
    <x v="0"/>
    <s v=""/>
    <s v=""/>
    <s v="O1010202"/>
    <s v="TUA711-DIR32"/>
  </r>
  <r>
    <x v="47"/>
    <s v="24 Pair"/>
    <s v="Pr.02"/>
    <x v="4"/>
    <x v="32"/>
    <n v="3"/>
    <n v="4"/>
    <s v=""/>
    <s v="48"/>
    <x v="0"/>
    <s v=""/>
    <s v=""/>
    <s v="O1010202"/>
    <s v="TUA711-DIR32"/>
  </r>
  <r>
    <x v="47"/>
    <s v="24 Pair"/>
    <s v="Pr.03"/>
    <x v="4"/>
    <x v="32"/>
    <n v="5"/>
    <n v="6"/>
    <s v=""/>
    <s v="48"/>
    <x v="0"/>
    <s v=""/>
    <s v=""/>
    <s v="O1010202"/>
    <s v="TUA711-DIR32"/>
  </r>
  <r>
    <x v="47"/>
    <s v="24 Pair"/>
    <s v="Pr.04"/>
    <x v="4"/>
    <x v="32"/>
    <n v="7"/>
    <n v="8"/>
    <s v=""/>
    <s v="48"/>
    <x v="0"/>
    <s v=""/>
    <s v=""/>
    <s v="O1010202"/>
    <s v="TUA711-DIR32"/>
  </r>
  <r>
    <x v="47"/>
    <s v="24 Pair"/>
    <s v="Pr.05"/>
    <x v="4"/>
    <x v="32"/>
    <n v="9"/>
    <n v="10"/>
    <s v=""/>
    <s v="48"/>
    <x v="0"/>
    <s v=""/>
    <s v=""/>
    <s v="O1010202"/>
    <s v="TUA711-DIR32"/>
  </r>
  <r>
    <x v="47"/>
    <s v="24 Pair"/>
    <s v="Pr.06"/>
    <x v="4"/>
    <x v="32"/>
    <n v="11"/>
    <n v="12"/>
    <s v=""/>
    <s v="48"/>
    <x v="0"/>
    <s v=""/>
    <s v=""/>
    <s v="O1010202"/>
    <s v="TUA711-DIR32"/>
  </r>
  <r>
    <x v="47"/>
    <s v="24 Pair"/>
    <s v="Pr.07"/>
    <x v="4"/>
    <x v="32"/>
    <n v="13"/>
    <n v="14"/>
    <s v=""/>
    <s v="48"/>
    <x v="0"/>
    <s v=""/>
    <s v=""/>
    <s v="O1010202"/>
    <s v="TUA711-DIR32"/>
  </r>
  <r>
    <x v="47"/>
    <s v="24 Pair"/>
    <s v="Pr.08"/>
    <x v="4"/>
    <x v="32"/>
    <n v="15"/>
    <n v="16"/>
    <s v=""/>
    <s v="48"/>
    <x v="0"/>
    <s v=""/>
    <s v=""/>
    <s v="O1010202"/>
    <s v="TUA711-DIR32"/>
  </r>
  <r>
    <x v="47"/>
    <s v="24 Pair"/>
    <s v="Pr.09"/>
    <x v="4"/>
    <x v="32"/>
    <n v="17"/>
    <n v="18"/>
    <s v=""/>
    <s v="48"/>
    <x v="0"/>
    <s v=""/>
    <s v=""/>
    <s v="O1010202"/>
    <s v="TUA711-DIR32"/>
  </r>
  <r>
    <x v="47"/>
    <s v="24 Pair"/>
    <s v="Pr.10"/>
    <x v="4"/>
    <x v="32"/>
    <n v="19"/>
    <n v="20"/>
    <s v=""/>
    <s v="48"/>
    <x v="0"/>
    <s v=""/>
    <s v=""/>
    <s v="O1010202"/>
    <s v="TUA711-DIR32"/>
  </r>
  <r>
    <x v="47"/>
    <s v="24 Pair"/>
    <s v="Pr.11"/>
    <x v="4"/>
    <x v="32"/>
    <n v="21"/>
    <n v="22"/>
    <s v=""/>
    <s v="48"/>
    <x v="0"/>
    <s v=""/>
    <s v=""/>
    <s v="O1010202"/>
    <s v="TUA711-DIR32"/>
  </r>
  <r>
    <x v="48"/>
    <s v="24 Pair"/>
    <s v="Pr.03"/>
    <x v="4"/>
    <x v="31"/>
    <n v="5"/>
    <n v="6"/>
    <s v=""/>
    <s v="48"/>
    <x v="0"/>
    <s v=""/>
    <s v=""/>
    <s v="O1010202"/>
    <s v="TUA711-DIR32"/>
  </r>
  <r>
    <x v="48"/>
    <s v="24 Pair"/>
    <s v="Pr.04"/>
    <x v="4"/>
    <x v="31"/>
    <n v="7"/>
    <n v="8"/>
    <s v=""/>
    <s v="48"/>
    <x v="0"/>
    <s v=""/>
    <s v=""/>
    <s v="O1010202"/>
    <s v="TUA711-DIR32"/>
  </r>
  <r>
    <x v="48"/>
    <s v="24 Pair"/>
    <s v="Pr.05"/>
    <x v="4"/>
    <x v="31"/>
    <n v="9"/>
    <n v="10"/>
    <s v=""/>
    <s v="48"/>
    <x v="0"/>
    <s v=""/>
    <s v=""/>
    <s v="O1010202"/>
    <s v="TUA711-DIR32"/>
  </r>
  <r>
    <x v="48"/>
    <s v="24 Pair"/>
    <s v="Pr.06"/>
    <x v="4"/>
    <x v="31"/>
    <n v="11"/>
    <n v="12"/>
    <s v=""/>
    <s v="48"/>
    <x v="0"/>
    <s v=""/>
    <s v=""/>
    <s v="O1010202"/>
    <s v="TUA711-DIR32"/>
  </r>
  <r>
    <x v="48"/>
    <s v="24 Pair"/>
    <s v="Pr.07"/>
    <x v="4"/>
    <x v="31"/>
    <n v="13"/>
    <n v="14"/>
    <s v=""/>
    <s v="48"/>
    <x v="0"/>
    <s v=""/>
    <s v=""/>
    <s v="O1010202"/>
    <s v="TUA711-DIR32"/>
  </r>
  <r>
    <x v="48"/>
    <s v="24 Pair"/>
    <s v="Pr.08"/>
    <x v="4"/>
    <x v="31"/>
    <n v="15"/>
    <n v="16"/>
    <s v=""/>
    <s v="48"/>
    <x v="0"/>
    <s v=""/>
    <s v=""/>
    <s v="O1010202"/>
    <s v="TUA711-DIR32"/>
  </r>
  <r>
    <x v="48"/>
    <s v="24 Pair"/>
    <s v="Pr.09"/>
    <x v="4"/>
    <x v="31"/>
    <n v="17"/>
    <n v="18"/>
    <s v=""/>
    <s v="48"/>
    <x v="0"/>
    <s v=""/>
    <s v=""/>
    <s v="O1010202"/>
    <s v="TUA711-DIR32"/>
  </r>
  <r>
    <x v="48"/>
    <s v="24 Pair"/>
    <s v="Pr.10"/>
    <x v="4"/>
    <x v="31"/>
    <n v="19"/>
    <n v="20"/>
    <s v=""/>
    <s v="48"/>
    <x v="0"/>
    <s v=""/>
    <s v=""/>
    <s v="O1010202"/>
    <s v="TUA711-DIR32"/>
  </r>
  <r>
    <x v="48"/>
    <s v="24 Pair"/>
    <s v="Pr.11"/>
    <x v="4"/>
    <x v="31"/>
    <n v="21"/>
    <n v="22"/>
    <s v=""/>
    <s v="48"/>
    <x v="0"/>
    <s v=""/>
    <s v=""/>
    <s v="O1010202"/>
    <s v="TUA711-DIR32"/>
  </r>
  <r>
    <x v="48"/>
    <s v="24 Pair"/>
    <s v="Pr.12"/>
    <x v="4"/>
    <x v="31"/>
    <n v="23"/>
    <n v="24"/>
    <s v=""/>
    <s v="48"/>
    <x v="0"/>
    <s v=""/>
    <s v=""/>
    <s v="O1010202"/>
    <s v="TUA711-DIR32"/>
  </r>
  <r>
    <x v="48"/>
    <s v="24 Pair"/>
    <s v="Pr.13"/>
    <x v="4"/>
    <x v="31"/>
    <n v="25"/>
    <n v="26"/>
    <s v=""/>
    <s v="48"/>
    <x v="0"/>
    <s v=""/>
    <s v=""/>
    <s v="O1010202"/>
    <s v="TUA711-DIR32"/>
  </r>
  <r>
    <x v="48"/>
    <s v="24 Pair"/>
    <s v="Pr.14"/>
    <x v="4"/>
    <x v="31"/>
    <n v="27"/>
    <n v="28"/>
    <s v=""/>
    <s v="48"/>
    <x v="0"/>
    <s v=""/>
    <s v=""/>
    <s v="O1010202"/>
    <s v="TUA711-DIR32"/>
  </r>
  <r>
    <x v="48"/>
    <s v="24 Pair"/>
    <s v="Pr.15"/>
    <x v="4"/>
    <x v="31"/>
    <n v="29"/>
    <n v="30"/>
    <s v=""/>
    <s v="48"/>
    <x v="0"/>
    <s v=""/>
    <s v=""/>
    <s v="O1010202"/>
    <s v="TUA711-DIR32"/>
  </r>
  <r>
    <x v="48"/>
    <s v="24 Pair"/>
    <s v="Pr.16"/>
    <x v="4"/>
    <x v="31"/>
    <n v="31"/>
    <n v="32"/>
    <s v=""/>
    <s v="48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6"/>
    <m/>
    <m/>
    <x v="4"/>
    <x v="6"/>
    <m/>
    <m/>
    <m/>
    <s v=""/>
    <x v="0"/>
    <s v=""/>
    <s v=""/>
    <s v="O1010202"/>
    <s v="TUA711-DIR32"/>
  </r>
  <r>
    <x v="43"/>
    <s v="24 Pair"/>
    <s v="Pr.17"/>
    <x v="4"/>
    <x v="35"/>
    <n v="33"/>
    <n v="34"/>
    <s v=""/>
    <s v="48"/>
    <x v="0"/>
    <s v="O1010203_U1"/>
    <s v="HD5516"/>
    <s v="O1010203"/>
    <s v="TUA711-DIO32"/>
  </r>
  <r>
    <x v="50"/>
    <s v="06 Pair"/>
    <s v="Pr.01"/>
    <x v="4"/>
    <x v="39"/>
    <n v="1"/>
    <n v="2"/>
    <s v=""/>
    <s v="12"/>
    <x v="0"/>
    <s v="O1010203_U2"/>
    <s v="HD5516"/>
    <s v="O1010203"/>
    <s v="TUA711-DIO32"/>
  </r>
  <r>
    <x v="50"/>
    <s v="06 Pair"/>
    <s v="Pr.02"/>
    <x v="4"/>
    <x v="39"/>
    <n v="3"/>
    <n v="4"/>
    <s v=""/>
    <s v="12"/>
    <x v="0"/>
    <s v="O1010203_U3"/>
    <s v="HD5516"/>
    <s v="O1010203"/>
    <s v="TUA711-DIO32"/>
  </r>
  <r>
    <x v="50"/>
    <s v="06 Pair"/>
    <s v="Pr.03"/>
    <x v="4"/>
    <x v="39"/>
    <n v="5"/>
    <n v="6"/>
    <s v=""/>
    <s v="12"/>
    <x v="0"/>
    <s v="O1010203_U4"/>
    <s v="HD5516"/>
    <s v="O1010203"/>
    <s v="TUA711-DIO32"/>
  </r>
  <r>
    <x v="50"/>
    <s v="06 Pair"/>
    <s v="Pr.04"/>
    <x v="4"/>
    <x v="39"/>
    <n v="7"/>
    <n v="8"/>
    <s v=""/>
    <s v="12"/>
    <x v="0"/>
    <s v="O1010203_U5"/>
    <s v="HD5516"/>
    <s v="O1010203"/>
    <s v="TUA711-DIO32"/>
  </r>
  <r>
    <x v="51"/>
    <s v="06 Pair"/>
    <s v="Pr.03"/>
    <x v="4"/>
    <x v="40"/>
    <n v="5"/>
    <n v="6"/>
    <s v=""/>
    <s v="12"/>
    <x v="0"/>
    <s v="O1010203_U6"/>
    <s v="HD5516"/>
    <s v="O1010203"/>
    <s v="TUA711-DIO32"/>
  </r>
  <r>
    <x v="51"/>
    <s v="06 Pair"/>
    <s v="Pr.04"/>
    <x v="4"/>
    <x v="40"/>
    <n v="7"/>
    <n v="8"/>
    <s v=""/>
    <s v="12"/>
    <x v="0"/>
    <s v="O1010203_U7"/>
    <s v="HD5516"/>
    <s v="O1010203"/>
    <s v="TUA711-DIO32"/>
  </r>
  <r>
    <x v="52"/>
    <s v="24 Pair"/>
    <s v="Pr.01"/>
    <x v="4"/>
    <x v="41"/>
    <n v="1"/>
    <n v="2"/>
    <s v=""/>
    <s v="48"/>
    <x v="0"/>
    <s v="O1010203_U8"/>
    <s v="HD5516"/>
    <s v="O1010203"/>
    <s v="TUA711-DIO32"/>
  </r>
  <r>
    <x v="52"/>
    <s v="24 Pair"/>
    <s v="Pr.02"/>
    <x v="4"/>
    <x v="41"/>
    <n v="3"/>
    <n v="4"/>
    <s v=""/>
    <s v="48"/>
    <x v="0"/>
    <s v="O1010203_U9"/>
    <s v="HD5516"/>
    <s v="O1010203"/>
    <s v="TUA711-DIO32"/>
  </r>
  <r>
    <x v="52"/>
    <s v="24 Pair"/>
    <s v="Pr.03"/>
    <x v="4"/>
    <x v="41"/>
    <n v="5"/>
    <n v="6"/>
    <s v=""/>
    <s v="48"/>
    <x v="0"/>
    <s v="O1010203_U10"/>
    <s v="HD5516"/>
    <s v="O1010203"/>
    <s v="TUA711-DIO32"/>
  </r>
  <r>
    <x v="52"/>
    <s v="24 Pair"/>
    <s v="Pr.04"/>
    <x v="4"/>
    <x v="41"/>
    <n v="7"/>
    <n v="8"/>
    <s v=""/>
    <s v="48"/>
    <x v="0"/>
    <s v="O1010203_U11"/>
    <s v="HD5516"/>
    <s v="O1010203"/>
    <s v="TUA711-DIO32"/>
  </r>
  <r>
    <x v="52"/>
    <s v="24 Pair"/>
    <s v="Pr.05"/>
    <x v="4"/>
    <x v="41"/>
    <n v="9"/>
    <n v="10"/>
    <s v=""/>
    <s v="48"/>
    <x v="0"/>
    <s v="O1010203_U12"/>
    <s v="HD5516"/>
    <s v="O1010203"/>
    <s v="TUA711-DIO32"/>
  </r>
  <r>
    <x v="52"/>
    <s v="24 Pair"/>
    <s v="Pr.06"/>
    <x v="4"/>
    <x v="41"/>
    <n v="11"/>
    <n v="12"/>
    <s v=""/>
    <s v="48"/>
    <x v="0"/>
    <s v="O1010203_U13"/>
    <s v="HD5516"/>
    <s v="O1010203"/>
    <s v="TUA711-DIO32"/>
  </r>
  <r>
    <x v="52"/>
    <s v="24 Pair"/>
    <s v="Pr.07"/>
    <x v="4"/>
    <x v="41"/>
    <n v="13"/>
    <n v="14"/>
    <s v=""/>
    <s v="48"/>
    <x v="0"/>
    <s v="O1010203_U14"/>
    <s v="HD5516"/>
    <s v="O1010203"/>
    <s v="TUA711-DIO32"/>
  </r>
  <r>
    <x v="52"/>
    <s v="24 Pair"/>
    <s v="Pr.08"/>
    <x v="4"/>
    <x v="41"/>
    <n v="15"/>
    <n v="16"/>
    <s v=""/>
    <s v="48"/>
    <x v="0"/>
    <s v="O1010203_U15"/>
    <s v="HD5516"/>
    <s v="O1010203"/>
    <s v="TUA711-DIO32"/>
  </r>
  <r>
    <x v="52"/>
    <s v="24 Pair"/>
    <s v="Pr.09"/>
    <x v="4"/>
    <x v="41"/>
    <n v="17"/>
    <n v="18"/>
    <s v=""/>
    <s v="48"/>
    <x v="0"/>
    <s v="O1010203_U16"/>
    <s v="HD5516"/>
    <s v="O1010203"/>
    <s v="TUA711-DIO32"/>
  </r>
  <r>
    <x v="52"/>
    <s v="24 Pair"/>
    <s v="Pr.10"/>
    <x v="4"/>
    <x v="41"/>
    <n v="19"/>
    <n v="20"/>
    <s v=""/>
    <s v="48"/>
    <x v="0"/>
    <s v="O1010203_U17"/>
    <s v="HD5516"/>
    <s v="O1010203"/>
    <s v="TUA711-DIO32"/>
  </r>
  <r>
    <x v="52"/>
    <s v="24 Pair"/>
    <s v="Pr.11"/>
    <x v="4"/>
    <x v="41"/>
    <n v="21"/>
    <n v="22"/>
    <s v=""/>
    <s v="48"/>
    <x v="0"/>
    <s v="O1010203_U18"/>
    <s v="HD5516"/>
    <s v="O1010203"/>
    <s v="TUA711-DIO32"/>
  </r>
  <r>
    <x v="52"/>
    <s v="24 Pair"/>
    <s v="Pr.12"/>
    <x v="4"/>
    <x v="41"/>
    <n v="23"/>
    <n v="24"/>
    <s v=""/>
    <s v="48"/>
    <x v="0"/>
    <s v="O1010203_U19"/>
    <s v="HD5516"/>
    <s v="O1010203"/>
    <s v="TUA711-DIO32"/>
  </r>
  <r>
    <x v="52"/>
    <s v="24 Pair"/>
    <s v="Pr.13"/>
    <x v="4"/>
    <x v="41"/>
    <n v="25"/>
    <n v="26"/>
    <s v=""/>
    <s v="48"/>
    <x v="0"/>
    <s v="O1010203_U20"/>
    <s v="HD5516"/>
    <s v="O1010203"/>
    <s v="TUA711-DIO32"/>
  </r>
  <r>
    <x v="52"/>
    <s v="24 Pair"/>
    <s v="Pr.14"/>
    <x v="4"/>
    <x v="41"/>
    <n v="27"/>
    <n v="28"/>
    <s v=""/>
    <s v="48"/>
    <x v="0"/>
    <s v="O1010203_U21"/>
    <s v="HD5516"/>
    <s v="O1010203"/>
    <s v="TUA711-DIO32"/>
  </r>
  <r>
    <x v="52"/>
    <s v="24 Pair"/>
    <s v="Pr.15"/>
    <x v="4"/>
    <x v="41"/>
    <n v="29"/>
    <n v="30"/>
    <s v=""/>
    <s v="48"/>
    <x v="0"/>
    <s v="O1010203_U22"/>
    <s v="HD5516"/>
    <s v="O1010203"/>
    <s v="TUA711-DIO32"/>
  </r>
  <r>
    <x v="52"/>
    <s v="24 Pair"/>
    <s v="Pr.16"/>
    <x v="4"/>
    <x v="41"/>
    <n v="31"/>
    <n v="32"/>
    <s v=""/>
    <s v="48"/>
    <x v="0"/>
    <s v="O1010203_U23"/>
    <s v="HD5516"/>
    <s v="O1010203"/>
    <s v="TUA711-DIO32"/>
  </r>
  <r>
    <x v="6"/>
    <m/>
    <m/>
    <x v="4"/>
    <x v="6"/>
    <m/>
    <m/>
    <m/>
    <s v=""/>
    <x v="0"/>
    <s v="O1010203_U24"/>
    <s v="HD5516"/>
    <s v="O1010203"/>
    <s v="TUA711-DIO32"/>
  </r>
  <r>
    <x v="6"/>
    <m/>
    <m/>
    <x v="4"/>
    <x v="6"/>
    <m/>
    <m/>
    <m/>
    <s v=""/>
    <x v="0"/>
    <s v="O1010203_U25"/>
    <s v="HD5516"/>
    <s v="O1010203"/>
    <s v="TUA711-DIO32"/>
  </r>
  <r>
    <x v="6"/>
    <m/>
    <m/>
    <x v="4"/>
    <x v="6"/>
    <m/>
    <m/>
    <m/>
    <s v=""/>
    <x v="0"/>
    <s v="O1010203_U26"/>
    <s v="HD5516"/>
    <s v="O1010203"/>
    <s v="TUA711-DIO32"/>
  </r>
  <r>
    <x v="6"/>
    <m/>
    <m/>
    <x v="4"/>
    <x v="6"/>
    <m/>
    <m/>
    <m/>
    <s v=""/>
    <x v="0"/>
    <s v="O1010203_U27"/>
    <s v="HD5516"/>
    <s v="O1010203"/>
    <s v="TUA711-DIO32"/>
  </r>
  <r>
    <x v="43"/>
    <s v="24 Pair"/>
    <s v="Pr.18"/>
    <x v="4"/>
    <x v="35"/>
    <n v="35"/>
    <n v="36"/>
    <s v=""/>
    <s v="48"/>
    <x v="0"/>
    <s v="O1010203_U28"/>
    <s v="KFD2-ER-1.W.LB"/>
    <s v="O1010203"/>
    <s v="TUA711-DIO32"/>
  </r>
  <r>
    <x v="6"/>
    <m/>
    <m/>
    <x v="4"/>
    <x v="6"/>
    <m/>
    <m/>
    <m/>
    <s v=""/>
    <x v="0"/>
    <s v="O1010203_U29"/>
    <s v="KFD2-ER-1.W.LB"/>
    <s v="O1010203"/>
    <s v="TUA711-DIO32"/>
  </r>
  <r>
    <x v="6"/>
    <m/>
    <m/>
    <x v="4"/>
    <x v="6"/>
    <m/>
    <m/>
    <m/>
    <s v=""/>
    <x v="0"/>
    <s v="O1010203_U30"/>
    <s v="KFD2-ER-1.W.LB"/>
    <s v="O1010203"/>
    <s v="TUA711-DIO32"/>
  </r>
  <r>
    <x v="6"/>
    <m/>
    <m/>
    <x v="4"/>
    <x v="6"/>
    <m/>
    <m/>
    <m/>
    <s v=""/>
    <x v="0"/>
    <s v="O1010203_U31"/>
    <s v="KFD2-ER-1.W.LB"/>
    <s v="O1010203"/>
    <s v="TUA711-DIO32"/>
  </r>
  <r>
    <x v="6"/>
    <m/>
    <m/>
    <x v="4"/>
    <x v="6"/>
    <m/>
    <m/>
    <m/>
    <s v=""/>
    <x v="0"/>
    <s v="O1010203_U32"/>
    <s v="KFD2-ER-1.W.LB"/>
    <s v="O1010203"/>
    <s v="TUA711-DIO32"/>
  </r>
  <r>
    <x v="53"/>
    <s v="24 Pair"/>
    <s v="Pr.01"/>
    <x v="5"/>
    <x v="4"/>
    <n v="1"/>
    <n v="2"/>
    <s v=""/>
    <s v="48"/>
    <x v="0"/>
    <s v=""/>
    <s v=""/>
    <s v="O1010204"/>
    <s v="TUA711-DIR32"/>
  </r>
  <r>
    <x v="53"/>
    <s v="24 Pair"/>
    <s v="Pr.02"/>
    <x v="5"/>
    <x v="4"/>
    <n v="3"/>
    <n v="4"/>
    <s v=""/>
    <s v="48"/>
    <x v="0"/>
    <s v=""/>
    <s v=""/>
    <s v="O1010204"/>
    <s v="TUA711-DIR32"/>
  </r>
  <r>
    <x v="53"/>
    <s v="24 Pair"/>
    <s v="Pr.03"/>
    <x v="5"/>
    <x v="4"/>
    <n v="5"/>
    <n v="6"/>
    <s v=""/>
    <s v="48"/>
    <x v="0"/>
    <s v=""/>
    <s v=""/>
    <s v="O1010204"/>
    <s v="TUA711-DIR32"/>
  </r>
  <r>
    <x v="53"/>
    <s v="24 Pair"/>
    <s v="Pr.04"/>
    <x v="5"/>
    <x v="4"/>
    <n v="7"/>
    <n v="8"/>
    <s v=""/>
    <s v="48"/>
    <x v="0"/>
    <s v=""/>
    <s v=""/>
    <s v="O1010204"/>
    <s v="TUA711-DIR32"/>
  </r>
  <r>
    <x v="53"/>
    <s v="24 Pair"/>
    <s v="Pr.05"/>
    <x v="5"/>
    <x v="4"/>
    <n v="9"/>
    <n v="10"/>
    <s v=""/>
    <s v="48"/>
    <x v="0"/>
    <s v=""/>
    <s v=""/>
    <s v="O1010204"/>
    <s v="TUA711-DIR32"/>
  </r>
  <r>
    <x v="53"/>
    <s v="24 Pair"/>
    <s v="Pr.06"/>
    <x v="5"/>
    <x v="4"/>
    <n v="11"/>
    <n v="12"/>
    <s v=""/>
    <s v="48"/>
    <x v="0"/>
    <s v=""/>
    <s v=""/>
    <s v="O1010204"/>
    <s v="TUA711-DIR32"/>
  </r>
  <r>
    <x v="53"/>
    <s v="24 Pair"/>
    <s v="Pr.07"/>
    <x v="5"/>
    <x v="4"/>
    <n v="13"/>
    <n v="14"/>
    <s v=""/>
    <s v="48"/>
    <x v="0"/>
    <s v=""/>
    <s v=""/>
    <s v="O1010204"/>
    <s v="TUA711-DIR32"/>
  </r>
  <r>
    <x v="53"/>
    <s v="24 Pair"/>
    <s v="Pr.08"/>
    <x v="5"/>
    <x v="4"/>
    <n v="15"/>
    <n v="16"/>
    <s v=""/>
    <s v="48"/>
    <x v="0"/>
    <s v=""/>
    <s v=""/>
    <s v="O1010204"/>
    <s v="TUA711-DIR32"/>
  </r>
  <r>
    <x v="53"/>
    <s v="24 Pair"/>
    <s v="Pr.15"/>
    <x v="5"/>
    <x v="4"/>
    <n v="29"/>
    <n v="30"/>
    <s v=""/>
    <s v="48"/>
    <x v="0"/>
    <s v=""/>
    <s v=""/>
    <s v="O1010204"/>
    <s v="TUA711-DIR32"/>
  </r>
  <r>
    <x v="53"/>
    <s v="24 Pair"/>
    <s v="Pr.16"/>
    <x v="5"/>
    <x v="4"/>
    <n v="31"/>
    <n v="32"/>
    <s v=""/>
    <s v="48"/>
    <x v="0"/>
    <s v=""/>
    <s v=""/>
    <s v="O1010204"/>
    <s v="TUA711-DIR32"/>
  </r>
  <r>
    <x v="53"/>
    <s v="24 Pair"/>
    <s v="Pr.17"/>
    <x v="5"/>
    <x v="4"/>
    <n v="33"/>
    <n v="34"/>
    <s v=""/>
    <s v="48"/>
    <x v="0"/>
    <s v=""/>
    <s v=""/>
    <s v="O1010204"/>
    <s v="TUA711-DIR32"/>
  </r>
  <r>
    <x v="53"/>
    <s v="24 Pair"/>
    <s v="Pr.18"/>
    <x v="5"/>
    <x v="4"/>
    <n v="35"/>
    <n v="36"/>
    <s v=""/>
    <s v="48"/>
    <x v="0"/>
    <s v=""/>
    <s v=""/>
    <s v="O1010204"/>
    <s v="TUA711-DIR32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6"/>
    <m/>
    <m/>
    <x v="5"/>
    <x v="6"/>
    <m/>
    <m/>
    <m/>
    <s v=""/>
    <x v="2"/>
    <s v=""/>
    <s v=""/>
    <s v="O1010204"/>
    <s v=""/>
  </r>
  <r>
    <x v="54"/>
    <s v="06 Pair"/>
    <s v="Pr. 1"/>
    <x v="5"/>
    <x v="42"/>
    <n v="1"/>
    <n v="2"/>
    <m/>
    <s v="12"/>
    <x v="0"/>
    <s v=""/>
    <s v=""/>
    <s v="O1010204"/>
    <s v="TUA711-DIR32"/>
  </r>
  <r>
    <x v="54"/>
    <s v="06 Pair"/>
    <s v="Pr. 2"/>
    <x v="5"/>
    <x v="42"/>
    <n v="3"/>
    <n v="4"/>
    <m/>
    <s v="12"/>
    <x v="0"/>
    <s v=""/>
    <s v=""/>
    <s v="O1010204"/>
    <s v="TUA711-DIR32"/>
  </r>
  <r>
    <x v="54"/>
    <s v="06 Pair"/>
    <s v="Pr. 3"/>
    <x v="5"/>
    <x v="42"/>
    <n v="5"/>
    <n v="6"/>
    <m/>
    <s v="12"/>
    <x v="0"/>
    <s v=""/>
    <s v=""/>
    <s v="O1010204"/>
    <s v="TUA711-DIR32"/>
  </r>
  <r>
    <x v="54"/>
    <s v="06 Pair"/>
    <s v="Pr. 4"/>
    <x v="5"/>
    <x v="42"/>
    <n v="7"/>
    <n v="8"/>
    <m/>
    <s v="12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6"/>
    <m/>
    <m/>
    <x v="5"/>
    <x v="6"/>
    <m/>
    <m/>
    <m/>
    <s v=""/>
    <x v="0"/>
    <s v=""/>
    <s v=""/>
    <s v="O1010204"/>
    <s v="TUA711-DIR32"/>
  </r>
  <r>
    <x v="55"/>
    <s v="12 Pair"/>
    <s v="Pr.01"/>
    <x v="6"/>
    <x v="7"/>
    <n v="1"/>
    <n v="2"/>
    <s v=""/>
    <s v="24"/>
    <x v="0"/>
    <s v="O1010205_U1"/>
    <s v="HD5516"/>
    <s v="O1010205"/>
    <s v="TUA711-DIO32"/>
  </r>
  <r>
    <x v="55"/>
    <s v="12 Pair"/>
    <s v="Pr.02"/>
    <x v="6"/>
    <x v="7"/>
    <n v="3"/>
    <n v="4"/>
    <s v=""/>
    <s v="24"/>
    <x v="0"/>
    <s v="O1010205_U2"/>
    <s v="HD5516"/>
    <s v="O1010205"/>
    <s v="TUA711-DIO32"/>
  </r>
  <r>
    <x v="55"/>
    <s v="12 Pair"/>
    <s v="Pr.03"/>
    <x v="6"/>
    <x v="7"/>
    <n v="5"/>
    <n v="6"/>
    <s v=""/>
    <s v="24"/>
    <x v="0"/>
    <s v="O1010205_U3"/>
    <s v="HD5516"/>
    <s v="O1010205"/>
    <s v="TUA711-DIO32"/>
  </r>
  <r>
    <x v="55"/>
    <s v="12 Pair"/>
    <s v="Pr.04"/>
    <x v="6"/>
    <x v="7"/>
    <n v="7"/>
    <n v="8"/>
    <s v=""/>
    <s v="24"/>
    <x v="0"/>
    <s v="O1010205_U4"/>
    <s v="HD5516"/>
    <s v="O1010205"/>
    <s v="TUA711-DIO32"/>
  </r>
  <r>
    <x v="55"/>
    <s v="12 Pair"/>
    <s v="Pr.05"/>
    <x v="6"/>
    <x v="7"/>
    <n v="9"/>
    <n v="10"/>
    <s v=""/>
    <s v="24"/>
    <x v="0"/>
    <s v="O1010205_U5"/>
    <s v="HD5516"/>
    <s v="O1010205"/>
    <s v="TUA711-DIO32"/>
  </r>
  <r>
    <x v="55"/>
    <s v="12 Pair"/>
    <s v="Pr.06"/>
    <x v="6"/>
    <x v="7"/>
    <n v="11"/>
    <n v="12"/>
    <s v=""/>
    <s v="24"/>
    <x v="0"/>
    <s v="O1010205_U6"/>
    <s v="HD5516"/>
    <s v="O1010205"/>
    <s v="TUA711-DIO32"/>
  </r>
  <r>
    <x v="55"/>
    <s v="12 Pair"/>
    <s v="Pr.07"/>
    <x v="6"/>
    <x v="7"/>
    <n v="13"/>
    <n v="14"/>
    <s v=""/>
    <s v="24"/>
    <x v="0"/>
    <s v="O1010205_U7"/>
    <s v="HD5516"/>
    <s v="O1010205"/>
    <s v="TUA711-DIO32"/>
  </r>
  <r>
    <x v="55"/>
    <s v="12 Pair"/>
    <s v="Pr.08"/>
    <x v="6"/>
    <x v="7"/>
    <n v="15"/>
    <n v="16"/>
    <s v=""/>
    <s v="24"/>
    <x v="0"/>
    <s v="O1010205_U8"/>
    <s v="HD5516"/>
    <s v="O1010205"/>
    <s v="TUA711-DIO32"/>
  </r>
  <r>
    <x v="6"/>
    <m/>
    <m/>
    <x v="6"/>
    <x v="6"/>
    <m/>
    <m/>
    <m/>
    <s v=""/>
    <x v="0"/>
    <s v="O1010205_U9"/>
    <s v="HD5516"/>
    <s v="O1010205"/>
    <s v="TUA711-DIO32"/>
  </r>
  <r>
    <x v="6"/>
    <m/>
    <m/>
    <x v="6"/>
    <x v="6"/>
    <m/>
    <m/>
    <m/>
    <s v=""/>
    <x v="0"/>
    <s v="O1010205_U10"/>
    <s v="HD5516"/>
    <s v="O1010205"/>
    <s v="TUA711-DIO32"/>
  </r>
  <r>
    <x v="6"/>
    <m/>
    <m/>
    <x v="6"/>
    <x v="6"/>
    <m/>
    <m/>
    <m/>
    <s v=""/>
    <x v="0"/>
    <s v="O1010205_U11"/>
    <s v="HD5516"/>
    <s v="O1010205"/>
    <s v="TUA711-DIO32"/>
  </r>
  <r>
    <x v="6"/>
    <m/>
    <m/>
    <x v="6"/>
    <x v="6"/>
    <m/>
    <m/>
    <m/>
    <s v=""/>
    <x v="0"/>
    <s v="O1010205_U12"/>
    <s v="HD5516"/>
    <s v="O1010205"/>
    <s v="TUA711-DIO32"/>
  </r>
  <r>
    <x v="6"/>
    <m/>
    <m/>
    <x v="6"/>
    <x v="6"/>
    <m/>
    <m/>
    <m/>
    <s v=""/>
    <x v="0"/>
    <s v="O1010205_U13"/>
    <s v="HD5516"/>
    <s v="O1010205"/>
    <s v="TUA711-DIO32"/>
  </r>
  <r>
    <x v="6"/>
    <m/>
    <m/>
    <x v="6"/>
    <x v="6"/>
    <m/>
    <m/>
    <m/>
    <s v=""/>
    <x v="0"/>
    <s v="O1010205_U14"/>
    <s v="HD5516"/>
    <s v="O1010205"/>
    <s v="TUA711-DIO32"/>
  </r>
  <r>
    <x v="6"/>
    <m/>
    <m/>
    <x v="6"/>
    <x v="6"/>
    <m/>
    <m/>
    <m/>
    <s v=""/>
    <x v="0"/>
    <s v="O1010205_U15"/>
    <s v="HD5516"/>
    <s v="O1010205"/>
    <s v="TUA711-DIO32"/>
  </r>
  <r>
    <x v="6"/>
    <m/>
    <m/>
    <x v="6"/>
    <x v="6"/>
    <m/>
    <m/>
    <m/>
    <s v=""/>
    <x v="0"/>
    <s v="O1010205_U16"/>
    <s v="HD5516"/>
    <s v="O1010205"/>
    <s v="TUA711-DIO32"/>
  </r>
  <r>
    <x v="6"/>
    <m/>
    <m/>
    <x v="6"/>
    <x v="6"/>
    <m/>
    <m/>
    <m/>
    <s v=""/>
    <x v="0"/>
    <s v="O1010205_U17"/>
    <s v="HD5516"/>
    <s v="O1010205"/>
    <s v="TUA711-DIO32"/>
  </r>
  <r>
    <x v="6"/>
    <m/>
    <m/>
    <x v="6"/>
    <x v="6"/>
    <m/>
    <m/>
    <m/>
    <s v=""/>
    <x v="0"/>
    <s v="O1010205_U18"/>
    <s v="HD5516"/>
    <s v="O1010205"/>
    <s v="TUA711-DIO32"/>
  </r>
  <r>
    <x v="6"/>
    <m/>
    <m/>
    <x v="6"/>
    <x v="6"/>
    <m/>
    <m/>
    <m/>
    <s v=""/>
    <x v="0"/>
    <s v="O1010205_U19"/>
    <s v="HD5516"/>
    <s v="O1010205"/>
    <s v="TUA711-DIO32"/>
  </r>
  <r>
    <x v="6"/>
    <m/>
    <m/>
    <x v="6"/>
    <x v="6"/>
    <m/>
    <m/>
    <m/>
    <s v=""/>
    <x v="0"/>
    <s v="O1010205_U20"/>
    <s v="HD5516"/>
    <s v="O1010205"/>
    <s v="TUA711-DIO32"/>
  </r>
  <r>
    <x v="6"/>
    <m/>
    <m/>
    <x v="6"/>
    <x v="6"/>
    <m/>
    <m/>
    <m/>
    <s v=""/>
    <x v="0"/>
    <s v="O1010205_U21"/>
    <s v="HD5516"/>
    <s v="O1010205"/>
    <s v="TUA711-DIO32"/>
  </r>
  <r>
    <x v="6"/>
    <m/>
    <m/>
    <x v="6"/>
    <x v="6"/>
    <m/>
    <m/>
    <m/>
    <s v=""/>
    <x v="0"/>
    <s v="O1010205_U22"/>
    <s v="HD5516"/>
    <s v="O1010205"/>
    <s v="TUA711-DIO32"/>
  </r>
  <r>
    <x v="6"/>
    <m/>
    <m/>
    <x v="6"/>
    <x v="6"/>
    <m/>
    <m/>
    <m/>
    <s v=""/>
    <x v="0"/>
    <s v="O1010205_U23"/>
    <s v="HD5516"/>
    <s v="O1010205"/>
    <s v="TUA711-DIO32"/>
  </r>
  <r>
    <x v="6"/>
    <m/>
    <m/>
    <x v="6"/>
    <x v="6"/>
    <m/>
    <m/>
    <m/>
    <s v=""/>
    <x v="0"/>
    <s v="O1010205_U24"/>
    <s v="HD5516"/>
    <s v="O1010205"/>
    <s v="TUA711-DIO32"/>
  </r>
  <r>
    <x v="6"/>
    <m/>
    <m/>
    <x v="6"/>
    <x v="6"/>
    <m/>
    <m/>
    <m/>
    <s v=""/>
    <x v="0"/>
    <s v="O1010205_U25"/>
    <s v="HD5516"/>
    <s v="O1010205"/>
    <s v="TUA711-DIO32"/>
  </r>
  <r>
    <x v="6"/>
    <m/>
    <m/>
    <x v="6"/>
    <x v="6"/>
    <m/>
    <m/>
    <m/>
    <s v=""/>
    <x v="0"/>
    <s v="O1010205_U26"/>
    <s v="HD5516"/>
    <s v="O1010205"/>
    <s v="TUA711-DIO32"/>
  </r>
  <r>
    <x v="6"/>
    <m/>
    <m/>
    <x v="6"/>
    <x v="6"/>
    <m/>
    <m/>
    <m/>
    <s v=""/>
    <x v="0"/>
    <s v="O1010205_U27"/>
    <s v="HD5516"/>
    <s v="O1010205"/>
    <s v="TUA711-DIO32"/>
  </r>
  <r>
    <x v="6"/>
    <m/>
    <m/>
    <x v="6"/>
    <x v="6"/>
    <m/>
    <m/>
    <m/>
    <s v=""/>
    <x v="0"/>
    <s v="O1010205_U28"/>
    <s v="HD5516"/>
    <s v="O1010205"/>
    <s v="TUA711-DIO32"/>
  </r>
  <r>
    <x v="6"/>
    <m/>
    <m/>
    <x v="6"/>
    <x v="6"/>
    <m/>
    <m/>
    <m/>
    <s v=""/>
    <x v="0"/>
    <s v="O1010205_U29"/>
    <s v="HD5516"/>
    <s v="O1010205"/>
    <s v="TUA711-DIO32"/>
  </r>
  <r>
    <x v="6"/>
    <m/>
    <m/>
    <x v="6"/>
    <x v="6"/>
    <m/>
    <m/>
    <m/>
    <s v=""/>
    <x v="0"/>
    <s v="O1010205_U30"/>
    <s v="HD5516"/>
    <s v="O1010205"/>
    <s v="TUA711-DIO32"/>
  </r>
  <r>
    <x v="6"/>
    <m/>
    <m/>
    <x v="6"/>
    <x v="6"/>
    <m/>
    <m/>
    <m/>
    <s v=""/>
    <x v="0"/>
    <s v="O1010205_U31"/>
    <s v="HD5516"/>
    <s v="O1010205"/>
    <s v="TUA711-DIO32"/>
  </r>
  <r>
    <x v="6"/>
    <m/>
    <m/>
    <x v="6"/>
    <x v="6"/>
    <m/>
    <m/>
    <m/>
    <s v=""/>
    <x v="0"/>
    <s v="O1010205_U32"/>
    <s v="HD5516"/>
    <s v="O1010205"/>
    <s v="TUA711-DIO32"/>
  </r>
  <r>
    <x v="56"/>
    <s v="24 Pair"/>
    <s v="Pr.01"/>
    <x v="7"/>
    <x v="35"/>
    <n v="1"/>
    <n v="2"/>
    <s v=""/>
    <s v="48"/>
    <x v="3"/>
    <s v=""/>
    <s v=""/>
    <s v="O1010206"/>
    <s v="TUA711-DIO32"/>
  </r>
  <r>
    <x v="56"/>
    <s v="24 Pair"/>
    <s v="Pr.02"/>
    <x v="7"/>
    <x v="35"/>
    <n v="3"/>
    <n v="4"/>
    <s v=""/>
    <s v="48"/>
    <x v="3"/>
    <s v=""/>
    <s v=""/>
    <s v="O1010206"/>
    <s v="TUA711-DIO32"/>
  </r>
  <r>
    <x v="56"/>
    <s v="24 Pair"/>
    <s v="Pr.03"/>
    <x v="7"/>
    <x v="35"/>
    <n v="5"/>
    <n v="6"/>
    <s v=""/>
    <s v="48"/>
    <x v="3"/>
    <s v=""/>
    <s v=""/>
    <s v="O1010206"/>
    <s v="TUA711-DIO32"/>
  </r>
  <r>
    <x v="56"/>
    <s v="24 Pair"/>
    <s v="Pr.04"/>
    <x v="7"/>
    <x v="35"/>
    <n v="7"/>
    <n v="8"/>
    <s v=""/>
    <s v="48"/>
    <x v="3"/>
    <s v=""/>
    <s v=""/>
    <s v="O1010206"/>
    <s v="TUA711-DIO32"/>
  </r>
  <r>
    <x v="56"/>
    <s v="24 Pair"/>
    <s v="Pr.05"/>
    <x v="7"/>
    <x v="35"/>
    <n v="9"/>
    <n v="10"/>
    <s v=""/>
    <s v="48"/>
    <x v="3"/>
    <s v=""/>
    <s v=""/>
    <s v="O1010206"/>
    <s v="TUA711-DIO32"/>
  </r>
  <r>
    <x v="56"/>
    <s v="24 Pair"/>
    <s v="Pr.06"/>
    <x v="7"/>
    <x v="35"/>
    <n v="11"/>
    <n v="12"/>
    <s v=""/>
    <s v="48"/>
    <x v="3"/>
    <s v=""/>
    <s v=""/>
    <s v="O1010206"/>
    <s v="TUA711-DIO32"/>
  </r>
  <r>
    <x v="56"/>
    <s v="24 Pair"/>
    <s v="Pr.07"/>
    <x v="7"/>
    <x v="35"/>
    <n v="13"/>
    <n v="14"/>
    <s v=""/>
    <s v="48"/>
    <x v="3"/>
    <s v=""/>
    <s v=""/>
    <s v="O1010206"/>
    <s v="TUA711-DIO32"/>
  </r>
  <r>
    <x v="56"/>
    <s v="24 Pair"/>
    <s v="Pr.08"/>
    <x v="7"/>
    <x v="35"/>
    <n v="15"/>
    <n v="16"/>
    <s v=""/>
    <s v="48"/>
    <x v="3"/>
    <s v=""/>
    <s v=""/>
    <s v="O1010206"/>
    <s v="TUA711-DIO32"/>
  </r>
  <r>
    <x v="56"/>
    <s v="24 Pair"/>
    <s v="Pr.09"/>
    <x v="7"/>
    <x v="35"/>
    <n v="17"/>
    <n v="18"/>
    <s v=""/>
    <s v="48"/>
    <x v="3"/>
    <s v=""/>
    <s v=""/>
    <s v="O1010206"/>
    <s v="TUA711-DIO32"/>
  </r>
  <r>
    <x v="56"/>
    <s v="24 Pair"/>
    <s v="Pr.10"/>
    <x v="7"/>
    <x v="35"/>
    <n v="19"/>
    <n v="20"/>
    <s v=""/>
    <s v="48"/>
    <x v="3"/>
    <s v=""/>
    <s v=""/>
    <s v="O1010206"/>
    <s v="TUA711-DIO32"/>
  </r>
  <r>
    <x v="56"/>
    <s v="24 Pair"/>
    <s v="Pr.11"/>
    <x v="7"/>
    <x v="35"/>
    <n v="21"/>
    <n v="22"/>
    <s v=""/>
    <s v="48"/>
    <x v="3"/>
    <s v=""/>
    <s v=""/>
    <s v="O1010206"/>
    <s v="TUA711-DIO32"/>
  </r>
  <r>
    <x v="56"/>
    <s v="24 Pair"/>
    <s v="Pr.12"/>
    <x v="7"/>
    <x v="35"/>
    <n v="23"/>
    <n v="24"/>
    <s v=""/>
    <s v="48"/>
    <x v="3"/>
    <s v=""/>
    <s v=""/>
    <s v="O1010206"/>
    <s v="TUA711-DIO32"/>
  </r>
  <r>
    <x v="56"/>
    <s v="24 Pair"/>
    <s v="Pr.13"/>
    <x v="7"/>
    <x v="35"/>
    <n v="25"/>
    <n v="26"/>
    <s v=""/>
    <s v="48"/>
    <x v="3"/>
    <s v=""/>
    <s v=""/>
    <s v="O1010206"/>
    <s v="TUA711-DIO32"/>
  </r>
  <r>
    <x v="56"/>
    <s v="24 Pair"/>
    <s v="Pr.14"/>
    <x v="7"/>
    <x v="35"/>
    <n v="27"/>
    <n v="28"/>
    <s v=""/>
    <s v="48"/>
    <x v="3"/>
    <s v=""/>
    <s v=""/>
    <s v="O1010206"/>
    <s v="TUA711-DIO32"/>
  </r>
  <r>
    <x v="56"/>
    <s v="24 Pair"/>
    <s v="Pr.15"/>
    <x v="7"/>
    <x v="35"/>
    <n v="29"/>
    <n v="30"/>
    <s v=""/>
    <s v="48"/>
    <x v="3"/>
    <s v=""/>
    <s v=""/>
    <s v="O1010206"/>
    <s v="TUA711-DIO32"/>
  </r>
  <r>
    <x v="56"/>
    <s v="24 Pair"/>
    <s v="Pr.16"/>
    <x v="7"/>
    <x v="35"/>
    <n v="31"/>
    <n v="32"/>
    <s v=""/>
    <s v="48"/>
    <x v="3"/>
    <s v=""/>
    <s v=""/>
    <s v="O1010206"/>
    <s v="TUA711-DIO32"/>
  </r>
  <r>
    <x v="56"/>
    <s v="24 Pair"/>
    <s v="Pr.17"/>
    <x v="7"/>
    <x v="35"/>
    <n v="33"/>
    <n v="34"/>
    <s v=""/>
    <s v="48"/>
    <x v="3"/>
    <s v=""/>
    <s v=""/>
    <s v="O1010206"/>
    <s v="TUA711-DIO32"/>
  </r>
  <r>
    <x v="56"/>
    <s v="24 Pair"/>
    <s v="Pr.18"/>
    <x v="7"/>
    <x v="35"/>
    <n v="35"/>
    <n v="36"/>
    <s v=""/>
    <s v="48"/>
    <x v="3"/>
    <s v=""/>
    <s v=""/>
    <s v="O1010206"/>
    <s v="TUA711-DIO32"/>
  </r>
  <r>
    <x v="56"/>
    <s v="24 Pair"/>
    <s v="Pr.19"/>
    <x v="7"/>
    <x v="35"/>
    <n v="37"/>
    <n v="38"/>
    <s v=""/>
    <s v="48"/>
    <x v="3"/>
    <s v=""/>
    <s v=""/>
    <s v="O1010206"/>
    <s v="TUA711-DIO32"/>
  </r>
  <r>
    <x v="56"/>
    <s v="24 Pair"/>
    <s v="Pr.20"/>
    <x v="7"/>
    <x v="35"/>
    <n v="39"/>
    <n v="40"/>
    <s v=""/>
    <s v="48"/>
    <x v="3"/>
    <s v=""/>
    <s v=""/>
    <s v="O1010206"/>
    <s v="TUA711-DIO32"/>
  </r>
  <r>
    <x v="56"/>
    <s v="24 Pair"/>
    <s v="Pr.21"/>
    <x v="7"/>
    <x v="35"/>
    <n v="41"/>
    <n v="42"/>
    <s v=""/>
    <s v="48"/>
    <x v="3"/>
    <s v=""/>
    <s v=""/>
    <s v="O1010206"/>
    <s v="TUA711-DIO32"/>
  </r>
  <r>
    <x v="56"/>
    <s v="24 Pair"/>
    <s v="Pr.22"/>
    <x v="7"/>
    <x v="35"/>
    <n v="43"/>
    <n v="44"/>
    <s v=""/>
    <s v="48"/>
    <x v="3"/>
    <s v=""/>
    <s v=""/>
    <s v="O1010206"/>
    <s v="TUA711-DIO32"/>
  </r>
  <r>
    <x v="57"/>
    <s v="24 Pair"/>
    <s v="Pr.01"/>
    <x v="7"/>
    <x v="39"/>
    <n v="1"/>
    <n v="2"/>
    <s v=""/>
    <s v="48"/>
    <x v="3"/>
    <s v=""/>
    <s v=""/>
    <s v="O1010206"/>
    <s v="TUA711-DIO32"/>
  </r>
  <r>
    <x v="57"/>
    <s v="24 Pair"/>
    <s v="Pr.02"/>
    <x v="7"/>
    <x v="39"/>
    <n v="3"/>
    <n v="4"/>
    <s v=""/>
    <s v="48"/>
    <x v="3"/>
    <s v=""/>
    <s v=""/>
    <s v="O1010206"/>
    <s v="TUA711-DIO32"/>
  </r>
  <r>
    <x v="57"/>
    <s v="24 Pair"/>
    <s v="Pr.03"/>
    <x v="7"/>
    <x v="39"/>
    <n v="5"/>
    <n v="6"/>
    <s v=""/>
    <s v="48"/>
    <x v="3"/>
    <s v=""/>
    <s v=""/>
    <s v="O1010206"/>
    <s v="TUA711-DIO32"/>
  </r>
  <r>
    <x v="57"/>
    <s v="24 Pair"/>
    <s v="Pr.04"/>
    <x v="7"/>
    <x v="39"/>
    <n v="7"/>
    <n v="8"/>
    <s v=""/>
    <s v="48"/>
    <x v="3"/>
    <s v=""/>
    <s v=""/>
    <s v="O1010206"/>
    <s v="TUA711-DIO32"/>
  </r>
  <r>
    <x v="57"/>
    <s v="24 Pair"/>
    <s v="Pr.05"/>
    <x v="7"/>
    <x v="39"/>
    <n v="9"/>
    <n v="10"/>
    <s v=""/>
    <s v="48"/>
    <x v="3"/>
    <s v=""/>
    <s v=""/>
    <s v="O1010206"/>
    <s v="TUA711-DIO32"/>
  </r>
  <r>
    <x v="57"/>
    <s v="24 Pair"/>
    <s v="Pr.06"/>
    <x v="7"/>
    <x v="39"/>
    <n v="11"/>
    <n v="12"/>
    <s v=""/>
    <s v="48"/>
    <x v="3"/>
    <s v=""/>
    <s v=""/>
    <s v="O1010206"/>
    <s v="TUA711-DIO32"/>
  </r>
  <r>
    <x v="57"/>
    <s v="24 Pair"/>
    <s v="Pr.07"/>
    <x v="7"/>
    <x v="39"/>
    <n v="13"/>
    <n v="14"/>
    <s v=""/>
    <s v="48"/>
    <x v="3"/>
    <s v=""/>
    <s v=""/>
    <s v="O1010206"/>
    <s v="TUA711-DIO32"/>
  </r>
  <r>
    <x v="57"/>
    <s v="24 Pair"/>
    <s v="Pr.08"/>
    <x v="7"/>
    <x v="39"/>
    <n v="15"/>
    <n v="16"/>
    <s v=""/>
    <s v="48"/>
    <x v="3"/>
    <s v=""/>
    <s v=""/>
    <s v="O1010206"/>
    <s v="TUA711-DIO32"/>
  </r>
  <r>
    <x v="57"/>
    <s v="24 Pair"/>
    <s v="Pr.09"/>
    <x v="7"/>
    <x v="39"/>
    <n v="17"/>
    <n v="18"/>
    <s v=""/>
    <s v="48"/>
    <x v="3"/>
    <s v=""/>
    <s v=""/>
    <s v="O1010206"/>
    <s v="TUA711-DIO32"/>
  </r>
  <r>
    <x v="57"/>
    <s v="24 Pair"/>
    <s v="Pr.10"/>
    <x v="7"/>
    <x v="39"/>
    <n v="19"/>
    <n v="20"/>
    <s v=""/>
    <s v="48"/>
    <x v="3"/>
    <s v=""/>
    <s v=""/>
    <s v="O1010206"/>
    <s v="TUA711-DIO32"/>
  </r>
  <r>
    <x v="57"/>
    <s v="24 Pair"/>
    <s v="Pr.11"/>
    <x v="7"/>
    <x v="39"/>
    <n v="21"/>
    <n v="22"/>
    <s v=""/>
    <s v="48"/>
    <x v="3"/>
    <s v=""/>
    <s v=""/>
    <s v="O1010207"/>
    <s v="TUA711-DIO32"/>
  </r>
  <r>
    <x v="57"/>
    <s v="24 Pair"/>
    <s v="Pr.12"/>
    <x v="7"/>
    <x v="39"/>
    <n v="23"/>
    <n v="24"/>
    <s v=""/>
    <s v="48"/>
    <x v="3"/>
    <s v=""/>
    <s v=""/>
    <s v="O1010207"/>
    <s v="TUA711-DIO32"/>
  </r>
  <r>
    <x v="57"/>
    <s v="24 Pair"/>
    <s v="Pr.13"/>
    <x v="7"/>
    <x v="39"/>
    <n v="25"/>
    <n v="26"/>
    <s v=""/>
    <s v="48"/>
    <x v="3"/>
    <s v=""/>
    <s v=""/>
    <s v="O1010207"/>
    <s v="TUA711-DIO32"/>
  </r>
  <r>
    <x v="57"/>
    <s v="24 Pair"/>
    <s v="Pr.14"/>
    <x v="7"/>
    <x v="39"/>
    <n v="27"/>
    <n v="28"/>
    <s v=""/>
    <s v="48"/>
    <x v="3"/>
    <s v=""/>
    <s v=""/>
    <s v="O1010207"/>
    <s v="TUA711-DIO32"/>
  </r>
  <r>
    <x v="57"/>
    <s v="24 Pair"/>
    <s v="Pr.15"/>
    <x v="7"/>
    <x v="39"/>
    <n v="29"/>
    <n v="30"/>
    <s v=""/>
    <s v="48"/>
    <x v="3"/>
    <s v=""/>
    <s v=""/>
    <s v="O1010207"/>
    <s v="TUA711-DIO32"/>
  </r>
  <r>
    <x v="57"/>
    <s v="24 Pair"/>
    <s v="Pr.16"/>
    <x v="7"/>
    <x v="39"/>
    <n v="31"/>
    <n v="32"/>
    <s v=""/>
    <s v="48"/>
    <x v="3"/>
    <s v=""/>
    <s v=""/>
    <s v="O1010207"/>
    <s v="TUA711-DIO32"/>
  </r>
  <r>
    <x v="57"/>
    <s v="24 Pair"/>
    <s v="Pr.17"/>
    <x v="7"/>
    <x v="39"/>
    <n v="33"/>
    <n v="34"/>
    <s v=""/>
    <s v="48"/>
    <x v="3"/>
    <s v=""/>
    <s v=""/>
    <s v="O1010207"/>
    <s v="TUA711-DIO32"/>
  </r>
  <r>
    <x v="57"/>
    <s v="24 Pair"/>
    <s v="Pr.18"/>
    <x v="7"/>
    <x v="39"/>
    <n v="35"/>
    <n v="36"/>
    <s v=""/>
    <s v="48"/>
    <x v="3"/>
    <s v=""/>
    <s v=""/>
    <s v="O1010207"/>
    <s v="TUA711-DIO32"/>
  </r>
  <r>
    <x v="57"/>
    <s v="24 Pair"/>
    <s v="Pr.19"/>
    <x v="7"/>
    <x v="39"/>
    <n v="37"/>
    <n v="38"/>
    <s v=""/>
    <s v="48"/>
    <x v="3"/>
    <s v=""/>
    <s v=""/>
    <s v="O1010207"/>
    <s v="TUA711-DIO32"/>
  </r>
  <r>
    <x v="58"/>
    <s v="24 Pair"/>
    <s v="Pr.01"/>
    <x v="7"/>
    <x v="36"/>
    <n v="1"/>
    <n v="2"/>
    <s v=""/>
    <s v="48"/>
    <x v="3"/>
    <s v=""/>
    <s v=""/>
    <s v="O1010207"/>
    <s v="TUA711-DIO32"/>
  </r>
  <r>
    <x v="58"/>
    <s v="24 Pair"/>
    <s v="Pr.02"/>
    <x v="7"/>
    <x v="36"/>
    <n v="3"/>
    <n v="4"/>
    <s v=""/>
    <s v="48"/>
    <x v="3"/>
    <s v=""/>
    <s v=""/>
    <s v="O1010207"/>
    <s v="TUA711-DIO32"/>
  </r>
  <r>
    <x v="58"/>
    <s v="24 Pair"/>
    <s v="Pr.03"/>
    <x v="7"/>
    <x v="36"/>
    <n v="5"/>
    <n v="6"/>
    <s v=""/>
    <s v="48"/>
    <x v="3"/>
    <s v=""/>
    <s v=""/>
    <s v="O1010207"/>
    <s v="TUA711-DIO32"/>
  </r>
  <r>
    <x v="58"/>
    <s v="24 Pair"/>
    <s v="Pr.04"/>
    <x v="7"/>
    <x v="36"/>
    <n v="7"/>
    <n v="8"/>
    <s v=""/>
    <s v="48"/>
    <x v="3"/>
    <s v=""/>
    <s v=""/>
    <s v="O1010207"/>
    <s v="TUA711-DIO32"/>
  </r>
  <r>
    <x v="58"/>
    <s v="24 Pair"/>
    <s v="Pr.05"/>
    <x v="7"/>
    <x v="36"/>
    <n v="9"/>
    <n v="10"/>
    <s v=""/>
    <s v="48"/>
    <x v="3"/>
    <s v=""/>
    <s v=""/>
    <s v="O1010207"/>
    <s v="TUA711-DIO32"/>
  </r>
  <r>
    <x v="58"/>
    <s v="24 Pair"/>
    <s v="Pr.06"/>
    <x v="7"/>
    <x v="36"/>
    <n v="11"/>
    <n v="12"/>
    <s v=""/>
    <s v="48"/>
    <x v="3"/>
    <s v=""/>
    <s v=""/>
    <s v="O1010207"/>
    <s v="TUA711-DIO32"/>
  </r>
  <r>
    <x v="58"/>
    <s v="24 Pair"/>
    <s v="Pr.07"/>
    <x v="7"/>
    <x v="36"/>
    <n v="13"/>
    <n v="14"/>
    <s v=""/>
    <s v="48"/>
    <x v="3"/>
    <s v=""/>
    <s v=""/>
    <s v="O1010207"/>
    <s v="TUA711-DIO32"/>
  </r>
  <r>
    <x v="58"/>
    <s v="24 Pair"/>
    <s v="Pr.08"/>
    <x v="7"/>
    <x v="36"/>
    <n v="15"/>
    <n v="16"/>
    <s v=""/>
    <s v="48"/>
    <x v="3"/>
    <s v=""/>
    <s v=""/>
    <s v="O1010207"/>
    <s v="TUA711-DIO32"/>
  </r>
  <r>
    <x v="58"/>
    <s v="24 Pair"/>
    <s v="Pr.09"/>
    <x v="7"/>
    <x v="36"/>
    <n v="17"/>
    <n v="18"/>
    <s v=""/>
    <s v="48"/>
    <x v="3"/>
    <s v=""/>
    <s v=""/>
    <s v="O1010207"/>
    <s v="TUA711-DIO32"/>
  </r>
  <r>
    <x v="58"/>
    <s v="24 Pair"/>
    <s v="Pr.10"/>
    <x v="7"/>
    <x v="36"/>
    <n v="19"/>
    <n v="20"/>
    <s v=""/>
    <s v="48"/>
    <x v="3"/>
    <s v=""/>
    <s v=""/>
    <s v="O1010207"/>
    <s v="TUA711-DIO32"/>
  </r>
  <r>
    <x v="58"/>
    <s v="24 Pair"/>
    <s v="Pr.11"/>
    <x v="7"/>
    <x v="36"/>
    <n v="21"/>
    <n v="22"/>
    <s v=""/>
    <s v="48"/>
    <x v="3"/>
    <s v=""/>
    <s v=""/>
    <s v="O1010207"/>
    <s v="TUA711-DIO32"/>
  </r>
  <r>
    <x v="58"/>
    <s v="24 Pair"/>
    <s v="Pr.12"/>
    <x v="7"/>
    <x v="36"/>
    <n v="23"/>
    <n v="24"/>
    <s v=""/>
    <s v="48"/>
    <x v="3"/>
    <s v=""/>
    <s v=""/>
    <s v="O1010207"/>
    <s v="TUA711-DIO32"/>
  </r>
  <r>
    <x v="58"/>
    <s v="24 Pair"/>
    <s v="Pr.13"/>
    <x v="7"/>
    <x v="36"/>
    <n v="25"/>
    <n v="26"/>
    <s v=""/>
    <s v="48"/>
    <x v="3"/>
    <s v=""/>
    <s v=""/>
    <s v="O1010207"/>
    <s v="TUA711-DIO32"/>
  </r>
  <r>
    <x v="58"/>
    <s v="24 Pair"/>
    <s v="Pr.14"/>
    <x v="7"/>
    <x v="36"/>
    <n v="27"/>
    <n v="28"/>
    <s v=""/>
    <s v="48"/>
    <x v="3"/>
    <s v=""/>
    <s v=""/>
    <s v="O1010207"/>
    <s v="TUA711-DIO32"/>
  </r>
  <r>
    <x v="58"/>
    <s v="24 Pair"/>
    <s v="Pr.15"/>
    <x v="7"/>
    <x v="36"/>
    <n v="29"/>
    <n v="30"/>
    <s v=""/>
    <s v="48"/>
    <x v="3"/>
    <s v=""/>
    <s v=""/>
    <s v="O1010207"/>
    <s v="TUA711-DIO32"/>
  </r>
  <r>
    <x v="59"/>
    <s v="24 Pair"/>
    <s v="Pr.01"/>
    <x v="7"/>
    <x v="37"/>
    <n v="1"/>
    <n v="2"/>
    <s v=""/>
    <s v="48"/>
    <x v="3"/>
    <s v=""/>
    <s v=""/>
    <s v="O1010207"/>
    <s v="TUA711-DIO32"/>
  </r>
  <r>
    <x v="59"/>
    <s v="24 Pair"/>
    <s v="Pr.02"/>
    <x v="7"/>
    <x v="37"/>
    <n v="3"/>
    <n v="4"/>
    <s v=""/>
    <s v="48"/>
    <x v="3"/>
    <s v=""/>
    <s v=""/>
    <s v="O1010207"/>
    <s v="TUA711-DIO32"/>
  </r>
  <r>
    <x v="59"/>
    <s v="24 Pair"/>
    <s v="Pr.03"/>
    <x v="7"/>
    <x v="37"/>
    <n v="5"/>
    <n v="6"/>
    <s v=""/>
    <s v="48"/>
    <x v="3"/>
    <s v=""/>
    <s v=""/>
    <s v="O1010207"/>
    <s v="TUA711-DIO32"/>
  </r>
  <r>
    <x v="59"/>
    <s v="24 Pair"/>
    <s v="Pr.04"/>
    <x v="7"/>
    <x v="37"/>
    <n v="7"/>
    <n v="8"/>
    <s v=""/>
    <s v="48"/>
    <x v="3"/>
    <s v=""/>
    <s v=""/>
    <s v="O1010207"/>
    <s v="TUA711-DIO32"/>
  </r>
  <r>
    <x v="59"/>
    <s v="24 Pair"/>
    <s v="Pr.05"/>
    <x v="7"/>
    <x v="37"/>
    <n v="9"/>
    <n v="10"/>
    <s v=""/>
    <s v="48"/>
    <x v="3"/>
    <s v=""/>
    <s v=""/>
    <s v="O1010207"/>
    <s v="TUA711-DIO32"/>
  </r>
  <r>
    <x v="59"/>
    <s v="24 Pair"/>
    <s v="Pr.06"/>
    <x v="7"/>
    <x v="37"/>
    <n v="11"/>
    <n v="12"/>
    <s v=""/>
    <s v="48"/>
    <x v="3"/>
    <s v=""/>
    <s v=""/>
    <s v="O1010207"/>
    <s v="TUA711-DIO32"/>
  </r>
  <r>
    <x v="59"/>
    <s v="24 Pair"/>
    <s v="Pr.07"/>
    <x v="7"/>
    <x v="37"/>
    <n v="13"/>
    <n v="14"/>
    <s v=""/>
    <s v="48"/>
    <x v="3"/>
    <s v=""/>
    <s v=""/>
    <s v="O1010207"/>
    <s v="TUA711-DIO32"/>
  </r>
  <r>
    <x v="59"/>
    <s v="24 Pair"/>
    <s v="Pr.08"/>
    <x v="7"/>
    <x v="37"/>
    <n v="15"/>
    <n v="16"/>
    <s v=""/>
    <s v="48"/>
    <x v="3"/>
    <s v=""/>
    <s v=""/>
    <s v="O1010207"/>
    <s v="TUA711-DIO32"/>
  </r>
  <r>
    <x v="59"/>
    <s v="24 Pair"/>
    <s v="Pr.09"/>
    <x v="7"/>
    <x v="37"/>
    <n v="17"/>
    <n v="18"/>
    <s v=""/>
    <s v="48"/>
    <x v="3"/>
    <s v=""/>
    <s v=""/>
    <s v="O1010208"/>
    <s v="TUA711-DIO32"/>
  </r>
  <r>
    <x v="59"/>
    <s v="24 Pair"/>
    <s v="Pr.10"/>
    <x v="7"/>
    <x v="37"/>
    <n v="19"/>
    <n v="20"/>
    <s v=""/>
    <s v="48"/>
    <x v="3"/>
    <s v=""/>
    <s v=""/>
    <s v="O1010208"/>
    <s v="TUA711-DIO32"/>
  </r>
  <r>
    <x v="59"/>
    <s v="24 Pair"/>
    <s v="Pr.11"/>
    <x v="7"/>
    <x v="37"/>
    <n v="21"/>
    <n v="22"/>
    <s v=""/>
    <s v="48"/>
    <x v="3"/>
    <s v=""/>
    <s v=""/>
    <s v="O1010208"/>
    <s v="TUA711-DIO32"/>
  </r>
  <r>
    <x v="59"/>
    <s v="24 Pair"/>
    <s v="Pr.12"/>
    <x v="7"/>
    <x v="37"/>
    <n v="23"/>
    <n v="24"/>
    <s v=""/>
    <s v="48"/>
    <x v="3"/>
    <s v=""/>
    <s v=""/>
    <s v="O1010208"/>
    <s v="TUA711-DIO32"/>
  </r>
  <r>
    <x v="59"/>
    <s v="24 Pair"/>
    <s v="Pr.13"/>
    <x v="7"/>
    <x v="37"/>
    <n v="25"/>
    <n v="26"/>
    <s v=""/>
    <s v="48"/>
    <x v="3"/>
    <s v=""/>
    <s v=""/>
    <s v="O1010208"/>
    <s v="TUA711-DIO32"/>
  </r>
  <r>
    <x v="59"/>
    <s v="24 Pair"/>
    <s v="Pr.14"/>
    <x v="7"/>
    <x v="37"/>
    <n v="27"/>
    <n v="28"/>
    <s v=""/>
    <s v="48"/>
    <x v="3"/>
    <s v=""/>
    <s v=""/>
    <s v="O1010208"/>
    <s v="TUA711-DIO32"/>
  </r>
  <r>
    <x v="59"/>
    <s v="24 Pair"/>
    <s v="Pr.15"/>
    <x v="7"/>
    <x v="37"/>
    <n v="29"/>
    <n v="30"/>
    <s v=""/>
    <s v="48"/>
    <x v="3"/>
    <s v=""/>
    <s v=""/>
    <s v="O1010208"/>
    <s v="TUA711-DIO32"/>
  </r>
  <r>
    <x v="60"/>
    <s v="24 Pair"/>
    <s v="Pr.01"/>
    <x v="7"/>
    <x v="31"/>
    <n v="1"/>
    <n v="2"/>
    <s v=""/>
    <s v="48"/>
    <x v="3"/>
    <s v=""/>
    <s v=""/>
    <s v="O1010208"/>
    <s v="TUA711-DIO32"/>
  </r>
  <r>
    <x v="60"/>
    <s v="24 Pair"/>
    <s v="Pr.02"/>
    <x v="7"/>
    <x v="31"/>
    <n v="3"/>
    <n v="4"/>
    <s v=""/>
    <s v="48"/>
    <x v="3"/>
    <s v=""/>
    <s v=""/>
    <s v="O1010208"/>
    <s v="TUA711-DIO32"/>
  </r>
  <r>
    <x v="60"/>
    <s v="24 Pair"/>
    <s v="Pr.03"/>
    <x v="7"/>
    <x v="31"/>
    <n v="5"/>
    <n v="6"/>
    <s v=""/>
    <s v="48"/>
    <x v="3"/>
    <s v=""/>
    <s v=""/>
    <s v="O1010208"/>
    <s v="TUA711-DIO32"/>
  </r>
  <r>
    <x v="60"/>
    <s v="24 Pair"/>
    <s v="Pr.04"/>
    <x v="7"/>
    <x v="31"/>
    <n v="7"/>
    <n v="8"/>
    <s v=""/>
    <s v="48"/>
    <x v="3"/>
    <s v=""/>
    <s v=""/>
    <s v="O1010208"/>
    <s v="TUA711-DIO32"/>
  </r>
  <r>
    <x v="60"/>
    <s v="24 Pair"/>
    <s v="Pr.05"/>
    <x v="7"/>
    <x v="31"/>
    <n v="9"/>
    <n v="10"/>
    <s v=""/>
    <s v="48"/>
    <x v="3"/>
    <s v=""/>
    <s v=""/>
    <s v="O1010208"/>
    <s v="TUA711-DIO32"/>
  </r>
  <r>
    <x v="60"/>
    <s v="24 Pair"/>
    <s v="Pr.06"/>
    <x v="7"/>
    <x v="31"/>
    <n v="11"/>
    <n v="12"/>
    <s v=""/>
    <s v="48"/>
    <x v="3"/>
    <s v=""/>
    <s v=""/>
    <s v="O1010208"/>
    <s v="TUA711-DIO32"/>
  </r>
  <r>
    <x v="60"/>
    <s v="24 Pair"/>
    <s v="Pr.07"/>
    <x v="7"/>
    <x v="31"/>
    <n v="13"/>
    <n v="14"/>
    <s v=""/>
    <s v="48"/>
    <x v="3"/>
    <s v=""/>
    <s v=""/>
    <s v="O1010208"/>
    <s v="TUA711-DIO32"/>
  </r>
  <r>
    <x v="60"/>
    <s v="24 Pair"/>
    <s v="Pr.08"/>
    <x v="7"/>
    <x v="31"/>
    <n v="15"/>
    <n v="16"/>
    <s v=""/>
    <s v="48"/>
    <x v="3"/>
    <s v=""/>
    <s v=""/>
    <s v="O1010208"/>
    <s v="TUA711-DIO32"/>
  </r>
  <r>
    <x v="60"/>
    <s v="24 Pair"/>
    <s v="Pr.09"/>
    <x v="7"/>
    <x v="31"/>
    <n v="17"/>
    <n v="18"/>
    <s v=""/>
    <s v="48"/>
    <x v="3"/>
    <s v=""/>
    <s v=""/>
    <s v="O1010208"/>
    <s v="TUA711-DIO32"/>
  </r>
  <r>
    <x v="60"/>
    <s v="24 Pair"/>
    <s v="Pr.10"/>
    <x v="7"/>
    <x v="31"/>
    <n v="19"/>
    <n v="20"/>
    <s v=""/>
    <s v="48"/>
    <x v="3"/>
    <s v=""/>
    <s v=""/>
    <s v="O1010208"/>
    <s v="TUA711-DIO32"/>
  </r>
  <r>
    <x v="60"/>
    <s v="24 Pair"/>
    <s v="Pr.11"/>
    <x v="7"/>
    <x v="31"/>
    <n v="21"/>
    <n v="22"/>
    <s v=""/>
    <s v="48"/>
    <x v="3"/>
    <s v=""/>
    <s v=""/>
    <s v="O1010208"/>
    <s v="TUA711-DIO32"/>
  </r>
  <r>
    <x v="57"/>
    <s v="24 Pair"/>
    <s v="Pr.20"/>
    <x v="7"/>
    <x v="39"/>
    <n v="39"/>
    <n v="40"/>
    <m/>
    <s v="48"/>
    <x v="3"/>
    <s v=""/>
    <s v=""/>
    <s v="O1010208"/>
    <s v="TUA711-DIO32"/>
  </r>
  <r>
    <x v="57"/>
    <s v="24 Pair"/>
    <s v="Pr.21"/>
    <x v="7"/>
    <x v="39"/>
    <n v="41"/>
    <n v="42"/>
    <m/>
    <s v="48"/>
    <x v="3"/>
    <s v=""/>
    <s v=""/>
    <s v="O1010208"/>
    <s v="TUA711-DIO32"/>
  </r>
  <r>
    <x v="57"/>
    <s v="24 Pair"/>
    <s v="Pr.22"/>
    <x v="7"/>
    <x v="39"/>
    <n v="43"/>
    <n v="44"/>
    <m/>
    <s v="48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6"/>
    <m/>
    <m/>
    <x v="7"/>
    <x v="6"/>
    <m/>
    <m/>
    <m/>
    <s v=""/>
    <x v="3"/>
    <s v=""/>
    <s v=""/>
    <s v="O1010208"/>
    <s v="TUA711-DIO32"/>
  </r>
  <r>
    <x v="39"/>
    <s v="24 Pair"/>
    <s v="Pr.01"/>
    <x v="3"/>
    <x v="35"/>
    <n v="1"/>
    <n v="2"/>
    <s v=""/>
    <s v="48"/>
    <x v="3"/>
    <s v=""/>
    <s v=""/>
    <s v="O1010209"/>
    <s v="TUA711-DIO32"/>
  </r>
  <r>
    <x v="39"/>
    <s v="24 Pair"/>
    <s v="Pr.02"/>
    <x v="3"/>
    <x v="35"/>
    <n v="3"/>
    <n v="4"/>
    <s v=""/>
    <s v="48"/>
    <x v="3"/>
    <s v=""/>
    <s v=""/>
    <s v="O1010209"/>
    <s v="TUA711-DIO32"/>
  </r>
  <r>
    <x v="39"/>
    <s v="24 Pair"/>
    <s v="Pr.03"/>
    <x v="3"/>
    <x v="35"/>
    <n v="5"/>
    <n v="6"/>
    <s v=""/>
    <s v="48"/>
    <x v="3"/>
    <s v=""/>
    <s v=""/>
    <s v="O1010209"/>
    <s v="TUA711-DIO32"/>
  </r>
  <r>
    <x v="39"/>
    <s v="24 Pair"/>
    <s v="Pr.04"/>
    <x v="3"/>
    <x v="35"/>
    <n v="7"/>
    <n v="8"/>
    <s v=""/>
    <s v="48"/>
    <x v="3"/>
    <s v=""/>
    <s v=""/>
    <s v="O1010209"/>
    <s v="TUA711-DIO32"/>
  </r>
  <r>
    <x v="39"/>
    <s v="24 Pair"/>
    <s v="Pr.05"/>
    <x v="3"/>
    <x v="35"/>
    <n v="9"/>
    <n v="10"/>
    <s v=""/>
    <s v="48"/>
    <x v="3"/>
    <s v=""/>
    <s v=""/>
    <s v="O1010209"/>
    <s v="TUA711-DIO32"/>
  </r>
  <r>
    <x v="39"/>
    <s v="24 Pair"/>
    <s v="Pr.06"/>
    <x v="3"/>
    <x v="35"/>
    <n v="11"/>
    <n v="12"/>
    <s v=""/>
    <s v="48"/>
    <x v="3"/>
    <s v=""/>
    <s v=""/>
    <s v="O1010209"/>
    <s v="TUA711-DIO32"/>
  </r>
  <r>
    <x v="39"/>
    <s v="24 Pair"/>
    <s v="Pr.07"/>
    <x v="3"/>
    <x v="35"/>
    <n v="13"/>
    <n v="14"/>
    <s v=""/>
    <s v="48"/>
    <x v="3"/>
    <s v=""/>
    <s v=""/>
    <s v="O1010209"/>
    <s v="TUA711-DIO32"/>
  </r>
  <r>
    <x v="39"/>
    <s v="24 Pair"/>
    <s v="Pr.08"/>
    <x v="3"/>
    <x v="35"/>
    <n v="15"/>
    <n v="16"/>
    <s v=""/>
    <s v="48"/>
    <x v="3"/>
    <s v=""/>
    <s v=""/>
    <s v="O1010209"/>
    <s v="TUA711-DIO32"/>
  </r>
  <r>
    <x v="39"/>
    <s v="24 Pair"/>
    <s v="Pr.09"/>
    <x v="3"/>
    <x v="35"/>
    <n v="17"/>
    <n v="18"/>
    <s v=""/>
    <s v="48"/>
    <x v="3"/>
    <s v=""/>
    <s v=""/>
    <s v="O1010209"/>
    <s v="TUA711-DIO32"/>
  </r>
  <r>
    <x v="39"/>
    <s v="24 Pair"/>
    <s v="Pr.10"/>
    <x v="3"/>
    <x v="35"/>
    <n v="19"/>
    <n v="20"/>
    <s v=""/>
    <s v="48"/>
    <x v="3"/>
    <s v=""/>
    <s v=""/>
    <s v="O1010209"/>
    <s v="TUA711-DIO32"/>
  </r>
  <r>
    <x v="39"/>
    <s v="24 Pair"/>
    <s v="Pr.11"/>
    <x v="3"/>
    <x v="35"/>
    <n v="21"/>
    <n v="22"/>
    <s v=""/>
    <s v="48"/>
    <x v="3"/>
    <s v=""/>
    <s v=""/>
    <s v="O1010209"/>
    <s v="TUA711-DIO32"/>
  </r>
  <r>
    <x v="39"/>
    <s v="24 Pair"/>
    <s v="Pr.12"/>
    <x v="3"/>
    <x v="35"/>
    <n v="23"/>
    <n v="24"/>
    <s v=""/>
    <s v="48"/>
    <x v="3"/>
    <s v=""/>
    <s v=""/>
    <s v="O1010209"/>
    <s v="TUA711-DIO32"/>
  </r>
  <r>
    <x v="39"/>
    <s v="24 Pair"/>
    <s v="Pr.13"/>
    <x v="3"/>
    <x v="35"/>
    <n v="25"/>
    <n v="26"/>
    <s v=""/>
    <s v="48"/>
    <x v="3"/>
    <s v=""/>
    <s v=""/>
    <s v="O1010209"/>
    <s v="TUA711-DIO32"/>
  </r>
  <r>
    <x v="39"/>
    <s v="24 Pair"/>
    <s v="Pr.14"/>
    <x v="3"/>
    <x v="35"/>
    <n v="27"/>
    <n v="28"/>
    <s v=""/>
    <s v="48"/>
    <x v="3"/>
    <s v=""/>
    <s v=""/>
    <s v="O1010209"/>
    <s v="TUA711-DIO32"/>
  </r>
  <r>
    <x v="39"/>
    <s v="24 Pair"/>
    <s v="Pr.15"/>
    <x v="3"/>
    <x v="35"/>
    <n v="29"/>
    <n v="30"/>
    <s v=""/>
    <s v="48"/>
    <x v="3"/>
    <s v=""/>
    <s v=""/>
    <s v="O1010209"/>
    <s v="TUA711-DIO32"/>
  </r>
  <r>
    <x v="39"/>
    <s v="24 Pair"/>
    <s v="Pr.16"/>
    <x v="3"/>
    <x v="35"/>
    <n v="31"/>
    <n v="32"/>
    <s v=""/>
    <s v="48"/>
    <x v="3"/>
    <s v=""/>
    <s v=""/>
    <s v="O1010209"/>
    <s v="TUA711-DIO32"/>
  </r>
  <r>
    <x v="39"/>
    <s v="24 Pair"/>
    <s v="Pr.18"/>
    <x v="3"/>
    <x v="35"/>
    <n v="35"/>
    <n v="36"/>
    <s v=""/>
    <s v="48"/>
    <x v="3"/>
    <s v=""/>
    <s v=""/>
    <s v="O1010209"/>
    <s v="TUA711-DIO32"/>
  </r>
  <r>
    <x v="39"/>
    <s v="24 Pair"/>
    <s v="Pr.19"/>
    <x v="3"/>
    <x v="35"/>
    <n v="37"/>
    <n v="38"/>
    <s v=""/>
    <s v="48"/>
    <x v="3"/>
    <s v=""/>
    <s v=""/>
    <s v="O1010209"/>
    <s v="TUA711-DIO32"/>
  </r>
  <r>
    <x v="39"/>
    <s v="24 Pair"/>
    <s v="Pr.20"/>
    <x v="3"/>
    <x v="35"/>
    <n v="39"/>
    <n v="40"/>
    <s v=""/>
    <s v="48"/>
    <x v="3"/>
    <s v=""/>
    <s v=""/>
    <s v="O1010209"/>
    <s v="TUA711-DIO32"/>
  </r>
  <r>
    <x v="39"/>
    <s v="24 Pair"/>
    <s v="Pr.21"/>
    <x v="3"/>
    <x v="35"/>
    <n v="41"/>
    <n v="42"/>
    <s v=""/>
    <s v="48"/>
    <x v="3"/>
    <s v=""/>
    <s v=""/>
    <s v="O1010209"/>
    <s v="TUA711-DIO32"/>
  </r>
  <r>
    <x v="61"/>
    <s v="24 Pair"/>
    <s v="Pr.01"/>
    <x v="3"/>
    <x v="39"/>
    <n v="1"/>
    <n v="2"/>
    <s v=""/>
    <s v="48"/>
    <x v="3"/>
    <s v=""/>
    <s v=""/>
    <s v="O1010209"/>
    <s v="TUA711-DIO32"/>
  </r>
  <r>
    <x v="61"/>
    <s v="24 Pair"/>
    <s v="Pr.02"/>
    <x v="3"/>
    <x v="39"/>
    <n v="3"/>
    <n v="4"/>
    <s v=""/>
    <s v="48"/>
    <x v="3"/>
    <s v=""/>
    <s v=""/>
    <s v="O1010209"/>
    <s v="TUA711-DIO32"/>
  </r>
  <r>
    <x v="61"/>
    <s v="24 Pair"/>
    <s v="Pr.03"/>
    <x v="3"/>
    <x v="39"/>
    <n v="5"/>
    <n v="6"/>
    <s v=""/>
    <s v="48"/>
    <x v="3"/>
    <s v=""/>
    <s v=""/>
    <s v="O1010209"/>
    <s v="TUA711-DIO32"/>
  </r>
  <r>
    <x v="61"/>
    <s v="24 Pair"/>
    <s v="Pr.04"/>
    <x v="3"/>
    <x v="39"/>
    <n v="7"/>
    <n v="8"/>
    <s v=""/>
    <s v="48"/>
    <x v="3"/>
    <s v=""/>
    <s v=""/>
    <s v="O1010209"/>
    <s v="TUA711-DIO32"/>
  </r>
  <r>
    <x v="61"/>
    <s v="24 Pair"/>
    <s v="Pr.05"/>
    <x v="3"/>
    <x v="39"/>
    <n v="9"/>
    <n v="10"/>
    <s v=""/>
    <s v="48"/>
    <x v="3"/>
    <s v=""/>
    <s v=""/>
    <s v="O1010209"/>
    <s v="TUA711-DIO32"/>
  </r>
  <r>
    <x v="61"/>
    <s v="24 Pair"/>
    <s v="Pr.06"/>
    <x v="3"/>
    <x v="39"/>
    <n v="11"/>
    <n v="12"/>
    <s v=""/>
    <s v="48"/>
    <x v="3"/>
    <s v=""/>
    <s v=""/>
    <s v="O1010209"/>
    <s v="TUA711-DIO32"/>
  </r>
  <r>
    <x v="61"/>
    <s v="24 Pair"/>
    <s v="Pr.07"/>
    <x v="3"/>
    <x v="39"/>
    <n v="13"/>
    <n v="14"/>
    <s v=""/>
    <s v="48"/>
    <x v="3"/>
    <s v=""/>
    <s v=""/>
    <s v="O1010209"/>
    <s v="TUA711-DIO32"/>
  </r>
  <r>
    <x v="61"/>
    <s v="24 Pair"/>
    <s v="Pr.08"/>
    <x v="3"/>
    <x v="39"/>
    <n v="15"/>
    <n v="16"/>
    <s v=""/>
    <s v="48"/>
    <x v="3"/>
    <s v=""/>
    <s v=""/>
    <s v="O1010209"/>
    <s v="TUA711-DIO32"/>
  </r>
  <r>
    <x v="61"/>
    <s v="24 Pair"/>
    <s v="Pr.09"/>
    <x v="3"/>
    <x v="39"/>
    <n v="17"/>
    <n v="18"/>
    <s v=""/>
    <s v="48"/>
    <x v="3"/>
    <s v=""/>
    <s v=""/>
    <s v="O1010209"/>
    <s v="TUA711-DIO32"/>
  </r>
  <r>
    <x v="61"/>
    <s v="24 Pair"/>
    <s v="Pr.10"/>
    <x v="3"/>
    <x v="39"/>
    <n v="19"/>
    <n v="20"/>
    <s v=""/>
    <s v="48"/>
    <x v="3"/>
    <s v=""/>
    <s v=""/>
    <s v="O1010209"/>
    <s v="TUA711-DIO32"/>
  </r>
  <r>
    <x v="61"/>
    <s v="24 Pair"/>
    <s v="Pr.11"/>
    <x v="3"/>
    <x v="39"/>
    <n v="21"/>
    <n v="22"/>
    <s v=""/>
    <s v="48"/>
    <x v="3"/>
    <s v=""/>
    <s v=""/>
    <s v="O1010209"/>
    <s v="TUA711-DIO32"/>
  </r>
  <r>
    <x v="61"/>
    <s v="24 Pair"/>
    <s v="Pr.12"/>
    <x v="3"/>
    <x v="39"/>
    <n v="23"/>
    <n v="24"/>
    <s v=""/>
    <s v="48"/>
    <x v="3"/>
    <s v=""/>
    <s v=""/>
    <s v="O1010209"/>
    <s v="TUA711-DIO32"/>
  </r>
  <r>
    <x v="62"/>
    <s v="30 Core"/>
    <s v="C.01"/>
    <x v="4"/>
    <x v="23"/>
    <n v="1"/>
    <n v="2"/>
    <s v=""/>
    <s v="30"/>
    <x v="0"/>
    <s v=""/>
    <s v=""/>
    <s v="O1010210"/>
    <s v="TUA711-DOR32"/>
  </r>
  <r>
    <x v="62"/>
    <s v="30 Core"/>
    <s v="C.03"/>
    <x v="4"/>
    <x v="23"/>
    <n v="3"/>
    <n v="4"/>
    <s v=""/>
    <s v="30"/>
    <x v="0"/>
    <s v=""/>
    <s v=""/>
    <s v="O1010210"/>
    <s v="TUA711-DOR32"/>
  </r>
  <r>
    <x v="62"/>
    <s v="30 Core"/>
    <s v="C.05"/>
    <x v="4"/>
    <x v="23"/>
    <n v="5"/>
    <n v="6"/>
    <s v=""/>
    <s v="30"/>
    <x v="0"/>
    <s v=""/>
    <s v=""/>
    <s v="O1010210"/>
    <s v="TUA711-DOR32"/>
  </r>
  <r>
    <x v="62"/>
    <s v="30 Core"/>
    <s v="C.07"/>
    <x v="4"/>
    <x v="23"/>
    <n v="7"/>
    <n v="8"/>
    <s v=""/>
    <s v="30"/>
    <x v="0"/>
    <s v=""/>
    <s v=""/>
    <s v="O1010210"/>
    <s v="TUA711-DOR32"/>
  </r>
  <r>
    <x v="62"/>
    <s v="30 Core"/>
    <s v="C.09"/>
    <x v="4"/>
    <x v="23"/>
    <n v="9"/>
    <n v="10"/>
    <s v=""/>
    <s v="30"/>
    <x v="0"/>
    <s v=""/>
    <s v=""/>
    <s v="O1010210"/>
    <s v="TUA711-DOR32"/>
  </r>
  <r>
    <x v="62"/>
    <s v="30 Core"/>
    <s v="C.11"/>
    <x v="4"/>
    <x v="23"/>
    <n v="11"/>
    <n v="12"/>
    <s v=""/>
    <s v="30"/>
    <x v="0"/>
    <s v=""/>
    <s v=""/>
    <s v="O1010210"/>
    <s v="TUA711-DOR32"/>
  </r>
  <r>
    <x v="62"/>
    <s v="30 Core"/>
    <s v="C.13"/>
    <x v="4"/>
    <x v="23"/>
    <n v="13"/>
    <n v="14"/>
    <s v=""/>
    <s v="30"/>
    <x v="0"/>
    <s v=""/>
    <s v=""/>
    <s v="O1010210"/>
    <s v="TUA711-DOR32"/>
  </r>
  <r>
    <x v="62"/>
    <s v="30 Core"/>
    <s v="C.15"/>
    <x v="4"/>
    <x v="23"/>
    <n v="15"/>
    <n v="16"/>
    <s v=""/>
    <s v="30"/>
    <x v="0"/>
    <s v=""/>
    <s v=""/>
    <s v="O1010210"/>
    <s v="TUA711-DOR32"/>
  </r>
  <r>
    <x v="62"/>
    <s v="30 Core"/>
    <s v="C.17"/>
    <x v="4"/>
    <x v="23"/>
    <n v="17"/>
    <n v="18"/>
    <s v=""/>
    <s v="30"/>
    <x v="0"/>
    <s v=""/>
    <s v=""/>
    <s v="O1010210"/>
    <s v="TUA711-DOR32"/>
  </r>
  <r>
    <x v="62"/>
    <s v="30 Core"/>
    <s v="C.19"/>
    <x v="4"/>
    <x v="23"/>
    <n v="19"/>
    <s v="20"/>
    <s v=""/>
    <s v="30"/>
    <x v="0"/>
    <s v=""/>
    <s v=""/>
    <s v="O1010210"/>
    <s v="TUA711-DOR32"/>
  </r>
  <r>
    <x v="62"/>
    <s v="30 Core"/>
    <s v="C.21"/>
    <x v="4"/>
    <x v="23"/>
    <n v="21"/>
    <n v="22"/>
    <s v=""/>
    <s v="30"/>
    <x v="0"/>
    <s v=""/>
    <s v=""/>
    <s v="O1010210"/>
    <s v="TUA711-DOR32"/>
  </r>
  <r>
    <x v="62"/>
    <s v="30 Core"/>
    <s v="C.23"/>
    <x v="4"/>
    <x v="23"/>
    <n v="23"/>
    <n v="24"/>
    <s v=""/>
    <s v="30"/>
    <x v="0"/>
    <s v=""/>
    <s v=""/>
    <s v="O1010210"/>
    <s v="TUA711-DOR32"/>
  </r>
  <r>
    <x v="63"/>
    <s v="16 Core"/>
    <s v="C.01"/>
    <x v="4"/>
    <x v="24"/>
    <n v="1"/>
    <n v="2"/>
    <s v=""/>
    <s v="16"/>
    <x v="0"/>
    <s v=""/>
    <s v=""/>
    <s v="O1010210"/>
    <s v="TUA711-DOR32"/>
  </r>
  <r>
    <x v="63"/>
    <s v="16 Core"/>
    <s v="C.03"/>
    <x v="4"/>
    <x v="24"/>
    <n v="3"/>
    <n v="4"/>
    <s v=""/>
    <s v="16"/>
    <x v="0"/>
    <s v=""/>
    <s v=""/>
    <s v="O1010210"/>
    <s v="TUA711-DOR32"/>
  </r>
  <r>
    <x v="64"/>
    <s v="30 Core"/>
    <s v="C.01"/>
    <x v="4"/>
    <x v="25"/>
    <n v="1"/>
    <n v="2"/>
    <s v=""/>
    <s v="30"/>
    <x v="0"/>
    <s v=""/>
    <s v=""/>
    <s v="O1010210"/>
    <s v="TUA711-DOR32"/>
  </r>
  <r>
    <x v="64"/>
    <s v="30 Core"/>
    <s v="C.03"/>
    <x v="4"/>
    <x v="25"/>
    <n v="3"/>
    <n v="4"/>
    <s v=""/>
    <s v="30"/>
    <x v="0"/>
    <s v=""/>
    <s v=""/>
    <s v="O1010210"/>
    <s v="TUA711-DOR32"/>
  </r>
  <r>
    <x v="64"/>
    <s v="30 Core"/>
    <s v="C.05"/>
    <x v="4"/>
    <x v="25"/>
    <n v="5"/>
    <n v="6"/>
    <s v=""/>
    <s v="30"/>
    <x v="0"/>
    <s v=""/>
    <s v=""/>
    <s v="O1010210"/>
    <s v="TUA711-DOR32"/>
  </r>
  <r>
    <x v="64"/>
    <s v="30 Core"/>
    <s v="C.07"/>
    <x v="4"/>
    <x v="25"/>
    <n v="7"/>
    <n v="8"/>
    <s v=""/>
    <s v="30"/>
    <x v="0"/>
    <s v=""/>
    <s v=""/>
    <s v="O1010210"/>
    <s v="TUA711-DOR32"/>
  </r>
  <r>
    <x v="64"/>
    <s v="30 Core"/>
    <s v="C.09"/>
    <x v="4"/>
    <x v="25"/>
    <n v="9"/>
    <n v="10"/>
    <s v=""/>
    <s v="30"/>
    <x v="0"/>
    <s v=""/>
    <s v=""/>
    <s v="O1010210"/>
    <s v="TUA711-DOR32"/>
  </r>
  <r>
    <x v="64"/>
    <s v="30 Core"/>
    <s v="C.11"/>
    <x v="4"/>
    <x v="25"/>
    <n v="11"/>
    <n v="12"/>
    <s v=""/>
    <s v="30"/>
    <x v="0"/>
    <s v=""/>
    <s v=""/>
    <s v="O1010210"/>
    <s v="TUA711-DOR32"/>
  </r>
  <r>
    <x v="64"/>
    <s v="30 Core"/>
    <s v="C.13"/>
    <x v="4"/>
    <x v="25"/>
    <n v="13"/>
    <n v="14"/>
    <s v=""/>
    <s v="30"/>
    <x v="0"/>
    <s v=""/>
    <s v=""/>
    <s v="O1010210"/>
    <s v="TUA711-DOR32"/>
  </r>
  <r>
    <x v="64"/>
    <s v="30 Core"/>
    <s v="C.15"/>
    <x v="4"/>
    <x v="25"/>
    <n v="15"/>
    <n v="16"/>
    <s v=""/>
    <s v="30"/>
    <x v="0"/>
    <s v=""/>
    <s v=""/>
    <s v="O1010210"/>
    <s v="TUA711-DOR32"/>
  </r>
  <r>
    <x v="64"/>
    <s v="30 Core"/>
    <s v="C.17"/>
    <x v="4"/>
    <x v="25"/>
    <n v="17"/>
    <n v="18"/>
    <s v=""/>
    <s v="30"/>
    <x v="0"/>
    <s v=""/>
    <s v=""/>
    <s v="O1010210"/>
    <s v="TUA711-DOR32"/>
  </r>
  <r>
    <x v="64"/>
    <s v="30 Core"/>
    <s v="C.19"/>
    <x v="4"/>
    <x v="25"/>
    <n v="19"/>
    <s v="20"/>
    <s v=""/>
    <s v="30"/>
    <x v="0"/>
    <s v=""/>
    <s v=""/>
    <s v="O1010210"/>
    <s v="TUA711-DOR32"/>
  </r>
  <r>
    <x v="64"/>
    <s v="30 Core"/>
    <s v="C.21"/>
    <x v="4"/>
    <x v="25"/>
    <n v="21"/>
    <n v="22"/>
    <s v=""/>
    <s v="30"/>
    <x v="0"/>
    <s v=""/>
    <s v=""/>
    <s v="O1010210"/>
    <s v="TUA711-DOR32"/>
  </r>
  <r>
    <x v="64"/>
    <s v="30 Core"/>
    <s v="C.23"/>
    <x v="4"/>
    <x v="25"/>
    <n v="23"/>
    <n v="24"/>
    <s v=""/>
    <s v="30"/>
    <x v="0"/>
    <s v=""/>
    <s v=""/>
    <s v="O1010210"/>
    <s v="TUA711-DOR32"/>
  </r>
  <r>
    <x v="65"/>
    <s v="30 Core"/>
    <s v="C.01"/>
    <x v="4"/>
    <x v="26"/>
    <n v="1"/>
    <n v="2"/>
    <s v=""/>
    <s v="30"/>
    <x v="0"/>
    <s v=""/>
    <s v=""/>
    <s v="O1010210"/>
    <s v="TUA711-DOR32"/>
  </r>
  <r>
    <x v="65"/>
    <s v="30 Core"/>
    <s v="C.03"/>
    <x v="4"/>
    <x v="26"/>
    <n v="3"/>
    <n v="4"/>
    <s v=""/>
    <s v="30"/>
    <x v="0"/>
    <s v=""/>
    <s v=""/>
    <s v="O1010210"/>
    <s v="TUA711-DOR32"/>
  </r>
  <r>
    <x v="65"/>
    <s v="30 Core"/>
    <s v="C.05"/>
    <x v="4"/>
    <x v="26"/>
    <n v="5"/>
    <n v="6"/>
    <s v=""/>
    <s v="30"/>
    <x v="0"/>
    <s v=""/>
    <s v=""/>
    <s v="O1010210"/>
    <s v="TUA711-DOR32"/>
  </r>
  <r>
    <x v="65"/>
    <s v="30 Core"/>
    <s v="C.07"/>
    <x v="4"/>
    <x v="26"/>
    <n v="7"/>
    <n v="8"/>
    <s v=""/>
    <s v="30"/>
    <x v="0"/>
    <s v=""/>
    <s v=""/>
    <s v="O1010210"/>
    <s v="TUA711-DOR32"/>
  </r>
  <r>
    <x v="65"/>
    <s v="30 Core"/>
    <s v="C.09"/>
    <x v="4"/>
    <x v="26"/>
    <n v="9"/>
    <n v="10"/>
    <s v=""/>
    <s v="30"/>
    <x v="0"/>
    <s v=""/>
    <s v=""/>
    <s v="O1010210"/>
    <s v="TUA711-DOR32"/>
  </r>
  <r>
    <x v="65"/>
    <s v="30 Core"/>
    <s v="C.11"/>
    <x v="4"/>
    <x v="26"/>
    <n v="11"/>
    <n v="12"/>
    <s v=""/>
    <s v="30"/>
    <x v="0"/>
    <s v=""/>
    <s v=""/>
    <s v="O1010210"/>
    <s v="TUA711-DOR32"/>
  </r>
  <r>
    <x v="65"/>
    <s v="30 Core"/>
    <s v="C.13"/>
    <x v="4"/>
    <x v="26"/>
    <n v="13"/>
    <n v="14"/>
    <s v=""/>
    <s v="30"/>
    <x v="0"/>
    <s v=""/>
    <s v=""/>
    <s v="O1010211"/>
    <s v="TUA711-DOR32"/>
  </r>
  <r>
    <x v="65"/>
    <s v="30 Core"/>
    <s v="C.15"/>
    <x v="4"/>
    <x v="26"/>
    <n v="15"/>
    <n v="16"/>
    <s v=""/>
    <s v="30"/>
    <x v="0"/>
    <s v=""/>
    <s v=""/>
    <s v="O1010211"/>
    <s v="TUA711-DOR32"/>
  </r>
  <r>
    <x v="65"/>
    <s v="30 Core"/>
    <s v="C.17"/>
    <x v="4"/>
    <x v="26"/>
    <n v="17"/>
    <n v="18"/>
    <s v=""/>
    <s v="30"/>
    <x v="0"/>
    <s v=""/>
    <s v=""/>
    <s v="O1010211"/>
    <s v="TUA711-DOR32"/>
  </r>
  <r>
    <x v="65"/>
    <s v="30 Core"/>
    <s v="C.19"/>
    <x v="4"/>
    <x v="26"/>
    <n v="19"/>
    <s v="20"/>
    <s v=""/>
    <s v="30"/>
    <x v="0"/>
    <s v=""/>
    <s v=""/>
    <s v="O1010211"/>
    <s v="TUA711-DOR32"/>
  </r>
  <r>
    <x v="65"/>
    <s v="30 Core"/>
    <s v="C.21"/>
    <x v="4"/>
    <x v="26"/>
    <n v="21"/>
    <n v="22"/>
    <s v=""/>
    <s v="30"/>
    <x v="0"/>
    <s v=""/>
    <s v=""/>
    <s v="O1010211"/>
    <s v="TUA711-DOR32"/>
  </r>
  <r>
    <x v="65"/>
    <s v="30 Core"/>
    <s v="C.23"/>
    <x v="4"/>
    <x v="26"/>
    <n v="23"/>
    <n v="24"/>
    <s v=""/>
    <s v="30"/>
    <x v="0"/>
    <s v=""/>
    <s v=""/>
    <s v="O1010211"/>
    <s v="TUA711-DOR32"/>
  </r>
  <r>
    <x v="66"/>
    <s v="30 Core"/>
    <s v="C.01"/>
    <x v="4"/>
    <x v="43"/>
    <n v="1"/>
    <n v="2"/>
    <s v=""/>
    <s v="30"/>
    <x v="0"/>
    <s v=""/>
    <s v=""/>
    <s v="O1010211"/>
    <s v="TUA711-DOR32"/>
  </r>
  <r>
    <x v="66"/>
    <s v="30 Core"/>
    <s v="C.03"/>
    <x v="4"/>
    <x v="43"/>
    <n v="3"/>
    <n v="4"/>
    <s v=""/>
    <s v="30"/>
    <x v="0"/>
    <s v=""/>
    <s v=""/>
    <s v="O1010211"/>
    <s v="TUA711-DOR32"/>
  </r>
  <r>
    <x v="66"/>
    <s v="30 Core"/>
    <s v="C.05"/>
    <x v="4"/>
    <x v="43"/>
    <n v="5"/>
    <n v="6"/>
    <s v=""/>
    <s v="30"/>
    <x v="0"/>
    <s v=""/>
    <s v=""/>
    <s v="O1010211"/>
    <s v="TUA711-DOR32"/>
  </r>
  <r>
    <x v="66"/>
    <s v="30 Core"/>
    <s v="C.07"/>
    <x v="4"/>
    <x v="43"/>
    <n v="7"/>
    <n v="8"/>
    <s v=""/>
    <s v="30"/>
    <x v="0"/>
    <s v=""/>
    <s v=""/>
    <s v="O1010211"/>
    <s v="TUA711-DOR32"/>
  </r>
  <r>
    <x v="66"/>
    <s v="30 Core"/>
    <s v="C.09"/>
    <x v="4"/>
    <x v="43"/>
    <n v="9"/>
    <n v="10"/>
    <s v=""/>
    <s v="30"/>
    <x v="0"/>
    <s v=""/>
    <s v=""/>
    <s v="O1010211"/>
    <s v="TUA711-DOR32"/>
  </r>
  <r>
    <x v="66"/>
    <s v="30 Core"/>
    <s v="C.11"/>
    <x v="4"/>
    <x v="43"/>
    <n v="11"/>
    <n v="12"/>
    <s v=""/>
    <s v="30"/>
    <x v="0"/>
    <s v=""/>
    <s v=""/>
    <s v="O1010211"/>
    <s v="TUA711-DOR32"/>
  </r>
  <r>
    <x v="66"/>
    <s v="30 Core"/>
    <s v="C.13"/>
    <x v="4"/>
    <x v="43"/>
    <n v="13"/>
    <n v="14"/>
    <s v=""/>
    <s v="30"/>
    <x v="0"/>
    <s v=""/>
    <s v=""/>
    <s v="O1010211"/>
    <s v="TUA711-DOR32"/>
  </r>
  <r>
    <x v="66"/>
    <s v="30 Core"/>
    <s v="C.15"/>
    <x v="4"/>
    <x v="43"/>
    <n v="15"/>
    <n v="16"/>
    <s v=""/>
    <s v="30"/>
    <x v="0"/>
    <s v=""/>
    <s v=""/>
    <s v="O1010211"/>
    <s v="TUA711-DOR32"/>
  </r>
  <r>
    <x v="66"/>
    <s v="30 Core"/>
    <s v="C.17"/>
    <x v="4"/>
    <x v="43"/>
    <n v="17"/>
    <n v="18"/>
    <s v=""/>
    <s v="30"/>
    <x v="0"/>
    <s v=""/>
    <s v=""/>
    <s v="O1010211"/>
    <s v="TUA711-DOR32"/>
  </r>
  <r>
    <x v="66"/>
    <s v="30 Core"/>
    <s v="C.19"/>
    <x v="4"/>
    <x v="43"/>
    <n v="19"/>
    <s v="20"/>
    <s v=""/>
    <s v="30"/>
    <x v="0"/>
    <s v=""/>
    <s v=""/>
    <s v="O1010211"/>
    <s v="TUA711-DOR32"/>
  </r>
  <r>
    <x v="66"/>
    <s v="30 Core"/>
    <s v="C.21"/>
    <x v="4"/>
    <x v="43"/>
    <n v="21"/>
    <n v="22"/>
    <s v=""/>
    <s v="30"/>
    <x v="0"/>
    <s v=""/>
    <s v=""/>
    <s v="O1010211"/>
    <s v="TUA711-DOR32"/>
  </r>
  <r>
    <x v="66"/>
    <s v="30 Core"/>
    <s v="C.23"/>
    <x v="4"/>
    <x v="43"/>
    <n v="23"/>
    <n v="24"/>
    <s v=""/>
    <s v="30"/>
    <x v="0"/>
    <s v=""/>
    <s v=""/>
    <s v="O1010211"/>
    <s v="TUA711-DOR32"/>
  </r>
  <r>
    <x v="67"/>
    <s v="30 Core"/>
    <s v="C.01"/>
    <x v="4"/>
    <x v="44"/>
    <n v="1"/>
    <n v="2"/>
    <s v=""/>
    <s v="30"/>
    <x v="0"/>
    <s v=""/>
    <s v=""/>
    <s v="O1010211"/>
    <s v="TUA711-DOR32"/>
  </r>
  <r>
    <x v="67"/>
    <s v="30 Core"/>
    <s v="C.03"/>
    <x v="4"/>
    <x v="44"/>
    <n v="3"/>
    <n v="4"/>
    <s v=""/>
    <s v="30"/>
    <x v="0"/>
    <s v=""/>
    <s v=""/>
    <s v="O1010211"/>
    <s v="TUA711-DOR32"/>
  </r>
  <r>
    <x v="67"/>
    <s v="30 Core"/>
    <s v="C.05"/>
    <x v="4"/>
    <x v="44"/>
    <n v="5"/>
    <n v="6"/>
    <s v=""/>
    <s v="30"/>
    <x v="0"/>
    <s v=""/>
    <s v=""/>
    <s v="O1010211"/>
    <s v="TUA711-DOR32"/>
  </r>
  <r>
    <x v="67"/>
    <s v="30 Core"/>
    <s v="C.07"/>
    <x v="4"/>
    <x v="44"/>
    <n v="7"/>
    <n v="8"/>
    <s v=""/>
    <s v="30"/>
    <x v="0"/>
    <s v=""/>
    <s v=""/>
    <s v="O1010211"/>
    <s v="TUA711-DOR32"/>
  </r>
  <r>
    <x v="67"/>
    <s v="30 Core"/>
    <s v="C.09"/>
    <x v="4"/>
    <x v="44"/>
    <n v="9"/>
    <n v="10"/>
    <s v=""/>
    <s v="30"/>
    <x v="0"/>
    <s v=""/>
    <s v=""/>
    <s v="O1010211"/>
    <s v="TUA711-DOR32"/>
  </r>
  <r>
    <x v="67"/>
    <s v="30 Core"/>
    <s v="C.11"/>
    <x v="4"/>
    <x v="44"/>
    <n v="11"/>
    <n v="12"/>
    <s v=""/>
    <s v="30"/>
    <x v="0"/>
    <s v=""/>
    <s v=""/>
    <s v="O1010211"/>
    <s v="TUA711-DOR32"/>
  </r>
  <r>
    <x v="67"/>
    <s v="30 Core"/>
    <s v="C.13"/>
    <x v="4"/>
    <x v="44"/>
    <n v="13"/>
    <n v="14"/>
    <s v=""/>
    <s v="30"/>
    <x v="0"/>
    <s v=""/>
    <s v=""/>
    <s v="O1010211"/>
    <s v="TUA711-DOR32"/>
  </r>
  <r>
    <x v="67"/>
    <s v="30 Core"/>
    <s v="C.15"/>
    <x v="4"/>
    <x v="44"/>
    <n v="15"/>
    <n v="16"/>
    <s v=""/>
    <s v="30"/>
    <x v="0"/>
    <s v=""/>
    <s v=""/>
    <s v="O1010211"/>
    <s v="TUA711-DOR32"/>
  </r>
  <r>
    <x v="67"/>
    <s v="30 Core"/>
    <s v="C.17"/>
    <x v="4"/>
    <x v="44"/>
    <n v="17"/>
    <n v="18"/>
    <s v=""/>
    <s v="30"/>
    <x v="0"/>
    <s v=""/>
    <s v=""/>
    <s v="O1010211"/>
    <s v="TUA711-DOR32"/>
  </r>
  <r>
    <x v="68"/>
    <s v="20 Core"/>
    <s v="C.01"/>
    <x v="4"/>
    <x v="30"/>
    <n v="1"/>
    <n v="2"/>
    <s v=""/>
    <s v="20"/>
    <x v="0"/>
    <s v=""/>
    <s v=""/>
    <s v="O1010211"/>
    <s v="TUA711-DOR32"/>
  </r>
  <r>
    <x v="68"/>
    <s v="20 Core"/>
    <s v="C.03"/>
    <x v="4"/>
    <x v="30"/>
    <n v="3"/>
    <n v="4"/>
    <s v=""/>
    <s v="20"/>
    <x v="0"/>
    <s v=""/>
    <s v=""/>
    <s v="O1010211"/>
    <s v="TUA711-DOR32"/>
  </r>
  <r>
    <x v="68"/>
    <s v="20 Core"/>
    <s v="C.05"/>
    <x v="4"/>
    <x v="30"/>
    <n v="5"/>
    <n v="6"/>
    <s v=""/>
    <s v="20"/>
    <x v="0"/>
    <s v=""/>
    <s v=""/>
    <s v="O1010211"/>
    <s v="TUA711-DOR32"/>
  </r>
  <r>
    <x v="6"/>
    <m/>
    <m/>
    <x v="4"/>
    <x v="6"/>
    <m/>
    <m/>
    <m/>
    <s v=""/>
    <x v="0"/>
    <s v=""/>
    <s v=""/>
    <s v="O1010211"/>
    <s v="TUA711-DOR32"/>
  </r>
  <r>
    <x v="6"/>
    <m/>
    <m/>
    <x v="4"/>
    <x v="6"/>
    <m/>
    <m/>
    <m/>
    <s v=""/>
    <x v="0"/>
    <s v=""/>
    <s v=""/>
    <s v="O1010211"/>
    <s v="TUA711-DOR32"/>
  </r>
  <r>
    <x v="69"/>
    <s v="30 Core"/>
    <s v="C.01"/>
    <x v="7"/>
    <x v="23"/>
    <n v="1"/>
    <n v="2"/>
    <s v=""/>
    <s v="30"/>
    <x v="3"/>
    <s v=""/>
    <s v=""/>
    <s v="O1010212"/>
    <s v="TUA711-DIO32"/>
  </r>
  <r>
    <x v="69"/>
    <s v="30 Core"/>
    <s v="C.03"/>
    <x v="7"/>
    <x v="23"/>
    <n v="3"/>
    <n v="4"/>
    <s v=""/>
    <s v="30"/>
    <x v="3"/>
    <s v=""/>
    <s v=""/>
    <s v="O1010212"/>
    <s v="TUA711-DIO32"/>
  </r>
  <r>
    <x v="69"/>
    <s v="30 Core"/>
    <s v="C.05"/>
    <x v="7"/>
    <x v="23"/>
    <n v="5"/>
    <n v="6"/>
    <s v=""/>
    <s v="30"/>
    <x v="3"/>
    <s v=""/>
    <s v=""/>
    <s v="O1010212"/>
    <s v="TUA711-DIO32"/>
  </r>
  <r>
    <x v="69"/>
    <s v="30 Core"/>
    <s v="C.07"/>
    <x v="7"/>
    <x v="23"/>
    <n v="7"/>
    <n v="8"/>
    <s v=""/>
    <s v="30"/>
    <x v="3"/>
    <s v=""/>
    <s v=""/>
    <s v="O1010212"/>
    <s v="TUA711-DIO32"/>
  </r>
  <r>
    <x v="69"/>
    <s v="30 Core"/>
    <s v="C.09"/>
    <x v="7"/>
    <x v="23"/>
    <n v="9"/>
    <n v="10"/>
    <s v=""/>
    <s v="30"/>
    <x v="3"/>
    <s v=""/>
    <s v=""/>
    <s v="O1010212"/>
    <s v="TUA711-DIO32"/>
  </r>
  <r>
    <x v="69"/>
    <s v="30 Core"/>
    <s v="C.11"/>
    <x v="7"/>
    <x v="23"/>
    <n v="11"/>
    <n v="12"/>
    <s v=""/>
    <s v="30"/>
    <x v="3"/>
    <s v=""/>
    <s v=""/>
    <s v="O1010212"/>
    <s v="TUA711-DIO32"/>
  </r>
  <r>
    <x v="69"/>
    <s v="30 Core"/>
    <s v="C.13"/>
    <x v="7"/>
    <x v="23"/>
    <n v="13"/>
    <n v="14"/>
    <s v=""/>
    <s v="30"/>
    <x v="3"/>
    <s v=""/>
    <s v=""/>
    <s v="O1010212"/>
    <s v="TUA711-DIO32"/>
  </r>
  <r>
    <x v="69"/>
    <s v="30 Core"/>
    <s v="C.15"/>
    <x v="7"/>
    <x v="23"/>
    <n v="15"/>
    <n v="16"/>
    <s v=""/>
    <s v="30"/>
    <x v="3"/>
    <s v=""/>
    <s v=""/>
    <s v="O1010212"/>
    <s v="TUA711-DIO32"/>
  </r>
  <r>
    <x v="69"/>
    <s v="30 Core"/>
    <s v="C.17"/>
    <x v="7"/>
    <x v="23"/>
    <n v="17"/>
    <n v="18"/>
    <s v=""/>
    <s v="30"/>
    <x v="3"/>
    <s v=""/>
    <s v=""/>
    <s v="O1010212"/>
    <s v="TUA711-DIO32"/>
  </r>
  <r>
    <x v="69"/>
    <s v="30 Core"/>
    <s v="C.19"/>
    <x v="7"/>
    <x v="23"/>
    <n v="19"/>
    <s v="20"/>
    <s v=""/>
    <s v="30"/>
    <x v="3"/>
    <s v=""/>
    <s v=""/>
    <s v="O1010212"/>
    <s v="TUA711-DIO32"/>
  </r>
  <r>
    <x v="69"/>
    <s v="30 Core"/>
    <s v="C.21"/>
    <x v="7"/>
    <x v="23"/>
    <n v="21"/>
    <n v="22"/>
    <s v=""/>
    <s v="30"/>
    <x v="3"/>
    <s v=""/>
    <s v=""/>
    <s v="O1010212"/>
    <s v="TUA711-DIO32"/>
  </r>
  <r>
    <x v="69"/>
    <s v="30 Core"/>
    <s v="C.23"/>
    <x v="7"/>
    <x v="23"/>
    <n v="23"/>
    <n v="24"/>
    <s v=""/>
    <s v="30"/>
    <x v="3"/>
    <s v=""/>
    <s v=""/>
    <s v="O1010212"/>
    <s v="TUA711-DIO32"/>
  </r>
  <r>
    <x v="70"/>
    <s v="30 Core"/>
    <s v="C.01"/>
    <x v="7"/>
    <x v="24"/>
    <n v="1"/>
    <n v="2"/>
    <s v=""/>
    <s v="30"/>
    <x v="3"/>
    <s v=""/>
    <s v=""/>
    <s v="O1010212"/>
    <s v="TUA711-DIO32"/>
  </r>
  <r>
    <x v="70"/>
    <s v="30 Core"/>
    <s v="C.03"/>
    <x v="7"/>
    <x v="24"/>
    <n v="3"/>
    <n v="4"/>
    <s v=""/>
    <s v="30"/>
    <x v="3"/>
    <s v=""/>
    <s v=""/>
    <s v="O1010212"/>
    <s v="TUA711-DIO32"/>
  </r>
  <r>
    <x v="70"/>
    <s v="30 Core"/>
    <s v="C.05"/>
    <x v="7"/>
    <x v="24"/>
    <n v="5"/>
    <n v="6"/>
    <s v=""/>
    <s v="30"/>
    <x v="3"/>
    <s v=""/>
    <s v=""/>
    <s v="O1010212"/>
    <s v="TUA711-DIO32"/>
  </r>
  <r>
    <x v="70"/>
    <s v="30 Core"/>
    <s v="C.07"/>
    <x v="7"/>
    <x v="24"/>
    <n v="7"/>
    <n v="8"/>
    <s v=""/>
    <s v="30"/>
    <x v="3"/>
    <s v=""/>
    <s v=""/>
    <s v="O1010212"/>
    <s v="TUA711-DIO32"/>
  </r>
  <r>
    <x v="70"/>
    <s v="30 Core"/>
    <s v="C.09"/>
    <x v="7"/>
    <x v="24"/>
    <n v="9"/>
    <n v="10"/>
    <s v=""/>
    <s v="30"/>
    <x v="3"/>
    <s v=""/>
    <s v=""/>
    <s v="O1010212"/>
    <s v="TUA711-DIO32"/>
  </r>
  <r>
    <x v="70"/>
    <s v="30 Core"/>
    <s v="C.11"/>
    <x v="7"/>
    <x v="24"/>
    <n v="11"/>
    <n v="12"/>
    <s v=""/>
    <s v="30"/>
    <x v="3"/>
    <s v=""/>
    <s v=""/>
    <s v="O1010212"/>
    <s v="TUA711-DIO32"/>
  </r>
  <r>
    <x v="70"/>
    <s v="30 Core"/>
    <s v="C.13"/>
    <x v="7"/>
    <x v="24"/>
    <n v="13"/>
    <n v="14"/>
    <s v=""/>
    <s v="30"/>
    <x v="3"/>
    <s v=""/>
    <s v=""/>
    <s v="O1010212"/>
    <s v="TUA711-DIO32"/>
  </r>
  <r>
    <x v="70"/>
    <s v="30 Core"/>
    <s v="C.15"/>
    <x v="7"/>
    <x v="24"/>
    <n v="15"/>
    <n v="16"/>
    <s v=""/>
    <s v="30"/>
    <x v="3"/>
    <s v=""/>
    <s v=""/>
    <s v="O1010212"/>
    <s v="TUA711-DIO32"/>
  </r>
  <r>
    <x v="70"/>
    <s v="30 Core"/>
    <s v="C.17"/>
    <x v="7"/>
    <x v="24"/>
    <n v="17"/>
    <n v="18"/>
    <s v=""/>
    <s v="30"/>
    <x v="3"/>
    <s v=""/>
    <s v=""/>
    <s v="O1010212"/>
    <s v="TUA711-DIO32"/>
  </r>
  <r>
    <x v="70"/>
    <s v="30 Core"/>
    <s v="C.19"/>
    <x v="7"/>
    <x v="24"/>
    <n v="19"/>
    <s v="20"/>
    <s v=""/>
    <s v="30"/>
    <x v="3"/>
    <s v=""/>
    <s v=""/>
    <s v="O1010212"/>
    <s v="TUA711-DIO32"/>
  </r>
  <r>
    <x v="70"/>
    <s v="30 Core"/>
    <s v="C.21"/>
    <x v="7"/>
    <x v="24"/>
    <n v="21"/>
    <n v="22"/>
    <s v=""/>
    <s v="30"/>
    <x v="3"/>
    <s v=""/>
    <s v=""/>
    <s v="O1010212"/>
    <s v="TUA711-DIO32"/>
  </r>
  <r>
    <x v="70"/>
    <s v="30 Core"/>
    <s v="C.23"/>
    <x v="7"/>
    <x v="24"/>
    <n v="23"/>
    <n v="24"/>
    <s v=""/>
    <s v="30"/>
    <x v="3"/>
    <s v=""/>
    <s v=""/>
    <s v="O1010212"/>
    <s v="TUA711-DIO32"/>
  </r>
  <r>
    <x v="70"/>
    <s v="30 Core"/>
    <s v="C.25"/>
    <x v="7"/>
    <x v="24"/>
    <n v="25"/>
    <n v="26"/>
    <s v=""/>
    <s v="30"/>
    <x v="3"/>
    <s v=""/>
    <s v=""/>
    <s v="O1010212"/>
    <s v="TUA711-DIO32"/>
  </r>
  <r>
    <x v="71"/>
    <s v="30 Core"/>
    <s v="C.01"/>
    <x v="7"/>
    <x v="25"/>
    <n v="1"/>
    <n v="2"/>
    <s v=""/>
    <s v="30"/>
    <x v="3"/>
    <s v=""/>
    <s v=""/>
    <s v="O1010212"/>
    <s v="TUA711-DIO32"/>
  </r>
  <r>
    <x v="71"/>
    <s v="30 Core"/>
    <s v="C.03"/>
    <x v="7"/>
    <x v="25"/>
    <n v="3"/>
    <n v="4"/>
    <s v=""/>
    <s v="30"/>
    <x v="3"/>
    <s v=""/>
    <s v=""/>
    <s v="O1010212"/>
    <s v="TUA711-DIO32"/>
  </r>
  <r>
    <x v="71"/>
    <s v="30 Core"/>
    <s v="C.05"/>
    <x v="7"/>
    <x v="25"/>
    <n v="5"/>
    <n v="6"/>
    <s v=""/>
    <s v="30"/>
    <x v="3"/>
    <s v=""/>
    <s v=""/>
    <s v="O1010212"/>
    <s v="TUA711-DIO32"/>
  </r>
  <r>
    <x v="71"/>
    <s v="30 Core"/>
    <s v="C.07"/>
    <x v="7"/>
    <x v="25"/>
    <n v="7"/>
    <n v="8"/>
    <s v=""/>
    <s v="30"/>
    <x v="3"/>
    <s v=""/>
    <s v=""/>
    <s v="O1010212"/>
    <s v="TUA711-DIO32"/>
  </r>
  <r>
    <x v="71"/>
    <s v="30 Core"/>
    <s v="C.09"/>
    <x v="7"/>
    <x v="25"/>
    <n v="9"/>
    <n v="10"/>
    <s v=""/>
    <s v="30"/>
    <x v="3"/>
    <s v=""/>
    <s v=""/>
    <s v="O1010212"/>
    <s v="TUA711-DIO32"/>
  </r>
  <r>
    <x v="71"/>
    <s v="30 Core"/>
    <s v="C.11"/>
    <x v="7"/>
    <x v="25"/>
    <n v="11"/>
    <n v="12"/>
    <s v=""/>
    <s v="30"/>
    <x v="3"/>
    <s v=""/>
    <s v=""/>
    <s v="O1010212"/>
    <s v="TUA711-DIO32"/>
  </r>
  <r>
    <x v="71"/>
    <s v="30 Core"/>
    <s v="C.13"/>
    <x v="7"/>
    <x v="25"/>
    <n v="13"/>
    <n v="14"/>
    <s v=""/>
    <s v="30"/>
    <x v="3"/>
    <s v=""/>
    <s v=""/>
    <s v="O1010212"/>
    <s v="TUA711-DIO32"/>
  </r>
  <r>
    <x v="71"/>
    <s v="30 Core"/>
    <s v="C.15"/>
    <x v="7"/>
    <x v="25"/>
    <n v="15"/>
    <n v="16"/>
    <s v=""/>
    <s v="30"/>
    <x v="3"/>
    <s v=""/>
    <s v=""/>
    <s v="O1010213"/>
    <s v="TUA711-DIO32"/>
  </r>
  <r>
    <x v="71"/>
    <s v="30 Core"/>
    <s v="C.17"/>
    <x v="7"/>
    <x v="25"/>
    <n v="17"/>
    <n v="18"/>
    <s v=""/>
    <s v="30"/>
    <x v="3"/>
    <s v=""/>
    <s v=""/>
    <s v="O1010213"/>
    <s v="TUA711-DIO32"/>
  </r>
  <r>
    <x v="71"/>
    <s v="30 Core"/>
    <s v="C.19"/>
    <x v="7"/>
    <x v="25"/>
    <n v="19"/>
    <s v="20"/>
    <s v=""/>
    <s v="30"/>
    <x v="3"/>
    <s v=""/>
    <s v=""/>
    <s v="O1010213"/>
    <s v="TUA711-DIO32"/>
  </r>
  <r>
    <x v="71"/>
    <s v="30 Core"/>
    <s v="C.21"/>
    <x v="7"/>
    <x v="25"/>
    <n v="21"/>
    <n v="22"/>
    <s v=""/>
    <s v="30"/>
    <x v="3"/>
    <s v=""/>
    <s v=""/>
    <s v="O1010213"/>
    <s v="TUA711-DIO32"/>
  </r>
  <r>
    <x v="71"/>
    <s v="30 Core"/>
    <s v="C.23"/>
    <x v="7"/>
    <x v="25"/>
    <n v="23"/>
    <n v="24"/>
    <s v=""/>
    <s v="30"/>
    <x v="3"/>
    <s v=""/>
    <s v=""/>
    <s v="O1010213"/>
    <s v="TUA711-DIO32"/>
  </r>
  <r>
    <x v="71"/>
    <s v="30 Core"/>
    <s v="C.25"/>
    <x v="7"/>
    <x v="25"/>
    <n v="25"/>
    <n v="26"/>
    <s v=""/>
    <s v="30"/>
    <x v="3"/>
    <s v=""/>
    <s v=""/>
    <s v="O1010213"/>
    <s v="TUA711-DIO32"/>
  </r>
  <r>
    <x v="72"/>
    <s v="30 Core"/>
    <s v="C.01"/>
    <x v="7"/>
    <x v="26"/>
    <n v="1"/>
    <n v="2"/>
    <s v=""/>
    <s v="30"/>
    <x v="3"/>
    <s v=""/>
    <s v=""/>
    <s v="O1010213"/>
    <s v="TUA711-DIO32"/>
  </r>
  <r>
    <x v="72"/>
    <s v="30 Core"/>
    <s v="C.03"/>
    <x v="7"/>
    <x v="26"/>
    <n v="3"/>
    <n v="4"/>
    <s v=""/>
    <s v="30"/>
    <x v="3"/>
    <s v=""/>
    <s v=""/>
    <s v="O1010213"/>
    <s v="TUA711-DIO32"/>
  </r>
  <r>
    <x v="72"/>
    <s v="30 Core"/>
    <s v="C.05"/>
    <x v="7"/>
    <x v="26"/>
    <n v="5"/>
    <n v="6"/>
    <s v=""/>
    <s v="30"/>
    <x v="3"/>
    <s v=""/>
    <s v=""/>
    <s v="O1010213"/>
    <s v="TUA711-DIO32"/>
  </r>
  <r>
    <x v="72"/>
    <s v="30 Core"/>
    <s v="C.07"/>
    <x v="7"/>
    <x v="26"/>
    <n v="7"/>
    <n v="8"/>
    <s v=""/>
    <s v="30"/>
    <x v="3"/>
    <s v=""/>
    <s v=""/>
    <s v="O1010213"/>
    <s v="TUA711-DIO32"/>
  </r>
  <r>
    <x v="72"/>
    <s v="30 Core"/>
    <s v="C.09"/>
    <x v="7"/>
    <x v="26"/>
    <n v="9"/>
    <n v="10"/>
    <s v=""/>
    <s v="30"/>
    <x v="3"/>
    <s v=""/>
    <s v=""/>
    <s v="O1010213"/>
    <s v="TUA711-DIO32"/>
  </r>
  <r>
    <x v="72"/>
    <s v="30 Core"/>
    <s v="C.11"/>
    <x v="7"/>
    <x v="26"/>
    <n v="11"/>
    <n v="12"/>
    <s v=""/>
    <s v="30"/>
    <x v="3"/>
    <s v=""/>
    <s v=""/>
    <s v="O1010213"/>
    <s v="TUA711-DIO32"/>
  </r>
  <r>
    <x v="72"/>
    <s v="30 Core"/>
    <s v="C.13"/>
    <x v="7"/>
    <x v="26"/>
    <n v="13"/>
    <n v="14"/>
    <s v=""/>
    <s v="30"/>
    <x v="3"/>
    <s v=""/>
    <s v=""/>
    <s v="O1010213"/>
    <s v="TUA711-DIO32"/>
  </r>
  <r>
    <x v="72"/>
    <s v="30 Core"/>
    <s v="C.15"/>
    <x v="7"/>
    <x v="26"/>
    <n v="15"/>
    <n v="16"/>
    <s v=""/>
    <s v="30"/>
    <x v="3"/>
    <s v=""/>
    <s v=""/>
    <s v="O1010213"/>
    <s v="TUA711-DIO32"/>
  </r>
  <r>
    <x v="72"/>
    <s v="30 Core"/>
    <s v="C.17"/>
    <x v="7"/>
    <x v="26"/>
    <n v="17"/>
    <n v="18"/>
    <s v=""/>
    <s v="30"/>
    <x v="3"/>
    <s v=""/>
    <s v=""/>
    <s v="O1010213"/>
    <s v="TUA711-DIO32"/>
  </r>
  <r>
    <x v="72"/>
    <s v="30 Core"/>
    <s v="C.19"/>
    <x v="7"/>
    <x v="26"/>
    <n v="19"/>
    <s v="20"/>
    <s v=""/>
    <s v="30"/>
    <x v="3"/>
    <s v=""/>
    <s v=""/>
    <s v="O1010213"/>
    <s v="TUA711-DIO32"/>
  </r>
  <r>
    <x v="72"/>
    <s v="30 Core"/>
    <s v="C.21"/>
    <x v="7"/>
    <x v="26"/>
    <n v="21"/>
    <n v="22"/>
    <s v=""/>
    <s v="30"/>
    <x v="3"/>
    <s v=""/>
    <s v=""/>
    <s v="O1010213"/>
    <s v="TUA711-DIO32"/>
  </r>
  <r>
    <x v="72"/>
    <s v="30 Core"/>
    <s v="C.23"/>
    <x v="7"/>
    <x v="26"/>
    <n v="23"/>
    <n v="24"/>
    <s v=""/>
    <s v="30"/>
    <x v="3"/>
    <s v=""/>
    <s v=""/>
    <s v="O1010213"/>
    <s v="TUA711-DIO32"/>
  </r>
  <r>
    <x v="73"/>
    <s v="30 Core"/>
    <s v="C.01"/>
    <x v="7"/>
    <x v="43"/>
    <n v="1"/>
    <n v="2"/>
    <s v=""/>
    <s v="30"/>
    <x v="3"/>
    <s v=""/>
    <s v=""/>
    <s v="O1010213"/>
    <s v="TUA711-DIO32"/>
  </r>
  <r>
    <x v="73"/>
    <s v="30 Core"/>
    <s v="C.03"/>
    <x v="7"/>
    <x v="43"/>
    <n v="3"/>
    <n v="4"/>
    <s v=""/>
    <s v="30"/>
    <x v="3"/>
    <s v=""/>
    <s v=""/>
    <s v="O1010213"/>
    <s v="TUA711-DIO32"/>
  </r>
  <r>
    <x v="73"/>
    <s v="30 Core"/>
    <s v="C.05"/>
    <x v="7"/>
    <x v="43"/>
    <n v="5"/>
    <n v="6"/>
    <s v=""/>
    <s v="30"/>
    <x v="3"/>
    <s v=""/>
    <s v=""/>
    <s v="O1010213"/>
    <s v="TUA711-DIO32"/>
  </r>
  <r>
    <x v="73"/>
    <s v="30 Core"/>
    <s v="C.07"/>
    <x v="7"/>
    <x v="43"/>
    <n v="7"/>
    <n v="8"/>
    <s v=""/>
    <s v="30"/>
    <x v="3"/>
    <s v=""/>
    <s v=""/>
    <s v="O1010213"/>
    <s v="TUA711-DIO32"/>
  </r>
  <r>
    <x v="73"/>
    <s v="30 Core"/>
    <s v="C.09"/>
    <x v="7"/>
    <x v="43"/>
    <n v="9"/>
    <n v="10"/>
    <s v=""/>
    <s v="30"/>
    <x v="3"/>
    <s v=""/>
    <s v=""/>
    <s v="O1010213"/>
    <s v="TUA711-DIO32"/>
  </r>
  <r>
    <x v="73"/>
    <s v="30 Core"/>
    <s v="C.11"/>
    <x v="7"/>
    <x v="43"/>
    <n v="11"/>
    <n v="12"/>
    <s v=""/>
    <s v="30"/>
    <x v="3"/>
    <s v=""/>
    <s v=""/>
    <s v="O1010213"/>
    <s v="TUA711-DIO32"/>
  </r>
  <r>
    <x v="73"/>
    <s v="30 Core"/>
    <s v="C.13"/>
    <x v="7"/>
    <x v="43"/>
    <n v="13"/>
    <n v="14"/>
    <s v=""/>
    <s v="30"/>
    <x v="3"/>
    <s v=""/>
    <s v=""/>
    <s v="O1010213"/>
    <s v="TUA711-DIO32"/>
  </r>
  <r>
    <x v="73"/>
    <s v="30 Core"/>
    <s v="C.15"/>
    <x v="7"/>
    <x v="43"/>
    <n v="15"/>
    <n v="16"/>
    <s v=""/>
    <s v="30"/>
    <x v="3"/>
    <s v=""/>
    <s v=""/>
    <s v="O1010213"/>
    <s v="TUA711-DIO32"/>
  </r>
  <r>
    <x v="73"/>
    <s v="30 Core"/>
    <s v="C.17"/>
    <x v="7"/>
    <x v="43"/>
    <n v="17"/>
    <n v="18"/>
    <s v=""/>
    <s v="30"/>
    <x v="3"/>
    <s v=""/>
    <s v=""/>
    <s v="O1010213"/>
    <s v="TUA711-DIO32"/>
  </r>
  <r>
    <x v="73"/>
    <s v="30 Core"/>
    <s v="C.19"/>
    <x v="7"/>
    <x v="43"/>
    <n v="19"/>
    <s v="20"/>
    <s v=""/>
    <s v="30"/>
    <x v="3"/>
    <s v=""/>
    <s v=""/>
    <s v="O1010213"/>
    <s v="TUA711-DIO32"/>
  </r>
  <r>
    <x v="73"/>
    <s v="30 Core"/>
    <s v="C.21"/>
    <x v="7"/>
    <x v="43"/>
    <n v="21"/>
    <n v="22"/>
    <s v=""/>
    <s v="30"/>
    <x v="3"/>
    <s v=""/>
    <s v=""/>
    <s v="O1010213"/>
    <s v="TUA711-DIO32"/>
  </r>
  <r>
    <x v="73"/>
    <s v="30 Core"/>
    <s v="C.23"/>
    <x v="7"/>
    <x v="43"/>
    <n v="23"/>
    <n v="24"/>
    <s v=""/>
    <s v="30"/>
    <x v="3"/>
    <s v=""/>
    <s v=""/>
    <s v="O1010213"/>
    <s v="TUA711-DIO32"/>
  </r>
  <r>
    <x v="74"/>
    <s v="30 Core"/>
    <s v="C.01"/>
    <x v="7"/>
    <x v="40"/>
    <n v="1"/>
    <n v="2"/>
    <s v=""/>
    <s v="30"/>
    <x v="3"/>
    <s v=""/>
    <s v=""/>
    <s v="O1010213"/>
    <s v="TUA711-DIO32"/>
  </r>
  <r>
    <x v="74"/>
    <s v="30 Core"/>
    <s v="C.03"/>
    <x v="7"/>
    <x v="40"/>
    <n v="3"/>
    <n v="4"/>
    <s v=""/>
    <s v="30"/>
    <x v="3"/>
    <s v=""/>
    <s v=""/>
    <s v="O1010213"/>
    <s v="TUA711-DIO32"/>
  </r>
  <r>
    <x v="74"/>
    <s v="30 Core"/>
    <s v="C.05"/>
    <x v="7"/>
    <x v="40"/>
    <n v="5"/>
    <n v="6"/>
    <s v=""/>
    <s v="30"/>
    <x v="3"/>
    <s v=""/>
    <s v=""/>
    <s v="O1010214"/>
    <s v="TUA711-DIO32"/>
  </r>
  <r>
    <x v="74"/>
    <s v="30 Core"/>
    <s v="C.07"/>
    <x v="7"/>
    <x v="40"/>
    <n v="7"/>
    <n v="8"/>
    <s v=""/>
    <s v="30"/>
    <x v="3"/>
    <s v=""/>
    <s v=""/>
    <s v="O1010214"/>
    <s v="TUA711-DIO32"/>
  </r>
  <r>
    <x v="74"/>
    <s v="30 Core"/>
    <s v="C.09"/>
    <x v="7"/>
    <x v="40"/>
    <n v="9"/>
    <n v="10"/>
    <s v=""/>
    <s v="30"/>
    <x v="3"/>
    <s v=""/>
    <s v=""/>
    <s v="O1010214"/>
    <s v="TUA711-DIO32"/>
  </r>
  <r>
    <x v="74"/>
    <s v="30 Core"/>
    <s v="C.11"/>
    <x v="7"/>
    <x v="40"/>
    <n v="11"/>
    <n v="12"/>
    <s v=""/>
    <s v="30"/>
    <x v="3"/>
    <s v=""/>
    <s v=""/>
    <s v="O1010214"/>
    <s v="TUA711-DIO32"/>
  </r>
  <r>
    <x v="75"/>
    <s v="30 Core"/>
    <s v="C.01"/>
    <x v="7"/>
    <x v="44"/>
    <n v="1"/>
    <n v="2"/>
    <s v=""/>
    <s v="30"/>
    <x v="3"/>
    <s v=""/>
    <s v=""/>
    <s v="O1010214"/>
    <s v="TUA711-DIO32"/>
  </r>
  <r>
    <x v="75"/>
    <s v="30 Core"/>
    <s v="C.03"/>
    <x v="7"/>
    <x v="44"/>
    <n v="3"/>
    <n v="4"/>
    <s v=""/>
    <s v="30"/>
    <x v="3"/>
    <s v=""/>
    <s v=""/>
    <s v="O1010214"/>
    <s v="TUA711-DIO32"/>
  </r>
  <r>
    <x v="75"/>
    <s v="30 Core"/>
    <s v="C.05"/>
    <x v="7"/>
    <x v="44"/>
    <n v="5"/>
    <n v="6"/>
    <s v=""/>
    <s v="30"/>
    <x v="3"/>
    <s v=""/>
    <s v=""/>
    <s v="O1010214"/>
    <s v="TUA711-DIO32"/>
  </r>
  <r>
    <x v="75"/>
    <s v="30 Core"/>
    <s v="C.07"/>
    <x v="7"/>
    <x v="44"/>
    <n v="7"/>
    <n v="8"/>
    <s v=""/>
    <s v="30"/>
    <x v="3"/>
    <s v=""/>
    <s v=""/>
    <s v="O1010214"/>
    <s v="TUA711-DIO32"/>
  </r>
  <r>
    <x v="75"/>
    <s v="30 Core"/>
    <s v="C.09"/>
    <x v="7"/>
    <x v="44"/>
    <n v="9"/>
    <n v="10"/>
    <s v=""/>
    <s v="30"/>
    <x v="3"/>
    <s v=""/>
    <s v=""/>
    <s v="O1010214"/>
    <s v="TUA711-DIO32"/>
  </r>
  <r>
    <x v="75"/>
    <s v="30 Core"/>
    <s v="C.11"/>
    <x v="7"/>
    <x v="44"/>
    <n v="11"/>
    <n v="12"/>
    <s v=""/>
    <s v="30"/>
    <x v="3"/>
    <s v=""/>
    <s v=""/>
    <s v="O1010214"/>
    <s v="TUA711-DIO32"/>
  </r>
  <r>
    <x v="75"/>
    <s v="30 Core"/>
    <s v="C.13"/>
    <x v="7"/>
    <x v="44"/>
    <n v="13"/>
    <n v="14"/>
    <s v=""/>
    <s v="30"/>
    <x v="3"/>
    <s v=""/>
    <s v=""/>
    <s v="O1010214"/>
    <s v="TUA711-DIO32"/>
  </r>
  <r>
    <x v="75"/>
    <s v="30 Core"/>
    <s v="C.15"/>
    <x v="7"/>
    <x v="44"/>
    <n v="15"/>
    <n v="16"/>
    <s v=""/>
    <s v="30"/>
    <x v="3"/>
    <s v=""/>
    <s v=""/>
    <s v="O1010214"/>
    <s v="TUA711-DIO32"/>
  </r>
  <r>
    <x v="75"/>
    <s v="30 Core"/>
    <s v="C.17"/>
    <x v="7"/>
    <x v="44"/>
    <n v="17"/>
    <n v="18"/>
    <s v=""/>
    <s v="30"/>
    <x v="3"/>
    <s v=""/>
    <s v=""/>
    <s v="O1010214"/>
    <s v="TUA711-DIO32"/>
  </r>
  <r>
    <x v="75"/>
    <s v="30 Core"/>
    <s v="C.19"/>
    <x v="7"/>
    <x v="44"/>
    <n v="19"/>
    <s v="20"/>
    <s v=""/>
    <s v="30"/>
    <x v="3"/>
    <s v=""/>
    <s v=""/>
    <s v="O1010214"/>
    <s v="TUA711-DIO32"/>
  </r>
  <r>
    <x v="75"/>
    <s v="30 Core"/>
    <s v="C.21"/>
    <x v="7"/>
    <x v="44"/>
    <n v="21"/>
    <n v="22"/>
    <s v=""/>
    <s v="30"/>
    <x v="3"/>
    <s v=""/>
    <s v=""/>
    <s v="O1010214"/>
    <s v="TUA711-DIO32"/>
  </r>
  <r>
    <x v="75"/>
    <s v="30 Core"/>
    <s v="C.23"/>
    <x v="7"/>
    <x v="44"/>
    <n v="23"/>
    <n v="24"/>
    <s v=""/>
    <s v="30"/>
    <x v="3"/>
    <s v=""/>
    <s v=""/>
    <s v="O1010214"/>
    <s v="TUA711-DIO32"/>
  </r>
  <r>
    <x v="75"/>
    <s v="30 Core"/>
    <s v="C.25"/>
    <x v="7"/>
    <x v="44"/>
    <n v="25"/>
    <n v="26"/>
    <s v=""/>
    <s v="30"/>
    <x v="3"/>
    <s v=""/>
    <s v=""/>
    <s v="O1010214"/>
    <s v="TUA711-DIO32"/>
  </r>
  <r>
    <x v="75"/>
    <s v="30 Core"/>
    <s v="C.27"/>
    <x v="7"/>
    <x v="44"/>
    <n v="27"/>
    <n v="28"/>
    <s v=""/>
    <s v="30"/>
    <x v="3"/>
    <s v=""/>
    <s v=""/>
    <s v="O1010214"/>
    <s v="TUA711-DIO32"/>
  </r>
  <r>
    <x v="76"/>
    <s v="30 Core"/>
    <s v="C.01"/>
    <x v="7"/>
    <x v="38"/>
    <n v="1"/>
    <n v="2"/>
    <s v=""/>
    <s v="30"/>
    <x v="3"/>
    <s v=""/>
    <s v=""/>
    <s v="O1010214"/>
    <s v="TUA711-DIO32"/>
  </r>
  <r>
    <x v="76"/>
    <s v="30 Core"/>
    <s v="C.03"/>
    <x v="7"/>
    <x v="38"/>
    <n v="3"/>
    <n v="4"/>
    <s v=""/>
    <s v="30"/>
    <x v="3"/>
    <s v=""/>
    <s v=""/>
    <s v="O1010214"/>
    <s v="TUA711-DIO32"/>
  </r>
  <r>
    <x v="76"/>
    <s v="30 Core"/>
    <s v="C.05"/>
    <x v="7"/>
    <x v="38"/>
    <n v="5"/>
    <n v="6"/>
    <s v=""/>
    <s v="30"/>
    <x v="3"/>
    <s v=""/>
    <s v=""/>
    <s v="O1010214"/>
    <s v="TUA711-DIO32"/>
  </r>
  <r>
    <x v="76"/>
    <s v="30 Core"/>
    <s v="C.07"/>
    <x v="7"/>
    <x v="38"/>
    <n v="7"/>
    <n v="8"/>
    <s v=""/>
    <s v="30"/>
    <x v="3"/>
    <s v=""/>
    <s v=""/>
    <s v="O1010214"/>
    <s v="TUA711-DIO32"/>
  </r>
  <r>
    <x v="76"/>
    <s v="30 Core"/>
    <s v="C.09"/>
    <x v="7"/>
    <x v="38"/>
    <n v="9"/>
    <n v="10"/>
    <s v=""/>
    <s v="30"/>
    <x v="3"/>
    <s v=""/>
    <s v=""/>
    <s v="O1010214"/>
    <s v="TUA711-DIO32"/>
  </r>
  <r>
    <x v="76"/>
    <s v="30 Core"/>
    <s v="C.11"/>
    <x v="7"/>
    <x v="38"/>
    <n v="11"/>
    <n v="12"/>
    <s v=""/>
    <s v="30"/>
    <x v="3"/>
    <s v=""/>
    <s v=""/>
    <s v="O1010214"/>
    <s v="TUA711-DIO32"/>
  </r>
  <r>
    <x v="76"/>
    <s v="30 Core"/>
    <s v="C.13"/>
    <x v="7"/>
    <x v="38"/>
    <n v="13"/>
    <n v="14"/>
    <s v=""/>
    <s v="30"/>
    <x v="3"/>
    <s v=""/>
    <s v=""/>
    <s v="O1010214"/>
    <s v="TUA711-DIO32"/>
  </r>
  <r>
    <x v="76"/>
    <s v="30 Core"/>
    <s v="C.15"/>
    <x v="7"/>
    <x v="38"/>
    <n v="15"/>
    <n v="16"/>
    <s v=""/>
    <s v="30"/>
    <x v="3"/>
    <s v=""/>
    <s v=""/>
    <s v="O1010214"/>
    <s v="TUA711-DIO32"/>
  </r>
  <r>
    <x v="76"/>
    <s v="30 Core"/>
    <s v="C.17"/>
    <x v="7"/>
    <x v="38"/>
    <n v="17"/>
    <n v="18"/>
    <s v=""/>
    <s v="30"/>
    <x v="3"/>
    <s v=""/>
    <s v=""/>
    <s v="O1010214"/>
    <s v="TUA711-DIO32"/>
  </r>
  <r>
    <x v="76"/>
    <s v="30 Core"/>
    <s v="C.19"/>
    <x v="7"/>
    <x v="38"/>
    <n v="19"/>
    <s v="20"/>
    <s v=""/>
    <s v="30"/>
    <x v="3"/>
    <s v=""/>
    <s v=""/>
    <s v="O1010214"/>
    <s v="TUA711-DIO32"/>
  </r>
  <r>
    <x v="76"/>
    <s v="30 Core"/>
    <s v="C.21"/>
    <x v="7"/>
    <x v="38"/>
    <n v="21"/>
    <n v="22"/>
    <s v=""/>
    <s v="30"/>
    <x v="3"/>
    <s v=""/>
    <s v=""/>
    <s v="O1010214"/>
    <s v="TUA711-DIO32"/>
  </r>
  <r>
    <x v="76"/>
    <s v="30 Core"/>
    <s v="C.23"/>
    <x v="7"/>
    <x v="38"/>
    <n v="23"/>
    <n v="24"/>
    <s v=""/>
    <s v="30"/>
    <x v="3"/>
    <s v=""/>
    <s v=""/>
    <s v="O1010214"/>
    <s v="TUA711-DIO32"/>
  </r>
  <r>
    <x v="77"/>
    <s v="16 Core"/>
    <s v="C.01"/>
    <x v="7"/>
    <x v="34"/>
    <n v="1"/>
    <n v="2"/>
    <s v=""/>
    <s v="16"/>
    <x v="3"/>
    <s v=""/>
    <s v=""/>
    <s v="O1010214"/>
    <s v="TUA711-DIO32"/>
  </r>
  <r>
    <x v="77"/>
    <s v="16 Core"/>
    <s v="C.03"/>
    <x v="7"/>
    <x v="34"/>
    <n v="3"/>
    <n v="4"/>
    <s v=""/>
    <s v="16"/>
    <x v="3"/>
    <s v=""/>
    <s v=""/>
    <s v="O1010214"/>
    <s v="TUA711-DIO32"/>
  </r>
  <r>
    <x v="78"/>
    <s v="30 Core"/>
    <s v="C.01"/>
    <x v="3"/>
    <x v="30"/>
    <n v="1"/>
    <n v="2"/>
    <s v=""/>
    <s v="30"/>
    <x v="3"/>
    <s v=""/>
    <s v=""/>
    <s v="O1010215"/>
    <s v="TUA711-DIO32"/>
  </r>
  <r>
    <x v="78"/>
    <s v="30 Core"/>
    <s v="C.03"/>
    <x v="3"/>
    <x v="30"/>
    <n v="3"/>
    <n v="4"/>
    <s v=""/>
    <s v="30"/>
    <x v="3"/>
    <s v=""/>
    <s v=""/>
    <s v="O1010215"/>
    <s v="TUA711-DIO32"/>
  </r>
  <r>
    <x v="78"/>
    <s v="30 Core"/>
    <s v="C.05"/>
    <x v="3"/>
    <x v="30"/>
    <n v="5"/>
    <n v="6"/>
    <s v=""/>
    <s v="30"/>
    <x v="3"/>
    <s v=""/>
    <s v=""/>
    <s v="O1010215"/>
    <s v="TUA711-DIO32"/>
  </r>
  <r>
    <x v="78"/>
    <s v="30 Core"/>
    <s v="C.07"/>
    <x v="3"/>
    <x v="30"/>
    <n v="7"/>
    <n v="8"/>
    <s v=""/>
    <s v="30"/>
    <x v="3"/>
    <s v=""/>
    <s v=""/>
    <s v="O1010215"/>
    <s v="TUA711-DIO32"/>
  </r>
  <r>
    <x v="78"/>
    <s v="30 Core"/>
    <s v="C.09"/>
    <x v="3"/>
    <x v="30"/>
    <n v="9"/>
    <n v="10"/>
    <s v=""/>
    <s v="30"/>
    <x v="3"/>
    <s v=""/>
    <s v=""/>
    <s v="O1010215"/>
    <s v="TUA711-DIO32"/>
  </r>
  <r>
    <x v="78"/>
    <s v="30 Core"/>
    <s v="C.11"/>
    <x v="3"/>
    <x v="30"/>
    <n v="11"/>
    <n v="12"/>
    <s v=""/>
    <s v="30"/>
    <x v="3"/>
    <s v=""/>
    <s v=""/>
    <s v="O1010215"/>
    <s v="TUA711-DIO32"/>
  </r>
  <r>
    <x v="78"/>
    <s v="30 Core"/>
    <s v="C.13"/>
    <x v="3"/>
    <x v="30"/>
    <n v="13"/>
    <n v="14"/>
    <s v=""/>
    <s v="30"/>
    <x v="3"/>
    <s v=""/>
    <s v=""/>
    <s v="O1010215"/>
    <s v="TUA711-DIO32"/>
  </r>
  <r>
    <x v="78"/>
    <s v="30 Core"/>
    <s v="C.15"/>
    <x v="3"/>
    <x v="30"/>
    <n v="15"/>
    <n v="16"/>
    <s v=""/>
    <s v="30"/>
    <x v="3"/>
    <s v=""/>
    <s v=""/>
    <s v="O1010215"/>
    <s v="TUA711-DIO32"/>
  </r>
  <r>
    <x v="79"/>
    <s v="30 Core"/>
    <s v="C.17"/>
    <x v="3"/>
    <x v="29"/>
    <n v="17"/>
    <n v="18"/>
    <s v=""/>
    <s v="30"/>
    <x v="3"/>
    <s v=""/>
    <s v=""/>
    <s v="O1010215"/>
    <s v="TUA711-DIO32"/>
  </r>
  <r>
    <x v="79"/>
    <s v="30 Core"/>
    <s v="C.19"/>
    <x v="3"/>
    <x v="29"/>
    <n v="19"/>
    <s v="20"/>
    <s v=""/>
    <s v="30"/>
    <x v="3"/>
    <s v=""/>
    <s v=""/>
    <s v="O1010215"/>
    <s v="TUA711-DIO32"/>
  </r>
  <r>
    <x v="79"/>
    <s v="30 Core"/>
    <s v="C.21"/>
    <x v="3"/>
    <x v="29"/>
    <n v="21"/>
    <n v="22"/>
    <s v=""/>
    <s v="30"/>
    <x v="3"/>
    <s v=""/>
    <s v=""/>
    <s v="O1010215"/>
    <s v="TUA711-DIO32"/>
  </r>
  <r>
    <x v="79"/>
    <s v="30 Core"/>
    <s v="C.23"/>
    <x v="3"/>
    <x v="29"/>
    <n v="23"/>
    <n v="24"/>
    <s v=""/>
    <s v="30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6"/>
    <m/>
    <m/>
    <x v="3"/>
    <x v="6"/>
    <m/>
    <m/>
    <m/>
    <s v=""/>
    <x v="3"/>
    <s v=""/>
    <s v=""/>
    <s v="O1010215"/>
    <s v="TUA711-DIO32"/>
  </r>
  <r>
    <x v="41"/>
    <s v="24 Pair"/>
    <s v="Pr.08"/>
    <x v="3"/>
    <x v="26"/>
    <n v="15"/>
    <n v="16"/>
    <s v=""/>
    <s v="48"/>
    <x v="3"/>
    <s v=""/>
    <s v=""/>
    <s v="O1010300"/>
    <s v="TUA711-DIO32"/>
  </r>
  <r>
    <x v="41"/>
    <s v="24 Pair"/>
    <s v="Pr.09"/>
    <x v="3"/>
    <x v="26"/>
    <n v="17"/>
    <n v="18"/>
    <s v=""/>
    <s v="48"/>
    <x v="3"/>
    <s v=""/>
    <s v=""/>
    <s v="O1010300"/>
    <s v="TUA711-DIO32"/>
  </r>
  <r>
    <x v="41"/>
    <s v="24 Pair"/>
    <s v="Pr.10"/>
    <x v="3"/>
    <x v="26"/>
    <n v="19"/>
    <n v="20"/>
    <s v=""/>
    <s v="48"/>
    <x v="3"/>
    <s v=""/>
    <s v=""/>
    <s v="O1010300"/>
    <s v="TUA711-DIO32"/>
  </r>
  <r>
    <x v="41"/>
    <s v="24 Pair"/>
    <s v="Pr.11"/>
    <x v="3"/>
    <x v="26"/>
    <n v="21"/>
    <n v="22"/>
    <s v=""/>
    <s v="48"/>
    <x v="3"/>
    <s v=""/>
    <s v=""/>
    <s v="O1010300"/>
    <s v="TUA711-DIO32"/>
  </r>
  <r>
    <x v="41"/>
    <s v="24 Pair"/>
    <s v="Pr.12"/>
    <x v="3"/>
    <x v="26"/>
    <n v="23"/>
    <n v="24"/>
    <s v=""/>
    <s v="48"/>
    <x v="3"/>
    <s v=""/>
    <s v=""/>
    <s v="O1010300"/>
    <s v="TUA711-DIO32"/>
  </r>
  <r>
    <x v="41"/>
    <s v="24 Pair"/>
    <s v="Pr.13"/>
    <x v="3"/>
    <x v="26"/>
    <n v="25"/>
    <n v="26"/>
    <s v=""/>
    <s v="48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3"/>
    <x v="6"/>
    <m/>
    <m/>
    <m/>
    <s v=""/>
    <x v="3"/>
    <s v=""/>
    <s v=""/>
    <s v="O1010300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6"/>
    <m/>
    <m/>
    <x v="6"/>
    <x v="6"/>
    <m/>
    <m/>
    <m/>
    <s v=""/>
    <x v="3"/>
    <s v=""/>
    <s v=""/>
    <s v="O1010301"/>
    <s v="TUA711-DIO32"/>
  </r>
  <r>
    <x v="7"/>
    <s v="12 Pair"/>
    <s v="Pr.01"/>
    <x v="0"/>
    <x v="7"/>
    <n v="1"/>
    <n v="2"/>
    <s v=""/>
    <s v="24"/>
    <x v="0"/>
    <s v="O1011000_U1"/>
    <s v="HD5542"/>
    <s v="O1011000"/>
    <s v="TUA711-AIO16"/>
  </r>
  <r>
    <x v="8"/>
    <s v="24 Pair"/>
    <s v="Pr.10"/>
    <x v="0"/>
    <x v="8"/>
    <n v="19"/>
    <n v="20"/>
    <s v=""/>
    <s v="48"/>
    <x v="0"/>
    <s v="O1011000_U2"/>
    <s v="HD5542"/>
    <s v="O1011000"/>
    <s v="TUA711-AIO16"/>
  </r>
  <r>
    <x v="8"/>
    <s v="24 Pair"/>
    <s v="Pr.11"/>
    <x v="0"/>
    <x v="8"/>
    <n v="21"/>
    <n v="22"/>
    <s v=""/>
    <s v="48"/>
    <x v="0"/>
    <s v="O1011000_U3"/>
    <s v="HD5542"/>
    <s v="O1011000"/>
    <s v="TUA711-AIO16"/>
  </r>
  <r>
    <x v="8"/>
    <s v="24 Pair"/>
    <s v="Pr.12"/>
    <x v="0"/>
    <x v="8"/>
    <n v="23"/>
    <n v="24"/>
    <s v=""/>
    <s v="48"/>
    <x v="0"/>
    <s v="O1011000_U4"/>
    <s v="HD5542"/>
    <s v="O1011000"/>
    <s v="TUA711-AIO16"/>
  </r>
  <r>
    <x v="80"/>
    <s v="06 Pair"/>
    <s v="Pr.01"/>
    <x v="0"/>
    <x v="45"/>
    <n v="1"/>
    <n v="2"/>
    <s v=""/>
    <s v="12"/>
    <x v="0"/>
    <s v="O1011000_U5"/>
    <s v="HD5542"/>
    <s v="O1011000"/>
    <s v="TUA711-AIO16"/>
  </r>
  <r>
    <x v="8"/>
    <s v="24 Pair"/>
    <s v="Pr.20"/>
    <x v="0"/>
    <x v="8"/>
    <n v="39"/>
    <n v="40"/>
    <m/>
    <s v="48"/>
    <x v="0"/>
    <s v="O1011000_U6"/>
    <s v="HD5542"/>
    <s v="O1011000"/>
    <s v="TUA711-AIO16"/>
  </r>
  <r>
    <x v="6"/>
    <m/>
    <m/>
    <x v="0"/>
    <x v="6"/>
    <m/>
    <m/>
    <m/>
    <s v=""/>
    <x v="0"/>
    <s v="O1011000_U7"/>
    <s v="HD5542"/>
    <s v="O1011000"/>
    <s v="TUA711-AIO16"/>
  </r>
  <r>
    <x v="6"/>
    <m/>
    <m/>
    <x v="0"/>
    <x v="6"/>
    <m/>
    <m/>
    <m/>
    <s v=""/>
    <x v="0"/>
    <s v="O1011000_U8"/>
    <s v="HD5542"/>
    <s v="O1011000"/>
    <s v="TUA711-AIO16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6"/>
    <m/>
    <m/>
    <x v="0"/>
    <x v="6"/>
    <m/>
    <m/>
    <m/>
    <s v=""/>
    <x v="2"/>
    <s v=""/>
    <s v=""/>
    <s v="O1011000"/>
    <s v=""/>
  </r>
  <r>
    <x v="81"/>
    <s v="24 Pair"/>
    <s v="Pr.01"/>
    <x v="1"/>
    <x v="8"/>
    <n v="1"/>
    <n v="2"/>
    <s v=""/>
    <s v="48"/>
    <x v="0"/>
    <s v="O1011001_U1"/>
    <s v="HD5542"/>
    <s v="O1011001"/>
    <s v="TUA711-AIO16"/>
  </r>
  <r>
    <x v="81"/>
    <s v="24 Pair"/>
    <s v="Pr.02"/>
    <x v="1"/>
    <x v="8"/>
    <n v="3"/>
    <n v="4"/>
    <s v=""/>
    <s v="48"/>
    <x v="0"/>
    <s v="O1011001_U2"/>
    <s v="HD5542"/>
    <s v="O1011001"/>
    <s v="TUA711-AIO16"/>
  </r>
  <r>
    <x v="81"/>
    <s v="24 Pair"/>
    <s v="Pr.03"/>
    <x v="1"/>
    <x v="8"/>
    <n v="5"/>
    <n v="6"/>
    <s v=""/>
    <s v="48"/>
    <x v="0"/>
    <s v="O1011001_U3"/>
    <s v="HD5542"/>
    <s v="O1011001"/>
    <s v="TUA711-AIO16"/>
  </r>
  <r>
    <x v="81"/>
    <s v="24 Pair"/>
    <s v="Pr.04"/>
    <x v="1"/>
    <x v="8"/>
    <n v="7"/>
    <n v="8"/>
    <s v=""/>
    <s v="48"/>
    <x v="0"/>
    <s v="O1011001_U4"/>
    <s v="HD5542"/>
    <s v="O1011001"/>
    <s v="TUA711-AIO16"/>
  </r>
  <r>
    <x v="81"/>
    <s v="24 Pair"/>
    <s v="Pr.05"/>
    <x v="1"/>
    <x v="8"/>
    <n v="9"/>
    <n v="10"/>
    <s v=""/>
    <s v="48"/>
    <x v="0"/>
    <s v="O1011001_U5"/>
    <s v="HD5542"/>
    <s v="O1011001"/>
    <s v="TUA711-AIO16"/>
  </r>
  <r>
    <x v="81"/>
    <s v="24 Pair"/>
    <s v="Pr.07"/>
    <x v="1"/>
    <x v="8"/>
    <n v="13"/>
    <n v="14"/>
    <s v=""/>
    <s v="48"/>
    <x v="0"/>
    <s v="O1011001_U6"/>
    <s v="HD5542"/>
    <s v="O1011001"/>
    <s v="TUA711-AIO16"/>
  </r>
  <r>
    <x v="81"/>
    <s v="24 Pair"/>
    <s v="Pr.12"/>
    <x v="1"/>
    <x v="8"/>
    <n v="23"/>
    <n v="24"/>
    <s v=""/>
    <s v="48"/>
    <x v="0"/>
    <s v="O1011001_U7"/>
    <s v="HD5542"/>
    <s v="O1011001"/>
    <s v="TUA711-AIO16"/>
  </r>
  <r>
    <x v="81"/>
    <s v="24 Pair"/>
    <s v="Pr.13"/>
    <x v="1"/>
    <x v="8"/>
    <n v="25"/>
    <n v="26"/>
    <s v=""/>
    <s v="48"/>
    <x v="0"/>
    <s v="O1011001_U8"/>
    <s v="HD5542"/>
    <s v="O1011001"/>
    <s v="TUA711-AIO16"/>
  </r>
  <r>
    <x v="81"/>
    <s v="24 Pair"/>
    <s v="Pr.14"/>
    <x v="1"/>
    <x v="8"/>
    <n v="27"/>
    <n v="28"/>
    <s v=""/>
    <s v="48"/>
    <x v="0"/>
    <s v="O1011001_U9"/>
    <s v="HD5542"/>
    <s v="O1011001"/>
    <s v="TUA711-AIO16"/>
  </r>
  <r>
    <x v="34"/>
    <s v="06 Pair"/>
    <s v="Pr.01"/>
    <x v="1"/>
    <x v="9"/>
    <n v="1"/>
    <n v="2"/>
    <s v=""/>
    <s v="12"/>
    <x v="0"/>
    <s v="O1011001_U10"/>
    <s v="HD5542"/>
    <s v="O1011001"/>
    <s v="TUA711-AIO16"/>
  </r>
  <r>
    <x v="6"/>
    <m/>
    <m/>
    <x v="1"/>
    <x v="6"/>
    <m/>
    <m/>
    <s v=""/>
    <s v=""/>
    <x v="0"/>
    <s v="O1011001_U11"/>
    <s v="HD5542"/>
    <s v="O1011001"/>
    <s v="TUA711-AIO16"/>
  </r>
  <r>
    <x v="82"/>
    <s v="12 Pair"/>
    <s v="Pr.01"/>
    <x v="1"/>
    <x v="10"/>
    <n v="1"/>
    <n v="2"/>
    <s v=""/>
    <s v="24"/>
    <x v="0"/>
    <s v="O1011001_U12"/>
    <s v="HD5542"/>
    <s v="O1011001"/>
    <s v="TUA711-AIO16"/>
  </r>
  <r>
    <x v="82"/>
    <s v="12 Pair"/>
    <s v="Pr.02"/>
    <x v="1"/>
    <x v="10"/>
    <n v="3"/>
    <n v="4"/>
    <s v=""/>
    <s v="24"/>
    <x v="0"/>
    <s v="O1011001_U13"/>
    <s v="HD5542"/>
    <s v="O1011001"/>
    <s v="TUA711-AIO16"/>
  </r>
  <r>
    <x v="82"/>
    <s v="12 Pair"/>
    <s v="Pr.03"/>
    <x v="1"/>
    <x v="10"/>
    <n v="5"/>
    <n v="6"/>
    <s v=""/>
    <s v="24"/>
    <x v="0"/>
    <s v="O1011001_U14"/>
    <s v="HD5542"/>
    <s v="O1011001"/>
    <s v="TUA711-AIO16"/>
  </r>
  <r>
    <x v="82"/>
    <s v="12 Pair"/>
    <s v="Pr.04"/>
    <x v="1"/>
    <x v="10"/>
    <n v="7"/>
    <n v="8"/>
    <s v=""/>
    <s v="24"/>
    <x v="0"/>
    <s v="O1011001_U15"/>
    <s v="HD5542"/>
    <s v="O1011001"/>
    <s v="TUA711-AIO16"/>
  </r>
  <r>
    <x v="83"/>
    <s v="06 Pair"/>
    <s v="Pr.01"/>
    <x v="1"/>
    <x v="5"/>
    <n v="1"/>
    <n v="2"/>
    <s v=""/>
    <s v="12"/>
    <x v="0"/>
    <s v="O1011002_U15"/>
    <s v="HD5542"/>
    <s v="O1011002"/>
    <s v="TUA711-AIO16"/>
  </r>
  <r>
    <x v="84"/>
    <s v="24 Pair"/>
    <s v="Pr.01"/>
    <x v="1"/>
    <x v="1"/>
    <n v="1"/>
    <n v="2"/>
    <s v=""/>
    <s v="48"/>
    <x v="0"/>
    <s v="O1011002_U1"/>
    <s v="HD5542"/>
    <s v="O1011002"/>
    <s v="TUA711-AIO16"/>
  </r>
  <r>
    <x v="84"/>
    <s v="24 Pair"/>
    <s v="Pr.02"/>
    <x v="1"/>
    <x v="1"/>
    <n v="3"/>
    <n v="4"/>
    <s v=""/>
    <s v="48"/>
    <x v="0"/>
    <s v="O1011002_U2"/>
    <s v="HD5542"/>
    <s v="O1011002"/>
    <s v="TUA711-AIO16"/>
  </r>
  <r>
    <x v="84"/>
    <s v="24 Pair"/>
    <s v="Pr.05"/>
    <x v="1"/>
    <x v="1"/>
    <n v="9"/>
    <n v="10"/>
    <s v=""/>
    <s v="48"/>
    <x v="0"/>
    <s v="O1011002_U3"/>
    <s v="HD5542"/>
    <s v="O1011002"/>
    <s v="TUA711-AIO16"/>
  </r>
  <r>
    <x v="84"/>
    <s v="24 Pair"/>
    <s v="Pr.06"/>
    <x v="1"/>
    <x v="1"/>
    <n v="11"/>
    <n v="12"/>
    <s v=""/>
    <s v="48"/>
    <x v="0"/>
    <s v="O1011002_U4"/>
    <s v="HD5542"/>
    <s v="O1011002"/>
    <s v="TUA711-AIO16"/>
  </r>
  <r>
    <x v="84"/>
    <s v="24 Pair"/>
    <s v="Pr.07"/>
    <x v="1"/>
    <x v="1"/>
    <n v="13"/>
    <n v="14"/>
    <s v=""/>
    <s v="48"/>
    <x v="0"/>
    <s v="O1011002_U5"/>
    <s v="HD5542"/>
    <s v="O1011002"/>
    <s v="TUA711-AIO16"/>
  </r>
  <r>
    <x v="85"/>
    <s v="24 Pair"/>
    <s v="Pr.04"/>
    <x v="1"/>
    <x v="2"/>
    <n v="7"/>
    <n v="8"/>
    <s v=""/>
    <s v="48"/>
    <x v="0"/>
    <s v="O1011002_U6"/>
    <s v="HD5542"/>
    <s v="O1011002"/>
    <s v="TUA711-AIO16"/>
  </r>
  <r>
    <x v="85"/>
    <s v="24 Pair"/>
    <s v="Pr.05"/>
    <x v="1"/>
    <x v="2"/>
    <n v="9"/>
    <n v="10"/>
    <s v=""/>
    <s v="48"/>
    <x v="0"/>
    <s v="O1011002_U7"/>
    <s v="HD5542"/>
    <s v="O1011002"/>
    <s v="TUA711-AIO16"/>
  </r>
  <r>
    <x v="85"/>
    <s v="24 Pair"/>
    <s v="Pr.06"/>
    <x v="1"/>
    <x v="2"/>
    <n v="11"/>
    <n v="12"/>
    <s v=""/>
    <s v="48"/>
    <x v="0"/>
    <s v="O1011002_U8"/>
    <s v="HD5542"/>
    <s v="O1011002"/>
    <s v="TUA711-AIO16"/>
  </r>
  <r>
    <x v="85"/>
    <s v="24 Pair"/>
    <s v="Pr.18"/>
    <x v="1"/>
    <x v="2"/>
    <n v="35"/>
    <n v="36"/>
    <s v=""/>
    <s v="48"/>
    <x v="0"/>
    <s v="O1011002_U9"/>
    <s v="HD5542"/>
    <s v="O1011002"/>
    <s v="TUA711-AIO16"/>
  </r>
  <r>
    <x v="6"/>
    <m/>
    <m/>
    <x v="1"/>
    <x v="6"/>
    <m/>
    <m/>
    <s v=""/>
    <s v=""/>
    <x v="0"/>
    <s v="O1011002_U10"/>
    <s v="HD5542"/>
    <s v="O1011002"/>
    <s v="TUA711-AIO16"/>
  </r>
  <r>
    <x v="82"/>
    <s v="12 Pair"/>
    <s v="Pr.05"/>
    <x v="1"/>
    <x v="10"/>
    <n v="9"/>
    <n v="10"/>
    <s v=""/>
    <s v="24"/>
    <x v="0"/>
    <s v="O1011002_U11"/>
    <s v="HD5542"/>
    <s v="O1011002"/>
    <s v="TUA711-AIO16"/>
  </r>
  <r>
    <x v="82"/>
    <s v="12 Pair"/>
    <s v="Pr.06"/>
    <x v="1"/>
    <x v="10"/>
    <n v="11"/>
    <n v="12"/>
    <s v=""/>
    <s v="24"/>
    <x v="0"/>
    <s v="O1011002_U12"/>
    <s v="HD5542"/>
    <s v="O1011002"/>
    <s v="TUA711-AIO16"/>
  </r>
  <r>
    <x v="82"/>
    <s v="12 Pair"/>
    <s v="Pr.07"/>
    <x v="1"/>
    <x v="10"/>
    <n v="13"/>
    <n v="14"/>
    <s v=""/>
    <s v="24"/>
    <x v="0"/>
    <s v="O1011002_U13"/>
    <s v="HD5542"/>
    <s v="O1011002"/>
    <s v="TUA711-AIO16"/>
  </r>
  <r>
    <x v="82"/>
    <s v="12 Pair"/>
    <s v="Pr.08"/>
    <x v="1"/>
    <x v="10"/>
    <n v="15"/>
    <n v="16"/>
    <s v=""/>
    <s v="24"/>
    <x v="0"/>
    <s v="O1011002_U14"/>
    <s v="HD5542"/>
    <s v="O1011002"/>
    <s v="TUA711-AIO16"/>
  </r>
  <r>
    <x v="6"/>
    <m/>
    <m/>
    <x v="1"/>
    <x v="6"/>
    <m/>
    <m/>
    <s v=""/>
    <s v=""/>
    <x v="0"/>
    <s v="O1011001_U16"/>
    <s v="HD5542"/>
    <s v="O1011001"/>
    <s v="TUA711-AIO16"/>
  </r>
  <r>
    <x v="6"/>
    <m/>
    <m/>
    <x v="1"/>
    <x v="6"/>
    <m/>
    <m/>
    <s v=""/>
    <s v=""/>
    <x v="0"/>
    <s v="O1011002_U16"/>
    <s v="HD5542"/>
    <s v="O1011002"/>
    <s v="TUA711-AIO16"/>
  </r>
  <r>
    <x v="84"/>
    <s v="24 Pair"/>
    <s v="Pr.10"/>
    <x v="1"/>
    <x v="1"/>
    <n v="19"/>
    <n v="20"/>
    <s v=""/>
    <s v="48"/>
    <x v="0"/>
    <s v="O1011003_U1"/>
    <s v="HD5542"/>
    <s v="O1011003"/>
    <s v="TUA711-AIO16"/>
  </r>
  <r>
    <x v="84"/>
    <s v="24 Pair"/>
    <s v="Pr.11"/>
    <x v="1"/>
    <x v="1"/>
    <n v="21"/>
    <n v="22"/>
    <s v=""/>
    <s v="48"/>
    <x v="0"/>
    <s v="O1011003_U2"/>
    <s v="HD5542"/>
    <s v="O1011003"/>
    <s v="TUA711-AIO16"/>
  </r>
  <r>
    <x v="84"/>
    <s v="24 Pair"/>
    <s v="Pr.12"/>
    <x v="1"/>
    <x v="1"/>
    <n v="23"/>
    <n v="24"/>
    <s v=""/>
    <s v="48"/>
    <x v="0"/>
    <s v="O1011003_U3"/>
    <s v="HD5542"/>
    <s v="O1011003"/>
    <s v="TUA711-AIO16"/>
  </r>
  <r>
    <x v="84"/>
    <s v="24 Pair"/>
    <s v="Pr.15"/>
    <x v="1"/>
    <x v="1"/>
    <n v="29"/>
    <n v="30"/>
    <s v=""/>
    <s v="48"/>
    <x v="0"/>
    <s v="O1011003_U4"/>
    <s v="HD5542"/>
    <s v="O1011003"/>
    <s v="TUA711-AIO16"/>
  </r>
  <r>
    <x v="84"/>
    <s v="24 Pair"/>
    <s v="Pr.16"/>
    <x v="1"/>
    <x v="1"/>
    <n v="31"/>
    <n v="32"/>
    <s v=""/>
    <s v="48"/>
    <x v="0"/>
    <s v="O1011003_U5"/>
    <s v="HD5542"/>
    <s v="O1011003"/>
    <s v="TUA711-AIO16"/>
  </r>
  <r>
    <x v="84"/>
    <s v="24 Pair"/>
    <s v="Pr.17"/>
    <x v="1"/>
    <x v="1"/>
    <n v="33"/>
    <n v="34"/>
    <s v=""/>
    <s v="48"/>
    <x v="0"/>
    <s v="O1011003_U6"/>
    <s v="HD5542"/>
    <s v="O1011003"/>
    <s v="TUA711-AIO16"/>
  </r>
  <r>
    <x v="85"/>
    <s v="24 Pair"/>
    <s v="Pr.09"/>
    <x v="1"/>
    <x v="2"/>
    <n v="17"/>
    <n v="18"/>
    <s v=""/>
    <s v="48"/>
    <x v="0"/>
    <s v="O1011003_U7"/>
    <s v="HD5542"/>
    <s v="O1011003"/>
    <s v="TUA711-AIO16"/>
  </r>
  <r>
    <x v="85"/>
    <s v="24 Pair"/>
    <s v="Pr.10"/>
    <x v="1"/>
    <x v="2"/>
    <n v="19"/>
    <n v="20"/>
    <s v=""/>
    <s v="48"/>
    <x v="0"/>
    <s v="O1011003_U8"/>
    <s v="HD5542"/>
    <s v="O1011003"/>
    <s v="TUA711-AIO16"/>
  </r>
  <r>
    <x v="85"/>
    <s v="24 Pair"/>
    <s v="Pr.11"/>
    <x v="1"/>
    <x v="2"/>
    <n v="21"/>
    <n v="22"/>
    <s v=""/>
    <s v="48"/>
    <x v="0"/>
    <s v="O1011003_U9"/>
    <s v="HD5542"/>
    <s v="O1011003"/>
    <s v="TUA711-AIO16"/>
  </r>
  <r>
    <x v="85"/>
    <s v="24 Pair"/>
    <s v="Pr.14"/>
    <x v="1"/>
    <x v="2"/>
    <n v="27"/>
    <n v="28"/>
    <s v=""/>
    <s v="48"/>
    <x v="0"/>
    <s v="O1011003_U10"/>
    <s v="HD5542"/>
    <s v="O1011003"/>
    <s v="TUA711-AIO16"/>
  </r>
  <r>
    <x v="85"/>
    <s v="24 Pair"/>
    <s v="Pr.15"/>
    <x v="1"/>
    <x v="2"/>
    <n v="29"/>
    <n v="30"/>
    <s v=""/>
    <s v="48"/>
    <x v="0"/>
    <s v="O1011003_U11"/>
    <s v="HD5542"/>
    <s v="O1011003"/>
    <s v="TUA711-AIO16"/>
  </r>
  <r>
    <x v="85"/>
    <s v="24 Pair"/>
    <s v="Pr.16"/>
    <x v="1"/>
    <x v="2"/>
    <n v="31"/>
    <n v="32"/>
    <s v=""/>
    <s v="48"/>
    <x v="0"/>
    <s v="O1011003_U12"/>
    <s v="HD5542"/>
    <s v="O1011003"/>
    <s v="TUA711-AIO16"/>
  </r>
  <r>
    <x v="85"/>
    <s v="24 Pair"/>
    <s v="Pr.19"/>
    <x v="1"/>
    <x v="2"/>
    <n v="37"/>
    <n v="38"/>
    <s v=""/>
    <s v="48"/>
    <x v="0"/>
    <s v="O1011003_U13"/>
    <s v="HD5542"/>
    <s v="O1011003"/>
    <s v="TUA711-AIO16"/>
  </r>
  <r>
    <x v="85"/>
    <s v="24 Pair"/>
    <s v="Pr.20"/>
    <x v="1"/>
    <x v="2"/>
    <n v="39"/>
    <n v="40"/>
    <s v=""/>
    <s v="48"/>
    <x v="0"/>
    <s v="O1011003_U14"/>
    <s v="HD5542"/>
    <s v="O1011003"/>
    <s v="TUA711-AIO16"/>
  </r>
  <r>
    <x v="20"/>
    <s v="24 Pair"/>
    <s v="Pr.15"/>
    <x v="1"/>
    <x v="18"/>
    <n v="29"/>
    <n v="30"/>
    <s v=""/>
    <s v="48"/>
    <x v="0"/>
    <s v="O1011003_U15"/>
    <s v="HD5542"/>
    <s v="O1011003"/>
    <s v="TUA711-AIO16"/>
  </r>
  <r>
    <x v="86"/>
    <s v="06 Pair"/>
    <s v="Pr.01"/>
    <x v="1"/>
    <x v="46"/>
    <n v="1"/>
    <n v="2"/>
    <s v=""/>
    <s v="12"/>
    <x v="0"/>
    <s v="O1011003_U16"/>
    <s v="HD5542"/>
    <s v="O1011003"/>
    <s v="TUA711-AIO16"/>
  </r>
  <r>
    <x v="85"/>
    <s v="24 Pair"/>
    <s v="Pr.01"/>
    <x v="1"/>
    <x v="2"/>
    <n v="1"/>
    <n v="2"/>
    <s v=""/>
    <s v="48"/>
    <x v="0"/>
    <s v="O1011004_U1"/>
    <s v="HD5542"/>
    <s v="O1011004"/>
    <s v="TUA711-AIO16"/>
  </r>
  <r>
    <x v="85"/>
    <s v="24 Pair"/>
    <s v="Pr.17"/>
    <x v="1"/>
    <x v="2"/>
    <n v="33"/>
    <n v="34"/>
    <s v=""/>
    <s v="48"/>
    <x v="0"/>
    <s v="O1011004_U2"/>
    <s v="HD5542"/>
    <s v="O1011004"/>
    <s v="TUA711-AIO16"/>
  </r>
  <r>
    <x v="85"/>
    <s v="24 Pair"/>
    <s v="Pr.21"/>
    <x v="1"/>
    <x v="2"/>
    <n v="41"/>
    <n v="42"/>
    <s v=""/>
    <s v="48"/>
    <x v="0"/>
    <s v="O1011004_U3"/>
    <s v="HD5542"/>
    <s v="O1011004"/>
    <s v="TUA711-AIO16"/>
  </r>
  <r>
    <x v="87"/>
    <s v="12 Pair"/>
    <s v="Pr.08"/>
    <x v="1"/>
    <x v="0"/>
    <n v="15"/>
    <n v="16"/>
    <s v=""/>
    <s v="24"/>
    <x v="0"/>
    <s v="O1011004_U4"/>
    <s v="HD5542"/>
    <s v="O1011004"/>
    <s v="TUA711-AIO16"/>
  </r>
  <r>
    <x v="87"/>
    <s v="12 Pair"/>
    <s v="Pr.09"/>
    <x v="1"/>
    <x v="0"/>
    <n v="17"/>
    <n v="18"/>
    <s v=""/>
    <s v="24"/>
    <x v="0"/>
    <s v="O1011004_U5"/>
    <s v="HD5542"/>
    <s v="O1011004"/>
    <s v="TUA711-AIO16"/>
  </r>
  <r>
    <x v="88"/>
    <s v="06 Pair"/>
    <s v="Pr.01"/>
    <x v="1"/>
    <x v="47"/>
    <n v="1"/>
    <n v="2"/>
    <s v=""/>
    <s v="12"/>
    <x v="0"/>
    <s v="O1011004_U6"/>
    <s v="HD5542"/>
    <s v="O1011004"/>
    <s v="TUA711-AIO16"/>
  </r>
  <r>
    <x v="88"/>
    <s v="06 Pair"/>
    <s v="Pr.04"/>
    <x v="1"/>
    <x v="47"/>
    <n v="7"/>
    <n v="8"/>
    <s v=""/>
    <s v="12"/>
    <x v="0"/>
    <s v="O1011004_U7"/>
    <s v="HD5542"/>
    <s v="O1011004"/>
    <s v="TUA711-AIO16"/>
  </r>
  <r>
    <x v="86"/>
    <s v="06 Pair"/>
    <s v="Pr.02"/>
    <x v="1"/>
    <x v="46"/>
    <n v="3"/>
    <n v="4"/>
    <s v=""/>
    <s v="12"/>
    <x v="0"/>
    <s v="O1011004_U8"/>
    <s v="HD5542"/>
    <s v="O1011004"/>
    <s v="TUA711-AIO16"/>
  </r>
  <r>
    <x v="86"/>
    <s v="06 Pair"/>
    <s v="Pr.03"/>
    <x v="1"/>
    <x v="46"/>
    <n v="5"/>
    <n v="6"/>
    <s v=""/>
    <s v="12"/>
    <x v="0"/>
    <s v="O1011004_U9"/>
    <s v="HD5542"/>
    <s v="O1011004"/>
    <s v="TUA711-AIO16"/>
  </r>
  <r>
    <x v="86"/>
    <s v="06 Pair"/>
    <s v="Pr.04"/>
    <x v="1"/>
    <x v="46"/>
    <n v="7"/>
    <n v="8"/>
    <s v=""/>
    <s v="12"/>
    <x v="0"/>
    <s v="O1011004_U10"/>
    <s v="HD5542"/>
    <s v="O1011004"/>
    <s v="TUA711-AIO16"/>
  </r>
  <r>
    <x v="89"/>
    <s v="24 Pair"/>
    <s v="Pr.03"/>
    <x v="1"/>
    <x v="48"/>
    <n v="5"/>
    <n v="6"/>
    <s v=""/>
    <s v="48"/>
    <x v="0"/>
    <s v="O1011004_U11"/>
    <s v="HD5542"/>
    <s v="O1011004"/>
    <s v="TUA711-AIO16"/>
  </r>
  <r>
    <x v="89"/>
    <s v="24 Pair"/>
    <s v="Pr.04"/>
    <x v="1"/>
    <x v="48"/>
    <n v="7"/>
    <n v="8"/>
    <s v=""/>
    <s v="48"/>
    <x v="0"/>
    <s v="O1011004_U12"/>
    <s v="HD5542"/>
    <s v="O1011004"/>
    <s v="TUA711-AIO16"/>
  </r>
  <r>
    <x v="89"/>
    <s v="24 Pair"/>
    <s v="Pr.05"/>
    <x v="1"/>
    <x v="48"/>
    <n v="9"/>
    <n v="10"/>
    <s v=""/>
    <s v="48"/>
    <x v="0"/>
    <s v="O1011004_U13"/>
    <s v="HD5542"/>
    <s v="O1011004"/>
    <s v="TUA711-AIO16"/>
  </r>
  <r>
    <x v="89"/>
    <s v="24 Pair"/>
    <s v="Pr.06"/>
    <x v="1"/>
    <x v="48"/>
    <n v="11"/>
    <n v="12"/>
    <s v=""/>
    <s v="48"/>
    <x v="0"/>
    <s v="O1011004_U14"/>
    <s v="HD5542"/>
    <s v="O1011004"/>
    <s v="TUA711-AIO16"/>
  </r>
  <r>
    <x v="89"/>
    <s v="24 Pair"/>
    <s v="Pr.07"/>
    <x v="1"/>
    <x v="48"/>
    <n v="13"/>
    <n v="14"/>
    <s v=""/>
    <s v="48"/>
    <x v="0"/>
    <s v="O1011004_U15"/>
    <s v="HD5542"/>
    <s v="O1011004"/>
    <s v="TUA711-AIO16"/>
  </r>
  <r>
    <x v="89"/>
    <s v="24 Pair"/>
    <s v="Pr.08"/>
    <x v="1"/>
    <x v="48"/>
    <n v="15"/>
    <n v="16"/>
    <s v=""/>
    <s v="48"/>
    <x v="0"/>
    <s v="O1011004_U16"/>
    <s v="HD5542"/>
    <s v="O1011004"/>
    <s v="TUA711-AIO16"/>
  </r>
  <r>
    <x v="90"/>
    <s v="15 Pair"/>
    <s v="Pr.07"/>
    <x v="2"/>
    <x v="49"/>
    <n v="13"/>
    <n v="14"/>
    <s v=""/>
    <s v="30"/>
    <x v="0"/>
    <s v="O1011005_U1"/>
    <s v="HD5542"/>
    <s v="O1011005"/>
    <s v="TUA711-AIO16"/>
  </r>
  <r>
    <x v="90"/>
    <s v="15 Pair"/>
    <s v="Pr.02"/>
    <x v="2"/>
    <x v="49"/>
    <n v="3"/>
    <n v="4"/>
    <s v=""/>
    <s v="30"/>
    <x v="0"/>
    <s v="O1011005_U2"/>
    <s v="HD5542"/>
    <s v="O1011005"/>
    <s v="TUA711-AIO16"/>
  </r>
  <r>
    <x v="90"/>
    <s v="15 Pair"/>
    <s v="Pr.03"/>
    <x v="2"/>
    <x v="49"/>
    <n v="5"/>
    <n v="6"/>
    <s v=""/>
    <s v="30"/>
    <x v="0"/>
    <s v="O1011005_U3"/>
    <s v="HD5542"/>
    <s v="O1011005"/>
    <s v="TUA711-AIO16"/>
  </r>
  <r>
    <x v="90"/>
    <s v="15 Pair"/>
    <s v="Pr.04"/>
    <x v="2"/>
    <x v="49"/>
    <n v="7"/>
    <n v="8"/>
    <s v=""/>
    <s v="30"/>
    <x v="0"/>
    <s v="O1011005_U4"/>
    <s v="HD5542"/>
    <s v="O1011005"/>
    <s v="TUA711-AIO16"/>
  </r>
  <r>
    <x v="90"/>
    <s v="15 Pair"/>
    <s v="Pr.05"/>
    <x v="2"/>
    <x v="49"/>
    <n v="9"/>
    <n v="10"/>
    <s v=""/>
    <s v="30"/>
    <x v="0"/>
    <s v="O1011005_U5"/>
    <s v="HD5542"/>
    <s v="O1011005"/>
    <s v="TUA711-AIO16"/>
  </r>
  <r>
    <x v="90"/>
    <s v="15 Pair"/>
    <s v="Pr.06"/>
    <x v="2"/>
    <x v="49"/>
    <n v="11"/>
    <n v="12"/>
    <s v=""/>
    <s v="30"/>
    <x v="0"/>
    <s v="O1011005_U6"/>
    <s v="HD5542"/>
    <s v="O1011005"/>
    <s v="TUA711-AIO16"/>
  </r>
  <r>
    <x v="90"/>
    <s v="15 Pair"/>
    <s v="Pr.01"/>
    <x v="2"/>
    <x v="49"/>
    <n v="1"/>
    <n v="2"/>
    <s v=""/>
    <s v="30"/>
    <x v="0"/>
    <s v="O1011005_U7"/>
    <s v="HD5542"/>
    <s v="O1011005"/>
    <s v="TUA711-AIO16"/>
  </r>
  <r>
    <x v="90"/>
    <s v="15 Pair"/>
    <s v="Pr.09"/>
    <x v="2"/>
    <x v="49"/>
    <n v="17"/>
    <n v="18"/>
    <s v=""/>
    <s v="30"/>
    <x v="0"/>
    <s v="O1011005_U8"/>
    <s v="HD5542"/>
    <s v="O1011005"/>
    <s v="TUA711-AIO16"/>
  </r>
  <r>
    <x v="90"/>
    <s v="15 Pair"/>
    <s v="Pr.10"/>
    <x v="2"/>
    <x v="49"/>
    <n v="19"/>
    <n v="20"/>
    <s v=""/>
    <s v="30"/>
    <x v="0"/>
    <s v="O1011005_U9"/>
    <s v="HD5542"/>
    <s v="O1011005"/>
    <s v="TUA711-AIO16"/>
  </r>
  <r>
    <x v="6"/>
    <m/>
    <m/>
    <x v="2"/>
    <x v="6"/>
    <m/>
    <m/>
    <m/>
    <s v=""/>
    <x v="0"/>
    <s v="O1011005_U10"/>
    <s v="HD5542"/>
    <s v="O1011005"/>
    <s v="TUA711-AIO16"/>
  </r>
  <r>
    <x v="91"/>
    <s v="01 Pair"/>
    <s v="Pr.01"/>
    <x v="2"/>
    <x v="40"/>
    <n v="1"/>
    <n v="2"/>
    <s v=""/>
    <s v="2"/>
    <x v="0"/>
    <s v="O1011005_U11"/>
    <s v="HD5542"/>
    <s v="O1011005"/>
    <s v="TUA711-AIO16"/>
  </r>
  <r>
    <x v="6"/>
    <m/>
    <m/>
    <x v="2"/>
    <x v="6"/>
    <m/>
    <m/>
    <m/>
    <s v=""/>
    <x v="0"/>
    <s v="O1011005_U12"/>
    <s v="HD5542"/>
    <s v="O1011005"/>
    <s v="TUA711-AIO16"/>
  </r>
  <r>
    <x v="6"/>
    <m/>
    <m/>
    <x v="2"/>
    <x v="6"/>
    <m/>
    <m/>
    <m/>
    <s v=""/>
    <x v="0"/>
    <s v="O1011005_U13"/>
    <s v="HD5542"/>
    <s v="O1011005"/>
    <s v="TUA711-AIO16"/>
  </r>
  <r>
    <x v="6"/>
    <m/>
    <m/>
    <x v="2"/>
    <x v="6"/>
    <m/>
    <m/>
    <m/>
    <s v=""/>
    <x v="0"/>
    <s v="O1011005_U14"/>
    <s v="HD5542"/>
    <s v="O1011005"/>
    <s v="TUA711-AIO16"/>
  </r>
  <r>
    <x v="6"/>
    <m/>
    <m/>
    <x v="2"/>
    <x v="6"/>
    <m/>
    <m/>
    <m/>
    <s v=""/>
    <x v="0"/>
    <s v="O1011005_U15"/>
    <s v="HD5542"/>
    <s v="O1011005"/>
    <s v="TUA711-AIO16"/>
  </r>
  <r>
    <x v="6"/>
    <m/>
    <m/>
    <x v="2"/>
    <x v="6"/>
    <m/>
    <m/>
    <m/>
    <s v=""/>
    <x v="0"/>
    <s v="O1011005_U16"/>
    <s v="HD5542"/>
    <s v="O1011005"/>
    <s v="TUA711-AIO16"/>
  </r>
  <r>
    <x v="32"/>
    <s v="24 Pair"/>
    <s v="Pr.04"/>
    <x v="2"/>
    <x v="29"/>
    <n v="7"/>
    <n v="8"/>
    <s v=""/>
    <s v="48"/>
    <x v="0"/>
    <s v="O1011006_U1"/>
    <s v="HD5542"/>
    <s v="O1011006"/>
    <s v="TUA711-AIO16"/>
  </r>
  <r>
    <x v="6"/>
    <m/>
    <m/>
    <x v="2"/>
    <x v="6"/>
    <m/>
    <m/>
    <s v=""/>
    <m/>
    <x v="0"/>
    <s v="O1011006_U2"/>
    <s v="HD5542"/>
    <s v="O1011006"/>
    <s v="TUA711-AIO16"/>
  </r>
  <r>
    <x v="32"/>
    <s v="24 Pair"/>
    <s v="Pr.08"/>
    <x v="2"/>
    <x v="29"/>
    <n v="15"/>
    <n v="16"/>
    <s v=""/>
    <s v="48"/>
    <x v="0"/>
    <s v="O1011006_U3"/>
    <s v="HD5542"/>
    <s v="O1011006"/>
    <s v="TUA711-AIO16"/>
  </r>
  <r>
    <x v="32"/>
    <s v="24 Pair"/>
    <s v="Pr.10"/>
    <x v="2"/>
    <x v="29"/>
    <n v="19"/>
    <n v="20"/>
    <s v=""/>
    <s v="48"/>
    <x v="0"/>
    <s v="O1011006_U4"/>
    <s v="HD5542"/>
    <s v="O1011006"/>
    <s v="TUA711-AIO16"/>
  </r>
  <r>
    <x v="32"/>
    <s v="24 Pair"/>
    <s v="Pr.14"/>
    <x v="2"/>
    <x v="29"/>
    <n v="27"/>
    <n v="28"/>
    <s v=""/>
    <s v="48"/>
    <x v="0"/>
    <s v="O1011006_U5"/>
    <s v="HD5542"/>
    <s v="O1011006"/>
    <s v="TUA711-AIO16"/>
  </r>
  <r>
    <x v="33"/>
    <s v="24 Pair"/>
    <s v="Pr.04"/>
    <x v="2"/>
    <x v="30"/>
    <n v="7"/>
    <n v="8"/>
    <s v=""/>
    <s v="48"/>
    <x v="0"/>
    <s v="O1011006_U6"/>
    <s v="HD5542"/>
    <s v="O1011006"/>
    <s v="TUA711-AIO16"/>
  </r>
  <r>
    <x v="33"/>
    <s v="24 Pair"/>
    <s v="Pr.09"/>
    <x v="2"/>
    <x v="30"/>
    <n v="17"/>
    <n v="18"/>
    <s v=""/>
    <s v="48"/>
    <x v="0"/>
    <s v="O1011006_U7"/>
    <s v="HD5542"/>
    <s v="O1011006"/>
    <s v="TUA711-AIO16"/>
  </r>
  <r>
    <x v="32"/>
    <s v="24 Pair"/>
    <s v="Pr.01"/>
    <x v="2"/>
    <x v="29"/>
    <n v="1"/>
    <n v="2"/>
    <s v=""/>
    <s v="48"/>
    <x v="0"/>
    <s v="O1011006_U8"/>
    <s v="HD5542"/>
    <s v="O1011006"/>
    <s v="TUA711-AIO16"/>
  </r>
  <r>
    <x v="28"/>
    <s v="12 Pair"/>
    <s v="Pr.02"/>
    <x v="2"/>
    <x v="26"/>
    <n v="3"/>
    <n v="4"/>
    <s v=""/>
    <s v="24"/>
    <x v="0"/>
    <s v="O1011006_U9"/>
    <s v="HD5542"/>
    <s v="O1011006"/>
    <s v="TUA711-AIO16"/>
  </r>
  <r>
    <x v="32"/>
    <s v="24 Pair"/>
    <s v="Pr.02"/>
    <x v="2"/>
    <x v="29"/>
    <n v="3"/>
    <n v="4"/>
    <s v=""/>
    <s v="48"/>
    <x v="0"/>
    <s v="O1011006_U10"/>
    <s v="HD5542"/>
    <s v="O1011006"/>
    <s v="TUA711-AIO16"/>
  </r>
  <r>
    <x v="32"/>
    <s v="24 Pair"/>
    <s v="Pr.03"/>
    <x v="2"/>
    <x v="29"/>
    <n v="5"/>
    <n v="6"/>
    <s v=""/>
    <s v="48"/>
    <x v="0"/>
    <s v="O1011006_U11"/>
    <s v="HD5542"/>
    <s v="O1011006"/>
    <s v="TUA711-AIO16"/>
  </r>
  <r>
    <x v="28"/>
    <s v="12 Pair"/>
    <s v="Pr.06"/>
    <x v="2"/>
    <x v="26"/>
    <n v="11"/>
    <n v="12"/>
    <s v=""/>
    <s v="24"/>
    <x v="0"/>
    <s v="O1011006_U12"/>
    <s v="HD5542"/>
    <s v="O1011006"/>
    <s v="TUA711-AIO16"/>
  </r>
  <r>
    <x v="32"/>
    <s v="24 Pair"/>
    <s v="Pr.17"/>
    <x v="2"/>
    <x v="29"/>
    <n v="33"/>
    <n v="34"/>
    <s v=""/>
    <s v="48"/>
    <x v="0"/>
    <s v="O1011006_U13"/>
    <s v="HD5542"/>
    <s v="O1011006"/>
    <s v="TUA711-AIO16"/>
  </r>
  <r>
    <x v="28"/>
    <s v="12 Pair"/>
    <s v="Pr.03"/>
    <x v="2"/>
    <x v="26"/>
    <n v="5"/>
    <n v="6"/>
    <s v=""/>
    <s v="24"/>
    <x v="0"/>
    <s v="O1011006_U14"/>
    <s v="HD5542"/>
    <s v="O1011006"/>
    <s v="TUA711-AIO16"/>
  </r>
  <r>
    <x v="6"/>
    <m/>
    <m/>
    <x v="2"/>
    <x v="6"/>
    <m/>
    <m/>
    <m/>
    <s v=""/>
    <x v="0"/>
    <s v="O1011006_U15"/>
    <s v="HD5542"/>
    <s v="O1011006"/>
    <s v="TUA711-AIO16"/>
  </r>
  <r>
    <x v="6"/>
    <m/>
    <m/>
    <x v="2"/>
    <x v="6"/>
    <m/>
    <m/>
    <m/>
    <s v=""/>
    <x v="0"/>
    <s v="O1011006_U16"/>
    <s v="HD5542"/>
    <s v="O1011006"/>
    <s v="TUA711-AIO16"/>
  </r>
  <r>
    <x v="92"/>
    <s v="06 Triad"/>
    <s v="Tr.01"/>
    <x v="8"/>
    <x v="50"/>
    <n v="1"/>
    <n v="2"/>
    <n v="3"/>
    <s v="18"/>
    <x v="0"/>
    <s v="O1011008R_U1"/>
    <s v="GS8555-EX"/>
    <s v="O1011008R"/>
    <s v="TUA711-AIO16"/>
  </r>
  <r>
    <x v="92"/>
    <s v="06 Triad"/>
    <s v="Tr.02"/>
    <x v="8"/>
    <x v="50"/>
    <n v="4"/>
    <n v="5"/>
    <n v="6"/>
    <s v="18"/>
    <x v="0"/>
    <s v="O1011008R_U2"/>
    <s v="GS8555-EX"/>
    <s v="O1011008R"/>
    <s v="TUA711-AIO16"/>
  </r>
  <r>
    <x v="6"/>
    <m/>
    <m/>
    <x v="8"/>
    <x v="6"/>
    <m/>
    <m/>
    <m/>
    <s v=""/>
    <x v="0"/>
    <s v="O1011008R_U3"/>
    <s v="GS8555-EX"/>
    <s v="O1011008R"/>
    <s v="TUA711-AIO16"/>
  </r>
  <r>
    <x v="6"/>
    <m/>
    <m/>
    <x v="8"/>
    <x v="6"/>
    <m/>
    <m/>
    <m/>
    <s v=""/>
    <x v="0"/>
    <s v="O1011008R_U4"/>
    <s v="HD5542"/>
    <s v="O1011008R"/>
    <s v="TUA711-AIO16"/>
  </r>
  <r>
    <x v="6"/>
    <m/>
    <m/>
    <x v="8"/>
    <x v="6"/>
    <m/>
    <m/>
    <m/>
    <s v=""/>
    <x v="0"/>
    <s v="O1011008R_U5"/>
    <s v="HD5542"/>
    <s v="O1011008R"/>
    <s v="TUA711-AIO16"/>
  </r>
  <r>
    <x v="6"/>
    <m/>
    <m/>
    <x v="8"/>
    <x v="6"/>
    <m/>
    <m/>
    <m/>
    <s v=""/>
    <x v="0"/>
    <s v="O1011008R_U6"/>
    <s v="HD5542"/>
    <s v="O1011008R"/>
    <s v="TUA711-AIO16"/>
  </r>
  <r>
    <x v="6"/>
    <m/>
    <m/>
    <x v="8"/>
    <x v="6"/>
    <m/>
    <m/>
    <m/>
    <s v=""/>
    <x v="0"/>
    <s v="O1011008R_U7"/>
    <s v="HD5542"/>
    <s v="O1011008R"/>
    <s v="TUA711-AIO16"/>
  </r>
  <r>
    <x v="6"/>
    <m/>
    <m/>
    <x v="8"/>
    <x v="6"/>
    <m/>
    <m/>
    <m/>
    <s v=""/>
    <x v="0"/>
    <s v="O1011008R_U8"/>
    <s v="HD5542"/>
    <s v="O1011008R"/>
    <s v="TUA711-AIO16"/>
  </r>
  <r>
    <x v="6"/>
    <m/>
    <m/>
    <x v="8"/>
    <x v="6"/>
    <m/>
    <m/>
    <m/>
    <s v=""/>
    <x v="0"/>
    <s v="O1011008R_U9"/>
    <s v="HD5542"/>
    <s v="O1011008R"/>
    <s v="TUA711-AIO16"/>
  </r>
  <r>
    <x v="6"/>
    <m/>
    <m/>
    <x v="8"/>
    <x v="6"/>
    <m/>
    <m/>
    <m/>
    <s v=""/>
    <x v="0"/>
    <s v="O1011008R_U10"/>
    <s v="HD5542"/>
    <s v="O1011008R"/>
    <s v="TUA711-AIO16"/>
  </r>
  <r>
    <x v="6"/>
    <m/>
    <m/>
    <x v="8"/>
    <x v="6"/>
    <m/>
    <m/>
    <m/>
    <s v=""/>
    <x v="0"/>
    <s v="O1011008R_U11"/>
    <s v="HD5542"/>
    <s v="O1011008R"/>
    <s v="TUA711-AIO16"/>
  </r>
  <r>
    <x v="6"/>
    <m/>
    <m/>
    <x v="8"/>
    <x v="6"/>
    <m/>
    <m/>
    <m/>
    <s v=""/>
    <x v="0"/>
    <s v="O1011008R_U12"/>
    <s v="HD5542"/>
    <s v="O1011008R"/>
    <s v="TUA711-AIO16"/>
  </r>
  <r>
    <x v="6"/>
    <m/>
    <m/>
    <x v="8"/>
    <x v="6"/>
    <m/>
    <m/>
    <m/>
    <s v=""/>
    <x v="0"/>
    <s v="O1011008R_U13"/>
    <s v="HD5542"/>
    <s v="O1011008R"/>
    <s v="TUA711-AIO16"/>
  </r>
  <r>
    <x v="6"/>
    <m/>
    <m/>
    <x v="8"/>
    <x v="6"/>
    <m/>
    <m/>
    <m/>
    <s v=""/>
    <x v="0"/>
    <s v="O1011008R_U14"/>
    <s v="HD5542"/>
    <s v="O1011008R"/>
    <s v="TUA711-AIO16"/>
  </r>
  <r>
    <x v="6"/>
    <m/>
    <m/>
    <x v="8"/>
    <x v="6"/>
    <m/>
    <m/>
    <m/>
    <s v=""/>
    <x v="2"/>
    <s v=""/>
    <s v=""/>
    <s v="O1011008R"/>
    <s v="TUA711-AIO16"/>
  </r>
  <r>
    <x v="6"/>
    <m/>
    <m/>
    <x v="8"/>
    <x v="6"/>
    <m/>
    <m/>
    <m/>
    <s v=""/>
    <x v="2"/>
    <s v=""/>
    <s v=""/>
    <s v="O1011008R"/>
    <s v="TUA711-AIO16"/>
  </r>
  <r>
    <x v="84"/>
    <s v="24 Pair"/>
    <s v="Pr.03"/>
    <x v="1"/>
    <x v="1"/>
    <n v="5"/>
    <n v="6"/>
    <s v=""/>
    <s v="48"/>
    <x v="0"/>
    <s v="O1011010R_U1"/>
    <s v="HD5542"/>
    <s v="O1011010R"/>
    <s v="TUA711-AIO16"/>
  </r>
  <r>
    <x v="84"/>
    <s v="24 Pair"/>
    <s v="Pr.08"/>
    <x v="1"/>
    <x v="1"/>
    <n v="15"/>
    <n v="16"/>
    <s v=""/>
    <s v="48"/>
    <x v="0"/>
    <s v="O1011010R_U2"/>
    <s v="HD5542"/>
    <s v="O1011010R"/>
    <s v="TUA711-AIO16"/>
  </r>
  <r>
    <x v="84"/>
    <s v="24 Pair"/>
    <s v="Pr.13"/>
    <x v="1"/>
    <x v="1"/>
    <n v="25"/>
    <n v="26"/>
    <s v=""/>
    <s v="48"/>
    <x v="0"/>
    <s v="O1011010R_U3"/>
    <s v="HD5542"/>
    <s v="O1011010R"/>
    <s v="TUA711-AIO16"/>
  </r>
  <r>
    <x v="81"/>
    <s v="24 Pair"/>
    <s v="Pr.06"/>
    <x v="1"/>
    <x v="8"/>
    <n v="11"/>
    <n v="12"/>
    <s v=""/>
    <s v="48"/>
    <x v="0"/>
    <s v="O1011010R_U4"/>
    <s v="HD5542"/>
    <s v="O1011010R"/>
    <s v="TUA711-AIO16"/>
  </r>
  <r>
    <x v="81"/>
    <s v="24 Pair"/>
    <s v="Pr.08"/>
    <x v="1"/>
    <x v="8"/>
    <n v="15"/>
    <n v="16"/>
    <s v=""/>
    <s v="48"/>
    <x v="0"/>
    <s v="O1011010R_U5"/>
    <s v="HD5542"/>
    <s v="O1011010R"/>
    <s v="TUA711-AIO16"/>
  </r>
  <r>
    <x v="81"/>
    <s v="24 Pair"/>
    <s v="Pr.11"/>
    <x v="1"/>
    <x v="8"/>
    <n v="21"/>
    <n v="22"/>
    <s v=""/>
    <s v="48"/>
    <x v="0"/>
    <s v="O1011010R_U6"/>
    <s v="HD5542"/>
    <s v="O1011010R"/>
    <s v="TUA711-AIO16"/>
  </r>
  <r>
    <x v="85"/>
    <s v="24 Pair"/>
    <s v="Pr.02"/>
    <x v="1"/>
    <x v="2"/>
    <n v="3"/>
    <n v="4"/>
    <s v=""/>
    <s v="48"/>
    <x v="0"/>
    <s v="O1011010R_U7"/>
    <s v="HD5542"/>
    <s v="O1011010R"/>
    <s v="TUA711-AIO16"/>
  </r>
  <r>
    <x v="85"/>
    <s v="24 Pair"/>
    <s v="Pr.07"/>
    <x v="1"/>
    <x v="2"/>
    <n v="13"/>
    <n v="14"/>
    <s v=""/>
    <s v="48"/>
    <x v="0"/>
    <s v="O1011010R_U8"/>
    <s v="HD5542"/>
    <s v="O1011010R"/>
    <s v="TUA711-AIO16"/>
  </r>
  <r>
    <x v="85"/>
    <s v="24 Pair"/>
    <s v="Pr.12"/>
    <x v="1"/>
    <x v="2"/>
    <n v="23"/>
    <n v="24"/>
    <s v=""/>
    <s v="48"/>
    <x v="0"/>
    <s v="O1011010R_U9"/>
    <s v="HD5542"/>
    <s v="O1011010R"/>
    <s v="TUA711-AIO16"/>
  </r>
  <r>
    <x v="87"/>
    <s v="12 Pair"/>
    <s v="Pr.01"/>
    <x v="1"/>
    <x v="0"/>
    <n v="1"/>
    <n v="2"/>
    <s v=""/>
    <s v="24"/>
    <x v="0"/>
    <s v="O1011010R_U10"/>
    <s v="HD5542"/>
    <s v="O1011010R"/>
    <s v="TUA711-AIO16"/>
  </r>
  <r>
    <x v="87"/>
    <s v="12 Pair"/>
    <s v="Pr.02"/>
    <x v="1"/>
    <x v="0"/>
    <n v="3"/>
    <n v="4"/>
    <s v=""/>
    <s v="24"/>
    <x v="0"/>
    <s v="O1011010R_U11"/>
    <s v="HD5542"/>
    <s v="O1011010R"/>
    <s v="TUA711-AIO16"/>
  </r>
  <r>
    <x v="87"/>
    <s v="12 Pair"/>
    <s v="Pr.04"/>
    <x v="1"/>
    <x v="0"/>
    <n v="7"/>
    <n v="8"/>
    <s v=""/>
    <s v="24"/>
    <x v="0"/>
    <s v="O1011010R_U12"/>
    <s v="HD5542"/>
    <s v="O1011010R"/>
    <s v="TUA711-AIO16"/>
  </r>
  <r>
    <x v="87"/>
    <s v="12 Pair"/>
    <s v="Pr.06"/>
    <x v="1"/>
    <x v="0"/>
    <n v="11"/>
    <n v="12"/>
    <s v=""/>
    <s v="24"/>
    <x v="0"/>
    <s v="O1011010R_U13"/>
    <s v="HD5542"/>
    <s v="O1011010R"/>
    <s v="TUA711-AIO16"/>
  </r>
  <r>
    <x v="89"/>
    <s v="24 Pair"/>
    <s v="Pr.01"/>
    <x v="1"/>
    <x v="48"/>
    <n v="1"/>
    <n v="2"/>
    <s v=""/>
    <s v="48"/>
    <x v="0"/>
    <s v="O1011010R_U14"/>
    <s v="HD5542"/>
    <s v="O1011010R"/>
    <s v="TUA711-AIO16"/>
  </r>
  <r>
    <x v="6"/>
    <m/>
    <m/>
    <x v="1"/>
    <x v="6"/>
    <m/>
    <m/>
    <m/>
    <s v=""/>
    <x v="2"/>
    <m/>
    <m/>
    <s v="O1011010R"/>
    <s v="TUA711-AIO16"/>
  </r>
  <r>
    <x v="6"/>
    <m/>
    <m/>
    <x v="1"/>
    <x v="6"/>
    <m/>
    <m/>
    <m/>
    <s v=""/>
    <x v="2"/>
    <m/>
    <m/>
    <s v="O1011010R"/>
    <s v="TUA711-AIO16"/>
  </r>
  <r>
    <x v="7"/>
    <s v="12 Pair"/>
    <s v="Pr.02"/>
    <x v="0"/>
    <x v="7"/>
    <n v="3"/>
    <n v="4"/>
    <s v=""/>
    <s v="24"/>
    <x v="0"/>
    <s v="O1011012R_U1"/>
    <s v="HD5546"/>
    <s v="O1011012R"/>
    <s v="TUA711-AIO16"/>
  </r>
  <r>
    <x v="7"/>
    <s v="12 Pair"/>
    <s v="Pr.03"/>
    <x v="0"/>
    <x v="7"/>
    <n v="5"/>
    <n v="6"/>
    <s v=""/>
    <s v="24"/>
    <x v="0"/>
    <s v="O1011012R_U2"/>
    <s v="HD5546"/>
    <s v="O1011012R"/>
    <s v="TUA711-AIO16"/>
  </r>
  <r>
    <x v="8"/>
    <s v="24 Pair"/>
    <s v="Pr.03"/>
    <x v="0"/>
    <x v="8"/>
    <n v="5"/>
    <n v="6"/>
    <s v=""/>
    <s v="48"/>
    <x v="0"/>
    <s v="O1011012R_U3"/>
    <s v="HD5546"/>
    <s v="O1011012R"/>
    <s v="TUA711-AIO16"/>
  </r>
  <r>
    <x v="8"/>
    <s v="24 Pair"/>
    <s v="Pr.07"/>
    <x v="0"/>
    <x v="8"/>
    <n v="13"/>
    <n v="14"/>
    <s v=""/>
    <s v="48"/>
    <x v="0"/>
    <s v="O1011012R_U4"/>
    <s v="HD5546"/>
    <s v="O1011012R"/>
    <s v="TUA711-AIO16"/>
  </r>
  <r>
    <x v="11"/>
    <s v="12 Pair"/>
    <s v="Pr.07"/>
    <x v="0"/>
    <x v="11"/>
    <n v="13"/>
    <n v="14"/>
    <s v=""/>
    <s v="24"/>
    <x v="0"/>
    <s v="O1011012R_U5"/>
    <s v="HD5546"/>
    <s v="O1011012R"/>
    <s v="TUA711-AIO16"/>
  </r>
  <r>
    <x v="11"/>
    <s v="12 Pair"/>
    <s v="Pr.08"/>
    <x v="0"/>
    <x v="11"/>
    <n v="15"/>
    <n v="16"/>
    <s v=""/>
    <s v="24"/>
    <x v="0"/>
    <s v="O1011012R_U6"/>
    <s v="HD5546"/>
    <s v="O1011012R"/>
    <s v="TUA711-AIO16"/>
  </r>
  <r>
    <x v="11"/>
    <s v="12 Pair"/>
    <s v="Pr.09"/>
    <x v="0"/>
    <x v="11"/>
    <n v="17"/>
    <n v="18"/>
    <s v=""/>
    <s v="24"/>
    <x v="0"/>
    <s v="O1011012R_U7"/>
    <s v="HD5546"/>
    <s v="O1011012R"/>
    <s v="TUA711-AIO16"/>
  </r>
  <r>
    <x v="11"/>
    <s v="12 Pair"/>
    <s v="Pr.10"/>
    <x v="0"/>
    <x v="11"/>
    <n v="19"/>
    <n v="20"/>
    <s v=""/>
    <s v="24"/>
    <x v="0"/>
    <s v="O1011012R_U8"/>
    <s v="HD5546"/>
    <s v="O1011012R"/>
    <s v="TUA711-AIO16"/>
  </r>
  <r>
    <x v="11"/>
    <s v="12 Pair"/>
    <s v="Pr.11"/>
    <x v="0"/>
    <x v="11"/>
    <n v="21"/>
    <n v="22"/>
    <s v=""/>
    <s v="24"/>
    <x v="0"/>
    <s v="O1011012R_U9"/>
    <s v="HD5546"/>
    <s v="O1011012R"/>
    <s v="TUA711-AIO16"/>
  </r>
  <r>
    <x v="11"/>
    <s v="12 Pair"/>
    <s v="Pr.12"/>
    <x v="0"/>
    <x v="11"/>
    <n v="23"/>
    <n v="24"/>
    <s v=""/>
    <s v="24"/>
    <x v="0"/>
    <s v="O1011012R_U10"/>
    <s v="HD5546"/>
    <s v="O1011012R"/>
    <s v="TUA711-AIO16"/>
  </r>
  <r>
    <x v="80"/>
    <s v="06 Pair"/>
    <s v="Pr.02"/>
    <x v="0"/>
    <x v="45"/>
    <n v="3"/>
    <n v="4"/>
    <s v=""/>
    <s v="12"/>
    <x v="0"/>
    <s v="O1011012R_U11"/>
    <s v="HD5546"/>
    <s v="O1011012R"/>
    <s v="TUA711-AIO16"/>
  </r>
  <r>
    <x v="80"/>
    <s v="06 Pair"/>
    <s v="Pr.03"/>
    <x v="0"/>
    <x v="45"/>
    <n v="5"/>
    <n v="6"/>
    <s v=""/>
    <s v="12"/>
    <x v="0"/>
    <s v="O1011012R_U12"/>
    <s v="HD5546"/>
    <s v="O1011012R"/>
    <s v="TUA711-AIO16"/>
  </r>
  <r>
    <x v="6"/>
    <m/>
    <m/>
    <x v="0"/>
    <x v="6"/>
    <m/>
    <m/>
    <m/>
    <s v=""/>
    <x v="2"/>
    <m/>
    <m/>
    <s v="O1011012R"/>
    <s v="TUA711-AIO16"/>
  </r>
  <r>
    <x v="6"/>
    <m/>
    <m/>
    <x v="0"/>
    <x v="6"/>
    <m/>
    <m/>
    <m/>
    <s v=""/>
    <x v="2"/>
    <m/>
    <m/>
    <s v="O1011012R"/>
    <s v="TUA711-AIO16"/>
  </r>
  <r>
    <x v="6"/>
    <m/>
    <m/>
    <x v="0"/>
    <x v="6"/>
    <m/>
    <m/>
    <m/>
    <s v=""/>
    <x v="2"/>
    <m/>
    <m/>
    <s v="O1011012R"/>
    <s v="TUA711-AIO16"/>
  </r>
  <r>
    <x v="6"/>
    <m/>
    <m/>
    <x v="0"/>
    <x v="6"/>
    <m/>
    <m/>
    <m/>
    <s v=""/>
    <x v="2"/>
    <m/>
    <m/>
    <s v="O1011012R"/>
    <s v="TUA711-AIO16"/>
  </r>
  <r>
    <x v="84"/>
    <s v="24 Pair"/>
    <s v="Pr.04"/>
    <x v="1"/>
    <x v="1"/>
    <n v="7"/>
    <n v="8"/>
    <s v=""/>
    <s v="48"/>
    <x v="0"/>
    <s v="O1011014R_U1"/>
    <s v="HD5546"/>
    <s v="O1011014R"/>
    <s v="TUA711-AIO16"/>
  </r>
  <r>
    <x v="84"/>
    <s v="24 Pair"/>
    <s v="Pr.09"/>
    <x v="1"/>
    <x v="1"/>
    <n v="17"/>
    <n v="18"/>
    <s v=""/>
    <s v="48"/>
    <x v="0"/>
    <s v="O1011014R_U2"/>
    <s v="HD5546"/>
    <s v="O1011014R"/>
    <s v="TUA711-AIO16"/>
  </r>
  <r>
    <x v="84"/>
    <s v="24 Pair"/>
    <s v="Pr.14"/>
    <x v="1"/>
    <x v="1"/>
    <n v="27"/>
    <n v="28"/>
    <s v=""/>
    <s v="48"/>
    <x v="0"/>
    <s v="O1011014R_U3"/>
    <s v="HD5546"/>
    <s v="O1011014R"/>
    <s v="TUA711-AIO16"/>
  </r>
  <r>
    <x v="81"/>
    <s v="24 Pair"/>
    <s v="Pr.09"/>
    <x v="1"/>
    <x v="8"/>
    <n v="17"/>
    <n v="18"/>
    <s v=""/>
    <s v="48"/>
    <x v="0"/>
    <s v="O1011014R_U4"/>
    <s v="HD5546"/>
    <s v="O1011014R"/>
    <s v="TUA711-AIO16"/>
  </r>
  <r>
    <x v="81"/>
    <s v="24 Pair"/>
    <s v="Pr.10"/>
    <x v="1"/>
    <x v="8"/>
    <n v="19"/>
    <n v="20"/>
    <s v=""/>
    <s v="48"/>
    <x v="0"/>
    <s v="O1011014R_U5"/>
    <s v="HD5546"/>
    <s v="O1011014R"/>
    <s v="TUA711-AIO16"/>
  </r>
  <r>
    <x v="81"/>
    <s v="24 Pair"/>
    <s v="Pr.15"/>
    <x v="1"/>
    <x v="8"/>
    <n v="29"/>
    <n v="30"/>
    <s v=""/>
    <s v="48"/>
    <x v="0"/>
    <s v="O1011014R_U6"/>
    <s v="HD5546"/>
    <s v="O1011014R"/>
    <s v="TUA711-AIO16"/>
  </r>
  <r>
    <x v="85"/>
    <s v="24 Pair"/>
    <s v="Pr.03"/>
    <x v="1"/>
    <x v="2"/>
    <n v="5"/>
    <n v="6"/>
    <s v=""/>
    <s v="48"/>
    <x v="0"/>
    <s v="O1011014R_U7"/>
    <s v="HD5546"/>
    <s v="O1011014R"/>
    <s v="TUA711-AIO16"/>
  </r>
  <r>
    <x v="85"/>
    <s v="24 Pair"/>
    <s v="Pr.08"/>
    <x v="1"/>
    <x v="2"/>
    <n v="15"/>
    <n v="16"/>
    <s v=""/>
    <s v="48"/>
    <x v="0"/>
    <s v="O1011014R_U8"/>
    <s v="HD5546"/>
    <s v="O1011014R"/>
    <s v="TUA711-AIO16"/>
  </r>
  <r>
    <x v="85"/>
    <s v="24 Pair"/>
    <s v="Pr.13"/>
    <x v="1"/>
    <x v="2"/>
    <n v="25"/>
    <n v="26"/>
    <s v=""/>
    <s v="48"/>
    <x v="0"/>
    <s v="O1011014R_U9"/>
    <s v="HD5546"/>
    <s v="O1011014R"/>
    <s v="TUA711-AIO16"/>
  </r>
  <r>
    <x v="87"/>
    <s v="12 Pair"/>
    <s v="Pr.03"/>
    <x v="1"/>
    <x v="0"/>
    <n v="5"/>
    <n v="6"/>
    <s v=""/>
    <s v="24"/>
    <x v="0"/>
    <s v="O1011014R_U10"/>
    <s v="HD5546"/>
    <s v="O1011014R"/>
    <s v="TUA711-AIO16"/>
  </r>
  <r>
    <x v="87"/>
    <s v="12 Pair"/>
    <s v="Pr.05"/>
    <x v="1"/>
    <x v="0"/>
    <n v="9"/>
    <n v="10"/>
    <s v=""/>
    <s v="24"/>
    <x v="0"/>
    <s v="O1011014R_U11"/>
    <s v="HD5546"/>
    <s v="O1011014R"/>
    <s v="TUA711-AIO16"/>
  </r>
  <r>
    <x v="87"/>
    <s v="12 Pair"/>
    <s v="Pr.07"/>
    <x v="1"/>
    <x v="0"/>
    <n v="13"/>
    <n v="14"/>
    <s v=""/>
    <s v="24"/>
    <x v="0"/>
    <s v="O1011014R_U12"/>
    <s v="HD5546"/>
    <s v="O1011014R"/>
    <s v="TUA711-AIO16"/>
  </r>
  <r>
    <x v="88"/>
    <s v="06 Pair"/>
    <s v="Pr.02"/>
    <x v="1"/>
    <x v="47"/>
    <n v="3"/>
    <n v="4"/>
    <s v=""/>
    <s v="12"/>
    <x v="0"/>
    <s v="O1011014R_U13"/>
    <s v="HD5546"/>
    <s v="O1011014R"/>
    <s v="TUA711-AIO16"/>
  </r>
  <r>
    <x v="88"/>
    <s v="06 Pair"/>
    <s v="Pr.03"/>
    <x v="1"/>
    <x v="47"/>
    <n v="5"/>
    <n v="6"/>
    <s v=""/>
    <s v="12"/>
    <x v="0"/>
    <s v="O1011014R_U14"/>
    <s v="HD5546"/>
    <s v="O1011014R"/>
    <s v="TUA711-AIO16"/>
  </r>
  <r>
    <x v="89"/>
    <s v="24 Pair"/>
    <s v="Pr.02"/>
    <x v="1"/>
    <x v="48"/>
    <n v="3"/>
    <n v="4"/>
    <s v=""/>
    <s v="48"/>
    <x v="0"/>
    <s v="O1011014R_U15"/>
    <s v="HD5546"/>
    <s v="O1011014R"/>
    <s v="TUA711-AIO16"/>
  </r>
  <r>
    <x v="6"/>
    <m/>
    <m/>
    <x v="1"/>
    <x v="6"/>
    <m/>
    <m/>
    <m/>
    <s v=""/>
    <x v="2"/>
    <m/>
    <m/>
    <s v="O1011014R"/>
    <s v="TUA711-AIO16"/>
  </r>
  <r>
    <x v="93"/>
    <s v="24 Pair"/>
    <s v="Pr.01"/>
    <x v="5"/>
    <x v="47"/>
    <n v="1"/>
    <n v="2"/>
    <s v=""/>
    <s v="48"/>
    <x v="0"/>
    <s v="O1011100_U1"/>
    <s v="HD5516"/>
    <s v="O1011100"/>
    <s v="TUA711-DIO32"/>
  </r>
  <r>
    <x v="93"/>
    <s v="24 Pair"/>
    <s v="Pr.02"/>
    <x v="5"/>
    <x v="47"/>
    <n v="3"/>
    <n v="4"/>
    <s v=""/>
    <s v="48"/>
    <x v="0"/>
    <s v="O1011100_U2"/>
    <s v="HD5516"/>
    <s v="O1011100"/>
    <s v="TUA711-DIO32"/>
  </r>
  <r>
    <x v="93"/>
    <s v="24 Pair"/>
    <s v="Pr.03"/>
    <x v="5"/>
    <x v="47"/>
    <n v="5"/>
    <n v="6"/>
    <s v=""/>
    <s v="48"/>
    <x v="0"/>
    <s v="O1011100_U3"/>
    <s v="HD5516"/>
    <s v="O1011100"/>
    <s v="TUA711-DIO32"/>
  </r>
  <r>
    <x v="93"/>
    <s v="24 Pair"/>
    <s v="Pr.04"/>
    <x v="5"/>
    <x v="47"/>
    <n v="7"/>
    <n v="8"/>
    <s v=""/>
    <s v="48"/>
    <x v="0"/>
    <s v="O1011100_U4"/>
    <s v="HD5516"/>
    <s v="O1011100"/>
    <s v="TUA711-DIO32"/>
  </r>
  <r>
    <x v="93"/>
    <s v="24 Pair"/>
    <s v="Pr.05"/>
    <x v="5"/>
    <x v="47"/>
    <n v="9"/>
    <n v="10"/>
    <s v=""/>
    <s v="48"/>
    <x v="0"/>
    <s v="O1011100_U5"/>
    <s v="HD5516"/>
    <s v="O1011100"/>
    <s v="TUA711-DIO32"/>
  </r>
  <r>
    <x v="93"/>
    <s v="24 Pair"/>
    <s v="Pr.06"/>
    <x v="5"/>
    <x v="47"/>
    <n v="11"/>
    <n v="12"/>
    <s v=""/>
    <s v="48"/>
    <x v="0"/>
    <s v="O1011100_U6"/>
    <s v="HD5516"/>
    <s v="O1011100"/>
    <s v="TUA711-DIO32"/>
  </r>
  <r>
    <x v="93"/>
    <s v="24 Pair"/>
    <s v="Pr.07"/>
    <x v="5"/>
    <x v="47"/>
    <n v="13"/>
    <n v="14"/>
    <s v=""/>
    <s v="48"/>
    <x v="0"/>
    <s v="O1011100_U7"/>
    <s v="HD5516"/>
    <s v="O1011100"/>
    <s v="TUA711-DIO32"/>
  </r>
  <r>
    <x v="93"/>
    <s v="24 Pair"/>
    <s v="Pr.08"/>
    <x v="5"/>
    <x v="47"/>
    <n v="15"/>
    <n v="16"/>
    <s v=""/>
    <s v="48"/>
    <x v="0"/>
    <s v="O1011100_U8"/>
    <s v="HD5516"/>
    <s v="O1011100"/>
    <s v="TUA711-DIO32"/>
  </r>
  <r>
    <x v="94"/>
    <s v="06 Pair"/>
    <s v="Pr.02"/>
    <x v="5"/>
    <x v="22"/>
    <n v="3"/>
    <n v="4"/>
    <s v=""/>
    <s v="12"/>
    <x v="0"/>
    <s v="O1011100_U9"/>
    <s v="HD5516"/>
    <s v="O1011100"/>
    <s v="TUA711-DIO32"/>
  </r>
  <r>
    <x v="94"/>
    <s v="06 Pair"/>
    <s v="Pr.04"/>
    <x v="5"/>
    <x v="22"/>
    <n v="7"/>
    <n v="8"/>
    <s v=""/>
    <s v="12"/>
    <x v="0"/>
    <s v="O1011100_U10"/>
    <s v="HD5516"/>
    <s v="O1011100"/>
    <s v="TUA711-DIO32"/>
  </r>
  <r>
    <x v="95"/>
    <s v="24 Pair"/>
    <s v="Pr.02"/>
    <x v="5"/>
    <x v="51"/>
    <n v="3"/>
    <n v="4"/>
    <s v=""/>
    <s v="48"/>
    <x v="0"/>
    <s v="O1011100_U11"/>
    <s v="HD5516"/>
    <s v="O1011100"/>
    <s v="TUA711-DIO32"/>
  </r>
  <r>
    <x v="95"/>
    <s v="24 Pair"/>
    <s v="Pr.04"/>
    <x v="5"/>
    <x v="51"/>
    <n v="7"/>
    <n v="8"/>
    <s v=""/>
    <s v="48"/>
    <x v="0"/>
    <s v="O1011100_U12"/>
    <s v="HD5516"/>
    <s v="O1011100"/>
    <s v="TUA711-DIO32"/>
  </r>
  <r>
    <x v="95"/>
    <s v="24 Pair"/>
    <s v="Pr.06"/>
    <x v="5"/>
    <x v="51"/>
    <n v="11"/>
    <n v="12"/>
    <s v=""/>
    <s v="48"/>
    <x v="0"/>
    <s v="O1011100_U13"/>
    <s v="HD5516"/>
    <s v="O1011100"/>
    <s v="TUA711-DIO32"/>
  </r>
  <r>
    <x v="95"/>
    <s v="24 Pair"/>
    <s v="Pr.08"/>
    <x v="5"/>
    <x v="51"/>
    <n v="15"/>
    <n v="16"/>
    <s v=""/>
    <s v="48"/>
    <x v="0"/>
    <s v="O1011100_U14"/>
    <s v="HD5516"/>
    <s v="O1011100"/>
    <s v="TUA711-DIO32"/>
  </r>
  <r>
    <x v="95"/>
    <s v="24 Pair"/>
    <s v="Pr.10"/>
    <x v="5"/>
    <x v="51"/>
    <n v="19"/>
    <n v="20"/>
    <s v=""/>
    <s v="48"/>
    <x v="0"/>
    <s v="O1011100_U15"/>
    <s v="HD5516"/>
    <s v="O1011100"/>
    <s v="TUA711-DIO32"/>
  </r>
  <r>
    <x v="95"/>
    <s v="24 Pair"/>
    <s v="Pr.12"/>
    <x v="5"/>
    <x v="51"/>
    <n v="23"/>
    <n v="24"/>
    <s v=""/>
    <s v="48"/>
    <x v="0"/>
    <s v="O1011100_U16"/>
    <s v="HD5516"/>
    <s v="O1011100"/>
    <s v="TUA711-DIO32"/>
  </r>
  <r>
    <x v="93"/>
    <s v="24 Pair"/>
    <s v="Pr.09"/>
    <x v="5"/>
    <x v="47"/>
    <n v="17"/>
    <n v="18"/>
    <s v=""/>
    <s v="48"/>
    <x v="0"/>
    <s v="O1011100_U17"/>
    <s v="KFD2-ER-1.W.LB"/>
    <s v="O1011100"/>
    <s v="TUA711-DIO32"/>
  </r>
  <r>
    <x v="93"/>
    <s v="24 Pair"/>
    <s v="Pr.10"/>
    <x v="5"/>
    <x v="47"/>
    <n v="19"/>
    <n v="20"/>
    <s v=""/>
    <s v="48"/>
    <x v="0"/>
    <s v="O1011100_U18"/>
    <s v="KFD2-ER-1.W.LB"/>
    <s v="O1011100"/>
    <s v="TUA711-DIO32"/>
  </r>
  <r>
    <x v="93"/>
    <s v="24 Pair"/>
    <s v="Pr.11"/>
    <x v="5"/>
    <x v="47"/>
    <n v="21"/>
    <n v="22"/>
    <s v=""/>
    <s v="48"/>
    <x v="0"/>
    <s v="O1011100_U19"/>
    <s v="KFD2-ER-1.W.LB"/>
    <s v="O1011100"/>
    <s v="TUA711-DIO32"/>
  </r>
  <r>
    <x v="93"/>
    <s v="24 Pair"/>
    <s v="Pr.12"/>
    <x v="5"/>
    <x v="47"/>
    <n v="23"/>
    <n v="24"/>
    <s v=""/>
    <s v="48"/>
    <x v="0"/>
    <s v="O1011100_U20"/>
    <s v="KFD2-ER-1.W.LB"/>
    <s v="O1011100"/>
    <s v="TUA711-DIO32"/>
  </r>
  <r>
    <x v="93"/>
    <s v="24 Pair"/>
    <s v="Pr.13"/>
    <x v="5"/>
    <x v="47"/>
    <n v="25"/>
    <n v="26"/>
    <s v=""/>
    <s v="48"/>
    <x v="0"/>
    <s v="O1011100_U21"/>
    <s v="KFD2-ER-1.W.LB"/>
    <s v="O1011100"/>
    <s v="TUA711-DIO32"/>
  </r>
  <r>
    <x v="93"/>
    <s v="24 Pair"/>
    <s v="Pr.14"/>
    <x v="5"/>
    <x v="47"/>
    <n v="27"/>
    <n v="28"/>
    <s v=""/>
    <s v="48"/>
    <x v="0"/>
    <s v="O1011100_U22"/>
    <s v="KFD2-ER-1.W.LB"/>
    <s v="O1011100"/>
    <s v="TUA711-DIO32"/>
  </r>
  <r>
    <x v="93"/>
    <s v="24 Pair"/>
    <s v="Pr.15"/>
    <x v="5"/>
    <x v="47"/>
    <n v="29"/>
    <n v="30"/>
    <s v=""/>
    <s v="48"/>
    <x v="0"/>
    <s v="O1011100_U23"/>
    <s v="KFD2-ER-1.W.LB"/>
    <s v="O1011100"/>
    <s v="TUA711-DIO32"/>
  </r>
  <r>
    <x v="93"/>
    <s v="24 Pair"/>
    <s v="Pr.16"/>
    <x v="5"/>
    <x v="47"/>
    <n v="31"/>
    <n v="32"/>
    <s v=""/>
    <s v="48"/>
    <x v="0"/>
    <s v="O1011100_U24"/>
    <s v="KFD2-ER-1.W.LB"/>
    <s v="O1011100"/>
    <s v="TUA711-DIO32"/>
  </r>
  <r>
    <x v="94"/>
    <s v="06 Pair"/>
    <s v="Pr.01"/>
    <x v="5"/>
    <x v="22"/>
    <n v="1"/>
    <n v="2"/>
    <s v=""/>
    <s v="12"/>
    <x v="0"/>
    <s v="O1011100_U25"/>
    <s v="KFD2-ER-1.W.LB"/>
    <s v="O1011100"/>
    <s v="TUA711-DIO32"/>
  </r>
  <r>
    <x v="94"/>
    <s v="06 Pair"/>
    <s v="Pr.03"/>
    <x v="5"/>
    <x v="22"/>
    <n v="5"/>
    <n v="6"/>
    <s v=""/>
    <s v="12"/>
    <x v="0"/>
    <s v="O1011100_U26"/>
    <s v="KFD2-ER-1.W.LB"/>
    <s v="O1011100"/>
    <s v="TUA711-DIO32"/>
  </r>
  <r>
    <x v="95"/>
    <s v="24 Pair"/>
    <s v="Pr.01"/>
    <x v="5"/>
    <x v="51"/>
    <n v="1"/>
    <n v="2"/>
    <s v=""/>
    <s v="48"/>
    <x v="0"/>
    <s v="O1011100_U27"/>
    <s v="KFD2-ER-1.W.LB"/>
    <s v="O1011100"/>
    <s v="TUA711-DIO32"/>
  </r>
  <r>
    <x v="95"/>
    <s v="24 Pair"/>
    <s v="Pr.03"/>
    <x v="5"/>
    <x v="51"/>
    <n v="5"/>
    <n v="6"/>
    <s v=""/>
    <s v="48"/>
    <x v="0"/>
    <s v="O1011100_U28"/>
    <s v="KFD2-ER-1.W.LB"/>
    <s v="O1011100"/>
    <s v="TUA711-DIO32"/>
  </r>
  <r>
    <x v="95"/>
    <s v="24 Pair"/>
    <s v="Pr.05"/>
    <x v="5"/>
    <x v="51"/>
    <n v="9"/>
    <n v="10"/>
    <s v=""/>
    <s v="48"/>
    <x v="0"/>
    <s v="O1011100_U29"/>
    <s v="KFD2-ER-1.W.LB"/>
    <s v="O1011100"/>
    <s v="TUA711-DIO32"/>
  </r>
  <r>
    <x v="95"/>
    <s v="24 Pair"/>
    <s v="Pr.07"/>
    <x v="5"/>
    <x v="51"/>
    <n v="13"/>
    <n v="14"/>
    <s v=""/>
    <s v="48"/>
    <x v="0"/>
    <s v="O1011100_U30"/>
    <s v="KFD2-ER-1.W.LB"/>
    <s v="O1011100"/>
    <s v="TUA711-DIO32"/>
  </r>
  <r>
    <x v="95"/>
    <s v="24 Pair"/>
    <s v="Pr.09"/>
    <x v="5"/>
    <x v="51"/>
    <n v="17"/>
    <n v="18"/>
    <s v=""/>
    <s v="48"/>
    <x v="0"/>
    <s v="O1011100_U31"/>
    <s v="KFD2-ER-1.W.LB"/>
    <s v="O1011100"/>
    <s v="TUA711-DIO32"/>
  </r>
  <r>
    <x v="95"/>
    <s v="24 Pair"/>
    <s v="Pr.11"/>
    <x v="5"/>
    <x v="51"/>
    <n v="21"/>
    <n v="22"/>
    <s v=""/>
    <s v="48"/>
    <x v="0"/>
    <s v="O1011100_U32"/>
    <s v="KFD2-ER-1.W.LB"/>
    <s v="O1011100"/>
    <s v="TUA711-DIO32"/>
  </r>
  <r>
    <x v="96"/>
    <s v="12 Pair"/>
    <s v="Pr.01"/>
    <x v="5"/>
    <x v="5"/>
    <n v="1"/>
    <n v="2"/>
    <s v=""/>
    <s v="24"/>
    <x v="0"/>
    <s v="O1011101_U1"/>
    <s v="HD5516"/>
    <s v="O1011101"/>
    <s v="TUA711-DIO32"/>
  </r>
  <r>
    <x v="96"/>
    <s v="12 Pair"/>
    <s v="Pr.02"/>
    <x v="5"/>
    <x v="5"/>
    <n v="3"/>
    <n v="4"/>
    <s v=""/>
    <s v="24"/>
    <x v="0"/>
    <s v="O1011101_U2"/>
    <s v="HD5516"/>
    <s v="O1011101"/>
    <s v="TUA711-DIO32"/>
  </r>
  <r>
    <x v="96"/>
    <s v="12 Pair"/>
    <s v="Pr.03"/>
    <x v="5"/>
    <x v="5"/>
    <n v="5"/>
    <n v="6"/>
    <s v=""/>
    <s v="24"/>
    <x v="0"/>
    <s v="O1011101_U3"/>
    <s v="HD5516"/>
    <s v="O1011101"/>
    <s v="TUA711-DIO32"/>
  </r>
  <r>
    <x v="96"/>
    <s v="12 Pair"/>
    <s v="Pr.04"/>
    <x v="5"/>
    <x v="5"/>
    <n v="7"/>
    <n v="8"/>
    <s v=""/>
    <s v="24"/>
    <x v="0"/>
    <s v="O1011101_U4"/>
    <s v="HD5516"/>
    <s v="O1011101"/>
    <s v="TUA711-DIO32"/>
  </r>
  <r>
    <x v="96"/>
    <s v="12 Pair"/>
    <s v="Pr.05"/>
    <x v="5"/>
    <x v="5"/>
    <n v="9"/>
    <n v="10"/>
    <s v=""/>
    <s v="24"/>
    <x v="0"/>
    <s v="O1011101_U5"/>
    <s v="HD5516"/>
    <s v="O1011101"/>
    <s v="TUA711-DIO32"/>
  </r>
  <r>
    <x v="96"/>
    <s v="12 Pair"/>
    <s v="Pr.06"/>
    <x v="5"/>
    <x v="5"/>
    <n v="11"/>
    <n v="12"/>
    <s v=""/>
    <s v="24"/>
    <x v="0"/>
    <s v="O1011101_U6"/>
    <s v="HD5516"/>
    <s v="O1011101"/>
    <s v="TUA711-DIO32"/>
  </r>
  <r>
    <x v="96"/>
    <s v="12 Pair"/>
    <s v="Pr.07"/>
    <x v="5"/>
    <x v="5"/>
    <n v="13"/>
    <n v="14"/>
    <s v=""/>
    <s v="24"/>
    <x v="0"/>
    <s v="O1011101_U7"/>
    <s v="HD5516"/>
    <s v="O1011101"/>
    <s v="TUA711-DIO32"/>
  </r>
  <r>
    <x v="96"/>
    <s v="12 Pair"/>
    <s v="Pr.08"/>
    <x v="5"/>
    <x v="5"/>
    <n v="15"/>
    <n v="16"/>
    <s v=""/>
    <s v="24"/>
    <x v="0"/>
    <s v="O1011101_U8"/>
    <s v="HD5516"/>
    <s v="O1011101"/>
    <s v="TUA711-DIO32"/>
  </r>
  <r>
    <x v="96"/>
    <s v="12 Pair"/>
    <s v="Pr.09"/>
    <x v="5"/>
    <x v="5"/>
    <n v="17"/>
    <n v="18"/>
    <s v=""/>
    <s v="24"/>
    <x v="0"/>
    <s v="O1011101_U9"/>
    <s v="HD5516"/>
    <s v="O1011101"/>
    <s v="TUA711-DIO32"/>
  </r>
  <r>
    <x v="96"/>
    <s v="12 Pair"/>
    <s v="Pr.10"/>
    <x v="5"/>
    <x v="5"/>
    <n v="19"/>
    <n v="20"/>
    <s v=""/>
    <s v="24"/>
    <x v="0"/>
    <s v="O1011101_U10"/>
    <s v="HD5516"/>
    <s v="O1011101"/>
    <s v="TUA711-DIO32"/>
  </r>
  <r>
    <x v="97"/>
    <s v="12 Pair"/>
    <s v="Pr.01"/>
    <x v="5"/>
    <x v="11"/>
    <n v="1"/>
    <n v="2"/>
    <s v=""/>
    <s v="24"/>
    <x v="0"/>
    <s v="O1011101_U11"/>
    <s v="HD5516"/>
    <s v="O1011101"/>
    <s v="TUA711-DIO32"/>
  </r>
  <r>
    <x v="97"/>
    <s v="12 Pair"/>
    <s v="Pr.02"/>
    <x v="5"/>
    <x v="11"/>
    <n v="3"/>
    <n v="4"/>
    <s v=""/>
    <s v="24"/>
    <x v="0"/>
    <s v="O1011101_U12"/>
    <s v="HD5516"/>
    <s v="O1011101"/>
    <s v="TUA711-DIO32"/>
  </r>
  <r>
    <x v="97"/>
    <s v="12 Pair"/>
    <s v="Pr.03"/>
    <x v="5"/>
    <x v="11"/>
    <n v="5"/>
    <n v="6"/>
    <s v=""/>
    <s v="24"/>
    <x v="0"/>
    <s v="O1011101_U13"/>
    <s v="HD5516"/>
    <s v="O1011101"/>
    <s v="TUA711-DIO32"/>
  </r>
  <r>
    <x v="97"/>
    <s v="12 Pair"/>
    <s v="Pr.04"/>
    <x v="5"/>
    <x v="11"/>
    <n v="7"/>
    <n v="8"/>
    <s v=""/>
    <s v="24"/>
    <x v="0"/>
    <s v="O1011101_U14"/>
    <s v="HD5516"/>
    <s v="O1011101"/>
    <s v="TUA711-DIO32"/>
  </r>
  <r>
    <x v="97"/>
    <s v="12 Pair"/>
    <s v="Pr.05"/>
    <x v="5"/>
    <x v="11"/>
    <n v="9"/>
    <n v="10"/>
    <s v=""/>
    <s v="24"/>
    <x v="0"/>
    <s v="O1011101_U15"/>
    <s v="HD5516"/>
    <s v="O1011101"/>
    <s v="TUA711-DIO32"/>
  </r>
  <r>
    <x v="97"/>
    <s v="12 Pair"/>
    <s v="Pr.06"/>
    <x v="5"/>
    <x v="11"/>
    <n v="11"/>
    <n v="12"/>
    <s v=""/>
    <s v="24"/>
    <x v="0"/>
    <s v="O1011101_U16"/>
    <s v="HD5516"/>
    <s v="O1011101"/>
    <s v="TUA711-DIO32"/>
  </r>
  <r>
    <x v="97"/>
    <s v="12 Pair"/>
    <s v="Pr.07"/>
    <x v="5"/>
    <x v="11"/>
    <n v="13"/>
    <n v="14"/>
    <s v=""/>
    <s v="24"/>
    <x v="0"/>
    <s v="O1011101_U17"/>
    <s v="HD5516"/>
    <s v="O1011101"/>
    <s v="TUA711-DIO32"/>
  </r>
  <r>
    <x v="97"/>
    <s v="12 Pair"/>
    <s v="Pr.08"/>
    <x v="5"/>
    <x v="11"/>
    <n v="15"/>
    <n v="16"/>
    <s v=""/>
    <s v="24"/>
    <x v="0"/>
    <s v="O1011101_U18"/>
    <s v="HD5516"/>
    <s v="O1011101"/>
    <s v="TUA711-DIO32"/>
  </r>
  <r>
    <x v="97"/>
    <s v="12 Pair"/>
    <s v="Pr.09"/>
    <x v="5"/>
    <x v="11"/>
    <n v="17"/>
    <n v="18"/>
    <s v=""/>
    <s v="24"/>
    <x v="0"/>
    <s v="O1011101_U19"/>
    <s v="HD5516"/>
    <s v="O1011101"/>
    <s v="TUA711-DIO32"/>
  </r>
  <r>
    <x v="97"/>
    <s v="12 Pair"/>
    <s v="Pr.10"/>
    <x v="5"/>
    <x v="11"/>
    <n v="19"/>
    <n v="20"/>
    <s v=""/>
    <s v="24"/>
    <x v="0"/>
    <s v="O1011101_U20"/>
    <s v="HD5516"/>
    <s v="O1011101"/>
    <s v="TUA711-DIO32"/>
  </r>
  <r>
    <x v="98"/>
    <s v="12 Pair"/>
    <s v="Pr.01"/>
    <x v="5"/>
    <x v="45"/>
    <n v="1"/>
    <n v="2"/>
    <s v=""/>
    <s v="24"/>
    <x v="0"/>
    <s v="O1011101_U21"/>
    <s v="HD5516"/>
    <s v="O1011101"/>
    <s v="TUA711-DIO32"/>
  </r>
  <r>
    <x v="98"/>
    <s v="12 Pair"/>
    <s v="Pr.02"/>
    <x v="5"/>
    <x v="45"/>
    <n v="3"/>
    <n v="4"/>
    <s v=""/>
    <s v="24"/>
    <x v="0"/>
    <s v="O1011101_U22"/>
    <s v="HD5516"/>
    <s v="O1011101"/>
    <s v="TUA711-DIO32"/>
  </r>
  <r>
    <x v="98"/>
    <s v="12 Pair"/>
    <s v="Pr.03"/>
    <x v="5"/>
    <x v="45"/>
    <n v="5"/>
    <n v="6"/>
    <s v=""/>
    <s v="24"/>
    <x v="0"/>
    <s v="O1011101_U23"/>
    <s v="HD5516"/>
    <s v="O1011101"/>
    <s v="TUA711-DIO32"/>
  </r>
  <r>
    <x v="98"/>
    <s v="12 Pair"/>
    <s v="Pr.04"/>
    <x v="5"/>
    <x v="45"/>
    <n v="7"/>
    <n v="8"/>
    <s v=""/>
    <s v="24"/>
    <x v="0"/>
    <s v="O1011101_U24"/>
    <s v="HD5516"/>
    <s v="O1011101"/>
    <s v="TUA711-DIO32"/>
  </r>
  <r>
    <x v="98"/>
    <s v="12 Pair"/>
    <s v="Pr.05"/>
    <x v="5"/>
    <x v="45"/>
    <n v="9"/>
    <n v="10"/>
    <s v=""/>
    <s v="24"/>
    <x v="0"/>
    <s v="O1011101_U25"/>
    <s v="HD5516"/>
    <s v="O1011101"/>
    <s v="TUA711-DIO32"/>
  </r>
  <r>
    <x v="98"/>
    <s v="12 Pair"/>
    <s v="Pr.06"/>
    <x v="5"/>
    <x v="45"/>
    <n v="11"/>
    <n v="12"/>
    <s v=""/>
    <s v="24"/>
    <x v="0"/>
    <s v="O1011101_U26"/>
    <s v="HD5516"/>
    <s v="O1011101"/>
    <s v="TUA711-DIO32"/>
  </r>
  <r>
    <x v="98"/>
    <s v="12 Pair"/>
    <s v="Pr.07"/>
    <x v="5"/>
    <x v="45"/>
    <n v="13"/>
    <n v="14"/>
    <s v=""/>
    <s v="24"/>
    <x v="0"/>
    <s v="O1011101_U27"/>
    <s v="HD5516"/>
    <s v="O1011101"/>
    <s v="TUA711-DIO32"/>
  </r>
  <r>
    <x v="98"/>
    <s v="12 Pair"/>
    <s v="Pr.08"/>
    <x v="5"/>
    <x v="45"/>
    <n v="15"/>
    <n v="16"/>
    <s v=""/>
    <s v="24"/>
    <x v="0"/>
    <s v="O1011101_U28"/>
    <s v="HD5516"/>
    <s v="O1011101"/>
    <s v="TUA711-DIO32"/>
  </r>
  <r>
    <x v="98"/>
    <s v="12 Pair"/>
    <s v="Pr.09"/>
    <x v="5"/>
    <x v="45"/>
    <n v="17"/>
    <n v="18"/>
    <s v=""/>
    <s v="24"/>
    <x v="0"/>
    <s v="O1011101_U29"/>
    <s v="HD5516"/>
    <s v="O1011101"/>
    <s v="TUA711-DIO32"/>
  </r>
  <r>
    <x v="98"/>
    <s v="12 Pair"/>
    <s v="Pr.10"/>
    <x v="5"/>
    <x v="45"/>
    <n v="19"/>
    <n v="20"/>
    <s v=""/>
    <s v="24"/>
    <x v="0"/>
    <s v="O1011101_U30"/>
    <s v="HD5516"/>
    <s v="O1011101"/>
    <s v="TUA711-DIO32"/>
  </r>
  <r>
    <x v="99"/>
    <s v="24 Pair"/>
    <s v="Pr.01"/>
    <x v="5"/>
    <x v="33"/>
    <n v="1"/>
    <n v="2"/>
    <s v=""/>
    <s v="48"/>
    <x v="0"/>
    <s v="O1011101_U31"/>
    <s v="HD5516"/>
    <s v="O1011101"/>
    <s v="TUA711-DIO32"/>
  </r>
  <r>
    <x v="99"/>
    <s v="24 Pair"/>
    <s v="Pr.02"/>
    <x v="5"/>
    <x v="33"/>
    <n v="3"/>
    <n v="4"/>
    <s v=""/>
    <s v="48"/>
    <x v="0"/>
    <s v="O1011101_U32"/>
    <s v="HD5516"/>
    <s v="O1011101"/>
    <s v="TUA711-DIO32"/>
  </r>
  <r>
    <x v="99"/>
    <s v="24 Pair"/>
    <s v="Pr.03"/>
    <x v="5"/>
    <x v="33"/>
    <n v="5"/>
    <n v="6"/>
    <s v=""/>
    <s v="48"/>
    <x v="0"/>
    <s v="O1011102_U1"/>
    <s v="HD5516"/>
    <s v="O1011102"/>
    <s v="TUA711-DIO32"/>
  </r>
  <r>
    <x v="99"/>
    <s v="24 Pair"/>
    <s v="Pr.04"/>
    <x v="5"/>
    <x v="33"/>
    <n v="7"/>
    <n v="8"/>
    <s v=""/>
    <s v="48"/>
    <x v="0"/>
    <s v="O1011102_U2"/>
    <s v="HD5516"/>
    <s v="O1011102"/>
    <s v="TUA711-DIO32"/>
  </r>
  <r>
    <x v="99"/>
    <s v="24 Pair"/>
    <s v="Pr.05"/>
    <x v="5"/>
    <x v="33"/>
    <n v="9"/>
    <n v="10"/>
    <s v=""/>
    <s v="48"/>
    <x v="0"/>
    <s v="O1011102_U3"/>
    <s v="HD5516"/>
    <s v="O1011102"/>
    <s v="TUA711-DIO32"/>
  </r>
  <r>
    <x v="99"/>
    <s v="24 Pair"/>
    <s v="Pr.06"/>
    <x v="5"/>
    <x v="33"/>
    <n v="11"/>
    <n v="12"/>
    <s v=""/>
    <s v="48"/>
    <x v="0"/>
    <s v="O1011102_U4"/>
    <s v="HD5516"/>
    <s v="O1011102"/>
    <s v="TUA711-DIO32"/>
  </r>
  <r>
    <x v="99"/>
    <s v="24 Pair"/>
    <s v="Pr.07"/>
    <x v="5"/>
    <x v="33"/>
    <n v="13"/>
    <n v="14"/>
    <s v=""/>
    <s v="48"/>
    <x v="0"/>
    <s v="O1011102_U5"/>
    <s v="HD5516"/>
    <s v="O1011102"/>
    <s v="TUA711-DIO32"/>
  </r>
  <r>
    <x v="99"/>
    <s v="24 Pair"/>
    <s v="Pr.08"/>
    <x v="5"/>
    <x v="33"/>
    <n v="15"/>
    <n v="16"/>
    <s v=""/>
    <s v="48"/>
    <x v="0"/>
    <s v="O1011102_U6"/>
    <s v="HD5516"/>
    <s v="O1011102"/>
    <s v="TUA711-DIO32"/>
  </r>
  <r>
    <x v="99"/>
    <s v="24 Pair"/>
    <s v="Pr.09"/>
    <x v="5"/>
    <x v="33"/>
    <n v="17"/>
    <n v="18"/>
    <s v=""/>
    <s v="48"/>
    <x v="0"/>
    <s v="O1011102_U7"/>
    <s v="HD5516"/>
    <s v="O1011102"/>
    <s v="TUA711-DIO32"/>
  </r>
  <r>
    <x v="99"/>
    <s v="24 Pair"/>
    <s v="Pr.10"/>
    <x v="5"/>
    <x v="33"/>
    <n v="19"/>
    <n v="20"/>
    <s v=""/>
    <s v="48"/>
    <x v="0"/>
    <s v="O1011102_U8"/>
    <s v="HD5516"/>
    <s v="O1011102"/>
    <s v="TUA711-DIO32"/>
  </r>
  <r>
    <x v="99"/>
    <s v="24 Pair"/>
    <s v="Pr.11"/>
    <x v="5"/>
    <x v="33"/>
    <n v="21"/>
    <n v="22"/>
    <s v=""/>
    <s v="48"/>
    <x v="0"/>
    <s v="O1011102_U9"/>
    <s v="HD5516"/>
    <s v="O1011102"/>
    <s v="TUA711-DIO32"/>
  </r>
  <r>
    <x v="99"/>
    <s v="24 Pair"/>
    <s v="Pr.12"/>
    <x v="5"/>
    <x v="33"/>
    <n v="23"/>
    <n v="24"/>
    <s v=""/>
    <s v="48"/>
    <x v="0"/>
    <s v="O1011102_U10"/>
    <s v="HD5516"/>
    <s v="O1011102"/>
    <s v="TUA711-DIO32"/>
  </r>
  <r>
    <x v="99"/>
    <s v="24 Pair"/>
    <s v="Pr.13"/>
    <x v="5"/>
    <x v="33"/>
    <n v="25"/>
    <n v="26"/>
    <s v=""/>
    <s v="48"/>
    <x v="0"/>
    <s v="O1011102_U11"/>
    <s v="HD5516"/>
    <s v="O1011102"/>
    <s v="TUA711-DIO32"/>
  </r>
  <r>
    <x v="99"/>
    <s v="24 Pair"/>
    <s v="Pr.14"/>
    <x v="5"/>
    <x v="33"/>
    <n v="27"/>
    <n v="28"/>
    <s v=""/>
    <s v="48"/>
    <x v="0"/>
    <s v="O1011102_U12"/>
    <s v="HD5516"/>
    <s v="O1011102"/>
    <s v="TUA711-DIO32"/>
  </r>
  <r>
    <x v="99"/>
    <s v="24 Pair"/>
    <s v="Pr.15"/>
    <x v="5"/>
    <x v="33"/>
    <n v="29"/>
    <n v="30"/>
    <s v=""/>
    <s v="48"/>
    <x v="0"/>
    <s v="O1011102_U13"/>
    <s v="HD5516"/>
    <s v="O1011102"/>
    <s v="TUA711-DIO32"/>
  </r>
  <r>
    <x v="99"/>
    <s v="24 Pair"/>
    <s v="Pr.16"/>
    <x v="5"/>
    <x v="33"/>
    <n v="31"/>
    <n v="32"/>
    <s v=""/>
    <s v="48"/>
    <x v="0"/>
    <s v="O1011102_U14"/>
    <s v="HD5516"/>
    <s v="O1011102"/>
    <s v="TUA711-DIO32"/>
  </r>
  <r>
    <x v="99"/>
    <s v="24 Pair"/>
    <s v="Pr.17"/>
    <x v="5"/>
    <x v="33"/>
    <n v="33"/>
    <n v="34"/>
    <s v=""/>
    <s v="48"/>
    <x v="0"/>
    <s v="O1011102_U15"/>
    <s v="HD5516"/>
    <s v="O1011102"/>
    <s v="TUA711-DIO32"/>
  </r>
  <r>
    <x v="99"/>
    <s v="24 Pair"/>
    <s v="Pr.18"/>
    <x v="5"/>
    <x v="33"/>
    <n v="35"/>
    <n v="36"/>
    <s v=""/>
    <s v="48"/>
    <x v="0"/>
    <s v="O1011102_U16"/>
    <s v="HD5516"/>
    <s v="O1011102"/>
    <s v="TUA711-DIO32"/>
  </r>
  <r>
    <x v="100"/>
    <s v="24 Pair"/>
    <s v="Pr.01"/>
    <x v="5"/>
    <x v="28"/>
    <n v="1"/>
    <n v="2"/>
    <s v=""/>
    <s v="48"/>
    <x v="0"/>
    <s v="O1011102_U17"/>
    <s v="HD5516"/>
    <s v="O1011102"/>
    <s v="TUA711-DIO32"/>
  </r>
  <r>
    <x v="100"/>
    <s v="24 Pair"/>
    <s v="Pr.02"/>
    <x v="5"/>
    <x v="28"/>
    <n v="3"/>
    <n v="4"/>
    <s v=""/>
    <s v="48"/>
    <x v="0"/>
    <s v="O1011102_U18"/>
    <s v="HD5516"/>
    <s v="O1011102"/>
    <s v="TUA711-DIO32"/>
  </r>
  <r>
    <x v="100"/>
    <s v="24 Pair"/>
    <s v="Pr.03"/>
    <x v="5"/>
    <x v="28"/>
    <n v="5"/>
    <n v="6"/>
    <s v=""/>
    <s v="48"/>
    <x v="0"/>
    <s v="O1011102_U19"/>
    <s v="HD5516"/>
    <s v="O1011102"/>
    <s v="TUA711-DIO32"/>
  </r>
  <r>
    <x v="100"/>
    <s v="24 Pair"/>
    <s v="Pr.04"/>
    <x v="5"/>
    <x v="28"/>
    <n v="7"/>
    <n v="8"/>
    <s v=""/>
    <s v="48"/>
    <x v="0"/>
    <s v="O1011102_U20"/>
    <s v="HD5516"/>
    <s v="O1011102"/>
    <s v="TUA711-DIO32"/>
  </r>
  <r>
    <x v="100"/>
    <s v="24 Pair"/>
    <s v="Pr.05"/>
    <x v="5"/>
    <x v="28"/>
    <n v="9"/>
    <n v="10"/>
    <s v=""/>
    <s v="48"/>
    <x v="0"/>
    <s v="O1011102_U21"/>
    <s v="HD5516"/>
    <s v="O1011102"/>
    <s v="TUA711-DIO32"/>
  </r>
  <r>
    <x v="100"/>
    <s v="24 Pair"/>
    <s v="Pr.06"/>
    <x v="5"/>
    <x v="28"/>
    <n v="11"/>
    <n v="12"/>
    <s v=""/>
    <s v="48"/>
    <x v="0"/>
    <s v="O1011102_U22"/>
    <s v="HD5516"/>
    <s v="O1011102"/>
    <s v="TUA711-DIO32"/>
  </r>
  <r>
    <x v="100"/>
    <s v="24 Pair"/>
    <s v="Pr.07"/>
    <x v="5"/>
    <x v="28"/>
    <n v="13"/>
    <n v="14"/>
    <s v=""/>
    <s v="48"/>
    <x v="0"/>
    <s v="O1011102_U23"/>
    <s v="HD5516"/>
    <s v="O1011102"/>
    <s v="TUA711-DIO32"/>
  </r>
  <r>
    <x v="100"/>
    <s v="24 Pair"/>
    <s v="Pr.08"/>
    <x v="5"/>
    <x v="28"/>
    <n v="15"/>
    <n v="16"/>
    <s v=""/>
    <s v="48"/>
    <x v="0"/>
    <s v="O1011102_U24"/>
    <s v="HD5516"/>
    <s v="O1011102"/>
    <s v="TUA711-DIO32"/>
  </r>
  <r>
    <x v="100"/>
    <s v="24 Pair"/>
    <s v="Pr.09"/>
    <x v="5"/>
    <x v="28"/>
    <n v="17"/>
    <n v="18"/>
    <s v=""/>
    <s v="48"/>
    <x v="0"/>
    <s v="O1011102_U25"/>
    <s v="HD5516"/>
    <s v="O1011102"/>
    <s v="TUA711-DIO32"/>
  </r>
  <r>
    <x v="100"/>
    <s v="24 Pair"/>
    <s v="Pr.10"/>
    <x v="5"/>
    <x v="28"/>
    <n v="19"/>
    <n v="20"/>
    <s v=""/>
    <s v="48"/>
    <x v="0"/>
    <s v="O1011102_U26"/>
    <s v="HD5516"/>
    <s v="O1011102"/>
    <s v="TUA711-DIO32"/>
  </r>
  <r>
    <x v="100"/>
    <s v="24 Pair"/>
    <s v="Pr.11"/>
    <x v="5"/>
    <x v="28"/>
    <n v="21"/>
    <n v="22"/>
    <s v=""/>
    <s v="48"/>
    <x v="0"/>
    <s v="O1011102_U27"/>
    <s v="HD5516"/>
    <s v="O1011102"/>
    <s v="TUA711-DIO32"/>
  </r>
  <r>
    <x v="100"/>
    <s v="24 Pair"/>
    <s v="Pr.12"/>
    <x v="5"/>
    <x v="28"/>
    <n v="23"/>
    <n v="24"/>
    <s v=""/>
    <s v="48"/>
    <x v="0"/>
    <s v="O1011102_U28"/>
    <s v="HD5516"/>
    <s v="O1011102"/>
    <s v="TUA711-DIO32"/>
  </r>
  <r>
    <x v="100"/>
    <s v="24 Pair"/>
    <s v="Pr.13"/>
    <x v="5"/>
    <x v="28"/>
    <n v="25"/>
    <n v="26"/>
    <s v=""/>
    <s v="48"/>
    <x v="0"/>
    <s v="O1011102_U29"/>
    <s v="HD5516"/>
    <s v="O1011102"/>
    <s v="TUA711-DIO32"/>
  </r>
  <r>
    <x v="100"/>
    <s v="24 Pair"/>
    <s v="Pr.14"/>
    <x v="5"/>
    <x v="28"/>
    <n v="27"/>
    <n v="28"/>
    <s v=""/>
    <s v="48"/>
    <x v="0"/>
    <s v="O1011102_U30"/>
    <s v="HD5516"/>
    <s v="O1011102"/>
    <s v="TUA711-DIO32"/>
  </r>
  <r>
    <x v="100"/>
    <s v="24 Pair"/>
    <s v="Pr.15"/>
    <x v="5"/>
    <x v="28"/>
    <n v="29"/>
    <n v="30"/>
    <s v=""/>
    <s v="48"/>
    <x v="0"/>
    <s v="O1011102_U31"/>
    <s v="HD5516"/>
    <s v="O1011102"/>
    <s v="TUA711-DIO32"/>
  </r>
  <r>
    <x v="100"/>
    <s v="24 Pair"/>
    <s v="Pr.16"/>
    <x v="5"/>
    <x v="28"/>
    <n v="31"/>
    <n v="32"/>
    <s v=""/>
    <s v="48"/>
    <x v="0"/>
    <s v="O1011102_U32"/>
    <s v="HD5516"/>
    <s v="O1011102"/>
    <s v="TUA711-DIO32"/>
  </r>
  <r>
    <x v="101"/>
    <s v="24 Pair"/>
    <s v="Pr.01"/>
    <x v="5"/>
    <x v="27"/>
    <n v="1"/>
    <n v="2"/>
    <s v=""/>
    <s v="48"/>
    <x v="0"/>
    <s v="O1011103_U1"/>
    <s v="HD5516"/>
    <s v="O1011103"/>
    <s v="TUA711-DIO32"/>
  </r>
  <r>
    <x v="101"/>
    <s v="24 Pair"/>
    <s v="Pr.02"/>
    <x v="5"/>
    <x v="27"/>
    <n v="3"/>
    <n v="4"/>
    <s v=""/>
    <s v="48"/>
    <x v="0"/>
    <s v="O1011103_U2"/>
    <s v="HD5516"/>
    <s v="O1011103"/>
    <s v="TUA711-DIO32"/>
  </r>
  <r>
    <x v="101"/>
    <s v="24 Pair"/>
    <s v="Pr.03"/>
    <x v="5"/>
    <x v="27"/>
    <n v="5"/>
    <n v="6"/>
    <s v=""/>
    <s v="48"/>
    <x v="0"/>
    <s v="O1011103_U3"/>
    <s v="HD5516"/>
    <s v="O1011103"/>
    <s v="TUA711-DIO32"/>
  </r>
  <r>
    <x v="101"/>
    <s v="24 Pair"/>
    <s v="Pr.04"/>
    <x v="5"/>
    <x v="27"/>
    <n v="7"/>
    <n v="8"/>
    <s v=""/>
    <s v="48"/>
    <x v="0"/>
    <s v="O1011103_U4"/>
    <s v="HD5516"/>
    <s v="O1011103"/>
    <s v="TUA711-DIO32"/>
  </r>
  <r>
    <x v="101"/>
    <s v="24 Pair"/>
    <s v="Pr.05"/>
    <x v="5"/>
    <x v="27"/>
    <n v="9"/>
    <n v="10"/>
    <s v=""/>
    <s v="48"/>
    <x v="0"/>
    <s v="O1011103_U5"/>
    <s v="HD5516"/>
    <s v="O1011103"/>
    <s v="TUA711-DIO32"/>
  </r>
  <r>
    <x v="101"/>
    <s v="24 Pair"/>
    <s v="Pr.06"/>
    <x v="5"/>
    <x v="27"/>
    <n v="11"/>
    <n v="12"/>
    <s v=""/>
    <s v="48"/>
    <x v="0"/>
    <s v="O1011103_U6"/>
    <s v="HD5516"/>
    <s v="O1011103"/>
    <s v="TUA711-DIO32"/>
  </r>
  <r>
    <x v="101"/>
    <s v="24 Pair"/>
    <s v="Pr.07"/>
    <x v="5"/>
    <x v="27"/>
    <n v="13"/>
    <n v="14"/>
    <s v=""/>
    <s v="48"/>
    <x v="0"/>
    <s v="O1011103_U7"/>
    <s v="HD5516"/>
    <s v="O1011103"/>
    <s v="TUA711-DIO32"/>
  </r>
  <r>
    <x v="101"/>
    <s v="24 Pair"/>
    <s v="Pr.08"/>
    <x v="5"/>
    <x v="27"/>
    <n v="15"/>
    <n v="16"/>
    <s v=""/>
    <s v="48"/>
    <x v="0"/>
    <s v="O1011103_U8"/>
    <s v="HD5516"/>
    <s v="O1011103"/>
    <s v="TUA711-DIO32"/>
  </r>
  <r>
    <x v="101"/>
    <s v="24 Pair"/>
    <s v="Pr.09"/>
    <x v="5"/>
    <x v="27"/>
    <n v="17"/>
    <n v="18"/>
    <s v=""/>
    <s v="48"/>
    <x v="0"/>
    <s v="O1011103_U9"/>
    <s v="HD5516"/>
    <s v="O1011103"/>
    <s v="TUA711-DIO32"/>
  </r>
  <r>
    <x v="101"/>
    <s v="24 Pair"/>
    <s v="Pr.10"/>
    <x v="5"/>
    <x v="27"/>
    <n v="19"/>
    <n v="20"/>
    <s v=""/>
    <s v="48"/>
    <x v="0"/>
    <s v="O1011103_U10"/>
    <s v="HD5516"/>
    <s v="O1011103"/>
    <s v="TUA711-DIO32"/>
  </r>
  <r>
    <x v="101"/>
    <s v="24 Pair"/>
    <s v="Pr.11"/>
    <x v="5"/>
    <x v="27"/>
    <n v="21"/>
    <n v="22"/>
    <s v=""/>
    <s v="48"/>
    <x v="0"/>
    <s v="O1011103_U11"/>
    <s v="HD5516"/>
    <s v="O1011103"/>
    <s v="TUA711-DIO32"/>
  </r>
  <r>
    <x v="101"/>
    <s v="24 Pair"/>
    <s v="Pr.12"/>
    <x v="5"/>
    <x v="27"/>
    <n v="23"/>
    <n v="24"/>
    <s v=""/>
    <s v="48"/>
    <x v="0"/>
    <s v="O1011103_U12"/>
    <s v="HD5516"/>
    <s v="O1011103"/>
    <s v="TUA711-DIO32"/>
  </r>
  <r>
    <x v="101"/>
    <s v="24 Pair"/>
    <s v="Pr.13"/>
    <x v="5"/>
    <x v="27"/>
    <n v="25"/>
    <n v="26"/>
    <s v=""/>
    <s v="48"/>
    <x v="0"/>
    <s v="O1011103_U13"/>
    <s v="HD5516"/>
    <s v="O1011103"/>
    <s v="TUA711-DIO32"/>
  </r>
  <r>
    <x v="101"/>
    <s v="24 Pair"/>
    <s v="Pr.14"/>
    <x v="5"/>
    <x v="27"/>
    <n v="27"/>
    <n v="28"/>
    <s v=""/>
    <s v="48"/>
    <x v="0"/>
    <s v="O1011103_U14"/>
    <s v="HD5516"/>
    <s v="O1011103"/>
    <s v="TUA711-DIO32"/>
  </r>
  <r>
    <x v="101"/>
    <s v="24 Pair"/>
    <s v="Pr.15"/>
    <x v="5"/>
    <x v="27"/>
    <n v="29"/>
    <n v="30"/>
    <s v=""/>
    <s v="48"/>
    <x v="0"/>
    <s v="O1011103_U15"/>
    <s v="HD5516"/>
    <s v="O1011103"/>
    <s v="TUA711-DIO32"/>
  </r>
  <r>
    <x v="101"/>
    <s v="24 Pair"/>
    <s v="Pr.16"/>
    <x v="5"/>
    <x v="27"/>
    <n v="31"/>
    <n v="32"/>
    <s v=""/>
    <s v="48"/>
    <x v="0"/>
    <s v="O1011103_U16"/>
    <s v="HD5516"/>
    <s v="O1011103"/>
    <s v="TUA711-DIO32"/>
  </r>
  <r>
    <x v="102"/>
    <s v="24 Pair"/>
    <s v="Pr.01"/>
    <x v="5"/>
    <x v="7"/>
    <n v="1"/>
    <n v="2"/>
    <s v=""/>
    <s v="48"/>
    <x v="0"/>
    <s v="O1011103_U17"/>
    <s v="HD5516"/>
    <s v="O1011103"/>
    <s v="TUA711-DIO32"/>
  </r>
  <r>
    <x v="102"/>
    <s v="24 Pair"/>
    <s v="Pr.02"/>
    <x v="5"/>
    <x v="7"/>
    <n v="3"/>
    <n v="4"/>
    <s v=""/>
    <s v="48"/>
    <x v="0"/>
    <s v="O1011103_U18"/>
    <s v="HD5516"/>
    <s v="O1011103"/>
    <s v="TUA711-DIO32"/>
  </r>
  <r>
    <x v="102"/>
    <s v="24 Pair"/>
    <s v="Pr.03"/>
    <x v="5"/>
    <x v="7"/>
    <n v="5"/>
    <n v="6"/>
    <s v=""/>
    <s v="48"/>
    <x v="0"/>
    <s v="O1011103_U19"/>
    <s v="HD5516"/>
    <s v="O1011103"/>
    <s v="TUA711-DIO32"/>
  </r>
  <r>
    <x v="102"/>
    <s v="24 Pair"/>
    <s v="Pr.04"/>
    <x v="5"/>
    <x v="7"/>
    <n v="7"/>
    <n v="8"/>
    <s v=""/>
    <s v="48"/>
    <x v="0"/>
    <s v="O1011103_U20"/>
    <s v="HD5516"/>
    <s v="O1011103"/>
    <s v="TUA711-DIO32"/>
  </r>
  <r>
    <x v="102"/>
    <s v="24 Pair"/>
    <s v="Pr.05"/>
    <x v="5"/>
    <x v="7"/>
    <n v="9"/>
    <n v="10"/>
    <s v=""/>
    <s v="48"/>
    <x v="0"/>
    <s v="O1011103_U21"/>
    <s v="HD5516"/>
    <s v="O1011103"/>
    <s v="TUA711-DIO32"/>
  </r>
  <r>
    <x v="102"/>
    <s v="24 Pair"/>
    <s v="Pr.06"/>
    <x v="5"/>
    <x v="7"/>
    <n v="11"/>
    <n v="12"/>
    <s v=""/>
    <s v="48"/>
    <x v="0"/>
    <s v="O1011103_U22"/>
    <s v="HD5516"/>
    <s v="O1011103"/>
    <s v="TUA711-DIO32"/>
  </r>
  <r>
    <x v="102"/>
    <s v="24 Pair"/>
    <s v="Pr.07"/>
    <x v="5"/>
    <x v="7"/>
    <n v="13"/>
    <n v="14"/>
    <s v=""/>
    <s v="48"/>
    <x v="0"/>
    <s v="O1011103_U23"/>
    <s v="HD5516"/>
    <s v="O1011103"/>
    <s v="TUA711-DIO32"/>
  </r>
  <r>
    <x v="102"/>
    <s v="24 Pair"/>
    <s v="Pr.08"/>
    <x v="5"/>
    <x v="7"/>
    <n v="15"/>
    <n v="16"/>
    <s v=""/>
    <s v="48"/>
    <x v="0"/>
    <s v="O1011103_U24"/>
    <s v="HD5516"/>
    <s v="O1011103"/>
    <s v="TUA711-DIO32"/>
  </r>
  <r>
    <x v="102"/>
    <s v="24 Pair"/>
    <s v="Pr.09"/>
    <x v="5"/>
    <x v="7"/>
    <n v="17"/>
    <n v="18"/>
    <s v=""/>
    <s v="48"/>
    <x v="0"/>
    <s v="O1011103_U25"/>
    <s v="HD5516"/>
    <s v="O1011103"/>
    <s v="TUA711-DIO32"/>
  </r>
  <r>
    <x v="102"/>
    <s v="24 Pair"/>
    <s v="Pr.10"/>
    <x v="5"/>
    <x v="7"/>
    <n v="19"/>
    <n v="20"/>
    <s v=""/>
    <s v="48"/>
    <x v="0"/>
    <s v="O1011103_U26"/>
    <s v="HD5516"/>
    <s v="O1011103"/>
    <s v="TUA711-DIO32"/>
  </r>
  <r>
    <x v="102"/>
    <s v="24 Pair"/>
    <s v="Pr.11"/>
    <x v="5"/>
    <x v="7"/>
    <n v="21"/>
    <n v="22"/>
    <s v=""/>
    <s v="48"/>
    <x v="0"/>
    <s v="O1011103_U27"/>
    <s v="HD5516"/>
    <s v="O1011103"/>
    <s v="TUA711-DIO32"/>
  </r>
  <r>
    <x v="102"/>
    <s v="24 Pair"/>
    <s v="Pr.12"/>
    <x v="5"/>
    <x v="7"/>
    <n v="23"/>
    <n v="24"/>
    <s v=""/>
    <s v="48"/>
    <x v="0"/>
    <s v="O1011103_U28"/>
    <s v="HD5516"/>
    <s v="O1011103"/>
    <s v="TUA711-DIO32"/>
  </r>
  <r>
    <x v="103"/>
    <s v="24 Pair"/>
    <s v="Pr.01"/>
    <x v="5"/>
    <x v="13"/>
    <n v="1"/>
    <n v="2"/>
    <s v=""/>
    <s v="48"/>
    <x v="0"/>
    <s v="O1011103_U29"/>
    <s v="HD5516"/>
    <s v="O1011103"/>
    <s v="TUA711-DIO32"/>
  </r>
  <r>
    <x v="103"/>
    <s v="24 Pair"/>
    <s v="Pr.02"/>
    <x v="5"/>
    <x v="13"/>
    <n v="3"/>
    <n v="4"/>
    <s v=""/>
    <s v="48"/>
    <x v="0"/>
    <s v="O1011103_U30"/>
    <s v="HD5516"/>
    <s v="O1011103"/>
    <s v="TUA711-DIO32"/>
  </r>
  <r>
    <x v="103"/>
    <s v="24 Pair"/>
    <s v="Pr.03"/>
    <x v="5"/>
    <x v="13"/>
    <n v="5"/>
    <n v="6"/>
    <s v=""/>
    <s v="48"/>
    <x v="0"/>
    <s v="O1011103_U31"/>
    <s v="HD5516"/>
    <s v="O1011103"/>
    <s v="TUA711-DIO32"/>
  </r>
  <r>
    <x v="103"/>
    <s v="24 Pair"/>
    <s v="Pr.04"/>
    <x v="5"/>
    <x v="13"/>
    <n v="7"/>
    <n v="8"/>
    <s v=""/>
    <s v="48"/>
    <x v="0"/>
    <s v="O1011103_U32"/>
    <s v="HD5516"/>
    <s v="O1011103"/>
    <s v="TUA711-DIO32"/>
  </r>
  <r>
    <x v="53"/>
    <s v="24 Pair"/>
    <s v="Pr.09"/>
    <x v="5"/>
    <x v="4"/>
    <n v="17"/>
    <n v="18"/>
    <s v=""/>
    <s v="48"/>
    <x v="0"/>
    <s v="O1011104_U1"/>
    <s v="HD5516"/>
    <s v="O1011104"/>
    <s v="TUA711-DIO32"/>
  </r>
  <r>
    <x v="53"/>
    <s v="24 Pair"/>
    <s v="Pr.10"/>
    <x v="5"/>
    <x v="4"/>
    <n v="19"/>
    <n v="20"/>
    <s v=""/>
    <s v="48"/>
    <x v="0"/>
    <s v="O1011104_U2"/>
    <s v="HD5516"/>
    <s v="O1011104"/>
    <s v="TUA711-DIO32"/>
  </r>
  <r>
    <x v="53"/>
    <s v="24 Pair"/>
    <s v="Pr.11"/>
    <x v="5"/>
    <x v="4"/>
    <n v="21"/>
    <n v="22"/>
    <s v=""/>
    <s v="48"/>
    <x v="0"/>
    <s v="O1011104_U3"/>
    <s v="HD5516"/>
    <s v="O1011104"/>
    <s v="TUA711-DIO32"/>
  </r>
  <r>
    <x v="53"/>
    <s v="24 Pair"/>
    <s v="Pr.12"/>
    <x v="5"/>
    <x v="4"/>
    <n v="23"/>
    <n v="24"/>
    <s v=""/>
    <s v="48"/>
    <x v="0"/>
    <s v="O1011104_U4"/>
    <s v="HD5516"/>
    <s v="O1011104"/>
    <s v="TUA711-DIO32"/>
  </r>
  <r>
    <x v="53"/>
    <s v="24 Pair"/>
    <s v="Pr.13"/>
    <x v="5"/>
    <x v="4"/>
    <n v="25"/>
    <n v="26"/>
    <s v=""/>
    <s v="48"/>
    <x v="0"/>
    <s v="O1011104_U5"/>
    <s v="HD5516"/>
    <s v="O1011104"/>
    <s v="TUA711-DIO32"/>
  </r>
  <r>
    <x v="103"/>
    <s v="24 Pair"/>
    <s v="Pr.05"/>
    <x v="5"/>
    <x v="13"/>
    <n v="9"/>
    <n v="10"/>
    <s v=""/>
    <s v="48"/>
    <x v="0"/>
    <s v="O1011104_U6"/>
    <s v="HD5516"/>
    <s v="O1011104"/>
    <s v="TUA711-DIO32"/>
  </r>
  <r>
    <x v="103"/>
    <s v="24 Pair"/>
    <s v="Pr.06"/>
    <x v="5"/>
    <x v="13"/>
    <n v="11"/>
    <n v="12"/>
    <s v=""/>
    <s v="48"/>
    <x v="0"/>
    <s v="O1011104_U7"/>
    <s v="HD5516"/>
    <s v="O1011104"/>
    <s v="TUA711-DIO32"/>
  </r>
  <r>
    <x v="103"/>
    <s v="24 Pair"/>
    <s v="Pr.07"/>
    <x v="5"/>
    <x v="13"/>
    <n v="13"/>
    <n v="14"/>
    <s v=""/>
    <s v="48"/>
    <x v="0"/>
    <s v="O1011104_U8"/>
    <s v="HD5516"/>
    <s v="O1011104"/>
    <s v="TUA711-DIO32"/>
  </r>
  <r>
    <x v="103"/>
    <s v="24 Pair"/>
    <s v="Pr.08"/>
    <x v="5"/>
    <x v="13"/>
    <n v="15"/>
    <n v="16"/>
    <s v=""/>
    <s v="48"/>
    <x v="0"/>
    <s v="O1011104_U9"/>
    <s v="HD5516"/>
    <s v="O1011104"/>
    <s v="TUA711-DIO32"/>
  </r>
  <r>
    <x v="103"/>
    <s v="24 Pair"/>
    <s v="Pr.09"/>
    <x v="5"/>
    <x v="13"/>
    <n v="17"/>
    <n v="18"/>
    <s v=""/>
    <s v="48"/>
    <x v="0"/>
    <s v="O1011104_U10"/>
    <s v="HD5516"/>
    <s v="O1011104"/>
    <s v="TUA711-DIO32"/>
  </r>
  <r>
    <x v="103"/>
    <s v="24 Pair"/>
    <s v="Pr.10"/>
    <x v="5"/>
    <x v="13"/>
    <n v="19"/>
    <n v="20"/>
    <s v=""/>
    <s v="48"/>
    <x v="0"/>
    <s v="O1011104_U11"/>
    <s v="HD5516"/>
    <s v="O1011104"/>
    <s v="TUA711-DIO32"/>
  </r>
  <r>
    <x v="103"/>
    <s v="24 Pair"/>
    <s v="Pr.11"/>
    <x v="5"/>
    <x v="13"/>
    <n v="21"/>
    <n v="22"/>
    <s v=""/>
    <s v="48"/>
    <x v="0"/>
    <s v="O1011104_U12"/>
    <s v="HD5516"/>
    <s v="O1011104"/>
    <s v="TUA711-DIO32"/>
  </r>
  <r>
    <x v="103"/>
    <s v="24 Pair"/>
    <s v="Pr.12"/>
    <x v="5"/>
    <x v="13"/>
    <n v="23"/>
    <n v="24"/>
    <s v=""/>
    <s v="48"/>
    <x v="0"/>
    <s v="O1011104_U13"/>
    <s v="HD5516"/>
    <s v="O1011104"/>
    <s v="TUA711-DIO32"/>
  </r>
  <r>
    <x v="103"/>
    <s v="24 Pair"/>
    <s v="Pr.13"/>
    <x v="5"/>
    <x v="13"/>
    <n v="25"/>
    <n v="26"/>
    <s v=""/>
    <s v="48"/>
    <x v="0"/>
    <s v="O1011104_U14"/>
    <s v="HD5516"/>
    <s v="O1011104"/>
    <s v="TUA711-DIO32"/>
  </r>
  <r>
    <x v="103"/>
    <s v="24 Pair"/>
    <s v="Pr.14"/>
    <x v="5"/>
    <x v="13"/>
    <n v="27"/>
    <n v="28"/>
    <s v=""/>
    <s v="48"/>
    <x v="0"/>
    <s v="O1011104_U15"/>
    <s v="HD5516"/>
    <s v="O1011104"/>
    <s v="TUA711-DIO32"/>
  </r>
  <r>
    <x v="103"/>
    <s v="24 Pair"/>
    <s v="Pr.15"/>
    <x v="5"/>
    <x v="13"/>
    <n v="29"/>
    <n v="30"/>
    <s v=""/>
    <s v="48"/>
    <x v="0"/>
    <s v="O1011104_U16"/>
    <s v="HD5516"/>
    <s v="O1011104"/>
    <s v="TUA711-DIO32"/>
  </r>
  <r>
    <x v="103"/>
    <s v="24 Pair"/>
    <s v="Pr.16"/>
    <x v="5"/>
    <x v="13"/>
    <n v="31"/>
    <n v="32"/>
    <s v=""/>
    <s v="48"/>
    <x v="0"/>
    <s v="O1011104_U17"/>
    <s v="HD5516"/>
    <s v="O1011104"/>
    <s v="TUA711-DIO32"/>
  </r>
  <r>
    <x v="104"/>
    <s v="12 Pair"/>
    <s v="Pr.01"/>
    <x v="5"/>
    <x v="3"/>
    <n v="1"/>
    <n v="2"/>
    <s v=""/>
    <s v="24"/>
    <x v="0"/>
    <s v="O1011104_U18"/>
    <s v="HD5516"/>
    <s v="O1011104"/>
    <s v="TUA711-DIO32"/>
  </r>
  <r>
    <x v="104"/>
    <s v="12 Pair"/>
    <s v="Pr.02"/>
    <x v="5"/>
    <x v="3"/>
    <n v="3"/>
    <n v="4"/>
    <s v=""/>
    <s v="24"/>
    <x v="0"/>
    <s v="O1011104_U19"/>
    <s v="HD5516"/>
    <s v="O1011104"/>
    <s v="TUA711-DIO32"/>
  </r>
  <r>
    <x v="104"/>
    <s v="12 Pair"/>
    <s v="Pr.03"/>
    <x v="5"/>
    <x v="3"/>
    <n v="5"/>
    <n v="6"/>
    <s v=""/>
    <s v="24"/>
    <x v="0"/>
    <s v="O1011104_U20"/>
    <s v="HD5516"/>
    <s v="O1011104"/>
    <s v="TUA711-DIO32"/>
  </r>
  <r>
    <x v="104"/>
    <s v="12 Pair"/>
    <s v="Pr.04"/>
    <x v="5"/>
    <x v="3"/>
    <n v="7"/>
    <n v="8"/>
    <s v=""/>
    <s v="24"/>
    <x v="0"/>
    <s v="O1011104_U21"/>
    <s v="HD5516"/>
    <s v="O1011104"/>
    <s v="TUA711-DIO32"/>
  </r>
  <r>
    <x v="104"/>
    <s v="12 Pair"/>
    <s v="Pr.05"/>
    <x v="5"/>
    <x v="3"/>
    <n v="9"/>
    <n v="10"/>
    <s v=""/>
    <s v="24"/>
    <x v="0"/>
    <s v="O1011104_U22"/>
    <s v="HD5516"/>
    <s v="O1011104"/>
    <s v="TUA711-DIO32"/>
  </r>
  <r>
    <x v="104"/>
    <s v="12 Pair"/>
    <s v="Pr.06"/>
    <x v="5"/>
    <x v="3"/>
    <n v="11"/>
    <n v="12"/>
    <s v=""/>
    <s v="24"/>
    <x v="0"/>
    <s v="O1011104_U23"/>
    <s v="HD5516"/>
    <s v="O1011104"/>
    <s v="TUA711-DIO32"/>
  </r>
  <r>
    <x v="104"/>
    <s v="12 Pair"/>
    <s v="Pr.07"/>
    <x v="5"/>
    <x v="3"/>
    <n v="13"/>
    <n v="14"/>
    <s v=""/>
    <s v="24"/>
    <x v="0"/>
    <s v="O1011104_U24"/>
    <s v="HD5516"/>
    <s v="O1011104"/>
    <s v="TUA711-DIO32"/>
  </r>
  <r>
    <x v="104"/>
    <s v="12 Pair"/>
    <s v="Pr.08"/>
    <x v="5"/>
    <x v="3"/>
    <n v="15"/>
    <n v="16"/>
    <s v=""/>
    <s v="24"/>
    <x v="0"/>
    <s v="O1011104_U25"/>
    <s v="HD5516"/>
    <s v="O1011104"/>
    <s v="TUA711-DIO32"/>
  </r>
  <r>
    <x v="105"/>
    <s v="02 Pair"/>
    <s v="Pr.01"/>
    <x v="5"/>
    <x v="52"/>
    <n v="1"/>
    <n v="2"/>
    <s v=""/>
    <s v="4"/>
    <x v="0"/>
    <s v="O1011104_U26"/>
    <s v="HD5516"/>
    <s v="O1011104"/>
    <s v="TUA711-DIO32"/>
  </r>
  <r>
    <x v="105"/>
    <s v="02 Pair"/>
    <s v="Pr.02"/>
    <x v="5"/>
    <x v="52"/>
    <n v="3"/>
    <n v="4"/>
    <s v=""/>
    <s v="4"/>
    <x v="0"/>
    <s v="O1011104_U27"/>
    <s v="HD5516"/>
    <s v="O1011104"/>
    <s v="TUA711-DIO32"/>
  </r>
  <r>
    <x v="93"/>
    <s v="24 Pair"/>
    <s v="Pr.17"/>
    <x v="5"/>
    <x v="47"/>
    <n v="33"/>
    <n v="34"/>
    <m/>
    <s v="48"/>
    <x v="0"/>
    <s v="O1011104_U28"/>
    <s v="HD5516"/>
    <s v="O1011104"/>
    <s v="TUA711-DIO32"/>
  </r>
  <r>
    <x v="93"/>
    <s v="24 Pair"/>
    <s v="Pr.18"/>
    <x v="5"/>
    <x v="47"/>
    <n v="35"/>
    <n v="36"/>
    <m/>
    <s v="48"/>
    <x v="0"/>
    <s v="O1011104_U29"/>
    <s v="HD5516"/>
    <s v="O1011104"/>
    <s v="TUA711-DIO32"/>
  </r>
  <r>
    <x v="93"/>
    <s v="24 Pair"/>
    <s v="Pr.19"/>
    <x v="5"/>
    <x v="47"/>
    <n v="37"/>
    <n v="38"/>
    <m/>
    <s v="48"/>
    <x v="0"/>
    <s v="O1011104_U30"/>
    <s v="HD5516"/>
    <s v="O1011104"/>
    <s v="TUA711-DIO32"/>
  </r>
  <r>
    <x v="93"/>
    <s v="24 Pair"/>
    <s v="Pr.20"/>
    <x v="5"/>
    <x v="47"/>
    <n v="39"/>
    <n v="40"/>
    <m/>
    <s v="48"/>
    <x v="0"/>
    <s v="O1011104_U31"/>
    <s v="HD5516"/>
    <s v="O1011104"/>
    <s v="TUA711-DIO32"/>
  </r>
  <r>
    <x v="53"/>
    <s v="24 Pair"/>
    <s v="Pr.14"/>
    <x v="5"/>
    <x v="4"/>
    <n v="27"/>
    <n v="28"/>
    <s v=""/>
    <s v="48"/>
    <x v="0"/>
    <s v="O1011104_U32"/>
    <s v="KFD2-ER-1.W.LB"/>
    <s v="O1011104"/>
    <s v="TUA711-DIO32"/>
  </r>
  <r>
    <x v="106"/>
    <s v="06 Pair"/>
    <s v="Pr.01"/>
    <x v="5"/>
    <x v="53"/>
    <n v="1"/>
    <n v="2"/>
    <s v=""/>
    <n v="12"/>
    <x v="0"/>
    <s v=""/>
    <s v=""/>
    <s v="O1011105"/>
    <s v="TUA711-DIR32"/>
  </r>
  <r>
    <x v="106"/>
    <s v="06 Pair"/>
    <s v="Pr.02"/>
    <x v="5"/>
    <x v="53"/>
    <n v="3"/>
    <n v="4"/>
    <s v=""/>
    <n v="12"/>
    <x v="0"/>
    <s v=""/>
    <s v=""/>
    <s v="O1011105"/>
    <s v="TUA711-DIR32"/>
  </r>
  <r>
    <x v="107"/>
    <s v="24 Pair"/>
    <s v="Pr.01"/>
    <x v="5"/>
    <x v="54"/>
    <n v="1"/>
    <n v="2"/>
    <s v=""/>
    <s v="48"/>
    <x v="0"/>
    <s v=""/>
    <s v=""/>
    <s v="O1011105"/>
    <s v="TUA711-DIR32"/>
  </r>
  <r>
    <x v="107"/>
    <s v="24 Pair"/>
    <s v="Pr.02"/>
    <x v="5"/>
    <x v="54"/>
    <n v="3"/>
    <n v="4"/>
    <s v=""/>
    <s v="48"/>
    <x v="0"/>
    <s v=""/>
    <s v=""/>
    <s v="O1011105"/>
    <s v="TUA711-DIR32"/>
  </r>
  <r>
    <x v="108"/>
    <s v="12 Pair"/>
    <s v="Pr.01"/>
    <x v="5"/>
    <x v="46"/>
    <n v="1"/>
    <n v="2"/>
    <s v=""/>
    <s v="24"/>
    <x v="0"/>
    <s v=""/>
    <s v=""/>
    <s v="O1011105"/>
    <s v="TUA711-DIR32"/>
  </r>
  <r>
    <x v="109"/>
    <s v="06 Pair"/>
    <s v="Pr.01"/>
    <x v="5"/>
    <x v="21"/>
    <n v="1"/>
    <n v="2"/>
    <s v=""/>
    <s v="12"/>
    <x v="0"/>
    <s v=""/>
    <s v=""/>
    <s v="O1011105"/>
    <s v="TUA711-DIR32"/>
  </r>
  <r>
    <x v="110"/>
    <s v="06 Pair"/>
    <s v="Pr.01"/>
    <x v="5"/>
    <x v="55"/>
    <n v="1"/>
    <n v="2"/>
    <s v=""/>
    <s v="12"/>
    <x v="0"/>
    <s v=""/>
    <s v=""/>
    <s v="O1011105"/>
    <s v="TUA711-DIR32"/>
  </r>
  <r>
    <x v="6"/>
    <m/>
    <m/>
    <x v="5"/>
    <x v="6"/>
    <m/>
    <m/>
    <s v=""/>
    <s v=""/>
    <x v="4"/>
    <s v=""/>
    <s v=""/>
    <s v="O1011105"/>
    <s v="TUA711-DIR32"/>
  </r>
  <r>
    <x v="6"/>
    <m/>
    <m/>
    <x v="5"/>
    <x v="6"/>
    <m/>
    <m/>
    <s v=""/>
    <s v=""/>
    <x v="4"/>
    <s v=""/>
    <s v=""/>
    <s v="O1011105"/>
    <s v="TUA711-DIR32"/>
  </r>
  <r>
    <x v="6"/>
    <m/>
    <m/>
    <x v="5"/>
    <x v="6"/>
    <m/>
    <m/>
    <s v=""/>
    <s v=""/>
    <x v="4"/>
    <s v=""/>
    <s v=""/>
    <s v="O1011105"/>
    <s v="TUA711-DIR32"/>
  </r>
  <r>
    <x v="111"/>
    <s v="01 Pair"/>
    <s v="Pr.01"/>
    <x v="5"/>
    <x v="14"/>
    <n v="1"/>
    <n v="2"/>
    <s v=""/>
    <s v="2"/>
    <x v="0"/>
    <s v=""/>
    <s v=""/>
    <s v="O1011105"/>
    <s v="TUA711-DIR32"/>
  </r>
  <r>
    <x v="112"/>
    <s v="01 Pair"/>
    <s v="Pr.01"/>
    <x v="5"/>
    <x v="15"/>
    <n v="1"/>
    <n v="2"/>
    <s v=""/>
    <s v="2"/>
    <x v="0"/>
    <s v=""/>
    <s v=""/>
    <s v="O1011105"/>
    <s v="TUA711-DIR32"/>
  </r>
  <r>
    <x v="113"/>
    <s v="01 Pair"/>
    <s v="Pr.01"/>
    <x v="5"/>
    <x v="19"/>
    <n v="1"/>
    <n v="2"/>
    <s v=""/>
    <s v="2"/>
    <x v="0"/>
    <s v=""/>
    <s v=""/>
    <s v="O1011105"/>
    <s v="TUA711-DIR32"/>
  </r>
  <r>
    <x v="114"/>
    <s v="01 Pair"/>
    <s v="Pr.01"/>
    <x v="5"/>
    <x v="12"/>
    <n v="1"/>
    <n v="2"/>
    <s v=""/>
    <s v="2"/>
    <x v="0"/>
    <s v=""/>
    <s v=""/>
    <s v="O1011105"/>
    <s v="TUA711-DIR32"/>
  </r>
  <r>
    <x v="115"/>
    <s v="01 Pair"/>
    <s v="Pr.01"/>
    <x v="5"/>
    <x v="56"/>
    <n v="1"/>
    <n v="2"/>
    <s v=""/>
    <s v="2"/>
    <x v="0"/>
    <s v=""/>
    <s v=""/>
    <s v="O1011105"/>
    <s v="TUA711-DIR32"/>
  </r>
  <r>
    <x v="116"/>
    <s v="01 Pair"/>
    <s v="Pr.01"/>
    <x v="5"/>
    <x v="57"/>
    <n v="1"/>
    <n v="2"/>
    <s v=""/>
    <s v="2"/>
    <x v="0"/>
    <s v=""/>
    <s v=""/>
    <s v="O1011105"/>
    <s v="TUA711-DIR32"/>
  </r>
  <r>
    <x v="117"/>
    <s v="01 Pair"/>
    <s v="Pr.01"/>
    <x v="5"/>
    <x v="58"/>
    <n v="1"/>
    <n v="2"/>
    <s v=""/>
    <s v="2"/>
    <x v="0"/>
    <s v=""/>
    <s v=""/>
    <s v="O1011105"/>
    <s v="TUA711-DIR32"/>
  </r>
  <r>
    <x v="118"/>
    <s v="01 Pair"/>
    <s v="Pr.01"/>
    <x v="5"/>
    <x v="59"/>
    <n v="1"/>
    <n v="2"/>
    <s v=""/>
    <s v="2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6"/>
    <m/>
    <m/>
    <x v="5"/>
    <x v="6"/>
    <m/>
    <m/>
    <m/>
    <s v=""/>
    <x v="0"/>
    <s v=""/>
    <s v=""/>
    <s v="O1011105"/>
    <s v="TUA711-DIR32"/>
  </r>
  <r>
    <x v="119"/>
    <s v="24 Pair"/>
    <s v="Pr.01"/>
    <x v="6"/>
    <x v="10"/>
    <n v="1"/>
    <n v="2"/>
    <s v=""/>
    <s v="48"/>
    <x v="3"/>
    <s v=""/>
    <s v=""/>
    <s v="O1011106"/>
    <s v="TUA711-DIO32"/>
  </r>
  <r>
    <x v="119"/>
    <s v="24 Pair"/>
    <s v="Pr.02"/>
    <x v="6"/>
    <x v="10"/>
    <n v="3"/>
    <n v="4"/>
    <s v=""/>
    <s v="48"/>
    <x v="3"/>
    <s v=""/>
    <s v=""/>
    <s v="O1011106"/>
    <s v="TUA711-DIO32"/>
  </r>
  <r>
    <x v="119"/>
    <s v="24 Pair"/>
    <s v="Pr.03"/>
    <x v="6"/>
    <x v="10"/>
    <n v="5"/>
    <n v="6"/>
    <s v=""/>
    <s v="48"/>
    <x v="3"/>
    <s v=""/>
    <s v=""/>
    <s v="O1011106"/>
    <s v="TUA711-DIO32"/>
  </r>
  <r>
    <x v="119"/>
    <s v="24 Pair"/>
    <s v="Pr.04"/>
    <x v="6"/>
    <x v="10"/>
    <n v="7"/>
    <n v="8"/>
    <s v=""/>
    <s v="48"/>
    <x v="3"/>
    <s v=""/>
    <s v=""/>
    <s v="O1011106"/>
    <s v="TUA711-DIO32"/>
  </r>
  <r>
    <x v="119"/>
    <s v="24 Pair"/>
    <s v="Pr.05"/>
    <x v="6"/>
    <x v="10"/>
    <n v="9"/>
    <n v="10"/>
    <s v=""/>
    <s v="48"/>
    <x v="3"/>
    <s v=""/>
    <s v=""/>
    <s v="O1011106"/>
    <s v="TUA711-DIO32"/>
  </r>
  <r>
    <x v="119"/>
    <s v="24 Pair"/>
    <s v="Pr.06"/>
    <x v="6"/>
    <x v="10"/>
    <n v="11"/>
    <n v="12"/>
    <s v=""/>
    <s v="48"/>
    <x v="3"/>
    <s v=""/>
    <s v=""/>
    <s v="O1011106"/>
    <s v="TUA711-DIO32"/>
  </r>
  <r>
    <x v="119"/>
    <s v="24 Pair"/>
    <s v="Pr.07"/>
    <x v="6"/>
    <x v="10"/>
    <n v="13"/>
    <n v="14"/>
    <s v=""/>
    <s v="48"/>
    <x v="3"/>
    <s v=""/>
    <s v=""/>
    <s v="O1011106"/>
    <s v="TUA711-DIO32"/>
  </r>
  <r>
    <x v="119"/>
    <s v="24 Pair"/>
    <s v="Pr.08"/>
    <x v="6"/>
    <x v="10"/>
    <n v="15"/>
    <n v="16"/>
    <s v=""/>
    <s v="48"/>
    <x v="3"/>
    <s v=""/>
    <s v=""/>
    <s v="O1011106"/>
    <s v="TUA711-DIO32"/>
  </r>
  <r>
    <x v="119"/>
    <s v="24 Pair"/>
    <s v="Pr.09"/>
    <x v="6"/>
    <x v="10"/>
    <n v="17"/>
    <n v="18"/>
    <s v=""/>
    <s v="48"/>
    <x v="3"/>
    <s v=""/>
    <s v=""/>
    <s v="O1011106"/>
    <s v="TUA711-DIO32"/>
  </r>
  <r>
    <x v="119"/>
    <s v="24 Pair"/>
    <s v="Pr.10"/>
    <x v="6"/>
    <x v="10"/>
    <n v="19"/>
    <n v="20"/>
    <s v=""/>
    <s v="48"/>
    <x v="3"/>
    <s v=""/>
    <s v=""/>
    <s v="O1011106"/>
    <s v="TUA711-DIO32"/>
  </r>
  <r>
    <x v="119"/>
    <s v="24 Pair"/>
    <s v="Pr.11"/>
    <x v="6"/>
    <x v="10"/>
    <n v="21"/>
    <n v="22"/>
    <s v=""/>
    <s v="48"/>
    <x v="3"/>
    <s v=""/>
    <s v=""/>
    <s v="O1011106"/>
    <s v="TUA711-DIO32"/>
  </r>
  <r>
    <x v="119"/>
    <s v="24 Pair"/>
    <s v="Pr.12"/>
    <x v="6"/>
    <x v="10"/>
    <n v="23"/>
    <n v="24"/>
    <s v=""/>
    <s v="48"/>
    <x v="3"/>
    <s v=""/>
    <s v=""/>
    <s v="O1011106"/>
    <s v="TUA711-DIO32"/>
  </r>
  <r>
    <x v="119"/>
    <s v="24 Pair"/>
    <s v="Pr.13"/>
    <x v="6"/>
    <x v="10"/>
    <n v="25"/>
    <n v="26"/>
    <s v=""/>
    <s v="48"/>
    <x v="3"/>
    <s v=""/>
    <s v=""/>
    <s v="O1011106"/>
    <s v="TUA711-DIO32"/>
  </r>
  <r>
    <x v="119"/>
    <s v="24 Pair"/>
    <s v="Pr.14"/>
    <x v="6"/>
    <x v="10"/>
    <n v="27"/>
    <n v="28"/>
    <s v=""/>
    <s v="48"/>
    <x v="3"/>
    <s v=""/>
    <s v=""/>
    <s v="O1011106"/>
    <s v="TUA711-DIO32"/>
  </r>
  <r>
    <x v="119"/>
    <s v="24 Pair"/>
    <s v="Pr.15"/>
    <x v="6"/>
    <x v="10"/>
    <n v="29"/>
    <n v="30"/>
    <s v=""/>
    <s v="48"/>
    <x v="3"/>
    <s v=""/>
    <s v=""/>
    <s v="O1011106"/>
    <s v="TUA711-DIO32"/>
  </r>
  <r>
    <x v="119"/>
    <s v="24 Pair"/>
    <s v="Pr.16"/>
    <x v="6"/>
    <x v="10"/>
    <n v="31"/>
    <n v="32"/>
    <s v=""/>
    <s v="48"/>
    <x v="3"/>
    <s v=""/>
    <s v=""/>
    <s v="O1011106"/>
    <s v="TUA711-DIO32"/>
  </r>
  <r>
    <x v="119"/>
    <s v="24 Pair"/>
    <s v="Pr.17"/>
    <x v="6"/>
    <x v="10"/>
    <n v="33"/>
    <n v="34"/>
    <s v=""/>
    <s v="48"/>
    <x v="3"/>
    <s v=""/>
    <s v=""/>
    <s v="O1011106"/>
    <s v="TUA711-DIO32"/>
  </r>
  <r>
    <x v="119"/>
    <s v="24 Pair"/>
    <s v="Pr.18"/>
    <x v="6"/>
    <x v="10"/>
    <n v="35"/>
    <n v="36"/>
    <s v=""/>
    <s v="48"/>
    <x v="3"/>
    <s v=""/>
    <s v=""/>
    <s v="O1011106"/>
    <s v="TUA711-DIO32"/>
  </r>
  <r>
    <x v="119"/>
    <s v="24 Pair"/>
    <s v="Pr.19"/>
    <x v="6"/>
    <x v="10"/>
    <n v="37"/>
    <n v="38"/>
    <s v=""/>
    <s v="48"/>
    <x v="3"/>
    <s v=""/>
    <s v=""/>
    <s v="O1011106"/>
    <s v="TUA711-DIO32"/>
  </r>
  <r>
    <x v="119"/>
    <s v="24 Pair"/>
    <s v="Pr.20"/>
    <x v="6"/>
    <x v="10"/>
    <n v="39"/>
    <n v="40"/>
    <s v=""/>
    <s v="48"/>
    <x v="3"/>
    <s v=""/>
    <s v=""/>
    <s v="O1011106"/>
    <s v="TUA711-DIO32"/>
  </r>
  <r>
    <x v="119"/>
    <s v="24 Pair"/>
    <s v="Pr.21"/>
    <x v="6"/>
    <x v="10"/>
    <n v="41"/>
    <n v="42"/>
    <s v=""/>
    <s v="48"/>
    <x v="3"/>
    <s v=""/>
    <s v=""/>
    <s v="O1011106"/>
    <s v="TUA711-DIO32"/>
  </r>
  <r>
    <x v="120"/>
    <s v="24 Pair"/>
    <s v="Pr.01"/>
    <x v="6"/>
    <x v="0"/>
    <n v="1"/>
    <n v="2"/>
    <s v=""/>
    <s v="48"/>
    <x v="3"/>
    <s v=""/>
    <s v=""/>
    <s v="O1011106"/>
    <s v="TUA711-DIO32"/>
  </r>
  <r>
    <x v="120"/>
    <s v="24 Pair"/>
    <s v="Pr.02"/>
    <x v="6"/>
    <x v="0"/>
    <n v="3"/>
    <n v="4"/>
    <s v=""/>
    <s v="48"/>
    <x v="3"/>
    <s v=""/>
    <s v=""/>
    <s v="O1011106"/>
    <s v="TUA711-DIO32"/>
  </r>
  <r>
    <x v="120"/>
    <s v="24 Pair"/>
    <s v="Pr.03"/>
    <x v="6"/>
    <x v="0"/>
    <n v="5"/>
    <n v="6"/>
    <s v=""/>
    <s v="48"/>
    <x v="3"/>
    <s v=""/>
    <s v=""/>
    <s v="O1011106"/>
    <s v="TUA711-DIO32"/>
  </r>
  <r>
    <x v="120"/>
    <s v="24 Pair"/>
    <s v="Pr.04"/>
    <x v="6"/>
    <x v="0"/>
    <n v="7"/>
    <n v="8"/>
    <s v=""/>
    <s v="48"/>
    <x v="3"/>
    <s v=""/>
    <s v=""/>
    <s v="O1011106"/>
    <s v="TUA711-DIO32"/>
  </r>
  <r>
    <x v="120"/>
    <s v="24 Pair"/>
    <s v="Pr.05"/>
    <x v="6"/>
    <x v="0"/>
    <n v="9"/>
    <n v="10"/>
    <s v=""/>
    <s v="48"/>
    <x v="3"/>
    <s v=""/>
    <s v=""/>
    <s v="O1011106"/>
    <s v="TUA711-DIO32"/>
  </r>
  <r>
    <x v="120"/>
    <s v="24 Pair"/>
    <s v="Pr.06"/>
    <x v="6"/>
    <x v="0"/>
    <n v="11"/>
    <n v="12"/>
    <s v=""/>
    <s v="48"/>
    <x v="3"/>
    <s v=""/>
    <s v=""/>
    <s v="O1011106"/>
    <s v="TUA711-DIO32"/>
  </r>
  <r>
    <x v="120"/>
    <s v="24 Pair"/>
    <s v="Pr.07"/>
    <x v="6"/>
    <x v="0"/>
    <n v="13"/>
    <n v="14"/>
    <s v=""/>
    <s v="48"/>
    <x v="3"/>
    <s v=""/>
    <s v=""/>
    <s v="O1011106"/>
    <s v="TUA711-DIO32"/>
  </r>
  <r>
    <x v="120"/>
    <s v="24 Pair"/>
    <s v="Pr.08"/>
    <x v="6"/>
    <x v="0"/>
    <n v="15"/>
    <n v="16"/>
    <s v=""/>
    <s v="48"/>
    <x v="3"/>
    <s v=""/>
    <s v=""/>
    <s v="O1011106"/>
    <s v="TUA711-DIO32"/>
  </r>
  <r>
    <x v="120"/>
    <s v="24 Pair"/>
    <s v="Pr.09"/>
    <x v="6"/>
    <x v="0"/>
    <n v="17"/>
    <n v="18"/>
    <s v=""/>
    <s v="48"/>
    <x v="3"/>
    <s v=""/>
    <s v=""/>
    <s v="O1011106"/>
    <s v="TUA711-DIO32"/>
  </r>
  <r>
    <x v="120"/>
    <s v="24 Pair"/>
    <s v="Pr.10"/>
    <x v="6"/>
    <x v="0"/>
    <n v="19"/>
    <n v="20"/>
    <s v=""/>
    <s v="48"/>
    <x v="3"/>
    <s v=""/>
    <s v=""/>
    <s v="O1011106"/>
    <s v="TUA711-DIO32"/>
  </r>
  <r>
    <x v="120"/>
    <s v="24 Pair"/>
    <s v="Pr.11"/>
    <x v="6"/>
    <x v="0"/>
    <n v="21"/>
    <n v="22"/>
    <s v=""/>
    <s v="48"/>
    <x v="3"/>
    <s v=""/>
    <s v=""/>
    <s v="O1011106"/>
    <s v="TUA711-DIO32"/>
  </r>
  <r>
    <x v="120"/>
    <s v="24 Pair"/>
    <s v="Pr.12"/>
    <x v="6"/>
    <x v="0"/>
    <n v="23"/>
    <n v="24"/>
    <s v=""/>
    <s v="48"/>
    <x v="3"/>
    <s v=""/>
    <s v=""/>
    <s v="O1011107"/>
    <s v="TUA711-DIO32"/>
  </r>
  <r>
    <x v="120"/>
    <s v="24 Pair"/>
    <s v="Pr.13"/>
    <x v="6"/>
    <x v="0"/>
    <n v="25"/>
    <n v="26"/>
    <s v=""/>
    <s v="48"/>
    <x v="3"/>
    <s v=""/>
    <s v=""/>
    <s v="O1011107"/>
    <s v="TUA711-DIO32"/>
  </r>
  <r>
    <x v="120"/>
    <s v="24 Pair"/>
    <s v="Pr.14"/>
    <x v="6"/>
    <x v="0"/>
    <n v="27"/>
    <n v="28"/>
    <s v=""/>
    <s v="48"/>
    <x v="3"/>
    <s v=""/>
    <s v=""/>
    <s v="O1011107"/>
    <s v="TUA711-DIO32"/>
  </r>
  <r>
    <x v="120"/>
    <s v="24 Pair"/>
    <s v="Pr.15"/>
    <x v="6"/>
    <x v="0"/>
    <n v="29"/>
    <n v="30"/>
    <s v=""/>
    <s v="48"/>
    <x v="3"/>
    <s v=""/>
    <s v=""/>
    <s v="O1011107"/>
    <s v="TUA711-DIO32"/>
  </r>
  <r>
    <x v="120"/>
    <s v="24 Pair"/>
    <s v="Pr.16"/>
    <x v="6"/>
    <x v="0"/>
    <n v="31"/>
    <n v="32"/>
    <s v=""/>
    <s v="48"/>
    <x v="3"/>
    <s v=""/>
    <s v=""/>
    <s v="O1011107"/>
    <s v="TUA711-DIO32"/>
  </r>
  <r>
    <x v="120"/>
    <s v="24 Pair"/>
    <s v="Pr.17"/>
    <x v="6"/>
    <x v="0"/>
    <n v="33"/>
    <n v="34"/>
    <s v=""/>
    <s v="48"/>
    <x v="3"/>
    <s v=""/>
    <s v=""/>
    <s v="O1011107"/>
    <s v="TUA711-DIO32"/>
  </r>
  <r>
    <x v="120"/>
    <s v="24 Pair"/>
    <s v="Pr.18"/>
    <x v="6"/>
    <x v="0"/>
    <n v="35"/>
    <n v="36"/>
    <s v=""/>
    <s v="48"/>
    <x v="3"/>
    <s v=""/>
    <s v=""/>
    <s v="O1011107"/>
    <s v="TUA711-DIO32"/>
  </r>
  <r>
    <x v="120"/>
    <s v="24 Pair"/>
    <s v="Pr.19"/>
    <x v="6"/>
    <x v="0"/>
    <n v="37"/>
    <n v="38"/>
    <s v=""/>
    <s v="48"/>
    <x v="3"/>
    <s v=""/>
    <s v=""/>
    <s v="O1011107"/>
    <s v="TUA711-DIO32"/>
  </r>
  <r>
    <x v="120"/>
    <s v="24 Pair"/>
    <s v="Pr.20"/>
    <x v="6"/>
    <x v="0"/>
    <n v="39"/>
    <n v="40"/>
    <s v=""/>
    <s v="48"/>
    <x v="3"/>
    <s v=""/>
    <s v=""/>
    <s v="O1011107"/>
    <s v="TUA711-DIO32"/>
  </r>
  <r>
    <x v="120"/>
    <s v="24 Pair"/>
    <s v="Pr.21"/>
    <x v="6"/>
    <x v="0"/>
    <n v="41"/>
    <n v="42"/>
    <s v=""/>
    <s v="48"/>
    <x v="3"/>
    <s v=""/>
    <s v=""/>
    <s v="O1011107"/>
    <s v="TUA711-DIO32"/>
  </r>
  <r>
    <x v="121"/>
    <s v="24 Pair"/>
    <s v="Pr.01"/>
    <x v="6"/>
    <x v="11"/>
    <n v="1"/>
    <n v="2"/>
    <s v=""/>
    <s v="48"/>
    <x v="3"/>
    <s v=""/>
    <s v=""/>
    <s v="O1011107"/>
    <s v="TUA711-DIO32"/>
  </r>
  <r>
    <x v="121"/>
    <s v="24 Pair"/>
    <s v="Pr.02"/>
    <x v="6"/>
    <x v="11"/>
    <n v="3"/>
    <n v="4"/>
    <s v=""/>
    <s v="48"/>
    <x v="3"/>
    <s v=""/>
    <s v=""/>
    <s v="O1011107"/>
    <s v="TUA711-DIO32"/>
  </r>
  <r>
    <x v="121"/>
    <s v="24 Pair"/>
    <s v="Pr.03"/>
    <x v="6"/>
    <x v="11"/>
    <n v="5"/>
    <n v="6"/>
    <s v=""/>
    <s v="48"/>
    <x v="3"/>
    <s v=""/>
    <s v=""/>
    <s v="O1011107"/>
    <s v="TUA711-DIO32"/>
  </r>
  <r>
    <x v="121"/>
    <s v="24 Pair"/>
    <s v="Pr.04"/>
    <x v="6"/>
    <x v="11"/>
    <n v="7"/>
    <n v="8"/>
    <s v=""/>
    <s v="48"/>
    <x v="3"/>
    <s v=""/>
    <s v=""/>
    <s v="O1011107"/>
    <s v="TUA711-DIO32"/>
  </r>
  <r>
    <x v="121"/>
    <s v="24 Pair"/>
    <s v="Pr.05"/>
    <x v="6"/>
    <x v="11"/>
    <n v="9"/>
    <n v="10"/>
    <s v=""/>
    <s v="48"/>
    <x v="3"/>
    <s v=""/>
    <s v=""/>
    <s v="O1011107"/>
    <s v="TUA711-DIO32"/>
  </r>
  <r>
    <x v="121"/>
    <s v="24 Pair"/>
    <s v="Pr.06"/>
    <x v="6"/>
    <x v="11"/>
    <n v="11"/>
    <n v="12"/>
    <s v=""/>
    <s v="48"/>
    <x v="3"/>
    <s v=""/>
    <s v=""/>
    <s v="O1011107"/>
    <s v="TUA711-DIO32"/>
  </r>
  <r>
    <x v="121"/>
    <s v="24 Pair"/>
    <s v="Pr.07"/>
    <x v="6"/>
    <x v="11"/>
    <n v="13"/>
    <n v="14"/>
    <s v=""/>
    <s v="48"/>
    <x v="3"/>
    <s v=""/>
    <s v=""/>
    <s v="O1011107"/>
    <s v="TUA711-DIO32"/>
  </r>
  <r>
    <x v="121"/>
    <s v="24 Pair"/>
    <s v="Pr.08"/>
    <x v="6"/>
    <x v="11"/>
    <n v="15"/>
    <n v="16"/>
    <s v=""/>
    <s v="48"/>
    <x v="3"/>
    <s v=""/>
    <s v=""/>
    <s v="O1011107"/>
    <s v="TUA711-DIO32"/>
  </r>
  <r>
    <x v="121"/>
    <s v="24 Pair"/>
    <s v="Pr.09"/>
    <x v="6"/>
    <x v="11"/>
    <n v="17"/>
    <n v="18"/>
    <s v=""/>
    <s v="48"/>
    <x v="3"/>
    <s v=""/>
    <s v=""/>
    <s v="O1011107"/>
    <s v="TUA711-DIO32"/>
  </r>
  <r>
    <x v="121"/>
    <s v="24 Pair"/>
    <s v="Pr.10"/>
    <x v="6"/>
    <x v="11"/>
    <n v="19"/>
    <n v="20"/>
    <s v=""/>
    <s v="48"/>
    <x v="3"/>
    <s v=""/>
    <s v=""/>
    <s v="O1011107"/>
    <s v="TUA711-DIO32"/>
  </r>
  <r>
    <x v="121"/>
    <s v="24 Pair"/>
    <s v="Pr.11"/>
    <x v="6"/>
    <x v="11"/>
    <n v="21"/>
    <n v="22"/>
    <s v=""/>
    <s v="48"/>
    <x v="3"/>
    <s v=""/>
    <s v=""/>
    <s v="O1011107"/>
    <s v="TUA711-DIO32"/>
  </r>
  <r>
    <x v="121"/>
    <s v="24 Pair"/>
    <s v="Pr.12"/>
    <x v="6"/>
    <x v="11"/>
    <n v="23"/>
    <n v="24"/>
    <s v=""/>
    <s v="48"/>
    <x v="3"/>
    <s v=""/>
    <s v=""/>
    <s v="O1011107"/>
    <s v="TUA711-DIO32"/>
  </r>
  <r>
    <x v="121"/>
    <s v="24 Pair"/>
    <s v="Pr.13"/>
    <x v="6"/>
    <x v="11"/>
    <n v="25"/>
    <n v="26"/>
    <s v=""/>
    <s v="48"/>
    <x v="3"/>
    <s v=""/>
    <s v=""/>
    <s v="O1011107"/>
    <s v="TUA711-DIO32"/>
  </r>
  <r>
    <x v="121"/>
    <s v="24 Pair"/>
    <s v="Pr.14"/>
    <x v="6"/>
    <x v="11"/>
    <n v="27"/>
    <n v="28"/>
    <s v=""/>
    <s v="48"/>
    <x v="3"/>
    <s v=""/>
    <s v=""/>
    <s v="O1011107"/>
    <s v="TUA711-DIO32"/>
  </r>
  <r>
    <x v="121"/>
    <s v="24 Pair"/>
    <s v="Pr.15"/>
    <x v="6"/>
    <x v="11"/>
    <n v="29"/>
    <n v="30"/>
    <s v=""/>
    <s v="48"/>
    <x v="3"/>
    <s v=""/>
    <s v=""/>
    <s v="O1011107"/>
    <s v="TUA711-DIO32"/>
  </r>
  <r>
    <x v="121"/>
    <s v="24 Pair"/>
    <s v="Pr.16"/>
    <x v="6"/>
    <x v="11"/>
    <n v="31"/>
    <n v="32"/>
    <s v=""/>
    <s v="48"/>
    <x v="3"/>
    <s v=""/>
    <s v=""/>
    <s v="O1011107"/>
    <s v="TUA711-DIO32"/>
  </r>
  <r>
    <x v="121"/>
    <s v="24 Pair"/>
    <s v="Pr.17"/>
    <x v="6"/>
    <x v="11"/>
    <n v="33"/>
    <n v="34"/>
    <s v=""/>
    <s v="48"/>
    <x v="3"/>
    <s v=""/>
    <s v=""/>
    <s v="O1011107"/>
    <s v="TUA711-DIO32"/>
  </r>
  <r>
    <x v="121"/>
    <s v="24 Pair"/>
    <s v="Pr.18"/>
    <x v="6"/>
    <x v="11"/>
    <n v="35"/>
    <n v="36"/>
    <s v=""/>
    <s v="48"/>
    <x v="3"/>
    <s v=""/>
    <s v=""/>
    <s v="O1011107"/>
    <s v="TUA711-DIO32"/>
  </r>
  <r>
    <x v="121"/>
    <s v="24 Pair"/>
    <s v="Pr.19"/>
    <x v="6"/>
    <x v="11"/>
    <n v="37"/>
    <n v="38"/>
    <s v=""/>
    <s v="48"/>
    <x v="3"/>
    <s v=""/>
    <s v=""/>
    <s v="O1011107"/>
    <s v="TUA711-DIO32"/>
  </r>
  <r>
    <x v="121"/>
    <s v="24 Pair"/>
    <s v="Pr.20"/>
    <x v="6"/>
    <x v="11"/>
    <n v="39"/>
    <n v="40"/>
    <s v=""/>
    <s v="48"/>
    <x v="3"/>
    <s v=""/>
    <s v=""/>
    <s v="O1011107"/>
    <s v="TUA711-DIO32"/>
  </r>
  <r>
    <x v="122"/>
    <s v="24 Pair"/>
    <s v="Pr.01"/>
    <x v="6"/>
    <x v="45"/>
    <n v="1"/>
    <n v="2"/>
    <s v=""/>
    <s v="48"/>
    <x v="3"/>
    <s v=""/>
    <s v=""/>
    <s v="O1011107"/>
    <s v="TUA711-DIO32"/>
  </r>
  <r>
    <x v="122"/>
    <s v="24 Pair"/>
    <s v="Pr.02"/>
    <x v="6"/>
    <x v="45"/>
    <n v="3"/>
    <n v="4"/>
    <s v=""/>
    <s v="48"/>
    <x v="3"/>
    <s v=""/>
    <s v=""/>
    <s v="O1011107"/>
    <s v="TUA711-DIO32"/>
  </r>
  <r>
    <x v="122"/>
    <s v="24 Pair"/>
    <s v="Pr.03"/>
    <x v="6"/>
    <x v="45"/>
    <n v="5"/>
    <n v="6"/>
    <s v=""/>
    <s v="48"/>
    <x v="3"/>
    <s v=""/>
    <s v=""/>
    <s v="O1011108"/>
    <s v="TUA711-DIO32"/>
  </r>
  <r>
    <x v="122"/>
    <s v="24 Pair"/>
    <s v="Pr.04"/>
    <x v="6"/>
    <x v="45"/>
    <n v="7"/>
    <n v="8"/>
    <s v=""/>
    <s v="48"/>
    <x v="3"/>
    <s v=""/>
    <s v=""/>
    <s v="O1011108"/>
    <s v="TUA711-DIO32"/>
  </r>
  <r>
    <x v="122"/>
    <s v="24 Pair"/>
    <s v="Pr.05"/>
    <x v="6"/>
    <x v="45"/>
    <n v="9"/>
    <n v="10"/>
    <s v=""/>
    <s v="48"/>
    <x v="3"/>
    <s v=""/>
    <s v=""/>
    <s v="O1011108"/>
    <s v="TUA711-DIO32"/>
  </r>
  <r>
    <x v="122"/>
    <s v="24 Pair"/>
    <s v="Pr.06"/>
    <x v="6"/>
    <x v="45"/>
    <n v="11"/>
    <n v="12"/>
    <s v=""/>
    <s v="48"/>
    <x v="3"/>
    <s v=""/>
    <s v=""/>
    <s v="O1011108"/>
    <s v="TUA711-DIO32"/>
  </r>
  <r>
    <x v="122"/>
    <s v="24 Pair"/>
    <s v="Pr.07"/>
    <x v="6"/>
    <x v="45"/>
    <n v="13"/>
    <n v="14"/>
    <s v=""/>
    <s v="48"/>
    <x v="3"/>
    <s v=""/>
    <s v=""/>
    <s v="O1011108"/>
    <s v="TUA711-DIO32"/>
  </r>
  <r>
    <x v="122"/>
    <s v="24 Pair"/>
    <s v="Pr.08"/>
    <x v="6"/>
    <x v="45"/>
    <n v="15"/>
    <n v="16"/>
    <s v=""/>
    <s v="48"/>
    <x v="3"/>
    <s v=""/>
    <s v=""/>
    <s v="O1011108"/>
    <s v="TUA711-DIO32"/>
  </r>
  <r>
    <x v="122"/>
    <s v="24 Pair"/>
    <s v="Pr.09"/>
    <x v="6"/>
    <x v="45"/>
    <n v="17"/>
    <n v="18"/>
    <s v=""/>
    <s v="48"/>
    <x v="3"/>
    <s v=""/>
    <s v=""/>
    <s v="O1011108"/>
    <s v="TUA711-DIO32"/>
  </r>
  <r>
    <x v="122"/>
    <s v="24 Pair"/>
    <s v="Pr.10"/>
    <x v="6"/>
    <x v="45"/>
    <n v="19"/>
    <n v="20"/>
    <s v=""/>
    <s v="48"/>
    <x v="3"/>
    <s v=""/>
    <s v=""/>
    <s v="O1011108"/>
    <s v="TUA711-DIO32"/>
  </r>
  <r>
    <x v="122"/>
    <s v="24 Pair"/>
    <s v="Pr.11"/>
    <x v="6"/>
    <x v="45"/>
    <n v="21"/>
    <n v="22"/>
    <s v=""/>
    <s v="48"/>
    <x v="3"/>
    <s v=""/>
    <s v=""/>
    <s v="O1011108"/>
    <s v="TUA711-DIO32"/>
  </r>
  <r>
    <x v="122"/>
    <s v="24 Pair"/>
    <s v="Pr.12"/>
    <x v="6"/>
    <x v="45"/>
    <n v="23"/>
    <n v="24"/>
    <s v=""/>
    <s v="48"/>
    <x v="3"/>
    <s v=""/>
    <s v=""/>
    <s v="O1011108"/>
    <s v="TUA711-DIO32"/>
  </r>
  <r>
    <x v="122"/>
    <s v="24 Pair"/>
    <s v="Pr.13"/>
    <x v="6"/>
    <x v="45"/>
    <n v="25"/>
    <n v="26"/>
    <s v=""/>
    <s v="48"/>
    <x v="3"/>
    <s v=""/>
    <s v=""/>
    <s v="O1011108"/>
    <s v="TUA711-DIO32"/>
  </r>
  <r>
    <x v="122"/>
    <s v="24 Pair"/>
    <s v="Pr.14"/>
    <x v="6"/>
    <x v="45"/>
    <n v="27"/>
    <n v="28"/>
    <s v=""/>
    <s v="48"/>
    <x v="3"/>
    <s v=""/>
    <s v=""/>
    <s v="O1011108"/>
    <s v="TUA711-DIO32"/>
  </r>
  <r>
    <x v="122"/>
    <s v="24 Pair"/>
    <s v="Pr.15"/>
    <x v="6"/>
    <x v="45"/>
    <n v="29"/>
    <n v="30"/>
    <s v=""/>
    <s v="48"/>
    <x v="3"/>
    <s v=""/>
    <s v=""/>
    <s v="O1011108"/>
    <s v="TUA711-DIO32"/>
  </r>
  <r>
    <x v="122"/>
    <s v="24 Pair"/>
    <s v="Pr.16"/>
    <x v="6"/>
    <x v="45"/>
    <n v="31"/>
    <n v="32"/>
    <s v=""/>
    <s v="48"/>
    <x v="3"/>
    <s v=""/>
    <s v=""/>
    <s v="O1011108"/>
    <s v="TUA711-DIO32"/>
  </r>
  <r>
    <x v="122"/>
    <s v="24 Pair"/>
    <s v="Pr.17"/>
    <x v="6"/>
    <x v="45"/>
    <n v="33"/>
    <n v="34"/>
    <s v=""/>
    <s v="48"/>
    <x v="3"/>
    <s v=""/>
    <s v=""/>
    <s v="O1011108"/>
    <s v="TUA711-DIO32"/>
  </r>
  <r>
    <x v="122"/>
    <s v="24 Pair"/>
    <s v="Pr.18"/>
    <x v="6"/>
    <x v="45"/>
    <n v="35"/>
    <n v="36"/>
    <s v=""/>
    <s v="48"/>
    <x v="3"/>
    <s v=""/>
    <s v=""/>
    <s v="O1011108"/>
    <s v="TUA711-DIO32"/>
  </r>
  <r>
    <x v="123"/>
    <s v="24 Pair"/>
    <s v="Pr.01"/>
    <x v="6"/>
    <x v="4"/>
    <n v="1"/>
    <n v="2"/>
    <s v=""/>
    <s v="48"/>
    <x v="3"/>
    <s v=""/>
    <s v=""/>
    <s v="O1011108"/>
    <s v="TUA711-DIO32"/>
  </r>
  <r>
    <x v="123"/>
    <s v="24 Pair"/>
    <s v="Pr.02"/>
    <x v="6"/>
    <x v="4"/>
    <n v="3"/>
    <n v="4"/>
    <s v=""/>
    <s v="48"/>
    <x v="3"/>
    <s v=""/>
    <s v=""/>
    <s v="O1011108"/>
    <s v="TUA711-DIO32"/>
  </r>
  <r>
    <x v="123"/>
    <s v="24 Pair"/>
    <s v="Pr.03"/>
    <x v="6"/>
    <x v="4"/>
    <n v="5"/>
    <n v="6"/>
    <s v=""/>
    <s v="48"/>
    <x v="3"/>
    <s v=""/>
    <s v=""/>
    <s v="O1011108"/>
    <s v="TUA711-DIO32"/>
  </r>
  <r>
    <x v="123"/>
    <s v="24 Pair"/>
    <s v="Pr.04"/>
    <x v="6"/>
    <x v="4"/>
    <n v="7"/>
    <n v="8"/>
    <s v=""/>
    <s v="48"/>
    <x v="3"/>
    <s v=""/>
    <s v=""/>
    <s v="O1011108"/>
    <s v="TUA711-DIO32"/>
  </r>
  <r>
    <x v="123"/>
    <s v="24 Pair"/>
    <s v="Pr.05"/>
    <x v="6"/>
    <x v="4"/>
    <n v="9"/>
    <n v="10"/>
    <s v=""/>
    <s v="48"/>
    <x v="3"/>
    <s v=""/>
    <s v=""/>
    <s v="O1011108"/>
    <s v="TUA711-DIO32"/>
  </r>
  <r>
    <x v="123"/>
    <s v="24 Pair"/>
    <s v="Pr.06"/>
    <x v="6"/>
    <x v="4"/>
    <n v="11"/>
    <n v="12"/>
    <s v=""/>
    <s v="48"/>
    <x v="3"/>
    <s v=""/>
    <s v=""/>
    <s v="O1011108"/>
    <s v="TUA711-DIO32"/>
  </r>
  <r>
    <x v="123"/>
    <s v="24 Pair"/>
    <s v="Pr.07"/>
    <x v="6"/>
    <x v="4"/>
    <n v="13"/>
    <n v="14"/>
    <s v=""/>
    <s v="48"/>
    <x v="3"/>
    <s v=""/>
    <s v=""/>
    <s v="O1011108"/>
    <s v="TUA711-DIO32"/>
  </r>
  <r>
    <x v="123"/>
    <s v="24 Pair"/>
    <s v="Pr.08"/>
    <x v="6"/>
    <x v="4"/>
    <n v="15"/>
    <n v="16"/>
    <s v=""/>
    <s v="48"/>
    <x v="3"/>
    <s v=""/>
    <s v=""/>
    <s v="O1011108"/>
    <s v="TUA711-DIO32"/>
  </r>
  <r>
    <x v="123"/>
    <s v="24 Pair"/>
    <s v="Pr.09"/>
    <x v="6"/>
    <x v="4"/>
    <n v="17"/>
    <n v="18"/>
    <s v=""/>
    <s v="48"/>
    <x v="3"/>
    <s v=""/>
    <s v=""/>
    <s v="O1011108"/>
    <s v="TUA711-DIO32"/>
  </r>
  <r>
    <x v="124"/>
    <s v="24 Pair"/>
    <s v="Pr.01"/>
    <x v="6"/>
    <x v="17"/>
    <n v="1"/>
    <n v="2"/>
    <s v=""/>
    <s v="48"/>
    <x v="3"/>
    <s v=""/>
    <s v=""/>
    <s v="O1011108"/>
    <s v="TUA711-DIO32"/>
  </r>
  <r>
    <x v="124"/>
    <s v="24 Pair"/>
    <s v="Pr.02"/>
    <x v="6"/>
    <x v="17"/>
    <n v="3"/>
    <n v="4"/>
    <s v=""/>
    <s v="48"/>
    <x v="3"/>
    <s v=""/>
    <s v=""/>
    <s v="O1011108"/>
    <s v="TUA711-DIO32"/>
  </r>
  <r>
    <x v="124"/>
    <s v="24 Pair"/>
    <s v="Pr.03"/>
    <x v="6"/>
    <x v="17"/>
    <n v="5"/>
    <n v="6"/>
    <s v=""/>
    <s v="48"/>
    <x v="3"/>
    <s v=""/>
    <s v=""/>
    <s v="O1011108"/>
    <s v="TUA711-DIO32"/>
  </r>
  <r>
    <x v="124"/>
    <s v="24 Pair"/>
    <s v="Pr.04"/>
    <x v="6"/>
    <x v="17"/>
    <n v="7"/>
    <n v="8"/>
    <s v=""/>
    <s v="48"/>
    <x v="3"/>
    <s v=""/>
    <s v=""/>
    <s v="O1011108"/>
    <s v="TUA711-DIO32"/>
  </r>
  <r>
    <x v="124"/>
    <s v="24 Pair"/>
    <s v="Pr.05"/>
    <x v="6"/>
    <x v="17"/>
    <n v="9"/>
    <n v="10"/>
    <s v=""/>
    <s v="48"/>
    <x v="3"/>
    <s v=""/>
    <s v=""/>
    <s v="O1011108"/>
    <s v="TUA711-DIO32"/>
  </r>
  <r>
    <x v="124"/>
    <s v="24 Pair"/>
    <s v="Pr.06"/>
    <x v="6"/>
    <x v="17"/>
    <n v="11"/>
    <n v="12"/>
    <s v=""/>
    <s v="48"/>
    <x v="3"/>
    <s v=""/>
    <s v=""/>
    <s v="O1011108"/>
    <s v="TUA711-DIO32"/>
  </r>
  <r>
    <x v="124"/>
    <s v="24 Pair"/>
    <s v="Pr.07"/>
    <x v="6"/>
    <x v="17"/>
    <n v="13"/>
    <n v="14"/>
    <s v=""/>
    <s v="48"/>
    <x v="3"/>
    <s v=""/>
    <s v=""/>
    <s v="O1011108"/>
    <s v="TUA711-DIO32"/>
  </r>
  <r>
    <x v="124"/>
    <s v="24 Pair"/>
    <s v="Pr.08"/>
    <x v="6"/>
    <x v="17"/>
    <n v="15"/>
    <n v="16"/>
    <s v=""/>
    <s v="48"/>
    <x v="3"/>
    <s v=""/>
    <s v=""/>
    <s v="O1011109"/>
    <s v="TUA711-DIO32"/>
  </r>
  <r>
    <x v="124"/>
    <s v="24 Pair"/>
    <s v="Pr.09"/>
    <x v="6"/>
    <x v="17"/>
    <n v="17"/>
    <n v="18"/>
    <s v=""/>
    <s v="48"/>
    <x v="3"/>
    <s v=""/>
    <s v=""/>
    <s v="O1011109"/>
    <s v="TUA711-DIO32"/>
  </r>
  <r>
    <x v="124"/>
    <s v="24 Pair"/>
    <s v="Pr.10"/>
    <x v="6"/>
    <x v="17"/>
    <n v="19"/>
    <n v="20"/>
    <s v=""/>
    <s v="48"/>
    <x v="3"/>
    <s v=""/>
    <s v=""/>
    <s v="O1011109"/>
    <s v="TUA711-DIO32"/>
  </r>
  <r>
    <x v="124"/>
    <s v="24 Pair"/>
    <s v="Pr.11"/>
    <x v="6"/>
    <x v="17"/>
    <n v="21"/>
    <n v="22"/>
    <s v=""/>
    <s v="48"/>
    <x v="3"/>
    <s v=""/>
    <s v=""/>
    <s v="O1011109"/>
    <s v="TUA711-DIO32"/>
  </r>
  <r>
    <x v="124"/>
    <s v="24 Pair"/>
    <s v="Pr.12"/>
    <x v="6"/>
    <x v="17"/>
    <n v="23"/>
    <n v="24"/>
    <s v=""/>
    <s v="48"/>
    <x v="3"/>
    <s v=""/>
    <s v=""/>
    <s v="O1011109"/>
    <s v="TUA711-DIO32"/>
  </r>
  <r>
    <x v="124"/>
    <s v="24 Pair"/>
    <s v="Pr.13"/>
    <x v="6"/>
    <x v="17"/>
    <n v="25"/>
    <n v="26"/>
    <s v=""/>
    <s v="48"/>
    <x v="3"/>
    <s v=""/>
    <s v=""/>
    <s v="O1011109"/>
    <s v="TUA711-DIO32"/>
  </r>
  <r>
    <x v="124"/>
    <s v="24 Pair"/>
    <s v="Pr.14"/>
    <x v="6"/>
    <x v="17"/>
    <n v="27"/>
    <n v="28"/>
    <s v=""/>
    <s v="48"/>
    <x v="3"/>
    <s v=""/>
    <s v=""/>
    <s v="O1011109"/>
    <s v="TUA711-DIO32"/>
  </r>
  <r>
    <x v="124"/>
    <s v="24 Pair"/>
    <s v="Pr.15"/>
    <x v="6"/>
    <x v="17"/>
    <n v="29"/>
    <n v="30"/>
    <s v=""/>
    <s v="48"/>
    <x v="3"/>
    <s v=""/>
    <s v=""/>
    <s v="O1011109"/>
    <s v="TUA711-DIO32"/>
  </r>
  <r>
    <x v="124"/>
    <s v="24 Pair"/>
    <s v="Pr.16"/>
    <x v="6"/>
    <x v="17"/>
    <n v="31"/>
    <n v="32"/>
    <s v=""/>
    <s v="48"/>
    <x v="3"/>
    <s v=""/>
    <s v=""/>
    <s v="O1011109"/>
    <s v="TUA711-DIO32"/>
  </r>
  <r>
    <x v="124"/>
    <s v="24 Pair"/>
    <s v="Pr.17"/>
    <x v="6"/>
    <x v="17"/>
    <n v="33"/>
    <n v="34"/>
    <s v=""/>
    <s v="48"/>
    <x v="3"/>
    <s v=""/>
    <s v=""/>
    <s v="O1011109"/>
    <s v="TUA711-DIO32"/>
  </r>
  <r>
    <x v="124"/>
    <s v="24 Pair"/>
    <s v="Pr.18"/>
    <x v="6"/>
    <x v="17"/>
    <n v="35"/>
    <n v="36"/>
    <s v=""/>
    <s v="48"/>
    <x v="3"/>
    <s v=""/>
    <s v=""/>
    <s v="O1011109"/>
    <s v="TUA711-DIO32"/>
  </r>
  <r>
    <x v="124"/>
    <s v="24 Pair"/>
    <s v="Pr.19"/>
    <x v="6"/>
    <x v="17"/>
    <n v="37"/>
    <n v="38"/>
    <s v=""/>
    <s v="48"/>
    <x v="3"/>
    <s v=""/>
    <s v=""/>
    <s v="O1011109"/>
    <s v="TUA711-DIO32"/>
  </r>
  <r>
    <x v="124"/>
    <s v="24 Pair"/>
    <s v="Pr.20"/>
    <x v="6"/>
    <x v="17"/>
    <n v="39"/>
    <n v="40"/>
    <s v=""/>
    <s v="48"/>
    <x v="3"/>
    <s v=""/>
    <s v=""/>
    <s v="O1011109"/>
    <s v="TUA711-DIO32"/>
  </r>
  <r>
    <x v="124"/>
    <s v="24 Pair"/>
    <s v="Pr.21"/>
    <x v="6"/>
    <x v="17"/>
    <n v="41"/>
    <n v="42"/>
    <s v=""/>
    <s v="48"/>
    <x v="3"/>
    <s v=""/>
    <s v=""/>
    <s v="O1011109"/>
    <s v="TUA711-DIO32"/>
  </r>
  <r>
    <x v="125"/>
    <s v="24 Pair"/>
    <s v="Pr.01"/>
    <x v="6"/>
    <x v="27"/>
    <n v="1"/>
    <n v="2"/>
    <s v=""/>
    <s v="48"/>
    <x v="3"/>
    <s v=""/>
    <s v=""/>
    <s v="O1011109"/>
    <s v="TUA711-DIO32"/>
  </r>
  <r>
    <x v="125"/>
    <s v="24 Pair"/>
    <s v="Pr.02"/>
    <x v="6"/>
    <x v="27"/>
    <n v="3"/>
    <n v="4"/>
    <s v=""/>
    <s v="48"/>
    <x v="3"/>
    <s v=""/>
    <s v=""/>
    <s v="O1011109"/>
    <s v="TUA711-DIO32"/>
  </r>
  <r>
    <x v="125"/>
    <s v="24 Pair"/>
    <s v="Pr.03"/>
    <x v="6"/>
    <x v="27"/>
    <n v="5"/>
    <n v="6"/>
    <s v=""/>
    <s v="48"/>
    <x v="3"/>
    <s v=""/>
    <s v=""/>
    <s v="O1011109"/>
    <s v="TUA711-DIO32"/>
  </r>
  <r>
    <x v="125"/>
    <s v="24 Pair"/>
    <s v="Pr.04"/>
    <x v="6"/>
    <x v="27"/>
    <n v="7"/>
    <n v="8"/>
    <s v=""/>
    <s v="48"/>
    <x v="3"/>
    <s v=""/>
    <s v=""/>
    <s v="O1011109"/>
    <s v="TUA711-DIO32"/>
  </r>
  <r>
    <x v="125"/>
    <s v="24 Pair"/>
    <s v="Pr.05"/>
    <x v="6"/>
    <x v="27"/>
    <n v="9"/>
    <n v="10"/>
    <s v=""/>
    <s v="48"/>
    <x v="3"/>
    <s v=""/>
    <s v=""/>
    <s v="O1011109"/>
    <s v="TUA711-DIO32"/>
  </r>
  <r>
    <x v="125"/>
    <s v="24 Pair"/>
    <s v="Pr.06"/>
    <x v="6"/>
    <x v="27"/>
    <n v="11"/>
    <n v="12"/>
    <s v=""/>
    <s v="48"/>
    <x v="3"/>
    <s v=""/>
    <s v=""/>
    <s v="O1011109"/>
    <s v="TUA711-DIO32"/>
  </r>
  <r>
    <x v="125"/>
    <s v="24 Pair"/>
    <s v="Pr.07"/>
    <x v="6"/>
    <x v="27"/>
    <n v="13"/>
    <n v="14"/>
    <s v=""/>
    <s v="48"/>
    <x v="3"/>
    <s v=""/>
    <s v=""/>
    <s v="O1011109"/>
    <s v="TUA711-DIO32"/>
  </r>
  <r>
    <x v="125"/>
    <s v="24 Pair"/>
    <s v="Pr.08"/>
    <x v="6"/>
    <x v="27"/>
    <n v="15"/>
    <n v="16"/>
    <s v=""/>
    <s v="48"/>
    <x v="3"/>
    <s v=""/>
    <s v=""/>
    <s v="O1011109"/>
    <s v="TUA711-DIO32"/>
  </r>
  <r>
    <x v="125"/>
    <s v="24 Pair"/>
    <s v="Pr.09"/>
    <x v="6"/>
    <x v="27"/>
    <n v="17"/>
    <n v="18"/>
    <s v=""/>
    <s v="48"/>
    <x v="3"/>
    <s v=""/>
    <s v=""/>
    <s v="O1011109"/>
    <s v="TUA711-DIO32"/>
  </r>
  <r>
    <x v="125"/>
    <s v="24 Pair"/>
    <s v="Pr.10"/>
    <x v="6"/>
    <x v="27"/>
    <n v="19"/>
    <n v="20"/>
    <s v=""/>
    <s v="48"/>
    <x v="3"/>
    <s v=""/>
    <s v=""/>
    <s v="O1011109"/>
    <s v="TUA711-DIO32"/>
  </r>
  <r>
    <x v="125"/>
    <s v="24 Pair"/>
    <s v="Pr.11"/>
    <x v="6"/>
    <x v="27"/>
    <n v="21"/>
    <n v="22"/>
    <s v=""/>
    <s v="48"/>
    <x v="3"/>
    <s v=""/>
    <s v=""/>
    <s v="O1011109"/>
    <s v="TUA711-DIO32"/>
  </r>
  <r>
    <x v="125"/>
    <s v="24 Pair"/>
    <s v="Pr.12"/>
    <x v="6"/>
    <x v="27"/>
    <n v="23"/>
    <n v="24"/>
    <s v=""/>
    <s v="48"/>
    <x v="3"/>
    <s v=""/>
    <s v=""/>
    <s v="O1011109"/>
    <s v="TUA711-DIO32"/>
  </r>
  <r>
    <x v="126"/>
    <s v="24 Pair"/>
    <s v="Pr.01"/>
    <x v="6"/>
    <x v="33"/>
    <n v="1"/>
    <n v="2"/>
    <s v=""/>
    <s v="48"/>
    <x v="3"/>
    <s v=""/>
    <s v=""/>
    <s v="O1011109"/>
    <s v="TUA711-DIO32"/>
  </r>
  <r>
    <x v="126"/>
    <s v="24 Pair"/>
    <s v="Pr.02"/>
    <x v="6"/>
    <x v="33"/>
    <n v="3"/>
    <n v="4"/>
    <s v=""/>
    <s v="48"/>
    <x v="3"/>
    <s v=""/>
    <s v=""/>
    <s v="O1011109"/>
    <s v="TUA711-DIO32"/>
  </r>
  <r>
    <x v="126"/>
    <s v="24 Pair"/>
    <s v="Pr.03"/>
    <x v="6"/>
    <x v="33"/>
    <n v="5"/>
    <n v="6"/>
    <s v=""/>
    <s v="48"/>
    <x v="3"/>
    <s v=""/>
    <s v=""/>
    <s v="O1011109"/>
    <s v="TUA711-DIO32"/>
  </r>
  <r>
    <x v="126"/>
    <s v="24 Pair"/>
    <s v="Pr.04"/>
    <x v="6"/>
    <x v="33"/>
    <n v="7"/>
    <n v="8"/>
    <s v=""/>
    <s v="48"/>
    <x v="3"/>
    <s v=""/>
    <s v=""/>
    <s v="O1011109"/>
    <s v="TUA711-DIO32"/>
  </r>
  <r>
    <x v="126"/>
    <s v="24 Pair"/>
    <s v="Pr.05"/>
    <x v="6"/>
    <x v="33"/>
    <n v="9"/>
    <n v="10"/>
    <s v=""/>
    <s v="48"/>
    <x v="3"/>
    <s v=""/>
    <s v=""/>
    <s v="O1011109"/>
    <s v="TUA711-DIO32"/>
  </r>
  <r>
    <x v="126"/>
    <s v="24 Pair"/>
    <s v="Pr.06"/>
    <x v="6"/>
    <x v="33"/>
    <n v="11"/>
    <n v="12"/>
    <s v=""/>
    <s v="48"/>
    <x v="3"/>
    <s v=""/>
    <s v=""/>
    <s v="O1011109"/>
    <s v="TUA711-DIO32"/>
  </r>
  <r>
    <x v="126"/>
    <s v="24 Pair"/>
    <s v="Pr.07"/>
    <x v="6"/>
    <x v="33"/>
    <n v="13"/>
    <n v="14"/>
    <s v=""/>
    <s v="48"/>
    <x v="3"/>
    <s v=""/>
    <s v=""/>
    <s v="O1011110"/>
    <s v="TUA711-DIO32"/>
  </r>
  <r>
    <x v="126"/>
    <s v="24 Pair"/>
    <s v="Pr.08"/>
    <x v="6"/>
    <x v="33"/>
    <n v="15"/>
    <n v="16"/>
    <s v=""/>
    <s v="48"/>
    <x v="3"/>
    <s v=""/>
    <s v=""/>
    <s v="O1011110"/>
    <s v="TUA711-DIO32"/>
  </r>
  <r>
    <x v="126"/>
    <s v="24 Pair"/>
    <s v="Pr.09"/>
    <x v="6"/>
    <x v="33"/>
    <n v="17"/>
    <n v="18"/>
    <s v=""/>
    <s v="48"/>
    <x v="3"/>
    <s v=""/>
    <s v=""/>
    <s v="O1011110"/>
    <s v="TUA711-DIO32"/>
  </r>
  <r>
    <x v="126"/>
    <s v="24 Pair"/>
    <s v="Pr.10"/>
    <x v="6"/>
    <x v="33"/>
    <n v="19"/>
    <n v="20"/>
    <s v=""/>
    <s v="48"/>
    <x v="3"/>
    <s v=""/>
    <s v=""/>
    <s v="O1011110"/>
    <s v="TUA711-DIO32"/>
  </r>
  <r>
    <x v="126"/>
    <s v="24 Pair"/>
    <s v="Pr.11"/>
    <x v="6"/>
    <x v="33"/>
    <n v="21"/>
    <n v="22"/>
    <s v=""/>
    <s v="48"/>
    <x v="3"/>
    <s v=""/>
    <s v=""/>
    <s v="O1011110"/>
    <s v="TUA711-DIO32"/>
  </r>
  <r>
    <x v="126"/>
    <s v="24 Pair"/>
    <s v="Pr.12"/>
    <x v="6"/>
    <x v="33"/>
    <n v="23"/>
    <n v="24"/>
    <s v=""/>
    <s v="48"/>
    <x v="3"/>
    <s v=""/>
    <s v=""/>
    <s v="O1011110"/>
    <s v="TUA711-DIO32"/>
  </r>
  <r>
    <x v="126"/>
    <s v="24 Pair"/>
    <s v="Pr.13"/>
    <x v="6"/>
    <x v="33"/>
    <n v="25"/>
    <n v="26"/>
    <s v=""/>
    <s v="48"/>
    <x v="3"/>
    <s v=""/>
    <s v=""/>
    <s v="O1011110"/>
    <s v="TUA711-DIO32"/>
  </r>
  <r>
    <x v="126"/>
    <s v="24 Pair"/>
    <s v="Pr.14"/>
    <x v="6"/>
    <x v="33"/>
    <n v="27"/>
    <n v="28"/>
    <s v=""/>
    <s v="48"/>
    <x v="3"/>
    <s v=""/>
    <s v=""/>
    <s v="O1011110"/>
    <s v="TUA711-DIO32"/>
  </r>
  <r>
    <x v="126"/>
    <s v="24 Pair"/>
    <s v="Pr.15"/>
    <x v="6"/>
    <x v="33"/>
    <n v="29"/>
    <n v="30"/>
    <s v=""/>
    <s v="48"/>
    <x v="3"/>
    <s v=""/>
    <s v=""/>
    <s v="O1011110"/>
    <s v="TUA711-DIO32"/>
  </r>
  <r>
    <x v="126"/>
    <s v="24 Pair"/>
    <s v="Pr.16"/>
    <x v="6"/>
    <x v="33"/>
    <n v="31"/>
    <n v="32"/>
    <s v=""/>
    <s v="48"/>
    <x v="3"/>
    <s v=""/>
    <s v=""/>
    <s v="O1011110"/>
    <s v="TUA711-DIO32"/>
  </r>
  <r>
    <x v="126"/>
    <s v="24 Pair"/>
    <s v="Pr.17"/>
    <x v="6"/>
    <x v="33"/>
    <n v="33"/>
    <n v="34"/>
    <s v=""/>
    <s v="48"/>
    <x v="3"/>
    <s v=""/>
    <s v=""/>
    <s v="O1011110"/>
    <s v="TUA711-DIO32"/>
  </r>
  <r>
    <x v="126"/>
    <s v="24 Pair"/>
    <s v="Pr.18"/>
    <x v="6"/>
    <x v="33"/>
    <n v="35"/>
    <n v="36"/>
    <s v=""/>
    <s v="48"/>
    <x v="3"/>
    <s v=""/>
    <s v=""/>
    <s v="O1011110"/>
    <s v="TUA711-DIO32"/>
  </r>
  <r>
    <x v="126"/>
    <s v="24 Pair"/>
    <s v="Pr.19"/>
    <x v="6"/>
    <x v="33"/>
    <n v="37"/>
    <n v="38"/>
    <s v=""/>
    <s v="48"/>
    <x v="3"/>
    <s v=""/>
    <s v=""/>
    <s v="O1011110"/>
    <s v="TUA711-DIO32"/>
  </r>
  <r>
    <x v="126"/>
    <s v="24 Pair"/>
    <s v="Pr.20"/>
    <x v="6"/>
    <x v="33"/>
    <n v="39"/>
    <n v="40"/>
    <s v=""/>
    <s v="48"/>
    <x v="3"/>
    <s v=""/>
    <s v=""/>
    <s v="O1011110"/>
    <s v="TUA711-DIO32"/>
  </r>
  <r>
    <x v="126"/>
    <s v="24 Pair"/>
    <s v="Pr.21"/>
    <x v="6"/>
    <x v="33"/>
    <n v="41"/>
    <n v="42"/>
    <s v=""/>
    <s v="48"/>
    <x v="3"/>
    <s v=""/>
    <s v=""/>
    <s v="O1011110"/>
    <s v="TUA711-DIO32"/>
  </r>
  <r>
    <x v="127"/>
    <s v="12 Pair"/>
    <s v="Pr.01"/>
    <x v="6"/>
    <x v="22"/>
    <n v="1"/>
    <n v="2"/>
    <s v=""/>
    <s v="24"/>
    <x v="3"/>
    <s v=""/>
    <s v=""/>
    <s v="O1011110"/>
    <s v="TUA711-DIO32"/>
  </r>
  <r>
    <x v="127"/>
    <s v="12 Pair"/>
    <s v="Pr.02"/>
    <x v="6"/>
    <x v="22"/>
    <n v="3"/>
    <n v="4"/>
    <s v=""/>
    <s v="24"/>
    <x v="3"/>
    <s v=""/>
    <s v=""/>
    <s v="O1011110"/>
    <s v="TUA711-DIO32"/>
  </r>
  <r>
    <x v="127"/>
    <s v="12 Pair"/>
    <s v="Pr.03"/>
    <x v="6"/>
    <x v="22"/>
    <n v="5"/>
    <n v="6"/>
    <s v=""/>
    <s v="24"/>
    <x v="3"/>
    <s v=""/>
    <s v=""/>
    <s v="O1011110"/>
    <s v="TUA711-DIO32"/>
  </r>
  <r>
    <x v="127"/>
    <s v="12 Pair"/>
    <s v="Pr.04"/>
    <x v="6"/>
    <x v="22"/>
    <n v="7"/>
    <n v="8"/>
    <s v=""/>
    <s v="24"/>
    <x v="3"/>
    <s v=""/>
    <s v=""/>
    <s v="O1011110"/>
    <s v="TUA711-DIO32"/>
  </r>
  <r>
    <x v="127"/>
    <s v="12 Pair"/>
    <s v="Pr.05"/>
    <x v="6"/>
    <x v="22"/>
    <n v="9"/>
    <n v="10"/>
    <s v=""/>
    <s v="24"/>
    <x v="3"/>
    <s v=""/>
    <s v=""/>
    <s v="O1011110"/>
    <s v="TUA711-DIO32"/>
  </r>
  <r>
    <x v="127"/>
    <s v="12 Pair"/>
    <s v="Pr.06"/>
    <x v="6"/>
    <x v="22"/>
    <n v="11"/>
    <n v="12"/>
    <s v=""/>
    <s v="24"/>
    <x v="3"/>
    <s v=""/>
    <s v=""/>
    <s v="O1011110"/>
    <s v="TUA711-DIO32"/>
  </r>
  <r>
    <x v="127"/>
    <s v="12 Pair"/>
    <s v="Pr.07"/>
    <x v="6"/>
    <x v="22"/>
    <n v="13"/>
    <n v="14"/>
    <s v=""/>
    <s v="24"/>
    <x v="3"/>
    <s v=""/>
    <s v=""/>
    <s v="O1011110"/>
    <s v="TUA711-DIO32"/>
  </r>
  <r>
    <x v="127"/>
    <s v="12 Pair"/>
    <s v="Pr.08"/>
    <x v="6"/>
    <x v="22"/>
    <n v="15"/>
    <n v="16"/>
    <s v=""/>
    <s v="24"/>
    <x v="3"/>
    <s v=""/>
    <s v=""/>
    <s v="O1011110"/>
    <s v="TUA711-DIO32"/>
  </r>
  <r>
    <x v="127"/>
    <s v="12 Pair"/>
    <s v="Pr.09"/>
    <x v="6"/>
    <x v="22"/>
    <n v="17"/>
    <n v="18"/>
    <s v=""/>
    <s v="24"/>
    <x v="3"/>
    <s v=""/>
    <s v=""/>
    <s v="O1011110"/>
    <s v="TUA711-DIO32"/>
  </r>
  <r>
    <x v="6"/>
    <m/>
    <m/>
    <x v="6"/>
    <x v="6"/>
    <m/>
    <m/>
    <m/>
    <s v=""/>
    <x v="0"/>
    <s v="O1011110_U25"/>
    <s v="HD5516"/>
    <s v="O1011110"/>
    <s v="TUA711-DIO32"/>
  </r>
  <r>
    <x v="6"/>
    <m/>
    <m/>
    <x v="6"/>
    <x v="6"/>
    <m/>
    <m/>
    <m/>
    <s v=""/>
    <x v="0"/>
    <s v="O1011110_U26"/>
    <s v="HD5516"/>
    <s v="O1011110"/>
    <s v="TUA711-DIO32"/>
  </r>
  <r>
    <x v="6"/>
    <m/>
    <m/>
    <x v="6"/>
    <x v="6"/>
    <m/>
    <m/>
    <m/>
    <s v=""/>
    <x v="0"/>
    <s v="O1011110_U27"/>
    <s v="HD5516"/>
    <s v="O1011110"/>
    <s v="TUA711-DIO32"/>
  </r>
  <r>
    <x v="6"/>
    <m/>
    <m/>
    <x v="6"/>
    <x v="6"/>
    <m/>
    <m/>
    <m/>
    <s v=""/>
    <x v="0"/>
    <s v="O1011110_U28"/>
    <s v="HD5516"/>
    <s v="O1011110"/>
    <s v="TUA711-DIO32"/>
  </r>
  <r>
    <x v="6"/>
    <m/>
    <m/>
    <x v="6"/>
    <x v="6"/>
    <m/>
    <m/>
    <m/>
    <s v=""/>
    <x v="0"/>
    <s v="O1011110_U29"/>
    <s v="HD5516"/>
    <s v="O1011110"/>
    <s v="TUA711-DIO32"/>
  </r>
  <r>
    <x v="6"/>
    <m/>
    <m/>
    <x v="6"/>
    <x v="6"/>
    <m/>
    <m/>
    <m/>
    <s v=""/>
    <x v="0"/>
    <s v="O1011110_U30"/>
    <s v="HD5516"/>
    <s v="O1011110"/>
    <s v="TUA711-DIO32"/>
  </r>
  <r>
    <x v="6"/>
    <m/>
    <m/>
    <x v="6"/>
    <x v="6"/>
    <m/>
    <m/>
    <m/>
    <s v=""/>
    <x v="0"/>
    <s v="O1011110_U31"/>
    <s v="HD5516"/>
    <s v="O1011110"/>
    <s v="TUA711-DIO32"/>
  </r>
  <r>
    <x v="6"/>
    <m/>
    <m/>
    <x v="6"/>
    <x v="6"/>
    <m/>
    <m/>
    <m/>
    <s v=""/>
    <x v="3"/>
    <s v=""/>
    <s v=""/>
    <s v="O1011110"/>
    <s v="TUA711-DIO32"/>
  </r>
  <r>
    <x v="128"/>
    <s v="24 Pair"/>
    <s v="Pr.01"/>
    <x v="3"/>
    <x v="23"/>
    <n v="1"/>
    <n v="2"/>
    <s v=""/>
    <s v="48"/>
    <x v="3"/>
    <s v=""/>
    <s v=""/>
    <s v="O1011111"/>
    <s v="TUA711-DIO32"/>
  </r>
  <r>
    <x v="128"/>
    <s v="24 Pair"/>
    <s v="Pr.02"/>
    <x v="3"/>
    <x v="23"/>
    <n v="3"/>
    <n v="4"/>
    <s v=""/>
    <s v="48"/>
    <x v="3"/>
    <s v=""/>
    <s v=""/>
    <s v="O1011111"/>
    <s v="TUA711-DIO32"/>
  </r>
  <r>
    <x v="128"/>
    <s v="24 Pair"/>
    <s v="Pr.03"/>
    <x v="3"/>
    <x v="23"/>
    <n v="5"/>
    <n v="6"/>
    <s v=""/>
    <s v="48"/>
    <x v="3"/>
    <s v=""/>
    <s v=""/>
    <s v="O1011111"/>
    <s v="TUA711-DIO32"/>
  </r>
  <r>
    <x v="128"/>
    <s v="24 Pair"/>
    <s v="Pr.04"/>
    <x v="3"/>
    <x v="23"/>
    <n v="7"/>
    <n v="8"/>
    <s v=""/>
    <s v="48"/>
    <x v="3"/>
    <s v=""/>
    <s v=""/>
    <s v="O1011111"/>
    <s v="TUA711-DIO32"/>
  </r>
  <r>
    <x v="128"/>
    <s v="24 Pair"/>
    <s v="Pr.05"/>
    <x v="3"/>
    <x v="23"/>
    <n v="9"/>
    <n v="10"/>
    <s v=""/>
    <s v="48"/>
    <x v="3"/>
    <s v=""/>
    <s v=""/>
    <s v="O1011111"/>
    <s v="TUA711-DIO32"/>
  </r>
  <r>
    <x v="128"/>
    <s v="24 Pair"/>
    <s v="Pr.06"/>
    <x v="3"/>
    <x v="23"/>
    <n v="11"/>
    <n v="12"/>
    <s v=""/>
    <s v="48"/>
    <x v="3"/>
    <s v=""/>
    <s v=""/>
    <s v="O1011111"/>
    <s v="TUA711-DIO32"/>
  </r>
  <r>
    <x v="128"/>
    <s v="24 Pair"/>
    <s v="Pr.07"/>
    <x v="3"/>
    <x v="23"/>
    <n v="13"/>
    <n v="14"/>
    <s v=""/>
    <s v="48"/>
    <x v="3"/>
    <s v=""/>
    <s v=""/>
    <s v="O1011111"/>
    <s v="TUA711-DIO32"/>
  </r>
  <r>
    <x v="128"/>
    <s v="24 Pair"/>
    <s v="Pr.08"/>
    <x v="3"/>
    <x v="23"/>
    <n v="15"/>
    <n v="16"/>
    <s v=""/>
    <s v="48"/>
    <x v="3"/>
    <s v=""/>
    <s v=""/>
    <s v="O1011111"/>
    <s v="TUA711-DIO32"/>
  </r>
  <r>
    <x v="128"/>
    <s v="24 Pair"/>
    <s v="Pr.09"/>
    <x v="3"/>
    <x v="23"/>
    <n v="17"/>
    <n v="18"/>
    <s v=""/>
    <s v="48"/>
    <x v="3"/>
    <s v=""/>
    <s v=""/>
    <s v="O1011111"/>
    <s v="TUA711-DIO32"/>
  </r>
  <r>
    <x v="128"/>
    <s v="24 Pair"/>
    <s v="Pr.10"/>
    <x v="3"/>
    <x v="23"/>
    <n v="19"/>
    <n v="20"/>
    <s v=""/>
    <s v="48"/>
    <x v="3"/>
    <s v=""/>
    <s v=""/>
    <s v="O1011111"/>
    <s v="TUA711-DIO32"/>
  </r>
  <r>
    <x v="128"/>
    <s v="24 Pair"/>
    <s v="Pr.11"/>
    <x v="3"/>
    <x v="23"/>
    <n v="21"/>
    <n v="22"/>
    <s v=""/>
    <s v="48"/>
    <x v="3"/>
    <s v=""/>
    <s v=""/>
    <s v="O1011111"/>
    <s v="TUA711-DIO32"/>
  </r>
  <r>
    <x v="128"/>
    <s v="24 Pair"/>
    <s v="Pr.12"/>
    <x v="3"/>
    <x v="23"/>
    <n v="23"/>
    <n v="24"/>
    <s v=""/>
    <s v="48"/>
    <x v="3"/>
    <s v=""/>
    <s v=""/>
    <s v="O1011111"/>
    <s v="TUA711-DIO32"/>
  </r>
  <r>
    <x v="128"/>
    <s v="24 Pair"/>
    <s v="Pr.13"/>
    <x v="3"/>
    <x v="23"/>
    <n v="25"/>
    <n v="26"/>
    <s v=""/>
    <s v="48"/>
    <x v="3"/>
    <s v=""/>
    <s v=""/>
    <s v="O1011111"/>
    <s v="TUA711-DIO32"/>
  </r>
  <r>
    <x v="129"/>
    <s v="24 Pair"/>
    <s v="Pr.01"/>
    <x v="3"/>
    <x v="24"/>
    <n v="1"/>
    <n v="2"/>
    <s v=""/>
    <s v="48"/>
    <x v="3"/>
    <s v=""/>
    <s v=""/>
    <s v="O1011111"/>
    <s v="TUA711-DIO32"/>
  </r>
  <r>
    <x v="129"/>
    <s v="24 Pair"/>
    <s v="Pr.02"/>
    <x v="3"/>
    <x v="24"/>
    <n v="3"/>
    <n v="4"/>
    <s v=""/>
    <s v="48"/>
    <x v="3"/>
    <s v=""/>
    <s v=""/>
    <s v="O1011111"/>
    <s v="TUA711-DIO32"/>
  </r>
  <r>
    <x v="129"/>
    <s v="24 Pair"/>
    <s v="Pr.03"/>
    <x v="3"/>
    <x v="24"/>
    <n v="5"/>
    <n v="6"/>
    <s v=""/>
    <s v="48"/>
    <x v="3"/>
    <s v=""/>
    <s v=""/>
    <s v="O1011111"/>
    <s v="TUA711-DIO32"/>
  </r>
  <r>
    <x v="129"/>
    <s v="24 Pair"/>
    <s v="Pr.04"/>
    <x v="3"/>
    <x v="24"/>
    <n v="7"/>
    <n v="8"/>
    <s v=""/>
    <s v="48"/>
    <x v="3"/>
    <s v=""/>
    <s v=""/>
    <s v="O1011111"/>
    <s v="TUA711-DIO32"/>
  </r>
  <r>
    <x v="129"/>
    <s v="24 Pair"/>
    <s v="Pr.05"/>
    <x v="3"/>
    <x v="24"/>
    <n v="9"/>
    <n v="10"/>
    <s v=""/>
    <s v="48"/>
    <x v="3"/>
    <s v=""/>
    <s v=""/>
    <s v="O1011111"/>
    <s v="TUA711-DIO32"/>
  </r>
  <r>
    <x v="129"/>
    <s v="24 Pair"/>
    <s v="Pr.06"/>
    <x v="3"/>
    <x v="24"/>
    <n v="11"/>
    <n v="12"/>
    <s v=""/>
    <s v="48"/>
    <x v="3"/>
    <s v=""/>
    <s v=""/>
    <s v="O1011111"/>
    <s v="TUA711-DIO32"/>
  </r>
  <r>
    <x v="129"/>
    <s v="24 Pair"/>
    <s v="Pr.07"/>
    <x v="3"/>
    <x v="24"/>
    <n v="13"/>
    <n v="14"/>
    <s v=""/>
    <s v="48"/>
    <x v="3"/>
    <s v=""/>
    <s v=""/>
    <s v="O1011111"/>
    <s v="TUA711-DIO32"/>
  </r>
  <r>
    <x v="129"/>
    <s v="24 Pair"/>
    <s v="Pr.08"/>
    <x v="3"/>
    <x v="24"/>
    <n v="15"/>
    <n v="16"/>
    <s v=""/>
    <s v="48"/>
    <x v="3"/>
    <s v=""/>
    <s v=""/>
    <s v="O1011111"/>
    <s v="TUA711-DIO32"/>
  </r>
  <r>
    <x v="129"/>
    <s v="24 Pair"/>
    <s v="Pr.09"/>
    <x v="3"/>
    <x v="24"/>
    <n v="17"/>
    <n v="18"/>
    <s v=""/>
    <s v="48"/>
    <x v="3"/>
    <s v=""/>
    <s v=""/>
    <s v="O1011111"/>
    <s v="TUA711-DIO32"/>
  </r>
  <r>
    <x v="129"/>
    <s v="24 Pair"/>
    <s v="Pr.10"/>
    <x v="3"/>
    <x v="24"/>
    <n v="19"/>
    <n v="20"/>
    <s v=""/>
    <s v="48"/>
    <x v="3"/>
    <s v=""/>
    <s v=""/>
    <s v="O1011111"/>
    <s v="TUA711-DIO32"/>
  </r>
  <r>
    <x v="129"/>
    <s v="24 Pair"/>
    <s v="Pr.11"/>
    <x v="3"/>
    <x v="24"/>
    <n v="21"/>
    <n v="22"/>
    <s v=""/>
    <s v="48"/>
    <x v="3"/>
    <s v=""/>
    <s v=""/>
    <s v="O1011111"/>
    <s v="TUA711-DIO32"/>
  </r>
  <r>
    <x v="129"/>
    <s v="24 Pair"/>
    <s v="Pr.12"/>
    <x v="3"/>
    <x v="24"/>
    <n v="23"/>
    <n v="24"/>
    <s v=""/>
    <s v="48"/>
    <x v="3"/>
    <s v=""/>
    <s v=""/>
    <s v="O1011111"/>
    <s v="TUA711-DIO32"/>
  </r>
  <r>
    <x v="129"/>
    <s v="24 Pair"/>
    <s v="Pr.13"/>
    <x v="3"/>
    <x v="24"/>
    <n v="25"/>
    <n v="26"/>
    <s v=""/>
    <s v="48"/>
    <x v="3"/>
    <s v=""/>
    <s v=""/>
    <s v="O1011111"/>
    <s v="TUA711-DIO32"/>
  </r>
  <r>
    <x v="129"/>
    <s v="24 Pair"/>
    <s v="Pr.14"/>
    <x v="3"/>
    <x v="24"/>
    <n v="27"/>
    <n v="28"/>
    <s v=""/>
    <s v="48"/>
    <x v="3"/>
    <s v=""/>
    <s v=""/>
    <s v="O1011111"/>
    <s v="TUA711-DIO32"/>
  </r>
  <r>
    <x v="129"/>
    <s v="24 Pair"/>
    <s v="Pr.15"/>
    <x v="3"/>
    <x v="24"/>
    <n v="29"/>
    <n v="30"/>
    <s v=""/>
    <s v="48"/>
    <x v="3"/>
    <s v=""/>
    <s v=""/>
    <s v="O1011111"/>
    <s v="TUA711-DIO32"/>
  </r>
  <r>
    <x v="129"/>
    <s v="24 Pair"/>
    <s v="Pr.16"/>
    <x v="3"/>
    <x v="24"/>
    <n v="31"/>
    <n v="32"/>
    <s v=""/>
    <s v="48"/>
    <x v="3"/>
    <s v=""/>
    <s v=""/>
    <s v="O1011111"/>
    <s v="TUA711-DIO32"/>
  </r>
  <r>
    <x v="129"/>
    <s v="24 Pair"/>
    <s v="Pr.17"/>
    <x v="3"/>
    <x v="24"/>
    <n v="33"/>
    <n v="34"/>
    <s v=""/>
    <s v="48"/>
    <x v="3"/>
    <s v=""/>
    <s v=""/>
    <s v="O1011111"/>
    <s v="TUA711-DIO32"/>
  </r>
  <r>
    <x v="129"/>
    <s v="24 Pair"/>
    <s v="Pr.18"/>
    <x v="3"/>
    <x v="24"/>
    <n v="35"/>
    <n v="36"/>
    <s v=""/>
    <s v="48"/>
    <x v="3"/>
    <s v=""/>
    <s v=""/>
    <s v="O1011111"/>
    <s v="TUA711-DIO32"/>
  </r>
  <r>
    <x v="129"/>
    <s v="24 Pair"/>
    <s v="Pr.19"/>
    <x v="3"/>
    <x v="24"/>
    <n v="37"/>
    <n v="38"/>
    <s v=""/>
    <s v="48"/>
    <x v="3"/>
    <s v=""/>
    <s v=""/>
    <s v="O1011111"/>
    <s v="TUA711-DIO32"/>
  </r>
  <r>
    <x v="128"/>
    <s v="24 Pair"/>
    <s v="Pr.14"/>
    <x v="3"/>
    <x v="23"/>
    <n v="27"/>
    <n v="28"/>
    <s v=""/>
    <s v="48"/>
    <x v="3"/>
    <s v=""/>
    <s v=""/>
    <s v="O1011112"/>
    <s v="TUA711-DIO32"/>
  </r>
  <r>
    <x v="128"/>
    <s v="24 Pair"/>
    <s v="Pr.15"/>
    <x v="3"/>
    <x v="23"/>
    <n v="29"/>
    <n v="30"/>
    <s v=""/>
    <s v="48"/>
    <x v="3"/>
    <s v=""/>
    <s v=""/>
    <s v="O1011112"/>
    <s v="TUA711-DIO32"/>
  </r>
  <r>
    <x v="128"/>
    <s v="24 Pair"/>
    <s v="Pr.16"/>
    <x v="3"/>
    <x v="23"/>
    <n v="31"/>
    <n v="32"/>
    <s v=""/>
    <s v="48"/>
    <x v="3"/>
    <s v=""/>
    <s v=""/>
    <s v="O1011112"/>
    <s v="TUA711-DIO32"/>
  </r>
  <r>
    <x v="128"/>
    <s v="24 Pair"/>
    <s v="Pr.17"/>
    <x v="3"/>
    <x v="23"/>
    <n v="33"/>
    <n v="34"/>
    <s v=""/>
    <s v="48"/>
    <x v="3"/>
    <s v=""/>
    <s v=""/>
    <s v="O1011112"/>
    <s v="TUA711-DIO32"/>
  </r>
  <r>
    <x v="128"/>
    <s v="24 Pair"/>
    <s v="Pr.18"/>
    <x v="3"/>
    <x v="23"/>
    <n v="35"/>
    <n v="36"/>
    <s v=""/>
    <s v="48"/>
    <x v="3"/>
    <s v=""/>
    <s v=""/>
    <s v="O1011112"/>
    <s v="TUA711-DIO32"/>
  </r>
  <r>
    <x v="128"/>
    <s v="24 Pair"/>
    <s v="Pr.19"/>
    <x v="3"/>
    <x v="23"/>
    <n v="37"/>
    <n v="38"/>
    <s v=""/>
    <s v="48"/>
    <x v="3"/>
    <s v=""/>
    <s v=""/>
    <s v="O1011112"/>
    <s v="TUA711-DIO32"/>
  </r>
  <r>
    <x v="128"/>
    <s v="24 Pair"/>
    <s v="Pr.20"/>
    <x v="3"/>
    <x v="23"/>
    <n v="39"/>
    <n v="40"/>
    <s v=""/>
    <s v="48"/>
    <x v="3"/>
    <s v=""/>
    <s v=""/>
    <s v="O1011112"/>
    <s v="TUA711-DIO32"/>
  </r>
  <r>
    <x v="128"/>
    <s v="24 Pair"/>
    <s v="Pr.21"/>
    <x v="3"/>
    <x v="23"/>
    <n v="41"/>
    <n v="42"/>
    <s v=""/>
    <s v="48"/>
    <x v="3"/>
    <s v=""/>
    <s v=""/>
    <s v="O1011112"/>
    <s v="TUA711-DIO32"/>
  </r>
  <r>
    <x v="128"/>
    <s v="24 Pair"/>
    <s v="Pr.22"/>
    <x v="3"/>
    <x v="23"/>
    <n v="43"/>
    <n v="44"/>
    <s v=""/>
    <s v="48"/>
    <x v="3"/>
    <s v=""/>
    <s v=""/>
    <s v="O1011112"/>
    <s v="TUA711-DIO32"/>
  </r>
  <r>
    <x v="128"/>
    <s v="24 Pair"/>
    <s v="Pr.23"/>
    <x v="3"/>
    <x v="23"/>
    <n v="45"/>
    <n v="46"/>
    <s v=""/>
    <s v="48"/>
    <x v="3"/>
    <s v=""/>
    <s v=""/>
    <s v="O1011112"/>
    <s v="TUA711-DIO32"/>
  </r>
  <r>
    <x v="130"/>
    <s v="24 Pair"/>
    <s v="Pr.01"/>
    <x v="3"/>
    <x v="25"/>
    <n v="1"/>
    <n v="2"/>
    <s v=""/>
    <s v="48"/>
    <x v="3"/>
    <s v=""/>
    <s v=""/>
    <s v="O1011112"/>
    <s v="TUA711-DIO32"/>
  </r>
  <r>
    <x v="130"/>
    <s v="24 Pair"/>
    <s v="Pr.02"/>
    <x v="3"/>
    <x v="25"/>
    <n v="3"/>
    <n v="4"/>
    <s v=""/>
    <s v="48"/>
    <x v="3"/>
    <s v=""/>
    <s v=""/>
    <s v="O1011112"/>
    <s v="TUA711-DIO32"/>
  </r>
  <r>
    <x v="130"/>
    <s v="24 Pair"/>
    <s v="Pr.03"/>
    <x v="3"/>
    <x v="25"/>
    <n v="5"/>
    <n v="6"/>
    <s v=""/>
    <s v="48"/>
    <x v="3"/>
    <s v=""/>
    <s v=""/>
    <s v="O1011112"/>
    <s v="TUA711-DIO32"/>
  </r>
  <r>
    <x v="130"/>
    <s v="24 Pair"/>
    <s v="Pr.04"/>
    <x v="3"/>
    <x v="25"/>
    <n v="7"/>
    <n v="8"/>
    <s v=""/>
    <s v="48"/>
    <x v="3"/>
    <s v=""/>
    <s v=""/>
    <s v="O1011112"/>
    <s v="TUA711-DIO32"/>
  </r>
  <r>
    <x v="130"/>
    <s v="24 Pair"/>
    <s v="Pr.05"/>
    <x v="3"/>
    <x v="25"/>
    <n v="9"/>
    <n v="10"/>
    <s v=""/>
    <s v="48"/>
    <x v="3"/>
    <s v=""/>
    <s v=""/>
    <s v="O1011112"/>
    <s v="TUA711-DIO32"/>
  </r>
  <r>
    <x v="130"/>
    <s v="24 Pair"/>
    <s v="Pr.06"/>
    <x v="3"/>
    <x v="25"/>
    <n v="11"/>
    <n v="12"/>
    <s v=""/>
    <s v="48"/>
    <x v="3"/>
    <s v=""/>
    <s v=""/>
    <s v="O1011112"/>
    <s v="TUA711-DIO32"/>
  </r>
  <r>
    <x v="130"/>
    <s v="24 Pair"/>
    <s v="Pr.07"/>
    <x v="3"/>
    <x v="25"/>
    <n v="13"/>
    <n v="14"/>
    <s v=""/>
    <s v="48"/>
    <x v="3"/>
    <s v=""/>
    <s v=""/>
    <s v="O1011112"/>
    <s v="TUA711-DIO32"/>
  </r>
  <r>
    <x v="130"/>
    <s v="24 Pair"/>
    <s v="Pr.08"/>
    <x v="3"/>
    <x v="25"/>
    <n v="15"/>
    <n v="16"/>
    <s v=""/>
    <s v="48"/>
    <x v="3"/>
    <s v=""/>
    <s v=""/>
    <s v="O1011112"/>
    <s v="TUA711-DIO32"/>
  </r>
  <r>
    <x v="130"/>
    <s v="24 Pair"/>
    <s v="Pr.09"/>
    <x v="3"/>
    <x v="25"/>
    <n v="17"/>
    <n v="18"/>
    <s v=""/>
    <s v="48"/>
    <x v="3"/>
    <s v=""/>
    <s v=""/>
    <s v="O1011112"/>
    <s v="TUA711-DIO32"/>
  </r>
  <r>
    <x v="130"/>
    <s v="24 Pair"/>
    <s v="Pr.10"/>
    <x v="3"/>
    <x v="25"/>
    <n v="19"/>
    <n v="20"/>
    <s v=""/>
    <s v="48"/>
    <x v="3"/>
    <s v=""/>
    <s v=""/>
    <s v="O1011112"/>
    <s v="TUA711-DIO32"/>
  </r>
  <r>
    <x v="130"/>
    <s v="24 Pair"/>
    <s v="Pr.11"/>
    <x v="3"/>
    <x v="25"/>
    <n v="21"/>
    <n v="22"/>
    <s v=""/>
    <s v="48"/>
    <x v="3"/>
    <s v=""/>
    <s v=""/>
    <s v="O1011112"/>
    <s v="TUA711-DIO32"/>
  </r>
  <r>
    <x v="130"/>
    <s v="24 Pair"/>
    <s v="Pr.12"/>
    <x v="3"/>
    <x v="25"/>
    <n v="23"/>
    <n v="24"/>
    <s v=""/>
    <s v="48"/>
    <x v="3"/>
    <s v=""/>
    <s v=""/>
    <s v="O1011112"/>
    <s v="TUA711-DIO32"/>
  </r>
  <r>
    <x v="130"/>
    <s v="24 Pair"/>
    <s v="Pr.13"/>
    <x v="3"/>
    <x v="25"/>
    <n v="25"/>
    <n v="26"/>
    <s v=""/>
    <s v="48"/>
    <x v="3"/>
    <s v=""/>
    <s v=""/>
    <s v="O1011112"/>
    <s v="TUA711-DIO32"/>
  </r>
  <r>
    <x v="130"/>
    <s v="24 Pair"/>
    <s v="Pr.14"/>
    <x v="3"/>
    <x v="25"/>
    <n v="27"/>
    <n v="28"/>
    <s v=""/>
    <s v="48"/>
    <x v="3"/>
    <s v=""/>
    <s v=""/>
    <s v="O1011112"/>
    <s v="TUA711-DIO32"/>
  </r>
  <r>
    <x v="130"/>
    <s v="24 Pair"/>
    <s v="Pr.15"/>
    <x v="3"/>
    <x v="25"/>
    <n v="29"/>
    <n v="30"/>
    <s v=""/>
    <s v="48"/>
    <x v="3"/>
    <s v=""/>
    <s v=""/>
    <s v="O1011112"/>
    <s v="TUA711-DIO32"/>
  </r>
  <r>
    <x v="130"/>
    <s v="24 Pair"/>
    <s v="Pr.16"/>
    <x v="3"/>
    <x v="25"/>
    <n v="31"/>
    <n v="32"/>
    <s v=""/>
    <s v="48"/>
    <x v="3"/>
    <s v=""/>
    <s v=""/>
    <s v="O1011112"/>
    <s v="TUA711-DIO32"/>
  </r>
  <r>
    <x v="130"/>
    <s v="24 Pair"/>
    <s v="Pr.17"/>
    <x v="3"/>
    <x v="25"/>
    <n v="33"/>
    <n v="34"/>
    <s v=""/>
    <s v="48"/>
    <x v="3"/>
    <s v=""/>
    <s v=""/>
    <s v="O1011112"/>
    <s v="TUA711-DIO32"/>
  </r>
  <r>
    <x v="130"/>
    <s v="24 Pair"/>
    <s v="Pr.18"/>
    <x v="3"/>
    <x v="25"/>
    <n v="35"/>
    <n v="36"/>
    <s v=""/>
    <s v="48"/>
    <x v="3"/>
    <s v=""/>
    <s v=""/>
    <s v="O1011112"/>
    <s v="TUA711-DIO32"/>
  </r>
  <r>
    <x v="130"/>
    <s v="24 Pair"/>
    <s v="Pr.19"/>
    <x v="3"/>
    <x v="25"/>
    <n v="37"/>
    <n v="38"/>
    <s v=""/>
    <s v="48"/>
    <x v="3"/>
    <s v=""/>
    <s v=""/>
    <s v="O1011112"/>
    <s v="TUA711-DIO32"/>
  </r>
  <r>
    <x v="130"/>
    <s v="24 Pair"/>
    <s v="Pr.20"/>
    <x v="3"/>
    <x v="25"/>
    <n v="39"/>
    <n v="40"/>
    <s v=""/>
    <s v="48"/>
    <x v="3"/>
    <s v=""/>
    <s v=""/>
    <s v="O1011112"/>
    <s v="TUA711-DIO32"/>
  </r>
  <r>
    <x v="130"/>
    <s v="24 Pair"/>
    <s v="Pr.21"/>
    <x v="3"/>
    <x v="25"/>
    <n v="41"/>
    <n v="42"/>
    <s v=""/>
    <s v="48"/>
    <x v="3"/>
    <s v=""/>
    <s v=""/>
    <s v="O1011112"/>
    <s v="TUA711-DIO32"/>
  </r>
  <r>
    <x v="6"/>
    <m/>
    <m/>
    <x v="3"/>
    <x v="6"/>
    <m/>
    <m/>
    <m/>
    <s v=""/>
    <x v="3"/>
    <s v=""/>
    <s v=""/>
    <s v="O1011112"/>
    <s v="TUA711-DIO32"/>
  </r>
  <r>
    <x v="131"/>
    <s v="12 Pair"/>
    <s v="Pr.01"/>
    <x v="8"/>
    <x v="34"/>
    <n v="1"/>
    <n v="2"/>
    <s v=""/>
    <s v="24"/>
    <x v="0"/>
    <s v=""/>
    <s v=""/>
    <s v="O1011113"/>
    <s v="TUA711-DIR32"/>
  </r>
  <r>
    <x v="131"/>
    <s v="12 Pair"/>
    <s v="Pr.02"/>
    <x v="8"/>
    <x v="34"/>
    <n v="3"/>
    <n v="4"/>
    <s v=""/>
    <s v="24"/>
    <x v="0"/>
    <s v=""/>
    <s v=""/>
    <s v="O1011113"/>
    <s v="TUA711-DIR32"/>
  </r>
  <r>
    <x v="131"/>
    <s v="12 Pair"/>
    <s v="Pr.03"/>
    <x v="8"/>
    <x v="34"/>
    <n v="5"/>
    <n v="6"/>
    <s v=""/>
    <s v="24"/>
    <x v="0"/>
    <s v=""/>
    <s v=""/>
    <s v="O1011113"/>
    <s v="TUA711-DIR32"/>
  </r>
  <r>
    <x v="131"/>
    <s v="12 Pair"/>
    <s v="Pr.04"/>
    <x v="8"/>
    <x v="34"/>
    <n v="7"/>
    <n v="8"/>
    <s v=""/>
    <s v="24"/>
    <x v="0"/>
    <s v=""/>
    <s v=""/>
    <s v="O1011113"/>
    <s v="TUA711-DIR32"/>
  </r>
  <r>
    <x v="131"/>
    <s v="12 Pair"/>
    <s v="Pr.05"/>
    <x v="8"/>
    <x v="34"/>
    <n v="9"/>
    <n v="10"/>
    <s v=""/>
    <s v="24"/>
    <x v="0"/>
    <s v=""/>
    <s v=""/>
    <s v="O1011113"/>
    <s v="TUA711-DIR32"/>
  </r>
  <r>
    <x v="131"/>
    <s v="12 Pair"/>
    <s v="Pr.06"/>
    <x v="8"/>
    <x v="34"/>
    <n v="11"/>
    <n v="12"/>
    <s v=""/>
    <s v="24"/>
    <x v="0"/>
    <s v=""/>
    <s v=""/>
    <s v="O1011113"/>
    <s v="TUA711-DIR32"/>
  </r>
  <r>
    <x v="131"/>
    <s v="12 Pair"/>
    <s v="Pr.07"/>
    <x v="8"/>
    <x v="34"/>
    <n v="13"/>
    <n v="14"/>
    <s v=""/>
    <s v="24"/>
    <x v="0"/>
    <s v=""/>
    <s v=""/>
    <s v="O1011113"/>
    <s v="TUA711-DIR32"/>
  </r>
  <r>
    <x v="131"/>
    <s v="12 Pair"/>
    <s v="Pr.08"/>
    <x v="8"/>
    <x v="34"/>
    <n v="15"/>
    <n v="16"/>
    <s v=""/>
    <s v="24"/>
    <x v="0"/>
    <s v=""/>
    <s v=""/>
    <s v="O1011113"/>
    <s v="TUA711-DIR32"/>
  </r>
  <r>
    <x v="132"/>
    <s v="02 Pair"/>
    <s v="Pr.01"/>
    <x v="8"/>
    <x v="37"/>
    <n v="1"/>
    <n v="2"/>
    <s v=""/>
    <s v="4"/>
    <x v="0"/>
    <s v=""/>
    <s v=""/>
    <s v="O1011113"/>
    <s v="TUA711-DIR32"/>
  </r>
  <r>
    <x v="132"/>
    <s v="02 Pair"/>
    <s v="Pr.02"/>
    <x v="8"/>
    <x v="37"/>
    <n v="3"/>
    <n v="4"/>
    <s v=""/>
    <s v="4"/>
    <x v="0"/>
    <s v=""/>
    <s v=""/>
    <s v="O1011113"/>
    <s v="TUA711-DIR32"/>
  </r>
  <r>
    <x v="133"/>
    <s v="01 Pair"/>
    <s v="Pr.01"/>
    <x v="8"/>
    <x v="60"/>
    <n v="1"/>
    <n v="2"/>
    <s v=""/>
    <s v="2"/>
    <x v="0"/>
    <s v=""/>
    <s v=""/>
    <s v="O1011113"/>
    <s v="TUA711-DIR32"/>
  </r>
  <r>
    <x v="134"/>
    <s v="12 Pair"/>
    <s v="Pr.01"/>
    <x v="8"/>
    <x v="61"/>
    <n v="1"/>
    <n v="2"/>
    <s v=""/>
    <s v="24"/>
    <x v="0"/>
    <s v=""/>
    <s v=""/>
    <s v="O1011113"/>
    <s v="TUA711-DIR32"/>
  </r>
  <r>
    <x v="134"/>
    <s v="12 Pair"/>
    <s v="Pr.02"/>
    <x v="8"/>
    <x v="61"/>
    <n v="3"/>
    <n v="4"/>
    <s v=""/>
    <s v="24"/>
    <x v="0"/>
    <s v=""/>
    <s v=""/>
    <s v="O1011113"/>
    <s v="TUA711-DIR32"/>
  </r>
  <r>
    <x v="134"/>
    <s v="12 Pair"/>
    <s v="Pr.03"/>
    <x v="8"/>
    <x v="61"/>
    <n v="5"/>
    <n v="6"/>
    <s v=""/>
    <s v="24"/>
    <x v="0"/>
    <s v=""/>
    <s v=""/>
    <s v="O1011113"/>
    <s v="TUA711-DIR32"/>
  </r>
  <r>
    <x v="134"/>
    <s v="12 Pair"/>
    <s v="Pr.04"/>
    <x v="8"/>
    <x v="61"/>
    <n v="7"/>
    <n v="8"/>
    <s v=""/>
    <s v="24"/>
    <x v="0"/>
    <s v=""/>
    <s v=""/>
    <s v="O1011113"/>
    <s v="TUA711-DIR32"/>
  </r>
  <r>
    <x v="134"/>
    <s v="12 Pair"/>
    <s v="Pr.05"/>
    <x v="8"/>
    <x v="61"/>
    <n v="9"/>
    <n v="10"/>
    <s v=""/>
    <s v="24"/>
    <x v="0"/>
    <s v=""/>
    <s v=""/>
    <s v="O1011113"/>
    <s v="TUA711-DIR32"/>
  </r>
  <r>
    <x v="134"/>
    <s v="12 Pair"/>
    <s v="Pr.06"/>
    <x v="8"/>
    <x v="61"/>
    <n v="11"/>
    <n v="12"/>
    <s v=""/>
    <s v="24"/>
    <x v="0"/>
    <s v=""/>
    <s v=""/>
    <s v="O1011113"/>
    <s v="TUA711-DIR32"/>
  </r>
  <r>
    <x v="134"/>
    <s v="12 Pair"/>
    <s v="Pr.07"/>
    <x v="8"/>
    <x v="61"/>
    <n v="13"/>
    <n v="14"/>
    <s v=""/>
    <s v="24"/>
    <x v="0"/>
    <s v=""/>
    <s v=""/>
    <s v="O1011113"/>
    <s v="TUA711-DIR32"/>
  </r>
  <r>
    <x v="134"/>
    <s v="12 Pair"/>
    <s v="Pr.08"/>
    <x v="8"/>
    <x v="61"/>
    <n v="15"/>
    <n v="16"/>
    <s v=""/>
    <s v="24"/>
    <x v="0"/>
    <s v=""/>
    <s v=""/>
    <s v="O1011113"/>
    <s v="TUA711-DIR32"/>
  </r>
  <r>
    <x v="134"/>
    <s v="12 Pair"/>
    <s v="Pr.09"/>
    <x v="8"/>
    <x v="61"/>
    <n v="17"/>
    <n v="18"/>
    <s v=""/>
    <s v="24"/>
    <x v="0"/>
    <s v=""/>
    <s v=""/>
    <s v="O1011113"/>
    <s v="TUA711-DIR32"/>
  </r>
  <r>
    <x v="135"/>
    <s v="06 Pair"/>
    <s v="Pr.03"/>
    <x v="8"/>
    <x v="30"/>
    <n v="5"/>
    <n v="6"/>
    <s v=""/>
    <s v="12"/>
    <x v="0"/>
    <s v=""/>
    <s v=""/>
    <s v="O1011113"/>
    <s v="TUA711-DIR32"/>
  </r>
  <r>
    <x v="135"/>
    <s v="06 Pair"/>
    <s v="Pr.04"/>
    <x v="8"/>
    <x v="30"/>
    <n v="7"/>
    <n v="8"/>
    <s v=""/>
    <s v="12"/>
    <x v="0"/>
    <s v=""/>
    <s v=""/>
    <s v="O1011113"/>
    <s v="TUA711-DIR32"/>
  </r>
  <r>
    <x v="136"/>
    <s v="06 Pair"/>
    <s v="Pr.06"/>
    <x v="8"/>
    <x v="62"/>
    <n v="11"/>
    <n v="12"/>
    <s v=""/>
    <s v="12"/>
    <x v="0"/>
    <s v=""/>
    <s v=""/>
    <s v="O1011113"/>
    <s v="TUA711-DIR32"/>
  </r>
  <r>
    <x v="137"/>
    <s v="12 Pair"/>
    <s v="Pr.01"/>
    <x v="8"/>
    <x v="35"/>
    <n v="1"/>
    <n v="2"/>
    <s v=""/>
    <s v="24"/>
    <x v="0"/>
    <s v=""/>
    <s v=""/>
    <s v="O1011113"/>
    <s v="TUA711-DIR32"/>
  </r>
  <r>
    <x v="137"/>
    <s v="12 Pair"/>
    <s v="Pr.02"/>
    <x v="8"/>
    <x v="35"/>
    <n v="3"/>
    <n v="4"/>
    <s v=""/>
    <s v="24"/>
    <x v="0"/>
    <s v=""/>
    <s v=""/>
    <s v="O1011113"/>
    <s v="TUA711-DIR32"/>
  </r>
  <r>
    <x v="137"/>
    <s v="12 Pair"/>
    <s v="Pr.03"/>
    <x v="8"/>
    <x v="35"/>
    <n v="5"/>
    <n v="6"/>
    <s v=""/>
    <s v="24"/>
    <x v="0"/>
    <s v=""/>
    <s v=""/>
    <s v="O1011113"/>
    <s v="TUA711-DIR32"/>
  </r>
  <r>
    <x v="137"/>
    <s v="12 Pair"/>
    <s v="Pr.04"/>
    <x v="8"/>
    <x v="35"/>
    <n v="7"/>
    <n v="8"/>
    <s v=""/>
    <s v="24"/>
    <x v="0"/>
    <s v=""/>
    <s v=""/>
    <s v="O1011113"/>
    <s v="TUA711-DIR32"/>
  </r>
  <r>
    <x v="137"/>
    <s v="12 Pair"/>
    <s v="Pr.05"/>
    <x v="8"/>
    <x v="35"/>
    <n v="9"/>
    <n v="10"/>
    <s v=""/>
    <s v="24"/>
    <x v="0"/>
    <s v=""/>
    <s v=""/>
    <s v="O1011113"/>
    <s v="TUA711-DIR32"/>
  </r>
  <r>
    <x v="138"/>
    <s v="06 Pair"/>
    <s v="Pr.01"/>
    <x v="8"/>
    <x v="39"/>
    <n v="1"/>
    <n v="2"/>
    <s v=""/>
    <s v="12"/>
    <x v="0"/>
    <s v=""/>
    <s v=""/>
    <s v="O1011113"/>
    <s v="TUA711-DIR32"/>
  </r>
  <r>
    <x v="138"/>
    <s v="06 Pair"/>
    <s v="Pr.02"/>
    <x v="8"/>
    <x v="39"/>
    <n v="3"/>
    <n v="4"/>
    <s v=""/>
    <s v="12"/>
    <x v="0"/>
    <s v=""/>
    <s v=""/>
    <s v="O1011113"/>
    <s v="TUA711-DIR32"/>
  </r>
  <r>
    <x v="138"/>
    <s v="06 Pair"/>
    <s v="Pr.03"/>
    <x v="8"/>
    <x v="39"/>
    <n v="5"/>
    <n v="6"/>
    <s v=""/>
    <s v="12"/>
    <x v="0"/>
    <s v=""/>
    <s v=""/>
    <s v="O1011113"/>
    <s v="TUA711-DIR32"/>
  </r>
  <r>
    <x v="138"/>
    <s v="06 Pair"/>
    <s v="Pr.04"/>
    <x v="8"/>
    <x v="39"/>
    <n v="7"/>
    <n v="8"/>
    <s v=""/>
    <s v="12"/>
    <x v="0"/>
    <s v=""/>
    <s v=""/>
    <s v="O1011113"/>
    <s v="TUA711-DIR32"/>
  </r>
  <r>
    <x v="131"/>
    <s v="12 Pair"/>
    <s v="Pr.09"/>
    <x v="8"/>
    <x v="34"/>
    <n v="17"/>
    <n v="18"/>
    <s v=""/>
    <s v="24"/>
    <x v="0"/>
    <s v=""/>
    <s v=""/>
    <s v="O1011114"/>
    <s v="TUA711-DIR32"/>
  </r>
  <r>
    <x v="139"/>
    <s v="06 Pair"/>
    <s v="Pr.01"/>
    <x v="8"/>
    <x v="63"/>
    <n v="1"/>
    <n v="2"/>
    <s v=""/>
    <s v="12"/>
    <x v="0"/>
    <s v=""/>
    <s v=""/>
    <s v="O1011114"/>
    <s v="TUA711-DIR32"/>
  </r>
  <r>
    <x v="139"/>
    <s v="06 Pair"/>
    <s v="Pr.02"/>
    <x v="8"/>
    <x v="63"/>
    <n v="3"/>
    <n v="4"/>
    <s v=""/>
    <s v="12"/>
    <x v="0"/>
    <s v=""/>
    <s v=""/>
    <s v="O1011114"/>
    <s v="TUA711-DIR32"/>
  </r>
  <r>
    <x v="139"/>
    <s v="06 Pair"/>
    <s v="Pr.03"/>
    <x v="8"/>
    <x v="63"/>
    <n v="5"/>
    <n v="6"/>
    <s v=""/>
    <s v="12"/>
    <x v="0"/>
    <s v=""/>
    <s v=""/>
    <s v="O1011114"/>
    <s v="TUA711-DIR32"/>
  </r>
  <r>
    <x v="139"/>
    <s v="06 Pair"/>
    <s v="Pr.04"/>
    <x v="8"/>
    <x v="63"/>
    <n v="7"/>
    <n v="8"/>
    <s v=""/>
    <s v="12"/>
    <x v="0"/>
    <s v=""/>
    <s v=""/>
    <s v="O1011114"/>
    <s v="TUA711-DIR32"/>
  </r>
  <r>
    <x v="139"/>
    <s v="06 Pair"/>
    <s v="Pr.05"/>
    <x v="8"/>
    <x v="63"/>
    <n v="9"/>
    <n v="10"/>
    <s v=""/>
    <s v="12"/>
    <x v="0"/>
    <s v=""/>
    <s v=""/>
    <s v="O1011114"/>
    <s v="TUA711-DIR32"/>
  </r>
  <r>
    <x v="139"/>
    <s v="06 Pair"/>
    <s v="Pr.06"/>
    <x v="8"/>
    <x v="63"/>
    <n v="11"/>
    <n v="12"/>
    <s v=""/>
    <s v="12"/>
    <x v="0"/>
    <s v=""/>
    <s v=""/>
    <s v="O1011114"/>
    <s v="TUA711-DIR32"/>
  </r>
  <r>
    <x v="140"/>
    <s v="06 Pair"/>
    <s v="Pr.01"/>
    <x v="8"/>
    <x v="36"/>
    <n v="1"/>
    <n v="2"/>
    <s v=""/>
    <s v="12"/>
    <x v="0"/>
    <s v=""/>
    <s v=""/>
    <s v="O1011114"/>
    <s v="TUA711-DIR32"/>
  </r>
  <r>
    <x v="140"/>
    <s v="06 Pair"/>
    <s v="Pr.02"/>
    <x v="8"/>
    <x v="36"/>
    <n v="3"/>
    <n v="4"/>
    <s v=""/>
    <s v="12"/>
    <x v="0"/>
    <s v=""/>
    <s v=""/>
    <s v="O1011114"/>
    <s v="TUA711-DIR32"/>
  </r>
  <r>
    <x v="140"/>
    <s v="06 Pair"/>
    <s v="Pr.03"/>
    <x v="8"/>
    <x v="36"/>
    <n v="5"/>
    <n v="6"/>
    <s v=""/>
    <s v="12"/>
    <x v="0"/>
    <s v=""/>
    <s v=""/>
    <s v="O1011114"/>
    <s v="TUA711-DIR32"/>
  </r>
  <r>
    <x v="140"/>
    <s v="06 Pair"/>
    <s v="Pr.04"/>
    <x v="8"/>
    <x v="36"/>
    <n v="7"/>
    <n v="8"/>
    <s v=""/>
    <s v="12"/>
    <x v="0"/>
    <s v=""/>
    <s v=""/>
    <s v="O1011114"/>
    <s v="TUA711-DIR32"/>
  </r>
  <r>
    <x v="141"/>
    <s v="01 Pair"/>
    <s v="Pr.01"/>
    <x v="8"/>
    <x v="64"/>
    <n v="1"/>
    <n v="2"/>
    <s v=""/>
    <s v="2"/>
    <x v="0"/>
    <s v=""/>
    <s v=""/>
    <s v="O1011114"/>
    <s v="TUA711-DIR32"/>
  </r>
  <r>
    <x v="142"/>
    <s v="06 Pair"/>
    <s v="Pr.02"/>
    <x v="8"/>
    <x v="65"/>
    <n v="3"/>
    <n v="4"/>
    <m/>
    <s v="12"/>
    <x v="0"/>
    <s v=""/>
    <s v=""/>
    <s v="O1011114"/>
    <s v="TUA711-DIR32"/>
  </r>
  <r>
    <x v="142"/>
    <s v="06 Pair"/>
    <s v="Pr.01"/>
    <x v="8"/>
    <x v="65"/>
    <n v="1"/>
    <n v="2"/>
    <m/>
    <s v="12"/>
    <x v="0"/>
    <s v=""/>
    <s v=""/>
    <s v="O1011114"/>
    <s v="TUA711-DIR32"/>
  </r>
  <r>
    <x v="142"/>
    <s v="06 Pair"/>
    <s v="Pr.03"/>
    <x v="8"/>
    <x v="65"/>
    <n v="5"/>
    <n v="6"/>
    <m/>
    <s v="12"/>
    <x v="0"/>
    <s v=""/>
    <s v=""/>
    <s v="O1011114"/>
    <s v="TUA711-DIR32"/>
  </r>
  <r>
    <x v="142"/>
    <s v="06 Pair"/>
    <s v="Pr.04"/>
    <x v="8"/>
    <x v="65"/>
    <n v="7"/>
    <n v="8"/>
    <m/>
    <s v="12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4"/>
    <s v=""/>
    <s v=""/>
    <s v="O1011114"/>
    <s v=""/>
  </r>
  <r>
    <x v="6"/>
    <m/>
    <m/>
    <x v="8"/>
    <x v="6"/>
    <m/>
    <m/>
    <m/>
    <s v=""/>
    <x v="4"/>
    <s v=""/>
    <s v=""/>
    <s v="O1011114"/>
    <s v=""/>
  </r>
  <r>
    <x v="143"/>
    <s v="06 Pair"/>
    <s v="Pr.01"/>
    <x v="8"/>
    <x v="43"/>
    <n v="1"/>
    <n v="2"/>
    <s v=""/>
    <s v="12"/>
    <x v="0"/>
    <s v=""/>
    <s v=""/>
    <s v="O1011200"/>
    <s v="TUA711-DIR32"/>
  </r>
  <r>
    <x v="143"/>
    <s v="06 Pair"/>
    <s v="Pr.02"/>
    <x v="8"/>
    <x v="43"/>
    <n v="3"/>
    <n v="4"/>
    <s v=""/>
    <s v="12"/>
    <x v="0"/>
    <s v=""/>
    <s v=""/>
    <s v="O1011200"/>
    <s v="TUA711-DIR32"/>
  </r>
  <r>
    <x v="143"/>
    <s v="06 Pair"/>
    <s v="Pr.03"/>
    <x v="8"/>
    <x v="43"/>
    <n v="5"/>
    <n v="6"/>
    <s v=""/>
    <s v="12"/>
    <x v="0"/>
    <s v=""/>
    <s v=""/>
    <s v="O1011200"/>
    <s v="TUA711-DIR32"/>
  </r>
  <r>
    <x v="144"/>
    <s v="06 Pair"/>
    <s v="Pr.01"/>
    <x v="8"/>
    <x v="66"/>
    <n v="1"/>
    <n v="2"/>
    <m/>
    <s v="12"/>
    <x v="0"/>
    <s v=""/>
    <s v=""/>
    <s v="O1011114"/>
    <s v="TUA711-DIR32"/>
  </r>
  <r>
    <x v="144"/>
    <s v="06 Pair"/>
    <s v="Pr.02"/>
    <x v="8"/>
    <x v="66"/>
    <n v="3"/>
    <n v="4"/>
    <m/>
    <s v="12"/>
    <x v="0"/>
    <s v=""/>
    <s v=""/>
    <s v="O1011114"/>
    <s v="TUA711-DIR32"/>
  </r>
  <r>
    <x v="145"/>
    <s v="02 Pair"/>
    <s v="Pr.02"/>
    <x v="2"/>
    <x v="44"/>
    <n v="3"/>
    <n v="4"/>
    <s v=""/>
    <s v="4"/>
    <x v="0"/>
    <s v="O1011115_U1"/>
    <s v="HD5516"/>
    <s v="O1011115"/>
    <s v="TUA711-DIO32"/>
  </r>
  <r>
    <x v="146"/>
    <s v="01 Pair"/>
    <s v="Pr.01"/>
    <x v="2"/>
    <x v="38"/>
    <n v="1"/>
    <n v="2"/>
    <s v=""/>
    <s v="2"/>
    <x v="0"/>
    <s v="O1011115_U2"/>
    <s v="HD5516"/>
    <s v="O1011115"/>
    <s v="TUA711-DIO32"/>
  </r>
  <r>
    <x v="147"/>
    <s v="24 Pair"/>
    <s v="Pr.07"/>
    <x v="2"/>
    <x v="43"/>
    <n v="13"/>
    <n v="14"/>
    <m/>
    <s v="48"/>
    <x v="0"/>
    <s v="O1011115_U3"/>
    <s v="HD5516"/>
    <s v="O1011115"/>
    <s v="TUA711-DIO32"/>
  </r>
  <r>
    <x v="147"/>
    <s v="24 Pair"/>
    <s v="Pr.08"/>
    <x v="2"/>
    <x v="43"/>
    <n v="15"/>
    <n v="16"/>
    <m/>
    <s v="48"/>
    <x v="0"/>
    <s v="O1011115_U4"/>
    <s v="HD5516"/>
    <s v="O1011115"/>
    <s v="TUA711-DIO32"/>
  </r>
  <r>
    <x v="147"/>
    <s v="24 Pair"/>
    <s v="Pr.13"/>
    <x v="2"/>
    <x v="43"/>
    <n v="25"/>
    <n v="26"/>
    <m/>
    <s v="48"/>
    <x v="0"/>
    <s v="O1011115_U5"/>
    <s v="HD5516"/>
    <s v="O1011115"/>
    <s v="TUA711-DIO32"/>
  </r>
  <r>
    <x v="147"/>
    <s v="24 Pair"/>
    <s v="Pr.14"/>
    <x v="2"/>
    <x v="43"/>
    <n v="27"/>
    <n v="28"/>
    <m/>
    <s v="48"/>
    <x v="0"/>
    <s v="O1011115_U6"/>
    <s v="HD5516"/>
    <s v="O1011115"/>
    <s v="TUA711-DIO32"/>
  </r>
  <r>
    <x v="147"/>
    <s v="24 Pair"/>
    <s v="Pr.15"/>
    <x v="2"/>
    <x v="43"/>
    <n v="29"/>
    <n v="30"/>
    <m/>
    <s v="48"/>
    <x v="0"/>
    <s v="O1011115_U7"/>
    <s v="HD5516"/>
    <s v="O1011115"/>
    <s v="TUA711-DIO32"/>
  </r>
  <r>
    <x v="147"/>
    <s v="24 Pair"/>
    <s v="Pr.16"/>
    <x v="2"/>
    <x v="43"/>
    <n v="31"/>
    <n v="32"/>
    <m/>
    <s v="48"/>
    <x v="0"/>
    <s v="O1011115_U8"/>
    <s v="HD5516"/>
    <s v="O1011115"/>
    <s v="TUA711-DIO32"/>
  </r>
  <r>
    <x v="147"/>
    <s v="24 Pair"/>
    <s v="Pr.17"/>
    <x v="2"/>
    <x v="43"/>
    <n v="33"/>
    <n v="34"/>
    <m/>
    <s v="48"/>
    <x v="0"/>
    <s v="O1011115_U9"/>
    <s v="HD5516"/>
    <s v="O1011115"/>
    <s v="TUA711-DIO32"/>
  </r>
  <r>
    <x v="147"/>
    <s v="24 Pair"/>
    <s v="Pr.18"/>
    <x v="2"/>
    <x v="43"/>
    <n v="35"/>
    <n v="36"/>
    <m/>
    <s v="48"/>
    <x v="0"/>
    <s v="O1011115_U10"/>
    <s v="HD5516"/>
    <s v="O1011115"/>
    <s v="TUA711-DIO32"/>
  </r>
  <r>
    <x v="147"/>
    <s v="24 Pair"/>
    <s v="Pr.19"/>
    <x v="2"/>
    <x v="43"/>
    <n v="37"/>
    <n v="38"/>
    <m/>
    <s v="48"/>
    <x v="0"/>
    <s v="O1011115_U11"/>
    <s v="HD5516"/>
    <s v="O1011115"/>
    <s v="TUA711-DIO32"/>
  </r>
  <r>
    <x v="147"/>
    <s v="24 Pair"/>
    <s v="Pr.20"/>
    <x v="2"/>
    <x v="43"/>
    <n v="39"/>
    <n v="40"/>
    <m/>
    <s v="48"/>
    <x v="0"/>
    <s v="O1011115_U12"/>
    <s v="HD5516"/>
    <s v="O1011115"/>
    <s v="TUA711-DIO32"/>
  </r>
  <r>
    <x v="145"/>
    <s v="02 Pair"/>
    <s v="Pr.01"/>
    <x v="2"/>
    <x v="44"/>
    <n v="1"/>
    <n v="2"/>
    <s v=""/>
    <s v="4"/>
    <x v="0"/>
    <s v="O1011115_U13"/>
    <s v="HD5516"/>
    <s v="O1011115"/>
    <s v="TUA711-DIO32"/>
  </r>
  <r>
    <x v="147"/>
    <s v="24 Pair"/>
    <s v="Pr.01"/>
    <x v="2"/>
    <x v="43"/>
    <n v="1"/>
    <n v="2"/>
    <m/>
    <s v="48"/>
    <x v="0"/>
    <s v="O1011115_U14"/>
    <s v="HD5516"/>
    <s v="O1011115"/>
    <s v="TUA711-DIO32"/>
  </r>
  <r>
    <x v="147"/>
    <s v="24 Pair"/>
    <s v="Pr.02"/>
    <x v="2"/>
    <x v="43"/>
    <n v="3"/>
    <n v="4"/>
    <m/>
    <s v="48"/>
    <x v="0"/>
    <s v="O1011115_U15"/>
    <s v="HD5516"/>
    <s v="O1011115"/>
    <s v="TUA711-DIO32"/>
  </r>
  <r>
    <x v="147"/>
    <s v="24 Pair"/>
    <s v="Pr.03"/>
    <x v="2"/>
    <x v="43"/>
    <n v="5"/>
    <n v="6"/>
    <m/>
    <s v="48"/>
    <x v="0"/>
    <s v="O1011115_U16"/>
    <s v="HD5516"/>
    <s v="O1011115"/>
    <s v="TUA711-DIO32"/>
  </r>
  <r>
    <x v="147"/>
    <s v="24 Pair"/>
    <s v="Pr.04"/>
    <x v="2"/>
    <x v="43"/>
    <n v="7"/>
    <n v="8"/>
    <m/>
    <s v="48"/>
    <x v="0"/>
    <s v="O1011115_U17"/>
    <s v="HD5516"/>
    <s v="O1011115"/>
    <s v="TUA711-DIO32"/>
  </r>
  <r>
    <x v="147"/>
    <s v="24 Pair"/>
    <s v="Pr.05"/>
    <x v="2"/>
    <x v="43"/>
    <n v="9"/>
    <n v="10"/>
    <m/>
    <s v="48"/>
    <x v="0"/>
    <s v="O1011115_U18"/>
    <s v="HD5516"/>
    <s v="O1011115"/>
    <s v="TUA711-DIO32"/>
  </r>
  <r>
    <x v="147"/>
    <s v="24 Pair"/>
    <s v="Pr.06"/>
    <x v="2"/>
    <x v="43"/>
    <n v="11"/>
    <n v="12"/>
    <m/>
    <s v="48"/>
    <x v="0"/>
    <s v="O1011115_U19"/>
    <s v="HD5516"/>
    <s v="O1011115"/>
    <s v="TUA711-DIO32"/>
  </r>
  <r>
    <x v="6"/>
    <m/>
    <m/>
    <x v="2"/>
    <x v="6"/>
    <m/>
    <m/>
    <m/>
    <s v=""/>
    <x v="0"/>
    <s v="O1011115_U20"/>
    <s v="HD5516"/>
    <s v="O1011115"/>
    <s v="TUA711-DIO32"/>
  </r>
  <r>
    <x v="6"/>
    <m/>
    <m/>
    <x v="2"/>
    <x v="6"/>
    <m/>
    <m/>
    <m/>
    <s v=""/>
    <x v="0"/>
    <s v="O1011115_U21"/>
    <s v="HD5516"/>
    <s v="O1011115"/>
    <s v="TUA711-DIO32"/>
  </r>
  <r>
    <x v="6"/>
    <m/>
    <m/>
    <x v="2"/>
    <x v="6"/>
    <m/>
    <m/>
    <m/>
    <s v=""/>
    <x v="0"/>
    <s v="O1011115_U22"/>
    <s v="HD5516"/>
    <s v="O1011115"/>
    <s v="TUA711-DIO32"/>
  </r>
  <r>
    <x v="6"/>
    <m/>
    <m/>
    <x v="2"/>
    <x v="6"/>
    <m/>
    <m/>
    <m/>
    <s v=""/>
    <x v="0"/>
    <s v="O1011115_U23"/>
    <s v="HD5516"/>
    <s v="O1011115"/>
    <s v="TUA711-DIO32"/>
  </r>
  <r>
    <x v="6"/>
    <m/>
    <m/>
    <x v="2"/>
    <x v="6"/>
    <m/>
    <m/>
    <m/>
    <s v=""/>
    <x v="2"/>
    <s v=""/>
    <s v=""/>
    <s v="O1011115"/>
    <s v="TUA711-DIO32"/>
  </r>
  <r>
    <x v="6"/>
    <m/>
    <m/>
    <x v="2"/>
    <x v="6"/>
    <m/>
    <m/>
    <m/>
    <s v=""/>
    <x v="2"/>
    <s v=""/>
    <s v=""/>
    <s v="O1011115"/>
    <s v="TUA711-DIO32"/>
  </r>
  <r>
    <x v="6"/>
    <m/>
    <m/>
    <x v="2"/>
    <x v="6"/>
    <m/>
    <m/>
    <m/>
    <s v=""/>
    <x v="2"/>
    <s v=""/>
    <s v=""/>
    <s v="O1011115"/>
    <s v="TUA711-DIO32"/>
  </r>
  <r>
    <x v="6"/>
    <m/>
    <m/>
    <x v="2"/>
    <x v="6"/>
    <m/>
    <m/>
    <m/>
    <s v=""/>
    <x v="2"/>
    <s v=""/>
    <s v=""/>
    <s v="O1011115"/>
    <s v="TUA711-DIO32"/>
  </r>
  <r>
    <x v="6"/>
    <m/>
    <m/>
    <x v="2"/>
    <x v="6"/>
    <m/>
    <m/>
    <m/>
    <s v=""/>
    <x v="2"/>
    <m/>
    <m/>
    <s v="O1011115"/>
    <s v="TUA711-DIO32"/>
  </r>
  <r>
    <x v="6"/>
    <m/>
    <m/>
    <x v="2"/>
    <x v="6"/>
    <m/>
    <m/>
    <m/>
    <s v=""/>
    <x v="2"/>
    <m/>
    <m/>
    <s v="O1011115"/>
    <s v="TUA711-DIO32"/>
  </r>
  <r>
    <x v="6"/>
    <m/>
    <m/>
    <x v="2"/>
    <x v="6"/>
    <m/>
    <m/>
    <m/>
    <s v=""/>
    <x v="2"/>
    <m/>
    <m/>
    <s v="O1011115"/>
    <s v="TUA711-DIO32"/>
  </r>
  <r>
    <x v="6"/>
    <m/>
    <m/>
    <x v="2"/>
    <x v="6"/>
    <m/>
    <m/>
    <m/>
    <s v=""/>
    <x v="2"/>
    <m/>
    <m/>
    <s v="O1011115"/>
    <s v="TUA711-DIO32"/>
  </r>
  <r>
    <x v="6"/>
    <m/>
    <m/>
    <x v="2"/>
    <x v="6"/>
    <m/>
    <m/>
    <m/>
    <s v=""/>
    <x v="2"/>
    <m/>
    <m/>
    <s v="O1011115"/>
    <s v="TUA711-DIO32"/>
  </r>
  <r>
    <x v="143"/>
    <s v="06 Pair"/>
    <s v="Pr.04"/>
    <x v="8"/>
    <x v="43"/>
    <n v="7"/>
    <n v="8"/>
    <s v=""/>
    <s v="12"/>
    <x v="0"/>
    <s v=""/>
    <s v=""/>
    <s v="O1011200"/>
    <s v="TUA711-DIR32"/>
  </r>
  <r>
    <x v="148"/>
    <s v="06 Pair"/>
    <s v="Pr.01"/>
    <x v="8"/>
    <x v="40"/>
    <n v="1"/>
    <n v="2"/>
    <s v=""/>
    <s v="12"/>
    <x v="0"/>
    <s v=""/>
    <s v=""/>
    <s v="O1011200"/>
    <s v="TUA711-DIR32"/>
  </r>
  <r>
    <x v="148"/>
    <s v="06 Pair"/>
    <s v="Pr.02"/>
    <x v="8"/>
    <x v="40"/>
    <n v="3"/>
    <n v="4"/>
    <s v=""/>
    <s v="12"/>
    <x v="0"/>
    <s v=""/>
    <s v=""/>
    <s v="O1011200"/>
    <s v="TUA711-DIR32"/>
  </r>
  <r>
    <x v="148"/>
    <s v="06 Pair"/>
    <s v="Pr.03"/>
    <x v="8"/>
    <x v="40"/>
    <n v="5"/>
    <n v="6"/>
    <s v=""/>
    <s v="12"/>
    <x v="0"/>
    <s v=""/>
    <s v=""/>
    <s v="O1011200"/>
    <s v="TUA711-DIR32"/>
  </r>
  <r>
    <x v="149"/>
    <s v="06 Pair"/>
    <s v="Pr.02"/>
    <x v="8"/>
    <x v="44"/>
    <n v="3"/>
    <n v="4"/>
    <s v=""/>
    <s v="12"/>
    <x v="0"/>
    <s v=""/>
    <s v=""/>
    <s v="O1011200"/>
    <s v="TUA711-DIR32"/>
  </r>
  <r>
    <x v="149"/>
    <s v="06 Pair"/>
    <s v="Pr.01"/>
    <x v="8"/>
    <x v="44"/>
    <n v="1"/>
    <n v="2"/>
    <s v=""/>
    <s v="12"/>
    <x v="0"/>
    <s v=""/>
    <s v=""/>
    <s v="O1011200"/>
    <s v="TUA711-DIR32"/>
  </r>
  <r>
    <x v="149"/>
    <s v="06 Pair"/>
    <s v="Pr.03"/>
    <x v="8"/>
    <x v="44"/>
    <n v="5"/>
    <n v="6"/>
    <s v=""/>
    <s v="12"/>
    <x v="0"/>
    <s v=""/>
    <s v=""/>
    <s v="O1011200"/>
    <s v="TUA711-DIR32"/>
  </r>
  <r>
    <x v="150"/>
    <s v="06 Pair"/>
    <s v="Pr.01"/>
    <x v="8"/>
    <x v="38"/>
    <n v="1"/>
    <n v="2"/>
    <s v=""/>
    <s v="12"/>
    <x v="0"/>
    <s v=""/>
    <s v=""/>
    <s v="O1011200"/>
    <s v="TUA711-DIR32"/>
  </r>
  <r>
    <x v="150"/>
    <s v="06 Pair"/>
    <s v="Pr.02"/>
    <x v="8"/>
    <x v="38"/>
    <n v="3"/>
    <n v="4"/>
    <s v=""/>
    <s v="12"/>
    <x v="0"/>
    <s v=""/>
    <s v=""/>
    <s v="O1011200"/>
    <s v="TUA711-DIR32"/>
  </r>
  <r>
    <x v="150"/>
    <s v="06 Pair"/>
    <s v="Pr.03"/>
    <x v="8"/>
    <x v="38"/>
    <n v="5"/>
    <n v="6"/>
    <s v=""/>
    <s v="12"/>
    <x v="0"/>
    <s v=""/>
    <s v=""/>
    <s v="O1011200"/>
    <s v="TUA711-DIR32"/>
  </r>
  <r>
    <x v="151"/>
    <s v="06 Pair"/>
    <s v="Pr.01"/>
    <x v="8"/>
    <x v="67"/>
    <n v="1"/>
    <n v="2"/>
    <s v=""/>
    <s v="12"/>
    <x v="0"/>
    <s v=""/>
    <s v=""/>
    <s v="O1011200"/>
    <s v="TUA711-DIR32"/>
  </r>
  <r>
    <x v="151"/>
    <s v="06 Pair"/>
    <s v="Pr.02"/>
    <x v="8"/>
    <x v="67"/>
    <n v="3"/>
    <n v="4"/>
    <s v=""/>
    <s v="12"/>
    <x v="0"/>
    <s v=""/>
    <s v=""/>
    <s v="O1011200"/>
    <s v="TUA711-DIR32"/>
  </r>
  <r>
    <x v="151"/>
    <s v="06 Pair"/>
    <s v="Pr.03"/>
    <x v="8"/>
    <x v="67"/>
    <n v="5"/>
    <n v="6"/>
    <s v=""/>
    <s v="12"/>
    <x v="0"/>
    <s v=""/>
    <s v=""/>
    <s v="O1011200"/>
    <s v="TUA711-DIR32"/>
  </r>
  <r>
    <x v="152"/>
    <s v="06 Pair"/>
    <s v="Pr.01"/>
    <x v="8"/>
    <x v="68"/>
    <n v="1"/>
    <n v="2"/>
    <s v=""/>
    <s v="12"/>
    <x v="0"/>
    <s v=""/>
    <s v=""/>
    <s v="O1011200"/>
    <s v="TUA711-DIR32"/>
  </r>
  <r>
    <x v="152"/>
    <s v="06 Pair"/>
    <s v="Pr.02"/>
    <x v="8"/>
    <x v="68"/>
    <n v="3"/>
    <n v="4"/>
    <s v=""/>
    <s v="12"/>
    <x v="0"/>
    <s v=""/>
    <s v=""/>
    <s v="O1011200"/>
    <s v="TUA711-DIR32"/>
  </r>
  <r>
    <x v="152"/>
    <s v="06 Pair"/>
    <s v="Pr.03"/>
    <x v="8"/>
    <x v="68"/>
    <n v="5"/>
    <n v="6"/>
    <s v=""/>
    <s v="12"/>
    <x v="0"/>
    <s v=""/>
    <s v=""/>
    <s v="O1011200"/>
    <s v="TUA711-DIR32"/>
  </r>
  <r>
    <x v="153"/>
    <s v="06 Pair"/>
    <s v="Pr.01"/>
    <x v="8"/>
    <x v="69"/>
    <n v="1"/>
    <n v="2"/>
    <s v=""/>
    <s v="12"/>
    <x v="0"/>
    <s v=""/>
    <s v=""/>
    <s v="O1011200"/>
    <s v="TUA711-DIR32"/>
  </r>
  <r>
    <x v="153"/>
    <s v="06 Pair"/>
    <s v="Pr.02"/>
    <x v="8"/>
    <x v="69"/>
    <n v="3"/>
    <n v="4"/>
    <s v=""/>
    <s v="12"/>
    <x v="0"/>
    <s v=""/>
    <s v=""/>
    <s v="O1011200"/>
    <s v="TUA711-DIR32"/>
  </r>
  <r>
    <x v="153"/>
    <s v="06 Pair"/>
    <s v="Pr.03"/>
    <x v="8"/>
    <x v="69"/>
    <n v="5"/>
    <n v="6"/>
    <s v=""/>
    <s v="12"/>
    <x v="0"/>
    <s v=""/>
    <s v=""/>
    <s v="O1011200"/>
    <s v="TUA711-DIR32"/>
  </r>
  <r>
    <x v="154"/>
    <s v="06 Pair"/>
    <s v="Pr.01"/>
    <x v="8"/>
    <x v="70"/>
    <n v="1"/>
    <n v="2"/>
    <s v=""/>
    <s v="12"/>
    <x v="0"/>
    <s v=""/>
    <s v=""/>
    <s v="O1011200"/>
    <s v="TUA711-DIR32"/>
  </r>
  <r>
    <x v="154"/>
    <s v="06 Pair"/>
    <s v="Pr.02"/>
    <x v="8"/>
    <x v="70"/>
    <n v="3"/>
    <n v="4"/>
    <s v=""/>
    <s v="12"/>
    <x v="0"/>
    <s v=""/>
    <s v=""/>
    <s v="O1011200"/>
    <s v="TUA711-DIR32"/>
  </r>
  <r>
    <x v="154"/>
    <s v="06 Pair"/>
    <s v="Pr.03"/>
    <x v="8"/>
    <x v="70"/>
    <n v="5"/>
    <n v="6"/>
    <s v=""/>
    <s v="12"/>
    <x v="0"/>
    <s v=""/>
    <s v=""/>
    <s v="O1011200"/>
    <s v="TUA711-DIR32"/>
  </r>
  <r>
    <x v="155"/>
    <s v="06 Pair"/>
    <s v="Pr.01"/>
    <x v="8"/>
    <x v="71"/>
    <n v="1"/>
    <n v="2"/>
    <s v=""/>
    <s v="12"/>
    <x v="0"/>
    <s v=""/>
    <s v=""/>
    <s v="O1011200"/>
    <s v="TUA711-DIR32"/>
  </r>
  <r>
    <x v="155"/>
    <s v="06 Pair"/>
    <s v="Pr.02"/>
    <x v="8"/>
    <x v="71"/>
    <n v="3"/>
    <n v="4"/>
    <s v=""/>
    <s v="12"/>
    <x v="0"/>
    <s v=""/>
    <s v=""/>
    <s v="O1011200"/>
    <s v="TUA711-DIR32"/>
  </r>
  <r>
    <x v="155"/>
    <s v="06 Pair"/>
    <s v="Pr.03"/>
    <x v="8"/>
    <x v="71"/>
    <n v="5"/>
    <n v="6"/>
    <s v=""/>
    <s v="12"/>
    <x v="0"/>
    <s v=""/>
    <s v=""/>
    <s v="O1011200"/>
    <s v="TUA711-DIR32"/>
  </r>
  <r>
    <x v="156"/>
    <s v="06 Pair"/>
    <s v="Pr.01"/>
    <x v="8"/>
    <x v="72"/>
    <n v="1"/>
    <n v="2"/>
    <s v=""/>
    <s v="12"/>
    <x v="0"/>
    <s v=""/>
    <s v=""/>
    <s v="O1011200"/>
    <s v="TUA711-DIR32"/>
  </r>
  <r>
    <x v="156"/>
    <s v="06 Pair"/>
    <s v="Pr.02"/>
    <x v="8"/>
    <x v="72"/>
    <n v="3"/>
    <n v="4"/>
    <s v=""/>
    <s v="12"/>
    <x v="0"/>
    <s v=""/>
    <s v=""/>
    <s v="O1011200"/>
    <s v="TUA711-DIR32"/>
  </r>
  <r>
    <x v="156"/>
    <s v="06 Pair"/>
    <s v="Pr.03"/>
    <x v="8"/>
    <x v="72"/>
    <n v="5"/>
    <n v="6"/>
    <s v=""/>
    <s v="12"/>
    <x v="0"/>
    <s v=""/>
    <s v=""/>
    <s v="O1011200"/>
    <s v="TUA711-DIR32"/>
  </r>
  <r>
    <x v="157"/>
    <s v="06 Pair"/>
    <s v="Pr.01"/>
    <x v="8"/>
    <x v="73"/>
    <n v="1"/>
    <n v="2"/>
    <s v=""/>
    <s v="12"/>
    <x v="0"/>
    <s v=""/>
    <s v=""/>
    <s v="O1011201"/>
    <s v="TUA711-DIR32"/>
  </r>
  <r>
    <x v="157"/>
    <s v="06 Pair"/>
    <s v="Pr.02"/>
    <x v="8"/>
    <x v="73"/>
    <n v="3"/>
    <n v="4"/>
    <s v=""/>
    <s v="12"/>
    <x v="0"/>
    <s v=""/>
    <s v=""/>
    <s v="O1011201"/>
    <s v="TUA711-DIR32"/>
  </r>
  <r>
    <x v="157"/>
    <s v="06 Pair"/>
    <s v="Pr.03"/>
    <x v="8"/>
    <x v="73"/>
    <n v="5"/>
    <n v="6"/>
    <s v=""/>
    <s v="12"/>
    <x v="0"/>
    <s v=""/>
    <s v=""/>
    <s v="O1011201"/>
    <s v="TUA711-DIR32"/>
  </r>
  <r>
    <x v="148"/>
    <s v="06 Pair"/>
    <s v="Pr.04"/>
    <x v="8"/>
    <x v="40"/>
    <n v="7"/>
    <n v="8"/>
    <m/>
    <s v="12"/>
    <x v="0"/>
    <s v=""/>
    <s v=""/>
    <s v="O1011200"/>
    <s v="TUA711-DIR32"/>
  </r>
  <r>
    <x v="158"/>
    <s v="06 Pair"/>
    <s v="Pr.01"/>
    <x v="8"/>
    <x v="74"/>
    <n v="1"/>
    <n v="2"/>
    <s v=""/>
    <s v="12"/>
    <x v="0"/>
    <s v=""/>
    <s v=""/>
    <s v="O1011201"/>
    <s v="TUA711-DIR32"/>
  </r>
  <r>
    <x v="158"/>
    <s v="06 Pair"/>
    <s v="Pr.02"/>
    <x v="8"/>
    <x v="74"/>
    <n v="3"/>
    <n v="4"/>
    <s v=""/>
    <s v="12"/>
    <x v="0"/>
    <s v=""/>
    <s v=""/>
    <s v="O1011201"/>
    <s v="TUA711-DIR32"/>
  </r>
  <r>
    <x v="158"/>
    <s v="06 Pair"/>
    <s v="Pr.03"/>
    <x v="8"/>
    <x v="74"/>
    <n v="5"/>
    <n v="6"/>
    <s v=""/>
    <s v="12"/>
    <x v="0"/>
    <s v=""/>
    <s v=""/>
    <s v="O1011201"/>
    <s v="TUA711-DIR32"/>
  </r>
  <r>
    <x v="159"/>
    <s v="06 Pair"/>
    <s v="Pr.01"/>
    <x v="8"/>
    <x v="75"/>
    <n v="1"/>
    <n v="2"/>
    <s v=""/>
    <s v="12"/>
    <x v="0"/>
    <s v=""/>
    <s v=""/>
    <s v="O1011201"/>
    <s v="TUA711-DIR32"/>
  </r>
  <r>
    <x v="159"/>
    <s v="06 Pair"/>
    <s v="Pr.02"/>
    <x v="8"/>
    <x v="75"/>
    <n v="3"/>
    <n v="4"/>
    <s v=""/>
    <s v="12"/>
    <x v="0"/>
    <s v=""/>
    <s v=""/>
    <s v="O1011201"/>
    <s v="TUA711-DIR32"/>
  </r>
  <r>
    <x v="159"/>
    <s v="06 Pair"/>
    <s v="Pr.03"/>
    <x v="8"/>
    <x v="75"/>
    <n v="5"/>
    <n v="6"/>
    <s v=""/>
    <s v="12"/>
    <x v="0"/>
    <s v=""/>
    <s v=""/>
    <s v="O1011201"/>
    <s v="TUA711-DIR32"/>
  </r>
  <r>
    <x v="160"/>
    <s v="06 Pair"/>
    <s v="Pr.01"/>
    <x v="8"/>
    <x v="76"/>
    <n v="1"/>
    <n v="2"/>
    <s v=""/>
    <s v="12"/>
    <x v="0"/>
    <s v=""/>
    <s v=""/>
    <s v="O1011201"/>
    <s v="TUA711-DIR32"/>
  </r>
  <r>
    <x v="160"/>
    <s v="06 Pair"/>
    <s v="Pr.02"/>
    <x v="8"/>
    <x v="76"/>
    <n v="3"/>
    <n v="4"/>
    <s v=""/>
    <s v="12"/>
    <x v="0"/>
    <s v=""/>
    <s v=""/>
    <s v="O1011201"/>
    <s v="TUA711-DIR32"/>
  </r>
  <r>
    <x v="160"/>
    <s v="06 Pair"/>
    <s v="Pr.03"/>
    <x v="8"/>
    <x v="76"/>
    <n v="5"/>
    <n v="6"/>
    <s v=""/>
    <s v="12"/>
    <x v="0"/>
    <s v=""/>
    <s v=""/>
    <s v="O1011201"/>
    <s v="TUA711-DIR32"/>
  </r>
  <r>
    <x v="144"/>
    <s v="06 Pair"/>
    <s v="Pr.03"/>
    <x v="8"/>
    <x v="66"/>
    <n v="5"/>
    <n v="6"/>
    <m/>
    <s v="12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6"/>
    <m/>
    <m/>
    <x v="8"/>
    <x v="6"/>
    <m/>
    <m/>
    <m/>
    <s v=""/>
    <x v="0"/>
    <s v=""/>
    <s v=""/>
    <s v="O1011114"/>
    <s v="TUA711-DIR32"/>
  </r>
  <r>
    <x v="161"/>
    <s v="06 Pair"/>
    <s v="Pr.01"/>
    <x v="8"/>
    <x v="77"/>
    <n v="1"/>
    <n v="2"/>
    <s v=""/>
    <s v="12"/>
    <x v="0"/>
    <s v=""/>
    <s v=""/>
    <s v="O1011201"/>
    <s v="TUA711-DIR32"/>
  </r>
  <r>
    <x v="161"/>
    <s v="06 Pair"/>
    <s v="Pr.02"/>
    <x v="8"/>
    <x v="77"/>
    <n v="3"/>
    <n v="4"/>
    <s v=""/>
    <s v="12"/>
    <x v="0"/>
    <s v=""/>
    <s v=""/>
    <s v="O1011201"/>
    <s v="TUA711-DIR32"/>
  </r>
  <r>
    <x v="161"/>
    <s v="06 Pair"/>
    <s v="Pr.03"/>
    <x v="8"/>
    <x v="77"/>
    <n v="5"/>
    <n v="6"/>
    <s v=""/>
    <s v="12"/>
    <x v="0"/>
    <s v=""/>
    <s v=""/>
    <s v="O1011201"/>
    <s v="TUA711-DIR32"/>
  </r>
  <r>
    <x v="162"/>
    <s v="06 Pair"/>
    <s v="Pr.01"/>
    <x v="8"/>
    <x v="41"/>
    <n v="1"/>
    <n v="2"/>
    <s v=""/>
    <s v="12"/>
    <x v="0"/>
    <s v=""/>
    <s v=""/>
    <s v="O1011201"/>
    <s v="TUA711-DIR32"/>
  </r>
  <r>
    <x v="162"/>
    <s v="06 Pair"/>
    <s v="Pr.02"/>
    <x v="8"/>
    <x v="41"/>
    <n v="3"/>
    <n v="4"/>
    <s v=""/>
    <s v="12"/>
    <x v="0"/>
    <s v=""/>
    <s v=""/>
    <s v="O1011201"/>
    <s v="TUA711-DIR32"/>
  </r>
  <r>
    <x v="162"/>
    <s v="06 Pair"/>
    <s v="Pr.03"/>
    <x v="8"/>
    <x v="41"/>
    <n v="5"/>
    <n v="6"/>
    <s v=""/>
    <s v="12"/>
    <x v="0"/>
    <s v=""/>
    <s v=""/>
    <s v="O1011201"/>
    <s v="TUA711-DIR32"/>
  </r>
  <r>
    <x v="163"/>
    <s v="06 Pair"/>
    <s v="Pr.01"/>
    <x v="8"/>
    <x v="78"/>
    <n v="1"/>
    <n v="2"/>
    <s v=""/>
    <s v="12"/>
    <x v="0"/>
    <s v=""/>
    <s v=""/>
    <s v="O1011201"/>
    <s v="TUA711-DIR32"/>
  </r>
  <r>
    <x v="163"/>
    <s v="06 Pair"/>
    <s v="Pr.02"/>
    <x v="8"/>
    <x v="78"/>
    <n v="3"/>
    <n v="4"/>
    <s v=""/>
    <s v="12"/>
    <x v="0"/>
    <s v=""/>
    <s v=""/>
    <s v="O1011201"/>
    <s v="TUA711-DIR32"/>
  </r>
  <r>
    <x v="163"/>
    <s v="06 Pair"/>
    <s v="Pr.03"/>
    <x v="8"/>
    <x v="78"/>
    <n v="5"/>
    <n v="6"/>
    <s v=""/>
    <s v="12"/>
    <x v="0"/>
    <s v=""/>
    <s v=""/>
    <s v="O1011201"/>
    <s v="TUA711-DIR32"/>
  </r>
  <r>
    <x v="163"/>
    <s v="06 Pair"/>
    <s v="Pr.04"/>
    <x v="8"/>
    <x v="78"/>
    <n v="7"/>
    <n v="8"/>
    <s v=""/>
    <s v="12"/>
    <x v="0"/>
    <s v=""/>
    <s v=""/>
    <s v="O1011201"/>
    <s v="TUA711-DIR32"/>
  </r>
  <r>
    <x v="164"/>
    <s v="06 Pair"/>
    <s v="Pr.01"/>
    <x v="8"/>
    <x v="79"/>
    <n v="1"/>
    <n v="2"/>
    <s v=""/>
    <s v="12"/>
    <x v="0"/>
    <s v=""/>
    <s v=""/>
    <s v="O1011201"/>
    <s v="TUA711-DIR32"/>
  </r>
  <r>
    <x v="164"/>
    <s v="06 Pair"/>
    <s v="Pr.02"/>
    <x v="8"/>
    <x v="79"/>
    <n v="3"/>
    <n v="4"/>
    <s v=""/>
    <s v="12"/>
    <x v="0"/>
    <s v=""/>
    <s v=""/>
    <s v="O1011201"/>
    <s v="TUA711-DIR32"/>
  </r>
  <r>
    <x v="164"/>
    <s v="06 Pair"/>
    <s v="Pr.03"/>
    <x v="8"/>
    <x v="79"/>
    <n v="5"/>
    <n v="6"/>
    <s v=""/>
    <s v="12"/>
    <x v="0"/>
    <s v=""/>
    <s v=""/>
    <s v="O1011201"/>
    <s v="TUA711-DIR32"/>
  </r>
  <r>
    <x v="164"/>
    <s v="06 Pair"/>
    <s v="Pr.04"/>
    <x v="8"/>
    <x v="79"/>
    <n v="7"/>
    <n v="8"/>
    <s v=""/>
    <s v="12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6"/>
    <m/>
    <m/>
    <x v="8"/>
    <x v="6"/>
    <m/>
    <m/>
    <m/>
    <s v=""/>
    <x v="0"/>
    <s v=""/>
    <s v=""/>
    <s v="O1011201"/>
    <s v="TUA711-DIR32"/>
  </r>
  <r>
    <x v="165"/>
    <s v="30 Core"/>
    <s v="C.01"/>
    <x v="5"/>
    <x v="1"/>
    <n v="1"/>
    <n v="2"/>
    <s v=""/>
    <s v="30"/>
    <x v="0"/>
    <s v=""/>
    <s v=""/>
    <s v="O1011202"/>
    <s v="TUA711-DOR32"/>
  </r>
  <r>
    <x v="165"/>
    <s v="30 Core"/>
    <s v="C.03"/>
    <x v="5"/>
    <x v="1"/>
    <n v="3"/>
    <n v="4"/>
    <s v=""/>
    <s v="30"/>
    <x v="0"/>
    <s v=""/>
    <s v=""/>
    <s v="O1011202"/>
    <s v="TUA711-DOR32"/>
  </r>
  <r>
    <x v="165"/>
    <s v="30 Core"/>
    <s v="C.05"/>
    <x v="5"/>
    <x v="1"/>
    <n v="5"/>
    <n v="6"/>
    <s v=""/>
    <s v="30"/>
    <x v="0"/>
    <s v=""/>
    <s v=""/>
    <s v="O1011202"/>
    <s v="TUA711-DOR32"/>
  </r>
  <r>
    <x v="165"/>
    <s v="30 Core"/>
    <s v="C.07"/>
    <x v="5"/>
    <x v="1"/>
    <n v="7"/>
    <n v="8"/>
    <s v=""/>
    <s v="30"/>
    <x v="0"/>
    <s v=""/>
    <s v=""/>
    <s v="O1011202"/>
    <s v="TUA711-DOR32"/>
  </r>
  <r>
    <x v="165"/>
    <s v="30 Core"/>
    <s v="C.09"/>
    <x v="5"/>
    <x v="1"/>
    <n v="9"/>
    <n v="10"/>
    <s v=""/>
    <s v="30"/>
    <x v="0"/>
    <s v=""/>
    <s v=""/>
    <s v="O1011202"/>
    <s v="TUA711-DOR32"/>
  </r>
  <r>
    <x v="165"/>
    <s v="30 Core"/>
    <s v="C.11"/>
    <x v="5"/>
    <x v="1"/>
    <n v="11"/>
    <n v="12"/>
    <s v=""/>
    <s v="30"/>
    <x v="0"/>
    <s v=""/>
    <s v=""/>
    <s v="O1011202"/>
    <s v="TUA711-DOR32"/>
  </r>
  <r>
    <x v="165"/>
    <s v="30 Core"/>
    <s v="C.13"/>
    <x v="5"/>
    <x v="1"/>
    <n v="13"/>
    <n v="14"/>
    <s v=""/>
    <s v="30"/>
    <x v="0"/>
    <s v=""/>
    <s v=""/>
    <s v="O1011202"/>
    <s v="TUA711-DOR32"/>
  </r>
  <r>
    <x v="165"/>
    <s v="30 Core"/>
    <s v="C.15"/>
    <x v="5"/>
    <x v="1"/>
    <n v="15"/>
    <n v="16"/>
    <s v=""/>
    <s v="30"/>
    <x v="0"/>
    <s v=""/>
    <s v=""/>
    <s v="O1011202"/>
    <s v="TUA711-DOR32"/>
  </r>
  <r>
    <x v="166"/>
    <s v="16 Core"/>
    <s v="C.01"/>
    <x v="5"/>
    <x v="8"/>
    <n v="1"/>
    <n v="2"/>
    <s v=""/>
    <s v="16"/>
    <x v="0"/>
    <s v=""/>
    <s v=""/>
    <s v="O1011202"/>
    <s v="TUA711-DOR32"/>
  </r>
  <r>
    <x v="166"/>
    <s v="16 Core"/>
    <s v="C.03"/>
    <x v="5"/>
    <x v="8"/>
    <n v="3"/>
    <n v="4"/>
    <s v=""/>
    <s v="16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6"/>
    <m/>
    <m/>
    <x v="5"/>
    <x v="6"/>
    <m/>
    <m/>
    <s v=""/>
    <s v=""/>
    <x v="0"/>
    <s v=""/>
    <s v=""/>
    <s v="O1011202"/>
    <s v="TUA711-DOR32"/>
  </r>
  <r>
    <x v="167"/>
    <s v="16 Core"/>
    <s v="C.01"/>
    <x v="5"/>
    <x v="2"/>
    <n v="1"/>
    <n v="2"/>
    <s v=""/>
    <s v="16"/>
    <x v="0"/>
    <s v=""/>
    <s v=""/>
    <s v="O1011202"/>
    <s v="TUA711-DOR32"/>
  </r>
  <r>
    <x v="167"/>
    <s v="16 Core"/>
    <s v="C.03"/>
    <x v="5"/>
    <x v="2"/>
    <n v="3"/>
    <n v="4"/>
    <s v=""/>
    <s v="16"/>
    <x v="0"/>
    <s v=""/>
    <s v=""/>
    <s v="O1011202"/>
    <s v="TUA711-DOR32"/>
  </r>
  <r>
    <x v="167"/>
    <s v="16 Core"/>
    <s v="C.05"/>
    <x v="5"/>
    <x v="2"/>
    <n v="5"/>
    <n v="6"/>
    <s v=""/>
    <s v="16"/>
    <x v="0"/>
    <s v=""/>
    <s v=""/>
    <s v="O1011202"/>
    <s v="TUA711-DOR32"/>
  </r>
  <r>
    <x v="167"/>
    <s v="16 Core"/>
    <s v="C.07"/>
    <x v="5"/>
    <x v="2"/>
    <n v="7"/>
    <n v="8"/>
    <s v=""/>
    <s v="16"/>
    <x v="0"/>
    <s v=""/>
    <s v=""/>
    <s v="O1011202"/>
    <s v="TUA711-DOR32"/>
  </r>
  <r>
    <x v="167"/>
    <s v="16 Core"/>
    <s v="C.09"/>
    <x v="5"/>
    <x v="2"/>
    <n v="9"/>
    <n v="10"/>
    <s v=""/>
    <s v="16"/>
    <x v="0"/>
    <s v=""/>
    <s v=""/>
    <s v="O1011202"/>
    <s v="TUA711-DOR32"/>
  </r>
  <r>
    <x v="167"/>
    <s v="16 Core"/>
    <s v="C.11"/>
    <x v="5"/>
    <x v="2"/>
    <n v="11"/>
    <n v="12"/>
    <s v=""/>
    <s v="16"/>
    <x v="0"/>
    <s v=""/>
    <s v=""/>
    <s v="O1011202"/>
    <s v="TUA711-DOR32"/>
  </r>
  <r>
    <x v="168"/>
    <s v="16 Core"/>
    <s v="C.01"/>
    <x v="5"/>
    <x v="9"/>
    <n v="1"/>
    <n v="2"/>
    <s v=""/>
    <s v="16"/>
    <x v="0"/>
    <s v=""/>
    <s v=""/>
    <s v="O1011202"/>
    <s v="TUA711-DOR32"/>
  </r>
  <r>
    <x v="168"/>
    <s v="16 Core"/>
    <s v="C.03"/>
    <x v="5"/>
    <x v="9"/>
    <n v="3"/>
    <n v="4"/>
    <s v=""/>
    <s v="16"/>
    <x v="0"/>
    <s v=""/>
    <s v=""/>
    <s v="O1011202"/>
    <s v="TUA711-DOR32"/>
  </r>
  <r>
    <x v="168"/>
    <s v="16 Core"/>
    <s v="C.05"/>
    <x v="5"/>
    <x v="9"/>
    <n v="5"/>
    <n v="6"/>
    <s v=""/>
    <s v="16"/>
    <x v="0"/>
    <s v=""/>
    <s v=""/>
    <s v="O1011202"/>
    <s v="TUA711-DOR32"/>
  </r>
  <r>
    <x v="168"/>
    <s v="16 Core"/>
    <s v="C.07"/>
    <x v="5"/>
    <x v="9"/>
    <n v="7"/>
    <n v="8"/>
    <s v=""/>
    <s v="16"/>
    <x v="0"/>
    <s v=""/>
    <s v=""/>
    <s v="O1011202"/>
    <s v="TUA711-DOR32"/>
  </r>
  <r>
    <x v="168"/>
    <s v="16 Core"/>
    <s v="C.09"/>
    <x v="5"/>
    <x v="9"/>
    <n v="9"/>
    <n v="10"/>
    <s v=""/>
    <s v="16"/>
    <x v="0"/>
    <s v=""/>
    <s v=""/>
    <s v="O1011202"/>
    <s v="TUA711-DOR32"/>
  </r>
  <r>
    <x v="168"/>
    <s v="16 Core"/>
    <s v="C.11"/>
    <x v="5"/>
    <x v="9"/>
    <n v="11"/>
    <n v="12"/>
    <s v=""/>
    <s v="16"/>
    <x v="0"/>
    <s v=""/>
    <s v=""/>
    <s v="O1011202"/>
    <s v="TUA711-DOR32"/>
  </r>
  <r>
    <x v="169"/>
    <s v="30 Core"/>
    <s v="C.01"/>
    <x v="5"/>
    <x v="10"/>
    <n v="1"/>
    <n v="2"/>
    <s v=""/>
    <s v="30"/>
    <x v="0"/>
    <s v=""/>
    <s v=""/>
    <s v="O1011202"/>
    <s v="TUA711-DOR32"/>
  </r>
  <r>
    <x v="169"/>
    <s v="30 Core"/>
    <s v="C.03"/>
    <x v="5"/>
    <x v="10"/>
    <n v="3"/>
    <n v="4"/>
    <s v=""/>
    <s v="30"/>
    <x v="0"/>
    <s v=""/>
    <s v=""/>
    <s v="O1011202"/>
    <s v="TUA711-DOR32"/>
  </r>
  <r>
    <x v="169"/>
    <s v="30 Core"/>
    <s v="C.05"/>
    <x v="5"/>
    <x v="10"/>
    <n v="5"/>
    <n v="6"/>
    <s v=""/>
    <s v="30"/>
    <x v="0"/>
    <s v=""/>
    <s v=""/>
    <s v="O1011202"/>
    <s v="TUA711-DOR32"/>
  </r>
  <r>
    <x v="169"/>
    <s v="30 Core"/>
    <s v="C.07"/>
    <x v="5"/>
    <x v="10"/>
    <n v="7"/>
    <n v="8"/>
    <s v=""/>
    <s v="30"/>
    <x v="0"/>
    <s v=""/>
    <s v=""/>
    <s v="O1011202"/>
    <s v="TUA711-DOR32"/>
  </r>
  <r>
    <x v="169"/>
    <s v="30 Core"/>
    <s v="C.09"/>
    <x v="5"/>
    <x v="10"/>
    <n v="9"/>
    <n v="10"/>
    <s v=""/>
    <s v="30"/>
    <x v="0"/>
    <s v=""/>
    <s v=""/>
    <s v="O1011203"/>
    <s v="TUA711-DOR32"/>
  </r>
  <r>
    <x v="169"/>
    <s v="30 Core"/>
    <s v="C.11"/>
    <x v="5"/>
    <x v="10"/>
    <n v="11"/>
    <n v="12"/>
    <s v=""/>
    <s v="30"/>
    <x v="0"/>
    <s v=""/>
    <s v=""/>
    <s v="O1011203"/>
    <s v="TUA711-DOR32"/>
  </r>
  <r>
    <x v="169"/>
    <s v="30 Core"/>
    <s v="C.13"/>
    <x v="5"/>
    <x v="10"/>
    <n v="13"/>
    <n v="14"/>
    <s v=""/>
    <s v="30"/>
    <x v="0"/>
    <s v=""/>
    <s v=""/>
    <s v="O1011203"/>
    <s v="TUA711-DOR32"/>
  </r>
  <r>
    <x v="169"/>
    <s v="30 Core"/>
    <s v="C.15"/>
    <x v="5"/>
    <x v="10"/>
    <n v="15"/>
    <n v="16"/>
    <s v=""/>
    <s v="30"/>
    <x v="0"/>
    <s v=""/>
    <s v=""/>
    <s v="O1011203"/>
    <s v="TUA711-DOR32"/>
  </r>
  <r>
    <x v="169"/>
    <s v="30 Core"/>
    <s v="C.17"/>
    <x v="5"/>
    <x v="10"/>
    <n v="17"/>
    <n v="18"/>
    <s v=""/>
    <s v="30"/>
    <x v="0"/>
    <s v=""/>
    <s v=""/>
    <s v="O1011203"/>
    <s v="TUA711-DOR32"/>
  </r>
  <r>
    <x v="169"/>
    <s v="30 Core"/>
    <s v="C.19"/>
    <x v="5"/>
    <x v="10"/>
    <n v="19"/>
    <s v="20"/>
    <s v=""/>
    <s v="30"/>
    <x v="0"/>
    <s v=""/>
    <s v=""/>
    <s v="O1011203"/>
    <s v="TUA711-DOR32"/>
  </r>
  <r>
    <x v="170"/>
    <s v="30 Core"/>
    <s v="C.01"/>
    <x v="5"/>
    <x v="0"/>
    <n v="1"/>
    <n v="2"/>
    <s v=""/>
    <s v="30"/>
    <x v="0"/>
    <s v=""/>
    <s v=""/>
    <s v="O1011203"/>
    <s v="TUA711-DOR32"/>
  </r>
  <r>
    <x v="170"/>
    <s v="30 Core"/>
    <s v="C.03"/>
    <x v="5"/>
    <x v="0"/>
    <n v="3"/>
    <n v="4"/>
    <s v=""/>
    <s v="30"/>
    <x v="0"/>
    <s v=""/>
    <s v=""/>
    <s v="O1011203"/>
    <s v="TUA711-DOR32"/>
  </r>
  <r>
    <x v="170"/>
    <s v="30 Core"/>
    <s v="C.05"/>
    <x v="5"/>
    <x v="0"/>
    <n v="5"/>
    <n v="6"/>
    <s v=""/>
    <s v="30"/>
    <x v="0"/>
    <s v=""/>
    <s v=""/>
    <s v="O1011203"/>
    <s v="TUA711-DOR32"/>
  </r>
  <r>
    <x v="170"/>
    <s v="30 Core"/>
    <s v="C.07"/>
    <x v="5"/>
    <x v="0"/>
    <n v="7"/>
    <n v="8"/>
    <s v=""/>
    <s v="30"/>
    <x v="0"/>
    <s v=""/>
    <s v=""/>
    <s v="O1011203"/>
    <s v="TUA711-DOR32"/>
  </r>
  <r>
    <x v="170"/>
    <s v="30 Core"/>
    <s v="C.09"/>
    <x v="5"/>
    <x v="0"/>
    <n v="9"/>
    <n v="10"/>
    <s v=""/>
    <s v="30"/>
    <x v="0"/>
    <s v=""/>
    <s v=""/>
    <s v="O1011203"/>
    <s v="TUA711-DOR32"/>
  </r>
  <r>
    <x v="170"/>
    <s v="30 Core"/>
    <s v="C.11"/>
    <x v="5"/>
    <x v="0"/>
    <n v="11"/>
    <n v="12"/>
    <s v=""/>
    <s v="30"/>
    <x v="0"/>
    <s v=""/>
    <s v=""/>
    <s v="O1011203"/>
    <s v="TUA711-DOR32"/>
  </r>
  <r>
    <x v="170"/>
    <s v="30 Core"/>
    <s v="C.13"/>
    <x v="5"/>
    <x v="0"/>
    <n v="13"/>
    <n v="14"/>
    <s v=""/>
    <s v="30"/>
    <x v="0"/>
    <s v=""/>
    <s v=""/>
    <s v="O1011203"/>
    <s v="TUA711-DOR32"/>
  </r>
  <r>
    <x v="170"/>
    <s v="30 Core"/>
    <s v="C.15"/>
    <x v="5"/>
    <x v="0"/>
    <n v="15"/>
    <n v="16"/>
    <s v=""/>
    <s v="30"/>
    <x v="0"/>
    <s v=""/>
    <s v=""/>
    <s v="O1011203"/>
    <s v="TUA711-DOR32"/>
  </r>
  <r>
    <x v="170"/>
    <s v="30 Core"/>
    <s v="C.17"/>
    <x v="5"/>
    <x v="0"/>
    <n v="17"/>
    <n v="18"/>
    <s v=""/>
    <s v="30"/>
    <x v="0"/>
    <s v=""/>
    <s v=""/>
    <s v="O1011203"/>
    <s v="TUA711-DOR32"/>
  </r>
  <r>
    <x v="170"/>
    <s v="30 Core"/>
    <s v="C.19"/>
    <x v="5"/>
    <x v="0"/>
    <n v="19"/>
    <s v="20"/>
    <s v=""/>
    <s v="30"/>
    <x v="0"/>
    <s v=""/>
    <s v=""/>
    <s v="O1011203"/>
    <s v="TUA711-DOR32"/>
  </r>
  <r>
    <x v="170"/>
    <s v="30 Core"/>
    <s v="C.21"/>
    <x v="5"/>
    <x v="0"/>
    <n v="21"/>
    <n v="22"/>
    <s v=""/>
    <s v="30"/>
    <x v="0"/>
    <s v=""/>
    <s v=""/>
    <s v="O1011203"/>
    <s v="TUA711-DOR32"/>
  </r>
  <r>
    <x v="171"/>
    <s v="30 Core"/>
    <s v="C.01"/>
    <x v="5"/>
    <x v="18"/>
    <n v="1"/>
    <n v="2"/>
    <s v=""/>
    <s v="30"/>
    <x v="0"/>
    <s v=""/>
    <s v=""/>
    <s v="O1011203"/>
    <s v="TUA711-DOR32"/>
  </r>
  <r>
    <x v="171"/>
    <s v="30 Core"/>
    <s v="C.03"/>
    <x v="5"/>
    <x v="18"/>
    <n v="3"/>
    <n v="4"/>
    <s v=""/>
    <s v="30"/>
    <x v="0"/>
    <s v=""/>
    <s v=""/>
    <s v="O1011203"/>
    <s v="TUA711-DOR32"/>
  </r>
  <r>
    <x v="171"/>
    <s v="30 Core"/>
    <s v="C.05"/>
    <x v="5"/>
    <x v="18"/>
    <n v="5"/>
    <n v="6"/>
    <s v=""/>
    <s v="30"/>
    <x v="0"/>
    <s v=""/>
    <s v=""/>
    <s v="O1011203"/>
    <s v="TUA711-DOR32"/>
  </r>
  <r>
    <x v="171"/>
    <s v="30 Core"/>
    <s v="C.07"/>
    <x v="5"/>
    <x v="18"/>
    <n v="7"/>
    <n v="8"/>
    <s v=""/>
    <s v="30"/>
    <x v="0"/>
    <s v=""/>
    <s v=""/>
    <s v="O1011203"/>
    <s v="TUA711-DOR32"/>
  </r>
  <r>
    <x v="171"/>
    <s v="30 Core"/>
    <s v="C.09"/>
    <x v="5"/>
    <x v="18"/>
    <n v="9"/>
    <n v="10"/>
    <s v=""/>
    <s v="30"/>
    <x v="0"/>
    <s v=""/>
    <s v=""/>
    <s v="O1011203"/>
    <s v="TUA711-DOR32"/>
  </r>
  <r>
    <x v="171"/>
    <s v="30 Core"/>
    <s v="C.11"/>
    <x v="5"/>
    <x v="18"/>
    <n v="11"/>
    <n v="12"/>
    <s v=""/>
    <s v="30"/>
    <x v="0"/>
    <s v=""/>
    <s v=""/>
    <s v="O1011203"/>
    <s v="TUA711-DOR32"/>
  </r>
  <r>
    <x v="171"/>
    <s v="30 Core"/>
    <s v="C.13"/>
    <x v="5"/>
    <x v="18"/>
    <n v="13"/>
    <n v="14"/>
    <s v=""/>
    <s v="30"/>
    <x v="0"/>
    <s v=""/>
    <s v=""/>
    <s v="O1011203"/>
    <s v="TUA711-DOR32"/>
  </r>
  <r>
    <x v="171"/>
    <s v="30 Core"/>
    <s v="C.15"/>
    <x v="5"/>
    <x v="18"/>
    <n v="15"/>
    <n v="16"/>
    <s v=""/>
    <s v="30"/>
    <x v="0"/>
    <s v=""/>
    <s v=""/>
    <s v="O1011203"/>
    <s v="TUA711-DOR32"/>
  </r>
  <r>
    <x v="171"/>
    <s v="30 Core"/>
    <s v="C.17"/>
    <x v="5"/>
    <x v="18"/>
    <n v="17"/>
    <n v="18"/>
    <s v=""/>
    <s v="30"/>
    <x v="0"/>
    <s v=""/>
    <s v=""/>
    <s v="O1011203"/>
    <s v="TUA711-DOR32"/>
  </r>
  <r>
    <x v="171"/>
    <s v="30 Core"/>
    <s v="C.19"/>
    <x v="5"/>
    <x v="18"/>
    <n v="19"/>
    <s v="20"/>
    <s v=""/>
    <s v="30"/>
    <x v="0"/>
    <s v=""/>
    <s v=""/>
    <s v="O1011203"/>
    <s v="TUA711-DOR32"/>
  </r>
  <r>
    <x v="171"/>
    <s v="30 Core"/>
    <s v="C.21"/>
    <x v="5"/>
    <x v="18"/>
    <n v="21"/>
    <n v="22"/>
    <s v=""/>
    <s v="30"/>
    <x v="0"/>
    <s v=""/>
    <s v=""/>
    <s v="O1011203"/>
    <s v="TUA711-DOR32"/>
  </r>
  <r>
    <x v="171"/>
    <s v="30 Core"/>
    <s v="C.23"/>
    <x v="5"/>
    <x v="18"/>
    <n v="23"/>
    <n v="24"/>
    <s v=""/>
    <s v="30"/>
    <x v="0"/>
    <s v=""/>
    <s v=""/>
    <s v="O1011203"/>
    <s v="TUA711-DOR32"/>
  </r>
  <r>
    <x v="171"/>
    <s v="30 Core"/>
    <s v="C.25"/>
    <x v="5"/>
    <x v="18"/>
    <n v="25"/>
    <n v="26"/>
    <s v=""/>
    <s v="30"/>
    <x v="0"/>
    <s v=""/>
    <s v=""/>
    <s v="O1011203"/>
    <s v="TUA711-DOR32"/>
  </r>
  <r>
    <x v="172"/>
    <s v="30 Core"/>
    <s v="C.01"/>
    <x v="5"/>
    <x v="48"/>
    <n v="1"/>
    <n v="2"/>
    <s v=""/>
    <s v="30"/>
    <x v="0"/>
    <s v=""/>
    <s v=""/>
    <s v="O1011203"/>
    <s v="TUA711-DOR32"/>
  </r>
  <r>
    <x v="172"/>
    <s v="30 Core"/>
    <s v="C.03"/>
    <x v="5"/>
    <x v="48"/>
    <n v="3"/>
    <n v="4"/>
    <s v=""/>
    <s v="30"/>
    <x v="0"/>
    <s v=""/>
    <s v=""/>
    <s v="O1011203"/>
    <s v="TUA711-DOR32"/>
  </r>
  <r>
    <x v="173"/>
    <s v="30 Core"/>
    <s v="C.01"/>
    <x v="5"/>
    <x v="16"/>
    <n v="1"/>
    <n v="2"/>
    <s v=""/>
    <s v="30"/>
    <x v="0"/>
    <s v=""/>
    <s v=""/>
    <s v="O1011204"/>
    <s v="TUA711-DOR32"/>
  </r>
  <r>
    <x v="173"/>
    <s v="30 Core"/>
    <s v="C.03"/>
    <x v="5"/>
    <x v="16"/>
    <n v="3"/>
    <n v="4"/>
    <s v=""/>
    <s v="30"/>
    <x v="0"/>
    <s v=""/>
    <s v=""/>
    <s v="O1011204"/>
    <s v="TUA711-DOR32"/>
  </r>
  <r>
    <x v="173"/>
    <s v="30 Core"/>
    <s v="C.05"/>
    <x v="5"/>
    <x v="16"/>
    <n v="5"/>
    <n v="6"/>
    <s v=""/>
    <s v="30"/>
    <x v="0"/>
    <s v=""/>
    <s v=""/>
    <s v="O1011204"/>
    <s v="TUA711-DOR32"/>
  </r>
  <r>
    <x v="173"/>
    <s v="30 Core"/>
    <s v="C.07"/>
    <x v="5"/>
    <x v="16"/>
    <n v="7"/>
    <n v="8"/>
    <s v=""/>
    <s v="30"/>
    <x v="0"/>
    <s v=""/>
    <s v=""/>
    <s v="O1011204"/>
    <s v="TUA711-DOR32"/>
  </r>
  <r>
    <x v="173"/>
    <s v="30 Core"/>
    <s v="C.09"/>
    <x v="5"/>
    <x v="16"/>
    <n v="9"/>
    <n v="10"/>
    <s v=""/>
    <s v="30"/>
    <x v="0"/>
    <s v=""/>
    <s v=""/>
    <s v="O1011204"/>
    <s v="TUA711-DOR32"/>
  </r>
  <r>
    <x v="173"/>
    <s v="30 Core"/>
    <s v="C.11"/>
    <x v="5"/>
    <x v="16"/>
    <n v="11"/>
    <n v="12"/>
    <s v=""/>
    <s v="30"/>
    <x v="0"/>
    <s v=""/>
    <s v=""/>
    <s v="O1011204"/>
    <s v="TUA711-DOR32"/>
  </r>
  <r>
    <x v="173"/>
    <s v="30 Core"/>
    <s v="C.17"/>
    <x v="5"/>
    <x v="16"/>
    <n v="17"/>
    <n v="18"/>
    <s v=""/>
    <s v="30"/>
    <x v="0"/>
    <s v=""/>
    <s v=""/>
    <s v="O1011204"/>
    <s v="TUA711-DOR32"/>
  </r>
  <r>
    <x v="173"/>
    <s v="30 Core"/>
    <s v="C.19"/>
    <x v="5"/>
    <x v="16"/>
    <n v="19"/>
    <s v="20"/>
    <s v=""/>
    <s v="30"/>
    <x v="0"/>
    <s v=""/>
    <s v=""/>
    <s v="O1011204"/>
    <s v="TUA711-DOR32"/>
  </r>
  <r>
    <x v="173"/>
    <s v="30 Core"/>
    <s v="C.21"/>
    <x v="5"/>
    <x v="16"/>
    <n v="21"/>
    <n v="22"/>
    <s v=""/>
    <s v="30"/>
    <x v="0"/>
    <s v=""/>
    <s v=""/>
    <s v="O1011204"/>
    <s v="TUA711-DOR32"/>
  </r>
  <r>
    <x v="173"/>
    <s v="30 Core"/>
    <s v="C.23"/>
    <x v="5"/>
    <x v="16"/>
    <n v="23"/>
    <n v="24"/>
    <s v=""/>
    <s v="30"/>
    <x v="0"/>
    <s v=""/>
    <s v=""/>
    <s v="O1011204"/>
    <s v="TUA711-DOR32"/>
  </r>
  <r>
    <x v="173"/>
    <s v="30 Core"/>
    <s v="C.25"/>
    <x v="5"/>
    <x v="16"/>
    <n v="25"/>
    <n v="26"/>
    <s v=""/>
    <s v="30"/>
    <x v="0"/>
    <s v=""/>
    <s v=""/>
    <s v="O1011204"/>
    <s v="TUA711-DOR32"/>
  </r>
  <r>
    <x v="173"/>
    <s v="30 Core"/>
    <s v="C.27"/>
    <x v="5"/>
    <x v="16"/>
    <n v="27"/>
    <n v="28"/>
    <s v=""/>
    <s v="30"/>
    <x v="0"/>
    <s v=""/>
    <s v=""/>
    <s v="O1011204"/>
    <s v="TUA711-DOR32"/>
  </r>
  <r>
    <x v="172"/>
    <s v="30 Core"/>
    <s v="C.05"/>
    <x v="5"/>
    <x v="48"/>
    <n v="5"/>
    <n v="6"/>
    <s v=""/>
    <s v="30"/>
    <x v="0"/>
    <s v=""/>
    <s v=""/>
    <s v="O1011204"/>
    <s v="TUA711-DOR32"/>
  </r>
  <r>
    <x v="172"/>
    <s v="30 Core"/>
    <s v="C.07"/>
    <x v="5"/>
    <x v="48"/>
    <n v="7"/>
    <n v="8"/>
    <s v=""/>
    <s v="30"/>
    <x v="0"/>
    <s v=""/>
    <s v=""/>
    <s v="O1011204"/>
    <s v="TUA711-DOR32"/>
  </r>
  <r>
    <x v="172"/>
    <s v="30 Core"/>
    <s v="C.09"/>
    <x v="5"/>
    <x v="48"/>
    <n v="9"/>
    <n v="10"/>
    <s v=""/>
    <s v="30"/>
    <x v="0"/>
    <s v=""/>
    <s v=""/>
    <s v="O1011204"/>
    <s v="TUA711-DOR32"/>
  </r>
  <r>
    <x v="172"/>
    <s v="30 Core"/>
    <s v="C.11"/>
    <x v="5"/>
    <x v="48"/>
    <n v="11"/>
    <n v="12"/>
    <s v=""/>
    <s v="30"/>
    <x v="0"/>
    <s v=""/>
    <s v=""/>
    <s v="O1011204"/>
    <s v="TUA711-DOR32"/>
  </r>
  <r>
    <x v="172"/>
    <s v="30 Core"/>
    <s v="C.13"/>
    <x v="5"/>
    <x v="48"/>
    <n v="13"/>
    <n v="14"/>
    <s v=""/>
    <s v="30"/>
    <x v="0"/>
    <s v=""/>
    <s v=""/>
    <s v="O1011204"/>
    <s v="TUA711-DOR32"/>
  </r>
  <r>
    <x v="172"/>
    <s v="30 Core"/>
    <s v="C.15"/>
    <x v="5"/>
    <x v="48"/>
    <n v="15"/>
    <n v="16"/>
    <s v=""/>
    <s v="30"/>
    <x v="0"/>
    <s v=""/>
    <s v=""/>
    <s v="O1011204"/>
    <s v="TUA711-DOR32"/>
  </r>
  <r>
    <x v="174"/>
    <s v="30 Core"/>
    <s v="C.01"/>
    <x v="5"/>
    <x v="20"/>
    <n v="1"/>
    <n v="2"/>
    <s v=""/>
    <s v="30"/>
    <x v="0"/>
    <s v=""/>
    <s v=""/>
    <s v="O1011204"/>
    <s v="TUA711-DOR32"/>
  </r>
  <r>
    <x v="174"/>
    <s v="30 Core"/>
    <s v="C.03"/>
    <x v="5"/>
    <x v="20"/>
    <n v="3"/>
    <n v="4"/>
    <s v=""/>
    <s v="30"/>
    <x v="0"/>
    <s v=""/>
    <s v=""/>
    <s v="O1011204"/>
    <s v="TUA711-DOR32"/>
  </r>
  <r>
    <x v="174"/>
    <s v="30 Core"/>
    <s v="C.05"/>
    <x v="5"/>
    <x v="20"/>
    <n v="5"/>
    <n v="6"/>
    <s v=""/>
    <s v="30"/>
    <x v="0"/>
    <s v=""/>
    <s v=""/>
    <s v="O1011204"/>
    <s v="TUA711-DOR32"/>
  </r>
  <r>
    <x v="174"/>
    <s v="30 Core"/>
    <s v="C.07"/>
    <x v="5"/>
    <x v="20"/>
    <n v="7"/>
    <n v="8"/>
    <s v=""/>
    <s v="30"/>
    <x v="0"/>
    <s v=""/>
    <s v=""/>
    <s v="O1011204"/>
    <s v="TUA711-DOR32"/>
  </r>
  <r>
    <x v="174"/>
    <s v="30 Core"/>
    <s v="C.09"/>
    <x v="5"/>
    <x v="20"/>
    <n v="9"/>
    <n v="10"/>
    <s v=""/>
    <s v="30"/>
    <x v="0"/>
    <s v=""/>
    <s v=""/>
    <s v="O1011204"/>
    <s v="TUA711-DOR32"/>
  </r>
  <r>
    <x v="174"/>
    <s v="30 Core"/>
    <s v="C.11"/>
    <x v="5"/>
    <x v="20"/>
    <n v="11"/>
    <n v="12"/>
    <s v=""/>
    <s v="30"/>
    <x v="0"/>
    <s v=""/>
    <s v=""/>
    <s v="O1011204"/>
    <s v="TUA711-DOR32"/>
  </r>
  <r>
    <x v="174"/>
    <s v="30 Core"/>
    <s v="C.13"/>
    <x v="5"/>
    <x v="20"/>
    <n v="13"/>
    <n v="14"/>
    <s v=""/>
    <s v="30"/>
    <x v="0"/>
    <s v=""/>
    <s v=""/>
    <s v="O1011204"/>
    <s v="TUA711-DOR32"/>
  </r>
  <r>
    <x v="174"/>
    <s v="30 Core"/>
    <s v="C.15"/>
    <x v="5"/>
    <x v="20"/>
    <n v="15"/>
    <n v="16"/>
    <s v=""/>
    <s v="30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6"/>
    <m/>
    <m/>
    <x v="5"/>
    <x v="6"/>
    <m/>
    <m/>
    <m/>
    <s v=""/>
    <x v="0"/>
    <s v=""/>
    <s v=""/>
    <s v="O1011204"/>
    <s v="TUA711-DOR32"/>
  </r>
  <r>
    <x v="175"/>
    <s v="30 Core"/>
    <s v="C.01"/>
    <x v="6"/>
    <x v="1"/>
    <n v="1"/>
    <n v="2"/>
    <s v=""/>
    <s v="30"/>
    <x v="3"/>
    <s v=""/>
    <s v=""/>
    <s v="O1011205"/>
    <s v="TUA711-DIO32"/>
  </r>
  <r>
    <x v="175"/>
    <s v="30 Core"/>
    <s v="C.03"/>
    <x v="6"/>
    <x v="1"/>
    <n v="3"/>
    <n v="4"/>
    <s v=""/>
    <s v="30"/>
    <x v="3"/>
    <s v=""/>
    <s v=""/>
    <s v="O1011205"/>
    <s v="TUA711-DIO32"/>
  </r>
  <r>
    <x v="175"/>
    <s v="30 Core"/>
    <s v="C.05"/>
    <x v="6"/>
    <x v="1"/>
    <n v="5"/>
    <n v="6"/>
    <s v=""/>
    <s v="30"/>
    <x v="3"/>
    <s v=""/>
    <s v=""/>
    <s v="O1011205"/>
    <s v="TUA711-DIO32"/>
  </r>
  <r>
    <x v="175"/>
    <s v="30 Core"/>
    <s v="C.07"/>
    <x v="6"/>
    <x v="1"/>
    <n v="7"/>
    <n v="8"/>
    <s v=""/>
    <s v="30"/>
    <x v="3"/>
    <s v=""/>
    <s v=""/>
    <s v="O1011205"/>
    <s v="TUA711-DIO32"/>
  </r>
  <r>
    <x v="175"/>
    <s v="30 Core"/>
    <s v="C.09"/>
    <x v="6"/>
    <x v="1"/>
    <n v="9"/>
    <n v="10"/>
    <s v=""/>
    <s v="30"/>
    <x v="3"/>
    <s v=""/>
    <s v=""/>
    <s v="O1011205"/>
    <s v="TUA711-DIO32"/>
  </r>
  <r>
    <x v="175"/>
    <s v="30 Core"/>
    <s v="C.11"/>
    <x v="6"/>
    <x v="1"/>
    <n v="11"/>
    <n v="12"/>
    <s v=""/>
    <s v="30"/>
    <x v="3"/>
    <s v=""/>
    <s v=""/>
    <s v="O1011205"/>
    <s v="TUA711-DIO32"/>
  </r>
  <r>
    <x v="175"/>
    <s v="30 Core"/>
    <s v="C.13"/>
    <x v="6"/>
    <x v="1"/>
    <n v="13"/>
    <n v="14"/>
    <s v=""/>
    <s v="30"/>
    <x v="3"/>
    <s v=""/>
    <s v=""/>
    <s v="O1011205"/>
    <s v="TUA711-DIO32"/>
  </r>
  <r>
    <x v="175"/>
    <s v="30 Core"/>
    <s v="C.15"/>
    <x v="6"/>
    <x v="1"/>
    <n v="15"/>
    <n v="16"/>
    <s v=""/>
    <s v="30"/>
    <x v="3"/>
    <s v=""/>
    <s v=""/>
    <s v="O1011205"/>
    <s v="TUA711-DIO32"/>
  </r>
  <r>
    <x v="175"/>
    <s v="30 Core"/>
    <s v="C.17"/>
    <x v="6"/>
    <x v="1"/>
    <n v="17"/>
    <n v="18"/>
    <s v=""/>
    <s v="30"/>
    <x v="3"/>
    <s v=""/>
    <s v=""/>
    <s v="O1011205"/>
    <s v="TUA711-DIO32"/>
  </r>
  <r>
    <x v="175"/>
    <s v="30 Core"/>
    <s v="C.19"/>
    <x v="6"/>
    <x v="1"/>
    <n v="19"/>
    <s v="20"/>
    <s v=""/>
    <s v="30"/>
    <x v="3"/>
    <s v=""/>
    <s v=""/>
    <s v="O1011205"/>
    <s v="TUA711-DIO32"/>
  </r>
  <r>
    <x v="175"/>
    <s v="30 Core"/>
    <s v="C.21"/>
    <x v="6"/>
    <x v="1"/>
    <n v="21"/>
    <n v="22"/>
    <s v=""/>
    <s v="30"/>
    <x v="3"/>
    <s v=""/>
    <s v=""/>
    <s v="O1011205"/>
    <s v="TUA711-DIO32"/>
  </r>
  <r>
    <x v="175"/>
    <s v="30 Core"/>
    <s v="C.23"/>
    <x v="6"/>
    <x v="1"/>
    <n v="23"/>
    <n v="24"/>
    <s v=""/>
    <s v="30"/>
    <x v="3"/>
    <s v=""/>
    <s v=""/>
    <s v="O1011205"/>
    <s v="TUA711-DIO32"/>
  </r>
  <r>
    <x v="175"/>
    <s v="30 Core"/>
    <s v="C.25"/>
    <x v="6"/>
    <x v="1"/>
    <n v="25"/>
    <n v="26"/>
    <s v=""/>
    <s v="30"/>
    <x v="3"/>
    <s v=""/>
    <s v=""/>
    <s v="O1011205"/>
    <s v="TUA711-DIO32"/>
  </r>
  <r>
    <x v="175"/>
    <s v="30 Core"/>
    <s v="C.27"/>
    <x v="6"/>
    <x v="1"/>
    <n v="27"/>
    <n v="28"/>
    <s v=""/>
    <s v="30"/>
    <x v="3"/>
    <s v=""/>
    <s v=""/>
    <s v="O1011205"/>
    <s v="TUA711-DIO32"/>
  </r>
  <r>
    <x v="176"/>
    <s v="30 Core"/>
    <s v="C.01"/>
    <x v="6"/>
    <x v="8"/>
    <n v="1"/>
    <n v="2"/>
    <s v=""/>
    <s v="30"/>
    <x v="3"/>
    <s v=""/>
    <s v=""/>
    <s v="O1011205"/>
    <s v="TUA711-DIO32"/>
  </r>
  <r>
    <x v="176"/>
    <s v="30 Core"/>
    <s v="C.03"/>
    <x v="6"/>
    <x v="8"/>
    <n v="3"/>
    <n v="4"/>
    <s v=""/>
    <s v="30"/>
    <x v="3"/>
    <s v=""/>
    <s v=""/>
    <s v="O1011205"/>
    <s v="TUA711-DIO32"/>
  </r>
  <r>
    <x v="176"/>
    <s v="30 Core"/>
    <s v="C.05"/>
    <x v="6"/>
    <x v="8"/>
    <n v="5"/>
    <n v="6"/>
    <s v=""/>
    <s v="30"/>
    <x v="3"/>
    <s v=""/>
    <s v=""/>
    <s v="O1011205"/>
    <s v="TUA711-DIO32"/>
  </r>
  <r>
    <x v="176"/>
    <s v="30 Core"/>
    <s v="C.07"/>
    <x v="6"/>
    <x v="8"/>
    <n v="7"/>
    <n v="8"/>
    <s v=""/>
    <s v="30"/>
    <x v="3"/>
    <s v=""/>
    <s v=""/>
    <s v="O1011205"/>
    <s v="TUA711-DIO32"/>
  </r>
  <r>
    <x v="176"/>
    <s v="30 Core"/>
    <s v="C.09"/>
    <x v="6"/>
    <x v="8"/>
    <n v="9"/>
    <n v="10"/>
    <s v=""/>
    <s v="30"/>
    <x v="3"/>
    <s v=""/>
    <s v=""/>
    <s v="O1011205"/>
    <s v="TUA711-DIO32"/>
  </r>
  <r>
    <x v="176"/>
    <s v="30 Core"/>
    <s v="C.11"/>
    <x v="6"/>
    <x v="8"/>
    <n v="11"/>
    <n v="12"/>
    <s v=""/>
    <s v="30"/>
    <x v="3"/>
    <s v=""/>
    <s v=""/>
    <s v="O1011205"/>
    <s v="TUA711-DIO32"/>
  </r>
  <r>
    <x v="176"/>
    <s v="30 Core"/>
    <s v="C.13"/>
    <x v="6"/>
    <x v="8"/>
    <n v="13"/>
    <n v="14"/>
    <s v=""/>
    <s v="30"/>
    <x v="3"/>
    <s v=""/>
    <s v=""/>
    <s v="O1011205"/>
    <s v="TUA711-DIO32"/>
  </r>
  <r>
    <x v="176"/>
    <s v="30 Core"/>
    <s v="C.15"/>
    <x v="6"/>
    <x v="8"/>
    <n v="15"/>
    <n v="16"/>
    <s v=""/>
    <s v="30"/>
    <x v="3"/>
    <s v=""/>
    <s v=""/>
    <s v="O1011205"/>
    <s v="TUA711-DIO32"/>
  </r>
  <r>
    <x v="176"/>
    <s v="30 Core"/>
    <s v="C.17"/>
    <x v="6"/>
    <x v="8"/>
    <n v="17"/>
    <n v="18"/>
    <s v=""/>
    <s v="30"/>
    <x v="3"/>
    <s v=""/>
    <s v=""/>
    <s v="O1011205"/>
    <s v="TUA711-DIO32"/>
  </r>
  <r>
    <x v="176"/>
    <s v="30 Core"/>
    <s v="C.19"/>
    <x v="6"/>
    <x v="8"/>
    <n v="19"/>
    <s v="20"/>
    <s v=""/>
    <s v="30"/>
    <x v="3"/>
    <s v=""/>
    <s v=""/>
    <s v="O1011205"/>
    <s v="TUA711-DIO32"/>
  </r>
  <r>
    <x v="176"/>
    <s v="30 Core"/>
    <s v="C.21"/>
    <x v="6"/>
    <x v="8"/>
    <n v="21"/>
    <n v="22"/>
    <s v=""/>
    <s v="30"/>
    <x v="3"/>
    <s v=""/>
    <s v=""/>
    <s v="O1011205"/>
    <s v="TUA711-DIO32"/>
  </r>
  <r>
    <x v="176"/>
    <s v="30 Core"/>
    <s v="C.23"/>
    <x v="6"/>
    <x v="8"/>
    <n v="23"/>
    <n v="24"/>
    <s v=""/>
    <s v="30"/>
    <x v="3"/>
    <s v=""/>
    <s v=""/>
    <s v="O1011205"/>
    <s v="TUA711-DIO32"/>
  </r>
  <r>
    <x v="176"/>
    <s v="30 Core"/>
    <s v="C.25"/>
    <x v="6"/>
    <x v="8"/>
    <n v="25"/>
    <n v="26"/>
    <s v=""/>
    <s v="30"/>
    <x v="3"/>
    <s v=""/>
    <s v=""/>
    <s v="O1011205"/>
    <s v="TUA711-DIO32"/>
  </r>
  <r>
    <x v="176"/>
    <s v="30 Core"/>
    <s v="C.27"/>
    <x v="6"/>
    <x v="8"/>
    <n v="27"/>
    <n v="28"/>
    <s v=""/>
    <s v="30"/>
    <x v="3"/>
    <s v=""/>
    <s v=""/>
    <s v="O1011205"/>
    <s v="TUA711-DIO32"/>
  </r>
  <r>
    <x v="177"/>
    <s v="30 Core"/>
    <s v="C.01"/>
    <x v="6"/>
    <x v="2"/>
    <n v="1"/>
    <n v="2"/>
    <s v=""/>
    <s v="30"/>
    <x v="3"/>
    <s v=""/>
    <s v=""/>
    <s v="O1011205"/>
    <s v="TUA711-DIO32"/>
  </r>
  <r>
    <x v="177"/>
    <s v="30 Core"/>
    <s v="C.03"/>
    <x v="6"/>
    <x v="2"/>
    <n v="3"/>
    <n v="4"/>
    <s v=""/>
    <s v="30"/>
    <x v="3"/>
    <s v=""/>
    <s v=""/>
    <s v="O1011205"/>
    <s v="TUA711-DIO32"/>
  </r>
  <r>
    <x v="177"/>
    <s v="30 Core"/>
    <s v="C.05"/>
    <x v="6"/>
    <x v="2"/>
    <n v="5"/>
    <n v="6"/>
    <s v=""/>
    <s v="30"/>
    <x v="3"/>
    <s v=""/>
    <s v=""/>
    <s v="O1011205"/>
    <s v="TUA711-DIO32"/>
  </r>
  <r>
    <x v="177"/>
    <s v="30 Core"/>
    <s v="C.07"/>
    <x v="6"/>
    <x v="2"/>
    <n v="7"/>
    <n v="8"/>
    <s v=""/>
    <s v="30"/>
    <x v="3"/>
    <s v=""/>
    <s v=""/>
    <s v="O1011205"/>
    <s v="TUA711-DIO32"/>
  </r>
  <r>
    <x v="177"/>
    <s v="30 Core"/>
    <s v="C.09"/>
    <x v="6"/>
    <x v="2"/>
    <n v="9"/>
    <n v="10"/>
    <s v=""/>
    <s v="30"/>
    <x v="3"/>
    <s v=""/>
    <s v=""/>
    <s v="O1011206"/>
    <s v="TUA711-DIO32"/>
  </r>
  <r>
    <x v="177"/>
    <s v="30 Core"/>
    <s v="C.11"/>
    <x v="6"/>
    <x v="2"/>
    <n v="11"/>
    <n v="12"/>
    <s v=""/>
    <s v="30"/>
    <x v="3"/>
    <s v=""/>
    <s v=""/>
    <s v="O1011206"/>
    <s v="TUA711-DIO32"/>
  </r>
  <r>
    <x v="177"/>
    <s v="30 Core"/>
    <s v="C.13"/>
    <x v="6"/>
    <x v="2"/>
    <n v="13"/>
    <n v="14"/>
    <s v=""/>
    <s v="30"/>
    <x v="3"/>
    <s v=""/>
    <s v=""/>
    <s v="O1011206"/>
    <s v="TUA711-DIO32"/>
  </r>
  <r>
    <x v="177"/>
    <s v="30 Core"/>
    <s v="C.15"/>
    <x v="6"/>
    <x v="2"/>
    <n v="15"/>
    <n v="16"/>
    <s v=""/>
    <s v="30"/>
    <x v="3"/>
    <s v=""/>
    <s v=""/>
    <s v="O1011206"/>
    <s v="TUA711-DIO32"/>
  </r>
  <r>
    <x v="177"/>
    <s v="30 Core"/>
    <s v="C.17"/>
    <x v="6"/>
    <x v="2"/>
    <n v="17"/>
    <n v="18"/>
    <s v=""/>
    <s v="30"/>
    <x v="3"/>
    <s v=""/>
    <s v=""/>
    <s v="O1011206"/>
    <s v="TUA711-DIO32"/>
  </r>
  <r>
    <x v="177"/>
    <s v="30 Core"/>
    <s v="C.19"/>
    <x v="6"/>
    <x v="2"/>
    <n v="19"/>
    <s v="20"/>
    <s v=""/>
    <s v="30"/>
    <x v="3"/>
    <s v=""/>
    <s v=""/>
    <s v="O1011206"/>
    <s v="TUA711-DIO32"/>
  </r>
  <r>
    <x v="177"/>
    <s v="30 Core"/>
    <s v="C.21"/>
    <x v="6"/>
    <x v="2"/>
    <n v="21"/>
    <n v="22"/>
    <s v=""/>
    <s v="30"/>
    <x v="3"/>
    <s v=""/>
    <s v=""/>
    <s v="O1011206"/>
    <s v="TUA711-DIO32"/>
  </r>
  <r>
    <x v="178"/>
    <s v="30 Core"/>
    <s v="C.01"/>
    <x v="6"/>
    <x v="9"/>
    <n v="1"/>
    <n v="2"/>
    <s v=""/>
    <s v="30"/>
    <x v="3"/>
    <s v=""/>
    <s v=""/>
    <s v="O1011206"/>
    <s v="TUA711-DIO32"/>
  </r>
  <r>
    <x v="178"/>
    <s v="30 Core"/>
    <s v="C.03"/>
    <x v="6"/>
    <x v="9"/>
    <n v="3"/>
    <n v="4"/>
    <s v=""/>
    <s v="30"/>
    <x v="3"/>
    <s v=""/>
    <s v=""/>
    <s v="O1011206"/>
    <s v="TUA711-DIO32"/>
  </r>
  <r>
    <x v="178"/>
    <s v="30 Core"/>
    <s v="C.05"/>
    <x v="6"/>
    <x v="9"/>
    <n v="5"/>
    <n v="6"/>
    <s v=""/>
    <s v="30"/>
    <x v="3"/>
    <s v=""/>
    <s v=""/>
    <s v="O1011206"/>
    <s v="TUA711-DIO32"/>
  </r>
  <r>
    <x v="178"/>
    <s v="30 Core"/>
    <s v="C.07"/>
    <x v="6"/>
    <x v="9"/>
    <n v="7"/>
    <n v="8"/>
    <s v=""/>
    <s v="30"/>
    <x v="3"/>
    <s v=""/>
    <s v=""/>
    <s v="O1011206"/>
    <s v="TUA711-DIO32"/>
  </r>
  <r>
    <x v="178"/>
    <s v="30 Core"/>
    <s v="C.09"/>
    <x v="6"/>
    <x v="9"/>
    <n v="9"/>
    <n v="10"/>
    <s v=""/>
    <s v="30"/>
    <x v="3"/>
    <s v=""/>
    <s v=""/>
    <s v="O1011206"/>
    <s v="TUA711-DIO32"/>
  </r>
  <r>
    <x v="178"/>
    <s v="30 Core"/>
    <s v="C.11"/>
    <x v="6"/>
    <x v="9"/>
    <n v="11"/>
    <n v="12"/>
    <s v=""/>
    <s v="30"/>
    <x v="3"/>
    <s v=""/>
    <s v=""/>
    <s v="O1011206"/>
    <s v="TUA711-DIO32"/>
  </r>
  <r>
    <x v="179"/>
    <s v="30 Core"/>
    <s v="C.01"/>
    <x v="6"/>
    <x v="48"/>
    <n v="1"/>
    <n v="2"/>
    <s v=""/>
    <s v="30"/>
    <x v="3"/>
    <s v=""/>
    <s v=""/>
    <s v="O1011206"/>
    <s v="TUA711-DIO32"/>
  </r>
  <r>
    <x v="179"/>
    <s v="30 Core"/>
    <s v="C.03"/>
    <x v="6"/>
    <x v="48"/>
    <n v="3"/>
    <n v="4"/>
    <s v=""/>
    <s v="30"/>
    <x v="3"/>
    <s v=""/>
    <s v=""/>
    <s v="O1011206"/>
    <s v="TUA711-DIO32"/>
  </r>
  <r>
    <x v="179"/>
    <s v="30 Core"/>
    <s v="C.05"/>
    <x v="6"/>
    <x v="48"/>
    <n v="5"/>
    <n v="6"/>
    <s v=""/>
    <s v="30"/>
    <x v="3"/>
    <s v=""/>
    <s v=""/>
    <s v="O1011206"/>
    <s v="TUA711-DIO32"/>
  </r>
  <r>
    <x v="179"/>
    <s v="30 Core"/>
    <s v="C.07"/>
    <x v="6"/>
    <x v="48"/>
    <n v="7"/>
    <n v="8"/>
    <s v=""/>
    <s v="30"/>
    <x v="3"/>
    <s v=""/>
    <s v=""/>
    <s v="O1011206"/>
    <s v="TUA711-DIO32"/>
  </r>
  <r>
    <x v="179"/>
    <s v="30 Core"/>
    <s v="C.09"/>
    <x v="6"/>
    <x v="48"/>
    <n v="9"/>
    <n v="10"/>
    <s v=""/>
    <s v="30"/>
    <x v="3"/>
    <s v=""/>
    <s v=""/>
    <s v="O1011206"/>
    <s v="TUA711-DIO32"/>
  </r>
  <r>
    <x v="179"/>
    <s v="30 Core"/>
    <s v="C.11"/>
    <x v="6"/>
    <x v="48"/>
    <n v="11"/>
    <n v="12"/>
    <s v=""/>
    <s v="30"/>
    <x v="3"/>
    <s v=""/>
    <s v=""/>
    <s v="O1011206"/>
    <s v="TUA711-DIO32"/>
  </r>
  <r>
    <x v="179"/>
    <s v="30 Core"/>
    <s v="C.13"/>
    <x v="6"/>
    <x v="48"/>
    <n v="13"/>
    <n v="14"/>
    <s v=""/>
    <s v="30"/>
    <x v="3"/>
    <s v=""/>
    <s v=""/>
    <s v="O1011206"/>
    <s v="TUA711-DIO32"/>
  </r>
  <r>
    <x v="179"/>
    <s v="30 Core"/>
    <s v="C.15"/>
    <x v="6"/>
    <x v="48"/>
    <n v="15"/>
    <n v="16"/>
    <s v=""/>
    <s v="30"/>
    <x v="3"/>
    <s v=""/>
    <s v=""/>
    <s v="O1011206"/>
    <s v="TUA711-DIO32"/>
  </r>
  <r>
    <x v="179"/>
    <s v="30 Core"/>
    <s v="C.17"/>
    <x v="6"/>
    <x v="48"/>
    <n v="17"/>
    <n v="18"/>
    <s v=""/>
    <s v="30"/>
    <x v="3"/>
    <s v=""/>
    <s v=""/>
    <s v="O1011206"/>
    <s v="TUA711-DIO32"/>
  </r>
  <r>
    <x v="179"/>
    <s v="30 Core"/>
    <s v="C.19"/>
    <x v="6"/>
    <x v="48"/>
    <n v="19"/>
    <s v="20"/>
    <s v=""/>
    <s v="30"/>
    <x v="3"/>
    <s v=""/>
    <s v=""/>
    <s v="O1011206"/>
    <s v="TUA711-DIO32"/>
  </r>
  <r>
    <x v="179"/>
    <s v="30 Core"/>
    <s v="C.21"/>
    <x v="6"/>
    <x v="48"/>
    <n v="21"/>
    <n v="22"/>
    <s v=""/>
    <s v="30"/>
    <x v="3"/>
    <s v=""/>
    <s v=""/>
    <s v="O1011206"/>
    <s v="TUA711-DIO32"/>
  </r>
  <r>
    <x v="179"/>
    <s v="30 Core"/>
    <s v="C.23"/>
    <x v="6"/>
    <x v="48"/>
    <n v="23"/>
    <n v="24"/>
    <s v=""/>
    <s v="30"/>
    <x v="3"/>
    <s v=""/>
    <s v=""/>
    <s v="O1011206"/>
    <s v="TUA711-DIO32"/>
  </r>
  <r>
    <x v="179"/>
    <s v="30 Core"/>
    <s v="C.25"/>
    <x v="6"/>
    <x v="48"/>
    <n v="25"/>
    <n v="26"/>
    <s v=""/>
    <s v="30"/>
    <x v="3"/>
    <s v=""/>
    <s v=""/>
    <s v="O1011206"/>
    <s v="TUA711-DIO32"/>
  </r>
  <r>
    <x v="180"/>
    <s v="30 Core"/>
    <s v="C.01"/>
    <x v="6"/>
    <x v="20"/>
    <n v="1"/>
    <n v="2"/>
    <s v=""/>
    <s v="30"/>
    <x v="3"/>
    <s v=""/>
    <s v=""/>
    <s v="O1011206"/>
    <s v="TUA711-DIO32"/>
  </r>
  <r>
    <x v="180"/>
    <s v="30 Core"/>
    <s v="C.03"/>
    <x v="6"/>
    <x v="20"/>
    <n v="3"/>
    <n v="4"/>
    <s v=""/>
    <s v="30"/>
    <x v="3"/>
    <s v=""/>
    <s v=""/>
    <s v="O1011206"/>
    <s v="TUA711-DIO32"/>
  </r>
  <r>
    <x v="180"/>
    <s v="30 Core"/>
    <s v="C.05"/>
    <x v="6"/>
    <x v="20"/>
    <n v="5"/>
    <n v="6"/>
    <s v=""/>
    <s v="30"/>
    <x v="3"/>
    <s v=""/>
    <s v=""/>
    <s v="O1011206"/>
    <s v="TUA711-DIO32"/>
  </r>
  <r>
    <x v="180"/>
    <s v="30 Core"/>
    <s v="C.07"/>
    <x v="6"/>
    <x v="20"/>
    <n v="7"/>
    <n v="8"/>
    <s v=""/>
    <s v="30"/>
    <x v="3"/>
    <s v=""/>
    <s v=""/>
    <s v="O1011206"/>
    <s v="TUA711-DIO32"/>
  </r>
  <r>
    <x v="180"/>
    <s v="30 Core"/>
    <s v="C.09"/>
    <x v="6"/>
    <x v="20"/>
    <n v="9"/>
    <n v="10"/>
    <s v=""/>
    <s v="30"/>
    <x v="3"/>
    <s v=""/>
    <s v=""/>
    <s v="O1011206"/>
    <s v="TUA711-DIO32"/>
  </r>
  <r>
    <x v="180"/>
    <s v="30 Core"/>
    <s v="C.11"/>
    <x v="6"/>
    <x v="20"/>
    <n v="11"/>
    <n v="12"/>
    <s v=""/>
    <s v="30"/>
    <x v="3"/>
    <s v=""/>
    <s v=""/>
    <s v="O1011206"/>
    <s v="TUA711-DIO32"/>
  </r>
  <r>
    <x v="180"/>
    <s v="30 Core"/>
    <s v="C.13"/>
    <x v="6"/>
    <x v="20"/>
    <n v="13"/>
    <n v="14"/>
    <s v=""/>
    <s v="30"/>
    <x v="3"/>
    <s v=""/>
    <s v=""/>
    <s v="O1011207"/>
    <s v="TUA711-DIO32"/>
  </r>
  <r>
    <x v="180"/>
    <s v="30 Core"/>
    <s v="C.15"/>
    <x v="6"/>
    <x v="20"/>
    <n v="15"/>
    <n v="16"/>
    <s v=""/>
    <s v="30"/>
    <x v="3"/>
    <s v=""/>
    <s v=""/>
    <s v="O1011207"/>
    <s v="TUA711-DIO32"/>
  </r>
  <r>
    <x v="180"/>
    <s v="30 Core"/>
    <s v="C.17"/>
    <x v="6"/>
    <x v="20"/>
    <n v="17"/>
    <n v="18"/>
    <s v=""/>
    <s v="30"/>
    <x v="3"/>
    <s v=""/>
    <s v=""/>
    <s v="O1011207"/>
    <s v="TUA711-DIO32"/>
  </r>
  <r>
    <x v="180"/>
    <s v="30 Core"/>
    <s v="C.19"/>
    <x v="6"/>
    <x v="20"/>
    <n v="19"/>
    <s v="20"/>
    <s v=""/>
    <s v="30"/>
    <x v="3"/>
    <s v=""/>
    <s v=""/>
    <s v="O1011207"/>
    <s v="TUA711-DIO32"/>
  </r>
  <r>
    <x v="180"/>
    <s v="30 Core"/>
    <s v="C.21"/>
    <x v="6"/>
    <x v="20"/>
    <n v="21"/>
    <n v="22"/>
    <s v=""/>
    <s v="30"/>
    <x v="3"/>
    <s v=""/>
    <s v=""/>
    <s v="O1011207"/>
    <s v="TUA711-DIO32"/>
  </r>
  <r>
    <x v="180"/>
    <s v="30 Core"/>
    <s v="C.23"/>
    <x v="6"/>
    <x v="20"/>
    <n v="23"/>
    <n v="24"/>
    <s v=""/>
    <s v="30"/>
    <x v="3"/>
    <s v=""/>
    <s v=""/>
    <s v="O1011207"/>
    <s v="TUA711-DIO32"/>
  </r>
  <r>
    <x v="180"/>
    <s v="30 Core"/>
    <s v="C.25"/>
    <x v="6"/>
    <x v="20"/>
    <n v="25"/>
    <n v="26"/>
    <s v=""/>
    <s v="30"/>
    <x v="3"/>
    <s v=""/>
    <s v=""/>
    <s v="O1011207"/>
    <s v="TUA711-DIO32"/>
  </r>
  <r>
    <x v="180"/>
    <s v="30 Core"/>
    <s v="C.27"/>
    <x v="6"/>
    <x v="20"/>
    <n v="27"/>
    <n v="28"/>
    <s v=""/>
    <s v="30"/>
    <x v="3"/>
    <s v=""/>
    <s v=""/>
    <s v="O1011207"/>
    <s v="TUA711-DIO32"/>
  </r>
  <r>
    <x v="181"/>
    <s v="30 Core"/>
    <s v="C.01"/>
    <x v="6"/>
    <x v="28"/>
    <n v="1"/>
    <n v="2"/>
    <s v=""/>
    <s v="30"/>
    <x v="3"/>
    <s v=""/>
    <s v=""/>
    <s v="O1011207"/>
    <s v="TUA711-DIO32"/>
  </r>
  <r>
    <x v="181"/>
    <s v="30 Core"/>
    <s v="C.03"/>
    <x v="6"/>
    <x v="28"/>
    <n v="3"/>
    <n v="4"/>
    <s v=""/>
    <s v="30"/>
    <x v="3"/>
    <s v=""/>
    <s v=""/>
    <s v="O1011207"/>
    <s v="TUA711-DIO32"/>
  </r>
  <r>
    <x v="181"/>
    <s v="30 Core"/>
    <s v="C.05"/>
    <x v="6"/>
    <x v="28"/>
    <n v="5"/>
    <n v="6"/>
    <s v=""/>
    <s v="30"/>
    <x v="3"/>
    <s v=""/>
    <s v=""/>
    <s v="O1011207"/>
    <s v="TUA711-DIO32"/>
  </r>
  <r>
    <x v="181"/>
    <s v="30 Core"/>
    <s v="C.07"/>
    <x v="6"/>
    <x v="28"/>
    <n v="7"/>
    <n v="8"/>
    <s v=""/>
    <s v="30"/>
    <x v="3"/>
    <s v=""/>
    <s v=""/>
    <s v="O1011207"/>
    <s v="TUA711-DIO32"/>
  </r>
  <r>
    <x v="181"/>
    <s v="30 Core"/>
    <s v="C.09"/>
    <x v="6"/>
    <x v="28"/>
    <n v="9"/>
    <n v="10"/>
    <s v=""/>
    <s v="30"/>
    <x v="3"/>
    <s v=""/>
    <s v=""/>
    <s v="O1011207"/>
    <s v="TUA711-DIO32"/>
  </r>
  <r>
    <x v="181"/>
    <s v="30 Core"/>
    <s v="C.11"/>
    <x v="6"/>
    <x v="28"/>
    <n v="11"/>
    <n v="12"/>
    <s v=""/>
    <s v="30"/>
    <x v="3"/>
    <s v=""/>
    <s v=""/>
    <s v="O1011207"/>
    <s v="TUA711-DIO32"/>
  </r>
  <r>
    <x v="182"/>
    <s v="30 Core"/>
    <s v="C.01"/>
    <x v="6"/>
    <x v="18"/>
    <n v="1"/>
    <n v="2"/>
    <s v=""/>
    <s v="30"/>
    <x v="3"/>
    <s v=""/>
    <s v=""/>
    <s v="O1011207"/>
    <s v="TUA711-DIO32"/>
  </r>
  <r>
    <x v="182"/>
    <s v="30 Core"/>
    <s v="C.03"/>
    <x v="6"/>
    <x v="18"/>
    <n v="3"/>
    <n v="4"/>
    <s v=""/>
    <s v="30"/>
    <x v="3"/>
    <s v=""/>
    <s v=""/>
    <s v="O1011207"/>
    <s v="TUA711-DIO32"/>
  </r>
  <r>
    <x v="182"/>
    <s v="30 Core"/>
    <s v="C.05"/>
    <x v="6"/>
    <x v="18"/>
    <n v="5"/>
    <n v="6"/>
    <s v=""/>
    <s v="30"/>
    <x v="3"/>
    <s v=""/>
    <s v=""/>
    <s v="O1011207"/>
    <s v="TUA711-DIO32"/>
  </r>
  <r>
    <x v="182"/>
    <s v="30 Core"/>
    <s v="C.07"/>
    <x v="6"/>
    <x v="18"/>
    <n v="7"/>
    <n v="8"/>
    <s v=""/>
    <s v="30"/>
    <x v="3"/>
    <s v=""/>
    <s v=""/>
    <s v="O1011207"/>
    <s v="TUA711-DIO32"/>
  </r>
  <r>
    <x v="182"/>
    <s v="30 Core"/>
    <s v="C.09"/>
    <x v="6"/>
    <x v="18"/>
    <n v="9"/>
    <n v="10"/>
    <s v=""/>
    <s v="30"/>
    <x v="3"/>
    <s v=""/>
    <s v=""/>
    <s v="O1011207"/>
    <s v="TUA711-DIO32"/>
  </r>
  <r>
    <x v="182"/>
    <s v="30 Core"/>
    <s v="C.11"/>
    <x v="6"/>
    <x v="18"/>
    <n v="11"/>
    <n v="12"/>
    <s v=""/>
    <s v="30"/>
    <x v="3"/>
    <s v=""/>
    <s v=""/>
    <s v="O1011207"/>
    <s v="TUA711-DIO32"/>
  </r>
  <r>
    <x v="182"/>
    <s v="30 Core"/>
    <s v="C.13"/>
    <x v="6"/>
    <x v="18"/>
    <n v="13"/>
    <n v="14"/>
    <s v=""/>
    <s v="30"/>
    <x v="3"/>
    <s v=""/>
    <s v=""/>
    <s v="O1011207"/>
    <s v="TUA711-DIO32"/>
  </r>
  <r>
    <x v="182"/>
    <s v="30 Core"/>
    <s v="C.15"/>
    <x v="6"/>
    <x v="18"/>
    <n v="15"/>
    <n v="16"/>
    <s v=""/>
    <s v="30"/>
    <x v="3"/>
    <s v=""/>
    <s v=""/>
    <s v="O1011207"/>
    <s v="TUA711-DIO32"/>
  </r>
  <r>
    <x v="182"/>
    <s v="30 Core"/>
    <s v="C.17"/>
    <x v="6"/>
    <x v="18"/>
    <n v="17"/>
    <n v="18"/>
    <s v=""/>
    <s v="30"/>
    <x v="3"/>
    <s v=""/>
    <s v=""/>
    <s v="O1011207"/>
    <s v="TUA711-DIO32"/>
  </r>
  <r>
    <x v="182"/>
    <s v="30 Core"/>
    <s v="C.19"/>
    <x v="6"/>
    <x v="18"/>
    <n v="19"/>
    <s v="20"/>
    <s v=""/>
    <s v="30"/>
    <x v="3"/>
    <s v=""/>
    <s v=""/>
    <s v="O1011207"/>
    <s v="TUA711-DIO32"/>
  </r>
  <r>
    <x v="183"/>
    <s v="30 Core"/>
    <s v="C.01"/>
    <x v="6"/>
    <x v="16"/>
    <n v="1"/>
    <n v="2"/>
    <s v=""/>
    <s v="30"/>
    <x v="3"/>
    <s v=""/>
    <s v=""/>
    <s v="O1011207"/>
    <s v="TUA711-DIO32"/>
  </r>
  <r>
    <x v="183"/>
    <s v="30 Core"/>
    <s v="C.03"/>
    <x v="6"/>
    <x v="16"/>
    <n v="3"/>
    <n v="4"/>
    <s v=""/>
    <s v="30"/>
    <x v="3"/>
    <s v=""/>
    <s v=""/>
    <s v="O1011207"/>
    <s v="TUA711-DIO32"/>
  </r>
  <r>
    <x v="183"/>
    <s v="30 Core"/>
    <s v="C.05"/>
    <x v="6"/>
    <x v="16"/>
    <n v="5"/>
    <n v="6"/>
    <s v=""/>
    <s v="30"/>
    <x v="3"/>
    <s v=""/>
    <s v=""/>
    <s v="O1011207"/>
    <s v="TUA711-DIO32"/>
  </r>
  <r>
    <x v="183"/>
    <s v="30 Core"/>
    <s v="C.07"/>
    <x v="6"/>
    <x v="16"/>
    <n v="7"/>
    <n v="8"/>
    <s v=""/>
    <s v="30"/>
    <x v="3"/>
    <s v=""/>
    <s v=""/>
    <s v="O1011207"/>
    <s v="TUA711-DIO32"/>
  </r>
  <r>
    <x v="183"/>
    <s v="30 Core"/>
    <s v="C.09"/>
    <x v="6"/>
    <x v="16"/>
    <n v="9"/>
    <n v="10"/>
    <s v=""/>
    <s v="30"/>
    <x v="3"/>
    <s v=""/>
    <s v=""/>
    <s v="O1011207"/>
    <s v="TUA711-DIO32"/>
  </r>
  <r>
    <x v="183"/>
    <s v="30 Core"/>
    <s v="C.11"/>
    <x v="6"/>
    <x v="16"/>
    <n v="11"/>
    <n v="12"/>
    <s v=""/>
    <s v="30"/>
    <x v="3"/>
    <s v=""/>
    <s v=""/>
    <s v="O1011207"/>
    <s v="TUA711-DIO32"/>
  </r>
  <r>
    <x v="183"/>
    <s v="30 Core"/>
    <s v="C.13"/>
    <x v="6"/>
    <x v="16"/>
    <n v="13"/>
    <n v="14"/>
    <s v=""/>
    <s v="30"/>
    <x v="3"/>
    <s v=""/>
    <s v=""/>
    <s v="O1011207"/>
    <s v="TUA711-DIO32"/>
  </r>
  <r>
    <x v="183"/>
    <s v="30 Core"/>
    <s v="C.15"/>
    <x v="6"/>
    <x v="16"/>
    <n v="15"/>
    <n v="16"/>
    <s v=""/>
    <s v="30"/>
    <x v="3"/>
    <s v=""/>
    <s v=""/>
    <s v="O1011207"/>
    <s v="TUA711-DIO32"/>
  </r>
  <r>
    <x v="183"/>
    <s v="30 Core"/>
    <s v="C.17"/>
    <x v="6"/>
    <x v="16"/>
    <n v="17"/>
    <n v="18"/>
    <s v=""/>
    <s v="30"/>
    <x v="3"/>
    <s v=""/>
    <s v=""/>
    <s v="O1011208"/>
    <s v="TUA711-DIO32"/>
  </r>
  <r>
    <x v="183"/>
    <s v="30 Core"/>
    <s v="C.19"/>
    <x v="6"/>
    <x v="16"/>
    <n v="19"/>
    <s v="20"/>
    <s v=""/>
    <s v="30"/>
    <x v="3"/>
    <s v=""/>
    <s v=""/>
    <s v="O1011208"/>
    <s v="TUA711-DIO32"/>
  </r>
  <r>
    <x v="183"/>
    <s v="30 Core"/>
    <s v="C.21"/>
    <x v="6"/>
    <x v="16"/>
    <n v="21"/>
    <n v="22"/>
    <s v=""/>
    <s v="30"/>
    <x v="3"/>
    <s v=""/>
    <s v=""/>
    <s v="O1011208"/>
    <s v="TUA711-DIO32"/>
  </r>
  <r>
    <x v="183"/>
    <s v="30 Core"/>
    <s v="C.23"/>
    <x v="6"/>
    <x v="16"/>
    <n v="23"/>
    <n v="24"/>
    <s v=""/>
    <s v="30"/>
    <x v="3"/>
    <s v=""/>
    <s v=""/>
    <s v="O1011208"/>
    <s v="TUA711-DIO32"/>
  </r>
  <r>
    <x v="184"/>
    <s v="16 Core"/>
    <s v="C.01"/>
    <x v="6"/>
    <x v="21"/>
    <n v="1"/>
    <n v="2"/>
    <s v=""/>
    <s v="16"/>
    <x v="3"/>
    <s v=""/>
    <s v=""/>
    <s v="O1011208"/>
    <s v="TUA711-DIO32"/>
  </r>
  <r>
    <x v="184"/>
    <s v="16 Core"/>
    <s v="C.03"/>
    <x v="6"/>
    <x v="21"/>
    <n v="3"/>
    <n v="4"/>
    <s v=""/>
    <s v="16"/>
    <x v="3"/>
    <s v=""/>
    <s v=""/>
    <s v="O1011208"/>
    <s v="TUA711-DIO32"/>
  </r>
  <r>
    <x v="184"/>
    <s v="16 Core"/>
    <s v="C.05"/>
    <x v="6"/>
    <x v="21"/>
    <n v="5"/>
    <n v="6"/>
    <s v=""/>
    <s v="16"/>
    <x v="3"/>
    <s v=""/>
    <s v=""/>
    <s v="O1011208"/>
    <s v="TUA711-DIO32"/>
  </r>
  <r>
    <x v="184"/>
    <s v="16 Core"/>
    <s v="C.07"/>
    <x v="6"/>
    <x v="21"/>
    <n v="7"/>
    <n v="8"/>
    <s v=""/>
    <s v="16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6"/>
    <m/>
    <m/>
    <x v="6"/>
    <x v="6"/>
    <m/>
    <m/>
    <m/>
    <s v=""/>
    <x v="3"/>
    <s v=""/>
    <s v=""/>
    <s v="O1011208"/>
    <s v="TUA711-DIO32"/>
  </r>
  <r>
    <x v="185"/>
    <s v="30 Core"/>
    <s v="C.01"/>
    <x v="3"/>
    <x v="31"/>
    <n v="1"/>
    <n v="2"/>
    <s v=""/>
    <s v="30"/>
    <x v="3"/>
    <s v=""/>
    <s v=""/>
    <s v="O1011209"/>
    <s v="TUA711-DIO32"/>
  </r>
  <r>
    <x v="185"/>
    <s v="30 Core"/>
    <s v="C.03"/>
    <x v="3"/>
    <x v="31"/>
    <n v="3"/>
    <n v="4"/>
    <s v=""/>
    <s v="30"/>
    <x v="3"/>
    <s v=""/>
    <s v=""/>
    <s v="O1011209"/>
    <s v="TUA711-DIO32"/>
  </r>
  <r>
    <x v="185"/>
    <s v="30 Core"/>
    <s v="C.05"/>
    <x v="3"/>
    <x v="31"/>
    <n v="5"/>
    <n v="6"/>
    <s v=""/>
    <s v="30"/>
    <x v="3"/>
    <s v=""/>
    <s v=""/>
    <s v="O1011209"/>
    <s v="TUA711-DIO32"/>
  </r>
  <r>
    <x v="185"/>
    <s v="30 Core"/>
    <s v="C.07"/>
    <x v="3"/>
    <x v="31"/>
    <n v="7"/>
    <n v="8"/>
    <s v=""/>
    <s v="30"/>
    <x v="3"/>
    <s v=""/>
    <s v=""/>
    <s v="O1011209"/>
    <s v="TUA711-DIO32"/>
  </r>
  <r>
    <x v="185"/>
    <s v="30 Core"/>
    <s v="C.09"/>
    <x v="3"/>
    <x v="31"/>
    <n v="9"/>
    <n v="10"/>
    <s v=""/>
    <s v="30"/>
    <x v="3"/>
    <s v=""/>
    <s v=""/>
    <s v="O1011209"/>
    <s v="TUA711-DIO32"/>
  </r>
  <r>
    <x v="185"/>
    <s v="30 Core"/>
    <s v="C.11"/>
    <x v="3"/>
    <x v="31"/>
    <n v="11"/>
    <n v="12"/>
    <s v=""/>
    <s v="30"/>
    <x v="3"/>
    <s v=""/>
    <s v=""/>
    <s v="O1011209"/>
    <s v="TUA711-DIO32"/>
  </r>
  <r>
    <x v="185"/>
    <s v="30 Core"/>
    <s v="C.13"/>
    <x v="3"/>
    <x v="31"/>
    <n v="13"/>
    <n v="14"/>
    <s v=""/>
    <s v="30"/>
    <x v="3"/>
    <s v=""/>
    <s v=""/>
    <s v="O1011209"/>
    <s v="TUA711-DIO32"/>
  </r>
  <r>
    <x v="185"/>
    <s v="30 Core"/>
    <s v="C.15"/>
    <x v="3"/>
    <x v="31"/>
    <n v="15"/>
    <n v="16"/>
    <s v=""/>
    <s v="30"/>
    <x v="3"/>
    <s v=""/>
    <s v=""/>
    <s v="O1011209"/>
    <s v="TUA711-DIO32"/>
  </r>
  <r>
    <x v="185"/>
    <s v="30 Core"/>
    <s v="C.17"/>
    <x v="3"/>
    <x v="31"/>
    <n v="17"/>
    <n v="18"/>
    <s v=""/>
    <s v="30"/>
    <x v="3"/>
    <s v=""/>
    <s v=""/>
    <s v="O1011209"/>
    <s v="TUA711-DIO32"/>
  </r>
  <r>
    <x v="185"/>
    <s v="30 Core"/>
    <s v="C.19"/>
    <x v="3"/>
    <x v="31"/>
    <n v="19"/>
    <s v="20"/>
    <s v=""/>
    <s v="30"/>
    <x v="3"/>
    <s v=""/>
    <s v=""/>
    <s v="O1011209"/>
    <s v="TUA711-DIO32"/>
  </r>
  <r>
    <x v="185"/>
    <s v="30 Core"/>
    <s v="C.21"/>
    <x v="3"/>
    <x v="31"/>
    <n v="21"/>
    <n v="22"/>
    <s v=""/>
    <s v="30"/>
    <x v="3"/>
    <s v=""/>
    <s v=""/>
    <s v="O1011209"/>
    <s v="TUA711-DIO32"/>
  </r>
  <r>
    <x v="185"/>
    <s v="30 Core"/>
    <s v="C.23"/>
    <x v="3"/>
    <x v="31"/>
    <n v="23"/>
    <n v="24"/>
    <s v=""/>
    <s v="30"/>
    <x v="3"/>
    <s v=""/>
    <s v=""/>
    <s v="O1011209"/>
    <s v="TUA711-DIO32"/>
  </r>
  <r>
    <x v="186"/>
    <s v="30 Core"/>
    <s v="C.01"/>
    <x v="3"/>
    <x v="32"/>
    <n v="1"/>
    <n v="2"/>
    <s v=""/>
    <s v="30"/>
    <x v="3"/>
    <s v=""/>
    <s v=""/>
    <s v="O1011209"/>
    <s v="TUA711-DIO32"/>
  </r>
  <r>
    <x v="186"/>
    <s v="30 Core"/>
    <s v="C.03"/>
    <x v="3"/>
    <x v="32"/>
    <n v="3"/>
    <n v="4"/>
    <s v=""/>
    <s v="30"/>
    <x v="3"/>
    <s v=""/>
    <s v=""/>
    <s v="O1011209"/>
    <s v="TUA711-DIO32"/>
  </r>
  <r>
    <x v="186"/>
    <s v="30 Core"/>
    <s v="C.05"/>
    <x v="3"/>
    <x v="32"/>
    <n v="5"/>
    <n v="6"/>
    <s v=""/>
    <s v="30"/>
    <x v="3"/>
    <s v=""/>
    <s v=""/>
    <s v="O1011209"/>
    <s v="TUA711-DIO32"/>
  </r>
  <r>
    <x v="186"/>
    <s v="30 Core"/>
    <s v="C.07"/>
    <x v="3"/>
    <x v="32"/>
    <n v="7"/>
    <n v="8"/>
    <s v=""/>
    <s v="30"/>
    <x v="3"/>
    <s v=""/>
    <s v=""/>
    <s v="O1011209"/>
    <s v="TUA711-DIO32"/>
  </r>
  <r>
    <x v="186"/>
    <s v="30 Core"/>
    <s v="C.09"/>
    <x v="3"/>
    <x v="32"/>
    <n v="9"/>
    <n v="10"/>
    <s v=""/>
    <s v="30"/>
    <x v="3"/>
    <s v=""/>
    <s v=""/>
    <s v="O1011209"/>
    <s v="TUA711-DIO32"/>
  </r>
  <r>
    <x v="186"/>
    <s v="30 Core"/>
    <s v="C.11"/>
    <x v="3"/>
    <x v="32"/>
    <n v="11"/>
    <n v="12"/>
    <s v=""/>
    <s v="30"/>
    <x v="3"/>
    <s v=""/>
    <s v=""/>
    <s v="O1011209"/>
    <s v="TUA711-DIO32"/>
  </r>
  <r>
    <x v="186"/>
    <s v="30 Core"/>
    <s v="C.13"/>
    <x v="3"/>
    <x v="32"/>
    <n v="13"/>
    <n v="14"/>
    <s v=""/>
    <s v="30"/>
    <x v="3"/>
    <s v=""/>
    <s v=""/>
    <s v="O1011209"/>
    <s v="TUA711-DIO32"/>
  </r>
  <r>
    <x v="186"/>
    <s v="30 Core"/>
    <s v="C.15"/>
    <x v="3"/>
    <x v="32"/>
    <n v="15"/>
    <n v="16"/>
    <s v=""/>
    <s v="30"/>
    <x v="3"/>
    <s v=""/>
    <s v=""/>
    <s v="O1011209"/>
    <s v="TUA711-DIO32"/>
  </r>
  <r>
    <x v="186"/>
    <s v="30 Core"/>
    <s v="C.17"/>
    <x v="3"/>
    <x v="32"/>
    <n v="17"/>
    <n v="18"/>
    <s v=""/>
    <s v="30"/>
    <x v="3"/>
    <s v=""/>
    <s v=""/>
    <s v="O1011209"/>
    <s v="TUA711-DIO32"/>
  </r>
  <r>
    <x v="186"/>
    <s v="30 Core"/>
    <s v="C.19"/>
    <x v="3"/>
    <x v="32"/>
    <n v="19"/>
    <s v="20"/>
    <s v=""/>
    <s v="30"/>
    <x v="3"/>
    <s v=""/>
    <s v=""/>
    <s v="O1011209"/>
    <s v="TUA711-DIO32"/>
  </r>
  <r>
    <x v="186"/>
    <s v="30 Core"/>
    <s v="C.21"/>
    <x v="3"/>
    <x v="32"/>
    <n v="21"/>
    <n v="22"/>
    <s v=""/>
    <s v="30"/>
    <x v="3"/>
    <s v=""/>
    <s v=""/>
    <s v="O1011209"/>
    <s v="TUA711-DIO32"/>
  </r>
  <r>
    <x v="186"/>
    <s v="30 Core"/>
    <s v="C.23"/>
    <x v="3"/>
    <x v="32"/>
    <n v="23"/>
    <n v="24"/>
    <s v=""/>
    <s v="30"/>
    <x v="3"/>
    <s v=""/>
    <s v=""/>
    <s v="O1011209"/>
    <s v="TUA711-DIO32"/>
  </r>
  <r>
    <x v="79"/>
    <s v="30 Core"/>
    <s v="C.01"/>
    <x v="3"/>
    <x v="29"/>
    <n v="1"/>
    <n v="2"/>
    <s v=""/>
    <s v="30"/>
    <x v="3"/>
    <s v=""/>
    <s v=""/>
    <s v="O1011209"/>
    <s v="TUA711-DIO32"/>
  </r>
  <r>
    <x v="79"/>
    <s v="30 Core"/>
    <s v="C.03"/>
    <x v="3"/>
    <x v="29"/>
    <n v="3"/>
    <n v="4"/>
    <s v=""/>
    <s v="30"/>
    <x v="3"/>
    <s v=""/>
    <s v=""/>
    <s v="O1011209"/>
    <s v="TUA711-DIO32"/>
  </r>
  <r>
    <x v="79"/>
    <s v="30 Core"/>
    <s v="C.05"/>
    <x v="3"/>
    <x v="29"/>
    <n v="5"/>
    <n v="6"/>
    <s v=""/>
    <s v="30"/>
    <x v="3"/>
    <s v=""/>
    <s v=""/>
    <s v="O1011209"/>
    <s v="TUA711-DIO32"/>
  </r>
  <r>
    <x v="79"/>
    <s v="30 Core"/>
    <s v="C.07"/>
    <x v="3"/>
    <x v="29"/>
    <n v="7"/>
    <n v="8"/>
    <s v=""/>
    <s v="30"/>
    <x v="3"/>
    <s v=""/>
    <s v=""/>
    <s v="O1011209"/>
    <s v="TUA711-DIO32"/>
  </r>
  <r>
    <x v="79"/>
    <s v="30 Core"/>
    <s v="C.09"/>
    <x v="3"/>
    <x v="29"/>
    <n v="9"/>
    <n v="10"/>
    <s v=""/>
    <s v="30"/>
    <x v="3"/>
    <s v=""/>
    <s v=""/>
    <s v="O1011209"/>
    <s v="TUA711-DIO32"/>
  </r>
  <r>
    <x v="79"/>
    <s v="30 Core"/>
    <s v="C.11"/>
    <x v="3"/>
    <x v="29"/>
    <n v="11"/>
    <n v="12"/>
    <s v=""/>
    <s v="30"/>
    <x v="3"/>
    <s v=""/>
    <s v=""/>
    <s v="O1011209"/>
    <s v="TUA711-DIO32"/>
  </r>
  <r>
    <x v="79"/>
    <s v="30 Core"/>
    <s v="C.13"/>
    <x v="3"/>
    <x v="29"/>
    <n v="13"/>
    <n v="14"/>
    <s v=""/>
    <s v="30"/>
    <x v="3"/>
    <s v=""/>
    <s v=""/>
    <s v="O1011209"/>
    <s v="TUA711-DIO32"/>
  </r>
  <r>
    <x v="79"/>
    <s v="30 Core"/>
    <s v="C.15"/>
    <x v="3"/>
    <x v="29"/>
    <n v="15"/>
    <n v="16"/>
    <s v=""/>
    <s v="30"/>
    <x v="3"/>
    <s v=""/>
    <s v=""/>
    <s v="O1011209"/>
    <s v="TUA711-DIO32"/>
  </r>
  <r>
    <x v="187"/>
    <s v="30 Core"/>
    <s v="C.01"/>
    <x v="8"/>
    <x v="23"/>
    <n v="1"/>
    <n v="2"/>
    <s v=""/>
    <s v="30"/>
    <x v="0"/>
    <s v=""/>
    <s v=""/>
    <s v="O1011210"/>
    <s v="TUA711-DOR32"/>
  </r>
  <r>
    <x v="187"/>
    <s v="30 Core"/>
    <s v="C.03"/>
    <x v="8"/>
    <x v="23"/>
    <n v="3"/>
    <n v="4"/>
    <s v=""/>
    <s v="30"/>
    <x v="0"/>
    <s v=""/>
    <s v=""/>
    <s v="O1011210"/>
    <s v="TUA711-DOR32"/>
  </r>
  <r>
    <x v="187"/>
    <s v="30 Core"/>
    <s v="C.05"/>
    <x v="8"/>
    <x v="23"/>
    <n v="5"/>
    <n v="6"/>
    <s v=""/>
    <s v="30"/>
    <x v="0"/>
    <s v=""/>
    <s v=""/>
    <s v="O1011210"/>
    <s v="TUA711-DOR32"/>
  </r>
  <r>
    <x v="187"/>
    <s v="30 Core"/>
    <s v="C.07"/>
    <x v="8"/>
    <x v="23"/>
    <n v="7"/>
    <n v="8"/>
    <s v=""/>
    <s v="30"/>
    <x v="0"/>
    <s v=""/>
    <s v=""/>
    <s v="O1011210"/>
    <s v="TUA711-DOR32"/>
  </r>
  <r>
    <x v="187"/>
    <s v="30 Core"/>
    <s v="C.09"/>
    <x v="8"/>
    <x v="23"/>
    <n v="9"/>
    <n v="10"/>
    <s v=""/>
    <s v="30"/>
    <x v="0"/>
    <s v=""/>
    <s v=""/>
    <s v="O1011210"/>
    <s v="TUA711-DOR32"/>
  </r>
  <r>
    <x v="187"/>
    <s v="30 Core"/>
    <s v="C.11"/>
    <x v="8"/>
    <x v="23"/>
    <n v="11"/>
    <n v="12"/>
    <s v=""/>
    <s v="30"/>
    <x v="0"/>
    <s v=""/>
    <s v=""/>
    <s v="O1011210"/>
    <s v="TUA711-DOR32"/>
  </r>
  <r>
    <x v="187"/>
    <s v="30 Core"/>
    <s v="C.13"/>
    <x v="8"/>
    <x v="23"/>
    <n v="13"/>
    <n v="14"/>
    <s v=""/>
    <s v="30"/>
    <x v="0"/>
    <s v=""/>
    <s v=""/>
    <s v="O1011210"/>
    <s v="TUA711-DOR32"/>
  </r>
  <r>
    <x v="137"/>
    <s v="12 Pair"/>
    <s v="Pr.09"/>
    <x v="8"/>
    <x v="35"/>
    <n v="17"/>
    <n v="18"/>
    <s v=""/>
    <s v="24"/>
    <x v="0"/>
    <s v=""/>
    <s v=""/>
    <s v="O1011210"/>
    <s v="TUA711-DOR32"/>
  </r>
  <r>
    <x v="188"/>
    <s v="02 Core"/>
    <s v="C.01"/>
    <x v="8"/>
    <x v="32"/>
    <n v="1"/>
    <n v="2"/>
    <s v=""/>
    <s v="2"/>
    <x v="0"/>
    <s v=""/>
    <s v=""/>
    <s v="O1011210"/>
    <s v="TUA711-DOR32"/>
  </r>
  <r>
    <x v="189"/>
    <s v="08 Core"/>
    <s v="C.01"/>
    <x v="8"/>
    <x v="24"/>
    <n v="1"/>
    <n v="2"/>
    <s v=""/>
    <s v="8"/>
    <x v="0"/>
    <s v=""/>
    <s v=""/>
    <s v="O1011210"/>
    <s v="TUA711-DOR32"/>
  </r>
  <r>
    <x v="189"/>
    <s v="08 Core"/>
    <s v="C.03"/>
    <x v="8"/>
    <x v="24"/>
    <n v="3"/>
    <n v="4"/>
    <s v=""/>
    <s v="8"/>
    <x v="0"/>
    <s v=""/>
    <s v=""/>
    <s v="O1011210"/>
    <s v="TUA711-DOR32"/>
  </r>
  <r>
    <x v="189"/>
    <s v="08 Core"/>
    <s v="C.05"/>
    <x v="8"/>
    <x v="24"/>
    <n v="5"/>
    <n v="6"/>
    <s v=""/>
    <s v="8"/>
    <x v="0"/>
    <s v=""/>
    <s v=""/>
    <s v="O1011210"/>
    <s v="TUA711-DOR32"/>
  </r>
  <r>
    <x v="190"/>
    <s v="16 Core"/>
    <s v="C.01"/>
    <x v="8"/>
    <x v="25"/>
    <n v="1"/>
    <n v="2"/>
    <s v=""/>
    <s v="16"/>
    <x v="0"/>
    <s v=""/>
    <s v=""/>
    <s v="O1011210"/>
    <s v="TUA711-DOR32"/>
  </r>
  <r>
    <x v="190"/>
    <s v="16 Core"/>
    <s v="C.03"/>
    <x v="8"/>
    <x v="25"/>
    <n v="3"/>
    <n v="4"/>
    <s v=""/>
    <s v="16"/>
    <x v="0"/>
    <s v=""/>
    <s v=""/>
    <s v="O1011210"/>
    <s v="TUA711-DOR32"/>
  </r>
  <r>
    <x v="190"/>
    <s v="16 Core"/>
    <s v="C.11"/>
    <x v="8"/>
    <x v="25"/>
    <n v="11"/>
    <n v="12"/>
    <s v=""/>
    <s v="16"/>
    <x v="0"/>
    <s v=""/>
    <s v=""/>
    <s v="O1011210"/>
    <s v="TUA711-DOR32"/>
  </r>
  <r>
    <x v="191"/>
    <s v="02 Core"/>
    <s v="C.01"/>
    <x v="8"/>
    <x v="31"/>
    <n v="1"/>
    <n v="2"/>
    <s v=""/>
    <s v="2"/>
    <x v="0"/>
    <s v=""/>
    <s v=""/>
    <s v="O1011210"/>
    <s v="TUA711-DOR32"/>
  </r>
  <r>
    <x v="192"/>
    <s v="02 Core"/>
    <s v="C.01"/>
    <x v="8"/>
    <x v="29"/>
    <n v="1"/>
    <n v="2"/>
    <s v=""/>
    <s v="2"/>
    <x v="0"/>
    <s v=""/>
    <s v=""/>
    <s v="O1011210"/>
    <s v="TUA711-DOR32"/>
  </r>
  <r>
    <x v="193"/>
    <s v="02 Core"/>
    <s v="C.01"/>
    <x v="8"/>
    <x v="80"/>
    <n v="1"/>
    <n v="2"/>
    <s v=""/>
    <s v="2"/>
    <x v="0"/>
    <s v=""/>
    <s v=""/>
    <s v="O1011210"/>
    <s v="TUA711-DOR32"/>
  </r>
  <r>
    <x v="194"/>
    <s v="02 Core"/>
    <s v="C.01"/>
    <x v="8"/>
    <x v="81"/>
    <n v="1"/>
    <n v="2"/>
    <s v=""/>
    <s v="2"/>
    <x v="0"/>
    <s v=""/>
    <s v=""/>
    <s v="O1011210"/>
    <s v="TUA711-DOR32"/>
  </r>
  <r>
    <x v="195"/>
    <s v="02 Core"/>
    <s v="C.01"/>
    <x v="8"/>
    <x v="82"/>
    <n v="1"/>
    <n v="2"/>
    <s v=""/>
    <s v="2"/>
    <x v="0"/>
    <s v=""/>
    <s v=""/>
    <s v="O1011210"/>
    <s v="TUA711-DOR32"/>
  </r>
  <r>
    <x v="196"/>
    <s v="02 Core"/>
    <s v="C.01"/>
    <x v="8"/>
    <x v="83"/>
    <n v="1"/>
    <n v="2"/>
    <s v=""/>
    <s v="2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6"/>
    <m/>
    <m/>
    <x v="8"/>
    <x v="6"/>
    <m/>
    <m/>
    <m/>
    <s v=""/>
    <x v="0"/>
    <s v=""/>
    <s v=""/>
    <s v="O1011210"/>
    <s v="TUA711-DOR32"/>
  </r>
  <r>
    <x v="197"/>
    <s v="06 Pair"/>
    <s v="Pr.01"/>
    <x v="8"/>
    <x v="26"/>
    <n v="1"/>
    <n v="2"/>
    <s v=""/>
    <s v="12"/>
    <x v="0"/>
    <s v=""/>
    <s v=""/>
    <s v="O1011211"/>
    <s v="TUA711-DOR32"/>
  </r>
  <r>
    <x v="197"/>
    <s v="06 Pair"/>
    <s v="Pr.02"/>
    <x v="8"/>
    <x v="26"/>
    <n v="3"/>
    <n v="4"/>
    <s v=""/>
    <s v="12"/>
    <x v="0"/>
    <s v=""/>
    <s v=""/>
    <s v="O1011211"/>
    <s v="TUA711-DOR32"/>
  </r>
  <r>
    <x v="197"/>
    <s v="06 Pair"/>
    <s v="Pr.03"/>
    <x v="8"/>
    <x v="26"/>
    <n v="5"/>
    <n v="6"/>
    <s v=""/>
    <s v="12"/>
    <x v="0"/>
    <s v=""/>
    <s v=""/>
    <s v="O1011211"/>
    <s v="TUA711-DOR32"/>
  </r>
  <r>
    <x v="197"/>
    <s v="06 Pair"/>
    <s v="Pr.04"/>
    <x v="8"/>
    <x v="26"/>
    <n v="7"/>
    <n v="8"/>
    <s v=""/>
    <s v="12"/>
    <x v="0"/>
    <s v=""/>
    <s v=""/>
    <s v="O1011211"/>
    <s v="TUA711-DOR32"/>
  </r>
  <r>
    <x v="135"/>
    <s v="06 Pair"/>
    <s v="Pr.01"/>
    <x v="8"/>
    <x v="30"/>
    <n v="1"/>
    <n v="2"/>
    <s v=""/>
    <s v="12"/>
    <x v="0"/>
    <s v=""/>
    <s v=""/>
    <s v="O1011211"/>
    <s v="TUA711-DOR32"/>
  </r>
  <r>
    <x v="135"/>
    <s v="06 Pair"/>
    <s v="Pr.02"/>
    <x v="8"/>
    <x v="30"/>
    <n v="3"/>
    <n v="4"/>
    <s v=""/>
    <s v="12"/>
    <x v="0"/>
    <s v=""/>
    <s v=""/>
    <s v="O1011211"/>
    <s v="TUA711-DOR32"/>
  </r>
  <r>
    <x v="198"/>
    <s v="06 Pair"/>
    <s v="Pr.01"/>
    <x v="8"/>
    <x v="49"/>
    <n v="1"/>
    <n v="2"/>
    <s v=""/>
    <s v="12"/>
    <x v="0"/>
    <s v=""/>
    <s v=""/>
    <s v="O1011211"/>
    <s v="TUA711-DOR32"/>
  </r>
  <r>
    <x v="198"/>
    <s v="06 Pair"/>
    <s v="Pr.02"/>
    <x v="8"/>
    <x v="49"/>
    <n v="3"/>
    <n v="4"/>
    <s v=""/>
    <s v="12"/>
    <x v="0"/>
    <s v=""/>
    <s v=""/>
    <s v="O1011211"/>
    <s v="TUA711-DOR32"/>
  </r>
  <r>
    <x v="199"/>
    <s v="06 Pair"/>
    <s v="Pr.01"/>
    <x v="8"/>
    <x v="84"/>
    <n v="1"/>
    <n v="2"/>
    <s v=""/>
    <s v="12"/>
    <x v="0"/>
    <s v=""/>
    <s v=""/>
    <s v="O1011211"/>
    <s v="TUA711-DOR32"/>
  </r>
  <r>
    <x v="199"/>
    <s v="06 Pair"/>
    <s v="Pr.02"/>
    <x v="8"/>
    <x v="84"/>
    <n v="3"/>
    <n v="4"/>
    <s v=""/>
    <s v="12"/>
    <x v="0"/>
    <s v=""/>
    <s v=""/>
    <s v="O1011211"/>
    <s v="TUA711-DOR32"/>
  </r>
  <r>
    <x v="200"/>
    <s v="30 Core"/>
    <s v="C.01"/>
    <x v="8"/>
    <x v="85"/>
    <n v="1"/>
    <n v="2"/>
    <s v=""/>
    <s v="30"/>
    <x v="0"/>
    <s v=""/>
    <s v=""/>
    <s v="O1011211"/>
    <s v="TUA711-DOR32"/>
  </r>
  <r>
    <x v="6"/>
    <m/>
    <m/>
    <x v="8"/>
    <x v="6"/>
    <m/>
    <m/>
    <s v=""/>
    <s v=""/>
    <x v="0"/>
    <s v=""/>
    <s v=""/>
    <s v="O1011211"/>
    <s v="TUA711-DOR32"/>
  </r>
  <r>
    <x v="6"/>
    <m/>
    <m/>
    <x v="8"/>
    <x v="6"/>
    <m/>
    <m/>
    <s v=""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6"/>
    <m/>
    <m/>
    <x v="8"/>
    <x v="6"/>
    <m/>
    <m/>
    <m/>
    <s v=""/>
    <x v="0"/>
    <s v=""/>
    <s v=""/>
    <s v="O1011211"/>
    <s v="TUA711-DOR32"/>
  </r>
  <r>
    <x v="201"/>
    <s v="30 Core"/>
    <s v="C.09"/>
    <x v="4"/>
    <x v="49"/>
    <n v="9"/>
    <n v="10"/>
    <s v=""/>
    <s v="30"/>
    <x v="0"/>
    <s v=""/>
    <s v=""/>
    <s v="O1011212"/>
    <s v="TUA711-DOR32"/>
  </r>
  <r>
    <x v="201"/>
    <s v="30 Core"/>
    <s v="C.11"/>
    <x v="4"/>
    <x v="49"/>
    <n v="11"/>
    <n v="12"/>
    <s v=""/>
    <s v="30"/>
    <x v="0"/>
    <s v=""/>
    <s v=""/>
    <s v="O1011212"/>
    <s v="TUA711-DOR32"/>
  </r>
  <r>
    <x v="201"/>
    <s v="30 Core"/>
    <s v="C.01"/>
    <x v="4"/>
    <x v="49"/>
    <n v="1"/>
    <n v="2"/>
    <s v=""/>
    <s v="30"/>
    <x v="0"/>
    <s v=""/>
    <s v=""/>
    <s v="O1011212"/>
    <s v="TUA711-DOR32"/>
  </r>
  <r>
    <x v="201"/>
    <s v="30 Core"/>
    <s v="C.03"/>
    <x v="4"/>
    <x v="49"/>
    <n v="3"/>
    <n v="4"/>
    <s v=""/>
    <s v="30"/>
    <x v="0"/>
    <s v=""/>
    <s v=""/>
    <s v="O1011212"/>
    <s v="TUA711-DOR32"/>
  </r>
  <r>
    <x v="201"/>
    <s v="30 Core"/>
    <s v="C.05"/>
    <x v="4"/>
    <x v="49"/>
    <n v="5"/>
    <n v="6"/>
    <s v=""/>
    <s v="30"/>
    <x v="0"/>
    <s v=""/>
    <s v=""/>
    <s v="O1011212"/>
    <s v="TUA711-DOR32"/>
  </r>
  <r>
    <x v="201"/>
    <s v="30 Core"/>
    <s v="C.07"/>
    <x v="4"/>
    <x v="49"/>
    <n v="7"/>
    <n v="8"/>
    <s v=""/>
    <s v="30"/>
    <x v="0"/>
    <s v=""/>
    <s v=""/>
    <s v="O1011212"/>
    <s v="TUA711-DOR32"/>
  </r>
  <r>
    <x v="201"/>
    <s v="30 Core"/>
    <s v="C.13"/>
    <x v="4"/>
    <x v="49"/>
    <n v="13"/>
    <n v="14"/>
    <s v=""/>
    <s v="30"/>
    <x v="0"/>
    <s v=""/>
    <s v=""/>
    <s v="O1011212"/>
    <s v="TUA711-DOR32"/>
  </r>
  <r>
    <x v="201"/>
    <s v="30 Core"/>
    <s v="C.15"/>
    <x v="4"/>
    <x v="49"/>
    <n v="15"/>
    <n v="16"/>
    <s v=""/>
    <s v="30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6"/>
    <m/>
    <m/>
    <x v="4"/>
    <x v="6"/>
    <m/>
    <m/>
    <m/>
    <s v=""/>
    <x v="0"/>
    <s v=""/>
    <s v=""/>
    <s v="O1011212"/>
    <s v="TUA711-DOR32"/>
  </r>
  <r>
    <x v="72"/>
    <s v="30 Core"/>
    <s v="C.25"/>
    <x v="7"/>
    <x v="26"/>
    <n v="25"/>
    <n v="26"/>
    <m/>
    <s v="30"/>
    <x v="3"/>
    <s v=""/>
    <s v=""/>
    <s v="O1011213"/>
    <s v="TUA711-DIO32"/>
  </r>
  <r>
    <x v="72"/>
    <s v="30 Core"/>
    <s v="C.27"/>
    <x v="7"/>
    <x v="26"/>
    <n v="27"/>
    <n v="28"/>
    <m/>
    <s v="30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7"/>
    <x v="6"/>
    <m/>
    <m/>
    <m/>
    <s v=""/>
    <x v="3"/>
    <s v=""/>
    <s v=""/>
    <s v="O1011213"/>
    <s v="TUA711-DIO32"/>
  </r>
  <r>
    <x v="6"/>
    <m/>
    <m/>
    <x v="2"/>
    <x v="6"/>
    <m/>
    <m/>
    <m/>
    <s v=""/>
    <x v="0"/>
    <s v="O1011300R_U1"/>
    <s v="HD5542"/>
    <s v="O1011300R"/>
    <s v="TUA711-AIO16"/>
  </r>
  <r>
    <x v="6"/>
    <m/>
    <m/>
    <x v="2"/>
    <x v="6"/>
    <m/>
    <m/>
    <m/>
    <s v=""/>
    <x v="0"/>
    <s v="O1011300R_U2"/>
    <s v="HD5542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2"/>
    <x v="6"/>
    <m/>
    <m/>
    <m/>
    <s v=""/>
    <x v="2"/>
    <s v=""/>
    <s v=""/>
    <s v="O1011300R"/>
    <s v="TUA711-AIO16"/>
  </r>
  <r>
    <x v="6"/>
    <m/>
    <m/>
    <x v="1"/>
    <x v="6"/>
    <m/>
    <m/>
    <m/>
    <s v=""/>
    <x v="0"/>
    <s v="O1011302R_U1"/>
    <s v="HD5546"/>
    <s v="O1011302R"/>
    <s v="TUA711-AIO16"/>
  </r>
  <r>
    <x v="6"/>
    <m/>
    <m/>
    <x v="1"/>
    <x v="6"/>
    <m/>
    <m/>
    <m/>
    <s v=""/>
    <x v="0"/>
    <s v="O1011302R_U2"/>
    <s v="HD5546"/>
    <s v="O1011302R"/>
    <s v="TUA711-AIO16"/>
  </r>
  <r>
    <x v="6"/>
    <m/>
    <m/>
    <x v="1"/>
    <x v="6"/>
    <m/>
    <m/>
    <m/>
    <s v=""/>
    <x v="0"/>
    <s v="O1011302R_U3"/>
    <s v="HD5546"/>
    <s v="O1011302R"/>
    <s v="TUA711-AIO16"/>
  </r>
  <r>
    <x v="6"/>
    <m/>
    <m/>
    <x v="1"/>
    <x v="6"/>
    <m/>
    <m/>
    <m/>
    <s v=""/>
    <x v="0"/>
    <s v="O1011302R_U4"/>
    <s v="HD5546"/>
    <s v="O1011302R"/>
    <s v="TUA711-AIO16"/>
  </r>
  <r>
    <x v="6"/>
    <m/>
    <m/>
    <x v="1"/>
    <x v="6"/>
    <m/>
    <m/>
    <m/>
    <s v=""/>
    <x v="0"/>
    <s v="O1011302R_U5"/>
    <s v="HD5546"/>
    <s v="O1011302R"/>
    <s v="TUA711-AIO16"/>
  </r>
  <r>
    <x v="6"/>
    <m/>
    <m/>
    <x v="1"/>
    <x v="6"/>
    <m/>
    <m/>
    <m/>
    <s v=""/>
    <x v="0"/>
    <s v="O1011302R_U6"/>
    <s v="HD5546"/>
    <s v="O1011302R"/>
    <s v="TUA711-AIO16"/>
  </r>
  <r>
    <x v="6"/>
    <m/>
    <m/>
    <x v="1"/>
    <x v="6"/>
    <m/>
    <m/>
    <m/>
    <s v=""/>
    <x v="0"/>
    <s v="O1011302R_U7"/>
    <s v="HD5546"/>
    <s v="O1011302R"/>
    <s v="TUA711-AIO16"/>
  </r>
  <r>
    <x v="6"/>
    <m/>
    <m/>
    <x v="1"/>
    <x v="6"/>
    <m/>
    <m/>
    <m/>
    <s v=""/>
    <x v="0"/>
    <s v="O1011302R_U8"/>
    <s v="HD5546"/>
    <s v="O1011302R"/>
    <s v="TUA711-AIO16"/>
  </r>
  <r>
    <x v="6"/>
    <m/>
    <m/>
    <x v="1"/>
    <x v="6"/>
    <m/>
    <m/>
    <m/>
    <s v=""/>
    <x v="0"/>
    <s v="O1011302R_U9"/>
    <s v="HD5546"/>
    <s v="O1011302R"/>
    <s v="TUA711-AIO16"/>
  </r>
  <r>
    <x v="83"/>
    <s v="06 Pair"/>
    <s v="Pr. 02"/>
    <x v="1"/>
    <x v="5"/>
    <n v="3"/>
    <n v="4"/>
    <m/>
    <s v="12"/>
    <x v="0"/>
    <s v="O1011302R_U10"/>
    <s v="HD5546"/>
    <s v="O1011302R"/>
    <s v="TUA711-AIO16"/>
  </r>
  <r>
    <x v="83"/>
    <s v="06 Pair"/>
    <s v="Pr. 03"/>
    <x v="1"/>
    <x v="5"/>
    <n v="5"/>
    <n v="6"/>
    <m/>
    <s v="12"/>
    <x v="0"/>
    <s v="O1011302R_U11"/>
    <s v="HD5546"/>
    <s v="O1011302R"/>
    <s v="TUA711-AIO16"/>
  </r>
  <r>
    <x v="6"/>
    <m/>
    <m/>
    <x v="1"/>
    <x v="6"/>
    <m/>
    <m/>
    <m/>
    <s v=""/>
    <x v="2"/>
    <s v=""/>
    <s v=""/>
    <s v="O1011302R"/>
    <s v="TUA711-AIO16"/>
  </r>
  <r>
    <x v="6"/>
    <m/>
    <m/>
    <x v="1"/>
    <x v="6"/>
    <m/>
    <m/>
    <m/>
    <s v=""/>
    <x v="2"/>
    <s v=""/>
    <s v=""/>
    <s v="O1011302R"/>
    <s v="TUA711-AIO16"/>
  </r>
  <r>
    <x v="6"/>
    <m/>
    <m/>
    <x v="1"/>
    <x v="6"/>
    <m/>
    <m/>
    <m/>
    <s v=""/>
    <x v="2"/>
    <s v=""/>
    <s v=""/>
    <s v="O1011302R"/>
    <s v="TUA711-AIO16"/>
  </r>
  <r>
    <x v="6"/>
    <m/>
    <m/>
    <x v="1"/>
    <x v="6"/>
    <m/>
    <m/>
    <m/>
    <s v=""/>
    <x v="2"/>
    <s v=""/>
    <s v=""/>
    <s v="O1011302R"/>
    <s v="TUA711-AIO16"/>
  </r>
  <r>
    <x v="6"/>
    <m/>
    <m/>
    <x v="1"/>
    <x v="6"/>
    <m/>
    <m/>
    <m/>
    <s v=""/>
    <x v="2"/>
    <s v=""/>
    <s v=""/>
    <s v="O1011302R"/>
    <s v="TUA711-AIO16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6"/>
    <m/>
    <m/>
    <x v="3"/>
    <x v="6"/>
    <m/>
    <m/>
    <m/>
    <m/>
    <x v="4"/>
    <m/>
    <m/>
    <s v="O1011304"/>
    <s v="TUA711-DIO32"/>
  </r>
  <r>
    <x v="24"/>
    <s v="05 Pair"/>
    <s v="Pr.02"/>
    <x v="1"/>
    <x v="22"/>
    <n v="3"/>
    <n v="4"/>
    <m/>
    <s v="10"/>
    <x v="0"/>
    <m/>
    <m/>
    <m/>
    <s v=""/>
  </r>
  <r>
    <x v="202"/>
    <s v="12 Pair"/>
    <s v="Pr. 01"/>
    <x v="4"/>
    <x v="86"/>
    <n v="1"/>
    <n v="2"/>
    <m/>
    <s v="24"/>
    <x v="0"/>
    <s v=""/>
    <s v=""/>
    <s v="O1010304R"/>
    <s v="TUA711-DIR32"/>
  </r>
  <r>
    <x v="202"/>
    <s v="12 Pair"/>
    <s v="Pr. 02"/>
    <x v="4"/>
    <x v="86"/>
    <n v="3"/>
    <n v="4"/>
    <m/>
    <s v="24"/>
    <x v="0"/>
    <s v=""/>
    <s v=""/>
    <s v="O1010304R"/>
    <s v="TUA711-DIR32"/>
  </r>
  <r>
    <x v="202"/>
    <s v="12 Pair"/>
    <s v="Pr. 03"/>
    <x v="4"/>
    <x v="86"/>
    <n v="5"/>
    <n v="6"/>
    <m/>
    <s v="24"/>
    <x v="0"/>
    <s v=""/>
    <s v=""/>
    <s v="O1010304R"/>
    <s v="TUA711-DIR32"/>
  </r>
  <r>
    <x v="202"/>
    <s v="12 Pair"/>
    <s v="Pr. 04"/>
    <x v="4"/>
    <x v="86"/>
    <n v="7"/>
    <n v="8"/>
    <m/>
    <s v="24"/>
    <x v="0"/>
    <s v=""/>
    <s v=""/>
    <s v="O1010304R"/>
    <s v="TUA711-DIR32"/>
  </r>
  <r>
    <x v="202"/>
    <s v="12 Pair"/>
    <s v="Pr. 05"/>
    <x v="4"/>
    <x v="86"/>
    <n v="9"/>
    <n v="10"/>
    <m/>
    <s v="24"/>
    <x v="0"/>
    <s v=""/>
    <s v=""/>
    <s v="O1010304R"/>
    <s v="TUA711-DIR32"/>
  </r>
  <r>
    <x v="202"/>
    <s v="12 Pair"/>
    <s v="Pr. 06"/>
    <x v="4"/>
    <x v="86"/>
    <n v="11"/>
    <n v="12"/>
    <m/>
    <s v="24"/>
    <x v="0"/>
    <s v=""/>
    <s v=""/>
    <s v="O1010304R"/>
    <s v="TUA711-DIR32"/>
  </r>
  <r>
    <x v="202"/>
    <s v="12 Pair"/>
    <s v="Pr. 07"/>
    <x v="4"/>
    <x v="86"/>
    <n v="13"/>
    <n v="14"/>
    <m/>
    <s v="24"/>
    <x v="0"/>
    <s v=""/>
    <s v=""/>
    <s v="O1010304R"/>
    <s v="TUA711-DIR32"/>
  </r>
  <r>
    <x v="6"/>
    <m/>
    <m/>
    <x v="4"/>
    <x v="6"/>
    <m/>
    <m/>
    <m/>
    <m/>
    <x v="4"/>
    <s v=""/>
    <m/>
    <s v="O1010304R"/>
    <s v="TUA711-DIR32"/>
  </r>
  <r>
    <x v="6"/>
    <m/>
    <m/>
    <x v="4"/>
    <x v="6"/>
    <m/>
    <m/>
    <m/>
    <m/>
    <x v="4"/>
    <s v=""/>
    <m/>
    <s v="O1010304R"/>
    <s v="TUA711-DIR32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4"/>
    <x v="6"/>
    <m/>
    <m/>
    <m/>
    <m/>
    <x v="4"/>
    <m/>
    <m/>
    <s v="O1010304R"/>
    <s v=""/>
  </r>
  <r>
    <x v="6"/>
    <m/>
    <m/>
    <x v="9"/>
    <x v="6"/>
    <m/>
    <m/>
    <m/>
    <m/>
    <x v="4"/>
    <m/>
    <m/>
    <m/>
    <m/>
  </r>
  <r>
    <x v="6"/>
    <m/>
    <m/>
    <x v="9"/>
    <x v="6"/>
    <m/>
    <m/>
    <m/>
    <m/>
    <x v="4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1">
  <r>
    <s v="01"/>
    <m/>
    <s v="Сигнал"/>
    <s v="17-T -11884"/>
    <x v="0"/>
    <s v="11"/>
    <s v="17-E-111 Fuel Gas Electrical heater"/>
    <s v="17-E-111 ТЕМПЕРАТУРА КОЖУХА"/>
    <s v="Temperature Indicator"/>
    <s v="4124-XZ-DM-21711801"/>
    <x v="0"/>
    <x v="0"/>
    <m/>
    <s v="17-B-AD-N-002BL02"/>
    <s v="06 Pair"/>
    <s v="Pr.02"/>
    <x v="0"/>
    <x v="0"/>
    <x v="0"/>
    <n v="4"/>
    <s v=""/>
    <s v="12"/>
    <s v="AVK 2,5 A, AVK 2,5 A"/>
    <x v="0"/>
    <x v="0"/>
    <x v="0"/>
    <x v="0"/>
    <x v="0"/>
    <s v="DB37-*m"/>
    <x v="0"/>
    <s v="CPO101"/>
    <n v="0"/>
    <s v="BP011"/>
    <x v="0"/>
    <n v="1"/>
    <n v="1"/>
    <x v="0"/>
    <n v="16"/>
    <s v=""/>
    <s v="DCS AMMONIA-UTILITIES"/>
    <m/>
    <m/>
    <m/>
    <s v="O1010000"/>
    <n v="1"/>
    <m/>
    <s v="11-Auxiliary Boiler Area"/>
    <x v="0"/>
    <x v="0"/>
    <x v="0"/>
    <m/>
    <s v="O1010000:1A/_x000a_O1010000_U1:5"/>
    <s v="O1010000:1C/_x000a_O1010000_U1:6"/>
    <m/>
    <s v=""/>
    <s v=""/>
    <m/>
    <m/>
    <m/>
    <s v="1A"/>
    <s v="1C"/>
    <x v="0"/>
    <x v="0"/>
    <x v="0"/>
    <x v="0"/>
    <x v="0"/>
    <s v=""/>
    <s v=""/>
    <x v="0"/>
    <x v="0"/>
    <x v="0"/>
    <x v="0"/>
  </r>
  <r>
    <s v="01"/>
    <m/>
    <s v="Сигнал"/>
    <s v="17-T -11885"/>
    <x v="1"/>
    <s v="11"/>
    <s v="17-E-001 Fuel Gas Electrical heater"/>
    <s v="17-E-111 ТЕМПЕРАТУРА КОЖУХА"/>
    <s v="Temperature Indicator"/>
    <s v="4124-XZ-DM-21711801"/>
    <x v="0"/>
    <x v="0"/>
    <m/>
    <s v="17-B-AD-N-002BL02"/>
    <s v="06 Pair"/>
    <s v="Pr.03"/>
    <x v="0"/>
    <x v="0"/>
    <x v="1"/>
    <n v="6"/>
    <s v=""/>
    <s v="12"/>
    <s v="AVK 2,5 A, AVK 2,5 A"/>
    <x v="1"/>
    <x v="0"/>
    <x v="0"/>
    <x v="0"/>
    <x v="0"/>
    <s v="DB37-*m"/>
    <x v="0"/>
    <s v="CPO101"/>
    <n v="0"/>
    <s v="BP011"/>
    <x v="0"/>
    <n v="1"/>
    <n v="2"/>
    <x v="0"/>
    <n v="16"/>
    <s v=""/>
    <s v="DCS AMMONIA-UTILITIES"/>
    <m/>
    <m/>
    <m/>
    <s v="O1010000"/>
    <n v="2"/>
    <m/>
    <s v="11-Auxiliary Boiler Area"/>
    <x v="1"/>
    <x v="1"/>
    <x v="0"/>
    <m/>
    <s v="O1010000:2A/_x000a_O1010000_U2:5"/>
    <s v="O1010000:2C/_x000a_O1010000_U2:6"/>
    <m/>
    <s v=""/>
    <s v=""/>
    <m/>
    <m/>
    <m/>
    <s v="2A"/>
    <s v="2C"/>
    <x v="0"/>
    <x v="0"/>
    <x v="0"/>
    <x v="0"/>
    <x v="0"/>
    <s v=""/>
    <s v=""/>
    <x v="1"/>
    <x v="1"/>
    <x v="1"/>
    <x v="1"/>
  </r>
  <r>
    <s v="01"/>
    <m/>
    <s v="Сигнал"/>
    <s v="17-T -11886"/>
    <x v="2"/>
    <s v="11"/>
    <s v="17-E-001 Fuel Gas Electrical heater"/>
    <s v="17-E-111 ТЕМПЕРАТУРА КОЖУХА"/>
    <s v="Temperature Indicator"/>
    <s v="4124-XZ-DM-21711801"/>
    <x v="0"/>
    <x v="0"/>
    <m/>
    <s v="17-B-AD-N-002BL02"/>
    <s v="06 Pair"/>
    <s v="Pr.04"/>
    <x v="0"/>
    <x v="0"/>
    <x v="2"/>
    <n v="8"/>
    <s v=""/>
    <s v="12"/>
    <s v="AVK 2,5 A, AVK 2,5 A"/>
    <x v="2"/>
    <x v="0"/>
    <x v="0"/>
    <x v="0"/>
    <x v="0"/>
    <s v="DB37-*m"/>
    <x v="0"/>
    <s v="CPO101"/>
    <n v="0"/>
    <s v="BP011"/>
    <x v="0"/>
    <n v="1"/>
    <n v="3"/>
    <x v="0"/>
    <n v="16"/>
    <s v=""/>
    <s v="DCS AMMONIA-UTILITIES"/>
    <m/>
    <m/>
    <m/>
    <s v="O1010000"/>
    <n v="3"/>
    <m/>
    <s v="11-Auxiliary Boiler Area"/>
    <x v="2"/>
    <x v="2"/>
    <x v="0"/>
    <m/>
    <s v="O1010000:3A/_x000a_O1010000_U3:5"/>
    <s v="O1010000:3C/_x000a_O1010000_U3:6"/>
    <m/>
    <s v=""/>
    <s v=""/>
    <m/>
    <m/>
    <m/>
    <s v="3A"/>
    <s v="3C"/>
    <x v="0"/>
    <x v="0"/>
    <x v="0"/>
    <x v="0"/>
    <x v="0"/>
    <s v=""/>
    <s v=""/>
    <x v="2"/>
    <x v="2"/>
    <x v="2"/>
    <x v="2"/>
  </r>
  <r>
    <s v="01"/>
    <m/>
    <s v="Сигнал"/>
    <s v="17-T -11887"/>
    <x v="3"/>
    <s v="11"/>
    <s v="17-E-111 Fuel Gas Electrical heater"/>
    <s v="17-E-111 ТЕМПЕРАТУРА КОЖУХА"/>
    <s v="Temperature Indicator"/>
    <s v="4124-XZ-DM-21711801"/>
    <x v="0"/>
    <x v="0"/>
    <m/>
    <s v="17-B-AD-N-002BL02"/>
    <s v="06 Pair"/>
    <s v="Pr.05"/>
    <x v="0"/>
    <x v="0"/>
    <x v="3"/>
    <n v="10"/>
    <s v=""/>
    <s v="12"/>
    <s v="AVK 2,5 A, AVK 2,5 A"/>
    <x v="3"/>
    <x v="0"/>
    <x v="0"/>
    <x v="0"/>
    <x v="0"/>
    <s v="DB37-*m"/>
    <x v="0"/>
    <s v="CPO101"/>
    <n v="0"/>
    <s v="BP011"/>
    <x v="0"/>
    <n v="1"/>
    <n v="4"/>
    <x v="0"/>
    <n v="16"/>
    <s v=""/>
    <s v="DCS AMMONIA-UTILITIES"/>
    <m/>
    <m/>
    <m/>
    <s v="O1010000"/>
    <n v="4"/>
    <m/>
    <s v="11-Auxiliary Boiler Area"/>
    <x v="3"/>
    <x v="3"/>
    <x v="0"/>
    <m/>
    <s v="O1010000:4A/_x000a_O1010000_U4:5"/>
    <s v="O1010000:4C/_x000a_O1010000_U4:6"/>
    <m/>
    <s v=""/>
    <s v=""/>
    <m/>
    <m/>
    <m/>
    <s v="4A"/>
    <s v="4C"/>
    <x v="0"/>
    <x v="0"/>
    <x v="0"/>
    <x v="0"/>
    <x v="0"/>
    <s v=""/>
    <s v=""/>
    <x v="3"/>
    <x v="3"/>
    <x v="3"/>
    <x v="3"/>
  </r>
  <r>
    <s v="01"/>
    <m/>
    <s v="Сигнал"/>
    <s v="17-P -07033"/>
    <x v="4"/>
    <s v="07"/>
    <s v="AUTOSTART 17-P-071A-G"/>
    <s v="АВТОЗАПУСК НАСОСОВ 17-P-071A-G"/>
    <s v="Pressure Transmitter"/>
    <s v="4124-XZ-DM-21707003"/>
    <x v="0"/>
    <x v="0"/>
    <m/>
    <s v="17-C-AD-N-001FL07"/>
    <s v="12 Pair"/>
    <s v="Pr.03"/>
    <x v="0"/>
    <x v="1"/>
    <x v="1"/>
    <n v="6"/>
    <s v=""/>
    <s v="24"/>
    <s v="AVK 2,5 A, AVK 2,5 A"/>
    <x v="4"/>
    <x v="0"/>
    <x v="0"/>
    <x v="0"/>
    <x v="0"/>
    <s v="DB37-*m"/>
    <x v="0"/>
    <s v="CPO101"/>
    <n v="0"/>
    <s v="BP011"/>
    <x v="0"/>
    <n v="1"/>
    <n v="5"/>
    <x v="0"/>
    <n v="16"/>
    <s v=""/>
    <s v="DCS AMMONIA-UTILITIES"/>
    <m/>
    <m/>
    <m/>
    <s v="O1010000"/>
    <n v="5"/>
    <m/>
    <s v="07-Cooling Tower Area"/>
    <x v="4"/>
    <x v="4"/>
    <x v="0"/>
    <m/>
    <s v="O1010000:5A/_x000a_O1010000_U5:5"/>
    <s v="O1010000:5C/_x000a_O1010000_U5:6"/>
    <m/>
    <s v=""/>
    <s v=""/>
    <m/>
    <m/>
    <m/>
    <s v="5A"/>
    <s v="5C"/>
    <x v="0"/>
    <x v="0"/>
    <x v="0"/>
    <x v="0"/>
    <x v="0"/>
    <s v=""/>
    <s v=""/>
    <x v="4"/>
    <x v="4"/>
    <x v="4"/>
    <x v="4"/>
  </r>
  <r>
    <s v="01"/>
    <m/>
    <s v="Сигнал"/>
    <s v="17-P -07042"/>
    <x v="5"/>
    <s v="07"/>
    <s v="CW Pump Basin to CWS distribution header"/>
    <s v="НАГНЕТАНИЕ НАСОСА 17-P-071B"/>
    <s v="Pressure Transmitter"/>
    <s v="4124-XZ-DM-21707003"/>
    <x v="0"/>
    <x v="0"/>
    <m/>
    <s v="17-C-AD-N-001FL07"/>
    <s v="12 Pair"/>
    <s v="Pr.04"/>
    <x v="0"/>
    <x v="1"/>
    <x v="2"/>
    <n v="8"/>
    <s v=""/>
    <s v="24"/>
    <s v="AVK 2,5 A, AVK 2,5 A"/>
    <x v="5"/>
    <x v="0"/>
    <x v="0"/>
    <x v="0"/>
    <x v="0"/>
    <s v="DB37-*m"/>
    <x v="0"/>
    <s v="CPO101"/>
    <n v="0"/>
    <s v="BP011"/>
    <x v="0"/>
    <n v="1"/>
    <n v="6"/>
    <x v="0"/>
    <n v="16"/>
    <s v=""/>
    <s v="DCS AMMONIA-UTILITIES"/>
    <m/>
    <m/>
    <m/>
    <s v="O1010000"/>
    <n v="6"/>
    <m/>
    <s v="07-Cooling Tower Area"/>
    <x v="5"/>
    <x v="5"/>
    <x v="0"/>
    <m/>
    <s v="O1010000:6A/_x000a_O1010000_U6:5"/>
    <s v="O1010000:6C/_x000a_O1010000_U6:6"/>
    <m/>
    <s v=""/>
    <s v=""/>
    <m/>
    <m/>
    <m/>
    <s v="6A"/>
    <s v="6C"/>
    <x v="0"/>
    <x v="0"/>
    <x v="0"/>
    <x v="0"/>
    <x v="0"/>
    <s v=""/>
    <s v=""/>
    <x v="5"/>
    <x v="5"/>
    <x v="5"/>
    <x v="5"/>
  </r>
  <r>
    <s v="01"/>
    <m/>
    <s v="Сигнал"/>
    <s v="17-T -100715"/>
    <x v="6"/>
    <s v="10"/>
    <s v="2st STAGE DISHARGE TEMPERATURE"/>
    <s v="Нагн 2 ступ азот ком-ра 17-K-101"/>
    <s v="Temperature Transmitter - Remote Mounted"/>
    <s v="4124-GP-VD-BD17917K101004_SH.2"/>
    <x v="0"/>
    <x v="0"/>
    <m/>
    <s v="17-C-AD-N-001FL10-K101"/>
    <s v="24 Pair"/>
    <s v="Pr.04"/>
    <x v="0"/>
    <x v="2"/>
    <x v="2"/>
    <n v="8"/>
    <s v=""/>
    <s v="48"/>
    <s v="AVK 2,5 A, AVK 2,5 A"/>
    <x v="6"/>
    <x v="0"/>
    <x v="0"/>
    <x v="0"/>
    <x v="0"/>
    <s v="DB37-*m"/>
    <x v="0"/>
    <s v="CPO101"/>
    <n v="0"/>
    <s v="BP011"/>
    <x v="0"/>
    <n v="1"/>
    <n v="7"/>
    <x v="0"/>
    <n v="16"/>
    <s v=""/>
    <s v="DCS AMMONIA-UTILITIES"/>
    <m/>
    <m/>
    <m/>
    <s v="O1010000"/>
    <n v="7"/>
    <m/>
    <s v="10-Combined Bldgn-N2 plant, Demi water"/>
    <x v="6"/>
    <x v="6"/>
    <x v="0"/>
    <m/>
    <s v="O1010000:7A/_x000a_O1010000_U7:5"/>
    <s v="O1010000:7C/_x000a_O1010000_U7:6"/>
    <m/>
    <s v=""/>
    <s v=""/>
    <m/>
    <m/>
    <m/>
    <s v="7A"/>
    <s v="7C"/>
    <x v="0"/>
    <x v="0"/>
    <x v="0"/>
    <x v="0"/>
    <x v="0"/>
    <s v=""/>
    <s v=""/>
    <x v="6"/>
    <x v="6"/>
    <x v="6"/>
    <x v="6"/>
  </r>
  <r>
    <s v="01"/>
    <m/>
    <s v="Сигнал"/>
    <s v="17-P -100727"/>
    <x v="7"/>
    <s v="10"/>
    <s v="CRANKCASE LUBE OIL PRESSURE"/>
    <s v="СМАЗ МАСЛО В КАРТЕРЕ 17-K-101"/>
    <s v="Pressure Transmitter"/>
    <s v="4124-GP-VD-BD17917K101004_SH.4"/>
    <x v="0"/>
    <x v="0"/>
    <m/>
    <s v="17-C-AD-N-001FL10-K101"/>
    <s v="24 Pair"/>
    <s v="Pr.06"/>
    <x v="0"/>
    <x v="2"/>
    <x v="4"/>
    <n v="12"/>
    <s v=""/>
    <s v="48"/>
    <s v="AVK 2,5 A, AVK 2,5 A"/>
    <x v="7"/>
    <x v="0"/>
    <x v="0"/>
    <x v="0"/>
    <x v="0"/>
    <s v="DB37-*m"/>
    <x v="0"/>
    <s v="CPO101"/>
    <n v="0"/>
    <s v="BP011"/>
    <x v="0"/>
    <n v="1"/>
    <n v="8"/>
    <x v="0"/>
    <n v="16"/>
    <s v=""/>
    <s v="DCS AMMONIA-UTILITIES"/>
    <m/>
    <m/>
    <m/>
    <s v="O1010000"/>
    <n v="8"/>
    <m/>
    <s v="10-Combined Bldgn-N2 plant, Demi water"/>
    <x v="7"/>
    <x v="7"/>
    <x v="0"/>
    <m/>
    <s v="O1010000:8A/_x000a_O1010000_U8:5"/>
    <s v="O1010000:8C/_x000a_O1010000_U8:6"/>
    <m/>
    <s v=""/>
    <s v=""/>
    <m/>
    <m/>
    <m/>
    <s v="8A"/>
    <s v="8C"/>
    <x v="0"/>
    <x v="0"/>
    <x v="0"/>
    <x v="0"/>
    <x v="0"/>
    <s v=""/>
    <s v=""/>
    <x v="7"/>
    <x v="7"/>
    <x v="7"/>
    <x v="7"/>
  </r>
  <r>
    <s v="01"/>
    <m/>
    <s v="Сигнал"/>
    <s v="17-F -02089"/>
    <x v="8"/>
    <s v="10"/>
    <s v=" 17-P-021 discharge to process condensate stripper"/>
    <s v="НЕКОН КОНДЕНСАТ ИЗ Т-021 В 130-D"/>
    <s v="Magnetic Flow Transmitter"/>
    <s v="4124-XZ-DM-21702020"/>
    <x v="1"/>
    <x v="1"/>
    <s v="230 VAC"/>
    <s v="17-C-AD-N-003FL10"/>
    <s v="24 Pair"/>
    <s v="Pr.06"/>
    <x v="0"/>
    <x v="3"/>
    <x v="4"/>
    <n v="12"/>
    <s v=""/>
    <s v="48"/>
    <s v="AVK 2,5 A, AVK 2,5 A"/>
    <x v="8"/>
    <x v="0"/>
    <x v="0"/>
    <x v="0"/>
    <x v="0"/>
    <s v="DB37-*m"/>
    <x v="0"/>
    <s v="CPO101"/>
    <n v="0"/>
    <s v="BP011"/>
    <x v="0"/>
    <n v="1"/>
    <n v="9"/>
    <x v="0"/>
    <n v="16"/>
    <s v=""/>
    <s v="DCS AMMONIA-UTILITIES"/>
    <s v="16.02.2024 добавлен Loop_External_power"/>
    <m/>
    <m/>
    <s v="O1010000"/>
    <n v="9"/>
    <m/>
    <s v="10-Combined Bldgn-N2 plant, Demi water"/>
    <x v="8"/>
    <x v="8"/>
    <x v="0"/>
    <m/>
    <s v="O1010000:9A/_x000a_O1010000_U9:5"/>
    <s v="O1010000:9C/_x000a_O1010000_U9:6"/>
    <m/>
    <s v=""/>
    <s v=""/>
    <m/>
    <m/>
    <m/>
    <s v="9A"/>
    <s v="9C"/>
    <x v="1"/>
    <x v="1"/>
    <x v="0"/>
    <x v="0"/>
    <x v="0"/>
    <s v=""/>
    <s v=""/>
    <x v="8"/>
    <x v="8"/>
    <x v="8"/>
    <x v="8"/>
  </r>
  <r>
    <s v="01"/>
    <m/>
    <s v="Сигнал"/>
    <s v="17-S -11281 "/>
    <x v="9"/>
    <s v="11"/>
    <s v="17-STP-111-A Turbine Shaft"/>
    <s v="СКОРОСТЬ ТУРБИНЫ 17-STP-111-А"/>
    <s v="Speed Indicator"/>
    <s v="4124-GG-VD-BD17117P111037_SH.2"/>
    <x v="0"/>
    <x v="0"/>
    <m/>
    <s v="17-I-AD-N-001BL02"/>
    <s v="12 Pair"/>
    <s v="Pr.01"/>
    <x v="0"/>
    <x v="4"/>
    <x v="5"/>
    <n v="2"/>
    <s v=""/>
    <s v="24"/>
    <s v="AVK 2,5 A, AVK 2,5 A"/>
    <x v="9"/>
    <x v="0"/>
    <x v="0"/>
    <x v="0"/>
    <x v="0"/>
    <s v="DB37-*m"/>
    <x v="0"/>
    <s v="CPO101"/>
    <n v="0"/>
    <s v="BP011"/>
    <x v="0"/>
    <n v="1"/>
    <n v="10"/>
    <x v="0"/>
    <n v="16"/>
    <s v=""/>
    <s v="DCS AMMONIA-UTILITIES"/>
    <m/>
    <m/>
    <m/>
    <s v="O1010000"/>
    <n v="10"/>
    <m/>
    <s v="11-Auxiliary Boiler Area"/>
    <x v="9"/>
    <x v="9"/>
    <x v="0"/>
    <m/>
    <s v="O1010000:10A/_x000a_O1010000_U10:5"/>
    <s v="O1010000:10C/_x000a_O1010000_U10:6"/>
    <m/>
    <s v=""/>
    <s v=""/>
    <m/>
    <m/>
    <m/>
    <s v="10A"/>
    <s v="10C"/>
    <x v="0"/>
    <x v="0"/>
    <x v="0"/>
    <x v="0"/>
    <x v="0"/>
    <s v=""/>
    <s v=""/>
    <x v="9"/>
    <x v="9"/>
    <x v="9"/>
    <x v="9"/>
  </r>
  <r>
    <s v="01"/>
    <m/>
    <s v="Сигнал"/>
    <s v="17-S -11281 "/>
    <x v="10"/>
    <s v="11"/>
    <s v="17-STP-111-A Turbine Shaft"/>
    <s v="СКОРОСТЬ ТУРБИНЫ 17-STK-111-А"/>
    <s v="Speed Indicator"/>
    <s v="4124-GG-VD-BD17117P111037_SH.2"/>
    <x v="0"/>
    <x v="0"/>
    <m/>
    <s v="17-I-AD-N-001BL02"/>
    <s v="12 Pair"/>
    <s v="Pr.02"/>
    <x v="0"/>
    <x v="4"/>
    <x v="0"/>
    <n v="4"/>
    <s v=""/>
    <s v="24"/>
    <s v="AVK 2,5 A, AVK 2,5 A"/>
    <x v="10"/>
    <x v="0"/>
    <x v="0"/>
    <x v="0"/>
    <x v="0"/>
    <s v="DB37-*m"/>
    <x v="0"/>
    <s v="CPO101"/>
    <n v="0"/>
    <s v="BP011"/>
    <x v="0"/>
    <n v="1"/>
    <n v="11"/>
    <x v="0"/>
    <n v="16"/>
    <s v=""/>
    <s v="DCS AMMONIA-UTILITIES"/>
    <m/>
    <m/>
    <m/>
    <s v="O1010000"/>
    <n v="11"/>
    <m/>
    <s v="11-Auxiliary Boiler Area"/>
    <x v="10"/>
    <x v="10"/>
    <x v="0"/>
    <m/>
    <s v="O1010000:11A/_x000a_O1010000_U11:5"/>
    <s v="O1010000:11C/_x000a_O1010000_U11:6"/>
    <m/>
    <s v=""/>
    <s v=""/>
    <m/>
    <m/>
    <m/>
    <s v="11A"/>
    <s v="11C"/>
    <x v="0"/>
    <x v="0"/>
    <x v="0"/>
    <x v="0"/>
    <x v="0"/>
    <s v=""/>
    <s v=""/>
    <x v="10"/>
    <x v="10"/>
    <x v="10"/>
    <x v="10"/>
  </r>
  <r>
    <s v="01"/>
    <m/>
    <s v="Сигнал"/>
    <s v="17-S -11281 "/>
    <x v="11"/>
    <s v="11"/>
    <s v="17-STP-111-A Turbine Shaft"/>
    <s v="СКОРОСТЬ ТУРБИНЫ 17-STK-111-А"/>
    <s v="Speed Indicator"/>
    <s v="4124-GG-VD-BD17117P111037_SH.2"/>
    <x v="0"/>
    <x v="0"/>
    <m/>
    <s v="17-I-AD-N-001BL02"/>
    <s v="12 Pair"/>
    <s v="Pr.03"/>
    <x v="0"/>
    <x v="4"/>
    <x v="1"/>
    <n v="6"/>
    <s v=""/>
    <s v="24"/>
    <s v="AVK 2,5 A, AVK 2,5 A"/>
    <x v="11"/>
    <x v="0"/>
    <x v="0"/>
    <x v="0"/>
    <x v="0"/>
    <s v="DB37-*m"/>
    <x v="0"/>
    <s v="CPO101"/>
    <n v="0"/>
    <s v="BP011"/>
    <x v="0"/>
    <n v="1"/>
    <n v="12"/>
    <x v="0"/>
    <n v="16"/>
    <s v=""/>
    <s v="DCS AMMONIA-UTILITIES"/>
    <m/>
    <m/>
    <m/>
    <s v="O1010000"/>
    <n v="12"/>
    <m/>
    <s v="11-Auxiliary Boiler Area"/>
    <x v="11"/>
    <x v="11"/>
    <x v="0"/>
    <m/>
    <s v="O1010000:12A/_x000a_O1010000_U12:5"/>
    <s v="O1010000:12C/_x000a_O1010000_U12:6"/>
    <m/>
    <s v=""/>
    <s v=""/>
    <m/>
    <m/>
    <m/>
    <s v="12A"/>
    <s v="12C"/>
    <x v="0"/>
    <x v="0"/>
    <x v="0"/>
    <x v="0"/>
    <x v="0"/>
    <s v=""/>
    <s v=""/>
    <x v="11"/>
    <x v="11"/>
    <x v="11"/>
    <x v="11"/>
  </r>
  <r>
    <s v="01"/>
    <m/>
    <s v="Сигнал"/>
    <s v="17-S -113930"/>
    <x v="12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4"/>
    <x v="0"/>
    <x v="4"/>
    <x v="2"/>
    <n v="8"/>
    <s v=""/>
    <s v="24"/>
    <s v="AVK 2,5 A, AVK 2,5 A"/>
    <x v="12"/>
    <x v="0"/>
    <x v="0"/>
    <x v="0"/>
    <x v="0"/>
    <s v="DB37-*m"/>
    <x v="0"/>
    <s v="CPO101"/>
    <n v="0"/>
    <s v="BP011"/>
    <x v="0"/>
    <n v="1"/>
    <n v="13"/>
    <x v="0"/>
    <n v="16"/>
    <s v=""/>
    <s v="DCS AMMONIA-UTILITIES"/>
    <m/>
    <m/>
    <m/>
    <s v="O1010000"/>
    <n v="13"/>
    <m/>
    <s v="11-Auxiliary Boiler Area"/>
    <x v="12"/>
    <x v="12"/>
    <x v="0"/>
    <m/>
    <s v="O1010000:13A/_x000a_O1010000_U13:5"/>
    <s v="O1010000:13C/_x000a_O1010000_U13:6"/>
    <m/>
    <s v=""/>
    <s v=""/>
    <m/>
    <m/>
    <m/>
    <s v="13A"/>
    <s v="13C"/>
    <x v="0"/>
    <x v="0"/>
    <x v="0"/>
    <x v="0"/>
    <x v="0"/>
    <s v=""/>
    <s v=""/>
    <x v="12"/>
    <x v="12"/>
    <x v="12"/>
    <x v="12"/>
  </r>
  <r>
    <s v="01"/>
    <m/>
    <s v="Сигнал"/>
    <s v="17-S -113930"/>
    <x v="13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5"/>
    <x v="0"/>
    <x v="4"/>
    <x v="3"/>
    <n v="10"/>
    <s v=""/>
    <s v="24"/>
    <s v="AVK 2,5 A, AVK 2,5 A"/>
    <x v="13"/>
    <x v="0"/>
    <x v="0"/>
    <x v="0"/>
    <x v="0"/>
    <s v="DB37-*m"/>
    <x v="0"/>
    <s v="CPO101"/>
    <n v="0"/>
    <s v="BP011"/>
    <x v="0"/>
    <n v="1"/>
    <n v="14"/>
    <x v="0"/>
    <n v="16"/>
    <s v=""/>
    <s v="DCS AMMONIA-UTILITIES"/>
    <m/>
    <m/>
    <m/>
    <s v="O1010000"/>
    <n v="14"/>
    <m/>
    <s v="11-Auxiliary Boiler Area"/>
    <x v="13"/>
    <x v="13"/>
    <x v="0"/>
    <m/>
    <s v="O1010000:14A/_x000a_O1010000_U14:5"/>
    <s v="O1010000:14C/_x000a_O1010000_U14:6"/>
    <m/>
    <s v=""/>
    <s v=""/>
    <m/>
    <m/>
    <m/>
    <s v="14A"/>
    <s v="14C"/>
    <x v="0"/>
    <x v="0"/>
    <x v="0"/>
    <x v="0"/>
    <x v="0"/>
    <s v=""/>
    <s v=""/>
    <x v="13"/>
    <x v="13"/>
    <x v="13"/>
    <x v="13"/>
  </r>
  <r>
    <s v="01"/>
    <m/>
    <s v="Сигнал"/>
    <s v="17-S -113930"/>
    <x v="14"/>
    <s v="11"/>
    <s v="SPEED DETECTION"/>
    <s v="СКОРОСТЬ ТУРБИНЫ ДУТЬЕВОГО ВЕНТ"/>
    <s v="Speed Indication"/>
    <s v="4124-FB-VD-BD00317L11111310"/>
    <x v="0"/>
    <x v="0"/>
    <m/>
    <s v="17-I-AD-N-001BL02"/>
    <s v="12 Pair"/>
    <s v="Pr.06"/>
    <x v="0"/>
    <x v="4"/>
    <x v="4"/>
    <n v="12"/>
    <s v=""/>
    <s v="24"/>
    <s v="AVK 2,5 A, AVK 2,5 A"/>
    <x v="14"/>
    <x v="0"/>
    <x v="0"/>
    <x v="0"/>
    <x v="0"/>
    <s v="DB37-*m"/>
    <x v="0"/>
    <s v="CPO101"/>
    <n v="0"/>
    <s v="BP011"/>
    <x v="0"/>
    <n v="1"/>
    <n v="15"/>
    <x v="0"/>
    <n v="16"/>
    <s v=""/>
    <s v="DCS AMMONIA-UTILITIES"/>
    <m/>
    <m/>
    <m/>
    <s v="O1010000"/>
    <n v="15"/>
    <m/>
    <s v="11-Auxiliary Boiler Area"/>
    <x v="14"/>
    <x v="14"/>
    <x v="0"/>
    <m/>
    <s v="O1010000:15A/_x000a_O1010000_U15:5"/>
    <s v="O1010000:15C/_x000a_O1010000_U15:6"/>
    <m/>
    <s v=""/>
    <s v=""/>
    <m/>
    <m/>
    <m/>
    <s v="15A"/>
    <s v="15C"/>
    <x v="0"/>
    <x v="0"/>
    <x v="0"/>
    <x v="0"/>
    <x v="0"/>
    <s v=""/>
    <s v=""/>
    <x v="14"/>
    <x v="14"/>
    <x v="14"/>
    <x v="14"/>
  </r>
  <r>
    <s v="01"/>
    <m/>
    <s v="Сигнал"/>
    <s v="17-L -07077"/>
    <x v="15"/>
    <s v="07"/>
    <s v="17-P-043 A/B LEVEL"/>
    <s v="УРОВЕНЬ В БАССЕЙНЕ 17-BS-071"/>
    <s v="Guided Wave Radar Level Transmitter"/>
    <s v="4124-XZ-DM-21707007"/>
    <x v="0"/>
    <x v="0"/>
    <m/>
    <s v="17-LT-07077"/>
    <s v="01 Pair"/>
    <s v="Pr.01"/>
    <x v="0"/>
    <x v="5"/>
    <x v="5"/>
    <n v="2"/>
    <s v=""/>
    <s v="2"/>
    <s v="AVK 2,5 A, AVK 2,5 A"/>
    <x v="15"/>
    <x v="0"/>
    <x v="0"/>
    <x v="0"/>
    <x v="0"/>
    <s v="DB37-*m"/>
    <x v="0"/>
    <s v="CPO101"/>
    <n v="0"/>
    <s v="BP011"/>
    <x v="0"/>
    <n v="1"/>
    <n v="16"/>
    <x v="0"/>
    <n v="16"/>
    <s v=""/>
    <s v="DCS AMMONIA-UTILITIES"/>
    <m/>
    <m/>
    <m/>
    <s v="O1010000"/>
    <n v="16"/>
    <m/>
    <s v="07-Cooling Tower Area"/>
    <x v="15"/>
    <x v="15"/>
    <x v="0"/>
    <m/>
    <s v="O1010000:16A/_x000a_O1010000_U16:5"/>
    <s v="O1010000:16C/_x000a_O1010000_U16:6"/>
    <m/>
    <s v=""/>
    <s v=""/>
    <m/>
    <m/>
    <m/>
    <s v="16A"/>
    <s v="16C"/>
    <x v="0"/>
    <x v="0"/>
    <x v="0"/>
    <x v="0"/>
    <x v="0"/>
    <s v=""/>
    <s v=""/>
    <x v="15"/>
    <x v="15"/>
    <x v="15"/>
    <x v="15"/>
  </r>
  <r>
    <s v="01"/>
    <m/>
    <s v="Сигнал"/>
    <s v="17-P -07043"/>
    <x v="16"/>
    <s v="07"/>
    <s v="CW Pump Basin to CWS distribution header"/>
    <s v="НАГНЕТАНИЕ НАСОСА 17-P-071C"/>
    <s v="Pressure Transmitter"/>
    <s v="4124-XZ-DM-21707003"/>
    <x v="0"/>
    <x v="0"/>
    <m/>
    <s v="17-C-AD-N-001FL07"/>
    <s v="12 Pair"/>
    <s v="Pr.05"/>
    <x v="0"/>
    <x v="1"/>
    <x v="3"/>
    <n v="10"/>
    <s v=""/>
    <s v="24"/>
    <s v="AVK 2,5 A, AVK 2,5 A"/>
    <x v="16"/>
    <x v="0"/>
    <x v="1"/>
    <x v="0"/>
    <x v="1"/>
    <s v="DB37-*m"/>
    <x v="0"/>
    <s v="CPO101"/>
    <n v="0"/>
    <s v="BP011"/>
    <x v="1"/>
    <n v="2"/>
    <n v="1"/>
    <x v="0"/>
    <n v="16"/>
    <s v=""/>
    <s v="DCS AMMONIA-UTILITIES"/>
    <m/>
    <m/>
    <m/>
    <s v="O1010001"/>
    <n v="1"/>
    <m/>
    <s v="07-Cooling Tower Area"/>
    <x v="16"/>
    <x v="16"/>
    <x v="0"/>
    <m/>
    <s v="O1010001:1A/_x000a_O1010001_U1:5"/>
    <s v="O1010001:1C/_x000a_O1010001_U1:6"/>
    <m/>
    <s v=""/>
    <s v=""/>
    <m/>
    <m/>
    <m/>
    <s v="1A"/>
    <s v="1C"/>
    <x v="0"/>
    <x v="0"/>
    <x v="0"/>
    <x v="0"/>
    <x v="0"/>
    <s v=""/>
    <s v=""/>
    <x v="0"/>
    <x v="0"/>
    <x v="16"/>
    <x v="16"/>
  </r>
  <r>
    <s v="01"/>
    <m/>
    <s v="Сигнал"/>
    <s v="17-P -07044"/>
    <x v="17"/>
    <s v="07"/>
    <s v="CW Pump Basin to CWS distribution header"/>
    <s v="НАГНЕТАНИЕ НАСОСА 17-P-071D"/>
    <s v="Pressure Transmitter"/>
    <s v="4124-XZ-DM-21707003"/>
    <x v="0"/>
    <x v="0"/>
    <m/>
    <s v="17-C-AD-N-001FL07"/>
    <s v="12 Pair"/>
    <s v="Pr.06"/>
    <x v="0"/>
    <x v="1"/>
    <x v="4"/>
    <n v="12"/>
    <s v=""/>
    <s v="24"/>
    <s v="AVK 2,5 A, AVK 2,5 A"/>
    <x v="17"/>
    <x v="0"/>
    <x v="1"/>
    <x v="0"/>
    <x v="1"/>
    <s v="DB37-*m"/>
    <x v="0"/>
    <s v="CPO101"/>
    <n v="0"/>
    <s v="BP011"/>
    <x v="1"/>
    <n v="2"/>
    <n v="2"/>
    <x v="0"/>
    <n v="16"/>
    <s v=""/>
    <s v="DCS AMMONIA-UTILITIES"/>
    <m/>
    <m/>
    <m/>
    <s v="O1010001"/>
    <n v="2"/>
    <m/>
    <s v="07-Cooling Tower Area"/>
    <x v="17"/>
    <x v="17"/>
    <x v="0"/>
    <m/>
    <s v="O1010001:2A/_x000a_O1010001_U2:5"/>
    <s v="O1010001:2C/_x000a_O1010001_U2:6"/>
    <m/>
    <s v=""/>
    <s v=""/>
    <m/>
    <m/>
    <m/>
    <s v="2A"/>
    <s v="2C"/>
    <x v="0"/>
    <x v="0"/>
    <x v="0"/>
    <x v="0"/>
    <x v="0"/>
    <s v=""/>
    <s v=""/>
    <x v="1"/>
    <x v="1"/>
    <x v="17"/>
    <x v="17"/>
  </r>
  <r>
    <s v="01"/>
    <m/>
    <s v="Сигнал"/>
    <s v="17-P -07045"/>
    <x v="18"/>
    <s v="07"/>
    <s v="CW Pump Basin to CWS distribution header"/>
    <s v="НАГНЕТАНИЕ НАСОСА 17-P-071E"/>
    <s v="Pressure Transmitter"/>
    <s v="4124-XZ-DM-21707007"/>
    <x v="0"/>
    <x v="0"/>
    <m/>
    <s v="17-C-AD-N-001FL07"/>
    <s v="12 Pair"/>
    <s v="Pr.07"/>
    <x v="0"/>
    <x v="1"/>
    <x v="6"/>
    <n v="14"/>
    <s v=""/>
    <s v="24"/>
    <s v="AVK 2,5 A, AVK 2,5 A"/>
    <x v="18"/>
    <x v="0"/>
    <x v="1"/>
    <x v="0"/>
    <x v="1"/>
    <s v="DB37-*m"/>
    <x v="0"/>
    <s v="CPO101"/>
    <n v="0"/>
    <s v="BP011"/>
    <x v="1"/>
    <n v="2"/>
    <n v="3"/>
    <x v="0"/>
    <n v="16"/>
    <s v=""/>
    <s v="DCS AMMONIA-UTILITIES"/>
    <m/>
    <m/>
    <m/>
    <s v="O1010001"/>
    <n v="3"/>
    <m/>
    <s v="07-Cooling Tower Area"/>
    <x v="18"/>
    <x v="18"/>
    <x v="0"/>
    <m/>
    <s v="O1010001:3A/_x000a_O1010001_U3:5"/>
    <s v="O1010001:3C/_x000a_O1010001_U3:6"/>
    <m/>
    <s v=""/>
    <s v=""/>
    <m/>
    <m/>
    <m/>
    <s v="3A"/>
    <s v="3C"/>
    <x v="0"/>
    <x v="0"/>
    <x v="0"/>
    <x v="0"/>
    <x v="0"/>
    <s v=""/>
    <s v=""/>
    <x v="2"/>
    <x v="2"/>
    <x v="18"/>
    <x v="18"/>
  </r>
  <r>
    <s v="01"/>
    <m/>
    <s v="Сигнал"/>
    <s v="17-T -07001"/>
    <x v="19"/>
    <s v="07"/>
    <s v="CWR from distribution header"/>
    <s v="ООВ ОТ РАСПРЕД КОЛЛЕКТОРА"/>
    <s v="Temperature Transmitter - Head Mounted"/>
    <s v="4124-XZ-DM-21707001"/>
    <x v="0"/>
    <x v="0"/>
    <m/>
    <s v="17-C-AD-N-001FL07"/>
    <s v="12 Pair"/>
    <s v="Pr.08"/>
    <x v="0"/>
    <x v="1"/>
    <x v="7"/>
    <n v="16"/>
    <s v=""/>
    <s v="24"/>
    <s v="AVK 2,5 A, AVK 2,5 A"/>
    <x v="19"/>
    <x v="0"/>
    <x v="1"/>
    <x v="0"/>
    <x v="1"/>
    <s v="DB37-*m"/>
    <x v="0"/>
    <s v="CPO101"/>
    <n v="0"/>
    <s v="BP011"/>
    <x v="1"/>
    <n v="2"/>
    <n v="4"/>
    <x v="0"/>
    <n v="16"/>
    <s v=""/>
    <s v="DCS AMMONIA-UTILITIES"/>
    <m/>
    <m/>
    <m/>
    <s v="O1010001"/>
    <n v="4"/>
    <m/>
    <s v="07-Cooling Tower Area"/>
    <x v="19"/>
    <x v="19"/>
    <x v="0"/>
    <m/>
    <s v="O1010001:4A/_x000a_O1010001_U4:5"/>
    <s v="O1010001:4C/_x000a_O1010001_U4:6"/>
    <m/>
    <s v=""/>
    <s v=""/>
    <m/>
    <m/>
    <m/>
    <s v="4A"/>
    <s v="4C"/>
    <x v="0"/>
    <x v="0"/>
    <x v="0"/>
    <x v="0"/>
    <x v="0"/>
    <s v=""/>
    <s v=""/>
    <x v="3"/>
    <x v="3"/>
    <x v="19"/>
    <x v="19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m/>
    <s v="AVK 2,5 A, AVK 2,5 A"/>
    <x v="20"/>
    <x v="0"/>
    <x v="1"/>
    <x v="0"/>
    <x v="1"/>
    <s v="DB37-*m"/>
    <x v="0"/>
    <s v="CPO101"/>
    <n v="0"/>
    <s v="BP011"/>
    <x v="1"/>
    <n v="2"/>
    <n v="5"/>
    <x v="0"/>
    <n v="16"/>
    <s v=""/>
    <m/>
    <m/>
    <m/>
    <m/>
    <s v="O1010001"/>
    <n v="5"/>
    <m/>
    <m/>
    <x v="20"/>
    <x v="20"/>
    <x v="0"/>
    <m/>
    <s v="O1010001:5A/_x000a_O1010001_U5:5"/>
    <s v="O1010001:5C/_x000a_O1010001_U5:6"/>
    <m/>
    <s v=""/>
    <s v=""/>
    <m/>
    <m/>
    <m/>
    <s v="5A"/>
    <s v="5C"/>
    <x v="2"/>
    <x v="2"/>
    <x v="0"/>
    <x v="0"/>
    <x v="0"/>
    <s v=""/>
    <s v=""/>
    <x v="4"/>
    <x v="4"/>
    <x v="20"/>
    <x v="20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1"/>
    <x v="0"/>
    <x v="1"/>
    <x v="0"/>
    <x v="1"/>
    <s v="DB37-*m"/>
    <x v="0"/>
    <s v="CPO101"/>
    <n v="0"/>
    <s v="BP011"/>
    <x v="1"/>
    <n v="2"/>
    <n v="6"/>
    <x v="0"/>
    <n v="16"/>
    <s v=""/>
    <m/>
    <m/>
    <m/>
    <m/>
    <s v="O1010001"/>
    <n v="6"/>
    <m/>
    <m/>
    <x v="20"/>
    <x v="20"/>
    <x v="0"/>
    <m/>
    <s v="O1010001:6A/_x000a_O1010001_U6:5"/>
    <s v="O1010001:6C/_x000a_O1010001_U6:6"/>
    <m/>
    <s v=""/>
    <s v=""/>
    <m/>
    <m/>
    <m/>
    <s v="6A"/>
    <s v="6C"/>
    <x v="2"/>
    <x v="2"/>
    <x v="0"/>
    <x v="0"/>
    <x v="0"/>
    <s v=""/>
    <s v=""/>
    <x v="5"/>
    <x v="5"/>
    <x v="21"/>
    <x v="21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2"/>
    <x v="0"/>
    <x v="1"/>
    <x v="0"/>
    <x v="1"/>
    <s v="DB37-*m"/>
    <x v="0"/>
    <s v="CPO101"/>
    <n v="0"/>
    <s v="BP011"/>
    <x v="1"/>
    <n v="2"/>
    <n v="7"/>
    <x v="0"/>
    <n v="16"/>
    <s v=""/>
    <m/>
    <m/>
    <m/>
    <m/>
    <s v="O1010001"/>
    <n v="7"/>
    <m/>
    <m/>
    <x v="20"/>
    <x v="20"/>
    <x v="0"/>
    <m/>
    <s v="O1010001:7A/_x000a_O1010001_U7:5"/>
    <s v="O1010001:7C/_x000a_O1010001_U7:6"/>
    <m/>
    <s v=""/>
    <s v=""/>
    <m/>
    <m/>
    <m/>
    <s v="7A"/>
    <s v="7C"/>
    <x v="2"/>
    <x v="2"/>
    <x v="0"/>
    <x v="0"/>
    <x v="0"/>
    <s v=""/>
    <s v=""/>
    <x v="6"/>
    <x v="6"/>
    <x v="22"/>
    <x v="22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3"/>
    <x v="0"/>
    <x v="1"/>
    <x v="0"/>
    <x v="1"/>
    <s v="DB37-*m"/>
    <x v="0"/>
    <s v="CPO101"/>
    <n v="0"/>
    <s v="BP011"/>
    <x v="1"/>
    <n v="2"/>
    <n v="8"/>
    <x v="0"/>
    <n v="16"/>
    <s v=""/>
    <m/>
    <m/>
    <m/>
    <m/>
    <s v="O1010001"/>
    <n v="8"/>
    <m/>
    <m/>
    <x v="20"/>
    <x v="20"/>
    <x v="0"/>
    <m/>
    <s v="O1010001:8A/_x000a_O1010001_U8:5"/>
    <s v="O1010001:8C/_x000a_O1010001_U8:6"/>
    <m/>
    <s v=""/>
    <s v=""/>
    <m/>
    <m/>
    <m/>
    <s v="8A"/>
    <s v="8C"/>
    <x v="2"/>
    <x v="2"/>
    <x v="0"/>
    <x v="0"/>
    <x v="0"/>
    <s v=""/>
    <s v=""/>
    <x v="7"/>
    <x v="7"/>
    <x v="23"/>
    <x v="23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4"/>
    <x v="0"/>
    <x v="1"/>
    <x v="0"/>
    <x v="1"/>
    <s v="DB37-*m"/>
    <x v="0"/>
    <s v="CPO101"/>
    <n v="0"/>
    <s v="BP011"/>
    <x v="1"/>
    <n v="2"/>
    <n v="9"/>
    <x v="0"/>
    <n v="16"/>
    <s v=""/>
    <m/>
    <m/>
    <m/>
    <m/>
    <s v="O1010001"/>
    <n v="9"/>
    <m/>
    <m/>
    <x v="20"/>
    <x v="20"/>
    <x v="0"/>
    <m/>
    <s v="O1010001:9A/_x000a_O1010001_U9:5"/>
    <s v="O1010001:9C/_x000a_O1010001_U9:6"/>
    <m/>
    <s v=""/>
    <s v=""/>
    <m/>
    <m/>
    <m/>
    <s v="9A"/>
    <s v="9C"/>
    <x v="2"/>
    <x v="2"/>
    <x v="0"/>
    <x v="0"/>
    <x v="0"/>
    <s v=""/>
    <s v=""/>
    <x v="8"/>
    <x v="8"/>
    <x v="24"/>
    <x v="24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5"/>
    <x v="0"/>
    <x v="1"/>
    <x v="0"/>
    <x v="1"/>
    <s v="DB37-*m"/>
    <x v="0"/>
    <s v="CPO101"/>
    <n v="0"/>
    <s v="BP011"/>
    <x v="1"/>
    <n v="2"/>
    <n v="10"/>
    <x v="0"/>
    <n v="16"/>
    <s v=""/>
    <m/>
    <m/>
    <m/>
    <m/>
    <s v="O1010001"/>
    <n v="10"/>
    <m/>
    <m/>
    <x v="20"/>
    <x v="20"/>
    <x v="0"/>
    <m/>
    <s v="O1010001:10A/_x000a_O1010001_U10:5"/>
    <s v="O1010001:10C/_x000a_O1010001_U10:6"/>
    <m/>
    <s v=""/>
    <s v=""/>
    <m/>
    <m/>
    <m/>
    <s v="10A"/>
    <s v="10C"/>
    <x v="2"/>
    <x v="2"/>
    <x v="0"/>
    <x v="0"/>
    <x v="0"/>
    <s v=""/>
    <s v=""/>
    <x v="9"/>
    <x v="9"/>
    <x v="25"/>
    <x v="25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6"/>
    <x v="0"/>
    <x v="1"/>
    <x v="0"/>
    <x v="1"/>
    <s v="DB37-*m"/>
    <x v="0"/>
    <s v="CPO101"/>
    <n v="0"/>
    <s v="BP011"/>
    <x v="1"/>
    <n v="2"/>
    <n v="11"/>
    <x v="0"/>
    <n v="16"/>
    <s v=""/>
    <m/>
    <m/>
    <m/>
    <m/>
    <s v="O1010001"/>
    <n v="11"/>
    <m/>
    <m/>
    <x v="20"/>
    <x v="20"/>
    <x v="0"/>
    <m/>
    <s v="O1010001:11A/_x000a_O1010001_U11:5"/>
    <s v="O1010001:11C/_x000a_O1010001_U11:6"/>
    <m/>
    <s v=""/>
    <s v=""/>
    <m/>
    <m/>
    <m/>
    <s v="11A"/>
    <s v="11C"/>
    <x v="2"/>
    <x v="2"/>
    <x v="0"/>
    <x v="0"/>
    <x v="0"/>
    <s v=""/>
    <s v=""/>
    <x v="10"/>
    <x v="10"/>
    <x v="26"/>
    <x v="26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7"/>
    <x v="0"/>
    <x v="1"/>
    <x v="0"/>
    <x v="1"/>
    <s v="DB37-*m"/>
    <x v="0"/>
    <s v="CPO101"/>
    <n v="0"/>
    <s v="BP011"/>
    <x v="1"/>
    <n v="2"/>
    <n v="12"/>
    <x v="0"/>
    <n v="16"/>
    <s v=""/>
    <m/>
    <m/>
    <m/>
    <m/>
    <s v="O1010001"/>
    <n v="12"/>
    <m/>
    <m/>
    <x v="20"/>
    <x v="20"/>
    <x v="0"/>
    <m/>
    <s v="O1010001:12A/_x000a_O1010001_U12:5"/>
    <s v="O1010001:12C/_x000a_O1010001_U12:6"/>
    <m/>
    <s v=""/>
    <s v=""/>
    <m/>
    <m/>
    <m/>
    <s v="12A"/>
    <s v="12C"/>
    <x v="2"/>
    <x v="2"/>
    <x v="0"/>
    <x v="0"/>
    <x v="0"/>
    <s v=""/>
    <s v=""/>
    <x v="11"/>
    <x v="11"/>
    <x v="27"/>
    <x v="27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28"/>
    <x v="0"/>
    <x v="1"/>
    <x v="0"/>
    <x v="1"/>
    <s v="DB37-*m"/>
    <x v="0"/>
    <s v="CPO101"/>
    <n v="0"/>
    <s v="BP011"/>
    <x v="1"/>
    <n v="2"/>
    <n v="13"/>
    <x v="0"/>
    <n v="16"/>
    <s v=""/>
    <m/>
    <m/>
    <m/>
    <m/>
    <s v="O1010001"/>
    <n v="13"/>
    <m/>
    <m/>
    <x v="20"/>
    <x v="20"/>
    <x v="0"/>
    <m/>
    <s v="O1010001:13A/_x000a_O1010001_U13:5"/>
    <s v="O1010001:13C/_x000a_O1010001_U13:6"/>
    <m/>
    <s v=""/>
    <s v=""/>
    <m/>
    <m/>
    <m/>
    <s v="13A"/>
    <s v="13C"/>
    <x v="2"/>
    <x v="2"/>
    <x v="0"/>
    <x v="0"/>
    <x v="0"/>
    <s v=""/>
    <s v=""/>
    <x v="12"/>
    <x v="12"/>
    <x v="28"/>
    <x v="28"/>
  </r>
  <r>
    <s v="02"/>
    <s v="30.05.2024 сигнал/кабель удален_x000a_10.06.2024 замена типовой схемы"/>
    <s v="Резерв"/>
    <m/>
    <x v="20"/>
    <m/>
    <m/>
    <s v="резерв"/>
    <m/>
    <m/>
    <x v="1"/>
    <x v="1"/>
    <m/>
    <m/>
    <m/>
    <m/>
    <x v="0"/>
    <x v="6"/>
    <x v="8"/>
    <m/>
    <s v=""/>
    <s v=""/>
    <s v="AVK 2,5 A, AVK 2,5 A"/>
    <x v="29"/>
    <x v="0"/>
    <x v="1"/>
    <x v="0"/>
    <x v="1"/>
    <s v="DB37-*m"/>
    <x v="0"/>
    <s v="CPO101"/>
    <n v="0"/>
    <s v="BP011"/>
    <x v="1"/>
    <n v="2"/>
    <n v="14"/>
    <x v="0"/>
    <n v="16"/>
    <s v=""/>
    <m/>
    <m/>
    <m/>
    <m/>
    <s v="O1010001"/>
    <n v="14"/>
    <m/>
    <m/>
    <x v="20"/>
    <x v="20"/>
    <x v="0"/>
    <m/>
    <s v="O1010001:14A/_x000a_O1010001_U14:5"/>
    <s v="O1010001:14C/_x000a_O1010001_U14:6"/>
    <m/>
    <s v=""/>
    <s v=""/>
    <m/>
    <m/>
    <m/>
    <s v="14A"/>
    <s v="14C"/>
    <x v="2"/>
    <x v="2"/>
    <x v="0"/>
    <x v="0"/>
    <x v="0"/>
    <s v=""/>
    <s v=""/>
    <x v="13"/>
    <x v="13"/>
    <x v="29"/>
    <x v="29"/>
  </r>
  <r>
    <s v="02"/>
    <s v="30.05.2024 сигнал/кабель удален_x000a_10.06.2024 замена типовой схемы"/>
    <s v="Резерв"/>
    <m/>
    <x v="20"/>
    <m/>
    <m/>
    <s v="резерв"/>
    <m/>
    <m/>
    <x v="1"/>
    <x v="1"/>
    <m/>
    <m/>
    <m/>
    <m/>
    <x v="0"/>
    <x v="6"/>
    <x v="8"/>
    <m/>
    <s v=""/>
    <s v=""/>
    <s v="AVK 2,5 A, AVK 2,5 A"/>
    <x v="30"/>
    <x v="0"/>
    <x v="1"/>
    <x v="0"/>
    <x v="1"/>
    <s v="DB37-*m"/>
    <x v="0"/>
    <s v="CPO101"/>
    <n v="0"/>
    <s v="BP011"/>
    <x v="1"/>
    <n v="2"/>
    <n v="15"/>
    <x v="0"/>
    <n v="16"/>
    <s v=""/>
    <m/>
    <m/>
    <m/>
    <m/>
    <s v="O1010001"/>
    <n v="15"/>
    <m/>
    <m/>
    <x v="20"/>
    <x v="20"/>
    <x v="0"/>
    <m/>
    <s v="O1010001:15A/_x000a_O1010001_U15:5"/>
    <s v="O1010001:15C/_x000a_O1010001_U15:6"/>
    <m/>
    <s v=""/>
    <s v=""/>
    <m/>
    <m/>
    <m/>
    <s v="15A"/>
    <s v="15C"/>
    <x v="2"/>
    <x v="2"/>
    <x v="0"/>
    <x v="0"/>
    <x v="0"/>
    <s v=""/>
    <s v=""/>
    <x v="14"/>
    <x v="14"/>
    <x v="30"/>
    <x v="30"/>
  </r>
  <r>
    <s v="02"/>
    <s v="30.05.2024 сигнал/кабель удален"/>
    <s v="Резерв"/>
    <m/>
    <x v="20"/>
    <m/>
    <m/>
    <s v="резерв"/>
    <m/>
    <m/>
    <x v="1"/>
    <x v="1"/>
    <m/>
    <m/>
    <m/>
    <m/>
    <x v="0"/>
    <x v="6"/>
    <x v="8"/>
    <m/>
    <s v=""/>
    <s v=""/>
    <s v="AVK 2,5 A, AVK 2,5 A"/>
    <x v="31"/>
    <x v="0"/>
    <x v="1"/>
    <x v="0"/>
    <x v="1"/>
    <s v="DB37-*m"/>
    <x v="0"/>
    <s v="CPO101"/>
    <n v="0"/>
    <s v="BP011"/>
    <x v="1"/>
    <n v="2"/>
    <n v="16"/>
    <x v="0"/>
    <n v="16"/>
    <s v=""/>
    <m/>
    <m/>
    <m/>
    <m/>
    <s v="O1010001"/>
    <n v="16"/>
    <m/>
    <m/>
    <x v="20"/>
    <x v="20"/>
    <x v="0"/>
    <m/>
    <s v="O1010001:16A/_x000a_O1010001_U16:5"/>
    <s v="O1010001:16C/_x000a_O1010001_U16:6"/>
    <m/>
    <s v=""/>
    <s v=""/>
    <m/>
    <m/>
    <m/>
    <s v="16A"/>
    <s v="16C"/>
    <x v="2"/>
    <x v="2"/>
    <x v="0"/>
    <x v="0"/>
    <x v="0"/>
    <s v=""/>
    <s v=""/>
    <x v="15"/>
    <x v="15"/>
    <x v="31"/>
    <x v="31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32"/>
    <x v="0"/>
    <x v="2"/>
    <x v="0"/>
    <x v="2"/>
    <s v="DB37-*m"/>
    <x v="0"/>
    <s v="CPO101"/>
    <n v="0"/>
    <s v="BP011"/>
    <x v="2"/>
    <n v="3"/>
    <n v="1"/>
    <x v="0"/>
    <n v="16"/>
    <s v=""/>
    <m/>
    <m/>
    <m/>
    <m/>
    <s v="O1010002"/>
    <n v="1"/>
    <m/>
    <m/>
    <x v="20"/>
    <x v="20"/>
    <x v="0"/>
    <m/>
    <s v="O1010002:1A/_x000a_O1010002_U1:5"/>
    <s v="O1010002:1C/_x000a_O1010002_U1:6"/>
    <m/>
    <s v=""/>
    <s v=""/>
    <m/>
    <m/>
    <m/>
    <s v="1A"/>
    <s v="1C"/>
    <x v="2"/>
    <x v="2"/>
    <x v="0"/>
    <x v="0"/>
    <x v="0"/>
    <s v=""/>
    <s v=""/>
    <x v="0"/>
    <x v="0"/>
    <x v="32"/>
    <x v="32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33"/>
    <x v="0"/>
    <x v="2"/>
    <x v="0"/>
    <x v="2"/>
    <s v="DB37-*m"/>
    <x v="0"/>
    <s v="CPO101"/>
    <n v="0"/>
    <s v="BP011"/>
    <x v="2"/>
    <n v="3"/>
    <n v="2"/>
    <x v="0"/>
    <n v="16"/>
    <s v=""/>
    <m/>
    <m/>
    <m/>
    <m/>
    <s v="O1010002"/>
    <n v="2"/>
    <m/>
    <m/>
    <x v="20"/>
    <x v="20"/>
    <x v="0"/>
    <m/>
    <s v="O1010002:2A/_x000a_O1010002_U2:5"/>
    <s v="O1010002:2C/_x000a_O1010002_U2:6"/>
    <m/>
    <s v=""/>
    <s v=""/>
    <m/>
    <m/>
    <m/>
    <s v="2A"/>
    <s v="2C"/>
    <x v="2"/>
    <x v="2"/>
    <x v="0"/>
    <x v="0"/>
    <x v="0"/>
    <s v=""/>
    <s v=""/>
    <x v="1"/>
    <x v="1"/>
    <x v="33"/>
    <x v="33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34"/>
    <x v="0"/>
    <x v="2"/>
    <x v="0"/>
    <x v="2"/>
    <s v="DB37-*m"/>
    <x v="0"/>
    <s v="CPO101"/>
    <n v="0"/>
    <s v="BP011"/>
    <x v="2"/>
    <n v="3"/>
    <n v="3"/>
    <x v="0"/>
    <n v="16"/>
    <s v=""/>
    <m/>
    <m/>
    <m/>
    <m/>
    <s v="O1010002"/>
    <n v="3"/>
    <m/>
    <m/>
    <x v="20"/>
    <x v="20"/>
    <x v="0"/>
    <m/>
    <s v="O1010002:3A/_x000a_O1010002_U3:5"/>
    <s v="O1010002:3C/_x000a_O1010002_U3:6"/>
    <m/>
    <s v=""/>
    <s v=""/>
    <m/>
    <m/>
    <m/>
    <s v="3A"/>
    <s v="3C"/>
    <x v="2"/>
    <x v="2"/>
    <x v="0"/>
    <x v="0"/>
    <x v="0"/>
    <s v=""/>
    <s v=""/>
    <x v="2"/>
    <x v="2"/>
    <x v="34"/>
    <x v="34"/>
  </r>
  <r>
    <s v="02"/>
    <s v="30.05.2024 сигнал/кабель удален"/>
    <s v="Резерв"/>
    <m/>
    <x v="20"/>
    <m/>
    <m/>
    <s v="резерв"/>
    <m/>
    <m/>
    <x v="0"/>
    <x v="0"/>
    <m/>
    <m/>
    <m/>
    <m/>
    <x v="0"/>
    <x v="6"/>
    <x v="8"/>
    <m/>
    <s v=""/>
    <s v=""/>
    <s v="AVK 2,5 A, AVK 2,5 A"/>
    <x v="35"/>
    <x v="0"/>
    <x v="2"/>
    <x v="0"/>
    <x v="2"/>
    <s v="DB37-*m"/>
    <x v="0"/>
    <s v="CPO101"/>
    <n v="0"/>
    <s v="BP011"/>
    <x v="2"/>
    <n v="3"/>
    <n v="4"/>
    <x v="0"/>
    <n v="16"/>
    <s v=""/>
    <m/>
    <m/>
    <m/>
    <m/>
    <s v="O1010002"/>
    <n v="4"/>
    <m/>
    <m/>
    <x v="20"/>
    <x v="20"/>
    <x v="0"/>
    <m/>
    <s v="O1010002:4A/_x000a_O1010002_U4:5"/>
    <s v="O1010002:4C/_x000a_O1010002_U4:6"/>
    <m/>
    <s v=""/>
    <s v=""/>
    <m/>
    <m/>
    <m/>
    <s v="4A"/>
    <s v="4C"/>
    <x v="2"/>
    <x v="2"/>
    <x v="0"/>
    <x v="0"/>
    <x v="0"/>
    <s v=""/>
    <s v=""/>
    <x v="3"/>
    <x v="3"/>
    <x v="35"/>
    <x v="35"/>
  </r>
  <r>
    <s v="01"/>
    <m/>
    <s v="Сигнал"/>
    <s v="17-A -07003"/>
    <x v="21"/>
    <s v="07"/>
    <s v="17-L-023 CW Chemical Treatment"/>
    <s v="РН ПРОДУВОК КОНДЕНСАТА"/>
    <s v="PH Analyzer"/>
    <s v="4124-FY-VD-BD17217L07300001"/>
    <x v="0"/>
    <x v="0"/>
    <m/>
    <s v="17-C-AD-N-001FL07-L073"/>
    <s v="12 Pair"/>
    <s v="Pr.04"/>
    <x v="0"/>
    <x v="7"/>
    <x v="2"/>
    <n v="8"/>
    <s v=""/>
    <s v="24"/>
    <s v="AVK 2,5 A, AVK 2,5 A"/>
    <x v="36"/>
    <x v="0"/>
    <x v="2"/>
    <x v="0"/>
    <x v="2"/>
    <s v="DB37-*m"/>
    <x v="0"/>
    <s v="CPO101"/>
    <n v="0"/>
    <s v="BP011"/>
    <x v="2"/>
    <n v="3"/>
    <n v="5"/>
    <x v="0"/>
    <n v="16"/>
    <s v=""/>
    <s v="DCS AMMONIA-UTILITIES"/>
    <m/>
    <m/>
    <m/>
    <s v="O1010002"/>
    <n v="5"/>
    <m/>
    <s v="07-Cooling Tower Area"/>
    <x v="21"/>
    <x v="21"/>
    <x v="0"/>
    <m/>
    <s v="O1010002:5A/_x000a_O1010002_U5:5"/>
    <s v="O1010002:5C/_x000a_O1010002_U5:6"/>
    <m/>
    <s v=""/>
    <s v=""/>
    <m/>
    <m/>
    <m/>
    <s v="5A"/>
    <s v="5C"/>
    <x v="0"/>
    <x v="0"/>
    <x v="0"/>
    <x v="0"/>
    <x v="0"/>
    <s v=""/>
    <s v=""/>
    <x v="4"/>
    <x v="4"/>
    <x v="36"/>
    <x v="36"/>
  </r>
  <r>
    <s v="01"/>
    <m/>
    <s v="Сигнал"/>
    <s v="17-A -07003"/>
    <x v="22"/>
    <s v="07"/>
    <s v="17-L-023 CW Chemical Treatment"/>
    <s v="ОХЛ ВОДА ХИМ ОБРАБОТКА"/>
    <s v="Analyzer Transmitter"/>
    <s v="4124-FY-VD-BD17217L07300001"/>
    <x v="0"/>
    <x v="0"/>
    <m/>
    <s v="17-C-AD-N-001FL07-L073"/>
    <s v="12 Pair"/>
    <s v="Pr.05"/>
    <x v="0"/>
    <x v="7"/>
    <x v="3"/>
    <n v="10"/>
    <s v=""/>
    <s v="24"/>
    <s v="AVK 2,5 A, AVK 2,5 A"/>
    <x v="37"/>
    <x v="0"/>
    <x v="2"/>
    <x v="0"/>
    <x v="2"/>
    <s v="DB37-*m"/>
    <x v="0"/>
    <s v="CPO101"/>
    <n v="0"/>
    <s v="BP011"/>
    <x v="2"/>
    <n v="3"/>
    <n v="6"/>
    <x v="0"/>
    <n v="16"/>
    <s v=""/>
    <s v="DCS AMMONIA-UTILITIES"/>
    <m/>
    <m/>
    <m/>
    <s v="O1010002"/>
    <n v="6"/>
    <m/>
    <s v="07-Cooling Tower Area"/>
    <x v="22"/>
    <x v="22"/>
    <x v="0"/>
    <m/>
    <s v="O1010002:6A/_x000a_O1010002_U6:5"/>
    <s v="O1010002:6C/_x000a_O1010002_U6:6"/>
    <m/>
    <s v=""/>
    <s v=""/>
    <m/>
    <m/>
    <m/>
    <s v="6A"/>
    <s v="6C"/>
    <x v="0"/>
    <x v="0"/>
    <x v="0"/>
    <x v="0"/>
    <x v="0"/>
    <s v=""/>
    <s v=""/>
    <x v="5"/>
    <x v="5"/>
    <x v="37"/>
    <x v="37"/>
  </r>
  <r>
    <s v="01"/>
    <m/>
    <s v="Сигнал"/>
    <s v="17-L -03042"/>
    <x v="23"/>
    <s v="10"/>
    <s v="17-T-031 Vessel Level"/>
    <s v="УРОВЕНЬ ВОЗВРАТ КОНД В 17-Т-031"/>
    <s v="Guided Wave Radar Level Transmitter"/>
    <s v="4124-XZ-DM-21703003"/>
    <x v="0"/>
    <x v="0"/>
    <m/>
    <s v="17-C-AD-N-001FL10"/>
    <s v="24 Pair"/>
    <s v="Pr.04"/>
    <x v="0"/>
    <x v="8"/>
    <x v="2"/>
    <n v="8"/>
    <s v=""/>
    <s v="48"/>
    <s v="AVK 2,5 A, AVK 2,5 A"/>
    <x v="38"/>
    <x v="0"/>
    <x v="2"/>
    <x v="0"/>
    <x v="2"/>
    <s v="DB37-*m"/>
    <x v="0"/>
    <s v="CPO101"/>
    <n v="0"/>
    <s v="BP011"/>
    <x v="2"/>
    <n v="3"/>
    <n v="7"/>
    <x v="0"/>
    <n v="16"/>
    <s v=""/>
    <s v="DCS AMMONIA-UTILITIES"/>
    <m/>
    <m/>
    <m/>
    <s v="O1010002"/>
    <n v="7"/>
    <m/>
    <s v="10-Combined Bldgn-N2 plant, Demi water"/>
    <x v="23"/>
    <x v="23"/>
    <x v="0"/>
    <m/>
    <s v="O1010002:7A/_x000a_O1010002_U7:5"/>
    <s v="O1010002:7C/_x000a_O1010002_U7:6"/>
    <m/>
    <s v=""/>
    <s v=""/>
    <m/>
    <m/>
    <m/>
    <s v="7A"/>
    <s v="7C"/>
    <x v="0"/>
    <x v="0"/>
    <x v="0"/>
    <x v="0"/>
    <x v="0"/>
    <s v=""/>
    <s v=""/>
    <x v="6"/>
    <x v="6"/>
    <x v="38"/>
    <x v="38"/>
  </r>
  <r>
    <s v="01"/>
    <m/>
    <s v="Сигнал"/>
    <s v="17-P -03006"/>
    <x v="24"/>
    <s v="10"/>
    <s v="Pump 17-P-032A/B/C discharge line"/>
    <s v="ДАВЛЕНИЕ НА НАГНЕТ 17-P-032A/B/C"/>
    <s v="Pressure Transmitter"/>
    <s v="4124-XZ-DM-21703001"/>
    <x v="0"/>
    <x v="0"/>
    <m/>
    <s v="17-C-AD-N-001FL10"/>
    <s v="24 Pair"/>
    <s v="Pr.08"/>
    <x v="0"/>
    <x v="8"/>
    <x v="7"/>
    <n v="16"/>
    <s v=""/>
    <s v="48"/>
    <s v="AVK 2,5 A, AVK 2,5 A"/>
    <x v="39"/>
    <x v="0"/>
    <x v="2"/>
    <x v="0"/>
    <x v="2"/>
    <s v="DB37-*m"/>
    <x v="0"/>
    <s v="CPO101"/>
    <n v="0"/>
    <s v="BP011"/>
    <x v="2"/>
    <n v="3"/>
    <n v="8"/>
    <x v="0"/>
    <n v="16"/>
    <s v=""/>
    <s v="DCS AMMONIA-UTILITIES"/>
    <m/>
    <m/>
    <m/>
    <s v="O1010002"/>
    <n v="8"/>
    <m/>
    <s v="10-Combined Bldgn-N2 plant, Demi water"/>
    <x v="24"/>
    <x v="24"/>
    <x v="0"/>
    <m/>
    <s v="O1010002:8A/_x000a_O1010002_U8:5"/>
    <s v="O1010002:8C/_x000a_O1010002_U8:6"/>
    <m/>
    <s v=""/>
    <s v=""/>
    <m/>
    <m/>
    <m/>
    <s v="8A"/>
    <s v="8C"/>
    <x v="0"/>
    <x v="0"/>
    <x v="0"/>
    <x v="0"/>
    <x v="0"/>
    <s v=""/>
    <s v=""/>
    <x v="7"/>
    <x v="7"/>
    <x v="39"/>
    <x v="39"/>
  </r>
  <r>
    <s v="01"/>
    <m/>
    <s v="Сигнал"/>
    <s v="17-T -03007"/>
    <x v="25"/>
    <s v="10"/>
    <s v="Pump 17-P-032A/B/C discharge line"/>
    <s v="ТЕМПЕР НА НАГНЕТ 17-P-032A/B/C"/>
    <s v="Temperature Transmitter - Head Mounted"/>
    <s v="4124-XZ-DM-21703001"/>
    <x v="0"/>
    <x v="0"/>
    <m/>
    <s v="17-C-AD-N-001FL10"/>
    <s v="24 Pair"/>
    <s v="Pr.15"/>
    <x v="0"/>
    <x v="8"/>
    <x v="9"/>
    <n v="30"/>
    <s v=""/>
    <s v="48"/>
    <s v="AVK 2,5 A, AVK 2,5 A"/>
    <x v="40"/>
    <x v="0"/>
    <x v="2"/>
    <x v="0"/>
    <x v="2"/>
    <s v="DB37-*m"/>
    <x v="0"/>
    <s v="CPO101"/>
    <n v="0"/>
    <s v="BP011"/>
    <x v="2"/>
    <n v="3"/>
    <n v="9"/>
    <x v="0"/>
    <n v="16"/>
    <s v=""/>
    <s v="DCS AMMONIA-UTILITIES"/>
    <m/>
    <m/>
    <m/>
    <s v="O1010002"/>
    <n v="9"/>
    <m/>
    <s v="10-Combined Bldgn-N2 plant, Demi water"/>
    <x v="25"/>
    <x v="25"/>
    <x v="0"/>
    <m/>
    <s v="O1010002:9A/_x000a_O1010002_U9:5"/>
    <s v="O1010002:9C/_x000a_O1010002_U9:6"/>
    <m/>
    <s v=""/>
    <s v=""/>
    <m/>
    <m/>
    <m/>
    <s v="9A"/>
    <s v="9C"/>
    <x v="0"/>
    <x v="0"/>
    <x v="0"/>
    <x v="0"/>
    <x v="0"/>
    <s v=""/>
    <s v=""/>
    <x v="8"/>
    <x v="8"/>
    <x v="40"/>
    <x v="40"/>
  </r>
  <r>
    <s v="01"/>
    <m/>
    <s v="Сигнал"/>
    <s v="17-P -100703"/>
    <x v="26"/>
    <s v="10"/>
    <s v="1st STAGE SUCTION PRESSURE"/>
    <s v="Всас 1 ступ азот ком-ра 17-K-101"/>
    <s v="Pressure Transmitter"/>
    <s v="4124-GP-VD-BD17917K101004_SH.2"/>
    <x v="0"/>
    <x v="0"/>
    <m/>
    <s v="17-C-AD-N-001FL10-K101"/>
    <s v="24 Pair"/>
    <s v="Pr.01"/>
    <x v="0"/>
    <x v="2"/>
    <x v="5"/>
    <n v="2"/>
    <s v=""/>
    <s v="48"/>
    <s v="AVK 2,5 A, AVK 2,5 A"/>
    <x v="41"/>
    <x v="0"/>
    <x v="2"/>
    <x v="0"/>
    <x v="2"/>
    <s v="DB37-*m"/>
    <x v="0"/>
    <s v="CPO101"/>
    <n v="0"/>
    <s v="BP011"/>
    <x v="2"/>
    <n v="3"/>
    <n v="10"/>
    <x v="0"/>
    <n v="16"/>
    <s v=""/>
    <s v="DCS AMMONIA-UTILITIES"/>
    <m/>
    <m/>
    <m/>
    <s v="O1010002"/>
    <n v="10"/>
    <m/>
    <s v="10-Combined Bldgn-N2 plant, Demi water"/>
    <x v="26"/>
    <x v="26"/>
    <x v="0"/>
    <m/>
    <s v="O1010002:10A/_x000a_O1010002_U10:5"/>
    <s v="O1010002:10C/_x000a_O1010002_U10:6"/>
    <m/>
    <s v=""/>
    <s v=""/>
    <m/>
    <m/>
    <m/>
    <s v="10A"/>
    <s v="10C"/>
    <x v="0"/>
    <x v="0"/>
    <x v="0"/>
    <x v="0"/>
    <x v="0"/>
    <s v=""/>
    <s v=""/>
    <x v="9"/>
    <x v="9"/>
    <x v="41"/>
    <x v="41"/>
  </r>
  <r>
    <s v="01"/>
    <m/>
    <s v="Сигнал"/>
    <s v="17-P -100706"/>
    <x v="27"/>
    <s v="10"/>
    <s v="1st STAGE DISHARGE PRESSURE"/>
    <s v="Нагн 1 ступ азот ком-ра 17-K-101"/>
    <s v="Pressure Transmitter"/>
    <s v="4124-GP-VD-BD17917K101004_SH.2"/>
    <x v="0"/>
    <x v="0"/>
    <m/>
    <s v="17-C-AD-N-001FL10-K101"/>
    <s v="24 Pair"/>
    <s v="Pr.02"/>
    <x v="0"/>
    <x v="2"/>
    <x v="0"/>
    <n v="4"/>
    <s v=""/>
    <s v="48"/>
    <s v="AVK 2,5 A, AVK 2,5 A"/>
    <x v="42"/>
    <x v="0"/>
    <x v="2"/>
    <x v="0"/>
    <x v="2"/>
    <s v="DB37-*m"/>
    <x v="0"/>
    <s v="CPO101"/>
    <n v="0"/>
    <s v="BP011"/>
    <x v="2"/>
    <n v="3"/>
    <n v="11"/>
    <x v="0"/>
    <n v="16"/>
    <s v=""/>
    <s v="DCS AMMONIA-UTILITIES"/>
    <m/>
    <m/>
    <m/>
    <s v="O1010002"/>
    <n v="11"/>
    <m/>
    <s v="10-Combined Bldgn-N2 plant, Demi water"/>
    <x v="27"/>
    <x v="27"/>
    <x v="0"/>
    <m/>
    <s v="O1010002:11A/_x000a_O1010002_U11:5"/>
    <s v="O1010002:11C/_x000a_O1010002_U11:6"/>
    <m/>
    <s v=""/>
    <s v=""/>
    <m/>
    <m/>
    <m/>
    <s v="11A"/>
    <s v="11C"/>
    <x v="0"/>
    <x v="0"/>
    <x v="0"/>
    <x v="0"/>
    <x v="0"/>
    <s v=""/>
    <s v=""/>
    <x v="10"/>
    <x v="10"/>
    <x v="42"/>
    <x v="42"/>
  </r>
  <r>
    <s v="01"/>
    <m/>
    <s v="Сигнал"/>
    <s v="17-T -100709"/>
    <x v="28"/>
    <s v="10"/>
    <s v="1st STAGE DISHARGE TEMPERATURE"/>
    <s v="Нагн 1 ступ азот ком-ра 17-K-101"/>
    <s v="Temperature Transmitter - Remote Mounted"/>
    <s v="4124-GP-VD-BD17917K101004_SH.2"/>
    <x v="0"/>
    <x v="0"/>
    <m/>
    <s v="17-C-AD-N-001FL10-K101"/>
    <s v="24 Pair"/>
    <s v="Pr.03"/>
    <x v="0"/>
    <x v="2"/>
    <x v="1"/>
    <n v="6"/>
    <s v=""/>
    <s v="48"/>
    <s v="AVK 2,5 A, AVK 2,5 A"/>
    <x v="43"/>
    <x v="0"/>
    <x v="2"/>
    <x v="0"/>
    <x v="2"/>
    <s v="DB37-*m"/>
    <x v="0"/>
    <s v="CPO101"/>
    <n v="0"/>
    <s v="BP011"/>
    <x v="2"/>
    <n v="3"/>
    <n v="12"/>
    <x v="0"/>
    <n v="16"/>
    <s v=""/>
    <s v="DCS AMMONIA-UTILITIES"/>
    <m/>
    <m/>
    <m/>
    <s v="O1010002"/>
    <n v="12"/>
    <m/>
    <s v="10-Combined Bldgn-N2 plant, Demi water"/>
    <x v="28"/>
    <x v="28"/>
    <x v="0"/>
    <m/>
    <s v="O1010002:12A/_x000a_O1010002_U12:5"/>
    <s v="O1010002:12C/_x000a_O1010002_U12:6"/>
    <m/>
    <s v=""/>
    <s v=""/>
    <m/>
    <m/>
    <m/>
    <s v="12A"/>
    <s v="12C"/>
    <x v="0"/>
    <x v="0"/>
    <x v="0"/>
    <x v="0"/>
    <x v="0"/>
    <s v=""/>
    <s v=""/>
    <x v="11"/>
    <x v="11"/>
    <x v="43"/>
    <x v="43"/>
  </r>
  <r>
    <s v="01"/>
    <m/>
    <s v="Сигнал"/>
    <s v="17-P -100718"/>
    <x v="29"/>
    <s v="10"/>
    <s v="2st STAGE DISHARGE PRESSURE"/>
    <s v="Нагн 2 ступ азот ком-ра 17-K-101"/>
    <s v="Pressure Transmitter"/>
    <s v="4124-GP-VD-BD17917K101004_SH.2"/>
    <x v="0"/>
    <x v="0"/>
    <m/>
    <s v="17-C-AD-N-001FL10-K101"/>
    <s v="24 Pair"/>
    <s v="Pr.05"/>
    <x v="0"/>
    <x v="2"/>
    <x v="3"/>
    <n v="10"/>
    <s v=""/>
    <s v="48"/>
    <s v="AVK 2,5 A, AVK 2,5 A"/>
    <x v="44"/>
    <x v="0"/>
    <x v="2"/>
    <x v="0"/>
    <x v="2"/>
    <s v="DB37-*m"/>
    <x v="0"/>
    <s v="CPO101"/>
    <n v="0"/>
    <s v="BP011"/>
    <x v="2"/>
    <n v="3"/>
    <n v="13"/>
    <x v="0"/>
    <n v="16"/>
    <s v=""/>
    <s v="DCS AMMONIA-UTILITIES"/>
    <m/>
    <m/>
    <m/>
    <s v="O1010002"/>
    <n v="13"/>
    <m/>
    <s v="10-Combined Bldgn-N2 plant, Demi water"/>
    <x v="29"/>
    <x v="29"/>
    <x v="0"/>
    <m/>
    <s v="O1010002:13A/_x000a_O1010002_U13:5"/>
    <s v="O1010002:13C/_x000a_O1010002_U13:6"/>
    <m/>
    <s v=""/>
    <s v=""/>
    <m/>
    <m/>
    <m/>
    <s v="13A"/>
    <s v="13C"/>
    <x v="0"/>
    <x v="0"/>
    <x v="0"/>
    <x v="0"/>
    <x v="0"/>
    <s v=""/>
    <s v=""/>
    <x v="12"/>
    <x v="12"/>
    <x v="44"/>
    <x v="44"/>
  </r>
  <r>
    <s v="01"/>
    <m/>
    <s v="Сигнал"/>
    <s v="17-T -100737"/>
    <x v="30"/>
    <s v="10"/>
    <s v="CRANKCASE LUBE OIL TEMPERATURE"/>
    <s v="СМАЗ МАСЛО В КАРТЕРЕ 17-K-101"/>
    <s v="Temperature Transmitter - Remote Mounted"/>
    <s v="4124-GP-VD-BD17917K101004_SH.4"/>
    <x v="0"/>
    <x v="0"/>
    <m/>
    <s v="17-C-AD-N-001FL10-K101"/>
    <s v="24 Pair"/>
    <s v="Pr.07"/>
    <x v="0"/>
    <x v="2"/>
    <x v="6"/>
    <n v="14"/>
    <s v=""/>
    <s v="48"/>
    <s v="AVK 2,5 A, AVK 2,5 A"/>
    <x v="45"/>
    <x v="0"/>
    <x v="2"/>
    <x v="0"/>
    <x v="2"/>
    <s v="DB37-*m"/>
    <x v="0"/>
    <s v="CPO101"/>
    <n v="0"/>
    <s v="BP011"/>
    <x v="2"/>
    <n v="3"/>
    <n v="14"/>
    <x v="0"/>
    <n v="16"/>
    <s v=""/>
    <s v="DCS AMMONIA-UTILITIES"/>
    <m/>
    <m/>
    <m/>
    <s v="O1010002"/>
    <n v="14"/>
    <m/>
    <s v="10-Combined Bldgn-N2 plant, Demi water"/>
    <x v="30"/>
    <x v="30"/>
    <x v="0"/>
    <m/>
    <s v="O1010002:14A/_x000a_O1010002_U14:5"/>
    <s v="O1010002:14C/_x000a_O1010002_U14:6"/>
    <m/>
    <s v=""/>
    <s v=""/>
    <m/>
    <m/>
    <m/>
    <s v="14A"/>
    <s v="14C"/>
    <x v="0"/>
    <x v="0"/>
    <x v="0"/>
    <x v="0"/>
    <x v="0"/>
    <s v=""/>
    <s v=""/>
    <x v="13"/>
    <x v="13"/>
    <x v="45"/>
    <x v="45"/>
  </r>
  <r>
    <s v="01"/>
    <m/>
    <s v="Сигнал"/>
    <s v="17-T -100740"/>
    <x v="31"/>
    <s v="10"/>
    <s v="LUBE OIL CIRCUIT TEMPERATURE"/>
    <s v="ПОДАЧА СМ В КАРТЕР 17-K-101"/>
    <s v="Temperature Transmitter - Remote Mounted"/>
    <s v="4124-GP-VD-BD17917K101004_SH.4"/>
    <x v="0"/>
    <x v="0"/>
    <m/>
    <s v="17-C-AD-N-001FL10-K101"/>
    <s v="24 Pair"/>
    <s v="Pr.08"/>
    <x v="0"/>
    <x v="2"/>
    <x v="7"/>
    <n v="16"/>
    <s v=""/>
    <s v="48"/>
    <s v="AVK 2,5 A, AVK 2,5 A"/>
    <x v="46"/>
    <x v="0"/>
    <x v="2"/>
    <x v="0"/>
    <x v="2"/>
    <s v="DB37-*m"/>
    <x v="0"/>
    <s v="CPO101"/>
    <n v="0"/>
    <s v="BP011"/>
    <x v="2"/>
    <n v="3"/>
    <n v="15"/>
    <x v="0"/>
    <n v="16"/>
    <s v=""/>
    <s v="DCS AMMONIA-UTILITIES"/>
    <m/>
    <m/>
    <m/>
    <s v="O1010002"/>
    <n v="15"/>
    <m/>
    <s v="10-Combined Bldgn-N2 plant, Demi water"/>
    <x v="31"/>
    <x v="31"/>
    <x v="0"/>
    <m/>
    <s v="O1010002:15A/_x000a_O1010002_U15:5"/>
    <s v="O1010002:15C/_x000a_O1010002_U15:6"/>
    <m/>
    <s v=""/>
    <s v=""/>
    <m/>
    <m/>
    <m/>
    <s v="15A"/>
    <s v="15C"/>
    <x v="0"/>
    <x v="0"/>
    <x v="0"/>
    <x v="0"/>
    <x v="0"/>
    <s v=""/>
    <s v=""/>
    <x v="14"/>
    <x v="14"/>
    <x v="46"/>
    <x v="46"/>
  </r>
  <r>
    <s v="01"/>
    <m/>
    <s v="Сигнал"/>
    <s v="17-PD-100744"/>
    <x v="32"/>
    <s v="10"/>
    <s v="LUBE OIL CIRCUIT CHANGE OVER FILTER"/>
    <s v="ПЕРЕПАД ДАВЛЕНИЯ НА МАСЛОФИЛЬТРЕ"/>
    <s v="Differential Pressure Transmitter"/>
    <s v="4124-GP-VD-BD17917K101004_SH.4"/>
    <x v="0"/>
    <x v="0"/>
    <m/>
    <s v="17-C-AD-N-001FL10-K101"/>
    <s v="24 Pair"/>
    <s v="Pr.09"/>
    <x v="0"/>
    <x v="2"/>
    <x v="10"/>
    <n v="18"/>
    <s v=""/>
    <s v="48"/>
    <s v="AVK 2,5 A, AVK 2,5 A"/>
    <x v="47"/>
    <x v="0"/>
    <x v="2"/>
    <x v="0"/>
    <x v="2"/>
    <s v="DB37-*m"/>
    <x v="0"/>
    <s v="CPO101"/>
    <n v="0"/>
    <s v="BP011"/>
    <x v="2"/>
    <n v="3"/>
    <n v="16"/>
    <x v="0"/>
    <n v="16"/>
    <s v=""/>
    <s v="DCS AMMONIA-UTILITIES"/>
    <m/>
    <m/>
    <m/>
    <s v="O1010002"/>
    <n v="16"/>
    <m/>
    <s v="10-Combined Bldgn-N2 plant, Demi water"/>
    <x v="32"/>
    <x v="32"/>
    <x v="0"/>
    <m/>
    <s v="O1010002:16A/_x000a_O1010002_U16:5"/>
    <s v="O1010002:16C/_x000a_O1010002_U16:6"/>
    <m/>
    <s v=""/>
    <s v=""/>
    <m/>
    <m/>
    <m/>
    <s v="16A"/>
    <s v="16C"/>
    <x v="0"/>
    <x v="0"/>
    <x v="0"/>
    <x v="0"/>
    <x v="0"/>
    <s v=""/>
    <s v=""/>
    <x v="15"/>
    <x v="15"/>
    <x v="47"/>
    <x v="47"/>
  </r>
  <r>
    <s v="01"/>
    <m/>
    <s v="Сигнал"/>
    <s v="17-P -100747"/>
    <x v="33"/>
    <s v="10"/>
    <s v="COOLING WATER INLET PRESSURE"/>
    <s v="ОХЛ ВОДА НА ВХОДЕ В Т/О 17-K-101"/>
    <s v="Pressure Transmitter"/>
    <s v="4124-GP-VD-BD17917K101004_SH.5"/>
    <x v="0"/>
    <x v="0"/>
    <m/>
    <s v="17-C-AD-N-001FL10-K101"/>
    <s v="24 Pair"/>
    <s v="Pr.10"/>
    <x v="0"/>
    <x v="2"/>
    <x v="11"/>
    <n v="20"/>
    <s v=""/>
    <s v="48"/>
    <s v="AVK 2,5 A, AVK 2,5 A"/>
    <x v="48"/>
    <x v="0"/>
    <x v="3"/>
    <x v="0"/>
    <x v="3"/>
    <s v="DB37-*m"/>
    <x v="0"/>
    <s v="CPO101"/>
    <n v="0"/>
    <s v="BP011"/>
    <x v="3"/>
    <n v="4"/>
    <n v="1"/>
    <x v="0"/>
    <n v="16"/>
    <s v=""/>
    <s v="DCS AMMONIA-UTILITIES"/>
    <m/>
    <m/>
    <m/>
    <s v="O1010003"/>
    <n v="1"/>
    <m/>
    <s v="10-Combined Bldgn-N2 plant, Demi water"/>
    <x v="33"/>
    <x v="33"/>
    <x v="0"/>
    <m/>
    <s v="O1010003:1A/_x000a_O1010003_U1:5"/>
    <s v="O1010003:1C/_x000a_O1010003_U1:6"/>
    <m/>
    <s v=""/>
    <s v=""/>
    <m/>
    <m/>
    <m/>
    <s v="1A"/>
    <s v="1C"/>
    <x v="0"/>
    <x v="0"/>
    <x v="0"/>
    <x v="0"/>
    <x v="0"/>
    <s v=""/>
    <s v=""/>
    <x v="0"/>
    <x v="0"/>
    <x v="48"/>
    <x v="48"/>
  </r>
  <r>
    <s v="01"/>
    <m/>
    <s v="Сигнал"/>
    <s v="17-L -100739"/>
    <x v="34"/>
    <s v="10"/>
    <s v="CRANKCASE LUBE OIL LEVEL"/>
    <s v="УРОВЕНЬ МАСЛА В КАРТЕРЕ 17-K-101"/>
    <s v="DP Level Transmitter"/>
    <s v="4124-GP-VD-BD17917K101004_SH.4"/>
    <x v="0"/>
    <x v="0"/>
    <m/>
    <s v="17-C-AD-N-001FL10-K101"/>
    <s v="24 Pair"/>
    <s v="Pr.11"/>
    <x v="0"/>
    <x v="2"/>
    <x v="12"/>
    <n v="22"/>
    <s v=""/>
    <s v="48"/>
    <s v="AVK 2,5 A, AVK 2,5 A"/>
    <x v="49"/>
    <x v="0"/>
    <x v="3"/>
    <x v="0"/>
    <x v="3"/>
    <s v="DB37-*m"/>
    <x v="0"/>
    <s v="CPO101"/>
    <n v="0"/>
    <s v="BP011"/>
    <x v="3"/>
    <n v="4"/>
    <n v="2"/>
    <x v="0"/>
    <n v="16"/>
    <s v=""/>
    <s v="DCS AMMONIA-UTILITIES"/>
    <m/>
    <m/>
    <m/>
    <s v="O1010003"/>
    <n v="2"/>
    <m/>
    <s v="10-Combined Bldgn-N2 plant, Demi water"/>
    <x v="34"/>
    <x v="34"/>
    <x v="0"/>
    <m/>
    <s v="O1010003:2A/_x000a_O1010003_U2:5"/>
    <s v="O1010003:2C/_x000a_O1010003_U2:6"/>
    <m/>
    <s v=""/>
    <s v=""/>
    <m/>
    <m/>
    <m/>
    <s v="2A"/>
    <s v="2C"/>
    <x v="0"/>
    <x v="0"/>
    <x v="0"/>
    <x v="0"/>
    <x v="0"/>
    <s v=""/>
    <s v=""/>
    <x v="1"/>
    <x v="1"/>
    <x v="49"/>
    <x v="49"/>
  </r>
  <r>
    <s v="01"/>
    <m/>
    <s v="Сигнал"/>
    <s v="17-T -100743"/>
    <x v="35"/>
    <s v="10"/>
    <s v="COOLING WATER OUTLET TEMPERATURE"/>
    <s v="ВЫХОД ОХЛ ВОДЫ ИЗ Т/О 17-K-101"/>
    <s v="Temperature Transmitter - Remote Mounted"/>
    <s v="4124-GP-VD-BD17917K101004_SH.5"/>
    <x v="0"/>
    <x v="0"/>
    <m/>
    <s v="17-C-AD-N-001FL10-K101"/>
    <s v="24 Pair"/>
    <s v="Pr.12"/>
    <x v="0"/>
    <x v="2"/>
    <x v="13"/>
    <n v="24"/>
    <s v=""/>
    <s v="48"/>
    <s v="AVK 2,5 A, AVK 2,5 A"/>
    <x v="50"/>
    <x v="0"/>
    <x v="3"/>
    <x v="0"/>
    <x v="3"/>
    <s v="DB37-*m"/>
    <x v="0"/>
    <s v="CPO101"/>
    <n v="0"/>
    <s v="BP011"/>
    <x v="3"/>
    <n v="4"/>
    <n v="3"/>
    <x v="0"/>
    <n v="16"/>
    <s v=""/>
    <s v="DCS AMMONIA-UTILITIES"/>
    <m/>
    <m/>
    <m/>
    <s v="O1010003"/>
    <n v="3"/>
    <m/>
    <s v="10-Combined Bldgn-N2 plant, Demi water"/>
    <x v="35"/>
    <x v="35"/>
    <x v="0"/>
    <m/>
    <s v="O1010003:3A/_x000a_O1010003_U3:5"/>
    <s v="O1010003:3C/_x000a_O1010003_U3:6"/>
    <m/>
    <s v=""/>
    <s v=""/>
    <m/>
    <m/>
    <m/>
    <s v="3A"/>
    <s v="3C"/>
    <x v="0"/>
    <x v="0"/>
    <x v="0"/>
    <x v="0"/>
    <x v="0"/>
    <s v=""/>
    <s v=""/>
    <x v="2"/>
    <x v="2"/>
    <x v="50"/>
    <x v="50"/>
  </r>
  <r>
    <s v="01"/>
    <m/>
    <s v="Сигнал"/>
    <s v="17-P -100767"/>
    <x v="36"/>
    <s v="10"/>
    <s v="LUBE OIL CIRCUIT AUXILIARY OIL PUMP PRESSURE"/>
    <s v="СМ ВСПОМ НАСОСА 17-K-101-PM-102"/>
    <s v="Pressure Transmitter"/>
    <s v="4124-GP-VD-BD17917K101004_SH.4"/>
    <x v="0"/>
    <x v="0"/>
    <m/>
    <s v="17-C-AD-N-001FL10-K101"/>
    <s v="24 Pair"/>
    <s v="Pr.13"/>
    <x v="0"/>
    <x v="2"/>
    <x v="14"/>
    <n v="26"/>
    <s v=""/>
    <s v="48"/>
    <s v="AVK 2,5 A, AVK 2,5 A"/>
    <x v="51"/>
    <x v="0"/>
    <x v="3"/>
    <x v="0"/>
    <x v="3"/>
    <s v="DB37-*m"/>
    <x v="0"/>
    <s v="CPO101"/>
    <n v="0"/>
    <s v="BP011"/>
    <x v="3"/>
    <n v="4"/>
    <n v="4"/>
    <x v="0"/>
    <n v="16"/>
    <s v=""/>
    <s v="DCS AMMONIA-UTILITIES"/>
    <m/>
    <m/>
    <m/>
    <s v="O1010003"/>
    <n v="4"/>
    <m/>
    <s v="10-Combined Bldgn-N2 plant, Demi water"/>
    <x v="36"/>
    <x v="36"/>
    <x v="0"/>
    <m/>
    <s v="O1010003:4A/_x000a_O1010003_U4:5"/>
    <s v="O1010003:4C/_x000a_O1010003_U4:6"/>
    <m/>
    <s v=""/>
    <s v=""/>
    <m/>
    <m/>
    <m/>
    <s v="4A"/>
    <s v="4C"/>
    <x v="0"/>
    <x v="0"/>
    <x v="0"/>
    <x v="0"/>
    <x v="0"/>
    <s v=""/>
    <s v=""/>
    <x v="3"/>
    <x v="3"/>
    <x v="51"/>
    <x v="51"/>
  </r>
  <r>
    <s v="01"/>
    <m/>
    <s v="Сигнал"/>
    <s v="17-P -100768"/>
    <x v="37"/>
    <s v="10"/>
    <s v="LUBE OIL CIRCUIT PRESSURE"/>
    <s v="СМ НАСОСА 17-K-101-P-102"/>
    <s v="Pressure Transmitter"/>
    <s v="4124-GP-VD-BD17917K101004_SH.4"/>
    <x v="0"/>
    <x v="0"/>
    <m/>
    <s v="17-C-AD-N-001FL10-K101"/>
    <s v="24 Pair"/>
    <s v="Pr.14"/>
    <x v="0"/>
    <x v="2"/>
    <x v="15"/>
    <n v="28"/>
    <s v=""/>
    <s v="48"/>
    <s v="AVK 2,5 A, AVK 2,5 A"/>
    <x v="52"/>
    <x v="0"/>
    <x v="3"/>
    <x v="0"/>
    <x v="3"/>
    <s v="DB37-*m"/>
    <x v="0"/>
    <s v="CPO101"/>
    <n v="0"/>
    <s v="BP011"/>
    <x v="3"/>
    <n v="4"/>
    <n v="5"/>
    <x v="0"/>
    <n v="16"/>
    <s v=""/>
    <s v="DCS AMMONIA-UTILITIES"/>
    <m/>
    <m/>
    <m/>
    <s v="O1010003"/>
    <n v="5"/>
    <m/>
    <s v="10-Combined Bldgn-N2 plant, Demi water"/>
    <x v="37"/>
    <x v="37"/>
    <x v="0"/>
    <m/>
    <s v="O1010003:5A/_x000a_O1010003_U5:5"/>
    <s v="O1010003:5C/_x000a_O1010003_U5:6"/>
    <m/>
    <s v=""/>
    <s v=""/>
    <m/>
    <m/>
    <m/>
    <s v="5A"/>
    <s v="5C"/>
    <x v="0"/>
    <x v="0"/>
    <x v="0"/>
    <x v="0"/>
    <x v="0"/>
    <s v=""/>
    <s v=""/>
    <x v="4"/>
    <x v="4"/>
    <x v="52"/>
    <x v="52"/>
  </r>
  <r>
    <s v="01"/>
    <m/>
    <s v="Сигнал"/>
    <s v="17-L -11701"/>
    <x v="38"/>
    <s v="11"/>
    <s v="17-V-111 Level"/>
    <s v="БАРАБАН ПРОДУВОК 17-V-111"/>
    <s v="Guided Wave Radar Level Transmitter"/>
    <s v="4124-XZ-DM-21711701"/>
    <x v="0"/>
    <x v="0"/>
    <m/>
    <s v="17-C-AD-N-001FL11"/>
    <s v="12 Pair"/>
    <s v="Pr.02"/>
    <x v="0"/>
    <x v="9"/>
    <x v="0"/>
    <n v="4"/>
    <s v=""/>
    <s v="24"/>
    <s v="AVK 2,5 A, AVK 2,5 A"/>
    <x v="53"/>
    <x v="0"/>
    <x v="3"/>
    <x v="0"/>
    <x v="3"/>
    <s v="DB37-*m"/>
    <x v="0"/>
    <s v="CPO101"/>
    <n v="0"/>
    <s v="BP011"/>
    <x v="3"/>
    <n v="4"/>
    <n v="6"/>
    <x v="0"/>
    <n v="16"/>
    <s v=""/>
    <s v="DCS AMMONIA-UTILITIES"/>
    <m/>
    <m/>
    <m/>
    <s v="O1010003"/>
    <n v="6"/>
    <m/>
    <s v="11-Auxiliary Boiler Area"/>
    <x v="38"/>
    <x v="38"/>
    <x v="0"/>
    <m/>
    <s v="O1010003:6A/_x000a_O1010003_U6:5"/>
    <s v="O1010003:6C/_x000a_O1010003_U6:6"/>
    <m/>
    <s v=""/>
    <s v=""/>
    <m/>
    <m/>
    <m/>
    <s v="6A"/>
    <s v="6C"/>
    <x v="0"/>
    <x v="0"/>
    <x v="0"/>
    <x v="0"/>
    <x v="0"/>
    <s v=""/>
    <s v=""/>
    <x v="5"/>
    <x v="5"/>
    <x v="53"/>
    <x v="53"/>
  </r>
  <r>
    <s v="01"/>
    <m/>
    <s v="Сигнал"/>
    <s v="17-PD-11215"/>
    <x v="39"/>
    <s v="11"/>
    <s v="Utility BFW Pump P-111A Suction Strainer"/>
    <s v="ФИЛЬТР ВСАСА 17-P-111-A "/>
    <s v="Differential Pressure Transmitter"/>
    <s v="4124-XZ-DM-21711201"/>
    <x v="0"/>
    <x v="0"/>
    <m/>
    <s v="17-C-AD-N-001FL11"/>
    <s v="12 Pair"/>
    <s v="Pr.04"/>
    <x v="0"/>
    <x v="9"/>
    <x v="2"/>
    <n v="8"/>
    <s v=""/>
    <s v="24"/>
    <s v="AVK 2,5 A, AVK 2,5 A"/>
    <x v="54"/>
    <x v="0"/>
    <x v="3"/>
    <x v="0"/>
    <x v="3"/>
    <s v="DB37-*m"/>
    <x v="0"/>
    <s v="CPO101"/>
    <n v="0"/>
    <s v="BP011"/>
    <x v="3"/>
    <n v="4"/>
    <n v="7"/>
    <x v="0"/>
    <n v="16"/>
    <s v=""/>
    <s v="DCS AMMONIA-UTILITIES"/>
    <m/>
    <m/>
    <m/>
    <s v="O1010003"/>
    <n v="7"/>
    <m/>
    <s v="11-Auxiliary Boiler Area"/>
    <x v="39"/>
    <x v="39"/>
    <x v="0"/>
    <m/>
    <s v="O1010003:7A/_x000a_O1010003_U7:5"/>
    <s v="O1010003:7C/_x000a_O1010003_U7:6"/>
    <m/>
    <s v=""/>
    <s v=""/>
    <m/>
    <m/>
    <m/>
    <s v="7A"/>
    <s v="7C"/>
    <x v="0"/>
    <x v="0"/>
    <x v="0"/>
    <x v="0"/>
    <x v="0"/>
    <s v=""/>
    <s v=""/>
    <x v="6"/>
    <x v="6"/>
    <x v="54"/>
    <x v="54"/>
  </r>
  <r>
    <s v="01"/>
    <m/>
    <s v="Сигнал"/>
    <s v="17-PD-11216"/>
    <x v="40"/>
    <s v="11"/>
    <s v="Utility BFW Pump P-111B Suction Strainer"/>
    <s v="ФИЛЬТР ВСАСА 17-P-111-B"/>
    <s v="Differential Pressure Transmitter"/>
    <s v="4124-XZ-DM-21711201"/>
    <x v="0"/>
    <x v="0"/>
    <m/>
    <s v="17-C-AD-N-001FL11"/>
    <s v="12 Pair"/>
    <s v="Pr.05"/>
    <x v="0"/>
    <x v="9"/>
    <x v="3"/>
    <n v="10"/>
    <s v=""/>
    <s v="24"/>
    <s v="AVK 2,5 A, AVK 2,5 A"/>
    <x v="55"/>
    <x v="0"/>
    <x v="3"/>
    <x v="0"/>
    <x v="3"/>
    <s v="DB37-*m"/>
    <x v="0"/>
    <s v="CPO101"/>
    <n v="0"/>
    <s v="BP011"/>
    <x v="3"/>
    <n v="4"/>
    <n v="8"/>
    <x v="0"/>
    <n v="16"/>
    <s v=""/>
    <s v="DCS AMMONIA-UTILITIES"/>
    <m/>
    <m/>
    <m/>
    <s v="O1010003"/>
    <n v="8"/>
    <m/>
    <s v="11-Auxiliary Boiler Area"/>
    <x v="40"/>
    <x v="40"/>
    <x v="0"/>
    <m/>
    <s v="O1010003:8A/_x000a_O1010003_U8:5"/>
    <s v="O1010003:8C/_x000a_O1010003_U8:6"/>
    <m/>
    <s v=""/>
    <s v=""/>
    <m/>
    <m/>
    <m/>
    <s v="8A"/>
    <s v="8C"/>
    <x v="0"/>
    <x v="0"/>
    <x v="0"/>
    <x v="0"/>
    <x v="0"/>
    <s v=""/>
    <s v=""/>
    <x v="7"/>
    <x v="7"/>
    <x v="55"/>
    <x v="55"/>
  </r>
  <r>
    <s v="01"/>
    <m/>
    <s v="Сигнал"/>
    <s v="17-P -11305"/>
    <x v="41"/>
    <s v="11"/>
    <s v="N2 to Startup Boiler"/>
    <s v="РАСХОД АЗОТА НА ПУСКОВОЙ КОТЕЛ"/>
    <s v="Pressure Transmitter"/>
    <s v="4124-XZ-DM-21711301"/>
    <x v="0"/>
    <x v="0"/>
    <m/>
    <s v="17-C-AD-N-001FL11"/>
    <s v="12 Pair"/>
    <s v="Pr.07"/>
    <x v="0"/>
    <x v="9"/>
    <x v="6"/>
    <n v="14"/>
    <s v=""/>
    <s v="24"/>
    <s v="AVK 2,5 A, AVK 2,5 A"/>
    <x v="56"/>
    <x v="0"/>
    <x v="3"/>
    <x v="0"/>
    <x v="3"/>
    <s v="DB37-*m"/>
    <x v="0"/>
    <s v="CPO101"/>
    <n v="0"/>
    <s v="BP011"/>
    <x v="3"/>
    <n v="4"/>
    <n v="9"/>
    <x v="0"/>
    <n v="16"/>
    <s v=""/>
    <s v="DCS AMMONIA-UTILITIES"/>
    <m/>
    <m/>
    <m/>
    <s v="O1010003"/>
    <n v="9"/>
    <m/>
    <s v="11-Auxiliary Boiler Area"/>
    <x v="41"/>
    <x v="41"/>
    <x v="0"/>
    <m/>
    <s v="O1010003:9A/_x000a_O1010003_U9:5"/>
    <s v="O1010003:9C/_x000a_O1010003_U9:6"/>
    <m/>
    <s v=""/>
    <s v=""/>
    <m/>
    <m/>
    <m/>
    <s v="9A"/>
    <s v="9C"/>
    <x v="0"/>
    <x v="0"/>
    <x v="0"/>
    <x v="0"/>
    <x v="0"/>
    <s v=""/>
    <s v=""/>
    <x v="8"/>
    <x v="8"/>
    <x v="56"/>
    <x v="56"/>
  </r>
  <r>
    <s v="02.1"/>
    <s v="26.06.24 по TQ-061 сигнал удален"/>
    <s v="Резерв"/>
    <m/>
    <x v="20"/>
    <m/>
    <m/>
    <s v="резерв"/>
    <m/>
    <m/>
    <x v="0"/>
    <x v="0"/>
    <m/>
    <m/>
    <m/>
    <m/>
    <x v="0"/>
    <x v="6"/>
    <x v="8"/>
    <m/>
    <s v=""/>
    <m/>
    <s v="AVK 2,5 A, AVK 2,5 A"/>
    <x v="57"/>
    <x v="0"/>
    <x v="3"/>
    <x v="0"/>
    <x v="3"/>
    <s v="DB37-*m"/>
    <x v="0"/>
    <s v="CPO101"/>
    <n v="0"/>
    <s v="BP011"/>
    <x v="3"/>
    <n v="4"/>
    <n v="10"/>
    <x v="0"/>
    <n v="16"/>
    <s v=""/>
    <s v="DCS AMMONIA-UTILITIES"/>
    <m/>
    <m/>
    <m/>
    <s v="O1010003"/>
    <n v="10"/>
    <m/>
    <s v="11-Auxiliary Boiler Area"/>
    <x v="20"/>
    <x v="20"/>
    <x v="0"/>
    <m/>
    <s v="O1010003:10A/_x000a_O1010003_U10:5"/>
    <s v="O1010003:10C/_x000a_O1010003_U10:6"/>
    <m/>
    <s v=""/>
    <s v=""/>
    <m/>
    <m/>
    <m/>
    <s v="10A"/>
    <s v="10C"/>
    <x v="2"/>
    <x v="2"/>
    <x v="0"/>
    <x v="0"/>
    <x v="0"/>
    <s v=""/>
    <s v=""/>
    <x v="9"/>
    <x v="9"/>
    <x v="57"/>
    <x v="57"/>
  </r>
  <r>
    <s v="02.1"/>
    <s v="26.06.24 по TQ-061 сигнал удален"/>
    <s v="Резерв"/>
    <m/>
    <x v="20"/>
    <m/>
    <m/>
    <s v="резерв"/>
    <m/>
    <m/>
    <x v="0"/>
    <x v="0"/>
    <m/>
    <m/>
    <m/>
    <m/>
    <x v="0"/>
    <x v="6"/>
    <x v="8"/>
    <m/>
    <s v=""/>
    <m/>
    <s v="AVK 2,5 A, AVK 2,5 A"/>
    <x v="58"/>
    <x v="0"/>
    <x v="3"/>
    <x v="0"/>
    <x v="3"/>
    <s v="DB37-*m"/>
    <x v="0"/>
    <s v="CPO101"/>
    <n v="0"/>
    <s v="BP011"/>
    <x v="3"/>
    <n v="4"/>
    <n v="11"/>
    <x v="0"/>
    <n v="16"/>
    <s v=""/>
    <s v="DCS AMMONIA-UTILITIES"/>
    <m/>
    <m/>
    <m/>
    <s v="O1010003"/>
    <n v="11"/>
    <m/>
    <s v="11-Auxiliary Boiler Area"/>
    <x v="20"/>
    <x v="20"/>
    <x v="0"/>
    <m/>
    <s v="O1010003:11A/_x000a_O1010003_U11:5"/>
    <s v="O1010003:11C/_x000a_O1010003_U11:6"/>
    <m/>
    <s v=""/>
    <s v=""/>
    <m/>
    <m/>
    <m/>
    <s v="11A"/>
    <s v="11C"/>
    <x v="2"/>
    <x v="2"/>
    <x v="0"/>
    <x v="0"/>
    <x v="0"/>
    <s v=""/>
    <s v=""/>
    <x v="10"/>
    <x v="10"/>
    <x v="58"/>
    <x v="58"/>
  </r>
  <r>
    <s v="01"/>
    <m/>
    <s v="Сигнал"/>
    <s v="17-F -11801"/>
    <x v="42"/>
    <s v="11"/>
    <s v="Fuel gas to Distribution"/>
    <s v="ТОПЛИВНЫЙ ГАЗ НА КОТЕЛ"/>
    <s v="DP Flow Transmitter"/>
    <s v="4124-XZ-DM-21711801"/>
    <x v="0"/>
    <x v="0"/>
    <m/>
    <s v="17-C-AD-N-001FL11"/>
    <s v="12 Pair"/>
    <s v="Pr.10"/>
    <x v="0"/>
    <x v="9"/>
    <x v="11"/>
    <n v="20"/>
    <s v=""/>
    <s v="24"/>
    <s v="AVK 2,5 A, AVK 2,5 A"/>
    <x v="59"/>
    <x v="0"/>
    <x v="3"/>
    <x v="0"/>
    <x v="3"/>
    <s v="DB37-*m"/>
    <x v="0"/>
    <s v="CPO101"/>
    <n v="0"/>
    <s v="BP011"/>
    <x v="3"/>
    <n v="4"/>
    <n v="12"/>
    <x v="0"/>
    <n v="16"/>
    <s v=""/>
    <s v="DCS AMMONIA-UTILITIES"/>
    <m/>
    <m/>
    <m/>
    <s v="O1010003"/>
    <n v="12"/>
    <m/>
    <s v="11-Auxiliary Boiler Area"/>
    <x v="42"/>
    <x v="42"/>
    <x v="0"/>
    <m/>
    <s v="O1010003:12A/_x000a_O1010003_U12:5"/>
    <s v="O1010003:12C/_x000a_O1010003_U12:6"/>
    <m/>
    <s v=""/>
    <s v=""/>
    <m/>
    <m/>
    <m/>
    <s v="12A"/>
    <s v="12C"/>
    <x v="0"/>
    <x v="0"/>
    <x v="0"/>
    <x v="0"/>
    <x v="0"/>
    <s v=""/>
    <s v=""/>
    <x v="11"/>
    <x v="11"/>
    <x v="59"/>
    <x v="59"/>
  </r>
  <r>
    <s v="01"/>
    <m/>
    <s v="Сигнал"/>
    <s v="17-F -113502"/>
    <x v="43"/>
    <s v="11"/>
    <s v="STEAM DRUM LEVEL"/>
    <s v="КОТЛОВАЯ ВОДА НА ПАРОПЕРЕГРЕВ"/>
    <s v="DP Flow Transmitter"/>
    <s v="4124-FB-VD-BD00317L11111307_SH.1"/>
    <x v="0"/>
    <x v="0"/>
    <m/>
    <s v="17-C-AD-N-001FL11-L111"/>
    <s v="24 Pair"/>
    <s v="Pr.02"/>
    <x v="0"/>
    <x v="10"/>
    <x v="0"/>
    <n v="4"/>
    <s v=""/>
    <s v="48"/>
    <s v="AVK 2,5 A, AVK 2,5 A"/>
    <x v="60"/>
    <x v="0"/>
    <x v="3"/>
    <x v="0"/>
    <x v="3"/>
    <s v="DB37-*m"/>
    <x v="0"/>
    <s v="CPO101"/>
    <n v="0"/>
    <s v="BP011"/>
    <x v="3"/>
    <n v="4"/>
    <n v="13"/>
    <x v="0"/>
    <n v="16"/>
    <s v=""/>
    <s v="DCS AMMONIA-UTILITIES"/>
    <m/>
    <m/>
    <m/>
    <s v="O1010003"/>
    <n v="13"/>
    <m/>
    <s v="11-Auxiliary Boiler Area"/>
    <x v="43"/>
    <x v="43"/>
    <x v="0"/>
    <m/>
    <s v="O1010003:13A/_x000a_O1010003_U13:5"/>
    <s v="O1010003:13C/_x000a_O1010003_U13:6"/>
    <m/>
    <s v=""/>
    <s v=""/>
    <m/>
    <m/>
    <m/>
    <s v="13A"/>
    <s v="13C"/>
    <x v="0"/>
    <x v="0"/>
    <x v="0"/>
    <x v="0"/>
    <x v="0"/>
    <s v=""/>
    <s v=""/>
    <x v="12"/>
    <x v="12"/>
    <x v="60"/>
    <x v="60"/>
  </r>
  <r>
    <s v="01"/>
    <m/>
    <s v="Сигнал"/>
    <s v="17-P -113505"/>
    <x v="44"/>
    <s v="11"/>
    <s v="TO MP STEAM HEADER"/>
    <s v="MS ОТ КОТЛА В КОЛЛЕКТОР"/>
    <s v="Pressure Transmitter"/>
    <s v="4124-FB-VD-BD00317L11111307_SH.2"/>
    <x v="0"/>
    <x v="0"/>
    <m/>
    <s v="17-C-AD-N-001FL11-L111"/>
    <s v="24 Pair"/>
    <s v="Pr.07"/>
    <x v="0"/>
    <x v="10"/>
    <x v="6"/>
    <n v="14"/>
    <s v=""/>
    <s v="48"/>
    <s v="AVK 2,5 A, AVK 2,5 A"/>
    <x v="61"/>
    <x v="0"/>
    <x v="3"/>
    <x v="0"/>
    <x v="3"/>
    <s v="DB37-*m"/>
    <x v="0"/>
    <s v="CPO101"/>
    <n v="0"/>
    <s v="BP011"/>
    <x v="3"/>
    <n v="4"/>
    <n v="14"/>
    <x v="0"/>
    <n v="16"/>
    <s v=""/>
    <s v="DCS AMMONIA-UTILITIES"/>
    <m/>
    <m/>
    <m/>
    <s v="O1010003"/>
    <n v="14"/>
    <m/>
    <s v="11-Auxiliary Boiler Area"/>
    <x v="44"/>
    <x v="44"/>
    <x v="0"/>
    <m/>
    <s v="O1010003:14A/_x000a_O1010003_U14:5"/>
    <s v="O1010003:14C/_x000a_O1010003_U14:6"/>
    <m/>
    <s v=""/>
    <s v=""/>
    <m/>
    <m/>
    <m/>
    <s v="14A"/>
    <s v="14C"/>
    <x v="0"/>
    <x v="0"/>
    <x v="0"/>
    <x v="0"/>
    <x v="0"/>
    <s v=""/>
    <s v=""/>
    <x v="13"/>
    <x v="13"/>
    <x v="61"/>
    <x v="61"/>
  </r>
  <r>
    <s v="01"/>
    <m/>
    <s v="Сигнал"/>
    <s v="17-P -113507"/>
    <x v="45"/>
    <s v="11"/>
    <s v="STEAM DRUM LEVEL 17-L-111-V-111"/>
    <s v="ДАВЛЕНИЕ В БАРАБАНЕ ПАРА КОТЛА"/>
    <s v="Pressure Transmitter"/>
    <s v="4124-FB-VD-BD00317L11111307_SH.1"/>
    <x v="0"/>
    <x v="0"/>
    <m/>
    <s v="17-C-AD-N-001FL11-L111"/>
    <s v="24 Pair"/>
    <s v="Pr.08"/>
    <x v="0"/>
    <x v="10"/>
    <x v="7"/>
    <n v="16"/>
    <s v=""/>
    <s v="48"/>
    <s v="AVK 2,5 A, AVK 2,5 A"/>
    <x v="62"/>
    <x v="0"/>
    <x v="3"/>
    <x v="0"/>
    <x v="3"/>
    <s v="DB37-*m"/>
    <x v="0"/>
    <s v="CPO101"/>
    <n v="0"/>
    <s v="BP011"/>
    <x v="3"/>
    <n v="4"/>
    <n v="15"/>
    <x v="0"/>
    <n v="16"/>
    <s v=""/>
    <s v="DCS AMMONIA-UTILITIES"/>
    <m/>
    <m/>
    <m/>
    <s v="O1010003"/>
    <n v="15"/>
    <m/>
    <s v="11-Auxiliary Boiler Area"/>
    <x v="45"/>
    <x v="45"/>
    <x v="0"/>
    <m/>
    <s v="O1010003:15A/_x000a_O1010003_U15:5"/>
    <s v="O1010003:15C/_x000a_O1010003_U15:6"/>
    <m/>
    <s v=""/>
    <s v=""/>
    <m/>
    <m/>
    <m/>
    <s v="15A"/>
    <s v="15C"/>
    <x v="0"/>
    <x v="0"/>
    <x v="0"/>
    <x v="0"/>
    <x v="0"/>
    <s v=""/>
    <s v=""/>
    <x v="14"/>
    <x v="14"/>
    <x v="62"/>
    <x v="62"/>
  </r>
  <r>
    <s v="01"/>
    <m/>
    <s v="Сигнал"/>
    <s v="17-T -113501"/>
    <x v="46"/>
    <s v="11"/>
    <s v="FROM FW PUMPS 17-P-111A/B"/>
    <s v="ОТ НАСОСОВ КОТЛ ВОДЫ 17-P-111A/B"/>
    <s v="Temperature Transmitter - Head Mounted"/>
    <s v="4124-FB-VD-BD00317L11111307_SH.1"/>
    <x v="0"/>
    <x v="0"/>
    <m/>
    <s v="17-C-AD-N-001FL11-L111"/>
    <s v="24 Pair"/>
    <s v="Pr.10"/>
    <x v="0"/>
    <x v="10"/>
    <x v="11"/>
    <n v="20"/>
    <s v=""/>
    <s v="48"/>
    <s v="AVK 2,5 A, AVK 2,5 A"/>
    <x v="63"/>
    <x v="0"/>
    <x v="3"/>
    <x v="0"/>
    <x v="3"/>
    <s v="DB37-*m"/>
    <x v="0"/>
    <s v="CPO101"/>
    <n v="0"/>
    <s v="BP011"/>
    <x v="3"/>
    <n v="4"/>
    <n v="16"/>
    <x v="0"/>
    <n v="16"/>
    <s v=""/>
    <s v="DCS AMMONIA-UTILITIES"/>
    <m/>
    <m/>
    <m/>
    <s v="O1010003"/>
    <n v="16"/>
    <m/>
    <s v="11-Auxiliary Boiler Area"/>
    <x v="46"/>
    <x v="46"/>
    <x v="0"/>
    <m/>
    <s v="O1010003:16A/_x000a_O1010003_U16:5"/>
    <s v="O1010003:16C/_x000a_O1010003_U16:6"/>
    <m/>
    <s v=""/>
    <s v=""/>
    <m/>
    <m/>
    <m/>
    <s v="16A"/>
    <s v="16C"/>
    <x v="0"/>
    <x v="0"/>
    <x v="0"/>
    <x v="0"/>
    <x v="0"/>
    <s v=""/>
    <s v=""/>
    <x v="15"/>
    <x v="15"/>
    <x v="63"/>
    <x v="63"/>
  </r>
  <r>
    <s v="01"/>
    <m/>
    <s v="Сигнал"/>
    <s v="17-T -113504"/>
    <x v="47"/>
    <s v="11"/>
    <s v="STEAM DRUM LEVEL"/>
    <s v="ТЕМП КОТЛ ВОДЫ ПОСЛЕ ЭКОНОМАЙ"/>
    <s v="Temperature Transmitter - Head Mounted"/>
    <s v="4124-FB-VD-BD00317L11111307_SH.1"/>
    <x v="0"/>
    <x v="0"/>
    <m/>
    <s v="17-C-AD-N-001FL11-L111"/>
    <s v="24 Pair"/>
    <s v="Pr.11"/>
    <x v="0"/>
    <x v="10"/>
    <x v="12"/>
    <n v="22"/>
    <s v=""/>
    <s v="48"/>
    <s v="AVK 2,5 A, AVK 2,5 A"/>
    <x v="64"/>
    <x v="0"/>
    <x v="4"/>
    <x v="0"/>
    <x v="4"/>
    <s v="DB37-*m"/>
    <x v="0"/>
    <s v="CPO101"/>
    <n v="0"/>
    <s v="BP011"/>
    <x v="4"/>
    <n v="5"/>
    <n v="1"/>
    <x v="0"/>
    <n v="16"/>
    <s v=""/>
    <s v="DCS AMMONIA-UTILITIES"/>
    <m/>
    <m/>
    <m/>
    <s v="O1010004"/>
    <n v="1"/>
    <m/>
    <s v="11-Auxiliary Boiler Area"/>
    <x v="47"/>
    <x v="47"/>
    <x v="0"/>
    <m/>
    <s v="O1010004:1A/_x000a_O1010004_U1:5"/>
    <s v="O1010004:1C/_x000a_O1010004_U1:6"/>
    <m/>
    <s v=""/>
    <s v=""/>
    <m/>
    <m/>
    <m/>
    <s v="1A"/>
    <s v="1C"/>
    <x v="0"/>
    <x v="0"/>
    <x v="0"/>
    <x v="0"/>
    <x v="0"/>
    <s v=""/>
    <s v=""/>
    <x v="0"/>
    <x v="0"/>
    <x v="64"/>
    <x v="64"/>
  </r>
  <r>
    <s v="01"/>
    <m/>
    <s v="Сигнал"/>
    <s v="17-T -113506"/>
    <x v="48"/>
    <s v="11"/>
    <s v="ACROSS STEAM HEADER 17-L-111-E-112"/>
    <s v="ТЕМП ПАРА НА ВЫХОДЕ С 1 СТ П/П"/>
    <s v="Temperature Transmitter - Head Mounted"/>
    <s v="4124-FB-VD-BD00317L11111307_SH.2"/>
    <x v="0"/>
    <x v="0"/>
    <m/>
    <s v="17-C-AD-N-001FL11-L111"/>
    <s v="24 Pair"/>
    <s v="Pr.12"/>
    <x v="0"/>
    <x v="10"/>
    <x v="13"/>
    <n v="24"/>
    <s v=""/>
    <s v="48"/>
    <s v="AVK 2,5 A, AVK 2,5 A"/>
    <x v="65"/>
    <x v="0"/>
    <x v="4"/>
    <x v="0"/>
    <x v="4"/>
    <s v="DB37-*m"/>
    <x v="0"/>
    <s v="CPO101"/>
    <n v="0"/>
    <s v="BP011"/>
    <x v="4"/>
    <n v="5"/>
    <n v="2"/>
    <x v="0"/>
    <n v="16"/>
    <s v=""/>
    <s v="DCS AMMONIA-UTILITIES"/>
    <m/>
    <m/>
    <m/>
    <s v="O1010004"/>
    <n v="2"/>
    <m/>
    <s v="11-Auxiliary Boiler Area"/>
    <x v="48"/>
    <x v="48"/>
    <x v="0"/>
    <m/>
    <s v="O1010004:2A/_x000a_O1010004_U2:5"/>
    <s v="O1010004:2C/_x000a_O1010004_U2:6"/>
    <m/>
    <s v=""/>
    <s v=""/>
    <m/>
    <m/>
    <m/>
    <s v="2A"/>
    <s v="2C"/>
    <x v="0"/>
    <x v="0"/>
    <x v="0"/>
    <x v="0"/>
    <x v="0"/>
    <s v=""/>
    <s v=""/>
    <x v="1"/>
    <x v="1"/>
    <x v="65"/>
    <x v="65"/>
  </r>
  <r>
    <s v="01"/>
    <m/>
    <s v="Сигнал"/>
    <s v="17-T -113509"/>
    <x v="49"/>
    <s v="11"/>
    <s v="ACROSS STEAM HEADER 17-L-111-E-112"/>
    <s v="ТЕМП ПАРА НА ВХОДЕ В 2 СТ П/П "/>
    <s v="Temperature Transmitter - Head Mounted"/>
    <s v="4124-FB-VD-BD00317L11111307_SH.2"/>
    <x v="0"/>
    <x v="0"/>
    <m/>
    <s v="17-C-AD-N-001FL11-L111"/>
    <s v="24 Pair"/>
    <s v="Pr.13"/>
    <x v="0"/>
    <x v="10"/>
    <x v="14"/>
    <n v="26"/>
    <s v=""/>
    <s v="48"/>
    <s v="AVK 2,5 A, AVK 2,5 A"/>
    <x v="66"/>
    <x v="0"/>
    <x v="4"/>
    <x v="0"/>
    <x v="4"/>
    <s v="DB37-*m"/>
    <x v="0"/>
    <s v="CPO101"/>
    <n v="0"/>
    <s v="BP011"/>
    <x v="4"/>
    <n v="5"/>
    <n v="3"/>
    <x v="0"/>
    <n v="16"/>
    <s v=""/>
    <s v="DCS AMMONIA-UTILITIES"/>
    <m/>
    <m/>
    <m/>
    <s v="O1010004"/>
    <n v="3"/>
    <m/>
    <s v="11-Auxiliary Boiler Area"/>
    <x v="49"/>
    <x v="49"/>
    <x v="0"/>
    <m/>
    <s v="O1010004:3A/_x000a_O1010004_U3:5"/>
    <s v="O1010004:3C/_x000a_O1010004_U3:6"/>
    <m/>
    <s v=""/>
    <s v=""/>
    <m/>
    <m/>
    <m/>
    <s v="3A"/>
    <s v="3C"/>
    <x v="0"/>
    <x v="0"/>
    <x v="0"/>
    <x v="0"/>
    <x v="0"/>
    <s v=""/>
    <s v=""/>
    <x v="2"/>
    <x v="2"/>
    <x v="66"/>
    <x v="66"/>
  </r>
  <r>
    <s v="01"/>
    <m/>
    <s v="Сигнал"/>
    <s v="17-T -113511"/>
    <x v="50"/>
    <s v="11"/>
    <s v="TO MP STEAM HEADER"/>
    <s v="MS ОТ КОТЛА В КОЛЛЕКТОР"/>
    <s v="Temperature Transmitter - Head Mounted"/>
    <s v="4124-FB-VD-BD00317L11111307_SH.2"/>
    <x v="0"/>
    <x v="0"/>
    <m/>
    <s v="17-C-AD-N-001FL11-L111"/>
    <s v="24 Pair"/>
    <s v="Pr.14"/>
    <x v="0"/>
    <x v="10"/>
    <x v="15"/>
    <n v="28"/>
    <s v=""/>
    <s v="48"/>
    <s v="AVK 2,5 A, AVK 2,5 A"/>
    <x v="67"/>
    <x v="0"/>
    <x v="4"/>
    <x v="0"/>
    <x v="4"/>
    <s v="DB37-*m"/>
    <x v="0"/>
    <s v="CPO101"/>
    <n v="0"/>
    <s v="BP011"/>
    <x v="4"/>
    <n v="5"/>
    <n v="4"/>
    <x v="0"/>
    <n v="16"/>
    <s v=""/>
    <s v="DCS AMMONIA-UTILITIES"/>
    <m/>
    <m/>
    <m/>
    <s v="O1010004"/>
    <n v="4"/>
    <m/>
    <s v="11-Auxiliary Boiler Area"/>
    <x v="50"/>
    <x v="50"/>
    <x v="0"/>
    <m/>
    <s v="O1010004:4A/_x000a_O1010004_U4:5"/>
    <s v="O1010004:4C/_x000a_O1010004_U4:6"/>
    <m/>
    <s v=""/>
    <s v=""/>
    <m/>
    <m/>
    <m/>
    <s v="4A"/>
    <s v="4C"/>
    <x v="0"/>
    <x v="0"/>
    <x v="0"/>
    <x v="0"/>
    <x v="0"/>
    <s v=""/>
    <s v=""/>
    <x v="3"/>
    <x v="3"/>
    <x v="67"/>
    <x v="67"/>
  </r>
  <r>
    <s v="01"/>
    <m/>
    <s v="Сигнал"/>
    <s v="17-L -11503"/>
    <x v="51"/>
    <s v="11"/>
    <s v="17-L-112-T-001 Sodium Phosphate Level"/>
    <s v="УРОВЕНЬ В БАКЕ ФОСФАТОВ КОТЛА"/>
    <s v="DP Level Transmitter"/>
    <s v="4124-FY-VD-BD17117L11200001"/>
    <x v="0"/>
    <x v="0"/>
    <m/>
    <s v="17-C-AD-N-001FL11-L112"/>
    <s v="12 Pair"/>
    <s v="Pr.01"/>
    <x v="0"/>
    <x v="11"/>
    <x v="5"/>
    <n v="2"/>
    <s v=""/>
    <s v="24"/>
    <s v="AVK 2,5 A, AVK 2,5 A"/>
    <x v="68"/>
    <x v="0"/>
    <x v="4"/>
    <x v="0"/>
    <x v="4"/>
    <s v="DB37-*m"/>
    <x v="0"/>
    <s v="CPO101"/>
    <n v="0"/>
    <s v="BP011"/>
    <x v="4"/>
    <n v="5"/>
    <n v="5"/>
    <x v="0"/>
    <n v="16"/>
    <s v=""/>
    <s v="DCS AMMONIA-UTILITIES"/>
    <m/>
    <m/>
    <m/>
    <s v="O1010004"/>
    <n v="5"/>
    <m/>
    <s v="11-Auxiliary Boiler Area"/>
    <x v="51"/>
    <x v="51"/>
    <x v="0"/>
    <m/>
    <s v="O1010004:5A/_x000a_O1010004_U5:5"/>
    <s v="O1010004:5C/_x000a_O1010004_U5:6"/>
    <m/>
    <s v=""/>
    <s v=""/>
    <m/>
    <m/>
    <m/>
    <s v="5A"/>
    <s v="5C"/>
    <x v="0"/>
    <x v="0"/>
    <x v="0"/>
    <x v="0"/>
    <x v="0"/>
    <s v=""/>
    <s v=""/>
    <x v="4"/>
    <x v="4"/>
    <x v="68"/>
    <x v="68"/>
  </r>
  <r>
    <s v="01"/>
    <m/>
    <s v="Сигнал"/>
    <s v="17-L -11504"/>
    <x v="52"/>
    <s v="11"/>
    <s v="17-L-113-T-001 Oxygen Scavenger Level"/>
    <s v="БАК ПОГЛОТИТЕЛЯ КИСЛОРОДА КОТЛА"/>
    <s v="DP Level Transmitter"/>
    <s v="4124-FY-VD-BD17117L11300001"/>
    <x v="0"/>
    <x v="0"/>
    <m/>
    <s v="17-C-AD-N-001FL11-L112"/>
    <s v="12 Pair"/>
    <s v="Pr.02"/>
    <x v="0"/>
    <x v="11"/>
    <x v="0"/>
    <n v="4"/>
    <s v=""/>
    <s v="24"/>
    <s v="AVK 2,5 A, AVK 2,5 A"/>
    <x v="69"/>
    <x v="0"/>
    <x v="4"/>
    <x v="0"/>
    <x v="4"/>
    <s v="DB37-*m"/>
    <x v="0"/>
    <s v="CPO101"/>
    <n v="0"/>
    <s v="BP011"/>
    <x v="4"/>
    <n v="5"/>
    <n v="6"/>
    <x v="0"/>
    <n v="16"/>
    <s v=""/>
    <s v="DCS AMMONIA-UTILITIES"/>
    <m/>
    <m/>
    <m/>
    <s v="O1010004"/>
    <n v="6"/>
    <m/>
    <s v="11-Auxiliary Boiler Area"/>
    <x v="52"/>
    <x v="52"/>
    <x v="0"/>
    <m/>
    <s v="O1010004:6A/_x000a_O1010004_U6:5"/>
    <s v="O1010004:6C/_x000a_O1010004_U6:6"/>
    <m/>
    <s v=""/>
    <s v=""/>
    <m/>
    <m/>
    <m/>
    <s v="6A"/>
    <s v="6C"/>
    <x v="0"/>
    <x v="0"/>
    <x v="0"/>
    <x v="0"/>
    <x v="0"/>
    <s v=""/>
    <s v=""/>
    <x v="5"/>
    <x v="5"/>
    <x v="69"/>
    <x v="69"/>
  </r>
  <r>
    <s v="01"/>
    <m/>
    <s v="Сигнал"/>
    <s v="17-L -11505"/>
    <x v="53"/>
    <s v="11"/>
    <s v="17-L-114-T-001 Amine Level"/>
    <s v="УРОВЕНЬ В БАКЕ АМИНОВ КОТЛА"/>
    <s v="DP Level Transmitter"/>
    <s v="4124-FY-VD-BD17117L11400001"/>
    <x v="0"/>
    <x v="0"/>
    <m/>
    <s v="17-C-AD-N-001FL11-L112"/>
    <s v="12 Pair"/>
    <s v="Pr.03"/>
    <x v="0"/>
    <x v="11"/>
    <x v="1"/>
    <n v="6"/>
    <s v=""/>
    <s v="24"/>
    <s v="AVK 2,5 A, AVK 2,5 A"/>
    <x v="70"/>
    <x v="0"/>
    <x v="4"/>
    <x v="0"/>
    <x v="4"/>
    <s v="DB37-*m"/>
    <x v="0"/>
    <s v="CPO101"/>
    <n v="0"/>
    <s v="BP011"/>
    <x v="4"/>
    <n v="5"/>
    <n v="7"/>
    <x v="0"/>
    <n v="16"/>
    <s v=""/>
    <s v="DCS AMMONIA-UTILITIES"/>
    <m/>
    <m/>
    <m/>
    <s v="O1010004"/>
    <n v="7"/>
    <m/>
    <s v="11-Auxiliary Boiler Area"/>
    <x v="53"/>
    <x v="53"/>
    <x v="0"/>
    <m/>
    <s v="O1010004:7A/_x000a_O1010004_U7:5"/>
    <s v="O1010004:7C/_x000a_O1010004_U7:6"/>
    <m/>
    <s v=""/>
    <s v=""/>
    <m/>
    <m/>
    <m/>
    <s v="7A"/>
    <s v="7C"/>
    <x v="0"/>
    <x v="0"/>
    <x v="0"/>
    <x v="0"/>
    <x v="0"/>
    <s v=""/>
    <s v=""/>
    <x v="6"/>
    <x v="6"/>
    <x v="70"/>
    <x v="70"/>
  </r>
  <r>
    <s v="01"/>
    <m/>
    <s v="Сигнал"/>
    <s v="17-A -113647"/>
    <x v="54"/>
    <s v="11"/>
    <s v="Specific Conductivity"/>
    <s v="УДЕЛ ПРОВ ПитательнОЙ водЫ КОТЛА"/>
    <s v="Analyzer Transmitter"/>
    <s v="4124-FB-VD-BD00317L11111388"/>
    <x v="0"/>
    <x v="0"/>
    <m/>
    <s v="17-C-AD-N-001-LP003-L111"/>
    <s v="12 Pair"/>
    <s v="Pr.01"/>
    <x v="0"/>
    <x v="12"/>
    <x v="5"/>
    <n v="2"/>
    <s v=""/>
    <s v="24"/>
    <s v="AVK 2,5 A, AVK 2,5 A"/>
    <x v="71"/>
    <x v="0"/>
    <x v="4"/>
    <x v="0"/>
    <x v="4"/>
    <s v="DB37-*m"/>
    <x v="0"/>
    <s v="CPO101"/>
    <n v="0"/>
    <s v="BP011"/>
    <x v="4"/>
    <n v="5"/>
    <n v="8"/>
    <x v="0"/>
    <n v="16"/>
    <s v=""/>
    <s v="DCS AMMONIA-UTILITIES"/>
    <m/>
    <m/>
    <m/>
    <s v="O1010004"/>
    <n v="8"/>
    <m/>
    <s v="11-Auxiliary Boiler Area"/>
    <x v="54"/>
    <x v="54"/>
    <x v="0"/>
    <m/>
    <s v="O1010004:8A/_x000a_O1010004_U8:5"/>
    <s v="O1010004:8C/_x000a_O1010004_U8:6"/>
    <m/>
    <s v=""/>
    <s v=""/>
    <m/>
    <m/>
    <m/>
    <s v="8A"/>
    <s v="8C"/>
    <x v="0"/>
    <x v="0"/>
    <x v="0"/>
    <x v="0"/>
    <x v="0"/>
    <s v=""/>
    <s v=""/>
    <x v="7"/>
    <x v="7"/>
    <x v="71"/>
    <x v="71"/>
  </r>
  <r>
    <s v="01"/>
    <m/>
    <s v="Сигнал"/>
    <s v="17-A -113648"/>
    <x v="55"/>
    <s v="11"/>
    <s v="pH Analysis"/>
    <s v="РН ПитательнОЙ водЫ КОТЛА"/>
    <s v="Analyzer Transmitter"/>
    <s v="4124-FB-VD-BD00317L11111388"/>
    <x v="0"/>
    <x v="0"/>
    <m/>
    <s v="17-C-AD-N-001-LP003-L111"/>
    <s v="12 Pair"/>
    <s v="Pr.02"/>
    <x v="0"/>
    <x v="12"/>
    <x v="0"/>
    <n v="4"/>
    <s v=""/>
    <s v="24"/>
    <s v="AVK 2,5 A, AVK 2,5 A"/>
    <x v="72"/>
    <x v="0"/>
    <x v="4"/>
    <x v="0"/>
    <x v="4"/>
    <s v="DB37-*m"/>
    <x v="0"/>
    <s v="CPO101"/>
    <n v="0"/>
    <s v="BP011"/>
    <x v="4"/>
    <n v="5"/>
    <n v="9"/>
    <x v="0"/>
    <n v="16"/>
    <s v=""/>
    <s v="DCS AMMONIA-UTILITIES"/>
    <m/>
    <m/>
    <m/>
    <s v="O1010004"/>
    <n v="9"/>
    <m/>
    <s v="11-Auxiliary Boiler Area"/>
    <x v="55"/>
    <x v="55"/>
    <x v="0"/>
    <m/>
    <s v="O1010004:9A/_x000a_O1010004_U9:5"/>
    <s v="O1010004:9C/_x000a_O1010004_U9:6"/>
    <m/>
    <s v=""/>
    <s v=""/>
    <m/>
    <m/>
    <m/>
    <s v="9A"/>
    <s v="9C"/>
    <x v="0"/>
    <x v="0"/>
    <x v="0"/>
    <x v="0"/>
    <x v="0"/>
    <s v=""/>
    <s v=""/>
    <x v="8"/>
    <x v="8"/>
    <x v="72"/>
    <x v="72"/>
  </r>
  <r>
    <s v="01"/>
    <m/>
    <s v="Сигнал"/>
    <s v="17-A -113649"/>
    <x v="56"/>
    <s v="11"/>
    <s v="Acid Conductivity sampling"/>
    <s v="УДЕЛ ПРОВ КОТЛОВОЙ водЫ КОТЛА"/>
    <s v="Analyzer Transmitter"/>
    <s v="4124-FB-VD-BD00317L11111388"/>
    <x v="0"/>
    <x v="0"/>
    <m/>
    <s v="17-C-AD-N-001-LP003-L111"/>
    <s v="12 Pair"/>
    <s v="Pr.03"/>
    <x v="0"/>
    <x v="12"/>
    <x v="1"/>
    <n v="6"/>
    <s v=""/>
    <s v="24"/>
    <s v="AVK 2,5 A, AVK 2,5 A"/>
    <x v="73"/>
    <x v="0"/>
    <x v="4"/>
    <x v="0"/>
    <x v="4"/>
    <s v="DB37-*m"/>
    <x v="0"/>
    <s v="CPO101"/>
    <n v="0"/>
    <s v="BP011"/>
    <x v="4"/>
    <n v="5"/>
    <n v="10"/>
    <x v="0"/>
    <n v="16"/>
    <s v=""/>
    <s v="DCS AMMONIA-UTILITIES"/>
    <m/>
    <m/>
    <m/>
    <s v="O1010004"/>
    <n v="10"/>
    <m/>
    <s v="11-Auxiliary Boiler Area"/>
    <x v="56"/>
    <x v="56"/>
    <x v="0"/>
    <m/>
    <s v="O1010004:10A/_x000a_O1010004_U10:5"/>
    <s v="O1010004:10C/_x000a_O1010004_U10:6"/>
    <m/>
    <s v=""/>
    <s v=""/>
    <m/>
    <m/>
    <m/>
    <s v="10A"/>
    <s v="10C"/>
    <x v="0"/>
    <x v="0"/>
    <x v="0"/>
    <x v="0"/>
    <x v="0"/>
    <s v=""/>
    <s v=""/>
    <x v="9"/>
    <x v="9"/>
    <x v="73"/>
    <x v="73"/>
  </r>
  <r>
    <s v="02"/>
    <s v="30.05.2024 изм тег, тип сигнала на актив"/>
    <s v="Сигнал"/>
    <s v="17-A -113650"/>
    <x v="57"/>
    <m/>
    <s v="Silica sampling"/>
    <s v="КРЕМНИЙ КОТЛОВОЙ водЫ КОТЛА"/>
    <s v="Analyzer Transmitter"/>
    <e v="#N/A"/>
    <x v="1"/>
    <x v="1"/>
    <s v="230 VAC"/>
    <s v="17-C-AD-N-001-LP003-L111"/>
    <s v="12 Pair"/>
    <s v="Pr.04"/>
    <x v="0"/>
    <x v="12"/>
    <x v="2"/>
    <n v="8"/>
    <s v=""/>
    <s v="24"/>
    <s v="AVK 2,5 A, AVK 2,5 A"/>
    <x v="74"/>
    <x v="0"/>
    <x v="4"/>
    <x v="0"/>
    <x v="4"/>
    <s v="DB37-*m"/>
    <x v="0"/>
    <s v="CPO101"/>
    <n v="0"/>
    <s v="BP011"/>
    <x v="4"/>
    <n v="5"/>
    <n v="11"/>
    <x v="0"/>
    <n v="16"/>
    <s v=""/>
    <s v="DCS AMMONIA-UTILITIES"/>
    <m/>
    <m/>
    <m/>
    <s v="O1010004"/>
    <n v="11"/>
    <m/>
    <s v="11-Auxiliary Boiler Area"/>
    <x v="57"/>
    <x v="57"/>
    <x v="0"/>
    <m/>
    <s v="O1010004:11A/_x000a_O1010004_U11:5"/>
    <s v="O1010004:11C/_x000a_O1010004_U11:6"/>
    <m/>
    <s v=""/>
    <s v=""/>
    <m/>
    <m/>
    <m/>
    <s v="11A"/>
    <s v="11C"/>
    <x v="1"/>
    <x v="1"/>
    <x v="0"/>
    <x v="0"/>
    <x v="0"/>
    <s v=""/>
    <s v=""/>
    <x v="10"/>
    <x v="10"/>
    <x v="74"/>
    <x v="74"/>
  </r>
  <r>
    <s v="01"/>
    <m/>
    <s v="Сигнал"/>
    <s v="17-A -113651"/>
    <x v="58"/>
    <s v="11"/>
    <s v="Acid Conductivity sampling"/>
    <s v="УДЕЛ ПРОВ ПЕРЕГРЕТОГО ПАРА КОТЛА"/>
    <s v="Analyzer Transmitter"/>
    <s v="4124-FB-VD-BD00317L11111388"/>
    <x v="0"/>
    <x v="0"/>
    <m/>
    <s v="17-C-AD-N-001-LP003-L111"/>
    <s v="12 Pair"/>
    <s v="Pr.06"/>
    <x v="0"/>
    <x v="12"/>
    <x v="4"/>
    <n v="12"/>
    <s v=""/>
    <s v="24"/>
    <s v="AVK 2,5 A, AVK 2,5 A"/>
    <x v="75"/>
    <x v="0"/>
    <x v="4"/>
    <x v="0"/>
    <x v="4"/>
    <s v="DB37-*m"/>
    <x v="0"/>
    <s v="CPO101"/>
    <n v="0"/>
    <s v="BP011"/>
    <x v="4"/>
    <n v="5"/>
    <n v="12"/>
    <x v="0"/>
    <n v="16"/>
    <s v=""/>
    <s v="DCS AMMONIA-UTILITIES"/>
    <m/>
    <m/>
    <m/>
    <s v="O1010004"/>
    <n v="12"/>
    <m/>
    <s v="11-Auxiliary Boiler Area"/>
    <x v="58"/>
    <x v="58"/>
    <x v="0"/>
    <m/>
    <s v="O1010004:12A/_x000a_O1010004_U12:5"/>
    <s v="O1010004:12C/_x000a_O1010004_U12:6"/>
    <m/>
    <s v=""/>
    <s v=""/>
    <m/>
    <m/>
    <m/>
    <s v="12A"/>
    <s v="12C"/>
    <x v="0"/>
    <x v="0"/>
    <x v="0"/>
    <x v="0"/>
    <x v="0"/>
    <s v=""/>
    <s v=""/>
    <x v="11"/>
    <x v="11"/>
    <x v="75"/>
    <x v="75"/>
  </r>
  <r>
    <s v="01"/>
    <m/>
    <s v="Сигнал"/>
    <s v="17-A -03020"/>
    <x v="59"/>
    <s v="10"/>
    <s v="Urea Melt Steam Condensate"/>
    <s v="ПАР КОНД ПЛАВА КАРБАМИДА В Т-030"/>
    <s v="Conductivity Analyzer Transmitter"/>
    <s v="4124-XZ-DM-21703004"/>
    <x v="0"/>
    <x v="0"/>
    <m/>
    <s v="17-C-AD-N-003FL10"/>
    <s v="24 Pair"/>
    <s v="Pr.01"/>
    <x v="0"/>
    <x v="3"/>
    <x v="5"/>
    <n v="2"/>
    <s v=""/>
    <s v="48"/>
    <s v="AVK 2,5 A, AVK 2,5 A"/>
    <x v="76"/>
    <x v="0"/>
    <x v="4"/>
    <x v="0"/>
    <x v="4"/>
    <s v="DB37-*m"/>
    <x v="0"/>
    <s v="CPO101"/>
    <n v="0"/>
    <s v="BP011"/>
    <x v="4"/>
    <n v="5"/>
    <n v="13"/>
    <x v="0"/>
    <n v="16"/>
    <s v=""/>
    <s v="DCS AMMONIA-UTILITIES"/>
    <m/>
    <m/>
    <m/>
    <s v="O1010004"/>
    <n v="13"/>
    <m/>
    <s v="10-Combined Bldgn-N2 plant, Demi water"/>
    <x v="59"/>
    <x v="59"/>
    <x v="0"/>
    <m/>
    <s v="O1010004:13A/_x000a_O1010004_U13:5"/>
    <s v="O1010004:13C/_x000a_O1010004_U13:6"/>
    <m/>
    <s v=""/>
    <s v=""/>
    <m/>
    <m/>
    <m/>
    <s v="13A"/>
    <s v="13C"/>
    <x v="0"/>
    <x v="0"/>
    <x v="0"/>
    <x v="0"/>
    <x v="0"/>
    <s v=""/>
    <s v=""/>
    <x v="12"/>
    <x v="12"/>
    <x v="76"/>
    <x v="76"/>
  </r>
  <r>
    <s v="01"/>
    <m/>
    <s v="Сигнал"/>
    <s v="17-A -03021"/>
    <x v="60"/>
    <s v="10"/>
    <s v="Turbine Steam Condensate to 17-T-030"/>
    <s v="КОНД ПАРА УСТАНОВКИ NH3 В 17T030"/>
    <s v="Conductivity Analyzer Transmitter"/>
    <s v="4124-XZ-DM-21703004"/>
    <x v="0"/>
    <x v="0"/>
    <m/>
    <s v="17-C-AD-N-003FL10"/>
    <s v="24 Pair"/>
    <s v="Pr.02"/>
    <x v="0"/>
    <x v="3"/>
    <x v="0"/>
    <n v="4"/>
    <s v=""/>
    <s v="48"/>
    <s v="AVK 2,5 A, AVK 2,5 A"/>
    <x v="77"/>
    <x v="0"/>
    <x v="4"/>
    <x v="0"/>
    <x v="4"/>
    <s v="DB37-*m"/>
    <x v="0"/>
    <s v="CPO101"/>
    <n v="0"/>
    <s v="BP011"/>
    <x v="4"/>
    <n v="5"/>
    <n v="14"/>
    <x v="0"/>
    <n v="16"/>
    <s v=""/>
    <s v="DCS AMMONIA-UTILITIES"/>
    <m/>
    <m/>
    <m/>
    <s v="O1010004"/>
    <n v="14"/>
    <m/>
    <s v="10-Combined Bldgn-N2 plant, Demi water"/>
    <x v="60"/>
    <x v="60"/>
    <x v="0"/>
    <m/>
    <s v="O1010004:14A/_x000a_O1010004_U14:5"/>
    <s v="O1010004:14C/_x000a_O1010004_U14:6"/>
    <m/>
    <s v=""/>
    <s v=""/>
    <m/>
    <m/>
    <m/>
    <s v="14A"/>
    <s v="14C"/>
    <x v="0"/>
    <x v="0"/>
    <x v="0"/>
    <x v="0"/>
    <x v="0"/>
    <s v=""/>
    <s v=""/>
    <x v="13"/>
    <x v="13"/>
    <x v="77"/>
    <x v="77"/>
  </r>
  <r>
    <s v="01"/>
    <m/>
    <s v="Сигнал"/>
    <s v="17-A -03022"/>
    <x v="61"/>
    <s v="10"/>
    <s v="Turbine Steam Condensate to 17-T-030"/>
    <s v="КОНД ПАРА КОМПРЕССОРА СО2 17T030"/>
    <s v="Conductivity Analyzer Transmitter"/>
    <s v="4124-XZ-DM-21703004"/>
    <x v="0"/>
    <x v="0"/>
    <m/>
    <s v="17-C-AD-N-003FL10"/>
    <s v="24 Pair"/>
    <s v="Pr.03"/>
    <x v="0"/>
    <x v="3"/>
    <x v="1"/>
    <n v="6"/>
    <s v=""/>
    <s v="48"/>
    <s v="AVK 2,5 A, AVK 2,5 A"/>
    <x v="78"/>
    <x v="0"/>
    <x v="4"/>
    <x v="0"/>
    <x v="4"/>
    <s v="DB37-*m"/>
    <x v="0"/>
    <s v="CPO101"/>
    <n v="0"/>
    <s v="BP011"/>
    <x v="4"/>
    <n v="5"/>
    <n v="15"/>
    <x v="0"/>
    <n v="16"/>
    <s v=""/>
    <s v="DCS AMMONIA-UTILITIES"/>
    <m/>
    <m/>
    <m/>
    <s v="O1010004"/>
    <n v="15"/>
    <m/>
    <s v="10-Combined Bldgn-N2 plant, Demi water"/>
    <x v="61"/>
    <x v="61"/>
    <x v="0"/>
    <m/>
    <s v="O1010004:15A/_x000a_O1010004_U15:5"/>
    <s v="O1010004:15C/_x000a_O1010004_U15:6"/>
    <m/>
    <s v=""/>
    <s v=""/>
    <m/>
    <m/>
    <m/>
    <s v="15A"/>
    <s v="15C"/>
    <x v="0"/>
    <x v="0"/>
    <x v="0"/>
    <x v="0"/>
    <x v="0"/>
    <s v=""/>
    <s v=""/>
    <x v="14"/>
    <x v="14"/>
    <x v="78"/>
    <x v="78"/>
  </r>
  <r>
    <s v="01"/>
    <m/>
    <s v="Сигнал"/>
    <s v="17-A -03023"/>
    <x v="62"/>
    <s v="10"/>
    <s v="Process Condensate from 17-P-030 A/B/C"/>
    <s v="ТЕХНОЛ КОНД ОТ 17-P-030-A/B/C"/>
    <s v="Conductivity Analyzer Transmitter"/>
    <s v="4124-XZ-DM-21703004"/>
    <x v="0"/>
    <x v="0"/>
    <m/>
    <s v="17-C-AD-N-003FL10"/>
    <s v="24 Pair"/>
    <s v="Pr.04"/>
    <x v="0"/>
    <x v="3"/>
    <x v="2"/>
    <n v="8"/>
    <s v=""/>
    <s v="48"/>
    <s v="AVK 2,5 A, AVK 2,5 A"/>
    <x v="79"/>
    <x v="0"/>
    <x v="4"/>
    <x v="0"/>
    <x v="4"/>
    <s v="DB37-*m"/>
    <x v="0"/>
    <s v="CPO101"/>
    <n v="0"/>
    <s v="BP011"/>
    <x v="4"/>
    <n v="5"/>
    <n v="16"/>
    <x v="0"/>
    <n v="16"/>
    <s v=""/>
    <s v="DCS AMMONIA-UTILITIES"/>
    <m/>
    <m/>
    <m/>
    <s v="O1010004"/>
    <n v="16"/>
    <m/>
    <s v="10-Combined Bldgn-N2 plant, Demi water"/>
    <x v="62"/>
    <x v="62"/>
    <x v="0"/>
    <m/>
    <s v="O1010004:16A/_x000a_O1010004_U16:5"/>
    <s v="O1010004:16C/_x000a_O1010004_U16:6"/>
    <m/>
    <s v=""/>
    <s v=""/>
    <m/>
    <m/>
    <m/>
    <s v="16A"/>
    <s v="16C"/>
    <x v="0"/>
    <x v="0"/>
    <x v="0"/>
    <x v="0"/>
    <x v="0"/>
    <s v=""/>
    <s v=""/>
    <x v="15"/>
    <x v="15"/>
    <x v="79"/>
    <x v="79"/>
  </r>
  <r>
    <s v="01"/>
    <m/>
    <s v="Сигнал"/>
    <s v="17-L -07075"/>
    <x v="63"/>
    <s v="07"/>
    <s v="17-A-002 CW Pump Basin Level"/>
    <s v="УРОВЕНЬ В БАССЕЙНЕ 17-BS-071"/>
    <s v="Guided Wave Radar Level Transmitter"/>
    <s v="4124-XZ-DM-21707005"/>
    <x v="0"/>
    <x v="0"/>
    <m/>
    <s v="17-C-AD-N-002FL07"/>
    <s v="24 Pair"/>
    <s v="Pr.07"/>
    <x v="0"/>
    <x v="13"/>
    <x v="6"/>
    <n v="14"/>
    <s v=""/>
    <s v="48"/>
    <s v="AVK 2,5 A, AVK 2,5 A"/>
    <x v="80"/>
    <x v="0"/>
    <x v="5"/>
    <x v="0"/>
    <x v="5"/>
    <s v="DB37-*m"/>
    <x v="0"/>
    <s v="CPO101"/>
    <n v="0"/>
    <s v="BP011"/>
    <x v="5"/>
    <n v="6"/>
    <n v="1"/>
    <x v="0"/>
    <n v="16"/>
    <s v=""/>
    <s v="DCS AMMONIA-UTILITIES"/>
    <m/>
    <m/>
    <m/>
    <s v="O1010005"/>
    <n v="1"/>
    <m/>
    <s v="07-Cooling Tower Area"/>
    <x v="63"/>
    <x v="63"/>
    <x v="0"/>
    <m/>
    <s v="O1010005:1A/_x000a_O1010005_U1:5"/>
    <s v="O1010005:1C/_x000a_O1010005_U1:6"/>
    <m/>
    <s v=""/>
    <s v=""/>
    <m/>
    <m/>
    <m/>
    <s v="1A"/>
    <s v="1C"/>
    <x v="0"/>
    <x v="0"/>
    <x v="0"/>
    <x v="0"/>
    <x v="0"/>
    <s v=""/>
    <s v=""/>
    <x v="0"/>
    <x v="0"/>
    <x v="80"/>
    <x v="80"/>
  </r>
  <r>
    <s v="01"/>
    <m/>
    <s v="Сигнал"/>
    <s v="17-A -03064"/>
    <x v="64"/>
    <s v="10"/>
    <s v="17-P-031A/B/C discharge to 17-S-022A/B/C"/>
    <s v="ПРОВОДИМОСТЬ ОТ 17-Т-031 НА ФСД"/>
    <s v="Conductivity Analyzer Transmitter"/>
    <s v="4124-XZ-DM-21703003"/>
    <x v="0"/>
    <x v="0"/>
    <m/>
    <s v="17-C-AD-N-003FL10"/>
    <s v="24 Pair"/>
    <s v="Pr.05"/>
    <x v="0"/>
    <x v="3"/>
    <x v="3"/>
    <n v="10"/>
    <s v=""/>
    <s v="48"/>
    <s v="AVK 2,5 A, AVK 2,5 A"/>
    <x v="81"/>
    <x v="0"/>
    <x v="5"/>
    <x v="0"/>
    <x v="5"/>
    <s v="DB37-*m"/>
    <x v="0"/>
    <s v="CPO101"/>
    <n v="0"/>
    <s v="BP011"/>
    <x v="5"/>
    <n v="6"/>
    <n v="2"/>
    <x v="0"/>
    <n v="16"/>
    <s v=""/>
    <s v="DCS AMMONIA-UTILITIES"/>
    <m/>
    <m/>
    <m/>
    <s v="O1010005"/>
    <n v="2"/>
    <m/>
    <s v="10-Combined Bldgn-N2 plant, Demi water"/>
    <x v="64"/>
    <x v="64"/>
    <x v="0"/>
    <m/>
    <s v="O1010005:2A/_x000a_O1010005_U2:5"/>
    <s v="O1010005:2C/_x000a_O1010005_U2:6"/>
    <m/>
    <s v=""/>
    <s v=""/>
    <m/>
    <m/>
    <m/>
    <s v="2A"/>
    <s v="2C"/>
    <x v="0"/>
    <x v="0"/>
    <x v="0"/>
    <x v="0"/>
    <x v="0"/>
    <s v=""/>
    <s v=""/>
    <x v="1"/>
    <x v="1"/>
    <x v="81"/>
    <x v="81"/>
  </r>
  <r>
    <s v="01"/>
    <m/>
    <s v="Сигнал"/>
    <s v="17-F -03021"/>
    <x v="65"/>
    <s v="10"/>
    <s v="Turbine Steam Condensate from NH3 plant to 17-T-030"/>
    <s v="КОНД ПАРА УСТАНОВКИ NH3 В 17T030"/>
    <s v="Vortex Flow Transmitter"/>
    <s v="4124-XZ-DM-21703004"/>
    <x v="0"/>
    <x v="0"/>
    <m/>
    <s v="17-C-AD-N-003FL10"/>
    <s v="24 Pair"/>
    <s v="Pr.07"/>
    <x v="0"/>
    <x v="3"/>
    <x v="6"/>
    <n v="14"/>
    <s v=""/>
    <s v="48"/>
    <s v="AVK 2,5 A, AVK 2,5 A"/>
    <x v="82"/>
    <x v="0"/>
    <x v="5"/>
    <x v="0"/>
    <x v="5"/>
    <s v="DB37-*m"/>
    <x v="0"/>
    <s v="CPO101"/>
    <n v="0"/>
    <s v="BP011"/>
    <x v="5"/>
    <n v="6"/>
    <n v="3"/>
    <x v="0"/>
    <n v="16"/>
    <s v=""/>
    <s v="DCS AMMONIA-UTILITIES"/>
    <m/>
    <m/>
    <m/>
    <s v="O1010005"/>
    <n v="3"/>
    <m/>
    <s v="10-Combined Bldgn-N2 plant, Demi water"/>
    <x v="65"/>
    <x v="65"/>
    <x v="0"/>
    <m/>
    <s v="O1010005:3A/_x000a_O1010005_U3:5"/>
    <s v="O1010005:3C/_x000a_O1010005_U3:6"/>
    <m/>
    <s v=""/>
    <s v=""/>
    <m/>
    <m/>
    <m/>
    <s v="3A"/>
    <s v="3C"/>
    <x v="0"/>
    <x v="0"/>
    <x v="0"/>
    <x v="0"/>
    <x v="0"/>
    <s v=""/>
    <s v=""/>
    <x v="2"/>
    <x v="2"/>
    <x v="82"/>
    <x v="82"/>
  </r>
  <r>
    <s v="01"/>
    <m/>
    <s v="Сигнал"/>
    <s v="17-L -03012"/>
    <x v="66"/>
    <s v="11"/>
    <s v="17-V-020 Level"/>
    <s v="УРОВЕНЬ В ИСП БАРАБАНЕ 17-V-020"/>
    <s v="Guided Wave Radar Level Transmitter"/>
    <s v="4124-XZ-DM-21703006"/>
    <x v="0"/>
    <x v="0"/>
    <m/>
    <s v="17-C-AD-N-003FL10"/>
    <s v="24 Pair"/>
    <s v="Pr.12"/>
    <x v="0"/>
    <x v="3"/>
    <x v="13"/>
    <n v="24"/>
    <s v=""/>
    <s v="48"/>
    <s v="AVK 2,5 A, AVK 2,5 A"/>
    <x v="83"/>
    <x v="0"/>
    <x v="5"/>
    <x v="0"/>
    <x v="5"/>
    <s v="DB37-*m"/>
    <x v="0"/>
    <s v="CPO101"/>
    <n v="0"/>
    <s v="BP011"/>
    <x v="5"/>
    <n v="6"/>
    <n v="4"/>
    <x v="0"/>
    <n v="16"/>
    <s v=""/>
    <s v="DCS AMMONIA-UTILITIES"/>
    <m/>
    <m/>
    <m/>
    <s v="O1010005"/>
    <n v="4"/>
    <m/>
    <s v="11-Auxiliary Boiler Area"/>
    <x v="66"/>
    <x v="66"/>
    <x v="0"/>
    <m/>
    <s v="O1010005:4A/_x000a_O1010005_U4:5"/>
    <s v="O1010005:4C/_x000a_O1010005_U4:6"/>
    <m/>
    <s v=""/>
    <s v=""/>
    <m/>
    <m/>
    <m/>
    <s v="4A"/>
    <s v="4C"/>
    <x v="0"/>
    <x v="0"/>
    <x v="0"/>
    <x v="0"/>
    <x v="0"/>
    <s v=""/>
    <s v=""/>
    <x v="3"/>
    <x v="3"/>
    <x v="83"/>
    <x v="83"/>
  </r>
  <r>
    <s v="01"/>
    <m/>
    <s v="Сигнал"/>
    <s v="17-P -02088"/>
    <x v="67"/>
    <s v="10"/>
    <s v="Pump 17-P-021 discharge to stripper"/>
    <s v="ДАВЛЕНИЕ НА НАГНЕТАНИИ 17-P-021"/>
    <s v="Pressure Transmitter"/>
    <s v="4124-XZ-DM-21702020"/>
    <x v="0"/>
    <x v="0"/>
    <m/>
    <s v="17-C-AD-N-003FL10"/>
    <s v="24 Pair"/>
    <s v="Pr.13"/>
    <x v="0"/>
    <x v="3"/>
    <x v="14"/>
    <n v="26"/>
    <s v=""/>
    <s v="48"/>
    <s v="AVK 2,5 A, AVK 2,5 A"/>
    <x v="84"/>
    <x v="0"/>
    <x v="5"/>
    <x v="0"/>
    <x v="5"/>
    <s v="DB37-*m"/>
    <x v="0"/>
    <s v="CPO101"/>
    <n v="0"/>
    <s v="BP011"/>
    <x v="5"/>
    <n v="6"/>
    <n v="5"/>
    <x v="0"/>
    <n v="16"/>
    <s v=""/>
    <s v="DCS AMMONIA-UTILITIES"/>
    <m/>
    <m/>
    <m/>
    <s v="O1010005"/>
    <n v="5"/>
    <m/>
    <s v="10-Combined Bldgn-N2 plant, Demi water"/>
    <x v="67"/>
    <x v="67"/>
    <x v="0"/>
    <m/>
    <s v="O1010005:5A/_x000a_O1010005_U5:5"/>
    <s v="O1010005:5C/_x000a_O1010005_U5:6"/>
    <m/>
    <s v=""/>
    <s v=""/>
    <m/>
    <m/>
    <m/>
    <s v="5A"/>
    <s v="5C"/>
    <x v="0"/>
    <x v="0"/>
    <x v="0"/>
    <x v="0"/>
    <x v="0"/>
    <s v=""/>
    <s v=""/>
    <x v="4"/>
    <x v="4"/>
    <x v="84"/>
    <x v="84"/>
  </r>
  <r>
    <s v="01"/>
    <m/>
    <s v="Сигнал"/>
    <s v="17-P -03021"/>
    <x v="68"/>
    <s v="10"/>
    <s v="Process Condensate from 17-P-030 A/B/C"/>
    <s v="ТЕХНОЛ КОНД ОТ 17-P-030-A/B/C "/>
    <s v="Pressure Transmitter"/>
    <s v="4124-XZ-DM-21703004"/>
    <x v="0"/>
    <x v="0"/>
    <m/>
    <s v="17-C-AD-N-003FL10"/>
    <s v="24 Pair"/>
    <s v="Pr.14"/>
    <x v="0"/>
    <x v="3"/>
    <x v="15"/>
    <n v="28"/>
    <s v=""/>
    <s v="48"/>
    <s v="AVK 2,5 A, AVK 2,5 A"/>
    <x v="85"/>
    <x v="0"/>
    <x v="5"/>
    <x v="0"/>
    <x v="5"/>
    <s v="DB37-*m"/>
    <x v="0"/>
    <s v="CPO101"/>
    <n v="0"/>
    <s v="BP011"/>
    <x v="5"/>
    <n v="6"/>
    <n v="6"/>
    <x v="0"/>
    <n v="16"/>
    <s v=""/>
    <s v="DCS AMMONIA-UTILITIES"/>
    <m/>
    <m/>
    <m/>
    <s v="O1010005"/>
    <n v="6"/>
    <m/>
    <s v="10-Combined Bldgn-N2 plant, Demi water"/>
    <x v="68"/>
    <x v="68"/>
    <x v="0"/>
    <m/>
    <s v="O1010005:6A/_x000a_O1010005_U6:5"/>
    <s v="O1010005:6C/_x000a_O1010005_U6:6"/>
    <m/>
    <s v=""/>
    <s v=""/>
    <m/>
    <m/>
    <m/>
    <s v="6A"/>
    <s v="6C"/>
    <x v="0"/>
    <x v="0"/>
    <x v="0"/>
    <x v="0"/>
    <x v="0"/>
    <s v=""/>
    <s v=""/>
    <x v="5"/>
    <x v="5"/>
    <x v="85"/>
    <x v="85"/>
  </r>
  <r>
    <s v="01"/>
    <m/>
    <s v="Сигнал"/>
    <s v="17-T -03011"/>
    <x v="69"/>
    <s v="11"/>
    <s v="Pump 17-17-P-020A/B discharge line"/>
    <s v="ПАРОВОЙ КОНДЕНСАТ С 17-P-020A/B "/>
    <s v="Temperature Transmitter - Head Mounted"/>
    <s v="4124-XZ-DM-21703006"/>
    <x v="0"/>
    <x v="0"/>
    <m/>
    <s v="17-C-AD-N-003FL10"/>
    <s v="24 Pair"/>
    <s v="Pr.15"/>
    <x v="0"/>
    <x v="3"/>
    <x v="9"/>
    <n v="30"/>
    <s v=""/>
    <s v="48"/>
    <s v="AVK 2,5 A, AVK 2,5 A"/>
    <x v="86"/>
    <x v="0"/>
    <x v="5"/>
    <x v="0"/>
    <x v="5"/>
    <s v="DB37-*m"/>
    <x v="0"/>
    <s v="CPO101"/>
    <n v="0"/>
    <s v="BP011"/>
    <x v="5"/>
    <n v="6"/>
    <n v="7"/>
    <x v="0"/>
    <n v="16"/>
    <s v=""/>
    <s v="DCS AMMONIA-UTILITIES"/>
    <m/>
    <m/>
    <m/>
    <s v="O1010005"/>
    <n v="7"/>
    <m/>
    <s v="11-Auxiliary Boiler Area"/>
    <x v="69"/>
    <x v="69"/>
    <x v="0"/>
    <m/>
    <s v="O1010005:7A/_x000a_O1010005_U7:5"/>
    <s v="O1010005:7C/_x000a_O1010005_U7:6"/>
    <m/>
    <s v=""/>
    <s v=""/>
    <m/>
    <m/>
    <m/>
    <s v="7A"/>
    <s v="7C"/>
    <x v="0"/>
    <x v="0"/>
    <x v="0"/>
    <x v="0"/>
    <x v="0"/>
    <s v=""/>
    <s v=""/>
    <x v="6"/>
    <x v="6"/>
    <x v="86"/>
    <x v="86"/>
  </r>
  <r>
    <s v="01"/>
    <m/>
    <s v="Сигнал"/>
    <s v="17-T -03021"/>
    <x v="70"/>
    <s v="10"/>
    <s v="Process Condensate from 17-P-030 A/B/C"/>
    <s v="ТЕХНОЛ КОНД ОТ 17-P-030-A/B/C "/>
    <s v="Temperature Transmitter - Head Mounted"/>
    <s v="4124-XZ-DM-21703004"/>
    <x v="0"/>
    <x v="0"/>
    <m/>
    <s v="17-C-AD-N-003FL10"/>
    <s v="24 Pair"/>
    <s v="Pr.16"/>
    <x v="0"/>
    <x v="3"/>
    <x v="16"/>
    <n v="32"/>
    <s v=""/>
    <s v="48"/>
    <s v="AVK 2,5 A, AVK 2,5 A"/>
    <x v="87"/>
    <x v="0"/>
    <x v="5"/>
    <x v="0"/>
    <x v="5"/>
    <s v="DB37-*m"/>
    <x v="0"/>
    <s v="CPO101"/>
    <n v="0"/>
    <s v="BP011"/>
    <x v="5"/>
    <n v="6"/>
    <n v="8"/>
    <x v="0"/>
    <n v="16"/>
    <s v=""/>
    <s v="DCS AMMONIA-UTILITIES"/>
    <m/>
    <m/>
    <m/>
    <s v="O1010005"/>
    <n v="8"/>
    <m/>
    <s v="10-Combined Bldgn-N2 plant, Demi water"/>
    <x v="70"/>
    <x v="70"/>
    <x v="0"/>
    <m/>
    <s v="O1010005:8A/_x000a_O1010005_U8:5"/>
    <s v="O1010005:8C/_x000a_O1010005_U8:6"/>
    <m/>
    <s v=""/>
    <s v=""/>
    <m/>
    <m/>
    <m/>
    <s v="8A"/>
    <s v="8C"/>
    <x v="0"/>
    <x v="0"/>
    <x v="0"/>
    <x v="0"/>
    <x v="0"/>
    <s v=""/>
    <s v=""/>
    <x v="7"/>
    <x v="7"/>
    <x v="87"/>
    <x v="87"/>
  </r>
  <r>
    <s v="01"/>
    <m/>
    <s v="Сигнал"/>
    <s v="17-F -03010"/>
    <x v="71"/>
    <s v="10"/>
    <s v="Urea Melt Steam Condensate to 17-T-030"/>
    <s v="ПАР КОНД ПЛАВА КАРБАМИДА В Т-030"/>
    <s v="Vortex Flow Transmitter"/>
    <s v="4124-XZ-DM-21703004"/>
    <x v="0"/>
    <x v="0"/>
    <m/>
    <s v="17-C-AD-N-004FL10"/>
    <s v="24 Pair"/>
    <s v="Pr.01"/>
    <x v="0"/>
    <x v="14"/>
    <x v="5"/>
    <n v="2"/>
    <s v=""/>
    <s v="48"/>
    <s v="AVK 2,5 A, AVK 2,5 A"/>
    <x v="88"/>
    <x v="0"/>
    <x v="5"/>
    <x v="0"/>
    <x v="5"/>
    <s v="DB37-*m"/>
    <x v="0"/>
    <s v="CPO101"/>
    <n v="0"/>
    <s v="BP011"/>
    <x v="5"/>
    <n v="6"/>
    <n v="9"/>
    <x v="0"/>
    <n v="16"/>
    <s v=""/>
    <s v="DCS AMMONIA-UTILITIES"/>
    <m/>
    <m/>
    <m/>
    <s v="O1010005"/>
    <n v="9"/>
    <m/>
    <s v="10-Combined Bldgn-N2 plant, Demi water"/>
    <x v="71"/>
    <x v="71"/>
    <x v="0"/>
    <m/>
    <s v="O1010005:9A/_x000a_O1010005_U9:5"/>
    <s v="O1010005:9C/_x000a_O1010005_U9:6"/>
    <m/>
    <s v=""/>
    <s v=""/>
    <m/>
    <m/>
    <m/>
    <s v="9A"/>
    <s v="9C"/>
    <x v="0"/>
    <x v="0"/>
    <x v="0"/>
    <x v="0"/>
    <x v="0"/>
    <s v=""/>
    <s v=""/>
    <x v="8"/>
    <x v="8"/>
    <x v="88"/>
    <x v="88"/>
  </r>
  <r>
    <s v="01"/>
    <m/>
    <s v="Сигнал"/>
    <s v="17-F -03022"/>
    <x v="72"/>
    <s v="10"/>
    <s v="Turbine Steam Condensate from CO2 Comp to 17-T-030"/>
    <s v="КОНД ПАРА КОМПРЕССОРА СО2 17T030"/>
    <s v="Vortex Flow Transmitter"/>
    <s v="4124-XZ-DM-21703004"/>
    <x v="0"/>
    <x v="0"/>
    <m/>
    <s v="17-C-AD-N-004FL10"/>
    <s v="24 Pair"/>
    <s v="Pr.02"/>
    <x v="0"/>
    <x v="14"/>
    <x v="0"/>
    <n v="4"/>
    <s v=""/>
    <s v="48"/>
    <s v="AVK 2,5 A, AVK 2,5 A"/>
    <x v="89"/>
    <x v="0"/>
    <x v="5"/>
    <x v="0"/>
    <x v="5"/>
    <s v="DB37-*m"/>
    <x v="0"/>
    <s v="CPO101"/>
    <n v="0"/>
    <s v="BP011"/>
    <x v="5"/>
    <n v="6"/>
    <n v="10"/>
    <x v="0"/>
    <n v="16"/>
    <s v=""/>
    <s v="DCS AMMONIA-UTILITIES"/>
    <m/>
    <m/>
    <m/>
    <s v="O1010005"/>
    <n v="10"/>
    <m/>
    <s v="10-Combined Bldgn-N2 plant, Demi water"/>
    <x v="72"/>
    <x v="72"/>
    <x v="0"/>
    <m/>
    <s v="O1010005:10A/_x000a_O1010005_U10:5"/>
    <s v="O1010005:10C/_x000a_O1010005_U10:6"/>
    <m/>
    <s v=""/>
    <s v=""/>
    <m/>
    <m/>
    <m/>
    <s v="10A"/>
    <s v="10C"/>
    <x v="0"/>
    <x v="0"/>
    <x v="0"/>
    <x v="0"/>
    <x v="0"/>
    <s v=""/>
    <s v=""/>
    <x v="9"/>
    <x v="9"/>
    <x v="89"/>
    <x v="89"/>
  </r>
  <r>
    <s v="01"/>
    <m/>
    <s v="Сигнал"/>
    <s v="17-F -03023"/>
    <x v="73"/>
    <s v="10"/>
    <s v="Process Condensate from Ammonia plant to 17-T-030"/>
    <s v="ТЕХН КОНД УСТАНОВКИ NH3 В 17T030"/>
    <s v="Vortex Flow Transmitter"/>
    <s v="4124-XZ-DM-21703004"/>
    <x v="0"/>
    <x v="0"/>
    <m/>
    <s v="17-C-AD-N-004FL10"/>
    <s v="24 Pair"/>
    <s v="Pr.03"/>
    <x v="0"/>
    <x v="14"/>
    <x v="1"/>
    <n v="6"/>
    <s v=""/>
    <s v="48"/>
    <s v="AVK 2,5 A, AVK 2,5 A"/>
    <x v="90"/>
    <x v="0"/>
    <x v="5"/>
    <x v="0"/>
    <x v="5"/>
    <s v="DB37-*m"/>
    <x v="0"/>
    <s v="CPO101"/>
    <n v="0"/>
    <s v="BP011"/>
    <x v="5"/>
    <n v="6"/>
    <n v="11"/>
    <x v="0"/>
    <n v="16"/>
    <s v=""/>
    <s v="DCS AMMONIA-UTILITIES"/>
    <m/>
    <m/>
    <m/>
    <s v="O1010005"/>
    <n v="11"/>
    <m/>
    <s v="10-Combined Bldgn-N2 plant, Demi water"/>
    <x v="73"/>
    <x v="73"/>
    <x v="0"/>
    <m/>
    <s v="O1010005:11A/_x000a_O1010005_U11:5"/>
    <s v="O1010005:11C/_x000a_O1010005_U11:6"/>
    <m/>
    <s v=""/>
    <s v=""/>
    <m/>
    <m/>
    <m/>
    <s v="11A"/>
    <s v="11C"/>
    <x v="0"/>
    <x v="0"/>
    <x v="0"/>
    <x v="0"/>
    <x v="0"/>
    <s v=""/>
    <s v=""/>
    <x v="10"/>
    <x v="10"/>
    <x v="90"/>
    <x v="90"/>
  </r>
  <r>
    <s v="01"/>
    <m/>
    <s v="Сигнал"/>
    <s v="17-F -03024"/>
    <x v="74"/>
    <s v="10"/>
    <s v="Process Condensate from Urea plant to 17-T-030"/>
    <s v="ТЕХН КОНД ПЛАВА КАРБАМИДА 17T030"/>
    <s v="Vortex Flow Transmitter"/>
    <s v="4124-XZ-DM-21703004"/>
    <x v="0"/>
    <x v="0"/>
    <m/>
    <s v="17-C-AD-N-004FL10"/>
    <s v="24 Pair"/>
    <s v="Pr.04"/>
    <x v="0"/>
    <x v="14"/>
    <x v="2"/>
    <n v="8"/>
    <s v=""/>
    <s v="48"/>
    <s v="AVK 2,5 A, AVK 2,5 A"/>
    <x v="91"/>
    <x v="0"/>
    <x v="5"/>
    <x v="0"/>
    <x v="5"/>
    <s v="DB37-*m"/>
    <x v="0"/>
    <s v="CPO101"/>
    <n v="0"/>
    <s v="BP011"/>
    <x v="5"/>
    <n v="6"/>
    <n v="12"/>
    <x v="0"/>
    <n v="16"/>
    <s v=""/>
    <s v="DCS AMMONIA-UTILITIES"/>
    <m/>
    <m/>
    <m/>
    <s v="O1010005"/>
    <n v="12"/>
    <m/>
    <s v="10-Combined Bldgn-N2 plant, Demi water"/>
    <x v="74"/>
    <x v="74"/>
    <x v="0"/>
    <m/>
    <s v="O1010005:12A/_x000a_O1010005_U12:5"/>
    <s v="O1010005:12C/_x000a_O1010005_U12:6"/>
    <m/>
    <s v=""/>
    <s v=""/>
    <m/>
    <m/>
    <m/>
    <s v="12A"/>
    <s v="12C"/>
    <x v="0"/>
    <x v="0"/>
    <x v="0"/>
    <x v="0"/>
    <x v="0"/>
    <s v=""/>
    <s v=""/>
    <x v="11"/>
    <x v="11"/>
    <x v="91"/>
    <x v="91"/>
  </r>
  <r>
    <s v="01"/>
    <m/>
    <s v="Сигнал"/>
    <s v="17-L -02084"/>
    <x v="75"/>
    <s v="10"/>
    <s v="17-T-021 Vessel Level"/>
    <s v="БАК НЕКОНД КОНДЕНСАТА 17-T-021"/>
    <s v="Guided Wave Radar Level Transmitter"/>
    <s v="4124-XZ-DM-21702020"/>
    <x v="0"/>
    <x v="0"/>
    <m/>
    <s v="17-C-AD-N-004FL10"/>
    <s v="24 Pair"/>
    <s v="Pr.05"/>
    <x v="0"/>
    <x v="14"/>
    <x v="3"/>
    <n v="10"/>
    <s v=""/>
    <s v="48"/>
    <s v="AVK 2,5 A, AVK 2,5 A"/>
    <x v="92"/>
    <x v="0"/>
    <x v="5"/>
    <x v="0"/>
    <x v="5"/>
    <s v="DB37-*m"/>
    <x v="0"/>
    <s v="CPO101"/>
    <n v="0"/>
    <s v="BP011"/>
    <x v="5"/>
    <n v="6"/>
    <n v="13"/>
    <x v="0"/>
    <n v="16"/>
    <s v=""/>
    <s v="DCS AMMONIA-UTILITIES"/>
    <m/>
    <m/>
    <m/>
    <s v="O1010005"/>
    <n v="13"/>
    <m/>
    <s v="10-Combined Bldgn-N2 plant, Demi water"/>
    <x v="75"/>
    <x v="75"/>
    <x v="0"/>
    <m/>
    <s v="O1010005:13A/_x000a_O1010005_U13:5"/>
    <s v="O1010005:13C/_x000a_O1010005_U13:6"/>
    <m/>
    <s v=""/>
    <s v=""/>
    <m/>
    <m/>
    <m/>
    <s v="13A"/>
    <s v="13C"/>
    <x v="0"/>
    <x v="0"/>
    <x v="0"/>
    <x v="0"/>
    <x v="0"/>
    <s v=""/>
    <s v=""/>
    <x v="12"/>
    <x v="12"/>
    <x v="92"/>
    <x v="92"/>
  </r>
  <r>
    <s v="01"/>
    <m/>
    <s v="Сигнал"/>
    <s v="17-L -03021"/>
    <x v="76"/>
    <s v="10"/>
    <s v="17-V-030 Level"/>
    <s v="УРОВЕНЬ КОНДЕНСАТА В 17-Т-030"/>
    <s v="Guided Wave Radar Level Transmitter"/>
    <s v="4124-XZ-DM-21703004"/>
    <x v="0"/>
    <x v="0"/>
    <m/>
    <s v="17-C-AD-N-004FL10"/>
    <s v="24 Pair"/>
    <s v="Pr.06"/>
    <x v="0"/>
    <x v="14"/>
    <x v="4"/>
    <n v="12"/>
    <s v=""/>
    <s v="48"/>
    <s v="AVK 2,5 A, AVK 2,5 A"/>
    <x v="93"/>
    <x v="0"/>
    <x v="5"/>
    <x v="0"/>
    <x v="5"/>
    <s v="DB37-*m"/>
    <x v="0"/>
    <s v="CPO101"/>
    <n v="0"/>
    <s v="BP011"/>
    <x v="5"/>
    <n v="6"/>
    <n v="14"/>
    <x v="0"/>
    <n v="16"/>
    <s v=""/>
    <s v="DCS AMMONIA-UTILITIES"/>
    <m/>
    <m/>
    <m/>
    <s v="O1010005"/>
    <n v="14"/>
    <m/>
    <s v="10-Combined Bldgn-N2 plant, Demi water"/>
    <x v="76"/>
    <x v="76"/>
    <x v="0"/>
    <m/>
    <s v="O1010005:14A/_x000a_O1010005_U14:5"/>
    <s v="O1010005:14C/_x000a_O1010005_U14:6"/>
    <m/>
    <s v=""/>
    <s v=""/>
    <m/>
    <m/>
    <m/>
    <s v="14A"/>
    <s v="14C"/>
    <x v="0"/>
    <x v="0"/>
    <x v="0"/>
    <x v="0"/>
    <x v="0"/>
    <s v=""/>
    <s v=""/>
    <x v="13"/>
    <x v="13"/>
    <x v="93"/>
    <x v="93"/>
  </r>
  <r>
    <s v="01"/>
    <m/>
    <s v="Сигнал"/>
    <s v="17-P -03066"/>
    <x v="77"/>
    <s v="10"/>
    <s v="17-P-031A/B/C discharge to 17-S-022A/B/C"/>
    <s v="ДАВЛЕНИЕ НАГНЕТ 17-P-031A/B/C"/>
    <s v="Pressure Transmitter"/>
    <s v="4124-XZ-DM-21703003"/>
    <x v="0"/>
    <x v="0"/>
    <m/>
    <s v="17-C-AD-N-004FL10"/>
    <s v="24 Pair"/>
    <s v="Pr.08"/>
    <x v="0"/>
    <x v="14"/>
    <x v="7"/>
    <n v="16"/>
    <s v=""/>
    <s v="48"/>
    <s v="AVK 2,5 A, AVK 2,5 A"/>
    <x v="94"/>
    <x v="0"/>
    <x v="5"/>
    <x v="0"/>
    <x v="5"/>
    <s v="DB37-*m"/>
    <x v="0"/>
    <s v="CPO101"/>
    <n v="0"/>
    <s v="BP011"/>
    <x v="5"/>
    <n v="6"/>
    <n v="15"/>
    <x v="0"/>
    <n v="16"/>
    <s v=""/>
    <s v="DCS AMMONIA-UTILITIES"/>
    <m/>
    <m/>
    <m/>
    <s v="O1010005"/>
    <n v="15"/>
    <m/>
    <s v="10-Combined Bldgn-N2 plant, Demi water"/>
    <x v="77"/>
    <x v="77"/>
    <x v="0"/>
    <m/>
    <s v="O1010005:15A/_x000a_O1010005_U15:5"/>
    <s v="O1010005:15C/_x000a_O1010005_U15:6"/>
    <m/>
    <s v=""/>
    <s v=""/>
    <m/>
    <m/>
    <m/>
    <s v="15A"/>
    <s v="15C"/>
    <x v="0"/>
    <x v="0"/>
    <x v="0"/>
    <x v="0"/>
    <x v="0"/>
    <s v=""/>
    <s v=""/>
    <x v="14"/>
    <x v="14"/>
    <x v="94"/>
    <x v="94"/>
  </r>
  <r>
    <s v="01"/>
    <m/>
    <s v="Сигнал"/>
    <s v="17-T -03065"/>
    <x v="78"/>
    <s v="10"/>
    <s v="17-P-031A/B/C discharge to 17-S-022A/B/C"/>
    <s v="ТЕХНОЛ КОНД ОТ 17-T-031 НА ФСД"/>
    <s v="Temperature Transmitter - Head Mounted"/>
    <s v="4124-XZ-DM-21703003"/>
    <x v="0"/>
    <x v="0"/>
    <m/>
    <s v="17-C-AD-N-004FL10"/>
    <s v="24 Pair"/>
    <s v="Pr.15"/>
    <x v="0"/>
    <x v="14"/>
    <x v="9"/>
    <n v="30"/>
    <s v=""/>
    <s v="48"/>
    <s v="AVK 2,5 A, AVK 2,5 A"/>
    <x v="95"/>
    <x v="0"/>
    <x v="5"/>
    <x v="0"/>
    <x v="5"/>
    <s v="DB37-*m"/>
    <x v="0"/>
    <s v="CPO101"/>
    <n v="0"/>
    <s v="BP011"/>
    <x v="5"/>
    <n v="6"/>
    <n v="16"/>
    <x v="0"/>
    <n v="16"/>
    <s v=""/>
    <s v="DCS AMMONIA-UTILITIES"/>
    <m/>
    <m/>
    <m/>
    <s v="O1010005"/>
    <n v="16"/>
    <m/>
    <s v="10-Combined Bldgn-N2 plant, Demi water"/>
    <x v="78"/>
    <x v="78"/>
    <x v="0"/>
    <m/>
    <s v="O1010005:16A/_x000a_O1010005_U16:5"/>
    <s v="O1010005:16C/_x000a_O1010005_U16:6"/>
    <m/>
    <s v=""/>
    <s v=""/>
    <m/>
    <m/>
    <m/>
    <s v="16A"/>
    <s v="16C"/>
    <x v="0"/>
    <x v="0"/>
    <x v="0"/>
    <x v="0"/>
    <x v="0"/>
    <s v=""/>
    <s v=""/>
    <x v="15"/>
    <x v="15"/>
    <x v="95"/>
    <x v="95"/>
  </r>
  <r>
    <s v="01"/>
    <m/>
    <s v="Сигнал"/>
    <s v="17-T -113530"/>
    <x v="79"/>
    <s v="11"/>
    <s v="MP STEAM FROM DISTRIBUTION"/>
    <s v="MS НА ДУТЬЕВОЙ ВЕНТИЛЯТОР КОТЛА"/>
    <s v="Temperature Transmitter - Remote Mounted"/>
    <s v="4124-FB-VD-BD00317L11111341"/>
    <x v="0"/>
    <x v="0"/>
    <m/>
    <s v="17-C-AD-N-001FL11-L111"/>
    <s v="24 Pair"/>
    <s v="Pr.04"/>
    <x v="0"/>
    <x v="10"/>
    <x v="2"/>
    <n v="8"/>
    <s v=""/>
    <s v="48"/>
    <s v="AVK 2,5 A, AVK 2,5 A"/>
    <x v="96"/>
    <x v="0"/>
    <x v="6"/>
    <x v="0"/>
    <x v="6"/>
    <s v="DB37-*m"/>
    <x v="0"/>
    <s v="CPO101"/>
    <n v="0"/>
    <s v="BP011"/>
    <x v="6"/>
    <n v="7"/>
    <n v="1"/>
    <x v="0"/>
    <n v="16"/>
    <s v=""/>
    <s v="DCS AMMONIA-UTILITIES"/>
    <m/>
    <m/>
    <m/>
    <s v="O1010006"/>
    <n v="1"/>
    <m/>
    <s v="11-Auxiliary Boiler Area"/>
    <x v="79"/>
    <x v="79"/>
    <x v="0"/>
    <m/>
    <s v="O1010006:1A/_x000a_O1010006_U1:5"/>
    <s v="O1010006:1C/_x000a_O1010006_U1:6"/>
    <m/>
    <s v=""/>
    <s v=""/>
    <m/>
    <m/>
    <m/>
    <s v="1A"/>
    <s v="1C"/>
    <x v="0"/>
    <x v="0"/>
    <x v="0"/>
    <x v="0"/>
    <x v="0"/>
    <s v=""/>
    <s v=""/>
    <x v="0"/>
    <x v="0"/>
    <x v="96"/>
    <x v="96"/>
  </r>
  <r>
    <s v="01"/>
    <m/>
    <s v="Сигнал"/>
    <s v="17-F -07053"/>
    <x v="80"/>
    <s v="07"/>
    <s v="Pump 17-P-073 AB discharge to distribution header"/>
    <s v="АВАР ОХЛ ВОДА В КОЛЛЕКТОР"/>
    <s v="Magnetic Flow Transmitter"/>
    <s v="4124-XZ-DM-21707007"/>
    <x v="1"/>
    <x v="1"/>
    <s v="230 VAC"/>
    <s v="17-C-AD-N-002FL07"/>
    <s v="24 Pair"/>
    <s v="Pr.03"/>
    <x v="0"/>
    <x v="13"/>
    <x v="1"/>
    <n v="6"/>
    <s v=""/>
    <s v="48"/>
    <s v="AVK 2,5 A, AVK 2,5 A"/>
    <x v="97"/>
    <x v="0"/>
    <x v="6"/>
    <x v="0"/>
    <x v="6"/>
    <s v="DB37-*m"/>
    <x v="0"/>
    <s v="CPO101"/>
    <n v="0"/>
    <s v="BP011"/>
    <x v="6"/>
    <n v="7"/>
    <n v="2"/>
    <x v="0"/>
    <n v="16"/>
    <s v=""/>
    <s v="DCS AMMONIA-UTILITIES"/>
    <s v="16.02.2024 добавлен Loop_External_power"/>
    <m/>
    <m/>
    <s v="O1010006"/>
    <n v="2"/>
    <m/>
    <s v="07-Cooling Tower Area"/>
    <x v="80"/>
    <x v="80"/>
    <x v="0"/>
    <m/>
    <s v="O1010006:2A/_x000a_O1010006_U2:5"/>
    <s v="O1010006:2C/_x000a_O1010006_U2:6"/>
    <m/>
    <s v=""/>
    <s v=""/>
    <m/>
    <m/>
    <m/>
    <s v="2A"/>
    <s v="2C"/>
    <x v="1"/>
    <x v="1"/>
    <x v="0"/>
    <x v="0"/>
    <x v="0"/>
    <s v=""/>
    <s v=""/>
    <x v="1"/>
    <x v="1"/>
    <x v="97"/>
    <x v="97"/>
  </r>
  <r>
    <s v="01"/>
    <m/>
    <s v="Сигнал"/>
    <s v="17-P -07041"/>
    <x v="81"/>
    <s v="07"/>
    <s v="CW Pump Basin to CWS distribution header"/>
    <s v="НАГНЕТАНИЕ НАСОСА 17-P-071A"/>
    <s v="Pressure Transmitter"/>
    <s v="4124-XZ-DM-21707003"/>
    <x v="0"/>
    <x v="0"/>
    <m/>
    <s v="17-C-AD-N-002FL07"/>
    <s v="24 Pair"/>
    <s v="Pr.08"/>
    <x v="0"/>
    <x v="13"/>
    <x v="7"/>
    <n v="16"/>
    <s v=""/>
    <s v="48"/>
    <s v="AVK 2,5 A, AVK 2,5 A"/>
    <x v="98"/>
    <x v="0"/>
    <x v="6"/>
    <x v="0"/>
    <x v="6"/>
    <s v="DB37-*m"/>
    <x v="0"/>
    <s v="CPO101"/>
    <n v="0"/>
    <s v="BP011"/>
    <x v="6"/>
    <n v="7"/>
    <n v="3"/>
    <x v="0"/>
    <n v="16"/>
    <s v=""/>
    <s v="DCS AMMONIA-UTILITIES"/>
    <m/>
    <m/>
    <m/>
    <s v="O1010006"/>
    <n v="3"/>
    <m/>
    <s v="07-Cooling Tower Area"/>
    <x v="81"/>
    <x v="81"/>
    <x v="0"/>
    <m/>
    <s v="O1010006:3A/_x000a_O1010006_U3:5"/>
    <s v="O1010006:3C/_x000a_O1010006_U3:6"/>
    <m/>
    <s v=""/>
    <s v=""/>
    <m/>
    <m/>
    <m/>
    <s v="3A"/>
    <s v="3C"/>
    <x v="0"/>
    <x v="0"/>
    <x v="0"/>
    <x v="0"/>
    <x v="0"/>
    <s v=""/>
    <s v=""/>
    <x v="2"/>
    <x v="2"/>
    <x v="98"/>
    <x v="98"/>
  </r>
  <r>
    <s v="01"/>
    <m/>
    <s v="Сигнал"/>
    <s v="17-P -07046"/>
    <x v="82"/>
    <s v="07"/>
    <s v="CW Pump Basin to CWS distribution header"/>
    <s v="НАГНЕТАНИЕ НАСОСА 17-P-071F"/>
    <s v="Pressure Transmitter"/>
    <s v="4124-XZ-DM-21707007"/>
    <x v="0"/>
    <x v="0"/>
    <m/>
    <s v="17-C-AD-N-002FL07"/>
    <s v="24 Pair"/>
    <s v="Pr.09"/>
    <x v="0"/>
    <x v="13"/>
    <x v="10"/>
    <n v="18"/>
    <s v=""/>
    <s v="48"/>
    <s v="AVK 2,5 A, AVK 2,5 A"/>
    <x v="99"/>
    <x v="0"/>
    <x v="6"/>
    <x v="0"/>
    <x v="6"/>
    <s v="DB37-*m"/>
    <x v="0"/>
    <s v="CPO101"/>
    <n v="0"/>
    <s v="BP011"/>
    <x v="6"/>
    <n v="7"/>
    <n v="4"/>
    <x v="0"/>
    <n v="16"/>
    <s v=""/>
    <s v="DCS AMMONIA-UTILITIES"/>
    <m/>
    <m/>
    <m/>
    <s v="O1010006"/>
    <n v="4"/>
    <m/>
    <s v="07-Cooling Tower Area"/>
    <x v="82"/>
    <x v="82"/>
    <x v="0"/>
    <m/>
    <s v="O1010006:4A/_x000a_O1010006_U4:5"/>
    <s v="O1010006:4C/_x000a_O1010006_U4:6"/>
    <m/>
    <s v=""/>
    <s v=""/>
    <m/>
    <m/>
    <m/>
    <s v="4A"/>
    <s v="4C"/>
    <x v="0"/>
    <x v="0"/>
    <x v="0"/>
    <x v="0"/>
    <x v="0"/>
    <s v=""/>
    <s v=""/>
    <x v="3"/>
    <x v="3"/>
    <x v="99"/>
    <x v="99"/>
  </r>
  <r>
    <s v="01"/>
    <m/>
    <s v="Сигнал"/>
    <s v="17-P -07047"/>
    <x v="83"/>
    <s v="07"/>
    <s v="CW Pump Basin to CWS distribution header"/>
    <s v="НАГНЕТАНИЕ НАСОСА 17-P-071H"/>
    <s v="Pressure Transmitter"/>
    <s v="4124-XZ-DM-21707007"/>
    <x v="0"/>
    <x v="0"/>
    <m/>
    <s v="17-C-AD-N-002FL07"/>
    <s v="24 Pair"/>
    <s v="Pr.10"/>
    <x v="0"/>
    <x v="13"/>
    <x v="11"/>
    <n v="20"/>
    <s v=""/>
    <s v="48"/>
    <s v="AVK 2,5 A, AVK 2,5 A"/>
    <x v="100"/>
    <x v="0"/>
    <x v="6"/>
    <x v="0"/>
    <x v="6"/>
    <s v="DB37-*m"/>
    <x v="0"/>
    <s v="CPO101"/>
    <n v="0"/>
    <s v="BP011"/>
    <x v="6"/>
    <n v="7"/>
    <n v="5"/>
    <x v="0"/>
    <n v="16"/>
    <s v=""/>
    <s v="DCS AMMONIA-UTILITIES"/>
    <m/>
    <m/>
    <m/>
    <s v="O1010006"/>
    <n v="5"/>
    <m/>
    <s v="07-Cooling Tower Area"/>
    <x v="83"/>
    <x v="83"/>
    <x v="0"/>
    <m/>
    <s v="O1010006:5A/_x000a_O1010006_U5:5"/>
    <s v="O1010006:5C/_x000a_O1010006_U5:6"/>
    <m/>
    <s v=""/>
    <s v=""/>
    <m/>
    <m/>
    <m/>
    <s v="5A"/>
    <s v="5C"/>
    <x v="0"/>
    <x v="0"/>
    <x v="0"/>
    <x v="0"/>
    <x v="0"/>
    <s v=""/>
    <s v=""/>
    <x v="4"/>
    <x v="4"/>
    <x v="100"/>
    <x v="100"/>
  </r>
  <r>
    <s v="01"/>
    <m/>
    <s v="Сигнал"/>
    <s v="17-P -07048"/>
    <x v="84"/>
    <s v="07"/>
    <s v="CW Pump Basin to Emergemncy CW"/>
    <s v="НАГНЕТАНИЕ НАСОСА 17-P-073A"/>
    <s v="Pressure Transmitter"/>
    <s v="4124-XZ-DM-21707007"/>
    <x v="0"/>
    <x v="0"/>
    <m/>
    <s v="17-C-AD-N-002FL07"/>
    <s v="24 Pair"/>
    <s v="Pr.11"/>
    <x v="0"/>
    <x v="13"/>
    <x v="12"/>
    <n v="22"/>
    <s v=""/>
    <s v="48"/>
    <s v="AVK 2,5 A, AVK 2,5 A"/>
    <x v="101"/>
    <x v="0"/>
    <x v="6"/>
    <x v="0"/>
    <x v="6"/>
    <s v="DB37-*m"/>
    <x v="0"/>
    <s v="CPO101"/>
    <n v="0"/>
    <s v="BP011"/>
    <x v="6"/>
    <n v="7"/>
    <n v="6"/>
    <x v="0"/>
    <n v="16"/>
    <s v=""/>
    <s v="DCS AMMONIA-UTILITIES"/>
    <m/>
    <m/>
    <m/>
    <s v="O1010006"/>
    <n v="6"/>
    <m/>
    <s v="07-Cooling Tower Area"/>
    <x v="84"/>
    <x v="84"/>
    <x v="0"/>
    <m/>
    <s v="O1010006:6A/_x000a_O1010006_U6:5"/>
    <s v="O1010006:6C/_x000a_O1010006_U6:6"/>
    <m/>
    <s v=""/>
    <s v=""/>
    <m/>
    <m/>
    <m/>
    <s v="6A"/>
    <s v="6C"/>
    <x v="0"/>
    <x v="0"/>
    <x v="0"/>
    <x v="0"/>
    <x v="0"/>
    <s v=""/>
    <s v=""/>
    <x v="5"/>
    <x v="5"/>
    <x v="101"/>
    <x v="101"/>
  </r>
  <r>
    <s v="01"/>
    <m/>
    <s v="Сигнал"/>
    <s v="17-P -07049"/>
    <x v="85"/>
    <s v="07"/>
    <s v="CW Pump Basin to Emergemncy CW"/>
    <s v="НАГНЕТАНИЕ НАСОСА 17-P-073B"/>
    <s v="Pressure Transmitter"/>
    <s v="4124-XZ-DM-21707007"/>
    <x v="0"/>
    <x v="0"/>
    <m/>
    <s v="17-C-AD-N-002FL07"/>
    <s v="24 Pair"/>
    <s v="Pr.12"/>
    <x v="0"/>
    <x v="13"/>
    <x v="13"/>
    <n v="24"/>
    <s v=""/>
    <s v="48"/>
    <s v="AVK 2,5 A, AVK 2,5 A"/>
    <x v="102"/>
    <x v="0"/>
    <x v="6"/>
    <x v="0"/>
    <x v="6"/>
    <s v="DB37-*m"/>
    <x v="0"/>
    <s v="CPO101"/>
    <n v="0"/>
    <s v="BP011"/>
    <x v="6"/>
    <n v="7"/>
    <n v="7"/>
    <x v="0"/>
    <n v="16"/>
    <s v=""/>
    <s v="DCS AMMONIA-UTILITIES"/>
    <m/>
    <m/>
    <m/>
    <s v="O1010006"/>
    <n v="7"/>
    <m/>
    <s v="07-Cooling Tower Area"/>
    <x v="85"/>
    <x v="85"/>
    <x v="0"/>
    <m/>
    <s v="O1010006:7A/_x000a_O1010006_U7:5"/>
    <s v="O1010006:7C/_x000a_O1010006_U7:6"/>
    <m/>
    <s v=""/>
    <s v=""/>
    <m/>
    <m/>
    <m/>
    <s v="7A"/>
    <s v="7C"/>
    <x v="0"/>
    <x v="0"/>
    <x v="0"/>
    <x v="0"/>
    <x v="0"/>
    <s v=""/>
    <s v=""/>
    <x v="6"/>
    <x v="6"/>
    <x v="102"/>
    <x v="102"/>
  </r>
  <r>
    <s v="01"/>
    <m/>
    <s v="Сигнал"/>
    <s v="17-P -07050"/>
    <x v="86"/>
    <s v="07"/>
    <s v="Emergemncy CW to distribution header"/>
    <s v="АВАР ОХЛ ВОДА В КОЛЛЕКТОР"/>
    <s v="Pressure Transmitter"/>
    <s v="4124-XZ-DM-21707007"/>
    <x v="0"/>
    <x v="0"/>
    <m/>
    <s v="17-C-AD-N-002FL07"/>
    <s v="24 Pair"/>
    <s v="Pr.13"/>
    <x v="0"/>
    <x v="13"/>
    <x v="14"/>
    <n v="26"/>
    <s v=""/>
    <s v="48"/>
    <s v="AVK 2,5 A, AVK 2,5 A"/>
    <x v="103"/>
    <x v="0"/>
    <x v="6"/>
    <x v="0"/>
    <x v="6"/>
    <s v="DB37-*m"/>
    <x v="0"/>
    <s v="CPO101"/>
    <n v="0"/>
    <s v="BP011"/>
    <x v="6"/>
    <n v="7"/>
    <n v="8"/>
    <x v="0"/>
    <n v="16"/>
    <s v=""/>
    <s v="DCS AMMONIA-UTILITIES"/>
    <m/>
    <m/>
    <m/>
    <s v="O1010006"/>
    <n v="8"/>
    <m/>
    <s v="07-Cooling Tower Area"/>
    <x v="86"/>
    <x v="86"/>
    <x v="0"/>
    <m/>
    <s v="O1010006:8A/_x000a_O1010006_U8:5"/>
    <s v="O1010006:8C/_x000a_O1010006_U8:6"/>
    <m/>
    <s v=""/>
    <s v=""/>
    <m/>
    <m/>
    <m/>
    <s v="8A"/>
    <s v="8C"/>
    <x v="0"/>
    <x v="0"/>
    <x v="0"/>
    <x v="0"/>
    <x v="0"/>
    <s v=""/>
    <s v=""/>
    <x v="7"/>
    <x v="7"/>
    <x v="103"/>
    <x v="103"/>
  </r>
  <r>
    <s v="01"/>
    <m/>
    <s v="Сигнал"/>
    <s v="17-T -07043"/>
    <x v="87"/>
    <s v="07"/>
    <s v="From 17-A-002 to Emergency cooling water"/>
    <s v="АВАР ОХЛ ВОДА В КОЛЛЕКТОР"/>
    <s v="Temperature Transmitter - Head Mounted"/>
    <s v="4124-XZ-DM-21707007"/>
    <x v="0"/>
    <x v="0"/>
    <m/>
    <s v="17-C-AD-N-002FL07"/>
    <s v="24 Pair"/>
    <s v="Pr.14"/>
    <x v="0"/>
    <x v="13"/>
    <x v="15"/>
    <n v="28"/>
    <s v=""/>
    <s v="48"/>
    <s v="AVK 2,5 A, AVK 2,5 A"/>
    <x v="104"/>
    <x v="0"/>
    <x v="6"/>
    <x v="0"/>
    <x v="6"/>
    <s v="DB37-*m"/>
    <x v="0"/>
    <s v="CPO101"/>
    <n v="0"/>
    <s v="BP011"/>
    <x v="6"/>
    <n v="7"/>
    <n v="9"/>
    <x v="0"/>
    <n v="16"/>
    <s v=""/>
    <s v="DCS AMMONIA-UTILITIES"/>
    <m/>
    <m/>
    <m/>
    <s v="O1010006"/>
    <n v="9"/>
    <m/>
    <s v="07-Cooling Tower Area"/>
    <x v="87"/>
    <x v="87"/>
    <x v="0"/>
    <m/>
    <s v="O1010006:9A/_x000a_O1010006_U9:5"/>
    <s v="O1010006:9C/_x000a_O1010006_U9:6"/>
    <m/>
    <s v=""/>
    <s v=""/>
    <m/>
    <m/>
    <m/>
    <s v="9A"/>
    <s v="9C"/>
    <x v="0"/>
    <x v="0"/>
    <x v="0"/>
    <x v="0"/>
    <x v="0"/>
    <s v=""/>
    <s v=""/>
    <x v="8"/>
    <x v="8"/>
    <x v="104"/>
    <x v="104"/>
  </r>
  <r>
    <s v="01"/>
    <m/>
    <s v="Сигнал"/>
    <s v="17-T -07043"/>
    <x v="88"/>
    <s v="07"/>
    <s v="From 17-A-002 to Emergency cooling water"/>
    <s v="АВАР ОХЛ ВОДА В КОЛЛЕКТОР"/>
    <s v="Temperature Transmitter - Head Mounted"/>
    <s v="4124-XZ-DM-21707007"/>
    <x v="0"/>
    <x v="0"/>
    <m/>
    <s v="17-C-AD-N-002FL07"/>
    <s v="24 Pair"/>
    <s v="Pr.15"/>
    <x v="0"/>
    <x v="13"/>
    <x v="9"/>
    <n v="30"/>
    <s v=""/>
    <s v="48"/>
    <s v="AVK 2,5 A, AVK 2,5 A"/>
    <x v="105"/>
    <x v="0"/>
    <x v="6"/>
    <x v="0"/>
    <x v="6"/>
    <s v="DB37-*m"/>
    <x v="0"/>
    <s v="CPO101"/>
    <n v="0"/>
    <s v="BP011"/>
    <x v="6"/>
    <n v="7"/>
    <n v="10"/>
    <x v="0"/>
    <n v="16"/>
    <s v=""/>
    <s v="DCS AMMONIA-UTILITIES"/>
    <m/>
    <m/>
    <m/>
    <s v="O1010006"/>
    <n v="10"/>
    <m/>
    <s v="07-Cooling Tower Area"/>
    <x v="88"/>
    <x v="88"/>
    <x v="0"/>
    <m/>
    <s v="O1010006:10A/_x000a_O1010006_U10:5"/>
    <s v="O1010006:10C/_x000a_O1010006_U10:6"/>
    <m/>
    <s v=""/>
    <s v=""/>
    <m/>
    <m/>
    <m/>
    <s v="10A"/>
    <s v="10C"/>
    <x v="0"/>
    <x v="0"/>
    <x v="0"/>
    <x v="0"/>
    <x v="0"/>
    <s v=""/>
    <s v=""/>
    <x v="9"/>
    <x v="9"/>
    <x v="105"/>
    <x v="105"/>
  </r>
  <r>
    <s v="01"/>
    <m/>
    <s v="Сигнал"/>
    <s v="17-T -113704"/>
    <x v="89"/>
    <s v="11"/>
    <s v="To Oil Tank"/>
    <s v="СМ ПОСЛЕ М/Х ДУТЬЕВОГО ВЕНТ"/>
    <s v="Temperature Transmitter - Head Mounted"/>
    <s v="4124-FB-VD-BD00317L11111309"/>
    <x v="0"/>
    <x v="0"/>
    <m/>
    <s v="17-C-AD-N-702FL11-L111"/>
    <s v="06 Pair"/>
    <s v="Pr.01"/>
    <x v="0"/>
    <x v="15"/>
    <x v="5"/>
    <n v="2"/>
    <s v=""/>
    <s v="12"/>
    <s v="AVK 2,5 A, AVK 2,5 A"/>
    <x v="106"/>
    <x v="0"/>
    <x v="6"/>
    <x v="0"/>
    <x v="6"/>
    <s v="DB37-*m"/>
    <x v="0"/>
    <s v="CPO101"/>
    <n v="0"/>
    <s v="BP011"/>
    <x v="6"/>
    <n v="7"/>
    <n v="11"/>
    <x v="0"/>
    <n v="16"/>
    <s v=""/>
    <s v="DCS AMMONIA-UTILITIES"/>
    <m/>
    <m/>
    <m/>
    <s v="O1010006"/>
    <n v="11"/>
    <m/>
    <s v="11-Auxiliary Boiler Area"/>
    <x v="89"/>
    <x v="89"/>
    <x v="0"/>
    <m/>
    <s v="O1010006:11A/_x000a_O1010006_U11:5"/>
    <s v="O1010006:11C/_x000a_O1010006_U11:6"/>
    <m/>
    <s v=""/>
    <s v=""/>
    <m/>
    <m/>
    <m/>
    <s v="11A"/>
    <s v="11C"/>
    <x v="0"/>
    <x v="0"/>
    <x v="0"/>
    <x v="0"/>
    <x v="0"/>
    <s v=""/>
    <s v=""/>
    <x v="10"/>
    <x v="10"/>
    <x v="106"/>
    <x v="106"/>
  </r>
  <r>
    <s v="01"/>
    <m/>
    <s v="Сигнал"/>
    <s v="17-PD-113705"/>
    <x v="90"/>
    <s v="11"/>
    <s v="Oil Tank 17-L-111-S-111A &amp; 17-L-111-S-111B"/>
    <s v="ФИЛЬТР СМАЗОЧНОГО МАСЛА ДУТ ВЕНТ"/>
    <s v="Differential Pressure Transmitter"/>
    <s v="4124-FB-VD-BD00317L11111309"/>
    <x v="0"/>
    <x v="0"/>
    <m/>
    <s v="17-C-AD-N-702FL11-L111"/>
    <s v="06 Pair"/>
    <s v="Pr.02"/>
    <x v="0"/>
    <x v="15"/>
    <x v="0"/>
    <n v="4"/>
    <s v=""/>
    <s v="12"/>
    <s v="AVK 2,5 A, AVK 2,5 A"/>
    <x v="107"/>
    <x v="0"/>
    <x v="6"/>
    <x v="0"/>
    <x v="6"/>
    <s v="DB37-*m"/>
    <x v="0"/>
    <s v="CPO101"/>
    <n v="0"/>
    <s v="BP011"/>
    <x v="6"/>
    <n v="7"/>
    <n v="12"/>
    <x v="0"/>
    <n v="16"/>
    <s v=""/>
    <s v="DCS AMMONIA-UTILITIES"/>
    <m/>
    <m/>
    <m/>
    <s v="O1010006"/>
    <n v="12"/>
    <m/>
    <s v="11-Auxiliary Boiler Area"/>
    <x v="90"/>
    <x v="90"/>
    <x v="0"/>
    <m/>
    <s v="O1010006:12A/_x000a_O1010006_U12:5"/>
    <s v="O1010006:12C/_x000a_O1010006_U12:6"/>
    <m/>
    <s v=""/>
    <s v=""/>
    <m/>
    <m/>
    <m/>
    <s v="12A"/>
    <s v="12C"/>
    <x v="0"/>
    <x v="0"/>
    <x v="0"/>
    <x v="0"/>
    <x v="0"/>
    <s v=""/>
    <s v=""/>
    <x v="11"/>
    <x v="11"/>
    <x v="107"/>
    <x v="107"/>
  </r>
  <r>
    <s v="01"/>
    <m/>
    <s v="Сигнал"/>
    <s v="17-T -113702"/>
    <x v="91"/>
    <s v="11"/>
    <s v="Oil Reservoir 17-L-111-T-111"/>
    <s v="МАСЛОБАК ДУТЬЕВОГО ВЕНТИЛЯТОРА"/>
    <s v="Temperature Transmitter - Head Mounted"/>
    <s v="4124-FB-VD-BD00317L11111309"/>
    <x v="0"/>
    <x v="0"/>
    <m/>
    <s v="17-C-AD-N-702FL11-L111"/>
    <s v="06 Pair"/>
    <s v="Pr.03"/>
    <x v="0"/>
    <x v="15"/>
    <x v="1"/>
    <n v="6"/>
    <s v=""/>
    <s v="12"/>
    <s v="AVK 2,5 A, AVK 2,5 A"/>
    <x v="108"/>
    <x v="0"/>
    <x v="6"/>
    <x v="0"/>
    <x v="6"/>
    <s v="DB37-*m"/>
    <x v="0"/>
    <s v="CPO101"/>
    <n v="0"/>
    <s v="BP011"/>
    <x v="6"/>
    <n v="7"/>
    <n v="13"/>
    <x v="0"/>
    <n v="16"/>
    <s v=""/>
    <s v="DCS AMMONIA-UTILITIES"/>
    <m/>
    <m/>
    <m/>
    <s v="O1010006"/>
    <n v="13"/>
    <m/>
    <s v="11-Auxiliary Boiler Area"/>
    <x v="91"/>
    <x v="91"/>
    <x v="0"/>
    <m/>
    <s v="O1010006:13A/_x000a_O1010006_U13:5"/>
    <s v="O1010006:13C/_x000a_O1010006_U13:6"/>
    <m/>
    <s v=""/>
    <s v=""/>
    <m/>
    <m/>
    <m/>
    <s v="13A"/>
    <s v="13C"/>
    <x v="0"/>
    <x v="0"/>
    <x v="0"/>
    <x v="0"/>
    <x v="0"/>
    <s v=""/>
    <s v=""/>
    <x v="12"/>
    <x v="12"/>
    <x v="108"/>
    <x v="108"/>
  </r>
  <r>
    <s v="01"/>
    <m/>
    <s v="Сигнал"/>
    <s v="17-L -113704"/>
    <x v="92"/>
    <s v="11"/>
    <s v="Rundown Tank Level 17-L-111-T-114"/>
    <s v="БАК ВЫБЕГА ДУТЬЕВОГО ВЕНТ КОТЛА"/>
    <s v="DP Level Transmitter"/>
    <s v="4124-FB-VD-BD00317L11111309"/>
    <x v="0"/>
    <x v="0"/>
    <m/>
    <s v="17-C-AD-N-702FL11-L111"/>
    <s v="06 Pair"/>
    <s v="Pr.04"/>
    <x v="0"/>
    <x v="15"/>
    <x v="2"/>
    <n v="8"/>
    <s v=""/>
    <s v="12"/>
    <s v="AVK 2,5 A, AVK 2,5 A"/>
    <x v="109"/>
    <x v="0"/>
    <x v="6"/>
    <x v="0"/>
    <x v="6"/>
    <s v="DB37-*m"/>
    <x v="0"/>
    <s v="CPO101"/>
    <n v="0"/>
    <s v="BP011"/>
    <x v="6"/>
    <n v="7"/>
    <n v="14"/>
    <x v="0"/>
    <n v="16"/>
    <s v=""/>
    <s v="DCS AMMONIA-UTILITIES"/>
    <m/>
    <m/>
    <m/>
    <s v="O1010006"/>
    <n v="14"/>
    <m/>
    <s v="11-Auxiliary Boiler Area"/>
    <x v="92"/>
    <x v="92"/>
    <x v="0"/>
    <m/>
    <s v="O1010006:14A/_x000a_O1010006_U14:5"/>
    <s v="O1010006:14C/_x000a_O1010006_U14:6"/>
    <m/>
    <s v=""/>
    <s v=""/>
    <m/>
    <m/>
    <m/>
    <s v="14A"/>
    <s v="14C"/>
    <x v="0"/>
    <x v="0"/>
    <x v="0"/>
    <x v="0"/>
    <x v="0"/>
    <s v=""/>
    <s v=""/>
    <x v="13"/>
    <x v="13"/>
    <x v="109"/>
    <x v="109"/>
  </r>
  <r>
    <s v="01"/>
    <m/>
    <s v="Сигнал"/>
    <s v="17-PD-070173"/>
    <x v="93"/>
    <s v="11"/>
    <s v="PRESSURE ROTARY FILTER 17-L-072B"/>
    <s v="ПЕРЕПАД ДАВЛЕНИЯ ФИЛЬТРА 17L072B"/>
    <s v="Differential Pressure Transmitter"/>
    <s v="4124-GF-VD-BD17717L072003"/>
    <x v="0"/>
    <x v="0"/>
    <m/>
    <s v="17-PDT-070173"/>
    <s v="01 Pair"/>
    <s v="Pr.01"/>
    <x v="0"/>
    <x v="16"/>
    <x v="5"/>
    <n v="2"/>
    <s v=""/>
    <s v="2"/>
    <s v="AVK 2,5 A, AVK 2,5 A"/>
    <x v="110"/>
    <x v="0"/>
    <x v="6"/>
    <x v="0"/>
    <x v="6"/>
    <s v="DB37-*m"/>
    <x v="0"/>
    <s v="CPO101"/>
    <n v="0"/>
    <s v="BP011"/>
    <x v="6"/>
    <n v="7"/>
    <n v="15"/>
    <x v="0"/>
    <n v="16"/>
    <s v=""/>
    <s v="DCS AMMONIA-UTILITIES"/>
    <m/>
    <m/>
    <m/>
    <s v="O1010006"/>
    <n v="15"/>
    <m/>
    <s v="11-Auxiliary Boiler Area"/>
    <x v="93"/>
    <x v="93"/>
    <x v="0"/>
    <m/>
    <s v="O1010006:15A/_x000a_O1010006_U15:5"/>
    <s v="O1010006:15C/_x000a_O1010006_U15:6"/>
    <m/>
    <s v=""/>
    <s v=""/>
    <m/>
    <m/>
    <m/>
    <s v="15A"/>
    <s v="15C"/>
    <x v="0"/>
    <x v="0"/>
    <x v="0"/>
    <x v="0"/>
    <x v="0"/>
    <s v=""/>
    <s v=""/>
    <x v="14"/>
    <x v="14"/>
    <x v="110"/>
    <x v="110"/>
  </r>
  <r>
    <s v="02"/>
    <s v="30.05.2024 добавлен по TQ_ALL_051"/>
    <s v="Сигнал"/>
    <s v="17AT113650B"/>
    <x v="94"/>
    <m/>
    <s v="Silica sampling"/>
    <s v="Отбор проб кремнезема"/>
    <m/>
    <m/>
    <x v="1"/>
    <x v="1"/>
    <m/>
    <s v="17-C-AD-N-001-LP003-L111"/>
    <s v="12 Pair"/>
    <s v="Pr.07"/>
    <x v="0"/>
    <x v="12"/>
    <x v="6"/>
    <n v="14"/>
    <m/>
    <s v="24"/>
    <s v="AVK 2,5 A, AVK 2,5 A"/>
    <x v="111"/>
    <x v="0"/>
    <x v="6"/>
    <x v="0"/>
    <x v="6"/>
    <s v="DB37-*m"/>
    <x v="0"/>
    <s v="CPO101"/>
    <n v="0"/>
    <s v="BP011"/>
    <x v="6"/>
    <n v="7"/>
    <n v="16"/>
    <x v="0"/>
    <n v="16"/>
    <s v=""/>
    <s v="DCS AMMONIA-UTILITIES"/>
    <m/>
    <m/>
    <m/>
    <s v="O1010006"/>
    <n v="16"/>
    <m/>
    <m/>
    <x v="94"/>
    <x v="94"/>
    <x v="0"/>
    <m/>
    <s v="O1010006:16A/_x000a_O1010006_U16:5"/>
    <s v="O1010006:16C/_x000a_O1010006_U16:6"/>
    <m/>
    <s v=""/>
    <s v=""/>
    <m/>
    <m/>
    <m/>
    <s v="16A"/>
    <s v="16C"/>
    <x v="1"/>
    <x v="1"/>
    <x v="0"/>
    <x v="0"/>
    <x v="0"/>
    <s v=""/>
    <s v=""/>
    <x v="15"/>
    <x v="15"/>
    <x v="111"/>
    <x v="111"/>
  </r>
  <r>
    <s v="01"/>
    <m/>
    <s v="Сигнал"/>
    <s v="17-A -11301"/>
    <x v="95"/>
    <s v=" 1"/>
    <s v="17-AH-001 CONTINUOUS EMISSION MONITORING SYSTEM"/>
    <m/>
    <s v="Analyzer Transmitter (Analyzer)"/>
    <s v="4124-XZ-DM-21711301"/>
    <x v="0"/>
    <x v="0"/>
    <m/>
    <s v="17-C-AD-N-001FL11-AH001"/>
    <s v="12 Pair"/>
    <s v="Pr.01"/>
    <x v="0"/>
    <x v="17"/>
    <x v="5"/>
    <n v="2"/>
    <s v=""/>
    <s v="24"/>
    <s v="AVK 2,5 A, AVK 2,5 A"/>
    <x v="112"/>
    <x v="0"/>
    <x v="7"/>
    <x v="0"/>
    <x v="7"/>
    <s v="DB37-*m"/>
    <x v="0"/>
    <s v="CPO101"/>
    <n v="0"/>
    <s v="BP011"/>
    <x v="7"/>
    <n v="8"/>
    <n v="1"/>
    <x v="0"/>
    <n v="16"/>
    <s v=""/>
    <s v="DCS AMMONIA-UTILITIES"/>
    <m/>
    <m/>
    <m/>
    <s v="O1010007"/>
    <n v="1"/>
    <m/>
    <s v=" 11-Auxiliary Boiler Area"/>
    <x v="95"/>
    <x v="95"/>
    <x v="0"/>
    <m/>
    <s v="O1010007:1A/_x000a_O1010007_U1:5"/>
    <s v="O1010007:1C/_x000a_O1010007_U1:6"/>
    <m/>
    <s v=""/>
    <s v=""/>
    <m/>
    <m/>
    <m/>
    <s v="1A"/>
    <s v="1C"/>
    <x v="0"/>
    <x v="0"/>
    <x v="0"/>
    <x v="0"/>
    <x v="0"/>
    <s v=""/>
    <s v=""/>
    <x v="0"/>
    <x v="0"/>
    <x v="112"/>
    <x v="112"/>
  </r>
  <r>
    <s v="01"/>
    <m/>
    <s v="Сигнал"/>
    <s v="17-A -11301"/>
    <x v="96"/>
    <s v=" 1"/>
    <s v="17-AH-001 CONTINUOUS EMISSION MONITORING SYSTEM"/>
    <m/>
    <s v="Analyzer Transmitter (Analyzer)"/>
    <s v="4124-XZ-DM-21711301"/>
    <x v="0"/>
    <x v="0"/>
    <m/>
    <s v="17-C-AD-N-001FL11-AH001"/>
    <s v="12 Pair"/>
    <s v="Pr.02"/>
    <x v="0"/>
    <x v="17"/>
    <x v="0"/>
    <n v="4"/>
    <s v=""/>
    <s v="24"/>
    <s v="AVK 2,5 A, AVK 2,5 A"/>
    <x v="113"/>
    <x v="0"/>
    <x v="7"/>
    <x v="0"/>
    <x v="7"/>
    <s v="DB37-*m"/>
    <x v="0"/>
    <s v="CPO101"/>
    <n v="0"/>
    <s v="BP011"/>
    <x v="7"/>
    <n v="8"/>
    <n v="2"/>
    <x v="0"/>
    <n v="16"/>
    <s v=""/>
    <s v="DCS AMMONIA-UTILITIES"/>
    <m/>
    <m/>
    <m/>
    <s v="O1010007"/>
    <n v="2"/>
    <m/>
    <s v=" 11-Auxiliary Boiler Area"/>
    <x v="96"/>
    <x v="96"/>
    <x v="0"/>
    <m/>
    <s v="O1010007:2A/_x000a_O1010007_U2:5"/>
    <s v="O1010007:2C/_x000a_O1010007_U2:6"/>
    <m/>
    <s v=""/>
    <s v=""/>
    <m/>
    <m/>
    <m/>
    <s v="2A"/>
    <s v="2C"/>
    <x v="0"/>
    <x v="0"/>
    <x v="0"/>
    <x v="0"/>
    <x v="0"/>
    <s v=""/>
    <s v=""/>
    <x v="1"/>
    <x v="1"/>
    <x v="113"/>
    <x v="113"/>
  </r>
  <r>
    <s v="01"/>
    <m/>
    <s v="Сигнал"/>
    <s v="17-A -11301"/>
    <x v="97"/>
    <s v=" 1"/>
    <s v="17-AH-001 CONTINUOUS EMISSION MONITORING SYSTEM"/>
    <m/>
    <s v="Analyzer Transmitter (Analyzer)"/>
    <s v="4124-XZ-DM-21711301"/>
    <x v="0"/>
    <x v="0"/>
    <m/>
    <s v="17-C-AD-N-001FL11-AH001"/>
    <s v="12 Pair"/>
    <s v="Pr.03"/>
    <x v="0"/>
    <x v="17"/>
    <x v="1"/>
    <n v="6"/>
    <s v=""/>
    <s v="24"/>
    <s v="AVK 2,5 A, AVK 2,5 A"/>
    <x v="114"/>
    <x v="0"/>
    <x v="7"/>
    <x v="0"/>
    <x v="7"/>
    <s v="DB37-*m"/>
    <x v="0"/>
    <s v="CPO101"/>
    <n v="0"/>
    <s v="BP011"/>
    <x v="7"/>
    <n v="8"/>
    <n v="3"/>
    <x v="0"/>
    <n v="16"/>
    <s v=""/>
    <s v="DCS AMMONIA-UTILITIES"/>
    <m/>
    <m/>
    <m/>
    <s v="O1010007"/>
    <n v="3"/>
    <m/>
    <s v=" 11-Auxiliary Boiler Area"/>
    <x v="97"/>
    <x v="97"/>
    <x v="0"/>
    <m/>
    <s v="O1010007:3A/_x000a_O1010007_U3:5"/>
    <s v="O1010007:3C/_x000a_O1010007_U3:6"/>
    <m/>
    <s v=""/>
    <s v=""/>
    <m/>
    <m/>
    <m/>
    <s v="3A"/>
    <s v="3C"/>
    <x v="0"/>
    <x v="0"/>
    <x v="0"/>
    <x v="0"/>
    <x v="0"/>
    <s v=""/>
    <s v=""/>
    <x v="2"/>
    <x v="2"/>
    <x v="114"/>
    <x v="114"/>
  </r>
  <r>
    <s v="01"/>
    <m/>
    <s v="Сигнал"/>
    <s v="17-A -11301"/>
    <x v="98"/>
    <s v=" 1"/>
    <s v="17-AH-001 CONTINUOUS EMISSION MONITORING SYSTEM"/>
    <m/>
    <s v="Analyzer Transmitter (Analyzer)"/>
    <s v="4124-XZ-DM-21711301"/>
    <x v="0"/>
    <x v="0"/>
    <m/>
    <s v="17-C-AD-N-001FL11-AH001"/>
    <s v="12 Pair"/>
    <s v="Pr.04"/>
    <x v="0"/>
    <x v="17"/>
    <x v="2"/>
    <n v="8"/>
    <s v=""/>
    <s v="24"/>
    <s v="AVK 2,5 A, AVK 2,5 A"/>
    <x v="115"/>
    <x v="0"/>
    <x v="7"/>
    <x v="0"/>
    <x v="7"/>
    <s v="DB37-*m"/>
    <x v="0"/>
    <s v="CPO101"/>
    <n v="0"/>
    <s v="BP011"/>
    <x v="7"/>
    <n v="8"/>
    <n v="4"/>
    <x v="0"/>
    <n v="16"/>
    <s v=""/>
    <s v="DCS AMMONIA-UTILITIES"/>
    <m/>
    <m/>
    <m/>
    <s v="O1010007"/>
    <n v="4"/>
    <m/>
    <s v=" 11-Auxiliary Boiler Area"/>
    <x v="98"/>
    <x v="98"/>
    <x v="0"/>
    <m/>
    <s v="O1010007:4A/_x000a_O1010007_U4:5"/>
    <s v="O1010007:4C/_x000a_O1010007_U4:6"/>
    <m/>
    <s v=""/>
    <s v=""/>
    <m/>
    <m/>
    <m/>
    <s v="4A"/>
    <s v="4C"/>
    <x v="0"/>
    <x v="0"/>
    <x v="0"/>
    <x v="0"/>
    <x v="0"/>
    <s v=""/>
    <s v=""/>
    <x v="3"/>
    <x v="3"/>
    <x v="115"/>
    <x v="115"/>
  </r>
  <r>
    <s v="01"/>
    <m/>
    <s v="Сигнал"/>
    <s v="17-A -11301"/>
    <x v="99"/>
    <s v=" 1"/>
    <s v="17-AH-001 CONTINUOUS EMISSION MONITORING SYSTEM"/>
    <m/>
    <s v="Analyzer Transmitter (Analyzer)"/>
    <s v="4124-XZ-DM-21711301"/>
    <x v="0"/>
    <x v="0"/>
    <m/>
    <s v="17-C-AD-N-001FL11-AH001"/>
    <s v="12 Pair"/>
    <s v="Pr.05"/>
    <x v="0"/>
    <x v="17"/>
    <x v="3"/>
    <n v="10"/>
    <s v=""/>
    <s v="24"/>
    <s v="AVK 2,5 A, AVK 2,5 A"/>
    <x v="116"/>
    <x v="0"/>
    <x v="7"/>
    <x v="0"/>
    <x v="7"/>
    <s v="DB37-*m"/>
    <x v="0"/>
    <s v="CPO101"/>
    <n v="0"/>
    <s v="BP011"/>
    <x v="7"/>
    <n v="8"/>
    <n v="5"/>
    <x v="0"/>
    <n v="16"/>
    <s v=""/>
    <s v="DCS AMMONIA-UTILITIES"/>
    <m/>
    <m/>
    <m/>
    <s v="O1010007"/>
    <n v="5"/>
    <m/>
    <s v=" 11-Auxiliary Boiler Area"/>
    <x v="99"/>
    <x v="99"/>
    <x v="0"/>
    <m/>
    <s v="O1010007:5A/_x000a_O1010007_U5:5"/>
    <s v="O1010007:5C/_x000a_O1010007_U5:6"/>
    <m/>
    <s v=""/>
    <s v=""/>
    <m/>
    <m/>
    <m/>
    <s v="5A"/>
    <s v="5C"/>
    <x v="0"/>
    <x v="0"/>
    <x v="0"/>
    <x v="0"/>
    <x v="0"/>
    <s v=""/>
    <s v=""/>
    <x v="4"/>
    <x v="4"/>
    <x v="116"/>
    <x v="116"/>
  </r>
  <r>
    <s v="01"/>
    <m/>
    <s v="Сигнал"/>
    <s v="17-A -11301"/>
    <x v="100"/>
    <s v=" 1"/>
    <s v="17-AH-001 CONTINUOUS EMISSION MONITORING SYSTEM"/>
    <m/>
    <s v="Analyzer Transmitter (Analyzer)"/>
    <s v="4124-XZ-DM-21711301"/>
    <x v="0"/>
    <x v="0"/>
    <m/>
    <s v="17-C-AD-N-001FL11-AH001"/>
    <s v="12 Pair"/>
    <s v="Pr.06"/>
    <x v="0"/>
    <x v="17"/>
    <x v="4"/>
    <n v="12"/>
    <s v=""/>
    <s v="24"/>
    <s v="AVK 2,5 A, AVK 2,5 A"/>
    <x v="117"/>
    <x v="0"/>
    <x v="7"/>
    <x v="0"/>
    <x v="7"/>
    <s v="DB37-*m"/>
    <x v="0"/>
    <s v="CPO101"/>
    <n v="0"/>
    <s v="BP011"/>
    <x v="7"/>
    <n v="8"/>
    <n v="6"/>
    <x v="0"/>
    <n v="16"/>
    <s v=""/>
    <s v="DCS AMMONIA-UTILITIES"/>
    <m/>
    <m/>
    <m/>
    <s v="O1010007"/>
    <n v="6"/>
    <m/>
    <s v=" 11-Auxiliary Boiler Area"/>
    <x v="100"/>
    <x v="100"/>
    <x v="0"/>
    <m/>
    <s v="O1010007:6A/_x000a_O1010007_U6:5"/>
    <s v="O1010007:6C/_x000a_O1010007_U6:6"/>
    <m/>
    <s v=""/>
    <s v=""/>
    <m/>
    <m/>
    <m/>
    <s v="6A"/>
    <s v="6C"/>
    <x v="0"/>
    <x v="0"/>
    <x v="0"/>
    <x v="0"/>
    <x v="0"/>
    <s v=""/>
    <s v=""/>
    <x v="5"/>
    <x v="5"/>
    <x v="117"/>
    <x v="117"/>
  </r>
  <r>
    <s v="02"/>
    <s v="30.05.2024 изм тип сигнала на актив"/>
    <s v="Сигнал"/>
    <s v="17-F -11301"/>
    <x v="101"/>
    <s v="11"/>
    <s v="CEMS for Star-Up-Boiler 17-L-111  "/>
    <s v="РАСХОД ДЫМОВЫХ ГАЗОВ КОТЛА"/>
    <s v="DP Flow Transmitter (Flow)"/>
    <s v="4124-XZ-DM-21711301"/>
    <x v="1"/>
    <x v="1"/>
    <s v="230VAC"/>
    <s v="17-C-AD-N-001FL11-AH001"/>
    <s v="12 Pair"/>
    <s v="Pr.07"/>
    <x v="0"/>
    <x v="17"/>
    <x v="6"/>
    <n v="14"/>
    <s v=""/>
    <s v="24"/>
    <s v="AVK 2,5 A, AVK 2,5 A"/>
    <x v="118"/>
    <x v="0"/>
    <x v="7"/>
    <x v="0"/>
    <x v="7"/>
    <s v="DB37-*m"/>
    <x v="0"/>
    <s v="CPO101"/>
    <n v="0"/>
    <s v="BP011"/>
    <x v="7"/>
    <n v="8"/>
    <n v="7"/>
    <x v="0"/>
    <n v="16"/>
    <s v=""/>
    <s v="DCS AMMONIA-UTILITIES"/>
    <m/>
    <s v="25 Вт"/>
    <m/>
    <s v="O1010007"/>
    <n v="7"/>
    <m/>
    <s v="11-Auxiliary Boiler Area"/>
    <x v="101"/>
    <x v="101"/>
    <x v="0"/>
    <m/>
    <s v="O1010007:7A/_x000a_O1010007_U7:5"/>
    <s v="O1010007:7C/_x000a_O1010007_U7:6"/>
    <m/>
    <s v=""/>
    <s v=""/>
    <m/>
    <m/>
    <m/>
    <s v="7A"/>
    <s v="7C"/>
    <x v="1"/>
    <x v="1"/>
    <x v="0"/>
    <x v="0"/>
    <x v="0"/>
    <s v=""/>
    <s v=""/>
    <x v="6"/>
    <x v="6"/>
    <x v="118"/>
    <x v="118"/>
  </r>
  <r>
    <s v="01"/>
    <m/>
    <s v="Сигнал"/>
    <s v="17-P -11302"/>
    <x v="102"/>
    <s v="11"/>
    <s v="CEMS for Star-Up-Boiler 17-L-111  "/>
    <s v="ДАВЛЕНИЕ ДЫМОВЫХ ГАЗОВ КОТЛА"/>
    <s v="Pressure Transmitter (Pressure)"/>
    <s v="4124-XZ-DM-21711301"/>
    <x v="0"/>
    <x v="0"/>
    <m/>
    <s v="17-C-AD-N-001FL11-AH001"/>
    <s v="12 Pair"/>
    <s v="Pr.08"/>
    <x v="0"/>
    <x v="17"/>
    <x v="7"/>
    <n v="16"/>
    <s v=""/>
    <s v="24"/>
    <s v="AVK 2,5 A, AVK 2,5 A"/>
    <x v="119"/>
    <x v="0"/>
    <x v="7"/>
    <x v="0"/>
    <x v="7"/>
    <s v="DB37-*m"/>
    <x v="0"/>
    <s v="CPO101"/>
    <n v="0"/>
    <s v="BP011"/>
    <x v="7"/>
    <n v="8"/>
    <n v="8"/>
    <x v="0"/>
    <n v="16"/>
    <s v=""/>
    <s v="DCS AMMONIA-UTILITIES"/>
    <m/>
    <m/>
    <m/>
    <s v="O1010007"/>
    <n v="8"/>
    <m/>
    <s v="11-Auxiliary Boiler Area"/>
    <x v="102"/>
    <x v="102"/>
    <x v="0"/>
    <m/>
    <s v="O1010007:8A/_x000a_O1010007_U8:5"/>
    <s v="O1010007:8C/_x000a_O1010007_U8:6"/>
    <m/>
    <s v=""/>
    <s v=""/>
    <m/>
    <m/>
    <m/>
    <s v="8A"/>
    <s v="8C"/>
    <x v="0"/>
    <x v="0"/>
    <x v="0"/>
    <x v="0"/>
    <x v="0"/>
    <s v=""/>
    <s v=""/>
    <x v="7"/>
    <x v="7"/>
    <x v="119"/>
    <x v="119"/>
  </r>
  <r>
    <s v="01"/>
    <m/>
    <s v="Сигнал"/>
    <s v="17-T -11303"/>
    <x v="103"/>
    <s v="11"/>
    <s v="CEMS for Star-Up-Boiler 17-L-111  "/>
    <s v="ТЕМПЕРАТУРА ДЫМОВЫХ ГАЗОВ КОТЛА"/>
    <s v="Temperature Transmitter - Head Mounted (Temperature)"/>
    <s v="4124-XZ-DM-21711301"/>
    <x v="0"/>
    <x v="0"/>
    <m/>
    <s v="17-C-AD-N-001FL11-AH001"/>
    <s v="12 Pair"/>
    <s v="Pr.09"/>
    <x v="0"/>
    <x v="17"/>
    <x v="10"/>
    <n v="18"/>
    <s v=""/>
    <s v="24"/>
    <s v="AVK 2,5 A, AVK 2,5 A"/>
    <x v="120"/>
    <x v="0"/>
    <x v="7"/>
    <x v="0"/>
    <x v="7"/>
    <s v="DB37-*m"/>
    <x v="0"/>
    <s v="CPO101"/>
    <n v="0"/>
    <s v="BP011"/>
    <x v="7"/>
    <n v="8"/>
    <n v="9"/>
    <x v="0"/>
    <n v="16"/>
    <s v=""/>
    <s v="DCS AMMONIA-UTILITIES"/>
    <m/>
    <m/>
    <m/>
    <s v="O1010007"/>
    <n v="9"/>
    <m/>
    <s v="11-Auxiliary Boiler Area"/>
    <x v="103"/>
    <x v="103"/>
    <x v="0"/>
    <m/>
    <s v="O1010007:9A/_x000a_O1010007_U9:5"/>
    <s v="O1010007:9C/_x000a_O1010007_U9:6"/>
    <m/>
    <s v=""/>
    <s v=""/>
    <m/>
    <m/>
    <m/>
    <s v="9A"/>
    <s v="9C"/>
    <x v="0"/>
    <x v="0"/>
    <x v="0"/>
    <x v="0"/>
    <x v="0"/>
    <s v=""/>
    <s v=""/>
    <x v="8"/>
    <x v="8"/>
    <x v="120"/>
    <x v="120"/>
  </r>
  <r>
    <s v="01"/>
    <m/>
    <s v="Сигнал"/>
    <s v="17-T-115300"/>
    <x v="104"/>
    <s v="11"/>
    <s v="HEATING UNIT 17-L-114"/>
    <s v="ТЕМПЕРАТУРА В ДОЗАТОРНОЙ КОТЛА"/>
    <s v=" Temperature Transmitter - Head Mounted"/>
    <s v="4124-FY-VD-BD17117L11400001"/>
    <x v="0"/>
    <x v="0"/>
    <m/>
    <s v="17-C-AD-N-001FL11-L112"/>
    <s v="12 Pair"/>
    <s v="Pr.04"/>
    <x v="0"/>
    <x v="11"/>
    <x v="2"/>
    <n v="8"/>
    <s v=""/>
    <s v="24"/>
    <s v="AVK 2,5 A, AVK 2,5 A"/>
    <x v="121"/>
    <x v="0"/>
    <x v="7"/>
    <x v="0"/>
    <x v="7"/>
    <s v="DB37-*m"/>
    <x v="0"/>
    <s v="CPO101"/>
    <n v="0"/>
    <s v="BP011"/>
    <x v="7"/>
    <n v="8"/>
    <n v="10"/>
    <x v="0"/>
    <n v="16"/>
    <s v=""/>
    <s v="DCS AMMONIA-UTILITIES"/>
    <m/>
    <m/>
    <m/>
    <s v="O1010007"/>
    <n v="10"/>
    <m/>
    <s v="11-Auxiliary Boiler Area"/>
    <x v="104"/>
    <x v="104"/>
    <x v="0"/>
    <m/>
    <s v="O1010007:10A/_x000a_O1010007_U10:5"/>
    <s v="O1010007:10C/_x000a_O1010007_U10:6"/>
    <m/>
    <s v=""/>
    <s v=""/>
    <m/>
    <m/>
    <m/>
    <s v="10A"/>
    <s v="10C"/>
    <x v="0"/>
    <x v="0"/>
    <x v="0"/>
    <x v="0"/>
    <x v="0"/>
    <s v=""/>
    <s v=""/>
    <x v="9"/>
    <x v="9"/>
    <x v="121"/>
    <x v="121"/>
  </r>
  <r>
    <s v="01"/>
    <m/>
    <s v="Сигнал"/>
    <s v="17-PD-070174"/>
    <x v="105"/>
    <s v="11"/>
    <s v="PRESSURE ROTARY FILTER 17-L-072A"/>
    <s v="ПЕРЕПАД ДАВЛЕНИЯ ФИЛЬТРА 17L072А"/>
    <s v="Differential Pressure Transmitter"/>
    <s v="4124-GF-VD-BD17717L072003"/>
    <x v="0"/>
    <x v="0"/>
    <m/>
    <s v="17-PDT-070174"/>
    <s v="01 Pair"/>
    <s v="Pr.01"/>
    <x v="0"/>
    <x v="18"/>
    <x v="5"/>
    <n v="2"/>
    <s v=""/>
    <s v="2"/>
    <s v="AVK 2,5 A, AVK 2,5 A"/>
    <x v="122"/>
    <x v="0"/>
    <x v="7"/>
    <x v="0"/>
    <x v="7"/>
    <s v="DB37-*m"/>
    <x v="0"/>
    <s v="CPO101"/>
    <n v="0"/>
    <s v="BP011"/>
    <x v="7"/>
    <n v="8"/>
    <n v="11"/>
    <x v="0"/>
    <n v="16"/>
    <s v=""/>
    <s v="DCS AMMONIA-UTILITIES"/>
    <m/>
    <m/>
    <m/>
    <s v="O1010007"/>
    <n v="11"/>
    <m/>
    <s v="11-Auxiliary Boiler Area"/>
    <x v="105"/>
    <x v="105"/>
    <x v="0"/>
    <m/>
    <s v="O1010007:11A/_x000a_O1010007_U11:5"/>
    <s v="O1010007:11C/_x000a_O1010007_U11:6"/>
    <m/>
    <s v=""/>
    <s v=""/>
    <m/>
    <m/>
    <m/>
    <s v="11A"/>
    <s v="11C"/>
    <x v="0"/>
    <x v="0"/>
    <x v="0"/>
    <x v="0"/>
    <x v="0"/>
    <s v=""/>
    <s v=""/>
    <x v="10"/>
    <x v="10"/>
    <x v="122"/>
    <x v="122"/>
  </r>
  <r>
    <s v="02"/>
    <s v="30.05.2024 добавлен по TQ_ALL_051"/>
    <s v="Сигнал"/>
    <s v="17AT11301AC1"/>
    <x v="106"/>
    <m/>
    <s v="17-AH-001 CONTINUOUS EMISSION MONITORING SYSTEM"/>
    <s v="17-AH-001 СИСТЕМА НЕПРЕРЫВНОГО МОНИТОРИНГА ВЫБРОСОВ"/>
    <m/>
    <m/>
    <x v="1"/>
    <x v="1"/>
    <m/>
    <s v="17-C-AD-N-001FL11-AH001"/>
    <s v="12 Pair"/>
    <s v="Pr.10"/>
    <x v="0"/>
    <x v="17"/>
    <x v="11"/>
    <n v="20"/>
    <m/>
    <s v="24"/>
    <s v="AVK 2,5 A, AVK 2,5 A"/>
    <x v="123"/>
    <x v="0"/>
    <x v="7"/>
    <x v="0"/>
    <x v="7"/>
    <s v="DB37-*m"/>
    <x v="0"/>
    <s v="CPO101"/>
    <n v="0"/>
    <s v="BP011"/>
    <x v="7"/>
    <n v="8"/>
    <n v="12"/>
    <x v="0"/>
    <n v="16"/>
    <s v=""/>
    <s v="DCS AMMONIA-UTILITIES"/>
    <m/>
    <m/>
    <m/>
    <s v="O1010007"/>
    <n v="12"/>
    <m/>
    <m/>
    <x v="106"/>
    <x v="106"/>
    <x v="0"/>
    <m/>
    <s v="O1010007:12A/_x000a_O1010007_U12:5"/>
    <s v="O1010007:12C/_x000a_O1010007_U12:6"/>
    <m/>
    <s v=""/>
    <s v=""/>
    <m/>
    <m/>
    <m/>
    <s v="12A"/>
    <s v="12C"/>
    <x v="1"/>
    <x v="1"/>
    <x v="0"/>
    <x v="0"/>
    <x v="0"/>
    <s v=""/>
    <s v=""/>
    <x v="11"/>
    <x v="11"/>
    <x v="123"/>
    <x v="123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24"/>
    <x v="0"/>
    <x v="7"/>
    <x v="0"/>
    <x v="7"/>
    <s v="DB37-*m"/>
    <x v="0"/>
    <s v="CPO101"/>
    <n v="0"/>
    <s v="BP011"/>
    <x v="7"/>
    <n v="8"/>
    <n v="13"/>
    <x v="0"/>
    <n v="16"/>
    <s v=""/>
    <s v="DCS AMMONIA-UTILITIES"/>
    <m/>
    <m/>
    <m/>
    <s v="O1010007"/>
    <n v="13"/>
    <m/>
    <m/>
    <x v="20"/>
    <x v="20"/>
    <x v="0"/>
    <m/>
    <s v="O1010007:13A/_x000a_O1010007_U13:5"/>
    <s v="O1010007:13C/_x000a_O1010007_U13:6"/>
    <m/>
    <s v=""/>
    <s v=""/>
    <m/>
    <m/>
    <m/>
    <s v="13A"/>
    <s v="13C"/>
    <x v="2"/>
    <x v="2"/>
    <x v="0"/>
    <x v="0"/>
    <x v="0"/>
    <s v=""/>
    <s v=""/>
    <x v="12"/>
    <x v="12"/>
    <x v="124"/>
    <x v="124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25"/>
    <x v="0"/>
    <x v="7"/>
    <x v="0"/>
    <x v="7"/>
    <s v="DB37-*m"/>
    <x v="0"/>
    <s v="CPO101"/>
    <n v="0"/>
    <s v="BP011"/>
    <x v="7"/>
    <n v="8"/>
    <n v="14"/>
    <x v="0"/>
    <n v="16"/>
    <s v=""/>
    <s v="DCS AMMONIA-UTILITIES"/>
    <m/>
    <m/>
    <m/>
    <s v="O1010007"/>
    <n v="14"/>
    <m/>
    <m/>
    <x v="20"/>
    <x v="20"/>
    <x v="0"/>
    <m/>
    <s v="O1010007:14A/_x000a_O1010007_U14:5"/>
    <s v="O1010007:14C/_x000a_O1010007_U14:6"/>
    <m/>
    <s v=""/>
    <s v=""/>
    <m/>
    <m/>
    <m/>
    <s v="14A"/>
    <s v="14C"/>
    <x v="2"/>
    <x v="2"/>
    <x v="0"/>
    <x v="0"/>
    <x v="0"/>
    <s v=""/>
    <s v=""/>
    <x v="13"/>
    <x v="13"/>
    <x v="125"/>
    <x v="125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26"/>
    <x v="0"/>
    <x v="7"/>
    <x v="0"/>
    <x v="7"/>
    <s v="DB37-*m"/>
    <x v="0"/>
    <s v="CPO101"/>
    <n v="0"/>
    <s v="BP011"/>
    <x v="7"/>
    <n v="8"/>
    <n v="15"/>
    <x v="0"/>
    <n v="16"/>
    <s v=""/>
    <s v="DCS AMMONIA-UTILITIES"/>
    <m/>
    <m/>
    <m/>
    <s v="O1010007"/>
    <n v="15"/>
    <m/>
    <m/>
    <x v="20"/>
    <x v="20"/>
    <x v="0"/>
    <m/>
    <s v="O1010007:15A/_x000a_O1010007_U15:5"/>
    <s v="O1010007:15C/_x000a_O1010007_U15:6"/>
    <m/>
    <s v=""/>
    <s v=""/>
    <m/>
    <m/>
    <m/>
    <s v="15A"/>
    <s v="15C"/>
    <x v="2"/>
    <x v="2"/>
    <x v="0"/>
    <x v="0"/>
    <x v="0"/>
    <s v=""/>
    <s v=""/>
    <x v="14"/>
    <x v="14"/>
    <x v="126"/>
    <x v="126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27"/>
    <x v="0"/>
    <x v="7"/>
    <x v="0"/>
    <x v="7"/>
    <s v="DB37-*m"/>
    <x v="0"/>
    <s v="CPO101"/>
    <n v="0"/>
    <s v="BP011"/>
    <x v="7"/>
    <n v="8"/>
    <n v="16"/>
    <x v="0"/>
    <n v="16"/>
    <s v=""/>
    <s v="DCS AMMONIA-UTILITIES"/>
    <m/>
    <m/>
    <m/>
    <s v="O1010007"/>
    <n v="16"/>
    <m/>
    <m/>
    <x v="20"/>
    <x v="20"/>
    <x v="0"/>
    <m/>
    <s v="O1010007:16A/_x000a_O1010007_U16:5"/>
    <s v="O1010007:16C/_x000a_O1010007_U16:6"/>
    <m/>
    <s v=""/>
    <s v=""/>
    <m/>
    <m/>
    <m/>
    <s v="16A"/>
    <s v="16C"/>
    <x v="2"/>
    <x v="2"/>
    <x v="0"/>
    <x v="0"/>
    <x v="0"/>
    <s v=""/>
    <s v=""/>
    <x v="15"/>
    <x v="15"/>
    <x v="127"/>
    <x v="127"/>
  </r>
  <r>
    <s v="01"/>
    <m/>
    <s v="Сигнал"/>
    <s v="17-T -100765"/>
    <x v="107"/>
    <s v="10"/>
    <s v="MOTOR WINDING &quot;U&quot; TEMPERATURE"/>
    <s v="ТЕМП ОБМОТ U ДВИГАТЕЛЯ 17-KM-101"/>
    <s v="Temperature Element - RTD"/>
    <s v="4124-GP-VD-BD17917K101004_SH.3"/>
    <x v="2"/>
    <x v="2"/>
    <m/>
    <s v="17-C-RD-N-002FL10-K101"/>
    <s v="06 Triad"/>
    <s v="Tr.01"/>
    <x v="0"/>
    <x v="19"/>
    <x v="5"/>
    <n v="2"/>
    <n v="3"/>
    <s v="18"/>
    <s v="AVK 2,5 A, AVK 2,5 A, AVK 2,5 A"/>
    <x v="128"/>
    <x v="1"/>
    <x v="8"/>
    <x v="0"/>
    <x v="8"/>
    <s v="DB37-*m"/>
    <x v="0"/>
    <s v="CPO101"/>
    <n v="0"/>
    <s v="BP011"/>
    <x v="8"/>
    <n v="9"/>
    <n v="1"/>
    <x v="0"/>
    <n v="16"/>
    <s v=""/>
    <s v="DCS AMMONIA-UTILITIES"/>
    <m/>
    <m/>
    <m/>
    <s v="O1010008"/>
    <n v="1"/>
    <m/>
    <s v="10-Combined Bldgn-N2 plant, Demi water"/>
    <x v="107"/>
    <x v="107"/>
    <x v="1"/>
    <m/>
    <s v="O1010008:1A/_x000a_O1010008_U1:5"/>
    <s v="O1010008:1C/_x000a_O1010008_U1:6"/>
    <m/>
    <s v=""/>
    <s v=""/>
    <m/>
    <m/>
    <m/>
    <s v="1A"/>
    <s v="1C"/>
    <x v="1"/>
    <x v="3"/>
    <x v="1"/>
    <x v="0"/>
    <x v="0"/>
    <s v=""/>
    <s v=""/>
    <x v="0"/>
    <x v="0"/>
    <x v="128"/>
    <x v="128"/>
  </r>
  <r>
    <s v="01"/>
    <m/>
    <s v="Сигнал"/>
    <s v="17-T -100764"/>
    <x v="108"/>
    <s v="10"/>
    <s v="MOTOR WINDING &quot;V&quot; TEMPERATURE"/>
    <s v="ТЕМП ОБМОТ V ДВИГАТЕЛЯ 17-KM-101"/>
    <s v="Temperature Element - RTD"/>
    <s v="4124-GP-VD-BD17917K101004_SH.3"/>
    <x v="2"/>
    <x v="2"/>
    <m/>
    <s v="17-C-RD-N-002FL10-K101"/>
    <s v="06 Triad"/>
    <s v="Tr.02"/>
    <x v="0"/>
    <x v="19"/>
    <x v="17"/>
    <n v="5"/>
    <n v="6"/>
    <s v="18"/>
    <s v="AVK 2,5 A, AVK 2,5 A, AVK 2,5 A"/>
    <x v="129"/>
    <x v="1"/>
    <x v="8"/>
    <x v="0"/>
    <x v="8"/>
    <s v="DB37-*m"/>
    <x v="0"/>
    <s v="CPO101"/>
    <n v="0"/>
    <s v="BP011"/>
    <x v="8"/>
    <n v="9"/>
    <n v="2"/>
    <x v="0"/>
    <n v="16"/>
    <s v=""/>
    <s v="DCS AMMONIA-UTILITIES"/>
    <m/>
    <m/>
    <m/>
    <s v="O1010008"/>
    <n v="2"/>
    <m/>
    <s v="10-Combined Bldgn-N2 plant, Demi water"/>
    <x v="108"/>
    <x v="108"/>
    <x v="2"/>
    <m/>
    <s v="O1010008:2A/_x000a_O1010008_U2:5"/>
    <s v="O1010008:2C/_x000a_O1010008_U2:6"/>
    <m/>
    <s v=""/>
    <s v=""/>
    <m/>
    <m/>
    <m/>
    <s v="2A"/>
    <s v="2C"/>
    <x v="1"/>
    <x v="3"/>
    <x v="1"/>
    <x v="0"/>
    <x v="0"/>
    <s v=""/>
    <s v=""/>
    <x v="1"/>
    <x v="1"/>
    <x v="129"/>
    <x v="129"/>
  </r>
  <r>
    <s v="01"/>
    <m/>
    <s v="Сигнал"/>
    <s v="17-T -100763"/>
    <x v="109"/>
    <s v="10"/>
    <s v="MOTOR WINDING &quot;W&quot; TEMPERATURE"/>
    <s v="ТЕМП ОБМОТ W ДВИГАТЕЛЯ 17-KM-101"/>
    <s v="Temperature Element - RTD"/>
    <s v="4124-GP-VD-BD17917K101004_SH.3"/>
    <x v="2"/>
    <x v="2"/>
    <m/>
    <s v="17-C-RD-N-002FL10-K101"/>
    <s v="06 Triad"/>
    <s v="Tr.03"/>
    <x v="0"/>
    <x v="19"/>
    <x v="2"/>
    <n v="8"/>
    <n v="9"/>
    <s v="18"/>
    <s v="AVK 2,5 A, AVK 2,5 A, AVK 2,5 A"/>
    <x v="130"/>
    <x v="1"/>
    <x v="8"/>
    <x v="0"/>
    <x v="8"/>
    <s v="DB37-*m"/>
    <x v="0"/>
    <s v="CPO101"/>
    <n v="0"/>
    <s v="BP011"/>
    <x v="8"/>
    <n v="9"/>
    <n v="3"/>
    <x v="0"/>
    <n v="16"/>
    <s v=""/>
    <s v="DCS AMMONIA-UTILITIES"/>
    <m/>
    <m/>
    <m/>
    <s v="O1010008"/>
    <n v="3"/>
    <m/>
    <s v="10-Combined Bldgn-N2 plant, Demi water"/>
    <x v="109"/>
    <x v="109"/>
    <x v="3"/>
    <m/>
    <s v="O1010008:3A/_x000a_O1010008_U3:5"/>
    <s v="O1010008:3C/_x000a_O1010008_U3:6"/>
    <m/>
    <s v=""/>
    <s v=""/>
    <m/>
    <m/>
    <m/>
    <s v="3A"/>
    <s v="3C"/>
    <x v="1"/>
    <x v="3"/>
    <x v="1"/>
    <x v="0"/>
    <x v="0"/>
    <s v=""/>
    <s v=""/>
    <x v="2"/>
    <x v="2"/>
    <x v="130"/>
    <x v="130"/>
  </r>
  <r>
    <s v="01"/>
    <m/>
    <s v="Сигнал"/>
    <s v="17-T -100766"/>
    <x v="110"/>
    <s v="10"/>
    <s v="MOTOR DE BEARING TEMPERATURE"/>
    <s v="Темп. подш. мотора 17-KM-101 DE"/>
    <s v="Temperature Element - RTD"/>
    <s v="4124-GP-VD-BD17917K101004_SH.3"/>
    <x v="2"/>
    <x v="2"/>
    <m/>
    <s v="17-C-RD-N-002FL10-K101"/>
    <s v="06 Triad"/>
    <s v="Tr.04"/>
    <x v="0"/>
    <x v="19"/>
    <x v="18"/>
    <n v="11"/>
    <n v="12"/>
    <s v="18"/>
    <s v="AVK 2,5 A, AVK 2,5 A, AVK 2,5 A"/>
    <x v="131"/>
    <x v="1"/>
    <x v="8"/>
    <x v="0"/>
    <x v="8"/>
    <s v="DB37-*m"/>
    <x v="0"/>
    <s v="CPO101"/>
    <n v="0"/>
    <s v="BP011"/>
    <x v="8"/>
    <n v="9"/>
    <n v="4"/>
    <x v="0"/>
    <n v="16"/>
    <s v=""/>
    <s v="DCS AMMONIA-UTILITIES"/>
    <m/>
    <m/>
    <m/>
    <s v="O1010008"/>
    <n v="4"/>
    <m/>
    <s v="10-Combined Bldgn-N2 plant, Demi water"/>
    <x v="110"/>
    <x v="110"/>
    <x v="4"/>
    <m/>
    <s v="O1010008:4A/_x000a_O1010008_U4:5"/>
    <s v="O1010008:4C/_x000a_O1010008_U4:6"/>
    <m/>
    <s v=""/>
    <s v=""/>
    <m/>
    <m/>
    <m/>
    <s v="4A"/>
    <s v="4C"/>
    <x v="1"/>
    <x v="3"/>
    <x v="1"/>
    <x v="0"/>
    <x v="0"/>
    <s v=""/>
    <s v=""/>
    <x v="3"/>
    <x v="3"/>
    <x v="131"/>
    <x v="131"/>
  </r>
  <r>
    <s v="01"/>
    <m/>
    <s v="Сигнал"/>
    <s v="17-T -100717"/>
    <x v="111"/>
    <s v="10"/>
    <s v="MOTOR NDE BEARING TEMPERATURE"/>
    <s v="Темп. подш. мотора 17-KM-101 NDE"/>
    <s v="Temperature Element - RTD"/>
    <s v="4124-GP-VD-BD17917K101004_SH.3"/>
    <x v="2"/>
    <x v="2"/>
    <m/>
    <s v="17-C-RD-N-002FL10-K101"/>
    <s v="06 Triad"/>
    <s v="Tr.05"/>
    <x v="0"/>
    <x v="19"/>
    <x v="6"/>
    <n v="14"/>
    <n v="15"/>
    <s v="18"/>
    <s v="AVK 2,5 A, AVK 2,5 A, AVK 2,5 A"/>
    <x v="132"/>
    <x v="1"/>
    <x v="8"/>
    <x v="0"/>
    <x v="8"/>
    <s v="DB37-*m"/>
    <x v="0"/>
    <s v="CPO101"/>
    <n v="0"/>
    <s v="BP011"/>
    <x v="8"/>
    <n v="9"/>
    <n v="5"/>
    <x v="0"/>
    <n v="16"/>
    <s v=""/>
    <s v="DCS AMMONIA-UTILITIES"/>
    <m/>
    <m/>
    <m/>
    <s v="O1010008"/>
    <n v="5"/>
    <m/>
    <s v="10-Combined Bldgn-N2 plant, Demi water"/>
    <x v="111"/>
    <x v="111"/>
    <x v="5"/>
    <m/>
    <s v="O1010008:5A/_x000a_O1010008_U5:5"/>
    <s v="O1010008:5C/_x000a_O1010008_U5:6"/>
    <m/>
    <s v=""/>
    <s v=""/>
    <m/>
    <m/>
    <m/>
    <s v="5A"/>
    <s v="5C"/>
    <x v="1"/>
    <x v="3"/>
    <x v="1"/>
    <x v="0"/>
    <x v="0"/>
    <s v=""/>
    <s v=""/>
    <x v="4"/>
    <x v="4"/>
    <x v="132"/>
    <x v="132"/>
  </r>
  <r>
    <s v="01"/>
    <m/>
    <s v="Резерв"/>
    <m/>
    <x v="20"/>
    <m/>
    <m/>
    <s v="резерв"/>
    <m/>
    <m/>
    <x v="2"/>
    <x v="2"/>
    <m/>
    <m/>
    <m/>
    <m/>
    <x v="0"/>
    <x v="6"/>
    <x v="8"/>
    <m/>
    <m/>
    <s v=""/>
    <s v="AVK 2,5 A, AVK 2,5 A, AVK 2,5 A"/>
    <x v="133"/>
    <x v="1"/>
    <x v="8"/>
    <x v="0"/>
    <x v="8"/>
    <s v="DB37-*m"/>
    <x v="0"/>
    <s v="CPO101"/>
    <n v="0"/>
    <s v="BP011"/>
    <x v="8"/>
    <n v="9"/>
    <n v="6"/>
    <x v="0"/>
    <n v="16"/>
    <s v=""/>
    <s v="DCS AMMONIA-UTILITIES"/>
    <m/>
    <m/>
    <m/>
    <s v="O1010008"/>
    <n v="6"/>
    <m/>
    <m/>
    <x v="20"/>
    <x v="20"/>
    <x v="0"/>
    <m/>
    <s v="O1010008:6A/_x000a_O1010008_U6:5"/>
    <s v="O1010008:6C/_x000a_O1010008_U6:6"/>
    <m/>
    <s v=""/>
    <s v=""/>
    <m/>
    <m/>
    <m/>
    <s v="6A"/>
    <s v="6C"/>
    <x v="2"/>
    <x v="2"/>
    <x v="0"/>
    <x v="0"/>
    <x v="0"/>
    <s v=""/>
    <s v=""/>
    <x v="5"/>
    <x v="5"/>
    <x v="133"/>
    <x v="133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4"/>
    <x v="0"/>
    <x v="8"/>
    <x v="0"/>
    <x v="8"/>
    <s v="DB37-*m"/>
    <x v="0"/>
    <s v="CPO101"/>
    <n v="0"/>
    <s v="BP011"/>
    <x v="8"/>
    <n v="9"/>
    <n v="7"/>
    <x v="0"/>
    <n v="16"/>
    <s v=""/>
    <s v="DCS AMMONIA-UTILITIES"/>
    <m/>
    <m/>
    <m/>
    <s v="O1010008"/>
    <n v="7"/>
    <m/>
    <m/>
    <x v="20"/>
    <x v="20"/>
    <x v="0"/>
    <m/>
    <s v="O1010008:7A/_x000a_O1010008_U7:5"/>
    <s v="O1010008:7C/_x000a_O1010008_U7:6"/>
    <m/>
    <s v=""/>
    <s v=""/>
    <m/>
    <m/>
    <m/>
    <s v="7A"/>
    <s v="7C"/>
    <x v="2"/>
    <x v="2"/>
    <x v="0"/>
    <x v="0"/>
    <x v="0"/>
    <s v=""/>
    <s v=""/>
    <x v="6"/>
    <x v="6"/>
    <x v="134"/>
    <x v="134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5"/>
    <x v="0"/>
    <x v="8"/>
    <x v="0"/>
    <x v="8"/>
    <s v="DB37-*m"/>
    <x v="0"/>
    <s v="CPO101"/>
    <n v="0"/>
    <s v="BP011"/>
    <x v="8"/>
    <n v="9"/>
    <n v="8"/>
    <x v="0"/>
    <n v="16"/>
    <s v=""/>
    <s v="DCS AMMONIA-UTILITIES"/>
    <m/>
    <m/>
    <m/>
    <s v="O1010008"/>
    <n v="8"/>
    <m/>
    <m/>
    <x v="20"/>
    <x v="20"/>
    <x v="0"/>
    <m/>
    <s v="O1010008:8A/_x000a_O1010008_U8:5"/>
    <s v="O1010008:8C/_x000a_O1010008_U8:6"/>
    <m/>
    <s v=""/>
    <s v=""/>
    <m/>
    <m/>
    <m/>
    <s v="8A"/>
    <s v="8C"/>
    <x v="2"/>
    <x v="2"/>
    <x v="0"/>
    <x v="0"/>
    <x v="0"/>
    <s v=""/>
    <s v=""/>
    <x v="7"/>
    <x v="7"/>
    <x v="135"/>
    <x v="135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6"/>
    <x v="0"/>
    <x v="8"/>
    <x v="0"/>
    <x v="8"/>
    <s v="DB37-*m"/>
    <x v="0"/>
    <s v="CPO101"/>
    <n v="0"/>
    <s v="BP011"/>
    <x v="8"/>
    <n v="9"/>
    <n v="9"/>
    <x v="0"/>
    <n v="16"/>
    <s v=""/>
    <s v="DCS AMMONIA-UTILITIES"/>
    <m/>
    <m/>
    <m/>
    <s v="O1010008"/>
    <n v="9"/>
    <m/>
    <m/>
    <x v="20"/>
    <x v="20"/>
    <x v="0"/>
    <m/>
    <s v="O1010008:9A/_x000a_O1010008_U9:5"/>
    <s v="O1010008:9C/_x000a_O1010008_U9:6"/>
    <m/>
    <s v=""/>
    <s v=""/>
    <m/>
    <m/>
    <m/>
    <s v="9A"/>
    <s v="9C"/>
    <x v="2"/>
    <x v="2"/>
    <x v="0"/>
    <x v="0"/>
    <x v="0"/>
    <s v=""/>
    <s v=""/>
    <x v="8"/>
    <x v="8"/>
    <x v="136"/>
    <x v="136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7"/>
    <x v="0"/>
    <x v="8"/>
    <x v="0"/>
    <x v="8"/>
    <s v="DB37-*m"/>
    <x v="0"/>
    <s v="CPO101"/>
    <n v="0"/>
    <s v="BP011"/>
    <x v="8"/>
    <n v="9"/>
    <n v="10"/>
    <x v="0"/>
    <n v="16"/>
    <s v=""/>
    <s v="DCS AMMONIA-UTILITIES"/>
    <m/>
    <m/>
    <m/>
    <s v="O1010008"/>
    <n v="10"/>
    <m/>
    <m/>
    <x v="20"/>
    <x v="20"/>
    <x v="0"/>
    <m/>
    <s v="O1010008:10A/_x000a_O1010008_U10:5"/>
    <s v="O1010008:10C/_x000a_O1010008_U10:6"/>
    <m/>
    <s v=""/>
    <s v=""/>
    <m/>
    <m/>
    <m/>
    <s v="10A"/>
    <s v="10C"/>
    <x v="2"/>
    <x v="2"/>
    <x v="0"/>
    <x v="0"/>
    <x v="0"/>
    <s v=""/>
    <s v=""/>
    <x v="9"/>
    <x v="9"/>
    <x v="137"/>
    <x v="137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8"/>
    <x v="0"/>
    <x v="8"/>
    <x v="0"/>
    <x v="8"/>
    <s v="DB37-*m"/>
    <x v="0"/>
    <s v="CPO101"/>
    <n v="0"/>
    <s v="BP011"/>
    <x v="8"/>
    <n v="9"/>
    <n v="11"/>
    <x v="0"/>
    <n v="16"/>
    <s v=""/>
    <s v="DCS AMMONIA-UTILITIES"/>
    <m/>
    <m/>
    <m/>
    <s v="O1010008"/>
    <n v="11"/>
    <m/>
    <m/>
    <x v="20"/>
    <x v="20"/>
    <x v="0"/>
    <m/>
    <s v="O1010008:11A/_x000a_O1010008_U11:5"/>
    <s v="O1010008:11C/_x000a_O1010008_U11:6"/>
    <m/>
    <s v=""/>
    <s v=""/>
    <m/>
    <m/>
    <m/>
    <s v="11A"/>
    <s v="11C"/>
    <x v="2"/>
    <x v="2"/>
    <x v="0"/>
    <x v="0"/>
    <x v="0"/>
    <s v=""/>
    <s v=""/>
    <x v="10"/>
    <x v="10"/>
    <x v="138"/>
    <x v="138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39"/>
    <x v="0"/>
    <x v="8"/>
    <x v="0"/>
    <x v="8"/>
    <s v="DB37-*m"/>
    <x v="0"/>
    <s v="CPO101"/>
    <n v="0"/>
    <s v="BP011"/>
    <x v="8"/>
    <n v="9"/>
    <n v="12"/>
    <x v="0"/>
    <n v="16"/>
    <s v=""/>
    <s v="DCS AMMONIA-UTILITIES"/>
    <m/>
    <m/>
    <m/>
    <s v="O1010008"/>
    <n v="12"/>
    <m/>
    <m/>
    <x v="20"/>
    <x v="20"/>
    <x v="0"/>
    <m/>
    <s v="O1010008:12A/_x000a_O1010008_U12:5"/>
    <s v="O1010008:12C/_x000a_O1010008_U12:6"/>
    <m/>
    <s v=""/>
    <s v=""/>
    <m/>
    <m/>
    <m/>
    <s v="12A"/>
    <s v="12C"/>
    <x v="2"/>
    <x v="2"/>
    <x v="0"/>
    <x v="0"/>
    <x v="0"/>
    <s v=""/>
    <s v=""/>
    <x v="11"/>
    <x v="11"/>
    <x v="139"/>
    <x v="139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40"/>
    <x v="0"/>
    <x v="8"/>
    <x v="0"/>
    <x v="8"/>
    <s v="DB37-*m"/>
    <x v="0"/>
    <s v="CPO101"/>
    <n v="0"/>
    <s v="BP011"/>
    <x v="8"/>
    <n v="9"/>
    <n v="13"/>
    <x v="0"/>
    <n v="16"/>
    <s v=""/>
    <s v="DCS AMMONIA-UTILITIES"/>
    <m/>
    <m/>
    <m/>
    <s v="O1010008"/>
    <n v="13"/>
    <m/>
    <m/>
    <x v="20"/>
    <x v="20"/>
    <x v="0"/>
    <m/>
    <s v="O1010008:13A/_x000a_O1010008_U13:5"/>
    <s v="O1010008:13C/_x000a_O1010008_U13:6"/>
    <m/>
    <s v=""/>
    <s v=""/>
    <m/>
    <m/>
    <m/>
    <s v="13A"/>
    <s v="13C"/>
    <x v="2"/>
    <x v="2"/>
    <x v="0"/>
    <x v="0"/>
    <x v="0"/>
    <s v=""/>
    <s v=""/>
    <x v="12"/>
    <x v="12"/>
    <x v="140"/>
    <x v="140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41"/>
    <x v="0"/>
    <x v="8"/>
    <x v="0"/>
    <x v="8"/>
    <s v="DB37-*m"/>
    <x v="0"/>
    <s v="CPO101"/>
    <n v="0"/>
    <s v="BP011"/>
    <x v="8"/>
    <n v="9"/>
    <n v="14"/>
    <x v="0"/>
    <n v="16"/>
    <s v=""/>
    <s v="DCS AMMONIA-UTILITIES"/>
    <m/>
    <m/>
    <m/>
    <s v="O1010008"/>
    <n v="14"/>
    <m/>
    <m/>
    <x v="20"/>
    <x v="20"/>
    <x v="0"/>
    <m/>
    <s v="O1010008:14A/_x000a_O1010008_U14:5"/>
    <s v="O1010008:14C/_x000a_O1010008_U14:6"/>
    <m/>
    <s v=""/>
    <s v=""/>
    <m/>
    <m/>
    <m/>
    <s v="14A"/>
    <s v="14C"/>
    <x v="2"/>
    <x v="2"/>
    <x v="0"/>
    <x v="0"/>
    <x v="0"/>
    <s v=""/>
    <s v=""/>
    <x v="13"/>
    <x v="13"/>
    <x v="141"/>
    <x v="141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42"/>
    <x v="0"/>
    <x v="8"/>
    <x v="0"/>
    <x v="8"/>
    <s v="DB37-*m"/>
    <x v="0"/>
    <s v="CPO101"/>
    <n v="0"/>
    <s v="BP011"/>
    <x v="8"/>
    <n v="9"/>
    <n v="15"/>
    <x v="0"/>
    <n v="16"/>
    <s v=""/>
    <s v="DCS AMMONIA-UTILITIES"/>
    <m/>
    <m/>
    <m/>
    <s v="O1010008"/>
    <n v="15"/>
    <m/>
    <m/>
    <x v="20"/>
    <x v="20"/>
    <x v="0"/>
    <m/>
    <s v="O1010008:15A/_x000a_O1010008_U15:5"/>
    <s v="O1010008:15C/_x000a_O1010008_U15:6"/>
    <m/>
    <s v=""/>
    <s v=""/>
    <m/>
    <m/>
    <m/>
    <s v="15A"/>
    <s v="15C"/>
    <x v="2"/>
    <x v="2"/>
    <x v="0"/>
    <x v="0"/>
    <x v="0"/>
    <s v=""/>
    <s v=""/>
    <x v="14"/>
    <x v="14"/>
    <x v="142"/>
    <x v="142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143"/>
    <x v="0"/>
    <x v="8"/>
    <x v="0"/>
    <x v="8"/>
    <s v="DB37-*m"/>
    <x v="0"/>
    <s v="CPO101"/>
    <n v="0"/>
    <s v="BP011"/>
    <x v="8"/>
    <n v="9"/>
    <n v="16"/>
    <x v="0"/>
    <n v="16"/>
    <s v=""/>
    <s v="DCS AMMONIA-UTILITIES"/>
    <m/>
    <m/>
    <m/>
    <s v="O1010008"/>
    <n v="16"/>
    <m/>
    <m/>
    <x v="20"/>
    <x v="20"/>
    <x v="0"/>
    <m/>
    <s v="O1010008:16A/_x000a_O1010008_U16:5"/>
    <s v="O1010008:16C/_x000a_O1010008_U16:6"/>
    <m/>
    <s v=""/>
    <s v=""/>
    <m/>
    <m/>
    <m/>
    <s v="16A"/>
    <s v="16C"/>
    <x v="2"/>
    <x v="2"/>
    <x v="0"/>
    <x v="0"/>
    <x v="0"/>
    <s v=""/>
    <s v=""/>
    <x v="15"/>
    <x v="15"/>
    <x v="143"/>
    <x v="143"/>
  </r>
  <r>
    <s v="01"/>
    <m/>
    <s v="Сигнал"/>
    <s v="17-F -10001"/>
    <x v="112"/>
    <s v="10"/>
    <s v="From 17-V-106 to N2 network"/>
    <s v="АЗОТ ИЗ 17-V-106 В СЕТЬ"/>
    <s v="Vortex Flow Transmitter"/>
    <s v="4124-XZ-DM-21710001"/>
    <x v="0"/>
    <x v="0"/>
    <m/>
    <s v="17-C-AD-N-002FL10"/>
    <s v="24 Pair"/>
    <s v="Pr.01"/>
    <x v="1"/>
    <x v="18"/>
    <x v="5"/>
    <n v="2"/>
    <s v=""/>
    <s v="48"/>
    <s v="AVK 2,5 A, AVK 2,5 A"/>
    <x v="144"/>
    <x v="0"/>
    <x v="9"/>
    <x v="0"/>
    <x v="9"/>
    <s v="DB37-*m"/>
    <x v="0"/>
    <s v="CPO101"/>
    <n v="0"/>
    <s v="BP011"/>
    <x v="9"/>
    <n v="10"/>
    <n v="1"/>
    <x v="0"/>
    <n v="16"/>
    <s v=""/>
    <s v="DCS AMMONIA-UTILITIES"/>
    <m/>
    <m/>
    <m/>
    <s v="O1010009"/>
    <n v="1"/>
    <m/>
    <s v="10-Combined Bldgn-N2 plant, Demi water"/>
    <x v="112"/>
    <x v="112"/>
    <x v="0"/>
    <m/>
    <s v="O1010009:1A/_x000a_O1010009_U1:5"/>
    <s v="O1010009:1C/_x000a_O1010009_U1:6"/>
    <m/>
    <s v=""/>
    <s v=""/>
    <m/>
    <m/>
    <m/>
    <s v="1A"/>
    <s v="1C"/>
    <x v="0"/>
    <x v="0"/>
    <x v="0"/>
    <x v="0"/>
    <x v="0"/>
    <s v=""/>
    <s v=""/>
    <x v="0"/>
    <x v="0"/>
    <x v="144"/>
    <x v="144"/>
  </r>
  <r>
    <s v="01"/>
    <m/>
    <s v="Сигнал"/>
    <s v="17-P -10002"/>
    <x v="113"/>
    <s v="10"/>
    <s v="17-V-106 Vessel"/>
    <s v="РЕСИВЕР АЗОТА 17-V-106"/>
    <s v="Pressure Transmitter"/>
    <s v="4124-XZ-DM-21710001"/>
    <x v="0"/>
    <x v="0"/>
    <m/>
    <s v="17-C-AD-N-002FL10"/>
    <s v="24 Pair"/>
    <s v="Pr.04"/>
    <x v="1"/>
    <x v="18"/>
    <x v="2"/>
    <n v="8"/>
    <s v=""/>
    <s v="48"/>
    <s v="AVK 2,5 A, AVK 2,5 A"/>
    <x v="145"/>
    <x v="0"/>
    <x v="9"/>
    <x v="0"/>
    <x v="9"/>
    <s v="DB37-*m"/>
    <x v="0"/>
    <s v="CPO101"/>
    <n v="0"/>
    <s v="BP011"/>
    <x v="9"/>
    <n v="10"/>
    <n v="2"/>
    <x v="0"/>
    <n v="16"/>
    <s v=""/>
    <s v="DCS AMMONIA-UTILITIES"/>
    <m/>
    <m/>
    <m/>
    <s v="O1010009"/>
    <n v="2"/>
    <m/>
    <s v="10-Combined Bldgn-N2 plant, Demi water"/>
    <x v="113"/>
    <x v="113"/>
    <x v="0"/>
    <m/>
    <s v="O1010009:2A/_x000a_O1010009_U2:5"/>
    <s v="O1010009:2C/_x000a_O1010009_U2:6"/>
    <m/>
    <s v=""/>
    <s v=""/>
    <m/>
    <m/>
    <m/>
    <s v="2A"/>
    <s v="2C"/>
    <x v="0"/>
    <x v="0"/>
    <x v="0"/>
    <x v="0"/>
    <x v="0"/>
    <s v=""/>
    <s v=""/>
    <x v="1"/>
    <x v="1"/>
    <x v="145"/>
    <x v="145"/>
  </r>
  <r>
    <s v="01"/>
    <m/>
    <s v="Сигнал"/>
    <s v="17-P -10008"/>
    <x v="114"/>
    <s v="10"/>
    <s v="From 17-V-106 to N2 network"/>
    <s v="АЗОТ ИЗ 17-V-106 СЕТЬ"/>
    <s v="Pressure Transmitter"/>
    <s v="4124-XZ-DM-21710001"/>
    <x v="0"/>
    <x v="0"/>
    <m/>
    <s v="17-C-AD-N-002FL10"/>
    <s v="24 Pair"/>
    <s v="Pr.05"/>
    <x v="1"/>
    <x v="18"/>
    <x v="3"/>
    <n v="10"/>
    <s v=""/>
    <s v="48"/>
    <s v="AVK 2,5 A, AVK 2,5 A"/>
    <x v="146"/>
    <x v="0"/>
    <x v="9"/>
    <x v="0"/>
    <x v="9"/>
    <s v="DB37-*m"/>
    <x v="0"/>
    <s v="CPO101"/>
    <n v="0"/>
    <s v="BP011"/>
    <x v="9"/>
    <n v="10"/>
    <n v="3"/>
    <x v="0"/>
    <n v="16"/>
    <s v=""/>
    <s v="DCS AMMONIA-UTILITIES"/>
    <m/>
    <m/>
    <m/>
    <s v="O1010009"/>
    <n v="3"/>
    <m/>
    <s v="10-Combined Bldgn-N2 plant, Demi water"/>
    <x v="114"/>
    <x v="114"/>
    <x v="0"/>
    <m/>
    <s v="O1010009:3A/_x000a_O1010009_U3:5"/>
    <s v="O1010009:3C/_x000a_O1010009_U3:6"/>
    <m/>
    <s v=""/>
    <s v=""/>
    <m/>
    <m/>
    <m/>
    <s v="3A"/>
    <s v="3C"/>
    <x v="0"/>
    <x v="0"/>
    <x v="0"/>
    <x v="0"/>
    <x v="0"/>
    <s v=""/>
    <s v=""/>
    <x v="2"/>
    <x v="2"/>
    <x v="146"/>
    <x v="146"/>
  </r>
  <r>
    <s v="01"/>
    <m/>
    <s v="Сигнал"/>
    <s v="17-P -10011"/>
    <x v="115"/>
    <s v="10"/>
    <s v="17-V-103 Vessel"/>
    <s v="РЕСИВЕР АЗОТА 17-V-103"/>
    <s v="Pressure Transmitter"/>
    <s v="4124-XZ-DM-21710001"/>
    <x v="0"/>
    <x v="0"/>
    <m/>
    <s v="17-C-AD-N-002FL10"/>
    <s v="24 Pair"/>
    <s v="Pr.06"/>
    <x v="1"/>
    <x v="18"/>
    <x v="4"/>
    <n v="12"/>
    <s v=""/>
    <s v="48"/>
    <s v="AVK 2,5 A, AVK 2,5 A"/>
    <x v="147"/>
    <x v="0"/>
    <x v="9"/>
    <x v="0"/>
    <x v="9"/>
    <s v="DB37-*m"/>
    <x v="0"/>
    <s v="CPO101"/>
    <n v="0"/>
    <s v="BP011"/>
    <x v="9"/>
    <n v="10"/>
    <n v="4"/>
    <x v="0"/>
    <n v="16"/>
    <s v=""/>
    <s v="DCS AMMONIA-UTILITIES"/>
    <m/>
    <m/>
    <m/>
    <s v="O1010009"/>
    <n v="4"/>
    <m/>
    <s v="10-Combined Bldgn-N2 plant, Demi water"/>
    <x v="115"/>
    <x v="115"/>
    <x v="0"/>
    <m/>
    <s v="O1010009:4A/_x000a_O1010009_U4:5"/>
    <s v="O1010009:4C/_x000a_O1010009_U4:6"/>
    <m/>
    <s v=""/>
    <s v=""/>
    <m/>
    <m/>
    <m/>
    <s v="4A"/>
    <s v="4C"/>
    <x v="0"/>
    <x v="0"/>
    <x v="0"/>
    <x v="0"/>
    <x v="0"/>
    <s v=""/>
    <s v=""/>
    <x v="3"/>
    <x v="3"/>
    <x v="147"/>
    <x v="147"/>
  </r>
  <r>
    <s v="01"/>
    <m/>
    <s v="Сигнал"/>
    <s v="17-T -10003"/>
    <x v="116"/>
    <s v="10"/>
    <s v="From 17-V-106 to N2 network"/>
    <s v="АЗОТ ИЗ 17-V-106 В СЕТЬ"/>
    <s v="Temperature Transmitter - Head Mounted"/>
    <s v="4124-XZ-DM-21710001"/>
    <x v="0"/>
    <x v="0"/>
    <m/>
    <s v="17-C-AD-N-002FL10"/>
    <s v="24 Pair"/>
    <s v="Pr.09"/>
    <x v="1"/>
    <x v="18"/>
    <x v="10"/>
    <n v="18"/>
    <s v=""/>
    <s v="48"/>
    <s v="AVK 2,5 A, AVK 2,5 A"/>
    <x v="148"/>
    <x v="0"/>
    <x v="9"/>
    <x v="0"/>
    <x v="9"/>
    <s v="DB37-*m"/>
    <x v="0"/>
    <s v="CPO101"/>
    <n v="0"/>
    <s v="BP011"/>
    <x v="9"/>
    <n v="10"/>
    <n v="5"/>
    <x v="0"/>
    <n v="16"/>
    <s v=""/>
    <s v="DCS AMMONIA-UTILITIES"/>
    <m/>
    <m/>
    <m/>
    <s v="O1010009"/>
    <n v="5"/>
    <m/>
    <s v="10-Combined Bldgn-N2 plant, Demi water"/>
    <x v="116"/>
    <x v="116"/>
    <x v="0"/>
    <m/>
    <s v="O1010009:5A/_x000a_O1010009_U5:5"/>
    <s v="O1010009:5C/_x000a_O1010009_U5:6"/>
    <m/>
    <s v=""/>
    <s v=""/>
    <m/>
    <m/>
    <m/>
    <s v="5A"/>
    <s v="5C"/>
    <x v="0"/>
    <x v="0"/>
    <x v="0"/>
    <x v="0"/>
    <x v="0"/>
    <s v=""/>
    <s v=""/>
    <x v="4"/>
    <x v="4"/>
    <x v="148"/>
    <x v="148"/>
  </r>
  <r>
    <s v="01"/>
    <m/>
    <s v="Сигнал"/>
    <s v="17-T -10008"/>
    <x v="117"/>
    <s v="10"/>
    <s v="LP Steam to Header"/>
    <s v="LS АЗОТНОЙ УСТАНОВКИ В КОЛЛЕКТОР"/>
    <s v="Temperature Transmitter - Head Mounted"/>
    <s v="4124-XZ-DM-21710000"/>
    <x v="0"/>
    <x v="0"/>
    <m/>
    <s v="17-C-AD-N-002FL10"/>
    <s v="24 Pair"/>
    <s v="Pr.11"/>
    <x v="1"/>
    <x v="18"/>
    <x v="12"/>
    <n v="22"/>
    <s v=""/>
    <s v="48"/>
    <s v="AVK 2,5 A, AVK 2,5 A"/>
    <x v="149"/>
    <x v="0"/>
    <x v="9"/>
    <x v="0"/>
    <x v="9"/>
    <s v="DB37-*m"/>
    <x v="0"/>
    <s v="CPO101"/>
    <n v="0"/>
    <s v="BP011"/>
    <x v="9"/>
    <n v="10"/>
    <n v="6"/>
    <x v="0"/>
    <n v="16"/>
    <s v=""/>
    <s v="DCS AMMONIA-UTILITIES"/>
    <m/>
    <m/>
    <m/>
    <s v="O1010009"/>
    <n v="6"/>
    <m/>
    <s v="10-Combined Bldgn-N2 plant, Demi water"/>
    <x v="117"/>
    <x v="117"/>
    <x v="0"/>
    <m/>
    <s v="O1010009:6A/_x000a_O1010009_U6:5"/>
    <s v="O1010009:6C/_x000a_O1010009_U6:6"/>
    <m/>
    <s v=""/>
    <s v=""/>
    <m/>
    <m/>
    <m/>
    <s v="6A"/>
    <s v="6C"/>
    <x v="0"/>
    <x v="0"/>
    <x v="0"/>
    <x v="0"/>
    <x v="0"/>
    <s v=""/>
    <s v=""/>
    <x v="5"/>
    <x v="5"/>
    <x v="149"/>
    <x v="149"/>
  </r>
  <r>
    <s v="01"/>
    <m/>
    <s v="Сигнал"/>
    <s v="17-T -10011"/>
    <x v="118"/>
    <s v="10"/>
    <s v="From 17-V-106 to N2 network"/>
    <s v="АЗОТ НД НА ГРАНИЦЫ УСТАНОВКИ"/>
    <s v="Temperature Transmitter - Head Mounted"/>
    <s v="4124-XZ-DM-21710001"/>
    <x v="0"/>
    <x v="0"/>
    <m/>
    <s v="17-C-AD-N-002FL10"/>
    <s v="24 Pair"/>
    <s v="Pr.12"/>
    <x v="1"/>
    <x v="18"/>
    <x v="13"/>
    <n v="24"/>
    <s v=""/>
    <s v="48"/>
    <s v="AVK 2,5 A, AVK 2,5 A"/>
    <x v="150"/>
    <x v="0"/>
    <x v="9"/>
    <x v="0"/>
    <x v="9"/>
    <s v="DB37-*m"/>
    <x v="0"/>
    <s v="CPO101"/>
    <n v="0"/>
    <s v="BP011"/>
    <x v="9"/>
    <n v="10"/>
    <n v="7"/>
    <x v="0"/>
    <n v="16"/>
    <s v=""/>
    <s v="DCS AMMONIA-UTILITIES"/>
    <m/>
    <m/>
    <m/>
    <s v="O1010009"/>
    <n v="7"/>
    <m/>
    <s v="10-Combined Bldgn-N2 plant, Demi water"/>
    <x v="118"/>
    <x v="118"/>
    <x v="0"/>
    <m/>
    <s v="O1010009:7A/_x000a_O1010009_U7:5"/>
    <s v="O1010009:7C/_x000a_O1010009_U7:6"/>
    <m/>
    <s v=""/>
    <s v=""/>
    <m/>
    <m/>
    <m/>
    <s v="7A"/>
    <s v="7C"/>
    <x v="0"/>
    <x v="0"/>
    <x v="0"/>
    <x v="0"/>
    <x v="0"/>
    <s v=""/>
    <s v=""/>
    <x v="6"/>
    <x v="6"/>
    <x v="150"/>
    <x v="150"/>
  </r>
  <r>
    <s v="01"/>
    <m/>
    <s v="Сигнал"/>
    <s v="17-P -113522"/>
    <x v="119"/>
    <s v="11"/>
    <s v="AIR DUCT PRESSURE"/>
    <s v="Воздух на горение котла"/>
    <s v="Pressure Transmitter"/>
    <s v="4124-FB-VD-BD00317L11111303"/>
    <x v="0"/>
    <x v="0"/>
    <m/>
    <s v="17-C-AD-N-002FL11-L111"/>
    <s v="24 Pair"/>
    <s v="Pr.02"/>
    <x v="1"/>
    <x v="16"/>
    <x v="0"/>
    <n v="4"/>
    <s v=""/>
    <s v="48"/>
    <s v="AVK 2,5 A, AVK 2,5 A"/>
    <x v="151"/>
    <x v="0"/>
    <x v="9"/>
    <x v="0"/>
    <x v="9"/>
    <s v="DB37-*m"/>
    <x v="0"/>
    <s v="CPO101"/>
    <n v="0"/>
    <s v="BP011"/>
    <x v="9"/>
    <n v="10"/>
    <n v="8"/>
    <x v="0"/>
    <n v="16"/>
    <s v=""/>
    <s v="DCS AMMONIA-UTILITIES"/>
    <m/>
    <m/>
    <m/>
    <s v="O1010009"/>
    <n v="8"/>
    <m/>
    <s v="11-Auxiliary Boiler Area"/>
    <x v="119"/>
    <x v="119"/>
    <x v="0"/>
    <m/>
    <s v="O1010009:8A/_x000a_O1010009_U8:5"/>
    <s v="O1010009:8C/_x000a_O1010009_U8:6"/>
    <m/>
    <s v=""/>
    <s v=""/>
    <m/>
    <m/>
    <m/>
    <s v="8A"/>
    <s v="8C"/>
    <x v="0"/>
    <x v="0"/>
    <x v="0"/>
    <x v="0"/>
    <x v="0"/>
    <s v=""/>
    <s v=""/>
    <x v="7"/>
    <x v="7"/>
    <x v="151"/>
    <x v="151"/>
  </r>
  <r>
    <s v="01"/>
    <m/>
    <s v="Сигнал"/>
    <s v="17-P -113526"/>
    <x v="120"/>
    <s v="11"/>
    <s v="CASING PRESSURE U/S ECO"/>
    <s v="ДАВЛЕНИЕ В КОНВЕКЦ ЗОНЕ КОТЛА"/>
    <s v="Pressure Transmitter"/>
    <s v="4124-FB-VD-BD00317L11111303"/>
    <x v="0"/>
    <x v="0"/>
    <m/>
    <s v="17-C-AD-N-002FL11-L111"/>
    <s v="24 Pair"/>
    <s v="Pr.03"/>
    <x v="1"/>
    <x v="16"/>
    <x v="1"/>
    <n v="6"/>
    <s v=""/>
    <s v="48"/>
    <s v="AVK 2,5 A, AVK 2,5 A"/>
    <x v="152"/>
    <x v="0"/>
    <x v="9"/>
    <x v="0"/>
    <x v="9"/>
    <s v="DB37-*m"/>
    <x v="0"/>
    <s v="CPO101"/>
    <n v="0"/>
    <s v="BP011"/>
    <x v="9"/>
    <n v="10"/>
    <n v="9"/>
    <x v="0"/>
    <n v="16"/>
    <s v=""/>
    <s v="DCS AMMONIA-UTILITIES"/>
    <m/>
    <m/>
    <m/>
    <s v="O1010009"/>
    <n v="9"/>
    <m/>
    <s v="11-Auxiliary Boiler Area"/>
    <x v="120"/>
    <x v="120"/>
    <x v="0"/>
    <m/>
    <s v="O1010009:9A/_x000a_O1010009_U9:5"/>
    <s v="O1010009:9C/_x000a_O1010009_U9:6"/>
    <m/>
    <s v=""/>
    <s v=""/>
    <m/>
    <m/>
    <m/>
    <s v="9A"/>
    <s v="9C"/>
    <x v="0"/>
    <x v="0"/>
    <x v="0"/>
    <x v="0"/>
    <x v="0"/>
    <s v=""/>
    <s v=""/>
    <x v="8"/>
    <x v="8"/>
    <x v="152"/>
    <x v="152"/>
  </r>
  <r>
    <s v="01"/>
    <m/>
    <s v="Сигнал"/>
    <s v="17-M -113501"/>
    <x v="121"/>
    <s v="11"/>
    <s v="TO MP STEAM HEADER"/>
    <s v="17-MOV-113501 ПОЛОЖЕНИЕ"/>
    <s v="MOV Position Signal"/>
    <s v="4124-FB-VD-BD00317L11111307_SH.2"/>
    <x v="0"/>
    <x v="0"/>
    <m/>
    <s v="17-C-AD-N-003FL11-L111"/>
    <s v="12 Pair"/>
    <s v="Pr.01"/>
    <x v="1"/>
    <x v="20"/>
    <x v="5"/>
    <n v="2"/>
    <s v=""/>
    <s v="24"/>
    <s v="AVK 2,5 A, AVK 2,5 A"/>
    <x v="153"/>
    <x v="0"/>
    <x v="9"/>
    <x v="0"/>
    <x v="9"/>
    <s v="DB37-*m"/>
    <x v="0"/>
    <s v="CPO101"/>
    <n v="0"/>
    <s v="BP011"/>
    <x v="9"/>
    <n v="10"/>
    <n v="10"/>
    <x v="0"/>
    <n v="16"/>
    <s v=""/>
    <s v="DCS AMMONIA-UTILITIES"/>
    <m/>
    <m/>
    <m/>
    <s v="O1010009"/>
    <n v="10"/>
    <m/>
    <s v="11-Auxiliary Boiler Area"/>
    <x v="121"/>
    <x v="121"/>
    <x v="0"/>
    <m/>
    <s v="O1010009:10A/_x000a_O1010009_U10:5"/>
    <s v="O1010009:10C/_x000a_O1010009_U10:6"/>
    <m/>
    <s v=""/>
    <s v=""/>
    <m/>
    <m/>
    <m/>
    <s v="10A"/>
    <s v="10C"/>
    <x v="0"/>
    <x v="0"/>
    <x v="0"/>
    <x v="0"/>
    <x v="0"/>
    <s v=""/>
    <s v=""/>
    <x v="9"/>
    <x v="9"/>
    <x v="153"/>
    <x v="153"/>
  </r>
  <r>
    <s v="01"/>
    <m/>
    <s v="Сигнал"/>
    <s v="17-M -113521 -A"/>
    <x v="122"/>
    <s v="11"/>
    <s v="STEAM TURBINE 17-L-111-STK-101-A"/>
    <s v="17-MOV-113521 -A ПОЛОЖЕНИЕ"/>
    <s v="MOV Position Signal"/>
    <s v="4124-FB-VD-BD00317L11111303"/>
    <x v="0"/>
    <x v="0"/>
    <m/>
    <s v="17-C-AD-N-003FL11-L111"/>
    <s v="12 Pair"/>
    <s v="Pr.03"/>
    <x v="1"/>
    <x v="20"/>
    <x v="1"/>
    <n v="6"/>
    <s v=""/>
    <s v="24"/>
    <s v="AVK 2,5 A, AVK 2,5 A"/>
    <x v="154"/>
    <x v="0"/>
    <x v="9"/>
    <x v="0"/>
    <x v="9"/>
    <s v="DB37-*m"/>
    <x v="0"/>
    <s v="CPO101"/>
    <n v="0"/>
    <s v="BP011"/>
    <x v="9"/>
    <n v="10"/>
    <n v="11"/>
    <x v="0"/>
    <n v="16"/>
    <s v=""/>
    <s v="DCS AMMONIA-UTILITIES"/>
    <m/>
    <m/>
    <m/>
    <s v="O1010009"/>
    <n v="11"/>
    <m/>
    <s v="11-Auxiliary Boiler Area"/>
    <x v="122"/>
    <x v="122"/>
    <x v="0"/>
    <m/>
    <s v="O1010009:11A/_x000a_O1010009_U11:5"/>
    <s v="O1010009:11C/_x000a_O1010009_U11:6"/>
    <m/>
    <s v=""/>
    <s v=""/>
    <m/>
    <m/>
    <m/>
    <s v="11A"/>
    <s v="11C"/>
    <x v="0"/>
    <x v="0"/>
    <x v="0"/>
    <x v="0"/>
    <x v="0"/>
    <s v=""/>
    <s v=""/>
    <x v="10"/>
    <x v="10"/>
    <x v="154"/>
    <x v="154"/>
  </r>
  <r>
    <s v="01"/>
    <m/>
    <s v="Сигнал"/>
    <s v="17-M -113521 -B"/>
    <x v="123"/>
    <s v="11"/>
    <s v="FAN MOTOR 17-L-111-KM-101-B"/>
    <s v="17-MOV-113521 -B ПОЛОЖЕНИЕ"/>
    <s v="MOV Position Signal"/>
    <s v="4124-FB-VD-BD00317L11111303"/>
    <x v="0"/>
    <x v="0"/>
    <m/>
    <s v="17-C-AD-N-003FL11-L111"/>
    <s v="12 Pair"/>
    <s v="Pr.05"/>
    <x v="1"/>
    <x v="20"/>
    <x v="3"/>
    <n v="10"/>
    <s v=""/>
    <s v="24"/>
    <s v="AVK 2,5 A, AVK 2,5 A"/>
    <x v="155"/>
    <x v="0"/>
    <x v="9"/>
    <x v="0"/>
    <x v="9"/>
    <s v="DB37-*m"/>
    <x v="0"/>
    <s v="CPO101"/>
    <n v="0"/>
    <s v="BP011"/>
    <x v="9"/>
    <n v="10"/>
    <n v="12"/>
    <x v="0"/>
    <n v="16"/>
    <s v=""/>
    <s v="DCS AMMONIA-UTILITIES"/>
    <m/>
    <m/>
    <m/>
    <s v="O1010009"/>
    <n v="12"/>
    <m/>
    <s v="11-Auxiliary Boiler Area"/>
    <x v="123"/>
    <x v="123"/>
    <x v="0"/>
    <m/>
    <s v="O1010009:12A/_x000a_O1010009_U12:5"/>
    <s v="O1010009:12C/_x000a_O1010009_U12:6"/>
    <m/>
    <s v=""/>
    <s v=""/>
    <m/>
    <m/>
    <m/>
    <s v="12A"/>
    <s v="12C"/>
    <x v="0"/>
    <x v="0"/>
    <x v="0"/>
    <x v="0"/>
    <x v="0"/>
    <s v=""/>
    <s v=""/>
    <x v="11"/>
    <x v="11"/>
    <x v="155"/>
    <x v="155"/>
  </r>
  <r>
    <s v="01"/>
    <m/>
    <s v="Сигнал"/>
    <s v="17-M -113522 -A"/>
    <x v="124"/>
    <s v="11"/>
    <s v="STEAM TURBINE 17-L-111-STK-101-A"/>
    <s v="17-MOV-113522 -A ПОЛОЖЕНИЕ"/>
    <s v="MOV Position Signal"/>
    <s v="4124-FB-VD-BD00317L11111303"/>
    <x v="0"/>
    <x v="0"/>
    <m/>
    <s v="17-C-AD-N-003FL11-L111"/>
    <s v="12 Pair"/>
    <s v="Pr.07"/>
    <x v="1"/>
    <x v="20"/>
    <x v="6"/>
    <n v="14"/>
    <s v=""/>
    <s v="24"/>
    <s v="AVK 2,5 A, AVK 2,5 A"/>
    <x v="156"/>
    <x v="0"/>
    <x v="9"/>
    <x v="0"/>
    <x v="9"/>
    <s v="DB37-*m"/>
    <x v="0"/>
    <s v="CPO101"/>
    <n v="0"/>
    <s v="BP011"/>
    <x v="9"/>
    <n v="10"/>
    <n v="13"/>
    <x v="0"/>
    <n v="16"/>
    <s v=""/>
    <s v="DCS AMMONIA-UTILITIES"/>
    <m/>
    <m/>
    <m/>
    <s v="O1010009"/>
    <n v="13"/>
    <m/>
    <s v="11-Auxiliary Boiler Area"/>
    <x v="124"/>
    <x v="124"/>
    <x v="0"/>
    <m/>
    <s v="O1010009:13A/_x000a_O1010009_U13:5"/>
    <s v="O1010009:13C/_x000a_O1010009_U13:6"/>
    <m/>
    <s v=""/>
    <s v=""/>
    <m/>
    <m/>
    <m/>
    <s v="13A"/>
    <s v="13C"/>
    <x v="0"/>
    <x v="0"/>
    <x v="0"/>
    <x v="0"/>
    <x v="0"/>
    <s v=""/>
    <s v=""/>
    <x v="12"/>
    <x v="12"/>
    <x v="156"/>
    <x v="156"/>
  </r>
  <r>
    <s v="01"/>
    <m/>
    <s v="Сигнал"/>
    <s v="17-M -113522 -B"/>
    <x v="125"/>
    <s v="11"/>
    <s v="FAN MOTOR 17-L-111-KM-101-B"/>
    <s v="17-MOV-113522 -B ПОЛОЖЕНИЕ"/>
    <s v="MOV Position Signal"/>
    <s v="4124-FB-VD-BD00317L11111303"/>
    <x v="0"/>
    <x v="0"/>
    <m/>
    <s v="17-C-AD-N-003FL11-L111"/>
    <s v="12 Pair"/>
    <s v="Pr.09"/>
    <x v="1"/>
    <x v="20"/>
    <x v="10"/>
    <n v="18"/>
    <s v=""/>
    <s v="24"/>
    <s v="AVK 2,5 A, AVK 2,5 A"/>
    <x v="157"/>
    <x v="0"/>
    <x v="9"/>
    <x v="0"/>
    <x v="9"/>
    <s v="DB37-*m"/>
    <x v="0"/>
    <s v="CPO101"/>
    <n v="0"/>
    <s v="BP011"/>
    <x v="9"/>
    <n v="10"/>
    <n v="14"/>
    <x v="0"/>
    <n v="16"/>
    <s v=""/>
    <s v="DCS AMMONIA-UTILITIES"/>
    <m/>
    <m/>
    <m/>
    <s v="O1010009"/>
    <n v="14"/>
    <m/>
    <s v="11-Auxiliary Boiler Area"/>
    <x v="125"/>
    <x v="125"/>
    <x v="0"/>
    <m/>
    <s v="O1010009:14A/_x000a_O1010009_U14:5"/>
    <s v="O1010009:14C/_x000a_O1010009_U14:6"/>
    <m/>
    <s v=""/>
    <s v=""/>
    <m/>
    <m/>
    <m/>
    <s v="14A"/>
    <s v="14C"/>
    <x v="0"/>
    <x v="0"/>
    <x v="0"/>
    <x v="0"/>
    <x v="0"/>
    <s v=""/>
    <s v=""/>
    <x v="13"/>
    <x v="13"/>
    <x v="157"/>
    <x v="157"/>
  </r>
  <r>
    <s v="01"/>
    <m/>
    <s v="Сигнал"/>
    <s v="17-T -11264"/>
    <x v="126"/>
    <s v="11"/>
    <s v="To Lube Oil Cooler"/>
    <s v="К холодильнику смаз масла"/>
    <s v="Temperature Transmitter - Head Mounted"/>
    <s v="4124-GG-VD-BD17117P111037_SH.3"/>
    <x v="0"/>
    <x v="0"/>
    <m/>
    <s v="17-TT -11264"/>
    <s v="01 Pair"/>
    <s v="Pr.01"/>
    <x v="1"/>
    <x v="21"/>
    <x v="5"/>
    <n v="2"/>
    <s v=""/>
    <s v="2"/>
    <s v="AVK 2,5 A, AVK 2,5 A"/>
    <x v="158"/>
    <x v="0"/>
    <x v="9"/>
    <x v="0"/>
    <x v="9"/>
    <s v="DB37-*m"/>
    <x v="0"/>
    <s v="CPO101"/>
    <n v="0"/>
    <s v="BP011"/>
    <x v="9"/>
    <n v="10"/>
    <n v="15"/>
    <x v="0"/>
    <n v="16"/>
    <s v=""/>
    <s v="DCS AMMONIA-UTILITIES"/>
    <m/>
    <m/>
    <m/>
    <s v="O1010009"/>
    <n v="15"/>
    <m/>
    <s v="11-Auxiliary Boiler Area"/>
    <x v="126"/>
    <x v="126"/>
    <x v="0"/>
    <m/>
    <s v="O1010009:15A/_x000a_O1010009_U15:5"/>
    <s v="O1010009:15C/_x000a_O1010009_U15:6"/>
    <m/>
    <s v=""/>
    <s v=""/>
    <m/>
    <m/>
    <m/>
    <s v="15A"/>
    <s v="15C"/>
    <x v="0"/>
    <x v="0"/>
    <x v="0"/>
    <x v="0"/>
    <x v="0"/>
    <s v=""/>
    <s v=""/>
    <x v="14"/>
    <x v="14"/>
    <x v="158"/>
    <x v="158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59"/>
    <x v="0"/>
    <x v="9"/>
    <x v="0"/>
    <x v="9"/>
    <s v="DB37-*m"/>
    <x v="0"/>
    <s v="CPO101"/>
    <n v="0"/>
    <s v="BP011"/>
    <x v="9"/>
    <n v="10"/>
    <n v="16"/>
    <x v="0"/>
    <n v="16"/>
    <s v=""/>
    <s v="DCS AMMONIA-UTILITIES"/>
    <m/>
    <m/>
    <m/>
    <s v="O1010009"/>
    <n v="16"/>
    <m/>
    <m/>
    <x v="20"/>
    <x v="20"/>
    <x v="0"/>
    <m/>
    <s v="O1010009:16A/_x000a_O1010009_U16:5"/>
    <s v="O1010009:16C/_x000a_O1010009_U16:6"/>
    <m/>
    <s v=""/>
    <s v=""/>
    <m/>
    <m/>
    <m/>
    <s v="16A"/>
    <s v="16C"/>
    <x v="2"/>
    <x v="2"/>
    <x v="0"/>
    <x v="0"/>
    <x v="0"/>
    <s v=""/>
    <s v=""/>
    <x v="15"/>
    <x v="15"/>
    <x v="159"/>
    <x v="159"/>
  </r>
  <r>
    <s v="01"/>
    <m/>
    <s v="Сигнал"/>
    <s v="17-T -113523"/>
    <x v="127"/>
    <s v="11"/>
    <s v="CASING TEMPERATURE U/S ECO"/>
    <s v="ТЕМПЕР ДЫМ ГАЗОВ ПОСЛЕ П/П"/>
    <s v="Temperature Transmitter - Head Mounted"/>
    <s v="4124-FB-VD-BD00317L11111303"/>
    <x v="0"/>
    <x v="0"/>
    <m/>
    <s v="17-C-AD-N-002FL11-L111"/>
    <s v="24 Pair"/>
    <s v="Pr.04"/>
    <x v="1"/>
    <x v="16"/>
    <x v="2"/>
    <n v="8"/>
    <s v=""/>
    <s v="48"/>
    <s v="AVK 2,5 A, AVK 2,5 A"/>
    <x v="160"/>
    <x v="0"/>
    <x v="10"/>
    <x v="0"/>
    <x v="10"/>
    <s v="DB37-*m"/>
    <x v="0"/>
    <s v="CPO101"/>
    <n v="0"/>
    <s v="BP011"/>
    <x v="10"/>
    <n v="11"/>
    <n v="1"/>
    <x v="0"/>
    <n v="16"/>
    <s v=""/>
    <s v="DCS AMMONIA-UTILITIES"/>
    <m/>
    <m/>
    <m/>
    <s v="O1010010"/>
    <n v="1"/>
    <m/>
    <s v="11-Auxiliary Boiler Area"/>
    <x v="127"/>
    <x v="127"/>
    <x v="0"/>
    <m/>
    <s v="O1010010:1A/_x000a_O1010010_U1:5"/>
    <s v="O1010010:1C/_x000a_O1010010_U1:6"/>
    <m/>
    <s v=""/>
    <s v=""/>
    <m/>
    <m/>
    <m/>
    <s v="1A"/>
    <s v="1C"/>
    <x v="0"/>
    <x v="0"/>
    <x v="0"/>
    <x v="0"/>
    <x v="0"/>
    <s v=""/>
    <s v=""/>
    <x v="0"/>
    <x v="0"/>
    <x v="160"/>
    <x v="160"/>
  </r>
  <r>
    <s v="01"/>
    <m/>
    <s v="Сигнал"/>
    <s v="17-F -113520 -B"/>
    <x v="128"/>
    <s v="11"/>
    <s v="CASING OXIGEN ANALYZER"/>
    <s v="КИСЛОРОД В КОНВЕКЦ ЗОНЕ КОТЛА "/>
    <s v="O2 Analyzer Transmitter"/>
    <s v="4124-FB-VD-BD00317L11111303"/>
    <x v="1"/>
    <x v="1"/>
    <s v="230 VAC"/>
    <s v="17-C-AD-N-002FL11-L111"/>
    <s v="24 Pair"/>
    <s v="Pr.05"/>
    <x v="1"/>
    <x v="16"/>
    <x v="3"/>
    <n v="10"/>
    <s v=""/>
    <s v="48"/>
    <s v="AVK 2,5 A, AVK 2,5 A"/>
    <x v="161"/>
    <x v="0"/>
    <x v="10"/>
    <x v="0"/>
    <x v="10"/>
    <s v="DB37-*m"/>
    <x v="0"/>
    <s v="CPO101"/>
    <n v="0"/>
    <s v="BP011"/>
    <x v="10"/>
    <n v="11"/>
    <n v="2"/>
    <x v="0"/>
    <n v="16"/>
    <s v=""/>
    <s v="DCS AMMONIA-UTILITIES"/>
    <m/>
    <m/>
    <m/>
    <s v="O1010010"/>
    <n v="2"/>
    <m/>
    <s v="11-Auxiliary Boiler Area"/>
    <x v="128"/>
    <x v="128"/>
    <x v="0"/>
    <m/>
    <s v="O1010010:2A/_x000a_O1010010_U2:5"/>
    <s v="O1010010:2C/_x000a_O1010010_U2:6"/>
    <m/>
    <s v=""/>
    <s v=""/>
    <m/>
    <m/>
    <m/>
    <s v="2A"/>
    <s v="2C"/>
    <x v="1"/>
    <x v="1"/>
    <x v="0"/>
    <x v="0"/>
    <x v="0"/>
    <s v=""/>
    <s v=""/>
    <x v="1"/>
    <x v="1"/>
    <x v="161"/>
    <x v="161"/>
  </r>
  <r>
    <s v="01"/>
    <m/>
    <s v="Сигнал"/>
    <s v="17-T -113525"/>
    <x v="129"/>
    <s v="11"/>
    <s v="CASING TEMPERATURE D/S ECO"/>
    <s v="ТЕМПЕР ДЫМ ГАЗОВ ПОСЛЕ ЭКОНОМАЙ"/>
    <s v="Temperature Transmitter - Head Mounted"/>
    <s v="4124-FB-VD-BD00317L11111303"/>
    <x v="0"/>
    <x v="0"/>
    <m/>
    <s v="17-C-AD-N-002FL11-L111"/>
    <s v="24 Pair"/>
    <s v="Pr.06"/>
    <x v="1"/>
    <x v="16"/>
    <x v="4"/>
    <n v="12"/>
    <s v=""/>
    <s v="48"/>
    <s v="AVK 2,5 A, AVK 2,5 A"/>
    <x v="162"/>
    <x v="0"/>
    <x v="10"/>
    <x v="0"/>
    <x v="10"/>
    <s v="DB37-*m"/>
    <x v="0"/>
    <s v="CPO101"/>
    <n v="0"/>
    <s v="BP011"/>
    <x v="10"/>
    <n v="11"/>
    <n v="3"/>
    <x v="0"/>
    <n v="16"/>
    <s v=""/>
    <s v="DCS AMMONIA-UTILITIES"/>
    <m/>
    <m/>
    <m/>
    <s v="O1010010"/>
    <n v="3"/>
    <m/>
    <s v="11-Auxiliary Boiler Area"/>
    <x v="129"/>
    <x v="129"/>
    <x v="0"/>
    <m/>
    <s v="O1010010:3A/_x000a_O1010010_U3:5"/>
    <s v="O1010010:3C/_x000a_O1010010_U3:6"/>
    <m/>
    <s v=""/>
    <s v=""/>
    <m/>
    <m/>
    <m/>
    <s v="3A"/>
    <s v="3C"/>
    <x v="0"/>
    <x v="0"/>
    <x v="0"/>
    <x v="0"/>
    <x v="0"/>
    <s v=""/>
    <s v=""/>
    <x v="2"/>
    <x v="2"/>
    <x v="162"/>
    <x v="162"/>
  </r>
  <r>
    <s v="01"/>
    <m/>
    <s v="Сигнал"/>
    <s v="17-P -113527"/>
    <x v="130"/>
    <s v="11"/>
    <s v="CASING PRESSURE D/S ECO"/>
    <s v="ДАВЛЕНИЕ В КОНВЕКЦ ЗОНЕ КОТЛА"/>
    <s v="Pressure Transmitter"/>
    <s v="4124-FB-VD-BD00317L11111303"/>
    <x v="0"/>
    <x v="0"/>
    <m/>
    <s v="17-C-AD-N-002FL11-L111"/>
    <s v="24 Pair"/>
    <s v="Pr.07"/>
    <x v="1"/>
    <x v="16"/>
    <x v="6"/>
    <n v="14"/>
    <s v=""/>
    <s v="48"/>
    <s v="AVK 2,5 A, AVK 2,5 A"/>
    <x v="163"/>
    <x v="0"/>
    <x v="10"/>
    <x v="0"/>
    <x v="10"/>
    <s v="DB37-*m"/>
    <x v="0"/>
    <s v="CPO101"/>
    <n v="0"/>
    <s v="BP011"/>
    <x v="10"/>
    <n v="11"/>
    <n v="4"/>
    <x v="0"/>
    <n v="16"/>
    <s v=""/>
    <s v="DCS AMMONIA-UTILITIES"/>
    <m/>
    <m/>
    <m/>
    <s v="O1010010"/>
    <n v="4"/>
    <m/>
    <s v="11-Auxiliary Boiler Area"/>
    <x v="130"/>
    <x v="130"/>
    <x v="0"/>
    <m/>
    <s v="O1010010:4A/_x000a_O1010010_U4:5"/>
    <s v="O1010010:4C/_x000a_O1010010_U4:6"/>
    <m/>
    <s v=""/>
    <s v=""/>
    <m/>
    <m/>
    <m/>
    <s v="4A"/>
    <s v="4C"/>
    <x v="0"/>
    <x v="0"/>
    <x v="0"/>
    <x v="0"/>
    <x v="0"/>
    <s v=""/>
    <s v=""/>
    <x v="3"/>
    <x v="3"/>
    <x v="163"/>
    <x v="163"/>
  </r>
  <r>
    <s v="01"/>
    <m/>
    <s v="Сигнал"/>
    <s v="17-F -113530"/>
    <x v="131"/>
    <s v="11"/>
    <s v="MP STEAM FROM DISTRIBUTION"/>
    <s v="MS НА ТУРБИНУ ДУТЬЕВОГО ВЕНТ"/>
    <s v="DP Flow Transmitter"/>
    <s v="4124-FB-VD-BD00317L11111341"/>
    <x v="0"/>
    <x v="0"/>
    <m/>
    <s v="17-C-AD-N-002FL11-L111"/>
    <s v="24 Pair"/>
    <s v="Pr.08"/>
    <x v="1"/>
    <x v="16"/>
    <x v="7"/>
    <n v="16"/>
    <s v=""/>
    <s v="48"/>
    <s v="AVK 2,5 A, AVK 2,5 A"/>
    <x v="164"/>
    <x v="0"/>
    <x v="10"/>
    <x v="0"/>
    <x v="10"/>
    <s v="DB37-*m"/>
    <x v="0"/>
    <s v="CPO101"/>
    <n v="0"/>
    <s v="BP011"/>
    <x v="10"/>
    <n v="11"/>
    <n v="5"/>
    <x v="0"/>
    <n v="16"/>
    <s v=""/>
    <s v="DCS AMMONIA-UTILITIES"/>
    <m/>
    <m/>
    <m/>
    <s v="O1010010"/>
    <n v="5"/>
    <m/>
    <s v="11-Auxiliary Boiler Area"/>
    <x v="131"/>
    <x v="131"/>
    <x v="0"/>
    <m/>
    <s v="O1010010:5A/_x000a_O1010010_U5:5"/>
    <s v="O1010010:5C/_x000a_O1010010_U5:6"/>
    <m/>
    <s v=""/>
    <s v=""/>
    <m/>
    <m/>
    <m/>
    <s v="5A"/>
    <s v="5C"/>
    <x v="0"/>
    <x v="0"/>
    <x v="0"/>
    <x v="0"/>
    <x v="0"/>
    <s v=""/>
    <s v=""/>
    <x v="4"/>
    <x v="4"/>
    <x v="164"/>
    <x v="164"/>
  </r>
  <r>
    <s v="01"/>
    <m/>
    <s v="Сигнал"/>
    <s v="17-F -113501"/>
    <x v="132"/>
    <s v="11"/>
    <s v="TO MP STEAM HEADER"/>
    <s v="MS ОТ КОТЛА В КОЛЛЕКТОР"/>
    <s v="DP Flow Transmitter"/>
    <s v="4124-FB-VD-BD00317L11111307_SH.2"/>
    <x v="0"/>
    <x v="0"/>
    <m/>
    <s v="17-C-AD-N-002FL11-L111"/>
    <s v="24 Pair"/>
    <s v="Pr.17"/>
    <x v="1"/>
    <x v="16"/>
    <x v="19"/>
    <n v="34"/>
    <s v=""/>
    <s v="48"/>
    <s v="AVK 2,5 A, AVK 2,5 A"/>
    <x v="165"/>
    <x v="0"/>
    <x v="10"/>
    <x v="0"/>
    <x v="10"/>
    <s v="DB37-*m"/>
    <x v="0"/>
    <s v="CPO101"/>
    <n v="0"/>
    <s v="BP011"/>
    <x v="10"/>
    <n v="11"/>
    <n v="6"/>
    <x v="0"/>
    <n v="16"/>
    <s v=""/>
    <s v="DCS AMMONIA-UTILITIES"/>
    <m/>
    <m/>
    <m/>
    <s v="O1010010"/>
    <n v="6"/>
    <m/>
    <s v="11-Auxiliary Boiler Area"/>
    <x v="132"/>
    <x v="132"/>
    <x v="0"/>
    <m/>
    <s v="O1010010:6A/_x000a_O1010010_U6:5"/>
    <s v="O1010010:6C/_x000a_O1010010_U6:6"/>
    <m/>
    <s v=""/>
    <s v=""/>
    <m/>
    <m/>
    <m/>
    <s v="6A"/>
    <s v="6C"/>
    <x v="0"/>
    <x v="0"/>
    <x v="0"/>
    <x v="0"/>
    <x v="0"/>
    <s v=""/>
    <s v=""/>
    <x v="5"/>
    <x v="5"/>
    <x v="165"/>
    <x v="165"/>
  </r>
  <r>
    <s v="01"/>
    <m/>
    <s v="Сигнал"/>
    <s v="17-F -113520"/>
    <x v="133"/>
    <s v="11"/>
    <s v="AIR DUCT VENTURI FLOW"/>
    <s v="Расход воздуха на горение котла"/>
    <s v="DP Flow Transmitter"/>
    <s v="4124-FB-VD-BD00317L11111303"/>
    <x v="0"/>
    <x v="0"/>
    <m/>
    <s v="17-C-AD-N-002FL11-L111"/>
    <s v="24 Pair"/>
    <s v="Pr.18"/>
    <x v="1"/>
    <x v="16"/>
    <x v="20"/>
    <n v="36"/>
    <s v=""/>
    <s v="48"/>
    <s v="AVK 2,5 A, AVK 2,5 A"/>
    <x v="166"/>
    <x v="0"/>
    <x v="10"/>
    <x v="0"/>
    <x v="10"/>
    <s v="DB37-*m"/>
    <x v="0"/>
    <s v="CPO101"/>
    <n v="0"/>
    <s v="BP011"/>
    <x v="10"/>
    <n v="11"/>
    <n v="7"/>
    <x v="0"/>
    <n v="16"/>
    <s v=""/>
    <s v="DCS AMMONIA-UTILITIES"/>
    <m/>
    <m/>
    <m/>
    <s v="O1010010"/>
    <n v="7"/>
    <m/>
    <s v="11-Auxiliary Boiler Area"/>
    <x v="133"/>
    <x v="133"/>
    <x v="0"/>
    <m/>
    <s v="O1010010:7A/_x000a_O1010010_U7:5"/>
    <s v="O1010010:7C/_x000a_O1010010_U7:6"/>
    <m/>
    <s v=""/>
    <s v=""/>
    <m/>
    <m/>
    <m/>
    <s v="7A"/>
    <s v="7C"/>
    <x v="0"/>
    <x v="0"/>
    <x v="0"/>
    <x v="0"/>
    <x v="0"/>
    <s v=""/>
    <s v=""/>
    <x v="6"/>
    <x v="6"/>
    <x v="166"/>
    <x v="166"/>
  </r>
  <r>
    <s v="02"/>
    <s v="30.05.2024 добавлено питание 24"/>
    <s v="Сигнал"/>
    <s v="17-F-3003"/>
    <x v="134"/>
    <s v="00"/>
    <s v="LP carbon dioxide consumption in the Ammonia-1 and 2 pipeline to Urea "/>
    <n v="0"/>
    <s v="Thermal Mass Flow Meter"/>
    <m/>
    <x v="1"/>
    <x v="1"/>
    <s v="24VDC"/>
    <s v="17-С-AD-N-1-FL90"/>
    <s v="05 Pair"/>
    <s v="Pr.01"/>
    <x v="1"/>
    <x v="22"/>
    <x v="5"/>
    <n v="2"/>
    <s v=""/>
    <s v="10"/>
    <s v="AVK 2,5 A, AVK 2,5 A"/>
    <x v="167"/>
    <x v="0"/>
    <x v="10"/>
    <x v="0"/>
    <x v="10"/>
    <s v="DB37-*m"/>
    <x v="0"/>
    <s v="CPO101"/>
    <n v="0"/>
    <s v="BP011"/>
    <x v="10"/>
    <n v="11"/>
    <n v="8"/>
    <x v="0"/>
    <n v="16"/>
    <s v=""/>
    <s v="DCS AMMONIA-UTILITIES"/>
    <m/>
    <m/>
    <m/>
    <s v="O1010010"/>
    <n v="8"/>
    <m/>
    <s v="00-Inter-factory"/>
    <x v="134"/>
    <x v="134"/>
    <x v="0"/>
    <m/>
    <s v="O1010010:8A/_x000a_O1010010_U8:5"/>
    <s v="O1010010:8C/_x000a_O1010010_U8:6"/>
    <m/>
    <s v=""/>
    <s v=""/>
    <m/>
    <m/>
    <m/>
    <s v="8A"/>
    <s v="8C"/>
    <x v="1"/>
    <x v="1"/>
    <x v="0"/>
    <x v="0"/>
    <x v="0"/>
    <s v=""/>
    <s v=""/>
    <x v="7"/>
    <x v="7"/>
    <x v="167"/>
    <x v="167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68"/>
    <x v="0"/>
    <x v="10"/>
    <x v="0"/>
    <x v="10"/>
    <s v="DB37-*m"/>
    <x v="0"/>
    <s v="CPO101"/>
    <n v="0"/>
    <s v="BP011"/>
    <x v="10"/>
    <n v="11"/>
    <n v="9"/>
    <x v="0"/>
    <n v="16"/>
    <s v=""/>
    <s v="DCS AMMONIA-UTILITIES"/>
    <m/>
    <m/>
    <m/>
    <s v="O1010010"/>
    <n v="9"/>
    <m/>
    <m/>
    <x v="20"/>
    <x v="20"/>
    <x v="0"/>
    <m/>
    <s v="O1010010:9A/_x000a_O1010010_U9:5"/>
    <s v="O1010010:9C/_x000a_O1010010_U9:6"/>
    <m/>
    <s v=""/>
    <s v=""/>
    <m/>
    <m/>
    <m/>
    <s v="9A"/>
    <s v="9C"/>
    <x v="2"/>
    <x v="2"/>
    <x v="0"/>
    <x v="0"/>
    <x v="0"/>
    <s v=""/>
    <s v=""/>
    <x v="8"/>
    <x v="8"/>
    <x v="168"/>
    <x v="168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69"/>
    <x v="0"/>
    <x v="10"/>
    <x v="0"/>
    <x v="10"/>
    <s v="DB37-*m"/>
    <x v="0"/>
    <s v="CPO101"/>
    <n v="0"/>
    <s v="BP011"/>
    <x v="10"/>
    <n v="11"/>
    <n v="10"/>
    <x v="0"/>
    <n v="16"/>
    <s v=""/>
    <s v="DCS AMMONIA-UTILITIES"/>
    <m/>
    <m/>
    <m/>
    <s v="O1010010"/>
    <n v="10"/>
    <m/>
    <m/>
    <x v="20"/>
    <x v="20"/>
    <x v="0"/>
    <m/>
    <s v="O1010010:10A/_x000a_O1010010_U10:5"/>
    <s v="O1010010:10C/_x000a_O1010010_U10:6"/>
    <m/>
    <s v=""/>
    <s v=""/>
    <m/>
    <m/>
    <m/>
    <s v="10A"/>
    <s v="10C"/>
    <x v="2"/>
    <x v="2"/>
    <x v="0"/>
    <x v="0"/>
    <x v="0"/>
    <s v=""/>
    <s v=""/>
    <x v="9"/>
    <x v="9"/>
    <x v="169"/>
    <x v="169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0"/>
    <x v="0"/>
    <x v="10"/>
    <x v="0"/>
    <x v="10"/>
    <s v="DB37-*m"/>
    <x v="0"/>
    <s v="CPO101"/>
    <n v="0"/>
    <s v="BP011"/>
    <x v="10"/>
    <n v="11"/>
    <n v="11"/>
    <x v="0"/>
    <n v="16"/>
    <s v=""/>
    <s v="DCS AMMONIA-UTILITIES"/>
    <m/>
    <m/>
    <m/>
    <s v="O1010010"/>
    <n v="11"/>
    <m/>
    <m/>
    <x v="20"/>
    <x v="20"/>
    <x v="0"/>
    <m/>
    <s v="O1010010:11A/_x000a_O1010010_U11:5"/>
    <s v="O1010010:11C/_x000a_O1010010_U11:6"/>
    <m/>
    <s v=""/>
    <s v=""/>
    <m/>
    <m/>
    <m/>
    <s v="11A"/>
    <s v="11C"/>
    <x v="2"/>
    <x v="2"/>
    <x v="0"/>
    <x v="0"/>
    <x v="0"/>
    <s v=""/>
    <s v=""/>
    <x v="10"/>
    <x v="10"/>
    <x v="170"/>
    <x v="170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1"/>
    <x v="0"/>
    <x v="10"/>
    <x v="0"/>
    <x v="10"/>
    <s v="DB37-*m"/>
    <x v="0"/>
    <s v="CPO101"/>
    <n v="0"/>
    <s v="BP011"/>
    <x v="10"/>
    <n v="11"/>
    <n v="12"/>
    <x v="0"/>
    <n v="16"/>
    <s v=""/>
    <s v="DCS AMMONIA-UTILITIES"/>
    <m/>
    <m/>
    <m/>
    <s v="O1010010"/>
    <n v="12"/>
    <m/>
    <m/>
    <x v="20"/>
    <x v="20"/>
    <x v="0"/>
    <m/>
    <s v="O1010010:12A/_x000a_O1010010_U12:5"/>
    <s v="O1010010:12C/_x000a_O1010010_U12:6"/>
    <m/>
    <s v=""/>
    <s v=""/>
    <m/>
    <m/>
    <m/>
    <s v="12A"/>
    <s v="12C"/>
    <x v="2"/>
    <x v="2"/>
    <x v="0"/>
    <x v="0"/>
    <x v="0"/>
    <s v=""/>
    <s v=""/>
    <x v="11"/>
    <x v="11"/>
    <x v="171"/>
    <x v="171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2"/>
    <x v="0"/>
    <x v="10"/>
    <x v="0"/>
    <x v="10"/>
    <s v="DB37-*m"/>
    <x v="0"/>
    <s v="CPO101"/>
    <n v="0"/>
    <s v="BP011"/>
    <x v="10"/>
    <n v="11"/>
    <n v="13"/>
    <x v="0"/>
    <n v="16"/>
    <s v=""/>
    <s v="DCS AMMONIA-UTILITIES"/>
    <m/>
    <m/>
    <m/>
    <s v="O1010010"/>
    <n v="13"/>
    <m/>
    <m/>
    <x v="20"/>
    <x v="20"/>
    <x v="0"/>
    <m/>
    <s v="O1010010:13A/_x000a_O1010010_U13:5"/>
    <s v="O1010010:13C/_x000a_O1010010_U13:6"/>
    <m/>
    <s v=""/>
    <s v=""/>
    <m/>
    <m/>
    <m/>
    <s v="13A"/>
    <s v="13C"/>
    <x v="2"/>
    <x v="2"/>
    <x v="0"/>
    <x v="0"/>
    <x v="0"/>
    <s v=""/>
    <s v=""/>
    <x v="12"/>
    <x v="12"/>
    <x v="172"/>
    <x v="172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3"/>
    <x v="0"/>
    <x v="10"/>
    <x v="0"/>
    <x v="10"/>
    <s v="DB37-*m"/>
    <x v="0"/>
    <s v="CPO101"/>
    <n v="0"/>
    <s v="BP011"/>
    <x v="10"/>
    <n v="11"/>
    <n v="14"/>
    <x v="0"/>
    <n v="16"/>
    <s v=""/>
    <s v="DCS AMMONIA-UTILITIES"/>
    <m/>
    <m/>
    <m/>
    <s v="O1010010"/>
    <n v="14"/>
    <m/>
    <m/>
    <x v="20"/>
    <x v="20"/>
    <x v="0"/>
    <m/>
    <s v="O1010010:14A/_x000a_O1010010_U14:5"/>
    <s v="O1010010:14C/_x000a_O1010010_U14:6"/>
    <m/>
    <s v=""/>
    <s v=""/>
    <m/>
    <m/>
    <m/>
    <s v="14A"/>
    <s v="14C"/>
    <x v="2"/>
    <x v="2"/>
    <x v="0"/>
    <x v="0"/>
    <x v="0"/>
    <s v=""/>
    <s v=""/>
    <x v="13"/>
    <x v="13"/>
    <x v="173"/>
    <x v="173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4"/>
    <x v="0"/>
    <x v="10"/>
    <x v="0"/>
    <x v="10"/>
    <s v="DB37-*m"/>
    <x v="0"/>
    <s v="CPO101"/>
    <n v="0"/>
    <s v="BP011"/>
    <x v="10"/>
    <n v="11"/>
    <n v="15"/>
    <x v="0"/>
    <n v="16"/>
    <s v=""/>
    <s v="DCS AMMONIA-UTILITIES"/>
    <m/>
    <m/>
    <m/>
    <s v="O1010010"/>
    <n v="15"/>
    <m/>
    <m/>
    <x v="20"/>
    <x v="20"/>
    <x v="0"/>
    <m/>
    <s v="O1010010:15A/_x000a_O1010010_U15:5"/>
    <s v="O1010010:15C/_x000a_O1010010_U15:6"/>
    <m/>
    <s v=""/>
    <s v=""/>
    <m/>
    <m/>
    <m/>
    <s v="15A"/>
    <s v="15C"/>
    <x v="2"/>
    <x v="2"/>
    <x v="0"/>
    <x v="0"/>
    <x v="0"/>
    <s v=""/>
    <s v=""/>
    <x v="14"/>
    <x v="14"/>
    <x v="174"/>
    <x v="174"/>
  </r>
  <r>
    <s v="01"/>
    <m/>
    <s v="Резерв"/>
    <m/>
    <x v="20"/>
    <m/>
    <m/>
    <s v="резерв"/>
    <m/>
    <m/>
    <x v="0"/>
    <x v="0"/>
    <m/>
    <m/>
    <m/>
    <m/>
    <x v="1"/>
    <x v="6"/>
    <x v="8"/>
    <m/>
    <m/>
    <s v=""/>
    <s v="AVK 2,5 A, AVK 2,5 A"/>
    <x v="175"/>
    <x v="0"/>
    <x v="10"/>
    <x v="0"/>
    <x v="10"/>
    <s v="DB37-*m"/>
    <x v="0"/>
    <s v="CPO101"/>
    <n v="0"/>
    <s v="BP011"/>
    <x v="10"/>
    <n v="11"/>
    <n v="16"/>
    <x v="0"/>
    <n v="16"/>
    <s v=""/>
    <s v="DCS AMMONIA-UTILITIES"/>
    <m/>
    <m/>
    <m/>
    <s v="O1010010"/>
    <n v="16"/>
    <m/>
    <m/>
    <x v="20"/>
    <x v="20"/>
    <x v="0"/>
    <m/>
    <s v="O1010010:16A/_x000a_O1010010_U16:5"/>
    <s v="O1010010:16C/_x000a_O1010010_U16:6"/>
    <m/>
    <s v=""/>
    <s v=""/>
    <m/>
    <m/>
    <m/>
    <s v="16A"/>
    <s v="16C"/>
    <x v="2"/>
    <x v="2"/>
    <x v="0"/>
    <x v="0"/>
    <x v="0"/>
    <s v=""/>
    <s v=""/>
    <x v="15"/>
    <x v="15"/>
    <x v="175"/>
    <x v="175"/>
  </r>
  <r>
    <s v="01"/>
    <m/>
    <s v="Сигнал"/>
    <s v="17-F -09001"/>
    <x v="135"/>
    <s v="10"/>
    <s v="Plant Air from 17-L-091"/>
    <s v="ТЕХНИЧЕСКИЙ ВОЗДУХ В КОЛЛЕКТОР"/>
    <s v="Vortex Flow Transmitter"/>
    <s v="4124-XZ-DM-21709001"/>
    <x v="3"/>
    <x v="0"/>
    <m/>
    <s v="17-C-AD-I-001FL10"/>
    <s v="12 Pair"/>
    <s v="Pr.01"/>
    <x v="2"/>
    <x v="23"/>
    <x v="5"/>
    <n v="2"/>
    <s v=""/>
    <s v="24"/>
    <s v="AVK 2,5 A, AVK 2,5 A"/>
    <x v="176"/>
    <x v="0"/>
    <x v="11"/>
    <x v="0"/>
    <x v="11"/>
    <s v="DB37-*m"/>
    <x v="0"/>
    <s v="CPO101"/>
    <n v="0"/>
    <s v="BP011"/>
    <x v="11"/>
    <n v="12"/>
    <n v="1"/>
    <x v="0"/>
    <n v="16"/>
    <s v=""/>
    <s v="DCS AMMONIA-UTILITIES"/>
    <m/>
    <m/>
    <m/>
    <s v="O1010011"/>
    <n v="1"/>
    <m/>
    <s v="10-Combined Bldgn-N2 plant, Demi water"/>
    <x v="135"/>
    <x v="135"/>
    <x v="0"/>
    <m/>
    <s v="O1010011:1A/_x000a_O1010011_U1:5"/>
    <s v="O1010011:1C/_x000a_O1010011_U1:6"/>
    <m/>
    <s v=""/>
    <s v=""/>
    <m/>
    <m/>
    <m/>
    <s v="1A"/>
    <s v="1C"/>
    <x v="0"/>
    <x v="0"/>
    <x v="0"/>
    <x v="0"/>
    <x v="0"/>
    <s v=""/>
    <s v=""/>
    <x v="0"/>
    <x v="0"/>
    <x v="176"/>
    <x v="176"/>
  </r>
  <r>
    <s v="01"/>
    <m/>
    <s v="Сигнал"/>
    <s v="17-F -09031"/>
    <x v="136"/>
    <s v="10"/>
    <s v="To Instrument Air header"/>
    <s v="ВОЗДУХ КИП В КОЛЛЕКТОР"/>
    <s v="Vortex Flow Transmitter"/>
    <s v="4124-XZ-DM-21709002"/>
    <x v="3"/>
    <x v="0"/>
    <m/>
    <s v="17-C-AD-I-001FL10"/>
    <s v="12 Pair"/>
    <s v="Pr.02"/>
    <x v="2"/>
    <x v="23"/>
    <x v="0"/>
    <n v="4"/>
    <s v=""/>
    <s v="24"/>
    <s v="AVK 2,5 A, AVK 2,5 A"/>
    <x v="177"/>
    <x v="0"/>
    <x v="11"/>
    <x v="0"/>
    <x v="11"/>
    <s v="DB37-*m"/>
    <x v="0"/>
    <s v="CPO101"/>
    <n v="0"/>
    <s v="BP011"/>
    <x v="11"/>
    <n v="12"/>
    <n v="2"/>
    <x v="0"/>
    <n v="16"/>
    <s v=""/>
    <s v="DCS AMMONIA-UTILITIES"/>
    <m/>
    <m/>
    <m/>
    <s v="O1010011"/>
    <n v="2"/>
    <m/>
    <s v="10-Combined Bldgn-N2 plant, Demi water"/>
    <x v="136"/>
    <x v="136"/>
    <x v="0"/>
    <m/>
    <s v="O1010011:2A/_x000a_O1010011_U2:5"/>
    <s v="O1010011:2C/_x000a_O1010011_U2:6"/>
    <m/>
    <s v=""/>
    <s v=""/>
    <m/>
    <m/>
    <m/>
    <s v="2A"/>
    <s v="2C"/>
    <x v="0"/>
    <x v="0"/>
    <x v="0"/>
    <x v="0"/>
    <x v="0"/>
    <s v=""/>
    <s v=""/>
    <x v="1"/>
    <x v="1"/>
    <x v="177"/>
    <x v="177"/>
  </r>
  <r>
    <s v="01"/>
    <m/>
    <s v="Сигнал"/>
    <s v="17-P -00008"/>
    <x v="137"/>
    <s v="10"/>
    <s v="From Inst Air Unit 7-L-091"/>
    <s v="ВОЗДУХ КИП В КОЛЛЕКТОР"/>
    <s v="Pressure Transmitter"/>
    <s v="4124-XZ-DM-21709002"/>
    <x v="3"/>
    <x v="0"/>
    <m/>
    <s v="17-C-AD-I-001FL10"/>
    <s v="12 Pair"/>
    <s v="Pr.03"/>
    <x v="2"/>
    <x v="23"/>
    <x v="1"/>
    <n v="6"/>
    <s v=""/>
    <s v="24"/>
    <s v="AVK 2,5 A, AVK 2,5 A"/>
    <x v="178"/>
    <x v="0"/>
    <x v="11"/>
    <x v="0"/>
    <x v="11"/>
    <s v="DB37-*m"/>
    <x v="0"/>
    <s v="CPO101"/>
    <n v="0"/>
    <s v="BP011"/>
    <x v="11"/>
    <n v="12"/>
    <n v="3"/>
    <x v="0"/>
    <n v="16"/>
    <s v=""/>
    <s v="DCS AMMONIA-UTILITIES"/>
    <m/>
    <m/>
    <m/>
    <s v="O1010011"/>
    <n v="3"/>
    <m/>
    <s v="10-Combined Bldgn-N2 plant, Demi water"/>
    <x v="137"/>
    <x v="137"/>
    <x v="0"/>
    <m/>
    <s v="O1010011:3A/_x000a_O1010011_U3:5"/>
    <s v="O1010011:3C/_x000a_O1010011_U3:6"/>
    <m/>
    <s v=""/>
    <s v=""/>
    <m/>
    <m/>
    <m/>
    <s v="3A"/>
    <s v="3C"/>
    <x v="0"/>
    <x v="0"/>
    <x v="0"/>
    <x v="0"/>
    <x v="0"/>
    <s v=""/>
    <s v=""/>
    <x v="2"/>
    <x v="2"/>
    <x v="178"/>
    <x v="178"/>
  </r>
  <r>
    <s v="01"/>
    <m/>
    <s v="Сигнал"/>
    <s v="17-P -00010"/>
    <x v="138"/>
    <s v="10"/>
    <s v="Inst Air Unit 7-L-091"/>
    <s v="ТЕХНИЧЕСКИЙ ВОЗДУХ В КОЛЛЕКТОР"/>
    <s v="Pressure Transmitter"/>
    <s v="4124-XZ-DM-21709001"/>
    <x v="3"/>
    <x v="0"/>
    <m/>
    <s v="17-C-AD-I-001FL10"/>
    <s v="12 Pair"/>
    <s v="Pr.04"/>
    <x v="2"/>
    <x v="23"/>
    <x v="2"/>
    <n v="8"/>
    <s v=""/>
    <s v="24"/>
    <s v="AVK 2,5 A, AVK 2,5 A"/>
    <x v="179"/>
    <x v="0"/>
    <x v="11"/>
    <x v="0"/>
    <x v="11"/>
    <s v="DB37-*m"/>
    <x v="0"/>
    <s v="CPO101"/>
    <n v="0"/>
    <s v="BP011"/>
    <x v="11"/>
    <n v="12"/>
    <n v="4"/>
    <x v="0"/>
    <n v="16"/>
    <s v=""/>
    <s v="DCS AMMONIA-UTILITIES"/>
    <m/>
    <m/>
    <m/>
    <s v="O1010011"/>
    <n v="4"/>
    <m/>
    <s v="10-Combined Bldgn-N2 plant, Demi water"/>
    <x v="138"/>
    <x v="138"/>
    <x v="0"/>
    <m/>
    <s v="O1010011:4A/_x000a_O1010011_U4:5"/>
    <s v="O1010011:4C/_x000a_O1010011_U4:6"/>
    <m/>
    <s v=""/>
    <s v=""/>
    <m/>
    <m/>
    <m/>
    <s v="4A"/>
    <s v="4C"/>
    <x v="0"/>
    <x v="0"/>
    <x v="0"/>
    <x v="0"/>
    <x v="0"/>
    <s v=""/>
    <s v=""/>
    <x v="3"/>
    <x v="3"/>
    <x v="179"/>
    <x v="179"/>
  </r>
  <r>
    <s v="01"/>
    <m/>
    <s v="Сигнал"/>
    <s v="17-P -09022"/>
    <x v="139"/>
    <s v="10"/>
    <s v="17-V-092B Vessel"/>
    <s v="РЕСИВЕР ВОЗДУХА КИП 17-V-092B"/>
    <s v="Pressure Transmitter"/>
    <s v="4124-XZ-DM-21709002"/>
    <x v="3"/>
    <x v="0"/>
    <m/>
    <s v="17-C-AD-I-001FL10"/>
    <s v="12 Pair"/>
    <s v="Pr.06"/>
    <x v="2"/>
    <x v="23"/>
    <x v="4"/>
    <n v="12"/>
    <s v=""/>
    <s v="24"/>
    <s v="AVK 2,5 A, AVK 2,5 A"/>
    <x v="180"/>
    <x v="0"/>
    <x v="11"/>
    <x v="0"/>
    <x v="11"/>
    <s v="DB37-*m"/>
    <x v="0"/>
    <s v="CPO101"/>
    <n v="0"/>
    <s v="BP011"/>
    <x v="11"/>
    <n v="12"/>
    <n v="5"/>
    <x v="0"/>
    <n v="16"/>
    <s v=""/>
    <s v="DCS AMMONIA-UTILITIES"/>
    <m/>
    <m/>
    <m/>
    <s v="O1010011"/>
    <n v="5"/>
    <m/>
    <s v="10-Combined Bldgn-N2 plant, Demi water"/>
    <x v="139"/>
    <x v="139"/>
    <x v="0"/>
    <m/>
    <s v="O1010011:5A/_x000a_O1010011_U5:5"/>
    <s v="O1010011:5C/_x000a_O1010011_U5:6"/>
    <m/>
    <s v=""/>
    <s v=""/>
    <m/>
    <m/>
    <m/>
    <s v="5A"/>
    <s v="5C"/>
    <x v="0"/>
    <x v="0"/>
    <x v="0"/>
    <x v="0"/>
    <x v="0"/>
    <s v=""/>
    <s v=""/>
    <x v="4"/>
    <x v="4"/>
    <x v="180"/>
    <x v="180"/>
  </r>
  <r>
    <s v="01"/>
    <m/>
    <s v="Сигнал"/>
    <s v="17-T -11101"/>
    <x v="140"/>
    <s v="11"/>
    <s v="DM Water to 17-U-111"/>
    <s v="ДЕМ ВОДА В 17-U-111"/>
    <s v="Pressure Transmitter"/>
    <s v="4124-XZ-DM-21711101"/>
    <x v="3"/>
    <x v="0"/>
    <m/>
    <s v="17-C-AD-I-002FL11"/>
    <s v="12 Pair"/>
    <s v="Pr.09"/>
    <x v="2"/>
    <x v="24"/>
    <x v="10"/>
    <n v="18"/>
    <s v=""/>
    <s v="24"/>
    <s v="AVK 2,5 A, AVK 2,5 A"/>
    <x v="181"/>
    <x v="0"/>
    <x v="11"/>
    <x v="0"/>
    <x v="11"/>
    <s v="DB37-*m"/>
    <x v="0"/>
    <s v="CPO101"/>
    <n v="0"/>
    <s v="BP011"/>
    <x v="11"/>
    <n v="12"/>
    <n v="6"/>
    <x v="0"/>
    <n v="16"/>
    <s v=""/>
    <s v="DCS AMMONIA-UTILITIES"/>
    <m/>
    <m/>
    <m/>
    <s v="O1010011"/>
    <n v="6"/>
    <m/>
    <s v="10-Combined Bldgn-N2 plant, Demi water"/>
    <x v="140"/>
    <x v="140"/>
    <x v="0"/>
    <m/>
    <s v="O1010011:6A/_x000a_O1010011_U6:5"/>
    <s v="O1010011:6C/_x000a_O1010011_U6:6"/>
    <m/>
    <s v=""/>
    <s v=""/>
    <m/>
    <m/>
    <m/>
    <s v="6A"/>
    <s v="6C"/>
    <x v="0"/>
    <x v="0"/>
    <x v="0"/>
    <x v="0"/>
    <x v="0"/>
    <s v=""/>
    <s v=""/>
    <x v="5"/>
    <x v="5"/>
    <x v="181"/>
    <x v="181"/>
  </r>
  <r>
    <s v="01"/>
    <m/>
    <s v="Сигнал"/>
    <s v="17-P -11101"/>
    <x v="141"/>
    <s v="11"/>
    <s v="DM Water to 17-U-111"/>
    <s v="ДЕМ ВОДА В 17-U-111"/>
    <s v="Temperature Transmitter - Head Mounted"/>
    <s v="4124-XZ-DM-21711101"/>
    <x v="3"/>
    <x v="0"/>
    <m/>
    <s v="17-C-AD-I-002FL11"/>
    <s v="12 Pair"/>
    <s v="Pr.05"/>
    <x v="2"/>
    <x v="24"/>
    <x v="3"/>
    <n v="10"/>
    <s v=""/>
    <s v="24"/>
    <s v="AVK 2,5 A, AVK 2,5 A"/>
    <x v="182"/>
    <x v="0"/>
    <x v="11"/>
    <x v="0"/>
    <x v="11"/>
    <s v="DB37-*m"/>
    <x v="0"/>
    <s v="CPO101"/>
    <n v="0"/>
    <s v="BP011"/>
    <x v="11"/>
    <n v="12"/>
    <n v="7"/>
    <x v="0"/>
    <n v="16"/>
    <s v=""/>
    <s v="DCS AMMONIA-UTILITIES"/>
    <m/>
    <m/>
    <m/>
    <s v="O1010011"/>
    <n v="7"/>
    <m/>
    <s v="11-Auxiliary Boiler Area"/>
    <x v="141"/>
    <x v="141"/>
    <x v="0"/>
    <m/>
    <s v="O1010011:7A/_x000a_O1010011_U7:5"/>
    <s v="O1010011:7C/_x000a_O1010011_U7:6"/>
    <m/>
    <s v=""/>
    <s v=""/>
    <m/>
    <m/>
    <m/>
    <s v="7A"/>
    <s v="7C"/>
    <x v="0"/>
    <x v="0"/>
    <x v="0"/>
    <x v="0"/>
    <x v="0"/>
    <s v=""/>
    <s v=""/>
    <x v="6"/>
    <x v="6"/>
    <x v="182"/>
    <x v="182"/>
  </r>
  <r>
    <s v="01"/>
    <m/>
    <s v="Сигнал"/>
    <s v="17-P -11110"/>
    <x v="142"/>
    <s v="11"/>
    <s v="17-U-111 Deaerator storage tank"/>
    <s v="ДАВЛЕНИЕ В ДЕАЭРАТОРЕ 17-U-111"/>
    <s v="Temperature Transmitter - Head Mounted"/>
    <s v="4124-XZ-DM-21711101"/>
    <x v="3"/>
    <x v="0"/>
    <m/>
    <s v="17-C-AD-I-002FL11"/>
    <s v="12 Pair"/>
    <s v="Pr.06"/>
    <x v="2"/>
    <x v="24"/>
    <x v="4"/>
    <n v="12"/>
    <s v=""/>
    <s v="24"/>
    <s v="AVK 2,5 A, AVK 2,5 A"/>
    <x v="183"/>
    <x v="0"/>
    <x v="11"/>
    <x v="0"/>
    <x v="11"/>
    <s v="DB37-*m"/>
    <x v="0"/>
    <s v="CPO101"/>
    <n v="0"/>
    <s v="BP011"/>
    <x v="11"/>
    <n v="12"/>
    <n v="8"/>
    <x v="0"/>
    <n v="16"/>
    <s v=""/>
    <s v="DCS AMMONIA-UTILITIES"/>
    <m/>
    <m/>
    <m/>
    <s v="O1010011"/>
    <n v="8"/>
    <m/>
    <s v="11-Auxiliary Boiler Area"/>
    <x v="142"/>
    <x v="142"/>
    <x v="0"/>
    <m/>
    <s v="O1010011:8A/_x000a_O1010011_U8:5"/>
    <s v="O1010011:8C/_x000a_O1010011_U8:6"/>
    <m/>
    <s v=""/>
    <s v=""/>
    <m/>
    <m/>
    <m/>
    <s v="8A"/>
    <s v="8C"/>
    <x v="0"/>
    <x v="0"/>
    <x v="0"/>
    <x v="0"/>
    <x v="0"/>
    <s v=""/>
    <s v=""/>
    <x v="7"/>
    <x v="7"/>
    <x v="183"/>
    <x v="183"/>
  </r>
  <r>
    <s v="01"/>
    <m/>
    <s v="Сигнал"/>
    <s v="17-T -11100"/>
    <x v="143"/>
    <s v="11"/>
    <s v="17-U-111 Deaerator storage tank"/>
    <s v="ТЕМПЕР В ДЕАЭРАТОРЕ 17-U-111"/>
    <s v="Differential Pressure Transmitter"/>
    <s v="4124-XZ-DM-21711101"/>
    <x v="3"/>
    <x v="0"/>
    <m/>
    <s v="17-C-AD-I-002FL11"/>
    <s v="12 Pair"/>
    <s v="Pr.08"/>
    <x v="2"/>
    <x v="24"/>
    <x v="7"/>
    <n v="16"/>
    <s v=""/>
    <s v="24"/>
    <s v="AVK 2,5 A, AVK 2,5 A"/>
    <x v="184"/>
    <x v="0"/>
    <x v="11"/>
    <x v="0"/>
    <x v="11"/>
    <s v="DB37-*m"/>
    <x v="0"/>
    <s v="CPO101"/>
    <n v="0"/>
    <s v="BP011"/>
    <x v="11"/>
    <n v="12"/>
    <n v="9"/>
    <x v="0"/>
    <n v="16"/>
    <s v=""/>
    <s v="DCS AMMONIA-UTILITIES"/>
    <m/>
    <m/>
    <m/>
    <s v="O1010011"/>
    <n v="9"/>
    <m/>
    <s v="11-Auxiliary Boiler Area"/>
    <x v="143"/>
    <x v="143"/>
    <x v="0"/>
    <m/>
    <s v="O1010011:9A/_x000a_O1010011_U9:5"/>
    <s v="O1010011:9C/_x000a_O1010011_U9:6"/>
    <m/>
    <s v=""/>
    <s v=""/>
    <m/>
    <m/>
    <m/>
    <s v="9A"/>
    <s v="9C"/>
    <x v="0"/>
    <x v="0"/>
    <x v="0"/>
    <x v="0"/>
    <x v="0"/>
    <s v=""/>
    <s v=""/>
    <x v="8"/>
    <x v="8"/>
    <x v="184"/>
    <x v="184"/>
  </r>
  <r>
    <s v="02.1"/>
    <s v="26.06.24 по TQ-061 сигнал удален"/>
    <s v="Резерв"/>
    <m/>
    <x v="20"/>
    <m/>
    <m/>
    <s v="резерв"/>
    <m/>
    <m/>
    <x v="3"/>
    <x v="0"/>
    <m/>
    <m/>
    <m/>
    <m/>
    <x v="2"/>
    <x v="6"/>
    <x v="8"/>
    <m/>
    <s v=""/>
    <m/>
    <s v="AVK 2,5 A, AVK 2,5 A"/>
    <x v="185"/>
    <x v="0"/>
    <x v="11"/>
    <x v="0"/>
    <x v="11"/>
    <s v="DB37-*m"/>
    <x v="0"/>
    <s v="CPO101"/>
    <n v="0"/>
    <s v="BP011"/>
    <x v="11"/>
    <n v="12"/>
    <n v="10"/>
    <x v="0"/>
    <n v="16"/>
    <s v=""/>
    <s v="DCS AMMONIA-UTILITIES"/>
    <m/>
    <m/>
    <m/>
    <s v="O1010011"/>
    <n v="10"/>
    <m/>
    <s v="11-Auxiliary Boiler Area"/>
    <x v="20"/>
    <x v="20"/>
    <x v="0"/>
    <m/>
    <s v="O1010011:10A/_x000a_O1010011_U10:5"/>
    <s v="O1010011:10C/_x000a_O1010011_U10:6"/>
    <m/>
    <s v=""/>
    <s v=""/>
    <m/>
    <m/>
    <m/>
    <s v="10A"/>
    <s v="10C"/>
    <x v="2"/>
    <x v="2"/>
    <x v="0"/>
    <x v="0"/>
    <x v="0"/>
    <s v=""/>
    <s v=""/>
    <x v="9"/>
    <x v="9"/>
    <x v="185"/>
    <x v="185"/>
  </r>
  <r>
    <s v="01"/>
    <m/>
    <s v="Сигнал"/>
    <s v="17-T -11801"/>
    <x v="144"/>
    <s v="11"/>
    <s v="Fuel gas to Distribution"/>
    <s v="ТОПЛИВНЫЙ ГАЗ НА КОТЕЛ"/>
    <s v="Pressure Transmitter"/>
    <s v="4124-XZ-DM-21711801"/>
    <x v="3"/>
    <x v="0"/>
    <m/>
    <s v="17-C-AD-I-003FL11"/>
    <s v="12 Pair"/>
    <s v="Pr.05"/>
    <x v="2"/>
    <x v="25"/>
    <x v="3"/>
    <n v="10"/>
    <m/>
    <s v="24"/>
    <s v="AVK 2,5 A, AVK 2,5 A"/>
    <x v="186"/>
    <x v="0"/>
    <x v="11"/>
    <x v="0"/>
    <x v="11"/>
    <s v="DB37-*m"/>
    <x v="0"/>
    <s v="CPO101"/>
    <n v="0"/>
    <s v="BP011"/>
    <x v="11"/>
    <n v="12"/>
    <n v="11"/>
    <x v="0"/>
    <n v="16"/>
    <s v=""/>
    <s v="DCS AMMONIA-UTILITIES"/>
    <m/>
    <m/>
    <m/>
    <s v="O1010011"/>
    <n v="11"/>
    <m/>
    <s v="11-Auxiliary Boiler Area"/>
    <x v="144"/>
    <x v="144"/>
    <x v="0"/>
    <m/>
    <s v="O1010011:11A/_x000a_O1010011_U11:5"/>
    <s v="O1010011:11C/_x000a_O1010011_U11:6"/>
    <m/>
    <s v=""/>
    <s v=""/>
    <m/>
    <m/>
    <m/>
    <s v="11A"/>
    <s v="11C"/>
    <x v="0"/>
    <x v="0"/>
    <x v="0"/>
    <x v="0"/>
    <x v="0"/>
    <s v=""/>
    <s v=""/>
    <x v="10"/>
    <x v="10"/>
    <x v="186"/>
    <x v="186"/>
  </r>
  <r>
    <s v="01"/>
    <m/>
    <s v="Сигнал"/>
    <s v="17-A -090301"/>
    <x v="145"/>
    <s v="10"/>
    <s v="From DECISSANT TOWER"/>
    <s v="ВЫХОД ОСУШИТЕЛЕЙ ВОЗДУХА КИП"/>
    <s v="Temperature Transmitter - Head Mounted"/>
    <s v="4124-GY-VD-BD17517L091091_SH.2"/>
    <x v="3"/>
    <x v="0"/>
    <m/>
    <s v="17-C-AD-I-004FL10-L091"/>
    <s v="12 Pair"/>
    <s v="Pr.04"/>
    <x v="2"/>
    <x v="26"/>
    <x v="2"/>
    <n v="8"/>
    <s v=""/>
    <s v="24"/>
    <s v="AVK 2,5 A, AVK 2,5 A"/>
    <x v="187"/>
    <x v="0"/>
    <x v="11"/>
    <x v="0"/>
    <x v="11"/>
    <s v="DB37-*m"/>
    <x v="0"/>
    <s v="CPO101"/>
    <n v="0"/>
    <s v="BP011"/>
    <x v="11"/>
    <n v="12"/>
    <n v="12"/>
    <x v="0"/>
    <n v="16"/>
    <s v=""/>
    <s v="DCS AMMONIA-UTILITIES"/>
    <m/>
    <m/>
    <m/>
    <s v="O1010011"/>
    <n v="12"/>
    <m/>
    <s v="11-Auxiliary Boiler Area"/>
    <x v="145"/>
    <x v="145"/>
    <x v="0"/>
    <m/>
    <s v="O1010011:12A/_x000a_O1010011_U12:5"/>
    <s v="O1010011:12C/_x000a_O1010011_U12:6"/>
    <m/>
    <s v=""/>
    <s v=""/>
    <m/>
    <m/>
    <m/>
    <s v="12A"/>
    <s v="12C"/>
    <x v="0"/>
    <x v="0"/>
    <x v="0"/>
    <x v="0"/>
    <x v="0"/>
    <s v=""/>
    <s v=""/>
    <x v="11"/>
    <x v="11"/>
    <x v="187"/>
    <x v="187"/>
  </r>
  <r>
    <s v="01"/>
    <m/>
    <s v="Сигнал"/>
    <s v="17-A -090301"/>
    <x v="146"/>
    <s v="10"/>
    <s v="From DECISSANT TOWER"/>
    <s v="ВЫХОД ОСУШИТЕЛЕЙ ВОЗДУХА КИП"/>
    <s v="Temperature Transmitter - Head Mounted"/>
    <s v="4124-GY-VD-BD17517L091091_SH.2"/>
    <x v="3"/>
    <x v="0"/>
    <m/>
    <s v="17-C-AD-I-004FL10-L091"/>
    <s v="12 Pair"/>
    <s v="Pr.05"/>
    <x v="2"/>
    <x v="26"/>
    <x v="3"/>
    <n v="10"/>
    <s v=""/>
    <s v="24"/>
    <s v="AVK 2,5 A, AVK 2,5 A"/>
    <x v="188"/>
    <x v="0"/>
    <x v="11"/>
    <x v="0"/>
    <x v="11"/>
    <s v="DB37-*m"/>
    <x v="0"/>
    <s v="CPO101"/>
    <n v="0"/>
    <s v="BP011"/>
    <x v="11"/>
    <n v="12"/>
    <n v="13"/>
    <x v="0"/>
    <n v="16"/>
    <s v=""/>
    <s v="DCS AMMONIA-UTILITIES"/>
    <m/>
    <m/>
    <m/>
    <s v="O1010011"/>
    <n v="13"/>
    <m/>
    <s v="11-Auxiliary Boiler Area"/>
    <x v="146"/>
    <x v="146"/>
    <x v="0"/>
    <m/>
    <s v="O1010011:13A/_x000a_O1010011_U13:5"/>
    <s v="O1010011:13C/_x000a_O1010011_U13:6"/>
    <m/>
    <s v=""/>
    <s v=""/>
    <m/>
    <m/>
    <m/>
    <s v="13A"/>
    <s v="13C"/>
    <x v="0"/>
    <x v="0"/>
    <x v="0"/>
    <x v="0"/>
    <x v="0"/>
    <s v=""/>
    <s v=""/>
    <x v="12"/>
    <x v="12"/>
    <x v="188"/>
    <x v="188"/>
  </r>
  <r>
    <s v="01"/>
    <m/>
    <s v="Сигнал"/>
    <s v="17-T -11801"/>
    <x v="147"/>
    <s v="11"/>
    <s v="Fuel gas to Distribution"/>
    <s v="ТОПЛИВНЫЙ ГАЗ НА КОТЕЛ"/>
    <s v="Pressure Transmitter"/>
    <s v="4124-XZ-DM-21711801"/>
    <x v="3"/>
    <x v="0"/>
    <m/>
    <s v="17-C-AD-I-003FL11"/>
    <s v="12 Pair"/>
    <s v="Pr.06"/>
    <x v="2"/>
    <x v="25"/>
    <x v="4"/>
    <n v="12"/>
    <m/>
    <s v="24"/>
    <s v="AVK 2,5 A, AVK 2,5 A"/>
    <x v="189"/>
    <x v="0"/>
    <x v="11"/>
    <x v="0"/>
    <x v="11"/>
    <s v="DB37-*m"/>
    <x v="0"/>
    <s v="CPO101"/>
    <n v="0"/>
    <s v="BP011"/>
    <x v="11"/>
    <n v="12"/>
    <n v="14"/>
    <x v="0"/>
    <n v="16"/>
    <s v=""/>
    <s v="DCS AMMONIA-UTILITIES"/>
    <m/>
    <m/>
    <m/>
    <s v="O1010011"/>
    <n v="14"/>
    <m/>
    <s v="11-Auxiliary Boiler Area"/>
    <x v="147"/>
    <x v="147"/>
    <x v="0"/>
    <m/>
    <s v="O1010011:14A/_x000a_O1010011_U14:5"/>
    <s v="O1010011:14C/_x000a_O1010011_U14:6"/>
    <m/>
    <s v=""/>
    <s v=""/>
    <m/>
    <m/>
    <m/>
    <s v="14A"/>
    <s v="14C"/>
    <x v="0"/>
    <x v="0"/>
    <x v="0"/>
    <x v="0"/>
    <x v="0"/>
    <s v=""/>
    <s v=""/>
    <x v="13"/>
    <x v="13"/>
    <x v="189"/>
    <x v="189"/>
  </r>
  <r>
    <s v="01"/>
    <m/>
    <s v="Сигнал"/>
    <s v="17-PD-090301"/>
    <x v="148"/>
    <s v="10"/>
    <s v="Across PRE-FILTER"/>
    <s v="ПЕРЕПАД ФИЛЬТРА ДО ОСУШИТЕЛЕЙ"/>
    <s v="H2O Analyzer Transmitter"/>
    <s v="4124-GY-VD-BD17517L091091_SH.2"/>
    <x v="3"/>
    <x v="0"/>
    <m/>
    <s v="17-C-AD-I-004FL10-L091"/>
    <s v="12 Pair"/>
    <s v="Pr.01"/>
    <x v="2"/>
    <x v="26"/>
    <x v="5"/>
    <n v="2"/>
    <s v=""/>
    <s v="24"/>
    <s v="AVK 2,5 A, AVK 2,5 A"/>
    <x v="190"/>
    <x v="0"/>
    <x v="11"/>
    <x v="0"/>
    <x v="11"/>
    <s v="DB37-*m"/>
    <x v="0"/>
    <s v="CPO101"/>
    <n v="0"/>
    <s v="BP011"/>
    <x v="11"/>
    <n v="12"/>
    <n v="15"/>
    <x v="0"/>
    <n v="16"/>
    <s v=""/>
    <s v="DCS AMMONIA-UTILITIES"/>
    <m/>
    <m/>
    <m/>
    <s v="O1010011"/>
    <n v="15"/>
    <m/>
    <s v="10-Combined Bldgn-N2 plant, Demi water"/>
    <x v="148"/>
    <x v="148"/>
    <x v="0"/>
    <m/>
    <s v="O1010011:15A/_x000a_O1010011_U15:5"/>
    <s v="O1010011:15C/_x000a_O1010011_U15:6"/>
    <m/>
    <s v=""/>
    <s v=""/>
    <m/>
    <m/>
    <m/>
    <s v="15A"/>
    <s v="15C"/>
    <x v="0"/>
    <x v="0"/>
    <x v="0"/>
    <x v="0"/>
    <x v="0"/>
    <s v=""/>
    <s v=""/>
    <x v="14"/>
    <x v="14"/>
    <x v="190"/>
    <x v="190"/>
  </r>
  <r>
    <s v="01"/>
    <m/>
    <s v="Сигнал"/>
    <s v="17-P -09022"/>
    <x v="149"/>
    <s v="10"/>
    <s v="17-V-092A Vessel"/>
    <s v="РЕСИВЕР ВОЗДУХА КИП 17-V-092A"/>
    <s v="Pressure Transmitter"/>
    <s v="4124-XZ-DM-21709002"/>
    <x v="3"/>
    <x v="0"/>
    <m/>
    <s v="17-C-AD-I-001FL10"/>
    <s v="12 Pair"/>
    <s v="Pr.07"/>
    <x v="2"/>
    <x v="23"/>
    <x v="6"/>
    <n v="14"/>
    <s v=""/>
    <s v="24"/>
    <s v="AVK 2,5 A, AVK 2,5 A"/>
    <x v="191"/>
    <x v="0"/>
    <x v="11"/>
    <x v="0"/>
    <x v="11"/>
    <s v="DB37-*m"/>
    <x v="0"/>
    <s v="CPO101"/>
    <n v="0"/>
    <s v="BP011"/>
    <x v="11"/>
    <n v="12"/>
    <n v="16"/>
    <x v="0"/>
    <n v="16"/>
    <s v=""/>
    <s v="DCS AMMONIA-UTILITIES"/>
    <m/>
    <m/>
    <m/>
    <s v="O1010011"/>
    <n v="16"/>
    <m/>
    <s v="10-Combined Bldgn-N2 plant, Demi water"/>
    <x v="149"/>
    <x v="149"/>
    <x v="0"/>
    <m/>
    <s v="O1010011:16A/_x000a_O1010011_U16:5"/>
    <s v="O1010011:16C/_x000a_O1010011_U16:6"/>
    <m/>
    <s v=""/>
    <s v=""/>
    <m/>
    <m/>
    <m/>
    <s v="16A"/>
    <s v="16C"/>
    <x v="0"/>
    <x v="0"/>
    <x v="0"/>
    <x v="0"/>
    <x v="0"/>
    <s v=""/>
    <s v=""/>
    <x v="15"/>
    <x v="15"/>
    <x v="191"/>
    <x v="191"/>
  </r>
  <r>
    <s v="01"/>
    <m/>
    <s v="Сигнал"/>
    <s v="17-M -071LK  -A"/>
    <x v="150"/>
    <s v="07"/>
    <s v="17-L-071-K-071A Motor"/>
    <s v="17-L-071-K-071A СКОРОСТЬ"/>
    <s v="Speed Transmitter"/>
    <s v="4124-FY-VD-BD17317L07100001_SH.1"/>
    <x v="4"/>
    <x v="3"/>
    <m/>
    <s v="17-B-AD-N-001BL02"/>
    <s v="24 Pair"/>
    <s v="Pr.01"/>
    <x v="0"/>
    <x v="27"/>
    <x v="5"/>
    <n v="2"/>
    <s v=""/>
    <s v="48"/>
    <s v="AVK 2,5 A, AVK 2,5 A"/>
    <x v="192"/>
    <x v="0"/>
    <x v="12"/>
    <x v="0"/>
    <x v="12"/>
    <s v="DB37-*m"/>
    <x v="0"/>
    <s v="CPO101"/>
    <n v="0"/>
    <s v="BP011"/>
    <x v="12"/>
    <n v="13"/>
    <n v="1"/>
    <x v="0"/>
    <n v="16"/>
    <s v=""/>
    <s v="DCS AMMONIA-UTILITIES"/>
    <m/>
    <m/>
    <m/>
    <s v="O1010012R"/>
    <n v="1"/>
    <m/>
    <s v="07-Cooling Tower Area"/>
    <x v="150"/>
    <x v="150"/>
    <x v="0"/>
    <m/>
    <s v="O1010012R:1A/_x000a_O1010012R_U1:5"/>
    <s v="O1010012R:1C/_x000a_O1010012R_U1:6"/>
    <m/>
    <s v=""/>
    <s v=""/>
    <m/>
    <m/>
    <m/>
    <s v="1A"/>
    <s v="1C"/>
    <x v="0"/>
    <x v="0"/>
    <x v="0"/>
    <x v="0"/>
    <x v="0"/>
    <s v=""/>
    <s v=""/>
    <x v="0"/>
    <x v="0"/>
    <x v="192"/>
    <x v="192"/>
  </r>
  <r>
    <s v="01"/>
    <m/>
    <s v="Сигнал"/>
    <s v="17-M -071LK  -B"/>
    <x v="151"/>
    <s v="07"/>
    <s v="17-L-071-K-071B Motor"/>
    <s v="17-L-071-K-071B СКОРОСТЬ"/>
    <s v="Speed Transmitter"/>
    <s v="4124-FY-VD-BD17317L07100001_SH.1"/>
    <x v="4"/>
    <x v="3"/>
    <m/>
    <s v="17-B-AD-N-001BL02"/>
    <s v="24 Pair"/>
    <s v="Pr.02"/>
    <x v="0"/>
    <x v="27"/>
    <x v="0"/>
    <n v="4"/>
    <s v=""/>
    <s v="48"/>
    <s v="AVK 2,5 A, AVK 2,5 A"/>
    <x v="193"/>
    <x v="0"/>
    <x v="12"/>
    <x v="0"/>
    <x v="12"/>
    <s v="DB37-*m"/>
    <x v="0"/>
    <s v="CPO101"/>
    <n v="0"/>
    <s v="BP011"/>
    <x v="12"/>
    <n v="13"/>
    <n v="2"/>
    <x v="0"/>
    <n v="16"/>
    <s v=""/>
    <s v="DCS AMMONIA-UTILITIES"/>
    <m/>
    <m/>
    <m/>
    <s v="O1010012R"/>
    <n v="2"/>
    <m/>
    <s v="07-Cooling Tower Area"/>
    <x v="151"/>
    <x v="151"/>
    <x v="0"/>
    <m/>
    <s v="O1010012R:2A/_x000a_O1010012R_U2:5"/>
    <s v="O1010012R:2C/_x000a_O1010012R_U2:6"/>
    <m/>
    <s v=""/>
    <s v=""/>
    <m/>
    <m/>
    <m/>
    <s v="2A"/>
    <s v="2C"/>
    <x v="0"/>
    <x v="0"/>
    <x v="0"/>
    <x v="0"/>
    <x v="0"/>
    <s v=""/>
    <s v=""/>
    <x v="1"/>
    <x v="1"/>
    <x v="193"/>
    <x v="193"/>
  </r>
  <r>
    <s v="01"/>
    <m/>
    <s v="Сигнал"/>
    <s v="17-M -071LK  -C"/>
    <x v="152"/>
    <s v="07"/>
    <s v="17-L-071-K-071C Motor"/>
    <s v="17-L-071-K-071C СКОРОСТЬ "/>
    <s v="Speed Transmitter"/>
    <s v="4124-FY-VD-BD17317L07100001_SH.1"/>
    <x v="4"/>
    <x v="3"/>
    <m/>
    <s v="17-B-AD-N-001BL02"/>
    <s v="24 Pair"/>
    <s v="Pr.03"/>
    <x v="0"/>
    <x v="27"/>
    <x v="1"/>
    <n v="6"/>
    <s v=""/>
    <s v="48"/>
    <s v="AVK 2,5 A, AVK 2,5 A"/>
    <x v="194"/>
    <x v="0"/>
    <x v="12"/>
    <x v="0"/>
    <x v="12"/>
    <s v="DB37-*m"/>
    <x v="0"/>
    <s v="CPO101"/>
    <n v="0"/>
    <s v="BP011"/>
    <x v="12"/>
    <n v="13"/>
    <n v="3"/>
    <x v="0"/>
    <n v="16"/>
    <s v=""/>
    <s v="DCS AMMONIA-UTILITIES"/>
    <m/>
    <m/>
    <m/>
    <s v="O1010012R"/>
    <n v="3"/>
    <m/>
    <s v="07-Cooling Tower Area"/>
    <x v="152"/>
    <x v="152"/>
    <x v="0"/>
    <m/>
    <s v="O1010012R:3A/_x000a_O1010012R_U3:5"/>
    <s v="O1010012R:3C/_x000a_O1010012R_U3:6"/>
    <m/>
    <s v=""/>
    <s v=""/>
    <m/>
    <m/>
    <m/>
    <s v="3A"/>
    <s v="3C"/>
    <x v="0"/>
    <x v="0"/>
    <x v="0"/>
    <x v="0"/>
    <x v="0"/>
    <s v=""/>
    <s v=""/>
    <x v="2"/>
    <x v="2"/>
    <x v="194"/>
    <x v="194"/>
  </r>
  <r>
    <s v="01"/>
    <m/>
    <s v="Сигнал"/>
    <s v="17-M -071LK  -D"/>
    <x v="153"/>
    <s v="07"/>
    <s v="17-L-071-K-071D Motor"/>
    <s v="17-L-071-K-071D СКОРОСТЬ "/>
    <s v="Speed Transmitter"/>
    <s v="4124-FY-VD-BD17317L07100001_SH.1"/>
    <x v="4"/>
    <x v="3"/>
    <m/>
    <s v="17-B-AD-N-001BL02"/>
    <s v="24 Pair"/>
    <s v="Pr.04"/>
    <x v="0"/>
    <x v="27"/>
    <x v="2"/>
    <n v="8"/>
    <s v=""/>
    <s v="48"/>
    <s v="AVK 2,5 A, AVK 2,5 A"/>
    <x v="195"/>
    <x v="0"/>
    <x v="12"/>
    <x v="0"/>
    <x v="12"/>
    <s v="DB37-*m"/>
    <x v="0"/>
    <s v="CPO101"/>
    <n v="0"/>
    <s v="BP011"/>
    <x v="12"/>
    <n v="13"/>
    <n v="4"/>
    <x v="0"/>
    <n v="16"/>
    <s v=""/>
    <s v="DCS AMMONIA-UTILITIES"/>
    <m/>
    <m/>
    <m/>
    <s v="O1010012R"/>
    <n v="4"/>
    <m/>
    <s v="07-Cooling Tower Area"/>
    <x v="153"/>
    <x v="153"/>
    <x v="0"/>
    <m/>
    <s v="O1010012R:4A/_x000a_O1010012R_U4:5"/>
    <s v="O1010012R:4C/_x000a_O1010012R_U4:6"/>
    <m/>
    <s v=""/>
    <s v=""/>
    <m/>
    <m/>
    <m/>
    <s v="4A"/>
    <s v="4C"/>
    <x v="0"/>
    <x v="0"/>
    <x v="0"/>
    <x v="0"/>
    <x v="0"/>
    <s v=""/>
    <s v=""/>
    <x v="3"/>
    <x v="3"/>
    <x v="195"/>
    <x v="195"/>
  </r>
  <r>
    <s v="01"/>
    <m/>
    <s v="Сигнал"/>
    <s v="17-M -071LK  -E"/>
    <x v="154"/>
    <s v="07"/>
    <s v="17-L-071-K-071E Motor"/>
    <s v="17-L-071-K-071E СКОРОСТЬ"/>
    <s v="Speed Transmitter"/>
    <s v="4124-FY-VD-BD17317L07100001_SH.2"/>
    <x v="4"/>
    <x v="3"/>
    <m/>
    <s v="17-B-AD-N-001BL02"/>
    <s v="24 Pair"/>
    <s v="Pr.05"/>
    <x v="0"/>
    <x v="27"/>
    <x v="3"/>
    <n v="10"/>
    <s v=""/>
    <s v="48"/>
    <s v="AVK 2,5 A, AVK 2,5 A"/>
    <x v="196"/>
    <x v="0"/>
    <x v="12"/>
    <x v="0"/>
    <x v="12"/>
    <s v="DB37-*m"/>
    <x v="0"/>
    <s v="CPO101"/>
    <n v="0"/>
    <s v="BP011"/>
    <x v="12"/>
    <n v="13"/>
    <n v="5"/>
    <x v="0"/>
    <n v="16"/>
    <s v=""/>
    <s v="DCS AMMONIA-UTILITIES"/>
    <m/>
    <m/>
    <m/>
    <s v="O1010012R"/>
    <n v="5"/>
    <m/>
    <s v="07-Cooling Tower Area"/>
    <x v="154"/>
    <x v="154"/>
    <x v="0"/>
    <m/>
    <s v="O1010012R:5A/_x000a_O1010012R_U5:5"/>
    <s v="O1010012R:5C/_x000a_O1010012R_U5:6"/>
    <m/>
    <s v=""/>
    <s v=""/>
    <m/>
    <m/>
    <m/>
    <s v="5A"/>
    <s v="5C"/>
    <x v="0"/>
    <x v="0"/>
    <x v="0"/>
    <x v="0"/>
    <x v="0"/>
    <s v=""/>
    <s v=""/>
    <x v="4"/>
    <x v="4"/>
    <x v="196"/>
    <x v="196"/>
  </r>
  <r>
    <s v="01"/>
    <m/>
    <s v="Сигнал"/>
    <s v="17-M -071LK  -F"/>
    <x v="155"/>
    <s v="07"/>
    <s v="17-L-071-K-071F Motor"/>
    <s v="17-L-071-K-071F СКОРОСТЬ"/>
    <s v="Speed Transmitter"/>
    <s v="4124-FY-VD-BD17317L07100001_SH.2"/>
    <x v="4"/>
    <x v="3"/>
    <m/>
    <s v="17-B-AD-N-001BL02"/>
    <s v="24 Pair"/>
    <s v="Pr.06"/>
    <x v="0"/>
    <x v="27"/>
    <x v="4"/>
    <n v="12"/>
    <s v=""/>
    <s v="48"/>
    <s v="AVK 2,5 A, AVK 2,5 A"/>
    <x v="197"/>
    <x v="0"/>
    <x v="12"/>
    <x v="0"/>
    <x v="12"/>
    <s v="DB37-*m"/>
    <x v="0"/>
    <s v="CPO101"/>
    <n v="0"/>
    <s v="BP011"/>
    <x v="12"/>
    <n v="13"/>
    <n v="6"/>
    <x v="0"/>
    <n v="16"/>
    <s v=""/>
    <s v="DCS AMMONIA-UTILITIES"/>
    <m/>
    <m/>
    <m/>
    <s v="O1010012R"/>
    <n v="6"/>
    <m/>
    <s v="07-Cooling Tower Area"/>
    <x v="155"/>
    <x v="155"/>
    <x v="0"/>
    <m/>
    <s v="O1010012R:6A/_x000a_O1010012R_U6:5"/>
    <s v="O1010012R:6C/_x000a_O1010012R_U6:6"/>
    <m/>
    <s v=""/>
    <s v=""/>
    <m/>
    <m/>
    <m/>
    <s v="6A"/>
    <s v="6C"/>
    <x v="0"/>
    <x v="0"/>
    <x v="0"/>
    <x v="0"/>
    <x v="0"/>
    <s v=""/>
    <s v=""/>
    <x v="5"/>
    <x v="5"/>
    <x v="197"/>
    <x v="197"/>
  </r>
  <r>
    <s v="01"/>
    <m/>
    <s v="Сигнал"/>
    <s v="17-M -071LK  -G"/>
    <x v="156"/>
    <s v="07"/>
    <s v="17-L-071-K-071G Motor"/>
    <s v="17-L-071-K-071G СКОРОСТЬ"/>
    <s v="Speed Transmitter"/>
    <s v="4124-FY-VD-BD17317L07100001_SH.2"/>
    <x v="4"/>
    <x v="3"/>
    <m/>
    <s v="17-B-AD-N-001BL02"/>
    <s v="24 Pair"/>
    <s v="Pr.07"/>
    <x v="0"/>
    <x v="27"/>
    <x v="6"/>
    <n v="14"/>
    <s v=""/>
    <s v="48"/>
    <s v="AVK 2,5 A, AVK 2,5 A"/>
    <x v="198"/>
    <x v="0"/>
    <x v="12"/>
    <x v="0"/>
    <x v="12"/>
    <s v="DB37-*m"/>
    <x v="0"/>
    <s v="CPO101"/>
    <n v="0"/>
    <s v="BP011"/>
    <x v="12"/>
    <n v="13"/>
    <n v="7"/>
    <x v="0"/>
    <n v="16"/>
    <s v=""/>
    <s v="DCS AMMONIA-UTILITIES"/>
    <m/>
    <m/>
    <m/>
    <s v="O1010012R"/>
    <n v="7"/>
    <m/>
    <s v="07-Cooling Tower Area"/>
    <x v="156"/>
    <x v="156"/>
    <x v="0"/>
    <m/>
    <s v="O1010012R:7A/_x000a_O1010012R_U7:5"/>
    <s v="O1010012R:7C/_x000a_O1010012R_U7:6"/>
    <m/>
    <s v=""/>
    <s v=""/>
    <m/>
    <m/>
    <m/>
    <s v="7A"/>
    <s v="7C"/>
    <x v="0"/>
    <x v="0"/>
    <x v="0"/>
    <x v="0"/>
    <x v="0"/>
    <s v=""/>
    <s v=""/>
    <x v="6"/>
    <x v="6"/>
    <x v="198"/>
    <x v="198"/>
  </r>
  <r>
    <s v="01"/>
    <m/>
    <s v="Сигнал"/>
    <s v="17-M -071LK  -H"/>
    <x v="157"/>
    <s v="07"/>
    <s v="17-L-071-K-071H Motor"/>
    <s v="17-L-071-K-071H СКОРОСТЬ"/>
    <s v="Speed Transmitter"/>
    <s v="4124-FY-VD-BD17317L07100001_SH.2"/>
    <x v="4"/>
    <x v="3"/>
    <m/>
    <s v="17-B-AD-N-001BL02"/>
    <s v="24 Pair"/>
    <s v="Pr.08"/>
    <x v="0"/>
    <x v="27"/>
    <x v="7"/>
    <n v="16"/>
    <s v=""/>
    <s v="48"/>
    <s v="AVK 2,5 A, AVK 2,5 A"/>
    <x v="199"/>
    <x v="0"/>
    <x v="12"/>
    <x v="0"/>
    <x v="12"/>
    <s v="DB37-*m"/>
    <x v="0"/>
    <s v="CPO101"/>
    <n v="0"/>
    <s v="BP011"/>
    <x v="12"/>
    <n v="13"/>
    <n v="8"/>
    <x v="0"/>
    <n v="16"/>
    <s v=""/>
    <s v="DCS AMMONIA-UTILITIES"/>
    <m/>
    <m/>
    <m/>
    <s v="O1010012R"/>
    <n v="8"/>
    <m/>
    <s v="07-Cooling Tower Area"/>
    <x v="157"/>
    <x v="157"/>
    <x v="0"/>
    <m/>
    <s v="O1010012R:8A/_x000a_O1010012R_U8:5"/>
    <s v="O1010012R:8C/_x000a_O1010012R_U8:6"/>
    <m/>
    <s v=""/>
    <s v=""/>
    <m/>
    <m/>
    <m/>
    <s v="8A"/>
    <s v="8C"/>
    <x v="0"/>
    <x v="0"/>
    <x v="0"/>
    <x v="0"/>
    <x v="0"/>
    <s v=""/>
    <s v=""/>
    <x v="7"/>
    <x v="7"/>
    <x v="199"/>
    <x v="199"/>
  </r>
  <r>
    <s v="01"/>
    <m/>
    <s v="Сигнал"/>
    <s v="17-T -07032"/>
    <x v="158"/>
    <s v="07"/>
    <s v="To Distribution header CWS"/>
    <s v="К КОЛЛЕКТОРУ ОХЛ ВОДЫ"/>
    <s v="Temperature Transmitter - Head Mounted"/>
    <s v="4124-XZ-DM-21707003"/>
    <x v="4"/>
    <x v="3"/>
    <m/>
    <s v="17-C-AD-N-001FL07"/>
    <s v="12 Pair"/>
    <s v="Pr.09"/>
    <x v="0"/>
    <x v="1"/>
    <x v="10"/>
    <n v="18"/>
    <s v=""/>
    <s v="24"/>
    <s v="AVK 2,5 A, AVK 2,5 A"/>
    <x v="200"/>
    <x v="0"/>
    <x v="12"/>
    <x v="0"/>
    <x v="12"/>
    <s v="DB37-*m"/>
    <x v="0"/>
    <s v="CPO101"/>
    <n v="0"/>
    <s v="BP011"/>
    <x v="12"/>
    <n v="13"/>
    <n v="9"/>
    <x v="0"/>
    <n v="16"/>
    <s v=""/>
    <s v="DCS AMMONIA-UTILITIES"/>
    <m/>
    <m/>
    <m/>
    <s v="O1010012R"/>
    <n v="9"/>
    <m/>
    <s v="07-Cooling Tower Area"/>
    <x v="158"/>
    <x v="158"/>
    <x v="0"/>
    <m/>
    <s v="O1010012R:9A/_x000a_O1010012R_U9:5"/>
    <s v="O1010012R:9C/_x000a_O1010012R_U9:6"/>
    <m/>
    <s v=""/>
    <s v=""/>
    <m/>
    <m/>
    <m/>
    <s v="9A"/>
    <s v="9C"/>
    <x v="0"/>
    <x v="0"/>
    <x v="0"/>
    <x v="0"/>
    <x v="0"/>
    <s v=""/>
    <s v=""/>
    <x v="8"/>
    <x v="8"/>
    <x v="200"/>
    <x v="200"/>
  </r>
  <r>
    <s v="01"/>
    <m/>
    <s v="Сигнал"/>
    <s v="17-A -07003"/>
    <x v="159"/>
    <s v="07"/>
    <s v="To 17-L-073 Chemical Treatment Control Unit"/>
    <s v="В УСТВНОВКУ ХИМ ОЧИСТКИ 17-L-073"/>
    <s v="Conductivity Analyzer Transmitter"/>
    <s v="4124-FY-VD-BD17217L07300001"/>
    <x v="4"/>
    <x v="3"/>
    <m/>
    <s v="17-C-AD-N-001FL07-L073"/>
    <s v="12 Pair"/>
    <s v="Pr.06"/>
    <x v="0"/>
    <x v="7"/>
    <x v="4"/>
    <n v="12"/>
    <s v=""/>
    <s v="24"/>
    <s v="AVK 2,5 A, AVK 2,5 A"/>
    <x v="201"/>
    <x v="0"/>
    <x v="12"/>
    <x v="0"/>
    <x v="12"/>
    <s v="DB37-*m"/>
    <x v="0"/>
    <s v="CPO101"/>
    <n v="0"/>
    <s v="BP011"/>
    <x v="12"/>
    <n v="13"/>
    <n v="10"/>
    <x v="0"/>
    <n v="16"/>
    <s v=""/>
    <s v="DCS AMMONIA-UTILITIES"/>
    <m/>
    <m/>
    <m/>
    <s v="O1010012R"/>
    <n v="10"/>
    <m/>
    <s v="07-Cooling Tower Area"/>
    <x v="159"/>
    <x v="159"/>
    <x v="0"/>
    <m/>
    <s v="O1010012R:10A/_x000a_O1010012R_U10:5"/>
    <s v="O1010012R:10C/_x000a_O1010012R_U10:6"/>
    <m/>
    <s v=""/>
    <s v=""/>
    <m/>
    <m/>
    <m/>
    <s v="10A"/>
    <s v="10C"/>
    <x v="0"/>
    <x v="0"/>
    <x v="0"/>
    <x v="0"/>
    <x v="0"/>
    <s v=""/>
    <s v=""/>
    <x v="9"/>
    <x v="9"/>
    <x v="201"/>
    <x v="201"/>
  </r>
  <r>
    <s v="01"/>
    <m/>
    <s v="Сигнал"/>
    <s v="17-F -03005"/>
    <x v="160"/>
    <s v="10"/>
    <s v="Pump 17-P-032 A/B/C discharge line"/>
    <s v="ДЕМ ВОДА ОТ 17-P-032"/>
    <s v="Vortex Flow Transmitter"/>
    <s v="4124-XZ-DM-21703001"/>
    <x v="4"/>
    <x v="3"/>
    <m/>
    <s v="17-C-AD-N-001FL10"/>
    <s v="24 Pair"/>
    <s v="Pr.01"/>
    <x v="0"/>
    <x v="8"/>
    <x v="5"/>
    <n v="2"/>
    <s v=""/>
    <s v="48"/>
    <s v="AVK 2,5 A, AVK 2,5 A"/>
    <x v="202"/>
    <x v="0"/>
    <x v="12"/>
    <x v="0"/>
    <x v="12"/>
    <s v="DB37-*m"/>
    <x v="0"/>
    <s v="CPO101"/>
    <n v="0"/>
    <s v="BP011"/>
    <x v="12"/>
    <n v="13"/>
    <n v="11"/>
    <x v="0"/>
    <n v="16"/>
    <s v=""/>
    <s v="DCS AMMONIA-UTILITIES"/>
    <m/>
    <m/>
    <m/>
    <s v="O1010012R"/>
    <n v="11"/>
    <m/>
    <s v="10-Combined Bldgn-N2 plant, Demi water"/>
    <x v="160"/>
    <x v="160"/>
    <x v="0"/>
    <m/>
    <s v="O1010012R:11A/_x000a_O1010012R_U11:5"/>
    <s v="O1010012R:11C/_x000a_O1010012R_U11:6"/>
    <m/>
    <s v=""/>
    <s v=""/>
    <m/>
    <m/>
    <m/>
    <s v="11A"/>
    <s v="11C"/>
    <x v="0"/>
    <x v="0"/>
    <x v="0"/>
    <x v="0"/>
    <x v="0"/>
    <s v=""/>
    <s v=""/>
    <x v="10"/>
    <x v="10"/>
    <x v="202"/>
    <x v="202"/>
  </r>
  <r>
    <s v="01"/>
    <m/>
    <s v="Сигнал"/>
    <s v="17-P -03007"/>
    <x v="161"/>
    <s v="10"/>
    <s v="17-T-032 Pressure"/>
    <s v="ДАВЛЕНИЕ В БАКЕ ДЕМ ВОДЫ 17T-032"/>
    <s v="Pressure Transmitter"/>
    <s v="4124-XZ-DM-21703001"/>
    <x v="4"/>
    <x v="3"/>
    <m/>
    <s v="17-C-AD-N-001FL10"/>
    <s v="24 Pair"/>
    <s v="Pr.09"/>
    <x v="0"/>
    <x v="8"/>
    <x v="10"/>
    <n v="18"/>
    <s v=""/>
    <s v="48"/>
    <s v="AVK 2,5 A, AVK 2,5 A"/>
    <x v="203"/>
    <x v="0"/>
    <x v="12"/>
    <x v="0"/>
    <x v="12"/>
    <s v="DB37-*m"/>
    <x v="0"/>
    <s v="CPO101"/>
    <n v="0"/>
    <s v="BP011"/>
    <x v="12"/>
    <n v="13"/>
    <n v="12"/>
    <x v="0"/>
    <n v="16"/>
    <s v=""/>
    <s v="DCS AMMONIA-UTILITIES"/>
    <m/>
    <m/>
    <m/>
    <s v="O1010012R"/>
    <n v="12"/>
    <m/>
    <s v="10-Combined Bldgn-N2 plant, Demi water"/>
    <x v="161"/>
    <x v="161"/>
    <x v="0"/>
    <m/>
    <s v="O1010012R:12A/_x000a_O1010012R_U12:5"/>
    <s v="O1010012R:12C/_x000a_O1010012R_U12:6"/>
    <m/>
    <s v=""/>
    <s v=""/>
    <m/>
    <m/>
    <m/>
    <s v="12A"/>
    <s v="12C"/>
    <x v="0"/>
    <x v="0"/>
    <x v="0"/>
    <x v="0"/>
    <x v="0"/>
    <s v=""/>
    <s v=""/>
    <x v="11"/>
    <x v="11"/>
    <x v="203"/>
    <x v="203"/>
  </r>
  <r>
    <s v="01"/>
    <m/>
    <s v="Сигнал"/>
    <s v="17-T -03041"/>
    <x v="162"/>
    <s v="10"/>
    <s v="17-T-031 Vessel Temp"/>
    <s v="ТЕМПЕР ВОЗВРАТ КОНД В 17-T-031 "/>
    <s v="Temperature Transmitter - Head Mounted"/>
    <s v="4124-XZ-DM-21703003"/>
    <x v="4"/>
    <x v="3"/>
    <m/>
    <s v="17-C-AD-N-001FL10"/>
    <s v="24 Pair"/>
    <s v="Pr.16"/>
    <x v="0"/>
    <x v="8"/>
    <x v="16"/>
    <n v="32"/>
    <s v=""/>
    <s v="48"/>
    <s v="AVK 2,5 A, AVK 2,5 A"/>
    <x v="204"/>
    <x v="0"/>
    <x v="12"/>
    <x v="0"/>
    <x v="12"/>
    <s v="DB37-*m"/>
    <x v="0"/>
    <s v="CPO101"/>
    <n v="0"/>
    <s v="BP011"/>
    <x v="12"/>
    <n v="13"/>
    <n v="13"/>
    <x v="0"/>
    <n v="16"/>
    <s v=""/>
    <s v="DCS AMMONIA-UTILITIES"/>
    <m/>
    <m/>
    <m/>
    <s v="O1010012R"/>
    <n v="13"/>
    <m/>
    <s v="10-Combined Bldgn-N2 plant, Demi water"/>
    <x v="162"/>
    <x v="162"/>
    <x v="0"/>
    <m/>
    <s v="O1010012R:13A/_x000a_O1010012R_U13:5"/>
    <s v="O1010012R:13C/_x000a_O1010012R_U13:6"/>
    <m/>
    <s v=""/>
    <s v=""/>
    <m/>
    <m/>
    <m/>
    <s v="13A"/>
    <s v="13C"/>
    <x v="0"/>
    <x v="0"/>
    <x v="0"/>
    <x v="0"/>
    <x v="0"/>
    <s v=""/>
    <s v=""/>
    <x v="12"/>
    <x v="12"/>
    <x v="204"/>
    <x v="204"/>
  </r>
  <r>
    <s v="01"/>
    <m/>
    <s v="Сигнал"/>
    <s v="17-L -11700"/>
    <x v="163"/>
    <s v="11"/>
    <s v="17-V-111 Level"/>
    <s v="БАРАБАН ПРОДУВОК 17-V-111"/>
    <s v="Guided Wave Radar Level Transmitter"/>
    <s v="4124-XZ-DM-21711701"/>
    <x v="4"/>
    <x v="3"/>
    <m/>
    <s v="17-C-AD-N-001FL11"/>
    <s v="12 Pair"/>
    <s v="Pr.01"/>
    <x v="0"/>
    <x v="9"/>
    <x v="5"/>
    <n v="2"/>
    <s v=""/>
    <s v="24"/>
    <s v="AVK 2,5 A, AVK 2,5 A"/>
    <x v="205"/>
    <x v="0"/>
    <x v="12"/>
    <x v="0"/>
    <x v="12"/>
    <s v="DB37-*m"/>
    <x v="0"/>
    <s v="CPO101"/>
    <n v="0"/>
    <s v="BP011"/>
    <x v="12"/>
    <n v="13"/>
    <n v="14"/>
    <x v="0"/>
    <n v="16"/>
    <s v=""/>
    <s v="DCS AMMONIA-UTILITIES"/>
    <m/>
    <m/>
    <m/>
    <s v="O1010012R"/>
    <n v="14"/>
    <m/>
    <s v="11-Auxiliary Boiler Area"/>
    <x v="163"/>
    <x v="163"/>
    <x v="0"/>
    <m/>
    <s v="O1010012R:14A/_x000a_O1010012R_U14:5"/>
    <s v="O1010012R:14C/_x000a_O1010012R_U14:6"/>
    <m/>
    <s v=""/>
    <s v=""/>
    <m/>
    <m/>
    <m/>
    <s v="14A"/>
    <s v="14C"/>
    <x v="0"/>
    <x v="0"/>
    <x v="0"/>
    <x v="0"/>
    <x v="0"/>
    <s v=""/>
    <s v=""/>
    <x v="13"/>
    <x v="13"/>
    <x v="205"/>
    <x v="205"/>
  </r>
  <r>
    <s v="02.1"/>
    <s v="26.06.24 по TQ-061 сигнал удален"/>
    <s v="Резерв"/>
    <m/>
    <x v="20"/>
    <m/>
    <m/>
    <s v="резерв"/>
    <m/>
    <m/>
    <x v="4"/>
    <x v="3"/>
    <m/>
    <m/>
    <m/>
    <m/>
    <x v="0"/>
    <x v="6"/>
    <x v="8"/>
    <m/>
    <s v=""/>
    <m/>
    <s v="AVK 2,5 A, AVK 2,5 A"/>
    <x v="206"/>
    <x v="0"/>
    <x v="12"/>
    <x v="0"/>
    <x v="12"/>
    <s v="DB37-*m"/>
    <x v="0"/>
    <s v="CPO101"/>
    <n v="0"/>
    <s v="BP011"/>
    <x v="12"/>
    <n v="13"/>
    <n v="15"/>
    <x v="0"/>
    <n v="16"/>
    <s v=""/>
    <s v="DCS AMMONIA-UTILITIES"/>
    <m/>
    <m/>
    <m/>
    <s v="O1010012R"/>
    <n v="15"/>
    <m/>
    <s v="11-Auxiliary Boiler Area"/>
    <x v="20"/>
    <x v="20"/>
    <x v="0"/>
    <m/>
    <s v="O1010012R:15A/_x000a_O1010012R_U15:5"/>
    <s v="O1010012R:15C/_x000a_O1010012R_U15:6"/>
    <m/>
    <s v=""/>
    <s v=""/>
    <m/>
    <m/>
    <m/>
    <s v="15A"/>
    <s v="15C"/>
    <x v="2"/>
    <x v="2"/>
    <x v="0"/>
    <x v="0"/>
    <x v="0"/>
    <s v=""/>
    <s v=""/>
    <x v="14"/>
    <x v="14"/>
    <x v="206"/>
    <x v="206"/>
  </r>
  <r>
    <s v="01"/>
    <m/>
    <s v="Сигнал"/>
    <s v="17-F -113500"/>
    <x v="164"/>
    <s v="11"/>
    <s v="FROM FW PUMPS 17-P-111A/B"/>
    <s v="ОТ НАСОСОВ КОТЛ ВОДЫ 17-P-111A/B"/>
    <s v="DP Flow Transmitter"/>
    <s v="4124-FB-VD-BD00317L11111307_SH.1"/>
    <x v="4"/>
    <x v="3"/>
    <m/>
    <s v="17-C-AD-N-001FL11-L111"/>
    <s v="24 Pair"/>
    <s v="Pr.01"/>
    <x v="0"/>
    <x v="10"/>
    <x v="5"/>
    <n v="2"/>
    <s v=""/>
    <s v="48"/>
    <s v="AVK 2,5 A, AVK 2,5 A"/>
    <x v="207"/>
    <x v="0"/>
    <x v="12"/>
    <x v="0"/>
    <x v="12"/>
    <s v="DB37-*m"/>
    <x v="0"/>
    <s v="CPO101"/>
    <n v="0"/>
    <s v="BP011"/>
    <x v="12"/>
    <n v="13"/>
    <n v="16"/>
    <x v="0"/>
    <n v="16"/>
    <s v=""/>
    <s v="DCS AMMONIA-UTILITIES"/>
    <m/>
    <m/>
    <m/>
    <s v="O1010012R"/>
    <n v="16"/>
    <m/>
    <s v="11-Auxiliary Boiler Area"/>
    <x v="164"/>
    <x v="164"/>
    <x v="0"/>
    <m/>
    <s v="O1010012R:16A/_x000a_O1010012R_U16:5"/>
    <s v="O1010012R:16C/_x000a_O1010012R_U16:6"/>
    <m/>
    <s v=""/>
    <s v=""/>
    <m/>
    <m/>
    <m/>
    <s v="16A"/>
    <s v="16C"/>
    <x v="0"/>
    <x v="0"/>
    <x v="0"/>
    <x v="0"/>
    <x v="0"/>
    <s v=""/>
    <s v=""/>
    <x v="15"/>
    <x v="15"/>
    <x v="207"/>
    <x v="207"/>
  </r>
  <r>
    <s v="01"/>
    <m/>
    <s v="Сигнал"/>
    <s v="17-L -113500"/>
    <x v="165"/>
    <s v="11"/>
    <s v="STEAM DRUM LEVEL 17-L-111-V-111"/>
    <s v="УРОВЕНЬ В ПАРОВОМ БАРАБАНЕ КОТЛА"/>
    <s v="Guided Wave Radar Level Transmitter"/>
    <s v="4124-FB-VD-BD00317L11111307_SH.1"/>
    <x v="4"/>
    <x v="3"/>
    <m/>
    <s v="17-C-AD-N-001FL11-L111"/>
    <s v="24 Pair"/>
    <s v="Pr.03"/>
    <x v="0"/>
    <x v="10"/>
    <x v="1"/>
    <n v="6"/>
    <s v=""/>
    <s v="48"/>
    <s v="AVK 2,5 A, AVK 2,5 A"/>
    <x v="208"/>
    <x v="0"/>
    <x v="13"/>
    <x v="0"/>
    <x v="13"/>
    <s v="DB37-*m"/>
    <x v="0"/>
    <s v="CPO101"/>
    <n v="0"/>
    <s v="BP011"/>
    <x v="13"/>
    <n v="15"/>
    <n v="1"/>
    <x v="0"/>
    <n v="16"/>
    <s v=""/>
    <s v="DCS AMMONIA-UTILITIES"/>
    <m/>
    <m/>
    <m/>
    <s v="O1010014R"/>
    <n v="1"/>
    <m/>
    <s v="11-Auxiliary Boiler Area"/>
    <x v="165"/>
    <x v="165"/>
    <x v="0"/>
    <m/>
    <s v="O1010014R:1A/_x000a_O1010014R_U1:5"/>
    <s v="O1010014R:1C/_x000a_O1010014R_U1:6"/>
    <m/>
    <s v=""/>
    <s v=""/>
    <m/>
    <m/>
    <m/>
    <s v="1A"/>
    <s v="1C"/>
    <x v="0"/>
    <x v="0"/>
    <x v="0"/>
    <x v="0"/>
    <x v="0"/>
    <s v=""/>
    <s v=""/>
    <x v="0"/>
    <x v="0"/>
    <x v="208"/>
    <x v="208"/>
  </r>
  <r>
    <s v="01"/>
    <m/>
    <s v="Сигнал"/>
    <s v="17-P -113500"/>
    <x v="166"/>
    <s v="11"/>
    <s v="FROM FW PUMPS 17-P-111A/B"/>
    <s v="ОТ НАСОСОВ КОТЛ ВОДЫ 17-P-111A/B"/>
    <s v="Pressure Transmitter"/>
    <s v="4124-FB-VD-BD00317L11111307_SH.1"/>
    <x v="4"/>
    <x v="3"/>
    <m/>
    <s v="17-C-AD-N-001FL11-L111"/>
    <s v="24 Pair"/>
    <s v="Pr.06"/>
    <x v="0"/>
    <x v="10"/>
    <x v="4"/>
    <n v="12"/>
    <s v=""/>
    <s v="48"/>
    <s v="AVK 2,5 A, AVK 2,5 A"/>
    <x v="209"/>
    <x v="0"/>
    <x v="13"/>
    <x v="0"/>
    <x v="13"/>
    <s v="DB37-*m"/>
    <x v="0"/>
    <s v="CPO101"/>
    <n v="0"/>
    <s v="BP011"/>
    <x v="13"/>
    <n v="15"/>
    <n v="2"/>
    <x v="0"/>
    <n v="16"/>
    <s v=""/>
    <s v="DCS AMMONIA-UTILITIES"/>
    <m/>
    <m/>
    <m/>
    <s v="O1010014R"/>
    <n v="2"/>
    <m/>
    <s v="11-Auxiliary Boiler Area"/>
    <x v="166"/>
    <x v="166"/>
    <x v="0"/>
    <m/>
    <s v="O1010014R:2A/_x000a_O1010014R_U2:5"/>
    <s v="O1010014R:2C/_x000a_O1010014R_U2:6"/>
    <m/>
    <s v=""/>
    <s v=""/>
    <m/>
    <m/>
    <m/>
    <s v="2A"/>
    <s v="2C"/>
    <x v="0"/>
    <x v="0"/>
    <x v="0"/>
    <x v="0"/>
    <x v="0"/>
    <s v=""/>
    <s v=""/>
    <x v="1"/>
    <x v="1"/>
    <x v="209"/>
    <x v="209"/>
  </r>
  <r>
    <s v="01"/>
    <m/>
    <s v="Сигнал"/>
    <s v="17-F -07055"/>
    <x v="167"/>
    <s v="07"/>
    <s v="Service water for Cooling Tower make-up"/>
    <s v="ОТ ГРАДИРНИ К НАСОСАМ ОХЛ ВОДЫ"/>
    <s v="Magnetic Flow Transmitter"/>
    <s v="4124-XZ-DM-21707003"/>
    <x v="5"/>
    <x v="4"/>
    <s v="230 VAC"/>
    <s v="17-C-AD-N-002FL07"/>
    <s v="24 Pair"/>
    <s v="Pr.04"/>
    <x v="0"/>
    <x v="13"/>
    <x v="2"/>
    <n v="8"/>
    <s v=""/>
    <s v="48"/>
    <s v="AVK 2,5 A, AVK 2,5 A"/>
    <x v="210"/>
    <x v="0"/>
    <x v="13"/>
    <x v="0"/>
    <x v="13"/>
    <s v="DB37-*m"/>
    <x v="0"/>
    <s v="CPO101"/>
    <n v="0"/>
    <s v="BP011"/>
    <x v="13"/>
    <n v="15"/>
    <n v="3"/>
    <x v="0"/>
    <n v="16"/>
    <s v=""/>
    <s v="DCS AMMONIA-UTILITIES"/>
    <s v="16.02.2024 добавлен Loop_External_power"/>
    <m/>
    <m/>
    <s v="O1010014R"/>
    <n v="3"/>
    <m/>
    <s v="07-Cooling Tower Area"/>
    <x v="167"/>
    <x v="167"/>
    <x v="0"/>
    <m/>
    <s v="O1010014R:3A/_x000a_O1010014R_U3:5"/>
    <s v="O1010014R:3C/_x000a_O1010014R_U3:6"/>
    <m/>
    <s v=""/>
    <s v=""/>
    <m/>
    <m/>
    <m/>
    <s v="3A"/>
    <s v="3C"/>
    <x v="1"/>
    <x v="1"/>
    <x v="0"/>
    <x v="0"/>
    <x v="0"/>
    <s v=""/>
    <s v=""/>
    <x v="2"/>
    <x v="2"/>
    <x v="210"/>
    <x v="210"/>
  </r>
  <r>
    <s v="01"/>
    <m/>
    <s v="Сигнал"/>
    <s v="17-F -07021"/>
    <x v="168"/>
    <s v="07"/>
    <s v="Cooling water to 17-L-072"/>
    <s v="ОХЛ ВОДА ОТ НАСОСОВ 17-P-071A-G"/>
    <s v="Magnetic Flow Transmitter"/>
    <s v="4124-XZ-DM-21707002"/>
    <x v="5"/>
    <x v="4"/>
    <s v="230 VAC"/>
    <s v="17-C-AD-N-002FL07"/>
    <s v="24 Pair"/>
    <s v="Pr.05"/>
    <x v="0"/>
    <x v="13"/>
    <x v="3"/>
    <n v="10"/>
    <s v=""/>
    <s v="48"/>
    <s v="AVK 2,5 A, AVK 2,5 A"/>
    <x v="211"/>
    <x v="0"/>
    <x v="13"/>
    <x v="0"/>
    <x v="13"/>
    <s v="DB37-*m"/>
    <x v="0"/>
    <s v="CPO101"/>
    <n v="0"/>
    <s v="BP011"/>
    <x v="13"/>
    <n v="15"/>
    <n v="4"/>
    <x v="0"/>
    <n v="16"/>
    <s v=""/>
    <s v="DCS AMMONIA-UTILITIES"/>
    <s v="16.02.2024 добавлен Loop_External_power"/>
    <m/>
    <m/>
    <s v="O1010014R"/>
    <n v="4"/>
    <m/>
    <s v="07-Cooling Tower Area"/>
    <x v="168"/>
    <x v="168"/>
    <x v="0"/>
    <m/>
    <s v="O1010014R:4A/_x000a_O1010014R_U4:5"/>
    <s v="O1010014R:4C/_x000a_O1010014R_U4:6"/>
    <m/>
    <s v=""/>
    <s v=""/>
    <m/>
    <m/>
    <m/>
    <s v="4A"/>
    <s v="4C"/>
    <x v="1"/>
    <x v="1"/>
    <x v="0"/>
    <x v="0"/>
    <x v="0"/>
    <s v=""/>
    <s v=""/>
    <x v="3"/>
    <x v="3"/>
    <x v="211"/>
    <x v="211"/>
  </r>
  <r>
    <s v="01"/>
    <m/>
    <s v="Сигнал"/>
    <s v="17-L -07034"/>
    <x v="169"/>
    <s v="07"/>
    <s v="CW Pump basin Level"/>
    <s v="ОХЛ ВОДА В БАССЕЙНЕ 17-BS-071"/>
    <s v="Guided Wave Radar Level Transmitter"/>
    <s v="4124-XZ-DM-21707003"/>
    <x v="4"/>
    <x v="3"/>
    <m/>
    <s v="17-C-AD-N-002FL07"/>
    <s v="24 Pair"/>
    <s v="Pr.06"/>
    <x v="0"/>
    <x v="13"/>
    <x v="4"/>
    <n v="12"/>
    <s v=""/>
    <s v="48"/>
    <s v="AVK 2,5 A, AVK 2,5 A"/>
    <x v="212"/>
    <x v="0"/>
    <x v="13"/>
    <x v="0"/>
    <x v="13"/>
    <s v="DB37-*m"/>
    <x v="0"/>
    <s v="CPO101"/>
    <n v="0"/>
    <s v="BP011"/>
    <x v="13"/>
    <n v="15"/>
    <n v="5"/>
    <x v="0"/>
    <n v="16"/>
    <s v=""/>
    <s v="DCS AMMONIA-UTILITIES"/>
    <m/>
    <m/>
    <m/>
    <s v="O1010014R"/>
    <n v="5"/>
    <m/>
    <s v="07-Cooling Tower Area"/>
    <x v="169"/>
    <x v="169"/>
    <x v="0"/>
    <m/>
    <s v="O1010014R:5A/_x000a_O1010014R_U5:5"/>
    <s v="O1010014R:5C/_x000a_O1010014R_U5:6"/>
    <m/>
    <s v=""/>
    <s v=""/>
    <m/>
    <m/>
    <m/>
    <s v="5A"/>
    <s v="5C"/>
    <x v="0"/>
    <x v="0"/>
    <x v="0"/>
    <x v="0"/>
    <x v="0"/>
    <s v=""/>
    <s v=""/>
    <x v="4"/>
    <x v="4"/>
    <x v="212"/>
    <x v="212"/>
  </r>
  <r>
    <s v="01"/>
    <m/>
    <s v="Сигнал"/>
    <s v="17-F -07003"/>
    <x v="170"/>
    <s v="07"/>
    <s v="Cooling water blowdown header"/>
    <s v="КОЛЛЕКТОР ПРОДУВКИ ОХЛ ВОДЫ"/>
    <s v="Magnetic Flow Transmitter"/>
    <s v="4124-XZ-DM-21707001"/>
    <x v="5"/>
    <x v="4"/>
    <s v="230 VAC"/>
    <s v="17-C-AD-N-002FL07"/>
    <s v="24 Pair"/>
    <s v="Pr.16"/>
    <x v="0"/>
    <x v="13"/>
    <x v="16"/>
    <n v="32"/>
    <s v=""/>
    <s v="48"/>
    <s v="AVK 2,5 A, AVK 2,5 A"/>
    <x v="213"/>
    <x v="0"/>
    <x v="13"/>
    <x v="0"/>
    <x v="13"/>
    <s v="DB37-*m"/>
    <x v="0"/>
    <s v="CPO101"/>
    <n v="0"/>
    <s v="BP011"/>
    <x v="13"/>
    <n v="15"/>
    <n v="6"/>
    <x v="0"/>
    <n v="16"/>
    <s v=""/>
    <s v="DCS AMMONIA-UTILITIES"/>
    <s v="16.02.2024 добавлен Loop_External_power"/>
    <m/>
    <m/>
    <s v="O1010014R"/>
    <n v="6"/>
    <m/>
    <s v="07-Cooling Tower Area"/>
    <x v="170"/>
    <x v="170"/>
    <x v="0"/>
    <m/>
    <s v="O1010014R:6A/_x000a_O1010014R_U6:5"/>
    <s v="O1010014R:6C/_x000a_O1010014R_U6:6"/>
    <m/>
    <s v=""/>
    <s v=""/>
    <m/>
    <m/>
    <m/>
    <s v="6A"/>
    <s v="6C"/>
    <x v="1"/>
    <x v="1"/>
    <x v="0"/>
    <x v="0"/>
    <x v="0"/>
    <s v=""/>
    <s v=""/>
    <x v="5"/>
    <x v="5"/>
    <x v="213"/>
    <x v="213"/>
  </r>
  <r>
    <s v="01"/>
    <m/>
    <s v="Сигнал"/>
    <s v="17-F -03025"/>
    <x v="171"/>
    <s v="10"/>
    <s v="Process Condensate from 17-P-030 A/B/C"/>
    <s v="ТЕХНОЛ КОНД ОТ 17-P-030-A/B/C "/>
    <s v="Vortex Flow Transmitter"/>
    <s v="4124-XZ-DM-21703004"/>
    <x v="4"/>
    <x v="3"/>
    <m/>
    <s v="17-C-AD-N-003FL10"/>
    <s v="24 Pair"/>
    <s v="Pr.08"/>
    <x v="0"/>
    <x v="3"/>
    <x v="7"/>
    <n v="16"/>
    <s v=""/>
    <s v="48"/>
    <s v="AVK 2,5 A, AVK 2,5 A"/>
    <x v="214"/>
    <x v="0"/>
    <x v="13"/>
    <x v="0"/>
    <x v="13"/>
    <s v="DB37-*m"/>
    <x v="0"/>
    <s v="CPO101"/>
    <n v="0"/>
    <s v="BP011"/>
    <x v="13"/>
    <n v="15"/>
    <n v="7"/>
    <x v="0"/>
    <n v="16"/>
    <s v=""/>
    <s v="DCS AMMONIA-UTILITIES"/>
    <m/>
    <m/>
    <m/>
    <s v="O1010014R"/>
    <n v="7"/>
    <m/>
    <s v="10-Combined Bldgn-N2 plant, Demi water"/>
    <x v="171"/>
    <x v="171"/>
    <x v="0"/>
    <m/>
    <s v="O1010014R:7A/_x000a_O1010014R_U7:5"/>
    <s v="O1010014R:7C/_x000a_O1010014R_U7:6"/>
    <m/>
    <s v=""/>
    <s v=""/>
    <m/>
    <m/>
    <m/>
    <s v="7A"/>
    <s v="7C"/>
    <x v="0"/>
    <x v="0"/>
    <x v="0"/>
    <x v="0"/>
    <x v="0"/>
    <s v=""/>
    <s v=""/>
    <x v="6"/>
    <x v="6"/>
    <x v="214"/>
    <x v="214"/>
  </r>
  <r>
    <s v="01"/>
    <m/>
    <s v="Сигнал"/>
    <s v="17-F -03062"/>
    <x v="172"/>
    <s v="10"/>
    <s v="17-P-031A/B/C discharge to 17-S-022A/B/C"/>
    <s v="ТЕХНОЛ КОНД ОТ 17-Т-031 НА ФСД"/>
    <s v="Vortex Flow Transmitter"/>
    <s v="4124-XZ-DM-21703003"/>
    <x v="4"/>
    <x v="3"/>
    <m/>
    <s v="17-C-AD-N-003FL10"/>
    <s v="24 Pair"/>
    <s v="Pr.09"/>
    <x v="0"/>
    <x v="3"/>
    <x v="10"/>
    <n v="18"/>
    <s v=""/>
    <s v="48"/>
    <s v="AVK 2,5 A, AVK 2,5 A"/>
    <x v="215"/>
    <x v="0"/>
    <x v="13"/>
    <x v="0"/>
    <x v="13"/>
    <s v="DB37-*m"/>
    <x v="0"/>
    <s v="CPO101"/>
    <n v="0"/>
    <s v="BP011"/>
    <x v="13"/>
    <n v="15"/>
    <n v="8"/>
    <x v="0"/>
    <n v="16"/>
    <s v=""/>
    <s v="DCS AMMONIA-UTILITIES"/>
    <m/>
    <m/>
    <m/>
    <s v="O1010014R"/>
    <n v="8"/>
    <m/>
    <s v="10-Combined Bldgn-N2 plant, Demi water"/>
    <x v="172"/>
    <x v="172"/>
    <x v="0"/>
    <m/>
    <s v="O1010014R:8A/_x000a_O1010014R_U8:5"/>
    <s v="O1010014R:8C/_x000a_O1010014R_U8:6"/>
    <m/>
    <s v=""/>
    <s v=""/>
    <m/>
    <m/>
    <m/>
    <s v="8A"/>
    <s v="8C"/>
    <x v="0"/>
    <x v="0"/>
    <x v="0"/>
    <x v="0"/>
    <x v="0"/>
    <s v=""/>
    <s v=""/>
    <x v="7"/>
    <x v="7"/>
    <x v="215"/>
    <x v="215"/>
  </r>
  <r>
    <s v="01"/>
    <m/>
    <s v="Сигнал"/>
    <s v="17-P -02083"/>
    <x v="173"/>
    <s v="10"/>
    <s v="17-T-021 Pressure"/>
    <s v="ДАВЛЕНИЕ В БАКЕ 17-T-021"/>
    <s v="Pressure Transmitter"/>
    <s v="4124-XZ-DM-21702020"/>
    <x v="4"/>
    <x v="3"/>
    <m/>
    <s v="17-C-AD-N-004FL10"/>
    <s v="24 Pair"/>
    <s v="Pr.07"/>
    <x v="0"/>
    <x v="14"/>
    <x v="6"/>
    <n v="14"/>
    <s v=""/>
    <s v="48"/>
    <s v="AVK 2,5 A, AVK 2,5 A"/>
    <x v="216"/>
    <x v="0"/>
    <x v="13"/>
    <x v="0"/>
    <x v="13"/>
    <s v="DB37-*m"/>
    <x v="0"/>
    <s v="CPO101"/>
    <n v="0"/>
    <s v="BP011"/>
    <x v="13"/>
    <n v="15"/>
    <n v="9"/>
    <x v="0"/>
    <n v="16"/>
    <s v=""/>
    <s v="DCS AMMONIA-UTILITIES"/>
    <m/>
    <m/>
    <m/>
    <s v="O1010014R"/>
    <n v="9"/>
    <m/>
    <s v="10-Combined Bldgn-N2 plant, Demi water"/>
    <x v="173"/>
    <x v="173"/>
    <x v="0"/>
    <m/>
    <s v="O1010014R:9A/_x000a_O1010014R_U9:5"/>
    <s v="O1010014R:9C/_x000a_O1010014R_U9:6"/>
    <m/>
    <s v=""/>
    <s v=""/>
    <m/>
    <m/>
    <m/>
    <s v="9A"/>
    <s v="9C"/>
    <x v="0"/>
    <x v="0"/>
    <x v="0"/>
    <x v="0"/>
    <x v="0"/>
    <s v=""/>
    <s v=""/>
    <x v="8"/>
    <x v="8"/>
    <x v="216"/>
    <x v="216"/>
  </r>
  <r>
    <s v="01"/>
    <m/>
    <s v="Сигнал"/>
    <s v="17-T -02081"/>
    <x v="174"/>
    <s v="10"/>
    <s v="17-T-021 Temperature"/>
    <s v="ТЕМПЕРАТУРА В БАКЕ 17-T-021"/>
    <s v="Temperature Transmitter - Head Mounted"/>
    <s v="4124-XZ-DM-21702020"/>
    <x v="4"/>
    <x v="3"/>
    <m/>
    <s v="17-C-AD-N-004FL10"/>
    <s v="24 Pair"/>
    <s v="Pr.11"/>
    <x v="0"/>
    <x v="14"/>
    <x v="12"/>
    <n v="22"/>
    <s v=""/>
    <s v="48"/>
    <s v="AVK 2,5 A, AVK 2,5 A"/>
    <x v="217"/>
    <x v="0"/>
    <x v="13"/>
    <x v="0"/>
    <x v="13"/>
    <s v="DB37-*m"/>
    <x v="0"/>
    <s v="CPO101"/>
    <n v="0"/>
    <s v="BP011"/>
    <x v="13"/>
    <n v="15"/>
    <n v="10"/>
    <x v="0"/>
    <n v="16"/>
    <s v=""/>
    <s v="DCS AMMONIA-UTILITIES"/>
    <m/>
    <m/>
    <m/>
    <s v="O1010014R"/>
    <n v="10"/>
    <m/>
    <s v="10-Combined Bldgn-N2 plant, Demi water"/>
    <x v="174"/>
    <x v="174"/>
    <x v="0"/>
    <m/>
    <s v="O1010014R:10A/_x000a_O1010014R_U10:5"/>
    <s v="O1010014R:10C/_x000a_O1010014R_U10:6"/>
    <m/>
    <s v=""/>
    <s v=""/>
    <m/>
    <m/>
    <m/>
    <s v="10A"/>
    <s v="10C"/>
    <x v="0"/>
    <x v="0"/>
    <x v="0"/>
    <x v="0"/>
    <x v="0"/>
    <s v=""/>
    <s v=""/>
    <x v="9"/>
    <x v="9"/>
    <x v="217"/>
    <x v="217"/>
  </r>
  <r>
    <s v="01"/>
    <m/>
    <s v="Сигнал"/>
    <s v="17-T -02087"/>
    <x v="175"/>
    <s v="10"/>
    <s v="Pump 17-P-021 discharge to stripper"/>
    <s v="ТЕМПЕРАТУРА НА НАГНЕТ 17-P-021"/>
    <s v="Temperature Transmitter - Head Mounted"/>
    <s v="4124-XZ-DM-21702020"/>
    <x v="4"/>
    <x v="3"/>
    <m/>
    <s v="17-C-AD-N-004FL10"/>
    <s v="24 Pair"/>
    <s v="Pr.12"/>
    <x v="0"/>
    <x v="14"/>
    <x v="13"/>
    <n v="24"/>
    <s v=""/>
    <s v="48"/>
    <s v="AVK 2,5 A, AVK 2,5 A"/>
    <x v="218"/>
    <x v="0"/>
    <x v="13"/>
    <x v="0"/>
    <x v="13"/>
    <s v="DB37-*m"/>
    <x v="0"/>
    <s v="CPO101"/>
    <n v="0"/>
    <s v="BP011"/>
    <x v="13"/>
    <n v="15"/>
    <n v="11"/>
    <x v="0"/>
    <n v="16"/>
    <s v=""/>
    <s v="DCS AMMONIA-UTILITIES"/>
    <m/>
    <m/>
    <m/>
    <s v="O1010014R"/>
    <n v="11"/>
    <m/>
    <s v="10-Combined Bldgn-N2 plant, Demi water"/>
    <x v="175"/>
    <x v="175"/>
    <x v="0"/>
    <m/>
    <s v="O1010014R:11A/_x000a_O1010014R_U11:5"/>
    <s v="O1010014R:11C/_x000a_O1010014R_U11:6"/>
    <m/>
    <s v=""/>
    <s v=""/>
    <m/>
    <m/>
    <m/>
    <s v="11A"/>
    <s v="11C"/>
    <x v="0"/>
    <x v="0"/>
    <x v="0"/>
    <x v="0"/>
    <x v="0"/>
    <s v=""/>
    <s v=""/>
    <x v="10"/>
    <x v="10"/>
    <x v="218"/>
    <x v="218"/>
  </r>
  <r>
    <s v="01"/>
    <m/>
    <s v="Сигнал"/>
    <s v="17-T -03002"/>
    <x v="176"/>
    <s v="10"/>
    <s v="17-T-032 Vessel Temp"/>
    <s v="ТЕМПЕР В БАКЕ ДЕМ ВОДЫ 17-T-032"/>
    <s v="Temperature Transmitter - Head Mounted"/>
    <s v="4124-XZ-DM-21703001"/>
    <x v="4"/>
    <x v="3"/>
    <m/>
    <s v="17-C-AD-N-004FL10"/>
    <s v="24 Pair"/>
    <s v="Pr.13"/>
    <x v="0"/>
    <x v="14"/>
    <x v="14"/>
    <n v="26"/>
    <s v=""/>
    <s v="48"/>
    <s v="AVK 2,5 A, AVK 2,5 A"/>
    <x v="219"/>
    <x v="0"/>
    <x v="13"/>
    <x v="0"/>
    <x v="13"/>
    <s v="DB37-*m"/>
    <x v="0"/>
    <s v="CPO101"/>
    <n v="0"/>
    <s v="BP011"/>
    <x v="13"/>
    <n v="15"/>
    <n v="12"/>
    <x v="0"/>
    <n v="16"/>
    <s v=""/>
    <s v="DCS AMMONIA-UTILITIES"/>
    <m/>
    <m/>
    <m/>
    <s v="O1010014R"/>
    <n v="12"/>
    <m/>
    <s v="10-Combined Bldgn-N2 plant, Demi water"/>
    <x v="176"/>
    <x v="176"/>
    <x v="0"/>
    <m/>
    <s v="O1010014R:12A/_x000a_O1010014R_U12:5"/>
    <s v="O1010014R:12C/_x000a_O1010014R_U12:6"/>
    <m/>
    <s v=""/>
    <s v=""/>
    <m/>
    <m/>
    <m/>
    <s v="12A"/>
    <s v="12C"/>
    <x v="0"/>
    <x v="0"/>
    <x v="0"/>
    <x v="0"/>
    <x v="0"/>
    <s v=""/>
    <s v=""/>
    <x v="11"/>
    <x v="11"/>
    <x v="219"/>
    <x v="219"/>
  </r>
  <r>
    <s v="01"/>
    <m/>
    <s v="Сигнал"/>
    <s v="17-T -03022"/>
    <x v="177"/>
    <s v="10"/>
    <s v="17-T-030 Vessel Temp"/>
    <s v="ТЕМП КОНДЕНСАТА В 17-T-030"/>
    <s v="Temperature Transmitter - Head Mounted"/>
    <s v="4124-XZ-DM-21703004"/>
    <x v="4"/>
    <x v="3"/>
    <m/>
    <s v="17-C-AD-N-004FL10"/>
    <s v="24 Pair"/>
    <s v="Pr.14"/>
    <x v="0"/>
    <x v="14"/>
    <x v="15"/>
    <n v="28"/>
    <s v=""/>
    <s v="48"/>
    <s v="AVK 2,5 A, AVK 2,5 A"/>
    <x v="220"/>
    <x v="0"/>
    <x v="13"/>
    <x v="0"/>
    <x v="13"/>
    <s v="DB37-*m"/>
    <x v="0"/>
    <s v="CPO101"/>
    <n v="0"/>
    <s v="BP011"/>
    <x v="13"/>
    <n v="15"/>
    <n v="13"/>
    <x v="0"/>
    <n v="16"/>
    <s v=""/>
    <s v="DCS AMMONIA-UTILITIES"/>
    <m/>
    <m/>
    <m/>
    <s v="O1010014R"/>
    <n v="13"/>
    <m/>
    <s v="10-Combined Bldgn-N2 plant, Demi water"/>
    <x v="177"/>
    <x v="177"/>
    <x v="0"/>
    <m/>
    <s v="O1010014R:13A/_x000a_O1010014R_U13:5"/>
    <s v="O1010014R:13C/_x000a_O1010014R_U13:6"/>
    <m/>
    <s v=""/>
    <s v=""/>
    <m/>
    <m/>
    <m/>
    <s v="13A"/>
    <s v="13C"/>
    <x v="0"/>
    <x v="0"/>
    <x v="0"/>
    <x v="0"/>
    <x v="0"/>
    <s v=""/>
    <s v=""/>
    <x v="12"/>
    <x v="12"/>
    <x v="220"/>
    <x v="220"/>
  </r>
  <r>
    <s v="01"/>
    <m/>
    <s v="Сигнал"/>
    <s v="17-L -13002"/>
    <x v="178"/>
    <s v="00"/>
    <s v="17-V-131 Level"/>
    <s v="17-V-131 УРОВЕНЬ В БАКЕ ВОДЫ"/>
    <s v="Guided Wave Radar Level Transmitter"/>
    <s v="4124-XZ-DM-21713001"/>
    <x v="4"/>
    <x v="3"/>
    <m/>
    <s v="17-C-AD-N-001FL10"/>
    <s v="24 Pair"/>
    <s v="Pr.05"/>
    <x v="0"/>
    <x v="8"/>
    <x v="3"/>
    <n v="10"/>
    <s v=""/>
    <s v="48"/>
    <s v="AVK 2,5 A, AVK 2,5 A"/>
    <x v="221"/>
    <x v="0"/>
    <x v="13"/>
    <x v="0"/>
    <x v="13"/>
    <s v="DB37-*m"/>
    <x v="0"/>
    <s v="CPO101"/>
    <n v="0"/>
    <s v="BP011"/>
    <x v="13"/>
    <n v="15"/>
    <n v="14"/>
    <x v="0"/>
    <n v="16"/>
    <s v=""/>
    <s v="DCS AMMONIA-UTILITIES"/>
    <m/>
    <m/>
    <m/>
    <s v="O1010014R"/>
    <n v="14"/>
    <m/>
    <s v="00-Common"/>
    <x v="178"/>
    <x v="178"/>
    <x v="0"/>
    <m/>
    <s v="O1010014R:14A/_x000a_O1010014R_U14:5"/>
    <s v="O1010014R:14C/_x000a_O1010014R_U14:6"/>
    <m/>
    <s v=""/>
    <s v=""/>
    <m/>
    <m/>
    <m/>
    <s v="14A"/>
    <s v="14C"/>
    <x v="0"/>
    <x v="0"/>
    <x v="0"/>
    <x v="0"/>
    <x v="0"/>
    <s v=""/>
    <s v=""/>
    <x v="13"/>
    <x v="13"/>
    <x v="221"/>
    <x v="221"/>
  </r>
  <r>
    <s v="01"/>
    <m/>
    <s v="Сигнал"/>
    <s v="17-T -13001"/>
    <x v="179"/>
    <s v="00"/>
    <s v="17-V-131 Temp"/>
    <s v="ТЕМПЕРАТУРА В БАКЕ ВОДЫ 17-V-131"/>
    <s v="Temperature Transmitter - Head Mounted"/>
    <s v="4124-XZ-DM-21713001"/>
    <x v="4"/>
    <x v="3"/>
    <m/>
    <s v="17-C-AD-N-001FL10"/>
    <s v="24 Pair"/>
    <s v="Pr.17"/>
    <x v="0"/>
    <x v="8"/>
    <x v="19"/>
    <n v="34"/>
    <s v=""/>
    <s v="48"/>
    <s v="AVK 2,5 A, AVK 2,5 A"/>
    <x v="222"/>
    <x v="0"/>
    <x v="13"/>
    <x v="0"/>
    <x v="13"/>
    <s v="DB37-*m"/>
    <x v="0"/>
    <s v="CPO101"/>
    <n v="0"/>
    <s v="BP011"/>
    <x v="13"/>
    <n v="15"/>
    <n v="15"/>
    <x v="0"/>
    <n v="16"/>
    <s v=""/>
    <s v="DCS AMMONIA-UTILITIES"/>
    <m/>
    <m/>
    <m/>
    <s v="O1010014R"/>
    <n v="15"/>
    <m/>
    <s v="00-Common"/>
    <x v="179"/>
    <x v="179"/>
    <x v="0"/>
    <m/>
    <s v="O1010014R:15A/_x000a_O1010014R_U15:5"/>
    <s v="O1010014R:15C/_x000a_O1010014R_U15:6"/>
    <m/>
    <s v=""/>
    <s v=""/>
    <m/>
    <m/>
    <m/>
    <s v="15A"/>
    <s v="15C"/>
    <x v="0"/>
    <x v="0"/>
    <x v="0"/>
    <x v="0"/>
    <x v="0"/>
    <s v=""/>
    <s v=""/>
    <x v="14"/>
    <x v="14"/>
    <x v="222"/>
    <x v="222"/>
  </r>
  <r>
    <s v="01"/>
    <m/>
    <s v="Резерв"/>
    <m/>
    <x v="20"/>
    <m/>
    <m/>
    <s v="резерв"/>
    <m/>
    <m/>
    <x v="4"/>
    <x v="3"/>
    <m/>
    <m/>
    <m/>
    <m/>
    <x v="0"/>
    <x v="6"/>
    <x v="8"/>
    <m/>
    <m/>
    <s v=""/>
    <s v="AVK 2,5 A, AVK 2,5 A"/>
    <x v="223"/>
    <x v="0"/>
    <x v="13"/>
    <x v="0"/>
    <x v="13"/>
    <s v="DB37-*m"/>
    <x v="0"/>
    <s v="CPO101"/>
    <n v="0"/>
    <s v="BP011"/>
    <x v="13"/>
    <n v="15"/>
    <n v="16"/>
    <x v="0"/>
    <n v="16"/>
    <s v=""/>
    <s v="DCS AMMONIA-UTILITIES"/>
    <m/>
    <m/>
    <m/>
    <s v="O1010014R"/>
    <n v="16"/>
    <m/>
    <m/>
    <x v="20"/>
    <x v="20"/>
    <x v="0"/>
    <m/>
    <s v="O1010014R:16A/_x000a_O1010014R_U16:5"/>
    <s v="O1010014R:16C/_x000a_O1010014R_U16:6"/>
    <m/>
    <s v=""/>
    <s v=""/>
    <m/>
    <m/>
    <m/>
    <s v="16A"/>
    <s v="16C"/>
    <x v="2"/>
    <x v="2"/>
    <x v="0"/>
    <x v="0"/>
    <x v="0"/>
    <s v=""/>
    <s v=""/>
    <x v="15"/>
    <x v="15"/>
    <x v="223"/>
    <x v="223"/>
  </r>
  <r>
    <s v="01"/>
    <m/>
    <s v="Сигнал"/>
    <s v="17-F -10002"/>
    <x v="180"/>
    <s v="10"/>
    <s v="Low pressure nitrogen to Owner BL"/>
    <s v="АЗОТ НД НА ГРАНИЦЫ УСТАНОВКИ"/>
    <s v="Vortex Flow Transmitter"/>
    <s v="4124-XZ-DM-21710001"/>
    <x v="4"/>
    <x v="3"/>
    <m/>
    <s v="17-C-AD-N-002FL10"/>
    <s v="24 Pair"/>
    <s v="Pr.02"/>
    <x v="1"/>
    <x v="18"/>
    <x v="0"/>
    <n v="4"/>
    <s v=""/>
    <s v="48"/>
    <s v="AVK 2,5 A, AVK 2,5 A"/>
    <x v="224"/>
    <x v="0"/>
    <x v="14"/>
    <x v="0"/>
    <x v="14"/>
    <s v="DB37-*m"/>
    <x v="0"/>
    <s v="CPO101"/>
    <n v="0"/>
    <s v="BP012"/>
    <x v="14"/>
    <n v="1"/>
    <n v="1"/>
    <x v="0"/>
    <n v="16"/>
    <s v=""/>
    <s v="DCS AMMONIA-UTILITIES"/>
    <m/>
    <m/>
    <m/>
    <s v="O1010100R"/>
    <n v="1"/>
    <m/>
    <s v="10-Combined Bldgn-N2 plant, Demi water"/>
    <x v="180"/>
    <x v="180"/>
    <x v="0"/>
    <m/>
    <s v="O1010100R:1A/_x000a_O1010100R_U1:5"/>
    <s v="O1010100R:1C/_x000a_O1010100R_U1:6"/>
    <m/>
    <s v=""/>
    <s v=""/>
    <m/>
    <m/>
    <m/>
    <s v="1A"/>
    <s v="1C"/>
    <x v="0"/>
    <x v="0"/>
    <x v="0"/>
    <x v="0"/>
    <x v="0"/>
    <s v=""/>
    <s v=""/>
    <x v="0"/>
    <x v="0"/>
    <x v="224"/>
    <x v="224"/>
  </r>
  <r>
    <s v="01"/>
    <m/>
    <s v="Сигнал"/>
    <s v="17-P -10015"/>
    <x v="181"/>
    <s v="10"/>
    <s v="LP Steam to Header"/>
    <s v="LS АЗОТНОЙ УСТАНОВКИ В КОЛЛЕКТОР"/>
    <s v="Pressure Transmitter"/>
    <s v="4124-XZ-DM-21710000"/>
    <x v="4"/>
    <x v="3"/>
    <m/>
    <s v="17-C-AD-N-002FL10"/>
    <s v="24 Pair"/>
    <s v="Pr.07"/>
    <x v="1"/>
    <x v="18"/>
    <x v="6"/>
    <n v="14"/>
    <s v=""/>
    <s v="48"/>
    <s v="AVK 2,5 A, AVK 2,5 A"/>
    <x v="225"/>
    <x v="0"/>
    <x v="14"/>
    <x v="0"/>
    <x v="14"/>
    <s v="DB37-*m"/>
    <x v="0"/>
    <s v="CPO101"/>
    <n v="0"/>
    <s v="BP012"/>
    <x v="14"/>
    <n v="1"/>
    <n v="2"/>
    <x v="0"/>
    <n v="16"/>
    <s v=""/>
    <s v="DCS AMMONIA-UTILITIES"/>
    <m/>
    <m/>
    <m/>
    <s v="O1010100R"/>
    <n v="2"/>
    <m/>
    <s v="10-Combined Bldgn-N2 plant, Demi water"/>
    <x v="181"/>
    <x v="181"/>
    <x v="0"/>
    <m/>
    <s v="O1010100R:2A/_x000a_O1010100R_U2:5"/>
    <s v="O1010100R:2C/_x000a_O1010100R_U2:6"/>
    <m/>
    <s v=""/>
    <s v=""/>
    <m/>
    <m/>
    <m/>
    <s v="2A"/>
    <s v="2C"/>
    <x v="0"/>
    <x v="0"/>
    <x v="0"/>
    <x v="0"/>
    <x v="0"/>
    <s v=""/>
    <s v=""/>
    <x v="1"/>
    <x v="1"/>
    <x v="225"/>
    <x v="225"/>
  </r>
  <r>
    <s v="01"/>
    <m/>
    <s v="Сигнал"/>
    <s v="17-T -10006"/>
    <x v="182"/>
    <s v="10"/>
    <s v="LP Steam to Header"/>
    <s v="LS АЗОТНОЙ УСТАНОВКИ В КОЛЛЕКТОР"/>
    <s v="Temperature Transmitter - Head Mounted"/>
    <s v="4124-XZ-DM-21710000"/>
    <x v="4"/>
    <x v="3"/>
    <m/>
    <s v="17-C-AD-N-002FL10"/>
    <s v="24 Pair"/>
    <s v="Pr.10"/>
    <x v="1"/>
    <x v="18"/>
    <x v="11"/>
    <n v="20"/>
    <s v=""/>
    <s v="48"/>
    <s v="AVK 2,5 A, AVK 2,5 A"/>
    <x v="226"/>
    <x v="0"/>
    <x v="14"/>
    <x v="0"/>
    <x v="14"/>
    <s v="DB37-*m"/>
    <x v="0"/>
    <s v="CPO101"/>
    <n v="0"/>
    <s v="BP012"/>
    <x v="14"/>
    <n v="1"/>
    <n v="3"/>
    <x v="0"/>
    <n v="16"/>
    <s v=""/>
    <s v="DCS AMMONIA-UTILITIES"/>
    <m/>
    <m/>
    <m/>
    <s v="O1010100R"/>
    <n v="3"/>
    <m/>
    <s v="10-Combined Bldgn-N2 plant, Demi water"/>
    <x v="182"/>
    <x v="182"/>
    <x v="0"/>
    <m/>
    <s v="O1010100R:3A/_x000a_O1010100R_U3:5"/>
    <s v="O1010100R:3C/_x000a_O1010100R_U3:6"/>
    <m/>
    <s v=""/>
    <s v=""/>
    <m/>
    <m/>
    <m/>
    <s v="3A"/>
    <s v="3C"/>
    <x v="0"/>
    <x v="0"/>
    <x v="0"/>
    <x v="0"/>
    <x v="0"/>
    <s v=""/>
    <s v=""/>
    <x v="2"/>
    <x v="2"/>
    <x v="226"/>
    <x v="226"/>
  </r>
  <r>
    <s v="01"/>
    <m/>
    <s v="Сигнал"/>
    <s v="17-T -113520"/>
    <x v="183"/>
    <s v="11"/>
    <s v="AIR DUCT TEMPERATURE"/>
    <s v="ТЕМП ВОЗДУХА НА ГОРЕНИЕ КОТЛА"/>
    <s v="Temperature Transmitter - Head Mounted"/>
    <s v="4124-FB-VD-BD00317L11111303"/>
    <x v="4"/>
    <x v="3"/>
    <m/>
    <s v="17-C-AD-N-002FL11-L111"/>
    <s v="24 Pair"/>
    <s v="Pr.01"/>
    <x v="1"/>
    <x v="16"/>
    <x v="5"/>
    <n v="2"/>
    <s v=""/>
    <s v="48"/>
    <s v="AVK 2,5 A, AVK 2,5 A"/>
    <x v="227"/>
    <x v="0"/>
    <x v="14"/>
    <x v="0"/>
    <x v="14"/>
    <s v="DB37-*m"/>
    <x v="0"/>
    <s v="CPO101"/>
    <n v="0"/>
    <s v="BP012"/>
    <x v="14"/>
    <n v="1"/>
    <n v="4"/>
    <x v="0"/>
    <n v="16"/>
    <s v=""/>
    <s v="DCS AMMONIA-UTILITIES"/>
    <m/>
    <m/>
    <m/>
    <s v="O1010100R"/>
    <n v="4"/>
    <m/>
    <s v="11-Auxiliary Boiler Area"/>
    <x v="183"/>
    <x v="183"/>
    <x v="0"/>
    <m/>
    <s v="O1010100R:4A/_x000a_O1010100R_U4:5"/>
    <s v="O1010100R:4C/_x000a_O1010100R_U4:6"/>
    <m/>
    <s v=""/>
    <s v=""/>
    <m/>
    <m/>
    <m/>
    <s v="4A"/>
    <s v="4C"/>
    <x v="0"/>
    <x v="0"/>
    <x v="0"/>
    <x v="0"/>
    <x v="0"/>
    <s v=""/>
    <s v=""/>
    <x v="3"/>
    <x v="3"/>
    <x v="227"/>
    <x v="227"/>
  </r>
  <r>
    <s v="01"/>
    <m/>
    <s v="Сигнал"/>
    <s v="17-L -03001"/>
    <x v="184"/>
    <s v="10"/>
    <s v="17-T-032 Vessel Level"/>
    <s v="УРОВЕНЬ ДЕМ ВОДЫ В 17-T-032"/>
    <s v="Guided Wave Radar Level Transmitter"/>
    <s v="4124-XZ-DM-21703001"/>
    <x v="4"/>
    <x v="3"/>
    <m/>
    <s v="17-LT-03001"/>
    <s v="01 Pair"/>
    <s v="Pr.01"/>
    <x v="1"/>
    <x v="28"/>
    <x v="5"/>
    <n v="2"/>
    <s v=""/>
    <s v="2"/>
    <s v="AVK 2,5 A, AVK 2,5 A"/>
    <x v="228"/>
    <x v="0"/>
    <x v="14"/>
    <x v="0"/>
    <x v="14"/>
    <s v="DB37-*m"/>
    <x v="0"/>
    <s v="CPO101"/>
    <n v="0"/>
    <s v="BP012"/>
    <x v="14"/>
    <n v="1"/>
    <n v="5"/>
    <x v="0"/>
    <n v="16"/>
    <s v=""/>
    <s v="DCS AMMONIA-UTILITIES"/>
    <m/>
    <m/>
    <m/>
    <s v="O1010100R"/>
    <n v="5"/>
    <m/>
    <s v="10-Combined Bldgn-N2 plant, Demi water"/>
    <x v="184"/>
    <x v="184"/>
    <x v="0"/>
    <m/>
    <s v="O1010100R:5A/_x000a_O1010100R_U5:5"/>
    <s v="O1010100R:5C/_x000a_O1010100R_U5:6"/>
    <m/>
    <s v=""/>
    <s v=""/>
    <m/>
    <m/>
    <m/>
    <s v="5A"/>
    <s v="5C"/>
    <x v="0"/>
    <x v="0"/>
    <x v="0"/>
    <x v="0"/>
    <x v="0"/>
    <s v=""/>
    <s v=""/>
    <x v="4"/>
    <x v="4"/>
    <x v="228"/>
    <x v="228"/>
  </r>
  <r>
    <s v="01"/>
    <m/>
    <s v="Сигнал"/>
    <s v="17-P -11287"/>
    <x v="185"/>
    <s v="11"/>
    <s v="To Turbine Oil Supply Header"/>
    <s v="К коллектору подачи турбинного масла"/>
    <s v="Pressure Transmitter"/>
    <s v="4124-GG-VD-BD17117P111037_SH.3"/>
    <x v="4"/>
    <x v="3"/>
    <m/>
    <s v="17-PT-11287"/>
    <s v="01 Pair"/>
    <s v="Pr.01"/>
    <x v="1"/>
    <x v="27"/>
    <x v="5"/>
    <n v="2"/>
    <s v=""/>
    <s v="2"/>
    <s v="AVK 2,5 A, AVK 2,5 A"/>
    <x v="229"/>
    <x v="0"/>
    <x v="14"/>
    <x v="0"/>
    <x v="14"/>
    <s v="DB37-*m"/>
    <x v="0"/>
    <s v="CPO101"/>
    <n v="0"/>
    <s v="BP012"/>
    <x v="14"/>
    <n v="1"/>
    <n v="6"/>
    <x v="0"/>
    <n v="16"/>
    <s v=""/>
    <s v="DCS AMMONIA-UTILITIES"/>
    <m/>
    <m/>
    <m/>
    <s v="O1010100R"/>
    <n v="6"/>
    <m/>
    <s v="11-Auxiliary Boiler Area"/>
    <x v="185"/>
    <x v="185"/>
    <x v="0"/>
    <m/>
    <s v="O1010100R:6A/_x000a_O1010100R_U6:5"/>
    <s v="O1010100R:6C/_x000a_O1010100R_U6:6"/>
    <m/>
    <s v=""/>
    <s v=""/>
    <m/>
    <m/>
    <m/>
    <s v="6A"/>
    <s v="6C"/>
    <x v="0"/>
    <x v="0"/>
    <x v="0"/>
    <x v="0"/>
    <x v="0"/>
    <s v=""/>
    <s v=""/>
    <x v="5"/>
    <x v="5"/>
    <x v="229"/>
    <x v="229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7"/>
    <x v="0"/>
    <n v="16"/>
    <m/>
    <m/>
    <m/>
    <m/>
    <m/>
    <s v="O1010100R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8"/>
    <x v="0"/>
    <n v="16"/>
    <m/>
    <m/>
    <m/>
    <m/>
    <m/>
    <s v="O1010100R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9"/>
    <x v="0"/>
    <n v="16"/>
    <m/>
    <m/>
    <m/>
    <m/>
    <m/>
    <s v="O1010100R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0"/>
    <x v="0"/>
    <n v="16"/>
    <m/>
    <m/>
    <m/>
    <m/>
    <m/>
    <s v="O1010100R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1"/>
    <x v="0"/>
    <n v="16"/>
    <m/>
    <m/>
    <m/>
    <m/>
    <m/>
    <s v="O1010100R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2"/>
    <x v="0"/>
    <n v="16"/>
    <m/>
    <m/>
    <m/>
    <m/>
    <m/>
    <s v="O1010100R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3"/>
    <x v="0"/>
    <n v="16"/>
    <m/>
    <m/>
    <m/>
    <m/>
    <m/>
    <s v="O1010100R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4"/>
    <x v="0"/>
    <n v="16"/>
    <m/>
    <m/>
    <m/>
    <m/>
    <m/>
    <s v="O1010100R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5"/>
    <x v="0"/>
    <n v="16"/>
    <m/>
    <m/>
    <m/>
    <m/>
    <m/>
    <s v="O1010100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14"/>
    <x v="0"/>
    <x v="14"/>
    <m/>
    <x v="0"/>
    <s v="CPO101"/>
    <n v="0"/>
    <s v="BP012"/>
    <x v="14"/>
    <n v="1"/>
    <n v="16"/>
    <x v="0"/>
    <n v="16"/>
    <m/>
    <m/>
    <m/>
    <m/>
    <m/>
    <s v="O1010100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L -11101"/>
    <x v="187"/>
    <s v="11"/>
    <s v="17-U-111 Deaerator storage tank"/>
    <s v="УРОВЕНЬ ДЕАЭРАТОРА 17-U-111"/>
    <s v="Pressure Transmitter"/>
    <s v="4124-XZ-DM-21711101"/>
    <x v="7"/>
    <x v="3"/>
    <m/>
    <s v="17-C-AD-I-002FL11"/>
    <s v="12 Pair"/>
    <s v="Pr.01"/>
    <x v="2"/>
    <x v="24"/>
    <x v="5"/>
    <n v="2"/>
    <s v=""/>
    <s v="24"/>
    <s v="AVK 2,5 A, AVK 2,5 A"/>
    <x v="231"/>
    <x v="0"/>
    <x v="15"/>
    <x v="0"/>
    <x v="15"/>
    <s v="DB37-*m"/>
    <x v="0"/>
    <s v="CPO101"/>
    <n v="0"/>
    <s v="BP012"/>
    <x v="15"/>
    <n v="3"/>
    <n v="1"/>
    <x v="0"/>
    <n v="16"/>
    <s v=""/>
    <s v="DCS AMMONIA-UTILITIES"/>
    <m/>
    <m/>
    <m/>
    <s v="O1010102R"/>
    <n v="1"/>
    <m/>
    <s v="10-Combined Bldgn-N2 plant, Demi water"/>
    <x v="186"/>
    <x v="186"/>
    <x v="0"/>
    <m/>
    <s v="O1010102R:1A/_x000a_O1010102R_U1:5"/>
    <s v="O1010102R:1C/_x000a_O1010102R_U1:6"/>
    <m/>
    <s v=""/>
    <s v=""/>
    <m/>
    <m/>
    <m/>
    <s v="1A"/>
    <s v="1C"/>
    <x v="0"/>
    <x v="0"/>
    <x v="0"/>
    <x v="0"/>
    <x v="0"/>
    <s v=""/>
    <s v=""/>
    <x v="0"/>
    <x v="0"/>
    <x v="231"/>
    <x v="231"/>
  </r>
  <r>
    <s v="01"/>
    <m/>
    <s v="Сигнал"/>
    <s v="17-P -11100"/>
    <x v="188"/>
    <s v="11"/>
    <s v="17-U-111 Deaerator storage tank"/>
    <s v="ДАВЛЕНИЕ В ДЕАЭРАТОРЕ 17-U-111"/>
    <s v="Ultrasonic Flow Transmitter"/>
    <s v="4124-XZ-DM-21711101"/>
    <x v="7"/>
    <x v="3"/>
    <m/>
    <s v="17-C-AD-I-001FL11"/>
    <s v="24 Pair"/>
    <s v="Pr.09"/>
    <x v="2"/>
    <x v="29"/>
    <x v="10"/>
    <n v="18"/>
    <s v=""/>
    <s v="48"/>
    <s v="AVK 2,5 A, AVK 2,5 A"/>
    <x v="232"/>
    <x v="0"/>
    <x v="15"/>
    <x v="0"/>
    <x v="15"/>
    <s v="DB37-*m"/>
    <x v="0"/>
    <s v="CPO101"/>
    <n v="0"/>
    <s v="BP012"/>
    <x v="15"/>
    <n v="3"/>
    <n v="2"/>
    <x v="0"/>
    <n v="16"/>
    <s v=""/>
    <s v="DCS AMMONIA-UTILITIES"/>
    <m/>
    <m/>
    <m/>
    <s v="O1010102R"/>
    <n v="2"/>
    <m/>
    <s v="11-Auxiliary Boiler Area"/>
    <x v="187"/>
    <x v="187"/>
    <x v="0"/>
    <m/>
    <s v="O1010102R:2A/_x000a_O1010102R_U2:5"/>
    <s v="O1010102R:2C/_x000a_O1010102R_U2:6"/>
    <m/>
    <s v=""/>
    <s v=""/>
    <m/>
    <m/>
    <m/>
    <s v="2A"/>
    <s v="2C"/>
    <x v="0"/>
    <x v="0"/>
    <x v="0"/>
    <x v="0"/>
    <x v="0"/>
    <s v=""/>
    <s v=""/>
    <x v="1"/>
    <x v="1"/>
    <x v="232"/>
    <x v="232"/>
  </r>
  <r>
    <s v="01"/>
    <m/>
    <s v="Сигнал"/>
    <s v="17-P -11803"/>
    <x v="189"/>
    <s v="11"/>
    <s v="Fuel gas to Distribution"/>
    <s v="ТОПЛИВНЫЙ ГАЗ НА КОТЕЛ"/>
    <s v="Pressure Transmitter"/>
    <s v="4124-XZ-DM-21711801"/>
    <x v="7"/>
    <x v="3"/>
    <m/>
    <s v="17-C-AD-I-001FL11"/>
    <s v="24 Pair"/>
    <s v="Pr.11"/>
    <x v="2"/>
    <x v="29"/>
    <x v="12"/>
    <n v="22"/>
    <s v=""/>
    <s v="48"/>
    <s v="AVK 2,5 A, AVK 2,5 A"/>
    <x v="233"/>
    <x v="0"/>
    <x v="15"/>
    <x v="0"/>
    <x v="15"/>
    <s v="DB37-*m"/>
    <x v="0"/>
    <s v="CPO101"/>
    <n v="0"/>
    <s v="BP012"/>
    <x v="15"/>
    <n v="3"/>
    <n v="3"/>
    <x v="0"/>
    <n v="16"/>
    <s v=""/>
    <s v="DCS AMMONIA-UTILITIES"/>
    <m/>
    <m/>
    <m/>
    <s v="O1010102R"/>
    <n v="3"/>
    <m/>
    <s v="11-Auxiliary Boiler Area"/>
    <x v="188"/>
    <x v="188"/>
    <x v="0"/>
    <m/>
    <s v="O1010102R:3A/_x000a_O1010102R_U3:5"/>
    <s v="O1010102R:3C/_x000a_O1010102R_U3:6"/>
    <m/>
    <s v=""/>
    <s v=""/>
    <m/>
    <m/>
    <m/>
    <s v="3A"/>
    <s v="3C"/>
    <x v="0"/>
    <x v="0"/>
    <x v="0"/>
    <x v="0"/>
    <x v="0"/>
    <s v=""/>
    <s v=""/>
    <x v="2"/>
    <x v="2"/>
    <x v="233"/>
    <x v="233"/>
  </r>
  <r>
    <s v="02.1"/>
    <s v="26.06.24 по TQ-061 сигнал удален"/>
    <s v="Резерв"/>
    <m/>
    <x v="20"/>
    <m/>
    <m/>
    <s v="резерв"/>
    <m/>
    <m/>
    <x v="7"/>
    <x v="3"/>
    <m/>
    <m/>
    <m/>
    <m/>
    <x v="2"/>
    <x v="6"/>
    <x v="8"/>
    <m/>
    <s v=""/>
    <m/>
    <s v="AVK 2,5 A, AVK 2,5 A"/>
    <x v="234"/>
    <x v="0"/>
    <x v="15"/>
    <x v="0"/>
    <x v="15"/>
    <s v="DB37-*m"/>
    <x v="0"/>
    <s v="CPO101"/>
    <n v="0"/>
    <s v="BP012"/>
    <x v="15"/>
    <n v="3"/>
    <n v="4"/>
    <x v="0"/>
    <n v="16"/>
    <s v=""/>
    <s v="DCS AMMONIA-UTILITIES"/>
    <m/>
    <m/>
    <m/>
    <s v="O1010102R"/>
    <n v="4"/>
    <m/>
    <s v="11-Auxiliary Boiler Area"/>
    <x v="20"/>
    <x v="20"/>
    <x v="0"/>
    <m/>
    <s v="O1010102R:4A/_x000a_O1010102R_U4:5"/>
    <s v="O1010102R:4C/_x000a_O1010102R_U4:6"/>
    <m/>
    <s v=""/>
    <s v=""/>
    <m/>
    <m/>
    <m/>
    <s v="4A"/>
    <s v="4C"/>
    <x v="2"/>
    <x v="2"/>
    <x v="0"/>
    <x v="0"/>
    <x v="0"/>
    <s v=""/>
    <s v=""/>
    <x v="3"/>
    <x v="3"/>
    <x v="234"/>
    <x v="234"/>
  </r>
  <r>
    <s v="01"/>
    <m/>
    <s v="Сигнал"/>
    <s v="17-P -09001"/>
    <x v="190"/>
    <s v="10"/>
    <s v="Process air from Ammonia plant"/>
    <s v="ТЕХНОЛОГИЧЕСКИЙ ВОЗДУХ ОТ 101-J"/>
    <s v="Differential Pressure Transmitter"/>
    <s v="4124-XZ-DM-21709001"/>
    <x v="7"/>
    <x v="3"/>
    <m/>
    <s v="17-C-AD-I-001FL10"/>
    <s v="12 Pair"/>
    <s v="Pr.05"/>
    <x v="2"/>
    <x v="23"/>
    <x v="3"/>
    <n v="10"/>
    <s v=""/>
    <s v="24"/>
    <s v="AVK 2,5 A, AVK 2,5 A"/>
    <x v="235"/>
    <x v="0"/>
    <x v="15"/>
    <x v="0"/>
    <x v="15"/>
    <s v="DB37-*m"/>
    <x v="0"/>
    <s v="CPO101"/>
    <n v="0"/>
    <s v="BP012"/>
    <x v="15"/>
    <n v="3"/>
    <n v="5"/>
    <x v="0"/>
    <n v="16"/>
    <s v=""/>
    <s v="DCS AMMONIA-UTILITIES"/>
    <m/>
    <m/>
    <m/>
    <s v="O1010102R"/>
    <n v="5"/>
    <m/>
    <s v="10-Combined Bldgn-N2 plant, Demi water"/>
    <x v="189"/>
    <x v="189"/>
    <x v="0"/>
    <m/>
    <s v="O1010102R:5A/_x000a_O1010102R_U5:5"/>
    <s v="O1010102R:5C/_x000a_O1010102R_U5:6"/>
    <m/>
    <s v=""/>
    <s v=""/>
    <m/>
    <m/>
    <m/>
    <s v="5A"/>
    <s v="5C"/>
    <x v="0"/>
    <x v="0"/>
    <x v="0"/>
    <x v="0"/>
    <x v="0"/>
    <s v=""/>
    <s v=""/>
    <x v="4"/>
    <x v="4"/>
    <x v="235"/>
    <x v="235"/>
  </r>
  <r>
    <s v="01"/>
    <m/>
    <s v="Сигнал"/>
    <s v="17-F -11700"/>
    <x v="191"/>
    <s v="11"/>
    <s v="Blowdown from Start-up Boiler 17-L-111"/>
    <s v="ПРОДУВКА КОТЛА В 17-V-111"/>
    <s v="Position Closed Proximity Switch"/>
    <s v="4124-XZ-DM-21711701"/>
    <x v="8"/>
    <x v="4"/>
    <s v="230 VAC"/>
    <s v="17-C-AD-I-001FL11"/>
    <s v="24 Pair"/>
    <s v="Pr.06"/>
    <x v="2"/>
    <x v="29"/>
    <x v="4"/>
    <n v="12"/>
    <s v=""/>
    <s v="48"/>
    <s v="AVK 2,5 A, AVK 2,5 A"/>
    <x v="236"/>
    <x v="0"/>
    <x v="15"/>
    <x v="0"/>
    <x v="15"/>
    <s v="DB37-*m"/>
    <x v="0"/>
    <s v="CPO101"/>
    <n v="0"/>
    <s v="BP012"/>
    <x v="15"/>
    <n v="3"/>
    <n v="6"/>
    <x v="0"/>
    <n v="16"/>
    <s v=""/>
    <s v="DCS AMMONIA-UTILITIES"/>
    <s v="16.02.2024 добавлен Loop_External_power"/>
    <m/>
    <m/>
    <s v="O1010102R"/>
    <n v="6"/>
    <m/>
    <s v="10-Combined Bldgn-N2 plant, Demi water"/>
    <x v="190"/>
    <x v="190"/>
    <x v="0"/>
    <m/>
    <s v="O1010102R:6A/_x000a_O1010102R_U6:5"/>
    <s v="O1010102R:6C/_x000a_O1010102R_U6:6"/>
    <m/>
    <s v=""/>
    <s v=""/>
    <m/>
    <m/>
    <m/>
    <s v="6A"/>
    <s v="6C"/>
    <x v="1"/>
    <x v="1"/>
    <x v="0"/>
    <x v="0"/>
    <x v="0"/>
    <s v=""/>
    <s v=""/>
    <x v="5"/>
    <x v="5"/>
    <x v="236"/>
    <x v="236"/>
  </r>
  <r>
    <s v="01"/>
    <m/>
    <s v="Сигнал"/>
    <s v="17-T -11300"/>
    <x v="192"/>
    <s v="11"/>
    <s v="From steam turbine of the Boiler supply fan"/>
    <s v="LS ОТ ТУРБИНЫ ВЕНТИЛЯТОРА КОТЛА"/>
    <s v="Position Open Proximity Switch"/>
    <s v="4124-XZ-DM-21711301"/>
    <x v="7"/>
    <x v="3"/>
    <m/>
    <s v="17-C-AD-I-001FL11"/>
    <s v="24 Pair"/>
    <s v="Pr.16"/>
    <x v="2"/>
    <x v="29"/>
    <x v="16"/>
    <n v="32"/>
    <s v=""/>
    <s v="48"/>
    <s v="AVK 2,5 A, AVK 2,5 A"/>
    <x v="237"/>
    <x v="0"/>
    <x v="15"/>
    <x v="0"/>
    <x v="15"/>
    <s v="DB37-*m"/>
    <x v="0"/>
    <s v="CPO101"/>
    <n v="0"/>
    <s v="BP012"/>
    <x v="15"/>
    <n v="3"/>
    <n v="7"/>
    <x v="0"/>
    <n v="16"/>
    <s v=""/>
    <s v="DCS AMMONIA-UTILITIES"/>
    <m/>
    <m/>
    <m/>
    <s v="O1010102R"/>
    <n v="7"/>
    <m/>
    <s v="10-Combined Bldgn-N2 plant, Demi water"/>
    <x v="191"/>
    <x v="191"/>
    <x v="0"/>
    <m/>
    <s v="O1010102R:7A/_x000a_O1010102R_U7:5"/>
    <s v="O1010102R:7C/_x000a_O1010102R_U7:6"/>
    <m/>
    <s v=""/>
    <s v=""/>
    <m/>
    <m/>
    <m/>
    <s v="7A"/>
    <s v="7C"/>
    <x v="0"/>
    <x v="0"/>
    <x v="0"/>
    <x v="0"/>
    <x v="0"/>
    <s v=""/>
    <s v=""/>
    <x v="6"/>
    <x v="6"/>
    <x v="237"/>
    <x v="237"/>
  </r>
  <r>
    <s v="01"/>
    <m/>
    <s v="Сигнал"/>
    <s v="17-P -113803"/>
    <x v="193"/>
    <s v="11"/>
    <s v="TO ATMOSPHERE"/>
    <s v="ДАВЛЕНИЕ ТГ на горелки котла"/>
    <s v="Position Closed Proximity Switch"/>
    <s v="4124-FB-VD-BD00317L11111372_SH.1"/>
    <x v="7"/>
    <x v="3"/>
    <m/>
    <s v="17-C-AD-I-001FL11-L111"/>
    <s v="24 Pair"/>
    <s v="Pr.05"/>
    <x v="2"/>
    <x v="30"/>
    <x v="3"/>
    <n v="10"/>
    <s v=""/>
    <s v="48"/>
    <s v="AVK 2,5 A, AVK 2,5 A"/>
    <x v="238"/>
    <x v="0"/>
    <x v="15"/>
    <x v="0"/>
    <x v="15"/>
    <s v="DB37-*m"/>
    <x v="0"/>
    <s v="CPO101"/>
    <n v="0"/>
    <s v="BP012"/>
    <x v="15"/>
    <n v="3"/>
    <n v="8"/>
    <x v="0"/>
    <n v="16"/>
    <s v=""/>
    <s v="DCS AMMONIA-UTILITIES"/>
    <m/>
    <m/>
    <m/>
    <s v="O1010102R"/>
    <n v="8"/>
    <m/>
    <s v="10-Combined Bldgn-N2 plant, Demi water"/>
    <x v="192"/>
    <x v="192"/>
    <x v="0"/>
    <m/>
    <s v="O1010102R:8A/_x000a_O1010102R_U8:5"/>
    <s v="O1010102R:8C/_x000a_O1010102R_U8:6"/>
    <m/>
    <s v=""/>
    <s v=""/>
    <m/>
    <m/>
    <m/>
    <s v="8A"/>
    <s v="8C"/>
    <x v="0"/>
    <x v="0"/>
    <x v="0"/>
    <x v="0"/>
    <x v="0"/>
    <s v=""/>
    <s v=""/>
    <x v="7"/>
    <x v="7"/>
    <x v="238"/>
    <x v="238"/>
  </r>
  <r>
    <s v="01"/>
    <m/>
    <s v="Сигнал"/>
    <s v="17-P -113804"/>
    <x v="194"/>
    <s v="11"/>
    <s v="TO ATMOSPHERE"/>
    <s v="ТГ на основные горелки котла"/>
    <s v="Low Flow Switch (Flow)"/>
    <s v="4124-FB-VD-BD00317L11111372_SH.1"/>
    <x v="7"/>
    <x v="3"/>
    <m/>
    <s v="17-C-AD-I-001FL11-L111"/>
    <s v="24 Pair"/>
    <s v="Pr.08"/>
    <x v="2"/>
    <x v="30"/>
    <x v="7"/>
    <n v="16"/>
    <s v=""/>
    <s v="48"/>
    <s v="AVK 2,5 A, AVK 2,5 A"/>
    <x v="239"/>
    <x v="0"/>
    <x v="15"/>
    <x v="0"/>
    <x v="15"/>
    <s v="DB37-*m"/>
    <x v="0"/>
    <s v="CPO101"/>
    <n v="0"/>
    <s v="BP012"/>
    <x v="15"/>
    <n v="3"/>
    <n v="9"/>
    <x v="0"/>
    <n v="16"/>
    <s v=""/>
    <s v="DCS AMMONIA-UTILITIES"/>
    <m/>
    <m/>
    <m/>
    <s v="O1010102R"/>
    <n v="9"/>
    <m/>
    <s v=" 11-Auxiliary Boiler Area"/>
    <x v="193"/>
    <x v="193"/>
    <x v="0"/>
    <m/>
    <s v="O1010102R:9A/_x000a_O1010102R_U9:5"/>
    <s v="O1010102R:9C/_x000a_O1010102R_U9:6"/>
    <m/>
    <s v=""/>
    <s v=""/>
    <m/>
    <m/>
    <m/>
    <s v="9A"/>
    <s v="9C"/>
    <x v="0"/>
    <x v="0"/>
    <x v="0"/>
    <x v="0"/>
    <x v="0"/>
    <s v=""/>
    <s v=""/>
    <x v="8"/>
    <x v="8"/>
    <x v="239"/>
    <x v="239"/>
  </r>
  <r>
    <s v="01"/>
    <m/>
    <s v="Сигнал"/>
    <s v="17-F -113801"/>
    <x v="195"/>
    <s v="11"/>
    <s v="TO ATMOSPHERE"/>
    <s v="РАСХОД ТГ на горелки котла"/>
    <s v="Position Open Proximity Switch"/>
    <s v="4124-FB-VD-BD00317L11111372_SH.1"/>
    <x v="7"/>
    <x v="3"/>
    <m/>
    <s v="17-C-AD-I-001FL11-L111"/>
    <s v="24 Pair"/>
    <s v="Pr.06"/>
    <x v="2"/>
    <x v="30"/>
    <x v="4"/>
    <n v="12"/>
    <s v=""/>
    <s v="48"/>
    <s v="AVK 2,5 A, AVK 2,5 A"/>
    <x v="240"/>
    <x v="0"/>
    <x v="15"/>
    <x v="0"/>
    <x v="15"/>
    <s v="DB37-*m"/>
    <x v="0"/>
    <s v="CPO101"/>
    <n v="0"/>
    <s v="BP012"/>
    <x v="15"/>
    <n v="3"/>
    <n v="10"/>
    <x v="0"/>
    <n v="16"/>
    <s v=""/>
    <s v="DCS AMMONIA-UTILITIES"/>
    <m/>
    <m/>
    <m/>
    <s v="O1010102R"/>
    <n v="10"/>
    <m/>
    <s v="10-Combined Bldgn-N2 plant, Demi water"/>
    <x v="194"/>
    <x v="194"/>
    <x v="0"/>
    <m/>
    <s v="O1010102R:10A/_x000a_O1010102R_U10:5"/>
    <s v="O1010102R:10C/_x000a_O1010102R_U10:6"/>
    <m/>
    <s v=""/>
    <s v=""/>
    <m/>
    <m/>
    <m/>
    <s v="10A"/>
    <s v="10C"/>
    <x v="0"/>
    <x v="0"/>
    <x v="0"/>
    <x v="0"/>
    <x v="0"/>
    <s v=""/>
    <s v=""/>
    <x v="9"/>
    <x v="9"/>
    <x v="240"/>
    <x v="240"/>
  </r>
  <r>
    <s v="01"/>
    <m/>
    <s v="Сигнал"/>
    <s v="17-T -113801"/>
    <x v="196"/>
    <s v="11"/>
    <s v="TO ATMOSPHERE"/>
    <s v="ТЕМПЕРАТУРА ТГ на горелки котла"/>
    <s v="Position Closed Proximity Switch"/>
    <s v="4124-FB-VD-BD00317L11111372_SH.1"/>
    <x v="7"/>
    <x v="3"/>
    <m/>
    <s v="17-C-AD-I-001FL11-L111"/>
    <s v="24 Pair"/>
    <s v="Pr.07"/>
    <x v="2"/>
    <x v="30"/>
    <x v="6"/>
    <n v="14"/>
    <s v=""/>
    <s v="48"/>
    <s v="AVK 2,5 A, AVK 2,5 A"/>
    <x v="241"/>
    <x v="0"/>
    <x v="15"/>
    <x v="0"/>
    <x v="15"/>
    <s v="DB37-*m"/>
    <x v="0"/>
    <s v="CPO101"/>
    <n v="0"/>
    <s v="BP012"/>
    <x v="15"/>
    <n v="3"/>
    <n v="11"/>
    <x v="0"/>
    <n v="16"/>
    <s v=""/>
    <s v="DCS AMMONIA-UTILITIES"/>
    <m/>
    <m/>
    <m/>
    <s v="O1010102R"/>
    <n v="11"/>
    <m/>
    <s v="10-Combined Bldgn-N2 plant, Demi water"/>
    <x v="195"/>
    <x v="195"/>
    <x v="0"/>
    <m/>
    <s v="O1010102R:11A/_x000a_O1010102R_U11:5"/>
    <s v="O1010102R:11C/_x000a_O1010102R_U11:6"/>
    <m/>
    <s v=""/>
    <s v=""/>
    <m/>
    <m/>
    <m/>
    <s v="11A"/>
    <s v="11C"/>
    <x v="0"/>
    <x v="0"/>
    <x v="0"/>
    <x v="0"/>
    <x v="0"/>
    <s v=""/>
    <s v=""/>
    <x v="10"/>
    <x v="10"/>
    <x v="241"/>
    <x v="241"/>
  </r>
  <r>
    <s v="01"/>
    <m/>
    <s v="Сигнал"/>
    <s v="17-L -11102"/>
    <x v="197"/>
    <s v="11"/>
    <s v="17-U-111 Deaerator storage tank"/>
    <s v="УРОВЕНЬ ДЕАЭРАТОРА 17-U-111"/>
    <s v="Guided Wave Radar Level Transmitter"/>
    <s v="4124-XZ-DM-21711101"/>
    <x v="7"/>
    <x v="3"/>
    <m/>
    <s v="17-C-AD-I-002FL11"/>
    <s v="12 Pair"/>
    <s v="Pr.02"/>
    <x v="2"/>
    <x v="24"/>
    <x v="0"/>
    <n v="4"/>
    <m/>
    <s v="24"/>
    <s v="AVK 2,5 A, AVK 2,5 A"/>
    <x v="242"/>
    <x v="0"/>
    <x v="15"/>
    <x v="0"/>
    <x v="15"/>
    <s v="DB37-*m"/>
    <x v="0"/>
    <s v="CPO101"/>
    <n v="0"/>
    <s v="BP012"/>
    <x v="15"/>
    <n v="3"/>
    <n v="12"/>
    <x v="0"/>
    <n v="16"/>
    <s v=""/>
    <s v="DCS AMMONIA-UTILITIES"/>
    <m/>
    <m/>
    <m/>
    <s v="O1010102R"/>
    <n v="12"/>
    <m/>
    <s v="11-Auxiliary Boiler Area"/>
    <x v="196"/>
    <x v="196"/>
    <x v="0"/>
    <m/>
    <s v="O1010102R:12A/_x000a_O1010102R_U12:5"/>
    <s v="O1010102R:12C/_x000a_O1010102R_U12:6"/>
    <m/>
    <s v=""/>
    <s v=""/>
    <m/>
    <m/>
    <m/>
    <s v="12A"/>
    <s v="12C"/>
    <x v="0"/>
    <x v="0"/>
    <x v="0"/>
    <x v="0"/>
    <x v="0"/>
    <s v=""/>
    <s v=""/>
    <x v="11"/>
    <x v="11"/>
    <x v="242"/>
    <x v="242"/>
  </r>
  <r>
    <s v="01"/>
    <m/>
    <s v="Сигнал"/>
    <s v="17-P -11301"/>
    <x v="198"/>
    <s v="11"/>
    <s v="From steam turbine of the Boiler supply fan"/>
    <s v="LS ОТ ТУРБИНЫ ВЕНТИЛЯТОРА КОТЛА"/>
    <s v="Pressure Transmitter"/>
    <s v="4124-XZ-DM-21711301"/>
    <x v="7"/>
    <x v="3"/>
    <m/>
    <s v="17-C-AD-I-002FL11"/>
    <s v="12 Pair"/>
    <s v="Pr.07"/>
    <x v="2"/>
    <x v="24"/>
    <x v="6"/>
    <n v="14"/>
    <m/>
    <s v="24"/>
    <s v="AVK 2,5 A, AVK 2,5 A"/>
    <x v="243"/>
    <x v="0"/>
    <x v="15"/>
    <x v="0"/>
    <x v="15"/>
    <s v="DB37-*m"/>
    <x v="0"/>
    <s v="CPO101"/>
    <n v="0"/>
    <s v="BP012"/>
    <x v="15"/>
    <n v="3"/>
    <n v="13"/>
    <x v="0"/>
    <n v="16"/>
    <s v=""/>
    <s v="DCS AMMONIA-UTILITIES"/>
    <m/>
    <m/>
    <m/>
    <s v="O1010102R"/>
    <n v="13"/>
    <m/>
    <s v="11-Auxiliary Boiler Area"/>
    <x v="197"/>
    <x v="197"/>
    <x v="0"/>
    <m/>
    <s v="O1010102R:13A/_x000a_O1010102R_U13:5"/>
    <s v="O1010102R:13C/_x000a_O1010102R_U13:6"/>
    <m/>
    <s v=""/>
    <s v=""/>
    <m/>
    <m/>
    <m/>
    <s v="13A"/>
    <s v="13C"/>
    <x v="0"/>
    <x v="0"/>
    <x v="0"/>
    <x v="0"/>
    <x v="0"/>
    <s v=""/>
    <s v=""/>
    <x v="12"/>
    <x v="12"/>
    <x v="243"/>
    <x v="243"/>
  </r>
  <r>
    <s v="01"/>
    <m/>
    <s v="Сигнал"/>
    <s v="17-P -11801"/>
    <x v="199"/>
    <s v="11"/>
    <s v="Fuel gas to Distribution"/>
    <s v="ТОПЛИВНЫЙ ГАЗ НА КОТЕЛ"/>
    <s v="Pressure Transmitter"/>
    <s v="4124-XZ-DM-21711801"/>
    <x v="7"/>
    <x v="3"/>
    <m/>
    <s v="17-C-AD-I-003FL11"/>
    <s v="12 Pair"/>
    <s v="Pr.01"/>
    <x v="2"/>
    <x v="25"/>
    <x v="5"/>
    <n v="2"/>
    <m/>
    <s v="24"/>
    <s v="AVK 2,5 A, AVK 2,5 A"/>
    <x v="244"/>
    <x v="0"/>
    <x v="15"/>
    <x v="0"/>
    <x v="15"/>
    <s v="DB37-*m"/>
    <x v="0"/>
    <s v="CPO101"/>
    <n v="0"/>
    <s v="BP012"/>
    <x v="15"/>
    <n v="3"/>
    <n v="14"/>
    <x v="0"/>
    <n v="16"/>
    <s v=""/>
    <s v="DCS AMMONIA-UTILITIES"/>
    <m/>
    <m/>
    <m/>
    <s v="O1010102R"/>
    <n v="14"/>
    <m/>
    <s v="11-Auxiliary Boiler Area"/>
    <x v="198"/>
    <x v="198"/>
    <x v="0"/>
    <m/>
    <s v="O1010102R:14A/_x000a_O1010102R_U14:5"/>
    <s v="O1010102R:14C/_x000a_O1010102R_U14:6"/>
    <m/>
    <s v=""/>
    <s v=""/>
    <m/>
    <m/>
    <m/>
    <s v="14A"/>
    <s v="14C"/>
    <x v="0"/>
    <x v="0"/>
    <x v="0"/>
    <x v="0"/>
    <x v="0"/>
    <s v=""/>
    <s v=""/>
    <x v="13"/>
    <x v="13"/>
    <x v="244"/>
    <x v="244"/>
  </r>
  <r>
    <s v="01"/>
    <m/>
    <s v="Резерв"/>
    <m/>
    <x v="20"/>
    <m/>
    <m/>
    <s v="резерв"/>
    <m/>
    <m/>
    <x v="7"/>
    <x v="3"/>
    <m/>
    <m/>
    <m/>
    <m/>
    <x v="2"/>
    <x v="6"/>
    <x v="8"/>
    <m/>
    <m/>
    <s v=""/>
    <s v="AVK 2,5 A, AVK 2,5 A"/>
    <x v="245"/>
    <x v="0"/>
    <x v="15"/>
    <x v="0"/>
    <x v="15"/>
    <s v="DB37-*m"/>
    <x v="0"/>
    <s v="CPO101"/>
    <n v="0"/>
    <s v="BP012"/>
    <x v="15"/>
    <n v="3"/>
    <n v="15"/>
    <x v="0"/>
    <n v="16"/>
    <s v=""/>
    <s v="DCS AMMONIA-UTILITIES"/>
    <m/>
    <m/>
    <m/>
    <s v="O1010102R"/>
    <n v="15"/>
    <m/>
    <m/>
    <x v="20"/>
    <x v="20"/>
    <x v="0"/>
    <m/>
    <s v="O1010102R:15A/_x000a_O1010102R_U15:5"/>
    <s v="O1010102R:15C/_x000a_O1010102R_U15:6"/>
    <m/>
    <s v=""/>
    <s v=""/>
    <m/>
    <m/>
    <m/>
    <s v="15A"/>
    <s v="15C"/>
    <x v="2"/>
    <x v="2"/>
    <x v="0"/>
    <x v="0"/>
    <x v="0"/>
    <s v=""/>
    <s v=""/>
    <x v="14"/>
    <x v="14"/>
    <x v="245"/>
    <x v="245"/>
  </r>
  <r>
    <s v="01"/>
    <m/>
    <s v="Резерв"/>
    <m/>
    <x v="20"/>
    <m/>
    <m/>
    <s v="резерв"/>
    <m/>
    <m/>
    <x v="8"/>
    <x v="4"/>
    <m/>
    <m/>
    <m/>
    <m/>
    <x v="2"/>
    <x v="6"/>
    <x v="8"/>
    <m/>
    <m/>
    <s v=""/>
    <s v="AVK 2,5 A, AVK 2,5 A"/>
    <x v="246"/>
    <x v="0"/>
    <x v="15"/>
    <x v="0"/>
    <x v="15"/>
    <s v="DB37-*m"/>
    <x v="0"/>
    <s v="CPO101"/>
    <n v="0"/>
    <s v="BP012"/>
    <x v="15"/>
    <n v="3"/>
    <n v="16"/>
    <x v="0"/>
    <n v="16"/>
    <s v=""/>
    <s v="DCS AMMONIA-UTILITIES"/>
    <m/>
    <m/>
    <m/>
    <s v="O1010102R"/>
    <n v="16"/>
    <m/>
    <m/>
    <x v="20"/>
    <x v="20"/>
    <x v="0"/>
    <m/>
    <s v="O1010102R:16A/_x000a_O1010102R_U16:5"/>
    <s v="O1010102R:16C/_x000a_O1010102R_U16:6"/>
    <m/>
    <s v=""/>
    <s v=""/>
    <m/>
    <m/>
    <m/>
    <s v="16A"/>
    <s v="16C"/>
    <x v="2"/>
    <x v="2"/>
    <x v="0"/>
    <x v="0"/>
    <x v="0"/>
    <s v=""/>
    <s v=""/>
    <x v="15"/>
    <x v="15"/>
    <x v="246"/>
    <x v="246"/>
  </r>
  <r>
    <s v="01"/>
    <m/>
    <s v="Сигнал"/>
    <s v="17-M -071LK  -A"/>
    <x v="200"/>
    <s v="07"/>
    <s v="17-L-071-K-071A Motor"/>
    <s v="17-L-071-K-071A СКОРОСТЬ ДВИГ-ЛЯ"/>
    <s v="Motor Speed Set-Point signal"/>
    <s v="4124-FY-VD-BD17317L07100001_SH.1"/>
    <x v="9"/>
    <x v="6"/>
    <m/>
    <s v="17-B-AD-N-001BL02"/>
    <s v="24 Pair"/>
    <s v="Pr.09"/>
    <x v="0"/>
    <x v="27"/>
    <x v="10"/>
    <n v="18"/>
    <s v=""/>
    <s v="48"/>
    <s v="AVK 2,5 A, AVK 2,5 A"/>
    <x v="247"/>
    <x v="3"/>
    <x v="16"/>
    <x v="0"/>
    <x v="16"/>
    <s v="DB37-*m"/>
    <x v="0"/>
    <s v="CPO101"/>
    <n v="0"/>
    <s v="BP012"/>
    <x v="16"/>
    <n v="5"/>
    <n v="1"/>
    <x v="1"/>
    <n v="16"/>
    <s v=""/>
    <s v="DCS AMMONIA-UTILITIES"/>
    <m/>
    <m/>
    <m/>
    <s v="O1010104R"/>
    <n v="1"/>
    <m/>
    <s v="07-Cooling Tower Area"/>
    <x v="199"/>
    <x v="199"/>
    <x v="0"/>
    <m/>
    <s v="O1010104R:1A/_x000a_O1010104R_U1:5"/>
    <s v="O1010104R:1C/_x000a_O1010104R_U1:6"/>
    <m/>
    <s v=""/>
    <s v=""/>
    <m/>
    <m/>
    <m/>
    <s v="1A"/>
    <s v="1C"/>
    <x v="0"/>
    <x v="0"/>
    <x v="0"/>
    <x v="0"/>
    <x v="0"/>
    <s v=""/>
    <s v=""/>
    <x v="0"/>
    <x v="0"/>
    <x v="247"/>
    <x v="247"/>
  </r>
  <r>
    <s v="01"/>
    <m/>
    <s v="Сигнал"/>
    <s v="17-M -071LK  -B"/>
    <x v="201"/>
    <s v="07"/>
    <s v="17-L-071-K-071B Motor"/>
    <s v="17L071K071B СКОРОСТЬ ДВИГАТЕЛЯ"/>
    <s v="Motor Speed Set-Point signal"/>
    <s v="4124-FY-VD-BD17317L07100001_SH.1"/>
    <x v="9"/>
    <x v="6"/>
    <m/>
    <s v="17-B-AD-N-001BL02"/>
    <s v="24 Pair"/>
    <s v="Pr.10"/>
    <x v="0"/>
    <x v="27"/>
    <x v="11"/>
    <n v="20"/>
    <s v=""/>
    <s v="48"/>
    <s v="AVK 2,5 A, AVK 2,5 A"/>
    <x v="248"/>
    <x v="3"/>
    <x v="16"/>
    <x v="0"/>
    <x v="16"/>
    <s v="DB37-*m"/>
    <x v="0"/>
    <s v="CPO101"/>
    <n v="0"/>
    <s v="BP012"/>
    <x v="16"/>
    <n v="5"/>
    <n v="2"/>
    <x v="1"/>
    <n v="16"/>
    <s v=""/>
    <s v="DCS AMMONIA-UTILITIES"/>
    <m/>
    <m/>
    <m/>
    <s v="O1010104R"/>
    <n v="2"/>
    <m/>
    <s v="07-Cooling Tower Area"/>
    <x v="200"/>
    <x v="200"/>
    <x v="0"/>
    <m/>
    <s v="O1010104R:2A/_x000a_O1010104R_U2:5"/>
    <s v="O1010104R:2C/_x000a_O1010104R_U2:6"/>
    <m/>
    <s v=""/>
    <s v=""/>
    <m/>
    <m/>
    <m/>
    <s v="2A"/>
    <s v="2C"/>
    <x v="0"/>
    <x v="0"/>
    <x v="0"/>
    <x v="0"/>
    <x v="0"/>
    <s v=""/>
    <s v=""/>
    <x v="1"/>
    <x v="1"/>
    <x v="248"/>
    <x v="248"/>
  </r>
  <r>
    <s v="01"/>
    <m/>
    <s v="Сигнал"/>
    <s v="17-M -071LK  -C"/>
    <x v="202"/>
    <s v="07"/>
    <s v="17-L-071-K-071C Motor"/>
    <s v="17L071-K-071C СКОРОСТЬ ДВИГАТЕЛЯ"/>
    <s v="Motor Speed Set-Point signal"/>
    <s v="4124-FY-VD-BD17317L07100001_SH.1"/>
    <x v="9"/>
    <x v="6"/>
    <m/>
    <s v="17-B-AD-N-001BL02"/>
    <s v="24 Pair"/>
    <s v="Pr.11"/>
    <x v="0"/>
    <x v="27"/>
    <x v="12"/>
    <n v="22"/>
    <s v=""/>
    <s v="48"/>
    <s v="AVK 2,5 A, AVK 2,5 A"/>
    <x v="249"/>
    <x v="3"/>
    <x v="16"/>
    <x v="0"/>
    <x v="16"/>
    <s v="DB37-*m"/>
    <x v="0"/>
    <s v="CPO101"/>
    <n v="0"/>
    <s v="BP012"/>
    <x v="16"/>
    <n v="5"/>
    <n v="3"/>
    <x v="1"/>
    <n v="16"/>
    <s v=""/>
    <s v="DCS AMMONIA-UTILITIES"/>
    <m/>
    <m/>
    <m/>
    <s v="O1010104R"/>
    <n v="3"/>
    <m/>
    <s v="07-Cooling Tower Area"/>
    <x v="201"/>
    <x v="201"/>
    <x v="0"/>
    <m/>
    <s v="O1010104R:3A/_x000a_O1010104R_U3:5"/>
    <s v="O1010104R:3C/_x000a_O1010104R_U3:6"/>
    <m/>
    <s v=""/>
    <s v=""/>
    <m/>
    <m/>
    <m/>
    <s v="3A"/>
    <s v="3C"/>
    <x v="0"/>
    <x v="0"/>
    <x v="0"/>
    <x v="0"/>
    <x v="0"/>
    <s v=""/>
    <s v=""/>
    <x v="2"/>
    <x v="2"/>
    <x v="249"/>
    <x v="249"/>
  </r>
  <r>
    <s v="01"/>
    <m/>
    <s v="Сигнал"/>
    <s v="17-M -071LK  -D"/>
    <x v="203"/>
    <s v="07"/>
    <s v="17-L-071-K-071D Motor"/>
    <s v="17L071-K-071D СКОРОСТЬ ДВИГАТЕЛЯ"/>
    <s v="Motor Speed Set-Point signal"/>
    <s v="4124-FY-VD-BD17317L07100001_SH.1"/>
    <x v="9"/>
    <x v="6"/>
    <m/>
    <s v="17-B-AD-N-001BL02"/>
    <s v="24 Pair"/>
    <s v="Pr.12"/>
    <x v="0"/>
    <x v="27"/>
    <x v="13"/>
    <n v="24"/>
    <s v=""/>
    <s v="48"/>
    <s v="AVK 2,5 A, AVK 2,5 A"/>
    <x v="250"/>
    <x v="3"/>
    <x v="16"/>
    <x v="0"/>
    <x v="16"/>
    <s v="DB37-*m"/>
    <x v="0"/>
    <s v="CPO101"/>
    <n v="0"/>
    <s v="BP012"/>
    <x v="16"/>
    <n v="5"/>
    <n v="4"/>
    <x v="1"/>
    <n v="16"/>
    <s v=""/>
    <s v="DCS AMMONIA-UTILITIES"/>
    <m/>
    <m/>
    <m/>
    <s v="O1010104R"/>
    <n v="4"/>
    <m/>
    <s v="07-Cooling Tower Area"/>
    <x v="202"/>
    <x v="202"/>
    <x v="0"/>
    <m/>
    <s v="O1010104R:4A/_x000a_O1010104R_U4:5"/>
    <s v="O1010104R:4C/_x000a_O1010104R_U4:6"/>
    <m/>
    <s v=""/>
    <s v=""/>
    <m/>
    <m/>
    <m/>
    <s v="4A"/>
    <s v="4C"/>
    <x v="0"/>
    <x v="0"/>
    <x v="0"/>
    <x v="0"/>
    <x v="0"/>
    <s v=""/>
    <s v=""/>
    <x v="3"/>
    <x v="3"/>
    <x v="250"/>
    <x v="250"/>
  </r>
  <r>
    <s v="01"/>
    <m/>
    <s v="Сигнал"/>
    <s v="17-M -071LK  -E"/>
    <x v="204"/>
    <s v="07"/>
    <s v="17-L-071-K-071E Motor"/>
    <s v="17L071K071E СКОРОСТЬ ДВИГАТЕЛЯ"/>
    <s v="Motor Speed Set-Point signal"/>
    <s v="4124-FY-VD-BD17317L07100001_SH.2"/>
    <x v="9"/>
    <x v="6"/>
    <m/>
    <s v="17-B-AD-N-001BL02"/>
    <s v="24 Pair"/>
    <s v="Pr.13"/>
    <x v="0"/>
    <x v="27"/>
    <x v="14"/>
    <n v="26"/>
    <s v=""/>
    <s v="48"/>
    <s v="AVK 2,5 A, AVK 2,5 A"/>
    <x v="251"/>
    <x v="3"/>
    <x v="16"/>
    <x v="0"/>
    <x v="16"/>
    <s v="DB37-*m"/>
    <x v="0"/>
    <s v="CPO101"/>
    <n v="0"/>
    <s v="BP012"/>
    <x v="16"/>
    <n v="5"/>
    <n v="5"/>
    <x v="1"/>
    <n v="16"/>
    <s v=""/>
    <s v="DCS AMMONIA-UTILITIES"/>
    <m/>
    <m/>
    <m/>
    <s v="O1010104R"/>
    <n v="5"/>
    <m/>
    <s v="07-Cooling Tower Area"/>
    <x v="203"/>
    <x v="203"/>
    <x v="0"/>
    <m/>
    <s v="O1010104R:5A/_x000a_O1010104R_U5:5"/>
    <s v="O1010104R:5C/_x000a_O1010104R_U5:6"/>
    <m/>
    <s v=""/>
    <s v=""/>
    <m/>
    <m/>
    <m/>
    <s v="5A"/>
    <s v="5C"/>
    <x v="0"/>
    <x v="0"/>
    <x v="0"/>
    <x v="0"/>
    <x v="0"/>
    <s v=""/>
    <s v=""/>
    <x v="4"/>
    <x v="4"/>
    <x v="251"/>
    <x v="251"/>
  </r>
  <r>
    <s v="01"/>
    <m/>
    <s v="Сигнал"/>
    <s v="17-M -071LK  -F"/>
    <x v="205"/>
    <s v="07"/>
    <s v="17-L-071-K-071F Motor"/>
    <s v="17L071K071F СКОРОСТЬ ДВИГАТЕЛЯ"/>
    <s v="Motor Speed Set-Point signal"/>
    <s v="4124-FY-VD-BD17317L07100001_SH.2"/>
    <x v="9"/>
    <x v="6"/>
    <m/>
    <s v="17-B-AD-N-001BL02"/>
    <s v="24 Pair"/>
    <s v="Pr.14"/>
    <x v="0"/>
    <x v="27"/>
    <x v="15"/>
    <n v="28"/>
    <s v=""/>
    <s v="48"/>
    <s v="AVK 2,5 A, AVK 2,5 A"/>
    <x v="252"/>
    <x v="3"/>
    <x v="16"/>
    <x v="0"/>
    <x v="16"/>
    <s v="DB37-*m"/>
    <x v="0"/>
    <s v="CPO101"/>
    <n v="0"/>
    <s v="BP012"/>
    <x v="16"/>
    <n v="5"/>
    <n v="6"/>
    <x v="1"/>
    <n v="16"/>
    <s v=""/>
    <s v="DCS AMMONIA-UTILITIES"/>
    <m/>
    <m/>
    <m/>
    <s v="O1010104R"/>
    <n v="6"/>
    <m/>
    <s v="07-Cooling Tower Area"/>
    <x v="204"/>
    <x v="204"/>
    <x v="0"/>
    <m/>
    <s v="O1010104R:6A/_x000a_O1010104R_U6:5"/>
    <s v="O1010104R:6C/_x000a_O1010104R_U6:6"/>
    <m/>
    <s v=""/>
    <s v=""/>
    <m/>
    <m/>
    <m/>
    <s v="6A"/>
    <s v="6C"/>
    <x v="0"/>
    <x v="0"/>
    <x v="0"/>
    <x v="0"/>
    <x v="0"/>
    <s v=""/>
    <s v=""/>
    <x v="5"/>
    <x v="5"/>
    <x v="252"/>
    <x v="252"/>
  </r>
  <r>
    <s v="01"/>
    <m/>
    <s v="Сигнал"/>
    <s v="17-M -071LK  -G"/>
    <x v="206"/>
    <s v="07"/>
    <s v="17-L-071-K-071G Motor"/>
    <s v="17L071K071G СКОРОСТЬ ДВИГАТЕЛЯ"/>
    <s v="Motor Speed Set-Point signal"/>
    <s v="4124-FY-VD-BD17317L07100001_SH.2"/>
    <x v="9"/>
    <x v="6"/>
    <m/>
    <s v="17-B-AD-N-001BL02"/>
    <s v="24 Pair"/>
    <s v="Pr.15"/>
    <x v="0"/>
    <x v="27"/>
    <x v="9"/>
    <n v="30"/>
    <s v=""/>
    <s v="48"/>
    <s v="AVK 2,5 A, AVK 2,5 A"/>
    <x v="253"/>
    <x v="3"/>
    <x v="16"/>
    <x v="0"/>
    <x v="16"/>
    <s v="DB37-*m"/>
    <x v="0"/>
    <s v="CPO101"/>
    <n v="0"/>
    <s v="BP012"/>
    <x v="16"/>
    <n v="5"/>
    <n v="7"/>
    <x v="1"/>
    <n v="16"/>
    <s v=""/>
    <s v="DCS AMMONIA-UTILITIES"/>
    <m/>
    <m/>
    <m/>
    <s v="O1010104R"/>
    <n v="7"/>
    <m/>
    <s v="07-Cooling Tower Area"/>
    <x v="205"/>
    <x v="205"/>
    <x v="0"/>
    <m/>
    <s v="O1010104R:7A/_x000a_O1010104R_U7:5"/>
    <s v="O1010104R:7C/_x000a_O1010104R_U7:6"/>
    <m/>
    <s v=""/>
    <s v=""/>
    <m/>
    <m/>
    <m/>
    <s v="7A"/>
    <s v="7C"/>
    <x v="0"/>
    <x v="0"/>
    <x v="0"/>
    <x v="0"/>
    <x v="0"/>
    <s v=""/>
    <s v=""/>
    <x v="6"/>
    <x v="6"/>
    <x v="253"/>
    <x v="253"/>
  </r>
  <r>
    <s v="01"/>
    <m/>
    <s v="Сигнал"/>
    <s v="17-M -071LK  -H"/>
    <x v="207"/>
    <s v="07"/>
    <s v="17-L-071-K-071H Motor"/>
    <s v="17L071K071H СКОРОСТЬ ДВИГАТЕЛЯ"/>
    <s v="Motor Speed Set-Point signal"/>
    <s v="4124-FY-VD-BD17317L07100001_SH.2"/>
    <x v="9"/>
    <x v="6"/>
    <m/>
    <s v="17-B-AD-N-001BL02"/>
    <s v="24 Pair"/>
    <s v="Pr.16"/>
    <x v="0"/>
    <x v="27"/>
    <x v="16"/>
    <n v="32"/>
    <s v=""/>
    <s v="48"/>
    <s v="AVK 2,5 A, AVK 2,5 A"/>
    <x v="254"/>
    <x v="3"/>
    <x v="16"/>
    <x v="0"/>
    <x v="16"/>
    <s v="DB37-*m"/>
    <x v="0"/>
    <s v="CPO101"/>
    <n v="0"/>
    <s v="BP012"/>
    <x v="16"/>
    <n v="5"/>
    <n v="8"/>
    <x v="1"/>
    <n v="16"/>
    <s v=""/>
    <s v="DCS AMMONIA-UTILITIES"/>
    <m/>
    <m/>
    <m/>
    <s v="O1010104R"/>
    <n v="8"/>
    <m/>
    <s v="07-Cooling Tower Area"/>
    <x v="206"/>
    <x v="206"/>
    <x v="0"/>
    <m/>
    <s v="O1010104R:8A/_x000a_O1010104R_U8:5"/>
    <s v="O1010104R:8C/_x000a_O1010104R_U8:6"/>
    <m/>
    <s v=""/>
    <s v=""/>
    <m/>
    <m/>
    <m/>
    <s v="8A"/>
    <s v="8C"/>
    <x v="0"/>
    <x v="0"/>
    <x v="0"/>
    <x v="0"/>
    <x v="0"/>
    <s v=""/>
    <s v=""/>
    <x v="7"/>
    <x v="7"/>
    <x v="254"/>
    <x v="254"/>
  </r>
  <r>
    <s v="01"/>
    <m/>
    <s v="Сигнал"/>
    <s v="17-T -11801"/>
    <x v="208"/>
    <s v="11"/>
    <s v="17-E-111  Fuel Gas Electrical heater"/>
    <s v="ТОПЛ ГАЗ ЭЛЕКТОНАГРЕВАТЕЛЬ E111"/>
    <s v=" Smart Positioner "/>
    <s v="4124-XZ-DM-21711801"/>
    <x v="9"/>
    <x v="6"/>
    <m/>
    <s v="17-B-AD-N-002BL02"/>
    <s v="06 Pair"/>
    <s v="Pr.01"/>
    <x v="0"/>
    <x v="0"/>
    <x v="5"/>
    <n v="2"/>
    <s v=""/>
    <s v="12"/>
    <s v="AVK 2,5 A, AVK 2,5 A"/>
    <x v="255"/>
    <x v="3"/>
    <x v="16"/>
    <x v="0"/>
    <x v="16"/>
    <s v="DB37-*m"/>
    <x v="0"/>
    <s v="CPO101"/>
    <n v="0"/>
    <s v="BP012"/>
    <x v="16"/>
    <n v="5"/>
    <n v="9"/>
    <x v="1"/>
    <n v="16"/>
    <s v=""/>
    <s v="DCS AMMONIA-UTILITIES"/>
    <m/>
    <m/>
    <m/>
    <s v="O1010104R"/>
    <n v="9"/>
    <m/>
    <s v="11-Auxiliary Boiler Area"/>
    <x v="207"/>
    <x v="207"/>
    <x v="0"/>
    <m/>
    <s v="O1010104R:9A/_x000a_O1010104R_U9:5"/>
    <s v="O1010104R:9C/_x000a_O1010104R_U9:6"/>
    <m/>
    <s v=""/>
    <s v=""/>
    <m/>
    <m/>
    <m/>
    <s v="9A"/>
    <s v="9C"/>
    <x v="0"/>
    <x v="0"/>
    <x v="0"/>
    <x v="0"/>
    <x v="0"/>
    <s v=""/>
    <s v=""/>
    <x v="8"/>
    <x v="8"/>
    <x v="255"/>
    <x v="255"/>
  </r>
  <r>
    <s v="01"/>
    <m/>
    <s v="Сигнал"/>
    <s v="17-L -07034"/>
    <x v="209"/>
    <s v="07"/>
    <s v="CW Pump basin Level"/>
    <s v="ОХЛ ВОДА В БАССЕЙНЕ 17-BS-071"/>
    <s v="Smart Positioner"/>
    <s v="4124-XZ-DM-21707003"/>
    <x v="9"/>
    <x v="6"/>
    <m/>
    <s v="17-C-AD-N-001FL07"/>
    <s v="12 Pair"/>
    <s v="Pr.02"/>
    <x v="0"/>
    <x v="1"/>
    <x v="0"/>
    <n v="4"/>
    <s v=""/>
    <s v="24"/>
    <s v="AVK 2,5 A, AVK 2,5 A"/>
    <x v="256"/>
    <x v="3"/>
    <x v="16"/>
    <x v="0"/>
    <x v="16"/>
    <s v="DB37-*m"/>
    <x v="0"/>
    <s v="CPO101"/>
    <n v="0"/>
    <s v="BP012"/>
    <x v="16"/>
    <n v="5"/>
    <n v="10"/>
    <x v="1"/>
    <n v="16"/>
    <s v=""/>
    <s v="DCS AMMONIA-UTILITIES"/>
    <m/>
    <m/>
    <m/>
    <s v="O1010104R"/>
    <n v="10"/>
    <m/>
    <s v="07-Cooling Tower Area"/>
    <x v="208"/>
    <x v="208"/>
    <x v="0"/>
    <m/>
    <s v="O1010104R:10A/_x000a_O1010104R_U10:5"/>
    <s v="O1010104R:10C/_x000a_O1010104R_U10:6"/>
    <m/>
    <s v=""/>
    <s v=""/>
    <m/>
    <m/>
    <m/>
    <s v="10A"/>
    <s v="10C"/>
    <x v="0"/>
    <x v="0"/>
    <x v="0"/>
    <x v="0"/>
    <x v="0"/>
    <s v=""/>
    <s v=""/>
    <x v="9"/>
    <x v="9"/>
    <x v="256"/>
    <x v="256"/>
  </r>
  <r>
    <s v="01"/>
    <m/>
    <s v="Сигнал"/>
    <s v="17-F -03005"/>
    <x v="210"/>
    <s v="10"/>
    <s v="Pump 7-P-032A/B/C discharge line"/>
    <s v="ДЕМ ВОДА НА НАГНЕТАНИИ 17P032"/>
    <s v="Smart Positioner"/>
    <s v="4124-XZ-DM-21703001"/>
    <x v="9"/>
    <x v="6"/>
    <m/>
    <s v="17-C-AD-N-001FL10"/>
    <s v="24 Pair"/>
    <s v="Pr.02"/>
    <x v="0"/>
    <x v="8"/>
    <x v="0"/>
    <n v="4"/>
    <s v=""/>
    <s v="48"/>
    <s v="AVK 2,5 A, AVK 2,5 A"/>
    <x v="257"/>
    <x v="3"/>
    <x v="16"/>
    <x v="0"/>
    <x v="16"/>
    <s v="DB37-*m"/>
    <x v="0"/>
    <s v="CPO101"/>
    <n v="0"/>
    <s v="BP012"/>
    <x v="16"/>
    <n v="5"/>
    <n v="11"/>
    <x v="1"/>
    <n v="16"/>
    <s v=""/>
    <s v="DCS AMMONIA-UTILITIES"/>
    <m/>
    <m/>
    <m/>
    <s v="O1010104R"/>
    <n v="11"/>
    <m/>
    <s v="10-Combined Bldgn-N2 plant, Demi water"/>
    <x v="209"/>
    <x v="209"/>
    <x v="0"/>
    <m/>
    <s v="O1010104R:11A/_x000a_O1010104R_U11:5"/>
    <s v="O1010104R:11C/_x000a_O1010104R_U11:6"/>
    <m/>
    <s v=""/>
    <s v=""/>
    <m/>
    <m/>
    <m/>
    <s v="11A"/>
    <s v="11C"/>
    <x v="0"/>
    <x v="0"/>
    <x v="0"/>
    <x v="0"/>
    <x v="0"/>
    <s v=""/>
    <s v=""/>
    <x v="10"/>
    <x v="10"/>
    <x v="257"/>
    <x v="257"/>
  </r>
  <r>
    <s v="01"/>
    <m/>
    <s v="Сигнал"/>
    <s v="17-L -03001"/>
    <x v="211"/>
    <s v="10"/>
    <s v="DM Water to 17-T-032"/>
    <s v="ДЕМ ВОДА В 17-T-032 "/>
    <s v="Smart Positioner"/>
    <s v="4124-XZ-DM-21703001"/>
    <x v="9"/>
    <x v="6"/>
    <m/>
    <s v="17-C-AD-N-001FL10"/>
    <s v="24 Pair"/>
    <s v="Pr.06"/>
    <x v="0"/>
    <x v="8"/>
    <x v="4"/>
    <n v="12"/>
    <s v=""/>
    <s v="48"/>
    <s v="AVK 2,5 A, AVK 2,5 A"/>
    <x v="258"/>
    <x v="3"/>
    <x v="16"/>
    <x v="0"/>
    <x v="16"/>
    <s v="DB37-*m"/>
    <x v="0"/>
    <s v="CPO101"/>
    <n v="0"/>
    <s v="BP012"/>
    <x v="16"/>
    <n v="5"/>
    <n v="12"/>
    <x v="1"/>
    <n v="16"/>
    <s v=""/>
    <s v="DCS AMMONIA-UTILITIES"/>
    <m/>
    <m/>
    <m/>
    <s v="O1010104R"/>
    <n v="12"/>
    <m/>
    <s v="10-Combined Bldgn-N2 plant, Demi water"/>
    <x v="210"/>
    <x v="210"/>
    <x v="0"/>
    <m/>
    <s v="O1010104R:12A/_x000a_O1010104R_U12:5"/>
    <s v="O1010104R:12C/_x000a_O1010104R_U12:6"/>
    <m/>
    <s v=""/>
    <s v=""/>
    <m/>
    <m/>
    <m/>
    <s v="12A"/>
    <s v="12C"/>
    <x v="0"/>
    <x v="0"/>
    <x v="0"/>
    <x v="0"/>
    <x v="0"/>
    <s v=""/>
    <s v=""/>
    <x v="11"/>
    <x v="11"/>
    <x v="258"/>
    <x v="258"/>
  </r>
  <r>
    <s v="01"/>
    <m/>
    <s v="Сигнал"/>
    <s v="17-P -03007"/>
    <x v="212"/>
    <s v="10"/>
    <s v="Nitrogen from Header"/>
    <s v="АЗОТ ИЗ КОЛЛЕКТОРА"/>
    <s v="Smart Positioner"/>
    <s v="4124-XZ-DM-21703001"/>
    <x v="9"/>
    <x v="6"/>
    <m/>
    <s v="17-C-AD-N-001FL10"/>
    <s v="24 Pair"/>
    <s v="Pr.13"/>
    <x v="0"/>
    <x v="8"/>
    <x v="14"/>
    <n v="26"/>
    <s v=""/>
    <s v="48"/>
    <s v="AVK 2,5 A, AVK 2,5 A"/>
    <x v="259"/>
    <x v="3"/>
    <x v="16"/>
    <x v="0"/>
    <x v="16"/>
    <s v="DB37-*m"/>
    <x v="0"/>
    <s v="CPO101"/>
    <n v="0"/>
    <s v="BP012"/>
    <x v="16"/>
    <n v="5"/>
    <n v="13"/>
    <x v="1"/>
    <n v="16"/>
    <s v=""/>
    <s v="DCS AMMONIA-UTILITIES"/>
    <m/>
    <m/>
    <m/>
    <s v="O1010104R"/>
    <n v="13"/>
    <m/>
    <s v="10-Combined Bldgn-N2 plant, Demi water"/>
    <x v="211"/>
    <x v="211"/>
    <x v="0"/>
    <m/>
    <s v="O1010104R:13A/_x000a_O1010104R_U13:5"/>
    <s v="O1010104R:13C/_x000a_O1010104R_U13:6"/>
    <m/>
    <s v=""/>
    <s v=""/>
    <m/>
    <m/>
    <m/>
    <s v="13A"/>
    <s v="13C"/>
    <x v="0"/>
    <x v="0"/>
    <x v="0"/>
    <x v="0"/>
    <x v="0"/>
    <s v=""/>
    <s v=""/>
    <x v="12"/>
    <x v="12"/>
    <x v="259"/>
    <x v="259"/>
  </r>
  <r>
    <s v="01"/>
    <m/>
    <s v="Сигнал"/>
    <s v="17-T -03002"/>
    <x v="213"/>
    <s v="10"/>
    <s v="17-T-032 Vessel Temp"/>
    <s v="БАК ДЕМ ВОДЫ 17-T-032"/>
    <s v="Smart Positioner"/>
    <s v="4124-XZ-DM-21703001"/>
    <x v="9"/>
    <x v="6"/>
    <m/>
    <s v="17-C-AD-N-001FL10"/>
    <s v="24 Pair"/>
    <s v="Pr.18"/>
    <x v="0"/>
    <x v="8"/>
    <x v="20"/>
    <n v="36"/>
    <s v=""/>
    <s v="48"/>
    <s v="AVK 2,5 A, AVK 2,5 A"/>
    <x v="260"/>
    <x v="3"/>
    <x v="16"/>
    <x v="0"/>
    <x v="16"/>
    <s v="DB37-*m"/>
    <x v="0"/>
    <s v="CPO101"/>
    <n v="0"/>
    <s v="BP012"/>
    <x v="16"/>
    <n v="5"/>
    <n v="14"/>
    <x v="1"/>
    <n v="16"/>
    <s v=""/>
    <s v="DCS AMMONIA-UTILITIES"/>
    <m/>
    <m/>
    <m/>
    <s v="O1010104R"/>
    <n v="14"/>
    <m/>
    <s v="10-Combined Bldgn-N2 plant, Demi water"/>
    <x v="212"/>
    <x v="212"/>
    <x v="0"/>
    <m/>
    <s v="O1010104R:14A/_x000a_O1010104R_U14:5"/>
    <s v="O1010104R:14C/_x000a_O1010104R_U14:6"/>
    <m/>
    <s v=""/>
    <s v=""/>
    <m/>
    <m/>
    <m/>
    <s v="14A"/>
    <s v="14C"/>
    <x v="0"/>
    <x v="0"/>
    <x v="0"/>
    <x v="0"/>
    <x v="0"/>
    <s v=""/>
    <s v=""/>
    <x v="13"/>
    <x v="13"/>
    <x v="260"/>
    <x v="260"/>
  </r>
  <r>
    <s v="01"/>
    <m/>
    <s v="Сигнал"/>
    <s v="17-T -03041"/>
    <x v="214"/>
    <s v="10"/>
    <s v="17-T-031 Vessel Temp"/>
    <s v="ТЕМПЕРАТУРА ВОЗВР КОНД В 17T031 "/>
    <s v="Smart Positioner"/>
    <s v="4124-XZ-DM-21703003"/>
    <x v="9"/>
    <x v="6"/>
    <m/>
    <s v="17-C-AD-N-001FL10"/>
    <s v="24 Pair"/>
    <s v="Pr.19"/>
    <x v="0"/>
    <x v="8"/>
    <x v="21"/>
    <n v="38"/>
    <s v=""/>
    <s v="48"/>
    <s v="AVK 2,5 A, AVK 2,5 A"/>
    <x v="261"/>
    <x v="3"/>
    <x v="16"/>
    <x v="0"/>
    <x v="16"/>
    <s v="DB37-*m"/>
    <x v="0"/>
    <s v="CPO101"/>
    <n v="0"/>
    <s v="BP012"/>
    <x v="16"/>
    <n v="5"/>
    <n v="15"/>
    <x v="1"/>
    <n v="16"/>
    <s v=""/>
    <s v="DCS AMMONIA-UTILITIES"/>
    <m/>
    <m/>
    <m/>
    <s v="O1010104R"/>
    <n v="15"/>
    <m/>
    <s v="10-Combined Bldgn-N2 plant, Demi water"/>
    <x v="213"/>
    <x v="213"/>
    <x v="0"/>
    <m/>
    <s v="O1010104R:15A/_x000a_O1010104R_U15:5"/>
    <s v="O1010104R:15C/_x000a_O1010104R_U15:6"/>
    <m/>
    <s v=""/>
    <s v=""/>
    <m/>
    <m/>
    <m/>
    <s v="15A"/>
    <s v="15C"/>
    <x v="0"/>
    <x v="0"/>
    <x v="0"/>
    <x v="0"/>
    <x v="0"/>
    <s v=""/>
    <s v=""/>
    <x v="14"/>
    <x v="14"/>
    <x v="261"/>
    <x v="261"/>
  </r>
  <r>
    <s v="01"/>
    <m/>
    <s v="Сигнал"/>
    <s v="17-P -02083"/>
    <x v="215"/>
    <s v="10"/>
    <s v="17-T-021 Pressure"/>
    <s v="ДАВЛЕНИЕ В БАКЕ 17-T-021"/>
    <s v="Smart Positioner"/>
    <s v="4124-XZ-DM-21702020"/>
    <x v="9"/>
    <x v="6"/>
    <m/>
    <s v="17-C-AD-N-004FL10"/>
    <s v="24 Pair"/>
    <s v="Pr.09"/>
    <x v="0"/>
    <x v="14"/>
    <x v="10"/>
    <n v="18"/>
    <s v=""/>
    <s v="48"/>
    <s v="AVK 2,5 A, AVK 2,5 A"/>
    <x v="262"/>
    <x v="3"/>
    <x v="16"/>
    <x v="0"/>
    <x v="16"/>
    <s v="DB37-*m"/>
    <x v="0"/>
    <s v="CPO101"/>
    <n v="0"/>
    <s v="BP012"/>
    <x v="16"/>
    <n v="5"/>
    <n v="16"/>
    <x v="1"/>
    <n v="16"/>
    <s v=""/>
    <s v="DCS AMMONIA-UTILITIES"/>
    <m/>
    <m/>
    <m/>
    <s v="O1010104R"/>
    <n v="16"/>
    <m/>
    <s v="10-Combined Bldgn-N2 plant, Demi water"/>
    <x v="214"/>
    <x v="214"/>
    <x v="0"/>
    <m/>
    <s v="O1010104R:16A/_x000a_O1010104R_U16:5"/>
    <s v="O1010104R:16C/_x000a_O1010104R_U16:6"/>
    <m/>
    <s v=""/>
    <s v=""/>
    <m/>
    <m/>
    <m/>
    <s v="16A"/>
    <s v="16C"/>
    <x v="0"/>
    <x v="0"/>
    <x v="0"/>
    <x v="0"/>
    <x v="0"/>
    <s v=""/>
    <s v=""/>
    <x v="15"/>
    <x v="15"/>
    <x v="262"/>
    <x v="262"/>
  </r>
  <r>
    <s v="01"/>
    <m/>
    <s v="Сигнал"/>
    <s v="17-P -03007"/>
    <x v="216"/>
    <s v="10"/>
    <s v="Nitrogen from Header"/>
    <s v="АЗОТ ИЗ КОЛЛЕКТОРА"/>
    <s v="Smart Positioner"/>
    <s v="4124-XZ-DM-21703001"/>
    <x v="9"/>
    <x v="6"/>
    <m/>
    <s v="17-C-AD-N-001FL10"/>
    <s v="24 Pair"/>
    <s v="Pr.14"/>
    <x v="0"/>
    <x v="8"/>
    <x v="15"/>
    <n v="28"/>
    <s v=""/>
    <s v="48"/>
    <s v="AVK 2,5 A, AVK 2,5 A"/>
    <x v="263"/>
    <x v="3"/>
    <x v="17"/>
    <x v="0"/>
    <x v="17"/>
    <s v="DB37-*m"/>
    <x v="0"/>
    <s v="CPO101"/>
    <n v="0"/>
    <s v="BP012"/>
    <x v="17"/>
    <n v="7"/>
    <n v="1"/>
    <x v="1"/>
    <n v="16"/>
    <s v=""/>
    <s v="DCS AMMONIA-UTILITIES"/>
    <m/>
    <m/>
    <m/>
    <s v="O1010106R"/>
    <n v="1"/>
    <m/>
    <s v="10-Combined Bldgn-N2 plant, Demi water"/>
    <x v="215"/>
    <x v="215"/>
    <x v="0"/>
    <m/>
    <s v="O1010106R:1A/_x000a_O1010106R_U1:5"/>
    <s v="O1010106R:1C/_x000a_O1010106R_U1:6"/>
    <m/>
    <s v=""/>
    <s v=""/>
    <m/>
    <m/>
    <m/>
    <s v="1A"/>
    <s v="1C"/>
    <x v="0"/>
    <x v="0"/>
    <x v="0"/>
    <x v="0"/>
    <x v="0"/>
    <s v=""/>
    <s v=""/>
    <x v="0"/>
    <x v="0"/>
    <x v="263"/>
    <x v="263"/>
  </r>
  <r>
    <s v="01"/>
    <m/>
    <s v="Сигнал"/>
    <s v="17-L -11700"/>
    <x v="217"/>
    <s v="11"/>
    <s v="17-V-111 Level"/>
    <s v="ПРОДУВ ПАРОВОЙ БАРАБАН 17-V-111"/>
    <s v="Smart Positioner"/>
    <s v="4124-XZ-DM-21711701"/>
    <x v="9"/>
    <x v="6"/>
    <m/>
    <s v="17-C-AD-N-001FL11"/>
    <s v="12 Pair"/>
    <s v="Pr.03"/>
    <x v="0"/>
    <x v="9"/>
    <x v="1"/>
    <n v="6"/>
    <s v=""/>
    <s v="24"/>
    <s v="AVK 2,5 A, AVK 2,5 A"/>
    <x v="264"/>
    <x v="3"/>
    <x v="17"/>
    <x v="0"/>
    <x v="17"/>
    <s v="DB37-*m"/>
    <x v="0"/>
    <s v="CPO101"/>
    <n v="0"/>
    <s v="BP012"/>
    <x v="17"/>
    <n v="7"/>
    <n v="2"/>
    <x v="1"/>
    <n v="16"/>
    <s v=""/>
    <s v="DCS AMMONIA-UTILITIES"/>
    <m/>
    <m/>
    <m/>
    <s v="O1010106R"/>
    <n v="2"/>
    <m/>
    <s v="11-Auxiliary Boiler Area"/>
    <x v="216"/>
    <x v="216"/>
    <x v="0"/>
    <m/>
    <s v="O1010106R:2A/_x000a_O1010106R_U2:5"/>
    <s v="O1010106R:2C/_x000a_O1010106R_U2:6"/>
    <m/>
    <s v=""/>
    <s v=""/>
    <m/>
    <m/>
    <m/>
    <s v="2A"/>
    <s v="2C"/>
    <x v="0"/>
    <x v="0"/>
    <x v="0"/>
    <x v="0"/>
    <x v="0"/>
    <s v=""/>
    <s v=""/>
    <x v="1"/>
    <x v="1"/>
    <x v="264"/>
    <x v="264"/>
  </r>
  <r>
    <s v="01"/>
    <m/>
    <s v="Сигнал"/>
    <s v="17-A -07002"/>
    <x v="218"/>
    <s v="07"/>
    <s v="CWR from distribution header"/>
    <s v="ООВ ОТ РАСПРЕД КОЛЛЕКТОРА"/>
    <s v="Smart Positioner"/>
    <s v="4124-XZ-DM-21707001"/>
    <x v="9"/>
    <x v="6"/>
    <m/>
    <s v="17-C-AD-N-002FL07"/>
    <s v="24 Pair"/>
    <s v="Pr.01"/>
    <x v="0"/>
    <x v="13"/>
    <x v="5"/>
    <n v="2"/>
    <s v=""/>
    <s v="48"/>
    <s v="AVK 2,5 A, AVK 2,5 A"/>
    <x v="265"/>
    <x v="3"/>
    <x v="17"/>
    <x v="0"/>
    <x v="17"/>
    <s v="DB37-*m"/>
    <x v="0"/>
    <s v="CPO101"/>
    <n v="0"/>
    <s v="BP012"/>
    <x v="17"/>
    <n v="7"/>
    <n v="3"/>
    <x v="1"/>
    <n v="16"/>
    <s v=""/>
    <s v="DCS AMMONIA-UTILITIES"/>
    <m/>
    <m/>
    <m/>
    <s v="O1010106R"/>
    <n v="3"/>
    <m/>
    <s v="07-Cooling Tower Area"/>
    <x v="217"/>
    <x v="217"/>
    <x v="0"/>
    <m/>
    <s v="O1010106R:3A/_x000a_O1010106R_U3:5"/>
    <s v="O1010106R:3C/_x000a_O1010106R_U3:6"/>
    <m/>
    <s v=""/>
    <s v=""/>
    <m/>
    <m/>
    <m/>
    <s v="3A"/>
    <s v="3C"/>
    <x v="0"/>
    <x v="0"/>
    <x v="0"/>
    <x v="0"/>
    <x v="0"/>
    <s v=""/>
    <s v=""/>
    <x v="2"/>
    <x v="2"/>
    <x v="265"/>
    <x v="265"/>
  </r>
  <r>
    <s v="01"/>
    <m/>
    <s v="Сигнал"/>
    <s v="17-F -07021"/>
    <x v="219"/>
    <s v="07"/>
    <s v="Discharge Header from 17-P-071A-G"/>
    <s v="ОХЛ ВОДА ОТ НАСОСОВ 17-P-071A-G"/>
    <s v="Smart Positioner"/>
    <s v="4124-XZ-DM-21707002"/>
    <x v="9"/>
    <x v="6"/>
    <m/>
    <s v="17-C-AD-N-002FL07"/>
    <s v="24 Pair"/>
    <s v="Pr.02"/>
    <x v="0"/>
    <x v="13"/>
    <x v="0"/>
    <n v="4"/>
    <s v=""/>
    <s v="48"/>
    <s v="AVK 2,5 A, AVK 2,5 A"/>
    <x v="266"/>
    <x v="3"/>
    <x v="17"/>
    <x v="0"/>
    <x v="17"/>
    <s v="DB37-*m"/>
    <x v="0"/>
    <s v="CPO101"/>
    <n v="0"/>
    <s v="BP012"/>
    <x v="17"/>
    <n v="7"/>
    <n v="4"/>
    <x v="1"/>
    <n v="16"/>
    <s v=""/>
    <s v="DCS AMMONIA-UTILITIES"/>
    <m/>
    <m/>
    <m/>
    <s v="O1010106R"/>
    <n v="4"/>
    <m/>
    <s v="07-Cooling Tower Area"/>
    <x v="218"/>
    <x v="218"/>
    <x v="0"/>
    <m/>
    <s v="O1010106R:4A/_x000a_O1010106R_U4:5"/>
    <s v="O1010106R:4C/_x000a_O1010106R_U4:6"/>
    <m/>
    <s v=""/>
    <s v=""/>
    <m/>
    <m/>
    <m/>
    <s v="4A"/>
    <s v="4C"/>
    <x v="0"/>
    <x v="0"/>
    <x v="0"/>
    <x v="0"/>
    <x v="0"/>
    <s v=""/>
    <s v=""/>
    <x v="3"/>
    <x v="3"/>
    <x v="266"/>
    <x v="266"/>
  </r>
  <r>
    <s v="01"/>
    <m/>
    <s v="Сигнал"/>
    <s v="17-F -03025"/>
    <x v="220"/>
    <s v="10"/>
    <s v="Process Condensate from 17-P-030 A/B/C"/>
    <s v="ТЕХНОЛ КОНДЕНСАТ ОТ 17P030A/B/C "/>
    <s v="Smart Positioner"/>
    <s v="4124-XZ-DM-21703004"/>
    <x v="9"/>
    <x v="6"/>
    <m/>
    <s v="17-C-AD-N-003FL10"/>
    <s v="24 Pair"/>
    <s v="Pr.10"/>
    <x v="0"/>
    <x v="3"/>
    <x v="11"/>
    <n v="20"/>
    <s v=""/>
    <s v="48"/>
    <s v="AVK 2,5 A, AVK 2,5 A"/>
    <x v="267"/>
    <x v="3"/>
    <x v="17"/>
    <x v="0"/>
    <x v="17"/>
    <s v="DB37-*m"/>
    <x v="0"/>
    <s v="CPO101"/>
    <n v="0"/>
    <s v="BP012"/>
    <x v="17"/>
    <n v="7"/>
    <n v="5"/>
    <x v="1"/>
    <n v="16"/>
    <s v=""/>
    <s v="DCS AMMONIA-UTILITIES"/>
    <m/>
    <m/>
    <m/>
    <s v="O1010106R"/>
    <n v="5"/>
    <m/>
    <s v="10-Combined Bldgn-N2 plant, Demi water"/>
    <x v="219"/>
    <x v="219"/>
    <x v="0"/>
    <m/>
    <s v="O1010106R:5A/_x000a_O1010106R_U5:5"/>
    <s v="O1010106R:5C/_x000a_O1010106R_U5:6"/>
    <m/>
    <s v=""/>
    <s v=""/>
    <m/>
    <m/>
    <m/>
    <s v="5A"/>
    <s v="5C"/>
    <x v="0"/>
    <x v="0"/>
    <x v="0"/>
    <x v="0"/>
    <x v="0"/>
    <s v=""/>
    <s v=""/>
    <x v="4"/>
    <x v="4"/>
    <x v="267"/>
    <x v="267"/>
  </r>
  <r>
    <s v="01"/>
    <m/>
    <s v="Сигнал"/>
    <s v="17-F -03062"/>
    <x v="221"/>
    <s v="10"/>
    <s v="17-P-031A/B/C discharge to 17-S-022A/B/C"/>
    <s v="ТЕХНОЛ КОНДЕНСАТ НА 17-L-022"/>
    <s v="Smart Positioner"/>
    <s v="4124-XZ-DM-21703003"/>
    <x v="9"/>
    <x v="6"/>
    <m/>
    <s v="17-C-AD-N-003FL10"/>
    <s v="24 Pair"/>
    <s v="Pr.11"/>
    <x v="0"/>
    <x v="3"/>
    <x v="12"/>
    <n v="22"/>
    <s v=""/>
    <s v="48"/>
    <s v="AVK 2,5 A, AVK 2,5 A"/>
    <x v="268"/>
    <x v="3"/>
    <x v="17"/>
    <x v="0"/>
    <x v="17"/>
    <s v="DB37-*m"/>
    <x v="0"/>
    <s v="CPO101"/>
    <n v="0"/>
    <s v="BP012"/>
    <x v="17"/>
    <n v="7"/>
    <n v="6"/>
    <x v="1"/>
    <n v="16"/>
    <s v=""/>
    <s v="DCS AMMONIA-UTILITIES"/>
    <m/>
    <m/>
    <m/>
    <s v="O1010106R"/>
    <n v="6"/>
    <m/>
    <s v="10-Combined Bldgn-N2 plant, Demi water"/>
    <x v="220"/>
    <x v="220"/>
    <x v="0"/>
    <m/>
    <s v="O1010106R:6A/_x000a_O1010106R_U6:5"/>
    <s v="O1010106R:6C/_x000a_O1010106R_U6:6"/>
    <m/>
    <s v=""/>
    <s v=""/>
    <m/>
    <m/>
    <m/>
    <s v="6A"/>
    <s v="6C"/>
    <x v="0"/>
    <x v="0"/>
    <x v="0"/>
    <x v="0"/>
    <x v="0"/>
    <s v=""/>
    <s v=""/>
    <x v="5"/>
    <x v="5"/>
    <x v="268"/>
    <x v="268"/>
  </r>
  <r>
    <s v="01"/>
    <m/>
    <s v="Сигнал"/>
    <s v="17-T -02087"/>
    <x v="222"/>
    <s v="10"/>
    <s v="Pump 17-P-021 discharge to stripper"/>
    <s v="ТЕМПЕРАТУРА НА НАГНЕТАНИИ 17P021"/>
    <s v="Smart Positioner"/>
    <s v="4124-XZ-DM-21702020"/>
    <x v="9"/>
    <x v="6"/>
    <m/>
    <s v="17-C-AD-N-003FL10"/>
    <s v="24 Pair"/>
    <s v="Pr.17"/>
    <x v="0"/>
    <x v="3"/>
    <x v="19"/>
    <n v="34"/>
    <s v=""/>
    <s v="48"/>
    <s v="AVK 2,5 A, AVK 2,5 A"/>
    <x v="269"/>
    <x v="3"/>
    <x v="17"/>
    <x v="0"/>
    <x v="17"/>
    <s v="DB37-*m"/>
    <x v="0"/>
    <s v="CPO101"/>
    <n v="0"/>
    <s v="BP012"/>
    <x v="17"/>
    <n v="7"/>
    <n v="7"/>
    <x v="1"/>
    <n v="16"/>
    <s v=""/>
    <s v="DCS AMMONIA-UTILITIES"/>
    <m/>
    <m/>
    <m/>
    <s v="O1010106R"/>
    <n v="7"/>
    <m/>
    <s v="10-Combined Bldgn-N2 plant, Demi water"/>
    <x v="221"/>
    <x v="221"/>
    <x v="0"/>
    <m/>
    <s v="O1010106R:7A/_x000a_O1010106R_U7:5"/>
    <s v="O1010106R:7C/_x000a_O1010106R_U7:6"/>
    <m/>
    <s v=""/>
    <s v=""/>
    <m/>
    <m/>
    <m/>
    <s v="7A"/>
    <s v="7C"/>
    <x v="0"/>
    <x v="0"/>
    <x v="0"/>
    <x v="0"/>
    <x v="0"/>
    <s v=""/>
    <s v=""/>
    <x v="6"/>
    <x v="6"/>
    <x v="269"/>
    <x v="269"/>
  </r>
  <r>
    <s v="01"/>
    <m/>
    <s v="Сигнал"/>
    <s v="17-P -02083"/>
    <x v="223"/>
    <s v="10"/>
    <s v="17-T-021 Pressure"/>
    <s v="ДАВЛЕНИЕ В БАКЕ 17-T-021"/>
    <s v="Smart Positioner"/>
    <s v="4124-XZ-DM-21702020"/>
    <x v="9"/>
    <x v="6"/>
    <m/>
    <s v="17-C-AD-N-004FL10"/>
    <s v="24 Pair"/>
    <s v="Pr.10"/>
    <x v="0"/>
    <x v="14"/>
    <x v="11"/>
    <n v="20"/>
    <s v=""/>
    <s v="48"/>
    <s v="AVK 2,5 A, AVK 2,5 A"/>
    <x v="270"/>
    <x v="3"/>
    <x v="17"/>
    <x v="0"/>
    <x v="17"/>
    <s v="DB37-*m"/>
    <x v="0"/>
    <s v="CPO101"/>
    <n v="0"/>
    <s v="BP012"/>
    <x v="17"/>
    <n v="7"/>
    <n v="8"/>
    <x v="1"/>
    <n v="16"/>
    <s v=""/>
    <s v="DCS AMMONIA-UTILITIES"/>
    <m/>
    <m/>
    <m/>
    <s v="O1010106R"/>
    <n v="8"/>
    <m/>
    <s v="10-Combined Bldgn-N2 plant, Demi water"/>
    <x v="222"/>
    <x v="222"/>
    <x v="0"/>
    <m/>
    <s v="O1010106R:8A/_x000a_O1010106R_U8:5"/>
    <s v="O1010106R:8C/_x000a_O1010106R_U8:6"/>
    <m/>
    <s v=""/>
    <s v=""/>
    <m/>
    <m/>
    <m/>
    <s v="8A"/>
    <s v="8C"/>
    <x v="0"/>
    <x v="0"/>
    <x v="0"/>
    <x v="0"/>
    <x v="0"/>
    <s v=""/>
    <s v=""/>
    <x v="7"/>
    <x v="7"/>
    <x v="270"/>
    <x v="270"/>
  </r>
  <r>
    <s v="01"/>
    <m/>
    <s v="Сигнал"/>
    <s v="17-T -02081"/>
    <x v="224"/>
    <s v="10"/>
    <s v="17-T-021 Temperature"/>
    <s v="ТЕМПЕРАТУРА В БАКЕ 17-T-021"/>
    <s v="Smart Positioner"/>
    <s v="4124-XZ-DM-21702020"/>
    <x v="9"/>
    <x v="6"/>
    <m/>
    <s v="17-C-AD-N-004FL10"/>
    <s v="24 Pair"/>
    <s v="Pr.16"/>
    <x v="0"/>
    <x v="14"/>
    <x v="16"/>
    <n v="32"/>
    <s v=""/>
    <s v="48"/>
    <s v="AVK 2,5 A, AVK 2,5 A"/>
    <x v="271"/>
    <x v="3"/>
    <x v="17"/>
    <x v="0"/>
    <x v="17"/>
    <s v="DB37-*m"/>
    <x v="0"/>
    <s v="CPO101"/>
    <n v="0"/>
    <s v="BP012"/>
    <x v="17"/>
    <n v="7"/>
    <n v="9"/>
    <x v="1"/>
    <n v="16"/>
    <s v=""/>
    <s v="DCS AMMONIA-UTILITIES"/>
    <m/>
    <m/>
    <m/>
    <s v="O1010106R"/>
    <n v="9"/>
    <m/>
    <s v="10-Combined Bldgn-N2 plant, Demi water"/>
    <x v="223"/>
    <x v="223"/>
    <x v="0"/>
    <m/>
    <s v="O1010106R:9A/_x000a_O1010106R_U9:5"/>
    <s v="O1010106R:9C/_x000a_O1010106R_U9:6"/>
    <m/>
    <s v=""/>
    <s v=""/>
    <m/>
    <m/>
    <m/>
    <s v="9A"/>
    <s v="9C"/>
    <x v="0"/>
    <x v="0"/>
    <x v="0"/>
    <x v="0"/>
    <x v="0"/>
    <s v=""/>
    <s v=""/>
    <x v="8"/>
    <x v="8"/>
    <x v="271"/>
    <x v="271"/>
  </r>
  <r>
    <s v="01"/>
    <m/>
    <s v="Сигнал"/>
    <s v="17-T -03022"/>
    <x v="225"/>
    <s v="10"/>
    <s v="17-T-030 Vessel Temp"/>
    <s v="ТЕМПЕРАТУРА КОНДЕНСАТА В 17T030"/>
    <s v="Smart Positioner"/>
    <s v="4124-XZ-DM-21703004"/>
    <x v="9"/>
    <x v="6"/>
    <m/>
    <s v="17-C-AD-N-004FL10"/>
    <s v="24 Pair"/>
    <s v="Pr.17"/>
    <x v="0"/>
    <x v="14"/>
    <x v="19"/>
    <n v="34"/>
    <s v=""/>
    <s v="48"/>
    <s v="AVK 2,5 A, AVK 2,5 A"/>
    <x v="272"/>
    <x v="3"/>
    <x v="17"/>
    <x v="0"/>
    <x v="17"/>
    <s v="DB37-*m"/>
    <x v="0"/>
    <s v="CPO101"/>
    <n v="0"/>
    <s v="BP012"/>
    <x v="17"/>
    <n v="7"/>
    <n v="10"/>
    <x v="1"/>
    <n v="16"/>
    <s v=""/>
    <s v="DCS AMMONIA-UTILITIES"/>
    <m/>
    <m/>
    <m/>
    <s v="O1010106R"/>
    <n v="10"/>
    <m/>
    <s v="10-Combined Bldgn-N2 plant, Demi water"/>
    <x v="224"/>
    <x v="224"/>
    <x v="0"/>
    <m/>
    <s v="O1010106R:10A/_x000a_O1010106R_U10:5"/>
    <s v="O1010106R:10C/_x000a_O1010106R_U10:6"/>
    <m/>
    <s v=""/>
    <s v=""/>
    <m/>
    <m/>
    <m/>
    <s v="10A"/>
    <s v="10C"/>
    <x v="0"/>
    <x v="0"/>
    <x v="0"/>
    <x v="0"/>
    <x v="0"/>
    <s v=""/>
    <s v=""/>
    <x v="9"/>
    <x v="9"/>
    <x v="272"/>
    <x v="272"/>
  </r>
  <r>
    <s v="01"/>
    <m/>
    <s v="Сигнал"/>
    <s v="17-S -113932"/>
    <x v="226"/>
    <s v="11"/>
    <s v="STEAM TURBINE GOVERNOR VALVE"/>
    <s v="РЕГУЛ КЛАПАН ПАРОВОЙ ТУРБИНЫ"/>
    <s v="Globe Control Valve"/>
    <s v="4124-FB-VD-BD00317L11111310"/>
    <x v="9"/>
    <x v="6"/>
    <m/>
    <s v="17-C-AD-N-702FL11-L111"/>
    <s v="06 Pair"/>
    <s v="Pr.05"/>
    <x v="0"/>
    <x v="15"/>
    <x v="3"/>
    <n v="10"/>
    <s v=""/>
    <s v="12"/>
    <s v="AVK 2,5 A, AVK 2,5 A"/>
    <x v="273"/>
    <x v="3"/>
    <x v="17"/>
    <x v="0"/>
    <x v="17"/>
    <s v="DB37-*m"/>
    <x v="0"/>
    <s v="CPO101"/>
    <n v="0"/>
    <s v="BP012"/>
    <x v="17"/>
    <n v="7"/>
    <n v="11"/>
    <x v="1"/>
    <n v="16"/>
    <s v=""/>
    <s v="DCS AMMONIA-UTILITIES"/>
    <m/>
    <m/>
    <m/>
    <s v="O1010106R"/>
    <n v="11"/>
    <m/>
    <s v="11-Auxiliary Boiler Area"/>
    <x v="225"/>
    <x v="225"/>
    <x v="0"/>
    <m/>
    <s v="O1010106R:11A/_x000a_O1010106R_U11:5"/>
    <s v="O1010106R:11C/_x000a_O1010106R_U11:6"/>
    <m/>
    <s v=""/>
    <s v=""/>
    <m/>
    <m/>
    <m/>
    <s v="11A"/>
    <s v="11C"/>
    <x v="0"/>
    <x v="0"/>
    <x v="0"/>
    <x v="0"/>
    <x v="0"/>
    <s v=""/>
    <s v=""/>
    <x v="10"/>
    <x v="10"/>
    <x v="273"/>
    <x v="273"/>
  </r>
  <r>
    <s v="01"/>
    <m/>
    <s v="Резерв"/>
    <m/>
    <x v="20"/>
    <m/>
    <m/>
    <s v="резерв"/>
    <m/>
    <m/>
    <x v="9"/>
    <x v="6"/>
    <m/>
    <m/>
    <m/>
    <m/>
    <x v="0"/>
    <x v="6"/>
    <x v="8"/>
    <m/>
    <m/>
    <s v=""/>
    <s v="AVK 2,5 A, AVK 2,5 A"/>
    <x v="274"/>
    <x v="3"/>
    <x v="17"/>
    <x v="0"/>
    <x v="17"/>
    <s v="DB37-*m"/>
    <x v="0"/>
    <s v="CPO101"/>
    <n v="0"/>
    <s v="BP012"/>
    <x v="17"/>
    <n v="7"/>
    <n v="12"/>
    <x v="1"/>
    <n v="16"/>
    <s v=""/>
    <s v="DCS AMMONIA-UTILITIES"/>
    <m/>
    <m/>
    <m/>
    <s v="O1010106R"/>
    <n v="12"/>
    <m/>
    <m/>
    <x v="20"/>
    <x v="20"/>
    <x v="0"/>
    <m/>
    <s v="O1010106R:12A/_x000a_O1010106R_U12:5"/>
    <s v="O1010106R:12C/_x000a_O1010106R_U12:6"/>
    <m/>
    <s v=""/>
    <s v=""/>
    <m/>
    <m/>
    <m/>
    <s v="12A"/>
    <s v="12C"/>
    <x v="2"/>
    <x v="2"/>
    <x v="0"/>
    <x v="0"/>
    <x v="0"/>
    <s v=""/>
    <s v=""/>
    <x v="11"/>
    <x v="11"/>
    <x v="274"/>
    <x v="274"/>
  </r>
  <r>
    <s v="01"/>
    <m/>
    <s v="Резерв"/>
    <m/>
    <x v="20"/>
    <m/>
    <m/>
    <s v="резерв"/>
    <m/>
    <m/>
    <x v="9"/>
    <x v="6"/>
    <m/>
    <m/>
    <m/>
    <m/>
    <x v="0"/>
    <x v="6"/>
    <x v="8"/>
    <m/>
    <m/>
    <s v=""/>
    <s v="AVK 2,5 A, AVK 2,5 A"/>
    <x v="275"/>
    <x v="3"/>
    <x v="17"/>
    <x v="0"/>
    <x v="17"/>
    <s v="DB37-*m"/>
    <x v="0"/>
    <s v="CPO101"/>
    <n v="0"/>
    <s v="BP012"/>
    <x v="17"/>
    <n v="7"/>
    <n v="13"/>
    <x v="1"/>
    <n v="16"/>
    <s v=""/>
    <s v="DCS AMMONIA-UTILITIES"/>
    <m/>
    <m/>
    <m/>
    <s v="O1010106R"/>
    <n v="13"/>
    <m/>
    <m/>
    <x v="20"/>
    <x v="20"/>
    <x v="0"/>
    <m/>
    <s v="O1010106R:13A/_x000a_O1010106R_U13:5"/>
    <s v="O1010106R:13C/_x000a_O1010106R_U13:6"/>
    <m/>
    <s v=""/>
    <s v=""/>
    <m/>
    <m/>
    <m/>
    <s v="13A"/>
    <s v="13C"/>
    <x v="2"/>
    <x v="2"/>
    <x v="0"/>
    <x v="0"/>
    <x v="0"/>
    <s v=""/>
    <s v=""/>
    <x v="12"/>
    <x v="12"/>
    <x v="275"/>
    <x v="275"/>
  </r>
  <r>
    <s v="01"/>
    <m/>
    <s v="Резерв"/>
    <m/>
    <x v="20"/>
    <m/>
    <m/>
    <s v="резерв"/>
    <m/>
    <m/>
    <x v="9"/>
    <x v="6"/>
    <m/>
    <m/>
    <m/>
    <m/>
    <x v="0"/>
    <x v="6"/>
    <x v="8"/>
    <m/>
    <m/>
    <s v=""/>
    <s v="AVK 2,5 A, AVK 2,5 A"/>
    <x v="276"/>
    <x v="3"/>
    <x v="17"/>
    <x v="0"/>
    <x v="17"/>
    <s v="DB37-*m"/>
    <x v="0"/>
    <s v="CPO101"/>
    <n v="0"/>
    <s v="BP012"/>
    <x v="17"/>
    <n v="7"/>
    <n v="14"/>
    <x v="1"/>
    <n v="16"/>
    <s v=""/>
    <s v="DCS AMMONIA-UTILITIES"/>
    <m/>
    <m/>
    <m/>
    <s v="O1010106R"/>
    <n v="14"/>
    <m/>
    <m/>
    <x v="20"/>
    <x v="20"/>
    <x v="0"/>
    <m/>
    <s v="O1010106R:14A/_x000a_O1010106R_U14:5"/>
    <s v="O1010106R:14C/_x000a_O1010106R_U14:6"/>
    <m/>
    <s v=""/>
    <s v=""/>
    <m/>
    <m/>
    <m/>
    <s v="14A"/>
    <s v="14C"/>
    <x v="2"/>
    <x v="2"/>
    <x v="0"/>
    <x v="0"/>
    <x v="0"/>
    <s v=""/>
    <s v=""/>
    <x v="13"/>
    <x v="13"/>
    <x v="276"/>
    <x v="276"/>
  </r>
  <r>
    <s v="01"/>
    <m/>
    <s v="Резерв"/>
    <m/>
    <x v="20"/>
    <m/>
    <m/>
    <s v="резерв"/>
    <m/>
    <m/>
    <x v="9"/>
    <x v="6"/>
    <m/>
    <m/>
    <m/>
    <m/>
    <x v="0"/>
    <x v="6"/>
    <x v="8"/>
    <m/>
    <m/>
    <s v=""/>
    <s v="AVK 2,5 A, AVK 2,5 A"/>
    <x v="277"/>
    <x v="3"/>
    <x v="17"/>
    <x v="0"/>
    <x v="17"/>
    <s v="DB37-*m"/>
    <x v="0"/>
    <s v="CPO101"/>
    <n v="0"/>
    <s v="BP012"/>
    <x v="17"/>
    <n v="7"/>
    <n v="15"/>
    <x v="1"/>
    <n v="16"/>
    <s v=""/>
    <s v="DCS AMMONIA-UTILITIES"/>
    <m/>
    <m/>
    <m/>
    <s v="O1010106R"/>
    <n v="15"/>
    <m/>
    <m/>
    <x v="20"/>
    <x v="20"/>
    <x v="0"/>
    <m/>
    <s v="O1010106R:15A/_x000a_O1010106R_U15:5"/>
    <s v="O1010106R:15C/_x000a_O1010106R_U15:6"/>
    <m/>
    <s v=""/>
    <s v=""/>
    <m/>
    <m/>
    <m/>
    <s v="15A"/>
    <s v="15C"/>
    <x v="2"/>
    <x v="2"/>
    <x v="0"/>
    <x v="0"/>
    <x v="0"/>
    <s v=""/>
    <s v=""/>
    <x v="14"/>
    <x v="14"/>
    <x v="277"/>
    <x v="277"/>
  </r>
  <r>
    <s v="01"/>
    <m/>
    <s v="Резерв"/>
    <m/>
    <x v="20"/>
    <m/>
    <m/>
    <s v="резерв"/>
    <m/>
    <m/>
    <x v="9"/>
    <x v="6"/>
    <m/>
    <m/>
    <m/>
    <m/>
    <x v="0"/>
    <x v="6"/>
    <x v="8"/>
    <m/>
    <m/>
    <s v=""/>
    <s v="AVK 2,5 A, AVK 2,5 A"/>
    <x v="278"/>
    <x v="3"/>
    <x v="17"/>
    <x v="0"/>
    <x v="17"/>
    <s v="DB37-*m"/>
    <x v="0"/>
    <s v="CPO101"/>
    <n v="0"/>
    <s v="BP012"/>
    <x v="17"/>
    <n v="7"/>
    <n v="16"/>
    <x v="1"/>
    <n v="16"/>
    <s v=""/>
    <s v="DCS AMMONIA-UTILITIES"/>
    <m/>
    <m/>
    <m/>
    <s v="O1010106R"/>
    <n v="16"/>
    <m/>
    <m/>
    <x v="20"/>
    <x v="20"/>
    <x v="0"/>
    <m/>
    <s v="O1010106R:16A/_x000a_O1010106R_U16:5"/>
    <s v="O1010106R:16C/_x000a_O1010106R_U16:6"/>
    <m/>
    <s v=""/>
    <s v=""/>
    <m/>
    <m/>
    <m/>
    <s v="16A"/>
    <s v="16C"/>
    <x v="2"/>
    <x v="2"/>
    <x v="0"/>
    <x v="0"/>
    <x v="0"/>
    <s v=""/>
    <s v=""/>
    <x v="15"/>
    <x v="15"/>
    <x v="278"/>
    <x v="278"/>
  </r>
  <r>
    <s v="01"/>
    <m/>
    <s v="Сигнал"/>
    <s v="17-F -10002"/>
    <x v="227"/>
    <s v="10"/>
    <s v="From 17-V-106 to N2 network"/>
    <s v="АЗОТ ИЗ V-103/106 СЕТЬ"/>
    <s v="Smart Positioner"/>
    <s v="4124-XZ-DM-21710001"/>
    <x v="9"/>
    <x v="6"/>
    <m/>
    <s v="17-C-AD-N-002FL10"/>
    <s v="24 Pair"/>
    <s v="Pr.03"/>
    <x v="1"/>
    <x v="18"/>
    <x v="1"/>
    <n v="6"/>
    <s v=""/>
    <s v="48"/>
    <s v="AVK 2,5 A, AVK 2,5 A"/>
    <x v="279"/>
    <x v="3"/>
    <x v="18"/>
    <x v="0"/>
    <x v="18"/>
    <s v="DB37-*m"/>
    <x v="0"/>
    <s v="CPO101"/>
    <n v="0"/>
    <s v="BP012"/>
    <x v="18"/>
    <n v="9"/>
    <n v="1"/>
    <x v="1"/>
    <n v="16"/>
    <s v=""/>
    <s v="DCS AMMONIA-UTILITIES"/>
    <m/>
    <m/>
    <m/>
    <s v="O1010108R"/>
    <n v="1"/>
    <m/>
    <s v="10-Combined Bldgn-N2 plant, Demi water"/>
    <x v="226"/>
    <x v="226"/>
    <x v="0"/>
    <m/>
    <s v="O1010108R:1A/_x000a_O1010108R_U1:5"/>
    <s v="O1010108R:1C/_x000a_O1010108R_U1:6"/>
    <m/>
    <s v=""/>
    <s v=""/>
    <m/>
    <m/>
    <m/>
    <s v="1A"/>
    <s v="1C"/>
    <x v="0"/>
    <x v="0"/>
    <x v="0"/>
    <x v="0"/>
    <x v="0"/>
    <s v=""/>
    <s v=""/>
    <x v="0"/>
    <x v="0"/>
    <x v="279"/>
    <x v="279"/>
  </r>
  <r>
    <s v="01"/>
    <m/>
    <s v="Сигнал"/>
    <s v="17-P -10015"/>
    <x v="228"/>
    <s v="10"/>
    <s v="LP Steam to Header"/>
    <s v="ПАР НД В КОЛЛЕКТОР"/>
    <s v="Smart Positioner"/>
    <s v="4124-XZ-DM-21710000"/>
    <x v="9"/>
    <x v="6"/>
    <m/>
    <s v="17-C-AD-N-002FL10"/>
    <s v="24 Pair"/>
    <s v="Pr.08"/>
    <x v="1"/>
    <x v="18"/>
    <x v="7"/>
    <n v="16"/>
    <s v=""/>
    <s v="48"/>
    <s v="AVK 2,5 A, AVK 2,5 A"/>
    <x v="280"/>
    <x v="3"/>
    <x v="18"/>
    <x v="0"/>
    <x v="18"/>
    <s v="DB37-*m"/>
    <x v="0"/>
    <s v="CPO101"/>
    <n v="0"/>
    <s v="BP012"/>
    <x v="18"/>
    <n v="9"/>
    <n v="2"/>
    <x v="1"/>
    <n v="16"/>
    <s v=""/>
    <s v="DCS AMMONIA-UTILITIES"/>
    <m/>
    <m/>
    <m/>
    <s v="O1010108R"/>
    <n v="2"/>
    <m/>
    <s v="10-Combined Bldgn-N2 plant, Demi water"/>
    <x v="227"/>
    <x v="227"/>
    <x v="0"/>
    <m/>
    <s v="O1010108R:2A/_x000a_O1010108R_U2:5"/>
    <s v="O1010108R:2C/_x000a_O1010108R_U2:6"/>
    <m/>
    <s v=""/>
    <s v=""/>
    <m/>
    <m/>
    <m/>
    <s v="2A"/>
    <s v="2C"/>
    <x v="0"/>
    <x v="0"/>
    <x v="0"/>
    <x v="0"/>
    <x v="0"/>
    <s v=""/>
    <s v=""/>
    <x v="1"/>
    <x v="1"/>
    <x v="280"/>
    <x v="280"/>
  </r>
  <r>
    <s v="01"/>
    <m/>
    <s v="Сигнал"/>
    <s v="17-T -10006"/>
    <x v="229"/>
    <s v="10"/>
    <s v="LP Steam to Header"/>
    <s v="ПАР НД В КОЛЛЕКТОР"/>
    <s v="Smart Positioner"/>
    <s v="4124-XZ-DM-21710000"/>
    <x v="9"/>
    <x v="6"/>
    <m/>
    <s v="17-C-AD-N-002FL10"/>
    <s v="24 Pair"/>
    <s v="Pr.13"/>
    <x v="1"/>
    <x v="18"/>
    <x v="14"/>
    <n v="26"/>
    <s v=""/>
    <s v="48"/>
    <s v="AVK 2,5 A, AVK 2,5 A"/>
    <x v="281"/>
    <x v="3"/>
    <x v="18"/>
    <x v="0"/>
    <x v="18"/>
    <s v="DB37-*m"/>
    <x v="0"/>
    <s v="CPO101"/>
    <n v="0"/>
    <s v="BP012"/>
    <x v="18"/>
    <n v="9"/>
    <n v="3"/>
    <x v="1"/>
    <n v="16"/>
    <s v=""/>
    <s v="DCS AMMONIA-UTILITIES"/>
    <m/>
    <m/>
    <m/>
    <s v="O1010108R"/>
    <n v="3"/>
    <m/>
    <s v="10-Combined Bldgn-N2 plant, Demi water"/>
    <x v="228"/>
    <x v="228"/>
    <x v="0"/>
    <m/>
    <s v="O1010108R:3A/_x000a_O1010108R_U3:5"/>
    <s v="O1010108R:3C/_x000a_O1010108R_U3:6"/>
    <m/>
    <s v=""/>
    <s v=""/>
    <m/>
    <m/>
    <m/>
    <s v="3A"/>
    <s v="3C"/>
    <x v="0"/>
    <x v="0"/>
    <x v="0"/>
    <x v="0"/>
    <x v="0"/>
    <s v=""/>
    <s v=""/>
    <x v="2"/>
    <x v="2"/>
    <x v="281"/>
    <x v="281"/>
  </r>
  <r>
    <s v="01"/>
    <m/>
    <s v="Сигнал"/>
    <s v="17-F -113520 -A"/>
    <x v="230"/>
    <s v="11"/>
    <s v="STEAM TURBINE 17-L-111-STK-101-A"/>
    <s v="ПАР ТУРБИНЫ 17-L-111-STK-101-A"/>
    <s v="Smart Positioner"/>
    <s v="4124-FB-VD-BD00317L11111303"/>
    <x v="9"/>
    <x v="6"/>
    <m/>
    <s v="17-C-AD-N-002FL11-L111"/>
    <s v="24 Pair"/>
    <s v="Pr.11"/>
    <x v="1"/>
    <x v="16"/>
    <x v="12"/>
    <n v="22"/>
    <s v=""/>
    <s v="48"/>
    <s v="AVK 2,5 A, AVK 2,5 A"/>
    <x v="282"/>
    <x v="3"/>
    <x v="18"/>
    <x v="0"/>
    <x v="18"/>
    <s v="DB37-*m"/>
    <x v="0"/>
    <s v="CPO101"/>
    <n v="0"/>
    <s v="BP012"/>
    <x v="18"/>
    <n v="9"/>
    <n v="4"/>
    <x v="1"/>
    <n v="16"/>
    <s v=""/>
    <s v="DCS AMMONIA-UTILITIES"/>
    <m/>
    <m/>
    <m/>
    <s v="O1010108R"/>
    <n v="4"/>
    <m/>
    <s v="11-Auxiliary Boiler Area"/>
    <x v="229"/>
    <x v="229"/>
    <x v="0"/>
    <m/>
    <s v="O1010108R:4A/_x000a_O1010108R_U4:5"/>
    <s v="O1010108R:4C/_x000a_O1010108R_U4:6"/>
    <m/>
    <s v=""/>
    <s v=""/>
    <m/>
    <m/>
    <m/>
    <s v="4A"/>
    <s v="4C"/>
    <x v="0"/>
    <x v="0"/>
    <x v="0"/>
    <x v="0"/>
    <x v="0"/>
    <s v=""/>
    <s v=""/>
    <x v="3"/>
    <x v="3"/>
    <x v="282"/>
    <x v="282"/>
  </r>
  <r>
    <s v="01"/>
    <m/>
    <s v="Сигнал"/>
    <s v="17-F -113520 -B"/>
    <x v="231"/>
    <s v="11"/>
    <s v="FAN MOTOR 17-L-111-KM-101-B"/>
    <s v="ВЕНТИЛЯТОР КОТЛА 17-L-111"/>
    <s v="Smart Positioner"/>
    <s v="4124-FB-VD-BD00317L11111303"/>
    <x v="9"/>
    <x v="6"/>
    <m/>
    <s v="17-C-AD-N-002FL11-L111"/>
    <s v="24 Pair"/>
    <s v="Pr.12"/>
    <x v="1"/>
    <x v="16"/>
    <x v="13"/>
    <n v="24"/>
    <s v=""/>
    <s v="48"/>
    <s v="AVK 2,5 A, AVK 2,5 A"/>
    <x v="283"/>
    <x v="3"/>
    <x v="18"/>
    <x v="0"/>
    <x v="18"/>
    <s v="DB37-*m"/>
    <x v="0"/>
    <s v="CPO101"/>
    <n v="0"/>
    <s v="BP012"/>
    <x v="18"/>
    <n v="9"/>
    <n v="5"/>
    <x v="1"/>
    <n v="16"/>
    <s v=""/>
    <s v="DCS AMMONIA-UTILITIES"/>
    <m/>
    <m/>
    <m/>
    <s v="O1010108R"/>
    <n v="5"/>
    <m/>
    <s v="11-Auxiliary Boiler Area"/>
    <x v="230"/>
    <x v="230"/>
    <x v="0"/>
    <m/>
    <s v="O1010108R:5A/_x000a_O1010108R_U5:5"/>
    <s v="O1010108R:5C/_x000a_O1010108R_U5:6"/>
    <m/>
    <s v=""/>
    <s v=""/>
    <m/>
    <m/>
    <m/>
    <s v="5A"/>
    <s v="5C"/>
    <x v="0"/>
    <x v="0"/>
    <x v="0"/>
    <x v="0"/>
    <x v="0"/>
    <s v=""/>
    <s v=""/>
    <x v="4"/>
    <x v="4"/>
    <x v="283"/>
    <x v="283"/>
  </r>
  <r>
    <s v="01"/>
    <m/>
    <s v="Сигнал"/>
    <s v="17-T -113509"/>
    <x v="232"/>
    <s v="11"/>
    <s v="STEAM DRUM LEVEL"/>
    <s v="УРОВЕНЬ В БАРАБАНЕ ПАРА"/>
    <s v="Smart Positioner"/>
    <s v="4124-FB-VD-BD00317L11111307_SH.1"/>
    <x v="9"/>
    <x v="6"/>
    <m/>
    <s v="17-C-AD-N-002FL11-L111"/>
    <s v="24 Pair"/>
    <s v="Pr.13"/>
    <x v="1"/>
    <x v="16"/>
    <x v="14"/>
    <n v="26"/>
    <s v=""/>
    <s v="48"/>
    <s v="AVK 2,5 A, AVK 2,5 A"/>
    <x v="284"/>
    <x v="3"/>
    <x v="18"/>
    <x v="0"/>
    <x v="18"/>
    <s v="DB37-*m"/>
    <x v="0"/>
    <s v="CPO101"/>
    <n v="0"/>
    <s v="BP012"/>
    <x v="18"/>
    <n v="9"/>
    <n v="6"/>
    <x v="1"/>
    <n v="16"/>
    <s v=""/>
    <s v="DCS AMMONIA-UTILITIES"/>
    <m/>
    <m/>
    <m/>
    <s v="O1010108R"/>
    <n v="6"/>
    <m/>
    <s v="11-Auxiliary Boiler Area"/>
    <x v="231"/>
    <x v="231"/>
    <x v="0"/>
    <m/>
    <s v="O1010108R:6A/_x000a_O1010108R_U6:5"/>
    <s v="O1010108R:6C/_x000a_O1010108R_U6:6"/>
    <m/>
    <s v=""/>
    <s v=""/>
    <m/>
    <m/>
    <m/>
    <s v="6A"/>
    <s v="6C"/>
    <x v="0"/>
    <x v="0"/>
    <x v="0"/>
    <x v="0"/>
    <x v="0"/>
    <s v=""/>
    <s v=""/>
    <x v="5"/>
    <x v="5"/>
    <x v="284"/>
    <x v="284"/>
  </r>
  <r>
    <s v="01"/>
    <m/>
    <s v="Сигнал"/>
    <s v="17-L -113500"/>
    <x v="233"/>
    <s v="11"/>
    <s v="STEAM DRUM LEVEL 17-L-111-V-111"/>
    <s v="УРОВЕНЬ В БАРАБАНЕ КОТЛА"/>
    <s v="LY - Smart Positioner (General)"/>
    <s v="4124-FB-VD-BD00317L11111307_SH.1"/>
    <x v="9"/>
    <x v="6"/>
    <m/>
    <s v="17-C-AD-N-002FL11-L111"/>
    <s v="24 Pair"/>
    <s v="Pr.14"/>
    <x v="1"/>
    <x v="16"/>
    <x v="15"/>
    <n v="28"/>
    <s v=""/>
    <s v="48"/>
    <s v="AVK 2,5 A, AVK 2,5 A"/>
    <x v="285"/>
    <x v="3"/>
    <x v="18"/>
    <x v="0"/>
    <x v="18"/>
    <s v="DB37-*m"/>
    <x v="0"/>
    <s v="CPO101"/>
    <n v="0"/>
    <s v="BP012"/>
    <x v="18"/>
    <n v="9"/>
    <n v="7"/>
    <x v="1"/>
    <n v="16"/>
    <s v=""/>
    <s v="DCS AMMONIA-UTILITIES"/>
    <m/>
    <m/>
    <m/>
    <s v="O1010108R"/>
    <n v="7"/>
    <m/>
    <s v="11-Auxiliary Boiler Area"/>
    <x v="232"/>
    <x v="232"/>
    <x v="0"/>
    <m/>
    <s v="O1010108R:7A/_x000a_O1010108R_U7:5"/>
    <s v="O1010108R:7C/_x000a_O1010108R_U7:6"/>
    <m/>
    <s v=""/>
    <s v=""/>
    <m/>
    <m/>
    <m/>
    <s v="7A"/>
    <s v="7C"/>
    <x v="0"/>
    <x v="0"/>
    <x v="0"/>
    <x v="0"/>
    <x v="0"/>
    <s v=""/>
    <s v=""/>
    <x v="6"/>
    <x v="6"/>
    <x v="285"/>
    <x v="285"/>
  </r>
  <r>
    <s v="01"/>
    <m/>
    <s v="Сигнал"/>
    <s v="17-L -113500"/>
    <x v="234"/>
    <s v="11"/>
    <s v="STEAM DRUM LEVEL 17-L-111-V-111"/>
    <s v="УРОВЕНЬ В БАРАБАНЕ КОТЛА"/>
    <s v="LY - Smart Positioner (General)"/>
    <s v="4124-FB-VD-BD00317L11111307_SH.1"/>
    <x v="9"/>
    <x v="6"/>
    <m/>
    <s v="17-C-AD-N-002FL11-L111"/>
    <s v="24 Pair"/>
    <s v="Pr.15"/>
    <x v="1"/>
    <x v="16"/>
    <x v="9"/>
    <n v="30"/>
    <s v=""/>
    <s v="48"/>
    <s v="AVK 2,5 A, AVK 2,5 A"/>
    <x v="286"/>
    <x v="3"/>
    <x v="18"/>
    <x v="0"/>
    <x v="18"/>
    <s v="DB37-*m"/>
    <x v="0"/>
    <s v="CPO101"/>
    <n v="0"/>
    <s v="BP012"/>
    <x v="18"/>
    <n v="9"/>
    <n v="8"/>
    <x v="1"/>
    <n v="16"/>
    <s v=""/>
    <s v="DCS AMMONIA-UTILITIES"/>
    <m/>
    <m/>
    <m/>
    <s v="O1010108R"/>
    <n v="8"/>
    <m/>
    <s v="11-Auxiliary Boiler Area"/>
    <x v="233"/>
    <x v="233"/>
    <x v="0"/>
    <m/>
    <s v="O1010108R:8A/_x000a_O1010108R_U8:5"/>
    <s v="O1010108R:8C/_x000a_O1010108R_U8:6"/>
    <m/>
    <s v=""/>
    <s v=""/>
    <m/>
    <m/>
    <m/>
    <s v="8A"/>
    <s v="8C"/>
    <x v="0"/>
    <x v="0"/>
    <x v="0"/>
    <x v="0"/>
    <x v="0"/>
    <s v=""/>
    <s v=""/>
    <x v="7"/>
    <x v="7"/>
    <x v="286"/>
    <x v="286"/>
  </r>
  <r>
    <s v="01"/>
    <m/>
    <s v="Сигнал"/>
    <s v="17-P -113505"/>
    <x v="235"/>
    <s v="11"/>
    <s v="TO MP STEAM HEADER"/>
    <s v="ПАР СД В КОЛЛЕКТОР"/>
    <s v="Smart Positioner"/>
    <s v="4124-FB-VD-BD00317L11111307_SH.2"/>
    <x v="9"/>
    <x v="6"/>
    <m/>
    <s v="17-C-AD-N-002FL11-L111"/>
    <s v="24 Pair"/>
    <s v="Pr.16"/>
    <x v="1"/>
    <x v="16"/>
    <x v="16"/>
    <n v="32"/>
    <s v=""/>
    <s v="48"/>
    <s v="AVK 2,5 A, AVK 2,5 A"/>
    <x v="287"/>
    <x v="3"/>
    <x v="18"/>
    <x v="0"/>
    <x v="18"/>
    <s v="DB37-*m"/>
    <x v="0"/>
    <s v="CPO101"/>
    <n v="0"/>
    <s v="BP012"/>
    <x v="18"/>
    <n v="9"/>
    <n v="9"/>
    <x v="1"/>
    <n v="16"/>
    <s v=""/>
    <s v="DCS AMMONIA-UTILITIES"/>
    <m/>
    <m/>
    <m/>
    <s v="O1010108R"/>
    <n v="9"/>
    <m/>
    <s v="11-Auxiliary Boiler Area"/>
    <x v="234"/>
    <x v="234"/>
    <x v="0"/>
    <m/>
    <s v="O1010108R:9A/_x000a_O1010108R_U9:5"/>
    <s v="O1010108R:9C/_x000a_O1010108R_U9:6"/>
    <m/>
    <s v=""/>
    <s v=""/>
    <m/>
    <m/>
    <m/>
    <s v="9A"/>
    <s v="9C"/>
    <x v="0"/>
    <x v="0"/>
    <x v="0"/>
    <x v="0"/>
    <x v="0"/>
    <s v=""/>
    <s v=""/>
    <x v="8"/>
    <x v="8"/>
    <x v="287"/>
    <x v="287"/>
  </r>
  <r>
    <s v="01"/>
    <m/>
    <s v="Сигнал"/>
    <s v="17-M -113501"/>
    <x v="236"/>
    <s v="11"/>
    <s v="TO MP STEAM HEADER"/>
    <s v="17-MOV-113501 МЕДЛЕННО"/>
    <s v="MOV Inching Command"/>
    <s v="4124-FB-VD-BD00317L11111307_SH.2"/>
    <x v="9"/>
    <x v="6"/>
    <m/>
    <s v="17-C-AD-N-003FL11-L111"/>
    <s v="12 Pair"/>
    <s v="Pr.02"/>
    <x v="1"/>
    <x v="20"/>
    <x v="0"/>
    <n v="4"/>
    <s v=""/>
    <s v="24"/>
    <s v="AVK 2,5 A, AVK 2,5 A"/>
    <x v="288"/>
    <x v="3"/>
    <x v="18"/>
    <x v="0"/>
    <x v="18"/>
    <s v="DB37-*m"/>
    <x v="0"/>
    <s v="CPO101"/>
    <n v="0"/>
    <s v="BP012"/>
    <x v="18"/>
    <n v="9"/>
    <n v="10"/>
    <x v="1"/>
    <n v="16"/>
    <s v=""/>
    <s v="DCS AMMONIA-UTILITIES"/>
    <m/>
    <m/>
    <m/>
    <s v="O1010108R"/>
    <n v="10"/>
    <m/>
    <s v="11-Auxiliary Boiler Area"/>
    <x v="235"/>
    <x v="235"/>
    <x v="0"/>
    <m/>
    <s v="O1010108R:10A/_x000a_O1010108R_U10:5"/>
    <s v="O1010108R:10C/_x000a_O1010108R_U10:6"/>
    <m/>
    <s v=""/>
    <s v=""/>
    <m/>
    <m/>
    <m/>
    <s v="10A"/>
    <s v="10C"/>
    <x v="0"/>
    <x v="0"/>
    <x v="0"/>
    <x v="0"/>
    <x v="0"/>
    <s v=""/>
    <s v=""/>
    <x v="9"/>
    <x v="9"/>
    <x v="288"/>
    <x v="288"/>
  </r>
  <r>
    <s v="01"/>
    <m/>
    <s v="Сигнал"/>
    <s v="17-M -113521 -A"/>
    <x v="237"/>
    <s v="11"/>
    <s v="STEAM TURBINE 17-L-111-STK-101-A"/>
    <s v="17-MOV-113521 -A МЕДЛЕННО"/>
    <s v="MOV Inching Command"/>
    <s v="4124-FB-VD-BD00317L11111303"/>
    <x v="9"/>
    <x v="6"/>
    <m/>
    <s v="17-C-AD-N-003FL11-L111"/>
    <s v="12 Pair"/>
    <s v="Pr.04"/>
    <x v="1"/>
    <x v="20"/>
    <x v="2"/>
    <n v="8"/>
    <s v=""/>
    <s v="24"/>
    <s v="AVK 2,5 A, AVK 2,5 A"/>
    <x v="289"/>
    <x v="3"/>
    <x v="18"/>
    <x v="0"/>
    <x v="18"/>
    <s v="DB37-*m"/>
    <x v="0"/>
    <s v="CPO101"/>
    <n v="0"/>
    <s v="BP012"/>
    <x v="18"/>
    <n v="9"/>
    <n v="11"/>
    <x v="1"/>
    <n v="16"/>
    <s v=""/>
    <s v="DCS AMMONIA-UTILITIES"/>
    <m/>
    <m/>
    <m/>
    <s v="O1010108R"/>
    <n v="11"/>
    <m/>
    <s v="11-Auxiliary Boiler Area"/>
    <x v="236"/>
    <x v="236"/>
    <x v="0"/>
    <m/>
    <s v="O1010108R:11A/_x000a_O1010108R_U11:5"/>
    <s v="O1010108R:11C/_x000a_O1010108R_U11:6"/>
    <m/>
    <s v=""/>
    <s v=""/>
    <m/>
    <m/>
    <m/>
    <s v="11A"/>
    <s v="11C"/>
    <x v="0"/>
    <x v="0"/>
    <x v="0"/>
    <x v="0"/>
    <x v="0"/>
    <s v=""/>
    <s v=""/>
    <x v="10"/>
    <x v="10"/>
    <x v="289"/>
    <x v="289"/>
  </r>
  <r>
    <s v="01"/>
    <m/>
    <s v="Сигнал"/>
    <s v="17-M -113521 -B"/>
    <x v="238"/>
    <s v="11"/>
    <s v="FAN MOTOR 17-L-111-KM-101-B"/>
    <s v="17-MOV-113521 -B МЕДЛЕННО"/>
    <s v="MOV Inching Command"/>
    <s v="4124-FB-VD-BD00317L11111303"/>
    <x v="9"/>
    <x v="6"/>
    <m/>
    <s v="17-C-AD-N-003FL11-L111"/>
    <s v="12 Pair"/>
    <s v="Pr.06"/>
    <x v="1"/>
    <x v="20"/>
    <x v="4"/>
    <n v="12"/>
    <s v=""/>
    <s v="24"/>
    <s v="AVK 2,5 A, AVK 2,5 A"/>
    <x v="290"/>
    <x v="3"/>
    <x v="18"/>
    <x v="0"/>
    <x v="18"/>
    <s v="DB37-*m"/>
    <x v="0"/>
    <s v="CPO101"/>
    <n v="0"/>
    <s v="BP012"/>
    <x v="18"/>
    <n v="9"/>
    <n v="12"/>
    <x v="1"/>
    <n v="16"/>
    <s v=""/>
    <s v="DCS AMMONIA-UTILITIES"/>
    <m/>
    <m/>
    <m/>
    <s v="O1010108R"/>
    <n v="12"/>
    <m/>
    <s v="11-Auxiliary Boiler Area"/>
    <x v="237"/>
    <x v="237"/>
    <x v="0"/>
    <m/>
    <s v="O1010108R:12A/_x000a_O1010108R_U12:5"/>
    <s v="O1010108R:12C/_x000a_O1010108R_U12:6"/>
    <m/>
    <s v=""/>
    <s v=""/>
    <m/>
    <m/>
    <m/>
    <s v="12A"/>
    <s v="12C"/>
    <x v="0"/>
    <x v="0"/>
    <x v="0"/>
    <x v="0"/>
    <x v="0"/>
    <s v=""/>
    <s v=""/>
    <x v="11"/>
    <x v="11"/>
    <x v="290"/>
    <x v="290"/>
  </r>
  <r>
    <s v="01"/>
    <m/>
    <s v="Сигнал"/>
    <s v="17-M -113522 -A"/>
    <x v="239"/>
    <s v="11"/>
    <s v="STEAM TURBINE 17-L-111-STK-101-A"/>
    <s v="17-MOV-113522 -A МЕДЛЕННО"/>
    <s v="MOV Inching Command"/>
    <s v="4124-FB-VD-BD00317L11111303"/>
    <x v="9"/>
    <x v="6"/>
    <m/>
    <s v="17-C-AD-N-003FL11-L111"/>
    <s v="12 Pair"/>
    <s v="Pr.08"/>
    <x v="1"/>
    <x v="20"/>
    <x v="7"/>
    <n v="16"/>
    <s v=""/>
    <s v="24"/>
    <s v="AVK 2,5 A, AVK 2,5 A"/>
    <x v="291"/>
    <x v="3"/>
    <x v="18"/>
    <x v="0"/>
    <x v="18"/>
    <s v="DB37-*m"/>
    <x v="0"/>
    <s v="CPO101"/>
    <n v="0"/>
    <s v="BP012"/>
    <x v="18"/>
    <n v="9"/>
    <n v="13"/>
    <x v="1"/>
    <n v="16"/>
    <s v=""/>
    <s v="DCS AMMONIA-UTILITIES"/>
    <m/>
    <m/>
    <m/>
    <s v="O1010108R"/>
    <n v="13"/>
    <m/>
    <s v="11-Auxiliary Boiler Area"/>
    <x v="238"/>
    <x v="238"/>
    <x v="0"/>
    <m/>
    <s v="O1010108R:13A/_x000a_O1010108R_U13:5"/>
    <s v="O1010108R:13C/_x000a_O1010108R_U13:6"/>
    <m/>
    <s v=""/>
    <s v=""/>
    <m/>
    <m/>
    <m/>
    <s v="13A"/>
    <s v="13C"/>
    <x v="0"/>
    <x v="0"/>
    <x v="0"/>
    <x v="0"/>
    <x v="0"/>
    <s v=""/>
    <s v=""/>
    <x v="12"/>
    <x v="12"/>
    <x v="291"/>
    <x v="291"/>
  </r>
  <r>
    <s v="01"/>
    <m/>
    <s v="Сигнал"/>
    <s v="17-M -113522 -B"/>
    <x v="240"/>
    <s v="11"/>
    <s v="FAN MOTOR 17-L-111-KM-101-B"/>
    <s v="17-MOV-113522 -B МЕДЛЕННО"/>
    <s v="MOV Inching Command"/>
    <s v="4124-FB-VD-BD00317L11111303"/>
    <x v="9"/>
    <x v="6"/>
    <m/>
    <s v="17-C-AD-N-003FL11-L111"/>
    <s v="12 Pair"/>
    <s v="Pr.10"/>
    <x v="1"/>
    <x v="20"/>
    <x v="11"/>
    <n v="20"/>
    <s v=""/>
    <s v="24"/>
    <s v="AVK 2,5 A, AVK 2,5 A"/>
    <x v="292"/>
    <x v="3"/>
    <x v="18"/>
    <x v="0"/>
    <x v="18"/>
    <s v="DB37-*m"/>
    <x v="0"/>
    <s v="CPO101"/>
    <n v="0"/>
    <s v="BP012"/>
    <x v="18"/>
    <n v="9"/>
    <n v="14"/>
    <x v="1"/>
    <n v="16"/>
    <s v=""/>
    <s v="DCS AMMONIA-UTILITIES"/>
    <m/>
    <m/>
    <m/>
    <s v="O1010108R"/>
    <n v="14"/>
    <m/>
    <s v="11-Auxiliary Boiler Area"/>
    <x v="239"/>
    <x v="239"/>
    <x v="0"/>
    <m/>
    <s v="O1010108R:14A/_x000a_O1010108R_U14:5"/>
    <s v="O1010108R:14C/_x000a_O1010108R_U14:6"/>
    <m/>
    <s v=""/>
    <s v=""/>
    <m/>
    <m/>
    <m/>
    <s v="14A"/>
    <s v="14C"/>
    <x v="0"/>
    <x v="0"/>
    <x v="0"/>
    <x v="0"/>
    <x v="0"/>
    <s v=""/>
    <s v=""/>
    <x v="13"/>
    <x v="13"/>
    <x v="292"/>
    <x v="292"/>
  </r>
  <r>
    <s v="02.5"/>
    <s v="24.09.24 сигнал добавлен по TQ_ALL_81"/>
    <s v="Сигнал"/>
    <s v="17-H-070853  "/>
    <x v="241"/>
    <m/>
    <s v="17-L-073-PM-072A  Corrosion Inhibitor Injection Pump"/>
    <s v="17-L-073-PM-072A  Насос ингибитора коррозии"/>
    <s v="Electric Stroke Actuator"/>
    <s v="4124-FY-VD-BD17217L07300002"/>
    <x v="9"/>
    <x v="6"/>
    <m/>
    <s v="17-C-AD-N-002FL07-L073"/>
    <s v="06 Pair"/>
    <s v="Pr. 02"/>
    <x v="1"/>
    <x v="9"/>
    <x v="0"/>
    <n v="4"/>
    <m/>
    <s v="12"/>
    <s v="AVK 2,5 A, AVK 2,5 A"/>
    <x v="293"/>
    <x v="3"/>
    <x v="18"/>
    <x v="0"/>
    <x v="18"/>
    <m/>
    <x v="0"/>
    <s v="CPO101"/>
    <n v="0"/>
    <s v="BP012"/>
    <x v="18"/>
    <n v="9"/>
    <n v="15"/>
    <x v="1"/>
    <n v="16"/>
    <m/>
    <m/>
    <m/>
    <s v="смонтировать провода от клеммника до терм платы"/>
    <m/>
    <s v="O1010108R"/>
    <n v="15"/>
    <m/>
    <m/>
    <x v="240"/>
    <x v="240"/>
    <x v="0"/>
    <m/>
    <s v="O1010108R:15A/_x000a_O1010108R_U15:5"/>
    <s v="O1010108R:15C/_x000a_O1010108R_U15:6"/>
    <m/>
    <s v=""/>
    <s v=""/>
    <m/>
    <m/>
    <m/>
    <s v="15A"/>
    <s v="15C"/>
    <x v="0"/>
    <x v="0"/>
    <x v="0"/>
    <x v="0"/>
    <x v="0"/>
    <s v=""/>
    <s v=""/>
    <x v="14"/>
    <x v="14"/>
    <x v="293"/>
    <x v="293"/>
  </r>
  <r>
    <s v="02.5"/>
    <s v="24.09.24 сигнал добавлен по TQ_ALL_81"/>
    <s v="Сигнал"/>
    <s v="17-H-070854"/>
    <x v="242"/>
    <m/>
    <s v="17-L-073-PM-072B  Corrosion Inhibitor Injection Pump"/>
    <s v=" 17-L-073-PM-072B Насос ингибитора коррозии"/>
    <s v="Electric Stroke Actuator"/>
    <s v="4124-FY-VD-BD17217L07300002"/>
    <x v="9"/>
    <x v="6"/>
    <m/>
    <s v="17-C-AD-N-002FL07-L073"/>
    <s v="06 Pair"/>
    <s v="Pr. 03"/>
    <x v="1"/>
    <x v="9"/>
    <x v="1"/>
    <n v="6"/>
    <m/>
    <s v="12"/>
    <s v="AVK 2,5 A, AVK 2,5 A"/>
    <x v="294"/>
    <x v="3"/>
    <x v="18"/>
    <x v="0"/>
    <x v="18"/>
    <m/>
    <x v="0"/>
    <s v="CPO101"/>
    <n v="0"/>
    <s v="BP012"/>
    <x v="18"/>
    <n v="9"/>
    <n v="16"/>
    <x v="1"/>
    <n v="16"/>
    <m/>
    <m/>
    <m/>
    <s v="смонтировать провода от клеммника до терм платы"/>
    <m/>
    <s v="O1010108R"/>
    <n v="16"/>
    <m/>
    <m/>
    <x v="241"/>
    <x v="241"/>
    <x v="0"/>
    <m/>
    <s v="O1010108R:16A/_x000a_O1010108R_U16:5"/>
    <s v="O1010108R:16C/_x000a_O1010108R_U16:6"/>
    <m/>
    <s v=""/>
    <s v=""/>
    <m/>
    <m/>
    <m/>
    <s v="16A"/>
    <s v="16C"/>
    <x v="0"/>
    <x v="0"/>
    <x v="0"/>
    <x v="0"/>
    <x v="0"/>
    <s v=""/>
    <s v=""/>
    <x v="15"/>
    <x v="15"/>
    <x v="294"/>
    <x v="294"/>
  </r>
  <r>
    <s v="01"/>
    <m/>
    <s v="Сигнал"/>
    <s v="17-L -11102"/>
    <x v="243"/>
    <s v="11"/>
    <s v="17-U-111 Deaerator storage tank"/>
    <s v="НАКОПИТ БАК ДЕАЭРАТОРА 17-U-111"/>
    <s v="Temperature Transmitter - Head Mounted"/>
    <s v="4124-XZ-DM-21711101"/>
    <x v="10"/>
    <x v="6"/>
    <m/>
    <s v="17-C-AD-I-002FL11"/>
    <s v="12 Pair"/>
    <s v="Pr.04"/>
    <x v="2"/>
    <x v="24"/>
    <x v="2"/>
    <n v="8"/>
    <s v=""/>
    <s v="24"/>
    <s v="AVK 2,5 A, AVK 2,5 A"/>
    <x v="295"/>
    <x v="3"/>
    <x v="19"/>
    <x v="0"/>
    <x v="19"/>
    <s v="DB37-*m"/>
    <x v="0"/>
    <s v="CPO101"/>
    <n v="0"/>
    <s v="BP012"/>
    <x v="19"/>
    <n v="11"/>
    <n v="1"/>
    <x v="1"/>
    <n v="16"/>
    <s v=""/>
    <s v="DCS AMMONIA-UTILITIES"/>
    <m/>
    <m/>
    <m/>
    <s v="O1010110R"/>
    <n v="1"/>
    <m/>
    <s v="11-Auxiliary Boiler Area"/>
    <x v="242"/>
    <x v="242"/>
    <x v="0"/>
    <m/>
    <s v="O1010110R:1A/_x000a_O1010110R_U1:5"/>
    <s v="O1010110R:1C/_x000a_O1010110R_U1:6"/>
    <m/>
    <s v=""/>
    <s v=""/>
    <m/>
    <m/>
    <m/>
    <s v="1A"/>
    <s v="1C"/>
    <x v="0"/>
    <x v="0"/>
    <x v="0"/>
    <x v="0"/>
    <x v="0"/>
    <s v=""/>
    <s v=""/>
    <x v="0"/>
    <x v="0"/>
    <x v="295"/>
    <x v="295"/>
  </r>
  <r>
    <s v="02.1"/>
    <s v="26.06.24 по TQ-061 сигнал удален"/>
    <s v="Резерв"/>
    <m/>
    <x v="20"/>
    <m/>
    <m/>
    <s v="резерв"/>
    <m/>
    <m/>
    <x v="10"/>
    <x v="6"/>
    <m/>
    <m/>
    <m/>
    <m/>
    <x v="2"/>
    <x v="6"/>
    <x v="8"/>
    <m/>
    <s v=""/>
    <m/>
    <s v="AVK 2,5 A, AVK 2,5 A"/>
    <x v="296"/>
    <x v="3"/>
    <x v="19"/>
    <x v="0"/>
    <x v="19"/>
    <s v="DB37-*m"/>
    <x v="0"/>
    <s v="CPO101"/>
    <n v="0"/>
    <s v="BP012"/>
    <x v="19"/>
    <n v="11"/>
    <n v="2"/>
    <x v="1"/>
    <n v="16"/>
    <s v=""/>
    <s v="DCS AMMONIA-UTILITIES"/>
    <m/>
    <m/>
    <m/>
    <s v="O1010110R"/>
    <n v="2"/>
    <m/>
    <s v="11-Auxiliary Boiler Area"/>
    <x v="20"/>
    <x v="20"/>
    <x v="0"/>
    <m/>
    <s v="O1010110R:2A/_x000a_O1010110R_U2:5"/>
    <s v="O1010110R:2C/_x000a_O1010110R_U2:6"/>
    <m/>
    <s v=""/>
    <s v=""/>
    <m/>
    <m/>
    <m/>
    <s v="2A"/>
    <s v="2C"/>
    <x v="2"/>
    <x v="2"/>
    <x v="0"/>
    <x v="0"/>
    <x v="0"/>
    <s v=""/>
    <s v=""/>
    <x v="1"/>
    <x v="1"/>
    <x v="296"/>
    <x v="296"/>
  </r>
  <r>
    <s v="01"/>
    <m/>
    <s v="Сигнал"/>
    <s v="17-P -11301"/>
    <x v="244"/>
    <s v="11"/>
    <s v="From steam turbine of the Boiler supply fan"/>
    <s v="ОТ ТУРБИНЫ ВЕНТИЛЯТОРА КОТЛА"/>
    <s v="DP Flow Transmitter"/>
    <s v="4124-XZ-DM-21711301"/>
    <x v="10"/>
    <x v="6"/>
    <m/>
    <s v="17-C-AD-I-003FL11"/>
    <s v="12 Pair"/>
    <s v="Pr.02"/>
    <x v="2"/>
    <x v="25"/>
    <x v="0"/>
    <n v="4"/>
    <m/>
    <s v="24"/>
    <s v="AVK 2,5 A, AVK 2,5 A"/>
    <x v="297"/>
    <x v="3"/>
    <x v="19"/>
    <x v="0"/>
    <x v="19"/>
    <s v="DB37-*m"/>
    <x v="0"/>
    <s v="CPO101"/>
    <n v="0"/>
    <s v="BP012"/>
    <x v="19"/>
    <n v="11"/>
    <n v="3"/>
    <x v="1"/>
    <n v="16"/>
    <s v=""/>
    <s v="DCS AMMONIA-UTILITIES"/>
    <m/>
    <m/>
    <m/>
    <s v="O1010110R"/>
    <n v="3"/>
    <m/>
    <s v="11-Auxiliary Boiler Area"/>
    <x v="243"/>
    <x v="243"/>
    <x v="0"/>
    <m/>
    <s v="O1010110R:3A/_x000a_O1010110R_U3:5"/>
    <s v="O1010110R:3C/_x000a_O1010110R_U3:6"/>
    <m/>
    <s v=""/>
    <s v=""/>
    <m/>
    <m/>
    <m/>
    <s v="3A"/>
    <s v="3C"/>
    <x v="0"/>
    <x v="0"/>
    <x v="0"/>
    <x v="0"/>
    <x v="0"/>
    <s v=""/>
    <s v=""/>
    <x v="2"/>
    <x v="2"/>
    <x v="297"/>
    <x v="297"/>
  </r>
  <r>
    <s v="01"/>
    <m/>
    <s v="Сигнал"/>
    <s v="17-T -090101"/>
    <x v="245"/>
    <s v="10"/>
    <s v="From GWS Circuit"/>
    <s v="ИЗ КОНТУРА ОБОРОТНОЙ ОХЛ ВОДЫ"/>
    <s v="Temperature Transmitter - Head Mounted"/>
    <s v="4124-GY-VD-BD17517L091090_SH.1"/>
    <x v="10"/>
    <x v="6"/>
    <m/>
    <s v="17-C-AP-I-002FL10-L091"/>
    <s v="06 Pair"/>
    <s v="Pr.05"/>
    <x v="2"/>
    <x v="31"/>
    <x v="3"/>
    <n v="10"/>
    <s v=""/>
    <s v="12"/>
    <s v="AVK 2,5 A, AVK 2,5 A"/>
    <x v="298"/>
    <x v="3"/>
    <x v="19"/>
    <x v="0"/>
    <x v="19"/>
    <s v="DB37-*m"/>
    <x v="0"/>
    <s v="CPO101"/>
    <n v="0"/>
    <s v="BP012"/>
    <x v="19"/>
    <n v="11"/>
    <n v="4"/>
    <x v="1"/>
    <n v="16"/>
    <s v=""/>
    <s v="DCS AMMONIA-UTILITIES"/>
    <m/>
    <m/>
    <m/>
    <s v="O1010110R"/>
    <n v="4"/>
    <m/>
    <s v="11-Auxiliary Boiler Area"/>
    <x v="244"/>
    <x v="244"/>
    <x v="0"/>
    <m/>
    <s v="O1010110R:4A/_x000a_O1010110R_U4:5"/>
    <s v="O1010110R:4C/_x000a_O1010110R_U4:6"/>
    <m/>
    <s v=""/>
    <s v=""/>
    <m/>
    <m/>
    <m/>
    <s v="4A"/>
    <s v="4C"/>
    <x v="0"/>
    <x v="0"/>
    <x v="0"/>
    <x v="0"/>
    <x v="0"/>
    <s v=""/>
    <s v=""/>
    <x v="3"/>
    <x v="3"/>
    <x v="298"/>
    <x v="298"/>
  </r>
  <r>
    <s v="01"/>
    <m/>
    <s v="Сигнал"/>
    <s v="17-P -09001"/>
    <x v="246"/>
    <s v="10"/>
    <s v="Process air from Ammonia plant"/>
    <s v="ТЕХНОЛОГ ВОЗДУХ С УСТАНОВКИ"/>
    <s v="Pressure Transmitter"/>
    <s v="4124-XZ-DM-21709001"/>
    <x v="10"/>
    <x v="6"/>
    <m/>
    <s v="17-C-AD-I-001FL10"/>
    <s v="12 Pair"/>
    <s v="Pr.08"/>
    <x v="2"/>
    <x v="23"/>
    <x v="7"/>
    <n v="16"/>
    <s v=""/>
    <s v="24"/>
    <s v="AVK 2,5 A, AVK 2,5 A"/>
    <x v="299"/>
    <x v="3"/>
    <x v="19"/>
    <x v="0"/>
    <x v="19"/>
    <s v="DB37-*m"/>
    <x v="0"/>
    <s v="CPO101"/>
    <n v="0"/>
    <s v="BP012"/>
    <x v="19"/>
    <n v="11"/>
    <n v="5"/>
    <x v="1"/>
    <n v="16"/>
    <s v=""/>
    <s v="DCS AMMONIA-UTILITIES"/>
    <m/>
    <m/>
    <m/>
    <s v="O1010110R"/>
    <n v="5"/>
    <m/>
    <s v="11-Auxiliary Boiler Area"/>
    <x v="245"/>
    <x v="245"/>
    <x v="0"/>
    <m/>
    <s v="O1010110R:5A/_x000a_O1010110R_U5:5"/>
    <s v="O1010110R:5C/_x000a_O1010110R_U5:6"/>
    <m/>
    <s v=""/>
    <s v=""/>
    <m/>
    <m/>
    <m/>
    <s v="5A"/>
    <s v="5C"/>
    <x v="0"/>
    <x v="0"/>
    <x v="0"/>
    <x v="0"/>
    <x v="0"/>
    <s v=""/>
    <s v=""/>
    <x v="4"/>
    <x v="4"/>
    <x v="299"/>
    <x v="299"/>
  </r>
  <r>
    <s v="01"/>
    <m/>
    <s v="Сигнал"/>
    <s v="17-F -11700"/>
    <x v="247"/>
    <s v="11"/>
    <s v="Blowdown from Start-up Boiler 17-L-111"/>
    <s v="ПРОДУВКИ ИЗ 17-L-111"/>
    <s v="Guided Wave Radar Level Transmitter"/>
    <s v="4124-XZ-DM-21711701"/>
    <x v="10"/>
    <x v="6"/>
    <m/>
    <s v="17-C-AD-I-001FL11"/>
    <s v="24 Pair"/>
    <s v="Pr.07"/>
    <x v="2"/>
    <x v="29"/>
    <x v="6"/>
    <n v="14"/>
    <s v=""/>
    <s v="48"/>
    <s v="AVK 2,5 A, AVK 2,5 A"/>
    <x v="300"/>
    <x v="3"/>
    <x v="19"/>
    <x v="0"/>
    <x v="19"/>
    <s v="DB37-*m"/>
    <x v="0"/>
    <s v="CPO101"/>
    <n v="0"/>
    <s v="BP012"/>
    <x v="19"/>
    <n v="11"/>
    <n v="6"/>
    <x v="1"/>
    <n v="16"/>
    <s v=""/>
    <s v="DCS AMMONIA-UTILITIES"/>
    <m/>
    <m/>
    <m/>
    <s v="O1010110R"/>
    <n v="6"/>
    <m/>
    <s v="11-Auxiliary Boiler Area"/>
    <x v="246"/>
    <x v="246"/>
    <x v="0"/>
    <m/>
    <s v="O1010110R:6A/_x000a_O1010110R_U6:5"/>
    <s v="O1010110R:6C/_x000a_O1010110R_U6:6"/>
    <m/>
    <s v=""/>
    <s v=""/>
    <m/>
    <m/>
    <m/>
    <s v="6A"/>
    <s v="6C"/>
    <x v="0"/>
    <x v="0"/>
    <x v="0"/>
    <x v="0"/>
    <x v="0"/>
    <s v=""/>
    <s v=""/>
    <x v="5"/>
    <x v="5"/>
    <x v="300"/>
    <x v="300"/>
  </r>
  <r>
    <s v="01"/>
    <m/>
    <s v="Сигнал"/>
    <s v="17-P -11100"/>
    <x v="248"/>
    <s v="11"/>
    <s v="17-U-111 Deaerator storage tank"/>
    <s v="НАКОПИТ БАК ДЕАЭРАТОРА 17-U-111"/>
    <s v="Guided Wave Radar Level Transmitter"/>
    <s v="4124-XZ-DM-21711101"/>
    <x v="10"/>
    <x v="6"/>
    <m/>
    <s v="17-C-AD-I-001FL11"/>
    <s v="24 Pair"/>
    <s v="Pr.12"/>
    <x v="2"/>
    <x v="29"/>
    <x v="13"/>
    <n v="24"/>
    <s v=""/>
    <s v="48"/>
    <s v="AVK 2,5 A, AVK 2,5 A"/>
    <x v="301"/>
    <x v="3"/>
    <x v="19"/>
    <x v="0"/>
    <x v="19"/>
    <s v="DB37-*m"/>
    <x v="0"/>
    <s v="CPO101"/>
    <n v="0"/>
    <s v="BP012"/>
    <x v="19"/>
    <n v="11"/>
    <n v="7"/>
    <x v="1"/>
    <n v="16"/>
    <s v=""/>
    <s v="DCS AMMONIA-UTILITIES"/>
    <m/>
    <m/>
    <m/>
    <s v="O1010110R"/>
    <n v="7"/>
    <m/>
    <s v="11-Auxiliary Boiler Area"/>
    <x v="247"/>
    <x v="247"/>
    <x v="0"/>
    <m/>
    <s v="O1010110R:7A/_x000a_O1010110R_U7:5"/>
    <s v="O1010110R:7C/_x000a_O1010110R_U7:6"/>
    <m/>
    <s v=""/>
    <s v=""/>
    <m/>
    <m/>
    <m/>
    <s v="7A"/>
    <s v="7C"/>
    <x v="0"/>
    <x v="0"/>
    <x v="0"/>
    <x v="0"/>
    <x v="0"/>
    <s v=""/>
    <s v=""/>
    <x v="6"/>
    <x v="6"/>
    <x v="301"/>
    <x v="301"/>
  </r>
  <r>
    <s v="02.1"/>
    <s v="26.06.24 по TQ-061 сигнал удален"/>
    <s v="Резерв"/>
    <m/>
    <x v="20"/>
    <m/>
    <m/>
    <s v="резерв"/>
    <m/>
    <m/>
    <x v="10"/>
    <x v="6"/>
    <m/>
    <m/>
    <m/>
    <m/>
    <x v="2"/>
    <x v="6"/>
    <x v="8"/>
    <m/>
    <s v=""/>
    <m/>
    <s v="AVK 2,5 A, AVK 2,5 A"/>
    <x v="302"/>
    <x v="3"/>
    <x v="19"/>
    <x v="0"/>
    <x v="19"/>
    <s v="DB37-*m"/>
    <x v="0"/>
    <s v="CPO101"/>
    <n v="0"/>
    <s v="BP012"/>
    <x v="19"/>
    <n v="11"/>
    <n v="8"/>
    <x v="1"/>
    <n v="16"/>
    <s v=""/>
    <s v="DCS AMMONIA-UTILITIES"/>
    <m/>
    <m/>
    <m/>
    <s v="O1010110R"/>
    <n v="8"/>
    <m/>
    <s v="11-Auxiliary Boiler Area"/>
    <x v="20"/>
    <x v="20"/>
    <x v="0"/>
    <m/>
    <s v="O1010110R:8A/_x000a_O1010110R_U8:5"/>
    <s v="O1010110R:8C/_x000a_O1010110R_U8:6"/>
    <m/>
    <s v=""/>
    <s v=""/>
    <m/>
    <m/>
    <m/>
    <s v="8A"/>
    <s v="8C"/>
    <x v="2"/>
    <x v="2"/>
    <x v="0"/>
    <x v="0"/>
    <x v="0"/>
    <s v=""/>
    <s v=""/>
    <x v="7"/>
    <x v="7"/>
    <x v="302"/>
    <x v="302"/>
  </r>
  <r>
    <s v="02.1"/>
    <s v="26.06.24 по TQ-061 сигнал удален"/>
    <s v="Резерв"/>
    <m/>
    <x v="20"/>
    <m/>
    <m/>
    <s v="резерв"/>
    <m/>
    <m/>
    <x v="10"/>
    <x v="6"/>
    <m/>
    <m/>
    <m/>
    <m/>
    <x v="2"/>
    <x v="6"/>
    <x v="8"/>
    <m/>
    <s v=""/>
    <m/>
    <s v="AVK 2,5 A, AVK 2,5 A"/>
    <x v="303"/>
    <x v="3"/>
    <x v="19"/>
    <x v="0"/>
    <x v="19"/>
    <s v="DB37-*m"/>
    <x v="0"/>
    <s v="CPO101"/>
    <n v="0"/>
    <s v="BP012"/>
    <x v="19"/>
    <n v="11"/>
    <n v="9"/>
    <x v="1"/>
    <n v="16"/>
    <s v=""/>
    <s v="DCS AMMONIA-UTILITIES"/>
    <m/>
    <m/>
    <m/>
    <s v="O1010110R"/>
    <n v="9"/>
    <m/>
    <s v="11-Auxiliary Boiler Area"/>
    <x v="20"/>
    <x v="20"/>
    <x v="0"/>
    <m/>
    <s v="O1010110R:9A/_x000a_O1010110R_U9:5"/>
    <s v="O1010110R:9C/_x000a_O1010110R_U9:6"/>
    <m/>
    <s v=""/>
    <s v=""/>
    <m/>
    <m/>
    <m/>
    <s v="9A"/>
    <s v="9C"/>
    <x v="2"/>
    <x v="2"/>
    <x v="0"/>
    <x v="0"/>
    <x v="0"/>
    <s v=""/>
    <s v=""/>
    <x v="8"/>
    <x v="8"/>
    <x v="303"/>
    <x v="303"/>
  </r>
  <r>
    <s v="01"/>
    <m/>
    <s v="Сигнал"/>
    <s v="17-P -11801"/>
    <x v="249"/>
    <s v="11"/>
    <s v="Fuel gas to Distribution"/>
    <s v="ТОПЛИВНЫЙ ГАЗ В СЕТЬ"/>
    <s v="Smart Positioner"/>
    <s v="4124-XZ-DM-21711801"/>
    <x v="10"/>
    <x v="6"/>
    <m/>
    <s v="17-C-AD-I-003FL11"/>
    <s v="12 Pair"/>
    <s v="Pr.04"/>
    <x v="2"/>
    <x v="25"/>
    <x v="2"/>
    <n v="8"/>
    <m/>
    <s v="24"/>
    <s v="AVK 2,5 A, AVK 2,5 A"/>
    <x v="304"/>
    <x v="3"/>
    <x v="19"/>
    <x v="0"/>
    <x v="19"/>
    <s v="DB37-*m"/>
    <x v="0"/>
    <s v="CPO101"/>
    <n v="0"/>
    <s v="BP012"/>
    <x v="19"/>
    <n v="11"/>
    <n v="10"/>
    <x v="1"/>
    <n v="16"/>
    <s v=""/>
    <s v="DCS AMMONIA-UTILITIES"/>
    <m/>
    <m/>
    <m/>
    <s v="O1010110R"/>
    <n v="10"/>
    <m/>
    <s v="11-Auxiliary Boiler Area"/>
    <x v="248"/>
    <x v="248"/>
    <x v="0"/>
    <m/>
    <s v="O1010110R:10A/_x000a_O1010110R_U10:5"/>
    <s v="O1010110R:10C/_x000a_O1010110R_U10:6"/>
    <m/>
    <s v=""/>
    <s v=""/>
    <m/>
    <m/>
    <m/>
    <s v="10A"/>
    <s v="10C"/>
    <x v="0"/>
    <x v="0"/>
    <x v="0"/>
    <x v="0"/>
    <x v="0"/>
    <s v=""/>
    <s v=""/>
    <x v="9"/>
    <x v="9"/>
    <x v="304"/>
    <x v="304"/>
  </r>
  <r>
    <s v="01"/>
    <m/>
    <s v="Сигнал"/>
    <s v="17-F -113802"/>
    <x v="250"/>
    <s v="11"/>
    <s v="TO ATMOSPHERE"/>
    <s v="В АТМОСФЕРУ"/>
    <s v="Smart Positioner"/>
    <s v="4124-FB-VD-BD00317L11111372_SH.1"/>
    <x v="10"/>
    <x v="6"/>
    <m/>
    <s v="17-C-AD-I-001FL11-L111"/>
    <s v="24 Pair"/>
    <s v="Pr.11"/>
    <x v="2"/>
    <x v="30"/>
    <x v="12"/>
    <n v="22"/>
    <m/>
    <s v="48"/>
    <s v="AVK 2,5 A, AVK 2,5 A"/>
    <x v="305"/>
    <x v="3"/>
    <x v="19"/>
    <x v="0"/>
    <x v="19"/>
    <s v="DB37-*m"/>
    <x v="0"/>
    <s v="CPO101"/>
    <n v="0"/>
    <s v="BP012"/>
    <x v="19"/>
    <n v="11"/>
    <n v="11"/>
    <x v="1"/>
    <n v="16"/>
    <s v=""/>
    <s v="DCS AMMONIA-UTILITIES"/>
    <m/>
    <m/>
    <m/>
    <s v="O1010110R"/>
    <n v="11"/>
    <m/>
    <s v="11-Auxiliary Boiler Area"/>
    <x v="249"/>
    <x v="249"/>
    <x v="0"/>
    <m/>
    <s v="O1010110R:11A/_x000a_O1010110R_U11:5"/>
    <s v="O1010110R:11C/_x000a_O1010110R_U11:6"/>
    <m/>
    <s v=""/>
    <s v=""/>
    <m/>
    <m/>
    <m/>
    <s v="11A"/>
    <s v="11C"/>
    <x v="0"/>
    <x v="0"/>
    <x v="0"/>
    <x v="0"/>
    <x v="0"/>
    <s v=""/>
    <s v=""/>
    <x v="10"/>
    <x v="10"/>
    <x v="305"/>
    <x v="305"/>
  </r>
  <r>
    <s v="01"/>
    <m/>
    <s v="Сигнал"/>
    <s v="17-P -113804"/>
    <x v="251"/>
    <s v="11"/>
    <s v="TO ATMOSPHERE"/>
    <s v="В АТМОСФЕРУ"/>
    <s v="Smart Positioner"/>
    <s v="4124-FB-VD-BD00317L11111372_SH.1"/>
    <x v="10"/>
    <x v="6"/>
    <m/>
    <s v="17-C-AD-I-001FL11-L111"/>
    <s v="24 Pair"/>
    <s v="Pr.12"/>
    <x v="2"/>
    <x v="30"/>
    <x v="13"/>
    <n v="24"/>
    <m/>
    <s v="48"/>
    <s v="AVK 2,5 A, AVK 2,5 A"/>
    <x v="306"/>
    <x v="3"/>
    <x v="19"/>
    <x v="0"/>
    <x v="19"/>
    <s v="DB37-*m"/>
    <x v="0"/>
    <s v="CPO101"/>
    <n v="0"/>
    <s v="BP012"/>
    <x v="19"/>
    <n v="11"/>
    <n v="12"/>
    <x v="1"/>
    <n v="16"/>
    <s v=""/>
    <s v="DCS AMMONIA-UTILITIES"/>
    <m/>
    <m/>
    <m/>
    <s v="O1010110R"/>
    <n v="12"/>
    <m/>
    <s v="11-Auxiliary Boiler Area"/>
    <x v="250"/>
    <x v="250"/>
    <x v="0"/>
    <m/>
    <s v="O1010110R:12A/_x000a_O1010110R_U12:5"/>
    <s v="O1010110R:12C/_x000a_O1010110R_U12:6"/>
    <m/>
    <s v=""/>
    <s v=""/>
    <m/>
    <m/>
    <m/>
    <s v="12A"/>
    <s v="12C"/>
    <x v="0"/>
    <x v="0"/>
    <x v="0"/>
    <x v="0"/>
    <x v="0"/>
    <s v=""/>
    <s v=""/>
    <x v="11"/>
    <x v="11"/>
    <x v="306"/>
    <x v="306"/>
  </r>
  <r>
    <s v="01"/>
    <m/>
    <s v="Сигнал"/>
    <s v="17-L -11101"/>
    <x v="252"/>
    <s v="11"/>
    <s v="17-U-111 Deaerator storage tank"/>
    <s v="НАКОПИТ БАК ДЕАЭРАТОРА 17-U-111"/>
    <s v="Smart Positioner"/>
    <s v="4124-XZ-DM-21711101"/>
    <x v="10"/>
    <x v="6"/>
    <m/>
    <s v="17-C-AD-I-002FL11"/>
    <s v="12 Pair"/>
    <s v="Pr.03"/>
    <x v="2"/>
    <x v="24"/>
    <x v="1"/>
    <n v="6"/>
    <m/>
    <s v="24"/>
    <s v="AVK 2,5 A, AVK 2,5 A"/>
    <x v="307"/>
    <x v="3"/>
    <x v="19"/>
    <x v="0"/>
    <x v="19"/>
    <s v="DB37-*m"/>
    <x v="0"/>
    <s v="CPO101"/>
    <n v="0"/>
    <s v="BP012"/>
    <x v="19"/>
    <n v="11"/>
    <n v="13"/>
    <x v="1"/>
    <n v="16"/>
    <s v=""/>
    <s v="DCS AMMONIA-UTILITIES"/>
    <m/>
    <m/>
    <m/>
    <s v="O1010110R"/>
    <n v="13"/>
    <m/>
    <s v="11-Auxiliary Boiler Area"/>
    <x v="251"/>
    <x v="251"/>
    <x v="0"/>
    <m/>
    <s v="O1010110R:13A/_x000a_O1010110R_U13:5"/>
    <s v="O1010110R:13C/_x000a_O1010110R_U13:6"/>
    <m/>
    <s v=""/>
    <s v=""/>
    <m/>
    <m/>
    <m/>
    <s v="13A"/>
    <s v="13C"/>
    <x v="0"/>
    <x v="0"/>
    <x v="0"/>
    <x v="0"/>
    <x v="0"/>
    <s v=""/>
    <s v=""/>
    <x v="12"/>
    <x v="12"/>
    <x v="307"/>
    <x v="307"/>
  </r>
  <r>
    <s v="01"/>
    <m/>
    <s v="Сигнал"/>
    <s v="17-T -11300"/>
    <x v="253"/>
    <s v="11"/>
    <s v="From steam turbine of the Boiler supply fan"/>
    <s v="ОТ ТУРБИНЫ ВЕНТИЛЯТОРА КОТЛА"/>
    <s v="Smart Positioner"/>
    <s v="4124-XZ-DM-21711301"/>
    <x v="10"/>
    <x v="6"/>
    <m/>
    <s v="17-C-AD-I-001FL11"/>
    <s v="24 Pair"/>
    <s v="Pr.19"/>
    <x v="2"/>
    <x v="29"/>
    <x v="21"/>
    <n v="38"/>
    <s v=""/>
    <s v="48"/>
    <s v="AVK 2,5 A, AVK 2,5 A"/>
    <x v="308"/>
    <x v="3"/>
    <x v="19"/>
    <x v="0"/>
    <x v="19"/>
    <s v="DB37-*m"/>
    <x v="0"/>
    <s v="CPO101"/>
    <n v="0"/>
    <s v="BP012"/>
    <x v="19"/>
    <n v="11"/>
    <n v="14"/>
    <x v="1"/>
    <n v="16"/>
    <s v=""/>
    <s v="DCS AMMONIA-UTILITIES"/>
    <m/>
    <m/>
    <m/>
    <s v="O1010110R"/>
    <n v="14"/>
    <m/>
    <s v="11-Auxiliary Boiler Area"/>
    <x v="252"/>
    <x v="252"/>
    <x v="0"/>
    <m/>
    <s v="O1010110R:14A/_x000a_O1010110R_U14:5"/>
    <s v="O1010110R:14C/_x000a_O1010110R_U14:6"/>
    <m/>
    <s v=""/>
    <s v=""/>
    <m/>
    <m/>
    <m/>
    <s v="14A"/>
    <s v="14C"/>
    <x v="0"/>
    <x v="0"/>
    <x v="0"/>
    <x v="0"/>
    <x v="0"/>
    <s v=""/>
    <s v=""/>
    <x v="13"/>
    <x v="13"/>
    <x v="308"/>
    <x v="308"/>
  </r>
  <r>
    <s v="01"/>
    <m/>
    <s v="Сигнал"/>
    <s v="17-F -113801"/>
    <x v="254"/>
    <s v="11"/>
    <s v="TO ATMOSPHERE"/>
    <s v="В АТМОСФЕРУ"/>
    <s v="Smart Positioner"/>
    <s v="4124-FB-VD-BD00317L11111372_SH.1"/>
    <x v="10"/>
    <x v="6"/>
    <m/>
    <s v="17-C-AD-I-001FL11-L111"/>
    <s v="24 Pair"/>
    <s v="Pr.10"/>
    <x v="2"/>
    <x v="30"/>
    <x v="11"/>
    <n v="20"/>
    <s v=""/>
    <s v="48"/>
    <s v="AVK 2,5 A, AVK 2,5 A"/>
    <x v="309"/>
    <x v="3"/>
    <x v="19"/>
    <x v="0"/>
    <x v="19"/>
    <s v="DB37-*m"/>
    <x v="0"/>
    <s v="CPO101"/>
    <n v="0"/>
    <s v="BP012"/>
    <x v="19"/>
    <n v="11"/>
    <n v="15"/>
    <x v="1"/>
    <n v="16"/>
    <s v=""/>
    <s v="DCS AMMONIA-UTILITIES"/>
    <m/>
    <m/>
    <m/>
    <s v="O1010110R"/>
    <n v="15"/>
    <m/>
    <s v="11-Auxiliary Boiler Area"/>
    <x v="253"/>
    <x v="253"/>
    <x v="0"/>
    <m/>
    <s v="O1010110R:15A/_x000a_O1010110R_U15:5"/>
    <s v="O1010110R:15C/_x000a_O1010110R_U15:6"/>
    <m/>
    <s v=""/>
    <s v=""/>
    <m/>
    <m/>
    <m/>
    <s v="15A"/>
    <s v="15C"/>
    <x v="0"/>
    <x v="0"/>
    <x v="0"/>
    <x v="0"/>
    <x v="0"/>
    <s v=""/>
    <s v=""/>
    <x v="14"/>
    <x v="14"/>
    <x v="309"/>
    <x v="309"/>
  </r>
  <r>
    <s v="01"/>
    <m/>
    <s v="Сигнал"/>
    <s v="17-P -11801"/>
    <x v="255"/>
    <s v="11"/>
    <s v="Fuel gas to Distribution"/>
    <s v="ТОПЛИВНЫЙ ГАЗ В СЕТЬ"/>
    <s v="Smart Positioner"/>
    <s v="4124-XZ-DM-21711801"/>
    <x v="10"/>
    <x v="6"/>
    <m/>
    <s v="17-C-AD-I-003FL11"/>
    <s v="12 Pair"/>
    <s v="Pr.03"/>
    <x v="2"/>
    <x v="25"/>
    <x v="1"/>
    <n v="6"/>
    <m/>
    <s v="24"/>
    <s v="AVK 2,5 A, AVK 2,5 A"/>
    <x v="310"/>
    <x v="3"/>
    <x v="19"/>
    <x v="0"/>
    <x v="19"/>
    <s v="DB37-*m"/>
    <x v="0"/>
    <s v="CPO101"/>
    <n v="0"/>
    <s v="BP012"/>
    <x v="19"/>
    <n v="11"/>
    <n v="16"/>
    <x v="1"/>
    <n v="16"/>
    <s v=""/>
    <s v="DCS AMMONIA-UTILITIES"/>
    <m/>
    <m/>
    <m/>
    <s v="O1010110R"/>
    <n v="16"/>
    <m/>
    <s v="11-Auxiliary Boiler Area"/>
    <x v="254"/>
    <x v="254"/>
    <x v="0"/>
    <m/>
    <s v="O1010110R:16A/_x000a_O1010110R_U16:5"/>
    <s v="O1010110R:16C/_x000a_O1010110R_U16:6"/>
    <m/>
    <s v=""/>
    <s v=""/>
    <m/>
    <m/>
    <m/>
    <s v="16A"/>
    <s v="16C"/>
    <x v="0"/>
    <x v="0"/>
    <x v="0"/>
    <x v="0"/>
    <x v="0"/>
    <s v=""/>
    <s v=""/>
    <x v="15"/>
    <x v="15"/>
    <x v="310"/>
    <x v="310"/>
  </r>
  <r>
    <s v="01"/>
    <m/>
    <s v="Сигнал"/>
    <s v="17-P -17120"/>
    <x v="256"/>
    <s v="17"/>
    <s v="Glycol Water supply to 17-E-171"/>
    <s v="ТЕПЛООБМ ВОД-ГЛИКОЛИЕВОЙ СМЕСИ"/>
    <s v="Smart Positioner"/>
    <s v="4124-XZ-DM-21131004"/>
    <x v="10"/>
    <x v="6"/>
    <m/>
    <s v="17-PY-17120"/>
    <s v="01 Pair"/>
    <s v="Pr.01"/>
    <x v="2"/>
    <x v="32"/>
    <x v="5"/>
    <n v="2"/>
    <s v=""/>
    <s v="2"/>
    <s v="AVK 2,5 A, AVK 2,5 A"/>
    <x v="311"/>
    <x v="3"/>
    <x v="20"/>
    <x v="0"/>
    <x v="20"/>
    <s v="DB37-*m"/>
    <x v="0"/>
    <s v="CPO101"/>
    <n v="0"/>
    <s v="BP012"/>
    <x v="20"/>
    <n v="13"/>
    <n v="1"/>
    <x v="1"/>
    <n v="16"/>
    <s v=""/>
    <s v="DCS AMMONIA-UTILITIES"/>
    <m/>
    <m/>
    <m/>
    <s v="O1010112R"/>
    <n v="1"/>
    <m/>
    <s v="17-Glycol Preparation Area"/>
    <x v="255"/>
    <x v="255"/>
    <x v="0"/>
    <m/>
    <s v="O1010112R:1A/_x000a_O1010112R_U1:5"/>
    <s v="O1010112R:1C/_x000a_O1010112R_U1:6"/>
    <m/>
    <s v=""/>
    <s v=""/>
    <m/>
    <m/>
    <m/>
    <s v="1A"/>
    <s v="1C"/>
    <x v="0"/>
    <x v="0"/>
    <x v="0"/>
    <x v="0"/>
    <x v="0"/>
    <s v=""/>
    <s v=""/>
    <x v="0"/>
    <x v="0"/>
    <x v="311"/>
    <x v="311"/>
  </r>
  <r>
    <s v="01"/>
    <m/>
    <s v="Резерв"/>
    <m/>
    <x v="20"/>
    <m/>
    <m/>
    <s v="резерв"/>
    <m/>
    <m/>
    <x v="10"/>
    <x v="6"/>
    <m/>
    <m/>
    <m/>
    <m/>
    <x v="2"/>
    <x v="6"/>
    <x v="8"/>
    <m/>
    <m/>
    <s v=""/>
    <s v="AVK 2,5 A, AVK 2,5 A"/>
    <x v="312"/>
    <x v="3"/>
    <x v="20"/>
    <x v="0"/>
    <x v="20"/>
    <s v="DB37-*m"/>
    <x v="0"/>
    <s v="CPO101"/>
    <n v="0"/>
    <s v="BP012"/>
    <x v="20"/>
    <n v="13"/>
    <n v="2"/>
    <x v="1"/>
    <n v="16"/>
    <s v=""/>
    <s v="DCS AMMONIA-UTILITIES"/>
    <m/>
    <m/>
    <m/>
    <s v="O1010112R"/>
    <n v="2"/>
    <m/>
    <m/>
    <x v="20"/>
    <x v="20"/>
    <x v="0"/>
    <m/>
    <s v="O1010112R:2A/_x000a_O1010112R_U2:5"/>
    <s v="O1010112R:2C/_x000a_O1010112R_U2:6"/>
    <m/>
    <s v=""/>
    <s v=""/>
    <m/>
    <m/>
    <m/>
    <s v="2A"/>
    <s v="2C"/>
    <x v="2"/>
    <x v="2"/>
    <x v="0"/>
    <x v="0"/>
    <x v="0"/>
    <s v=""/>
    <s v=""/>
    <x v="1"/>
    <x v="1"/>
    <x v="312"/>
    <x v="312"/>
  </r>
  <r>
    <s v="01"/>
    <m/>
    <s v="Резерв"/>
    <m/>
    <x v="20"/>
    <m/>
    <m/>
    <s v="резерв"/>
    <m/>
    <m/>
    <x v="10"/>
    <x v="6"/>
    <m/>
    <m/>
    <m/>
    <m/>
    <x v="2"/>
    <x v="6"/>
    <x v="8"/>
    <m/>
    <m/>
    <s v=""/>
    <s v="AVK 2,5 A, AVK 2,5 A"/>
    <x v="313"/>
    <x v="3"/>
    <x v="20"/>
    <x v="0"/>
    <x v="20"/>
    <s v="DB37-*m"/>
    <x v="0"/>
    <s v="CPO101"/>
    <n v="0"/>
    <s v="BP012"/>
    <x v="20"/>
    <n v="13"/>
    <n v="3"/>
    <x v="1"/>
    <n v="16"/>
    <s v=""/>
    <s v="DCS AMMONIA-UTILITIES"/>
    <m/>
    <m/>
    <m/>
    <s v="O1010112R"/>
    <n v="3"/>
    <m/>
    <m/>
    <x v="20"/>
    <x v="20"/>
    <x v="0"/>
    <m/>
    <s v="O1010112R:3A/_x000a_O1010112R_U3:5"/>
    <s v="O1010112R:3C/_x000a_O1010112R_U3:6"/>
    <m/>
    <s v=""/>
    <s v=""/>
    <m/>
    <m/>
    <m/>
    <s v="3A"/>
    <s v="3C"/>
    <x v="2"/>
    <x v="2"/>
    <x v="0"/>
    <x v="0"/>
    <x v="0"/>
    <s v=""/>
    <s v=""/>
    <x v="2"/>
    <x v="2"/>
    <x v="313"/>
    <x v="313"/>
  </r>
  <r>
    <s v="01"/>
    <m/>
    <s v="Резерв"/>
    <m/>
    <x v="20"/>
    <m/>
    <m/>
    <s v="резерв"/>
    <m/>
    <m/>
    <x v="10"/>
    <x v="6"/>
    <m/>
    <m/>
    <m/>
    <m/>
    <x v="2"/>
    <x v="6"/>
    <x v="8"/>
    <m/>
    <m/>
    <s v=""/>
    <s v="AVK 2,5 A, AVK 2,5 A"/>
    <x v="314"/>
    <x v="3"/>
    <x v="20"/>
    <x v="0"/>
    <x v="20"/>
    <s v="DB37-*m"/>
    <x v="0"/>
    <s v="CPO101"/>
    <n v="0"/>
    <s v="BP012"/>
    <x v="20"/>
    <n v="13"/>
    <n v="4"/>
    <x v="1"/>
    <n v="16"/>
    <s v=""/>
    <s v="DCS AMMONIA-UTILITIES"/>
    <m/>
    <m/>
    <m/>
    <s v="O1010112R"/>
    <n v="4"/>
    <m/>
    <m/>
    <x v="20"/>
    <x v="20"/>
    <x v="0"/>
    <m/>
    <s v="O1010112R:4A/_x000a_O1010112R_U4:5"/>
    <s v="O1010112R:4C/_x000a_O1010112R_U4:6"/>
    <m/>
    <s v=""/>
    <s v=""/>
    <m/>
    <m/>
    <m/>
    <s v="4A"/>
    <s v="4C"/>
    <x v="2"/>
    <x v="2"/>
    <x v="0"/>
    <x v="0"/>
    <x v="0"/>
    <s v=""/>
    <s v=""/>
    <x v="3"/>
    <x v="3"/>
    <x v="314"/>
    <x v="314"/>
  </r>
  <r>
    <s v="01"/>
    <m/>
    <s v="Резерв"/>
    <m/>
    <x v="20"/>
    <m/>
    <m/>
    <s v="резерв"/>
    <m/>
    <m/>
    <x v="10"/>
    <x v="6"/>
    <m/>
    <m/>
    <m/>
    <m/>
    <x v="2"/>
    <x v="6"/>
    <x v="8"/>
    <m/>
    <m/>
    <s v=""/>
    <s v="AVK 2,5 A, AVK 2,5 A"/>
    <x v="315"/>
    <x v="3"/>
    <x v="20"/>
    <x v="0"/>
    <x v="20"/>
    <s v="DB37-*m"/>
    <x v="0"/>
    <s v="CPO101"/>
    <n v="0"/>
    <s v="BP012"/>
    <x v="20"/>
    <n v="13"/>
    <n v="5"/>
    <x v="1"/>
    <n v="16"/>
    <s v=""/>
    <s v="DCS AMMONIA-UTILITIES"/>
    <m/>
    <m/>
    <m/>
    <s v="O1010112R"/>
    <n v="5"/>
    <m/>
    <m/>
    <x v="20"/>
    <x v="20"/>
    <x v="0"/>
    <m/>
    <s v="O1010112R:5A/_x000a_O1010112R_U5:5"/>
    <s v="O1010112R:5C/_x000a_O1010112R_U5:6"/>
    <m/>
    <s v=""/>
    <s v=""/>
    <m/>
    <m/>
    <m/>
    <s v="5A"/>
    <s v="5C"/>
    <x v="2"/>
    <x v="2"/>
    <x v="0"/>
    <x v="0"/>
    <x v="0"/>
    <s v=""/>
    <s v=""/>
    <x v="4"/>
    <x v="4"/>
    <x v="315"/>
    <x v="315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6"/>
    <x v="1"/>
    <n v="16"/>
    <s v=""/>
    <s v="DCS AMMONIA-UTILITIES"/>
    <m/>
    <m/>
    <m/>
    <s v="O1010112R"/>
    <n v="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7"/>
    <x v="1"/>
    <n v="16"/>
    <s v=""/>
    <s v="DCS AMMONIA-UTILITIES"/>
    <m/>
    <m/>
    <m/>
    <s v="O1010112R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8"/>
    <x v="1"/>
    <n v="16"/>
    <s v=""/>
    <s v="DCS AMMONIA-UTILITIES"/>
    <m/>
    <m/>
    <m/>
    <s v="O1010112R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9"/>
    <x v="1"/>
    <n v="16"/>
    <s v=""/>
    <s v="DCS AMMONIA-UTILITIES"/>
    <m/>
    <m/>
    <m/>
    <s v="O1010112R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0"/>
    <x v="1"/>
    <n v="16"/>
    <s v=""/>
    <s v="DCS AMMONIA-UTILITIES"/>
    <m/>
    <m/>
    <m/>
    <s v="O1010112R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1"/>
    <x v="1"/>
    <n v="16"/>
    <s v=""/>
    <s v="DCS AMMONIA-UTILITIES"/>
    <m/>
    <m/>
    <m/>
    <s v="O1010112R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2"/>
    <x v="1"/>
    <n v="16"/>
    <s v=""/>
    <s v="DCS AMMONIA-UTILITIES"/>
    <m/>
    <m/>
    <m/>
    <s v="O1010112R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3"/>
    <x v="1"/>
    <n v="16"/>
    <s v=""/>
    <s v="DCS AMMONIA-UTILITIES"/>
    <m/>
    <m/>
    <m/>
    <s v="O1010112R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4"/>
    <x v="1"/>
    <n v="16"/>
    <s v=""/>
    <s v="DCS AMMONIA-UTILITIES"/>
    <m/>
    <m/>
    <m/>
    <s v="O1010112R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5"/>
    <x v="1"/>
    <n v="16"/>
    <s v=""/>
    <s v="DCS AMMONIA-UTILITIES"/>
    <m/>
    <m/>
    <m/>
    <s v="O1010112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1"/>
    <x v="5"/>
    <m/>
    <m/>
    <m/>
    <m/>
    <x v="2"/>
    <x v="6"/>
    <x v="8"/>
    <m/>
    <m/>
    <s v=""/>
    <s v=""/>
    <x v="230"/>
    <x v="2"/>
    <x v="20"/>
    <x v="0"/>
    <x v="20"/>
    <s v="DB37-*m"/>
    <x v="0"/>
    <s v="CPO101"/>
    <n v="0"/>
    <s v="BP012"/>
    <x v="20"/>
    <n v="13"/>
    <n v="16"/>
    <x v="1"/>
    <n v="16"/>
    <s v=""/>
    <s v="DCS AMMONIA-UTILITIES"/>
    <m/>
    <m/>
    <m/>
    <s v="O1010112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L -02084"/>
    <x v="257"/>
    <s v="10"/>
    <s v="17-T-021 Vessel Level"/>
    <s v="УРОВЕНЬ В БАКЕ 17-T-021"/>
    <s v="Loop Powered Indicator"/>
    <s v="4124-XZ-DM-21702020"/>
    <x v="12"/>
    <x v="7"/>
    <m/>
    <s v="17-C-AD-N-003FL10"/>
    <s v="24 Pair"/>
    <s v="Pr.18"/>
    <x v="0"/>
    <x v="3"/>
    <x v="20"/>
    <n v="36"/>
    <s v=""/>
    <s v="48"/>
    <s v="AVK 2,5 A, AVK 2,5 A"/>
    <x v="316"/>
    <x v="3"/>
    <x v="21"/>
    <x v="0"/>
    <x v="21"/>
    <s v="DB37-*m"/>
    <x v="0"/>
    <s v="CPO101"/>
    <n v="0"/>
    <s v="BP012"/>
    <x v="21"/>
    <n v="15"/>
    <n v="1"/>
    <x v="1"/>
    <n v="16"/>
    <s v=""/>
    <s v="DCS AMMONIA-UTILITIES"/>
    <m/>
    <m/>
    <m/>
    <s v="O1010114"/>
    <n v="1"/>
    <m/>
    <s v="10-Combined Bldgn-N2 plant, Demi water"/>
    <x v="256"/>
    <x v="256"/>
    <x v="0"/>
    <m/>
    <s v="O1010114:1A/_x000a_O1010114_U1:5"/>
    <s v="O1010114:1C/_x000a_O1010114_U1:6"/>
    <m/>
    <s v=""/>
    <s v=""/>
    <m/>
    <m/>
    <m/>
    <s v="1A"/>
    <s v="1C"/>
    <x v="0"/>
    <x v="0"/>
    <x v="0"/>
    <x v="0"/>
    <x v="0"/>
    <s v=""/>
    <s v=""/>
    <x v="0"/>
    <x v="0"/>
    <x v="316"/>
    <x v="316"/>
  </r>
  <r>
    <s v="01"/>
    <m/>
    <s v="Сигнал"/>
    <s v="17-L -03022"/>
    <x v="258"/>
    <s v="10"/>
    <s v="17-T-030 Level"/>
    <s v="УРОВЕНЬ КОНДЕНСАТА В 17-V-030"/>
    <s v="Loop Powered Indicator"/>
    <s v="4124-XZ-DM-21703004"/>
    <x v="12"/>
    <x v="7"/>
    <m/>
    <s v="17-C-AD-N-004FL10"/>
    <s v="24 Pair"/>
    <s v="Pr.18"/>
    <x v="0"/>
    <x v="14"/>
    <x v="20"/>
    <n v="36"/>
    <s v=""/>
    <s v="48"/>
    <s v="AVK 2,5 A, AVK 2,5 A"/>
    <x v="317"/>
    <x v="3"/>
    <x v="21"/>
    <x v="0"/>
    <x v="21"/>
    <s v="DB37-*m"/>
    <x v="0"/>
    <s v="CPO101"/>
    <n v="0"/>
    <s v="BP012"/>
    <x v="21"/>
    <n v="15"/>
    <n v="2"/>
    <x v="1"/>
    <n v="16"/>
    <s v=""/>
    <s v="DCS AMMONIA-UTILITIES"/>
    <m/>
    <m/>
    <m/>
    <s v="O1010114"/>
    <n v="2"/>
    <m/>
    <s v="10-Combined Bldgn-N2 plant, Demi water"/>
    <x v="257"/>
    <x v="257"/>
    <x v="0"/>
    <m/>
    <s v="O1010114:2A/_x000a_O1010114_U2:5"/>
    <s v="O1010114:2C/_x000a_O1010114_U2:6"/>
    <m/>
    <s v=""/>
    <s v=""/>
    <m/>
    <m/>
    <m/>
    <s v="2A"/>
    <s v="2C"/>
    <x v="0"/>
    <x v="0"/>
    <x v="0"/>
    <x v="0"/>
    <x v="0"/>
    <s v=""/>
    <s v=""/>
    <x v="1"/>
    <x v="1"/>
    <x v="317"/>
    <x v="317"/>
  </r>
  <r>
    <s v="01"/>
    <m/>
    <s v="Сигнал"/>
    <s v="17-L -03044"/>
    <x v="259"/>
    <s v="10"/>
    <s v="17-T-031 Vessel Level"/>
    <s v="УРОВЕНЬ В БАКЕ ВОЗВРАТНОГО КОНД"/>
    <s v="Loop Powered Indicator"/>
    <s v="4124-XZ-DM-21703003"/>
    <x v="12"/>
    <x v="7"/>
    <m/>
    <s v="17-C-AD-N-004FL10"/>
    <s v="24 Pair"/>
    <s v="Pr.19"/>
    <x v="0"/>
    <x v="14"/>
    <x v="21"/>
    <n v="38"/>
    <s v=""/>
    <s v="48"/>
    <s v="AVK 2,5 A, AVK 2,5 A"/>
    <x v="318"/>
    <x v="3"/>
    <x v="21"/>
    <x v="0"/>
    <x v="21"/>
    <s v="DB37-*m"/>
    <x v="0"/>
    <s v="CPO101"/>
    <n v="0"/>
    <s v="BP012"/>
    <x v="21"/>
    <n v="15"/>
    <n v="3"/>
    <x v="1"/>
    <n v="16"/>
    <s v=""/>
    <s v="DCS AMMONIA-UTILITIES"/>
    <m/>
    <m/>
    <m/>
    <s v="O1010114"/>
    <n v="3"/>
    <m/>
    <s v="10-Combined Bldgn-N2 plant, Demi water"/>
    <x v="258"/>
    <x v="258"/>
    <x v="0"/>
    <m/>
    <s v="O1010114:3A/_x000a_O1010114_U3:5"/>
    <s v="O1010114:3C/_x000a_O1010114_U3:6"/>
    <m/>
    <s v=""/>
    <s v=""/>
    <m/>
    <m/>
    <m/>
    <s v="3A"/>
    <s v="3C"/>
    <x v="0"/>
    <x v="0"/>
    <x v="0"/>
    <x v="0"/>
    <x v="0"/>
    <s v=""/>
    <s v=""/>
    <x v="2"/>
    <x v="2"/>
    <x v="318"/>
    <x v="318"/>
  </r>
  <r>
    <s v="01"/>
    <m/>
    <s v="Сигнал"/>
    <s v="17-L -03003"/>
    <x v="260"/>
    <s v="10"/>
    <s v="17-T-032 Vessel Level"/>
    <s v="УРОВЕНЬ ДЕМ ВОДЫ В 17-T-032"/>
    <s v="Loop Powered Indicator"/>
    <s v="4124-XZ-DM-21703001"/>
    <x v="12"/>
    <x v="7"/>
    <m/>
    <s v="17-LZI-03003A"/>
    <s v="01 Pair"/>
    <s v="Pr.01"/>
    <x v="0"/>
    <x v="33"/>
    <x v="5"/>
    <n v="2"/>
    <s v=""/>
    <s v="2"/>
    <s v="AVK 2,5 A, AVK 2,5 A"/>
    <x v="319"/>
    <x v="3"/>
    <x v="21"/>
    <x v="0"/>
    <x v="21"/>
    <s v="DB37-*m"/>
    <x v="0"/>
    <s v="CPO101"/>
    <n v="0"/>
    <s v="BP012"/>
    <x v="21"/>
    <n v="15"/>
    <n v="4"/>
    <x v="1"/>
    <n v="16"/>
    <s v=""/>
    <s v="DCS AMMONIA-UTILITIES"/>
    <m/>
    <m/>
    <m/>
    <s v="O1010114"/>
    <n v="4"/>
    <m/>
    <s v="10-Combined Bldgn-N2 plant, Demi water"/>
    <x v="259"/>
    <x v="259"/>
    <x v="0"/>
    <m/>
    <s v="O1010114:4A/_x000a_O1010114_U4:5"/>
    <s v="O1010114:4C/_x000a_O1010114_U4:6"/>
    <m/>
    <s v=""/>
    <s v=""/>
    <m/>
    <m/>
    <m/>
    <s v="4A"/>
    <s v="4C"/>
    <x v="0"/>
    <x v="0"/>
    <x v="0"/>
    <x v="0"/>
    <x v="0"/>
    <s v=""/>
    <s v=""/>
    <x v="3"/>
    <x v="3"/>
    <x v="319"/>
    <x v="319"/>
  </r>
  <r>
    <s v="01"/>
    <m/>
    <s v="Резерв"/>
    <m/>
    <x v="20"/>
    <m/>
    <m/>
    <s v="резерв"/>
    <m/>
    <m/>
    <x v="12"/>
    <x v="7"/>
    <m/>
    <m/>
    <m/>
    <m/>
    <x v="0"/>
    <x v="6"/>
    <x v="8"/>
    <m/>
    <m/>
    <s v=""/>
    <s v="AVK 2,5 A, AVK 2,5 A"/>
    <x v="320"/>
    <x v="3"/>
    <x v="21"/>
    <x v="0"/>
    <x v="21"/>
    <s v="DB37-*m"/>
    <x v="0"/>
    <s v="CPO101"/>
    <n v="0"/>
    <s v="BP012"/>
    <x v="21"/>
    <n v="15"/>
    <n v="5"/>
    <x v="1"/>
    <n v="16"/>
    <s v=""/>
    <s v="DCS AMMONIA-UTILITIES"/>
    <m/>
    <m/>
    <m/>
    <s v="O1010114"/>
    <n v="5"/>
    <m/>
    <m/>
    <x v="20"/>
    <x v="20"/>
    <x v="0"/>
    <m/>
    <s v="O1010114:5A/_x000a_O1010114_U5:5"/>
    <s v="O1010114:5C/_x000a_O1010114_U5:6"/>
    <m/>
    <s v=""/>
    <s v=""/>
    <m/>
    <m/>
    <m/>
    <s v="5A"/>
    <s v="5C"/>
    <x v="2"/>
    <x v="2"/>
    <x v="0"/>
    <x v="0"/>
    <x v="0"/>
    <s v=""/>
    <s v=""/>
    <x v="4"/>
    <x v="4"/>
    <x v="320"/>
    <x v="32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6"/>
    <x v="1"/>
    <n v="16"/>
    <m/>
    <m/>
    <m/>
    <m/>
    <m/>
    <s v="O1010114"/>
    <n v="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7"/>
    <x v="1"/>
    <n v="16"/>
    <m/>
    <m/>
    <m/>
    <m/>
    <m/>
    <s v="O1010114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8"/>
    <x v="1"/>
    <n v="16"/>
    <m/>
    <m/>
    <m/>
    <m/>
    <m/>
    <s v="O1010114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9"/>
    <x v="1"/>
    <n v="16"/>
    <m/>
    <m/>
    <m/>
    <m/>
    <m/>
    <s v="O1010114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0"/>
    <x v="1"/>
    <n v="16"/>
    <m/>
    <m/>
    <m/>
    <m/>
    <m/>
    <s v="O1010114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1"/>
    <x v="1"/>
    <n v="16"/>
    <m/>
    <m/>
    <m/>
    <m/>
    <m/>
    <s v="O1010114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2"/>
    <x v="1"/>
    <n v="16"/>
    <m/>
    <m/>
    <m/>
    <m/>
    <m/>
    <s v="O1010114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3"/>
    <x v="1"/>
    <n v="16"/>
    <m/>
    <m/>
    <m/>
    <m/>
    <m/>
    <s v="O1010114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4"/>
    <x v="1"/>
    <n v="16"/>
    <m/>
    <m/>
    <m/>
    <m/>
    <m/>
    <s v="O1010114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5"/>
    <x v="1"/>
    <n v="16"/>
    <m/>
    <m/>
    <m/>
    <m/>
    <m/>
    <s v="O1010114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13"/>
    <x v="5"/>
    <m/>
    <m/>
    <m/>
    <m/>
    <x v="0"/>
    <x v="6"/>
    <x v="8"/>
    <m/>
    <m/>
    <s v=""/>
    <s v=""/>
    <x v="230"/>
    <x v="2"/>
    <x v="21"/>
    <x v="0"/>
    <x v="21"/>
    <m/>
    <x v="0"/>
    <s v="CPO101"/>
    <n v="0"/>
    <s v="BP012"/>
    <x v="21"/>
    <n v="15"/>
    <n v="16"/>
    <x v="1"/>
    <n v="16"/>
    <m/>
    <m/>
    <m/>
    <m/>
    <m/>
    <s v="O1010114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30    -A"/>
    <x v="261"/>
    <s v="10"/>
    <s v="SAC Filter Feed Pump 17-P-030A"/>
    <s v="P030A НАСОС КОНДЕНСАТА"/>
    <s v="Motor Running status"/>
    <s v="4124-GG-VD-BD17217P030086"/>
    <x v="14"/>
    <x v="8"/>
    <m/>
    <s v="17-I-DD-N-006BL02"/>
    <s v="24 Pair"/>
    <s v="Pr.01"/>
    <x v="3"/>
    <x v="34"/>
    <x v="5"/>
    <n v="2"/>
    <s v=""/>
    <s v="48"/>
    <s v="ASK 3MLD, ASK 3MB"/>
    <x v="230"/>
    <x v="2"/>
    <x v="22"/>
    <x v="1"/>
    <x v="22"/>
    <s v="DB37-*m"/>
    <x v="0"/>
    <s v="CPO101"/>
    <n v="0"/>
    <s v="BP012"/>
    <x v="22"/>
    <n v="16"/>
    <n v="1"/>
    <x v="2"/>
    <n v="32"/>
    <s v=""/>
    <s v="DCS AMMONIA-UTILITIES"/>
    <m/>
    <m/>
    <m/>
    <s v="O1010115"/>
    <n v="1"/>
    <m/>
    <s v="10-Combined Bldgn-N2 plant, Demi water"/>
    <x v="20"/>
    <x v="20"/>
    <x v="0"/>
    <m/>
    <s v=""/>
    <s v=""/>
    <m/>
    <s v="TS-F-01:1/_x000a_O1010115:1A"/>
    <s v="TS-F-01:2/_x000a_O1010115:1B"/>
    <m/>
    <m/>
    <m/>
    <s v=""/>
    <s v=""/>
    <x v="2"/>
    <x v="2"/>
    <x v="0"/>
    <x v="1"/>
    <x v="1"/>
    <s v="1A"/>
    <s v="1B"/>
    <x v="0"/>
    <x v="17"/>
    <x v="321"/>
    <x v="321"/>
  </r>
  <r>
    <s v="01"/>
    <m/>
    <s v="Сигнал"/>
    <s v="17-M -030    -A"/>
    <x v="262"/>
    <s v="10"/>
    <s v="SAC Filter Feed Pump 17-P-030A"/>
    <s v="17-P-030A ДОСТУПНО"/>
    <s v="Motor Available status"/>
    <s v="4124-GG-VD-BD17217P030086"/>
    <x v="14"/>
    <x v="8"/>
    <m/>
    <s v="17-I-DD-N-006BL02"/>
    <s v="24 Pair"/>
    <s v="Pr.02"/>
    <x v="3"/>
    <x v="34"/>
    <x v="0"/>
    <n v="4"/>
    <s v=""/>
    <s v="48"/>
    <s v="ASK 3MLD, ASK 3MB"/>
    <x v="230"/>
    <x v="2"/>
    <x v="22"/>
    <x v="1"/>
    <x v="22"/>
    <s v="DB37-*m"/>
    <x v="0"/>
    <s v="CPO101"/>
    <n v="0"/>
    <s v="BP012"/>
    <x v="22"/>
    <n v="16"/>
    <n v="2"/>
    <x v="2"/>
    <n v="32"/>
    <s v=""/>
    <s v="DCS AMMONIA-UTILITIES"/>
    <m/>
    <m/>
    <m/>
    <s v="O1010115"/>
    <n v="2"/>
    <m/>
    <s v="10-Combined Bldgn-N2 plant, Demi water"/>
    <x v="20"/>
    <x v="20"/>
    <x v="0"/>
    <m/>
    <s v=""/>
    <s v=""/>
    <m/>
    <s v="TS-F-01:3/_x000a_O1010115:2A"/>
    <s v="TS-F-01:4/_x000a_O1010115:2B"/>
    <m/>
    <m/>
    <m/>
    <s v=""/>
    <s v=""/>
    <x v="2"/>
    <x v="2"/>
    <x v="0"/>
    <x v="1"/>
    <x v="1"/>
    <s v="2A"/>
    <s v="2B"/>
    <x v="1"/>
    <x v="18"/>
    <x v="322"/>
    <x v="322"/>
  </r>
  <r>
    <s v="01"/>
    <m/>
    <s v="Сигнал"/>
    <s v="17-M -030    -A"/>
    <x v="263"/>
    <s v="10"/>
    <s v="SAC Filter Feed Pump 17-P-030A"/>
    <s v="17-P-030A МЕСТ/ДИСТАНЦ"/>
    <s v="Motor Remote status"/>
    <s v="4124-GG-VD-BD17217P030086"/>
    <x v="14"/>
    <x v="8"/>
    <m/>
    <s v="17-I-DD-N-006BL02"/>
    <s v="24 Pair"/>
    <s v="Pr.03"/>
    <x v="3"/>
    <x v="34"/>
    <x v="1"/>
    <n v="6"/>
    <s v=""/>
    <s v="48"/>
    <s v="ASK 3MLD, ASK 3MB"/>
    <x v="230"/>
    <x v="2"/>
    <x v="22"/>
    <x v="1"/>
    <x v="22"/>
    <s v="DB37-*m"/>
    <x v="0"/>
    <s v="CPO101"/>
    <n v="0"/>
    <s v="BP012"/>
    <x v="22"/>
    <n v="16"/>
    <n v="3"/>
    <x v="2"/>
    <n v="32"/>
    <s v=""/>
    <s v="DCS AMMONIA-UTILITIES"/>
    <m/>
    <m/>
    <m/>
    <s v="O1010115"/>
    <n v="3"/>
    <m/>
    <s v="10-Combined Bldgn-N2 plant, Demi water"/>
    <x v="20"/>
    <x v="20"/>
    <x v="0"/>
    <m/>
    <s v=""/>
    <s v=""/>
    <m/>
    <s v="TS-F-01:5/_x000a_O1010115:3A"/>
    <s v="TS-F-01:6/_x000a_O1010115:3B"/>
    <m/>
    <m/>
    <m/>
    <s v=""/>
    <s v=""/>
    <x v="2"/>
    <x v="2"/>
    <x v="0"/>
    <x v="1"/>
    <x v="1"/>
    <s v="3A"/>
    <s v="3B"/>
    <x v="2"/>
    <x v="19"/>
    <x v="323"/>
    <x v="323"/>
  </r>
  <r>
    <s v="01"/>
    <m/>
    <s v="Сигнал"/>
    <s v="17-M -030    -B"/>
    <x v="264"/>
    <s v="10"/>
    <s v="SAC Filter Feed Pump 17-P-030B"/>
    <s v="P030B НАСОС КОНДЕНСАТА"/>
    <s v="Motor Running status"/>
    <s v="4124-GG-VD-BD17217P030086"/>
    <x v="14"/>
    <x v="8"/>
    <m/>
    <s v="17-I-DD-N-006BL02"/>
    <s v="24 Pair"/>
    <s v="Pr.04"/>
    <x v="3"/>
    <x v="34"/>
    <x v="2"/>
    <n v="8"/>
    <s v=""/>
    <s v="48"/>
    <s v="ASK 3MLD, ASK 3MB"/>
    <x v="230"/>
    <x v="2"/>
    <x v="22"/>
    <x v="1"/>
    <x v="22"/>
    <s v="DB37-*m"/>
    <x v="0"/>
    <s v="CPO101"/>
    <n v="0"/>
    <s v="BP012"/>
    <x v="22"/>
    <n v="16"/>
    <n v="4"/>
    <x v="2"/>
    <n v="32"/>
    <s v=""/>
    <s v="DCS AMMONIA-UTILITIES"/>
    <m/>
    <m/>
    <m/>
    <s v="O1010115"/>
    <n v="4"/>
    <m/>
    <s v="10-Combined Bldgn-N2 plant, Demi water"/>
    <x v="20"/>
    <x v="20"/>
    <x v="0"/>
    <m/>
    <s v=""/>
    <s v=""/>
    <m/>
    <s v="TS-F-01:7/_x000a_O1010115:4A"/>
    <s v="TS-F-01:8/_x000a_O1010115:4B"/>
    <m/>
    <m/>
    <m/>
    <s v=""/>
    <s v=""/>
    <x v="2"/>
    <x v="2"/>
    <x v="0"/>
    <x v="1"/>
    <x v="1"/>
    <s v="4A"/>
    <s v="4B"/>
    <x v="3"/>
    <x v="20"/>
    <x v="324"/>
    <x v="324"/>
  </r>
  <r>
    <s v="01"/>
    <m/>
    <s v="Сигнал"/>
    <s v="17-M -030    -B"/>
    <x v="265"/>
    <s v="10"/>
    <s v="SAC Filter Feed Pump 17-P-030B"/>
    <s v="17-P-030B ДОСТУПНО"/>
    <s v="Motor Available status"/>
    <s v="4124-GG-VD-BD17217P030086"/>
    <x v="14"/>
    <x v="8"/>
    <m/>
    <s v="17-I-DD-N-006BL02"/>
    <s v="24 Pair"/>
    <s v="Pr.05"/>
    <x v="3"/>
    <x v="34"/>
    <x v="3"/>
    <n v="10"/>
    <s v=""/>
    <s v="48"/>
    <s v="ASK 3MLD, ASK 3MB"/>
    <x v="230"/>
    <x v="2"/>
    <x v="22"/>
    <x v="1"/>
    <x v="22"/>
    <s v="DB37-*m"/>
    <x v="0"/>
    <s v="CPO101"/>
    <n v="0"/>
    <s v="BP012"/>
    <x v="22"/>
    <n v="16"/>
    <n v="5"/>
    <x v="2"/>
    <n v="32"/>
    <s v=""/>
    <s v="DCS AMMONIA-UTILITIES"/>
    <m/>
    <m/>
    <m/>
    <s v="O1010115"/>
    <n v="5"/>
    <m/>
    <s v="10-Combined Bldgn-N2 plant, Demi water"/>
    <x v="20"/>
    <x v="20"/>
    <x v="0"/>
    <m/>
    <s v=""/>
    <s v=""/>
    <m/>
    <s v="TS-F-01:9/_x000a_O1010115:5A"/>
    <s v="TS-F-01:10/_x000a_O1010115:5B"/>
    <m/>
    <m/>
    <m/>
    <s v=""/>
    <s v=""/>
    <x v="2"/>
    <x v="2"/>
    <x v="0"/>
    <x v="1"/>
    <x v="1"/>
    <s v="5A"/>
    <s v="5B"/>
    <x v="4"/>
    <x v="21"/>
    <x v="325"/>
    <x v="325"/>
  </r>
  <r>
    <s v="01"/>
    <m/>
    <s v="Сигнал"/>
    <s v="17-M -030    -B"/>
    <x v="266"/>
    <s v="10"/>
    <s v="SAC Filter Feed Pump 17-P-030B"/>
    <s v="17-P-030B МЕСТ/ДИСТАНЦ"/>
    <s v="Motor Remote status"/>
    <s v="4124-GG-VD-BD17217P030086"/>
    <x v="14"/>
    <x v="8"/>
    <m/>
    <s v="17-I-DD-N-006BL02"/>
    <s v="24 Pair"/>
    <s v="Pr.06"/>
    <x v="3"/>
    <x v="34"/>
    <x v="4"/>
    <n v="12"/>
    <s v=""/>
    <s v="48"/>
    <s v="ASK 3MLD, ASK 3MB"/>
    <x v="230"/>
    <x v="2"/>
    <x v="22"/>
    <x v="1"/>
    <x v="22"/>
    <s v="DB37-*m"/>
    <x v="0"/>
    <s v="CPO101"/>
    <n v="0"/>
    <s v="BP012"/>
    <x v="22"/>
    <n v="16"/>
    <n v="6"/>
    <x v="2"/>
    <n v="32"/>
    <s v=""/>
    <s v="DCS AMMONIA-UTILITIES"/>
    <m/>
    <m/>
    <m/>
    <s v="O1010115"/>
    <n v="6"/>
    <m/>
    <s v="10-Combined Bldgn-N2 plant, Demi water"/>
    <x v="20"/>
    <x v="20"/>
    <x v="0"/>
    <m/>
    <s v=""/>
    <s v=""/>
    <m/>
    <s v="TS-F-01:11/_x000a_O1010115:6A"/>
    <s v="TS-F-01:12/_x000a_O1010115:6B"/>
    <m/>
    <m/>
    <m/>
    <s v=""/>
    <s v=""/>
    <x v="2"/>
    <x v="2"/>
    <x v="0"/>
    <x v="1"/>
    <x v="1"/>
    <s v="6A"/>
    <s v="6B"/>
    <x v="5"/>
    <x v="22"/>
    <x v="326"/>
    <x v="326"/>
  </r>
  <r>
    <s v="01"/>
    <m/>
    <s v="Сигнал"/>
    <s v="17-M -030    -C"/>
    <x v="267"/>
    <s v="10"/>
    <s v="SAC Filter Feed Pump 17-P-030C"/>
    <s v="P030C НАСОС КОНДЕНСАТА"/>
    <s v="Motor Running status"/>
    <s v="4124-XZ-DM-21703004"/>
    <x v="14"/>
    <x v="8"/>
    <m/>
    <s v="17-I-DD-N-006BL02"/>
    <s v="24 Pair"/>
    <s v="Pr.07"/>
    <x v="3"/>
    <x v="34"/>
    <x v="6"/>
    <n v="14"/>
    <s v=""/>
    <s v="48"/>
    <s v="ASK 3MLD, ASK 3MB"/>
    <x v="230"/>
    <x v="2"/>
    <x v="22"/>
    <x v="1"/>
    <x v="22"/>
    <s v="DB37-*m"/>
    <x v="0"/>
    <s v="CPO101"/>
    <n v="0"/>
    <s v="BP012"/>
    <x v="22"/>
    <n v="16"/>
    <n v="7"/>
    <x v="2"/>
    <n v="32"/>
    <s v=""/>
    <s v="DCS AMMONIA-UTILITIES"/>
    <m/>
    <m/>
    <m/>
    <s v="O1010115"/>
    <n v="7"/>
    <m/>
    <s v="10-Combined Bldgn-N2 plant, Demi water"/>
    <x v="20"/>
    <x v="20"/>
    <x v="0"/>
    <m/>
    <s v=""/>
    <s v=""/>
    <m/>
    <s v="TS-F-01:13/_x000a_O1010115:7A"/>
    <s v="TS-F-01:14/_x000a_O1010115:7B"/>
    <m/>
    <m/>
    <m/>
    <s v=""/>
    <s v=""/>
    <x v="2"/>
    <x v="2"/>
    <x v="0"/>
    <x v="1"/>
    <x v="1"/>
    <s v="7A"/>
    <s v="7B"/>
    <x v="6"/>
    <x v="23"/>
    <x v="327"/>
    <x v="327"/>
  </r>
  <r>
    <s v="01"/>
    <m/>
    <s v="Сигнал"/>
    <s v="17-M -030    -C"/>
    <x v="268"/>
    <s v="10"/>
    <s v="SAC Filter Feed Pump 17-P-030C"/>
    <s v="17-P-030C ДОСТУПНО"/>
    <s v="Motor Available status"/>
    <s v="4124-XZ-DM-21703004"/>
    <x v="14"/>
    <x v="8"/>
    <m/>
    <s v="17-I-DD-N-006BL02"/>
    <s v="24 Pair"/>
    <s v="Pr.08"/>
    <x v="3"/>
    <x v="34"/>
    <x v="7"/>
    <n v="16"/>
    <s v=""/>
    <s v="48"/>
    <s v="ASK 3MLD, ASK 3MB"/>
    <x v="230"/>
    <x v="2"/>
    <x v="22"/>
    <x v="1"/>
    <x v="22"/>
    <s v="DB37-*m"/>
    <x v="0"/>
    <s v="CPO101"/>
    <n v="0"/>
    <s v="BP012"/>
    <x v="22"/>
    <n v="16"/>
    <n v="8"/>
    <x v="2"/>
    <n v="32"/>
    <s v=""/>
    <s v="DCS AMMONIA-UTILITIES"/>
    <m/>
    <m/>
    <m/>
    <s v="O1010115"/>
    <n v="8"/>
    <m/>
    <s v="10-Combined Bldgn-N2 plant, Demi water"/>
    <x v="20"/>
    <x v="20"/>
    <x v="0"/>
    <m/>
    <s v=""/>
    <s v=""/>
    <m/>
    <s v="TS-F-01:15/_x000a_O1010115:8A"/>
    <s v="TS-F-01:16/_x000a_O1010115:8B"/>
    <m/>
    <m/>
    <m/>
    <s v=""/>
    <s v=""/>
    <x v="2"/>
    <x v="2"/>
    <x v="0"/>
    <x v="1"/>
    <x v="1"/>
    <s v="8A"/>
    <s v="8B"/>
    <x v="7"/>
    <x v="24"/>
    <x v="328"/>
    <x v="328"/>
  </r>
  <r>
    <s v="01"/>
    <m/>
    <s v="Сигнал"/>
    <s v="17-M -030    -C"/>
    <x v="269"/>
    <s v="10"/>
    <s v="SAC Filter Feed Pump 17-P-030C"/>
    <s v="17-P-030C МЕСТ/ДИСТАНЦ"/>
    <s v="Motor Remote status"/>
    <s v="4124-XZ-DM-21703004"/>
    <x v="14"/>
    <x v="8"/>
    <m/>
    <s v="17-I-DD-N-006BL02"/>
    <s v="24 Pair"/>
    <s v="Pr.09"/>
    <x v="3"/>
    <x v="34"/>
    <x v="10"/>
    <n v="18"/>
    <s v=""/>
    <s v="48"/>
    <s v="ASK 3MLD, ASK 3MB"/>
    <x v="230"/>
    <x v="2"/>
    <x v="22"/>
    <x v="1"/>
    <x v="22"/>
    <s v="DB37-*m"/>
    <x v="0"/>
    <s v="CPO101"/>
    <n v="0"/>
    <s v="BP012"/>
    <x v="22"/>
    <n v="16"/>
    <n v="9"/>
    <x v="2"/>
    <n v="32"/>
    <s v=""/>
    <s v="DCS AMMONIA-UTILITIES"/>
    <m/>
    <m/>
    <m/>
    <s v="O1010115"/>
    <n v="9"/>
    <m/>
    <s v="10-Combined Bldgn-N2 plant, Demi water"/>
    <x v="20"/>
    <x v="20"/>
    <x v="0"/>
    <m/>
    <s v=""/>
    <s v=""/>
    <m/>
    <s v="TS-F-01:17/_x000a_O1010115:9A"/>
    <s v="TS-F-01:18/_x000a_O1010115:9B"/>
    <m/>
    <m/>
    <m/>
    <s v=""/>
    <s v=""/>
    <x v="2"/>
    <x v="2"/>
    <x v="0"/>
    <x v="1"/>
    <x v="1"/>
    <s v="9A"/>
    <s v="9B"/>
    <x v="8"/>
    <x v="25"/>
    <x v="329"/>
    <x v="329"/>
  </r>
  <r>
    <s v="01"/>
    <m/>
    <s v="Сигнал"/>
    <s v="17-H -071    -H"/>
    <x v="270"/>
    <s v="07"/>
    <s v="17-L-071-K-071H Gearbox Heater"/>
    <s v="17-HE-07208 МЕСТ/ДИСТАНЦ"/>
    <s v="Heater Local/Remote status"/>
    <s v="4124-FY-VD-BD17317L07100001_SH.1"/>
    <x v="14"/>
    <x v="8"/>
    <m/>
    <s v="17-I-DD-N-017BL02"/>
    <s v="24 Pair"/>
    <s v="Pr.17"/>
    <x v="3"/>
    <x v="35"/>
    <x v="19"/>
    <n v="34"/>
    <s v=""/>
    <s v="48"/>
    <s v="ASK 3MLD, ASK 3MB"/>
    <x v="230"/>
    <x v="2"/>
    <x v="22"/>
    <x v="1"/>
    <x v="22"/>
    <s v="DB37-*m"/>
    <x v="0"/>
    <s v="CPO101"/>
    <n v="0"/>
    <s v="BP012"/>
    <x v="22"/>
    <n v="16"/>
    <n v="10"/>
    <x v="2"/>
    <n v="32"/>
    <s v=""/>
    <s v="DCS AMMONIA-UTILITIES"/>
    <m/>
    <m/>
    <m/>
    <s v="O1010115"/>
    <n v="10"/>
    <m/>
    <s v="07-Cooling Tower Area"/>
    <x v="20"/>
    <x v="20"/>
    <x v="0"/>
    <m/>
    <s v=""/>
    <s v=""/>
    <m/>
    <s v="TS-F-02:33/_x000a_O1010115:10A"/>
    <s v="TS-F-02:34/_x000a_O1010115:10B"/>
    <m/>
    <m/>
    <m/>
    <s v=""/>
    <s v=""/>
    <x v="2"/>
    <x v="2"/>
    <x v="0"/>
    <x v="1"/>
    <x v="1"/>
    <s v="10A"/>
    <s v="10B"/>
    <x v="9"/>
    <x v="26"/>
    <x v="330"/>
    <x v="330"/>
  </r>
  <r>
    <s v="02.1"/>
    <s v="28.06.2024 замена типовой схемы"/>
    <s v="Сигнал"/>
    <s v="17-M -101K   -A"/>
    <x v="271"/>
    <s v="10"/>
    <s v="COMPRESSOR MAIN MOTOR 17-KM-101A"/>
    <s v="ОСН ДВИГАТЕЛЬ КОМПРЕССОРА"/>
    <s v="Motor Running status"/>
    <s v="4124-GP-VD-BD17917K101004_SH.3"/>
    <x v="15"/>
    <x v="9"/>
    <m/>
    <s v="17-I-DD-N-019BL02"/>
    <s v="24 Pair"/>
    <s v="Pr.01"/>
    <x v="3"/>
    <x v="36"/>
    <x v="5"/>
    <n v="2"/>
    <s v=""/>
    <s v="48"/>
    <s v="ASK 3MLD, ASK 3MB"/>
    <x v="230"/>
    <x v="2"/>
    <x v="22"/>
    <x v="1"/>
    <x v="22"/>
    <s v="DB37-*m"/>
    <x v="0"/>
    <s v="CPO101"/>
    <n v="0"/>
    <s v="BP012"/>
    <x v="22"/>
    <n v="16"/>
    <n v="11"/>
    <x v="2"/>
    <n v="32"/>
    <s v=""/>
    <s v="DCS AMMONIA-UTILITIES"/>
    <m/>
    <m/>
    <m/>
    <s v="O1010115"/>
    <n v="11"/>
    <m/>
    <s v="10-Combined Bldgn-N2 plant, Demi water"/>
    <x v="20"/>
    <x v="20"/>
    <x v="0"/>
    <m/>
    <s v=""/>
    <s v=""/>
    <m/>
    <s v="TS-F-04:1/_x000a_O1010115:11A"/>
    <s v="TS-F-04:2/_x000a_O1010115:11B"/>
    <m/>
    <m/>
    <m/>
    <s v=""/>
    <s v=""/>
    <x v="2"/>
    <x v="2"/>
    <x v="0"/>
    <x v="1"/>
    <x v="1"/>
    <s v="11A"/>
    <s v="11B"/>
    <x v="10"/>
    <x v="27"/>
    <x v="331"/>
    <x v="331"/>
  </r>
  <r>
    <s v="02.1"/>
    <s v="28.06.2024 замена типовой схемы"/>
    <s v="Сигнал"/>
    <s v="17-M -101K   -A"/>
    <x v="272"/>
    <s v="10"/>
    <s v="COMPRESSOR MAIN MOTOR 17-KM-101A"/>
    <s v="17-KM-101A ДОСТУПНО"/>
    <s v="Motor Available status"/>
    <s v="4124-GP-VD-BD17917K101004_SH.3"/>
    <x v="15"/>
    <x v="9"/>
    <m/>
    <s v="17-I-DD-N-019BL02"/>
    <s v="24 Pair"/>
    <s v="Pr.02"/>
    <x v="3"/>
    <x v="36"/>
    <x v="0"/>
    <n v="4"/>
    <s v=""/>
    <s v="48"/>
    <s v="ASK 3MLD, ASK 3MB"/>
    <x v="230"/>
    <x v="2"/>
    <x v="22"/>
    <x v="1"/>
    <x v="22"/>
    <s v="DB37-*m"/>
    <x v="0"/>
    <s v="CPO101"/>
    <n v="0"/>
    <s v="BP012"/>
    <x v="22"/>
    <n v="16"/>
    <n v="12"/>
    <x v="2"/>
    <n v="32"/>
    <s v=""/>
    <s v="DCS AMMONIA-UTILITIES"/>
    <m/>
    <m/>
    <m/>
    <s v="O1010115"/>
    <n v="12"/>
    <m/>
    <s v="10-Combined Bldgn-N2 plant, Demi water"/>
    <x v="20"/>
    <x v="20"/>
    <x v="0"/>
    <m/>
    <s v=""/>
    <s v=""/>
    <m/>
    <s v="TS-F-04:3/_x000a_O1010115:12A"/>
    <s v="TS-F-04:4/_x000a_O1010115:12B"/>
    <m/>
    <m/>
    <m/>
    <s v=""/>
    <s v=""/>
    <x v="2"/>
    <x v="2"/>
    <x v="0"/>
    <x v="1"/>
    <x v="1"/>
    <s v="12A"/>
    <s v="12B"/>
    <x v="11"/>
    <x v="28"/>
    <x v="332"/>
    <x v="332"/>
  </r>
  <r>
    <s v="02.1"/>
    <s v="28.06.2024 замена типовой схемы"/>
    <s v="Сигнал"/>
    <s v="17-M -101K   -A"/>
    <x v="273"/>
    <s v="10"/>
    <s v="COMPRESSOR MAIN MOTOR 17-KM-101A"/>
    <s v="17-KM-101A МЕСТ/ДИСТАНЦ"/>
    <s v="Motor Remote status"/>
    <s v="4124-GP-VD-BD17917K101004_SH.3"/>
    <x v="15"/>
    <x v="9"/>
    <m/>
    <s v="17-I-DD-N-019BL02"/>
    <s v="24 Pair"/>
    <s v="Pr.03"/>
    <x v="3"/>
    <x v="36"/>
    <x v="1"/>
    <n v="6"/>
    <s v=""/>
    <s v="48"/>
    <s v="ASK 3MLD, ASK 3MB"/>
    <x v="230"/>
    <x v="2"/>
    <x v="22"/>
    <x v="1"/>
    <x v="22"/>
    <s v="DB37-*m"/>
    <x v="0"/>
    <s v="CPO101"/>
    <n v="0"/>
    <s v="BP012"/>
    <x v="22"/>
    <n v="16"/>
    <n v="13"/>
    <x v="2"/>
    <n v="32"/>
    <s v=""/>
    <s v="DCS AMMONIA-UTILITIES"/>
    <m/>
    <m/>
    <m/>
    <s v="O1010115"/>
    <n v="13"/>
    <m/>
    <s v="10-Combined Bldgn-N2 plant, Demi water"/>
    <x v="20"/>
    <x v="20"/>
    <x v="0"/>
    <m/>
    <s v=""/>
    <s v=""/>
    <m/>
    <s v="TS-F-04:5/_x000a_O1010115:13A"/>
    <s v="TS-F-04:6/_x000a_O1010115:13B"/>
    <m/>
    <m/>
    <m/>
    <s v=""/>
    <s v=""/>
    <x v="2"/>
    <x v="2"/>
    <x v="0"/>
    <x v="1"/>
    <x v="1"/>
    <s v="13A"/>
    <s v="13B"/>
    <x v="12"/>
    <x v="29"/>
    <x v="333"/>
    <x v="333"/>
  </r>
  <r>
    <s v="01"/>
    <m/>
    <s v="Сигнал"/>
    <s v="17-M -032    -B"/>
    <x v="274"/>
    <s v="10"/>
    <s v="Demi Water Pump 17-P-032B"/>
    <s v="P032A НАСОС ДЕМ. ВОДЫ"/>
    <s v="Motor Running status"/>
    <s v="4124-GG-VD-BD17217P032118"/>
    <x v="14"/>
    <x v="8"/>
    <m/>
    <s v="17-I-DD-N-019BL02"/>
    <s v="24 Pair"/>
    <s v="Pr.04"/>
    <x v="3"/>
    <x v="36"/>
    <x v="2"/>
    <n v="8"/>
    <s v=""/>
    <s v="48"/>
    <s v="ASK 3MLD, ASK 3MB"/>
    <x v="230"/>
    <x v="2"/>
    <x v="22"/>
    <x v="1"/>
    <x v="22"/>
    <s v="DB37-*m"/>
    <x v="0"/>
    <s v="CPO101"/>
    <n v="0"/>
    <s v="BP012"/>
    <x v="22"/>
    <n v="16"/>
    <n v="14"/>
    <x v="2"/>
    <n v="32"/>
    <s v=""/>
    <s v="DCS AMMONIA-UTILITIES"/>
    <m/>
    <m/>
    <m/>
    <s v="O1010115"/>
    <n v="14"/>
    <m/>
    <s v="10-Combined Bldgn-N2 plant, Demi water"/>
    <x v="20"/>
    <x v="20"/>
    <x v="0"/>
    <m/>
    <s v=""/>
    <s v=""/>
    <m/>
    <s v="TS-F-04:7/_x000a_O1010115:14A"/>
    <s v="TS-F-04:8/_x000a_O1010115:14B"/>
    <m/>
    <m/>
    <m/>
    <s v=""/>
    <s v=""/>
    <x v="2"/>
    <x v="2"/>
    <x v="0"/>
    <x v="1"/>
    <x v="1"/>
    <s v="14A"/>
    <s v="14B"/>
    <x v="13"/>
    <x v="30"/>
    <x v="334"/>
    <x v="334"/>
  </r>
  <r>
    <s v="01"/>
    <m/>
    <s v="Сигнал"/>
    <s v="17-M -032    -B"/>
    <x v="275"/>
    <s v="10"/>
    <s v="Demi Water Pump 17-P-032B"/>
    <s v="17-P-032B ДОСТУПНО"/>
    <s v="Motor Available status"/>
    <s v="4124-GG-VD-BD17217P032118"/>
    <x v="14"/>
    <x v="8"/>
    <m/>
    <s v="17-I-DD-N-019BL02"/>
    <s v="24 Pair"/>
    <s v="Pr.05"/>
    <x v="3"/>
    <x v="36"/>
    <x v="3"/>
    <n v="10"/>
    <s v=""/>
    <s v="48"/>
    <s v="ASK 3MLD, ASK 3MB"/>
    <x v="230"/>
    <x v="2"/>
    <x v="22"/>
    <x v="1"/>
    <x v="22"/>
    <s v="DB37-*m"/>
    <x v="0"/>
    <s v="CPO101"/>
    <n v="0"/>
    <s v="BP012"/>
    <x v="22"/>
    <n v="16"/>
    <n v="15"/>
    <x v="2"/>
    <n v="32"/>
    <s v=""/>
    <s v="DCS AMMONIA-UTILITIES"/>
    <m/>
    <m/>
    <m/>
    <s v="O1010115"/>
    <n v="15"/>
    <m/>
    <s v="10-Combined Bldgn-N2 plant, Demi water"/>
    <x v="20"/>
    <x v="20"/>
    <x v="0"/>
    <m/>
    <s v=""/>
    <s v=""/>
    <m/>
    <s v="TS-F-04:9/_x000a_O1010115:15A"/>
    <s v="TS-F-04:10/_x000a_O1010115:15B"/>
    <m/>
    <m/>
    <m/>
    <s v=""/>
    <s v=""/>
    <x v="2"/>
    <x v="2"/>
    <x v="0"/>
    <x v="1"/>
    <x v="1"/>
    <s v="15A"/>
    <s v="15B"/>
    <x v="14"/>
    <x v="31"/>
    <x v="335"/>
    <x v="335"/>
  </r>
  <r>
    <s v="01"/>
    <m/>
    <s v="Сигнал"/>
    <s v="17-M -032    -B"/>
    <x v="276"/>
    <s v="10"/>
    <s v="Demi Water Pump 17-P-032B"/>
    <s v="17-P-032B МЕСТ/ДИСТАНЦ"/>
    <s v="Motor Remote status"/>
    <s v="4124-GG-VD-BD17217P032118"/>
    <x v="14"/>
    <x v="8"/>
    <m/>
    <s v="17-I-DD-N-019BL02"/>
    <s v="24 Pair"/>
    <s v="Pr.06"/>
    <x v="3"/>
    <x v="36"/>
    <x v="4"/>
    <n v="12"/>
    <s v=""/>
    <s v="48"/>
    <s v="ASK 3MLD, ASK 3MB"/>
    <x v="230"/>
    <x v="2"/>
    <x v="22"/>
    <x v="1"/>
    <x v="22"/>
    <s v="DB37-*m"/>
    <x v="0"/>
    <s v="CPO101"/>
    <n v="0"/>
    <s v="BP012"/>
    <x v="22"/>
    <n v="16"/>
    <n v="16"/>
    <x v="2"/>
    <n v="32"/>
    <s v=""/>
    <s v="DCS AMMONIA-UTILITIES"/>
    <m/>
    <m/>
    <m/>
    <s v="O1010115"/>
    <n v="16"/>
    <m/>
    <s v="10-Combined Bldgn-N2 plant, Demi water"/>
    <x v="20"/>
    <x v="20"/>
    <x v="0"/>
    <m/>
    <s v=""/>
    <s v=""/>
    <m/>
    <s v="TS-F-04:11/_x000a_O1010115:16A"/>
    <s v="TS-F-04:12/_x000a_O1010115:16B"/>
    <m/>
    <m/>
    <m/>
    <s v=""/>
    <s v=""/>
    <x v="2"/>
    <x v="2"/>
    <x v="0"/>
    <x v="1"/>
    <x v="1"/>
    <s v="16A"/>
    <s v="16B"/>
    <x v="15"/>
    <x v="32"/>
    <x v="336"/>
    <x v="336"/>
  </r>
  <r>
    <s v="01"/>
    <m/>
    <s v="Сигнал"/>
    <s v="17-M -032    -C"/>
    <x v="277"/>
    <s v="10"/>
    <s v="Demi Water Pump 17-P-032C"/>
    <s v="P032C НАСОС ДЕМ. ВОДЫ"/>
    <s v="Motor Running status"/>
    <s v="4124-XZ-DM-21703001"/>
    <x v="14"/>
    <x v="8"/>
    <m/>
    <s v="17-I-DD-N-019BL02"/>
    <s v="24 Pair"/>
    <s v="Pr.07"/>
    <x v="3"/>
    <x v="36"/>
    <x v="6"/>
    <n v="14"/>
    <s v=""/>
    <s v="48"/>
    <s v="ASK 3MLD, ASK 3MB"/>
    <x v="230"/>
    <x v="2"/>
    <x v="22"/>
    <x v="1"/>
    <x v="22"/>
    <s v="DB37-*m"/>
    <x v="0"/>
    <s v="CPO101"/>
    <n v="0"/>
    <s v="BP012"/>
    <x v="22"/>
    <n v="16"/>
    <n v="17"/>
    <x v="2"/>
    <n v="32"/>
    <s v=""/>
    <s v="DCS AMMONIA-UTILITIES"/>
    <m/>
    <m/>
    <m/>
    <s v="O1010115"/>
    <n v="17"/>
    <m/>
    <s v="10-Combined Bldgn-N2 plant, Demi water"/>
    <x v="20"/>
    <x v="20"/>
    <x v="0"/>
    <m/>
    <s v=""/>
    <s v=""/>
    <m/>
    <s v="TS-F-04:13/_x000a_O1010115:17A"/>
    <s v="TS-F-04:14/_x000a_O1010115:17B"/>
    <m/>
    <m/>
    <m/>
    <s v=""/>
    <s v=""/>
    <x v="2"/>
    <x v="2"/>
    <x v="0"/>
    <x v="1"/>
    <x v="1"/>
    <s v="17A"/>
    <s v="17B"/>
    <x v="17"/>
    <x v="33"/>
    <x v="337"/>
    <x v="337"/>
  </r>
  <r>
    <s v="01"/>
    <m/>
    <s v="Сигнал"/>
    <s v="17-M -032    -C"/>
    <x v="278"/>
    <s v="10"/>
    <s v="Demi Water Pump 17-P-032C"/>
    <s v="17-P-032C ДОСТУПНО"/>
    <s v="Motor Available status"/>
    <s v="4124-XZ-DM-21703001"/>
    <x v="14"/>
    <x v="8"/>
    <m/>
    <s v="17-I-DD-N-019BL02"/>
    <s v="24 Pair"/>
    <s v="Pr.08"/>
    <x v="3"/>
    <x v="36"/>
    <x v="7"/>
    <n v="16"/>
    <s v=""/>
    <s v="48"/>
    <s v="ASK 3MLD, ASK 3MB"/>
    <x v="230"/>
    <x v="2"/>
    <x v="22"/>
    <x v="1"/>
    <x v="22"/>
    <s v="DB37-*m"/>
    <x v="0"/>
    <s v="CPO101"/>
    <n v="0"/>
    <s v="BP012"/>
    <x v="22"/>
    <n v="16"/>
    <n v="18"/>
    <x v="2"/>
    <n v="32"/>
    <s v=""/>
    <s v="DCS AMMONIA-UTILITIES"/>
    <m/>
    <m/>
    <m/>
    <s v="O1010115"/>
    <n v="18"/>
    <m/>
    <s v="10-Combined Bldgn-N2 plant, Demi water"/>
    <x v="20"/>
    <x v="20"/>
    <x v="0"/>
    <m/>
    <s v=""/>
    <s v=""/>
    <m/>
    <s v="TS-F-04:15/_x000a_O1010115:18A"/>
    <s v="TS-F-04:16/_x000a_O1010115:18B"/>
    <m/>
    <m/>
    <m/>
    <s v=""/>
    <s v=""/>
    <x v="2"/>
    <x v="2"/>
    <x v="0"/>
    <x v="1"/>
    <x v="1"/>
    <s v="18A"/>
    <s v="18B"/>
    <x v="18"/>
    <x v="34"/>
    <x v="338"/>
    <x v="338"/>
  </r>
  <r>
    <s v="01"/>
    <m/>
    <s v="Сигнал"/>
    <s v="17-M -032    -C"/>
    <x v="279"/>
    <s v="10"/>
    <s v="Demi Water Pump 17-P-032C"/>
    <s v="17-P-032C МЕСТ/ДИСТАНЦ"/>
    <s v="Motor Remote status"/>
    <s v="4124-XZ-DM-21703001"/>
    <x v="14"/>
    <x v="8"/>
    <m/>
    <s v="17-I-DD-N-019BL02"/>
    <s v="24 Pair"/>
    <s v="Pr.09"/>
    <x v="3"/>
    <x v="36"/>
    <x v="10"/>
    <n v="18"/>
    <s v=""/>
    <s v="48"/>
    <s v="ASK 3MLD, ASK 3MB"/>
    <x v="230"/>
    <x v="2"/>
    <x v="22"/>
    <x v="1"/>
    <x v="22"/>
    <s v="DB37-*m"/>
    <x v="0"/>
    <s v="CPO101"/>
    <n v="0"/>
    <s v="BP012"/>
    <x v="22"/>
    <n v="16"/>
    <n v="19"/>
    <x v="2"/>
    <n v="32"/>
    <s v=""/>
    <s v="DCS AMMONIA-UTILITIES"/>
    <m/>
    <m/>
    <m/>
    <s v="O1010115"/>
    <n v="19"/>
    <m/>
    <s v="10-Combined Bldgn-N2 plant, Demi water"/>
    <x v="20"/>
    <x v="20"/>
    <x v="0"/>
    <m/>
    <s v=""/>
    <s v=""/>
    <m/>
    <s v="TS-F-04:17/_x000a_O1010115:19A"/>
    <s v="TS-F-04:18/_x000a_O1010115:19B"/>
    <m/>
    <m/>
    <m/>
    <s v=""/>
    <s v=""/>
    <x v="2"/>
    <x v="2"/>
    <x v="0"/>
    <x v="1"/>
    <x v="1"/>
    <s v="19A"/>
    <s v="19B"/>
    <x v="19"/>
    <x v="35"/>
    <x v="339"/>
    <x v="339"/>
  </r>
  <r>
    <s v="01"/>
    <m/>
    <s v="Сигнал"/>
    <s v="17-M -031    -B"/>
    <x v="280"/>
    <s v="10"/>
    <s v="Mixed Bed Filter Feed Pump 17-P-031B"/>
    <s v="P031B НАСОС КОНДЕНСАТА"/>
    <s v="Motor Running status"/>
    <s v="4124-GG-VD-BD17217P031102"/>
    <x v="14"/>
    <x v="8"/>
    <m/>
    <s v="17-I-DD-N-019BL02"/>
    <s v="24 Pair"/>
    <s v="Pr.10"/>
    <x v="3"/>
    <x v="36"/>
    <x v="11"/>
    <n v="20"/>
    <s v=""/>
    <s v="48"/>
    <s v="ASK 3MLD, ASK 3MB"/>
    <x v="230"/>
    <x v="2"/>
    <x v="22"/>
    <x v="1"/>
    <x v="22"/>
    <s v="DB37-*m"/>
    <x v="0"/>
    <s v="CPO101"/>
    <n v="0"/>
    <s v="BP012"/>
    <x v="22"/>
    <n v="16"/>
    <n v="20"/>
    <x v="2"/>
    <n v="32"/>
    <s v=""/>
    <s v="DCS AMMONIA-UTILITIES"/>
    <m/>
    <m/>
    <m/>
    <s v="O1010115"/>
    <n v="20"/>
    <m/>
    <s v="10-Combined Bldgn-N2 plant, Demi water"/>
    <x v="20"/>
    <x v="20"/>
    <x v="0"/>
    <m/>
    <s v=""/>
    <s v=""/>
    <m/>
    <s v="TS-F-04:19/_x000a_O1010115:20A"/>
    <s v="TS-F-04:20/_x000a_O1010115:20B"/>
    <m/>
    <m/>
    <m/>
    <s v=""/>
    <s v=""/>
    <x v="2"/>
    <x v="2"/>
    <x v="0"/>
    <x v="1"/>
    <x v="1"/>
    <s v="20A"/>
    <s v="20B"/>
    <x v="20"/>
    <x v="36"/>
    <x v="340"/>
    <x v="340"/>
  </r>
  <r>
    <s v="01"/>
    <m/>
    <s v="Сигнал"/>
    <s v="17-M -031    -B"/>
    <x v="281"/>
    <s v="10"/>
    <s v="Mixed Bed Filter Feed Pump 17-P-031B"/>
    <s v="17-P-031B ДОСТУПНО"/>
    <s v="Motor Available status"/>
    <s v="4124-GG-VD-BD17217P031102"/>
    <x v="14"/>
    <x v="8"/>
    <m/>
    <s v="17-I-DD-N-019BL02"/>
    <s v="24 Pair"/>
    <s v="Pr.11"/>
    <x v="3"/>
    <x v="36"/>
    <x v="12"/>
    <n v="22"/>
    <s v=""/>
    <s v="48"/>
    <s v="ASK 3MLD, ASK 3MB"/>
    <x v="230"/>
    <x v="2"/>
    <x v="22"/>
    <x v="1"/>
    <x v="22"/>
    <s v="DB37-*m"/>
    <x v="0"/>
    <s v="CPO101"/>
    <n v="0"/>
    <s v="BP012"/>
    <x v="22"/>
    <n v="16"/>
    <n v="21"/>
    <x v="2"/>
    <n v="32"/>
    <s v=""/>
    <s v="DCS AMMONIA-UTILITIES"/>
    <m/>
    <m/>
    <m/>
    <s v="O1010115"/>
    <n v="21"/>
    <m/>
    <s v="10-Combined Bldgn-N2 plant, Demi water"/>
    <x v="20"/>
    <x v="20"/>
    <x v="0"/>
    <m/>
    <s v=""/>
    <s v=""/>
    <m/>
    <s v="TS-F-04:21/_x000a_O1010115:21A"/>
    <s v="TS-F-04:22/_x000a_O1010115:21B"/>
    <m/>
    <m/>
    <m/>
    <s v=""/>
    <s v=""/>
    <x v="2"/>
    <x v="2"/>
    <x v="0"/>
    <x v="1"/>
    <x v="1"/>
    <s v="21A"/>
    <s v="21B"/>
    <x v="21"/>
    <x v="37"/>
    <x v="341"/>
    <x v="341"/>
  </r>
  <r>
    <s v="01"/>
    <m/>
    <s v="Сигнал"/>
    <s v="17-M -031    -B"/>
    <x v="282"/>
    <s v="10"/>
    <s v="Mixed Bed Filter Feed Pump 17-P-031B"/>
    <s v="17-P-031B МЕСТ/ДИСТАНЦ"/>
    <s v="Motor Remote status"/>
    <s v="4124-GG-VD-BD17217P031102"/>
    <x v="14"/>
    <x v="8"/>
    <m/>
    <s v="17-I-DD-N-019BL02"/>
    <s v="24 Pair"/>
    <s v="Pr.12"/>
    <x v="3"/>
    <x v="36"/>
    <x v="13"/>
    <n v="24"/>
    <s v=""/>
    <s v="48"/>
    <s v="ASK 3MLD, ASK 3MB"/>
    <x v="230"/>
    <x v="2"/>
    <x v="22"/>
    <x v="1"/>
    <x v="22"/>
    <s v="DB37-*m"/>
    <x v="0"/>
    <s v="CPO101"/>
    <n v="0"/>
    <s v="BP012"/>
    <x v="22"/>
    <n v="16"/>
    <n v="22"/>
    <x v="2"/>
    <n v="32"/>
    <s v=""/>
    <s v="DCS AMMONIA-UTILITIES"/>
    <m/>
    <m/>
    <m/>
    <s v="O1010115"/>
    <n v="22"/>
    <m/>
    <s v="10-Combined Bldgn-N2 plant, Demi water"/>
    <x v="20"/>
    <x v="20"/>
    <x v="0"/>
    <m/>
    <s v=""/>
    <s v=""/>
    <m/>
    <s v="TS-F-04:23/_x000a_O1010115:22A"/>
    <s v="TS-F-04:24/_x000a_O1010115:22B"/>
    <m/>
    <m/>
    <m/>
    <s v=""/>
    <s v=""/>
    <x v="2"/>
    <x v="2"/>
    <x v="0"/>
    <x v="1"/>
    <x v="1"/>
    <s v="22A"/>
    <s v="22B"/>
    <x v="22"/>
    <x v="38"/>
    <x v="342"/>
    <x v="342"/>
  </r>
  <r>
    <s v="01"/>
    <m/>
    <s v="Сигнал"/>
    <s v="17-M -031    -C"/>
    <x v="283"/>
    <s v="10"/>
    <s v="Mixed Bed Filter Feed Pump 17-P-031C"/>
    <s v="P031C НАСОС КОНДЕНСАТА"/>
    <s v="Motor Running status"/>
    <s v="4124-XZ-DM-21703003"/>
    <x v="14"/>
    <x v="8"/>
    <m/>
    <s v="17-I-DD-N-019BL02"/>
    <s v="24 Pair"/>
    <s v="Pr.13"/>
    <x v="3"/>
    <x v="36"/>
    <x v="14"/>
    <n v="26"/>
    <s v=""/>
    <s v="48"/>
    <s v="ASK 3MLD, ASK 3MB"/>
    <x v="230"/>
    <x v="2"/>
    <x v="22"/>
    <x v="1"/>
    <x v="22"/>
    <s v="DB37-*m"/>
    <x v="0"/>
    <s v="CPO101"/>
    <n v="0"/>
    <s v="BP012"/>
    <x v="22"/>
    <n v="16"/>
    <n v="23"/>
    <x v="2"/>
    <n v="32"/>
    <s v=""/>
    <s v="DCS AMMONIA-UTILITIES"/>
    <m/>
    <m/>
    <m/>
    <s v="O1010115"/>
    <n v="23"/>
    <m/>
    <s v="10-Combined Bldgn-N2 plant, Demi water"/>
    <x v="20"/>
    <x v="20"/>
    <x v="0"/>
    <m/>
    <s v=""/>
    <s v=""/>
    <m/>
    <s v="TS-F-04:25/_x000a_O1010115:23A"/>
    <s v="TS-F-04:26/_x000a_O1010115:23B"/>
    <m/>
    <m/>
    <m/>
    <s v=""/>
    <s v=""/>
    <x v="2"/>
    <x v="2"/>
    <x v="0"/>
    <x v="1"/>
    <x v="1"/>
    <s v="23A"/>
    <s v="23B"/>
    <x v="23"/>
    <x v="39"/>
    <x v="343"/>
    <x v="343"/>
  </r>
  <r>
    <s v="01"/>
    <m/>
    <s v="Сигнал"/>
    <s v="17-M -031    -C"/>
    <x v="284"/>
    <s v="10"/>
    <s v="Mixed Bed Filter Feed Pump 17-P-031C"/>
    <s v="17-P-031C ДОСТУПНО"/>
    <s v="Motor Available status"/>
    <s v="4124-XZ-DM-21703003"/>
    <x v="14"/>
    <x v="8"/>
    <m/>
    <s v="17-I-DD-N-019BL02"/>
    <s v="24 Pair"/>
    <s v="Pr.14"/>
    <x v="3"/>
    <x v="36"/>
    <x v="15"/>
    <n v="28"/>
    <s v=""/>
    <s v="48"/>
    <s v="ASK 3MLD, ASK 3MB"/>
    <x v="230"/>
    <x v="2"/>
    <x v="22"/>
    <x v="1"/>
    <x v="22"/>
    <s v="DB37-*m"/>
    <x v="0"/>
    <s v="CPO101"/>
    <n v="0"/>
    <s v="BP012"/>
    <x v="22"/>
    <n v="16"/>
    <n v="24"/>
    <x v="2"/>
    <n v="32"/>
    <s v=""/>
    <s v="DCS AMMONIA-UTILITIES"/>
    <m/>
    <m/>
    <m/>
    <s v="O1010115"/>
    <n v="24"/>
    <m/>
    <s v="10-Combined Bldgn-N2 plant, Demi water"/>
    <x v="20"/>
    <x v="20"/>
    <x v="0"/>
    <m/>
    <s v=""/>
    <s v=""/>
    <m/>
    <s v="TS-F-04:27/_x000a_O1010115:24A"/>
    <s v="TS-F-04:28/_x000a_O1010115:24B"/>
    <m/>
    <m/>
    <m/>
    <s v=""/>
    <s v=""/>
    <x v="2"/>
    <x v="2"/>
    <x v="0"/>
    <x v="1"/>
    <x v="1"/>
    <s v="24A"/>
    <s v="24B"/>
    <x v="24"/>
    <x v="40"/>
    <x v="344"/>
    <x v="344"/>
  </r>
  <r>
    <s v="01"/>
    <m/>
    <s v="Сигнал"/>
    <s v="17-M -031    -C"/>
    <x v="285"/>
    <s v="10"/>
    <s v="Mixed Bed Filter Feed Pump 17-P-031C"/>
    <s v="17-P-031C МЕСТ/ДИСТАНЦ"/>
    <s v="Motor Remote status"/>
    <s v="4124-XZ-DM-21703003"/>
    <x v="14"/>
    <x v="8"/>
    <m/>
    <s v="17-I-DD-N-019BL02"/>
    <s v="24 Pair"/>
    <s v="Pr.15"/>
    <x v="3"/>
    <x v="36"/>
    <x v="9"/>
    <n v="30"/>
    <s v=""/>
    <s v="48"/>
    <s v="ASK 3MLD, ASK 3MB"/>
    <x v="230"/>
    <x v="2"/>
    <x v="22"/>
    <x v="1"/>
    <x v="22"/>
    <s v="DB37-*m"/>
    <x v="0"/>
    <s v="CPO101"/>
    <n v="0"/>
    <s v="BP012"/>
    <x v="22"/>
    <n v="16"/>
    <n v="25"/>
    <x v="2"/>
    <n v="32"/>
    <s v=""/>
    <s v="DCS AMMONIA-UTILITIES"/>
    <m/>
    <m/>
    <m/>
    <s v="O1010115"/>
    <n v="25"/>
    <m/>
    <s v="10-Combined Bldgn-N2 plant, Demi water"/>
    <x v="20"/>
    <x v="20"/>
    <x v="0"/>
    <m/>
    <s v=""/>
    <s v=""/>
    <m/>
    <s v="TS-F-04:29/_x000a_O1010115:25A"/>
    <s v="TS-F-04:30/_x000a_O1010115:25B"/>
    <m/>
    <m/>
    <m/>
    <s v=""/>
    <s v=""/>
    <x v="2"/>
    <x v="2"/>
    <x v="0"/>
    <x v="1"/>
    <x v="1"/>
    <s v="25A"/>
    <s v="25B"/>
    <x v="25"/>
    <x v="41"/>
    <x v="345"/>
    <x v="345"/>
  </r>
  <r>
    <s v="01"/>
    <m/>
    <s v="Сигнал"/>
    <s v="17-H -111LP  "/>
    <x v="286"/>
    <s v="11"/>
    <s v="17-L-111-H-111 Electric heater"/>
    <s v="ЭЛЕКТРОНАГРЕВАТЕЛЬ"/>
    <s v="Motor Running status"/>
    <s v="4124-FB-VD-BD00317L11111309"/>
    <x v="14"/>
    <x v="8"/>
    <m/>
    <s v="17-I-DD-N-020BL02"/>
    <s v="24 Pair"/>
    <s v="Pr.01"/>
    <x v="3"/>
    <x v="26"/>
    <x v="5"/>
    <n v="2"/>
    <s v=""/>
    <s v="48"/>
    <s v="ASK 3MLD, ASK 3MB"/>
    <x v="230"/>
    <x v="2"/>
    <x v="22"/>
    <x v="1"/>
    <x v="22"/>
    <s v="DB37-*m"/>
    <x v="0"/>
    <s v="CPO101"/>
    <n v="0"/>
    <s v="BP012"/>
    <x v="22"/>
    <n v="16"/>
    <n v="26"/>
    <x v="2"/>
    <n v="32"/>
    <s v=""/>
    <s v="DCS AMMONIA-UTILITIES"/>
    <m/>
    <m/>
    <m/>
    <s v="O1010115"/>
    <n v="26"/>
    <m/>
    <s v="11-Auxiliary Boiler Area"/>
    <x v="20"/>
    <x v="20"/>
    <x v="0"/>
    <m/>
    <s v=""/>
    <s v=""/>
    <m/>
    <s v="TS-G-04:1/_x000a_O1010115:26A"/>
    <s v="TS-G-04:2/_x000a_O1010115:26B"/>
    <m/>
    <m/>
    <m/>
    <s v=""/>
    <s v=""/>
    <x v="2"/>
    <x v="2"/>
    <x v="0"/>
    <x v="1"/>
    <x v="1"/>
    <s v="26A"/>
    <s v="26B"/>
    <x v="26"/>
    <x v="42"/>
    <x v="346"/>
    <x v="346"/>
  </r>
  <r>
    <s v="01"/>
    <m/>
    <s v="Сигнал"/>
    <s v="17-H -111LP  "/>
    <x v="287"/>
    <s v="11"/>
    <s v="17-L-111-H-111 Electric heater"/>
    <s v="17-L-111-H-111 ДОСТУПНО"/>
    <s v=" Electric Heater available status "/>
    <s v="4124-FB-VD-BD00317L11111309"/>
    <x v="14"/>
    <x v="8"/>
    <m/>
    <s v="17-I-DD-N-020BL02"/>
    <s v="24 Pair"/>
    <s v="Pr.02"/>
    <x v="3"/>
    <x v="26"/>
    <x v="0"/>
    <n v="4"/>
    <s v=""/>
    <s v="48"/>
    <s v="ASK 3MLD, ASK 3MB"/>
    <x v="230"/>
    <x v="2"/>
    <x v="22"/>
    <x v="1"/>
    <x v="22"/>
    <s v="DB37-*m"/>
    <x v="0"/>
    <s v="CPO101"/>
    <n v="0"/>
    <s v="BP012"/>
    <x v="22"/>
    <n v="16"/>
    <n v="27"/>
    <x v="2"/>
    <n v="32"/>
    <s v=""/>
    <s v="DCS AMMONIA-UTILITIES"/>
    <m/>
    <m/>
    <m/>
    <s v="O1010115"/>
    <n v="27"/>
    <m/>
    <s v="11-Auxiliary Boiler Area"/>
    <x v="20"/>
    <x v="20"/>
    <x v="0"/>
    <m/>
    <s v=""/>
    <s v=""/>
    <m/>
    <s v="TS-G-04:3/_x000a_O1010115:27A"/>
    <s v="TS-G-04:4/_x000a_O1010115:27B"/>
    <m/>
    <m/>
    <m/>
    <s v=""/>
    <s v=""/>
    <x v="2"/>
    <x v="2"/>
    <x v="0"/>
    <x v="1"/>
    <x v="1"/>
    <s v="27A"/>
    <s v="27B"/>
    <x v="27"/>
    <x v="43"/>
    <x v="347"/>
    <x v="347"/>
  </r>
  <r>
    <s v="01"/>
    <m/>
    <s v="Сигнал"/>
    <s v="17-H -111LP  "/>
    <x v="288"/>
    <s v="11"/>
    <s v="17-L-111-H-111 Electric heater"/>
    <s v="17-L-111-H-111 МЕСТН/ДИСТАНЦ"/>
    <s v="Motor Remote status"/>
    <s v="4124-FB-VD-BD00317L11111309"/>
    <x v="14"/>
    <x v="8"/>
    <m/>
    <s v="17-I-DD-N-020BL02"/>
    <s v="24 Pair"/>
    <s v="Pr.03"/>
    <x v="3"/>
    <x v="26"/>
    <x v="1"/>
    <n v="6"/>
    <s v=""/>
    <s v="48"/>
    <s v="ASK 3MLD, ASK 3MB"/>
    <x v="230"/>
    <x v="2"/>
    <x v="22"/>
    <x v="1"/>
    <x v="22"/>
    <s v="DB37-*m"/>
    <x v="0"/>
    <s v="CPO101"/>
    <n v="0"/>
    <s v="BP012"/>
    <x v="22"/>
    <n v="16"/>
    <n v="28"/>
    <x v="2"/>
    <n v="32"/>
    <s v=""/>
    <s v="DCS AMMONIA-UTILITIES"/>
    <m/>
    <m/>
    <m/>
    <s v="O1010115"/>
    <n v="28"/>
    <m/>
    <s v="11-Auxiliary Boiler Area"/>
    <x v="20"/>
    <x v="20"/>
    <x v="0"/>
    <m/>
    <s v=""/>
    <s v=""/>
    <m/>
    <s v="TS-G-04:5/_x000a_O1010115:28A"/>
    <s v="TS-G-04:6/_x000a_O1010115:28B"/>
    <m/>
    <m/>
    <m/>
    <s v=""/>
    <s v=""/>
    <x v="2"/>
    <x v="2"/>
    <x v="0"/>
    <x v="1"/>
    <x v="1"/>
    <s v="28A"/>
    <s v="28B"/>
    <x v="28"/>
    <x v="44"/>
    <x v="348"/>
    <x v="348"/>
  </r>
  <r>
    <s v="02.1"/>
    <s v="28.06.2024 замена типовой схемы"/>
    <s v="Сигнал"/>
    <s v="17-M -101    -BLK"/>
    <x v="289"/>
    <s v="11"/>
    <s v="FAN MOTOR 17-L-111-KM-101-B"/>
    <s v="ВЕНТИЛЯТОР КОТЛА 17-L-111"/>
    <s v="Motor Running status"/>
    <s v="4124-FB-VD-BD00317L11111310"/>
    <x v="15"/>
    <x v="9"/>
    <m/>
    <s v="17-I-DD-N-020BL02"/>
    <s v="24 Pair"/>
    <s v="Pr.04"/>
    <x v="3"/>
    <x v="26"/>
    <x v="2"/>
    <n v="8"/>
    <s v=""/>
    <s v="48"/>
    <s v="ASK 3MLD, ASK 3MB"/>
    <x v="230"/>
    <x v="2"/>
    <x v="22"/>
    <x v="1"/>
    <x v="22"/>
    <s v="DB37-*m"/>
    <x v="0"/>
    <s v="CPO101"/>
    <n v="0"/>
    <s v="BP012"/>
    <x v="22"/>
    <n v="16"/>
    <n v="29"/>
    <x v="2"/>
    <n v="32"/>
    <s v=""/>
    <s v="DCS AMMONIA-UTILITIES"/>
    <m/>
    <m/>
    <m/>
    <s v="O1010115"/>
    <n v="29"/>
    <m/>
    <s v="11-Auxiliary Boiler Area"/>
    <x v="20"/>
    <x v="20"/>
    <x v="0"/>
    <m/>
    <s v=""/>
    <s v=""/>
    <m/>
    <s v="TS-G-04:7/_x000a_O1010115:29A"/>
    <s v="TS-G-04:8/_x000a_O1010115:29B"/>
    <m/>
    <m/>
    <m/>
    <s v=""/>
    <s v=""/>
    <x v="2"/>
    <x v="2"/>
    <x v="0"/>
    <x v="1"/>
    <x v="1"/>
    <s v="29A"/>
    <s v="29B"/>
    <x v="29"/>
    <x v="45"/>
    <x v="349"/>
    <x v="349"/>
  </r>
  <r>
    <s v="02.1"/>
    <s v="28.06.2024 замена типовой схемы"/>
    <s v="Сигнал"/>
    <s v="17-M -101    -BLK"/>
    <x v="290"/>
    <s v="11"/>
    <s v="FAN MOTOR 17-L-111-KM-101-B"/>
    <s v="17-L-111-KM-101-B ДОСТУПНО"/>
    <s v="Motor Available status"/>
    <s v="4124-FB-VD-BD00317L11111310"/>
    <x v="15"/>
    <x v="9"/>
    <m/>
    <s v="17-I-DD-N-020BL02"/>
    <s v="24 Pair"/>
    <s v="Pr.05"/>
    <x v="3"/>
    <x v="26"/>
    <x v="3"/>
    <n v="10"/>
    <s v=""/>
    <s v="48"/>
    <s v="ASK 3MLD, ASK 3MB"/>
    <x v="230"/>
    <x v="2"/>
    <x v="22"/>
    <x v="1"/>
    <x v="22"/>
    <s v="DB37-*m"/>
    <x v="0"/>
    <s v="CPO101"/>
    <n v="0"/>
    <s v="BP012"/>
    <x v="22"/>
    <n v="16"/>
    <n v="30"/>
    <x v="2"/>
    <n v="32"/>
    <s v=""/>
    <s v="DCS AMMONIA-UTILITIES"/>
    <m/>
    <m/>
    <m/>
    <s v="O1010115"/>
    <n v="30"/>
    <m/>
    <s v="11-Auxiliary Boiler Area"/>
    <x v="20"/>
    <x v="20"/>
    <x v="0"/>
    <m/>
    <s v=""/>
    <s v=""/>
    <m/>
    <s v="TS-G-04:9/_x000a_O1010115:30A"/>
    <s v="TS-G-04:10/_x000a_O1010115:30B"/>
    <m/>
    <m/>
    <m/>
    <s v=""/>
    <s v=""/>
    <x v="2"/>
    <x v="2"/>
    <x v="0"/>
    <x v="1"/>
    <x v="1"/>
    <s v="30A"/>
    <s v="30B"/>
    <x v="30"/>
    <x v="46"/>
    <x v="350"/>
    <x v="350"/>
  </r>
  <r>
    <s v="02.1"/>
    <s v="28.06.2024 замена типовой схемы"/>
    <s v="Сигнал"/>
    <s v="17-M -101    -BLK"/>
    <x v="291"/>
    <s v="11"/>
    <s v="FAN MOTOR 17-L-111-KM-101-B"/>
    <s v="17-L-111-KM-101-B МЕСТН/ДИСТАНЦ"/>
    <s v="Motor Remote status"/>
    <s v="4124-FB-VD-BD00317L11111310"/>
    <x v="15"/>
    <x v="9"/>
    <m/>
    <s v="17-I-DD-N-020BL02"/>
    <s v="24 Pair"/>
    <s v="Pr.06"/>
    <x v="3"/>
    <x v="26"/>
    <x v="4"/>
    <n v="12"/>
    <s v=""/>
    <s v="48"/>
    <s v="ASK 3MLD, ASK 3MB"/>
    <x v="230"/>
    <x v="2"/>
    <x v="22"/>
    <x v="1"/>
    <x v="22"/>
    <s v="DB37-*m"/>
    <x v="0"/>
    <s v="CPO101"/>
    <n v="0"/>
    <s v="BP012"/>
    <x v="22"/>
    <n v="16"/>
    <n v="31"/>
    <x v="2"/>
    <n v="32"/>
    <s v=""/>
    <s v="DCS AMMONIA-UTILITIES"/>
    <m/>
    <m/>
    <m/>
    <s v="O1010115"/>
    <n v="31"/>
    <m/>
    <s v="11-Auxiliary Boiler Area"/>
    <x v="20"/>
    <x v="20"/>
    <x v="0"/>
    <m/>
    <s v=""/>
    <s v=""/>
    <m/>
    <s v="TS-G-04:11/_x000a_O1010115:31A"/>
    <s v="TS-G-04:12/_x000a_O1010115:31B"/>
    <m/>
    <m/>
    <m/>
    <s v=""/>
    <s v=""/>
    <x v="2"/>
    <x v="2"/>
    <x v="0"/>
    <x v="1"/>
    <x v="1"/>
    <s v="31A"/>
    <s v="31B"/>
    <x v="31"/>
    <x v="47"/>
    <x v="351"/>
    <x v="351"/>
  </r>
  <r>
    <s v="01"/>
    <m/>
    <s v="Сигнал"/>
    <s v="17-H -111L  -001"/>
    <x v="292"/>
    <s v="11"/>
    <s v="LO Heater 17-STP-111A-H-001"/>
    <s v="ПАРОВАЯ ТУРБИНА НАСОСА"/>
    <s v="Heater Running Status"/>
    <s v="4124-GG-VD-BD17117P111037_SH.3"/>
    <x v="14"/>
    <x v="8"/>
    <m/>
    <s v="17-I-DD-N-020BL02"/>
    <s v="24 Pair"/>
    <s v="Pr.07"/>
    <x v="3"/>
    <x v="26"/>
    <x v="6"/>
    <n v="14"/>
    <s v=""/>
    <s v="48"/>
    <s v="ASK 3MLD, ASK 3MB"/>
    <x v="230"/>
    <x v="2"/>
    <x v="22"/>
    <x v="1"/>
    <x v="22"/>
    <s v="DB37-*m"/>
    <x v="0"/>
    <s v="CPO101"/>
    <n v="0"/>
    <s v="BP012"/>
    <x v="22"/>
    <n v="16"/>
    <n v="32"/>
    <x v="2"/>
    <n v="32"/>
    <s v=""/>
    <s v="DCS AMMONIA-UTILITIES"/>
    <m/>
    <m/>
    <m/>
    <s v="O1010115"/>
    <n v="32"/>
    <m/>
    <s v="11-Auxiliary Boiler Area"/>
    <x v="20"/>
    <x v="20"/>
    <x v="0"/>
    <m/>
    <s v=""/>
    <s v=""/>
    <m/>
    <s v="TS-G-04:13/_x000a_O1010115:32A"/>
    <s v="TS-G-04:14/_x000a_O1010115:32B"/>
    <m/>
    <m/>
    <m/>
    <s v=""/>
    <s v=""/>
    <x v="2"/>
    <x v="2"/>
    <x v="0"/>
    <x v="1"/>
    <x v="1"/>
    <s v="32A"/>
    <s v="32B"/>
    <x v="32"/>
    <x v="48"/>
    <x v="352"/>
    <x v="352"/>
  </r>
  <r>
    <s v="01"/>
    <m/>
    <s v="Сигнал"/>
    <s v="17-M -113531 -A"/>
    <x v="293"/>
    <s v="11"/>
    <s v="STACK DAMPER 17-L111-X-101"/>
    <s v="17-L111-X-101 ОТКРЫТО"/>
    <s v="MOV Open"/>
    <s v="4124-FB-VD-BD00317L11111303"/>
    <x v="16"/>
    <x v="10"/>
    <m/>
    <s v="17-C-DB-N-001FL11-L111"/>
    <s v="24 Pair"/>
    <s v="Pr.01"/>
    <x v="4"/>
    <x v="34"/>
    <x v="5"/>
    <n v="2"/>
    <s v=""/>
    <s v="48"/>
    <s v="AVK 2,5 A, AVK 2,5 A"/>
    <x v="230"/>
    <x v="2"/>
    <x v="23"/>
    <x v="2"/>
    <x v="23"/>
    <s v="DB37-*m"/>
    <x v="0"/>
    <s v="CPO101"/>
    <n v="0"/>
    <s v="BP021"/>
    <x v="23"/>
    <n v="1"/>
    <n v="1"/>
    <x v="2"/>
    <n v="32"/>
    <s v=""/>
    <s v="DCS AMMONIA-UTILITIES"/>
    <m/>
    <m/>
    <m/>
    <s v="O1010200"/>
    <n v="1"/>
    <m/>
    <s v="11-Auxiliary Boiler Area"/>
    <x v="20"/>
    <x v="20"/>
    <x v="0"/>
    <m/>
    <s v=""/>
    <s v=""/>
    <m/>
    <s v="TS-F-01:1/_x000a_O1010200:1A"/>
    <s v="TS-F-01:2/_x000a_O1010200:1B"/>
    <m/>
    <m/>
    <m/>
    <s v=""/>
    <s v=""/>
    <x v="2"/>
    <x v="2"/>
    <x v="0"/>
    <x v="1"/>
    <x v="1"/>
    <s v="1A"/>
    <s v="1B"/>
    <x v="0"/>
    <x v="17"/>
    <x v="353"/>
    <x v="353"/>
  </r>
  <r>
    <s v="01"/>
    <m/>
    <s v="Сигнал"/>
    <s v="17-M -113531 -B"/>
    <x v="294"/>
    <s v="11"/>
    <s v="STACK DAMPER 17-L111-X-101"/>
    <s v="17-L111-X-101 ОТКРЫТО"/>
    <s v="MOV Open"/>
    <s v="4124-FB-VD-BD00317L11111303"/>
    <x v="16"/>
    <x v="10"/>
    <m/>
    <s v="17-C-DB-N-001FL11-L111"/>
    <s v="24 Pair"/>
    <s v="Pr.02"/>
    <x v="4"/>
    <x v="34"/>
    <x v="0"/>
    <n v="4"/>
    <s v=""/>
    <s v="48"/>
    <s v="AVK 2,5 A, AVK 2,5 A"/>
    <x v="230"/>
    <x v="2"/>
    <x v="23"/>
    <x v="2"/>
    <x v="23"/>
    <s v="DB37-*m"/>
    <x v="0"/>
    <s v="CPO101"/>
    <n v="0"/>
    <s v="BP021"/>
    <x v="23"/>
    <n v="1"/>
    <n v="2"/>
    <x v="2"/>
    <n v="32"/>
    <s v=""/>
    <s v="DCS AMMONIA-UTILITIES"/>
    <m/>
    <m/>
    <m/>
    <s v="O1010200"/>
    <n v="2"/>
    <m/>
    <s v="11-Auxiliary Boiler Area"/>
    <x v="20"/>
    <x v="20"/>
    <x v="0"/>
    <m/>
    <s v=""/>
    <s v=""/>
    <m/>
    <s v="TS-F-01:3/_x000a_O1010200:2A"/>
    <s v="TS-F-01:4/_x000a_O1010200:2B"/>
    <m/>
    <m/>
    <m/>
    <s v=""/>
    <s v=""/>
    <x v="2"/>
    <x v="2"/>
    <x v="0"/>
    <x v="1"/>
    <x v="1"/>
    <s v="2A"/>
    <s v="2B"/>
    <x v="1"/>
    <x v="18"/>
    <x v="354"/>
    <x v="354"/>
  </r>
  <r>
    <s v="01"/>
    <m/>
    <s v="Сигнал"/>
    <s v="17-M -113531 -A"/>
    <x v="295"/>
    <s v="11"/>
    <s v="STACK DAMPER 17-L111-X-101"/>
    <s v="17-L111-X-101 ЗАКРЫТО"/>
    <s v="MOV Closed"/>
    <s v="4124-FB-VD-BD00317L11111303"/>
    <x v="16"/>
    <x v="10"/>
    <m/>
    <s v="17-C-DB-N-001FL11-L111"/>
    <s v="24 Pair"/>
    <s v="Pr.03"/>
    <x v="4"/>
    <x v="34"/>
    <x v="1"/>
    <n v="6"/>
    <s v=""/>
    <s v="48"/>
    <s v="AVK 2,5 A, AVK 2,5 A"/>
    <x v="230"/>
    <x v="2"/>
    <x v="23"/>
    <x v="2"/>
    <x v="23"/>
    <s v="DB37-*m"/>
    <x v="0"/>
    <s v="CPO101"/>
    <n v="0"/>
    <s v="BP021"/>
    <x v="23"/>
    <n v="1"/>
    <n v="3"/>
    <x v="2"/>
    <n v="32"/>
    <s v=""/>
    <s v="DCS AMMONIA-UTILITIES"/>
    <m/>
    <m/>
    <m/>
    <s v="O1010200"/>
    <n v="3"/>
    <m/>
    <s v="11-Auxiliary Boiler Area"/>
    <x v="20"/>
    <x v="20"/>
    <x v="0"/>
    <m/>
    <s v=""/>
    <s v=""/>
    <m/>
    <s v="TS-F-01:5/_x000a_O1010200:3A"/>
    <s v="TS-F-01:6/_x000a_O1010200:3B"/>
    <m/>
    <m/>
    <m/>
    <s v=""/>
    <s v=""/>
    <x v="2"/>
    <x v="2"/>
    <x v="0"/>
    <x v="1"/>
    <x v="1"/>
    <s v="3A"/>
    <s v="3B"/>
    <x v="2"/>
    <x v="19"/>
    <x v="355"/>
    <x v="355"/>
  </r>
  <r>
    <s v="01"/>
    <m/>
    <s v="Сигнал"/>
    <s v="17-M -113531 -B"/>
    <x v="296"/>
    <s v="11"/>
    <s v="STACK DAMPER 17-L111-X-101"/>
    <s v="17-L111-X-101 ЗАКРЫТО"/>
    <s v="MOV Closed"/>
    <s v="4124-FB-VD-BD00317L11111303"/>
    <x v="16"/>
    <x v="10"/>
    <m/>
    <s v="17-C-DB-N-001FL11-L111"/>
    <s v="24 Pair"/>
    <s v="Pr.04"/>
    <x v="4"/>
    <x v="34"/>
    <x v="2"/>
    <n v="8"/>
    <s v=""/>
    <s v="48"/>
    <s v="AVK 2,5 A, AVK 2,5 A"/>
    <x v="230"/>
    <x v="2"/>
    <x v="23"/>
    <x v="2"/>
    <x v="23"/>
    <s v="DB37-*m"/>
    <x v="0"/>
    <s v="CPO101"/>
    <n v="0"/>
    <s v="BP021"/>
    <x v="23"/>
    <n v="1"/>
    <n v="4"/>
    <x v="2"/>
    <n v="32"/>
    <s v=""/>
    <s v="DCS AMMONIA-UTILITIES"/>
    <m/>
    <m/>
    <m/>
    <s v="O1010200"/>
    <n v="4"/>
    <m/>
    <s v="11-Auxiliary Boiler Area"/>
    <x v="20"/>
    <x v="20"/>
    <x v="0"/>
    <m/>
    <s v=""/>
    <s v=""/>
    <m/>
    <s v="TS-F-01:7/_x000a_O1010200:4A"/>
    <s v="TS-F-01:8/_x000a_O1010200:4B"/>
    <m/>
    <m/>
    <m/>
    <s v=""/>
    <s v=""/>
    <x v="2"/>
    <x v="2"/>
    <x v="0"/>
    <x v="1"/>
    <x v="1"/>
    <s v="4A"/>
    <s v="4B"/>
    <x v="3"/>
    <x v="20"/>
    <x v="356"/>
    <x v="356"/>
  </r>
  <r>
    <s v="01"/>
    <m/>
    <s v="Сигнал"/>
    <s v="17-M -07034"/>
    <x v="297"/>
    <s v="07"/>
    <s v="CWS to Pump Basin"/>
    <s v="17-MOV-07034 ДОСТУПНО"/>
    <s v="MOV Available"/>
    <s v="4124-XZ-DM-21707003"/>
    <x v="16"/>
    <x v="10"/>
    <m/>
    <s v="17-C-DD-N-001FL07"/>
    <s v="24 Pair"/>
    <s v="Pr.01"/>
    <x v="4"/>
    <x v="35"/>
    <x v="5"/>
    <n v="2"/>
    <s v=""/>
    <s v="48"/>
    <s v="AVK 2,5 A, AVK 2,5 A"/>
    <x v="230"/>
    <x v="2"/>
    <x v="23"/>
    <x v="2"/>
    <x v="23"/>
    <s v="DB37-*m"/>
    <x v="0"/>
    <s v="CPO101"/>
    <n v="0"/>
    <s v="BP021"/>
    <x v="23"/>
    <n v="1"/>
    <n v="5"/>
    <x v="2"/>
    <n v="32"/>
    <s v=""/>
    <s v="DCS AMMONIA-UTILITIES"/>
    <m/>
    <m/>
    <m/>
    <s v="O1010200"/>
    <n v="5"/>
    <m/>
    <s v="07-Cooling Tower Area"/>
    <x v="20"/>
    <x v="20"/>
    <x v="0"/>
    <m/>
    <s v=""/>
    <s v=""/>
    <m/>
    <s v="TS-F-02:1/_x000a_O1010200:5A"/>
    <s v="TS-F-02:2/_x000a_O1010200:5B"/>
    <m/>
    <m/>
    <m/>
    <s v=""/>
    <s v=""/>
    <x v="2"/>
    <x v="2"/>
    <x v="0"/>
    <x v="1"/>
    <x v="1"/>
    <s v="5A"/>
    <s v="5B"/>
    <x v="4"/>
    <x v="21"/>
    <x v="357"/>
    <x v="357"/>
  </r>
  <r>
    <s v="01"/>
    <m/>
    <s v="Сигнал"/>
    <s v="17-M -07034"/>
    <x v="298"/>
    <s v="07"/>
    <s v="CWS to Pump Basin"/>
    <s v="17-MOV-07034 МЕСТ/ДИСТАНЦ"/>
    <s v="MOV Remote"/>
    <s v="4124-XZ-DM-21707003"/>
    <x v="16"/>
    <x v="10"/>
    <m/>
    <s v="17-C-DD-N-001FL07"/>
    <s v="24 Pair"/>
    <s v="Pr.02"/>
    <x v="4"/>
    <x v="35"/>
    <x v="0"/>
    <n v="4"/>
    <s v=""/>
    <s v="48"/>
    <s v="AVK 2,5 A, AVK 2,5 A"/>
    <x v="230"/>
    <x v="2"/>
    <x v="23"/>
    <x v="2"/>
    <x v="23"/>
    <s v="DB37-*m"/>
    <x v="0"/>
    <s v="CPO101"/>
    <n v="0"/>
    <s v="BP021"/>
    <x v="23"/>
    <n v="1"/>
    <n v="6"/>
    <x v="2"/>
    <n v="32"/>
    <s v=""/>
    <s v="DCS AMMONIA-UTILITIES"/>
    <m/>
    <m/>
    <m/>
    <s v="O1010200"/>
    <n v="6"/>
    <m/>
    <s v="07-Cooling Tower Area"/>
    <x v="20"/>
    <x v="20"/>
    <x v="0"/>
    <m/>
    <s v=""/>
    <s v=""/>
    <m/>
    <s v="TS-F-02:3/_x000a_O1010200:6A"/>
    <s v="TS-F-02:4/_x000a_O1010200:6B"/>
    <m/>
    <m/>
    <m/>
    <s v=""/>
    <s v=""/>
    <x v="2"/>
    <x v="2"/>
    <x v="0"/>
    <x v="1"/>
    <x v="1"/>
    <s v="6A"/>
    <s v="6B"/>
    <x v="5"/>
    <x v="22"/>
    <x v="358"/>
    <x v="358"/>
  </r>
  <r>
    <s v="01"/>
    <m/>
    <s v="Сигнал"/>
    <s v="17-M -07034"/>
    <x v="299"/>
    <s v="07"/>
    <s v="CWS to Pump Basin"/>
    <s v="17-MOV-07034 ОТКРЫТО"/>
    <s v="MOV Open"/>
    <s v="4124-XZ-DM-21707003"/>
    <x v="16"/>
    <x v="10"/>
    <m/>
    <s v="17-C-DD-N-001FL07"/>
    <s v="24 Pair"/>
    <s v="Pr.03"/>
    <x v="4"/>
    <x v="35"/>
    <x v="1"/>
    <n v="6"/>
    <s v=""/>
    <s v="48"/>
    <s v="AVK 2,5 A, AVK 2,5 A"/>
    <x v="230"/>
    <x v="2"/>
    <x v="23"/>
    <x v="2"/>
    <x v="23"/>
    <s v="DB37-*m"/>
    <x v="0"/>
    <s v="CPO101"/>
    <n v="0"/>
    <s v="BP021"/>
    <x v="23"/>
    <n v="1"/>
    <n v="7"/>
    <x v="2"/>
    <n v="32"/>
    <s v=""/>
    <s v="DCS AMMONIA-UTILITIES"/>
    <m/>
    <m/>
    <m/>
    <s v="O1010200"/>
    <n v="7"/>
    <m/>
    <s v="07-Cooling Tower Area"/>
    <x v="20"/>
    <x v="20"/>
    <x v="0"/>
    <m/>
    <s v=""/>
    <s v=""/>
    <m/>
    <s v="TS-F-02:5/_x000a_O1010200:7A"/>
    <s v="TS-F-02:6/_x000a_O1010200:7B"/>
    <m/>
    <m/>
    <m/>
    <s v=""/>
    <s v=""/>
    <x v="2"/>
    <x v="2"/>
    <x v="0"/>
    <x v="1"/>
    <x v="1"/>
    <s v="7A"/>
    <s v="7B"/>
    <x v="6"/>
    <x v="23"/>
    <x v="359"/>
    <x v="359"/>
  </r>
  <r>
    <s v="01"/>
    <m/>
    <s v="Сигнал"/>
    <s v="17-M -07034"/>
    <x v="300"/>
    <s v="07"/>
    <s v="CWS to Pump Basin"/>
    <s v="17-MOV-07034 ЗАКРЫТО"/>
    <s v="MOV Closed"/>
    <s v="4124-XZ-DM-21707003"/>
    <x v="16"/>
    <x v="10"/>
    <m/>
    <s v="17-C-DD-N-001FL07"/>
    <s v="24 Pair"/>
    <s v="Pr.04"/>
    <x v="4"/>
    <x v="35"/>
    <x v="2"/>
    <n v="8"/>
    <s v=""/>
    <s v="48"/>
    <s v="AVK 2,5 A, AVK 2,5 A"/>
    <x v="230"/>
    <x v="2"/>
    <x v="23"/>
    <x v="2"/>
    <x v="23"/>
    <s v="DB37-*m"/>
    <x v="0"/>
    <s v="CPO101"/>
    <n v="0"/>
    <s v="BP021"/>
    <x v="23"/>
    <n v="1"/>
    <n v="8"/>
    <x v="2"/>
    <n v="32"/>
    <s v=""/>
    <s v="DCS AMMONIA-UTILITIES"/>
    <m/>
    <m/>
    <m/>
    <s v="O1010200"/>
    <n v="8"/>
    <m/>
    <s v="07-Cooling Tower Area"/>
    <x v="20"/>
    <x v="20"/>
    <x v="0"/>
    <m/>
    <s v=""/>
    <s v=""/>
    <m/>
    <s v="TS-F-02:7/_x000a_O1010200:8A"/>
    <s v="TS-F-02:8/_x000a_O1010200:8B"/>
    <m/>
    <m/>
    <m/>
    <s v=""/>
    <s v=""/>
    <x v="2"/>
    <x v="2"/>
    <x v="0"/>
    <x v="1"/>
    <x v="1"/>
    <s v="8A"/>
    <s v="8B"/>
    <x v="7"/>
    <x v="24"/>
    <x v="360"/>
    <x v="360"/>
  </r>
  <r>
    <s v="01"/>
    <m/>
    <s v="Сигнал"/>
    <s v="17-M -07035"/>
    <x v="301"/>
    <s v="07"/>
    <s v="17-P-071A Discharge line"/>
    <s v="17-MOV-07035 ДОСТУПНО"/>
    <s v="MOV Available"/>
    <s v="4124-XZ-DM-21707003"/>
    <x v="16"/>
    <x v="10"/>
    <m/>
    <s v="17-C-DD-N-001FL07"/>
    <s v="24 Pair"/>
    <s v="Pr.05"/>
    <x v="4"/>
    <x v="35"/>
    <x v="3"/>
    <n v="10"/>
    <s v=""/>
    <s v="48"/>
    <s v="AVK 2,5 A, AVK 2,5 A"/>
    <x v="230"/>
    <x v="2"/>
    <x v="23"/>
    <x v="2"/>
    <x v="23"/>
    <s v="DB37-*m"/>
    <x v="0"/>
    <s v="CPO101"/>
    <n v="0"/>
    <s v="BP021"/>
    <x v="23"/>
    <n v="1"/>
    <n v="9"/>
    <x v="2"/>
    <n v="32"/>
    <s v=""/>
    <s v="DCS AMMONIA-UTILITIES"/>
    <m/>
    <m/>
    <m/>
    <s v="O1010200"/>
    <n v="9"/>
    <m/>
    <s v="07-Cooling Tower Area"/>
    <x v="20"/>
    <x v="20"/>
    <x v="0"/>
    <m/>
    <s v=""/>
    <s v=""/>
    <m/>
    <s v="TS-F-02:9/_x000a_O1010200:9A"/>
    <s v="TS-F-02:10/_x000a_O1010200:9B"/>
    <m/>
    <m/>
    <m/>
    <s v=""/>
    <s v=""/>
    <x v="2"/>
    <x v="2"/>
    <x v="0"/>
    <x v="1"/>
    <x v="1"/>
    <s v="9A"/>
    <s v="9B"/>
    <x v="8"/>
    <x v="25"/>
    <x v="361"/>
    <x v="361"/>
  </r>
  <r>
    <s v="01"/>
    <m/>
    <s v="Сигнал"/>
    <s v="17-M -07035"/>
    <x v="302"/>
    <s v="07"/>
    <s v="17-P-071A Discharge line"/>
    <s v="17-MOV-07035 МЕСТ/ДИСТАНЦ"/>
    <s v="MOV Remote"/>
    <s v="4124-XZ-DM-21707003"/>
    <x v="16"/>
    <x v="10"/>
    <m/>
    <s v="17-C-DD-N-001FL07"/>
    <s v="24 Pair"/>
    <s v="Pr.06"/>
    <x v="4"/>
    <x v="35"/>
    <x v="4"/>
    <n v="12"/>
    <s v=""/>
    <s v="48"/>
    <s v="AVK 2,5 A, AVK 2,5 A"/>
    <x v="230"/>
    <x v="2"/>
    <x v="23"/>
    <x v="2"/>
    <x v="23"/>
    <s v="DB37-*m"/>
    <x v="0"/>
    <s v="CPO101"/>
    <n v="0"/>
    <s v="BP021"/>
    <x v="23"/>
    <n v="1"/>
    <n v="10"/>
    <x v="2"/>
    <n v="32"/>
    <s v=""/>
    <s v="DCS AMMONIA-UTILITIES"/>
    <m/>
    <m/>
    <m/>
    <s v="O1010200"/>
    <n v="10"/>
    <m/>
    <s v="07-Cooling Tower Area"/>
    <x v="20"/>
    <x v="20"/>
    <x v="0"/>
    <m/>
    <s v=""/>
    <s v=""/>
    <m/>
    <s v="TS-F-02:11/_x000a_O1010200:10A"/>
    <s v="TS-F-02:12/_x000a_O1010200:10B"/>
    <m/>
    <m/>
    <m/>
    <s v=""/>
    <s v=""/>
    <x v="2"/>
    <x v="2"/>
    <x v="0"/>
    <x v="1"/>
    <x v="1"/>
    <s v="10A"/>
    <s v="10B"/>
    <x v="9"/>
    <x v="26"/>
    <x v="362"/>
    <x v="362"/>
  </r>
  <r>
    <s v="01"/>
    <m/>
    <s v="Сигнал"/>
    <s v="17-M -07035"/>
    <x v="303"/>
    <s v="07"/>
    <s v="17-P-071A Discharge line"/>
    <s v="17-MOV-07035 ОТКРЫТО"/>
    <s v="MOV Open"/>
    <s v="4124-XZ-DM-21707003"/>
    <x v="16"/>
    <x v="10"/>
    <m/>
    <s v="17-C-DD-N-001FL07"/>
    <s v="24 Pair"/>
    <s v="Pr.07"/>
    <x v="4"/>
    <x v="35"/>
    <x v="6"/>
    <n v="14"/>
    <s v=""/>
    <s v="48"/>
    <s v="AVK 2,5 A, AVK 2,5 A"/>
    <x v="230"/>
    <x v="2"/>
    <x v="23"/>
    <x v="2"/>
    <x v="23"/>
    <s v="DB37-*m"/>
    <x v="0"/>
    <s v="CPO101"/>
    <n v="0"/>
    <s v="BP021"/>
    <x v="23"/>
    <n v="1"/>
    <n v="11"/>
    <x v="2"/>
    <n v="32"/>
    <s v=""/>
    <s v="DCS AMMONIA-UTILITIES"/>
    <m/>
    <m/>
    <m/>
    <s v="O1010200"/>
    <n v="11"/>
    <m/>
    <s v="07-Cooling Tower Area"/>
    <x v="20"/>
    <x v="20"/>
    <x v="0"/>
    <m/>
    <s v=""/>
    <s v=""/>
    <m/>
    <s v="TS-F-02:13/_x000a_O1010200:11A"/>
    <s v="TS-F-02:14/_x000a_O1010200:11B"/>
    <m/>
    <m/>
    <m/>
    <s v=""/>
    <s v=""/>
    <x v="2"/>
    <x v="2"/>
    <x v="0"/>
    <x v="1"/>
    <x v="1"/>
    <s v="11A"/>
    <s v="11B"/>
    <x v="10"/>
    <x v="27"/>
    <x v="363"/>
    <x v="363"/>
  </r>
  <r>
    <s v="01"/>
    <m/>
    <s v="Сигнал"/>
    <s v="17-M -07035"/>
    <x v="304"/>
    <s v="07"/>
    <s v="17-P-071A Discharge line"/>
    <s v="17-MOV-07035 ЗАКРЫТО"/>
    <s v="MOV Closed"/>
    <s v="4124-XZ-DM-21707003"/>
    <x v="16"/>
    <x v="10"/>
    <m/>
    <s v="17-C-DD-N-001FL07"/>
    <s v="24 Pair"/>
    <s v="Pr.08"/>
    <x v="4"/>
    <x v="35"/>
    <x v="7"/>
    <n v="16"/>
    <s v=""/>
    <s v="48"/>
    <s v="AVK 2,5 A, AVK 2,5 A"/>
    <x v="230"/>
    <x v="2"/>
    <x v="23"/>
    <x v="2"/>
    <x v="23"/>
    <s v="DB37-*m"/>
    <x v="0"/>
    <s v="CPO101"/>
    <n v="0"/>
    <s v="BP021"/>
    <x v="23"/>
    <n v="1"/>
    <n v="12"/>
    <x v="2"/>
    <n v="32"/>
    <s v=""/>
    <s v="DCS AMMONIA-UTILITIES"/>
    <m/>
    <m/>
    <m/>
    <s v="O1010200"/>
    <n v="12"/>
    <m/>
    <s v="07-Cooling Tower Area"/>
    <x v="20"/>
    <x v="20"/>
    <x v="0"/>
    <m/>
    <s v=""/>
    <s v=""/>
    <m/>
    <s v="TS-F-02:15/_x000a_O1010200:12A"/>
    <s v="TS-F-02:16/_x000a_O1010200:12B"/>
    <m/>
    <m/>
    <m/>
    <s v=""/>
    <s v=""/>
    <x v="2"/>
    <x v="2"/>
    <x v="0"/>
    <x v="1"/>
    <x v="1"/>
    <s v="12A"/>
    <s v="12B"/>
    <x v="11"/>
    <x v="28"/>
    <x v="364"/>
    <x v="364"/>
  </r>
  <r>
    <s v="01"/>
    <m/>
    <s v="Сигнал"/>
    <s v="17-M -07036"/>
    <x v="305"/>
    <s v="07"/>
    <s v="17-P-071B Discharge line"/>
    <s v="17-MOV-07036 ДОСТУПНО"/>
    <s v="MOV Available"/>
    <s v="4124-XZ-DM-21707003"/>
    <x v="16"/>
    <x v="10"/>
    <m/>
    <s v="17-C-DD-N-001FL07"/>
    <s v="24 Pair"/>
    <s v="Pr.09"/>
    <x v="4"/>
    <x v="35"/>
    <x v="10"/>
    <n v="18"/>
    <s v=""/>
    <s v="48"/>
    <s v="AVK 2,5 A, AVK 2,5 A"/>
    <x v="230"/>
    <x v="2"/>
    <x v="23"/>
    <x v="2"/>
    <x v="23"/>
    <s v="DB37-*m"/>
    <x v="0"/>
    <s v="CPO101"/>
    <n v="0"/>
    <s v="BP021"/>
    <x v="23"/>
    <n v="1"/>
    <n v="13"/>
    <x v="2"/>
    <n v="32"/>
    <s v=""/>
    <s v="DCS AMMONIA-UTILITIES"/>
    <m/>
    <m/>
    <m/>
    <s v="O1010200"/>
    <n v="13"/>
    <m/>
    <s v="07-Cooling Tower Area"/>
    <x v="20"/>
    <x v="20"/>
    <x v="0"/>
    <m/>
    <s v=""/>
    <s v=""/>
    <m/>
    <s v="TS-F-02:17/_x000a_O1010200:13A"/>
    <s v="TS-F-02:18/_x000a_O1010200:13B"/>
    <m/>
    <m/>
    <m/>
    <s v=""/>
    <s v=""/>
    <x v="2"/>
    <x v="2"/>
    <x v="0"/>
    <x v="1"/>
    <x v="1"/>
    <s v="13A"/>
    <s v="13B"/>
    <x v="12"/>
    <x v="29"/>
    <x v="365"/>
    <x v="365"/>
  </r>
  <r>
    <s v="01"/>
    <m/>
    <s v="Сигнал"/>
    <s v="17-M -07036"/>
    <x v="306"/>
    <s v="07"/>
    <s v="17-P-071B Discharge line"/>
    <s v="17-MOV-07036 МЕСТ/ДИСТАНЦ"/>
    <s v="MOV Remote"/>
    <s v="4124-XZ-DM-21707003"/>
    <x v="16"/>
    <x v="10"/>
    <m/>
    <s v="17-C-DD-N-001FL07"/>
    <s v="24 Pair"/>
    <s v="Pr.10"/>
    <x v="4"/>
    <x v="35"/>
    <x v="11"/>
    <n v="20"/>
    <s v=""/>
    <s v="48"/>
    <s v="AVK 2,5 A, AVK 2,5 A"/>
    <x v="230"/>
    <x v="2"/>
    <x v="23"/>
    <x v="2"/>
    <x v="23"/>
    <s v="DB37-*m"/>
    <x v="0"/>
    <s v="CPO101"/>
    <n v="0"/>
    <s v="BP021"/>
    <x v="23"/>
    <n v="1"/>
    <n v="14"/>
    <x v="2"/>
    <n v="32"/>
    <s v=""/>
    <s v="DCS AMMONIA-UTILITIES"/>
    <m/>
    <m/>
    <m/>
    <s v="O1010200"/>
    <n v="14"/>
    <m/>
    <s v="07-Cooling Tower Area"/>
    <x v="20"/>
    <x v="20"/>
    <x v="0"/>
    <m/>
    <s v=""/>
    <s v=""/>
    <m/>
    <s v="TS-F-02:19/_x000a_O1010200:14A"/>
    <s v="TS-F-02:20/_x000a_O1010200:14B"/>
    <m/>
    <m/>
    <m/>
    <s v=""/>
    <s v=""/>
    <x v="2"/>
    <x v="2"/>
    <x v="0"/>
    <x v="1"/>
    <x v="1"/>
    <s v="14A"/>
    <s v="14B"/>
    <x v="13"/>
    <x v="30"/>
    <x v="366"/>
    <x v="366"/>
  </r>
  <r>
    <s v="01"/>
    <m/>
    <s v="Сигнал"/>
    <s v="17-M -07036"/>
    <x v="307"/>
    <s v="07"/>
    <s v="17-P-071B Discharge line"/>
    <s v="17-MOV-07036 ОТКРЫТО"/>
    <s v="MOV Open"/>
    <s v="4124-XZ-DM-21707003"/>
    <x v="16"/>
    <x v="10"/>
    <m/>
    <s v="17-C-DD-N-001FL07"/>
    <s v="24 Pair"/>
    <s v="Pr.11"/>
    <x v="4"/>
    <x v="35"/>
    <x v="12"/>
    <n v="22"/>
    <s v=""/>
    <s v="48"/>
    <s v="AVK 2,5 A, AVK 2,5 A"/>
    <x v="230"/>
    <x v="2"/>
    <x v="23"/>
    <x v="2"/>
    <x v="23"/>
    <s v="DB37-*m"/>
    <x v="0"/>
    <s v="CPO101"/>
    <n v="0"/>
    <s v="BP021"/>
    <x v="23"/>
    <n v="1"/>
    <n v="15"/>
    <x v="2"/>
    <n v="32"/>
    <s v=""/>
    <s v="DCS AMMONIA-UTILITIES"/>
    <m/>
    <m/>
    <m/>
    <s v="O1010200"/>
    <n v="15"/>
    <m/>
    <s v="07-Cooling Tower Area"/>
    <x v="20"/>
    <x v="20"/>
    <x v="0"/>
    <m/>
    <s v=""/>
    <s v=""/>
    <m/>
    <s v="TS-F-02:21/_x000a_O1010200:15A"/>
    <s v="TS-F-02:22/_x000a_O1010200:15B"/>
    <m/>
    <m/>
    <m/>
    <s v=""/>
    <s v=""/>
    <x v="2"/>
    <x v="2"/>
    <x v="0"/>
    <x v="1"/>
    <x v="1"/>
    <s v="15A"/>
    <s v="15B"/>
    <x v="14"/>
    <x v="31"/>
    <x v="367"/>
    <x v="367"/>
  </r>
  <r>
    <s v="01"/>
    <m/>
    <s v="Сигнал"/>
    <s v="17-M -07036"/>
    <x v="308"/>
    <s v="07"/>
    <s v="17-P-071B Discharge line"/>
    <s v="17-MOV-07036 ЗАКРЫТО"/>
    <s v="MOV Closed"/>
    <s v="4124-XZ-DM-21707003"/>
    <x v="16"/>
    <x v="10"/>
    <m/>
    <s v="17-C-DD-N-001FL07"/>
    <s v="24 Pair"/>
    <s v="Pr.12"/>
    <x v="4"/>
    <x v="35"/>
    <x v="13"/>
    <n v="24"/>
    <s v=""/>
    <s v="48"/>
    <s v="AVK 2,5 A, AVK 2,5 A"/>
    <x v="230"/>
    <x v="2"/>
    <x v="23"/>
    <x v="2"/>
    <x v="23"/>
    <s v="DB37-*m"/>
    <x v="0"/>
    <s v="CPO101"/>
    <n v="0"/>
    <s v="BP021"/>
    <x v="23"/>
    <n v="1"/>
    <n v="16"/>
    <x v="2"/>
    <n v="32"/>
    <s v=""/>
    <s v="DCS AMMONIA-UTILITIES"/>
    <m/>
    <m/>
    <m/>
    <s v="O1010200"/>
    <n v="16"/>
    <m/>
    <s v="07-Cooling Tower Area"/>
    <x v="20"/>
    <x v="20"/>
    <x v="0"/>
    <m/>
    <s v=""/>
    <s v=""/>
    <m/>
    <s v="TS-F-02:23/_x000a_O1010200:16A"/>
    <s v="TS-F-02:24/_x000a_O1010200:16B"/>
    <m/>
    <m/>
    <m/>
    <s v=""/>
    <s v=""/>
    <x v="2"/>
    <x v="2"/>
    <x v="0"/>
    <x v="1"/>
    <x v="1"/>
    <s v="16A"/>
    <s v="16B"/>
    <x v="15"/>
    <x v="32"/>
    <x v="368"/>
    <x v="368"/>
  </r>
  <r>
    <s v="01"/>
    <m/>
    <s v="Сигнал"/>
    <s v="17-M -07037"/>
    <x v="309"/>
    <s v="07"/>
    <s v="17-P-071C Discharge line"/>
    <s v="17-MOV-07037 ДОСТУПНО"/>
    <s v="MOV Available"/>
    <s v="4124-XZ-DM-21707003"/>
    <x v="16"/>
    <x v="10"/>
    <m/>
    <s v="17-C-DD-N-001FL07"/>
    <s v="24 Pair"/>
    <s v="Pr.13"/>
    <x v="4"/>
    <x v="35"/>
    <x v="14"/>
    <n v="26"/>
    <s v=""/>
    <s v="48"/>
    <s v="AVK 2,5 A, AVK 2,5 A"/>
    <x v="230"/>
    <x v="2"/>
    <x v="23"/>
    <x v="2"/>
    <x v="23"/>
    <s v="DB37-*m"/>
    <x v="0"/>
    <s v="CPO101"/>
    <n v="0"/>
    <s v="BP021"/>
    <x v="23"/>
    <n v="1"/>
    <n v="17"/>
    <x v="2"/>
    <n v="32"/>
    <s v=""/>
    <s v="DCS AMMONIA-UTILITIES"/>
    <m/>
    <m/>
    <m/>
    <s v="O1010200"/>
    <n v="17"/>
    <m/>
    <s v="07-Cooling Tower Area"/>
    <x v="20"/>
    <x v="20"/>
    <x v="0"/>
    <m/>
    <s v=""/>
    <s v=""/>
    <m/>
    <s v="TS-F-02:25/_x000a_O1010200:17A"/>
    <s v="TS-F-02:26/_x000a_O1010200:17B"/>
    <m/>
    <m/>
    <m/>
    <s v=""/>
    <s v=""/>
    <x v="2"/>
    <x v="2"/>
    <x v="0"/>
    <x v="1"/>
    <x v="1"/>
    <s v="17A"/>
    <s v="17B"/>
    <x v="17"/>
    <x v="33"/>
    <x v="369"/>
    <x v="369"/>
  </r>
  <r>
    <s v="01"/>
    <m/>
    <s v="Сигнал"/>
    <s v="17-M -07037"/>
    <x v="310"/>
    <s v="07"/>
    <s v="17-P-071C Discharge line"/>
    <s v="17-MOV-07037 МЕСТ/ДИСТАНЦ"/>
    <s v="MOV Remote"/>
    <s v="4124-XZ-DM-21707003"/>
    <x v="16"/>
    <x v="10"/>
    <m/>
    <s v="17-C-DD-N-001FL07"/>
    <s v="24 Pair"/>
    <s v="Pr.14"/>
    <x v="4"/>
    <x v="35"/>
    <x v="15"/>
    <n v="28"/>
    <s v=""/>
    <s v="48"/>
    <s v="AVK 2,5 A, AVK 2,5 A"/>
    <x v="230"/>
    <x v="2"/>
    <x v="23"/>
    <x v="2"/>
    <x v="23"/>
    <s v="DB37-*m"/>
    <x v="0"/>
    <s v="CPO101"/>
    <n v="0"/>
    <s v="BP021"/>
    <x v="23"/>
    <n v="1"/>
    <n v="18"/>
    <x v="2"/>
    <n v="32"/>
    <s v=""/>
    <s v="DCS AMMONIA-UTILITIES"/>
    <m/>
    <m/>
    <m/>
    <s v="O1010200"/>
    <n v="18"/>
    <m/>
    <s v="07-Cooling Tower Area"/>
    <x v="20"/>
    <x v="20"/>
    <x v="0"/>
    <m/>
    <s v=""/>
    <s v=""/>
    <m/>
    <s v="TS-F-02:27/_x000a_O1010200:18A"/>
    <s v="TS-F-02:28/_x000a_O1010200:18B"/>
    <m/>
    <m/>
    <m/>
    <s v=""/>
    <s v=""/>
    <x v="2"/>
    <x v="2"/>
    <x v="0"/>
    <x v="1"/>
    <x v="1"/>
    <s v="18A"/>
    <s v="18B"/>
    <x v="18"/>
    <x v="34"/>
    <x v="370"/>
    <x v="370"/>
  </r>
  <r>
    <s v="01"/>
    <m/>
    <s v="Сигнал"/>
    <s v="17-M -07037"/>
    <x v="311"/>
    <s v="07"/>
    <s v="17-P-071C Discharge line"/>
    <s v="17-MOV-07037 ОТКРЫТО"/>
    <s v="MOV Open"/>
    <s v="4124-XZ-DM-21707003"/>
    <x v="16"/>
    <x v="10"/>
    <m/>
    <s v="17-C-DD-N-001FL07"/>
    <s v="24 Pair"/>
    <s v="Pr.15"/>
    <x v="4"/>
    <x v="35"/>
    <x v="9"/>
    <n v="30"/>
    <s v=""/>
    <s v="48"/>
    <s v="AVK 2,5 A, AVK 2,5 A"/>
    <x v="230"/>
    <x v="2"/>
    <x v="23"/>
    <x v="2"/>
    <x v="23"/>
    <s v="DB37-*m"/>
    <x v="0"/>
    <s v="CPO101"/>
    <n v="0"/>
    <s v="BP021"/>
    <x v="23"/>
    <n v="1"/>
    <n v="19"/>
    <x v="2"/>
    <n v="32"/>
    <s v=""/>
    <s v="DCS AMMONIA-UTILITIES"/>
    <m/>
    <m/>
    <m/>
    <s v="O1010200"/>
    <n v="19"/>
    <m/>
    <s v="07-Cooling Tower Area"/>
    <x v="20"/>
    <x v="20"/>
    <x v="0"/>
    <m/>
    <s v=""/>
    <s v=""/>
    <m/>
    <s v="TS-F-02:29/_x000a_O1010200:19A"/>
    <s v="TS-F-02:30/_x000a_O1010200:19B"/>
    <m/>
    <m/>
    <m/>
    <s v=""/>
    <s v=""/>
    <x v="2"/>
    <x v="2"/>
    <x v="0"/>
    <x v="1"/>
    <x v="1"/>
    <s v="19A"/>
    <s v="19B"/>
    <x v="19"/>
    <x v="35"/>
    <x v="371"/>
    <x v="371"/>
  </r>
  <r>
    <s v="01"/>
    <m/>
    <s v="Сигнал"/>
    <s v="17-M -07037"/>
    <x v="312"/>
    <s v="07"/>
    <s v="17-P-071C Discharge line"/>
    <s v="17-MOV-07037 ЗАКРЫТО"/>
    <s v="MOV Closed"/>
    <s v="4124-XZ-DM-21707003"/>
    <x v="16"/>
    <x v="10"/>
    <m/>
    <s v="17-C-DD-N-001FL07"/>
    <s v="24 Pair"/>
    <s v="Pr.16"/>
    <x v="4"/>
    <x v="35"/>
    <x v="16"/>
    <n v="32"/>
    <s v=""/>
    <s v="48"/>
    <s v="AVK 2,5 A, AVK 2,5 A"/>
    <x v="230"/>
    <x v="2"/>
    <x v="23"/>
    <x v="2"/>
    <x v="23"/>
    <s v="DB37-*m"/>
    <x v="0"/>
    <s v="CPO101"/>
    <n v="0"/>
    <s v="BP021"/>
    <x v="23"/>
    <n v="1"/>
    <n v="20"/>
    <x v="2"/>
    <n v="32"/>
    <s v=""/>
    <s v="DCS AMMONIA-UTILITIES"/>
    <m/>
    <m/>
    <m/>
    <s v="O1010200"/>
    <n v="20"/>
    <m/>
    <s v="07-Cooling Tower Area"/>
    <x v="20"/>
    <x v="20"/>
    <x v="0"/>
    <m/>
    <s v=""/>
    <s v=""/>
    <m/>
    <s v="TS-F-02:31/_x000a_O1010200:20A"/>
    <s v="TS-F-02:32/_x000a_O1010200:20B"/>
    <m/>
    <m/>
    <m/>
    <s v=""/>
    <s v=""/>
    <x v="2"/>
    <x v="2"/>
    <x v="0"/>
    <x v="1"/>
    <x v="1"/>
    <s v="20A"/>
    <s v="20B"/>
    <x v="20"/>
    <x v="36"/>
    <x v="372"/>
    <x v="372"/>
  </r>
  <r>
    <s v="01"/>
    <m/>
    <s v="Сигнал"/>
    <s v="17-F -113622"/>
    <x v="313"/>
    <s v="11"/>
    <s v="From Strainer 17-L-111-S-140"/>
    <s v="ПРОБА КРЕМНЕЗЕМА"/>
    <s v="Low Flow Switch"/>
    <s v="4124-FB-VD-BD00317L11111388"/>
    <x v="16"/>
    <x v="10"/>
    <m/>
    <s v="17-C-DD-N-001-LP003-L111"/>
    <s v="12 Pair"/>
    <s v="Pr.04"/>
    <x v="4"/>
    <x v="36"/>
    <x v="2"/>
    <n v="8"/>
    <s v=""/>
    <s v="24"/>
    <s v="AVK 2,5 A, AVK 2,5 A"/>
    <x v="230"/>
    <x v="2"/>
    <x v="23"/>
    <x v="2"/>
    <x v="23"/>
    <s v="DB37-*m"/>
    <x v="0"/>
    <s v="CPO101"/>
    <n v="0"/>
    <s v="BP021"/>
    <x v="23"/>
    <n v="1"/>
    <n v="21"/>
    <x v="2"/>
    <n v="32"/>
    <s v=""/>
    <s v="DCS AMMONIA-UTILITIES"/>
    <m/>
    <m/>
    <m/>
    <s v="O1010200"/>
    <n v="21"/>
    <m/>
    <s v="11-Auxiliary Boiler Area"/>
    <x v="20"/>
    <x v="20"/>
    <x v="0"/>
    <m/>
    <s v=""/>
    <s v=""/>
    <m/>
    <s v="TS-F-04:7/_x000a_O1010200:21A"/>
    <s v="TS-F-04:8/_x000a_O1010200:21B"/>
    <m/>
    <m/>
    <m/>
    <s v=""/>
    <s v=""/>
    <x v="2"/>
    <x v="2"/>
    <x v="0"/>
    <x v="1"/>
    <x v="1"/>
    <s v="21A"/>
    <s v="21B"/>
    <x v="21"/>
    <x v="37"/>
    <x v="373"/>
    <x v="373"/>
  </r>
  <r>
    <s v="01"/>
    <m/>
    <s v="Сигнал"/>
    <s v="17-F -113623"/>
    <x v="314"/>
    <s v="11"/>
    <s v="From Strainer 17-L-111-S-141"/>
    <s v="ИЗ ФИЛЬТРА 17-L-111-S-141"/>
    <s v="Low Flow Switch"/>
    <s v="4124-FB-VD-BD00317L11111388"/>
    <x v="16"/>
    <x v="10"/>
    <m/>
    <s v="17-C-DD-N-001-LP003-L111"/>
    <s v="12 Pair"/>
    <s v="Pr.05"/>
    <x v="4"/>
    <x v="36"/>
    <x v="3"/>
    <n v="10"/>
    <s v=""/>
    <s v="24"/>
    <s v="AVK 2,5 A, AVK 2,5 A"/>
    <x v="230"/>
    <x v="2"/>
    <x v="23"/>
    <x v="2"/>
    <x v="23"/>
    <s v="DB37-*m"/>
    <x v="0"/>
    <s v="CPO101"/>
    <n v="0"/>
    <s v="BP021"/>
    <x v="23"/>
    <n v="1"/>
    <n v="22"/>
    <x v="2"/>
    <n v="32"/>
    <s v=""/>
    <s v="DCS AMMONIA-UTILITIES"/>
    <m/>
    <m/>
    <m/>
    <s v="O1010200"/>
    <n v="22"/>
    <m/>
    <s v="11-Auxiliary Boiler Area"/>
    <x v="20"/>
    <x v="20"/>
    <x v="0"/>
    <m/>
    <s v=""/>
    <s v=""/>
    <m/>
    <s v="TS-F-04:9/_x000a_O1010200:22A"/>
    <s v="TS-F-04:10/_x000a_O1010200:22B"/>
    <m/>
    <m/>
    <m/>
    <s v=""/>
    <s v=""/>
    <x v="2"/>
    <x v="2"/>
    <x v="0"/>
    <x v="1"/>
    <x v="1"/>
    <s v="22A"/>
    <s v="22B"/>
    <x v="22"/>
    <x v="38"/>
    <x v="374"/>
    <x v="374"/>
  </r>
  <r>
    <s v="01"/>
    <m/>
    <s v="Сигнал"/>
    <s v="17-F -113624"/>
    <x v="315"/>
    <s v="11"/>
    <s v="From Strainer 17-L-111-S-142"/>
    <s v="ИЗ ФИЛЬТРА 17-L-111-S-142"/>
    <s v="Low Flow Switch"/>
    <s v="4124-FB-VD-BD00317L11111388"/>
    <x v="16"/>
    <x v="10"/>
    <m/>
    <s v="17-C-DD-N-001-LP003-L111"/>
    <s v="12 Pair"/>
    <s v="Pr.06"/>
    <x v="4"/>
    <x v="36"/>
    <x v="4"/>
    <n v="12"/>
    <s v=""/>
    <s v="24"/>
    <s v="AVK 2,5 A, AVK 2,5 A"/>
    <x v="230"/>
    <x v="2"/>
    <x v="23"/>
    <x v="2"/>
    <x v="23"/>
    <s v="DB37-*m"/>
    <x v="0"/>
    <s v="CPO101"/>
    <n v="0"/>
    <s v="BP021"/>
    <x v="23"/>
    <n v="1"/>
    <n v="23"/>
    <x v="2"/>
    <n v="32"/>
    <s v=""/>
    <s v="DCS AMMONIA-UTILITIES"/>
    <m/>
    <m/>
    <m/>
    <s v="O1010200"/>
    <n v="23"/>
    <m/>
    <s v="11-Auxiliary Boiler Area"/>
    <x v="20"/>
    <x v="20"/>
    <x v="0"/>
    <m/>
    <s v=""/>
    <s v=""/>
    <m/>
    <s v="TS-F-04:11/_x000a_O1010200:23A"/>
    <s v="TS-F-04:12/_x000a_O1010200:23B"/>
    <m/>
    <m/>
    <m/>
    <s v=""/>
    <s v=""/>
    <x v="2"/>
    <x v="2"/>
    <x v="0"/>
    <x v="1"/>
    <x v="1"/>
    <s v="23A"/>
    <s v="23B"/>
    <x v="23"/>
    <x v="39"/>
    <x v="375"/>
    <x v="375"/>
  </r>
  <r>
    <s v="01"/>
    <m/>
    <s v="Сигнал"/>
    <s v="17-X -113637"/>
    <x v="316"/>
    <s v="11"/>
    <s v="From Strainer 17-L-111-S-140"/>
    <n v="0"/>
    <s v="Status Contact"/>
    <s v="4124-FB-VD-BD00317L11111388"/>
    <x v="16"/>
    <x v="10"/>
    <m/>
    <s v="17-C-DD-N-001-LP003-L111"/>
    <s v="12 Pair"/>
    <s v="Pr.08"/>
    <x v="4"/>
    <x v="36"/>
    <x v="7"/>
    <n v="16"/>
    <s v=""/>
    <s v="24"/>
    <s v="AVK 2,5 A, AVK 2,5 A"/>
    <x v="230"/>
    <x v="2"/>
    <x v="23"/>
    <x v="2"/>
    <x v="23"/>
    <s v="DB37-*m"/>
    <x v="0"/>
    <s v="CPO101"/>
    <n v="0"/>
    <s v="BP021"/>
    <x v="23"/>
    <n v="1"/>
    <n v="24"/>
    <x v="2"/>
    <n v="32"/>
    <s v=""/>
    <s v="DCS AMMONIA-UTILITIES"/>
    <m/>
    <m/>
    <m/>
    <s v="O1010200"/>
    <n v="24"/>
    <m/>
    <s v="11-Auxiliary Boiler Area"/>
    <x v="20"/>
    <x v="20"/>
    <x v="0"/>
    <m/>
    <s v=""/>
    <s v=""/>
    <m/>
    <s v="TS-F-04:15/_x000a_O1010200:24A"/>
    <s v="TS-F-04:16/_x000a_O1010200:24B"/>
    <m/>
    <m/>
    <m/>
    <s v=""/>
    <s v=""/>
    <x v="2"/>
    <x v="2"/>
    <x v="0"/>
    <x v="1"/>
    <x v="1"/>
    <s v="24A"/>
    <s v="24B"/>
    <x v="24"/>
    <x v="40"/>
    <x v="376"/>
    <x v="376"/>
  </r>
  <r>
    <s v="01"/>
    <m/>
    <s v="Сигнал"/>
    <s v="17-X -113638"/>
    <x v="317"/>
    <s v="11"/>
    <s v="From Strainer 17-L-111-S-141"/>
    <n v="0"/>
    <s v="Status Contact"/>
    <s v="4124-FB-VD-BD00317L11111388"/>
    <x v="16"/>
    <x v="10"/>
    <m/>
    <s v="17-C-DD-N-001-LP003-L111"/>
    <s v="12 Pair"/>
    <s v="Pr.09"/>
    <x v="4"/>
    <x v="36"/>
    <x v="10"/>
    <n v="18"/>
    <s v=""/>
    <s v="24"/>
    <s v="AVK 2,5 A, AVK 2,5 A"/>
    <x v="230"/>
    <x v="2"/>
    <x v="23"/>
    <x v="2"/>
    <x v="23"/>
    <s v="DB37-*m"/>
    <x v="0"/>
    <s v="CPO101"/>
    <n v="0"/>
    <s v="BP021"/>
    <x v="23"/>
    <n v="1"/>
    <n v="25"/>
    <x v="2"/>
    <n v="32"/>
    <s v=""/>
    <s v="DCS AMMONIA-UTILITIES"/>
    <m/>
    <m/>
    <m/>
    <s v="O1010200"/>
    <n v="25"/>
    <m/>
    <s v="11-Auxiliary Boiler Area"/>
    <x v="20"/>
    <x v="20"/>
    <x v="0"/>
    <m/>
    <s v=""/>
    <s v=""/>
    <m/>
    <s v="TS-F-04:17/_x000a_O1010200:25A"/>
    <s v="TS-F-04:18/_x000a_O1010200:25B"/>
    <m/>
    <m/>
    <m/>
    <s v=""/>
    <s v=""/>
    <x v="2"/>
    <x v="2"/>
    <x v="0"/>
    <x v="1"/>
    <x v="1"/>
    <s v="25A"/>
    <s v="25B"/>
    <x v="25"/>
    <x v="41"/>
    <x v="377"/>
    <x v="377"/>
  </r>
  <r>
    <s v="01"/>
    <m/>
    <s v="Сигнал"/>
    <s v="17-X -113639"/>
    <x v="318"/>
    <s v="11"/>
    <s v="From Strainer 17-L-111-S-142"/>
    <n v="0"/>
    <s v="Status Contact"/>
    <s v="4124-FB-VD-BD00317L11111388"/>
    <x v="16"/>
    <x v="10"/>
    <m/>
    <s v="17-C-DD-N-001-LP003-L111"/>
    <s v="12 Pair"/>
    <s v="Pr.10"/>
    <x v="4"/>
    <x v="36"/>
    <x v="11"/>
    <n v="20"/>
    <s v=""/>
    <s v="24"/>
    <s v="AVK 2,5 A, AVK 2,5 A"/>
    <x v="230"/>
    <x v="2"/>
    <x v="23"/>
    <x v="2"/>
    <x v="23"/>
    <s v="DB37-*m"/>
    <x v="0"/>
    <s v="CPO101"/>
    <n v="0"/>
    <s v="BP021"/>
    <x v="23"/>
    <n v="1"/>
    <n v="26"/>
    <x v="2"/>
    <n v="32"/>
    <s v=""/>
    <s v="DCS AMMONIA-UTILITIES"/>
    <m/>
    <m/>
    <m/>
    <s v="O1010200"/>
    <n v="26"/>
    <m/>
    <s v="11-Auxiliary Boiler Area"/>
    <x v="20"/>
    <x v="20"/>
    <x v="0"/>
    <m/>
    <s v=""/>
    <s v=""/>
    <m/>
    <s v="TS-F-04:19/_x000a_O1010200:26A"/>
    <s v="TS-F-04:20/_x000a_O1010200:26B"/>
    <m/>
    <m/>
    <m/>
    <s v=""/>
    <s v=""/>
    <x v="2"/>
    <x v="2"/>
    <x v="0"/>
    <x v="1"/>
    <x v="1"/>
    <s v="26A"/>
    <s v="26B"/>
    <x v="26"/>
    <x v="42"/>
    <x v="378"/>
    <x v="378"/>
  </r>
  <r>
    <s v="01"/>
    <m/>
    <s v="Сигнал"/>
    <s v="17-MOV-0001"/>
    <x v="319"/>
    <s v="00"/>
    <s v="CO2 from Ammonia 2 to Urea"/>
    <s v="17-MOV-0001 ОТКРЫТО"/>
    <s v="MOV Open"/>
    <m/>
    <x v="16"/>
    <x v="10"/>
    <m/>
    <s v="17-C-DD-N-1-FL50"/>
    <s v="10 Pair"/>
    <s v="Pr.01"/>
    <x v="4"/>
    <x v="29"/>
    <x v="5"/>
    <n v="2"/>
    <s v=""/>
    <s v="20"/>
    <s v="AVK 2,5 A, AVK 2,5 A"/>
    <x v="230"/>
    <x v="2"/>
    <x v="23"/>
    <x v="2"/>
    <x v="23"/>
    <s v="DB37-*m"/>
    <x v="0"/>
    <s v="CPO101"/>
    <n v="0"/>
    <s v="BP021"/>
    <x v="23"/>
    <n v="1"/>
    <n v="27"/>
    <x v="2"/>
    <n v="32"/>
    <s v=""/>
    <s v="DCS AMMONIA-UTILITIES"/>
    <m/>
    <m/>
    <m/>
    <s v="O1010200"/>
    <n v="27"/>
    <m/>
    <s v="00-Inter-factory"/>
    <x v="20"/>
    <x v="20"/>
    <x v="0"/>
    <m/>
    <s v=""/>
    <s v=""/>
    <m/>
    <s v="TS-H-03:1/_x000a_O1010200:27A"/>
    <s v="TS-H-03:2/_x000a_O1010200:27B"/>
    <m/>
    <m/>
    <m/>
    <s v=""/>
    <s v=""/>
    <x v="2"/>
    <x v="2"/>
    <x v="0"/>
    <x v="1"/>
    <x v="1"/>
    <s v="27A"/>
    <s v="27B"/>
    <x v="27"/>
    <x v="43"/>
    <x v="379"/>
    <x v="379"/>
  </r>
  <r>
    <s v="01"/>
    <m/>
    <s v="Сигнал"/>
    <s v="17-MOV-0001"/>
    <x v="320"/>
    <s v="00"/>
    <s v="CO2 from Ammonia 2 to Urea"/>
    <s v="17-MOV-0001 ЗАКРЫТО"/>
    <s v="MOV Closed"/>
    <m/>
    <x v="16"/>
    <x v="10"/>
    <m/>
    <s v="17-C-DD-N-1-FL50"/>
    <s v="10 Pair"/>
    <s v="Pr.02"/>
    <x v="4"/>
    <x v="29"/>
    <x v="0"/>
    <n v="4"/>
    <s v=""/>
    <s v="20"/>
    <s v="AVK 2,5 A, AVK 2,5 A"/>
    <x v="230"/>
    <x v="2"/>
    <x v="23"/>
    <x v="2"/>
    <x v="23"/>
    <s v="DB37-*m"/>
    <x v="0"/>
    <s v="CPO101"/>
    <n v="0"/>
    <s v="BP021"/>
    <x v="23"/>
    <n v="1"/>
    <n v="28"/>
    <x v="2"/>
    <n v="32"/>
    <s v=""/>
    <s v="DCS AMMONIA-UTILITIES"/>
    <m/>
    <m/>
    <m/>
    <s v="O1010200"/>
    <n v="28"/>
    <m/>
    <s v="00-Inter-factory"/>
    <x v="20"/>
    <x v="20"/>
    <x v="0"/>
    <m/>
    <s v=""/>
    <s v=""/>
    <m/>
    <s v="TS-H-03:3/_x000a_O1010200:28A"/>
    <s v="TS-H-03:4/_x000a_O1010200:28B"/>
    <m/>
    <m/>
    <m/>
    <s v=""/>
    <s v=""/>
    <x v="2"/>
    <x v="2"/>
    <x v="0"/>
    <x v="1"/>
    <x v="1"/>
    <s v="28A"/>
    <s v="28B"/>
    <x v="28"/>
    <x v="44"/>
    <x v="380"/>
    <x v="380"/>
  </r>
  <r>
    <s v="01"/>
    <m/>
    <s v="Сигнал"/>
    <s v="17-MOV-0001"/>
    <x v="321"/>
    <s v="00"/>
    <s v="CO2 from Ammonia 2 to Urea"/>
    <s v="17-MOV-0001 ДОСТУПНО"/>
    <s v="MOV Available"/>
    <m/>
    <x v="16"/>
    <x v="10"/>
    <m/>
    <s v="17-C-DD-N-1-FL50"/>
    <s v="10 Pair"/>
    <s v="Pr.03"/>
    <x v="4"/>
    <x v="29"/>
    <x v="1"/>
    <n v="6"/>
    <s v=""/>
    <s v="20"/>
    <s v="AVK 2,5 A, AVK 2,5 A"/>
    <x v="230"/>
    <x v="2"/>
    <x v="23"/>
    <x v="2"/>
    <x v="23"/>
    <s v="DB37-*m"/>
    <x v="0"/>
    <s v="CPO101"/>
    <n v="0"/>
    <s v="BP021"/>
    <x v="23"/>
    <n v="1"/>
    <n v="29"/>
    <x v="2"/>
    <n v="32"/>
    <s v=""/>
    <s v="DCS AMMONIA-UTILITIES"/>
    <m/>
    <m/>
    <m/>
    <s v="O1010200"/>
    <n v="29"/>
    <m/>
    <s v="00-Inter-factory"/>
    <x v="20"/>
    <x v="20"/>
    <x v="0"/>
    <m/>
    <s v=""/>
    <s v=""/>
    <m/>
    <s v="TS-H-03:5/_x000a_O1010200:29A"/>
    <s v="TS-H-03:6/_x000a_O1010200:29B"/>
    <m/>
    <m/>
    <m/>
    <s v=""/>
    <s v=""/>
    <x v="2"/>
    <x v="2"/>
    <x v="0"/>
    <x v="1"/>
    <x v="1"/>
    <s v="29A"/>
    <s v="29B"/>
    <x v="29"/>
    <x v="45"/>
    <x v="381"/>
    <x v="381"/>
  </r>
  <r>
    <s v="01"/>
    <m/>
    <s v="Сигнал"/>
    <s v="17-MOV-0001"/>
    <x v="322"/>
    <s v="00"/>
    <s v="CO2 from Ammonia 2 to Urea"/>
    <s v="17-MOV-0001 МЕСТ/ДИСТАНЦ"/>
    <s v="MOV Remote"/>
    <m/>
    <x v="16"/>
    <x v="10"/>
    <m/>
    <s v="17-C-DD-N-1-FL50"/>
    <s v="10 Pair"/>
    <s v="Pr.04"/>
    <x v="4"/>
    <x v="29"/>
    <x v="2"/>
    <n v="8"/>
    <s v=""/>
    <s v="20"/>
    <s v="AVK 2,5 A, AVK 2,5 A"/>
    <x v="230"/>
    <x v="2"/>
    <x v="23"/>
    <x v="2"/>
    <x v="23"/>
    <s v="DB37-*m"/>
    <x v="0"/>
    <s v="CPO101"/>
    <n v="0"/>
    <s v="BP021"/>
    <x v="23"/>
    <n v="1"/>
    <n v="30"/>
    <x v="2"/>
    <n v="32"/>
    <s v=""/>
    <s v="DCS AMMONIA-UTILITIES"/>
    <m/>
    <m/>
    <m/>
    <s v="O1010200"/>
    <n v="30"/>
    <m/>
    <s v="00-Inter-factory"/>
    <x v="20"/>
    <x v="20"/>
    <x v="0"/>
    <m/>
    <s v=""/>
    <s v=""/>
    <m/>
    <s v="TS-H-03:7/_x000a_O1010200:30A"/>
    <s v="TS-H-03:8/_x000a_O1010200:30B"/>
    <m/>
    <m/>
    <m/>
    <s v=""/>
    <s v=""/>
    <x v="2"/>
    <x v="2"/>
    <x v="0"/>
    <x v="1"/>
    <x v="1"/>
    <s v="30A"/>
    <s v="30B"/>
    <x v="30"/>
    <x v="46"/>
    <x v="382"/>
    <x v="382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3"/>
    <x v="2"/>
    <x v="23"/>
    <s v="DB37-*m"/>
    <x v="0"/>
    <s v="CPO101"/>
    <n v="0"/>
    <s v="BP021"/>
    <x v="23"/>
    <n v="1"/>
    <n v="31"/>
    <x v="2"/>
    <n v="32"/>
    <s v=""/>
    <s v="DCS AMMONIA-UTILITIES"/>
    <m/>
    <m/>
    <m/>
    <s v="O1010200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3"/>
    <x v="2"/>
    <x v="23"/>
    <s v="DB37-*m"/>
    <x v="0"/>
    <s v="CPO101"/>
    <n v="0"/>
    <s v="BP021"/>
    <x v="23"/>
    <n v="1"/>
    <n v="32"/>
    <x v="2"/>
    <n v="32"/>
    <s v=""/>
    <s v="DCS AMMONIA-UTILITIES"/>
    <m/>
    <m/>
    <m/>
    <s v="O1010200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7038"/>
    <x v="323"/>
    <s v="07"/>
    <s v="17-P-071D Discharge line"/>
    <s v="17-MOV-07038 ДОСТУПНО"/>
    <s v="MOV Available"/>
    <s v="4124-XZ-DM-21707003"/>
    <x v="16"/>
    <x v="10"/>
    <m/>
    <s v="17-C-DD-N-002FL07"/>
    <s v="24 Pair"/>
    <s v="Pr.01"/>
    <x v="4"/>
    <x v="37"/>
    <x v="5"/>
    <n v="2"/>
    <s v=""/>
    <s v="48"/>
    <s v="AVK 2,5 A, AVK 2,5 A"/>
    <x v="230"/>
    <x v="2"/>
    <x v="24"/>
    <x v="2"/>
    <x v="24"/>
    <s v="DB37-*m"/>
    <x v="0"/>
    <s v="CPO101"/>
    <n v="0"/>
    <s v="BP021"/>
    <x v="24"/>
    <n v="2"/>
    <n v="1"/>
    <x v="2"/>
    <n v="32"/>
    <s v=""/>
    <s v="DCS AMMONIA-UTILITIES"/>
    <m/>
    <m/>
    <m/>
    <s v="O1010201"/>
    <n v="1"/>
    <m/>
    <s v="07-Cooling Tower Area"/>
    <x v="20"/>
    <x v="20"/>
    <x v="0"/>
    <m/>
    <s v=""/>
    <s v=""/>
    <m/>
    <s v="TS-F-05:1/_x000a_O1010201:1A"/>
    <s v="TS-F-05:2/_x000a_O1010201:1B"/>
    <m/>
    <m/>
    <m/>
    <s v=""/>
    <s v=""/>
    <x v="2"/>
    <x v="2"/>
    <x v="0"/>
    <x v="1"/>
    <x v="1"/>
    <s v="1A"/>
    <s v="1B"/>
    <x v="0"/>
    <x v="17"/>
    <x v="383"/>
    <x v="383"/>
  </r>
  <r>
    <s v="01"/>
    <m/>
    <s v="Сигнал"/>
    <s v="17-M -07038"/>
    <x v="324"/>
    <s v="07"/>
    <s v="17-P-071D Discharge line"/>
    <s v="17-MOV-07038 МЕСТ/ДИСТАНЦ"/>
    <s v="MOV Remote"/>
    <s v="4124-XZ-DM-21707003"/>
    <x v="16"/>
    <x v="10"/>
    <m/>
    <s v="17-C-DD-N-002FL07"/>
    <s v="24 Pair"/>
    <s v="Pr.02"/>
    <x v="4"/>
    <x v="37"/>
    <x v="0"/>
    <n v="4"/>
    <s v=""/>
    <s v="48"/>
    <s v="AVK 2,5 A, AVK 2,5 A"/>
    <x v="230"/>
    <x v="2"/>
    <x v="24"/>
    <x v="2"/>
    <x v="24"/>
    <s v="DB37-*m"/>
    <x v="0"/>
    <s v="CPO101"/>
    <n v="0"/>
    <s v="BP021"/>
    <x v="24"/>
    <n v="2"/>
    <n v="2"/>
    <x v="2"/>
    <n v="32"/>
    <s v=""/>
    <s v="DCS AMMONIA-UTILITIES"/>
    <m/>
    <m/>
    <m/>
    <s v="O1010201"/>
    <n v="2"/>
    <m/>
    <s v="07-Cooling Tower Area"/>
    <x v="20"/>
    <x v="20"/>
    <x v="0"/>
    <m/>
    <s v=""/>
    <s v=""/>
    <m/>
    <s v="TS-F-05:3/_x000a_O1010201:2A"/>
    <s v="TS-F-05:4/_x000a_O1010201:2B"/>
    <m/>
    <m/>
    <m/>
    <s v=""/>
    <s v=""/>
    <x v="2"/>
    <x v="2"/>
    <x v="0"/>
    <x v="1"/>
    <x v="1"/>
    <s v="2A"/>
    <s v="2B"/>
    <x v="1"/>
    <x v="18"/>
    <x v="384"/>
    <x v="384"/>
  </r>
  <r>
    <s v="01"/>
    <m/>
    <s v="Сигнал"/>
    <s v="17-M -07038"/>
    <x v="325"/>
    <s v="07"/>
    <s v="17-P-071D Discharge line"/>
    <s v="17-MOV-07038 ОТКРЫТО"/>
    <s v="MOV Open"/>
    <s v="4124-XZ-DM-21707003"/>
    <x v="16"/>
    <x v="10"/>
    <m/>
    <s v="17-C-DD-N-002FL07"/>
    <s v="24 Pair"/>
    <s v="Pr.03"/>
    <x v="4"/>
    <x v="37"/>
    <x v="1"/>
    <n v="6"/>
    <s v=""/>
    <s v="48"/>
    <s v="AVK 2,5 A, AVK 2,5 A"/>
    <x v="230"/>
    <x v="2"/>
    <x v="24"/>
    <x v="2"/>
    <x v="24"/>
    <s v="DB37-*m"/>
    <x v="0"/>
    <s v="CPO101"/>
    <n v="0"/>
    <s v="BP021"/>
    <x v="24"/>
    <n v="2"/>
    <n v="3"/>
    <x v="2"/>
    <n v="32"/>
    <s v=""/>
    <s v="DCS AMMONIA-UTILITIES"/>
    <m/>
    <m/>
    <m/>
    <s v="O1010201"/>
    <n v="3"/>
    <m/>
    <s v="07-Cooling Tower Area"/>
    <x v="20"/>
    <x v="20"/>
    <x v="0"/>
    <m/>
    <s v=""/>
    <s v=""/>
    <m/>
    <s v="TS-F-05:5/_x000a_O1010201:3A"/>
    <s v="TS-F-05:6/_x000a_O1010201:3B"/>
    <m/>
    <m/>
    <m/>
    <s v=""/>
    <s v=""/>
    <x v="2"/>
    <x v="2"/>
    <x v="0"/>
    <x v="1"/>
    <x v="1"/>
    <s v="3A"/>
    <s v="3B"/>
    <x v="2"/>
    <x v="19"/>
    <x v="385"/>
    <x v="385"/>
  </r>
  <r>
    <s v="01"/>
    <m/>
    <s v="Сигнал"/>
    <s v="17-M -07038"/>
    <x v="326"/>
    <s v="07"/>
    <s v="17-P-071D Discharge line"/>
    <s v="17-MOV-07038 ЗАКРЫТО"/>
    <s v="MOV Closed"/>
    <s v="4124-XZ-DM-21707003"/>
    <x v="16"/>
    <x v="10"/>
    <m/>
    <s v="17-C-DD-N-002FL07"/>
    <s v="24 Pair"/>
    <s v="Pr.04"/>
    <x v="4"/>
    <x v="37"/>
    <x v="2"/>
    <n v="8"/>
    <s v=""/>
    <s v="48"/>
    <s v="AVK 2,5 A, AVK 2,5 A"/>
    <x v="230"/>
    <x v="2"/>
    <x v="24"/>
    <x v="2"/>
    <x v="24"/>
    <s v="DB37-*m"/>
    <x v="0"/>
    <s v="CPO101"/>
    <n v="0"/>
    <s v="BP021"/>
    <x v="24"/>
    <n v="2"/>
    <n v="4"/>
    <x v="2"/>
    <n v="32"/>
    <s v=""/>
    <s v="DCS AMMONIA-UTILITIES"/>
    <m/>
    <m/>
    <m/>
    <s v="O1010201"/>
    <n v="4"/>
    <m/>
    <s v="07-Cooling Tower Area"/>
    <x v="20"/>
    <x v="20"/>
    <x v="0"/>
    <m/>
    <s v=""/>
    <s v=""/>
    <m/>
    <s v="TS-F-05:7/_x000a_O1010201:4A"/>
    <s v="TS-F-05:8/_x000a_O1010201:4B"/>
    <m/>
    <m/>
    <m/>
    <s v=""/>
    <s v=""/>
    <x v="2"/>
    <x v="2"/>
    <x v="0"/>
    <x v="1"/>
    <x v="1"/>
    <s v="4A"/>
    <s v="4B"/>
    <x v="3"/>
    <x v="20"/>
    <x v="386"/>
    <x v="386"/>
  </r>
  <r>
    <s v="01"/>
    <m/>
    <s v="Сигнал"/>
    <s v="17-M -07039"/>
    <x v="327"/>
    <s v="07"/>
    <s v="17-P-071E Discharge line_x000a_"/>
    <s v="17-MOV-07039 ДОСТУПНО"/>
    <s v="MOV Available"/>
    <s v="4124-XZ-DM-21707007"/>
    <x v="16"/>
    <x v="10"/>
    <m/>
    <s v="17-C-DD-N-002FL07"/>
    <s v="24 Pair"/>
    <s v="Pr.05"/>
    <x v="4"/>
    <x v="37"/>
    <x v="3"/>
    <n v="10"/>
    <s v=""/>
    <s v="48"/>
    <s v="AVK 2,5 A, AVK 2,5 A"/>
    <x v="230"/>
    <x v="2"/>
    <x v="24"/>
    <x v="2"/>
    <x v="24"/>
    <s v="DB37-*m"/>
    <x v="0"/>
    <s v="CPO101"/>
    <n v="0"/>
    <s v="BP021"/>
    <x v="24"/>
    <n v="2"/>
    <n v="5"/>
    <x v="2"/>
    <n v="32"/>
    <s v=""/>
    <s v="DCS AMMONIA-UTILITIES"/>
    <m/>
    <m/>
    <m/>
    <s v="O1010201"/>
    <n v="5"/>
    <m/>
    <s v="07-Cooling Tower Area"/>
    <x v="20"/>
    <x v="20"/>
    <x v="0"/>
    <m/>
    <s v=""/>
    <s v=""/>
    <m/>
    <s v="TS-F-05:9/_x000a_O1010201:5A"/>
    <s v="TS-F-05:10/_x000a_O1010201:5B"/>
    <m/>
    <m/>
    <m/>
    <s v=""/>
    <s v=""/>
    <x v="2"/>
    <x v="2"/>
    <x v="0"/>
    <x v="1"/>
    <x v="1"/>
    <s v="5A"/>
    <s v="5B"/>
    <x v="4"/>
    <x v="21"/>
    <x v="387"/>
    <x v="387"/>
  </r>
  <r>
    <s v="01"/>
    <m/>
    <s v="Сигнал"/>
    <s v="17-M -07039"/>
    <x v="328"/>
    <s v="07"/>
    <s v="17-P-071E Discharge line_x000a_"/>
    <s v="17-MOV-07039 МЕСТ/ДИСТАНЦ"/>
    <s v="MOV Remote"/>
    <s v="4124-XZ-DM-21707007"/>
    <x v="16"/>
    <x v="10"/>
    <m/>
    <s v="17-C-DD-N-002FL07"/>
    <s v="24 Pair"/>
    <s v="Pr.06"/>
    <x v="4"/>
    <x v="37"/>
    <x v="4"/>
    <n v="12"/>
    <s v=""/>
    <s v="48"/>
    <s v="AVK 2,5 A, AVK 2,5 A"/>
    <x v="230"/>
    <x v="2"/>
    <x v="24"/>
    <x v="2"/>
    <x v="24"/>
    <s v="DB37-*m"/>
    <x v="0"/>
    <s v="CPO101"/>
    <n v="0"/>
    <s v="BP021"/>
    <x v="24"/>
    <n v="2"/>
    <n v="6"/>
    <x v="2"/>
    <n v="32"/>
    <s v=""/>
    <s v="DCS AMMONIA-UTILITIES"/>
    <m/>
    <m/>
    <m/>
    <s v="O1010201"/>
    <n v="6"/>
    <m/>
    <s v="07-Cooling Tower Area"/>
    <x v="20"/>
    <x v="20"/>
    <x v="0"/>
    <m/>
    <s v=""/>
    <s v=""/>
    <m/>
    <s v="TS-F-05:11/_x000a_O1010201:6A"/>
    <s v="TS-F-05:12/_x000a_O1010201:6B"/>
    <m/>
    <m/>
    <m/>
    <s v=""/>
    <s v=""/>
    <x v="2"/>
    <x v="2"/>
    <x v="0"/>
    <x v="1"/>
    <x v="1"/>
    <s v="6A"/>
    <s v="6B"/>
    <x v="5"/>
    <x v="22"/>
    <x v="388"/>
    <x v="388"/>
  </r>
  <r>
    <s v="01"/>
    <m/>
    <s v="Сигнал"/>
    <s v="17-M -07039"/>
    <x v="329"/>
    <s v="07"/>
    <s v="17-P-071E Discharge line_x000a_"/>
    <s v="17-MOV-07039 ОТКРЫТО"/>
    <s v="MOV Open"/>
    <s v="4124-XZ-DM-21707007"/>
    <x v="16"/>
    <x v="10"/>
    <m/>
    <s v="17-C-DD-N-002FL07"/>
    <s v="24 Pair"/>
    <s v="Pr.07"/>
    <x v="4"/>
    <x v="37"/>
    <x v="6"/>
    <n v="14"/>
    <s v=""/>
    <s v="48"/>
    <s v="AVK 2,5 A, AVK 2,5 A"/>
    <x v="230"/>
    <x v="2"/>
    <x v="24"/>
    <x v="2"/>
    <x v="24"/>
    <s v="DB37-*m"/>
    <x v="0"/>
    <s v="CPO101"/>
    <n v="0"/>
    <s v="BP021"/>
    <x v="24"/>
    <n v="2"/>
    <n v="7"/>
    <x v="2"/>
    <n v="32"/>
    <s v=""/>
    <s v="DCS AMMONIA-UTILITIES"/>
    <m/>
    <m/>
    <m/>
    <s v="O1010201"/>
    <n v="7"/>
    <m/>
    <s v="07-Cooling Tower Area"/>
    <x v="20"/>
    <x v="20"/>
    <x v="0"/>
    <m/>
    <s v=""/>
    <s v=""/>
    <m/>
    <s v="TS-F-05:13/_x000a_O1010201:7A"/>
    <s v="TS-F-05:14/_x000a_O1010201:7B"/>
    <m/>
    <m/>
    <m/>
    <s v=""/>
    <s v=""/>
    <x v="2"/>
    <x v="2"/>
    <x v="0"/>
    <x v="1"/>
    <x v="1"/>
    <s v="7A"/>
    <s v="7B"/>
    <x v="6"/>
    <x v="23"/>
    <x v="389"/>
    <x v="389"/>
  </r>
  <r>
    <s v="01"/>
    <m/>
    <s v="Сигнал"/>
    <s v="17-M -07039"/>
    <x v="330"/>
    <s v="07"/>
    <s v="17-P-071E Discharge line_x000a_"/>
    <s v="17-MOV-07039 ЗАКРЫТО"/>
    <s v="MOV Closed"/>
    <s v="4124-XZ-DM-21707007"/>
    <x v="16"/>
    <x v="10"/>
    <m/>
    <s v="17-C-DD-N-002FL07"/>
    <s v="24 Pair"/>
    <s v="Pr.08"/>
    <x v="4"/>
    <x v="37"/>
    <x v="7"/>
    <n v="16"/>
    <s v=""/>
    <s v="48"/>
    <s v="AVK 2,5 A, AVK 2,5 A"/>
    <x v="230"/>
    <x v="2"/>
    <x v="24"/>
    <x v="2"/>
    <x v="24"/>
    <s v="DB37-*m"/>
    <x v="0"/>
    <s v="CPO101"/>
    <n v="0"/>
    <s v="BP021"/>
    <x v="24"/>
    <n v="2"/>
    <n v="8"/>
    <x v="2"/>
    <n v="32"/>
    <s v=""/>
    <s v="DCS AMMONIA-UTILITIES"/>
    <m/>
    <m/>
    <m/>
    <s v="O1010201"/>
    <n v="8"/>
    <m/>
    <s v="07-Cooling Tower Area"/>
    <x v="20"/>
    <x v="20"/>
    <x v="0"/>
    <m/>
    <s v=""/>
    <s v=""/>
    <m/>
    <s v="TS-F-05:15/_x000a_O1010201:8A"/>
    <s v="TS-F-05:16/_x000a_O1010201:8B"/>
    <m/>
    <m/>
    <m/>
    <s v=""/>
    <s v=""/>
    <x v="2"/>
    <x v="2"/>
    <x v="0"/>
    <x v="1"/>
    <x v="1"/>
    <s v="8A"/>
    <s v="8B"/>
    <x v="7"/>
    <x v="24"/>
    <x v="390"/>
    <x v="390"/>
  </r>
  <r>
    <s v="01"/>
    <m/>
    <s v="Сигнал"/>
    <s v="17-M -07040"/>
    <x v="331"/>
    <s v="07"/>
    <s v="17-P-071F Discharge line_x000a_"/>
    <s v="17-MOV-07040 ДОСТУПНО"/>
    <s v="MOV Available"/>
    <s v="4124-XZ-DM-21707007"/>
    <x v="16"/>
    <x v="10"/>
    <m/>
    <s v="17-C-DD-N-002FL07"/>
    <s v="24 Pair"/>
    <s v="Pr.09"/>
    <x v="4"/>
    <x v="37"/>
    <x v="10"/>
    <n v="18"/>
    <s v=""/>
    <s v="48"/>
    <s v="AVK 2,5 A, AVK 2,5 A"/>
    <x v="230"/>
    <x v="2"/>
    <x v="24"/>
    <x v="2"/>
    <x v="24"/>
    <s v="DB37-*m"/>
    <x v="0"/>
    <s v="CPO101"/>
    <n v="0"/>
    <s v="BP021"/>
    <x v="24"/>
    <n v="2"/>
    <n v="9"/>
    <x v="2"/>
    <n v="32"/>
    <s v=""/>
    <s v="DCS AMMONIA-UTILITIES"/>
    <m/>
    <m/>
    <m/>
    <s v="O1010201"/>
    <n v="9"/>
    <m/>
    <s v="07-Cooling Tower Area"/>
    <x v="20"/>
    <x v="20"/>
    <x v="0"/>
    <m/>
    <s v=""/>
    <s v=""/>
    <m/>
    <s v="TS-F-05:17/_x000a_O1010201:9A"/>
    <s v="TS-F-05:18/_x000a_O1010201:9B"/>
    <m/>
    <m/>
    <m/>
    <s v=""/>
    <s v=""/>
    <x v="2"/>
    <x v="2"/>
    <x v="0"/>
    <x v="1"/>
    <x v="1"/>
    <s v="9A"/>
    <s v="9B"/>
    <x v="8"/>
    <x v="25"/>
    <x v="391"/>
    <x v="391"/>
  </r>
  <r>
    <s v="01"/>
    <m/>
    <s v="Сигнал"/>
    <s v="17-M -07040"/>
    <x v="332"/>
    <s v="07"/>
    <s v="17-P-071F Discharge line_x000a_"/>
    <s v="17-MOV-07040 МЕСТ/ДИСТАНЦ"/>
    <s v="MOV Remote"/>
    <s v="4124-XZ-DM-21707007"/>
    <x v="16"/>
    <x v="10"/>
    <m/>
    <s v="17-C-DD-N-002FL07"/>
    <s v="24 Pair"/>
    <s v="Pr.10"/>
    <x v="4"/>
    <x v="37"/>
    <x v="11"/>
    <n v="20"/>
    <s v=""/>
    <s v="48"/>
    <s v="AVK 2,5 A, AVK 2,5 A"/>
    <x v="230"/>
    <x v="2"/>
    <x v="24"/>
    <x v="2"/>
    <x v="24"/>
    <s v="DB37-*m"/>
    <x v="0"/>
    <s v="CPO101"/>
    <n v="0"/>
    <s v="BP021"/>
    <x v="24"/>
    <n v="2"/>
    <n v="10"/>
    <x v="2"/>
    <n v="32"/>
    <s v=""/>
    <s v="DCS AMMONIA-UTILITIES"/>
    <m/>
    <m/>
    <m/>
    <s v="O1010201"/>
    <n v="10"/>
    <m/>
    <s v="07-Cooling Tower Area"/>
    <x v="20"/>
    <x v="20"/>
    <x v="0"/>
    <m/>
    <s v=""/>
    <s v=""/>
    <m/>
    <s v="TS-F-05:19/_x000a_O1010201:10A"/>
    <s v="TS-F-05:20/_x000a_O1010201:10B"/>
    <m/>
    <m/>
    <m/>
    <s v=""/>
    <s v=""/>
    <x v="2"/>
    <x v="2"/>
    <x v="0"/>
    <x v="1"/>
    <x v="1"/>
    <s v="10A"/>
    <s v="10B"/>
    <x v="9"/>
    <x v="26"/>
    <x v="392"/>
    <x v="392"/>
  </r>
  <r>
    <s v="01"/>
    <m/>
    <s v="Сигнал"/>
    <s v="17-M -07040"/>
    <x v="333"/>
    <s v="07"/>
    <s v="17-P-071F Discharge line_x000a_"/>
    <s v="17-MOV-07040 ОТКРЫТО"/>
    <s v="MOV Open"/>
    <s v="4124-XZ-DM-21707007"/>
    <x v="16"/>
    <x v="10"/>
    <m/>
    <s v="17-C-DD-N-002FL07"/>
    <s v="24 Pair"/>
    <s v="Pr.11"/>
    <x v="4"/>
    <x v="37"/>
    <x v="12"/>
    <n v="22"/>
    <s v=""/>
    <s v="48"/>
    <s v="AVK 2,5 A, AVK 2,5 A"/>
    <x v="230"/>
    <x v="2"/>
    <x v="24"/>
    <x v="2"/>
    <x v="24"/>
    <s v="DB37-*m"/>
    <x v="0"/>
    <s v="CPO101"/>
    <n v="0"/>
    <s v="BP021"/>
    <x v="24"/>
    <n v="2"/>
    <n v="11"/>
    <x v="2"/>
    <n v="32"/>
    <s v=""/>
    <s v="DCS AMMONIA-UTILITIES"/>
    <m/>
    <m/>
    <m/>
    <s v="O1010201"/>
    <n v="11"/>
    <m/>
    <s v="07-Cooling Tower Area"/>
    <x v="20"/>
    <x v="20"/>
    <x v="0"/>
    <m/>
    <s v=""/>
    <s v=""/>
    <m/>
    <s v="TS-F-05:21/_x000a_O1010201:11A"/>
    <s v="TS-F-05:22/_x000a_O1010201:11B"/>
    <m/>
    <m/>
    <m/>
    <s v=""/>
    <s v=""/>
    <x v="2"/>
    <x v="2"/>
    <x v="0"/>
    <x v="1"/>
    <x v="1"/>
    <s v="11A"/>
    <s v="11B"/>
    <x v="10"/>
    <x v="27"/>
    <x v="393"/>
    <x v="393"/>
  </r>
  <r>
    <s v="01"/>
    <m/>
    <s v="Сигнал"/>
    <s v="17-M -07040"/>
    <x v="334"/>
    <s v="07"/>
    <s v="17-P-071F Discharge line_x000a_"/>
    <s v="17-MOV-07040 ЗАКРЫТО"/>
    <s v="MOV Closed"/>
    <s v="4124-XZ-DM-21707007"/>
    <x v="16"/>
    <x v="10"/>
    <m/>
    <s v="17-C-DD-N-002FL07"/>
    <s v="24 Pair"/>
    <s v="Pr.12"/>
    <x v="4"/>
    <x v="37"/>
    <x v="13"/>
    <n v="24"/>
    <s v=""/>
    <s v="48"/>
    <s v="AVK 2,5 A, AVK 2,5 A"/>
    <x v="230"/>
    <x v="2"/>
    <x v="24"/>
    <x v="2"/>
    <x v="24"/>
    <s v="DB37-*m"/>
    <x v="0"/>
    <s v="CPO101"/>
    <n v="0"/>
    <s v="BP021"/>
    <x v="24"/>
    <n v="2"/>
    <n v="12"/>
    <x v="2"/>
    <n v="32"/>
    <s v=""/>
    <s v="DCS AMMONIA-UTILITIES"/>
    <m/>
    <m/>
    <m/>
    <s v="O1010201"/>
    <n v="12"/>
    <m/>
    <s v="07-Cooling Tower Area"/>
    <x v="20"/>
    <x v="20"/>
    <x v="0"/>
    <m/>
    <s v=""/>
    <s v=""/>
    <m/>
    <s v="TS-F-05:23/_x000a_O1010201:12A"/>
    <s v="TS-F-05:24/_x000a_O1010201:12B"/>
    <m/>
    <m/>
    <m/>
    <s v=""/>
    <s v=""/>
    <x v="2"/>
    <x v="2"/>
    <x v="0"/>
    <x v="1"/>
    <x v="1"/>
    <s v="12A"/>
    <s v="12B"/>
    <x v="11"/>
    <x v="28"/>
    <x v="394"/>
    <x v="394"/>
  </r>
  <r>
    <s v="01"/>
    <m/>
    <s v="Сигнал"/>
    <s v="17-M -07041"/>
    <x v="335"/>
    <s v="07"/>
    <s v="17-P-071G Discharge line_x000a_"/>
    <s v="17-MOV-07041 ДОСТУПНО"/>
    <s v="MOV Available"/>
    <s v="4124-XZ-DM-21707007"/>
    <x v="16"/>
    <x v="10"/>
    <m/>
    <s v="17-C-DD-N-002FL07"/>
    <s v="24 Pair"/>
    <s v="Pr.13"/>
    <x v="4"/>
    <x v="37"/>
    <x v="14"/>
    <n v="26"/>
    <s v=""/>
    <s v="48"/>
    <s v="AVK 2,5 A, AVK 2,5 A"/>
    <x v="230"/>
    <x v="2"/>
    <x v="24"/>
    <x v="2"/>
    <x v="24"/>
    <s v="DB37-*m"/>
    <x v="0"/>
    <s v="CPO101"/>
    <n v="0"/>
    <s v="BP021"/>
    <x v="24"/>
    <n v="2"/>
    <n v="13"/>
    <x v="2"/>
    <n v="32"/>
    <s v=""/>
    <s v="DCS AMMONIA-UTILITIES"/>
    <m/>
    <m/>
    <m/>
    <s v="O1010201"/>
    <n v="13"/>
    <m/>
    <s v="07-Cooling Tower Area"/>
    <x v="20"/>
    <x v="20"/>
    <x v="0"/>
    <m/>
    <s v=""/>
    <s v=""/>
    <m/>
    <s v="TS-F-05:25/_x000a_O1010201:13A"/>
    <s v="TS-F-05:26/_x000a_O1010201:13B"/>
    <m/>
    <m/>
    <m/>
    <s v=""/>
    <s v=""/>
    <x v="2"/>
    <x v="2"/>
    <x v="0"/>
    <x v="1"/>
    <x v="1"/>
    <s v="13A"/>
    <s v="13B"/>
    <x v="12"/>
    <x v="29"/>
    <x v="395"/>
    <x v="395"/>
  </r>
  <r>
    <s v="01"/>
    <m/>
    <s v="Сигнал"/>
    <s v="17-M -07041"/>
    <x v="336"/>
    <s v="07"/>
    <s v="17-P-071G Discharge line_x000a_"/>
    <s v="17-MOV-07041 МЕСТ/ДИСТАНЦ"/>
    <s v="MOV Remote"/>
    <s v="4124-XZ-DM-21707007"/>
    <x v="16"/>
    <x v="10"/>
    <m/>
    <s v="17-C-DD-N-002FL07"/>
    <s v="24 Pair"/>
    <s v="Pr.14"/>
    <x v="4"/>
    <x v="37"/>
    <x v="15"/>
    <n v="28"/>
    <s v=""/>
    <s v="48"/>
    <s v="AVK 2,5 A, AVK 2,5 A"/>
    <x v="230"/>
    <x v="2"/>
    <x v="24"/>
    <x v="2"/>
    <x v="24"/>
    <s v="DB37-*m"/>
    <x v="0"/>
    <s v="CPO101"/>
    <n v="0"/>
    <s v="BP021"/>
    <x v="24"/>
    <n v="2"/>
    <n v="14"/>
    <x v="2"/>
    <n v="32"/>
    <s v=""/>
    <s v="DCS AMMONIA-UTILITIES"/>
    <m/>
    <m/>
    <m/>
    <s v="O1010201"/>
    <n v="14"/>
    <m/>
    <s v="07-Cooling Tower Area"/>
    <x v="20"/>
    <x v="20"/>
    <x v="0"/>
    <m/>
    <s v=""/>
    <s v=""/>
    <m/>
    <s v="TS-F-05:27/_x000a_O1010201:14A"/>
    <s v="TS-F-05:28/_x000a_O1010201:14B"/>
    <m/>
    <m/>
    <m/>
    <s v=""/>
    <s v=""/>
    <x v="2"/>
    <x v="2"/>
    <x v="0"/>
    <x v="1"/>
    <x v="1"/>
    <s v="14A"/>
    <s v="14B"/>
    <x v="13"/>
    <x v="30"/>
    <x v="396"/>
    <x v="396"/>
  </r>
  <r>
    <s v="01"/>
    <m/>
    <s v="Сигнал"/>
    <s v="17-M -07041"/>
    <x v="337"/>
    <s v="07"/>
    <s v="17-P-071G Discharge line_x000a_"/>
    <s v="17-MOV-07041 ОТКРЫТО"/>
    <s v="MOV Open"/>
    <s v="4124-XZ-DM-21707007"/>
    <x v="16"/>
    <x v="10"/>
    <m/>
    <s v="17-C-DD-N-002FL07"/>
    <s v="24 Pair"/>
    <s v="Pr.15"/>
    <x v="4"/>
    <x v="37"/>
    <x v="9"/>
    <n v="30"/>
    <s v=""/>
    <s v="48"/>
    <s v="AVK 2,5 A, AVK 2,5 A"/>
    <x v="230"/>
    <x v="2"/>
    <x v="24"/>
    <x v="2"/>
    <x v="24"/>
    <s v="DB37-*m"/>
    <x v="0"/>
    <s v="CPO101"/>
    <n v="0"/>
    <s v="BP021"/>
    <x v="24"/>
    <n v="2"/>
    <n v="15"/>
    <x v="2"/>
    <n v="32"/>
    <s v=""/>
    <s v="DCS AMMONIA-UTILITIES"/>
    <m/>
    <m/>
    <m/>
    <s v="O1010201"/>
    <n v="15"/>
    <m/>
    <s v="07-Cooling Tower Area"/>
    <x v="20"/>
    <x v="20"/>
    <x v="0"/>
    <m/>
    <s v=""/>
    <s v=""/>
    <m/>
    <s v="TS-F-05:29/_x000a_O1010201:15A"/>
    <s v="TS-F-05:30/_x000a_O1010201:15B"/>
    <m/>
    <m/>
    <m/>
    <s v=""/>
    <s v=""/>
    <x v="2"/>
    <x v="2"/>
    <x v="0"/>
    <x v="1"/>
    <x v="1"/>
    <s v="15A"/>
    <s v="15B"/>
    <x v="14"/>
    <x v="31"/>
    <x v="397"/>
    <x v="397"/>
  </r>
  <r>
    <s v="01"/>
    <m/>
    <s v="Сигнал"/>
    <s v="17-M -07041"/>
    <x v="338"/>
    <s v="07"/>
    <s v="17-P-071G Discharge line_x000a_"/>
    <s v="17-MOV-07041 ЗАКРЫТО"/>
    <s v="MOV Closed"/>
    <s v="4124-XZ-DM-21707007"/>
    <x v="16"/>
    <x v="10"/>
    <m/>
    <s v="17-C-DD-N-002FL07"/>
    <s v="24 Pair"/>
    <s v="Pr.16"/>
    <x v="4"/>
    <x v="37"/>
    <x v="16"/>
    <n v="32"/>
    <s v=""/>
    <s v="48"/>
    <s v="AVK 2,5 A, AVK 2,5 A"/>
    <x v="230"/>
    <x v="2"/>
    <x v="24"/>
    <x v="2"/>
    <x v="24"/>
    <s v="DB37-*m"/>
    <x v="0"/>
    <s v="CPO101"/>
    <n v="0"/>
    <s v="BP021"/>
    <x v="24"/>
    <n v="2"/>
    <n v="16"/>
    <x v="2"/>
    <n v="32"/>
    <s v=""/>
    <s v="DCS AMMONIA-UTILITIES"/>
    <m/>
    <m/>
    <m/>
    <s v="O1010201"/>
    <n v="16"/>
    <m/>
    <s v="07-Cooling Tower Area"/>
    <x v="20"/>
    <x v="20"/>
    <x v="0"/>
    <m/>
    <s v=""/>
    <s v=""/>
    <m/>
    <s v="TS-F-05:31/_x000a_O1010201:16A"/>
    <s v="TS-F-05:32/_x000a_O1010201:16B"/>
    <m/>
    <m/>
    <m/>
    <s v=""/>
    <s v=""/>
    <x v="2"/>
    <x v="2"/>
    <x v="0"/>
    <x v="1"/>
    <x v="1"/>
    <s v="16A"/>
    <s v="16B"/>
    <x v="15"/>
    <x v="32"/>
    <x v="398"/>
    <x v="398"/>
  </r>
  <r>
    <s v="01"/>
    <m/>
    <s v="Сигнал"/>
    <s v="10-M -08011"/>
    <x v="339"/>
    <s v="00"/>
    <s v="Fire Water to Cooling Water Towers"/>
    <s v="10-MOV-08011 ДОСТУПЕН"/>
    <s v="MOV Available"/>
    <s v="4124-XZ-DM-21008001"/>
    <x v="16"/>
    <x v="10"/>
    <m/>
    <s v="17-C-DD-N-002FL07"/>
    <s v="24 Pair"/>
    <s v="Pr.17"/>
    <x v="4"/>
    <x v="37"/>
    <x v="19"/>
    <n v="34"/>
    <s v=""/>
    <s v="48"/>
    <s v="AVK 2,5 A, AVK 2,5 A"/>
    <x v="230"/>
    <x v="2"/>
    <x v="24"/>
    <x v="2"/>
    <x v="24"/>
    <s v="DB37-*m"/>
    <x v="0"/>
    <s v="CPO101"/>
    <n v="0"/>
    <s v="BP021"/>
    <x v="24"/>
    <n v="2"/>
    <n v="17"/>
    <x v="2"/>
    <n v="32"/>
    <s v=""/>
    <s v="DCS AMMONIA-UTILITIES"/>
    <m/>
    <m/>
    <m/>
    <s v="O1010201"/>
    <n v="17"/>
    <m/>
    <s v="00-Common"/>
    <x v="20"/>
    <x v="20"/>
    <x v="0"/>
    <m/>
    <s v=""/>
    <s v=""/>
    <m/>
    <s v="TS-F-05:33/_x000a_O1010201:17A"/>
    <s v="TS-F-05:34/_x000a_O1010201:17B"/>
    <m/>
    <m/>
    <m/>
    <s v=""/>
    <s v=""/>
    <x v="2"/>
    <x v="2"/>
    <x v="0"/>
    <x v="1"/>
    <x v="1"/>
    <s v="17A"/>
    <s v="17B"/>
    <x v="17"/>
    <x v="33"/>
    <x v="399"/>
    <x v="399"/>
  </r>
  <r>
    <s v="01"/>
    <m/>
    <s v="Сигнал"/>
    <s v="10-M -08011"/>
    <x v="340"/>
    <s v="00"/>
    <s v="Fire Water to Cooling Water Towers"/>
    <s v="10-MOV-08011 ПО МЕСТУ/ДИСТАНЦИЯ"/>
    <s v="MOV Remote"/>
    <s v="4124-XZ-DM-21008001"/>
    <x v="16"/>
    <x v="10"/>
    <m/>
    <s v="17-C-DD-N-002FL07"/>
    <s v="24 Pair"/>
    <s v="Pr.18"/>
    <x v="4"/>
    <x v="37"/>
    <x v="20"/>
    <n v="36"/>
    <s v=""/>
    <s v="48"/>
    <s v="AVK 2,5 A, AVK 2,5 A"/>
    <x v="230"/>
    <x v="2"/>
    <x v="24"/>
    <x v="2"/>
    <x v="24"/>
    <s v="DB37-*m"/>
    <x v="0"/>
    <s v="CPO101"/>
    <n v="0"/>
    <s v="BP021"/>
    <x v="24"/>
    <n v="2"/>
    <n v="18"/>
    <x v="2"/>
    <n v="32"/>
    <s v=""/>
    <s v="DCS AMMONIA-UTILITIES"/>
    <m/>
    <m/>
    <m/>
    <s v="O1010201"/>
    <n v="18"/>
    <m/>
    <s v="00-Common"/>
    <x v="20"/>
    <x v="20"/>
    <x v="0"/>
    <m/>
    <s v=""/>
    <s v=""/>
    <m/>
    <s v="TS-F-05:35/_x000a_O1010201:18A"/>
    <s v="TS-F-05:36/_x000a_O1010201:18B"/>
    <m/>
    <m/>
    <m/>
    <s v=""/>
    <s v=""/>
    <x v="2"/>
    <x v="2"/>
    <x v="0"/>
    <x v="1"/>
    <x v="1"/>
    <s v="18A"/>
    <s v="18B"/>
    <x v="18"/>
    <x v="34"/>
    <x v="400"/>
    <x v="400"/>
  </r>
  <r>
    <s v="01"/>
    <m/>
    <s v="Сигнал"/>
    <s v="10-M -08011"/>
    <x v="341"/>
    <s v="00"/>
    <s v="Fire Water to Cooling Water Towers"/>
    <s v="10-MOV-08011 ОТКРЫТО (СИГН)"/>
    <s v="MOV Open"/>
    <s v="4124-XZ-DM-21008001"/>
    <x v="16"/>
    <x v="10"/>
    <m/>
    <s v="17-C-DD-N-002FL07"/>
    <s v="24 Pair"/>
    <s v="Pr.19"/>
    <x v="4"/>
    <x v="37"/>
    <x v="21"/>
    <n v="38"/>
    <s v=""/>
    <s v="48"/>
    <s v="AVK 2,5 A, AVK 2,5 A"/>
    <x v="230"/>
    <x v="2"/>
    <x v="24"/>
    <x v="2"/>
    <x v="24"/>
    <s v="DB37-*m"/>
    <x v="0"/>
    <s v="CPO101"/>
    <n v="0"/>
    <s v="BP021"/>
    <x v="24"/>
    <n v="2"/>
    <n v="19"/>
    <x v="2"/>
    <n v="32"/>
    <s v=""/>
    <s v="DCS AMMONIA-UTILITIES"/>
    <m/>
    <m/>
    <m/>
    <s v="O1010201"/>
    <n v="19"/>
    <m/>
    <s v="00-Common"/>
    <x v="20"/>
    <x v="20"/>
    <x v="0"/>
    <m/>
    <s v=""/>
    <s v=""/>
    <m/>
    <s v="TS-F-05:37/_x000a_O1010201:19A"/>
    <s v="TS-F-05:38/_x000a_O1010201:19B"/>
    <m/>
    <m/>
    <m/>
    <s v=""/>
    <s v=""/>
    <x v="2"/>
    <x v="2"/>
    <x v="0"/>
    <x v="1"/>
    <x v="1"/>
    <s v="19A"/>
    <s v="19B"/>
    <x v="19"/>
    <x v="35"/>
    <x v="401"/>
    <x v="401"/>
  </r>
  <r>
    <s v="01"/>
    <m/>
    <s v="Сигнал"/>
    <s v="10-M -08011"/>
    <x v="342"/>
    <s v="00"/>
    <s v="Fire Water to Cooling Water Towers"/>
    <s v="10-MOV-08011 ЗАКРЫТО (СИГН)"/>
    <s v="MOV Closed"/>
    <s v="4124-XZ-DM-21008001"/>
    <x v="16"/>
    <x v="10"/>
    <m/>
    <s v="17-C-DD-N-002FL07"/>
    <s v="24 Pair"/>
    <s v="Pr.20"/>
    <x v="4"/>
    <x v="37"/>
    <x v="22"/>
    <n v="40"/>
    <s v=""/>
    <s v="48"/>
    <s v="AVK 2,5 A, AVK 2,5 A"/>
    <x v="230"/>
    <x v="2"/>
    <x v="24"/>
    <x v="2"/>
    <x v="24"/>
    <s v="DB37-*m"/>
    <x v="0"/>
    <s v="CPO101"/>
    <n v="0"/>
    <s v="BP021"/>
    <x v="24"/>
    <n v="2"/>
    <n v="20"/>
    <x v="2"/>
    <n v="32"/>
    <s v=""/>
    <s v="DCS AMMONIA-UTILITIES"/>
    <m/>
    <m/>
    <m/>
    <s v="O1010201"/>
    <n v="20"/>
    <m/>
    <s v="00-Common"/>
    <x v="20"/>
    <x v="20"/>
    <x v="0"/>
    <m/>
    <s v=""/>
    <s v=""/>
    <m/>
    <s v="TS-F-05:39/_x000a_O1010201:20A"/>
    <s v="TS-F-05:40/_x000a_O1010201:20B"/>
    <m/>
    <m/>
    <m/>
    <s v=""/>
    <s v=""/>
    <x v="2"/>
    <x v="2"/>
    <x v="0"/>
    <x v="1"/>
    <x v="1"/>
    <s v="20A"/>
    <s v="20B"/>
    <x v="20"/>
    <x v="36"/>
    <x v="402"/>
    <x v="402"/>
  </r>
  <r>
    <s v="01"/>
    <m/>
    <s v="Сигнал"/>
    <s v="17-M -113503"/>
    <x v="343"/>
    <s v="11"/>
    <s v="Intermittent blow down from 17-L-111"/>
    <s v="17-MOV-113503 ЗАКРЫТО"/>
    <s v="MOV Closed"/>
    <s v="4124-FB-VD-BD00317L11111307_SH.1"/>
    <x v="16"/>
    <x v="10"/>
    <m/>
    <s v="17-C-DD-N-002FL11-L111"/>
    <s v="24 Pair"/>
    <s v="Pr.12"/>
    <x v="4"/>
    <x v="32"/>
    <x v="13"/>
    <n v="24"/>
    <s v=""/>
    <s v="48"/>
    <s v="AVK 2,5 A, AVK 2,5 A"/>
    <x v="230"/>
    <x v="2"/>
    <x v="24"/>
    <x v="2"/>
    <x v="24"/>
    <s v="DB37-*m"/>
    <x v="0"/>
    <s v="CPO101"/>
    <n v="0"/>
    <s v="BP021"/>
    <x v="24"/>
    <n v="2"/>
    <n v="21"/>
    <x v="2"/>
    <n v="32"/>
    <s v=""/>
    <s v="DCS AMMONIA-UTILITIES"/>
    <m/>
    <m/>
    <m/>
    <s v="O1010201"/>
    <n v="21"/>
    <m/>
    <s v="11-Auxiliary Boiler Area"/>
    <x v="20"/>
    <x v="20"/>
    <x v="0"/>
    <m/>
    <s v=""/>
    <s v=""/>
    <m/>
    <s v="TS-H-02:23/_x000a_O1010201:21A"/>
    <s v="TS-H-02:24/_x000a_O1010201:21B"/>
    <m/>
    <m/>
    <m/>
    <s v=""/>
    <s v=""/>
    <x v="2"/>
    <x v="2"/>
    <x v="0"/>
    <x v="1"/>
    <x v="1"/>
    <s v="21A"/>
    <s v="21B"/>
    <x v="21"/>
    <x v="37"/>
    <x v="403"/>
    <x v="403"/>
  </r>
  <r>
    <s v="01"/>
    <m/>
    <s v="Сигнал"/>
    <s v="17-M -113501"/>
    <x v="344"/>
    <s v="11"/>
    <s v="TO MP STEAM HEADER"/>
    <s v="17-MOV-113501 ДОСТУПНО"/>
    <s v="MOV Available"/>
    <s v="4124-FB-VD-BD00317L11111307_SH.2"/>
    <x v="16"/>
    <x v="10"/>
    <m/>
    <s v="17-C-DD-N-002FL11-L111"/>
    <s v="24 Pair"/>
    <s v="Pr.13"/>
    <x v="4"/>
    <x v="32"/>
    <x v="14"/>
    <n v="26"/>
    <s v=""/>
    <s v="48"/>
    <s v="AVK 2,5 A, AVK 2,5 A"/>
    <x v="230"/>
    <x v="2"/>
    <x v="24"/>
    <x v="2"/>
    <x v="24"/>
    <s v="DB37-*m"/>
    <x v="0"/>
    <s v="CPO101"/>
    <n v="0"/>
    <s v="BP021"/>
    <x v="24"/>
    <n v="2"/>
    <n v="22"/>
    <x v="2"/>
    <n v="32"/>
    <s v=""/>
    <s v="DCS AMMONIA-UTILITIES"/>
    <m/>
    <m/>
    <m/>
    <s v="O1010201"/>
    <n v="22"/>
    <m/>
    <s v="11-Auxiliary Boiler Area"/>
    <x v="20"/>
    <x v="20"/>
    <x v="0"/>
    <m/>
    <s v=""/>
    <s v=""/>
    <m/>
    <s v="TS-H-02:25/_x000a_O1010201:22A"/>
    <s v="TS-H-02:26/_x000a_O1010201:22B"/>
    <m/>
    <m/>
    <m/>
    <s v=""/>
    <s v=""/>
    <x v="2"/>
    <x v="2"/>
    <x v="0"/>
    <x v="1"/>
    <x v="1"/>
    <s v="22A"/>
    <s v="22B"/>
    <x v="22"/>
    <x v="38"/>
    <x v="404"/>
    <x v="404"/>
  </r>
  <r>
    <s v="01"/>
    <m/>
    <s v="Сигнал"/>
    <s v="17-M -113501"/>
    <x v="345"/>
    <s v="11"/>
    <s v="TO MP STEAM HEADER"/>
    <s v="17-MOV-113501 МЕСТН/ДИСТАНЦ"/>
    <s v="MOV Local/Remote"/>
    <s v="4124-FB-VD-BD00317L11111307_SH.2"/>
    <x v="16"/>
    <x v="10"/>
    <m/>
    <s v="17-C-DD-N-002FL11-L111"/>
    <s v="24 Pair"/>
    <s v="Pr.14"/>
    <x v="4"/>
    <x v="32"/>
    <x v="15"/>
    <n v="28"/>
    <s v=""/>
    <s v="48"/>
    <s v="AVK 2,5 A, AVK 2,5 A"/>
    <x v="230"/>
    <x v="2"/>
    <x v="24"/>
    <x v="2"/>
    <x v="24"/>
    <s v="DB37-*m"/>
    <x v="0"/>
    <s v="CPO101"/>
    <n v="0"/>
    <s v="BP021"/>
    <x v="24"/>
    <n v="2"/>
    <n v="23"/>
    <x v="2"/>
    <n v="32"/>
    <s v=""/>
    <s v="DCS AMMONIA-UTILITIES"/>
    <m/>
    <m/>
    <m/>
    <s v="O1010201"/>
    <n v="23"/>
    <m/>
    <s v="11-Auxiliary Boiler Area"/>
    <x v="20"/>
    <x v="20"/>
    <x v="0"/>
    <m/>
    <s v=""/>
    <s v=""/>
    <m/>
    <s v="TS-H-02:27/_x000a_O1010201:23A"/>
    <s v="TS-H-02:28/_x000a_O1010201:23B"/>
    <m/>
    <m/>
    <m/>
    <s v=""/>
    <s v=""/>
    <x v="2"/>
    <x v="2"/>
    <x v="0"/>
    <x v="1"/>
    <x v="1"/>
    <s v="23A"/>
    <s v="23B"/>
    <x v="23"/>
    <x v="39"/>
    <x v="405"/>
    <x v="405"/>
  </r>
  <r>
    <s v="01"/>
    <m/>
    <s v="Сигнал"/>
    <s v="17-M -113501"/>
    <x v="346"/>
    <s v="11"/>
    <s v="TO MP STEAM HEADER"/>
    <s v="17-MOV-113501 ОТКРЫТО"/>
    <s v="MOV Open"/>
    <s v="4124-FB-VD-BD00317L11111307_SH.2"/>
    <x v="16"/>
    <x v="10"/>
    <m/>
    <s v="17-C-DD-N-002FL11-L111"/>
    <s v="24 Pair"/>
    <s v="Pr.15"/>
    <x v="4"/>
    <x v="32"/>
    <x v="9"/>
    <n v="30"/>
    <s v=""/>
    <s v="48"/>
    <s v="AVK 2,5 A, AVK 2,5 A"/>
    <x v="230"/>
    <x v="2"/>
    <x v="24"/>
    <x v="2"/>
    <x v="24"/>
    <s v="DB37-*m"/>
    <x v="0"/>
    <s v="CPO101"/>
    <n v="0"/>
    <s v="BP021"/>
    <x v="24"/>
    <n v="2"/>
    <n v="24"/>
    <x v="2"/>
    <n v="32"/>
    <s v=""/>
    <s v="DCS AMMONIA-UTILITIES"/>
    <m/>
    <m/>
    <m/>
    <s v="O1010201"/>
    <n v="24"/>
    <m/>
    <s v="11-Auxiliary Boiler Area"/>
    <x v="20"/>
    <x v="20"/>
    <x v="0"/>
    <m/>
    <s v=""/>
    <s v=""/>
    <m/>
    <s v="TS-H-02:29/_x000a_O1010201:24A"/>
    <s v="TS-H-02:30/_x000a_O1010201:24B"/>
    <m/>
    <m/>
    <m/>
    <s v=""/>
    <s v=""/>
    <x v="2"/>
    <x v="2"/>
    <x v="0"/>
    <x v="1"/>
    <x v="1"/>
    <s v="24A"/>
    <s v="24B"/>
    <x v="24"/>
    <x v="40"/>
    <x v="406"/>
    <x v="406"/>
  </r>
  <r>
    <s v="01"/>
    <m/>
    <s v="Сигнал"/>
    <s v="17-M -113501"/>
    <x v="347"/>
    <s v="11"/>
    <s v="TO MP STEAM HEADER"/>
    <s v="17-MOV-113501 ЗАКРЫТО"/>
    <s v="MOV Closed"/>
    <s v="4124-FB-VD-BD00317L11111307_SH.2"/>
    <x v="16"/>
    <x v="10"/>
    <m/>
    <s v="17-C-DD-N-002FL11-L111"/>
    <s v="24 Pair"/>
    <s v="Pr.16"/>
    <x v="4"/>
    <x v="32"/>
    <x v="16"/>
    <n v="32"/>
    <s v=""/>
    <s v="48"/>
    <s v="AVK 2,5 A, AVK 2,5 A"/>
    <x v="230"/>
    <x v="2"/>
    <x v="24"/>
    <x v="2"/>
    <x v="24"/>
    <s v="DB37-*m"/>
    <x v="0"/>
    <s v="CPO101"/>
    <n v="0"/>
    <s v="BP021"/>
    <x v="24"/>
    <n v="2"/>
    <n v="25"/>
    <x v="2"/>
    <n v="32"/>
    <s v=""/>
    <s v="DCS AMMONIA-UTILITIES"/>
    <m/>
    <m/>
    <m/>
    <s v="O1010201"/>
    <n v="25"/>
    <m/>
    <s v="11-Auxiliary Boiler Area"/>
    <x v="20"/>
    <x v="20"/>
    <x v="0"/>
    <m/>
    <s v=""/>
    <s v=""/>
    <m/>
    <s v="TS-H-02:31/_x000a_O1010201:25A"/>
    <s v="TS-H-02:32/_x000a_O1010201:25B"/>
    <m/>
    <m/>
    <m/>
    <s v=""/>
    <s v=""/>
    <x v="2"/>
    <x v="2"/>
    <x v="0"/>
    <x v="1"/>
    <x v="1"/>
    <s v="25A"/>
    <s v="25B"/>
    <x v="25"/>
    <x v="41"/>
    <x v="407"/>
    <x v="407"/>
  </r>
  <r>
    <s v="01"/>
    <m/>
    <s v="Сигнал"/>
    <s v="17-M -113521 -A"/>
    <x v="348"/>
    <s v="11"/>
    <s v="STEAM TURBINE 17-L-111-STK-101-A"/>
    <s v="17-MOV-113521 -A ДОСТУПНО"/>
    <s v="MOV Available"/>
    <s v="4124-FB-VD-BD00317L11111303"/>
    <x v="16"/>
    <x v="10"/>
    <m/>
    <s v="17-C-DD-N-003FL11-L111"/>
    <s v="24 Pair"/>
    <s v="Pr.01"/>
    <x v="4"/>
    <x v="31"/>
    <x v="5"/>
    <n v="2"/>
    <s v=""/>
    <s v="48"/>
    <s v="AVK 2,5 A, AVK 2,5 A"/>
    <x v="230"/>
    <x v="2"/>
    <x v="24"/>
    <x v="2"/>
    <x v="24"/>
    <s v="DB37-*m"/>
    <x v="0"/>
    <s v="CPO101"/>
    <n v="0"/>
    <s v="BP021"/>
    <x v="24"/>
    <n v="2"/>
    <n v="26"/>
    <x v="2"/>
    <n v="32"/>
    <s v=""/>
    <s v="DCS AMMONIA-UTILITIES"/>
    <m/>
    <m/>
    <m/>
    <s v="O1010201"/>
    <n v="26"/>
    <m/>
    <s v="11-Auxiliary Boiler Area"/>
    <x v="20"/>
    <x v="20"/>
    <x v="0"/>
    <m/>
    <s v=""/>
    <s v=""/>
    <m/>
    <s v="TS-H-01:1/_x000a_O1010201:26A"/>
    <s v="TS-H-01:2/_x000a_O1010201:26B"/>
    <m/>
    <m/>
    <m/>
    <s v=""/>
    <s v=""/>
    <x v="2"/>
    <x v="2"/>
    <x v="0"/>
    <x v="1"/>
    <x v="1"/>
    <s v="26A"/>
    <s v="26B"/>
    <x v="26"/>
    <x v="42"/>
    <x v="408"/>
    <x v="408"/>
  </r>
  <r>
    <s v="01"/>
    <m/>
    <s v="Сигнал"/>
    <s v="17-M -113521 -A"/>
    <x v="349"/>
    <s v="11"/>
    <s v="STEAM TURBINE 17-L-111-STK-101-A"/>
    <s v="17-MOV-113521 -A МЕСТН/ДИСТАНЦ"/>
    <s v="MOV Local/Remote"/>
    <s v="4124-FB-VD-BD00317L11111303"/>
    <x v="16"/>
    <x v="10"/>
    <m/>
    <s v="17-C-DD-N-003FL11-L111"/>
    <s v="24 Pair"/>
    <s v="Pr.02"/>
    <x v="4"/>
    <x v="31"/>
    <x v="0"/>
    <n v="4"/>
    <s v=""/>
    <s v="48"/>
    <s v="AVK 2,5 A, AVK 2,5 A"/>
    <x v="230"/>
    <x v="2"/>
    <x v="24"/>
    <x v="2"/>
    <x v="24"/>
    <s v="DB37-*m"/>
    <x v="0"/>
    <s v="CPO101"/>
    <n v="0"/>
    <s v="BP021"/>
    <x v="24"/>
    <n v="2"/>
    <n v="27"/>
    <x v="2"/>
    <n v="32"/>
    <s v=""/>
    <s v="DCS AMMONIA-UTILITIES"/>
    <m/>
    <m/>
    <m/>
    <s v="O1010201"/>
    <n v="27"/>
    <m/>
    <s v="11-Auxiliary Boiler Area"/>
    <x v="20"/>
    <x v="20"/>
    <x v="0"/>
    <m/>
    <s v=""/>
    <s v=""/>
    <m/>
    <s v="TS-H-01:3/_x000a_O1010201:27A"/>
    <s v="TS-H-01:4/_x000a_O1010201:27B"/>
    <m/>
    <m/>
    <m/>
    <s v=""/>
    <s v=""/>
    <x v="2"/>
    <x v="2"/>
    <x v="0"/>
    <x v="1"/>
    <x v="1"/>
    <s v="27A"/>
    <s v="27B"/>
    <x v="27"/>
    <x v="43"/>
    <x v="409"/>
    <x v="409"/>
  </r>
  <r>
    <s v="01"/>
    <m/>
    <s v="Сигнал"/>
    <s v="17-A -03064"/>
    <x v="350"/>
    <s v="10"/>
    <s v="17-P-031A/B/C discharge to 17-S-022A/B/C"/>
    <n v="0"/>
    <s v="Low Flow Switch (Flow)"/>
    <s v="4124-XZ-DM-21703003"/>
    <x v="16"/>
    <x v="10"/>
    <m/>
    <s v="17-C-DD-N-004FL10"/>
    <s v="12 Pair"/>
    <s v="Pr.01"/>
    <x v="4"/>
    <x v="38"/>
    <x v="5"/>
    <n v="2"/>
    <s v=""/>
    <s v="24"/>
    <s v="AVK 2,5 A, AVK 2,5 A"/>
    <x v="230"/>
    <x v="2"/>
    <x v="24"/>
    <x v="2"/>
    <x v="24"/>
    <s v="DB37-*m"/>
    <x v="0"/>
    <s v="CPO101"/>
    <n v="0"/>
    <s v="BP021"/>
    <x v="24"/>
    <n v="2"/>
    <n v="28"/>
    <x v="2"/>
    <n v="32"/>
    <s v=""/>
    <s v="DCS AMMONIA-UTILITIES"/>
    <m/>
    <m/>
    <m/>
    <s v="O1010201"/>
    <n v="28"/>
    <m/>
    <s v="10-Combined Bldgn-N2 plant, Demi water"/>
    <x v="20"/>
    <x v="20"/>
    <x v="0"/>
    <m/>
    <s v=""/>
    <s v=""/>
    <m/>
    <s v="TS-G-08:1/_x000a_O1010201:28A"/>
    <s v="TS-G-08:2/_x000a_O1010201:28B"/>
    <m/>
    <m/>
    <m/>
    <s v=""/>
    <s v=""/>
    <x v="2"/>
    <x v="2"/>
    <x v="0"/>
    <x v="1"/>
    <x v="1"/>
    <s v="28A"/>
    <s v="28B"/>
    <x v="28"/>
    <x v="44"/>
    <x v="410"/>
    <x v="410"/>
  </r>
  <r>
    <s v="01"/>
    <m/>
    <s v="Сигнал"/>
    <s v="17-A -03020"/>
    <x v="351"/>
    <s v="10"/>
    <s v="Urea Melt Steam Condensate"/>
    <n v="0"/>
    <s v="Low Flow Switch (Flow)"/>
    <s v="4124-XZ-DM-21703004"/>
    <x v="16"/>
    <x v="10"/>
    <m/>
    <s v="17-C-DD-N-004FL10"/>
    <s v="12 Pair"/>
    <s v="Pr.02"/>
    <x v="4"/>
    <x v="38"/>
    <x v="0"/>
    <n v="4"/>
    <s v=""/>
    <s v="24"/>
    <s v="AVK 2,5 A, AVK 2,5 A"/>
    <x v="230"/>
    <x v="2"/>
    <x v="24"/>
    <x v="2"/>
    <x v="24"/>
    <s v="DB37-*m"/>
    <x v="0"/>
    <s v="CPO101"/>
    <n v="0"/>
    <s v="BP021"/>
    <x v="24"/>
    <n v="2"/>
    <n v="29"/>
    <x v="2"/>
    <n v="32"/>
    <s v=""/>
    <s v="DCS AMMONIA-UTILITIES"/>
    <m/>
    <m/>
    <m/>
    <s v="O1010201"/>
    <n v="29"/>
    <m/>
    <s v="10-Combined Bldgn-N2 plant, Demi water"/>
    <x v="20"/>
    <x v="20"/>
    <x v="0"/>
    <m/>
    <s v=""/>
    <s v=""/>
    <m/>
    <s v="TS-G-08:3/_x000a_O1010201:29A"/>
    <s v="TS-G-08:4/_x000a_O1010201:29B"/>
    <m/>
    <m/>
    <m/>
    <s v=""/>
    <s v=""/>
    <x v="2"/>
    <x v="2"/>
    <x v="0"/>
    <x v="1"/>
    <x v="1"/>
    <s v="29A"/>
    <s v="29B"/>
    <x v="29"/>
    <x v="45"/>
    <x v="411"/>
    <x v="411"/>
  </r>
  <r>
    <s v="01"/>
    <m/>
    <s v="Сигнал"/>
    <s v="17-A -03021"/>
    <x v="352"/>
    <s v="10"/>
    <s v="Turbine Steam Condensate to 17-T-030"/>
    <n v="0"/>
    <s v="Low Flow Switch (Flow)"/>
    <s v="4124-XZ-DM-21703004"/>
    <x v="16"/>
    <x v="10"/>
    <m/>
    <s v="17-C-DD-N-004FL10"/>
    <s v="12 Pair"/>
    <s v="Pr.03"/>
    <x v="4"/>
    <x v="38"/>
    <x v="1"/>
    <n v="6"/>
    <s v=""/>
    <s v="24"/>
    <s v="AVK 2,5 A, AVK 2,5 A"/>
    <x v="230"/>
    <x v="2"/>
    <x v="24"/>
    <x v="2"/>
    <x v="24"/>
    <s v="DB37-*m"/>
    <x v="0"/>
    <s v="CPO101"/>
    <n v="0"/>
    <s v="BP021"/>
    <x v="24"/>
    <n v="2"/>
    <n v="30"/>
    <x v="2"/>
    <n v="32"/>
    <s v=""/>
    <s v="DCS AMMONIA-UTILITIES"/>
    <m/>
    <m/>
    <m/>
    <s v="O1010201"/>
    <n v="30"/>
    <m/>
    <s v="10-Combined Bldgn-N2 plant, Demi water"/>
    <x v="20"/>
    <x v="20"/>
    <x v="0"/>
    <m/>
    <s v=""/>
    <s v=""/>
    <m/>
    <s v="TS-G-08:5/_x000a_O1010201:30A"/>
    <s v="TS-G-08:6/_x000a_O1010201:30B"/>
    <m/>
    <m/>
    <m/>
    <s v=""/>
    <s v=""/>
    <x v="2"/>
    <x v="2"/>
    <x v="0"/>
    <x v="1"/>
    <x v="1"/>
    <s v="30A"/>
    <s v="30B"/>
    <x v="30"/>
    <x v="46"/>
    <x v="412"/>
    <x v="412"/>
  </r>
  <r>
    <s v="01"/>
    <m/>
    <s v="Сигнал"/>
    <s v="17-A -03022"/>
    <x v="353"/>
    <s v="10"/>
    <s v="Turbine Steam Condensate to 17-T-030"/>
    <n v="0"/>
    <s v="Low Flow Switch (Flow)"/>
    <s v="4124-XZ-DM-21703004"/>
    <x v="16"/>
    <x v="10"/>
    <m/>
    <s v="17-C-DD-N-004FL10"/>
    <s v="12 Pair"/>
    <s v="Pr.04"/>
    <x v="4"/>
    <x v="38"/>
    <x v="2"/>
    <n v="8"/>
    <s v=""/>
    <s v="24"/>
    <s v="AVK 2,5 A, AVK 2,5 A"/>
    <x v="230"/>
    <x v="2"/>
    <x v="24"/>
    <x v="2"/>
    <x v="24"/>
    <s v="DB37-*m"/>
    <x v="0"/>
    <s v="CPO101"/>
    <n v="0"/>
    <s v="BP021"/>
    <x v="24"/>
    <n v="2"/>
    <n v="31"/>
    <x v="2"/>
    <n v="32"/>
    <s v=""/>
    <s v="DCS AMMONIA-UTILITIES"/>
    <m/>
    <m/>
    <m/>
    <s v="O1010201"/>
    <n v="31"/>
    <m/>
    <s v="10-Combined Bldgn-N2 plant, Demi water"/>
    <x v="20"/>
    <x v="20"/>
    <x v="0"/>
    <m/>
    <s v=""/>
    <s v=""/>
    <m/>
    <s v="TS-G-08:7/_x000a_O1010201:31A"/>
    <s v="TS-G-08:8/_x000a_O1010201:31B"/>
    <m/>
    <m/>
    <m/>
    <s v=""/>
    <s v=""/>
    <x v="2"/>
    <x v="2"/>
    <x v="0"/>
    <x v="1"/>
    <x v="1"/>
    <s v="31A"/>
    <s v="31B"/>
    <x v="31"/>
    <x v="47"/>
    <x v="413"/>
    <x v="413"/>
  </r>
  <r>
    <s v="01"/>
    <m/>
    <s v="Сигнал"/>
    <s v="17-A -03023"/>
    <x v="354"/>
    <s v="10"/>
    <s v="Process Condensate from 17-P-030 A/B/C"/>
    <n v="0"/>
    <s v="Low Flow Switch (Flow)"/>
    <s v="4124-XZ-DM-21703004"/>
    <x v="16"/>
    <x v="10"/>
    <m/>
    <s v="17-C-DD-N-004FL10"/>
    <s v="12 Pair"/>
    <s v="Pr.05"/>
    <x v="4"/>
    <x v="38"/>
    <x v="3"/>
    <n v="10"/>
    <s v=""/>
    <s v="24"/>
    <s v="AVK 2,5 A, AVK 2,5 A"/>
    <x v="230"/>
    <x v="2"/>
    <x v="24"/>
    <x v="2"/>
    <x v="24"/>
    <s v="DB37-*m"/>
    <x v="0"/>
    <s v="CPO101"/>
    <n v="0"/>
    <s v="BP021"/>
    <x v="24"/>
    <n v="2"/>
    <n v="32"/>
    <x v="2"/>
    <n v="32"/>
    <s v=""/>
    <s v="DCS AMMONIA-UTILITIES"/>
    <m/>
    <m/>
    <m/>
    <s v="O1010201"/>
    <n v="32"/>
    <m/>
    <s v="10-Combined Bldgn-N2 plant, Demi water"/>
    <x v="20"/>
    <x v="20"/>
    <x v="0"/>
    <m/>
    <s v=""/>
    <s v=""/>
    <m/>
    <s v="TS-G-08:9/_x000a_O1010201:32A"/>
    <s v="TS-G-08:10/_x000a_O1010201:32B"/>
    <m/>
    <m/>
    <m/>
    <s v=""/>
    <s v=""/>
    <x v="2"/>
    <x v="2"/>
    <x v="0"/>
    <x v="1"/>
    <x v="1"/>
    <s v="32A"/>
    <s v="32B"/>
    <x v="32"/>
    <x v="48"/>
    <x v="414"/>
    <x v="414"/>
  </r>
  <r>
    <s v="01"/>
    <m/>
    <s v="Сигнал"/>
    <s v="17-M -113500"/>
    <x v="355"/>
    <s v="11"/>
    <s v="TO MP STEAM HEADER"/>
    <s v="17-MOV-113500 ДОСТУПНО"/>
    <s v="MOV Available"/>
    <s v="4124-FB-VD-BD00317L11111307_SH.2"/>
    <x v="16"/>
    <x v="10"/>
    <m/>
    <s v="17-C-DD-N-002FL11-L111"/>
    <s v="24 Pair"/>
    <s v="Pr.01"/>
    <x v="4"/>
    <x v="32"/>
    <x v="5"/>
    <n v="2"/>
    <s v=""/>
    <s v="48"/>
    <s v="AVK 2,5 A, AVK 2,5 A"/>
    <x v="230"/>
    <x v="2"/>
    <x v="25"/>
    <x v="2"/>
    <x v="25"/>
    <s v="DB37-*m"/>
    <x v="0"/>
    <s v="CPO101"/>
    <n v="0"/>
    <s v="BP021"/>
    <x v="25"/>
    <n v="3"/>
    <n v="1"/>
    <x v="2"/>
    <n v="32"/>
    <s v=""/>
    <s v="DCS AMMONIA-UTILITIES"/>
    <m/>
    <m/>
    <m/>
    <s v="O1010202"/>
    <n v="1"/>
    <m/>
    <s v="11-Auxiliary Boiler Area"/>
    <x v="20"/>
    <x v="20"/>
    <x v="0"/>
    <m/>
    <s v=""/>
    <s v=""/>
    <m/>
    <s v="TS-H-02:1/_x000a_O1010202:1A"/>
    <s v="TS-H-02:2/_x000a_O1010202:1B"/>
    <m/>
    <m/>
    <m/>
    <s v=""/>
    <s v=""/>
    <x v="2"/>
    <x v="2"/>
    <x v="0"/>
    <x v="1"/>
    <x v="1"/>
    <s v="1A"/>
    <s v="1B"/>
    <x v="0"/>
    <x v="17"/>
    <x v="415"/>
    <x v="415"/>
  </r>
  <r>
    <s v="01"/>
    <m/>
    <s v="Сигнал"/>
    <s v="17-M -113500"/>
    <x v="356"/>
    <s v="11"/>
    <s v="TO MP STEAM HEADER"/>
    <s v="17-MOV-113500 МЕСТН/ДИСТАНЦ"/>
    <s v="MOV Local/Remote"/>
    <s v="4124-FB-VD-BD00317L11111307_SH.2"/>
    <x v="16"/>
    <x v="10"/>
    <m/>
    <s v="17-C-DD-N-002FL11-L111"/>
    <s v="24 Pair"/>
    <s v="Pr.02"/>
    <x v="4"/>
    <x v="32"/>
    <x v="0"/>
    <n v="4"/>
    <s v=""/>
    <s v="48"/>
    <s v="AVK 2,5 A, AVK 2,5 A"/>
    <x v="230"/>
    <x v="2"/>
    <x v="25"/>
    <x v="2"/>
    <x v="25"/>
    <s v="DB37-*m"/>
    <x v="0"/>
    <s v="CPO101"/>
    <n v="0"/>
    <s v="BP021"/>
    <x v="25"/>
    <n v="3"/>
    <n v="2"/>
    <x v="2"/>
    <n v="32"/>
    <s v=""/>
    <s v="DCS AMMONIA-UTILITIES"/>
    <m/>
    <m/>
    <m/>
    <s v="O1010202"/>
    <n v="2"/>
    <m/>
    <s v="11-Auxiliary Boiler Area"/>
    <x v="20"/>
    <x v="20"/>
    <x v="0"/>
    <m/>
    <s v=""/>
    <s v=""/>
    <m/>
    <s v="TS-H-02:3/_x000a_O1010202:2A"/>
    <s v="TS-H-02:4/_x000a_O1010202:2B"/>
    <m/>
    <m/>
    <m/>
    <s v=""/>
    <s v=""/>
    <x v="2"/>
    <x v="2"/>
    <x v="0"/>
    <x v="1"/>
    <x v="1"/>
    <s v="2A"/>
    <s v="2B"/>
    <x v="1"/>
    <x v="18"/>
    <x v="416"/>
    <x v="416"/>
  </r>
  <r>
    <s v="01"/>
    <m/>
    <s v="Сигнал"/>
    <s v="17-M -113500"/>
    <x v="357"/>
    <s v="11"/>
    <s v="TO MP STEAM HEADER"/>
    <s v="17-MOV-113500 ОТКРЫТО"/>
    <s v="MOV Open"/>
    <s v="4124-FB-VD-BD00317L11111307_SH.2"/>
    <x v="16"/>
    <x v="10"/>
    <m/>
    <s v="17-C-DD-N-002FL11-L111"/>
    <s v="24 Pair"/>
    <s v="Pr.03"/>
    <x v="4"/>
    <x v="32"/>
    <x v="1"/>
    <n v="6"/>
    <s v=""/>
    <s v="48"/>
    <s v="AVK 2,5 A, AVK 2,5 A"/>
    <x v="230"/>
    <x v="2"/>
    <x v="25"/>
    <x v="2"/>
    <x v="25"/>
    <s v="DB37-*m"/>
    <x v="0"/>
    <s v="CPO101"/>
    <n v="0"/>
    <s v="BP021"/>
    <x v="25"/>
    <n v="3"/>
    <n v="3"/>
    <x v="2"/>
    <n v="32"/>
    <s v=""/>
    <s v="DCS AMMONIA-UTILITIES"/>
    <m/>
    <m/>
    <m/>
    <s v="O1010202"/>
    <n v="3"/>
    <m/>
    <s v="11-Auxiliary Boiler Area"/>
    <x v="20"/>
    <x v="20"/>
    <x v="0"/>
    <m/>
    <s v=""/>
    <s v=""/>
    <m/>
    <s v="TS-H-02:5/_x000a_O1010202:3A"/>
    <s v="TS-H-02:6/_x000a_O1010202:3B"/>
    <m/>
    <m/>
    <m/>
    <s v=""/>
    <s v=""/>
    <x v="2"/>
    <x v="2"/>
    <x v="0"/>
    <x v="1"/>
    <x v="1"/>
    <s v="3A"/>
    <s v="3B"/>
    <x v="2"/>
    <x v="19"/>
    <x v="417"/>
    <x v="417"/>
  </r>
  <r>
    <s v="01"/>
    <m/>
    <s v="Сигнал"/>
    <s v="17-M -113500"/>
    <x v="358"/>
    <s v="11"/>
    <s v="TO MP STEAM HEADER"/>
    <s v="17-MOV-113500 ЗАКРЫТО"/>
    <s v="MOV Closed"/>
    <s v="4124-FB-VD-BD00317L11111307_SH.2"/>
    <x v="16"/>
    <x v="10"/>
    <m/>
    <s v="17-C-DD-N-002FL11-L111"/>
    <s v="24 Pair"/>
    <s v="Pr.04"/>
    <x v="4"/>
    <x v="32"/>
    <x v="2"/>
    <n v="8"/>
    <s v=""/>
    <s v="48"/>
    <s v="AVK 2,5 A, AVK 2,5 A"/>
    <x v="230"/>
    <x v="2"/>
    <x v="25"/>
    <x v="2"/>
    <x v="25"/>
    <s v="DB37-*m"/>
    <x v="0"/>
    <s v="CPO101"/>
    <n v="0"/>
    <s v="BP021"/>
    <x v="25"/>
    <n v="3"/>
    <n v="4"/>
    <x v="2"/>
    <n v="32"/>
    <s v=""/>
    <s v="DCS AMMONIA-UTILITIES"/>
    <m/>
    <m/>
    <m/>
    <s v="O1010202"/>
    <n v="4"/>
    <m/>
    <s v="11-Auxiliary Boiler Area"/>
    <x v="20"/>
    <x v="20"/>
    <x v="0"/>
    <m/>
    <s v=""/>
    <s v=""/>
    <m/>
    <s v="TS-H-02:7/_x000a_O1010202:4A"/>
    <s v="TS-H-02:8/_x000a_O1010202:4B"/>
    <m/>
    <m/>
    <m/>
    <s v=""/>
    <s v=""/>
    <x v="2"/>
    <x v="2"/>
    <x v="0"/>
    <x v="1"/>
    <x v="1"/>
    <s v="4A"/>
    <s v="4B"/>
    <x v="3"/>
    <x v="20"/>
    <x v="418"/>
    <x v="418"/>
  </r>
  <r>
    <s v="01"/>
    <m/>
    <s v="Сигнал"/>
    <s v="17-M -113502"/>
    <x v="359"/>
    <s v="11"/>
    <s v="SILENCER 17-L-111-SL-103"/>
    <s v="17-MOV-113502 ДОСТУПНО"/>
    <s v="MOV Available"/>
    <s v="4124-FB-VD-BD00317L11111307_SH.2"/>
    <x v="16"/>
    <x v="10"/>
    <m/>
    <s v="17-C-DD-N-002FL11-L111"/>
    <s v="24 Pair"/>
    <s v="Pr.05"/>
    <x v="4"/>
    <x v="32"/>
    <x v="3"/>
    <n v="10"/>
    <s v=""/>
    <s v="48"/>
    <s v="AVK 2,5 A, AVK 2,5 A"/>
    <x v="230"/>
    <x v="2"/>
    <x v="25"/>
    <x v="2"/>
    <x v="25"/>
    <s v="DB37-*m"/>
    <x v="0"/>
    <s v="CPO101"/>
    <n v="0"/>
    <s v="BP021"/>
    <x v="25"/>
    <n v="3"/>
    <n v="5"/>
    <x v="2"/>
    <n v="32"/>
    <s v=""/>
    <s v="DCS AMMONIA-UTILITIES"/>
    <m/>
    <m/>
    <m/>
    <s v="O1010202"/>
    <n v="5"/>
    <m/>
    <s v="11-Auxiliary Boiler Area"/>
    <x v="20"/>
    <x v="20"/>
    <x v="0"/>
    <m/>
    <s v=""/>
    <s v=""/>
    <m/>
    <s v="TS-H-02:9/_x000a_O1010202:5A"/>
    <s v="TS-H-02:10/_x000a_O1010202:5B"/>
    <m/>
    <m/>
    <m/>
    <s v=""/>
    <s v=""/>
    <x v="2"/>
    <x v="2"/>
    <x v="0"/>
    <x v="1"/>
    <x v="1"/>
    <s v="5A"/>
    <s v="5B"/>
    <x v="4"/>
    <x v="21"/>
    <x v="419"/>
    <x v="419"/>
  </r>
  <r>
    <s v="01"/>
    <m/>
    <s v="Сигнал"/>
    <s v="17-M -113502"/>
    <x v="360"/>
    <s v="11"/>
    <s v="SILENCER 17-L-111-SL-103"/>
    <s v="17-MOV-113502 МЕСТН/ДИСТАНЦ"/>
    <s v="MOV Local/Remote"/>
    <s v="4124-FB-VD-BD00317L11111307_SH.2"/>
    <x v="16"/>
    <x v="10"/>
    <m/>
    <s v="17-C-DD-N-002FL11-L111"/>
    <s v="24 Pair"/>
    <s v="Pr.06"/>
    <x v="4"/>
    <x v="32"/>
    <x v="4"/>
    <n v="12"/>
    <s v=""/>
    <s v="48"/>
    <s v="AVK 2,5 A, AVK 2,5 A"/>
    <x v="230"/>
    <x v="2"/>
    <x v="25"/>
    <x v="2"/>
    <x v="25"/>
    <s v="DB37-*m"/>
    <x v="0"/>
    <s v="CPO101"/>
    <n v="0"/>
    <s v="BP021"/>
    <x v="25"/>
    <n v="3"/>
    <n v="6"/>
    <x v="2"/>
    <n v="32"/>
    <s v=""/>
    <s v="DCS AMMONIA-UTILITIES"/>
    <m/>
    <m/>
    <m/>
    <s v="O1010202"/>
    <n v="6"/>
    <m/>
    <s v="11-Auxiliary Boiler Area"/>
    <x v="20"/>
    <x v="20"/>
    <x v="0"/>
    <m/>
    <s v=""/>
    <s v=""/>
    <m/>
    <s v="TS-H-02:11/_x000a_O1010202:6A"/>
    <s v="TS-H-02:12/_x000a_O1010202:6B"/>
    <m/>
    <m/>
    <m/>
    <s v=""/>
    <s v=""/>
    <x v="2"/>
    <x v="2"/>
    <x v="0"/>
    <x v="1"/>
    <x v="1"/>
    <s v="6A"/>
    <s v="6B"/>
    <x v="5"/>
    <x v="22"/>
    <x v="420"/>
    <x v="420"/>
  </r>
  <r>
    <s v="01"/>
    <m/>
    <s v="Сигнал"/>
    <s v="17-M -113502"/>
    <x v="361"/>
    <s v="11"/>
    <s v="SILENCER 17-L-111-SL-103"/>
    <s v="17-MOV-113502 ОТКРЫТО"/>
    <s v="MOV Open"/>
    <s v="4124-FB-VD-BD00317L11111307_SH.2"/>
    <x v="16"/>
    <x v="10"/>
    <m/>
    <s v="17-C-DD-N-002FL11-L111"/>
    <s v="24 Pair"/>
    <s v="Pr.07"/>
    <x v="4"/>
    <x v="32"/>
    <x v="6"/>
    <n v="14"/>
    <s v=""/>
    <s v="48"/>
    <s v="AVK 2,5 A, AVK 2,5 A"/>
    <x v="230"/>
    <x v="2"/>
    <x v="25"/>
    <x v="2"/>
    <x v="25"/>
    <s v="DB37-*m"/>
    <x v="0"/>
    <s v="CPO101"/>
    <n v="0"/>
    <s v="BP021"/>
    <x v="25"/>
    <n v="3"/>
    <n v="7"/>
    <x v="2"/>
    <n v="32"/>
    <s v=""/>
    <s v="DCS AMMONIA-UTILITIES"/>
    <m/>
    <m/>
    <m/>
    <s v="O1010202"/>
    <n v="7"/>
    <m/>
    <s v="11-Auxiliary Boiler Area"/>
    <x v="20"/>
    <x v="20"/>
    <x v="0"/>
    <m/>
    <s v=""/>
    <s v=""/>
    <m/>
    <s v="TS-H-02:13/_x000a_O1010202:7A"/>
    <s v="TS-H-02:14/_x000a_O1010202:7B"/>
    <m/>
    <m/>
    <m/>
    <s v=""/>
    <s v=""/>
    <x v="2"/>
    <x v="2"/>
    <x v="0"/>
    <x v="1"/>
    <x v="1"/>
    <s v="7A"/>
    <s v="7B"/>
    <x v="6"/>
    <x v="23"/>
    <x v="421"/>
    <x v="421"/>
  </r>
  <r>
    <s v="01"/>
    <m/>
    <s v="Сигнал"/>
    <s v="17-M -113502"/>
    <x v="362"/>
    <s v="11"/>
    <s v="SILENCER 17-L-111-SL-103"/>
    <s v="17-MOV-113502 ЗАКРЫТО"/>
    <s v="MOV Closed"/>
    <s v="4124-FB-VD-BD00317L11111307_SH.2"/>
    <x v="16"/>
    <x v="10"/>
    <m/>
    <s v="17-C-DD-N-002FL11-L111"/>
    <s v="24 Pair"/>
    <s v="Pr.08"/>
    <x v="4"/>
    <x v="32"/>
    <x v="7"/>
    <n v="16"/>
    <s v=""/>
    <s v="48"/>
    <s v="AVK 2,5 A, AVK 2,5 A"/>
    <x v="230"/>
    <x v="2"/>
    <x v="25"/>
    <x v="2"/>
    <x v="25"/>
    <s v="DB37-*m"/>
    <x v="0"/>
    <s v="CPO101"/>
    <n v="0"/>
    <s v="BP021"/>
    <x v="25"/>
    <n v="3"/>
    <n v="8"/>
    <x v="2"/>
    <n v="32"/>
    <s v=""/>
    <s v="DCS AMMONIA-UTILITIES"/>
    <m/>
    <m/>
    <m/>
    <s v="O1010202"/>
    <n v="8"/>
    <m/>
    <s v="11-Auxiliary Boiler Area"/>
    <x v="20"/>
    <x v="20"/>
    <x v="0"/>
    <m/>
    <s v=""/>
    <s v=""/>
    <m/>
    <s v="TS-H-02:15/_x000a_O1010202:8A"/>
    <s v="TS-H-02:16/_x000a_O1010202:8B"/>
    <m/>
    <m/>
    <m/>
    <s v=""/>
    <s v=""/>
    <x v="2"/>
    <x v="2"/>
    <x v="0"/>
    <x v="1"/>
    <x v="1"/>
    <s v="8A"/>
    <s v="8B"/>
    <x v="7"/>
    <x v="24"/>
    <x v="422"/>
    <x v="422"/>
  </r>
  <r>
    <s v="01"/>
    <m/>
    <s v="Сигнал"/>
    <s v="17-M -113503"/>
    <x v="363"/>
    <s v="11"/>
    <s v="Intermittent blow down from 17-L-111"/>
    <s v="17-MOV-113503 ДОСТУПНО"/>
    <s v="MOV Available"/>
    <s v="4124-FB-VD-BD00317L11111307_SH.1"/>
    <x v="16"/>
    <x v="10"/>
    <m/>
    <s v="17-C-DD-N-002FL11-L111"/>
    <s v="24 Pair"/>
    <s v="Pr.09"/>
    <x v="4"/>
    <x v="32"/>
    <x v="10"/>
    <n v="18"/>
    <s v=""/>
    <s v="48"/>
    <s v="AVK 2,5 A, AVK 2,5 A"/>
    <x v="230"/>
    <x v="2"/>
    <x v="25"/>
    <x v="2"/>
    <x v="25"/>
    <s v="DB37-*m"/>
    <x v="0"/>
    <s v="CPO101"/>
    <n v="0"/>
    <s v="BP021"/>
    <x v="25"/>
    <n v="3"/>
    <n v="9"/>
    <x v="2"/>
    <n v="32"/>
    <s v=""/>
    <s v="DCS AMMONIA-UTILITIES"/>
    <m/>
    <m/>
    <m/>
    <s v="O1010202"/>
    <n v="9"/>
    <m/>
    <s v="11-Auxiliary Boiler Area"/>
    <x v="20"/>
    <x v="20"/>
    <x v="0"/>
    <m/>
    <s v=""/>
    <s v=""/>
    <m/>
    <s v="TS-H-02:17/_x000a_O1010202:9A"/>
    <s v="TS-H-02:18/_x000a_O1010202:9B"/>
    <m/>
    <m/>
    <m/>
    <s v=""/>
    <s v=""/>
    <x v="2"/>
    <x v="2"/>
    <x v="0"/>
    <x v="1"/>
    <x v="1"/>
    <s v="9A"/>
    <s v="9B"/>
    <x v="8"/>
    <x v="25"/>
    <x v="423"/>
    <x v="423"/>
  </r>
  <r>
    <s v="01"/>
    <m/>
    <s v="Сигнал"/>
    <s v="17-M -113503"/>
    <x v="364"/>
    <s v="11"/>
    <s v="Intermittent blow down from 17-L-111"/>
    <s v="17-MOV-113503 МЕСТН/ДИСТАНЦ"/>
    <s v="MOV Remote"/>
    <s v="4124-FB-VD-BD00317L11111307_SH.1"/>
    <x v="16"/>
    <x v="10"/>
    <m/>
    <s v="17-C-DD-N-002FL11-L111"/>
    <s v="24 Pair"/>
    <s v="Pr.10"/>
    <x v="4"/>
    <x v="32"/>
    <x v="11"/>
    <n v="20"/>
    <s v=""/>
    <s v="48"/>
    <s v="AVK 2,5 A, AVK 2,5 A"/>
    <x v="230"/>
    <x v="2"/>
    <x v="25"/>
    <x v="2"/>
    <x v="25"/>
    <s v="DB37-*m"/>
    <x v="0"/>
    <s v="CPO101"/>
    <n v="0"/>
    <s v="BP021"/>
    <x v="25"/>
    <n v="3"/>
    <n v="10"/>
    <x v="2"/>
    <n v="32"/>
    <s v=""/>
    <s v="DCS AMMONIA-UTILITIES"/>
    <m/>
    <m/>
    <m/>
    <s v="O1010202"/>
    <n v="10"/>
    <m/>
    <s v="11-Auxiliary Boiler Area"/>
    <x v="20"/>
    <x v="20"/>
    <x v="0"/>
    <m/>
    <s v=""/>
    <s v=""/>
    <m/>
    <s v="TS-H-02:19/_x000a_O1010202:10A"/>
    <s v="TS-H-02:20/_x000a_O1010202:10B"/>
    <m/>
    <m/>
    <m/>
    <s v=""/>
    <s v=""/>
    <x v="2"/>
    <x v="2"/>
    <x v="0"/>
    <x v="1"/>
    <x v="1"/>
    <s v="10A"/>
    <s v="10B"/>
    <x v="9"/>
    <x v="26"/>
    <x v="424"/>
    <x v="424"/>
  </r>
  <r>
    <s v="01"/>
    <m/>
    <s v="Сигнал"/>
    <s v="17-M -113503"/>
    <x v="365"/>
    <s v="11"/>
    <s v="Intermittent blow down from 17-L-111"/>
    <s v="17-MOV-113503 ОТКРЫТО"/>
    <s v="MOV Open"/>
    <s v="4124-FB-VD-BD00317L11111307_SH.1"/>
    <x v="16"/>
    <x v="10"/>
    <m/>
    <s v="17-C-DD-N-002FL11-L111"/>
    <s v="24 Pair"/>
    <s v="Pr.11"/>
    <x v="4"/>
    <x v="32"/>
    <x v="12"/>
    <n v="22"/>
    <s v=""/>
    <s v="48"/>
    <s v="AVK 2,5 A, AVK 2,5 A"/>
    <x v="230"/>
    <x v="2"/>
    <x v="25"/>
    <x v="2"/>
    <x v="25"/>
    <s v="DB37-*m"/>
    <x v="0"/>
    <s v="CPO101"/>
    <n v="0"/>
    <s v="BP021"/>
    <x v="25"/>
    <n v="3"/>
    <n v="11"/>
    <x v="2"/>
    <n v="32"/>
    <s v=""/>
    <s v="DCS AMMONIA-UTILITIES"/>
    <m/>
    <m/>
    <m/>
    <s v="O1010202"/>
    <n v="11"/>
    <m/>
    <s v="11-Auxiliary Boiler Area"/>
    <x v="20"/>
    <x v="20"/>
    <x v="0"/>
    <m/>
    <s v=""/>
    <s v=""/>
    <m/>
    <s v="TS-H-02:21/_x000a_O1010202:11A"/>
    <s v="TS-H-02:22/_x000a_O1010202:11B"/>
    <m/>
    <m/>
    <m/>
    <s v=""/>
    <s v=""/>
    <x v="2"/>
    <x v="2"/>
    <x v="0"/>
    <x v="1"/>
    <x v="1"/>
    <s v="11A"/>
    <s v="11B"/>
    <x v="10"/>
    <x v="27"/>
    <x v="425"/>
    <x v="425"/>
  </r>
  <r>
    <s v="01"/>
    <m/>
    <s v="Сигнал"/>
    <s v="17-M -113521 -A"/>
    <x v="366"/>
    <s v="11"/>
    <s v="STEAM TURBINE 17-L-111-STK-101-A"/>
    <s v="17-MOV-113521 -A ОТКРЫТО"/>
    <s v="MOV Open"/>
    <s v="4124-FB-VD-BD00317L11111303"/>
    <x v="16"/>
    <x v="10"/>
    <m/>
    <s v="17-C-DD-N-003FL11-L111"/>
    <s v="24 Pair"/>
    <s v="Pr.03"/>
    <x v="4"/>
    <x v="31"/>
    <x v="1"/>
    <n v="6"/>
    <s v=""/>
    <s v="48"/>
    <s v="AVK 2,5 A, AVK 2,5 A"/>
    <x v="230"/>
    <x v="2"/>
    <x v="25"/>
    <x v="2"/>
    <x v="25"/>
    <s v="DB37-*m"/>
    <x v="0"/>
    <s v="CPO101"/>
    <n v="0"/>
    <s v="BP021"/>
    <x v="25"/>
    <n v="3"/>
    <n v="12"/>
    <x v="2"/>
    <n v="32"/>
    <s v=""/>
    <s v="DCS AMMONIA-UTILITIES"/>
    <m/>
    <m/>
    <m/>
    <s v="O1010202"/>
    <n v="12"/>
    <m/>
    <s v="11-Auxiliary Boiler Area"/>
    <x v="20"/>
    <x v="20"/>
    <x v="0"/>
    <m/>
    <s v=""/>
    <s v=""/>
    <m/>
    <s v="TS-H-01:5/_x000a_O1010202:12A"/>
    <s v="TS-H-01:6/_x000a_O1010202:12B"/>
    <m/>
    <m/>
    <m/>
    <s v=""/>
    <s v=""/>
    <x v="2"/>
    <x v="2"/>
    <x v="0"/>
    <x v="1"/>
    <x v="1"/>
    <s v="12A"/>
    <s v="12B"/>
    <x v="11"/>
    <x v="28"/>
    <x v="426"/>
    <x v="426"/>
  </r>
  <r>
    <s v="01"/>
    <m/>
    <s v="Сигнал"/>
    <s v="17-M -113521 -A"/>
    <x v="367"/>
    <s v="11"/>
    <s v="STEAM TURBINE 17-L-111-STK-101-A"/>
    <s v="17-MOV-113521 -A ЗАКРЫТО"/>
    <s v="MOV Closed"/>
    <s v="4124-FB-VD-BD00317L11111303"/>
    <x v="16"/>
    <x v="10"/>
    <m/>
    <s v="17-C-DD-N-003FL11-L111"/>
    <s v="24 Pair"/>
    <s v="Pr.04"/>
    <x v="4"/>
    <x v="31"/>
    <x v="2"/>
    <n v="8"/>
    <s v=""/>
    <s v="48"/>
    <s v="AVK 2,5 A, AVK 2,5 A"/>
    <x v="230"/>
    <x v="2"/>
    <x v="25"/>
    <x v="2"/>
    <x v="25"/>
    <s v="DB37-*m"/>
    <x v="0"/>
    <s v="CPO101"/>
    <n v="0"/>
    <s v="BP021"/>
    <x v="25"/>
    <n v="3"/>
    <n v="13"/>
    <x v="2"/>
    <n v="32"/>
    <s v=""/>
    <s v="DCS AMMONIA-UTILITIES"/>
    <m/>
    <m/>
    <m/>
    <s v="O1010202"/>
    <n v="13"/>
    <m/>
    <s v="11-Auxiliary Boiler Area"/>
    <x v="20"/>
    <x v="20"/>
    <x v="0"/>
    <m/>
    <s v=""/>
    <s v=""/>
    <m/>
    <s v="TS-H-01:7/_x000a_O1010202:13A"/>
    <s v="TS-H-01:8/_x000a_O1010202:13B"/>
    <m/>
    <m/>
    <m/>
    <s v=""/>
    <s v=""/>
    <x v="2"/>
    <x v="2"/>
    <x v="0"/>
    <x v="1"/>
    <x v="1"/>
    <s v="13A"/>
    <s v="13B"/>
    <x v="12"/>
    <x v="29"/>
    <x v="427"/>
    <x v="427"/>
  </r>
  <r>
    <s v="01"/>
    <m/>
    <s v="Сигнал"/>
    <s v="17-M -113521 -B"/>
    <x v="368"/>
    <s v="11"/>
    <s v="FAN MOTOR 17-L-111-KM-101-B"/>
    <s v="17-MOV-113521 -B ДОСТУПНО"/>
    <s v="MOV Available"/>
    <s v="4124-FB-VD-BD00317L11111303"/>
    <x v="16"/>
    <x v="10"/>
    <m/>
    <s v="17-C-DD-N-003FL11-L111"/>
    <s v="24 Pair"/>
    <s v="Pr.05"/>
    <x v="4"/>
    <x v="31"/>
    <x v="3"/>
    <n v="10"/>
    <s v=""/>
    <s v="48"/>
    <s v="AVK 2,5 A, AVK 2,5 A"/>
    <x v="230"/>
    <x v="2"/>
    <x v="25"/>
    <x v="2"/>
    <x v="25"/>
    <s v="DB37-*m"/>
    <x v="0"/>
    <s v="CPO101"/>
    <n v="0"/>
    <s v="BP021"/>
    <x v="25"/>
    <n v="3"/>
    <n v="14"/>
    <x v="2"/>
    <n v="32"/>
    <s v=""/>
    <s v="DCS AMMONIA-UTILITIES"/>
    <m/>
    <m/>
    <m/>
    <s v="O1010202"/>
    <n v="14"/>
    <m/>
    <s v="11-Auxiliary Boiler Area"/>
    <x v="20"/>
    <x v="20"/>
    <x v="0"/>
    <m/>
    <s v=""/>
    <s v=""/>
    <m/>
    <s v="TS-H-01:9/_x000a_O1010202:14A"/>
    <s v="TS-H-01:10/_x000a_O1010202:14B"/>
    <m/>
    <m/>
    <m/>
    <s v=""/>
    <s v=""/>
    <x v="2"/>
    <x v="2"/>
    <x v="0"/>
    <x v="1"/>
    <x v="1"/>
    <s v="14A"/>
    <s v="14B"/>
    <x v="13"/>
    <x v="30"/>
    <x v="428"/>
    <x v="428"/>
  </r>
  <r>
    <s v="01"/>
    <m/>
    <s v="Сигнал"/>
    <s v="17-M -113521 -B"/>
    <x v="369"/>
    <s v="11"/>
    <s v="FAN MOTOR 17-L-111-KM-101-B"/>
    <s v="17-MOV-113521 -B МЕСТН/ДИСТАНЦ"/>
    <s v="MOV Local/Remote"/>
    <s v="4124-FB-VD-BD00317L11111303"/>
    <x v="16"/>
    <x v="10"/>
    <m/>
    <s v="17-C-DD-N-003FL11-L111"/>
    <s v="24 Pair"/>
    <s v="Pr.06"/>
    <x v="4"/>
    <x v="31"/>
    <x v="4"/>
    <n v="12"/>
    <s v=""/>
    <s v="48"/>
    <s v="AVK 2,5 A, AVK 2,5 A"/>
    <x v="230"/>
    <x v="2"/>
    <x v="25"/>
    <x v="2"/>
    <x v="25"/>
    <s v="DB37-*m"/>
    <x v="0"/>
    <s v="CPO101"/>
    <n v="0"/>
    <s v="BP021"/>
    <x v="25"/>
    <n v="3"/>
    <n v="15"/>
    <x v="2"/>
    <n v="32"/>
    <s v=""/>
    <s v="DCS AMMONIA-UTILITIES"/>
    <m/>
    <m/>
    <m/>
    <s v="O1010202"/>
    <n v="15"/>
    <m/>
    <s v="11-Auxiliary Boiler Area"/>
    <x v="20"/>
    <x v="20"/>
    <x v="0"/>
    <m/>
    <s v=""/>
    <s v=""/>
    <m/>
    <s v="TS-H-01:11/_x000a_O1010202:15A"/>
    <s v="TS-H-01:12/_x000a_O1010202:15B"/>
    <m/>
    <m/>
    <m/>
    <s v=""/>
    <s v=""/>
    <x v="2"/>
    <x v="2"/>
    <x v="0"/>
    <x v="1"/>
    <x v="1"/>
    <s v="15A"/>
    <s v="15B"/>
    <x v="14"/>
    <x v="31"/>
    <x v="429"/>
    <x v="429"/>
  </r>
  <r>
    <s v="01"/>
    <m/>
    <s v="Сигнал"/>
    <s v="17-M -113521 -B"/>
    <x v="370"/>
    <s v="11"/>
    <s v="FAN MOTOR 17-L-111-KM-101-B"/>
    <s v="17-MOV-113521 -B ОТКРЫТО"/>
    <s v="MOV Open"/>
    <s v="4124-FB-VD-BD00317L11111303"/>
    <x v="16"/>
    <x v="10"/>
    <m/>
    <s v="17-C-DD-N-003FL11-L111"/>
    <s v="24 Pair"/>
    <s v="Pr.07"/>
    <x v="4"/>
    <x v="31"/>
    <x v="6"/>
    <n v="14"/>
    <s v=""/>
    <s v="48"/>
    <s v="AVK 2,5 A, AVK 2,5 A"/>
    <x v="230"/>
    <x v="2"/>
    <x v="25"/>
    <x v="2"/>
    <x v="25"/>
    <s v="DB37-*m"/>
    <x v="0"/>
    <s v="CPO101"/>
    <n v="0"/>
    <s v="BP021"/>
    <x v="25"/>
    <n v="3"/>
    <n v="16"/>
    <x v="2"/>
    <n v="32"/>
    <s v=""/>
    <s v="DCS AMMONIA-UTILITIES"/>
    <m/>
    <m/>
    <m/>
    <s v="O1010202"/>
    <n v="16"/>
    <m/>
    <s v="11-Auxiliary Boiler Area"/>
    <x v="20"/>
    <x v="20"/>
    <x v="0"/>
    <m/>
    <s v=""/>
    <s v=""/>
    <m/>
    <s v="TS-H-01:13/_x000a_O1010202:16A"/>
    <s v="TS-H-01:14/_x000a_O1010202:16B"/>
    <m/>
    <m/>
    <m/>
    <s v=""/>
    <s v=""/>
    <x v="2"/>
    <x v="2"/>
    <x v="0"/>
    <x v="1"/>
    <x v="1"/>
    <s v="16A"/>
    <s v="16B"/>
    <x v="15"/>
    <x v="32"/>
    <x v="430"/>
    <x v="430"/>
  </r>
  <r>
    <s v="01"/>
    <m/>
    <s v="Сигнал"/>
    <s v="17-M -113521 -B"/>
    <x v="371"/>
    <s v="11"/>
    <s v="FAN MOTOR 17-L-111-KM-101-B"/>
    <s v="17-MOV-113521 -B ЗАКРЫТО"/>
    <s v="MOV Closed"/>
    <s v="4124-FB-VD-BD00317L11111303"/>
    <x v="16"/>
    <x v="10"/>
    <m/>
    <s v="17-C-DD-N-003FL11-L111"/>
    <s v="24 Pair"/>
    <s v="Pr.08"/>
    <x v="4"/>
    <x v="31"/>
    <x v="7"/>
    <n v="16"/>
    <s v=""/>
    <s v="48"/>
    <s v="AVK 2,5 A, AVK 2,5 A"/>
    <x v="230"/>
    <x v="2"/>
    <x v="25"/>
    <x v="2"/>
    <x v="25"/>
    <s v="DB37-*m"/>
    <x v="0"/>
    <s v="CPO101"/>
    <n v="0"/>
    <s v="BP021"/>
    <x v="25"/>
    <n v="3"/>
    <n v="17"/>
    <x v="2"/>
    <n v="32"/>
    <s v=""/>
    <s v="DCS AMMONIA-UTILITIES"/>
    <m/>
    <m/>
    <m/>
    <s v="O1010202"/>
    <n v="17"/>
    <m/>
    <s v="11-Auxiliary Boiler Area"/>
    <x v="20"/>
    <x v="20"/>
    <x v="0"/>
    <m/>
    <s v=""/>
    <s v=""/>
    <m/>
    <s v="TS-H-01:15/_x000a_O1010202:17A"/>
    <s v="TS-H-01:16/_x000a_O1010202:17B"/>
    <m/>
    <m/>
    <m/>
    <s v=""/>
    <s v=""/>
    <x v="2"/>
    <x v="2"/>
    <x v="0"/>
    <x v="1"/>
    <x v="1"/>
    <s v="17A"/>
    <s v="17B"/>
    <x v="17"/>
    <x v="33"/>
    <x v="431"/>
    <x v="431"/>
  </r>
  <r>
    <s v="01"/>
    <m/>
    <s v="Сигнал"/>
    <s v="17-M -113522 -A"/>
    <x v="372"/>
    <s v="11"/>
    <s v="STEAM TURBINE 17-L-111-STK-101-A"/>
    <s v="17-MOV-113522 -A ДОСТУПНО"/>
    <s v="MOV Available"/>
    <s v="4124-FB-VD-BD00317L11111303"/>
    <x v="16"/>
    <x v="10"/>
    <m/>
    <s v="17-C-DD-N-003FL11-L111"/>
    <s v="24 Pair"/>
    <s v="Pr.09"/>
    <x v="4"/>
    <x v="31"/>
    <x v="10"/>
    <n v="18"/>
    <s v=""/>
    <s v="48"/>
    <s v="AVK 2,5 A, AVK 2,5 A"/>
    <x v="230"/>
    <x v="2"/>
    <x v="25"/>
    <x v="2"/>
    <x v="25"/>
    <s v="DB37-*m"/>
    <x v="0"/>
    <s v="CPO101"/>
    <n v="0"/>
    <s v="BP021"/>
    <x v="25"/>
    <n v="3"/>
    <n v="18"/>
    <x v="2"/>
    <n v="32"/>
    <s v=""/>
    <s v="DCS AMMONIA-UTILITIES"/>
    <m/>
    <m/>
    <m/>
    <s v="O1010202"/>
    <n v="18"/>
    <m/>
    <s v="11-Auxiliary Boiler Area"/>
    <x v="20"/>
    <x v="20"/>
    <x v="0"/>
    <m/>
    <s v=""/>
    <s v=""/>
    <m/>
    <s v="TS-H-01:17/_x000a_O1010202:18A"/>
    <s v="TS-H-01:18/_x000a_O1010202:18B"/>
    <m/>
    <m/>
    <m/>
    <s v=""/>
    <s v=""/>
    <x v="2"/>
    <x v="2"/>
    <x v="0"/>
    <x v="1"/>
    <x v="1"/>
    <s v="18A"/>
    <s v="18B"/>
    <x v="18"/>
    <x v="34"/>
    <x v="432"/>
    <x v="432"/>
  </r>
  <r>
    <s v="01"/>
    <m/>
    <s v="Сигнал"/>
    <s v="17-M -113522 -A"/>
    <x v="373"/>
    <s v="11"/>
    <s v="STEAM TURBINE 17-L-111-STK-101-A"/>
    <s v="17-MOV-113522 -A МЕСТН/ДИСТАНЦ"/>
    <s v="MOV Local/Remote"/>
    <s v="4124-FB-VD-BD00317L11111303"/>
    <x v="16"/>
    <x v="10"/>
    <m/>
    <s v="17-C-DD-N-003FL11-L111"/>
    <s v="24 Pair"/>
    <s v="Pr.10"/>
    <x v="4"/>
    <x v="31"/>
    <x v="11"/>
    <n v="20"/>
    <s v=""/>
    <s v="48"/>
    <s v="AVK 2,5 A, AVK 2,5 A"/>
    <x v="230"/>
    <x v="2"/>
    <x v="25"/>
    <x v="2"/>
    <x v="25"/>
    <s v="DB37-*m"/>
    <x v="0"/>
    <s v="CPO101"/>
    <n v="0"/>
    <s v="BP021"/>
    <x v="25"/>
    <n v="3"/>
    <n v="19"/>
    <x v="2"/>
    <n v="32"/>
    <s v=""/>
    <s v="DCS AMMONIA-UTILITIES"/>
    <m/>
    <m/>
    <m/>
    <s v="O1010202"/>
    <n v="19"/>
    <m/>
    <s v="11-Auxiliary Boiler Area"/>
    <x v="20"/>
    <x v="20"/>
    <x v="0"/>
    <m/>
    <s v=""/>
    <s v=""/>
    <m/>
    <s v="TS-H-01:19/_x000a_O1010202:19A"/>
    <s v="TS-H-01:20/_x000a_O1010202:19B"/>
    <m/>
    <m/>
    <m/>
    <s v=""/>
    <s v=""/>
    <x v="2"/>
    <x v="2"/>
    <x v="0"/>
    <x v="1"/>
    <x v="1"/>
    <s v="19A"/>
    <s v="19B"/>
    <x v="19"/>
    <x v="35"/>
    <x v="433"/>
    <x v="433"/>
  </r>
  <r>
    <s v="01"/>
    <m/>
    <s v="Сигнал"/>
    <s v="17-M -113522 -A"/>
    <x v="374"/>
    <s v="11"/>
    <s v="STEAM TURBINE 17-L-111-STK-101-A"/>
    <s v="17-MOV-113522 -A ОТКРЫТО"/>
    <s v="MOV Open"/>
    <s v="4124-FB-VD-BD00317L11111303"/>
    <x v="16"/>
    <x v="10"/>
    <m/>
    <s v="17-C-DD-N-003FL11-L111"/>
    <s v="24 Pair"/>
    <s v="Pr.11"/>
    <x v="4"/>
    <x v="31"/>
    <x v="12"/>
    <n v="22"/>
    <s v=""/>
    <s v="48"/>
    <s v="AVK 2,5 A, AVK 2,5 A"/>
    <x v="230"/>
    <x v="2"/>
    <x v="25"/>
    <x v="2"/>
    <x v="25"/>
    <s v="DB37-*m"/>
    <x v="0"/>
    <s v="CPO101"/>
    <n v="0"/>
    <s v="BP021"/>
    <x v="25"/>
    <n v="3"/>
    <n v="20"/>
    <x v="2"/>
    <n v="32"/>
    <s v=""/>
    <s v="DCS AMMONIA-UTILITIES"/>
    <m/>
    <m/>
    <m/>
    <s v="O1010202"/>
    <n v="20"/>
    <m/>
    <s v="11-Auxiliary Boiler Area"/>
    <x v="20"/>
    <x v="20"/>
    <x v="0"/>
    <m/>
    <s v=""/>
    <s v=""/>
    <m/>
    <s v="TS-H-01:21/_x000a_O1010202:20A"/>
    <s v="TS-H-01:22/_x000a_O1010202:20B"/>
    <m/>
    <m/>
    <m/>
    <s v=""/>
    <s v=""/>
    <x v="2"/>
    <x v="2"/>
    <x v="0"/>
    <x v="1"/>
    <x v="1"/>
    <s v="20A"/>
    <s v="20B"/>
    <x v="20"/>
    <x v="36"/>
    <x v="434"/>
    <x v="434"/>
  </r>
  <r>
    <s v="01"/>
    <m/>
    <s v="Сигнал"/>
    <s v="17-M -113522 -A"/>
    <x v="375"/>
    <s v="11"/>
    <s v="STEAM TURBINE 17-L-111-STK-101-A"/>
    <s v="17-MOV-113522 -A ЗАКРЫТО"/>
    <s v="MOV Closed"/>
    <s v="4124-FB-VD-BD00317L11111303"/>
    <x v="16"/>
    <x v="10"/>
    <m/>
    <s v="17-C-DD-N-003FL11-L111"/>
    <s v="24 Pair"/>
    <s v="Pr.12"/>
    <x v="4"/>
    <x v="31"/>
    <x v="13"/>
    <n v="24"/>
    <s v=""/>
    <s v="48"/>
    <s v="AVK 2,5 A, AVK 2,5 A"/>
    <x v="230"/>
    <x v="2"/>
    <x v="25"/>
    <x v="2"/>
    <x v="25"/>
    <s v="DB37-*m"/>
    <x v="0"/>
    <s v="CPO101"/>
    <n v="0"/>
    <s v="BP021"/>
    <x v="25"/>
    <n v="3"/>
    <n v="21"/>
    <x v="2"/>
    <n v="32"/>
    <s v=""/>
    <s v="DCS AMMONIA-UTILITIES"/>
    <m/>
    <m/>
    <m/>
    <s v="O1010202"/>
    <n v="21"/>
    <m/>
    <s v="11-Auxiliary Boiler Area"/>
    <x v="20"/>
    <x v="20"/>
    <x v="0"/>
    <m/>
    <s v=""/>
    <s v=""/>
    <m/>
    <s v="TS-H-01:23/_x000a_O1010202:21A"/>
    <s v="TS-H-01:24/_x000a_O1010202:21B"/>
    <m/>
    <m/>
    <m/>
    <s v=""/>
    <s v=""/>
    <x v="2"/>
    <x v="2"/>
    <x v="0"/>
    <x v="1"/>
    <x v="1"/>
    <s v="21A"/>
    <s v="21B"/>
    <x v="21"/>
    <x v="37"/>
    <x v="435"/>
    <x v="435"/>
  </r>
  <r>
    <s v="01"/>
    <m/>
    <s v="Сигнал"/>
    <s v="17-M -113522 -B"/>
    <x v="376"/>
    <s v="11"/>
    <s v="FAN MOTOR 17-L-111-KM-101-B"/>
    <s v="17-MOV-113522 -B ДОСТУПНО"/>
    <s v="MOV Available"/>
    <s v="4124-FB-VD-BD00317L11111303"/>
    <x v="16"/>
    <x v="10"/>
    <m/>
    <s v="17-C-DD-N-003FL11-L111"/>
    <s v="24 Pair"/>
    <s v="Pr.13"/>
    <x v="4"/>
    <x v="31"/>
    <x v="14"/>
    <n v="26"/>
    <s v=""/>
    <s v="48"/>
    <s v="AVK 2,5 A, AVK 2,5 A"/>
    <x v="230"/>
    <x v="2"/>
    <x v="25"/>
    <x v="2"/>
    <x v="25"/>
    <s v="DB37-*m"/>
    <x v="0"/>
    <s v="CPO101"/>
    <n v="0"/>
    <s v="BP021"/>
    <x v="25"/>
    <n v="3"/>
    <n v="22"/>
    <x v="2"/>
    <n v="32"/>
    <s v=""/>
    <s v="DCS AMMONIA-UTILITIES"/>
    <m/>
    <m/>
    <m/>
    <s v="O1010202"/>
    <n v="22"/>
    <m/>
    <s v="11-Auxiliary Boiler Area"/>
    <x v="20"/>
    <x v="20"/>
    <x v="0"/>
    <m/>
    <s v=""/>
    <s v=""/>
    <m/>
    <s v="TS-H-01:25/_x000a_O1010202:22A"/>
    <s v="TS-H-01:26/_x000a_O1010202:22B"/>
    <m/>
    <m/>
    <m/>
    <s v=""/>
    <s v=""/>
    <x v="2"/>
    <x v="2"/>
    <x v="0"/>
    <x v="1"/>
    <x v="1"/>
    <s v="22A"/>
    <s v="22B"/>
    <x v="22"/>
    <x v="38"/>
    <x v="436"/>
    <x v="436"/>
  </r>
  <r>
    <s v="01"/>
    <m/>
    <s v="Сигнал"/>
    <s v="17-M -113522 -B"/>
    <x v="377"/>
    <s v="11"/>
    <s v="FAN MOTOR 17-L-111-KM-101-B"/>
    <s v="17-MOV-113522 -B МЕСТН/ДИСТАНЦ"/>
    <s v="MOV Local/Remote"/>
    <s v="4124-FB-VD-BD00317L11111303"/>
    <x v="16"/>
    <x v="10"/>
    <m/>
    <s v="17-C-DD-N-003FL11-L111"/>
    <s v="24 Pair"/>
    <s v="Pr.14"/>
    <x v="4"/>
    <x v="31"/>
    <x v="15"/>
    <n v="28"/>
    <s v=""/>
    <s v="48"/>
    <s v="AVK 2,5 A, AVK 2,5 A"/>
    <x v="230"/>
    <x v="2"/>
    <x v="25"/>
    <x v="2"/>
    <x v="25"/>
    <s v="DB37-*m"/>
    <x v="0"/>
    <s v="CPO101"/>
    <n v="0"/>
    <s v="BP021"/>
    <x v="25"/>
    <n v="3"/>
    <n v="23"/>
    <x v="2"/>
    <n v="32"/>
    <s v=""/>
    <s v="DCS AMMONIA-UTILITIES"/>
    <m/>
    <m/>
    <m/>
    <s v="O1010202"/>
    <n v="23"/>
    <m/>
    <s v="11-Auxiliary Boiler Area"/>
    <x v="20"/>
    <x v="20"/>
    <x v="0"/>
    <m/>
    <s v=""/>
    <s v=""/>
    <m/>
    <s v="TS-H-01:27/_x000a_O1010202:23A"/>
    <s v="TS-H-01:28/_x000a_O1010202:23B"/>
    <m/>
    <m/>
    <m/>
    <s v=""/>
    <s v=""/>
    <x v="2"/>
    <x v="2"/>
    <x v="0"/>
    <x v="1"/>
    <x v="1"/>
    <s v="23A"/>
    <s v="23B"/>
    <x v="23"/>
    <x v="39"/>
    <x v="437"/>
    <x v="437"/>
  </r>
  <r>
    <s v="01"/>
    <m/>
    <s v="Сигнал"/>
    <s v="17-M -113522 -B"/>
    <x v="378"/>
    <s v="11"/>
    <s v="FAN MOTOR 17-L-111-KM-101-B"/>
    <s v="17-MOV-113522 -B ОТКРЫТО"/>
    <s v="MOV Open"/>
    <s v="4124-FB-VD-BD00317L11111303"/>
    <x v="16"/>
    <x v="10"/>
    <m/>
    <s v="17-C-DD-N-003FL11-L111"/>
    <s v="24 Pair"/>
    <s v="Pr.15"/>
    <x v="4"/>
    <x v="31"/>
    <x v="9"/>
    <n v="30"/>
    <s v=""/>
    <s v="48"/>
    <s v="AVK 2,5 A, AVK 2,5 A"/>
    <x v="230"/>
    <x v="2"/>
    <x v="25"/>
    <x v="2"/>
    <x v="25"/>
    <s v="DB37-*m"/>
    <x v="0"/>
    <s v="CPO101"/>
    <n v="0"/>
    <s v="BP021"/>
    <x v="25"/>
    <n v="3"/>
    <n v="24"/>
    <x v="2"/>
    <n v="32"/>
    <s v=""/>
    <s v="DCS AMMONIA-UTILITIES"/>
    <m/>
    <m/>
    <m/>
    <s v="O1010202"/>
    <n v="24"/>
    <m/>
    <s v="11-Auxiliary Boiler Area"/>
    <x v="20"/>
    <x v="20"/>
    <x v="0"/>
    <m/>
    <s v=""/>
    <s v=""/>
    <m/>
    <s v="TS-H-01:29/_x000a_O1010202:24A"/>
    <s v="TS-H-01:30/_x000a_O1010202:24B"/>
    <m/>
    <m/>
    <m/>
    <s v=""/>
    <s v=""/>
    <x v="2"/>
    <x v="2"/>
    <x v="0"/>
    <x v="1"/>
    <x v="1"/>
    <s v="24A"/>
    <s v="24B"/>
    <x v="24"/>
    <x v="40"/>
    <x v="438"/>
    <x v="438"/>
  </r>
  <r>
    <s v="01"/>
    <m/>
    <s v="Сигнал"/>
    <s v="17-M -113522 -B"/>
    <x v="379"/>
    <s v="11"/>
    <s v="FAN MOTOR 17-L-111-KM-101-B"/>
    <s v="17-MOV-113522 -B ЗАКРЫТО"/>
    <s v="MOV Closed"/>
    <s v="4124-FB-VD-BD00317L11111303"/>
    <x v="16"/>
    <x v="10"/>
    <m/>
    <s v="17-C-DD-N-003FL11-L111"/>
    <s v="24 Pair"/>
    <s v="Pr.16"/>
    <x v="4"/>
    <x v="31"/>
    <x v="16"/>
    <n v="32"/>
    <s v=""/>
    <s v="48"/>
    <s v="AVK 2,5 A, AVK 2,5 A"/>
    <x v="230"/>
    <x v="2"/>
    <x v="25"/>
    <x v="2"/>
    <x v="25"/>
    <s v="DB37-*m"/>
    <x v="0"/>
    <s v="CPO101"/>
    <n v="0"/>
    <s v="BP021"/>
    <x v="25"/>
    <n v="3"/>
    <n v="25"/>
    <x v="2"/>
    <n v="32"/>
    <s v=""/>
    <s v="DCS AMMONIA-UTILITIES"/>
    <m/>
    <m/>
    <m/>
    <s v="O1010202"/>
    <n v="25"/>
    <m/>
    <s v="11-Auxiliary Boiler Area"/>
    <x v="20"/>
    <x v="20"/>
    <x v="0"/>
    <m/>
    <s v=""/>
    <s v=""/>
    <m/>
    <s v="TS-H-01:31/_x000a_O1010202:25A"/>
    <s v="TS-H-01:32/_x000a_O1010202:25B"/>
    <m/>
    <m/>
    <m/>
    <s v=""/>
    <s v=""/>
    <x v="2"/>
    <x v="2"/>
    <x v="0"/>
    <x v="1"/>
    <x v="1"/>
    <s v="25A"/>
    <s v="25B"/>
    <x v="25"/>
    <x v="41"/>
    <x v="439"/>
    <x v="439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26"/>
    <x v="2"/>
    <n v="32"/>
    <s v=""/>
    <s v="DCS AMMONIA-UTILITIES"/>
    <m/>
    <m/>
    <m/>
    <s v="O1010202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27"/>
    <x v="2"/>
    <n v="32"/>
    <s v=""/>
    <s v="DCS AMMONIA-UTILITIES"/>
    <m/>
    <m/>
    <m/>
    <s v="O1010202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28"/>
    <x v="2"/>
    <n v="32"/>
    <s v=""/>
    <s v="DCS AMMONIA-UTILITIES"/>
    <m/>
    <m/>
    <m/>
    <s v="O1010202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29"/>
    <x v="2"/>
    <n v="32"/>
    <s v=""/>
    <s v="DCS AMMONIA-UTILITIES"/>
    <m/>
    <m/>
    <m/>
    <s v="O1010202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30"/>
    <x v="2"/>
    <n v="32"/>
    <s v=""/>
    <s v="DCS AMMONIA-UTILITIES"/>
    <m/>
    <m/>
    <m/>
    <s v="O1010202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31"/>
    <x v="2"/>
    <n v="32"/>
    <s v=""/>
    <s v="DCS AMMONIA-UTILITIES"/>
    <m/>
    <m/>
    <m/>
    <s v="O1010202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4"/>
    <x v="6"/>
    <x v="8"/>
    <m/>
    <m/>
    <s v=""/>
    <s v="AVK 2,5 A, AVK 2,5 A"/>
    <x v="230"/>
    <x v="2"/>
    <x v="25"/>
    <x v="2"/>
    <x v="25"/>
    <s v="DB37-*m"/>
    <x v="0"/>
    <s v="CPO101"/>
    <n v="0"/>
    <s v="BP021"/>
    <x v="25"/>
    <n v="3"/>
    <n v="32"/>
    <x v="2"/>
    <n v="32"/>
    <s v=""/>
    <s v="DCS AMMONIA-UTILITIES"/>
    <m/>
    <m/>
    <m/>
    <s v="O1010202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72    -A"/>
    <x v="380"/>
    <s v="07"/>
    <s v="Motor for Filter 17-P-072A"/>
    <s v="17-P-072A ВЫСОКАЯ ТЕМПЕРАТУРА"/>
    <s v="Motor Over temperature Status"/>
    <s v="4124-XZ-DM-21707005"/>
    <x v="17"/>
    <x v="11"/>
    <m/>
    <s v="17-C-DD-N-001FL07"/>
    <s v="24 Pair"/>
    <s v="Pr.17"/>
    <x v="4"/>
    <x v="35"/>
    <x v="19"/>
    <n v="34"/>
    <s v=""/>
    <s v="48"/>
    <s v="AVK 2,5 A, AVK 2,5 A"/>
    <x v="321"/>
    <x v="4"/>
    <x v="26"/>
    <x v="1"/>
    <x v="26"/>
    <s v="DB37-*m"/>
    <x v="0"/>
    <s v="CPO101"/>
    <n v="0"/>
    <s v="BP021"/>
    <x v="26"/>
    <n v="4"/>
    <n v="1"/>
    <x v="2"/>
    <n v="32"/>
    <s v=""/>
    <s v="DCS AMMONIA-UTILITIES"/>
    <m/>
    <m/>
    <m/>
    <s v="O1010203"/>
    <n v="1"/>
    <m/>
    <s v="07-Cooling Tower Area"/>
    <x v="260"/>
    <x v="260"/>
    <x v="0"/>
    <m/>
    <s v="O1010203:1A/_x000a_O1010203_U1:5"/>
    <s v="O1010203:1B/_x000a_O1010203_U1:6"/>
    <m/>
    <s v=""/>
    <s v=""/>
    <m/>
    <m/>
    <m/>
    <s v="1A"/>
    <s v="1B"/>
    <x v="0"/>
    <x v="0"/>
    <x v="0"/>
    <x v="0"/>
    <x v="0"/>
    <s v=""/>
    <s v=""/>
    <x v="0"/>
    <x v="17"/>
    <x v="440"/>
    <x v="440"/>
  </r>
  <r>
    <s v="01"/>
    <m/>
    <s v="Сигнал"/>
    <s v="17-X -10060"/>
    <x v="381"/>
    <s v="10"/>
    <s v="From 17-V-106 to N2 network"/>
    <s v="17-XV-10060 ОТКРЫТО"/>
    <s v="Position Open Proximity Switch"/>
    <s v="4124-XZ-DM-21710001"/>
    <x v="18"/>
    <x v="11"/>
    <m/>
    <s v="17-C-DD-N-001FL10"/>
    <s v="06 Pair"/>
    <s v="Pr.01"/>
    <x v="4"/>
    <x v="39"/>
    <x v="5"/>
    <n v="2"/>
    <s v=""/>
    <s v="12"/>
    <s v="AVK 2,5 A, AVK 2,5 A"/>
    <x v="322"/>
    <x v="4"/>
    <x v="26"/>
    <x v="1"/>
    <x v="26"/>
    <s v="DB37-*m"/>
    <x v="0"/>
    <s v="CPO101"/>
    <n v="0"/>
    <s v="BP021"/>
    <x v="26"/>
    <n v="4"/>
    <n v="2"/>
    <x v="2"/>
    <n v="32"/>
    <s v=""/>
    <s v="DCS AMMONIA-UTILITIES"/>
    <m/>
    <m/>
    <m/>
    <s v="O1010203"/>
    <n v="2"/>
    <m/>
    <s v="10-Combined Bldgn-N2 plant, Demi water"/>
    <x v="261"/>
    <x v="261"/>
    <x v="0"/>
    <m/>
    <s v="O1010203:2A/_x000a_O1010203_U2:5"/>
    <s v="O1010203:2B/_x000a_O1010203_U2:6"/>
    <m/>
    <s v=""/>
    <s v=""/>
    <m/>
    <m/>
    <m/>
    <s v="2A"/>
    <s v="2B"/>
    <x v="0"/>
    <x v="0"/>
    <x v="0"/>
    <x v="0"/>
    <x v="0"/>
    <s v=""/>
    <s v=""/>
    <x v="1"/>
    <x v="18"/>
    <x v="441"/>
    <x v="441"/>
  </r>
  <r>
    <s v="01"/>
    <m/>
    <s v="Сигнал"/>
    <s v="17-X -10060"/>
    <x v="382"/>
    <s v="10"/>
    <s v="From 17-V-106 to N2 network"/>
    <s v="17-XV-10060 ЗАКРЫТО"/>
    <s v="Position Closed Proximity Switch"/>
    <s v="4124-XZ-DM-21710001"/>
    <x v="18"/>
    <x v="11"/>
    <m/>
    <s v="17-C-DD-N-001FL10"/>
    <s v="06 Pair"/>
    <s v="Pr.02"/>
    <x v="4"/>
    <x v="39"/>
    <x v="0"/>
    <n v="4"/>
    <s v=""/>
    <s v="12"/>
    <s v="AVK 2,5 A, AVK 2,5 A"/>
    <x v="323"/>
    <x v="4"/>
    <x v="26"/>
    <x v="1"/>
    <x v="26"/>
    <s v="DB37-*m"/>
    <x v="0"/>
    <s v="CPO101"/>
    <n v="0"/>
    <s v="BP021"/>
    <x v="26"/>
    <n v="4"/>
    <n v="3"/>
    <x v="2"/>
    <n v="32"/>
    <s v=""/>
    <s v="DCS AMMONIA-UTILITIES"/>
    <m/>
    <m/>
    <m/>
    <s v="O1010203"/>
    <n v="3"/>
    <m/>
    <s v="10-Combined Bldgn-N2 plant, Demi water"/>
    <x v="262"/>
    <x v="262"/>
    <x v="0"/>
    <m/>
    <s v="O1010203:3A/_x000a_O1010203_U3:5"/>
    <s v="O1010203:3B/_x000a_O1010203_U3:6"/>
    <m/>
    <s v=""/>
    <s v=""/>
    <m/>
    <m/>
    <m/>
    <s v="3A"/>
    <s v="3B"/>
    <x v="0"/>
    <x v="0"/>
    <x v="0"/>
    <x v="0"/>
    <x v="0"/>
    <s v=""/>
    <s v=""/>
    <x v="2"/>
    <x v="19"/>
    <x v="442"/>
    <x v="442"/>
  </r>
  <r>
    <s v="01"/>
    <m/>
    <s v="Сигнал"/>
    <s v="17-X -10061"/>
    <x v="383"/>
    <s v="10"/>
    <s v="From 17-V-106 to N2 network"/>
    <s v="17-XV-10061 ОТКРЫТО"/>
    <s v="Position Open Proximity Switch"/>
    <s v="4124-XZ-DM-21710001"/>
    <x v="18"/>
    <x v="11"/>
    <m/>
    <s v="17-C-DD-N-001FL10"/>
    <s v="06 Pair"/>
    <s v="Pr.03"/>
    <x v="4"/>
    <x v="39"/>
    <x v="1"/>
    <n v="6"/>
    <s v=""/>
    <s v="12"/>
    <s v="AVK 2,5 A, AVK 2,5 A"/>
    <x v="324"/>
    <x v="4"/>
    <x v="26"/>
    <x v="1"/>
    <x v="26"/>
    <s v="DB37-*m"/>
    <x v="0"/>
    <s v="CPO101"/>
    <n v="0"/>
    <s v="BP021"/>
    <x v="26"/>
    <n v="4"/>
    <n v="4"/>
    <x v="2"/>
    <n v="32"/>
    <s v=""/>
    <s v="DCS AMMONIA-UTILITIES"/>
    <m/>
    <m/>
    <m/>
    <s v="O1010203"/>
    <n v="4"/>
    <m/>
    <s v="10-Combined Bldgn-N2 plant, Demi water"/>
    <x v="263"/>
    <x v="263"/>
    <x v="0"/>
    <m/>
    <s v="O1010203:4A/_x000a_O1010203_U4:5"/>
    <s v="O1010203:4B/_x000a_O1010203_U4:6"/>
    <m/>
    <s v=""/>
    <s v=""/>
    <m/>
    <m/>
    <m/>
    <s v="4A"/>
    <s v="4B"/>
    <x v="0"/>
    <x v="0"/>
    <x v="0"/>
    <x v="0"/>
    <x v="0"/>
    <s v=""/>
    <s v=""/>
    <x v="3"/>
    <x v="20"/>
    <x v="443"/>
    <x v="443"/>
  </r>
  <r>
    <s v="01"/>
    <m/>
    <s v="Сигнал"/>
    <s v="17-X -10061"/>
    <x v="384"/>
    <s v="10"/>
    <s v="From 17-V-106 to N2 network"/>
    <s v="17-XV-10061 ЗАКРЫТО"/>
    <s v="Position Closed Proximity Switch"/>
    <s v="4124-XZ-DM-21710001"/>
    <x v="18"/>
    <x v="11"/>
    <m/>
    <s v="17-C-DD-N-001FL10"/>
    <s v="06 Pair"/>
    <s v="Pr.04"/>
    <x v="4"/>
    <x v="39"/>
    <x v="2"/>
    <n v="8"/>
    <s v=""/>
    <s v="12"/>
    <s v="AVK 2,5 A, AVK 2,5 A"/>
    <x v="325"/>
    <x v="4"/>
    <x v="26"/>
    <x v="1"/>
    <x v="26"/>
    <s v="DB37-*m"/>
    <x v="0"/>
    <s v="CPO101"/>
    <n v="0"/>
    <s v="BP021"/>
    <x v="26"/>
    <n v="4"/>
    <n v="5"/>
    <x v="2"/>
    <n v="32"/>
    <s v=""/>
    <s v="DCS AMMONIA-UTILITIES"/>
    <m/>
    <m/>
    <m/>
    <s v="O1010203"/>
    <n v="5"/>
    <m/>
    <s v="10-Combined Bldgn-N2 plant, Demi water"/>
    <x v="264"/>
    <x v="264"/>
    <x v="0"/>
    <m/>
    <s v="O1010203:5A/_x000a_O1010203_U5:5"/>
    <s v="O1010203:5B/_x000a_O1010203_U5:6"/>
    <m/>
    <s v=""/>
    <s v=""/>
    <m/>
    <m/>
    <m/>
    <s v="5A"/>
    <s v="5B"/>
    <x v="0"/>
    <x v="0"/>
    <x v="0"/>
    <x v="0"/>
    <x v="0"/>
    <s v=""/>
    <s v=""/>
    <x v="4"/>
    <x v="21"/>
    <x v="444"/>
    <x v="444"/>
  </r>
  <r>
    <s v="01"/>
    <m/>
    <s v="Сигнал"/>
    <s v="17-F -113520 -A"/>
    <x v="385"/>
    <s v="11"/>
    <s v="STEAM TURBINE 17-L-111-STK-101-A"/>
    <s v="ПАР ТУРБИНЫ 17-L-111-STK-101-A"/>
    <s v="Position Closed Proximity Switch"/>
    <s v="4124-FB-VD-BD00317L11111303"/>
    <x v="18"/>
    <x v="11"/>
    <m/>
    <s v="17-C-DD-N-001FL11-L111"/>
    <s v="06 Pair"/>
    <s v="Pr.03"/>
    <x v="4"/>
    <x v="40"/>
    <x v="1"/>
    <n v="6"/>
    <s v=""/>
    <s v="12"/>
    <s v="AVK 2,5 A, AVK 2,5 A"/>
    <x v="326"/>
    <x v="4"/>
    <x v="26"/>
    <x v="1"/>
    <x v="26"/>
    <s v="DB37-*m"/>
    <x v="0"/>
    <s v="CPO101"/>
    <n v="0"/>
    <s v="BP021"/>
    <x v="26"/>
    <n v="4"/>
    <n v="6"/>
    <x v="2"/>
    <n v="32"/>
    <s v=""/>
    <s v="DCS AMMONIA-UTILITIES"/>
    <m/>
    <m/>
    <m/>
    <s v="O1010203"/>
    <n v="6"/>
    <m/>
    <s v="11-Auxiliary Boiler Area"/>
    <x v="265"/>
    <x v="265"/>
    <x v="0"/>
    <m/>
    <s v="O1010203:6A/_x000a_O1010203_U6:5"/>
    <s v="O1010203:6B/_x000a_O1010203_U6:6"/>
    <m/>
    <s v=""/>
    <s v=""/>
    <m/>
    <m/>
    <m/>
    <s v="6A"/>
    <s v="6B"/>
    <x v="0"/>
    <x v="0"/>
    <x v="0"/>
    <x v="0"/>
    <x v="0"/>
    <s v=""/>
    <s v=""/>
    <x v="5"/>
    <x v="22"/>
    <x v="445"/>
    <x v="445"/>
  </r>
  <r>
    <s v="01"/>
    <m/>
    <s v="Сигнал"/>
    <s v="17-F -113520 -B"/>
    <x v="386"/>
    <s v="11"/>
    <s v="FAN MOTOR 17-L-111-KM-101-B"/>
    <s v="ВЕНТИЛЯТОР КОТЛА 17-L-111"/>
    <s v="Position Closed Proximity Switch"/>
    <s v="4124-FB-VD-BD00317L11111303"/>
    <x v="18"/>
    <x v="11"/>
    <m/>
    <s v="17-C-DD-N-001FL11-L111"/>
    <s v="06 Pair"/>
    <s v="Pr.04"/>
    <x v="4"/>
    <x v="40"/>
    <x v="2"/>
    <n v="8"/>
    <s v=""/>
    <s v="12"/>
    <s v="AVK 2,5 A, AVK 2,5 A"/>
    <x v="327"/>
    <x v="4"/>
    <x v="26"/>
    <x v="1"/>
    <x v="26"/>
    <s v="DB37-*m"/>
    <x v="0"/>
    <s v="CPO101"/>
    <n v="0"/>
    <s v="BP021"/>
    <x v="26"/>
    <n v="4"/>
    <n v="7"/>
    <x v="2"/>
    <n v="32"/>
    <s v=""/>
    <s v="DCS AMMONIA-UTILITIES"/>
    <m/>
    <m/>
    <m/>
    <s v="O1010203"/>
    <n v="7"/>
    <m/>
    <s v="11-Auxiliary Boiler Area"/>
    <x v="266"/>
    <x v="266"/>
    <x v="0"/>
    <m/>
    <s v="O1010203:7A/_x000a_O1010203_U7:5"/>
    <s v="O1010203:7B/_x000a_O1010203_U7:6"/>
    <m/>
    <s v=""/>
    <s v=""/>
    <m/>
    <m/>
    <m/>
    <s v="7A"/>
    <s v="7B"/>
    <x v="0"/>
    <x v="0"/>
    <x v="0"/>
    <x v="0"/>
    <x v="0"/>
    <s v=""/>
    <s v=""/>
    <x v="6"/>
    <x v="23"/>
    <x v="446"/>
    <x v="446"/>
  </r>
  <r>
    <s v="01"/>
    <m/>
    <s v="Сигнал"/>
    <s v="17-X -03021"/>
    <x v="387"/>
    <s v="10"/>
    <s v="Turbine Steam Condensate to 17-T-030"/>
    <s v="17-XV-03021 ОТКРЫТО"/>
    <s v="Position Open Proximity Switch"/>
    <s v="4124-XZ-DM-21703004"/>
    <x v="18"/>
    <x v="11"/>
    <m/>
    <s v="17-C-DD-N-002FL10"/>
    <s v="24 Pair"/>
    <s v="Pr.01"/>
    <x v="4"/>
    <x v="41"/>
    <x v="5"/>
    <n v="2"/>
    <s v=""/>
    <s v="48"/>
    <s v="AVK 2,5 A, AVK 2,5 A"/>
    <x v="328"/>
    <x v="4"/>
    <x v="26"/>
    <x v="1"/>
    <x v="26"/>
    <s v="DB37-*m"/>
    <x v="0"/>
    <s v="CPO101"/>
    <n v="0"/>
    <s v="BP021"/>
    <x v="26"/>
    <n v="4"/>
    <n v="8"/>
    <x v="2"/>
    <n v="32"/>
    <s v=""/>
    <s v="DCS AMMONIA-UTILITIES"/>
    <m/>
    <m/>
    <m/>
    <s v="O1010203"/>
    <n v="8"/>
    <m/>
    <s v="10-Combined Bldgn-N2 plant, Demi water"/>
    <x v="267"/>
    <x v="267"/>
    <x v="0"/>
    <m/>
    <s v="O1010203:8A/_x000a_O1010203_U8:5"/>
    <s v="O1010203:8B/_x000a_O1010203_U8:6"/>
    <m/>
    <s v=""/>
    <s v=""/>
    <m/>
    <m/>
    <m/>
    <s v="8A"/>
    <s v="8B"/>
    <x v="0"/>
    <x v="0"/>
    <x v="0"/>
    <x v="0"/>
    <x v="0"/>
    <s v=""/>
    <s v=""/>
    <x v="7"/>
    <x v="24"/>
    <x v="447"/>
    <x v="447"/>
  </r>
  <r>
    <s v="01"/>
    <m/>
    <s v="Сигнал"/>
    <s v="17-X -03021"/>
    <x v="388"/>
    <s v="10"/>
    <s v="Turbine Steam Condensate to 17-T-030"/>
    <s v="17-XV-03021 ЗАКРЫТО"/>
    <s v="Position Closed Proximity Switch"/>
    <s v="4124-XZ-DM-21703004"/>
    <x v="18"/>
    <x v="11"/>
    <m/>
    <s v="17-C-DD-N-002FL10"/>
    <s v="24 Pair"/>
    <s v="Pr.02"/>
    <x v="4"/>
    <x v="41"/>
    <x v="0"/>
    <n v="4"/>
    <s v=""/>
    <s v="48"/>
    <s v="AVK 2,5 A, AVK 2,5 A"/>
    <x v="329"/>
    <x v="4"/>
    <x v="26"/>
    <x v="1"/>
    <x v="26"/>
    <s v="DB37-*m"/>
    <x v="0"/>
    <s v="CPO101"/>
    <n v="0"/>
    <s v="BP021"/>
    <x v="26"/>
    <n v="4"/>
    <n v="9"/>
    <x v="2"/>
    <n v="32"/>
    <s v=""/>
    <s v="DCS AMMONIA-UTILITIES"/>
    <m/>
    <m/>
    <m/>
    <s v="O1010203"/>
    <n v="9"/>
    <m/>
    <s v="10-Combined Bldgn-N2 plant, Demi water"/>
    <x v="268"/>
    <x v="268"/>
    <x v="0"/>
    <m/>
    <s v="O1010203:9A/_x000a_O1010203_U9:5"/>
    <s v="O1010203:9B/_x000a_O1010203_U9:6"/>
    <m/>
    <s v=""/>
    <s v=""/>
    <m/>
    <m/>
    <m/>
    <s v="9A"/>
    <s v="9B"/>
    <x v="0"/>
    <x v="0"/>
    <x v="0"/>
    <x v="0"/>
    <x v="0"/>
    <s v=""/>
    <s v=""/>
    <x v="8"/>
    <x v="25"/>
    <x v="448"/>
    <x v="448"/>
  </r>
  <r>
    <s v="01"/>
    <m/>
    <s v="Сигнал"/>
    <s v="17-X -03022"/>
    <x v="389"/>
    <s v="10"/>
    <s v="Turbine Steam Condensate to 17-T-030"/>
    <s v="17-XV-03022 ОТКРЫТО"/>
    <s v="Position Open Proximity Switch"/>
    <s v="4124-XZ-DM-21703004"/>
    <x v="18"/>
    <x v="11"/>
    <m/>
    <s v="17-C-DD-N-002FL10"/>
    <s v="24 Pair"/>
    <s v="Pr.03"/>
    <x v="4"/>
    <x v="41"/>
    <x v="1"/>
    <n v="6"/>
    <s v=""/>
    <s v="48"/>
    <s v="AVK 2,5 A, AVK 2,5 A"/>
    <x v="330"/>
    <x v="4"/>
    <x v="26"/>
    <x v="1"/>
    <x v="26"/>
    <s v="DB37-*m"/>
    <x v="0"/>
    <s v="CPO101"/>
    <n v="0"/>
    <s v="BP021"/>
    <x v="26"/>
    <n v="4"/>
    <n v="10"/>
    <x v="2"/>
    <n v="32"/>
    <s v=""/>
    <s v="DCS AMMONIA-UTILITIES"/>
    <m/>
    <m/>
    <m/>
    <s v="O1010203"/>
    <n v="10"/>
    <m/>
    <s v="10-Combined Bldgn-N2 plant, Demi water"/>
    <x v="269"/>
    <x v="269"/>
    <x v="0"/>
    <m/>
    <s v="O1010203:10A/_x000a_O1010203_U10:5"/>
    <s v="O1010203:10B/_x000a_O1010203_U10:6"/>
    <m/>
    <s v=""/>
    <s v=""/>
    <m/>
    <m/>
    <m/>
    <s v="10A"/>
    <s v="10B"/>
    <x v="0"/>
    <x v="0"/>
    <x v="0"/>
    <x v="0"/>
    <x v="0"/>
    <s v=""/>
    <s v=""/>
    <x v="9"/>
    <x v="26"/>
    <x v="449"/>
    <x v="449"/>
  </r>
  <r>
    <s v="01"/>
    <m/>
    <s v="Сигнал"/>
    <s v="17-X -03022"/>
    <x v="390"/>
    <s v="10"/>
    <s v="Turbine Steam Condensate to 17-T-030"/>
    <s v="17-XV-03022 ЗАКРЫТО"/>
    <s v="Position Closed Proximity Switch"/>
    <s v="4124-XZ-DM-21703004"/>
    <x v="18"/>
    <x v="11"/>
    <m/>
    <s v="17-C-DD-N-002FL10"/>
    <s v="24 Pair"/>
    <s v="Pr.04"/>
    <x v="4"/>
    <x v="41"/>
    <x v="2"/>
    <n v="8"/>
    <s v=""/>
    <s v="48"/>
    <s v="AVK 2,5 A, AVK 2,5 A"/>
    <x v="331"/>
    <x v="4"/>
    <x v="26"/>
    <x v="1"/>
    <x v="26"/>
    <s v="DB37-*m"/>
    <x v="0"/>
    <s v="CPO101"/>
    <n v="0"/>
    <s v="BP021"/>
    <x v="26"/>
    <n v="4"/>
    <n v="11"/>
    <x v="2"/>
    <n v="32"/>
    <s v=""/>
    <s v="DCS AMMONIA-UTILITIES"/>
    <m/>
    <m/>
    <m/>
    <s v="O1010203"/>
    <n v="11"/>
    <m/>
    <s v="10-Combined Bldgn-N2 plant, Demi water"/>
    <x v="270"/>
    <x v="270"/>
    <x v="0"/>
    <m/>
    <s v="O1010203:11A/_x000a_O1010203_U11:5"/>
    <s v="O1010203:11B/_x000a_O1010203_U11:6"/>
    <m/>
    <s v=""/>
    <s v=""/>
    <m/>
    <m/>
    <m/>
    <s v="11A"/>
    <s v="11B"/>
    <x v="0"/>
    <x v="0"/>
    <x v="0"/>
    <x v="0"/>
    <x v="0"/>
    <s v=""/>
    <s v=""/>
    <x v="10"/>
    <x v="27"/>
    <x v="450"/>
    <x v="450"/>
  </r>
  <r>
    <s v="01"/>
    <m/>
    <s v="Сигнал"/>
    <s v="17-X -03023"/>
    <x v="391"/>
    <s v="10"/>
    <s v="Turbine Steam Condensate to 17-T-030"/>
    <s v="17-XV-03023 ОТКРЫТО"/>
    <s v="Position Open Proximity Switch"/>
    <s v="4124-XZ-DM-21703004"/>
    <x v="18"/>
    <x v="11"/>
    <m/>
    <s v="17-C-DD-N-002FL10"/>
    <s v="24 Pair"/>
    <s v="Pr.05"/>
    <x v="4"/>
    <x v="41"/>
    <x v="3"/>
    <n v="10"/>
    <s v=""/>
    <s v="48"/>
    <s v="AVK 2,5 A, AVK 2,5 A"/>
    <x v="332"/>
    <x v="4"/>
    <x v="26"/>
    <x v="1"/>
    <x v="26"/>
    <s v="DB37-*m"/>
    <x v="0"/>
    <s v="CPO101"/>
    <n v="0"/>
    <s v="BP021"/>
    <x v="26"/>
    <n v="4"/>
    <n v="12"/>
    <x v="2"/>
    <n v="32"/>
    <s v=""/>
    <s v="DCS AMMONIA-UTILITIES"/>
    <m/>
    <m/>
    <m/>
    <s v="O1010203"/>
    <n v="12"/>
    <m/>
    <s v="10-Combined Bldgn-N2 plant, Demi water"/>
    <x v="271"/>
    <x v="271"/>
    <x v="0"/>
    <m/>
    <s v="O1010203:12A/_x000a_O1010203_U12:5"/>
    <s v="O1010203:12B/_x000a_O1010203_U12:6"/>
    <m/>
    <s v=""/>
    <s v=""/>
    <m/>
    <m/>
    <m/>
    <s v="12A"/>
    <s v="12B"/>
    <x v="0"/>
    <x v="0"/>
    <x v="0"/>
    <x v="0"/>
    <x v="0"/>
    <s v=""/>
    <s v=""/>
    <x v="11"/>
    <x v="28"/>
    <x v="451"/>
    <x v="451"/>
  </r>
  <r>
    <s v="01"/>
    <m/>
    <s v="Сигнал"/>
    <s v="17-X -03023"/>
    <x v="392"/>
    <s v="10"/>
    <s v="Turbine Steam Condensate to 17-T-030"/>
    <s v="17-XV-03023 ЗАКРЫТО"/>
    <s v="Position Closed Proximity Switch"/>
    <s v="4124-XZ-DM-21703004"/>
    <x v="18"/>
    <x v="11"/>
    <m/>
    <s v="17-C-DD-N-002FL10"/>
    <s v="24 Pair"/>
    <s v="Pr.06"/>
    <x v="4"/>
    <x v="41"/>
    <x v="4"/>
    <n v="12"/>
    <s v=""/>
    <s v="48"/>
    <s v="AVK 2,5 A, AVK 2,5 A"/>
    <x v="333"/>
    <x v="4"/>
    <x v="26"/>
    <x v="1"/>
    <x v="26"/>
    <s v="DB37-*m"/>
    <x v="0"/>
    <s v="CPO101"/>
    <n v="0"/>
    <s v="BP021"/>
    <x v="26"/>
    <n v="4"/>
    <n v="13"/>
    <x v="2"/>
    <n v="32"/>
    <s v=""/>
    <s v="DCS AMMONIA-UTILITIES"/>
    <m/>
    <m/>
    <m/>
    <s v="O1010203"/>
    <n v="13"/>
    <m/>
    <s v="10-Combined Bldgn-N2 plant, Demi water"/>
    <x v="272"/>
    <x v="272"/>
    <x v="0"/>
    <m/>
    <s v="O1010203:13A/_x000a_O1010203_U13:5"/>
    <s v="O1010203:13B/_x000a_O1010203_U13:6"/>
    <m/>
    <s v=""/>
    <s v=""/>
    <m/>
    <m/>
    <m/>
    <s v="13A"/>
    <s v="13B"/>
    <x v="0"/>
    <x v="0"/>
    <x v="0"/>
    <x v="0"/>
    <x v="0"/>
    <s v=""/>
    <s v=""/>
    <x v="12"/>
    <x v="29"/>
    <x v="452"/>
    <x v="452"/>
  </r>
  <r>
    <s v="01"/>
    <m/>
    <s v="Сигнал"/>
    <s v="17-X -03024"/>
    <x v="393"/>
    <s v="10"/>
    <s v="Turbine Steam Condensate to 17-T-030"/>
    <s v="17-XV-03024 ОТКРЫТО"/>
    <s v="Position Open Proximity Switch"/>
    <s v="4124-XZ-DM-21703004"/>
    <x v="18"/>
    <x v="11"/>
    <m/>
    <s v="17-C-DD-N-002FL10"/>
    <s v="24 Pair"/>
    <s v="Pr.07"/>
    <x v="4"/>
    <x v="41"/>
    <x v="6"/>
    <n v="14"/>
    <s v=""/>
    <s v="48"/>
    <s v="AVK 2,5 A, AVK 2,5 A"/>
    <x v="334"/>
    <x v="4"/>
    <x v="26"/>
    <x v="1"/>
    <x v="26"/>
    <s v="DB37-*m"/>
    <x v="0"/>
    <s v="CPO101"/>
    <n v="0"/>
    <s v="BP021"/>
    <x v="26"/>
    <n v="4"/>
    <n v="14"/>
    <x v="2"/>
    <n v="32"/>
    <s v=""/>
    <s v="DCS AMMONIA-UTILITIES"/>
    <m/>
    <m/>
    <m/>
    <s v="O1010203"/>
    <n v="14"/>
    <m/>
    <s v="10-Combined Bldgn-N2 plant, Demi water"/>
    <x v="273"/>
    <x v="273"/>
    <x v="0"/>
    <m/>
    <s v="O1010203:14A/_x000a_O1010203_U14:5"/>
    <s v="O1010203:14B/_x000a_O1010203_U14:6"/>
    <m/>
    <s v=""/>
    <s v=""/>
    <m/>
    <m/>
    <m/>
    <s v="14A"/>
    <s v="14B"/>
    <x v="0"/>
    <x v="0"/>
    <x v="0"/>
    <x v="0"/>
    <x v="0"/>
    <s v=""/>
    <s v=""/>
    <x v="13"/>
    <x v="30"/>
    <x v="453"/>
    <x v="453"/>
  </r>
  <r>
    <s v="01"/>
    <m/>
    <s v="Сигнал"/>
    <s v="17-X -03024"/>
    <x v="394"/>
    <s v="10"/>
    <s v="Turbine Steam Condensate to 17-T-030"/>
    <s v="17-XV-03024 ЗАКРЫТО"/>
    <s v="Position Closed Proximity Switch"/>
    <s v="4124-XZ-DM-21703004"/>
    <x v="18"/>
    <x v="11"/>
    <m/>
    <s v="17-C-DD-N-002FL10"/>
    <s v="24 Pair"/>
    <s v="Pr.08"/>
    <x v="4"/>
    <x v="41"/>
    <x v="7"/>
    <n v="16"/>
    <s v=""/>
    <s v="48"/>
    <s v="AVK 2,5 A, AVK 2,5 A"/>
    <x v="335"/>
    <x v="4"/>
    <x v="26"/>
    <x v="1"/>
    <x v="26"/>
    <s v="DB37-*m"/>
    <x v="0"/>
    <s v="CPO101"/>
    <n v="0"/>
    <s v="BP021"/>
    <x v="26"/>
    <n v="4"/>
    <n v="15"/>
    <x v="2"/>
    <n v="32"/>
    <s v=""/>
    <s v="DCS AMMONIA-UTILITIES"/>
    <m/>
    <m/>
    <m/>
    <s v="O1010203"/>
    <n v="15"/>
    <m/>
    <s v="10-Combined Bldgn-N2 plant, Demi water"/>
    <x v="274"/>
    <x v="274"/>
    <x v="0"/>
    <m/>
    <s v="O1010203:15A/_x000a_O1010203_U15:5"/>
    <s v="O1010203:15B/_x000a_O1010203_U15:6"/>
    <m/>
    <s v=""/>
    <s v=""/>
    <m/>
    <m/>
    <m/>
    <s v="15A"/>
    <s v="15B"/>
    <x v="0"/>
    <x v="0"/>
    <x v="0"/>
    <x v="0"/>
    <x v="0"/>
    <s v=""/>
    <s v=""/>
    <x v="14"/>
    <x v="31"/>
    <x v="454"/>
    <x v="454"/>
  </r>
  <r>
    <s v="01"/>
    <m/>
    <s v="Сигнал"/>
    <s v="17-X -03025"/>
    <x v="395"/>
    <s v="10"/>
    <s v="17-P-030A discharge line"/>
    <s v="17-XV-03025 ОТКРЫТО"/>
    <s v="Position Open Proximity Switch"/>
    <s v="4124-XZ-DM-21703004"/>
    <x v="18"/>
    <x v="11"/>
    <m/>
    <s v="17-C-DD-N-002FL10"/>
    <s v="24 Pair"/>
    <s v="Pr.09"/>
    <x v="4"/>
    <x v="41"/>
    <x v="10"/>
    <n v="18"/>
    <s v=""/>
    <s v="48"/>
    <s v="AVK 2,5 A, AVK 2,5 A"/>
    <x v="336"/>
    <x v="4"/>
    <x v="26"/>
    <x v="1"/>
    <x v="26"/>
    <s v="DB37-*m"/>
    <x v="0"/>
    <s v="CPO101"/>
    <n v="0"/>
    <s v="BP021"/>
    <x v="26"/>
    <n v="4"/>
    <n v="16"/>
    <x v="2"/>
    <n v="32"/>
    <s v=""/>
    <s v="DCS AMMONIA-UTILITIES"/>
    <m/>
    <m/>
    <m/>
    <s v="O1010203"/>
    <n v="16"/>
    <m/>
    <s v="10-Combined Bldgn-N2 plant, Demi water"/>
    <x v="275"/>
    <x v="275"/>
    <x v="0"/>
    <m/>
    <s v="O1010203:16A/_x000a_O1010203_U16:5"/>
    <s v="O1010203:16B/_x000a_O1010203_U16:6"/>
    <m/>
    <s v=""/>
    <s v=""/>
    <m/>
    <m/>
    <m/>
    <s v="16A"/>
    <s v="16B"/>
    <x v="0"/>
    <x v="0"/>
    <x v="0"/>
    <x v="0"/>
    <x v="0"/>
    <s v=""/>
    <s v=""/>
    <x v="15"/>
    <x v="32"/>
    <x v="455"/>
    <x v="455"/>
  </r>
  <r>
    <s v="01"/>
    <m/>
    <s v="Сигнал"/>
    <s v="17-X -03025"/>
    <x v="396"/>
    <s v="10"/>
    <s v="17-P-030A discharge line"/>
    <s v="17-XV-03025 ЗАКРЫТО"/>
    <s v="Position Closed Proximity Switch"/>
    <s v="4124-XZ-DM-21703004"/>
    <x v="18"/>
    <x v="11"/>
    <m/>
    <s v="17-C-DD-N-002FL10"/>
    <s v="24 Pair"/>
    <s v="Pr.10"/>
    <x v="4"/>
    <x v="41"/>
    <x v="11"/>
    <n v="20"/>
    <s v=""/>
    <s v="48"/>
    <s v="AVK 2,5 A, AVK 2,5 A"/>
    <x v="337"/>
    <x v="4"/>
    <x v="26"/>
    <x v="1"/>
    <x v="26"/>
    <s v="DB37-*m"/>
    <x v="0"/>
    <s v="CPO101"/>
    <n v="0"/>
    <s v="BP021"/>
    <x v="26"/>
    <n v="4"/>
    <n v="17"/>
    <x v="2"/>
    <n v="32"/>
    <s v=""/>
    <s v="DCS AMMONIA-UTILITIES"/>
    <m/>
    <m/>
    <m/>
    <s v="O1010203"/>
    <n v="17"/>
    <m/>
    <s v="10-Combined Bldgn-N2 plant, Demi water"/>
    <x v="276"/>
    <x v="276"/>
    <x v="0"/>
    <m/>
    <s v="O1010203:17A/_x000a_O1010203_U17:5"/>
    <s v="O1010203:17B/_x000a_O1010203_U17:6"/>
    <m/>
    <s v=""/>
    <s v=""/>
    <m/>
    <m/>
    <m/>
    <s v="17A"/>
    <s v="17B"/>
    <x v="0"/>
    <x v="0"/>
    <x v="0"/>
    <x v="0"/>
    <x v="0"/>
    <s v=""/>
    <s v=""/>
    <x v="17"/>
    <x v="33"/>
    <x v="456"/>
    <x v="456"/>
  </r>
  <r>
    <s v="01"/>
    <m/>
    <s v="Сигнал"/>
    <s v="17-X -03026"/>
    <x v="397"/>
    <s v="10"/>
    <s v="17-P-030B discharge line"/>
    <s v="17-XV-03026 ОТКРЫТО"/>
    <s v="Position Open Proximity Switch"/>
    <s v="4124-XZ-DM-21703004"/>
    <x v="18"/>
    <x v="11"/>
    <m/>
    <s v="17-C-DD-N-002FL10"/>
    <s v="24 Pair"/>
    <s v="Pr.11"/>
    <x v="4"/>
    <x v="41"/>
    <x v="12"/>
    <n v="22"/>
    <s v=""/>
    <s v="48"/>
    <s v="AVK 2,5 A, AVK 2,5 A"/>
    <x v="338"/>
    <x v="4"/>
    <x v="26"/>
    <x v="1"/>
    <x v="26"/>
    <s v="DB37-*m"/>
    <x v="0"/>
    <s v="CPO101"/>
    <n v="0"/>
    <s v="BP021"/>
    <x v="26"/>
    <n v="4"/>
    <n v="18"/>
    <x v="2"/>
    <n v="32"/>
    <s v=""/>
    <s v="DCS AMMONIA-UTILITIES"/>
    <m/>
    <m/>
    <m/>
    <s v="O1010203"/>
    <n v="18"/>
    <m/>
    <s v="10-Combined Bldgn-N2 plant, Demi water"/>
    <x v="277"/>
    <x v="277"/>
    <x v="0"/>
    <m/>
    <s v="O1010203:18A/_x000a_O1010203_U18:5"/>
    <s v="O1010203:18B/_x000a_O1010203_U18:6"/>
    <m/>
    <s v=""/>
    <s v=""/>
    <m/>
    <m/>
    <m/>
    <s v="18A"/>
    <s v="18B"/>
    <x v="0"/>
    <x v="0"/>
    <x v="0"/>
    <x v="0"/>
    <x v="0"/>
    <s v=""/>
    <s v=""/>
    <x v="18"/>
    <x v="34"/>
    <x v="457"/>
    <x v="457"/>
  </r>
  <r>
    <s v="01"/>
    <m/>
    <s v="Сигнал"/>
    <s v="17-X -03026"/>
    <x v="398"/>
    <s v="10"/>
    <s v="17-P-030B discharge line"/>
    <s v="17-XV-03026 ЗАКРЫТО"/>
    <s v="Position Closed Proximity Switch"/>
    <s v="4124-XZ-DM-21703004"/>
    <x v="18"/>
    <x v="11"/>
    <m/>
    <s v="17-C-DD-N-002FL10"/>
    <s v="24 Pair"/>
    <s v="Pr.12"/>
    <x v="4"/>
    <x v="41"/>
    <x v="13"/>
    <n v="24"/>
    <s v=""/>
    <s v="48"/>
    <s v="AVK 2,5 A, AVK 2,5 A"/>
    <x v="339"/>
    <x v="4"/>
    <x v="26"/>
    <x v="1"/>
    <x v="26"/>
    <s v="DB37-*m"/>
    <x v="0"/>
    <s v="CPO101"/>
    <n v="0"/>
    <s v="BP021"/>
    <x v="26"/>
    <n v="4"/>
    <n v="19"/>
    <x v="2"/>
    <n v="32"/>
    <s v=""/>
    <s v="DCS AMMONIA-UTILITIES"/>
    <m/>
    <m/>
    <m/>
    <s v="O1010203"/>
    <n v="19"/>
    <m/>
    <s v="10-Combined Bldgn-N2 plant, Demi water"/>
    <x v="278"/>
    <x v="278"/>
    <x v="0"/>
    <m/>
    <s v="O1010203:19A/_x000a_O1010203_U19:5"/>
    <s v="O1010203:19B/_x000a_O1010203_U19:6"/>
    <m/>
    <s v=""/>
    <s v=""/>
    <m/>
    <m/>
    <m/>
    <s v="19A"/>
    <s v="19B"/>
    <x v="0"/>
    <x v="0"/>
    <x v="0"/>
    <x v="0"/>
    <x v="0"/>
    <s v=""/>
    <s v=""/>
    <x v="19"/>
    <x v="35"/>
    <x v="458"/>
    <x v="458"/>
  </r>
  <r>
    <s v="01"/>
    <m/>
    <s v="Сигнал"/>
    <s v="17-X -03027"/>
    <x v="399"/>
    <s v="10"/>
    <s v="17-P-030C discharge line"/>
    <s v="17-XV-03027 ОТКРЫТО"/>
    <s v="Position Open Proximity Switch"/>
    <s v="4124-XZ-DM-21703004"/>
    <x v="18"/>
    <x v="11"/>
    <m/>
    <s v="17-C-DD-N-002FL10"/>
    <s v="24 Pair"/>
    <s v="Pr.13"/>
    <x v="4"/>
    <x v="41"/>
    <x v="14"/>
    <n v="26"/>
    <s v=""/>
    <s v="48"/>
    <s v="AVK 2,5 A, AVK 2,5 A"/>
    <x v="340"/>
    <x v="4"/>
    <x v="26"/>
    <x v="1"/>
    <x v="26"/>
    <s v="DB37-*m"/>
    <x v="0"/>
    <s v="CPO101"/>
    <n v="0"/>
    <s v="BP021"/>
    <x v="26"/>
    <n v="4"/>
    <n v="20"/>
    <x v="2"/>
    <n v="32"/>
    <s v=""/>
    <s v="DCS AMMONIA-UTILITIES"/>
    <m/>
    <m/>
    <m/>
    <s v="O1010203"/>
    <n v="20"/>
    <m/>
    <s v="10-Combined Bldgn-N2 plant, Demi water"/>
    <x v="279"/>
    <x v="279"/>
    <x v="0"/>
    <m/>
    <s v="O1010203:20A/_x000a_O1010203_U20:5"/>
    <s v="O1010203:20B/_x000a_O1010203_U20:6"/>
    <m/>
    <s v=""/>
    <s v=""/>
    <m/>
    <m/>
    <m/>
    <s v="20A"/>
    <s v="20B"/>
    <x v="0"/>
    <x v="0"/>
    <x v="0"/>
    <x v="0"/>
    <x v="0"/>
    <s v=""/>
    <s v=""/>
    <x v="20"/>
    <x v="36"/>
    <x v="459"/>
    <x v="459"/>
  </r>
  <r>
    <s v="01"/>
    <m/>
    <s v="Сигнал"/>
    <s v="17-X -03027"/>
    <x v="400"/>
    <s v="10"/>
    <s v="17-P-030C discharge line"/>
    <s v="17-XV-03027 ЗАКРЫТО"/>
    <s v="Position Closed Proximity Switch"/>
    <s v="4124-XZ-DM-21703004"/>
    <x v="18"/>
    <x v="11"/>
    <m/>
    <s v="17-C-DD-N-002FL10"/>
    <s v="24 Pair"/>
    <s v="Pr.14"/>
    <x v="4"/>
    <x v="41"/>
    <x v="15"/>
    <n v="28"/>
    <s v=""/>
    <s v="48"/>
    <s v="AVK 2,5 A, AVK 2,5 A"/>
    <x v="341"/>
    <x v="4"/>
    <x v="26"/>
    <x v="1"/>
    <x v="26"/>
    <s v="DB37-*m"/>
    <x v="0"/>
    <s v="CPO101"/>
    <n v="0"/>
    <s v="BP021"/>
    <x v="26"/>
    <n v="4"/>
    <n v="21"/>
    <x v="2"/>
    <n v="32"/>
    <s v=""/>
    <s v="DCS AMMONIA-UTILITIES"/>
    <m/>
    <m/>
    <m/>
    <s v="O1010203"/>
    <n v="21"/>
    <m/>
    <s v="10-Combined Bldgn-N2 plant, Demi water"/>
    <x v="280"/>
    <x v="280"/>
    <x v="0"/>
    <m/>
    <s v="O1010203:21A/_x000a_O1010203_U21:5"/>
    <s v="O1010203:21B/_x000a_O1010203_U21:6"/>
    <m/>
    <s v=""/>
    <s v=""/>
    <m/>
    <m/>
    <m/>
    <s v="21A"/>
    <s v="21B"/>
    <x v="0"/>
    <x v="0"/>
    <x v="0"/>
    <x v="0"/>
    <x v="0"/>
    <s v=""/>
    <s v=""/>
    <x v="21"/>
    <x v="37"/>
    <x v="460"/>
    <x v="460"/>
  </r>
  <r>
    <s v="01"/>
    <m/>
    <s v="Сигнал"/>
    <s v="17-X -03059"/>
    <x v="401"/>
    <s v="10"/>
    <s v="17-P-031A discharge line"/>
    <s v="17-XV-03059 ОТКРЫТО"/>
    <s v="Position Open Proximity Switch"/>
    <s v="4124-XZ-DM-21703003"/>
    <x v="18"/>
    <x v="11"/>
    <m/>
    <s v="17-C-DD-N-002FL10"/>
    <s v="24 Pair"/>
    <s v="Pr.15"/>
    <x v="4"/>
    <x v="41"/>
    <x v="9"/>
    <n v="30"/>
    <s v=""/>
    <s v="48"/>
    <s v="AVK 2,5 A, AVK 2,5 A"/>
    <x v="342"/>
    <x v="4"/>
    <x v="26"/>
    <x v="1"/>
    <x v="26"/>
    <s v="DB37-*m"/>
    <x v="0"/>
    <s v="CPO101"/>
    <n v="0"/>
    <s v="BP021"/>
    <x v="26"/>
    <n v="4"/>
    <n v="22"/>
    <x v="2"/>
    <n v="32"/>
    <s v=""/>
    <s v="DCS AMMONIA-UTILITIES"/>
    <m/>
    <m/>
    <m/>
    <s v="O1010203"/>
    <n v="22"/>
    <m/>
    <s v="10-Combined Bldgn-N2 plant, Demi water"/>
    <x v="281"/>
    <x v="281"/>
    <x v="0"/>
    <m/>
    <s v="O1010203:22A/_x000a_O1010203_U22:5"/>
    <s v="O1010203:22B/_x000a_O1010203_U22:6"/>
    <m/>
    <s v=""/>
    <s v=""/>
    <m/>
    <m/>
    <m/>
    <s v="22A"/>
    <s v="22B"/>
    <x v="0"/>
    <x v="0"/>
    <x v="0"/>
    <x v="0"/>
    <x v="0"/>
    <s v=""/>
    <s v=""/>
    <x v="22"/>
    <x v="38"/>
    <x v="461"/>
    <x v="461"/>
  </r>
  <r>
    <s v="01"/>
    <m/>
    <s v="Сигнал"/>
    <s v="17-X -03059"/>
    <x v="402"/>
    <s v="10"/>
    <s v="17-P-031A discharge line"/>
    <s v="17-XV-03059 ЗАКРЫТО"/>
    <s v="Position Closed Proximity Switch"/>
    <s v="4124-XZ-DM-21703003"/>
    <x v="18"/>
    <x v="11"/>
    <m/>
    <s v="17-C-DD-N-002FL10"/>
    <s v="24 Pair"/>
    <s v="Pr.16"/>
    <x v="4"/>
    <x v="41"/>
    <x v="16"/>
    <n v="32"/>
    <s v=""/>
    <s v="48"/>
    <s v="AVK 2,5 A, AVK 2,5 A"/>
    <x v="343"/>
    <x v="4"/>
    <x v="26"/>
    <x v="1"/>
    <x v="26"/>
    <s v="DB37-*m"/>
    <x v="0"/>
    <s v="CPO101"/>
    <n v="0"/>
    <s v="BP021"/>
    <x v="26"/>
    <n v="4"/>
    <n v="23"/>
    <x v="2"/>
    <n v="32"/>
    <s v=""/>
    <s v="DCS AMMONIA-UTILITIES"/>
    <m/>
    <m/>
    <m/>
    <s v="O1010203"/>
    <n v="23"/>
    <m/>
    <s v="10-Combined Bldgn-N2 plant, Demi water"/>
    <x v="282"/>
    <x v="282"/>
    <x v="0"/>
    <m/>
    <s v="O1010203:23A/_x000a_O1010203_U23:5"/>
    <s v="O1010203:23B/_x000a_O1010203_U23:6"/>
    <m/>
    <s v=""/>
    <s v=""/>
    <m/>
    <m/>
    <m/>
    <s v="23A"/>
    <s v="23B"/>
    <x v="0"/>
    <x v="0"/>
    <x v="0"/>
    <x v="0"/>
    <x v="0"/>
    <s v=""/>
    <s v=""/>
    <x v="23"/>
    <x v="39"/>
    <x v="462"/>
    <x v="462"/>
  </r>
  <r>
    <s v="01"/>
    <m/>
    <s v="Резерв"/>
    <m/>
    <x v="20"/>
    <m/>
    <m/>
    <s v="резерв"/>
    <m/>
    <m/>
    <x v="18"/>
    <x v="11"/>
    <m/>
    <m/>
    <m/>
    <m/>
    <x v="4"/>
    <x v="6"/>
    <x v="8"/>
    <m/>
    <m/>
    <s v=""/>
    <s v="AVK 2,5 A, AVK 2,5 A"/>
    <x v="344"/>
    <x v="4"/>
    <x v="26"/>
    <x v="1"/>
    <x v="26"/>
    <s v="DB37-*m"/>
    <x v="0"/>
    <s v="CPO101"/>
    <n v="0"/>
    <s v="BP021"/>
    <x v="26"/>
    <n v="4"/>
    <n v="24"/>
    <x v="2"/>
    <n v="32"/>
    <s v=""/>
    <s v="DCS AMMONIA-UTILITIES"/>
    <m/>
    <m/>
    <m/>
    <s v="O1010203"/>
    <n v="24"/>
    <m/>
    <m/>
    <x v="20"/>
    <x v="20"/>
    <x v="0"/>
    <m/>
    <s v="O1010203:24A/_x000a_O1010203_U24:5"/>
    <s v="O1010203:24B/_x000a_O1010203_U24:6"/>
    <m/>
    <s v=""/>
    <s v=""/>
    <m/>
    <m/>
    <m/>
    <s v="24A"/>
    <s v="24B"/>
    <x v="2"/>
    <x v="2"/>
    <x v="0"/>
    <x v="0"/>
    <x v="0"/>
    <s v=""/>
    <s v=""/>
    <x v="24"/>
    <x v="40"/>
    <x v="463"/>
    <x v="463"/>
  </r>
  <r>
    <s v="01"/>
    <m/>
    <s v="Резерв"/>
    <m/>
    <x v="20"/>
    <m/>
    <m/>
    <s v="резерв"/>
    <m/>
    <m/>
    <x v="18"/>
    <x v="11"/>
    <m/>
    <m/>
    <m/>
    <m/>
    <x v="4"/>
    <x v="6"/>
    <x v="8"/>
    <m/>
    <m/>
    <s v=""/>
    <s v="AVK 2,5 A, AVK 2,5 A"/>
    <x v="345"/>
    <x v="4"/>
    <x v="26"/>
    <x v="1"/>
    <x v="26"/>
    <s v="DB37-*m"/>
    <x v="0"/>
    <s v="CPO101"/>
    <n v="0"/>
    <s v="BP021"/>
    <x v="26"/>
    <n v="4"/>
    <n v="25"/>
    <x v="2"/>
    <n v="32"/>
    <s v=""/>
    <s v="DCS AMMONIA-UTILITIES"/>
    <m/>
    <m/>
    <m/>
    <s v="O1010203"/>
    <n v="25"/>
    <m/>
    <m/>
    <x v="20"/>
    <x v="20"/>
    <x v="0"/>
    <m/>
    <s v="O1010203:25A/_x000a_O1010203_U25:5"/>
    <s v="O1010203:25B/_x000a_O1010203_U25:6"/>
    <m/>
    <s v=""/>
    <s v=""/>
    <m/>
    <m/>
    <m/>
    <s v="25A"/>
    <s v="25B"/>
    <x v="2"/>
    <x v="2"/>
    <x v="0"/>
    <x v="0"/>
    <x v="0"/>
    <s v=""/>
    <s v=""/>
    <x v="25"/>
    <x v="41"/>
    <x v="464"/>
    <x v="464"/>
  </r>
  <r>
    <s v="01"/>
    <m/>
    <s v="Резерв"/>
    <m/>
    <x v="20"/>
    <m/>
    <m/>
    <s v="резерв"/>
    <m/>
    <m/>
    <x v="18"/>
    <x v="11"/>
    <m/>
    <m/>
    <m/>
    <m/>
    <x v="4"/>
    <x v="6"/>
    <x v="8"/>
    <m/>
    <m/>
    <s v=""/>
    <s v="AVK 2,5 A, AVK 2,5 A"/>
    <x v="346"/>
    <x v="4"/>
    <x v="26"/>
    <x v="1"/>
    <x v="26"/>
    <s v="DB37-*m"/>
    <x v="0"/>
    <s v="CPO101"/>
    <n v="0"/>
    <s v="BP021"/>
    <x v="26"/>
    <n v="4"/>
    <n v="26"/>
    <x v="2"/>
    <n v="32"/>
    <s v=""/>
    <s v="DCS AMMONIA-UTILITIES"/>
    <m/>
    <m/>
    <m/>
    <s v="O1010203"/>
    <n v="26"/>
    <m/>
    <m/>
    <x v="20"/>
    <x v="20"/>
    <x v="0"/>
    <m/>
    <s v="O1010203:26A/_x000a_O1010203_U26:5"/>
    <s v="O1010203:26B/_x000a_O1010203_U26:6"/>
    <m/>
    <s v=""/>
    <s v=""/>
    <m/>
    <m/>
    <m/>
    <s v="26A"/>
    <s v="26B"/>
    <x v="2"/>
    <x v="2"/>
    <x v="0"/>
    <x v="0"/>
    <x v="0"/>
    <s v=""/>
    <s v=""/>
    <x v="26"/>
    <x v="42"/>
    <x v="465"/>
    <x v="465"/>
  </r>
  <r>
    <s v="01"/>
    <m/>
    <s v="Резерв"/>
    <m/>
    <x v="20"/>
    <m/>
    <m/>
    <s v="резерв"/>
    <m/>
    <m/>
    <x v="18"/>
    <x v="11"/>
    <m/>
    <m/>
    <m/>
    <m/>
    <x v="4"/>
    <x v="6"/>
    <x v="8"/>
    <m/>
    <m/>
    <s v=""/>
    <s v="AVK 2,5 A, AVK 2,5 A"/>
    <x v="347"/>
    <x v="4"/>
    <x v="26"/>
    <x v="1"/>
    <x v="26"/>
    <s v="DB37-*m"/>
    <x v="0"/>
    <s v="CPO101"/>
    <n v="0"/>
    <s v="BP021"/>
    <x v="26"/>
    <n v="4"/>
    <n v="27"/>
    <x v="2"/>
    <n v="32"/>
    <s v=""/>
    <s v="DCS AMMONIA-UTILITIES"/>
    <m/>
    <m/>
    <m/>
    <s v="O1010203"/>
    <n v="27"/>
    <m/>
    <m/>
    <x v="20"/>
    <x v="20"/>
    <x v="0"/>
    <m/>
    <s v="O1010203:27A/_x000a_O1010203_U27:5"/>
    <s v="O1010203:27B/_x000a_O1010203_U27:6"/>
    <m/>
    <s v=""/>
    <s v=""/>
    <m/>
    <m/>
    <m/>
    <s v="27A"/>
    <s v="27B"/>
    <x v="2"/>
    <x v="2"/>
    <x v="0"/>
    <x v="0"/>
    <x v="0"/>
    <s v=""/>
    <s v=""/>
    <x v="27"/>
    <x v="43"/>
    <x v="466"/>
    <x v="466"/>
  </r>
  <r>
    <s v="01"/>
    <m/>
    <s v="Сигнал"/>
    <s v="17-M -072    -A"/>
    <x v="403"/>
    <s v="07"/>
    <s v="Motor for Filter 17-P-072A"/>
    <s v="17-P-072A СИГНАЛИЗ УТЕЧКИ"/>
    <s v="Motor Leakage Status"/>
    <s v="4124-XZ-DM-21707005"/>
    <x v="19"/>
    <x v="12"/>
    <m/>
    <s v="17-C-DD-N-001FL07"/>
    <s v="24 Pair"/>
    <s v="Pr.18"/>
    <x v="4"/>
    <x v="35"/>
    <x v="20"/>
    <n v="36"/>
    <s v=""/>
    <s v="48"/>
    <s v="AVK 2,5 A, AVK 2,5 A"/>
    <x v="348"/>
    <x v="5"/>
    <x v="26"/>
    <x v="1"/>
    <x v="26"/>
    <s v="DB37-*m"/>
    <x v="0"/>
    <s v="CPO101"/>
    <n v="0"/>
    <s v="BP021"/>
    <x v="26"/>
    <n v="4"/>
    <n v="28"/>
    <x v="2"/>
    <n v="32"/>
    <s v=""/>
    <s v="DCS AMMONIA-UTILITIES"/>
    <m/>
    <m/>
    <m/>
    <s v="O1010203"/>
    <n v="28"/>
    <m/>
    <s v="07-Cooling Tower Area"/>
    <x v="283"/>
    <x v="283"/>
    <x v="0"/>
    <m/>
    <s v="O1010203:28A/_x000a_O1010203_U28:7"/>
    <s v="O1010203:28B/_x000a_O1010203_U28:8"/>
    <m/>
    <s v=""/>
    <s v=""/>
    <m/>
    <m/>
    <m/>
    <s v="28A"/>
    <s v="28B"/>
    <x v="0"/>
    <x v="4"/>
    <x v="0"/>
    <x v="2"/>
    <x v="2"/>
    <s v=""/>
    <s v=""/>
    <x v="28"/>
    <x v="44"/>
    <x v="467"/>
    <x v="467"/>
  </r>
  <r>
    <s v="01"/>
    <m/>
    <s v="Резерв"/>
    <m/>
    <x v="20"/>
    <m/>
    <m/>
    <s v="резерв"/>
    <m/>
    <m/>
    <x v="19"/>
    <x v="12"/>
    <m/>
    <m/>
    <m/>
    <m/>
    <x v="4"/>
    <x v="6"/>
    <x v="8"/>
    <m/>
    <m/>
    <s v=""/>
    <s v="AVK 2,5 A, AVK 2,5 A"/>
    <x v="349"/>
    <x v="5"/>
    <x v="26"/>
    <x v="1"/>
    <x v="26"/>
    <s v="DB37-*m"/>
    <x v="0"/>
    <s v="CPO101"/>
    <n v="0"/>
    <s v="BP021"/>
    <x v="26"/>
    <n v="4"/>
    <n v="29"/>
    <x v="2"/>
    <n v="32"/>
    <s v=""/>
    <s v="DCS AMMONIA-UTILITIES"/>
    <m/>
    <m/>
    <m/>
    <s v="O1010203"/>
    <n v="29"/>
    <m/>
    <m/>
    <x v="20"/>
    <x v="20"/>
    <x v="0"/>
    <m/>
    <s v="O1010203:29A/_x000a_O1010203_U29:7"/>
    <s v="O1010203:29B/_x000a_O1010203_U29:8"/>
    <m/>
    <s v=""/>
    <s v=""/>
    <m/>
    <m/>
    <m/>
    <s v="29A"/>
    <s v="29B"/>
    <x v="2"/>
    <x v="2"/>
    <x v="0"/>
    <x v="2"/>
    <x v="2"/>
    <s v=""/>
    <s v=""/>
    <x v="29"/>
    <x v="45"/>
    <x v="468"/>
    <x v="468"/>
  </r>
  <r>
    <s v="01"/>
    <m/>
    <s v="Резерв"/>
    <m/>
    <x v="20"/>
    <m/>
    <m/>
    <s v="резерв"/>
    <m/>
    <m/>
    <x v="19"/>
    <x v="12"/>
    <m/>
    <m/>
    <m/>
    <m/>
    <x v="4"/>
    <x v="6"/>
    <x v="8"/>
    <m/>
    <m/>
    <s v=""/>
    <s v="AVK 2,5 A, AVK 2,5 A"/>
    <x v="350"/>
    <x v="5"/>
    <x v="26"/>
    <x v="1"/>
    <x v="26"/>
    <s v="DB37-*m"/>
    <x v="0"/>
    <s v="CPO101"/>
    <n v="0"/>
    <s v="BP021"/>
    <x v="26"/>
    <n v="4"/>
    <n v="30"/>
    <x v="2"/>
    <n v="32"/>
    <s v=""/>
    <s v="DCS AMMONIA-UTILITIES"/>
    <m/>
    <m/>
    <m/>
    <s v="O1010203"/>
    <n v="30"/>
    <m/>
    <m/>
    <x v="20"/>
    <x v="20"/>
    <x v="0"/>
    <m/>
    <s v="O1010203:30A/_x000a_O1010203_U30:7"/>
    <s v="O1010203:30B/_x000a_O1010203_U30:8"/>
    <m/>
    <s v=""/>
    <s v=""/>
    <m/>
    <m/>
    <m/>
    <s v="30A"/>
    <s v="30B"/>
    <x v="2"/>
    <x v="2"/>
    <x v="0"/>
    <x v="2"/>
    <x v="2"/>
    <s v=""/>
    <s v=""/>
    <x v="30"/>
    <x v="46"/>
    <x v="469"/>
    <x v="469"/>
  </r>
  <r>
    <s v="01"/>
    <m/>
    <s v="Резерв"/>
    <m/>
    <x v="20"/>
    <m/>
    <m/>
    <s v="резерв"/>
    <m/>
    <m/>
    <x v="19"/>
    <x v="12"/>
    <m/>
    <m/>
    <m/>
    <m/>
    <x v="4"/>
    <x v="6"/>
    <x v="8"/>
    <m/>
    <m/>
    <s v=""/>
    <s v="AVK 2,5 A, AVK 2,5 A"/>
    <x v="351"/>
    <x v="5"/>
    <x v="26"/>
    <x v="1"/>
    <x v="26"/>
    <s v="DB37-*m"/>
    <x v="0"/>
    <s v="CPO101"/>
    <n v="0"/>
    <s v="BP021"/>
    <x v="26"/>
    <n v="4"/>
    <n v="31"/>
    <x v="2"/>
    <n v="32"/>
    <s v=""/>
    <s v="DCS AMMONIA-UTILITIES"/>
    <m/>
    <m/>
    <m/>
    <s v="O1010203"/>
    <n v="31"/>
    <m/>
    <m/>
    <x v="20"/>
    <x v="20"/>
    <x v="0"/>
    <m/>
    <s v="O1010203:31A/_x000a_O1010203_U31:7"/>
    <s v="O1010203:31B/_x000a_O1010203_U31:8"/>
    <m/>
    <s v=""/>
    <s v=""/>
    <m/>
    <m/>
    <m/>
    <s v="31A"/>
    <s v="31B"/>
    <x v="2"/>
    <x v="2"/>
    <x v="0"/>
    <x v="2"/>
    <x v="2"/>
    <s v=""/>
    <s v=""/>
    <x v="31"/>
    <x v="47"/>
    <x v="470"/>
    <x v="470"/>
  </r>
  <r>
    <s v="01"/>
    <m/>
    <s v="Резерв"/>
    <m/>
    <x v="20"/>
    <m/>
    <m/>
    <s v="резерв"/>
    <m/>
    <m/>
    <x v="19"/>
    <x v="12"/>
    <m/>
    <m/>
    <m/>
    <m/>
    <x v="4"/>
    <x v="6"/>
    <x v="8"/>
    <m/>
    <m/>
    <s v=""/>
    <s v="AVK 2,5 A, AVK 2,5 A"/>
    <x v="352"/>
    <x v="5"/>
    <x v="26"/>
    <x v="1"/>
    <x v="26"/>
    <s v="DB37-*m"/>
    <x v="0"/>
    <s v="CPO101"/>
    <n v="0"/>
    <s v="BP021"/>
    <x v="26"/>
    <n v="4"/>
    <n v="32"/>
    <x v="2"/>
    <n v="32"/>
    <s v=""/>
    <s v="DCS AMMONIA-UTILITIES"/>
    <m/>
    <m/>
    <m/>
    <s v="O1010203"/>
    <n v="32"/>
    <m/>
    <m/>
    <x v="20"/>
    <x v="20"/>
    <x v="0"/>
    <m/>
    <s v="O1010203:32A/_x000a_O1010203_U32:7"/>
    <s v="O1010203:32B/_x000a_O1010203_U32:8"/>
    <m/>
    <s v=""/>
    <s v=""/>
    <m/>
    <m/>
    <m/>
    <s v="32A"/>
    <s v="32B"/>
    <x v="2"/>
    <x v="2"/>
    <x v="0"/>
    <x v="2"/>
    <x v="2"/>
    <s v=""/>
    <s v=""/>
    <x v="32"/>
    <x v="48"/>
    <x v="471"/>
    <x v="471"/>
  </r>
  <r>
    <s v="01"/>
    <m/>
    <s v="Сигнал"/>
    <s v="17-M -07042"/>
    <x v="404"/>
    <s v="07"/>
    <s v="17-P-073A Discharge line"/>
    <s v="17-MOV-07042 ДОСТУПНО"/>
    <s v="MOV Available"/>
    <s v="4124-XZ-DM-21707007"/>
    <x v="16"/>
    <x v="10"/>
    <m/>
    <s v="17-C-DD-N-003FL07"/>
    <s v="24 Pair"/>
    <s v="Pr.01"/>
    <x v="5"/>
    <x v="4"/>
    <x v="5"/>
    <n v="2"/>
    <s v=""/>
    <s v="48"/>
    <s v="AVK 2,5 A, AVK 2,5 A"/>
    <x v="230"/>
    <x v="2"/>
    <x v="27"/>
    <x v="2"/>
    <x v="27"/>
    <s v="DB37-*m"/>
    <x v="0"/>
    <s v="CPO101"/>
    <n v="0"/>
    <s v="BP021"/>
    <x v="27"/>
    <n v="5"/>
    <n v="1"/>
    <x v="2"/>
    <n v="32"/>
    <s v=""/>
    <s v="DCS AMMONIA-UTILITIES"/>
    <m/>
    <m/>
    <m/>
    <s v="O1010204"/>
    <n v="1"/>
    <m/>
    <s v="07-Cooling Tower Area"/>
    <x v="20"/>
    <x v="20"/>
    <x v="0"/>
    <m/>
    <s v=""/>
    <s v=""/>
    <m/>
    <s v="TS-R-03:1/_x000a_O1010204:1A"/>
    <s v="TS-R-03:2/_x000a_O1010204:1B"/>
    <m/>
    <m/>
    <m/>
    <s v=""/>
    <s v=""/>
    <x v="2"/>
    <x v="2"/>
    <x v="0"/>
    <x v="1"/>
    <x v="1"/>
    <s v="1A"/>
    <s v="1B"/>
    <x v="0"/>
    <x v="17"/>
    <x v="472"/>
    <x v="472"/>
  </r>
  <r>
    <s v="01"/>
    <m/>
    <s v="Сигнал"/>
    <s v="17-M -07042"/>
    <x v="405"/>
    <s v="07"/>
    <s v="17-P-073A Discharge line"/>
    <s v="17-MOV-07042 МЕСТ/ДИСТАНЦ"/>
    <s v="MOV Remote"/>
    <s v="4124-XZ-DM-21707007"/>
    <x v="16"/>
    <x v="10"/>
    <m/>
    <s v="17-C-DD-N-003FL07"/>
    <s v="24 Pair"/>
    <s v="Pr.02"/>
    <x v="5"/>
    <x v="4"/>
    <x v="0"/>
    <n v="4"/>
    <s v=""/>
    <s v="48"/>
    <s v="AVK 2,5 A, AVK 2,5 A"/>
    <x v="230"/>
    <x v="2"/>
    <x v="27"/>
    <x v="2"/>
    <x v="27"/>
    <s v="DB37-*m"/>
    <x v="0"/>
    <s v="CPO101"/>
    <n v="0"/>
    <s v="BP021"/>
    <x v="27"/>
    <n v="5"/>
    <n v="2"/>
    <x v="2"/>
    <n v="32"/>
    <s v=""/>
    <s v="DCS AMMONIA-UTILITIES"/>
    <m/>
    <m/>
    <m/>
    <s v="O1010204"/>
    <n v="2"/>
    <m/>
    <s v="07-Cooling Tower Area"/>
    <x v="20"/>
    <x v="20"/>
    <x v="0"/>
    <m/>
    <s v=""/>
    <s v=""/>
    <m/>
    <s v="TS-R-03:3/_x000a_O1010204:2A"/>
    <s v="TS-R-03:4/_x000a_O1010204:2B"/>
    <m/>
    <m/>
    <m/>
    <s v=""/>
    <s v=""/>
    <x v="2"/>
    <x v="2"/>
    <x v="0"/>
    <x v="1"/>
    <x v="1"/>
    <s v="2A"/>
    <s v="2B"/>
    <x v="1"/>
    <x v="18"/>
    <x v="473"/>
    <x v="473"/>
  </r>
  <r>
    <s v="01"/>
    <m/>
    <s v="Сигнал"/>
    <s v="17-M -07042"/>
    <x v="406"/>
    <s v="07"/>
    <s v="17-P-073A Discharge line"/>
    <s v="17-MOV-07042 ОТКРЫТО"/>
    <s v="MOV Open"/>
    <s v="4124-XZ-DM-21707007"/>
    <x v="16"/>
    <x v="10"/>
    <m/>
    <s v="17-C-DD-N-003FL07"/>
    <s v="24 Pair"/>
    <s v="Pr.03"/>
    <x v="5"/>
    <x v="4"/>
    <x v="1"/>
    <n v="6"/>
    <s v=""/>
    <s v="48"/>
    <s v="AVK 2,5 A, AVK 2,5 A"/>
    <x v="230"/>
    <x v="2"/>
    <x v="27"/>
    <x v="2"/>
    <x v="27"/>
    <s v="DB37-*m"/>
    <x v="0"/>
    <s v="CPO101"/>
    <n v="0"/>
    <s v="BP021"/>
    <x v="27"/>
    <n v="5"/>
    <n v="3"/>
    <x v="2"/>
    <n v="32"/>
    <s v=""/>
    <s v="DCS AMMONIA-UTILITIES"/>
    <m/>
    <m/>
    <m/>
    <s v="O1010204"/>
    <n v="3"/>
    <m/>
    <s v="07-Cooling Tower Area"/>
    <x v="20"/>
    <x v="20"/>
    <x v="0"/>
    <m/>
    <s v=""/>
    <s v=""/>
    <m/>
    <s v="TS-R-03:5/_x000a_O1010204:3A"/>
    <s v="TS-R-03:6/_x000a_O1010204:3B"/>
    <m/>
    <m/>
    <m/>
    <s v=""/>
    <s v=""/>
    <x v="2"/>
    <x v="2"/>
    <x v="0"/>
    <x v="1"/>
    <x v="1"/>
    <s v="3A"/>
    <s v="3B"/>
    <x v="2"/>
    <x v="19"/>
    <x v="474"/>
    <x v="474"/>
  </r>
  <r>
    <s v="01"/>
    <m/>
    <s v="Сигнал"/>
    <s v="17-M -07042"/>
    <x v="407"/>
    <s v="07"/>
    <s v="17-P-073A Discharge line"/>
    <s v="17-MOV-07042 ЗАКРЫТО"/>
    <s v="MOV Closed"/>
    <s v="4124-XZ-DM-21707007"/>
    <x v="16"/>
    <x v="10"/>
    <m/>
    <s v="17-C-DD-N-003FL07"/>
    <s v="24 Pair"/>
    <s v="Pr.04"/>
    <x v="5"/>
    <x v="4"/>
    <x v="2"/>
    <n v="8"/>
    <s v=""/>
    <s v="48"/>
    <s v="AVK 2,5 A, AVK 2,5 A"/>
    <x v="230"/>
    <x v="2"/>
    <x v="27"/>
    <x v="2"/>
    <x v="27"/>
    <s v="DB37-*m"/>
    <x v="0"/>
    <s v="CPO101"/>
    <n v="0"/>
    <s v="BP021"/>
    <x v="27"/>
    <n v="5"/>
    <n v="4"/>
    <x v="2"/>
    <n v="32"/>
    <s v=""/>
    <s v="DCS AMMONIA-UTILITIES"/>
    <m/>
    <m/>
    <m/>
    <s v="O1010204"/>
    <n v="4"/>
    <m/>
    <s v="07-Cooling Tower Area"/>
    <x v="20"/>
    <x v="20"/>
    <x v="0"/>
    <m/>
    <s v=""/>
    <s v=""/>
    <m/>
    <s v="TS-R-03:7/_x000a_O1010204:4A"/>
    <s v="TS-R-03:8/_x000a_O1010204:4B"/>
    <m/>
    <m/>
    <m/>
    <s v=""/>
    <s v=""/>
    <x v="2"/>
    <x v="2"/>
    <x v="0"/>
    <x v="1"/>
    <x v="1"/>
    <s v="4A"/>
    <s v="4B"/>
    <x v="3"/>
    <x v="20"/>
    <x v="475"/>
    <x v="475"/>
  </r>
  <r>
    <s v="01"/>
    <m/>
    <s v="Сигнал"/>
    <s v="17-M -07043"/>
    <x v="408"/>
    <s v="07"/>
    <s v="17-P-073B Discharge line"/>
    <s v="17-MOV-07043 ДОСТУПНО"/>
    <s v="MOV Available"/>
    <s v="4124-XZ-DM-21707007"/>
    <x v="16"/>
    <x v="10"/>
    <m/>
    <s v="17-C-DD-N-003FL07"/>
    <s v="24 Pair"/>
    <s v="Pr.05"/>
    <x v="5"/>
    <x v="4"/>
    <x v="3"/>
    <n v="10"/>
    <s v=""/>
    <s v="48"/>
    <s v="AVK 2,5 A, AVK 2,5 A"/>
    <x v="230"/>
    <x v="2"/>
    <x v="27"/>
    <x v="2"/>
    <x v="27"/>
    <s v="DB37-*m"/>
    <x v="0"/>
    <s v="CPO101"/>
    <n v="0"/>
    <s v="BP021"/>
    <x v="27"/>
    <n v="5"/>
    <n v="5"/>
    <x v="2"/>
    <n v="32"/>
    <s v=""/>
    <s v="DCS AMMONIA-UTILITIES"/>
    <m/>
    <m/>
    <m/>
    <s v="O1010204"/>
    <n v="5"/>
    <m/>
    <s v="07-Cooling Tower Area"/>
    <x v="20"/>
    <x v="20"/>
    <x v="0"/>
    <m/>
    <s v=""/>
    <s v=""/>
    <m/>
    <s v="TS-R-03:9/_x000a_O1010204:5A"/>
    <s v="TS-R-03:10/_x000a_O1010204:5B"/>
    <m/>
    <m/>
    <m/>
    <s v=""/>
    <s v=""/>
    <x v="2"/>
    <x v="2"/>
    <x v="0"/>
    <x v="1"/>
    <x v="1"/>
    <s v="5A"/>
    <s v="5B"/>
    <x v="4"/>
    <x v="21"/>
    <x v="476"/>
    <x v="476"/>
  </r>
  <r>
    <s v="01"/>
    <m/>
    <s v="Сигнал"/>
    <s v="17-M -07043"/>
    <x v="409"/>
    <s v="07"/>
    <s v="17-P-073B Discharge line"/>
    <s v="17-MOV-07043 МЕСТ/ДИСТАНЦ"/>
    <s v="MOV Remote"/>
    <s v="4124-XZ-DM-21707007"/>
    <x v="16"/>
    <x v="10"/>
    <m/>
    <s v="17-C-DD-N-003FL07"/>
    <s v="24 Pair"/>
    <s v="Pr.06"/>
    <x v="5"/>
    <x v="4"/>
    <x v="4"/>
    <n v="12"/>
    <s v=""/>
    <s v="48"/>
    <s v="AVK 2,5 A, AVK 2,5 A"/>
    <x v="230"/>
    <x v="2"/>
    <x v="27"/>
    <x v="2"/>
    <x v="27"/>
    <s v="DB37-*m"/>
    <x v="0"/>
    <s v="CPO101"/>
    <n v="0"/>
    <s v="BP021"/>
    <x v="27"/>
    <n v="5"/>
    <n v="6"/>
    <x v="2"/>
    <n v="32"/>
    <s v=""/>
    <s v="DCS AMMONIA-UTILITIES"/>
    <m/>
    <m/>
    <m/>
    <s v="O1010204"/>
    <n v="6"/>
    <m/>
    <s v="07-Cooling Tower Area"/>
    <x v="20"/>
    <x v="20"/>
    <x v="0"/>
    <m/>
    <s v=""/>
    <s v=""/>
    <m/>
    <s v="TS-R-03:11/_x000a_O1010204:6A"/>
    <s v="TS-R-03:12/_x000a_O1010204:6B"/>
    <m/>
    <m/>
    <m/>
    <s v=""/>
    <s v=""/>
    <x v="2"/>
    <x v="2"/>
    <x v="0"/>
    <x v="1"/>
    <x v="1"/>
    <s v="6A"/>
    <s v="6B"/>
    <x v="5"/>
    <x v="22"/>
    <x v="477"/>
    <x v="477"/>
  </r>
  <r>
    <s v="01"/>
    <m/>
    <s v="Сигнал"/>
    <s v="17-M -07043"/>
    <x v="410"/>
    <s v="07"/>
    <s v="17-P-073B Discharge line"/>
    <s v="17-MOV-07043 ОТКРЫТО"/>
    <s v="MOV Open"/>
    <s v="4124-XZ-DM-21707007"/>
    <x v="16"/>
    <x v="10"/>
    <m/>
    <s v="17-C-DD-N-003FL07"/>
    <s v="24 Pair"/>
    <s v="Pr.07"/>
    <x v="5"/>
    <x v="4"/>
    <x v="6"/>
    <n v="14"/>
    <s v=""/>
    <s v="48"/>
    <s v="AVK 2,5 A, AVK 2,5 A"/>
    <x v="230"/>
    <x v="2"/>
    <x v="27"/>
    <x v="2"/>
    <x v="27"/>
    <s v="DB37-*m"/>
    <x v="0"/>
    <s v="CPO101"/>
    <n v="0"/>
    <s v="BP021"/>
    <x v="27"/>
    <n v="5"/>
    <n v="7"/>
    <x v="2"/>
    <n v="32"/>
    <s v=""/>
    <s v="DCS AMMONIA-UTILITIES"/>
    <m/>
    <m/>
    <m/>
    <s v="O1010204"/>
    <n v="7"/>
    <m/>
    <s v="07-Cooling Tower Area"/>
    <x v="20"/>
    <x v="20"/>
    <x v="0"/>
    <m/>
    <s v=""/>
    <s v=""/>
    <m/>
    <s v="TS-R-03:13/_x000a_O1010204:7A"/>
    <s v="TS-R-03:14/_x000a_O1010204:7B"/>
    <m/>
    <m/>
    <m/>
    <s v=""/>
    <s v=""/>
    <x v="2"/>
    <x v="2"/>
    <x v="0"/>
    <x v="1"/>
    <x v="1"/>
    <s v="7A"/>
    <s v="7B"/>
    <x v="6"/>
    <x v="23"/>
    <x v="478"/>
    <x v="478"/>
  </r>
  <r>
    <s v="01"/>
    <m/>
    <s v="Сигнал"/>
    <s v="17-M -07043"/>
    <x v="411"/>
    <s v="07"/>
    <s v="17-P-073B Discharge line"/>
    <s v="17-MOV-07043 ЗАКРЫТО"/>
    <s v="MOV Closed"/>
    <s v="4124-XZ-DM-21707007"/>
    <x v="16"/>
    <x v="10"/>
    <m/>
    <s v="17-C-DD-N-003FL07"/>
    <s v="24 Pair"/>
    <s v="Pr.08"/>
    <x v="5"/>
    <x v="4"/>
    <x v="7"/>
    <n v="16"/>
    <s v=""/>
    <s v="48"/>
    <s v="AVK 2,5 A, AVK 2,5 A"/>
    <x v="230"/>
    <x v="2"/>
    <x v="27"/>
    <x v="2"/>
    <x v="27"/>
    <s v="DB37-*m"/>
    <x v="0"/>
    <s v="CPO101"/>
    <n v="0"/>
    <s v="BP021"/>
    <x v="27"/>
    <n v="5"/>
    <n v="8"/>
    <x v="2"/>
    <n v="32"/>
    <s v=""/>
    <s v="DCS AMMONIA-UTILITIES"/>
    <m/>
    <m/>
    <m/>
    <s v="O1010204"/>
    <n v="8"/>
    <m/>
    <s v="07-Cooling Tower Area"/>
    <x v="20"/>
    <x v="20"/>
    <x v="0"/>
    <m/>
    <s v=""/>
    <s v=""/>
    <m/>
    <s v="TS-R-03:15/_x000a_O1010204:8A"/>
    <s v="TS-R-03:16/_x000a_O1010204:8B"/>
    <m/>
    <m/>
    <m/>
    <s v=""/>
    <s v=""/>
    <x v="2"/>
    <x v="2"/>
    <x v="0"/>
    <x v="1"/>
    <x v="1"/>
    <s v="8A"/>
    <s v="8B"/>
    <x v="7"/>
    <x v="24"/>
    <x v="479"/>
    <x v="479"/>
  </r>
  <r>
    <s v="01"/>
    <m/>
    <s v="Сигнал"/>
    <s v="10-M -08012"/>
    <x v="412"/>
    <s v="00"/>
    <s v="Fire Water to Cooling Water Towers"/>
    <s v="10-MOV-08012 ДОСТУПЕН"/>
    <s v="MOV Available"/>
    <s v="4124-XZ-DM-21008001"/>
    <x v="16"/>
    <x v="10"/>
    <m/>
    <s v="17-C-DD-N-003FL07"/>
    <s v="24 Pair"/>
    <s v="Pr.15"/>
    <x v="5"/>
    <x v="4"/>
    <x v="9"/>
    <n v="30"/>
    <s v=""/>
    <s v="48"/>
    <s v="AVK 2,5 A, AVK 2,5 A"/>
    <x v="230"/>
    <x v="2"/>
    <x v="27"/>
    <x v="2"/>
    <x v="27"/>
    <s v="DB37-*m"/>
    <x v="0"/>
    <s v="CPO101"/>
    <n v="0"/>
    <s v="BP021"/>
    <x v="27"/>
    <n v="5"/>
    <n v="9"/>
    <x v="2"/>
    <n v="32"/>
    <s v=""/>
    <s v="DCS AMMONIA-UTILITIES"/>
    <m/>
    <m/>
    <m/>
    <s v="O1010204"/>
    <n v="9"/>
    <m/>
    <s v="00-Common"/>
    <x v="20"/>
    <x v="20"/>
    <x v="0"/>
    <m/>
    <s v=""/>
    <s v=""/>
    <m/>
    <s v="TS-R-03:29/_x000a_O1010204:9A"/>
    <s v="TS-R-03:30/_x000a_O1010204:9B"/>
    <m/>
    <m/>
    <m/>
    <s v=""/>
    <s v=""/>
    <x v="2"/>
    <x v="2"/>
    <x v="0"/>
    <x v="1"/>
    <x v="1"/>
    <s v="9A"/>
    <s v="9B"/>
    <x v="8"/>
    <x v="25"/>
    <x v="480"/>
    <x v="480"/>
  </r>
  <r>
    <s v="01"/>
    <m/>
    <s v="Сигнал"/>
    <s v="10-M -08012"/>
    <x v="413"/>
    <s v="00"/>
    <s v="Fire Water to Cooling Water Towers"/>
    <s v="10-MOV-08012 ПО МЕСТУ/ДИСТАНЦИЯ"/>
    <s v="MOV Remote"/>
    <s v="4124-XZ-DM-21008001"/>
    <x v="16"/>
    <x v="10"/>
    <m/>
    <s v="17-C-DD-N-003FL07"/>
    <s v="24 Pair"/>
    <s v="Pr.16"/>
    <x v="5"/>
    <x v="4"/>
    <x v="16"/>
    <n v="32"/>
    <s v=""/>
    <s v="48"/>
    <s v="AVK 2,5 A, AVK 2,5 A"/>
    <x v="230"/>
    <x v="2"/>
    <x v="27"/>
    <x v="2"/>
    <x v="27"/>
    <s v="DB37-*m"/>
    <x v="0"/>
    <s v="CPO101"/>
    <n v="0"/>
    <s v="BP021"/>
    <x v="27"/>
    <n v="5"/>
    <n v="10"/>
    <x v="2"/>
    <n v="32"/>
    <s v=""/>
    <s v="DCS AMMONIA-UTILITIES"/>
    <m/>
    <m/>
    <m/>
    <s v="O1010204"/>
    <n v="10"/>
    <m/>
    <s v="00-Common"/>
    <x v="20"/>
    <x v="20"/>
    <x v="0"/>
    <m/>
    <s v=""/>
    <s v=""/>
    <m/>
    <s v="TS-R-03:31/_x000a_O1010204:10A"/>
    <s v="TS-R-03:32/_x000a_O1010204:10B"/>
    <m/>
    <m/>
    <m/>
    <s v=""/>
    <s v=""/>
    <x v="2"/>
    <x v="2"/>
    <x v="0"/>
    <x v="1"/>
    <x v="1"/>
    <s v="10A"/>
    <s v="10B"/>
    <x v="9"/>
    <x v="26"/>
    <x v="481"/>
    <x v="481"/>
  </r>
  <r>
    <s v="01"/>
    <m/>
    <s v="Сигнал"/>
    <s v="10-M -08012"/>
    <x v="414"/>
    <s v="00"/>
    <s v="Fire Water to Cooling Water Towers"/>
    <s v="10-MOV-08012 ОТКРЫТО (СИГН)"/>
    <s v="MOV Open"/>
    <s v="4124-XZ-DM-21008001"/>
    <x v="16"/>
    <x v="10"/>
    <m/>
    <s v="17-C-DD-N-003FL07"/>
    <s v="24 Pair"/>
    <s v="Pr.17"/>
    <x v="5"/>
    <x v="4"/>
    <x v="19"/>
    <n v="34"/>
    <s v=""/>
    <s v="48"/>
    <s v="AVK 2,5 A, AVK 2,5 A"/>
    <x v="230"/>
    <x v="2"/>
    <x v="27"/>
    <x v="2"/>
    <x v="27"/>
    <s v="DB37-*m"/>
    <x v="0"/>
    <s v="CPO101"/>
    <n v="0"/>
    <s v="BP021"/>
    <x v="27"/>
    <n v="5"/>
    <n v="11"/>
    <x v="2"/>
    <n v="32"/>
    <s v=""/>
    <s v="DCS AMMONIA-UTILITIES"/>
    <m/>
    <m/>
    <m/>
    <s v="O1010204"/>
    <n v="11"/>
    <m/>
    <s v="00-Common"/>
    <x v="20"/>
    <x v="20"/>
    <x v="0"/>
    <m/>
    <s v=""/>
    <s v=""/>
    <m/>
    <s v="TS-R-03:33/_x000a_O1010204:11A"/>
    <s v="TS-R-03:34/_x000a_O1010204:11B"/>
    <m/>
    <m/>
    <m/>
    <s v=""/>
    <s v=""/>
    <x v="2"/>
    <x v="2"/>
    <x v="0"/>
    <x v="1"/>
    <x v="1"/>
    <s v="11A"/>
    <s v="11B"/>
    <x v="10"/>
    <x v="27"/>
    <x v="482"/>
    <x v="482"/>
  </r>
  <r>
    <s v="01"/>
    <m/>
    <s v="Сигнал"/>
    <s v="10-M -08012"/>
    <x v="415"/>
    <s v="00"/>
    <s v="Fire Water to Cooling Water Towers"/>
    <s v="10-MOV-08012 ЗАКРЫТО (СИГН)"/>
    <s v="MOV Closed"/>
    <s v="4124-XZ-DM-21008001"/>
    <x v="16"/>
    <x v="10"/>
    <m/>
    <s v="17-C-DD-N-003FL07"/>
    <s v="24 Pair"/>
    <s v="Pr.18"/>
    <x v="5"/>
    <x v="4"/>
    <x v="20"/>
    <n v="36"/>
    <s v=""/>
    <s v="48"/>
    <s v="AVK 2,5 A, AVK 2,5 A"/>
    <x v="230"/>
    <x v="2"/>
    <x v="27"/>
    <x v="2"/>
    <x v="27"/>
    <s v="DB37-*m"/>
    <x v="0"/>
    <s v="CPO101"/>
    <n v="0"/>
    <s v="BP021"/>
    <x v="27"/>
    <n v="5"/>
    <n v="12"/>
    <x v="2"/>
    <n v="32"/>
    <s v=""/>
    <s v="DCS AMMONIA-UTILITIES"/>
    <m/>
    <m/>
    <m/>
    <s v="O1010204"/>
    <n v="12"/>
    <m/>
    <s v="00-Common"/>
    <x v="20"/>
    <x v="20"/>
    <x v="0"/>
    <m/>
    <s v=""/>
    <s v=""/>
    <m/>
    <s v="TS-R-03:35/_x000a_O1010204:12A"/>
    <s v="TS-R-03:36/_x000a_O1010204:12B"/>
    <m/>
    <m/>
    <m/>
    <s v=""/>
    <s v=""/>
    <x v="2"/>
    <x v="2"/>
    <x v="0"/>
    <x v="1"/>
    <x v="1"/>
    <s v="12A"/>
    <s v="12B"/>
    <x v="11"/>
    <x v="28"/>
    <x v="483"/>
    <x v="483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3"/>
    <x v="2"/>
    <n v="32"/>
    <s v=""/>
    <s v="DCS AMMONIA-UTILITIES"/>
    <m/>
    <m/>
    <m/>
    <s v="O1010204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4"/>
    <x v="2"/>
    <n v="32"/>
    <s v=""/>
    <s v="DCS AMMONIA-UTILITIES"/>
    <m/>
    <m/>
    <m/>
    <s v="O1010204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5"/>
    <x v="2"/>
    <n v="32"/>
    <s v=""/>
    <s v="DCS AMMONIA-UTILITIES"/>
    <m/>
    <m/>
    <m/>
    <s v="O1010204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6"/>
    <x v="2"/>
    <n v="32"/>
    <s v=""/>
    <s v="DCS AMMONIA-UTILITIES"/>
    <m/>
    <m/>
    <m/>
    <s v="O1010204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7"/>
    <x v="2"/>
    <n v="32"/>
    <s v=""/>
    <s v="DCS AMMONIA-UTILITIES"/>
    <m/>
    <m/>
    <m/>
    <s v="O1010204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8"/>
    <x v="2"/>
    <n v="32"/>
    <s v=""/>
    <s v="DCS AMMONIA-UTILITIES"/>
    <m/>
    <m/>
    <m/>
    <s v="O1010204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5"/>
    <x v="6"/>
    <x v="8"/>
    <m/>
    <m/>
    <s v=""/>
    <s v=""/>
    <x v="230"/>
    <x v="2"/>
    <x v="27"/>
    <x v="3"/>
    <x v="27"/>
    <s v="DB37-*m"/>
    <x v="0"/>
    <s v="CPO101"/>
    <n v="0"/>
    <s v="BP021"/>
    <x v="27"/>
    <n v="5"/>
    <n v="19"/>
    <x v="2"/>
    <n v="32"/>
    <s v=""/>
    <s v="DCS AMMONIA-UTILITIES"/>
    <m/>
    <m/>
    <m/>
    <s v="O1010204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, клемник добавлен по TQ_ALL_81"/>
    <s v="Сигнал"/>
    <s v="17-M-070001"/>
    <x v="416"/>
    <m/>
    <s v="17-MOV-070001 AVAILABLE"/>
    <s v="17-MOV-070001 Доступна"/>
    <s v="MOV Available"/>
    <s v="4124-FY-VD-BD17217L07300001"/>
    <x v="16"/>
    <x v="10"/>
    <m/>
    <s v="17-C-DD-N-001FL07-L073"/>
    <s v="06 Pair"/>
    <s v="Pr. 1"/>
    <x v="5"/>
    <x v="42"/>
    <x v="5"/>
    <n v="2"/>
    <m/>
    <s v="12"/>
    <s v="AVK 2,5 A, AVK 2,5 A"/>
    <x v="230"/>
    <x v="2"/>
    <x v="27"/>
    <x v="2"/>
    <x v="27"/>
    <s v="DB37-*m"/>
    <x v="0"/>
    <s v="CPO101"/>
    <n v="0"/>
    <s v="BP021"/>
    <x v="27"/>
    <n v="5"/>
    <n v="20"/>
    <x v="2"/>
    <n v="32"/>
    <s v=""/>
    <s v="DCS AMMONIA-UTILITIES"/>
    <m/>
    <s v="добавить клеммник, смонтировать провода от клемника до терм платы"/>
    <m/>
    <s v="O1010204"/>
    <n v="20"/>
    <m/>
    <m/>
    <x v="20"/>
    <x v="20"/>
    <x v="0"/>
    <m/>
    <s v=""/>
    <s v=""/>
    <m/>
    <s v="TS-P-10:1/_x000a_O1010204:20A"/>
    <s v="TS-P-10:2/_x000a_O1010204:20B"/>
    <m/>
    <m/>
    <m/>
    <s v=""/>
    <s v=""/>
    <x v="2"/>
    <x v="2"/>
    <x v="0"/>
    <x v="1"/>
    <x v="1"/>
    <s v="20A"/>
    <s v="20B"/>
    <x v="20"/>
    <x v="36"/>
    <x v="484"/>
    <x v="484"/>
  </r>
  <r>
    <s v="02.5"/>
    <s v="24.09.24 сигнал, кабель, клемник добавлен по TQ_ALL_81"/>
    <s v="Сигнал"/>
    <s v="17-M-070001"/>
    <x v="417"/>
    <m/>
    <s v="17-MOV-070001 REMOTE"/>
    <s v="17-MOV-070001 Мест/дист."/>
    <s v="MOV Remote"/>
    <s v="4124-FY-VD-BD17217L07300001"/>
    <x v="16"/>
    <x v="10"/>
    <m/>
    <s v="17-C-DD-N-001FL07-L073"/>
    <s v="06 Pair"/>
    <s v="Pr. 2"/>
    <x v="5"/>
    <x v="42"/>
    <x v="0"/>
    <n v="4"/>
    <m/>
    <s v="12"/>
    <s v="AVK 2,5 A, AVK 2,5 A"/>
    <x v="230"/>
    <x v="2"/>
    <x v="27"/>
    <x v="2"/>
    <x v="27"/>
    <s v="DB37-*m"/>
    <x v="0"/>
    <s v="CPO101"/>
    <n v="0"/>
    <s v="BP021"/>
    <x v="27"/>
    <n v="5"/>
    <n v="21"/>
    <x v="2"/>
    <n v="32"/>
    <s v=""/>
    <s v="DCS AMMONIA-UTILITIES"/>
    <m/>
    <s v="добавить клеммник, смонтировать провода от клемника до терм платы"/>
    <m/>
    <s v="O1010204"/>
    <n v="21"/>
    <m/>
    <m/>
    <x v="20"/>
    <x v="20"/>
    <x v="0"/>
    <m/>
    <s v=""/>
    <s v=""/>
    <m/>
    <s v="TS-P-10:3/_x000a_O1010204:21A"/>
    <s v="TS-P-10:4/_x000a_O1010204:21B"/>
    <m/>
    <m/>
    <m/>
    <s v=""/>
    <s v=""/>
    <x v="2"/>
    <x v="2"/>
    <x v="0"/>
    <x v="1"/>
    <x v="1"/>
    <s v="21A"/>
    <s v="21B"/>
    <x v="21"/>
    <x v="37"/>
    <x v="485"/>
    <x v="485"/>
  </r>
  <r>
    <s v="02.5"/>
    <s v="24.09.24 сигнал, кабель, клемник добавлен по TQ_ALL_81"/>
    <s v="Сигнал"/>
    <s v="17-M-070001"/>
    <x v="418"/>
    <m/>
    <s v="17-MOV-070001 CLOSED"/>
    <s v="17-MOV-070001 Закрыта"/>
    <s v="MOV Closed"/>
    <s v="4124-FY-VD-BD17217L07300001"/>
    <x v="16"/>
    <x v="10"/>
    <m/>
    <s v="17-C-DD-N-001FL07-L073"/>
    <s v="06 Pair"/>
    <s v="Pr. 3"/>
    <x v="5"/>
    <x v="42"/>
    <x v="1"/>
    <n v="6"/>
    <m/>
    <s v="12"/>
    <s v="AVK 2,5 A, AVK 2,5 A"/>
    <x v="230"/>
    <x v="2"/>
    <x v="27"/>
    <x v="2"/>
    <x v="27"/>
    <s v="DB37-*m"/>
    <x v="0"/>
    <s v="CPO101"/>
    <n v="0"/>
    <s v="BP021"/>
    <x v="27"/>
    <n v="5"/>
    <n v="22"/>
    <x v="2"/>
    <n v="32"/>
    <s v=""/>
    <s v="DCS AMMONIA-UTILITIES"/>
    <m/>
    <s v="добавить клеммник, смонтировать провода от клемника до терм платы"/>
    <m/>
    <s v="O1010204"/>
    <n v="22"/>
    <m/>
    <m/>
    <x v="20"/>
    <x v="20"/>
    <x v="0"/>
    <m/>
    <s v=""/>
    <s v=""/>
    <m/>
    <s v="TS-P-10:5/_x000a_O1010204:22A"/>
    <s v="TS-P-10:6/_x000a_O1010204:22B"/>
    <m/>
    <m/>
    <m/>
    <s v=""/>
    <s v=""/>
    <x v="2"/>
    <x v="2"/>
    <x v="0"/>
    <x v="1"/>
    <x v="1"/>
    <s v="22A"/>
    <s v="22B"/>
    <x v="22"/>
    <x v="38"/>
    <x v="486"/>
    <x v="486"/>
  </r>
  <r>
    <s v="02.5"/>
    <s v="24.09.24 сигнал, кабель, клемник добавлен по TQ_ALL_81"/>
    <s v="Сигнал"/>
    <s v="17-M-070001"/>
    <x v="419"/>
    <m/>
    <s v="17-MOV-070001 OPENED"/>
    <s v="17-MOV-070001 Открыта"/>
    <s v="MOV Open"/>
    <s v="4124-FY-VD-BD17217L07300001"/>
    <x v="16"/>
    <x v="10"/>
    <m/>
    <s v="17-C-DD-N-001FL07-L073"/>
    <s v="06 Pair"/>
    <s v="Pr. 4"/>
    <x v="5"/>
    <x v="42"/>
    <x v="2"/>
    <n v="8"/>
    <m/>
    <s v="12"/>
    <s v="AVK 2,5 A, AVK 2,5 A"/>
    <x v="230"/>
    <x v="2"/>
    <x v="27"/>
    <x v="2"/>
    <x v="27"/>
    <s v="DB37-*m"/>
    <x v="0"/>
    <s v="CPO101"/>
    <n v="0"/>
    <s v="BP021"/>
    <x v="27"/>
    <n v="5"/>
    <n v="23"/>
    <x v="2"/>
    <n v="32"/>
    <s v=""/>
    <s v="DCS AMMONIA-UTILITIES"/>
    <m/>
    <s v="добавить клеммник, смонтировать провода от клемника до терм платы"/>
    <m/>
    <s v="O1010204"/>
    <n v="23"/>
    <m/>
    <m/>
    <x v="20"/>
    <x v="20"/>
    <x v="0"/>
    <m/>
    <s v=""/>
    <s v=""/>
    <m/>
    <s v="TS-P-10:7/_x000a_O1010204:23A"/>
    <s v="TS-P-10:8/_x000a_O1010204:23B"/>
    <m/>
    <m/>
    <m/>
    <s v=""/>
    <s v=""/>
    <x v="2"/>
    <x v="2"/>
    <x v="0"/>
    <x v="1"/>
    <x v="1"/>
    <s v="23A"/>
    <s v="23B"/>
    <x v="23"/>
    <x v="39"/>
    <x v="487"/>
    <x v="487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4"/>
    <x v="2"/>
    <n v="32"/>
    <s v=""/>
    <s v="DCS AMMONIA-UTILITIES"/>
    <m/>
    <m/>
    <m/>
    <s v="O1010204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5"/>
    <x v="2"/>
    <n v="32"/>
    <s v=""/>
    <s v="DCS AMMONIA-UTILITIES"/>
    <m/>
    <m/>
    <m/>
    <s v="O1010204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6"/>
    <x v="2"/>
    <n v="32"/>
    <s v=""/>
    <s v="DCS AMMONIA-UTILITIES"/>
    <m/>
    <m/>
    <m/>
    <s v="O1010204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7"/>
    <x v="2"/>
    <n v="32"/>
    <s v=""/>
    <s v="DCS AMMONIA-UTILITIES"/>
    <m/>
    <m/>
    <m/>
    <s v="O1010204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8"/>
    <x v="2"/>
    <n v="32"/>
    <s v=""/>
    <s v="DCS AMMONIA-UTILITIES"/>
    <m/>
    <m/>
    <m/>
    <s v="O1010204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29"/>
    <x v="2"/>
    <n v="32"/>
    <s v=""/>
    <s v="DCS AMMONIA-UTILITIES"/>
    <m/>
    <m/>
    <m/>
    <s v="O1010204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30"/>
    <x v="2"/>
    <n v="32"/>
    <s v=""/>
    <s v="DCS AMMONIA-UTILITIES"/>
    <m/>
    <m/>
    <m/>
    <s v="O1010204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31"/>
    <x v="2"/>
    <n v="32"/>
    <s v=""/>
    <s v="DCS AMMONIA-UTILITIES"/>
    <m/>
    <m/>
    <m/>
    <s v="O1010204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27"/>
    <x v="2"/>
    <x v="27"/>
    <s v="DB37-*m"/>
    <x v="0"/>
    <s v="CPO101"/>
    <n v="0"/>
    <s v="BP021"/>
    <x v="27"/>
    <n v="5"/>
    <n v="32"/>
    <x v="2"/>
    <n v="32"/>
    <s v=""/>
    <s v="DCS AMMONIA-UTILITIES"/>
    <m/>
    <m/>
    <m/>
    <s v="O1010204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X -03060"/>
    <x v="420"/>
    <s v="10"/>
    <s v="17-P-031B discharge"/>
    <s v="17-XV-03060 ОТКРЫТО"/>
    <s v="Position Open Proximity Switch"/>
    <s v="4124-XZ-DM-21703003"/>
    <x v="18"/>
    <x v="11"/>
    <m/>
    <s v="17-C-DD-N-003FL10"/>
    <s v="12 Pair"/>
    <s v="Pr.01"/>
    <x v="6"/>
    <x v="7"/>
    <x v="5"/>
    <n v="2"/>
    <s v=""/>
    <s v="24"/>
    <s v="AVK 2,5 A, AVK 2,5 A"/>
    <x v="353"/>
    <x v="4"/>
    <x v="28"/>
    <x v="1"/>
    <x v="28"/>
    <s v="DB37-*m"/>
    <x v="0"/>
    <s v="CPO101"/>
    <n v="0"/>
    <s v="BP021"/>
    <x v="28"/>
    <n v="6"/>
    <n v="1"/>
    <x v="2"/>
    <n v="32"/>
    <s v=""/>
    <s v="DCS AMMONIA-UTILITIES"/>
    <s v="терм панель перенесена из 17-MC-DCS-002"/>
    <m/>
    <m/>
    <s v="O1010205"/>
    <n v="1"/>
    <m/>
    <s v="10-Combined Bldgn-N2 plant, Demi water"/>
    <x v="284"/>
    <x v="284"/>
    <x v="0"/>
    <m/>
    <s v="O1010205:1A/_x000a_O1010205_U1:5"/>
    <s v="O1010205:1B/_x000a_O1010205_U1:6"/>
    <m/>
    <s v=""/>
    <s v=""/>
    <m/>
    <m/>
    <m/>
    <s v="1A"/>
    <s v="1B"/>
    <x v="0"/>
    <x v="0"/>
    <x v="0"/>
    <x v="0"/>
    <x v="0"/>
    <s v=""/>
    <s v=""/>
    <x v="0"/>
    <x v="17"/>
    <x v="488"/>
    <x v="488"/>
  </r>
  <r>
    <s v="01"/>
    <m/>
    <s v="Сигнал"/>
    <s v="17-X -03060"/>
    <x v="421"/>
    <s v="10"/>
    <s v="17-P-031B discharge"/>
    <s v="17-XV-03060 ЗАКРЫТО"/>
    <s v="Position Closed Proximity Switch"/>
    <s v="4124-XZ-DM-21703003"/>
    <x v="18"/>
    <x v="11"/>
    <m/>
    <s v="17-C-DD-N-003FL10"/>
    <s v="12 Pair"/>
    <s v="Pr.02"/>
    <x v="6"/>
    <x v="7"/>
    <x v="0"/>
    <n v="4"/>
    <s v=""/>
    <s v="24"/>
    <s v="AVK 2,5 A, AVK 2,5 A"/>
    <x v="354"/>
    <x v="4"/>
    <x v="28"/>
    <x v="1"/>
    <x v="28"/>
    <s v="DB37-*m"/>
    <x v="0"/>
    <s v="CPO101"/>
    <n v="0"/>
    <s v="BP021"/>
    <x v="28"/>
    <n v="6"/>
    <n v="2"/>
    <x v="2"/>
    <n v="32"/>
    <s v=""/>
    <s v="DCS AMMONIA-UTILITIES"/>
    <s v="терм панель перенесена из 17-MC-DCS-002"/>
    <m/>
    <m/>
    <s v="O1010205"/>
    <n v="2"/>
    <m/>
    <s v="10-Combined Bldgn-N2 plant, Demi water"/>
    <x v="285"/>
    <x v="285"/>
    <x v="0"/>
    <m/>
    <s v="O1010205:2A/_x000a_O1010205_U2:5"/>
    <s v="O1010205:2B/_x000a_O1010205_U2:6"/>
    <m/>
    <s v=""/>
    <s v=""/>
    <m/>
    <m/>
    <m/>
    <s v="2A"/>
    <s v="2B"/>
    <x v="0"/>
    <x v="0"/>
    <x v="0"/>
    <x v="0"/>
    <x v="0"/>
    <s v=""/>
    <s v=""/>
    <x v="1"/>
    <x v="18"/>
    <x v="489"/>
    <x v="489"/>
  </r>
  <r>
    <s v="01"/>
    <m/>
    <s v="Сигнал"/>
    <s v="17-X -03061"/>
    <x v="422"/>
    <s v="10"/>
    <s v="17-P-031C discharge"/>
    <s v="17-XV-03061 ОТКРЫТО"/>
    <s v="Position Open Proximity Switch"/>
    <s v="4124-XZ-DM-21703003"/>
    <x v="18"/>
    <x v="11"/>
    <m/>
    <s v="17-C-DD-N-003FL10"/>
    <s v="12 Pair"/>
    <s v="Pr.03"/>
    <x v="6"/>
    <x v="7"/>
    <x v="1"/>
    <n v="6"/>
    <s v=""/>
    <s v="24"/>
    <s v="AVK 2,5 A, AVK 2,5 A"/>
    <x v="355"/>
    <x v="4"/>
    <x v="28"/>
    <x v="1"/>
    <x v="28"/>
    <s v="DB37-*m"/>
    <x v="0"/>
    <s v="CPO101"/>
    <n v="0"/>
    <s v="BP021"/>
    <x v="28"/>
    <n v="6"/>
    <n v="3"/>
    <x v="2"/>
    <n v="32"/>
    <s v=""/>
    <s v="DCS AMMONIA-UTILITIES"/>
    <s v="терм панель перенесена из 17-MC-DCS-002"/>
    <m/>
    <m/>
    <s v="O1010205"/>
    <n v="3"/>
    <m/>
    <s v="10-Combined Bldgn-N2 plant, Demi water"/>
    <x v="286"/>
    <x v="286"/>
    <x v="0"/>
    <m/>
    <s v="O1010205:3A/_x000a_O1010205_U3:5"/>
    <s v="O1010205:3B/_x000a_O1010205_U3:6"/>
    <m/>
    <s v=""/>
    <s v=""/>
    <m/>
    <m/>
    <m/>
    <s v="3A"/>
    <s v="3B"/>
    <x v="0"/>
    <x v="0"/>
    <x v="0"/>
    <x v="0"/>
    <x v="0"/>
    <s v=""/>
    <s v=""/>
    <x v="2"/>
    <x v="19"/>
    <x v="490"/>
    <x v="490"/>
  </r>
  <r>
    <s v="01"/>
    <m/>
    <s v="Сигнал"/>
    <s v="17-X -03061"/>
    <x v="423"/>
    <s v="10"/>
    <s v="17-P-031C discharge"/>
    <s v="17-XV-03061 ЗАКРЫТО"/>
    <s v="Position Closed Proximity Switch"/>
    <s v="4124-XZ-DM-21703003"/>
    <x v="18"/>
    <x v="11"/>
    <m/>
    <s v="17-C-DD-N-003FL10"/>
    <s v="12 Pair"/>
    <s v="Pr.04"/>
    <x v="6"/>
    <x v="7"/>
    <x v="2"/>
    <n v="8"/>
    <s v=""/>
    <s v="24"/>
    <s v="AVK 2,5 A, AVK 2,5 A"/>
    <x v="356"/>
    <x v="4"/>
    <x v="28"/>
    <x v="1"/>
    <x v="28"/>
    <s v="DB37-*m"/>
    <x v="0"/>
    <s v="CPO101"/>
    <n v="0"/>
    <s v="BP021"/>
    <x v="28"/>
    <n v="6"/>
    <n v="4"/>
    <x v="2"/>
    <n v="32"/>
    <s v=""/>
    <s v="DCS AMMONIA-UTILITIES"/>
    <s v="терм панель перенесена из 17-MC-DCS-002"/>
    <m/>
    <m/>
    <s v="O1010205"/>
    <n v="4"/>
    <m/>
    <s v="10-Combined Bldgn-N2 plant, Demi water"/>
    <x v="287"/>
    <x v="287"/>
    <x v="0"/>
    <m/>
    <s v="O1010205:4A/_x000a_O1010205_U4:5"/>
    <s v="O1010205:4B/_x000a_O1010205_U4:6"/>
    <m/>
    <s v=""/>
    <s v=""/>
    <m/>
    <m/>
    <m/>
    <s v="4A"/>
    <s v="4B"/>
    <x v="0"/>
    <x v="0"/>
    <x v="0"/>
    <x v="0"/>
    <x v="0"/>
    <s v=""/>
    <s v=""/>
    <x v="3"/>
    <x v="20"/>
    <x v="491"/>
    <x v="491"/>
  </r>
  <r>
    <s v="01"/>
    <m/>
    <s v="Сигнал"/>
    <s v="17-X -03071"/>
    <x v="424"/>
    <s v="10"/>
    <s v="Urea Melt Steam Condensate"/>
    <s v="17-XV-03071 ОТКРЫТО"/>
    <s v="Position Open Proximity Switch"/>
    <s v="4124-XZ-DM-21703004"/>
    <x v="18"/>
    <x v="11"/>
    <m/>
    <s v="17-C-DD-N-003FL10"/>
    <s v="12 Pair"/>
    <s v="Pr.05"/>
    <x v="6"/>
    <x v="7"/>
    <x v="3"/>
    <n v="10"/>
    <s v=""/>
    <s v="24"/>
    <s v="AVK 2,5 A, AVK 2,5 A"/>
    <x v="357"/>
    <x v="4"/>
    <x v="28"/>
    <x v="1"/>
    <x v="28"/>
    <s v="DB37-*m"/>
    <x v="0"/>
    <s v="CPO101"/>
    <n v="0"/>
    <s v="BP021"/>
    <x v="28"/>
    <n v="6"/>
    <n v="5"/>
    <x v="2"/>
    <n v="32"/>
    <s v=""/>
    <s v="DCS AMMONIA-UTILITIES"/>
    <s v="терм панель перенесена из 17-MC-DCS-002"/>
    <m/>
    <m/>
    <s v="O1010205"/>
    <n v="5"/>
    <m/>
    <s v="10-Combined Bldgn-N2 plant, Demi water"/>
    <x v="288"/>
    <x v="288"/>
    <x v="0"/>
    <m/>
    <s v="O1010205:5A/_x000a_O1010205_U5:5"/>
    <s v="O1010205:5B/_x000a_O1010205_U5:6"/>
    <m/>
    <s v=""/>
    <s v=""/>
    <m/>
    <m/>
    <m/>
    <s v="5A"/>
    <s v="5B"/>
    <x v="0"/>
    <x v="0"/>
    <x v="0"/>
    <x v="0"/>
    <x v="0"/>
    <s v=""/>
    <s v=""/>
    <x v="4"/>
    <x v="21"/>
    <x v="492"/>
    <x v="492"/>
  </r>
  <r>
    <s v="01"/>
    <m/>
    <s v="Сигнал"/>
    <s v="17-X -03071"/>
    <x v="425"/>
    <s v="10"/>
    <s v="Urea Melt Steam Condensate"/>
    <s v="17-XV-03071 ЗАКРЫТО"/>
    <s v="Position Closed Proximity Switch"/>
    <s v="4124-XZ-DM-21703004"/>
    <x v="18"/>
    <x v="11"/>
    <m/>
    <s v="17-C-DD-N-003FL10"/>
    <s v="12 Pair"/>
    <s v="Pr.06"/>
    <x v="6"/>
    <x v="7"/>
    <x v="4"/>
    <n v="12"/>
    <s v=""/>
    <s v="24"/>
    <s v="AVK 2,5 A, AVK 2,5 A"/>
    <x v="358"/>
    <x v="4"/>
    <x v="28"/>
    <x v="1"/>
    <x v="28"/>
    <s v="DB37-*m"/>
    <x v="0"/>
    <s v="CPO101"/>
    <n v="0"/>
    <s v="BP021"/>
    <x v="28"/>
    <n v="6"/>
    <n v="6"/>
    <x v="2"/>
    <n v="32"/>
    <s v=""/>
    <s v="DCS AMMONIA-UTILITIES"/>
    <s v="терм панель перенесена из 17-MC-DCS-002"/>
    <m/>
    <m/>
    <s v="O1010205"/>
    <n v="6"/>
    <m/>
    <s v="10-Combined Bldgn-N2 plant, Demi water"/>
    <x v="289"/>
    <x v="289"/>
    <x v="0"/>
    <m/>
    <s v="O1010205:6A/_x000a_O1010205_U6:5"/>
    <s v="O1010205:6B/_x000a_O1010205_U6:6"/>
    <m/>
    <s v=""/>
    <s v=""/>
    <m/>
    <m/>
    <m/>
    <s v="6A"/>
    <s v="6B"/>
    <x v="0"/>
    <x v="0"/>
    <x v="0"/>
    <x v="0"/>
    <x v="0"/>
    <s v=""/>
    <s v=""/>
    <x v="5"/>
    <x v="22"/>
    <x v="493"/>
    <x v="493"/>
  </r>
  <r>
    <s v="01"/>
    <m/>
    <s v="Сигнал"/>
    <s v="17-X -03072"/>
    <x v="426"/>
    <s v="10"/>
    <s v="Urea Melt Steam Condensate"/>
    <s v="17-XV-03072 ОТКРЫТО"/>
    <s v="Position Open Proximity Switch"/>
    <s v="4124-XZ-DM-21703004"/>
    <x v="18"/>
    <x v="11"/>
    <m/>
    <s v="17-C-DD-N-003FL10"/>
    <s v="12 Pair"/>
    <s v="Pr.07"/>
    <x v="6"/>
    <x v="7"/>
    <x v="6"/>
    <n v="14"/>
    <s v=""/>
    <s v="24"/>
    <s v="AVK 2,5 A, AVK 2,5 A"/>
    <x v="359"/>
    <x v="4"/>
    <x v="28"/>
    <x v="1"/>
    <x v="28"/>
    <s v="DB37-*m"/>
    <x v="0"/>
    <s v="CPO101"/>
    <n v="0"/>
    <s v="BP021"/>
    <x v="28"/>
    <n v="6"/>
    <n v="7"/>
    <x v="2"/>
    <n v="32"/>
    <s v=""/>
    <s v="DCS AMMONIA-UTILITIES"/>
    <s v="терм панель перенесена из 17-MC-DCS-002"/>
    <m/>
    <m/>
    <s v="O1010205"/>
    <n v="7"/>
    <m/>
    <s v="10-Combined Bldgn-N2 plant, Demi water"/>
    <x v="290"/>
    <x v="290"/>
    <x v="0"/>
    <m/>
    <s v="O1010205:7A/_x000a_O1010205_U7:5"/>
    <s v="O1010205:7B/_x000a_O1010205_U7:6"/>
    <m/>
    <s v=""/>
    <s v=""/>
    <m/>
    <m/>
    <m/>
    <s v="7A"/>
    <s v="7B"/>
    <x v="0"/>
    <x v="0"/>
    <x v="0"/>
    <x v="0"/>
    <x v="0"/>
    <s v=""/>
    <s v=""/>
    <x v="6"/>
    <x v="23"/>
    <x v="494"/>
    <x v="494"/>
  </r>
  <r>
    <s v="01"/>
    <m/>
    <s v="Сигнал"/>
    <s v="17-X -03072"/>
    <x v="427"/>
    <s v="10"/>
    <s v="Urea Melt Steam Condensate"/>
    <s v="17-XV-03072 ЗАКРЫТО"/>
    <s v="Position Closed Proximity Switch"/>
    <s v="4124-XZ-DM-21703004"/>
    <x v="18"/>
    <x v="11"/>
    <m/>
    <s v="17-C-DD-N-003FL10"/>
    <s v="12 Pair"/>
    <s v="Pr.08"/>
    <x v="6"/>
    <x v="7"/>
    <x v="7"/>
    <n v="16"/>
    <s v=""/>
    <s v="24"/>
    <s v="AVK 2,5 A, AVK 2,5 A"/>
    <x v="360"/>
    <x v="4"/>
    <x v="28"/>
    <x v="1"/>
    <x v="28"/>
    <s v="DB37-*m"/>
    <x v="0"/>
    <s v="CPO101"/>
    <n v="0"/>
    <s v="BP021"/>
    <x v="28"/>
    <n v="6"/>
    <n v="8"/>
    <x v="2"/>
    <n v="32"/>
    <s v=""/>
    <s v="DCS AMMONIA-UTILITIES"/>
    <s v="терм панель перенесена из 17-MC-DCS-002"/>
    <m/>
    <m/>
    <s v="O1010205"/>
    <n v="8"/>
    <m/>
    <s v="10-Combined Bldgn-N2 plant, Demi water"/>
    <x v="291"/>
    <x v="291"/>
    <x v="0"/>
    <m/>
    <s v="O1010205:8A/_x000a_O1010205_U8:5"/>
    <s v="O1010205:8B/_x000a_O1010205_U8:6"/>
    <m/>
    <s v=""/>
    <s v=""/>
    <m/>
    <m/>
    <m/>
    <s v="8A"/>
    <s v="8B"/>
    <x v="0"/>
    <x v="0"/>
    <x v="0"/>
    <x v="0"/>
    <x v="0"/>
    <s v=""/>
    <s v=""/>
    <x v="7"/>
    <x v="24"/>
    <x v="495"/>
    <x v="495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1"/>
    <x v="4"/>
    <x v="28"/>
    <x v="1"/>
    <x v="28"/>
    <s v="DB37-*m"/>
    <x v="0"/>
    <s v="CPO101"/>
    <n v="0"/>
    <s v="BP021"/>
    <x v="28"/>
    <n v="6"/>
    <n v="9"/>
    <x v="2"/>
    <n v="32"/>
    <s v=""/>
    <s v="DCS AMMONIA-UTILITIES"/>
    <s v="терм панель перенесена из 17-MC-DCS-002"/>
    <m/>
    <m/>
    <s v="O1010205"/>
    <n v="9"/>
    <m/>
    <m/>
    <x v="20"/>
    <x v="20"/>
    <x v="0"/>
    <m/>
    <s v="O1010205:9A/_x000a_O1010205_U9:5"/>
    <s v="O1010205:9B/_x000a_O1010205_U9:6"/>
    <m/>
    <s v=""/>
    <s v=""/>
    <m/>
    <m/>
    <m/>
    <s v="9A"/>
    <s v="9B"/>
    <x v="2"/>
    <x v="2"/>
    <x v="0"/>
    <x v="0"/>
    <x v="0"/>
    <s v=""/>
    <s v=""/>
    <x v="8"/>
    <x v="25"/>
    <x v="496"/>
    <x v="496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2"/>
    <x v="4"/>
    <x v="28"/>
    <x v="1"/>
    <x v="28"/>
    <s v="DB37-*m"/>
    <x v="0"/>
    <s v="CPO101"/>
    <n v="0"/>
    <s v="BP021"/>
    <x v="28"/>
    <n v="6"/>
    <n v="10"/>
    <x v="2"/>
    <n v="32"/>
    <s v=""/>
    <s v="DCS AMMONIA-UTILITIES"/>
    <s v="терм панель перенесена из 17-MC-DCS-002"/>
    <m/>
    <m/>
    <s v="O1010205"/>
    <n v="10"/>
    <m/>
    <m/>
    <x v="20"/>
    <x v="20"/>
    <x v="0"/>
    <m/>
    <s v="O1010205:10A/_x000a_O1010205_U10:5"/>
    <s v="O1010205:10B/_x000a_O1010205_U10:6"/>
    <m/>
    <s v=""/>
    <s v=""/>
    <m/>
    <m/>
    <m/>
    <s v="10A"/>
    <s v="10B"/>
    <x v="2"/>
    <x v="2"/>
    <x v="0"/>
    <x v="0"/>
    <x v="0"/>
    <s v=""/>
    <s v=""/>
    <x v="9"/>
    <x v="26"/>
    <x v="497"/>
    <x v="497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3"/>
    <x v="4"/>
    <x v="28"/>
    <x v="1"/>
    <x v="28"/>
    <s v="DB37-*m"/>
    <x v="0"/>
    <s v="CPO101"/>
    <n v="0"/>
    <s v="BP021"/>
    <x v="28"/>
    <n v="6"/>
    <n v="11"/>
    <x v="2"/>
    <n v="32"/>
    <s v=""/>
    <s v="DCS AMMONIA-UTILITIES"/>
    <s v="терм панель перенесена из 17-MC-DCS-002"/>
    <m/>
    <m/>
    <s v="O1010205"/>
    <n v="11"/>
    <m/>
    <m/>
    <x v="20"/>
    <x v="20"/>
    <x v="0"/>
    <m/>
    <s v="O1010205:11A/_x000a_O1010205_U11:5"/>
    <s v="O1010205:11B/_x000a_O1010205_U11:6"/>
    <m/>
    <s v=""/>
    <s v=""/>
    <m/>
    <m/>
    <m/>
    <s v="11A"/>
    <s v="11B"/>
    <x v="2"/>
    <x v="2"/>
    <x v="0"/>
    <x v="0"/>
    <x v="0"/>
    <s v=""/>
    <s v=""/>
    <x v="10"/>
    <x v="27"/>
    <x v="498"/>
    <x v="498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4"/>
    <x v="4"/>
    <x v="28"/>
    <x v="1"/>
    <x v="28"/>
    <s v="DB37-*m"/>
    <x v="0"/>
    <s v="CPO101"/>
    <n v="0"/>
    <s v="BP021"/>
    <x v="28"/>
    <n v="6"/>
    <n v="12"/>
    <x v="2"/>
    <n v="32"/>
    <s v=""/>
    <s v="DCS AMMONIA-UTILITIES"/>
    <s v="терм панель перенесена из 17-MC-DCS-002"/>
    <m/>
    <m/>
    <s v="O1010205"/>
    <n v="12"/>
    <m/>
    <m/>
    <x v="20"/>
    <x v="20"/>
    <x v="0"/>
    <m/>
    <s v="O1010205:12A/_x000a_O1010205_U12:5"/>
    <s v="O1010205:12B/_x000a_O1010205_U12:6"/>
    <m/>
    <s v=""/>
    <s v=""/>
    <m/>
    <m/>
    <m/>
    <s v="12A"/>
    <s v="12B"/>
    <x v="2"/>
    <x v="2"/>
    <x v="0"/>
    <x v="0"/>
    <x v="0"/>
    <s v=""/>
    <s v=""/>
    <x v="11"/>
    <x v="28"/>
    <x v="499"/>
    <x v="499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5"/>
    <x v="4"/>
    <x v="28"/>
    <x v="1"/>
    <x v="28"/>
    <s v="DB37-*m"/>
    <x v="0"/>
    <s v="CPO101"/>
    <n v="0"/>
    <s v="BP021"/>
    <x v="28"/>
    <n v="6"/>
    <n v="13"/>
    <x v="2"/>
    <n v="32"/>
    <s v=""/>
    <s v="DCS AMMONIA-UTILITIES"/>
    <s v="терм панель перенесена из 17-MC-DCS-002"/>
    <m/>
    <m/>
    <s v="O1010205"/>
    <n v="13"/>
    <m/>
    <m/>
    <x v="20"/>
    <x v="20"/>
    <x v="0"/>
    <m/>
    <s v="O1010205:13A/_x000a_O1010205_U13:5"/>
    <s v="O1010205:13B/_x000a_O1010205_U13:6"/>
    <m/>
    <s v=""/>
    <s v=""/>
    <m/>
    <m/>
    <m/>
    <s v="13A"/>
    <s v="13B"/>
    <x v="2"/>
    <x v="2"/>
    <x v="0"/>
    <x v="0"/>
    <x v="0"/>
    <s v=""/>
    <s v=""/>
    <x v="12"/>
    <x v="29"/>
    <x v="500"/>
    <x v="500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6"/>
    <x v="4"/>
    <x v="28"/>
    <x v="1"/>
    <x v="28"/>
    <s v="DB37-*m"/>
    <x v="0"/>
    <s v="CPO101"/>
    <n v="0"/>
    <s v="BP021"/>
    <x v="28"/>
    <n v="6"/>
    <n v="14"/>
    <x v="2"/>
    <n v="32"/>
    <s v=""/>
    <s v="DCS AMMONIA-UTILITIES"/>
    <s v="терм панель перенесена из 17-MC-DCS-002"/>
    <m/>
    <m/>
    <s v="O1010205"/>
    <n v="14"/>
    <m/>
    <m/>
    <x v="20"/>
    <x v="20"/>
    <x v="0"/>
    <m/>
    <s v="O1010205:14A/_x000a_O1010205_U14:5"/>
    <s v="O1010205:14B/_x000a_O1010205_U14:6"/>
    <m/>
    <s v=""/>
    <s v=""/>
    <m/>
    <m/>
    <m/>
    <s v="14A"/>
    <s v="14B"/>
    <x v="2"/>
    <x v="2"/>
    <x v="0"/>
    <x v="0"/>
    <x v="0"/>
    <s v=""/>
    <s v=""/>
    <x v="13"/>
    <x v="30"/>
    <x v="501"/>
    <x v="501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7"/>
    <x v="4"/>
    <x v="28"/>
    <x v="1"/>
    <x v="28"/>
    <s v="DB37-*m"/>
    <x v="0"/>
    <s v="CPO101"/>
    <n v="0"/>
    <s v="BP021"/>
    <x v="28"/>
    <n v="6"/>
    <n v="15"/>
    <x v="2"/>
    <n v="32"/>
    <s v=""/>
    <s v="DCS AMMONIA-UTILITIES"/>
    <s v="терм панель перенесена из 17-MC-DCS-002"/>
    <m/>
    <m/>
    <s v="O1010205"/>
    <n v="15"/>
    <m/>
    <m/>
    <x v="20"/>
    <x v="20"/>
    <x v="0"/>
    <m/>
    <s v="O1010205:15A/_x000a_O1010205_U15:5"/>
    <s v="O1010205:15B/_x000a_O1010205_U15:6"/>
    <m/>
    <s v=""/>
    <s v=""/>
    <m/>
    <m/>
    <m/>
    <s v="15A"/>
    <s v="15B"/>
    <x v="2"/>
    <x v="2"/>
    <x v="0"/>
    <x v="0"/>
    <x v="0"/>
    <s v=""/>
    <s v=""/>
    <x v="14"/>
    <x v="31"/>
    <x v="502"/>
    <x v="502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8"/>
    <x v="4"/>
    <x v="28"/>
    <x v="1"/>
    <x v="28"/>
    <s v="DB37-*m"/>
    <x v="0"/>
    <s v="CPO101"/>
    <n v="0"/>
    <s v="BP021"/>
    <x v="28"/>
    <n v="6"/>
    <n v="16"/>
    <x v="2"/>
    <n v="32"/>
    <s v=""/>
    <s v="DCS AMMONIA-UTILITIES"/>
    <s v="терм панель перенесена из 17-MC-DCS-002"/>
    <m/>
    <m/>
    <s v="O1010205"/>
    <n v="16"/>
    <m/>
    <m/>
    <x v="20"/>
    <x v="20"/>
    <x v="0"/>
    <m/>
    <s v="O1010205:16A/_x000a_O1010205_U16:5"/>
    <s v="O1010205:16B/_x000a_O1010205_U16:6"/>
    <m/>
    <s v=""/>
    <s v=""/>
    <m/>
    <m/>
    <m/>
    <s v="16A"/>
    <s v="16B"/>
    <x v="2"/>
    <x v="2"/>
    <x v="0"/>
    <x v="0"/>
    <x v="0"/>
    <s v=""/>
    <s v=""/>
    <x v="15"/>
    <x v="32"/>
    <x v="503"/>
    <x v="503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69"/>
    <x v="4"/>
    <x v="28"/>
    <x v="1"/>
    <x v="28"/>
    <s v="DB37-*m"/>
    <x v="0"/>
    <s v="CPO101"/>
    <n v="0"/>
    <s v="BP021"/>
    <x v="28"/>
    <n v="6"/>
    <n v="17"/>
    <x v="2"/>
    <n v="32"/>
    <s v=""/>
    <s v="DCS AMMONIA-UTILITIES"/>
    <s v="терм панель перенесена из 17-MC-DCS-002"/>
    <m/>
    <m/>
    <s v="O1010205"/>
    <n v="17"/>
    <m/>
    <m/>
    <x v="20"/>
    <x v="20"/>
    <x v="0"/>
    <m/>
    <s v="O1010205:17A/_x000a_O1010205_U17:5"/>
    <s v="O1010205:17B/_x000a_O1010205_U17:6"/>
    <m/>
    <s v=""/>
    <s v=""/>
    <m/>
    <m/>
    <m/>
    <s v="17A"/>
    <s v="17B"/>
    <x v="2"/>
    <x v="2"/>
    <x v="0"/>
    <x v="0"/>
    <x v="0"/>
    <s v=""/>
    <s v=""/>
    <x v="17"/>
    <x v="33"/>
    <x v="504"/>
    <x v="504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0"/>
    <x v="4"/>
    <x v="28"/>
    <x v="1"/>
    <x v="28"/>
    <s v="DB37-*m"/>
    <x v="0"/>
    <s v="CPO101"/>
    <n v="0"/>
    <s v="BP021"/>
    <x v="28"/>
    <n v="6"/>
    <n v="18"/>
    <x v="2"/>
    <n v="32"/>
    <s v=""/>
    <s v="DCS AMMONIA-UTILITIES"/>
    <s v="терм панель перенесена из 17-MC-DCS-002"/>
    <m/>
    <m/>
    <s v="O1010205"/>
    <n v="18"/>
    <m/>
    <m/>
    <x v="20"/>
    <x v="20"/>
    <x v="0"/>
    <m/>
    <s v="O1010205:18A/_x000a_O1010205_U18:5"/>
    <s v="O1010205:18B/_x000a_O1010205_U18:6"/>
    <m/>
    <s v=""/>
    <s v=""/>
    <m/>
    <m/>
    <m/>
    <s v="18A"/>
    <s v="18B"/>
    <x v="2"/>
    <x v="2"/>
    <x v="0"/>
    <x v="0"/>
    <x v="0"/>
    <s v=""/>
    <s v=""/>
    <x v="18"/>
    <x v="34"/>
    <x v="505"/>
    <x v="505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1"/>
    <x v="4"/>
    <x v="28"/>
    <x v="1"/>
    <x v="28"/>
    <s v="DB37-*m"/>
    <x v="0"/>
    <s v="CPO101"/>
    <n v="0"/>
    <s v="BP021"/>
    <x v="28"/>
    <n v="6"/>
    <n v="19"/>
    <x v="2"/>
    <n v="32"/>
    <s v=""/>
    <s v="DCS AMMONIA-UTILITIES"/>
    <s v="терм панель перенесена из 17-MC-DCS-002"/>
    <m/>
    <m/>
    <s v="O1010205"/>
    <n v="19"/>
    <m/>
    <m/>
    <x v="20"/>
    <x v="20"/>
    <x v="0"/>
    <m/>
    <s v="O1010205:19A/_x000a_O1010205_U19:5"/>
    <s v="O1010205:19B/_x000a_O1010205_U19:6"/>
    <m/>
    <s v=""/>
    <s v=""/>
    <m/>
    <m/>
    <m/>
    <s v="19A"/>
    <s v="19B"/>
    <x v="2"/>
    <x v="2"/>
    <x v="0"/>
    <x v="0"/>
    <x v="0"/>
    <s v=""/>
    <s v=""/>
    <x v="19"/>
    <x v="35"/>
    <x v="506"/>
    <x v="506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2"/>
    <x v="4"/>
    <x v="28"/>
    <x v="1"/>
    <x v="28"/>
    <s v="DB37-*m"/>
    <x v="0"/>
    <s v="CPO101"/>
    <n v="0"/>
    <s v="BP021"/>
    <x v="28"/>
    <n v="6"/>
    <n v="20"/>
    <x v="2"/>
    <n v="32"/>
    <s v=""/>
    <s v="DCS AMMONIA-UTILITIES"/>
    <s v="терм панель перенесена из 17-MC-DCS-002"/>
    <m/>
    <m/>
    <s v="O1010205"/>
    <n v="20"/>
    <m/>
    <m/>
    <x v="20"/>
    <x v="20"/>
    <x v="0"/>
    <m/>
    <s v="O1010205:20A/_x000a_O1010205_U20:5"/>
    <s v="O1010205:20B/_x000a_O1010205_U20:6"/>
    <m/>
    <s v=""/>
    <s v=""/>
    <m/>
    <m/>
    <m/>
    <s v="20A"/>
    <s v="20B"/>
    <x v="2"/>
    <x v="2"/>
    <x v="0"/>
    <x v="0"/>
    <x v="0"/>
    <s v=""/>
    <s v=""/>
    <x v="20"/>
    <x v="36"/>
    <x v="507"/>
    <x v="507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3"/>
    <x v="4"/>
    <x v="28"/>
    <x v="1"/>
    <x v="28"/>
    <s v="DB37-*m"/>
    <x v="0"/>
    <s v="CPO101"/>
    <n v="0"/>
    <s v="BP021"/>
    <x v="28"/>
    <n v="6"/>
    <n v="21"/>
    <x v="2"/>
    <n v="32"/>
    <s v=""/>
    <s v="DCS AMMONIA-UTILITIES"/>
    <s v="терм панель перенесена из 17-MC-DCS-002"/>
    <m/>
    <m/>
    <s v="O1010205"/>
    <n v="21"/>
    <m/>
    <m/>
    <x v="20"/>
    <x v="20"/>
    <x v="0"/>
    <m/>
    <s v="O1010205:21A/_x000a_O1010205_U21:5"/>
    <s v="O1010205:21B/_x000a_O1010205_U21:6"/>
    <m/>
    <s v=""/>
    <s v=""/>
    <m/>
    <m/>
    <m/>
    <s v="21A"/>
    <s v="21B"/>
    <x v="2"/>
    <x v="2"/>
    <x v="0"/>
    <x v="0"/>
    <x v="0"/>
    <s v=""/>
    <s v=""/>
    <x v="21"/>
    <x v="37"/>
    <x v="508"/>
    <x v="508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4"/>
    <x v="4"/>
    <x v="28"/>
    <x v="1"/>
    <x v="28"/>
    <s v="DB37-*m"/>
    <x v="0"/>
    <s v="CPO101"/>
    <n v="0"/>
    <s v="BP021"/>
    <x v="28"/>
    <n v="6"/>
    <n v="22"/>
    <x v="2"/>
    <n v="32"/>
    <s v=""/>
    <s v="DCS AMMONIA-UTILITIES"/>
    <s v="терм панель перенесена из 17-MC-DCS-002"/>
    <m/>
    <m/>
    <s v="O1010205"/>
    <n v="22"/>
    <m/>
    <m/>
    <x v="20"/>
    <x v="20"/>
    <x v="0"/>
    <m/>
    <s v="O1010205:22A/_x000a_O1010205_U22:5"/>
    <s v="O1010205:22B/_x000a_O1010205_U22:6"/>
    <m/>
    <s v=""/>
    <s v=""/>
    <m/>
    <m/>
    <m/>
    <s v="22A"/>
    <s v="22B"/>
    <x v="2"/>
    <x v="2"/>
    <x v="0"/>
    <x v="0"/>
    <x v="0"/>
    <s v=""/>
    <s v=""/>
    <x v="22"/>
    <x v="38"/>
    <x v="509"/>
    <x v="509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5"/>
    <x v="4"/>
    <x v="28"/>
    <x v="1"/>
    <x v="28"/>
    <s v="DB37-*m"/>
    <x v="0"/>
    <s v="CPO101"/>
    <n v="0"/>
    <s v="BP021"/>
    <x v="28"/>
    <n v="6"/>
    <n v="23"/>
    <x v="2"/>
    <n v="32"/>
    <s v=""/>
    <s v="DCS AMMONIA-UTILITIES"/>
    <s v="терм панель перенесена из 17-MC-DCS-002"/>
    <m/>
    <m/>
    <s v="O1010205"/>
    <n v="23"/>
    <m/>
    <m/>
    <x v="20"/>
    <x v="20"/>
    <x v="0"/>
    <m/>
    <s v="O1010205:23A/_x000a_O1010205_U23:5"/>
    <s v="O1010205:23B/_x000a_O1010205_U23:6"/>
    <m/>
    <s v=""/>
    <s v=""/>
    <m/>
    <m/>
    <m/>
    <s v="23A"/>
    <s v="23B"/>
    <x v="2"/>
    <x v="2"/>
    <x v="0"/>
    <x v="0"/>
    <x v="0"/>
    <s v=""/>
    <s v=""/>
    <x v="23"/>
    <x v="39"/>
    <x v="510"/>
    <x v="510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6"/>
    <x v="4"/>
    <x v="28"/>
    <x v="1"/>
    <x v="28"/>
    <s v="DB37-*m"/>
    <x v="0"/>
    <s v="CPO101"/>
    <n v="0"/>
    <s v="BP021"/>
    <x v="28"/>
    <n v="6"/>
    <n v="24"/>
    <x v="2"/>
    <n v="32"/>
    <s v=""/>
    <s v="DCS AMMONIA-UTILITIES"/>
    <s v="терм панель перенесена из 17-MC-DCS-002"/>
    <m/>
    <m/>
    <s v="O1010205"/>
    <n v="24"/>
    <m/>
    <m/>
    <x v="20"/>
    <x v="20"/>
    <x v="0"/>
    <m/>
    <s v="O1010205:24A/_x000a_O1010205_U24:5"/>
    <s v="O1010205:24B/_x000a_O1010205_U24:6"/>
    <m/>
    <s v=""/>
    <s v=""/>
    <m/>
    <m/>
    <m/>
    <s v="24A"/>
    <s v="24B"/>
    <x v="2"/>
    <x v="2"/>
    <x v="0"/>
    <x v="0"/>
    <x v="0"/>
    <s v=""/>
    <s v=""/>
    <x v="24"/>
    <x v="40"/>
    <x v="511"/>
    <x v="511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7"/>
    <x v="4"/>
    <x v="28"/>
    <x v="1"/>
    <x v="28"/>
    <s v="DB37-*m"/>
    <x v="0"/>
    <s v="CPO101"/>
    <n v="0"/>
    <s v="BP021"/>
    <x v="28"/>
    <n v="6"/>
    <n v="25"/>
    <x v="2"/>
    <n v="32"/>
    <s v=""/>
    <s v="DCS AMMONIA-UTILITIES"/>
    <s v="терм панель перенесена из 17-MC-DCS-002"/>
    <m/>
    <m/>
    <s v="O1010205"/>
    <n v="25"/>
    <m/>
    <m/>
    <x v="20"/>
    <x v="20"/>
    <x v="0"/>
    <m/>
    <s v="O1010205:25A/_x000a_O1010205_U25:5"/>
    <s v="O1010205:25B/_x000a_O1010205_U25:6"/>
    <m/>
    <s v=""/>
    <s v=""/>
    <m/>
    <m/>
    <m/>
    <s v="25A"/>
    <s v="25B"/>
    <x v="2"/>
    <x v="2"/>
    <x v="0"/>
    <x v="0"/>
    <x v="0"/>
    <s v=""/>
    <s v=""/>
    <x v="25"/>
    <x v="41"/>
    <x v="512"/>
    <x v="512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8"/>
    <x v="4"/>
    <x v="28"/>
    <x v="1"/>
    <x v="28"/>
    <s v="DB37-*m"/>
    <x v="0"/>
    <s v="CPO101"/>
    <n v="0"/>
    <s v="BP021"/>
    <x v="28"/>
    <n v="6"/>
    <n v="26"/>
    <x v="2"/>
    <n v="32"/>
    <s v=""/>
    <s v="DCS AMMONIA-UTILITIES"/>
    <s v="терм панель перенесена из 17-MC-DCS-002"/>
    <m/>
    <m/>
    <s v="O1010205"/>
    <n v="26"/>
    <m/>
    <m/>
    <x v="20"/>
    <x v="20"/>
    <x v="0"/>
    <m/>
    <s v="O1010205:26A/_x000a_O1010205_U26:5"/>
    <s v="O1010205:26B/_x000a_O1010205_U26:6"/>
    <m/>
    <s v=""/>
    <s v=""/>
    <m/>
    <m/>
    <m/>
    <s v="26A"/>
    <s v="26B"/>
    <x v="2"/>
    <x v="2"/>
    <x v="0"/>
    <x v="0"/>
    <x v="0"/>
    <s v=""/>
    <s v=""/>
    <x v="26"/>
    <x v="42"/>
    <x v="513"/>
    <x v="513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79"/>
    <x v="4"/>
    <x v="28"/>
    <x v="1"/>
    <x v="28"/>
    <s v="DB37-*m"/>
    <x v="0"/>
    <s v="CPO101"/>
    <n v="0"/>
    <s v="BP021"/>
    <x v="28"/>
    <n v="6"/>
    <n v="27"/>
    <x v="2"/>
    <n v="32"/>
    <s v=""/>
    <s v="DCS AMMONIA-UTILITIES"/>
    <s v="терм панель перенесена из 17-MC-DCS-002"/>
    <m/>
    <m/>
    <s v="O1010205"/>
    <n v="27"/>
    <m/>
    <m/>
    <x v="20"/>
    <x v="20"/>
    <x v="0"/>
    <m/>
    <s v="O1010205:27A/_x000a_O1010205_U27:5"/>
    <s v="O1010205:27B/_x000a_O1010205_U27:6"/>
    <m/>
    <s v=""/>
    <s v=""/>
    <m/>
    <m/>
    <m/>
    <s v="27A"/>
    <s v="27B"/>
    <x v="2"/>
    <x v="2"/>
    <x v="0"/>
    <x v="0"/>
    <x v="0"/>
    <s v=""/>
    <s v=""/>
    <x v="27"/>
    <x v="43"/>
    <x v="514"/>
    <x v="514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80"/>
    <x v="4"/>
    <x v="28"/>
    <x v="1"/>
    <x v="28"/>
    <s v="DB37-*m"/>
    <x v="0"/>
    <s v="CPO101"/>
    <n v="0"/>
    <s v="BP021"/>
    <x v="28"/>
    <n v="6"/>
    <n v="28"/>
    <x v="2"/>
    <n v="32"/>
    <s v=""/>
    <s v="DCS AMMONIA-UTILITIES"/>
    <s v="терм панель перенесена из 17-MC-DCS-002"/>
    <m/>
    <m/>
    <s v="O1010205"/>
    <n v="28"/>
    <m/>
    <m/>
    <x v="20"/>
    <x v="20"/>
    <x v="0"/>
    <m/>
    <s v="O1010205:28A/_x000a_O1010205_U28:5"/>
    <s v="O1010205:28B/_x000a_O1010205_U28:6"/>
    <m/>
    <s v=""/>
    <s v=""/>
    <m/>
    <m/>
    <m/>
    <s v="28A"/>
    <s v="28B"/>
    <x v="2"/>
    <x v="2"/>
    <x v="0"/>
    <x v="0"/>
    <x v="0"/>
    <s v=""/>
    <s v=""/>
    <x v="28"/>
    <x v="44"/>
    <x v="515"/>
    <x v="515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81"/>
    <x v="4"/>
    <x v="28"/>
    <x v="1"/>
    <x v="28"/>
    <s v="DB37-*m"/>
    <x v="0"/>
    <s v="CPO101"/>
    <n v="0"/>
    <s v="BP021"/>
    <x v="28"/>
    <n v="6"/>
    <n v="29"/>
    <x v="2"/>
    <n v="32"/>
    <s v=""/>
    <s v="DCS AMMONIA-UTILITIES"/>
    <s v="терм панель перенесена из 17-MC-DCS-002"/>
    <m/>
    <m/>
    <s v="O1010205"/>
    <n v="29"/>
    <m/>
    <m/>
    <x v="20"/>
    <x v="20"/>
    <x v="0"/>
    <m/>
    <s v="O1010205:29A/_x000a_O1010205_U29:5"/>
    <s v="O1010205:29B/_x000a_O1010205_U29:6"/>
    <m/>
    <s v=""/>
    <s v=""/>
    <m/>
    <m/>
    <m/>
    <s v="29A"/>
    <s v="29B"/>
    <x v="2"/>
    <x v="2"/>
    <x v="0"/>
    <x v="0"/>
    <x v="0"/>
    <s v=""/>
    <s v=""/>
    <x v="29"/>
    <x v="45"/>
    <x v="516"/>
    <x v="516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82"/>
    <x v="4"/>
    <x v="28"/>
    <x v="1"/>
    <x v="28"/>
    <s v="DB37-*m"/>
    <x v="0"/>
    <s v="CPO101"/>
    <n v="0"/>
    <s v="BP021"/>
    <x v="28"/>
    <n v="6"/>
    <n v="30"/>
    <x v="2"/>
    <n v="32"/>
    <s v=""/>
    <s v="DCS AMMONIA-UTILITIES"/>
    <s v="терм панель перенесена из 17-MC-DCS-002"/>
    <m/>
    <m/>
    <s v="O1010205"/>
    <n v="30"/>
    <m/>
    <m/>
    <x v="20"/>
    <x v="20"/>
    <x v="0"/>
    <m/>
    <s v="O1010205:30A/_x000a_O1010205_U30:5"/>
    <s v="O1010205:30B/_x000a_O1010205_U30:6"/>
    <m/>
    <s v=""/>
    <s v=""/>
    <m/>
    <m/>
    <m/>
    <s v="30A"/>
    <s v="30B"/>
    <x v="2"/>
    <x v="2"/>
    <x v="0"/>
    <x v="0"/>
    <x v="0"/>
    <s v=""/>
    <s v=""/>
    <x v="30"/>
    <x v="46"/>
    <x v="517"/>
    <x v="517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83"/>
    <x v="4"/>
    <x v="28"/>
    <x v="1"/>
    <x v="28"/>
    <s v="DB37-*m"/>
    <x v="0"/>
    <s v="CPO101"/>
    <n v="0"/>
    <s v="BP021"/>
    <x v="28"/>
    <n v="6"/>
    <n v="31"/>
    <x v="2"/>
    <n v="32"/>
    <s v=""/>
    <s v="DCS AMMONIA-UTILITIES"/>
    <s v="терм панель перенесена из 17-MC-DCS-002"/>
    <m/>
    <m/>
    <s v="O1010205"/>
    <n v="31"/>
    <m/>
    <m/>
    <x v="20"/>
    <x v="20"/>
    <x v="0"/>
    <m/>
    <s v="O1010205:31A/_x000a_O1010205_U31:5"/>
    <s v="O1010205:31B/_x000a_O1010205_U31:6"/>
    <m/>
    <s v=""/>
    <s v=""/>
    <m/>
    <m/>
    <m/>
    <s v="31A"/>
    <s v="31B"/>
    <x v="2"/>
    <x v="2"/>
    <x v="0"/>
    <x v="0"/>
    <x v="0"/>
    <s v=""/>
    <s v=""/>
    <x v="31"/>
    <x v="47"/>
    <x v="518"/>
    <x v="518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384"/>
    <x v="4"/>
    <x v="28"/>
    <x v="1"/>
    <x v="28"/>
    <s v="DB37-*m"/>
    <x v="0"/>
    <s v="CPO101"/>
    <n v="0"/>
    <s v="BP021"/>
    <x v="28"/>
    <n v="6"/>
    <n v="32"/>
    <x v="2"/>
    <n v="32"/>
    <s v=""/>
    <s v="DCS AMMONIA-UTILITIES"/>
    <s v="терм панель перенесена из 17-MC-DCS-002"/>
    <m/>
    <m/>
    <s v="O1010205"/>
    <n v="32"/>
    <m/>
    <m/>
    <x v="20"/>
    <x v="20"/>
    <x v="0"/>
    <m/>
    <s v="O1010205:32A/_x000a_O1010205_U32:5"/>
    <s v="O1010205:32B/_x000a_O1010205_U32:6"/>
    <m/>
    <s v=""/>
    <s v=""/>
    <m/>
    <m/>
    <m/>
    <s v="32A"/>
    <s v="32B"/>
    <x v="2"/>
    <x v="2"/>
    <x v="0"/>
    <x v="0"/>
    <x v="0"/>
    <s v=""/>
    <s v=""/>
    <x v="32"/>
    <x v="48"/>
    <x v="519"/>
    <x v="519"/>
  </r>
  <r>
    <s v="01"/>
    <m/>
    <s v="Сигнал"/>
    <s v="17-H -071    -C"/>
    <x v="428"/>
    <s v="07"/>
    <s v="17-L-071-K-071C Gearbox Heater"/>
    <s v="K071C ПОДОГРЕВАТЕЛЬ МАСЛА"/>
    <s v="Heater ON status"/>
    <s v="4124-FY-VD-BD17317L07100001_SH.1"/>
    <x v="14"/>
    <x v="8"/>
    <m/>
    <s v="17-I-DD-N-002BL02"/>
    <s v="24 Pair"/>
    <s v="Pr.01"/>
    <x v="7"/>
    <x v="35"/>
    <x v="5"/>
    <n v="2"/>
    <s v=""/>
    <s v="48"/>
    <s v="ASK 3MLD, ASK 3MB"/>
    <x v="230"/>
    <x v="2"/>
    <x v="29"/>
    <x v="1"/>
    <x v="29"/>
    <s v="DB37-*m"/>
    <x v="0"/>
    <s v="CPO101"/>
    <n v="0"/>
    <s v="BP021"/>
    <x v="29"/>
    <n v="7"/>
    <n v="1"/>
    <x v="2"/>
    <n v="32"/>
    <s v=""/>
    <s v="DCS AMMONIA-UTILITIES"/>
    <m/>
    <m/>
    <m/>
    <s v="O1010206"/>
    <n v="1"/>
    <m/>
    <s v="07-Cooling Tower Area"/>
    <x v="20"/>
    <x v="20"/>
    <x v="0"/>
    <m/>
    <s v=""/>
    <s v=""/>
    <m/>
    <s v="TS-F-02:1/_x000a_O1010206:1A"/>
    <s v="TS-F-02:2/_x000a_O1010206:1B"/>
    <m/>
    <m/>
    <m/>
    <s v=""/>
    <s v=""/>
    <x v="2"/>
    <x v="2"/>
    <x v="0"/>
    <x v="1"/>
    <x v="1"/>
    <s v="1A"/>
    <s v="1B"/>
    <x v="0"/>
    <x v="17"/>
    <x v="520"/>
    <x v="520"/>
  </r>
  <r>
    <s v="01"/>
    <m/>
    <s v="Сигнал"/>
    <s v="17-H -071    -C"/>
    <x v="429"/>
    <s v="07"/>
    <s v="17-L-071-K-071C Gearbox Heater"/>
    <s v="17-HE-07203 ДОСТУПНО"/>
    <s v="Heater available status"/>
    <s v="4124-FY-VD-BD17317L07100001_SH.1"/>
    <x v="14"/>
    <x v="8"/>
    <m/>
    <s v="17-I-DD-N-002BL02"/>
    <s v="24 Pair"/>
    <s v="Pr.02"/>
    <x v="7"/>
    <x v="35"/>
    <x v="0"/>
    <n v="4"/>
    <s v=""/>
    <s v="48"/>
    <s v="ASK 3MLD, ASK 3MB"/>
    <x v="230"/>
    <x v="2"/>
    <x v="29"/>
    <x v="1"/>
    <x v="29"/>
    <s v="DB37-*m"/>
    <x v="0"/>
    <s v="CPO101"/>
    <n v="0"/>
    <s v="BP021"/>
    <x v="29"/>
    <n v="7"/>
    <n v="2"/>
    <x v="2"/>
    <n v="32"/>
    <s v=""/>
    <s v="DCS AMMONIA-UTILITIES"/>
    <m/>
    <m/>
    <m/>
    <s v="O1010206"/>
    <n v="2"/>
    <m/>
    <s v="07-Cooling Tower Area"/>
    <x v="20"/>
    <x v="20"/>
    <x v="0"/>
    <m/>
    <s v=""/>
    <s v=""/>
    <m/>
    <s v="TS-F-02:3/_x000a_O1010206:2A"/>
    <s v="TS-F-02:4/_x000a_O1010206:2B"/>
    <m/>
    <m/>
    <m/>
    <s v=""/>
    <s v=""/>
    <x v="2"/>
    <x v="2"/>
    <x v="0"/>
    <x v="1"/>
    <x v="1"/>
    <s v="2A"/>
    <s v="2B"/>
    <x v="1"/>
    <x v="18"/>
    <x v="521"/>
    <x v="521"/>
  </r>
  <r>
    <s v="01"/>
    <m/>
    <s v="Сигнал"/>
    <s v="17-H -071    -C"/>
    <x v="430"/>
    <s v="07"/>
    <s v="17-L-071-K-071C Gearbox Heater"/>
    <s v="17-HE-07203 МЕСТ/ДИСТАНЦ"/>
    <s v="Heater Local/Remote status"/>
    <s v="4124-FY-VD-BD17317L07100001_SH.1"/>
    <x v="14"/>
    <x v="8"/>
    <m/>
    <s v="17-I-DD-N-002BL02"/>
    <s v="24 Pair"/>
    <s v="Pr.03"/>
    <x v="7"/>
    <x v="35"/>
    <x v="1"/>
    <n v="6"/>
    <s v=""/>
    <s v="48"/>
    <s v="ASK 3MLD, ASK 3MB"/>
    <x v="230"/>
    <x v="2"/>
    <x v="29"/>
    <x v="1"/>
    <x v="29"/>
    <s v="DB37-*m"/>
    <x v="0"/>
    <s v="CPO101"/>
    <n v="0"/>
    <s v="BP021"/>
    <x v="29"/>
    <n v="7"/>
    <n v="3"/>
    <x v="2"/>
    <n v="32"/>
    <s v=""/>
    <s v="DCS AMMONIA-UTILITIES"/>
    <m/>
    <m/>
    <m/>
    <s v="O1010206"/>
    <n v="3"/>
    <m/>
    <s v="07-Cooling Tower Area"/>
    <x v="20"/>
    <x v="20"/>
    <x v="0"/>
    <m/>
    <s v=""/>
    <s v=""/>
    <m/>
    <s v="TS-F-02:5/_x000a_O1010206:3A"/>
    <s v="TS-F-02:6/_x000a_O1010206:3B"/>
    <m/>
    <m/>
    <m/>
    <s v=""/>
    <s v=""/>
    <x v="2"/>
    <x v="2"/>
    <x v="0"/>
    <x v="1"/>
    <x v="1"/>
    <s v="3A"/>
    <s v="3B"/>
    <x v="2"/>
    <x v="19"/>
    <x v="522"/>
    <x v="522"/>
  </r>
  <r>
    <s v="01"/>
    <m/>
    <s v="Сигнал"/>
    <s v="17-H -071    -D"/>
    <x v="431"/>
    <s v="07"/>
    <s v="17-L-071-K-071D Gearbox Heater"/>
    <s v="K071D ПОДОГРЕВАТЕЛЬ МАСЛА"/>
    <s v="Heater ON status"/>
    <s v="4124-FY-VD-BD17317L07100001_SH.1"/>
    <x v="14"/>
    <x v="8"/>
    <m/>
    <s v="17-I-DD-N-002BL02"/>
    <s v="24 Pair"/>
    <s v="Pr.04"/>
    <x v="7"/>
    <x v="35"/>
    <x v="2"/>
    <n v="8"/>
    <s v=""/>
    <s v="48"/>
    <s v="ASK 3MLD, ASK 3MB"/>
    <x v="230"/>
    <x v="2"/>
    <x v="29"/>
    <x v="1"/>
    <x v="29"/>
    <s v="DB37-*m"/>
    <x v="0"/>
    <s v="CPO101"/>
    <n v="0"/>
    <s v="BP021"/>
    <x v="29"/>
    <n v="7"/>
    <n v="4"/>
    <x v="2"/>
    <n v="32"/>
    <s v=""/>
    <s v="DCS AMMONIA-UTILITIES"/>
    <m/>
    <m/>
    <m/>
    <s v="O1010206"/>
    <n v="4"/>
    <m/>
    <s v="07-Cooling Tower Area"/>
    <x v="20"/>
    <x v="20"/>
    <x v="0"/>
    <m/>
    <s v=""/>
    <s v=""/>
    <m/>
    <s v="TS-F-02:7/_x000a_O1010206:4A"/>
    <s v="TS-F-02:8/_x000a_O1010206:4B"/>
    <m/>
    <m/>
    <m/>
    <s v=""/>
    <s v=""/>
    <x v="2"/>
    <x v="2"/>
    <x v="0"/>
    <x v="1"/>
    <x v="1"/>
    <s v="4A"/>
    <s v="4B"/>
    <x v="3"/>
    <x v="20"/>
    <x v="523"/>
    <x v="523"/>
  </r>
  <r>
    <s v="01"/>
    <m/>
    <s v="Сигнал"/>
    <s v="17-H -071    -D"/>
    <x v="432"/>
    <s v="07"/>
    <s v="17-L-071-K-071D Gearbox Heater"/>
    <s v="17-HE-07204 ДОСТУПНО"/>
    <s v="Heater available status"/>
    <s v="4124-FY-VD-BD17317L07100001_SH.1"/>
    <x v="14"/>
    <x v="8"/>
    <m/>
    <s v="17-I-DD-N-002BL02"/>
    <s v="24 Pair"/>
    <s v="Pr.05"/>
    <x v="7"/>
    <x v="35"/>
    <x v="3"/>
    <n v="10"/>
    <s v=""/>
    <s v="48"/>
    <s v="ASK 3MLD, ASK 3MB"/>
    <x v="230"/>
    <x v="2"/>
    <x v="29"/>
    <x v="1"/>
    <x v="29"/>
    <s v="DB37-*m"/>
    <x v="0"/>
    <s v="CPO101"/>
    <n v="0"/>
    <s v="BP021"/>
    <x v="29"/>
    <n v="7"/>
    <n v="5"/>
    <x v="2"/>
    <n v="32"/>
    <s v=""/>
    <s v="DCS AMMONIA-UTILITIES"/>
    <m/>
    <m/>
    <m/>
    <s v="O1010206"/>
    <n v="5"/>
    <m/>
    <s v="07-Cooling Tower Area"/>
    <x v="20"/>
    <x v="20"/>
    <x v="0"/>
    <m/>
    <s v=""/>
    <s v=""/>
    <m/>
    <s v="TS-F-02:9/_x000a_O1010206:5A"/>
    <s v="TS-F-02:10/_x000a_O1010206:5B"/>
    <m/>
    <m/>
    <m/>
    <s v=""/>
    <s v=""/>
    <x v="2"/>
    <x v="2"/>
    <x v="0"/>
    <x v="1"/>
    <x v="1"/>
    <s v="5A"/>
    <s v="5B"/>
    <x v="4"/>
    <x v="21"/>
    <x v="524"/>
    <x v="524"/>
  </r>
  <r>
    <s v="01"/>
    <m/>
    <s v="Сигнал"/>
    <s v="17-H -071    -D"/>
    <x v="433"/>
    <s v="07"/>
    <s v="17-L-071-K-071D Gearbox Heater"/>
    <s v="17-HE-07204 МЕСТ/ДИСТАНЦ"/>
    <s v="Heater Local/Remote status"/>
    <s v="4124-FY-VD-BD17317L07100001_SH.1"/>
    <x v="14"/>
    <x v="8"/>
    <m/>
    <s v="17-I-DD-N-002BL02"/>
    <s v="24 Pair"/>
    <s v="Pr.06"/>
    <x v="7"/>
    <x v="35"/>
    <x v="4"/>
    <n v="12"/>
    <s v=""/>
    <s v="48"/>
    <s v="ASK 3MLD, ASK 3MB"/>
    <x v="230"/>
    <x v="2"/>
    <x v="29"/>
    <x v="1"/>
    <x v="29"/>
    <s v="DB37-*m"/>
    <x v="0"/>
    <s v="CPO101"/>
    <n v="0"/>
    <s v="BP021"/>
    <x v="29"/>
    <n v="7"/>
    <n v="6"/>
    <x v="2"/>
    <n v="32"/>
    <s v=""/>
    <s v="DCS AMMONIA-UTILITIES"/>
    <m/>
    <m/>
    <m/>
    <s v="O1010206"/>
    <n v="6"/>
    <m/>
    <s v="07-Cooling Tower Area"/>
    <x v="20"/>
    <x v="20"/>
    <x v="0"/>
    <m/>
    <s v=""/>
    <s v=""/>
    <m/>
    <s v="TS-F-02:11/_x000a_O1010206:6A"/>
    <s v="TS-F-02:12/_x000a_O1010206:6B"/>
    <m/>
    <m/>
    <m/>
    <s v=""/>
    <s v=""/>
    <x v="2"/>
    <x v="2"/>
    <x v="0"/>
    <x v="1"/>
    <x v="1"/>
    <s v="6A"/>
    <s v="6B"/>
    <x v="5"/>
    <x v="22"/>
    <x v="525"/>
    <x v="525"/>
  </r>
  <r>
    <s v="01"/>
    <m/>
    <s v="Сигнал"/>
    <s v="17-H -071    -E"/>
    <x v="434"/>
    <s v="07"/>
    <s v="17-L-071-K-071E Gearbox Heater"/>
    <s v="K071E ПОДОГРЕВАТЕЛЬ МАСЛА"/>
    <s v="Heater ON status"/>
    <s v="4124-FY-VD-BD17317L07100001_SH.1"/>
    <x v="14"/>
    <x v="8"/>
    <m/>
    <s v="17-I-DD-N-002BL02"/>
    <s v="24 Pair"/>
    <s v="Pr.07"/>
    <x v="7"/>
    <x v="35"/>
    <x v="6"/>
    <n v="14"/>
    <s v=""/>
    <s v="48"/>
    <s v="ASK 3MLD, ASK 3MB"/>
    <x v="230"/>
    <x v="2"/>
    <x v="29"/>
    <x v="1"/>
    <x v="29"/>
    <s v="DB37-*m"/>
    <x v="0"/>
    <s v="CPO101"/>
    <n v="0"/>
    <s v="BP021"/>
    <x v="29"/>
    <n v="7"/>
    <n v="7"/>
    <x v="2"/>
    <n v="32"/>
    <s v=""/>
    <s v="DCS AMMONIA-UTILITIES"/>
    <m/>
    <m/>
    <m/>
    <s v="O1010206"/>
    <n v="7"/>
    <m/>
    <s v="07-Cooling Tower Area"/>
    <x v="20"/>
    <x v="20"/>
    <x v="0"/>
    <m/>
    <s v=""/>
    <s v=""/>
    <m/>
    <s v="TS-F-02:13/_x000a_O1010206:7A"/>
    <s v="TS-F-02:14/_x000a_O1010206:7B"/>
    <m/>
    <m/>
    <m/>
    <s v=""/>
    <s v=""/>
    <x v="2"/>
    <x v="2"/>
    <x v="0"/>
    <x v="1"/>
    <x v="1"/>
    <s v="7A"/>
    <s v="7B"/>
    <x v="6"/>
    <x v="23"/>
    <x v="526"/>
    <x v="526"/>
  </r>
  <r>
    <s v="01"/>
    <m/>
    <s v="Сигнал"/>
    <s v="17-M -071LK  -A"/>
    <x v="435"/>
    <s v="07"/>
    <s v="17-L-071-K-071A Motor"/>
    <s v="17-L-071-K-071A ДОСТУПНО"/>
    <s v="Motor Available status"/>
    <s v="4124-FY-VD-BD17317L07100001_SH.1"/>
    <x v="14"/>
    <x v="8"/>
    <m/>
    <s v="17-I-DD-N-002BL02"/>
    <s v="24 Pair"/>
    <s v="Pr.08"/>
    <x v="7"/>
    <x v="35"/>
    <x v="7"/>
    <n v="16"/>
    <s v=""/>
    <s v="48"/>
    <s v="ASK 3MLD, ASK 3MB"/>
    <x v="230"/>
    <x v="2"/>
    <x v="29"/>
    <x v="1"/>
    <x v="29"/>
    <s v="DB37-*m"/>
    <x v="0"/>
    <s v="CPO101"/>
    <n v="0"/>
    <s v="BP021"/>
    <x v="29"/>
    <n v="7"/>
    <n v="8"/>
    <x v="2"/>
    <n v="32"/>
    <s v=""/>
    <s v="DCS AMMONIA-UTILITIES"/>
    <m/>
    <m/>
    <m/>
    <s v="O1010206"/>
    <n v="8"/>
    <m/>
    <s v="07-Cooling Tower Area"/>
    <x v="20"/>
    <x v="20"/>
    <x v="0"/>
    <m/>
    <s v=""/>
    <s v=""/>
    <m/>
    <s v="TS-F-02:15/_x000a_O1010206:8A"/>
    <s v="TS-F-02:16/_x000a_O1010206:8B"/>
    <m/>
    <m/>
    <m/>
    <s v=""/>
    <s v=""/>
    <x v="2"/>
    <x v="2"/>
    <x v="0"/>
    <x v="1"/>
    <x v="1"/>
    <s v="8A"/>
    <s v="8B"/>
    <x v="7"/>
    <x v="24"/>
    <x v="527"/>
    <x v="527"/>
  </r>
  <r>
    <s v="01"/>
    <m/>
    <s v="Сигнал"/>
    <s v="17-M -071LK  -A"/>
    <x v="436"/>
    <s v="07"/>
    <s v="17-L-071-K-071A Motor"/>
    <s v="17-L-071-K-071A МЕСТ/ДИСТАНЦ"/>
    <s v="Motor Local/Remote status"/>
    <s v="4124-FY-VD-BD17317L07100001_SH.1"/>
    <x v="14"/>
    <x v="8"/>
    <m/>
    <s v="17-I-DD-N-002BL02"/>
    <s v="24 Pair"/>
    <s v="Pr.09"/>
    <x v="7"/>
    <x v="35"/>
    <x v="10"/>
    <n v="18"/>
    <s v=""/>
    <s v="48"/>
    <s v="ASK 3MLD, ASK 3MB"/>
    <x v="230"/>
    <x v="2"/>
    <x v="29"/>
    <x v="1"/>
    <x v="29"/>
    <s v="DB37-*m"/>
    <x v="0"/>
    <s v="CPO101"/>
    <n v="0"/>
    <s v="BP021"/>
    <x v="29"/>
    <n v="7"/>
    <n v="9"/>
    <x v="2"/>
    <n v="32"/>
    <s v=""/>
    <s v="DCS AMMONIA-UTILITIES"/>
    <m/>
    <m/>
    <m/>
    <s v="O1010206"/>
    <n v="9"/>
    <m/>
    <s v="07-Cooling Tower Area"/>
    <x v="20"/>
    <x v="20"/>
    <x v="0"/>
    <m/>
    <s v=""/>
    <s v=""/>
    <m/>
    <s v="TS-F-02:17/_x000a_O1010206:9A"/>
    <s v="TS-F-02:18/_x000a_O1010206:9B"/>
    <m/>
    <m/>
    <m/>
    <s v=""/>
    <s v=""/>
    <x v="2"/>
    <x v="2"/>
    <x v="0"/>
    <x v="1"/>
    <x v="1"/>
    <s v="9A"/>
    <s v="9B"/>
    <x v="8"/>
    <x v="25"/>
    <x v="528"/>
    <x v="528"/>
  </r>
  <r>
    <s v="01"/>
    <m/>
    <s v="Сигнал"/>
    <s v="17-M -071LK  -B"/>
    <x v="437"/>
    <s v="07"/>
    <s v="17-L-071-K-071B Motor"/>
    <s v="17-L-071-K-071B ДОСТУПНО"/>
    <s v="Motor Available status"/>
    <s v="4124-FY-VD-BD17317L07100001_SH.1"/>
    <x v="14"/>
    <x v="8"/>
    <m/>
    <s v="17-I-DD-N-002BL02"/>
    <s v="24 Pair"/>
    <s v="Pr.10"/>
    <x v="7"/>
    <x v="35"/>
    <x v="11"/>
    <n v="20"/>
    <s v=""/>
    <s v="48"/>
    <s v="ASK 3MLD, ASK 3MB"/>
    <x v="230"/>
    <x v="2"/>
    <x v="29"/>
    <x v="1"/>
    <x v="29"/>
    <s v="DB37-*m"/>
    <x v="0"/>
    <s v="CPO101"/>
    <n v="0"/>
    <s v="BP021"/>
    <x v="29"/>
    <n v="7"/>
    <n v="10"/>
    <x v="2"/>
    <n v="32"/>
    <s v=""/>
    <s v="DCS AMMONIA-UTILITIES"/>
    <m/>
    <m/>
    <m/>
    <s v="O1010206"/>
    <n v="10"/>
    <m/>
    <s v="07-Cooling Tower Area"/>
    <x v="20"/>
    <x v="20"/>
    <x v="0"/>
    <m/>
    <s v=""/>
    <s v=""/>
    <m/>
    <s v="TS-F-02:19/_x000a_O1010206:10A"/>
    <s v="TS-F-02:20/_x000a_O1010206:10B"/>
    <m/>
    <m/>
    <m/>
    <s v=""/>
    <s v=""/>
    <x v="2"/>
    <x v="2"/>
    <x v="0"/>
    <x v="1"/>
    <x v="1"/>
    <s v="10A"/>
    <s v="10B"/>
    <x v="9"/>
    <x v="26"/>
    <x v="529"/>
    <x v="529"/>
  </r>
  <r>
    <s v="01"/>
    <m/>
    <s v="Сигнал"/>
    <s v="17-M -071LK  -B"/>
    <x v="438"/>
    <s v="07"/>
    <s v="17-L-071-K-071B Motor"/>
    <s v="17-L-071-K-071B МЕСТ/ДИСТАНЦ"/>
    <s v="Motor Local/Remote status"/>
    <s v="4124-FY-VD-BD17317L07100001_SH.1"/>
    <x v="14"/>
    <x v="8"/>
    <m/>
    <s v="17-I-DD-N-002BL02"/>
    <s v="24 Pair"/>
    <s v="Pr.11"/>
    <x v="7"/>
    <x v="35"/>
    <x v="12"/>
    <n v="22"/>
    <s v=""/>
    <s v="48"/>
    <s v="ASK 3MLD, ASK 3MB"/>
    <x v="230"/>
    <x v="2"/>
    <x v="29"/>
    <x v="1"/>
    <x v="29"/>
    <s v="DB37-*m"/>
    <x v="0"/>
    <s v="CPO101"/>
    <n v="0"/>
    <s v="BP021"/>
    <x v="29"/>
    <n v="7"/>
    <n v="11"/>
    <x v="2"/>
    <n v="32"/>
    <s v=""/>
    <s v="DCS AMMONIA-UTILITIES"/>
    <m/>
    <m/>
    <m/>
    <s v="O1010206"/>
    <n v="11"/>
    <m/>
    <s v="07-Cooling Tower Area"/>
    <x v="20"/>
    <x v="20"/>
    <x v="0"/>
    <m/>
    <s v=""/>
    <s v=""/>
    <m/>
    <s v="TS-F-02:21/_x000a_O1010206:11A"/>
    <s v="TS-F-02:22/_x000a_O1010206:11B"/>
    <m/>
    <m/>
    <m/>
    <s v=""/>
    <s v=""/>
    <x v="2"/>
    <x v="2"/>
    <x v="0"/>
    <x v="1"/>
    <x v="1"/>
    <s v="11A"/>
    <s v="11B"/>
    <x v="10"/>
    <x v="27"/>
    <x v="530"/>
    <x v="530"/>
  </r>
  <r>
    <s v="01"/>
    <m/>
    <s v="Сигнал"/>
    <s v="17-M -071LK  -C"/>
    <x v="439"/>
    <s v="07"/>
    <s v="17-L-071-K-071C Motor"/>
    <s v="17-L-071-K-071C ДОСТУПНО"/>
    <s v="Motor Available status"/>
    <s v="4124-FY-VD-BD17317L07100001_SH.1"/>
    <x v="14"/>
    <x v="8"/>
    <m/>
    <s v="17-I-DD-N-002BL02"/>
    <s v="24 Pair"/>
    <s v="Pr.12"/>
    <x v="7"/>
    <x v="35"/>
    <x v="13"/>
    <n v="24"/>
    <s v=""/>
    <s v="48"/>
    <s v="ASK 3MLD, ASK 3MB"/>
    <x v="230"/>
    <x v="2"/>
    <x v="29"/>
    <x v="1"/>
    <x v="29"/>
    <s v="DB37-*m"/>
    <x v="0"/>
    <s v="CPO101"/>
    <n v="0"/>
    <s v="BP021"/>
    <x v="29"/>
    <n v="7"/>
    <n v="12"/>
    <x v="2"/>
    <n v="32"/>
    <s v=""/>
    <s v="DCS AMMONIA-UTILITIES"/>
    <m/>
    <m/>
    <m/>
    <s v="O1010206"/>
    <n v="12"/>
    <m/>
    <s v="07-Cooling Tower Area"/>
    <x v="20"/>
    <x v="20"/>
    <x v="0"/>
    <m/>
    <s v=""/>
    <s v=""/>
    <m/>
    <s v="TS-F-02:23/_x000a_O1010206:12A"/>
    <s v="TS-F-02:24/_x000a_O1010206:12B"/>
    <m/>
    <m/>
    <m/>
    <s v=""/>
    <s v=""/>
    <x v="2"/>
    <x v="2"/>
    <x v="0"/>
    <x v="1"/>
    <x v="1"/>
    <s v="12A"/>
    <s v="12B"/>
    <x v="11"/>
    <x v="28"/>
    <x v="531"/>
    <x v="531"/>
  </r>
  <r>
    <s v="01"/>
    <m/>
    <s v="Сигнал"/>
    <s v="17-M -071LK  -C"/>
    <x v="440"/>
    <s v="07"/>
    <s v="17-L-071-K-071C Motor"/>
    <s v="17-L-071-K-071C МЕСТ/ДИСТАНЦ"/>
    <s v="Motor Local/Remote status"/>
    <s v="4124-FY-VD-BD17317L07100001_SH.1"/>
    <x v="14"/>
    <x v="8"/>
    <m/>
    <s v="17-I-DD-N-002BL02"/>
    <s v="24 Pair"/>
    <s v="Pr.13"/>
    <x v="7"/>
    <x v="35"/>
    <x v="14"/>
    <n v="26"/>
    <s v=""/>
    <s v="48"/>
    <s v="ASK 3MLD, ASK 3MB"/>
    <x v="230"/>
    <x v="2"/>
    <x v="29"/>
    <x v="1"/>
    <x v="29"/>
    <s v="DB37-*m"/>
    <x v="0"/>
    <s v="CPO101"/>
    <n v="0"/>
    <s v="BP021"/>
    <x v="29"/>
    <n v="7"/>
    <n v="13"/>
    <x v="2"/>
    <n v="32"/>
    <s v=""/>
    <s v="DCS AMMONIA-UTILITIES"/>
    <m/>
    <m/>
    <m/>
    <s v="O1010206"/>
    <n v="13"/>
    <m/>
    <s v="07-Cooling Tower Area"/>
    <x v="20"/>
    <x v="20"/>
    <x v="0"/>
    <m/>
    <s v=""/>
    <s v=""/>
    <m/>
    <s v="TS-F-02:25/_x000a_O1010206:13A"/>
    <s v="TS-F-02:26/_x000a_O1010206:13B"/>
    <m/>
    <m/>
    <m/>
    <s v=""/>
    <s v=""/>
    <x v="2"/>
    <x v="2"/>
    <x v="0"/>
    <x v="1"/>
    <x v="1"/>
    <s v="13A"/>
    <s v="13B"/>
    <x v="12"/>
    <x v="29"/>
    <x v="532"/>
    <x v="532"/>
  </r>
  <r>
    <s v="01"/>
    <m/>
    <s v="Сигнал"/>
    <s v="17-M -071LK  -D"/>
    <x v="441"/>
    <s v="07"/>
    <s v="17-L-071-K-071D Motor"/>
    <s v="17-L-071-K-071D ДОСТУПНО"/>
    <s v="Motor Available status"/>
    <s v="4124-FY-VD-BD17317L07100001_SH.1"/>
    <x v="14"/>
    <x v="8"/>
    <m/>
    <s v="17-I-DD-N-002BL02"/>
    <s v="24 Pair"/>
    <s v="Pr.14"/>
    <x v="7"/>
    <x v="35"/>
    <x v="15"/>
    <n v="28"/>
    <s v=""/>
    <s v="48"/>
    <s v="ASK 3MLD, ASK 3MB"/>
    <x v="230"/>
    <x v="2"/>
    <x v="29"/>
    <x v="1"/>
    <x v="29"/>
    <s v="DB37-*m"/>
    <x v="0"/>
    <s v="CPO101"/>
    <n v="0"/>
    <s v="BP021"/>
    <x v="29"/>
    <n v="7"/>
    <n v="14"/>
    <x v="2"/>
    <n v="32"/>
    <s v=""/>
    <s v="DCS AMMONIA-UTILITIES"/>
    <m/>
    <m/>
    <m/>
    <s v="O1010206"/>
    <n v="14"/>
    <m/>
    <s v="07-Cooling Tower Area"/>
    <x v="20"/>
    <x v="20"/>
    <x v="0"/>
    <m/>
    <s v=""/>
    <s v=""/>
    <m/>
    <s v="TS-F-02:27/_x000a_O1010206:14A"/>
    <s v="TS-F-02:28/_x000a_O1010206:14B"/>
    <m/>
    <m/>
    <m/>
    <s v=""/>
    <s v=""/>
    <x v="2"/>
    <x v="2"/>
    <x v="0"/>
    <x v="1"/>
    <x v="1"/>
    <s v="14A"/>
    <s v="14B"/>
    <x v="13"/>
    <x v="30"/>
    <x v="533"/>
    <x v="533"/>
  </r>
  <r>
    <s v="01"/>
    <m/>
    <s v="Сигнал"/>
    <s v="17-M -071LK  -D"/>
    <x v="442"/>
    <s v="07"/>
    <s v="17-L-071-K-071D Motor"/>
    <s v="17-L-071-K-071D МЕСТ/ДИСТАНЦ"/>
    <s v="Motor Local/Remote status"/>
    <s v="4124-FY-VD-BD17317L07100001_SH.1"/>
    <x v="14"/>
    <x v="8"/>
    <m/>
    <s v="17-I-DD-N-002BL02"/>
    <s v="24 Pair"/>
    <s v="Pr.15"/>
    <x v="7"/>
    <x v="35"/>
    <x v="9"/>
    <n v="30"/>
    <s v=""/>
    <s v="48"/>
    <s v="ASK 3MLD, ASK 3MB"/>
    <x v="230"/>
    <x v="2"/>
    <x v="29"/>
    <x v="1"/>
    <x v="29"/>
    <s v="DB37-*m"/>
    <x v="0"/>
    <s v="CPO101"/>
    <n v="0"/>
    <s v="BP021"/>
    <x v="29"/>
    <n v="7"/>
    <n v="15"/>
    <x v="2"/>
    <n v="32"/>
    <s v=""/>
    <s v="DCS AMMONIA-UTILITIES"/>
    <m/>
    <m/>
    <m/>
    <s v="O1010206"/>
    <n v="15"/>
    <m/>
    <s v="07-Cooling Tower Area"/>
    <x v="20"/>
    <x v="20"/>
    <x v="0"/>
    <m/>
    <s v=""/>
    <s v=""/>
    <m/>
    <s v="TS-F-02:29/_x000a_O1010206:15A"/>
    <s v="TS-F-02:30/_x000a_O1010206:15B"/>
    <m/>
    <m/>
    <m/>
    <s v=""/>
    <s v=""/>
    <x v="2"/>
    <x v="2"/>
    <x v="0"/>
    <x v="1"/>
    <x v="1"/>
    <s v="15A"/>
    <s v="15B"/>
    <x v="14"/>
    <x v="31"/>
    <x v="534"/>
    <x v="534"/>
  </r>
  <r>
    <s v="01"/>
    <m/>
    <s v="Сигнал"/>
    <s v="17-M -071LK  -E"/>
    <x v="443"/>
    <s v="07"/>
    <s v="17-L-071-K-071E Motor"/>
    <s v="17-L-071-K-071E ДОСТУПНО"/>
    <s v="Motor Available status"/>
    <s v="4124-FY-VD-BD17317L07100001_SH.2"/>
    <x v="14"/>
    <x v="8"/>
    <m/>
    <s v="17-I-DD-N-002BL02"/>
    <s v="24 Pair"/>
    <s v="Pr.16"/>
    <x v="7"/>
    <x v="35"/>
    <x v="16"/>
    <n v="32"/>
    <s v=""/>
    <s v="48"/>
    <s v="ASK 3MLD, ASK 3MB"/>
    <x v="230"/>
    <x v="2"/>
    <x v="29"/>
    <x v="1"/>
    <x v="29"/>
    <s v="DB37-*m"/>
    <x v="0"/>
    <s v="CPO101"/>
    <n v="0"/>
    <s v="BP021"/>
    <x v="29"/>
    <n v="7"/>
    <n v="16"/>
    <x v="2"/>
    <n v="32"/>
    <s v=""/>
    <s v="DCS AMMONIA-UTILITIES"/>
    <m/>
    <m/>
    <m/>
    <s v="O1010206"/>
    <n v="16"/>
    <m/>
    <s v="07-Cooling Tower Area"/>
    <x v="20"/>
    <x v="20"/>
    <x v="0"/>
    <m/>
    <s v=""/>
    <s v=""/>
    <m/>
    <s v="TS-F-02:31/_x000a_O1010206:16A"/>
    <s v="TS-F-02:32/_x000a_O1010206:16B"/>
    <m/>
    <m/>
    <m/>
    <s v=""/>
    <s v=""/>
    <x v="2"/>
    <x v="2"/>
    <x v="0"/>
    <x v="1"/>
    <x v="1"/>
    <s v="16A"/>
    <s v="16B"/>
    <x v="15"/>
    <x v="32"/>
    <x v="535"/>
    <x v="535"/>
  </r>
  <r>
    <s v="01"/>
    <m/>
    <s v="Сигнал"/>
    <s v="17-M -071LK  -E"/>
    <x v="444"/>
    <s v="07"/>
    <s v="17-L-071-K-071E Motor"/>
    <s v="17-L-071-K-071E  МЕСТ/ДИСТАНЦ"/>
    <s v="Motor Local/Remote status"/>
    <s v="4124-FY-VD-BD17317L07100001_SH.2"/>
    <x v="14"/>
    <x v="8"/>
    <m/>
    <s v="17-I-DD-N-002BL02"/>
    <s v="24 Pair"/>
    <s v="Pr.17"/>
    <x v="7"/>
    <x v="35"/>
    <x v="19"/>
    <n v="34"/>
    <s v=""/>
    <s v="48"/>
    <s v="ASK 3MLD, ASK 3MB"/>
    <x v="230"/>
    <x v="2"/>
    <x v="29"/>
    <x v="1"/>
    <x v="29"/>
    <s v="DB37-*m"/>
    <x v="0"/>
    <s v="CPO101"/>
    <n v="0"/>
    <s v="BP021"/>
    <x v="29"/>
    <n v="7"/>
    <n v="17"/>
    <x v="2"/>
    <n v="32"/>
    <s v=""/>
    <s v="DCS AMMONIA-UTILITIES"/>
    <m/>
    <m/>
    <m/>
    <s v="O1010206"/>
    <n v="17"/>
    <m/>
    <s v="07-Cooling Tower Area"/>
    <x v="20"/>
    <x v="20"/>
    <x v="0"/>
    <m/>
    <s v=""/>
    <s v=""/>
    <m/>
    <s v="TS-F-02:33/_x000a_O1010206:17A"/>
    <s v="TS-F-02:34/_x000a_O1010206:17B"/>
    <m/>
    <m/>
    <m/>
    <s v=""/>
    <s v=""/>
    <x v="2"/>
    <x v="2"/>
    <x v="0"/>
    <x v="1"/>
    <x v="1"/>
    <s v="17A"/>
    <s v="17B"/>
    <x v="17"/>
    <x v="33"/>
    <x v="536"/>
    <x v="536"/>
  </r>
  <r>
    <s v="01"/>
    <m/>
    <s v="Сигнал"/>
    <s v="17-M -071LK  -F"/>
    <x v="445"/>
    <s v="07"/>
    <s v="17-L-071-K-071F Motor"/>
    <s v="17-L-071-K-071F ДОСТУПНО"/>
    <s v="Motor Available status"/>
    <s v="4124-FY-VD-BD17317L07100001_SH.2"/>
    <x v="14"/>
    <x v="8"/>
    <m/>
    <s v="17-I-DD-N-002BL02"/>
    <s v="24 Pair"/>
    <s v="Pr.18"/>
    <x v="7"/>
    <x v="35"/>
    <x v="20"/>
    <n v="36"/>
    <s v=""/>
    <s v="48"/>
    <s v="ASK 3MLD, ASK 3MB"/>
    <x v="230"/>
    <x v="2"/>
    <x v="29"/>
    <x v="1"/>
    <x v="29"/>
    <s v="DB37-*m"/>
    <x v="0"/>
    <s v="CPO101"/>
    <n v="0"/>
    <s v="BP021"/>
    <x v="29"/>
    <n v="7"/>
    <n v="18"/>
    <x v="2"/>
    <n v="32"/>
    <s v=""/>
    <s v="DCS AMMONIA-UTILITIES"/>
    <m/>
    <m/>
    <m/>
    <s v="O1010206"/>
    <n v="18"/>
    <m/>
    <s v="07-Cooling Tower Area"/>
    <x v="20"/>
    <x v="20"/>
    <x v="0"/>
    <m/>
    <s v=""/>
    <s v=""/>
    <m/>
    <s v="TS-F-02:35/_x000a_O1010206:18A"/>
    <s v="TS-F-02:36/_x000a_O1010206:18B"/>
    <m/>
    <m/>
    <m/>
    <s v=""/>
    <s v=""/>
    <x v="2"/>
    <x v="2"/>
    <x v="0"/>
    <x v="1"/>
    <x v="1"/>
    <s v="18A"/>
    <s v="18B"/>
    <x v="18"/>
    <x v="34"/>
    <x v="537"/>
    <x v="537"/>
  </r>
  <r>
    <s v="01"/>
    <m/>
    <s v="Сигнал"/>
    <s v="17-M -071LK  -F"/>
    <x v="446"/>
    <s v="07"/>
    <s v="17-L-071-K-071F Motor"/>
    <s v="17-L-071-K-071F  МЕСТ/ДИСТАНЦ"/>
    <s v="Motor Local/Remote status"/>
    <s v="4124-FY-VD-BD17317L07100001_SH.2"/>
    <x v="14"/>
    <x v="8"/>
    <m/>
    <s v="17-I-DD-N-002BL02"/>
    <s v="24 Pair"/>
    <s v="Pr.19"/>
    <x v="7"/>
    <x v="35"/>
    <x v="21"/>
    <n v="38"/>
    <s v=""/>
    <s v="48"/>
    <s v="ASK 3MLD, ASK 3MB"/>
    <x v="230"/>
    <x v="2"/>
    <x v="29"/>
    <x v="1"/>
    <x v="29"/>
    <s v="DB37-*m"/>
    <x v="0"/>
    <s v="CPO101"/>
    <n v="0"/>
    <s v="BP021"/>
    <x v="29"/>
    <n v="7"/>
    <n v="19"/>
    <x v="2"/>
    <n v="32"/>
    <s v=""/>
    <s v="DCS AMMONIA-UTILITIES"/>
    <m/>
    <m/>
    <m/>
    <s v="O1010206"/>
    <n v="19"/>
    <m/>
    <s v="07-Cooling Tower Area"/>
    <x v="20"/>
    <x v="20"/>
    <x v="0"/>
    <m/>
    <s v=""/>
    <s v=""/>
    <m/>
    <s v="TS-F-02:37/_x000a_O1010206:19A"/>
    <s v="TS-F-02:38/_x000a_O1010206:19B"/>
    <m/>
    <m/>
    <m/>
    <s v=""/>
    <s v=""/>
    <x v="2"/>
    <x v="2"/>
    <x v="0"/>
    <x v="1"/>
    <x v="1"/>
    <s v="19A"/>
    <s v="19B"/>
    <x v="19"/>
    <x v="35"/>
    <x v="538"/>
    <x v="538"/>
  </r>
  <r>
    <s v="01"/>
    <m/>
    <s v="Сигнал"/>
    <s v="17-M -071LK  -G"/>
    <x v="447"/>
    <s v="07"/>
    <s v="17-L-071-K-071G Motor"/>
    <s v="17-L-071-K-071G ДОСТУПНО"/>
    <s v="Motor Available status"/>
    <s v="4124-FY-VD-BD17317L07100001_SH.2"/>
    <x v="14"/>
    <x v="8"/>
    <m/>
    <s v="17-I-DD-N-002BL02"/>
    <s v="24 Pair"/>
    <s v="Pr.20"/>
    <x v="7"/>
    <x v="35"/>
    <x v="22"/>
    <n v="40"/>
    <s v=""/>
    <s v="48"/>
    <s v="ASK 3MLD, ASK 3MB"/>
    <x v="230"/>
    <x v="2"/>
    <x v="29"/>
    <x v="1"/>
    <x v="29"/>
    <s v="DB37-*m"/>
    <x v="0"/>
    <s v="CPO101"/>
    <n v="0"/>
    <s v="BP021"/>
    <x v="29"/>
    <n v="7"/>
    <n v="20"/>
    <x v="2"/>
    <n v="32"/>
    <s v=""/>
    <s v="DCS AMMONIA-UTILITIES"/>
    <m/>
    <m/>
    <m/>
    <s v="O1010206"/>
    <n v="20"/>
    <m/>
    <s v="07-Cooling Tower Area"/>
    <x v="20"/>
    <x v="20"/>
    <x v="0"/>
    <m/>
    <s v=""/>
    <s v=""/>
    <m/>
    <s v="TS-F-02:39/_x000a_O1010206:20A"/>
    <s v="TS-F-02:40/_x000a_O1010206:20B"/>
    <m/>
    <m/>
    <m/>
    <s v=""/>
    <s v=""/>
    <x v="2"/>
    <x v="2"/>
    <x v="0"/>
    <x v="1"/>
    <x v="1"/>
    <s v="20A"/>
    <s v="20B"/>
    <x v="20"/>
    <x v="36"/>
    <x v="539"/>
    <x v="539"/>
  </r>
  <r>
    <s v="01"/>
    <m/>
    <s v="Сигнал"/>
    <s v="17-M -071LK  -G"/>
    <x v="448"/>
    <s v="07"/>
    <s v="17-L-071-K-071G Motor"/>
    <s v="17-L-071-K-071G МЕСТ/ДИСТАНЦ"/>
    <s v="Motor Local/Remote status"/>
    <s v="4124-FY-VD-BD17317L07100001_SH.2"/>
    <x v="14"/>
    <x v="8"/>
    <m/>
    <s v="17-I-DD-N-002BL02"/>
    <s v="24 Pair"/>
    <s v="Pr.21"/>
    <x v="7"/>
    <x v="35"/>
    <x v="23"/>
    <n v="42"/>
    <s v=""/>
    <s v="48"/>
    <s v="ASK 3MLD, ASK 3MB"/>
    <x v="230"/>
    <x v="2"/>
    <x v="29"/>
    <x v="1"/>
    <x v="29"/>
    <s v="DB37-*m"/>
    <x v="0"/>
    <s v="CPO101"/>
    <n v="0"/>
    <s v="BP021"/>
    <x v="29"/>
    <n v="7"/>
    <n v="21"/>
    <x v="2"/>
    <n v="32"/>
    <s v=""/>
    <s v="DCS AMMONIA-UTILITIES"/>
    <m/>
    <m/>
    <m/>
    <s v="O1010206"/>
    <n v="21"/>
    <m/>
    <s v="07-Cooling Tower Area"/>
    <x v="20"/>
    <x v="20"/>
    <x v="0"/>
    <m/>
    <s v=""/>
    <s v=""/>
    <m/>
    <s v="TS-F-02:41/_x000a_O1010206:21A"/>
    <s v="TS-F-02:42/_x000a_O1010206:21B"/>
    <m/>
    <m/>
    <m/>
    <s v=""/>
    <s v=""/>
    <x v="2"/>
    <x v="2"/>
    <x v="0"/>
    <x v="1"/>
    <x v="1"/>
    <s v="21A"/>
    <s v="21B"/>
    <x v="21"/>
    <x v="37"/>
    <x v="540"/>
    <x v="540"/>
  </r>
  <r>
    <s v="01"/>
    <m/>
    <s v="Сигнал"/>
    <s v="17-M -071LK  -H"/>
    <x v="449"/>
    <s v="07"/>
    <s v="17-L-071-K-071H Motor"/>
    <s v="17-L-071-K-071H ДОСТУПНО"/>
    <s v="Motor Available status"/>
    <s v="4124-FY-VD-BD17317L07100001_SH.2"/>
    <x v="14"/>
    <x v="8"/>
    <m/>
    <s v="17-I-DD-N-002BL02"/>
    <s v="24 Pair"/>
    <s v="Pr.22"/>
    <x v="7"/>
    <x v="35"/>
    <x v="24"/>
    <n v="44"/>
    <s v=""/>
    <s v="48"/>
    <s v="ASK 3MLD, ASK 3MB"/>
    <x v="230"/>
    <x v="2"/>
    <x v="29"/>
    <x v="1"/>
    <x v="29"/>
    <s v="DB37-*m"/>
    <x v="0"/>
    <s v="CPO101"/>
    <n v="0"/>
    <s v="BP021"/>
    <x v="29"/>
    <n v="7"/>
    <n v="22"/>
    <x v="2"/>
    <n v="32"/>
    <s v=""/>
    <s v="DCS AMMONIA-UTILITIES"/>
    <m/>
    <m/>
    <m/>
    <s v="O1010206"/>
    <n v="22"/>
    <m/>
    <s v="07-Cooling Tower Area"/>
    <x v="20"/>
    <x v="20"/>
    <x v="0"/>
    <m/>
    <s v=""/>
    <s v=""/>
    <m/>
    <s v="TS-F-02:43/_x000a_O1010206:22A"/>
    <s v="TS-F-02:44/_x000a_O1010206:22B"/>
    <m/>
    <m/>
    <m/>
    <s v=""/>
    <s v=""/>
    <x v="2"/>
    <x v="2"/>
    <x v="0"/>
    <x v="1"/>
    <x v="1"/>
    <s v="22A"/>
    <s v="22B"/>
    <x v="22"/>
    <x v="38"/>
    <x v="541"/>
    <x v="541"/>
  </r>
  <r>
    <s v="01"/>
    <m/>
    <s v="Сигнал"/>
    <s v="17-M -071LK  -H"/>
    <x v="450"/>
    <s v="07"/>
    <s v="17-L-071-K-071H Motor"/>
    <s v="17-L-071-K-071H  МЕСТ/ДИСТАНЦ"/>
    <s v="Motor Local/Remote status"/>
    <s v="4124-FY-VD-BD17317L07100001_SH.2"/>
    <x v="14"/>
    <x v="8"/>
    <m/>
    <s v="17-I-DD-N-003BL02"/>
    <s v="24 Pair"/>
    <s v="Pr.01"/>
    <x v="7"/>
    <x v="39"/>
    <x v="5"/>
    <n v="2"/>
    <s v=""/>
    <s v="48"/>
    <s v="ASK 3MLD, ASK 3MB"/>
    <x v="230"/>
    <x v="2"/>
    <x v="29"/>
    <x v="1"/>
    <x v="29"/>
    <s v="DB37-*m"/>
    <x v="0"/>
    <s v="CPO101"/>
    <n v="0"/>
    <s v="BP021"/>
    <x v="29"/>
    <n v="7"/>
    <n v="23"/>
    <x v="2"/>
    <n v="32"/>
    <s v=""/>
    <s v="DCS AMMONIA-UTILITIES"/>
    <m/>
    <m/>
    <m/>
    <s v="O1010206"/>
    <n v="23"/>
    <m/>
    <s v="07-Cooling Tower Area"/>
    <x v="20"/>
    <x v="20"/>
    <x v="0"/>
    <m/>
    <s v=""/>
    <s v=""/>
    <m/>
    <s v="TS-F-03:1/_x000a_O1010206:23A"/>
    <s v="TS-F-03:2/_x000a_O1010206:23B"/>
    <m/>
    <m/>
    <m/>
    <s v=""/>
    <s v=""/>
    <x v="2"/>
    <x v="2"/>
    <x v="0"/>
    <x v="1"/>
    <x v="1"/>
    <s v="23A"/>
    <s v="23B"/>
    <x v="23"/>
    <x v="39"/>
    <x v="542"/>
    <x v="542"/>
  </r>
  <r>
    <s v="02.1"/>
    <s v="28.06.2024 замена типовой схемы"/>
    <s v="Сигнал"/>
    <s v="17-M -071    -A"/>
    <x v="451"/>
    <s v="07"/>
    <s v="CW Circulation Pump 7-P-071A"/>
    <s v="P071A ЦИРКУЛЯЦИОННЫЙ НАСОС"/>
    <s v="Motor Running status"/>
    <s v="4124-GG-VD-BD17617P071001_SH.3"/>
    <x v="15"/>
    <x v="9"/>
    <m/>
    <s v="17-I-DD-N-003BL02"/>
    <s v="24 Pair"/>
    <s v="Pr.02"/>
    <x v="7"/>
    <x v="39"/>
    <x v="0"/>
    <n v="4"/>
    <s v=""/>
    <s v="48"/>
    <s v="ASK 3MLD, ASK 3MB"/>
    <x v="230"/>
    <x v="2"/>
    <x v="29"/>
    <x v="1"/>
    <x v="29"/>
    <s v="DB37-*m"/>
    <x v="0"/>
    <s v="CPO101"/>
    <n v="0"/>
    <s v="BP021"/>
    <x v="29"/>
    <n v="7"/>
    <n v="24"/>
    <x v="2"/>
    <n v="32"/>
    <s v=""/>
    <s v="DCS AMMONIA-UTILITIES"/>
    <m/>
    <m/>
    <m/>
    <s v="O1010206"/>
    <n v="24"/>
    <m/>
    <s v="07-Cooling Tower Area"/>
    <x v="20"/>
    <x v="20"/>
    <x v="0"/>
    <m/>
    <s v=""/>
    <s v=""/>
    <m/>
    <s v="TS-F-03:3/_x000a_O1010206:24A"/>
    <s v="TS-F-03:4/_x000a_O1010206:24B"/>
    <m/>
    <m/>
    <m/>
    <s v=""/>
    <s v=""/>
    <x v="2"/>
    <x v="2"/>
    <x v="0"/>
    <x v="1"/>
    <x v="1"/>
    <s v="24A"/>
    <s v="24B"/>
    <x v="24"/>
    <x v="40"/>
    <x v="543"/>
    <x v="543"/>
  </r>
  <r>
    <s v="02.1"/>
    <s v="28.06.2024 замена типовой схемы"/>
    <s v="Сигнал"/>
    <s v="17-M -071    -A"/>
    <x v="452"/>
    <s v="07"/>
    <s v="CW Circulation Pump 7-P-071A"/>
    <s v="17-P-071A ДОСТУПЕН"/>
    <s v="Motor Available status"/>
    <s v="4124-GG-VD-BD17617P071001_SH.3"/>
    <x v="15"/>
    <x v="9"/>
    <m/>
    <s v="17-I-DD-N-003BL02"/>
    <s v="24 Pair"/>
    <s v="Pr.03"/>
    <x v="7"/>
    <x v="39"/>
    <x v="1"/>
    <n v="6"/>
    <s v=""/>
    <s v="48"/>
    <s v="ASK 3MLD, ASK 3MB"/>
    <x v="230"/>
    <x v="2"/>
    <x v="29"/>
    <x v="1"/>
    <x v="29"/>
    <s v="DB37-*m"/>
    <x v="0"/>
    <s v="CPO101"/>
    <n v="0"/>
    <s v="BP021"/>
    <x v="29"/>
    <n v="7"/>
    <n v="25"/>
    <x v="2"/>
    <n v="32"/>
    <s v=""/>
    <s v="DCS AMMONIA-UTILITIES"/>
    <m/>
    <m/>
    <m/>
    <s v="O1010206"/>
    <n v="25"/>
    <m/>
    <s v="07-Cooling Tower Area"/>
    <x v="20"/>
    <x v="20"/>
    <x v="0"/>
    <m/>
    <s v=""/>
    <s v=""/>
    <m/>
    <s v="TS-F-03:5/_x000a_O1010206:25A"/>
    <s v="TS-F-03:6/_x000a_O1010206:25B"/>
    <m/>
    <m/>
    <m/>
    <s v=""/>
    <s v=""/>
    <x v="2"/>
    <x v="2"/>
    <x v="0"/>
    <x v="1"/>
    <x v="1"/>
    <s v="25A"/>
    <s v="25B"/>
    <x v="25"/>
    <x v="41"/>
    <x v="544"/>
    <x v="544"/>
  </r>
  <r>
    <s v="02.1"/>
    <s v="28.06.2024 замена типовой схемы"/>
    <s v="Сигнал"/>
    <s v="17-M -071    -A"/>
    <x v="453"/>
    <s v="07"/>
    <s v="CW Circulation Pump 7-P-071A"/>
    <s v="17-P-071A МЕСТ/ДИСТАНЦ"/>
    <s v="Motor Remote status"/>
    <s v="4124-GG-VD-BD17617P071001_SH.3"/>
    <x v="15"/>
    <x v="9"/>
    <m/>
    <s v="17-I-DD-N-003BL02"/>
    <s v="24 Pair"/>
    <s v="Pr.04"/>
    <x v="7"/>
    <x v="39"/>
    <x v="2"/>
    <n v="8"/>
    <s v=""/>
    <s v="48"/>
    <s v="ASK 3MLD, ASK 3MB"/>
    <x v="230"/>
    <x v="2"/>
    <x v="29"/>
    <x v="1"/>
    <x v="29"/>
    <s v="DB37-*m"/>
    <x v="0"/>
    <s v="CPO101"/>
    <n v="0"/>
    <s v="BP021"/>
    <x v="29"/>
    <n v="7"/>
    <n v="26"/>
    <x v="2"/>
    <n v="32"/>
    <s v=""/>
    <s v="DCS AMMONIA-UTILITIES"/>
    <m/>
    <m/>
    <m/>
    <s v="O1010206"/>
    <n v="26"/>
    <m/>
    <s v="07-Cooling Tower Area"/>
    <x v="20"/>
    <x v="20"/>
    <x v="0"/>
    <m/>
    <s v=""/>
    <s v=""/>
    <m/>
    <s v="TS-F-03:7/_x000a_O1010206:26A"/>
    <s v="TS-F-03:8/_x000a_O1010206:26B"/>
    <m/>
    <m/>
    <m/>
    <s v=""/>
    <s v=""/>
    <x v="2"/>
    <x v="2"/>
    <x v="0"/>
    <x v="1"/>
    <x v="1"/>
    <s v="26A"/>
    <s v="26B"/>
    <x v="26"/>
    <x v="42"/>
    <x v="545"/>
    <x v="545"/>
  </r>
  <r>
    <s v="02.1"/>
    <s v="28.06.2024 замена типовой схемы"/>
    <s v="Сигнал"/>
    <s v="17-M -071    -B"/>
    <x v="454"/>
    <s v="07"/>
    <s v="CW Circulation Pump 7-P-071B"/>
    <s v="P071B ЦИРКУЛЯЦИОННЫЙ НАСОС"/>
    <s v="Motor Running status"/>
    <s v="4124-GG-VD-BD17617P071001_SH.4"/>
    <x v="15"/>
    <x v="9"/>
    <m/>
    <s v="17-I-DD-N-003BL02"/>
    <s v="24 Pair"/>
    <s v="Pr.05"/>
    <x v="7"/>
    <x v="39"/>
    <x v="3"/>
    <n v="10"/>
    <s v=""/>
    <s v="48"/>
    <s v="ASK 3MLD, ASK 3MB"/>
    <x v="230"/>
    <x v="2"/>
    <x v="29"/>
    <x v="1"/>
    <x v="29"/>
    <s v="DB37-*m"/>
    <x v="0"/>
    <s v="CPO101"/>
    <n v="0"/>
    <s v="BP021"/>
    <x v="29"/>
    <n v="7"/>
    <n v="27"/>
    <x v="2"/>
    <n v="32"/>
    <s v=""/>
    <s v="DCS AMMONIA-UTILITIES"/>
    <m/>
    <m/>
    <m/>
    <s v="O1010206"/>
    <n v="27"/>
    <m/>
    <s v="07-Cooling Tower Area"/>
    <x v="20"/>
    <x v="20"/>
    <x v="0"/>
    <m/>
    <s v=""/>
    <s v=""/>
    <m/>
    <s v="TS-F-03:9/_x000a_O1010206:27A"/>
    <s v="TS-F-03:10/_x000a_O1010206:27B"/>
    <m/>
    <m/>
    <m/>
    <s v=""/>
    <s v=""/>
    <x v="2"/>
    <x v="2"/>
    <x v="0"/>
    <x v="1"/>
    <x v="1"/>
    <s v="27A"/>
    <s v="27B"/>
    <x v="27"/>
    <x v="43"/>
    <x v="546"/>
    <x v="546"/>
  </r>
  <r>
    <s v="02.1"/>
    <s v="28.06.2024 замена типовой схемы"/>
    <s v="Сигнал"/>
    <s v="17-M -071    -B"/>
    <x v="455"/>
    <s v="07"/>
    <s v="CW Circulation Pump 7-P-071B"/>
    <s v="17-P-071B ДОСТУПНО"/>
    <s v="Motor Available status"/>
    <s v="4124-GG-VD-BD17617P071001_SH.4"/>
    <x v="15"/>
    <x v="9"/>
    <m/>
    <s v="17-I-DD-N-003BL02"/>
    <s v="24 Pair"/>
    <s v="Pr.06"/>
    <x v="7"/>
    <x v="39"/>
    <x v="4"/>
    <n v="12"/>
    <s v=""/>
    <s v="48"/>
    <s v="ASK 3MLD, ASK 3MB"/>
    <x v="230"/>
    <x v="2"/>
    <x v="29"/>
    <x v="1"/>
    <x v="29"/>
    <s v="DB37-*m"/>
    <x v="0"/>
    <s v="CPO101"/>
    <n v="0"/>
    <s v="BP021"/>
    <x v="29"/>
    <n v="7"/>
    <n v="28"/>
    <x v="2"/>
    <n v="32"/>
    <s v=""/>
    <s v="DCS AMMONIA-UTILITIES"/>
    <m/>
    <m/>
    <m/>
    <s v="O1010206"/>
    <n v="28"/>
    <m/>
    <s v="07-Cooling Tower Area"/>
    <x v="20"/>
    <x v="20"/>
    <x v="0"/>
    <m/>
    <s v=""/>
    <s v=""/>
    <m/>
    <s v="TS-F-03:11/_x000a_O1010206:28A"/>
    <s v="TS-F-03:12/_x000a_O1010206:28B"/>
    <m/>
    <m/>
    <m/>
    <s v=""/>
    <s v=""/>
    <x v="2"/>
    <x v="2"/>
    <x v="0"/>
    <x v="1"/>
    <x v="1"/>
    <s v="28A"/>
    <s v="28B"/>
    <x v="28"/>
    <x v="44"/>
    <x v="547"/>
    <x v="547"/>
  </r>
  <r>
    <s v="02.1"/>
    <s v="28.06.2024 замена типовой схемы"/>
    <s v="Сигнал"/>
    <s v="17-M -071    -B"/>
    <x v="456"/>
    <s v="07"/>
    <s v="CW Circulation Pump 7-P-071B"/>
    <s v="17-P-071B МЕСТ/ДИСТАНЦ"/>
    <s v="Motor Remote status"/>
    <s v="4124-GG-VD-BD17617P071001_SH.4"/>
    <x v="15"/>
    <x v="9"/>
    <m/>
    <s v="17-I-DD-N-003BL02"/>
    <s v="24 Pair"/>
    <s v="Pr.07"/>
    <x v="7"/>
    <x v="39"/>
    <x v="6"/>
    <n v="14"/>
    <s v=""/>
    <s v="48"/>
    <s v="ASK 3MLD, ASK 3MB"/>
    <x v="230"/>
    <x v="2"/>
    <x v="29"/>
    <x v="1"/>
    <x v="29"/>
    <s v="DB37-*m"/>
    <x v="0"/>
    <s v="CPO101"/>
    <n v="0"/>
    <s v="BP021"/>
    <x v="29"/>
    <n v="7"/>
    <n v="29"/>
    <x v="2"/>
    <n v="32"/>
    <s v=""/>
    <s v="DCS AMMONIA-UTILITIES"/>
    <m/>
    <m/>
    <m/>
    <s v="O1010206"/>
    <n v="29"/>
    <m/>
    <s v="07-Cooling Tower Area"/>
    <x v="20"/>
    <x v="20"/>
    <x v="0"/>
    <m/>
    <s v=""/>
    <s v=""/>
    <m/>
    <s v="TS-F-03:13/_x000a_O1010206:29A"/>
    <s v="TS-F-03:14/_x000a_O1010206:29B"/>
    <m/>
    <m/>
    <m/>
    <s v=""/>
    <s v=""/>
    <x v="2"/>
    <x v="2"/>
    <x v="0"/>
    <x v="1"/>
    <x v="1"/>
    <s v="29A"/>
    <s v="29B"/>
    <x v="29"/>
    <x v="45"/>
    <x v="548"/>
    <x v="548"/>
  </r>
  <r>
    <s v="02.1"/>
    <s v="28.06.2024 замена типовой схемы"/>
    <s v="Сигнал"/>
    <s v="17-M -071    -C"/>
    <x v="457"/>
    <s v="07"/>
    <s v="CW Circulation Pump 7-P-071C"/>
    <s v="P071C ЦИРКУЛЯЦИОННЫЙ НАСОС"/>
    <s v="Motor Running status"/>
    <s v="4124-GG-VD-BD17617P071001_SH.5"/>
    <x v="15"/>
    <x v="9"/>
    <m/>
    <s v="17-I-DD-N-003BL02"/>
    <s v="24 Pair"/>
    <s v="Pr.08"/>
    <x v="7"/>
    <x v="39"/>
    <x v="7"/>
    <n v="16"/>
    <s v=""/>
    <s v="48"/>
    <s v="ASK 3MLD, ASK 3MB"/>
    <x v="230"/>
    <x v="2"/>
    <x v="29"/>
    <x v="1"/>
    <x v="29"/>
    <s v="DB37-*m"/>
    <x v="0"/>
    <s v="CPO101"/>
    <n v="0"/>
    <s v="BP021"/>
    <x v="29"/>
    <n v="7"/>
    <n v="30"/>
    <x v="2"/>
    <n v="32"/>
    <s v=""/>
    <s v="DCS AMMONIA-UTILITIES"/>
    <m/>
    <m/>
    <m/>
    <s v="O1010206"/>
    <n v="30"/>
    <m/>
    <s v="07-Cooling Tower Area"/>
    <x v="20"/>
    <x v="20"/>
    <x v="0"/>
    <m/>
    <s v=""/>
    <s v=""/>
    <m/>
    <s v="TS-F-03:15/_x000a_O1010206:30A"/>
    <s v="TS-F-03:16/_x000a_O1010206:30B"/>
    <m/>
    <m/>
    <m/>
    <s v=""/>
    <s v=""/>
    <x v="2"/>
    <x v="2"/>
    <x v="0"/>
    <x v="1"/>
    <x v="1"/>
    <s v="30A"/>
    <s v="30B"/>
    <x v="30"/>
    <x v="46"/>
    <x v="549"/>
    <x v="549"/>
  </r>
  <r>
    <s v="02.1"/>
    <s v="28.06.2024 замена типовой схемы"/>
    <s v="Сигнал"/>
    <s v="17-M -071    -C"/>
    <x v="458"/>
    <s v="07"/>
    <s v="CW Circulation Pump 7-P-071C"/>
    <s v="17-P-071C ДОСТУПНО"/>
    <s v="Motor Available status"/>
    <s v="4124-GG-VD-BD17617P071001_SH.5"/>
    <x v="15"/>
    <x v="9"/>
    <m/>
    <s v="17-I-DD-N-003BL02"/>
    <s v="24 Pair"/>
    <s v="Pr.09"/>
    <x v="7"/>
    <x v="39"/>
    <x v="10"/>
    <n v="18"/>
    <s v=""/>
    <s v="48"/>
    <s v="ASK 3MLD, ASK 3MB"/>
    <x v="230"/>
    <x v="2"/>
    <x v="29"/>
    <x v="1"/>
    <x v="29"/>
    <s v="DB37-*m"/>
    <x v="0"/>
    <s v="CPO101"/>
    <n v="0"/>
    <s v="BP021"/>
    <x v="29"/>
    <n v="7"/>
    <n v="31"/>
    <x v="2"/>
    <n v="32"/>
    <s v=""/>
    <s v="DCS AMMONIA-UTILITIES"/>
    <m/>
    <m/>
    <m/>
    <s v="O1010206"/>
    <n v="31"/>
    <m/>
    <s v="07-Cooling Tower Area"/>
    <x v="20"/>
    <x v="20"/>
    <x v="0"/>
    <m/>
    <s v=""/>
    <s v=""/>
    <m/>
    <s v="TS-F-03:17/_x000a_O1010206:31A"/>
    <s v="TS-F-03:18/_x000a_O1010206:31B"/>
    <m/>
    <m/>
    <m/>
    <s v=""/>
    <s v=""/>
    <x v="2"/>
    <x v="2"/>
    <x v="0"/>
    <x v="1"/>
    <x v="1"/>
    <s v="31A"/>
    <s v="31B"/>
    <x v="31"/>
    <x v="47"/>
    <x v="550"/>
    <x v="550"/>
  </r>
  <r>
    <s v="02.1"/>
    <s v="28.06.2024 замена типовой схемы"/>
    <s v="Сигнал"/>
    <s v="17-M -071    -C"/>
    <x v="459"/>
    <s v="07"/>
    <s v="CW Circulation Pump 7-P-071C"/>
    <s v="17-P-071C МЕСТ/ДИСТАНЦ"/>
    <s v="Motor Remote status"/>
    <s v="4124-GG-VD-BD17617P071001_SH.5"/>
    <x v="15"/>
    <x v="9"/>
    <m/>
    <s v="17-I-DD-N-003BL02"/>
    <s v="24 Pair"/>
    <s v="Pr.10"/>
    <x v="7"/>
    <x v="39"/>
    <x v="11"/>
    <n v="20"/>
    <s v=""/>
    <s v="48"/>
    <s v="ASK 3MLD, ASK 3MB"/>
    <x v="230"/>
    <x v="2"/>
    <x v="29"/>
    <x v="1"/>
    <x v="29"/>
    <s v="DB37-*m"/>
    <x v="0"/>
    <s v="CPO101"/>
    <n v="0"/>
    <s v="BP021"/>
    <x v="29"/>
    <n v="7"/>
    <n v="32"/>
    <x v="2"/>
    <n v="32"/>
    <s v=""/>
    <s v="DCS AMMONIA-UTILITIES"/>
    <m/>
    <m/>
    <m/>
    <s v="O1010206"/>
    <n v="32"/>
    <m/>
    <s v="07-Cooling Tower Area"/>
    <x v="20"/>
    <x v="20"/>
    <x v="0"/>
    <m/>
    <s v=""/>
    <s v=""/>
    <m/>
    <s v="TS-F-03:19/_x000a_O1010206:32A"/>
    <s v="TS-F-03:20/_x000a_O1010206:32B"/>
    <m/>
    <m/>
    <m/>
    <s v=""/>
    <s v=""/>
    <x v="2"/>
    <x v="2"/>
    <x v="0"/>
    <x v="1"/>
    <x v="1"/>
    <s v="32A"/>
    <s v="32B"/>
    <x v="32"/>
    <x v="48"/>
    <x v="551"/>
    <x v="551"/>
  </r>
  <r>
    <s v="02.1"/>
    <s v="28.06.2024 замена типовой схемы"/>
    <s v="Сигнал"/>
    <s v="17-M -071    -D"/>
    <x v="460"/>
    <s v="07"/>
    <s v="CW Circulation Pump 7-P-071D"/>
    <s v="P071D ЦИРКУЛЯЦИОННЫЙ НАСОС"/>
    <s v="Motor Running status"/>
    <s v="4124-GG-VD-BD17617P071001_SH.6"/>
    <x v="15"/>
    <x v="9"/>
    <m/>
    <s v="17-I-DD-N-003BL02"/>
    <s v="24 Pair"/>
    <s v="Pr.11"/>
    <x v="7"/>
    <x v="39"/>
    <x v="12"/>
    <n v="22"/>
    <s v=""/>
    <s v="48"/>
    <s v="ASK 3MLD, ASK 3MB"/>
    <x v="230"/>
    <x v="2"/>
    <x v="30"/>
    <x v="1"/>
    <x v="30"/>
    <s v="DB37-*m"/>
    <x v="0"/>
    <s v="CPO101"/>
    <n v="0"/>
    <s v="BP021"/>
    <x v="30"/>
    <n v="8"/>
    <n v="1"/>
    <x v="2"/>
    <n v="32"/>
    <s v=""/>
    <s v="DCS AMMONIA-UTILITIES"/>
    <m/>
    <m/>
    <m/>
    <s v="O1010207"/>
    <n v="1"/>
    <m/>
    <s v="07-Cooling Tower Area"/>
    <x v="20"/>
    <x v="20"/>
    <x v="0"/>
    <m/>
    <s v=""/>
    <s v=""/>
    <m/>
    <s v="TS-F-03:21/_x000a_O1010207:1A"/>
    <s v="TS-F-03:22/_x000a_O1010207:1B"/>
    <m/>
    <m/>
    <m/>
    <s v=""/>
    <s v=""/>
    <x v="2"/>
    <x v="2"/>
    <x v="0"/>
    <x v="1"/>
    <x v="1"/>
    <s v="1A"/>
    <s v="1B"/>
    <x v="0"/>
    <x v="17"/>
    <x v="552"/>
    <x v="552"/>
  </r>
  <r>
    <s v="02.1"/>
    <s v="28.06.2024 замена типовой схемы"/>
    <s v="Сигнал"/>
    <s v="17-M -071    -D"/>
    <x v="461"/>
    <s v="07"/>
    <s v="CW Circulation Pump 7-P-071D"/>
    <s v="17-P-071D ДОСТУПНО"/>
    <s v="Motor Available status"/>
    <s v="4124-GG-VD-BD17617P071001_SH.6"/>
    <x v="15"/>
    <x v="9"/>
    <m/>
    <s v="17-I-DD-N-003BL02"/>
    <s v="24 Pair"/>
    <s v="Pr.12"/>
    <x v="7"/>
    <x v="39"/>
    <x v="13"/>
    <n v="24"/>
    <s v=""/>
    <s v="48"/>
    <s v="ASK 3MLD, ASK 3MB"/>
    <x v="230"/>
    <x v="2"/>
    <x v="30"/>
    <x v="1"/>
    <x v="30"/>
    <s v="DB37-*m"/>
    <x v="0"/>
    <s v="CPO101"/>
    <n v="0"/>
    <s v="BP021"/>
    <x v="30"/>
    <n v="8"/>
    <n v="2"/>
    <x v="2"/>
    <n v="32"/>
    <s v=""/>
    <s v="DCS AMMONIA-UTILITIES"/>
    <m/>
    <m/>
    <m/>
    <s v="O1010207"/>
    <n v="2"/>
    <m/>
    <s v="07-Cooling Tower Area"/>
    <x v="20"/>
    <x v="20"/>
    <x v="0"/>
    <m/>
    <s v=""/>
    <s v=""/>
    <m/>
    <s v="TS-F-03:23/_x000a_O1010207:2A"/>
    <s v="TS-F-03:24/_x000a_O1010207:2B"/>
    <m/>
    <m/>
    <m/>
    <s v=""/>
    <s v=""/>
    <x v="2"/>
    <x v="2"/>
    <x v="0"/>
    <x v="1"/>
    <x v="1"/>
    <s v="2A"/>
    <s v="2B"/>
    <x v="1"/>
    <x v="18"/>
    <x v="553"/>
    <x v="553"/>
  </r>
  <r>
    <s v="02.1"/>
    <s v="28.06.2024 замена типовой схемы"/>
    <s v="Сигнал"/>
    <s v="17-M -071    -D"/>
    <x v="462"/>
    <s v="07"/>
    <s v="CW Circulation Pump 7-P-071D"/>
    <s v="17-P-071D МЕСТ/ДИСТАНЦ"/>
    <s v="Motor Remote status"/>
    <s v="4124-GG-VD-BD17617P071001_SH.6"/>
    <x v="15"/>
    <x v="9"/>
    <m/>
    <s v="17-I-DD-N-003BL02"/>
    <s v="24 Pair"/>
    <s v="Pr.13"/>
    <x v="7"/>
    <x v="39"/>
    <x v="14"/>
    <n v="26"/>
    <s v=""/>
    <s v="48"/>
    <s v="ASK 3MLD, ASK 3MB"/>
    <x v="230"/>
    <x v="2"/>
    <x v="30"/>
    <x v="1"/>
    <x v="30"/>
    <s v="DB37-*m"/>
    <x v="0"/>
    <s v="CPO101"/>
    <n v="0"/>
    <s v="BP021"/>
    <x v="30"/>
    <n v="8"/>
    <n v="3"/>
    <x v="2"/>
    <n v="32"/>
    <s v=""/>
    <s v="DCS AMMONIA-UTILITIES"/>
    <m/>
    <m/>
    <m/>
    <s v="O1010207"/>
    <n v="3"/>
    <m/>
    <s v="07-Cooling Tower Area"/>
    <x v="20"/>
    <x v="20"/>
    <x v="0"/>
    <m/>
    <s v=""/>
    <s v=""/>
    <m/>
    <s v="TS-F-03:25/_x000a_O1010207:3A"/>
    <s v="TS-F-03:26/_x000a_O1010207:3B"/>
    <m/>
    <m/>
    <m/>
    <s v=""/>
    <s v=""/>
    <x v="2"/>
    <x v="2"/>
    <x v="0"/>
    <x v="1"/>
    <x v="1"/>
    <s v="3A"/>
    <s v="3B"/>
    <x v="2"/>
    <x v="19"/>
    <x v="554"/>
    <x v="554"/>
  </r>
  <r>
    <s v="01"/>
    <m/>
    <s v="Сигнал"/>
    <s v="17-M -072    -A"/>
    <x v="463"/>
    <s v="07"/>
    <s v="Motor for Filter 17-P-072A"/>
    <s v="P072A НАСОС СТОЧНЫХ ВОД"/>
    <s v="Motor Running status"/>
    <s v="4124-XZ-DM-21707005"/>
    <x v="14"/>
    <x v="8"/>
    <m/>
    <s v="17-I-DD-N-003BL02"/>
    <s v="24 Pair"/>
    <s v="Pr.14"/>
    <x v="7"/>
    <x v="39"/>
    <x v="15"/>
    <n v="28"/>
    <s v=""/>
    <s v="48"/>
    <s v="ASK 3MLD, ASK 3MB"/>
    <x v="230"/>
    <x v="2"/>
    <x v="30"/>
    <x v="1"/>
    <x v="30"/>
    <s v="DB37-*m"/>
    <x v="0"/>
    <s v="CPO101"/>
    <n v="0"/>
    <s v="BP021"/>
    <x v="30"/>
    <n v="8"/>
    <n v="4"/>
    <x v="2"/>
    <n v="32"/>
    <s v=""/>
    <s v="DCS AMMONIA-UTILITIES"/>
    <m/>
    <m/>
    <m/>
    <s v="O1010207"/>
    <n v="4"/>
    <m/>
    <s v="07-Cooling Tower Area"/>
    <x v="20"/>
    <x v="20"/>
    <x v="0"/>
    <m/>
    <s v=""/>
    <s v=""/>
    <m/>
    <s v="TS-F-03:27/_x000a_O1010207:4A"/>
    <s v="TS-F-03:28/_x000a_O1010207:4B"/>
    <m/>
    <m/>
    <m/>
    <s v=""/>
    <s v=""/>
    <x v="2"/>
    <x v="2"/>
    <x v="0"/>
    <x v="1"/>
    <x v="1"/>
    <s v="4A"/>
    <s v="4B"/>
    <x v="3"/>
    <x v="20"/>
    <x v="555"/>
    <x v="555"/>
  </r>
  <r>
    <s v="01"/>
    <m/>
    <s v="Сигнал"/>
    <s v="17-M -072    -A"/>
    <x v="464"/>
    <s v="07"/>
    <s v="Motor for Filter 17-P-072A"/>
    <s v="17-P-072A ДОСТУПНО"/>
    <s v="Motor Available status"/>
    <s v="4124-XZ-DM-21707005"/>
    <x v="14"/>
    <x v="8"/>
    <m/>
    <s v="17-I-DD-N-003BL02"/>
    <s v="24 Pair"/>
    <s v="Pr.15"/>
    <x v="7"/>
    <x v="39"/>
    <x v="9"/>
    <n v="30"/>
    <s v=""/>
    <s v="48"/>
    <s v="ASK 3MLD, ASK 3MB"/>
    <x v="230"/>
    <x v="2"/>
    <x v="30"/>
    <x v="1"/>
    <x v="30"/>
    <s v="DB37-*m"/>
    <x v="0"/>
    <s v="CPO101"/>
    <n v="0"/>
    <s v="BP021"/>
    <x v="30"/>
    <n v="8"/>
    <n v="5"/>
    <x v="2"/>
    <n v="32"/>
    <s v=""/>
    <s v="DCS AMMONIA-UTILITIES"/>
    <m/>
    <m/>
    <m/>
    <s v="O1010207"/>
    <n v="5"/>
    <m/>
    <s v="07-Cooling Tower Area"/>
    <x v="20"/>
    <x v="20"/>
    <x v="0"/>
    <m/>
    <s v=""/>
    <s v=""/>
    <m/>
    <s v="TS-F-03:29/_x000a_O1010207:5A"/>
    <s v="TS-F-03:30/_x000a_O1010207:5B"/>
    <m/>
    <m/>
    <m/>
    <s v=""/>
    <s v=""/>
    <x v="2"/>
    <x v="2"/>
    <x v="0"/>
    <x v="1"/>
    <x v="1"/>
    <s v="5A"/>
    <s v="5B"/>
    <x v="4"/>
    <x v="21"/>
    <x v="556"/>
    <x v="556"/>
  </r>
  <r>
    <s v="01"/>
    <m/>
    <s v="Сигнал"/>
    <s v="17-M -072    -A"/>
    <x v="465"/>
    <s v="07"/>
    <s v="Motor for Filter 17-P-072A"/>
    <s v="17-P-072A МЕСТ/ДИСТАНЦ"/>
    <s v="Motor Remote status"/>
    <s v="4124-XZ-DM-21707005"/>
    <x v="14"/>
    <x v="8"/>
    <m/>
    <s v="17-I-DD-N-003BL02"/>
    <s v="24 Pair"/>
    <s v="Pr.16"/>
    <x v="7"/>
    <x v="39"/>
    <x v="16"/>
    <n v="32"/>
    <s v=""/>
    <s v="48"/>
    <s v="ASK 3MLD, ASK 3MB"/>
    <x v="230"/>
    <x v="2"/>
    <x v="30"/>
    <x v="1"/>
    <x v="30"/>
    <s v="DB37-*m"/>
    <x v="0"/>
    <s v="CPO101"/>
    <n v="0"/>
    <s v="BP021"/>
    <x v="30"/>
    <n v="8"/>
    <n v="6"/>
    <x v="2"/>
    <n v="32"/>
    <s v=""/>
    <s v="DCS AMMONIA-UTILITIES"/>
    <m/>
    <m/>
    <m/>
    <s v="O1010207"/>
    <n v="6"/>
    <m/>
    <s v="07-Cooling Tower Area"/>
    <x v="20"/>
    <x v="20"/>
    <x v="0"/>
    <m/>
    <s v=""/>
    <s v=""/>
    <m/>
    <s v="TS-F-03:31/_x000a_O1010207:6A"/>
    <s v="TS-F-03:32/_x000a_O1010207:6B"/>
    <m/>
    <m/>
    <m/>
    <s v=""/>
    <s v=""/>
    <x v="2"/>
    <x v="2"/>
    <x v="0"/>
    <x v="1"/>
    <x v="1"/>
    <s v="6A"/>
    <s v="6B"/>
    <x v="5"/>
    <x v="22"/>
    <x v="557"/>
    <x v="557"/>
  </r>
  <r>
    <s v="01"/>
    <m/>
    <s v="Сигнал"/>
    <s v="17-M -072    -B"/>
    <x v="466"/>
    <s v="07"/>
    <s v="Motor for Filter 17-P-072B"/>
    <s v="P072B НАСОС СТОЧНЫХ ВОД"/>
    <s v="Motor Running status"/>
    <s v="4124-XZ-DM-21707005"/>
    <x v="14"/>
    <x v="8"/>
    <m/>
    <s v="17-I-DD-N-003BL02"/>
    <s v="24 Pair"/>
    <s v="Pr.17"/>
    <x v="7"/>
    <x v="39"/>
    <x v="19"/>
    <n v="34"/>
    <s v=""/>
    <s v="48"/>
    <s v="ASK 3MLD, ASK 3MB"/>
    <x v="230"/>
    <x v="2"/>
    <x v="30"/>
    <x v="1"/>
    <x v="30"/>
    <s v="DB37-*m"/>
    <x v="0"/>
    <s v="CPO101"/>
    <n v="0"/>
    <s v="BP021"/>
    <x v="30"/>
    <n v="8"/>
    <n v="7"/>
    <x v="2"/>
    <n v="32"/>
    <s v=""/>
    <s v="DCS AMMONIA-UTILITIES"/>
    <m/>
    <m/>
    <m/>
    <s v="O1010207"/>
    <n v="7"/>
    <m/>
    <s v="07-Cooling Tower Area"/>
    <x v="20"/>
    <x v="20"/>
    <x v="0"/>
    <m/>
    <s v=""/>
    <s v=""/>
    <m/>
    <s v="TS-F-03:33/_x000a_O1010207:7A"/>
    <s v="TS-F-03:34/_x000a_O1010207:7B"/>
    <m/>
    <m/>
    <m/>
    <s v=""/>
    <s v=""/>
    <x v="2"/>
    <x v="2"/>
    <x v="0"/>
    <x v="1"/>
    <x v="1"/>
    <s v="7A"/>
    <s v="7B"/>
    <x v="6"/>
    <x v="23"/>
    <x v="558"/>
    <x v="558"/>
  </r>
  <r>
    <s v="01"/>
    <m/>
    <s v="Сигнал"/>
    <s v="17-M -072    -B"/>
    <x v="467"/>
    <s v="07"/>
    <s v="Motor for Filter 17-P-072B"/>
    <s v="17-P-072B ДОСТУПНО"/>
    <s v="Motor Available status"/>
    <s v="4124-XZ-DM-21707005"/>
    <x v="14"/>
    <x v="8"/>
    <m/>
    <s v="17-I-DD-N-003BL02"/>
    <s v="24 Pair"/>
    <s v="Pr.18"/>
    <x v="7"/>
    <x v="39"/>
    <x v="20"/>
    <n v="36"/>
    <s v=""/>
    <s v="48"/>
    <s v="ASK 3MLD, ASK 3MB"/>
    <x v="230"/>
    <x v="2"/>
    <x v="30"/>
    <x v="1"/>
    <x v="30"/>
    <s v="DB37-*m"/>
    <x v="0"/>
    <s v="CPO101"/>
    <n v="0"/>
    <s v="BP021"/>
    <x v="30"/>
    <n v="8"/>
    <n v="8"/>
    <x v="2"/>
    <n v="32"/>
    <s v=""/>
    <s v="DCS AMMONIA-UTILITIES"/>
    <m/>
    <m/>
    <m/>
    <s v="O1010207"/>
    <n v="8"/>
    <m/>
    <s v="07-Cooling Tower Area"/>
    <x v="20"/>
    <x v="20"/>
    <x v="0"/>
    <m/>
    <s v=""/>
    <s v=""/>
    <m/>
    <s v="TS-F-03:35/_x000a_O1010207:8A"/>
    <s v="TS-F-03:36/_x000a_O1010207:8B"/>
    <m/>
    <m/>
    <m/>
    <s v=""/>
    <s v=""/>
    <x v="2"/>
    <x v="2"/>
    <x v="0"/>
    <x v="1"/>
    <x v="1"/>
    <s v="8A"/>
    <s v="8B"/>
    <x v="7"/>
    <x v="24"/>
    <x v="559"/>
    <x v="559"/>
  </r>
  <r>
    <s v="01"/>
    <m/>
    <s v="Сигнал"/>
    <s v="17-M -072    -B"/>
    <x v="468"/>
    <s v="07"/>
    <s v="Motor for Filter 17-P-072B"/>
    <s v="17-P-072B МЕСТ/ДИСТАНЦ"/>
    <s v="Motor Remote status"/>
    <s v="4124-XZ-DM-21707005"/>
    <x v="14"/>
    <x v="8"/>
    <m/>
    <s v="17-I-DD-N-003BL02"/>
    <s v="24 Pair"/>
    <s v="Pr.19"/>
    <x v="7"/>
    <x v="39"/>
    <x v="21"/>
    <n v="38"/>
    <s v=""/>
    <s v="48"/>
    <s v="ASK 3MLD, ASK 3MB"/>
    <x v="230"/>
    <x v="2"/>
    <x v="30"/>
    <x v="1"/>
    <x v="30"/>
    <s v="DB37-*m"/>
    <x v="0"/>
    <s v="CPO101"/>
    <n v="0"/>
    <s v="BP021"/>
    <x v="30"/>
    <n v="8"/>
    <n v="9"/>
    <x v="2"/>
    <n v="32"/>
    <s v=""/>
    <s v="DCS AMMONIA-UTILITIES"/>
    <m/>
    <m/>
    <m/>
    <s v="O1010207"/>
    <n v="9"/>
    <m/>
    <s v="07-Cooling Tower Area"/>
    <x v="20"/>
    <x v="20"/>
    <x v="0"/>
    <m/>
    <s v=""/>
    <s v=""/>
    <m/>
    <s v="TS-F-03:37/_x000a_O1010207:9A"/>
    <s v="TS-F-03:38/_x000a_O1010207:9B"/>
    <m/>
    <m/>
    <m/>
    <s v=""/>
    <s v=""/>
    <x v="2"/>
    <x v="2"/>
    <x v="0"/>
    <x v="1"/>
    <x v="1"/>
    <s v="9A"/>
    <s v="9B"/>
    <x v="8"/>
    <x v="25"/>
    <x v="560"/>
    <x v="560"/>
  </r>
  <r>
    <s v="02.1"/>
    <s v="28.06.2024 замена типовой схемы"/>
    <s v="Сигнал"/>
    <s v="17-M -071    -E"/>
    <x v="469"/>
    <s v="07"/>
    <s v="17-P-071E RUNNING"/>
    <s v="P071E ЦИРКУЛЯЦИОННЫЙ НАСОС"/>
    <s v="Motor Running status"/>
    <s v="4124-GG-VD-BD17617P071001_SH.7"/>
    <x v="15"/>
    <x v="9"/>
    <m/>
    <s v="17-I-DD-N-004BL02"/>
    <s v="24 Pair"/>
    <s v="Pr.01"/>
    <x v="7"/>
    <x v="36"/>
    <x v="5"/>
    <n v="2"/>
    <s v=""/>
    <s v="48"/>
    <s v="ASK 3MLD, ASK 3MB"/>
    <x v="230"/>
    <x v="2"/>
    <x v="30"/>
    <x v="1"/>
    <x v="30"/>
    <s v="DB37-*m"/>
    <x v="0"/>
    <s v="CPO101"/>
    <n v="0"/>
    <s v="BP021"/>
    <x v="30"/>
    <n v="8"/>
    <n v="10"/>
    <x v="2"/>
    <n v="32"/>
    <s v=""/>
    <s v="DCS AMMONIA-UTILITIES"/>
    <m/>
    <m/>
    <m/>
    <s v="O1010207"/>
    <n v="10"/>
    <m/>
    <s v="07-Cooling Tower Area"/>
    <x v="20"/>
    <x v="20"/>
    <x v="0"/>
    <m/>
    <s v=""/>
    <s v=""/>
    <m/>
    <s v="TS-F-04:1/_x000a_O1010207:10A"/>
    <s v="TS-F-04:2/_x000a_O1010207:10B"/>
    <m/>
    <m/>
    <m/>
    <s v=""/>
    <s v=""/>
    <x v="2"/>
    <x v="2"/>
    <x v="0"/>
    <x v="1"/>
    <x v="1"/>
    <s v="10A"/>
    <s v="10B"/>
    <x v="9"/>
    <x v="26"/>
    <x v="561"/>
    <x v="561"/>
  </r>
  <r>
    <s v="02.1"/>
    <s v="28.06.2024 замена типовой схемы"/>
    <s v="Сигнал"/>
    <s v="17-M -071    -E"/>
    <x v="470"/>
    <s v="07"/>
    <s v="17-P-071E AVAILABLE"/>
    <s v="17-P-071E ДОСТУПНО"/>
    <s v="Motor Available status"/>
    <s v="4124-GG-VD-BD17617P071001_SH.7"/>
    <x v="15"/>
    <x v="9"/>
    <m/>
    <s v="17-I-DD-N-004BL02"/>
    <s v="24 Pair"/>
    <s v="Pr.02"/>
    <x v="7"/>
    <x v="36"/>
    <x v="0"/>
    <n v="4"/>
    <s v=""/>
    <s v="48"/>
    <s v="ASK 3MLD, ASK 3MB"/>
    <x v="230"/>
    <x v="2"/>
    <x v="30"/>
    <x v="1"/>
    <x v="30"/>
    <s v="DB37-*m"/>
    <x v="0"/>
    <s v="CPO101"/>
    <n v="0"/>
    <s v="BP021"/>
    <x v="30"/>
    <n v="8"/>
    <n v="11"/>
    <x v="2"/>
    <n v="32"/>
    <s v=""/>
    <s v="DCS AMMONIA-UTILITIES"/>
    <m/>
    <m/>
    <m/>
    <s v="O1010207"/>
    <n v="11"/>
    <m/>
    <s v="07-Cooling Tower Area"/>
    <x v="20"/>
    <x v="20"/>
    <x v="0"/>
    <m/>
    <s v=""/>
    <s v=""/>
    <m/>
    <s v="TS-F-04:3/_x000a_O1010207:11A"/>
    <s v="TS-F-04:4/_x000a_O1010207:11B"/>
    <m/>
    <m/>
    <m/>
    <s v=""/>
    <s v=""/>
    <x v="2"/>
    <x v="2"/>
    <x v="0"/>
    <x v="1"/>
    <x v="1"/>
    <s v="11A"/>
    <s v="11B"/>
    <x v="10"/>
    <x v="27"/>
    <x v="562"/>
    <x v="562"/>
  </r>
  <r>
    <s v="02.1"/>
    <s v="28.06.2024 замена типовой схемы"/>
    <s v="Сигнал"/>
    <s v="17-M -071    -E"/>
    <x v="471"/>
    <s v="07"/>
    <s v="17-P-071E LOCAL/REMOTE"/>
    <s v="17-P-071E МЕСТ/ДИСТАНЦ"/>
    <s v="Motor Remote status"/>
    <s v="4124-GG-VD-BD17617P071001_SH.7"/>
    <x v="15"/>
    <x v="9"/>
    <m/>
    <s v="17-I-DD-N-004BL02"/>
    <s v="24 Pair"/>
    <s v="Pr.03"/>
    <x v="7"/>
    <x v="36"/>
    <x v="1"/>
    <n v="6"/>
    <s v=""/>
    <s v="48"/>
    <s v="ASK 3MLD, ASK 3MB"/>
    <x v="230"/>
    <x v="2"/>
    <x v="30"/>
    <x v="1"/>
    <x v="30"/>
    <s v="DB37-*m"/>
    <x v="0"/>
    <s v="CPO101"/>
    <n v="0"/>
    <s v="BP021"/>
    <x v="30"/>
    <n v="8"/>
    <n v="12"/>
    <x v="2"/>
    <n v="32"/>
    <s v=""/>
    <s v="DCS AMMONIA-UTILITIES"/>
    <m/>
    <m/>
    <m/>
    <s v="O1010207"/>
    <n v="12"/>
    <m/>
    <s v="07-Cooling Tower Area"/>
    <x v="20"/>
    <x v="20"/>
    <x v="0"/>
    <m/>
    <s v=""/>
    <s v=""/>
    <m/>
    <s v="TS-F-04:5/_x000a_O1010207:12A"/>
    <s v="TS-F-04:6/_x000a_O1010207:12B"/>
    <m/>
    <m/>
    <m/>
    <s v=""/>
    <s v=""/>
    <x v="2"/>
    <x v="2"/>
    <x v="0"/>
    <x v="1"/>
    <x v="1"/>
    <s v="12A"/>
    <s v="12B"/>
    <x v="11"/>
    <x v="28"/>
    <x v="563"/>
    <x v="563"/>
  </r>
  <r>
    <s v="02.1"/>
    <s v="28.06.2024 замена типовой схемы"/>
    <s v="Сигнал"/>
    <s v="17-M -071    -F"/>
    <x v="472"/>
    <s v="07"/>
    <s v="17-P-071F RUNNING"/>
    <s v="P071F ЦИРКУЛЯЦИОННЫЙ НАСОС"/>
    <s v="Motor Running status"/>
    <s v="4124-GG-VD-BD17617P071001_SH.8"/>
    <x v="15"/>
    <x v="9"/>
    <m/>
    <s v="17-I-DD-N-004BL02"/>
    <s v="24 Pair"/>
    <s v="Pr.04"/>
    <x v="7"/>
    <x v="36"/>
    <x v="2"/>
    <n v="8"/>
    <s v=""/>
    <s v="48"/>
    <s v="ASK 3MLD, ASK 3MB"/>
    <x v="230"/>
    <x v="2"/>
    <x v="30"/>
    <x v="1"/>
    <x v="30"/>
    <s v="DB37-*m"/>
    <x v="0"/>
    <s v="CPO101"/>
    <n v="0"/>
    <s v="BP021"/>
    <x v="30"/>
    <n v="8"/>
    <n v="13"/>
    <x v="2"/>
    <n v="32"/>
    <s v=""/>
    <s v="DCS AMMONIA-UTILITIES"/>
    <m/>
    <m/>
    <m/>
    <s v="O1010207"/>
    <n v="13"/>
    <m/>
    <s v="07-Cooling Tower Area"/>
    <x v="20"/>
    <x v="20"/>
    <x v="0"/>
    <m/>
    <s v=""/>
    <s v=""/>
    <m/>
    <s v="TS-F-04:7/_x000a_O1010207:13A"/>
    <s v="TS-F-04:8/_x000a_O1010207:13B"/>
    <m/>
    <m/>
    <m/>
    <s v=""/>
    <s v=""/>
    <x v="2"/>
    <x v="2"/>
    <x v="0"/>
    <x v="1"/>
    <x v="1"/>
    <s v="13A"/>
    <s v="13B"/>
    <x v="12"/>
    <x v="29"/>
    <x v="564"/>
    <x v="564"/>
  </r>
  <r>
    <s v="02.1"/>
    <s v="28.06.2024 замена типовой схемы"/>
    <s v="Сигнал"/>
    <s v="17-M -071    -F"/>
    <x v="473"/>
    <s v="07"/>
    <s v="17-P-071F AVAILABLE"/>
    <s v="17-P-071F ДОСТУПНО"/>
    <s v="Motor Available status"/>
    <s v="4124-GG-VD-BD17617P071001_SH.8"/>
    <x v="15"/>
    <x v="9"/>
    <m/>
    <s v="17-I-DD-N-004BL02"/>
    <s v="24 Pair"/>
    <s v="Pr.05"/>
    <x v="7"/>
    <x v="36"/>
    <x v="3"/>
    <n v="10"/>
    <s v=""/>
    <s v="48"/>
    <s v="ASK 3MLD, ASK 3MB"/>
    <x v="230"/>
    <x v="2"/>
    <x v="30"/>
    <x v="1"/>
    <x v="30"/>
    <s v="DB37-*m"/>
    <x v="0"/>
    <s v="CPO101"/>
    <n v="0"/>
    <s v="BP021"/>
    <x v="30"/>
    <n v="8"/>
    <n v="14"/>
    <x v="2"/>
    <n v="32"/>
    <s v=""/>
    <s v="DCS AMMONIA-UTILITIES"/>
    <m/>
    <m/>
    <m/>
    <s v="O1010207"/>
    <n v="14"/>
    <m/>
    <s v="07-Cooling Tower Area"/>
    <x v="20"/>
    <x v="20"/>
    <x v="0"/>
    <m/>
    <s v=""/>
    <s v=""/>
    <m/>
    <s v="TS-F-04:9/_x000a_O1010207:14A"/>
    <s v="TS-F-04:10/_x000a_O1010207:14B"/>
    <m/>
    <m/>
    <m/>
    <s v=""/>
    <s v=""/>
    <x v="2"/>
    <x v="2"/>
    <x v="0"/>
    <x v="1"/>
    <x v="1"/>
    <s v="14A"/>
    <s v="14B"/>
    <x v="13"/>
    <x v="30"/>
    <x v="565"/>
    <x v="565"/>
  </r>
  <r>
    <s v="02.1"/>
    <s v="28.06.2024 замена типовой схемы"/>
    <s v="Сигнал"/>
    <s v="17-M -071    -F"/>
    <x v="474"/>
    <s v="07"/>
    <s v="17-P-071F LOCAL/REMOTE"/>
    <s v="17-P-071F МЕСТ/ДИСТАНЦ"/>
    <s v="Motor Remote status"/>
    <s v="4124-GG-VD-BD17617P071001_SH.8"/>
    <x v="15"/>
    <x v="9"/>
    <m/>
    <s v="17-I-DD-N-004BL02"/>
    <s v="24 Pair"/>
    <s v="Pr.06"/>
    <x v="7"/>
    <x v="36"/>
    <x v="4"/>
    <n v="12"/>
    <s v=""/>
    <s v="48"/>
    <s v="ASK 3MLD, ASK 3MB"/>
    <x v="230"/>
    <x v="2"/>
    <x v="30"/>
    <x v="1"/>
    <x v="30"/>
    <s v="DB37-*m"/>
    <x v="0"/>
    <s v="CPO101"/>
    <n v="0"/>
    <s v="BP021"/>
    <x v="30"/>
    <n v="8"/>
    <n v="15"/>
    <x v="2"/>
    <n v="32"/>
    <s v=""/>
    <s v="DCS AMMONIA-UTILITIES"/>
    <m/>
    <m/>
    <m/>
    <s v="O1010207"/>
    <n v="15"/>
    <m/>
    <s v="07-Cooling Tower Area"/>
    <x v="20"/>
    <x v="20"/>
    <x v="0"/>
    <m/>
    <s v=""/>
    <s v=""/>
    <m/>
    <s v="TS-F-04:11/_x000a_O1010207:15A"/>
    <s v="TS-F-04:12/_x000a_O1010207:15B"/>
    <m/>
    <m/>
    <m/>
    <s v=""/>
    <s v=""/>
    <x v="2"/>
    <x v="2"/>
    <x v="0"/>
    <x v="1"/>
    <x v="1"/>
    <s v="15A"/>
    <s v="15B"/>
    <x v="14"/>
    <x v="31"/>
    <x v="566"/>
    <x v="566"/>
  </r>
  <r>
    <s v="02.1"/>
    <s v="28.06.2024 замена типовой схемы"/>
    <s v="Сигнал"/>
    <s v="17-M -071    -G"/>
    <x v="475"/>
    <s v="07"/>
    <s v="17-P-071G RUNNING"/>
    <s v="P071G ЦИРКУЛЯЦИОННЫЙ НАСОС"/>
    <s v="Motor Running status"/>
    <s v="4124-GG-VD-BD17617P071001_SH.9"/>
    <x v="15"/>
    <x v="9"/>
    <m/>
    <s v="17-I-DD-N-004BL02"/>
    <s v="24 Pair"/>
    <s v="Pr.07"/>
    <x v="7"/>
    <x v="36"/>
    <x v="6"/>
    <n v="14"/>
    <s v=""/>
    <s v="48"/>
    <s v="ASK 3MLD, ASK 3MB"/>
    <x v="230"/>
    <x v="2"/>
    <x v="30"/>
    <x v="1"/>
    <x v="30"/>
    <s v="DB37-*m"/>
    <x v="0"/>
    <s v="CPO101"/>
    <n v="0"/>
    <s v="BP021"/>
    <x v="30"/>
    <n v="8"/>
    <n v="16"/>
    <x v="2"/>
    <n v="32"/>
    <s v=""/>
    <s v="DCS AMMONIA-UTILITIES"/>
    <m/>
    <m/>
    <m/>
    <s v="O1010207"/>
    <n v="16"/>
    <m/>
    <s v="07-Cooling Tower Area"/>
    <x v="20"/>
    <x v="20"/>
    <x v="0"/>
    <m/>
    <s v=""/>
    <s v=""/>
    <m/>
    <s v="TS-F-04:13/_x000a_O1010207:16A"/>
    <s v="TS-F-04:14/_x000a_O1010207:16B"/>
    <m/>
    <m/>
    <m/>
    <s v=""/>
    <s v=""/>
    <x v="2"/>
    <x v="2"/>
    <x v="0"/>
    <x v="1"/>
    <x v="1"/>
    <s v="16A"/>
    <s v="16B"/>
    <x v="15"/>
    <x v="32"/>
    <x v="567"/>
    <x v="567"/>
  </r>
  <r>
    <s v="02.1"/>
    <s v="28.06.2024 замена типовой схемы"/>
    <s v="Сигнал"/>
    <s v="17-M -071    -G"/>
    <x v="476"/>
    <s v="07"/>
    <s v="17-P-071G AVAILABLE"/>
    <s v="17-P-071G ДОСТУПНО"/>
    <s v="Motor Available status"/>
    <s v="4124-GG-VD-BD17617P071001_SH.9"/>
    <x v="15"/>
    <x v="9"/>
    <m/>
    <s v="17-I-DD-N-004BL02"/>
    <s v="24 Pair"/>
    <s v="Pr.08"/>
    <x v="7"/>
    <x v="36"/>
    <x v="7"/>
    <n v="16"/>
    <s v=""/>
    <s v="48"/>
    <s v="ASK 3MLD, ASK 3MB"/>
    <x v="230"/>
    <x v="2"/>
    <x v="30"/>
    <x v="1"/>
    <x v="30"/>
    <s v="DB37-*m"/>
    <x v="0"/>
    <s v="CPO101"/>
    <n v="0"/>
    <s v="BP021"/>
    <x v="30"/>
    <n v="8"/>
    <n v="17"/>
    <x v="2"/>
    <n v="32"/>
    <s v=""/>
    <s v="DCS AMMONIA-UTILITIES"/>
    <m/>
    <m/>
    <m/>
    <s v="O1010207"/>
    <n v="17"/>
    <m/>
    <s v="07-Cooling Tower Area"/>
    <x v="20"/>
    <x v="20"/>
    <x v="0"/>
    <m/>
    <s v=""/>
    <s v=""/>
    <m/>
    <s v="TS-F-04:15/_x000a_O1010207:17A"/>
    <s v="TS-F-04:16/_x000a_O1010207:17B"/>
    <m/>
    <m/>
    <m/>
    <s v=""/>
    <s v=""/>
    <x v="2"/>
    <x v="2"/>
    <x v="0"/>
    <x v="1"/>
    <x v="1"/>
    <s v="17A"/>
    <s v="17B"/>
    <x v="17"/>
    <x v="33"/>
    <x v="568"/>
    <x v="568"/>
  </r>
  <r>
    <s v="02.1"/>
    <s v="28.06.2024 замена типовой схемы"/>
    <s v="Сигнал"/>
    <s v="17-M -071    -G"/>
    <x v="477"/>
    <s v="07"/>
    <s v="17-P-071G LOCAL/REMOTE"/>
    <s v="17-P-071G МЕСТ/ДИСТАНЦ"/>
    <s v="Motor Remote status"/>
    <s v="4124-GG-VD-BD17617P071001_SH.9"/>
    <x v="15"/>
    <x v="9"/>
    <m/>
    <s v="17-I-DD-N-004BL02"/>
    <s v="24 Pair"/>
    <s v="Pr.09"/>
    <x v="7"/>
    <x v="36"/>
    <x v="10"/>
    <n v="18"/>
    <s v=""/>
    <s v="48"/>
    <s v="ASK 3MLD, ASK 3MB"/>
    <x v="230"/>
    <x v="2"/>
    <x v="30"/>
    <x v="1"/>
    <x v="30"/>
    <s v="DB37-*m"/>
    <x v="0"/>
    <s v="CPO101"/>
    <n v="0"/>
    <s v="BP021"/>
    <x v="30"/>
    <n v="8"/>
    <n v="18"/>
    <x v="2"/>
    <n v="32"/>
    <s v=""/>
    <s v="DCS AMMONIA-UTILITIES"/>
    <m/>
    <m/>
    <m/>
    <s v="O1010207"/>
    <n v="18"/>
    <m/>
    <s v="07-Cooling Tower Area"/>
    <x v="20"/>
    <x v="20"/>
    <x v="0"/>
    <m/>
    <s v=""/>
    <s v=""/>
    <m/>
    <s v="TS-F-04:17/_x000a_O1010207:18A"/>
    <s v="TS-F-04:18/_x000a_O1010207:18B"/>
    <m/>
    <m/>
    <m/>
    <s v=""/>
    <s v=""/>
    <x v="2"/>
    <x v="2"/>
    <x v="0"/>
    <x v="1"/>
    <x v="1"/>
    <s v="18A"/>
    <s v="18B"/>
    <x v="18"/>
    <x v="34"/>
    <x v="569"/>
    <x v="569"/>
  </r>
  <r>
    <s v="01"/>
    <m/>
    <s v="Сигнал"/>
    <s v="17-M -073    -A"/>
    <x v="478"/>
    <s v="07"/>
    <s v="Electric motor 17-PM-073A"/>
    <s v="P073A АВАРИЙНЫЙ НАСОС"/>
    <s v="Motor Running status"/>
    <s v="4124-GG-VD-BD17217P073135"/>
    <x v="14"/>
    <x v="8"/>
    <m/>
    <s v="17-I-DD-N-004BL02"/>
    <s v="24 Pair"/>
    <s v="Pr.10"/>
    <x v="7"/>
    <x v="36"/>
    <x v="11"/>
    <n v="20"/>
    <s v=""/>
    <s v="48"/>
    <s v="ASK 3MLD, ASK 3MB"/>
    <x v="230"/>
    <x v="2"/>
    <x v="30"/>
    <x v="1"/>
    <x v="30"/>
    <s v="DB37-*m"/>
    <x v="0"/>
    <s v="CPO101"/>
    <n v="0"/>
    <s v="BP021"/>
    <x v="30"/>
    <n v="8"/>
    <n v="19"/>
    <x v="2"/>
    <n v="32"/>
    <s v=""/>
    <s v="DCS AMMONIA-UTILITIES"/>
    <m/>
    <m/>
    <m/>
    <s v="O1010207"/>
    <n v="19"/>
    <m/>
    <s v="07-Cooling Tower Area"/>
    <x v="20"/>
    <x v="20"/>
    <x v="0"/>
    <m/>
    <s v=""/>
    <s v=""/>
    <m/>
    <s v="TS-F-04:19/_x000a_O1010207:19A"/>
    <s v="TS-F-04:20/_x000a_O1010207:19B"/>
    <m/>
    <m/>
    <m/>
    <s v=""/>
    <s v=""/>
    <x v="2"/>
    <x v="2"/>
    <x v="0"/>
    <x v="1"/>
    <x v="1"/>
    <s v="19A"/>
    <s v="19B"/>
    <x v="19"/>
    <x v="35"/>
    <x v="570"/>
    <x v="570"/>
  </r>
  <r>
    <s v="01"/>
    <m/>
    <s v="Сигнал"/>
    <s v="17-M -073    -A"/>
    <x v="479"/>
    <s v="07"/>
    <s v="Electric motor 17-PM-073A"/>
    <s v="17-P-073A ДОСТУПНО"/>
    <s v="Motor Available status"/>
    <s v="4124-GG-VD-BD17217P073135"/>
    <x v="14"/>
    <x v="8"/>
    <m/>
    <s v="17-I-DD-N-004BL02"/>
    <s v="24 Pair"/>
    <s v="Pr.11"/>
    <x v="7"/>
    <x v="36"/>
    <x v="12"/>
    <n v="22"/>
    <s v=""/>
    <s v="48"/>
    <s v="ASK 3MLD, ASK 3MB"/>
    <x v="230"/>
    <x v="2"/>
    <x v="30"/>
    <x v="1"/>
    <x v="30"/>
    <s v="DB37-*m"/>
    <x v="0"/>
    <s v="CPO101"/>
    <n v="0"/>
    <s v="BP021"/>
    <x v="30"/>
    <n v="8"/>
    <n v="20"/>
    <x v="2"/>
    <n v="32"/>
    <s v=""/>
    <s v="DCS AMMONIA-UTILITIES"/>
    <m/>
    <m/>
    <m/>
    <s v="O1010207"/>
    <n v="20"/>
    <m/>
    <s v="07-Cooling Tower Area"/>
    <x v="20"/>
    <x v="20"/>
    <x v="0"/>
    <m/>
    <s v=""/>
    <s v=""/>
    <m/>
    <s v="TS-F-04:21/_x000a_O1010207:20A"/>
    <s v="TS-F-04:22/_x000a_O1010207:20B"/>
    <m/>
    <m/>
    <m/>
    <s v=""/>
    <s v=""/>
    <x v="2"/>
    <x v="2"/>
    <x v="0"/>
    <x v="1"/>
    <x v="1"/>
    <s v="20A"/>
    <s v="20B"/>
    <x v="20"/>
    <x v="36"/>
    <x v="571"/>
    <x v="571"/>
  </r>
  <r>
    <s v="01"/>
    <m/>
    <s v="Сигнал"/>
    <s v="17-M -073    -A"/>
    <x v="480"/>
    <s v="07"/>
    <s v="Electric motor 17-PM-073A"/>
    <s v="17-P-073A МЕСТ/ДИСТАНЦ"/>
    <s v="Motor Remote status"/>
    <s v="4124-GG-VD-BD17217P073135"/>
    <x v="14"/>
    <x v="8"/>
    <m/>
    <s v="17-I-DD-N-004BL02"/>
    <s v="24 Pair"/>
    <s v="Pr.12"/>
    <x v="7"/>
    <x v="36"/>
    <x v="13"/>
    <n v="24"/>
    <s v=""/>
    <s v="48"/>
    <s v="ASK 3MLD, ASK 3MB"/>
    <x v="230"/>
    <x v="2"/>
    <x v="30"/>
    <x v="1"/>
    <x v="30"/>
    <s v="DB37-*m"/>
    <x v="0"/>
    <s v="CPO101"/>
    <n v="0"/>
    <s v="BP021"/>
    <x v="30"/>
    <n v="8"/>
    <n v="21"/>
    <x v="2"/>
    <n v="32"/>
    <s v=""/>
    <s v="DCS AMMONIA-UTILITIES"/>
    <m/>
    <m/>
    <m/>
    <s v="O1010207"/>
    <n v="21"/>
    <m/>
    <s v="07-Cooling Tower Area"/>
    <x v="20"/>
    <x v="20"/>
    <x v="0"/>
    <m/>
    <s v=""/>
    <s v=""/>
    <m/>
    <s v="TS-F-04:23/_x000a_O1010207:21A"/>
    <s v="TS-F-04:24/_x000a_O1010207:21B"/>
    <m/>
    <m/>
    <m/>
    <s v=""/>
    <s v=""/>
    <x v="2"/>
    <x v="2"/>
    <x v="0"/>
    <x v="1"/>
    <x v="1"/>
    <s v="21A"/>
    <s v="21B"/>
    <x v="21"/>
    <x v="37"/>
    <x v="572"/>
    <x v="572"/>
  </r>
  <r>
    <s v="01"/>
    <m/>
    <s v="Сигнал"/>
    <s v="17-M -073    -B"/>
    <x v="481"/>
    <s v="07"/>
    <s v="Emergency CW Pump 17-P-073B"/>
    <s v="P073B АВАРИЙНЫЙ НАСОС"/>
    <s v="Motor Running status"/>
    <s v="4124-GG-VD-BD17217P073135"/>
    <x v="14"/>
    <x v="8"/>
    <m/>
    <s v="17-I-DD-N-004BL02"/>
    <s v="24 Pair"/>
    <s v="Pr.13"/>
    <x v="7"/>
    <x v="36"/>
    <x v="14"/>
    <n v="26"/>
    <s v=""/>
    <s v="48"/>
    <s v="ASK 3MLD, ASK 3MB"/>
    <x v="230"/>
    <x v="2"/>
    <x v="30"/>
    <x v="1"/>
    <x v="30"/>
    <s v="DB37-*m"/>
    <x v="0"/>
    <s v="CPO101"/>
    <n v="0"/>
    <s v="BP021"/>
    <x v="30"/>
    <n v="8"/>
    <n v="22"/>
    <x v="2"/>
    <n v="32"/>
    <s v=""/>
    <s v="DCS AMMONIA-UTILITIES"/>
    <m/>
    <m/>
    <m/>
    <s v="O1010207"/>
    <n v="22"/>
    <m/>
    <s v="07-Cooling Tower Area"/>
    <x v="20"/>
    <x v="20"/>
    <x v="0"/>
    <m/>
    <s v=""/>
    <s v=""/>
    <m/>
    <s v="TS-F-04:25/_x000a_O1010207:22A"/>
    <s v="TS-F-04:26/_x000a_O1010207:22B"/>
    <m/>
    <m/>
    <m/>
    <s v=""/>
    <s v=""/>
    <x v="2"/>
    <x v="2"/>
    <x v="0"/>
    <x v="1"/>
    <x v="1"/>
    <s v="22A"/>
    <s v="22B"/>
    <x v="22"/>
    <x v="38"/>
    <x v="573"/>
    <x v="573"/>
  </r>
  <r>
    <s v="01"/>
    <m/>
    <s v="Сигнал"/>
    <s v="17-M -073    -B"/>
    <x v="482"/>
    <s v="07"/>
    <s v="Emergency CW Pump 17-P-073B"/>
    <s v="17-P-073B ДОСТУПНО"/>
    <s v="Motor Available status"/>
    <s v="4124-GG-VD-BD17217P073135"/>
    <x v="14"/>
    <x v="8"/>
    <m/>
    <s v="17-I-DD-N-004BL02"/>
    <s v="24 Pair"/>
    <s v="Pr.14"/>
    <x v="7"/>
    <x v="36"/>
    <x v="15"/>
    <n v="28"/>
    <s v=""/>
    <s v="48"/>
    <s v="ASK 3MLD, ASK 3MB"/>
    <x v="230"/>
    <x v="2"/>
    <x v="30"/>
    <x v="1"/>
    <x v="30"/>
    <s v="DB37-*m"/>
    <x v="0"/>
    <s v="CPO101"/>
    <n v="0"/>
    <s v="BP021"/>
    <x v="30"/>
    <n v="8"/>
    <n v="23"/>
    <x v="2"/>
    <n v="32"/>
    <s v=""/>
    <s v="DCS AMMONIA-UTILITIES"/>
    <m/>
    <m/>
    <m/>
    <s v="O1010207"/>
    <n v="23"/>
    <m/>
    <s v="07-Cooling Tower Area"/>
    <x v="20"/>
    <x v="20"/>
    <x v="0"/>
    <m/>
    <s v=""/>
    <s v=""/>
    <m/>
    <s v="TS-F-04:27/_x000a_O1010207:23A"/>
    <s v="TS-F-04:28/_x000a_O1010207:23B"/>
    <m/>
    <m/>
    <m/>
    <s v=""/>
    <s v=""/>
    <x v="2"/>
    <x v="2"/>
    <x v="0"/>
    <x v="1"/>
    <x v="1"/>
    <s v="23A"/>
    <s v="23B"/>
    <x v="23"/>
    <x v="39"/>
    <x v="574"/>
    <x v="574"/>
  </r>
  <r>
    <s v="01"/>
    <m/>
    <s v="Сигнал"/>
    <s v="17-M -073    -B"/>
    <x v="483"/>
    <s v="07"/>
    <s v="Emergency CW Pump 17-P-073B"/>
    <s v="17-P-073B МЕСТ/ДИСТАНЦ"/>
    <s v="Motor Remote status"/>
    <s v="4124-GG-VD-BD17217P073135"/>
    <x v="14"/>
    <x v="8"/>
    <m/>
    <s v="17-I-DD-N-004BL02"/>
    <s v="24 Pair"/>
    <s v="Pr.15"/>
    <x v="7"/>
    <x v="36"/>
    <x v="9"/>
    <n v="30"/>
    <s v=""/>
    <s v="48"/>
    <s v="ASK 3MLD, ASK 3MB"/>
    <x v="230"/>
    <x v="2"/>
    <x v="30"/>
    <x v="1"/>
    <x v="30"/>
    <s v="DB37-*m"/>
    <x v="0"/>
    <s v="CPO101"/>
    <n v="0"/>
    <s v="BP021"/>
    <x v="30"/>
    <n v="8"/>
    <n v="24"/>
    <x v="2"/>
    <n v="32"/>
    <s v=""/>
    <s v="DCS AMMONIA-UTILITIES"/>
    <m/>
    <m/>
    <m/>
    <s v="O1010207"/>
    <n v="24"/>
    <m/>
    <s v="07-Cooling Tower Area"/>
    <x v="20"/>
    <x v="20"/>
    <x v="0"/>
    <m/>
    <s v=""/>
    <s v=""/>
    <m/>
    <s v="TS-F-04:29/_x000a_O1010207:24A"/>
    <s v="TS-F-04:30/_x000a_O1010207:24B"/>
    <m/>
    <m/>
    <m/>
    <s v=""/>
    <s v=""/>
    <x v="2"/>
    <x v="2"/>
    <x v="0"/>
    <x v="1"/>
    <x v="1"/>
    <s v="24A"/>
    <s v="24B"/>
    <x v="24"/>
    <x v="40"/>
    <x v="575"/>
    <x v="575"/>
  </r>
  <r>
    <s v="01"/>
    <m/>
    <s v="Сигнал"/>
    <s v="17-H -101K"/>
    <x v="484"/>
    <s v="10"/>
    <s v="COMPRESSOR LUBE OIL HEATER 17-K-101-H-101"/>
    <s v="НАГРЕВАТЕЛЬ МАСЛА КОМПРЕССОРА"/>
    <s v="Motor Running status"/>
    <s v="4124-GP-VD-BD17917K101004_SH.3"/>
    <x v="14"/>
    <x v="8"/>
    <m/>
    <s v="17-I-DD-N-005BL02"/>
    <s v="24 Pair"/>
    <s v="Pr.01"/>
    <x v="7"/>
    <x v="37"/>
    <x v="5"/>
    <n v="2"/>
    <s v=""/>
    <s v="48"/>
    <s v="ASK 3MLD, ASK 3MB"/>
    <x v="230"/>
    <x v="2"/>
    <x v="30"/>
    <x v="1"/>
    <x v="30"/>
    <s v="DB37-*m"/>
    <x v="0"/>
    <s v="CPO101"/>
    <n v="0"/>
    <s v="BP021"/>
    <x v="30"/>
    <n v="8"/>
    <n v="25"/>
    <x v="2"/>
    <n v="32"/>
    <s v=""/>
    <s v="DCS AMMONIA-UTILITIES"/>
    <m/>
    <m/>
    <m/>
    <s v="O1010207"/>
    <n v="25"/>
    <m/>
    <s v="10-Combined Bldgn-N2 plant, Demi water"/>
    <x v="20"/>
    <x v="20"/>
    <x v="0"/>
    <m/>
    <s v=""/>
    <s v=""/>
    <m/>
    <s v="TS-F-05:1/_x000a_O1010207:25A"/>
    <s v="TS-F-05:2/_x000a_O1010207:25B"/>
    <m/>
    <m/>
    <m/>
    <s v=""/>
    <s v=""/>
    <x v="2"/>
    <x v="2"/>
    <x v="0"/>
    <x v="1"/>
    <x v="1"/>
    <s v="25A"/>
    <s v="25B"/>
    <x v="25"/>
    <x v="41"/>
    <x v="576"/>
    <x v="576"/>
  </r>
  <r>
    <s v="01"/>
    <m/>
    <s v="Сигнал"/>
    <s v="17-H -101K"/>
    <x v="485"/>
    <s v="10"/>
    <s v="COMPRESSOR LUBE OIL HEATER 17-K-101-H-101"/>
    <s v="17K101H101 ДОСТУПНО"/>
    <s v="Motor Available status"/>
    <s v="4124-GP-VD-BD17917K101004_SH.3"/>
    <x v="14"/>
    <x v="8"/>
    <m/>
    <s v="17-I-DD-N-005BL02"/>
    <s v="24 Pair"/>
    <s v="Pr.02"/>
    <x v="7"/>
    <x v="37"/>
    <x v="0"/>
    <n v="4"/>
    <s v=""/>
    <s v="48"/>
    <s v="ASK 3MLD, ASK 3MB"/>
    <x v="230"/>
    <x v="2"/>
    <x v="30"/>
    <x v="1"/>
    <x v="30"/>
    <s v="DB37-*m"/>
    <x v="0"/>
    <s v="CPO101"/>
    <n v="0"/>
    <s v="BP021"/>
    <x v="30"/>
    <n v="8"/>
    <n v="26"/>
    <x v="2"/>
    <n v="32"/>
    <s v=""/>
    <s v="DCS AMMONIA-UTILITIES"/>
    <m/>
    <m/>
    <m/>
    <s v="O1010207"/>
    <n v="26"/>
    <m/>
    <s v="10-Combined Bldgn-N2 plant, Demi water"/>
    <x v="20"/>
    <x v="20"/>
    <x v="0"/>
    <m/>
    <s v=""/>
    <s v=""/>
    <m/>
    <s v="TS-F-05:3/_x000a_O1010207:26A"/>
    <s v="TS-F-05:4/_x000a_O1010207:26B"/>
    <m/>
    <m/>
    <m/>
    <s v=""/>
    <s v=""/>
    <x v="2"/>
    <x v="2"/>
    <x v="0"/>
    <x v="1"/>
    <x v="1"/>
    <s v="26A"/>
    <s v="26B"/>
    <x v="26"/>
    <x v="42"/>
    <x v="577"/>
    <x v="577"/>
  </r>
  <r>
    <s v="01"/>
    <m/>
    <s v="Сигнал"/>
    <s v="17-H -101K"/>
    <x v="486"/>
    <s v="10"/>
    <s v="COMPRESSOR LUBE OIL HEATER 17-K-101-H-101"/>
    <s v="17K101H101 МЕСТ/ДИСТАНЦ"/>
    <s v="Motor Remote status"/>
    <s v="4124-GP-VD-BD17917K101004_SH.3"/>
    <x v="14"/>
    <x v="8"/>
    <m/>
    <s v="17-I-DD-N-005BL02"/>
    <s v="24 Pair"/>
    <s v="Pr.03"/>
    <x v="7"/>
    <x v="37"/>
    <x v="1"/>
    <n v="6"/>
    <s v=""/>
    <s v="48"/>
    <s v="ASK 3MLD, ASK 3MB"/>
    <x v="230"/>
    <x v="2"/>
    <x v="30"/>
    <x v="1"/>
    <x v="30"/>
    <s v="DB37-*m"/>
    <x v="0"/>
    <s v="CPO101"/>
    <n v="0"/>
    <s v="BP021"/>
    <x v="30"/>
    <n v="8"/>
    <n v="27"/>
    <x v="2"/>
    <n v="32"/>
    <s v=""/>
    <s v="DCS AMMONIA-UTILITIES"/>
    <m/>
    <m/>
    <m/>
    <s v="O1010207"/>
    <n v="27"/>
    <m/>
    <s v="10-Combined Bldgn-N2 plant, Demi water"/>
    <x v="20"/>
    <x v="20"/>
    <x v="0"/>
    <m/>
    <s v=""/>
    <s v=""/>
    <m/>
    <s v="TS-F-05:5/_x000a_O1010207:27A"/>
    <s v="TS-F-05:6/_x000a_O1010207:27B"/>
    <m/>
    <m/>
    <m/>
    <s v=""/>
    <s v=""/>
    <x v="2"/>
    <x v="2"/>
    <x v="0"/>
    <x v="1"/>
    <x v="1"/>
    <s v="27A"/>
    <s v="27B"/>
    <x v="27"/>
    <x v="43"/>
    <x v="578"/>
    <x v="578"/>
  </r>
  <r>
    <s v="01"/>
    <m/>
    <s v="Сигнал"/>
    <s v="17-M -102KP"/>
    <x v="487"/>
    <s v="10"/>
    <s v="COMPRESSOR 17-K-101-P-102 LO PUMP"/>
    <s v="17K101P102 КОМПРЕССОР"/>
    <s v="Motor Running status"/>
    <s v="4124-GP-VD-BD17917K101004_SH.4"/>
    <x v="14"/>
    <x v="8"/>
    <m/>
    <s v="17-I-DD-N-005BL02"/>
    <s v="24 Pair"/>
    <s v="Pr.04"/>
    <x v="7"/>
    <x v="37"/>
    <x v="2"/>
    <n v="8"/>
    <s v=""/>
    <s v="48"/>
    <s v="ASK 3MLD, ASK 3MB"/>
    <x v="230"/>
    <x v="2"/>
    <x v="30"/>
    <x v="1"/>
    <x v="30"/>
    <s v="DB37-*m"/>
    <x v="0"/>
    <s v="CPO101"/>
    <n v="0"/>
    <s v="BP021"/>
    <x v="30"/>
    <n v="8"/>
    <n v="28"/>
    <x v="2"/>
    <n v="32"/>
    <s v=""/>
    <s v="DCS AMMONIA-UTILITIES"/>
    <m/>
    <m/>
    <m/>
    <s v="O1010207"/>
    <n v="28"/>
    <m/>
    <s v="10-Combined Bldgn-N2 plant, Demi water"/>
    <x v="20"/>
    <x v="20"/>
    <x v="0"/>
    <m/>
    <s v=""/>
    <s v=""/>
    <m/>
    <s v="TS-F-05:7/_x000a_O1010207:28A"/>
    <s v="TS-F-05:8/_x000a_O1010207:28B"/>
    <m/>
    <m/>
    <m/>
    <s v=""/>
    <s v=""/>
    <x v="2"/>
    <x v="2"/>
    <x v="0"/>
    <x v="1"/>
    <x v="1"/>
    <s v="28A"/>
    <s v="28B"/>
    <x v="28"/>
    <x v="44"/>
    <x v="579"/>
    <x v="579"/>
  </r>
  <r>
    <s v="01"/>
    <m/>
    <s v="Сигнал"/>
    <s v="17-M -102KP"/>
    <x v="488"/>
    <s v="10"/>
    <s v="COMPRESSOR 17-K-101-P-102 LO PUMP"/>
    <s v="17K101P102 ДОСТУПНО"/>
    <s v="Motor Available status"/>
    <s v="4124-GP-VD-BD17917K101004_SH.4"/>
    <x v="14"/>
    <x v="8"/>
    <m/>
    <s v="17-I-DD-N-005BL02"/>
    <s v="24 Pair"/>
    <s v="Pr.05"/>
    <x v="7"/>
    <x v="37"/>
    <x v="3"/>
    <n v="10"/>
    <s v=""/>
    <s v="48"/>
    <s v="ASK 3MLD, ASK 3MB"/>
    <x v="230"/>
    <x v="2"/>
    <x v="30"/>
    <x v="1"/>
    <x v="30"/>
    <s v="DB37-*m"/>
    <x v="0"/>
    <s v="CPO101"/>
    <n v="0"/>
    <s v="BP021"/>
    <x v="30"/>
    <n v="8"/>
    <n v="29"/>
    <x v="2"/>
    <n v="32"/>
    <s v=""/>
    <s v="DCS AMMONIA-UTILITIES"/>
    <m/>
    <m/>
    <m/>
    <s v="O1010207"/>
    <n v="29"/>
    <m/>
    <s v="10-Combined Bldgn-N2 plant, Demi water"/>
    <x v="20"/>
    <x v="20"/>
    <x v="0"/>
    <m/>
    <s v=""/>
    <s v=""/>
    <m/>
    <s v="TS-F-05:9/_x000a_O1010207:29A"/>
    <s v="TS-F-05:10/_x000a_O1010207:29B"/>
    <m/>
    <m/>
    <m/>
    <s v=""/>
    <s v=""/>
    <x v="2"/>
    <x v="2"/>
    <x v="0"/>
    <x v="1"/>
    <x v="1"/>
    <s v="29A"/>
    <s v="29B"/>
    <x v="29"/>
    <x v="45"/>
    <x v="580"/>
    <x v="580"/>
  </r>
  <r>
    <s v="01"/>
    <m/>
    <s v="Сигнал"/>
    <s v="17-M -102KP"/>
    <x v="489"/>
    <s v="10"/>
    <s v="COMPRESSOR 17-K-101-P-102 LO PUMP"/>
    <s v="17K101P102 МЕСТ/ДИСТАНЦ"/>
    <s v="Motor Remote status"/>
    <s v="4124-GP-VD-BD17917K101004_SH.4"/>
    <x v="14"/>
    <x v="8"/>
    <m/>
    <s v="17-I-DD-N-005BL02"/>
    <s v="24 Pair"/>
    <s v="Pr.06"/>
    <x v="7"/>
    <x v="37"/>
    <x v="4"/>
    <n v="12"/>
    <s v=""/>
    <s v="48"/>
    <s v="ASK 3MLD, ASK 3MB"/>
    <x v="230"/>
    <x v="2"/>
    <x v="30"/>
    <x v="1"/>
    <x v="30"/>
    <s v="DB37-*m"/>
    <x v="0"/>
    <s v="CPO101"/>
    <n v="0"/>
    <s v="BP021"/>
    <x v="30"/>
    <n v="8"/>
    <n v="30"/>
    <x v="2"/>
    <n v="32"/>
    <s v=""/>
    <s v="DCS AMMONIA-UTILITIES"/>
    <m/>
    <m/>
    <m/>
    <s v="O1010207"/>
    <n v="30"/>
    <m/>
    <s v="10-Combined Bldgn-N2 plant, Demi water"/>
    <x v="20"/>
    <x v="20"/>
    <x v="0"/>
    <m/>
    <s v=""/>
    <s v=""/>
    <m/>
    <s v="TS-F-05:11/_x000a_O1010207:30A"/>
    <s v="TS-F-05:12/_x000a_O1010207:30B"/>
    <m/>
    <m/>
    <m/>
    <s v=""/>
    <s v=""/>
    <x v="2"/>
    <x v="2"/>
    <x v="0"/>
    <x v="1"/>
    <x v="1"/>
    <s v="30A"/>
    <s v="30B"/>
    <x v="30"/>
    <x v="46"/>
    <x v="581"/>
    <x v="581"/>
  </r>
  <r>
    <s v="01"/>
    <m/>
    <s v="Сигнал"/>
    <s v="17-M -021    "/>
    <x v="490"/>
    <s v="10"/>
    <s v="Electric Motor 17-P-021"/>
    <s v="P021 НАСОС НЕКОНД. ТЕХНОЛ. КОНД. "/>
    <s v="Motor Running status"/>
    <s v="4124-GG-VD-BD17217P021069"/>
    <x v="14"/>
    <x v="8"/>
    <m/>
    <s v="17-I-DD-N-005BL02"/>
    <s v="24 Pair"/>
    <s v="Pr.07"/>
    <x v="7"/>
    <x v="37"/>
    <x v="6"/>
    <n v="14"/>
    <s v=""/>
    <s v="48"/>
    <s v="ASK 3MLD, ASK 3MB"/>
    <x v="230"/>
    <x v="2"/>
    <x v="30"/>
    <x v="1"/>
    <x v="30"/>
    <s v="DB37-*m"/>
    <x v="0"/>
    <s v="CPO101"/>
    <n v="0"/>
    <s v="BP021"/>
    <x v="30"/>
    <n v="8"/>
    <n v="31"/>
    <x v="2"/>
    <n v="32"/>
    <s v=""/>
    <s v="DCS AMMONIA-UTILITIES"/>
    <m/>
    <m/>
    <m/>
    <s v="O1010207"/>
    <n v="31"/>
    <m/>
    <s v="10-Combined Bldgn-N2 plant, Demi water"/>
    <x v="20"/>
    <x v="20"/>
    <x v="0"/>
    <m/>
    <s v=""/>
    <s v=""/>
    <m/>
    <s v="TS-F-05:13/_x000a_O1010207:31A"/>
    <s v="TS-F-05:14/_x000a_O1010207:31B"/>
    <m/>
    <m/>
    <m/>
    <s v=""/>
    <s v=""/>
    <x v="2"/>
    <x v="2"/>
    <x v="0"/>
    <x v="1"/>
    <x v="1"/>
    <s v="31A"/>
    <s v="31B"/>
    <x v="31"/>
    <x v="47"/>
    <x v="582"/>
    <x v="582"/>
  </r>
  <r>
    <s v="01"/>
    <m/>
    <s v="Сигнал"/>
    <s v="17-M -021    "/>
    <x v="491"/>
    <s v="10"/>
    <s v="Electric Motor 17-P-021"/>
    <s v="17-P-021 ДОСТУПНО"/>
    <s v="Motor Available status"/>
    <s v="4124-GG-VD-BD17217P021069"/>
    <x v="14"/>
    <x v="8"/>
    <m/>
    <s v="17-I-DD-N-005BL02"/>
    <s v="24 Pair"/>
    <s v="Pr.08"/>
    <x v="7"/>
    <x v="37"/>
    <x v="7"/>
    <n v="16"/>
    <s v=""/>
    <s v="48"/>
    <s v="ASK 3MLD, ASK 3MB"/>
    <x v="230"/>
    <x v="2"/>
    <x v="30"/>
    <x v="1"/>
    <x v="30"/>
    <s v="DB37-*m"/>
    <x v="0"/>
    <s v="CPO101"/>
    <n v="0"/>
    <s v="BP021"/>
    <x v="30"/>
    <n v="8"/>
    <n v="32"/>
    <x v="2"/>
    <n v="32"/>
    <s v=""/>
    <s v="DCS AMMONIA-UTILITIES"/>
    <m/>
    <m/>
    <m/>
    <s v="O1010207"/>
    <n v="32"/>
    <m/>
    <s v="10-Combined Bldgn-N2 plant, Demi water"/>
    <x v="20"/>
    <x v="20"/>
    <x v="0"/>
    <m/>
    <s v=""/>
    <s v=""/>
    <m/>
    <s v="TS-F-05:15/_x000a_O1010207:32A"/>
    <s v="TS-F-05:16/_x000a_O1010207:32B"/>
    <m/>
    <m/>
    <m/>
    <s v=""/>
    <s v=""/>
    <x v="2"/>
    <x v="2"/>
    <x v="0"/>
    <x v="1"/>
    <x v="1"/>
    <s v="32A"/>
    <s v="32B"/>
    <x v="32"/>
    <x v="48"/>
    <x v="583"/>
    <x v="583"/>
  </r>
  <r>
    <s v="01"/>
    <m/>
    <s v="Сигнал"/>
    <s v="17-M -021    "/>
    <x v="492"/>
    <s v="10"/>
    <s v="Electric Motor 17-P-021"/>
    <s v="17-P-021 МЕСТ/ДИСТАНЦ"/>
    <s v="Motor Local/Remote status"/>
    <s v="4124-GG-VD-BD17217P021069"/>
    <x v="14"/>
    <x v="8"/>
    <m/>
    <s v="17-I-DD-N-005BL02"/>
    <s v="24 Pair"/>
    <s v="Pr.09"/>
    <x v="7"/>
    <x v="37"/>
    <x v="10"/>
    <n v="18"/>
    <s v=""/>
    <s v="48"/>
    <s v="ASK 3MLD, ASK 3MB"/>
    <x v="230"/>
    <x v="2"/>
    <x v="31"/>
    <x v="1"/>
    <x v="31"/>
    <s v="DB37-*m"/>
    <x v="0"/>
    <s v="CPO101"/>
    <n v="0"/>
    <s v="BP021"/>
    <x v="31"/>
    <n v="9"/>
    <n v="1"/>
    <x v="2"/>
    <n v="32"/>
    <s v=""/>
    <s v="DCS AMMONIA-UTILITIES"/>
    <m/>
    <m/>
    <m/>
    <s v="O1010208"/>
    <n v="1"/>
    <m/>
    <s v="10-Combined Bldgn-N2 plant, Demi water"/>
    <x v="20"/>
    <x v="20"/>
    <x v="0"/>
    <m/>
    <s v=""/>
    <s v=""/>
    <m/>
    <s v="TS-F-05:17/_x000a_O1010208:1A"/>
    <s v="TS-F-05:18/_x000a_O1010208:1B"/>
    <m/>
    <m/>
    <m/>
    <s v=""/>
    <s v=""/>
    <x v="2"/>
    <x v="2"/>
    <x v="0"/>
    <x v="1"/>
    <x v="1"/>
    <s v="1A"/>
    <s v="1B"/>
    <x v="0"/>
    <x v="17"/>
    <x v="584"/>
    <x v="584"/>
  </r>
  <r>
    <s v="01"/>
    <m/>
    <s v="Сигнал"/>
    <s v="17-M -032    -A"/>
    <x v="493"/>
    <s v="10"/>
    <s v="Demi Water Pump 17-P-032A"/>
    <s v="P032A НАСОС ДЕМ. ВОДЫ"/>
    <s v="Motor Running status"/>
    <s v="4124-GG-VD-BD17217P032118"/>
    <x v="14"/>
    <x v="8"/>
    <m/>
    <s v="17-I-DD-N-005BL02"/>
    <s v="24 Pair"/>
    <s v="Pr.10"/>
    <x v="7"/>
    <x v="37"/>
    <x v="11"/>
    <n v="20"/>
    <s v=""/>
    <s v="48"/>
    <s v="ASK 3MLD, ASK 3MB"/>
    <x v="230"/>
    <x v="2"/>
    <x v="31"/>
    <x v="1"/>
    <x v="31"/>
    <s v="DB37-*m"/>
    <x v="0"/>
    <s v="CPO101"/>
    <n v="0"/>
    <s v="BP021"/>
    <x v="31"/>
    <n v="9"/>
    <n v="2"/>
    <x v="2"/>
    <n v="32"/>
    <s v=""/>
    <s v="DCS AMMONIA-UTILITIES"/>
    <m/>
    <m/>
    <m/>
    <s v="O1010208"/>
    <n v="2"/>
    <m/>
    <s v="10-Combined Bldgn-N2 plant, Demi water"/>
    <x v="20"/>
    <x v="20"/>
    <x v="0"/>
    <m/>
    <s v=""/>
    <s v=""/>
    <m/>
    <s v="TS-F-05:19/_x000a_O1010208:2A"/>
    <s v="TS-F-05:20/_x000a_O1010208:2B"/>
    <m/>
    <m/>
    <m/>
    <s v=""/>
    <s v=""/>
    <x v="2"/>
    <x v="2"/>
    <x v="0"/>
    <x v="1"/>
    <x v="1"/>
    <s v="2A"/>
    <s v="2B"/>
    <x v="1"/>
    <x v="18"/>
    <x v="585"/>
    <x v="585"/>
  </r>
  <r>
    <s v="01"/>
    <m/>
    <s v="Сигнал"/>
    <s v="17-M -032    -A"/>
    <x v="494"/>
    <s v="10"/>
    <s v="Demi Water Pump 17-P-032A"/>
    <s v="17-P-032A ДОСТУПНО"/>
    <s v="Motor Available status"/>
    <s v="4124-GG-VD-BD17217P032118"/>
    <x v="14"/>
    <x v="8"/>
    <m/>
    <s v="17-I-DD-N-005BL02"/>
    <s v="24 Pair"/>
    <s v="Pr.11"/>
    <x v="7"/>
    <x v="37"/>
    <x v="12"/>
    <n v="22"/>
    <s v=""/>
    <s v="48"/>
    <s v="ASK 3MLD, ASK 3MB"/>
    <x v="230"/>
    <x v="2"/>
    <x v="31"/>
    <x v="1"/>
    <x v="31"/>
    <s v="DB37-*m"/>
    <x v="0"/>
    <s v="CPO101"/>
    <n v="0"/>
    <s v="BP021"/>
    <x v="31"/>
    <n v="9"/>
    <n v="3"/>
    <x v="2"/>
    <n v="32"/>
    <s v=""/>
    <s v="DCS AMMONIA-UTILITIES"/>
    <m/>
    <m/>
    <m/>
    <s v="O1010208"/>
    <n v="3"/>
    <m/>
    <s v="10-Combined Bldgn-N2 plant, Demi water"/>
    <x v="20"/>
    <x v="20"/>
    <x v="0"/>
    <m/>
    <s v=""/>
    <s v=""/>
    <m/>
    <s v="TS-F-05:21/_x000a_O1010208:3A"/>
    <s v="TS-F-05:22/_x000a_O1010208:3B"/>
    <m/>
    <m/>
    <m/>
    <s v=""/>
    <s v=""/>
    <x v="2"/>
    <x v="2"/>
    <x v="0"/>
    <x v="1"/>
    <x v="1"/>
    <s v="3A"/>
    <s v="3B"/>
    <x v="2"/>
    <x v="19"/>
    <x v="586"/>
    <x v="586"/>
  </r>
  <r>
    <s v="01"/>
    <m/>
    <s v="Сигнал"/>
    <s v="17-M -032    -A"/>
    <x v="495"/>
    <s v="10"/>
    <s v="Demi Water Pump 17-P-032A"/>
    <s v="17-P-032A МЕСТ/ДИСТАНЦ"/>
    <s v="Motor Remote status"/>
    <s v="4124-GG-VD-BD17217P032118"/>
    <x v="14"/>
    <x v="8"/>
    <m/>
    <s v="17-I-DD-N-005BL02"/>
    <s v="24 Pair"/>
    <s v="Pr.12"/>
    <x v="7"/>
    <x v="37"/>
    <x v="13"/>
    <n v="24"/>
    <s v=""/>
    <s v="48"/>
    <s v="ASK 3MLD, ASK 3MB"/>
    <x v="230"/>
    <x v="2"/>
    <x v="31"/>
    <x v="1"/>
    <x v="31"/>
    <s v="DB37-*m"/>
    <x v="0"/>
    <s v="CPO101"/>
    <n v="0"/>
    <s v="BP021"/>
    <x v="31"/>
    <n v="9"/>
    <n v="4"/>
    <x v="2"/>
    <n v="32"/>
    <s v=""/>
    <s v="DCS AMMONIA-UTILITIES"/>
    <m/>
    <m/>
    <m/>
    <s v="O1010208"/>
    <n v="4"/>
    <m/>
    <s v="10-Combined Bldgn-N2 plant, Demi water"/>
    <x v="20"/>
    <x v="20"/>
    <x v="0"/>
    <m/>
    <s v=""/>
    <s v=""/>
    <m/>
    <s v="TS-F-05:23/_x000a_O1010208:4A"/>
    <s v="TS-F-05:24/_x000a_O1010208:4B"/>
    <m/>
    <m/>
    <m/>
    <s v=""/>
    <s v=""/>
    <x v="2"/>
    <x v="2"/>
    <x v="0"/>
    <x v="1"/>
    <x v="1"/>
    <s v="4A"/>
    <s v="4B"/>
    <x v="3"/>
    <x v="20"/>
    <x v="587"/>
    <x v="587"/>
  </r>
  <r>
    <s v="01"/>
    <m/>
    <s v="Сигнал"/>
    <s v="17-M -031    -A"/>
    <x v="496"/>
    <s v="10"/>
    <s v="Mixed Bed Filter Feed Pump 17-P-031A"/>
    <s v="P031A НАСОС КОНДЕНСАТА"/>
    <s v="Motor Running status"/>
    <s v="4124-GG-VD-BD17217P031102"/>
    <x v="14"/>
    <x v="8"/>
    <m/>
    <s v="17-I-DD-N-005BL02"/>
    <s v="24 Pair"/>
    <s v="Pr.13"/>
    <x v="7"/>
    <x v="37"/>
    <x v="14"/>
    <n v="26"/>
    <s v=""/>
    <s v="48"/>
    <s v="ASK 3MLD, ASK 3MB"/>
    <x v="230"/>
    <x v="2"/>
    <x v="31"/>
    <x v="1"/>
    <x v="31"/>
    <s v="DB37-*m"/>
    <x v="0"/>
    <s v="CPO101"/>
    <n v="0"/>
    <s v="BP021"/>
    <x v="31"/>
    <n v="9"/>
    <n v="5"/>
    <x v="2"/>
    <n v="32"/>
    <s v=""/>
    <s v="DCS AMMONIA-UTILITIES"/>
    <m/>
    <m/>
    <m/>
    <s v="O1010208"/>
    <n v="5"/>
    <m/>
    <s v="10-Combined Bldgn-N2 plant, Demi water"/>
    <x v="20"/>
    <x v="20"/>
    <x v="0"/>
    <m/>
    <s v=""/>
    <s v=""/>
    <m/>
    <s v="TS-F-05:25/_x000a_O1010208:5A"/>
    <s v="TS-F-05:26/_x000a_O1010208:5B"/>
    <m/>
    <m/>
    <m/>
    <s v=""/>
    <s v=""/>
    <x v="2"/>
    <x v="2"/>
    <x v="0"/>
    <x v="1"/>
    <x v="1"/>
    <s v="5A"/>
    <s v="5B"/>
    <x v="4"/>
    <x v="21"/>
    <x v="588"/>
    <x v="588"/>
  </r>
  <r>
    <s v="01"/>
    <m/>
    <s v="Сигнал"/>
    <s v="17-M -031    -A"/>
    <x v="497"/>
    <s v="10"/>
    <s v="Mixed Bed Filter Feed Pump 17-P-031A"/>
    <s v="17-P-031A ДОСТУПНО"/>
    <s v="Motor Available status"/>
    <s v="4124-GG-VD-BD17217P031102"/>
    <x v="14"/>
    <x v="8"/>
    <m/>
    <s v="17-I-DD-N-005BL02"/>
    <s v="24 Pair"/>
    <s v="Pr.14"/>
    <x v="7"/>
    <x v="37"/>
    <x v="15"/>
    <n v="28"/>
    <s v=""/>
    <s v="48"/>
    <s v="ASK 3MLD, ASK 3MB"/>
    <x v="230"/>
    <x v="2"/>
    <x v="31"/>
    <x v="1"/>
    <x v="31"/>
    <s v="DB37-*m"/>
    <x v="0"/>
    <s v="CPO101"/>
    <n v="0"/>
    <s v="BP021"/>
    <x v="31"/>
    <n v="9"/>
    <n v="6"/>
    <x v="2"/>
    <n v="32"/>
    <s v=""/>
    <s v="DCS AMMONIA-UTILITIES"/>
    <m/>
    <m/>
    <m/>
    <s v="O1010208"/>
    <n v="6"/>
    <m/>
    <s v="10-Combined Bldgn-N2 plant, Demi water"/>
    <x v="20"/>
    <x v="20"/>
    <x v="0"/>
    <m/>
    <s v=""/>
    <s v=""/>
    <m/>
    <s v="TS-F-05:27/_x000a_O1010208:6A"/>
    <s v="TS-F-05:28/_x000a_O1010208:6B"/>
    <m/>
    <m/>
    <m/>
    <s v=""/>
    <s v=""/>
    <x v="2"/>
    <x v="2"/>
    <x v="0"/>
    <x v="1"/>
    <x v="1"/>
    <s v="6A"/>
    <s v="6B"/>
    <x v="5"/>
    <x v="22"/>
    <x v="589"/>
    <x v="589"/>
  </r>
  <r>
    <s v="01"/>
    <m/>
    <s v="Сигнал"/>
    <s v="17-M -031    -A"/>
    <x v="498"/>
    <s v="10"/>
    <s v="Mixed Bed Filter Feed Pump 17-P-031A"/>
    <s v="17-P-031A МЕСТ/ДИСТАНЦ"/>
    <s v="Motor Remote status"/>
    <s v="4124-GG-VD-BD17217P031102"/>
    <x v="14"/>
    <x v="8"/>
    <m/>
    <s v="17-I-DD-N-005BL02"/>
    <s v="24 Pair"/>
    <s v="Pr.15"/>
    <x v="7"/>
    <x v="37"/>
    <x v="9"/>
    <n v="30"/>
    <s v=""/>
    <s v="48"/>
    <s v="ASK 3MLD, ASK 3MB"/>
    <x v="230"/>
    <x v="2"/>
    <x v="31"/>
    <x v="1"/>
    <x v="31"/>
    <s v="DB37-*m"/>
    <x v="0"/>
    <s v="CPO101"/>
    <n v="0"/>
    <s v="BP021"/>
    <x v="31"/>
    <n v="9"/>
    <n v="7"/>
    <x v="2"/>
    <n v="32"/>
    <s v=""/>
    <s v="DCS AMMONIA-UTILITIES"/>
    <m/>
    <m/>
    <m/>
    <s v="O1010208"/>
    <n v="7"/>
    <m/>
    <s v="10-Combined Bldgn-N2 plant, Demi water"/>
    <x v="20"/>
    <x v="20"/>
    <x v="0"/>
    <m/>
    <s v=""/>
    <s v=""/>
    <m/>
    <s v="TS-F-05:29/_x000a_O1010208:7A"/>
    <s v="TS-F-05:30/_x000a_O1010208:7B"/>
    <m/>
    <m/>
    <m/>
    <s v=""/>
    <s v=""/>
    <x v="2"/>
    <x v="2"/>
    <x v="0"/>
    <x v="1"/>
    <x v="1"/>
    <s v="7A"/>
    <s v="7B"/>
    <x v="6"/>
    <x v="23"/>
    <x v="590"/>
    <x v="590"/>
  </r>
  <r>
    <s v="01"/>
    <m/>
    <s v="Сигнал"/>
    <s v="17-M -020    -A"/>
    <x v="499"/>
    <s v="11"/>
    <s v="LP Condensate 17-P-020A"/>
    <s v="P020A НАСОС ПАРОВОГО КОНДЕНСАТА"/>
    <s v="Motor Running status"/>
    <s v="4124-GG-VD-BD17217P020050"/>
    <x v="14"/>
    <x v="8"/>
    <m/>
    <s v="17-I-DD-N-007BL02"/>
    <s v="24 Pair"/>
    <s v="Pr.01"/>
    <x v="7"/>
    <x v="31"/>
    <x v="5"/>
    <n v="2"/>
    <s v=""/>
    <s v="48"/>
    <s v="ASK 3MLD, ASK 3MB"/>
    <x v="230"/>
    <x v="2"/>
    <x v="31"/>
    <x v="1"/>
    <x v="31"/>
    <s v="DB37-*m"/>
    <x v="0"/>
    <s v="CPO101"/>
    <n v="0"/>
    <s v="BP021"/>
    <x v="31"/>
    <n v="9"/>
    <n v="8"/>
    <x v="2"/>
    <n v="32"/>
    <s v=""/>
    <s v="DCS AMMONIA-UTILITIES"/>
    <m/>
    <m/>
    <m/>
    <s v="O1010208"/>
    <n v="8"/>
    <m/>
    <s v="11-Auxiliary Boiler Area"/>
    <x v="20"/>
    <x v="20"/>
    <x v="0"/>
    <m/>
    <s v=""/>
    <s v=""/>
    <m/>
    <s v="TS-H-01:1/_x000a_O1010208:8A"/>
    <s v="TS-H-01:2/_x000a_O1010208:8B"/>
    <m/>
    <m/>
    <m/>
    <s v=""/>
    <s v=""/>
    <x v="2"/>
    <x v="2"/>
    <x v="0"/>
    <x v="1"/>
    <x v="1"/>
    <s v="8A"/>
    <s v="8B"/>
    <x v="7"/>
    <x v="24"/>
    <x v="591"/>
    <x v="591"/>
  </r>
  <r>
    <s v="01"/>
    <m/>
    <s v="Сигнал"/>
    <s v="17-M -020    -A"/>
    <x v="500"/>
    <s v="11"/>
    <s v="LP Condensate 17-P-020A"/>
    <s v="17-P-020A ДОСТУПНО"/>
    <s v="Motor Available status"/>
    <s v="4124-GG-VD-BD17217P020050"/>
    <x v="14"/>
    <x v="8"/>
    <m/>
    <s v="17-I-DD-N-007BL02"/>
    <s v="24 Pair"/>
    <s v="Pr.02"/>
    <x v="7"/>
    <x v="31"/>
    <x v="0"/>
    <n v="4"/>
    <s v=""/>
    <s v="48"/>
    <s v="ASK 3MLD, ASK 3MB"/>
    <x v="230"/>
    <x v="2"/>
    <x v="31"/>
    <x v="1"/>
    <x v="31"/>
    <s v="DB37-*m"/>
    <x v="0"/>
    <s v="CPO101"/>
    <n v="0"/>
    <s v="BP021"/>
    <x v="31"/>
    <n v="9"/>
    <n v="9"/>
    <x v="2"/>
    <n v="32"/>
    <s v=""/>
    <s v="DCS AMMONIA-UTILITIES"/>
    <m/>
    <m/>
    <m/>
    <s v="O1010208"/>
    <n v="9"/>
    <m/>
    <s v="11-Auxiliary Boiler Area"/>
    <x v="20"/>
    <x v="20"/>
    <x v="0"/>
    <m/>
    <s v=""/>
    <s v=""/>
    <m/>
    <s v="TS-H-01:3/_x000a_O1010208:9A"/>
    <s v="TS-H-01:4/_x000a_O1010208:9B"/>
    <m/>
    <m/>
    <m/>
    <s v=""/>
    <s v=""/>
    <x v="2"/>
    <x v="2"/>
    <x v="0"/>
    <x v="1"/>
    <x v="1"/>
    <s v="9A"/>
    <s v="9B"/>
    <x v="8"/>
    <x v="25"/>
    <x v="592"/>
    <x v="592"/>
  </r>
  <r>
    <s v="01"/>
    <m/>
    <s v="Сигнал"/>
    <s v="17-M -020    -A"/>
    <x v="501"/>
    <s v="11"/>
    <s v="LP Condensate 17-P-020A"/>
    <s v="17-P-020A МЕСТ/ДИСТАНЦ"/>
    <s v="Motor Remote status"/>
    <s v="4124-GG-VD-BD17217P020050"/>
    <x v="14"/>
    <x v="8"/>
    <m/>
    <s v="17-I-DD-N-007BL02"/>
    <s v="24 Pair"/>
    <s v="Pr.03"/>
    <x v="7"/>
    <x v="31"/>
    <x v="1"/>
    <n v="6"/>
    <s v=""/>
    <s v="48"/>
    <s v="ASK 3MLD, ASK 3MB"/>
    <x v="230"/>
    <x v="2"/>
    <x v="31"/>
    <x v="1"/>
    <x v="31"/>
    <s v="DB37-*m"/>
    <x v="0"/>
    <s v="CPO101"/>
    <n v="0"/>
    <s v="BP021"/>
    <x v="31"/>
    <n v="9"/>
    <n v="10"/>
    <x v="2"/>
    <n v="32"/>
    <s v=""/>
    <s v="DCS AMMONIA-UTILITIES"/>
    <m/>
    <m/>
    <m/>
    <s v="O1010208"/>
    <n v="10"/>
    <m/>
    <s v="11-Auxiliary Boiler Area"/>
    <x v="20"/>
    <x v="20"/>
    <x v="0"/>
    <m/>
    <s v=""/>
    <s v=""/>
    <m/>
    <s v="TS-H-01:5/_x000a_O1010208:10A"/>
    <s v="TS-H-01:6/_x000a_O1010208:10B"/>
    <m/>
    <m/>
    <m/>
    <s v=""/>
    <s v=""/>
    <x v="2"/>
    <x v="2"/>
    <x v="0"/>
    <x v="1"/>
    <x v="1"/>
    <s v="10A"/>
    <s v="10B"/>
    <x v="9"/>
    <x v="26"/>
    <x v="593"/>
    <x v="593"/>
  </r>
  <r>
    <s v="01"/>
    <m/>
    <s v="Сигнал"/>
    <s v="17-M -020    -B"/>
    <x v="502"/>
    <s v="11"/>
    <s v="LP Condensate 17-P-020B"/>
    <s v="17-P-020B ДОСТУПНО"/>
    <s v="Motor Available status"/>
    <s v="4124-GG-VD-BD17217P020050"/>
    <x v="14"/>
    <x v="8"/>
    <m/>
    <s v="17-I-DD-N-007BL02"/>
    <s v="24 Pair"/>
    <s v="Pr.04"/>
    <x v="7"/>
    <x v="31"/>
    <x v="2"/>
    <n v="8"/>
    <s v=""/>
    <s v="48"/>
    <s v="ASK 3MLD, ASK 3MB"/>
    <x v="230"/>
    <x v="2"/>
    <x v="31"/>
    <x v="1"/>
    <x v="31"/>
    <s v="DB37-*m"/>
    <x v="0"/>
    <s v="CPO101"/>
    <n v="0"/>
    <s v="BP021"/>
    <x v="31"/>
    <n v="9"/>
    <n v="11"/>
    <x v="2"/>
    <n v="32"/>
    <s v=""/>
    <s v="DCS AMMONIA-UTILITIES"/>
    <m/>
    <m/>
    <m/>
    <s v="O1010208"/>
    <n v="11"/>
    <m/>
    <s v="11-Auxiliary Boiler Area"/>
    <x v="20"/>
    <x v="20"/>
    <x v="0"/>
    <m/>
    <s v=""/>
    <s v=""/>
    <m/>
    <s v="TS-H-01:7/_x000a_O1010208:11A"/>
    <s v="TS-H-01:8/_x000a_O1010208:11B"/>
    <m/>
    <m/>
    <m/>
    <s v=""/>
    <s v=""/>
    <x v="2"/>
    <x v="2"/>
    <x v="0"/>
    <x v="1"/>
    <x v="1"/>
    <s v="11A"/>
    <s v="11B"/>
    <x v="10"/>
    <x v="27"/>
    <x v="594"/>
    <x v="594"/>
  </r>
  <r>
    <s v="01"/>
    <m/>
    <s v="Сигнал"/>
    <s v="17-M -020    -B"/>
    <x v="503"/>
    <s v="11"/>
    <s v="LP Condensate 17-P-020B"/>
    <s v="17-P-020B МЕСТ/ДИСТАНЦ"/>
    <s v="Motor Remote status"/>
    <s v="4124-GG-VD-BD17217P020050"/>
    <x v="14"/>
    <x v="8"/>
    <m/>
    <s v="17-I-DD-N-007BL02"/>
    <s v="24 Pair"/>
    <s v="Pr.05"/>
    <x v="7"/>
    <x v="31"/>
    <x v="3"/>
    <n v="10"/>
    <s v=""/>
    <s v="48"/>
    <s v="ASK 3MLD, ASK 3MB"/>
    <x v="230"/>
    <x v="2"/>
    <x v="31"/>
    <x v="1"/>
    <x v="31"/>
    <s v="DB37-*m"/>
    <x v="0"/>
    <s v="CPO101"/>
    <n v="0"/>
    <s v="BP021"/>
    <x v="31"/>
    <n v="9"/>
    <n v="12"/>
    <x v="2"/>
    <n v="32"/>
    <s v=""/>
    <s v="DCS AMMONIA-UTILITIES"/>
    <m/>
    <m/>
    <m/>
    <s v="O1010208"/>
    <n v="12"/>
    <m/>
    <s v="11-Auxiliary Boiler Area"/>
    <x v="20"/>
    <x v="20"/>
    <x v="0"/>
    <m/>
    <s v=""/>
    <s v=""/>
    <m/>
    <s v="TS-H-01:9/_x000a_O1010208:12A"/>
    <s v="TS-H-01:10/_x000a_O1010208:12B"/>
    <m/>
    <m/>
    <m/>
    <s v=""/>
    <s v=""/>
    <x v="2"/>
    <x v="2"/>
    <x v="0"/>
    <x v="1"/>
    <x v="1"/>
    <s v="12A"/>
    <s v="12B"/>
    <x v="11"/>
    <x v="28"/>
    <x v="595"/>
    <x v="595"/>
  </r>
  <r>
    <s v="02.1"/>
    <s v="28.06.2024 замена типовой схемы"/>
    <s v="Сигнал"/>
    <s v="17-M -111    -B"/>
    <x v="504"/>
    <s v="11"/>
    <s v="17-P-111B Centrifugal Pumps"/>
    <s v="17-P-111B НАСОС КПВ"/>
    <s v="Motor Running status"/>
    <s v="4124-XZ-DM-21711201"/>
    <x v="15"/>
    <x v="9"/>
    <m/>
    <s v="17-I-DD-N-007BL02"/>
    <s v="24 Pair"/>
    <s v="Pr.06"/>
    <x v="7"/>
    <x v="31"/>
    <x v="4"/>
    <n v="12"/>
    <s v=""/>
    <s v="48"/>
    <s v="ASK 3MLD, ASK 3MB"/>
    <x v="230"/>
    <x v="2"/>
    <x v="31"/>
    <x v="1"/>
    <x v="31"/>
    <s v="DB37-*m"/>
    <x v="0"/>
    <s v="CPO101"/>
    <n v="0"/>
    <s v="BP021"/>
    <x v="31"/>
    <n v="9"/>
    <n v="13"/>
    <x v="2"/>
    <n v="32"/>
    <s v=""/>
    <s v="DCS AMMONIA-UTILITIES"/>
    <m/>
    <m/>
    <m/>
    <s v="O1010208"/>
    <n v="13"/>
    <m/>
    <s v="11-Auxiliary Boiler Area"/>
    <x v="20"/>
    <x v="20"/>
    <x v="0"/>
    <m/>
    <s v=""/>
    <s v=""/>
    <m/>
    <s v="TS-H-01:11/_x000a_O1010208:13A"/>
    <s v="TS-H-01:12/_x000a_O1010208:13B"/>
    <m/>
    <m/>
    <m/>
    <s v=""/>
    <s v=""/>
    <x v="2"/>
    <x v="2"/>
    <x v="0"/>
    <x v="1"/>
    <x v="1"/>
    <s v="13A"/>
    <s v="13B"/>
    <x v="12"/>
    <x v="29"/>
    <x v="596"/>
    <x v="596"/>
  </r>
  <r>
    <s v="02.1"/>
    <s v="28.06.2024 замена типовой схемы"/>
    <s v="Сигнал"/>
    <s v="17-M -111    -B"/>
    <x v="505"/>
    <s v="11"/>
    <s v="17-P-111B Centrifugal Pumps"/>
    <s v="17-P-111B ДОСТУПНО"/>
    <s v="Motor Available status"/>
    <s v="4124-XZ-DM-21711201"/>
    <x v="15"/>
    <x v="9"/>
    <m/>
    <s v="17-I-DD-N-007BL02"/>
    <s v="24 Pair"/>
    <s v="Pr.07"/>
    <x v="7"/>
    <x v="31"/>
    <x v="6"/>
    <n v="14"/>
    <s v=""/>
    <s v="48"/>
    <s v="ASK 3MLD, ASK 3MB"/>
    <x v="230"/>
    <x v="2"/>
    <x v="31"/>
    <x v="1"/>
    <x v="31"/>
    <s v="DB37-*m"/>
    <x v="0"/>
    <s v="CPO101"/>
    <n v="0"/>
    <s v="BP021"/>
    <x v="31"/>
    <n v="9"/>
    <n v="14"/>
    <x v="2"/>
    <n v="32"/>
    <s v=""/>
    <s v="DCS AMMONIA-UTILITIES"/>
    <m/>
    <m/>
    <m/>
    <s v="O1010208"/>
    <n v="14"/>
    <m/>
    <s v="11-Auxiliary Boiler Area"/>
    <x v="20"/>
    <x v="20"/>
    <x v="0"/>
    <m/>
    <s v=""/>
    <s v=""/>
    <m/>
    <s v="TS-H-01:13/_x000a_O1010208:14A"/>
    <s v="TS-H-01:14/_x000a_O1010208:14B"/>
    <m/>
    <m/>
    <m/>
    <s v=""/>
    <s v=""/>
    <x v="2"/>
    <x v="2"/>
    <x v="0"/>
    <x v="1"/>
    <x v="1"/>
    <s v="14A"/>
    <s v="14B"/>
    <x v="13"/>
    <x v="30"/>
    <x v="597"/>
    <x v="597"/>
  </r>
  <r>
    <s v="02.1"/>
    <s v="28.06.2024 замена типовой схемы"/>
    <s v="Сигнал"/>
    <s v="17-M -111    -B"/>
    <x v="506"/>
    <s v="11"/>
    <s v="17-P-111B Centrifugal Pumps"/>
    <s v="17-P-111B МЕСТ/ДИСТАНЦ"/>
    <s v="Motor Remote status"/>
    <s v="4124-XZ-DM-21711201"/>
    <x v="15"/>
    <x v="9"/>
    <m/>
    <s v="17-I-DD-N-007BL02"/>
    <s v="24 Pair"/>
    <s v="Pr.08"/>
    <x v="7"/>
    <x v="31"/>
    <x v="7"/>
    <n v="16"/>
    <s v=""/>
    <s v="48"/>
    <s v="ASK 3MLD, ASK 3MB"/>
    <x v="230"/>
    <x v="2"/>
    <x v="31"/>
    <x v="1"/>
    <x v="31"/>
    <s v="DB37-*m"/>
    <x v="0"/>
    <s v="CPO101"/>
    <n v="0"/>
    <s v="BP021"/>
    <x v="31"/>
    <n v="9"/>
    <n v="15"/>
    <x v="2"/>
    <n v="32"/>
    <s v=""/>
    <s v="DCS AMMONIA-UTILITIES"/>
    <m/>
    <m/>
    <m/>
    <s v="O1010208"/>
    <n v="15"/>
    <m/>
    <s v="11-Auxiliary Boiler Area"/>
    <x v="20"/>
    <x v="20"/>
    <x v="0"/>
    <m/>
    <s v=""/>
    <s v=""/>
    <m/>
    <s v="TS-H-01:15/_x000a_O1010208:15A"/>
    <s v="TS-H-01:16/_x000a_O1010208:15B"/>
    <m/>
    <m/>
    <m/>
    <s v=""/>
    <s v=""/>
    <x v="2"/>
    <x v="2"/>
    <x v="0"/>
    <x v="1"/>
    <x v="1"/>
    <s v="15A"/>
    <s v="15B"/>
    <x v="14"/>
    <x v="31"/>
    <x v="598"/>
    <x v="598"/>
  </r>
  <r>
    <s v="01"/>
    <m/>
    <s v="Сигнал"/>
    <s v="17-E -111"/>
    <x v="507"/>
    <s v="11"/>
    <s v="17-E-111  Fuel Gas Electrical heater"/>
    <s v="ЭЛ.НАГРЕВАТЕЛЬ ПРИР ГАЗА"/>
    <s v="Heater Running status"/>
    <s v="4124-XZ-DM-21711801"/>
    <x v="14"/>
    <x v="8"/>
    <m/>
    <s v="17-I-DD-N-007BL02"/>
    <s v="24 Pair"/>
    <s v="Pr.09"/>
    <x v="7"/>
    <x v="31"/>
    <x v="10"/>
    <n v="18"/>
    <s v=""/>
    <s v="48"/>
    <s v="ASK 3MLD, ASK 3MB"/>
    <x v="230"/>
    <x v="2"/>
    <x v="31"/>
    <x v="1"/>
    <x v="31"/>
    <s v="DB37-*m"/>
    <x v="0"/>
    <s v="CPO101"/>
    <n v="0"/>
    <s v="BP021"/>
    <x v="31"/>
    <n v="9"/>
    <n v="16"/>
    <x v="2"/>
    <n v="32"/>
    <s v=""/>
    <s v="DCS AMMONIA-UTILITIES"/>
    <m/>
    <m/>
    <m/>
    <s v="O1010208"/>
    <n v="16"/>
    <m/>
    <s v="11-Auxiliary Boiler Area"/>
    <x v="20"/>
    <x v="20"/>
    <x v="0"/>
    <m/>
    <s v=""/>
    <s v=""/>
    <m/>
    <s v="TS-H-01:17/_x000a_O1010208:16A"/>
    <s v="TS-H-01:18/_x000a_O1010208:16B"/>
    <m/>
    <m/>
    <m/>
    <s v=""/>
    <s v=""/>
    <x v="2"/>
    <x v="2"/>
    <x v="0"/>
    <x v="1"/>
    <x v="1"/>
    <s v="16A"/>
    <s v="16B"/>
    <x v="15"/>
    <x v="32"/>
    <x v="599"/>
    <x v="599"/>
  </r>
  <r>
    <s v="01"/>
    <m/>
    <s v="Сигнал"/>
    <s v="17-E -111"/>
    <x v="508"/>
    <s v="11"/>
    <s v="17-E-111  Fuel Gas Electrical heater"/>
    <s v="17E111 ДОСТУПНО"/>
    <s v=" Electric Heater available status "/>
    <s v="4124-XZ-DM-21711801"/>
    <x v="14"/>
    <x v="8"/>
    <m/>
    <s v="17-I-DD-N-007BL02"/>
    <s v="24 Pair"/>
    <s v="Pr.10"/>
    <x v="7"/>
    <x v="31"/>
    <x v="11"/>
    <n v="20"/>
    <s v=""/>
    <s v="48"/>
    <s v="ASK 3MLD, ASK 3MB"/>
    <x v="230"/>
    <x v="2"/>
    <x v="31"/>
    <x v="1"/>
    <x v="31"/>
    <s v="DB37-*m"/>
    <x v="0"/>
    <s v="CPO101"/>
    <n v="0"/>
    <s v="BP021"/>
    <x v="31"/>
    <n v="9"/>
    <n v="17"/>
    <x v="2"/>
    <n v="32"/>
    <s v=""/>
    <s v="DCS AMMONIA-UTILITIES"/>
    <m/>
    <m/>
    <m/>
    <s v="O1010208"/>
    <n v="17"/>
    <m/>
    <s v="11-Auxiliary Boiler Area"/>
    <x v="20"/>
    <x v="20"/>
    <x v="0"/>
    <m/>
    <s v=""/>
    <s v=""/>
    <m/>
    <s v="TS-H-01:19/_x000a_O1010208:17A"/>
    <s v="TS-H-01:20/_x000a_O1010208:17B"/>
    <m/>
    <m/>
    <m/>
    <s v=""/>
    <s v=""/>
    <x v="2"/>
    <x v="2"/>
    <x v="0"/>
    <x v="1"/>
    <x v="1"/>
    <s v="17A"/>
    <s v="17B"/>
    <x v="17"/>
    <x v="33"/>
    <x v="600"/>
    <x v="600"/>
  </r>
  <r>
    <s v="01"/>
    <m/>
    <s v="Сигнал"/>
    <s v="17-E -111"/>
    <x v="509"/>
    <s v="11"/>
    <s v="17-E-111  Fuel Gas Electrical heater"/>
    <s v="17E111 МЕСТ/ДИСТАНЦ"/>
    <s v="Heater Remote status"/>
    <s v="4124-XZ-DM-21711801"/>
    <x v="14"/>
    <x v="8"/>
    <m/>
    <s v="17-I-DD-N-007BL02"/>
    <s v="24 Pair"/>
    <s v="Pr.11"/>
    <x v="7"/>
    <x v="31"/>
    <x v="12"/>
    <n v="22"/>
    <s v=""/>
    <s v="48"/>
    <s v="ASK 3MLD, ASK 3MB"/>
    <x v="230"/>
    <x v="2"/>
    <x v="31"/>
    <x v="1"/>
    <x v="31"/>
    <s v="DB37-*m"/>
    <x v="0"/>
    <s v="CPO101"/>
    <n v="0"/>
    <s v="BP021"/>
    <x v="31"/>
    <n v="9"/>
    <n v="18"/>
    <x v="2"/>
    <n v="32"/>
    <s v=""/>
    <s v="DCS AMMONIA-UTILITIES"/>
    <m/>
    <m/>
    <m/>
    <s v="O1010208"/>
    <n v="18"/>
    <m/>
    <s v="11-Auxiliary Boiler Area"/>
    <x v="20"/>
    <x v="20"/>
    <x v="0"/>
    <m/>
    <s v=""/>
    <s v=""/>
    <m/>
    <s v="TS-H-01:21/_x000a_O1010208:18A"/>
    <s v="TS-H-01:22/_x000a_O1010208:18B"/>
    <m/>
    <m/>
    <m/>
    <s v=""/>
    <s v=""/>
    <x v="2"/>
    <x v="2"/>
    <x v="0"/>
    <x v="1"/>
    <x v="1"/>
    <s v="18A"/>
    <s v="18B"/>
    <x v="18"/>
    <x v="34"/>
    <x v="601"/>
    <x v="601"/>
  </r>
  <r>
    <s v="02.1"/>
    <s v="28.06.2024 замена типовой схемы_x000a_26.06.24 по TQ-061 добавлен"/>
    <s v="Сигнал"/>
    <s v="17-M -111    -A"/>
    <x v="510"/>
    <m/>
    <s v="17-P-111A Centrifugal Pumps"/>
    <s v="17-P-111A НАСОС КПВ"/>
    <s v="Motor Running status"/>
    <e v="#N/A"/>
    <x v="15"/>
    <x v="9"/>
    <m/>
    <s v="17-I-DD-N-003BL02"/>
    <s v="24 Pair"/>
    <s v="Pr.20"/>
    <x v="7"/>
    <x v="39"/>
    <x v="22"/>
    <n v="40"/>
    <m/>
    <s v="48"/>
    <s v="ASK 3MLD, ASK 3MB"/>
    <x v="230"/>
    <x v="2"/>
    <x v="31"/>
    <x v="1"/>
    <x v="31"/>
    <s v="DB37-*m"/>
    <x v="0"/>
    <s v="CPO101"/>
    <n v="0"/>
    <s v="BP021"/>
    <x v="31"/>
    <n v="9"/>
    <n v="19"/>
    <x v="2"/>
    <n v="32"/>
    <s v=""/>
    <s v="DCS AMMONIA-UTILITIES"/>
    <m/>
    <m/>
    <m/>
    <s v="O1010208"/>
    <n v="19"/>
    <m/>
    <m/>
    <x v="20"/>
    <x v="20"/>
    <x v="0"/>
    <m/>
    <s v=""/>
    <s v=""/>
    <m/>
    <s v="TS-F-03:39/_x000a_O1010208:19A"/>
    <s v="TS-F-03:40/_x000a_O1010208:19B"/>
    <m/>
    <m/>
    <m/>
    <s v=""/>
    <s v=""/>
    <x v="2"/>
    <x v="2"/>
    <x v="0"/>
    <x v="1"/>
    <x v="1"/>
    <s v="19A"/>
    <s v="19B"/>
    <x v="19"/>
    <x v="35"/>
    <x v="602"/>
    <x v="602"/>
  </r>
  <r>
    <s v="02.1"/>
    <s v="28.06.2024 замена типовой схемы_x000a_26.06.24 по TQ-061 добавлен"/>
    <s v="Сигнал"/>
    <s v="17-M -111    -A"/>
    <x v="511"/>
    <m/>
    <s v="17-P-111A Centrifugal Pumps"/>
    <s v="17-P-111A ДОСТУПНО"/>
    <s v="Motor Available status"/>
    <e v="#N/A"/>
    <x v="15"/>
    <x v="9"/>
    <m/>
    <s v="17-I-DD-N-003BL02"/>
    <s v="24 Pair"/>
    <s v="Pr.21"/>
    <x v="7"/>
    <x v="39"/>
    <x v="23"/>
    <n v="42"/>
    <m/>
    <s v="48"/>
    <s v="ASK 3MLD, ASK 3MB"/>
    <x v="230"/>
    <x v="2"/>
    <x v="31"/>
    <x v="1"/>
    <x v="31"/>
    <s v="DB37-*m"/>
    <x v="0"/>
    <s v="CPO101"/>
    <n v="0"/>
    <s v="BP021"/>
    <x v="31"/>
    <n v="9"/>
    <n v="20"/>
    <x v="2"/>
    <n v="32"/>
    <s v=""/>
    <s v="DCS AMMONIA-UTILITIES"/>
    <m/>
    <m/>
    <m/>
    <s v="O1010208"/>
    <n v="20"/>
    <m/>
    <m/>
    <x v="20"/>
    <x v="20"/>
    <x v="0"/>
    <m/>
    <s v=""/>
    <s v=""/>
    <m/>
    <s v="TS-F-03:41/_x000a_O1010208:20A"/>
    <s v="TS-F-03:42/_x000a_O1010208:20B"/>
    <m/>
    <m/>
    <m/>
    <s v=""/>
    <s v=""/>
    <x v="2"/>
    <x v="2"/>
    <x v="0"/>
    <x v="1"/>
    <x v="1"/>
    <s v="20A"/>
    <s v="20B"/>
    <x v="20"/>
    <x v="36"/>
    <x v="603"/>
    <x v="603"/>
  </r>
  <r>
    <s v="02.1"/>
    <s v="28.06.2024 замена типовой схемы_x000a_26.06.24 по TQ-061 добавлен"/>
    <s v="Сигнал"/>
    <s v="17-M -111    -A"/>
    <x v="512"/>
    <m/>
    <s v="17-P-111A Centrifugal Pumps"/>
    <s v="17-P-111A МЕСТ/ДИСТАНЦ"/>
    <s v="Motor Remote status"/>
    <e v="#N/A"/>
    <x v="15"/>
    <x v="9"/>
    <m/>
    <s v="17-I-DD-N-003BL02"/>
    <s v="24 Pair"/>
    <s v="Pr.22"/>
    <x v="7"/>
    <x v="39"/>
    <x v="24"/>
    <n v="44"/>
    <m/>
    <s v="48"/>
    <s v="ASK 3MLD, ASK 3MB"/>
    <x v="230"/>
    <x v="2"/>
    <x v="31"/>
    <x v="1"/>
    <x v="31"/>
    <s v="DB37-*m"/>
    <x v="0"/>
    <s v="CPO101"/>
    <n v="0"/>
    <s v="BP021"/>
    <x v="31"/>
    <n v="9"/>
    <n v="21"/>
    <x v="2"/>
    <n v="32"/>
    <s v=""/>
    <s v="DCS AMMONIA-UTILITIES"/>
    <m/>
    <m/>
    <m/>
    <s v="O1010208"/>
    <n v="21"/>
    <m/>
    <m/>
    <x v="20"/>
    <x v="20"/>
    <x v="0"/>
    <m/>
    <s v=""/>
    <s v=""/>
    <m/>
    <s v="TS-F-03:43/_x000a_O1010208:21A"/>
    <s v="TS-F-03:44/_x000a_O1010208:21B"/>
    <m/>
    <m/>
    <m/>
    <s v=""/>
    <s v=""/>
    <x v="2"/>
    <x v="2"/>
    <x v="0"/>
    <x v="1"/>
    <x v="1"/>
    <s v="21A"/>
    <s v="21B"/>
    <x v="21"/>
    <x v="37"/>
    <x v="604"/>
    <x v="604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2"/>
    <x v="2"/>
    <n v="32"/>
    <s v=""/>
    <s v="DCS AMMONIA-UTILITIES"/>
    <m/>
    <m/>
    <m/>
    <s v="O1010208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3"/>
    <x v="2"/>
    <n v="32"/>
    <s v=""/>
    <s v="DCS AMMONIA-UTILITIES"/>
    <m/>
    <m/>
    <m/>
    <s v="O1010208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4"/>
    <x v="2"/>
    <n v="32"/>
    <s v=""/>
    <s v="DCS AMMONIA-UTILITIES"/>
    <m/>
    <m/>
    <m/>
    <s v="O1010208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5"/>
    <x v="2"/>
    <n v="32"/>
    <s v=""/>
    <s v="DCS AMMONIA-UTILITIES"/>
    <m/>
    <m/>
    <m/>
    <s v="O1010208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6"/>
    <x v="2"/>
    <n v="32"/>
    <s v=""/>
    <s v="DCS AMMONIA-UTILITIES"/>
    <m/>
    <m/>
    <m/>
    <s v="O1010208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7"/>
    <x v="2"/>
    <n v="32"/>
    <s v=""/>
    <s v="DCS AMMONIA-UTILITIES"/>
    <m/>
    <m/>
    <m/>
    <s v="O1010208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8"/>
    <x v="2"/>
    <n v="32"/>
    <s v=""/>
    <s v="DCS AMMONIA-UTILITIES"/>
    <m/>
    <m/>
    <m/>
    <s v="O1010208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29"/>
    <x v="2"/>
    <n v="32"/>
    <s v=""/>
    <s v="DCS AMMONIA-UTILITIES"/>
    <m/>
    <m/>
    <m/>
    <s v="O1010208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30"/>
    <x v="2"/>
    <n v="32"/>
    <s v=""/>
    <s v="DCS AMMONIA-UTILITIES"/>
    <m/>
    <m/>
    <m/>
    <s v="O1010208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31"/>
    <x v="2"/>
    <n v="32"/>
    <s v=""/>
    <s v="DCS AMMONIA-UTILITIES"/>
    <m/>
    <m/>
    <m/>
    <s v="O1010208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7"/>
    <x v="6"/>
    <x v="8"/>
    <m/>
    <m/>
    <s v=""/>
    <s v="ASK 3MLD, ASK 3MB"/>
    <x v="230"/>
    <x v="2"/>
    <x v="31"/>
    <x v="1"/>
    <x v="31"/>
    <s v="DB37-*m"/>
    <x v="0"/>
    <s v="CPO101"/>
    <n v="0"/>
    <s v="BP021"/>
    <x v="31"/>
    <n v="9"/>
    <n v="32"/>
    <x v="2"/>
    <n v="32"/>
    <s v=""/>
    <s v="DCS AMMONIA-UTILITIES"/>
    <m/>
    <m/>
    <m/>
    <s v="O1010208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071    -A"/>
    <x v="513"/>
    <s v="07"/>
    <s v="17-L-071-K-071A Gearbox Heater"/>
    <s v="K071A ПОДОГРЕВАТЕЛЬ МАСЛА"/>
    <s v="Heater ON status"/>
    <s v="4124-FY-VD-BD17317L07100001_SH.1"/>
    <x v="14"/>
    <x v="8"/>
    <m/>
    <s v="17-I-DD-N-017BL02"/>
    <s v="24 Pair"/>
    <s v="Pr.01"/>
    <x v="3"/>
    <x v="35"/>
    <x v="5"/>
    <n v="2"/>
    <s v=""/>
    <s v="48"/>
    <s v="ASK 3MLD, ASK 3MB"/>
    <x v="230"/>
    <x v="2"/>
    <x v="32"/>
    <x v="1"/>
    <x v="32"/>
    <s v="DB37-*m"/>
    <x v="0"/>
    <s v="CPO101"/>
    <n v="0"/>
    <s v="BP021"/>
    <x v="32"/>
    <n v="10"/>
    <n v="1"/>
    <x v="2"/>
    <n v="32"/>
    <s v=""/>
    <s v="DCS AMMONIA-UTILITIES"/>
    <m/>
    <m/>
    <m/>
    <s v="O1010209"/>
    <n v="1"/>
    <m/>
    <s v="07-Cooling Tower Area"/>
    <x v="20"/>
    <x v="20"/>
    <x v="0"/>
    <m/>
    <s v=""/>
    <s v=""/>
    <m/>
    <s v="TS-F-02:1/_x000a_O1010209:1A"/>
    <s v="TS-F-02:2/_x000a_O1010209:1B"/>
    <m/>
    <m/>
    <m/>
    <s v=""/>
    <s v=""/>
    <x v="2"/>
    <x v="2"/>
    <x v="0"/>
    <x v="1"/>
    <x v="1"/>
    <s v="1A"/>
    <s v="1B"/>
    <x v="0"/>
    <x v="17"/>
    <x v="605"/>
    <x v="605"/>
  </r>
  <r>
    <s v="01"/>
    <m/>
    <s v="Сигнал"/>
    <s v="17-H -071    -A"/>
    <x v="514"/>
    <s v="07"/>
    <s v="17-L-071-K-071A Gearbox Heater"/>
    <s v="17-HE-07201 ДОСТУПНО"/>
    <s v="Heater available status"/>
    <s v="4124-FY-VD-BD17317L07100001_SH.1"/>
    <x v="14"/>
    <x v="8"/>
    <m/>
    <s v="17-I-DD-N-017BL02"/>
    <s v="24 Pair"/>
    <s v="Pr.02"/>
    <x v="3"/>
    <x v="35"/>
    <x v="0"/>
    <n v="4"/>
    <s v=""/>
    <s v="48"/>
    <s v="ASK 3MLD, ASK 3MB"/>
    <x v="230"/>
    <x v="2"/>
    <x v="32"/>
    <x v="1"/>
    <x v="32"/>
    <s v="DB37-*m"/>
    <x v="0"/>
    <s v="CPO101"/>
    <n v="0"/>
    <s v="BP021"/>
    <x v="32"/>
    <n v="10"/>
    <n v="2"/>
    <x v="2"/>
    <n v="32"/>
    <s v=""/>
    <s v="DCS AMMONIA-UTILITIES"/>
    <m/>
    <m/>
    <m/>
    <s v="O1010209"/>
    <n v="2"/>
    <m/>
    <s v="07-Cooling Tower Area"/>
    <x v="20"/>
    <x v="20"/>
    <x v="0"/>
    <m/>
    <s v=""/>
    <s v=""/>
    <m/>
    <s v="TS-F-02:3/_x000a_O1010209:2A"/>
    <s v="TS-F-02:4/_x000a_O1010209:2B"/>
    <m/>
    <m/>
    <m/>
    <s v=""/>
    <s v=""/>
    <x v="2"/>
    <x v="2"/>
    <x v="0"/>
    <x v="1"/>
    <x v="1"/>
    <s v="2A"/>
    <s v="2B"/>
    <x v="1"/>
    <x v="18"/>
    <x v="606"/>
    <x v="606"/>
  </r>
  <r>
    <s v="01"/>
    <m/>
    <s v="Сигнал"/>
    <s v="17-H -071    -A"/>
    <x v="515"/>
    <s v="07"/>
    <s v="17-L-071-K-071A Gearbox Heater"/>
    <s v="17-HE-07201 МЕСТ/ДИСТАНЦ"/>
    <s v="Heater Local/Remote status"/>
    <s v="4124-FY-VD-BD17317L07100001_SH.1"/>
    <x v="14"/>
    <x v="8"/>
    <m/>
    <s v="17-I-DD-N-017BL02"/>
    <s v="24 Pair"/>
    <s v="Pr.03"/>
    <x v="3"/>
    <x v="35"/>
    <x v="1"/>
    <n v="6"/>
    <s v=""/>
    <s v="48"/>
    <s v="ASK 3MLD, ASK 3MB"/>
    <x v="230"/>
    <x v="2"/>
    <x v="32"/>
    <x v="1"/>
    <x v="32"/>
    <s v="DB37-*m"/>
    <x v="0"/>
    <s v="CPO101"/>
    <n v="0"/>
    <s v="BP021"/>
    <x v="32"/>
    <n v="10"/>
    <n v="3"/>
    <x v="2"/>
    <n v="32"/>
    <s v=""/>
    <s v="DCS AMMONIA-UTILITIES"/>
    <m/>
    <m/>
    <m/>
    <s v="O1010209"/>
    <n v="3"/>
    <m/>
    <s v="07-Cooling Tower Area"/>
    <x v="20"/>
    <x v="20"/>
    <x v="0"/>
    <m/>
    <s v=""/>
    <s v=""/>
    <m/>
    <s v="TS-F-02:5/_x000a_O1010209:3A"/>
    <s v="TS-F-02:6/_x000a_O1010209:3B"/>
    <m/>
    <m/>
    <m/>
    <s v=""/>
    <s v=""/>
    <x v="2"/>
    <x v="2"/>
    <x v="0"/>
    <x v="1"/>
    <x v="1"/>
    <s v="3A"/>
    <s v="3B"/>
    <x v="2"/>
    <x v="19"/>
    <x v="607"/>
    <x v="607"/>
  </r>
  <r>
    <s v="01"/>
    <m/>
    <s v="Сигнал"/>
    <s v="17-H -071    -B"/>
    <x v="516"/>
    <s v="07"/>
    <s v="17-L-071-K-071B Gearbox Heater"/>
    <s v="K071B ПОДОГРЕВАТЕЛЬ МАСЛА"/>
    <s v="Heater ON status"/>
    <s v="4124-FY-VD-BD17317L07100001_SH.1"/>
    <x v="14"/>
    <x v="8"/>
    <m/>
    <s v="17-I-DD-N-017BL02"/>
    <s v="24 Pair"/>
    <s v="Pr.04"/>
    <x v="3"/>
    <x v="35"/>
    <x v="2"/>
    <n v="8"/>
    <s v=""/>
    <s v="48"/>
    <s v="ASK 3MLD, ASK 3MB"/>
    <x v="230"/>
    <x v="2"/>
    <x v="32"/>
    <x v="1"/>
    <x v="32"/>
    <s v="DB37-*m"/>
    <x v="0"/>
    <s v="CPO101"/>
    <n v="0"/>
    <s v="BP021"/>
    <x v="32"/>
    <n v="10"/>
    <n v="4"/>
    <x v="2"/>
    <n v="32"/>
    <s v=""/>
    <s v="DCS AMMONIA-UTILITIES"/>
    <m/>
    <m/>
    <m/>
    <s v="O1010209"/>
    <n v="4"/>
    <m/>
    <s v="07-Cooling Tower Area"/>
    <x v="20"/>
    <x v="20"/>
    <x v="0"/>
    <m/>
    <s v=""/>
    <s v=""/>
    <m/>
    <s v="TS-F-02:7/_x000a_O1010209:4A"/>
    <s v="TS-F-02:8/_x000a_O1010209:4B"/>
    <m/>
    <m/>
    <m/>
    <s v=""/>
    <s v=""/>
    <x v="2"/>
    <x v="2"/>
    <x v="0"/>
    <x v="1"/>
    <x v="1"/>
    <s v="4A"/>
    <s v="4B"/>
    <x v="3"/>
    <x v="20"/>
    <x v="608"/>
    <x v="608"/>
  </r>
  <r>
    <s v="01"/>
    <m/>
    <s v="Сигнал"/>
    <s v="17-H -071    -B"/>
    <x v="517"/>
    <s v="07"/>
    <s v="17-L-071-K-071B Gearbox Heater"/>
    <s v="17-HE-07202 ДОСТУПНО"/>
    <s v="Heater available status"/>
    <s v="4124-FY-VD-BD17317L07100001_SH.1"/>
    <x v="14"/>
    <x v="8"/>
    <m/>
    <s v="17-I-DD-N-017BL02"/>
    <s v="24 Pair"/>
    <s v="Pr.05"/>
    <x v="3"/>
    <x v="35"/>
    <x v="3"/>
    <n v="10"/>
    <s v=""/>
    <s v="48"/>
    <s v="ASK 3MLD, ASK 3MB"/>
    <x v="230"/>
    <x v="2"/>
    <x v="32"/>
    <x v="1"/>
    <x v="32"/>
    <s v="DB37-*m"/>
    <x v="0"/>
    <s v="CPO101"/>
    <n v="0"/>
    <s v="BP021"/>
    <x v="32"/>
    <n v="10"/>
    <n v="5"/>
    <x v="2"/>
    <n v="32"/>
    <s v=""/>
    <s v="DCS AMMONIA-UTILITIES"/>
    <m/>
    <m/>
    <m/>
    <s v="O1010209"/>
    <n v="5"/>
    <m/>
    <s v="07-Cooling Tower Area"/>
    <x v="20"/>
    <x v="20"/>
    <x v="0"/>
    <m/>
    <s v=""/>
    <s v=""/>
    <m/>
    <s v="TS-F-02:9/_x000a_O1010209:5A"/>
    <s v="TS-F-02:10/_x000a_O1010209:5B"/>
    <m/>
    <m/>
    <m/>
    <s v=""/>
    <s v=""/>
    <x v="2"/>
    <x v="2"/>
    <x v="0"/>
    <x v="1"/>
    <x v="1"/>
    <s v="5A"/>
    <s v="5B"/>
    <x v="4"/>
    <x v="21"/>
    <x v="609"/>
    <x v="609"/>
  </r>
  <r>
    <s v="01"/>
    <m/>
    <s v="Сигнал"/>
    <s v="17-H -071    -B"/>
    <x v="518"/>
    <s v="07"/>
    <s v="17-L-071-K-071B Gearbox Heater"/>
    <s v="17-HE-07202 МЕСТ/ДИСТАНЦ"/>
    <s v="Heater Local/Remote status"/>
    <s v="4124-FY-VD-BD17317L07100001_SH.1"/>
    <x v="14"/>
    <x v="8"/>
    <m/>
    <s v="17-I-DD-N-017BL02"/>
    <s v="24 Pair"/>
    <s v="Pr.06"/>
    <x v="3"/>
    <x v="35"/>
    <x v="4"/>
    <n v="12"/>
    <s v=""/>
    <s v="48"/>
    <s v="ASK 3MLD, ASK 3MB"/>
    <x v="230"/>
    <x v="2"/>
    <x v="32"/>
    <x v="1"/>
    <x v="32"/>
    <s v="DB37-*m"/>
    <x v="0"/>
    <s v="CPO101"/>
    <n v="0"/>
    <s v="BP021"/>
    <x v="32"/>
    <n v="10"/>
    <n v="6"/>
    <x v="2"/>
    <n v="32"/>
    <s v=""/>
    <s v="DCS AMMONIA-UTILITIES"/>
    <m/>
    <m/>
    <m/>
    <s v="O1010209"/>
    <n v="6"/>
    <m/>
    <s v="07-Cooling Tower Area"/>
    <x v="20"/>
    <x v="20"/>
    <x v="0"/>
    <m/>
    <s v=""/>
    <s v=""/>
    <m/>
    <s v="TS-F-02:11/_x000a_O1010209:6A"/>
    <s v="TS-F-02:12/_x000a_O1010209:6B"/>
    <m/>
    <m/>
    <m/>
    <s v=""/>
    <s v=""/>
    <x v="2"/>
    <x v="2"/>
    <x v="0"/>
    <x v="1"/>
    <x v="1"/>
    <s v="6A"/>
    <s v="6B"/>
    <x v="5"/>
    <x v="22"/>
    <x v="610"/>
    <x v="610"/>
  </r>
  <r>
    <s v="01"/>
    <m/>
    <s v="Сигнал"/>
    <s v="17-H -071    -E"/>
    <x v="519"/>
    <s v="07"/>
    <s v="17-L-071-K-071E Gearbox Heater"/>
    <s v="17-HE-07205 ДОСТУПНО"/>
    <s v="Heater available status"/>
    <s v="4124-FY-VD-BD17317L07100001_SH.1"/>
    <x v="14"/>
    <x v="8"/>
    <m/>
    <s v="17-I-DD-N-017BL02"/>
    <s v="24 Pair"/>
    <s v="Pr.07"/>
    <x v="3"/>
    <x v="35"/>
    <x v="6"/>
    <n v="14"/>
    <s v=""/>
    <s v="48"/>
    <s v="ASK 3MLD, ASK 3MB"/>
    <x v="230"/>
    <x v="2"/>
    <x v="32"/>
    <x v="1"/>
    <x v="32"/>
    <s v="DB37-*m"/>
    <x v="0"/>
    <s v="CPO101"/>
    <n v="0"/>
    <s v="BP021"/>
    <x v="32"/>
    <n v="10"/>
    <n v="7"/>
    <x v="2"/>
    <n v="32"/>
    <s v=""/>
    <s v="DCS AMMONIA-UTILITIES"/>
    <m/>
    <m/>
    <m/>
    <s v="O1010209"/>
    <n v="7"/>
    <m/>
    <s v="07-Cooling Tower Area"/>
    <x v="20"/>
    <x v="20"/>
    <x v="0"/>
    <m/>
    <s v=""/>
    <s v=""/>
    <m/>
    <s v="TS-F-02:13/_x000a_O1010209:7A"/>
    <s v="TS-F-02:14/_x000a_O1010209:7B"/>
    <m/>
    <m/>
    <m/>
    <s v=""/>
    <s v=""/>
    <x v="2"/>
    <x v="2"/>
    <x v="0"/>
    <x v="1"/>
    <x v="1"/>
    <s v="7A"/>
    <s v="7B"/>
    <x v="6"/>
    <x v="23"/>
    <x v="611"/>
    <x v="611"/>
  </r>
  <r>
    <s v="01"/>
    <m/>
    <s v="Сигнал"/>
    <s v="17-H -071    -E"/>
    <x v="520"/>
    <s v="07"/>
    <s v="17-L-071-K-071E Gearbox Heater"/>
    <s v="17-HE-07205 МЕСТ/ДИСТАНЦ"/>
    <s v="Heater Local/Remote status"/>
    <s v="4124-FY-VD-BD17317L07100001_SH.1"/>
    <x v="14"/>
    <x v="8"/>
    <m/>
    <s v="17-I-DD-N-017BL02"/>
    <s v="24 Pair"/>
    <s v="Pr.08"/>
    <x v="3"/>
    <x v="35"/>
    <x v="7"/>
    <n v="16"/>
    <s v=""/>
    <s v="48"/>
    <s v="ASK 3MLD, ASK 3MB"/>
    <x v="230"/>
    <x v="2"/>
    <x v="32"/>
    <x v="1"/>
    <x v="32"/>
    <s v="DB37-*m"/>
    <x v="0"/>
    <s v="CPO101"/>
    <n v="0"/>
    <s v="BP021"/>
    <x v="32"/>
    <n v="10"/>
    <n v="8"/>
    <x v="2"/>
    <n v="32"/>
    <s v=""/>
    <s v="DCS AMMONIA-UTILITIES"/>
    <m/>
    <m/>
    <m/>
    <s v="O1010209"/>
    <n v="8"/>
    <m/>
    <s v="07-Cooling Tower Area"/>
    <x v="20"/>
    <x v="20"/>
    <x v="0"/>
    <m/>
    <s v=""/>
    <s v=""/>
    <m/>
    <s v="TS-F-02:15/_x000a_O1010209:8A"/>
    <s v="TS-F-02:16/_x000a_O1010209:8B"/>
    <m/>
    <m/>
    <m/>
    <s v=""/>
    <s v=""/>
    <x v="2"/>
    <x v="2"/>
    <x v="0"/>
    <x v="1"/>
    <x v="1"/>
    <s v="8A"/>
    <s v="8B"/>
    <x v="7"/>
    <x v="24"/>
    <x v="612"/>
    <x v="612"/>
  </r>
  <r>
    <s v="01"/>
    <m/>
    <s v="Сигнал"/>
    <s v="17-H -071    -F"/>
    <x v="521"/>
    <s v="07"/>
    <s v="17-L-071-K-071F Gearbox Heater"/>
    <s v="K071F ПОДОГРЕВАТЕЛЬ МАСЛА"/>
    <s v="Heater ON status"/>
    <s v="4124-FY-VD-BD17317L07100001_SH.1"/>
    <x v="14"/>
    <x v="8"/>
    <m/>
    <s v="17-I-DD-N-017BL02"/>
    <s v="24 Pair"/>
    <s v="Pr.09"/>
    <x v="3"/>
    <x v="35"/>
    <x v="10"/>
    <n v="18"/>
    <s v=""/>
    <s v="48"/>
    <s v="ASK 3MLD, ASK 3MB"/>
    <x v="230"/>
    <x v="2"/>
    <x v="32"/>
    <x v="1"/>
    <x v="32"/>
    <s v="DB37-*m"/>
    <x v="0"/>
    <s v="CPO101"/>
    <n v="0"/>
    <s v="BP021"/>
    <x v="32"/>
    <n v="10"/>
    <n v="9"/>
    <x v="2"/>
    <n v="32"/>
    <s v=""/>
    <s v="DCS AMMONIA-UTILITIES"/>
    <m/>
    <m/>
    <m/>
    <s v="O1010209"/>
    <n v="9"/>
    <m/>
    <s v="07-Cooling Tower Area"/>
    <x v="20"/>
    <x v="20"/>
    <x v="0"/>
    <m/>
    <s v=""/>
    <s v=""/>
    <m/>
    <s v="TS-F-02:17/_x000a_O1010209:9A"/>
    <s v="TS-F-02:18/_x000a_O1010209:9B"/>
    <m/>
    <m/>
    <m/>
    <s v=""/>
    <s v=""/>
    <x v="2"/>
    <x v="2"/>
    <x v="0"/>
    <x v="1"/>
    <x v="1"/>
    <s v="9A"/>
    <s v="9B"/>
    <x v="8"/>
    <x v="25"/>
    <x v="613"/>
    <x v="613"/>
  </r>
  <r>
    <s v="01"/>
    <m/>
    <s v="Сигнал"/>
    <s v="17-H -071    -F"/>
    <x v="522"/>
    <s v="07"/>
    <s v="17-L-071-K-071F Gearbox Heater"/>
    <s v="17-HE-07206 ДОСТУПНО"/>
    <s v="Heater available status"/>
    <s v="4124-FY-VD-BD17317L07100001_SH.1"/>
    <x v="14"/>
    <x v="8"/>
    <m/>
    <s v="17-I-DD-N-017BL02"/>
    <s v="24 Pair"/>
    <s v="Pr.10"/>
    <x v="3"/>
    <x v="35"/>
    <x v="11"/>
    <n v="20"/>
    <s v=""/>
    <s v="48"/>
    <s v="ASK 3MLD, ASK 3MB"/>
    <x v="230"/>
    <x v="2"/>
    <x v="32"/>
    <x v="1"/>
    <x v="32"/>
    <s v="DB37-*m"/>
    <x v="0"/>
    <s v="CPO101"/>
    <n v="0"/>
    <s v="BP021"/>
    <x v="32"/>
    <n v="10"/>
    <n v="10"/>
    <x v="2"/>
    <n v="32"/>
    <s v=""/>
    <s v="DCS AMMONIA-UTILITIES"/>
    <m/>
    <m/>
    <m/>
    <s v="O1010209"/>
    <n v="10"/>
    <m/>
    <s v="07-Cooling Tower Area"/>
    <x v="20"/>
    <x v="20"/>
    <x v="0"/>
    <m/>
    <s v=""/>
    <s v=""/>
    <m/>
    <s v="TS-F-02:19/_x000a_O1010209:10A"/>
    <s v="TS-F-02:20/_x000a_O1010209:10B"/>
    <m/>
    <m/>
    <m/>
    <s v=""/>
    <s v=""/>
    <x v="2"/>
    <x v="2"/>
    <x v="0"/>
    <x v="1"/>
    <x v="1"/>
    <s v="10A"/>
    <s v="10B"/>
    <x v="9"/>
    <x v="26"/>
    <x v="614"/>
    <x v="614"/>
  </r>
  <r>
    <s v="01"/>
    <m/>
    <s v="Сигнал"/>
    <s v="17-H -071    -F"/>
    <x v="523"/>
    <s v="07"/>
    <s v="17-L-071-K-071F Gearbox Heater"/>
    <s v="17-HE-07206 МЕСТ/ДИСТАНЦ"/>
    <s v="Heater Local/Remote status"/>
    <s v="4124-FY-VD-BD17317L07100001_SH.1"/>
    <x v="14"/>
    <x v="8"/>
    <m/>
    <s v="17-I-DD-N-017BL02"/>
    <s v="24 Pair"/>
    <s v="Pr.11"/>
    <x v="3"/>
    <x v="35"/>
    <x v="12"/>
    <n v="22"/>
    <s v=""/>
    <s v="48"/>
    <s v="ASK 3MLD, ASK 3MB"/>
    <x v="230"/>
    <x v="2"/>
    <x v="32"/>
    <x v="1"/>
    <x v="32"/>
    <s v="DB37-*m"/>
    <x v="0"/>
    <s v="CPO101"/>
    <n v="0"/>
    <s v="BP021"/>
    <x v="32"/>
    <n v="10"/>
    <n v="11"/>
    <x v="2"/>
    <n v="32"/>
    <s v=""/>
    <s v="DCS AMMONIA-UTILITIES"/>
    <m/>
    <m/>
    <m/>
    <s v="O1010209"/>
    <n v="11"/>
    <m/>
    <s v="07-Cooling Tower Area"/>
    <x v="20"/>
    <x v="20"/>
    <x v="0"/>
    <m/>
    <s v=""/>
    <s v=""/>
    <m/>
    <s v="TS-F-02:21/_x000a_O1010209:11A"/>
    <s v="TS-F-02:22/_x000a_O1010209:11B"/>
    <m/>
    <m/>
    <m/>
    <s v=""/>
    <s v=""/>
    <x v="2"/>
    <x v="2"/>
    <x v="0"/>
    <x v="1"/>
    <x v="1"/>
    <s v="11A"/>
    <s v="11B"/>
    <x v="10"/>
    <x v="27"/>
    <x v="615"/>
    <x v="615"/>
  </r>
  <r>
    <s v="01"/>
    <m/>
    <s v="Сигнал"/>
    <s v="17-H -071    -G"/>
    <x v="524"/>
    <s v="07"/>
    <s v="17-L-071-K-071G Gearbox Heater"/>
    <s v="K071G ПОДОГРЕВАТЕЛЬ МАСЛА"/>
    <s v="Heater ON status"/>
    <s v="4124-FY-VD-BD17317L07100001_SH.1"/>
    <x v="14"/>
    <x v="8"/>
    <m/>
    <s v="17-I-DD-N-017BL02"/>
    <s v="24 Pair"/>
    <s v="Pr.12"/>
    <x v="3"/>
    <x v="35"/>
    <x v="13"/>
    <n v="24"/>
    <s v=""/>
    <s v="48"/>
    <s v="ASK 3MLD, ASK 3MB"/>
    <x v="230"/>
    <x v="2"/>
    <x v="32"/>
    <x v="1"/>
    <x v="32"/>
    <s v="DB37-*m"/>
    <x v="0"/>
    <s v="CPO101"/>
    <n v="0"/>
    <s v="BP021"/>
    <x v="32"/>
    <n v="10"/>
    <n v="12"/>
    <x v="2"/>
    <n v="32"/>
    <s v=""/>
    <s v="DCS AMMONIA-UTILITIES"/>
    <m/>
    <m/>
    <m/>
    <s v="O1010209"/>
    <n v="12"/>
    <m/>
    <s v="07-Cooling Tower Area"/>
    <x v="20"/>
    <x v="20"/>
    <x v="0"/>
    <m/>
    <s v=""/>
    <s v=""/>
    <m/>
    <s v="TS-F-02:23/_x000a_O1010209:12A"/>
    <s v="TS-F-02:24/_x000a_O1010209:12B"/>
    <m/>
    <m/>
    <m/>
    <s v=""/>
    <s v=""/>
    <x v="2"/>
    <x v="2"/>
    <x v="0"/>
    <x v="1"/>
    <x v="1"/>
    <s v="12A"/>
    <s v="12B"/>
    <x v="11"/>
    <x v="28"/>
    <x v="616"/>
    <x v="616"/>
  </r>
  <r>
    <s v="01"/>
    <m/>
    <s v="Сигнал"/>
    <s v="17-H -071    -G"/>
    <x v="525"/>
    <s v="07"/>
    <s v="17-L-071-K-071G Gearbox Heater"/>
    <s v="17-HE-07207 ДОСТУПНО"/>
    <s v="Heater available status"/>
    <s v="4124-FY-VD-BD17317L07100001_SH.1"/>
    <x v="14"/>
    <x v="8"/>
    <m/>
    <s v="17-I-DD-N-017BL02"/>
    <s v="24 Pair"/>
    <s v="Pr.13"/>
    <x v="3"/>
    <x v="35"/>
    <x v="14"/>
    <n v="26"/>
    <s v=""/>
    <s v="48"/>
    <s v="ASK 3MLD, ASK 3MB"/>
    <x v="230"/>
    <x v="2"/>
    <x v="32"/>
    <x v="1"/>
    <x v="32"/>
    <s v="DB37-*m"/>
    <x v="0"/>
    <s v="CPO101"/>
    <n v="0"/>
    <s v="BP021"/>
    <x v="32"/>
    <n v="10"/>
    <n v="13"/>
    <x v="2"/>
    <n v="32"/>
    <s v=""/>
    <s v="DCS AMMONIA-UTILITIES"/>
    <m/>
    <m/>
    <m/>
    <s v="O1010209"/>
    <n v="13"/>
    <m/>
    <s v="07-Cooling Tower Area"/>
    <x v="20"/>
    <x v="20"/>
    <x v="0"/>
    <m/>
    <s v=""/>
    <s v=""/>
    <m/>
    <s v="TS-F-02:25/_x000a_O1010209:13A"/>
    <s v="TS-F-02:26/_x000a_O1010209:13B"/>
    <m/>
    <m/>
    <m/>
    <s v=""/>
    <s v=""/>
    <x v="2"/>
    <x v="2"/>
    <x v="0"/>
    <x v="1"/>
    <x v="1"/>
    <s v="13A"/>
    <s v="13B"/>
    <x v="12"/>
    <x v="29"/>
    <x v="617"/>
    <x v="617"/>
  </r>
  <r>
    <s v="01"/>
    <m/>
    <s v="Сигнал"/>
    <s v="17-H -071    -G"/>
    <x v="526"/>
    <s v="07"/>
    <s v="17-L-071-K-071G Gearbox Heater"/>
    <s v="17-HE-07207 МЕСТ/ДИСТАНЦ"/>
    <s v="Heater Local/Remote status"/>
    <s v="4124-FY-VD-BD17317L07100001_SH.1"/>
    <x v="14"/>
    <x v="8"/>
    <m/>
    <s v="17-I-DD-N-017BL02"/>
    <s v="24 Pair"/>
    <s v="Pr.14"/>
    <x v="3"/>
    <x v="35"/>
    <x v="15"/>
    <n v="28"/>
    <s v=""/>
    <s v="48"/>
    <s v="ASK 3MLD, ASK 3MB"/>
    <x v="230"/>
    <x v="2"/>
    <x v="32"/>
    <x v="1"/>
    <x v="32"/>
    <s v="DB37-*m"/>
    <x v="0"/>
    <s v="CPO101"/>
    <n v="0"/>
    <s v="BP021"/>
    <x v="32"/>
    <n v="10"/>
    <n v="14"/>
    <x v="2"/>
    <n v="32"/>
    <s v=""/>
    <s v="DCS AMMONIA-UTILITIES"/>
    <m/>
    <m/>
    <m/>
    <s v="O1010209"/>
    <n v="14"/>
    <m/>
    <s v="07-Cooling Tower Area"/>
    <x v="20"/>
    <x v="20"/>
    <x v="0"/>
    <m/>
    <s v=""/>
    <s v=""/>
    <m/>
    <s v="TS-F-02:27/_x000a_O1010209:14A"/>
    <s v="TS-F-02:28/_x000a_O1010209:14B"/>
    <m/>
    <m/>
    <m/>
    <s v=""/>
    <s v=""/>
    <x v="2"/>
    <x v="2"/>
    <x v="0"/>
    <x v="1"/>
    <x v="1"/>
    <s v="14A"/>
    <s v="14B"/>
    <x v="13"/>
    <x v="30"/>
    <x v="618"/>
    <x v="618"/>
  </r>
  <r>
    <s v="01"/>
    <m/>
    <s v="Сигнал"/>
    <s v="17-H -071    -H"/>
    <x v="527"/>
    <s v="07"/>
    <s v="17-L-071-K-071H Gearbox Heater"/>
    <s v="K071H ПОДОГРЕВАТЕЛЬ МАСЛА"/>
    <s v="Heater ON status"/>
    <s v="4124-FY-VD-BD17317L07100001_SH.1"/>
    <x v="14"/>
    <x v="8"/>
    <m/>
    <s v="17-I-DD-N-017BL02"/>
    <s v="24 Pair"/>
    <s v="Pr.15"/>
    <x v="3"/>
    <x v="35"/>
    <x v="9"/>
    <n v="30"/>
    <s v=""/>
    <s v="48"/>
    <s v="ASK 3MLD, ASK 3MB"/>
    <x v="230"/>
    <x v="2"/>
    <x v="32"/>
    <x v="1"/>
    <x v="32"/>
    <s v="DB37-*m"/>
    <x v="0"/>
    <s v="CPO101"/>
    <n v="0"/>
    <s v="BP021"/>
    <x v="32"/>
    <n v="10"/>
    <n v="15"/>
    <x v="2"/>
    <n v="32"/>
    <s v=""/>
    <s v="DCS AMMONIA-UTILITIES"/>
    <m/>
    <m/>
    <m/>
    <s v="O1010209"/>
    <n v="15"/>
    <m/>
    <s v="07-Cooling Tower Area"/>
    <x v="20"/>
    <x v="20"/>
    <x v="0"/>
    <m/>
    <s v=""/>
    <s v=""/>
    <m/>
    <s v="TS-F-02:29/_x000a_O1010209:15A"/>
    <s v="TS-F-02:30/_x000a_O1010209:15B"/>
    <m/>
    <m/>
    <m/>
    <s v=""/>
    <s v=""/>
    <x v="2"/>
    <x v="2"/>
    <x v="0"/>
    <x v="1"/>
    <x v="1"/>
    <s v="15A"/>
    <s v="15B"/>
    <x v="14"/>
    <x v="31"/>
    <x v="619"/>
    <x v="619"/>
  </r>
  <r>
    <s v="01"/>
    <m/>
    <s v="Сигнал"/>
    <s v="17-H -071    -H"/>
    <x v="528"/>
    <s v="07"/>
    <s v="17-L-071-K-071H Gearbox Heater"/>
    <s v="17-HE-07208 ДОСТУПНО"/>
    <s v="Heater available status"/>
    <s v="4124-FY-VD-BD17317L07100001_SH.1"/>
    <x v="14"/>
    <x v="8"/>
    <m/>
    <s v="17-I-DD-N-017BL02"/>
    <s v="24 Pair"/>
    <s v="Pr.16"/>
    <x v="3"/>
    <x v="35"/>
    <x v="16"/>
    <n v="32"/>
    <s v=""/>
    <s v="48"/>
    <s v="ASK 3MLD, ASK 3MB"/>
    <x v="230"/>
    <x v="2"/>
    <x v="32"/>
    <x v="1"/>
    <x v="32"/>
    <s v="DB37-*m"/>
    <x v="0"/>
    <s v="CPO101"/>
    <n v="0"/>
    <s v="BP021"/>
    <x v="32"/>
    <n v="10"/>
    <n v="16"/>
    <x v="2"/>
    <n v="32"/>
    <s v=""/>
    <s v="DCS AMMONIA-UTILITIES"/>
    <m/>
    <m/>
    <m/>
    <s v="O1010209"/>
    <n v="16"/>
    <m/>
    <s v="07-Cooling Tower Area"/>
    <x v="20"/>
    <x v="20"/>
    <x v="0"/>
    <m/>
    <s v=""/>
    <s v=""/>
    <m/>
    <s v="TS-F-02:31/_x000a_O1010209:16A"/>
    <s v="TS-F-02:32/_x000a_O1010209:16B"/>
    <m/>
    <m/>
    <m/>
    <s v=""/>
    <s v=""/>
    <x v="2"/>
    <x v="2"/>
    <x v="0"/>
    <x v="1"/>
    <x v="1"/>
    <s v="16A"/>
    <s v="16B"/>
    <x v="15"/>
    <x v="32"/>
    <x v="620"/>
    <x v="620"/>
  </r>
  <r>
    <s v="01"/>
    <m/>
    <s v="Сигнал"/>
    <s v="17-M -071LK  -A"/>
    <x v="529"/>
    <s v="07"/>
    <s v="17-L-071-K-071A Motor"/>
    <s v="17-P-071LK -A В РАБОТЕ ОБРАТНО"/>
    <s v="Motor Running status"/>
    <s v="4124-FY-VD-BD17317L07100001_SH.1"/>
    <x v="14"/>
    <x v="8"/>
    <m/>
    <s v="17-I-DD-N-017BL02"/>
    <s v="24 Pair"/>
    <s v="Pr.18"/>
    <x v="3"/>
    <x v="35"/>
    <x v="20"/>
    <n v="36"/>
    <s v=""/>
    <s v="48"/>
    <s v="ASK 3MLD, ASK 3MB"/>
    <x v="230"/>
    <x v="2"/>
    <x v="32"/>
    <x v="1"/>
    <x v="32"/>
    <s v="DB37-*m"/>
    <x v="0"/>
    <s v="CPO101"/>
    <n v="0"/>
    <s v="BP021"/>
    <x v="32"/>
    <n v="10"/>
    <n v="17"/>
    <x v="2"/>
    <n v="32"/>
    <s v=""/>
    <s v="DCS AMMONIA-UTILITIES"/>
    <m/>
    <m/>
    <m/>
    <s v="O1010209"/>
    <n v="17"/>
    <m/>
    <s v="07-Cooling Tower Area"/>
    <x v="20"/>
    <x v="20"/>
    <x v="0"/>
    <m/>
    <s v=""/>
    <s v=""/>
    <m/>
    <s v="TS-F-02:35/_x000a_O1010209:17A"/>
    <s v="TS-F-02:36/_x000a_O1010209:17B"/>
    <m/>
    <m/>
    <m/>
    <s v=""/>
    <s v=""/>
    <x v="2"/>
    <x v="2"/>
    <x v="0"/>
    <x v="1"/>
    <x v="1"/>
    <s v="17A"/>
    <s v="17B"/>
    <x v="17"/>
    <x v="33"/>
    <x v="621"/>
    <x v="621"/>
  </r>
  <r>
    <s v="01"/>
    <m/>
    <s v="Сигнал"/>
    <s v="17-M -071LK  -A"/>
    <x v="530"/>
    <s v="07"/>
    <s v="17-L-071-K-071A Motor"/>
    <s v="P071LKA ВЕНТИЛЯТОР"/>
    <s v="Motor Running status"/>
    <s v="4124-FY-VD-BD17317L07100001_SH.1"/>
    <x v="14"/>
    <x v="8"/>
    <m/>
    <s v="17-I-DD-N-017BL02"/>
    <s v="24 Pair"/>
    <s v="Pr.19"/>
    <x v="3"/>
    <x v="35"/>
    <x v="21"/>
    <n v="38"/>
    <s v=""/>
    <s v="48"/>
    <s v="ASK 3MLD, ASK 3MB"/>
    <x v="230"/>
    <x v="2"/>
    <x v="32"/>
    <x v="1"/>
    <x v="32"/>
    <s v="DB37-*m"/>
    <x v="0"/>
    <s v="CPO101"/>
    <n v="0"/>
    <s v="BP021"/>
    <x v="32"/>
    <n v="10"/>
    <n v="18"/>
    <x v="2"/>
    <n v="32"/>
    <s v=""/>
    <s v="DCS AMMONIA-UTILITIES"/>
    <m/>
    <m/>
    <m/>
    <s v="O1010209"/>
    <n v="18"/>
    <m/>
    <s v="07-Cooling Tower Area"/>
    <x v="20"/>
    <x v="20"/>
    <x v="0"/>
    <m/>
    <s v=""/>
    <s v=""/>
    <m/>
    <s v="TS-F-02:37/_x000a_O1010209:18A"/>
    <s v="TS-F-02:38/_x000a_O1010209:18B"/>
    <m/>
    <m/>
    <m/>
    <s v=""/>
    <s v=""/>
    <x v="2"/>
    <x v="2"/>
    <x v="0"/>
    <x v="1"/>
    <x v="1"/>
    <s v="18A"/>
    <s v="18B"/>
    <x v="18"/>
    <x v="34"/>
    <x v="622"/>
    <x v="622"/>
  </r>
  <r>
    <s v="01"/>
    <m/>
    <s v="Сигнал"/>
    <s v="17-M -071LK  -B"/>
    <x v="531"/>
    <s v="07"/>
    <s v="17-L-071-K-071B Motor"/>
    <s v="17-P-071LK -B ДВИГАТЕЛЬ ОБРАТНО"/>
    <s v="Motor Running status"/>
    <s v="4124-FY-VD-BD17317L07100001_SH.1"/>
    <x v="14"/>
    <x v="8"/>
    <m/>
    <s v="17-I-DD-N-017BL02"/>
    <s v="24 Pair"/>
    <s v="Pr.20"/>
    <x v="3"/>
    <x v="35"/>
    <x v="22"/>
    <n v="40"/>
    <s v=""/>
    <s v="48"/>
    <s v="ASK 3MLD, ASK 3MB"/>
    <x v="230"/>
    <x v="2"/>
    <x v="32"/>
    <x v="1"/>
    <x v="32"/>
    <s v="DB37-*m"/>
    <x v="0"/>
    <s v="CPO101"/>
    <n v="0"/>
    <s v="BP021"/>
    <x v="32"/>
    <n v="10"/>
    <n v="19"/>
    <x v="2"/>
    <n v="32"/>
    <s v=""/>
    <s v="DCS AMMONIA-UTILITIES"/>
    <m/>
    <m/>
    <m/>
    <s v="O1010209"/>
    <n v="19"/>
    <m/>
    <s v="07-Cooling Tower Area"/>
    <x v="20"/>
    <x v="20"/>
    <x v="0"/>
    <m/>
    <s v=""/>
    <s v=""/>
    <m/>
    <s v="TS-F-02:39/_x000a_O1010209:19A"/>
    <s v="TS-F-02:40/_x000a_O1010209:19B"/>
    <m/>
    <m/>
    <m/>
    <s v=""/>
    <s v=""/>
    <x v="2"/>
    <x v="2"/>
    <x v="0"/>
    <x v="1"/>
    <x v="1"/>
    <s v="19A"/>
    <s v="19B"/>
    <x v="19"/>
    <x v="35"/>
    <x v="623"/>
    <x v="623"/>
  </r>
  <r>
    <s v="01"/>
    <m/>
    <s v="Сигнал"/>
    <s v="17-M -071LK  -B"/>
    <x v="532"/>
    <s v="07"/>
    <s v="17-L-071-K-071B Motor"/>
    <s v="P071LKB ВЕНТИЛЯТОР"/>
    <s v="Motor Running status"/>
    <s v="4124-FY-VD-BD17317L07100001_SH.1"/>
    <x v="14"/>
    <x v="8"/>
    <m/>
    <s v="17-I-DD-N-017BL02"/>
    <s v="24 Pair"/>
    <s v="Pr.21"/>
    <x v="3"/>
    <x v="35"/>
    <x v="23"/>
    <n v="42"/>
    <s v=""/>
    <s v="48"/>
    <s v="ASK 3MLD, ASK 3MB"/>
    <x v="230"/>
    <x v="2"/>
    <x v="32"/>
    <x v="1"/>
    <x v="32"/>
    <s v="DB37-*m"/>
    <x v="0"/>
    <s v="CPO101"/>
    <n v="0"/>
    <s v="BP021"/>
    <x v="32"/>
    <n v="10"/>
    <n v="20"/>
    <x v="2"/>
    <n v="32"/>
    <s v=""/>
    <s v="DCS AMMONIA-UTILITIES"/>
    <m/>
    <m/>
    <m/>
    <s v="O1010209"/>
    <n v="20"/>
    <m/>
    <s v="07-Cooling Tower Area"/>
    <x v="20"/>
    <x v="20"/>
    <x v="0"/>
    <m/>
    <s v=""/>
    <s v=""/>
    <m/>
    <s v="TS-F-02:41/_x000a_O1010209:20A"/>
    <s v="TS-F-02:42/_x000a_O1010209:20B"/>
    <m/>
    <m/>
    <m/>
    <s v=""/>
    <s v=""/>
    <x v="2"/>
    <x v="2"/>
    <x v="0"/>
    <x v="1"/>
    <x v="1"/>
    <s v="20A"/>
    <s v="20B"/>
    <x v="20"/>
    <x v="36"/>
    <x v="624"/>
    <x v="624"/>
  </r>
  <r>
    <s v="01"/>
    <m/>
    <s v="Сигнал"/>
    <s v="17-M -071LK  -C"/>
    <x v="533"/>
    <s v="07"/>
    <s v="17-L-071-K-071C Motor"/>
    <s v="17P-071LK -C ДВИГАТЕЛЬ ОБРАТНО"/>
    <s v="Motor Running status"/>
    <s v="4124-FY-VD-BD17317L07100001_SH.1"/>
    <x v="14"/>
    <x v="8"/>
    <m/>
    <s v="17-I-DD-N-018BL02"/>
    <s v="24 Pair"/>
    <s v="Pr.01"/>
    <x v="3"/>
    <x v="39"/>
    <x v="5"/>
    <n v="2"/>
    <s v=""/>
    <s v="48"/>
    <s v="ASK 3MLD, ASK 3MB"/>
    <x v="230"/>
    <x v="2"/>
    <x v="32"/>
    <x v="1"/>
    <x v="32"/>
    <s v="DB37-*m"/>
    <x v="0"/>
    <s v="CPO101"/>
    <n v="0"/>
    <s v="BP021"/>
    <x v="32"/>
    <n v="10"/>
    <n v="21"/>
    <x v="2"/>
    <n v="32"/>
    <s v=""/>
    <s v="DCS AMMONIA-UTILITIES"/>
    <m/>
    <m/>
    <m/>
    <s v="O1010209"/>
    <n v="21"/>
    <m/>
    <s v="07-Cooling Tower Area"/>
    <x v="20"/>
    <x v="20"/>
    <x v="0"/>
    <m/>
    <s v=""/>
    <s v=""/>
    <m/>
    <s v="TS-F-03:1/_x000a_O1010209:21A"/>
    <s v="TS-F-03:2/_x000a_O1010209:21B"/>
    <m/>
    <m/>
    <m/>
    <s v=""/>
    <s v=""/>
    <x v="2"/>
    <x v="2"/>
    <x v="0"/>
    <x v="1"/>
    <x v="1"/>
    <s v="21A"/>
    <s v="21B"/>
    <x v="21"/>
    <x v="37"/>
    <x v="625"/>
    <x v="625"/>
  </r>
  <r>
    <s v="01"/>
    <m/>
    <s v="Сигнал"/>
    <s v="17-M -071LK  -C"/>
    <x v="534"/>
    <s v="07"/>
    <s v="17-L-071-K-071C Motor"/>
    <s v="P071LKC ВЕНТИЛЯТОР"/>
    <s v="Motor Running status"/>
    <s v="4124-FY-VD-BD17317L07100001_SH.1"/>
    <x v="14"/>
    <x v="8"/>
    <m/>
    <s v="17-I-DD-N-018BL02"/>
    <s v="24 Pair"/>
    <s v="Pr.02"/>
    <x v="3"/>
    <x v="39"/>
    <x v="0"/>
    <n v="4"/>
    <s v=""/>
    <s v="48"/>
    <s v="ASK 3MLD, ASK 3MB"/>
    <x v="230"/>
    <x v="2"/>
    <x v="32"/>
    <x v="1"/>
    <x v="32"/>
    <s v="DB37-*m"/>
    <x v="0"/>
    <s v="CPO101"/>
    <n v="0"/>
    <s v="BP021"/>
    <x v="32"/>
    <n v="10"/>
    <n v="22"/>
    <x v="2"/>
    <n v="32"/>
    <s v=""/>
    <s v="DCS AMMONIA-UTILITIES"/>
    <m/>
    <m/>
    <m/>
    <s v="O1010209"/>
    <n v="22"/>
    <m/>
    <s v="07-Cooling Tower Area"/>
    <x v="20"/>
    <x v="20"/>
    <x v="0"/>
    <m/>
    <s v=""/>
    <s v=""/>
    <m/>
    <s v="TS-F-03:3/_x000a_O1010209:22A"/>
    <s v="TS-F-03:4/_x000a_O1010209:22B"/>
    <m/>
    <m/>
    <m/>
    <s v=""/>
    <s v=""/>
    <x v="2"/>
    <x v="2"/>
    <x v="0"/>
    <x v="1"/>
    <x v="1"/>
    <s v="22A"/>
    <s v="22B"/>
    <x v="22"/>
    <x v="38"/>
    <x v="626"/>
    <x v="626"/>
  </r>
  <r>
    <s v="01"/>
    <m/>
    <s v="Сигнал"/>
    <s v="17-M -071LK  -D"/>
    <x v="535"/>
    <s v="07"/>
    <s v="17-L-071-K-071D Motor"/>
    <s v="17-P-071LK -D ДВИГАТЕЛЬ ОБРАТНО"/>
    <s v="Motor Running status"/>
    <s v="4124-FY-VD-BD17317L07100001_SH.1"/>
    <x v="14"/>
    <x v="8"/>
    <m/>
    <s v="17-I-DD-N-018BL02"/>
    <s v="24 Pair"/>
    <s v="Pr.03"/>
    <x v="3"/>
    <x v="39"/>
    <x v="1"/>
    <n v="6"/>
    <s v=""/>
    <s v="48"/>
    <s v="ASK 3MLD, ASK 3MB"/>
    <x v="230"/>
    <x v="2"/>
    <x v="32"/>
    <x v="1"/>
    <x v="32"/>
    <s v="DB37-*m"/>
    <x v="0"/>
    <s v="CPO101"/>
    <n v="0"/>
    <s v="BP021"/>
    <x v="32"/>
    <n v="10"/>
    <n v="23"/>
    <x v="2"/>
    <n v="32"/>
    <s v=""/>
    <s v="DCS AMMONIA-UTILITIES"/>
    <m/>
    <m/>
    <m/>
    <s v="O1010209"/>
    <n v="23"/>
    <m/>
    <s v="07-Cooling Tower Area"/>
    <x v="20"/>
    <x v="20"/>
    <x v="0"/>
    <m/>
    <s v=""/>
    <s v=""/>
    <m/>
    <s v="TS-F-03:5/_x000a_O1010209:23A"/>
    <s v="TS-F-03:6/_x000a_O1010209:23B"/>
    <m/>
    <m/>
    <m/>
    <s v=""/>
    <s v=""/>
    <x v="2"/>
    <x v="2"/>
    <x v="0"/>
    <x v="1"/>
    <x v="1"/>
    <s v="23A"/>
    <s v="23B"/>
    <x v="23"/>
    <x v="39"/>
    <x v="627"/>
    <x v="627"/>
  </r>
  <r>
    <s v="01"/>
    <m/>
    <s v="Сигнал"/>
    <s v="17-M -071LK  -D"/>
    <x v="536"/>
    <s v="07"/>
    <s v="17-L-071-K-071D Motor"/>
    <s v="P071LKD ВЕНТИЛЯТОР"/>
    <s v="Motor Running status"/>
    <s v="4124-FY-VD-BD17317L07100001_SH.1"/>
    <x v="14"/>
    <x v="8"/>
    <m/>
    <s v="17-I-DD-N-018BL02"/>
    <s v="24 Pair"/>
    <s v="Pr.04"/>
    <x v="3"/>
    <x v="39"/>
    <x v="2"/>
    <n v="8"/>
    <s v=""/>
    <s v="48"/>
    <s v="ASK 3MLD, ASK 3MB"/>
    <x v="230"/>
    <x v="2"/>
    <x v="32"/>
    <x v="1"/>
    <x v="32"/>
    <s v="DB37-*m"/>
    <x v="0"/>
    <s v="CPO101"/>
    <n v="0"/>
    <s v="BP021"/>
    <x v="32"/>
    <n v="10"/>
    <n v="24"/>
    <x v="2"/>
    <n v="32"/>
    <s v=""/>
    <s v="DCS AMMONIA-UTILITIES"/>
    <m/>
    <m/>
    <m/>
    <s v="O1010209"/>
    <n v="24"/>
    <m/>
    <s v="07-Cooling Tower Area"/>
    <x v="20"/>
    <x v="20"/>
    <x v="0"/>
    <m/>
    <s v=""/>
    <s v=""/>
    <m/>
    <s v="TS-F-03:7/_x000a_O1010209:24A"/>
    <s v="TS-F-03:8/_x000a_O1010209:24B"/>
    <m/>
    <m/>
    <m/>
    <s v=""/>
    <s v=""/>
    <x v="2"/>
    <x v="2"/>
    <x v="0"/>
    <x v="1"/>
    <x v="1"/>
    <s v="24A"/>
    <s v="24B"/>
    <x v="24"/>
    <x v="40"/>
    <x v="628"/>
    <x v="628"/>
  </r>
  <r>
    <s v="01"/>
    <m/>
    <s v="Сигнал"/>
    <s v="17-M -071LK  -E"/>
    <x v="537"/>
    <s v="07"/>
    <s v="17-L-071-K-071E Motor"/>
    <s v="17-P-071LK -E ДВИГАТЕЛЬ ОБРАТНО"/>
    <s v="Motor Running status"/>
    <s v="4124-FY-VD-BD17317L07100001_SH.2"/>
    <x v="14"/>
    <x v="8"/>
    <m/>
    <s v="17-I-DD-N-018BL02"/>
    <s v="24 Pair"/>
    <s v="Pr.05"/>
    <x v="3"/>
    <x v="39"/>
    <x v="3"/>
    <n v="10"/>
    <s v=""/>
    <s v="48"/>
    <s v="ASK 3MLD, ASK 3MB"/>
    <x v="230"/>
    <x v="2"/>
    <x v="32"/>
    <x v="1"/>
    <x v="32"/>
    <s v="DB37-*m"/>
    <x v="0"/>
    <s v="CPO101"/>
    <n v="0"/>
    <s v="BP021"/>
    <x v="32"/>
    <n v="10"/>
    <n v="25"/>
    <x v="2"/>
    <n v="32"/>
    <s v=""/>
    <s v="DCS AMMONIA-UTILITIES"/>
    <m/>
    <m/>
    <m/>
    <s v="O1010209"/>
    <n v="25"/>
    <m/>
    <s v="07-Cooling Tower Area"/>
    <x v="20"/>
    <x v="20"/>
    <x v="0"/>
    <m/>
    <s v=""/>
    <s v=""/>
    <m/>
    <s v="TS-F-03:9/_x000a_O1010209:25A"/>
    <s v="TS-F-03:10/_x000a_O1010209:25B"/>
    <m/>
    <m/>
    <m/>
    <s v=""/>
    <s v=""/>
    <x v="2"/>
    <x v="2"/>
    <x v="0"/>
    <x v="1"/>
    <x v="1"/>
    <s v="25A"/>
    <s v="25B"/>
    <x v="25"/>
    <x v="41"/>
    <x v="629"/>
    <x v="629"/>
  </r>
  <r>
    <s v="01"/>
    <m/>
    <s v="Сигнал"/>
    <s v="17-M -071LK  -E"/>
    <x v="538"/>
    <s v="07"/>
    <s v="17-L-071-K-071E Motor"/>
    <s v="P071LKE ВЕНТИЛЯТОР"/>
    <s v="Motor Running status"/>
    <s v="4124-FY-VD-BD17317L07100001_SH.2"/>
    <x v="14"/>
    <x v="8"/>
    <m/>
    <s v="17-I-DD-N-018BL02"/>
    <s v="24 Pair"/>
    <s v="Pr.06"/>
    <x v="3"/>
    <x v="39"/>
    <x v="4"/>
    <n v="12"/>
    <s v=""/>
    <s v="48"/>
    <s v="ASK 3MLD, ASK 3MB"/>
    <x v="230"/>
    <x v="2"/>
    <x v="32"/>
    <x v="1"/>
    <x v="32"/>
    <s v="DB37-*m"/>
    <x v="0"/>
    <s v="CPO101"/>
    <n v="0"/>
    <s v="BP021"/>
    <x v="32"/>
    <n v="10"/>
    <n v="26"/>
    <x v="2"/>
    <n v="32"/>
    <s v=""/>
    <s v="DCS AMMONIA-UTILITIES"/>
    <m/>
    <m/>
    <m/>
    <s v="O1010209"/>
    <n v="26"/>
    <m/>
    <s v="07-Cooling Tower Area"/>
    <x v="20"/>
    <x v="20"/>
    <x v="0"/>
    <m/>
    <s v=""/>
    <s v=""/>
    <m/>
    <s v="TS-F-03:11/_x000a_O1010209:26A"/>
    <s v="TS-F-03:12/_x000a_O1010209:26B"/>
    <m/>
    <m/>
    <m/>
    <s v=""/>
    <s v=""/>
    <x v="2"/>
    <x v="2"/>
    <x v="0"/>
    <x v="1"/>
    <x v="1"/>
    <s v="26A"/>
    <s v="26B"/>
    <x v="26"/>
    <x v="42"/>
    <x v="630"/>
    <x v="630"/>
  </r>
  <r>
    <s v="01"/>
    <m/>
    <s v="Сигнал"/>
    <s v="17-M -071LK  -F"/>
    <x v="539"/>
    <s v="07"/>
    <s v="17-L-071-K-071F Motor"/>
    <s v="17-P-071LK -F ДВИГАТЕЛЬ ОБРАТНО"/>
    <s v="Motor Running status"/>
    <s v="4124-FY-VD-BD17317L07100001_SH.2"/>
    <x v="14"/>
    <x v="8"/>
    <m/>
    <s v="17-I-DD-N-018BL02"/>
    <s v="24 Pair"/>
    <s v="Pr.07"/>
    <x v="3"/>
    <x v="39"/>
    <x v="6"/>
    <n v="14"/>
    <s v=""/>
    <s v="48"/>
    <s v="ASK 3MLD, ASK 3MB"/>
    <x v="230"/>
    <x v="2"/>
    <x v="32"/>
    <x v="1"/>
    <x v="32"/>
    <s v="DB37-*m"/>
    <x v="0"/>
    <s v="CPO101"/>
    <n v="0"/>
    <s v="BP021"/>
    <x v="32"/>
    <n v="10"/>
    <n v="27"/>
    <x v="2"/>
    <n v="32"/>
    <s v=""/>
    <s v="DCS AMMONIA-UTILITIES"/>
    <m/>
    <m/>
    <m/>
    <s v="O1010209"/>
    <n v="27"/>
    <m/>
    <s v="07-Cooling Tower Area"/>
    <x v="20"/>
    <x v="20"/>
    <x v="0"/>
    <m/>
    <s v=""/>
    <s v=""/>
    <m/>
    <s v="TS-F-03:13/_x000a_O1010209:27A"/>
    <s v="TS-F-03:14/_x000a_O1010209:27B"/>
    <m/>
    <m/>
    <m/>
    <s v=""/>
    <s v=""/>
    <x v="2"/>
    <x v="2"/>
    <x v="0"/>
    <x v="1"/>
    <x v="1"/>
    <s v="27A"/>
    <s v="27B"/>
    <x v="27"/>
    <x v="43"/>
    <x v="631"/>
    <x v="631"/>
  </r>
  <r>
    <s v="01"/>
    <m/>
    <s v="Сигнал"/>
    <s v="17-M -071LK  -F"/>
    <x v="540"/>
    <s v="07"/>
    <s v="17-L-071-K-071F Motor"/>
    <s v="P071LKF ВЕНТИЛЯТОР"/>
    <s v="Motor Running status"/>
    <s v="4124-FY-VD-BD17317L07100001_SH.2"/>
    <x v="14"/>
    <x v="8"/>
    <m/>
    <s v="17-I-DD-N-018BL02"/>
    <s v="24 Pair"/>
    <s v="Pr.08"/>
    <x v="3"/>
    <x v="39"/>
    <x v="7"/>
    <n v="16"/>
    <s v=""/>
    <s v="48"/>
    <s v="ASK 3MLD, ASK 3MB"/>
    <x v="230"/>
    <x v="2"/>
    <x v="32"/>
    <x v="1"/>
    <x v="32"/>
    <s v="DB37-*m"/>
    <x v="0"/>
    <s v="CPO101"/>
    <n v="0"/>
    <s v="BP021"/>
    <x v="32"/>
    <n v="10"/>
    <n v="28"/>
    <x v="2"/>
    <n v="32"/>
    <s v=""/>
    <s v="DCS AMMONIA-UTILITIES"/>
    <m/>
    <m/>
    <m/>
    <s v="O1010209"/>
    <n v="28"/>
    <m/>
    <s v="07-Cooling Tower Area"/>
    <x v="20"/>
    <x v="20"/>
    <x v="0"/>
    <m/>
    <s v=""/>
    <s v=""/>
    <m/>
    <s v="TS-F-03:15/_x000a_O1010209:28A"/>
    <s v="TS-F-03:16/_x000a_O1010209:28B"/>
    <m/>
    <m/>
    <m/>
    <s v=""/>
    <s v=""/>
    <x v="2"/>
    <x v="2"/>
    <x v="0"/>
    <x v="1"/>
    <x v="1"/>
    <s v="28A"/>
    <s v="28B"/>
    <x v="28"/>
    <x v="44"/>
    <x v="632"/>
    <x v="632"/>
  </r>
  <r>
    <s v="01"/>
    <m/>
    <s v="Сигнал"/>
    <s v="17-M -071LK  -G"/>
    <x v="541"/>
    <s v="07"/>
    <s v="17-L-071-K-071G Motor"/>
    <s v="17-P-071LK -G ДВИГАТЕЛЬ ОБРАТНО"/>
    <s v="Motor Running status"/>
    <s v="4124-FY-VD-BD17317L07100001_SH.2"/>
    <x v="14"/>
    <x v="8"/>
    <m/>
    <s v="17-I-DD-N-018BL02"/>
    <s v="24 Pair"/>
    <s v="Pr.09"/>
    <x v="3"/>
    <x v="39"/>
    <x v="10"/>
    <n v="18"/>
    <s v=""/>
    <s v="48"/>
    <s v="ASK 3MLD, ASK 3MB"/>
    <x v="230"/>
    <x v="2"/>
    <x v="32"/>
    <x v="1"/>
    <x v="32"/>
    <s v="DB37-*m"/>
    <x v="0"/>
    <s v="CPO101"/>
    <n v="0"/>
    <s v="BP021"/>
    <x v="32"/>
    <n v="10"/>
    <n v="29"/>
    <x v="2"/>
    <n v="32"/>
    <s v=""/>
    <s v="DCS AMMONIA-UTILITIES"/>
    <m/>
    <m/>
    <m/>
    <s v="O1010209"/>
    <n v="29"/>
    <m/>
    <s v="07-Cooling Tower Area"/>
    <x v="20"/>
    <x v="20"/>
    <x v="0"/>
    <m/>
    <s v=""/>
    <s v=""/>
    <m/>
    <s v="TS-F-03:17/_x000a_O1010209:29A"/>
    <s v="TS-F-03:18/_x000a_O1010209:29B"/>
    <m/>
    <m/>
    <m/>
    <s v=""/>
    <s v=""/>
    <x v="2"/>
    <x v="2"/>
    <x v="0"/>
    <x v="1"/>
    <x v="1"/>
    <s v="29A"/>
    <s v="29B"/>
    <x v="29"/>
    <x v="45"/>
    <x v="633"/>
    <x v="633"/>
  </r>
  <r>
    <s v="01"/>
    <m/>
    <s v="Сигнал"/>
    <s v="17-M -071LK  -G"/>
    <x v="542"/>
    <s v="07"/>
    <s v="17-L-071-K-071G Motor"/>
    <s v="P071LKG ВЕНТИЛЯТОР"/>
    <s v="Motor Running status"/>
    <s v="4124-FY-VD-BD17317L07100001_SH.2"/>
    <x v="14"/>
    <x v="8"/>
    <m/>
    <s v="17-I-DD-N-018BL02"/>
    <s v="24 Pair"/>
    <s v="Pr.10"/>
    <x v="3"/>
    <x v="39"/>
    <x v="11"/>
    <n v="20"/>
    <s v=""/>
    <s v="48"/>
    <s v="ASK 3MLD, ASK 3MB"/>
    <x v="230"/>
    <x v="2"/>
    <x v="32"/>
    <x v="1"/>
    <x v="32"/>
    <s v="DB37-*m"/>
    <x v="0"/>
    <s v="CPO101"/>
    <n v="0"/>
    <s v="BP021"/>
    <x v="32"/>
    <n v="10"/>
    <n v="30"/>
    <x v="2"/>
    <n v="32"/>
    <s v=""/>
    <s v="DCS AMMONIA-UTILITIES"/>
    <m/>
    <m/>
    <m/>
    <s v="O1010209"/>
    <n v="30"/>
    <m/>
    <s v="07-Cooling Tower Area"/>
    <x v="20"/>
    <x v="20"/>
    <x v="0"/>
    <m/>
    <s v=""/>
    <s v=""/>
    <m/>
    <s v="TS-F-03:19/_x000a_O1010209:30A"/>
    <s v="TS-F-03:20/_x000a_O1010209:30B"/>
    <m/>
    <m/>
    <m/>
    <s v=""/>
    <s v=""/>
    <x v="2"/>
    <x v="2"/>
    <x v="0"/>
    <x v="1"/>
    <x v="1"/>
    <s v="30A"/>
    <s v="30B"/>
    <x v="30"/>
    <x v="46"/>
    <x v="634"/>
    <x v="634"/>
  </r>
  <r>
    <s v="01"/>
    <m/>
    <s v="Сигнал"/>
    <s v="17-M -071LK  -H"/>
    <x v="543"/>
    <s v="07"/>
    <s v="17-L-071-K-071H Motor"/>
    <s v="17L071K071H ДВИГАТЕЛЬ ОБРАТНО"/>
    <s v="Motor Running status"/>
    <s v="4124-FY-VD-BD17317L07100001_SH.2"/>
    <x v="14"/>
    <x v="8"/>
    <m/>
    <s v="17-I-DD-N-018BL02"/>
    <s v="24 Pair"/>
    <s v="Pr.11"/>
    <x v="3"/>
    <x v="39"/>
    <x v="12"/>
    <n v="22"/>
    <s v=""/>
    <s v="48"/>
    <s v="ASK 3MLD, ASK 3MB"/>
    <x v="230"/>
    <x v="2"/>
    <x v="32"/>
    <x v="1"/>
    <x v="32"/>
    <s v="DB37-*m"/>
    <x v="0"/>
    <s v="CPO101"/>
    <n v="0"/>
    <s v="BP021"/>
    <x v="32"/>
    <n v="10"/>
    <n v="31"/>
    <x v="2"/>
    <n v="32"/>
    <s v=""/>
    <s v="DCS AMMONIA-UTILITIES"/>
    <m/>
    <m/>
    <m/>
    <s v="O1010209"/>
    <n v="31"/>
    <m/>
    <s v="07-Cooling Tower Area"/>
    <x v="20"/>
    <x v="20"/>
    <x v="0"/>
    <m/>
    <s v=""/>
    <s v=""/>
    <m/>
    <s v="TS-F-03:21/_x000a_O1010209:31A"/>
    <s v="TS-F-03:22/_x000a_O1010209:31B"/>
    <m/>
    <m/>
    <m/>
    <s v=""/>
    <s v=""/>
    <x v="2"/>
    <x v="2"/>
    <x v="0"/>
    <x v="1"/>
    <x v="1"/>
    <s v="31A"/>
    <s v="31B"/>
    <x v="31"/>
    <x v="47"/>
    <x v="635"/>
    <x v="635"/>
  </r>
  <r>
    <s v="01"/>
    <m/>
    <s v="Сигнал"/>
    <s v="17-M -071LK  -H"/>
    <x v="544"/>
    <s v="07"/>
    <s v="17-L-071-K-071H Motor"/>
    <s v="P071LKH ВЕНТИЛЯТОР"/>
    <s v="Motor Running status"/>
    <s v="4124-FY-VD-BD17317L07100001_SH.2"/>
    <x v="14"/>
    <x v="8"/>
    <m/>
    <s v="17-I-DD-N-018BL02"/>
    <s v="24 Pair"/>
    <s v="Pr.12"/>
    <x v="3"/>
    <x v="39"/>
    <x v="13"/>
    <n v="24"/>
    <s v=""/>
    <s v="48"/>
    <s v="ASK 3MLD, ASK 3MB"/>
    <x v="230"/>
    <x v="2"/>
    <x v="32"/>
    <x v="1"/>
    <x v="32"/>
    <s v="DB37-*m"/>
    <x v="0"/>
    <s v="CPO101"/>
    <n v="0"/>
    <s v="BP021"/>
    <x v="32"/>
    <n v="10"/>
    <n v="32"/>
    <x v="2"/>
    <n v="32"/>
    <s v=""/>
    <s v="DCS AMMONIA-UTILITIES"/>
    <m/>
    <m/>
    <m/>
    <s v="O1010209"/>
    <n v="32"/>
    <m/>
    <s v="07-Cooling Tower Area"/>
    <x v="20"/>
    <x v="20"/>
    <x v="0"/>
    <m/>
    <s v=""/>
    <s v=""/>
    <m/>
    <s v="TS-F-03:23/_x000a_O1010209:32A"/>
    <s v="TS-F-03:24/_x000a_O1010209:32B"/>
    <m/>
    <m/>
    <m/>
    <s v=""/>
    <s v=""/>
    <x v="2"/>
    <x v="2"/>
    <x v="0"/>
    <x v="1"/>
    <x v="1"/>
    <s v="32A"/>
    <s v="32B"/>
    <x v="32"/>
    <x v="48"/>
    <x v="636"/>
    <x v="636"/>
  </r>
  <r>
    <s v="01"/>
    <m/>
    <s v="Сигнал"/>
    <s v="17-M -07034"/>
    <x v="545"/>
    <s v="07"/>
    <s v="CWS to Pump Basin"/>
    <s v="17-MOV-07034 СТОП"/>
    <s v="MOV Stop command"/>
    <s v="4124-XZ-DM-21707003"/>
    <x v="21"/>
    <x v="13"/>
    <m/>
    <s v="17-C-CD-N-001FL07"/>
    <s v="30 Core"/>
    <s v="C.01"/>
    <x v="4"/>
    <x v="23"/>
    <x v="5"/>
    <n v="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"/>
    <x v="3"/>
    <n v="32"/>
    <n v="0.1"/>
    <s v="DCS AMMONIA-UTILITIES"/>
    <m/>
    <m/>
    <m/>
    <s v="O1010210"/>
    <n v="1"/>
    <m/>
    <s v="07-Cooling Tower Area"/>
    <x v="20"/>
    <x v="20"/>
    <x v="0"/>
    <m/>
    <s v=""/>
    <s v=""/>
    <m/>
    <s v="TS-G-01:1/_x000a_O1010210:1A"/>
    <s v="TS-G-01:2/_x000a_O1010210:1C"/>
    <m/>
    <m/>
    <m/>
    <s v=""/>
    <s v=""/>
    <x v="2"/>
    <x v="2"/>
    <x v="0"/>
    <x v="1"/>
    <x v="1"/>
    <s v="1A"/>
    <s v="1C"/>
    <x v="0"/>
    <x v="0"/>
    <x v="637"/>
    <x v="637"/>
  </r>
  <r>
    <s v="01"/>
    <m/>
    <s v="Сигнал"/>
    <s v="17-M -07034"/>
    <x v="546"/>
    <s v="07"/>
    <s v="CWS to Pump Basin"/>
    <s v="17-MOV-07034 ОТКРЫТЬ"/>
    <s v="MOV Open command"/>
    <s v="4124-XZ-DM-21707003"/>
    <x v="21"/>
    <x v="13"/>
    <m/>
    <s v="17-C-CD-N-001FL07"/>
    <s v="30 Core"/>
    <s v="C.03"/>
    <x v="4"/>
    <x v="23"/>
    <x v="0"/>
    <n v="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"/>
    <x v="3"/>
    <n v="32"/>
    <n v="0.1"/>
    <s v="DCS AMMONIA-UTILITIES"/>
    <m/>
    <m/>
    <m/>
    <s v="O1010210"/>
    <n v="2"/>
    <m/>
    <s v="07-Cooling Tower Area"/>
    <x v="20"/>
    <x v="20"/>
    <x v="0"/>
    <m/>
    <s v=""/>
    <s v=""/>
    <m/>
    <s v="TS-G-01:3/_x000a_O1010210:2A"/>
    <s v="TS-G-01:4/_x000a_O1010210:2C"/>
    <m/>
    <m/>
    <m/>
    <s v=""/>
    <s v=""/>
    <x v="2"/>
    <x v="2"/>
    <x v="0"/>
    <x v="1"/>
    <x v="1"/>
    <s v="2A"/>
    <s v="2C"/>
    <x v="1"/>
    <x v="1"/>
    <x v="638"/>
    <x v="638"/>
  </r>
  <r>
    <s v="01"/>
    <m/>
    <s v="Сигнал"/>
    <s v="17-M -07034"/>
    <x v="547"/>
    <s v="07"/>
    <s v="CWS to Pump Basin"/>
    <s v="17-MOV-07034 ЗАКРЫТЬ"/>
    <s v="MOV Close command"/>
    <s v="4124-XZ-DM-21707003"/>
    <x v="21"/>
    <x v="13"/>
    <m/>
    <s v="17-C-CD-N-001FL07"/>
    <s v="30 Core"/>
    <s v="C.05"/>
    <x v="4"/>
    <x v="23"/>
    <x v="1"/>
    <n v="6"/>
    <s v=""/>
    <s v="30"/>
    <s v="AVK 2,5 A, AVK 2,5 A"/>
    <x v="230"/>
    <x v="2"/>
    <x v="33"/>
    <x v="4"/>
    <x v="33"/>
    <s v="DB37-*m"/>
    <x v="0"/>
    <s v="CPO101"/>
    <n v="0"/>
    <s v="BP021"/>
    <x v="33"/>
    <n v="11"/>
    <n v="3"/>
    <x v="3"/>
    <n v="32"/>
    <n v="0.1"/>
    <s v="DCS AMMONIA-UTILITIES"/>
    <m/>
    <m/>
    <m/>
    <s v="O1010210"/>
    <n v="3"/>
    <m/>
    <s v="07-Cooling Tower Area"/>
    <x v="20"/>
    <x v="20"/>
    <x v="0"/>
    <m/>
    <s v=""/>
    <s v=""/>
    <m/>
    <s v="TS-G-01:5/_x000a_O1010210:3A"/>
    <s v="TS-G-01:6/_x000a_O1010210:3C"/>
    <m/>
    <m/>
    <m/>
    <s v=""/>
    <s v=""/>
    <x v="2"/>
    <x v="2"/>
    <x v="0"/>
    <x v="1"/>
    <x v="1"/>
    <s v="3A"/>
    <s v="3C"/>
    <x v="2"/>
    <x v="2"/>
    <x v="639"/>
    <x v="639"/>
  </r>
  <r>
    <s v="01"/>
    <m/>
    <s v="Сигнал"/>
    <s v="17-M -07035"/>
    <x v="548"/>
    <s v="07"/>
    <s v="17-P-071A Discharge line"/>
    <s v="17-MOV-07035 СТОП"/>
    <s v="MOV Stop command"/>
    <s v="4124-XZ-DM-21707003"/>
    <x v="21"/>
    <x v="13"/>
    <m/>
    <s v="17-C-CD-N-001FL07"/>
    <s v="30 Core"/>
    <s v="C.07"/>
    <x v="4"/>
    <x v="23"/>
    <x v="2"/>
    <n v="8"/>
    <s v=""/>
    <s v="30"/>
    <s v="AVK 2,5 A, AVK 2,5 A"/>
    <x v="230"/>
    <x v="2"/>
    <x v="33"/>
    <x v="4"/>
    <x v="33"/>
    <s v="DB37-*m"/>
    <x v="0"/>
    <s v="CPO101"/>
    <n v="0"/>
    <s v="BP021"/>
    <x v="33"/>
    <n v="11"/>
    <n v="4"/>
    <x v="3"/>
    <n v="32"/>
    <n v="0.1"/>
    <s v="DCS AMMONIA-UTILITIES"/>
    <m/>
    <m/>
    <m/>
    <s v="O1010210"/>
    <n v="4"/>
    <m/>
    <s v="07-Cooling Tower Area"/>
    <x v="20"/>
    <x v="20"/>
    <x v="0"/>
    <m/>
    <s v=""/>
    <s v=""/>
    <m/>
    <s v="TS-G-01:7/_x000a_O1010210:4A"/>
    <s v="TS-G-01:8/_x000a_O1010210:4C"/>
    <m/>
    <m/>
    <m/>
    <s v=""/>
    <s v=""/>
    <x v="2"/>
    <x v="2"/>
    <x v="0"/>
    <x v="1"/>
    <x v="1"/>
    <s v="4A"/>
    <s v="4C"/>
    <x v="3"/>
    <x v="3"/>
    <x v="640"/>
    <x v="640"/>
  </r>
  <r>
    <s v="01"/>
    <m/>
    <s v="Сигнал"/>
    <s v="17-M -07035"/>
    <x v="549"/>
    <s v="07"/>
    <s v="17-P-071A Discharge line"/>
    <s v="17-MOV-07035 ОТКРЫТЬ"/>
    <s v="MOV Open command"/>
    <s v="4124-XZ-DM-21707003"/>
    <x v="21"/>
    <x v="13"/>
    <m/>
    <s v="17-C-CD-N-001FL07"/>
    <s v="30 Core"/>
    <s v="C.09"/>
    <x v="4"/>
    <x v="23"/>
    <x v="3"/>
    <n v="10"/>
    <s v=""/>
    <s v="30"/>
    <s v="AVK 2,5 A, AVK 2,5 A"/>
    <x v="230"/>
    <x v="2"/>
    <x v="33"/>
    <x v="4"/>
    <x v="33"/>
    <s v="DB37-*m"/>
    <x v="0"/>
    <s v="CPO101"/>
    <n v="0"/>
    <s v="BP021"/>
    <x v="33"/>
    <n v="11"/>
    <n v="5"/>
    <x v="3"/>
    <n v="32"/>
    <n v="0.1"/>
    <s v="DCS AMMONIA-UTILITIES"/>
    <m/>
    <m/>
    <m/>
    <s v="O1010210"/>
    <n v="5"/>
    <m/>
    <s v="07-Cooling Tower Area"/>
    <x v="20"/>
    <x v="20"/>
    <x v="0"/>
    <m/>
    <s v=""/>
    <s v=""/>
    <m/>
    <s v="TS-G-01:9/_x000a_O1010210:5A"/>
    <s v="TS-G-01:10/_x000a_O1010210:5C"/>
    <m/>
    <m/>
    <m/>
    <s v=""/>
    <s v=""/>
    <x v="2"/>
    <x v="2"/>
    <x v="0"/>
    <x v="1"/>
    <x v="1"/>
    <s v="5A"/>
    <s v="5C"/>
    <x v="4"/>
    <x v="4"/>
    <x v="641"/>
    <x v="641"/>
  </r>
  <r>
    <s v="01"/>
    <m/>
    <s v="Сигнал"/>
    <s v="17-M -07035"/>
    <x v="550"/>
    <s v="07"/>
    <s v="17-P-071A Discharge line"/>
    <s v="17-MOV-07035 ЗАКРЫТЬ"/>
    <s v="MOV Close command"/>
    <s v="4124-XZ-DM-21707003"/>
    <x v="21"/>
    <x v="13"/>
    <m/>
    <s v="17-C-CD-N-001FL07"/>
    <s v="30 Core"/>
    <s v="C.11"/>
    <x v="4"/>
    <x v="23"/>
    <x v="4"/>
    <n v="1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6"/>
    <x v="3"/>
    <n v="32"/>
    <n v="0.1"/>
    <s v="DCS AMMONIA-UTILITIES"/>
    <m/>
    <m/>
    <m/>
    <s v="O1010210"/>
    <n v="6"/>
    <m/>
    <s v="07-Cooling Tower Area"/>
    <x v="20"/>
    <x v="20"/>
    <x v="0"/>
    <m/>
    <s v=""/>
    <s v=""/>
    <m/>
    <s v="TS-G-01:11/_x000a_O1010210:6A"/>
    <s v="TS-G-01:12/_x000a_O1010210:6C"/>
    <m/>
    <m/>
    <m/>
    <s v=""/>
    <s v=""/>
    <x v="2"/>
    <x v="2"/>
    <x v="0"/>
    <x v="1"/>
    <x v="1"/>
    <s v="6A"/>
    <s v="6C"/>
    <x v="5"/>
    <x v="5"/>
    <x v="642"/>
    <x v="642"/>
  </r>
  <r>
    <s v="01"/>
    <m/>
    <s v="Сигнал"/>
    <s v="17-M -07036"/>
    <x v="551"/>
    <s v="07"/>
    <s v="17-P-071B Discharge line"/>
    <s v="17-MOV-07036 СТОП"/>
    <s v="MOV Stop command"/>
    <s v="4124-XZ-DM-21707003"/>
    <x v="21"/>
    <x v="13"/>
    <m/>
    <s v="17-C-CD-N-001FL07"/>
    <s v="30 Core"/>
    <s v="C.13"/>
    <x v="4"/>
    <x v="23"/>
    <x v="6"/>
    <n v="1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7"/>
    <x v="3"/>
    <n v="32"/>
    <n v="0.1"/>
    <s v="DCS AMMONIA-UTILITIES"/>
    <m/>
    <m/>
    <m/>
    <s v="O1010210"/>
    <n v="7"/>
    <m/>
    <s v="07-Cooling Tower Area"/>
    <x v="20"/>
    <x v="20"/>
    <x v="0"/>
    <m/>
    <s v=""/>
    <s v=""/>
    <m/>
    <s v="TS-G-01:13/_x000a_O1010210:7A"/>
    <s v="TS-G-01:14/_x000a_O1010210:7C"/>
    <m/>
    <m/>
    <m/>
    <s v=""/>
    <s v=""/>
    <x v="2"/>
    <x v="2"/>
    <x v="0"/>
    <x v="1"/>
    <x v="1"/>
    <s v="7A"/>
    <s v="7C"/>
    <x v="6"/>
    <x v="6"/>
    <x v="643"/>
    <x v="643"/>
  </r>
  <r>
    <s v="01"/>
    <m/>
    <s v="Сигнал"/>
    <s v="17-M -07036"/>
    <x v="552"/>
    <s v="07"/>
    <s v="17-P-071B Discharge line"/>
    <s v="17-MOV-07036 ОТКРЫТЬ"/>
    <s v="MOV Open command"/>
    <s v="4124-XZ-DM-21707003"/>
    <x v="21"/>
    <x v="13"/>
    <m/>
    <s v="17-C-CD-N-001FL07"/>
    <s v="30 Core"/>
    <s v="C.15"/>
    <x v="4"/>
    <x v="23"/>
    <x v="7"/>
    <n v="16"/>
    <s v=""/>
    <s v="30"/>
    <s v="AVK 2,5 A, AVK 2,5 A"/>
    <x v="230"/>
    <x v="2"/>
    <x v="33"/>
    <x v="4"/>
    <x v="33"/>
    <s v="DB37-*m"/>
    <x v="0"/>
    <s v="CPO101"/>
    <n v="0"/>
    <s v="BP021"/>
    <x v="33"/>
    <n v="11"/>
    <n v="8"/>
    <x v="3"/>
    <n v="32"/>
    <n v="0.1"/>
    <s v="DCS AMMONIA-UTILITIES"/>
    <m/>
    <m/>
    <m/>
    <s v="O1010210"/>
    <n v="8"/>
    <m/>
    <s v="07-Cooling Tower Area"/>
    <x v="20"/>
    <x v="20"/>
    <x v="0"/>
    <m/>
    <s v=""/>
    <s v=""/>
    <m/>
    <s v="TS-G-01:15/_x000a_O1010210:8A"/>
    <s v="TS-G-01:16/_x000a_O1010210:8C"/>
    <m/>
    <m/>
    <m/>
    <s v=""/>
    <s v=""/>
    <x v="2"/>
    <x v="2"/>
    <x v="0"/>
    <x v="1"/>
    <x v="1"/>
    <s v="8A"/>
    <s v="8C"/>
    <x v="7"/>
    <x v="7"/>
    <x v="644"/>
    <x v="644"/>
  </r>
  <r>
    <s v="01"/>
    <m/>
    <s v="Сигнал"/>
    <s v="17-M -07036"/>
    <x v="553"/>
    <s v="07"/>
    <s v="17-P-071B Discharge line"/>
    <s v="17-MOV-07036 ЗАКРЫТЬ"/>
    <s v="MOV Close command"/>
    <s v="4124-XZ-DM-21707003"/>
    <x v="21"/>
    <x v="13"/>
    <m/>
    <s v="17-C-CD-N-001FL07"/>
    <s v="30 Core"/>
    <s v="C.17"/>
    <x v="4"/>
    <x v="23"/>
    <x v="10"/>
    <n v="18"/>
    <s v=""/>
    <s v="30"/>
    <s v="AVK 2,5 A, AVK 2,5 A"/>
    <x v="230"/>
    <x v="2"/>
    <x v="33"/>
    <x v="4"/>
    <x v="33"/>
    <s v="DB37-*m"/>
    <x v="0"/>
    <s v="CPO101"/>
    <n v="0"/>
    <s v="BP021"/>
    <x v="33"/>
    <n v="11"/>
    <n v="9"/>
    <x v="3"/>
    <n v="32"/>
    <n v="0.1"/>
    <s v="DCS AMMONIA-UTILITIES"/>
    <m/>
    <m/>
    <m/>
    <s v="O1010210"/>
    <n v="9"/>
    <m/>
    <s v="07-Cooling Tower Area"/>
    <x v="20"/>
    <x v="20"/>
    <x v="0"/>
    <m/>
    <s v=""/>
    <s v=""/>
    <m/>
    <s v="TS-G-01:17/_x000a_O1010210:9A"/>
    <s v="TS-G-01:18/_x000a_O1010210:9C"/>
    <m/>
    <m/>
    <m/>
    <s v=""/>
    <s v=""/>
    <x v="2"/>
    <x v="2"/>
    <x v="0"/>
    <x v="1"/>
    <x v="1"/>
    <s v="9A"/>
    <s v="9C"/>
    <x v="8"/>
    <x v="8"/>
    <x v="645"/>
    <x v="645"/>
  </r>
  <r>
    <s v="01"/>
    <m/>
    <s v="Сигнал"/>
    <s v="17-M -07037"/>
    <x v="554"/>
    <s v="07"/>
    <s v="17-P-071C Discharge line"/>
    <s v="17-MOV-07037 СТОП"/>
    <s v="MOV Stop command"/>
    <s v="4124-XZ-DM-21707003"/>
    <x v="21"/>
    <x v="13"/>
    <m/>
    <s v="17-C-CD-N-001FL07"/>
    <s v="30 Core"/>
    <s v="C.19"/>
    <x v="4"/>
    <x v="23"/>
    <x v="11"/>
    <s v="20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0"/>
    <x v="3"/>
    <n v="32"/>
    <n v="0.1"/>
    <s v="DCS AMMONIA-UTILITIES"/>
    <m/>
    <m/>
    <m/>
    <s v="O1010210"/>
    <n v="10"/>
    <m/>
    <s v="07-Cooling Tower Area"/>
    <x v="20"/>
    <x v="20"/>
    <x v="0"/>
    <m/>
    <s v=""/>
    <s v=""/>
    <m/>
    <s v="TS-G-01:19/_x000a_O1010210:10A"/>
    <s v="TS-G-01:20/_x000a_O1010210:10C"/>
    <m/>
    <m/>
    <m/>
    <s v=""/>
    <s v=""/>
    <x v="2"/>
    <x v="2"/>
    <x v="0"/>
    <x v="1"/>
    <x v="1"/>
    <s v="10A"/>
    <s v="10C"/>
    <x v="9"/>
    <x v="9"/>
    <x v="646"/>
    <x v="646"/>
  </r>
  <r>
    <s v="01"/>
    <m/>
    <s v="Сигнал"/>
    <s v="17-M -07037"/>
    <x v="555"/>
    <s v="07"/>
    <s v="17-P-071C Discharge line"/>
    <s v="17-MOV-07037 ОТКРЫТЬ"/>
    <s v="MOV Open command"/>
    <s v="4124-XZ-DM-21707003"/>
    <x v="21"/>
    <x v="13"/>
    <m/>
    <s v="17-C-CD-N-001FL07"/>
    <s v="30 Core"/>
    <s v="C.21"/>
    <x v="4"/>
    <x v="23"/>
    <x v="12"/>
    <n v="2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1"/>
    <x v="3"/>
    <n v="32"/>
    <n v="0.1"/>
    <s v="DCS AMMONIA-UTILITIES"/>
    <m/>
    <m/>
    <m/>
    <s v="O1010210"/>
    <n v="11"/>
    <m/>
    <s v="07-Cooling Tower Area"/>
    <x v="20"/>
    <x v="20"/>
    <x v="0"/>
    <m/>
    <s v=""/>
    <s v=""/>
    <m/>
    <s v="TS-G-01:21/_x000a_O1010210:11A"/>
    <s v="TS-G-01:22/_x000a_O1010210:11C"/>
    <m/>
    <m/>
    <m/>
    <s v=""/>
    <s v=""/>
    <x v="2"/>
    <x v="2"/>
    <x v="0"/>
    <x v="1"/>
    <x v="1"/>
    <s v="11A"/>
    <s v="11C"/>
    <x v="10"/>
    <x v="10"/>
    <x v="647"/>
    <x v="647"/>
  </r>
  <r>
    <s v="01"/>
    <m/>
    <s v="Сигнал"/>
    <s v="17-M -07037"/>
    <x v="556"/>
    <s v="07"/>
    <s v="17-P-071C Discharge line"/>
    <s v="17-MOV-07037 ЗАКРЫТЬ"/>
    <s v="MOV Close command"/>
    <s v="4124-XZ-DM-21707003"/>
    <x v="21"/>
    <x v="13"/>
    <m/>
    <s v="17-C-CD-N-001FL07"/>
    <s v="30 Core"/>
    <s v="C.23"/>
    <x v="4"/>
    <x v="23"/>
    <x v="13"/>
    <n v="2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2"/>
    <x v="3"/>
    <n v="32"/>
    <n v="0.1"/>
    <s v="DCS AMMONIA-UTILITIES"/>
    <m/>
    <m/>
    <m/>
    <s v="O1010210"/>
    <n v="12"/>
    <m/>
    <s v="07-Cooling Tower Area"/>
    <x v="20"/>
    <x v="20"/>
    <x v="0"/>
    <m/>
    <s v=""/>
    <s v=""/>
    <m/>
    <s v="TS-G-01:23/_x000a_O1010210:12A"/>
    <s v="TS-G-01:24/_x000a_O1010210:12C"/>
    <m/>
    <m/>
    <m/>
    <s v=""/>
    <s v=""/>
    <x v="2"/>
    <x v="2"/>
    <x v="0"/>
    <x v="1"/>
    <x v="1"/>
    <s v="12A"/>
    <s v="12C"/>
    <x v="11"/>
    <x v="11"/>
    <x v="648"/>
    <x v="648"/>
  </r>
  <r>
    <s v="01"/>
    <m/>
    <s v="Сигнал"/>
    <s v="17-X -10060"/>
    <x v="557"/>
    <s v="10"/>
    <s v="From 17-V-106 to N2 network"/>
    <s v="АЗОТ ИЗ V-106 СЕТЬ"/>
    <s v="Solenoid Valve"/>
    <s v="4124-XZ-DM-21710001"/>
    <x v="21"/>
    <x v="13"/>
    <m/>
    <s v="17-C-CD-N-001FL10"/>
    <s v="16 Core"/>
    <s v="C.01"/>
    <x v="4"/>
    <x v="24"/>
    <x v="5"/>
    <n v="2"/>
    <s v=""/>
    <s v="16"/>
    <s v="AVK 2,5 A, AVK 2,5 A"/>
    <x v="230"/>
    <x v="2"/>
    <x v="33"/>
    <x v="4"/>
    <x v="33"/>
    <s v="DB37-*m"/>
    <x v="0"/>
    <s v="CPO101"/>
    <n v="0"/>
    <s v="BP021"/>
    <x v="33"/>
    <n v="11"/>
    <n v="13"/>
    <x v="3"/>
    <n v="32"/>
    <n v="0.25"/>
    <s v="DCS AMMONIA-UTILITIES"/>
    <m/>
    <m/>
    <m/>
    <s v="O1010210"/>
    <n v="13"/>
    <m/>
    <s v="10-Combined Bldgn-N2 plant, Demi water"/>
    <x v="20"/>
    <x v="20"/>
    <x v="0"/>
    <m/>
    <s v=""/>
    <s v=""/>
    <m/>
    <s v="TS-G-02:1/_x000a_O1010210:13A"/>
    <s v="TS-G-02:2/_x000a_O1010210:13C"/>
    <m/>
    <m/>
    <m/>
    <s v=""/>
    <s v=""/>
    <x v="2"/>
    <x v="2"/>
    <x v="0"/>
    <x v="1"/>
    <x v="1"/>
    <s v="13A"/>
    <s v="13C"/>
    <x v="12"/>
    <x v="12"/>
    <x v="649"/>
    <x v="649"/>
  </r>
  <r>
    <s v="01"/>
    <m/>
    <s v="Сигнал"/>
    <s v="17-X -10061"/>
    <x v="558"/>
    <s v="10"/>
    <s v="From 17-V-106 to N2 network"/>
    <s v="АЗОТ ИЗ V-106 СЕТЬ"/>
    <s v="Solenoid Valve"/>
    <s v="4124-XZ-DM-21710001"/>
    <x v="21"/>
    <x v="13"/>
    <m/>
    <s v="17-C-CD-N-001FL10"/>
    <s v="16 Core"/>
    <s v="C.03"/>
    <x v="4"/>
    <x v="24"/>
    <x v="0"/>
    <n v="4"/>
    <s v=""/>
    <s v="16"/>
    <s v="AVK 2,5 A, AVK 2,5 A"/>
    <x v="230"/>
    <x v="2"/>
    <x v="33"/>
    <x v="4"/>
    <x v="33"/>
    <s v="DB37-*m"/>
    <x v="0"/>
    <s v="CPO101"/>
    <n v="0"/>
    <s v="BP021"/>
    <x v="33"/>
    <n v="11"/>
    <n v="14"/>
    <x v="3"/>
    <n v="32"/>
    <n v="0.25"/>
    <s v="DCS AMMONIA-UTILITIES"/>
    <m/>
    <m/>
    <m/>
    <s v="O1010210"/>
    <n v="14"/>
    <m/>
    <s v="10-Combined Bldgn-N2 plant, Demi water"/>
    <x v="20"/>
    <x v="20"/>
    <x v="0"/>
    <m/>
    <s v=""/>
    <s v=""/>
    <m/>
    <s v="TS-G-02:3/_x000a_O1010210:14A"/>
    <s v="TS-G-02:4/_x000a_O1010210:14C"/>
    <m/>
    <m/>
    <m/>
    <s v=""/>
    <s v=""/>
    <x v="2"/>
    <x v="2"/>
    <x v="0"/>
    <x v="1"/>
    <x v="1"/>
    <s v="14A"/>
    <s v="14C"/>
    <x v="13"/>
    <x v="13"/>
    <x v="650"/>
    <x v="650"/>
  </r>
  <r>
    <s v="01"/>
    <m/>
    <s v="Сигнал"/>
    <s v="17-M -07038"/>
    <x v="559"/>
    <s v="07"/>
    <s v="17-P-071D Discharge line"/>
    <s v="17-MOV-07038 СТОП"/>
    <s v="MOV Stop command"/>
    <s v="4124-XZ-DM-21707003"/>
    <x v="21"/>
    <x v="13"/>
    <m/>
    <s v="17-C-CD-N-002FL07"/>
    <s v="30 Core"/>
    <s v="C.01"/>
    <x v="4"/>
    <x v="25"/>
    <x v="5"/>
    <n v="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5"/>
    <x v="3"/>
    <n v="32"/>
    <n v="0.1"/>
    <s v="DCS AMMONIA-UTILITIES"/>
    <m/>
    <m/>
    <m/>
    <s v="O1010210"/>
    <n v="15"/>
    <m/>
    <s v="07-Cooling Tower Area"/>
    <x v="20"/>
    <x v="20"/>
    <x v="0"/>
    <m/>
    <s v=""/>
    <s v=""/>
    <m/>
    <s v="TS-G-03:1/_x000a_O1010210:15A"/>
    <s v="TS-G-03:2/_x000a_O1010210:15C"/>
    <m/>
    <m/>
    <m/>
    <s v=""/>
    <s v=""/>
    <x v="2"/>
    <x v="2"/>
    <x v="0"/>
    <x v="1"/>
    <x v="1"/>
    <s v="15A"/>
    <s v="15C"/>
    <x v="14"/>
    <x v="14"/>
    <x v="651"/>
    <x v="651"/>
  </r>
  <r>
    <s v="01"/>
    <m/>
    <s v="Сигнал"/>
    <s v="17-M -07038"/>
    <x v="560"/>
    <s v="07"/>
    <s v="17-P-071D Discharge line"/>
    <s v="17-MOV-07038 ОТКРЫТЬ"/>
    <s v="MOV Open command"/>
    <s v="4124-XZ-DM-21707003"/>
    <x v="21"/>
    <x v="13"/>
    <m/>
    <s v="17-C-CD-N-002FL07"/>
    <s v="30 Core"/>
    <s v="C.03"/>
    <x v="4"/>
    <x v="25"/>
    <x v="0"/>
    <n v="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6"/>
    <x v="3"/>
    <n v="32"/>
    <n v="0.1"/>
    <s v="DCS AMMONIA-UTILITIES"/>
    <m/>
    <m/>
    <m/>
    <s v="O1010210"/>
    <n v="16"/>
    <m/>
    <s v="07-Cooling Tower Area"/>
    <x v="20"/>
    <x v="20"/>
    <x v="0"/>
    <m/>
    <s v=""/>
    <s v=""/>
    <m/>
    <s v="TS-G-03:3/_x000a_O1010210:16A"/>
    <s v="TS-G-03:4/_x000a_O1010210:16C"/>
    <m/>
    <m/>
    <m/>
    <s v=""/>
    <s v=""/>
    <x v="2"/>
    <x v="2"/>
    <x v="0"/>
    <x v="1"/>
    <x v="1"/>
    <s v="16A"/>
    <s v="16C"/>
    <x v="15"/>
    <x v="15"/>
    <x v="652"/>
    <x v="652"/>
  </r>
  <r>
    <s v="01"/>
    <m/>
    <s v="Сигнал"/>
    <s v="17-M -07038"/>
    <x v="561"/>
    <s v="07"/>
    <s v="17-P-071D Discharge line"/>
    <s v="17-MOV-07038 ЗАКРЫТЬ"/>
    <s v="MOV Close command"/>
    <s v="4124-XZ-DM-21707003"/>
    <x v="21"/>
    <x v="13"/>
    <m/>
    <s v="17-C-CD-N-002FL07"/>
    <s v="30 Core"/>
    <s v="C.05"/>
    <x v="4"/>
    <x v="25"/>
    <x v="1"/>
    <n v="6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7"/>
    <x v="3"/>
    <n v="32"/>
    <n v="0.1"/>
    <s v="DCS AMMONIA-UTILITIES"/>
    <m/>
    <m/>
    <m/>
    <s v="O1010210"/>
    <n v="17"/>
    <m/>
    <s v="07-Cooling Tower Area"/>
    <x v="20"/>
    <x v="20"/>
    <x v="0"/>
    <m/>
    <s v=""/>
    <s v=""/>
    <m/>
    <s v="TS-G-03:5/_x000a_O1010210:17A"/>
    <s v="TS-G-03:6/_x000a_O1010210:17C"/>
    <m/>
    <m/>
    <m/>
    <s v=""/>
    <s v=""/>
    <x v="2"/>
    <x v="2"/>
    <x v="0"/>
    <x v="1"/>
    <x v="1"/>
    <s v="17A"/>
    <s v="17C"/>
    <x v="17"/>
    <x v="49"/>
    <x v="653"/>
    <x v="653"/>
  </r>
  <r>
    <s v="01"/>
    <m/>
    <s v="Сигнал"/>
    <s v="17-M -07039"/>
    <x v="562"/>
    <s v="07"/>
    <s v="17-P-071E Discharge line_x000a_"/>
    <s v="17-MOV-07039 СТОП"/>
    <s v="MOV Stop command"/>
    <s v="4124-XZ-DM-21707007"/>
    <x v="21"/>
    <x v="13"/>
    <m/>
    <s v="17-C-CD-N-002FL07"/>
    <s v="30 Core"/>
    <s v="C.07"/>
    <x v="4"/>
    <x v="25"/>
    <x v="2"/>
    <n v="8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8"/>
    <x v="3"/>
    <n v="32"/>
    <n v="0.1"/>
    <s v="DCS AMMONIA-UTILITIES"/>
    <m/>
    <m/>
    <m/>
    <s v="O1010210"/>
    <n v="18"/>
    <m/>
    <s v="07-Cooling Tower Area"/>
    <x v="20"/>
    <x v="20"/>
    <x v="0"/>
    <m/>
    <s v=""/>
    <s v=""/>
    <m/>
    <s v="TS-G-03:7/_x000a_O1010210:18A"/>
    <s v="TS-G-03:8/_x000a_O1010210:18C"/>
    <m/>
    <m/>
    <m/>
    <s v=""/>
    <s v=""/>
    <x v="2"/>
    <x v="2"/>
    <x v="0"/>
    <x v="1"/>
    <x v="1"/>
    <s v="18A"/>
    <s v="18C"/>
    <x v="18"/>
    <x v="50"/>
    <x v="654"/>
    <x v="654"/>
  </r>
  <r>
    <s v="01"/>
    <m/>
    <s v="Сигнал"/>
    <s v="17-M -07039"/>
    <x v="563"/>
    <s v="07"/>
    <s v="17-P-071E Discharge line_x000a_"/>
    <s v="17-MOV-07039 ОТКРЫТЬ"/>
    <s v="MOV Open command"/>
    <s v="4124-XZ-DM-21707007"/>
    <x v="21"/>
    <x v="13"/>
    <m/>
    <s v="17-C-CD-N-002FL07"/>
    <s v="30 Core"/>
    <s v="C.09"/>
    <x v="4"/>
    <x v="25"/>
    <x v="3"/>
    <n v="10"/>
    <s v=""/>
    <s v="30"/>
    <s v="AVK 2,5 A, AVK 2,5 A"/>
    <x v="230"/>
    <x v="2"/>
    <x v="33"/>
    <x v="4"/>
    <x v="33"/>
    <s v="DB37-*m"/>
    <x v="0"/>
    <s v="CPO101"/>
    <n v="0"/>
    <s v="BP021"/>
    <x v="33"/>
    <n v="11"/>
    <n v="19"/>
    <x v="3"/>
    <n v="32"/>
    <n v="0.1"/>
    <s v="DCS AMMONIA-UTILITIES"/>
    <m/>
    <m/>
    <m/>
    <s v="O1010210"/>
    <n v="19"/>
    <m/>
    <s v="07-Cooling Tower Area"/>
    <x v="20"/>
    <x v="20"/>
    <x v="0"/>
    <m/>
    <s v=""/>
    <s v=""/>
    <m/>
    <s v="TS-G-03:9/_x000a_O1010210:19A"/>
    <s v="TS-G-03:10/_x000a_O1010210:19C"/>
    <m/>
    <m/>
    <m/>
    <s v=""/>
    <s v=""/>
    <x v="2"/>
    <x v="2"/>
    <x v="0"/>
    <x v="1"/>
    <x v="1"/>
    <s v="19A"/>
    <s v="19C"/>
    <x v="19"/>
    <x v="51"/>
    <x v="655"/>
    <x v="655"/>
  </r>
  <r>
    <s v="01"/>
    <m/>
    <s v="Сигнал"/>
    <s v="17-M -07039"/>
    <x v="564"/>
    <s v="07"/>
    <s v="17-P-071E Discharge line_x000a_"/>
    <s v="17-MOV-07039 ЗАКРЫТЬ"/>
    <s v="MOV Close command"/>
    <s v="4124-XZ-DM-21707007"/>
    <x v="21"/>
    <x v="13"/>
    <m/>
    <s v="17-C-CD-N-002FL07"/>
    <s v="30 Core"/>
    <s v="C.11"/>
    <x v="4"/>
    <x v="25"/>
    <x v="4"/>
    <n v="1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0"/>
    <x v="3"/>
    <n v="32"/>
    <n v="0.1"/>
    <s v="DCS AMMONIA-UTILITIES"/>
    <m/>
    <m/>
    <m/>
    <s v="O1010210"/>
    <n v="20"/>
    <m/>
    <s v="07-Cooling Tower Area"/>
    <x v="20"/>
    <x v="20"/>
    <x v="0"/>
    <m/>
    <s v=""/>
    <s v=""/>
    <m/>
    <s v="TS-G-03:11/_x000a_O1010210:20A"/>
    <s v="TS-G-03:12/_x000a_O1010210:20C"/>
    <m/>
    <m/>
    <m/>
    <s v=""/>
    <s v=""/>
    <x v="2"/>
    <x v="2"/>
    <x v="0"/>
    <x v="1"/>
    <x v="1"/>
    <s v="20A"/>
    <s v="20C"/>
    <x v="20"/>
    <x v="52"/>
    <x v="656"/>
    <x v="656"/>
  </r>
  <r>
    <s v="01"/>
    <m/>
    <s v="Сигнал"/>
    <s v="17-M -07040"/>
    <x v="565"/>
    <s v="07"/>
    <s v="17-P-071F Discharge line_x000a_"/>
    <s v="17-MOV-07040 СТОП"/>
    <s v="MOV Stop command"/>
    <s v="4124-XZ-DM-21707007"/>
    <x v="21"/>
    <x v="13"/>
    <m/>
    <s v="17-C-CD-N-002FL07"/>
    <s v="30 Core"/>
    <s v="C.13"/>
    <x v="4"/>
    <x v="25"/>
    <x v="6"/>
    <n v="1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1"/>
    <x v="3"/>
    <n v="32"/>
    <n v="0.1"/>
    <s v="DCS AMMONIA-UTILITIES"/>
    <m/>
    <m/>
    <m/>
    <s v="O1010210"/>
    <n v="21"/>
    <m/>
    <s v="07-Cooling Tower Area"/>
    <x v="20"/>
    <x v="20"/>
    <x v="0"/>
    <m/>
    <s v=""/>
    <s v=""/>
    <m/>
    <s v="TS-G-03:13/_x000a_O1010210:21A"/>
    <s v="TS-G-03:14/_x000a_O1010210:21C"/>
    <m/>
    <m/>
    <m/>
    <s v=""/>
    <s v=""/>
    <x v="2"/>
    <x v="2"/>
    <x v="0"/>
    <x v="1"/>
    <x v="1"/>
    <s v="21A"/>
    <s v="21C"/>
    <x v="21"/>
    <x v="53"/>
    <x v="657"/>
    <x v="657"/>
  </r>
  <r>
    <s v="01"/>
    <m/>
    <s v="Сигнал"/>
    <s v="17-M -07040"/>
    <x v="566"/>
    <s v="07"/>
    <s v="17-P-071F Discharge line_x000a_"/>
    <s v="17-MOV-07040 ОТКРЫТЬ"/>
    <s v="MOV Open command"/>
    <s v="4124-XZ-DM-21707007"/>
    <x v="21"/>
    <x v="13"/>
    <m/>
    <s v="17-C-CD-N-002FL07"/>
    <s v="30 Core"/>
    <s v="C.15"/>
    <x v="4"/>
    <x v="25"/>
    <x v="7"/>
    <n v="16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2"/>
    <x v="3"/>
    <n v="32"/>
    <n v="0.1"/>
    <s v="DCS AMMONIA-UTILITIES"/>
    <m/>
    <m/>
    <m/>
    <s v="O1010210"/>
    <n v="22"/>
    <m/>
    <s v="07-Cooling Tower Area"/>
    <x v="20"/>
    <x v="20"/>
    <x v="0"/>
    <m/>
    <s v=""/>
    <s v=""/>
    <m/>
    <s v="TS-G-03:15/_x000a_O1010210:22A"/>
    <s v="TS-G-03:16/_x000a_O1010210:22C"/>
    <m/>
    <m/>
    <m/>
    <s v=""/>
    <s v=""/>
    <x v="2"/>
    <x v="2"/>
    <x v="0"/>
    <x v="1"/>
    <x v="1"/>
    <s v="22A"/>
    <s v="22C"/>
    <x v="22"/>
    <x v="54"/>
    <x v="658"/>
    <x v="658"/>
  </r>
  <r>
    <s v="01"/>
    <m/>
    <s v="Сигнал"/>
    <s v="17-M -07040"/>
    <x v="567"/>
    <s v="07"/>
    <s v="17-P-071F Discharge line_x000a_"/>
    <s v="17-MOV-07040 ЗАКРЫТЬ"/>
    <s v="MOV Close command"/>
    <s v="4124-XZ-DM-21707007"/>
    <x v="21"/>
    <x v="13"/>
    <m/>
    <s v="17-C-CD-N-002FL07"/>
    <s v="30 Core"/>
    <s v="C.17"/>
    <x v="4"/>
    <x v="25"/>
    <x v="10"/>
    <n v="18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3"/>
    <x v="3"/>
    <n v="32"/>
    <n v="0.1"/>
    <s v="DCS AMMONIA-UTILITIES"/>
    <m/>
    <m/>
    <m/>
    <s v="O1010210"/>
    <n v="23"/>
    <m/>
    <s v="07-Cooling Tower Area"/>
    <x v="20"/>
    <x v="20"/>
    <x v="0"/>
    <m/>
    <s v=""/>
    <s v=""/>
    <m/>
    <s v="TS-G-03:17/_x000a_O1010210:23A"/>
    <s v="TS-G-03:18/_x000a_O1010210:23C"/>
    <m/>
    <m/>
    <m/>
    <s v=""/>
    <s v=""/>
    <x v="2"/>
    <x v="2"/>
    <x v="0"/>
    <x v="1"/>
    <x v="1"/>
    <s v="23A"/>
    <s v="23C"/>
    <x v="23"/>
    <x v="55"/>
    <x v="659"/>
    <x v="659"/>
  </r>
  <r>
    <s v="01"/>
    <m/>
    <s v="Сигнал"/>
    <s v="17-M -07042"/>
    <x v="568"/>
    <s v="07"/>
    <s v="17-P-073A Discharge line"/>
    <s v="17-MOV-07042 СТОП"/>
    <s v="MOV Stop command"/>
    <s v="4124-XZ-DM-21707007"/>
    <x v="21"/>
    <x v="13"/>
    <m/>
    <s v="17-C-CD-N-002FL07"/>
    <s v="30 Core"/>
    <s v="C.19"/>
    <x v="4"/>
    <x v="25"/>
    <x v="11"/>
    <s v="20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4"/>
    <x v="3"/>
    <n v="32"/>
    <n v="0.1"/>
    <s v="DCS AMMONIA-UTILITIES"/>
    <m/>
    <m/>
    <m/>
    <s v="O1010210"/>
    <n v="24"/>
    <m/>
    <s v="07-Cooling Tower Area"/>
    <x v="20"/>
    <x v="20"/>
    <x v="0"/>
    <m/>
    <s v=""/>
    <s v=""/>
    <m/>
    <s v="TS-G-03:19/_x000a_O1010210:24A"/>
    <s v="TS-G-03:20/_x000a_O1010210:24C"/>
    <m/>
    <m/>
    <m/>
    <s v=""/>
    <s v=""/>
    <x v="2"/>
    <x v="2"/>
    <x v="0"/>
    <x v="1"/>
    <x v="1"/>
    <s v="24A"/>
    <s v="24C"/>
    <x v="24"/>
    <x v="56"/>
    <x v="660"/>
    <x v="660"/>
  </r>
  <r>
    <s v="01"/>
    <m/>
    <s v="Сигнал"/>
    <s v="17-M -07042"/>
    <x v="569"/>
    <s v="07"/>
    <s v="17-P-073A Discharge line"/>
    <s v="17-MOV-07042 ОТКРЫТЬ"/>
    <s v="MOV Open command"/>
    <s v="4124-XZ-DM-21707007"/>
    <x v="21"/>
    <x v="13"/>
    <m/>
    <s v="17-C-CD-N-002FL07"/>
    <s v="30 Core"/>
    <s v="C.21"/>
    <x v="4"/>
    <x v="25"/>
    <x v="12"/>
    <n v="2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5"/>
    <x v="3"/>
    <n v="32"/>
    <n v="0.1"/>
    <s v="DCS AMMONIA-UTILITIES"/>
    <m/>
    <m/>
    <m/>
    <s v="O1010210"/>
    <n v="25"/>
    <m/>
    <s v="07-Cooling Tower Area"/>
    <x v="20"/>
    <x v="20"/>
    <x v="0"/>
    <m/>
    <s v=""/>
    <s v=""/>
    <m/>
    <s v="TS-G-03:21/_x000a_O1010210:25A"/>
    <s v="TS-G-03:22/_x000a_O1010210:25C"/>
    <m/>
    <m/>
    <m/>
    <s v=""/>
    <s v=""/>
    <x v="2"/>
    <x v="2"/>
    <x v="0"/>
    <x v="1"/>
    <x v="1"/>
    <s v="25A"/>
    <s v="25C"/>
    <x v="25"/>
    <x v="57"/>
    <x v="661"/>
    <x v="661"/>
  </r>
  <r>
    <s v="01"/>
    <m/>
    <s v="Сигнал"/>
    <s v="17-M -07042"/>
    <x v="570"/>
    <s v="07"/>
    <s v="17-P-073A Discharge line"/>
    <s v="17-MOV-07042 ЗАКРЫТЬ"/>
    <s v="MOV Close command"/>
    <s v="4124-XZ-DM-21707007"/>
    <x v="21"/>
    <x v="13"/>
    <m/>
    <s v="17-C-CD-N-002FL07"/>
    <s v="30 Core"/>
    <s v="C.23"/>
    <x v="4"/>
    <x v="25"/>
    <x v="13"/>
    <n v="2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6"/>
    <x v="3"/>
    <n v="32"/>
    <n v="0.1"/>
    <s v="DCS AMMONIA-UTILITIES"/>
    <m/>
    <m/>
    <m/>
    <s v="O1010210"/>
    <n v="26"/>
    <m/>
    <s v="07-Cooling Tower Area"/>
    <x v="20"/>
    <x v="20"/>
    <x v="0"/>
    <m/>
    <s v=""/>
    <s v=""/>
    <m/>
    <s v="TS-G-03:23/_x000a_O1010210:26A"/>
    <s v="TS-G-03:24/_x000a_O1010210:26C"/>
    <m/>
    <m/>
    <m/>
    <s v=""/>
    <s v=""/>
    <x v="2"/>
    <x v="2"/>
    <x v="0"/>
    <x v="1"/>
    <x v="1"/>
    <s v="26A"/>
    <s v="26C"/>
    <x v="26"/>
    <x v="58"/>
    <x v="662"/>
    <x v="662"/>
  </r>
  <r>
    <s v="01"/>
    <m/>
    <s v="Сигнал"/>
    <s v="17-X -03021"/>
    <x v="571"/>
    <s v="10"/>
    <s v="Turbine Steam Condensate to 17-T-030"/>
    <s v="КОНДЕНСАТ ПАРА В 17T030"/>
    <s v="Solenoid Valve"/>
    <s v="4124-XZ-DM-21703004"/>
    <x v="21"/>
    <x v="13"/>
    <m/>
    <s v="17-C-CD-N-002FL10"/>
    <s v="30 Core"/>
    <s v="C.01"/>
    <x v="4"/>
    <x v="26"/>
    <x v="5"/>
    <n v="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7"/>
    <x v="3"/>
    <n v="32"/>
    <n v="0.25"/>
    <s v="DCS AMMONIA-UTILITIES"/>
    <m/>
    <m/>
    <m/>
    <s v="O1010210"/>
    <n v="27"/>
    <m/>
    <s v="10-Combined Bldgn-N2 plant, Demi water"/>
    <x v="20"/>
    <x v="20"/>
    <x v="0"/>
    <m/>
    <s v=""/>
    <s v=""/>
    <m/>
    <s v="TS-G-04:1/_x000a_O1010210:27A"/>
    <s v="TS-G-04:2/_x000a_O1010210:27C"/>
    <m/>
    <m/>
    <m/>
    <s v=""/>
    <s v=""/>
    <x v="2"/>
    <x v="2"/>
    <x v="0"/>
    <x v="1"/>
    <x v="1"/>
    <s v="27A"/>
    <s v="27C"/>
    <x v="27"/>
    <x v="59"/>
    <x v="663"/>
    <x v="663"/>
  </r>
  <r>
    <s v="01"/>
    <m/>
    <s v="Сигнал"/>
    <s v="17-X -03022"/>
    <x v="572"/>
    <s v="10"/>
    <s v="Turbine Steam Condensate to 17-T-030"/>
    <s v="КОНДЕНСАТ ПАРА В 17T030"/>
    <s v="Solenoid Valve"/>
    <s v="4124-XZ-DM-21703004"/>
    <x v="21"/>
    <x v="13"/>
    <m/>
    <s v="17-C-CD-N-002FL10"/>
    <s v="30 Core"/>
    <s v="C.03"/>
    <x v="4"/>
    <x v="26"/>
    <x v="0"/>
    <n v="4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8"/>
    <x v="3"/>
    <n v="32"/>
    <n v="0.25"/>
    <s v="DCS AMMONIA-UTILITIES"/>
    <m/>
    <m/>
    <m/>
    <s v="O1010210"/>
    <n v="28"/>
    <m/>
    <s v="10-Combined Bldgn-N2 plant, Demi water"/>
    <x v="20"/>
    <x v="20"/>
    <x v="0"/>
    <m/>
    <s v=""/>
    <s v=""/>
    <m/>
    <s v="TS-G-04:3/_x000a_O1010210:28A"/>
    <s v="TS-G-04:4/_x000a_O1010210:28C"/>
    <m/>
    <m/>
    <m/>
    <s v=""/>
    <s v=""/>
    <x v="2"/>
    <x v="2"/>
    <x v="0"/>
    <x v="1"/>
    <x v="1"/>
    <s v="28A"/>
    <s v="28C"/>
    <x v="28"/>
    <x v="60"/>
    <x v="664"/>
    <x v="664"/>
  </r>
  <r>
    <s v="01"/>
    <m/>
    <s v="Сигнал"/>
    <s v="17-X -03023"/>
    <x v="573"/>
    <s v="10"/>
    <s v="Turbine Steam Condensate to 17-T-030"/>
    <s v="КОНДЕНСАТ ПАРА В 17T030"/>
    <s v="Solenoid Valve"/>
    <s v="4124-XZ-DM-21703004"/>
    <x v="21"/>
    <x v="13"/>
    <m/>
    <s v="17-C-CD-N-002FL10"/>
    <s v="30 Core"/>
    <s v="C.05"/>
    <x v="4"/>
    <x v="26"/>
    <x v="1"/>
    <n v="6"/>
    <s v=""/>
    <s v="30"/>
    <s v="AVK 2,5 A, AVK 2,5 A"/>
    <x v="230"/>
    <x v="2"/>
    <x v="33"/>
    <x v="4"/>
    <x v="33"/>
    <s v="DB37-*m"/>
    <x v="0"/>
    <s v="CPO101"/>
    <n v="0"/>
    <s v="BP021"/>
    <x v="33"/>
    <n v="11"/>
    <n v="29"/>
    <x v="3"/>
    <n v="32"/>
    <n v="0.25"/>
    <s v="DCS AMMONIA-UTILITIES"/>
    <m/>
    <m/>
    <m/>
    <s v="O1010210"/>
    <n v="29"/>
    <m/>
    <s v="10-Combined Bldgn-N2 plant, Demi water"/>
    <x v="20"/>
    <x v="20"/>
    <x v="0"/>
    <m/>
    <s v=""/>
    <s v=""/>
    <m/>
    <s v="TS-G-04:5/_x000a_O1010210:29A"/>
    <s v="TS-G-04:6/_x000a_O1010210:29C"/>
    <m/>
    <m/>
    <m/>
    <s v=""/>
    <s v=""/>
    <x v="2"/>
    <x v="2"/>
    <x v="0"/>
    <x v="1"/>
    <x v="1"/>
    <s v="29A"/>
    <s v="29C"/>
    <x v="29"/>
    <x v="61"/>
    <x v="665"/>
    <x v="665"/>
  </r>
  <r>
    <s v="01"/>
    <m/>
    <s v="Сигнал"/>
    <s v="17-X -03024"/>
    <x v="574"/>
    <s v="10"/>
    <s v="Turbine Steam Condensate to 17-T-030"/>
    <s v="КОНДЕНСАТ ПАРА В 17T030"/>
    <s v="Solenoid Valve"/>
    <s v="4124-XZ-DM-21703004"/>
    <x v="21"/>
    <x v="13"/>
    <m/>
    <s v="17-C-CD-N-002FL10"/>
    <s v="30 Core"/>
    <s v="C.07"/>
    <x v="4"/>
    <x v="26"/>
    <x v="2"/>
    <n v="8"/>
    <s v=""/>
    <s v="30"/>
    <s v="AVK 2,5 A, AVK 2,5 A"/>
    <x v="230"/>
    <x v="2"/>
    <x v="33"/>
    <x v="4"/>
    <x v="33"/>
    <s v="DB37-*m"/>
    <x v="0"/>
    <s v="CPO101"/>
    <n v="0"/>
    <s v="BP021"/>
    <x v="33"/>
    <n v="11"/>
    <n v="30"/>
    <x v="3"/>
    <n v="32"/>
    <n v="0.25"/>
    <s v="DCS AMMONIA-UTILITIES"/>
    <m/>
    <m/>
    <m/>
    <s v="O1010210"/>
    <n v="30"/>
    <m/>
    <s v="10-Combined Bldgn-N2 plant, Demi water"/>
    <x v="20"/>
    <x v="20"/>
    <x v="0"/>
    <m/>
    <s v=""/>
    <s v=""/>
    <m/>
    <s v="TS-G-04:7/_x000a_O1010210:30A"/>
    <s v="TS-G-04:8/_x000a_O1010210:30C"/>
    <m/>
    <m/>
    <m/>
    <s v=""/>
    <s v=""/>
    <x v="2"/>
    <x v="2"/>
    <x v="0"/>
    <x v="1"/>
    <x v="1"/>
    <s v="30A"/>
    <s v="30C"/>
    <x v="30"/>
    <x v="62"/>
    <x v="666"/>
    <x v="666"/>
  </r>
  <r>
    <s v="01"/>
    <m/>
    <s v="Сигнал"/>
    <s v="17-X -03025"/>
    <x v="575"/>
    <s v="10"/>
    <s v="17-P-030A discharge line"/>
    <s v="ЛИНИЯ НАГНЕТАНИЯ 17-P-030A"/>
    <s v="Solenoid Valve"/>
    <s v="4124-XZ-DM-21703004"/>
    <x v="21"/>
    <x v="13"/>
    <m/>
    <s v="17-C-CD-N-002FL10"/>
    <s v="30 Core"/>
    <s v="C.09"/>
    <x v="4"/>
    <x v="26"/>
    <x v="3"/>
    <n v="10"/>
    <s v=""/>
    <s v="30"/>
    <s v="AVK 2,5 A, AVK 2,5 A"/>
    <x v="230"/>
    <x v="2"/>
    <x v="33"/>
    <x v="4"/>
    <x v="33"/>
    <s v="DB37-*m"/>
    <x v="0"/>
    <s v="CPO101"/>
    <n v="0"/>
    <s v="BP021"/>
    <x v="33"/>
    <n v="11"/>
    <n v="31"/>
    <x v="3"/>
    <n v="32"/>
    <n v="0.25"/>
    <s v="DCS AMMONIA-UTILITIES"/>
    <m/>
    <m/>
    <m/>
    <s v="O1010210"/>
    <n v="31"/>
    <m/>
    <s v="10-Combined Bldgn-N2 plant, Demi water"/>
    <x v="20"/>
    <x v="20"/>
    <x v="0"/>
    <m/>
    <s v=""/>
    <s v=""/>
    <m/>
    <s v="TS-G-04:9/_x000a_O1010210:31A"/>
    <s v="TS-G-04:10/_x000a_O1010210:31C"/>
    <m/>
    <m/>
    <m/>
    <s v=""/>
    <s v=""/>
    <x v="2"/>
    <x v="2"/>
    <x v="0"/>
    <x v="1"/>
    <x v="1"/>
    <s v="31A"/>
    <s v="31C"/>
    <x v="31"/>
    <x v="63"/>
    <x v="667"/>
    <x v="667"/>
  </r>
  <r>
    <s v="01"/>
    <m/>
    <s v="Сигнал"/>
    <s v="17-X -03026"/>
    <x v="576"/>
    <s v="10"/>
    <s v="17-P-030B discharge line"/>
    <s v="ЛИНИЯ НАГНЕТАНИЯ 17-P-030В"/>
    <s v="Solenoid Valve"/>
    <s v="4124-XZ-DM-21703004"/>
    <x v="21"/>
    <x v="13"/>
    <m/>
    <s v="17-C-CD-N-002FL10"/>
    <s v="30 Core"/>
    <s v="C.11"/>
    <x v="4"/>
    <x v="26"/>
    <x v="4"/>
    <n v="12"/>
    <s v=""/>
    <s v="30"/>
    <s v="AVK 2,5 A, AVK 2,5 A"/>
    <x v="230"/>
    <x v="2"/>
    <x v="33"/>
    <x v="4"/>
    <x v="33"/>
    <s v="DB37-*m"/>
    <x v="0"/>
    <s v="CPO101"/>
    <n v="0"/>
    <s v="BP021"/>
    <x v="33"/>
    <n v="11"/>
    <n v="32"/>
    <x v="3"/>
    <n v="32"/>
    <n v="0.25"/>
    <s v="DCS AMMONIA-UTILITIES"/>
    <m/>
    <m/>
    <m/>
    <s v="O1010210"/>
    <n v="32"/>
    <m/>
    <s v="10-Combined Bldgn-N2 plant, Demi water"/>
    <x v="20"/>
    <x v="20"/>
    <x v="0"/>
    <m/>
    <s v=""/>
    <s v=""/>
    <m/>
    <s v="TS-G-04:11/_x000a_O1010210:32A"/>
    <s v="TS-G-04:12/_x000a_O1010210:32C"/>
    <m/>
    <m/>
    <m/>
    <s v=""/>
    <s v=""/>
    <x v="2"/>
    <x v="2"/>
    <x v="0"/>
    <x v="1"/>
    <x v="1"/>
    <s v="32A"/>
    <s v="32C"/>
    <x v="32"/>
    <x v="64"/>
    <x v="668"/>
    <x v="668"/>
  </r>
  <r>
    <s v="01"/>
    <m/>
    <s v="Сигнал"/>
    <s v="17-X -03027"/>
    <x v="577"/>
    <s v="10"/>
    <s v="17-P-030C discharge line"/>
    <s v="ЛИНИЯ НАГНЕТАНИЯ 17-P-030С"/>
    <s v="Solenoid Valve"/>
    <s v="4124-XZ-DM-21703004"/>
    <x v="21"/>
    <x v="13"/>
    <m/>
    <s v="17-C-CD-N-002FL10"/>
    <s v="30 Core"/>
    <s v="C.13"/>
    <x v="4"/>
    <x v="26"/>
    <x v="6"/>
    <n v="1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"/>
    <x v="3"/>
    <n v="32"/>
    <n v="0.25"/>
    <s v="DCS AMMONIA-UTILITIES"/>
    <m/>
    <m/>
    <m/>
    <s v="O1010211"/>
    <n v="1"/>
    <m/>
    <s v="10-Combined Bldgn-N2 plant, Demi water"/>
    <x v="20"/>
    <x v="20"/>
    <x v="0"/>
    <m/>
    <s v=""/>
    <s v=""/>
    <m/>
    <s v="TS-G-04:13/_x000a_O1010211:1A"/>
    <s v="TS-G-04:14/_x000a_O1010211:1C"/>
    <m/>
    <m/>
    <m/>
    <s v=""/>
    <s v=""/>
    <x v="2"/>
    <x v="2"/>
    <x v="0"/>
    <x v="1"/>
    <x v="1"/>
    <s v="1A"/>
    <s v="1C"/>
    <x v="0"/>
    <x v="0"/>
    <x v="669"/>
    <x v="669"/>
  </r>
  <r>
    <s v="01"/>
    <m/>
    <s v="Сигнал"/>
    <s v="17-X -03059"/>
    <x v="578"/>
    <s v="10"/>
    <s v="17-P-031A discharge line"/>
    <s v="ЛИНИЯ НАГНЕТАНИЯ P-031A"/>
    <s v="Solenoid Valve"/>
    <s v="4124-XZ-DM-21703003"/>
    <x v="21"/>
    <x v="13"/>
    <m/>
    <s v="17-C-CD-N-002FL10"/>
    <s v="30 Core"/>
    <s v="C.15"/>
    <x v="4"/>
    <x v="26"/>
    <x v="7"/>
    <n v="16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"/>
    <x v="3"/>
    <n v="32"/>
    <n v="0.25"/>
    <s v="DCS AMMONIA-UTILITIES"/>
    <m/>
    <m/>
    <m/>
    <s v="O1010211"/>
    <n v="2"/>
    <m/>
    <s v="10-Combined Bldgn-N2 plant, Demi water"/>
    <x v="20"/>
    <x v="20"/>
    <x v="0"/>
    <m/>
    <s v=""/>
    <s v=""/>
    <m/>
    <s v="TS-G-04:15/_x000a_O1010211:2A"/>
    <s v="TS-G-04:16/_x000a_O1010211:2C"/>
    <m/>
    <m/>
    <m/>
    <s v=""/>
    <s v=""/>
    <x v="2"/>
    <x v="2"/>
    <x v="0"/>
    <x v="1"/>
    <x v="1"/>
    <s v="2A"/>
    <s v="2C"/>
    <x v="1"/>
    <x v="1"/>
    <x v="670"/>
    <x v="670"/>
  </r>
  <r>
    <s v="01"/>
    <m/>
    <s v="Сигнал"/>
    <s v="17-X -03060"/>
    <x v="579"/>
    <s v="10"/>
    <s v="17-P-031B discharge"/>
    <s v="ЛИНИЯ НАГНЕТАНИЯ P-031В"/>
    <s v="Solenoid Valve"/>
    <s v="4124-XZ-DM-21703003"/>
    <x v="21"/>
    <x v="13"/>
    <m/>
    <s v="17-C-CD-N-002FL10"/>
    <s v="30 Core"/>
    <s v="C.17"/>
    <x v="4"/>
    <x v="26"/>
    <x v="10"/>
    <n v="18"/>
    <s v=""/>
    <s v="30"/>
    <s v="AVK 2,5 A, AVK 2,5 A"/>
    <x v="230"/>
    <x v="2"/>
    <x v="34"/>
    <x v="4"/>
    <x v="34"/>
    <s v="DB37-*m"/>
    <x v="0"/>
    <s v="CPO101"/>
    <n v="0"/>
    <s v="BP021"/>
    <x v="34"/>
    <n v="12"/>
    <n v="3"/>
    <x v="3"/>
    <n v="32"/>
    <n v="0.25"/>
    <s v="DCS AMMONIA-UTILITIES"/>
    <m/>
    <m/>
    <m/>
    <s v="O1010211"/>
    <n v="3"/>
    <m/>
    <s v="10-Combined Bldgn-N2 plant, Demi water"/>
    <x v="20"/>
    <x v="20"/>
    <x v="0"/>
    <m/>
    <s v=""/>
    <s v=""/>
    <m/>
    <s v="TS-G-04:17/_x000a_O1010211:3A"/>
    <s v="TS-G-04:18/_x000a_O1010211:3C"/>
    <m/>
    <m/>
    <m/>
    <s v=""/>
    <s v=""/>
    <x v="2"/>
    <x v="2"/>
    <x v="0"/>
    <x v="1"/>
    <x v="1"/>
    <s v="3A"/>
    <s v="3C"/>
    <x v="2"/>
    <x v="2"/>
    <x v="671"/>
    <x v="671"/>
  </r>
  <r>
    <s v="01"/>
    <m/>
    <s v="Сигнал"/>
    <s v="17-X -03061"/>
    <x v="580"/>
    <s v="10"/>
    <s v="17-P-031C discharge"/>
    <s v="ЛИНИЯ НАГНЕТАНИЯ P-031С"/>
    <s v="Solenoid Valve"/>
    <s v="4124-XZ-DM-21703003"/>
    <x v="21"/>
    <x v="13"/>
    <m/>
    <s v="17-C-CD-N-002FL10"/>
    <s v="30 Core"/>
    <s v="C.19"/>
    <x v="4"/>
    <x v="26"/>
    <x v="11"/>
    <s v="20"/>
    <s v=""/>
    <s v="30"/>
    <s v="AVK 2,5 A, AVK 2,5 A"/>
    <x v="230"/>
    <x v="2"/>
    <x v="34"/>
    <x v="4"/>
    <x v="34"/>
    <s v="DB37-*m"/>
    <x v="0"/>
    <s v="CPO101"/>
    <n v="0"/>
    <s v="BP021"/>
    <x v="34"/>
    <n v="12"/>
    <n v="4"/>
    <x v="3"/>
    <n v="32"/>
    <n v="0.25"/>
    <s v="DCS AMMONIA-UTILITIES"/>
    <m/>
    <m/>
    <m/>
    <s v="O1010211"/>
    <n v="4"/>
    <m/>
    <s v="10-Combined Bldgn-N2 plant, Demi water"/>
    <x v="20"/>
    <x v="20"/>
    <x v="0"/>
    <m/>
    <s v=""/>
    <s v=""/>
    <m/>
    <s v="TS-G-04:19/_x000a_O1010211:4A"/>
    <s v="TS-G-04:20/_x000a_O1010211:4C"/>
    <m/>
    <m/>
    <m/>
    <s v=""/>
    <s v=""/>
    <x v="2"/>
    <x v="2"/>
    <x v="0"/>
    <x v="1"/>
    <x v="1"/>
    <s v="4A"/>
    <s v="4C"/>
    <x v="3"/>
    <x v="3"/>
    <x v="672"/>
    <x v="672"/>
  </r>
  <r>
    <s v="01"/>
    <m/>
    <s v="Сигнал"/>
    <s v="17-X -03071"/>
    <x v="581"/>
    <s v="10"/>
    <s v="Urea Melt Steam Condensate"/>
    <s v="КОНДЕНСАТ ПАРА ПЛАВА КАРБАМИДА"/>
    <s v="Solenoid Valve"/>
    <s v="4124-XZ-DM-21703004"/>
    <x v="21"/>
    <x v="13"/>
    <m/>
    <s v="17-C-CD-N-002FL10"/>
    <s v="30 Core"/>
    <s v="C.21"/>
    <x v="4"/>
    <x v="26"/>
    <x v="12"/>
    <n v="2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5"/>
    <x v="3"/>
    <n v="32"/>
    <n v="0.25"/>
    <s v="DCS AMMONIA-UTILITIES"/>
    <m/>
    <m/>
    <m/>
    <s v="O1010211"/>
    <n v="5"/>
    <m/>
    <s v="10-Combined Bldgn-N2 plant, Demi water"/>
    <x v="20"/>
    <x v="20"/>
    <x v="0"/>
    <m/>
    <s v=""/>
    <s v=""/>
    <m/>
    <s v="TS-G-04:21/_x000a_O1010211:5A"/>
    <s v="TS-G-04:22/_x000a_O1010211:5C"/>
    <m/>
    <m/>
    <m/>
    <s v=""/>
    <s v=""/>
    <x v="2"/>
    <x v="2"/>
    <x v="0"/>
    <x v="1"/>
    <x v="1"/>
    <s v="5A"/>
    <s v="5C"/>
    <x v="4"/>
    <x v="4"/>
    <x v="673"/>
    <x v="673"/>
  </r>
  <r>
    <s v="01"/>
    <m/>
    <s v="Сигнал"/>
    <s v="17-X -03072"/>
    <x v="582"/>
    <s v="10"/>
    <s v="Urea Melt Steam Condensate"/>
    <s v="КОНДЕНСАТ ПАРА ПЛАВА КАРБАМИДА"/>
    <s v="Solenoid Valve"/>
    <s v="4124-XZ-DM-21703004"/>
    <x v="21"/>
    <x v="13"/>
    <m/>
    <s v="17-C-CD-N-002FL10"/>
    <s v="30 Core"/>
    <s v="C.23"/>
    <x v="4"/>
    <x v="26"/>
    <x v="13"/>
    <n v="2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6"/>
    <x v="3"/>
    <n v="32"/>
    <n v="0.25"/>
    <s v="DCS AMMONIA-UTILITIES"/>
    <m/>
    <m/>
    <m/>
    <s v="O1010211"/>
    <n v="6"/>
    <m/>
    <s v="10-Combined Bldgn-N2 plant, Demi water"/>
    <x v="20"/>
    <x v="20"/>
    <x v="0"/>
    <m/>
    <s v=""/>
    <s v=""/>
    <m/>
    <s v="TS-G-04:23/_x000a_O1010211:6A"/>
    <s v="TS-G-04:24/_x000a_O1010211:6C"/>
    <m/>
    <m/>
    <m/>
    <s v=""/>
    <s v=""/>
    <x v="2"/>
    <x v="2"/>
    <x v="0"/>
    <x v="1"/>
    <x v="1"/>
    <s v="6A"/>
    <s v="6C"/>
    <x v="5"/>
    <x v="5"/>
    <x v="674"/>
    <x v="674"/>
  </r>
  <r>
    <s v="01"/>
    <m/>
    <s v="Сигнал"/>
    <s v="17-M -07041"/>
    <x v="583"/>
    <s v="07"/>
    <s v="17-P-071G Discharge line_x000a_"/>
    <s v="17-MOV-07041 СТОП"/>
    <s v="MOV Stop command"/>
    <s v="4124-XZ-DM-21707007"/>
    <x v="21"/>
    <x v="13"/>
    <m/>
    <s v="17-C-CD-N-003FL07"/>
    <s v="30 Core"/>
    <s v="C.01"/>
    <x v="4"/>
    <x v="43"/>
    <x v="5"/>
    <n v="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7"/>
    <x v="3"/>
    <n v="32"/>
    <n v="0.1"/>
    <s v="DCS AMMONIA-UTILITIES"/>
    <m/>
    <m/>
    <m/>
    <s v="O1010211"/>
    <n v="7"/>
    <m/>
    <s v="07-Cooling Tower Area"/>
    <x v="20"/>
    <x v="20"/>
    <x v="0"/>
    <m/>
    <s v=""/>
    <s v=""/>
    <m/>
    <s v="TS-G-05:1/_x000a_O1010211:7A"/>
    <s v="TS-G-05:2/_x000a_O1010211:7C"/>
    <m/>
    <m/>
    <m/>
    <s v=""/>
    <s v=""/>
    <x v="2"/>
    <x v="2"/>
    <x v="0"/>
    <x v="1"/>
    <x v="1"/>
    <s v="7A"/>
    <s v="7C"/>
    <x v="6"/>
    <x v="6"/>
    <x v="675"/>
    <x v="675"/>
  </r>
  <r>
    <s v="01"/>
    <m/>
    <s v="Сигнал"/>
    <s v="17-M -07041"/>
    <x v="584"/>
    <s v="07"/>
    <s v="17-P-071G Discharge line_x000a_"/>
    <s v="17-MOV-07041 ОТКРЫТЬ"/>
    <s v="MOV Open command"/>
    <s v="4124-XZ-DM-21707007"/>
    <x v="21"/>
    <x v="13"/>
    <m/>
    <s v="17-C-CD-N-003FL07"/>
    <s v="30 Core"/>
    <s v="C.03"/>
    <x v="4"/>
    <x v="43"/>
    <x v="0"/>
    <n v="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8"/>
    <x v="3"/>
    <n v="32"/>
    <n v="0.1"/>
    <s v="DCS AMMONIA-UTILITIES"/>
    <m/>
    <m/>
    <m/>
    <s v="O1010211"/>
    <n v="8"/>
    <m/>
    <s v="07-Cooling Tower Area"/>
    <x v="20"/>
    <x v="20"/>
    <x v="0"/>
    <m/>
    <s v=""/>
    <s v=""/>
    <m/>
    <s v="TS-G-05:3/_x000a_O1010211:8A"/>
    <s v="TS-G-05:4/_x000a_O1010211:8C"/>
    <m/>
    <m/>
    <m/>
    <s v=""/>
    <s v=""/>
    <x v="2"/>
    <x v="2"/>
    <x v="0"/>
    <x v="1"/>
    <x v="1"/>
    <s v="8A"/>
    <s v="8C"/>
    <x v="7"/>
    <x v="7"/>
    <x v="676"/>
    <x v="676"/>
  </r>
  <r>
    <s v="01"/>
    <m/>
    <s v="Сигнал"/>
    <s v="17-M -07041"/>
    <x v="585"/>
    <s v="07"/>
    <s v="17-P-071G Discharge line_x000a_"/>
    <s v="17-MOV-07041 ЗАКРЫТЬ"/>
    <s v="MOV Close command"/>
    <s v="4124-XZ-DM-21707007"/>
    <x v="21"/>
    <x v="13"/>
    <m/>
    <s v="17-C-CD-N-003FL07"/>
    <s v="30 Core"/>
    <s v="C.05"/>
    <x v="4"/>
    <x v="43"/>
    <x v="1"/>
    <n v="6"/>
    <s v=""/>
    <s v="30"/>
    <s v="AVK 2,5 A, AVK 2,5 A"/>
    <x v="230"/>
    <x v="2"/>
    <x v="34"/>
    <x v="4"/>
    <x v="34"/>
    <s v="DB37-*m"/>
    <x v="0"/>
    <s v="CPO101"/>
    <n v="0"/>
    <s v="BP021"/>
    <x v="34"/>
    <n v="12"/>
    <n v="9"/>
    <x v="3"/>
    <n v="32"/>
    <n v="0.1"/>
    <s v="DCS AMMONIA-UTILITIES"/>
    <m/>
    <m/>
    <m/>
    <s v="O1010211"/>
    <n v="9"/>
    <m/>
    <s v="07-Cooling Tower Area"/>
    <x v="20"/>
    <x v="20"/>
    <x v="0"/>
    <m/>
    <s v=""/>
    <s v=""/>
    <m/>
    <s v="TS-G-05:5/_x000a_O1010211:9A"/>
    <s v="TS-G-05:6/_x000a_O1010211:9C"/>
    <m/>
    <m/>
    <m/>
    <s v=""/>
    <s v=""/>
    <x v="2"/>
    <x v="2"/>
    <x v="0"/>
    <x v="1"/>
    <x v="1"/>
    <s v="9A"/>
    <s v="9C"/>
    <x v="8"/>
    <x v="8"/>
    <x v="677"/>
    <x v="677"/>
  </r>
  <r>
    <s v="01"/>
    <m/>
    <s v="Сигнал"/>
    <s v="17-M -07043"/>
    <x v="586"/>
    <s v="07"/>
    <s v="17-P-073B Discharge line"/>
    <s v="17-MOV-07043 СТОП"/>
    <s v="MOV Stop command"/>
    <s v="4124-XZ-DM-21707007"/>
    <x v="21"/>
    <x v="13"/>
    <m/>
    <s v="17-C-CD-N-003FL07"/>
    <s v="30 Core"/>
    <s v="C.07"/>
    <x v="4"/>
    <x v="43"/>
    <x v="2"/>
    <n v="8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0"/>
    <x v="3"/>
    <n v="32"/>
    <n v="0.1"/>
    <s v="DCS AMMONIA-UTILITIES"/>
    <m/>
    <m/>
    <m/>
    <s v="O1010211"/>
    <n v="10"/>
    <m/>
    <s v="07-Cooling Tower Area"/>
    <x v="20"/>
    <x v="20"/>
    <x v="0"/>
    <m/>
    <s v=""/>
    <s v=""/>
    <m/>
    <s v="TS-G-05:7/_x000a_O1010211:10A"/>
    <s v="TS-G-05:8/_x000a_O1010211:10C"/>
    <m/>
    <m/>
    <m/>
    <s v=""/>
    <s v=""/>
    <x v="2"/>
    <x v="2"/>
    <x v="0"/>
    <x v="1"/>
    <x v="1"/>
    <s v="10A"/>
    <s v="10C"/>
    <x v="9"/>
    <x v="9"/>
    <x v="678"/>
    <x v="678"/>
  </r>
  <r>
    <s v="01"/>
    <m/>
    <s v="Сигнал"/>
    <s v="17-M -07043"/>
    <x v="587"/>
    <s v="07"/>
    <s v="17-P-073B Discharge line"/>
    <s v="17-MOV-07043 ОТКРЫТЬ"/>
    <s v="MOV Open command"/>
    <s v="4124-XZ-DM-21707007"/>
    <x v="21"/>
    <x v="13"/>
    <m/>
    <s v="17-C-CD-N-003FL07"/>
    <s v="30 Core"/>
    <s v="C.09"/>
    <x v="4"/>
    <x v="43"/>
    <x v="3"/>
    <n v="10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1"/>
    <x v="3"/>
    <n v="32"/>
    <n v="0.1"/>
    <s v="DCS AMMONIA-UTILITIES"/>
    <m/>
    <m/>
    <m/>
    <s v="O1010211"/>
    <n v="11"/>
    <m/>
    <s v="07-Cooling Tower Area"/>
    <x v="20"/>
    <x v="20"/>
    <x v="0"/>
    <m/>
    <s v=""/>
    <s v=""/>
    <m/>
    <s v="TS-G-05:9/_x000a_O1010211:11A"/>
    <s v="TS-G-05:10/_x000a_O1010211:11C"/>
    <m/>
    <m/>
    <m/>
    <s v=""/>
    <s v=""/>
    <x v="2"/>
    <x v="2"/>
    <x v="0"/>
    <x v="1"/>
    <x v="1"/>
    <s v="11A"/>
    <s v="11C"/>
    <x v="10"/>
    <x v="10"/>
    <x v="679"/>
    <x v="679"/>
  </r>
  <r>
    <s v="01"/>
    <m/>
    <s v="Сигнал"/>
    <s v="17-M -07043"/>
    <x v="588"/>
    <s v="07"/>
    <s v="17-P-073B Discharge line"/>
    <s v="17-MOV-07043 ЗАКРЫТЬ"/>
    <s v="MOV Close command"/>
    <s v="4124-XZ-DM-21707007"/>
    <x v="21"/>
    <x v="13"/>
    <m/>
    <s v="17-C-CD-N-003FL07"/>
    <s v="30 Core"/>
    <s v="C.11"/>
    <x v="4"/>
    <x v="43"/>
    <x v="4"/>
    <n v="1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2"/>
    <x v="3"/>
    <n v="32"/>
    <n v="0.1"/>
    <s v="DCS AMMONIA-UTILITIES"/>
    <m/>
    <m/>
    <m/>
    <s v="O1010211"/>
    <n v="12"/>
    <m/>
    <s v="07-Cooling Tower Area"/>
    <x v="20"/>
    <x v="20"/>
    <x v="0"/>
    <m/>
    <s v=""/>
    <s v=""/>
    <m/>
    <s v="TS-G-05:11/_x000a_O1010211:12A"/>
    <s v="TS-G-05:12/_x000a_O1010211:12C"/>
    <m/>
    <m/>
    <m/>
    <s v=""/>
    <s v=""/>
    <x v="2"/>
    <x v="2"/>
    <x v="0"/>
    <x v="1"/>
    <x v="1"/>
    <s v="12A"/>
    <s v="12C"/>
    <x v="11"/>
    <x v="11"/>
    <x v="680"/>
    <x v="680"/>
  </r>
  <r>
    <s v="01"/>
    <m/>
    <s v="Сигнал"/>
    <s v="10-M -08011"/>
    <x v="589"/>
    <s v="00"/>
    <s v="Fire Water to Cooling Water Towers"/>
    <s v="10-MOV-08011 ОСТАНОВИТЬ"/>
    <s v="MOV Stop command"/>
    <s v="4124-XZ-DM-21008001"/>
    <x v="21"/>
    <x v="13"/>
    <m/>
    <s v="17-C-CD-N-003FL07"/>
    <s v="30 Core"/>
    <s v="C.13"/>
    <x v="4"/>
    <x v="43"/>
    <x v="6"/>
    <n v="1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3"/>
    <x v="3"/>
    <n v="32"/>
    <n v="0.1"/>
    <s v="DCS AMMONIA-UTILITIES"/>
    <m/>
    <m/>
    <m/>
    <s v="O1010211"/>
    <n v="13"/>
    <m/>
    <s v="00-Common"/>
    <x v="20"/>
    <x v="20"/>
    <x v="0"/>
    <m/>
    <s v=""/>
    <s v=""/>
    <m/>
    <s v="TS-G-05:13/_x000a_O1010211:13A"/>
    <s v="TS-G-05:14/_x000a_O1010211:13C"/>
    <m/>
    <m/>
    <m/>
    <s v=""/>
    <s v=""/>
    <x v="2"/>
    <x v="2"/>
    <x v="0"/>
    <x v="1"/>
    <x v="1"/>
    <s v="13A"/>
    <s v="13C"/>
    <x v="12"/>
    <x v="12"/>
    <x v="681"/>
    <x v="681"/>
  </r>
  <r>
    <s v="01"/>
    <m/>
    <s v="Сигнал"/>
    <s v="10-M -08011"/>
    <x v="590"/>
    <s v="00"/>
    <s v="Fire Water to Cooling Water Towers"/>
    <s v="10-MOV-08011 ОТКРЫТЬ"/>
    <s v="MOV Open command"/>
    <s v="4124-XZ-DM-21008001"/>
    <x v="21"/>
    <x v="13"/>
    <m/>
    <s v="17-C-CD-N-003FL07"/>
    <s v="30 Core"/>
    <s v="C.15"/>
    <x v="4"/>
    <x v="43"/>
    <x v="7"/>
    <n v="16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4"/>
    <x v="3"/>
    <n v="32"/>
    <n v="0.1"/>
    <s v="DCS AMMONIA-UTILITIES"/>
    <m/>
    <m/>
    <m/>
    <s v="O1010211"/>
    <n v="14"/>
    <m/>
    <s v="00-Common"/>
    <x v="20"/>
    <x v="20"/>
    <x v="0"/>
    <m/>
    <s v=""/>
    <s v=""/>
    <m/>
    <s v="TS-G-05:15/_x000a_O1010211:14A"/>
    <s v="TS-G-05:16/_x000a_O1010211:14C"/>
    <m/>
    <m/>
    <m/>
    <s v=""/>
    <s v=""/>
    <x v="2"/>
    <x v="2"/>
    <x v="0"/>
    <x v="1"/>
    <x v="1"/>
    <s v="14A"/>
    <s v="14C"/>
    <x v="13"/>
    <x v="13"/>
    <x v="682"/>
    <x v="682"/>
  </r>
  <r>
    <s v="01"/>
    <m/>
    <s v="Сигнал"/>
    <s v="10-M -08011"/>
    <x v="591"/>
    <s v="00"/>
    <s v="Fire Water to Cooling Water Towers"/>
    <s v="10-MOV-08011 ЗАКРЫТЬ"/>
    <s v="MOV Close command"/>
    <s v="4124-XZ-DM-21008001"/>
    <x v="21"/>
    <x v="13"/>
    <m/>
    <s v="17-C-CD-N-003FL07"/>
    <s v="30 Core"/>
    <s v="C.17"/>
    <x v="4"/>
    <x v="43"/>
    <x v="10"/>
    <n v="18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5"/>
    <x v="3"/>
    <n v="32"/>
    <n v="0.1"/>
    <s v="DCS AMMONIA-UTILITIES"/>
    <m/>
    <m/>
    <m/>
    <s v="O1010211"/>
    <n v="15"/>
    <m/>
    <s v="00-Common"/>
    <x v="20"/>
    <x v="20"/>
    <x v="0"/>
    <m/>
    <s v=""/>
    <s v=""/>
    <m/>
    <s v="TS-G-05:17/_x000a_O1010211:15A"/>
    <s v="TS-G-05:18/_x000a_O1010211:15C"/>
    <m/>
    <m/>
    <m/>
    <s v=""/>
    <s v=""/>
    <x v="2"/>
    <x v="2"/>
    <x v="0"/>
    <x v="1"/>
    <x v="1"/>
    <s v="15A"/>
    <s v="15C"/>
    <x v="14"/>
    <x v="14"/>
    <x v="683"/>
    <x v="683"/>
  </r>
  <r>
    <s v="01"/>
    <m/>
    <s v="Сигнал"/>
    <s v="10-M -08012"/>
    <x v="592"/>
    <s v="00"/>
    <s v="Fire Water to Cooling Water Towers"/>
    <s v="10-MOV-08012 ОСТАНОВИТЬ"/>
    <s v="MOV Stop command"/>
    <s v="4124-XZ-DM-21008001"/>
    <x v="21"/>
    <x v="13"/>
    <m/>
    <s v="17-C-CD-N-003FL07"/>
    <s v="30 Core"/>
    <s v="C.19"/>
    <x v="4"/>
    <x v="43"/>
    <x v="11"/>
    <s v="20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6"/>
    <x v="3"/>
    <n v="32"/>
    <n v="0.1"/>
    <s v="DCS AMMONIA-UTILITIES"/>
    <m/>
    <m/>
    <m/>
    <s v="O1010211"/>
    <n v="16"/>
    <m/>
    <s v="00-Common"/>
    <x v="20"/>
    <x v="20"/>
    <x v="0"/>
    <m/>
    <s v=""/>
    <s v=""/>
    <m/>
    <s v="TS-G-05:19/_x000a_O1010211:16A"/>
    <s v="TS-G-05:20/_x000a_O1010211:16C"/>
    <m/>
    <m/>
    <m/>
    <s v=""/>
    <s v=""/>
    <x v="2"/>
    <x v="2"/>
    <x v="0"/>
    <x v="1"/>
    <x v="1"/>
    <s v="16A"/>
    <s v="16C"/>
    <x v="15"/>
    <x v="15"/>
    <x v="684"/>
    <x v="684"/>
  </r>
  <r>
    <s v="01"/>
    <m/>
    <s v="Сигнал"/>
    <s v="10-M -08012"/>
    <x v="593"/>
    <s v="00"/>
    <s v="Fire Water to Cooling Water Towers"/>
    <s v="10-MOV-08012 ОТКРЫТЬ"/>
    <s v="MOV Open command"/>
    <s v="4124-XZ-DM-21008001"/>
    <x v="21"/>
    <x v="13"/>
    <m/>
    <s v="17-C-CD-N-003FL07"/>
    <s v="30 Core"/>
    <s v="C.21"/>
    <x v="4"/>
    <x v="43"/>
    <x v="12"/>
    <n v="2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7"/>
    <x v="3"/>
    <n v="32"/>
    <n v="0.1"/>
    <s v="DCS AMMONIA-UTILITIES"/>
    <m/>
    <m/>
    <m/>
    <s v="O1010211"/>
    <n v="17"/>
    <m/>
    <s v="00-Common"/>
    <x v="20"/>
    <x v="20"/>
    <x v="0"/>
    <m/>
    <s v=""/>
    <s v=""/>
    <m/>
    <s v="TS-G-05:21/_x000a_O1010211:17A"/>
    <s v="TS-G-05:22/_x000a_O1010211:17C"/>
    <m/>
    <m/>
    <m/>
    <s v=""/>
    <s v=""/>
    <x v="2"/>
    <x v="2"/>
    <x v="0"/>
    <x v="1"/>
    <x v="1"/>
    <s v="17A"/>
    <s v="17C"/>
    <x v="17"/>
    <x v="49"/>
    <x v="685"/>
    <x v="685"/>
  </r>
  <r>
    <s v="01"/>
    <m/>
    <s v="Сигнал"/>
    <s v="10-M -08012"/>
    <x v="594"/>
    <s v="00"/>
    <s v="Fire Water to Cooling Water Towers"/>
    <s v="10-MOV-08012 ЗАКРЫТЬ"/>
    <s v="MOV Close command"/>
    <s v="4124-XZ-DM-21008001"/>
    <x v="21"/>
    <x v="13"/>
    <m/>
    <s v="17-C-CD-N-003FL07"/>
    <s v="30 Core"/>
    <s v="C.23"/>
    <x v="4"/>
    <x v="43"/>
    <x v="13"/>
    <n v="2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8"/>
    <x v="3"/>
    <n v="32"/>
    <n v="0.1"/>
    <s v="DCS AMMONIA-UTILITIES"/>
    <m/>
    <m/>
    <m/>
    <s v="O1010211"/>
    <n v="18"/>
    <m/>
    <s v="00-Common"/>
    <x v="20"/>
    <x v="20"/>
    <x v="0"/>
    <m/>
    <s v=""/>
    <s v=""/>
    <m/>
    <s v="TS-G-05:23/_x000a_O1010211:18A"/>
    <s v="TS-G-05:24/_x000a_O1010211:18C"/>
    <m/>
    <m/>
    <m/>
    <s v=""/>
    <s v=""/>
    <x v="2"/>
    <x v="2"/>
    <x v="0"/>
    <x v="1"/>
    <x v="1"/>
    <s v="18A"/>
    <s v="18C"/>
    <x v="18"/>
    <x v="50"/>
    <x v="686"/>
    <x v="686"/>
  </r>
  <r>
    <s v="01"/>
    <m/>
    <s v="Сигнал"/>
    <s v="17-M -113500"/>
    <x v="595"/>
    <s v="11"/>
    <s v="TO MP STEAM HEADER"/>
    <s v="17-MOV-113500 СТОП"/>
    <s v="MOV Stop command"/>
    <s v="4124-FB-VD-BD00317L11111307_SH.2"/>
    <x v="21"/>
    <x v="13"/>
    <m/>
    <s v="17-C-DD-N-002FL11-L111-CD"/>
    <s v="30 Core"/>
    <s v="C.01"/>
    <x v="4"/>
    <x v="44"/>
    <x v="5"/>
    <n v="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19"/>
    <x v="3"/>
    <n v="32"/>
    <n v="0.1"/>
    <s v="DCS AMMONIA-UTILITIES"/>
    <m/>
    <m/>
    <m/>
    <s v="O1010211"/>
    <n v="19"/>
    <m/>
    <s v="11-Auxiliary Boiler Area"/>
    <x v="20"/>
    <x v="20"/>
    <x v="0"/>
    <m/>
    <s v=""/>
    <s v=""/>
    <m/>
    <s v="TS-G-07:1/_x000a_O1010211:19A"/>
    <s v="TS-G-07:2/_x000a_O1010211:19C"/>
    <m/>
    <m/>
    <m/>
    <s v=""/>
    <s v=""/>
    <x v="2"/>
    <x v="2"/>
    <x v="0"/>
    <x v="1"/>
    <x v="1"/>
    <s v="19A"/>
    <s v="19C"/>
    <x v="19"/>
    <x v="51"/>
    <x v="687"/>
    <x v="687"/>
  </r>
  <r>
    <s v="01"/>
    <m/>
    <s v="Сигнал"/>
    <s v="17-M -113500"/>
    <x v="596"/>
    <s v="11"/>
    <s v="TO MP STEAM HEADER"/>
    <s v="17-MOV-113500 ОТКРЫТЬ"/>
    <s v="MOV Open command"/>
    <s v="4124-FB-VD-BD00317L11111307_SH.2"/>
    <x v="21"/>
    <x v="13"/>
    <m/>
    <s v="17-C-DD-N-002FL11-L111-CD"/>
    <s v="30 Core"/>
    <s v="C.03"/>
    <x v="4"/>
    <x v="44"/>
    <x v="0"/>
    <n v="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0"/>
    <x v="3"/>
    <n v="32"/>
    <n v="0.1"/>
    <s v="DCS AMMONIA-UTILITIES"/>
    <m/>
    <m/>
    <m/>
    <s v="O1010211"/>
    <n v="20"/>
    <m/>
    <s v="11-Auxiliary Boiler Area"/>
    <x v="20"/>
    <x v="20"/>
    <x v="0"/>
    <m/>
    <s v=""/>
    <s v=""/>
    <m/>
    <s v="TS-G-07:3/_x000a_O1010211:20A"/>
    <s v="TS-G-07:4/_x000a_O1010211:20C"/>
    <m/>
    <m/>
    <m/>
    <s v=""/>
    <s v=""/>
    <x v="2"/>
    <x v="2"/>
    <x v="0"/>
    <x v="1"/>
    <x v="1"/>
    <s v="20A"/>
    <s v="20C"/>
    <x v="20"/>
    <x v="52"/>
    <x v="688"/>
    <x v="688"/>
  </r>
  <r>
    <s v="01"/>
    <m/>
    <s v="Сигнал"/>
    <s v="17-M -113500"/>
    <x v="597"/>
    <s v="11"/>
    <s v="TO MP STEAM HEADER"/>
    <s v="17-MOV-113500 ЗАКРЫТЬ"/>
    <s v="MOV Close command"/>
    <s v="4124-FB-VD-BD00317L11111307_SH.2"/>
    <x v="21"/>
    <x v="13"/>
    <m/>
    <s v="17-C-DD-N-002FL11-L111-CD"/>
    <s v="30 Core"/>
    <s v="C.05"/>
    <x v="4"/>
    <x v="44"/>
    <x v="1"/>
    <n v="6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1"/>
    <x v="3"/>
    <n v="32"/>
    <n v="0.1"/>
    <s v="DCS AMMONIA-UTILITIES"/>
    <m/>
    <m/>
    <m/>
    <s v="O1010211"/>
    <n v="21"/>
    <m/>
    <s v="11-Auxiliary Boiler Area"/>
    <x v="20"/>
    <x v="20"/>
    <x v="0"/>
    <m/>
    <s v=""/>
    <s v=""/>
    <m/>
    <s v="TS-G-07:5/_x000a_O1010211:21A"/>
    <s v="TS-G-07:6/_x000a_O1010211:21C"/>
    <m/>
    <m/>
    <m/>
    <s v=""/>
    <s v=""/>
    <x v="2"/>
    <x v="2"/>
    <x v="0"/>
    <x v="1"/>
    <x v="1"/>
    <s v="21A"/>
    <s v="21C"/>
    <x v="21"/>
    <x v="53"/>
    <x v="689"/>
    <x v="689"/>
  </r>
  <r>
    <s v="01"/>
    <m/>
    <s v="Сигнал"/>
    <s v="17-M -113502"/>
    <x v="598"/>
    <s v="11"/>
    <s v="SILENCER 17-L-111-SL-103"/>
    <s v="17-MOV-113502 СТОП"/>
    <s v="MOV Stop command"/>
    <s v="4124-FB-VD-BD00317L11111307_SH.2"/>
    <x v="21"/>
    <x v="13"/>
    <m/>
    <s v="17-C-DD-N-002FL11-L111-CD"/>
    <s v="30 Core"/>
    <s v="C.07"/>
    <x v="4"/>
    <x v="44"/>
    <x v="2"/>
    <n v="8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2"/>
    <x v="3"/>
    <n v="32"/>
    <n v="0.1"/>
    <s v="DCS AMMONIA-UTILITIES"/>
    <m/>
    <m/>
    <m/>
    <s v="O1010211"/>
    <n v="22"/>
    <m/>
    <s v="11-Auxiliary Boiler Area"/>
    <x v="20"/>
    <x v="20"/>
    <x v="0"/>
    <m/>
    <s v=""/>
    <s v=""/>
    <m/>
    <s v="TS-G-07:7/_x000a_O1010211:22A"/>
    <s v="TS-G-07:8/_x000a_O1010211:22C"/>
    <m/>
    <m/>
    <m/>
    <s v=""/>
    <s v=""/>
    <x v="2"/>
    <x v="2"/>
    <x v="0"/>
    <x v="1"/>
    <x v="1"/>
    <s v="22A"/>
    <s v="22C"/>
    <x v="22"/>
    <x v="54"/>
    <x v="690"/>
    <x v="690"/>
  </r>
  <r>
    <s v="01"/>
    <m/>
    <s v="Сигнал"/>
    <s v="17-M -113502"/>
    <x v="599"/>
    <s v="11"/>
    <s v="SILENCER 17-L-111-SL-103"/>
    <s v="17-MOV-113502 ОТКРЫТЬ"/>
    <s v="MOV Open command"/>
    <s v="4124-FB-VD-BD00317L11111307_SH.2"/>
    <x v="21"/>
    <x v="13"/>
    <m/>
    <s v="17-C-DD-N-002FL11-L111-CD"/>
    <s v="30 Core"/>
    <s v="C.09"/>
    <x v="4"/>
    <x v="44"/>
    <x v="3"/>
    <n v="10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3"/>
    <x v="3"/>
    <n v="32"/>
    <n v="0.1"/>
    <s v="DCS AMMONIA-UTILITIES"/>
    <m/>
    <m/>
    <m/>
    <s v="O1010211"/>
    <n v="23"/>
    <m/>
    <s v="11-Auxiliary Boiler Area"/>
    <x v="20"/>
    <x v="20"/>
    <x v="0"/>
    <m/>
    <s v=""/>
    <s v=""/>
    <m/>
    <s v="TS-G-07:9/_x000a_O1010211:23A"/>
    <s v="TS-G-07:10/_x000a_O1010211:23C"/>
    <m/>
    <m/>
    <m/>
    <s v=""/>
    <s v=""/>
    <x v="2"/>
    <x v="2"/>
    <x v="0"/>
    <x v="1"/>
    <x v="1"/>
    <s v="23A"/>
    <s v="23C"/>
    <x v="23"/>
    <x v="55"/>
    <x v="691"/>
    <x v="691"/>
  </r>
  <r>
    <s v="01"/>
    <m/>
    <s v="Сигнал"/>
    <s v="17-M -113502"/>
    <x v="600"/>
    <s v="11"/>
    <s v="SILENCER 17-L-111-SL-103"/>
    <s v="17-MOV-113502 ЗАКРЫТЬ"/>
    <s v="MOV Close command"/>
    <s v="4124-FB-VD-BD00317L11111307_SH.2"/>
    <x v="21"/>
    <x v="13"/>
    <m/>
    <s v="17-C-DD-N-002FL11-L111-CD"/>
    <s v="30 Core"/>
    <s v="C.11"/>
    <x v="4"/>
    <x v="44"/>
    <x v="4"/>
    <n v="12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4"/>
    <x v="3"/>
    <n v="32"/>
    <n v="0.1"/>
    <s v="DCS AMMONIA-UTILITIES"/>
    <m/>
    <m/>
    <m/>
    <s v="O1010211"/>
    <n v="24"/>
    <m/>
    <s v="11-Auxiliary Boiler Area"/>
    <x v="20"/>
    <x v="20"/>
    <x v="0"/>
    <m/>
    <s v=""/>
    <s v=""/>
    <m/>
    <s v="TS-G-07:11/_x000a_O1010211:24A"/>
    <s v="TS-G-07:12/_x000a_O1010211:24C"/>
    <m/>
    <m/>
    <m/>
    <s v=""/>
    <s v=""/>
    <x v="2"/>
    <x v="2"/>
    <x v="0"/>
    <x v="1"/>
    <x v="1"/>
    <s v="24A"/>
    <s v="24C"/>
    <x v="24"/>
    <x v="56"/>
    <x v="692"/>
    <x v="692"/>
  </r>
  <r>
    <s v="01"/>
    <m/>
    <s v="Сигнал"/>
    <s v="17-M -113503"/>
    <x v="601"/>
    <s v="11"/>
    <s v="Intermittent blow down from 17-L-111"/>
    <s v="17-MOV-113503 СТОП"/>
    <s v="MOV Stop command"/>
    <s v="4124-FB-VD-BD00317L11111307_SH.1"/>
    <x v="21"/>
    <x v="13"/>
    <m/>
    <s v="17-C-DD-N-002FL11-L111-CD"/>
    <s v="30 Core"/>
    <s v="C.13"/>
    <x v="4"/>
    <x v="44"/>
    <x v="6"/>
    <n v="14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5"/>
    <x v="3"/>
    <n v="32"/>
    <n v="0.1"/>
    <s v="DCS AMMONIA-UTILITIES"/>
    <m/>
    <m/>
    <m/>
    <s v="O1010211"/>
    <n v="25"/>
    <m/>
    <s v="11-Auxiliary Boiler Area"/>
    <x v="20"/>
    <x v="20"/>
    <x v="0"/>
    <m/>
    <s v=""/>
    <s v=""/>
    <m/>
    <s v="TS-G-07:13/_x000a_O1010211:25A"/>
    <s v="TS-G-07:14/_x000a_O1010211:25C"/>
    <m/>
    <m/>
    <m/>
    <s v=""/>
    <s v=""/>
    <x v="2"/>
    <x v="2"/>
    <x v="0"/>
    <x v="1"/>
    <x v="1"/>
    <s v="25A"/>
    <s v="25C"/>
    <x v="25"/>
    <x v="57"/>
    <x v="693"/>
    <x v="693"/>
  </r>
  <r>
    <s v="01"/>
    <m/>
    <s v="Сигнал"/>
    <s v="17-M -113503"/>
    <x v="602"/>
    <s v="11"/>
    <s v="Intermittent blow down from 17-L-111"/>
    <s v="17-MOV-113503 ОТКРЫТЬ"/>
    <s v="MOV Open command"/>
    <s v="4124-FB-VD-BD00317L11111307_SH.1"/>
    <x v="21"/>
    <x v="13"/>
    <m/>
    <s v="17-C-DD-N-002FL11-L111-CD"/>
    <s v="30 Core"/>
    <s v="C.15"/>
    <x v="4"/>
    <x v="44"/>
    <x v="7"/>
    <n v="16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6"/>
    <x v="3"/>
    <n v="32"/>
    <n v="0.1"/>
    <s v="DCS AMMONIA-UTILITIES"/>
    <m/>
    <m/>
    <m/>
    <s v="O1010211"/>
    <n v="26"/>
    <m/>
    <s v="11-Auxiliary Boiler Area"/>
    <x v="20"/>
    <x v="20"/>
    <x v="0"/>
    <m/>
    <s v=""/>
    <s v=""/>
    <m/>
    <s v="TS-G-07:15/_x000a_O1010211:26A"/>
    <s v="TS-G-07:16/_x000a_O1010211:26C"/>
    <m/>
    <m/>
    <m/>
    <s v=""/>
    <s v=""/>
    <x v="2"/>
    <x v="2"/>
    <x v="0"/>
    <x v="1"/>
    <x v="1"/>
    <s v="26A"/>
    <s v="26C"/>
    <x v="26"/>
    <x v="58"/>
    <x v="694"/>
    <x v="694"/>
  </r>
  <r>
    <s v="01"/>
    <m/>
    <s v="Сигнал"/>
    <s v="17-M -113503"/>
    <x v="603"/>
    <s v="11"/>
    <s v="Intermittent blow down from 17-L-111"/>
    <s v="17-MOV-113503 ЗАКРЫТЬ"/>
    <s v="MOV Close command"/>
    <s v="4124-FB-VD-BD00317L11111307_SH.1"/>
    <x v="21"/>
    <x v="13"/>
    <m/>
    <s v="17-C-DD-N-002FL11-L111-CD"/>
    <s v="30 Core"/>
    <s v="C.17"/>
    <x v="4"/>
    <x v="44"/>
    <x v="10"/>
    <n v="18"/>
    <s v=""/>
    <s v="30"/>
    <s v="AVK 2,5 A, AVK 2,5 A"/>
    <x v="230"/>
    <x v="2"/>
    <x v="34"/>
    <x v="4"/>
    <x v="34"/>
    <s v="DB37-*m"/>
    <x v="0"/>
    <s v="CPO101"/>
    <n v="0"/>
    <s v="BP021"/>
    <x v="34"/>
    <n v="12"/>
    <n v="27"/>
    <x v="3"/>
    <n v="32"/>
    <n v="0.1"/>
    <s v="DCS AMMONIA-UTILITIES"/>
    <m/>
    <m/>
    <m/>
    <s v="O1010211"/>
    <n v="27"/>
    <m/>
    <s v="11-Auxiliary Boiler Area"/>
    <x v="20"/>
    <x v="20"/>
    <x v="0"/>
    <m/>
    <s v=""/>
    <s v=""/>
    <m/>
    <s v="TS-G-07:17/_x000a_O1010211:27A"/>
    <s v="TS-G-07:18/_x000a_O1010211:27C"/>
    <m/>
    <m/>
    <m/>
    <s v=""/>
    <s v=""/>
    <x v="2"/>
    <x v="2"/>
    <x v="0"/>
    <x v="1"/>
    <x v="1"/>
    <s v="27A"/>
    <s v="27C"/>
    <x v="27"/>
    <x v="59"/>
    <x v="695"/>
    <x v="695"/>
  </r>
  <r>
    <s v="01"/>
    <m/>
    <s v="Сигнал"/>
    <s v="17-MOV-0001"/>
    <x v="604"/>
    <s v="00"/>
    <s v="CO2 from Ammonia 2 to Urea"/>
    <s v="17-MOV-0001 ОТКРЫТЬ"/>
    <s v="MOV Open command"/>
    <m/>
    <x v="21"/>
    <x v="13"/>
    <m/>
    <s v="17-C-СD-N-1-FL50"/>
    <s v="20 Core"/>
    <s v="C.01"/>
    <x v="4"/>
    <x v="30"/>
    <x v="5"/>
    <n v="2"/>
    <s v=""/>
    <s v="20"/>
    <s v="AVK 2,5 A, AVK 2,5 A"/>
    <x v="230"/>
    <x v="2"/>
    <x v="34"/>
    <x v="4"/>
    <x v="34"/>
    <s v="DB37-*m"/>
    <x v="0"/>
    <s v="CPO101"/>
    <n v="0"/>
    <s v="BP021"/>
    <x v="34"/>
    <n v="12"/>
    <n v="28"/>
    <x v="3"/>
    <n v="32"/>
    <n v="0.1"/>
    <s v="DCS AMMONIA-UTILITIES"/>
    <m/>
    <m/>
    <m/>
    <s v="O1010211"/>
    <n v="28"/>
    <m/>
    <s v="00-Inter-factory"/>
    <x v="20"/>
    <x v="20"/>
    <x v="0"/>
    <m/>
    <s v=""/>
    <s v=""/>
    <m/>
    <s v="TS-H-04:1/_x000a_O1010211:28A"/>
    <s v="TS-H-04:2/_x000a_O1010211:28C"/>
    <m/>
    <m/>
    <m/>
    <s v=""/>
    <s v=""/>
    <x v="2"/>
    <x v="2"/>
    <x v="0"/>
    <x v="1"/>
    <x v="1"/>
    <s v="28A"/>
    <s v="28C"/>
    <x v="28"/>
    <x v="60"/>
    <x v="696"/>
    <x v="696"/>
  </r>
  <r>
    <s v="01"/>
    <m/>
    <s v="Сигнал"/>
    <s v="17-MOV-0001"/>
    <x v="605"/>
    <s v="00"/>
    <s v="CO2 from Ammonia 2 to Urea"/>
    <s v="17-MOV-0001 ЗАКРЫТЬ"/>
    <s v="MOV Close command"/>
    <m/>
    <x v="21"/>
    <x v="13"/>
    <m/>
    <s v="17-C-СD-N-1-FL50"/>
    <s v="20 Core"/>
    <s v="C.03"/>
    <x v="4"/>
    <x v="30"/>
    <x v="0"/>
    <n v="4"/>
    <s v=""/>
    <s v="20"/>
    <s v="AVK 2,5 A, AVK 2,5 A"/>
    <x v="230"/>
    <x v="2"/>
    <x v="34"/>
    <x v="4"/>
    <x v="34"/>
    <s v="DB37-*m"/>
    <x v="0"/>
    <s v="CPO101"/>
    <n v="0"/>
    <s v="BP021"/>
    <x v="34"/>
    <n v="12"/>
    <n v="29"/>
    <x v="3"/>
    <n v="32"/>
    <n v="0.1"/>
    <s v="DCS AMMONIA-UTILITIES"/>
    <m/>
    <m/>
    <m/>
    <s v="O1010211"/>
    <n v="29"/>
    <m/>
    <s v="00-Inter-factory"/>
    <x v="20"/>
    <x v="20"/>
    <x v="0"/>
    <m/>
    <s v=""/>
    <s v=""/>
    <m/>
    <s v="TS-H-04:3/_x000a_O1010211:29A"/>
    <s v="TS-H-04:4/_x000a_O1010211:29C"/>
    <m/>
    <m/>
    <m/>
    <s v=""/>
    <s v=""/>
    <x v="2"/>
    <x v="2"/>
    <x v="0"/>
    <x v="1"/>
    <x v="1"/>
    <s v="29A"/>
    <s v="29C"/>
    <x v="29"/>
    <x v="61"/>
    <x v="697"/>
    <x v="697"/>
  </r>
  <r>
    <s v="01"/>
    <m/>
    <s v="Сигнал"/>
    <s v="17-MOV-0001"/>
    <x v="606"/>
    <s v="00"/>
    <s v="CO2 from Ammonia 2 to Urea"/>
    <s v="17-MOV-0001 ОСТАНОВИТЬ"/>
    <s v="MOV Stop command"/>
    <m/>
    <x v="21"/>
    <x v="13"/>
    <m/>
    <s v="17-C-СD-N-1-FL50"/>
    <s v="20 Core"/>
    <s v="C.05"/>
    <x v="4"/>
    <x v="30"/>
    <x v="1"/>
    <n v="6"/>
    <s v=""/>
    <s v="20"/>
    <s v="AVK 2,5 A, AVK 2,5 A"/>
    <x v="230"/>
    <x v="2"/>
    <x v="34"/>
    <x v="4"/>
    <x v="34"/>
    <s v="DB37-*m"/>
    <x v="0"/>
    <s v="CPO101"/>
    <n v="0"/>
    <s v="BP021"/>
    <x v="34"/>
    <n v="12"/>
    <n v="30"/>
    <x v="3"/>
    <n v="32"/>
    <n v="0.1"/>
    <s v="DCS AMMONIA-UTILITIES"/>
    <m/>
    <m/>
    <m/>
    <s v="O1010211"/>
    <n v="30"/>
    <m/>
    <s v="00-Inter-factory"/>
    <x v="20"/>
    <x v="20"/>
    <x v="0"/>
    <m/>
    <s v=""/>
    <s v=""/>
    <m/>
    <s v="TS-H-04:5/_x000a_O1010211:30A"/>
    <s v="TS-H-04:6/_x000a_O1010211:30C"/>
    <m/>
    <m/>
    <m/>
    <s v=""/>
    <s v=""/>
    <x v="2"/>
    <x v="2"/>
    <x v="0"/>
    <x v="1"/>
    <x v="1"/>
    <s v="30A"/>
    <s v="30C"/>
    <x v="30"/>
    <x v="62"/>
    <x v="698"/>
    <x v="698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34"/>
    <x v="4"/>
    <x v="34"/>
    <s v="DB37-*m"/>
    <x v="0"/>
    <s v="CPO101"/>
    <n v="0"/>
    <s v="BP021"/>
    <x v="34"/>
    <n v="12"/>
    <n v="31"/>
    <x v="3"/>
    <n v="32"/>
    <s v=""/>
    <s v="DCS AMMONIA-UTILITIES"/>
    <m/>
    <m/>
    <m/>
    <s v="O1010211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34"/>
    <x v="4"/>
    <x v="34"/>
    <s v="DB37-*m"/>
    <x v="0"/>
    <s v="CPO101"/>
    <n v="0"/>
    <s v="BP021"/>
    <x v="34"/>
    <n v="12"/>
    <n v="32"/>
    <x v="3"/>
    <n v="32"/>
    <s v=""/>
    <s v="DCS AMMONIA-UTILITIES"/>
    <m/>
    <m/>
    <m/>
    <s v="O1010211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071    -A"/>
    <x v="607"/>
    <s v="07"/>
    <s v="17-L-071-K-071A Gearbox Heater"/>
    <s v="17-HE-07201 СТОП"/>
    <s v="Heater Stop command"/>
    <s v="4124-FY-VD-BD17317L07100001_SH.1"/>
    <x v="22"/>
    <x v="14"/>
    <m/>
    <s v="17-I-CD-N-005BL02"/>
    <s v="30 Core"/>
    <s v="C.01"/>
    <x v="7"/>
    <x v="23"/>
    <x v="5"/>
    <n v="2"/>
    <s v=""/>
    <s v="30"/>
    <s v="ASK 3MLD, ASK 3MB"/>
    <x v="230"/>
    <x v="2"/>
    <x v="35"/>
    <x v="1"/>
    <x v="35"/>
    <s v="DB37-*m"/>
    <x v="0"/>
    <s v="CPO101"/>
    <n v="0"/>
    <s v="BP021"/>
    <x v="35"/>
    <n v="13"/>
    <n v="1"/>
    <x v="3"/>
    <n v="32"/>
    <s v=""/>
    <s v="DCS AMMONIA-UTILITIES"/>
    <m/>
    <m/>
    <m/>
    <s v="O1010212"/>
    <n v="1"/>
    <m/>
    <s v="07-Cooling Tower Area"/>
    <x v="20"/>
    <x v="20"/>
    <x v="0"/>
    <m/>
    <s v=""/>
    <s v=""/>
    <m/>
    <s v=""/>
    <s v="TS-G-01:2/_x000a_O1010212:1A"/>
    <m/>
    <m/>
    <m/>
    <s v=""/>
    <s v=""/>
    <x v="2"/>
    <x v="2"/>
    <x v="0"/>
    <x v="1"/>
    <x v="1"/>
    <s v=""/>
    <s v="1A"/>
    <x v="16"/>
    <x v="65"/>
    <x v="230"/>
    <x v="699"/>
  </r>
  <r>
    <s v="01"/>
    <m/>
    <s v="Сигнал"/>
    <s v="17-H -071    -A"/>
    <x v="608"/>
    <s v="07"/>
    <s v="17-L-071-K-071A Gearbox Heater"/>
    <s v="17-HE-07201 ПУСК"/>
    <s v="Heater Start command"/>
    <s v="4124-FY-VD-BD17317L07100001_SH.1"/>
    <x v="22"/>
    <x v="14"/>
    <m/>
    <s v="17-I-CD-N-005BL02"/>
    <s v="30 Core"/>
    <s v="C.03"/>
    <x v="7"/>
    <x v="23"/>
    <x v="0"/>
    <n v="4"/>
    <s v=""/>
    <s v="30"/>
    <s v="ASK 3MLD, ASK 3MB"/>
    <x v="230"/>
    <x v="2"/>
    <x v="35"/>
    <x v="1"/>
    <x v="35"/>
    <s v="DB37-*m"/>
    <x v="0"/>
    <s v="CPO101"/>
    <n v="0"/>
    <s v="BP021"/>
    <x v="35"/>
    <n v="13"/>
    <n v="2"/>
    <x v="3"/>
    <n v="32"/>
    <s v=""/>
    <s v="DCS AMMONIA-UTILITIES"/>
    <m/>
    <m/>
    <m/>
    <s v="O1010212"/>
    <n v="2"/>
    <m/>
    <s v="07-Cooling Tower Area"/>
    <x v="20"/>
    <x v="20"/>
    <x v="0"/>
    <m/>
    <s v=""/>
    <s v=""/>
    <m/>
    <s v=""/>
    <s v="TS-G-01:4/_x000a_O1010212:2A"/>
    <m/>
    <m/>
    <m/>
    <s v=""/>
    <s v=""/>
    <x v="2"/>
    <x v="2"/>
    <x v="0"/>
    <x v="1"/>
    <x v="1"/>
    <s v=""/>
    <s v="2A"/>
    <x v="16"/>
    <x v="66"/>
    <x v="230"/>
    <x v="700"/>
  </r>
  <r>
    <s v="01"/>
    <m/>
    <s v="Сигнал"/>
    <s v="17-H -071    -B"/>
    <x v="609"/>
    <s v="07"/>
    <s v="17-L-071-K-071B Gearbox Heater"/>
    <s v="17-HE-07202 СТОП"/>
    <s v="Heater Stop command"/>
    <s v="4124-FY-VD-BD17317L07100001_SH.1"/>
    <x v="22"/>
    <x v="14"/>
    <m/>
    <s v="17-I-CD-N-005BL02"/>
    <s v="30 Core"/>
    <s v="C.05"/>
    <x v="7"/>
    <x v="23"/>
    <x v="1"/>
    <n v="6"/>
    <s v=""/>
    <s v="30"/>
    <s v="ASK 3MLD, ASK 3MB"/>
    <x v="230"/>
    <x v="2"/>
    <x v="35"/>
    <x v="1"/>
    <x v="35"/>
    <s v="DB37-*m"/>
    <x v="0"/>
    <s v="CPO101"/>
    <n v="0"/>
    <s v="BP021"/>
    <x v="35"/>
    <n v="13"/>
    <n v="3"/>
    <x v="3"/>
    <n v="32"/>
    <s v=""/>
    <s v="DCS AMMONIA-UTILITIES"/>
    <m/>
    <m/>
    <m/>
    <s v="O1010212"/>
    <n v="3"/>
    <m/>
    <s v="07-Cooling Tower Area"/>
    <x v="20"/>
    <x v="20"/>
    <x v="0"/>
    <m/>
    <s v=""/>
    <s v=""/>
    <m/>
    <s v=""/>
    <s v="TS-G-01:6/_x000a_O1010212:3A"/>
    <m/>
    <m/>
    <m/>
    <s v=""/>
    <s v=""/>
    <x v="2"/>
    <x v="2"/>
    <x v="0"/>
    <x v="1"/>
    <x v="1"/>
    <s v=""/>
    <s v="3A"/>
    <x v="16"/>
    <x v="67"/>
    <x v="230"/>
    <x v="701"/>
  </r>
  <r>
    <s v="01"/>
    <m/>
    <s v="Сигнал"/>
    <s v="17-H -071    -B"/>
    <x v="610"/>
    <s v="07"/>
    <s v="17-L-071-K-071B Gearbox Heater"/>
    <s v="17-HE-07202 ПУСК"/>
    <s v="Heater Start command"/>
    <s v="4124-FY-VD-BD17317L07100001_SH.1"/>
    <x v="22"/>
    <x v="14"/>
    <m/>
    <s v="17-I-CD-N-005BL02"/>
    <s v="30 Core"/>
    <s v="C.07"/>
    <x v="7"/>
    <x v="23"/>
    <x v="2"/>
    <n v="8"/>
    <s v=""/>
    <s v="30"/>
    <s v="ASK 3MLD, ASK 3MB"/>
    <x v="230"/>
    <x v="2"/>
    <x v="35"/>
    <x v="1"/>
    <x v="35"/>
    <s v="DB37-*m"/>
    <x v="0"/>
    <s v="CPO101"/>
    <n v="0"/>
    <s v="BP021"/>
    <x v="35"/>
    <n v="13"/>
    <n v="4"/>
    <x v="3"/>
    <n v="32"/>
    <s v=""/>
    <s v="DCS AMMONIA-UTILITIES"/>
    <m/>
    <m/>
    <m/>
    <s v="O1010212"/>
    <n v="4"/>
    <m/>
    <s v="07-Cooling Tower Area"/>
    <x v="20"/>
    <x v="20"/>
    <x v="0"/>
    <m/>
    <s v=""/>
    <s v=""/>
    <m/>
    <s v=""/>
    <s v="TS-G-01:8/_x000a_O1010212:4A"/>
    <m/>
    <m/>
    <m/>
    <s v=""/>
    <s v=""/>
    <x v="2"/>
    <x v="2"/>
    <x v="0"/>
    <x v="1"/>
    <x v="1"/>
    <s v=""/>
    <s v="4A"/>
    <x v="16"/>
    <x v="68"/>
    <x v="230"/>
    <x v="702"/>
  </r>
  <r>
    <s v="01"/>
    <m/>
    <s v="Сигнал"/>
    <s v="17-H -071    -C"/>
    <x v="611"/>
    <s v="07"/>
    <s v="17-L-071-K-071C Gearbox Heater"/>
    <s v="17-HE-07203 СТОП"/>
    <s v="Heater Stop command"/>
    <s v="4124-FY-VD-BD17317L07100001_SH.1"/>
    <x v="22"/>
    <x v="14"/>
    <m/>
    <s v="17-I-CD-N-005BL02"/>
    <s v="30 Core"/>
    <s v="C.09"/>
    <x v="7"/>
    <x v="23"/>
    <x v="3"/>
    <n v="10"/>
    <s v=""/>
    <s v="30"/>
    <s v="ASK 3MLD, ASK 3MB"/>
    <x v="230"/>
    <x v="2"/>
    <x v="35"/>
    <x v="1"/>
    <x v="35"/>
    <s v="DB37-*m"/>
    <x v="0"/>
    <s v="CPO101"/>
    <n v="0"/>
    <s v="BP021"/>
    <x v="35"/>
    <n v="13"/>
    <n v="5"/>
    <x v="3"/>
    <n v="32"/>
    <s v=""/>
    <s v="DCS AMMONIA-UTILITIES"/>
    <m/>
    <m/>
    <m/>
    <s v="O1010212"/>
    <n v="5"/>
    <m/>
    <s v="07-Cooling Tower Area"/>
    <x v="20"/>
    <x v="20"/>
    <x v="0"/>
    <m/>
    <s v=""/>
    <s v=""/>
    <m/>
    <s v=""/>
    <s v="TS-G-01:10/_x000a_O1010212:5A"/>
    <m/>
    <m/>
    <m/>
    <s v=""/>
    <s v=""/>
    <x v="2"/>
    <x v="2"/>
    <x v="0"/>
    <x v="1"/>
    <x v="1"/>
    <s v=""/>
    <s v="5A"/>
    <x v="16"/>
    <x v="69"/>
    <x v="230"/>
    <x v="703"/>
  </r>
  <r>
    <s v="01"/>
    <m/>
    <s v="Сигнал"/>
    <s v="17-H -071    -C"/>
    <x v="612"/>
    <s v="07"/>
    <s v="17-L-071-K-071C Gearbox Heater"/>
    <s v="17-HE-07203 ПУСК"/>
    <s v="Heater Start command"/>
    <s v="4124-FY-VD-BD17317L07100001_SH.1"/>
    <x v="22"/>
    <x v="14"/>
    <m/>
    <s v="17-I-CD-N-005BL02"/>
    <s v="30 Core"/>
    <s v="C.11"/>
    <x v="7"/>
    <x v="23"/>
    <x v="4"/>
    <n v="12"/>
    <s v=""/>
    <s v="30"/>
    <s v="ASK 3MLD, ASK 3MB"/>
    <x v="230"/>
    <x v="2"/>
    <x v="35"/>
    <x v="1"/>
    <x v="35"/>
    <s v="DB37-*m"/>
    <x v="0"/>
    <s v="CPO101"/>
    <n v="0"/>
    <s v="BP021"/>
    <x v="35"/>
    <n v="13"/>
    <n v="6"/>
    <x v="3"/>
    <n v="32"/>
    <s v=""/>
    <s v="DCS AMMONIA-UTILITIES"/>
    <m/>
    <m/>
    <m/>
    <s v="O1010212"/>
    <n v="6"/>
    <m/>
    <s v="07-Cooling Tower Area"/>
    <x v="20"/>
    <x v="20"/>
    <x v="0"/>
    <m/>
    <s v=""/>
    <s v=""/>
    <m/>
    <s v=""/>
    <s v="TS-G-01:12/_x000a_O1010212:6A"/>
    <m/>
    <m/>
    <m/>
    <s v=""/>
    <s v=""/>
    <x v="2"/>
    <x v="2"/>
    <x v="0"/>
    <x v="1"/>
    <x v="1"/>
    <s v=""/>
    <s v="6A"/>
    <x v="16"/>
    <x v="70"/>
    <x v="230"/>
    <x v="704"/>
  </r>
  <r>
    <s v="01"/>
    <m/>
    <s v="Сигнал"/>
    <s v="17-H -071    -D"/>
    <x v="613"/>
    <s v="07"/>
    <s v="17-L-071-K-071D Gearbox Heater"/>
    <s v="17-HE-07204 СТОП"/>
    <s v="Heater Stop command"/>
    <s v="4124-FY-VD-BD17317L07100001_SH.1"/>
    <x v="22"/>
    <x v="14"/>
    <m/>
    <s v="17-I-CD-N-005BL02"/>
    <s v="30 Core"/>
    <s v="C.13"/>
    <x v="7"/>
    <x v="23"/>
    <x v="6"/>
    <n v="14"/>
    <s v=""/>
    <s v="30"/>
    <s v="ASK 3MLD, ASK 3MB"/>
    <x v="230"/>
    <x v="2"/>
    <x v="35"/>
    <x v="1"/>
    <x v="35"/>
    <s v="DB37-*m"/>
    <x v="0"/>
    <s v="CPO101"/>
    <n v="0"/>
    <s v="BP021"/>
    <x v="35"/>
    <n v="13"/>
    <n v="7"/>
    <x v="3"/>
    <n v="32"/>
    <s v=""/>
    <s v="DCS AMMONIA-UTILITIES"/>
    <m/>
    <m/>
    <m/>
    <s v="O1010212"/>
    <n v="7"/>
    <m/>
    <s v="07-Cooling Tower Area"/>
    <x v="20"/>
    <x v="20"/>
    <x v="0"/>
    <m/>
    <s v=""/>
    <s v=""/>
    <m/>
    <s v=""/>
    <s v="TS-G-01:14/_x000a_O1010212:7A"/>
    <m/>
    <m/>
    <m/>
    <s v=""/>
    <s v=""/>
    <x v="2"/>
    <x v="2"/>
    <x v="0"/>
    <x v="1"/>
    <x v="1"/>
    <s v=""/>
    <s v="7A"/>
    <x v="16"/>
    <x v="71"/>
    <x v="230"/>
    <x v="705"/>
  </r>
  <r>
    <s v="01"/>
    <m/>
    <s v="Сигнал"/>
    <s v="17-H -071    -D"/>
    <x v="614"/>
    <s v="07"/>
    <s v="17-L-071-K-071D Gearbox Heater"/>
    <s v="17-HE-07204 ПУСК"/>
    <s v="Heater Start command"/>
    <s v="4124-FY-VD-BD17317L07100001_SH.1"/>
    <x v="22"/>
    <x v="14"/>
    <m/>
    <s v="17-I-CD-N-005BL02"/>
    <s v="30 Core"/>
    <s v="C.15"/>
    <x v="7"/>
    <x v="23"/>
    <x v="7"/>
    <n v="16"/>
    <s v=""/>
    <s v="30"/>
    <s v="ASK 3MLD, ASK 3MB"/>
    <x v="230"/>
    <x v="2"/>
    <x v="35"/>
    <x v="1"/>
    <x v="35"/>
    <s v="DB37-*m"/>
    <x v="0"/>
    <s v="CPO101"/>
    <n v="0"/>
    <s v="BP021"/>
    <x v="35"/>
    <n v="13"/>
    <n v="8"/>
    <x v="3"/>
    <n v="32"/>
    <s v=""/>
    <s v="DCS AMMONIA-UTILITIES"/>
    <m/>
    <m/>
    <m/>
    <s v="O1010212"/>
    <n v="8"/>
    <m/>
    <s v="07-Cooling Tower Area"/>
    <x v="20"/>
    <x v="20"/>
    <x v="0"/>
    <m/>
    <s v=""/>
    <s v=""/>
    <m/>
    <s v=""/>
    <s v="TS-G-01:16/_x000a_O1010212:8A"/>
    <m/>
    <m/>
    <m/>
    <s v=""/>
    <s v=""/>
    <x v="2"/>
    <x v="2"/>
    <x v="0"/>
    <x v="1"/>
    <x v="1"/>
    <s v=""/>
    <s v="8A"/>
    <x v="16"/>
    <x v="72"/>
    <x v="230"/>
    <x v="706"/>
  </r>
  <r>
    <s v="01"/>
    <m/>
    <s v="Сигнал"/>
    <s v="17-H -071    -E"/>
    <x v="615"/>
    <s v="07"/>
    <s v="17-L-071-K-071E Gearbox Heater"/>
    <s v="17-HE-07205 СТОП"/>
    <s v="Heater Stop command"/>
    <s v="4124-FY-VD-BD17317L07100001_SH.1"/>
    <x v="22"/>
    <x v="14"/>
    <m/>
    <s v="17-I-CD-N-005BL02"/>
    <s v="30 Core"/>
    <s v="C.17"/>
    <x v="7"/>
    <x v="23"/>
    <x v="10"/>
    <n v="18"/>
    <s v=""/>
    <s v="30"/>
    <s v="ASK 3MLD, ASK 3MB"/>
    <x v="230"/>
    <x v="2"/>
    <x v="35"/>
    <x v="1"/>
    <x v="35"/>
    <s v="DB37-*m"/>
    <x v="0"/>
    <s v="CPO101"/>
    <n v="0"/>
    <s v="BP021"/>
    <x v="35"/>
    <n v="13"/>
    <n v="9"/>
    <x v="3"/>
    <n v="32"/>
    <s v=""/>
    <s v="DCS AMMONIA-UTILITIES"/>
    <m/>
    <m/>
    <m/>
    <s v="O1010212"/>
    <n v="9"/>
    <m/>
    <s v="07-Cooling Tower Area"/>
    <x v="20"/>
    <x v="20"/>
    <x v="0"/>
    <m/>
    <s v=""/>
    <s v=""/>
    <m/>
    <s v=""/>
    <s v="TS-G-01:18/_x000a_O1010212:9A"/>
    <m/>
    <m/>
    <m/>
    <s v=""/>
    <s v=""/>
    <x v="2"/>
    <x v="2"/>
    <x v="0"/>
    <x v="1"/>
    <x v="1"/>
    <s v=""/>
    <s v="9A"/>
    <x v="16"/>
    <x v="73"/>
    <x v="230"/>
    <x v="707"/>
  </r>
  <r>
    <s v="01"/>
    <m/>
    <s v="Сигнал"/>
    <s v="17-H -071    -E"/>
    <x v="616"/>
    <s v="07"/>
    <s v="17-L-071-K-071E Gearbox Heater"/>
    <s v="17-HE-07205 ПУСК"/>
    <s v="Heater Start command"/>
    <s v="4124-FY-VD-BD17317L07100001_SH.1"/>
    <x v="22"/>
    <x v="14"/>
    <m/>
    <s v="17-I-CD-N-005BL02"/>
    <s v="30 Core"/>
    <s v="C.19"/>
    <x v="7"/>
    <x v="23"/>
    <x v="11"/>
    <s v="20"/>
    <s v=""/>
    <s v="30"/>
    <s v="ASK 3MLD, ASK 3MB"/>
    <x v="230"/>
    <x v="2"/>
    <x v="35"/>
    <x v="1"/>
    <x v="35"/>
    <s v="DB37-*m"/>
    <x v="0"/>
    <s v="CPO101"/>
    <n v="0"/>
    <s v="BP021"/>
    <x v="35"/>
    <n v="13"/>
    <n v="10"/>
    <x v="3"/>
    <n v="32"/>
    <s v=""/>
    <s v="DCS AMMONIA-UTILITIES"/>
    <m/>
    <m/>
    <m/>
    <s v="O1010212"/>
    <n v="10"/>
    <m/>
    <s v="07-Cooling Tower Area"/>
    <x v="20"/>
    <x v="20"/>
    <x v="0"/>
    <m/>
    <s v=""/>
    <s v=""/>
    <m/>
    <s v=""/>
    <s v="TS-G-01:20/_x000a_O1010212:10A"/>
    <m/>
    <m/>
    <m/>
    <s v=""/>
    <s v=""/>
    <x v="2"/>
    <x v="2"/>
    <x v="0"/>
    <x v="1"/>
    <x v="1"/>
    <s v=""/>
    <s v="10A"/>
    <x v="16"/>
    <x v="74"/>
    <x v="230"/>
    <x v="708"/>
  </r>
  <r>
    <s v="01"/>
    <m/>
    <s v="Сигнал"/>
    <s v="17-H -071    -F"/>
    <x v="617"/>
    <s v="07"/>
    <s v="17-L-071-K-071F Gearbox Heater"/>
    <s v="17-HE-07206 СТОП"/>
    <s v="Heater Stop command"/>
    <s v="4124-FY-VD-BD17317L07100001_SH.1"/>
    <x v="22"/>
    <x v="14"/>
    <m/>
    <s v="17-I-CD-N-005BL02"/>
    <s v="30 Core"/>
    <s v="C.21"/>
    <x v="7"/>
    <x v="23"/>
    <x v="12"/>
    <n v="22"/>
    <s v=""/>
    <s v="30"/>
    <s v="ASK 3MLD, ASK 3MB"/>
    <x v="230"/>
    <x v="2"/>
    <x v="35"/>
    <x v="1"/>
    <x v="35"/>
    <s v="DB37-*m"/>
    <x v="0"/>
    <s v="CPO101"/>
    <n v="0"/>
    <s v="BP021"/>
    <x v="35"/>
    <n v="13"/>
    <n v="11"/>
    <x v="3"/>
    <n v="32"/>
    <s v=""/>
    <s v="DCS AMMONIA-UTILITIES"/>
    <m/>
    <m/>
    <m/>
    <s v="O1010212"/>
    <n v="11"/>
    <m/>
    <s v="07-Cooling Tower Area"/>
    <x v="20"/>
    <x v="20"/>
    <x v="0"/>
    <m/>
    <s v=""/>
    <s v=""/>
    <m/>
    <s v=""/>
    <s v="TS-G-01:22/_x000a_O1010212:11A"/>
    <m/>
    <m/>
    <m/>
    <s v=""/>
    <s v=""/>
    <x v="2"/>
    <x v="2"/>
    <x v="0"/>
    <x v="1"/>
    <x v="1"/>
    <s v=""/>
    <s v="11A"/>
    <x v="16"/>
    <x v="75"/>
    <x v="230"/>
    <x v="709"/>
  </r>
  <r>
    <s v="01"/>
    <m/>
    <s v="Сигнал"/>
    <s v="17-H -071    -F"/>
    <x v="618"/>
    <s v="07"/>
    <s v="17-L-071-K-071F Gearbox Heater"/>
    <s v="17-HE-07206 ПУСК"/>
    <s v="Heater Start command"/>
    <s v="4124-FY-VD-BD17317L07100001_SH.1"/>
    <x v="22"/>
    <x v="14"/>
    <m/>
    <s v="17-I-CD-N-005BL02"/>
    <s v="30 Core"/>
    <s v="C.23"/>
    <x v="7"/>
    <x v="23"/>
    <x v="13"/>
    <n v="24"/>
    <s v=""/>
    <s v="30"/>
    <s v="ASK 3MLD, ASK 3MB"/>
    <x v="230"/>
    <x v="2"/>
    <x v="35"/>
    <x v="1"/>
    <x v="35"/>
    <s v="DB37-*m"/>
    <x v="0"/>
    <s v="CPO101"/>
    <n v="0"/>
    <s v="BP021"/>
    <x v="35"/>
    <n v="13"/>
    <n v="12"/>
    <x v="3"/>
    <n v="32"/>
    <s v=""/>
    <s v="DCS AMMONIA-UTILITIES"/>
    <m/>
    <m/>
    <m/>
    <s v="O1010212"/>
    <n v="12"/>
    <m/>
    <s v="07-Cooling Tower Area"/>
    <x v="20"/>
    <x v="20"/>
    <x v="0"/>
    <m/>
    <s v=""/>
    <s v=""/>
    <m/>
    <s v=""/>
    <s v="TS-G-01:24/_x000a_O1010212:12A"/>
    <m/>
    <m/>
    <m/>
    <s v=""/>
    <s v=""/>
    <x v="2"/>
    <x v="2"/>
    <x v="0"/>
    <x v="1"/>
    <x v="1"/>
    <s v=""/>
    <s v="12A"/>
    <x v="16"/>
    <x v="76"/>
    <x v="230"/>
    <x v="710"/>
  </r>
  <r>
    <s v="01"/>
    <m/>
    <s v="Сигнал"/>
    <s v="17-M -071LK  -A"/>
    <x v="619"/>
    <s v="07"/>
    <s v="17-L-071-K-071A Motor"/>
    <s v="17-L-071-K-071A СТОП"/>
    <s v="Motor Stop command"/>
    <s v="4124-FY-VD-BD17317L07100001_SH.1"/>
    <x v="22"/>
    <x v="14"/>
    <m/>
    <s v="17-I-CD-N-006BL02"/>
    <s v="30 Core"/>
    <s v="C.01"/>
    <x v="7"/>
    <x v="24"/>
    <x v="5"/>
    <n v="2"/>
    <s v=""/>
    <s v="30"/>
    <s v="ASK 3MLD, ASK 3MB"/>
    <x v="230"/>
    <x v="2"/>
    <x v="35"/>
    <x v="1"/>
    <x v="35"/>
    <s v="DB37-*m"/>
    <x v="0"/>
    <s v="CPO101"/>
    <n v="0"/>
    <s v="BP021"/>
    <x v="35"/>
    <n v="13"/>
    <n v="13"/>
    <x v="3"/>
    <n v="32"/>
    <s v=""/>
    <s v="DCS AMMONIA-UTILITIES"/>
    <m/>
    <m/>
    <m/>
    <s v="O1010212"/>
    <n v="13"/>
    <m/>
    <s v="07-Cooling Tower Area"/>
    <x v="20"/>
    <x v="20"/>
    <x v="0"/>
    <m/>
    <s v=""/>
    <s v=""/>
    <m/>
    <s v=""/>
    <s v="TS-G-02:2/_x000a_O1010212:13A"/>
    <m/>
    <m/>
    <m/>
    <s v=""/>
    <s v=""/>
    <x v="2"/>
    <x v="2"/>
    <x v="0"/>
    <x v="1"/>
    <x v="1"/>
    <s v=""/>
    <s v="13A"/>
    <x v="16"/>
    <x v="77"/>
    <x v="230"/>
    <x v="711"/>
  </r>
  <r>
    <s v="01"/>
    <m/>
    <s v="Сигнал"/>
    <s v="17-M -071LK  -A"/>
    <x v="620"/>
    <s v="07"/>
    <s v="17-L-071-K-071A Motor"/>
    <s v="17-P-071LK -A ПУСК ОБРАТНО"/>
    <s v="Motor Backward Start Command"/>
    <s v="4124-FY-VD-BD17317L07100001_SH.1"/>
    <x v="22"/>
    <x v="14"/>
    <m/>
    <s v="17-I-CD-N-006BL02"/>
    <s v="30 Core"/>
    <s v="C.03"/>
    <x v="7"/>
    <x v="24"/>
    <x v="0"/>
    <n v="4"/>
    <s v=""/>
    <s v="30"/>
    <s v="ASK 3MLD, ASK 3MB"/>
    <x v="230"/>
    <x v="2"/>
    <x v="35"/>
    <x v="1"/>
    <x v="35"/>
    <s v="DB37-*m"/>
    <x v="0"/>
    <s v="CPO101"/>
    <n v="0"/>
    <s v="BP021"/>
    <x v="35"/>
    <n v="13"/>
    <n v="14"/>
    <x v="3"/>
    <n v="32"/>
    <s v=""/>
    <s v="DCS AMMONIA-UTILITIES"/>
    <m/>
    <m/>
    <m/>
    <s v="O1010212"/>
    <n v="14"/>
    <m/>
    <s v="07-Cooling Tower Area"/>
    <x v="20"/>
    <x v="20"/>
    <x v="0"/>
    <m/>
    <s v=""/>
    <s v=""/>
    <m/>
    <s v=""/>
    <s v="TS-G-02:4/_x000a_O1010212:14A"/>
    <m/>
    <m/>
    <m/>
    <s v=""/>
    <s v=""/>
    <x v="2"/>
    <x v="2"/>
    <x v="0"/>
    <x v="1"/>
    <x v="1"/>
    <s v=""/>
    <s v="14A"/>
    <x v="16"/>
    <x v="78"/>
    <x v="230"/>
    <x v="712"/>
  </r>
  <r>
    <s v="01"/>
    <m/>
    <s v="Сигнал"/>
    <s v="17-M -071LK  -A"/>
    <x v="621"/>
    <s v="07"/>
    <s v="17-L-071-K-071A Motor"/>
    <s v="17-P-071LK -A ПУСК ВПЕРЕД"/>
    <s v="Motor Forward Start Command"/>
    <s v="4124-FY-VD-BD17317L07100001_SH.1"/>
    <x v="22"/>
    <x v="14"/>
    <m/>
    <s v="17-I-CD-N-006BL02"/>
    <s v="30 Core"/>
    <s v="C.05"/>
    <x v="7"/>
    <x v="24"/>
    <x v="1"/>
    <n v="6"/>
    <s v=""/>
    <s v="30"/>
    <s v="ASK 3MLD, ASK 3MB"/>
    <x v="230"/>
    <x v="2"/>
    <x v="35"/>
    <x v="1"/>
    <x v="35"/>
    <s v="DB37-*m"/>
    <x v="0"/>
    <s v="CPO101"/>
    <n v="0"/>
    <s v="BP021"/>
    <x v="35"/>
    <n v="13"/>
    <n v="15"/>
    <x v="3"/>
    <n v="32"/>
    <s v=""/>
    <s v="DCS AMMONIA-UTILITIES"/>
    <m/>
    <m/>
    <m/>
    <s v="O1010212"/>
    <n v="15"/>
    <m/>
    <s v="07-Cooling Tower Area"/>
    <x v="20"/>
    <x v="20"/>
    <x v="0"/>
    <m/>
    <s v=""/>
    <s v=""/>
    <m/>
    <s v=""/>
    <s v="TS-G-02:6/_x000a_O1010212:15A"/>
    <m/>
    <m/>
    <m/>
    <s v=""/>
    <s v=""/>
    <x v="2"/>
    <x v="2"/>
    <x v="0"/>
    <x v="1"/>
    <x v="1"/>
    <s v=""/>
    <s v="15A"/>
    <x v="16"/>
    <x v="79"/>
    <x v="230"/>
    <x v="713"/>
  </r>
  <r>
    <s v="01"/>
    <m/>
    <s v="Сигнал"/>
    <s v="17-M -071LK  -B"/>
    <x v="622"/>
    <s v="07"/>
    <s v="17-L-071-K-071B Motor"/>
    <s v="17-L-071-K-071B СТОП"/>
    <s v="Motor Stop command"/>
    <s v="4124-FY-VD-BD17317L07100001_SH.1"/>
    <x v="22"/>
    <x v="14"/>
    <m/>
    <s v="17-I-CD-N-006BL02"/>
    <s v="30 Core"/>
    <s v="C.07"/>
    <x v="7"/>
    <x v="24"/>
    <x v="2"/>
    <n v="8"/>
    <s v=""/>
    <s v="30"/>
    <s v="ASK 3MLD, ASK 3MB"/>
    <x v="230"/>
    <x v="2"/>
    <x v="35"/>
    <x v="1"/>
    <x v="35"/>
    <s v="DB37-*m"/>
    <x v="0"/>
    <s v="CPO101"/>
    <n v="0"/>
    <s v="BP021"/>
    <x v="35"/>
    <n v="13"/>
    <n v="16"/>
    <x v="3"/>
    <n v="32"/>
    <s v=""/>
    <s v="DCS AMMONIA-UTILITIES"/>
    <m/>
    <m/>
    <m/>
    <s v="O1010212"/>
    <n v="16"/>
    <m/>
    <s v="07-Cooling Tower Area"/>
    <x v="20"/>
    <x v="20"/>
    <x v="0"/>
    <m/>
    <s v=""/>
    <s v=""/>
    <m/>
    <s v=""/>
    <s v="TS-G-02:8/_x000a_O1010212:16A"/>
    <m/>
    <m/>
    <m/>
    <s v=""/>
    <s v=""/>
    <x v="2"/>
    <x v="2"/>
    <x v="0"/>
    <x v="1"/>
    <x v="1"/>
    <s v=""/>
    <s v="16A"/>
    <x v="16"/>
    <x v="80"/>
    <x v="230"/>
    <x v="714"/>
  </r>
  <r>
    <s v="01"/>
    <m/>
    <s v="Сигнал"/>
    <s v="17-M -071LK  -B"/>
    <x v="623"/>
    <s v="07"/>
    <s v="17-L-071-K-071B Motor"/>
    <s v="17-L-071-K-071B ПУСК"/>
    <s v="Motor Backward Start Command"/>
    <s v="4124-FY-VD-BD17317L07100001_SH.1"/>
    <x v="22"/>
    <x v="14"/>
    <m/>
    <s v="17-I-CD-N-006BL02"/>
    <s v="30 Core"/>
    <s v="C.09"/>
    <x v="7"/>
    <x v="24"/>
    <x v="3"/>
    <n v="10"/>
    <s v=""/>
    <s v="30"/>
    <s v="ASK 3MLD, ASK 3MB"/>
    <x v="230"/>
    <x v="2"/>
    <x v="35"/>
    <x v="1"/>
    <x v="35"/>
    <s v="DB37-*m"/>
    <x v="0"/>
    <s v="CPO101"/>
    <n v="0"/>
    <s v="BP021"/>
    <x v="35"/>
    <n v="13"/>
    <n v="17"/>
    <x v="3"/>
    <n v="32"/>
    <s v=""/>
    <s v="DCS AMMONIA-UTILITIES"/>
    <m/>
    <m/>
    <m/>
    <s v="O1010212"/>
    <n v="17"/>
    <m/>
    <s v="07-Cooling Tower Area"/>
    <x v="20"/>
    <x v="20"/>
    <x v="0"/>
    <m/>
    <s v=""/>
    <s v=""/>
    <m/>
    <s v=""/>
    <s v="TS-G-02:10/_x000a_O1010212:17A"/>
    <m/>
    <m/>
    <m/>
    <s v=""/>
    <s v=""/>
    <x v="2"/>
    <x v="2"/>
    <x v="0"/>
    <x v="1"/>
    <x v="1"/>
    <s v=""/>
    <s v="17A"/>
    <x v="16"/>
    <x v="81"/>
    <x v="230"/>
    <x v="715"/>
  </r>
  <r>
    <s v="01"/>
    <m/>
    <s v="Сигнал"/>
    <s v="17-M -071LK  -B"/>
    <x v="624"/>
    <s v="07"/>
    <s v="17-L-071-K-071B Motor"/>
    <s v="17-L-071-K-071B ПУСК"/>
    <s v="Motor Forward Start Command"/>
    <s v="4124-FY-VD-BD17317L07100001_SH.1"/>
    <x v="22"/>
    <x v="14"/>
    <m/>
    <s v="17-I-CD-N-006BL02"/>
    <s v="30 Core"/>
    <s v="C.11"/>
    <x v="7"/>
    <x v="24"/>
    <x v="4"/>
    <n v="12"/>
    <s v=""/>
    <s v="30"/>
    <s v="ASK 3MLD, ASK 3MB"/>
    <x v="230"/>
    <x v="2"/>
    <x v="35"/>
    <x v="1"/>
    <x v="35"/>
    <s v="DB37-*m"/>
    <x v="0"/>
    <s v="CPO101"/>
    <n v="0"/>
    <s v="BP021"/>
    <x v="35"/>
    <n v="13"/>
    <n v="18"/>
    <x v="3"/>
    <n v="32"/>
    <s v=""/>
    <s v="DCS AMMONIA-UTILITIES"/>
    <m/>
    <m/>
    <m/>
    <s v="O1010212"/>
    <n v="18"/>
    <m/>
    <s v="07-Cooling Tower Area"/>
    <x v="20"/>
    <x v="20"/>
    <x v="0"/>
    <m/>
    <s v=""/>
    <s v=""/>
    <m/>
    <s v=""/>
    <s v="TS-G-02:12/_x000a_O1010212:18A"/>
    <m/>
    <m/>
    <m/>
    <s v=""/>
    <s v=""/>
    <x v="2"/>
    <x v="2"/>
    <x v="0"/>
    <x v="1"/>
    <x v="1"/>
    <s v=""/>
    <s v="18A"/>
    <x v="16"/>
    <x v="82"/>
    <x v="230"/>
    <x v="716"/>
  </r>
  <r>
    <s v="01"/>
    <m/>
    <s v="Сигнал"/>
    <s v="17-M -071LK  -C"/>
    <x v="625"/>
    <s v="07"/>
    <s v="17-L-071-K-071C Motor"/>
    <s v="17-L-071-K-071C СТОП"/>
    <s v="Motor Stop command"/>
    <s v="4124-FY-VD-BD17317L07100001_SH.1"/>
    <x v="22"/>
    <x v="14"/>
    <m/>
    <s v="17-I-CD-N-006BL02"/>
    <s v="30 Core"/>
    <s v="C.13"/>
    <x v="7"/>
    <x v="24"/>
    <x v="6"/>
    <n v="14"/>
    <s v=""/>
    <s v="30"/>
    <s v="ASK 3MLD, ASK 3MB"/>
    <x v="230"/>
    <x v="2"/>
    <x v="35"/>
    <x v="1"/>
    <x v="35"/>
    <s v="DB37-*m"/>
    <x v="0"/>
    <s v="CPO101"/>
    <n v="0"/>
    <s v="BP021"/>
    <x v="35"/>
    <n v="13"/>
    <n v="19"/>
    <x v="3"/>
    <n v="32"/>
    <s v=""/>
    <s v="DCS AMMONIA-UTILITIES"/>
    <m/>
    <m/>
    <m/>
    <s v="O1010212"/>
    <n v="19"/>
    <m/>
    <s v="07-Cooling Tower Area"/>
    <x v="20"/>
    <x v="20"/>
    <x v="0"/>
    <m/>
    <s v=""/>
    <s v=""/>
    <m/>
    <s v=""/>
    <s v="TS-G-02:14/_x000a_O1010212:19A"/>
    <m/>
    <m/>
    <m/>
    <s v=""/>
    <s v=""/>
    <x v="2"/>
    <x v="2"/>
    <x v="0"/>
    <x v="1"/>
    <x v="1"/>
    <s v=""/>
    <s v="19A"/>
    <x v="16"/>
    <x v="83"/>
    <x v="230"/>
    <x v="717"/>
  </r>
  <r>
    <s v="01"/>
    <m/>
    <s v="Сигнал"/>
    <s v="17-M -071LK  -C"/>
    <x v="626"/>
    <s v="07"/>
    <s v="17-L-071-K-071C Motor"/>
    <s v="17-L-071-K-071C ПУСК"/>
    <s v="Motor Backward Start Command"/>
    <s v="4124-FY-VD-BD17317L07100001_SH.1"/>
    <x v="22"/>
    <x v="14"/>
    <m/>
    <s v="17-I-CD-N-006BL02"/>
    <s v="30 Core"/>
    <s v="C.15"/>
    <x v="7"/>
    <x v="24"/>
    <x v="7"/>
    <n v="16"/>
    <s v=""/>
    <s v="30"/>
    <s v="ASK 3MLD, ASK 3MB"/>
    <x v="230"/>
    <x v="2"/>
    <x v="35"/>
    <x v="1"/>
    <x v="35"/>
    <s v="DB37-*m"/>
    <x v="0"/>
    <s v="CPO101"/>
    <n v="0"/>
    <s v="BP021"/>
    <x v="35"/>
    <n v="13"/>
    <n v="20"/>
    <x v="3"/>
    <n v="32"/>
    <s v=""/>
    <s v="DCS AMMONIA-UTILITIES"/>
    <m/>
    <m/>
    <m/>
    <s v="O1010212"/>
    <n v="20"/>
    <m/>
    <s v="07-Cooling Tower Area"/>
    <x v="20"/>
    <x v="20"/>
    <x v="0"/>
    <m/>
    <s v=""/>
    <s v=""/>
    <m/>
    <s v=""/>
    <s v="TS-G-02:16/_x000a_O1010212:20A"/>
    <m/>
    <m/>
    <m/>
    <s v=""/>
    <s v=""/>
    <x v="2"/>
    <x v="2"/>
    <x v="0"/>
    <x v="1"/>
    <x v="1"/>
    <s v=""/>
    <s v="20A"/>
    <x v="16"/>
    <x v="84"/>
    <x v="230"/>
    <x v="718"/>
  </r>
  <r>
    <s v="01"/>
    <m/>
    <s v="Сигнал"/>
    <s v="17-M -071LK  -C"/>
    <x v="627"/>
    <s v="07"/>
    <s v="17-L-071-K-071C Motor"/>
    <s v="17-L-071-K-071C ПУСК"/>
    <s v="Motor Forward Start Command"/>
    <s v="4124-FY-VD-BD17317L07100001_SH.1"/>
    <x v="22"/>
    <x v="14"/>
    <m/>
    <s v="17-I-CD-N-006BL02"/>
    <s v="30 Core"/>
    <s v="C.17"/>
    <x v="7"/>
    <x v="24"/>
    <x v="10"/>
    <n v="18"/>
    <s v=""/>
    <s v="30"/>
    <s v="ASK 3MLD, ASK 3MB"/>
    <x v="230"/>
    <x v="2"/>
    <x v="35"/>
    <x v="1"/>
    <x v="35"/>
    <s v="DB37-*m"/>
    <x v="0"/>
    <s v="CPO101"/>
    <n v="0"/>
    <s v="BP021"/>
    <x v="35"/>
    <n v="13"/>
    <n v="21"/>
    <x v="3"/>
    <n v="32"/>
    <s v=""/>
    <s v="DCS AMMONIA-UTILITIES"/>
    <m/>
    <m/>
    <m/>
    <s v="O1010212"/>
    <n v="21"/>
    <m/>
    <s v="07-Cooling Tower Area"/>
    <x v="20"/>
    <x v="20"/>
    <x v="0"/>
    <m/>
    <s v=""/>
    <s v=""/>
    <m/>
    <s v=""/>
    <s v="TS-G-02:18/_x000a_O1010212:21A"/>
    <m/>
    <m/>
    <m/>
    <s v=""/>
    <s v=""/>
    <x v="2"/>
    <x v="2"/>
    <x v="0"/>
    <x v="1"/>
    <x v="1"/>
    <s v=""/>
    <s v="21A"/>
    <x v="16"/>
    <x v="85"/>
    <x v="230"/>
    <x v="719"/>
  </r>
  <r>
    <s v="01"/>
    <m/>
    <s v="Сигнал"/>
    <s v="17-M -071LK  -D"/>
    <x v="628"/>
    <s v="07"/>
    <s v="17-L-071-K-071D Motor"/>
    <s v="17-L-071-K-071D СТОП"/>
    <s v="Motor Stop command"/>
    <s v="4124-FY-VD-BD17317L07100001_SH.1"/>
    <x v="22"/>
    <x v="14"/>
    <m/>
    <s v="17-I-CD-N-006BL02"/>
    <s v="30 Core"/>
    <s v="C.19"/>
    <x v="7"/>
    <x v="24"/>
    <x v="11"/>
    <s v="20"/>
    <s v=""/>
    <s v="30"/>
    <s v="ASK 3MLD, ASK 3MB"/>
    <x v="230"/>
    <x v="2"/>
    <x v="35"/>
    <x v="1"/>
    <x v="35"/>
    <s v="DB37-*m"/>
    <x v="0"/>
    <s v="CPO101"/>
    <n v="0"/>
    <s v="BP021"/>
    <x v="35"/>
    <n v="13"/>
    <n v="22"/>
    <x v="3"/>
    <n v="32"/>
    <s v=""/>
    <s v="DCS AMMONIA-UTILITIES"/>
    <m/>
    <m/>
    <m/>
    <s v="O1010212"/>
    <n v="22"/>
    <m/>
    <s v="07-Cooling Tower Area"/>
    <x v="20"/>
    <x v="20"/>
    <x v="0"/>
    <m/>
    <s v=""/>
    <s v=""/>
    <m/>
    <s v=""/>
    <s v="TS-G-02:20/_x000a_O1010212:22A"/>
    <m/>
    <m/>
    <m/>
    <s v=""/>
    <s v=""/>
    <x v="2"/>
    <x v="2"/>
    <x v="0"/>
    <x v="1"/>
    <x v="1"/>
    <s v=""/>
    <s v="22A"/>
    <x v="16"/>
    <x v="86"/>
    <x v="230"/>
    <x v="720"/>
  </r>
  <r>
    <s v="01"/>
    <m/>
    <s v="Сигнал"/>
    <s v="17-M -071LK  -D"/>
    <x v="629"/>
    <s v="07"/>
    <s v="17-L-071-K-071D Motor"/>
    <s v="17-P-071LK -D  ДВИГАТЕЛЬ ОБРАТНО"/>
    <s v="Motor Backward Start Command"/>
    <s v="4124-FY-VD-BD17317L07100001_SH.1"/>
    <x v="22"/>
    <x v="14"/>
    <m/>
    <s v="17-I-CD-N-006BL02"/>
    <s v="30 Core"/>
    <s v="C.21"/>
    <x v="7"/>
    <x v="24"/>
    <x v="12"/>
    <n v="22"/>
    <s v=""/>
    <s v="30"/>
    <s v="ASK 3MLD, ASK 3MB"/>
    <x v="230"/>
    <x v="2"/>
    <x v="35"/>
    <x v="1"/>
    <x v="35"/>
    <s v="DB37-*m"/>
    <x v="0"/>
    <s v="CPO101"/>
    <n v="0"/>
    <s v="BP021"/>
    <x v="35"/>
    <n v="13"/>
    <n v="23"/>
    <x v="3"/>
    <n v="32"/>
    <s v=""/>
    <s v="DCS AMMONIA-UTILITIES"/>
    <m/>
    <m/>
    <m/>
    <s v="O1010212"/>
    <n v="23"/>
    <m/>
    <s v="07-Cooling Tower Area"/>
    <x v="20"/>
    <x v="20"/>
    <x v="0"/>
    <m/>
    <s v=""/>
    <s v=""/>
    <m/>
    <s v=""/>
    <s v="TS-G-02:22/_x000a_O1010212:23A"/>
    <m/>
    <m/>
    <m/>
    <s v=""/>
    <s v=""/>
    <x v="2"/>
    <x v="2"/>
    <x v="0"/>
    <x v="1"/>
    <x v="1"/>
    <s v=""/>
    <s v="23A"/>
    <x v="16"/>
    <x v="87"/>
    <x v="230"/>
    <x v="721"/>
  </r>
  <r>
    <s v="01"/>
    <m/>
    <s v="Сигнал"/>
    <s v="17-M -071LK  -D"/>
    <x v="630"/>
    <s v="07"/>
    <s v="17-L-071-K-071D Motor"/>
    <s v="17-P-071LK -D  ДВИГАТЕЛЬ"/>
    <s v="Motor Forward Start Command"/>
    <s v="4124-FY-VD-BD17317L07100001_SH.1"/>
    <x v="22"/>
    <x v="14"/>
    <m/>
    <s v="17-I-CD-N-006BL02"/>
    <s v="30 Core"/>
    <s v="C.23"/>
    <x v="7"/>
    <x v="24"/>
    <x v="13"/>
    <n v="24"/>
    <s v=""/>
    <s v="30"/>
    <s v="ASK 3MLD, ASK 3MB"/>
    <x v="230"/>
    <x v="2"/>
    <x v="35"/>
    <x v="1"/>
    <x v="35"/>
    <s v="DB37-*m"/>
    <x v="0"/>
    <s v="CPO101"/>
    <n v="0"/>
    <s v="BP021"/>
    <x v="35"/>
    <n v="13"/>
    <n v="24"/>
    <x v="3"/>
    <n v="32"/>
    <s v=""/>
    <s v="DCS AMMONIA-UTILITIES"/>
    <m/>
    <m/>
    <m/>
    <s v="O1010212"/>
    <n v="24"/>
    <m/>
    <s v="07-Cooling Tower Area"/>
    <x v="20"/>
    <x v="20"/>
    <x v="0"/>
    <m/>
    <s v=""/>
    <s v=""/>
    <m/>
    <s v=""/>
    <s v="TS-G-02:24/_x000a_O1010212:24A"/>
    <m/>
    <m/>
    <m/>
    <s v=""/>
    <s v=""/>
    <x v="2"/>
    <x v="2"/>
    <x v="0"/>
    <x v="1"/>
    <x v="1"/>
    <s v=""/>
    <s v="24A"/>
    <x v="16"/>
    <x v="88"/>
    <x v="230"/>
    <x v="722"/>
  </r>
  <r>
    <s v="01"/>
    <m/>
    <s v="Сигнал"/>
    <s v="17-M -071LK  -E"/>
    <x v="631"/>
    <s v="07"/>
    <s v="17-L-071-K-071E Motor"/>
    <s v="17-L-071-K-071E СТОП"/>
    <s v="Motor Stop command"/>
    <s v="4124-FY-VD-BD17317L07100001_SH.2"/>
    <x v="22"/>
    <x v="14"/>
    <m/>
    <s v="17-I-CD-N-006BL02"/>
    <s v="30 Core"/>
    <s v="C.25"/>
    <x v="7"/>
    <x v="24"/>
    <x v="14"/>
    <n v="26"/>
    <s v=""/>
    <s v="30"/>
    <s v="ASK 3MLD, ASK 3MB"/>
    <x v="230"/>
    <x v="2"/>
    <x v="35"/>
    <x v="1"/>
    <x v="35"/>
    <s v="DB37-*m"/>
    <x v="0"/>
    <s v="CPO101"/>
    <n v="0"/>
    <s v="BP021"/>
    <x v="35"/>
    <n v="13"/>
    <n v="25"/>
    <x v="3"/>
    <n v="32"/>
    <s v=""/>
    <s v="DCS AMMONIA-UTILITIES"/>
    <m/>
    <m/>
    <m/>
    <s v="O1010212"/>
    <n v="25"/>
    <m/>
    <s v="07-Cooling Tower Area"/>
    <x v="20"/>
    <x v="20"/>
    <x v="0"/>
    <m/>
    <s v=""/>
    <s v=""/>
    <m/>
    <s v=""/>
    <s v="TS-G-02:26/_x000a_O1010212:25A"/>
    <m/>
    <m/>
    <m/>
    <s v=""/>
    <s v=""/>
    <x v="2"/>
    <x v="2"/>
    <x v="0"/>
    <x v="1"/>
    <x v="1"/>
    <s v=""/>
    <s v="25A"/>
    <x v="16"/>
    <x v="89"/>
    <x v="230"/>
    <x v="723"/>
  </r>
  <r>
    <s v="01"/>
    <m/>
    <s v="Сигнал"/>
    <s v="17-M -071LK  -F"/>
    <x v="632"/>
    <s v="07"/>
    <s v="17-L-071-K-071F Motor"/>
    <s v="17-L-071-K-071F СТОП"/>
    <s v="Motor Stop command"/>
    <s v="4124-FY-VD-BD17317L07100001_SH.2"/>
    <x v="22"/>
    <x v="14"/>
    <m/>
    <s v="17-I-CD-N-007BL02"/>
    <s v="30 Core"/>
    <s v="C.01"/>
    <x v="7"/>
    <x v="25"/>
    <x v="5"/>
    <n v="2"/>
    <s v=""/>
    <s v="30"/>
    <s v="ASK 3MLD, ASK 3MB"/>
    <x v="230"/>
    <x v="2"/>
    <x v="35"/>
    <x v="1"/>
    <x v="35"/>
    <s v="DB37-*m"/>
    <x v="0"/>
    <s v="CPO101"/>
    <n v="0"/>
    <s v="BP021"/>
    <x v="35"/>
    <n v="13"/>
    <n v="26"/>
    <x v="3"/>
    <n v="32"/>
    <s v=""/>
    <s v="DCS AMMONIA-UTILITIES"/>
    <m/>
    <m/>
    <m/>
    <s v="O1010212"/>
    <n v="26"/>
    <m/>
    <s v="07-Cooling Tower Area"/>
    <x v="20"/>
    <x v="20"/>
    <x v="0"/>
    <m/>
    <s v=""/>
    <s v=""/>
    <m/>
    <s v=""/>
    <s v="TS-G-03:2/_x000a_O1010212:26A"/>
    <m/>
    <m/>
    <m/>
    <s v=""/>
    <s v=""/>
    <x v="2"/>
    <x v="2"/>
    <x v="0"/>
    <x v="1"/>
    <x v="1"/>
    <s v=""/>
    <s v="26A"/>
    <x v="16"/>
    <x v="90"/>
    <x v="230"/>
    <x v="724"/>
  </r>
  <r>
    <s v="01"/>
    <m/>
    <s v="Сигнал"/>
    <s v="17-M -071LK  -G"/>
    <x v="633"/>
    <s v="07"/>
    <s v="17-L-071-K-071G Motor"/>
    <s v="17-L-071-K-071G СТОП"/>
    <s v="Motor Stop command"/>
    <s v="4124-FY-VD-BD17317L07100001_SH.2"/>
    <x v="22"/>
    <x v="14"/>
    <m/>
    <s v="17-I-CD-N-007BL02"/>
    <s v="30 Core"/>
    <s v="C.03"/>
    <x v="7"/>
    <x v="25"/>
    <x v="0"/>
    <n v="4"/>
    <s v=""/>
    <s v="30"/>
    <s v="ASK 3MLD, ASK 3MB"/>
    <x v="230"/>
    <x v="2"/>
    <x v="35"/>
    <x v="1"/>
    <x v="35"/>
    <s v="DB37-*m"/>
    <x v="0"/>
    <s v="CPO101"/>
    <n v="0"/>
    <s v="BP021"/>
    <x v="35"/>
    <n v="13"/>
    <n v="27"/>
    <x v="3"/>
    <n v="32"/>
    <s v=""/>
    <s v="DCS AMMONIA-UTILITIES"/>
    <m/>
    <m/>
    <m/>
    <s v="O1010212"/>
    <n v="27"/>
    <m/>
    <s v="07-Cooling Tower Area"/>
    <x v="20"/>
    <x v="20"/>
    <x v="0"/>
    <m/>
    <s v=""/>
    <s v=""/>
    <m/>
    <s v=""/>
    <s v="TS-G-03:4/_x000a_O1010212:27A"/>
    <m/>
    <m/>
    <m/>
    <s v=""/>
    <s v=""/>
    <x v="2"/>
    <x v="2"/>
    <x v="0"/>
    <x v="1"/>
    <x v="1"/>
    <s v=""/>
    <s v="27A"/>
    <x v="16"/>
    <x v="91"/>
    <x v="230"/>
    <x v="725"/>
  </r>
  <r>
    <s v="01"/>
    <m/>
    <s v="Сигнал"/>
    <s v="17-M -071LK  -H"/>
    <x v="634"/>
    <s v="07"/>
    <s v="17-L-071-K-071H Motor"/>
    <s v="17-L-071-K-071H СТОП"/>
    <s v="Motor Stop command"/>
    <s v="4124-FY-VD-BD17317L07100001_SH.2"/>
    <x v="22"/>
    <x v="14"/>
    <m/>
    <s v="17-I-CD-N-007BL02"/>
    <s v="30 Core"/>
    <s v="C.05"/>
    <x v="7"/>
    <x v="25"/>
    <x v="1"/>
    <n v="6"/>
    <s v=""/>
    <s v="30"/>
    <s v="ASK 3MLD, ASK 3MB"/>
    <x v="230"/>
    <x v="2"/>
    <x v="35"/>
    <x v="1"/>
    <x v="35"/>
    <s v="DB37-*m"/>
    <x v="0"/>
    <s v="CPO101"/>
    <n v="0"/>
    <s v="BP021"/>
    <x v="35"/>
    <n v="13"/>
    <n v="28"/>
    <x v="3"/>
    <n v="32"/>
    <s v=""/>
    <s v="DCS AMMONIA-UTILITIES"/>
    <m/>
    <m/>
    <m/>
    <s v="O1010212"/>
    <n v="28"/>
    <m/>
    <s v="07-Cooling Tower Area"/>
    <x v="20"/>
    <x v="20"/>
    <x v="0"/>
    <m/>
    <s v=""/>
    <s v=""/>
    <m/>
    <s v=""/>
    <s v="TS-G-03:6/_x000a_O1010212:28A"/>
    <m/>
    <m/>
    <m/>
    <s v=""/>
    <s v=""/>
    <x v="2"/>
    <x v="2"/>
    <x v="0"/>
    <x v="1"/>
    <x v="1"/>
    <s v=""/>
    <s v="28A"/>
    <x v="16"/>
    <x v="92"/>
    <x v="230"/>
    <x v="726"/>
  </r>
  <r>
    <s v="02.1"/>
    <s v="28.06.2024 замена типовой схемы"/>
    <s v="Сигнал"/>
    <s v="17-M -071    -A"/>
    <x v="635"/>
    <s v="07"/>
    <s v="CW Circulation Pump 7-P-071A"/>
    <s v="17-P-071A СТОП"/>
    <s v="Motor Stop command"/>
    <s v="4124-GG-VD-BD17617P071001_SH.3"/>
    <x v="23"/>
    <x v="15"/>
    <m/>
    <s v="17-I-CD-N-007BL02"/>
    <s v="30 Core"/>
    <s v="C.07"/>
    <x v="7"/>
    <x v="25"/>
    <x v="2"/>
    <n v="8"/>
    <s v=""/>
    <s v="30"/>
    <s v="ASK 3MLD, ASK 3MB"/>
    <x v="230"/>
    <x v="2"/>
    <x v="35"/>
    <x v="1"/>
    <x v="35"/>
    <s v="DB37-*m"/>
    <x v="0"/>
    <s v="CPO101"/>
    <n v="0"/>
    <s v="BP021"/>
    <x v="35"/>
    <n v="13"/>
    <n v="29"/>
    <x v="3"/>
    <n v="32"/>
    <s v=""/>
    <s v="DCS AMMONIA-UTILITIES"/>
    <m/>
    <m/>
    <m/>
    <s v="O1010212"/>
    <n v="29"/>
    <m/>
    <s v="07-Cooling Tower Area"/>
    <x v="20"/>
    <x v="20"/>
    <x v="0"/>
    <m/>
    <s v=""/>
    <s v=""/>
    <m/>
    <s v=""/>
    <s v="TS-G-03:8/_x000a_O1010212:29A"/>
    <m/>
    <m/>
    <m/>
    <s v=""/>
    <s v=""/>
    <x v="2"/>
    <x v="2"/>
    <x v="0"/>
    <x v="1"/>
    <x v="1"/>
    <s v=""/>
    <s v="29A"/>
    <x v="16"/>
    <x v="93"/>
    <x v="230"/>
    <x v="727"/>
  </r>
  <r>
    <s v="02.1"/>
    <s v="28.06.2024 замена типовой схемы"/>
    <s v="Сигнал"/>
    <s v="17-M -071    -A"/>
    <x v="636"/>
    <s v="07"/>
    <s v="CW Circulation Pump 7-P-071A"/>
    <s v="17-P-071A ПУСК"/>
    <s v="Motor Start command"/>
    <s v="4124-GG-VD-BD17617P071001_SH.3"/>
    <x v="23"/>
    <x v="15"/>
    <m/>
    <s v="17-I-CD-N-007BL02"/>
    <s v="30 Core"/>
    <s v="C.09"/>
    <x v="7"/>
    <x v="25"/>
    <x v="3"/>
    <n v="10"/>
    <s v=""/>
    <s v="30"/>
    <s v="ASK 3MLD, ASK 3MB"/>
    <x v="230"/>
    <x v="2"/>
    <x v="35"/>
    <x v="1"/>
    <x v="35"/>
    <s v="DB37-*m"/>
    <x v="0"/>
    <s v="CPO101"/>
    <n v="0"/>
    <s v="BP021"/>
    <x v="35"/>
    <n v="13"/>
    <n v="30"/>
    <x v="3"/>
    <n v="32"/>
    <s v=""/>
    <s v="DCS AMMONIA-UTILITIES"/>
    <m/>
    <m/>
    <m/>
    <s v="O1010212"/>
    <n v="30"/>
    <m/>
    <s v="07-Cooling Tower Area"/>
    <x v="20"/>
    <x v="20"/>
    <x v="0"/>
    <m/>
    <s v=""/>
    <s v=""/>
    <m/>
    <s v=""/>
    <s v="TS-G-03:10/_x000a_O1010212:30A"/>
    <m/>
    <m/>
    <m/>
    <s v=""/>
    <s v=""/>
    <x v="2"/>
    <x v="2"/>
    <x v="0"/>
    <x v="1"/>
    <x v="1"/>
    <s v=""/>
    <s v="30A"/>
    <x v="16"/>
    <x v="94"/>
    <x v="230"/>
    <x v="728"/>
  </r>
  <r>
    <s v="02.1"/>
    <s v="28.06.2024 замена типовой схемы"/>
    <s v="Сигнал"/>
    <s v="17-M -071    -B"/>
    <x v="637"/>
    <s v="07"/>
    <s v="CW Circulation Pump 7-P-071B"/>
    <s v="17-P-071B СТОП"/>
    <s v="Motor Stop command"/>
    <s v="4124-GG-VD-BD17617P071001_SH.4"/>
    <x v="23"/>
    <x v="15"/>
    <m/>
    <s v="17-I-CD-N-007BL02"/>
    <s v="30 Core"/>
    <s v="C.11"/>
    <x v="7"/>
    <x v="25"/>
    <x v="4"/>
    <n v="12"/>
    <s v=""/>
    <s v="30"/>
    <s v="ASK 3MLD, ASK 3MB"/>
    <x v="230"/>
    <x v="2"/>
    <x v="35"/>
    <x v="1"/>
    <x v="35"/>
    <s v="DB37-*m"/>
    <x v="0"/>
    <s v="CPO101"/>
    <n v="0"/>
    <s v="BP021"/>
    <x v="35"/>
    <n v="13"/>
    <n v="31"/>
    <x v="3"/>
    <n v="32"/>
    <s v=""/>
    <s v="DCS AMMONIA-UTILITIES"/>
    <m/>
    <m/>
    <m/>
    <s v="O1010212"/>
    <n v="31"/>
    <m/>
    <s v="07-Cooling Tower Area"/>
    <x v="20"/>
    <x v="20"/>
    <x v="0"/>
    <m/>
    <s v=""/>
    <s v=""/>
    <m/>
    <s v=""/>
    <s v="TS-G-03:12/_x000a_O1010212:31A"/>
    <m/>
    <m/>
    <m/>
    <s v=""/>
    <s v=""/>
    <x v="2"/>
    <x v="2"/>
    <x v="0"/>
    <x v="1"/>
    <x v="1"/>
    <s v=""/>
    <s v="31A"/>
    <x v="16"/>
    <x v="95"/>
    <x v="230"/>
    <x v="729"/>
  </r>
  <r>
    <s v="02.1"/>
    <s v="28.06.2024 замена типовой схемы"/>
    <s v="Сигнал"/>
    <s v="17-M -071    -B"/>
    <x v="638"/>
    <s v="07"/>
    <s v="CW Circulation Pump 7-P-071B"/>
    <s v="17-P-071B ПУСК"/>
    <s v="Motor Start command"/>
    <s v="4124-GG-VD-BD17617P071001_SH.4"/>
    <x v="23"/>
    <x v="15"/>
    <m/>
    <s v="17-I-CD-N-007BL02"/>
    <s v="30 Core"/>
    <s v="C.13"/>
    <x v="7"/>
    <x v="25"/>
    <x v="6"/>
    <n v="14"/>
    <s v=""/>
    <s v="30"/>
    <s v="ASK 3MLD, ASK 3MB"/>
    <x v="230"/>
    <x v="2"/>
    <x v="35"/>
    <x v="1"/>
    <x v="35"/>
    <s v="DB37-*m"/>
    <x v="0"/>
    <s v="CPO101"/>
    <n v="0"/>
    <s v="BP021"/>
    <x v="35"/>
    <n v="13"/>
    <n v="32"/>
    <x v="3"/>
    <n v="32"/>
    <s v=""/>
    <s v="DCS AMMONIA-UTILITIES"/>
    <m/>
    <m/>
    <m/>
    <s v="O1010212"/>
    <n v="32"/>
    <m/>
    <s v="07-Cooling Tower Area"/>
    <x v="20"/>
    <x v="20"/>
    <x v="0"/>
    <m/>
    <s v=""/>
    <s v=""/>
    <m/>
    <s v=""/>
    <s v="TS-G-03:14/_x000a_O1010212:32A"/>
    <m/>
    <m/>
    <m/>
    <s v=""/>
    <s v=""/>
    <x v="2"/>
    <x v="2"/>
    <x v="0"/>
    <x v="1"/>
    <x v="1"/>
    <s v=""/>
    <s v="32A"/>
    <x v="16"/>
    <x v="96"/>
    <x v="230"/>
    <x v="730"/>
  </r>
  <r>
    <s v="02.1"/>
    <s v="28.06.2024 замена типовой схемы"/>
    <s v="Сигнал"/>
    <s v="17-M -071    -C"/>
    <x v="639"/>
    <s v="07"/>
    <s v="CW Circulation Pump 7-P-071C"/>
    <s v="17-P-071C СТОП"/>
    <s v="Motor Stop command"/>
    <s v="4124-GG-VD-BD17617P071001_SH.5"/>
    <x v="23"/>
    <x v="15"/>
    <m/>
    <s v="17-I-CD-N-007BL02"/>
    <s v="30 Core"/>
    <s v="C.15"/>
    <x v="7"/>
    <x v="25"/>
    <x v="7"/>
    <n v="16"/>
    <s v=""/>
    <s v="30"/>
    <s v="ASK 3MLD, ASK 3MB"/>
    <x v="230"/>
    <x v="2"/>
    <x v="36"/>
    <x v="1"/>
    <x v="36"/>
    <s v="DB37-*m"/>
    <x v="0"/>
    <s v="CPO101"/>
    <n v="0"/>
    <s v="BP021"/>
    <x v="36"/>
    <n v="14"/>
    <n v="1"/>
    <x v="3"/>
    <n v="32"/>
    <s v=""/>
    <s v="DCS AMMONIA-UTILITIES"/>
    <m/>
    <m/>
    <m/>
    <s v="O1010213"/>
    <n v="1"/>
    <m/>
    <s v="07-Cooling Tower Area"/>
    <x v="20"/>
    <x v="20"/>
    <x v="0"/>
    <m/>
    <s v=""/>
    <s v=""/>
    <m/>
    <s v=""/>
    <s v="TS-G-03:16/_x000a_O1010213:1A"/>
    <m/>
    <m/>
    <m/>
    <s v=""/>
    <s v=""/>
    <x v="2"/>
    <x v="2"/>
    <x v="0"/>
    <x v="1"/>
    <x v="1"/>
    <s v=""/>
    <s v="1A"/>
    <x v="16"/>
    <x v="65"/>
    <x v="230"/>
    <x v="731"/>
  </r>
  <r>
    <s v="02.1"/>
    <s v="28.06.2024 замена типовой схемы"/>
    <s v="Сигнал"/>
    <s v="17-M -071    -C"/>
    <x v="640"/>
    <s v="07"/>
    <s v="CW Circulation Pump 7-P-071C"/>
    <s v="17-P-071C ПУСК"/>
    <s v="Motor Start command"/>
    <s v="4124-GG-VD-BD17617P071001_SH.5"/>
    <x v="23"/>
    <x v="15"/>
    <m/>
    <s v="17-I-CD-N-007BL02"/>
    <s v="30 Core"/>
    <s v="C.17"/>
    <x v="7"/>
    <x v="25"/>
    <x v="10"/>
    <n v="18"/>
    <s v=""/>
    <s v="30"/>
    <s v="ASK 3MLD, ASK 3MB"/>
    <x v="230"/>
    <x v="2"/>
    <x v="36"/>
    <x v="1"/>
    <x v="36"/>
    <s v="DB37-*m"/>
    <x v="0"/>
    <s v="CPO101"/>
    <n v="0"/>
    <s v="BP021"/>
    <x v="36"/>
    <n v="14"/>
    <n v="2"/>
    <x v="3"/>
    <n v="32"/>
    <s v=""/>
    <s v="DCS AMMONIA-UTILITIES"/>
    <m/>
    <m/>
    <m/>
    <s v="O1010213"/>
    <n v="2"/>
    <m/>
    <s v="07-Cooling Tower Area"/>
    <x v="20"/>
    <x v="20"/>
    <x v="0"/>
    <m/>
    <s v=""/>
    <s v=""/>
    <m/>
    <s v=""/>
    <s v="TS-G-03:18/_x000a_O1010213:2A"/>
    <m/>
    <m/>
    <m/>
    <s v=""/>
    <s v=""/>
    <x v="2"/>
    <x v="2"/>
    <x v="0"/>
    <x v="1"/>
    <x v="1"/>
    <s v=""/>
    <s v="2A"/>
    <x v="16"/>
    <x v="66"/>
    <x v="230"/>
    <x v="732"/>
  </r>
  <r>
    <s v="02.1"/>
    <s v="28.06.2024 замена типовой схемы"/>
    <s v="Сигнал"/>
    <s v="17-M -071    -D"/>
    <x v="641"/>
    <s v="07"/>
    <s v="CW Circulation Pump 7-P-071D"/>
    <s v="17-P-071D СТОП"/>
    <s v="Motor Stop command"/>
    <s v="4124-GG-VD-BD17617P071001_SH.6"/>
    <x v="23"/>
    <x v="15"/>
    <m/>
    <s v="17-I-CD-N-007BL02"/>
    <s v="30 Core"/>
    <s v="C.19"/>
    <x v="7"/>
    <x v="25"/>
    <x v="11"/>
    <s v="20"/>
    <s v=""/>
    <s v="30"/>
    <s v="ASK 3MLD, ASK 3MB"/>
    <x v="230"/>
    <x v="2"/>
    <x v="36"/>
    <x v="1"/>
    <x v="36"/>
    <s v="DB37-*m"/>
    <x v="0"/>
    <s v="CPO101"/>
    <n v="0"/>
    <s v="BP021"/>
    <x v="36"/>
    <n v="14"/>
    <n v="3"/>
    <x v="3"/>
    <n v="32"/>
    <s v=""/>
    <s v="DCS AMMONIA-UTILITIES"/>
    <m/>
    <m/>
    <m/>
    <s v="O1010213"/>
    <n v="3"/>
    <m/>
    <s v="07-Cooling Tower Area"/>
    <x v="20"/>
    <x v="20"/>
    <x v="0"/>
    <m/>
    <s v=""/>
    <s v=""/>
    <m/>
    <s v=""/>
    <s v="TS-G-03:20/_x000a_O1010213:3A"/>
    <m/>
    <m/>
    <m/>
    <s v=""/>
    <s v=""/>
    <x v="2"/>
    <x v="2"/>
    <x v="0"/>
    <x v="1"/>
    <x v="1"/>
    <s v=""/>
    <s v="3A"/>
    <x v="16"/>
    <x v="67"/>
    <x v="230"/>
    <x v="733"/>
  </r>
  <r>
    <s v="02.1"/>
    <s v="28.06.2024 замена типовой схемы"/>
    <s v="Сигнал"/>
    <s v="17-M -071    -D"/>
    <x v="642"/>
    <s v="07"/>
    <s v="CW Circulation Pump 7-P-071D"/>
    <s v="17-P-071D ПУСК"/>
    <s v="Motor Start command"/>
    <s v="4124-GG-VD-BD17617P071001_SH.6"/>
    <x v="23"/>
    <x v="15"/>
    <m/>
    <s v="17-I-CD-N-007BL02"/>
    <s v="30 Core"/>
    <s v="C.21"/>
    <x v="7"/>
    <x v="25"/>
    <x v="12"/>
    <n v="22"/>
    <s v=""/>
    <s v="30"/>
    <s v="ASK 3MLD, ASK 3MB"/>
    <x v="230"/>
    <x v="2"/>
    <x v="36"/>
    <x v="1"/>
    <x v="36"/>
    <s v="DB37-*m"/>
    <x v="0"/>
    <s v="CPO101"/>
    <n v="0"/>
    <s v="BP021"/>
    <x v="36"/>
    <n v="14"/>
    <n v="4"/>
    <x v="3"/>
    <n v="32"/>
    <s v=""/>
    <s v="DCS AMMONIA-UTILITIES"/>
    <m/>
    <m/>
    <m/>
    <s v="O1010213"/>
    <n v="4"/>
    <m/>
    <s v="07-Cooling Tower Area"/>
    <x v="20"/>
    <x v="20"/>
    <x v="0"/>
    <m/>
    <s v=""/>
    <s v=""/>
    <m/>
    <s v=""/>
    <s v="TS-G-03:22/_x000a_O1010213:4A"/>
    <m/>
    <m/>
    <m/>
    <s v=""/>
    <s v=""/>
    <x v="2"/>
    <x v="2"/>
    <x v="0"/>
    <x v="1"/>
    <x v="1"/>
    <s v=""/>
    <s v="4A"/>
    <x v="16"/>
    <x v="68"/>
    <x v="230"/>
    <x v="734"/>
  </r>
  <r>
    <s v="01"/>
    <m/>
    <s v="Сигнал"/>
    <s v="17-M -072    -A"/>
    <x v="643"/>
    <s v="07"/>
    <s v="Motor for Filter 17-P-072A"/>
    <s v="17-P-072A СТОП"/>
    <s v="Motor Stop command"/>
    <s v="4124-XZ-DM-21707005"/>
    <x v="22"/>
    <x v="14"/>
    <m/>
    <s v="17-I-CD-N-007BL02"/>
    <s v="30 Core"/>
    <s v="C.23"/>
    <x v="7"/>
    <x v="25"/>
    <x v="13"/>
    <n v="24"/>
    <s v=""/>
    <s v="30"/>
    <s v="ASK 3MLD, ASK 3MB"/>
    <x v="230"/>
    <x v="2"/>
    <x v="36"/>
    <x v="1"/>
    <x v="36"/>
    <s v="DB37-*m"/>
    <x v="0"/>
    <s v="CPO101"/>
    <n v="0"/>
    <s v="BP021"/>
    <x v="36"/>
    <n v="14"/>
    <n v="5"/>
    <x v="3"/>
    <n v="32"/>
    <s v=""/>
    <s v="DCS AMMONIA-UTILITIES"/>
    <m/>
    <m/>
    <m/>
    <s v="O1010213"/>
    <n v="5"/>
    <m/>
    <s v="07-Cooling Tower Area"/>
    <x v="20"/>
    <x v="20"/>
    <x v="0"/>
    <m/>
    <s v=""/>
    <s v=""/>
    <m/>
    <s v=""/>
    <s v="TS-G-03:24/_x000a_O1010213:5A"/>
    <m/>
    <m/>
    <m/>
    <s v=""/>
    <s v=""/>
    <x v="2"/>
    <x v="2"/>
    <x v="0"/>
    <x v="1"/>
    <x v="1"/>
    <s v=""/>
    <s v="5A"/>
    <x v="16"/>
    <x v="69"/>
    <x v="230"/>
    <x v="735"/>
  </r>
  <r>
    <s v="01"/>
    <m/>
    <s v="Сигнал"/>
    <s v="17-M -072    -A"/>
    <x v="644"/>
    <s v="07"/>
    <s v="Motor for Filter 17-P-072A"/>
    <s v="17-P-072A ПУСК"/>
    <s v="Motor Start command"/>
    <s v="4124-XZ-DM-21707005"/>
    <x v="22"/>
    <x v="14"/>
    <m/>
    <s v="17-I-CD-N-007BL02"/>
    <s v="30 Core"/>
    <s v="C.25"/>
    <x v="7"/>
    <x v="25"/>
    <x v="14"/>
    <n v="26"/>
    <s v=""/>
    <s v="30"/>
    <s v="ASK 3MLD, ASK 3MB"/>
    <x v="230"/>
    <x v="2"/>
    <x v="36"/>
    <x v="1"/>
    <x v="36"/>
    <s v="DB37-*m"/>
    <x v="0"/>
    <s v="CPO101"/>
    <n v="0"/>
    <s v="BP021"/>
    <x v="36"/>
    <n v="14"/>
    <n v="6"/>
    <x v="3"/>
    <n v="32"/>
    <s v=""/>
    <s v="DCS AMMONIA-UTILITIES"/>
    <m/>
    <m/>
    <m/>
    <s v="O1010213"/>
    <n v="6"/>
    <m/>
    <s v="07-Cooling Tower Area"/>
    <x v="20"/>
    <x v="20"/>
    <x v="0"/>
    <m/>
    <s v=""/>
    <s v=""/>
    <m/>
    <s v=""/>
    <s v="TS-G-03:26/_x000a_O1010213:6A"/>
    <m/>
    <m/>
    <m/>
    <s v=""/>
    <s v=""/>
    <x v="2"/>
    <x v="2"/>
    <x v="0"/>
    <x v="1"/>
    <x v="1"/>
    <s v=""/>
    <s v="6A"/>
    <x v="16"/>
    <x v="70"/>
    <x v="230"/>
    <x v="736"/>
  </r>
  <r>
    <s v="01"/>
    <m/>
    <s v="Сигнал"/>
    <s v="17-M -072    -B"/>
    <x v="645"/>
    <s v="07"/>
    <s v="Motor for Filter 17-P-072B"/>
    <s v="17-P-072B СТОП"/>
    <s v="Motor Stop command"/>
    <s v="4124-XZ-DM-21707005"/>
    <x v="22"/>
    <x v="14"/>
    <m/>
    <s v="17-I-CD-N-008BL02"/>
    <s v="30 Core"/>
    <s v="C.01"/>
    <x v="7"/>
    <x v="26"/>
    <x v="5"/>
    <n v="2"/>
    <s v=""/>
    <s v="30"/>
    <s v="ASK 3MLD, ASK 3MB"/>
    <x v="230"/>
    <x v="2"/>
    <x v="36"/>
    <x v="1"/>
    <x v="36"/>
    <s v="DB37-*m"/>
    <x v="0"/>
    <s v="CPO101"/>
    <n v="0"/>
    <s v="BP021"/>
    <x v="36"/>
    <n v="14"/>
    <n v="7"/>
    <x v="3"/>
    <n v="32"/>
    <s v=""/>
    <s v="DCS AMMONIA-UTILITIES"/>
    <m/>
    <m/>
    <m/>
    <s v="O1010213"/>
    <n v="7"/>
    <m/>
    <s v="07-Cooling Tower Area"/>
    <x v="20"/>
    <x v="20"/>
    <x v="0"/>
    <m/>
    <s v=""/>
    <s v=""/>
    <m/>
    <s v=""/>
    <s v="TS-G-04:2/_x000a_O1010213:7A"/>
    <m/>
    <m/>
    <m/>
    <s v=""/>
    <s v=""/>
    <x v="2"/>
    <x v="2"/>
    <x v="0"/>
    <x v="1"/>
    <x v="1"/>
    <s v=""/>
    <s v="7A"/>
    <x v="16"/>
    <x v="71"/>
    <x v="230"/>
    <x v="737"/>
  </r>
  <r>
    <s v="01"/>
    <m/>
    <s v="Сигнал"/>
    <s v="17-M -072    -B"/>
    <x v="646"/>
    <s v="07"/>
    <s v="Motor for Filter 17-P-072B"/>
    <s v="17-P-072B ПУСК"/>
    <s v="Motor Start command"/>
    <s v="4124-XZ-DM-21707005"/>
    <x v="22"/>
    <x v="14"/>
    <m/>
    <s v="17-I-CD-N-008BL02"/>
    <s v="30 Core"/>
    <s v="C.03"/>
    <x v="7"/>
    <x v="26"/>
    <x v="0"/>
    <n v="4"/>
    <s v=""/>
    <s v="30"/>
    <s v="ASK 3MLD, ASK 3MB"/>
    <x v="230"/>
    <x v="2"/>
    <x v="36"/>
    <x v="1"/>
    <x v="36"/>
    <s v="DB37-*m"/>
    <x v="0"/>
    <s v="CPO101"/>
    <n v="0"/>
    <s v="BP021"/>
    <x v="36"/>
    <n v="14"/>
    <n v="8"/>
    <x v="3"/>
    <n v="32"/>
    <s v=""/>
    <s v="DCS AMMONIA-UTILITIES"/>
    <m/>
    <m/>
    <m/>
    <s v="O1010213"/>
    <n v="8"/>
    <m/>
    <s v="07-Cooling Tower Area"/>
    <x v="20"/>
    <x v="20"/>
    <x v="0"/>
    <m/>
    <s v=""/>
    <s v=""/>
    <m/>
    <s v=""/>
    <s v="TS-G-04:4/_x000a_O1010213:8A"/>
    <m/>
    <m/>
    <m/>
    <s v=""/>
    <s v=""/>
    <x v="2"/>
    <x v="2"/>
    <x v="0"/>
    <x v="1"/>
    <x v="1"/>
    <s v=""/>
    <s v="8A"/>
    <x v="16"/>
    <x v="72"/>
    <x v="230"/>
    <x v="738"/>
  </r>
  <r>
    <s v="02.1"/>
    <s v="28.06.2024 замена типовой схемы"/>
    <s v="Сигнал"/>
    <s v="17-M -071    -E"/>
    <x v="647"/>
    <s v="07"/>
    <s v="17-P-071E STOP"/>
    <s v="17-P-071E СТОП"/>
    <s v="Motor Stop command"/>
    <s v="4124-GG-VD-BD17617P071001_SH.7"/>
    <x v="23"/>
    <x v="15"/>
    <m/>
    <s v="17-I-CD-N-008BL02"/>
    <s v="30 Core"/>
    <s v="C.05"/>
    <x v="7"/>
    <x v="26"/>
    <x v="1"/>
    <n v="6"/>
    <s v=""/>
    <s v="30"/>
    <s v="ASK 3MLD, ASK 3MB"/>
    <x v="230"/>
    <x v="2"/>
    <x v="36"/>
    <x v="1"/>
    <x v="36"/>
    <s v="DB37-*m"/>
    <x v="0"/>
    <s v="CPO101"/>
    <n v="0"/>
    <s v="BP021"/>
    <x v="36"/>
    <n v="14"/>
    <n v="9"/>
    <x v="3"/>
    <n v="32"/>
    <s v=""/>
    <s v="DCS AMMONIA-UTILITIES"/>
    <m/>
    <m/>
    <m/>
    <s v="O1010213"/>
    <n v="9"/>
    <m/>
    <s v="07-Cooling Tower Area"/>
    <x v="20"/>
    <x v="20"/>
    <x v="0"/>
    <m/>
    <s v=""/>
    <s v=""/>
    <m/>
    <s v=""/>
    <s v="TS-G-04:6/_x000a_O1010213:9A"/>
    <m/>
    <m/>
    <m/>
    <s v=""/>
    <s v=""/>
    <x v="2"/>
    <x v="2"/>
    <x v="0"/>
    <x v="1"/>
    <x v="1"/>
    <s v=""/>
    <s v="9A"/>
    <x v="16"/>
    <x v="73"/>
    <x v="230"/>
    <x v="739"/>
  </r>
  <r>
    <s v="02.1"/>
    <s v="28.06.2024 замена типовой схемы"/>
    <s v="Сигнал"/>
    <s v="17-M -071    -E"/>
    <x v="648"/>
    <s v="07"/>
    <s v="17-P-071E START"/>
    <s v="17-P-071E ПУСК"/>
    <s v="Motor Start command"/>
    <s v="4124-GG-VD-BD17617P071001_SH.7"/>
    <x v="23"/>
    <x v="15"/>
    <m/>
    <s v="17-I-CD-N-008BL02"/>
    <s v="30 Core"/>
    <s v="C.07"/>
    <x v="7"/>
    <x v="26"/>
    <x v="2"/>
    <n v="8"/>
    <s v=""/>
    <s v="30"/>
    <s v="ASK 3MLD, ASK 3MB"/>
    <x v="230"/>
    <x v="2"/>
    <x v="36"/>
    <x v="1"/>
    <x v="36"/>
    <s v="DB37-*m"/>
    <x v="0"/>
    <s v="CPO101"/>
    <n v="0"/>
    <s v="BP021"/>
    <x v="36"/>
    <n v="14"/>
    <n v="10"/>
    <x v="3"/>
    <n v="32"/>
    <s v=""/>
    <s v="DCS AMMONIA-UTILITIES"/>
    <m/>
    <m/>
    <m/>
    <s v="O1010213"/>
    <n v="10"/>
    <m/>
    <s v="07-Cooling Tower Area"/>
    <x v="20"/>
    <x v="20"/>
    <x v="0"/>
    <m/>
    <s v=""/>
    <s v=""/>
    <m/>
    <s v=""/>
    <s v="TS-G-04:8/_x000a_O1010213:10A"/>
    <m/>
    <m/>
    <m/>
    <s v=""/>
    <s v=""/>
    <x v="2"/>
    <x v="2"/>
    <x v="0"/>
    <x v="1"/>
    <x v="1"/>
    <s v=""/>
    <s v="10A"/>
    <x v="16"/>
    <x v="74"/>
    <x v="230"/>
    <x v="740"/>
  </r>
  <r>
    <s v="02.1"/>
    <s v="28.06.2024 замена типовой схемы"/>
    <s v="Сигнал"/>
    <s v="17-M -071    -F"/>
    <x v="649"/>
    <s v="07"/>
    <s v="17-P-071F STOP"/>
    <s v="17-P-071F СТОП"/>
    <s v="Motor Stop command"/>
    <s v="4124-GG-VD-BD17617P071001_SH.8"/>
    <x v="23"/>
    <x v="15"/>
    <m/>
    <s v="17-I-CD-N-008BL02"/>
    <s v="30 Core"/>
    <s v="C.09"/>
    <x v="7"/>
    <x v="26"/>
    <x v="3"/>
    <n v="10"/>
    <s v=""/>
    <s v="30"/>
    <s v="ASK 3MLD, ASK 3MB"/>
    <x v="230"/>
    <x v="2"/>
    <x v="36"/>
    <x v="1"/>
    <x v="36"/>
    <s v="DB37-*m"/>
    <x v="0"/>
    <s v="CPO101"/>
    <n v="0"/>
    <s v="BP021"/>
    <x v="36"/>
    <n v="14"/>
    <n v="11"/>
    <x v="3"/>
    <n v="32"/>
    <s v=""/>
    <s v="DCS AMMONIA-UTILITIES"/>
    <m/>
    <m/>
    <m/>
    <s v="O1010213"/>
    <n v="11"/>
    <m/>
    <s v="07-Cooling Tower Area"/>
    <x v="20"/>
    <x v="20"/>
    <x v="0"/>
    <m/>
    <s v=""/>
    <s v=""/>
    <m/>
    <s v=""/>
    <s v="TS-G-04:10/_x000a_O1010213:11A"/>
    <m/>
    <m/>
    <m/>
    <s v=""/>
    <s v=""/>
    <x v="2"/>
    <x v="2"/>
    <x v="0"/>
    <x v="1"/>
    <x v="1"/>
    <s v=""/>
    <s v="11A"/>
    <x v="16"/>
    <x v="75"/>
    <x v="230"/>
    <x v="741"/>
  </r>
  <r>
    <s v="02.1"/>
    <s v="28.06.2024 замена типовой схемы"/>
    <s v="Сигнал"/>
    <s v="17-M -071    -F"/>
    <x v="650"/>
    <s v="07"/>
    <s v="17-P-071F START"/>
    <s v="17-P-071F ПУСК"/>
    <s v="Motor Start command"/>
    <s v="4124-GG-VD-BD17617P071001_SH.8"/>
    <x v="23"/>
    <x v="15"/>
    <m/>
    <s v="17-I-CD-N-008BL02"/>
    <s v="30 Core"/>
    <s v="C.11"/>
    <x v="7"/>
    <x v="26"/>
    <x v="4"/>
    <n v="12"/>
    <s v=""/>
    <s v="30"/>
    <s v="ASK 3MLD, ASK 3MB"/>
    <x v="230"/>
    <x v="2"/>
    <x v="36"/>
    <x v="1"/>
    <x v="36"/>
    <s v="DB37-*m"/>
    <x v="0"/>
    <s v="CPO101"/>
    <n v="0"/>
    <s v="BP021"/>
    <x v="36"/>
    <n v="14"/>
    <n v="12"/>
    <x v="3"/>
    <n v="32"/>
    <s v=""/>
    <s v="DCS AMMONIA-UTILITIES"/>
    <m/>
    <m/>
    <m/>
    <s v="O1010213"/>
    <n v="12"/>
    <m/>
    <s v="07-Cooling Tower Area"/>
    <x v="20"/>
    <x v="20"/>
    <x v="0"/>
    <m/>
    <s v=""/>
    <s v=""/>
    <m/>
    <s v=""/>
    <s v="TS-G-04:12/_x000a_O1010213:12A"/>
    <m/>
    <m/>
    <m/>
    <s v=""/>
    <s v=""/>
    <x v="2"/>
    <x v="2"/>
    <x v="0"/>
    <x v="1"/>
    <x v="1"/>
    <s v=""/>
    <s v="12A"/>
    <x v="16"/>
    <x v="76"/>
    <x v="230"/>
    <x v="742"/>
  </r>
  <r>
    <s v="02.1"/>
    <s v="28.06.2024 замена типовой схемы"/>
    <s v="Сигнал"/>
    <s v="17-M -071    -G"/>
    <x v="651"/>
    <s v="07"/>
    <s v="17-P-071G STOP"/>
    <s v="17-P-071G СТОП"/>
    <s v="Motor Stop command"/>
    <s v="4124-GG-VD-BD17617P071001_SH.9"/>
    <x v="23"/>
    <x v="15"/>
    <m/>
    <s v="17-I-CD-N-008BL02"/>
    <s v="30 Core"/>
    <s v="C.13"/>
    <x v="7"/>
    <x v="26"/>
    <x v="6"/>
    <n v="14"/>
    <s v=""/>
    <s v="30"/>
    <s v="ASK 3MLD, ASK 3MB"/>
    <x v="230"/>
    <x v="2"/>
    <x v="36"/>
    <x v="1"/>
    <x v="36"/>
    <s v="DB37-*m"/>
    <x v="0"/>
    <s v="CPO101"/>
    <n v="0"/>
    <s v="BP021"/>
    <x v="36"/>
    <n v="14"/>
    <n v="13"/>
    <x v="3"/>
    <n v="32"/>
    <s v=""/>
    <s v="DCS AMMONIA-UTILITIES"/>
    <m/>
    <m/>
    <m/>
    <s v="O1010213"/>
    <n v="13"/>
    <m/>
    <s v="07-Cooling Tower Area"/>
    <x v="20"/>
    <x v="20"/>
    <x v="0"/>
    <m/>
    <s v=""/>
    <s v=""/>
    <m/>
    <s v=""/>
    <s v="TS-G-04:14/_x000a_O1010213:13A"/>
    <m/>
    <m/>
    <m/>
    <s v=""/>
    <s v=""/>
    <x v="2"/>
    <x v="2"/>
    <x v="0"/>
    <x v="1"/>
    <x v="1"/>
    <s v=""/>
    <s v="13A"/>
    <x v="16"/>
    <x v="77"/>
    <x v="230"/>
    <x v="743"/>
  </r>
  <r>
    <s v="02.1"/>
    <s v="28.06.2024 замена типовой схемы"/>
    <s v="Сигнал"/>
    <s v="17-M -071    -G"/>
    <x v="652"/>
    <s v="07"/>
    <s v="17-P-071G START"/>
    <s v="17-P-071G ПУСК"/>
    <s v="Motor Start command"/>
    <s v="4124-GG-VD-BD17617P071001_SH.9"/>
    <x v="23"/>
    <x v="15"/>
    <m/>
    <s v="17-I-CD-N-008BL02"/>
    <s v="30 Core"/>
    <s v="C.15"/>
    <x v="7"/>
    <x v="26"/>
    <x v="7"/>
    <n v="16"/>
    <s v=""/>
    <s v="30"/>
    <s v="ASK 3MLD, ASK 3MB"/>
    <x v="230"/>
    <x v="2"/>
    <x v="36"/>
    <x v="1"/>
    <x v="36"/>
    <s v="DB37-*m"/>
    <x v="0"/>
    <s v="CPO101"/>
    <n v="0"/>
    <s v="BP021"/>
    <x v="36"/>
    <n v="14"/>
    <n v="14"/>
    <x v="3"/>
    <n v="32"/>
    <s v=""/>
    <s v="DCS AMMONIA-UTILITIES"/>
    <m/>
    <m/>
    <m/>
    <s v="O1010213"/>
    <n v="14"/>
    <m/>
    <s v="07-Cooling Tower Area"/>
    <x v="20"/>
    <x v="20"/>
    <x v="0"/>
    <m/>
    <s v=""/>
    <s v=""/>
    <m/>
    <s v=""/>
    <s v="TS-G-04:16/_x000a_O1010213:14A"/>
    <m/>
    <m/>
    <m/>
    <s v=""/>
    <s v=""/>
    <x v="2"/>
    <x v="2"/>
    <x v="0"/>
    <x v="1"/>
    <x v="1"/>
    <s v=""/>
    <s v="14A"/>
    <x v="16"/>
    <x v="78"/>
    <x v="230"/>
    <x v="744"/>
  </r>
  <r>
    <s v="01"/>
    <m/>
    <s v="Сигнал"/>
    <s v="17-M -073    -A"/>
    <x v="653"/>
    <s v="07"/>
    <s v="Electric motor 17-PM-073A"/>
    <s v="17-P-073A СТОП"/>
    <s v="Motor Stop command"/>
    <s v="4124-GG-VD-BD17217P073135"/>
    <x v="22"/>
    <x v="14"/>
    <m/>
    <s v="17-I-CD-N-008BL02"/>
    <s v="30 Core"/>
    <s v="C.17"/>
    <x v="7"/>
    <x v="26"/>
    <x v="10"/>
    <n v="18"/>
    <s v=""/>
    <s v="30"/>
    <s v="ASK 3MLD, ASK 3MB"/>
    <x v="230"/>
    <x v="2"/>
    <x v="36"/>
    <x v="1"/>
    <x v="36"/>
    <s v="DB37-*m"/>
    <x v="0"/>
    <s v="CPO101"/>
    <n v="0"/>
    <s v="BP021"/>
    <x v="36"/>
    <n v="14"/>
    <n v="15"/>
    <x v="3"/>
    <n v="32"/>
    <s v=""/>
    <s v="DCS AMMONIA-UTILITIES"/>
    <m/>
    <m/>
    <m/>
    <s v="O1010213"/>
    <n v="15"/>
    <m/>
    <s v="07-Cooling Tower Area"/>
    <x v="20"/>
    <x v="20"/>
    <x v="0"/>
    <m/>
    <s v=""/>
    <s v=""/>
    <m/>
    <s v=""/>
    <s v="TS-G-04:18/_x000a_O1010213:15A"/>
    <m/>
    <m/>
    <m/>
    <s v=""/>
    <s v=""/>
    <x v="2"/>
    <x v="2"/>
    <x v="0"/>
    <x v="1"/>
    <x v="1"/>
    <s v=""/>
    <s v="15A"/>
    <x v="16"/>
    <x v="79"/>
    <x v="230"/>
    <x v="745"/>
  </r>
  <r>
    <s v="01"/>
    <m/>
    <s v="Сигнал"/>
    <s v="17-M -073    -A"/>
    <x v="654"/>
    <s v="07"/>
    <s v="Electric motor 17-PM-073A"/>
    <s v="17-P-073A ПУСК"/>
    <s v="Motor Start command"/>
    <s v="4124-GG-VD-BD17217P073135"/>
    <x v="22"/>
    <x v="14"/>
    <m/>
    <s v="17-I-CD-N-008BL02"/>
    <s v="30 Core"/>
    <s v="C.19"/>
    <x v="7"/>
    <x v="26"/>
    <x v="11"/>
    <s v="20"/>
    <s v=""/>
    <s v="30"/>
    <s v="ASK 3MLD, ASK 3MB"/>
    <x v="230"/>
    <x v="2"/>
    <x v="36"/>
    <x v="1"/>
    <x v="36"/>
    <s v="DB37-*m"/>
    <x v="0"/>
    <s v="CPO101"/>
    <n v="0"/>
    <s v="BP021"/>
    <x v="36"/>
    <n v="14"/>
    <n v="16"/>
    <x v="3"/>
    <n v="32"/>
    <s v=""/>
    <s v="DCS AMMONIA-UTILITIES"/>
    <m/>
    <m/>
    <m/>
    <s v="O1010213"/>
    <n v="16"/>
    <m/>
    <s v="07-Cooling Tower Area"/>
    <x v="20"/>
    <x v="20"/>
    <x v="0"/>
    <m/>
    <s v=""/>
    <s v=""/>
    <m/>
    <s v=""/>
    <s v="TS-G-04:20/_x000a_O1010213:16A"/>
    <m/>
    <m/>
    <m/>
    <s v=""/>
    <s v=""/>
    <x v="2"/>
    <x v="2"/>
    <x v="0"/>
    <x v="1"/>
    <x v="1"/>
    <s v=""/>
    <s v="16A"/>
    <x v="16"/>
    <x v="80"/>
    <x v="230"/>
    <x v="746"/>
  </r>
  <r>
    <s v="01"/>
    <m/>
    <s v="Сигнал"/>
    <s v="17-M -073    -B"/>
    <x v="655"/>
    <s v="07"/>
    <s v="Emergency CW Pump 17-P-073B"/>
    <s v="17-P-073B СТОП"/>
    <s v="Motor Stop command"/>
    <s v="4124-GG-VD-BD17217P073135"/>
    <x v="22"/>
    <x v="14"/>
    <m/>
    <s v="17-I-CD-N-008BL02"/>
    <s v="30 Core"/>
    <s v="C.21"/>
    <x v="7"/>
    <x v="26"/>
    <x v="12"/>
    <n v="22"/>
    <s v=""/>
    <s v="30"/>
    <s v="ASK 3MLD, ASK 3MB"/>
    <x v="230"/>
    <x v="2"/>
    <x v="36"/>
    <x v="1"/>
    <x v="36"/>
    <s v="DB37-*m"/>
    <x v="0"/>
    <s v="CPO101"/>
    <n v="0"/>
    <s v="BP021"/>
    <x v="36"/>
    <n v="14"/>
    <n v="17"/>
    <x v="3"/>
    <n v="32"/>
    <s v=""/>
    <s v="DCS AMMONIA-UTILITIES"/>
    <m/>
    <m/>
    <m/>
    <s v="O1010213"/>
    <n v="17"/>
    <m/>
    <s v="07-Cooling Tower Area"/>
    <x v="20"/>
    <x v="20"/>
    <x v="0"/>
    <m/>
    <s v=""/>
    <s v=""/>
    <m/>
    <s v=""/>
    <s v="TS-G-04:22/_x000a_O1010213:17A"/>
    <m/>
    <m/>
    <m/>
    <s v=""/>
    <s v=""/>
    <x v="2"/>
    <x v="2"/>
    <x v="0"/>
    <x v="1"/>
    <x v="1"/>
    <s v=""/>
    <s v="17A"/>
    <x v="16"/>
    <x v="81"/>
    <x v="230"/>
    <x v="747"/>
  </r>
  <r>
    <s v="01"/>
    <m/>
    <s v="Сигнал"/>
    <s v="17-M -073    -B"/>
    <x v="656"/>
    <s v="07"/>
    <s v="Emergency CW Pump 17-P-073B"/>
    <s v="17-P-073B ПУСК"/>
    <s v="Motor Start command"/>
    <s v="4124-GG-VD-BD17217P073135"/>
    <x v="22"/>
    <x v="14"/>
    <m/>
    <s v="17-I-CD-N-008BL02"/>
    <s v="30 Core"/>
    <s v="C.23"/>
    <x v="7"/>
    <x v="26"/>
    <x v="13"/>
    <n v="24"/>
    <s v=""/>
    <s v="30"/>
    <s v="ASK 3MLD, ASK 3MB"/>
    <x v="230"/>
    <x v="2"/>
    <x v="36"/>
    <x v="1"/>
    <x v="36"/>
    <s v="DB37-*m"/>
    <x v="0"/>
    <s v="CPO101"/>
    <n v="0"/>
    <s v="BP021"/>
    <x v="36"/>
    <n v="14"/>
    <n v="18"/>
    <x v="3"/>
    <n v="32"/>
    <s v=""/>
    <s v="DCS AMMONIA-UTILITIES"/>
    <m/>
    <m/>
    <m/>
    <s v="O1010213"/>
    <n v="18"/>
    <m/>
    <s v="07-Cooling Tower Area"/>
    <x v="20"/>
    <x v="20"/>
    <x v="0"/>
    <m/>
    <s v=""/>
    <s v=""/>
    <m/>
    <s v=""/>
    <s v="TS-G-04:24/_x000a_O1010213:18A"/>
    <m/>
    <m/>
    <m/>
    <s v=""/>
    <s v=""/>
    <x v="2"/>
    <x v="2"/>
    <x v="0"/>
    <x v="1"/>
    <x v="1"/>
    <s v=""/>
    <s v="18A"/>
    <x v="16"/>
    <x v="82"/>
    <x v="230"/>
    <x v="748"/>
  </r>
  <r>
    <s v="02.1"/>
    <s v="28.06.2024 замена типовой схемы"/>
    <s v="Сигнал"/>
    <s v="17-M -101K   -A"/>
    <x v="657"/>
    <s v="10"/>
    <s v="COMPRESSOR MAIN MOTOR 17-KM-101A"/>
    <s v="17-KM-101A СТОП"/>
    <s v="Motor Stop command"/>
    <s v="4124-GP-VD-BD17917K101004_SH.3"/>
    <x v="23"/>
    <x v="15"/>
    <m/>
    <s v="17-I-CD-N-009BL02"/>
    <s v="30 Core"/>
    <s v="C.01"/>
    <x v="7"/>
    <x v="43"/>
    <x v="5"/>
    <n v="2"/>
    <s v=""/>
    <s v="30"/>
    <s v="ASK 3MLD, ASK 3MB"/>
    <x v="230"/>
    <x v="2"/>
    <x v="36"/>
    <x v="1"/>
    <x v="36"/>
    <s v="DB37-*m"/>
    <x v="0"/>
    <s v="CPO101"/>
    <n v="0"/>
    <s v="BP021"/>
    <x v="36"/>
    <n v="14"/>
    <n v="19"/>
    <x v="3"/>
    <n v="32"/>
    <s v=""/>
    <s v="DCS AMMONIA-UTILITIES"/>
    <m/>
    <m/>
    <m/>
    <s v="O1010213"/>
    <n v="19"/>
    <m/>
    <s v="10-Combined Bldgn-N2 plant, Demi water"/>
    <x v="20"/>
    <x v="20"/>
    <x v="0"/>
    <m/>
    <s v=""/>
    <s v=""/>
    <m/>
    <s v=""/>
    <s v="TS-G-05:2/_x000a_O1010213:19A"/>
    <m/>
    <m/>
    <m/>
    <s v=""/>
    <s v=""/>
    <x v="2"/>
    <x v="2"/>
    <x v="0"/>
    <x v="1"/>
    <x v="1"/>
    <s v=""/>
    <s v="19A"/>
    <x v="16"/>
    <x v="83"/>
    <x v="230"/>
    <x v="749"/>
  </r>
  <r>
    <s v="02.1"/>
    <s v="28.06.2024 замена типовой схемы"/>
    <s v="Сигнал"/>
    <s v="17-M -101K   -A"/>
    <x v="658"/>
    <s v="10"/>
    <s v="COMPRESSOR MAIN MOTOR 17-KM-101A"/>
    <s v="17-KM-101A ПУСК"/>
    <s v="Motor Start command"/>
    <s v="4124-GP-VD-BD17917K101004_SH.3"/>
    <x v="23"/>
    <x v="15"/>
    <m/>
    <s v="17-I-CD-N-009BL02"/>
    <s v="30 Core"/>
    <s v="C.03"/>
    <x v="7"/>
    <x v="43"/>
    <x v="0"/>
    <n v="4"/>
    <s v=""/>
    <s v="30"/>
    <s v="ASK 3MLD, ASK 3MB"/>
    <x v="230"/>
    <x v="2"/>
    <x v="36"/>
    <x v="1"/>
    <x v="36"/>
    <s v="DB37-*m"/>
    <x v="0"/>
    <s v="CPO101"/>
    <n v="0"/>
    <s v="BP021"/>
    <x v="36"/>
    <n v="14"/>
    <n v="20"/>
    <x v="3"/>
    <n v="32"/>
    <s v=""/>
    <s v="DCS AMMONIA-UTILITIES"/>
    <m/>
    <m/>
    <m/>
    <s v="O1010213"/>
    <n v="20"/>
    <m/>
    <s v="10-Combined Bldgn-N2 plant, Demi water"/>
    <x v="20"/>
    <x v="20"/>
    <x v="0"/>
    <m/>
    <s v=""/>
    <s v=""/>
    <m/>
    <s v=""/>
    <s v="TS-G-05:4/_x000a_O1010213:20A"/>
    <m/>
    <m/>
    <m/>
    <s v=""/>
    <s v=""/>
    <x v="2"/>
    <x v="2"/>
    <x v="0"/>
    <x v="1"/>
    <x v="1"/>
    <s v=""/>
    <s v="20A"/>
    <x v="16"/>
    <x v="84"/>
    <x v="230"/>
    <x v="750"/>
  </r>
  <r>
    <s v="01"/>
    <m/>
    <s v="Сигнал"/>
    <s v="17-H -101K"/>
    <x v="659"/>
    <s v="10"/>
    <s v="COMPRESSOR LUBE OIL HEATER 17-K-101-H-101"/>
    <s v="17K101H101 СТОП"/>
    <s v="Motor Stop command"/>
    <s v="4124-GP-VD-BD17917K101004_SH.3"/>
    <x v="22"/>
    <x v="14"/>
    <m/>
    <s v="17-I-CD-N-009BL02"/>
    <s v="30 Core"/>
    <s v="C.05"/>
    <x v="7"/>
    <x v="43"/>
    <x v="1"/>
    <n v="6"/>
    <s v=""/>
    <s v="30"/>
    <s v="ASK 3MLD, ASK 3MB"/>
    <x v="230"/>
    <x v="2"/>
    <x v="36"/>
    <x v="1"/>
    <x v="36"/>
    <s v="DB37-*m"/>
    <x v="0"/>
    <s v="CPO101"/>
    <n v="0"/>
    <s v="BP021"/>
    <x v="36"/>
    <n v="14"/>
    <n v="21"/>
    <x v="3"/>
    <n v="32"/>
    <s v=""/>
    <s v="DCS AMMONIA-UTILITIES"/>
    <m/>
    <m/>
    <m/>
    <s v="O1010213"/>
    <n v="21"/>
    <m/>
    <s v="10-Combined Bldgn-N2 plant, Demi water"/>
    <x v="20"/>
    <x v="20"/>
    <x v="0"/>
    <m/>
    <s v=""/>
    <s v=""/>
    <m/>
    <s v=""/>
    <s v="TS-G-05:6/_x000a_O1010213:21A"/>
    <m/>
    <m/>
    <m/>
    <s v=""/>
    <s v=""/>
    <x v="2"/>
    <x v="2"/>
    <x v="0"/>
    <x v="1"/>
    <x v="1"/>
    <s v=""/>
    <s v="21A"/>
    <x v="16"/>
    <x v="85"/>
    <x v="230"/>
    <x v="751"/>
  </r>
  <r>
    <s v="01"/>
    <m/>
    <s v="Сигнал"/>
    <s v="17-H -101K"/>
    <x v="660"/>
    <s v="10"/>
    <s v="COMPRESSOR LUBE OIL HEATER 17-K-101-H-101"/>
    <s v="17K101H101 ПУСК"/>
    <s v="Motor Start command"/>
    <s v="4124-GP-VD-BD17917K101004_SH.3"/>
    <x v="22"/>
    <x v="14"/>
    <m/>
    <s v="17-I-CD-N-009BL02"/>
    <s v="30 Core"/>
    <s v="C.07"/>
    <x v="7"/>
    <x v="43"/>
    <x v="2"/>
    <n v="8"/>
    <s v=""/>
    <s v="30"/>
    <s v="ASK 3MLD, ASK 3MB"/>
    <x v="230"/>
    <x v="2"/>
    <x v="36"/>
    <x v="1"/>
    <x v="36"/>
    <s v="DB37-*m"/>
    <x v="0"/>
    <s v="CPO101"/>
    <n v="0"/>
    <s v="BP021"/>
    <x v="36"/>
    <n v="14"/>
    <n v="22"/>
    <x v="3"/>
    <n v="32"/>
    <s v=""/>
    <s v="DCS AMMONIA-UTILITIES"/>
    <m/>
    <m/>
    <m/>
    <s v="O1010213"/>
    <n v="22"/>
    <m/>
    <s v="10-Combined Bldgn-N2 plant, Demi water"/>
    <x v="20"/>
    <x v="20"/>
    <x v="0"/>
    <m/>
    <s v=""/>
    <s v=""/>
    <m/>
    <s v=""/>
    <s v="TS-G-05:8/_x000a_O1010213:22A"/>
    <m/>
    <m/>
    <m/>
    <s v=""/>
    <s v=""/>
    <x v="2"/>
    <x v="2"/>
    <x v="0"/>
    <x v="1"/>
    <x v="1"/>
    <s v=""/>
    <s v="22A"/>
    <x v="16"/>
    <x v="86"/>
    <x v="230"/>
    <x v="752"/>
  </r>
  <r>
    <s v="01"/>
    <m/>
    <s v="Сигнал"/>
    <s v="17-M -102KP"/>
    <x v="661"/>
    <s v="10"/>
    <s v="COMPRESSOR 17-K-101-P-102 LO PUMP"/>
    <s v="17K101P102 СТОП"/>
    <s v="Motor Stop command"/>
    <s v="4124-GP-VD-BD17917K101004_SH.4"/>
    <x v="22"/>
    <x v="14"/>
    <m/>
    <s v="17-I-CD-N-009BL02"/>
    <s v="30 Core"/>
    <s v="C.09"/>
    <x v="7"/>
    <x v="43"/>
    <x v="3"/>
    <n v="10"/>
    <s v=""/>
    <s v="30"/>
    <s v="ASK 3MLD, ASK 3MB"/>
    <x v="230"/>
    <x v="2"/>
    <x v="36"/>
    <x v="1"/>
    <x v="36"/>
    <s v="DB37-*m"/>
    <x v="0"/>
    <s v="CPO101"/>
    <n v="0"/>
    <s v="BP021"/>
    <x v="36"/>
    <n v="14"/>
    <n v="23"/>
    <x v="3"/>
    <n v="32"/>
    <s v=""/>
    <s v="DCS AMMONIA-UTILITIES"/>
    <m/>
    <m/>
    <m/>
    <s v="O1010213"/>
    <n v="23"/>
    <m/>
    <s v="10-Combined Bldgn-N2 plant, Demi water"/>
    <x v="20"/>
    <x v="20"/>
    <x v="0"/>
    <m/>
    <s v=""/>
    <s v=""/>
    <m/>
    <s v=""/>
    <s v="TS-G-05:10/_x000a_O1010213:23A"/>
    <m/>
    <m/>
    <m/>
    <s v=""/>
    <s v=""/>
    <x v="2"/>
    <x v="2"/>
    <x v="0"/>
    <x v="1"/>
    <x v="1"/>
    <s v=""/>
    <s v="23A"/>
    <x v="16"/>
    <x v="87"/>
    <x v="230"/>
    <x v="753"/>
  </r>
  <r>
    <s v="01"/>
    <m/>
    <s v="Сигнал"/>
    <s v="17-M -102KP"/>
    <x v="662"/>
    <s v="10"/>
    <s v="COMPRESSOR 17-K-101-P-102 LO PUMP"/>
    <s v="17K101P102 ПУСК"/>
    <s v="Motor Start command"/>
    <s v="4124-GP-VD-BD17917K101004_SH.4"/>
    <x v="22"/>
    <x v="14"/>
    <m/>
    <s v="17-I-CD-N-009BL02"/>
    <s v="30 Core"/>
    <s v="C.11"/>
    <x v="7"/>
    <x v="43"/>
    <x v="4"/>
    <n v="12"/>
    <s v=""/>
    <s v="30"/>
    <s v="ASK 3MLD, ASK 3MB"/>
    <x v="230"/>
    <x v="2"/>
    <x v="36"/>
    <x v="1"/>
    <x v="36"/>
    <s v="DB37-*m"/>
    <x v="0"/>
    <s v="CPO101"/>
    <n v="0"/>
    <s v="BP021"/>
    <x v="36"/>
    <n v="14"/>
    <n v="24"/>
    <x v="3"/>
    <n v="32"/>
    <s v=""/>
    <s v="DCS AMMONIA-UTILITIES"/>
    <m/>
    <m/>
    <m/>
    <s v="O1010213"/>
    <n v="24"/>
    <m/>
    <s v="10-Combined Bldgn-N2 plant, Demi water"/>
    <x v="20"/>
    <x v="20"/>
    <x v="0"/>
    <m/>
    <s v=""/>
    <s v=""/>
    <m/>
    <s v=""/>
    <s v="TS-G-05:12/_x000a_O1010213:24A"/>
    <m/>
    <m/>
    <m/>
    <s v=""/>
    <s v=""/>
    <x v="2"/>
    <x v="2"/>
    <x v="0"/>
    <x v="1"/>
    <x v="1"/>
    <s v=""/>
    <s v="24A"/>
    <x v="16"/>
    <x v="88"/>
    <x v="230"/>
    <x v="754"/>
  </r>
  <r>
    <s v="01"/>
    <m/>
    <s v="Сигнал"/>
    <s v="17-M -021    "/>
    <x v="663"/>
    <s v="10"/>
    <s v="Electric Motor 17-P-021"/>
    <s v="17-P-021 СТОП"/>
    <s v="Motor Stop command"/>
    <s v="4124-GG-VD-BD17217P021069"/>
    <x v="22"/>
    <x v="14"/>
    <m/>
    <s v="17-I-CD-N-009BL02"/>
    <s v="30 Core"/>
    <s v="C.13"/>
    <x v="7"/>
    <x v="43"/>
    <x v="6"/>
    <n v="14"/>
    <s v=""/>
    <s v="30"/>
    <s v="ASK 3MLD, ASK 3MB"/>
    <x v="230"/>
    <x v="2"/>
    <x v="36"/>
    <x v="1"/>
    <x v="36"/>
    <s v="DB37-*m"/>
    <x v="0"/>
    <s v="CPO101"/>
    <n v="0"/>
    <s v="BP021"/>
    <x v="36"/>
    <n v="14"/>
    <n v="25"/>
    <x v="3"/>
    <n v="32"/>
    <s v=""/>
    <s v="DCS AMMONIA-UTILITIES"/>
    <m/>
    <m/>
    <m/>
    <s v="O1010213"/>
    <n v="25"/>
    <m/>
    <s v="10-Combined Bldgn-N2 plant, Demi water"/>
    <x v="20"/>
    <x v="20"/>
    <x v="0"/>
    <m/>
    <s v=""/>
    <s v=""/>
    <m/>
    <s v=""/>
    <s v="TS-G-05:14/_x000a_O1010213:25A"/>
    <m/>
    <m/>
    <m/>
    <s v=""/>
    <s v=""/>
    <x v="2"/>
    <x v="2"/>
    <x v="0"/>
    <x v="1"/>
    <x v="1"/>
    <s v=""/>
    <s v="25A"/>
    <x v="16"/>
    <x v="89"/>
    <x v="230"/>
    <x v="755"/>
  </r>
  <r>
    <s v="01"/>
    <m/>
    <s v="Сигнал"/>
    <s v="17-M -021    "/>
    <x v="664"/>
    <s v="10"/>
    <s v="Electric Motor 17-P-021"/>
    <s v="17-P-021 ПУСК"/>
    <s v="Motor Start command"/>
    <s v="4124-GG-VD-BD17217P021069"/>
    <x v="22"/>
    <x v="14"/>
    <m/>
    <s v="17-I-CD-N-009BL02"/>
    <s v="30 Core"/>
    <s v="C.15"/>
    <x v="7"/>
    <x v="43"/>
    <x v="7"/>
    <n v="16"/>
    <s v=""/>
    <s v="30"/>
    <s v="ASK 3MLD, ASK 3MB"/>
    <x v="230"/>
    <x v="2"/>
    <x v="36"/>
    <x v="1"/>
    <x v="36"/>
    <s v="DB37-*m"/>
    <x v="0"/>
    <s v="CPO101"/>
    <n v="0"/>
    <s v="BP021"/>
    <x v="36"/>
    <n v="14"/>
    <n v="26"/>
    <x v="3"/>
    <n v="32"/>
    <s v=""/>
    <s v="DCS AMMONIA-UTILITIES"/>
    <m/>
    <m/>
    <m/>
    <s v="O1010213"/>
    <n v="26"/>
    <m/>
    <s v="10-Combined Bldgn-N2 plant, Demi water"/>
    <x v="20"/>
    <x v="20"/>
    <x v="0"/>
    <m/>
    <s v=""/>
    <s v=""/>
    <m/>
    <s v=""/>
    <s v="TS-G-05:16/_x000a_O1010213:26A"/>
    <m/>
    <m/>
    <m/>
    <s v=""/>
    <s v=""/>
    <x v="2"/>
    <x v="2"/>
    <x v="0"/>
    <x v="1"/>
    <x v="1"/>
    <s v=""/>
    <s v="26A"/>
    <x v="16"/>
    <x v="90"/>
    <x v="230"/>
    <x v="756"/>
  </r>
  <r>
    <s v="01"/>
    <m/>
    <s v="Сигнал"/>
    <s v="17-M -032    -A"/>
    <x v="665"/>
    <s v="10"/>
    <s v="Demi Water Pump 17-P-032A"/>
    <s v="17-P-032A СТОП"/>
    <s v="Motor Stop command"/>
    <s v="4124-GG-VD-BD17217P032118"/>
    <x v="22"/>
    <x v="14"/>
    <m/>
    <s v="17-I-CD-N-009BL02"/>
    <s v="30 Core"/>
    <s v="C.17"/>
    <x v="7"/>
    <x v="43"/>
    <x v="10"/>
    <n v="18"/>
    <s v=""/>
    <s v="30"/>
    <s v="ASK 3MLD, ASK 3MB"/>
    <x v="230"/>
    <x v="2"/>
    <x v="36"/>
    <x v="1"/>
    <x v="36"/>
    <s v="DB37-*m"/>
    <x v="0"/>
    <s v="CPO101"/>
    <n v="0"/>
    <s v="BP021"/>
    <x v="36"/>
    <n v="14"/>
    <n v="27"/>
    <x v="3"/>
    <n v="32"/>
    <s v=""/>
    <s v="DCS AMMONIA-UTILITIES"/>
    <m/>
    <m/>
    <m/>
    <s v="O1010213"/>
    <n v="27"/>
    <m/>
    <s v="10-Combined Bldgn-N2 plant, Demi water"/>
    <x v="20"/>
    <x v="20"/>
    <x v="0"/>
    <m/>
    <s v=""/>
    <s v=""/>
    <m/>
    <s v=""/>
    <s v="TS-G-05:18/_x000a_O1010213:27A"/>
    <m/>
    <m/>
    <m/>
    <s v=""/>
    <s v=""/>
    <x v="2"/>
    <x v="2"/>
    <x v="0"/>
    <x v="1"/>
    <x v="1"/>
    <s v=""/>
    <s v="27A"/>
    <x v="16"/>
    <x v="91"/>
    <x v="230"/>
    <x v="757"/>
  </r>
  <r>
    <s v="01"/>
    <m/>
    <s v="Сигнал"/>
    <s v="17-M -032    -A"/>
    <x v="666"/>
    <s v="10"/>
    <s v="Demi Water Pump 17-P-032A"/>
    <s v="17-P-032A ПУСК"/>
    <s v="Motor Start command"/>
    <s v="4124-GG-VD-BD17217P032118"/>
    <x v="22"/>
    <x v="14"/>
    <m/>
    <s v="17-I-CD-N-009BL02"/>
    <s v="30 Core"/>
    <s v="C.19"/>
    <x v="7"/>
    <x v="43"/>
    <x v="11"/>
    <s v="20"/>
    <s v=""/>
    <s v="30"/>
    <s v="ASK 3MLD, ASK 3MB"/>
    <x v="230"/>
    <x v="2"/>
    <x v="36"/>
    <x v="1"/>
    <x v="36"/>
    <s v="DB37-*m"/>
    <x v="0"/>
    <s v="CPO101"/>
    <n v="0"/>
    <s v="BP021"/>
    <x v="36"/>
    <n v="14"/>
    <n v="28"/>
    <x v="3"/>
    <n v="32"/>
    <s v=""/>
    <s v="DCS AMMONIA-UTILITIES"/>
    <m/>
    <m/>
    <m/>
    <s v="O1010213"/>
    <n v="28"/>
    <m/>
    <s v="10-Combined Bldgn-N2 plant, Demi water"/>
    <x v="20"/>
    <x v="20"/>
    <x v="0"/>
    <m/>
    <s v=""/>
    <s v=""/>
    <m/>
    <s v=""/>
    <s v="TS-G-05:20/_x000a_O1010213:28A"/>
    <m/>
    <m/>
    <m/>
    <s v=""/>
    <s v=""/>
    <x v="2"/>
    <x v="2"/>
    <x v="0"/>
    <x v="1"/>
    <x v="1"/>
    <s v=""/>
    <s v="28A"/>
    <x v="16"/>
    <x v="92"/>
    <x v="230"/>
    <x v="758"/>
  </r>
  <r>
    <s v="01"/>
    <m/>
    <s v="Сигнал"/>
    <s v="17-M -032    -B"/>
    <x v="667"/>
    <s v="10"/>
    <s v="Demi Water Pump 17-P-032B"/>
    <s v="17-P-032B СТОП"/>
    <s v="Motor Stop command"/>
    <s v="4124-GG-VD-BD17217P032118"/>
    <x v="22"/>
    <x v="14"/>
    <m/>
    <s v="17-I-CD-N-009BL02"/>
    <s v="30 Core"/>
    <s v="C.21"/>
    <x v="7"/>
    <x v="43"/>
    <x v="12"/>
    <n v="22"/>
    <s v=""/>
    <s v="30"/>
    <s v="ASK 3MLD, ASK 3MB"/>
    <x v="230"/>
    <x v="2"/>
    <x v="36"/>
    <x v="1"/>
    <x v="36"/>
    <s v="DB37-*m"/>
    <x v="0"/>
    <s v="CPO101"/>
    <n v="0"/>
    <s v="BP021"/>
    <x v="36"/>
    <n v="14"/>
    <n v="29"/>
    <x v="3"/>
    <n v="32"/>
    <s v=""/>
    <s v="DCS AMMONIA-UTILITIES"/>
    <m/>
    <m/>
    <m/>
    <s v="O1010213"/>
    <n v="29"/>
    <m/>
    <s v="10-Combined Bldgn-N2 plant, Demi water"/>
    <x v="20"/>
    <x v="20"/>
    <x v="0"/>
    <m/>
    <s v=""/>
    <s v=""/>
    <m/>
    <s v=""/>
    <s v="TS-G-05:22/_x000a_O1010213:29A"/>
    <m/>
    <m/>
    <m/>
    <s v=""/>
    <s v=""/>
    <x v="2"/>
    <x v="2"/>
    <x v="0"/>
    <x v="1"/>
    <x v="1"/>
    <s v=""/>
    <s v="29A"/>
    <x v="16"/>
    <x v="93"/>
    <x v="230"/>
    <x v="759"/>
  </r>
  <r>
    <s v="01"/>
    <m/>
    <s v="Сигнал"/>
    <s v="17-M -032    -B"/>
    <x v="668"/>
    <s v="10"/>
    <s v="Demi Water Pump 17-P-032B"/>
    <s v="17-P-032B ПУСК"/>
    <s v="Motor Start command"/>
    <s v="4124-GG-VD-BD17217P032118"/>
    <x v="22"/>
    <x v="14"/>
    <m/>
    <s v="17-I-CD-N-009BL02"/>
    <s v="30 Core"/>
    <s v="C.23"/>
    <x v="7"/>
    <x v="43"/>
    <x v="13"/>
    <n v="24"/>
    <s v=""/>
    <s v="30"/>
    <s v="ASK 3MLD, ASK 3MB"/>
    <x v="230"/>
    <x v="2"/>
    <x v="36"/>
    <x v="1"/>
    <x v="36"/>
    <s v="DB37-*m"/>
    <x v="0"/>
    <s v="CPO101"/>
    <n v="0"/>
    <s v="BP021"/>
    <x v="36"/>
    <n v="14"/>
    <n v="30"/>
    <x v="3"/>
    <n v="32"/>
    <s v=""/>
    <s v="DCS AMMONIA-UTILITIES"/>
    <m/>
    <m/>
    <m/>
    <s v="O1010213"/>
    <n v="30"/>
    <m/>
    <s v="10-Combined Bldgn-N2 plant, Demi water"/>
    <x v="20"/>
    <x v="20"/>
    <x v="0"/>
    <m/>
    <s v=""/>
    <s v=""/>
    <m/>
    <s v=""/>
    <s v="TS-G-05:24/_x000a_O1010213:30A"/>
    <m/>
    <m/>
    <m/>
    <s v=""/>
    <s v=""/>
    <x v="2"/>
    <x v="2"/>
    <x v="0"/>
    <x v="1"/>
    <x v="1"/>
    <s v=""/>
    <s v="30A"/>
    <x v="16"/>
    <x v="94"/>
    <x v="230"/>
    <x v="760"/>
  </r>
  <r>
    <s v="01"/>
    <m/>
    <s v="Сигнал"/>
    <s v="17-M -031    -A"/>
    <x v="669"/>
    <s v="10"/>
    <s v="Mixed Bed Filter Feed Pump 17-P-031A"/>
    <s v="17-P-031A СТОП"/>
    <s v="Motor Stop command"/>
    <s v="4124-GG-VD-BD17217P031102"/>
    <x v="22"/>
    <x v="14"/>
    <m/>
    <s v="17-I-CD-N-010BL02"/>
    <s v="30 Core"/>
    <s v="C.01"/>
    <x v="7"/>
    <x v="40"/>
    <x v="5"/>
    <n v="2"/>
    <s v=""/>
    <s v="30"/>
    <s v="ASK 3MLD, ASK 3MB"/>
    <x v="230"/>
    <x v="2"/>
    <x v="36"/>
    <x v="1"/>
    <x v="36"/>
    <s v="DB37-*m"/>
    <x v="0"/>
    <s v="CPO101"/>
    <n v="0"/>
    <s v="BP021"/>
    <x v="36"/>
    <n v="14"/>
    <n v="31"/>
    <x v="3"/>
    <n v="32"/>
    <s v=""/>
    <s v="DCS AMMONIA-UTILITIES"/>
    <m/>
    <m/>
    <m/>
    <s v="O1010213"/>
    <n v="31"/>
    <m/>
    <s v="10-Combined Bldgn-N2 plant, Demi water"/>
    <x v="20"/>
    <x v="20"/>
    <x v="0"/>
    <m/>
    <s v=""/>
    <s v=""/>
    <m/>
    <s v=""/>
    <s v="TS-G-06:2/_x000a_O1010213:31A"/>
    <m/>
    <m/>
    <m/>
    <s v=""/>
    <s v=""/>
    <x v="2"/>
    <x v="2"/>
    <x v="0"/>
    <x v="1"/>
    <x v="1"/>
    <s v=""/>
    <s v="31A"/>
    <x v="16"/>
    <x v="95"/>
    <x v="230"/>
    <x v="761"/>
  </r>
  <r>
    <s v="01"/>
    <m/>
    <s v="Сигнал"/>
    <s v="17-M -031    -A"/>
    <x v="670"/>
    <s v="10"/>
    <s v="Mixed Bed Filter Feed Pump 17-P-031A"/>
    <s v="P030B НАСОС КОНДЕНСАТА"/>
    <s v="Motor Start command"/>
    <s v="4124-GG-VD-BD17217P031102"/>
    <x v="22"/>
    <x v="14"/>
    <m/>
    <s v="17-I-CD-N-010BL02"/>
    <s v="30 Core"/>
    <s v="C.03"/>
    <x v="7"/>
    <x v="40"/>
    <x v="0"/>
    <n v="4"/>
    <s v=""/>
    <s v="30"/>
    <s v="ASK 3MLD, ASK 3MB"/>
    <x v="230"/>
    <x v="2"/>
    <x v="36"/>
    <x v="1"/>
    <x v="36"/>
    <s v="DB37-*m"/>
    <x v="0"/>
    <s v="CPO101"/>
    <n v="0"/>
    <s v="BP021"/>
    <x v="36"/>
    <n v="14"/>
    <n v="32"/>
    <x v="3"/>
    <n v="32"/>
    <s v=""/>
    <s v="DCS AMMONIA-UTILITIES"/>
    <m/>
    <m/>
    <m/>
    <s v="O1010213"/>
    <n v="32"/>
    <m/>
    <s v="10-Combined Bldgn-N2 plant, Demi water"/>
    <x v="20"/>
    <x v="20"/>
    <x v="0"/>
    <m/>
    <s v=""/>
    <s v=""/>
    <m/>
    <s v=""/>
    <s v="TS-G-06:4/_x000a_O1010213:32A"/>
    <m/>
    <m/>
    <m/>
    <s v=""/>
    <s v=""/>
    <x v="2"/>
    <x v="2"/>
    <x v="0"/>
    <x v="1"/>
    <x v="1"/>
    <s v=""/>
    <s v="32A"/>
    <x v="16"/>
    <x v="96"/>
    <x v="230"/>
    <x v="762"/>
  </r>
  <r>
    <s v="01"/>
    <m/>
    <s v="Сигнал"/>
    <s v="17-M -031    -B"/>
    <x v="671"/>
    <s v="10"/>
    <s v="Mixed Bed Filter Feed Pump 17-P-031B"/>
    <s v="17-P-031B СТОП"/>
    <s v="Motor Stop command"/>
    <s v="4124-GG-VD-BD17217P031102"/>
    <x v="22"/>
    <x v="14"/>
    <m/>
    <s v="17-I-CD-N-010BL02"/>
    <s v="30 Core"/>
    <s v="C.05"/>
    <x v="7"/>
    <x v="40"/>
    <x v="1"/>
    <n v="6"/>
    <s v=""/>
    <s v="30"/>
    <s v="ASK 3MLD, ASK 3MB"/>
    <x v="230"/>
    <x v="2"/>
    <x v="37"/>
    <x v="1"/>
    <x v="37"/>
    <s v="DB37-*m"/>
    <x v="0"/>
    <s v="CPO101"/>
    <n v="0"/>
    <s v="BP021"/>
    <x v="37"/>
    <n v="15"/>
    <n v="1"/>
    <x v="3"/>
    <n v="32"/>
    <s v=""/>
    <s v="DCS AMMONIA-UTILITIES"/>
    <m/>
    <m/>
    <m/>
    <s v="O1010214"/>
    <n v="1"/>
    <m/>
    <s v="10-Combined Bldgn-N2 plant, Demi water"/>
    <x v="20"/>
    <x v="20"/>
    <x v="0"/>
    <m/>
    <s v=""/>
    <s v=""/>
    <m/>
    <s v=""/>
    <s v="TS-G-06:6/_x000a_O1010214:1A"/>
    <m/>
    <m/>
    <m/>
    <s v=""/>
    <s v=""/>
    <x v="2"/>
    <x v="2"/>
    <x v="0"/>
    <x v="1"/>
    <x v="1"/>
    <s v=""/>
    <s v="1A"/>
    <x v="16"/>
    <x v="65"/>
    <x v="230"/>
    <x v="763"/>
  </r>
  <r>
    <s v="01"/>
    <m/>
    <s v="Сигнал"/>
    <s v="17-M -031    -B"/>
    <x v="672"/>
    <s v="10"/>
    <s v="Mixed Bed Filter Feed Pump 17-P-031B"/>
    <s v="P030B НАСОС КОНДЕНСАТА"/>
    <s v="Motor Start command"/>
    <s v="4124-GG-VD-BD17217P031102"/>
    <x v="22"/>
    <x v="14"/>
    <m/>
    <s v="17-I-CD-N-010BL02"/>
    <s v="30 Core"/>
    <s v="C.07"/>
    <x v="7"/>
    <x v="40"/>
    <x v="2"/>
    <n v="8"/>
    <s v=""/>
    <s v="30"/>
    <s v="ASK 3MLD, ASK 3MB"/>
    <x v="230"/>
    <x v="2"/>
    <x v="37"/>
    <x v="1"/>
    <x v="37"/>
    <s v="DB37-*m"/>
    <x v="0"/>
    <s v="CPO101"/>
    <n v="0"/>
    <s v="BP021"/>
    <x v="37"/>
    <n v="15"/>
    <n v="2"/>
    <x v="3"/>
    <n v="32"/>
    <s v=""/>
    <s v="DCS AMMONIA-UTILITIES"/>
    <m/>
    <m/>
    <m/>
    <s v="O1010214"/>
    <n v="2"/>
    <m/>
    <s v="10-Combined Bldgn-N2 plant, Demi water"/>
    <x v="20"/>
    <x v="20"/>
    <x v="0"/>
    <m/>
    <s v=""/>
    <s v=""/>
    <m/>
    <s v=""/>
    <s v="TS-G-06:8/_x000a_O1010214:2A"/>
    <m/>
    <m/>
    <m/>
    <s v=""/>
    <s v=""/>
    <x v="2"/>
    <x v="2"/>
    <x v="0"/>
    <x v="1"/>
    <x v="1"/>
    <s v=""/>
    <s v="2A"/>
    <x v="16"/>
    <x v="66"/>
    <x v="230"/>
    <x v="764"/>
  </r>
  <r>
    <s v="01"/>
    <m/>
    <s v="Сигнал"/>
    <s v="17-M -031    -C"/>
    <x v="673"/>
    <s v="10"/>
    <s v="Mixed Bed Filter Feed Pump 17-P-031C"/>
    <s v="17-P-031C СТОП"/>
    <s v="Motor Stop command"/>
    <s v="4124-XZ-DM-21703003"/>
    <x v="22"/>
    <x v="14"/>
    <m/>
    <s v="17-I-CD-N-010BL02"/>
    <s v="30 Core"/>
    <s v="C.09"/>
    <x v="7"/>
    <x v="40"/>
    <x v="3"/>
    <n v="10"/>
    <s v=""/>
    <s v="30"/>
    <s v="ASK 3MLD, ASK 3MB"/>
    <x v="230"/>
    <x v="2"/>
    <x v="37"/>
    <x v="1"/>
    <x v="37"/>
    <s v="DB37-*m"/>
    <x v="0"/>
    <s v="CPO101"/>
    <n v="0"/>
    <s v="BP021"/>
    <x v="37"/>
    <n v="15"/>
    <n v="3"/>
    <x v="3"/>
    <n v="32"/>
    <s v=""/>
    <s v="DCS AMMONIA-UTILITIES"/>
    <m/>
    <m/>
    <m/>
    <s v="O1010214"/>
    <n v="3"/>
    <m/>
    <s v="10-Combined Bldgn-N2 plant, Demi water"/>
    <x v="20"/>
    <x v="20"/>
    <x v="0"/>
    <m/>
    <s v=""/>
    <s v=""/>
    <m/>
    <s v=""/>
    <s v="TS-G-06:10/_x000a_O1010214:3A"/>
    <m/>
    <m/>
    <m/>
    <s v=""/>
    <s v=""/>
    <x v="2"/>
    <x v="2"/>
    <x v="0"/>
    <x v="1"/>
    <x v="1"/>
    <s v=""/>
    <s v="3A"/>
    <x v="16"/>
    <x v="67"/>
    <x v="230"/>
    <x v="765"/>
  </r>
  <r>
    <s v="01"/>
    <m/>
    <s v="Сигнал"/>
    <s v="17-M -031    -C"/>
    <x v="674"/>
    <s v="10"/>
    <s v="Mixed Bed Filter Feed Pump 17-P-031C"/>
    <s v="17-P-031C ПУСК"/>
    <s v="Motor Start command"/>
    <s v="4124-XZ-DM-21703003"/>
    <x v="22"/>
    <x v="14"/>
    <m/>
    <s v="17-I-CD-N-010BL02"/>
    <s v="30 Core"/>
    <s v="C.11"/>
    <x v="7"/>
    <x v="40"/>
    <x v="4"/>
    <n v="12"/>
    <s v=""/>
    <s v="30"/>
    <s v="ASK 3MLD, ASK 3MB"/>
    <x v="230"/>
    <x v="2"/>
    <x v="37"/>
    <x v="1"/>
    <x v="37"/>
    <s v="DB37-*m"/>
    <x v="0"/>
    <s v="CPO101"/>
    <n v="0"/>
    <s v="BP021"/>
    <x v="37"/>
    <n v="15"/>
    <n v="4"/>
    <x v="3"/>
    <n v="32"/>
    <s v=""/>
    <s v="DCS AMMONIA-UTILITIES"/>
    <m/>
    <m/>
    <m/>
    <s v="O1010214"/>
    <n v="4"/>
    <m/>
    <s v="10-Combined Bldgn-N2 plant, Demi water"/>
    <x v="20"/>
    <x v="20"/>
    <x v="0"/>
    <m/>
    <s v=""/>
    <s v=""/>
    <m/>
    <s v=""/>
    <s v="TS-G-06:12/_x000a_O1010214:4A"/>
    <m/>
    <m/>
    <m/>
    <s v=""/>
    <s v=""/>
    <x v="2"/>
    <x v="2"/>
    <x v="0"/>
    <x v="1"/>
    <x v="1"/>
    <s v=""/>
    <s v="4A"/>
    <x v="16"/>
    <x v="68"/>
    <x v="230"/>
    <x v="766"/>
  </r>
  <r>
    <s v="01"/>
    <m/>
    <s v="Сигнал"/>
    <s v="17-H -111LP  "/>
    <x v="675"/>
    <s v="11"/>
    <s v="17-L-111-H-111 Electric heater"/>
    <s v="17-L-111-H-111 СТОП"/>
    <s v="Motor Stop command"/>
    <s v="4124-FB-VD-BD00317L11111309"/>
    <x v="22"/>
    <x v="14"/>
    <m/>
    <s v="17-I-CD-N-011BL02"/>
    <s v="30 Core"/>
    <s v="C.01"/>
    <x v="7"/>
    <x v="44"/>
    <x v="5"/>
    <n v="2"/>
    <s v=""/>
    <s v="30"/>
    <s v="ASK 3MLD, ASK 3MB"/>
    <x v="230"/>
    <x v="2"/>
    <x v="37"/>
    <x v="1"/>
    <x v="37"/>
    <s v="DB37-*m"/>
    <x v="0"/>
    <s v="CPO101"/>
    <n v="0"/>
    <s v="BP021"/>
    <x v="37"/>
    <n v="15"/>
    <n v="5"/>
    <x v="3"/>
    <n v="32"/>
    <s v=""/>
    <s v="DCS AMMONIA-UTILITIES"/>
    <m/>
    <m/>
    <m/>
    <s v="O1010214"/>
    <n v="5"/>
    <m/>
    <s v="11-Auxiliary Boiler Area"/>
    <x v="20"/>
    <x v="20"/>
    <x v="0"/>
    <m/>
    <s v=""/>
    <s v=""/>
    <m/>
    <s v=""/>
    <s v="TS-G-07:2/_x000a_O1010214:5A"/>
    <m/>
    <m/>
    <m/>
    <s v=""/>
    <s v=""/>
    <x v="2"/>
    <x v="2"/>
    <x v="0"/>
    <x v="1"/>
    <x v="1"/>
    <s v=""/>
    <s v="5A"/>
    <x v="16"/>
    <x v="69"/>
    <x v="230"/>
    <x v="767"/>
  </r>
  <r>
    <s v="01"/>
    <m/>
    <s v="Сигнал"/>
    <s v="17-H -111LP  "/>
    <x v="676"/>
    <s v="11"/>
    <s v="17-L-111-H-111 Electric heater"/>
    <s v="17-L-111-H-111 ПУСК"/>
    <s v="Motor Start command"/>
    <s v="4124-FB-VD-BD00317L11111309"/>
    <x v="22"/>
    <x v="14"/>
    <m/>
    <s v="17-I-CD-N-011BL02"/>
    <s v="30 Core"/>
    <s v="C.03"/>
    <x v="7"/>
    <x v="44"/>
    <x v="0"/>
    <n v="4"/>
    <s v=""/>
    <s v="30"/>
    <s v="ASK 3MLD, ASK 3MB"/>
    <x v="230"/>
    <x v="2"/>
    <x v="37"/>
    <x v="1"/>
    <x v="37"/>
    <s v="DB37-*m"/>
    <x v="0"/>
    <s v="CPO101"/>
    <n v="0"/>
    <s v="BP021"/>
    <x v="37"/>
    <n v="15"/>
    <n v="6"/>
    <x v="3"/>
    <n v="32"/>
    <s v=""/>
    <s v="DCS AMMONIA-UTILITIES"/>
    <m/>
    <m/>
    <m/>
    <s v="O1010214"/>
    <n v="6"/>
    <m/>
    <s v="11-Auxiliary Boiler Area"/>
    <x v="20"/>
    <x v="20"/>
    <x v="0"/>
    <m/>
    <s v=""/>
    <s v=""/>
    <m/>
    <s v=""/>
    <s v="TS-G-07:4/_x000a_O1010214:6A"/>
    <m/>
    <m/>
    <m/>
    <s v=""/>
    <s v=""/>
    <x v="2"/>
    <x v="2"/>
    <x v="0"/>
    <x v="1"/>
    <x v="1"/>
    <s v=""/>
    <s v="6A"/>
    <x v="16"/>
    <x v="70"/>
    <x v="230"/>
    <x v="768"/>
  </r>
  <r>
    <s v="02.1"/>
    <s v="28.06.2024 замена типовой схемы"/>
    <s v="Сигнал"/>
    <s v="17-M -101    -BLK"/>
    <x v="677"/>
    <s v="11"/>
    <s v="FAN MOTOR 17-L-111-KM-101-B"/>
    <s v="17-L-111-KM-101-B СТОП"/>
    <s v="Motor Stop command"/>
    <s v="4124-FB-VD-BD00317L11111310"/>
    <x v="23"/>
    <x v="15"/>
    <m/>
    <s v="17-I-CD-N-011BL02"/>
    <s v="30 Core"/>
    <s v="C.05"/>
    <x v="7"/>
    <x v="44"/>
    <x v="1"/>
    <n v="6"/>
    <s v=""/>
    <s v="30"/>
    <s v="ASK 3MLD, ASK 3MB"/>
    <x v="230"/>
    <x v="2"/>
    <x v="37"/>
    <x v="1"/>
    <x v="37"/>
    <s v="DB37-*m"/>
    <x v="0"/>
    <s v="CPO101"/>
    <n v="0"/>
    <s v="BP021"/>
    <x v="37"/>
    <n v="15"/>
    <n v="7"/>
    <x v="3"/>
    <n v="32"/>
    <s v=""/>
    <s v="DCS AMMONIA-UTILITIES"/>
    <m/>
    <m/>
    <m/>
    <s v="O1010214"/>
    <n v="7"/>
    <m/>
    <s v="11-Auxiliary Boiler Area"/>
    <x v="20"/>
    <x v="20"/>
    <x v="0"/>
    <m/>
    <s v=""/>
    <s v=""/>
    <m/>
    <s v=""/>
    <s v="TS-G-07:6/_x000a_O1010214:7A"/>
    <m/>
    <m/>
    <m/>
    <s v=""/>
    <s v=""/>
    <x v="2"/>
    <x v="2"/>
    <x v="0"/>
    <x v="1"/>
    <x v="1"/>
    <s v=""/>
    <s v="7A"/>
    <x v="16"/>
    <x v="71"/>
    <x v="230"/>
    <x v="769"/>
  </r>
  <r>
    <s v="02.1"/>
    <s v="28.06.2024 замена типовой схемы"/>
    <s v="Сигнал"/>
    <s v="17-M -101    -BLK"/>
    <x v="678"/>
    <s v="11"/>
    <s v="FAN MOTOR 17-L-111-KM-101-B"/>
    <s v="17-L-111-KM-101-B ПУСК"/>
    <s v="Motor Start command"/>
    <s v="4124-FB-VD-BD00317L11111310"/>
    <x v="23"/>
    <x v="15"/>
    <m/>
    <s v="17-I-CD-N-011BL02"/>
    <s v="30 Core"/>
    <s v="C.07"/>
    <x v="7"/>
    <x v="44"/>
    <x v="2"/>
    <n v="8"/>
    <s v=""/>
    <s v="30"/>
    <s v="ASK 3MLD, ASK 3MB"/>
    <x v="230"/>
    <x v="2"/>
    <x v="37"/>
    <x v="1"/>
    <x v="37"/>
    <s v="DB37-*m"/>
    <x v="0"/>
    <s v="CPO101"/>
    <n v="0"/>
    <s v="BP021"/>
    <x v="37"/>
    <n v="15"/>
    <n v="8"/>
    <x v="3"/>
    <n v="32"/>
    <s v=""/>
    <s v="DCS AMMONIA-UTILITIES"/>
    <m/>
    <m/>
    <m/>
    <s v="O1010214"/>
    <n v="8"/>
    <m/>
    <s v="11-Auxiliary Boiler Area"/>
    <x v="20"/>
    <x v="20"/>
    <x v="0"/>
    <m/>
    <s v=""/>
    <s v=""/>
    <m/>
    <s v=""/>
    <s v="TS-G-07:8/_x000a_O1010214:8A"/>
    <m/>
    <m/>
    <m/>
    <s v=""/>
    <s v=""/>
    <x v="2"/>
    <x v="2"/>
    <x v="0"/>
    <x v="1"/>
    <x v="1"/>
    <s v=""/>
    <s v="8A"/>
    <x v="16"/>
    <x v="72"/>
    <x v="230"/>
    <x v="770"/>
  </r>
  <r>
    <s v="01"/>
    <m/>
    <s v="Сигнал"/>
    <s v="17-H -111L  -001"/>
    <x v="679"/>
    <s v="11"/>
    <s v="LO Heater 17-STP-111A-H-001"/>
    <s v="17-STP-111A-H-001 СТОП"/>
    <s v="Heater Stop command"/>
    <s v="4124-GG-VD-BD17117P111037_SH.3"/>
    <x v="22"/>
    <x v="14"/>
    <m/>
    <s v="17-I-CD-N-011BL02"/>
    <s v="30 Core"/>
    <s v="C.09"/>
    <x v="7"/>
    <x v="44"/>
    <x v="3"/>
    <n v="10"/>
    <s v=""/>
    <s v="30"/>
    <s v="ASK 3MLD, ASK 3MB"/>
    <x v="230"/>
    <x v="2"/>
    <x v="37"/>
    <x v="1"/>
    <x v="37"/>
    <s v="DB37-*m"/>
    <x v="0"/>
    <s v="CPO101"/>
    <n v="0"/>
    <s v="BP021"/>
    <x v="37"/>
    <n v="15"/>
    <n v="9"/>
    <x v="3"/>
    <n v="32"/>
    <s v=""/>
    <s v="DCS AMMONIA-UTILITIES"/>
    <m/>
    <m/>
    <m/>
    <s v="O1010214"/>
    <n v="9"/>
    <m/>
    <s v="11-Auxiliary Boiler Area"/>
    <x v="20"/>
    <x v="20"/>
    <x v="0"/>
    <m/>
    <s v=""/>
    <s v=""/>
    <m/>
    <s v=""/>
    <s v="TS-G-07:10/_x000a_O1010214:9A"/>
    <m/>
    <m/>
    <m/>
    <s v=""/>
    <s v=""/>
    <x v="2"/>
    <x v="2"/>
    <x v="0"/>
    <x v="1"/>
    <x v="1"/>
    <s v=""/>
    <s v="9A"/>
    <x v="16"/>
    <x v="73"/>
    <x v="230"/>
    <x v="771"/>
  </r>
  <r>
    <s v="01"/>
    <m/>
    <s v="Сигнал"/>
    <s v="17-H -111L  -001"/>
    <x v="680"/>
    <s v="11"/>
    <s v="LO Heater 17-STP-111A-H-001"/>
    <s v="17-STP-111A-H-001 ПУСК"/>
    <s v="Heater Start command"/>
    <s v="4124-GG-VD-BD17117P111037_SH.3"/>
    <x v="22"/>
    <x v="14"/>
    <m/>
    <s v="17-I-CD-N-011BL02"/>
    <s v="30 Core"/>
    <s v="C.11"/>
    <x v="7"/>
    <x v="44"/>
    <x v="4"/>
    <n v="12"/>
    <s v=""/>
    <s v="30"/>
    <s v="ASK 3MLD, ASK 3MB"/>
    <x v="230"/>
    <x v="2"/>
    <x v="37"/>
    <x v="1"/>
    <x v="37"/>
    <s v="DB37-*m"/>
    <x v="0"/>
    <s v="CPO101"/>
    <n v="0"/>
    <s v="BP021"/>
    <x v="37"/>
    <n v="15"/>
    <n v="10"/>
    <x v="3"/>
    <n v="32"/>
    <s v=""/>
    <s v="DCS AMMONIA-UTILITIES"/>
    <m/>
    <m/>
    <m/>
    <s v="O1010214"/>
    <n v="10"/>
    <m/>
    <s v="11-Auxiliary Boiler Area"/>
    <x v="20"/>
    <x v="20"/>
    <x v="0"/>
    <m/>
    <s v=""/>
    <s v=""/>
    <m/>
    <s v=""/>
    <s v="TS-G-07:12/_x000a_O1010214:10A"/>
    <m/>
    <m/>
    <m/>
    <s v=""/>
    <s v=""/>
    <x v="2"/>
    <x v="2"/>
    <x v="0"/>
    <x v="1"/>
    <x v="1"/>
    <s v=""/>
    <s v="10A"/>
    <x v="16"/>
    <x v="74"/>
    <x v="230"/>
    <x v="772"/>
  </r>
  <r>
    <s v="01"/>
    <m/>
    <s v="Сигнал"/>
    <s v="17-M -111AL0  -01B"/>
    <x v="681"/>
    <s v="11"/>
    <s v="17-STP-111A-PM-001B Auxiliary Oil Pump"/>
    <s v="17-STP-111A-PM-001B СТОП"/>
    <s v="Motor Stop command"/>
    <s v="4124-GG-VD-BD17117P111037_SH.3"/>
    <x v="22"/>
    <x v="14"/>
    <m/>
    <s v="17-I-CD-N-011BL02"/>
    <s v="30 Core"/>
    <s v="C.13"/>
    <x v="7"/>
    <x v="44"/>
    <x v="6"/>
    <n v="14"/>
    <s v=""/>
    <s v="30"/>
    <s v="ASK 3MLD, ASK 3MB"/>
    <x v="230"/>
    <x v="2"/>
    <x v="37"/>
    <x v="1"/>
    <x v="37"/>
    <s v="DB37-*m"/>
    <x v="0"/>
    <s v="CPO101"/>
    <n v="0"/>
    <s v="BP021"/>
    <x v="37"/>
    <n v="15"/>
    <n v="11"/>
    <x v="3"/>
    <n v="32"/>
    <s v=""/>
    <s v="DCS AMMONIA-UTILITIES"/>
    <m/>
    <m/>
    <m/>
    <s v="O1010214"/>
    <n v="11"/>
    <m/>
    <s v="11-Auxiliary Boiler Area"/>
    <x v="20"/>
    <x v="20"/>
    <x v="0"/>
    <m/>
    <s v=""/>
    <s v=""/>
    <m/>
    <s v=""/>
    <s v="TS-G-07:14/_x000a_O1010214:11A"/>
    <m/>
    <m/>
    <m/>
    <s v=""/>
    <s v=""/>
    <x v="2"/>
    <x v="2"/>
    <x v="0"/>
    <x v="1"/>
    <x v="1"/>
    <s v=""/>
    <s v="11A"/>
    <x v="16"/>
    <x v="75"/>
    <x v="230"/>
    <x v="773"/>
  </r>
  <r>
    <s v="01"/>
    <m/>
    <s v="Сигнал"/>
    <s v="17-M -111AL0  -01B"/>
    <x v="682"/>
    <s v="11"/>
    <s v="17-STP-111A-PM-001B Auxiliary Oil Pump"/>
    <s v="M111B"/>
    <s v="Motor Start command"/>
    <s v="4124-GG-VD-BD17117P111037_SH.3"/>
    <x v="22"/>
    <x v="14"/>
    <m/>
    <s v="17-I-CD-N-011BL02"/>
    <s v="30 Core"/>
    <s v="C.15"/>
    <x v="7"/>
    <x v="44"/>
    <x v="7"/>
    <n v="16"/>
    <s v=""/>
    <s v="30"/>
    <s v="ASK 3MLD, ASK 3MB"/>
    <x v="230"/>
    <x v="2"/>
    <x v="37"/>
    <x v="1"/>
    <x v="37"/>
    <s v="DB37-*m"/>
    <x v="0"/>
    <s v="CPO101"/>
    <n v="0"/>
    <s v="BP021"/>
    <x v="37"/>
    <n v="15"/>
    <n v="12"/>
    <x v="3"/>
    <n v="32"/>
    <s v=""/>
    <s v="DCS AMMONIA-UTILITIES"/>
    <m/>
    <m/>
    <m/>
    <s v="O1010214"/>
    <n v="12"/>
    <m/>
    <s v="11-Auxiliary Boiler Area"/>
    <x v="20"/>
    <x v="20"/>
    <x v="0"/>
    <m/>
    <s v=""/>
    <s v=""/>
    <m/>
    <s v=""/>
    <s v="TS-G-07:16/_x000a_O1010214:12A"/>
    <m/>
    <m/>
    <m/>
    <s v=""/>
    <s v=""/>
    <x v="2"/>
    <x v="2"/>
    <x v="0"/>
    <x v="1"/>
    <x v="1"/>
    <s v=""/>
    <s v="12A"/>
    <x v="16"/>
    <x v="76"/>
    <x v="230"/>
    <x v="774"/>
  </r>
  <r>
    <s v="01"/>
    <m/>
    <s v="Сигнал"/>
    <s v="17-M -020    -A"/>
    <x v="683"/>
    <s v="11"/>
    <s v="LP Condensate 17-P-020A"/>
    <s v="17-P-020A СТОП"/>
    <s v="Motor Stop command"/>
    <s v="4124-GG-VD-BD17217P020050"/>
    <x v="22"/>
    <x v="14"/>
    <m/>
    <s v="17-I-CD-N-011BL02"/>
    <s v="30 Core"/>
    <s v="C.17"/>
    <x v="7"/>
    <x v="44"/>
    <x v="10"/>
    <n v="18"/>
    <s v=""/>
    <s v="30"/>
    <s v="ASK 3MLD, ASK 3MB"/>
    <x v="230"/>
    <x v="2"/>
    <x v="37"/>
    <x v="1"/>
    <x v="37"/>
    <s v="DB37-*m"/>
    <x v="0"/>
    <s v="CPO101"/>
    <n v="0"/>
    <s v="BP021"/>
    <x v="37"/>
    <n v="15"/>
    <n v="13"/>
    <x v="3"/>
    <n v="32"/>
    <s v=""/>
    <s v="DCS AMMONIA-UTILITIES"/>
    <m/>
    <m/>
    <m/>
    <s v="O1010214"/>
    <n v="13"/>
    <m/>
    <s v="11-Auxiliary Boiler Area"/>
    <x v="20"/>
    <x v="20"/>
    <x v="0"/>
    <m/>
    <s v=""/>
    <s v=""/>
    <m/>
    <s v=""/>
    <s v="TS-G-07:18/_x000a_O1010214:13A"/>
    <m/>
    <m/>
    <m/>
    <s v=""/>
    <s v=""/>
    <x v="2"/>
    <x v="2"/>
    <x v="0"/>
    <x v="1"/>
    <x v="1"/>
    <s v=""/>
    <s v="13A"/>
    <x v="16"/>
    <x v="77"/>
    <x v="230"/>
    <x v="775"/>
  </r>
  <r>
    <s v="01"/>
    <m/>
    <s v="Сигнал"/>
    <s v="17-M -020    -A"/>
    <x v="684"/>
    <s v="11"/>
    <s v="LP Condensate 17-P-020A"/>
    <s v="17-P-020A ПУСК"/>
    <s v="Motor Start command"/>
    <s v="4124-GG-VD-BD17217P020050"/>
    <x v="22"/>
    <x v="14"/>
    <m/>
    <s v="17-I-CD-N-011BL02"/>
    <s v="30 Core"/>
    <s v="C.19"/>
    <x v="7"/>
    <x v="44"/>
    <x v="11"/>
    <s v="20"/>
    <s v=""/>
    <s v="30"/>
    <s v="ASK 3MLD, ASK 3MB"/>
    <x v="230"/>
    <x v="2"/>
    <x v="37"/>
    <x v="1"/>
    <x v="37"/>
    <s v="DB37-*m"/>
    <x v="0"/>
    <s v="CPO101"/>
    <n v="0"/>
    <s v="BP021"/>
    <x v="37"/>
    <n v="15"/>
    <n v="14"/>
    <x v="3"/>
    <n v="32"/>
    <s v=""/>
    <s v="DCS AMMONIA-UTILITIES"/>
    <m/>
    <m/>
    <m/>
    <s v="O1010214"/>
    <n v="14"/>
    <m/>
    <s v="11-Auxiliary Boiler Area"/>
    <x v="20"/>
    <x v="20"/>
    <x v="0"/>
    <m/>
    <s v=""/>
    <s v=""/>
    <m/>
    <s v=""/>
    <s v="TS-G-07:20/_x000a_O1010214:14A"/>
    <m/>
    <m/>
    <m/>
    <s v=""/>
    <s v=""/>
    <x v="2"/>
    <x v="2"/>
    <x v="0"/>
    <x v="1"/>
    <x v="1"/>
    <s v=""/>
    <s v="14A"/>
    <x v="16"/>
    <x v="78"/>
    <x v="230"/>
    <x v="776"/>
  </r>
  <r>
    <s v="01"/>
    <m/>
    <s v="Сигнал"/>
    <s v="17-M -020    -B"/>
    <x v="685"/>
    <s v="11"/>
    <s v="LP Condensate 17-P-020B"/>
    <s v="17-P-020B СТОП"/>
    <s v="Motor Stop command"/>
    <s v="4124-GG-VD-BD17217P020050"/>
    <x v="22"/>
    <x v="14"/>
    <m/>
    <s v="17-I-CD-N-011BL02"/>
    <s v="30 Core"/>
    <s v="C.21"/>
    <x v="7"/>
    <x v="44"/>
    <x v="12"/>
    <n v="22"/>
    <s v=""/>
    <s v="30"/>
    <s v="ASK 3MLD, ASK 3MB"/>
    <x v="230"/>
    <x v="2"/>
    <x v="37"/>
    <x v="1"/>
    <x v="37"/>
    <s v="DB37-*m"/>
    <x v="0"/>
    <s v="CPO101"/>
    <n v="0"/>
    <s v="BP021"/>
    <x v="37"/>
    <n v="15"/>
    <n v="15"/>
    <x v="3"/>
    <n v="32"/>
    <s v=""/>
    <s v="DCS AMMONIA-UTILITIES"/>
    <m/>
    <m/>
    <m/>
    <s v="O1010214"/>
    <n v="15"/>
    <m/>
    <s v="11-Auxiliary Boiler Area"/>
    <x v="20"/>
    <x v="20"/>
    <x v="0"/>
    <m/>
    <s v=""/>
    <s v=""/>
    <m/>
    <s v=""/>
    <s v="TS-G-07:22/_x000a_O1010214:15A"/>
    <m/>
    <m/>
    <m/>
    <s v=""/>
    <s v=""/>
    <x v="2"/>
    <x v="2"/>
    <x v="0"/>
    <x v="1"/>
    <x v="1"/>
    <s v=""/>
    <s v="15A"/>
    <x v="16"/>
    <x v="79"/>
    <x v="230"/>
    <x v="777"/>
  </r>
  <r>
    <s v="01"/>
    <m/>
    <s v="Сигнал"/>
    <s v="17-M -020    -B"/>
    <x v="686"/>
    <s v="11"/>
    <s v="LP Condensate 17-P-020B"/>
    <s v="17-P-020B ПУСК"/>
    <s v="Motor Start command"/>
    <s v="4124-GG-VD-BD17217P020050"/>
    <x v="22"/>
    <x v="14"/>
    <m/>
    <s v="17-I-CD-N-011BL02"/>
    <s v="30 Core"/>
    <s v="C.23"/>
    <x v="7"/>
    <x v="44"/>
    <x v="13"/>
    <n v="24"/>
    <s v=""/>
    <s v="30"/>
    <s v="ASK 3MLD, ASK 3MB"/>
    <x v="230"/>
    <x v="2"/>
    <x v="37"/>
    <x v="1"/>
    <x v="37"/>
    <s v="DB37-*m"/>
    <x v="0"/>
    <s v="CPO101"/>
    <n v="0"/>
    <s v="BP021"/>
    <x v="37"/>
    <n v="15"/>
    <n v="16"/>
    <x v="3"/>
    <n v="32"/>
    <s v=""/>
    <s v="DCS AMMONIA-UTILITIES"/>
    <m/>
    <m/>
    <m/>
    <s v="O1010214"/>
    <n v="16"/>
    <m/>
    <s v="11-Auxiliary Boiler Area"/>
    <x v="20"/>
    <x v="20"/>
    <x v="0"/>
    <m/>
    <s v=""/>
    <s v=""/>
    <m/>
    <s v=""/>
    <s v="TS-G-07:24/_x000a_O1010214:16A"/>
    <m/>
    <m/>
    <m/>
    <s v=""/>
    <s v=""/>
    <x v="2"/>
    <x v="2"/>
    <x v="0"/>
    <x v="1"/>
    <x v="1"/>
    <s v=""/>
    <s v="16A"/>
    <x v="16"/>
    <x v="80"/>
    <x v="230"/>
    <x v="778"/>
  </r>
  <r>
    <s v="02.1"/>
    <s v="28.06.2024 замена типовой схемы"/>
    <s v="Сигнал"/>
    <s v="17-M -111    -B"/>
    <x v="687"/>
    <s v="11"/>
    <s v="17-P-111B Centrifugal Pumps"/>
    <s v="17-P-111B СТОП"/>
    <s v="Motor Stop command"/>
    <s v="4124-XZ-DM-21711201"/>
    <x v="23"/>
    <x v="15"/>
    <m/>
    <s v="17-I-CD-N-011BL02"/>
    <s v="30 Core"/>
    <s v="C.25"/>
    <x v="7"/>
    <x v="44"/>
    <x v="14"/>
    <n v="26"/>
    <s v=""/>
    <s v="30"/>
    <s v="ASK 3MLD, ASK 3MB"/>
    <x v="230"/>
    <x v="2"/>
    <x v="37"/>
    <x v="1"/>
    <x v="37"/>
    <s v="DB37-*m"/>
    <x v="0"/>
    <s v="CPO101"/>
    <n v="0"/>
    <s v="BP021"/>
    <x v="37"/>
    <n v="15"/>
    <n v="17"/>
    <x v="3"/>
    <n v="32"/>
    <s v=""/>
    <s v="DCS AMMONIA-UTILITIES"/>
    <m/>
    <m/>
    <m/>
    <s v="O1010214"/>
    <n v="17"/>
    <m/>
    <s v="11-Auxiliary Boiler Area"/>
    <x v="20"/>
    <x v="20"/>
    <x v="0"/>
    <m/>
    <s v=""/>
    <s v=""/>
    <m/>
    <s v=""/>
    <s v="TS-G-07:26/_x000a_O1010214:17A"/>
    <m/>
    <m/>
    <m/>
    <s v=""/>
    <s v=""/>
    <x v="2"/>
    <x v="2"/>
    <x v="0"/>
    <x v="1"/>
    <x v="1"/>
    <s v=""/>
    <s v="17A"/>
    <x v="16"/>
    <x v="81"/>
    <x v="230"/>
    <x v="779"/>
  </r>
  <r>
    <s v="02.1"/>
    <s v="28.06.2024 замена типовой схемы"/>
    <s v="Сигнал"/>
    <s v="17-M -111    -B"/>
    <x v="688"/>
    <s v="11"/>
    <s v="17-P-111B Centrifugal Pumps"/>
    <s v="17-P-111B ПУСК"/>
    <s v="Motor Start command"/>
    <s v="4124-XZ-DM-21711201"/>
    <x v="23"/>
    <x v="15"/>
    <m/>
    <s v="17-I-CD-N-011BL02"/>
    <s v="30 Core"/>
    <s v="C.27"/>
    <x v="7"/>
    <x v="44"/>
    <x v="15"/>
    <n v="28"/>
    <s v=""/>
    <s v="30"/>
    <s v="ASK 3MLD, ASK 3MB"/>
    <x v="230"/>
    <x v="2"/>
    <x v="37"/>
    <x v="1"/>
    <x v="37"/>
    <s v="DB37-*m"/>
    <x v="0"/>
    <s v="CPO101"/>
    <n v="0"/>
    <s v="BP021"/>
    <x v="37"/>
    <n v="15"/>
    <n v="18"/>
    <x v="3"/>
    <n v="32"/>
    <s v=""/>
    <s v="DCS AMMONIA-UTILITIES"/>
    <m/>
    <m/>
    <m/>
    <s v="O1010214"/>
    <n v="18"/>
    <m/>
    <s v="11-Auxiliary Boiler Area"/>
    <x v="20"/>
    <x v="20"/>
    <x v="0"/>
    <m/>
    <s v=""/>
    <s v=""/>
    <m/>
    <s v=""/>
    <s v="TS-G-07:28/_x000a_O1010214:18A"/>
    <m/>
    <m/>
    <m/>
    <s v=""/>
    <s v=""/>
    <x v="2"/>
    <x v="2"/>
    <x v="0"/>
    <x v="1"/>
    <x v="1"/>
    <s v=""/>
    <s v="18A"/>
    <x v="16"/>
    <x v="82"/>
    <x v="230"/>
    <x v="780"/>
  </r>
  <r>
    <s v="01"/>
    <m/>
    <s v="Сигнал"/>
    <s v="17-H -071    -G"/>
    <x v="689"/>
    <s v="07"/>
    <s v="17-L-071-K-071G Gearbox Heater"/>
    <s v="17-HE-07207 СТОП"/>
    <s v="Heater Stop command"/>
    <s v="4124-FY-VD-BD17317L07100001_SH.1"/>
    <x v="22"/>
    <x v="14"/>
    <m/>
    <s v="17-I-CD-N-018BL02"/>
    <s v="30 Core"/>
    <s v="C.01"/>
    <x v="7"/>
    <x v="38"/>
    <x v="5"/>
    <n v="2"/>
    <s v=""/>
    <s v="30"/>
    <s v="ASK 3MLD, ASK 3MB"/>
    <x v="230"/>
    <x v="2"/>
    <x v="37"/>
    <x v="1"/>
    <x v="37"/>
    <s v="DB37-*m"/>
    <x v="0"/>
    <s v="CPO101"/>
    <n v="0"/>
    <s v="BP021"/>
    <x v="37"/>
    <n v="15"/>
    <n v="19"/>
    <x v="3"/>
    <n v="32"/>
    <s v=""/>
    <s v="DCS AMMONIA-UTILITIES"/>
    <m/>
    <m/>
    <m/>
    <s v="O1010214"/>
    <n v="19"/>
    <m/>
    <s v="07-Cooling Tower Area"/>
    <x v="20"/>
    <x v="20"/>
    <x v="0"/>
    <m/>
    <s v=""/>
    <s v=""/>
    <m/>
    <s v=""/>
    <s v="TS-G-08:2/_x000a_O1010214:19A"/>
    <m/>
    <m/>
    <m/>
    <s v=""/>
    <s v=""/>
    <x v="2"/>
    <x v="2"/>
    <x v="0"/>
    <x v="1"/>
    <x v="1"/>
    <s v=""/>
    <s v="19A"/>
    <x v="16"/>
    <x v="83"/>
    <x v="230"/>
    <x v="781"/>
  </r>
  <r>
    <s v="01"/>
    <m/>
    <s v="Сигнал"/>
    <s v="17-H -071    -G"/>
    <x v="690"/>
    <s v="07"/>
    <s v="17-L-071-K-071G Gearbox Heater"/>
    <s v="17-HE-07207 ПУСК"/>
    <s v="Heater Start command"/>
    <s v="4124-FY-VD-BD17317L07100001_SH.1"/>
    <x v="22"/>
    <x v="14"/>
    <m/>
    <s v="17-I-CD-N-018BL02"/>
    <s v="30 Core"/>
    <s v="C.03"/>
    <x v="7"/>
    <x v="38"/>
    <x v="0"/>
    <n v="4"/>
    <s v=""/>
    <s v="30"/>
    <s v="ASK 3MLD, ASK 3MB"/>
    <x v="230"/>
    <x v="2"/>
    <x v="37"/>
    <x v="1"/>
    <x v="37"/>
    <s v="DB37-*m"/>
    <x v="0"/>
    <s v="CPO101"/>
    <n v="0"/>
    <s v="BP021"/>
    <x v="37"/>
    <n v="15"/>
    <n v="20"/>
    <x v="3"/>
    <n v="32"/>
    <s v=""/>
    <s v="DCS AMMONIA-UTILITIES"/>
    <m/>
    <m/>
    <m/>
    <s v="O1010214"/>
    <n v="20"/>
    <m/>
    <s v="07-Cooling Tower Area"/>
    <x v="20"/>
    <x v="20"/>
    <x v="0"/>
    <m/>
    <s v=""/>
    <s v=""/>
    <m/>
    <s v=""/>
    <s v="TS-G-08:4/_x000a_O1010214:20A"/>
    <m/>
    <m/>
    <m/>
    <s v=""/>
    <s v=""/>
    <x v="2"/>
    <x v="2"/>
    <x v="0"/>
    <x v="1"/>
    <x v="1"/>
    <s v=""/>
    <s v="20A"/>
    <x v="16"/>
    <x v="84"/>
    <x v="230"/>
    <x v="782"/>
  </r>
  <r>
    <s v="01"/>
    <m/>
    <s v="Сигнал"/>
    <s v="17-H -071    -H"/>
    <x v="691"/>
    <s v="07"/>
    <s v="17-L-071-K-071H Gearbox Heater"/>
    <s v="17-HE-07208 СТОП"/>
    <s v="Heater Stop command"/>
    <s v="4124-FY-VD-BD17317L07100001_SH.1"/>
    <x v="22"/>
    <x v="14"/>
    <m/>
    <s v="17-I-CD-N-018BL02"/>
    <s v="30 Core"/>
    <s v="C.05"/>
    <x v="7"/>
    <x v="38"/>
    <x v="1"/>
    <n v="6"/>
    <s v=""/>
    <s v="30"/>
    <s v="ASK 3MLD, ASK 3MB"/>
    <x v="230"/>
    <x v="2"/>
    <x v="37"/>
    <x v="1"/>
    <x v="37"/>
    <s v="DB37-*m"/>
    <x v="0"/>
    <s v="CPO101"/>
    <n v="0"/>
    <s v="BP021"/>
    <x v="37"/>
    <n v="15"/>
    <n v="21"/>
    <x v="3"/>
    <n v="32"/>
    <s v=""/>
    <s v="DCS AMMONIA-UTILITIES"/>
    <m/>
    <m/>
    <m/>
    <s v="O1010214"/>
    <n v="21"/>
    <m/>
    <s v="07-Cooling Tower Area"/>
    <x v="20"/>
    <x v="20"/>
    <x v="0"/>
    <m/>
    <s v=""/>
    <s v=""/>
    <m/>
    <s v=""/>
    <s v="TS-G-08:6/_x000a_O1010214:21A"/>
    <m/>
    <m/>
    <m/>
    <s v=""/>
    <s v=""/>
    <x v="2"/>
    <x v="2"/>
    <x v="0"/>
    <x v="1"/>
    <x v="1"/>
    <s v=""/>
    <s v="21A"/>
    <x v="16"/>
    <x v="85"/>
    <x v="230"/>
    <x v="783"/>
  </r>
  <r>
    <s v="01"/>
    <m/>
    <s v="Сигнал"/>
    <s v="17-H -071    -H"/>
    <x v="692"/>
    <s v="07"/>
    <s v="17-L-071-K-071H Gearbox Heater"/>
    <s v="17-HE-07208 ПУСК"/>
    <s v="Heater Start command"/>
    <s v="4124-FY-VD-BD17317L07100001_SH.1"/>
    <x v="22"/>
    <x v="14"/>
    <m/>
    <s v="17-I-CD-N-018BL02"/>
    <s v="30 Core"/>
    <s v="C.07"/>
    <x v="7"/>
    <x v="38"/>
    <x v="2"/>
    <n v="8"/>
    <s v=""/>
    <s v="30"/>
    <s v="ASK 3MLD, ASK 3MB"/>
    <x v="230"/>
    <x v="2"/>
    <x v="37"/>
    <x v="1"/>
    <x v="37"/>
    <s v="DB37-*m"/>
    <x v="0"/>
    <s v="CPO101"/>
    <n v="0"/>
    <s v="BP021"/>
    <x v="37"/>
    <n v="15"/>
    <n v="22"/>
    <x v="3"/>
    <n v="32"/>
    <s v=""/>
    <s v="DCS AMMONIA-UTILITIES"/>
    <m/>
    <m/>
    <m/>
    <s v="O1010214"/>
    <n v="22"/>
    <m/>
    <s v="07-Cooling Tower Area"/>
    <x v="20"/>
    <x v="20"/>
    <x v="0"/>
    <m/>
    <s v=""/>
    <s v=""/>
    <m/>
    <s v=""/>
    <s v="TS-G-08:8/_x000a_O1010214:22A"/>
    <m/>
    <m/>
    <m/>
    <s v=""/>
    <s v=""/>
    <x v="2"/>
    <x v="2"/>
    <x v="0"/>
    <x v="1"/>
    <x v="1"/>
    <s v=""/>
    <s v="22A"/>
    <x v="16"/>
    <x v="86"/>
    <x v="230"/>
    <x v="784"/>
  </r>
  <r>
    <s v="01"/>
    <m/>
    <s v="Сигнал"/>
    <s v="17-M -071LK  -E"/>
    <x v="693"/>
    <s v="07"/>
    <s v="17-L-071-K-071E Motor"/>
    <s v="17-P-071LK -E ПУСК"/>
    <s v="Motor Backward Start Command"/>
    <s v="4124-FY-VD-BD17317L07100001_SH.2"/>
    <x v="22"/>
    <x v="14"/>
    <m/>
    <s v="17-I-CD-N-018BL02"/>
    <s v="30 Core"/>
    <s v="C.09"/>
    <x v="7"/>
    <x v="38"/>
    <x v="3"/>
    <n v="10"/>
    <s v=""/>
    <s v="30"/>
    <s v="ASK 3MLD, ASK 3MB"/>
    <x v="230"/>
    <x v="2"/>
    <x v="37"/>
    <x v="1"/>
    <x v="37"/>
    <s v="DB37-*m"/>
    <x v="0"/>
    <s v="CPO101"/>
    <n v="0"/>
    <s v="BP021"/>
    <x v="37"/>
    <n v="15"/>
    <n v="23"/>
    <x v="3"/>
    <n v="32"/>
    <s v=""/>
    <s v="DCS AMMONIA-UTILITIES"/>
    <m/>
    <m/>
    <m/>
    <s v="O1010214"/>
    <n v="23"/>
    <m/>
    <s v="07-Cooling Tower Area"/>
    <x v="20"/>
    <x v="20"/>
    <x v="0"/>
    <m/>
    <s v=""/>
    <s v=""/>
    <m/>
    <s v=""/>
    <s v="TS-G-08:10/_x000a_O1010214:23A"/>
    <m/>
    <m/>
    <m/>
    <s v=""/>
    <s v=""/>
    <x v="2"/>
    <x v="2"/>
    <x v="0"/>
    <x v="1"/>
    <x v="1"/>
    <s v=""/>
    <s v="23A"/>
    <x v="16"/>
    <x v="87"/>
    <x v="230"/>
    <x v="785"/>
  </r>
  <r>
    <s v="01"/>
    <m/>
    <s v="Сигнал"/>
    <s v="17-M -071LK  -E"/>
    <x v="694"/>
    <s v="07"/>
    <s v="17-L-071-K-071E Motor"/>
    <s v="17-P-071LK -E ПУСК"/>
    <s v="Motor Forward Start Command"/>
    <s v="4124-FY-VD-BD17317L07100001_SH.2"/>
    <x v="22"/>
    <x v="14"/>
    <m/>
    <s v="17-I-CD-N-018BL02"/>
    <s v="30 Core"/>
    <s v="C.11"/>
    <x v="7"/>
    <x v="38"/>
    <x v="4"/>
    <n v="12"/>
    <s v=""/>
    <s v="30"/>
    <s v="ASK 3MLD, ASK 3MB"/>
    <x v="230"/>
    <x v="2"/>
    <x v="37"/>
    <x v="1"/>
    <x v="37"/>
    <s v="DB37-*m"/>
    <x v="0"/>
    <s v="CPO101"/>
    <n v="0"/>
    <s v="BP021"/>
    <x v="37"/>
    <n v="15"/>
    <n v="24"/>
    <x v="3"/>
    <n v="32"/>
    <s v=""/>
    <s v="DCS AMMONIA-UTILITIES"/>
    <m/>
    <m/>
    <m/>
    <s v="O1010214"/>
    <n v="24"/>
    <m/>
    <s v="07-Cooling Tower Area"/>
    <x v="20"/>
    <x v="20"/>
    <x v="0"/>
    <m/>
    <s v=""/>
    <s v=""/>
    <m/>
    <s v=""/>
    <s v="TS-G-08:12/_x000a_O1010214:24A"/>
    <m/>
    <m/>
    <m/>
    <s v=""/>
    <s v=""/>
    <x v="2"/>
    <x v="2"/>
    <x v="0"/>
    <x v="1"/>
    <x v="1"/>
    <s v=""/>
    <s v="24A"/>
    <x v="16"/>
    <x v="88"/>
    <x v="230"/>
    <x v="786"/>
  </r>
  <r>
    <s v="01"/>
    <m/>
    <s v="Сигнал"/>
    <s v="17-M -071LK  -F"/>
    <x v="695"/>
    <s v="07"/>
    <s v="17-L-071-K-071F Motor"/>
    <s v="17-P-071LK -F ПУСК"/>
    <s v="Motor Backward Start Command"/>
    <s v="4124-FY-VD-BD17317L07100001_SH.2"/>
    <x v="22"/>
    <x v="14"/>
    <m/>
    <s v="17-I-CD-N-018BL02"/>
    <s v="30 Core"/>
    <s v="C.13"/>
    <x v="7"/>
    <x v="38"/>
    <x v="6"/>
    <n v="14"/>
    <s v=""/>
    <s v="30"/>
    <s v="ASK 3MLD, ASK 3MB"/>
    <x v="230"/>
    <x v="2"/>
    <x v="37"/>
    <x v="1"/>
    <x v="37"/>
    <s v="DB37-*m"/>
    <x v="0"/>
    <s v="CPO101"/>
    <n v="0"/>
    <s v="BP021"/>
    <x v="37"/>
    <n v="15"/>
    <n v="25"/>
    <x v="3"/>
    <n v="32"/>
    <s v=""/>
    <s v="DCS AMMONIA-UTILITIES"/>
    <m/>
    <m/>
    <m/>
    <s v="O1010214"/>
    <n v="25"/>
    <m/>
    <s v="07-Cooling Tower Area"/>
    <x v="20"/>
    <x v="20"/>
    <x v="0"/>
    <m/>
    <s v=""/>
    <s v=""/>
    <m/>
    <s v=""/>
    <s v="TS-G-08:14/_x000a_O1010214:25A"/>
    <m/>
    <m/>
    <m/>
    <s v=""/>
    <s v=""/>
    <x v="2"/>
    <x v="2"/>
    <x v="0"/>
    <x v="1"/>
    <x v="1"/>
    <s v=""/>
    <s v="25A"/>
    <x v="16"/>
    <x v="89"/>
    <x v="230"/>
    <x v="787"/>
  </r>
  <r>
    <s v="01"/>
    <m/>
    <s v="Сигнал"/>
    <s v="17-M -071LK  -F"/>
    <x v="696"/>
    <s v="07"/>
    <s v="17-L-071-K-071F Motor"/>
    <s v="17-P-071LK -F ПУСК"/>
    <s v="Motor Forward Start Command"/>
    <s v="4124-FY-VD-BD17317L07100001_SH.2"/>
    <x v="22"/>
    <x v="14"/>
    <m/>
    <s v="17-I-CD-N-018BL02"/>
    <s v="30 Core"/>
    <s v="C.15"/>
    <x v="7"/>
    <x v="38"/>
    <x v="7"/>
    <n v="16"/>
    <s v=""/>
    <s v="30"/>
    <s v="ASK 3MLD, ASK 3MB"/>
    <x v="230"/>
    <x v="2"/>
    <x v="37"/>
    <x v="1"/>
    <x v="37"/>
    <s v="DB37-*m"/>
    <x v="0"/>
    <s v="CPO101"/>
    <n v="0"/>
    <s v="BP021"/>
    <x v="37"/>
    <n v="15"/>
    <n v="26"/>
    <x v="3"/>
    <n v="32"/>
    <s v=""/>
    <s v="DCS AMMONIA-UTILITIES"/>
    <m/>
    <m/>
    <m/>
    <s v="O1010214"/>
    <n v="26"/>
    <m/>
    <s v="07-Cooling Tower Area"/>
    <x v="20"/>
    <x v="20"/>
    <x v="0"/>
    <m/>
    <s v=""/>
    <s v=""/>
    <m/>
    <s v=""/>
    <s v="TS-G-08:16/_x000a_O1010214:26A"/>
    <m/>
    <m/>
    <m/>
    <s v=""/>
    <s v=""/>
    <x v="2"/>
    <x v="2"/>
    <x v="0"/>
    <x v="1"/>
    <x v="1"/>
    <s v=""/>
    <s v="26A"/>
    <x v="16"/>
    <x v="90"/>
    <x v="230"/>
    <x v="788"/>
  </r>
  <r>
    <s v="01"/>
    <m/>
    <s v="Сигнал"/>
    <s v="17-M -071LK  -G"/>
    <x v="697"/>
    <s v="07"/>
    <s v="17-L-071-K-071G Motor"/>
    <s v="17-P-071LK -G ПУСК"/>
    <s v="Motor Backward Start Command"/>
    <s v="4124-FY-VD-BD17317L07100001_SH.2"/>
    <x v="22"/>
    <x v="14"/>
    <m/>
    <s v="17-I-CD-N-018BL02"/>
    <s v="30 Core"/>
    <s v="C.17"/>
    <x v="7"/>
    <x v="38"/>
    <x v="10"/>
    <n v="18"/>
    <s v=""/>
    <s v="30"/>
    <s v="ASK 3MLD, ASK 3MB"/>
    <x v="230"/>
    <x v="2"/>
    <x v="37"/>
    <x v="1"/>
    <x v="37"/>
    <s v="DB37-*m"/>
    <x v="0"/>
    <s v="CPO101"/>
    <n v="0"/>
    <s v="BP021"/>
    <x v="37"/>
    <n v="15"/>
    <n v="27"/>
    <x v="3"/>
    <n v="32"/>
    <s v=""/>
    <s v="DCS AMMONIA-UTILITIES"/>
    <m/>
    <m/>
    <m/>
    <s v="O1010214"/>
    <n v="27"/>
    <m/>
    <s v="07-Cooling Tower Area"/>
    <x v="20"/>
    <x v="20"/>
    <x v="0"/>
    <m/>
    <s v=""/>
    <s v=""/>
    <m/>
    <s v=""/>
    <s v="TS-G-08:18/_x000a_O1010214:27A"/>
    <m/>
    <m/>
    <m/>
    <s v=""/>
    <s v=""/>
    <x v="2"/>
    <x v="2"/>
    <x v="0"/>
    <x v="1"/>
    <x v="1"/>
    <s v=""/>
    <s v="27A"/>
    <x v="16"/>
    <x v="91"/>
    <x v="230"/>
    <x v="789"/>
  </r>
  <r>
    <s v="01"/>
    <m/>
    <s v="Сигнал"/>
    <s v="17-M -071LK  -G"/>
    <x v="698"/>
    <s v="07"/>
    <s v="17-L-071-K-071G Motor"/>
    <s v="17-P-071LK -G ПУСК"/>
    <s v="Motor Forward Start Command"/>
    <s v="4124-FY-VD-BD17317L07100001_SH.2"/>
    <x v="22"/>
    <x v="14"/>
    <m/>
    <s v="17-I-CD-N-018BL02"/>
    <s v="30 Core"/>
    <s v="C.19"/>
    <x v="7"/>
    <x v="38"/>
    <x v="11"/>
    <s v="20"/>
    <s v=""/>
    <s v="30"/>
    <s v="ASK 3MLD, ASK 3MB"/>
    <x v="230"/>
    <x v="2"/>
    <x v="37"/>
    <x v="1"/>
    <x v="37"/>
    <s v="DB37-*m"/>
    <x v="0"/>
    <s v="CPO101"/>
    <n v="0"/>
    <s v="BP021"/>
    <x v="37"/>
    <n v="15"/>
    <n v="28"/>
    <x v="3"/>
    <n v="32"/>
    <s v=""/>
    <s v="DCS AMMONIA-UTILITIES"/>
    <m/>
    <m/>
    <m/>
    <s v="O1010214"/>
    <n v="28"/>
    <m/>
    <s v="07-Cooling Tower Area"/>
    <x v="20"/>
    <x v="20"/>
    <x v="0"/>
    <m/>
    <s v=""/>
    <s v=""/>
    <m/>
    <s v=""/>
    <s v="TS-G-08:20/_x000a_O1010214:28A"/>
    <m/>
    <m/>
    <m/>
    <s v=""/>
    <s v=""/>
    <x v="2"/>
    <x v="2"/>
    <x v="0"/>
    <x v="1"/>
    <x v="1"/>
    <s v=""/>
    <s v="28A"/>
    <x v="16"/>
    <x v="92"/>
    <x v="230"/>
    <x v="790"/>
  </r>
  <r>
    <s v="01"/>
    <m/>
    <s v="Сигнал"/>
    <s v="17-M -071LK  -H"/>
    <x v="699"/>
    <s v="07"/>
    <s v="17-L-071-K-071H Motor"/>
    <s v="17-P-071LK -H ПУСК"/>
    <s v="Motor Backward Start Command"/>
    <s v="4124-FY-VD-BD17317L07100001_SH.2"/>
    <x v="22"/>
    <x v="14"/>
    <m/>
    <s v="17-I-CD-N-018BL02"/>
    <s v="30 Core"/>
    <s v="C.21"/>
    <x v="7"/>
    <x v="38"/>
    <x v="12"/>
    <n v="22"/>
    <s v=""/>
    <s v="30"/>
    <s v="ASK 3MLD, ASK 3MB"/>
    <x v="230"/>
    <x v="2"/>
    <x v="37"/>
    <x v="1"/>
    <x v="37"/>
    <s v="DB37-*m"/>
    <x v="0"/>
    <s v="CPO101"/>
    <n v="0"/>
    <s v="BP021"/>
    <x v="37"/>
    <n v="15"/>
    <n v="29"/>
    <x v="3"/>
    <n v="32"/>
    <s v=""/>
    <s v="DCS AMMONIA-UTILITIES"/>
    <m/>
    <m/>
    <m/>
    <s v="O1010214"/>
    <n v="29"/>
    <m/>
    <s v="07-Cooling Tower Area"/>
    <x v="20"/>
    <x v="20"/>
    <x v="0"/>
    <m/>
    <s v=""/>
    <s v=""/>
    <m/>
    <s v=""/>
    <s v="TS-G-08:22/_x000a_O1010214:29A"/>
    <m/>
    <m/>
    <m/>
    <s v=""/>
    <s v=""/>
    <x v="2"/>
    <x v="2"/>
    <x v="0"/>
    <x v="1"/>
    <x v="1"/>
    <s v=""/>
    <s v="29A"/>
    <x v="16"/>
    <x v="93"/>
    <x v="230"/>
    <x v="791"/>
  </r>
  <r>
    <s v="01"/>
    <m/>
    <s v="Сигнал"/>
    <s v="17-M -071LK  -H"/>
    <x v="700"/>
    <s v="07"/>
    <s v="17-L-071-K-071H Motor"/>
    <s v="17-P-071LK -H ПУСК"/>
    <s v="Motor Forward Start Command"/>
    <s v="4124-FY-VD-BD17317L07100001_SH.2"/>
    <x v="22"/>
    <x v="14"/>
    <m/>
    <s v="17-I-CD-N-018BL02"/>
    <s v="30 Core"/>
    <s v="C.23"/>
    <x v="7"/>
    <x v="38"/>
    <x v="13"/>
    <n v="24"/>
    <s v=""/>
    <s v="30"/>
    <s v="ASK 3MLD, ASK 3MB"/>
    <x v="230"/>
    <x v="2"/>
    <x v="37"/>
    <x v="1"/>
    <x v="37"/>
    <s v="DB37-*m"/>
    <x v="0"/>
    <s v="CPO101"/>
    <n v="0"/>
    <s v="BP021"/>
    <x v="37"/>
    <n v="15"/>
    <n v="30"/>
    <x v="3"/>
    <n v="32"/>
    <s v=""/>
    <s v="DCS AMMONIA-UTILITIES"/>
    <m/>
    <m/>
    <m/>
    <s v="O1010214"/>
    <n v="30"/>
    <m/>
    <s v="07-Cooling Tower Area"/>
    <x v="20"/>
    <x v="20"/>
    <x v="0"/>
    <m/>
    <s v=""/>
    <s v=""/>
    <m/>
    <s v=""/>
    <s v="TS-G-08:24/_x000a_O1010214:30A"/>
    <m/>
    <m/>
    <m/>
    <s v=""/>
    <s v=""/>
    <x v="2"/>
    <x v="2"/>
    <x v="0"/>
    <x v="1"/>
    <x v="1"/>
    <s v=""/>
    <s v="30A"/>
    <x v="16"/>
    <x v="94"/>
    <x v="230"/>
    <x v="792"/>
  </r>
  <r>
    <s v="01"/>
    <m/>
    <s v="Сигнал"/>
    <s v="17-E -111"/>
    <x v="701"/>
    <s v="11"/>
    <s v="17-E-111  Fuel Gas Electrical heater"/>
    <s v="17E111 ПУСК"/>
    <s v="Heater Stop command"/>
    <s v="4124-XZ-DM-21711801"/>
    <x v="22"/>
    <x v="14"/>
    <m/>
    <s v="17-I-CD-N-020BL02"/>
    <s v="16 Core"/>
    <s v="C.01"/>
    <x v="7"/>
    <x v="34"/>
    <x v="5"/>
    <n v="2"/>
    <s v=""/>
    <s v="16"/>
    <s v="ASK 3MLD, ASK 3MB"/>
    <x v="230"/>
    <x v="2"/>
    <x v="37"/>
    <x v="1"/>
    <x v="37"/>
    <s v="DB37-*m"/>
    <x v="0"/>
    <s v="CPO101"/>
    <n v="0"/>
    <s v="BP021"/>
    <x v="37"/>
    <n v="15"/>
    <n v="31"/>
    <x v="3"/>
    <n v="32"/>
    <s v=""/>
    <s v="DCS AMMONIA-UTILITIES"/>
    <m/>
    <m/>
    <m/>
    <s v="O1010214"/>
    <n v="31"/>
    <m/>
    <s v="11-Auxiliary Boiler Area"/>
    <x v="20"/>
    <x v="20"/>
    <x v="0"/>
    <m/>
    <s v=""/>
    <s v=""/>
    <m/>
    <s v=""/>
    <s v="TS-F-01:2/_x000a_O1010214:31A"/>
    <m/>
    <m/>
    <m/>
    <s v=""/>
    <s v=""/>
    <x v="2"/>
    <x v="2"/>
    <x v="0"/>
    <x v="1"/>
    <x v="1"/>
    <s v=""/>
    <s v="31A"/>
    <x v="16"/>
    <x v="95"/>
    <x v="230"/>
    <x v="793"/>
  </r>
  <r>
    <s v="01"/>
    <m/>
    <s v="Сигнал"/>
    <s v="17-E -111"/>
    <x v="702"/>
    <s v="11"/>
    <s v="17-E-111  Fuel Gas Electrical heater"/>
    <s v="17E111 СТОП"/>
    <s v="Heater Start command"/>
    <s v="4124-XZ-DM-21711801"/>
    <x v="22"/>
    <x v="14"/>
    <m/>
    <s v="17-I-CD-N-020BL02"/>
    <s v="16 Core"/>
    <s v="C.03"/>
    <x v="7"/>
    <x v="34"/>
    <x v="0"/>
    <n v="4"/>
    <s v=""/>
    <s v="16"/>
    <s v="ASK 3MLD, ASK 3MB"/>
    <x v="230"/>
    <x v="2"/>
    <x v="37"/>
    <x v="1"/>
    <x v="37"/>
    <s v="DB37-*m"/>
    <x v="0"/>
    <s v="CPO101"/>
    <n v="0"/>
    <s v="BP021"/>
    <x v="37"/>
    <n v="15"/>
    <n v="32"/>
    <x v="3"/>
    <n v="32"/>
    <s v=""/>
    <s v="DCS AMMONIA-UTILITIES"/>
    <m/>
    <m/>
    <m/>
    <s v="O1010214"/>
    <n v="32"/>
    <m/>
    <s v="11-Auxiliary Boiler Area"/>
    <x v="20"/>
    <x v="20"/>
    <x v="0"/>
    <m/>
    <s v=""/>
    <s v=""/>
    <m/>
    <s v=""/>
    <s v="TS-F-01:4/_x000a_O1010214:32A"/>
    <m/>
    <m/>
    <m/>
    <s v=""/>
    <s v=""/>
    <x v="2"/>
    <x v="2"/>
    <x v="0"/>
    <x v="1"/>
    <x v="1"/>
    <s v=""/>
    <s v="32A"/>
    <x v="16"/>
    <x v="96"/>
    <x v="230"/>
    <x v="794"/>
  </r>
  <r>
    <s v="01"/>
    <m/>
    <s v="Сигнал"/>
    <s v="17-M -032    -C"/>
    <x v="703"/>
    <s v="10"/>
    <s v="Demi Water Pump 17-P-032C"/>
    <s v="17-P-032C СТОП"/>
    <s v="Motor Stop command"/>
    <s v="4124-XZ-DM-21703001"/>
    <x v="22"/>
    <x v="14"/>
    <m/>
    <s v="17-I-CD-N-019BL02"/>
    <s v="30 Core"/>
    <s v="C.01"/>
    <x v="3"/>
    <x v="30"/>
    <x v="5"/>
    <n v="2"/>
    <s v=""/>
    <s v="30"/>
    <s v="ASK 3MLD, ASK 3MB"/>
    <x v="230"/>
    <x v="2"/>
    <x v="38"/>
    <x v="1"/>
    <x v="38"/>
    <s v="DB37-*m"/>
    <x v="0"/>
    <s v="CPO101"/>
    <n v="0"/>
    <s v="BP021"/>
    <x v="38"/>
    <n v="16"/>
    <n v="1"/>
    <x v="3"/>
    <n v="32"/>
    <s v=""/>
    <s v="DCS AMMONIA-UTILITIES"/>
    <m/>
    <m/>
    <m/>
    <s v="O1010215"/>
    <n v="1"/>
    <m/>
    <s v="10-Combined Bldgn-N2 plant, Demi water"/>
    <x v="20"/>
    <x v="20"/>
    <x v="0"/>
    <m/>
    <s v=""/>
    <s v=""/>
    <m/>
    <s v=""/>
    <s v="TS-H-04:2/_x000a_O1010215:1A"/>
    <m/>
    <m/>
    <m/>
    <s v=""/>
    <s v=""/>
    <x v="2"/>
    <x v="2"/>
    <x v="0"/>
    <x v="1"/>
    <x v="1"/>
    <s v=""/>
    <s v="1A"/>
    <x v="16"/>
    <x v="65"/>
    <x v="230"/>
    <x v="795"/>
  </r>
  <r>
    <s v="01"/>
    <m/>
    <s v="Сигнал"/>
    <s v="17-M -032    -C"/>
    <x v="704"/>
    <s v="10"/>
    <s v="Demi Water Pump 17-P-032C"/>
    <s v="17-P-032C ПУСК"/>
    <s v="Motor Start command"/>
    <s v="4124-XZ-DM-21703001"/>
    <x v="22"/>
    <x v="14"/>
    <m/>
    <s v="17-I-CD-N-019BL02"/>
    <s v="30 Core"/>
    <s v="C.03"/>
    <x v="3"/>
    <x v="30"/>
    <x v="0"/>
    <n v="4"/>
    <s v=""/>
    <s v="30"/>
    <s v="ASK 3MLD, ASK 3MB"/>
    <x v="230"/>
    <x v="2"/>
    <x v="38"/>
    <x v="1"/>
    <x v="38"/>
    <s v="DB37-*m"/>
    <x v="0"/>
    <s v="CPO101"/>
    <n v="0"/>
    <s v="BP021"/>
    <x v="38"/>
    <n v="16"/>
    <n v="2"/>
    <x v="3"/>
    <n v="32"/>
    <s v=""/>
    <s v="DCS AMMONIA-UTILITIES"/>
    <m/>
    <m/>
    <m/>
    <s v="O1010215"/>
    <n v="2"/>
    <m/>
    <s v="10-Combined Bldgn-N2 plant, Demi water"/>
    <x v="20"/>
    <x v="20"/>
    <x v="0"/>
    <m/>
    <s v=""/>
    <s v=""/>
    <m/>
    <s v=""/>
    <s v="TS-H-04:4/_x000a_O1010215:2A"/>
    <m/>
    <m/>
    <m/>
    <s v=""/>
    <s v=""/>
    <x v="2"/>
    <x v="2"/>
    <x v="0"/>
    <x v="1"/>
    <x v="1"/>
    <s v=""/>
    <s v="2A"/>
    <x v="16"/>
    <x v="66"/>
    <x v="230"/>
    <x v="796"/>
  </r>
  <r>
    <s v="01"/>
    <m/>
    <s v="Сигнал"/>
    <s v="17-M -030    -A"/>
    <x v="705"/>
    <s v="10"/>
    <s v="SAC Filter Feed Pump 17-P-030A"/>
    <s v="17-P-030A СТОП"/>
    <s v="Motor Stop command"/>
    <s v="4124-GG-VD-BD17217P030086"/>
    <x v="22"/>
    <x v="14"/>
    <m/>
    <s v="17-I-CD-N-019BL02"/>
    <s v="30 Core"/>
    <s v="C.05"/>
    <x v="3"/>
    <x v="30"/>
    <x v="1"/>
    <n v="6"/>
    <s v=""/>
    <s v="30"/>
    <s v="ASK 3MLD, ASK 3MB"/>
    <x v="230"/>
    <x v="2"/>
    <x v="38"/>
    <x v="1"/>
    <x v="38"/>
    <s v="DB37-*m"/>
    <x v="0"/>
    <s v="CPO101"/>
    <n v="0"/>
    <s v="BP021"/>
    <x v="38"/>
    <n v="16"/>
    <n v="3"/>
    <x v="3"/>
    <n v="32"/>
    <s v=""/>
    <s v="DCS AMMONIA-UTILITIES"/>
    <m/>
    <m/>
    <m/>
    <s v="O1010215"/>
    <n v="3"/>
    <m/>
    <s v="10-Combined Bldgn-N2 plant, Demi water"/>
    <x v="20"/>
    <x v="20"/>
    <x v="0"/>
    <m/>
    <s v=""/>
    <s v=""/>
    <m/>
    <s v=""/>
    <s v="TS-H-04:6/_x000a_O1010215:3A"/>
    <m/>
    <m/>
    <m/>
    <s v=""/>
    <s v=""/>
    <x v="2"/>
    <x v="2"/>
    <x v="0"/>
    <x v="1"/>
    <x v="1"/>
    <s v=""/>
    <s v="3A"/>
    <x v="16"/>
    <x v="67"/>
    <x v="230"/>
    <x v="797"/>
  </r>
  <r>
    <s v="01"/>
    <m/>
    <s v="Сигнал"/>
    <s v="17-M -030    -A"/>
    <x v="706"/>
    <s v="10"/>
    <s v="SAC Filter Feed Pump 17-P-030A"/>
    <s v="17-P-030A ПУСК"/>
    <s v="Motor Start command"/>
    <s v="4124-GG-VD-BD17217P030086"/>
    <x v="22"/>
    <x v="14"/>
    <m/>
    <s v="17-I-CD-N-019BL02"/>
    <s v="30 Core"/>
    <s v="C.07"/>
    <x v="3"/>
    <x v="30"/>
    <x v="2"/>
    <n v="8"/>
    <s v=""/>
    <s v="30"/>
    <s v="ASK 3MLD, ASK 3MB"/>
    <x v="230"/>
    <x v="2"/>
    <x v="38"/>
    <x v="1"/>
    <x v="38"/>
    <s v="DB37-*m"/>
    <x v="0"/>
    <s v="CPO101"/>
    <n v="0"/>
    <s v="BP021"/>
    <x v="38"/>
    <n v="16"/>
    <n v="4"/>
    <x v="3"/>
    <n v="32"/>
    <s v=""/>
    <s v="DCS AMMONIA-UTILITIES"/>
    <m/>
    <m/>
    <m/>
    <s v="O1010215"/>
    <n v="4"/>
    <m/>
    <s v="10-Combined Bldgn-N2 plant, Demi water"/>
    <x v="20"/>
    <x v="20"/>
    <x v="0"/>
    <m/>
    <s v=""/>
    <s v=""/>
    <m/>
    <s v=""/>
    <s v="TS-H-04:8/_x000a_O1010215:4A"/>
    <m/>
    <m/>
    <m/>
    <s v=""/>
    <s v=""/>
    <x v="2"/>
    <x v="2"/>
    <x v="0"/>
    <x v="1"/>
    <x v="1"/>
    <s v=""/>
    <s v="4A"/>
    <x v="16"/>
    <x v="68"/>
    <x v="230"/>
    <x v="798"/>
  </r>
  <r>
    <s v="01"/>
    <m/>
    <s v="Сигнал"/>
    <s v="17-M -030    -B"/>
    <x v="707"/>
    <s v="10"/>
    <s v="SAC Filter Feed Pump 17-P-030B"/>
    <s v="17-P-030B СТОП"/>
    <s v="Motor Stop command"/>
    <s v="4124-GG-VD-BD17217P030086"/>
    <x v="22"/>
    <x v="14"/>
    <m/>
    <s v="17-I-CD-N-019BL02"/>
    <s v="30 Core"/>
    <s v="C.09"/>
    <x v="3"/>
    <x v="30"/>
    <x v="3"/>
    <n v="10"/>
    <s v=""/>
    <s v="30"/>
    <s v="ASK 3MLD, ASK 3MB"/>
    <x v="230"/>
    <x v="2"/>
    <x v="38"/>
    <x v="1"/>
    <x v="38"/>
    <s v="DB37-*m"/>
    <x v="0"/>
    <s v="CPO101"/>
    <n v="0"/>
    <s v="BP021"/>
    <x v="38"/>
    <n v="16"/>
    <n v="5"/>
    <x v="3"/>
    <n v="32"/>
    <s v=""/>
    <s v="DCS AMMONIA-UTILITIES"/>
    <m/>
    <m/>
    <m/>
    <s v="O1010215"/>
    <n v="5"/>
    <m/>
    <s v="10-Combined Bldgn-N2 plant, Demi water"/>
    <x v="20"/>
    <x v="20"/>
    <x v="0"/>
    <m/>
    <s v=""/>
    <s v=""/>
    <m/>
    <s v=""/>
    <s v="TS-H-04:10/_x000a_O1010215:5A"/>
    <m/>
    <m/>
    <m/>
    <s v=""/>
    <s v=""/>
    <x v="2"/>
    <x v="2"/>
    <x v="0"/>
    <x v="1"/>
    <x v="1"/>
    <s v=""/>
    <s v="5A"/>
    <x v="16"/>
    <x v="69"/>
    <x v="230"/>
    <x v="799"/>
  </r>
  <r>
    <s v="01"/>
    <m/>
    <s v="Сигнал"/>
    <s v="17-M -030    -B"/>
    <x v="708"/>
    <s v="10"/>
    <s v="SAC Filter Feed Pump 17-P-030B"/>
    <s v="17-P-030B ПУСК"/>
    <s v="Motor Start command"/>
    <s v="4124-GG-VD-BD17217P030086"/>
    <x v="22"/>
    <x v="14"/>
    <m/>
    <s v="17-I-CD-N-019BL02"/>
    <s v="30 Core"/>
    <s v="C.11"/>
    <x v="3"/>
    <x v="30"/>
    <x v="4"/>
    <n v="12"/>
    <s v=""/>
    <s v="30"/>
    <s v="ASK 3MLD, ASK 3MB"/>
    <x v="230"/>
    <x v="2"/>
    <x v="38"/>
    <x v="1"/>
    <x v="38"/>
    <s v="DB37-*m"/>
    <x v="0"/>
    <s v="CPO101"/>
    <n v="0"/>
    <s v="BP021"/>
    <x v="38"/>
    <n v="16"/>
    <n v="6"/>
    <x v="3"/>
    <n v="32"/>
    <s v=""/>
    <s v="DCS AMMONIA-UTILITIES"/>
    <m/>
    <m/>
    <m/>
    <s v="O1010215"/>
    <n v="6"/>
    <m/>
    <s v="10-Combined Bldgn-N2 plant, Demi water"/>
    <x v="20"/>
    <x v="20"/>
    <x v="0"/>
    <m/>
    <s v=""/>
    <s v=""/>
    <m/>
    <s v=""/>
    <s v="TS-H-04:12/_x000a_O1010215:6A"/>
    <m/>
    <m/>
    <m/>
    <s v=""/>
    <s v=""/>
    <x v="2"/>
    <x v="2"/>
    <x v="0"/>
    <x v="1"/>
    <x v="1"/>
    <s v=""/>
    <s v="6A"/>
    <x v="16"/>
    <x v="70"/>
    <x v="230"/>
    <x v="800"/>
  </r>
  <r>
    <s v="01"/>
    <m/>
    <s v="Сигнал"/>
    <s v="17-M -030    -C"/>
    <x v="709"/>
    <s v="10"/>
    <s v="SAC Filter Feed Pump 17-P-030C"/>
    <s v="17-P-030C СТОП"/>
    <s v="Motor Stop command"/>
    <s v="4124-XZ-DM-21703004"/>
    <x v="22"/>
    <x v="14"/>
    <m/>
    <s v="17-I-CD-N-019BL02"/>
    <s v="30 Core"/>
    <s v="C.13"/>
    <x v="3"/>
    <x v="30"/>
    <x v="6"/>
    <n v="14"/>
    <s v=""/>
    <s v="30"/>
    <s v="ASK 3MLD, ASK 3MB"/>
    <x v="230"/>
    <x v="2"/>
    <x v="38"/>
    <x v="1"/>
    <x v="38"/>
    <s v="DB37-*m"/>
    <x v="0"/>
    <s v="CPO101"/>
    <n v="0"/>
    <s v="BP021"/>
    <x v="38"/>
    <n v="16"/>
    <n v="7"/>
    <x v="3"/>
    <n v="32"/>
    <s v=""/>
    <s v="DCS AMMONIA-UTILITIES"/>
    <m/>
    <m/>
    <m/>
    <s v="O1010215"/>
    <n v="7"/>
    <m/>
    <s v="10-Combined Bldgn-N2 plant, Demi water"/>
    <x v="20"/>
    <x v="20"/>
    <x v="0"/>
    <m/>
    <s v=""/>
    <s v=""/>
    <m/>
    <s v=""/>
    <s v="TS-H-04:14/_x000a_O1010215:7A"/>
    <m/>
    <m/>
    <m/>
    <s v=""/>
    <s v=""/>
    <x v="2"/>
    <x v="2"/>
    <x v="0"/>
    <x v="1"/>
    <x v="1"/>
    <s v=""/>
    <s v="7A"/>
    <x v="16"/>
    <x v="71"/>
    <x v="230"/>
    <x v="801"/>
  </r>
  <r>
    <s v="01"/>
    <m/>
    <s v="Сигнал"/>
    <s v="17-M -030    -C"/>
    <x v="710"/>
    <s v="10"/>
    <s v="SAC Filter Feed Pump 17-P-030C"/>
    <s v="17-P-030C ПУСК"/>
    <s v="Motor Start command"/>
    <s v="4124-XZ-DM-21703004"/>
    <x v="22"/>
    <x v="14"/>
    <m/>
    <s v="17-I-CD-N-019BL02"/>
    <s v="30 Core"/>
    <s v="C.15"/>
    <x v="3"/>
    <x v="30"/>
    <x v="7"/>
    <n v="16"/>
    <s v=""/>
    <s v="30"/>
    <s v="ASK 3MLD, ASK 3MB"/>
    <x v="230"/>
    <x v="2"/>
    <x v="38"/>
    <x v="1"/>
    <x v="38"/>
    <s v="DB37-*m"/>
    <x v="0"/>
    <s v="CPO101"/>
    <n v="0"/>
    <s v="BP021"/>
    <x v="38"/>
    <n v="16"/>
    <n v="8"/>
    <x v="3"/>
    <n v="32"/>
    <s v=""/>
    <s v="DCS AMMONIA-UTILITIES"/>
    <m/>
    <m/>
    <m/>
    <s v="O1010215"/>
    <n v="8"/>
    <m/>
    <s v="10-Combined Bldgn-N2 plant, Demi water"/>
    <x v="20"/>
    <x v="20"/>
    <x v="0"/>
    <m/>
    <s v=""/>
    <s v=""/>
    <m/>
    <s v=""/>
    <s v="TS-H-04:16/_x000a_O1010215:8A"/>
    <m/>
    <m/>
    <m/>
    <s v=""/>
    <s v=""/>
    <x v="2"/>
    <x v="2"/>
    <x v="0"/>
    <x v="1"/>
    <x v="1"/>
    <s v=""/>
    <s v="8A"/>
    <x v="16"/>
    <x v="72"/>
    <x v="230"/>
    <x v="802"/>
  </r>
  <r>
    <s v="01"/>
    <s v="Переподключены с платы O1011213 (14.06.2024)"/>
    <s v="Сигнал"/>
    <s v="17-M -0026LP -A"/>
    <x v="711"/>
    <s v="00"/>
    <s v="NaOH unloading pump 17-L-022-P-026A"/>
    <s v="L022P026A ОСТАНОВ"/>
    <s v="Motor Stop command"/>
    <s v="4124-FY-VD-BD17617L02200002_SH.6"/>
    <x v="22"/>
    <x v="14"/>
    <m/>
    <s v="17-I-CD-N-003BL02"/>
    <s v="30 Core"/>
    <s v="C.17"/>
    <x v="3"/>
    <x v="29"/>
    <x v="10"/>
    <n v="18"/>
    <s v=""/>
    <s v="30"/>
    <s v="ASK 3MLD, ASK 3MB"/>
    <x v="230"/>
    <x v="2"/>
    <x v="38"/>
    <x v="1"/>
    <x v="38"/>
    <s v="DB37-*m"/>
    <x v="0"/>
    <s v="CPO101"/>
    <n v="0"/>
    <s v="BP021"/>
    <x v="38"/>
    <n v="16"/>
    <n v="9"/>
    <x v="3"/>
    <n v="32"/>
    <s v=""/>
    <s v="DCS AMMONIA-UTILITIES"/>
    <m/>
    <m/>
    <m/>
    <s v="O1010215"/>
    <n v="9"/>
    <m/>
    <s v="00-Common"/>
    <x v="20"/>
    <x v="20"/>
    <x v="0"/>
    <m/>
    <s v=""/>
    <s v=""/>
    <m/>
    <s v=""/>
    <s v="TS-H-03:18/_x000a_O1010215:9A"/>
    <m/>
    <m/>
    <m/>
    <s v=""/>
    <s v=""/>
    <x v="2"/>
    <x v="2"/>
    <x v="0"/>
    <x v="1"/>
    <x v="1"/>
    <s v=""/>
    <s v="9A"/>
    <x v="16"/>
    <x v="73"/>
    <x v="230"/>
    <x v="803"/>
  </r>
  <r>
    <s v="01"/>
    <s v="Переподключены с платы O1011213 (14.06.2024)"/>
    <s v="Сигнал"/>
    <s v="17-M -0026LP -A"/>
    <x v="712"/>
    <s v="00"/>
    <s v="NaOH unloading pump 17-L-022-P-026A"/>
    <s v="L022P026A ПУСК"/>
    <s v="Motor Start command"/>
    <s v="4124-FY-VD-BD17617L02200002_SH.6"/>
    <x v="22"/>
    <x v="14"/>
    <m/>
    <s v="17-I-CD-N-003BL02"/>
    <s v="30 Core"/>
    <s v="C.19"/>
    <x v="3"/>
    <x v="29"/>
    <x v="11"/>
    <s v="20"/>
    <s v=""/>
    <s v="30"/>
    <s v="ASK 3MLD, ASK 3MB"/>
    <x v="230"/>
    <x v="2"/>
    <x v="38"/>
    <x v="1"/>
    <x v="38"/>
    <s v="DB37-*m"/>
    <x v="0"/>
    <s v="CPO101"/>
    <n v="0"/>
    <s v="BP021"/>
    <x v="38"/>
    <n v="16"/>
    <n v="10"/>
    <x v="3"/>
    <n v="32"/>
    <s v=""/>
    <s v="DCS AMMONIA-UTILITIES"/>
    <m/>
    <m/>
    <m/>
    <s v="O1010215"/>
    <n v="10"/>
    <m/>
    <s v="00-Common"/>
    <x v="20"/>
    <x v="20"/>
    <x v="0"/>
    <m/>
    <s v=""/>
    <s v=""/>
    <m/>
    <s v=""/>
    <s v="TS-H-03:20/_x000a_O1010215:10A"/>
    <m/>
    <m/>
    <m/>
    <s v=""/>
    <s v=""/>
    <x v="2"/>
    <x v="2"/>
    <x v="0"/>
    <x v="1"/>
    <x v="1"/>
    <s v=""/>
    <s v="10A"/>
    <x v="16"/>
    <x v="74"/>
    <x v="230"/>
    <x v="804"/>
  </r>
  <r>
    <s v="01"/>
    <s v="Переподключены с платы O1011213 (14.06.2024)"/>
    <s v="Сигнал"/>
    <s v="17-M -0027LP -A"/>
    <x v="713"/>
    <s v="00"/>
    <s v="NaOH unloading pump 17-L-022-P-027A"/>
    <s v="L022P027A ОСТАНОВ"/>
    <s v="Motor Stop command"/>
    <s v="4124-FY-VD-BD17617L02200002_SH.6"/>
    <x v="22"/>
    <x v="14"/>
    <m/>
    <s v="17-I-CD-N-003BL02"/>
    <s v="30 Core"/>
    <s v="C.21"/>
    <x v="3"/>
    <x v="29"/>
    <x v="12"/>
    <n v="22"/>
    <s v=""/>
    <s v="30"/>
    <s v="ASK 3MLD, ASK 3MB"/>
    <x v="230"/>
    <x v="2"/>
    <x v="38"/>
    <x v="1"/>
    <x v="38"/>
    <s v="DB37-*m"/>
    <x v="0"/>
    <s v="CPO101"/>
    <n v="0"/>
    <s v="BP021"/>
    <x v="38"/>
    <n v="16"/>
    <n v="11"/>
    <x v="3"/>
    <n v="32"/>
    <s v=""/>
    <s v="DCS AMMONIA-UTILITIES"/>
    <m/>
    <m/>
    <m/>
    <s v="O1010215"/>
    <n v="11"/>
    <m/>
    <s v="00-Common"/>
    <x v="20"/>
    <x v="20"/>
    <x v="0"/>
    <m/>
    <s v=""/>
    <s v=""/>
    <m/>
    <s v=""/>
    <s v="TS-H-03:22/_x000a_O1010215:11A"/>
    <m/>
    <m/>
    <m/>
    <s v=""/>
    <s v=""/>
    <x v="2"/>
    <x v="2"/>
    <x v="0"/>
    <x v="1"/>
    <x v="1"/>
    <s v=""/>
    <s v="11A"/>
    <x v="16"/>
    <x v="75"/>
    <x v="230"/>
    <x v="805"/>
  </r>
  <r>
    <s v="01"/>
    <s v="Переподключены с платы O1011213 (14.06.2024)"/>
    <s v="Сигнал"/>
    <s v="17-M -0027LP -A"/>
    <x v="714"/>
    <s v="00"/>
    <s v="NaOH unloading pump 17-L-022-P-027A"/>
    <s v="L022P027A ПУСК"/>
    <s v="Motor Start command"/>
    <s v="4124-FY-VD-BD17617L02200002_SH.6"/>
    <x v="22"/>
    <x v="14"/>
    <m/>
    <s v="17-I-CD-N-003BL02"/>
    <s v="30 Core"/>
    <s v="C.23"/>
    <x v="3"/>
    <x v="29"/>
    <x v="13"/>
    <n v="24"/>
    <s v=""/>
    <s v="30"/>
    <s v="ASK 3MLD, ASK 3MB"/>
    <x v="230"/>
    <x v="2"/>
    <x v="38"/>
    <x v="1"/>
    <x v="38"/>
    <s v="DB37-*m"/>
    <x v="0"/>
    <s v="CPO101"/>
    <n v="0"/>
    <s v="BP021"/>
    <x v="38"/>
    <n v="16"/>
    <n v="12"/>
    <x v="3"/>
    <n v="32"/>
    <s v=""/>
    <s v="DCS AMMONIA-UTILITIES"/>
    <m/>
    <m/>
    <m/>
    <s v="O1010215"/>
    <n v="12"/>
    <m/>
    <s v="00-Common"/>
    <x v="20"/>
    <x v="20"/>
    <x v="0"/>
    <m/>
    <s v=""/>
    <s v=""/>
    <m/>
    <s v=""/>
    <s v="TS-H-03:24/_x000a_O1010215:12A"/>
    <m/>
    <m/>
    <m/>
    <s v=""/>
    <s v=""/>
    <x v="2"/>
    <x v="2"/>
    <x v="0"/>
    <x v="1"/>
    <x v="1"/>
    <s v=""/>
    <s v="12A"/>
    <x v="16"/>
    <x v="76"/>
    <x v="230"/>
    <x v="806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3"/>
    <x v="3"/>
    <n v="32"/>
    <s v=""/>
    <s v="DCS AMMONIA-UTILITIES"/>
    <m/>
    <m/>
    <m/>
    <s v="O1010215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4"/>
    <x v="3"/>
    <n v="32"/>
    <s v=""/>
    <s v="DCS AMMONIA-UTILITIES"/>
    <m/>
    <m/>
    <m/>
    <s v="O1010215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5"/>
    <x v="3"/>
    <n v="32"/>
    <s v=""/>
    <s v="DCS AMMONIA-UTILITIES"/>
    <m/>
    <m/>
    <m/>
    <s v="O1010215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6"/>
    <x v="3"/>
    <n v="32"/>
    <s v=""/>
    <s v="DCS AMMONIA-UTILITIES"/>
    <m/>
    <m/>
    <m/>
    <s v="O1010215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7"/>
    <x v="3"/>
    <n v="32"/>
    <s v=""/>
    <s v="DCS AMMONIA-UTILITIES"/>
    <m/>
    <m/>
    <m/>
    <s v="O1010215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8"/>
    <x v="3"/>
    <n v="32"/>
    <s v=""/>
    <s v="DCS AMMONIA-UTILITIES"/>
    <m/>
    <m/>
    <m/>
    <s v="O1010215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19"/>
    <x v="3"/>
    <n v="32"/>
    <s v=""/>
    <s v="DCS AMMONIA-UTILITIES"/>
    <m/>
    <m/>
    <m/>
    <s v="O1010215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0"/>
    <x v="3"/>
    <n v="32"/>
    <s v=""/>
    <s v="DCS AMMONIA-UTILITIES"/>
    <m/>
    <m/>
    <m/>
    <s v="O1010215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1"/>
    <x v="3"/>
    <n v="32"/>
    <s v=""/>
    <s v="DCS AMMONIA-UTILITIES"/>
    <m/>
    <m/>
    <m/>
    <s v="O1010215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2"/>
    <x v="3"/>
    <n v="32"/>
    <s v=""/>
    <s v="DCS AMMONIA-UTILITIES"/>
    <m/>
    <m/>
    <m/>
    <s v="O1010215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3"/>
    <x v="3"/>
    <n v="32"/>
    <s v=""/>
    <s v="DCS AMMONIA-UTILITIES"/>
    <m/>
    <m/>
    <m/>
    <s v="O1010215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4"/>
    <x v="3"/>
    <n v="32"/>
    <s v=""/>
    <s v="DCS AMMONIA-UTILITIES"/>
    <m/>
    <m/>
    <m/>
    <s v="O1010215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5"/>
    <x v="3"/>
    <n v="32"/>
    <s v=""/>
    <s v="DCS AMMONIA-UTILITIES"/>
    <m/>
    <m/>
    <m/>
    <s v="O1010215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6"/>
    <x v="3"/>
    <n v="32"/>
    <s v=""/>
    <s v="DCS AMMONIA-UTILITIES"/>
    <m/>
    <m/>
    <m/>
    <s v="O1010215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7"/>
    <x v="3"/>
    <n v="32"/>
    <s v=""/>
    <s v="DCS AMMONIA-UTILITIES"/>
    <m/>
    <m/>
    <m/>
    <s v="O1010215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8"/>
    <x v="3"/>
    <n v="32"/>
    <s v=""/>
    <s v="DCS AMMONIA-UTILITIES"/>
    <m/>
    <m/>
    <m/>
    <s v="O1010215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29"/>
    <x v="3"/>
    <n v="32"/>
    <s v=""/>
    <s v="DCS AMMONIA-UTILITIES"/>
    <m/>
    <m/>
    <m/>
    <s v="O1010215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30"/>
    <x v="3"/>
    <n v="32"/>
    <s v=""/>
    <s v="DCS AMMONIA-UTILITIES"/>
    <m/>
    <m/>
    <m/>
    <s v="O1010215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31"/>
    <x v="3"/>
    <n v="32"/>
    <s v=""/>
    <s v="DCS AMMONIA-UTILITIES"/>
    <m/>
    <m/>
    <m/>
    <s v="O1010215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3"/>
    <x v="6"/>
    <x v="8"/>
    <m/>
    <m/>
    <s v=""/>
    <s v="ASK 3MLD, ASK 3MB"/>
    <x v="230"/>
    <x v="2"/>
    <x v="38"/>
    <x v="1"/>
    <x v="38"/>
    <s v="DB37-*m"/>
    <x v="0"/>
    <s v="CPO101"/>
    <n v="0"/>
    <s v="BP021"/>
    <x v="38"/>
    <n v="16"/>
    <n v="32"/>
    <x v="3"/>
    <n v="32"/>
    <s v=""/>
    <s v="DCS AMMONIA-UTILITIES"/>
    <m/>
    <m/>
    <m/>
    <s v="O1010215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111L  -001"/>
    <x v="715"/>
    <s v="11"/>
    <s v="LO Heater 17-STP-111A-H-001"/>
    <s v="17-STP-111A-H-001 ДОСТУПНО"/>
    <s v="Heater available status"/>
    <s v="4124-GG-VD-BD17117P111037_SH.3"/>
    <x v="14"/>
    <x v="8"/>
    <m/>
    <s v="17-I-DD-N-020BL02"/>
    <s v="24 Pair"/>
    <s v="Pr.08"/>
    <x v="3"/>
    <x v="26"/>
    <x v="7"/>
    <n v="16"/>
    <s v=""/>
    <s v="48"/>
    <s v="ASK 3MLD, ASK 3MB"/>
    <x v="230"/>
    <x v="2"/>
    <x v="39"/>
    <x v="1"/>
    <x v="39"/>
    <s v="DB37-*m"/>
    <x v="0"/>
    <s v="CPO101"/>
    <n v="0"/>
    <s v="BP022"/>
    <x v="39"/>
    <n v="1"/>
    <n v="1"/>
    <x v="2"/>
    <n v="32"/>
    <s v=""/>
    <s v="DCS AMMONIA-UTILITIES"/>
    <m/>
    <m/>
    <m/>
    <s v="O1010300"/>
    <n v="1"/>
    <m/>
    <s v="11-Auxiliary Boiler Area"/>
    <x v="20"/>
    <x v="20"/>
    <x v="0"/>
    <m/>
    <s v=""/>
    <s v=""/>
    <m/>
    <s v="TS-G-04:15/_x000a_O1010300:1A"/>
    <s v="TS-G-04:16/_x000a_O1010300:1B"/>
    <m/>
    <m/>
    <m/>
    <s v=""/>
    <s v=""/>
    <x v="2"/>
    <x v="2"/>
    <x v="0"/>
    <x v="1"/>
    <x v="1"/>
    <s v="1A"/>
    <s v="1B"/>
    <x v="0"/>
    <x v="17"/>
    <x v="699"/>
    <x v="807"/>
  </r>
  <r>
    <s v="01"/>
    <m/>
    <s v="Сигнал"/>
    <s v="17-H -111L  -001"/>
    <x v="716"/>
    <s v="11"/>
    <s v="LO Heater 17-STP-111A-H-001"/>
    <s v="17-STP-111A-H-001 МЕСТ/ДИСТАНЦ"/>
    <s v="Heater Local/Remote status"/>
    <s v="4124-GG-VD-BD17117P111037_SH.3"/>
    <x v="14"/>
    <x v="8"/>
    <m/>
    <s v="17-I-DD-N-020BL02"/>
    <s v="24 Pair"/>
    <s v="Pr.09"/>
    <x v="3"/>
    <x v="26"/>
    <x v="10"/>
    <n v="18"/>
    <s v=""/>
    <s v="48"/>
    <s v="ASK 3MLD, ASK 3MB"/>
    <x v="230"/>
    <x v="2"/>
    <x v="39"/>
    <x v="1"/>
    <x v="39"/>
    <s v="DB37-*m"/>
    <x v="0"/>
    <s v="CPO101"/>
    <n v="0"/>
    <s v="BP022"/>
    <x v="39"/>
    <n v="1"/>
    <n v="2"/>
    <x v="2"/>
    <n v="32"/>
    <s v=""/>
    <s v="DCS AMMONIA-UTILITIES"/>
    <m/>
    <m/>
    <m/>
    <s v="O1010300"/>
    <n v="2"/>
    <m/>
    <s v="11-Auxiliary Boiler Area"/>
    <x v="20"/>
    <x v="20"/>
    <x v="0"/>
    <m/>
    <s v=""/>
    <s v=""/>
    <m/>
    <s v="TS-G-04:17/_x000a_O1010300:2A"/>
    <s v="TS-G-04:18/_x000a_O1010300:2B"/>
    <m/>
    <m/>
    <m/>
    <s v=""/>
    <s v=""/>
    <x v="2"/>
    <x v="2"/>
    <x v="0"/>
    <x v="1"/>
    <x v="1"/>
    <s v="2A"/>
    <s v="2B"/>
    <x v="1"/>
    <x v="18"/>
    <x v="700"/>
    <x v="808"/>
  </r>
  <r>
    <s v="01"/>
    <m/>
    <s v="Сигнал"/>
    <s v="17-M -111AL0  -01B"/>
    <x v="717"/>
    <s v="11"/>
    <s v="17-STP-111A-PM-001B Auxiliary Oil Pump"/>
    <s v="ВСПОМ. МАСЛЯНЫЙ НАСОС"/>
    <s v="Motor Running Status"/>
    <s v="4124-GG-VD-BD17117P111037_SH.3"/>
    <x v="14"/>
    <x v="8"/>
    <m/>
    <s v="17-I-DD-N-020BL02"/>
    <s v="24 Pair"/>
    <s v="Pr.10"/>
    <x v="3"/>
    <x v="26"/>
    <x v="11"/>
    <n v="20"/>
    <s v=""/>
    <s v="48"/>
    <s v="ASK 3MLD, ASK 3MB"/>
    <x v="230"/>
    <x v="2"/>
    <x v="39"/>
    <x v="1"/>
    <x v="39"/>
    <s v="DB37-*m"/>
    <x v="0"/>
    <s v="CPO101"/>
    <n v="0"/>
    <s v="BP022"/>
    <x v="39"/>
    <n v="1"/>
    <n v="3"/>
    <x v="2"/>
    <n v="32"/>
    <s v=""/>
    <s v="DCS AMMONIA-UTILITIES"/>
    <m/>
    <m/>
    <m/>
    <s v="O1010300"/>
    <n v="3"/>
    <m/>
    <s v="11-Auxiliary Boiler Area"/>
    <x v="20"/>
    <x v="20"/>
    <x v="0"/>
    <m/>
    <s v=""/>
    <s v=""/>
    <m/>
    <s v="TS-G-04:19/_x000a_O1010300:3A"/>
    <s v="TS-G-04:20/_x000a_O1010300:3B"/>
    <m/>
    <m/>
    <m/>
    <s v=""/>
    <s v=""/>
    <x v="2"/>
    <x v="2"/>
    <x v="0"/>
    <x v="1"/>
    <x v="1"/>
    <s v="3A"/>
    <s v="3B"/>
    <x v="2"/>
    <x v="19"/>
    <x v="701"/>
    <x v="809"/>
  </r>
  <r>
    <s v="01"/>
    <m/>
    <s v="Сигнал"/>
    <s v="17-M -111AL0  -01B"/>
    <x v="718"/>
    <s v="11"/>
    <s v="17-STP-111A-PM-001B Auxiliary Oil Pump"/>
    <s v="17-STP-111A-PM-001B ДОСТУПНО"/>
    <s v="Motor available status"/>
    <s v="4124-GG-VD-BD17117P111037_SH.3"/>
    <x v="14"/>
    <x v="8"/>
    <m/>
    <s v="17-I-DD-N-020BL02"/>
    <s v="24 Pair"/>
    <s v="Pr.11"/>
    <x v="3"/>
    <x v="26"/>
    <x v="12"/>
    <n v="22"/>
    <s v=""/>
    <s v="48"/>
    <s v="ASK 3MLD, ASK 3MB"/>
    <x v="230"/>
    <x v="2"/>
    <x v="39"/>
    <x v="1"/>
    <x v="39"/>
    <s v="DB37-*m"/>
    <x v="0"/>
    <s v="CPO101"/>
    <n v="0"/>
    <s v="BP022"/>
    <x v="39"/>
    <n v="1"/>
    <n v="4"/>
    <x v="2"/>
    <n v="32"/>
    <s v=""/>
    <s v="DCS AMMONIA-UTILITIES"/>
    <m/>
    <m/>
    <m/>
    <s v="O1010300"/>
    <n v="4"/>
    <m/>
    <s v="11-Auxiliary Boiler Area"/>
    <x v="20"/>
    <x v="20"/>
    <x v="0"/>
    <m/>
    <s v=""/>
    <s v=""/>
    <m/>
    <s v="TS-G-04:21/_x000a_O1010300:4A"/>
    <s v="TS-G-04:22/_x000a_O1010300:4B"/>
    <m/>
    <m/>
    <m/>
    <s v=""/>
    <s v=""/>
    <x v="2"/>
    <x v="2"/>
    <x v="0"/>
    <x v="1"/>
    <x v="1"/>
    <s v="4A"/>
    <s v="4B"/>
    <x v="3"/>
    <x v="20"/>
    <x v="702"/>
    <x v="810"/>
  </r>
  <r>
    <s v="01"/>
    <m/>
    <s v="Сигнал"/>
    <s v="17-M -111AL0  -01B"/>
    <x v="719"/>
    <s v="11"/>
    <s v="17-STP-111A-PM-001B Auxiliary Oil Pump"/>
    <s v="17-STP-111A-PM-001B МЕСТ/ДИСТАНЦ"/>
    <s v="Motor Local/Remote status"/>
    <s v="4124-GG-VD-BD17117P111037_SH.3"/>
    <x v="14"/>
    <x v="8"/>
    <m/>
    <s v="17-I-DD-N-020BL02"/>
    <s v="24 Pair"/>
    <s v="Pr.12"/>
    <x v="3"/>
    <x v="26"/>
    <x v="13"/>
    <n v="24"/>
    <s v=""/>
    <s v="48"/>
    <s v="ASK 3MLD, ASK 3MB"/>
    <x v="230"/>
    <x v="2"/>
    <x v="39"/>
    <x v="1"/>
    <x v="39"/>
    <s v="DB37-*m"/>
    <x v="0"/>
    <s v="CPO101"/>
    <n v="0"/>
    <s v="BP022"/>
    <x v="39"/>
    <n v="1"/>
    <n v="5"/>
    <x v="2"/>
    <n v="32"/>
    <s v=""/>
    <s v="DCS AMMONIA-UTILITIES"/>
    <m/>
    <m/>
    <m/>
    <s v="O1010300"/>
    <n v="5"/>
    <m/>
    <s v="11-Auxiliary Boiler Area"/>
    <x v="20"/>
    <x v="20"/>
    <x v="0"/>
    <m/>
    <s v=""/>
    <s v=""/>
    <m/>
    <s v="TS-G-04:23/_x000a_O1010300:5A"/>
    <s v="TS-G-04:24/_x000a_O1010300:5B"/>
    <m/>
    <m/>
    <m/>
    <s v=""/>
    <s v=""/>
    <x v="2"/>
    <x v="2"/>
    <x v="0"/>
    <x v="1"/>
    <x v="1"/>
    <s v="5A"/>
    <s v="5B"/>
    <x v="4"/>
    <x v="21"/>
    <x v="703"/>
    <x v="811"/>
  </r>
  <r>
    <s v="01"/>
    <m/>
    <s v="Сигнал"/>
    <s v="17-M -020    -B"/>
    <x v="720"/>
    <s v="11"/>
    <s v="LP Condensate 17-P-020B"/>
    <s v="P020B НАСОС ПАРОВОГО КОНДЕНСАТА"/>
    <s v="Motor Running status"/>
    <s v="4124-GG-VD-BD17217P020050"/>
    <x v="14"/>
    <x v="8"/>
    <m/>
    <s v="17-I-DD-N-020BL02"/>
    <s v="24 Pair"/>
    <s v="Pr.13"/>
    <x v="3"/>
    <x v="26"/>
    <x v="14"/>
    <n v="26"/>
    <s v=""/>
    <s v="48"/>
    <s v="ASK 3MLD, ASK 3MB"/>
    <x v="230"/>
    <x v="2"/>
    <x v="39"/>
    <x v="1"/>
    <x v="39"/>
    <s v="DB37-*m"/>
    <x v="0"/>
    <s v="CPO101"/>
    <n v="0"/>
    <s v="BP022"/>
    <x v="39"/>
    <n v="1"/>
    <n v="6"/>
    <x v="2"/>
    <n v="32"/>
    <s v=""/>
    <s v="DCS AMMONIA-UTILITIES"/>
    <m/>
    <m/>
    <m/>
    <s v="O1010300"/>
    <n v="6"/>
    <m/>
    <s v="11-Auxiliary Boiler Area"/>
    <x v="20"/>
    <x v="20"/>
    <x v="0"/>
    <m/>
    <s v=""/>
    <s v=""/>
    <m/>
    <s v="TS-G-04:25/_x000a_O1010300:6A"/>
    <s v="TS-G-04:26/_x000a_O1010300:6B"/>
    <m/>
    <m/>
    <m/>
    <s v=""/>
    <s v=""/>
    <x v="2"/>
    <x v="2"/>
    <x v="0"/>
    <x v="1"/>
    <x v="1"/>
    <s v="6A"/>
    <s v="6B"/>
    <x v="5"/>
    <x v="22"/>
    <x v="704"/>
    <x v="812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7"/>
    <x v="2"/>
    <n v="32"/>
    <s v=""/>
    <s v="DCS AMMONIA-UTILITIES"/>
    <m/>
    <m/>
    <m/>
    <s v="O1010300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8"/>
    <x v="2"/>
    <n v="32"/>
    <s v=""/>
    <s v="DCS AMMONIA-UTILITIES"/>
    <m/>
    <m/>
    <m/>
    <s v="O1010300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9"/>
    <x v="2"/>
    <n v="32"/>
    <s v=""/>
    <s v="DCS AMMONIA-UTILITIES"/>
    <m/>
    <m/>
    <m/>
    <s v="O1010300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0"/>
    <x v="2"/>
    <n v="32"/>
    <s v=""/>
    <s v="DCS AMMONIA-UTILITIES"/>
    <m/>
    <m/>
    <m/>
    <s v="O1010300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1"/>
    <x v="2"/>
    <n v="32"/>
    <s v=""/>
    <s v="DCS AMMONIA-UTILITIES"/>
    <m/>
    <m/>
    <m/>
    <s v="O1010300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2"/>
    <x v="2"/>
    <n v="32"/>
    <s v=""/>
    <s v="DCS AMMONIA-UTILITIES"/>
    <m/>
    <m/>
    <m/>
    <s v="O1010300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3"/>
    <x v="2"/>
    <n v="32"/>
    <s v=""/>
    <s v="DCS AMMONIA-UTILITIES"/>
    <m/>
    <m/>
    <m/>
    <s v="O1010300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4"/>
    <x v="2"/>
    <n v="32"/>
    <s v=""/>
    <s v="DCS AMMONIA-UTILITIES"/>
    <m/>
    <m/>
    <m/>
    <s v="O1010300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5"/>
    <x v="2"/>
    <n v="32"/>
    <s v=""/>
    <s v="DCS AMMONIA-UTILITIES"/>
    <m/>
    <m/>
    <m/>
    <s v="O1010300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6"/>
    <x v="2"/>
    <n v="32"/>
    <s v=""/>
    <s v="DCS AMMONIA-UTILITIES"/>
    <m/>
    <m/>
    <m/>
    <s v="O1010300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7"/>
    <x v="2"/>
    <n v="32"/>
    <s v=""/>
    <s v="DCS AMMONIA-UTILITIES"/>
    <m/>
    <m/>
    <m/>
    <s v="O1010300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8"/>
    <x v="2"/>
    <n v="32"/>
    <s v=""/>
    <s v="DCS AMMONIA-UTILITIES"/>
    <m/>
    <m/>
    <m/>
    <s v="O1010300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19"/>
    <x v="2"/>
    <n v="32"/>
    <s v=""/>
    <s v="DCS AMMONIA-UTILITIES"/>
    <m/>
    <m/>
    <m/>
    <s v="O1010300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0"/>
    <x v="2"/>
    <n v="32"/>
    <s v=""/>
    <s v="DCS AMMONIA-UTILITIES"/>
    <m/>
    <m/>
    <m/>
    <s v="O1010300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1"/>
    <x v="2"/>
    <n v="32"/>
    <s v=""/>
    <s v="DCS AMMONIA-UTILITIES"/>
    <m/>
    <m/>
    <m/>
    <s v="O1010300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2"/>
    <x v="2"/>
    <n v="32"/>
    <s v=""/>
    <s v="DCS AMMONIA-UTILITIES"/>
    <m/>
    <m/>
    <m/>
    <s v="O1010300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3"/>
    <x v="2"/>
    <n v="32"/>
    <s v=""/>
    <s v="DCS AMMONIA-UTILITIES"/>
    <m/>
    <m/>
    <m/>
    <s v="O1010300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4"/>
    <x v="2"/>
    <n v="32"/>
    <s v=""/>
    <s v="DCS AMMONIA-UTILITIES"/>
    <m/>
    <m/>
    <m/>
    <s v="O1010300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5"/>
    <x v="2"/>
    <n v="32"/>
    <s v=""/>
    <s v="DCS AMMONIA-UTILITIES"/>
    <m/>
    <m/>
    <m/>
    <s v="O1010300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6"/>
    <x v="2"/>
    <n v="32"/>
    <s v=""/>
    <s v="DCS AMMONIA-UTILITIES"/>
    <m/>
    <m/>
    <m/>
    <s v="O1010300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7"/>
    <x v="2"/>
    <n v="32"/>
    <s v=""/>
    <s v="DCS AMMONIA-UTILITIES"/>
    <m/>
    <m/>
    <m/>
    <s v="O1010300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8"/>
    <x v="2"/>
    <n v="32"/>
    <s v=""/>
    <s v="DCS AMMONIA-UTILITIES"/>
    <m/>
    <m/>
    <m/>
    <s v="O1010300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29"/>
    <x v="2"/>
    <n v="32"/>
    <s v=""/>
    <s v="DCS AMMONIA-UTILITIES"/>
    <m/>
    <m/>
    <m/>
    <s v="O1010300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30"/>
    <x v="2"/>
    <n v="32"/>
    <s v=""/>
    <s v="DCS AMMONIA-UTILITIES"/>
    <m/>
    <m/>
    <m/>
    <s v="O1010300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31"/>
    <x v="2"/>
    <n v="32"/>
    <s v=""/>
    <s v="DCS AMMONIA-UTILITIES"/>
    <m/>
    <m/>
    <m/>
    <s v="O1010300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39"/>
    <x v="1"/>
    <x v="39"/>
    <s v="DB37-*m"/>
    <x v="0"/>
    <s v="CPO101"/>
    <n v="0"/>
    <s v="BP022"/>
    <x v="39"/>
    <n v="1"/>
    <n v="32"/>
    <x v="2"/>
    <n v="32"/>
    <s v=""/>
    <s v="DCS AMMONIA-UTILITIES"/>
    <m/>
    <m/>
    <m/>
    <s v="O1010300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"/>
    <x v="2"/>
    <n v="32"/>
    <s v=""/>
    <s v="DCS AMMONIA-UTILITIES"/>
    <m/>
    <m/>
    <m/>
    <s v="O1010301"/>
    <n v="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"/>
    <x v="2"/>
    <n v="32"/>
    <s v=""/>
    <s v="DCS AMMONIA-UTILITIES"/>
    <m/>
    <m/>
    <m/>
    <s v="O1010301"/>
    <n v="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3"/>
    <x v="2"/>
    <n v="32"/>
    <s v=""/>
    <s v="DCS AMMONIA-UTILITIES"/>
    <m/>
    <m/>
    <m/>
    <s v="O1010301"/>
    <n v="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4"/>
    <x v="2"/>
    <n v="32"/>
    <s v=""/>
    <s v="DCS AMMONIA-UTILITIES"/>
    <m/>
    <m/>
    <m/>
    <s v="O1010301"/>
    <n v="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5"/>
    <x v="2"/>
    <n v="32"/>
    <s v=""/>
    <s v="DCS AMMONIA-UTILITIES"/>
    <m/>
    <m/>
    <m/>
    <s v="O1010301"/>
    <n v="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6"/>
    <x v="2"/>
    <n v="32"/>
    <s v=""/>
    <s v="DCS AMMONIA-UTILITIES"/>
    <m/>
    <m/>
    <m/>
    <s v="O1010301"/>
    <n v="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7"/>
    <x v="2"/>
    <n v="32"/>
    <s v=""/>
    <s v="DCS AMMONIA-UTILITIES"/>
    <m/>
    <m/>
    <m/>
    <s v="O1010301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8"/>
    <x v="2"/>
    <n v="32"/>
    <s v=""/>
    <s v="DCS AMMONIA-UTILITIES"/>
    <m/>
    <m/>
    <m/>
    <s v="O1010301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9"/>
    <x v="2"/>
    <n v="32"/>
    <s v=""/>
    <s v="DCS AMMONIA-UTILITIES"/>
    <m/>
    <m/>
    <m/>
    <s v="O1010301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0"/>
    <x v="2"/>
    <n v="32"/>
    <s v=""/>
    <s v="DCS AMMONIA-UTILITIES"/>
    <m/>
    <m/>
    <m/>
    <s v="O1010301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1"/>
    <x v="2"/>
    <n v="32"/>
    <s v=""/>
    <s v="DCS AMMONIA-UTILITIES"/>
    <m/>
    <m/>
    <m/>
    <s v="O1010301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2"/>
    <x v="2"/>
    <n v="32"/>
    <s v=""/>
    <s v="DCS AMMONIA-UTILITIES"/>
    <m/>
    <m/>
    <m/>
    <s v="O1010301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3"/>
    <x v="2"/>
    <n v="32"/>
    <s v=""/>
    <s v="DCS AMMONIA-UTILITIES"/>
    <m/>
    <m/>
    <m/>
    <s v="O1010301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4"/>
    <x v="2"/>
    <n v="32"/>
    <s v=""/>
    <s v="DCS AMMONIA-UTILITIES"/>
    <m/>
    <m/>
    <m/>
    <s v="O1010301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5"/>
    <x v="2"/>
    <n v="32"/>
    <s v=""/>
    <s v="DCS AMMONIA-UTILITIES"/>
    <m/>
    <m/>
    <m/>
    <s v="O1010301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6"/>
    <x v="2"/>
    <n v="32"/>
    <s v=""/>
    <s v="DCS AMMONIA-UTILITIES"/>
    <m/>
    <m/>
    <m/>
    <s v="O1010301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7"/>
    <x v="2"/>
    <n v="32"/>
    <s v=""/>
    <s v="DCS AMMONIA-UTILITIES"/>
    <m/>
    <m/>
    <m/>
    <s v="O1010301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8"/>
    <x v="2"/>
    <n v="32"/>
    <s v=""/>
    <s v="DCS AMMONIA-UTILITIES"/>
    <m/>
    <m/>
    <m/>
    <s v="O1010301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19"/>
    <x v="2"/>
    <n v="32"/>
    <s v=""/>
    <s v="DCS AMMONIA-UTILITIES"/>
    <m/>
    <m/>
    <m/>
    <s v="O1010301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0"/>
    <x v="2"/>
    <n v="32"/>
    <s v=""/>
    <s v="DCS AMMONIA-UTILITIES"/>
    <m/>
    <m/>
    <m/>
    <s v="O1010301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1"/>
    <x v="2"/>
    <n v="32"/>
    <s v=""/>
    <s v="DCS AMMONIA-UTILITIES"/>
    <m/>
    <m/>
    <m/>
    <s v="O1010301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2"/>
    <x v="2"/>
    <n v="32"/>
    <s v=""/>
    <s v="DCS AMMONIA-UTILITIES"/>
    <m/>
    <m/>
    <m/>
    <s v="O1010301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3"/>
    <x v="2"/>
    <n v="32"/>
    <s v=""/>
    <s v="DCS AMMONIA-UTILITIES"/>
    <m/>
    <m/>
    <m/>
    <s v="O1010301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4"/>
    <x v="2"/>
    <n v="32"/>
    <s v=""/>
    <s v="DCS AMMONIA-UTILITIES"/>
    <m/>
    <m/>
    <m/>
    <s v="O1010301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5"/>
    <x v="2"/>
    <n v="32"/>
    <s v=""/>
    <s v="DCS AMMONIA-UTILITIES"/>
    <m/>
    <m/>
    <m/>
    <s v="O1010301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6"/>
    <x v="2"/>
    <n v="32"/>
    <s v=""/>
    <s v="DCS AMMONIA-UTILITIES"/>
    <m/>
    <m/>
    <m/>
    <s v="O1010301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7"/>
    <x v="2"/>
    <n v="32"/>
    <s v=""/>
    <s v="DCS AMMONIA-UTILITIES"/>
    <m/>
    <m/>
    <m/>
    <s v="O1010301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8"/>
    <x v="2"/>
    <n v="32"/>
    <s v=""/>
    <s v="DCS AMMONIA-UTILITIES"/>
    <m/>
    <m/>
    <m/>
    <s v="O1010301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29"/>
    <x v="2"/>
    <n v="32"/>
    <s v=""/>
    <s v="DCS AMMONIA-UTILITIES"/>
    <m/>
    <m/>
    <m/>
    <s v="O1010301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5"/>
    <x v="9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30"/>
    <x v="2"/>
    <n v="32"/>
    <s v=""/>
    <s v="DCS AMMONIA-UTILITIES"/>
    <m/>
    <m/>
    <m/>
    <s v="O1010301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5"/>
    <x v="9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31"/>
    <x v="2"/>
    <n v="32"/>
    <s v=""/>
    <s v="DCS AMMONIA-UTILITIES"/>
    <m/>
    <m/>
    <m/>
    <s v="O1010301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5"/>
    <x v="9"/>
    <m/>
    <m/>
    <m/>
    <m/>
    <x v="6"/>
    <x v="6"/>
    <x v="8"/>
    <m/>
    <m/>
    <s v=""/>
    <s v="ASK 3MLD, ASK 3MB"/>
    <x v="230"/>
    <x v="2"/>
    <x v="40"/>
    <x v="1"/>
    <x v="40"/>
    <s v="DB37-*m"/>
    <x v="0"/>
    <s v="CPO101"/>
    <n v="0"/>
    <s v="BP022"/>
    <x v="40"/>
    <n v="2"/>
    <n v="32"/>
    <x v="2"/>
    <n v="32"/>
    <s v=""/>
    <s v="DCS AMMONIA-UTILITIES"/>
    <m/>
    <m/>
    <m/>
    <s v="O1010301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L -07061"/>
    <x v="721"/>
    <s v="14"/>
    <s v="17-L-073-T-071 92.5% H2SO4 Level"/>
    <s v="БАК ДРЕНАЖА  92,5% H2SO4"/>
    <s v="Radar Level Transmitter- Non Contact Typ"/>
    <s v="4124-FY-VD-BD17217L07300001"/>
    <x v="0"/>
    <x v="0"/>
    <m/>
    <s v="17-C-AD-N-001FL07-L073"/>
    <s v="12 Pair"/>
    <s v="Pr.01"/>
    <x v="0"/>
    <x v="7"/>
    <x v="5"/>
    <n v="2"/>
    <s v=""/>
    <s v="24"/>
    <s v="AVK 2,5 A, AVK 2,5 A"/>
    <x v="385"/>
    <x v="0"/>
    <x v="41"/>
    <x v="0"/>
    <x v="41"/>
    <s v="DB37-*m"/>
    <x v="1"/>
    <s v="CPO101"/>
    <n v="1"/>
    <s v="BP011"/>
    <x v="41"/>
    <n v="1"/>
    <n v="1"/>
    <x v="0"/>
    <n v="16"/>
    <s v=""/>
    <s v="DCS AMMONIA-UTILITIES"/>
    <m/>
    <m/>
    <m/>
    <s v="O1011000"/>
    <n v="1"/>
    <m/>
    <s v="14-Wastewater Treatment Area"/>
    <x v="292"/>
    <x v="292"/>
    <x v="0"/>
    <m/>
    <s v="O1011000:1A/_x000a_O1011000_U1:5"/>
    <s v="O1011000:1C/_x000a_O1011000_U1:6"/>
    <m/>
    <s v=""/>
    <s v=""/>
    <m/>
    <m/>
    <m/>
    <s v="1A"/>
    <s v="1C"/>
    <x v="0"/>
    <x v="0"/>
    <x v="0"/>
    <x v="0"/>
    <x v="0"/>
    <s v=""/>
    <s v=""/>
    <x v="0"/>
    <x v="0"/>
    <x v="705"/>
    <x v="813"/>
  </r>
  <r>
    <s v="01"/>
    <m/>
    <s v="Сигнал"/>
    <s v="17-P -13007"/>
    <x v="722"/>
    <s v="00"/>
    <s v="Safety Shower Pump 17-P-131A Discharge"/>
    <s v="17P131A НАСОС ВОДЫ АВАР ДУШ"/>
    <s v="Pressure Transmitter"/>
    <s v="4124-XZ-DM-21713001"/>
    <x v="0"/>
    <x v="0"/>
    <m/>
    <s v="17-C-AD-N-001FL10"/>
    <s v="24 Pair"/>
    <s v="Pr.10"/>
    <x v="0"/>
    <x v="8"/>
    <x v="11"/>
    <n v="20"/>
    <s v=""/>
    <s v="48"/>
    <s v="AVK 2,5 A, AVK 2,5 A"/>
    <x v="386"/>
    <x v="0"/>
    <x v="41"/>
    <x v="0"/>
    <x v="41"/>
    <s v="DB37-*m"/>
    <x v="1"/>
    <s v="CPO101"/>
    <n v="1"/>
    <s v="BP011"/>
    <x v="41"/>
    <n v="1"/>
    <n v="2"/>
    <x v="0"/>
    <n v="16"/>
    <s v=""/>
    <s v="DCS AMMONIA-UTILITIES"/>
    <m/>
    <m/>
    <m/>
    <s v="O1011000"/>
    <n v="2"/>
    <m/>
    <s v="00-Common"/>
    <x v="293"/>
    <x v="293"/>
    <x v="0"/>
    <m/>
    <s v="O1011000:2A/_x000a_O1011000_U2:5"/>
    <s v="O1011000:2C/_x000a_O1011000_U2:6"/>
    <m/>
    <s v=""/>
    <s v=""/>
    <m/>
    <m/>
    <m/>
    <s v="2A"/>
    <s v="2C"/>
    <x v="0"/>
    <x v="0"/>
    <x v="0"/>
    <x v="0"/>
    <x v="0"/>
    <s v=""/>
    <s v=""/>
    <x v="1"/>
    <x v="1"/>
    <x v="706"/>
    <x v="814"/>
  </r>
  <r>
    <s v="01"/>
    <m/>
    <s v="Сигнал"/>
    <s v="17-P -13009"/>
    <x v="723"/>
    <s v="00"/>
    <s v="Safety Shower Pump 17-P-131C Discharge"/>
    <s v="17P131С НАСОС ВОДЫ АВАР ДУШ"/>
    <s v="Pressure Transmitter"/>
    <s v="4124-XZ-DM-21713001"/>
    <x v="0"/>
    <x v="0"/>
    <m/>
    <s v="17-C-AD-N-001FL10"/>
    <s v="24 Pair"/>
    <s v="Pr.11"/>
    <x v="0"/>
    <x v="8"/>
    <x v="12"/>
    <n v="22"/>
    <s v=""/>
    <s v="48"/>
    <s v="AVK 2,5 A, AVK 2,5 A"/>
    <x v="387"/>
    <x v="0"/>
    <x v="41"/>
    <x v="0"/>
    <x v="41"/>
    <s v="DB37-*m"/>
    <x v="1"/>
    <s v="CPO101"/>
    <n v="1"/>
    <s v="BP011"/>
    <x v="41"/>
    <n v="1"/>
    <n v="3"/>
    <x v="0"/>
    <n v="16"/>
    <s v=""/>
    <s v="DCS AMMONIA-UTILITIES"/>
    <m/>
    <m/>
    <m/>
    <s v="O1011000"/>
    <n v="3"/>
    <m/>
    <s v="00-Common"/>
    <x v="294"/>
    <x v="294"/>
    <x v="0"/>
    <m/>
    <s v="O1011000:3A/_x000a_O1011000_U3:5"/>
    <s v="O1011000:3C/_x000a_O1011000_U3:6"/>
    <m/>
    <s v=""/>
    <s v=""/>
    <m/>
    <m/>
    <m/>
    <s v="3A"/>
    <s v="3C"/>
    <x v="0"/>
    <x v="0"/>
    <x v="0"/>
    <x v="0"/>
    <x v="0"/>
    <s v=""/>
    <s v=""/>
    <x v="2"/>
    <x v="2"/>
    <x v="707"/>
    <x v="815"/>
  </r>
  <r>
    <s v="01"/>
    <m/>
    <s v="Сигнал"/>
    <s v="17-P -13010"/>
    <x v="724"/>
    <s v="00"/>
    <s v="Safety Shower Pump 17-P-131A/B/C Trip"/>
    <s v="17P131A/B/C НАСОСЫ ВОДЫ АВАР ДУШ"/>
    <s v="Pressure Transmitter"/>
    <s v="4124-XZ-DM-21713001"/>
    <x v="0"/>
    <x v="0"/>
    <m/>
    <s v="17-C-AD-N-001FL10"/>
    <s v="24 Pair"/>
    <s v="Pr.12"/>
    <x v="0"/>
    <x v="8"/>
    <x v="13"/>
    <n v="24"/>
    <s v=""/>
    <s v="48"/>
    <s v="AVK 2,5 A, AVK 2,5 A"/>
    <x v="388"/>
    <x v="0"/>
    <x v="41"/>
    <x v="0"/>
    <x v="41"/>
    <s v="DB37-*m"/>
    <x v="1"/>
    <s v="CPO101"/>
    <n v="1"/>
    <s v="BP011"/>
    <x v="41"/>
    <n v="1"/>
    <n v="4"/>
    <x v="0"/>
    <n v="16"/>
    <s v=""/>
    <s v="DCS AMMONIA-UTILITIES"/>
    <m/>
    <m/>
    <m/>
    <s v="O1011000"/>
    <n v="4"/>
    <m/>
    <s v="00-Common"/>
    <x v="295"/>
    <x v="295"/>
    <x v="0"/>
    <m/>
    <s v="O1011000:4A/_x000a_O1011000_U4:5"/>
    <s v="O1011000:4C/_x000a_O1011000_U4:6"/>
    <m/>
    <s v=""/>
    <s v=""/>
    <m/>
    <m/>
    <m/>
    <s v="4A"/>
    <s v="4C"/>
    <x v="0"/>
    <x v="0"/>
    <x v="0"/>
    <x v="0"/>
    <x v="0"/>
    <s v=""/>
    <s v=""/>
    <x v="3"/>
    <x v="3"/>
    <x v="708"/>
    <x v="816"/>
  </r>
  <r>
    <s v="01"/>
    <m/>
    <s v="Сигнал"/>
    <s v="17-L -07066"/>
    <x v="725"/>
    <s v="14"/>
    <s v="17-L-073-T-076 12-14% Sodium Hypochlorite Level"/>
    <s v="УРОВЕНЬ ГИРОХЛОРИТА 17L073T076 "/>
    <s v="DP Level Transmitter"/>
    <s v="4124-FY-VD-BD17217L07300006"/>
    <x v="0"/>
    <x v="0"/>
    <m/>
    <s v="17-C-AD-N-005FL07-L073"/>
    <s v="06 Pair"/>
    <s v="Pr.01"/>
    <x v="0"/>
    <x v="45"/>
    <x v="5"/>
    <n v="2"/>
    <s v=""/>
    <s v="12"/>
    <s v="AVK 2,5 A, AVK 2,5 A"/>
    <x v="389"/>
    <x v="0"/>
    <x v="41"/>
    <x v="0"/>
    <x v="41"/>
    <s v="DB37-*m"/>
    <x v="1"/>
    <s v="CPO101"/>
    <n v="1"/>
    <s v="BP011"/>
    <x v="41"/>
    <n v="1"/>
    <n v="5"/>
    <x v="0"/>
    <n v="16"/>
    <s v=""/>
    <s v="DCS AMMONIA-UTILITIES"/>
    <m/>
    <m/>
    <m/>
    <s v="O1011000"/>
    <n v="5"/>
    <m/>
    <s v="14-Wastewater Treatment Area"/>
    <x v="296"/>
    <x v="296"/>
    <x v="0"/>
    <m/>
    <s v="O1011000:5A/_x000a_O1011000_U5:5"/>
    <s v="O1011000:5C/_x000a_O1011000_U5:6"/>
    <m/>
    <s v=""/>
    <s v=""/>
    <m/>
    <m/>
    <m/>
    <s v="5A"/>
    <s v="5C"/>
    <x v="0"/>
    <x v="0"/>
    <x v="0"/>
    <x v="0"/>
    <x v="0"/>
    <s v=""/>
    <s v=""/>
    <x v="4"/>
    <x v="4"/>
    <x v="709"/>
    <x v="817"/>
  </r>
  <r>
    <s v="02"/>
    <s v="30.05.2024 добавлен по TQ_ALL_051"/>
    <s v="Сигнал"/>
    <s v="17-A-020201B-PH"/>
    <x v="726"/>
    <m/>
    <s v="PH of water after cation exchange filters into the condensate tank pos. 17-T-031"/>
    <s v="PH воды после катионитовых фильтров в бак конденсата поз. 17-T-031"/>
    <s v="Analyzer"/>
    <m/>
    <x v="0"/>
    <x v="0"/>
    <m/>
    <s v="17-C-AD-N-001FL10"/>
    <s v="24 Pair"/>
    <s v="Pr.20"/>
    <x v="0"/>
    <x v="8"/>
    <x v="22"/>
    <n v="40"/>
    <m/>
    <s v="48"/>
    <s v="AVK 2,5 A, AVK 2,5 A"/>
    <x v="390"/>
    <x v="0"/>
    <x v="41"/>
    <x v="0"/>
    <x v="41"/>
    <s v="DB37-*m"/>
    <x v="1"/>
    <s v="CPO101"/>
    <n v="1"/>
    <s v="BP011"/>
    <x v="41"/>
    <n v="1"/>
    <n v="6"/>
    <x v="0"/>
    <n v="16"/>
    <s v=""/>
    <s v="DCS AMMONIA-UTILITIES"/>
    <m/>
    <m/>
    <m/>
    <s v="O1011000"/>
    <n v="6"/>
    <m/>
    <m/>
    <x v="297"/>
    <x v="297"/>
    <x v="0"/>
    <m/>
    <s v="O1011000:6A/_x000a_O1011000_U6:5"/>
    <s v="O1011000:6C/_x000a_O1011000_U6:6"/>
    <m/>
    <s v=""/>
    <s v=""/>
    <m/>
    <m/>
    <m/>
    <s v="6A"/>
    <s v="6C"/>
    <x v="0"/>
    <x v="0"/>
    <x v="0"/>
    <x v="0"/>
    <x v="0"/>
    <s v=""/>
    <s v=""/>
    <x v="5"/>
    <x v="5"/>
    <x v="710"/>
    <x v="818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391"/>
    <x v="0"/>
    <x v="41"/>
    <x v="0"/>
    <x v="41"/>
    <s v="DB37-*m"/>
    <x v="1"/>
    <s v="CPO101"/>
    <n v="1"/>
    <s v="BP011"/>
    <x v="41"/>
    <n v="1"/>
    <n v="7"/>
    <x v="0"/>
    <n v="16"/>
    <s v=""/>
    <s v="DCS AMMONIA-UTILITIES"/>
    <m/>
    <m/>
    <m/>
    <s v="O1011000"/>
    <n v="7"/>
    <m/>
    <m/>
    <x v="20"/>
    <x v="20"/>
    <x v="0"/>
    <m/>
    <s v="O1011000:7A/_x000a_O1011000_U7:5"/>
    <s v="O1011000:7C/_x000a_O1011000_U7:6"/>
    <m/>
    <s v=""/>
    <s v=""/>
    <m/>
    <m/>
    <m/>
    <s v="7A"/>
    <s v="7C"/>
    <x v="2"/>
    <x v="2"/>
    <x v="0"/>
    <x v="0"/>
    <x v="0"/>
    <s v=""/>
    <s v=""/>
    <x v="6"/>
    <x v="6"/>
    <x v="711"/>
    <x v="819"/>
  </r>
  <r>
    <s v="01"/>
    <m/>
    <s v="Резерв"/>
    <m/>
    <x v="20"/>
    <m/>
    <m/>
    <s v="резерв"/>
    <m/>
    <m/>
    <x v="0"/>
    <x v="0"/>
    <m/>
    <m/>
    <m/>
    <m/>
    <x v="0"/>
    <x v="6"/>
    <x v="8"/>
    <m/>
    <m/>
    <s v=""/>
    <s v="AVK 2,5 A, AVK 2,5 A"/>
    <x v="392"/>
    <x v="0"/>
    <x v="41"/>
    <x v="0"/>
    <x v="41"/>
    <s v="DB37-*m"/>
    <x v="1"/>
    <s v="CPO101"/>
    <n v="1"/>
    <s v="BP011"/>
    <x v="41"/>
    <n v="1"/>
    <n v="8"/>
    <x v="0"/>
    <n v="16"/>
    <s v=""/>
    <s v="DCS AMMONIA-UTILITIES"/>
    <m/>
    <m/>
    <m/>
    <s v="O1011000"/>
    <n v="8"/>
    <m/>
    <m/>
    <x v="20"/>
    <x v="20"/>
    <x v="0"/>
    <m/>
    <s v="O1011000:8A/_x000a_O1011000_U8:5"/>
    <s v="O1011000:8C/_x000a_O1011000_U8:6"/>
    <m/>
    <s v=""/>
    <s v=""/>
    <m/>
    <m/>
    <m/>
    <s v="8A"/>
    <s v="8C"/>
    <x v="2"/>
    <x v="2"/>
    <x v="0"/>
    <x v="0"/>
    <x v="0"/>
    <s v=""/>
    <s v=""/>
    <x v="7"/>
    <x v="7"/>
    <x v="712"/>
    <x v="82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9"/>
    <x v="0"/>
    <n v="16"/>
    <s v=""/>
    <s v="DCS AMMONIA-UTILITIES"/>
    <m/>
    <m/>
    <m/>
    <s v="O1011000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0"/>
    <x v="0"/>
    <n v="16"/>
    <s v=""/>
    <s v="DCS AMMONIA-UTILITIES"/>
    <m/>
    <m/>
    <m/>
    <s v="O1011000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1"/>
    <x v="0"/>
    <n v="16"/>
    <s v=""/>
    <s v="DCS AMMONIA-UTILITIES"/>
    <m/>
    <m/>
    <m/>
    <s v="O1011000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2"/>
    <x v="0"/>
    <n v="16"/>
    <s v=""/>
    <s v="DCS AMMONIA-UTILITIES"/>
    <m/>
    <m/>
    <m/>
    <s v="O1011000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3"/>
    <x v="0"/>
    <n v="16"/>
    <s v=""/>
    <s v="DCS AMMONIA-UTILITIES"/>
    <m/>
    <m/>
    <m/>
    <s v="O1011000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4"/>
    <x v="0"/>
    <n v="16"/>
    <s v=""/>
    <s v="DCS AMMONIA-UTILITIES"/>
    <m/>
    <m/>
    <m/>
    <s v="O1011000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5"/>
    <x v="0"/>
    <n v="16"/>
    <s v=""/>
    <s v="DCS AMMONIA-UTILITIES"/>
    <m/>
    <m/>
    <m/>
    <s v="O1011000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0.06.2024 Корректировка резерва"/>
    <s v="Пустой"/>
    <m/>
    <x v="186"/>
    <m/>
    <m/>
    <s v="Пустой"/>
    <m/>
    <m/>
    <x v="24"/>
    <x v="5"/>
    <m/>
    <m/>
    <m/>
    <m/>
    <x v="0"/>
    <x v="6"/>
    <x v="8"/>
    <m/>
    <m/>
    <s v=""/>
    <s v=""/>
    <x v="230"/>
    <x v="2"/>
    <x v="41"/>
    <x v="3"/>
    <x v="41"/>
    <s v="DB37-*m"/>
    <x v="1"/>
    <s v="CPO101"/>
    <n v="1"/>
    <s v="BP011"/>
    <x v="41"/>
    <n v="1"/>
    <n v="16"/>
    <x v="0"/>
    <n v="16"/>
    <s v=""/>
    <s v="DCS AMMONIA-UTILITIES"/>
    <m/>
    <m/>
    <m/>
    <s v="O1011000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A -17101"/>
    <x v="727"/>
    <s v="17"/>
    <s v="LP Condensate to Distribution Header"/>
    <s v="УДЕЛ ПРОВ КОНДЕН LS ИЗ 17-Е-171"/>
    <s v="Conductivity Analyzer Transmitter"/>
    <s v="4124-XZ-DM-21717101"/>
    <x v="0"/>
    <x v="0"/>
    <m/>
    <s v="17-C-AD-N-001FL17"/>
    <s v="24 Pair"/>
    <s v="Pr.01"/>
    <x v="1"/>
    <x v="8"/>
    <x v="5"/>
    <n v="2"/>
    <s v=""/>
    <s v="48"/>
    <s v="AVK 2,5 A, AVK 2,5 A"/>
    <x v="393"/>
    <x v="0"/>
    <x v="42"/>
    <x v="0"/>
    <x v="42"/>
    <s v="DB37-*m"/>
    <x v="1"/>
    <s v="CPO101"/>
    <n v="1"/>
    <s v="BP011"/>
    <x v="42"/>
    <n v="2"/>
    <n v="1"/>
    <x v="0"/>
    <n v="16"/>
    <s v=""/>
    <s v="DCS AMMONIA-UTILITIES"/>
    <m/>
    <m/>
    <m/>
    <s v="O1011001"/>
    <n v="1"/>
    <m/>
    <s v="17-Glycol Preparation Area"/>
    <x v="298"/>
    <x v="298"/>
    <x v="0"/>
    <m/>
    <s v="O1011001:1A/_x000a_O1011001_U1:5"/>
    <s v="O1011001:1C/_x000a_O1011001_U1:6"/>
    <m/>
    <s v=""/>
    <s v=""/>
    <m/>
    <m/>
    <m/>
    <s v="1A"/>
    <s v="1C"/>
    <x v="0"/>
    <x v="0"/>
    <x v="0"/>
    <x v="0"/>
    <x v="0"/>
    <s v=""/>
    <s v=""/>
    <x v="0"/>
    <x v="0"/>
    <x v="713"/>
    <x v="821"/>
  </r>
  <r>
    <s v="01"/>
    <m/>
    <s v="Сигнал"/>
    <s v="17-F -17101"/>
    <x v="728"/>
    <s v="17"/>
    <s v="Hot Glycol Water supply to Distribution"/>
    <s v="РАСХОД ГЛИКОЛИВОЙ ВОДЫ В СЕТЬ"/>
    <s v="Vortex Flow Transmitter"/>
    <s v="4124-XZ-DM-21717101"/>
    <x v="0"/>
    <x v="0"/>
    <m/>
    <s v="17-C-AD-N-001FL17"/>
    <s v="24 Pair"/>
    <s v="Pr.02"/>
    <x v="1"/>
    <x v="8"/>
    <x v="0"/>
    <n v="4"/>
    <s v=""/>
    <s v="48"/>
    <s v="AVK 2,5 A, AVK 2,5 A"/>
    <x v="394"/>
    <x v="0"/>
    <x v="42"/>
    <x v="0"/>
    <x v="42"/>
    <s v="DB37-*m"/>
    <x v="1"/>
    <s v="CPO101"/>
    <n v="1"/>
    <s v="BP011"/>
    <x v="42"/>
    <n v="2"/>
    <n v="2"/>
    <x v="0"/>
    <n v="16"/>
    <s v=""/>
    <s v="DCS AMMONIA-UTILITIES"/>
    <m/>
    <m/>
    <m/>
    <s v="O1011001"/>
    <n v="2"/>
    <m/>
    <s v="17-Glycol Preparation Area"/>
    <x v="299"/>
    <x v="299"/>
    <x v="0"/>
    <m/>
    <s v="O1011001:2A/_x000a_O1011001_U2:5"/>
    <s v="O1011001:2C/_x000a_O1011001_U2:6"/>
    <m/>
    <s v=""/>
    <s v=""/>
    <m/>
    <m/>
    <m/>
    <s v="2A"/>
    <s v="2C"/>
    <x v="0"/>
    <x v="0"/>
    <x v="0"/>
    <x v="0"/>
    <x v="0"/>
    <s v=""/>
    <s v=""/>
    <x v="1"/>
    <x v="1"/>
    <x v="714"/>
    <x v="822"/>
  </r>
  <r>
    <s v="01"/>
    <m/>
    <s v="Сигнал"/>
    <s v="17-F -17102"/>
    <x v="729"/>
    <s v="17"/>
    <s v="Pump 17-P-172 Discharge line"/>
    <s v="ЛИНИЯ НАГНЕТАНИЯ 17-P-172 "/>
    <s v="Vortex Flow Transmitter"/>
    <s v="4124-XZ-DM-21717101"/>
    <x v="0"/>
    <x v="0"/>
    <m/>
    <s v="17-C-AD-N-001FL17"/>
    <s v="24 Pair"/>
    <s v="Pr.03"/>
    <x v="1"/>
    <x v="8"/>
    <x v="1"/>
    <n v="6"/>
    <s v=""/>
    <s v="48"/>
    <s v="AVK 2,5 A, AVK 2,5 A"/>
    <x v="395"/>
    <x v="0"/>
    <x v="42"/>
    <x v="0"/>
    <x v="42"/>
    <s v="DB37-*m"/>
    <x v="1"/>
    <s v="CPO101"/>
    <n v="1"/>
    <s v="BP011"/>
    <x v="42"/>
    <n v="2"/>
    <n v="3"/>
    <x v="0"/>
    <n v="16"/>
    <s v=""/>
    <s v="DCS AMMONIA-UTILITIES"/>
    <m/>
    <m/>
    <m/>
    <s v="O1011001"/>
    <n v="3"/>
    <m/>
    <s v="17-Glycol Preparation Area"/>
    <x v="300"/>
    <x v="300"/>
    <x v="0"/>
    <m/>
    <s v="O1011001:3A/_x000a_O1011001_U3:5"/>
    <s v="O1011001:3C/_x000a_O1011001_U3:6"/>
    <m/>
    <s v=""/>
    <s v=""/>
    <m/>
    <m/>
    <m/>
    <s v="3A"/>
    <s v="3C"/>
    <x v="0"/>
    <x v="0"/>
    <x v="0"/>
    <x v="0"/>
    <x v="0"/>
    <s v=""/>
    <s v=""/>
    <x v="2"/>
    <x v="2"/>
    <x v="715"/>
    <x v="823"/>
  </r>
  <r>
    <s v="01"/>
    <m/>
    <s v="Сигнал"/>
    <s v="17-L -17101"/>
    <x v="730"/>
    <s v="17"/>
    <s v="17-V-171 Glycol water expansion vessel"/>
    <s v="РАСШ БАК ГЛИКОЛИВОЙ ВОДЫ 17V171 "/>
    <s v="Guided Wave Radar Level Transmitter"/>
    <s v="4124-XZ-DM-21717101"/>
    <x v="0"/>
    <x v="0"/>
    <m/>
    <s v="17-C-AD-N-001FL17"/>
    <s v="24 Pair"/>
    <s v="Pr.04"/>
    <x v="1"/>
    <x v="8"/>
    <x v="2"/>
    <n v="8"/>
    <s v=""/>
    <s v="48"/>
    <s v="AVK 2,5 A, AVK 2,5 A"/>
    <x v="396"/>
    <x v="0"/>
    <x v="42"/>
    <x v="0"/>
    <x v="42"/>
    <s v="DB37-*m"/>
    <x v="1"/>
    <s v="CPO101"/>
    <n v="1"/>
    <s v="BP011"/>
    <x v="42"/>
    <n v="2"/>
    <n v="4"/>
    <x v="0"/>
    <n v="16"/>
    <s v=""/>
    <s v="DCS AMMONIA-UTILITIES"/>
    <m/>
    <m/>
    <m/>
    <s v="O1011001"/>
    <n v="4"/>
    <m/>
    <s v="17-Glycol Preparation Area"/>
    <x v="301"/>
    <x v="301"/>
    <x v="0"/>
    <m/>
    <s v="O1011001:4A/_x000a_O1011001_U4:5"/>
    <s v="O1011001:4C/_x000a_O1011001_U4:6"/>
    <m/>
    <s v=""/>
    <s v=""/>
    <m/>
    <m/>
    <m/>
    <s v="4A"/>
    <s v="4C"/>
    <x v="0"/>
    <x v="0"/>
    <x v="0"/>
    <x v="0"/>
    <x v="0"/>
    <s v=""/>
    <s v=""/>
    <x v="3"/>
    <x v="3"/>
    <x v="716"/>
    <x v="824"/>
  </r>
  <r>
    <s v="01"/>
    <m/>
    <s v="Сигнал"/>
    <s v="17-L -17102"/>
    <x v="731"/>
    <s v="17"/>
    <s v="17-V-172 Glycol water storage drum"/>
    <s v="БАК ГЛИКОЛИВОЙ ВОДЫ 17V172"/>
    <s v="Guided Wave Radar Level Transmitter"/>
    <s v="4124-XZ-DM-21717101"/>
    <x v="0"/>
    <x v="0"/>
    <m/>
    <s v="17-C-AD-N-001FL17"/>
    <s v="24 Pair"/>
    <s v="Pr.05"/>
    <x v="1"/>
    <x v="8"/>
    <x v="3"/>
    <n v="10"/>
    <s v=""/>
    <s v="48"/>
    <s v="AVK 2,5 A, AVK 2,5 A"/>
    <x v="397"/>
    <x v="0"/>
    <x v="42"/>
    <x v="0"/>
    <x v="42"/>
    <s v="DB37-*m"/>
    <x v="1"/>
    <s v="CPO101"/>
    <n v="1"/>
    <s v="BP011"/>
    <x v="42"/>
    <n v="2"/>
    <n v="5"/>
    <x v="0"/>
    <n v="16"/>
    <s v=""/>
    <s v="DCS AMMONIA-UTILITIES"/>
    <m/>
    <m/>
    <m/>
    <s v="O1011001"/>
    <n v="5"/>
    <m/>
    <s v="17-Glycol Preparation Area"/>
    <x v="302"/>
    <x v="302"/>
    <x v="0"/>
    <m/>
    <s v="O1011001:5A/_x000a_O1011001_U5:5"/>
    <s v="O1011001:5C/_x000a_O1011001_U5:6"/>
    <m/>
    <s v=""/>
    <s v=""/>
    <m/>
    <m/>
    <m/>
    <s v="5A"/>
    <s v="5C"/>
    <x v="0"/>
    <x v="0"/>
    <x v="0"/>
    <x v="0"/>
    <x v="0"/>
    <s v=""/>
    <s v=""/>
    <x v="4"/>
    <x v="4"/>
    <x v="717"/>
    <x v="825"/>
  </r>
  <r>
    <s v="01"/>
    <m/>
    <s v="Сигнал"/>
    <s v="17-P -17106"/>
    <x v="732"/>
    <s v="17"/>
    <s v="17-V-171 Glycol water expansion vessel"/>
    <s v="РАСШ БАК ГЛИКОЛИВОЙ ВОДЫ 17V171 "/>
    <s v="Pressure Transmitter"/>
    <s v="4124-XZ-DM-21717101"/>
    <x v="0"/>
    <x v="0"/>
    <m/>
    <s v="17-C-AD-N-001FL17"/>
    <s v="24 Pair"/>
    <s v="Pr.07"/>
    <x v="1"/>
    <x v="8"/>
    <x v="6"/>
    <n v="14"/>
    <s v=""/>
    <s v="48"/>
    <s v="AVK 2,5 A, AVK 2,5 A"/>
    <x v="398"/>
    <x v="0"/>
    <x v="42"/>
    <x v="0"/>
    <x v="42"/>
    <s v="DB37-*m"/>
    <x v="1"/>
    <s v="CPO101"/>
    <n v="1"/>
    <s v="BP011"/>
    <x v="42"/>
    <n v="2"/>
    <n v="6"/>
    <x v="0"/>
    <n v="16"/>
    <s v=""/>
    <s v="DCS AMMONIA-UTILITIES"/>
    <m/>
    <m/>
    <m/>
    <s v="O1011001"/>
    <n v="6"/>
    <m/>
    <s v="17-Glycol Preparation Area"/>
    <x v="303"/>
    <x v="303"/>
    <x v="0"/>
    <m/>
    <s v="O1011001:6A/_x000a_O1011001_U6:5"/>
    <s v="O1011001:6C/_x000a_O1011001_U6:6"/>
    <m/>
    <s v=""/>
    <s v=""/>
    <m/>
    <m/>
    <m/>
    <s v="6A"/>
    <s v="6C"/>
    <x v="0"/>
    <x v="0"/>
    <x v="0"/>
    <x v="0"/>
    <x v="0"/>
    <s v=""/>
    <s v=""/>
    <x v="5"/>
    <x v="5"/>
    <x v="718"/>
    <x v="826"/>
  </r>
  <r>
    <s v="01"/>
    <m/>
    <s v="Сигнал"/>
    <s v="17-T -17102"/>
    <x v="733"/>
    <s v="17"/>
    <s v="Hot Glycol Water supply to Distribution"/>
    <s v="ТЕМПЕР ГЛИКОЛИВОЙ ВОДЫ В СЕТЬ"/>
    <s v="Temperature Transmitter - Head Mounted"/>
    <s v="4124-XZ-DM-21717101"/>
    <x v="0"/>
    <x v="0"/>
    <m/>
    <s v="17-C-AD-N-001FL17"/>
    <s v="24 Pair"/>
    <s v="Pr.12"/>
    <x v="1"/>
    <x v="8"/>
    <x v="13"/>
    <n v="24"/>
    <s v=""/>
    <s v="48"/>
    <s v="AVK 2,5 A, AVK 2,5 A"/>
    <x v="399"/>
    <x v="0"/>
    <x v="42"/>
    <x v="0"/>
    <x v="42"/>
    <s v="DB37-*m"/>
    <x v="1"/>
    <s v="CPO101"/>
    <n v="1"/>
    <s v="BP011"/>
    <x v="42"/>
    <n v="2"/>
    <n v="7"/>
    <x v="0"/>
    <n v="16"/>
    <s v=""/>
    <s v="DCS AMMONIA-UTILITIES"/>
    <m/>
    <m/>
    <m/>
    <s v="O1011001"/>
    <n v="7"/>
    <m/>
    <s v="17-Glycol Preparation Area"/>
    <x v="304"/>
    <x v="304"/>
    <x v="0"/>
    <m/>
    <s v="O1011001:7A/_x000a_O1011001_U7:5"/>
    <s v="O1011001:7C/_x000a_O1011001_U7:6"/>
    <m/>
    <s v=""/>
    <s v=""/>
    <m/>
    <m/>
    <m/>
    <s v="7A"/>
    <s v="7C"/>
    <x v="0"/>
    <x v="0"/>
    <x v="0"/>
    <x v="0"/>
    <x v="0"/>
    <s v=""/>
    <s v=""/>
    <x v="6"/>
    <x v="6"/>
    <x v="719"/>
    <x v="827"/>
  </r>
  <r>
    <s v="01"/>
    <m/>
    <s v="Сигнал"/>
    <s v="17-T -17103"/>
    <x v="734"/>
    <s v="17"/>
    <s v="Pump 17-P-171A Suction line"/>
    <s v="ВСАС НАСОСА ГЛИКОЛЯ 17-P-171-A/B"/>
    <s v="Temperature Transmitter - Head Mounted"/>
    <s v="4124-XZ-DM-21717101"/>
    <x v="0"/>
    <x v="0"/>
    <m/>
    <s v="17-C-AD-N-001FL17"/>
    <s v="24 Pair"/>
    <s v="Pr.13"/>
    <x v="1"/>
    <x v="8"/>
    <x v="14"/>
    <n v="26"/>
    <s v=""/>
    <s v="48"/>
    <s v="AVK 2,5 A, AVK 2,5 A"/>
    <x v="400"/>
    <x v="0"/>
    <x v="42"/>
    <x v="0"/>
    <x v="42"/>
    <s v="DB37-*m"/>
    <x v="1"/>
    <s v="CPO101"/>
    <n v="1"/>
    <s v="BP011"/>
    <x v="42"/>
    <n v="2"/>
    <n v="8"/>
    <x v="0"/>
    <n v="16"/>
    <s v=""/>
    <s v="DCS AMMONIA-UTILITIES"/>
    <m/>
    <m/>
    <m/>
    <s v="O1011001"/>
    <n v="8"/>
    <m/>
    <s v="17-Glycol Preparation Area"/>
    <x v="305"/>
    <x v="305"/>
    <x v="0"/>
    <m/>
    <s v="O1011001:8A/_x000a_O1011001_U8:5"/>
    <s v="O1011001:8C/_x000a_O1011001_U8:6"/>
    <m/>
    <s v=""/>
    <s v=""/>
    <m/>
    <m/>
    <m/>
    <s v="8A"/>
    <s v="8C"/>
    <x v="0"/>
    <x v="0"/>
    <x v="0"/>
    <x v="0"/>
    <x v="0"/>
    <s v=""/>
    <s v=""/>
    <x v="7"/>
    <x v="7"/>
    <x v="720"/>
    <x v="828"/>
  </r>
  <r>
    <s v="01"/>
    <m/>
    <s v="Сигнал"/>
    <s v="17-T -17104"/>
    <x v="735"/>
    <s v="17"/>
    <s v="17-V-171 Glycol water expansion vessel"/>
    <s v="РАСШ БАК ГЛИКОЛИВОЙ ВОДЫ 17V171 "/>
    <s v="Temperature Transmitter - Head Mounted"/>
    <s v="4124-XZ-DM-21717101"/>
    <x v="0"/>
    <x v="0"/>
    <m/>
    <s v="17-C-AD-N-001FL17"/>
    <s v="24 Pair"/>
    <s v="Pr.14"/>
    <x v="1"/>
    <x v="8"/>
    <x v="15"/>
    <n v="28"/>
    <s v=""/>
    <s v="48"/>
    <s v="AVK 2,5 A, AVK 2,5 A"/>
    <x v="401"/>
    <x v="0"/>
    <x v="42"/>
    <x v="0"/>
    <x v="42"/>
    <s v="DB37-*m"/>
    <x v="1"/>
    <s v="CPO101"/>
    <n v="1"/>
    <s v="BP011"/>
    <x v="42"/>
    <n v="2"/>
    <n v="9"/>
    <x v="0"/>
    <n v="16"/>
    <s v=""/>
    <s v="DCS AMMONIA-UTILITIES"/>
    <m/>
    <m/>
    <m/>
    <s v="O1011001"/>
    <n v="9"/>
    <m/>
    <s v="17-Glycol Preparation Area"/>
    <x v="306"/>
    <x v="306"/>
    <x v="0"/>
    <m/>
    <s v="O1011001:9A/_x000a_O1011001_U9:5"/>
    <s v="O1011001:9C/_x000a_O1011001_U9:6"/>
    <m/>
    <s v=""/>
    <s v=""/>
    <m/>
    <m/>
    <m/>
    <s v="9A"/>
    <s v="9C"/>
    <x v="0"/>
    <x v="0"/>
    <x v="0"/>
    <x v="0"/>
    <x v="0"/>
    <s v=""/>
    <s v=""/>
    <x v="8"/>
    <x v="8"/>
    <x v="721"/>
    <x v="829"/>
  </r>
  <r>
    <s v="01"/>
    <m/>
    <s v="Сигнал"/>
    <s v="17-L -07062"/>
    <x v="736"/>
    <s v="14"/>
    <s v="17-L-073-T-072 Corrosion Inhibitor Level"/>
    <s v="БАК ИНГИБИТОРА КОРРОЗИИ"/>
    <s v="DP Level Transmitter"/>
    <s v="4124-FY-VD-BD17217L07300002"/>
    <x v="0"/>
    <x v="0"/>
    <m/>
    <s v="17-C-AD-N-002FL07-L073"/>
    <s v="06 Pair"/>
    <s v="Pr.01"/>
    <x v="1"/>
    <x v="9"/>
    <x v="5"/>
    <n v="2"/>
    <s v=""/>
    <s v="12"/>
    <s v="AVK 2,5 A, AVK 2,5 A"/>
    <x v="402"/>
    <x v="0"/>
    <x v="42"/>
    <x v="0"/>
    <x v="42"/>
    <s v="DB37-*m"/>
    <x v="1"/>
    <s v="CPO101"/>
    <n v="1"/>
    <s v="BP011"/>
    <x v="42"/>
    <n v="2"/>
    <n v="10"/>
    <x v="0"/>
    <n v="16"/>
    <s v=""/>
    <s v="DCS AMMONIA-UTILITIES"/>
    <m/>
    <m/>
    <m/>
    <s v="O1011001"/>
    <n v="10"/>
    <m/>
    <s v="14-Wastewater Treatment Area"/>
    <x v="307"/>
    <x v="307"/>
    <x v="0"/>
    <m/>
    <s v="O1011001:10A/_x000a_O1011001_U10:5"/>
    <s v="O1011001:10C/_x000a_O1011001_U10:6"/>
    <m/>
    <s v=""/>
    <s v=""/>
    <m/>
    <m/>
    <m/>
    <s v="10A"/>
    <s v="10C"/>
    <x v="0"/>
    <x v="0"/>
    <x v="0"/>
    <x v="0"/>
    <x v="0"/>
    <s v=""/>
    <s v=""/>
    <x v="9"/>
    <x v="9"/>
    <x v="722"/>
    <x v="830"/>
  </r>
  <r>
    <s v="02.5"/>
    <s v="24.09.24 сигнал удален по TQ_ALL_81"/>
    <s v="Резерв"/>
    <m/>
    <x v="20"/>
    <s v="14"/>
    <m/>
    <m/>
    <m/>
    <m/>
    <x v="0"/>
    <x v="0"/>
    <m/>
    <m/>
    <m/>
    <m/>
    <x v="1"/>
    <x v="6"/>
    <x v="8"/>
    <m/>
    <s v=""/>
    <s v=""/>
    <s v="AVK 2,5 A, AVK 2,5 A"/>
    <x v="403"/>
    <x v="0"/>
    <x v="42"/>
    <x v="0"/>
    <x v="42"/>
    <s v="DB37-*m"/>
    <x v="1"/>
    <s v="CPO101"/>
    <n v="1"/>
    <s v="BP011"/>
    <x v="42"/>
    <n v="2"/>
    <n v="11"/>
    <x v="0"/>
    <n v="16"/>
    <s v=""/>
    <s v="DCS AMMONIA-UTILITIES"/>
    <m/>
    <s v="демонтировать провода с клеммника TS-O-04 (клеммы 3, 4) до барьера"/>
    <m/>
    <s v="O1011001"/>
    <n v="11"/>
    <m/>
    <s v="14-Wastewater Treatment Area"/>
    <x v="20"/>
    <x v="20"/>
    <x v="0"/>
    <m/>
    <s v="O1011001:11A/_x000a_O1011001_U11:5"/>
    <s v="O1011001:11C/_x000a_O1011001_U11:6"/>
    <m/>
    <s v=""/>
    <s v=""/>
    <m/>
    <m/>
    <m/>
    <s v="11A"/>
    <s v="11C"/>
    <x v="2"/>
    <x v="2"/>
    <x v="0"/>
    <x v="0"/>
    <x v="0"/>
    <s v=""/>
    <s v=""/>
    <x v="10"/>
    <x v="10"/>
    <x v="723"/>
    <x v="831"/>
  </r>
  <r>
    <s v="01"/>
    <m/>
    <s v="Сигнал"/>
    <s v="17-L -14002"/>
    <x v="737"/>
    <s v="14"/>
    <s v="17-BS-143A/B First Flush Basins"/>
    <s v="УРОВЕНЬ В СБОРНИКЕ 17-BS-143A/B"/>
    <s v="Guided Wave Radar Level Transmitter"/>
    <s v="4124-XZ-DM-21714001"/>
    <x v="0"/>
    <x v="0"/>
    <m/>
    <s v="17-C-AD-N-002FL14"/>
    <s v="12 Pair"/>
    <s v="Pr.01"/>
    <x v="1"/>
    <x v="10"/>
    <x v="5"/>
    <n v="2"/>
    <s v=""/>
    <s v="24"/>
    <s v="AVK 2,5 A, AVK 2,5 A"/>
    <x v="404"/>
    <x v="0"/>
    <x v="42"/>
    <x v="0"/>
    <x v="42"/>
    <s v="DB37-*m"/>
    <x v="1"/>
    <s v="CPO101"/>
    <n v="1"/>
    <s v="BP011"/>
    <x v="42"/>
    <n v="2"/>
    <n v="12"/>
    <x v="0"/>
    <n v="16"/>
    <s v=""/>
    <s v="DCS AMMONIA-UTILITIES"/>
    <m/>
    <m/>
    <m/>
    <s v="O1011001"/>
    <n v="12"/>
    <m/>
    <s v="14-Wastewater Treatment Area"/>
    <x v="308"/>
    <x v="308"/>
    <x v="0"/>
    <m/>
    <s v="O1011001:12A/_x000a_O1011001_U12:5"/>
    <s v="O1011001:12C/_x000a_O1011001_U12:6"/>
    <m/>
    <s v=""/>
    <s v=""/>
    <m/>
    <m/>
    <m/>
    <s v="12A"/>
    <s v="12C"/>
    <x v="0"/>
    <x v="0"/>
    <x v="0"/>
    <x v="0"/>
    <x v="0"/>
    <s v=""/>
    <s v=""/>
    <x v="11"/>
    <x v="11"/>
    <x v="724"/>
    <x v="832"/>
  </r>
  <r>
    <s v="01"/>
    <m/>
    <s v="Сигнал"/>
    <s v="17-L -14006"/>
    <x v="738"/>
    <s v="14"/>
    <s v="17-BS-144 Rain Water Retention Basin"/>
    <s v="BS144 СБОРНИК ЛИВНЕВЫХ ВОД"/>
    <s v="Guided Wave Radar Level Transmitter"/>
    <s v="4124-XZ-DM-21714002"/>
    <x v="0"/>
    <x v="0"/>
    <m/>
    <s v="17-C-AD-N-002FL14"/>
    <s v="12 Pair"/>
    <s v="Pr.02"/>
    <x v="1"/>
    <x v="10"/>
    <x v="0"/>
    <n v="4"/>
    <s v=""/>
    <s v="24"/>
    <s v="AVK 2,5 A, AVK 2,5 A"/>
    <x v="405"/>
    <x v="0"/>
    <x v="42"/>
    <x v="0"/>
    <x v="42"/>
    <s v="DB37-*m"/>
    <x v="1"/>
    <s v="CPO101"/>
    <n v="1"/>
    <s v="BP011"/>
    <x v="42"/>
    <n v="2"/>
    <n v="13"/>
    <x v="0"/>
    <n v="16"/>
    <s v=""/>
    <s v="DCS AMMONIA-UTILITIES"/>
    <m/>
    <m/>
    <m/>
    <s v="O1011001"/>
    <n v="13"/>
    <m/>
    <s v="14-Wastewater Treatment Area"/>
    <x v="309"/>
    <x v="309"/>
    <x v="0"/>
    <m/>
    <s v="O1011001:13A/_x000a_O1011001_U13:5"/>
    <s v="O1011001:13C/_x000a_O1011001_U13:6"/>
    <m/>
    <s v=""/>
    <s v=""/>
    <m/>
    <m/>
    <m/>
    <s v="13A"/>
    <s v="13C"/>
    <x v="0"/>
    <x v="0"/>
    <x v="0"/>
    <x v="0"/>
    <x v="0"/>
    <s v=""/>
    <s v=""/>
    <x v="12"/>
    <x v="12"/>
    <x v="725"/>
    <x v="833"/>
  </r>
  <r>
    <s v="01"/>
    <m/>
    <s v="Сигнал"/>
    <s v="17-L -14022"/>
    <x v="739"/>
    <s v="14"/>
    <s v="17-BS-144 Rain Water Retention Basin"/>
    <s v="BS144 СБОРНИК ЛИВНЕВЫХ ВОД"/>
    <s v="Guided Wave Radar Level Transmitter"/>
    <s v="4124-XZ-DM-21714002"/>
    <x v="0"/>
    <x v="0"/>
    <m/>
    <s v="17-C-AD-N-002FL14"/>
    <s v="12 Pair"/>
    <s v="Pr.03"/>
    <x v="1"/>
    <x v="10"/>
    <x v="1"/>
    <n v="6"/>
    <s v=""/>
    <s v="24"/>
    <s v="AVK 2,5 A, AVK 2,5 A"/>
    <x v="406"/>
    <x v="0"/>
    <x v="42"/>
    <x v="0"/>
    <x v="42"/>
    <s v="DB37-*m"/>
    <x v="1"/>
    <s v="CPO101"/>
    <n v="1"/>
    <s v="BP011"/>
    <x v="42"/>
    <n v="2"/>
    <n v="14"/>
    <x v="0"/>
    <n v="16"/>
    <s v=""/>
    <s v="DCS AMMONIA-UTILITIES"/>
    <m/>
    <m/>
    <m/>
    <s v="O1011001"/>
    <n v="14"/>
    <m/>
    <s v="14-Wastewater Treatment Area"/>
    <x v="310"/>
    <x v="310"/>
    <x v="0"/>
    <m/>
    <s v="O1011001:14A/_x000a_O1011001_U14:5"/>
    <s v="O1011001:14C/_x000a_O1011001_U14:6"/>
    <m/>
    <s v=""/>
    <s v=""/>
    <m/>
    <m/>
    <m/>
    <s v="14A"/>
    <s v="14C"/>
    <x v="0"/>
    <x v="0"/>
    <x v="0"/>
    <x v="0"/>
    <x v="0"/>
    <s v=""/>
    <s v=""/>
    <x v="13"/>
    <x v="13"/>
    <x v="726"/>
    <x v="834"/>
  </r>
  <r>
    <s v="01"/>
    <m/>
    <s v="Сигнал"/>
    <s v="17-T -14001"/>
    <x v="740"/>
    <s v="14"/>
    <s v="17-BS-143A/B First Flush Basins"/>
    <s v="17-BS-143A/B СБОРНИК 1 СМЫВА"/>
    <s v="Temperature Transmitter - Head Mounted"/>
    <s v="4124-XZ-DM-21714001"/>
    <x v="0"/>
    <x v="0"/>
    <m/>
    <s v="17-C-AD-N-002FL14"/>
    <s v="12 Pair"/>
    <s v="Pr.04"/>
    <x v="1"/>
    <x v="10"/>
    <x v="2"/>
    <n v="8"/>
    <s v=""/>
    <s v="24"/>
    <s v="AVK 2,5 A, AVK 2,5 A"/>
    <x v="407"/>
    <x v="0"/>
    <x v="42"/>
    <x v="0"/>
    <x v="42"/>
    <s v="DB37-*m"/>
    <x v="1"/>
    <s v="CPO101"/>
    <n v="1"/>
    <s v="BP011"/>
    <x v="42"/>
    <n v="2"/>
    <n v="15"/>
    <x v="0"/>
    <n v="16"/>
    <s v=""/>
    <s v="DCS AMMONIA-UTILITIES"/>
    <m/>
    <m/>
    <m/>
    <s v="O1011001"/>
    <n v="15"/>
    <m/>
    <s v="14-Wastewater Treatment Area"/>
    <x v="311"/>
    <x v="311"/>
    <x v="0"/>
    <m/>
    <s v="O1011001:15A/_x000a_O1011001_U15:5"/>
    <s v="O1011001:15C/_x000a_O1011001_U15:6"/>
    <m/>
    <s v=""/>
    <s v=""/>
    <m/>
    <m/>
    <m/>
    <s v="15A"/>
    <s v="15C"/>
    <x v="0"/>
    <x v="0"/>
    <x v="0"/>
    <x v="0"/>
    <x v="0"/>
    <s v=""/>
    <s v=""/>
    <x v="14"/>
    <x v="14"/>
    <x v="727"/>
    <x v="835"/>
  </r>
  <r>
    <s v="01"/>
    <m/>
    <s v="Сигнал"/>
    <s v="17-L -07063"/>
    <x v="741"/>
    <s v="14"/>
    <s v="17-L-073-T-073 Dispersant Level"/>
    <s v="УРОВЕНЬ ДИСПЕРГАТОРА"/>
    <s v="DP Level Transmitter"/>
    <s v="4124-FY-VD-BD17217L07300003"/>
    <x v="0"/>
    <x v="0"/>
    <m/>
    <s v="17-C-AD-N-003FL07-L073"/>
    <s v="06 Pair"/>
    <s v="Pr.01"/>
    <x v="1"/>
    <x v="5"/>
    <x v="5"/>
    <n v="2"/>
    <s v=""/>
    <s v="12"/>
    <s v="AVK 2,5 A, AVK 2,5 A"/>
    <x v="408"/>
    <x v="0"/>
    <x v="43"/>
    <x v="0"/>
    <x v="43"/>
    <s v="DB37-*m"/>
    <x v="1"/>
    <s v="CPO101"/>
    <n v="1"/>
    <s v="BP011"/>
    <x v="43"/>
    <n v="3"/>
    <n v="15"/>
    <x v="0"/>
    <n v="16"/>
    <s v=""/>
    <s v="DCS AMMONIA-UTILITIES"/>
    <m/>
    <m/>
    <m/>
    <s v="O1011002"/>
    <n v="15"/>
    <m/>
    <s v="14-Wastewater Treatment Area"/>
    <x v="312"/>
    <x v="312"/>
    <x v="0"/>
    <m/>
    <s v="O1011002:15A/_x000a_O1011002_U15:5"/>
    <s v="O1011002:15C/_x000a_O1011002_U15:6"/>
    <m/>
    <s v=""/>
    <s v=""/>
    <m/>
    <m/>
    <m/>
    <s v="15A"/>
    <s v="15C"/>
    <x v="0"/>
    <x v="0"/>
    <x v="0"/>
    <x v="0"/>
    <x v="0"/>
    <s v=""/>
    <s v=""/>
    <x v="14"/>
    <x v="14"/>
    <x v="728"/>
    <x v="836"/>
  </r>
  <r>
    <s v="01"/>
    <m/>
    <s v="Сигнал"/>
    <s v="17-A -020200"/>
    <x v="742"/>
    <s v="00"/>
    <s v="Inlet process condensate"/>
    <s v="ВХОДНОЙ ТЕХНОЛОГ КОНДЕНСАТ"/>
    <s v="Conductivity Analyzer Transmitter"/>
    <s v="4124-FY-VD-BD17617L02200002_SH.1"/>
    <x v="0"/>
    <x v="0"/>
    <m/>
    <s v="17-C-AD-N-001FL03-L022"/>
    <s v="24 Pair"/>
    <s v="Pr.01"/>
    <x v="1"/>
    <x v="1"/>
    <x v="5"/>
    <n v="2"/>
    <s v=""/>
    <s v="48"/>
    <s v="AVK 2,5 A, AVK 2,5 A"/>
    <x v="409"/>
    <x v="0"/>
    <x v="43"/>
    <x v="0"/>
    <x v="43"/>
    <s v="DB37-*m"/>
    <x v="1"/>
    <s v="CPO101"/>
    <n v="1"/>
    <s v="BP011"/>
    <x v="43"/>
    <n v="3"/>
    <n v="1"/>
    <x v="0"/>
    <n v="16"/>
    <s v=""/>
    <s v="DCS AMMONIA-UTILITIES"/>
    <m/>
    <m/>
    <m/>
    <s v="O1011002"/>
    <n v="1"/>
    <m/>
    <s v="00-Common"/>
    <x v="313"/>
    <x v="313"/>
    <x v="0"/>
    <m/>
    <s v="O1011002:1A/_x000a_O1011002_U1:5"/>
    <s v="O1011002:1C/_x000a_O1011002_U1:6"/>
    <m/>
    <s v=""/>
    <s v=""/>
    <m/>
    <m/>
    <m/>
    <s v="1A"/>
    <s v="1C"/>
    <x v="0"/>
    <x v="0"/>
    <x v="0"/>
    <x v="0"/>
    <x v="0"/>
    <s v=""/>
    <s v=""/>
    <x v="0"/>
    <x v="0"/>
    <x v="729"/>
    <x v="837"/>
  </r>
  <r>
    <s v="01"/>
    <m/>
    <s v="Сигнал"/>
    <s v="17-A -020201"/>
    <x v="743"/>
    <s v="00"/>
    <s v="Inlet process condensate"/>
    <s v="ВХОДНОЙ ТЕХНОЛОГ КОНДЕНСАТ"/>
    <s v="PH Analyzer"/>
    <s v="4124-FY-VD-BD17617L02200002_SH.1"/>
    <x v="0"/>
    <x v="0"/>
    <m/>
    <s v="17-C-AD-N-001FL03-L022"/>
    <s v="24 Pair"/>
    <s v="Pr.02"/>
    <x v="1"/>
    <x v="1"/>
    <x v="0"/>
    <n v="4"/>
    <s v=""/>
    <s v="48"/>
    <s v="AVK 2,5 A, AVK 2,5 A"/>
    <x v="410"/>
    <x v="0"/>
    <x v="43"/>
    <x v="0"/>
    <x v="43"/>
    <s v="DB37-*m"/>
    <x v="1"/>
    <s v="CPO101"/>
    <n v="1"/>
    <s v="BP011"/>
    <x v="43"/>
    <n v="3"/>
    <n v="2"/>
    <x v="0"/>
    <n v="16"/>
    <s v=""/>
    <s v="DCS AMMONIA-UTILITIES"/>
    <m/>
    <m/>
    <m/>
    <s v="O1011002"/>
    <n v="2"/>
    <m/>
    <s v="00-Common"/>
    <x v="314"/>
    <x v="314"/>
    <x v="0"/>
    <m/>
    <s v="O1011002:2A/_x000a_O1011002_U2:5"/>
    <s v="O1011002:2C/_x000a_O1011002_U2:6"/>
    <m/>
    <s v=""/>
    <s v=""/>
    <m/>
    <m/>
    <m/>
    <s v="2A"/>
    <s v="2C"/>
    <x v="0"/>
    <x v="0"/>
    <x v="0"/>
    <x v="0"/>
    <x v="0"/>
    <s v=""/>
    <s v=""/>
    <x v="1"/>
    <x v="1"/>
    <x v="730"/>
    <x v="838"/>
  </r>
  <r>
    <s v="01"/>
    <m/>
    <s v="Сигнал"/>
    <s v="17-A -020202 -A"/>
    <x v="744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05"/>
    <x v="1"/>
    <x v="1"/>
    <x v="3"/>
    <n v="10"/>
    <s v=""/>
    <s v="48"/>
    <s v="AVK 2,5 A, AVK 2,5 A"/>
    <x v="411"/>
    <x v="0"/>
    <x v="43"/>
    <x v="0"/>
    <x v="43"/>
    <s v="DB37-*m"/>
    <x v="1"/>
    <s v="CPO101"/>
    <n v="1"/>
    <s v="BP011"/>
    <x v="43"/>
    <n v="3"/>
    <n v="3"/>
    <x v="0"/>
    <n v="16"/>
    <s v=""/>
    <s v="DCS AMMONIA-UTILITIES"/>
    <m/>
    <m/>
    <m/>
    <s v="O1011002"/>
    <n v="3"/>
    <m/>
    <s v="00-Common"/>
    <x v="315"/>
    <x v="315"/>
    <x v="0"/>
    <m/>
    <s v="O1011002:3A/_x000a_O1011002_U3:5"/>
    <s v="O1011002:3C/_x000a_O1011002_U3:6"/>
    <m/>
    <s v=""/>
    <s v=""/>
    <m/>
    <m/>
    <m/>
    <s v="3A"/>
    <s v="3C"/>
    <x v="0"/>
    <x v="0"/>
    <x v="0"/>
    <x v="0"/>
    <x v="0"/>
    <s v=""/>
    <s v=""/>
    <x v="2"/>
    <x v="2"/>
    <x v="731"/>
    <x v="839"/>
  </r>
  <r>
    <s v="01"/>
    <m/>
    <s v="Сигнал"/>
    <s v="17-PD-020202 -A"/>
    <x v="745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06"/>
    <x v="1"/>
    <x v="1"/>
    <x v="4"/>
    <n v="12"/>
    <s v=""/>
    <s v="48"/>
    <s v="AVK 2,5 A, AVK 2,5 A"/>
    <x v="412"/>
    <x v="0"/>
    <x v="43"/>
    <x v="0"/>
    <x v="43"/>
    <s v="DB37-*m"/>
    <x v="1"/>
    <s v="CPO101"/>
    <n v="1"/>
    <s v="BP011"/>
    <x v="43"/>
    <n v="3"/>
    <n v="4"/>
    <x v="0"/>
    <n v="16"/>
    <s v=""/>
    <s v="DCS AMMONIA-UTILITIES"/>
    <m/>
    <m/>
    <m/>
    <s v="O1011002"/>
    <n v="4"/>
    <m/>
    <s v="00-Common"/>
    <x v="316"/>
    <x v="316"/>
    <x v="0"/>
    <m/>
    <s v="O1011002:4A/_x000a_O1011002_U4:5"/>
    <s v="O1011002:4C/_x000a_O1011002_U4:6"/>
    <m/>
    <s v=""/>
    <s v=""/>
    <m/>
    <m/>
    <m/>
    <s v="4A"/>
    <s v="4C"/>
    <x v="0"/>
    <x v="0"/>
    <x v="0"/>
    <x v="0"/>
    <x v="0"/>
    <s v=""/>
    <s v=""/>
    <x v="3"/>
    <x v="3"/>
    <x v="732"/>
    <x v="840"/>
  </r>
  <r>
    <s v="01"/>
    <m/>
    <s v="Сигнал"/>
    <s v="17-PD-020203 -A"/>
    <x v="746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07"/>
    <x v="1"/>
    <x v="1"/>
    <x v="6"/>
    <n v="14"/>
    <s v=""/>
    <s v="48"/>
    <s v="AVK 2,5 A, AVK 2,5 A"/>
    <x v="413"/>
    <x v="0"/>
    <x v="43"/>
    <x v="0"/>
    <x v="43"/>
    <s v="DB37-*m"/>
    <x v="1"/>
    <s v="CPO101"/>
    <n v="1"/>
    <s v="BP011"/>
    <x v="43"/>
    <n v="3"/>
    <n v="5"/>
    <x v="0"/>
    <n v="16"/>
    <s v=""/>
    <s v="DCS AMMONIA-UTILITIES"/>
    <m/>
    <m/>
    <m/>
    <s v="O1011002"/>
    <n v="5"/>
    <m/>
    <s v="00-Common"/>
    <x v="317"/>
    <x v="317"/>
    <x v="0"/>
    <m/>
    <s v="O1011002:5A/_x000a_O1011002_U5:5"/>
    <s v="O1011002:5C/_x000a_O1011002_U5:6"/>
    <m/>
    <s v=""/>
    <s v=""/>
    <m/>
    <m/>
    <m/>
    <s v="5A"/>
    <s v="5C"/>
    <x v="0"/>
    <x v="0"/>
    <x v="0"/>
    <x v="0"/>
    <x v="0"/>
    <s v=""/>
    <s v=""/>
    <x v="4"/>
    <x v="4"/>
    <x v="733"/>
    <x v="841"/>
  </r>
  <r>
    <s v="01"/>
    <m/>
    <s v="Сигнал"/>
    <s v="17-A -020204 -A"/>
    <x v="747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04"/>
    <x v="1"/>
    <x v="2"/>
    <x v="2"/>
    <n v="8"/>
    <s v=""/>
    <s v="48"/>
    <s v="AVK 2,5 A, AVK 2,5 A"/>
    <x v="414"/>
    <x v="0"/>
    <x v="43"/>
    <x v="0"/>
    <x v="43"/>
    <s v="DB37-*m"/>
    <x v="1"/>
    <s v="CPO101"/>
    <n v="1"/>
    <s v="BP011"/>
    <x v="43"/>
    <n v="3"/>
    <n v="6"/>
    <x v="0"/>
    <n v="16"/>
    <s v=""/>
    <s v="DCS AMMONIA-UTILITIES"/>
    <m/>
    <m/>
    <m/>
    <s v="O1011002"/>
    <n v="6"/>
    <m/>
    <s v="00-Common"/>
    <x v="318"/>
    <x v="318"/>
    <x v="0"/>
    <m/>
    <s v="O1011002:6A/_x000a_O1011002_U6:5"/>
    <s v="O1011002:6C/_x000a_O1011002_U6:6"/>
    <m/>
    <s v=""/>
    <s v=""/>
    <m/>
    <m/>
    <m/>
    <s v="6A"/>
    <s v="6C"/>
    <x v="0"/>
    <x v="0"/>
    <x v="0"/>
    <x v="0"/>
    <x v="0"/>
    <s v=""/>
    <s v=""/>
    <x v="5"/>
    <x v="5"/>
    <x v="734"/>
    <x v="842"/>
  </r>
  <r>
    <s v="01"/>
    <m/>
    <s v="Сигнал"/>
    <s v="17-PD-020206 -A"/>
    <x v="748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05"/>
    <x v="1"/>
    <x v="2"/>
    <x v="3"/>
    <n v="10"/>
    <s v=""/>
    <s v="48"/>
    <s v="AVK 2,5 A, AVK 2,5 A"/>
    <x v="415"/>
    <x v="0"/>
    <x v="43"/>
    <x v="0"/>
    <x v="43"/>
    <s v="DB37-*m"/>
    <x v="1"/>
    <s v="CPO101"/>
    <n v="1"/>
    <s v="BP011"/>
    <x v="43"/>
    <n v="3"/>
    <n v="7"/>
    <x v="0"/>
    <n v="16"/>
    <s v=""/>
    <s v="DCS AMMONIA-UTILITIES"/>
    <m/>
    <m/>
    <m/>
    <s v="O1011002"/>
    <n v="7"/>
    <m/>
    <s v="00-Common"/>
    <x v="319"/>
    <x v="319"/>
    <x v="0"/>
    <m/>
    <s v="O1011002:7A/_x000a_O1011002_U7:5"/>
    <s v="O1011002:7C/_x000a_O1011002_U7:6"/>
    <m/>
    <s v=""/>
    <s v=""/>
    <m/>
    <m/>
    <m/>
    <s v="7A"/>
    <s v="7C"/>
    <x v="0"/>
    <x v="0"/>
    <x v="0"/>
    <x v="0"/>
    <x v="0"/>
    <s v=""/>
    <s v=""/>
    <x v="6"/>
    <x v="6"/>
    <x v="735"/>
    <x v="843"/>
  </r>
  <r>
    <s v="01"/>
    <m/>
    <s v="Сигнал"/>
    <s v="17-P -020207 -A"/>
    <x v="749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06"/>
    <x v="1"/>
    <x v="2"/>
    <x v="4"/>
    <n v="12"/>
    <s v=""/>
    <s v="48"/>
    <s v="AVK 2,5 A, AVK 2,5 A"/>
    <x v="416"/>
    <x v="0"/>
    <x v="43"/>
    <x v="0"/>
    <x v="43"/>
    <s v="DB37-*m"/>
    <x v="1"/>
    <s v="CPO101"/>
    <n v="1"/>
    <s v="BP011"/>
    <x v="43"/>
    <n v="3"/>
    <n v="8"/>
    <x v="0"/>
    <n v="16"/>
    <s v=""/>
    <s v="DCS AMMONIA-UTILITIES"/>
    <m/>
    <m/>
    <m/>
    <s v="O1011002"/>
    <n v="8"/>
    <m/>
    <s v="00-Common"/>
    <x v="320"/>
    <x v="320"/>
    <x v="0"/>
    <m/>
    <s v="O1011002:8A/_x000a_O1011002_U8:5"/>
    <s v="O1011002:8C/_x000a_O1011002_U8:6"/>
    <m/>
    <s v=""/>
    <s v=""/>
    <m/>
    <m/>
    <m/>
    <s v="8A"/>
    <s v="8C"/>
    <x v="0"/>
    <x v="0"/>
    <x v="0"/>
    <x v="0"/>
    <x v="0"/>
    <s v=""/>
    <s v=""/>
    <x v="7"/>
    <x v="7"/>
    <x v="736"/>
    <x v="844"/>
  </r>
  <r>
    <s v="01"/>
    <m/>
    <s v="Сигнал"/>
    <s v="17-A -020205"/>
    <x v="750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18"/>
    <x v="1"/>
    <x v="2"/>
    <x v="20"/>
    <n v="36"/>
    <s v=""/>
    <s v="48"/>
    <s v="AVK 2,5 A, AVK 2,5 A"/>
    <x v="417"/>
    <x v="0"/>
    <x v="43"/>
    <x v="0"/>
    <x v="43"/>
    <s v="DB37-*m"/>
    <x v="1"/>
    <s v="CPO101"/>
    <n v="1"/>
    <s v="BP011"/>
    <x v="43"/>
    <n v="3"/>
    <n v="9"/>
    <x v="0"/>
    <n v="16"/>
    <s v=""/>
    <s v="DCS AMMONIA-UTILITIES"/>
    <m/>
    <m/>
    <m/>
    <s v="O1011002"/>
    <n v="9"/>
    <m/>
    <s v="00-Common"/>
    <x v="321"/>
    <x v="321"/>
    <x v="0"/>
    <m/>
    <s v="O1011002:9A/_x000a_O1011002_U9:5"/>
    <s v="O1011002:9C/_x000a_O1011002_U9:6"/>
    <m/>
    <s v=""/>
    <s v=""/>
    <m/>
    <m/>
    <m/>
    <s v="9A"/>
    <s v="9C"/>
    <x v="1"/>
    <x v="1"/>
    <x v="0"/>
    <x v="0"/>
    <x v="0"/>
    <s v=""/>
    <s v=""/>
    <x v="8"/>
    <x v="8"/>
    <x v="737"/>
    <x v="845"/>
  </r>
  <r>
    <s v="02.5"/>
    <s v="24.09.24 сигнал удален по TQ_ALL_81"/>
    <s v="Резерв"/>
    <m/>
    <x v="20"/>
    <s v="14"/>
    <m/>
    <m/>
    <m/>
    <m/>
    <x v="0"/>
    <x v="0"/>
    <m/>
    <m/>
    <m/>
    <m/>
    <x v="1"/>
    <x v="6"/>
    <x v="8"/>
    <m/>
    <s v=""/>
    <s v=""/>
    <s v="AVK 2,5 A, AVK 2,5 A"/>
    <x v="418"/>
    <x v="0"/>
    <x v="43"/>
    <x v="0"/>
    <x v="43"/>
    <s v="DB37-*m"/>
    <x v="1"/>
    <s v="CPO101"/>
    <n v="1"/>
    <s v="BP011"/>
    <x v="43"/>
    <n v="3"/>
    <n v="10"/>
    <x v="0"/>
    <n v="16"/>
    <s v=""/>
    <s v="DCS AMMONIA-UTILITIES"/>
    <m/>
    <s v="демонтировать провода с клеммника TS-O-04 (клеммы 5, 6) до барьера"/>
    <m/>
    <s v="O1011002"/>
    <n v="10"/>
    <m/>
    <s v="14-Wastewater Treatment Area"/>
    <x v="20"/>
    <x v="20"/>
    <x v="0"/>
    <m/>
    <s v="O1011002:10A/_x000a_O1011002_U10:5"/>
    <s v="O1011002:10C/_x000a_O1011002_U10:6"/>
    <m/>
    <s v=""/>
    <s v=""/>
    <m/>
    <m/>
    <m/>
    <s v="10A"/>
    <s v="10C"/>
    <x v="2"/>
    <x v="2"/>
    <x v="0"/>
    <x v="0"/>
    <x v="0"/>
    <s v=""/>
    <s v=""/>
    <x v="9"/>
    <x v="9"/>
    <x v="738"/>
    <x v="846"/>
  </r>
  <r>
    <s v="01"/>
    <m/>
    <s v="Сигнал"/>
    <s v="17-T -14003"/>
    <x v="751"/>
    <s v="14"/>
    <s v="17-BS-144 Rain Water Retention Basin"/>
    <s v="BS144 СБОРНИК ЛИВНЕВЫХ ВОД"/>
    <s v="Temperature Transmitter - Head Mounted"/>
    <s v="4124-XZ-DM-21714002"/>
    <x v="0"/>
    <x v="0"/>
    <m/>
    <s v="17-C-AD-N-002FL14"/>
    <s v="12 Pair"/>
    <s v="Pr.05"/>
    <x v="1"/>
    <x v="10"/>
    <x v="3"/>
    <n v="10"/>
    <s v=""/>
    <s v="24"/>
    <s v="AVK 2,5 A, AVK 2,5 A"/>
    <x v="419"/>
    <x v="0"/>
    <x v="43"/>
    <x v="0"/>
    <x v="43"/>
    <s v="DB37-*m"/>
    <x v="1"/>
    <s v="CPO101"/>
    <n v="1"/>
    <s v="BP011"/>
    <x v="43"/>
    <n v="3"/>
    <n v="11"/>
    <x v="0"/>
    <n v="16"/>
    <s v=""/>
    <s v="DCS AMMONIA-UTILITIES"/>
    <m/>
    <m/>
    <m/>
    <s v="O1011002"/>
    <n v="11"/>
    <m/>
    <s v="14-Wastewater Treatment Area"/>
    <x v="322"/>
    <x v="322"/>
    <x v="0"/>
    <m/>
    <s v="O1011002:11A/_x000a_O1011002_U11:5"/>
    <s v="O1011002:11C/_x000a_O1011002_U11:6"/>
    <m/>
    <s v=""/>
    <s v=""/>
    <m/>
    <m/>
    <m/>
    <s v="11A"/>
    <s v="11C"/>
    <x v="0"/>
    <x v="0"/>
    <x v="0"/>
    <x v="0"/>
    <x v="0"/>
    <s v=""/>
    <s v=""/>
    <x v="10"/>
    <x v="10"/>
    <x v="739"/>
    <x v="847"/>
  </r>
  <r>
    <s v="01"/>
    <m/>
    <s v="Сигнал"/>
    <s v="17-L -140028"/>
    <x v="752"/>
    <s v="14"/>
    <s v=" 17-L-143 Level "/>
    <s v="УРОВЕНЬ КНС ЛИВНЕВЫХ СТОКОВ"/>
    <s v="Guided Wave Radar Level Transmitter"/>
    <s v="4124-XZ-DM-21714003"/>
    <x v="0"/>
    <x v="0"/>
    <m/>
    <s v="17-C-AD-N-002FL14"/>
    <s v="12 Pair"/>
    <s v="Pr.06"/>
    <x v="1"/>
    <x v="10"/>
    <x v="4"/>
    <n v="12"/>
    <s v=""/>
    <s v="24"/>
    <s v="AVK 2,5 A, AVK 2,5 A"/>
    <x v="420"/>
    <x v="0"/>
    <x v="43"/>
    <x v="0"/>
    <x v="43"/>
    <s v="DB37-*m"/>
    <x v="1"/>
    <s v="CPO101"/>
    <n v="1"/>
    <s v="BP011"/>
    <x v="43"/>
    <n v="3"/>
    <n v="12"/>
    <x v="0"/>
    <n v="16"/>
    <s v=""/>
    <s v="DCS AMMONIA-UTILITIES"/>
    <m/>
    <m/>
    <m/>
    <s v="O1011002"/>
    <n v="12"/>
    <m/>
    <s v="14-Wastewater Treatment Area"/>
    <x v="323"/>
    <x v="323"/>
    <x v="0"/>
    <m/>
    <s v="O1011002:12A/_x000a_O1011002_U12:5"/>
    <s v="O1011002:12C/_x000a_O1011002_U12:6"/>
    <m/>
    <s v=""/>
    <s v=""/>
    <m/>
    <m/>
    <m/>
    <s v="12A"/>
    <s v="12C"/>
    <x v="0"/>
    <x v="0"/>
    <x v="0"/>
    <x v="0"/>
    <x v="0"/>
    <s v=""/>
    <s v=""/>
    <x v="11"/>
    <x v="11"/>
    <x v="740"/>
    <x v="848"/>
  </r>
  <r>
    <s v="01"/>
    <m/>
    <s v="Сигнал"/>
    <s v="17-L -140031"/>
    <x v="753"/>
    <s v="14"/>
    <s v=" 17-L-146 Level "/>
    <s v="УРОВЕНЬ КНС ГРЯЗНЫХ СТОКОВ "/>
    <s v="Guided Wave Radar Level Transmitter"/>
    <s v="4124-XZ-DM-21714003"/>
    <x v="0"/>
    <x v="0"/>
    <m/>
    <s v="17-C-AD-N-002FL14"/>
    <s v="12 Pair"/>
    <s v="Pr.07"/>
    <x v="1"/>
    <x v="10"/>
    <x v="6"/>
    <n v="14"/>
    <s v=""/>
    <s v="24"/>
    <s v="AVK 2,5 A, AVK 2,5 A"/>
    <x v="421"/>
    <x v="0"/>
    <x v="43"/>
    <x v="0"/>
    <x v="43"/>
    <s v="DB37-*m"/>
    <x v="1"/>
    <s v="CPO101"/>
    <n v="1"/>
    <s v="BP011"/>
    <x v="43"/>
    <n v="3"/>
    <n v="13"/>
    <x v="0"/>
    <n v="16"/>
    <s v=""/>
    <s v="DCS AMMONIA-UTILITIES"/>
    <m/>
    <m/>
    <m/>
    <s v="O1011002"/>
    <n v="13"/>
    <m/>
    <s v="14-Wastewater Treatment Area"/>
    <x v="324"/>
    <x v="324"/>
    <x v="0"/>
    <m/>
    <s v="O1011002:13A/_x000a_O1011002_U13:5"/>
    <s v="O1011002:13C/_x000a_O1011002_U13:6"/>
    <m/>
    <s v=""/>
    <s v=""/>
    <m/>
    <m/>
    <m/>
    <s v="13A"/>
    <s v="13C"/>
    <x v="0"/>
    <x v="0"/>
    <x v="0"/>
    <x v="0"/>
    <x v="0"/>
    <s v=""/>
    <s v=""/>
    <x v="12"/>
    <x v="12"/>
    <x v="741"/>
    <x v="849"/>
  </r>
  <r>
    <s v="01"/>
    <m/>
    <s v="Сигнал"/>
    <s v="17-L -140034"/>
    <x v="754"/>
    <s v="14"/>
    <s v=" 17-L-147 Level "/>
    <s v="УРОВЕНЬ КНС МАСЛОЗАГР СТОКОВ"/>
    <s v="Guided Wave Radar Level Transmitter"/>
    <s v="4124-XZ-DM-21714003"/>
    <x v="0"/>
    <x v="0"/>
    <m/>
    <s v="17-C-AD-N-002FL14"/>
    <s v="12 Pair"/>
    <s v="Pr.08"/>
    <x v="1"/>
    <x v="10"/>
    <x v="7"/>
    <n v="16"/>
    <s v=""/>
    <s v="24"/>
    <s v="AVK 2,5 A, AVK 2,5 A"/>
    <x v="422"/>
    <x v="0"/>
    <x v="43"/>
    <x v="0"/>
    <x v="43"/>
    <s v="DB37-*m"/>
    <x v="1"/>
    <s v="CPO101"/>
    <n v="1"/>
    <s v="BP011"/>
    <x v="43"/>
    <n v="3"/>
    <n v="14"/>
    <x v="0"/>
    <n v="16"/>
    <s v=""/>
    <s v="DCS AMMONIA-UTILITIES"/>
    <m/>
    <m/>
    <m/>
    <s v="O1011002"/>
    <n v="14"/>
    <m/>
    <s v="14-Wastewater Treatment Area"/>
    <x v="325"/>
    <x v="325"/>
    <x v="0"/>
    <m/>
    <s v="O1011002:14A/_x000a_O1011002_U14:5"/>
    <s v="O1011002:14C/_x000a_O1011002_U14:6"/>
    <m/>
    <s v=""/>
    <s v=""/>
    <m/>
    <m/>
    <m/>
    <s v="14A"/>
    <s v="14C"/>
    <x v="0"/>
    <x v="0"/>
    <x v="0"/>
    <x v="0"/>
    <x v="0"/>
    <s v=""/>
    <s v=""/>
    <x v="13"/>
    <x v="13"/>
    <x v="742"/>
    <x v="850"/>
  </r>
  <r>
    <s v="02.5"/>
    <s v="24.09.24 сигнал удален по TQ_ALL_81"/>
    <s v="Резерв"/>
    <m/>
    <x v="20"/>
    <s v="14"/>
    <m/>
    <m/>
    <m/>
    <m/>
    <x v="0"/>
    <x v="0"/>
    <m/>
    <m/>
    <m/>
    <m/>
    <x v="1"/>
    <x v="6"/>
    <x v="8"/>
    <m/>
    <s v=""/>
    <s v=""/>
    <s v="AVK 2,5 A, AVK 2,5 A"/>
    <x v="423"/>
    <x v="0"/>
    <x v="42"/>
    <x v="0"/>
    <x v="42"/>
    <s v="DB37-*m"/>
    <x v="1"/>
    <s v="CPO101"/>
    <n v="1"/>
    <s v="BP011"/>
    <x v="42"/>
    <n v="2"/>
    <n v="16"/>
    <x v="0"/>
    <n v="16"/>
    <s v=""/>
    <s v="DCS AMMONIA-UTILITIES"/>
    <m/>
    <s v="демонтировать провода с клеммника TS-O-07 (клеммы 3, 4) до барьера"/>
    <m/>
    <s v="O1011001"/>
    <n v="16"/>
    <m/>
    <s v="14-Wastewater Treatment Area"/>
    <x v="20"/>
    <x v="20"/>
    <x v="0"/>
    <m/>
    <s v="O1011001:16A/_x000a_O1011001_U16:5"/>
    <s v="O1011001:16C/_x000a_O1011001_U16:6"/>
    <m/>
    <s v=""/>
    <s v=""/>
    <m/>
    <m/>
    <m/>
    <s v="16A"/>
    <s v="16C"/>
    <x v="2"/>
    <x v="2"/>
    <x v="0"/>
    <x v="0"/>
    <x v="0"/>
    <s v=""/>
    <s v=""/>
    <x v="15"/>
    <x v="15"/>
    <x v="743"/>
    <x v="851"/>
  </r>
  <r>
    <s v="02.5"/>
    <s v="24.09.24 сигнал удален по TQ_ALL_81"/>
    <s v="Резерв"/>
    <m/>
    <x v="20"/>
    <s v="14"/>
    <m/>
    <m/>
    <m/>
    <m/>
    <x v="0"/>
    <x v="0"/>
    <m/>
    <m/>
    <m/>
    <m/>
    <x v="1"/>
    <x v="6"/>
    <x v="8"/>
    <m/>
    <s v=""/>
    <s v=""/>
    <s v="AVK 2,5 A, AVK 2,5 A"/>
    <x v="424"/>
    <x v="0"/>
    <x v="43"/>
    <x v="0"/>
    <x v="43"/>
    <s v="DB37-*m"/>
    <x v="1"/>
    <s v="CPO101"/>
    <n v="1"/>
    <s v="BP011"/>
    <x v="43"/>
    <n v="3"/>
    <n v="16"/>
    <x v="0"/>
    <n v="16"/>
    <s v=""/>
    <s v="DCS AMMONIA-UTILITIES"/>
    <m/>
    <s v="демонтировать провода с клеммника TS-O-07 (клеммы 3, 4) до барьера"/>
    <m/>
    <s v="O1011002"/>
    <n v="16"/>
    <m/>
    <s v="14-Wastewater Treatment Area"/>
    <x v="20"/>
    <x v="20"/>
    <x v="0"/>
    <m/>
    <s v="O1011002:16A/_x000a_O1011002_U16:5"/>
    <s v="O1011002:16C/_x000a_O1011002_U16:6"/>
    <m/>
    <s v=""/>
    <s v=""/>
    <m/>
    <m/>
    <m/>
    <s v="16A"/>
    <s v="16C"/>
    <x v="2"/>
    <x v="2"/>
    <x v="0"/>
    <x v="0"/>
    <x v="0"/>
    <s v=""/>
    <s v=""/>
    <x v="15"/>
    <x v="15"/>
    <x v="744"/>
    <x v="852"/>
  </r>
  <r>
    <s v="01"/>
    <m/>
    <s v="Сигнал"/>
    <s v="17-A -020202 -B"/>
    <x v="755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10"/>
    <x v="1"/>
    <x v="1"/>
    <x v="11"/>
    <n v="20"/>
    <s v=""/>
    <s v="48"/>
    <s v="AVK 2,5 A, AVK 2,5 A"/>
    <x v="425"/>
    <x v="0"/>
    <x v="44"/>
    <x v="0"/>
    <x v="44"/>
    <s v="DB37-*m"/>
    <x v="1"/>
    <s v="CPO101"/>
    <n v="1"/>
    <s v="BP011"/>
    <x v="44"/>
    <n v="4"/>
    <n v="1"/>
    <x v="0"/>
    <n v="16"/>
    <s v=""/>
    <s v="DCS AMMONIA-UTILITIES"/>
    <m/>
    <m/>
    <m/>
    <s v="O1011003"/>
    <n v="1"/>
    <m/>
    <s v="00-Common"/>
    <x v="326"/>
    <x v="326"/>
    <x v="0"/>
    <m/>
    <s v="O1011003:1A/_x000a_O1011003_U1:5"/>
    <s v="O1011003:1C/_x000a_O1011003_U1:6"/>
    <m/>
    <s v=""/>
    <s v=""/>
    <m/>
    <m/>
    <m/>
    <s v="1A"/>
    <s v="1C"/>
    <x v="0"/>
    <x v="0"/>
    <x v="0"/>
    <x v="0"/>
    <x v="0"/>
    <s v=""/>
    <s v=""/>
    <x v="0"/>
    <x v="0"/>
    <x v="745"/>
    <x v="853"/>
  </r>
  <r>
    <s v="01"/>
    <m/>
    <s v="Сигнал"/>
    <s v="17-PD-020202 -B"/>
    <x v="756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11"/>
    <x v="1"/>
    <x v="1"/>
    <x v="12"/>
    <n v="22"/>
    <s v=""/>
    <s v="48"/>
    <s v="AVK 2,5 A, AVK 2,5 A"/>
    <x v="426"/>
    <x v="0"/>
    <x v="44"/>
    <x v="0"/>
    <x v="44"/>
    <s v="DB37-*m"/>
    <x v="1"/>
    <s v="CPO101"/>
    <n v="1"/>
    <s v="BP011"/>
    <x v="44"/>
    <n v="4"/>
    <n v="2"/>
    <x v="0"/>
    <n v="16"/>
    <s v=""/>
    <s v="DCS AMMONIA-UTILITIES"/>
    <m/>
    <m/>
    <m/>
    <s v="O1011003"/>
    <n v="2"/>
    <m/>
    <s v="00-Common"/>
    <x v="327"/>
    <x v="327"/>
    <x v="0"/>
    <m/>
    <s v="O1011003:2A/_x000a_O1011003_U2:5"/>
    <s v="O1011003:2C/_x000a_O1011003_U2:6"/>
    <m/>
    <s v=""/>
    <s v=""/>
    <m/>
    <m/>
    <m/>
    <s v="2A"/>
    <s v="2C"/>
    <x v="0"/>
    <x v="0"/>
    <x v="0"/>
    <x v="0"/>
    <x v="0"/>
    <s v=""/>
    <s v=""/>
    <x v="1"/>
    <x v="1"/>
    <x v="746"/>
    <x v="854"/>
  </r>
  <r>
    <s v="01"/>
    <m/>
    <s v="Сигнал"/>
    <s v="17-PD-020203 -B"/>
    <x v="757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12"/>
    <x v="1"/>
    <x v="1"/>
    <x v="13"/>
    <n v="24"/>
    <s v=""/>
    <s v="48"/>
    <s v="AVK 2,5 A, AVK 2,5 A"/>
    <x v="427"/>
    <x v="0"/>
    <x v="44"/>
    <x v="0"/>
    <x v="44"/>
    <s v="DB37-*m"/>
    <x v="1"/>
    <s v="CPO101"/>
    <n v="1"/>
    <s v="BP011"/>
    <x v="44"/>
    <n v="4"/>
    <n v="3"/>
    <x v="0"/>
    <n v="16"/>
    <s v=""/>
    <s v="DCS AMMONIA-UTILITIES"/>
    <m/>
    <m/>
    <m/>
    <s v="O1011003"/>
    <n v="3"/>
    <m/>
    <s v="00-Common"/>
    <x v="328"/>
    <x v="328"/>
    <x v="0"/>
    <m/>
    <s v="O1011003:3A/_x000a_O1011003_U3:5"/>
    <s v="O1011003:3C/_x000a_O1011003_U3:6"/>
    <m/>
    <s v=""/>
    <s v=""/>
    <m/>
    <m/>
    <m/>
    <s v="3A"/>
    <s v="3C"/>
    <x v="0"/>
    <x v="0"/>
    <x v="0"/>
    <x v="0"/>
    <x v="0"/>
    <s v=""/>
    <s v=""/>
    <x v="2"/>
    <x v="2"/>
    <x v="747"/>
    <x v="855"/>
  </r>
  <r>
    <s v="01"/>
    <m/>
    <s v="Сигнал"/>
    <s v="17-A -020202 -C"/>
    <x v="758"/>
    <s v="00"/>
    <s v="Outlet SAC Cationic Exchanger"/>
    <s v="ВЫХОД  КАТИОНООБМЕННИКА SAC"/>
    <s v="Conductivity Analyzer Transmitter"/>
    <s v="4124-FY-VD-BD17617L02200002_SH.1"/>
    <x v="0"/>
    <x v="0"/>
    <m/>
    <s v="17-C-AD-N-001FL03-L022"/>
    <s v="24 Pair"/>
    <s v="Pr.15"/>
    <x v="1"/>
    <x v="1"/>
    <x v="9"/>
    <n v="30"/>
    <s v=""/>
    <s v="48"/>
    <s v="AVK 2,5 A, AVK 2,5 A"/>
    <x v="428"/>
    <x v="0"/>
    <x v="44"/>
    <x v="0"/>
    <x v="44"/>
    <s v="DB37-*m"/>
    <x v="1"/>
    <s v="CPO101"/>
    <n v="1"/>
    <s v="BP011"/>
    <x v="44"/>
    <n v="4"/>
    <n v="4"/>
    <x v="0"/>
    <n v="16"/>
    <s v=""/>
    <s v="DCS AMMONIA-UTILITIES"/>
    <m/>
    <m/>
    <m/>
    <s v="O1011003"/>
    <n v="4"/>
    <m/>
    <s v="00-Common"/>
    <x v="329"/>
    <x v="329"/>
    <x v="0"/>
    <m/>
    <s v="O1011003:4A/_x000a_O1011003_U4:5"/>
    <s v="O1011003:4C/_x000a_O1011003_U4:6"/>
    <m/>
    <s v=""/>
    <s v=""/>
    <m/>
    <m/>
    <m/>
    <s v="4A"/>
    <s v="4C"/>
    <x v="0"/>
    <x v="0"/>
    <x v="0"/>
    <x v="0"/>
    <x v="0"/>
    <s v=""/>
    <s v=""/>
    <x v="3"/>
    <x v="3"/>
    <x v="748"/>
    <x v="856"/>
  </r>
  <r>
    <s v="01"/>
    <m/>
    <s v="Сигнал"/>
    <s v="17-PD-020202 -C"/>
    <x v="759"/>
    <s v="00"/>
    <s v="Across SAC Cationic Exchanger"/>
    <s v="ПЕРЕПАД НА КАТИОНООБМЕННИКЕ SAC "/>
    <s v="Differential Pressure Transmitter"/>
    <s v="4124-FY-VD-BD17617L02200002_SH.1"/>
    <x v="0"/>
    <x v="0"/>
    <m/>
    <s v="17-C-AD-N-001FL03-L022"/>
    <s v="24 Pair"/>
    <s v="Pr.16"/>
    <x v="1"/>
    <x v="1"/>
    <x v="16"/>
    <n v="32"/>
    <s v=""/>
    <s v="48"/>
    <s v="AVK 2,5 A, AVK 2,5 A"/>
    <x v="429"/>
    <x v="0"/>
    <x v="44"/>
    <x v="0"/>
    <x v="44"/>
    <s v="DB37-*m"/>
    <x v="1"/>
    <s v="CPO101"/>
    <n v="1"/>
    <s v="BP011"/>
    <x v="44"/>
    <n v="4"/>
    <n v="5"/>
    <x v="0"/>
    <n v="16"/>
    <s v=""/>
    <s v="DCS AMMONIA-UTILITIES"/>
    <m/>
    <m/>
    <m/>
    <s v="O1011003"/>
    <n v="5"/>
    <m/>
    <s v="00-Common"/>
    <x v="330"/>
    <x v="330"/>
    <x v="0"/>
    <m/>
    <s v="O1011003:5A/_x000a_O1011003_U5:5"/>
    <s v="O1011003:5C/_x000a_O1011003_U5:6"/>
    <m/>
    <s v=""/>
    <s v=""/>
    <m/>
    <m/>
    <m/>
    <s v="5A"/>
    <s v="5C"/>
    <x v="0"/>
    <x v="0"/>
    <x v="0"/>
    <x v="0"/>
    <x v="0"/>
    <s v=""/>
    <s v=""/>
    <x v="4"/>
    <x v="4"/>
    <x v="749"/>
    <x v="857"/>
  </r>
  <r>
    <s v="01"/>
    <m/>
    <s v="Сигнал"/>
    <s v="17-PD-020203 -C"/>
    <x v="760"/>
    <s v="00"/>
    <s v="Across Cationic trap"/>
    <s v="ПЕРЕПАД КАТИОННОЙ ЛОВУШКИ"/>
    <s v="Differential Pressure Transmitter"/>
    <s v="4124-FY-VD-BD17617L02200002_SH.1"/>
    <x v="0"/>
    <x v="0"/>
    <m/>
    <s v="17-C-AD-N-001FL03-L022"/>
    <s v="24 Pair"/>
    <s v="Pr.17"/>
    <x v="1"/>
    <x v="1"/>
    <x v="19"/>
    <n v="34"/>
    <s v=""/>
    <s v="48"/>
    <s v="AVK 2,5 A, AVK 2,5 A"/>
    <x v="430"/>
    <x v="0"/>
    <x v="44"/>
    <x v="0"/>
    <x v="44"/>
    <s v="DB37-*m"/>
    <x v="1"/>
    <s v="CPO101"/>
    <n v="1"/>
    <s v="BP011"/>
    <x v="44"/>
    <n v="4"/>
    <n v="6"/>
    <x v="0"/>
    <n v="16"/>
    <s v=""/>
    <s v="DCS AMMONIA-UTILITIES"/>
    <m/>
    <m/>
    <m/>
    <s v="O1011003"/>
    <n v="6"/>
    <m/>
    <s v="00-Common"/>
    <x v="331"/>
    <x v="331"/>
    <x v="0"/>
    <m/>
    <s v="O1011003:6A/_x000a_O1011003_U6:5"/>
    <s v="O1011003:6C/_x000a_O1011003_U6:6"/>
    <m/>
    <s v=""/>
    <s v=""/>
    <m/>
    <m/>
    <m/>
    <s v="6A"/>
    <s v="6C"/>
    <x v="0"/>
    <x v="0"/>
    <x v="0"/>
    <x v="0"/>
    <x v="0"/>
    <s v=""/>
    <s v=""/>
    <x v="5"/>
    <x v="5"/>
    <x v="750"/>
    <x v="858"/>
  </r>
  <r>
    <s v="01"/>
    <m/>
    <s v="Сигнал"/>
    <s v="17-A -020204 -B"/>
    <x v="761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09"/>
    <x v="1"/>
    <x v="2"/>
    <x v="10"/>
    <n v="18"/>
    <s v=""/>
    <s v="48"/>
    <s v="AVK 2,5 A, AVK 2,5 A"/>
    <x v="431"/>
    <x v="0"/>
    <x v="44"/>
    <x v="0"/>
    <x v="44"/>
    <s v="DB37-*m"/>
    <x v="1"/>
    <s v="CPO101"/>
    <n v="1"/>
    <s v="BP011"/>
    <x v="44"/>
    <n v="4"/>
    <n v="7"/>
    <x v="0"/>
    <n v="16"/>
    <s v=""/>
    <s v="DCS AMMONIA-UTILITIES"/>
    <m/>
    <m/>
    <m/>
    <s v="O1011003"/>
    <n v="7"/>
    <m/>
    <s v="00-Common"/>
    <x v="332"/>
    <x v="332"/>
    <x v="0"/>
    <m/>
    <s v="O1011003:7A/_x000a_O1011003_U7:5"/>
    <s v="O1011003:7C/_x000a_O1011003_U7:6"/>
    <m/>
    <s v=""/>
    <s v=""/>
    <m/>
    <m/>
    <m/>
    <s v="7A"/>
    <s v="7C"/>
    <x v="0"/>
    <x v="0"/>
    <x v="0"/>
    <x v="0"/>
    <x v="0"/>
    <s v=""/>
    <s v=""/>
    <x v="6"/>
    <x v="6"/>
    <x v="751"/>
    <x v="859"/>
  </r>
  <r>
    <s v="01"/>
    <m/>
    <s v="Сигнал"/>
    <s v="17-PD-020206 -B"/>
    <x v="762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10"/>
    <x v="1"/>
    <x v="2"/>
    <x v="11"/>
    <n v="20"/>
    <s v=""/>
    <s v="48"/>
    <s v="AVK 2,5 A, AVK 2,5 A"/>
    <x v="432"/>
    <x v="0"/>
    <x v="44"/>
    <x v="0"/>
    <x v="44"/>
    <s v="DB37-*m"/>
    <x v="1"/>
    <s v="CPO101"/>
    <n v="1"/>
    <s v="BP011"/>
    <x v="44"/>
    <n v="4"/>
    <n v="8"/>
    <x v="0"/>
    <n v="16"/>
    <s v=""/>
    <s v="DCS AMMONIA-UTILITIES"/>
    <m/>
    <m/>
    <m/>
    <s v="O1011003"/>
    <n v="8"/>
    <m/>
    <s v="00-Common"/>
    <x v="333"/>
    <x v="333"/>
    <x v="0"/>
    <m/>
    <s v="O1011003:8A/_x000a_O1011003_U8:5"/>
    <s v="O1011003:8C/_x000a_O1011003_U8:6"/>
    <m/>
    <s v=""/>
    <s v=""/>
    <m/>
    <m/>
    <m/>
    <s v="8A"/>
    <s v="8C"/>
    <x v="0"/>
    <x v="0"/>
    <x v="0"/>
    <x v="0"/>
    <x v="0"/>
    <s v=""/>
    <s v=""/>
    <x v="7"/>
    <x v="7"/>
    <x v="752"/>
    <x v="860"/>
  </r>
  <r>
    <s v="01"/>
    <m/>
    <s v="Сигнал"/>
    <s v="17-P -020207 -B"/>
    <x v="763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11"/>
    <x v="1"/>
    <x v="2"/>
    <x v="12"/>
    <n v="22"/>
    <s v=""/>
    <s v="48"/>
    <s v="AVK 2,5 A, AVK 2,5 A"/>
    <x v="433"/>
    <x v="0"/>
    <x v="44"/>
    <x v="0"/>
    <x v="44"/>
    <s v="DB37-*m"/>
    <x v="1"/>
    <s v="CPO101"/>
    <n v="1"/>
    <s v="BP011"/>
    <x v="44"/>
    <n v="4"/>
    <n v="9"/>
    <x v="0"/>
    <n v="16"/>
    <s v=""/>
    <s v="DCS AMMONIA-UTILITIES"/>
    <m/>
    <m/>
    <m/>
    <s v="O1011003"/>
    <n v="9"/>
    <m/>
    <s v="00-Common"/>
    <x v="334"/>
    <x v="334"/>
    <x v="0"/>
    <m/>
    <s v="O1011003:9A/_x000a_O1011003_U9:5"/>
    <s v="O1011003:9C/_x000a_O1011003_U9:6"/>
    <m/>
    <s v=""/>
    <s v=""/>
    <m/>
    <m/>
    <m/>
    <s v="9A"/>
    <s v="9C"/>
    <x v="0"/>
    <x v="0"/>
    <x v="0"/>
    <x v="0"/>
    <x v="0"/>
    <s v=""/>
    <s v=""/>
    <x v="8"/>
    <x v="8"/>
    <x v="753"/>
    <x v="861"/>
  </r>
  <r>
    <s v="01"/>
    <m/>
    <s v="Сигнал"/>
    <s v="17-A -020204 -C"/>
    <x v="764"/>
    <s v="00"/>
    <s v="Outlet Mixed Bed"/>
    <s v="ВЫХОД СМЕШАННОГО СЛОЯ"/>
    <s v="Conductivity Analyzer Transmitter"/>
    <s v="4124-FY-VD-BD17617L02200002_SH.2"/>
    <x v="0"/>
    <x v="0"/>
    <m/>
    <s v="17-C-AD-N-002FL03-L022"/>
    <s v="24 Pair"/>
    <s v="Pr.14"/>
    <x v="1"/>
    <x v="2"/>
    <x v="15"/>
    <n v="28"/>
    <s v=""/>
    <s v="48"/>
    <s v="AVK 2,5 A, AVK 2,5 A"/>
    <x v="434"/>
    <x v="0"/>
    <x v="44"/>
    <x v="0"/>
    <x v="44"/>
    <s v="DB37-*m"/>
    <x v="1"/>
    <s v="CPO101"/>
    <n v="1"/>
    <s v="BP011"/>
    <x v="44"/>
    <n v="4"/>
    <n v="10"/>
    <x v="0"/>
    <n v="16"/>
    <s v=""/>
    <s v="DCS AMMONIA-UTILITIES"/>
    <m/>
    <m/>
    <m/>
    <s v="O1011003"/>
    <n v="10"/>
    <m/>
    <s v="00-Common"/>
    <x v="335"/>
    <x v="335"/>
    <x v="0"/>
    <m/>
    <s v="O1011003:10A/_x000a_O1011003_U10:5"/>
    <s v="O1011003:10C/_x000a_O1011003_U10:6"/>
    <m/>
    <s v=""/>
    <s v=""/>
    <m/>
    <m/>
    <m/>
    <s v="10A"/>
    <s v="10C"/>
    <x v="0"/>
    <x v="0"/>
    <x v="0"/>
    <x v="0"/>
    <x v="0"/>
    <s v=""/>
    <s v=""/>
    <x v="9"/>
    <x v="9"/>
    <x v="754"/>
    <x v="862"/>
  </r>
  <r>
    <s v="01"/>
    <m/>
    <s v="Сигнал"/>
    <s v="17-PD-020206 -C"/>
    <x v="765"/>
    <s v="00"/>
    <s v="Across Mixed Bed"/>
    <s v="ПЕРЕПАД ДАВЛ СМЕШАННОГО СЛОЯ"/>
    <s v="Differential Pressure Transmitter"/>
    <s v="4124-FY-VD-BD17617L02200002_SH.2"/>
    <x v="0"/>
    <x v="0"/>
    <m/>
    <s v="17-C-AD-N-002FL03-L022"/>
    <s v="24 Pair"/>
    <s v="Pr.15"/>
    <x v="1"/>
    <x v="2"/>
    <x v="9"/>
    <n v="30"/>
    <s v=""/>
    <s v="48"/>
    <s v="AVK 2,5 A, AVK 2,5 A"/>
    <x v="435"/>
    <x v="0"/>
    <x v="44"/>
    <x v="0"/>
    <x v="44"/>
    <s v="DB37-*m"/>
    <x v="1"/>
    <s v="CPO101"/>
    <n v="1"/>
    <s v="BP011"/>
    <x v="44"/>
    <n v="4"/>
    <n v="11"/>
    <x v="0"/>
    <n v="16"/>
    <s v=""/>
    <s v="DCS AMMONIA-UTILITIES"/>
    <m/>
    <m/>
    <m/>
    <s v="O1011003"/>
    <n v="11"/>
    <m/>
    <s v="00-Common"/>
    <x v="336"/>
    <x v="336"/>
    <x v="0"/>
    <m/>
    <s v="O1011003:11A/_x000a_O1011003_U11:5"/>
    <s v="O1011003:11C/_x000a_O1011003_U11:6"/>
    <m/>
    <s v=""/>
    <s v=""/>
    <m/>
    <m/>
    <m/>
    <s v="11A"/>
    <s v="11C"/>
    <x v="0"/>
    <x v="0"/>
    <x v="0"/>
    <x v="0"/>
    <x v="0"/>
    <s v=""/>
    <s v=""/>
    <x v="10"/>
    <x v="10"/>
    <x v="755"/>
    <x v="863"/>
  </r>
  <r>
    <s v="01"/>
    <m/>
    <s v="Сигнал"/>
    <s v="17-P -020207 -C"/>
    <x v="766"/>
    <s v="00"/>
    <s v="Across Cationic trap"/>
    <s v="ПЕРЕПАД ДАВЛ КАТИОННОЙ ЛОВУШКИ"/>
    <s v="Differential Pressure Transmitter"/>
    <s v="4124-FY-VD-BD17617L02200002_SH.2"/>
    <x v="0"/>
    <x v="0"/>
    <m/>
    <s v="17-C-AD-N-002FL03-L022"/>
    <s v="24 Pair"/>
    <s v="Pr.16"/>
    <x v="1"/>
    <x v="2"/>
    <x v="16"/>
    <n v="32"/>
    <s v=""/>
    <s v="48"/>
    <s v="AVK 2,5 A, AVK 2,5 A"/>
    <x v="436"/>
    <x v="0"/>
    <x v="44"/>
    <x v="0"/>
    <x v="44"/>
    <s v="DB37-*m"/>
    <x v="1"/>
    <s v="CPO101"/>
    <n v="1"/>
    <s v="BP011"/>
    <x v="44"/>
    <n v="4"/>
    <n v="12"/>
    <x v="0"/>
    <n v="16"/>
    <s v=""/>
    <s v="DCS AMMONIA-UTILITIES"/>
    <m/>
    <m/>
    <m/>
    <s v="O1011003"/>
    <n v="12"/>
    <m/>
    <s v="00-Common"/>
    <x v="337"/>
    <x v="337"/>
    <x v="0"/>
    <m/>
    <s v="O1011003:12A/_x000a_O1011003_U12:5"/>
    <s v="O1011003:12C/_x000a_O1011003_U12:6"/>
    <m/>
    <s v=""/>
    <s v=""/>
    <m/>
    <m/>
    <m/>
    <s v="12A"/>
    <s v="12C"/>
    <x v="0"/>
    <x v="0"/>
    <x v="0"/>
    <x v="0"/>
    <x v="0"/>
    <s v=""/>
    <s v=""/>
    <x v="11"/>
    <x v="11"/>
    <x v="756"/>
    <x v="864"/>
  </r>
  <r>
    <s v="01"/>
    <m/>
    <s v="Сигнал"/>
    <s v="17-A -020205"/>
    <x v="767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19"/>
    <x v="1"/>
    <x v="2"/>
    <x v="21"/>
    <n v="38"/>
    <s v=""/>
    <s v="48"/>
    <s v="AVK 2,5 A, AVK 2,5 A"/>
    <x v="437"/>
    <x v="0"/>
    <x v="44"/>
    <x v="0"/>
    <x v="44"/>
    <s v="DB37-*m"/>
    <x v="1"/>
    <s v="CPO101"/>
    <n v="1"/>
    <s v="BP011"/>
    <x v="44"/>
    <n v="4"/>
    <n v="13"/>
    <x v="0"/>
    <n v="16"/>
    <s v=""/>
    <s v="DCS AMMONIA-UTILITIES"/>
    <m/>
    <m/>
    <m/>
    <s v="O1011003"/>
    <n v="13"/>
    <m/>
    <s v="00-Common"/>
    <x v="338"/>
    <x v="338"/>
    <x v="0"/>
    <m/>
    <s v="O1011003:13A/_x000a_O1011003_U13:5"/>
    <s v="O1011003:13C/_x000a_O1011003_U13:6"/>
    <m/>
    <s v=""/>
    <s v=""/>
    <m/>
    <m/>
    <m/>
    <s v="13A"/>
    <s v="13C"/>
    <x v="1"/>
    <x v="1"/>
    <x v="0"/>
    <x v="0"/>
    <x v="0"/>
    <s v=""/>
    <s v=""/>
    <x v="12"/>
    <x v="12"/>
    <x v="757"/>
    <x v="865"/>
  </r>
  <r>
    <s v="01"/>
    <m/>
    <s v="Сигнал"/>
    <s v="17-A -020205"/>
    <x v="768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20"/>
    <x v="1"/>
    <x v="2"/>
    <x v="22"/>
    <n v="40"/>
    <s v=""/>
    <s v="48"/>
    <s v="AVK 2,5 A, AVK 2,5 A"/>
    <x v="438"/>
    <x v="0"/>
    <x v="44"/>
    <x v="0"/>
    <x v="44"/>
    <s v="DB37-*m"/>
    <x v="1"/>
    <s v="CPO101"/>
    <n v="1"/>
    <s v="BP011"/>
    <x v="44"/>
    <n v="4"/>
    <n v="14"/>
    <x v="0"/>
    <n v="16"/>
    <s v=""/>
    <s v="DCS AMMONIA-UTILITIES"/>
    <m/>
    <m/>
    <m/>
    <s v="O1011003"/>
    <n v="14"/>
    <m/>
    <s v="00-Common"/>
    <x v="339"/>
    <x v="339"/>
    <x v="0"/>
    <m/>
    <s v="O1011003:14A/_x000a_O1011003_U14:5"/>
    <s v="O1011003:14C/_x000a_O1011003_U14:6"/>
    <m/>
    <s v=""/>
    <s v=""/>
    <m/>
    <m/>
    <m/>
    <s v="14A"/>
    <s v="14C"/>
    <x v="1"/>
    <x v="1"/>
    <x v="0"/>
    <x v="0"/>
    <x v="0"/>
    <s v=""/>
    <s v=""/>
    <x v="13"/>
    <x v="13"/>
    <x v="758"/>
    <x v="866"/>
  </r>
  <r>
    <s v="01"/>
    <m/>
    <s v="Сигнал"/>
    <s v="17-P -13008"/>
    <x v="769"/>
    <s v="00"/>
    <s v="Safety Shower Pump 17-P-131B Discharge"/>
    <s v="17P131В НАСОС ВОДЫ АВАР ДУШ"/>
    <s v="Pressure Transmitter"/>
    <s v="4124-XZ-DM-21713001"/>
    <x v="0"/>
    <x v="0"/>
    <m/>
    <s v="17-C-AD-N-002FL10"/>
    <s v="24 Pair"/>
    <s v="Pr.15"/>
    <x v="1"/>
    <x v="18"/>
    <x v="9"/>
    <n v="30"/>
    <s v=""/>
    <s v="48"/>
    <s v="AVK 2,5 A, AVK 2,5 A"/>
    <x v="439"/>
    <x v="0"/>
    <x v="44"/>
    <x v="0"/>
    <x v="44"/>
    <s v="DB37-*m"/>
    <x v="1"/>
    <s v="CPO101"/>
    <n v="1"/>
    <s v="BP011"/>
    <x v="44"/>
    <n v="4"/>
    <n v="15"/>
    <x v="0"/>
    <n v="16"/>
    <s v=""/>
    <s v="DCS AMMONIA-UTILITIES"/>
    <m/>
    <m/>
    <m/>
    <s v="O1011003"/>
    <n v="15"/>
    <m/>
    <s v="00-Common"/>
    <x v="340"/>
    <x v="340"/>
    <x v="0"/>
    <m/>
    <s v="O1011003:15A/_x000a_O1011003_U15:5"/>
    <s v="O1011003:15C/_x000a_O1011003_U15:6"/>
    <m/>
    <s v=""/>
    <s v=""/>
    <m/>
    <m/>
    <m/>
    <s v="15A"/>
    <s v="15C"/>
    <x v="0"/>
    <x v="0"/>
    <x v="0"/>
    <x v="0"/>
    <x v="0"/>
    <s v=""/>
    <s v=""/>
    <x v="14"/>
    <x v="14"/>
    <x v="759"/>
    <x v="867"/>
  </r>
  <r>
    <s v="01"/>
    <m/>
    <s v="Сигнал"/>
    <s v="17-L -020204"/>
    <x v="770"/>
    <s v="00"/>
    <s v="NaOH storage tank"/>
    <s v="БАК ХРАНЕНИЯ NAOH L022H002 "/>
    <s v="DP Level TX- Diaphragm seal &amp; capillary"/>
    <s v="4124-FY-VD-BD17617L02200002_SH.6"/>
    <x v="0"/>
    <x v="0"/>
    <m/>
    <s v="17-C-AD-N-005FL03-L022"/>
    <s v="06 Pair"/>
    <s v="Pr.01"/>
    <x v="1"/>
    <x v="46"/>
    <x v="5"/>
    <n v="2"/>
    <s v=""/>
    <s v="12"/>
    <s v="AVK 2,5 A, AVK 2,5 A"/>
    <x v="440"/>
    <x v="0"/>
    <x v="44"/>
    <x v="0"/>
    <x v="44"/>
    <s v="DB37-*m"/>
    <x v="1"/>
    <s v="CPO101"/>
    <n v="1"/>
    <s v="BP011"/>
    <x v="44"/>
    <n v="4"/>
    <n v="16"/>
    <x v="0"/>
    <n v="16"/>
    <s v=""/>
    <s v="DCS AMMONIA-UTILITIES"/>
    <m/>
    <m/>
    <m/>
    <s v="O1011003"/>
    <n v="16"/>
    <m/>
    <s v="00-Common"/>
    <x v="341"/>
    <x v="341"/>
    <x v="0"/>
    <m/>
    <s v="O1011003:16A/_x000a_O1011003_U16:5"/>
    <s v="O1011003:16C/_x000a_O1011003_U16:6"/>
    <m/>
    <s v=""/>
    <s v=""/>
    <m/>
    <m/>
    <m/>
    <s v="16A"/>
    <s v="16C"/>
    <x v="0"/>
    <x v="0"/>
    <x v="0"/>
    <x v="0"/>
    <x v="0"/>
    <s v=""/>
    <s v=""/>
    <x v="15"/>
    <x v="15"/>
    <x v="760"/>
    <x v="868"/>
  </r>
  <r>
    <s v="01"/>
    <m/>
    <s v="Сигнал"/>
    <s v="17-A -020203"/>
    <x v="771"/>
    <s v="00"/>
    <s v="Inlet Mixed beds"/>
    <s v="ВХОД СМЕШАННОГО СЛОЯ РН"/>
    <s v="PH Analyzer"/>
    <s v="4124-FY-VD-BD17617L02200002_SH.2"/>
    <x v="0"/>
    <x v="0"/>
    <m/>
    <s v="17-C-AD-N-002FL03-L022"/>
    <s v="24 Pair"/>
    <s v="Pr.01"/>
    <x v="1"/>
    <x v="2"/>
    <x v="5"/>
    <n v="2"/>
    <s v=""/>
    <s v="48"/>
    <s v="AVK 2,5 A, AVK 2,5 A"/>
    <x v="441"/>
    <x v="0"/>
    <x v="45"/>
    <x v="0"/>
    <x v="45"/>
    <s v="DB37-*m"/>
    <x v="1"/>
    <s v="CPO101"/>
    <n v="1"/>
    <s v="BP011"/>
    <x v="45"/>
    <n v="5"/>
    <n v="1"/>
    <x v="0"/>
    <n v="16"/>
    <s v=""/>
    <s v="DCS AMMONIA-UTILITIES"/>
    <m/>
    <m/>
    <m/>
    <s v="O1011004"/>
    <n v="1"/>
    <m/>
    <s v="00-Common"/>
    <x v="342"/>
    <x v="342"/>
    <x v="0"/>
    <m/>
    <s v="O1011004:1A/_x000a_O1011004_U1:5"/>
    <s v="O1011004:1C/_x000a_O1011004_U1:6"/>
    <m/>
    <s v=""/>
    <s v=""/>
    <m/>
    <m/>
    <m/>
    <s v="1A"/>
    <s v="1C"/>
    <x v="0"/>
    <x v="0"/>
    <x v="0"/>
    <x v="0"/>
    <x v="0"/>
    <s v=""/>
    <s v=""/>
    <x v="0"/>
    <x v="0"/>
    <x v="761"/>
    <x v="869"/>
  </r>
  <r>
    <s v="01"/>
    <m/>
    <s v="Сигнал"/>
    <s v="17-A -020206"/>
    <x v="772"/>
    <s v="00"/>
    <s v="Outlet Mixed beds"/>
    <s v="ВЫХОД СМЕШАННОГО СЛОЯ"/>
    <s v="Conductivity Analyzer Transmitter"/>
    <s v="4124-FY-VD-BD17617L02200002_SH.2"/>
    <x v="0"/>
    <x v="0"/>
    <m/>
    <s v="17-C-AD-N-002FL03-L022"/>
    <s v="24 Pair"/>
    <s v="Pr.17"/>
    <x v="1"/>
    <x v="2"/>
    <x v="19"/>
    <n v="34"/>
    <s v=""/>
    <s v="48"/>
    <s v="AVK 2,5 A, AVK 2,5 A"/>
    <x v="442"/>
    <x v="0"/>
    <x v="45"/>
    <x v="0"/>
    <x v="45"/>
    <s v="DB37-*m"/>
    <x v="1"/>
    <s v="CPO101"/>
    <n v="1"/>
    <s v="BP011"/>
    <x v="45"/>
    <n v="5"/>
    <n v="2"/>
    <x v="0"/>
    <n v="16"/>
    <s v=""/>
    <s v="DCS AMMONIA-UTILITIES"/>
    <m/>
    <m/>
    <m/>
    <s v="O1011004"/>
    <n v="2"/>
    <m/>
    <s v="00-Common"/>
    <x v="343"/>
    <x v="343"/>
    <x v="0"/>
    <m/>
    <s v="O1011004:2A/_x000a_O1011004_U2:5"/>
    <s v="O1011004:2C/_x000a_O1011004_U2:6"/>
    <m/>
    <s v=""/>
    <s v=""/>
    <m/>
    <m/>
    <m/>
    <s v="2A"/>
    <s v="2C"/>
    <x v="0"/>
    <x v="0"/>
    <x v="0"/>
    <x v="0"/>
    <x v="0"/>
    <s v=""/>
    <s v=""/>
    <x v="1"/>
    <x v="1"/>
    <x v="762"/>
    <x v="870"/>
  </r>
  <r>
    <s v="01"/>
    <m/>
    <s v="Сигнал"/>
    <s v="17-A -020205"/>
    <x v="773"/>
    <s v="00"/>
    <s v=" Outlet Mixed beds"/>
    <s v="ВЫХОД СМЕШАННОГО СЛОЯ SIO2"/>
    <s v="SiO2 Analyzer Transmitter"/>
    <s v="4124-FY-VD-BD17617L02200002_SH.2"/>
    <x v="1"/>
    <x v="1"/>
    <s v="230 VAC"/>
    <s v="17-C-AD-N-002FL03-L022"/>
    <s v="24 Pair"/>
    <s v="Pr.21"/>
    <x v="1"/>
    <x v="2"/>
    <x v="23"/>
    <n v="42"/>
    <s v=""/>
    <s v="48"/>
    <s v="AVK 2,5 A, AVK 2,5 A"/>
    <x v="443"/>
    <x v="0"/>
    <x v="45"/>
    <x v="0"/>
    <x v="45"/>
    <s v="DB37-*m"/>
    <x v="1"/>
    <s v="CPO101"/>
    <n v="1"/>
    <s v="BP011"/>
    <x v="45"/>
    <n v="5"/>
    <n v="3"/>
    <x v="0"/>
    <n v="16"/>
    <s v=""/>
    <s v="DCS AMMONIA-UTILITIES"/>
    <m/>
    <m/>
    <m/>
    <s v="O1011004"/>
    <n v="3"/>
    <m/>
    <s v="00-Common"/>
    <x v="344"/>
    <x v="344"/>
    <x v="0"/>
    <m/>
    <s v="O1011004:3A/_x000a_O1011004_U3:5"/>
    <s v="O1011004:3C/_x000a_O1011004_U3:6"/>
    <m/>
    <s v=""/>
    <s v=""/>
    <m/>
    <m/>
    <m/>
    <s v="3A"/>
    <s v="3C"/>
    <x v="1"/>
    <x v="1"/>
    <x v="0"/>
    <x v="0"/>
    <x v="0"/>
    <s v=""/>
    <s v=""/>
    <x v="2"/>
    <x v="2"/>
    <x v="763"/>
    <x v="871"/>
  </r>
  <r>
    <s v="01"/>
    <m/>
    <s v="Сигнал"/>
    <s v="17-A -020207"/>
    <x v="774"/>
    <s v="00"/>
    <s v="H2SO4 to SAC &amp; MB"/>
    <s v="H2SO4 В КАТИОНОВЫЙ ФИЛЬТР"/>
    <s v="Conductivity Analyzer Transmitter"/>
    <s v="4124-FY-VD-BD17617L02200002_SH.4"/>
    <x v="0"/>
    <x v="0"/>
    <m/>
    <s v="17-C-AD-N-003FL03-L022"/>
    <s v="12 Pair"/>
    <s v="Pr.08"/>
    <x v="1"/>
    <x v="0"/>
    <x v="7"/>
    <n v="16"/>
    <s v=""/>
    <s v="24"/>
    <s v="AVK 2,5 A, AVK 2,5 A"/>
    <x v="444"/>
    <x v="0"/>
    <x v="45"/>
    <x v="0"/>
    <x v="45"/>
    <s v="DB37-*m"/>
    <x v="1"/>
    <s v="CPO101"/>
    <n v="1"/>
    <s v="BP011"/>
    <x v="45"/>
    <n v="5"/>
    <n v="4"/>
    <x v="0"/>
    <n v="16"/>
    <s v=""/>
    <s v="DCS AMMONIA-UTILITIES"/>
    <m/>
    <m/>
    <m/>
    <s v="O1011004"/>
    <n v="4"/>
    <m/>
    <s v="00-Common"/>
    <x v="345"/>
    <x v="345"/>
    <x v="0"/>
    <m/>
    <s v="O1011004:4A/_x000a_O1011004_U4:5"/>
    <s v="O1011004:4C/_x000a_O1011004_U4:6"/>
    <m/>
    <s v=""/>
    <s v=""/>
    <m/>
    <m/>
    <m/>
    <s v="4A"/>
    <s v="4C"/>
    <x v="0"/>
    <x v="0"/>
    <x v="0"/>
    <x v="0"/>
    <x v="0"/>
    <s v=""/>
    <s v=""/>
    <x v="3"/>
    <x v="3"/>
    <x v="764"/>
    <x v="872"/>
  </r>
  <r>
    <s v="01"/>
    <m/>
    <s v="Сигнал"/>
    <s v="17-A -020208"/>
    <x v="775"/>
    <s v="00"/>
    <s v="NaOH to MB"/>
    <s v="NAOH В ФИЛЬТР СМЕШАН ДЕЙСТВИЯ "/>
    <s v="Conductivity Analyzer Transmitter"/>
    <s v="4124-FY-VD-BD17617L02200002_SH.4"/>
    <x v="0"/>
    <x v="0"/>
    <m/>
    <s v="17-C-AD-N-003FL03-L022"/>
    <s v="12 Pair"/>
    <s v="Pr.09"/>
    <x v="1"/>
    <x v="0"/>
    <x v="10"/>
    <n v="18"/>
    <s v=""/>
    <s v="24"/>
    <s v="AVK 2,5 A, AVK 2,5 A"/>
    <x v="445"/>
    <x v="0"/>
    <x v="45"/>
    <x v="0"/>
    <x v="45"/>
    <s v="DB37-*m"/>
    <x v="1"/>
    <s v="CPO101"/>
    <n v="1"/>
    <s v="BP011"/>
    <x v="45"/>
    <n v="5"/>
    <n v="5"/>
    <x v="0"/>
    <n v="16"/>
    <s v=""/>
    <s v="DCS AMMONIA-UTILITIES"/>
    <m/>
    <m/>
    <m/>
    <s v="O1011004"/>
    <n v="5"/>
    <m/>
    <s v="00-Common"/>
    <x v="346"/>
    <x v="346"/>
    <x v="0"/>
    <m/>
    <s v="O1011004:5A/_x000a_O1011004_U5:5"/>
    <s v="O1011004:5C/_x000a_O1011004_U5:6"/>
    <m/>
    <s v=""/>
    <s v=""/>
    <m/>
    <m/>
    <m/>
    <s v="5A"/>
    <s v="5C"/>
    <x v="0"/>
    <x v="0"/>
    <x v="0"/>
    <x v="0"/>
    <x v="0"/>
    <s v=""/>
    <s v=""/>
    <x v="4"/>
    <x v="4"/>
    <x v="765"/>
    <x v="873"/>
  </r>
  <r>
    <s v="01"/>
    <m/>
    <s v="Сигнал"/>
    <s v="17-L -07065"/>
    <x v="776"/>
    <s v="14"/>
    <s v="17-L-073-T-075 Chlorine Enhancer Level"/>
    <s v="УРОВЕНЬ В БАКЕ УСИЛ ХЛОРА"/>
    <s v="DP Level Transmitter"/>
    <s v="4124-FY-VD-BD17217L07300005"/>
    <x v="0"/>
    <x v="0"/>
    <m/>
    <s v="17-C-AD-N-004FL07-L073"/>
    <s v="06 Pair"/>
    <s v="Pr.01"/>
    <x v="1"/>
    <x v="47"/>
    <x v="5"/>
    <n v="2"/>
    <s v=""/>
    <s v="12"/>
    <s v="AVK 2,5 A, AVK 2,5 A"/>
    <x v="446"/>
    <x v="0"/>
    <x v="45"/>
    <x v="0"/>
    <x v="45"/>
    <s v="DB37-*m"/>
    <x v="1"/>
    <s v="CPO101"/>
    <n v="1"/>
    <s v="BP011"/>
    <x v="45"/>
    <n v="5"/>
    <n v="6"/>
    <x v="0"/>
    <n v="16"/>
    <s v=""/>
    <s v="DCS AMMONIA-UTILITIES"/>
    <m/>
    <m/>
    <m/>
    <s v="O1011004"/>
    <n v="6"/>
    <m/>
    <s v="14-Wastewater Treatment Area"/>
    <x v="347"/>
    <x v="347"/>
    <x v="0"/>
    <m/>
    <s v="O1011004:6A/_x000a_O1011004_U6:5"/>
    <s v="O1011004:6C/_x000a_O1011004_U6:6"/>
    <m/>
    <s v=""/>
    <s v=""/>
    <m/>
    <m/>
    <m/>
    <s v="6A"/>
    <s v="6C"/>
    <x v="0"/>
    <x v="0"/>
    <x v="0"/>
    <x v="0"/>
    <x v="0"/>
    <s v=""/>
    <s v=""/>
    <x v="5"/>
    <x v="5"/>
    <x v="766"/>
    <x v="874"/>
  </r>
  <r>
    <s v="01"/>
    <m/>
    <s v="Сигнал"/>
    <s v="17-L -07064"/>
    <x v="777"/>
    <s v="14"/>
    <s v="17-L-073-T-074 Non-Oxidant Biocide Level"/>
    <s v="УРОВЕНЬ НЕОКИСЛИТ БИОЦИДА "/>
    <s v="DP Level Transmitter"/>
    <s v="4124-FY-VD-BD17217L07300004"/>
    <x v="0"/>
    <x v="0"/>
    <m/>
    <s v="17-C-AD-N-004FL07-L073"/>
    <s v="06 Pair"/>
    <s v="Pr.04"/>
    <x v="1"/>
    <x v="47"/>
    <x v="2"/>
    <n v="8"/>
    <s v=""/>
    <s v="12"/>
    <s v="AVK 2,5 A, AVK 2,5 A"/>
    <x v="447"/>
    <x v="0"/>
    <x v="45"/>
    <x v="0"/>
    <x v="45"/>
    <s v="DB37-*m"/>
    <x v="1"/>
    <s v="CPO101"/>
    <n v="1"/>
    <s v="BP011"/>
    <x v="45"/>
    <n v="5"/>
    <n v="7"/>
    <x v="0"/>
    <n v="16"/>
    <s v=""/>
    <s v="DCS AMMONIA-UTILITIES"/>
    <m/>
    <m/>
    <m/>
    <s v="O1011004"/>
    <n v="7"/>
    <m/>
    <s v="14-Wastewater Treatment Area"/>
    <x v="348"/>
    <x v="348"/>
    <x v="0"/>
    <m/>
    <s v="O1011004:7A/_x000a_O1011004_U7:5"/>
    <s v="O1011004:7C/_x000a_O1011004_U7:6"/>
    <m/>
    <s v=""/>
    <s v=""/>
    <m/>
    <m/>
    <m/>
    <s v="7A"/>
    <s v="7C"/>
    <x v="0"/>
    <x v="0"/>
    <x v="0"/>
    <x v="0"/>
    <x v="0"/>
    <s v=""/>
    <s v=""/>
    <x v="6"/>
    <x v="6"/>
    <x v="767"/>
    <x v="875"/>
  </r>
  <r>
    <s v="01"/>
    <m/>
    <s v="Сигнал"/>
    <s v="17-T -020201"/>
    <x v="778"/>
    <s v="00"/>
    <s v="NaOH storage tank"/>
    <s v="БАК ХРАНЕНИЯ NAOH"/>
    <s v="Temperature Transmitter - Head Mounted"/>
    <s v="4124-FY-VD-BD17617L02200002_SH.6"/>
    <x v="0"/>
    <x v="0"/>
    <m/>
    <s v="17-C-AD-N-005FL03-L022"/>
    <s v="06 Pair"/>
    <s v="Pr.02"/>
    <x v="1"/>
    <x v="46"/>
    <x v="0"/>
    <n v="4"/>
    <s v=""/>
    <s v="12"/>
    <s v="AVK 2,5 A, AVK 2,5 A"/>
    <x v="448"/>
    <x v="0"/>
    <x v="45"/>
    <x v="0"/>
    <x v="45"/>
    <s v="DB37-*m"/>
    <x v="1"/>
    <s v="CPO101"/>
    <n v="1"/>
    <s v="BP011"/>
    <x v="45"/>
    <n v="5"/>
    <n v="8"/>
    <x v="0"/>
    <n v="16"/>
    <s v=""/>
    <s v="DCS AMMONIA-UTILITIES"/>
    <m/>
    <m/>
    <m/>
    <s v="O1011004"/>
    <n v="8"/>
    <m/>
    <s v="00-Common"/>
    <x v="349"/>
    <x v="349"/>
    <x v="0"/>
    <m/>
    <s v="O1011004:8A/_x000a_O1011004_U8:5"/>
    <s v="O1011004:8C/_x000a_O1011004_U8:6"/>
    <m/>
    <s v=""/>
    <s v=""/>
    <m/>
    <m/>
    <m/>
    <s v="8A"/>
    <s v="8C"/>
    <x v="0"/>
    <x v="0"/>
    <x v="0"/>
    <x v="0"/>
    <x v="0"/>
    <s v=""/>
    <s v=""/>
    <x v="7"/>
    <x v="7"/>
    <x v="768"/>
    <x v="876"/>
  </r>
  <r>
    <s v="01"/>
    <m/>
    <s v="Сигнал"/>
    <s v="17-T -020202"/>
    <x v="779"/>
    <s v="00"/>
    <s v="NaOH storage tank"/>
    <s v="БАК ХРАНЕНИЯ NAOH"/>
    <s v="Temperature Transmitter - Head Mounted"/>
    <s v="4124-FY-VD-BD17617L02200002_SH.6"/>
    <x v="0"/>
    <x v="0"/>
    <m/>
    <s v="17-C-AD-N-005FL03-L022"/>
    <s v="06 Pair"/>
    <s v="Pr.03"/>
    <x v="1"/>
    <x v="46"/>
    <x v="1"/>
    <n v="6"/>
    <s v=""/>
    <s v="12"/>
    <s v="AVK 2,5 A, AVK 2,5 A"/>
    <x v="449"/>
    <x v="0"/>
    <x v="45"/>
    <x v="0"/>
    <x v="45"/>
    <s v="DB37-*m"/>
    <x v="1"/>
    <s v="CPO101"/>
    <n v="1"/>
    <s v="BP011"/>
    <x v="45"/>
    <n v="5"/>
    <n v="9"/>
    <x v="0"/>
    <n v="16"/>
    <s v=""/>
    <s v="DCS AMMONIA-UTILITIES"/>
    <m/>
    <m/>
    <m/>
    <s v="O1011004"/>
    <n v="9"/>
    <m/>
    <s v="00-Common"/>
    <x v="350"/>
    <x v="350"/>
    <x v="0"/>
    <m/>
    <s v="O1011004:9A/_x000a_O1011004_U9:5"/>
    <s v="O1011004:9C/_x000a_O1011004_U9:6"/>
    <m/>
    <s v=""/>
    <s v=""/>
    <m/>
    <m/>
    <m/>
    <s v="9A"/>
    <s v="9C"/>
    <x v="0"/>
    <x v="0"/>
    <x v="0"/>
    <x v="0"/>
    <x v="0"/>
    <s v=""/>
    <s v=""/>
    <x v="8"/>
    <x v="8"/>
    <x v="769"/>
    <x v="877"/>
  </r>
  <r>
    <s v="01"/>
    <m/>
    <s v="Сигнал"/>
    <s v="17-L -020200"/>
    <x v="780"/>
    <s v="00"/>
    <s v="H2SO4 Daily tank"/>
    <s v="H2SO4 СУТОЧНЫЙ БАК"/>
    <s v="DP Level TX- Diaphragm seal &amp; capillary"/>
    <s v="4124-FY-VD-BD17617L02200002_SH.5"/>
    <x v="0"/>
    <x v="0"/>
    <m/>
    <s v="17-C-AD-N-005FL03-L022"/>
    <s v="06 Pair"/>
    <s v="Pr.04"/>
    <x v="1"/>
    <x v="46"/>
    <x v="2"/>
    <n v="8"/>
    <s v=""/>
    <s v="12"/>
    <s v="AVK 2,5 A, AVK 2,5 A"/>
    <x v="450"/>
    <x v="0"/>
    <x v="45"/>
    <x v="0"/>
    <x v="45"/>
    <s v="DB37-*m"/>
    <x v="1"/>
    <s v="CPO101"/>
    <n v="1"/>
    <s v="BP011"/>
    <x v="45"/>
    <n v="5"/>
    <n v="10"/>
    <x v="0"/>
    <n v="16"/>
    <s v=""/>
    <s v="DCS AMMONIA-UTILITIES"/>
    <m/>
    <m/>
    <m/>
    <s v="O1011004"/>
    <n v="10"/>
    <m/>
    <s v="00-Common"/>
    <x v="351"/>
    <x v="351"/>
    <x v="0"/>
    <m/>
    <s v="O1011004:10A/_x000a_O1011004_U10:5"/>
    <s v="O1011004:10C/_x000a_O1011004_U10:6"/>
    <m/>
    <s v=""/>
    <s v=""/>
    <m/>
    <m/>
    <m/>
    <s v="10A"/>
    <s v="10C"/>
    <x v="0"/>
    <x v="0"/>
    <x v="0"/>
    <x v="0"/>
    <x v="0"/>
    <s v=""/>
    <s v=""/>
    <x v="9"/>
    <x v="9"/>
    <x v="770"/>
    <x v="878"/>
  </r>
  <r>
    <s v="01"/>
    <m/>
    <s v="Сигнал"/>
    <s v="17-A -020209"/>
    <x v="781"/>
    <s v="00"/>
    <s v="Outlet neutralizatiom pumps 024A/B"/>
    <s v="ВЫХОД ЦИРК НАСОСА НЕЙТРАЛ 024A/B"/>
    <s v="PH Analyzer"/>
    <s v="4124-FY-VD-BD17617L02200002_SH.7"/>
    <x v="0"/>
    <x v="0"/>
    <m/>
    <s v="17-C-AD-N-006FL03-L022"/>
    <s v="24 Pair"/>
    <s v="Pr.03"/>
    <x v="1"/>
    <x v="48"/>
    <x v="1"/>
    <n v="6"/>
    <s v=""/>
    <s v="48"/>
    <s v="AVK 2,5 A, AVK 2,5 A"/>
    <x v="451"/>
    <x v="0"/>
    <x v="45"/>
    <x v="0"/>
    <x v="45"/>
    <s v="DB37-*m"/>
    <x v="1"/>
    <s v="CPO101"/>
    <n v="1"/>
    <s v="BP011"/>
    <x v="45"/>
    <n v="5"/>
    <n v="11"/>
    <x v="0"/>
    <n v="16"/>
    <s v=""/>
    <s v="DCS AMMONIA-UTILITIES"/>
    <m/>
    <m/>
    <m/>
    <s v="O1011004"/>
    <n v="11"/>
    <m/>
    <s v="00-Common"/>
    <x v="352"/>
    <x v="352"/>
    <x v="0"/>
    <m/>
    <s v="O1011004:11A/_x000a_O1011004_U11:5"/>
    <s v="O1011004:11C/_x000a_O1011004_U11:6"/>
    <m/>
    <s v=""/>
    <s v=""/>
    <m/>
    <m/>
    <m/>
    <s v="11A"/>
    <s v="11C"/>
    <x v="0"/>
    <x v="0"/>
    <x v="0"/>
    <x v="0"/>
    <x v="0"/>
    <s v=""/>
    <s v=""/>
    <x v="10"/>
    <x v="10"/>
    <x v="771"/>
    <x v="879"/>
  </r>
  <r>
    <s v="01"/>
    <m/>
    <s v="Сигнал"/>
    <s v="17-A -020210"/>
    <x v="782"/>
    <s v="00"/>
    <s v="Outlet neutralizatiom pumps 024A/B"/>
    <s v="ВЫХОД ЦИРК НАСОСА НЕЙТРАЛ 024A/B"/>
    <s v="PH Analyzer"/>
    <s v="4124-FY-VD-BD17617L02200002_SH.7"/>
    <x v="0"/>
    <x v="0"/>
    <m/>
    <s v="17-C-AD-N-006FL03-L022"/>
    <s v="24 Pair"/>
    <s v="Pr.04"/>
    <x v="1"/>
    <x v="48"/>
    <x v="2"/>
    <n v="8"/>
    <s v=""/>
    <s v="48"/>
    <s v="AVK 2,5 A, AVK 2,5 A"/>
    <x v="452"/>
    <x v="0"/>
    <x v="45"/>
    <x v="0"/>
    <x v="45"/>
    <s v="DB37-*m"/>
    <x v="1"/>
    <s v="CPO101"/>
    <n v="1"/>
    <s v="BP011"/>
    <x v="45"/>
    <n v="5"/>
    <n v="12"/>
    <x v="0"/>
    <n v="16"/>
    <s v=""/>
    <s v="DCS AMMONIA-UTILITIES"/>
    <m/>
    <m/>
    <m/>
    <s v="O1011004"/>
    <n v="12"/>
    <m/>
    <s v="00-Common"/>
    <x v="353"/>
    <x v="353"/>
    <x v="0"/>
    <m/>
    <s v="O1011004:12A/_x000a_O1011004_U12:5"/>
    <s v="O1011004:12C/_x000a_O1011004_U12:6"/>
    <m/>
    <s v=""/>
    <s v=""/>
    <m/>
    <m/>
    <m/>
    <s v="12A"/>
    <s v="12C"/>
    <x v="0"/>
    <x v="0"/>
    <x v="0"/>
    <x v="0"/>
    <x v="0"/>
    <s v=""/>
    <s v=""/>
    <x v="11"/>
    <x v="11"/>
    <x v="772"/>
    <x v="880"/>
  </r>
  <r>
    <s v="01"/>
    <m/>
    <s v="Сигнал"/>
    <s v="17-A -020211"/>
    <x v="783"/>
    <s v="00"/>
    <s v="Outlet neutralizatiom pumps 025A/B"/>
    <s v="ВЫХОД СЛИВНОГО НАСОСА 025A/B"/>
    <s v="PH Analyzer"/>
    <s v="4124-FY-VD-BD17617L02200002_SH.7"/>
    <x v="0"/>
    <x v="0"/>
    <m/>
    <s v="17-C-AD-N-006FL03-L022"/>
    <s v="24 Pair"/>
    <s v="Pr.05"/>
    <x v="1"/>
    <x v="48"/>
    <x v="3"/>
    <n v="10"/>
    <s v=""/>
    <s v="48"/>
    <s v="AVK 2,5 A, AVK 2,5 A"/>
    <x v="453"/>
    <x v="0"/>
    <x v="45"/>
    <x v="0"/>
    <x v="45"/>
    <s v="DB37-*m"/>
    <x v="1"/>
    <s v="CPO101"/>
    <n v="1"/>
    <s v="BP011"/>
    <x v="45"/>
    <n v="5"/>
    <n v="13"/>
    <x v="0"/>
    <n v="16"/>
    <s v=""/>
    <s v="DCS AMMONIA-UTILITIES"/>
    <m/>
    <m/>
    <m/>
    <s v="O1011004"/>
    <n v="13"/>
    <m/>
    <s v="00-Common"/>
    <x v="354"/>
    <x v="354"/>
    <x v="0"/>
    <m/>
    <s v="O1011004:13A/_x000a_O1011004_U13:5"/>
    <s v="O1011004:13C/_x000a_O1011004_U13:6"/>
    <m/>
    <s v=""/>
    <s v=""/>
    <m/>
    <m/>
    <m/>
    <s v="13A"/>
    <s v="13C"/>
    <x v="0"/>
    <x v="0"/>
    <x v="0"/>
    <x v="0"/>
    <x v="0"/>
    <s v=""/>
    <s v=""/>
    <x v="12"/>
    <x v="12"/>
    <x v="773"/>
    <x v="881"/>
  </r>
  <r>
    <s v="01"/>
    <m/>
    <s v="Сигнал"/>
    <s v="17-A -020212"/>
    <x v="784"/>
    <s v="00"/>
    <s v="Outlet neutralizatiom pumps 025A/B"/>
    <s v="ВЫХОД СЛИВНОГО НАСОСА 025A/B"/>
    <s v="PH Analyzer"/>
    <s v="4124-FY-VD-BD17617L02200002_SH.7"/>
    <x v="0"/>
    <x v="0"/>
    <m/>
    <s v="17-C-AD-N-006FL03-L022"/>
    <s v="24 Pair"/>
    <s v="Pr.06"/>
    <x v="1"/>
    <x v="48"/>
    <x v="4"/>
    <n v="12"/>
    <s v=""/>
    <s v="48"/>
    <s v="AVK 2,5 A, AVK 2,5 A"/>
    <x v="454"/>
    <x v="0"/>
    <x v="45"/>
    <x v="0"/>
    <x v="45"/>
    <s v="DB37-*m"/>
    <x v="1"/>
    <s v="CPO101"/>
    <n v="1"/>
    <s v="BP011"/>
    <x v="45"/>
    <n v="5"/>
    <n v="14"/>
    <x v="0"/>
    <n v="16"/>
    <s v=""/>
    <s v="DCS AMMONIA-UTILITIES"/>
    <m/>
    <m/>
    <m/>
    <s v="O1011004"/>
    <n v="14"/>
    <m/>
    <s v="00-Common"/>
    <x v="355"/>
    <x v="355"/>
    <x v="0"/>
    <m/>
    <s v="O1011004:14A/_x000a_O1011004_U14:5"/>
    <s v="O1011004:14C/_x000a_O1011004_U14:6"/>
    <m/>
    <s v=""/>
    <s v=""/>
    <m/>
    <m/>
    <m/>
    <s v="14A"/>
    <s v="14C"/>
    <x v="0"/>
    <x v="0"/>
    <x v="0"/>
    <x v="0"/>
    <x v="0"/>
    <s v=""/>
    <s v=""/>
    <x v="13"/>
    <x v="13"/>
    <x v="774"/>
    <x v="882"/>
  </r>
  <r>
    <s v="01"/>
    <m/>
    <s v="Сигнал"/>
    <s v="17-L -020206"/>
    <x v="785"/>
    <s v="00"/>
    <s v="Neutralization basin 022A"/>
    <s v="БАСЕЙН НЕЙТРАЛИЗАЦИИ 022A"/>
    <s v="Guided Wave Radar Level Transmitter"/>
    <s v="4124-FY-VD-BD17617L02200002_SH.7"/>
    <x v="0"/>
    <x v="0"/>
    <m/>
    <s v="17-C-AD-N-006FL03-L022"/>
    <s v="24 Pair"/>
    <s v="Pr.07"/>
    <x v="1"/>
    <x v="48"/>
    <x v="6"/>
    <n v="14"/>
    <s v=""/>
    <s v="48"/>
    <s v="AVK 2,5 A, AVK 2,5 A"/>
    <x v="455"/>
    <x v="0"/>
    <x v="45"/>
    <x v="0"/>
    <x v="45"/>
    <s v="DB37-*m"/>
    <x v="1"/>
    <s v="CPO101"/>
    <n v="1"/>
    <s v="BP011"/>
    <x v="45"/>
    <n v="5"/>
    <n v="15"/>
    <x v="0"/>
    <n v="16"/>
    <s v=""/>
    <s v="DCS AMMONIA-UTILITIES"/>
    <m/>
    <m/>
    <m/>
    <s v="O1011004"/>
    <n v="15"/>
    <m/>
    <s v="00-Common"/>
    <x v="356"/>
    <x v="356"/>
    <x v="0"/>
    <m/>
    <s v="O1011004:15A/_x000a_O1011004_U15:5"/>
    <s v="O1011004:15C/_x000a_O1011004_U15:6"/>
    <m/>
    <s v=""/>
    <s v=""/>
    <m/>
    <m/>
    <m/>
    <s v="15A"/>
    <s v="15C"/>
    <x v="0"/>
    <x v="0"/>
    <x v="0"/>
    <x v="0"/>
    <x v="0"/>
    <s v=""/>
    <s v=""/>
    <x v="14"/>
    <x v="14"/>
    <x v="775"/>
    <x v="883"/>
  </r>
  <r>
    <s v="01"/>
    <m/>
    <s v="Сигнал"/>
    <s v="17-L -020208"/>
    <x v="786"/>
    <s v="00"/>
    <s v="Neutralization basin 022B"/>
    <s v="БАСЕЙН НЕЙТРАЛИЗАЦИИ 022B"/>
    <s v="Guided Wave Radar Level Transmitter"/>
    <s v="4124-FY-VD-BD17617L02200002_SH.7"/>
    <x v="0"/>
    <x v="0"/>
    <m/>
    <s v="17-C-AD-N-006FL03-L022"/>
    <s v="24 Pair"/>
    <s v="Pr.08"/>
    <x v="1"/>
    <x v="48"/>
    <x v="7"/>
    <n v="16"/>
    <s v=""/>
    <s v="48"/>
    <s v="AVK 2,5 A, AVK 2,5 A"/>
    <x v="456"/>
    <x v="0"/>
    <x v="45"/>
    <x v="0"/>
    <x v="45"/>
    <s v="DB37-*m"/>
    <x v="1"/>
    <s v="CPO101"/>
    <n v="1"/>
    <s v="BP011"/>
    <x v="45"/>
    <n v="5"/>
    <n v="16"/>
    <x v="0"/>
    <n v="16"/>
    <s v=""/>
    <s v="DCS AMMONIA-UTILITIES"/>
    <m/>
    <m/>
    <m/>
    <s v="O1011004"/>
    <n v="16"/>
    <m/>
    <s v="00-Common"/>
    <x v="357"/>
    <x v="357"/>
    <x v="0"/>
    <m/>
    <s v="O1011004:16A/_x000a_O1011004_U16:5"/>
    <s v="O1011004:16C/_x000a_O1011004_U16:6"/>
    <m/>
    <s v=""/>
    <s v=""/>
    <m/>
    <m/>
    <m/>
    <s v="16A"/>
    <s v="16C"/>
    <x v="0"/>
    <x v="0"/>
    <x v="0"/>
    <x v="0"/>
    <x v="0"/>
    <s v=""/>
    <s v=""/>
    <x v="15"/>
    <x v="15"/>
    <x v="776"/>
    <x v="884"/>
  </r>
  <r>
    <s v="01"/>
    <m/>
    <s v="Сигнал"/>
    <s v="17-F-3002"/>
    <x v="787"/>
    <s v="00"/>
    <s v="HHP nitrogen consumption in the pipeline from Ammonia-2 to Urea"/>
    <n v="0"/>
    <s v="Pressure Transmitter"/>
    <m/>
    <x v="3"/>
    <x v="0"/>
    <m/>
    <s v="17-С-AD-I-1-FL90"/>
    <s v="15 Pair"/>
    <s v="Pr.07"/>
    <x v="2"/>
    <x v="49"/>
    <x v="6"/>
    <n v="14"/>
    <s v=""/>
    <s v="30"/>
    <s v="AVK 2,5 A, AVK 2,5 A"/>
    <x v="457"/>
    <x v="0"/>
    <x v="46"/>
    <x v="0"/>
    <x v="46"/>
    <s v="DB37-*m"/>
    <x v="1"/>
    <s v="CPO101"/>
    <n v="1"/>
    <s v="BP011"/>
    <x v="46"/>
    <n v="6"/>
    <n v="1"/>
    <x v="0"/>
    <n v="16"/>
    <s v=""/>
    <s v="DCS AMMONIA-UTILITIES"/>
    <m/>
    <m/>
    <m/>
    <s v="O1011005"/>
    <n v="1"/>
    <m/>
    <s v="11-Auxiliary Boiler Area"/>
    <x v="358"/>
    <x v="358"/>
    <x v="0"/>
    <m/>
    <s v="O1011005:1A/_x000a_O1011005_U1:5"/>
    <s v="O1011005:1C/_x000a_O1011005_U1:6"/>
    <m/>
    <s v=""/>
    <s v=""/>
    <m/>
    <m/>
    <m/>
    <s v="1A"/>
    <s v="1C"/>
    <x v="0"/>
    <x v="0"/>
    <x v="0"/>
    <x v="0"/>
    <x v="0"/>
    <s v=""/>
    <s v=""/>
    <x v="0"/>
    <x v="0"/>
    <x v="777"/>
    <x v="885"/>
  </r>
  <r>
    <s v="01"/>
    <m/>
    <s v="Сигнал"/>
    <s v="17-T-1002"/>
    <x v="788"/>
    <s v="00"/>
    <s v="The temperature of HHP nitrogen in the pipeline from Ammonia-2 to Ammonia-1"/>
    <n v="0"/>
    <s v="Smart Positioner"/>
    <m/>
    <x v="3"/>
    <x v="0"/>
    <m/>
    <s v="17-С-AD-I-1-FL90"/>
    <s v="15 Pair"/>
    <s v="Pr.02"/>
    <x v="2"/>
    <x v="49"/>
    <x v="0"/>
    <n v="4"/>
    <s v=""/>
    <s v="30"/>
    <s v="AVK 2,5 A, AVK 2,5 A"/>
    <x v="458"/>
    <x v="0"/>
    <x v="46"/>
    <x v="0"/>
    <x v="46"/>
    <s v="DB37-*m"/>
    <x v="1"/>
    <s v="CPO101"/>
    <n v="1"/>
    <s v="BP011"/>
    <x v="46"/>
    <n v="6"/>
    <n v="2"/>
    <x v="0"/>
    <n v="16"/>
    <s v=""/>
    <s v="DCS AMMONIA-UTILITIES"/>
    <m/>
    <m/>
    <m/>
    <s v="O1011005"/>
    <n v="2"/>
    <m/>
    <s v="11-Auxiliary Boiler Area"/>
    <x v="359"/>
    <x v="359"/>
    <x v="0"/>
    <m/>
    <s v="O1011005:2A/_x000a_O1011005_U2:5"/>
    <s v="O1011005:2C/_x000a_O1011005_U2:6"/>
    <m/>
    <s v=""/>
    <s v=""/>
    <m/>
    <m/>
    <m/>
    <s v="2A"/>
    <s v="2C"/>
    <x v="0"/>
    <x v="0"/>
    <x v="0"/>
    <x v="0"/>
    <x v="0"/>
    <s v=""/>
    <s v=""/>
    <x v="1"/>
    <x v="1"/>
    <x v="778"/>
    <x v="886"/>
  </r>
  <r>
    <s v="01"/>
    <m/>
    <s v="Сигнал"/>
    <s v="17-T-1003"/>
    <x v="789"/>
    <s v="00"/>
    <s v="LPCarbon Dioxide Temperature in the Ammonia-1 and 2 Pipeline to Urea"/>
    <n v="0"/>
    <s v="Smart Positioner"/>
    <m/>
    <x v="3"/>
    <x v="0"/>
    <m/>
    <s v="17-С-AD-I-1-FL90"/>
    <s v="15 Pair"/>
    <s v="Pr.03"/>
    <x v="2"/>
    <x v="49"/>
    <x v="1"/>
    <n v="6"/>
    <s v=""/>
    <s v="30"/>
    <s v="AVK 2,5 A, AVK 2,5 A"/>
    <x v="459"/>
    <x v="0"/>
    <x v="46"/>
    <x v="0"/>
    <x v="46"/>
    <s v="DB37-*m"/>
    <x v="1"/>
    <s v="CPO101"/>
    <n v="1"/>
    <s v="BP011"/>
    <x v="46"/>
    <n v="6"/>
    <n v="3"/>
    <x v="0"/>
    <n v="16"/>
    <s v=""/>
    <s v="DCS AMMONIA-UTILITIES"/>
    <m/>
    <m/>
    <m/>
    <s v="O1011005"/>
    <n v="3"/>
    <m/>
    <s v="11-Auxiliary Boiler Area"/>
    <x v="360"/>
    <x v="360"/>
    <x v="0"/>
    <m/>
    <s v="O1011005:3A/_x000a_O1011005_U3:5"/>
    <s v="O1011005:3C/_x000a_O1011005_U3:6"/>
    <m/>
    <s v=""/>
    <s v=""/>
    <m/>
    <m/>
    <m/>
    <s v="3A"/>
    <s v="3C"/>
    <x v="0"/>
    <x v="0"/>
    <x v="0"/>
    <x v="0"/>
    <x v="0"/>
    <s v=""/>
    <s v=""/>
    <x v="2"/>
    <x v="2"/>
    <x v="779"/>
    <x v="887"/>
  </r>
  <r>
    <s v="01"/>
    <m/>
    <s v="Сигнал"/>
    <s v="17-P-2001"/>
    <x v="790"/>
    <s v="00"/>
    <s v="HPP Nitrogen Pressure in the Pipeline from Ammonia-2 to Ammonia-1"/>
    <n v="0"/>
    <s v="Smart Positioner"/>
    <m/>
    <x v="3"/>
    <x v="0"/>
    <m/>
    <s v="17-С-AD-I-1-FL90"/>
    <s v="15 Pair"/>
    <s v="Pr.04"/>
    <x v="2"/>
    <x v="49"/>
    <x v="2"/>
    <n v="8"/>
    <s v=""/>
    <s v="30"/>
    <s v="AVK 2,5 A, AVK 2,5 A"/>
    <x v="460"/>
    <x v="0"/>
    <x v="46"/>
    <x v="0"/>
    <x v="46"/>
    <s v="DB37-*m"/>
    <x v="1"/>
    <s v="CPO101"/>
    <n v="1"/>
    <s v="BP011"/>
    <x v="46"/>
    <n v="6"/>
    <n v="4"/>
    <x v="0"/>
    <n v="16"/>
    <s v=""/>
    <s v="DCS AMMONIA-UTILITIES"/>
    <m/>
    <m/>
    <m/>
    <s v="O1011005"/>
    <n v="4"/>
    <m/>
    <s v="11-Auxiliary Boiler Area"/>
    <x v="361"/>
    <x v="361"/>
    <x v="0"/>
    <m/>
    <s v="O1011005:4A/_x000a_O1011005_U4:5"/>
    <s v="O1011005:4C/_x000a_O1011005_U4:6"/>
    <m/>
    <s v=""/>
    <s v=""/>
    <m/>
    <m/>
    <m/>
    <s v="4A"/>
    <s v="4C"/>
    <x v="0"/>
    <x v="0"/>
    <x v="0"/>
    <x v="0"/>
    <x v="0"/>
    <s v=""/>
    <s v=""/>
    <x v="3"/>
    <x v="3"/>
    <x v="780"/>
    <x v="888"/>
  </r>
  <r>
    <s v="01"/>
    <m/>
    <s v="Сигнал"/>
    <s v="17-P-2002"/>
    <x v="791"/>
    <s v="00"/>
    <s v="HHP Nitrogen Pressure in the Pipeline from Ammonia-2 to Urea"/>
    <n v="0"/>
    <s v="Smart Positioner"/>
    <m/>
    <x v="3"/>
    <x v="0"/>
    <m/>
    <s v="17-С-AD-I-1-FL90"/>
    <s v="15 Pair"/>
    <s v="Pr.05"/>
    <x v="2"/>
    <x v="49"/>
    <x v="3"/>
    <n v="10"/>
    <s v=""/>
    <s v="30"/>
    <s v="AVK 2,5 A, AVK 2,5 A"/>
    <x v="461"/>
    <x v="0"/>
    <x v="46"/>
    <x v="0"/>
    <x v="46"/>
    <s v="DB37-*m"/>
    <x v="1"/>
    <s v="CPO101"/>
    <n v="1"/>
    <s v="BP011"/>
    <x v="46"/>
    <n v="6"/>
    <n v="5"/>
    <x v="0"/>
    <n v="16"/>
    <s v=""/>
    <s v="DCS AMMONIA-UTILITIES"/>
    <m/>
    <m/>
    <m/>
    <s v="O1011005"/>
    <n v="5"/>
    <m/>
    <s v="11-Auxiliary Boiler Area"/>
    <x v="362"/>
    <x v="362"/>
    <x v="0"/>
    <m/>
    <s v="O1011005:5A/_x000a_O1011005_U5:5"/>
    <s v="O1011005:5C/_x000a_O1011005_U5:6"/>
    <m/>
    <s v=""/>
    <s v=""/>
    <m/>
    <m/>
    <m/>
    <s v="5A"/>
    <s v="5C"/>
    <x v="0"/>
    <x v="0"/>
    <x v="0"/>
    <x v="0"/>
    <x v="0"/>
    <s v=""/>
    <s v=""/>
    <x v="4"/>
    <x v="4"/>
    <x v="781"/>
    <x v="889"/>
  </r>
  <r>
    <s v="01"/>
    <m/>
    <s v="Сигнал"/>
    <s v="17-P-2003"/>
    <x v="792"/>
    <s v="00"/>
    <s v="LP Carbon Dioxide Pressure in the Ammonia-1 and 2 Pipeline to Urea"/>
    <n v="0"/>
    <s v="I/P Converter"/>
    <m/>
    <x v="3"/>
    <x v="0"/>
    <m/>
    <s v="17-С-AD-I-1-FL90"/>
    <s v="15 Pair"/>
    <s v="Pr.06"/>
    <x v="2"/>
    <x v="49"/>
    <x v="4"/>
    <n v="12"/>
    <s v=""/>
    <s v="30"/>
    <s v="AVK 2,5 A, AVK 2,5 A"/>
    <x v="462"/>
    <x v="0"/>
    <x v="46"/>
    <x v="0"/>
    <x v="46"/>
    <s v="DB37-*m"/>
    <x v="1"/>
    <s v="CPO101"/>
    <n v="1"/>
    <s v="BP011"/>
    <x v="46"/>
    <n v="6"/>
    <n v="6"/>
    <x v="0"/>
    <n v="16"/>
    <s v=""/>
    <s v="DCS AMMONIA-UTILITIES"/>
    <m/>
    <m/>
    <m/>
    <s v="O1011005"/>
    <n v="6"/>
    <m/>
    <s v="11-Auxiliary Boiler Area"/>
    <x v="363"/>
    <x v="363"/>
    <x v="0"/>
    <m/>
    <s v="O1011005:6A/_x000a_O1011005_U6:5"/>
    <s v="O1011005:6C/_x000a_O1011005_U6:6"/>
    <m/>
    <s v=""/>
    <s v=""/>
    <m/>
    <m/>
    <m/>
    <s v="6A"/>
    <s v="6C"/>
    <x v="0"/>
    <x v="0"/>
    <x v="0"/>
    <x v="0"/>
    <x v="0"/>
    <s v=""/>
    <s v=""/>
    <x v="5"/>
    <x v="5"/>
    <x v="782"/>
    <x v="890"/>
  </r>
  <r>
    <s v="01"/>
    <m/>
    <s v="Сигнал"/>
    <s v="17-T-1001"/>
    <x v="793"/>
    <s v="00"/>
    <s v="The temperature of HHP nitrogen in the pipeline from Ammonia-2 to Ammonia-1"/>
    <n v="0"/>
    <s v="Smart Positioner"/>
    <m/>
    <x v="3"/>
    <x v="0"/>
    <m/>
    <s v="17-С-AD-I-1-FL90"/>
    <s v="15 Pair"/>
    <s v="Pr.01"/>
    <x v="2"/>
    <x v="49"/>
    <x v="5"/>
    <n v="2"/>
    <s v=""/>
    <s v="30"/>
    <s v="AVK 2,5 A, AVK 2,5 A"/>
    <x v="463"/>
    <x v="0"/>
    <x v="46"/>
    <x v="0"/>
    <x v="46"/>
    <s v="DB37-*m"/>
    <x v="1"/>
    <s v="CPO101"/>
    <n v="1"/>
    <s v="BP011"/>
    <x v="46"/>
    <n v="6"/>
    <n v="7"/>
    <x v="0"/>
    <n v="16"/>
    <s v=""/>
    <s v="DCS AMMONIA-UTILITIES"/>
    <m/>
    <m/>
    <m/>
    <s v="O1011005"/>
    <n v="7"/>
    <m/>
    <s v="11-Auxiliary Boiler Area"/>
    <x v="364"/>
    <x v="364"/>
    <x v="0"/>
    <m/>
    <s v="O1011005:7A/_x000a_O1011005_U7:5"/>
    <s v="O1011005:7C/_x000a_O1011005_U7:6"/>
    <m/>
    <s v=""/>
    <s v=""/>
    <m/>
    <m/>
    <m/>
    <s v="7A"/>
    <s v="7C"/>
    <x v="0"/>
    <x v="0"/>
    <x v="0"/>
    <x v="0"/>
    <x v="0"/>
    <s v=""/>
    <s v=""/>
    <x v="6"/>
    <x v="6"/>
    <x v="783"/>
    <x v="891"/>
  </r>
  <r>
    <s v="01"/>
    <m/>
    <s v="Сигнал"/>
    <s v="17-F-3008"/>
    <x v="794"/>
    <s v="00"/>
    <s v="The flow rate of the water-glycol solution directly in the pipeline from Ammonia-2 to Urea "/>
    <n v="0"/>
    <s v="Temperature Transmitter - Head Mounted"/>
    <m/>
    <x v="3"/>
    <x v="0"/>
    <m/>
    <s v="17-С-AD-I-1-FL90"/>
    <s v="15 Pair"/>
    <s v="Pr.09"/>
    <x v="2"/>
    <x v="49"/>
    <x v="10"/>
    <n v="18"/>
    <s v=""/>
    <s v="30"/>
    <s v="AVK 2,5 A, AVK 2,5 A"/>
    <x v="464"/>
    <x v="0"/>
    <x v="46"/>
    <x v="0"/>
    <x v="46"/>
    <s v="DB37-*m"/>
    <x v="1"/>
    <s v="CPO101"/>
    <n v="1"/>
    <s v="BP011"/>
    <x v="46"/>
    <n v="6"/>
    <n v="8"/>
    <x v="0"/>
    <n v="16"/>
    <s v=""/>
    <s v="DCS AMMONIA-UTILITIES"/>
    <m/>
    <m/>
    <m/>
    <s v="O1011005"/>
    <n v="8"/>
    <m/>
    <s v="00-Inter-factory"/>
    <x v="365"/>
    <x v="365"/>
    <x v="0"/>
    <m/>
    <s v="O1011005:8A/_x000a_O1011005_U8:5"/>
    <s v="O1011005:8C/_x000a_O1011005_U8:6"/>
    <m/>
    <s v=""/>
    <s v=""/>
    <m/>
    <m/>
    <m/>
    <s v="8A"/>
    <s v="8C"/>
    <x v="0"/>
    <x v="0"/>
    <x v="0"/>
    <x v="0"/>
    <x v="0"/>
    <s v=""/>
    <s v=""/>
    <x v="7"/>
    <x v="7"/>
    <x v="784"/>
    <x v="892"/>
  </r>
  <r>
    <s v="01"/>
    <m/>
    <s v="Сигнал"/>
    <s v="17-F-3009"/>
    <x v="795"/>
    <s v="00"/>
    <s v="The flow rate of the water-glycol solution of the reverse in the pipeline from Urea to Ammonia-2 "/>
    <m/>
    <s v="Vortex Flow Transmitter"/>
    <m/>
    <x v="3"/>
    <x v="0"/>
    <m/>
    <s v="17-С-AD-I-1-FL90"/>
    <s v="15 Pair"/>
    <s v="Pr.10"/>
    <x v="2"/>
    <x v="49"/>
    <x v="11"/>
    <n v="20"/>
    <s v=""/>
    <s v="30"/>
    <s v="AVK 2,5 A, AVK 2,5 A"/>
    <x v="465"/>
    <x v="0"/>
    <x v="46"/>
    <x v="0"/>
    <x v="46"/>
    <s v="DB37-*m"/>
    <x v="1"/>
    <s v="CPO101"/>
    <n v="1"/>
    <s v="BP011"/>
    <x v="46"/>
    <n v="6"/>
    <n v="9"/>
    <x v="0"/>
    <n v="16"/>
    <s v=""/>
    <s v="DCS AMMONIA-UTILITIES"/>
    <m/>
    <m/>
    <m/>
    <s v="O1011005"/>
    <n v="9"/>
    <m/>
    <s v="00-Inter-factory"/>
    <x v="366"/>
    <x v="366"/>
    <x v="0"/>
    <m/>
    <s v="O1011005:9A/_x000a_O1011005_U9:5"/>
    <s v="O1011005:9C/_x000a_O1011005_U9:6"/>
    <m/>
    <s v=""/>
    <s v=""/>
    <m/>
    <m/>
    <m/>
    <s v="9A"/>
    <s v="9C"/>
    <x v="0"/>
    <x v="0"/>
    <x v="0"/>
    <x v="0"/>
    <x v="0"/>
    <s v=""/>
    <s v=""/>
    <x v="8"/>
    <x v="8"/>
    <x v="785"/>
    <x v="893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66"/>
    <x v="0"/>
    <x v="46"/>
    <x v="0"/>
    <x v="46"/>
    <s v="DB37-*m"/>
    <x v="1"/>
    <s v="CPO101"/>
    <n v="1"/>
    <s v="BP011"/>
    <x v="46"/>
    <n v="6"/>
    <n v="10"/>
    <x v="0"/>
    <n v="16"/>
    <s v=""/>
    <s v="DCS AMMONIA-UTILITIES"/>
    <m/>
    <m/>
    <m/>
    <s v="O1011005"/>
    <n v="10"/>
    <m/>
    <m/>
    <x v="20"/>
    <x v="20"/>
    <x v="0"/>
    <m/>
    <s v="O1011005:10A/_x000a_O1011005_U10:5"/>
    <s v="O1011005:10C/_x000a_O1011005_U10:6"/>
    <m/>
    <s v=""/>
    <s v=""/>
    <m/>
    <m/>
    <m/>
    <s v="10A"/>
    <s v="10C"/>
    <x v="2"/>
    <x v="2"/>
    <x v="0"/>
    <x v="0"/>
    <x v="0"/>
    <s v=""/>
    <s v=""/>
    <x v="9"/>
    <x v="9"/>
    <x v="786"/>
    <x v="894"/>
  </r>
  <r>
    <s v="01"/>
    <m/>
    <s v="Сигнал"/>
    <s v="17-L -140025"/>
    <x v="796"/>
    <s v="14"/>
    <s v=" 17-L-140 Level "/>
    <s v="УРОВЕНЬ КНС ЛИВНЕВЫХ СТОКОВ "/>
    <s v="Guided Wave Radar Level Transmitter"/>
    <s v="4124-XZ-DM-21714003"/>
    <x v="3"/>
    <x v="0"/>
    <m/>
    <s v="17-LT-140025"/>
    <s v="01 Pair"/>
    <s v="Pr.01"/>
    <x v="2"/>
    <x v="40"/>
    <x v="5"/>
    <n v="2"/>
    <s v=""/>
    <s v="2"/>
    <s v="AVK 2,5 A, AVK 2,5 A"/>
    <x v="467"/>
    <x v="0"/>
    <x v="46"/>
    <x v="0"/>
    <x v="46"/>
    <s v="DB37-*m"/>
    <x v="1"/>
    <s v="CPO101"/>
    <n v="1"/>
    <s v="BP011"/>
    <x v="46"/>
    <n v="6"/>
    <n v="11"/>
    <x v="0"/>
    <n v="16"/>
    <s v=""/>
    <s v="DCS AMMONIA-UTILITIES"/>
    <m/>
    <m/>
    <m/>
    <s v="O1011005"/>
    <n v="11"/>
    <m/>
    <s v="14-Wastewater Treatment Area"/>
    <x v="367"/>
    <x v="367"/>
    <x v="0"/>
    <m/>
    <s v="O1011005:11A/_x000a_O1011005_U11:5"/>
    <s v="O1011005:11C/_x000a_O1011005_U11:6"/>
    <m/>
    <s v=""/>
    <s v=""/>
    <m/>
    <m/>
    <m/>
    <s v="11A"/>
    <s v="11C"/>
    <x v="0"/>
    <x v="0"/>
    <x v="0"/>
    <x v="0"/>
    <x v="0"/>
    <s v=""/>
    <s v=""/>
    <x v="10"/>
    <x v="10"/>
    <x v="787"/>
    <x v="895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68"/>
    <x v="0"/>
    <x v="46"/>
    <x v="0"/>
    <x v="46"/>
    <s v="DB37-*m"/>
    <x v="1"/>
    <s v="CPO101"/>
    <n v="1"/>
    <s v="BP011"/>
    <x v="46"/>
    <n v="6"/>
    <n v="12"/>
    <x v="0"/>
    <n v="16"/>
    <s v=""/>
    <s v="DCS AMMONIA-UTILITIES"/>
    <m/>
    <m/>
    <m/>
    <s v="O1011005"/>
    <n v="12"/>
    <m/>
    <m/>
    <x v="20"/>
    <x v="20"/>
    <x v="0"/>
    <m/>
    <s v="O1011005:12A/_x000a_O1011005_U12:5"/>
    <s v="O1011005:12C/_x000a_O1011005_U12:6"/>
    <m/>
    <s v=""/>
    <s v=""/>
    <m/>
    <m/>
    <m/>
    <s v="12A"/>
    <s v="12C"/>
    <x v="2"/>
    <x v="2"/>
    <x v="0"/>
    <x v="0"/>
    <x v="0"/>
    <s v=""/>
    <s v=""/>
    <x v="11"/>
    <x v="11"/>
    <x v="788"/>
    <x v="896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69"/>
    <x v="0"/>
    <x v="46"/>
    <x v="0"/>
    <x v="46"/>
    <s v="DB37-*m"/>
    <x v="1"/>
    <s v="CPO101"/>
    <n v="1"/>
    <s v="BP011"/>
    <x v="46"/>
    <n v="6"/>
    <n v="13"/>
    <x v="0"/>
    <n v="16"/>
    <s v=""/>
    <s v="DCS AMMONIA-UTILITIES"/>
    <m/>
    <m/>
    <m/>
    <s v="O1011005"/>
    <n v="13"/>
    <m/>
    <m/>
    <x v="20"/>
    <x v="20"/>
    <x v="0"/>
    <m/>
    <s v="O1011005:13A/_x000a_O1011005_U13:5"/>
    <s v="O1011005:13C/_x000a_O1011005_U13:6"/>
    <m/>
    <s v=""/>
    <s v=""/>
    <m/>
    <m/>
    <m/>
    <s v="13A"/>
    <s v="13C"/>
    <x v="2"/>
    <x v="2"/>
    <x v="0"/>
    <x v="0"/>
    <x v="0"/>
    <s v=""/>
    <s v=""/>
    <x v="12"/>
    <x v="12"/>
    <x v="789"/>
    <x v="897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70"/>
    <x v="0"/>
    <x v="46"/>
    <x v="0"/>
    <x v="46"/>
    <s v="DB37-*m"/>
    <x v="1"/>
    <s v="CPO101"/>
    <n v="1"/>
    <s v="BP011"/>
    <x v="46"/>
    <n v="6"/>
    <n v="14"/>
    <x v="0"/>
    <n v="16"/>
    <s v=""/>
    <s v="DCS AMMONIA-UTILITIES"/>
    <m/>
    <m/>
    <m/>
    <s v="O1011005"/>
    <n v="14"/>
    <m/>
    <m/>
    <x v="20"/>
    <x v="20"/>
    <x v="0"/>
    <m/>
    <s v="O1011005:14A/_x000a_O1011005_U14:5"/>
    <s v="O1011005:14C/_x000a_O1011005_U14:6"/>
    <m/>
    <s v=""/>
    <s v=""/>
    <m/>
    <m/>
    <m/>
    <s v="14A"/>
    <s v="14C"/>
    <x v="2"/>
    <x v="2"/>
    <x v="0"/>
    <x v="0"/>
    <x v="0"/>
    <s v=""/>
    <s v=""/>
    <x v="13"/>
    <x v="13"/>
    <x v="790"/>
    <x v="898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71"/>
    <x v="0"/>
    <x v="46"/>
    <x v="0"/>
    <x v="46"/>
    <s v="DB37-*m"/>
    <x v="1"/>
    <s v="CPO101"/>
    <n v="1"/>
    <s v="BP011"/>
    <x v="46"/>
    <n v="6"/>
    <n v="15"/>
    <x v="0"/>
    <n v="16"/>
    <s v=""/>
    <s v="DCS AMMONIA-UTILITIES"/>
    <m/>
    <m/>
    <m/>
    <s v="O1011005"/>
    <n v="15"/>
    <m/>
    <m/>
    <x v="20"/>
    <x v="20"/>
    <x v="0"/>
    <m/>
    <s v="O1011005:15A/_x000a_O1011005_U15:5"/>
    <s v="O1011005:15C/_x000a_O1011005_U15:6"/>
    <m/>
    <s v=""/>
    <s v=""/>
    <m/>
    <m/>
    <m/>
    <s v="15A"/>
    <s v="15C"/>
    <x v="2"/>
    <x v="2"/>
    <x v="0"/>
    <x v="0"/>
    <x v="0"/>
    <s v=""/>
    <s v=""/>
    <x v="14"/>
    <x v="14"/>
    <x v="791"/>
    <x v="899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72"/>
    <x v="0"/>
    <x v="46"/>
    <x v="0"/>
    <x v="46"/>
    <s v="DB37-*m"/>
    <x v="1"/>
    <s v="CPO101"/>
    <n v="1"/>
    <s v="BP011"/>
    <x v="46"/>
    <n v="6"/>
    <n v="16"/>
    <x v="0"/>
    <n v="16"/>
    <s v=""/>
    <s v="DCS AMMONIA-UTILITIES"/>
    <m/>
    <m/>
    <m/>
    <s v="O1011005"/>
    <n v="16"/>
    <m/>
    <m/>
    <x v="20"/>
    <x v="20"/>
    <x v="0"/>
    <m/>
    <s v="O1011005:16A/_x000a_O1011005_U16:5"/>
    <s v="O1011005:16C/_x000a_O1011005_U16:6"/>
    <m/>
    <s v=""/>
    <s v=""/>
    <m/>
    <m/>
    <m/>
    <s v="16A"/>
    <s v="16C"/>
    <x v="2"/>
    <x v="2"/>
    <x v="0"/>
    <x v="0"/>
    <x v="0"/>
    <s v=""/>
    <s v=""/>
    <x v="15"/>
    <x v="15"/>
    <x v="792"/>
    <x v="900"/>
  </r>
  <r>
    <s v="01"/>
    <m/>
    <s v="Сигнал"/>
    <s v="17-F -00005"/>
    <x v="797"/>
    <s v="11"/>
    <s v="LP steam to Dearetor"/>
    <s v="РАСХОД LS В ДЕАЭРАТОР"/>
    <s v="Conductivity Analyzer Transmitter"/>
    <s v="4124-XZ-DM-21711101"/>
    <x v="3"/>
    <x v="0"/>
    <m/>
    <s v="17-C-AD-I-001FL11"/>
    <s v="24 Pair"/>
    <s v="Pr.04"/>
    <x v="2"/>
    <x v="29"/>
    <x v="2"/>
    <n v="8"/>
    <s v=""/>
    <s v="48"/>
    <s v="AVK 2,5 A, AVK 2,5 A"/>
    <x v="473"/>
    <x v="0"/>
    <x v="47"/>
    <x v="0"/>
    <x v="47"/>
    <s v="DB37-*m"/>
    <x v="1"/>
    <s v="CPO101"/>
    <n v="1"/>
    <s v="BP011"/>
    <x v="47"/>
    <n v="7"/>
    <n v="1"/>
    <x v="0"/>
    <n v="16"/>
    <s v=""/>
    <s v="DCS AMMONIA-UTILITIES"/>
    <m/>
    <m/>
    <m/>
    <s v="O1011006"/>
    <n v="1"/>
    <m/>
    <s v="11-Auxiliary Boiler Area"/>
    <x v="368"/>
    <x v="368"/>
    <x v="0"/>
    <m/>
    <s v="O1011006:1A/_x000a_O1011006_U1:5"/>
    <s v="O1011006:1C/_x000a_O1011006_U1:6"/>
    <m/>
    <s v=""/>
    <s v=""/>
    <m/>
    <m/>
    <m/>
    <s v="1A"/>
    <s v="1C"/>
    <x v="0"/>
    <x v="0"/>
    <x v="0"/>
    <x v="0"/>
    <x v="0"/>
    <s v=""/>
    <s v=""/>
    <x v="0"/>
    <x v="0"/>
    <x v="793"/>
    <x v="901"/>
  </r>
  <r>
    <s v="02.1"/>
    <s v="26.06.24 по TQ-061 сигнал удален"/>
    <s v="Резерв"/>
    <m/>
    <x v="20"/>
    <m/>
    <m/>
    <m/>
    <m/>
    <m/>
    <x v="3"/>
    <x v="0"/>
    <m/>
    <m/>
    <m/>
    <m/>
    <x v="2"/>
    <x v="6"/>
    <x v="8"/>
    <m/>
    <s v=""/>
    <m/>
    <s v="AVK 2,5 A, AVK 2,5 A"/>
    <x v="474"/>
    <x v="0"/>
    <x v="47"/>
    <x v="0"/>
    <x v="47"/>
    <s v="DB37-*m"/>
    <x v="1"/>
    <s v="CPO101"/>
    <n v="1"/>
    <s v="BP011"/>
    <x v="47"/>
    <n v="7"/>
    <n v="2"/>
    <x v="0"/>
    <n v="16"/>
    <s v=""/>
    <s v="DCS AMMONIA-UTILITIES"/>
    <m/>
    <m/>
    <m/>
    <s v="O1011006"/>
    <n v="2"/>
    <m/>
    <s v="11-Auxiliary Boiler Area"/>
    <x v="20"/>
    <x v="20"/>
    <x v="0"/>
    <m/>
    <s v="O1011006:2A/_x000a_O1011006_U2:5"/>
    <s v="O1011006:2C/_x000a_O1011006_U2:6"/>
    <m/>
    <s v=""/>
    <s v=""/>
    <m/>
    <m/>
    <m/>
    <s v="2A"/>
    <s v="2C"/>
    <x v="2"/>
    <x v="2"/>
    <x v="0"/>
    <x v="0"/>
    <x v="0"/>
    <s v=""/>
    <s v=""/>
    <x v="1"/>
    <x v="1"/>
    <x v="794"/>
    <x v="902"/>
  </r>
  <r>
    <s v="01"/>
    <m/>
    <s v="Сигнал"/>
    <s v="17-P -00014"/>
    <x v="798"/>
    <s v="11"/>
    <s v="LP steam to Dearetor"/>
    <s v="LS НА ВХОДЕ В ДЕАЭРАТОР"/>
    <s v="O2 Analyzer Transmitter"/>
    <s v="4124-XZ-DM-21711101"/>
    <x v="3"/>
    <x v="0"/>
    <m/>
    <s v="17-C-AD-I-001FL11"/>
    <s v="24 Pair"/>
    <s v="Pr.08"/>
    <x v="2"/>
    <x v="29"/>
    <x v="7"/>
    <n v="16"/>
    <s v=""/>
    <s v="48"/>
    <s v="AVK 2,5 A, AVK 2,5 A"/>
    <x v="475"/>
    <x v="0"/>
    <x v="47"/>
    <x v="0"/>
    <x v="47"/>
    <s v="DB37-*m"/>
    <x v="1"/>
    <s v="CPO101"/>
    <n v="1"/>
    <s v="BP011"/>
    <x v="47"/>
    <n v="7"/>
    <n v="3"/>
    <x v="0"/>
    <n v="16"/>
    <s v=""/>
    <s v="DCS AMMONIA-UTILITIES"/>
    <m/>
    <m/>
    <m/>
    <s v="O1011006"/>
    <n v="3"/>
    <m/>
    <s v="11-Auxiliary Boiler Area"/>
    <x v="369"/>
    <x v="369"/>
    <x v="0"/>
    <m/>
    <s v="O1011006:3A/_x000a_O1011006_U3:5"/>
    <s v="O1011006:3C/_x000a_O1011006_U3:6"/>
    <m/>
    <s v=""/>
    <s v=""/>
    <m/>
    <m/>
    <m/>
    <s v="3A"/>
    <s v="3C"/>
    <x v="0"/>
    <x v="0"/>
    <x v="0"/>
    <x v="0"/>
    <x v="0"/>
    <s v=""/>
    <s v=""/>
    <x v="2"/>
    <x v="2"/>
    <x v="795"/>
    <x v="903"/>
  </r>
  <r>
    <s v="01"/>
    <m/>
    <s v="Сигнал"/>
    <s v="17-P -11200"/>
    <x v="799"/>
    <s v="11"/>
    <s v="Utility BFW Pump P-111A/B Discharge Line"/>
    <s v="НАГНЕТАНИЕ 17-P-111-A/B"/>
    <s v="DP Flow Transmitter"/>
    <s v="4124-XZ-DM-21711201"/>
    <x v="3"/>
    <x v="0"/>
    <m/>
    <s v="17-C-AD-I-001FL11"/>
    <s v="24 Pair"/>
    <s v="Pr.10"/>
    <x v="2"/>
    <x v="29"/>
    <x v="11"/>
    <n v="20"/>
    <s v=""/>
    <s v="48"/>
    <s v="AVK 2,5 A, AVK 2,5 A"/>
    <x v="476"/>
    <x v="0"/>
    <x v="47"/>
    <x v="0"/>
    <x v="47"/>
    <s v="DB37-*m"/>
    <x v="1"/>
    <s v="CPO101"/>
    <n v="1"/>
    <s v="BP011"/>
    <x v="47"/>
    <n v="7"/>
    <n v="4"/>
    <x v="0"/>
    <n v="16"/>
    <s v=""/>
    <s v="DCS AMMONIA-UTILITIES"/>
    <m/>
    <m/>
    <m/>
    <s v="O1011006"/>
    <n v="4"/>
    <m/>
    <s v="11-Auxiliary Boiler Area"/>
    <x v="370"/>
    <x v="370"/>
    <x v="0"/>
    <m/>
    <s v="O1011006:4A/_x000a_O1011006_U4:5"/>
    <s v="O1011006:4C/_x000a_O1011006_U4:6"/>
    <m/>
    <s v=""/>
    <s v=""/>
    <m/>
    <m/>
    <m/>
    <s v="4A"/>
    <s v="4C"/>
    <x v="0"/>
    <x v="0"/>
    <x v="0"/>
    <x v="0"/>
    <x v="0"/>
    <s v=""/>
    <s v=""/>
    <x v="3"/>
    <x v="3"/>
    <x v="796"/>
    <x v="904"/>
  </r>
  <r>
    <s v="01"/>
    <m/>
    <s v="Сигнал"/>
    <s v="17-T -00005"/>
    <x v="800"/>
    <s v="11"/>
    <s v="LP steam to Dearetor"/>
    <s v="ТЕМПЕРАТУРА LS В ДЕАЭРАТОР"/>
    <s v="DP Flow Transmitter"/>
    <s v="4124-XZ-DM-21711101"/>
    <x v="3"/>
    <x v="0"/>
    <m/>
    <s v="17-C-AD-I-001FL11"/>
    <s v="24 Pair"/>
    <s v="Pr.14"/>
    <x v="2"/>
    <x v="29"/>
    <x v="15"/>
    <n v="28"/>
    <s v=""/>
    <s v="48"/>
    <s v="AVK 2,5 A, AVK 2,5 A"/>
    <x v="477"/>
    <x v="0"/>
    <x v="47"/>
    <x v="0"/>
    <x v="47"/>
    <s v="DB37-*m"/>
    <x v="1"/>
    <s v="CPO101"/>
    <n v="1"/>
    <s v="BP011"/>
    <x v="47"/>
    <n v="7"/>
    <n v="5"/>
    <x v="0"/>
    <n v="16"/>
    <s v=""/>
    <s v="DCS AMMONIA-UTILITIES"/>
    <m/>
    <m/>
    <m/>
    <s v="O1011006"/>
    <n v="5"/>
    <m/>
    <s v="11-Auxiliary Boiler Area"/>
    <x v="371"/>
    <x v="371"/>
    <x v="0"/>
    <m/>
    <s v="O1011006:5A/_x000a_O1011006_U5:5"/>
    <s v="O1011006:5C/_x000a_O1011006_U5:6"/>
    <m/>
    <s v=""/>
    <s v=""/>
    <m/>
    <m/>
    <m/>
    <s v="5A"/>
    <s v="5C"/>
    <x v="0"/>
    <x v="0"/>
    <x v="0"/>
    <x v="0"/>
    <x v="0"/>
    <s v=""/>
    <s v=""/>
    <x v="4"/>
    <x v="4"/>
    <x v="797"/>
    <x v="905"/>
  </r>
  <r>
    <s v="01"/>
    <m/>
    <s v="Сигнал"/>
    <s v="17-PD-113801"/>
    <x v="801"/>
    <s v="11"/>
    <s v="TO ATMOSPHERE"/>
    <s v="ПЕРЕПЕД ФИЛЬТРА ТГ КОТЛА"/>
    <s v="Pressure Transmitter"/>
    <s v="4124-FB-VD-BD00317L11111372_SH.1"/>
    <x v="3"/>
    <x v="0"/>
    <m/>
    <s v="17-C-AD-I-001FL11-L111"/>
    <s v="24 Pair"/>
    <s v="Pr.04"/>
    <x v="2"/>
    <x v="30"/>
    <x v="2"/>
    <n v="8"/>
    <s v=""/>
    <s v="48"/>
    <s v="AVK 2,5 A, AVK 2,5 A"/>
    <x v="478"/>
    <x v="0"/>
    <x v="47"/>
    <x v="0"/>
    <x v="47"/>
    <s v="DB37-*m"/>
    <x v="1"/>
    <s v="CPO101"/>
    <n v="1"/>
    <s v="BP011"/>
    <x v="47"/>
    <n v="7"/>
    <n v="6"/>
    <x v="0"/>
    <n v="16"/>
    <s v=""/>
    <s v="DCS AMMONIA-UTILITIES"/>
    <m/>
    <m/>
    <m/>
    <s v="O1011006"/>
    <n v="6"/>
    <m/>
    <s v="11-Auxiliary Boiler Area"/>
    <x v="372"/>
    <x v="372"/>
    <x v="0"/>
    <m/>
    <s v="O1011006:6A/_x000a_O1011006_U6:5"/>
    <s v="O1011006:6C/_x000a_O1011006_U6:6"/>
    <m/>
    <s v=""/>
    <s v=""/>
    <m/>
    <m/>
    <m/>
    <s v="6A"/>
    <s v="6C"/>
    <x v="0"/>
    <x v="0"/>
    <x v="0"/>
    <x v="0"/>
    <x v="0"/>
    <s v=""/>
    <s v=""/>
    <x v="5"/>
    <x v="5"/>
    <x v="798"/>
    <x v="906"/>
  </r>
  <r>
    <s v="01"/>
    <m/>
    <s v="Сигнал"/>
    <s v="17-P -113852"/>
    <x v="802"/>
    <s v="11"/>
    <s v="FUEL GAS FLOW"/>
    <s v="ТГ на ПИЛОТНЫЕ горелки котла"/>
    <s v="Pressure Transmitter"/>
    <s v="4124-FB-VD-BD00317L11111372_SH.2"/>
    <x v="3"/>
    <x v="0"/>
    <m/>
    <s v="17-C-AD-I-001FL11-L111"/>
    <s v="24 Pair"/>
    <s v="Pr.09"/>
    <x v="2"/>
    <x v="30"/>
    <x v="10"/>
    <n v="18"/>
    <s v=""/>
    <s v="48"/>
    <s v="AVK 2,5 A, AVK 2,5 A"/>
    <x v="479"/>
    <x v="0"/>
    <x v="47"/>
    <x v="0"/>
    <x v="47"/>
    <s v="DB37-*m"/>
    <x v="1"/>
    <s v="CPO101"/>
    <n v="1"/>
    <s v="BP011"/>
    <x v="47"/>
    <n v="7"/>
    <n v="7"/>
    <x v="0"/>
    <n v="16"/>
    <s v=""/>
    <s v="DCS AMMONIA-UTILITIES"/>
    <m/>
    <m/>
    <m/>
    <s v="O1011006"/>
    <n v="7"/>
    <m/>
    <s v="11-Auxiliary Boiler Area"/>
    <x v="373"/>
    <x v="373"/>
    <x v="0"/>
    <m/>
    <s v="O1011006:7A/_x000a_O1011006_U7:5"/>
    <s v="O1011006:7C/_x000a_O1011006_U7:6"/>
    <m/>
    <s v=""/>
    <s v=""/>
    <m/>
    <m/>
    <m/>
    <s v="7A"/>
    <s v="7C"/>
    <x v="0"/>
    <x v="0"/>
    <x v="0"/>
    <x v="0"/>
    <x v="0"/>
    <s v=""/>
    <s v=""/>
    <x v="6"/>
    <x v="6"/>
    <x v="799"/>
    <x v="907"/>
  </r>
  <r>
    <s v="01"/>
    <m/>
    <s v="Сигнал"/>
    <s v="17-A -11101"/>
    <x v="803"/>
    <s v="11"/>
    <s v="BFW from 17-U-111 to 17-P-111A/B/C"/>
    <s v="УДЕЛ ПРОВ ПитательнОЙ водЫ КОТЛА"/>
    <s v="Temperature Transmitter - Head Mounted"/>
    <s v="4124-XZ-DM-21711101"/>
    <x v="3"/>
    <x v="0"/>
    <m/>
    <s v="17-C-AD-I-001FL11"/>
    <s v="24 Pair"/>
    <s v="Pr.01"/>
    <x v="2"/>
    <x v="29"/>
    <x v="5"/>
    <n v="2"/>
    <s v=""/>
    <s v="48"/>
    <s v="AVK 2,5 A, AVK 2,5 A"/>
    <x v="480"/>
    <x v="0"/>
    <x v="47"/>
    <x v="0"/>
    <x v="47"/>
    <s v="DB37-*m"/>
    <x v="1"/>
    <s v="CPO101"/>
    <n v="1"/>
    <s v="BP011"/>
    <x v="47"/>
    <n v="7"/>
    <n v="8"/>
    <x v="0"/>
    <n v="16"/>
    <s v=""/>
    <s v="DCS AMMONIA-UTILITIES"/>
    <m/>
    <m/>
    <m/>
    <s v="O1011006"/>
    <n v="8"/>
    <m/>
    <s v="11-Auxiliary Boiler Area"/>
    <x v="374"/>
    <x v="374"/>
    <x v="0"/>
    <m/>
    <s v="O1011006:8A/_x000a_O1011006_U8:5"/>
    <s v="O1011006:8C/_x000a_O1011006_U8:6"/>
    <m/>
    <s v=""/>
    <s v=""/>
    <m/>
    <m/>
    <m/>
    <s v="8A"/>
    <s v="8C"/>
    <x v="0"/>
    <x v="0"/>
    <x v="0"/>
    <x v="0"/>
    <x v="0"/>
    <s v=""/>
    <s v=""/>
    <x v="7"/>
    <x v="7"/>
    <x v="800"/>
    <x v="908"/>
  </r>
  <r>
    <s v="01"/>
    <m/>
    <s v="Сигнал"/>
    <s v="17-PD-090302"/>
    <x v="804"/>
    <s v="10"/>
    <s v="Across Atmospheric Air Trains A and B"/>
    <s v="ПЕРЕПАД ОСУШИТЕЛЕЙ ВОЗДУХА КИП"/>
    <s v="Temperature Transmitter - Head Mounted"/>
    <s v="4124-GY-VD-BD17517L091091_SH.2"/>
    <x v="3"/>
    <x v="0"/>
    <m/>
    <s v="17-C-AD-I-004FL10-L091"/>
    <s v="12 Pair"/>
    <s v="Pr.02"/>
    <x v="2"/>
    <x v="26"/>
    <x v="0"/>
    <n v="4"/>
    <s v=""/>
    <s v="24"/>
    <s v="AVK 2,5 A, AVK 2,5 A"/>
    <x v="481"/>
    <x v="0"/>
    <x v="47"/>
    <x v="0"/>
    <x v="47"/>
    <s v="DB37-*m"/>
    <x v="1"/>
    <s v="CPO101"/>
    <n v="1"/>
    <s v="BP011"/>
    <x v="47"/>
    <n v="7"/>
    <n v="9"/>
    <x v="0"/>
    <n v="16"/>
    <s v=""/>
    <s v="DCS AMMONIA-UTILITIES"/>
    <m/>
    <m/>
    <m/>
    <s v="O1011006"/>
    <n v="9"/>
    <m/>
    <s v="11-Auxiliary Boiler Area"/>
    <x v="375"/>
    <x v="375"/>
    <x v="0"/>
    <m/>
    <s v="O1011006:9A/_x000a_O1011006_U9:5"/>
    <s v="O1011006:9C/_x000a_O1011006_U9:6"/>
    <m/>
    <s v=""/>
    <s v=""/>
    <m/>
    <m/>
    <m/>
    <s v="9A"/>
    <s v="9C"/>
    <x v="0"/>
    <x v="0"/>
    <x v="0"/>
    <x v="0"/>
    <x v="0"/>
    <s v=""/>
    <s v=""/>
    <x v="8"/>
    <x v="8"/>
    <x v="801"/>
    <x v="909"/>
  </r>
  <r>
    <s v="01"/>
    <m/>
    <s v="Сигнал"/>
    <s v="17-A -11101"/>
    <x v="805"/>
    <s v="11"/>
    <s v="BFW from 17-U-111 to 17-P-111A/B/C"/>
    <s v="PH ПИТАТЕЛЬНОЙ ВОДЫ КОТЛА"/>
    <s v="Differential Pressure Transmitter"/>
    <s v="4124-XZ-DM-21711101"/>
    <x v="3"/>
    <x v="0"/>
    <m/>
    <s v="17-C-AD-I-001FL11"/>
    <s v="24 Pair"/>
    <s v="Pr.02"/>
    <x v="2"/>
    <x v="29"/>
    <x v="0"/>
    <n v="4"/>
    <s v=""/>
    <s v="48"/>
    <s v="AVK 2,5 A, AVK 2,5 A"/>
    <x v="482"/>
    <x v="0"/>
    <x v="47"/>
    <x v="0"/>
    <x v="47"/>
    <s v="DB37-*m"/>
    <x v="1"/>
    <s v="CPO101"/>
    <n v="1"/>
    <s v="BP011"/>
    <x v="47"/>
    <n v="7"/>
    <n v="10"/>
    <x v="0"/>
    <n v="16"/>
    <s v=""/>
    <s v="DCS AMMONIA-UTILITIES"/>
    <m/>
    <m/>
    <m/>
    <s v="O1011006"/>
    <n v="10"/>
    <m/>
    <s v="10-Combined Bldgn-N2 plant, Demi water"/>
    <x v="376"/>
    <x v="376"/>
    <x v="0"/>
    <m/>
    <s v="O1011006:10A/_x000a_O1011006_U10:5"/>
    <s v="O1011006:10C/_x000a_O1011006_U10:6"/>
    <m/>
    <s v=""/>
    <s v=""/>
    <m/>
    <m/>
    <m/>
    <s v="10A"/>
    <s v="10C"/>
    <x v="0"/>
    <x v="0"/>
    <x v="0"/>
    <x v="0"/>
    <x v="0"/>
    <s v=""/>
    <s v=""/>
    <x v="9"/>
    <x v="9"/>
    <x v="802"/>
    <x v="910"/>
  </r>
  <r>
    <s v="01"/>
    <m/>
    <s v="Сигнал"/>
    <s v="17-A -11101"/>
    <x v="806"/>
    <s v="11"/>
    <s v="BFW from 17-U-111 to 17-P-111A/B/C"/>
    <s v="КИСЛОРОД ПИТАТЕЛЬНОЙ ВОДЫ КОТЛА"/>
    <s v="Differential Pressure Transmitter"/>
    <s v="4124-XZ-DM-21711101"/>
    <x v="3"/>
    <x v="0"/>
    <m/>
    <s v="17-C-AD-I-001FL11"/>
    <s v="24 Pair"/>
    <s v="Pr.03"/>
    <x v="2"/>
    <x v="29"/>
    <x v="1"/>
    <n v="6"/>
    <s v=""/>
    <s v="48"/>
    <s v="AVK 2,5 A, AVK 2,5 A"/>
    <x v="483"/>
    <x v="0"/>
    <x v="47"/>
    <x v="0"/>
    <x v="47"/>
    <s v="DB37-*m"/>
    <x v="1"/>
    <s v="CPO101"/>
    <n v="1"/>
    <s v="BP011"/>
    <x v="47"/>
    <n v="7"/>
    <n v="11"/>
    <x v="0"/>
    <n v="16"/>
    <s v=""/>
    <s v="DCS AMMONIA-UTILITIES"/>
    <m/>
    <m/>
    <m/>
    <s v="O1011006"/>
    <n v="11"/>
    <m/>
    <s v="10-Combined Bldgn-N2 plant, Demi water"/>
    <x v="377"/>
    <x v="377"/>
    <x v="0"/>
    <m/>
    <s v="O1011006:11A/_x000a_O1011006_U11:5"/>
    <s v="O1011006:11C/_x000a_O1011006_U11:6"/>
    <m/>
    <s v=""/>
    <s v=""/>
    <m/>
    <m/>
    <m/>
    <s v="11A"/>
    <s v="11C"/>
    <x v="0"/>
    <x v="0"/>
    <x v="0"/>
    <x v="0"/>
    <x v="0"/>
    <s v=""/>
    <s v=""/>
    <x v="10"/>
    <x v="10"/>
    <x v="803"/>
    <x v="911"/>
  </r>
  <r>
    <s v="01"/>
    <m/>
    <s v="Сигнал"/>
    <s v="17-P -090330"/>
    <x v="807"/>
    <s v="10"/>
    <s v="From 17-L-091-V-091 Separator"/>
    <s v="СЕПАРАТОР 17-L091-V-091 ВОЗД КИП"/>
    <s v="H2O Analyzer Transmitter"/>
    <s v="4124-GY-VD-BD17517L091091_SH.1"/>
    <x v="3"/>
    <x v="0"/>
    <m/>
    <s v="17-C-AD-I-004FL10-L091"/>
    <s v="12 Pair"/>
    <s v="Pr.06"/>
    <x v="2"/>
    <x v="26"/>
    <x v="4"/>
    <n v="12"/>
    <s v=""/>
    <s v="24"/>
    <s v="AVK 2,5 A, AVK 2,5 A"/>
    <x v="484"/>
    <x v="0"/>
    <x v="47"/>
    <x v="0"/>
    <x v="47"/>
    <s v="DB37-*m"/>
    <x v="1"/>
    <s v="CPO101"/>
    <n v="1"/>
    <s v="BP011"/>
    <x v="47"/>
    <n v="7"/>
    <n v="12"/>
    <x v="0"/>
    <n v="16"/>
    <s v=""/>
    <s v="DCS AMMONIA-UTILITIES"/>
    <m/>
    <m/>
    <m/>
    <s v="O1011006"/>
    <n v="12"/>
    <m/>
    <s v="10-Combined Bldgn-N2 plant, Demi water"/>
    <x v="378"/>
    <x v="378"/>
    <x v="0"/>
    <m/>
    <s v="O1011006:12A/_x000a_O1011006_U12:5"/>
    <s v="O1011006:12C/_x000a_O1011006_U12:6"/>
    <m/>
    <s v=""/>
    <s v=""/>
    <m/>
    <m/>
    <m/>
    <s v="12A"/>
    <s v="12C"/>
    <x v="0"/>
    <x v="0"/>
    <x v="0"/>
    <x v="0"/>
    <x v="0"/>
    <s v=""/>
    <s v=""/>
    <x v="11"/>
    <x v="11"/>
    <x v="804"/>
    <x v="912"/>
  </r>
  <r>
    <s v="01"/>
    <m/>
    <s v="Сигнал"/>
    <s v="17-T -11302"/>
    <x v="808"/>
    <s v="11"/>
    <s v="From steam turbine of the Boiler supply fan"/>
    <s v="LS ОТ ТУРБИНЫ ВЕНТИЛЯТОРА КОТЛА"/>
    <s v="Position Open Proximity Switch"/>
    <s v="4124-XZ-DM-21711301"/>
    <x v="3"/>
    <x v="0"/>
    <m/>
    <s v="17-C-AD-I-001FL11"/>
    <s v="24 Pair"/>
    <s v="Pr.17"/>
    <x v="2"/>
    <x v="29"/>
    <x v="19"/>
    <n v="34"/>
    <s v=""/>
    <s v="48"/>
    <s v="AVK 2,5 A, AVK 2,5 A"/>
    <x v="485"/>
    <x v="0"/>
    <x v="47"/>
    <x v="0"/>
    <x v="47"/>
    <s v="DB37-*m"/>
    <x v="1"/>
    <s v="CPO101"/>
    <n v="1"/>
    <s v="BP011"/>
    <x v="47"/>
    <n v="7"/>
    <n v="13"/>
    <x v="0"/>
    <n v="16"/>
    <s v=""/>
    <s v="DCS AMMONIA-UTILITIES"/>
    <m/>
    <m/>
    <m/>
    <s v="O1011006"/>
    <n v="13"/>
    <m/>
    <s v="10-Combined Bldgn-N2 plant, Demi water"/>
    <x v="379"/>
    <x v="379"/>
    <x v="0"/>
    <m/>
    <s v="O1011006:13A/_x000a_O1011006_U13:5"/>
    <s v="O1011006:13C/_x000a_O1011006_U13:6"/>
    <m/>
    <s v=""/>
    <s v=""/>
    <m/>
    <m/>
    <m/>
    <s v="13A"/>
    <s v="13C"/>
    <x v="0"/>
    <x v="0"/>
    <x v="0"/>
    <x v="0"/>
    <x v="0"/>
    <s v=""/>
    <s v=""/>
    <x v="12"/>
    <x v="12"/>
    <x v="805"/>
    <x v="913"/>
  </r>
  <r>
    <s v="01"/>
    <m/>
    <s v="Сигнал"/>
    <s v="17-PD-090303"/>
    <x v="809"/>
    <s v="10"/>
    <s v="Across Filter"/>
    <s v="ПЕРЕПАД ФИЛЬТРА ПОСЛЕ ОСУШИТЕЛЕЙ"/>
    <s v="Guided Wave Radar Level Transmitter"/>
    <s v="4124-GY-VD-BD17517L091091_SH.2"/>
    <x v="3"/>
    <x v="0"/>
    <m/>
    <s v="17-C-AD-I-004FL10-L091"/>
    <s v="12 Pair"/>
    <s v="Pr.03"/>
    <x v="2"/>
    <x v="26"/>
    <x v="1"/>
    <n v="6"/>
    <s v=""/>
    <s v="24"/>
    <s v="AVK 2,5 A, AVK 2,5 A"/>
    <x v="486"/>
    <x v="0"/>
    <x v="47"/>
    <x v="0"/>
    <x v="47"/>
    <s v="DB37-*m"/>
    <x v="1"/>
    <s v="CPO101"/>
    <n v="1"/>
    <s v="BP011"/>
    <x v="47"/>
    <n v="7"/>
    <n v="14"/>
    <x v="0"/>
    <n v="16"/>
    <s v=""/>
    <s v="DCS AMMONIA-UTILITIES"/>
    <m/>
    <m/>
    <m/>
    <s v="O1011006"/>
    <n v="14"/>
    <m/>
    <s v="14-Wastewater Treatment Area"/>
    <x v="380"/>
    <x v="380"/>
    <x v="0"/>
    <m/>
    <s v="O1011006:14A/_x000a_O1011006_U14:5"/>
    <s v="O1011006:14C/_x000a_O1011006_U14:6"/>
    <m/>
    <s v=""/>
    <s v=""/>
    <m/>
    <m/>
    <m/>
    <s v="14A"/>
    <s v="14C"/>
    <x v="0"/>
    <x v="0"/>
    <x v="0"/>
    <x v="0"/>
    <x v="0"/>
    <s v=""/>
    <s v=""/>
    <x v="13"/>
    <x v="13"/>
    <x v="806"/>
    <x v="914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87"/>
    <x v="0"/>
    <x v="47"/>
    <x v="0"/>
    <x v="47"/>
    <s v="DB37-*m"/>
    <x v="1"/>
    <s v="CPO101"/>
    <n v="1"/>
    <s v="BP011"/>
    <x v="47"/>
    <n v="7"/>
    <n v="15"/>
    <x v="0"/>
    <n v="16"/>
    <s v=""/>
    <s v="DCS AMMONIA-UTILITIES"/>
    <m/>
    <m/>
    <m/>
    <s v="O1011006"/>
    <n v="15"/>
    <m/>
    <m/>
    <x v="20"/>
    <x v="20"/>
    <x v="0"/>
    <m/>
    <s v="O1011006:15A/_x000a_O1011006_U15:5"/>
    <s v="O1011006:15C/_x000a_O1011006_U15:6"/>
    <m/>
    <s v=""/>
    <s v=""/>
    <m/>
    <m/>
    <m/>
    <s v="15A"/>
    <s v="15C"/>
    <x v="2"/>
    <x v="2"/>
    <x v="0"/>
    <x v="0"/>
    <x v="0"/>
    <s v=""/>
    <s v=""/>
    <x v="14"/>
    <x v="14"/>
    <x v="807"/>
    <x v="915"/>
  </r>
  <r>
    <s v="01"/>
    <m/>
    <s v="Резерв"/>
    <m/>
    <x v="20"/>
    <m/>
    <m/>
    <s v="резерв"/>
    <m/>
    <m/>
    <x v="3"/>
    <x v="0"/>
    <m/>
    <m/>
    <m/>
    <m/>
    <x v="2"/>
    <x v="6"/>
    <x v="8"/>
    <m/>
    <m/>
    <s v=""/>
    <s v="AVK 2,5 A, AVK 2,5 A"/>
    <x v="488"/>
    <x v="0"/>
    <x v="47"/>
    <x v="0"/>
    <x v="47"/>
    <s v="DB37-*m"/>
    <x v="1"/>
    <s v="CPO101"/>
    <n v="1"/>
    <s v="BP011"/>
    <x v="47"/>
    <n v="7"/>
    <n v="16"/>
    <x v="0"/>
    <n v="16"/>
    <s v=""/>
    <s v="DCS AMMONIA-UTILITIES"/>
    <m/>
    <m/>
    <m/>
    <s v="O1011006"/>
    <n v="16"/>
    <m/>
    <m/>
    <x v="20"/>
    <x v="20"/>
    <x v="0"/>
    <m/>
    <s v="O1011006:16A/_x000a_O1011006_U16:5"/>
    <s v="O1011006:16C/_x000a_O1011006_U16:6"/>
    <m/>
    <s v=""/>
    <s v=""/>
    <m/>
    <m/>
    <m/>
    <s v="16A"/>
    <s v="16C"/>
    <x v="2"/>
    <x v="2"/>
    <x v="0"/>
    <x v="0"/>
    <x v="0"/>
    <s v=""/>
    <s v=""/>
    <x v="15"/>
    <x v="15"/>
    <x v="808"/>
    <x v="916"/>
  </r>
  <r>
    <s v="01"/>
    <m/>
    <s v="Сигнал"/>
    <s v="17-S -113932"/>
    <x v="810"/>
    <s v="11"/>
    <s v="STEAM TURBINE SPEED SENSOR"/>
    <s v="ДАТЧИК СКОРОСТИ ПАРОВОЙ ТУРБИНЫ"/>
    <s v="Speed Element"/>
    <s v="4124-FB-VD-BD00317L11111310"/>
    <x v="25"/>
    <x v="16"/>
    <m/>
    <s v="17-C-XD-N-707FL11-L111"/>
    <s v="06 Triad"/>
    <s v="Tr.01"/>
    <x v="8"/>
    <x v="50"/>
    <x v="5"/>
    <n v="2"/>
    <n v="3"/>
    <s v="18"/>
    <s v="AVK 2,5 A, AVK 2,5 A"/>
    <x v="489"/>
    <x v="6"/>
    <x v="48"/>
    <x v="0"/>
    <x v="48"/>
    <s v="DB37-*m"/>
    <x v="1"/>
    <s v="CPO101"/>
    <n v="1"/>
    <s v="BP011"/>
    <x v="48"/>
    <n v="9"/>
    <n v="1"/>
    <x v="0"/>
    <n v="16"/>
    <s v=""/>
    <s v="DCS AMMONIA-UTILITIES"/>
    <m/>
    <m/>
    <m/>
    <s v="O1011008R"/>
    <n v="1"/>
    <m/>
    <s v="11-Auxiliary Boiler Area"/>
    <x v="381"/>
    <x v="381"/>
    <x v="6"/>
    <m/>
    <s v="O1011008R:1A/_x000a_O1011008R_U1:3"/>
    <s v="O1011008R:1C/_x000a_O1011008R_U1:4"/>
    <m/>
    <s v=""/>
    <s v=""/>
    <m/>
    <m/>
    <m/>
    <s v="1A"/>
    <s v="1C"/>
    <x v="3"/>
    <x v="5"/>
    <x v="2"/>
    <x v="3"/>
    <x v="3"/>
    <s v=""/>
    <s v=""/>
    <x v="0"/>
    <x v="0"/>
    <x v="809"/>
    <x v="917"/>
  </r>
  <r>
    <s v="01"/>
    <m/>
    <s v="Сигнал"/>
    <s v="17-S -113932"/>
    <x v="811"/>
    <s v="11"/>
    <s v="STEAM TURBINE SPEED SENSOR"/>
    <s v="ДАТЧИК СКОРОСТИ ПАРОВОЙ ТУРБИНЫ"/>
    <s v="Speed Element"/>
    <s v="4124-FB-VD-BD00317L11111310"/>
    <x v="25"/>
    <x v="16"/>
    <m/>
    <s v="17-C-XD-N-707FL11-L111"/>
    <s v="06 Triad"/>
    <s v="Tr.02"/>
    <x v="8"/>
    <x v="50"/>
    <x v="17"/>
    <n v="5"/>
    <n v="6"/>
    <s v="18"/>
    <s v="AVK 2,5 A, AVK 2,5 A"/>
    <x v="490"/>
    <x v="6"/>
    <x v="48"/>
    <x v="0"/>
    <x v="48"/>
    <s v="DB37-*m"/>
    <x v="1"/>
    <s v="CPO101"/>
    <n v="1"/>
    <s v="BP011"/>
    <x v="48"/>
    <n v="9"/>
    <n v="2"/>
    <x v="0"/>
    <n v="16"/>
    <s v=""/>
    <s v="DCS AMMONIA-UTILITIES"/>
    <m/>
    <m/>
    <m/>
    <s v="O1011008R"/>
    <n v="2"/>
    <m/>
    <s v="11-Auxiliary Boiler Area"/>
    <x v="382"/>
    <x v="382"/>
    <x v="7"/>
    <m/>
    <s v="O1011008R:2A/_x000a_O1011008R_U2:3"/>
    <s v="O1011008R:2C/_x000a_O1011008R_U2:4"/>
    <m/>
    <s v=""/>
    <s v=""/>
    <m/>
    <m/>
    <m/>
    <s v="2A"/>
    <s v="2C"/>
    <x v="3"/>
    <x v="5"/>
    <x v="2"/>
    <x v="3"/>
    <x v="3"/>
    <s v=""/>
    <s v=""/>
    <x v="1"/>
    <x v="1"/>
    <x v="810"/>
    <x v="918"/>
  </r>
  <r>
    <s v="01"/>
    <m/>
    <s v="Резерв"/>
    <m/>
    <x v="20"/>
    <m/>
    <m/>
    <s v="резерв"/>
    <m/>
    <m/>
    <x v="25"/>
    <x v="16"/>
    <m/>
    <m/>
    <m/>
    <m/>
    <x v="8"/>
    <x v="6"/>
    <x v="8"/>
    <m/>
    <m/>
    <s v=""/>
    <s v="AVK 2,5 A, AVK 2,5 A"/>
    <x v="491"/>
    <x v="6"/>
    <x v="48"/>
    <x v="0"/>
    <x v="48"/>
    <s v="DB37-*m"/>
    <x v="1"/>
    <s v="CPO101"/>
    <n v="1"/>
    <s v="BP011"/>
    <x v="48"/>
    <n v="9"/>
    <n v="3"/>
    <x v="0"/>
    <n v="16"/>
    <s v=""/>
    <s v="DCS AMMONIA-UTILITIES"/>
    <m/>
    <m/>
    <m/>
    <s v="O1011008R"/>
    <n v="3"/>
    <m/>
    <m/>
    <x v="20"/>
    <x v="20"/>
    <x v="0"/>
    <m/>
    <s v="O1011008R:3A/_x000a_O1011008R_U3:3"/>
    <s v="O1011008R:3C/_x000a_O1011008R_U3:4"/>
    <m/>
    <s v=""/>
    <s v=""/>
    <m/>
    <m/>
    <m/>
    <s v="3A"/>
    <s v="3C"/>
    <x v="2"/>
    <x v="2"/>
    <x v="0"/>
    <x v="3"/>
    <x v="3"/>
    <s v=""/>
    <s v=""/>
    <x v="2"/>
    <x v="2"/>
    <x v="811"/>
    <x v="919"/>
  </r>
  <r>
    <s v="01"/>
    <m/>
    <s v="Резерв"/>
    <m/>
    <x v="20"/>
    <m/>
    <m/>
    <s v="резерв"/>
    <m/>
    <m/>
    <x v="5"/>
    <x v="4"/>
    <m/>
    <m/>
    <m/>
    <m/>
    <x v="8"/>
    <x v="6"/>
    <x v="8"/>
    <m/>
    <m/>
    <s v=""/>
    <s v="AVK 2,5 A, AVK 2,5 A"/>
    <x v="492"/>
    <x v="0"/>
    <x v="48"/>
    <x v="0"/>
    <x v="48"/>
    <s v="DB37-*m"/>
    <x v="1"/>
    <s v="CPO101"/>
    <n v="1"/>
    <s v="BP011"/>
    <x v="48"/>
    <n v="9"/>
    <n v="4"/>
    <x v="0"/>
    <n v="16"/>
    <s v=""/>
    <s v="DCS AMMONIA-UTILITIES"/>
    <m/>
    <m/>
    <m/>
    <s v="O1011008R"/>
    <n v="4"/>
    <m/>
    <m/>
    <x v="20"/>
    <x v="20"/>
    <x v="0"/>
    <m/>
    <s v="O1011008R:4A/_x000a_O1011008R_U4:5"/>
    <s v="O1011008R:4C/_x000a_O1011008R_U4:6"/>
    <m/>
    <s v=""/>
    <s v=""/>
    <m/>
    <m/>
    <m/>
    <s v="4A"/>
    <s v="4C"/>
    <x v="2"/>
    <x v="2"/>
    <x v="0"/>
    <x v="0"/>
    <x v="0"/>
    <s v=""/>
    <s v=""/>
    <x v="3"/>
    <x v="3"/>
    <x v="812"/>
    <x v="920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3"/>
    <x v="0"/>
    <x v="48"/>
    <x v="0"/>
    <x v="48"/>
    <s v="DB37-*m"/>
    <x v="1"/>
    <s v="CPO101"/>
    <n v="1"/>
    <s v="BP011"/>
    <x v="48"/>
    <n v="9"/>
    <n v="5"/>
    <x v="0"/>
    <n v="16"/>
    <s v=""/>
    <s v="DCS AMMONIA-UTILITIES"/>
    <m/>
    <m/>
    <m/>
    <s v="O1011008R"/>
    <n v="5"/>
    <m/>
    <m/>
    <x v="20"/>
    <x v="20"/>
    <x v="0"/>
    <m/>
    <s v="O1011008R:5A/_x000a_O1011008R_U5:5"/>
    <s v="O1011008R:5C/_x000a_O1011008R_U5:6"/>
    <m/>
    <s v=""/>
    <s v=""/>
    <m/>
    <m/>
    <m/>
    <s v="5A"/>
    <s v="5C"/>
    <x v="2"/>
    <x v="2"/>
    <x v="0"/>
    <x v="0"/>
    <x v="0"/>
    <s v=""/>
    <s v=""/>
    <x v="4"/>
    <x v="4"/>
    <x v="813"/>
    <x v="921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4"/>
    <x v="0"/>
    <x v="48"/>
    <x v="0"/>
    <x v="48"/>
    <s v="DB37-*m"/>
    <x v="1"/>
    <s v="CPO101"/>
    <n v="1"/>
    <s v="BP011"/>
    <x v="48"/>
    <n v="9"/>
    <n v="6"/>
    <x v="0"/>
    <n v="16"/>
    <s v=""/>
    <s v="DCS AMMONIA-UTILITIES"/>
    <m/>
    <m/>
    <m/>
    <s v="O1011008R"/>
    <n v="6"/>
    <m/>
    <m/>
    <x v="20"/>
    <x v="20"/>
    <x v="0"/>
    <m/>
    <s v="O1011008R:6A/_x000a_O1011008R_U6:5"/>
    <s v="O1011008R:6C/_x000a_O1011008R_U6:6"/>
    <m/>
    <s v=""/>
    <s v=""/>
    <m/>
    <m/>
    <m/>
    <s v="6A"/>
    <s v="6C"/>
    <x v="2"/>
    <x v="2"/>
    <x v="0"/>
    <x v="0"/>
    <x v="0"/>
    <s v=""/>
    <s v=""/>
    <x v="5"/>
    <x v="5"/>
    <x v="814"/>
    <x v="922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5"/>
    <x v="0"/>
    <x v="48"/>
    <x v="0"/>
    <x v="48"/>
    <s v="DB37-*m"/>
    <x v="1"/>
    <s v="CPO101"/>
    <n v="1"/>
    <s v="BP011"/>
    <x v="48"/>
    <n v="9"/>
    <n v="7"/>
    <x v="0"/>
    <n v="16"/>
    <s v=""/>
    <s v="DCS AMMONIA-UTILITIES"/>
    <m/>
    <m/>
    <m/>
    <s v="O1011008R"/>
    <n v="7"/>
    <m/>
    <m/>
    <x v="20"/>
    <x v="20"/>
    <x v="0"/>
    <m/>
    <s v="O1011008R:7A/_x000a_O1011008R_U7:5"/>
    <s v="O1011008R:7C/_x000a_O1011008R_U7:6"/>
    <m/>
    <s v=""/>
    <s v=""/>
    <m/>
    <m/>
    <m/>
    <s v="7A"/>
    <s v="7C"/>
    <x v="2"/>
    <x v="2"/>
    <x v="0"/>
    <x v="0"/>
    <x v="0"/>
    <s v=""/>
    <s v=""/>
    <x v="6"/>
    <x v="6"/>
    <x v="815"/>
    <x v="923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6"/>
    <x v="0"/>
    <x v="48"/>
    <x v="0"/>
    <x v="48"/>
    <s v="DB37-*m"/>
    <x v="1"/>
    <s v="CPO101"/>
    <n v="1"/>
    <s v="BP011"/>
    <x v="48"/>
    <n v="9"/>
    <n v="8"/>
    <x v="0"/>
    <n v="16"/>
    <s v=""/>
    <s v="DCS AMMONIA-UTILITIES"/>
    <m/>
    <m/>
    <m/>
    <s v="O1011008R"/>
    <n v="8"/>
    <m/>
    <m/>
    <x v="20"/>
    <x v="20"/>
    <x v="0"/>
    <m/>
    <s v="O1011008R:8A/_x000a_O1011008R_U8:5"/>
    <s v="O1011008R:8C/_x000a_O1011008R_U8:6"/>
    <m/>
    <s v=""/>
    <s v=""/>
    <m/>
    <m/>
    <m/>
    <s v="8A"/>
    <s v="8C"/>
    <x v="2"/>
    <x v="2"/>
    <x v="0"/>
    <x v="0"/>
    <x v="0"/>
    <s v=""/>
    <s v=""/>
    <x v="7"/>
    <x v="7"/>
    <x v="816"/>
    <x v="924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7"/>
    <x v="0"/>
    <x v="48"/>
    <x v="0"/>
    <x v="48"/>
    <s v="DB37-*m"/>
    <x v="1"/>
    <s v="CPO101"/>
    <n v="1"/>
    <s v="BP011"/>
    <x v="48"/>
    <n v="9"/>
    <n v="9"/>
    <x v="0"/>
    <n v="16"/>
    <s v=""/>
    <s v="DCS AMMONIA-UTILITIES"/>
    <m/>
    <m/>
    <m/>
    <s v="O1011008R"/>
    <n v="9"/>
    <m/>
    <m/>
    <x v="20"/>
    <x v="20"/>
    <x v="0"/>
    <m/>
    <s v="O1011008R:9A/_x000a_O1011008R_U9:5"/>
    <s v="O1011008R:9C/_x000a_O1011008R_U9:6"/>
    <m/>
    <s v=""/>
    <s v=""/>
    <m/>
    <m/>
    <m/>
    <s v="9A"/>
    <s v="9C"/>
    <x v="2"/>
    <x v="2"/>
    <x v="0"/>
    <x v="0"/>
    <x v="0"/>
    <s v=""/>
    <s v=""/>
    <x v="8"/>
    <x v="8"/>
    <x v="817"/>
    <x v="925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8"/>
    <x v="0"/>
    <x v="48"/>
    <x v="0"/>
    <x v="48"/>
    <s v="DB37-*m"/>
    <x v="1"/>
    <s v="CPO101"/>
    <n v="1"/>
    <s v="BP011"/>
    <x v="48"/>
    <n v="9"/>
    <n v="10"/>
    <x v="0"/>
    <n v="16"/>
    <s v=""/>
    <s v="DCS AMMONIA-UTILITIES"/>
    <m/>
    <m/>
    <m/>
    <s v="O1011008R"/>
    <n v="10"/>
    <m/>
    <m/>
    <x v="20"/>
    <x v="20"/>
    <x v="0"/>
    <m/>
    <s v="O1011008R:10A/_x000a_O1011008R_U10:5"/>
    <s v="O1011008R:10C/_x000a_O1011008R_U10:6"/>
    <m/>
    <s v=""/>
    <s v=""/>
    <m/>
    <m/>
    <m/>
    <s v="10A"/>
    <s v="10C"/>
    <x v="2"/>
    <x v="2"/>
    <x v="0"/>
    <x v="0"/>
    <x v="0"/>
    <s v=""/>
    <s v=""/>
    <x v="9"/>
    <x v="9"/>
    <x v="818"/>
    <x v="926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499"/>
    <x v="0"/>
    <x v="48"/>
    <x v="0"/>
    <x v="48"/>
    <s v="DB37-*m"/>
    <x v="1"/>
    <s v="CPO101"/>
    <n v="1"/>
    <s v="BP011"/>
    <x v="48"/>
    <n v="9"/>
    <n v="11"/>
    <x v="0"/>
    <n v="16"/>
    <s v=""/>
    <s v="DCS AMMONIA-UTILITIES"/>
    <m/>
    <m/>
    <m/>
    <s v="O1011008R"/>
    <n v="11"/>
    <m/>
    <m/>
    <x v="20"/>
    <x v="20"/>
    <x v="0"/>
    <m/>
    <s v="O1011008R:11A/_x000a_O1011008R_U11:5"/>
    <s v="O1011008R:11C/_x000a_O1011008R_U11:6"/>
    <m/>
    <s v=""/>
    <s v=""/>
    <m/>
    <m/>
    <m/>
    <s v="11A"/>
    <s v="11C"/>
    <x v="2"/>
    <x v="2"/>
    <x v="0"/>
    <x v="0"/>
    <x v="0"/>
    <s v=""/>
    <s v=""/>
    <x v="10"/>
    <x v="10"/>
    <x v="819"/>
    <x v="927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500"/>
    <x v="0"/>
    <x v="48"/>
    <x v="0"/>
    <x v="48"/>
    <s v="DB37-*m"/>
    <x v="1"/>
    <s v="CPO101"/>
    <n v="1"/>
    <s v="BP011"/>
    <x v="48"/>
    <n v="9"/>
    <n v="12"/>
    <x v="0"/>
    <n v="16"/>
    <s v=""/>
    <s v="DCS AMMONIA-UTILITIES"/>
    <m/>
    <m/>
    <m/>
    <s v="O1011008R"/>
    <n v="12"/>
    <m/>
    <m/>
    <x v="20"/>
    <x v="20"/>
    <x v="0"/>
    <m/>
    <s v="O1011008R:12A/_x000a_O1011008R_U12:5"/>
    <s v="O1011008R:12C/_x000a_O1011008R_U12:6"/>
    <m/>
    <s v=""/>
    <s v=""/>
    <m/>
    <m/>
    <m/>
    <s v="12A"/>
    <s v="12C"/>
    <x v="2"/>
    <x v="2"/>
    <x v="0"/>
    <x v="0"/>
    <x v="0"/>
    <s v=""/>
    <s v=""/>
    <x v="11"/>
    <x v="11"/>
    <x v="820"/>
    <x v="928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501"/>
    <x v="0"/>
    <x v="48"/>
    <x v="0"/>
    <x v="48"/>
    <s v="DB37-*m"/>
    <x v="1"/>
    <s v="CPO101"/>
    <n v="1"/>
    <s v="BP011"/>
    <x v="48"/>
    <n v="9"/>
    <n v="13"/>
    <x v="0"/>
    <n v="16"/>
    <s v=""/>
    <s v="DCS AMMONIA-UTILITIES"/>
    <m/>
    <m/>
    <m/>
    <s v="O1011008R"/>
    <n v="13"/>
    <m/>
    <m/>
    <x v="20"/>
    <x v="20"/>
    <x v="0"/>
    <m/>
    <s v="O1011008R:13A/_x000a_O1011008R_U13:5"/>
    <s v="O1011008R:13C/_x000a_O1011008R_U13:6"/>
    <m/>
    <s v=""/>
    <s v=""/>
    <m/>
    <m/>
    <m/>
    <s v="13A"/>
    <s v="13C"/>
    <x v="2"/>
    <x v="2"/>
    <x v="0"/>
    <x v="0"/>
    <x v="0"/>
    <s v=""/>
    <s v=""/>
    <x v="12"/>
    <x v="12"/>
    <x v="821"/>
    <x v="929"/>
  </r>
  <r>
    <s v="01"/>
    <m/>
    <s v="Резерв"/>
    <m/>
    <x v="20"/>
    <m/>
    <m/>
    <s v="резерв"/>
    <m/>
    <m/>
    <x v="4"/>
    <x v="3"/>
    <m/>
    <m/>
    <m/>
    <m/>
    <x v="8"/>
    <x v="6"/>
    <x v="8"/>
    <m/>
    <m/>
    <s v=""/>
    <s v="AVK 2,5 A, AVK 2,5 A"/>
    <x v="502"/>
    <x v="0"/>
    <x v="48"/>
    <x v="0"/>
    <x v="48"/>
    <s v="DB37-*m"/>
    <x v="1"/>
    <s v="CPO101"/>
    <n v="1"/>
    <s v="BP011"/>
    <x v="48"/>
    <n v="9"/>
    <n v="14"/>
    <x v="0"/>
    <n v="16"/>
    <s v=""/>
    <s v="DCS AMMONIA-UTILITIES"/>
    <m/>
    <m/>
    <m/>
    <s v="O1011008R"/>
    <n v="14"/>
    <m/>
    <m/>
    <x v="20"/>
    <x v="20"/>
    <x v="0"/>
    <m/>
    <s v="O1011008R:14A/_x000a_O1011008R_U14:5"/>
    <s v="O1011008R:14C/_x000a_O1011008R_U14:6"/>
    <m/>
    <s v=""/>
    <s v=""/>
    <m/>
    <m/>
    <m/>
    <s v="14A"/>
    <s v="14C"/>
    <x v="2"/>
    <x v="2"/>
    <x v="0"/>
    <x v="0"/>
    <x v="0"/>
    <s v=""/>
    <s v=""/>
    <x v="13"/>
    <x v="13"/>
    <x v="822"/>
    <x v="930"/>
  </r>
  <r>
    <s v="01"/>
    <m/>
    <s v="Пустой"/>
    <m/>
    <x v="186"/>
    <m/>
    <m/>
    <m/>
    <m/>
    <m/>
    <x v="6"/>
    <x v="5"/>
    <m/>
    <m/>
    <m/>
    <m/>
    <x v="8"/>
    <x v="6"/>
    <x v="8"/>
    <m/>
    <m/>
    <s v=""/>
    <s v=""/>
    <x v="230"/>
    <x v="2"/>
    <x v="48"/>
    <x v="0"/>
    <x v="48"/>
    <s v="DB37-*m"/>
    <x v="1"/>
    <s v="CPO101"/>
    <n v="1"/>
    <s v="BP011"/>
    <x v="48"/>
    <n v="9"/>
    <n v="15"/>
    <x v="0"/>
    <n v="16"/>
    <s v=""/>
    <s v="DCS AMMONIA-UTILITIES"/>
    <m/>
    <m/>
    <m/>
    <s v="O1011008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8"/>
    <x v="6"/>
    <x v="8"/>
    <m/>
    <m/>
    <s v=""/>
    <s v=""/>
    <x v="230"/>
    <x v="2"/>
    <x v="48"/>
    <x v="0"/>
    <x v="48"/>
    <s v="DB37-*m"/>
    <x v="1"/>
    <s v="CPO101"/>
    <n v="1"/>
    <s v="BP011"/>
    <x v="48"/>
    <n v="9"/>
    <n v="16"/>
    <x v="0"/>
    <n v="16"/>
    <s v=""/>
    <s v="DCS AMMONIA-UTILITIES"/>
    <m/>
    <m/>
    <m/>
    <s v="O1011008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F -020200 -A"/>
    <x v="812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03"/>
    <x v="1"/>
    <x v="1"/>
    <x v="1"/>
    <n v="6"/>
    <s v=""/>
    <s v="48"/>
    <s v="AVK 2,5 A, AVK 2,5 A"/>
    <x v="503"/>
    <x v="0"/>
    <x v="49"/>
    <x v="0"/>
    <x v="49"/>
    <s v="DB37-*m"/>
    <x v="1"/>
    <s v="CPO101"/>
    <n v="1"/>
    <s v="BP011"/>
    <x v="49"/>
    <n v="11"/>
    <n v="1"/>
    <x v="0"/>
    <n v="16"/>
    <s v=""/>
    <s v="DCS AMMONIA-UTILITIES"/>
    <m/>
    <m/>
    <m/>
    <s v="O1011010R"/>
    <n v="1"/>
    <m/>
    <s v="00-Common"/>
    <x v="383"/>
    <x v="383"/>
    <x v="0"/>
    <m/>
    <s v="O1011010R:1A/_x000a_O1011010R_U1:5"/>
    <s v="O1011010R:1C/_x000a_O1011010R_U1:6"/>
    <m/>
    <s v=""/>
    <s v=""/>
    <m/>
    <m/>
    <m/>
    <s v="1A"/>
    <s v="1C"/>
    <x v="0"/>
    <x v="0"/>
    <x v="0"/>
    <x v="0"/>
    <x v="0"/>
    <s v=""/>
    <s v=""/>
    <x v="0"/>
    <x v="0"/>
    <x v="823"/>
    <x v="931"/>
  </r>
  <r>
    <s v="01"/>
    <m/>
    <s v="Сигнал"/>
    <s v="17-F -020200 -B"/>
    <x v="813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08"/>
    <x v="1"/>
    <x v="1"/>
    <x v="7"/>
    <n v="16"/>
    <s v=""/>
    <s v="48"/>
    <s v="AVK 2,5 A, AVK 2,5 A"/>
    <x v="504"/>
    <x v="0"/>
    <x v="49"/>
    <x v="0"/>
    <x v="49"/>
    <s v="DB37-*m"/>
    <x v="1"/>
    <s v="CPO101"/>
    <n v="1"/>
    <s v="BP011"/>
    <x v="49"/>
    <n v="11"/>
    <n v="2"/>
    <x v="0"/>
    <n v="16"/>
    <s v=""/>
    <s v="DCS AMMONIA-UTILITIES"/>
    <m/>
    <m/>
    <m/>
    <s v="O1011010R"/>
    <n v="2"/>
    <m/>
    <s v="00-Common"/>
    <x v="384"/>
    <x v="384"/>
    <x v="0"/>
    <m/>
    <s v="O1011010R:2A/_x000a_O1011010R_U2:5"/>
    <s v="O1011010R:2C/_x000a_O1011010R_U2:6"/>
    <m/>
    <s v=""/>
    <s v=""/>
    <m/>
    <m/>
    <m/>
    <s v="2A"/>
    <s v="2C"/>
    <x v="0"/>
    <x v="0"/>
    <x v="0"/>
    <x v="0"/>
    <x v="0"/>
    <s v=""/>
    <s v=""/>
    <x v="1"/>
    <x v="1"/>
    <x v="824"/>
    <x v="932"/>
  </r>
  <r>
    <s v="01"/>
    <m/>
    <s v="Сигнал"/>
    <s v="17-F -020200 -C"/>
    <x v="814"/>
    <s v="00"/>
    <s v="Inlet SAC Cationic Exchanger"/>
    <s v="ВХОД КАТИОНООБМЕННИКА SAC "/>
    <s v="Vortex Flow Transmitter"/>
    <s v="4124-FY-VD-BD17617L02200002_SH.1"/>
    <x v="4"/>
    <x v="3"/>
    <m/>
    <s v="17-C-AD-N-001FL03-L022"/>
    <s v="24 Pair"/>
    <s v="Pr.13"/>
    <x v="1"/>
    <x v="1"/>
    <x v="14"/>
    <n v="26"/>
    <s v=""/>
    <s v="48"/>
    <s v="AVK 2,5 A, AVK 2,5 A"/>
    <x v="505"/>
    <x v="0"/>
    <x v="49"/>
    <x v="0"/>
    <x v="49"/>
    <s v="DB37-*m"/>
    <x v="1"/>
    <s v="CPO101"/>
    <n v="1"/>
    <s v="BP011"/>
    <x v="49"/>
    <n v="11"/>
    <n v="3"/>
    <x v="0"/>
    <n v="16"/>
    <s v=""/>
    <s v="DCS AMMONIA-UTILITIES"/>
    <m/>
    <m/>
    <m/>
    <s v="O1011010R"/>
    <n v="3"/>
    <m/>
    <s v="00-Common"/>
    <x v="385"/>
    <x v="385"/>
    <x v="0"/>
    <m/>
    <s v="O1011010R:3A/_x000a_O1011010R_U3:5"/>
    <s v="O1011010R:3C/_x000a_O1011010R_U3:6"/>
    <m/>
    <s v=""/>
    <s v=""/>
    <m/>
    <m/>
    <m/>
    <s v="3A"/>
    <s v="3C"/>
    <x v="0"/>
    <x v="0"/>
    <x v="0"/>
    <x v="0"/>
    <x v="0"/>
    <s v=""/>
    <s v=""/>
    <x v="2"/>
    <x v="2"/>
    <x v="825"/>
    <x v="933"/>
  </r>
  <r>
    <s v="01"/>
    <m/>
    <s v="Сигнал"/>
    <s v="17-P -17105"/>
    <x v="815"/>
    <s v="17"/>
    <s v="17-V-171 Glycol water expansion vessel"/>
    <s v="РАСШ БАК ГЛИКОЛИВОЙ ВОДЫ 17V171 "/>
    <s v="Pressure Transmitter"/>
    <s v="4124-XZ-DM-21717101"/>
    <x v="4"/>
    <x v="3"/>
    <m/>
    <s v="17-C-AD-N-001FL17"/>
    <s v="24 Pair"/>
    <s v="Pr.06"/>
    <x v="1"/>
    <x v="8"/>
    <x v="4"/>
    <n v="12"/>
    <s v=""/>
    <s v="48"/>
    <s v="AVK 2,5 A, AVK 2,5 A"/>
    <x v="506"/>
    <x v="0"/>
    <x v="49"/>
    <x v="0"/>
    <x v="49"/>
    <s v="DB37-*m"/>
    <x v="1"/>
    <s v="CPO101"/>
    <n v="1"/>
    <s v="BP011"/>
    <x v="49"/>
    <n v="11"/>
    <n v="4"/>
    <x v="0"/>
    <n v="16"/>
    <s v=""/>
    <s v="DCS AMMONIA-UTILITIES"/>
    <m/>
    <m/>
    <m/>
    <s v="O1011010R"/>
    <n v="4"/>
    <m/>
    <s v="17-Glycol Preparation Area"/>
    <x v="386"/>
    <x v="386"/>
    <x v="0"/>
    <m/>
    <s v="O1011010R:4A/_x000a_O1011010R_U4:5"/>
    <s v="O1011010R:4C/_x000a_O1011010R_U4:6"/>
    <m/>
    <s v=""/>
    <s v=""/>
    <m/>
    <m/>
    <m/>
    <s v="4A"/>
    <s v="4C"/>
    <x v="0"/>
    <x v="0"/>
    <x v="0"/>
    <x v="0"/>
    <x v="0"/>
    <s v=""/>
    <s v=""/>
    <x v="3"/>
    <x v="3"/>
    <x v="826"/>
    <x v="934"/>
  </r>
  <r>
    <s v="01"/>
    <m/>
    <s v="Сигнал"/>
    <s v="17-P -17120"/>
    <x v="816"/>
    <s v="17"/>
    <s v="Glycol Water supply to 17-E-171"/>
    <s v="ЛИНИЯ НАГНЕТАНИЯ 17-P-171-A/B"/>
    <s v="Pressure Transmitter"/>
    <s v="4124-XZ-DM-21717101"/>
    <x v="4"/>
    <x v="3"/>
    <m/>
    <s v="17-C-AD-N-001FL17"/>
    <s v="24 Pair"/>
    <s v="Pr.08"/>
    <x v="1"/>
    <x v="8"/>
    <x v="7"/>
    <n v="16"/>
    <s v=""/>
    <s v="48"/>
    <s v="AVK 2,5 A, AVK 2,5 A"/>
    <x v="507"/>
    <x v="0"/>
    <x v="49"/>
    <x v="0"/>
    <x v="49"/>
    <s v="DB37-*m"/>
    <x v="1"/>
    <s v="CPO101"/>
    <n v="1"/>
    <s v="BP011"/>
    <x v="49"/>
    <n v="11"/>
    <n v="5"/>
    <x v="0"/>
    <n v="16"/>
    <s v=""/>
    <s v="DCS AMMONIA-UTILITIES"/>
    <m/>
    <m/>
    <m/>
    <s v="O1011010R"/>
    <n v="5"/>
    <m/>
    <s v="17-Glycol Preparation Area"/>
    <x v="387"/>
    <x v="387"/>
    <x v="0"/>
    <m/>
    <s v="O1011010R:5A/_x000a_O1011010R_U5:5"/>
    <s v="O1011010R:5C/_x000a_O1011010R_U5:6"/>
    <m/>
    <s v=""/>
    <s v=""/>
    <m/>
    <m/>
    <m/>
    <s v="5A"/>
    <s v="5C"/>
    <x v="0"/>
    <x v="0"/>
    <x v="0"/>
    <x v="0"/>
    <x v="0"/>
    <s v=""/>
    <s v=""/>
    <x v="4"/>
    <x v="4"/>
    <x v="827"/>
    <x v="935"/>
  </r>
  <r>
    <s v="01"/>
    <m/>
    <s v="Сигнал"/>
    <s v="17-T -17101"/>
    <x v="817"/>
    <s v="17"/>
    <s v="Hot Glycol Water supply to Distribution"/>
    <s v="ТЕМПЕР ГЛИКОЛИВОЙ ВОДЫ В СЕТЬ"/>
    <s v="Temperature Transmitter - Head Mounted"/>
    <s v="4124-XZ-DM-21717101"/>
    <x v="4"/>
    <x v="3"/>
    <m/>
    <s v="17-C-AD-N-001FL17"/>
    <s v="24 Pair"/>
    <s v="Pr.11"/>
    <x v="1"/>
    <x v="8"/>
    <x v="12"/>
    <n v="22"/>
    <s v=""/>
    <s v="48"/>
    <s v="AVK 2,5 A, AVK 2,5 A"/>
    <x v="508"/>
    <x v="0"/>
    <x v="49"/>
    <x v="0"/>
    <x v="49"/>
    <s v="DB37-*m"/>
    <x v="1"/>
    <s v="CPO101"/>
    <n v="1"/>
    <s v="BP011"/>
    <x v="49"/>
    <n v="11"/>
    <n v="6"/>
    <x v="0"/>
    <n v="16"/>
    <s v=""/>
    <s v="DCS AMMONIA-UTILITIES"/>
    <m/>
    <m/>
    <m/>
    <s v="O1011010R"/>
    <n v="6"/>
    <m/>
    <s v="17-Glycol Preparation Area"/>
    <x v="388"/>
    <x v="388"/>
    <x v="0"/>
    <m/>
    <s v="O1011010R:6A/_x000a_O1011010R_U6:5"/>
    <s v="O1011010R:6C/_x000a_O1011010R_U6:6"/>
    <m/>
    <s v=""/>
    <s v=""/>
    <m/>
    <m/>
    <m/>
    <s v="6A"/>
    <s v="6C"/>
    <x v="0"/>
    <x v="0"/>
    <x v="0"/>
    <x v="0"/>
    <x v="0"/>
    <s v=""/>
    <s v=""/>
    <x v="5"/>
    <x v="5"/>
    <x v="828"/>
    <x v="936"/>
  </r>
  <r>
    <s v="01"/>
    <m/>
    <s v="Сигнал"/>
    <s v="17-F -020201 -A"/>
    <x v="818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02"/>
    <x v="1"/>
    <x v="2"/>
    <x v="0"/>
    <n v="4"/>
    <s v=""/>
    <s v="48"/>
    <s v="AVK 2,5 A, AVK 2,5 A"/>
    <x v="509"/>
    <x v="0"/>
    <x v="49"/>
    <x v="0"/>
    <x v="49"/>
    <s v="DB37-*m"/>
    <x v="1"/>
    <s v="CPO101"/>
    <n v="1"/>
    <s v="BP011"/>
    <x v="49"/>
    <n v="11"/>
    <n v="7"/>
    <x v="0"/>
    <n v="16"/>
    <s v=""/>
    <s v="DCS AMMONIA-UTILITIES"/>
    <m/>
    <m/>
    <m/>
    <s v="O1011010R"/>
    <n v="7"/>
    <m/>
    <s v="00-Common"/>
    <x v="389"/>
    <x v="389"/>
    <x v="0"/>
    <m/>
    <s v="O1011010R:7A/_x000a_O1011010R_U7:5"/>
    <s v="O1011010R:7C/_x000a_O1011010R_U7:6"/>
    <m/>
    <s v=""/>
    <s v=""/>
    <m/>
    <m/>
    <m/>
    <s v="7A"/>
    <s v="7C"/>
    <x v="0"/>
    <x v="0"/>
    <x v="0"/>
    <x v="0"/>
    <x v="0"/>
    <s v=""/>
    <s v=""/>
    <x v="6"/>
    <x v="6"/>
    <x v="829"/>
    <x v="937"/>
  </r>
  <r>
    <s v="01"/>
    <m/>
    <s v="Сигнал"/>
    <s v="17-F -020201 -B"/>
    <x v="819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07"/>
    <x v="1"/>
    <x v="2"/>
    <x v="6"/>
    <n v="14"/>
    <s v=""/>
    <s v="48"/>
    <s v="AVK 2,5 A, AVK 2,5 A"/>
    <x v="510"/>
    <x v="0"/>
    <x v="49"/>
    <x v="0"/>
    <x v="49"/>
    <s v="DB37-*m"/>
    <x v="1"/>
    <s v="CPO101"/>
    <n v="1"/>
    <s v="BP011"/>
    <x v="49"/>
    <n v="11"/>
    <n v="8"/>
    <x v="0"/>
    <n v="16"/>
    <s v=""/>
    <s v="DCS AMMONIA-UTILITIES"/>
    <m/>
    <m/>
    <m/>
    <s v="O1011010R"/>
    <n v="8"/>
    <m/>
    <s v="00-Common"/>
    <x v="390"/>
    <x v="390"/>
    <x v="0"/>
    <m/>
    <s v="O1011010R:8A/_x000a_O1011010R_U8:5"/>
    <s v="O1011010R:8C/_x000a_O1011010R_U8:6"/>
    <m/>
    <s v=""/>
    <s v=""/>
    <m/>
    <m/>
    <m/>
    <s v="8A"/>
    <s v="8C"/>
    <x v="0"/>
    <x v="0"/>
    <x v="0"/>
    <x v="0"/>
    <x v="0"/>
    <s v=""/>
    <s v=""/>
    <x v="7"/>
    <x v="7"/>
    <x v="830"/>
    <x v="938"/>
  </r>
  <r>
    <s v="01"/>
    <m/>
    <s v="Сигнал"/>
    <s v="17-F -020201 -C"/>
    <x v="820"/>
    <s v="00"/>
    <s v="Inlet Mixed bed"/>
    <s v="ВХОД СМЕШАННОГО СЛОЯ"/>
    <s v="Vortex Flow Transmitter"/>
    <s v="4124-FY-VD-BD17617L02200002_SH.2"/>
    <x v="4"/>
    <x v="3"/>
    <m/>
    <s v="17-C-AD-N-002FL03-L022"/>
    <s v="24 Pair"/>
    <s v="Pr.12"/>
    <x v="1"/>
    <x v="2"/>
    <x v="13"/>
    <n v="24"/>
    <s v=""/>
    <s v="48"/>
    <s v="AVK 2,5 A, AVK 2,5 A"/>
    <x v="511"/>
    <x v="0"/>
    <x v="49"/>
    <x v="0"/>
    <x v="49"/>
    <s v="DB37-*m"/>
    <x v="1"/>
    <s v="CPO101"/>
    <n v="1"/>
    <s v="BP011"/>
    <x v="49"/>
    <n v="11"/>
    <n v="9"/>
    <x v="0"/>
    <n v="16"/>
    <s v=""/>
    <s v="DCS AMMONIA-UTILITIES"/>
    <m/>
    <m/>
    <m/>
    <s v="O1011010R"/>
    <n v="9"/>
    <m/>
    <s v="00-Common"/>
    <x v="391"/>
    <x v="391"/>
    <x v="0"/>
    <m/>
    <s v="O1011010R:9A/_x000a_O1011010R_U9:5"/>
    <s v="O1011010R:9C/_x000a_O1011010R_U9:6"/>
    <m/>
    <s v=""/>
    <s v=""/>
    <m/>
    <m/>
    <m/>
    <s v="9A"/>
    <s v="9C"/>
    <x v="0"/>
    <x v="0"/>
    <x v="0"/>
    <x v="0"/>
    <x v="0"/>
    <s v=""/>
    <s v=""/>
    <x v="8"/>
    <x v="8"/>
    <x v="831"/>
    <x v="939"/>
  </r>
  <r>
    <s v="01"/>
    <m/>
    <s v="Сигнал"/>
    <s v="17-T -020200"/>
    <x v="821"/>
    <s v="00"/>
    <s v="Water from regeneration pumps"/>
    <s v="ВОДА ИЗ НАСОСА РЕГЕНЕРАЦИИ"/>
    <s v="Temperature Transmitter - Head Mounted"/>
    <s v="4124-FY-VD-BD17617L02200002_SH.4"/>
    <x v="4"/>
    <x v="3"/>
    <m/>
    <s v="17-C-AD-N-003FL03-L022"/>
    <s v="12 Pair"/>
    <s v="Pr.01"/>
    <x v="1"/>
    <x v="0"/>
    <x v="5"/>
    <n v="2"/>
    <s v=""/>
    <s v="24"/>
    <s v="AVK 2,5 A, AVK 2,5 A"/>
    <x v="512"/>
    <x v="0"/>
    <x v="49"/>
    <x v="0"/>
    <x v="49"/>
    <s v="DB37-*m"/>
    <x v="1"/>
    <s v="CPO101"/>
    <n v="1"/>
    <s v="BP011"/>
    <x v="49"/>
    <n v="11"/>
    <n v="10"/>
    <x v="0"/>
    <n v="16"/>
    <s v=""/>
    <s v="DCS AMMONIA-UTILITIES"/>
    <m/>
    <m/>
    <m/>
    <s v="O1011010R"/>
    <n v="10"/>
    <m/>
    <s v="00-Common"/>
    <x v="392"/>
    <x v="392"/>
    <x v="0"/>
    <m/>
    <s v="O1011010R:10A/_x000a_O1011010R_U10:5"/>
    <s v="O1011010R:10C/_x000a_O1011010R_U10:6"/>
    <m/>
    <s v=""/>
    <s v=""/>
    <m/>
    <m/>
    <m/>
    <s v="10A"/>
    <s v="10C"/>
    <x v="0"/>
    <x v="0"/>
    <x v="0"/>
    <x v="0"/>
    <x v="0"/>
    <s v=""/>
    <s v=""/>
    <x v="9"/>
    <x v="9"/>
    <x v="832"/>
    <x v="940"/>
  </r>
  <r>
    <s v="01"/>
    <m/>
    <s v="Сигнал"/>
    <s v="17-T -020200"/>
    <x v="822"/>
    <s v="00"/>
    <s v="Water from regeneration pumps"/>
    <s v="ВОДА ИЗ НАСОСА РЕГЕНЕРАЦИИ"/>
    <s v="Temperature Transmitter - Head Mounted"/>
    <s v="4124-FY-VD-BD17617L02200002_SH.4"/>
    <x v="4"/>
    <x v="3"/>
    <m/>
    <s v="17-C-AD-N-003FL03-L022"/>
    <s v="12 Pair"/>
    <s v="Pr.02"/>
    <x v="1"/>
    <x v="0"/>
    <x v="0"/>
    <n v="4"/>
    <s v=""/>
    <s v="24"/>
    <s v="AVK 2,5 A, AVK 2,5 A"/>
    <x v="513"/>
    <x v="0"/>
    <x v="49"/>
    <x v="0"/>
    <x v="49"/>
    <s v="DB37-*m"/>
    <x v="1"/>
    <s v="CPO101"/>
    <n v="1"/>
    <s v="BP011"/>
    <x v="49"/>
    <n v="11"/>
    <n v="11"/>
    <x v="0"/>
    <n v="16"/>
    <s v=""/>
    <s v="DCS AMMONIA-UTILITIES"/>
    <m/>
    <m/>
    <m/>
    <s v="O1011010R"/>
    <n v="11"/>
    <m/>
    <s v="00-Common"/>
    <x v="393"/>
    <x v="393"/>
    <x v="0"/>
    <m/>
    <s v="O1011010R:11A/_x000a_O1011010R_U11:5"/>
    <s v="O1011010R:11C/_x000a_O1011010R_U11:6"/>
    <m/>
    <s v=""/>
    <s v=""/>
    <m/>
    <m/>
    <m/>
    <s v="11A"/>
    <s v="11C"/>
    <x v="0"/>
    <x v="0"/>
    <x v="0"/>
    <x v="0"/>
    <x v="0"/>
    <s v=""/>
    <s v=""/>
    <x v="10"/>
    <x v="10"/>
    <x v="833"/>
    <x v="941"/>
  </r>
  <r>
    <s v="01"/>
    <m/>
    <s v="Сигнал"/>
    <s v="17-F -020202"/>
    <x v="823"/>
    <s v="00"/>
    <s v="Water from regeneration pumps"/>
    <s v="ВОДА ИЗ НАСОСА РЕГЕНЕРАЦИИ"/>
    <s v="Vortex Flow Transmitter"/>
    <s v="4124-FY-VD-BD17617L02200002_SH.4"/>
    <x v="4"/>
    <x v="3"/>
    <m/>
    <s v="17-C-AD-N-003FL03-L022"/>
    <s v="12 Pair"/>
    <s v="Pr.04"/>
    <x v="1"/>
    <x v="0"/>
    <x v="2"/>
    <n v="8"/>
    <s v=""/>
    <s v="24"/>
    <s v="AVK 2,5 A, AVK 2,5 A"/>
    <x v="514"/>
    <x v="0"/>
    <x v="49"/>
    <x v="0"/>
    <x v="49"/>
    <s v="DB37-*m"/>
    <x v="1"/>
    <s v="CPO101"/>
    <n v="1"/>
    <s v="BP011"/>
    <x v="49"/>
    <n v="11"/>
    <n v="12"/>
    <x v="0"/>
    <n v="16"/>
    <s v=""/>
    <s v="DCS AMMONIA-UTILITIES"/>
    <m/>
    <m/>
    <m/>
    <s v="O1011010R"/>
    <n v="12"/>
    <m/>
    <s v="00-Common"/>
    <x v="394"/>
    <x v="394"/>
    <x v="0"/>
    <m/>
    <s v="O1011010R:12A/_x000a_O1011010R_U12:5"/>
    <s v="O1011010R:12C/_x000a_O1011010R_U12:6"/>
    <m/>
    <s v=""/>
    <s v=""/>
    <m/>
    <m/>
    <m/>
    <s v="12A"/>
    <s v="12C"/>
    <x v="0"/>
    <x v="0"/>
    <x v="0"/>
    <x v="0"/>
    <x v="0"/>
    <s v=""/>
    <s v=""/>
    <x v="11"/>
    <x v="11"/>
    <x v="834"/>
    <x v="942"/>
  </r>
  <r>
    <s v="01"/>
    <m/>
    <s v="Сигнал"/>
    <s v="17-F -020203"/>
    <x v="824"/>
    <s v="00"/>
    <s v="Water to NaOH regeneration"/>
    <s v="ВОДА К РЕГЕНЕРАЦИИ NAOH"/>
    <s v="Vortex Flow Transmitter"/>
    <s v="4124-FY-VD-BD17617L02200002_SH.4"/>
    <x v="4"/>
    <x v="3"/>
    <m/>
    <s v="17-C-AD-N-003FL03-L022"/>
    <s v="12 Pair"/>
    <s v="Pr.06"/>
    <x v="1"/>
    <x v="0"/>
    <x v="4"/>
    <n v="12"/>
    <s v=""/>
    <s v="24"/>
    <s v="AVK 2,5 A, AVK 2,5 A"/>
    <x v="515"/>
    <x v="0"/>
    <x v="49"/>
    <x v="0"/>
    <x v="49"/>
    <s v="DB37-*m"/>
    <x v="1"/>
    <s v="CPO101"/>
    <n v="1"/>
    <s v="BP011"/>
    <x v="49"/>
    <n v="11"/>
    <n v="13"/>
    <x v="0"/>
    <n v="16"/>
    <s v=""/>
    <s v="DCS AMMONIA-UTILITIES"/>
    <m/>
    <m/>
    <m/>
    <s v="O1011010R"/>
    <n v="13"/>
    <m/>
    <s v="00-Common"/>
    <x v="395"/>
    <x v="395"/>
    <x v="0"/>
    <m/>
    <s v="O1011010R:13A/_x000a_O1011010R_U13:5"/>
    <s v="O1011010R:13C/_x000a_O1011010R_U13:6"/>
    <m/>
    <s v=""/>
    <s v=""/>
    <m/>
    <m/>
    <m/>
    <s v="13A"/>
    <s v="13C"/>
    <x v="0"/>
    <x v="0"/>
    <x v="0"/>
    <x v="0"/>
    <x v="0"/>
    <s v=""/>
    <s v=""/>
    <x v="12"/>
    <x v="12"/>
    <x v="835"/>
    <x v="943"/>
  </r>
  <r>
    <s v="01"/>
    <m/>
    <s v="Сигнал"/>
    <s v="17-F -020204"/>
    <x v="825"/>
    <s v="00"/>
    <s v="Neutralized water to plant drain system"/>
    <s v="НЕЙТРАЛ.ВОДА В ДРЕН.СИСТЕМУ ЗАВ"/>
    <s v="Magnetic Flow Transmitter"/>
    <s v="4124-FY-VD-BD17617L02200002_SH.7"/>
    <x v="5"/>
    <x v="4"/>
    <s v="230 VAC"/>
    <s v="17-C-AD-N-006FL03-L022"/>
    <s v="24 Pair"/>
    <s v="Pr.01"/>
    <x v="1"/>
    <x v="48"/>
    <x v="5"/>
    <n v="2"/>
    <s v=""/>
    <s v="48"/>
    <s v="AVK 2,5 A, AVK 2,5 A"/>
    <x v="516"/>
    <x v="0"/>
    <x v="49"/>
    <x v="0"/>
    <x v="49"/>
    <s v="DB37-*m"/>
    <x v="1"/>
    <s v="CPO101"/>
    <n v="1"/>
    <s v="BP011"/>
    <x v="49"/>
    <n v="11"/>
    <n v="14"/>
    <x v="0"/>
    <n v="16"/>
    <s v=""/>
    <s v="DCS AMMONIA-UTILITIES"/>
    <m/>
    <m/>
    <m/>
    <s v="O1011010R"/>
    <n v="14"/>
    <m/>
    <s v="00-Common"/>
    <x v="396"/>
    <x v="396"/>
    <x v="0"/>
    <m/>
    <s v="O1011010R:14A/_x000a_O1011010R_U14:5"/>
    <s v="O1011010R:14C/_x000a_O1011010R_U14:6"/>
    <m/>
    <s v=""/>
    <s v=""/>
    <m/>
    <m/>
    <m/>
    <s v="14A"/>
    <s v="14C"/>
    <x v="1"/>
    <x v="1"/>
    <x v="0"/>
    <x v="0"/>
    <x v="0"/>
    <s v=""/>
    <s v=""/>
    <x v="13"/>
    <x v="13"/>
    <x v="836"/>
    <x v="944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49"/>
    <x v="0"/>
    <x v="49"/>
    <m/>
    <x v="1"/>
    <s v="CPO101"/>
    <n v="1"/>
    <s v="BP011"/>
    <x v="49"/>
    <n v="11"/>
    <n v="15"/>
    <x v="0"/>
    <n v="16"/>
    <m/>
    <m/>
    <m/>
    <m/>
    <m/>
    <s v="O1011010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6"/>
    <x v="5"/>
    <m/>
    <m/>
    <m/>
    <m/>
    <x v="1"/>
    <x v="6"/>
    <x v="8"/>
    <m/>
    <m/>
    <s v=""/>
    <s v=""/>
    <x v="230"/>
    <x v="2"/>
    <x v="49"/>
    <x v="0"/>
    <x v="49"/>
    <m/>
    <x v="1"/>
    <s v="CPO101"/>
    <n v="1"/>
    <s v="BP011"/>
    <x v="49"/>
    <n v="11"/>
    <n v="16"/>
    <x v="0"/>
    <n v="16"/>
    <m/>
    <m/>
    <m/>
    <m/>
    <m/>
    <s v="O1011010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070851"/>
    <x v="826"/>
    <s v="14"/>
    <s v="17-L-073-PM-071A  92.5% H2SO4 Injection Pump"/>
    <s v="НАСОС ВПРЫСКА 92,5% H2SO4"/>
    <s v="Electric Stroke Actuator"/>
    <s v="4124-FY-VD-BD17217L07300001"/>
    <x v="9"/>
    <x v="6"/>
    <m/>
    <s v="17-C-AD-N-001FL07-L073"/>
    <s v="12 Pair"/>
    <s v="Pr.02"/>
    <x v="0"/>
    <x v="7"/>
    <x v="0"/>
    <n v="4"/>
    <s v=""/>
    <s v="24"/>
    <s v="AVK 2,5 A, AVK 2,5 A"/>
    <x v="517"/>
    <x v="3"/>
    <x v="50"/>
    <x v="0"/>
    <x v="50"/>
    <s v="DB37-*m"/>
    <x v="1"/>
    <s v="CPO101"/>
    <n v="1"/>
    <s v="BP011"/>
    <x v="50"/>
    <n v="13"/>
    <n v="1"/>
    <x v="1"/>
    <n v="16"/>
    <s v=""/>
    <s v="DCS AMMONIA-UTILITIES"/>
    <m/>
    <m/>
    <m/>
    <s v="O1011012R"/>
    <n v="1"/>
    <m/>
    <s v="14-Wastewater Treatment Area"/>
    <x v="397"/>
    <x v="397"/>
    <x v="0"/>
    <m/>
    <s v="O1011012R:1A/_x000a_O1011012R_U1:5"/>
    <s v="O1011012R:1C/_x000a_O1011012R_U1:6"/>
    <m/>
    <s v=""/>
    <s v=""/>
    <m/>
    <m/>
    <m/>
    <s v="1A"/>
    <s v="1C"/>
    <x v="0"/>
    <x v="0"/>
    <x v="0"/>
    <x v="0"/>
    <x v="0"/>
    <s v=""/>
    <s v=""/>
    <x v="0"/>
    <x v="0"/>
    <x v="837"/>
    <x v="945"/>
  </r>
  <r>
    <s v="01"/>
    <m/>
    <s v="Сигнал"/>
    <s v="17-H -070852"/>
    <x v="827"/>
    <s v="14"/>
    <s v="17-L-073-PM-071B  92.5% H2SO4 Injection Pump"/>
    <s v="НАСОС ВПРЫСКА 92,5% H2SO4"/>
    <s v="Electric Stroke Actuator"/>
    <s v="4124-FY-VD-BD17217L07300001"/>
    <x v="9"/>
    <x v="6"/>
    <m/>
    <s v="17-C-AD-N-001FL07-L073"/>
    <s v="12 Pair"/>
    <s v="Pr.03"/>
    <x v="0"/>
    <x v="7"/>
    <x v="1"/>
    <n v="6"/>
    <s v=""/>
    <s v="24"/>
    <s v="AVK 2,5 A, AVK 2,5 A"/>
    <x v="518"/>
    <x v="3"/>
    <x v="50"/>
    <x v="0"/>
    <x v="50"/>
    <s v="DB37-*m"/>
    <x v="1"/>
    <s v="CPO101"/>
    <n v="1"/>
    <s v="BP011"/>
    <x v="50"/>
    <n v="13"/>
    <n v="2"/>
    <x v="1"/>
    <n v="16"/>
    <s v=""/>
    <s v="DCS AMMONIA-UTILITIES"/>
    <m/>
    <m/>
    <m/>
    <s v="O1011012R"/>
    <n v="2"/>
    <m/>
    <s v="14-Wastewater Treatment Area"/>
    <x v="398"/>
    <x v="398"/>
    <x v="0"/>
    <m/>
    <s v="O1011012R:2A/_x000a_O1011012R_U2:5"/>
    <s v="O1011012R:2C/_x000a_O1011012R_U2:6"/>
    <m/>
    <s v=""/>
    <s v=""/>
    <m/>
    <m/>
    <m/>
    <s v="2A"/>
    <s v="2C"/>
    <x v="0"/>
    <x v="0"/>
    <x v="0"/>
    <x v="0"/>
    <x v="0"/>
    <s v=""/>
    <s v=""/>
    <x v="1"/>
    <x v="1"/>
    <x v="838"/>
    <x v="946"/>
  </r>
  <r>
    <s v="01"/>
    <m/>
    <s v="Сигнал"/>
    <s v="17-T -13001"/>
    <x v="828"/>
    <s v="00"/>
    <s v="17-V-131 Temp"/>
    <s v="ТЕМПЕРАТУРА В БАКЕ ВОДЫ 17-V-131"/>
    <s v="Smart Positioner"/>
    <s v="4124-XZ-DM-21713001"/>
    <x v="9"/>
    <x v="6"/>
    <m/>
    <s v="17-C-AD-N-001FL10"/>
    <s v="24 Pair"/>
    <s v="Pr.03"/>
    <x v="0"/>
    <x v="8"/>
    <x v="1"/>
    <n v="6"/>
    <s v=""/>
    <s v="48"/>
    <s v="AVK 2,5 A, AVK 2,5 A"/>
    <x v="519"/>
    <x v="3"/>
    <x v="50"/>
    <x v="0"/>
    <x v="50"/>
    <s v="DB37-*m"/>
    <x v="1"/>
    <s v="CPO101"/>
    <n v="1"/>
    <s v="BP011"/>
    <x v="50"/>
    <n v="13"/>
    <n v="3"/>
    <x v="1"/>
    <n v="16"/>
    <s v=""/>
    <s v="DCS AMMONIA-UTILITIES"/>
    <m/>
    <m/>
    <m/>
    <s v="O1011012R"/>
    <n v="3"/>
    <m/>
    <s v="00-Common"/>
    <x v="399"/>
    <x v="399"/>
    <x v="0"/>
    <m/>
    <s v="O1011012R:3A/_x000a_O1011012R_U3:5"/>
    <s v="O1011012R:3C/_x000a_O1011012R_U3:6"/>
    <m/>
    <s v=""/>
    <s v=""/>
    <m/>
    <m/>
    <m/>
    <s v="3A"/>
    <s v="3C"/>
    <x v="0"/>
    <x v="0"/>
    <x v="0"/>
    <x v="0"/>
    <x v="0"/>
    <s v=""/>
    <s v=""/>
    <x v="2"/>
    <x v="2"/>
    <x v="839"/>
    <x v="947"/>
  </r>
  <r>
    <s v="01"/>
    <m/>
    <s v="Сигнал"/>
    <s v="17-L -13002"/>
    <x v="829"/>
    <s v="00"/>
    <s v="17-V-131 Level"/>
    <s v="17-V-131 УРОВЕНЬ В БАКЕ ВОДЫ"/>
    <s v="Smart Positioner"/>
    <s v="4124-XZ-DM-21713001"/>
    <x v="9"/>
    <x v="6"/>
    <m/>
    <s v="17-C-AD-N-001FL10"/>
    <s v="24 Pair"/>
    <s v="Pr.07"/>
    <x v="0"/>
    <x v="8"/>
    <x v="6"/>
    <n v="14"/>
    <s v=""/>
    <s v="48"/>
    <s v="AVK 2,5 A, AVK 2,5 A"/>
    <x v="520"/>
    <x v="3"/>
    <x v="50"/>
    <x v="0"/>
    <x v="50"/>
    <s v="DB37-*m"/>
    <x v="1"/>
    <s v="CPO101"/>
    <n v="1"/>
    <s v="BP011"/>
    <x v="50"/>
    <n v="13"/>
    <n v="4"/>
    <x v="1"/>
    <n v="16"/>
    <s v=""/>
    <s v="DCS AMMONIA-UTILITIES"/>
    <m/>
    <m/>
    <m/>
    <s v="O1011012R"/>
    <n v="4"/>
    <m/>
    <s v="00-Common"/>
    <x v="400"/>
    <x v="400"/>
    <x v="0"/>
    <m/>
    <s v="O1011012R:4A/_x000a_O1011012R_U4:5"/>
    <s v="O1011012R:4C/_x000a_O1011012R_U4:6"/>
    <m/>
    <s v=""/>
    <s v=""/>
    <m/>
    <m/>
    <m/>
    <s v="4A"/>
    <s v="4C"/>
    <x v="0"/>
    <x v="0"/>
    <x v="0"/>
    <x v="0"/>
    <x v="0"/>
    <s v=""/>
    <s v=""/>
    <x v="3"/>
    <x v="3"/>
    <x v="840"/>
    <x v="948"/>
  </r>
  <r>
    <s v="01"/>
    <m/>
    <s v="Сигнал"/>
    <s v="17-H -11501"/>
    <x v="830"/>
    <s v="14"/>
    <s v="17-L-112-P-001A Sodium Phosphate Injection Pump"/>
    <s v="НАСОС ВПРЫСКА ФОСФАТА НАТРИЯ"/>
    <s v="Electric Stroke Actuator"/>
    <s v="4124-FY-VD-BD17117L11200001"/>
    <x v="9"/>
    <x v="6"/>
    <m/>
    <s v="17-C-AD-N-001FL11-L112"/>
    <s v="12 Pair"/>
    <s v="Pr.07"/>
    <x v="0"/>
    <x v="11"/>
    <x v="6"/>
    <n v="14"/>
    <s v=""/>
    <s v="24"/>
    <s v="AVK 2,5 A, AVK 2,5 A"/>
    <x v="521"/>
    <x v="3"/>
    <x v="50"/>
    <x v="0"/>
    <x v="50"/>
    <s v="DB37-*m"/>
    <x v="1"/>
    <s v="CPO101"/>
    <n v="1"/>
    <s v="BP011"/>
    <x v="50"/>
    <n v="13"/>
    <n v="5"/>
    <x v="1"/>
    <n v="16"/>
    <s v=""/>
    <s v="DCS AMMONIA-UTILITIES"/>
    <m/>
    <m/>
    <m/>
    <s v="O1011012R"/>
    <n v="5"/>
    <m/>
    <s v="14-Wastewater Treatment Area"/>
    <x v="401"/>
    <x v="401"/>
    <x v="0"/>
    <m/>
    <s v="O1011012R:5A/_x000a_O1011012R_U5:5"/>
    <s v="O1011012R:5C/_x000a_O1011012R_U5:6"/>
    <m/>
    <s v=""/>
    <s v=""/>
    <m/>
    <m/>
    <m/>
    <s v="5A"/>
    <s v="5C"/>
    <x v="0"/>
    <x v="0"/>
    <x v="0"/>
    <x v="0"/>
    <x v="0"/>
    <s v=""/>
    <s v=""/>
    <x v="4"/>
    <x v="4"/>
    <x v="841"/>
    <x v="949"/>
  </r>
  <r>
    <s v="01"/>
    <m/>
    <s v="Сигнал"/>
    <s v="17-H -11502"/>
    <x v="831"/>
    <s v="14"/>
    <s v="17-L-112-P-001B Sodium Phosphate Injection Pump"/>
    <s v="НАСОС ВПРЫСКА ФОСФАТА НАТРИЯ"/>
    <s v="Electric Stroke Actuator"/>
    <s v="4124-FY-VD-BD17117L11200001"/>
    <x v="9"/>
    <x v="6"/>
    <m/>
    <s v="17-C-AD-N-001FL11-L112"/>
    <s v="12 Pair"/>
    <s v="Pr.08"/>
    <x v="0"/>
    <x v="11"/>
    <x v="7"/>
    <n v="16"/>
    <s v=""/>
    <s v="24"/>
    <s v="AVK 2,5 A, AVK 2,5 A"/>
    <x v="522"/>
    <x v="3"/>
    <x v="50"/>
    <x v="0"/>
    <x v="50"/>
    <s v="DB37-*m"/>
    <x v="1"/>
    <s v="CPO101"/>
    <n v="1"/>
    <s v="BP011"/>
    <x v="50"/>
    <n v="13"/>
    <n v="6"/>
    <x v="1"/>
    <n v="16"/>
    <s v=""/>
    <s v="DCS AMMONIA-UTILITIES"/>
    <m/>
    <m/>
    <m/>
    <s v="O1011012R"/>
    <n v="6"/>
    <m/>
    <s v="14-Wastewater Treatment Area"/>
    <x v="402"/>
    <x v="402"/>
    <x v="0"/>
    <m/>
    <s v="O1011012R:6A/_x000a_O1011012R_U6:5"/>
    <s v="O1011012R:6C/_x000a_O1011012R_U6:6"/>
    <m/>
    <s v=""/>
    <s v=""/>
    <m/>
    <m/>
    <m/>
    <s v="6A"/>
    <s v="6C"/>
    <x v="0"/>
    <x v="0"/>
    <x v="0"/>
    <x v="0"/>
    <x v="0"/>
    <s v=""/>
    <s v=""/>
    <x v="5"/>
    <x v="5"/>
    <x v="842"/>
    <x v="950"/>
  </r>
  <r>
    <s v="01"/>
    <m/>
    <s v="Сигнал"/>
    <s v="17-H -115100"/>
    <x v="832"/>
    <s v="14"/>
    <s v="17-113-P-001A Oxygen Scavenger Injection Pump"/>
    <s v="НАСОС ВПРЫСКА ПОГЛОТ О2"/>
    <s v="Electric Stroke Actuator"/>
    <s v="4124-FY-VD-BD17117L11300001"/>
    <x v="9"/>
    <x v="6"/>
    <m/>
    <s v="17-C-AD-N-001FL11-L112"/>
    <s v="12 Pair"/>
    <s v="Pr.09"/>
    <x v="0"/>
    <x v="11"/>
    <x v="10"/>
    <n v="18"/>
    <s v=""/>
    <s v="24"/>
    <s v="AVK 2,5 A, AVK 2,5 A"/>
    <x v="523"/>
    <x v="3"/>
    <x v="50"/>
    <x v="0"/>
    <x v="50"/>
    <s v="DB37-*m"/>
    <x v="1"/>
    <s v="CPO101"/>
    <n v="1"/>
    <s v="BP011"/>
    <x v="50"/>
    <n v="13"/>
    <n v="7"/>
    <x v="1"/>
    <n v="16"/>
    <s v=""/>
    <s v="DCS AMMONIA-UTILITIES"/>
    <m/>
    <m/>
    <m/>
    <s v="O1011012R"/>
    <n v="7"/>
    <m/>
    <s v="14-Wastewater Treatment Area"/>
    <x v="403"/>
    <x v="403"/>
    <x v="0"/>
    <m/>
    <s v="O1011012R:7A/_x000a_O1011012R_U7:5"/>
    <s v="O1011012R:7C/_x000a_O1011012R_U7:6"/>
    <m/>
    <s v=""/>
    <s v=""/>
    <m/>
    <m/>
    <m/>
    <s v="7A"/>
    <s v="7C"/>
    <x v="0"/>
    <x v="0"/>
    <x v="0"/>
    <x v="0"/>
    <x v="0"/>
    <s v=""/>
    <s v=""/>
    <x v="6"/>
    <x v="6"/>
    <x v="843"/>
    <x v="951"/>
  </r>
  <r>
    <s v="01"/>
    <m/>
    <s v="Сигнал"/>
    <s v="17-H -115101"/>
    <x v="833"/>
    <s v="14"/>
    <s v="17-113-P-001B Oxygen Scavenger Injection Pump"/>
    <s v="НАСОС ВПРЫСКА ПОГЛОТ О2 "/>
    <s v="Electric Stroke Actuator"/>
    <s v="4124-FY-VD-BD17117L11300001"/>
    <x v="9"/>
    <x v="6"/>
    <m/>
    <s v="17-C-AD-N-001FL11-L112"/>
    <s v="12 Pair"/>
    <s v="Pr.10"/>
    <x v="0"/>
    <x v="11"/>
    <x v="11"/>
    <n v="20"/>
    <s v=""/>
    <s v="24"/>
    <s v="AVK 2,5 A, AVK 2,5 A"/>
    <x v="524"/>
    <x v="3"/>
    <x v="50"/>
    <x v="0"/>
    <x v="50"/>
    <s v="DB37-*m"/>
    <x v="1"/>
    <s v="CPO101"/>
    <n v="1"/>
    <s v="BP011"/>
    <x v="50"/>
    <n v="13"/>
    <n v="8"/>
    <x v="1"/>
    <n v="16"/>
    <s v=""/>
    <s v="DCS AMMONIA-UTILITIES"/>
    <m/>
    <m/>
    <m/>
    <s v="O1011012R"/>
    <n v="8"/>
    <m/>
    <s v="14-Wastewater Treatment Area"/>
    <x v="404"/>
    <x v="404"/>
    <x v="0"/>
    <m/>
    <s v="O1011012R:8A/_x000a_O1011012R_U8:5"/>
    <s v="O1011012R:8C/_x000a_O1011012R_U8:6"/>
    <m/>
    <s v=""/>
    <s v=""/>
    <m/>
    <m/>
    <m/>
    <s v="8A"/>
    <s v="8C"/>
    <x v="0"/>
    <x v="0"/>
    <x v="0"/>
    <x v="0"/>
    <x v="0"/>
    <s v=""/>
    <s v=""/>
    <x v="7"/>
    <x v="7"/>
    <x v="844"/>
    <x v="952"/>
  </r>
  <r>
    <s v="01"/>
    <m/>
    <s v="Сигнал"/>
    <s v="17-H -115300"/>
    <x v="834"/>
    <s v="14"/>
    <s v="17-114-P-001A Amine Injection Pump"/>
    <s v="17114P001A НАСОС ВПРЫСКА АМИНА"/>
    <s v="Electric Stroke Actuator"/>
    <s v="4124-FY-VD-BD17117L11400001"/>
    <x v="9"/>
    <x v="6"/>
    <m/>
    <s v="17-C-AD-N-001FL11-L112"/>
    <s v="12 Pair"/>
    <s v="Pr.11"/>
    <x v="0"/>
    <x v="11"/>
    <x v="12"/>
    <n v="22"/>
    <s v=""/>
    <s v="24"/>
    <s v="AVK 2,5 A, AVK 2,5 A"/>
    <x v="525"/>
    <x v="3"/>
    <x v="50"/>
    <x v="0"/>
    <x v="50"/>
    <s v="DB37-*m"/>
    <x v="1"/>
    <s v="CPO101"/>
    <n v="1"/>
    <s v="BP011"/>
    <x v="50"/>
    <n v="13"/>
    <n v="9"/>
    <x v="1"/>
    <n v="16"/>
    <s v=""/>
    <s v="DCS AMMONIA-UTILITIES"/>
    <m/>
    <m/>
    <m/>
    <s v="O1011012R"/>
    <n v="9"/>
    <m/>
    <s v="14-Wastewater Treatment Area"/>
    <x v="405"/>
    <x v="405"/>
    <x v="0"/>
    <m/>
    <s v="O1011012R:9A/_x000a_O1011012R_U9:5"/>
    <s v="O1011012R:9C/_x000a_O1011012R_U9:6"/>
    <m/>
    <s v=""/>
    <s v=""/>
    <m/>
    <m/>
    <m/>
    <s v="9A"/>
    <s v="9C"/>
    <x v="0"/>
    <x v="0"/>
    <x v="0"/>
    <x v="0"/>
    <x v="0"/>
    <s v=""/>
    <s v=""/>
    <x v="8"/>
    <x v="8"/>
    <x v="845"/>
    <x v="953"/>
  </r>
  <r>
    <s v="01"/>
    <m/>
    <s v="Сигнал"/>
    <s v="17-H -115301"/>
    <x v="835"/>
    <s v="14"/>
    <s v="17-114-P-001B Amine Injection Pump"/>
    <s v="17114P001В НАСОС ВПРЫСКА АМИНА"/>
    <s v="Electric Stroke Actuator"/>
    <s v="4124-FY-VD-BD17117L11400001"/>
    <x v="9"/>
    <x v="6"/>
    <m/>
    <s v="17-C-AD-N-001FL11-L112"/>
    <s v="12 Pair"/>
    <s v="Pr.12"/>
    <x v="0"/>
    <x v="11"/>
    <x v="13"/>
    <n v="24"/>
    <s v=""/>
    <s v="24"/>
    <s v="AVK 2,5 A, AVK 2,5 A"/>
    <x v="526"/>
    <x v="3"/>
    <x v="50"/>
    <x v="0"/>
    <x v="50"/>
    <s v="DB37-*m"/>
    <x v="1"/>
    <s v="CPO101"/>
    <n v="1"/>
    <s v="BP011"/>
    <x v="50"/>
    <n v="13"/>
    <n v="10"/>
    <x v="1"/>
    <n v="16"/>
    <s v=""/>
    <s v="DCS AMMONIA-UTILITIES"/>
    <m/>
    <m/>
    <m/>
    <s v="O1011012R"/>
    <n v="10"/>
    <m/>
    <s v="14-Wastewater Treatment Area"/>
    <x v="406"/>
    <x v="406"/>
    <x v="0"/>
    <m/>
    <s v="O1011012R:10A/_x000a_O1011012R_U10:5"/>
    <s v="O1011012R:10C/_x000a_O1011012R_U10:6"/>
    <m/>
    <s v=""/>
    <s v=""/>
    <m/>
    <m/>
    <m/>
    <s v="10A"/>
    <s v="10C"/>
    <x v="0"/>
    <x v="0"/>
    <x v="0"/>
    <x v="0"/>
    <x v="0"/>
    <s v=""/>
    <s v=""/>
    <x v="9"/>
    <x v="9"/>
    <x v="846"/>
    <x v="954"/>
  </r>
  <r>
    <s v="01"/>
    <m/>
    <s v="Сигнал"/>
    <s v="17-H -070861"/>
    <x v="836"/>
    <s v="14"/>
    <s v="17-L-073-PM-076A 12-14% Sodium Hypochlorite Inj."/>
    <s v="12-14% ГИПОХЛОР НАТРИЯ ВПРЫСК. "/>
    <s v="Electric Stroke Actuator"/>
    <s v="4124-FY-VD-BD17217L07300006"/>
    <x v="9"/>
    <x v="6"/>
    <m/>
    <s v="17-C-AD-N-005FL07-L073"/>
    <s v="06 Pair"/>
    <s v="Pr.02"/>
    <x v="0"/>
    <x v="45"/>
    <x v="0"/>
    <n v="4"/>
    <s v=""/>
    <s v="12"/>
    <s v="AVK 2,5 A, AVK 2,5 A"/>
    <x v="527"/>
    <x v="3"/>
    <x v="50"/>
    <x v="0"/>
    <x v="50"/>
    <s v="DB37-*m"/>
    <x v="1"/>
    <s v="CPO101"/>
    <n v="1"/>
    <s v="BP011"/>
    <x v="50"/>
    <n v="13"/>
    <n v="11"/>
    <x v="1"/>
    <n v="16"/>
    <s v=""/>
    <s v="DCS AMMONIA-UTILITIES"/>
    <m/>
    <m/>
    <m/>
    <s v="O1011012R"/>
    <n v="11"/>
    <m/>
    <s v="14-Wastewater Treatment Area"/>
    <x v="407"/>
    <x v="407"/>
    <x v="0"/>
    <m/>
    <s v="O1011012R:11A/_x000a_O1011012R_U11:5"/>
    <s v="O1011012R:11C/_x000a_O1011012R_U11:6"/>
    <m/>
    <s v=""/>
    <s v=""/>
    <m/>
    <m/>
    <m/>
    <s v="11A"/>
    <s v="11C"/>
    <x v="0"/>
    <x v="0"/>
    <x v="0"/>
    <x v="0"/>
    <x v="0"/>
    <s v=""/>
    <s v=""/>
    <x v="10"/>
    <x v="10"/>
    <x v="847"/>
    <x v="955"/>
  </r>
  <r>
    <s v="01"/>
    <m/>
    <s v="Сигнал"/>
    <s v="17-H -070862"/>
    <x v="837"/>
    <s v="14"/>
    <s v="17-L-073-PM-076B 12-14% Sodium Hypochlorite Inj."/>
    <s v="12-14% ГИПОХЛОР НАТРИЯ ВПРЫСК. "/>
    <s v="Electric Stroke Actuator"/>
    <s v="4124-FY-VD-BD17217L07300006"/>
    <x v="9"/>
    <x v="6"/>
    <m/>
    <s v="17-C-AD-N-005FL07-L073"/>
    <s v="06 Pair"/>
    <s v="Pr.03"/>
    <x v="0"/>
    <x v="45"/>
    <x v="1"/>
    <n v="6"/>
    <s v=""/>
    <s v="12"/>
    <s v="AVK 2,5 A, AVK 2,5 A"/>
    <x v="528"/>
    <x v="3"/>
    <x v="50"/>
    <x v="0"/>
    <x v="50"/>
    <s v="DB37-*m"/>
    <x v="1"/>
    <s v="CPO101"/>
    <n v="1"/>
    <s v="BP011"/>
    <x v="50"/>
    <n v="13"/>
    <n v="12"/>
    <x v="1"/>
    <n v="16"/>
    <s v=""/>
    <s v="DCS AMMONIA-UTILITIES"/>
    <m/>
    <m/>
    <m/>
    <s v="O1011012R"/>
    <n v="12"/>
    <m/>
    <s v="14-Wastewater Treatment Area"/>
    <x v="408"/>
    <x v="408"/>
    <x v="0"/>
    <m/>
    <s v="O1011012R:12A/_x000a_O1011012R_U12:5"/>
    <s v="O1011012R:12C/_x000a_O1011012R_U12:6"/>
    <m/>
    <s v=""/>
    <s v=""/>
    <m/>
    <m/>
    <m/>
    <s v="12A"/>
    <s v="12C"/>
    <x v="0"/>
    <x v="0"/>
    <x v="0"/>
    <x v="0"/>
    <x v="0"/>
    <s v=""/>
    <s v=""/>
    <x v="11"/>
    <x v="11"/>
    <x v="848"/>
    <x v="956"/>
  </r>
  <r>
    <s v="01"/>
    <m/>
    <s v="Пустой"/>
    <m/>
    <x v="186"/>
    <m/>
    <m/>
    <m/>
    <m/>
    <m/>
    <x v="26"/>
    <x v="5"/>
    <m/>
    <m/>
    <m/>
    <m/>
    <x v="0"/>
    <x v="6"/>
    <x v="8"/>
    <m/>
    <m/>
    <s v=""/>
    <s v=""/>
    <x v="230"/>
    <x v="2"/>
    <x v="50"/>
    <x v="0"/>
    <x v="50"/>
    <m/>
    <x v="1"/>
    <s v="CPO101"/>
    <n v="1"/>
    <s v="BP011"/>
    <x v="50"/>
    <n v="13"/>
    <n v="13"/>
    <x v="1"/>
    <n v="16"/>
    <m/>
    <m/>
    <m/>
    <m/>
    <m/>
    <s v="O1011012R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0"/>
    <x v="6"/>
    <x v="8"/>
    <m/>
    <m/>
    <s v=""/>
    <s v=""/>
    <x v="230"/>
    <x v="2"/>
    <x v="50"/>
    <x v="0"/>
    <x v="50"/>
    <m/>
    <x v="1"/>
    <s v="CPO101"/>
    <n v="1"/>
    <s v="BP011"/>
    <x v="50"/>
    <n v="13"/>
    <n v="14"/>
    <x v="1"/>
    <n v="16"/>
    <m/>
    <m/>
    <m/>
    <m/>
    <m/>
    <s v="O1011012R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0"/>
    <x v="6"/>
    <x v="8"/>
    <m/>
    <m/>
    <s v=""/>
    <s v=""/>
    <x v="230"/>
    <x v="2"/>
    <x v="50"/>
    <x v="0"/>
    <x v="50"/>
    <m/>
    <x v="1"/>
    <s v="CPO101"/>
    <n v="1"/>
    <s v="BP011"/>
    <x v="50"/>
    <n v="13"/>
    <n v="15"/>
    <x v="1"/>
    <n v="16"/>
    <m/>
    <m/>
    <m/>
    <m/>
    <m/>
    <s v="O1011012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0"/>
    <x v="6"/>
    <x v="8"/>
    <m/>
    <m/>
    <s v=""/>
    <s v=""/>
    <x v="230"/>
    <x v="2"/>
    <x v="50"/>
    <x v="0"/>
    <x v="50"/>
    <m/>
    <x v="1"/>
    <s v="CPO101"/>
    <n v="1"/>
    <s v="BP011"/>
    <x v="50"/>
    <n v="13"/>
    <n v="16"/>
    <x v="1"/>
    <n v="16"/>
    <m/>
    <m/>
    <m/>
    <m/>
    <m/>
    <s v="O1011012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F -020200 -A"/>
    <x v="838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04"/>
    <x v="1"/>
    <x v="1"/>
    <x v="2"/>
    <n v="8"/>
    <s v=""/>
    <s v="48"/>
    <s v="AVK 2,5 A, AVK 2,5 A"/>
    <x v="529"/>
    <x v="3"/>
    <x v="51"/>
    <x v="0"/>
    <x v="51"/>
    <s v="DB37-*m"/>
    <x v="1"/>
    <s v="CPO101"/>
    <n v="1"/>
    <s v="BP011"/>
    <x v="51"/>
    <n v="15"/>
    <n v="1"/>
    <x v="1"/>
    <n v="16"/>
    <s v=""/>
    <s v="DCS AMMONIA-UTILITIES"/>
    <m/>
    <m/>
    <m/>
    <s v="O1011014R"/>
    <n v="1"/>
    <m/>
    <s v="00-Common"/>
    <x v="409"/>
    <x v="409"/>
    <x v="0"/>
    <m/>
    <s v="O1011014R:1A/_x000a_O1011014R_U1:5"/>
    <s v="O1011014R:1C/_x000a_O1011014R_U1:6"/>
    <m/>
    <s v=""/>
    <s v=""/>
    <m/>
    <m/>
    <m/>
    <s v="1A"/>
    <s v="1C"/>
    <x v="0"/>
    <x v="0"/>
    <x v="0"/>
    <x v="0"/>
    <x v="0"/>
    <s v=""/>
    <s v=""/>
    <x v="0"/>
    <x v="0"/>
    <x v="849"/>
    <x v="957"/>
  </r>
  <r>
    <s v="01"/>
    <m/>
    <s v="Сигнал"/>
    <s v="17-F -020200 -B"/>
    <x v="839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09"/>
    <x v="1"/>
    <x v="1"/>
    <x v="10"/>
    <n v="18"/>
    <s v=""/>
    <s v="48"/>
    <s v="AVK 2,5 A, AVK 2,5 A"/>
    <x v="530"/>
    <x v="3"/>
    <x v="51"/>
    <x v="0"/>
    <x v="51"/>
    <s v="DB37-*m"/>
    <x v="1"/>
    <s v="CPO101"/>
    <n v="1"/>
    <s v="BP011"/>
    <x v="51"/>
    <n v="15"/>
    <n v="2"/>
    <x v="1"/>
    <n v="16"/>
    <s v=""/>
    <s v="DCS AMMONIA-UTILITIES"/>
    <m/>
    <m/>
    <m/>
    <s v="O1011014R"/>
    <n v="2"/>
    <m/>
    <s v="00-Common"/>
    <x v="410"/>
    <x v="410"/>
    <x v="0"/>
    <m/>
    <s v="O1011014R:2A/_x000a_O1011014R_U2:5"/>
    <s v="O1011014R:2C/_x000a_O1011014R_U2:6"/>
    <m/>
    <s v=""/>
    <s v=""/>
    <m/>
    <m/>
    <m/>
    <s v="2A"/>
    <s v="2C"/>
    <x v="0"/>
    <x v="0"/>
    <x v="0"/>
    <x v="0"/>
    <x v="0"/>
    <s v=""/>
    <s v=""/>
    <x v="1"/>
    <x v="1"/>
    <x v="850"/>
    <x v="958"/>
  </r>
  <r>
    <s v="01"/>
    <m/>
    <s v="Сигнал"/>
    <s v="17-F -020200 -C"/>
    <x v="840"/>
    <s v="00"/>
    <s v="Inlet SAC Cationic Exchanger"/>
    <s v="ВХОД КАТИОНООБМЕННИКА SAC "/>
    <s v="Smart Positioner"/>
    <s v="4124-FY-VD-BD17617L02200002_SH.1"/>
    <x v="9"/>
    <x v="6"/>
    <m/>
    <s v="17-C-AD-N-001FL03-L022"/>
    <s v="24 Pair"/>
    <s v="Pr.14"/>
    <x v="1"/>
    <x v="1"/>
    <x v="15"/>
    <n v="28"/>
    <s v=""/>
    <s v="48"/>
    <s v="AVK 2,5 A, AVK 2,5 A"/>
    <x v="531"/>
    <x v="3"/>
    <x v="51"/>
    <x v="0"/>
    <x v="51"/>
    <s v="DB37-*m"/>
    <x v="1"/>
    <s v="CPO101"/>
    <n v="1"/>
    <s v="BP011"/>
    <x v="51"/>
    <n v="15"/>
    <n v="3"/>
    <x v="1"/>
    <n v="16"/>
    <s v=""/>
    <s v="DCS AMMONIA-UTILITIES"/>
    <m/>
    <m/>
    <m/>
    <s v="O1011014R"/>
    <n v="3"/>
    <m/>
    <s v="00-Common"/>
    <x v="411"/>
    <x v="411"/>
    <x v="0"/>
    <m/>
    <s v="O1011014R:3A/_x000a_O1011014R_U3:5"/>
    <s v="O1011014R:3C/_x000a_O1011014R_U3:6"/>
    <m/>
    <s v=""/>
    <s v=""/>
    <m/>
    <m/>
    <m/>
    <s v="3A"/>
    <s v="3C"/>
    <x v="0"/>
    <x v="0"/>
    <x v="0"/>
    <x v="0"/>
    <x v="0"/>
    <s v=""/>
    <s v=""/>
    <x v="2"/>
    <x v="2"/>
    <x v="851"/>
    <x v="959"/>
  </r>
  <r>
    <s v="01"/>
    <m/>
    <s v="Сигнал"/>
    <s v="17-P -17105"/>
    <x v="841"/>
    <s v="17"/>
    <s v="17-V-171 Glycol water expansion vessel"/>
    <s v="РАСШИР БАК ВОДНО-ГЛИКОЛ 17V171"/>
    <s v="Smart Positioner"/>
    <s v="4124-XZ-DM-21717101"/>
    <x v="9"/>
    <x v="6"/>
    <m/>
    <s v="17-C-AD-N-001FL17"/>
    <s v="24 Pair"/>
    <s v="Pr.09"/>
    <x v="1"/>
    <x v="8"/>
    <x v="10"/>
    <n v="18"/>
    <s v=""/>
    <s v="48"/>
    <s v="AVK 2,5 A, AVK 2,5 A"/>
    <x v="532"/>
    <x v="3"/>
    <x v="51"/>
    <x v="0"/>
    <x v="51"/>
    <s v="DB37-*m"/>
    <x v="1"/>
    <s v="CPO101"/>
    <n v="1"/>
    <s v="BP011"/>
    <x v="51"/>
    <n v="15"/>
    <n v="4"/>
    <x v="1"/>
    <n v="16"/>
    <s v=""/>
    <s v="DCS AMMONIA-UTILITIES"/>
    <m/>
    <m/>
    <m/>
    <s v="O1011014R"/>
    <n v="4"/>
    <m/>
    <s v="17-Glycol Preparation Area"/>
    <x v="412"/>
    <x v="412"/>
    <x v="0"/>
    <m/>
    <s v="O1011014R:4A/_x000a_O1011014R_U4:5"/>
    <s v="O1011014R:4C/_x000a_O1011014R_U4:6"/>
    <m/>
    <s v=""/>
    <s v=""/>
    <m/>
    <m/>
    <m/>
    <s v="4A"/>
    <s v="4C"/>
    <x v="0"/>
    <x v="0"/>
    <x v="0"/>
    <x v="0"/>
    <x v="0"/>
    <s v=""/>
    <s v=""/>
    <x v="3"/>
    <x v="3"/>
    <x v="852"/>
    <x v="960"/>
  </r>
  <r>
    <s v="01"/>
    <m/>
    <s v="Сигнал"/>
    <s v="17-P -17105"/>
    <x v="842"/>
    <s v="17"/>
    <s v="17-V-171 Glycol water expansion vessel"/>
    <s v="РАСШИР БАК ВОДНО-ГЛИКОЛ 17V171"/>
    <s v="Smart Positioner"/>
    <s v="4124-XZ-DM-21717101"/>
    <x v="9"/>
    <x v="6"/>
    <m/>
    <s v="17-C-AD-N-001FL17"/>
    <s v="24 Pair"/>
    <s v="Pr.10"/>
    <x v="1"/>
    <x v="8"/>
    <x v="11"/>
    <n v="20"/>
    <s v=""/>
    <s v="48"/>
    <s v="AVK 2,5 A, AVK 2,5 A"/>
    <x v="533"/>
    <x v="3"/>
    <x v="51"/>
    <x v="0"/>
    <x v="51"/>
    <s v="DB37-*m"/>
    <x v="1"/>
    <s v="CPO101"/>
    <n v="1"/>
    <s v="BP011"/>
    <x v="51"/>
    <n v="15"/>
    <n v="5"/>
    <x v="1"/>
    <n v="16"/>
    <s v=""/>
    <s v="DCS AMMONIA-UTILITIES"/>
    <m/>
    <m/>
    <m/>
    <s v="O1011014R"/>
    <n v="5"/>
    <m/>
    <s v="17-Glycol Preparation Area"/>
    <x v="413"/>
    <x v="413"/>
    <x v="0"/>
    <m/>
    <s v="O1011014R:5A/_x000a_O1011014R_U5:5"/>
    <s v="O1011014R:5C/_x000a_O1011014R_U5:6"/>
    <m/>
    <s v=""/>
    <s v=""/>
    <m/>
    <m/>
    <m/>
    <s v="5A"/>
    <s v="5C"/>
    <x v="0"/>
    <x v="0"/>
    <x v="0"/>
    <x v="0"/>
    <x v="0"/>
    <s v=""/>
    <s v=""/>
    <x v="4"/>
    <x v="4"/>
    <x v="853"/>
    <x v="961"/>
  </r>
  <r>
    <s v="01"/>
    <m/>
    <s v="Сигнал"/>
    <s v="17-T -17101"/>
    <x v="843"/>
    <s v="17"/>
    <s v="Hot Glycol Water supply to Distribution"/>
    <s v="ПОДАЧА ГОР ВОДНО-ГЛИКОЛ В 17E171"/>
    <s v="Smart Positioner"/>
    <s v="4124-XZ-DM-21717101"/>
    <x v="9"/>
    <x v="6"/>
    <m/>
    <s v="17-C-AD-N-001FL17"/>
    <s v="24 Pair"/>
    <s v="Pr.15"/>
    <x v="1"/>
    <x v="8"/>
    <x v="9"/>
    <n v="30"/>
    <s v=""/>
    <s v="48"/>
    <s v="AVK 2,5 A, AVK 2,5 A"/>
    <x v="534"/>
    <x v="3"/>
    <x v="51"/>
    <x v="0"/>
    <x v="51"/>
    <s v="DB37-*m"/>
    <x v="1"/>
    <s v="CPO101"/>
    <n v="1"/>
    <s v="BP011"/>
    <x v="51"/>
    <n v="15"/>
    <n v="6"/>
    <x v="1"/>
    <n v="16"/>
    <s v=""/>
    <s v="DCS AMMONIA-UTILITIES"/>
    <m/>
    <m/>
    <m/>
    <s v="O1011014R"/>
    <n v="6"/>
    <m/>
    <s v="17-Glycol Preparation Area"/>
    <x v="414"/>
    <x v="414"/>
    <x v="0"/>
    <m/>
    <s v="O1011014R:6A/_x000a_O1011014R_U6:5"/>
    <s v="O1011014R:6C/_x000a_O1011014R_U6:6"/>
    <m/>
    <s v=""/>
    <s v=""/>
    <m/>
    <m/>
    <m/>
    <s v="6A"/>
    <s v="6C"/>
    <x v="0"/>
    <x v="0"/>
    <x v="0"/>
    <x v="0"/>
    <x v="0"/>
    <s v=""/>
    <s v=""/>
    <x v="5"/>
    <x v="5"/>
    <x v="854"/>
    <x v="962"/>
  </r>
  <r>
    <s v="01"/>
    <m/>
    <s v="Сигнал"/>
    <s v="17-F -020201 -A"/>
    <x v="844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03"/>
    <x v="1"/>
    <x v="2"/>
    <x v="1"/>
    <n v="6"/>
    <s v=""/>
    <s v="48"/>
    <s v="AVK 2,5 A, AVK 2,5 A"/>
    <x v="535"/>
    <x v="3"/>
    <x v="51"/>
    <x v="0"/>
    <x v="51"/>
    <s v="DB37-*m"/>
    <x v="1"/>
    <s v="CPO101"/>
    <n v="1"/>
    <s v="BP011"/>
    <x v="51"/>
    <n v="15"/>
    <n v="7"/>
    <x v="1"/>
    <n v="16"/>
    <s v=""/>
    <s v="DCS AMMONIA-UTILITIES"/>
    <m/>
    <m/>
    <m/>
    <s v="O1011014R"/>
    <n v="7"/>
    <m/>
    <s v="00-Common"/>
    <x v="415"/>
    <x v="415"/>
    <x v="0"/>
    <m/>
    <s v="O1011014R:7A/_x000a_O1011014R_U7:5"/>
    <s v="O1011014R:7C/_x000a_O1011014R_U7:6"/>
    <m/>
    <s v=""/>
    <s v=""/>
    <m/>
    <m/>
    <m/>
    <s v="7A"/>
    <s v="7C"/>
    <x v="0"/>
    <x v="0"/>
    <x v="0"/>
    <x v="0"/>
    <x v="0"/>
    <s v=""/>
    <s v=""/>
    <x v="6"/>
    <x v="6"/>
    <x v="855"/>
    <x v="963"/>
  </r>
  <r>
    <s v="01"/>
    <m/>
    <s v="Сигнал"/>
    <s v="17-F -020201 -B"/>
    <x v="845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08"/>
    <x v="1"/>
    <x v="2"/>
    <x v="7"/>
    <n v="16"/>
    <s v=""/>
    <s v="48"/>
    <s v="AVK 2,5 A, AVK 2,5 A"/>
    <x v="536"/>
    <x v="3"/>
    <x v="51"/>
    <x v="0"/>
    <x v="51"/>
    <s v="DB37-*m"/>
    <x v="1"/>
    <s v="CPO101"/>
    <n v="1"/>
    <s v="BP011"/>
    <x v="51"/>
    <n v="15"/>
    <n v="8"/>
    <x v="1"/>
    <n v="16"/>
    <s v=""/>
    <s v="DCS AMMONIA-UTILITIES"/>
    <m/>
    <m/>
    <m/>
    <s v="O1011014R"/>
    <n v="8"/>
    <m/>
    <s v="00-Common"/>
    <x v="416"/>
    <x v="416"/>
    <x v="0"/>
    <m/>
    <s v="O1011014R:8A/_x000a_O1011014R_U8:5"/>
    <s v="O1011014R:8C/_x000a_O1011014R_U8:6"/>
    <m/>
    <s v=""/>
    <s v=""/>
    <m/>
    <m/>
    <m/>
    <s v="8A"/>
    <s v="8C"/>
    <x v="0"/>
    <x v="0"/>
    <x v="0"/>
    <x v="0"/>
    <x v="0"/>
    <s v=""/>
    <s v=""/>
    <x v="7"/>
    <x v="7"/>
    <x v="856"/>
    <x v="964"/>
  </r>
  <r>
    <s v="01"/>
    <m/>
    <s v="Сигнал"/>
    <s v="17-F -020201 -C"/>
    <x v="846"/>
    <s v="00"/>
    <s v="Inlet Mixed bed"/>
    <s v="ВХОД СМЕШАННОГО СЛОЯ"/>
    <s v="Smart Positioner"/>
    <s v="4124-FY-VD-BD17617L02200002_SH.2"/>
    <x v="9"/>
    <x v="6"/>
    <m/>
    <s v="17-C-AD-N-002FL03-L022"/>
    <s v="24 Pair"/>
    <s v="Pr.13"/>
    <x v="1"/>
    <x v="2"/>
    <x v="14"/>
    <n v="26"/>
    <s v=""/>
    <s v="48"/>
    <s v="AVK 2,5 A, AVK 2,5 A"/>
    <x v="537"/>
    <x v="3"/>
    <x v="51"/>
    <x v="0"/>
    <x v="51"/>
    <s v="DB37-*m"/>
    <x v="1"/>
    <s v="CPO101"/>
    <n v="1"/>
    <s v="BP011"/>
    <x v="51"/>
    <n v="15"/>
    <n v="9"/>
    <x v="1"/>
    <n v="16"/>
    <s v=""/>
    <s v="DCS AMMONIA-UTILITIES"/>
    <m/>
    <m/>
    <m/>
    <s v="O1011014R"/>
    <n v="9"/>
    <m/>
    <s v="00-Common"/>
    <x v="417"/>
    <x v="417"/>
    <x v="0"/>
    <m/>
    <s v="O1011014R:9A/_x000a_O1011014R_U9:5"/>
    <s v="O1011014R:9C/_x000a_O1011014R_U9:6"/>
    <m/>
    <s v=""/>
    <s v=""/>
    <m/>
    <m/>
    <m/>
    <s v="9A"/>
    <s v="9C"/>
    <x v="0"/>
    <x v="0"/>
    <x v="0"/>
    <x v="0"/>
    <x v="0"/>
    <s v=""/>
    <s v=""/>
    <x v="8"/>
    <x v="8"/>
    <x v="857"/>
    <x v="965"/>
  </r>
  <r>
    <s v="01"/>
    <m/>
    <s v="Сигнал"/>
    <s v="17-T -020200"/>
    <x v="847"/>
    <s v="00"/>
    <s v="Steam to NaOH regeneration"/>
    <s v="ПАР К РЕГЕНЕРАЦИИ NAOH"/>
    <s v="Smart Positioner"/>
    <s v="4124-FY-VD-BD17617L02200002_SH.4"/>
    <x v="9"/>
    <x v="6"/>
    <m/>
    <s v="17-C-AD-N-003FL03-L022"/>
    <s v="12 Pair"/>
    <s v="Pr.03"/>
    <x v="1"/>
    <x v="0"/>
    <x v="1"/>
    <n v="6"/>
    <s v=""/>
    <s v="24"/>
    <s v="AVK 2,5 A, AVK 2,5 A"/>
    <x v="538"/>
    <x v="3"/>
    <x v="51"/>
    <x v="0"/>
    <x v="51"/>
    <s v="DB37-*m"/>
    <x v="1"/>
    <s v="CPO101"/>
    <n v="1"/>
    <s v="BP011"/>
    <x v="51"/>
    <n v="15"/>
    <n v="10"/>
    <x v="1"/>
    <n v="16"/>
    <s v=""/>
    <s v="DCS AMMONIA-UTILITIES"/>
    <m/>
    <m/>
    <m/>
    <s v="O1011014R"/>
    <n v="10"/>
    <m/>
    <s v="00-Common"/>
    <x v="418"/>
    <x v="418"/>
    <x v="0"/>
    <m/>
    <s v="O1011014R:10A/_x000a_O1011014R_U10:5"/>
    <s v="O1011014R:10C/_x000a_O1011014R_U10:6"/>
    <m/>
    <s v=""/>
    <s v=""/>
    <m/>
    <m/>
    <m/>
    <s v="10A"/>
    <s v="10C"/>
    <x v="0"/>
    <x v="0"/>
    <x v="0"/>
    <x v="0"/>
    <x v="0"/>
    <s v=""/>
    <s v=""/>
    <x v="9"/>
    <x v="9"/>
    <x v="858"/>
    <x v="966"/>
  </r>
  <r>
    <s v="01"/>
    <m/>
    <s v="Сигнал"/>
    <s v="17-F -020202"/>
    <x v="848"/>
    <s v="00"/>
    <s v="Water from regeneration pumps"/>
    <s v="ВОДА ИЗ НАСОСА РЕГЕНЕРАЦИИ"/>
    <s v="Smart Positioner"/>
    <s v="4124-FY-VD-BD17617L02200002_SH.4"/>
    <x v="9"/>
    <x v="6"/>
    <m/>
    <s v="17-C-AD-N-003FL03-L022"/>
    <s v="12 Pair"/>
    <s v="Pr.05"/>
    <x v="1"/>
    <x v="0"/>
    <x v="3"/>
    <n v="10"/>
    <s v=""/>
    <s v="24"/>
    <s v="AVK 2,5 A, AVK 2,5 A"/>
    <x v="539"/>
    <x v="3"/>
    <x v="51"/>
    <x v="0"/>
    <x v="51"/>
    <s v="DB37-*m"/>
    <x v="1"/>
    <s v="CPO101"/>
    <n v="1"/>
    <s v="BP011"/>
    <x v="51"/>
    <n v="15"/>
    <n v="11"/>
    <x v="1"/>
    <n v="16"/>
    <s v=""/>
    <s v="DCS AMMONIA-UTILITIES"/>
    <m/>
    <m/>
    <m/>
    <s v="O1011014R"/>
    <n v="11"/>
    <m/>
    <s v="00-Common"/>
    <x v="419"/>
    <x v="419"/>
    <x v="0"/>
    <m/>
    <s v="O1011014R:11A/_x000a_O1011014R_U11:5"/>
    <s v="O1011014R:11C/_x000a_O1011014R_U11:6"/>
    <m/>
    <s v=""/>
    <s v=""/>
    <m/>
    <m/>
    <m/>
    <s v="11A"/>
    <s v="11C"/>
    <x v="0"/>
    <x v="0"/>
    <x v="0"/>
    <x v="0"/>
    <x v="0"/>
    <s v=""/>
    <s v=""/>
    <x v="10"/>
    <x v="10"/>
    <x v="859"/>
    <x v="967"/>
  </r>
  <r>
    <s v="01"/>
    <m/>
    <s v="Сигнал"/>
    <s v="17-F -020203"/>
    <x v="849"/>
    <s v="00"/>
    <s v="Water to NaOH regeneration"/>
    <s v="ВОДА К РЕГЕНЕРАЦИИ NAOH"/>
    <s v="Smart Positioner"/>
    <s v="4124-FY-VD-BD17617L02200002_SH.4"/>
    <x v="9"/>
    <x v="6"/>
    <m/>
    <s v="17-C-AD-N-003FL03-L022"/>
    <s v="12 Pair"/>
    <s v="Pr.07"/>
    <x v="1"/>
    <x v="0"/>
    <x v="6"/>
    <n v="14"/>
    <s v=""/>
    <s v="24"/>
    <s v="AVK 2,5 A, AVK 2,5 A"/>
    <x v="540"/>
    <x v="3"/>
    <x v="51"/>
    <x v="0"/>
    <x v="51"/>
    <s v="DB37-*m"/>
    <x v="1"/>
    <s v="CPO101"/>
    <n v="1"/>
    <s v="BP011"/>
    <x v="51"/>
    <n v="15"/>
    <n v="12"/>
    <x v="1"/>
    <n v="16"/>
    <s v=""/>
    <s v="DCS AMMONIA-UTILITIES"/>
    <m/>
    <m/>
    <m/>
    <s v="O1011014R"/>
    <n v="12"/>
    <m/>
    <s v="00-Common"/>
    <x v="420"/>
    <x v="420"/>
    <x v="0"/>
    <m/>
    <s v="O1011014R:12A/_x000a_O1011014R_U12:5"/>
    <s v="O1011014R:12C/_x000a_O1011014R_U12:6"/>
    <m/>
    <s v=""/>
    <s v=""/>
    <m/>
    <m/>
    <m/>
    <s v="12A"/>
    <s v="12C"/>
    <x v="0"/>
    <x v="0"/>
    <x v="0"/>
    <x v="0"/>
    <x v="0"/>
    <s v=""/>
    <s v=""/>
    <x v="11"/>
    <x v="11"/>
    <x v="860"/>
    <x v="968"/>
  </r>
  <r>
    <s v="01"/>
    <m/>
    <s v="Сигнал"/>
    <s v="17-H -070859"/>
    <x v="850"/>
    <s v="14"/>
    <s v="17-L-073-PM-075A Chlorine Enhancer Injection Pump"/>
    <s v="НАСОС ВПРЫСКА УСИЛ ХЛОРА"/>
    <s v="Electric Stroke Actuator"/>
    <s v="4124-FY-VD-BD17217L07300005"/>
    <x v="9"/>
    <x v="6"/>
    <m/>
    <s v="17-C-AD-N-004FL07-L073"/>
    <s v="06 Pair"/>
    <s v="Pr.02"/>
    <x v="1"/>
    <x v="47"/>
    <x v="0"/>
    <n v="4"/>
    <s v=""/>
    <s v="12"/>
    <s v="AVK 2,5 A, AVK 2,5 A"/>
    <x v="541"/>
    <x v="3"/>
    <x v="51"/>
    <x v="0"/>
    <x v="51"/>
    <s v="DB37-*m"/>
    <x v="1"/>
    <s v="CPO101"/>
    <n v="1"/>
    <s v="BP011"/>
    <x v="51"/>
    <n v="15"/>
    <n v="13"/>
    <x v="1"/>
    <n v="16"/>
    <s v=""/>
    <s v="DCS AMMONIA-UTILITIES"/>
    <m/>
    <m/>
    <m/>
    <s v="O1011014R"/>
    <n v="13"/>
    <m/>
    <s v="14-Wastewater Treatment Area"/>
    <x v="421"/>
    <x v="421"/>
    <x v="0"/>
    <m/>
    <s v="O1011014R:13A/_x000a_O1011014R_U13:5"/>
    <s v="O1011014R:13C/_x000a_O1011014R_U13:6"/>
    <m/>
    <s v=""/>
    <s v=""/>
    <m/>
    <m/>
    <m/>
    <s v="13A"/>
    <s v="13C"/>
    <x v="0"/>
    <x v="0"/>
    <x v="0"/>
    <x v="0"/>
    <x v="0"/>
    <s v=""/>
    <s v=""/>
    <x v="12"/>
    <x v="12"/>
    <x v="861"/>
    <x v="969"/>
  </r>
  <r>
    <s v="01"/>
    <m/>
    <s v="Сигнал"/>
    <s v="17-H -070860"/>
    <x v="851"/>
    <s v="14"/>
    <s v="17-L-073-PM-075B Chlorine Enhancer Injection Pump"/>
    <s v="НАСОС ВПРЫСКА УСИЛ ХЛОРА"/>
    <s v="Electric Stroke Actuator"/>
    <s v="4124-FY-VD-BD17217L07300005"/>
    <x v="9"/>
    <x v="6"/>
    <m/>
    <s v="17-C-AD-N-004FL07-L073"/>
    <s v="06 Pair"/>
    <s v="Pr.03"/>
    <x v="1"/>
    <x v="47"/>
    <x v="1"/>
    <n v="6"/>
    <s v=""/>
    <s v="12"/>
    <s v="AVK 2,5 A, AVK 2,5 A"/>
    <x v="542"/>
    <x v="3"/>
    <x v="51"/>
    <x v="0"/>
    <x v="51"/>
    <s v="DB37-*m"/>
    <x v="1"/>
    <s v="CPO101"/>
    <n v="1"/>
    <s v="BP011"/>
    <x v="51"/>
    <n v="15"/>
    <n v="14"/>
    <x v="1"/>
    <n v="16"/>
    <s v=""/>
    <s v="DCS AMMONIA-UTILITIES"/>
    <m/>
    <m/>
    <m/>
    <s v="O1011014R"/>
    <n v="14"/>
    <m/>
    <s v="14-Wastewater Treatment Area"/>
    <x v="422"/>
    <x v="422"/>
    <x v="0"/>
    <m/>
    <s v="O1011014R:14A/_x000a_O1011014R_U14:5"/>
    <s v="O1011014R:14C/_x000a_O1011014R_U14:6"/>
    <m/>
    <s v=""/>
    <s v=""/>
    <m/>
    <m/>
    <m/>
    <s v="14A"/>
    <s v="14C"/>
    <x v="0"/>
    <x v="0"/>
    <x v="0"/>
    <x v="0"/>
    <x v="0"/>
    <s v=""/>
    <s v=""/>
    <x v="13"/>
    <x v="13"/>
    <x v="862"/>
    <x v="970"/>
  </r>
  <r>
    <s v="01"/>
    <m/>
    <s v="Сигнал"/>
    <s v="17-F -020204"/>
    <x v="852"/>
    <s v="00"/>
    <s v="Neutralized water to plant drain system"/>
    <s v="НЕЙТРАЛ.ВОДА В ДРЕН.СИСТЕМУ ЗАВ"/>
    <s v="Smart Positioner"/>
    <s v="4124-FY-VD-BD17617L02200002_SH.7"/>
    <x v="9"/>
    <x v="6"/>
    <m/>
    <s v="17-C-AD-N-006FL03-L022"/>
    <s v="24 Pair"/>
    <s v="Pr.02"/>
    <x v="1"/>
    <x v="48"/>
    <x v="0"/>
    <n v="4"/>
    <s v=""/>
    <s v="48"/>
    <s v="AVK 2,5 A, AVK 2,5 A"/>
    <x v="543"/>
    <x v="3"/>
    <x v="51"/>
    <x v="0"/>
    <x v="51"/>
    <s v="DB37-*m"/>
    <x v="1"/>
    <s v="CPO101"/>
    <n v="1"/>
    <s v="BP011"/>
    <x v="51"/>
    <n v="15"/>
    <n v="15"/>
    <x v="1"/>
    <n v="16"/>
    <s v=""/>
    <s v="DCS AMMONIA-UTILITIES"/>
    <m/>
    <m/>
    <m/>
    <s v="O1011014R"/>
    <n v="15"/>
    <m/>
    <s v="00-Common"/>
    <x v="423"/>
    <x v="423"/>
    <x v="0"/>
    <m/>
    <s v="O1011014R:15A/_x000a_O1011014R_U15:5"/>
    <s v="O1011014R:15C/_x000a_O1011014R_U15:6"/>
    <m/>
    <s v=""/>
    <s v=""/>
    <m/>
    <m/>
    <m/>
    <s v="15A"/>
    <s v="15C"/>
    <x v="0"/>
    <x v="0"/>
    <x v="0"/>
    <x v="0"/>
    <x v="0"/>
    <s v=""/>
    <s v=""/>
    <x v="14"/>
    <x v="14"/>
    <x v="863"/>
    <x v="971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51"/>
    <x v="0"/>
    <x v="51"/>
    <m/>
    <x v="1"/>
    <s v="CPO101"/>
    <n v="1"/>
    <s v="BP011"/>
    <x v="51"/>
    <n v="15"/>
    <n v="16"/>
    <x v="1"/>
    <n v="16"/>
    <m/>
    <m/>
    <m/>
    <m/>
    <m/>
    <s v="O1011014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141    -A"/>
    <x v="853"/>
    <s v="14"/>
    <s v="Rain Water Pump 17-P-141A"/>
    <s v="17-P-141A ВЫСОКАЯ ТЕМПЕРАТУРА"/>
    <s v="Motor Over temperature Status"/>
    <s v="4124-XZ-DM-21714001"/>
    <x v="17"/>
    <x v="11"/>
    <m/>
    <s v="17-C-DD-N-001FL14"/>
    <s v="24 Pair"/>
    <s v="Pr.01"/>
    <x v="5"/>
    <x v="47"/>
    <x v="5"/>
    <n v="2"/>
    <s v=""/>
    <s v="48"/>
    <s v="AVK 2,5 A, AVK 2,5 A"/>
    <x v="544"/>
    <x v="4"/>
    <x v="52"/>
    <x v="1"/>
    <x v="52"/>
    <s v="DB37-*m"/>
    <x v="1"/>
    <s v="CPO101"/>
    <n v="1"/>
    <s v="BP012"/>
    <x v="52"/>
    <n v="1"/>
    <n v="1"/>
    <x v="2"/>
    <n v="32"/>
    <s v=""/>
    <s v="DCS AMMONIA-UTILITIES"/>
    <m/>
    <m/>
    <m/>
    <s v="O1011100"/>
    <n v="1"/>
    <m/>
    <s v="14-Wastewater Treatment Area"/>
    <x v="424"/>
    <x v="424"/>
    <x v="0"/>
    <m/>
    <s v="O1011100:1A/_x000a_O1011100_U1:5"/>
    <s v="O1011100:1B/_x000a_O1011100_U1:6"/>
    <m/>
    <s v=""/>
    <s v=""/>
    <m/>
    <m/>
    <m/>
    <s v="1A"/>
    <s v="1B"/>
    <x v="0"/>
    <x v="0"/>
    <x v="0"/>
    <x v="0"/>
    <x v="0"/>
    <s v=""/>
    <s v=""/>
    <x v="0"/>
    <x v="17"/>
    <x v="864"/>
    <x v="972"/>
  </r>
  <r>
    <s v="01"/>
    <m/>
    <s v="Сигнал"/>
    <s v="17-M -141    -B"/>
    <x v="854"/>
    <s v="14"/>
    <s v="Rain Water Pump 17-P-141B"/>
    <s v="17-P-141B ВЫСОКАЯ ТЕМПЕРАТУРА"/>
    <s v="Motor Over temperature Status"/>
    <s v="4124-XZ-DM-21714001"/>
    <x v="17"/>
    <x v="11"/>
    <m/>
    <s v="17-C-DD-N-001FL14"/>
    <s v="24 Pair"/>
    <s v="Pr.02"/>
    <x v="5"/>
    <x v="47"/>
    <x v="0"/>
    <n v="4"/>
    <s v=""/>
    <s v="48"/>
    <s v="AVK 2,5 A, AVK 2,5 A"/>
    <x v="545"/>
    <x v="4"/>
    <x v="52"/>
    <x v="1"/>
    <x v="52"/>
    <s v="DB37-*m"/>
    <x v="1"/>
    <s v="CPO101"/>
    <n v="1"/>
    <s v="BP012"/>
    <x v="52"/>
    <n v="1"/>
    <n v="2"/>
    <x v="2"/>
    <n v="32"/>
    <s v=""/>
    <s v="DCS AMMONIA-UTILITIES"/>
    <m/>
    <m/>
    <m/>
    <s v="O1011100"/>
    <n v="2"/>
    <m/>
    <s v="14-Wastewater Treatment Area"/>
    <x v="425"/>
    <x v="425"/>
    <x v="0"/>
    <m/>
    <s v="O1011100:2A/_x000a_O1011100_U2:5"/>
    <s v="O1011100:2B/_x000a_O1011100_U2:6"/>
    <m/>
    <s v=""/>
    <s v=""/>
    <m/>
    <m/>
    <m/>
    <s v="2A"/>
    <s v="2B"/>
    <x v="0"/>
    <x v="0"/>
    <x v="0"/>
    <x v="0"/>
    <x v="0"/>
    <s v=""/>
    <s v=""/>
    <x v="1"/>
    <x v="18"/>
    <x v="865"/>
    <x v="973"/>
  </r>
  <r>
    <s v="01"/>
    <m/>
    <s v="Сигнал"/>
    <s v="17-M -142    -A"/>
    <x v="855"/>
    <s v="14"/>
    <s v="Contaminated Water Pump 17-P-142A"/>
    <s v="17-P-142A ВЫСОКАЯ ТЕМПЕРАТУРА"/>
    <s v="Motor Over temperature Status"/>
    <s v="4124-XZ-DM-21714001"/>
    <x v="17"/>
    <x v="11"/>
    <m/>
    <s v="17-C-DD-N-001FL14"/>
    <s v="24 Pair"/>
    <s v="Pr.03"/>
    <x v="5"/>
    <x v="47"/>
    <x v="1"/>
    <n v="6"/>
    <s v=""/>
    <s v="48"/>
    <s v="AVK 2,5 A, AVK 2,5 A"/>
    <x v="546"/>
    <x v="4"/>
    <x v="52"/>
    <x v="1"/>
    <x v="52"/>
    <s v="DB37-*m"/>
    <x v="1"/>
    <s v="CPO101"/>
    <n v="1"/>
    <s v="BP012"/>
    <x v="52"/>
    <n v="1"/>
    <n v="3"/>
    <x v="2"/>
    <n v="32"/>
    <s v=""/>
    <s v="DCS AMMONIA-UTILITIES"/>
    <m/>
    <m/>
    <m/>
    <s v="O1011100"/>
    <n v="3"/>
    <m/>
    <s v="14-Wastewater Treatment Area"/>
    <x v="426"/>
    <x v="426"/>
    <x v="0"/>
    <m/>
    <s v="O1011100:3A/_x000a_O1011100_U3:5"/>
    <s v="O1011100:3B/_x000a_O1011100_U3:6"/>
    <m/>
    <s v=""/>
    <s v=""/>
    <m/>
    <m/>
    <m/>
    <s v="3A"/>
    <s v="3B"/>
    <x v="0"/>
    <x v="0"/>
    <x v="0"/>
    <x v="0"/>
    <x v="0"/>
    <s v=""/>
    <s v=""/>
    <x v="2"/>
    <x v="19"/>
    <x v="866"/>
    <x v="974"/>
  </r>
  <r>
    <s v="01"/>
    <m/>
    <s v="Сигнал"/>
    <s v="17-M -142    -B"/>
    <x v="856"/>
    <s v="14"/>
    <s v="Contaminated Water Pump 17-P-142A"/>
    <s v="17-P-142B ВЫСОКАЯ ТЕМПЕРАТУРА"/>
    <s v="Motor Over temperature Status"/>
    <s v="4124-XZ-DM-21714001"/>
    <x v="17"/>
    <x v="11"/>
    <m/>
    <s v="17-C-DD-N-001FL14"/>
    <s v="24 Pair"/>
    <s v="Pr.04"/>
    <x v="5"/>
    <x v="47"/>
    <x v="2"/>
    <n v="8"/>
    <s v=""/>
    <s v="48"/>
    <s v="AVK 2,5 A, AVK 2,5 A"/>
    <x v="547"/>
    <x v="4"/>
    <x v="52"/>
    <x v="1"/>
    <x v="52"/>
    <s v="DB37-*m"/>
    <x v="1"/>
    <s v="CPO101"/>
    <n v="1"/>
    <s v="BP012"/>
    <x v="52"/>
    <n v="1"/>
    <n v="4"/>
    <x v="2"/>
    <n v="32"/>
    <s v=""/>
    <s v="DCS AMMONIA-UTILITIES"/>
    <m/>
    <m/>
    <m/>
    <s v="O1011100"/>
    <n v="4"/>
    <m/>
    <s v="14-Wastewater Treatment Area"/>
    <x v="427"/>
    <x v="427"/>
    <x v="0"/>
    <m/>
    <s v="O1011100:4A/_x000a_O1011100_U4:5"/>
    <s v="O1011100:4B/_x000a_O1011100_U4:6"/>
    <m/>
    <s v=""/>
    <s v=""/>
    <m/>
    <m/>
    <m/>
    <s v="4A"/>
    <s v="4B"/>
    <x v="0"/>
    <x v="0"/>
    <x v="0"/>
    <x v="0"/>
    <x v="0"/>
    <s v=""/>
    <s v=""/>
    <x v="3"/>
    <x v="20"/>
    <x v="867"/>
    <x v="975"/>
  </r>
  <r>
    <s v="01"/>
    <m/>
    <s v="Сигнал"/>
    <s v="17-M -144    -A"/>
    <x v="857"/>
    <s v="14"/>
    <s v="Rain Water Pump 17-P-144A"/>
    <s v="17-P-144A ВЫСОКАЯ ТЕМПЕРАТУРА"/>
    <s v="Motor Over temperature Status"/>
    <s v="4124-XZ-DM-21714002"/>
    <x v="17"/>
    <x v="11"/>
    <m/>
    <s v="17-C-DD-N-001FL14"/>
    <s v="24 Pair"/>
    <s v="Pr.05"/>
    <x v="5"/>
    <x v="47"/>
    <x v="3"/>
    <n v="10"/>
    <s v=""/>
    <s v="48"/>
    <s v="AVK 2,5 A, AVK 2,5 A"/>
    <x v="548"/>
    <x v="4"/>
    <x v="52"/>
    <x v="1"/>
    <x v="52"/>
    <s v="DB37-*m"/>
    <x v="1"/>
    <s v="CPO101"/>
    <n v="1"/>
    <s v="BP012"/>
    <x v="52"/>
    <n v="1"/>
    <n v="5"/>
    <x v="2"/>
    <n v="32"/>
    <s v=""/>
    <s v="DCS AMMONIA-UTILITIES"/>
    <m/>
    <m/>
    <m/>
    <s v="O1011100"/>
    <n v="5"/>
    <m/>
    <s v="14-Wastewater Treatment Area"/>
    <x v="428"/>
    <x v="428"/>
    <x v="0"/>
    <m/>
    <s v="O1011100:5A/_x000a_O1011100_U5:5"/>
    <s v="O1011100:5B/_x000a_O1011100_U5:6"/>
    <m/>
    <s v=""/>
    <s v=""/>
    <m/>
    <m/>
    <m/>
    <s v="5A"/>
    <s v="5B"/>
    <x v="0"/>
    <x v="0"/>
    <x v="0"/>
    <x v="0"/>
    <x v="0"/>
    <s v=""/>
    <s v=""/>
    <x v="4"/>
    <x v="21"/>
    <x v="868"/>
    <x v="976"/>
  </r>
  <r>
    <s v="01"/>
    <m/>
    <s v="Сигнал"/>
    <s v="17-M -144    -B"/>
    <x v="858"/>
    <s v="14"/>
    <s v="Rain Water Pump 17-P-144B"/>
    <s v="17-P-144B ВЫСОКАЯ ТЕМПЕРАТУРА"/>
    <s v="Motor Over temperature Status"/>
    <s v="4124-XZ-DM-21714002"/>
    <x v="17"/>
    <x v="11"/>
    <m/>
    <s v="17-C-DD-N-001FL14"/>
    <s v="24 Pair"/>
    <s v="Pr.06"/>
    <x v="5"/>
    <x v="47"/>
    <x v="4"/>
    <n v="12"/>
    <s v=""/>
    <s v="48"/>
    <s v="AVK 2,5 A, AVK 2,5 A"/>
    <x v="549"/>
    <x v="4"/>
    <x v="52"/>
    <x v="1"/>
    <x v="52"/>
    <s v="DB37-*m"/>
    <x v="1"/>
    <s v="CPO101"/>
    <n v="1"/>
    <s v="BP012"/>
    <x v="52"/>
    <n v="1"/>
    <n v="6"/>
    <x v="2"/>
    <n v="32"/>
    <s v=""/>
    <s v="DCS AMMONIA-UTILITIES"/>
    <m/>
    <m/>
    <m/>
    <s v="O1011100"/>
    <n v="6"/>
    <m/>
    <s v="14-Wastewater Treatment Area"/>
    <x v="429"/>
    <x v="429"/>
    <x v="0"/>
    <m/>
    <s v="O1011100:6A/_x000a_O1011100_U6:5"/>
    <s v="O1011100:6B/_x000a_O1011100_U6:6"/>
    <m/>
    <s v=""/>
    <s v=""/>
    <m/>
    <m/>
    <m/>
    <s v="6A"/>
    <s v="6B"/>
    <x v="0"/>
    <x v="0"/>
    <x v="0"/>
    <x v="0"/>
    <x v="0"/>
    <s v=""/>
    <s v=""/>
    <x v="5"/>
    <x v="22"/>
    <x v="869"/>
    <x v="977"/>
  </r>
  <r>
    <s v="01"/>
    <m/>
    <s v="Сигнал"/>
    <s v="17-M -145    -A"/>
    <x v="859"/>
    <s v="14"/>
    <s v="Rain Water Pump 17-P-145A"/>
    <s v="17-P-145A ВЫСОКАЯ ТЕМПЕРАТУРА"/>
    <s v="Motor Over temperature Status"/>
    <s v="4124-XZ-DM-21714002"/>
    <x v="17"/>
    <x v="11"/>
    <m/>
    <s v="17-C-DD-N-001FL14"/>
    <s v="24 Pair"/>
    <s v="Pr.07"/>
    <x v="5"/>
    <x v="47"/>
    <x v="6"/>
    <n v="14"/>
    <s v=""/>
    <s v="48"/>
    <s v="AVK 2,5 A, AVK 2,5 A"/>
    <x v="550"/>
    <x v="4"/>
    <x v="52"/>
    <x v="1"/>
    <x v="52"/>
    <s v="DB37-*m"/>
    <x v="1"/>
    <s v="CPO101"/>
    <n v="1"/>
    <s v="BP012"/>
    <x v="52"/>
    <n v="1"/>
    <n v="7"/>
    <x v="2"/>
    <n v="32"/>
    <s v=""/>
    <s v="DCS AMMONIA-UTILITIES"/>
    <m/>
    <m/>
    <m/>
    <s v="O1011100"/>
    <n v="7"/>
    <m/>
    <s v="14-Wastewater Treatment Area"/>
    <x v="430"/>
    <x v="430"/>
    <x v="0"/>
    <m/>
    <s v="O1011100:7A/_x000a_O1011100_U7:5"/>
    <s v="O1011100:7B/_x000a_O1011100_U7:6"/>
    <m/>
    <s v=""/>
    <s v=""/>
    <m/>
    <m/>
    <m/>
    <s v="7A"/>
    <s v="7B"/>
    <x v="0"/>
    <x v="0"/>
    <x v="0"/>
    <x v="0"/>
    <x v="0"/>
    <s v=""/>
    <s v=""/>
    <x v="6"/>
    <x v="23"/>
    <x v="870"/>
    <x v="978"/>
  </r>
  <r>
    <s v="01"/>
    <m/>
    <s v="Сигнал"/>
    <s v="17-M -145    -B"/>
    <x v="860"/>
    <s v="14"/>
    <s v="Rain Water Pump 17-P-145B"/>
    <s v="17-P-145B ВЫСОКАЯ ТЕМПЕРАТУРА"/>
    <s v="Motor Overtemperature Command"/>
    <s v="4124-XZ-DM-21714002"/>
    <x v="17"/>
    <x v="11"/>
    <m/>
    <s v="17-C-DD-N-001FL14"/>
    <s v="24 Pair"/>
    <s v="Pr.08"/>
    <x v="5"/>
    <x v="47"/>
    <x v="7"/>
    <n v="16"/>
    <s v=""/>
    <s v="48"/>
    <s v="AVK 2,5 A, AVK 2,5 A"/>
    <x v="551"/>
    <x v="4"/>
    <x v="52"/>
    <x v="1"/>
    <x v="52"/>
    <s v="DB37-*m"/>
    <x v="1"/>
    <s v="CPO101"/>
    <n v="1"/>
    <s v="BP012"/>
    <x v="52"/>
    <n v="1"/>
    <n v="8"/>
    <x v="2"/>
    <n v="32"/>
    <s v=""/>
    <s v="DCS AMMONIA-UTILITIES"/>
    <m/>
    <m/>
    <m/>
    <s v="O1011100"/>
    <n v="8"/>
    <m/>
    <s v="14-Wastewater Treatment Area"/>
    <x v="431"/>
    <x v="431"/>
    <x v="0"/>
    <m/>
    <s v="O1011100:8A/_x000a_O1011100_U8:5"/>
    <s v="O1011100:8B/_x000a_O1011100_U8:6"/>
    <m/>
    <s v=""/>
    <s v=""/>
    <m/>
    <m/>
    <m/>
    <s v="8A"/>
    <s v="8B"/>
    <x v="0"/>
    <x v="0"/>
    <x v="0"/>
    <x v="0"/>
    <x v="0"/>
    <s v=""/>
    <s v=""/>
    <x v="7"/>
    <x v="24"/>
    <x v="871"/>
    <x v="979"/>
  </r>
  <r>
    <s v="01"/>
    <m/>
    <s v="Сигнал"/>
    <s v="17-M -140LP  -A  "/>
    <x v="861"/>
    <s v="14"/>
    <s v="Rain Water Water lift station 1 pump 17-P-140LPA"/>
    <s v="17-P-140LPA  ВЫСОКАЯ ТЕМПЕРАТУРА"/>
    <s v="Motor Over temperature Status"/>
    <s v="4124-XZ-DM-21714003"/>
    <x v="17"/>
    <x v="11"/>
    <m/>
    <s v="17-J-DD-N-001FL11"/>
    <s v="06 Pair"/>
    <s v="Pr.02"/>
    <x v="5"/>
    <x v="22"/>
    <x v="0"/>
    <n v="4"/>
    <s v=""/>
    <s v="12"/>
    <s v="AVK 2,5 A, AVK 2,5 A"/>
    <x v="552"/>
    <x v="4"/>
    <x v="52"/>
    <x v="1"/>
    <x v="52"/>
    <s v="DB37-*m"/>
    <x v="1"/>
    <s v="CPO101"/>
    <n v="1"/>
    <s v="BP012"/>
    <x v="52"/>
    <n v="1"/>
    <n v="9"/>
    <x v="2"/>
    <n v="32"/>
    <s v=""/>
    <s v="DCS AMMONIA-UTILITIES"/>
    <m/>
    <m/>
    <m/>
    <s v="O1011100"/>
    <n v="9"/>
    <m/>
    <s v="14-Wastewater Treatment Area"/>
    <x v="432"/>
    <x v="432"/>
    <x v="0"/>
    <m/>
    <s v="O1011100:9A/_x000a_O1011100_U9:5"/>
    <s v="O1011100:9B/_x000a_O1011100_U9:6"/>
    <m/>
    <s v=""/>
    <s v=""/>
    <m/>
    <m/>
    <m/>
    <s v="9A"/>
    <s v="9B"/>
    <x v="0"/>
    <x v="0"/>
    <x v="0"/>
    <x v="0"/>
    <x v="0"/>
    <s v=""/>
    <s v=""/>
    <x v="8"/>
    <x v="25"/>
    <x v="872"/>
    <x v="980"/>
  </r>
  <r>
    <s v="01"/>
    <m/>
    <s v="Сигнал"/>
    <s v="17-M -140LP  -B  "/>
    <x v="862"/>
    <s v="14"/>
    <s v="Rain Water Water lift station 1 pump 17-P-140LPB"/>
    <s v="17-P-140LPB  ВЫСОКАЯ ТЕМПЕРАТУРА"/>
    <s v="Motor Over temperature Status"/>
    <s v="4124-XZ-DM-21714003"/>
    <x v="17"/>
    <x v="11"/>
    <m/>
    <s v="17-J-DD-N-001FL11"/>
    <s v="06 Pair"/>
    <s v="Pr.04"/>
    <x v="5"/>
    <x v="22"/>
    <x v="2"/>
    <n v="8"/>
    <s v=""/>
    <s v="12"/>
    <s v="AVK 2,5 A, AVK 2,5 A"/>
    <x v="553"/>
    <x v="4"/>
    <x v="52"/>
    <x v="1"/>
    <x v="52"/>
    <s v="DB37-*m"/>
    <x v="1"/>
    <s v="CPO101"/>
    <n v="1"/>
    <s v="BP012"/>
    <x v="52"/>
    <n v="1"/>
    <n v="10"/>
    <x v="2"/>
    <n v="32"/>
    <s v=""/>
    <s v="DCS AMMONIA-UTILITIES"/>
    <m/>
    <m/>
    <m/>
    <s v="O1011100"/>
    <n v="10"/>
    <m/>
    <s v="14-Wastewater Treatment Area"/>
    <x v="433"/>
    <x v="433"/>
    <x v="0"/>
    <m/>
    <s v="O1011100:10A/_x000a_O1011100_U10:5"/>
    <s v="O1011100:10B/_x000a_O1011100_U10:6"/>
    <m/>
    <s v=""/>
    <s v=""/>
    <m/>
    <m/>
    <m/>
    <s v="10A"/>
    <s v="10B"/>
    <x v="0"/>
    <x v="0"/>
    <x v="0"/>
    <x v="0"/>
    <x v="0"/>
    <s v=""/>
    <s v=""/>
    <x v="9"/>
    <x v="26"/>
    <x v="873"/>
    <x v="981"/>
  </r>
  <r>
    <s v="01"/>
    <m/>
    <s v="Сигнал"/>
    <s v="17-M -143LP  -A  "/>
    <x v="863"/>
    <s v="14"/>
    <s v="Rain Water Water lift station 2 pump 17-P-143LPA"/>
    <s v="17-P-143LPA ВЫСОКАЯ ТЕМПЕРАТУРА"/>
    <s v="Motor Over temperature Status"/>
    <s v="4124-XZ-DM-21714003"/>
    <x v="17"/>
    <x v="11"/>
    <m/>
    <s v="17-J-DD-N-002FL14"/>
    <s v="24 Pair"/>
    <s v="Pr.02"/>
    <x v="5"/>
    <x v="51"/>
    <x v="0"/>
    <n v="4"/>
    <s v=""/>
    <s v="48"/>
    <s v="AVK 2,5 A, AVK 2,5 A"/>
    <x v="554"/>
    <x v="4"/>
    <x v="52"/>
    <x v="1"/>
    <x v="52"/>
    <s v="DB37-*m"/>
    <x v="1"/>
    <s v="CPO101"/>
    <n v="1"/>
    <s v="BP012"/>
    <x v="52"/>
    <n v="1"/>
    <n v="11"/>
    <x v="2"/>
    <n v="32"/>
    <s v=""/>
    <s v="DCS AMMONIA-UTILITIES"/>
    <m/>
    <m/>
    <m/>
    <s v="O1011100"/>
    <n v="11"/>
    <m/>
    <s v="14-Wastewater Treatment Area"/>
    <x v="434"/>
    <x v="434"/>
    <x v="0"/>
    <m/>
    <s v="O1011100:11A/_x000a_O1011100_U11:5"/>
    <s v="O1011100:11B/_x000a_O1011100_U11:6"/>
    <m/>
    <s v=""/>
    <s v=""/>
    <m/>
    <m/>
    <m/>
    <s v="11A"/>
    <s v="11B"/>
    <x v="0"/>
    <x v="0"/>
    <x v="0"/>
    <x v="0"/>
    <x v="0"/>
    <s v=""/>
    <s v=""/>
    <x v="10"/>
    <x v="27"/>
    <x v="874"/>
    <x v="982"/>
  </r>
  <r>
    <s v="01"/>
    <m/>
    <s v="Сигнал"/>
    <s v="17-M -146LP  -A  "/>
    <x v="864"/>
    <s v="14"/>
    <s v="Rain Water Contaminated Water lift 17-P-146LPA"/>
    <s v="17-P-146LPA  ВЫСОКАЯ ТЕМПЕРАТУРА"/>
    <s v="Motor Over temperature Status"/>
    <s v="4124-XZ-DM-21714003"/>
    <x v="17"/>
    <x v="11"/>
    <m/>
    <s v="17-J-DD-N-002FL14"/>
    <s v="24 Pair"/>
    <s v="Pr.04"/>
    <x v="5"/>
    <x v="51"/>
    <x v="2"/>
    <n v="8"/>
    <s v=""/>
    <s v="48"/>
    <s v="AVK 2,5 A, AVK 2,5 A"/>
    <x v="555"/>
    <x v="4"/>
    <x v="52"/>
    <x v="1"/>
    <x v="52"/>
    <s v="DB37-*m"/>
    <x v="1"/>
    <s v="CPO101"/>
    <n v="1"/>
    <s v="BP012"/>
    <x v="52"/>
    <n v="1"/>
    <n v="12"/>
    <x v="2"/>
    <n v="32"/>
    <s v=""/>
    <s v="DCS AMMONIA-UTILITIES"/>
    <m/>
    <m/>
    <m/>
    <s v="O1011100"/>
    <n v="12"/>
    <m/>
    <s v="14-Wastewater Treatment Area"/>
    <x v="435"/>
    <x v="435"/>
    <x v="0"/>
    <m/>
    <s v="O1011100:12A/_x000a_O1011100_U12:5"/>
    <s v="O1011100:12B/_x000a_O1011100_U12:6"/>
    <m/>
    <s v=""/>
    <s v=""/>
    <m/>
    <m/>
    <m/>
    <s v="12A"/>
    <s v="12B"/>
    <x v="0"/>
    <x v="0"/>
    <x v="0"/>
    <x v="0"/>
    <x v="0"/>
    <s v=""/>
    <s v=""/>
    <x v="11"/>
    <x v="28"/>
    <x v="875"/>
    <x v="983"/>
  </r>
  <r>
    <s v="01"/>
    <m/>
    <s v="Сигнал"/>
    <s v="17-M -147LP  -A  "/>
    <x v="865"/>
    <s v="14"/>
    <s v="Rain Water Contaminated Water lift 17-P-147LPA"/>
    <s v="17-P-147LPA ВЫСОКАЯ ТЕМПЕРАТУРА"/>
    <s v="Motor Over temperature Status"/>
    <s v="4124-XZ-DM-21714003"/>
    <x v="17"/>
    <x v="11"/>
    <m/>
    <s v="17-J-DD-N-002FL14"/>
    <s v="24 Pair"/>
    <s v="Pr.06"/>
    <x v="5"/>
    <x v="51"/>
    <x v="4"/>
    <n v="12"/>
    <s v=""/>
    <s v="48"/>
    <s v="AVK 2,5 A, AVK 2,5 A"/>
    <x v="556"/>
    <x v="4"/>
    <x v="52"/>
    <x v="1"/>
    <x v="52"/>
    <s v="DB37-*m"/>
    <x v="1"/>
    <s v="CPO101"/>
    <n v="1"/>
    <s v="BP012"/>
    <x v="52"/>
    <n v="1"/>
    <n v="13"/>
    <x v="2"/>
    <n v="32"/>
    <s v=""/>
    <s v="DCS AMMONIA-UTILITIES"/>
    <m/>
    <m/>
    <m/>
    <s v="O1011100"/>
    <n v="13"/>
    <m/>
    <s v="14-Wastewater Treatment Area"/>
    <x v="436"/>
    <x v="436"/>
    <x v="0"/>
    <m/>
    <s v="O1011100:13A/_x000a_O1011100_U13:5"/>
    <s v="O1011100:13B/_x000a_O1011100_U13:6"/>
    <m/>
    <s v=""/>
    <s v=""/>
    <m/>
    <m/>
    <m/>
    <s v="13A"/>
    <s v="13B"/>
    <x v="0"/>
    <x v="0"/>
    <x v="0"/>
    <x v="0"/>
    <x v="0"/>
    <s v=""/>
    <s v=""/>
    <x v="12"/>
    <x v="29"/>
    <x v="876"/>
    <x v="984"/>
  </r>
  <r>
    <s v="01"/>
    <m/>
    <s v="Сигнал"/>
    <s v="17-M -143LP  -B  "/>
    <x v="866"/>
    <s v="14"/>
    <s v="Rain Water Water lift station 2 pump 17-P-143LPB"/>
    <s v="17-P-143LPB  ВЫСОКАЯ ТЕМПЕРАТУРА"/>
    <s v="Motor Over temperature Status"/>
    <s v="4124-XZ-DM-21714003"/>
    <x v="17"/>
    <x v="11"/>
    <m/>
    <s v="17-J-DD-N-002FL14"/>
    <s v="24 Pair"/>
    <s v="Pr.08"/>
    <x v="5"/>
    <x v="51"/>
    <x v="7"/>
    <n v="16"/>
    <s v=""/>
    <s v="48"/>
    <s v="AVK 2,5 A, AVK 2,5 A"/>
    <x v="557"/>
    <x v="4"/>
    <x v="52"/>
    <x v="1"/>
    <x v="52"/>
    <s v="DB37-*m"/>
    <x v="1"/>
    <s v="CPO101"/>
    <n v="1"/>
    <s v="BP012"/>
    <x v="52"/>
    <n v="1"/>
    <n v="14"/>
    <x v="2"/>
    <n v="32"/>
    <s v=""/>
    <s v="DCS AMMONIA-UTILITIES"/>
    <m/>
    <m/>
    <m/>
    <s v="O1011100"/>
    <n v="14"/>
    <m/>
    <s v="14-Wastewater Treatment Area"/>
    <x v="437"/>
    <x v="437"/>
    <x v="0"/>
    <m/>
    <s v="O1011100:14A/_x000a_O1011100_U14:5"/>
    <s v="O1011100:14B/_x000a_O1011100_U14:6"/>
    <m/>
    <s v=""/>
    <s v=""/>
    <m/>
    <m/>
    <m/>
    <s v="14A"/>
    <s v="14B"/>
    <x v="0"/>
    <x v="0"/>
    <x v="0"/>
    <x v="0"/>
    <x v="0"/>
    <s v=""/>
    <s v=""/>
    <x v="13"/>
    <x v="30"/>
    <x v="877"/>
    <x v="985"/>
  </r>
  <r>
    <s v="01"/>
    <m/>
    <s v="Сигнал"/>
    <s v="17-M -146LP  -B  "/>
    <x v="867"/>
    <s v="14"/>
    <s v="Rain Water Contaminated Water lift 17-P-146LPB"/>
    <s v="17-P-146LPB ВЫСОКАЯ ТЕМПЕРАТУРА"/>
    <s v="Motor Over temperature Status"/>
    <s v="4124-XZ-DM-21714003"/>
    <x v="17"/>
    <x v="11"/>
    <m/>
    <s v="17-J-DD-N-002FL14"/>
    <s v="24 Pair"/>
    <s v="Pr.10"/>
    <x v="5"/>
    <x v="51"/>
    <x v="11"/>
    <n v="20"/>
    <s v=""/>
    <s v="48"/>
    <s v="AVK 2,5 A, AVK 2,5 A"/>
    <x v="558"/>
    <x v="4"/>
    <x v="52"/>
    <x v="1"/>
    <x v="52"/>
    <s v="DB37-*m"/>
    <x v="1"/>
    <s v="CPO101"/>
    <n v="1"/>
    <s v="BP012"/>
    <x v="52"/>
    <n v="1"/>
    <n v="15"/>
    <x v="2"/>
    <n v="32"/>
    <s v=""/>
    <s v="DCS AMMONIA-UTILITIES"/>
    <m/>
    <m/>
    <m/>
    <s v="O1011100"/>
    <n v="15"/>
    <m/>
    <s v="14-Wastewater Treatment Area"/>
    <x v="438"/>
    <x v="438"/>
    <x v="0"/>
    <m/>
    <s v="O1011100:15A/_x000a_O1011100_U15:5"/>
    <s v="O1011100:15B/_x000a_O1011100_U15:6"/>
    <m/>
    <s v=""/>
    <s v=""/>
    <m/>
    <m/>
    <m/>
    <s v="15A"/>
    <s v="15B"/>
    <x v="0"/>
    <x v="0"/>
    <x v="0"/>
    <x v="0"/>
    <x v="0"/>
    <s v=""/>
    <s v=""/>
    <x v="14"/>
    <x v="31"/>
    <x v="878"/>
    <x v="986"/>
  </r>
  <r>
    <s v="01"/>
    <m/>
    <s v="Сигнал"/>
    <s v="17-M -147LP  -B  "/>
    <x v="868"/>
    <s v="14"/>
    <s v="Rain Water Contaminated Water lift 17-P-147LPB"/>
    <s v="17-P-147LPB ВЫСОКАЯ ТЕМПЕРАТУРА"/>
    <s v="Motor Over temperature Status"/>
    <s v="4124-XZ-DM-21714003"/>
    <x v="17"/>
    <x v="11"/>
    <m/>
    <s v="17-J-DD-N-002FL14"/>
    <s v="24 Pair"/>
    <s v="Pr.12"/>
    <x v="5"/>
    <x v="51"/>
    <x v="13"/>
    <n v="24"/>
    <s v=""/>
    <s v="48"/>
    <s v="AVK 2,5 A, AVK 2,5 A"/>
    <x v="559"/>
    <x v="4"/>
    <x v="52"/>
    <x v="1"/>
    <x v="52"/>
    <s v="DB37-*m"/>
    <x v="1"/>
    <s v="CPO101"/>
    <n v="1"/>
    <s v="BP012"/>
    <x v="52"/>
    <n v="1"/>
    <n v="16"/>
    <x v="2"/>
    <n v="32"/>
    <s v=""/>
    <s v="DCS AMMONIA-UTILITIES"/>
    <m/>
    <m/>
    <m/>
    <s v="O1011100"/>
    <n v="16"/>
    <m/>
    <s v="14-Wastewater Treatment Area"/>
    <x v="439"/>
    <x v="439"/>
    <x v="0"/>
    <m/>
    <s v="O1011100:16A/_x000a_O1011100_U16:5"/>
    <s v="O1011100:16B/_x000a_O1011100_U16:6"/>
    <m/>
    <s v=""/>
    <s v=""/>
    <m/>
    <m/>
    <m/>
    <s v="16A"/>
    <s v="16B"/>
    <x v="0"/>
    <x v="0"/>
    <x v="0"/>
    <x v="0"/>
    <x v="0"/>
    <s v=""/>
    <s v=""/>
    <x v="15"/>
    <x v="32"/>
    <x v="879"/>
    <x v="987"/>
  </r>
  <r>
    <s v="01"/>
    <m/>
    <s v="Сигнал"/>
    <s v="17-M -141    -A"/>
    <x v="869"/>
    <s v="14"/>
    <s v="Rain Water Pump 17-P-141A"/>
    <s v="17-P-141A УТЕЧКА"/>
    <s v="Motor Leakage Status"/>
    <s v="4124-XZ-DM-21714001"/>
    <x v="19"/>
    <x v="12"/>
    <m/>
    <s v="17-C-DD-N-001FL14"/>
    <s v="24 Pair"/>
    <s v="Pr.09"/>
    <x v="5"/>
    <x v="47"/>
    <x v="10"/>
    <n v="18"/>
    <s v=""/>
    <s v="48"/>
    <s v="AVK 2,5 A, AVK 2,5 A"/>
    <x v="560"/>
    <x v="5"/>
    <x v="52"/>
    <x v="1"/>
    <x v="52"/>
    <s v="DB37-*m"/>
    <x v="1"/>
    <s v="CPO101"/>
    <n v="1"/>
    <s v="BP012"/>
    <x v="52"/>
    <n v="1"/>
    <n v="17"/>
    <x v="2"/>
    <n v="32"/>
    <s v=""/>
    <s v="DCS AMMONIA-UTILITIES"/>
    <m/>
    <m/>
    <m/>
    <s v="O1011100"/>
    <n v="17"/>
    <m/>
    <s v="14-Wastewater Treatment Area"/>
    <x v="440"/>
    <x v="440"/>
    <x v="0"/>
    <m/>
    <s v="O1011100:17A/_x000a_O1011100_U17:7"/>
    <s v="O1011100:17B/_x000a_O1011100_U17:8"/>
    <m/>
    <s v=""/>
    <s v=""/>
    <m/>
    <m/>
    <m/>
    <s v="17A"/>
    <s v="17B"/>
    <x v="0"/>
    <x v="4"/>
    <x v="0"/>
    <x v="2"/>
    <x v="2"/>
    <s v=""/>
    <s v=""/>
    <x v="17"/>
    <x v="33"/>
    <x v="880"/>
    <x v="988"/>
  </r>
  <r>
    <s v="01"/>
    <m/>
    <s v="Сигнал"/>
    <s v="17-M -141    -B"/>
    <x v="870"/>
    <s v="14"/>
    <s v="Rain Water Pump 17-P-141B"/>
    <s v="17-P-141B УТЕЧКА"/>
    <s v="Motor Leakage Status"/>
    <s v="4124-XZ-DM-21714001"/>
    <x v="19"/>
    <x v="12"/>
    <m/>
    <s v="17-C-DD-N-001FL14"/>
    <s v="24 Pair"/>
    <s v="Pr.10"/>
    <x v="5"/>
    <x v="47"/>
    <x v="11"/>
    <n v="20"/>
    <s v=""/>
    <s v="48"/>
    <s v="AVK 2,5 A, AVK 2,5 A"/>
    <x v="561"/>
    <x v="5"/>
    <x v="52"/>
    <x v="1"/>
    <x v="52"/>
    <s v="DB37-*m"/>
    <x v="1"/>
    <s v="CPO101"/>
    <n v="1"/>
    <s v="BP012"/>
    <x v="52"/>
    <n v="1"/>
    <n v="18"/>
    <x v="2"/>
    <n v="32"/>
    <s v=""/>
    <s v="DCS AMMONIA-UTILITIES"/>
    <m/>
    <m/>
    <m/>
    <s v="O1011100"/>
    <n v="18"/>
    <m/>
    <s v="14-Wastewater Treatment Area"/>
    <x v="441"/>
    <x v="441"/>
    <x v="0"/>
    <m/>
    <s v="O1011100:18A/_x000a_O1011100_U18:7"/>
    <s v="O1011100:18B/_x000a_O1011100_U18:8"/>
    <m/>
    <s v=""/>
    <s v=""/>
    <m/>
    <m/>
    <m/>
    <s v="18A"/>
    <s v="18B"/>
    <x v="0"/>
    <x v="4"/>
    <x v="0"/>
    <x v="2"/>
    <x v="2"/>
    <s v=""/>
    <s v=""/>
    <x v="18"/>
    <x v="34"/>
    <x v="881"/>
    <x v="989"/>
  </r>
  <r>
    <s v="01"/>
    <m/>
    <s v="Сигнал"/>
    <s v="17-M -142    -A"/>
    <x v="871"/>
    <s v="14"/>
    <s v="Contaminated Water Pump 17-P-142A"/>
    <s v="17-P-142A УТЕЧКА"/>
    <s v="Motor Leakage Status"/>
    <s v="4124-XZ-DM-21714001"/>
    <x v="19"/>
    <x v="12"/>
    <m/>
    <s v="17-C-DD-N-001FL14"/>
    <s v="24 Pair"/>
    <s v="Pr.11"/>
    <x v="5"/>
    <x v="47"/>
    <x v="12"/>
    <n v="22"/>
    <s v=""/>
    <s v="48"/>
    <s v="AVK 2,5 A, AVK 2,5 A"/>
    <x v="562"/>
    <x v="5"/>
    <x v="52"/>
    <x v="1"/>
    <x v="52"/>
    <s v="DB37-*m"/>
    <x v="1"/>
    <s v="CPO101"/>
    <n v="1"/>
    <s v="BP012"/>
    <x v="52"/>
    <n v="1"/>
    <n v="19"/>
    <x v="2"/>
    <n v="32"/>
    <s v=""/>
    <s v="DCS AMMONIA-UTILITIES"/>
    <m/>
    <m/>
    <m/>
    <s v="O1011100"/>
    <n v="19"/>
    <m/>
    <s v="14-Wastewater Treatment Area"/>
    <x v="442"/>
    <x v="442"/>
    <x v="0"/>
    <m/>
    <s v="O1011100:19A/_x000a_O1011100_U19:7"/>
    <s v="O1011100:19B/_x000a_O1011100_U19:8"/>
    <m/>
    <s v=""/>
    <s v=""/>
    <m/>
    <m/>
    <m/>
    <s v="19A"/>
    <s v="19B"/>
    <x v="0"/>
    <x v="4"/>
    <x v="0"/>
    <x v="2"/>
    <x v="2"/>
    <s v=""/>
    <s v=""/>
    <x v="19"/>
    <x v="35"/>
    <x v="882"/>
    <x v="990"/>
  </r>
  <r>
    <s v="01"/>
    <m/>
    <s v="Сигнал"/>
    <s v="17-M -142    -B"/>
    <x v="872"/>
    <s v="14"/>
    <s v="Contaminated Water Pump 17-P-142A"/>
    <s v="17-P-142B УТЕЧКА"/>
    <s v="Motor Leakage Status"/>
    <s v="4124-XZ-DM-21714001"/>
    <x v="19"/>
    <x v="12"/>
    <m/>
    <s v="17-C-DD-N-001FL14"/>
    <s v="24 Pair"/>
    <s v="Pr.12"/>
    <x v="5"/>
    <x v="47"/>
    <x v="13"/>
    <n v="24"/>
    <s v=""/>
    <s v="48"/>
    <s v="AVK 2,5 A, AVK 2,5 A"/>
    <x v="563"/>
    <x v="5"/>
    <x v="52"/>
    <x v="1"/>
    <x v="52"/>
    <s v="DB37-*m"/>
    <x v="1"/>
    <s v="CPO101"/>
    <n v="1"/>
    <s v="BP012"/>
    <x v="52"/>
    <n v="1"/>
    <n v="20"/>
    <x v="2"/>
    <n v="32"/>
    <s v=""/>
    <s v="DCS AMMONIA-UTILITIES"/>
    <m/>
    <m/>
    <m/>
    <s v="O1011100"/>
    <n v="20"/>
    <m/>
    <s v="14-Wastewater Treatment Area"/>
    <x v="443"/>
    <x v="443"/>
    <x v="0"/>
    <m/>
    <s v="O1011100:20A/_x000a_O1011100_U20:7"/>
    <s v="O1011100:20B/_x000a_O1011100_U20:8"/>
    <m/>
    <s v=""/>
    <s v=""/>
    <m/>
    <m/>
    <m/>
    <s v="20A"/>
    <s v="20B"/>
    <x v="0"/>
    <x v="4"/>
    <x v="0"/>
    <x v="2"/>
    <x v="2"/>
    <s v=""/>
    <s v=""/>
    <x v="20"/>
    <x v="36"/>
    <x v="883"/>
    <x v="991"/>
  </r>
  <r>
    <s v="01"/>
    <m/>
    <s v="Сигнал"/>
    <s v="17-M -144    -A"/>
    <x v="873"/>
    <s v="14"/>
    <s v="Rain Water Pump 17-P-144A"/>
    <s v="17-P-144A УТЕЧКА"/>
    <s v="Motor Leakage Status"/>
    <s v="4124-XZ-DM-21714002"/>
    <x v="19"/>
    <x v="12"/>
    <m/>
    <s v="17-C-DD-N-001FL14"/>
    <s v="24 Pair"/>
    <s v="Pr.13"/>
    <x v="5"/>
    <x v="47"/>
    <x v="14"/>
    <n v="26"/>
    <s v=""/>
    <s v="48"/>
    <s v="AVK 2,5 A, AVK 2,5 A"/>
    <x v="564"/>
    <x v="5"/>
    <x v="52"/>
    <x v="1"/>
    <x v="52"/>
    <s v="DB37-*m"/>
    <x v="1"/>
    <s v="CPO101"/>
    <n v="1"/>
    <s v="BP012"/>
    <x v="52"/>
    <n v="1"/>
    <n v="21"/>
    <x v="2"/>
    <n v="32"/>
    <s v=""/>
    <s v="DCS AMMONIA-UTILITIES"/>
    <m/>
    <m/>
    <m/>
    <s v="O1011100"/>
    <n v="21"/>
    <m/>
    <s v="14-Wastewater Treatment Area"/>
    <x v="444"/>
    <x v="444"/>
    <x v="0"/>
    <m/>
    <s v="O1011100:21A/_x000a_O1011100_U21:7"/>
    <s v="O1011100:21B/_x000a_O1011100_U21:8"/>
    <m/>
    <s v=""/>
    <s v=""/>
    <m/>
    <m/>
    <m/>
    <s v="21A"/>
    <s v="21B"/>
    <x v="0"/>
    <x v="4"/>
    <x v="0"/>
    <x v="2"/>
    <x v="2"/>
    <s v=""/>
    <s v=""/>
    <x v="21"/>
    <x v="37"/>
    <x v="884"/>
    <x v="992"/>
  </r>
  <r>
    <s v="01"/>
    <m/>
    <s v="Сигнал"/>
    <s v="17-M -144    -B"/>
    <x v="874"/>
    <s v="14"/>
    <s v="Rain Water Pump 17-P-144B"/>
    <s v="17-P-144B УТЕЧКА"/>
    <s v="Motor Leakage Status"/>
    <s v="4124-XZ-DM-21714002"/>
    <x v="19"/>
    <x v="12"/>
    <m/>
    <s v="17-C-DD-N-001FL14"/>
    <s v="24 Pair"/>
    <s v="Pr.14"/>
    <x v="5"/>
    <x v="47"/>
    <x v="15"/>
    <n v="28"/>
    <s v=""/>
    <s v="48"/>
    <s v="AVK 2,5 A, AVK 2,5 A"/>
    <x v="565"/>
    <x v="5"/>
    <x v="52"/>
    <x v="1"/>
    <x v="52"/>
    <s v="DB37-*m"/>
    <x v="1"/>
    <s v="CPO101"/>
    <n v="1"/>
    <s v="BP012"/>
    <x v="52"/>
    <n v="1"/>
    <n v="22"/>
    <x v="2"/>
    <n v="32"/>
    <s v=""/>
    <s v="DCS AMMONIA-UTILITIES"/>
    <m/>
    <m/>
    <m/>
    <s v="O1011100"/>
    <n v="22"/>
    <m/>
    <s v="14-Wastewater Treatment Area"/>
    <x v="445"/>
    <x v="445"/>
    <x v="0"/>
    <m/>
    <s v="O1011100:22A/_x000a_O1011100_U22:7"/>
    <s v="O1011100:22B/_x000a_O1011100_U22:8"/>
    <m/>
    <s v=""/>
    <s v=""/>
    <m/>
    <m/>
    <m/>
    <s v="22A"/>
    <s v="22B"/>
    <x v="0"/>
    <x v="4"/>
    <x v="0"/>
    <x v="2"/>
    <x v="2"/>
    <s v=""/>
    <s v=""/>
    <x v="22"/>
    <x v="38"/>
    <x v="885"/>
    <x v="993"/>
  </r>
  <r>
    <s v="01"/>
    <m/>
    <s v="Сигнал"/>
    <s v="17-M -145    -A"/>
    <x v="875"/>
    <s v="14"/>
    <s v="Rain Water Pump 17-P-145A"/>
    <s v="17-P-145A УТЕЧКА"/>
    <s v="Motor Leakage Status"/>
    <s v="4124-XZ-DM-21714002"/>
    <x v="19"/>
    <x v="12"/>
    <m/>
    <s v="17-C-DD-N-001FL14"/>
    <s v="24 Pair"/>
    <s v="Pr.15"/>
    <x v="5"/>
    <x v="47"/>
    <x v="9"/>
    <n v="30"/>
    <s v=""/>
    <s v="48"/>
    <s v="AVK 2,5 A, AVK 2,5 A"/>
    <x v="566"/>
    <x v="5"/>
    <x v="52"/>
    <x v="1"/>
    <x v="52"/>
    <s v="DB37-*m"/>
    <x v="1"/>
    <s v="CPO101"/>
    <n v="1"/>
    <s v="BP012"/>
    <x v="52"/>
    <n v="1"/>
    <n v="23"/>
    <x v="2"/>
    <n v="32"/>
    <s v=""/>
    <s v="DCS AMMONIA-UTILITIES"/>
    <m/>
    <m/>
    <m/>
    <s v="O1011100"/>
    <n v="23"/>
    <m/>
    <s v="14-Wastewater Treatment Area"/>
    <x v="446"/>
    <x v="446"/>
    <x v="0"/>
    <m/>
    <s v="O1011100:23A/_x000a_O1011100_U23:7"/>
    <s v="O1011100:23B/_x000a_O1011100_U23:8"/>
    <m/>
    <s v=""/>
    <s v=""/>
    <m/>
    <m/>
    <m/>
    <s v="23A"/>
    <s v="23B"/>
    <x v="0"/>
    <x v="4"/>
    <x v="0"/>
    <x v="2"/>
    <x v="2"/>
    <s v=""/>
    <s v=""/>
    <x v="23"/>
    <x v="39"/>
    <x v="886"/>
    <x v="994"/>
  </r>
  <r>
    <s v="01"/>
    <m/>
    <s v="Сигнал"/>
    <s v="17-M -145    -B"/>
    <x v="876"/>
    <s v="14"/>
    <s v="Rain Water Pump 17-P-145B"/>
    <s v="17-P-145B УТЕЧКА"/>
    <s v="Motor Leakage Command"/>
    <s v="4124-XZ-DM-21714002"/>
    <x v="19"/>
    <x v="12"/>
    <m/>
    <s v="17-C-DD-N-001FL14"/>
    <s v="24 Pair"/>
    <s v="Pr.16"/>
    <x v="5"/>
    <x v="47"/>
    <x v="16"/>
    <n v="32"/>
    <s v=""/>
    <s v="48"/>
    <s v="AVK 2,5 A, AVK 2,5 A"/>
    <x v="567"/>
    <x v="5"/>
    <x v="52"/>
    <x v="1"/>
    <x v="52"/>
    <s v="DB37-*m"/>
    <x v="1"/>
    <s v="CPO101"/>
    <n v="1"/>
    <s v="BP012"/>
    <x v="52"/>
    <n v="1"/>
    <n v="24"/>
    <x v="2"/>
    <n v="32"/>
    <s v=""/>
    <s v="DCS AMMONIA-UTILITIES"/>
    <m/>
    <m/>
    <m/>
    <s v="O1011100"/>
    <n v="24"/>
    <m/>
    <s v="14-Wastewater Treatment Area"/>
    <x v="447"/>
    <x v="447"/>
    <x v="0"/>
    <m/>
    <s v="O1011100:24A/_x000a_O1011100_U24:7"/>
    <s v="O1011100:24B/_x000a_O1011100_U24:8"/>
    <m/>
    <s v=""/>
    <s v=""/>
    <m/>
    <m/>
    <m/>
    <s v="24A"/>
    <s v="24B"/>
    <x v="0"/>
    <x v="4"/>
    <x v="0"/>
    <x v="2"/>
    <x v="2"/>
    <s v=""/>
    <s v=""/>
    <x v="24"/>
    <x v="40"/>
    <x v="887"/>
    <x v="995"/>
  </r>
  <r>
    <s v="01"/>
    <m/>
    <s v="Сигнал"/>
    <s v="17-M -140LP  -A  "/>
    <x v="877"/>
    <s v="14"/>
    <s v="Rain Water Water lift station 1 pump 17-P-140LPA"/>
    <s v="17-P-140LPA  УТЕЧКА"/>
    <s v="Motor Leakage Status"/>
    <s v="4124-XZ-DM-21714003"/>
    <x v="19"/>
    <x v="12"/>
    <m/>
    <s v="17-J-DD-N-001FL11"/>
    <s v="06 Pair"/>
    <s v="Pr.01"/>
    <x v="5"/>
    <x v="22"/>
    <x v="5"/>
    <n v="2"/>
    <s v=""/>
    <s v="12"/>
    <s v="AVK 2,5 A, AVK 2,5 A"/>
    <x v="568"/>
    <x v="5"/>
    <x v="52"/>
    <x v="1"/>
    <x v="52"/>
    <s v="DB37-*m"/>
    <x v="1"/>
    <s v="CPO101"/>
    <n v="1"/>
    <s v="BP012"/>
    <x v="52"/>
    <n v="1"/>
    <n v="25"/>
    <x v="2"/>
    <n v="32"/>
    <s v=""/>
    <s v="DCS AMMONIA-UTILITIES"/>
    <m/>
    <m/>
    <m/>
    <s v="O1011100"/>
    <n v="25"/>
    <m/>
    <s v="14-Wastewater Treatment Area"/>
    <x v="448"/>
    <x v="448"/>
    <x v="0"/>
    <m/>
    <s v="O1011100:25A/_x000a_O1011100_U25:7"/>
    <s v="O1011100:25B/_x000a_O1011100_U25:8"/>
    <m/>
    <s v=""/>
    <s v=""/>
    <m/>
    <m/>
    <m/>
    <s v="25A"/>
    <s v="25B"/>
    <x v="0"/>
    <x v="4"/>
    <x v="0"/>
    <x v="2"/>
    <x v="2"/>
    <s v=""/>
    <s v=""/>
    <x v="25"/>
    <x v="41"/>
    <x v="888"/>
    <x v="996"/>
  </r>
  <r>
    <s v="01"/>
    <m/>
    <s v="Сигнал"/>
    <s v="17-M -140LP  -B  "/>
    <x v="878"/>
    <s v="14"/>
    <s v="Rain Water Water lift station 1 pump 17-P-140LPB"/>
    <s v="17-P-140LPB  УТЕЧКА"/>
    <s v="Motor Leakage Status"/>
    <s v="4124-XZ-DM-21714003"/>
    <x v="19"/>
    <x v="12"/>
    <m/>
    <s v="17-J-DD-N-001FL11"/>
    <s v="06 Pair"/>
    <s v="Pr.03"/>
    <x v="5"/>
    <x v="22"/>
    <x v="1"/>
    <n v="6"/>
    <s v=""/>
    <s v="12"/>
    <s v="AVK 2,5 A, AVK 2,5 A"/>
    <x v="569"/>
    <x v="5"/>
    <x v="52"/>
    <x v="1"/>
    <x v="52"/>
    <s v="DB37-*m"/>
    <x v="1"/>
    <s v="CPO101"/>
    <n v="1"/>
    <s v="BP012"/>
    <x v="52"/>
    <n v="1"/>
    <n v="26"/>
    <x v="2"/>
    <n v="32"/>
    <s v=""/>
    <s v="DCS AMMONIA-UTILITIES"/>
    <m/>
    <m/>
    <m/>
    <s v="O1011100"/>
    <n v="26"/>
    <m/>
    <s v="14-Wastewater Treatment Area"/>
    <x v="449"/>
    <x v="449"/>
    <x v="0"/>
    <m/>
    <s v="O1011100:26A/_x000a_O1011100_U26:7"/>
    <s v="O1011100:26B/_x000a_O1011100_U26:8"/>
    <m/>
    <s v=""/>
    <s v=""/>
    <m/>
    <m/>
    <m/>
    <s v="26A"/>
    <s v="26B"/>
    <x v="0"/>
    <x v="4"/>
    <x v="0"/>
    <x v="2"/>
    <x v="2"/>
    <s v=""/>
    <s v=""/>
    <x v="26"/>
    <x v="42"/>
    <x v="889"/>
    <x v="997"/>
  </r>
  <r>
    <s v="01"/>
    <m/>
    <s v="Сигнал"/>
    <s v="17-M -143LP  -A  "/>
    <x v="879"/>
    <s v="14"/>
    <s v="Rain Water Water lift station 2 pump 17-P-143LPA"/>
    <s v="17-P-143LPA  УТЕЧКА"/>
    <s v="Motor Leakage Status"/>
    <s v="4124-XZ-DM-21714003"/>
    <x v="19"/>
    <x v="12"/>
    <m/>
    <s v="17-J-DD-N-002FL14"/>
    <s v="24 Pair"/>
    <s v="Pr.01"/>
    <x v="5"/>
    <x v="51"/>
    <x v="5"/>
    <n v="2"/>
    <s v=""/>
    <s v="48"/>
    <s v="AVK 2,5 A, AVK 2,5 A"/>
    <x v="570"/>
    <x v="5"/>
    <x v="52"/>
    <x v="1"/>
    <x v="52"/>
    <s v="DB37-*m"/>
    <x v="1"/>
    <s v="CPO101"/>
    <n v="1"/>
    <s v="BP012"/>
    <x v="52"/>
    <n v="1"/>
    <n v="27"/>
    <x v="2"/>
    <n v="32"/>
    <s v=""/>
    <s v="DCS AMMONIA-UTILITIES"/>
    <m/>
    <m/>
    <m/>
    <s v="O1011100"/>
    <n v="27"/>
    <m/>
    <s v="14-Wastewater Treatment Area"/>
    <x v="450"/>
    <x v="450"/>
    <x v="0"/>
    <m/>
    <s v="O1011100:27A/_x000a_O1011100_U27:7"/>
    <s v="O1011100:27B/_x000a_O1011100_U27:8"/>
    <m/>
    <s v=""/>
    <s v=""/>
    <m/>
    <m/>
    <m/>
    <s v="27A"/>
    <s v="27B"/>
    <x v="0"/>
    <x v="4"/>
    <x v="0"/>
    <x v="2"/>
    <x v="2"/>
    <s v=""/>
    <s v=""/>
    <x v="27"/>
    <x v="43"/>
    <x v="890"/>
    <x v="998"/>
  </r>
  <r>
    <s v="01"/>
    <m/>
    <s v="Сигнал"/>
    <s v="17-M -146LP  -A  "/>
    <x v="880"/>
    <s v="14"/>
    <s v="Rain Water Contaminated Water lift 17-P-146LPA"/>
    <s v="17-P-146LPA  УТЕЧКА"/>
    <s v="Motor Leakage Status"/>
    <s v="4124-XZ-DM-21714003"/>
    <x v="19"/>
    <x v="12"/>
    <m/>
    <s v="17-J-DD-N-002FL14"/>
    <s v="24 Pair"/>
    <s v="Pr.03"/>
    <x v="5"/>
    <x v="51"/>
    <x v="1"/>
    <n v="6"/>
    <s v=""/>
    <s v="48"/>
    <s v="AVK 2,5 A, AVK 2,5 A"/>
    <x v="571"/>
    <x v="5"/>
    <x v="52"/>
    <x v="1"/>
    <x v="52"/>
    <s v="DB37-*m"/>
    <x v="1"/>
    <s v="CPO101"/>
    <n v="1"/>
    <s v="BP012"/>
    <x v="52"/>
    <n v="1"/>
    <n v="28"/>
    <x v="2"/>
    <n v="32"/>
    <s v=""/>
    <s v="DCS AMMONIA-UTILITIES"/>
    <m/>
    <m/>
    <m/>
    <s v="O1011100"/>
    <n v="28"/>
    <m/>
    <s v="14-Wastewater Treatment Area"/>
    <x v="451"/>
    <x v="451"/>
    <x v="0"/>
    <m/>
    <s v="O1011100:28A/_x000a_O1011100_U28:7"/>
    <s v="O1011100:28B/_x000a_O1011100_U28:8"/>
    <m/>
    <s v=""/>
    <s v=""/>
    <m/>
    <m/>
    <m/>
    <s v="28A"/>
    <s v="28B"/>
    <x v="0"/>
    <x v="4"/>
    <x v="0"/>
    <x v="2"/>
    <x v="2"/>
    <s v=""/>
    <s v=""/>
    <x v="28"/>
    <x v="44"/>
    <x v="891"/>
    <x v="999"/>
  </r>
  <r>
    <s v="01"/>
    <m/>
    <s v="Сигнал"/>
    <s v="17-M -147LP  -A  "/>
    <x v="881"/>
    <s v="14"/>
    <s v="Rain Water Contaminated Water lift 17-P-147LPA"/>
    <s v="17-P-147LPA УТЕЧКА"/>
    <s v="Motor Leakage Status"/>
    <s v="4124-XZ-DM-21714003"/>
    <x v="19"/>
    <x v="12"/>
    <m/>
    <s v="17-J-DD-N-002FL14"/>
    <s v="24 Pair"/>
    <s v="Pr.05"/>
    <x v="5"/>
    <x v="51"/>
    <x v="3"/>
    <n v="10"/>
    <s v=""/>
    <s v="48"/>
    <s v="AVK 2,5 A, AVK 2,5 A"/>
    <x v="572"/>
    <x v="5"/>
    <x v="52"/>
    <x v="1"/>
    <x v="52"/>
    <s v="DB37-*m"/>
    <x v="1"/>
    <s v="CPO101"/>
    <n v="1"/>
    <s v="BP012"/>
    <x v="52"/>
    <n v="1"/>
    <n v="29"/>
    <x v="2"/>
    <n v="32"/>
    <s v=""/>
    <s v="DCS AMMONIA-UTILITIES"/>
    <m/>
    <m/>
    <m/>
    <s v="O1011100"/>
    <n v="29"/>
    <m/>
    <s v="14-Wastewater Treatment Area"/>
    <x v="452"/>
    <x v="452"/>
    <x v="0"/>
    <m/>
    <s v="O1011100:29A/_x000a_O1011100_U29:7"/>
    <s v="O1011100:29B/_x000a_O1011100_U29:8"/>
    <m/>
    <s v=""/>
    <s v=""/>
    <m/>
    <m/>
    <m/>
    <s v="29A"/>
    <s v="29B"/>
    <x v="0"/>
    <x v="4"/>
    <x v="0"/>
    <x v="2"/>
    <x v="2"/>
    <s v=""/>
    <s v=""/>
    <x v="29"/>
    <x v="45"/>
    <x v="892"/>
    <x v="1000"/>
  </r>
  <r>
    <s v="01"/>
    <m/>
    <s v="Сигнал"/>
    <s v="17-M -143LP  -B  "/>
    <x v="882"/>
    <s v="14"/>
    <s v="Rain Water Water lift station 2 pump 17-P-143LPB"/>
    <s v="17-P-143LPB  УТЕЧКА"/>
    <s v="Motor Leakage Status"/>
    <s v="4124-XZ-DM-21714003"/>
    <x v="19"/>
    <x v="12"/>
    <m/>
    <s v="17-J-DD-N-002FL14"/>
    <s v="24 Pair"/>
    <s v="Pr.07"/>
    <x v="5"/>
    <x v="51"/>
    <x v="6"/>
    <n v="14"/>
    <s v=""/>
    <s v="48"/>
    <s v="AVK 2,5 A, AVK 2,5 A"/>
    <x v="573"/>
    <x v="5"/>
    <x v="52"/>
    <x v="1"/>
    <x v="52"/>
    <s v="DB37-*m"/>
    <x v="1"/>
    <s v="CPO101"/>
    <n v="1"/>
    <s v="BP012"/>
    <x v="52"/>
    <n v="1"/>
    <n v="30"/>
    <x v="2"/>
    <n v="32"/>
    <s v=""/>
    <s v="DCS AMMONIA-UTILITIES"/>
    <m/>
    <m/>
    <m/>
    <s v="O1011100"/>
    <n v="30"/>
    <m/>
    <s v="14-Wastewater Treatment Area"/>
    <x v="453"/>
    <x v="453"/>
    <x v="0"/>
    <m/>
    <s v="O1011100:30A/_x000a_O1011100_U30:7"/>
    <s v="O1011100:30B/_x000a_O1011100_U30:8"/>
    <m/>
    <s v=""/>
    <s v=""/>
    <m/>
    <m/>
    <m/>
    <s v="30A"/>
    <s v="30B"/>
    <x v="0"/>
    <x v="4"/>
    <x v="0"/>
    <x v="2"/>
    <x v="2"/>
    <s v=""/>
    <s v=""/>
    <x v="30"/>
    <x v="46"/>
    <x v="893"/>
    <x v="1001"/>
  </r>
  <r>
    <s v="01"/>
    <m/>
    <s v="Сигнал"/>
    <s v="17-M -146LP  -B  "/>
    <x v="883"/>
    <s v="14"/>
    <s v="Rain Water Contaminated Water lift 17-P-146LPB"/>
    <s v="17-P-146LPB УТЕЧКА"/>
    <s v="Motor Leakage Status"/>
    <s v="4124-XZ-DM-21714003"/>
    <x v="19"/>
    <x v="12"/>
    <m/>
    <s v="17-J-DD-N-002FL14"/>
    <s v="24 Pair"/>
    <s v="Pr.09"/>
    <x v="5"/>
    <x v="51"/>
    <x v="10"/>
    <n v="18"/>
    <s v=""/>
    <s v="48"/>
    <s v="AVK 2,5 A, AVK 2,5 A"/>
    <x v="574"/>
    <x v="5"/>
    <x v="52"/>
    <x v="1"/>
    <x v="52"/>
    <s v="DB37-*m"/>
    <x v="1"/>
    <s v="CPO101"/>
    <n v="1"/>
    <s v="BP012"/>
    <x v="52"/>
    <n v="1"/>
    <n v="31"/>
    <x v="2"/>
    <n v="32"/>
    <s v=""/>
    <s v="DCS AMMONIA-UTILITIES"/>
    <m/>
    <m/>
    <m/>
    <s v="O1011100"/>
    <n v="31"/>
    <m/>
    <s v="14-Wastewater Treatment Area"/>
    <x v="454"/>
    <x v="454"/>
    <x v="0"/>
    <m/>
    <s v="O1011100:31A/_x000a_O1011100_U31:7"/>
    <s v="O1011100:31B/_x000a_O1011100_U31:8"/>
    <m/>
    <s v=""/>
    <s v=""/>
    <m/>
    <m/>
    <m/>
    <s v="31A"/>
    <s v="31B"/>
    <x v="0"/>
    <x v="4"/>
    <x v="0"/>
    <x v="2"/>
    <x v="2"/>
    <s v=""/>
    <s v=""/>
    <x v="31"/>
    <x v="47"/>
    <x v="894"/>
    <x v="1002"/>
  </r>
  <r>
    <s v="01"/>
    <m/>
    <s v="Сигнал"/>
    <s v="17-M -147LP  -B  "/>
    <x v="884"/>
    <s v="14"/>
    <s v="Rain Water Contaminated Water lift 17-P-147LPB"/>
    <s v="17-P-147LPB УТЕЧКА"/>
    <s v="Motor Leakage Status"/>
    <s v="4124-XZ-DM-21714003"/>
    <x v="19"/>
    <x v="12"/>
    <m/>
    <s v="17-J-DD-N-002FL14"/>
    <s v="24 Pair"/>
    <s v="Pr.11"/>
    <x v="5"/>
    <x v="51"/>
    <x v="12"/>
    <n v="22"/>
    <s v=""/>
    <s v="48"/>
    <s v="AVK 2,5 A, AVK 2,5 A"/>
    <x v="575"/>
    <x v="5"/>
    <x v="52"/>
    <x v="1"/>
    <x v="52"/>
    <s v="DB37-*m"/>
    <x v="1"/>
    <s v="CPO101"/>
    <n v="1"/>
    <s v="BP012"/>
    <x v="52"/>
    <n v="1"/>
    <n v="32"/>
    <x v="2"/>
    <n v="32"/>
    <s v=""/>
    <s v="DCS AMMONIA-UTILITIES"/>
    <m/>
    <m/>
    <m/>
    <s v="O1011100"/>
    <n v="32"/>
    <m/>
    <s v="14-Wastewater Treatment Area"/>
    <x v="455"/>
    <x v="455"/>
    <x v="0"/>
    <m/>
    <s v="O1011100:32A/_x000a_O1011100_U32:7"/>
    <s v="O1011100:32B/_x000a_O1011100_U32:8"/>
    <m/>
    <s v=""/>
    <s v=""/>
    <m/>
    <m/>
    <m/>
    <s v="32A"/>
    <s v="32B"/>
    <x v="0"/>
    <x v="4"/>
    <x v="0"/>
    <x v="2"/>
    <x v="2"/>
    <s v=""/>
    <s v=""/>
    <x v="32"/>
    <x v="48"/>
    <x v="895"/>
    <x v="1003"/>
  </r>
  <r>
    <s v="01"/>
    <m/>
    <s v="Сигнал"/>
    <s v="17-X -020201 -A"/>
    <x v="885"/>
    <s v="00"/>
    <s v="SAC Cationic Exchanger Backwash Outlet / Vent"/>
    <s v="11-XV-020201-A ОТКРЫТО"/>
    <s v="Position Open Proximity Switch"/>
    <s v="4124-FY-VD-BD17617L02200002_SH.1"/>
    <x v="18"/>
    <x v="11"/>
    <m/>
    <s v="17-C-DD-N-001FL03-L022"/>
    <s v="12 Pair"/>
    <s v="Pr.01"/>
    <x v="5"/>
    <x v="5"/>
    <x v="5"/>
    <n v="2"/>
    <s v=""/>
    <s v="24"/>
    <s v="AVK 2,5 A, AVK 2,5 A"/>
    <x v="576"/>
    <x v="4"/>
    <x v="53"/>
    <x v="1"/>
    <x v="53"/>
    <s v="DB37-*m"/>
    <x v="1"/>
    <s v="CPO101"/>
    <n v="1"/>
    <s v="BP012"/>
    <x v="53"/>
    <n v="2"/>
    <n v="1"/>
    <x v="2"/>
    <n v="32"/>
    <s v=""/>
    <s v="DCS AMMONIA-UTILITIES"/>
    <m/>
    <m/>
    <m/>
    <s v="O1011101"/>
    <n v="1"/>
    <m/>
    <s v="00-Common"/>
    <x v="456"/>
    <x v="456"/>
    <x v="0"/>
    <m/>
    <s v="O1011101:1A/_x000a_O1011101_U1:5"/>
    <s v="O1011101:1B/_x000a_O1011101_U1:6"/>
    <m/>
    <s v=""/>
    <s v=""/>
    <m/>
    <m/>
    <m/>
    <s v="1A"/>
    <s v="1B"/>
    <x v="0"/>
    <x v="0"/>
    <x v="0"/>
    <x v="0"/>
    <x v="0"/>
    <s v=""/>
    <s v=""/>
    <x v="0"/>
    <x v="17"/>
    <x v="896"/>
    <x v="1004"/>
  </r>
  <r>
    <s v="01"/>
    <m/>
    <s v="Сигнал"/>
    <s v="17-X -020201 -A"/>
    <x v="886"/>
    <s v="00"/>
    <s v="SAC Cationic Exchanger Backwash Outlet / Vent"/>
    <s v="11-XV-020201-A ЗАКРЫТО"/>
    <s v="Position Closed Proximity Switch"/>
    <s v="4124-FY-VD-BD17617L02200002_SH.1"/>
    <x v="18"/>
    <x v="11"/>
    <m/>
    <s v="17-C-DD-N-001FL03-L022"/>
    <s v="12 Pair"/>
    <s v="Pr.02"/>
    <x v="5"/>
    <x v="5"/>
    <x v="0"/>
    <n v="4"/>
    <s v=""/>
    <s v="24"/>
    <s v="AVK 2,5 A, AVK 2,5 A"/>
    <x v="577"/>
    <x v="4"/>
    <x v="53"/>
    <x v="1"/>
    <x v="53"/>
    <s v="DB37-*m"/>
    <x v="1"/>
    <s v="CPO101"/>
    <n v="1"/>
    <s v="BP012"/>
    <x v="53"/>
    <n v="2"/>
    <n v="2"/>
    <x v="2"/>
    <n v="32"/>
    <s v=""/>
    <s v="DCS AMMONIA-UTILITIES"/>
    <m/>
    <m/>
    <m/>
    <s v="O1011101"/>
    <n v="2"/>
    <m/>
    <s v="00-Common"/>
    <x v="457"/>
    <x v="457"/>
    <x v="0"/>
    <m/>
    <s v="O1011101:2A/_x000a_O1011101_U2:5"/>
    <s v="O1011101:2B/_x000a_O1011101_U2:6"/>
    <m/>
    <s v=""/>
    <s v=""/>
    <m/>
    <m/>
    <m/>
    <s v="2A"/>
    <s v="2B"/>
    <x v="0"/>
    <x v="0"/>
    <x v="0"/>
    <x v="0"/>
    <x v="0"/>
    <s v=""/>
    <s v=""/>
    <x v="1"/>
    <x v="18"/>
    <x v="897"/>
    <x v="1005"/>
  </r>
  <r>
    <s v="01"/>
    <m/>
    <s v="Сигнал"/>
    <s v="17-X -020202 -A"/>
    <x v="887"/>
    <s v="00"/>
    <s v="SAC Cationic Exchanger diluted acid inlet"/>
    <s v="11-XV-020202-A ОТКРЫТО"/>
    <s v="Position Open Proximity Switch"/>
    <s v="4124-FY-VD-BD17617L02200002_SH.1"/>
    <x v="18"/>
    <x v="11"/>
    <m/>
    <s v="17-C-DD-N-001FL03-L022"/>
    <s v="12 Pair"/>
    <s v="Pr.03"/>
    <x v="5"/>
    <x v="5"/>
    <x v="1"/>
    <n v="6"/>
    <s v=""/>
    <s v="24"/>
    <s v="AVK 2,5 A, AVK 2,5 A"/>
    <x v="578"/>
    <x v="4"/>
    <x v="53"/>
    <x v="1"/>
    <x v="53"/>
    <s v="DB37-*m"/>
    <x v="1"/>
    <s v="CPO101"/>
    <n v="1"/>
    <s v="BP012"/>
    <x v="53"/>
    <n v="2"/>
    <n v="3"/>
    <x v="2"/>
    <n v="32"/>
    <s v=""/>
    <s v="DCS AMMONIA-UTILITIES"/>
    <m/>
    <m/>
    <m/>
    <s v="O1011101"/>
    <n v="3"/>
    <m/>
    <s v="00-Common"/>
    <x v="458"/>
    <x v="458"/>
    <x v="0"/>
    <m/>
    <s v="O1011101:3A/_x000a_O1011101_U3:5"/>
    <s v="O1011101:3B/_x000a_O1011101_U3:6"/>
    <m/>
    <s v=""/>
    <s v=""/>
    <m/>
    <m/>
    <m/>
    <s v="3A"/>
    <s v="3B"/>
    <x v="0"/>
    <x v="0"/>
    <x v="0"/>
    <x v="0"/>
    <x v="0"/>
    <s v=""/>
    <s v=""/>
    <x v="2"/>
    <x v="19"/>
    <x v="898"/>
    <x v="1006"/>
  </r>
  <r>
    <s v="01"/>
    <m/>
    <s v="Сигнал"/>
    <s v="17-X -020202 -A"/>
    <x v="888"/>
    <s v="00"/>
    <s v="SAC Cationic Exchanger diluted acid inlet"/>
    <s v="11-XV-020202-A ЗАКРЫТО"/>
    <s v="Position Closed Proximity Switch"/>
    <s v="4124-FY-VD-BD17617L02200002_SH.1"/>
    <x v="18"/>
    <x v="11"/>
    <m/>
    <s v="17-C-DD-N-001FL03-L022"/>
    <s v="12 Pair"/>
    <s v="Pr.04"/>
    <x v="5"/>
    <x v="5"/>
    <x v="2"/>
    <n v="8"/>
    <s v=""/>
    <s v="24"/>
    <s v="AVK 2,5 A, AVK 2,5 A"/>
    <x v="579"/>
    <x v="4"/>
    <x v="53"/>
    <x v="1"/>
    <x v="53"/>
    <s v="DB37-*m"/>
    <x v="1"/>
    <s v="CPO101"/>
    <n v="1"/>
    <s v="BP012"/>
    <x v="53"/>
    <n v="2"/>
    <n v="4"/>
    <x v="2"/>
    <n v="32"/>
    <s v=""/>
    <s v="DCS AMMONIA-UTILITIES"/>
    <m/>
    <m/>
    <m/>
    <s v="O1011101"/>
    <n v="4"/>
    <m/>
    <s v="00-Common"/>
    <x v="459"/>
    <x v="459"/>
    <x v="0"/>
    <m/>
    <s v="O1011101:4A/_x000a_O1011101_U4:5"/>
    <s v="O1011101:4B/_x000a_O1011101_U4:6"/>
    <m/>
    <s v=""/>
    <s v=""/>
    <m/>
    <m/>
    <m/>
    <s v="4A"/>
    <s v="4B"/>
    <x v="0"/>
    <x v="0"/>
    <x v="0"/>
    <x v="0"/>
    <x v="0"/>
    <s v=""/>
    <s v=""/>
    <x v="3"/>
    <x v="20"/>
    <x v="899"/>
    <x v="1007"/>
  </r>
  <r>
    <s v="01"/>
    <m/>
    <s v="Сигнал"/>
    <s v="17-X -020203 -A"/>
    <x v="889"/>
    <s v="00"/>
    <s v="SAC Cationic Exchanger Backwash Inlet"/>
    <s v="11-XV-020203-A ОТКРЫТО"/>
    <s v="Position Open Proximity Switch"/>
    <s v="4124-FY-VD-BD17617L02200002_SH.1"/>
    <x v="18"/>
    <x v="11"/>
    <m/>
    <s v="17-C-DD-N-001FL03-L022"/>
    <s v="12 Pair"/>
    <s v="Pr.05"/>
    <x v="5"/>
    <x v="5"/>
    <x v="3"/>
    <n v="10"/>
    <s v=""/>
    <s v="24"/>
    <s v="AVK 2,5 A, AVK 2,5 A"/>
    <x v="580"/>
    <x v="4"/>
    <x v="53"/>
    <x v="1"/>
    <x v="53"/>
    <s v="DB37-*m"/>
    <x v="1"/>
    <s v="CPO101"/>
    <n v="1"/>
    <s v="BP012"/>
    <x v="53"/>
    <n v="2"/>
    <n v="5"/>
    <x v="2"/>
    <n v="32"/>
    <s v=""/>
    <s v="DCS AMMONIA-UTILITIES"/>
    <m/>
    <m/>
    <m/>
    <s v="O1011101"/>
    <n v="5"/>
    <m/>
    <s v="00-Common"/>
    <x v="460"/>
    <x v="460"/>
    <x v="0"/>
    <m/>
    <s v="O1011101:5A/_x000a_O1011101_U5:5"/>
    <s v="O1011101:5B/_x000a_O1011101_U5:6"/>
    <m/>
    <s v=""/>
    <s v=""/>
    <m/>
    <m/>
    <m/>
    <s v="5A"/>
    <s v="5B"/>
    <x v="0"/>
    <x v="0"/>
    <x v="0"/>
    <x v="0"/>
    <x v="0"/>
    <s v=""/>
    <s v=""/>
    <x v="4"/>
    <x v="21"/>
    <x v="900"/>
    <x v="1008"/>
  </r>
  <r>
    <s v="01"/>
    <m/>
    <s v="Сигнал"/>
    <s v="17-X -020203 -A"/>
    <x v="890"/>
    <s v="00"/>
    <s v="SAC Cationic Exchanger Backwash Inlet"/>
    <s v="11-XV-020203-A  ЗАКРЫТО"/>
    <s v="Position Closed Proximity Switch"/>
    <s v="4124-FY-VD-BD17617L02200002_SH.1"/>
    <x v="18"/>
    <x v="11"/>
    <m/>
    <s v="17-C-DD-N-001FL03-L022"/>
    <s v="12 Pair"/>
    <s v="Pr.06"/>
    <x v="5"/>
    <x v="5"/>
    <x v="4"/>
    <n v="12"/>
    <s v=""/>
    <s v="24"/>
    <s v="AVK 2,5 A, AVK 2,5 A"/>
    <x v="581"/>
    <x v="4"/>
    <x v="53"/>
    <x v="1"/>
    <x v="53"/>
    <s v="DB37-*m"/>
    <x v="1"/>
    <s v="CPO101"/>
    <n v="1"/>
    <s v="BP012"/>
    <x v="53"/>
    <n v="2"/>
    <n v="6"/>
    <x v="2"/>
    <n v="32"/>
    <s v=""/>
    <s v="DCS AMMONIA-UTILITIES"/>
    <m/>
    <m/>
    <m/>
    <s v="O1011101"/>
    <n v="6"/>
    <m/>
    <s v="00-Common"/>
    <x v="461"/>
    <x v="461"/>
    <x v="0"/>
    <m/>
    <s v="O1011101:6A/_x000a_O1011101_U6:5"/>
    <s v="O1011101:6B/_x000a_O1011101_U6:6"/>
    <m/>
    <s v=""/>
    <s v=""/>
    <m/>
    <m/>
    <m/>
    <s v="6A"/>
    <s v="6B"/>
    <x v="0"/>
    <x v="0"/>
    <x v="0"/>
    <x v="0"/>
    <x v="0"/>
    <s v=""/>
    <s v=""/>
    <x v="5"/>
    <x v="22"/>
    <x v="901"/>
    <x v="1009"/>
  </r>
  <r>
    <s v="01"/>
    <m/>
    <s v="Сигнал"/>
    <s v="17-X -020204 -A"/>
    <x v="891"/>
    <s v="00"/>
    <s v="SAC Cationic Exchanger Outlet"/>
    <s v="11-XV-020204-A ОТКРЫТО"/>
    <s v="Position Open Proximity Switch"/>
    <s v="4124-FY-VD-BD17617L02200002_SH.1"/>
    <x v="18"/>
    <x v="11"/>
    <m/>
    <s v="17-C-DD-N-001FL03-L022"/>
    <s v="12 Pair"/>
    <s v="Pr.07"/>
    <x v="5"/>
    <x v="5"/>
    <x v="6"/>
    <n v="14"/>
    <s v=""/>
    <s v="24"/>
    <s v="AVK 2,5 A, AVK 2,5 A"/>
    <x v="582"/>
    <x v="4"/>
    <x v="53"/>
    <x v="1"/>
    <x v="53"/>
    <s v="DB37-*m"/>
    <x v="1"/>
    <s v="CPO101"/>
    <n v="1"/>
    <s v="BP012"/>
    <x v="53"/>
    <n v="2"/>
    <n v="7"/>
    <x v="2"/>
    <n v="32"/>
    <s v=""/>
    <s v="DCS AMMONIA-UTILITIES"/>
    <m/>
    <m/>
    <m/>
    <s v="O1011101"/>
    <n v="7"/>
    <m/>
    <s v="00-Common"/>
    <x v="462"/>
    <x v="462"/>
    <x v="0"/>
    <m/>
    <s v="O1011101:7A/_x000a_O1011101_U7:5"/>
    <s v="O1011101:7B/_x000a_O1011101_U7:6"/>
    <m/>
    <s v=""/>
    <s v=""/>
    <m/>
    <m/>
    <m/>
    <s v="7A"/>
    <s v="7B"/>
    <x v="0"/>
    <x v="0"/>
    <x v="0"/>
    <x v="0"/>
    <x v="0"/>
    <s v=""/>
    <s v=""/>
    <x v="6"/>
    <x v="23"/>
    <x v="902"/>
    <x v="1010"/>
  </r>
  <r>
    <s v="01"/>
    <m/>
    <s v="Сигнал"/>
    <s v="17-X -020204 -A"/>
    <x v="892"/>
    <s v="00"/>
    <s v="SAC Cationic Exchanger Outlet"/>
    <s v="11-XV-020204-A  ЗАКРЫТО"/>
    <s v="Position Closed Proximity Switch"/>
    <s v="4124-FY-VD-BD17617L02200002_SH.1"/>
    <x v="18"/>
    <x v="11"/>
    <m/>
    <s v="17-C-DD-N-001FL03-L022"/>
    <s v="12 Pair"/>
    <s v="Pr.08"/>
    <x v="5"/>
    <x v="5"/>
    <x v="7"/>
    <n v="16"/>
    <s v=""/>
    <s v="24"/>
    <s v="AVK 2,5 A, AVK 2,5 A"/>
    <x v="583"/>
    <x v="4"/>
    <x v="53"/>
    <x v="1"/>
    <x v="53"/>
    <s v="DB37-*m"/>
    <x v="1"/>
    <s v="CPO101"/>
    <n v="1"/>
    <s v="BP012"/>
    <x v="53"/>
    <n v="2"/>
    <n v="8"/>
    <x v="2"/>
    <n v="32"/>
    <s v=""/>
    <s v="DCS AMMONIA-UTILITIES"/>
    <m/>
    <m/>
    <m/>
    <s v="O1011101"/>
    <n v="8"/>
    <m/>
    <s v="00-Common"/>
    <x v="463"/>
    <x v="463"/>
    <x v="0"/>
    <m/>
    <s v="O1011101:8A/_x000a_O1011101_U8:5"/>
    <s v="O1011101:8B/_x000a_O1011101_U8:6"/>
    <m/>
    <s v=""/>
    <s v=""/>
    <m/>
    <m/>
    <m/>
    <s v="8A"/>
    <s v="8B"/>
    <x v="0"/>
    <x v="0"/>
    <x v="0"/>
    <x v="0"/>
    <x v="0"/>
    <s v=""/>
    <s v=""/>
    <x v="7"/>
    <x v="24"/>
    <x v="903"/>
    <x v="1011"/>
  </r>
  <r>
    <s v="01"/>
    <m/>
    <s v="Сигнал"/>
    <s v="17-X -020205 -A"/>
    <x v="893"/>
    <s v="00"/>
    <s v="SAC Cationic Exchanger Drain"/>
    <s v="11-XV-020205-A ОТКРЫТО"/>
    <s v="Position Open Proximity Switch"/>
    <s v="4124-FY-VD-BD17617L02200002_SH.1"/>
    <x v="18"/>
    <x v="11"/>
    <m/>
    <s v="17-C-DD-N-001FL03-L022"/>
    <s v="12 Pair"/>
    <s v="Pr.09"/>
    <x v="5"/>
    <x v="5"/>
    <x v="10"/>
    <n v="18"/>
    <s v=""/>
    <s v="24"/>
    <s v="AVK 2,5 A, AVK 2,5 A"/>
    <x v="584"/>
    <x v="4"/>
    <x v="53"/>
    <x v="1"/>
    <x v="53"/>
    <s v="DB37-*m"/>
    <x v="1"/>
    <s v="CPO101"/>
    <n v="1"/>
    <s v="BP012"/>
    <x v="53"/>
    <n v="2"/>
    <n v="9"/>
    <x v="2"/>
    <n v="32"/>
    <s v=""/>
    <s v="DCS AMMONIA-UTILITIES"/>
    <m/>
    <m/>
    <m/>
    <s v="O1011101"/>
    <n v="9"/>
    <m/>
    <s v="00-Common"/>
    <x v="464"/>
    <x v="464"/>
    <x v="0"/>
    <m/>
    <s v="O1011101:9A/_x000a_O1011101_U9:5"/>
    <s v="O1011101:9B/_x000a_O1011101_U9:6"/>
    <m/>
    <s v=""/>
    <s v=""/>
    <m/>
    <m/>
    <m/>
    <s v="9A"/>
    <s v="9B"/>
    <x v="0"/>
    <x v="0"/>
    <x v="0"/>
    <x v="0"/>
    <x v="0"/>
    <s v=""/>
    <s v=""/>
    <x v="8"/>
    <x v="25"/>
    <x v="904"/>
    <x v="1012"/>
  </r>
  <r>
    <s v="01"/>
    <m/>
    <s v="Сигнал"/>
    <s v="17-X -020205 -A"/>
    <x v="894"/>
    <s v="00"/>
    <s v="SAC Cationic Exchanger Drain"/>
    <s v="11-XV-020205-A  ЗАКРЫТО"/>
    <s v="Position Closed Proximity Switch"/>
    <s v="4124-FY-VD-BD17617L02200002_SH.1"/>
    <x v="18"/>
    <x v="11"/>
    <m/>
    <s v="17-C-DD-N-001FL03-L022"/>
    <s v="12 Pair"/>
    <s v="Pr.10"/>
    <x v="5"/>
    <x v="5"/>
    <x v="11"/>
    <n v="20"/>
    <s v=""/>
    <s v="24"/>
    <s v="AVK 2,5 A, AVK 2,5 A"/>
    <x v="585"/>
    <x v="4"/>
    <x v="53"/>
    <x v="1"/>
    <x v="53"/>
    <s v="DB37-*m"/>
    <x v="1"/>
    <s v="CPO101"/>
    <n v="1"/>
    <s v="BP012"/>
    <x v="53"/>
    <n v="2"/>
    <n v="10"/>
    <x v="2"/>
    <n v="32"/>
    <s v=""/>
    <s v="DCS AMMONIA-UTILITIES"/>
    <m/>
    <m/>
    <m/>
    <s v="O1011101"/>
    <n v="10"/>
    <m/>
    <s v="00-Common"/>
    <x v="465"/>
    <x v="465"/>
    <x v="0"/>
    <m/>
    <s v="O1011101:10A/_x000a_O1011101_U10:5"/>
    <s v="O1011101:10B/_x000a_O1011101_U10:6"/>
    <m/>
    <s v=""/>
    <s v=""/>
    <m/>
    <m/>
    <m/>
    <s v="10A"/>
    <s v="10B"/>
    <x v="0"/>
    <x v="0"/>
    <x v="0"/>
    <x v="0"/>
    <x v="0"/>
    <s v=""/>
    <s v=""/>
    <x v="9"/>
    <x v="26"/>
    <x v="905"/>
    <x v="1013"/>
  </r>
  <r>
    <s v="01"/>
    <m/>
    <s v="Сигнал"/>
    <s v="17-X -020201 -B"/>
    <x v="895"/>
    <s v="00"/>
    <s v="SAC Cationic Exchanger Backwash Outlet / Vent"/>
    <s v="11-XV-020201-B ОТКРЫТО"/>
    <s v="Position Open Proximity Switch"/>
    <s v="4124-FY-VD-BD17617L02200002_SH.1"/>
    <x v="18"/>
    <x v="11"/>
    <m/>
    <s v="17-C-DD-N-002FL03-L022"/>
    <s v="12 Pair"/>
    <s v="Pr.01"/>
    <x v="5"/>
    <x v="11"/>
    <x v="5"/>
    <n v="2"/>
    <s v=""/>
    <s v="24"/>
    <s v="AVK 2,5 A, AVK 2,5 A"/>
    <x v="586"/>
    <x v="4"/>
    <x v="53"/>
    <x v="1"/>
    <x v="53"/>
    <s v="DB37-*m"/>
    <x v="1"/>
    <s v="CPO101"/>
    <n v="1"/>
    <s v="BP012"/>
    <x v="53"/>
    <n v="2"/>
    <n v="11"/>
    <x v="2"/>
    <n v="32"/>
    <s v=""/>
    <s v="DCS AMMONIA-UTILITIES"/>
    <m/>
    <m/>
    <m/>
    <s v="O1011101"/>
    <n v="11"/>
    <m/>
    <s v="00-Common"/>
    <x v="466"/>
    <x v="466"/>
    <x v="0"/>
    <m/>
    <s v="O1011101:11A/_x000a_O1011101_U11:5"/>
    <s v="O1011101:11B/_x000a_O1011101_U11:6"/>
    <m/>
    <s v=""/>
    <s v=""/>
    <m/>
    <m/>
    <m/>
    <s v="11A"/>
    <s v="11B"/>
    <x v="0"/>
    <x v="0"/>
    <x v="0"/>
    <x v="0"/>
    <x v="0"/>
    <s v=""/>
    <s v=""/>
    <x v="10"/>
    <x v="27"/>
    <x v="906"/>
    <x v="1014"/>
  </r>
  <r>
    <s v="01"/>
    <m/>
    <s v="Сигнал"/>
    <s v="17-X -020201 -B"/>
    <x v="896"/>
    <s v="00"/>
    <s v="SAC Cationic Exchanger Backwash Outlet / Vent"/>
    <s v="11-XV-020201-B ЗАКРЫТО"/>
    <s v="Position Closed Proximity Switch"/>
    <s v="4124-FY-VD-BD17617L02200002_SH.1"/>
    <x v="18"/>
    <x v="11"/>
    <m/>
    <s v="17-C-DD-N-002FL03-L022"/>
    <s v="12 Pair"/>
    <s v="Pr.02"/>
    <x v="5"/>
    <x v="11"/>
    <x v="0"/>
    <n v="4"/>
    <s v=""/>
    <s v="24"/>
    <s v="AVK 2,5 A, AVK 2,5 A"/>
    <x v="587"/>
    <x v="4"/>
    <x v="53"/>
    <x v="1"/>
    <x v="53"/>
    <s v="DB37-*m"/>
    <x v="1"/>
    <s v="CPO101"/>
    <n v="1"/>
    <s v="BP012"/>
    <x v="53"/>
    <n v="2"/>
    <n v="12"/>
    <x v="2"/>
    <n v="32"/>
    <s v=""/>
    <s v="DCS AMMONIA-UTILITIES"/>
    <m/>
    <m/>
    <m/>
    <s v="O1011101"/>
    <n v="12"/>
    <m/>
    <s v="00-Common"/>
    <x v="467"/>
    <x v="467"/>
    <x v="0"/>
    <m/>
    <s v="O1011101:12A/_x000a_O1011101_U12:5"/>
    <s v="O1011101:12B/_x000a_O1011101_U12:6"/>
    <m/>
    <s v=""/>
    <s v=""/>
    <m/>
    <m/>
    <m/>
    <s v="12A"/>
    <s v="12B"/>
    <x v="0"/>
    <x v="0"/>
    <x v="0"/>
    <x v="0"/>
    <x v="0"/>
    <s v=""/>
    <s v=""/>
    <x v="11"/>
    <x v="28"/>
    <x v="907"/>
    <x v="1015"/>
  </r>
  <r>
    <s v="01"/>
    <m/>
    <s v="Сигнал"/>
    <s v="17-X -020202 -B"/>
    <x v="897"/>
    <s v="00"/>
    <s v="SAC Cationic Exchanger diluted acid inlet"/>
    <s v="11-XV-020202-B ОТКРЫТО"/>
    <s v="Position Open Proximity Switch"/>
    <s v="4124-FY-VD-BD17617L02200002_SH.1"/>
    <x v="18"/>
    <x v="11"/>
    <m/>
    <s v="17-C-DD-N-002FL03-L022"/>
    <s v="12 Pair"/>
    <s v="Pr.03"/>
    <x v="5"/>
    <x v="11"/>
    <x v="1"/>
    <n v="6"/>
    <s v=""/>
    <s v="24"/>
    <s v="AVK 2,5 A, AVK 2,5 A"/>
    <x v="588"/>
    <x v="4"/>
    <x v="53"/>
    <x v="1"/>
    <x v="53"/>
    <s v="DB37-*m"/>
    <x v="1"/>
    <s v="CPO101"/>
    <n v="1"/>
    <s v="BP012"/>
    <x v="53"/>
    <n v="2"/>
    <n v="13"/>
    <x v="2"/>
    <n v="32"/>
    <s v=""/>
    <s v="DCS AMMONIA-UTILITIES"/>
    <m/>
    <m/>
    <m/>
    <s v="O1011101"/>
    <n v="13"/>
    <m/>
    <s v="00-Common"/>
    <x v="468"/>
    <x v="468"/>
    <x v="0"/>
    <m/>
    <s v="O1011101:13A/_x000a_O1011101_U13:5"/>
    <s v="O1011101:13B/_x000a_O1011101_U13:6"/>
    <m/>
    <s v=""/>
    <s v=""/>
    <m/>
    <m/>
    <m/>
    <s v="13A"/>
    <s v="13B"/>
    <x v="0"/>
    <x v="0"/>
    <x v="0"/>
    <x v="0"/>
    <x v="0"/>
    <s v=""/>
    <s v=""/>
    <x v="12"/>
    <x v="29"/>
    <x v="908"/>
    <x v="1016"/>
  </r>
  <r>
    <s v="01"/>
    <m/>
    <s v="Сигнал"/>
    <s v="17-X -020202 -B"/>
    <x v="898"/>
    <s v="00"/>
    <s v="SAC Cationic Exchanger diluted acid inlet"/>
    <s v="11-XV-020202-B ЗАКРЫТО"/>
    <s v="Position Closed Proximity Switch"/>
    <s v="4124-FY-VD-BD17617L02200002_SH.1"/>
    <x v="18"/>
    <x v="11"/>
    <m/>
    <s v="17-C-DD-N-002FL03-L022"/>
    <s v="12 Pair"/>
    <s v="Pr.04"/>
    <x v="5"/>
    <x v="11"/>
    <x v="2"/>
    <n v="8"/>
    <s v=""/>
    <s v="24"/>
    <s v="AVK 2,5 A, AVK 2,5 A"/>
    <x v="589"/>
    <x v="4"/>
    <x v="53"/>
    <x v="1"/>
    <x v="53"/>
    <s v="DB37-*m"/>
    <x v="1"/>
    <s v="CPO101"/>
    <n v="1"/>
    <s v="BP012"/>
    <x v="53"/>
    <n v="2"/>
    <n v="14"/>
    <x v="2"/>
    <n v="32"/>
    <s v=""/>
    <s v="DCS AMMONIA-UTILITIES"/>
    <m/>
    <m/>
    <m/>
    <s v="O1011101"/>
    <n v="14"/>
    <m/>
    <s v="00-Common"/>
    <x v="469"/>
    <x v="469"/>
    <x v="0"/>
    <m/>
    <s v="O1011101:14A/_x000a_O1011101_U14:5"/>
    <s v="O1011101:14B/_x000a_O1011101_U14:6"/>
    <m/>
    <s v=""/>
    <s v=""/>
    <m/>
    <m/>
    <m/>
    <s v="14A"/>
    <s v="14B"/>
    <x v="0"/>
    <x v="0"/>
    <x v="0"/>
    <x v="0"/>
    <x v="0"/>
    <s v=""/>
    <s v=""/>
    <x v="13"/>
    <x v="30"/>
    <x v="909"/>
    <x v="1017"/>
  </r>
  <r>
    <s v="01"/>
    <m/>
    <s v="Сигнал"/>
    <s v="17-X -020203 -B"/>
    <x v="899"/>
    <s v="00"/>
    <s v="SAC Cationic Exchanger Backwash Inlet"/>
    <s v="11-XV-020203-B ОТКРЫТО"/>
    <s v="Position Open Proximity Switch"/>
    <s v="4124-FY-VD-BD17617L02200002_SH.1"/>
    <x v="18"/>
    <x v="11"/>
    <m/>
    <s v="17-C-DD-N-002FL03-L022"/>
    <s v="12 Pair"/>
    <s v="Pr.05"/>
    <x v="5"/>
    <x v="11"/>
    <x v="3"/>
    <n v="10"/>
    <s v=""/>
    <s v="24"/>
    <s v="AVK 2,5 A, AVK 2,5 A"/>
    <x v="590"/>
    <x v="4"/>
    <x v="53"/>
    <x v="1"/>
    <x v="53"/>
    <s v="DB37-*m"/>
    <x v="1"/>
    <s v="CPO101"/>
    <n v="1"/>
    <s v="BP012"/>
    <x v="53"/>
    <n v="2"/>
    <n v="15"/>
    <x v="2"/>
    <n v="32"/>
    <s v=""/>
    <s v="DCS AMMONIA-UTILITIES"/>
    <m/>
    <m/>
    <m/>
    <s v="O1011101"/>
    <n v="15"/>
    <m/>
    <s v="00-Common"/>
    <x v="470"/>
    <x v="470"/>
    <x v="0"/>
    <m/>
    <s v="O1011101:15A/_x000a_O1011101_U15:5"/>
    <s v="O1011101:15B/_x000a_O1011101_U15:6"/>
    <m/>
    <s v=""/>
    <s v=""/>
    <m/>
    <m/>
    <m/>
    <s v="15A"/>
    <s v="15B"/>
    <x v="0"/>
    <x v="0"/>
    <x v="0"/>
    <x v="0"/>
    <x v="0"/>
    <s v=""/>
    <s v=""/>
    <x v="14"/>
    <x v="31"/>
    <x v="910"/>
    <x v="1018"/>
  </r>
  <r>
    <s v="01"/>
    <m/>
    <s v="Сигнал"/>
    <s v="17-X -020203 -B"/>
    <x v="900"/>
    <s v="00"/>
    <s v="SAC Cationic Exchanger Backwash Inlet"/>
    <s v="11-XV-020203-B  ЗАКРЫТО"/>
    <s v="Position Closed Proximity Switch"/>
    <s v="4124-FY-VD-BD17617L02200002_SH.1"/>
    <x v="18"/>
    <x v="11"/>
    <m/>
    <s v="17-C-DD-N-002FL03-L022"/>
    <s v="12 Pair"/>
    <s v="Pr.06"/>
    <x v="5"/>
    <x v="11"/>
    <x v="4"/>
    <n v="12"/>
    <s v=""/>
    <s v="24"/>
    <s v="AVK 2,5 A, AVK 2,5 A"/>
    <x v="591"/>
    <x v="4"/>
    <x v="53"/>
    <x v="1"/>
    <x v="53"/>
    <s v="DB37-*m"/>
    <x v="1"/>
    <s v="CPO101"/>
    <n v="1"/>
    <s v="BP012"/>
    <x v="53"/>
    <n v="2"/>
    <n v="16"/>
    <x v="2"/>
    <n v="32"/>
    <s v=""/>
    <s v="DCS AMMONIA-UTILITIES"/>
    <m/>
    <m/>
    <m/>
    <s v="O1011101"/>
    <n v="16"/>
    <m/>
    <s v="00-Common"/>
    <x v="471"/>
    <x v="471"/>
    <x v="0"/>
    <m/>
    <s v="O1011101:16A/_x000a_O1011101_U16:5"/>
    <s v="O1011101:16B/_x000a_O1011101_U16:6"/>
    <m/>
    <s v=""/>
    <s v=""/>
    <m/>
    <m/>
    <m/>
    <s v="16A"/>
    <s v="16B"/>
    <x v="0"/>
    <x v="0"/>
    <x v="0"/>
    <x v="0"/>
    <x v="0"/>
    <s v=""/>
    <s v=""/>
    <x v="15"/>
    <x v="32"/>
    <x v="911"/>
    <x v="1019"/>
  </r>
  <r>
    <s v="01"/>
    <m/>
    <s v="Сигнал"/>
    <s v="17-X -020204 -B"/>
    <x v="901"/>
    <s v="00"/>
    <s v="SAC Cationic Exchanger Outlet"/>
    <s v="11-XV-020204-B ОТКРЫТО"/>
    <s v="Position Open Proximity Switch"/>
    <s v="4124-FY-VD-BD17617L02200002_SH.1"/>
    <x v="18"/>
    <x v="11"/>
    <m/>
    <s v="17-C-DD-N-002FL03-L022"/>
    <s v="12 Pair"/>
    <s v="Pr.07"/>
    <x v="5"/>
    <x v="11"/>
    <x v="6"/>
    <n v="14"/>
    <s v=""/>
    <s v="24"/>
    <s v="AVK 2,5 A, AVK 2,5 A"/>
    <x v="592"/>
    <x v="4"/>
    <x v="53"/>
    <x v="1"/>
    <x v="53"/>
    <s v="DB37-*m"/>
    <x v="1"/>
    <s v="CPO101"/>
    <n v="1"/>
    <s v="BP012"/>
    <x v="53"/>
    <n v="2"/>
    <n v="17"/>
    <x v="2"/>
    <n v="32"/>
    <s v=""/>
    <s v="DCS AMMONIA-UTILITIES"/>
    <m/>
    <m/>
    <m/>
    <s v="O1011101"/>
    <n v="17"/>
    <m/>
    <s v="00-Common"/>
    <x v="472"/>
    <x v="472"/>
    <x v="0"/>
    <m/>
    <s v="O1011101:17A/_x000a_O1011101_U17:5"/>
    <s v="O1011101:17B/_x000a_O1011101_U17:6"/>
    <m/>
    <s v=""/>
    <s v=""/>
    <m/>
    <m/>
    <m/>
    <s v="17A"/>
    <s v="17B"/>
    <x v="0"/>
    <x v="0"/>
    <x v="0"/>
    <x v="0"/>
    <x v="0"/>
    <s v=""/>
    <s v=""/>
    <x v="17"/>
    <x v="33"/>
    <x v="912"/>
    <x v="1020"/>
  </r>
  <r>
    <s v="01"/>
    <m/>
    <s v="Сигнал"/>
    <s v="17-X -020204 -B"/>
    <x v="902"/>
    <s v="00"/>
    <s v="SAC Cationic Exchanger Outlet"/>
    <s v="11-XV-020204-B  ЗАКРЫТО"/>
    <s v="Position Closed Proximity Switch"/>
    <s v="4124-FY-VD-BD17617L02200002_SH.1"/>
    <x v="18"/>
    <x v="11"/>
    <m/>
    <s v="17-C-DD-N-002FL03-L022"/>
    <s v="12 Pair"/>
    <s v="Pr.08"/>
    <x v="5"/>
    <x v="11"/>
    <x v="7"/>
    <n v="16"/>
    <s v=""/>
    <s v="24"/>
    <s v="AVK 2,5 A, AVK 2,5 A"/>
    <x v="593"/>
    <x v="4"/>
    <x v="53"/>
    <x v="1"/>
    <x v="53"/>
    <s v="DB37-*m"/>
    <x v="1"/>
    <s v="CPO101"/>
    <n v="1"/>
    <s v="BP012"/>
    <x v="53"/>
    <n v="2"/>
    <n v="18"/>
    <x v="2"/>
    <n v="32"/>
    <s v=""/>
    <s v="DCS AMMONIA-UTILITIES"/>
    <m/>
    <m/>
    <m/>
    <s v="O1011101"/>
    <n v="18"/>
    <m/>
    <s v="00-Common"/>
    <x v="473"/>
    <x v="473"/>
    <x v="0"/>
    <m/>
    <s v="O1011101:18A/_x000a_O1011101_U18:5"/>
    <s v="O1011101:18B/_x000a_O1011101_U18:6"/>
    <m/>
    <s v=""/>
    <s v=""/>
    <m/>
    <m/>
    <m/>
    <s v="18A"/>
    <s v="18B"/>
    <x v="0"/>
    <x v="0"/>
    <x v="0"/>
    <x v="0"/>
    <x v="0"/>
    <s v=""/>
    <s v=""/>
    <x v="18"/>
    <x v="34"/>
    <x v="913"/>
    <x v="1021"/>
  </r>
  <r>
    <s v="01"/>
    <m/>
    <s v="Сигнал"/>
    <s v="17-X -020205 -B"/>
    <x v="903"/>
    <s v="00"/>
    <s v="SAC Cationic Exchanger Drain"/>
    <s v="11-XV-020205-B ОТКРЫТО"/>
    <s v="Position Open Proximity Switch"/>
    <s v="4124-FY-VD-BD17617L02200002_SH.1"/>
    <x v="18"/>
    <x v="11"/>
    <m/>
    <s v="17-C-DD-N-002FL03-L022"/>
    <s v="12 Pair"/>
    <s v="Pr.09"/>
    <x v="5"/>
    <x v="11"/>
    <x v="10"/>
    <n v="18"/>
    <s v=""/>
    <s v="24"/>
    <s v="AVK 2,5 A, AVK 2,5 A"/>
    <x v="594"/>
    <x v="4"/>
    <x v="53"/>
    <x v="1"/>
    <x v="53"/>
    <s v="DB37-*m"/>
    <x v="1"/>
    <s v="CPO101"/>
    <n v="1"/>
    <s v="BP012"/>
    <x v="53"/>
    <n v="2"/>
    <n v="19"/>
    <x v="2"/>
    <n v="32"/>
    <s v=""/>
    <s v="DCS AMMONIA-UTILITIES"/>
    <m/>
    <m/>
    <m/>
    <s v="O1011101"/>
    <n v="19"/>
    <m/>
    <s v="00-Common"/>
    <x v="474"/>
    <x v="474"/>
    <x v="0"/>
    <m/>
    <s v="O1011101:19A/_x000a_O1011101_U19:5"/>
    <s v="O1011101:19B/_x000a_O1011101_U19:6"/>
    <m/>
    <s v=""/>
    <s v=""/>
    <m/>
    <m/>
    <m/>
    <s v="19A"/>
    <s v="19B"/>
    <x v="0"/>
    <x v="0"/>
    <x v="0"/>
    <x v="0"/>
    <x v="0"/>
    <s v=""/>
    <s v=""/>
    <x v="19"/>
    <x v="35"/>
    <x v="914"/>
    <x v="1022"/>
  </r>
  <r>
    <s v="01"/>
    <m/>
    <s v="Сигнал"/>
    <s v="17-X -020205 -B"/>
    <x v="904"/>
    <s v="00"/>
    <s v="SAC Cationic Exchanger Drain"/>
    <s v="11-XV-020205-B  ЗАКРЫТО"/>
    <s v="Position Closed Proximity Switch"/>
    <s v="4124-FY-VD-BD17617L02200002_SH.1"/>
    <x v="18"/>
    <x v="11"/>
    <m/>
    <s v="17-C-DD-N-002FL03-L022"/>
    <s v="12 Pair"/>
    <s v="Pr.10"/>
    <x v="5"/>
    <x v="11"/>
    <x v="11"/>
    <n v="20"/>
    <s v=""/>
    <s v="24"/>
    <s v="AVK 2,5 A, AVK 2,5 A"/>
    <x v="595"/>
    <x v="4"/>
    <x v="53"/>
    <x v="1"/>
    <x v="53"/>
    <s v="DB37-*m"/>
    <x v="1"/>
    <s v="CPO101"/>
    <n v="1"/>
    <s v="BP012"/>
    <x v="53"/>
    <n v="2"/>
    <n v="20"/>
    <x v="2"/>
    <n v="32"/>
    <s v=""/>
    <s v="DCS AMMONIA-UTILITIES"/>
    <m/>
    <m/>
    <m/>
    <s v="O1011101"/>
    <n v="20"/>
    <m/>
    <s v="00-Common"/>
    <x v="475"/>
    <x v="475"/>
    <x v="0"/>
    <m/>
    <s v="O1011101:20A/_x000a_O1011101_U20:5"/>
    <s v="O1011101:20B/_x000a_O1011101_U20:6"/>
    <m/>
    <s v=""/>
    <s v=""/>
    <m/>
    <m/>
    <m/>
    <s v="20A"/>
    <s v="20B"/>
    <x v="0"/>
    <x v="0"/>
    <x v="0"/>
    <x v="0"/>
    <x v="0"/>
    <s v=""/>
    <s v=""/>
    <x v="20"/>
    <x v="36"/>
    <x v="915"/>
    <x v="1023"/>
  </r>
  <r>
    <s v="01"/>
    <m/>
    <s v="Сигнал"/>
    <s v="17-X -020201 -C"/>
    <x v="905"/>
    <s v="00"/>
    <s v="SAC Cationic Exchanger Backwash Outlet / Vent"/>
    <s v="11-XV-020202-A ОТКРЫТО"/>
    <s v="Position Open Proximity Switch"/>
    <s v="4124-FY-VD-BD17617L02200002_SH.1"/>
    <x v="18"/>
    <x v="11"/>
    <m/>
    <s v="17-C-DD-N-003FL03-L022"/>
    <s v="12 Pair"/>
    <s v="Pr.01"/>
    <x v="5"/>
    <x v="45"/>
    <x v="5"/>
    <n v="2"/>
    <s v=""/>
    <s v="24"/>
    <s v="AVK 2,5 A, AVK 2,5 A"/>
    <x v="596"/>
    <x v="4"/>
    <x v="53"/>
    <x v="1"/>
    <x v="53"/>
    <s v="DB37-*m"/>
    <x v="1"/>
    <s v="CPO101"/>
    <n v="1"/>
    <s v="BP012"/>
    <x v="53"/>
    <n v="2"/>
    <n v="21"/>
    <x v="2"/>
    <n v="32"/>
    <s v=""/>
    <s v="DCS AMMONIA-UTILITIES"/>
    <m/>
    <m/>
    <m/>
    <s v="O1011101"/>
    <n v="21"/>
    <m/>
    <s v="00-Common"/>
    <x v="476"/>
    <x v="476"/>
    <x v="0"/>
    <m/>
    <s v="O1011101:21A/_x000a_O1011101_U21:5"/>
    <s v="O1011101:21B/_x000a_O1011101_U21:6"/>
    <m/>
    <s v=""/>
    <s v=""/>
    <m/>
    <m/>
    <m/>
    <s v="21A"/>
    <s v="21B"/>
    <x v="0"/>
    <x v="0"/>
    <x v="0"/>
    <x v="0"/>
    <x v="0"/>
    <s v=""/>
    <s v=""/>
    <x v="21"/>
    <x v="37"/>
    <x v="916"/>
    <x v="1024"/>
  </r>
  <r>
    <s v="01"/>
    <m/>
    <s v="Сигнал"/>
    <s v="17-X -020201 -C"/>
    <x v="906"/>
    <s v="00"/>
    <s v="SAC Cationic Exchanger Backwash Outlet / Vent"/>
    <s v="11-XV-020202-A ЗАКРЫТО"/>
    <s v="Position Closed Proximity Switch"/>
    <s v="4124-FY-VD-BD17617L02200002_SH.1"/>
    <x v="18"/>
    <x v="11"/>
    <m/>
    <s v="17-C-DD-N-003FL03-L022"/>
    <s v="12 Pair"/>
    <s v="Pr.02"/>
    <x v="5"/>
    <x v="45"/>
    <x v="0"/>
    <n v="4"/>
    <s v=""/>
    <s v="24"/>
    <s v="AVK 2,5 A, AVK 2,5 A"/>
    <x v="597"/>
    <x v="4"/>
    <x v="53"/>
    <x v="1"/>
    <x v="53"/>
    <s v="DB37-*m"/>
    <x v="1"/>
    <s v="CPO101"/>
    <n v="1"/>
    <s v="BP012"/>
    <x v="53"/>
    <n v="2"/>
    <n v="22"/>
    <x v="2"/>
    <n v="32"/>
    <s v=""/>
    <s v="DCS AMMONIA-UTILITIES"/>
    <m/>
    <m/>
    <m/>
    <s v="O1011101"/>
    <n v="22"/>
    <m/>
    <s v="00-Common"/>
    <x v="477"/>
    <x v="477"/>
    <x v="0"/>
    <m/>
    <s v="O1011101:22A/_x000a_O1011101_U22:5"/>
    <s v="O1011101:22B/_x000a_O1011101_U22:6"/>
    <m/>
    <s v=""/>
    <s v=""/>
    <m/>
    <m/>
    <m/>
    <s v="22A"/>
    <s v="22B"/>
    <x v="0"/>
    <x v="0"/>
    <x v="0"/>
    <x v="0"/>
    <x v="0"/>
    <s v=""/>
    <s v=""/>
    <x v="22"/>
    <x v="38"/>
    <x v="917"/>
    <x v="1025"/>
  </r>
  <r>
    <s v="01"/>
    <m/>
    <s v="Сигнал"/>
    <s v="17-X -020202 -C"/>
    <x v="907"/>
    <s v="00"/>
    <s v="SAC Cationic Exchanger diluted acid inlet"/>
    <s v="11-XV-020202-C ОТКРЫТО"/>
    <s v="Position Open Proximity Switch"/>
    <s v="4124-FY-VD-BD17617L02200002_SH.1"/>
    <x v="18"/>
    <x v="11"/>
    <m/>
    <s v="17-C-DD-N-003FL03-L022"/>
    <s v="12 Pair"/>
    <s v="Pr.03"/>
    <x v="5"/>
    <x v="45"/>
    <x v="1"/>
    <n v="6"/>
    <s v=""/>
    <s v="24"/>
    <s v="AVK 2,5 A, AVK 2,5 A"/>
    <x v="598"/>
    <x v="4"/>
    <x v="53"/>
    <x v="1"/>
    <x v="53"/>
    <s v="DB37-*m"/>
    <x v="1"/>
    <s v="CPO101"/>
    <n v="1"/>
    <s v="BP012"/>
    <x v="53"/>
    <n v="2"/>
    <n v="23"/>
    <x v="2"/>
    <n v="32"/>
    <s v=""/>
    <s v="DCS AMMONIA-UTILITIES"/>
    <m/>
    <m/>
    <m/>
    <s v="O1011101"/>
    <n v="23"/>
    <m/>
    <s v="00-Common"/>
    <x v="478"/>
    <x v="478"/>
    <x v="0"/>
    <m/>
    <s v="O1011101:23A/_x000a_O1011101_U23:5"/>
    <s v="O1011101:23B/_x000a_O1011101_U23:6"/>
    <m/>
    <s v=""/>
    <s v=""/>
    <m/>
    <m/>
    <m/>
    <s v="23A"/>
    <s v="23B"/>
    <x v="0"/>
    <x v="0"/>
    <x v="0"/>
    <x v="0"/>
    <x v="0"/>
    <s v=""/>
    <s v=""/>
    <x v="23"/>
    <x v="39"/>
    <x v="918"/>
    <x v="1026"/>
  </r>
  <r>
    <s v="01"/>
    <m/>
    <s v="Сигнал"/>
    <s v="17-X -020202 -C"/>
    <x v="908"/>
    <s v="00"/>
    <s v="SAC Cationic Exchanger diluted acid inlet"/>
    <s v="11-XV-020202-C  ЗАКРЫТО"/>
    <s v="Position Closed Proximity Switch"/>
    <s v="4124-FY-VD-BD17617L02200002_SH.1"/>
    <x v="18"/>
    <x v="11"/>
    <m/>
    <s v="17-C-DD-N-003FL03-L022"/>
    <s v="12 Pair"/>
    <s v="Pr.04"/>
    <x v="5"/>
    <x v="45"/>
    <x v="2"/>
    <n v="8"/>
    <s v=""/>
    <s v="24"/>
    <s v="AVK 2,5 A, AVK 2,5 A"/>
    <x v="599"/>
    <x v="4"/>
    <x v="53"/>
    <x v="1"/>
    <x v="53"/>
    <s v="DB37-*m"/>
    <x v="1"/>
    <s v="CPO101"/>
    <n v="1"/>
    <s v="BP012"/>
    <x v="53"/>
    <n v="2"/>
    <n v="24"/>
    <x v="2"/>
    <n v="32"/>
    <s v=""/>
    <s v="DCS AMMONIA-UTILITIES"/>
    <m/>
    <m/>
    <m/>
    <s v="O1011101"/>
    <n v="24"/>
    <m/>
    <s v="00-Common"/>
    <x v="479"/>
    <x v="479"/>
    <x v="0"/>
    <m/>
    <s v="O1011101:24A/_x000a_O1011101_U24:5"/>
    <s v="O1011101:24B/_x000a_O1011101_U24:6"/>
    <m/>
    <s v=""/>
    <s v=""/>
    <m/>
    <m/>
    <m/>
    <s v="24A"/>
    <s v="24B"/>
    <x v="0"/>
    <x v="0"/>
    <x v="0"/>
    <x v="0"/>
    <x v="0"/>
    <s v=""/>
    <s v=""/>
    <x v="24"/>
    <x v="40"/>
    <x v="919"/>
    <x v="1027"/>
  </r>
  <r>
    <s v="01"/>
    <m/>
    <s v="Сигнал"/>
    <s v="17-X -020203 -C"/>
    <x v="909"/>
    <s v="00"/>
    <s v="SAC Cationic Exchanger Backwash Inlet"/>
    <s v="11-XV-020203-C ОТКРЫТО"/>
    <s v="Position Open Proximity Switch"/>
    <s v="4124-FY-VD-BD17617L02200002_SH.1"/>
    <x v="18"/>
    <x v="11"/>
    <m/>
    <s v="17-C-DD-N-003FL03-L022"/>
    <s v="12 Pair"/>
    <s v="Pr.05"/>
    <x v="5"/>
    <x v="45"/>
    <x v="3"/>
    <n v="10"/>
    <s v=""/>
    <s v="24"/>
    <s v="AVK 2,5 A, AVK 2,5 A"/>
    <x v="600"/>
    <x v="4"/>
    <x v="53"/>
    <x v="1"/>
    <x v="53"/>
    <s v="DB37-*m"/>
    <x v="1"/>
    <s v="CPO101"/>
    <n v="1"/>
    <s v="BP012"/>
    <x v="53"/>
    <n v="2"/>
    <n v="25"/>
    <x v="2"/>
    <n v="32"/>
    <s v=""/>
    <s v="DCS AMMONIA-UTILITIES"/>
    <m/>
    <m/>
    <m/>
    <s v="O1011101"/>
    <n v="25"/>
    <m/>
    <s v="00-Common"/>
    <x v="480"/>
    <x v="480"/>
    <x v="0"/>
    <m/>
    <s v="O1011101:25A/_x000a_O1011101_U25:5"/>
    <s v="O1011101:25B/_x000a_O1011101_U25:6"/>
    <m/>
    <s v=""/>
    <s v=""/>
    <m/>
    <m/>
    <m/>
    <s v="25A"/>
    <s v="25B"/>
    <x v="0"/>
    <x v="0"/>
    <x v="0"/>
    <x v="0"/>
    <x v="0"/>
    <s v=""/>
    <s v=""/>
    <x v="25"/>
    <x v="41"/>
    <x v="920"/>
    <x v="1028"/>
  </r>
  <r>
    <s v="01"/>
    <m/>
    <s v="Сигнал"/>
    <s v="17-X -020203 -C"/>
    <x v="910"/>
    <s v="00"/>
    <s v="SAC Cationic Exchanger Backwash Inlet"/>
    <s v="11-XV-020203-C  ЗАКРЫТО"/>
    <s v="Position Closed Proximity Switch"/>
    <s v="4124-FY-VD-BD17617L02200002_SH.1"/>
    <x v="18"/>
    <x v="11"/>
    <m/>
    <s v="17-C-DD-N-003FL03-L022"/>
    <s v="12 Pair"/>
    <s v="Pr.06"/>
    <x v="5"/>
    <x v="45"/>
    <x v="4"/>
    <n v="12"/>
    <s v=""/>
    <s v="24"/>
    <s v="AVK 2,5 A, AVK 2,5 A"/>
    <x v="601"/>
    <x v="4"/>
    <x v="53"/>
    <x v="1"/>
    <x v="53"/>
    <s v="DB37-*m"/>
    <x v="1"/>
    <s v="CPO101"/>
    <n v="1"/>
    <s v="BP012"/>
    <x v="53"/>
    <n v="2"/>
    <n v="26"/>
    <x v="2"/>
    <n v="32"/>
    <s v=""/>
    <s v="DCS AMMONIA-UTILITIES"/>
    <m/>
    <m/>
    <m/>
    <s v="O1011101"/>
    <n v="26"/>
    <m/>
    <s v="00-Common"/>
    <x v="481"/>
    <x v="481"/>
    <x v="0"/>
    <m/>
    <s v="O1011101:26A/_x000a_O1011101_U26:5"/>
    <s v="O1011101:26B/_x000a_O1011101_U26:6"/>
    <m/>
    <s v=""/>
    <s v=""/>
    <m/>
    <m/>
    <m/>
    <s v="26A"/>
    <s v="26B"/>
    <x v="0"/>
    <x v="0"/>
    <x v="0"/>
    <x v="0"/>
    <x v="0"/>
    <s v=""/>
    <s v=""/>
    <x v="26"/>
    <x v="42"/>
    <x v="921"/>
    <x v="1029"/>
  </r>
  <r>
    <s v="01"/>
    <m/>
    <s v="Сигнал"/>
    <s v="17-X -020204 -C"/>
    <x v="911"/>
    <s v="00"/>
    <s v="SAC Cationic Exchanger Outlet"/>
    <s v="11-XV-020204-C ОТКРЫТО"/>
    <s v="Position Open Proximity Switch"/>
    <s v="4124-FY-VD-BD17617L02200002_SH.1"/>
    <x v="18"/>
    <x v="11"/>
    <m/>
    <s v="17-C-DD-N-003FL03-L022"/>
    <s v="12 Pair"/>
    <s v="Pr.07"/>
    <x v="5"/>
    <x v="45"/>
    <x v="6"/>
    <n v="14"/>
    <s v=""/>
    <s v="24"/>
    <s v="AVK 2,5 A, AVK 2,5 A"/>
    <x v="602"/>
    <x v="4"/>
    <x v="53"/>
    <x v="1"/>
    <x v="53"/>
    <s v="DB37-*m"/>
    <x v="1"/>
    <s v="CPO101"/>
    <n v="1"/>
    <s v="BP012"/>
    <x v="53"/>
    <n v="2"/>
    <n v="27"/>
    <x v="2"/>
    <n v="32"/>
    <s v=""/>
    <s v="DCS AMMONIA-UTILITIES"/>
    <m/>
    <m/>
    <m/>
    <s v="O1011101"/>
    <n v="27"/>
    <m/>
    <s v="00-Common"/>
    <x v="482"/>
    <x v="482"/>
    <x v="0"/>
    <m/>
    <s v="O1011101:27A/_x000a_O1011101_U27:5"/>
    <s v="O1011101:27B/_x000a_O1011101_U27:6"/>
    <m/>
    <s v=""/>
    <s v=""/>
    <m/>
    <m/>
    <m/>
    <s v="27A"/>
    <s v="27B"/>
    <x v="0"/>
    <x v="0"/>
    <x v="0"/>
    <x v="0"/>
    <x v="0"/>
    <s v=""/>
    <s v=""/>
    <x v="27"/>
    <x v="43"/>
    <x v="922"/>
    <x v="1030"/>
  </r>
  <r>
    <s v="01"/>
    <m/>
    <s v="Сигнал"/>
    <s v="17-X -020204 -C"/>
    <x v="912"/>
    <s v="00"/>
    <s v="SAC Cationic Exchanger Outlet"/>
    <s v="11-XV-020204-C  ЗАКРЫТО"/>
    <s v="Position Closed Proximity Switch"/>
    <s v="4124-FY-VD-BD17617L02200002_SH.1"/>
    <x v="18"/>
    <x v="11"/>
    <m/>
    <s v="17-C-DD-N-003FL03-L022"/>
    <s v="12 Pair"/>
    <s v="Pr.08"/>
    <x v="5"/>
    <x v="45"/>
    <x v="7"/>
    <n v="16"/>
    <s v=""/>
    <s v="24"/>
    <s v="AVK 2,5 A, AVK 2,5 A"/>
    <x v="603"/>
    <x v="4"/>
    <x v="53"/>
    <x v="1"/>
    <x v="53"/>
    <s v="DB37-*m"/>
    <x v="1"/>
    <s v="CPO101"/>
    <n v="1"/>
    <s v="BP012"/>
    <x v="53"/>
    <n v="2"/>
    <n v="28"/>
    <x v="2"/>
    <n v="32"/>
    <s v=""/>
    <s v="DCS AMMONIA-UTILITIES"/>
    <m/>
    <m/>
    <m/>
    <s v="O1011101"/>
    <n v="28"/>
    <m/>
    <s v="00-Common"/>
    <x v="483"/>
    <x v="483"/>
    <x v="0"/>
    <m/>
    <s v="O1011101:28A/_x000a_O1011101_U28:5"/>
    <s v="O1011101:28B/_x000a_O1011101_U28:6"/>
    <m/>
    <s v=""/>
    <s v=""/>
    <m/>
    <m/>
    <m/>
    <s v="28A"/>
    <s v="28B"/>
    <x v="0"/>
    <x v="0"/>
    <x v="0"/>
    <x v="0"/>
    <x v="0"/>
    <s v=""/>
    <s v=""/>
    <x v="28"/>
    <x v="44"/>
    <x v="923"/>
    <x v="1031"/>
  </r>
  <r>
    <s v="01"/>
    <m/>
    <s v="Сигнал"/>
    <s v="17-X -020205 -C"/>
    <x v="913"/>
    <s v="00"/>
    <s v="SAC Cationic Exchanger Drain"/>
    <s v="11-XV-020205-C ОТКРЫТО"/>
    <s v="Position Open Proximity Switch"/>
    <s v="4124-FY-VD-BD17617L02200002_SH.1"/>
    <x v="18"/>
    <x v="11"/>
    <m/>
    <s v="17-C-DD-N-003FL03-L022"/>
    <s v="12 Pair"/>
    <s v="Pr.09"/>
    <x v="5"/>
    <x v="45"/>
    <x v="10"/>
    <n v="18"/>
    <s v=""/>
    <s v="24"/>
    <s v="AVK 2,5 A, AVK 2,5 A"/>
    <x v="604"/>
    <x v="4"/>
    <x v="53"/>
    <x v="1"/>
    <x v="53"/>
    <s v="DB37-*m"/>
    <x v="1"/>
    <s v="CPO101"/>
    <n v="1"/>
    <s v="BP012"/>
    <x v="53"/>
    <n v="2"/>
    <n v="29"/>
    <x v="2"/>
    <n v="32"/>
    <s v=""/>
    <s v="DCS AMMONIA-UTILITIES"/>
    <m/>
    <m/>
    <m/>
    <s v="O1011101"/>
    <n v="29"/>
    <m/>
    <s v="00-Common"/>
    <x v="484"/>
    <x v="484"/>
    <x v="0"/>
    <m/>
    <s v="O1011101:29A/_x000a_O1011101_U29:5"/>
    <s v="O1011101:29B/_x000a_O1011101_U29:6"/>
    <m/>
    <s v=""/>
    <s v=""/>
    <m/>
    <m/>
    <m/>
    <s v="29A"/>
    <s v="29B"/>
    <x v="0"/>
    <x v="0"/>
    <x v="0"/>
    <x v="0"/>
    <x v="0"/>
    <s v=""/>
    <s v=""/>
    <x v="29"/>
    <x v="45"/>
    <x v="924"/>
    <x v="1032"/>
  </r>
  <r>
    <s v="01"/>
    <m/>
    <s v="Сигнал"/>
    <s v="17-X -020205 -C"/>
    <x v="914"/>
    <s v="00"/>
    <s v="SAC Cationic Exchanger Drain"/>
    <s v="11-XV-020205-C  ЗАКРЫТО"/>
    <s v="Position Closed Proximity Switch"/>
    <s v="4124-FY-VD-BD17617L02200002_SH.1"/>
    <x v="18"/>
    <x v="11"/>
    <m/>
    <s v="17-C-DD-N-003FL03-L022"/>
    <s v="12 Pair"/>
    <s v="Pr.10"/>
    <x v="5"/>
    <x v="45"/>
    <x v="11"/>
    <n v="20"/>
    <s v=""/>
    <s v="24"/>
    <s v="AVK 2,5 A, AVK 2,5 A"/>
    <x v="605"/>
    <x v="4"/>
    <x v="53"/>
    <x v="1"/>
    <x v="53"/>
    <s v="DB37-*m"/>
    <x v="1"/>
    <s v="CPO101"/>
    <n v="1"/>
    <s v="BP012"/>
    <x v="53"/>
    <n v="2"/>
    <n v="30"/>
    <x v="2"/>
    <n v="32"/>
    <s v=""/>
    <s v="DCS AMMONIA-UTILITIES"/>
    <m/>
    <m/>
    <m/>
    <s v="O1011101"/>
    <n v="30"/>
    <m/>
    <s v="00-Common"/>
    <x v="485"/>
    <x v="485"/>
    <x v="0"/>
    <m/>
    <s v="O1011101:30A/_x000a_O1011101_U30:5"/>
    <s v="O1011101:30B/_x000a_O1011101_U30:6"/>
    <m/>
    <s v=""/>
    <s v=""/>
    <m/>
    <m/>
    <m/>
    <s v="30A"/>
    <s v="30B"/>
    <x v="0"/>
    <x v="0"/>
    <x v="0"/>
    <x v="0"/>
    <x v="0"/>
    <s v=""/>
    <s v=""/>
    <x v="30"/>
    <x v="46"/>
    <x v="925"/>
    <x v="1033"/>
  </r>
  <r>
    <s v="01"/>
    <m/>
    <s v="Сигнал"/>
    <s v="17-X -020207 -A"/>
    <x v="915"/>
    <s v="00"/>
    <s v="Mixed Bed Backwash Outlet / Vent"/>
    <s v="17-XV-020207-A ОТКРЫТО"/>
    <s v="Position Open Proximity Switch"/>
    <s v="4124-FY-VD-BD17617L02200002_SH.2"/>
    <x v="18"/>
    <x v="11"/>
    <m/>
    <s v="17-C-DD-N-004FL03-L022"/>
    <s v="24 Pair"/>
    <s v="Pr.01"/>
    <x v="5"/>
    <x v="33"/>
    <x v="5"/>
    <n v="2"/>
    <s v=""/>
    <s v="48"/>
    <s v="AVK 2,5 A, AVK 2,5 A"/>
    <x v="606"/>
    <x v="4"/>
    <x v="53"/>
    <x v="1"/>
    <x v="53"/>
    <s v="DB37-*m"/>
    <x v="1"/>
    <s v="CPO101"/>
    <n v="1"/>
    <s v="BP012"/>
    <x v="53"/>
    <n v="2"/>
    <n v="31"/>
    <x v="2"/>
    <n v="32"/>
    <s v=""/>
    <s v="DCS AMMONIA-UTILITIES"/>
    <m/>
    <m/>
    <m/>
    <s v="O1011101"/>
    <n v="31"/>
    <m/>
    <s v="00-Common"/>
    <x v="486"/>
    <x v="486"/>
    <x v="0"/>
    <m/>
    <s v="O1011101:31A/_x000a_O1011101_U31:5"/>
    <s v="O1011101:31B/_x000a_O1011101_U31:6"/>
    <m/>
    <s v=""/>
    <s v=""/>
    <m/>
    <m/>
    <m/>
    <s v="31A"/>
    <s v="31B"/>
    <x v="0"/>
    <x v="0"/>
    <x v="0"/>
    <x v="0"/>
    <x v="0"/>
    <s v=""/>
    <s v=""/>
    <x v="31"/>
    <x v="47"/>
    <x v="926"/>
    <x v="1034"/>
  </r>
  <r>
    <s v="01"/>
    <m/>
    <s v="Сигнал"/>
    <s v="17-X -020207 -A"/>
    <x v="916"/>
    <s v="00"/>
    <s v="Mixed Bed Backwash Outlet / Vent"/>
    <s v="17-XV-020207-A ЗАКРЫТО"/>
    <s v="Position Closed Proximity Switch"/>
    <s v="4124-FY-VD-BD17617L02200002_SH.2"/>
    <x v="18"/>
    <x v="11"/>
    <m/>
    <s v="17-C-DD-N-004FL03-L022"/>
    <s v="24 Pair"/>
    <s v="Pr.02"/>
    <x v="5"/>
    <x v="33"/>
    <x v="0"/>
    <n v="4"/>
    <s v=""/>
    <s v="48"/>
    <s v="AVK 2,5 A, AVK 2,5 A"/>
    <x v="607"/>
    <x v="4"/>
    <x v="53"/>
    <x v="1"/>
    <x v="53"/>
    <s v="DB37-*m"/>
    <x v="1"/>
    <s v="CPO101"/>
    <n v="1"/>
    <s v="BP012"/>
    <x v="53"/>
    <n v="2"/>
    <n v="32"/>
    <x v="2"/>
    <n v="32"/>
    <s v=""/>
    <s v="DCS AMMONIA-UTILITIES"/>
    <m/>
    <m/>
    <m/>
    <s v="O1011101"/>
    <n v="32"/>
    <m/>
    <s v="00-Common"/>
    <x v="487"/>
    <x v="487"/>
    <x v="0"/>
    <m/>
    <s v="O1011101:32A/_x000a_O1011101_U32:5"/>
    <s v="O1011101:32B/_x000a_O1011101_U32:6"/>
    <m/>
    <s v=""/>
    <s v=""/>
    <m/>
    <m/>
    <m/>
    <s v="32A"/>
    <s v="32B"/>
    <x v="0"/>
    <x v="0"/>
    <x v="0"/>
    <x v="0"/>
    <x v="0"/>
    <s v=""/>
    <s v=""/>
    <x v="32"/>
    <x v="48"/>
    <x v="927"/>
    <x v="1035"/>
  </r>
  <r>
    <s v="01"/>
    <m/>
    <s v="Сигнал"/>
    <s v="17-X -020210 -A"/>
    <x v="917"/>
    <s v="00"/>
    <s v="Mixed Bed Eluates"/>
    <s v="17-XV-020210-A ОТКРЫТО"/>
    <s v="Position Open Proximity Switch"/>
    <s v="4124-FY-VD-BD17617L02200002_SH.2"/>
    <x v="18"/>
    <x v="11"/>
    <m/>
    <s v="17-C-DD-N-004FL03-L022"/>
    <s v="24 Pair"/>
    <s v="Pr.03"/>
    <x v="5"/>
    <x v="33"/>
    <x v="1"/>
    <n v="6"/>
    <s v=""/>
    <s v="48"/>
    <s v="AVK 2,5 A, AVK 2,5 A"/>
    <x v="608"/>
    <x v="4"/>
    <x v="54"/>
    <x v="1"/>
    <x v="54"/>
    <s v="DB37-*m"/>
    <x v="1"/>
    <s v="CPO101"/>
    <n v="1"/>
    <s v="BP012"/>
    <x v="54"/>
    <n v="3"/>
    <n v="1"/>
    <x v="2"/>
    <n v="32"/>
    <s v=""/>
    <s v="DCS AMMONIA-UTILITIES"/>
    <m/>
    <m/>
    <m/>
    <s v="O1011102"/>
    <n v="1"/>
    <m/>
    <s v="00-Common"/>
    <x v="488"/>
    <x v="488"/>
    <x v="0"/>
    <m/>
    <s v="O1011102:1A/_x000a_O1011102_U1:5"/>
    <s v="O1011102:1B/_x000a_O1011102_U1:6"/>
    <m/>
    <s v=""/>
    <s v=""/>
    <m/>
    <m/>
    <m/>
    <s v="1A"/>
    <s v="1B"/>
    <x v="0"/>
    <x v="0"/>
    <x v="0"/>
    <x v="0"/>
    <x v="0"/>
    <s v=""/>
    <s v=""/>
    <x v="0"/>
    <x v="17"/>
    <x v="928"/>
    <x v="1036"/>
  </r>
  <r>
    <s v="01"/>
    <m/>
    <s v="Сигнал"/>
    <s v="17-X -020210 -A"/>
    <x v="918"/>
    <s v="00"/>
    <s v="Mixed Bed Eluates"/>
    <s v="17-XV-020210-A ЗАКРЫТО"/>
    <s v="Position Closed Proximity Switch"/>
    <s v="4124-FY-VD-BD17617L02200002_SH.2"/>
    <x v="18"/>
    <x v="11"/>
    <m/>
    <s v="17-C-DD-N-004FL03-L022"/>
    <s v="24 Pair"/>
    <s v="Pr.04"/>
    <x v="5"/>
    <x v="33"/>
    <x v="2"/>
    <n v="8"/>
    <s v=""/>
    <s v="48"/>
    <s v="AVK 2,5 A, AVK 2,5 A"/>
    <x v="609"/>
    <x v="4"/>
    <x v="54"/>
    <x v="1"/>
    <x v="54"/>
    <s v="DB37-*m"/>
    <x v="1"/>
    <s v="CPO101"/>
    <n v="1"/>
    <s v="BP012"/>
    <x v="54"/>
    <n v="3"/>
    <n v="2"/>
    <x v="2"/>
    <n v="32"/>
    <s v=""/>
    <s v="DCS AMMONIA-UTILITIES"/>
    <m/>
    <m/>
    <m/>
    <s v="O1011102"/>
    <n v="2"/>
    <m/>
    <s v="00-Common"/>
    <x v="489"/>
    <x v="489"/>
    <x v="0"/>
    <m/>
    <s v="O1011102:2A/_x000a_O1011102_U2:5"/>
    <s v="O1011102:2B/_x000a_O1011102_U2:6"/>
    <m/>
    <s v=""/>
    <s v=""/>
    <m/>
    <m/>
    <m/>
    <s v="2A"/>
    <s v="2B"/>
    <x v="0"/>
    <x v="0"/>
    <x v="0"/>
    <x v="0"/>
    <x v="0"/>
    <s v=""/>
    <s v=""/>
    <x v="1"/>
    <x v="18"/>
    <x v="929"/>
    <x v="1037"/>
  </r>
  <r>
    <s v="01"/>
    <m/>
    <s v="Сигнал"/>
    <s v="17-X -020211 -A"/>
    <x v="919"/>
    <s v="00"/>
    <s v="Mixed Bed Soda Inlet"/>
    <s v="17-XV-020211-A ОТКРЫТО"/>
    <s v="Position Open Proximity Switch"/>
    <s v="4124-FY-VD-BD17617L02200002_SH.2"/>
    <x v="18"/>
    <x v="11"/>
    <m/>
    <s v="17-C-DD-N-004FL03-L022"/>
    <s v="24 Pair"/>
    <s v="Pr.05"/>
    <x v="5"/>
    <x v="33"/>
    <x v="3"/>
    <n v="10"/>
    <s v=""/>
    <s v="48"/>
    <s v="AVK 2,5 A, AVK 2,5 A"/>
    <x v="610"/>
    <x v="4"/>
    <x v="54"/>
    <x v="1"/>
    <x v="54"/>
    <s v="DB37-*m"/>
    <x v="1"/>
    <s v="CPO101"/>
    <n v="1"/>
    <s v="BP012"/>
    <x v="54"/>
    <n v="3"/>
    <n v="3"/>
    <x v="2"/>
    <n v="32"/>
    <s v=""/>
    <s v="DCS AMMONIA-UTILITIES"/>
    <m/>
    <m/>
    <m/>
    <s v="O1011102"/>
    <n v="3"/>
    <m/>
    <s v="00-Common"/>
    <x v="490"/>
    <x v="490"/>
    <x v="0"/>
    <m/>
    <s v="O1011102:3A/_x000a_O1011102_U3:5"/>
    <s v="O1011102:3B/_x000a_O1011102_U3:6"/>
    <m/>
    <s v=""/>
    <s v=""/>
    <m/>
    <m/>
    <m/>
    <s v="3A"/>
    <s v="3B"/>
    <x v="0"/>
    <x v="0"/>
    <x v="0"/>
    <x v="0"/>
    <x v="0"/>
    <s v=""/>
    <s v=""/>
    <x v="2"/>
    <x v="19"/>
    <x v="930"/>
    <x v="1038"/>
  </r>
  <r>
    <s v="01"/>
    <m/>
    <s v="Сигнал"/>
    <s v="17-X -020211 -A"/>
    <x v="920"/>
    <s v="00"/>
    <s v="Mixed Bed Soda Inlet"/>
    <s v="17-XV-020211-A ЗАКРЫТО"/>
    <s v="Position Closed Proximity Switch"/>
    <s v="4124-FY-VD-BD17617L02200002_SH.2"/>
    <x v="18"/>
    <x v="11"/>
    <m/>
    <s v="17-C-DD-N-004FL03-L022"/>
    <s v="24 Pair"/>
    <s v="Pr.06"/>
    <x v="5"/>
    <x v="33"/>
    <x v="4"/>
    <n v="12"/>
    <s v=""/>
    <s v="48"/>
    <s v="AVK 2,5 A, AVK 2,5 A"/>
    <x v="611"/>
    <x v="4"/>
    <x v="54"/>
    <x v="1"/>
    <x v="54"/>
    <s v="DB37-*m"/>
    <x v="1"/>
    <s v="CPO101"/>
    <n v="1"/>
    <s v="BP012"/>
    <x v="54"/>
    <n v="3"/>
    <n v="4"/>
    <x v="2"/>
    <n v="32"/>
    <s v=""/>
    <s v="DCS AMMONIA-UTILITIES"/>
    <m/>
    <m/>
    <m/>
    <s v="O1011102"/>
    <n v="4"/>
    <m/>
    <s v="00-Common"/>
    <x v="491"/>
    <x v="491"/>
    <x v="0"/>
    <m/>
    <s v="O1011102:4A/_x000a_O1011102_U4:5"/>
    <s v="O1011102:4B/_x000a_O1011102_U4:6"/>
    <m/>
    <s v=""/>
    <s v=""/>
    <m/>
    <m/>
    <m/>
    <s v="4A"/>
    <s v="4B"/>
    <x v="0"/>
    <x v="0"/>
    <x v="0"/>
    <x v="0"/>
    <x v="0"/>
    <s v=""/>
    <s v=""/>
    <x v="3"/>
    <x v="20"/>
    <x v="931"/>
    <x v="1039"/>
  </r>
  <r>
    <s v="01"/>
    <m/>
    <s v="Сигнал"/>
    <s v="17-X -020212 -A"/>
    <x v="921"/>
    <s v="00"/>
    <s v="Mixed Bed Acid Inlet / BW Inlet"/>
    <s v="17-XV-020212-A ОТКРЫТО"/>
    <s v="Position Open Proximity Switch"/>
    <s v="4124-FY-VD-BD17617L02200002_SH.2"/>
    <x v="18"/>
    <x v="11"/>
    <m/>
    <s v="17-C-DD-N-004FL03-L022"/>
    <s v="24 Pair"/>
    <s v="Pr.07"/>
    <x v="5"/>
    <x v="33"/>
    <x v="6"/>
    <n v="14"/>
    <s v=""/>
    <s v="48"/>
    <s v="AVK 2,5 A, AVK 2,5 A"/>
    <x v="612"/>
    <x v="4"/>
    <x v="54"/>
    <x v="1"/>
    <x v="54"/>
    <s v="DB37-*m"/>
    <x v="1"/>
    <s v="CPO101"/>
    <n v="1"/>
    <s v="BP012"/>
    <x v="54"/>
    <n v="3"/>
    <n v="5"/>
    <x v="2"/>
    <n v="32"/>
    <s v=""/>
    <s v="DCS AMMONIA-UTILITIES"/>
    <m/>
    <m/>
    <m/>
    <s v="O1011102"/>
    <n v="5"/>
    <m/>
    <s v="00-Common"/>
    <x v="492"/>
    <x v="492"/>
    <x v="0"/>
    <m/>
    <s v="O1011102:5A/_x000a_O1011102_U5:5"/>
    <s v="O1011102:5B/_x000a_O1011102_U5:6"/>
    <m/>
    <s v=""/>
    <s v=""/>
    <m/>
    <m/>
    <m/>
    <s v="5A"/>
    <s v="5B"/>
    <x v="0"/>
    <x v="0"/>
    <x v="0"/>
    <x v="0"/>
    <x v="0"/>
    <s v=""/>
    <s v=""/>
    <x v="4"/>
    <x v="21"/>
    <x v="932"/>
    <x v="1040"/>
  </r>
  <r>
    <s v="01"/>
    <m/>
    <s v="Сигнал"/>
    <s v="17-X -020212 -A"/>
    <x v="922"/>
    <s v="00"/>
    <s v="Mixed Bed Acid Inlet / BW Inlet"/>
    <s v="17-XV-020212-A ЗАКРЫТО"/>
    <s v="Position Closed Proximity Switch"/>
    <s v="4124-FY-VD-BD17617L02200002_SH.2"/>
    <x v="18"/>
    <x v="11"/>
    <m/>
    <s v="17-C-DD-N-004FL03-L022"/>
    <s v="24 Pair"/>
    <s v="Pr.08"/>
    <x v="5"/>
    <x v="33"/>
    <x v="7"/>
    <n v="16"/>
    <s v=""/>
    <s v="48"/>
    <s v="AVK 2,5 A, AVK 2,5 A"/>
    <x v="613"/>
    <x v="4"/>
    <x v="54"/>
    <x v="1"/>
    <x v="54"/>
    <s v="DB37-*m"/>
    <x v="1"/>
    <s v="CPO101"/>
    <n v="1"/>
    <s v="BP012"/>
    <x v="54"/>
    <n v="3"/>
    <n v="6"/>
    <x v="2"/>
    <n v="32"/>
    <s v=""/>
    <s v="DCS AMMONIA-UTILITIES"/>
    <m/>
    <m/>
    <m/>
    <s v="O1011102"/>
    <n v="6"/>
    <m/>
    <s v="00-Common"/>
    <x v="493"/>
    <x v="493"/>
    <x v="0"/>
    <m/>
    <s v="O1011102:6A/_x000a_O1011102_U6:5"/>
    <s v="O1011102:6B/_x000a_O1011102_U6:6"/>
    <m/>
    <s v=""/>
    <s v=""/>
    <m/>
    <m/>
    <m/>
    <s v="6A"/>
    <s v="6B"/>
    <x v="0"/>
    <x v="0"/>
    <x v="0"/>
    <x v="0"/>
    <x v="0"/>
    <s v=""/>
    <s v=""/>
    <x v="5"/>
    <x v="22"/>
    <x v="933"/>
    <x v="1041"/>
  </r>
  <r>
    <s v="01"/>
    <m/>
    <s v="Сигнал"/>
    <s v="17-X -020213 -A"/>
    <x v="923"/>
    <s v="00"/>
    <s v="Mixed Bed Air Inlet"/>
    <s v="17-XV-020213-A ОТКРЫТО"/>
    <s v="Position Open Proximity Switch"/>
    <s v="4124-FY-VD-BD17617L02200002_SH.2"/>
    <x v="18"/>
    <x v="11"/>
    <m/>
    <s v="17-C-DD-N-004FL03-L022"/>
    <s v="24 Pair"/>
    <s v="Pr.09"/>
    <x v="5"/>
    <x v="33"/>
    <x v="10"/>
    <n v="18"/>
    <s v=""/>
    <s v="48"/>
    <s v="AVK 2,5 A, AVK 2,5 A"/>
    <x v="614"/>
    <x v="4"/>
    <x v="54"/>
    <x v="1"/>
    <x v="54"/>
    <s v="DB37-*m"/>
    <x v="1"/>
    <s v="CPO101"/>
    <n v="1"/>
    <s v="BP012"/>
    <x v="54"/>
    <n v="3"/>
    <n v="7"/>
    <x v="2"/>
    <n v="32"/>
    <s v=""/>
    <s v="DCS AMMONIA-UTILITIES"/>
    <m/>
    <m/>
    <m/>
    <s v="O1011102"/>
    <n v="7"/>
    <m/>
    <s v="00-Common"/>
    <x v="494"/>
    <x v="494"/>
    <x v="0"/>
    <m/>
    <s v="O1011102:7A/_x000a_O1011102_U7:5"/>
    <s v="O1011102:7B/_x000a_O1011102_U7:6"/>
    <m/>
    <s v=""/>
    <s v=""/>
    <m/>
    <m/>
    <m/>
    <s v="7A"/>
    <s v="7B"/>
    <x v="0"/>
    <x v="0"/>
    <x v="0"/>
    <x v="0"/>
    <x v="0"/>
    <s v=""/>
    <s v=""/>
    <x v="6"/>
    <x v="23"/>
    <x v="934"/>
    <x v="1042"/>
  </r>
  <r>
    <s v="01"/>
    <m/>
    <s v="Сигнал"/>
    <s v="17-X -020213 -A"/>
    <x v="924"/>
    <s v="00"/>
    <s v="Mixed Bed Air Inlet"/>
    <s v="17-XV-020213-A ЗАКРЫТО"/>
    <s v="Position Closed Proximity Switch"/>
    <s v="4124-FY-VD-BD17617L02200002_SH.2"/>
    <x v="18"/>
    <x v="11"/>
    <m/>
    <s v="17-C-DD-N-004FL03-L022"/>
    <s v="24 Pair"/>
    <s v="Pr.10"/>
    <x v="5"/>
    <x v="33"/>
    <x v="11"/>
    <n v="20"/>
    <s v=""/>
    <s v="48"/>
    <s v="AVK 2,5 A, AVK 2,5 A"/>
    <x v="615"/>
    <x v="4"/>
    <x v="54"/>
    <x v="1"/>
    <x v="54"/>
    <s v="DB37-*m"/>
    <x v="1"/>
    <s v="CPO101"/>
    <n v="1"/>
    <s v="BP012"/>
    <x v="54"/>
    <n v="3"/>
    <n v="8"/>
    <x v="2"/>
    <n v="32"/>
    <s v=""/>
    <s v="DCS AMMONIA-UTILITIES"/>
    <m/>
    <m/>
    <m/>
    <s v="O1011102"/>
    <n v="8"/>
    <m/>
    <s v="00-Common"/>
    <x v="495"/>
    <x v="495"/>
    <x v="0"/>
    <m/>
    <s v="O1011102:8A/_x000a_O1011102_U8:5"/>
    <s v="O1011102:8B/_x000a_O1011102_U8:6"/>
    <m/>
    <s v=""/>
    <s v=""/>
    <m/>
    <m/>
    <m/>
    <s v="8A"/>
    <s v="8B"/>
    <x v="0"/>
    <x v="0"/>
    <x v="0"/>
    <x v="0"/>
    <x v="0"/>
    <s v=""/>
    <s v=""/>
    <x v="7"/>
    <x v="24"/>
    <x v="935"/>
    <x v="1043"/>
  </r>
  <r>
    <s v="01"/>
    <m/>
    <s v="Сигнал"/>
    <s v="17-X -020214 -A"/>
    <x v="925"/>
    <s v="00"/>
    <s v="Mixed Bed Outlet"/>
    <s v="17-XV-020214-A ОТКРЫТО"/>
    <s v="Position Open Proximity Switch"/>
    <s v="4124-FY-VD-BD17617L02200002_SH.2"/>
    <x v="18"/>
    <x v="11"/>
    <m/>
    <s v="17-C-DD-N-004FL03-L022"/>
    <s v="24 Pair"/>
    <s v="Pr.11"/>
    <x v="5"/>
    <x v="33"/>
    <x v="12"/>
    <n v="22"/>
    <s v=""/>
    <s v="48"/>
    <s v="AVK 2,5 A, AVK 2,5 A"/>
    <x v="616"/>
    <x v="4"/>
    <x v="54"/>
    <x v="1"/>
    <x v="54"/>
    <s v="DB37-*m"/>
    <x v="1"/>
    <s v="CPO101"/>
    <n v="1"/>
    <s v="BP012"/>
    <x v="54"/>
    <n v="3"/>
    <n v="9"/>
    <x v="2"/>
    <n v="32"/>
    <s v=""/>
    <s v="DCS AMMONIA-UTILITIES"/>
    <m/>
    <m/>
    <m/>
    <s v="O1011102"/>
    <n v="9"/>
    <m/>
    <s v="00-Common"/>
    <x v="496"/>
    <x v="496"/>
    <x v="0"/>
    <m/>
    <s v="O1011102:9A/_x000a_O1011102_U9:5"/>
    <s v="O1011102:9B/_x000a_O1011102_U9:6"/>
    <m/>
    <s v=""/>
    <s v=""/>
    <m/>
    <m/>
    <m/>
    <s v="9A"/>
    <s v="9B"/>
    <x v="0"/>
    <x v="0"/>
    <x v="0"/>
    <x v="0"/>
    <x v="0"/>
    <s v=""/>
    <s v=""/>
    <x v="8"/>
    <x v="25"/>
    <x v="936"/>
    <x v="1044"/>
  </r>
  <r>
    <s v="01"/>
    <m/>
    <s v="Сигнал"/>
    <s v="17-X -020214 -A"/>
    <x v="926"/>
    <s v="00"/>
    <s v="Mixed Bed Outlet"/>
    <s v="17-XV-020214-A ЗАКРЫТО"/>
    <s v="Position Closed Proximity Switch"/>
    <s v="4124-FY-VD-BD17617L02200002_SH.2"/>
    <x v="18"/>
    <x v="11"/>
    <m/>
    <s v="17-C-DD-N-004FL03-L022"/>
    <s v="24 Pair"/>
    <s v="Pr.12"/>
    <x v="5"/>
    <x v="33"/>
    <x v="13"/>
    <n v="24"/>
    <s v=""/>
    <s v="48"/>
    <s v="AVK 2,5 A, AVK 2,5 A"/>
    <x v="617"/>
    <x v="4"/>
    <x v="54"/>
    <x v="1"/>
    <x v="54"/>
    <s v="DB37-*m"/>
    <x v="1"/>
    <s v="CPO101"/>
    <n v="1"/>
    <s v="BP012"/>
    <x v="54"/>
    <n v="3"/>
    <n v="10"/>
    <x v="2"/>
    <n v="32"/>
    <s v=""/>
    <s v="DCS AMMONIA-UTILITIES"/>
    <m/>
    <m/>
    <m/>
    <s v="O1011102"/>
    <n v="10"/>
    <m/>
    <s v="00-Common"/>
    <x v="497"/>
    <x v="497"/>
    <x v="0"/>
    <m/>
    <s v="O1011102:10A/_x000a_O1011102_U10:5"/>
    <s v="O1011102:10B/_x000a_O1011102_U10:6"/>
    <m/>
    <s v=""/>
    <s v=""/>
    <m/>
    <m/>
    <m/>
    <s v="10A"/>
    <s v="10B"/>
    <x v="0"/>
    <x v="0"/>
    <x v="0"/>
    <x v="0"/>
    <x v="0"/>
    <s v=""/>
    <s v=""/>
    <x v="9"/>
    <x v="26"/>
    <x v="937"/>
    <x v="1045"/>
  </r>
  <r>
    <s v="01"/>
    <m/>
    <s v="Сигнал"/>
    <s v="17-X -020215 -A"/>
    <x v="927"/>
    <s v="00"/>
    <s v="Mixed Bed Drain"/>
    <s v="17-XV-020215-A ОТКРЫТО"/>
    <s v="Position Open Proximity Switch"/>
    <s v="4124-FY-VD-BD17617L02200002_SH.2"/>
    <x v="18"/>
    <x v="11"/>
    <m/>
    <s v="17-C-DD-N-004FL03-L022"/>
    <s v="24 Pair"/>
    <s v="Pr.13"/>
    <x v="5"/>
    <x v="33"/>
    <x v="14"/>
    <n v="26"/>
    <s v=""/>
    <s v="48"/>
    <s v="AVK 2,5 A, AVK 2,5 A"/>
    <x v="618"/>
    <x v="4"/>
    <x v="54"/>
    <x v="1"/>
    <x v="54"/>
    <s v="DB37-*m"/>
    <x v="1"/>
    <s v="CPO101"/>
    <n v="1"/>
    <s v="BP012"/>
    <x v="54"/>
    <n v="3"/>
    <n v="11"/>
    <x v="2"/>
    <n v="32"/>
    <s v=""/>
    <s v="DCS AMMONIA-UTILITIES"/>
    <m/>
    <m/>
    <m/>
    <s v="O1011102"/>
    <n v="11"/>
    <m/>
    <s v="00-Common"/>
    <x v="498"/>
    <x v="498"/>
    <x v="0"/>
    <m/>
    <s v="O1011102:11A/_x000a_O1011102_U11:5"/>
    <s v="O1011102:11B/_x000a_O1011102_U11:6"/>
    <m/>
    <s v=""/>
    <s v=""/>
    <m/>
    <m/>
    <m/>
    <s v="11A"/>
    <s v="11B"/>
    <x v="0"/>
    <x v="0"/>
    <x v="0"/>
    <x v="0"/>
    <x v="0"/>
    <s v=""/>
    <s v=""/>
    <x v="10"/>
    <x v="27"/>
    <x v="938"/>
    <x v="1046"/>
  </r>
  <r>
    <s v="01"/>
    <m/>
    <s v="Сигнал"/>
    <s v="17-X -020215 -A"/>
    <x v="928"/>
    <s v="00"/>
    <s v="Mixed Bed Drain"/>
    <s v="17-XV-020215-A ЗАКРЫТО"/>
    <s v="Position Closed Proximity Switch"/>
    <s v="4124-FY-VD-BD17617L02200002_SH.2"/>
    <x v="18"/>
    <x v="11"/>
    <m/>
    <s v="17-C-DD-N-004FL03-L022"/>
    <s v="24 Pair"/>
    <s v="Pr.14"/>
    <x v="5"/>
    <x v="33"/>
    <x v="15"/>
    <n v="28"/>
    <s v=""/>
    <s v="48"/>
    <s v="AVK 2,5 A, AVK 2,5 A"/>
    <x v="619"/>
    <x v="4"/>
    <x v="54"/>
    <x v="1"/>
    <x v="54"/>
    <s v="DB37-*m"/>
    <x v="1"/>
    <s v="CPO101"/>
    <n v="1"/>
    <s v="BP012"/>
    <x v="54"/>
    <n v="3"/>
    <n v="12"/>
    <x v="2"/>
    <n v="32"/>
    <s v=""/>
    <s v="DCS AMMONIA-UTILITIES"/>
    <m/>
    <m/>
    <m/>
    <s v="O1011102"/>
    <n v="12"/>
    <m/>
    <s v="00-Common"/>
    <x v="499"/>
    <x v="499"/>
    <x v="0"/>
    <m/>
    <s v="O1011102:12A/_x000a_O1011102_U12:5"/>
    <s v="O1011102:12B/_x000a_O1011102_U12:6"/>
    <m/>
    <s v=""/>
    <s v=""/>
    <m/>
    <m/>
    <m/>
    <s v="12A"/>
    <s v="12B"/>
    <x v="0"/>
    <x v="0"/>
    <x v="0"/>
    <x v="0"/>
    <x v="0"/>
    <s v=""/>
    <s v=""/>
    <x v="11"/>
    <x v="28"/>
    <x v="939"/>
    <x v="1047"/>
  </r>
  <r>
    <s v="01"/>
    <m/>
    <s v="Сигнал"/>
    <s v="17-X -020216 -A"/>
    <x v="929"/>
    <s v="00"/>
    <s v="Mixed Bed Rinse Outlet"/>
    <s v="17-XV-020216-A ОТКРЫТО"/>
    <s v="Position Open Proximity Switch"/>
    <s v="4124-FY-VD-BD17617L02200002_SH.2"/>
    <x v="18"/>
    <x v="11"/>
    <m/>
    <s v="17-C-DD-N-004FL03-L022"/>
    <s v="24 Pair"/>
    <s v="Pr.15"/>
    <x v="5"/>
    <x v="33"/>
    <x v="9"/>
    <n v="30"/>
    <s v=""/>
    <s v="48"/>
    <s v="AVK 2,5 A, AVK 2,5 A"/>
    <x v="620"/>
    <x v="4"/>
    <x v="54"/>
    <x v="1"/>
    <x v="54"/>
    <s v="DB37-*m"/>
    <x v="1"/>
    <s v="CPO101"/>
    <n v="1"/>
    <s v="BP012"/>
    <x v="54"/>
    <n v="3"/>
    <n v="13"/>
    <x v="2"/>
    <n v="32"/>
    <s v=""/>
    <s v="DCS AMMONIA-UTILITIES"/>
    <m/>
    <m/>
    <m/>
    <s v="O1011102"/>
    <n v="13"/>
    <m/>
    <s v="00-Common"/>
    <x v="500"/>
    <x v="500"/>
    <x v="0"/>
    <m/>
    <s v="O1011102:13A/_x000a_O1011102_U13:5"/>
    <s v="O1011102:13B/_x000a_O1011102_U13:6"/>
    <m/>
    <s v=""/>
    <s v=""/>
    <m/>
    <m/>
    <m/>
    <s v="13A"/>
    <s v="13B"/>
    <x v="0"/>
    <x v="0"/>
    <x v="0"/>
    <x v="0"/>
    <x v="0"/>
    <s v=""/>
    <s v=""/>
    <x v="12"/>
    <x v="29"/>
    <x v="940"/>
    <x v="1048"/>
  </r>
  <r>
    <s v="01"/>
    <m/>
    <s v="Сигнал"/>
    <s v="17-X -020216 -A"/>
    <x v="930"/>
    <s v="00"/>
    <s v="Mixed Bed Rinse Outlet"/>
    <s v="17-XV-020216-A ЗАКРЫТО"/>
    <s v="Position Closed Proximity Switch"/>
    <s v="4124-FY-VD-BD17617L02200002_SH.2"/>
    <x v="18"/>
    <x v="11"/>
    <m/>
    <s v="17-C-DD-N-004FL03-L022"/>
    <s v="24 Pair"/>
    <s v="Pr.16"/>
    <x v="5"/>
    <x v="33"/>
    <x v="16"/>
    <n v="32"/>
    <s v=""/>
    <s v="48"/>
    <s v="AVK 2,5 A, AVK 2,5 A"/>
    <x v="621"/>
    <x v="4"/>
    <x v="54"/>
    <x v="1"/>
    <x v="54"/>
    <s v="DB37-*m"/>
    <x v="1"/>
    <s v="CPO101"/>
    <n v="1"/>
    <s v="BP012"/>
    <x v="54"/>
    <n v="3"/>
    <n v="14"/>
    <x v="2"/>
    <n v="32"/>
    <s v=""/>
    <s v="DCS AMMONIA-UTILITIES"/>
    <m/>
    <m/>
    <m/>
    <s v="O1011102"/>
    <n v="14"/>
    <m/>
    <s v="00-Common"/>
    <x v="501"/>
    <x v="501"/>
    <x v="0"/>
    <m/>
    <s v="O1011102:14A/_x000a_O1011102_U14:5"/>
    <s v="O1011102:14B/_x000a_O1011102_U14:6"/>
    <m/>
    <s v=""/>
    <s v=""/>
    <m/>
    <m/>
    <m/>
    <s v="14A"/>
    <s v="14B"/>
    <x v="0"/>
    <x v="0"/>
    <x v="0"/>
    <x v="0"/>
    <x v="0"/>
    <s v=""/>
    <s v=""/>
    <x v="13"/>
    <x v="30"/>
    <x v="941"/>
    <x v="1049"/>
  </r>
  <r>
    <s v="01"/>
    <m/>
    <s v="Сигнал"/>
    <s v="17-X -020206"/>
    <x v="931"/>
    <s v="00"/>
    <s v="Water from rinse pumps to mixed beds"/>
    <s v="17-XV-020206 ОТКРЫТО"/>
    <s v="Position Open Proximity Switch"/>
    <s v="4124-FY-VD-BD17617L02200002_SH.2"/>
    <x v="18"/>
    <x v="11"/>
    <m/>
    <s v="17-C-DD-N-004FL03-L022"/>
    <s v="24 Pair"/>
    <s v="Pr.17"/>
    <x v="5"/>
    <x v="33"/>
    <x v="19"/>
    <n v="34"/>
    <s v=""/>
    <s v="48"/>
    <s v="AVK 2,5 A, AVK 2,5 A"/>
    <x v="622"/>
    <x v="4"/>
    <x v="54"/>
    <x v="1"/>
    <x v="54"/>
    <s v="DB37-*m"/>
    <x v="1"/>
    <s v="CPO101"/>
    <n v="1"/>
    <s v="BP012"/>
    <x v="54"/>
    <n v="3"/>
    <n v="15"/>
    <x v="2"/>
    <n v="32"/>
    <s v=""/>
    <s v="DCS AMMONIA-UTILITIES"/>
    <m/>
    <m/>
    <m/>
    <s v="O1011102"/>
    <n v="15"/>
    <m/>
    <s v="00-Common"/>
    <x v="502"/>
    <x v="502"/>
    <x v="0"/>
    <m/>
    <s v="O1011102:15A/_x000a_O1011102_U15:5"/>
    <s v="O1011102:15B/_x000a_O1011102_U15:6"/>
    <m/>
    <s v=""/>
    <s v=""/>
    <m/>
    <m/>
    <m/>
    <s v="15A"/>
    <s v="15B"/>
    <x v="0"/>
    <x v="0"/>
    <x v="0"/>
    <x v="0"/>
    <x v="0"/>
    <s v=""/>
    <s v=""/>
    <x v="14"/>
    <x v="31"/>
    <x v="942"/>
    <x v="1050"/>
  </r>
  <r>
    <s v="01"/>
    <m/>
    <s v="Сигнал"/>
    <s v="17-X -020206"/>
    <x v="932"/>
    <s v="00"/>
    <s v="Water from rinse pumps to mixed beds"/>
    <s v="17-XV-020206 ЗАКРЫТО"/>
    <s v="Position Closed Proximity Switch"/>
    <s v="4124-FY-VD-BD17617L02200002_SH.2"/>
    <x v="18"/>
    <x v="11"/>
    <m/>
    <s v="17-C-DD-N-004FL03-L022"/>
    <s v="24 Pair"/>
    <s v="Pr.18"/>
    <x v="5"/>
    <x v="33"/>
    <x v="20"/>
    <n v="36"/>
    <s v=""/>
    <s v="48"/>
    <s v="AVK 2,5 A, AVK 2,5 A"/>
    <x v="623"/>
    <x v="4"/>
    <x v="54"/>
    <x v="1"/>
    <x v="54"/>
    <s v="DB37-*m"/>
    <x v="1"/>
    <s v="CPO101"/>
    <n v="1"/>
    <s v="BP012"/>
    <x v="54"/>
    <n v="3"/>
    <n v="16"/>
    <x v="2"/>
    <n v="32"/>
    <s v=""/>
    <s v="DCS AMMONIA-UTILITIES"/>
    <m/>
    <m/>
    <m/>
    <s v="O1011102"/>
    <n v="16"/>
    <m/>
    <s v="00-Common"/>
    <x v="503"/>
    <x v="503"/>
    <x v="0"/>
    <m/>
    <s v="O1011102:16A/_x000a_O1011102_U16:5"/>
    <s v="O1011102:16B/_x000a_O1011102_U16:6"/>
    <m/>
    <s v=""/>
    <s v=""/>
    <m/>
    <m/>
    <m/>
    <s v="16A"/>
    <s v="16B"/>
    <x v="0"/>
    <x v="0"/>
    <x v="0"/>
    <x v="0"/>
    <x v="0"/>
    <s v=""/>
    <s v=""/>
    <x v="15"/>
    <x v="32"/>
    <x v="943"/>
    <x v="1051"/>
  </r>
  <r>
    <s v="01"/>
    <m/>
    <s v="Сигнал"/>
    <s v="17-X -020207 -B"/>
    <x v="933"/>
    <s v="00"/>
    <s v="Mixed Bed Backwash Outlet / Vent"/>
    <s v="17-XV-020207-B ОТКРЫТО"/>
    <s v="Position Open Proximity Switch"/>
    <s v="4124-FY-VD-BD17617L02200002_SH.2"/>
    <x v="18"/>
    <x v="11"/>
    <m/>
    <s v="17-C-DD-N-005FL03-L022"/>
    <s v="24 Pair"/>
    <s v="Pr.01"/>
    <x v="5"/>
    <x v="28"/>
    <x v="5"/>
    <n v="2"/>
    <s v=""/>
    <s v="48"/>
    <s v="AVK 2,5 A, AVK 2,5 A"/>
    <x v="624"/>
    <x v="4"/>
    <x v="54"/>
    <x v="1"/>
    <x v="54"/>
    <s v="DB37-*m"/>
    <x v="1"/>
    <s v="CPO101"/>
    <n v="1"/>
    <s v="BP012"/>
    <x v="54"/>
    <n v="3"/>
    <n v="17"/>
    <x v="2"/>
    <n v="32"/>
    <s v=""/>
    <s v="DCS AMMONIA-UTILITIES"/>
    <m/>
    <m/>
    <m/>
    <s v="O1011102"/>
    <n v="17"/>
    <m/>
    <s v="00-Common"/>
    <x v="504"/>
    <x v="504"/>
    <x v="0"/>
    <m/>
    <s v="O1011102:17A/_x000a_O1011102_U17:5"/>
    <s v="O1011102:17B/_x000a_O1011102_U17:6"/>
    <m/>
    <s v=""/>
    <s v=""/>
    <m/>
    <m/>
    <m/>
    <s v="17A"/>
    <s v="17B"/>
    <x v="0"/>
    <x v="0"/>
    <x v="0"/>
    <x v="0"/>
    <x v="0"/>
    <s v=""/>
    <s v=""/>
    <x v="17"/>
    <x v="33"/>
    <x v="944"/>
    <x v="1052"/>
  </r>
  <r>
    <s v="01"/>
    <m/>
    <s v="Сигнал"/>
    <s v="17-X -020207 -B"/>
    <x v="934"/>
    <s v="00"/>
    <s v="Mixed Bed Backwash Outlet / Vent"/>
    <s v="17-XV-020207-B ЗАКРЫТО"/>
    <s v="Position Closed Proximity Switch"/>
    <s v="4124-FY-VD-BD17617L02200002_SH.2"/>
    <x v="18"/>
    <x v="11"/>
    <m/>
    <s v="17-C-DD-N-005FL03-L022"/>
    <s v="24 Pair"/>
    <s v="Pr.02"/>
    <x v="5"/>
    <x v="28"/>
    <x v="0"/>
    <n v="4"/>
    <s v=""/>
    <s v="48"/>
    <s v="AVK 2,5 A, AVK 2,5 A"/>
    <x v="625"/>
    <x v="4"/>
    <x v="54"/>
    <x v="1"/>
    <x v="54"/>
    <s v="DB37-*m"/>
    <x v="1"/>
    <s v="CPO101"/>
    <n v="1"/>
    <s v="BP012"/>
    <x v="54"/>
    <n v="3"/>
    <n v="18"/>
    <x v="2"/>
    <n v="32"/>
    <s v=""/>
    <s v="DCS AMMONIA-UTILITIES"/>
    <m/>
    <m/>
    <m/>
    <s v="O1011102"/>
    <n v="18"/>
    <m/>
    <s v="00-Common"/>
    <x v="505"/>
    <x v="505"/>
    <x v="0"/>
    <m/>
    <s v="O1011102:18A/_x000a_O1011102_U18:5"/>
    <s v="O1011102:18B/_x000a_O1011102_U18:6"/>
    <m/>
    <s v=""/>
    <s v=""/>
    <m/>
    <m/>
    <m/>
    <s v="18A"/>
    <s v="18B"/>
    <x v="0"/>
    <x v="0"/>
    <x v="0"/>
    <x v="0"/>
    <x v="0"/>
    <s v=""/>
    <s v=""/>
    <x v="18"/>
    <x v="34"/>
    <x v="945"/>
    <x v="1053"/>
  </r>
  <r>
    <s v="01"/>
    <m/>
    <s v="Сигнал"/>
    <s v="17-X -020210 -B"/>
    <x v="935"/>
    <s v="00"/>
    <s v="Mixed Bed Eluates"/>
    <s v="XV-020210-B ОТКРЫТО"/>
    <s v="Position Open Proximity Switch"/>
    <s v="4124-FY-VD-BD17617L02200002_SH.2"/>
    <x v="18"/>
    <x v="11"/>
    <m/>
    <s v="17-C-DD-N-005FL03-L022"/>
    <s v="24 Pair"/>
    <s v="Pr.03"/>
    <x v="5"/>
    <x v="28"/>
    <x v="1"/>
    <n v="6"/>
    <s v=""/>
    <s v="48"/>
    <s v="AVK 2,5 A, AVK 2,5 A"/>
    <x v="626"/>
    <x v="4"/>
    <x v="54"/>
    <x v="1"/>
    <x v="54"/>
    <s v="DB37-*m"/>
    <x v="1"/>
    <s v="CPO101"/>
    <n v="1"/>
    <s v="BP012"/>
    <x v="54"/>
    <n v="3"/>
    <n v="19"/>
    <x v="2"/>
    <n v="32"/>
    <s v=""/>
    <s v="DCS AMMONIA-UTILITIES"/>
    <m/>
    <m/>
    <m/>
    <s v="O1011102"/>
    <n v="19"/>
    <m/>
    <s v="00-Common"/>
    <x v="506"/>
    <x v="506"/>
    <x v="0"/>
    <m/>
    <s v="O1011102:19A/_x000a_O1011102_U19:5"/>
    <s v="O1011102:19B/_x000a_O1011102_U19:6"/>
    <m/>
    <s v=""/>
    <s v=""/>
    <m/>
    <m/>
    <m/>
    <s v="19A"/>
    <s v="19B"/>
    <x v="0"/>
    <x v="0"/>
    <x v="0"/>
    <x v="0"/>
    <x v="0"/>
    <s v=""/>
    <s v=""/>
    <x v="19"/>
    <x v="35"/>
    <x v="946"/>
    <x v="1054"/>
  </r>
  <r>
    <s v="01"/>
    <m/>
    <s v="Сигнал"/>
    <s v="17-X -020210 -B"/>
    <x v="936"/>
    <s v="00"/>
    <s v="Mixed Bed Eluates"/>
    <s v="XV-020210-B ЗАКРЫТО"/>
    <s v="Position Closed Proximity Switch"/>
    <s v="4124-FY-VD-BD17617L02200002_SH.2"/>
    <x v="18"/>
    <x v="11"/>
    <m/>
    <s v="17-C-DD-N-005FL03-L022"/>
    <s v="24 Pair"/>
    <s v="Pr.04"/>
    <x v="5"/>
    <x v="28"/>
    <x v="2"/>
    <n v="8"/>
    <s v=""/>
    <s v="48"/>
    <s v="AVK 2,5 A, AVK 2,5 A"/>
    <x v="627"/>
    <x v="4"/>
    <x v="54"/>
    <x v="1"/>
    <x v="54"/>
    <s v="DB37-*m"/>
    <x v="1"/>
    <s v="CPO101"/>
    <n v="1"/>
    <s v="BP012"/>
    <x v="54"/>
    <n v="3"/>
    <n v="20"/>
    <x v="2"/>
    <n v="32"/>
    <s v=""/>
    <s v="DCS AMMONIA-UTILITIES"/>
    <m/>
    <m/>
    <m/>
    <s v="O1011102"/>
    <n v="20"/>
    <m/>
    <s v="00-Common"/>
    <x v="507"/>
    <x v="507"/>
    <x v="0"/>
    <m/>
    <s v="O1011102:20A/_x000a_O1011102_U20:5"/>
    <s v="O1011102:20B/_x000a_O1011102_U20:6"/>
    <m/>
    <s v=""/>
    <s v=""/>
    <m/>
    <m/>
    <m/>
    <s v="20A"/>
    <s v="20B"/>
    <x v="0"/>
    <x v="0"/>
    <x v="0"/>
    <x v="0"/>
    <x v="0"/>
    <s v=""/>
    <s v=""/>
    <x v="20"/>
    <x v="36"/>
    <x v="947"/>
    <x v="1055"/>
  </r>
  <r>
    <s v="01"/>
    <m/>
    <s v="Сигнал"/>
    <s v="17-X -020211 -B"/>
    <x v="937"/>
    <s v="00"/>
    <s v="Mixed Bed Soda Inlet"/>
    <s v="17-XV-020211-B ОТКРЫТО"/>
    <s v="Position Open Proximity Switch"/>
    <s v="4124-FY-VD-BD17617L02200002_SH.2"/>
    <x v="18"/>
    <x v="11"/>
    <m/>
    <s v="17-C-DD-N-005FL03-L022"/>
    <s v="24 Pair"/>
    <s v="Pr.05"/>
    <x v="5"/>
    <x v="28"/>
    <x v="3"/>
    <n v="10"/>
    <s v=""/>
    <s v="48"/>
    <s v="AVK 2,5 A, AVK 2,5 A"/>
    <x v="628"/>
    <x v="4"/>
    <x v="54"/>
    <x v="1"/>
    <x v="54"/>
    <s v="DB37-*m"/>
    <x v="1"/>
    <s v="CPO101"/>
    <n v="1"/>
    <s v="BP012"/>
    <x v="54"/>
    <n v="3"/>
    <n v="21"/>
    <x v="2"/>
    <n v="32"/>
    <s v=""/>
    <s v="DCS AMMONIA-UTILITIES"/>
    <m/>
    <m/>
    <m/>
    <s v="O1011102"/>
    <n v="21"/>
    <m/>
    <s v="00-Common"/>
    <x v="508"/>
    <x v="508"/>
    <x v="0"/>
    <m/>
    <s v="O1011102:21A/_x000a_O1011102_U21:5"/>
    <s v="O1011102:21B/_x000a_O1011102_U21:6"/>
    <m/>
    <s v=""/>
    <s v=""/>
    <m/>
    <m/>
    <m/>
    <s v="21A"/>
    <s v="21B"/>
    <x v="0"/>
    <x v="0"/>
    <x v="0"/>
    <x v="0"/>
    <x v="0"/>
    <s v=""/>
    <s v=""/>
    <x v="21"/>
    <x v="37"/>
    <x v="948"/>
    <x v="1056"/>
  </r>
  <r>
    <s v="01"/>
    <m/>
    <s v="Сигнал"/>
    <s v="17-X -020211 -B"/>
    <x v="938"/>
    <s v="00"/>
    <s v="Mixed Bed Soda Inlet"/>
    <s v="17-XV-020211-B ЗАКРЫТО"/>
    <s v="Position Closed Proximity Switch"/>
    <s v="4124-FY-VD-BD17617L02200002_SH.2"/>
    <x v="18"/>
    <x v="11"/>
    <m/>
    <s v="17-C-DD-N-005FL03-L022"/>
    <s v="24 Pair"/>
    <s v="Pr.06"/>
    <x v="5"/>
    <x v="28"/>
    <x v="4"/>
    <n v="12"/>
    <s v=""/>
    <s v="48"/>
    <s v="AVK 2,5 A, AVK 2,5 A"/>
    <x v="629"/>
    <x v="4"/>
    <x v="54"/>
    <x v="1"/>
    <x v="54"/>
    <s v="DB37-*m"/>
    <x v="1"/>
    <s v="CPO101"/>
    <n v="1"/>
    <s v="BP012"/>
    <x v="54"/>
    <n v="3"/>
    <n v="22"/>
    <x v="2"/>
    <n v="32"/>
    <s v=""/>
    <s v="DCS AMMONIA-UTILITIES"/>
    <m/>
    <m/>
    <m/>
    <s v="O1011102"/>
    <n v="22"/>
    <m/>
    <s v="00-Common"/>
    <x v="509"/>
    <x v="509"/>
    <x v="0"/>
    <m/>
    <s v="O1011102:22A/_x000a_O1011102_U22:5"/>
    <s v="O1011102:22B/_x000a_O1011102_U22:6"/>
    <m/>
    <s v=""/>
    <s v=""/>
    <m/>
    <m/>
    <m/>
    <s v="22A"/>
    <s v="22B"/>
    <x v="0"/>
    <x v="0"/>
    <x v="0"/>
    <x v="0"/>
    <x v="0"/>
    <s v=""/>
    <s v=""/>
    <x v="22"/>
    <x v="38"/>
    <x v="949"/>
    <x v="1057"/>
  </r>
  <r>
    <s v="01"/>
    <m/>
    <s v="Сигнал"/>
    <s v="17-X -020212 -B"/>
    <x v="939"/>
    <s v="00"/>
    <s v="Mixed Bed Acid Inlet / BW Inlet"/>
    <s v="17-XV-020212-B ОТКРЫТО"/>
    <s v="Position Open Proximity Switch"/>
    <s v="4124-FY-VD-BD17617L02200002_SH.2"/>
    <x v="18"/>
    <x v="11"/>
    <m/>
    <s v="17-C-DD-N-005FL03-L022"/>
    <s v="24 Pair"/>
    <s v="Pr.07"/>
    <x v="5"/>
    <x v="28"/>
    <x v="6"/>
    <n v="14"/>
    <s v=""/>
    <s v="48"/>
    <s v="AVK 2,5 A, AVK 2,5 A"/>
    <x v="630"/>
    <x v="4"/>
    <x v="54"/>
    <x v="1"/>
    <x v="54"/>
    <s v="DB37-*m"/>
    <x v="1"/>
    <s v="CPO101"/>
    <n v="1"/>
    <s v="BP012"/>
    <x v="54"/>
    <n v="3"/>
    <n v="23"/>
    <x v="2"/>
    <n v="32"/>
    <s v=""/>
    <s v="DCS AMMONIA-UTILITIES"/>
    <m/>
    <m/>
    <m/>
    <s v="O1011102"/>
    <n v="23"/>
    <m/>
    <s v="00-Common"/>
    <x v="510"/>
    <x v="510"/>
    <x v="0"/>
    <m/>
    <s v="O1011102:23A/_x000a_O1011102_U23:5"/>
    <s v="O1011102:23B/_x000a_O1011102_U23:6"/>
    <m/>
    <s v=""/>
    <s v=""/>
    <m/>
    <m/>
    <m/>
    <s v="23A"/>
    <s v="23B"/>
    <x v="0"/>
    <x v="0"/>
    <x v="0"/>
    <x v="0"/>
    <x v="0"/>
    <s v=""/>
    <s v=""/>
    <x v="23"/>
    <x v="39"/>
    <x v="950"/>
    <x v="1058"/>
  </r>
  <r>
    <s v="01"/>
    <m/>
    <s v="Сигнал"/>
    <s v="17-X -020212 -B"/>
    <x v="940"/>
    <s v="00"/>
    <s v="Mixed Bed Acid Inlet / BW Inlet"/>
    <s v="17-XV-020212-B ЗАКРЫТО"/>
    <s v="Position Closed Proximity Switch"/>
    <s v="4124-FY-VD-BD17617L02200002_SH.2"/>
    <x v="18"/>
    <x v="11"/>
    <m/>
    <s v="17-C-DD-N-005FL03-L022"/>
    <s v="24 Pair"/>
    <s v="Pr.08"/>
    <x v="5"/>
    <x v="28"/>
    <x v="7"/>
    <n v="16"/>
    <s v=""/>
    <s v="48"/>
    <s v="AVK 2,5 A, AVK 2,5 A"/>
    <x v="631"/>
    <x v="4"/>
    <x v="54"/>
    <x v="1"/>
    <x v="54"/>
    <s v="DB37-*m"/>
    <x v="1"/>
    <s v="CPO101"/>
    <n v="1"/>
    <s v="BP012"/>
    <x v="54"/>
    <n v="3"/>
    <n v="24"/>
    <x v="2"/>
    <n v="32"/>
    <s v=""/>
    <s v="DCS AMMONIA-UTILITIES"/>
    <m/>
    <m/>
    <m/>
    <s v="O1011102"/>
    <n v="24"/>
    <m/>
    <s v="00-Common"/>
    <x v="511"/>
    <x v="511"/>
    <x v="0"/>
    <m/>
    <s v="O1011102:24A/_x000a_O1011102_U24:5"/>
    <s v="O1011102:24B/_x000a_O1011102_U24:6"/>
    <m/>
    <s v=""/>
    <s v=""/>
    <m/>
    <m/>
    <m/>
    <s v="24A"/>
    <s v="24B"/>
    <x v="0"/>
    <x v="0"/>
    <x v="0"/>
    <x v="0"/>
    <x v="0"/>
    <s v=""/>
    <s v=""/>
    <x v="24"/>
    <x v="40"/>
    <x v="951"/>
    <x v="1059"/>
  </r>
  <r>
    <s v="01"/>
    <m/>
    <s v="Сигнал"/>
    <s v="17-X -020213 -B"/>
    <x v="941"/>
    <s v="00"/>
    <s v="Mixed Bed Air Inlet"/>
    <s v="17-XV-020213-B ОТКРЫТО"/>
    <s v="Position Open Proximity Switch"/>
    <s v="4124-FY-VD-BD17617L02200002_SH.2"/>
    <x v="18"/>
    <x v="11"/>
    <m/>
    <s v="17-C-DD-N-005FL03-L022"/>
    <s v="24 Pair"/>
    <s v="Pr.09"/>
    <x v="5"/>
    <x v="28"/>
    <x v="10"/>
    <n v="18"/>
    <s v=""/>
    <s v="48"/>
    <s v="AVK 2,5 A, AVK 2,5 A"/>
    <x v="632"/>
    <x v="4"/>
    <x v="54"/>
    <x v="1"/>
    <x v="54"/>
    <s v="DB37-*m"/>
    <x v="1"/>
    <s v="CPO101"/>
    <n v="1"/>
    <s v="BP012"/>
    <x v="54"/>
    <n v="3"/>
    <n v="25"/>
    <x v="2"/>
    <n v="32"/>
    <s v=""/>
    <s v="DCS AMMONIA-UTILITIES"/>
    <m/>
    <m/>
    <m/>
    <s v="O1011102"/>
    <n v="25"/>
    <m/>
    <s v="00-Common"/>
    <x v="512"/>
    <x v="512"/>
    <x v="0"/>
    <m/>
    <s v="O1011102:25A/_x000a_O1011102_U25:5"/>
    <s v="O1011102:25B/_x000a_O1011102_U25:6"/>
    <m/>
    <s v=""/>
    <s v=""/>
    <m/>
    <m/>
    <m/>
    <s v="25A"/>
    <s v="25B"/>
    <x v="0"/>
    <x v="0"/>
    <x v="0"/>
    <x v="0"/>
    <x v="0"/>
    <s v=""/>
    <s v=""/>
    <x v="25"/>
    <x v="41"/>
    <x v="952"/>
    <x v="1060"/>
  </r>
  <r>
    <s v="01"/>
    <m/>
    <s v="Сигнал"/>
    <s v="17-X -020213 -B"/>
    <x v="942"/>
    <s v="00"/>
    <s v="Mixed Bed Air Inlet"/>
    <s v="17-XV-020213-B ЗАКРЫТО"/>
    <s v="Position Closed Proximity Switch"/>
    <s v="4124-FY-VD-BD17617L02200002_SH.2"/>
    <x v="18"/>
    <x v="11"/>
    <m/>
    <s v="17-C-DD-N-005FL03-L022"/>
    <s v="24 Pair"/>
    <s v="Pr.10"/>
    <x v="5"/>
    <x v="28"/>
    <x v="11"/>
    <n v="20"/>
    <s v=""/>
    <s v="48"/>
    <s v="AVK 2,5 A, AVK 2,5 A"/>
    <x v="633"/>
    <x v="4"/>
    <x v="54"/>
    <x v="1"/>
    <x v="54"/>
    <s v="DB37-*m"/>
    <x v="1"/>
    <s v="CPO101"/>
    <n v="1"/>
    <s v="BP012"/>
    <x v="54"/>
    <n v="3"/>
    <n v="26"/>
    <x v="2"/>
    <n v="32"/>
    <s v=""/>
    <s v="DCS AMMONIA-UTILITIES"/>
    <m/>
    <m/>
    <m/>
    <s v="O1011102"/>
    <n v="26"/>
    <m/>
    <s v="00-Common"/>
    <x v="513"/>
    <x v="513"/>
    <x v="0"/>
    <m/>
    <s v="O1011102:26A/_x000a_O1011102_U26:5"/>
    <s v="O1011102:26B/_x000a_O1011102_U26:6"/>
    <m/>
    <s v=""/>
    <s v=""/>
    <m/>
    <m/>
    <m/>
    <s v="26A"/>
    <s v="26B"/>
    <x v="0"/>
    <x v="0"/>
    <x v="0"/>
    <x v="0"/>
    <x v="0"/>
    <s v=""/>
    <s v=""/>
    <x v="26"/>
    <x v="42"/>
    <x v="953"/>
    <x v="1061"/>
  </r>
  <r>
    <s v="01"/>
    <m/>
    <s v="Сигнал"/>
    <s v="17-X -020214 -B"/>
    <x v="943"/>
    <s v="00"/>
    <s v="Mixed Bed Outlet"/>
    <s v="17-XV-020214-B ОТКРЫТО"/>
    <s v="Position Open Proximity Switch"/>
    <s v="4124-FY-VD-BD17617L02200002_SH.2"/>
    <x v="18"/>
    <x v="11"/>
    <m/>
    <s v="17-C-DD-N-005FL03-L022"/>
    <s v="24 Pair"/>
    <s v="Pr.11"/>
    <x v="5"/>
    <x v="28"/>
    <x v="12"/>
    <n v="22"/>
    <s v=""/>
    <s v="48"/>
    <s v="AVK 2,5 A, AVK 2,5 A"/>
    <x v="634"/>
    <x v="4"/>
    <x v="54"/>
    <x v="1"/>
    <x v="54"/>
    <s v="DB37-*m"/>
    <x v="1"/>
    <s v="CPO101"/>
    <n v="1"/>
    <s v="BP012"/>
    <x v="54"/>
    <n v="3"/>
    <n v="27"/>
    <x v="2"/>
    <n v="32"/>
    <s v=""/>
    <s v="DCS AMMONIA-UTILITIES"/>
    <m/>
    <m/>
    <m/>
    <s v="O1011102"/>
    <n v="27"/>
    <m/>
    <s v="00-Common"/>
    <x v="514"/>
    <x v="514"/>
    <x v="0"/>
    <m/>
    <s v="O1011102:27A/_x000a_O1011102_U27:5"/>
    <s v="O1011102:27B/_x000a_O1011102_U27:6"/>
    <m/>
    <s v=""/>
    <s v=""/>
    <m/>
    <m/>
    <m/>
    <s v="27A"/>
    <s v="27B"/>
    <x v="0"/>
    <x v="0"/>
    <x v="0"/>
    <x v="0"/>
    <x v="0"/>
    <s v=""/>
    <s v=""/>
    <x v="27"/>
    <x v="43"/>
    <x v="954"/>
    <x v="1062"/>
  </r>
  <r>
    <s v="01"/>
    <m/>
    <s v="Сигнал"/>
    <s v="17-X -020214 -B"/>
    <x v="944"/>
    <s v="00"/>
    <s v="Mixed Bed Outlet"/>
    <s v="17-XV-020214-B ЗАКРЫТО"/>
    <s v="Position Closed Proximity Switch"/>
    <s v="4124-FY-VD-BD17617L02200002_SH.2"/>
    <x v="18"/>
    <x v="11"/>
    <m/>
    <s v="17-C-DD-N-005FL03-L022"/>
    <s v="24 Pair"/>
    <s v="Pr.12"/>
    <x v="5"/>
    <x v="28"/>
    <x v="13"/>
    <n v="24"/>
    <s v=""/>
    <s v="48"/>
    <s v="AVK 2,5 A, AVK 2,5 A"/>
    <x v="635"/>
    <x v="4"/>
    <x v="54"/>
    <x v="1"/>
    <x v="54"/>
    <s v="DB37-*m"/>
    <x v="1"/>
    <s v="CPO101"/>
    <n v="1"/>
    <s v="BP012"/>
    <x v="54"/>
    <n v="3"/>
    <n v="28"/>
    <x v="2"/>
    <n v="32"/>
    <s v=""/>
    <s v="DCS AMMONIA-UTILITIES"/>
    <m/>
    <m/>
    <m/>
    <s v="O1011102"/>
    <n v="28"/>
    <m/>
    <s v="00-Common"/>
    <x v="515"/>
    <x v="515"/>
    <x v="0"/>
    <m/>
    <s v="O1011102:28A/_x000a_O1011102_U28:5"/>
    <s v="O1011102:28B/_x000a_O1011102_U28:6"/>
    <m/>
    <s v=""/>
    <s v=""/>
    <m/>
    <m/>
    <m/>
    <s v="28A"/>
    <s v="28B"/>
    <x v="0"/>
    <x v="0"/>
    <x v="0"/>
    <x v="0"/>
    <x v="0"/>
    <s v=""/>
    <s v=""/>
    <x v="28"/>
    <x v="44"/>
    <x v="955"/>
    <x v="1063"/>
  </r>
  <r>
    <s v="01"/>
    <m/>
    <s v="Сигнал"/>
    <s v="17-X -020215 -B"/>
    <x v="945"/>
    <s v="00"/>
    <s v="Mixed Bed Drain"/>
    <s v="17-XV-020215-B ОТКРЫТО"/>
    <s v="Position Open Proximity Switch"/>
    <s v="4124-FY-VD-BD17617L02200002_SH.2"/>
    <x v="18"/>
    <x v="11"/>
    <m/>
    <s v="17-C-DD-N-005FL03-L022"/>
    <s v="24 Pair"/>
    <s v="Pr.13"/>
    <x v="5"/>
    <x v="28"/>
    <x v="14"/>
    <n v="26"/>
    <s v=""/>
    <s v="48"/>
    <s v="AVK 2,5 A, AVK 2,5 A"/>
    <x v="636"/>
    <x v="4"/>
    <x v="54"/>
    <x v="1"/>
    <x v="54"/>
    <s v="DB37-*m"/>
    <x v="1"/>
    <s v="CPO101"/>
    <n v="1"/>
    <s v="BP012"/>
    <x v="54"/>
    <n v="3"/>
    <n v="29"/>
    <x v="2"/>
    <n v="32"/>
    <s v=""/>
    <s v="DCS AMMONIA-UTILITIES"/>
    <m/>
    <m/>
    <m/>
    <s v="O1011102"/>
    <n v="29"/>
    <m/>
    <s v="00-Common"/>
    <x v="516"/>
    <x v="516"/>
    <x v="0"/>
    <m/>
    <s v="O1011102:29A/_x000a_O1011102_U29:5"/>
    <s v="O1011102:29B/_x000a_O1011102_U29:6"/>
    <m/>
    <s v=""/>
    <s v=""/>
    <m/>
    <m/>
    <m/>
    <s v="29A"/>
    <s v="29B"/>
    <x v="0"/>
    <x v="0"/>
    <x v="0"/>
    <x v="0"/>
    <x v="0"/>
    <s v=""/>
    <s v=""/>
    <x v="29"/>
    <x v="45"/>
    <x v="956"/>
    <x v="1064"/>
  </r>
  <r>
    <s v="01"/>
    <m/>
    <s v="Сигнал"/>
    <s v="17-X -020215 -B"/>
    <x v="946"/>
    <s v="00"/>
    <s v="Mixed Bed Drain"/>
    <s v="17-XV-020215-B ЗАКРЫТО"/>
    <s v="Position Closed Proximity Switch"/>
    <s v="4124-FY-VD-BD17617L02200002_SH.2"/>
    <x v="18"/>
    <x v="11"/>
    <m/>
    <s v="17-C-DD-N-005FL03-L022"/>
    <s v="24 Pair"/>
    <s v="Pr.14"/>
    <x v="5"/>
    <x v="28"/>
    <x v="15"/>
    <n v="28"/>
    <s v=""/>
    <s v="48"/>
    <s v="AVK 2,5 A, AVK 2,5 A"/>
    <x v="637"/>
    <x v="4"/>
    <x v="54"/>
    <x v="1"/>
    <x v="54"/>
    <s v="DB37-*m"/>
    <x v="1"/>
    <s v="CPO101"/>
    <n v="1"/>
    <s v="BP012"/>
    <x v="54"/>
    <n v="3"/>
    <n v="30"/>
    <x v="2"/>
    <n v="32"/>
    <s v=""/>
    <s v="DCS AMMONIA-UTILITIES"/>
    <m/>
    <m/>
    <m/>
    <s v="O1011102"/>
    <n v="30"/>
    <m/>
    <s v="00-Common"/>
    <x v="517"/>
    <x v="517"/>
    <x v="0"/>
    <m/>
    <s v="O1011102:30A/_x000a_O1011102_U30:5"/>
    <s v="O1011102:30B/_x000a_O1011102_U30:6"/>
    <m/>
    <s v=""/>
    <s v=""/>
    <m/>
    <m/>
    <m/>
    <s v="30A"/>
    <s v="30B"/>
    <x v="0"/>
    <x v="0"/>
    <x v="0"/>
    <x v="0"/>
    <x v="0"/>
    <s v=""/>
    <s v=""/>
    <x v="30"/>
    <x v="46"/>
    <x v="957"/>
    <x v="1065"/>
  </r>
  <r>
    <s v="01"/>
    <m/>
    <s v="Сигнал"/>
    <s v="17-X -020216 -B"/>
    <x v="947"/>
    <s v="00"/>
    <s v="Mixed Bed Rinse Outlet"/>
    <s v="17-XV-020216-B ОТКРЫТО"/>
    <s v="Position Open Proximity Switch"/>
    <s v="4124-FY-VD-BD17617L02200002_SH.2"/>
    <x v="18"/>
    <x v="11"/>
    <m/>
    <s v="17-C-DD-N-005FL03-L022"/>
    <s v="24 Pair"/>
    <s v="Pr.15"/>
    <x v="5"/>
    <x v="28"/>
    <x v="9"/>
    <n v="30"/>
    <s v=""/>
    <s v="48"/>
    <s v="AVK 2,5 A, AVK 2,5 A"/>
    <x v="638"/>
    <x v="4"/>
    <x v="54"/>
    <x v="1"/>
    <x v="54"/>
    <s v="DB37-*m"/>
    <x v="1"/>
    <s v="CPO101"/>
    <n v="1"/>
    <s v="BP012"/>
    <x v="54"/>
    <n v="3"/>
    <n v="31"/>
    <x v="2"/>
    <n v="32"/>
    <s v=""/>
    <s v="DCS AMMONIA-UTILITIES"/>
    <m/>
    <m/>
    <m/>
    <s v="O1011102"/>
    <n v="31"/>
    <m/>
    <s v="00-Common"/>
    <x v="518"/>
    <x v="518"/>
    <x v="0"/>
    <m/>
    <s v="O1011102:31A/_x000a_O1011102_U31:5"/>
    <s v="O1011102:31B/_x000a_O1011102_U31:6"/>
    <m/>
    <s v=""/>
    <s v=""/>
    <m/>
    <m/>
    <m/>
    <s v="31A"/>
    <s v="31B"/>
    <x v="0"/>
    <x v="0"/>
    <x v="0"/>
    <x v="0"/>
    <x v="0"/>
    <s v=""/>
    <s v=""/>
    <x v="31"/>
    <x v="47"/>
    <x v="958"/>
    <x v="1066"/>
  </r>
  <r>
    <s v="01"/>
    <m/>
    <s v="Сигнал"/>
    <s v="17-X -020216 -B"/>
    <x v="948"/>
    <s v="00"/>
    <s v="Mixed Bed Rinse Outlet"/>
    <s v="17-XV-020216-B ЗАКРЫТО"/>
    <s v="Position Closed Proximity Switch"/>
    <s v="4124-FY-VD-BD17617L02200002_SH.2"/>
    <x v="18"/>
    <x v="11"/>
    <m/>
    <s v="17-C-DD-N-005FL03-L022"/>
    <s v="24 Pair"/>
    <s v="Pr.16"/>
    <x v="5"/>
    <x v="28"/>
    <x v="16"/>
    <n v="32"/>
    <s v=""/>
    <s v="48"/>
    <s v="AVK 2,5 A, AVK 2,5 A"/>
    <x v="639"/>
    <x v="4"/>
    <x v="54"/>
    <x v="1"/>
    <x v="54"/>
    <s v="DB37-*m"/>
    <x v="1"/>
    <s v="CPO101"/>
    <n v="1"/>
    <s v="BP012"/>
    <x v="54"/>
    <n v="3"/>
    <n v="32"/>
    <x v="2"/>
    <n v="32"/>
    <s v=""/>
    <s v="DCS AMMONIA-UTILITIES"/>
    <m/>
    <m/>
    <m/>
    <s v="O1011102"/>
    <n v="32"/>
    <m/>
    <s v="00-Common"/>
    <x v="519"/>
    <x v="519"/>
    <x v="0"/>
    <m/>
    <s v="O1011102:32A/_x000a_O1011102_U32:5"/>
    <s v="O1011102:32B/_x000a_O1011102_U32:6"/>
    <m/>
    <s v=""/>
    <s v=""/>
    <m/>
    <m/>
    <m/>
    <s v="32A"/>
    <s v="32B"/>
    <x v="0"/>
    <x v="0"/>
    <x v="0"/>
    <x v="0"/>
    <x v="0"/>
    <s v=""/>
    <s v=""/>
    <x v="32"/>
    <x v="48"/>
    <x v="959"/>
    <x v="1067"/>
  </r>
  <r>
    <s v="01"/>
    <m/>
    <s v="Сигнал"/>
    <s v="17-X -020207 -C"/>
    <x v="949"/>
    <s v="00"/>
    <s v="Mixed Bed Backwash Outlet / Vent"/>
    <s v="17-XV-020207-C ОТКРЫТО"/>
    <s v="Position Open Proximity Switch"/>
    <s v="4124-FY-VD-BD17617L02200002_SH.2"/>
    <x v="18"/>
    <x v="11"/>
    <m/>
    <s v="17-C-DD-N-006FL03-L022"/>
    <s v="24 Pair"/>
    <s v="Pr.01"/>
    <x v="5"/>
    <x v="27"/>
    <x v="5"/>
    <n v="2"/>
    <s v=""/>
    <s v="48"/>
    <s v="AVK 2,5 A, AVK 2,5 A"/>
    <x v="640"/>
    <x v="4"/>
    <x v="55"/>
    <x v="1"/>
    <x v="55"/>
    <s v="DB37-*m"/>
    <x v="1"/>
    <s v="CPO101"/>
    <n v="1"/>
    <s v="BP012"/>
    <x v="55"/>
    <n v="4"/>
    <n v="1"/>
    <x v="2"/>
    <n v="32"/>
    <s v=""/>
    <s v="DCS AMMONIA-UTILITIES"/>
    <m/>
    <m/>
    <m/>
    <s v="O1011103"/>
    <n v="1"/>
    <m/>
    <s v="00-Common"/>
    <x v="520"/>
    <x v="520"/>
    <x v="0"/>
    <m/>
    <s v="O1011103:1A/_x000a_O1011103_U1:5"/>
    <s v="O1011103:1B/_x000a_O1011103_U1:6"/>
    <m/>
    <s v=""/>
    <s v=""/>
    <m/>
    <m/>
    <m/>
    <s v="1A"/>
    <s v="1B"/>
    <x v="0"/>
    <x v="0"/>
    <x v="0"/>
    <x v="0"/>
    <x v="0"/>
    <s v=""/>
    <s v=""/>
    <x v="0"/>
    <x v="17"/>
    <x v="960"/>
    <x v="1068"/>
  </r>
  <r>
    <s v="01"/>
    <m/>
    <s v="Сигнал"/>
    <s v="17-X -020207 -C"/>
    <x v="950"/>
    <s v="00"/>
    <s v="Mixed Bed Backwash Outlet / Vent"/>
    <s v="17-XV-020207-C ЗАКРЫТО"/>
    <s v="Position Closed Proximity Switch"/>
    <s v="4124-FY-VD-BD17617L02200002_SH.2"/>
    <x v="18"/>
    <x v="11"/>
    <m/>
    <s v="17-C-DD-N-006FL03-L022"/>
    <s v="24 Pair"/>
    <s v="Pr.02"/>
    <x v="5"/>
    <x v="27"/>
    <x v="0"/>
    <n v="4"/>
    <s v=""/>
    <s v="48"/>
    <s v="AVK 2,5 A, AVK 2,5 A"/>
    <x v="641"/>
    <x v="4"/>
    <x v="55"/>
    <x v="1"/>
    <x v="55"/>
    <s v="DB37-*m"/>
    <x v="1"/>
    <s v="CPO101"/>
    <n v="1"/>
    <s v="BP012"/>
    <x v="55"/>
    <n v="4"/>
    <n v="2"/>
    <x v="2"/>
    <n v="32"/>
    <s v=""/>
    <s v="DCS AMMONIA-UTILITIES"/>
    <m/>
    <m/>
    <m/>
    <s v="O1011103"/>
    <n v="2"/>
    <m/>
    <s v="00-Common"/>
    <x v="521"/>
    <x v="521"/>
    <x v="0"/>
    <m/>
    <s v="O1011103:2A/_x000a_O1011103_U2:5"/>
    <s v="O1011103:2B/_x000a_O1011103_U2:6"/>
    <m/>
    <s v=""/>
    <s v=""/>
    <m/>
    <m/>
    <m/>
    <s v="2A"/>
    <s v="2B"/>
    <x v="0"/>
    <x v="0"/>
    <x v="0"/>
    <x v="0"/>
    <x v="0"/>
    <s v=""/>
    <s v=""/>
    <x v="1"/>
    <x v="18"/>
    <x v="961"/>
    <x v="1069"/>
  </r>
  <r>
    <s v="01"/>
    <m/>
    <s v="Сигнал"/>
    <s v="17-X -020210 -C"/>
    <x v="951"/>
    <s v="00"/>
    <s v="Mixed Bed Eluates"/>
    <s v="17-XV-020210-C ОТКРЫТО"/>
    <s v="Position Open Proximity Switch"/>
    <s v="4124-FY-VD-BD17617L02200002_SH.2"/>
    <x v="18"/>
    <x v="11"/>
    <m/>
    <s v="17-C-DD-N-006FL03-L022"/>
    <s v="24 Pair"/>
    <s v="Pr.03"/>
    <x v="5"/>
    <x v="27"/>
    <x v="1"/>
    <n v="6"/>
    <s v=""/>
    <s v="48"/>
    <s v="AVK 2,5 A, AVK 2,5 A"/>
    <x v="642"/>
    <x v="4"/>
    <x v="55"/>
    <x v="1"/>
    <x v="55"/>
    <s v="DB37-*m"/>
    <x v="1"/>
    <s v="CPO101"/>
    <n v="1"/>
    <s v="BP012"/>
    <x v="55"/>
    <n v="4"/>
    <n v="3"/>
    <x v="2"/>
    <n v="32"/>
    <s v=""/>
    <s v="DCS AMMONIA-UTILITIES"/>
    <m/>
    <m/>
    <m/>
    <s v="O1011103"/>
    <n v="3"/>
    <m/>
    <s v="00-Common"/>
    <x v="522"/>
    <x v="522"/>
    <x v="0"/>
    <m/>
    <s v="O1011103:3A/_x000a_O1011103_U3:5"/>
    <s v="O1011103:3B/_x000a_O1011103_U3:6"/>
    <m/>
    <s v=""/>
    <s v=""/>
    <m/>
    <m/>
    <m/>
    <s v="3A"/>
    <s v="3B"/>
    <x v="0"/>
    <x v="0"/>
    <x v="0"/>
    <x v="0"/>
    <x v="0"/>
    <s v=""/>
    <s v=""/>
    <x v="2"/>
    <x v="19"/>
    <x v="962"/>
    <x v="1070"/>
  </r>
  <r>
    <s v="01"/>
    <m/>
    <s v="Сигнал"/>
    <s v="17-X -020210 -C"/>
    <x v="952"/>
    <s v="00"/>
    <s v="Mixed Bed Eluates"/>
    <s v="17-XV-020210-C ЗАКРЫТО"/>
    <s v="Position Closed Proximity Switch"/>
    <s v="4124-FY-VD-BD17617L02200002_SH.2"/>
    <x v="18"/>
    <x v="11"/>
    <m/>
    <s v="17-C-DD-N-006FL03-L022"/>
    <s v="24 Pair"/>
    <s v="Pr.04"/>
    <x v="5"/>
    <x v="27"/>
    <x v="2"/>
    <n v="8"/>
    <s v=""/>
    <s v="48"/>
    <s v="AVK 2,5 A, AVK 2,5 A"/>
    <x v="643"/>
    <x v="4"/>
    <x v="55"/>
    <x v="1"/>
    <x v="55"/>
    <s v="DB37-*m"/>
    <x v="1"/>
    <s v="CPO101"/>
    <n v="1"/>
    <s v="BP012"/>
    <x v="55"/>
    <n v="4"/>
    <n v="4"/>
    <x v="2"/>
    <n v="32"/>
    <s v=""/>
    <s v="DCS AMMONIA-UTILITIES"/>
    <m/>
    <m/>
    <m/>
    <s v="O1011103"/>
    <n v="4"/>
    <m/>
    <s v="00-Common"/>
    <x v="523"/>
    <x v="523"/>
    <x v="0"/>
    <m/>
    <s v="O1011103:4A/_x000a_O1011103_U4:5"/>
    <s v="O1011103:4B/_x000a_O1011103_U4:6"/>
    <m/>
    <s v=""/>
    <s v=""/>
    <m/>
    <m/>
    <m/>
    <s v="4A"/>
    <s v="4B"/>
    <x v="0"/>
    <x v="0"/>
    <x v="0"/>
    <x v="0"/>
    <x v="0"/>
    <s v=""/>
    <s v=""/>
    <x v="3"/>
    <x v="20"/>
    <x v="963"/>
    <x v="1071"/>
  </r>
  <r>
    <s v="01"/>
    <m/>
    <s v="Сигнал"/>
    <s v="17-X -020211 -C"/>
    <x v="953"/>
    <s v="00"/>
    <s v="Mixed Bed Soda Inlet"/>
    <s v="17-XV-020211-C ОТКРЫТО"/>
    <s v="Position Open Proximity Switch"/>
    <s v="4124-FY-VD-BD17617L02200002_SH.2"/>
    <x v="18"/>
    <x v="11"/>
    <m/>
    <s v="17-C-DD-N-006FL03-L022"/>
    <s v="24 Pair"/>
    <s v="Pr.05"/>
    <x v="5"/>
    <x v="27"/>
    <x v="3"/>
    <n v="10"/>
    <s v=""/>
    <s v="48"/>
    <s v="AVK 2,5 A, AVK 2,5 A"/>
    <x v="644"/>
    <x v="4"/>
    <x v="55"/>
    <x v="1"/>
    <x v="55"/>
    <s v="DB37-*m"/>
    <x v="1"/>
    <s v="CPO101"/>
    <n v="1"/>
    <s v="BP012"/>
    <x v="55"/>
    <n v="4"/>
    <n v="5"/>
    <x v="2"/>
    <n v="32"/>
    <s v=""/>
    <s v="DCS AMMONIA-UTILITIES"/>
    <m/>
    <m/>
    <m/>
    <s v="O1011103"/>
    <n v="5"/>
    <m/>
    <s v="00-Common"/>
    <x v="524"/>
    <x v="524"/>
    <x v="0"/>
    <m/>
    <s v="O1011103:5A/_x000a_O1011103_U5:5"/>
    <s v="O1011103:5B/_x000a_O1011103_U5:6"/>
    <m/>
    <s v=""/>
    <s v=""/>
    <m/>
    <m/>
    <m/>
    <s v="5A"/>
    <s v="5B"/>
    <x v="0"/>
    <x v="0"/>
    <x v="0"/>
    <x v="0"/>
    <x v="0"/>
    <s v=""/>
    <s v=""/>
    <x v="4"/>
    <x v="21"/>
    <x v="964"/>
    <x v="1072"/>
  </r>
  <r>
    <s v="01"/>
    <m/>
    <s v="Сигнал"/>
    <s v="17-X -020211 -C"/>
    <x v="954"/>
    <s v="00"/>
    <s v="Mixed Bed Soda Inlet"/>
    <s v="17-XV-020211-C ЗАКРЫТО"/>
    <s v="Position Closed Proximity Switch"/>
    <s v="4124-FY-VD-BD17617L02200002_SH.2"/>
    <x v="18"/>
    <x v="11"/>
    <m/>
    <s v="17-C-DD-N-006FL03-L022"/>
    <s v="24 Pair"/>
    <s v="Pr.06"/>
    <x v="5"/>
    <x v="27"/>
    <x v="4"/>
    <n v="12"/>
    <s v=""/>
    <s v="48"/>
    <s v="AVK 2,5 A, AVK 2,5 A"/>
    <x v="645"/>
    <x v="4"/>
    <x v="55"/>
    <x v="1"/>
    <x v="55"/>
    <s v="DB37-*m"/>
    <x v="1"/>
    <s v="CPO101"/>
    <n v="1"/>
    <s v="BP012"/>
    <x v="55"/>
    <n v="4"/>
    <n v="6"/>
    <x v="2"/>
    <n v="32"/>
    <s v=""/>
    <s v="DCS AMMONIA-UTILITIES"/>
    <m/>
    <m/>
    <m/>
    <s v="O1011103"/>
    <n v="6"/>
    <m/>
    <s v="00-Common"/>
    <x v="525"/>
    <x v="525"/>
    <x v="0"/>
    <m/>
    <s v="O1011103:6A/_x000a_O1011103_U6:5"/>
    <s v="O1011103:6B/_x000a_O1011103_U6:6"/>
    <m/>
    <s v=""/>
    <s v=""/>
    <m/>
    <m/>
    <m/>
    <s v="6A"/>
    <s v="6B"/>
    <x v="0"/>
    <x v="0"/>
    <x v="0"/>
    <x v="0"/>
    <x v="0"/>
    <s v=""/>
    <s v=""/>
    <x v="5"/>
    <x v="22"/>
    <x v="965"/>
    <x v="1073"/>
  </r>
  <r>
    <s v="01"/>
    <m/>
    <s v="Сигнал"/>
    <s v="17-X -020212 -C"/>
    <x v="955"/>
    <s v="00"/>
    <s v="Mixed Bed Acid Inlet / BW Inlet"/>
    <s v="17-XV-020212-C ОТКРЫТО"/>
    <s v="Position Open Proximity Switch"/>
    <s v="4124-FY-VD-BD17617L02200002_SH.2"/>
    <x v="18"/>
    <x v="11"/>
    <m/>
    <s v="17-C-DD-N-006FL03-L022"/>
    <s v="24 Pair"/>
    <s v="Pr.07"/>
    <x v="5"/>
    <x v="27"/>
    <x v="6"/>
    <n v="14"/>
    <s v=""/>
    <s v="48"/>
    <s v="AVK 2,5 A, AVK 2,5 A"/>
    <x v="646"/>
    <x v="4"/>
    <x v="55"/>
    <x v="1"/>
    <x v="55"/>
    <s v="DB37-*m"/>
    <x v="1"/>
    <s v="CPO101"/>
    <n v="1"/>
    <s v="BP012"/>
    <x v="55"/>
    <n v="4"/>
    <n v="7"/>
    <x v="2"/>
    <n v="32"/>
    <s v=""/>
    <s v="DCS AMMONIA-UTILITIES"/>
    <m/>
    <m/>
    <m/>
    <s v="O1011103"/>
    <n v="7"/>
    <m/>
    <s v="00-Common"/>
    <x v="526"/>
    <x v="526"/>
    <x v="0"/>
    <m/>
    <s v="O1011103:7A/_x000a_O1011103_U7:5"/>
    <s v="O1011103:7B/_x000a_O1011103_U7:6"/>
    <m/>
    <s v=""/>
    <s v=""/>
    <m/>
    <m/>
    <m/>
    <s v="7A"/>
    <s v="7B"/>
    <x v="0"/>
    <x v="0"/>
    <x v="0"/>
    <x v="0"/>
    <x v="0"/>
    <s v=""/>
    <s v=""/>
    <x v="6"/>
    <x v="23"/>
    <x v="966"/>
    <x v="1074"/>
  </r>
  <r>
    <s v="01"/>
    <m/>
    <s v="Сигнал"/>
    <s v="17-X -020212 -C"/>
    <x v="956"/>
    <s v="00"/>
    <s v="Mixed Bed Acid Inlet / BW Inlet"/>
    <s v="17-XV-020212-C ЗАКРЫТО"/>
    <s v="Position Closed Proximity Switch"/>
    <s v="4124-FY-VD-BD17617L02200002_SH.2"/>
    <x v="18"/>
    <x v="11"/>
    <m/>
    <s v="17-C-DD-N-006FL03-L022"/>
    <s v="24 Pair"/>
    <s v="Pr.08"/>
    <x v="5"/>
    <x v="27"/>
    <x v="7"/>
    <n v="16"/>
    <s v=""/>
    <s v="48"/>
    <s v="AVK 2,5 A, AVK 2,5 A"/>
    <x v="647"/>
    <x v="4"/>
    <x v="55"/>
    <x v="1"/>
    <x v="55"/>
    <s v="DB37-*m"/>
    <x v="1"/>
    <s v="CPO101"/>
    <n v="1"/>
    <s v="BP012"/>
    <x v="55"/>
    <n v="4"/>
    <n v="8"/>
    <x v="2"/>
    <n v="32"/>
    <s v=""/>
    <s v="DCS AMMONIA-UTILITIES"/>
    <m/>
    <m/>
    <m/>
    <s v="O1011103"/>
    <n v="8"/>
    <m/>
    <s v="00-Common"/>
    <x v="527"/>
    <x v="527"/>
    <x v="0"/>
    <m/>
    <s v="O1011103:8A/_x000a_O1011103_U8:5"/>
    <s v="O1011103:8B/_x000a_O1011103_U8:6"/>
    <m/>
    <s v=""/>
    <s v=""/>
    <m/>
    <m/>
    <m/>
    <s v="8A"/>
    <s v="8B"/>
    <x v="0"/>
    <x v="0"/>
    <x v="0"/>
    <x v="0"/>
    <x v="0"/>
    <s v=""/>
    <s v=""/>
    <x v="7"/>
    <x v="24"/>
    <x v="967"/>
    <x v="1075"/>
  </r>
  <r>
    <s v="01"/>
    <m/>
    <s v="Сигнал"/>
    <s v="17-X -020213 -C"/>
    <x v="957"/>
    <s v="00"/>
    <s v="Mixed Bed Air Inlet"/>
    <s v="17-XV-020213-C ОТКРЫТО"/>
    <s v="Position Open Proximity Switch"/>
    <s v="4124-FY-VD-BD17617L02200002_SH.2"/>
    <x v="18"/>
    <x v="11"/>
    <m/>
    <s v="17-C-DD-N-006FL03-L022"/>
    <s v="24 Pair"/>
    <s v="Pr.09"/>
    <x v="5"/>
    <x v="27"/>
    <x v="10"/>
    <n v="18"/>
    <s v=""/>
    <s v="48"/>
    <s v="AVK 2,5 A, AVK 2,5 A"/>
    <x v="648"/>
    <x v="4"/>
    <x v="55"/>
    <x v="1"/>
    <x v="55"/>
    <s v="DB37-*m"/>
    <x v="1"/>
    <s v="CPO101"/>
    <n v="1"/>
    <s v="BP012"/>
    <x v="55"/>
    <n v="4"/>
    <n v="9"/>
    <x v="2"/>
    <n v="32"/>
    <s v=""/>
    <s v="DCS AMMONIA-UTILITIES"/>
    <m/>
    <m/>
    <m/>
    <s v="O1011103"/>
    <n v="9"/>
    <m/>
    <s v="00-Common"/>
    <x v="528"/>
    <x v="528"/>
    <x v="0"/>
    <m/>
    <s v="O1011103:9A/_x000a_O1011103_U9:5"/>
    <s v="O1011103:9B/_x000a_O1011103_U9:6"/>
    <m/>
    <s v=""/>
    <s v=""/>
    <m/>
    <m/>
    <m/>
    <s v="9A"/>
    <s v="9B"/>
    <x v="0"/>
    <x v="0"/>
    <x v="0"/>
    <x v="0"/>
    <x v="0"/>
    <s v=""/>
    <s v=""/>
    <x v="8"/>
    <x v="25"/>
    <x v="968"/>
    <x v="1076"/>
  </r>
  <r>
    <s v="01"/>
    <m/>
    <s v="Сигнал"/>
    <s v="17-X -020213 -C"/>
    <x v="958"/>
    <s v="00"/>
    <s v="Mixed Bed Air Inlet"/>
    <s v="17-XV-020213-C ЗАКРЫТО"/>
    <s v="Position Closed Proximity Switch"/>
    <s v="4124-FY-VD-BD17617L02200002_SH.2"/>
    <x v="18"/>
    <x v="11"/>
    <m/>
    <s v="17-C-DD-N-006FL03-L022"/>
    <s v="24 Pair"/>
    <s v="Pr.10"/>
    <x v="5"/>
    <x v="27"/>
    <x v="11"/>
    <n v="20"/>
    <s v=""/>
    <s v="48"/>
    <s v="AVK 2,5 A, AVK 2,5 A"/>
    <x v="649"/>
    <x v="4"/>
    <x v="55"/>
    <x v="1"/>
    <x v="55"/>
    <s v="DB37-*m"/>
    <x v="1"/>
    <s v="CPO101"/>
    <n v="1"/>
    <s v="BP012"/>
    <x v="55"/>
    <n v="4"/>
    <n v="10"/>
    <x v="2"/>
    <n v="32"/>
    <s v=""/>
    <s v="DCS AMMONIA-UTILITIES"/>
    <m/>
    <m/>
    <m/>
    <s v="O1011103"/>
    <n v="10"/>
    <m/>
    <s v="00-Common"/>
    <x v="529"/>
    <x v="529"/>
    <x v="0"/>
    <m/>
    <s v="O1011103:10A/_x000a_O1011103_U10:5"/>
    <s v="O1011103:10B/_x000a_O1011103_U10:6"/>
    <m/>
    <s v=""/>
    <s v=""/>
    <m/>
    <m/>
    <m/>
    <s v="10A"/>
    <s v="10B"/>
    <x v="0"/>
    <x v="0"/>
    <x v="0"/>
    <x v="0"/>
    <x v="0"/>
    <s v=""/>
    <s v=""/>
    <x v="9"/>
    <x v="26"/>
    <x v="969"/>
    <x v="1077"/>
  </r>
  <r>
    <s v="01"/>
    <m/>
    <s v="Сигнал"/>
    <s v="17-X -020214 -C"/>
    <x v="959"/>
    <s v="00"/>
    <s v="Mixed Bed Outlet"/>
    <s v="17-XV-020214-C ОТКРЫТО"/>
    <s v="Position Open Proximity Switch"/>
    <s v="4124-FY-VD-BD17617L02200002_SH.2"/>
    <x v="18"/>
    <x v="11"/>
    <m/>
    <s v="17-C-DD-N-006FL03-L022"/>
    <s v="24 Pair"/>
    <s v="Pr.11"/>
    <x v="5"/>
    <x v="27"/>
    <x v="12"/>
    <n v="22"/>
    <s v=""/>
    <s v="48"/>
    <s v="AVK 2,5 A, AVK 2,5 A"/>
    <x v="650"/>
    <x v="4"/>
    <x v="55"/>
    <x v="1"/>
    <x v="55"/>
    <s v="DB37-*m"/>
    <x v="1"/>
    <s v="CPO101"/>
    <n v="1"/>
    <s v="BP012"/>
    <x v="55"/>
    <n v="4"/>
    <n v="11"/>
    <x v="2"/>
    <n v="32"/>
    <s v=""/>
    <s v="DCS AMMONIA-UTILITIES"/>
    <m/>
    <m/>
    <m/>
    <s v="O1011103"/>
    <n v="11"/>
    <m/>
    <s v="00-Common"/>
    <x v="530"/>
    <x v="530"/>
    <x v="0"/>
    <m/>
    <s v="O1011103:11A/_x000a_O1011103_U11:5"/>
    <s v="O1011103:11B/_x000a_O1011103_U11:6"/>
    <m/>
    <s v=""/>
    <s v=""/>
    <m/>
    <m/>
    <m/>
    <s v="11A"/>
    <s v="11B"/>
    <x v="0"/>
    <x v="0"/>
    <x v="0"/>
    <x v="0"/>
    <x v="0"/>
    <s v=""/>
    <s v=""/>
    <x v="10"/>
    <x v="27"/>
    <x v="970"/>
    <x v="1078"/>
  </r>
  <r>
    <s v="01"/>
    <m/>
    <s v="Сигнал"/>
    <s v="17-X -020214 -C"/>
    <x v="960"/>
    <s v="00"/>
    <s v="Mixed Bed Outlet"/>
    <s v="17-XV-020214-C ЗАКРЫТО"/>
    <s v="Position Closed Proximity Switch"/>
    <s v="4124-FY-VD-BD17617L02200002_SH.2"/>
    <x v="18"/>
    <x v="11"/>
    <m/>
    <s v="17-C-DD-N-006FL03-L022"/>
    <s v="24 Pair"/>
    <s v="Pr.12"/>
    <x v="5"/>
    <x v="27"/>
    <x v="13"/>
    <n v="24"/>
    <s v=""/>
    <s v="48"/>
    <s v="AVK 2,5 A, AVK 2,5 A"/>
    <x v="651"/>
    <x v="4"/>
    <x v="55"/>
    <x v="1"/>
    <x v="55"/>
    <s v="DB37-*m"/>
    <x v="1"/>
    <s v="CPO101"/>
    <n v="1"/>
    <s v="BP012"/>
    <x v="55"/>
    <n v="4"/>
    <n v="12"/>
    <x v="2"/>
    <n v="32"/>
    <s v=""/>
    <s v="DCS AMMONIA-UTILITIES"/>
    <m/>
    <m/>
    <m/>
    <s v="O1011103"/>
    <n v="12"/>
    <m/>
    <s v="00-Common"/>
    <x v="531"/>
    <x v="531"/>
    <x v="0"/>
    <m/>
    <s v="O1011103:12A/_x000a_O1011103_U12:5"/>
    <s v="O1011103:12B/_x000a_O1011103_U12:6"/>
    <m/>
    <s v=""/>
    <s v=""/>
    <m/>
    <m/>
    <m/>
    <s v="12A"/>
    <s v="12B"/>
    <x v="0"/>
    <x v="0"/>
    <x v="0"/>
    <x v="0"/>
    <x v="0"/>
    <s v=""/>
    <s v=""/>
    <x v="11"/>
    <x v="28"/>
    <x v="971"/>
    <x v="1079"/>
  </r>
  <r>
    <s v="01"/>
    <m/>
    <s v="Сигнал"/>
    <s v="17-X -020215 -C"/>
    <x v="961"/>
    <s v="00"/>
    <s v="Mixed Bed Drain"/>
    <s v="17-XV-020215-C ОТКРЫТО"/>
    <s v="Position Open Proximity Switch"/>
    <s v="4124-FY-VD-BD17617L02200002_SH.2"/>
    <x v="18"/>
    <x v="11"/>
    <m/>
    <s v="17-C-DD-N-006FL03-L022"/>
    <s v="24 Pair"/>
    <s v="Pr.13"/>
    <x v="5"/>
    <x v="27"/>
    <x v="14"/>
    <n v="26"/>
    <s v=""/>
    <s v="48"/>
    <s v="AVK 2,5 A, AVK 2,5 A"/>
    <x v="652"/>
    <x v="4"/>
    <x v="55"/>
    <x v="1"/>
    <x v="55"/>
    <s v="DB37-*m"/>
    <x v="1"/>
    <s v="CPO101"/>
    <n v="1"/>
    <s v="BP012"/>
    <x v="55"/>
    <n v="4"/>
    <n v="13"/>
    <x v="2"/>
    <n v="32"/>
    <s v=""/>
    <s v="DCS AMMONIA-UTILITIES"/>
    <m/>
    <m/>
    <m/>
    <s v="O1011103"/>
    <n v="13"/>
    <m/>
    <s v="00-Common"/>
    <x v="532"/>
    <x v="532"/>
    <x v="0"/>
    <m/>
    <s v="O1011103:13A/_x000a_O1011103_U13:5"/>
    <s v="O1011103:13B/_x000a_O1011103_U13:6"/>
    <m/>
    <s v=""/>
    <s v=""/>
    <m/>
    <m/>
    <m/>
    <s v="13A"/>
    <s v="13B"/>
    <x v="0"/>
    <x v="0"/>
    <x v="0"/>
    <x v="0"/>
    <x v="0"/>
    <s v=""/>
    <s v=""/>
    <x v="12"/>
    <x v="29"/>
    <x v="972"/>
    <x v="1080"/>
  </r>
  <r>
    <s v="01"/>
    <m/>
    <s v="Сигнал"/>
    <s v="17-X -020215 -C"/>
    <x v="962"/>
    <s v="00"/>
    <s v="Mixed Bed Drain"/>
    <s v="17-XV-020215-C ЗАКРЫТО"/>
    <s v="Position Closed Proximity Switch"/>
    <s v="4124-FY-VD-BD17617L02200002_SH.2"/>
    <x v="18"/>
    <x v="11"/>
    <m/>
    <s v="17-C-DD-N-006FL03-L022"/>
    <s v="24 Pair"/>
    <s v="Pr.14"/>
    <x v="5"/>
    <x v="27"/>
    <x v="15"/>
    <n v="28"/>
    <s v=""/>
    <s v="48"/>
    <s v="AVK 2,5 A, AVK 2,5 A"/>
    <x v="653"/>
    <x v="4"/>
    <x v="55"/>
    <x v="1"/>
    <x v="55"/>
    <s v="DB37-*m"/>
    <x v="1"/>
    <s v="CPO101"/>
    <n v="1"/>
    <s v="BP012"/>
    <x v="55"/>
    <n v="4"/>
    <n v="14"/>
    <x v="2"/>
    <n v="32"/>
    <s v=""/>
    <s v="DCS AMMONIA-UTILITIES"/>
    <m/>
    <m/>
    <m/>
    <s v="O1011103"/>
    <n v="14"/>
    <m/>
    <s v="00-Common"/>
    <x v="533"/>
    <x v="533"/>
    <x v="0"/>
    <m/>
    <s v="O1011103:14A/_x000a_O1011103_U14:5"/>
    <s v="O1011103:14B/_x000a_O1011103_U14:6"/>
    <m/>
    <s v=""/>
    <s v=""/>
    <m/>
    <m/>
    <m/>
    <s v="14A"/>
    <s v="14B"/>
    <x v="0"/>
    <x v="0"/>
    <x v="0"/>
    <x v="0"/>
    <x v="0"/>
    <s v=""/>
    <s v=""/>
    <x v="13"/>
    <x v="30"/>
    <x v="973"/>
    <x v="1081"/>
  </r>
  <r>
    <s v="01"/>
    <m/>
    <s v="Сигнал"/>
    <s v="17-X -020216 -C"/>
    <x v="963"/>
    <s v="00"/>
    <s v="Mixed Bed Rinse Outlet"/>
    <s v="17-XV-020216-C ОТКРЫТО"/>
    <s v="Position Open Proximity Switch"/>
    <s v="4124-FY-VD-BD17617L02200002_SH.2"/>
    <x v="18"/>
    <x v="11"/>
    <m/>
    <s v="17-C-DD-N-006FL03-L022"/>
    <s v="24 Pair"/>
    <s v="Pr.15"/>
    <x v="5"/>
    <x v="27"/>
    <x v="9"/>
    <n v="30"/>
    <s v=""/>
    <s v="48"/>
    <s v="AVK 2,5 A, AVK 2,5 A"/>
    <x v="654"/>
    <x v="4"/>
    <x v="55"/>
    <x v="1"/>
    <x v="55"/>
    <s v="DB37-*m"/>
    <x v="1"/>
    <s v="CPO101"/>
    <n v="1"/>
    <s v="BP012"/>
    <x v="55"/>
    <n v="4"/>
    <n v="15"/>
    <x v="2"/>
    <n v="32"/>
    <s v=""/>
    <s v="DCS AMMONIA-UTILITIES"/>
    <m/>
    <m/>
    <m/>
    <s v="O1011103"/>
    <n v="15"/>
    <m/>
    <s v="00-Common"/>
    <x v="534"/>
    <x v="534"/>
    <x v="0"/>
    <m/>
    <s v="O1011103:15A/_x000a_O1011103_U15:5"/>
    <s v="O1011103:15B/_x000a_O1011103_U15:6"/>
    <m/>
    <s v=""/>
    <s v=""/>
    <m/>
    <m/>
    <m/>
    <s v="15A"/>
    <s v="15B"/>
    <x v="0"/>
    <x v="0"/>
    <x v="0"/>
    <x v="0"/>
    <x v="0"/>
    <s v=""/>
    <s v=""/>
    <x v="14"/>
    <x v="31"/>
    <x v="974"/>
    <x v="1082"/>
  </r>
  <r>
    <s v="01"/>
    <m/>
    <s v="Сигнал"/>
    <s v="17-X -020216 -C"/>
    <x v="964"/>
    <s v="00"/>
    <s v="Mixed Bed Rinse Outlet"/>
    <s v="17-XV-020216-C ЗАКРЫТО"/>
    <s v="Position Closed Proximity Switch"/>
    <s v="4124-FY-VD-BD17617L02200002_SH.2"/>
    <x v="18"/>
    <x v="11"/>
    <m/>
    <s v="17-C-DD-N-006FL03-L022"/>
    <s v="24 Pair"/>
    <s v="Pr.16"/>
    <x v="5"/>
    <x v="27"/>
    <x v="16"/>
    <n v="32"/>
    <s v=""/>
    <s v="48"/>
    <s v="AVK 2,5 A, AVK 2,5 A"/>
    <x v="655"/>
    <x v="4"/>
    <x v="55"/>
    <x v="1"/>
    <x v="55"/>
    <s v="DB37-*m"/>
    <x v="1"/>
    <s v="CPO101"/>
    <n v="1"/>
    <s v="BP012"/>
    <x v="55"/>
    <n v="4"/>
    <n v="16"/>
    <x v="2"/>
    <n v="32"/>
    <s v=""/>
    <s v="DCS AMMONIA-UTILITIES"/>
    <m/>
    <m/>
    <m/>
    <s v="O1011103"/>
    <n v="16"/>
    <m/>
    <s v="00-Common"/>
    <x v="535"/>
    <x v="535"/>
    <x v="0"/>
    <m/>
    <s v="O1011103:16A/_x000a_O1011103_U16:5"/>
    <s v="O1011103:16B/_x000a_O1011103_U16:6"/>
    <m/>
    <s v=""/>
    <s v=""/>
    <m/>
    <m/>
    <m/>
    <s v="16A"/>
    <s v="16B"/>
    <x v="0"/>
    <x v="0"/>
    <x v="0"/>
    <x v="0"/>
    <x v="0"/>
    <s v=""/>
    <s v=""/>
    <x v="15"/>
    <x v="32"/>
    <x v="975"/>
    <x v="1083"/>
  </r>
  <r>
    <s v="01"/>
    <m/>
    <s v="Сигнал"/>
    <s v="17-X -020217"/>
    <x v="965"/>
    <s v="00"/>
    <s v="H2SO4 from metering pumps"/>
    <s v="17XV020217 ОТКРЫТО"/>
    <s v="Position Open Proximity Switch"/>
    <s v="4124-FY-VD-BD17617L02200002_SH.4"/>
    <x v="18"/>
    <x v="11"/>
    <m/>
    <s v="17-C-DD-N-007FL03-L022"/>
    <s v="24 Pair"/>
    <s v="Pr.01"/>
    <x v="5"/>
    <x v="7"/>
    <x v="5"/>
    <n v="2"/>
    <s v=""/>
    <s v="48"/>
    <s v="AVK 2,5 A, AVK 2,5 A"/>
    <x v="656"/>
    <x v="4"/>
    <x v="55"/>
    <x v="1"/>
    <x v="55"/>
    <s v="DB37-*m"/>
    <x v="1"/>
    <s v="CPO101"/>
    <n v="1"/>
    <s v="BP012"/>
    <x v="55"/>
    <n v="4"/>
    <n v="17"/>
    <x v="2"/>
    <n v="32"/>
    <s v=""/>
    <s v="DCS AMMONIA-UTILITIES"/>
    <m/>
    <m/>
    <m/>
    <s v="O1011103"/>
    <n v="17"/>
    <m/>
    <s v="00-Common"/>
    <x v="536"/>
    <x v="536"/>
    <x v="0"/>
    <m/>
    <s v="O1011103:17A/_x000a_O1011103_U17:5"/>
    <s v="O1011103:17B/_x000a_O1011103_U17:6"/>
    <m/>
    <s v=""/>
    <s v=""/>
    <m/>
    <m/>
    <m/>
    <s v="17A"/>
    <s v="17B"/>
    <x v="0"/>
    <x v="0"/>
    <x v="0"/>
    <x v="0"/>
    <x v="0"/>
    <s v=""/>
    <s v=""/>
    <x v="17"/>
    <x v="33"/>
    <x v="976"/>
    <x v="1084"/>
  </r>
  <r>
    <s v="01"/>
    <m/>
    <s v="Сигнал"/>
    <s v="17-X -020217"/>
    <x v="966"/>
    <s v="00"/>
    <s v="H2SO4 from metering pumps"/>
    <s v="17XV020217 ЗАКРЫТО"/>
    <s v="Position Closed Proximity Switch"/>
    <s v="4124-FY-VD-BD17617L02200002_SH.4"/>
    <x v="18"/>
    <x v="11"/>
    <m/>
    <s v="17-C-DD-N-007FL03-L022"/>
    <s v="24 Pair"/>
    <s v="Pr.02"/>
    <x v="5"/>
    <x v="7"/>
    <x v="0"/>
    <n v="4"/>
    <s v=""/>
    <s v="48"/>
    <s v="AVK 2,5 A, AVK 2,5 A"/>
    <x v="657"/>
    <x v="4"/>
    <x v="55"/>
    <x v="1"/>
    <x v="55"/>
    <s v="DB37-*m"/>
    <x v="1"/>
    <s v="CPO101"/>
    <n v="1"/>
    <s v="BP012"/>
    <x v="55"/>
    <n v="4"/>
    <n v="18"/>
    <x v="2"/>
    <n v="32"/>
    <s v=""/>
    <s v="DCS AMMONIA-UTILITIES"/>
    <m/>
    <m/>
    <m/>
    <s v="O1011103"/>
    <n v="18"/>
    <m/>
    <s v="00-Common"/>
    <x v="537"/>
    <x v="537"/>
    <x v="0"/>
    <m/>
    <s v="O1011103:18A/_x000a_O1011103_U18:5"/>
    <s v="O1011103:18B/_x000a_O1011103_U18:6"/>
    <m/>
    <s v=""/>
    <s v=""/>
    <m/>
    <m/>
    <m/>
    <s v="18A"/>
    <s v="18B"/>
    <x v="0"/>
    <x v="0"/>
    <x v="0"/>
    <x v="0"/>
    <x v="0"/>
    <s v=""/>
    <s v=""/>
    <x v="18"/>
    <x v="34"/>
    <x v="977"/>
    <x v="1085"/>
  </r>
  <r>
    <s v="01"/>
    <m/>
    <s v="Сигнал"/>
    <s v="17-X -020218"/>
    <x v="967"/>
    <s v="00"/>
    <s v="H2SO4 to regeneration"/>
    <s v="17XV020218 ОТКРЫТО"/>
    <s v="Position Open Proximity Switch"/>
    <s v="4124-FY-VD-BD17617L02200002_SH.4"/>
    <x v="18"/>
    <x v="11"/>
    <m/>
    <s v="17-C-DD-N-007FL03-L022"/>
    <s v="24 Pair"/>
    <s v="Pr.03"/>
    <x v="5"/>
    <x v="7"/>
    <x v="1"/>
    <n v="6"/>
    <s v=""/>
    <s v="48"/>
    <s v="AVK 2,5 A, AVK 2,5 A"/>
    <x v="658"/>
    <x v="4"/>
    <x v="55"/>
    <x v="1"/>
    <x v="55"/>
    <s v="DB37-*m"/>
    <x v="1"/>
    <s v="CPO101"/>
    <n v="1"/>
    <s v="BP012"/>
    <x v="55"/>
    <n v="4"/>
    <n v="19"/>
    <x v="2"/>
    <n v="32"/>
    <s v=""/>
    <s v="DCS AMMONIA-UTILITIES"/>
    <m/>
    <m/>
    <m/>
    <s v="O1011103"/>
    <n v="19"/>
    <m/>
    <s v="00-Common"/>
    <x v="538"/>
    <x v="538"/>
    <x v="0"/>
    <m/>
    <s v="O1011103:19A/_x000a_O1011103_U19:5"/>
    <s v="O1011103:19B/_x000a_O1011103_U19:6"/>
    <m/>
    <s v=""/>
    <s v=""/>
    <m/>
    <m/>
    <m/>
    <s v="19A"/>
    <s v="19B"/>
    <x v="0"/>
    <x v="0"/>
    <x v="0"/>
    <x v="0"/>
    <x v="0"/>
    <s v=""/>
    <s v=""/>
    <x v="19"/>
    <x v="35"/>
    <x v="978"/>
    <x v="1086"/>
  </r>
  <r>
    <s v="01"/>
    <m/>
    <s v="Сигнал"/>
    <s v="17-X -020218"/>
    <x v="968"/>
    <s v="00"/>
    <s v="H2SO4 to regeneration"/>
    <s v="17XV020218 ЗАКРЫТО"/>
    <s v="Position Closed Proximity Switch"/>
    <s v="4124-FY-VD-BD17617L02200002_SH.4"/>
    <x v="18"/>
    <x v="11"/>
    <m/>
    <s v="17-C-DD-N-007FL03-L022"/>
    <s v="24 Pair"/>
    <s v="Pr.04"/>
    <x v="5"/>
    <x v="7"/>
    <x v="2"/>
    <n v="8"/>
    <s v=""/>
    <s v="48"/>
    <s v="AVK 2,5 A, AVK 2,5 A"/>
    <x v="659"/>
    <x v="4"/>
    <x v="55"/>
    <x v="1"/>
    <x v="55"/>
    <s v="DB37-*m"/>
    <x v="1"/>
    <s v="CPO101"/>
    <n v="1"/>
    <s v="BP012"/>
    <x v="55"/>
    <n v="4"/>
    <n v="20"/>
    <x v="2"/>
    <n v="32"/>
    <s v=""/>
    <s v="DCS AMMONIA-UTILITIES"/>
    <m/>
    <m/>
    <m/>
    <s v="O1011103"/>
    <n v="20"/>
    <m/>
    <s v="00-Common"/>
    <x v="539"/>
    <x v="539"/>
    <x v="0"/>
    <m/>
    <s v="O1011103:20A/_x000a_O1011103_U20:5"/>
    <s v="O1011103:20B/_x000a_O1011103_U20:6"/>
    <m/>
    <s v=""/>
    <s v=""/>
    <m/>
    <m/>
    <m/>
    <s v="20A"/>
    <s v="20B"/>
    <x v="0"/>
    <x v="0"/>
    <x v="0"/>
    <x v="0"/>
    <x v="0"/>
    <s v=""/>
    <s v=""/>
    <x v="20"/>
    <x v="36"/>
    <x v="979"/>
    <x v="1087"/>
  </r>
  <r>
    <s v="01"/>
    <m/>
    <s v="Сигнал"/>
    <s v="17-X -020219"/>
    <x v="969"/>
    <s v="00"/>
    <s v="H2SO4 to regeneration, drain"/>
    <s v="17XV020219 ОТКРЫТО"/>
    <s v="Position Open Proximity Switch"/>
    <s v="4124-FY-VD-BD17617L02200002_SH.4"/>
    <x v="18"/>
    <x v="11"/>
    <m/>
    <s v="17-C-DD-N-007FL03-L022"/>
    <s v="24 Pair"/>
    <s v="Pr.05"/>
    <x v="5"/>
    <x v="7"/>
    <x v="3"/>
    <n v="10"/>
    <s v=""/>
    <s v="48"/>
    <s v="AVK 2,5 A, AVK 2,5 A"/>
    <x v="660"/>
    <x v="4"/>
    <x v="55"/>
    <x v="1"/>
    <x v="55"/>
    <s v="DB37-*m"/>
    <x v="1"/>
    <s v="CPO101"/>
    <n v="1"/>
    <s v="BP012"/>
    <x v="55"/>
    <n v="4"/>
    <n v="21"/>
    <x v="2"/>
    <n v="32"/>
    <s v=""/>
    <s v="DCS AMMONIA-UTILITIES"/>
    <m/>
    <m/>
    <m/>
    <s v="O1011103"/>
    <n v="21"/>
    <m/>
    <s v="00-Common"/>
    <x v="540"/>
    <x v="540"/>
    <x v="0"/>
    <m/>
    <s v="O1011103:21A/_x000a_O1011103_U21:5"/>
    <s v="O1011103:21B/_x000a_O1011103_U21:6"/>
    <m/>
    <s v=""/>
    <s v=""/>
    <m/>
    <m/>
    <m/>
    <s v="21A"/>
    <s v="21B"/>
    <x v="0"/>
    <x v="0"/>
    <x v="0"/>
    <x v="0"/>
    <x v="0"/>
    <s v=""/>
    <s v=""/>
    <x v="21"/>
    <x v="37"/>
    <x v="980"/>
    <x v="1088"/>
  </r>
  <r>
    <s v="01"/>
    <m/>
    <s v="Сигнал"/>
    <s v="17-X -020219"/>
    <x v="970"/>
    <s v="00"/>
    <s v="H2SO4 to regeneration, drain"/>
    <s v="17XV020219 ЗАКРЫТО"/>
    <s v="Position Closed Proximity Switch"/>
    <s v="4124-FY-VD-BD17617L02200002_SH.4"/>
    <x v="18"/>
    <x v="11"/>
    <m/>
    <s v="17-C-DD-N-007FL03-L022"/>
    <s v="24 Pair"/>
    <s v="Pr.06"/>
    <x v="5"/>
    <x v="7"/>
    <x v="4"/>
    <n v="12"/>
    <s v=""/>
    <s v="48"/>
    <s v="AVK 2,5 A, AVK 2,5 A"/>
    <x v="661"/>
    <x v="4"/>
    <x v="55"/>
    <x v="1"/>
    <x v="55"/>
    <s v="DB37-*m"/>
    <x v="1"/>
    <s v="CPO101"/>
    <n v="1"/>
    <s v="BP012"/>
    <x v="55"/>
    <n v="4"/>
    <n v="22"/>
    <x v="2"/>
    <n v="32"/>
    <s v=""/>
    <s v="DCS AMMONIA-UTILITIES"/>
    <m/>
    <m/>
    <m/>
    <s v="O1011103"/>
    <n v="22"/>
    <m/>
    <s v="00-Common"/>
    <x v="541"/>
    <x v="541"/>
    <x v="0"/>
    <m/>
    <s v="O1011103:22A/_x000a_O1011103_U22:5"/>
    <s v="O1011103:22B/_x000a_O1011103_U22:6"/>
    <m/>
    <s v=""/>
    <s v=""/>
    <m/>
    <m/>
    <m/>
    <s v="22A"/>
    <s v="22B"/>
    <x v="0"/>
    <x v="0"/>
    <x v="0"/>
    <x v="0"/>
    <x v="0"/>
    <s v=""/>
    <s v=""/>
    <x v="22"/>
    <x v="38"/>
    <x v="981"/>
    <x v="1089"/>
  </r>
  <r>
    <s v="01"/>
    <m/>
    <s v="Сигнал"/>
    <s v="17-X -020220"/>
    <x v="971"/>
    <s v="00"/>
    <s v="NaOH from metering pumps"/>
    <s v="17XV020220 ОТКРЫТО"/>
    <s v="Position Open Proximity Switch"/>
    <s v="4124-FY-VD-BD17617L02200002_SH.4"/>
    <x v="18"/>
    <x v="11"/>
    <m/>
    <s v="17-C-DD-N-007FL03-L022"/>
    <s v="24 Pair"/>
    <s v="Pr.07"/>
    <x v="5"/>
    <x v="7"/>
    <x v="6"/>
    <n v="14"/>
    <s v=""/>
    <s v="48"/>
    <s v="AVK 2,5 A, AVK 2,5 A"/>
    <x v="662"/>
    <x v="4"/>
    <x v="55"/>
    <x v="1"/>
    <x v="55"/>
    <s v="DB37-*m"/>
    <x v="1"/>
    <s v="CPO101"/>
    <n v="1"/>
    <s v="BP012"/>
    <x v="55"/>
    <n v="4"/>
    <n v="23"/>
    <x v="2"/>
    <n v="32"/>
    <s v=""/>
    <s v="DCS AMMONIA-UTILITIES"/>
    <m/>
    <m/>
    <m/>
    <s v="O1011103"/>
    <n v="23"/>
    <m/>
    <s v="00-Common"/>
    <x v="542"/>
    <x v="542"/>
    <x v="0"/>
    <m/>
    <s v="O1011103:23A/_x000a_O1011103_U23:5"/>
    <s v="O1011103:23B/_x000a_O1011103_U23:6"/>
    <m/>
    <s v=""/>
    <s v=""/>
    <m/>
    <m/>
    <m/>
    <s v="23A"/>
    <s v="23B"/>
    <x v="0"/>
    <x v="0"/>
    <x v="0"/>
    <x v="0"/>
    <x v="0"/>
    <s v=""/>
    <s v=""/>
    <x v="23"/>
    <x v="39"/>
    <x v="982"/>
    <x v="1090"/>
  </r>
  <r>
    <s v="01"/>
    <m/>
    <s v="Сигнал"/>
    <s v="17-X -020220"/>
    <x v="972"/>
    <s v="00"/>
    <s v="NaOH from metering pumps"/>
    <s v="17XV020220 ЗАКРЫТО"/>
    <s v="Position Closed Proximity Switch"/>
    <s v="4124-FY-VD-BD17617L02200002_SH.4"/>
    <x v="18"/>
    <x v="11"/>
    <m/>
    <s v="17-C-DD-N-007FL03-L022"/>
    <s v="24 Pair"/>
    <s v="Pr.08"/>
    <x v="5"/>
    <x v="7"/>
    <x v="7"/>
    <n v="16"/>
    <s v=""/>
    <s v="48"/>
    <s v="AVK 2,5 A, AVK 2,5 A"/>
    <x v="663"/>
    <x v="4"/>
    <x v="55"/>
    <x v="1"/>
    <x v="55"/>
    <s v="DB37-*m"/>
    <x v="1"/>
    <s v="CPO101"/>
    <n v="1"/>
    <s v="BP012"/>
    <x v="55"/>
    <n v="4"/>
    <n v="24"/>
    <x v="2"/>
    <n v="32"/>
    <s v=""/>
    <s v="DCS AMMONIA-UTILITIES"/>
    <m/>
    <m/>
    <m/>
    <s v="O1011103"/>
    <n v="24"/>
    <m/>
    <s v="00-Common"/>
    <x v="543"/>
    <x v="543"/>
    <x v="0"/>
    <m/>
    <s v="O1011103:24A/_x000a_O1011103_U24:5"/>
    <s v="O1011103:24B/_x000a_O1011103_U24:6"/>
    <m/>
    <s v=""/>
    <s v=""/>
    <m/>
    <m/>
    <m/>
    <s v="24A"/>
    <s v="24B"/>
    <x v="0"/>
    <x v="0"/>
    <x v="0"/>
    <x v="0"/>
    <x v="0"/>
    <s v=""/>
    <s v=""/>
    <x v="24"/>
    <x v="40"/>
    <x v="983"/>
    <x v="1091"/>
  </r>
  <r>
    <s v="01"/>
    <m/>
    <s v="Сигнал"/>
    <s v="17-X -020221"/>
    <x v="973"/>
    <s v="00"/>
    <s v="NaOH to regeneration"/>
    <s v="17XV020221 ОТКРЫТО"/>
    <s v="Position Open Proximity Switch"/>
    <s v="4124-FY-VD-BD17617L02200002_SH.4"/>
    <x v="18"/>
    <x v="11"/>
    <m/>
    <s v="17-C-DD-N-007FL03-L022"/>
    <s v="24 Pair"/>
    <s v="Pr.09"/>
    <x v="5"/>
    <x v="7"/>
    <x v="10"/>
    <n v="18"/>
    <s v=""/>
    <s v="48"/>
    <s v="AVK 2,5 A, AVK 2,5 A"/>
    <x v="664"/>
    <x v="4"/>
    <x v="55"/>
    <x v="1"/>
    <x v="55"/>
    <s v="DB37-*m"/>
    <x v="1"/>
    <s v="CPO101"/>
    <n v="1"/>
    <s v="BP012"/>
    <x v="55"/>
    <n v="4"/>
    <n v="25"/>
    <x v="2"/>
    <n v="32"/>
    <s v=""/>
    <s v="DCS AMMONIA-UTILITIES"/>
    <m/>
    <m/>
    <m/>
    <s v="O1011103"/>
    <n v="25"/>
    <m/>
    <s v="00-Common"/>
    <x v="544"/>
    <x v="544"/>
    <x v="0"/>
    <m/>
    <s v="O1011103:25A/_x000a_O1011103_U25:5"/>
    <s v="O1011103:25B/_x000a_O1011103_U25:6"/>
    <m/>
    <s v=""/>
    <s v=""/>
    <m/>
    <m/>
    <m/>
    <s v="25A"/>
    <s v="25B"/>
    <x v="0"/>
    <x v="0"/>
    <x v="0"/>
    <x v="0"/>
    <x v="0"/>
    <s v=""/>
    <s v=""/>
    <x v="25"/>
    <x v="41"/>
    <x v="984"/>
    <x v="1092"/>
  </r>
  <r>
    <s v="01"/>
    <m/>
    <s v="Сигнал"/>
    <s v="17-X -020221"/>
    <x v="974"/>
    <s v="00"/>
    <s v="NaOH to regeneration"/>
    <s v="17XV020221 ЗАКРЫТО"/>
    <s v="Position Closed Proximity Switch"/>
    <s v="4124-FY-VD-BD17617L02200002_SH.4"/>
    <x v="18"/>
    <x v="11"/>
    <m/>
    <s v="17-C-DD-N-007FL03-L022"/>
    <s v="24 Pair"/>
    <s v="Pr.10"/>
    <x v="5"/>
    <x v="7"/>
    <x v="11"/>
    <n v="20"/>
    <s v=""/>
    <s v="48"/>
    <s v="AVK 2,5 A, AVK 2,5 A"/>
    <x v="665"/>
    <x v="4"/>
    <x v="55"/>
    <x v="1"/>
    <x v="55"/>
    <s v="DB37-*m"/>
    <x v="1"/>
    <s v="CPO101"/>
    <n v="1"/>
    <s v="BP012"/>
    <x v="55"/>
    <n v="4"/>
    <n v="26"/>
    <x v="2"/>
    <n v="32"/>
    <s v=""/>
    <s v="DCS AMMONIA-UTILITIES"/>
    <m/>
    <m/>
    <m/>
    <s v="O1011103"/>
    <n v="26"/>
    <m/>
    <s v="00-Common"/>
    <x v="545"/>
    <x v="545"/>
    <x v="0"/>
    <m/>
    <s v="O1011103:26A/_x000a_O1011103_U26:5"/>
    <s v="O1011103:26B/_x000a_O1011103_U26:6"/>
    <m/>
    <s v=""/>
    <s v=""/>
    <m/>
    <m/>
    <m/>
    <s v="26A"/>
    <s v="26B"/>
    <x v="0"/>
    <x v="0"/>
    <x v="0"/>
    <x v="0"/>
    <x v="0"/>
    <s v=""/>
    <s v=""/>
    <x v="26"/>
    <x v="42"/>
    <x v="985"/>
    <x v="1093"/>
  </r>
  <r>
    <s v="01"/>
    <m/>
    <s v="Сигнал"/>
    <s v="17-X -020222"/>
    <x v="975"/>
    <s v="00"/>
    <s v="NaOH to regeneration, drain"/>
    <s v="17XV020222 ОТКРЫТО"/>
    <s v="Position Open Proximity Switch"/>
    <s v="4124-FY-VD-BD17617L02200002_SH.4"/>
    <x v="18"/>
    <x v="11"/>
    <m/>
    <s v="17-C-DD-N-007FL03-L022"/>
    <s v="24 Pair"/>
    <s v="Pr.11"/>
    <x v="5"/>
    <x v="7"/>
    <x v="12"/>
    <n v="22"/>
    <s v=""/>
    <s v="48"/>
    <s v="AVK 2,5 A, AVK 2,5 A"/>
    <x v="666"/>
    <x v="4"/>
    <x v="55"/>
    <x v="1"/>
    <x v="55"/>
    <s v="DB37-*m"/>
    <x v="1"/>
    <s v="CPO101"/>
    <n v="1"/>
    <s v="BP012"/>
    <x v="55"/>
    <n v="4"/>
    <n v="27"/>
    <x v="2"/>
    <n v="32"/>
    <s v=""/>
    <s v="DCS AMMONIA-UTILITIES"/>
    <m/>
    <m/>
    <m/>
    <s v="O1011103"/>
    <n v="27"/>
    <m/>
    <s v="00-Common"/>
    <x v="546"/>
    <x v="546"/>
    <x v="0"/>
    <m/>
    <s v="O1011103:27A/_x000a_O1011103_U27:5"/>
    <s v="O1011103:27B/_x000a_O1011103_U27:6"/>
    <m/>
    <s v=""/>
    <s v=""/>
    <m/>
    <m/>
    <m/>
    <s v="27A"/>
    <s v="27B"/>
    <x v="0"/>
    <x v="0"/>
    <x v="0"/>
    <x v="0"/>
    <x v="0"/>
    <s v=""/>
    <s v=""/>
    <x v="27"/>
    <x v="43"/>
    <x v="986"/>
    <x v="1094"/>
  </r>
  <r>
    <s v="01"/>
    <m/>
    <s v="Сигнал"/>
    <s v="17-X -020222"/>
    <x v="976"/>
    <s v="00"/>
    <s v="NaOH to regeneration, drain"/>
    <s v="17XV020222 ЗАКРЫТО"/>
    <s v="Position Closed Proximity Switch"/>
    <s v="4124-FY-VD-BD17617L02200002_SH.4"/>
    <x v="18"/>
    <x v="11"/>
    <m/>
    <s v="17-C-DD-N-007FL03-L022"/>
    <s v="24 Pair"/>
    <s v="Pr.12"/>
    <x v="5"/>
    <x v="7"/>
    <x v="13"/>
    <n v="24"/>
    <s v=""/>
    <s v="48"/>
    <s v="AVK 2,5 A, AVK 2,5 A"/>
    <x v="667"/>
    <x v="4"/>
    <x v="55"/>
    <x v="1"/>
    <x v="55"/>
    <s v="DB37-*m"/>
    <x v="1"/>
    <s v="CPO101"/>
    <n v="1"/>
    <s v="BP012"/>
    <x v="55"/>
    <n v="4"/>
    <n v="28"/>
    <x v="2"/>
    <n v="32"/>
    <s v=""/>
    <s v="DCS AMMONIA-UTILITIES"/>
    <m/>
    <m/>
    <m/>
    <s v="O1011103"/>
    <n v="28"/>
    <m/>
    <s v="00-Common"/>
    <x v="547"/>
    <x v="547"/>
    <x v="0"/>
    <m/>
    <s v="O1011103:28A/_x000a_O1011103_U28:5"/>
    <s v="O1011103:28B/_x000a_O1011103_U28:6"/>
    <m/>
    <s v=""/>
    <s v=""/>
    <m/>
    <m/>
    <m/>
    <s v="28A"/>
    <s v="28B"/>
    <x v="0"/>
    <x v="0"/>
    <x v="0"/>
    <x v="0"/>
    <x v="0"/>
    <s v=""/>
    <s v=""/>
    <x v="28"/>
    <x v="44"/>
    <x v="987"/>
    <x v="1095"/>
  </r>
  <r>
    <s v="01"/>
    <m/>
    <s v="Сигнал"/>
    <s v="17-X -020224"/>
    <x v="977"/>
    <s v="00"/>
    <s v="NaOH to neutralization basin 022A"/>
    <s v="11-XV-020224 ОТКРЫТО"/>
    <s v="Position Open Proximity Switch"/>
    <s v="4124-FY-VD-BD17617L02200002_SH.7"/>
    <x v="18"/>
    <x v="11"/>
    <m/>
    <s v="17-C-DD-N-009FL03-L022"/>
    <s v="24 Pair"/>
    <s v="Pr.01"/>
    <x v="5"/>
    <x v="13"/>
    <x v="5"/>
    <n v="2"/>
    <s v=""/>
    <s v="48"/>
    <s v="AVK 2,5 A, AVK 2,5 A"/>
    <x v="668"/>
    <x v="4"/>
    <x v="55"/>
    <x v="1"/>
    <x v="55"/>
    <s v="DB37-*m"/>
    <x v="1"/>
    <s v="CPO101"/>
    <n v="1"/>
    <s v="BP012"/>
    <x v="55"/>
    <n v="4"/>
    <n v="29"/>
    <x v="2"/>
    <n v="32"/>
    <s v=""/>
    <s v="DCS AMMONIA-UTILITIES"/>
    <m/>
    <m/>
    <m/>
    <s v="O1011103"/>
    <n v="29"/>
    <m/>
    <s v="00-Common"/>
    <x v="548"/>
    <x v="548"/>
    <x v="0"/>
    <m/>
    <s v="O1011103:29A/_x000a_O1011103_U29:5"/>
    <s v="O1011103:29B/_x000a_O1011103_U29:6"/>
    <m/>
    <s v=""/>
    <s v=""/>
    <m/>
    <m/>
    <m/>
    <s v="29A"/>
    <s v="29B"/>
    <x v="0"/>
    <x v="0"/>
    <x v="0"/>
    <x v="0"/>
    <x v="0"/>
    <s v=""/>
    <s v=""/>
    <x v="29"/>
    <x v="45"/>
    <x v="988"/>
    <x v="1096"/>
  </r>
  <r>
    <s v="01"/>
    <m/>
    <s v="Сигнал"/>
    <s v="17-X -020224"/>
    <x v="978"/>
    <s v="00"/>
    <s v="NaOH to neutralization basin 022A"/>
    <s v="11-XV-020224 ЗАКРЫТО"/>
    <s v="Position Closed Proximity Switch"/>
    <s v="4124-FY-VD-BD17617L02200002_SH.7"/>
    <x v="18"/>
    <x v="11"/>
    <m/>
    <s v="17-C-DD-N-009FL03-L022"/>
    <s v="24 Pair"/>
    <s v="Pr.02"/>
    <x v="5"/>
    <x v="13"/>
    <x v="0"/>
    <n v="4"/>
    <s v=""/>
    <s v="48"/>
    <s v="AVK 2,5 A, AVK 2,5 A"/>
    <x v="669"/>
    <x v="4"/>
    <x v="55"/>
    <x v="1"/>
    <x v="55"/>
    <s v="DB37-*m"/>
    <x v="1"/>
    <s v="CPO101"/>
    <n v="1"/>
    <s v="BP012"/>
    <x v="55"/>
    <n v="4"/>
    <n v="30"/>
    <x v="2"/>
    <n v="32"/>
    <s v=""/>
    <s v="DCS AMMONIA-UTILITIES"/>
    <m/>
    <m/>
    <m/>
    <s v="O1011103"/>
    <n v="30"/>
    <m/>
    <s v="00-Common"/>
    <x v="549"/>
    <x v="549"/>
    <x v="0"/>
    <m/>
    <s v="O1011103:30A/_x000a_O1011103_U30:5"/>
    <s v="O1011103:30B/_x000a_O1011103_U30:6"/>
    <m/>
    <s v=""/>
    <s v=""/>
    <m/>
    <m/>
    <m/>
    <s v="30A"/>
    <s v="30B"/>
    <x v="0"/>
    <x v="0"/>
    <x v="0"/>
    <x v="0"/>
    <x v="0"/>
    <s v=""/>
    <s v=""/>
    <x v="30"/>
    <x v="46"/>
    <x v="989"/>
    <x v="1097"/>
  </r>
  <r>
    <s v="01"/>
    <m/>
    <s v="Сигнал"/>
    <s v="17-X -020225"/>
    <x v="979"/>
    <s v="00"/>
    <s v="H2SO4 to neutralization basin 022A"/>
    <s v="11-XV-020225 ОТКРЫТО"/>
    <s v="Position Open Proximity Switch"/>
    <s v="4124-FY-VD-BD17617L02200002_SH.7"/>
    <x v="18"/>
    <x v="11"/>
    <m/>
    <s v="17-C-DD-N-009FL03-L022"/>
    <s v="24 Pair"/>
    <s v="Pr.03"/>
    <x v="5"/>
    <x v="13"/>
    <x v="1"/>
    <n v="6"/>
    <s v=""/>
    <s v="48"/>
    <s v="AVK 2,5 A, AVK 2,5 A"/>
    <x v="670"/>
    <x v="4"/>
    <x v="55"/>
    <x v="1"/>
    <x v="55"/>
    <s v="DB37-*m"/>
    <x v="1"/>
    <s v="CPO101"/>
    <n v="1"/>
    <s v="BP012"/>
    <x v="55"/>
    <n v="4"/>
    <n v="31"/>
    <x v="2"/>
    <n v="32"/>
    <s v=""/>
    <s v="DCS AMMONIA-UTILITIES"/>
    <m/>
    <m/>
    <m/>
    <s v="O1011103"/>
    <n v="31"/>
    <m/>
    <s v="00-Common"/>
    <x v="550"/>
    <x v="550"/>
    <x v="0"/>
    <m/>
    <s v="O1011103:31A/_x000a_O1011103_U31:5"/>
    <s v="O1011103:31B/_x000a_O1011103_U31:6"/>
    <m/>
    <s v=""/>
    <s v=""/>
    <m/>
    <m/>
    <m/>
    <s v="31A"/>
    <s v="31B"/>
    <x v="0"/>
    <x v="0"/>
    <x v="0"/>
    <x v="0"/>
    <x v="0"/>
    <s v=""/>
    <s v=""/>
    <x v="31"/>
    <x v="47"/>
    <x v="990"/>
    <x v="1098"/>
  </r>
  <r>
    <s v="01"/>
    <m/>
    <s v="Сигнал"/>
    <s v="17-X -020225"/>
    <x v="980"/>
    <s v="00"/>
    <s v="H2SO4 to neutralization basin 022A"/>
    <s v="11-XV-020225 ЗАКРЫТО"/>
    <s v="Position Closed Proximity Switch"/>
    <s v="4124-FY-VD-BD17617L02200002_SH.7"/>
    <x v="18"/>
    <x v="11"/>
    <m/>
    <s v="17-C-DD-N-009FL03-L022"/>
    <s v="24 Pair"/>
    <s v="Pr.04"/>
    <x v="5"/>
    <x v="13"/>
    <x v="2"/>
    <n v="8"/>
    <s v=""/>
    <s v="48"/>
    <s v="AVK 2,5 A, AVK 2,5 A"/>
    <x v="671"/>
    <x v="4"/>
    <x v="55"/>
    <x v="1"/>
    <x v="55"/>
    <s v="DB37-*m"/>
    <x v="1"/>
    <s v="CPO101"/>
    <n v="1"/>
    <s v="BP012"/>
    <x v="55"/>
    <n v="4"/>
    <n v="32"/>
    <x v="2"/>
    <n v="32"/>
    <s v=""/>
    <s v="DCS AMMONIA-UTILITIES"/>
    <m/>
    <m/>
    <m/>
    <s v="O1011103"/>
    <n v="32"/>
    <m/>
    <s v="00-Common"/>
    <x v="551"/>
    <x v="551"/>
    <x v="0"/>
    <m/>
    <s v="O1011103:32A/_x000a_O1011103_U32:5"/>
    <s v="O1011103:32B/_x000a_O1011103_U32:6"/>
    <m/>
    <s v=""/>
    <s v=""/>
    <m/>
    <m/>
    <m/>
    <s v="32A"/>
    <s v="32B"/>
    <x v="0"/>
    <x v="0"/>
    <x v="0"/>
    <x v="0"/>
    <x v="0"/>
    <s v=""/>
    <s v=""/>
    <x v="32"/>
    <x v="48"/>
    <x v="991"/>
    <x v="1099"/>
  </r>
  <r>
    <s v="01"/>
    <m/>
    <s v="Сигнал"/>
    <s v="17-X -07021"/>
    <x v="981"/>
    <s v="00"/>
    <s v="BACKWASH OUTLET FROM FILTER L-72B"/>
    <s v="11-XV-07021 ОТКРЫТО"/>
    <s v="Position Open Proximity Switch"/>
    <s v="4124-GF-VD-BD17717L072003"/>
    <x v="18"/>
    <x v="11"/>
    <m/>
    <s v="17-C-DD-N-003FL07"/>
    <s v="24 Pair"/>
    <s v="Pr.09"/>
    <x v="5"/>
    <x v="4"/>
    <x v="10"/>
    <n v="18"/>
    <s v=""/>
    <s v="48"/>
    <s v="AVK 2,5 A, AVK 2,5 A"/>
    <x v="672"/>
    <x v="4"/>
    <x v="56"/>
    <x v="1"/>
    <x v="56"/>
    <s v="DB37-*m"/>
    <x v="1"/>
    <s v="CPO101"/>
    <n v="1"/>
    <s v="BP012"/>
    <x v="56"/>
    <n v="5"/>
    <n v="1"/>
    <x v="2"/>
    <n v="32"/>
    <s v=""/>
    <s v="DCS AMMONIA-UTILITIES"/>
    <m/>
    <m/>
    <m/>
    <s v="O1011104"/>
    <n v="1"/>
    <m/>
    <s v="00-Common"/>
    <x v="552"/>
    <x v="552"/>
    <x v="0"/>
    <m/>
    <s v="O1011104:1A/_x000a_O1011104_U1:5"/>
    <s v="O1011104:1B/_x000a_O1011104_U1:6"/>
    <m/>
    <s v=""/>
    <s v=""/>
    <m/>
    <m/>
    <m/>
    <s v="1A"/>
    <s v="1B"/>
    <x v="0"/>
    <x v="0"/>
    <x v="0"/>
    <x v="0"/>
    <x v="0"/>
    <s v=""/>
    <s v=""/>
    <x v="0"/>
    <x v="17"/>
    <x v="992"/>
    <x v="1100"/>
  </r>
  <r>
    <s v="01"/>
    <m/>
    <s v="Сигнал"/>
    <s v="17-X -07021"/>
    <x v="982"/>
    <s v="00"/>
    <s v="BACKWASH OUTLET FROM FILTER L-72B"/>
    <s v="11-XV-07021 ЗАКРЫТО"/>
    <s v="Position Close Proximity Switch"/>
    <s v="4124-GF-VD-BD17717L072003"/>
    <x v="18"/>
    <x v="11"/>
    <m/>
    <s v="17-C-DD-N-003FL07"/>
    <s v="24 Pair"/>
    <s v="Pr.10"/>
    <x v="5"/>
    <x v="4"/>
    <x v="11"/>
    <n v="20"/>
    <s v=""/>
    <s v="48"/>
    <s v="AVK 2,5 A, AVK 2,5 A"/>
    <x v="673"/>
    <x v="4"/>
    <x v="56"/>
    <x v="1"/>
    <x v="56"/>
    <s v="DB37-*m"/>
    <x v="1"/>
    <s v="CPO101"/>
    <n v="1"/>
    <s v="BP012"/>
    <x v="56"/>
    <n v="5"/>
    <n v="2"/>
    <x v="2"/>
    <n v="32"/>
    <s v=""/>
    <s v="DCS AMMONIA-UTILITIES"/>
    <m/>
    <m/>
    <m/>
    <s v="O1011104"/>
    <n v="2"/>
    <m/>
    <s v="00-Common"/>
    <x v="553"/>
    <x v="553"/>
    <x v="0"/>
    <m/>
    <s v="O1011104:2A/_x000a_O1011104_U2:5"/>
    <s v="O1011104:2B/_x000a_O1011104_U2:6"/>
    <m/>
    <s v=""/>
    <s v=""/>
    <m/>
    <m/>
    <m/>
    <s v="2A"/>
    <s v="2B"/>
    <x v="0"/>
    <x v="0"/>
    <x v="0"/>
    <x v="0"/>
    <x v="0"/>
    <s v=""/>
    <s v=""/>
    <x v="1"/>
    <x v="18"/>
    <x v="993"/>
    <x v="1101"/>
  </r>
  <r>
    <s v="01"/>
    <m/>
    <s v="Сигнал"/>
    <s v="17-X -07023"/>
    <x v="983"/>
    <s v="00"/>
    <s v="BACKWASH OUTLET FROM FILTER L-72A"/>
    <s v="11-XV-07023 ОТКРЫТО"/>
    <s v="Position Open Proximity Switch"/>
    <s v="4124-GF-VD-BD17717L072003"/>
    <x v="18"/>
    <x v="11"/>
    <m/>
    <s v="17-C-DD-N-003FL07"/>
    <s v="24 Pair"/>
    <s v="Pr.11"/>
    <x v="5"/>
    <x v="4"/>
    <x v="12"/>
    <n v="22"/>
    <s v=""/>
    <s v="48"/>
    <s v="AVK 2,5 A, AVK 2,5 A"/>
    <x v="674"/>
    <x v="4"/>
    <x v="56"/>
    <x v="1"/>
    <x v="56"/>
    <s v="DB37-*m"/>
    <x v="1"/>
    <s v="CPO101"/>
    <n v="1"/>
    <s v="BP012"/>
    <x v="56"/>
    <n v="5"/>
    <n v="3"/>
    <x v="2"/>
    <n v="32"/>
    <s v=""/>
    <s v="DCS AMMONIA-UTILITIES"/>
    <m/>
    <m/>
    <m/>
    <s v="O1011104"/>
    <n v="3"/>
    <m/>
    <s v="00-Common"/>
    <x v="554"/>
    <x v="554"/>
    <x v="0"/>
    <m/>
    <s v="O1011104:3A/_x000a_O1011104_U3:5"/>
    <s v="O1011104:3B/_x000a_O1011104_U3:6"/>
    <m/>
    <s v=""/>
    <s v=""/>
    <m/>
    <m/>
    <m/>
    <s v="3A"/>
    <s v="3B"/>
    <x v="0"/>
    <x v="0"/>
    <x v="0"/>
    <x v="0"/>
    <x v="0"/>
    <s v=""/>
    <s v=""/>
    <x v="2"/>
    <x v="19"/>
    <x v="994"/>
    <x v="1102"/>
  </r>
  <r>
    <s v="01"/>
    <m/>
    <s v="Сигнал"/>
    <s v="17-X -07023"/>
    <x v="984"/>
    <s v="00"/>
    <s v="BACKWASH OUTLET FROM FILTER L-72A"/>
    <s v="11-XV-07023 ЗАКРЫТО"/>
    <s v="Position Close Proximity Switch"/>
    <s v="4124-GF-VD-BD17717L072003"/>
    <x v="18"/>
    <x v="11"/>
    <m/>
    <s v="17-C-DD-N-003FL07"/>
    <s v="24 Pair"/>
    <s v="Pr.12"/>
    <x v="5"/>
    <x v="4"/>
    <x v="13"/>
    <n v="24"/>
    <s v=""/>
    <s v="48"/>
    <s v="AVK 2,5 A, AVK 2,5 A"/>
    <x v="675"/>
    <x v="4"/>
    <x v="56"/>
    <x v="1"/>
    <x v="56"/>
    <s v="DB37-*m"/>
    <x v="1"/>
    <s v="CPO101"/>
    <n v="1"/>
    <s v="BP012"/>
    <x v="56"/>
    <n v="5"/>
    <n v="4"/>
    <x v="2"/>
    <n v="32"/>
    <s v=""/>
    <s v="DCS AMMONIA-UTILITIES"/>
    <m/>
    <m/>
    <m/>
    <s v="O1011104"/>
    <n v="4"/>
    <m/>
    <s v="00-Common"/>
    <x v="555"/>
    <x v="555"/>
    <x v="0"/>
    <m/>
    <s v="O1011104:4A/_x000a_O1011104_U4:5"/>
    <s v="O1011104:4B/_x000a_O1011104_U4:6"/>
    <m/>
    <s v=""/>
    <s v=""/>
    <m/>
    <m/>
    <m/>
    <s v="4A"/>
    <s v="4B"/>
    <x v="0"/>
    <x v="0"/>
    <x v="0"/>
    <x v="0"/>
    <x v="0"/>
    <s v=""/>
    <s v=""/>
    <x v="3"/>
    <x v="20"/>
    <x v="995"/>
    <x v="1103"/>
  </r>
  <r>
    <s v="01"/>
    <m/>
    <s v="Сигнал"/>
    <s v="17-M -072    -B"/>
    <x v="985"/>
    <s v="07"/>
    <s v="Motor for Filter 17-P-072B"/>
    <s v="17-P-072В ВЫСОКАЯ ТЕМПЕРАТУРА"/>
    <s v="Motor Over temperature Status"/>
    <s v="4124-XZ-DM-21707005"/>
    <x v="17"/>
    <x v="11"/>
    <m/>
    <s v="17-C-DD-N-003FL07"/>
    <s v="24 Pair"/>
    <s v="Pr.13"/>
    <x v="5"/>
    <x v="4"/>
    <x v="14"/>
    <n v="26"/>
    <s v=""/>
    <s v="48"/>
    <s v="AVK 2,5 A, AVK 2,5 A"/>
    <x v="676"/>
    <x v="4"/>
    <x v="56"/>
    <x v="1"/>
    <x v="56"/>
    <s v="DB37-*m"/>
    <x v="1"/>
    <s v="CPO101"/>
    <n v="1"/>
    <s v="BP012"/>
    <x v="56"/>
    <n v="5"/>
    <n v="5"/>
    <x v="2"/>
    <n v="32"/>
    <s v=""/>
    <s v="DCS AMMONIA-UTILITIES"/>
    <m/>
    <m/>
    <m/>
    <s v="O1011104"/>
    <n v="5"/>
    <m/>
    <s v="07-Cooling Tower Area"/>
    <x v="556"/>
    <x v="556"/>
    <x v="0"/>
    <m/>
    <s v="O1011104:5A/_x000a_O1011104_U5:5"/>
    <s v="O1011104:5B/_x000a_O1011104_U5:6"/>
    <m/>
    <s v=""/>
    <s v=""/>
    <m/>
    <m/>
    <m/>
    <s v="5A"/>
    <s v="5B"/>
    <x v="0"/>
    <x v="0"/>
    <x v="0"/>
    <x v="0"/>
    <x v="0"/>
    <s v=""/>
    <s v=""/>
    <x v="4"/>
    <x v="21"/>
    <x v="996"/>
    <x v="1104"/>
  </r>
  <r>
    <s v="01"/>
    <m/>
    <s v="Сигнал"/>
    <s v="17-X -020226"/>
    <x v="986"/>
    <s v="00"/>
    <s v="NaOH to neutralization basin 022B"/>
    <s v="11-XV-020226 ОТКРЫТО"/>
    <s v="Position Open Proximity Switch"/>
    <s v="4124-FY-VD-BD17617L02200002_SH.7"/>
    <x v="18"/>
    <x v="11"/>
    <m/>
    <s v="17-C-DD-N-009FL03-L022"/>
    <s v="24 Pair"/>
    <s v="Pr.05"/>
    <x v="5"/>
    <x v="13"/>
    <x v="3"/>
    <n v="10"/>
    <s v=""/>
    <s v="48"/>
    <s v="AVK 2,5 A, AVK 2,5 A"/>
    <x v="677"/>
    <x v="4"/>
    <x v="56"/>
    <x v="1"/>
    <x v="56"/>
    <s v="DB37-*m"/>
    <x v="1"/>
    <s v="CPO101"/>
    <n v="1"/>
    <s v="BP012"/>
    <x v="56"/>
    <n v="5"/>
    <n v="6"/>
    <x v="2"/>
    <n v="32"/>
    <s v=""/>
    <s v="DCS AMMONIA-UTILITIES"/>
    <m/>
    <m/>
    <m/>
    <s v="O1011104"/>
    <n v="6"/>
    <m/>
    <s v="00-Common"/>
    <x v="557"/>
    <x v="557"/>
    <x v="0"/>
    <m/>
    <s v="O1011104:6A/_x000a_O1011104_U6:5"/>
    <s v="O1011104:6B/_x000a_O1011104_U6:6"/>
    <m/>
    <s v=""/>
    <s v=""/>
    <m/>
    <m/>
    <m/>
    <s v="6A"/>
    <s v="6B"/>
    <x v="0"/>
    <x v="0"/>
    <x v="0"/>
    <x v="0"/>
    <x v="0"/>
    <s v=""/>
    <s v=""/>
    <x v="5"/>
    <x v="22"/>
    <x v="997"/>
    <x v="1105"/>
  </r>
  <r>
    <s v="01"/>
    <m/>
    <s v="Сигнал"/>
    <s v="17-X -020226"/>
    <x v="987"/>
    <s v="00"/>
    <s v="NaOH to neutralization basin 022B"/>
    <s v="11-XV-020226 ЗАКРЫТО"/>
    <s v="Position Closed Proximity Switch"/>
    <s v="4124-FY-VD-BD17617L02200002_SH.7"/>
    <x v="18"/>
    <x v="11"/>
    <m/>
    <s v="17-C-DD-N-009FL03-L022"/>
    <s v="24 Pair"/>
    <s v="Pr.06"/>
    <x v="5"/>
    <x v="13"/>
    <x v="4"/>
    <n v="12"/>
    <s v=""/>
    <s v="48"/>
    <s v="AVK 2,5 A, AVK 2,5 A"/>
    <x v="678"/>
    <x v="4"/>
    <x v="56"/>
    <x v="1"/>
    <x v="56"/>
    <s v="DB37-*m"/>
    <x v="1"/>
    <s v="CPO101"/>
    <n v="1"/>
    <s v="BP012"/>
    <x v="56"/>
    <n v="5"/>
    <n v="7"/>
    <x v="2"/>
    <n v="32"/>
    <s v=""/>
    <s v="DCS AMMONIA-UTILITIES"/>
    <m/>
    <m/>
    <m/>
    <s v="O1011104"/>
    <n v="7"/>
    <m/>
    <s v="00-Common"/>
    <x v="558"/>
    <x v="558"/>
    <x v="0"/>
    <m/>
    <s v="O1011104:7A/_x000a_O1011104_U7:5"/>
    <s v="O1011104:7B/_x000a_O1011104_U7:6"/>
    <m/>
    <s v=""/>
    <s v=""/>
    <m/>
    <m/>
    <m/>
    <s v="7A"/>
    <s v="7B"/>
    <x v="0"/>
    <x v="0"/>
    <x v="0"/>
    <x v="0"/>
    <x v="0"/>
    <s v=""/>
    <s v=""/>
    <x v="6"/>
    <x v="23"/>
    <x v="998"/>
    <x v="1106"/>
  </r>
  <r>
    <s v="01"/>
    <m/>
    <s v="Сигнал"/>
    <s v="17-X -020227"/>
    <x v="988"/>
    <s v="00"/>
    <s v="H2SO4 to neutralization basin 022B"/>
    <s v="11-XV-020227 ОТКРЫТО"/>
    <s v="Position Open Proximity Switch"/>
    <s v="4124-FY-VD-BD17617L02200002_SH.7"/>
    <x v="18"/>
    <x v="11"/>
    <m/>
    <s v="17-C-DD-N-009FL03-L022"/>
    <s v="24 Pair"/>
    <s v="Pr.07"/>
    <x v="5"/>
    <x v="13"/>
    <x v="6"/>
    <n v="14"/>
    <s v=""/>
    <s v="48"/>
    <s v="AVK 2,5 A, AVK 2,5 A"/>
    <x v="679"/>
    <x v="4"/>
    <x v="56"/>
    <x v="1"/>
    <x v="56"/>
    <s v="DB37-*m"/>
    <x v="1"/>
    <s v="CPO101"/>
    <n v="1"/>
    <s v="BP012"/>
    <x v="56"/>
    <n v="5"/>
    <n v="8"/>
    <x v="2"/>
    <n v="32"/>
    <s v=""/>
    <s v="DCS AMMONIA-UTILITIES"/>
    <m/>
    <m/>
    <m/>
    <s v="O1011104"/>
    <n v="8"/>
    <m/>
    <s v="00-Common"/>
    <x v="559"/>
    <x v="559"/>
    <x v="0"/>
    <m/>
    <s v="O1011104:8A/_x000a_O1011104_U8:5"/>
    <s v="O1011104:8B/_x000a_O1011104_U8:6"/>
    <m/>
    <s v=""/>
    <s v=""/>
    <m/>
    <m/>
    <m/>
    <s v="8A"/>
    <s v="8B"/>
    <x v="0"/>
    <x v="0"/>
    <x v="0"/>
    <x v="0"/>
    <x v="0"/>
    <s v=""/>
    <s v=""/>
    <x v="7"/>
    <x v="24"/>
    <x v="999"/>
    <x v="1107"/>
  </r>
  <r>
    <s v="01"/>
    <m/>
    <s v="Сигнал"/>
    <s v="17-X -020227"/>
    <x v="989"/>
    <s v="00"/>
    <s v="H2SO4 to neutralization basin 022B"/>
    <s v="11-XV-020227 ЗАКРЫТО"/>
    <s v="Position Closed Proximity Switch"/>
    <s v="4124-FY-VD-BD17617L02200002_SH.7"/>
    <x v="18"/>
    <x v="11"/>
    <m/>
    <s v="17-C-DD-N-009FL03-L022"/>
    <s v="24 Pair"/>
    <s v="Pr.08"/>
    <x v="5"/>
    <x v="13"/>
    <x v="7"/>
    <n v="16"/>
    <s v=""/>
    <s v="48"/>
    <s v="AVK 2,5 A, AVK 2,5 A"/>
    <x v="680"/>
    <x v="4"/>
    <x v="56"/>
    <x v="1"/>
    <x v="56"/>
    <s v="DB37-*m"/>
    <x v="1"/>
    <s v="CPO101"/>
    <n v="1"/>
    <s v="BP012"/>
    <x v="56"/>
    <n v="5"/>
    <n v="9"/>
    <x v="2"/>
    <n v="32"/>
    <s v=""/>
    <s v="DCS AMMONIA-UTILITIES"/>
    <m/>
    <m/>
    <m/>
    <s v="O1011104"/>
    <n v="9"/>
    <m/>
    <s v="00-Common"/>
    <x v="560"/>
    <x v="560"/>
    <x v="0"/>
    <m/>
    <s v="O1011104:9A/_x000a_O1011104_U9:5"/>
    <s v="O1011104:9B/_x000a_O1011104_U9:6"/>
    <m/>
    <s v=""/>
    <s v=""/>
    <m/>
    <m/>
    <m/>
    <s v="9A"/>
    <s v="9B"/>
    <x v="0"/>
    <x v="0"/>
    <x v="0"/>
    <x v="0"/>
    <x v="0"/>
    <s v=""/>
    <s v=""/>
    <x v="8"/>
    <x v="25"/>
    <x v="1000"/>
    <x v="1108"/>
  </r>
  <r>
    <s v="01"/>
    <m/>
    <s v="Сигнал"/>
    <s v="17-X -020250"/>
    <x v="990"/>
    <s v="00"/>
    <s v="Steam to neutralization basin 022A"/>
    <s v="17-XV-020250 Открыто"/>
    <s v="Position Open Proximity Switch"/>
    <s v="4124-FY-VD-BD17617L02200002_SH.7"/>
    <x v="18"/>
    <x v="11"/>
    <m/>
    <s v="17-C-DD-N-009FL03-L022"/>
    <s v="24 Pair"/>
    <s v="Pr.09"/>
    <x v="5"/>
    <x v="13"/>
    <x v="10"/>
    <n v="18"/>
    <s v=""/>
    <s v="48"/>
    <s v="AVK 2,5 A, AVK 2,5 A"/>
    <x v="681"/>
    <x v="4"/>
    <x v="56"/>
    <x v="1"/>
    <x v="56"/>
    <s v="DB37-*m"/>
    <x v="1"/>
    <s v="CPO101"/>
    <n v="1"/>
    <s v="BP012"/>
    <x v="56"/>
    <n v="5"/>
    <n v="10"/>
    <x v="2"/>
    <n v="32"/>
    <s v=""/>
    <s v="DCS AMMONIA-UTILITIES"/>
    <m/>
    <m/>
    <m/>
    <s v="O1011104"/>
    <n v="10"/>
    <m/>
    <s v="00-Common"/>
    <x v="561"/>
    <x v="561"/>
    <x v="0"/>
    <m/>
    <s v="O1011104:10A/_x000a_O1011104_U10:5"/>
    <s v="O1011104:10B/_x000a_O1011104_U10:6"/>
    <m/>
    <s v=""/>
    <s v=""/>
    <m/>
    <m/>
    <m/>
    <s v="10A"/>
    <s v="10B"/>
    <x v="0"/>
    <x v="0"/>
    <x v="0"/>
    <x v="0"/>
    <x v="0"/>
    <s v=""/>
    <s v=""/>
    <x v="9"/>
    <x v="26"/>
    <x v="1001"/>
    <x v="1109"/>
  </r>
  <r>
    <s v="01"/>
    <m/>
    <s v="Сигнал"/>
    <s v="17-X -020250"/>
    <x v="991"/>
    <s v="00"/>
    <s v="Steam to neutralization basin 022A"/>
    <s v="17-XV-020250 Закрыто"/>
    <s v="Position Closed Proximity Switch"/>
    <s v="4124-FY-VD-BD17617L02200002_SH.7"/>
    <x v="18"/>
    <x v="11"/>
    <m/>
    <s v="17-C-DD-N-009FL03-L022"/>
    <s v="24 Pair"/>
    <s v="Pr.10"/>
    <x v="5"/>
    <x v="13"/>
    <x v="11"/>
    <n v="20"/>
    <s v=""/>
    <s v="48"/>
    <s v="AVK 2,5 A, AVK 2,5 A"/>
    <x v="682"/>
    <x v="4"/>
    <x v="56"/>
    <x v="1"/>
    <x v="56"/>
    <s v="DB37-*m"/>
    <x v="1"/>
    <s v="CPO101"/>
    <n v="1"/>
    <s v="BP012"/>
    <x v="56"/>
    <n v="5"/>
    <n v="11"/>
    <x v="2"/>
    <n v="32"/>
    <s v=""/>
    <s v="DCS AMMONIA-UTILITIES"/>
    <m/>
    <m/>
    <m/>
    <s v="O1011104"/>
    <n v="11"/>
    <m/>
    <s v="00-Common"/>
    <x v="562"/>
    <x v="562"/>
    <x v="0"/>
    <m/>
    <s v="O1011104:11A/_x000a_O1011104_U11:5"/>
    <s v="O1011104:11B/_x000a_O1011104_U11:6"/>
    <m/>
    <s v=""/>
    <s v=""/>
    <m/>
    <m/>
    <m/>
    <s v="11A"/>
    <s v="11B"/>
    <x v="0"/>
    <x v="0"/>
    <x v="0"/>
    <x v="0"/>
    <x v="0"/>
    <s v=""/>
    <s v=""/>
    <x v="10"/>
    <x v="27"/>
    <x v="1002"/>
    <x v="1110"/>
  </r>
  <r>
    <s v="01"/>
    <m/>
    <s v="Сигнал"/>
    <s v="17-X -020251"/>
    <x v="992"/>
    <s v="00"/>
    <s v="Steam to neutralization basin 022B"/>
    <s v="17-XV-020251 Открыто"/>
    <s v="Position Open Proximity Switch"/>
    <s v="4124-FY-VD-BD17617L02200002_SH.7"/>
    <x v="18"/>
    <x v="11"/>
    <m/>
    <s v="17-C-DD-N-009FL03-L022"/>
    <s v="24 Pair"/>
    <s v="Pr.11"/>
    <x v="5"/>
    <x v="13"/>
    <x v="12"/>
    <n v="22"/>
    <s v=""/>
    <s v="48"/>
    <s v="AVK 2,5 A, AVK 2,5 A"/>
    <x v="683"/>
    <x v="4"/>
    <x v="56"/>
    <x v="1"/>
    <x v="56"/>
    <s v="DB37-*m"/>
    <x v="1"/>
    <s v="CPO101"/>
    <n v="1"/>
    <s v="BP012"/>
    <x v="56"/>
    <n v="5"/>
    <n v="12"/>
    <x v="2"/>
    <n v="32"/>
    <s v=""/>
    <s v="DCS AMMONIA-UTILITIES"/>
    <m/>
    <m/>
    <m/>
    <s v="O1011104"/>
    <n v="12"/>
    <m/>
    <s v="00-Common"/>
    <x v="563"/>
    <x v="563"/>
    <x v="0"/>
    <m/>
    <s v="O1011104:12A/_x000a_O1011104_U12:5"/>
    <s v="O1011104:12B/_x000a_O1011104_U12:6"/>
    <m/>
    <s v=""/>
    <s v=""/>
    <m/>
    <m/>
    <m/>
    <s v="12A"/>
    <s v="12B"/>
    <x v="0"/>
    <x v="0"/>
    <x v="0"/>
    <x v="0"/>
    <x v="0"/>
    <s v=""/>
    <s v=""/>
    <x v="11"/>
    <x v="28"/>
    <x v="1003"/>
    <x v="1111"/>
  </r>
  <r>
    <s v="01"/>
    <m/>
    <s v="Сигнал"/>
    <s v="17-X -020251"/>
    <x v="993"/>
    <s v="00"/>
    <s v="Steam to neutralization basin 022B"/>
    <s v="17-XV-020251 Закрыто"/>
    <s v="Position Closed Proximity Switch"/>
    <s v="4124-FY-VD-BD17617L02200002_SH.7"/>
    <x v="18"/>
    <x v="11"/>
    <m/>
    <s v="17-C-DD-N-009FL03-L022"/>
    <s v="24 Pair"/>
    <s v="Pr.12"/>
    <x v="5"/>
    <x v="13"/>
    <x v="13"/>
    <n v="24"/>
    <s v=""/>
    <s v="48"/>
    <s v="AVK 2,5 A, AVK 2,5 A"/>
    <x v="684"/>
    <x v="4"/>
    <x v="56"/>
    <x v="1"/>
    <x v="56"/>
    <s v="DB37-*m"/>
    <x v="1"/>
    <s v="CPO101"/>
    <n v="1"/>
    <s v="BP012"/>
    <x v="56"/>
    <n v="5"/>
    <n v="13"/>
    <x v="2"/>
    <n v="32"/>
    <s v=""/>
    <s v="DCS AMMONIA-UTILITIES"/>
    <m/>
    <m/>
    <m/>
    <s v="O1011104"/>
    <n v="13"/>
    <m/>
    <s v="00-Common"/>
    <x v="564"/>
    <x v="564"/>
    <x v="0"/>
    <m/>
    <s v="O1011104:13A/_x000a_O1011104_U13:5"/>
    <s v="O1011104:13B/_x000a_O1011104_U13:6"/>
    <m/>
    <s v=""/>
    <s v=""/>
    <m/>
    <m/>
    <m/>
    <s v="13A"/>
    <s v="13B"/>
    <x v="0"/>
    <x v="0"/>
    <x v="0"/>
    <x v="0"/>
    <x v="0"/>
    <s v=""/>
    <s v=""/>
    <x v="12"/>
    <x v="29"/>
    <x v="1004"/>
    <x v="1112"/>
  </r>
  <r>
    <s v="01"/>
    <m/>
    <s v="Сигнал"/>
    <s v="17-X -020232"/>
    <x v="994"/>
    <s v="00"/>
    <s v="From SAC to neutralization basin 022A"/>
    <s v="11-XV-020232 ОТКРЫТО"/>
    <s v="Position Open Proximity Switch"/>
    <s v="4124-FY-VD-BD17617L02200002_SH.7"/>
    <x v="18"/>
    <x v="11"/>
    <m/>
    <s v="17-C-DD-N-009FL03-L022"/>
    <s v="24 Pair"/>
    <s v="Pr.13"/>
    <x v="5"/>
    <x v="13"/>
    <x v="14"/>
    <n v="26"/>
    <s v=""/>
    <s v="48"/>
    <s v="AVK 2,5 A, AVK 2,5 A"/>
    <x v="685"/>
    <x v="4"/>
    <x v="56"/>
    <x v="1"/>
    <x v="56"/>
    <s v="DB37-*m"/>
    <x v="1"/>
    <s v="CPO101"/>
    <n v="1"/>
    <s v="BP012"/>
    <x v="56"/>
    <n v="5"/>
    <n v="14"/>
    <x v="2"/>
    <n v="32"/>
    <s v=""/>
    <s v="DCS AMMONIA-UTILITIES"/>
    <m/>
    <m/>
    <m/>
    <s v="O1011104"/>
    <n v="14"/>
    <m/>
    <s v="00-Common"/>
    <x v="565"/>
    <x v="565"/>
    <x v="0"/>
    <m/>
    <s v="O1011104:14A/_x000a_O1011104_U14:5"/>
    <s v="O1011104:14B/_x000a_O1011104_U14:6"/>
    <m/>
    <s v=""/>
    <s v=""/>
    <m/>
    <m/>
    <m/>
    <s v="14A"/>
    <s v="14B"/>
    <x v="0"/>
    <x v="0"/>
    <x v="0"/>
    <x v="0"/>
    <x v="0"/>
    <s v=""/>
    <s v=""/>
    <x v="13"/>
    <x v="30"/>
    <x v="1005"/>
    <x v="1113"/>
  </r>
  <r>
    <s v="01"/>
    <m/>
    <s v="Сигнал"/>
    <s v="17-X -020232"/>
    <x v="995"/>
    <s v="00"/>
    <s v="From SAC to neutralization basin 022A"/>
    <s v="11-XV-020232 ЗАКРЫТО"/>
    <s v="Position Closed Proximity Switch"/>
    <s v="4124-FY-VD-BD17617L02200002_SH.7"/>
    <x v="18"/>
    <x v="11"/>
    <m/>
    <s v="17-C-DD-N-009FL03-L022"/>
    <s v="24 Pair"/>
    <s v="Pr.14"/>
    <x v="5"/>
    <x v="13"/>
    <x v="15"/>
    <n v="28"/>
    <s v=""/>
    <s v="48"/>
    <s v="AVK 2,5 A, AVK 2,5 A"/>
    <x v="686"/>
    <x v="4"/>
    <x v="56"/>
    <x v="1"/>
    <x v="56"/>
    <s v="DB37-*m"/>
    <x v="1"/>
    <s v="CPO101"/>
    <n v="1"/>
    <s v="BP012"/>
    <x v="56"/>
    <n v="5"/>
    <n v="15"/>
    <x v="2"/>
    <n v="32"/>
    <s v=""/>
    <s v="DCS AMMONIA-UTILITIES"/>
    <m/>
    <m/>
    <m/>
    <s v="O1011104"/>
    <n v="15"/>
    <m/>
    <s v="00-Common"/>
    <x v="566"/>
    <x v="566"/>
    <x v="0"/>
    <m/>
    <s v="O1011104:15A/_x000a_O1011104_U15:5"/>
    <s v="O1011104:15B/_x000a_O1011104_U15:6"/>
    <m/>
    <s v=""/>
    <s v=""/>
    <m/>
    <m/>
    <m/>
    <s v="15A"/>
    <s v="15B"/>
    <x v="0"/>
    <x v="0"/>
    <x v="0"/>
    <x v="0"/>
    <x v="0"/>
    <s v=""/>
    <s v=""/>
    <x v="14"/>
    <x v="31"/>
    <x v="1006"/>
    <x v="1114"/>
  </r>
  <r>
    <s v="01"/>
    <m/>
    <s v="Сигнал"/>
    <s v="17-X -020233"/>
    <x v="996"/>
    <s v="00"/>
    <s v="From SAC to neutralization basin 022B"/>
    <s v="11-XV-020233 ОТКРЫТО"/>
    <s v="Position Open Proximity Switch"/>
    <s v="4124-FY-VD-BD17617L02200002_SH.7"/>
    <x v="18"/>
    <x v="11"/>
    <m/>
    <s v="17-C-DD-N-009FL03-L022"/>
    <s v="24 Pair"/>
    <s v="Pr.15"/>
    <x v="5"/>
    <x v="13"/>
    <x v="9"/>
    <n v="30"/>
    <s v=""/>
    <s v="48"/>
    <s v="AVK 2,5 A, AVK 2,5 A"/>
    <x v="687"/>
    <x v="4"/>
    <x v="56"/>
    <x v="1"/>
    <x v="56"/>
    <s v="DB37-*m"/>
    <x v="1"/>
    <s v="CPO101"/>
    <n v="1"/>
    <s v="BP012"/>
    <x v="56"/>
    <n v="5"/>
    <n v="16"/>
    <x v="2"/>
    <n v="32"/>
    <s v=""/>
    <s v="DCS AMMONIA-UTILITIES"/>
    <m/>
    <m/>
    <m/>
    <s v="O1011104"/>
    <n v="16"/>
    <m/>
    <s v="00-Common"/>
    <x v="567"/>
    <x v="567"/>
    <x v="0"/>
    <m/>
    <s v="O1011104:16A/_x000a_O1011104_U16:5"/>
    <s v="O1011104:16B/_x000a_O1011104_U16:6"/>
    <m/>
    <s v=""/>
    <s v=""/>
    <m/>
    <m/>
    <m/>
    <s v="16A"/>
    <s v="16B"/>
    <x v="0"/>
    <x v="0"/>
    <x v="0"/>
    <x v="0"/>
    <x v="0"/>
    <s v=""/>
    <s v=""/>
    <x v="15"/>
    <x v="32"/>
    <x v="1007"/>
    <x v="1115"/>
  </r>
  <r>
    <s v="01"/>
    <m/>
    <s v="Сигнал"/>
    <s v="17-X -020233"/>
    <x v="997"/>
    <s v="00"/>
    <s v="From SAC to neutralization basin 022B"/>
    <s v="11-XV-020233 ЗАКРЫТО"/>
    <s v="Position Closed Proximity Switch"/>
    <s v="4124-FY-VD-BD17617L02200002_SH.7"/>
    <x v="18"/>
    <x v="11"/>
    <m/>
    <s v="17-C-DD-N-009FL03-L022"/>
    <s v="24 Pair"/>
    <s v="Pr.16"/>
    <x v="5"/>
    <x v="13"/>
    <x v="16"/>
    <n v="32"/>
    <s v=""/>
    <s v="48"/>
    <s v="AVK 2,5 A, AVK 2,5 A"/>
    <x v="688"/>
    <x v="4"/>
    <x v="56"/>
    <x v="1"/>
    <x v="56"/>
    <s v="DB37-*m"/>
    <x v="1"/>
    <s v="CPO101"/>
    <n v="1"/>
    <s v="BP012"/>
    <x v="56"/>
    <n v="5"/>
    <n v="17"/>
    <x v="2"/>
    <n v="32"/>
    <s v=""/>
    <s v="DCS AMMONIA-UTILITIES"/>
    <m/>
    <m/>
    <m/>
    <s v="O1011104"/>
    <n v="17"/>
    <m/>
    <s v="00-Common"/>
    <x v="568"/>
    <x v="568"/>
    <x v="0"/>
    <m/>
    <s v="O1011104:17A/_x000a_O1011104_U17:5"/>
    <s v="O1011104:17B/_x000a_O1011104_U17:6"/>
    <m/>
    <s v=""/>
    <s v=""/>
    <m/>
    <m/>
    <m/>
    <s v="17A"/>
    <s v="17B"/>
    <x v="0"/>
    <x v="0"/>
    <x v="0"/>
    <x v="0"/>
    <x v="0"/>
    <s v=""/>
    <s v=""/>
    <x v="17"/>
    <x v="33"/>
    <x v="1008"/>
    <x v="1116"/>
  </r>
  <r>
    <s v="01"/>
    <m/>
    <s v="Сигнал"/>
    <s v="17-X -020228"/>
    <x v="998"/>
    <s v="00"/>
    <s v="Neutralization basin 022A recirculation valve"/>
    <s v="11-XV-020228 ОТКРЫТО"/>
    <s v="Position Open Proximity Switch"/>
    <s v="4124-FY-VD-BD17617L02200002_SH.7"/>
    <x v="18"/>
    <x v="11"/>
    <m/>
    <s v="17-C-DD-N-010FL03-L022"/>
    <s v="12 Pair"/>
    <s v="Pr.01"/>
    <x v="5"/>
    <x v="3"/>
    <x v="5"/>
    <n v="2"/>
    <s v=""/>
    <s v="24"/>
    <s v="AVK 2,5 A, AVK 2,5 A"/>
    <x v="689"/>
    <x v="4"/>
    <x v="56"/>
    <x v="1"/>
    <x v="56"/>
    <s v="DB37-*m"/>
    <x v="1"/>
    <s v="CPO101"/>
    <n v="1"/>
    <s v="BP012"/>
    <x v="56"/>
    <n v="5"/>
    <n v="18"/>
    <x v="2"/>
    <n v="32"/>
    <s v=""/>
    <s v="DCS AMMONIA-UTILITIES"/>
    <m/>
    <m/>
    <m/>
    <s v="O1011104"/>
    <n v="18"/>
    <m/>
    <s v="00-Common"/>
    <x v="569"/>
    <x v="569"/>
    <x v="0"/>
    <m/>
    <s v="O1011104:18A/_x000a_O1011104_U18:5"/>
    <s v="O1011104:18B/_x000a_O1011104_U18:6"/>
    <m/>
    <s v=""/>
    <s v=""/>
    <m/>
    <m/>
    <m/>
    <s v="18A"/>
    <s v="18B"/>
    <x v="0"/>
    <x v="0"/>
    <x v="0"/>
    <x v="0"/>
    <x v="0"/>
    <s v=""/>
    <s v=""/>
    <x v="18"/>
    <x v="34"/>
    <x v="1009"/>
    <x v="1117"/>
  </r>
  <r>
    <s v="01"/>
    <m/>
    <s v="Сигнал"/>
    <s v="17-X -020228"/>
    <x v="999"/>
    <s v="00"/>
    <s v="Neutralization basin 022A recirculation valve"/>
    <s v="11-XV-020228 ЗАКРЫТО"/>
    <s v="Position Closed Proximity Switch"/>
    <s v="4124-FY-VD-BD17617L02200002_SH.7"/>
    <x v="18"/>
    <x v="11"/>
    <m/>
    <s v="17-C-DD-N-010FL03-L022"/>
    <s v="12 Pair"/>
    <s v="Pr.02"/>
    <x v="5"/>
    <x v="3"/>
    <x v="0"/>
    <n v="4"/>
    <s v=""/>
    <s v="24"/>
    <s v="AVK 2,5 A, AVK 2,5 A"/>
    <x v="690"/>
    <x v="4"/>
    <x v="56"/>
    <x v="1"/>
    <x v="56"/>
    <s v="DB37-*m"/>
    <x v="1"/>
    <s v="CPO101"/>
    <n v="1"/>
    <s v="BP012"/>
    <x v="56"/>
    <n v="5"/>
    <n v="19"/>
    <x v="2"/>
    <n v="32"/>
    <s v=""/>
    <s v="DCS AMMONIA-UTILITIES"/>
    <m/>
    <m/>
    <m/>
    <s v="O1011104"/>
    <n v="19"/>
    <m/>
    <s v="00-Common"/>
    <x v="570"/>
    <x v="570"/>
    <x v="0"/>
    <m/>
    <s v="O1011104:19A/_x000a_O1011104_U19:5"/>
    <s v="O1011104:19B/_x000a_O1011104_U19:6"/>
    <m/>
    <s v=""/>
    <s v=""/>
    <m/>
    <m/>
    <m/>
    <s v="19A"/>
    <s v="19B"/>
    <x v="0"/>
    <x v="0"/>
    <x v="0"/>
    <x v="0"/>
    <x v="0"/>
    <s v=""/>
    <s v=""/>
    <x v="19"/>
    <x v="35"/>
    <x v="1010"/>
    <x v="1118"/>
  </r>
  <r>
    <s v="01"/>
    <m/>
    <s v="Сигнал"/>
    <s v="17-X -020229"/>
    <x v="1000"/>
    <s v="00"/>
    <s v="Neutralization basin 022A outlet valve"/>
    <s v="11-XV-020229 ОТКРЫТО"/>
    <s v="Position Open Proximity Switch"/>
    <s v="4124-FY-VD-BD17617L02200002_SH.7"/>
    <x v="18"/>
    <x v="11"/>
    <m/>
    <s v="17-C-DD-N-010FL03-L022"/>
    <s v="12 Pair"/>
    <s v="Pr.03"/>
    <x v="5"/>
    <x v="3"/>
    <x v="1"/>
    <n v="6"/>
    <s v=""/>
    <s v="24"/>
    <s v="AVK 2,5 A, AVK 2,5 A"/>
    <x v="691"/>
    <x v="4"/>
    <x v="56"/>
    <x v="1"/>
    <x v="56"/>
    <s v="DB37-*m"/>
    <x v="1"/>
    <s v="CPO101"/>
    <n v="1"/>
    <s v="BP012"/>
    <x v="56"/>
    <n v="5"/>
    <n v="20"/>
    <x v="2"/>
    <n v="32"/>
    <s v=""/>
    <s v="DCS AMMONIA-UTILITIES"/>
    <m/>
    <m/>
    <m/>
    <s v="O1011104"/>
    <n v="20"/>
    <m/>
    <s v="00-Common"/>
    <x v="571"/>
    <x v="571"/>
    <x v="0"/>
    <m/>
    <s v="O1011104:20A/_x000a_O1011104_U20:5"/>
    <s v="O1011104:20B/_x000a_O1011104_U20:6"/>
    <m/>
    <s v=""/>
    <s v=""/>
    <m/>
    <m/>
    <m/>
    <s v="20A"/>
    <s v="20B"/>
    <x v="0"/>
    <x v="0"/>
    <x v="0"/>
    <x v="0"/>
    <x v="0"/>
    <s v=""/>
    <s v=""/>
    <x v="20"/>
    <x v="36"/>
    <x v="1011"/>
    <x v="1119"/>
  </r>
  <r>
    <s v="01"/>
    <m/>
    <s v="Сигнал"/>
    <s v="17-X -020229"/>
    <x v="1001"/>
    <s v="00"/>
    <s v="Neutralization basin 022A outlet valve"/>
    <s v="11-XV-020229 ЗАКРЫТО"/>
    <s v="Position Closed Proximity Switch"/>
    <s v="4124-FY-VD-BD17617L02200002_SH.7"/>
    <x v="18"/>
    <x v="11"/>
    <m/>
    <s v="17-C-DD-N-010FL03-L022"/>
    <s v="12 Pair"/>
    <s v="Pr.04"/>
    <x v="5"/>
    <x v="3"/>
    <x v="2"/>
    <n v="8"/>
    <s v=""/>
    <s v="24"/>
    <s v="AVK 2,5 A, AVK 2,5 A"/>
    <x v="692"/>
    <x v="4"/>
    <x v="56"/>
    <x v="1"/>
    <x v="56"/>
    <s v="DB37-*m"/>
    <x v="1"/>
    <s v="CPO101"/>
    <n v="1"/>
    <s v="BP012"/>
    <x v="56"/>
    <n v="5"/>
    <n v="21"/>
    <x v="2"/>
    <n v="32"/>
    <s v=""/>
    <s v="DCS AMMONIA-UTILITIES"/>
    <m/>
    <m/>
    <m/>
    <s v="O1011104"/>
    <n v="21"/>
    <m/>
    <s v="00-Common"/>
    <x v="572"/>
    <x v="572"/>
    <x v="0"/>
    <m/>
    <s v="O1011104:21A/_x000a_O1011104_U21:5"/>
    <s v="O1011104:21B/_x000a_O1011104_U21:6"/>
    <m/>
    <s v=""/>
    <s v=""/>
    <m/>
    <m/>
    <m/>
    <s v="21A"/>
    <s v="21B"/>
    <x v="0"/>
    <x v="0"/>
    <x v="0"/>
    <x v="0"/>
    <x v="0"/>
    <s v=""/>
    <s v=""/>
    <x v="21"/>
    <x v="37"/>
    <x v="1012"/>
    <x v="1120"/>
  </r>
  <r>
    <s v="01"/>
    <m/>
    <s v="Сигнал"/>
    <s v="17-X -020230"/>
    <x v="1002"/>
    <s v="00"/>
    <s v="Neutralization basin 022B outlet valve"/>
    <s v="11-XV-020230 ОТКРЫТО"/>
    <s v="Position Open Proximity Switch"/>
    <s v="4124-FY-VD-BD17617L02200002_SH.7"/>
    <x v="18"/>
    <x v="11"/>
    <m/>
    <s v="17-C-DD-N-010FL03-L022"/>
    <s v="12 Pair"/>
    <s v="Pr.05"/>
    <x v="5"/>
    <x v="3"/>
    <x v="3"/>
    <n v="10"/>
    <s v=""/>
    <s v="24"/>
    <s v="AVK 2,5 A, AVK 2,5 A"/>
    <x v="693"/>
    <x v="4"/>
    <x v="56"/>
    <x v="1"/>
    <x v="56"/>
    <s v="DB37-*m"/>
    <x v="1"/>
    <s v="CPO101"/>
    <n v="1"/>
    <s v="BP012"/>
    <x v="56"/>
    <n v="5"/>
    <n v="22"/>
    <x v="2"/>
    <n v="32"/>
    <s v=""/>
    <s v="DCS AMMONIA-UTILITIES"/>
    <m/>
    <m/>
    <m/>
    <s v="O1011104"/>
    <n v="22"/>
    <m/>
    <s v="00-Common"/>
    <x v="573"/>
    <x v="573"/>
    <x v="0"/>
    <m/>
    <s v="O1011104:22A/_x000a_O1011104_U22:5"/>
    <s v="O1011104:22B/_x000a_O1011104_U22:6"/>
    <m/>
    <s v=""/>
    <s v=""/>
    <m/>
    <m/>
    <m/>
    <s v="22A"/>
    <s v="22B"/>
    <x v="0"/>
    <x v="0"/>
    <x v="0"/>
    <x v="0"/>
    <x v="0"/>
    <s v=""/>
    <s v=""/>
    <x v="22"/>
    <x v="38"/>
    <x v="1013"/>
    <x v="1121"/>
  </r>
  <r>
    <s v="01"/>
    <m/>
    <s v="Сигнал"/>
    <s v="17-X -020230"/>
    <x v="1003"/>
    <s v="00"/>
    <s v="Neutralization basin 022B outlet valve"/>
    <s v="11-XV-020230 ЗАКРЫТО"/>
    <s v="Position Closed Proximity Switch"/>
    <s v="4124-FY-VD-BD17617L02200002_SH.7"/>
    <x v="18"/>
    <x v="11"/>
    <m/>
    <s v="17-C-DD-N-010FL03-L022"/>
    <s v="12 Pair"/>
    <s v="Pr.06"/>
    <x v="5"/>
    <x v="3"/>
    <x v="4"/>
    <n v="12"/>
    <s v=""/>
    <s v="24"/>
    <s v="AVK 2,5 A, AVK 2,5 A"/>
    <x v="694"/>
    <x v="4"/>
    <x v="56"/>
    <x v="1"/>
    <x v="56"/>
    <s v="DB37-*m"/>
    <x v="1"/>
    <s v="CPO101"/>
    <n v="1"/>
    <s v="BP012"/>
    <x v="56"/>
    <n v="5"/>
    <n v="23"/>
    <x v="2"/>
    <n v="32"/>
    <s v=""/>
    <s v="DCS AMMONIA-UTILITIES"/>
    <m/>
    <m/>
    <m/>
    <s v="O1011104"/>
    <n v="23"/>
    <m/>
    <s v="00-Common"/>
    <x v="574"/>
    <x v="574"/>
    <x v="0"/>
    <m/>
    <s v="O1011104:23A/_x000a_O1011104_U23:5"/>
    <s v="O1011104:23B/_x000a_O1011104_U23:6"/>
    <m/>
    <s v=""/>
    <s v=""/>
    <m/>
    <m/>
    <m/>
    <s v="23A"/>
    <s v="23B"/>
    <x v="0"/>
    <x v="0"/>
    <x v="0"/>
    <x v="0"/>
    <x v="0"/>
    <s v=""/>
    <s v=""/>
    <x v="23"/>
    <x v="39"/>
    <x v="1014"/>
    <x v="1122"/>
  </r>
  <r>
    <s v="01"/>
    <m/>
    <s v="Сигнал"/>
    <s v="17-X -020231"/>
    <x v="1004"/>
    <s v="00"/>
    <s v="Neutralization basin 022B recirculation valve"/>
    <s v="11-XV-020231 ОТКРЫТО"/>
    <s v="Position Open Proximity Switch"/>
    <s v="4124-FY-VD-BD17617L02200002_SH.7"/>
    <x v="18"/>
    <x v="11"/>
    <m/>
    <s v="17-C-DD-N-010FL03-L022"/>
    <s v="12 Pair"/>
    <s v="Pr.07"/>
    <x v="5"/>
    <x v="3"/>
    <x v="6"/>
    <n v="14"/>
    <s v=""/>
    <s v="24"/>
    <s v="AVK 2,5 A, AVK 2,5 A"/>
    <x v="695"/>
    <x v="4"/>
    <x v="56"/>
    <x v="1"/>
    <x v="56"/>
    <s v="DB37-*m"/>
    <x v="1"/>
    <s v="CPO101"/>
    <n v="1"/>
    <s v="BP012"/>
    <x v="56"/>
    <n v="5"/>
    <n v="24"/>
    <x v="2"/>
    <n v="32"/>
    <s v=""/>
    <s v="DCS AMMONIA-UTILITIES"/>
    <m/>
    <m/>
    <m/>
    <s v="O1011104"/>
    <n v="24"/>
    <m/>
    <s v="00-Common"/>
    <x v="575"/>
    <x v="575"/>
    <x v="0"/>
    <m/>
    <s v="O1011104:24A/_x000a_O1011104_U24:5"/>
    <s v="O1011104:24B/_x000a_O1011104_U24:6"/>
    <m/>
    <s v=""/>
    <s v=""/>
    <m/>
    <m/>
    <m/>
    <s v="24A"/>
    <s v="24B"/>
    <x v="0"/>
    <x v="0"/>
    <x v="0"/>
    <x v="0"/>
    <x v="0"/>
    <s v=""/>
    <s v=""/>
    <x v="24"/>
    <x v="40"/>
    <x v="1015"/>
    <x v="1123"/>
  </r>
  <r>
    <s v="01"/>
    <m/>
    <s v="Сигнал"/>
    <s v="17-X -020231"/>
    <x v="1005"/>
    <s v="00"/>
    <s v="Neutralization basin 022B recirculation valve"/>
    <s v="11-XV-020231 ЗАКРЫТО"/>
    <s v="Position Closed Proximity Switch"/>
    <s v="4124-FY-VD-BD17617L02200002_SH.7"/>
    <x v="18"/>
    <x v="11"/>
    <m/>
    <s v="17-C-DD-N-010FL03-L022"/>
    <s v="12 Pair"/>
    <s v="Pr.08"/>
    <x v="5"/>
    <x v="3"/>
    <x v="7"/>
    <n v="16"/>
    <s v=""/>
    <s v="24"/>
    <s v="AVK 2,5 A, AVK 2,5 A"/>
    <x v="696"/>
    <x v="4"/>
    <x v="56"/>
    <x v="1"/>
    <x v="56"/>
    <s v="DB37-*m"/>
    <x v="1"/>
    <s v="CPO101"/>
    <n v="1"/>
    <s v="BP012"/>
    <x v="56"/>
    <n v="5"/>
    <n v="25"/>
    <x v="2"/>
    <n v="32"/>
    <s v=""/>
    <s v="DCS AMMONIA-UTILITIES"/>
    <m/>
    <m/>
    <m/>
    <s v="O1011104"/>
    <n v="25"/>
    <m/>
    <s v="00-Common"/>
    <x v="576"/>
    <x v="576"/>
    <x v="0"/>
    <m/>
    <s v="O1011104:25A/_x000a_O1011104_U25:5"/>
    <s v="O1011104:25B/_x000a_O1011104_U25:6"/>
    <m/>
    <s v=""/>
    <s v=""/>
    <m/>
    <m/>
    <m/>
    <s v="25A"/>
    <s v="25B"/>
    <x v="0"/>
    <x v="0"/>
    <x v="0"/>
    <x v="0"/>
    <x v="0"/>
    <s v=""/>
    <s v=""/>
    <x v="25"/>
    <x v="41"/>
    <x v="1016"/>
    <x v="1124"/>
  </r>
  <r>
    <s v="02.3"/>
    <s v="изм номер клеммной группы (TQ_074)"/>
    <s v="Сигнал"/>
    <s v="17-X -17101"/>
    <x v="1006"/>
    <s v="17"/>
    <s v="Glycol water return service"/>
    <s v="17-XV-17101 ОТКРЫТО"/>
    <s v="Position Open Proximity Switch"/>
    <s v="4124-XZ-DM-21717101"/>
    <x v="18"/>
    <x v="11"/>
    <m/>
    <s v="17-XZSH/L-17101"/>
    <s v="02 Pair"/>
    <s v="Pr.01"/>
    <x v="5"/>
    <x v="52"/>
    <x v="5"/>
    <n v="2"/>
    <s v=""/>
    <s v="4"/>
    <s v="AVK 2,5 A, AVK 2,5 A"/>
    <x v="697"/>
    <x v="4"/>
    <x v="56"/>
    <x v="1"/>
    <x v="56"/>
    <s v="DB37-*m"/>
    <x v="1"/>
    <s v="CPO101"/>
    <n v="1"/>
    <s v="BP012"/>
    <x v="56"/>
    <n v="5"/>
    <n v="26"/>
    <x v="2"/>
    <n v="32"/>
    <s v=""/>
    <s v="DCS AMMONIA-UTILITIES"/>
    <m/>
    <m/>
    <m/>
    <s v="O1011104"/>
    <n v="26"/>
    <m/>
    <s v="17-Glycol Preparation Area"/>
    <x v="577"/>
    <x v="577"/>
    <x v="0"/>
    <m/>
    <s v="O1011104:26A/_x000a_O1011104_U26:5"/>
    <s v="O1011104:26B/_x000a_O1011104_U26:6"/>
    <m/>
    <s v=""/>
    <s v=""/>
    <m/>
    <m/>
    <m/>
    <s v="26A"/>
    <s v="26B"/>
    <x v="0"/>
    <x v="0"/>
    <x v="0"/>
    <x v="0"/>
    <x v="0"/>
    <s v=""/>
    <s v=""/>
    <x v="26"/>
    <x v="42"/>
    <x v="1017"/>
    <x v="1125"/>
  </r>
  <r>
    <s v="02.3"/>
    <s v="изм номер клеммной группы (TQ_074)"/>
    <s v="Сигнал"/>
    <s v="17-X -17101"/>
    <x v="1007"/>
    <s v="17"/>
    <s v="Glycol water return service"/>
    <s v="17-XV-17101 ЗАКРЫТО"/>
    <s v="Position Closed Proximity Switch"/>
    <s v="4124-XZ-DM-21717101"/>
    <x v="18"/>
    <x v="11"/>
    <m/>
    <s v="17-XZSH/L-17101"/>
    <s v="02 Pair"/>
    <s v="Pr.02"/>
    <x v="5"/>
    <x v="52"/>
    <x v="0"/>
    <n v="4"/>
    <s v=""/>
    <s v="4"/>
    <s v="AVK 2,5 A, AVK 2,5 A"/>
    <x v="698"/>
    <x v="4"/>
    <x v="56"/>
    <x v="1"/>
    <x v="56"/>
    <s v="DB37-*m"/>
    <x v="1"/>
    <s v="CPO101"/>
    <n v="1"/>
    <s v="BP012"/>
    <x v="56"/>
    <n v="5"/>
    <n v="27"/>
    <x v="2"/>
    <n v="32"/>
    <s v=""/>
    <s v="DCS AMMONIA-UTILITIES"/>
    <m/>
    <m/>
    <m/>
    <s v="O1011104"/>
    <n v="27"/>
    <m/>
    <s v="17-Glycol Preparation Area"/>
    <x v="578"/>
    <x v="578"/>
    <x v="0"/>
    <m/>
    <s v="O1011104:27A/_x000a_O1011104_U27:5"/>
    <s v="O1011104:27B/_x000a_O1011104_U27:6"/>
    <m/>
    <s v=""/>
    <s v=""/>
    <m/>
    <m/>
    <m/>
    <s v="27A"/>
    <s v="27B"/>
    <x v="0"/>
    <x v="0"/>
    <x v="0"/>
    <x v="0"/>
    <x v="0"/>
    <s v=""/>
    <s v=""/>
    <x v="27"/>
    <x v="43"/>
    <x v="1018"/>
    <x v="1126"/>
  </r>
  <r>
    <s v="02"/>
    <s v="30.05.2024 добавлен по TQ_ALL_055"/>
    <s v="Сигнал"/>
    <s v="17-L-152"/>
    <x v="1008"/>
    <m/>
    <s v="17-L-152"/>
    <s v="Установка 17-L-152  в работе"/>
    <m/>
    <m/>
    <x v="17"/>
    <x v="11"/>
    <m/>
    <s v="17-C-DD-N-001FL14"/>
    <s v="24 Pair"/>
    <s v="Pr.17"/>
    <x v="5"/>
    <x v="47"/>
    <x v="19"/>
    <n v="34"/>
    <m/>
    <s v="48"/>
    <s v="AVK 2,5 A, AVK 2,5 A"/>
    <x v="699"/>
    <x v="4"/>
    <x v="56"/>
    <x v="1"/>
    <x v="56"/>
    <s v="DB37-*m"/>
    <x v="1"/>
    <s v="CPO101"/>
    <n v="1"/>
    <s v="BP012"/>
    <x v="56"/>
    <n v="5"/>
    <n v="28"/>
    <x v="2"/>
    <n v="32"/>
    <s v=""/>
    <s v="DCS AMMONIA-UTILITIES"/>
    <m/>
    <m/>
    <m/>
    <s v="O1011104"/>
    <n v="28"/>
    <m/>
    <m/>
    <x v="579"/>
    <x v="579"/>
    <x v="0"/>
    <m/>
    <s v="O1011104:28A/_x000a_O1011104_U28:5"/>
    <s v="O1011104:28B/_x000a_O1011104_U28:6"/>
    <m/>
    <s v=""/>
    <s v=""/>
    <m/>
    <m/>
    <m/>
    <s v="28A"/>
    <s v="28B"/>
    <x v="0"/>
    <x v="0"/>
    <x v="0"/>
    <x v="0"/>
    <x v="0"/>
    <s v=""/>
    <s v=""/>
    <x v="28"/>
    <x v="44"/>
    <x v="1019"/>
    <x v="1127"/>
  </r>
  <r>
    <s v="02"/>
    <s v="30.05.2024 добавлен по TQ_ALL_055"/>
    <s v="Сигнал"/>
    <s v="17-L-152"/>
    <x v="1009"/>
    <m/>
    <s v="17-L-152"/>
    <s v="Установка 17-L-152  авария"/>
    <m/>
    <m/>
    <x v="17"/>
    <x v="11"/>
    <m/>
    <s v="17-C-DD-N-001FL14"/>
    <s v="24 Pair"/>
    <s v="Pr.18"/>
    <x v="5"/>
    <x v="47"/>
    <x v="20"/>
    <n v="36"/>
    <m/>
    <s v="48"/>
    <s v="AVK 2,5 A, AVK 2,5 A"/>
    <x v="700"/>
    <x v="4"/>
    <x v="56"/>
    <x v="1"/>
    <x v="56"/>
    <s v="DB37-*m"/>
    <x v="1"/>
    <s v="CPO101"/>
    <n v="1"/>
    <s v="BP012"/>
    <x v="56"/>
    <n v="5"/>
    <n v="29"/>
    <x v="2"/>
    <n v="32"/>
    <s v=""/>
    <s v="DCS AMMONIA-UTILITIES"/>
    <m/>
    <m/>
    <m/>
    <s v="O1011104"/>
    <n v="29"/>
    <m/>
    <m/>
    <x v="580"/>
    <x v="580"/>
    <x v="0"/>
    <m/>
    <s v="O1011104:29A/_x000a_O1011104_U29:5"/>
    <s v="O1011104:29B/_x000a_O1011104_U29:6"/>
    <m/>
    <s v=""/>
    <s v=""/>
    <m/>
    <m/>
    <m/>
    <s v="29A"/>
    <s v="29B"/>
    <x v="0"/>
    <x v="0"/>
    <x v="0"/>
    <x v="0"/>
    <x v="0"/>
    <s v=""/>
    <s v=""/>
    <x v="29"/>
    <x v="45"/>
    <x v="1020"/>
    <x v="1128"/>
  </r>
  <r>
    <s v="02"/>
    <s v="30.05.2024 добавлен по TQ_ALL_055"/>
    <s v="Сигнал"/>
    <s v="17-L-181"/>
    <x v="1010"/>
    <m/>
    <s v=" 17-L-181"/>
    <s v="Установка 17-L-181 в работе"/>
    <m/>
    <m/>
    <x v="17"/>
    <x v="11"/>
    <m/>
    <s v="17-C-DD-N-001FL14"/>
    <s v="24 Pair"/>
    <s v="Pr.19"/>
    <x v="5"/>
    <x v="47"/>
    <x v="21"/>
    <n v="38"/>
    <m/>
    <s v="48"/>
    <s v="AVK 2,5 A, AVK 2,5 A"/>
    <x v="701"/>
    <x v="4"/>
    <x v="56"/>
    <x v="1"/>
    <x v="56"/>
    <s v="DB37-*m"/>
    <x v="1"/>
    <s v="CPO101"/>
    <n v="1"/>
    <s v="BP012"/>
    <x v="56"/>
    <n v="5"/>
    <n v="30"/>
    <x v="2"/>
    <n v="32"/>
    <s v=""/>
    <s v="DCS AMMONIA-UTILITIES"/>
    <m/>
    <m/>
    <m/>
    <s v="O1011104"/>
    <n v="30"/>
    <m/>
    <m/>
    <x v="581"/>
    <x v="581"/>
    <x v="0"/>
    <m/>
    <s v="O1011104:30A/_x000a_O1011104_U30:5"/>
    <s v="O1011104:30B/_x000a_O1011104_U30:6"/>
    <m/>
    <s v=""/>
    <s v=""/>
    <m/>
    <m/>
    <m/>
    <s v="30A"/>
    <s v="30B"/>
    <x v="0"/>
    <x v="0"/>
    <x v="0"/>
    <x v="0"/>
    <x v="0"/>
    <s v=""/>
    <s v=""/>
    <x v="30"/>
    <x v="46"/>
    <x v="1021"/>
    <x v="1129"/>
  </r>
  <r>
    <s v="02"/>
    <s v="30.05.2024 добавлен по TQ_ALL_055"/>
    <s v="Сигнал"/>
    <s v="17-L-181"/>
    <x v="1011"/>
    <m/>
    <s v=" 17-L-181"/>
    <s v="Установка 17-L-181 авария"/>
    <m/>
    <m/>
    <x v="17"/>
    <x v="11"/>
    <m/>
    <s v="17-C-DD-N-001FL14"/>
    <s v="24 Pair"/>
    <s v="Pr.20"/>
    <x v="5"/>
    <x v="47"/>
    <x v="22"/>
    <n v="40"/>
    <m/>
    <s v="48"/>
    <s v="AVK 2,5 A, AVK 2,5 A"/>
    <x v="702"/>
    <x v="4"/>
    <x v="56"/>
    <x v="1"/>
    <x v="56"/>
    <s v="DB37-*m"/>
    <x v="1"/>
    <s v="CPO101"/>
    <n v="1"/>
    <s v="BP012"/>
    <x v="56"/>
    <n v="5"/>
    <n v="31"/>
    <x v="2"/>
    <n v="32"/>
    <s v=""/>
    <s v="DCS AMMONIA-UTILITIES"/>
    <m/>
    <m/>
    <m/>
    <s v="O1011104"/>
    <n v="31"/>
    <m/>
    <m/>
    <x v="582"/>
    <x v="582"/>
    <x v="0"/>
    <m/>
    <s v="O1011104:31A/_x000a_O1011104_U31:5"/>
    <s v="O1011104:31B/_x000a_O1011104_U31:6"/>
    <m/>
    <s v=""/>
    <s v=""/>
    <m/>
    <m/>
    <m/>
    <s v="31A"/>
    <s v="31B"/>
    <x v="0"/>
    <x v="0"/>
    <x v="0"/>
    <x v="0"/>
    <x v="0"/>
    <s v=""/>
    <s v=""/>
    <x v="31"/>
    <x v="47"/>
    <x v="1022"/>
    <x v="1130"/>
  </r>
  <r>
    <s v="01"/>
    <m/>
    <s v="Сигнал"/>
    <s v="17-M -072    -B"/>
    <x v="1012"/>
    <s v="07"/>
    <s v="Motor for Filter 17-P-072B"/>
    <s v="17-P-072В СИГНАЛИЗ УТЕЧКИ"/>
    <s v="Motor Leakage Status"/>
    <s v="4124-XZ-DM-21707005"/>
    <x v="19"/>
    <x v="12"/>
    <m/>
    <s v="17-C-DD-N-003FL07"/>
    <s v="24 Pair"/>
    <s v="Pr.14"/>
    <x v="5"/>
    <x v="4"/>
    <x v="15"/>
    <n v="28"/>
    <s v=""/>
    <s v="48"/>
    <s v="AVK 2,5 A, AVK 2,5 A"/>
    <x v="703"/>
    <x v="5"/>
    <x v="56"/>
    <x v="1"/>
    <x v="56"/>
    <s v="DB37-*m"/>
    <x v="1"/>
    <s v="CPO101"/>
    <n v="1"/>
    <s v="BP012"/>
    <x v="56"/>
    <n v="5"/>
    <n v="32"/>
    <x v="2"/>
    <n v="32"/>
    <s v=""/>
    <s v="DCS AMMONIA-UTILITIES"/>
    <m/>
    <m/>
    <m/>
    <s v="O1011104"/>
    <n v="32"/>
    <m/>
    <s v="07-Cooling Tower Area"/>
    <x v="583"/>
    <x v="583"/>
    <x v="0"/>
    <m/>
    <s v="O1011104:32A/_x000a_O1011104_U32:7"/>
    <s v="O1011104:32B/_x000a_O1011104_U32:8"/>
    <m/>
    <s v=""/>
    <s v=""/>
    <m/>
    <m/>
    <m/>
    <s v="32A"/>
    <s v="32B"/>
    <x v="0"/>
    <x v="4"/>
    <x v="0"/>
    <x v="2"/>
    <x v="2"/>
    <s v=""/>
    <s v=""/>
    <x v="32"/>
    <x v="48"/>
    <x v="1023"/>
    <x v="1131"/>
  </r>
  <r>
    <s v="01"/>
    <m/>
    <s v="Сигнал"/>
    <s v="10-F -08004"/>
    <x v="1013"/>
    <s v="00"/>
    <s v="SS-002 COMPRESSOR BUILDING"/>
    <s v="SS-002 ЗДАНИЕ КОМПРЕССОРА"/>
    <s v="Flow Switch"/>
    <s v="4124-XZ-DM-21008004"/>
    <x v="16"/>
    <x v="10"/>
    <m/>
    <s v="11-C-DD-N-001FL10"/>
    <s v="06 Pair"/>
    <s v="Pr.01"/>
    <x v="5"/>
    <x v="53"/>
    <x v="5"/>
    <n v="2"/>
    <s v=""/>
    <n v="12"/>
    <s v="AVK 2,5 A, AVK 2,5 A"/>
    <x v="230"/>
    <x v="2"/>
    <x v="57"/>
    <x v="2"/>
    <x v="57"/>
    <s v="DB37-*m"/>
    <x v="1"/>
    <s v="CPO101"/>
    <n v="1"/>
    <s v="BP012"/>
    <x v="57"/>
    <n v="6"/>
    <n v="1"/>
    <x v="2"/>
    <n v="32"/>
    <s v=""/>
    <s v="DCS AMMONIA-UTILITIES"/>
    <m/>
    <m/>
    <m/>
    <s v="O1011105"/>
    <n v="1"/>
    <m/>
    <s v="00-Common"/>
    <x v="20"/>
    <x v="20"/>
    <x v="0"/>
    <m/>
    <s v=""/>
    <s v=""/>
    <m/>
    <s v="TS-O-10:1/_x000a_O1011105:1A"/>
    <s v="TS-O-10:2/_x000a_O1011105:1B"/>
    <m/>
    <m/>
    <m/>
    <s v=""/>
    <s v=""/>
    <x v="2"/>
    <x v="2"/>
    <x v="0"/>
    <x v="1"/>
    <x v="1"/>
    <s v="1A"/>
    <s v="1B"/>
    <x v="0"/>
    <x v="17"/>
    <x v="1024"/>
    <x v="1132"/>
  </r>
  <r>
    <s v="01"/>
    <m/>
    <s v="Сигнал"/>
    <s v="10-F -08005"/>
    <x v="1014"/>
    <s v="00"/>
    <s v="SS-003 COMPRESSOR BUILDING"/>
    <s v="SS-003 ЗДАНИЕ КОМПРЕССОРА"/>
    <s v="Flow Switch"/>
    <s v="4124-XZ-DM-21008004"/>
    <x v="16"/>
    <x v="10"/>
    <m/>
    <s v="11-C-DD-N-001FL10"/>
    <s v="06 Pair"/>
    <s v="Pr.02"/>
    <x v="5"/>
    <x v="53"/>
    <x v="0"/>
    <n v="4"/>
    <s v=""/>
    <n v="12"/>
    <s v="AVK 2,5 A, AVK 2,5 A"/>
    <x v="230"/>
    <x v="2"/>
    <x v="57"/>
    <x v="2"/>
    <x v="57"/>
    <s v="DB37-*m"/>
    <x v="1"/>
    <s v="CPO101"/>
    <n v="1"/>
    <s v="BP012"/>
    <x v="57"/>
    <n v="6"/>
    <n v="2"/>
    <x v="2"/>
    <n v="32"/>
    <s v=""/>
    <s v="DCS AMMONIA-UTILITIES"/>
    <m/>
    <m/>
    <m/>
    <s v="O1011105"/>
    <n v="2"/>
    <m/>
    <s v="00-Common"/>
    <x v="20"/>
    <x v="20"/>
    <x v="0"/>
    <m/>
    <s v=""/>
    <s v=""/>
    <m/>
    <s v="TS-O-10:3/_x000a_O1011105:2A"/>
    <s v="TS-O-10:4/_x000a_O1011105:2B"/>
    <m/>
    <m/>
    <m/>
    <s v=""/>
    <s v=""/>
    <x v="2"/>
    <x v="2"/>
    <x v="0"/>
    <x v="1"/>
    <x v="1"/>
    <s v="2A"/>
    <s v="2B"/>
    <x v="1"/>
    <x v="18"/>
    <x v="1025"/>
    <x v="1133"/>
  </r>
  <r>
    <s v="01"/>
    <m/>
    <s v="Сигнал"/>
    <s v="10-F -08006"/>
    <x v="1015"/>
    <s v="00"/>
    <s v="SS-004 DEAERATOR, BFW PUMPS UNIT"/>
    <s v="SS-004 ДЕАЭРАТОР, НАСОСНЫЙ БЛОК BFW"/>
    <s v="Flow Switch"/>
    <s v="4124-XZ-DM-21008004"/>
    <x v="16"/>
    <x v="10"/>
    <m/>
    <s v="11-C-DD-N-001FL20"/>
    <s v="24 Pair"/>
    <s v="Pr.01"/>
    <x v="5"/>
    <x v="54"/>
    <x v="5"/>
    <n v="2"/>
    <s v=""/>
    <s v="48"/>
    <s v="AVK 2,5 A, AVK 2,5 A"/>
    <x v="230"/>
    <x v="2"/>
    <x v="57"/>
    <x v="2"/>
    <x v="57"/>
    <s v="DB37-*m"/>
    <x v="1"/>
    <s v="CPO101"/>
    <n v="1"/>
    <s v="BP012"/>
    <x v="57"/>
    <n v="6"/>
    <n v="3"/>
    <x v="2"/>
    <n v="32"/>
    <s v=""/>
    <s v="DCS AMMONIA-UTILITIES"/>
    <m/>
    <m/>
    <m/>
    <s v="O1011105"/>
    <n v="3"/>
    <m/>
    <s v="00-Common"/>
    <x v="20"/>
    <x v="20"/>
    <x v="0"/>
    <m/>
    <s v=""/>
    <s v=""/>
    <m/>
    <s v="TS-Q-14:1/_x000a_O1011105:3A"/>
    <s v="TS-Q-14:2/_x000a_O1011105:3B"/>
    <m/>
    <m/>
    <m/>
    <s v=""/>
    <s v=""/>
    <x v="2"/>
    <x v="2"/>
    <x v="0"/>
    <x v="1"/>
    <x v="1"/>
    <s v="3A"/>
    <s v="3B"/>
    <x v="2"/>
    <x v="19"/>
    <x v="1026"/>
    <x v="1134"/>
  </r>
  <r>
    <s v="01"/>
    <m/>
    <s v="Сигнал"/>
    <s v="10-F -08011"/>
    <x v="1016"/>
    <s v="00"/>
    <s v="SS-008 CO2 RECOVERY AREA"/>
    <s v="SS-008 ЗОНА УЛУЧШЕНИЯ CO2"/>
    <s v="Flow Switch"/>
    <s v="4124-XZ-DM-21008004"/>
    <x v="16"/>
    <x v="10"/>
    <m/>
    <s v="11-C-DD-N-001FL20"/>
    <s v="24 Pair"/>
    <s v="Pr.02"/>
    <x v="5"/>
    <x v="54"/>
    <x v="0"/>
    <n v="4"/>
    <s v=""/>
    <s v="48"/>
    <s v="AVK 2,5 A, AVK 2,5 A"/>
    <x v="230"/>
    <x v="2"/>
    <x v="57"/>
    <x v="2"/>
    <x v="57"/>
    <s v="DB37-*m"/>
    <x v="1"/>
    <s v="CPO101"/>
    <n v="1"/>
    <s v="BP012"/>
    <x v="57"/>
    <n v="6"/>
    <n v="4"/>
    <x v="2"/>
    <n v="32"/>
    <s v=""/>
    <s v="DCS AMMONIA-UTILITIES"/>
    <m/>
    <m/>
    <m/>
    <s v="O1011105"/>
    <n v="4"/>
    <m/>
    <s v="00-Common"/>
    <x v="20"/>
    <x v="20"/>
    <x v="0"/>
    <m/>
    <s v=""/>
    <s v=""/>
    <m/>
    <s v="TS-Q-14:3/_x000a_O1011105:4A"/>
    <s v="TS-Q-14:4/_x000a_O1011105:4B"/>
    <m/>
    <m/>
    <m/>
    <s v=""/>
    <s v=""/>
    <x v="2"/>
    <x v="2"/>
    <x v="0"/>
    <x v="1"/>
    <x v="1"/>
    <s v="4A"/>
    <s v="4B"/>
    <x v="3"/>
    <x v="20"/>
    <x v="1027"/>
    <x v="1135"/>
  </r>
  <r>
    <s v="01"/>
    <m/>
    <s v="Сигнал"/>
    <s v="10-F -08014"/>
    <x v="1017"/>
    <s v="00"/>
    <s v="SS-011 AMMONIA SYNTHESIS UNIT"/>
    <s v="SS-011 УСТАНОВКА СИНТЕЗА АММИАКА"/>
    <s v="Flow Switch"/>
    <s v="4124-XZ-DM-21008004"/>
    <x v="16"/>
    <x v="10"/>
    <m/>
    <s v="11-C-DD-N-001FL30"/>
    <s v="12 Pair"/>
    <s v="Pr.01"/>
    <x v="5"/>
    <x v="46"/>
    <x v="5"/>
    <n v="2"/>
    <s v=""/>
    <s v="24"/>
    <s v="AVK 2,5 A, AVK 2,5 A"/>
    <x v="230"/>
    <x v="2"/>
    <x v="57"/>
    <x v="2"/>
    <x v="57"/>
    <s v="DB37-*m"/>
    <x v="1"/>
    <s v="CPO101"/>
    <n v="1"/>
    <s v="BP012"/>
    <x v="57"/>
    <n v="6"/>
    <n v="5"/>
    <x v="2"/>
    <n v="32"/>
    <s v=""/>
    <s v="DCS AMMONIA-UTILITIES"/>
    <m/>
    <m/>
    <m/>
    <s v="O1011105"/>
    <n v="5"/>
    <m/>
    <s v="00-Common"/>
    <x v="20"/>
    <x v="20"/>
    <x v="0"/>
    <m/>
    <s v=""/>
    <s v=""/>
    <m/>
    <s v="TS-O-09:1/_x000a_O1011105:5A"/>
    <s v="TS-O-09:2/_x000a_O1011105:5B"/>
    <m/>
    <m/>
    <m/>
    <s v=""/>
    <s v=""/>
    <x v="2"/>
    <x v="2"/>
    <x v="0"/>
    <x v="1"/>
    <x v="1"/>
    <s v="5A"/>
    <s v="5B"/>
    <x v="4"/>
    <x v="21"/>
    <x v="1028"/>
    <x v="1136"/>
  </r>
  <r>
    <s v="02.3"/>
    <s v="изм номер клеммной группы (TQ_074)"/>
    <s v="Сигнал"/>
    <s v="10-F -08010"/>
    <x v="1018"/>
    <s v="00"/>
    <s v="SS-007 SHIFT CONVERTER AREA"/>
    <s v="SS-007 ОБЛАСТЬ ПРЕОБРАЗОВАТЕЛЯ ПЕРЕДАЧ"/>
    <s v="Flow Switch"/>
    <s v="4124-XZ-DM-21008004"/>
    <x v="16"/>
    <x v="10"/>
    <m/>
    <s v="11-C-DD-N-001FL40"/>
    <s v="06 Pair"/>
    <s v="Pr.01"/>
    <x v="5"/>
    <x v="21"/>
    <x v="5"/>
    <n v="2"/>
    <s v=""/>
    <s v="12"/>
    <s v="AVK 2,5 A, AVK 2,5 A"/>
    <x v="230"/>
    <x v="2"/>
    <x v="57"/>
    <x v="2"/>
    <x v="57"/>
    <s v="DB37-*m"/>
    <x v="1"/>
    <s v="CPO101"/>
    <n v="1"/>
    <s v="BP012"/>
    <x v="57"/>
    <n v="6"/>
    <n v="6"/>
    <x v="2"/>
    <n v="32"/>
    <s v=""/>
    <s v="DCS AMMONIA-UTILITIES"/>
    <m/>
    <m/>
    <m/>
    <s v="O1011105"/>
    <n v="6"/>
    <m/>
    <s v="00-Common"/>
    <x v="20"/>
    <x v="20"/>
    <x v="0"/>
    <m/>
    <s v=""/>
    <s v=""/>
    <m/>
    <s v="TS-P-07:1/_x000a_O1011105:6A"/>
    <s v="TS-P-07:2/_x000a_O1011105:6B"/>
    <m/>
    <m/>
    <m/>
    <s v=""/>
    <s v=""/>
    <x v="2"/>
    <x v="2"/>
    <x v="0"/>
    <x v="1"/>
    <x v="1"/>
    <s v="6A"/>
    <s v="6B"/>
    <x v="5"/>
    <x v="22"/>
    <x v="1029"/>
    <x v="1137"/>
  </r>
  <r>
    <s v="02.3"/>
    <s v="изм номер клеммной группы (TQ_074)"/>
    <s v="Сигнал"/>
    <s v="10-F -08012"/>
    <x v="1019"/>
    <s v="00"/>
    <s v="SS-009 CO2 RECOVERY AREA"/>
    <s v="SS-009 ЗОНА РЕКУПЕРАЦИИ CO2"/>
    <s v="Flow Switch"/>
    <s v="4124-XZ-DM-21008004"/>
    <x v="16"/>
    <x v="10"/>
    <m/>
    <s v="11-C-DD-N-002FL50"/>
    <s v="06 Pair"/>
    <s v="Pr.01"/>
    <x v="5"/>
    <x v="55"/>
    <x v="5"/>
    <n v="2"/>
    <s v=""/>
    <s v="12"/>
    <s v="AVK 2,5 A, AVK 2,5 A"/>
    <x v="230"/>
    <x v="2"/>
    <x v="57"/>
    <x v="2"/>
    <x v="57"/>
    <s v="DB37-*m"/>
    <x v="1"/>
    <s v="CPO101"/>
    <n v="1"/>
    <s v="BP012"/>
    <x v="57"/>
    <n v="6"/>
    <n v="7"/>
    <x v="2"/>
    <n v="32"/>
    <s v=""/>
    <s v="DCS AMMONIA-UTILITIES"/>
    <m/>
    <m/>
    <m/>
    <s v="O1011105"/>
    <n v="7"/>
    <m/>
    <s v="00-Common"/>
    <x v="20"/>
    <x v="20"/>
    <x v="0"/>
    <m/>
    <s v=""/>
    <s v=""/>
    <m/>
    <s v="TS-P-08:1/_x000a_O1011105:7A"/>
    <s v="TS-P-08:2/_x000a_O1011105:7B"/>
    <m/>
    <m/>
    <m/>
    <s v=""/>
    <s v=""/>
    <x v="2"/>
    <x v="2"/>
    <x v="0"/>
    <x v="1"/>
    <x v="1"/>
    <s v="7A"/>
    <s v="7B"/>
    <x v="6"/>
    <x v="23"/>
    <x v="1030"/>
    <x v="1138"/>
  </r>
  <r>
    <s v="02.3"/>
    <s v="25.07.2024 удален кабель 17-C-DD-N-001FL15 по TQ_074"/>
    <s v="Резерв"/>
    <m/>
    <x v="20"/>
    <m/>
    <m/>
    <m/>
    <m/>
    <m/>
    <x v="16"/>
    <x v="10"/>
    <m/>
    <m/>
    <m/>
    <m/>
    <x v="5"/>
    <x v="6"/>
    <x v="8"/>
    <m/>
    <s v=""/>
    <s v=""/>
    <m/>
    <x v="230"/>
    <x v="2"/>
    <x v="57"/>
    <x v="2"/>
    <x v="57"/>
    <s v="DB37-*m"/>
    <x v="1"/>
    <s v="CPO101"/>
    <n v="1"/>
    <s v="BP012"/>
    <x v="57"/>
    <n v="6"/>
    <n v="8"/>
    <x v="2"/>
    <n v="32"/>
    <s v=""/>
    <s v="DCS AMMONIA-UTILITIES"/>
    <m/>
    <m/>
    <m/>
    <s v="O1011105"/>
    <n v="8"/>
    <m/>
    <s v="00-Common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3"/>
    <s v="25.07.2024 удален кабель 17-C-DD-N-001FL15 по TQ_074"/>
    <s v="Резерв"/>
    <m/>
    <x v="20"/>
    <m/>
    <m/>
    <m/>
    <m/>
    <m/>
    <x v="16"/>
    <x v="10"/>
    <m/>
    <m/>
    <m/>
    <m/>
    <x v="5"/>
    <x v="6"/>
    <x v="8"/>
    <m/>
    <s v=""/>
    <s v=""/>
    <m/>
    <x v="230"/>
    <x v="2"/>
    <x v="57"/>
    <x v="2"/>
    <x v="57"/>
    <s v="DB37-*m"/>
    <x v="1"/>
    <s v="CPO101"/>
    <n v="1"/>
    <s v="BP012"/>
    <x v="57"/>
    <n v="6"/>
    <n v="9"/>
    <x v="2"/>
    <n v="32"/>
    <s v=""/>
    <s v="DCS AMMONIA-UTILITIES"/>
    <m/>
    <m/>
    <m/>
    <s v="O1011105"/>
    <n v="9"/>
    <m/>
    <s v="00-Common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3"/>
    <s v="25.07.2024 удален кабель 17-C-DD-N-001FL15 по TQ_074"/>
    <s v="Резерв"/>
    <m/>
    <x v="20"/>
    <m/>
    <m/>
    <m/>
    <m/>
    <m/>
    <x v="16"/>
    <x v="10"/>
    <m/>
    <m/>
    <m/>
    <m/>
    <x v="5"/>
    <x v="6"/>
    <x v="8"/>
    <m/>
    <s v=""/>
    <s v=""/>
    <m/>
    <x v="230"/>
    <x v="2"/>
    <x v="57"/>
    <x v="2"/>
    <x v="57"/>
    <s v="DB37-*m"/>
    <x v="1"/>
    <s v="CPO101"/>
    <n v="1"/>
    <s v="BP012"/>
    <x v="57"/>
    <n v="6"/>
    <n v="10"/>
    <x v="2"/>
    <n v="32"/>
    <s v=""/>
    <s v="DCS AMMONIA-UTILITIES"/>
    <m/>
    <m/>
    <m/>
    <s v="O1011105"/>
    <n v="10"/>
    <m/>
    <s v="00-Common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0-F -08003"/>
    <x v="1020"/>
    <s v="00"/>
    <s v="SS-001 AMMONIA RECOVERY"/>
    <s v="SS-001 РЕКУПЕРАЦИЯ АММИАКА"/>
    <s v="Flow Switch"/>
    <s v="4124-XZ-DM-21008004"/>
    <x v="16"/>
    <x v="10"/>
    <m/>
    <s v="10-FSH-08003"/>
    <s v="01 Pair"/>
    <s v="Pr.01"/>
    <x v="5"/>
    <x v="14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1"/>
    <x v="2"/>
    <n v="32"/>
    <s v=""/>
    <s v="DCS AMMONIA-UTILITIES"/>
    <m/>
    <m/>
    <m/>
    <s v="O1011105"/>
    <n v="11"/>
    <m/>
    <s v="00-Common"/>
    <x v="20"/>
    <x v="20"/>
    <x v="0"/>
    <m/>
    <s v=""/>
    <s v=""/>
    <m/>
    <s v="TS-Q-05:1/_x000a_O1011105:11A"/>
    <s v="TS-Q-05:2/_x000a_O1011105:11B"/>
    <m/>
    <m/>
    <m/>
    <s v=""/>
    <s v=""/>
    <x v="2"/>
    <x v="2"/>
    <x v="0"/>
    <x v="1"/>
    <x v="1"/>
    <s v="11A"/>
    <s v="11B"/>
    <x v="10"/>
    <x v="27"/>
    <x v="1031"/>
    <x v="1139"/>
  </r>
  <r>
    <s v="01"/>
    <m/>
    <s v="Сигнал"/>
    <s v="10-F -08007"/>
    <x v="1021"/>
    <s v="00"/>
    <s v="SS-005 METHANATION, PC UNIT"/>
    <s v="SS-005 МЕТАНИРОВАНИЕ, БЛОК ПК"/>
    <s v="Flow Switch"/>
    <s v="4124-XZ-DM-21008004"/>
    <x v="16"/>
    <x v="10"/>
    <m/>
    <s v="10-FSH-08007"/>
    <s v="01 Pair"/>
    <s v="Pr.01"/>
    <x v="5"/>
    <x v="15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2"/>
    <x v="2"/>
    <n v="32"/>
    <s v=""/>
    <s v="DCS AMMONIA-UTILITIES"/>
    <m/>
    <m/>
    <m/>
    <s v="O1011105"/>
    <n v="12"/>
    <m/>
    <s v="00-Common"/>
    <x v="20"/>
    <x v="20"/>
    <x v="0"/>
    <m/>
    <s v=""/>
    <s v=""/>
    <m/>
    <s v="TS-Q-06:1/_x000a_O1011105:12A"/>
    <s v="TS-Q-06:2/_x000a_O1011105:12B"/>
    <m/>
    <m/>
    <m/>
    <s v=""/>
    <s v=""/>
    <x v="2"/>
    <x v="2"/>
    <x v="0"/>
    <x v="1"/>
    <x v="1"/>
    <s v="12A"/>
    <s v="12B"/>
    <x v="11"/>
    <x v="28"/>
    <x v="1032"/>
    <x v="1140"/>
  </r>
  <r>
    <s v="01"/>
    <m/>
    <s v="Сигнал"/>
    <s v="10-F -08008"/>
    <x v="1022"/>
    <s v="00"/>
    <s v="SS-006 REFORMER AND STM GEN AREA"/>
    <s v="SS-006 РЕФОРМАТОР И ЗОНА ГЕНЕРАТОРА STM"/>
    <s v="Flow Switch"/>
    <s v="4124-XZ-DM-21008004"/>
    <x v="16"/>
    <x v="10"/>
    <m/>
    <s v="10-FSH-08008"/>
    <s v="01 Pair"/>
    <s v="Pr.01"/>
    <x v="5"/>
    <x v="19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3"/>
    <x v="2"/>
    <n v="32"/>
    <s v=""/>
    <s v="DCS AMMONIA-UTILITIES"/>
    <m/>
    <m/>
    <m/>
    <s v="O1011105"/>
    <n v="13"/>
    <m/>
    <s v="00-Common"/>
    <x v="20"/>
    <x v="20"/>
    <x v="0"/>
    <m/>
    <s v=""/>
    <s v=""/>
    <m/>
    <s v="TS-Q-07:1/_x000a_O1011105:13A"/>
    <s v="TS-Q-07:2/_x000a_O1011105:13B"/>
    <m/>
    <m/>
    <m/>
    <s v=""/>
    <s v=""/>
    <x v="2"/>
    <x v="2"/>
    <x v="0"/>
    <x v="1"/>
    <x v="1"/>
    <s v="13A"/>
    <s v="13B"/>
    <x v="12"/>
    <x v="29"/>
    <x v="1033"/>
    <x v="1141"/>
  </r>
  <r>
    <s v="01"/>
    <m/>
    <s v="Сигнал"/>
    <s v="10-F -08013"/>
    <x v="1023"/>
    <s v="00"/>
    <s v="SS-010 AMMONIA SYNTHESIS UNIT"/>
    <s v="SS-010 УСТАНОВКА СИНТЕЗА АММИАКА"/>
    <s v="Flow Switch"/>
    <s v="4124-XZ-DM-21008004"/>
    <x v="16"/>
    <x v="10"/>
    <m/>
    <s v="10-FSH-08013"/>
    <s v="01 Pair"/>
    <s v="Pr.01"/>
    <x v="5"/>
    <x v="12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4"/>
    <x v="2"/>
    <n v="32"/>
    <s v=""/>
    <s v="DCS AMMONIA-UTILITIES"/>
    <m/>
    <m/>
    <m/>
    <s v="O1011105"/>
    <n v="14"/>
    <m/>
    <s v="00-Common"/>
    <x v="20"/>
    <x v="20"/>
    <x v="0"/>
    <m/>
    <s v=""/>
    <s v=""/>
    <m/>
    <s v="TS-Q-08:1/_x000a_O1011105:14A"/>
    <s v="TS-Q-08:2/_x000a_O1011105:14B"/>
    <m/>
    <m/>
    <m/>
    <s v=""/>
    <s v=""/>
    <x v="2"/>
    <x v="2"/>
    <x v="0"/>
    <x v="1"/>
    <x v="1"/>
    <s v="14A"/>
    <s v="14B"/>
    <x v="13"/>
    <x v="30"/>
    <x v="1034"/>
    <x v="1142"/>
  </r>
  <r>
    <s v="01"/>
    <m/>
    <s v="Сигнал"/>
    <s v="10-F -08015"/>
    <x v="1024"/>
    <s v="00"/>
    <s v="SS-012 WATER PREPARATION UNIT"/>
    <s v="SS-012 БЛОК ПОДГОТОВКИ ВОДЫ"/>
    <s v="Flow Switch"/>
    <s v="4124-XZ-DM-21008004"/>
    <x v="16"/>
    <x v="10"/>
    <m/>
    <s v="10-FSH-08015"/>
    <s v="01 Pair"/>
    <s v="Pr.01"/>
    <x v="5"/>
    <x v="56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5"/>
    <x v="2"/>
    <n v="32"/>
    <s v=""/>
    <s v="DCS AMMONIA-UTILITIES"/>
    <m/>
    <m/>
    <m/>
    <s v="O1011105"/>
    <n v="15"/>
    <m/>
    <s v="00-Common"/>
    <x v="20"/>
    <x v="20"/>
    <x v="0"/>
    <m/>
    <s v=""/>
    <s v=""/>
    <m/>
    <s v="TS-Q-09:1/_x000a_O1011105:15A"/>
    <s v="TS-Q-09:2/_x000a_O1011105:15B"/>
    <m/>
    <m/>
    <m/>
    <s v=""/>
    <s v=""/>
    <x v="2"/>
    <x v="2"/>
    <x v="0"/>
    <x v="1"/>
    <x v="1"/>
    <s v="15A"/>
    <s v="15B"/>
    <x v="14"/>
    <x v="31"/>
    <x v="1035"/>
    <x v="1143"/>
  </r>
  <r>
    <s v="01"/>
    <m/>
    <s v="Сигнал"/>
    <s v="10-F -08016"/>
    <x v="1025"/>
    <s v="00"/>
    <s v="SS-013 CW PUMP STATION &amp; FILTERS"/>
    <s v="SS-013 НАСОСНАЯ СТАНЦИЯ CW И ФИЛЬТРЫ"/>
    <s v="Flow Switch"/>
    <s v="4124-XZ-DM-21008004"/>
    <x v="16"/>
    <x v="10"/>
    <m/>
    <s v="10-FSH-08016"/>
    <s v="01 Pair"/>
    <s v="Pr.01"/>
    <x v="5"/>
    <x v="57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6"/>
    <x v="2"/>
    <n v="32"/>
    <s v=""/>
    <s v="DCS AMMONIA-UTILITIES"/>
    <m/>
    <m/>
    <m/>
    <s v="O1011105"/>
    <n v="16"/>
    <m/>
    <s v="00-Common"/>
    <x v="20"/>
    <x v="20"/>
    <x v="0"/>
    <m/>
    <s v=""/>
    <s v=""/>
    <m/>
    <s v="TS-Q-10:1/_x000a_O1011105:16A"/>
    <s v="TS-Q-10:2/_x000a_O1011105:16B"/>
    <m/>
    <m/>
    <m/>
    <s v=""/>
    <s v=""/>
    <x v="2"/>
    <x v="2"/>
    <x v="0"/>
    <x v="1"/>
    <x v="1"/>
    <s v="16A"/>
    <s v="16B"/>
    <x v="15"/>
    <x v="32"/>
    <x v="1036"/>
    <x v="1144"/>
  </r>
  <r>
    <s v="01"/>
    <m/>
    <s v="Сигнал"/>
    <s v="10-F -08017"/>
    <x v="1026"/>
    <s v="00"/>
    <s v="SS-014 CHEMICAL STORAGE"/>
    <s v="SS-014 ХРАНЕНИЕ ХИМИКАТОВ"/>
    <s v="Flow Switch"/>
    <s v="4124-XZ-DM-21008004"/>
    <x v="16"/>
    <x v="10"/>
    <m/>
    <s v="10-FSH-08017"/>
    <s v="01 Pair"/>
    <s v="Pr.01"/>
    <x v="5"/>
    <x v="58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7"/>
    <x v="2"/>
    <n v="32"/>
    <s v=""/>
    <s v="DCS AMMONIA-UTILITIES"/>
    <m/>
    <m/>
    <m/>
    <s v="O1011105"/>
    <n v="17"/>
    <m/>
    <s v="00-Common"/>
    <x v="20"/>
    <x v="20"/>
    <x v="0"/>
    <m/>
    <s v=""/>
    <s v=""/>
    <m/>
    <s v="TS-Q-11:1/_x000a_O1011105:17A"/>
    <s v="TS-Q-11:2/_x000a_O1011105:17B"/>
    <m/>
    <m/>
    <m/>
    <s v=""/>
    <s v=""/>
    <x v="2"/>
    <x v="2"/>
    <x v="0"/>
    <x v="1"/>
    <x v="1"/>
    <s v="17A"/>
    <s v="17B"/>
    <x v="17"/>
    <x v="33"/>
    <x v="1037"/>
    <x v="1145"/>
  </r>
  <r>
    <s v="01"/>
    <m/>
    <s v="Сигнал"/>
    <s v="10-F -08019"/>
    <x v="1027"/>
    <s v="00"/>
    <s v="SS-015 DEMI WATER UNIT"/>
    <s v="SS-015 БЛОК ДЕМИ-ВОДЫ"/>
    <s v="Flow Switch"/>
    <s v="4124-XZ-DM-21008004"/>
    <x v="16"/>
    <x v="10"/>
    <m/>
    <s v="10-FSH-08019"/>
    <s v="01 Pair"/>
    <s v="Pr.01"/>
    <x v="5"/>
    <x v="59"/>
    <x v="5"/>
    <n v="2"/>
    <s v=""/>
    <s v="2"/>
    <s v="AVK 2,5 A, AVK 2,5 A"/>
    <x v="230"/>
    <x v="2"/>
    <x v="57"/>
    <x v="2"/>
    <x v="57"/>
    <s v="DB37-*m"/>
    <x v="1"/>
    <s v="CPO101"/>
    <n v="1"/>
    <s v="BP012"/>
    <x v="57"/>
    <n v="6"/>
    <n v="18"/>
    <x v="2"/>
    <n v="32"/>
    <s v=""/>
    <s v="DCS AMMONIA-UTILITIES"/>
    <m/>
    <m/>
    <m/>
    <s v="O1011105"/>
    <n v="18"/>
    <m/>
    <s v="00-Common"/>
    <x v="20"/>
    <x v="20"/>
    <x v="0"/>
    <m/>
    <s v=""/>
    <s v=""/>
    <m/>
    <s v="TS-Q-12:1/_x000a_O1011105:18A"/>
    <s v="TS-Q-12:2/_x000a_O1011105:18B"/>
    <m/>
    <m/>
    <m/>
    <s v=""/>
    <s v=""/>
    <x v="2"/>
    <x v="2"/>
    <x v="0"/>
    <x v="1"/>
    <x v="1"/>
    <s v="18A"/>
    <s v="18B"/>
    <x v="18"/>
    <x v="34"/>
    <x v="1038"/>
    <x v="1146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19"/>
    <x v="2"/>
    <n v="32"/>
    <s v=""/>
    <s v="DCS AMMONIA-UTILITIES"/>
    <m/>
    <m/>
    <m/>
    <s v="O1011105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0"/>
    <x v="2"/>
    <n v="32"/>
    <s v=""/>
    <s v="DCS AMMONIA-UTILITIES"/>
    <m/>
    <m/>
    <m/>
    <s v="O1011105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1"/>
    <x v="2"/>
    <n v="32"/>
    <s v=""/>
    <s v="DCS AMMONIA-UTILITIES"/>
    <m/>
    <m/>
    <m/>
    <s v="O1011105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2"/>
    <x v="2"/>
    <n v="32"/>
    <s v=""/>
    <s v="DCS AMMONIA-UTILITIES"/>
    <m/>
    <m/>
    <m/>
    <s v="O1011105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3"/>
    <x v="2"/>
    <n v="32"/>
    <s v=""/>
    <s v="DCS AMMONIA-UTILITIES"/>
    <m/>
    <m/>
    <m/>
    <s v="O1011105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4"/>
    <x v="2"/>
    <n v="32"/>
    <s v=""/>
    <s v="DCS AMMONIA-UTILITIES"/>
    <m/>
    <m/>
    <m/>
    <s v="O1011105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5"/>
    <x v="2"/>
    <n v="32"/>
    <s v=""/>
    <s v="DCS AMMONIA-UTILITIES"/>
    <m/>
    <m/>
    <m/>
    <s v="O1011105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6"/>
    <x v="2"/>
    <n v="32"/>
    <s v=""/>
    <s v="DCS AMMONIA-UTILITIES"/>
    <m/>
    <m/>
    <m/>
    <s v="O1011105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7"/>
    <x v="2"/>
    <n v="32"/>
    <s v=""/>
    <s v="DCS AMMONIA-UTILITIES"/>
    <m/>
    <m/>
    <m/>
    <s v="O1011105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8"/>
    <x v="2"/>
    <n v="32"/>
    <s v=""/>
    <s v="DCS AMMONIA-UTILITIES"/>
    <m/>
    <m/>
    <m/>
    <s v="O1011105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29"/>
    <x v="2"/>
    <n v="32"/>
    <s v=""/>
    <s v="DCS AMMONIA-UTILITIES"/>
    <m/>
    <m/>
    <m/>
    <s v="O1011105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30"/>
    <x v="2"/>
    <n v="32"/>
    <s v=""/>
    <s v="DCS AMMONIA-UTILITIES"/>
    <m/>
    <m/>
    <m/>
    <s v="O1011105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31"/>
    <x v="2"/>
    <n v="32"/>
    <s v=""/>
    <s v="DCS AMMONIA-UTILITIES"/>
    <m/>
    <m/>
    <m/>
    <s v="O1011105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5"/>
    <x v="6"/>
    <x v="8"/>
    <m/>
    <m/>
    <s v=""/>
    <s v="AVK 2,5 A, AVK 2,5 A"/>
    <x v="230"/>
    <x v="2"/>
    <x v="57"/>
    <x v="2"/>
    <x v="57"/>
    <s v="DB37-*m"/>
    <x v="1"/>
    <s v="CPO101"/>
    <n v="1"/>
    <s v="BP012"/>
    <x v="57"/>
    <n v="6"/>
    <n v="32"/>
    <x v="2"/>
    <n v="32"/>
    <s v=""/>
    <s v="DCS AMMONIA-UTILITIES"/>
    <m/>
    <m/>
    <m/>
    <s v="O1011105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1AL112"/>
    <x v="1028"/>
    <s v="14"/>
    <s v="17-L-112-P-001A Sodium Phosphate Injection Pump"/>
    <s v="112P001A НАСОС ПОДАЧИ ФОСФАТОВ"/>
    <s v="Motor Running status"/>
    <s v="4124-FY-VD-BD17117L11200001"/>
    <x v="14"/>
    <x v="8"/>
    <m/>
    <s v="17-I-DD-N-008BL02"/>
    <s v="24 Pair"/>
    <s v="Pr.01"/>
    <x v="6"/>
    <x v="10"/>
    <x v="5"/>
    <n v="2"/>
    <s v=""/>
    <s v="48"/>
    <s v="ASK 3MLD, ASK 3MB"/>
    <x v="230"/>
    <x v="2"/>
    <x v="58"/>
    <x v="1"/>
    <x v="58"/>
    <s v="DB37-*m"/>
    <x v="1"/>
    <s v="CPO101"/>
    <n v="1"/>
    <s v="BP012"/>
    <x v="58"/>
    <n v="7"/>
    <n v="1"/>
    <x v="2"/>
    <n v="32"/>
    <s v=""/>
    <s v="DCS AMMONIA-UTILITIES"/>
    <m/>
    <m/>
    <m/>
    <s v="O1011106"/>
    <n v="1"/>
    <m/>
    <s v="14-Wastewater Treatment Area"/>
    <x v="20"/>
    <x v="20"/>
    <x v="0"/>
    <m/>
    <s v=""/>
    <s v=""/>
    <m/>
    <s v="TS-O-05:1/_x000a_O1011106:1A"/>
    <s v="TS-O-05:2/_x000a_O1011106:1B"/>
    <m/>
    <m/>
    <m/>
    <s v=""/>
    <s v=""/>
    <x v="2"/>
    <x v="2"/>
    <x v="0"/>
    <x v="1"/>
    <x v="1"/>
    <s v="1A"/>
    <s v="1B"/>
    <x v="0"/>
    <x v="17"/>
    <x v="1039"/>
    <x v="1147"/>
  </r>
  <r>
    <s v="01"/>
    <m/>
    <s v="Сигнал"/>
    <s v="17-M -01AL112"/>
    <x v="1029"/>
    <s v="14"/>
    <s v="17-L-112-P-001A Sodium Phosphate Injection Pump"/>
    <s v="17L112P001A ДОСТУПНО"/>
    <s v="Motor Available status"/>
    <s v="4124-FY-VD-BD17117L11200001"/>
    <x v="14"/>
    <x v="8"/>
    <m/>
    <s v="17-I-DD-N-008BL02"/>
    <s v="24 Pair"/>
    <s v="Pr.02"/>
    <x v="6"/>
    <x v="10"/>
    <x v="0"/>
    <n v="4"/>
    <s v=""/>
    <s v="48"/>
    <s v="ASK 3MLD, ASK 3MB"/>
    <x v="230"/>
    <x v="2"/>
    <x v="58"/>
    <x v="1"/>
    <x v="58"/>
    <s v="DB37-*m"/>
    <x v="1"/>
    <s v="CPO101"/>
    <n v="1"/>
    <s v="BP012"/>
    <x v="58"/>
    <n v="7"/>
    <n v="2"/>
    <x v="2"/>
    <n v="32"/>
    <s v=""/>
    <s v="DCS AMMONIA-UTILITIES"/>
    <m/>
    <m/>
    <m/>
    <s v="O1011106"/>
    <n v="2"/>
    <m/>
    <s v="14-Wastewater Treatment Area"/>
    <x v="20"/>
    <x v="20"/>
    <x v="0"/>
    <m/>
    <s v=""/>
    <s v=""/>
    <m/>
    <s v="TS-O-05:3/_x000a_O1011106:2A"/>
    <s v="TS-O-05:4/_x000a_O1011106:2B"/>
    <m/>
    <m/>
    <m/>
    <s v=""/>
    <s v=""/>
    <x v="2"/>
    <x v="2"/>
    <x v="0"/>
    <x v="1"/>
    <x v="1"/>
    <s v="2A"/>
    <s v="2B"/>
    <x v="1"/>
    <x v="18"/>
    <x v="1040"/>
    <x v="1148"/>
  </r>
  <r>
    <s v="01"/>
    <m/>
    <s v="Сигнал"/>
    <s v="17-M -01AL112"/>
    <x v="1030"/>
    <s v="14"/>
    <s v="17-L-112-P-001A Sodium Phosphate Injection Pump"/>
    <s v="17L112P001A МЕСТ/ДИСТАНЦ"/>
    <s v="Motor Remote status"/>
    <s v="4124-FY-VD-BD17117L11200001"/>
    <x v="14"/>
    <x v="8"/>
    <m/>
    <s v="17-I-DD-N-008BL02"/>
    <s v="24 Pair"/>
    <s v="Pr.03"/>
    <x v="6"/>
    <x v="10"/>
    <x v="1"/>
    <n v="6"/>
    <s v=""/>
    <s v="48"/>
    <s v="ASK 3MLD, ASK 3MB"/>
    <x v="230"/>
    <x v="2"/>
    <x v="58"/>
    <x v="1"/>
    <x v="58"/>
    <s v="DB37-*m"/>
    <x v="1"/>
    <s v="CPO101"/>
    <n v="1"/>
    <s v="BP012"/>
    <x v="58"/>
    <n v="7"/>
    <n v="3"/>
    <x v="2"/>
    <n v="32"/>
    <s v=""/>
    <s v="DCS AMMONIA-UTILITIES"/>
    <m/>
    <m/>
    <m/>
    <s v="O1011106"/>
    <n v="3"/>
    <m/>
    <s v="14-Wastewater Treatment Area"/>
    <x v="20"/>
    <x v="20"/>
    <x v="0"/>
    <m/>
    <s v=""/>
    <s v=""/>
    <m/>
    <s v="TS-O-05:5/_x000a_O1011106:3A"/>
    <s v="TS-O-05:6/_x000a_O1011106:3B"/>
    <m/>
    <m/>
    <m/>
    <s v=""/>
    <s v=""/>
    <x v="2"/>
    <x v="2"/>
    <x v="0"/>
    <x v="1"/>
    <x v="1"/>
    <s v="3A"/>
    <s v="3B"/>
    <x v="2"/>
    <x v="19"/>
    <x v="1041"/>
    <x v="1149"/>
  </r>
  <r>
    <s v="01"/>
    <m/>
    <s v="Сигнал"/>
    <s v="17-M -01BL112"/>
    <x v="1031"/>
    <s v="14"/>
    <s v="17-L-112-P-001B Sodium Phosphate Injection Pump"/>
    <s v="112P001B НАСОС ПОДАЧИ ФОСФАТОВ"/>
    <s v="Motor Running status"/>
    <s v="4124-FY-VD-BD17117L11200001"/>
    <x v="14"/>
    <x v="8"/>
    <m/>
    <s v="17-I-DD-N-008BL02"/>
    <s v="24 Pair"/>
    <s v="Pr.04"/>
    <x v="6"/>
    <x v="10"/>
    <x v="2"/>
    <n v="8"/>
    <s v=""/>
    <s v="48"/>
    <s v="ASK 3MLD, ASK 3MB"/>
    <x v="230"/>
    <x v="2"/>
    <x v="58"/>
    <x v="1"/>
    <x v="58"/>
    <s v="DB37-*m"/>
    <x v="1"/>
    <s v="CPO101"/>
    <n v="1"/>
    <s v="BP012"/>
    <x v="58"/>
    <n v="7"/>
    <n v="4"/>
    <x v="2"/>
    <n v="32"/>
    <s v=""/>
    <s v="DCS AMMONIA-UTILITIES"/>
    <m/>
    <m/>
    <m/>
    <s v="O1011106"/>
    <n v="4"/>
    <m/>
    <s v="14-Wastewater Treatment Area"/>
    <x v="20"/>
    <x v="20"/>
    <x v="0"/>
    <m/>
    <s v=""/>
    <s v=""/>
    <m/>
    <s v="TS-O-05:7/_x000a_O1011106:4A"/>
    <s v="TS-O-05:8/_x000a_O1011106:4B"/>
    <m/>
    <m/>
    <m/>
    <s v=""/>
    <s v=""/>
    <x v="2"/>
    <x v="2"/>
    <x v="0"/>
    <x v="1"/>
    <x v="1"/>
    <s v="4A"/>
    <s v="4B"/>
    <x v="3"/>
    <x v="20"/>
    <x v="1042"/>
    <x v="1150"/>
  </r>
  <r>
    <s v="01"/>
    <m/>
    <s v="Сигнал"/>
    <s v="17-M -01BL112"/>
    <x v="1032"/>
    <s v="14"/>
    <s v="17-L-112-P-001B Sodium Phosphate Injection Pump"/>
    <s v="17L112P001B ДОСТУПНО"/>
    <s v="Motor Available status"/>
    <s v="4124-FY-VD-BD17117L11200001"/>
    <x v="14"/>
    <x v="8"/>
    <m/>
    <s v="17-I-DD-N-008BL02"/>
    <s v="24 Pair"/>
    <s v="Pr.05"/>
    <x v="6"/>
    <x v="10"/>
    <x v="3"/>
    <n v="10"/>
    <s v=""/>
    <s v="48"/>
    <s v="ASK 3MLD, ASK 3MB"/>
    <x v="230"/>
    <x v="2"/>
    <x v="58"/>
    <x v="1"/>
    <x v="58"/>
    <s v="DB37-*m"/>
    <x v="1"/>
    <s v="CPO101"/>
    <n v="1"/>
    <s v="BP012"/>
    <x v="58"/>
    <n v="7"/>
    <n v="5"/>
    <x v="2"/>
    <n v="32"/>
    <s v=""/>
    <s v="DCS AMMONIA-UTILITIES"/>
    <m/>
    <m/>
    <m/>
    <s v="O1011106"/>
    <n v="5"/>
    <m/>
    <s v="14-Wastewater Treatment Area"/>
    <x v="20"/>
    <x v="20"/>
    <x v="0"/>
    <m/>
    <s v=""/>
    <s v=""/>
    <m/>
    <s v="TS-O-05:9/_x000a_O1011106:5A"/>
    <s v="TS-O-05:10/_x000a_O1011106:5B"/>
    <m/>
    <m/>
    <m/>
    <s v=""/>
    <s v=""/>
    <x v="2"/>
    <x v="2"/>
    <x v="0"/>
    <x v="1"/>
    <x v="1"/>
    <s v="5A"/>
    <s v="5B"/>
    <x v="4"/>
    <x v="21"/>
    <x v="1043"/>
    <x v="1151"/>
  </r>
  <r>
    <s v="01"/>
    <m/>
    <s v="Сигнал"/>
    <s v="17-M -01BL112"/>
    <x v="1033"/>
    <s v="14"/>
    <s v="17-L-112-P-001B Sodium Phosphate Injection Pump"/>
    <s v="17L112P001B МЕСТ/ДИСТАНЦ"/>
    <s v="Motor Remote status"/>
    <s v="4124-FY-VD-BD17117L11200001"/>
    <x v="14"/>
    <x v="8"/>
    <m/>
    <s v="17-I-DD-N-008BL02"/>
    <s v="24 Pair"/>
    <s v="Pr.06"/>
    <x v="6"/>
    <x v="10"/>
    <x v="4"/>
    <n v="12"/>
    <s v=""/>
    <s v="48"/>
    <s v="ASK 3MLD, ASK 3MB"/>
    <x v="230"/>
    <x v="2"/>
    <x v="58"/>
    <x v="1"/>
    <x v="58"/>
    <s v="DB37-*m"/>
    <x v="1"/>
    <s v="CPO101"/>
    <n v="1"/>
    <s v="BP012"/>
    <x v="58"/>
    <n v="7"/>
    <n v="6"/>
    <x v="2"/>
    <n v="32"/>
    <s v=""/>
    <s v="DCS AMMONIA-UTILITIES"/>
    <m/>
    <m/>
    <m/>
    <s v="O1011106"/>
    <n v="6"/>
    <m/>
    <s v="14-Wastewater Treatment Area"/>
    <x v="20"/>
    <x v="20"/>
    <x v="0"/>
    <m/>
    <s v=""/>
    <s v=""/>
    <m/>
    <s v="TS-O-05:11/_x000a_O1011106:6A"/>
    <s v="TS-O-05:12/_x000a_O1011106:6B"/>
    <m/>
    <m/>
    <m/>
    <s v=""/>
    <s v=""/>
    <x v="2"/>
    <x v="2"/>
    <x v="0"/>
    <x v="1"/>
    <x v="1"/>
    <s v="6A"/>
    <s v="6B"/>
    <x v="5"/>
    <x v="22"/>
    <x v="1044"/>
    <x v="1152"/>
  </r>
  <r>
    <s v="01"/>
    <m/>
    <s v="Сигнал"/>
    <s v="17-M -01L112"/>
    <x v="1034"/>
    <s v="14"/>
    <s v="17-L-112-AGM-001 Sodium Phosphate tank agitator"/>
    <s v="17L112AGM001 СТОП"/>
    <s v="Motor Running status"/>
    <s v="4124-FY-VD-BD17117L11200001"/>
    <x v="14"/>
    <x v="8"/>
    <m/>
    <s v="17-I-DD-N-008BL02"/>
    <s v="24 Pair"/>
    <s v="Pr.07"/>
    <x v="6"/>
    <x v="10"/>
    <x v="6"/>
    <n v="14"/>
    <s v=""/>
    <s v="48"/>
    <s v="ASK 3MLD, ASK 3MB"/>
    <x v="230"/>
    <x v="2"/>
    <x v="58"/>
    <x v="1"/>
    <x v="58"/>
    <s v="DB37-*m"/>
    <x v="1"/>
    <s v="CPO101"/>
    <n v="1"/>
    <s v="BP012"/>
    <x v="58"/>
    <n v="7"/>
    <n v="7"/>
    <x v="2"/>
    <n v="32"/>
    <s v=""/>
    <s v="DCS AMMONIA-UTILITIES"/>
    <m/>
    <m/>
    <m/>
    <s v="O1011106"/>
    <n v="7"/>
    <m/>
    <s v="14-Wastewater Treatment Area"/>
    <x v="20"/>
    <x v="20"/>
    <x v="0"/>
    <m/>
    <s v=""/>
    <s v=""/>
    <m/>
    <s v="TS-O-05:13/_x000a_O1011106:7A"/>
    <s v="TS-O-05:14/_x000a_O1011106:7B"/>
    <m/>
    <m/>
    <m/>
    <s v=""/>
    <s v=""/>
    <x v="2"/>
    <x v="2"/>
    <x v="0"/>
    <x v="1"/>
    <x v="1"/>
    <s v="7A"/>
    <s v="7B"/>
    <x v="6"/>
    <x v="23"/>
    <x v="1045"/>
    <x v="1153"/>
  </r>
  <r>
    <s v="01"/>
    <m/>
    <s v="Сигнал"/>
    <s v="17-M -01L112"/>
    <x v="1035"/>
    <s v="14"/>
    <s v="17-L-112-AGM-001 Sodium Phosphate tank agitator"/>
    <s v="17L112AGM001 ДОСТУПНО"/>
    <s v="Motor Available status"/>
    <s v="4124-FY-VD-BD17117L11200001"/>
    <x v="14"/>
    <x v="8"/>
    <m/>
    <s v="17-I-DD-N-008BL02"/>
    <s v="24 Pair"/>
    <s v="Pr.08"/>
    <x v="6"/>
    <x v="10"/>
    <x v="7"/>
    <n v="16"/>
    <s v=""/>
    <s v="48"/>
    <s v="ASK 3MLD, ASK 3MB"/>
    <x v="230"/>
    <x v="2"/>
    <x v="58"/>
    <x v="1"/>
    <x v="58"/>
    <s v="DB37-*m"/>
    <x v="1"/>
    <s v="CPO101"/>
    <n v="1"/>
    <s v="BP012"/>
    <x v="58"/>
    <n v="7"/>
    <n v="8"/>
    <x v="2"/>
    <n v="32"/>
    <s v=""/>
    <s v="DCS AMMONIA-UTILITIES"/>
    <m/>
    <m/>
    <m/>
    <s v="O1011106"/>
    <n v="8"/>
    <m/>
    <s v="14-Wastewater Treatment Area"/>
    <x v="20"/>
    <x v="20"/>
    <x v="0"/>
    <m/>
    <s v=""/>
    <s v=""/>
    <m/>
    <s v="TS-O-05:15/_x000a_O1011106:8A"/>
    <s v="TS-O-05:16/_x000a_O1011106:8B"/>
    <m/>
    <m/>
    <m/>
    <s v=""/>
    <s v=""/>
    <x v="2"/>
    <x v="2"/>
    <x v="0"/>
    <x v="1"/>
    <x v="1"/>
    <s v="8A"/>
    <s v="8B"/>
    <x v="7"/>
    <x v="24"/>
    <x v="1046"/>
    <x v="1154"/>
  </r>
  <r>
    <s v="01"/>
    <m/>
    <s v="Сигнал"/>
    <s v="17-M -01L112"/>
    <x v="1036"/>
    <s v="14"/>
    <s v="17-L-112-AGM-001 Sodium Phosphate tank agitator"/>
    <s v="17L112AGM001 МЕСТ/ДИСТАНЦ"/>
    <s v="Motor Remote status"/>
    <s v="4124-FY-VD-BD17117L11200001"/>
    <x v="14"/>
    <x v="8"/>
    <m/>
    <s v="17-I-DD-N-008BL02"/>
    <s v="24 Pair"/>
    <s v="Pr.09"/>
    <x v="6"/>
    <x v="10"/>
    <x v="10"/>
    <n v="18"/>
    <s v=""/>
    <s v="48"/>
    <s v="ASK 3MLD, ASK 3MB"/>
    <x v="230"/>
    <x v="2"/>
    <x v="58"/>
    <x v="1"/>
    <x v="58"/>
    <s v="DB37-*m"/>
    <x v="1"/>
    <s v="CPO101"/>
    <n v="1"/>
    <s v="BP012"/>
    <x v="58"/>
    <n v="7"/>
    <n v="9"/>
    <x v="2"/>
    <n v="32"/>
    <s v=""/>
    <s v="DCS AMMONIA-UTILITIES"/>
    <m/>
    <m/>
    <m/>
    <s v="O1011106"/>
    <n v="9"/>
    <m/>
    <s v="14-Wastewater Treatment Area"/>
    <x v="20"/>
    <x v="20"/>
    <x v="0"/>
    <m/>
    <s v=""/>
    <s v=""/>
    <m/>
    <s v="TS-O-05:17/_x000a_O1011106:9A"/>
    <s v="TS-O-05:18/_x000a_O1011106:9B"/>
    <m/>
    <m/>
    <m/>
    <s v=""/>
    <s v=""/>
    <x v="2"/>
    <x v="2"/>
    <x v="0"/>
    <x v="1"/>
    <x v="1"/>
    <s v="9A"/>
    <s v="9B"/>
    <x v="8"/>
    <x v="25"/>
    <x v="1047"/>
    <x v="1155"/>
  </r>
  <r>
    <s v="01"/>
    <m/>
    <s v="Сигнал"/>
    <s v="17-M -01AL113"/>
    <x v="1037"/>
    <s v="14"/>
    <s v="17-113-P-001A Oxygen Scavenger Injection Pump"/>
    <s v="113P001A НАСОС ВПРЫСКА ПОГЛОТ О2"/>
    <s v="Motor Running status"/>
    <s v="4124-FY-VD-BD17117L11300001"/>
    <x v="14"/>
    <x v="8"/>
    <m/>
    <s v="17-I-DD-N-008BL02"/>
    <s v="24 Pair"/>
    <s v="Pr.10"/>
    <x v="6"/>
    <x v="10"/>
    <x v="11"/>
    <n v="20"/>
    <s v=""/>
    <s v="48"/>
    <s v="ASK 3MLD, ASK 3MB"/>
    <x v="230"/>
    <x v="2"/>
    <x v="58"/>
    <x v="1"/>
    <x v="58"/>
    <s v="DB37-*m"/>
    <x v="1"/>
    <s v="CPO101"/>
    <n v="1"/>
    <s v="BP012"/>
    <x v="58"/>
    <n v="7"/>
    <n v="10"/>
    <x v="2"/>
    <n v="32"/>
    <s v=""/>
    <s v="DCS AMMONIA-UTILITIES"/>
    <m/>
    <m/>
    <m/>
    <s v="O1011106"/>
    <n v="10"/>
    <m/>
    <s v="14-Wastewater Treatment Area"/>
    <x v="20"/>
    <x v="20"/>
    <x v="0"/>
    <m/>
    <s v=""/>
    <s v=""/>
    <m/>
    <s v="TS-O-05:19/_x000a_O1011106:10A"/>
    <s v="TS-O-05:20/_x000a_O1011106:10B"/>
    <m/>
    <m/>
    <m/>
    <s v=""/>
    <s v=""/>
    <x v="2"/>
    <x v="2"/>
    <x v="0"/>
    <x v="1"/>
    <x v="1"/>
    <s v="10A"/>
    <s v="10B"/>
    <x v="9"/>
    <x v="26"/>
    <x v="1048"/>
    <x v="1156"/>
  </r>
  <r>
    <s v="01"/>
    <m/>
    <s v="Сигнал"/>
    <s v="17-M -01AL113"/>
    <x v="1038"/>
    <s v="14"/>
    <s v="17-113-P-001A Oxygen Scavenger Injection Pump"/>
    <s v="17113P001A ДОСТУПНО"/>
    <s v="Motor Available status"/>
    <s v="4124-FY-VD-BD17117L11300001"/>
    <x v="14"/>
    <x v="8"/>
    <m/>
    <s v="17-I-DD-N-008BL02"/>
    <s v="24 Pair"/>
    <s v="Pr.11"/>
    <x v="6"/>
    <x v="10"/>
    <x v="12"/>
    <n v="22"/>
    <s v=""/>
    <s v="48"/>
    <s v="ASK 3MLD, ASK 3MB"/>
    <x v="230"/>
    <x v="2"/>
    <x v="58"/>
    <x v="1"/>
    <x v="58"/>
    <s v="DB37-*m"/>
    <x v="1"/>
    <s v="CPO101"/>
    <n v="1"/>
    <s v="BP012"/>
    <x v="58"/>
    <n v="7"/>
    <n v="11"/>
    <x v="2"/>
    <n v="32"/>
    <s v=""/>
    <s v="DCS AMMONIA-UTILITIES"/>
    <m/>
    <m/>
    <m/>
    <s v="O1011106"/>
    <n v="11"/>
    <m/>
    <s v="14-Wastewater Treatment Area"/>
    <x v="20"/>
    <x v="20"/>
    <x v="0"/>
    <m/>
    <s v=""/>
    <s v=""/>
    <m/>
    <s v="TS-O-05:21/_x000a_O1011106:11A"/>
    <s v="TS-O-05:22/_x000a_O1011106:11B"/>
    <m/>
    <m/>
    <m/>
    <s v=""/>
    <s v=""/>
    <x v="2"/>
    <x v="2"/>
    <x v="0"/>
    <x v="1"/>
    <x v="1"/>
    <s v="11A"/>
    <s v="11B"/>
    <x v="10"/>
    <x v="27"/>
    <x v="1049"/>
    <x v="1157"/>
  </r>
  <r>
    <s v="01"/>
    <m/>
    <s v="Сигнал"/>
    <s v="17-M -01BL113"/>
    <x v="1039"/>
    <s v="14"/>
    <s v="17-113-P-001B Oxygen Scavenger Injection Pump"/>
    <s v="113P001B НАСОС ВПРЫСКА ПОГЛОТ О2"/>
    <s v="Motor Running status"/>
    <s v="4124-FY-VD-BD17117L11300001"/>
    <x v="14"/>
    <x v="8"/>
    <m/>
    <s v="17-I-DD-N-008BL02"/>
    <s v="24 Pair"/>
    <s v="Pr.12"/>
    <x v="6"/>
    <x v="10"/>
    <x v="13"/>
    <n v="24"/>
    <s v=""/>
    <s v="48"/>
    <s v="ASK 3MLD, ASK 3MB"/>
    <x v="230"/>
    <x v="2"/>
    <x v="58"/>
    <x v="1"/>
    <x v="58"/>
    <s v="DB37-*m"/>
    <x v="1"/>
    <s v="CPO101"/>
    <n v="1"/>
    <s v="BP012"/>
    <x v="58"/>
    <n v="7"/>
    <n v="12"/>
    <x v="2"/>
    <n v="32"/>
    <s v=""/>
    <s v="DCS AMMONIA-UTILITIES"/>
    <m/>
    <m/>
    <m/>
    <s v="O1011106"/>
    <n v="12"/>
    <m/>
    <s v="14-Wastewater Treatment Area"/>
    <x v="20"/>
    <x v="20"/>
    <x v="0"/>
    <m/>
    <s v=""/>
    <s v=""/>
    <m/>
    <s v="TS-O-05:23/_x000a_O1011106:12A"/>
    <s v="TS-O-05:24/_x000a_O1011106:12B"/>
    <m/>
    <m/>
    <m/>
    <s v=""/>
    <s v=""/>
    <x v="2"/>
    <x v="2"/>
    <x v="0"/>
    <x v="1"/>
    <x v="1"/>
    <s v="12A"/>
    <s v="12B"/>
    <x v="11"/>
    <x v="28"/>
    <x v="1050"/>
    <x v="1158"/>
  </r>
  <r>
    <s v="01"/>
    <m/>
    <s v="Сигнал"/>
    <s v="17-M -01BL113"/>
    <x v="1040"/>
    <s v="14"/>
    <s v="17-113-P-001B Oxygen Scavenger Injection Pump"/>
    <s v="17113P001B ДОСТУПНО"/>
    <s v="Motor Available status"/>
    <s v="4124-FY-VD-BD17117L11300001"/>
    <x v="14"/>
    <x v="8"/>
    <m/>
    <s v="17-I-DD-N-008BL02"/>
    <s v="24 Pair"/>
    <s v="Pr.13"/>
    <x v="6"/>
    <x v="10"/>
    <x v="14"/>
    <n v="26"/>
    <s v=""/>
    <s v="48"/>
    <s v="ASK 3MLD, ASK 3MB"/>
    <x v="230"/>
    <x v="2"/>
    <x v="58"/>
    <x v="1"/>
    <x v="58"/>
    <s v="DB37-*m"/>
    <x v="1"/>
    <s v="CPO101"/>
    <n v="1"/>
    <s v="BP012"/>
    <x v="58"/>
    <n v="7"/>
    <n v="13"/>
    <x v="2"/>
    <n v="32"/>
    <s v=""/>
    <s v="DCS AMMONIA-UTILITIES"/>
    <m/>
    <m/>
    <m/>
    <s v="O1011106"/>
    <n v="13"/>
    <m/>
    <s v="14-Wastewater Treatment Area"/>
    <x v="20"/>
    <x v="20"/>
    <x v="0"/>
    <m/>
    <s v=""/>
    <s v=""/>
    <m/>
    <s v="TS-O-05:25/_x000a_O1011106:13A"/>
    <s v="TS-O-05:26/_x000a_O1011106:13B"/>
    <m/>
    <m/>
    <m/>
    <s v=""/>
    <s v=""/>
    <x v="2"/>
    <x v="2"/>
    <x v="0"/>
    <x v="1"/>
    <x v="1"/>
    <s v="13A"/>
    <s v="13B"/>
    <x v="12"/>
    <x v="29"/>
    <x v="1051"/>
    <x v="1159"/>
  </r>
  <r>
    <s v="01"/>
    <m/>
    <s v="Сигнал"/>
    <s v="17-M -01L113"/>
    <x v="1041"/>
    <s v="14"/>
    <s v="17-L-113-AGM-001 Oxygen Scavenger tank agitator"/>
    <s v="113AGM001 МЕШАЛКА"/>
    <s v="Motor Running status"/>
    <s v="4124-FY-VD-BD17117L11300001"/>
    <x v="14"/>
    <x v="8"/>
    <m/>
    <s v="17-I-DD-N-008BL02"/>
    <s v="24 Pair"/>
    <s v="Pr.14"/>
    <x v="6"/>
    <x v="10"/>
    <x v="15"/>
    <n v="28"/>
    <s v=""/>
    <s v="48"/>
    <s v="ASK 3MLD, ASK 3MB"/>
    <x v="230"/>
    <x v="2"/>
    <x v="58"/>
    <x v="1"/>
    <x v="58"/>
    <s v="DB37-*m"/>
    <x v="1"/>
    <s v="CPO101"/>
    <n v="1"/>
    <s v="BP012"/>
    <x v="58"/>
    <n v="7"/>
    <n v="14"/>
    <x v="2"/>
    <n v="32"/>
    <s v=""/>
    <s v="DCS AMMONIA-UTILITIES"/>
    <m/>
    <m/>
    <m/>
    <s v="O1011106"/>
    <n v="14"/>
    <m/>
    <s v="14-Wastewater Treatment Area"/>
    <x v="20"/>
    <x v="20"/>
    <x v="0"/>
    <m/>
    <s v=""/>
    <s v=""/>
    <m/>
    <s v="TS-O-05:27/_x000a_O1011106:14A"/>
    <s v="TS-O-05:28/_x000a_O1011106:14B"/>
    <m/>
    <m/>
    <m/>
    <s v=""/>
    <s v=""/>
    <x v="2"/>
    <x v="2"/>
    <x v="0"/>
    <x v="1"/>
    <x v="1"/>
    <s v="14A"/>
    <s v="14B"/>
    <x v="13"/>
    <x v="30"/>
    <x v="1052"/>
    <x v="1160"/>
  </r>
  <r>
    <s v="01"/>
    <m/>
    <s v="Сигнал"/>
    <s v="17-M -01L113"/>
    <x v="1042"/>
    <s v="14"/>
    <s v="17-L-113-AGM-001 Oxygen Scavenger tank agitator"/>
    <s v="17L113AGM001 ДОСТУПНО"/>
    <s v="Motor Available status"/>
    <s v="4124-FY-VD-BD17117L11300001"/>
    <x v="14"/>
    <x v="8"/>
    <m/>
    <s v="17-I-DD-N-008BL02"/>
    <s v="24 Pair"/>
    <s v="Pr.15"/>
    <x v="6"/>
    <x v="10"/>
    <x v="9"/>
    <n v="30"/>
    <s v=""/>
    <s v="48"/>
    <s v="ASK 3MLD, ASK 3MB"/>
    <x v="230"/>
    <x v="2"/>
    <x v="58"/>
    <x v="1"/>
    <x v="58"/>
    <s v="DB37-*m"/>
    <x v="1"/>
    <s v="CPO101"/>
    <n v="1"/>
    <s v="BP012"/>
    <x v="58"/>
    <n v="7"/>
    <n v="15"/>
    <x v="2"/>
    <n v="32"/>
    <s v=""/>
    <s v="DCS AMMONIA-UTILITIES"/>
    <m/>
    <m/>
    <m/>
    <s v="O1011106"/>
    <n v="15"/>
    <m/>
    <s v="14-Wastewater Treatment Area"/>
    <x v="20"/>
    <x v="20"/>
    <x v="0"/>
    <m/>
    <s v=""/>
    <s v=""/>
    <m/>
    <s v="TS-O-05:29/_x000a_O1011106:15A"/>
    <s v="TS-O-05:30/_x000a_O1011106:15B"/>
    <m/>
    <m/>
    <m/>
    <s v=""/>
    <s v=""/>
    <x v="2"/>
    <x v="2"/>
    <x v="0"/>
    <x v="1"/>
    <x v="1"/>
    <s v="15A"/>
    <s v="15B"/>
    <x v="14"/>
    <x v="31"/>
    <x v="1053"/>
    <x v="1161"/>
  </r>
  <r>
    <s v="01"/>
    <m/>
    <s v="Сигнал"/>
    <s v="17-M -01AL114"/>
    <x v="1043"/>
    <s v="14"/>
    <s v="17-114-P-001A Amine Injection Pump"/>
    <s v="114P001A НАСОС ВПРЫСКА АМИНА"/>
    <s v="Motor Running status"/>
    <s v="4124-FY-VD-BD17117L11400001"/>
    <x v="14"/>
    <x v="8"/>
    <m/>
    <s v="17-I-DD-N-008BL02"/>
    <s v="24 Pair"/>
    <s v="Pr.16"/>
    <x v="6"/>
    <x v="10"/>
    <x v="16"/>
    <n v="32"/>
    <s v=""/>
    <s v="48"/>
    <s v="ASK 3MLD, ASK 3MB"/>
    <x v="230"/>
    <x v="2"/>
    <x v="58"/>
    <x v="1"/>
    <x v="58"/>
    <s v="DB37-*m"/>
    <x v="1"/>
    <s v="CPO101"/>
    <n v="1"/>
    <s v="BP012"/>
    <x v="58"/>
    <n v="7"/>
    <n v="16"/>
    <x v="2"/>
    <n v="32"/>
    <s v=""/>
    <s v="DCS AMMONIA-UTILITIES"/>
    <m/>
    <m/>
    <m/>
    <s v="O1011106"/>
    <n v="16"/>
    <m/>
    <s v="14-Wastewater Treatment Area"/>
    <x v="20"/>
    <x v="20"/>
    <x v="0"/>
    <m/>
    <s v=""/>
    <s v=""/>
    <m/>
    <s v="TS-O-05:31/_x000a_O1011106:16A"/>
    <s v="TS-O-05:32/_x000a_O1011106:16B"/>
    <m/>
    <m/>
    <m/>
    <s v=""/>
    <s v=""/>
    <x v="2"/>
    <x v="2"/>
    <x v="0"/>
    <x v="1"/>
    <x v="1"/>
    <s v="16A"/>
    <s v="16B"/>
    <x v="15"/>
    <x v="32"/>
    <x v="1054"/>
    <x v="1162"/>
  </r>
  <r>
    <s v="01"/>
    <m/>
    <s v="Сигнал"/>
    <s v="17-M -01AL114"/>
    <x v="1044"/>
    <s v="14"/>
    <s v="17-114-P-001A Amine Injection Pump"/>
    <s v="17114P001A ДОСТУПНО"/>
    <s v="Motor Available status"/>
    <s v="4124-FY-VD-BD17117L11400001"/>
    <x v="14"/>
    <x v="8"/>
    <m/>
    <s v="17-I-DD-N-008BL02"/>
    <s v="24 Pair"/>
    <s v="Pr.17"/>
    <x v="6"/>
    <x v="10"/>
    <x v="19"/>
    <n v="34"/>
    <s v=""/>
    <s v="48"/>
    <s v="ASK 3MLD, ASK 3MB"/>
    <x v="230"/>
    <x v="2"/>
    <x v="58"/>
    <x v="1"/>
    <x v="58"/>
    <s v="DB37-*m"/>
    <x v="1"/>
    <s v="CPO101"/>
    <n v="1"/>
    <s v="BP012"/>
    <x v="58"/>
    <n v="7"/>
    <n v="17"/>
    <x v="2"/>
    <n v="32"/>
    <s v=""/>
    <s v="DCS AMMONIA-UTILITIES"/>
    <m/>
    <m/>
    <m/>
    <s v="O1011106"/>
    <n v="17"/>
    <m/>
    <s v="14-Wastewater Treatment Area"/>
    <x v="20"/>
    <x v="20"/>
    <x v="0"/>
    <m/>
    <s v=""/>
    <s v=""/>
    <m/>
    <s v="TS-O-05:33/_x000a_O1011106:17A"/>
    <s v="TS-O-05:34/_x000a_O1011106:17B"/>
    <m/>
    <m/>
    <m/>
    <s v=""/>
    <s v=""/>
    <x v="2"/>
    <x v="2"/>
    <x v="0"/>
    <x v="1"/>
    <x v="1"/>
    <s v="17A"/>
    <s v="17B"/>
    <x v="17"/>
    <x v="33"/>
    <x v="1055"/>
    <x v="1163"/>
  </r>
  <r>
    <s v="01"/>
    <m/>
    <s v="Сигнал"/>
    <s v="17-M -01BL114"/>
    <x v="1045"/>
    <s v="14"/>
    <s v="17-114-P-001B Amine Injection Pump"/>
    <s v="114P001B НАСОС ВПРЫСКА АМИНА"/>
    <s v="Motor Running status"/>
    <s v="4124-FY-VD-BD17117L11400001"/>
    <x v="14"/>
    <x v="8"/>
    <m/>
    <s v="17-I-DD-N-008BL02"/>
    <s v="24 Pair"/>
    <s v="Pr.18"/>
    <x v="6"/>
    <x v="10"/>
    <x v="20"/>
    <n v="36"/>
    <s v=""/>
    <s v="48"/>
    <s v="ASK 3MLD, ASK 3MB"/>
    <x v="230"/>
    <x v="2"/>
    <x v="58"/>
    <x v="1"/>
    <x v="58"/>
    <s v="DB37-*m"/>
    <x v="1"/>
    <s v="CPO101"/>
    <n v="1"/>
    <s v="BP012"/>
    <x v="58"/>
    <n v="7"/>
    <n v="18"/>
    <x v="2"/>
    <n v="32"/>
    <s v=""/>
    <s v="DCS AMMONIA-UTILITIES"/>
    <m/>
    <m/>
    <m/>
    <s v="O1011106"/>
    <n v="18"/>
    <m/>
    <s v="14-Wastewater Treatment Area"/>
    <x v="20"/>
    <x v="20"/>
    <x v="0"/>
    <m/>
    <s v=""/>
    <s v=""/>
    <m/>
    <s v="TS-O-05:35/_x000a_O1011106:18A"/>
    <s v="TS-O-05:36/_x000a_O1011106:18B"/>
    <m/>
    <m/>
    <m/>
    <s v=""/>
    <s v=""/>
    <x v="2"/>
    <x v="2"/>
    <x v="0"/>
    <x v="1"/>
    <x v="1"/>
    <s v="18A"/>
    <s v="18B"/>
    <x v="18"/>
    <x v="34"/>
    <x v="1056"/>
    <x v="1164"/>
  </r>
  <r>
    <s v="01"/>
    <m/>
    <s v="Сигнал"/>
    <s v="17-M -01BL114"/>
    <x v="1046"/>
    <s v="14"/>
    <s v="17-114-P-001B Amine Injection Pump"/>
    <s v="17114P001B ДОСТУПНО"/>
    <s v="Motor Available status"/>
    <s v="4124-FY-VD-BD17117L11400001"/>
    <x v="14"/>
    <x v="8"/>
    <m/>
    <s v="17-I-DD-N-008BL02"/>
    <s v="24 Pair"/>
    <s v="Pr.19"/>
    <x v="6"/>
    <x v="10"/>
    <x v="21"/>
    <n v="38"/>
    <s v=""/>
    <s v="48"/>
    <s v="ASK 3MLD, ASK 3MB"/>
    <x v="230"/>
    <x v="2"/>
    <x v="58"/>
    <x v="1"/>
    <x v="58"/>
    <s v="DB37-*m"/>
    <x v="1"/>
    <s v="CPO101"/>
    <n v="1"/>
    <s v="BP012"/>
    <x v="58"/>
    <n v="7"/>
    <n v="19"/>
    <x v="2"/>
    <n v="32"/>
    <s v=""/>
    <s v="DCS AMMONIA-UTILITIES"/>
    <m/>
    <m/>
    <m/>
    <s v="O1011106"/>
    <n v="19"/>
    <m/>
    <s v="14-Wastewater Treatment Area"/>
    <x v="20"/>
    <x v="20"/>
    <x v="0"/>
    <m/>
    <s v=""/>
    <s v=""/>
    <m/>
    <s v="TS-O-05:37/_x000a_O1011106:19A"/>
    <s v="TS-O-05:38/_x000a_O1011106:19B"/>
    <m/>
    <m/>
    <m/>
    <s v=""/>
    <s v=""/>
    <x v="2"/>
    <x v="2"/>
    <x v="0"/>
    <x v="1"/>
    <x v="1"/>
    <s v="19A"/>
    <s v="19B"/>
    <x v="19"/>
    <x v="35"/>
    <x v="1057"/>
    <x v="1165"/>
  </r>
  <r>
    <s v="01"/>
    <m/>
    <s v="Сигнал"/>
    <s v="17-M -01L114"/>
    <x v="1047"/>
    <s v="14"/>
    <s v="17-L-114-AG-001 Amine tank agitator"/>
    <s v="114AG001 МЕШАЛКА"/>
    <s v="Motor Running status"/>
    <s v="4124-FY-VD-BD17117L11400001"/>
    <x v="14"/>
    <x v="8"/>
    <m/>
    <s v="17-I-DD-N-008BL02"/>
    <s v="24 Pair"/>
    <s v="Pr.20"/>
    <x v="6"/>
    <x v="10"/>
    <x v="22"/>
    <n v="40"/>
    <s v=""/>
    <s v="48"/>
    <s v="ASK 3MLD, ASK 3MB"/>
    <x v="230"/>
    <x v="2"/>
    <x v="58"/>
    <x v="1"/>
    <x v="58"/>
    <s v="DB37-*m"/>
    <x v="1"/>
    <s v="CPO101"/>
    <n v="1"/>
    <s v="BP012"/>
    <x v="58"/>
    <n v="7"/>
    <n v="20"/>
    <x v="2"/>
    <n v="32"/>
    <s v=""/>
    <s v="DCS AMMONIA-UTILITIES"/>
    <m/>
    <m/>
    <m/>
    <s v="O1011106"/>
    <n v="20"/>
    <m/>
    <s v="14-Wastewater Treatment Area"/>
    <x v="20"/>
    <x v="20"/>
    <x v="0"/>
    <m/>
    <s v=""/>
    <s v=""/>
    <m/>
    <s v="TS-O-05:39/_x000a_O1011106:20A"/>
    <s v="TS-O-05:40/_x000a_O1011106:20B"/>
    <m/>
    <m/>
    <m/>
    <s v=""/>
    <s v=""/>
    <x v="2"/>
    <x v="2"/>
    <x v="0"/>
    <x v="1"/>
    <x v="1"/>
    <s v="20A"/>
    <s v="20B"/>
    <x v="20"/>
    <x v="36"/>
    <x v="1058"/>
    <x v="1166"/>
  </r>
  <r>
    <s v="01"/>
    <m/>
    <s v="Сигнал"/>
    <s v="17-M -01L114"/>
    <x v="1048"/>
    <s v="14"/>
    <s v="17-L-114-AG-001 Amine tank agitator"/>
    <s v="17L114AG001 ДОСТУПНО"/>
    <s v="Motor Available status"/>
    <s v="4124-FY-VD-BD17117L11400001"/>
    <x v="14"/>
    <x v="8"/>
    <m/>
    <s v="17-I-DD-N-008BL02"/>
    <s v="24 Pair"/>
    <s v="Pr.21"/>
    <x v="6"/>
    <x v="10"/>
    <x v="23"/>
    <n v="42"/>
    <s v=""/>
    <s v="48"/>
    <s v="ASK 3MLD, ASK 3MB"/>
    <x v="230"/>
    <x v="2"/>
    <x v="58"/>
    <x v="1"/>
    <x v="58"/>
    <s v="DB37-*m"/>
    <x v="1"/>
    <s v="CPO101"/>
    <n v="1"/>
    <s v="BP012"/>
    <x v="58"/>
    <n v="7"/>
    <n v="21"/>
    <x v="2"/>
    <n v="32"/>
    <s v=""/>
    <s v="DCS AMMONIA-UTILITIES"/>
    <m/>
    <m/>
    <m/>
    <s v="O1011106"/>
    <n v="21"/>
    <m/>
    <s v="14-Wastewater Treatment Area"/>
    <x v="20"/>
    <x v="20"/>
    <x v="0"/>
    <m/>
    <s v=""/>
    <s v=""/>
    <m/>
    <s v="TS-O-05:41/_x000a_O1011106:21A"/>
    <s v="TS-O-05:42/_x000a_O1011106:21B"/>
    <m/>
    <m/>
    <m/>
    <s v=""/>
    <s v=""/>
    <x v="2"/>
    <x v="2"/>
    <x v="0"/>
    <x v="1"/>
    <x v="1"/>
    <s v="21A"/>
    <s v="21B"/>
    <x v="21"/>
    <x v="37"/>
    <x v="1059"/>
    <x v="1167"/>
  </r>
  <r>
    <s v="01"/>
    <m/>
    <s v="Сигнал"/>
    <s v="17-M -071LP  -A"/>
    <x v="1049"/>
    <s v="14"/>
    <s v="17-L-073-PM-071A  92.5% H2SO4 Injection Pump"/>
    <s v="PM071A НАСОС H2SO4"/>
    <s v="Motor Running status"/>
    <s v="4124-FY-VD-BD17217L07300001"/>
    <x v="14"/>
    <x v="8"/>
    <m/>
    <s v="17-I-DD-N-009BL02"/>
    <s v="24 Pair"/>
    <s v="Pr.01"/>
    <x v="6"/>
    <x v="0"/>
    <x v="5"/>
    <n v="2"/>
    <s v=""/>
    <s v="48"/>
    <s v="ASK 3MLD, ASK 3MB"/>
    <x v="230"/>
    <x v="2"/>
    <x v="58"/>
    <x v="1"/>
    <x v="58"/>
    <s v="DB37-*m"/>
    <x v="1"/>
    <s v="CPO101"/>
    <n v="1"/>
    <s v="BP012"/>
    <x v="58"/>
    <n v="7"/>
    <n v="22"/>
    <x v="2"/>
    <n v="32"/>
    <s v=""/>
    <s v="DCS AMMONIA-UTILITIES"/>
    <m/>
    <m/>
    <m/>
    <s v="O1011106"/>
    <n v="22"/>
    <m/>
    <s v="14-Wastewater Treatment Area"/>
    <x v="20"/>
    <x v="20"/>
    <x v="0"/>
    <m/>
    <s v=""/>
    <s v=""/>
    <m/>
    <s v="TS-O-06:1/_x000a_O1011106:22A"/>
    <s v="TS-O-06:2/_x000a_O1011106:22B"/>
    <m/>
    <m/>
    <m/>
    <s v=""/>
    <s v=""/>
    <x v="2"/>
    <x v="2"/>
    <x v="0"/>
    <x v="1"/>
    <x v="1"/>
    <s v="22A"/>
    <s v="22B"/>
    <x v="22"/>
    <x v="38"/>
    <x v="1060"/>
    <x v="1168"/>
  </r>
  <r>
    <s v="01"/>
    <m/>
    <s v="Сигнал"/>
    <s v="17-M -071LP  -A"/>
    <x v="1050"/>
    <s v="14"/>
    <s v="17-L-073-PM-071A  92.5% H2SO4 Injection Pump"/>
    <s v="17L073PM071A ДОСТУПНО"/>
    <s v="Motor Available status"/>
    <s v="4124-FY-VD-BD17217L07300001"/>
    <x v="14"/>
    <x v="8"/>
    <m/>
    <s v="17-I-DD-N-009BL02"/>
    <s v="24 Pair"/>
    <s v="Pr.02"/>
    <x v="6"/>
    <x v="0"/>
    <x v="0"/>
    <n v="4"/>
    <s v=""/>
    <s v="48"/>
    <s v="ASK 3MLD, ASK 3MB"/>
    <x v="230"/>
    <x v="2"/>
    <x v="58"/>
    <x v="1"/>
    <x v="58"/>
    <s v="DB37-*m"/>
    <x v="1"/>
    <s v="CPO101"/>
    <n v="1"/>
    <s v="BP012"/>
    <x v="58"/>
    <n v="7"/>
    <n v="23"/>
    <x v="2"/>
    <n v="32"/>
    <s v=""/>
    <s v="DCS AMMONIA-UTILITIES"/>
    <m/>
    <m/>
    <m/>
    <s v="O1011106"/>
    <n v="23"/>
    <m/>
    <s v="14-Wastewater Treatment Area"/>
    <x v="20"/>
    <x v="20"/>
    <x v="0"/>
    <m/>
    <s v=""/>
    <s v=""/>
    <m/>
    <s v="TS-O-06:3/_x000a_O1011106:23A"/>
    <s v="TS-O-06:4/_x000a_O1011106:23B"/>
    <m/>
    <m/>
    <m/>
    <s v=""/>
    <s v=""/>
    <x v="2"/>
    <x v="2"/>
    <x v="0"/>
    <x v="1"/>
    <x v="1"/>
    <s v="23A"/>
    <s v="23B"/>
    <x v="23"/>
    <x v="39"/>
    <x v="1061"/>
    <x v="1169"/>
  </r>
  <r>
    <s v="01"/>
    <m/>
    <s v="Сигнал"/>
    <s v="17-M -071LP  -A"/>
    <x v="1051"/>
    <s v="14"/>
    <s v="17-L-073-PM-071A  92.5% H2SO4 Injection Pump"/>
    <s v="17L073PM071A МЕСТ/ДИСТАНЦ"/>
    <s v="Motor Remote status"/>
    <s v="4124-FY-VD-BD17217L07300001"/>
    <x v="14"/>
    <x v="8"/>
    <m/>
    <s v="17-I-DD-N-009BL02"/>
    <s v="24 Pair"/>
    <s v="Pr.03"/>
    <x v="6"/>
    <x v="0"/>
    <x v="1"/>
    <n v="6"/>
    <s v=""/>
    <s v="48"/>
    <s v="ASK 3MLD, ASK 3MB"/>
    <x v="230"/>
    <x v="2"/>
    <x v="58"/>
    <x v="1"/>
    <x v="58"/>
    <s v="DB37-*m"/>
    <x v="1"/>
    <s v="CPO101"/>
    <n v="1"/>
    <s v="BP012"/>
    <x v="58"/>
    <n v="7"/>
    <n v="24"/>
    <x v="2"/>
    <n v="32"/>
    <s v=""/>
    <s v="DCS AMMONIA-UTILITIES"/>
    <m/>
    <m/>
    <m/>
    <s v="O1011106"/>
    <n v="24"/>
    <m/>
    <s v="14-Wastewater Treatment Area"/>
    <x v="20"/>
    <x v="20"/>
    <x v="0"/>
    <m/>
    <s v=""/>
    <s v=""/>
    <m/>
    <s v="TS-O-06:5/_x000a_O1011106:24A"/>
    <s v="TS-O-06:6/_x000a_O1011106:24B"/>
    <m/>
    <m/>
    <m/>
    <s v=""/>
    <s v=""/>
    <x v="2"/>
    <x v="2"/>
    <x v="0"/>
    <x v="1"/>
    <x v="1"/>
    <s v="24A"/>
    <s v="24B"/>
    <x v="24"/>
    <x v="40"/>
    <x v="1062"/>
    <x v="1170"/>
  </r>
  <r>
    <s v="01"/>
    <m/>
    <s v="Сигнал"/>
    <s v="17-M -071LP  -B"/>
    <x v="1052"/>
    <s v="14"/>
    <s v="17-L-073-PM-071B  92.5% H2SO4 Injection Pump"/>
    <s v="PM071B НАСОС H2SO4"/>
    <s v="Motor Running status"/>
    <s v="4124-FY-VD-BD17217L07300001"/>
    <x v="14"/>
    <x v="8"/>
    <m/>
    <s v="17-I-DD-N-009BL02"/>
    <s v="24 Pair"/>
    <s v="Pr.04"/>
    <x v="6"/>
    <x v="0"/>
    <x v="2"/>
    <n v="8"/>
    <s v=""/>
    <s v="48"/>
    <s v="ASK 3MLD, ASK 3MB"/>
    <x v="230"/>
    <x v="2"/>
    <x v="58"/>
    <x v="1"/>
    <x v="58"/>
    <s v="DB37-*m"/>
    <x v="1"/>
    <s v="CPO101"/>
    <n v="1"/>
    <s v="BP012"/>
    <x v="58"/>
    <n v="7"/>
    <n v="25"/>
    <x v="2"/>
    <n v="32"/>
    <s v=""/>
    <s v="DCS AMMONIA-UTILITIES"/>
    <m/>
    <m/>
    <m/>
    <s v="O1011106"/>
    <n v="25"/>
    <m/>
    <s v="14-Wastewater Treatment Area"/>
    <x v="20"/>
    <x v="20"/>
    <x v="0"/>
    <m/>
    <s v=""/>
    <s v=""/>
    <m/>
    <s v="TS-O-06:7/_x000a_O1011106:25A"/>
    <s v="TS-O-06:8/_x000a_O1011106:25B"/>
    <m/>
    <m/>
    <m/>
    <s v=""/>
    <s v=""/>
    <x v="2"/>
    <x v="2"/>
    <x v="0"/>
    <x v="1"/>
    <x v="1"/>
    <s v="25A"/>
    <s v="25B"/>
    <x v="25"/>
    <x v="41"/>
    <x v="1063"/>
    <x v="1171"/>
  </r>
  <r>
    <s v="01"/>
    <m/>
    <s v="Сигнал"/>
    <s v="17-M -071LP  -B"/>
    <x v="1053"/>
    <s v="14"/>
    <s v="17-L-073-PM-071B  92.5% H2SO4 Injection Pump"/>
    <s v="17L073PM071B ДОСТУПНО"/>
    <s v="Motor Available status"/>
    <s v="4124-FY-VD-BD17217L07300001"/>
    <x v="14"/>
    <x v="8"/>
    <m/>
    <s v="17-I-DD-N-009BL02"/>
    <s v="24 Pair"/>
    <s v="Pr.05"/>
    <x v="6"/>
    <x v="0"/>
    <x v="3"/>
    <n v="10"/>
    <s v=""/>
    <s v="48"/>
    <s v="ASK 3MLD, ASK 3MB"/>
    <x v="230"/>
    <x v="2"/>
    <x v="58"/>
    <x v="1"/>
    <x v="58"/>
    <s v="DB37-*m"/>
    <x v="1"/>
    <s v="CPO101"/>
    <n v="1"/>
    <s v="BP012"/>
    <x v="58"/>
    <n v="7"/>
    <n v="26"/>
    <x v="2"/>
    <n v="32"/>
    <s v=""/>
    <s v="DCS AMMONIA-UTILITIES"/>
    <m/>
    <m/>
    <m/>
    <s v="O1011106"/>
    <n v="26"/>
    <m/>
    <s v="14-Wastewater Treatment Area"/>
    <x v="20"/>
    <x v="20"/>
    <x v="0"/>
    <m/>
    <s v=""/>
    <s v=""/>
    <m/>
    <s v="TS-O-06:9/_x000a_O1011106:26A"/>
    <s v="TS-O-06:10/_x000a_O1011106:26B"/>
    <m/>
    <m/>
    <m/>
    <s v=""/>
    <s v=""/>
    <x v="2"/>
    <x v="2"/>
    <x v="0"/>
    <x v="1"/>
    <x v="1"/>
    <s v="26A"/>
    <s v="26B"/>
    <x v="26"/>
    <x v="42"/>
    <x v="1064"/>
    <x v="1172"/>
  </r>
  <r>
    <s v="01"/>
    <m/>
    <s v="Сигнал"/>
    <s v="17-M -071LP  -B"/>
    <x v="1054"/>
    <s v="14"/>
    <s v="17-L-073-PM-071B  92.5% H2SO4 Injection Pump"/>
    <s v="17L073PM071B МЕСТ/ДИСТАНЦ"/>
    <s v="Motor Remote status"/>
    <s v="4124-FY-VD-BD17217L07300001"/>
    <x v="14"/>
    <x v="8"/>
    <m/>
    <s v="17-I-DD-N-009BL02"/>
    <s v="24 Pair"/>
    <s v="Pr.06"/>
    <x v="6"/>
    <x v="0"/>
    <x v="4"/>
    <n v="12"/>
    <s v=""/>
    <s v="48"/>
    <s v="ASK 3MLD, ASK 3MB"/>
    <x v="230"/>
    <x v="2"/>
    <x v="58"/>
    <x v="1"/>
    <x v="58"/>
    <s v="DB37-*m"/>
    <x v="1"/>
    <s v="CPO101"/>
    <n v="1"/>
    <s v="BP012"/>
    <x v="58"/>
    <n v="7"/>
    <n v="27"/>
    <x v="2"/>
    <n v="32"/>
    <s v=""/>
    <s v="DCS AMMONIA-UTILITIES"/>
    <m/>
    <m/>
    <m/>
    <s v="O1011106"/>
    <n v="27"/>
    <m/>
    <s v="14-Wastewater Treatment Area"/>
    <x v="20"/>
    <x v="20"/>
    <x v="0"/>
    <m/>
    <s v=""/>
    <s v=""/>
    <m/>
    <s v="TS-O-06:11/_x000a_O1011106:27A"/>
    <s v="TS-O-06:12/_x000a_O1011106:27B"/>
    <m/>
    <m/>
    <m/>
    <s v=""/>
    <s v=""/>
    <x v="2"/>
    <x v="2"/>
    <x v="0"/>
    <x v="1"/>
    <x v="1"/>
    <s v="27A"/>
    <s v="27B"/>
    <x v="27"/>
    <x v="43"/>
    <x v="1065"/>
    <x v="1173"/>
  </r>
  <r>
    <s v="01"/>
    <m/>
    <s v="Сигнал"/>
    <s v="17-M -072LP  -A"/>
    <x v="1055"/>
    <s v="14"/>
    <s v="17-L-073-PM-072A  Corrosion Inhibitor Injection Pump"/>
    <s v="PM072A НАСОС ИНГИБ. КОРРОЗИИ "/>
    <s v="Motor Running status"/>
    <s v="4124-FY-VD-BD17217L07300002"/>
    <x v="14"/>
    <x v="8"/>
    <m/>
    <s v="17-I-DD-N-009BL02"/>
    <s v="24 Pair"/>
    <s v="Pr.07"/>
    <x v="6"/>
    <x v="0"/>
    <x v="6"/>
    <n v="14"/>
    <s v=""/>
    <s v="48"/>
    <s v="ASK 3MLD, ASK 3MB"/>
    <x v="230"/>
    <x v="2"/>
    <x v="58"/>
    <x v="1"/>
    <x v="58"/>
    <s v="DB37-*m"/>
    <x v="1"/>
    <s v="CPO101"/>
    <n v="1"/>
    <s v="BP012"/>
    <x v="58"/>
    <n v="7"/>
    <n v="28"/>
    <x v="2"/>
    <n v="32"/>
    <s v=""/>
    <s v="DCS AMMONIA-UTILITIES"/>
    <m/>
    <m/>
    <m/>
    <s v="O1011106"/>
    <n v="28"/>
    <m/>
    <s v="14-Wastewater Treatment Area"/>
    <x v="20"/>
    <x v="20"/>
    <x v="0"/>
    <m/>
    <s v=""/>
    <s v=""/>
    <m/>
    <s v="TS-O-06:13/_x000a_O1011106:28A"/>
    <s v="TS-O-06:14/_x000a_O1011106:28B"/>
    <m/>
    <m/>
    <m/>
    <s v=""/>
    <s v=""/>
    <x v="2"/>
    <x v="2"/>
    <x v="0"/>
    <x v="1"/>
    <x v="1"/>
    <s v="28A"/>
    <s v="28B"/>
    <x v="28"/>
    <x v="44"/>
    <x v="1066"/>
    <x v="1174"/>
  </r>
  <r>
    <s v="01"/>
    <m/>
    <s v="Сигнал"/>
    <s v="17-M -072LP  -A"/>
    <x v="1056"/>
    <s v="14"/>
    <s v="17-L-073-PM-072A  Corrosion Inhibitor Injection Pump"/>
    <s v="17L073PM072A ДОСТУПНО"/>
    <s v="Motor Available status"/>
    <s v="4124-FY-VD-BD17217L07300002"/>
    <x v="14"/>
    <x v="8"/>
    <m/>
    <s v="17-I-DD-N-009BL02"/>
    <s v="24 Pair"/>
    <s v="Pr.08"/>
    <x v="6"/>
    <x v="0"/>
    <x v="7"/>
    <n v="16"/>
    <s v=""/>
    <s v="48"/>
    <s v="ASK 3MLD, ASK 3MB"/>
    <x v="230"/>
    <x v="2"/>
    <x v="58"/>
    <x v="1"/>
    <x v="58"/>
    <s v="DB37-*m"/>
    <x v="1"/>
    <s v="CPO101"/>
    <n v="1"/>
    <s v="BP012"/>
    <x v="58"/>
    <n v="7"/>
    <n v="29"/>
    <x v="2"/>
    <n v="32"/>
    <s v=""/>
    <s v="DCS AMMONIA-UTILITIES"/>
    <m/>
    <m/>
    <m/>
    <s v="O1011106"/>
    <n v="29"/>
    <m/>
    <s v="14-Wastewater Treatment Area"/>
    <x v="20"/>
    <x v="20"/>
    <x v="0"/>
    <m/>
    <s v=""/>
    <s v=""/>
    <m/>
    <s v="TS-O-06:15/_x000a_O1011106:29A"/>
    <s v="TS-O-06:16/_x000a_O1011106:29B"/>
    <m/>
    <m/>
    <m/>
    <s v=""/>
    <s v=""/>
    <x v="2"/>
    <x v="2"/>
    <x v="0"/>
    <x v="1"/>
    <x v="1"/>
    <s v="29A"/>
    <s v="29B"/>
    <x v="29"/>
    <x v="45"/>
    <x v="1067"/>
    <x v="1175"/>
  </r>
  <r>
    <s v="01"/>
    <m/>
    <s v="Сигнал"/>
    <s v="17-M -072LP  -A"/>
    <x v="1057"/>
    <s v="14"/>
    <s v="17-L-073-PM-072A  Corrosion Inhibitor Injection Pump"/>
    <s v="17L073PM072A МЕСТ/ДИСТАНЦ"/>
    <s v="Motor Remote status"/>
    <s v="4124-FY-VD-BD17217L07300002"/>
    <x v="14"/>
    <x v="8"/>
    <m/>
    <s v="17-I-DD-N-009BL02"/>
    <s v="24 Pair"/>
    <s v="Pr.09"/>
    <x v="6"/>
    <x v="0"/>
    <x v="10"/>
    <n v="18"/>
    <s v=""/>
    <s v="48"/>
    <s v="ASK 3MLD, ASK 3MB"/>
    <x v="230"/>
    <x v="2"/>
    <x v="58"/>
    <x v="1"/>
    <x v="58"/>
    <s v="DB37-*m"/>
    <x v="1"/>
    <s v="CPO101"/>
    <n v="1"/>
    <s v="BP012"/>
    <x v="58"/>
    <n v="7"/>
    <n v="30"/>
    <x v="2"/>
    <n v="32"/>
    <s v=""/>
    <s v="DCS AMMONIA-UTILITIES"/>
    <m/>
    <m/>
    <m/>
    <s v="O1011106"/>
    <n v="30"/>
    <m/>
    <s v="14-Wastewater Treatment Area"/>
    <x v="20"/>
    <x v="20"/>
    <x v="0"/>
    <m/>
    <s v=""/>
    <s v=""/>
    <m/>
    <s v="TS-O-06:17/_x000a_O1011106:30A"/>
    <s v="TS-O-06:18/_x000a_O1011106:30B"/>
    <m/>
    <m/>
    <m/>
    <s v=""/>
    <s v=""/>
    <x v="2"/>
    <x v="2"/>
    <x v="0"/>
    <x v="1"/>
    <x v="1"/>
    <s v="30A"/>
    <s v="30B"/>
    <x v="30"/>
    <x v="46"/>
    <x v="1068"/>
    <x v="1176"/>
  </r>
  <r>
    <s v="01"/>
    <m/>
    <s v="Сигнал"/>
    <s v="17-M -072LP  -B"/>
    <x v="1058"/>
    <s v="14"/>
    <s v="17-L-073-PM-072B  Corrosion Inhibitor Injection Pump"/>
    <s v="PM072B НАСОС ИНГИБ. КОРРОЗИИ "/>
    <s v="Motor Running status"/>
    <s v="4124-FY-VD-BD17217L07300002"/>
    <x v="14"/>
    <x v="8"/>
    <m/>
    <s v="17-I-DD-N-009BL02"/>
    <s v="24 Pair"/>
    <s v="Pr.10"/>
    <x v="6"/>
    <x v="0"/>
    <x v="11"/>
    <n v="20"/>
    <s v=""/>
    <s v="48"/>
    <s v="ASK 3MLD, ASK 3MB"/>
    <x v="230"/>
    <x v="2"/>
    <x v="58"/>
    <x v="1"/>
    <x v="58"/>
    <s v="DB37-*m"/>
    <x v="1"/>
    <s v="CPO101"/>
    <n v="1"/>
    <s v="BP012"/>
    <x v="58"/>
    <n v="7"/>
    <n v="31"/>
    <x v="2"/>
    <n v="32"/>
    <s v=""/>
    <s v="DCS AMMONIA-UTILITIES"/>
    <m/>
    <m/>
    <m/>
    <s v="O1011106"/>
    <n v="31"/>
    <m/>
    <s v="14-Wastewater Treatment Area"/>
    <x v="20"/>
    <x v="20"/>
    <x v="0"/>
    <m/>
    <s v=""/>
    <s v=""/>
    <m/>
    <s v="TS-O-06:19/_x000a_O1011106:31A"/>
    <s v="TS-O-06:20/_x000a_O1011106:31B"/>
    <m/>
    <m/>
    <m/>
    <s v=""/>
    <s v=""/>
    <x v="2"/>
    <x v="2"/>
    <x v="0"/>
    <x v="1"/>
    <x v="1"/>
    <s v="31A"/>
    <s v="31B"/>
    <x v="31"/>
    <x v="47"/>
    <x v="1069"/>
    <x v="1177"/>
  </r>
  <r>
    <s v="01"/>
    <m/>
    <s v="Сигнал"/>
    <s v="17-M -072LP  -B"/>
    <x v="1059"/>
    <s v="14"/>
    <s v="17-L-073-PM-072B  Corrosion Inhibitor Injection Pump"/>
    <s v="17L073PM072B ДОСТУПНО"/>
    <s v="Motor Available status"/>
    <s v="4124-FY-VD-BD17217L07300002"/>
    <x v="14"/>
    <x v="8"/>
    <m/>
    <s v="17-I-DD-N-009BL02"/>
    <s v="24 Pair"/>
    <s v="Pr.11"/>
    <x v="6"/>
    <x v="0"/>
    <x v="12"/>
    <n v="22"/>
    <s v=""/>
    <s v="48"/>
    <s v="ASK 3MLD, ASK 3MB"/>
    <x v="230"/>
    <x v="2"/>
    <x v="58"/>
    <x v="1"/>
    <x v="58"/>
    <s v="DB37-*m"/>
    <x v="1"/>
    <s v="CPO101"/>
    <n v="1"/>
    <s v="BP012"/>
    <x v="58"/>
    <n v="7"/>
    <n v="32"/>
    <x v="2"/>
    <n v="32"/>
    <s v=""/>
    <s v="DCS AMMONIA-UTILITIES"/>
    <m/>
    <m/>
    <m/>
    <s v="O1011106"/>
    <n v="32"/>
    <m/>
    <s v="14-Wastewater Treatment Area"/>
    <x v="20"/>
    <x v="20"/>
    <x v="0"/>
    <m/>
    <s v=""/>
    <s v=""/>
    <m/>
    <s v="TS-O-06:21/_x000a_O1011106:32A"/>
    <s v="TS-O-06:22/_x000a_O1011106:32B"/>
    <m/>
    <m/>
    <m/>
    <s v=""/>
    <s v=""/>
    <x v="2"/>
    <x v="2"/>
    <x v="0"/>
    <x v="1"/>
    <x v="1"/>
    <s v="32A"/>
    <s v="32B"/>
    <x v="32"/>
    <x v="48"/>
    <x v="1070"/>
    <x v="1178"/>
  </r>
  <r>
    <s v="01"/>
    <m/>
    <s v="Сигнал"/>
    <s v="17-M -072LP  -B"/>
    <x v="1060"/>
    <s v="14"/>
    <s v="17-L-073-PM-072B  Corrosion Inhibitor Injection Pump"/>
    <s v="17L073PM072B МЕСТ/ДИСТАНЦ"/>
    <s v="Motor Remote status"/>
    <s v="4124-FY-VD-BD17217L07300002"/>
    <x v="14"/>
    <x v="8"/>
    <m/>
    <s v="17-I-DD-N-009BL02"/>
    <s v="24 Pair"/>
    <s v="Pr.12"/>
    <x v="6"/>
    <x v="0"/>
    <x v="13"/>
    <n v="24"/>
    <s v=""/>
    <s v="48"/>
    <s v="ASK 3MLD, ASK 3MB"/>
    <x v="230"/>
    <x v="2"/>
    <x v="59"/>
    <x v="1"/>
    <x v="59"/>
    <s v="DB37-*m"/>
    <x v="1"/>
    <s v="CPO101"/>
    <n v="1"/>
    <s v="BP012"/>
    <x v="59"/>
    <n v="8"/>
    <n v="1"/>
    <x v="2"/>
    <n v="32"/>
    <s v=""/>
    <s v="DCS AMMONIA-UTILITIES"/>
    <m/>
    <m/>
    <m/>
    <s v="O1011107"/>
    <n v="1"/>
    <m/>
    <s v="14-Wastewater Treatment Area"/>
    <x v="20"/>
    <x v="20"/>
    <x v="0"/>
    <m/>
    <s v=""/>
    <s v=""/>
    <m/>
    <s v="TS-O-06:23/_x000a_O1011107:1A"/>
    <s v="TS-O-06:24/_x000a_O1011107:1B"/>
    <m/>
    <m/>
    <m/>
    <s v=""/>
    <s v=""/>
    <x v="2"/>
    <x v="2"/>
    <x v="0"/>
    <x v="1"/>
    <x v="1"/>
    <s v="1A"/>
    <s v="1B"/>
    <x v="0"/>
    <x v="17"/>
    <x v="1071"/>
    <x v="1179"/>
  </r>
  <r>
    <s v="01"/>
    <m/>
    <s v="Сигнал"/>
    <s v="17-M -073LP  -A"/>
    <x v="1061"/>
    <s v="14"/>
    <s v="17-L-073-PM-073A  Dispersant Injection Pump"/>
    <s v="PM073A НАСОС ДИСПЕРСАНТА"/>
    <s v="Motor Running status"/>
    <s v="4124-FY-VD-BD17217L07300003"/>
    <x v="14"/>
    <x v="8"/>
    <m/>
    <s v="17-I-DD-N-009BL02"/>
    <s v="24 Pair"/>
    <s v="Pr.13"/>
    <x v="6"/>
    <x v="0"/>
    <x v="14"/>
    <n v="26"/>
    <s v=""/>
    <s v="48"/>
    <s v="ASK 3MLD, ASK 3MB"/>
    <x v="230"/>
    <x v="2"/>
    <x v="59"/>
    <x v="1"/>
    <x v="59"/>
    <s v="DB37-*m"/>
    <x v="1"/>
    <s v="CPO101"/>
    <n v="1"/>
    <s v="BP012"/>
    <x v="59"/>
    <n v="8"/>
    <n v="2"/>
    <x v="2"/>
    <n v="32"/>
    <s v=""/>
    <s v="DCS AMMONIA-UTILITIES"/>
    <m/>
    <m/>
    <m/>
    <s v="O1011107"/>
    <n v="2"/>
    <m/>
    <s v="14-Wastewater Treatment Area"/>
    <x v="20"/>
    <x v="20"/>
    <x v="0"/>
    <m/>
    <s v=""/>
    <s v=""/>
    <m/>
    <s v="TS-O-06:25/_x000a_O1011107:2A"/>
    <s v="TS-O-06:26/_x000a_O1011107:2B"/>
    <m/>
    <m/>
    <m/>
    <s v=""/>
    <s v=""/>
    <x v="2"/>
    <x v="2"/>
    <x v="0"/>
    <x v="1"/>
    <x v="1"/>
    <s v="2A"/>
    <s v="2B"/>
    <x v="1"/>
    <x v="18"/>
    <x v="1072"/>
    <x v="1180"/>
  </r>
  <r>
    <s v="01"/>
    <m/>
    <s v="Сигнал"/>
    <s v="17-M -073LP  -A"/>
    <x v="1062"/>
    <s v="14"/>
    <s v="17-L-073-PM-073A  Dispersant Injection Pump"/>
    <s v="17L073PM073A ДОСТУПНО"/>
    <s v="Motor Available status"/>
    <s v="4124-FY-VD-BD17217L07300003"/>
    <x v="14"/>
    <x v="8"/>
    <m/>
    <s v="17-I-DD-N-009BL02"/>
    <s v="24 Pair"/>
    <s v="Pr.14"/>
    <x v="6"/>
    <x v="0"/>
    <x v="15"/>
    <n v="28"/>
    <s v=""/>
    <s v="48"/>
    <s v="ASK 3MLD, ASK 3MB"/>
    <x v="230"/>
    <x v="2"/>
    <x v="59"/>
    <x v="1"/>
    <x v="59"/>
    <s v="DB37-*m"/>
    <x v="1"/>
    <s v="CPO101"/>
    <n v="1"/>
    <s v="BP012"/>
    <x v="59"/>
    <n v="8"/>
    <n v="3"/>
    <x v="2"/>
    <n v="32"/>
    <s v=""/>
    <s v="DCS AMMONIA-UTILITIES"/>
    <m/>
    <m/>
    <m/>
    <s v="O1011107"/>
    <n v="3"/>
    <m/>
    <s v="14-Wastewater Treatment Area"/>
    <x v="20"/>
    <x v="20"/>
    <x v="0"/>
    <m/>
    <s v=""/>
    <s v=""/>
    <m/>
    <s v="TS-O-06:27/_x000a_O1011107:3A"/>
    <s v="TS-O-06:28/_x000a_O1011107:3B"/>
    <m/>
    <m/>
    <m/>
    <s v=""/>
    <s v=""/>
    <x v="2"/>
    <x v="2"/>
    <x v="0"/>
    <x v="1"/>
    <x v="1"/>
    <s v="3A"/>
    <s v="3B"/>
    <x v="2"/>
    <x v="19"/>
    <x v="1073"/>
    <x v="1181"/>
  </r>
  <r>
    <s v="01"/>
    <m/>
    <s v="Сигнал"/>
    <s v="17-M -073LP  -A"/>
    <x v="1063"/>
    <s v="14"/>
    <s v="17-L-073-PM-073A  Dispersant Injection Pump"/>
    <s v="17L073PM073A МЕСТ/ДИСТАНЦ"/>
    <s v="Motor Remote status"/>
    <s v="4124-FY-VD-BD17217L07300003"/>
    <x v="14"/>
    <x v="8"/>
    <m/>
    <s v="17-I-DD-N-009BL02"/>
    <s v="24 Pair"/>
    <s v="Pr.15"/>
    <x v="6"/>
    <x v="0"/>
    <x v="9"/>
    <n v="30"/>
    <s v=""/>
    <s v="48"/>
    <s v="ASK 3MLD, ASK 3MB"/>
    <x v="230"/>
    <x v="2"/>
    <x v="59"/>
    <x v="1"/>
    <x v="59"/>
    <s v="DB37-*m"/>
    <x v="1"/>
    <s v="CPO101"/>
    <n v="1"/>
    <s v="BP012"/>
    <x v="59"/>
    <n v="8"/>
    <n v="4"/>
    <x v="2"/>
    <n v="32"/>
    <s v=""/>
    <s v="DCS AMMONIA-UTILITIES"/>
    <m/>
    <m/>
    <m/>
    <s v="O1011107"/>
    <n v="4"/>
    <m/>
    <s v="14-Wastewater Treatment Area"/>
    <x v="20"/>
    <x v="20"/>
    <x v="0"/>
    <m/>
    <s v=""/>
    <s v=""/>
    <m/>
    <s v="TS-O-06:29/_x000a_O1011107:4A"/>
    <s v="TS-O-06:30/_x000a_O1011107:4B"/>
    <m/>
    <m/>
    <m/>
    <s v=""/>
    <s v=""/>
    <x v="2"/>
    <x v="2"/>
    <x v="0"/>
    <x v="1"/>
    <x v="1"/>
    <s v="4A"/>
    <s v="4B"/>
    <x v="3"/>
    <x v="20"/>
    <x v="1074"/>
    <x v="1182"/>
  </r>
  <r>
    <s v="01"/>
    <m/>
    <s v="Сигнал"/>
    <s v="17-M -073LP  -B"/>
    <x v="1064"/>
    <s v="14"/>
    <s v="17-L-073-PM-073B  Dispersant Injection Pump"/>
    <s v="PM073B НАСОС ДИСПЕРСАНТА"/>
    <s v="Motor Running status"/>
    <s v="4124-FY-VD-BD17217L07300003"/>
    <x v="14"/>
    <x v="8"/>
    <m/>
    <s v="17-I-DD-N-009BL02"/>
    <s v="24 Pair"/>
    <s v="Pr.16"/>
    <x v="6"/>
    <x v="0"/>
    <x v="16"/>
    <n v="32"/>
    <s v=""/>
    <s v="48"/>
    <s v="ASK 3MLD, ASK 3MB"/>
    <x v="230"/>
    <x v="2"/>
    <x v="59"/>
    <x v="1"/>
    <x v="59"/>
    <s v="DB37-*m"/>
    <x v="1"/>
    <s v="CPO101"/>
    <n v="1"/>
    <s v="BP012"/>
    <x v="59"/>
    <n v="8"/>
    <n v="5"/>
    <x v="2"/>
    <n v="32"/>
    <s v=""/>
    <s v="DCS AMMONIA-UTILITIES"/>
    <m/>
    <m/>
    <m/>
    <s v="O1011107"/>
    <n v="5"/>
    <m/>
    <s v="14-Wastewater Treatment Area"/>
    <x v="20"/>
    <x v="20"/>
    <x v="0"/>
    <m/>
    <s v=""/>
    <s v=""/>
    <m/>
    <s v="TS-O-06:31/_x000a_O1011107:5A"/>
    <s v="TS-O-06:32/_x000a_O1011107:5B"/>
    <m/>
    <m/>
    <m/>
    <s v=""/>
    <s v=""/>
    <x v="2"/>
    <x v="2"/>
    <x v="0"/>
    <x v="1"/>
    <x v="1"/>
    <s v="5A"/>
    <s v="5B"/>
    <x v="4"/>
    <x v="21"/>
    <x v="1075"/>
    <x v="1183"/>
  </r>
  <r>
    <s v="01"/>
    <m/>
    <s v="Сигнал"/>
    <s v="17-M -073LP  -B"/>
    <x v="1065"/>
    <s v="14"/>
    <s v="17-L-073-PM-073B  Dispersant Injection Pump"/>
    <s v="17L073PM073B ДОСТУПНО"/>
    <s v="Motor Available status"/>
    <s v="4124-FY-VD-BD17217L07300003"/>
    <x v="14"/>
    <x v="8"/>
    <m/>
    <s v="17-I-DD-N-009BL02"/>
    <s v="24 Pair"/>
    <s v="Pr.17"/>
    <x v="6"/>
    <x v="0"/>
    <x v="19"/>
    <n v="34"/>
    <s v=""/>
    <s v="48"/>
    <s v="ASK 3MLD, ASK 3MB"/>
    <x v="230"/>
    <x v="2"/>
    <x v="59"/>
    <x v="1"/>
    <x v="59"/>
    <s v="DB37-*m"/>
    <x v="1"/>
    <s v="CPO101"/>
    <n v="1"/>
    <s v="BP012"/>
    <x v="59"/>
    <n v="8"/>
    <n v="6"/>
    <x v="2"/>
    <n v="32"/>
    <s v=""/>
    <s v="DCS AMMONIA-UTILITIES"/>
    <m/>
    <m/>
    <m/>
    <s v="O1011107"/>
    <n v="6"/>
    <m/>
    <s v="14-Wastewater Treatment Area"/>
    <x v="20"/>
    <x v="20"/>
    <x v="0"/>
    <m/>
    <s v=""/>
    <s v=""/>
    <m/>
    <s v="TS-O-06:33/_x000a_O1011107:6A"/>
    <s v="TS-O-06:34/_x000a_O1011107:6B"/>
    <m/>
    <m/>
    <m/>
    <s v=""/>
    <s v=""/>
    <x v="2"/>
    <x v="2"/>
    <x v="0"/>
    <x v="1"/>
    <x v="1"/>
    <s v="6A"/>
    <s v="6B"/>
    <x v="5"/>
    <x v="22"/>
    <x v="1076"/>
    <x v="1184"/>
  </r>
  <r>
    <s v="01"/>
    <m/>
    <s v="Сигнал"/>
    <s v="17-M -073LP  -B"/>
    <x v="1066"/>
    <s v="14"/>
    <s v="17-L-073-PM-073B  Dispersant Injection Pump"/>
    <s v="17L073PM073B МЕСТ/ДИСТАНЦ"/>
    <s v="Motor Remote status"/>
    <s v="4124-FY-VD-BD17217L07300003"/>
    <x v="14"/>
    <x v="8"/>
    <m/>
    <s v="17-I-DD-N-009BL02"/>
    <s v="24 Pair"/>
    <s v="Pr.18"/>
    <x v="6"/>
    <x v="0"/>
    <x v="20"/>
    <n v="36"/>
    <s v=""/>
    <s v="48"/>
    <s v="ASK 3MLD, ASK 3MB"/>
    <x v="230"/>
    <x v="2"/>
    <x v="59"/>
    <x v="1"/>
    <x v="59"/>
    <s v="DB37-*m"/>
    <x v="1"/>
    <s v="CPO101"/>
    <n v="1"/>
    <s v="BP012"/>
    <x v="59"/>
    <n v="8"/>
    <n v="7"/>
    <x v="2"/>
    <n v="32"/>
    <s v=""/>
    <s v="DCS AMMONIA-UTILITIES"/>
    <m/>
    <m/>
    <m/>
    <s v="O1011107"/>
    <n v="7"/>
    <m/>
    <s v="14-Wastewater Treatment Area"/>
    <x v="20"/>
    <x v="20"/>
    <x v="0"/>
    <m/>
    <s v=""/>
    <s v=""/>
    <m/>
    <s v="TS-O-06:35/_x000a_O1011107:7A"/>
    <s v="TS-O-06:36/_x000a_O1011107:7B"/>
    <m/>
    <m/>
    <m/>
    <s v=""/>
    <s v=""/>
    <x v="2"/>
    <x v="2"/>
    <x v="0"/>
    <x v="1"/>
    <x v="1"/>
    <s v="7A"/>
    <s v="7B"/>
    <x v="6"/>
    <x v="23"/>
    <x v="1077"/>
    <x v="1185"/>
  </r>
  <r>
    <s v="01"/>
    <m/>
    <s v="Сигнал"/>
    <s v="17-M -074LP  -A"/>
    <x v="1067"/>
    <s v="14"/>
    <s v="17-L-073-PM-074A  Non-Oxidant Biocide Injection Pump"/>
    <s v="PM074A НАСОС НЕОКИСЛ. БИОЦИДОВ"/>
    <s v="Motor Running status"/>
    <s v="4124-FY-VD-BD17217L07300004"/>
    <x v="14"/>
    <x v="8"/>
    <m/>
    <s v="17-I-DD-N-009BL02"/>
    <s v="24 Pair"/>
    <s v="Pr.19"/>
    <x v="6"/>
    <x v="0"/>
    <x v="21"/>
    <n v="38"/>
    <s v=""/>
    <s v="48"/>
    <s v="ASK 3MLD, ASK 3MB"/>
    <x v="230"/>
    <x v="2"/>
    <x v="59"/>
    <x v="1"/>
    <x v="59"/>
    <s v="DB37-*m"/>
    <x v="1"/>
    <s v="CPO101"/>
    <n v="1"/>
    <s v="BP012"/>
    <x v="59"/>
    <n v="8"/>
    <n v="8"/>
    <x v="2"/>
    <n v="32"/>
    <s v=""/>
    <s v="DCS AMMONIA-UTILITIES"/>
    <m/>
    <m/>
    <m/>
    <s v="O1011107"/>
    <n v="8"/>
    <m/>
    <s v="14-Wastewater Treatment Area"/>
    <x v="20"/>
    <x v="20"/>
    <x v="0"/>
    <m/>
    <s v=""/>
    <s v=""/>
    <m/>
    <s v="TS-O-06:37/_x000a_O1011107:8A"/>
    <s v="TS-O-06:38/_x000a_O1011107:8B"/>
    <m/>
    <m/>
    <m/>
    <s v=""/>
    <s v=""/>
    <x v="2"/>
    <x v="2"/>
    <x v="0"/>
    <x v="1"/>
    <x v="1"/>
    <s v="8A"/>
    <s v="8B"/>
    <x v="7"/>
    <x v="24"/>
    <x v="1078"/>
    <x v="1186"/>
  </r>
  <r>
    <s v="01"/>
    <m/>
    <s v="Сигнал"/>
    <s v="17-M -074LP  -A"/>
    <x v="1068"/>
    <s v="14"/>
    <s v="17-L-073-PM-074A  Non-Oxidant Biocide Injection Pump"/>
    <s v="17L073PM074A ДОСТУПНО"/>
    <s v="Motor Available status"/>
    <s v="4124-FY-VD-BD17217L07300004"/>
    <x v="14"/>
    <x v="8"/>
    <m/>
    <s v="17-I-DD-N-009BL02"/>
    <s v="24 Pair"/>
    <s v="Pr.20"/>
    <x v="6"/>
    <x v="0"/>
    <x v="22"/>
    <n v="40"/>
    <s v=""/>
    <s v="48"/>
    <s v="ASK 3MLD, ASK 3MB"/>
    <x v="230"/>
    <x v="2"/>
    <x v="59"/>
    <x v="1"/>
    <x v="59"/>
    <s v="DB37-*m"/>
    <x v="1"/>
    <s v="CPO101"/>
    <n v="1"/>
    <s v="BP012"/>
    <x v="59"/>
    <n v="8"/>
    <n v="9"/>
    <x v="2"/>
    <n v="32"/>
    <s v=""/>
    <s v="DCS AMMONIA-UTILITIES"/>
    <m/>
    <m/>
    <m/>
    <s v="O1011107"/>
    <n v="9"/>
    <m/>
    <s v="14-Wastewater Treatment Area"/>
    <x v="20"/>
    <x v="20"/>
    <x v="0"/>
    <m/>
    <s v=""/>
    <s v=""/>
    <m/>
    <s v="TS-O-06:39/_x000a_O1011107:9A"/>
    <s v="TS-O-06:40/_x000a_O1011107:9B"/>
    <m/>
    <m/>
    <m/>
    <s v=""/>
    <s v=""/>
    <x v="2"/>
    <x v="2"/>
    <x v="0"/>
    <x v="1"/>
    <x v="1"/>
    <s v="9A"/>
    <s v="9B"/>
    <x v="8"/>
    <x v="25"/>
    <x v="1079"/>
    <x v="1187"/>
  </r>
  <r>
    <s v="01"/>
    <m/>
    <s v="Сигнал"/>
    <s v="17-M -074LP  -A"/>
    <x v="1069"/>
    <s v="14"/>
    <s v="17-L-073-PM-074A  Non-Oxidant Biocide Injection Pump"/>
    <s v="17L073PM074A МЕСТ/ДИСТАНЦ"/>
    <s v="Motor Remote status"/>
    <s v="4124-FY-VD-BD17217L07300004"/>
    <x v="14"/>
    <x v="8"/>
    <m/>
    <s v="17-I-DD-N-009BL02"/>
    <s v="24 Pair"/>
    <s v="Pr.21"/>
    <x v="6"/>
    <x v="0"/>
    <x v="23"/>
    <n v="42"/>
    <s v=""/>
    <s v="48"/>
    <s v="ASK 3MLD, ASK 3MB"/>
    <x v="230"/>
    <x v="2"/>
    <x v="59"/>
    <x v="1"/>
    <x v="59"/>
    <s v="DB37-*m"/>
    <x v="1"/>
    <s v="CPO101"/>
    <n v="1"/>
    <s v="BP012"/>
    <x v="59"/>
    <n v="8"/>
    <n v="10"/>
    <x v="2"/>
    <n v="32"/>
    <s v=""/>
    <s v="DCS AMMONIA-UTILITIES"/>
    <m/>
    <m/>
    <m/>
    <s v="O1011107"/>
    <n v="10"/>
    <m/>
    <s v="14-Wastewater Treatment Area"/>
    <x v="20"/>
    <x v="20"/>
    <x v="0"/>
    <m/>
    <s v=""/>
    <s v=""/>
    <m/>
    <s v="TS-O-06:41/_x000a_O1011107:10A"/>
    <s v="TS-O-06:42/_x000a_O1011107:10B"/>
    <m/>
    <m/>
    <m/>
    <s v=""/>
    <s v=""/>
    <x v="2"/>
    <x v="2"/>
    <x v="0"/>
    <x v="1"/>
    <x v="1"/>
    <s v="10A"/>
    <s v="10B"/>
    <x v="9"/>
    <x v="26"/>
    <x v="1080"/>
    <x v="1188"/>
  </r>
  <r>
    <s v="01"/>
    <m/>
    <s v="Сигнал"/>
    <s v="17-M -074LP  -B"/>
    <x v="1070"/>
    <s v="14"/>
    <s v="17-L-073-PM-074B  Non-Oxidant Biocide Injection Pump"/>
    <s v="PM074B НАСОС НЕОКИСЛ. БИОЦИДОВ"/>
    <s v="Motor Running status"/>
    <s v="4124-FY-VD-BD17217L07300004"/>
    <x v="14"/>
    <x v="8"/>
    <m/>
    <s v="17-I-DD-N-010BL02"/>
    <s v="24 Pair"/>
    <s v="Pr.01"/>
    <x v="6"/>
    <x v="11"/>
    <x v="5"/>
    <n v="2"/>
    <s v=""/>
    <s v="48"/>
    <s v="ASK 3MLD, ASK 3MB"/>
    <x v="230"/>
    <x v="2"/>
    <x v="59"/>
    <x v="1"/>
    <x v="59"/>
    <s v="DB37-*m"/>
    <x v="1"/>
    <s v="CPO101"/>
    <n v="1"/>
    <s v="BP012"/>
    <x v="59"/>
    <n v="8"/>
    <n v="11"/>
    <x v="2"/>
    <n v="32"/>
    <s v=""/>
    <s v="DCS AMMONIA-UTILITIES"/>
    <m/>
    <m/>
    <m/>
    <s v="O1011107"/>
    <n v="11"/>
    <m/>
    <s v="14-Wastewater Treatment Area"/>
    <x v="20"/>
    <x v="20"/>
    <x v="0"/>
    <m/>
    <s v=""/>
    <s v=""/>
    <m/>
    <s v="TS-R-01:1/_x000a_O1011107:11A"/>
    <s v="TS-R-01:2/_x000a_O1011107:11B"/>
    <m/>
    <m/>
    <m/>
    <s v=""/>
    <s v=""/>
    <x v="2"/>
    <x v="2"/>
    <x v="0"/>
    <x v="1"/>
    <x v="1"/>
    <s v="11A"/>
    <s v="11B"/>
    <x v="10"/>
    <x v="27"/>
    <x v="1081"/>
    <x v="1189"/>
  </r>
  <r>
    <s v="01"/>
    <m/>
    <s v="Сигнал"/>
    <s v="17-M -074LP  -B"/>
    <x v="1071"/>
    <s v="14"/>
    <s v="17-L-073-PM-074B  Non-Oxidant Biocide Injection Pump"/>
    <s v="17L073PM074B ДОСТУПНО"/>
    <s v="Motor Available status"/>
    <s v="4124-FY-VD-BD17217L07300004"/>
    <x v="14"/>
    <x v="8"/>
    <m/>
    <s v="17-I-DD-N-010BL02"/>
    <s v="24 Pair"/>
    <s v="Pr.02"/>
    <x v="6"/>
    <x v="11"/>
    <x v="0"/>
    <n v="4"/>
    <s v=""/>
    <s v="48"/>
    <s v="ASK 3MLD, ASK 3MB"/>
    <x v="230"/>
    <x v="2"/>
    <x v="59"/>
    <x v="1"/>
    <x v="59"/>
    <s v="DB37-*m"/>
    <x v="1"/>
    <s v="CPO101"/>
    <n v="1"/>
    <s v="BP012"/>
    <x v="59"/>
    <n v="8"/>
    <n v="12"/>
    <x v="2"/>
    <n v="32"/>
    <s v=""/>
    <s v="DCS AMMONIA-UTILITIES"/>
    <m/>
    <m/>
    <m/>
    <s v="O1011107"/>
    <n v="12"/>
    <m/>
    <s v="14-Wastewater Treatment Area"/>
    <x v="20"/>
    <x v="20"/>
    <x v="0"/>
    <m/>
    <s v=""/>
    <s v=""/>
    <m/>
    <s v="TS-R-01:3/_x000a_O1011107:12A"/>
    <s v="TS-R-01:4/_x000a_O1011107:12B"/>
    <m/>
    <m/>
    <m/>
    <s v=""/>
    <s v=""/>
    <x v="2"/>
    <x v="2"/>
    <x v="0"/>
    <x v="1"/>
    <x v="1"/>
    <s v="12A"/>
    <s v="12B"/>
    <x v="11"/>
    <x v="28"/>
    <x v="1082"/>
    <x v="1190"/>
  </r>
  <r>
    <s v="01"/>
    <m/>
    <s v="Сигнал"/>
    <s v="17-M -074LP  -B"/>
    <x v="1072"/>
    <s v="14"/>
    <s v="17-L-073-PM-074B  Non-Oxidant Biocide Injection Pump"/>
    <s v="17L073PM074B МЕСТ/ДИСТАНЦ"/>
    <s v="Motor Remote status"/>
    <s v="4124-FY-VD-BD17217L07300004"/>
    <x v="14"/>
    <x v="8"/>
    <m/>
    <s v="17-I-DD-N-010BL02"/>
    <s v="24 Pair"/>
    <s v="Pr.03"/>
    <x v="6"/>
    <x v="11"/>
    <x v="1"/>
    <n v="6"/>
    <s v=""/>
    <s v="48"/>
    <s v="ASK 3MLD, ASK 3MB"/>
    <x v="230"/>
    <x v="2"/>
    <x v="59"/>
    <x v="1"/>
    <x v="59"/>
    <s v="DB37-*m"/>
    <x v="1"/>
    <s v="CPO101"/>
    <n v="1"/>
    <s v="BP012"/>
    <x v="59"/>
    <n v="8"/>
    <n v="13"/>
    <x v="2"/>
    <n v="32"/>
    <s v=""/>
    <s v="DCS AMMONIA-UTILITIES"/>
    <m/>
    <m/>
    <m/>
    <s v="O1011107"/>
    <n v="13"/>
    <m/>
    <s v="14-Wastewater Treatment Area"/>
    <x v="20"/>
    <x v="20"/>
    <x v="0"/>
    <m/>
    <s v=""/>
    <s v=""/>
    <m/>
    <s v="TS-R-01:5/_x000a_O1011107:13A"/>
    <s v="TS-R-01:6/_x000a_O1011107:13B"/>
    <m/>
    <m/>
    <m/>
    <s v=""/>
    <s v=""/>
    <x v="2"/>
    <x v="2"/>
    <x v="0"/>
    <x v="1"/>
    <x v="1"/>
    <s v="13A"/>
    <s v="13B"/>
    <x v="12"/>
    <x v="29"/>
    <x v="1083"/>
    <x v="1191"/>
  </r>
  <r>
    <s v="01"/>
    <m/>
    <s v="Сигнал"/>
    <s v="17-M -075LP  -A"/>
    <x v="1073"/>
    <s v="14"/>
    <s v="17-L-073-PM-075A Chlorine Enhancer Injection Pump"/>
    <s v="PM075A НАСОС УСИЛ ХЛОРА "/>
    <s v="Motor Running status"/>
    <s v="4124-FY-VD-BD17217L07300005"/>
    <x v="14"/>
    <x v="8"/>
    <m/>
    <s v="17-I-DD-N-010BL02"/>
    <s v="24 Pair"/>
    <s v="Pr.04"/>
    <x v="6"/>
    <x v="11"/>
    <x v="2"/>
    <n v="8"/>
    <s v=""/>
    <s v="48"/>
    <s v="ASK 3MLD, ASK 3MB"/>
    <x v="230"/>
    <x v="2"/>
    <x v="59"/>
    <x v="1"/>
    <x v="59"/>
    <s v="DB37-*m"/>
    <x v="1"/>
    <s v="CPO101"/>
    <n v="1"/>
    <s v="BP012"/>
    <x v="59"/>
    <n v="8"/>
    <n v="14"/>
    <x v="2"/>
    <n v="32"/>
    <s v=""/>
    <s v="DCS AMMONIA-UTILITIES"/>
    <m/>
    <m/>
    <m/>
    <s v="O1011107"/>
    <n v="14"/>
    <m/>
    <s v="14-Wastewater Treatment Area"/>
    <x v="20"/>
    <x v="20"/>
    <x v="0"/>
    <m/>
    <s v=""/>
    <s v=""/>
    <m/>
    <s v="TS-R-01:7/_x000a_O1011107:14A"/>
    <s v="TS-R-01:8/_x000a_O1011107:14B"/>
    <m/>
    <m/>
    <m/>
    <s v=""/>
    <s v=""/>
    <x v="2"/>
    <x v="2"/>
    <x v="0"/>
    <x v="1"/>
    <x v="1"/>
    <s v="14A"/>
    <s v="14B"/>
    <x v="13"/>
    <x v="30"/>
    <x v="1084"/>
    <x v="1192"/>
  </r>
  <r>
    <s v="01"/>
    <m/>
    <s v="Сигнал"/>
    <s v="17-M -075LP  -A"/>
    <x v="1074"/>
    <s v="14"/>
    <s v="17-L-073-PM-075A Chlorine Enhancer Injection Pump"/>
    <s v="17L073PM075A ДОСТУПНО"/>
    <s v="Motor Available status"/>
    <s v="4124-FY-VD-BD17217L07300005"/>
    <x v="14"/>
    <x v="8"/>
    <m/>
    <s v="17-I-DD-N-010BL02"/>
    <s v="24 Pair"/>
    <s v="Pr.05"/>
    <x v="6"/>
    <x v="11"/>
    <x v="3"/>
    <n v="10"/>
    <s v=""/>
    <s v="48"/>
    <s v="ASK 3MLD, ASK 3MB"/>
    <x v="230"/>
    <x v="2"/>
    <x v="59"/>
    <x v="1"/>
    <x v="59"/>
    <s v="DB37-*m"/>
    <x v="1"/>
    <s v="CPO101"/>
    <n v="1"/>
    <s v="BP012"/>
    <x v="59"/>
    <n v="8"/>
    <n v="15"/>
    <x v="2"/>
    <n v="32"/>
    <s v=""/>
    <s v="DCS AMMONIA-UTILITIES"/>
    <m/>
    <m/>
    <m/>
    <s v="O1011107"/>
    <n v="15"/>
    <m/>
    <s v="14-Wastewater Treatment Area"/>
    <x v="20"/>
    <x v="20"/>
    <x v="0"/>
    <m/>
    <s v=""/>
    <s v=""/>
    <m/>
    <s v="TS-R-01:9/_x000a_O1011107:15A"/>
    <s v="TS-R-01:10/_x000a_O1011107:15B"/>
    <m/>
    <m/>
    <m/>
    <s v=""/>
    <s v=""/>
    <x v="2"/>
    <x v="2"/>
    <x v="0"/>
    <x v="1"/>
    <x v="1"/>
    <s v="15A"/>
    <s v="15B"/>
    <x v="14"/>
    <x v="31"/>
    <x v="1085"/>
    <x v="1193"/>
  </r>
  <r>
    <s v="01"/>
    <m/>
    <s v="Сигнал"/>
    <s v="17-M -075LP  -A"/>
    <x v="1075"/>
    <s v="14"/>
    <s v="17-L-073-PM-075A Chlorine Enhancer Injection Pump"/>
    <s v="17L073PM075A МЕСТ/ДИСТАНЦ"/>
    <s v="Motor Remote status"/>
    <s v="4124-FY-VD-BD17217L07300005"/>
    <x v="14"/>
    <x v="8"/>
    <m/>
    <s v="17-I-DD-N-010BL02"/>
    <s v="24 Pair"/>
    <s v="Pr.06"/>
    <x v="6"/>
    <x v="11"/>
    <x v="4"/>
    <n v="12"/>
    <s v=""/>
    <s v="48"/>
    <s v="ASK 3MLD, ASK 3MB"/>
    <x v="230"/>
    <x v="2"/>
    <x v="59"/>
    <x v="1"/>
    <x v="59"/>
    <s v="DB37-*m"/>
    <x v="1"/>
    <s v="CPO101"/>
    <n v="1"/>
    <s v="BP012"/>
    <x v="59"/>
    <n v="8"/>
    <n v="16"/>
    <x v="2"/>
    <n v="32"/>
    <s v=""/>
    <s v="DCS AMMONIA-UTILITIES"/>
    <m/>
    <m/>
    <m/>
    <s v="O1011107"/>
    <n v="16"/>
    <m/>
    <s v="14-Wastewater Treatment Area"/>
    <x v="20"/>
    <x v="20"/>
    <x v="0"/>
    <m/>
    <s v=""/>
    <s v=""/>
    <m/>
    <s v="TS-R-01:11/_x000a_O1011107:16A"/>
    <s v="TS-R-01:12/_x000a_O1011107:16B"/>
    <m/>
    <m/>
    <m/>
    <s v=""/>
    <s v=""/>
    <x v="2"/>
    <x v="2"/>
    <x v="0"/>
    <x v="1"/>
    <x v="1"/>
    <s v="16A"/>
    <s v="16B"/>
    <x v="15"/>
    <x v="32"/>
    <x v="1086"/>
    <x v="1194"/>
  </r>
  <r>
    <s v="01"/>
    <m/>
    <s v="Сигнал"/>
    <s v="17-M -075LP  -B"/>
    <x v="1076"/>
    <s v="14"/>
    <s v="17-L-073-PM-075B Chlorine Enhancer Injection Pump"/>
    <s v="PM075B НАСОС УСИЛ ХЛОРА "/>
    <s v="Motor Running status"/>
    <s v="4124-FY-VD-BD17217L07300005"/>
    <x v="14"/>
    <x v="8"/>
    <m/>
    <s v="17-I-DD-N-010BL02"/>
    <s v="24 Pair"/>
    <s v="Pr.07"/>
    <x v="6"/>
    <x v="11"/>
    <x v="6"/>
    <n v="14"/>
    <s v=""/>
    <s v="48"/>
    <s v="ASK 3MLD, ASK 3MB"/>
    <x v="230"/>
    <x v="2"/>
    <x v="59"/>
    <x v="1"/>
    <x v="59"/>
    <s v="DB37-*m"/>
    <x v="1"/>
    <s v="CPO101"/>
    <n v="1"/>
    <s v="BP012"/>
    <x v="59"/>
    <n v="8"/>
    <n v="17"/>
    <x v="2"/>
    <n v="32"/>
    <s v=""/>
    <s v="DCS AMMONIA-UTILITIES"/>
    <m/>
    <m/>
    <m/>
    <s v="O1011107"/>
    <n v="17"/>
    <m/>
    <s v="14-Wastewater Treatment Area"/>
    <x v="20"/>
    <x v="20"/>
    <x v="0"/>
    <m/>
    <s v=""/>
    <s v=""/>
    <m/>
    <s v="TS-R-01:13/_x000a_O1011107:17A"/>
    <s v="TS-R-01:14/_x000a_O1011107:17B"/>
    <m/>
    <m/>
    <m/>
    <s v=""/>
    <s v=""/>
    <x v="2"/>
    <x v="2"/>
    <x v="0"/>
    <x v="1"/>
    <x v="1"/>
    <s v="17A"/>
    <s v="17B"/>
    <x v="17"/>
    <x v="33"/>
    <x v="1087"/>
    <x v="1195"/>
  </r>
  <r>
    <s v="01"/>
    <m/>
    <s v="Сигнал"/>
    <s v="17-M -075LP  -B"/>
    <x v="1077"/>
    <s v="14"/>
    <s v="17-L-073-PM-075B Chlorine Enhancer Injection Pump"/>
    <s v="17L073PM075B ДОСТУПНО"/>
    <s v="Motor Available status"/>
    <s v="4124-FY-VD-BD17217L07300005"/>
    <x v="14"/>
    <x v="8"/>
    <m/>
    <s v="17-I-DD-N-010BL02"/>
    <s v="24 Pair"/>
    <s v="Pr.08"/>
    <x v="6"/>
    <x v="11"/>
    <x v="7"/>
    <n v="16"/>
    <s v=""/>
    <s v="48"/>
    <s v="ASK 3MLD, ASK 3MB"/>
    <x v="230"/>
    <x v="2"/>
    <x v="59"/>
    <x v="1"/>
    <x v="59"/>
    <s v="DB37-*m"/>
    <x v="1"/>
    <s v="CPO101"/>
    <n v="1"/>
    <s v="BP012"/>
    <x v="59"/>
    <n v="8"/>
    <n v="18"/>
    <x v="2"/>
    <n v="32"/>
    <s v=""/>
    <s v="DCS AMMONIA-UTILITIES"/>
    <m/>
    <m/>
    <m/>
    <s v="O1011107"/>
    <n v="18"/>
    <m/>
    <s v="14-Wastewater Treatment Area"/>
    <x v="20"/>
    <x v="20"/>
    <x v="0"/>
    <m/>
    <s v=""/>
    <s v=""/>
    <m/>
    <s v="TS-R-01:15/_x000a_O1011107:18A"/>
    <s v="TS-R-01:16/_x000a_O1011107:18B"/>
    <m/>
    <m/>
    <m/>
    <s v=""/>
    <s v=""/>
    <x v="2"/>
    <x v="2"/>
    <x v="0"/>
    <x v="1"/>
    <x v="1"/>
    <s v="18A"/>
    <s v="18B"/>
    <x v="18"/>
    <x v="34"/>
    <x v="1088"/>
    <x v="1196"/>
  </r>
  <r>
    <s v="01"/>
    <m/>
    <s v="Сигнал"/>
    <s v="17-M -075LP  -B"/>
    <x v="1078"/>
    <s v="14"/>
    <s v="17-L-073-PM-075B Chlorine Enhancer Injection Pump"/>
    <s v="17L073PM075B МЕСТ/ДИСТАНЦ"/>
    <s v="Motor Remote status"/>
    <s v="4124-FY-VD-BD17217L07300005"/>
    <x v="14"/>
    <x v="8"/>
    <m/>
    <s v="17-I-DD-N-010BL02"/>
    <s v="24 Pair"/>
    <s v="Pr.09"/>
    <x v="6"/>
    <x v="11"/>
    <x v="10"/>
    <n v="18"/>
    <s v=""/>
    <s v="48"/>
    <s v="ASK 3MLD, ASK 3MB"/>
    <x v="230"/>
    <x v="2"/>
    <x v="59"/>
    <x v="1"/>
    <x v="59"/>
    <s v="DB37-*m"/>
    <x v="1"/>
    <s v="CPO101"/>
    <n v="1"/>
    <s v="BP012"/>
    <x v="59"/>
    <n v="8"/>
    <n v="19"/>
    <x v="2"/>
    <n v="32"/>
    <s v=""/>
    <s v="DCS AMMONIA-UTILITIES"/>
    <m/>
    <m/>
    <m/>
    <s v="O1011107"/>
    <n v="19"/>
    <m/>
    <s v="14-Wastewater Treatment Area"/>
    <x v="20"/>
    <x v="20"/>
    <x v="0"/>
    <m/>
    <s v=""/>
    <s v=""/>
    <m/>
    <s v="TS-R-01:17/_x000a_O1011107:19A"/>
    <s v="TS-R-01:18/_x000a_O1011107:19B"/>
    <m/>
    <m/>
    <m/>
    <s v=""/>
    <s v=""/>
    <x v="2"/>
    <x v="2"/>
    <x v="0"/>
    <x v="1"/>
    <x v="1"/>
    <s v="19A"/>
    <s v="19B"/>
    <x v="19"/>
    <x v="35"/>
    <x v="1089"/>
    <x v="1197"/>
  </r>
  <r>
    <s v="01"/>
    <m/>
    <s v="Сигнал"/>
    <s v="17-M -076LP  -A"/>
    <x v="1079"/>
    <s v="14"/>
    <s v="17-L-073-PM-076A 12-14% Sodium Hypochlorite Inj."/>
    <s v="PM076A ГИПОХЛОРИТ НАТРИЯ 15%"/>
    <s v="Motor Running status"/>
    <s v="4124-FY-VD-BD17217L07300006"/>
    <x v="14"/>
    <x v="8"/>
    <m/>
    <s v="17-I-DD-N-010BL02"/>
    <s v="24 Pair"/>
    <s v="Pr.10"/>
    <x v="6"/>
    <x v="11"/>
    <x v="11"/>
    <n v="20"/>
    <s v=""/>
    <s v="48"/>
    <s v="ASK 3MLD, ASK 3MB"/>
    <x v="230"/>
    <x v="2"/>
    <x v="59"/>
    <x v="1"/>
    <x v="59"/>
    <s v="DB37-*m"/>
    <x v="1"/>
    <s v="CPO101"/>
    <n v="1"/>
    <s v="BP012"/>
    <x v="59"/>
    <n v="8"/>
    <n v="20"/>
    <x v="2"/>
    <n v="32"/>
    <s v=""/>
    <s v="DCS AMMONIA-UTILITIES"/>
    <m/>
    <m/>
    <m/>
    <s v="O1011107"/>
    <n v="20"/>
    <m/>
    <s v="14-Wastewater Treatment Area"/>
    <x v="20"/>
    <x v="20"/>
    <x v="0"/>
    <m/>
    <s v=""/>
    <s v=""/>
    <m/>
    <s v="TS-R-01:19/_x000a_O1011107:20A"/>
    <s v="TS-R-01:20/_x000a_O1011107:20B"/>
    <m/>
    <m/>
    <m/>
    <s v=""/>
    <s v=""/>
    <x v="2"/>
    <x v="2"/>
    <x v="0"/>
    <x v="1"/>
    <x v="1"/>
    <s v="20A"/>
    <s v="20B"/>
    <x v="20"/>
    <x v="36"/>
    <x v="1090"/>
    <x v="1198"/>
  </r>
  <r>
    <s v="01"/>
    <m/>
    <s v="Сигнал"/>
    <s v="17-M -076LP  -A"/>
    <x v="1080"/>
    <s v="14"/>
    <s v="17-L-073-PM-076A 12-14% Sodium Hypochlorite Inj."/>
    <s v="17L073PM076A ДОСТУПНО"/>
    <s v="Motor Available status"/>
    <s v="4124-FY-VD-BD17217L07300006"/>
    <x v="14"/>
    <x v="8"/>
    <m/>
    <s v="17-I-DD-N-010BL02"/>
    <s v="24 Pair"/>
    <s v="Pr.11"/>
    <x v="6"/>
    <x v="11"/>
    <x v="12"/>
    <n v="22"/>
    <s v=""/>
    <s v="48"/>
    <s v="ASK 3MLD, ASK 3MB"/>
    <x v="230"/>
    <x v="2"/>
    <x v="59"/>
    <x v="1"/>
    <x v="59"/>
    <s v="DB37-*m"/>
    <x v="1"/>
    <s v="CPO101"/>
    <n v="1"/>
    <s v="BP012"/>
    <x v="59"/>
    <n v="8"/>
    <n v="21"/>
    <x v="2"/>
    <n v="32"/>
    <s v=""/>
    <s v="DCS AMMONIA-UTILITIES"/>
    <m/>
    <m/>
    <m/>
    <s v="O1011107"/>
    <n v="21"/>
    <m/>
    <s v="14-Wastewater Treatment Area"/>
    <x v="20"/>
    <x v="20"/>
    <x v="0"/>
    <m/>
    <s v=""/>
    <s v=""/>
    <m/>
    <s v="TS-R-01:21/_x000a_O1011107:21A"/>
    <s v="TS-R-01:22/_x000a_O1011107:21B"/>
    <m/>
    <m/>
    <m/>
    <s v=""/>
    <s v=""/>
    <x v="2"/>
    <x v="2"/>
    <x v="0"/>
    <x v="1"/>
    <x v="1"/>
    <s v="21A"/>
    <s v="21B"/>
    <x v="21"/>
    <x v="37"/>
    <x v="1091"/>
    <x v="1199"/>
  </r>
  <r>
    <s v="01"/>
    <m/>
    <s v="Сигнал"/>
    <s v="17-M -076LP  -A"/>
    <x v="1081"/>
    <s v="14"/>
    <s v="17-L-073-PM-076A 12-14% Sodium Hypochlorite Inj."/>
    <s v="17L073PM076A МЕСТ/ДИСТАНЦ"/>
    <s v="Motor Remote status"/>
    <s v="4124-FY-VD-BD17217L07300006"/>
    <x v="14"/>
    <x v="8"/>
    <m/>
    <s v="17-I-DD-N-010BL02"/>
    <s v="24 Pair"/>
    <s v="Pr.12"/>
    <x v="6"/>
    <x v="11"/>
    <x v="13"/>
    <n v="24"/>
    <s v=""/>
    <s v="48"/>
    <s v="ASK 3MLD, ASK 3MB"/>
    <x v="230"/>
    <x v="2"/>
    <x v="59"/>
    <x v="1"/>
    <x v="59"/>
    <s v="DB37-*m"/>
    <x v="1"/>
    <s v="CPO101"/>
    <n v="1"/>
    <s v="BP012"/>
    <x v="59"/>
    <n v="8"/>
    <n v="22"/>
    <x v="2"/>
    <n v="32"/>
    <s v=""/>
    <s v="DCS AMMONIA-UTILITIES"/>
    <m/>
    <m/>
    <m/>
    <s v="O1011107"/>
    <n v="22"/>
    <m/>
    <s v="14-Wastewater Treatment Area"/>
    <x v="20"/>
    <x v="20"/>
    <x v="0"/>
    <m/>
    <s v=""/>
    <s v=""/>
    <m/>
    <s v="TS-R-01:23/_x000a_O1011107:22A"/>
    <s v="TS-R-01:24/_x000a_O1011107:22B"/>
    <m/>
    <m/>
    <m/>
    <s v=""/>
    <s v=""/>
    <x v="2"/>
    <x v="2"/>
    <x v="0"/>
    <x v="1"/>
    <x v="1"/>
    <s v="22A"/>
    <s v="22B"/>
    <x v="22"/>
    <x v="38"/>
    <x v="1092"/>
    <x v="1200"/>
  </r>
  <r>
    <s v="01"/>
    <m/>
    <s v="Сигнал"/>
    <s v="17-M -076LP  -B"/>
    <x v="1082"/>
    <s v="14"/>
    <s v="17-L-073-PM-076B 12-14% Sodium Hypochlorite Inj."/>
    <s v="PM076B ГИПОХЛОРИТ НАТРИЯ 15%"/>
    <s v="Motor Running status"/>
    <s v="4124-FY-VD-BD17217L07300006"/>
    <x v="14"/>
    <x v="8"/>
    <m/>
    <s v="17-I-DD-N-010BL02"/>
    <s v="24 Pair"/>
    <s v="Pr.13"/>
    <x v="6"/>
    <x v="11"/>
    <x v="14"/>
    <n v="26"/>
    <s v=""/>
    <s v="48"/>
    <s v="ASK 3MLD, ASK 3MB"/>
    <x v="230"/>
    <x v="2"/>
    <x v="59"/>
    <x v="1"/>
    <x v="59"/>
    <s v="DB37-*m"/>
    <x v="1"/>
    <s v="CPO101"/>
    <n v="1"/>
    <s v="BP012"/>
    <x v="59"/>
    <n v="8"/>
    <n v="23"/>
    <x v="2"/>
    <n v="32"/>
    <s v=""/>
    <s v="DCS AMMONIA-UTILITIES"/>
    <m/>
    <m/>
    <m/>
    <s v="O1011107"/>
    <n v="23"/>
    <m/>
    <s v="14-Wastewater Treatment Area"/>
    <x v="20"/>
    <x v="20"/>
    <x v="0"/>
    <m/>
    <s v=""/>
    <s v=""/>
    <m/>
    <s v="TS-R-01:25/_x000a_O1011107:23A"/>
    <s v="TS-R-01:26/_x000a_O1011107:23B"/>
    <m/>
    <m/>
    <m/>
    <s v=""/>
    <s v=""/>
    <x v="2"/>
    <x v="2"/>
    <x v="0"/>
    <x v="1"/>
    <x v="1"/>
    <s v="23A"/>
    <s v="23B"/>
    <x v="23"/>
    <x v="39"/>
    <x v="1093"/>
    <x v="1201"/>
  </r>
  <r>
    <s v="01"/>
    <m/>
    <s v="Сигнал"/>
    <s v="17-M -076LP  -B"/>
    <x v="1083"/>
    <s v="14"/>
    <s v="17-L-073-PM-076B 12-14% Sodium Hypochlorite Inj."/>
    <s v="17L073PM076B ДОСТУПНО"/>
    <s v="Motor Available status"/>
    <s v="4124-FY-VD-BD17217L07300006"/>
    <x v="14"/>
    <x v="8"/>
    <m/>
    <s v="17-I-DD-N-010BL02"/>
    <s v="24 Pair"/>
    <s v="Pr.14"/>
    <x v="6"/>
    <x v="11"/>
    <x v="15"/>
    <n v="28"/>
    <s v=""/>
    <s v="48"/>
    <s v="ASK 3MLD, ASK 3MB"/>
    <x v="230"/>
    <x v="2"/>
    <x v="59"/>
    <x v="1"/>
    <x v="59"/>
    <s v="DB37-*m"/>
    <x v="1"/>
    <s v="CPO101"/>
    <n v="1"/>
    <s v="BP012"/>
    <x v="59"/>
    <n v="8"/>
    <n v="24"/>
    <x v="2"/>
    <n v="32"/>
    <s v=""/>
    <s v="DCS AMMONIA-UTILITIES"/>
    <m/>
    <m/>
    <m/>
    <s v="O1011107"/>
    <n v="24"/>
    <m/>
    <s v="14-Wastewater Treatment Area"/>
    <x v="20"/>
    <x v="20"/>
    <x v="0"/>
    <m/>
    <s v=""/>
    <s v=""/>
    <m/>
    <s v="TS-R-01:27/_x000a_O1011107:24A"/>
    <s v="TS-R-01:28/_x000a_O1011107:24B"/>
    <m/>
    <m/>
    <m/>
    <s v=""/>
    <s v=""/>
    <x v="2"/>
    <x v="2"/>
    <x v="0"/>
    <x v="1"/>
    <x v="1"/>
    <s v="24A"/>
    <s v="24B"/>
    <x v="24"/>
    <x v="40"/>
    <x v="1094"/>
    <x v="1202"/>
  </r>
  <r>
    <s v="01"/>
    <m/>
    <s v="Сигнал"/>
    <s v="17-M -076LP  -B"/>
    <x v="1084"/>
    <s v="14"/>
    <s v="17-L-073-PM-076B 12-14% Sodium Hypochlorite Inj."/>
    <s v="17L073PM076B МЕСТ/ДИСТАНЦ"/>
    <s v="Motor Remote status"/>
    <s v="4124-FY-VD-BD17217L07300006"/>
    <x v="14"/>
    <x v="8"/>
    <m/>
    <s v="17-I-DD-N-010BL02"/>
    <s v="24 Pair"/>
    <s v="Pr.15"/>
    <x v="6"/>
    <x v="11"/>
    <x v="9"/>
    <n v="30"/>
    <s v=""/>
    <s v="48"/>
    <s v="ASK 3MLD, ASK 3MB"/>
    <x v="230"/>
    <x v="2"/>
    <x v="59"/>
    <x v="1"/>
    <x v="59"/>
    <s v="DB37-*m"/>
    <x v="1"/>
    <s v="CPO101"/>
    <n v="1"/>
    <s v="BP012"/>
    <x v="59"/>
    <n v="8"/>
    <n v="25"/>
    <x v="2"/>
    <n v="32"/>
    <s v=""/>
    <s v="DCS AMMONIA-UTILITIES"/>
    <m/>
    <m/>
    <m/>
    <s v="O1011107"/>
    <n v="25"/>
    <m/>
    <s v="14-Wastewater Treatment Area"/>
    <x v="20"/>
    <x v="20"/>
    <x v="0"/>
    <m/>
    <s v=""/>
    <s v=""/>
    <m/>
    <s v="TS-R-01:29/_x000a_O1011107:25A"/>
    <s v="TS-R-01:30/_x000a_O1011107:25B"/>
    <m/>
    <m/>
    <m/>
    <s v=""/>
    <s v=""/>
    <x v="2"/>
    <x v="2"/>
    <x v="0"/>
    <x v="1"/>
    <x v="1"/>
    <s v="25A"/>
    <s v="25B"/>
    <x v="25"/>
    <x v="41"/>
    <x v="1095"/>
    <x v="1203"/>
  </r>
  <r>
    <s v="01"/>
    <m/>
    <s v="Сигнал"/>
    <s v="17-M -077LP  -A"/>
    <x v="1085"/>
    <s v="14"/>
    <s v="17-L-073-PM-077A Na Hypochlorite Centrifugal Pump"/>
    <s v="17L073PM077A ДОСТУПНО"/>
    <s v="Motor Available status"/>
    <s v="4124-FY-VD-BD17217L07300006"/>
    <x v="14"/>
    <x v="8"/>
    <m/>
    <s v="17-I-DD-N-010BL02"/>
    <s v="24 Pair"/>
    <s v="Pr.16"/>
    <x v="6"/>
    <x v="11"/>
    <x v="16"/>
    <n v="32"/>
    <s v=""/>
    <s v="48"/>
    <s v="ASK 3MLD, ASK 3MB"/>
    <x v="230"/>
    <x v="2"/>
    <x v="59"/>
    <x v="1"/>
    <x v="59"/>
    <s v="DB37-*m"/>
    <x v="1"/>
    <s v="CPO101"/>
    <n v="1"/>
    <s v="BP012"/>
    <x v="59"/>
    <n v="8"/>
    <n v="26"/>
    <x v="2"/>
    <n v="32"/>
    <s v=""/>
    <s v="DCS AMMONIA-UTILITIES"/>
    <m/>
    <m/>
    <m/>
    <s v="O1011107"/>
    <n v="26"/>
    <m/>
    <s v="14-Wastewater Treatment Area"/>
    <x v="20"/>
    <x v="20"/>
    <x v="0"/>
    <m/>
    <s v=""/>
    <s v=""/>
    <m/>
    <s v="TS-R-01:31/_x000a_O1011107:26A"/>
    <s v="TS-R-01:32/_x000a_O1011107:26B"/>
    <m/>
    <m/>
    <m/>
    <s v=""/>
    <s v=""/>
    <x v="2"/>
    <x v="2"/>
    <x v="0"/>
    <x v="1"/>
    <x v="1"/>
    <s v="26A"/>
    <s v="26B"/>
    <x v="26"/>
    <x v="42"/>
    <x v="1096"/>
    <x v="1204"/>
  </r>
  <r>
    <s v="01"/>
    <m/>
    <s v="Сигнал"/>
    <s v="17-M -077LP  -B"/>
    <x v="1086"/>
    <s v="14"/>
    <s v="17-L-073-PM-077B Na Hypochlorite Centrifugal Pump"/>
    <s v="17L073PM077B ДОСТУПНО"/>
    <s v="Motor Available status"/>
    <s v="4124-FY-VD-BD17217L07300006"/>
    <x v="14"/>
    <x v="8"/>
    <m/>
    <s v="17-I-DD-N-010BL02"/>
    <s v="24 Pair"/>
    <s v="Pr.17"/>
    <x v="6"/>
    <x v="11"/>
    <x v="19"/>
    <n v="34"/>
    <s v=""/>
    <s v="48"/>
    <s v="ASK 3MLD, ASK 3MB"/>
    <x v="230"/>
    <x v="2"/>
    <x v="59"/>
    <x v="1"/>
    <x v="59"/>
    <s v="DB37-*m"/>
    <x v="1"/>
    <s v="CPO101"/>
    <n v="1"/>
    <s v="BP012"/>
    <x v="59"/>
    <n v="8"/>
    <n v="27"/>
    <x v="2"/>
    <n v="32"/>
    <s v=""/>
    <s v="DCS AMMONIA-UTILITIES"/>
    <m/>
    <m/>
    <m/>
    <s v="O1011107"/>
    <n v="27"/>
    <m/>
    <s v="14-Wastewater Treatment Area"/>
    <x v="20"/>
    <x v="20"/>
    <x v="0"/>
    <m/>
    <s v=""/>
    <s v=""/>
    <m/>
    <s v="TS-R-01:33/_x000a_O1011107:27A"/>
    <s v="TS-R-01:34/_x000a_O1011107:27B"/>
    <m/>
    <m/>
    <m/>
    <s v=""/>
    <s v=""/>
    <x v="2"/>
    <x v="2"/>
    <x v="0"/>
    <x v="1"/>
    <x v="1"/>
    <s v="27A"/>
    <s v="27B"/>
    <x v="27"/>
    <x v="43"/>
    <x v="1097"/>
    <x v="1205"/>
  </r>
  <r>
    <s v="01"/>
    <m/>
    <s v="Сигнал"/>
    <s v="17-M -141    -A"/>
    <x v="1087"/>
    <s v="14"/>
    <s v="Rain Water Pump 17-P-141A"/>
    <s v="P141A НАСОС ЛИВНЕВЫХ ВОД"/>
    <s v="Motor Running status"/>
    <s v="4124-XZ-DM-21714001"/>
    <x v="14"/>
    <x v="8"/>
    <m/>
    <s v="17-I-DD-N-010BL02"/>
    <s v="24 Pair"/>
    <s v="Pr.18"/>
    <x v="6"/>
    <x v="11"/>
    <x v="20"/>
    <n v="36"/>
    <s v=""/>
    <s v="48"/>
    <s v="ASK 3MLD, ASK 3MB"/>
    <x v="230"/>
    <x v="2"/>
    <x v="59"/>
    <x v="1"/>
    <x v="59"/>
    <s v="DB37-*m"/>
    <x v="1"/>
    <s v="CPO101"/>
    <n v="1"/>
    <s v="BP012"/>
    <x v="59"/>
    <n v="8"/>
    <n v="28"/>
    <x v="2"/>
    <n v="32"/>
    <s v=""/>
    <s v="DCS AMMONIA-UTILITIES"/>
    <m/>
    <m/>
    <m/>
    <s v="O1011107"/>
    <n v="28"/>
    <m/>
    <s v="14-Wastewater Treatment Area"/>
    <x v="20"/>
    <x v="20"/>
    <x v="0"/>
    <m/>
    <s v=""/>
    <s v=""/>
    <m/>
    <s v="TS-R-01:35/_x000a_O1011107:28A"/>
    <s v="TS-R-01:36/_x000a_O1011107:28B"/>
    <m/>
    <m/>
    <m/>
    <s v=""/>
    <s v=""/>
    <x v="2"/>
    <x v="2"/>
    <x v="0"/>
    <x v="1"/>
    <x v="1"/>
    <s v="28A"/>
    <s v="28B"/>
    <x v="28"/>
    <x v="44"/>
    <x v="1098"/>
    <x v="1206"/>
  </r>
  <r>
    <s v="01"/>
    <m/>
    <s v="Сигнал"/>
    <s v="17-M -141    -A"/>
    <x v="1088"/>
    <s v="14"/>
    <s v="Rain Water Pump 17-P-141A"/>
    <s v="17-P-141A ДОСТУПНО"/>
    <s v="Motor Available status"/>
    <s v="4124-XZ-DM-21714001"/>
    <x v="14"/>
    <x v="8"/>
    <m/>
    <s v="17-I-DD-N-010BL02"/>
    <s v="24 Pair"/>
    <s v="Pr.19"/>
    <x v="6"/>
    <x v="11"/>
    <x v="21"/>
    <n v="38"/>
    <s v=""/>
    <s v="48"/>
    <s v="ASK 3MLD, ASK 3MB"/>
    <x v="230"/>
    <x v="2"/>
    <x v="59"/>
    <x v="1"/>
    <x v="59"/>
    <s v="DB37-*m"/>
    <x v="1"/>
    <s v="CPO101"/>
    <n v="1"/>
    <s v="BP012"/>
    <x v="59"/>
    <n v="8"/>
    <n v="29"/>
    <x v="2"/>
    <n v="32"/>
    <s v=""/>
    <s v="DCS AMMONIA-UTILITIES"/>
    <m/>
    <m/>
    <m/>
    <s v="O1011107"/>
    <n v="29"/>
    <m/>
    <s v="14-Wastewater Treatment Area"/>
    <x v="20"/>
    <x v="20"/>
    <x v="0"/>
    <m/>
    <s v=""/>
    <s v=""/>
    <m/>
    <s v="TS-R-01:37/_x000a_O1011107:29A"/>
    <s v="TS-R-01:38/_x000a_O1011107:29B"/>
    <m/>
    <m/>
    <m/>
    <s v=""/>
    <s v=""/>
    <x v="2"/>
    <x v="2"/>
    <x v="0"/>
    <x v="1"/>
    <x v="1"/>
    <s v="29A"/>
    <s v="29B"/>
    <x v="29"/>
    <x v="45"/>
    <x v="1099"/>
    <x v="1207"/>
  </r>
  <r>
    <s v="01"/>
    <m/>
    <s v="Сигнал"/>
    <s v="17-M -141    -A"/>
    <x v="1089"/>
    <s v="14"/>
    <s v="Rain Water Pump 17-P-141A"/>
    <s v="17-P-141A МЕСТ/ДИСТАНЦ"/>
    <s v="Motor Remote status"/>
    <s v="4124-XZ-DM-21714001"/>
    <x v="14"/>
    <x v="8"/>
    <m/>
    <s v="17-I-DD-N-010BL02"/>
    <s v="24 Pair"/>
    <s v="Pr.20"/>
    <x v="6"/>
    <x v="11"/>
    <x v="22"/>
    <n v="40"/>
    <s v=""/>
    <s v="48"/>
    <s v="ASK 3MLD, ASK 3MB"/>
    <x v="230"/>
    <x v="2"/>
    <x v="59"/>
    <x v="1"/>
    <x v="59"/>
    <s v="DB37-*m"/>
    <x v="1"/>
    <s v="CPO101"/>
    <n v="1"/>
    <s v="BP012"/>
    <x v="59"/>
    <n v="8"/>
    <n v="30"/>
    <x v="2"/>
    <n v="32"/>
    <s v=""/>
    <s v="DCS AMMONIA-UTILITIES"/>
    <m/>
    <m/>
    <m/>
    <s v="O1011107"/>
    <n v="30"/>
    <m/>
    <s v="14-Wastewater Treatment Area"/>
    <x v="20"/>
    <x v="20"/>
    <x v="0"/>
    <m/>
    <s v=""/>
    <s v=""/>
    <m/>
    <s v="TS-R-01:39/_x000a_O1011107:30A"/>
    <s v="TS-R-01:40/_x000a_O1011107:30B"/>
    <m/>
    <m/>
    <m/>
    <s v=""/>
    <s v=""/>
    <x v="2"/>
    <x v="2"/>
    <x v="0"/>
    <x v="1"/>
    <x v="1"/>
    <s v="30A"/>
    <s v="30B"/>
    <x v="30"/>
    <x v="46"/>
    <x v="1100"/>
    <x v="1208"/>
  </r>
  <r>
    <s v="01"/>
    <m/>
    <s v="Сигнал"/>
    <s v="17-M -141    -B"/>
    <x v="1090"/>
    <s v="14"/>
    <s v="Rain Water Pump 17-P-141B"/>
    <s v="P141B НАСОС ЛИВНЕВЫХ ВОД"/>
    <s v="Motor Running status"/>
    <s v="4124-XZ-DM-21714001"/>
    <x v="14"/>
    <x v="8"/>
    <m/>
    <s v="17-I-DD-N-011BL02"/>
    <s v="24 Pair"/>
    <s v="Pr.01"/>
    <x v="6"/>
    <x v="45"/>
    <x v="5"/>
    <n v="2"/>
    <s v=""/>
    <s v="48"/>
    <s v="ASK 3MLD, ASK 3MB"/>
    <x v="230"/>
    <x v="2"/>
    <x v="59"/>
    <x v="1"/>
    <x v="59"/>
    <s v="DB37-*m"/>
    <x v="1"/>
    <s v="CPO101"/>
    <n v="1"/>
    <s v="BP012"/>
    <x v="59"/>
    <n v="8"/>
    <n v="31"/>
    <x v="2"/>
    <n v="32"/>
    <s v=""/>
    <s v="DCS AMMONIA-UTILITIES"/>
    <m/>
    <m/>
    <m/>
    <s v="O1011107"/>
    <n v="31"/>
    <m/>
    <s v="14-Wastewater Treatment Area"/>
    <x v="20"/>
    <x v="20"/>
    <x v="0"/>
    <m/>
    <s v=""/>
    <s v=""/>
    <m/>
    <s v="TS-R-02:1/_x000a_O1011107:31A"/>
    <s v="TS-R-02:2/_x000a_O1011107:31B"/>
    <m/>
    <m/>
    <m/>
    <s v=""/>
    <s v=""/>
    <x v="2"/>
    <x v="2"/>
    <x v="0"/>
    <x v="1"/>
    <x v="1"/>
    <s v="31A"/>
    <s v="31B"/>
    <x v="31"/>
    <x v="47"/>
    <x v="1101"/>
    <x v="1209"/>
  </r>
  <r>
    <s v="01"/>
    <m/>
    <s v="Сигнал"/>
    <s v="17-M -141    -B"/>
    <x v="1091"/>
    <s v="14"/>
    <s v="Rain Water Pump 17-P-141B"/>
    <s v="17-P-141B ДОСТУПНО"/>
    <s v="Motor Available status"/>
    <s v="4124-XZ-DM-21714001"/>
    <x v="14"/>
    <x v="8"/>
    <m/>
    <s v="17-I-DD-N-011BL02"/>
    <s v="24 Pair"/>
    <s v="Pr.02"/>
    <x v="6"/>
    <x v="45"/>
    <x v="0"/>
    <n v="4"/>
    <s v=""/>
    <s v="48"/>
    <s v="ASK 3MLD, ASK 3MB"/>
    <x v="230"/>
    <x v="2"/>
    <x v="59"/>
    <x v="1"/>
    <x v="59"/>
    <s v="DB37-*m"/>
    <x v="1"/>
    <s v="CPO101"/>
    <n v="1"/>
    <s v="BP012"/>
    <x v="59"/>
    <n v="8"/>
    <n v="32"/>
    <x v="2"/>
    <n v="32"/>
    <s v=""/>
    <s v="DCS AMMONIA-UTILITIES"/>
    <m/>
    <m/>
    <m/>
    <s v="O1011107"/>
    <n v="32"/>
    <m/>
    <s v="14-Wastewater Treatment Area"/>
    <x v="20"/>
    <x v="20"/>
    <x v="0"/>
    <m/>
    <s v=""/>
    <s v=""/>
    <m/>
    <s v="TS-R-02:3/_x000a_O1011107:32A"/>
    <s v="TS-R-02:4/_x000a_O1011107:32B"/>
    <m/>
    <m/>
    <m/>
    <s v=""/>
    <s v=""/>
    <x v="2"/>
    <x v="2"/>
    <x v="0"/>
    <x v="1"/>
    <x v="1"/>
    <s v="32A"/>
    <s v="32B"/>
    <x v="32"/>
    <x v="48"/>
    <x v="1102"/>
    <x v="1210"/>
  </r>
  <r>
    <s v="01"/>
    <m/>
    <s v="Сигнал"/>
    <s v="17-M -141    -B"/>
    <x v="1092"/>
    <s v="14"/>
    <s v="Rain Water Pump 17-P-141B"/>
    <s v="17-P-141B МЕСТ/ДИСТАНЦ"/>
    <s v="Motor Remote status"/>
    <s v="4124-XZ-DM-21714001"/>
    <x v="14"/>
    <x v="8"/>
    <m/>
    <s v="17-I-DD-N-011BL02"/>
    <s v="24 Pair"/>
    <s v="Pr.03"/>
    <x v="6"/>
    <x v="45"/>
    <x v="1"/>
    <n v="6"/>
    <s v=""/>
    <s v="48"/>
    <s v="ASK 3MLD, ASK 3MB"/>
    <x v="230"/>
    <x v="2"/>
    <x v="60"/>
    <x v="1"/>
    <x v="60"/>
    <s v="DB37-*m"/>
    <x v="1"/>
    <s v="CPO101"/>
    <n v="1"/>
    <s v="BP012"/>
    <x v="60"/>
    <n v="9"/>
    <n v="1"/>
    <x v="2"/>
    <n v="32"/>
    <s v=""/>
    <s v="DCS AMMONIA-UTILITIES"/>
    <m/>
    <m/>
    <m/>
    <s v="O1011108"/>
    <n v="1"/>
    <m/>
    <s v="14-Wastewater Treatment Area"/>
    <x v="20"/>
    <x v="20"/>
    <x v="0"/>
    <m/>
    <s v=""/>
    <s v=""/>
    <m/>
    <s v="TS-R-02:5/_x000a_O1011108:1A"/>
    <s v="TS-R-02:6/_x000a_O1011108:1B"/>
    <m/>
    <m/>
    <m/>
    <s v=""/>
    <s v=""/>
    <x v="2"/>
    <x v="2"/>
    <x v="0"/>
    <x v="1"/>
    <x v="1"/>
    <s v="1A"/>
    <s v="1B"/>
    <x v="0"/>
    <x v="17"/>
    <x v="1103"/>
    <x v="1211"/>
  </r>
  <r>
    <s v="01"/>
    <m/>
    <s v="Сигнал"/>
    <s v="17-M -142    -A"/>
    <x v="1093"/>
    <s v="14"/>
    <s v="Contaminated Water Pump 17-P-142A"/>
    <s v="P142A НАСОС ЗАГРЯЗНЕННОЙ ВОДЫ"/>
    <s v="Motor Running status"/>
    <s v="4124-XZ-DM-21714001"/>
    <x v="14"/>
    <x v="8"/>
    <m/>
    <s v="17-I-DD-N-011BL02"/>
    <s v="24 Pair"/>
    <s v="Pr.04"/>
    <x v="6"/>
    <x v="45"/>
    <x v="2"/>
    <n v="8"/>
    <s v=""/>
    <s v="48"/>
    <s v="ASK 3MLD, ASK 3MB"/>
    <x v="230"/>
    <x v="2"/>
    <x v="60"/>
    <x v="1"/>
    <x v="60"/>
    <s v="DB37-*m"/>
    <x v="1"/>
    <s v="CPO101"/>
    <n v="1"/>
    <s v="BP012"/>
    <x v="60"/>
    <n v="9"/>
    <n v="2"/>
    <x v="2"/>
    <n v="32"/>
    <s v=""/>
    <s v="DCS AMMONIA-UTILITIES"/>
    <m/>
    <m/>
    <m/>
    <s v="O1011108"/>
    <n v="2"/>
    <m/>
    <s v="14-Wastewater Treatment Area"/>
    <x v="20"/>
    <x v="20"/>
    <x v="0"/>
    <m/>
    <s v=""/>
    <s v=""/>
    <m/>
    <s v="TS-R-02:7/_x000a_O1011108:2A"/>
    <s v="TS-R-02:8/_x000a_O1011108:2B"/>
    <m/>
    <m/>
    <m/>
    <s v=""/>
    <s v=""/>
    <x v="2"/>
    <x v="2"/>
    <x v="0"/>
    <x v="1"/>
    <x v="1"/>
    <s v="2A"/>
    <s v="2B"/>
    <x v="1"/>
    <x v="18"/>
    <x v="1104"/>
    <x v="1212"/>
  </r>
  <r>
    <s v="01"/>
    <m/>
    <s v="Сигнал"/>
    <s v="17-M -142    -A"/>
    <x v="1094"/>
    <s v="14"/>
    <s v="Contaminated Water Pump 17-P-142A"/>
    <s v="17-P-142A ДОСТУПНО"/>
    <s v="Motor Available status"/>
    <s v="4124-XZ-DM-21714001"/>
    <x v="14"/>
    <x v="8"/>
    <m/>
    <s v="17-I-DD-N-011BL02"/>
    <s v="24 Pair"/>
    <s v="Pr.05"/>
    <x v="6"/>
    <x v="45"/>
    <x v="3"/>
    <n v="10"/>
    <s v=""/>
    <s v="48"/>
    <s v="ASK 3MLD, ASK 3MB"/>
    <x v="230"/>
    <x v="2"/>
    <x v="60"/>
    <x v="1"/>
    <x v="60"/>
    <s v="DB37-*m"/>
    <x v="1"/>
    <s v="CPO101"/>
    <n v="1"/>
    <s v="BP012"/>
    <x v="60"/>
    <n v="9"/>
    <n v="3"/>
    <x v="2"/>
    <n v="32"/>
    <s v=""/>
    <s v="DCS AMMONIA-UTILITIES"/>
    <m/>
    <m/>
    <m/>
    <s v="O1011108"/>
    <n v="3"/>
    <m/>
    <s v="14-Wastewater Treatment Area"/>
    <x v="20"/>
    <x v="20"/>
    <x v="0"/>
    <m/>
    <s v=""/>
    <s v=""/>
    <m/>
    <s v="TS-R-02:9/_x000a_O1011108:3A"/>
    <s v="TS-R-02:10/_x000a_O1011108:3B"/>
    <m/>
    <m/>
    <m/>
    <s v=""/>
    <s v=""/>
    <x v="2"/>
    <x v="2"/>
    <x v="0"/>
    <x v="1"/>
    <x v="1"/>
    <s v="3A"/>
    <s v="3B"/>
    <x v="2"/>
    <x v="19"/>
    <x v="1105"/>
    <x v="1213"/>
  </r>
  <r>
    <s v="01"/>
    <m/>
    <s v="Сигнал"/>
    <s v="17-M -142    -B"/>
    <x v="1095"/>
    <s v="14"/>
    <s v="Contaminated Water Pump 17-P-142B"/>
    <s v="P142B НАСОС ЗАГРЯЗНЕННОЙ ВОДЫ"/>
    <s v="Motor Running status"/>
    <s v="4124-XZ-DM-21714001"/>
    <x v="14"/>
    <x v="8"/>
    <m/>
    <s v="17-I-DD-N-011BL02"/>
    <s v="24 Pair"/>
    <s v="Pr.06"/>
    <x v="6"/>
    <x v="45"/>
    <x v="4"/>
    <n v="12"/>
    <s v=""/>
    <s v="48"/>
    <s v="ASK 3MLD, ASK 3MB"/>
    <x v="230"/>
    <x v="2"/>
    <x v="60"/>
    <x v="1"/>
    <x v="60"/>
    <s v="DB37-*m"/>
    <x v="1"/>
    <s v="CPO101"/>
    <n v="1"/>
    <s v="BP012"/>
    <x v="60"/>
    <n v="9"/>
    <n v="4"/>
    <x v="2"/>
    <n v="32"/>
    <s v=""/>
    <s v="DCS AMMONIA-UTILITIES"/>
    <m/>
    <m/>
    <m/>
    <s v="O1011108"/>
    <n v="4"/>
    <m/>
    <s v="14-Wastewater Treatment Area"/>
    <x v="20"/>
    <x v="20"/>
    <x v="0"/>
    <m/>
    <s v=""/>
    <s v=""/>
    <m/>
    <s v="TS-R-02:11/_x000a_O1011108:4A"/>
    <s v="TS-R-02:12/_x000a_O1011108:4B"/>
    <m/>
    <m/>
    <m/>
    <s v=""/>
    <s v=""/>
    <x v="2"/>
    <x v="2"/>
    <x v="0"/>
    <x v="1"/>
    <x v="1"/>
    <s v="4A"/>
    <s v="4B"/>
    <x v="3"/>
    <x v="20"/>
    <x v="1106"/>
    <x v="1214"/>
  </r>
  <r>
    <s v="01"/>
    <m/>
    <s v="Сигнал"/>
    <s v="17-M -142    -B"/>
    <x v="1096"/>
    <s v="14"/>
    <s v="Contaminated Water Pump 17-P-142B"/>
    <s v="17-P-142B ДОСТУПНО"/>
    <s v="Motor Available status"/>
    <s v="4124-XZ-DM-21714001"/>
    <x v="14"/>
    <x v="8"/>
    <m/>
    <s v="17-I-DD-N-011BL02"/>
    <s v="24 Pair"/>
    <s v="Pr.07"/>
    <x v="6"/>
    <x v="45"/>
    <x v="6"/>
    <n v="14"/>
    <s v=""/>
    <s v="48"/>
    <s v="ASK 3MLD, ASK 3MB"/>
    <x v="230"/>
    <x v="2"/>
    <x v="60"/>
    <x v="1"/>
    <x v="60"/>
    <s v="DB37-*m"/>
    <x v="1"/>
    <s v="CPO101"/>
    <n v="1"/>
    <s v="BP012"/>
    <x v="60"/>
    <n v="9"/>
    <n v="5"/>
    <x v="2"/>
    <n v="32"/>
    <s v=""/>
    <s v="DCS AMMONIA-UTILITIES"/>
    <m/>
    <m/>
    <m/>
    <s v="O1011108"/>
    <n v="5"/>
    <m/>
    <s v="14-Wastewater Treatment Area"/>
    <x v="20"/>
    <x v="20"/>
    <x v="0"/>
    <m/>
    <s v=""/>
    <s v=""/>
    <m/>
    <s v="TS-R-02:13/_x000a_O1011108:5A"/>
    <s v="TS-R-02:14/_x000a_O1011108:5B"/>
    <m/>
    <m/>
    <m/>
    <s v=""/>
    <s v=""/>
    <x v="2"/>
    <x v="2"/>
    <x v="0"/>
    <x v="1"/>
    <x v="1"/>
    <s v="5A"/>
    <s v="5B"/>
    <x v="4"/>
    <x v="21"/>
    <x v="1107"/>
    <x v="1215"/>
  </r>
  <r>
    <s v="01"/>
    <m/>
    <s v="Сигнал"/>
    <s v="17-M -144    -A"/>
    <x v="1097"/>
    <s v="14"/>
    <s v="Rain Water retaintion Pump 17-P-144A"/>
    <s v="P144A НАСОС СБОРНИКА ЛИВН ВОД  "/>
    <s v="Motor Running status"/>
    <s v="4124-XZ-DM-21714002"/>
    <x v="14"/>
    <x v="8"/>
    <m/>
    <s v="17-I-DD-N-011BL02"/>
    <s v="24 Pair"/>
    <s v="Pr.08"/>
    <x v="6"/>
    <x v="45"/>
    <x v="7"/>
    <n v="16"/>
    <s v=""/>
    <s v="48"/>
    <s v="ASK 3MLD, ASK 3MB"/>
    <x v="230"/>
    <x v="2"/>
    <x v="60"/>
    <x v="1"/>
    <x v="60"/>
    <s v="DB37-*m"/>
    <x v="1"/>
    <s v="CPO101"/>
    <n v="1"/>
    <s v="BP012"/>
    <x v="60"/>
    <n v="9"/>
    <n v="6"/>
    <x v="2"/>
    <n v="32"/>
    <s v=""/>
    <s v="DCS AMMONIA-UTILITIES"/>
    <m/>
    <m/>
    <m/>
    <s v="O1011108"/>
    <n v="6"/>
    <m/>
    <s v="14-Wastewater Treatment Area"/>
    <x v="20"/>
    <x v="20"/>
    <x v="0"/>
    <m/>
    <s v=""/>
    <s v=""/>
    <m/>
    <s v="TS-R-02:15/_x000a_O1011108:6A"/>
    <s v="TS-R-02:16/_x000a_O1011108:6B"/>
    <m/>
    <m/>
    <m/>
    <s v=""/>
    <s v=""/>
    <x v="2"/>
    <x v="2"/>
    <x v="0"/>
    <x v="1"/>
    <x v="1"/>
    <s v="6A"/>
    <s v="6B"/>
    <x v="5"/>
    <x v="22"/>
    <x v="1108"/>
    <x v="1216"/>
  </r>
  <r>
    <s v="01"/>
    <m/>
    <s v="Сигнал"/>
    <s v="17-M -144    -A"/>
    <x v="1098"/>
    <s v="14"/>
    <s v="Rain Water retaintion Pump 17-P-144A"/>
    <s v="17-P-144A МЕСТ/ДИСТАНЦ"/>
    <s v="Motor Remote status"/>
    <s v="4124-XZ-DM-21714002"/>
    <x v="14"/>
    <x v="8"/>
    <m/>
    <s v="17-I-DD-N-011BL02"/>
    <s v="24 Pair"/>
    <s v="Pr.09"/>
    <x v="6"/>
    <x v="45"/>
    <x v="10"/>
    <n v="18"/>
    <s v=""/>
    <s v="48"/>
    <s v="ASK 3MLD, ASK 3MB"/>
    <x v="230"/>
    <x v="2"/>
    <x v="60"/>
    <x v="1"/>
    <x v="60"/>
    <s v="DB37-*m"/>
    <x v="1"/>
    <s v="CPO101"/>
    <n v="1"/>
    <s v="BP012"/>
    <x v="60"/>
    <n v="9"/>
    <n v="7"/>
    <x v="2"/>
    <n v="32"/>
    <s v=""/>
    <s v="DCS AMMONIA-UTILITIES"/>
    <m/>
    <m/>
    <m/>
    <s v="O1011108"/>
    <n v="7"/>
    <m/>
    <s v="14-Wastewater Treatment Area"/>
    <x v="20"/>
    <x v="20"/>
    <x v="0"/>
    <m/>
    <s v=""/>
    <s v=""/>
    <m/>
    <s v="TS-R-02:17/_x000a_O1011108:7A"/>
    <s v="TS-R-02:18/_x000a_O1011108:7B"/>
    <m/>
    <m/>
    <m/>
    <s v=""/>
    <s v=""/>
    <x v="2"/>
    <x v="2"/>
    <x v="0"/>
    <x v="1"/>
    <x v="1"/>
    <s v="7A"/>
    <s v="7B"/>
    <x v="6"/>
    <x v="23"/>
    <x v="1109"/>
    <x v="1217"/>
  </r>
  <r>
    <s v="01"/>
    <m/>
    <s v="Сигнал"/>
    <s v="17-M -144    -B"/>
    <x v="1099"/>
    <s v="14"/>
    <s v="Rain Water retaintion Pump 17-P-144B"/>
    <s v="P144B НАСОС СБОРНИКА ЛИВН ВОД  "/>
    <s v="Motor Running status"/>
    <s v="4124-XZ-DM-21714002"/>
    <x v="14"/>
    <x v="8"/>
    <m/>
    <s v="17-I-DD-N-011BL02"/>
    <s v="24 Pair"/>
    <s v="Pr.10"/>
    <x v="6"/>
    <x v="45"/>
    <x v="11"/>
    <n v="20"/>
    <s v=""/>
    <s v="48"/>
    <s v="ASK 3MLD, ASK 3MB"/>
    <x v="230"/>
    <x v="2"/>
    <x v="60"/>
    <x v="1"/>
    <x v="60"/>
    <s v="DB37-*m"/>
    <x v="1"/>
    <s v="CPO101"/>
    <n v="1"/>
    <s v="BP012"/>
    <x v="60"/>
    <n v="9"/>
    <n v="8"/>
    <x v="2"/>
    <n v="32"/>
    <s v=""/>
    <s v="DCS AMMONIA-UTILITIES"/>
    <m/>
    <m/>
    <m/>
    <s v="O1011108"/>
    <n v="8"/>
    <m/>
    <s v="14-Wastewater Treatment Area"/>
    <x v="20"/>
    <x v="20"/>
    <x v="0"/>
    <m/>
    <s v=""/>
    <s v=""/>
    <m/>
    <s v="TS-R-02:19/_x000a_O1011108:8A"/>
    <s v="TS-R-02:20/_x000a_O1011108:8B"/>
    <m/>
    <m/>
    <m/>
    <s v=""/>
    <s v=""/>
    <x v="2"/>
    <x v="2"/>
    <x v="0"/>
    <x v="1"/>
    <x v="1"/>
    <s v="8A"/>
    <s v="8B"/>
    <x v="7"/>
    <x v="24"/>
    <x v="1110"/>
    <x v="1218"/>
  </r>
  <r>
    <s v="01"/>
    <m/>
    <s v="Сигнал"/>
    <s v="17-M -144    -B"/>
    <x v="1100"/>
    <s v="14"/>
    <s v="Rain Water retaintion Pump 17-P-144B"/>
    <s v="17-P-144B ДОСТУПНО"/>
    <s v="Motor Available status"/>
    <s v="4124-XZ-DM-21714002"/>
    <x v="14"/>
    <x v="8"/>
    <m/>
    <s v="17-I-DD-N-011BL02"/>
    <s v="24 Pair"/>
    <s v="Pr.11"/>
    <x v="6"/>
    <x v="45"/>
    <x v="12"/>
    <n v="22"/>
    <s v=""/>
    <s v="48"/>
    <s v="ASK 3MLD, ASK 3MB"/>
    <x v="230"/>
    <x v="2"/>
    <x v="60"/>
    <x v="1"/>
    <x v="60"/>
    <s v="DB37-*m"/>
    <x v="1"/>
    <s v="CPO101"/>
    <n v="1"/>
    <s v="BP012"/>
    <x v="60"/>
    <n v="9"/>
    <n v="9"/>
    <x v="2"/>
    <n v="32"/>
    <s v=""/>
    <s v="DCS AMMONIA-UTILITIES"/>
    <m/>
    <m/>
    <m/>
    <s v="O1011108"/>
    <n v="9"/>
    <m/>
    <s v="14-Wastewater Treatment Area"/>
    <x v="20"/>
    <x v="20"/>
    <x v="0"/>
    <m/>
    <s v=""/>
    <s v=""/>
    <m/>
    <s v="TS-R-02:21/_x000a_O1011108:9A"/>
    <s v="TS-R-02:22/_x000a_O1011108:9B"/>
    <m/>
    <m/>
    <m/>
    <s v=""/>
    <s v=""/>
    <x v="2"/>
    <x v="2"/>
    <x v="0"/>
    <x v="1"/>
    <x v="1"/>
    <s v="9A"/>
    <s v="9B"/>
    <x v="8"/>
    <x v="25"/>
    <x v="1111"/>
    <x v="1219"/>
  </r>
  <r>
    <s v="01"/>
    <m/>
    <s v="Сигнал"/>
    <s v="17-M -144    -B"/>
    <x v="1101"/>
    <s v="14"/>
    <s v="Rain Water retaintion Pump 17-P-144B"/>
    <s v="17-P-144B МЕСТ/ДИСТАНЦ"/>
    <s v="Motor Remote status"/>
    <s v="4124-XZ-DM-21714002"/>
    <x v="14"/>
    <x v="8"/>
    <m/>
    <s v="17-I-DD-N-011BL02"/>
    <s v="24 Pair"/>
    <s v="Pr.12"/>
    <x v="6"/>
    <x v="45"/>
    <x v="13"/>
    <n v="24"/>
    <s v=""/>
    <s v="48"/>
    <s v="ASK 3MLD, ASK 3MB"/>
    <x v="230"/>
    <x v="2"/>
    <x v="60"/>
    <x v="1"/>
    <x v="60"/>
    <s v="DB37-*m"/>
    <x v="1"/>
    <s v="CPO101"/>
    <n v="1"/>
    <s v="BP012"/>
    <x v="60"/>
    <n v="9"/>
    <n v="10"/>
    <x v="2"/>
    <n v="32"/>
    <s v=""/>
    <s v="DCS AMMONIA-UTILITIES"/>
    <m/>
    <m/>
    <m/>
    <s v="O1011108"/>
    <n v="10"/>
    <m/>
    <s v="14-Wastewater Treatment Area"/>
    <x v="20"/>
    <x v="20"/>
    <x v="0"/>
    <m/>
    <s v=""/>
    <s v=""/>
    <m/>
    <s v="TS-R-02:23/_x000a_O1011108:10A"/>
    <s v="TS-R-02:24/_x000a_O1011108:10B"/>
    <m/>
    <m/>
    <m/>
    <s v=""/>
    <s v=""/>
    <x v="2"/>
    <x v="2"/>
    <x v="0"/>
    <x v="1"/>
    <x v="1"/>
    <s v="10A"/>
    <s v="10B"/>
    <x v="9"/>
    <x v="26"/>
    <x v="1112"/>
    <x v="1220"/>
  </r>
  <r>
    <s v="01"/>
    <m/>
    <s v="Сигнал"/>
    <s v="17-M -145    -A"/>
    <x v="1102"/>
    <s v="14"/>
    <s v="Rain Water retaintion Pump 17-P-145A"/>
    <s v="P145A НАСОС АВАРИЙНОГО ПЕРЕЛИВА"/>
    <s v="Motor Running status"/>
    <s v="4124-XZ-DM-21714002"/>
    <x v="14"/>
    <x v="8"/>
    <m/>
    <s v="17-I-DD-N-011BL02"/>
    <s v="24 Pair"/>
    <s v="Pr.13"/>
    <x v="6"/>
    <x v="45"/>
    <x v="14"/>
    <n v="26"/>
    <s v=""/>
    <s v="48"/>
    <s v="ASK 3MLD, ASK 3MB"/>
    <x v="230"/>
    <x v="2"/>
    <x v="60"/>
    <x v="1"/>
    <x v="60"/>
    <s v="DB37-*m"/>
    <x v="1"/>
    <s v="CPO101"/>
    <n v="1"/>
    <s v="BP012"/>
    <x v="60"/>
    <n v="9"/>
    <n v="11"/>
    <x v="2"/>
    <n v="32"/>
    <s v=""/>
    <s v="DCS AMMONIA-UTILITIES"/>
    <m/>
    <m/>
    <m/>
    <s v="O1011108"/>
    <n v="11"/>
    <m/>
    <s v="14-Wastewater Treatment Area"/>
    <x v="20"/>
    <x v="20"/>
    <x v="0"/>
    <m/>
    <s v=""/>
    <s v=""/>
    <m/>
    <s v="TS-R-02:25/_x000a_O1011108:11A"/>
    <s v="TS-R-02:26/_x000a_O1011108:11B"/>
    <m/>
    <m/>
    <m/>
    <s v=""/>
    <s v=""/>
    <x v="2"/>
    <x v="2"/>
    <x v="0"/>
    <x v="1"/>
    <x v="1"/>
    <s v="11A"/>
    <s v="11B"/>
    <x v="10"/>
    <x v="27"/>
    <x v="1113"/>
    <x v="1221"/>
  </r>
  <r>
    <s v="01"/>
    <m/>
    <s v="Сигнал"/>
    <s v="17-M -145    -A"/>
    <x v="1103"/>
    <s v="14"/>
    <s v="Rain Water retaintion Pump 17-P-145A"/>
    <s v="17-P-145A ДОСТУПНО"/>
    <s v="Motor Available status"/>
    <s v="4124-XZ-DM-21714002"/>
    <x v="14"/>
    <x v="8"/>
    <m/>
    <s v="17-I-DD-N-011BL02"/>
    <s v="24 Pair"/>
    <s v="Pr.14"/>
    <x v="6"/>
    <x v="45"/>
    <x v="15"/>
    <n v="28"/>
    <s v=""/>
    <s v="48"/>
    <s v="ASK 3MLD, ASK 3MB"/>
    <x v="230"/>
    <x v="2"/>
    <x v="60"/>
    <x v="1"/>
    <x v="60"/>
    <s v="DB37-*m"/>
    <x v="1"/>
    <s v="CPO101"/>
    <n v="1"/>
    <s v="BP012"/>
    <x v="60"/>
    <n v="9"/>
    <n v="12"/>
    <x v="2"/>
    <n v="32"/>
    <s v=""/>
    <s v="DCS AMMONIA-UTILITIES"/>
    <m/>
    <m/>
    <m/>
    <s v="O1011108"/>
    <n v="12"/>
    <m/>
    <s v="14-Wastewater Treatment Area"/>
    <x v="20"/>
    <x v="20"/>
    <x v="0"/>
    <m/>
    <s v=""/>
    <s v=""/>
    <m/>
    <s v="TS-R-02:27/_x000a_O1011108:12A"/>
    <s v="TS-R-02:28/_x000a_O1011108:12B"/>
    <m/>
    <m/>
    <m/>
    <s v=""/>
    <s v=""/>
    <x v="2"/>
    <x v="2"/>
    <x v="0"/>
    <x v="1"/>
    <x v="1"/>
    <s v="12A"/>
    <s v="12B"/>
    <x v="11"/>
    <x v="28"/>
    <x v="1114"/>
    <x v="1222"/>
  </r>
  <r>
    <s v="01"/>
    <m/>
    <s v="Сигнал"/>
    <s v="17-M -145    -A"/>
    <x v="1104"/>
    <s v="14"/>
    <s v="Rain Water retaintion Pump 17-P-145A"/>
    <s v="17-P-145A МЕСТ/ДИСТАНЦ"/>
    <s v="Motor Remote status"/>
    <s v="4124-XZ-DM-21714002"/>
    <x v="14"/>
    <x v="8"/>
    <m/>
    <s v="17-I-DD-N-011BL02"/>
    <s v="24 Pair"/>
    <s v="Pr.15"/>
    <x v="6"/>
    <x v="45"/>
    <x v="9"/>
    <n v="30"/>
    <s v=""/>
    <s v="48"/>
    <s v="ASK 3MLD, ASK 3MB"/>
    <x v="230"/>
    <x v="2"/>
    <x v="60"/>
    <x v="1"/>
    <x v="60"/>
    <s v="DB37-*m"/>
    <x v="1"/>
    <s v="CPO101"/>
    <n v="1"/>
    <s v="BP012"/>
    <x v="60"/>
    <n v="9"/>
    <n v="13"/>
    <x v="2"/>
    <n v="32"/>
    <s v=""/>
    <s v="DCS AMMONIA-UTILITIES"/>
    <m/>
    <m/>
    <m/>
    <s v="O1011108"/>
    <n v="13"/>
    <m/>
    <s v="14-Wastewater Treatment Area"/>
    <x v="20"/>
    <x v="20"/>
    <x v="0"/>
    <m/>
    <s v=""/>
    <s v=""/>
    <m/>
    <s v="TS-R-02:29/_x000a_O1011108:13A"/>
    <s v="TS-R-02:30/_x000a_O1011108:13B"/>
    <m/>
    <m/>
    <m/>
    <s v=""/>
    <s v=""/>
    <x v="2"/>
    <x v="2"/>
    <x v="0"/>
    <x v="1"/>
    <x v="1"/>
    <s v="13A"/>
    <s v="13B"/>
    <x v="12"/>
    <x v="29"/>
    <x v="1115"/>
    <x v="1223"/>
  </r>
  <r>
    <s v="01"/>
    <m/>
    <s v="Сигнал"/>
    <s v="17-M -145    -B"/>
    <x v="1105"/>
    <s v="14"/>
    <s v="Rain Water retaintion Pump 17-P-145B"/>
    <s v="P145B НАСОС АВАРИЙНОГО ПЕРЕЛИВА"/>
    <s v="Motor Running status"/>
    <s v="4124-XZ-DM-21714002"/>
    <x v="14"/>
    <x v="8"/>
    <m/>
    <s v="17-I-DD-N-011BL02"/>
    <s v="24 Pair"/>
    <s v="Pr.16"/>
    <x v="6"/>
    <x v="45"/>
    <x v="16"/>
    <n v="32"/>
    <s v=""/>
    <s v="48"/>
    <s v="ASK 3MLD, ASK 3MB"/>
    <x v="230"/>
    <x v="2"/>
    <x v="60"/>
    <x v="1"/>
    <x v="60"/>
    <s v="DB37-*m"/>
    <x v="1"/>
    <s v="CPO101"/>
    <n v="1"/>
    <s v="BP012"/>
    <x v="60"/>
    <n v="9"/>
    <n v="14"/>
    <x v="2"/>
    <n v="32"/>
    <s v=""/>
    <s v="DCS AMMONIA-UTILITIES"/>
    <m/>
    <m/>
    <m/>
    <s v="O1011108"/>
    <n v="14"/>
    <m/>
    <s v="14-Wastewater Treatment Area"/>
    <x v="20"/>
    <x v="20"/>
    <x v="0"/>
    <m/>
    <s v=""/>
    <s v=""/>
    <m/>
    <s v="TS-R-02:31/_x000a_O1011108:14A"/>
    <s v="TS-R-02:32/_x000a_O1011108:14B"/>
    <m/>
    <m/>
    <m/>
    <s v=""/>
    <s v=""/>
    <x v="2"/>
    <x v="2"/>
    <x v="0"/>
    <x v="1"/>
    <x v="1"/>
    <s v="14A"/>
    <s v="14B"/>
    <x v="13"/>
    <x v="30"/>
    <x v="1116"/>
    <x v="1224"/>
  </r>
  <r>
    <s v="01"/>
    <m/>
    <s v="Сигнал"/>
    <s v="17-M -145    -B"/>
    <x v="1106"/>
    <s v="14"/>
    <s v="Rain Water retaintion Pump 17-P-145B"/>
    <s v="17-P-145B ДОСТУПНО"/>
    <s v="Motor Available status"/>
    <s v="4124-XZ-DM-21714002"/>
    <x v="14"/>
    <x v="8"/>
    <m/>
    <s v="17-I-DD-N-011BL02"/>
    <s v="24 Pair"/>
    <s v="Pr.17"/>
    <x v="6"/>
    <x v="45"/>
    <x v="19"/>
    <n v="34"/>
    <s v=""/>
    <s v="48"/>
    <s v="ASK 3MLD, ASK 3MB"/>
    <x v="230"/>
    <x v="2"/>
    <x v="60"/>
    <x v="1"/>
    <x v="60"/>
    <s v="DB37-*m"/>
    <x v="1"/>
    <s v="CPO101"/>
    <n v="1"/>
    <s v="BP012"/>
    <x v="60"/>
    <n v="9"/>
    <n v="15"/>
    <x v="2"/>
    <n v="32"/>
    <s v=""/>
    <s v="DCS AMMONIA-UTILITIES"/>
    <m/>
    <m/>
    <m/>
    <s v="O1011108"/>
    <n v="15"/>
    <m/>
    <s v="14-Wastewater Treatment Area"/>
    <x v="20"/>
    <x v="20"/>
    <x v="0"/>
    <m/>
    <s v=""/>
    <s v=""/>
    <m/>
    <s v="TS-R-02:33/_x000a_O1011108:15A"/>
    <s v="TS-R-02:34/_x000a_O1011108:15B"/>
    <m/>
    <m/>
    <m/>
    <s v=""/>
    <s v=""/>
    <x v="2"/>
    <x v="2"/>
    <x v="0"/>
    <x v="1"/>
    <x v="1"/>
    <s v="15A"/>
    <s v="15B"/>
    <x v="14"/>
    <x v="31"/>
    <x v="1117"/>
    <x v="1225"/>
  </r>
  <r>
    <s v="01"/>
    <m/>
    <s v="Сигнал"/>
    <s v="17-M -145    -B"/>
    <x v="1107"/>
    <s v="14"/>
    <s v="Rain Water retaintion Pump 17-P-145B"/>
    <s v="17-P-145B МЕСТ/ДИСТАНЦ"/>
    <s v="Motor Remote status"/>
    <s v="4124-XZ-DM-21714002"/>
    <x v="14"/>
    <x v="8"/>
    <m/>
    <s v="17-I-DD-N-011BL02"/>
    <s v="24 Pair"/>
    <s v="Pr.18"/>
    <x v="6"/>
    <x v="45"/>
    <x v="20"/>
    <n v="36"/>
    <s v=""/>
    <s v="48"/>
    <s v="ASK 3MLD, ASK 3MB"/>
    <x v="230"/>
    <x v="2"/>
    <x v="60"/>
    <x v="1"/>
    <x v="60"/>
    <s v="DB37-*m"/>
    <x v="1"/>
    <s v="CPO101"/>
    <n v="1"/>
    <s v="BP012"/>
    <x v="60"/>
    <n v="9"/>
    <n v="16"/>
    <x v="2"/>
    <n v="32"/>
    <s v=""/>
    <s v="DCS AMMONIA-UTILITIES"/>
    <m/>
    <m/>
    <m/>
    <s v="O1011108"/>
    <n v="16"/>
    <m/>
    <s v="14-Wastewater Treatment Area"/>
    <x v="20"/>
    <x v="20"/>
    <x v="0"/>
    <m/>
    <s v=""/>
    <s v=""/>
    <m/>
    <s v="TS-R-02:35/_x000a_O1011108:16A"/>
    <s v="TS-R-02:36/_x000a_O1011108:16B"/>
    <m/>
    <m/>
    <m/>
    <s v=""/>
    <s v=""/>
    <x v="2"/>
    <x v="2"/>
    <x v="0"/>
    <x v="1"/>
    <x v="1"/>
    <s v="16A"/>
    <s v="16B"/>
    <x v="15"/>
    <x v="32"/>
    <x v="1118"/>
    <x v="1226"/>
  </r>
  <r>
    <s v="01"/>
    <m/>
    <s v="Сигнал"/>
    <s v="17-M -171    -A"/>
    <x v="1108"/>
    <s v="17"/>
    <s v="17-P-171A Centrifugal Pumps"/>
    <s v="P171A НАСОС ГЛИКОЛЕВОЙ ВОДЫ"/>
    <s v="Motor Running status"/>
    <s v="4124-XZ-DM-21717101"/>
    <x v="14"/>
    <x v="8"/>
    <m/>
    <s v="17-I-DD-N-012BL02"/>
    <s v="24 Pair"/>
    <s v="Pr.01"/>
    <x v="6"/>
    <x v="4"/>
    <x v="5"/>
    <n v="2"/>
    <s v=""/>
    <s v="48"/>
    <s v="ASK 3MLD, ASK 3MB"/>
    <x v="230"/>
    <x v="2"/>
    <x v="60"/>
    <x v="1"/>
    <x v="60"/>
    <s v="DB37-*m"/>
    <x v="1"/>
    <s v="CPO101"/>
    <n v="1"/>
    <s v="BP012"/>
    <x v="60"/>
    <n v="9"/>
    <n v="17"/>
    <x v="2"/>
    <n v="32"/>
    <s v=""/>
    <s v="DCS AMMONIA-UTILITIES"/>
    <m/>
    <m/>
    <m/>
    <s v="O1011108"/>
    <n v="17"/>
    <m/>
    <s v="17-Glycol Preparation Area"/>
    <x v="20"/>
    <x v="20"/>
    <x v="0"/>
    <m/>
    <s v=""/>
    <s v=""/>
    <m/>
    <s v="TS-R-03:1/_x000a_O1011108:17A"/>
    <s v="TS-R-03:2/_x000a_O1011108:17B"/>
    <m/>
    <m/>
    <m/>
    <s v=""/>
    <s v=""/>
    <x v="2"/>
    <x v="2"/>
    <x v="0"/>
    <x v="1"/>
    <x v="1"/>
    <s v="17A"/>
    <s v="17B"/>
    <x v="17"/>
    <x v="33"/>
    <x v="1119"/>
    <x v="1227"/>
  </r>
  <r>
    <s v="01"/>
    <m/>
    <s v="Сигнал"/>
    <s v="17-M -171    -A"/>
    <x v="1109"/>
    <s v="17"/>
    <s v="17-P-171A Centrifugal Pumps"/>
    <s v="17-P-171A ДОСТУПНО"/>
    <s v="Motor Available status"/>
    <s v="4124-XZ-DM-21717101"/>
    <x v="14"/>
    <x v="8"/>
    <m/>
    <s v="17-I-DD-N-012BL02"/>
    <s v="24 Pair"/>
    <s v="Pr.02"/>
    <x v="6"/>
    <x v="4"/>
    <x v="0"/>
    <n v="4"/>
    <s v=""/>
    <s v="48"/>
    <s v="ASK 3MLD, ASK 3MB"/>
    <x v="230"/>
    <x v="2"/>
    <x v="60"/>
    <x v="1"/>
    <x v="60"/>
    <s v="DB37-*m"/>
    <x v="1"/>
    <s v="CPO101"/>
    <n v="1"/>
    <s v="BP012"/>
    <x v="60"/>
    <n v="9"/>
    <n v="18"/>
    <x v="2"/>
    <n v="32"/>
    <s v=""/>
    <s v="DCS AMMONIA-UTILITIES"/>
    <m/>
    <m/>
    <m/>
    <s v="O1011108"/>
    <n v="18"/>
    <m/>
    <s v="17-Glycol Preparation Area"/>
    <x v="20"/>
    <x v="20"/>
    <x v="0"/>
    <m/>
    <s v=""/>
    <s v=""/>
    <m/>
    <s v="TS-R-03:3/_x000a_O1011108:18A"/>
    <s v="TS-R-03:4/_x000a_O1011108:18B"/>
    <m/>
    <m/>
    <m/>
    <s v=""/>
    <s v=""/>
    <x v="2"/>
    <x v="2"/>
    <x v="0"/>
    <x v="1"/>
    <x v="1"/>
    <s v="18A"/>
    <s v="18B"/>
    <x v="18"/>
    <x v="34"/>
    <x v="1120"/>
    <x v="1228"/>
  </r>
  <r>
    <s v="01"/>
    <m/>
    <s v="Сигнал"/>
    <s v="17-M -171    -A"/>
    <x v="1110"/>
    <s v="17"/>
    <s v="17-P-171A Centrifugal Pumps"/>
    <s v="17-P-171A МЕСТ/ДИСТАНЦ"/>
    <s v="Motor Remote status"/>
    <s v="4124-XZ-DM-21717101"/>
    <x v="14"/>
    <x v="8"/>
    <m/>
    <s v="17-I-DD-N-012BL02"/>
    <s v="24 Pair"/>
    <s v="Pr.03"/>
    <x v="6"/>
    <x v="4"/>
    <x v="1"/>
    <n v="6"/>
    <s v=""/>
    <s v="48"/>
    <s v="ASK 3MLD, ASK 3MB"/>
    <x v="230"/>
    <x v="2"/>
    <x v="60"/>
    <x v="1"/>
    <x v="60"/>
    <s v="DB37-*m"/>
    <x v="1"/>
    <s v="CPO101"/>
    <n v="1"/>
    <s v="BP012"/>
    <x v="60"/>
    <n v="9"/>
    <n v="19"/>
    <x v="2"/>
    <n v="32"/>
    <s v=""/>
    <s v="DCS AMMONIA-UTILITIES"/>
    <m/>
    <m/>
    <m/>
    <s v="O1011108"/>
    <n v="19"/>
    <m/>
    <s v="17-Glycol Preparation Area"/>
    <x v="20"/>
    <x v="20"/>
    <x v="0"/>
    <m/>
    <s v=""/>
    <s v=""/>
    <m/>
    <s v="TS-R-03:5/_x000a_O1011108:19A"/>
    <s v="TS-R-03:6/_x000a_O1011108:19B"/>
    <m/>
    <m/>
    <m/>
    <s v=""/>
    <s v=""/>
    <x v="2"/>
    <x v="2"/>
    <x v="0"/>
    <x v="1"/>
    <x v="1"/>
    <s v="19A"/>
    <s v="19B"/>
    <x v="19"/>
    <x v="35"/>
    <x v="1121"/>
    <x v="1229"/>
  </r>
  <r>
    <s v="01"/>
    <m/>
    <s v="Сигнал"/>
    <s v="17-M -171    -B"/>
    <x v="1111"/>
    <s v="17"/>
    <s v="17-P-171B Centrifugal Pumps"/>
    <s v="P171B НАСОС ГЛИКОЛЕВОЙ ВОДЫ"/>
    <s v="Motor Running status"/>
    <s v="4124-XZ-DM-21717101"/>
    <x v="14"/>
    <x v="8"/>
    <m/>
    <s v="17-I-DD-N-012BL02"/>
    <s v="24 Pair"/>
    <s v="Pr.04"/>
    <x v="6"/>
    <x v="4"/>
    <x v="2"/>
    <n v="8"/>
    <s v=""/>
    <s v="48"/>
    <s v="ASK 3MLD, ASK 3MB"/>
    <x v="230"/>
    <x v="2"/>
    <x v="60"/>
    <x v="1"/>
    <x v="60"/>
    <s v="DB37-*m"/>
    <x v="1"/>
    <s v="CPO101"/>
    <n v="1"/>
    <s v="BP012"/>
    <x v="60"/>
    <n v="9"/>
    <n v="20"/>
    <x v="2"/>
    <n v="32"/>
    <s v=""/>
    <s v="DCS AMMONIA-UTILITIES"/>
    <m/>
    <m/>
    <m/>
    <s v="O1011108"/>
    <n v="20"/>
    <m/>
    <s v="17-Glycol Preparation Area"/>
    <x v="20"/>
    <x v="20"/>
    <x v="0"/>
    <m/>
    <s v=""/>
    <s v=""/>
    <m/>
    <s v="TS-R-03:7/_x000a_O1011108:20A"/>
    <s v="TS-R-03:8/_x000a_O1011108:20B"/>
    <m/>
    <m/>
    <m/>
    <s v=""/>
    <s v=""/>
    <x v="2"/>
    <x v="2"/>
    <x v="0"/>
    <x v="1"/>
    <x v="1"/>
    <s v="20A"/>
    <s v="20B"/>
    <x v="20"/>
    <x v="36"/>
    <x v="1122"/>
    <x v="1230"/>
  </r>
  <r>
    <s v="01"/>
    <m/>
    <s v="Сигнал"/>
    <s v="17-M -171    -B"/>
    <x v="1112"/>
    <s v="17"/>
    <s v="17-P-171B Centrifugal Pumps"/>
    <s v="17-P-171B ДОСТУПНО"/>
    <s v="Motor Available status"/>
    <s v="4124-XZ-DM-21717101"/>
    <x v="14"/>
    <x v="8"/>
    <m/>
    <s v="17-I-DD-N-012BL02"/>
    <s v="24 Pair"/>
    <s v="Pr.05"/>
    <x v="6"/>
    <x v="4"/>
    <x v="3"/>
    <n v="10"/>
    <s v=""/>
    <s v="48"/>
    <s v="ASK 3MLD, ASK 3MB"/>
    <x v="230"/>
    <x v="2"/>
    <x v="60"/>
    <x v="1"/>
    <x v="60"/>
    <s v="DB37-*m"/>
    <x v="1"/>
    <s v="CPO101"/>
    <n v="1"/>
    <s v="BP012"/>
    <x v="60"/>
    <n v="9"/>
    <n v="21"/>
    <x v="2"/>
    <n v="32"/>
    <s v=""/>
    <s v="DCS AMMONIA-UTILITIES"/>
    <m/>
    <m/>
    <m/>
    <s v="O1011108"/>
    <n v="21"/>
    <m/>
    <s v="17-Glycol Preparation Area"/>
    <x v="20"/>
    <x v="20"/>
    <x v="0"/>
    <m/>
    <s v=""/>
    <s v=""/>
    <m/>
    <s v="TS-R-03:9/_x000a_O1011108:21A"/>
    <s v="TS-R-03:10/_x000a_O1011108:21B"/>
    <m/>
    <m/>
    <m/>
    <s v=""/>
    <s v=""/>
    <x v="2"/>
    <x v="2"/>
    <x v="0"/>
    <x v="1"/>
    <x v="1"/>
    <s v="21A"/>
    <s v="21B"/>
    <x v="21"/>
    <x v="37"/>
    <x v="1123"/>
    <x v="1231"/>
  </r>
  <r>
    <s v="01"/>
    <m/>
    <s v="Сигнал"/>
    <s v="17-M -171    -B"/>
    <x v="1113"/>
    <s v="17"/>
    <s v="17-P-171B Centrifugal Pumps"/>
    <s v="17-P-171B МЕСТ/ДИСТАНЦ"/>
    <s v="Motor Remote status"/>
    <s v="4124-XZ-DM-21717101"/>
    <x v="14"/>
    <x v="8"/>
    <m/>
    <s v="17-I-DD-N-012BL02"/>
    <s v="24 Pair"/>
    <s v="Pr.06"/>
    <x v="6"/>
    <x v="4"/>
    <x v="4"/>
    <n v="12"/>
    <s v=""/>
    <s v="48"/>
    <s v="ASK 3MLD, ASK 3MB"/>
    <x v="230"/>
    <x v="2"/>
    <x v="60"/>
    <x v="1"/>
    <x v="60"/>
    <s v="DB37-*m"/>
    <x v="1"/>
    <s v="CPO101"/>
    <n v="1"/>
    <s v="BP012"/>
    <x v="60"/>
    <n v="9"/>
    <n v="22"/>
    <x v="2"/>
    <n v="32"/>
    <s v=""/>
    <s v="DCS AMMONIA-UTILITIES"/>
    <m/>
    <m/>
    <m/>
    <s v="O1011108"/>
    <n v="22"/>
    <m/>
    <s v="17-Glycol Preparation Area"/>
    <x v="20"/>
    <x v="20"/>
    <x v="0"/>
    <m/>
    <s v=""/>
    <s v=""/>
    <m/>
    <s v="TS-R-03:11/_x000a_O1011108:22A"/>
    <s v="TS-R-03:12/_x000a_O1011108:22B"/>
    <m/>
    <m/>
    <m/>
    <s v=""/>
    <s v=""/>
    <x v="2"/>
    <x v="2"/>
    <x v="0"/>
    <x v="1"/>
    <x v="1"/>
    <s v="22A"/>
    <s v="22B"/>
    <x v="22"/>
    <x v="38"/>
    <x v="1124"/>
    <x v="1232"/>
  </r>
  <r>
    <s v="01"/>
    <m/>
    <s v="Сигнал"/>
    <s v="17-M -172"/>
    <x v="1114"/>
    <s v="17"/>
    <s v="Glycol water filling"/>
    <s v="P172 НАСОС ПОДПИТКИ ГЛИК. ВОДЫ"/>
    <s v="Motor Running status"/>
    <s v="4124-XZ-DM-21717101"/>
    <x v="14"/>
    <x v="8"/>
    <m/>
    <s v="17-I-DD-N-012BL02"/>
    <s v="24 Pair"/>
    <s v="Pr.07"/>
    <x v="6"/>
    <x v="4"/>
    <x v="6"/>
    <n v="14"/>
    <s v=""/>
    <s v="48"/>
    <s v="ASK 3MLD, ASK 3MB"/>
    <x v="230"/>
    <x v="2"/>
    <x v="60"/>
    <x v="1"/>
    <x v="60"/>
    <s v="DB37-*m"/>
    <x v="1"/>
    <s v="CPO101"/>
    <n v="1"/>
    <s v="BP012"/>
    <x v="60"/>
    <n v="9"/>
    <n v="23"/>
    <x v="2"/>
    <n v="32"/>
    <s v=""/>
    <s v="DCS AMMONIA-UTILITIES"/>
    <m/>
    <m/>
    <m/>
    <s v="O1011108"/>
    <n v="23"/>
    <m/>
    <s v="17-Glycol Preparation Area"/>
    <x v="20"/>
    <x v="20"/>
    <x v="0"/>
    <m/>
    <s v=""/>
    <s v=""/>
    <m/>
    <s v="TS-R-03:13/_x000a_O1011108:23A"/>
    <s v="TS-R-03:14/_x000a_O1011108:23B"/>
    <m/>
    <m/>
    <m/>
    <s v=""/>
    <s v=""/>
    <x v="2"/>
    <x v="2"/>
    <x v="0"/>
    <x v="1"/>
    <x v="1"/>
    <s v="23A"/>
    <s v="23B"/>
    <x v="23"/>
    <x v="39"/>
    <x v="1125"/>
    <x v="1233"/>
  </r>
  <r>
    <s v="01"/>
    <m/>
    <s v="Сигнал"/>
    <s v="17-M -172"/>
    <x v="1115"/>
    <s v="17"/>
    <s v="Glycol water filling"/>
    <s v="17-P-172 ДОСТУПНО"/>
    <s v="Motor Available status"/>
    <s v="4124-XZ-DM-21717101"/>
    <x v="14"/>
    <x v="8"/>
    <m/>
    <s v="17-I-DD-N-012BL02"/>
    <s v="24 Pair"/>
    <s v="Pr.08"/>
    <x v="6"/>
    <x v="4"/>
    <x v="7"/>
    <n v="16"/>
    <s v=""/>
    <s v="48"/>
    <s v="ASK 3MLD, ASK 3MB"/>
    <x v="230"/>
    <x v="2"/>
    <x v="60"/>
    <x v="1"/>
    <x v="60"/>
    <s v="DB37-*m"/>
    <x v="1"/>
    <s v="CPO101"/>
    <n v="1"/>
    <s v="BP012"/>
    <x v="60"/>
    <n v="9"/>
    <n v="24"/>
    <x v="2"/>
    <n v="32"/>
    <s v=""/>
    <s v="DCS AMMONIA-UTILITIES"/>
    <m/>
    <m/>
    <m/>
    <s v="O1011108"/>
    <n v="24"/>
    <m/>
    <s v="17-Glycol Preparation Area"/>
    <x v="20"/>
    <x v="20"/>
    <x v="0"/>
    <m/>
    <s v=""/>
    <s v=""/>
    <m/>
    <s v="TS-R-03:15/_x000a_O1011108:24A"/>
    <s v="TS-R-03:16/_x000a_O1011108:24B"/>
    <m/>
    <m/>
    <m/>
    <s v=""/>
    <s v=""/>
    <x v="2"/>
    <x v="2"/>
    <x v="0"/>
    <x v="1"/>
    <x v="1"/>
    <s v="24A"/>
    <s v="24B"/>
    <x v="24"/>
    <x v="40"/>
    <x v="1126"/>
    <x v="1234"/>
  </r>
  <r>
    <s v="01"/>
    <m/>
    <s v="Сигнал"/>
    <s v="17-M -172"/>
    <x v="1116"/>
    <s v="17"/>
    <s v="Glycol water filling"/>
    <s v="17-P-172 МЕСТ/ДИСТАНЦ"/>
    <s v="Motor Remote status"/>
    <s v="4124-XZ-DM-21717101"/>
    <x v="14"/>
    <x v="8"/>
    <m/>
    <s v="17-I-DD-N-012BL02"/>
    <s v="24 Pair"/>
    <s v="Pr.09"/>
    <x v="6"/>
    <x v="4"/>
    <x v="10"/>
    <n v="18"/>
    <s v=""/>
    <s v="48"/>
    <s v="ASK 3MLD, ASK 3MB"/>
    <x v="230"/>
    <x v="2"/>
    <x v="60"/>
    <x v="1"/>
    <x v="60"/>
    <s v="DB37-*m"/>
    <x v="1"/>
    <s v="CPO101"/>
    <n v="1"/>
    <s v="BP012"/>
    <x v="60"/>
    <n v="9"/>
    <n v="25"/>
    <x v="2"/>
    <n v="32"/>
    <s v=""/>
    <s v="DCS AMMONIA-UTILITIES"/>
    <m/>
    <m/>
    <m/>
    <s v="O1011108"/>
    <n v="25"/>
    <m/>
    <s v="17-Glycol Preparation Area"/>
    <x v="20"/>
    <x v="20"/>
    <x v="0"/>
    <m/>
    <s v=""/>
    <s v=""/>
    <m/>
    <s v="TS-R-03:17/_x000a_O1011108:25A"/>
    <s v="TS-R-03:18/_x000a_O1011108:25B"/>
    <m/>
    <m/>
    <m/>
    <s v=""/>
    <s v=""/>
    <x v="2"/>
    <x v="2"/>
    <x v="0"/>
    <x v="1"/>
    <x v="1"/>
    <s v="25A"/>
    <s v="25B"/>
    <x v="25"/>
    <x v="41"/>
    <x v="1127"/>
    <x v="1235"/>
  </r>
  <r>
    <s v="01"/>
    <m/>
    <s v="Сигнал"/>
    <s v="17-M -01AL113"/>
    <x v="1117"/>
    <s v="14"/>
    <s v="17-113-P-001A Oxygen Scavenger Injection Pump"/>
    <s v="17113P001A МЕСТ/ДИСТАНЦ"/>
    <s v="Motor Remote status"/>
    <s v="4124-FY-VD-BD17117L11300001"/>
    <x v="14"/>
    <x v="8"/>
    <m/>
    <s v="17-I-DD-N-021BL02"/>
    <s v="24 Pair"/>
    <s v="Pr.01"/>
    <x v="6"/>
    <x v="17"/>
    <x v="5"/>
    <n v="2"/>
    <s v=""/>
    <s v="48"/>
    <s v="ASK 3MLD, ASK 3MB"/>
    <x v="230"/>
    <x v="2"/>
    <x v="60"/>
    <x v="1"/>
    <x v="60"/>
    <s v="DB37-*m"/>
    <x v="1"/>
    <s v="CPO101"/>
    <n v="1"/>
    <s v="BP012"/>
    <x v="60"/>
    <n v="9"/>
    <n v="26"/>
    <x v="2"/>
    <n v="32"/>
    <s v=""/>
    <s v="DCS AMMONIA-UTILITIES"/>
    <m/>
    <m/>
    <m/>
    <s v="O1011108"/>
    <n v="26"/>
    <m/>
    <s v="14-Wastewater Treatment Area"/>
    <x v="20"/>
    <x v="20"/>
    <x v="0"/>
    <m/>
    <s v=""/>
    <s v=""/>
    <m/>
    <s v="TS-R-05:1/_x000a_O1011108:26A"/>
    <s v="TS-R-05:2/_x000a_O1011108:26B"/>
    <m/>
    <m/>
    <m/>
    <s v=""/>
    <s v=""/>
    <x v="2"/>
    <x v="2"/>
    <x v="0"/>
    <x v="1"/>
    <x v="1"/>
    <s v="26A"/>
    <s v="26B"/>
    <x v="26"/>
    <x v="42"/>
    <x v="1128"/>
    <x v="1236"/>
  </r>
  <r>
    <s v="01"/>
    <m/>
    <s v="Сигнал"/>
    <s v="17-M -01BL113"/>
    <x v="1118"/>
    <s v="14"/>
    <s v="17-113-P-001B Oxygen Scavenger Injection Pump"/>
    <s v="17113P001B МЕСТ/ДИСТАНЦ"/>
    <s v="Motor Remote status"/>
    <s v="4124-FY-VD-BD17117L11300001"/>
    <x v="14"/>
    <x v="8"/>
    <m/>
    <s v="17-I-DD-N-021BL02"/>
    <s v="24 Pair"/>
    <s v="Pr.02"/>
    <x v="6"/>
    <x v="17"/>
    <x v="0"/>
    <n v="4"/>
    <s v=""/>
    <s v="48"/>
    <s v="ASK 3MLD, ASK 3MB"/>
    <x v="230"/>
    <x v="2"/>
    <x v="60"/>
    <x v="1"/>
    <x v="60"/>
    <s v="DB37-*m"/>
    <x v="1"/>
    <s v="CPO101"/>
    <n v="1"/>
    <s v="BP012"/>
    <x v="60"/>
    <n v="9"/>
    <n v="27"/>
    <x v="2"/>
    <n v="32"/>
    <s v=""/>
    <s v="DCS AMMONIA-UTILITIES"/>
    <m/>
    <m/>
    <m/>
    <s v="O1011108"/>
    <n v="27"/>
    <m/>
    <s v="14-Wastewater Treatment Area"/>
    <x v="20"/>
    <x v="20"/>
    <x v="0"/>
    <m/>
    <s v=""/>
    <s v=""/>
    <m/>
    <s v="TS-R-05:3/_x000a_O1011108:27A"/>
    <s v="TS-R-05:4/_x000a_O1011108:27B"/>
    <m/>
    <m/>
    <m/>
    <s v=""/>
    <s v=""/>
    <x v="2"/>
    <x v="2"/>
    <x v="0"/>
    <x v="1"/>
    <x v="1"/>
    <s v="27A"/>
    <s v="27B"/>
    <x v="27"/>
    <x v="43"/>
    <x v="1129"/>
    <x v="1237"/>
  </r>
  <r>
    <s v="01"/>
    <m/>
    <s v="Сигнал"/>
    <s v="17-M -01L113"/>
    <x v="1119"/>
    <s v="14"/>
    <s v="17-L-113-AGM-001 Oxygen Scavenger tank agitator"/>
    <s v="17L113AGM001 МЕСТ/ДИСТАНЦ"/>
    <s v="Motor Remote  status"/>
    <s v="4124-FY-VD-BD17117L11300001"/>
    <x v="14"/>
    <x v="8"/>
    <m/>
    <s v="17-I-DD-N-021BL02"/>
    <s v="24 Pair"/>
    <s v="Pr.03"/>
    <x v="6"/>
    <x v="17"/>
    <x v="1"/>
    <n v="6"/>
    <s v=""/>
    <s v="48"/>
    <s v="ASK 3MLD, ASK 3MB"/>
    <x v="230"/>
    <x v="2"/>
    <x v="60"/>
    <x v="1"/>
    <x v="60"/>
    <s v="DB37-*m"/>
    <x v="1"/>
    <s v="CPO101"/>
    <n v="1"/>
    <s v="BP012"/>
    <x v="60"/>
    <n v="9"/>
    <n v="28"/>
    <x v="2"/>
    <n v="32"/>
    <s v=""/>
    <s v="DCS AMMONIA-UTILITIES"/>
    <m/>
    <m/>
    <m/>
    <s v="O1011108"/>
    <n v="28"/>
    <m/>
    <s v="14-Wastewater Treatment Area"/>
    <x v="20"/>
    <x v="20"/>
    <x v="0"/>
    <m/>
    <s v=""/>
    <s v=""/>
    <m/>
    <s v="TS-R-05:5/_x000a_O1011108:28A"/>
    <s v="TS-R-05:6/_x000a_O1011108:28B"/>
    <m/>
    <m/>
    <m/>
    <s v=""/>
    <s v=""/>
    <x v="2"/>
    <x v="2"/>
    <x v="0"/>
    <x v="1"/>
    <x v="1"/>
    <s v="28A"/>
    <s v="28B"/>
    <x v="28"/>
    <x v="44"/>
    <x v="1130"/>
    <x v="1238"/>
  </r>
  <r>
    <s v="01"/>
    <m/>
    <s v="Сигнал"/>
    <s v="17-M -01AL114"/>
    <x v="1120"/>
    <s v="14"/>
    <s v="17-114-P-001A Amine Injection Pump"/>
    <s v="17114P001A МЕСТ/ДИСТАНЦ"/>
    <s v="Motor Remote status"/>
    <s v="4124-FY-VD-BD17117L11400001"/>
    <x v="14"/>
    <x v="8"/>
    <m/>
    <s v="17-I-DD-N-021BL02"/>
    <s v="24 Pair"/>
    <s v="Pr.04"/>
    <x v="6"/>
    <x v="17"/>
    <x v="2"/>
    <n v="8"/>
    <s v=""/>
    <s v="48"/>
    <s v="ASK 3MLD, ASK 3MB"/>
    <x v="230"/>
    <x v="2"/>
    <x v="60"/>
    <x v="1"/>
    <x v="60"/>
    <s v="DB37-*m"/>
    <x v="1"/>
    <s v="CPO101"/>
    <n v="1"/>
    <s v="BP012"/>
    <x v="60"/>
    <n v="9"/>
    <n v="29"/>
    <x v="2"/>
    <n v="32"/>
    <s v=""/>
    <s v="DCS AMMONIA-UTILITIES"/>
    <m/>
    <m/>
    <m/>
    <s v="O1011108"/>
    <n v="29"/>
    <m/>
    <s v="14-Wastewater Treatment Area"/>
    <x v="20"/>
    <x v="20"/>
    <x v="0"/>
    <m/>
    <s v=""/>
    <s v=""/>
    <m/>
    <s v="TS-R-05:7/_x000a_O1011108:29A"/>
    <s v="TS-R-05:8/_x000a_O1011108:29B"/>
    <m/>
    <m/>
    <m/>
    <s v=""/>
    <s v=""/>
    <x v="2"/>
    <x v="2"/>
    <x v="0"/>
    <x v="1"/>
    <x v="1"/>
    <s v="29A"/>
    <s v="29B"/>
    <x v="29"/>
    <x v="45"/>
    <x v="1131"/>
    <x v="1239"/>
  </r>
  <r>
    <s v="01"/>
    <m/>
    <s v="Сигнал"/>
    <s v="17-M -01BL114"/>
    <x v="1121"/>
    <s v="14"/>
    <s v="17-114-P-001B Amine Injection Pump"/>
    <s v="17114P001B МЕСТ/ДИСТАНЦ"/>
    <s v="Motor Remote status"/>
    <s v="4124-FY-VD-BD17117L11400001"/>
    <x v="14"/>
    <x v="8"/>
    <m/>
    <s v="17-I-DD-N-021BL02"/>
    <s v="24 Pair"/>
    <s v="Pr.05"/>
    <x v="6"/>
    <x v="17"/>
    <x v="3"/>
    <n v="10"/>
    <s v=""/>
    <s v="48"/>
    <s v="ASK 3MLD, ASK 3MB"/>
    <x v="230"/>
    <x v="2"/>
    <x v="60"/>
    <x v="1"/>
    <x v="60"/>
    <s v="DB37-*m"/>
    <x v="1"/>
    <s v="CPO101"/>
    <n v="1"/>
    <s v="BP012"/>
    <x v="60"/>
    <n v="9"/>
    <n v="30"/>
    <x v="2"/>
    <n v="32"/>
    <s v=""/>
    <s v="DCS AMMONIA-UTILITIES"/>
    <m/>
    <m/>
    <m/>
    <s v="O1011108"/>
    <n v="30"/>
    <m/>
    <s v="14-Wastewater Treatment Area"/>
    <x v="20"/>
    <x v="20"/>
    <x v="0"/>
    <m/>
    <s v=""/>
    <s v=""/>
    <m/>
    <s v="TS-R-05:9/_x000a_O1011108:30A"/>
    <s v="TS-R-05:10/_x000a_O1011108:30B"/>
    <m/>
    <m/>
    <m/>
    <s v=""/>
    <s v=""/>
    <x v="2"/>
    <x v="2"/>
    <x v="0"/>
    <x v="1"/>
    <x v="1"/>
    <s v="30A"/>
    <s v="30B"/>
    <x v="30"/>
    <x v="46"/>
    <x v="1132"/>
    <x v="1240"/>
  </r>
  <r>
    <s v="01"/>
    <m/>
    <s v="Сигнал"/>
    <s v="17-M -01L114"/>
    <x v="1122"/>
    <s v="14"/>
    <s v="17-L-114-AG-001 Amine tank agitator"/>
    <s v="17L114AG001 МЕСТ/ДИСТАНЦ"/>
    <s v="Motor Remotee status"/>
    <s v="4124-FY-VD-BD17117L11400001"/>
    <x v="14"/>
    <x v="8"/>
    <m/>
    <s v="17-I-DD-N-021BL02"/>
    <s v="24 Pair"/>
    <s v="Pr.06"/>
    <x v="6"/>
    <x v="17"/>
    <x v="4"/>
    <n v="12"/>
    <s v=""/>
    <s v="48"/>
    <s v="ASK 3MLD, ASK 3MB"/>
    <x v="230"/>
    <x v="2"/>
    <x v="60"/>
    <x v="1"/>
    <x v="60"/>
    <s v="DB37-*m"/>
    <x v="1"/>
    <s v="CPO101"/>
    <n v="1"/>
    <s v="BP012"/>
    <x v="60"/>
    <n v="9"/>
    <n v="31"/>
    <x v="2"/>
    <n v="32"/>
    <s v=""/>
    <s v="DCS AMMONIA-UTILITIES"/>
    <m/>
    <m/>
    <m/>
    <s v="O1011108"/>
    <n v="31"/>
    <m/>
    <s v="14-Wastewater Treatment Area"/>
    <x v="20"/>
    <x v="20"/>
    <x v="0"/>
    <m/>
    <s v=""/>
    <s v=""/>
    <m/>
    <s v="TS-R-05:11/_x000a_O1011108:31A"/>
    <s v="TS-R-05:12/_x000a_O1011108:31B"/>
    <m/>
    <m/>
    <m/>
    <s v=""/>
    <s v=""/>
    <x v="2"/>
    <x v="2"/>
    <x v="0"/>
    <x v="1"/>
    <x v="1"/>
    <s v="31A"/>
    <s v="31B"/>
    <x v="31"/>
    <x v="47"/>
    <x v="1133"/>
    <x v="1241"/>
  </r>
  <r>
    <s v="01"/>
    <m/>
    <s v="Сигнал"/>
    <s v="17-M -077LP  -A"/>
    <x v="1123"/>
    <s v="14"/>
    <s v="17-L-073-PM-077A Na Hypochlorite Centrifugal Pump"/>
    <s v="PM077LPA НАСОС ПЕРЕКАЧ. РЕАГЕНТ."/>
    <s v="Motor Running status"/>
    <s v="4124-FY-VD-BD17217L07300006"/>
    <x v="14"/>
    <x v="8"/>
    <m/>
    <s v="17-I-DD-N-021BL02"/>
    <s v="24 Pair"/>
    <s v="Pr.07"/>
    <x v="6"/>
    <x v="17"/>
    <x v="6"/>
    <n v="14"/>
    <s v=""/>
    <s v="48"/>
    <s v="ASK 3MLD, ASK 3MB"/>
    <x v="230"/>
    <x v="2"/>
    <x v="60"/>
    <x v="1"/>
    <x v="60"/>
    <s v="DB37-*m"/>
    <x v="1"/>
    <s v="CPO101"/>
    <n v="1"/>
    <s v="BP012"/>
    <x v="60"/>
    <n v="9"/>
    <n v="32"/>
    <x v="2"/>
    <n v="32"/>
    <s v=""/>
    <s v="DCS AMMONIA-UTILITIES"/>
    <m/>
    <m/>
    <m/>
    <s v="O1011108"/>
    <n v="32"/>
    <m/>
    <s v="14-Wastewater Treatment Area"/>
    <x v="20"/>
    <x v="20"/>
    <x v="0"/>
    <m/>
    <s v=""/>
    <s v=""/>
    <m/>
    <s v="TS-R-05:13/_x000a_O1011108:32A"/>
    <s v="TS-R-05:14/_x000a_O1011108:32B"/>
    <m/>
    <m/>
    <m/>
    <s v=""/>
    <s v=""/>
    <x v="2"/>
    <x v="2"/>
    <x v="0"/>
    <x v="1"/>
    <x v="1"/>
    <s v="32A"/>
    <s v="32B"/>
    <x v="32"/>
    <x v="48"/>
    <x v="1134"/>
    <x v="1242"/>
  </r>
  <r>
    <s v="01"/>
    <m/>
    <s v="Сигнал"/>
    <s v="17-M -077LP  -B"/>
    <x v="1124"/>
    <s v="14"/>
    <s v="17-L-073-PM-077B Na Hypochlorite Centrifugal Pump"/>
    <s v="PM077LPB НАСОС ПЕРЕКАЧ. РЕАГЕНТ."/>
    <s v="Motor Running status"/>
    <s v="4124-FY-VD-BD17217L07300006"/>
    <x v="14"/>
    <x v="8"/>
    <m/>
    <s v="17-I-DD-N-021BL02"/>
    <s v="24 Pair"/>
    <s v="Pr.08"/>
    <x v="6"/>
    <x v="17"/>
    <x v="7"/>
    <n v="16"/>
    <s v=""/>
    <s v="48"/>
    <s v="ASK 3MLD, ASK 3MB"/>
    <x v="230"/>
    <x v="2"/>
    <x v="61"/>
    <x v="1"/>
    <x v="61"/>
    <s v="DB37-*m"/>
    <x v="1"/>
    <s v="CPO101"/>
    <n v="1"/>
    <s v="BP012"/>
    <x v="61"/>
    <n v="10"/>
    <n v="1"/>
    <x v="2"/>
    <n v="32"/>
    <s v=""/>
    <s v="DCS AMMONIA-UTILITIES"/>
    <m/>
    <m/>
    <m/>
    <s v="O1011109"/>
    <n v="1"/>
    <m/>
    <s v="14-Wastewater Treatment Area"/>
    <x v="20"/>
    <x v="20"/>
    <x v="0"/>
    <m/>
    <s v=""/>
    <s v=""/>
    <m/>
    <s v="TS-R-05:15/_x000a_O1011109:1A"/>
    <s v="TS-R-05:16/_x000a_O1011109:1B"/>
    <m/>
    <m/>
    <m/>
    <s v=""/>
    <s v=""/>
    <x v="2"/>
    <x v="2"/>
    <x v="0"/>
    <x v="1"/>
    <x v="1"/>
    <s v="1A"/>
    <s v="1B"/>
    <x v="0"/>
    <x v="17"/>
    <x v="1135"/>
    <x v="1243"/>
  </r>
  <r>
    <s v="01"/>
    <m/>
    <s v="Сигнал"/>
    <s v="17-M -144    -A"/>
    <x v="1125"/>
    <s v="14"/>
    <s v="Rain Water retaintion Pump 17-P-144A"/>
    <s v="17-P-144A ДОСТУПНО"/>
    <s v="Motor Available status"/>
    <s v="4124-XZ-DM-21714002"/>
    <x v="14"/>
    <x v="8"/>
    <m/>
    <s v="17-I-DD-N-021BL02"/>
    <s v="24 Pair"/>
    <s v="Pr.09"/>
    <x v="6"/>
    <x v="17"/>
    <x v="10"/>
    <n v="18"/>
    <s v=""/>
    <s v="48"/>
    <s v="ASK 3MLD, ASK 3MB"/>
    <x v="230"/>
    <x v="2"/>
    <x v="61"/>
    <x v="1"/>
    <x v="61"/>
    <s v="DB37-*m"/>
    <x v="1"/>
    <s v="CPO101"/>
    <n v="1"/>
    <s v="BP012"/>
    <x v="61"/>
    <n v="10"/>
    <n v="2"/>
    <x v="2"/>
    <n v="32"/>
    <s v=""/>
    <s v="DCS AMMONIA-UTILITIES"/>
    <m/>
    <m/>
    <m/>
    <s v="O1011109"/>
    <n v="2"/>
    <m/>
    <s v="14-Wastewater Treatment Area"/>
    <x v="20"/>
    <x v="20"/>
    <x v="0"/>
    <m/>
    <s v=""/>
    <s v=""/>
    <m/>
    <s v="TS-R-05:17/_x000a_O1011109:2A"/>
    <s v="TS-R-05:18/_x000a_O1011109:2B"/>
    <m/>
    <m/>
    <m/>
    <s v=""/>
    <s v=""/>
    <x v="2"/>
    <x v="2"/>
    <x v="0"/>
    <x v="1"/>
    <x v="1"/>
    <s v="2A"/>
    <s v="2B"/>
    <x v="1"/>
    <x v="18"/>
    <x v="1136"/>
    <x v="1244"/>
  </r>
  <r>
    <s v="01"/>
    <m/>
    <s v="Сигнал"/>
    <s v="17-M -140LP  -A  "/>
    <x v="1126"/>
    <s v="14"/>
    <s v="Rain Water Water lift station 1 pump 17-P-140LPA"/>
    <s v="P140LPA НАСОС КНС 1 ЛИВНЕВЫЙ"/>
    <s v="Motor Running status"/>
    <s v="4124-XZ-DM-21714003"/>
    <x v="14"/>
    <x v="8"/>
    <m/>
    <s v="17-I-DD-N-021BL02"/>
    <s v="24 Pair"/>
    <s v="Pr.10"/>
    <x v="6"/>
    <x v="17"/>
    <x v="11"/>
    <n v="20"/>
    <s v=""/>
    <s v="48"/>
    <s v="ASK 3MLD, ASK 3MB"/>
    <x v="230"/>
    <x v="2"/>
    <x v="61"/>
    <x v="1"/>
    <x v="61"/>
    <s v="DB37-*m"/>
    <x v="1"/>
    <s v="CPO101"/>
    <n v="1"/>
    <s v="BP012"/>
    <x v="61"/>
    <n v="10"/>
    <n v="3"/>
    <x v="2"/>
    <n v="32"/>
    <s v=""/>
    <s v="DCS AMMONIA-UTILITIES"/>
    <m/>
    <m/>
    <m/>
    <s v="O1011109"/>
    <n v="3"/>
    <m/>
    <s v="14-Wastewater Treatment Area"/>
    <x v="20"/>
    <x v="20"/>
    <x v="0"/>
    <m/>
    <s v=""/>
    <s v=""/>
    <m/>
    <s v="TS-R-05:19/_x000a_O1011109:3A"/>
    <s v="TS-R-05:20/_x000a_O1011109:3B"/>
    <m/>
    <m/>
    <m/>
    <s v=""/>
    <s v=""/>
    <x v="2"/>
    <x v="2"/>
    <x v="0"/>
    <x v="1"/>
    <x v="1"/>
    <s v="3A"/>
    <s v="3B"/>
    <x v="2"/>
    <x v="19"/>
    <x v="1137"/>
    <x v="1245"/>
  </r>
  <r>
    <s v="01"/>
    <m/>
    <s v="Сигнал"/>
    <s v="17-M -140LP  -A  "/>
    <x v="1127"/>
    <s v="14"/>
    <s v="Rain Water Water lift station 1 pump 17-P-140LPA"/>
    <s v="17-P-140LPA ДОСТУПНО"/>
    <s v="Motor Available status"/>
    <s v="4124-XZ-DM-21714003"/>
    <x v="14"/>
    <x v="8"/>
    <m/>
    <s v="17-I-DD-N-021BL02"/>
    <s v="24 Pair"/>
    <s v="Pr.11"/>
    <x v="6"/>
    <x v="17"/>
    <x v="12"/>
    <n v="22"/>
    <s v=""/>
    <s v="48"/>
    <s v="ASK 3MLD, ASK 3MB"/>
    <x v="230"/>
    <x v="2"/>
    <x v="61"/>
    <x v="1"/>
    <x v="61"/>
    <s v="DB37-*m"/>
    <x v="1"/>
    <s v="CPO101"/>
    <n v="1"/>
    <s v="BP012"/>
    <x v="61"/>
    <n v="10"/>
    <n v="4"/>
    <x v="2"/>
    <n v="32"/>
    <s v=""/>
    <s v="DCS AMMONIA-UTILITIES"/>
    <m/>
    <m/>
    <m/>
    <s v="O1011109"/>
    <n v="4"/>
    <m/>
    <s v="14-Wastewater Treatment Area"/>
    <x v="20"/>
    <x v="20"/>
    <x v="0"/>
    <m/>
    <s v=""/>
    <s v=""/>
    <m/>
    <s v="TS-R-05:21/_x000a_O1011109:4A"/>
    <s v="TS-R-05:22/_x000a_O1011109:4B"/>
    <m/>
    <m/>
    <m/>
    <s v=""/>
    <s v=""/>
    <x v="2"/>
    <x v="2"/>
    <x v="0"/>
    <x v="1"/>
    <x v="1"/>
    <s v="4A"/>
    <s v="4B"/>
    <x v="3"/>
    <x v="20"/>
    <x v="1138"/>
    <x v="1246"/>
  </r>
  <r>
    <s v="01"/>
    <m/>
    <s v="Сигнал"/>
    <s v="17-M -140LP  -A  "/>
    <x v="1128"/>
    <s v="14"/>
    <s v="Rain Water Water lift station 1 pump 17-P-140LPA"/>
    <s v="17-P-140LPA МЕСТ/ДИСТАНЦ"/>
    <s v="Motor Remote status"/>
    <s v="4124-XZ-DM-21714003"/>
    <x v="14"/>
    <x v="8"/>
    <m/>
    <s v="17-I-DD-N-021BL02"/>
    <s v="24 Pair"/>
    <s v="Pr.12"/>
    <x v="6"/>
    <x v="17"/>
    <x v="13"/>
    <n v="24"/>
    <s v=""/>
    <s v="48"/>
    <s v="ASK 3MLD, ASK 3MB"/>
    <x v="230"/>
    <x v="2"/>
    <x v="61"/>
    <x v="1"/>
    <x v="61"/>
    <s v="DB37-*m"/>
    <x v="1"/>
    <s v="CPO101"/>
    <n v="1"/>
    <s v="BP012"/>
    <x v="61"/>
    <n v="10"/>
    <n v="5"/>
    <x v="2"/>
    <n v="32"/>
    <s v=""/>
    <s v="DCS AMMONIA-UTILITIES"/>
    <m/>
    <m/>
    <m/>
    <s v="O1011109"/>
    <n v="5"/>
    <m/>
    <s v="14-Wastewater Treatment Area"/>
    <x v="20"/>
    <x v="20"/>
    <x v="0"/>
    <m/>
    <s v=""/>
    <s v=""/>
    <m/>
    <s v="TS-R-05:23/_x000a_O1011109:5A"/>
    <s v="TS-R-05:24/_x000a_O1011109:5B"/>
    <m/>
    <m/>
    <m/>
    <s v=""/>
    <s v=""/>
    <x v="2"/>
    <x v="2"/>
    <x v="0"/>
    <x v="1"/>
    <x v="1"/>
    <s v="5A"/>
    <s v="5B"/>
    <x v="4"/>
    <x v="21"/>
    <x v="1139"/>
    <x v="1247"/>
  </r>
  <r>
    <s v="01"/>
    <m/>
    <s v="Сигнал"/>
    <s v="17-M -140LP  -B  "/>
    <x v="1129"/>
    <s v="14"/>
    <s v="Rain Water Water lift station 1 pump 17-P-140LPB"/>
    <s v="P140LPB НАСОС КНС 1 ЛИВНЕВЫЙ"/>
    <s v="Motor Running status"/>
    <s v="4124-XZ-DM-21714003"/>
    <x v="14"/>
    <x v="8"/>
    <m/>
    <s v="17-I-DD-N-021BL02"/>
    <s v="24 Pair"/>
    <s v="Pr.13"/>
    <x v="6"/>
    <x v="17"/>
    <x v="14"/>
    <n v="26"/>
    <s v=""/>
    <s v="48"/>
    <s v="ASK 3MLD, ASK 3MB"/>
    <x v="230"/>
    <x v="2"/>
    <x v="61"/>
    <x v="1"/>
    <x v="61"/>
    <s v="DB37-*m"/>
    <x v="1"/>
    <s v="CPO101"/>
    <n v="1"/>
    <s v="BP012"/>
    <x v="61"/>
    <n v="10"/>
    <n v="6"/>
    <x v="2"/>
    <n v="32"/>
    <s v=""/>
    <s v="DCS AMMONIA-UTILITIES"/>
    <m/>
    <m/>
    <m/>
    <s v="O1011109"/>
    <n v="6"/>
    <m/>
    <s v="14-Wastewater Treatment Area"/>
    <x v="20"/>
    <x v="20"/>
    <x v="0"/>
    <m/>
    <s v=""/>
    <s v=""/>
    <m/>
    <s v="TS-R-05:25/_x000a_O1011109:6A"/>
    <s v="TS-R-05:26/_x000a_O1011109:6B"/>
    <m/>
    <m/>
    <m/>
    <s v=""/>
    <s v=""/>
    <x v="2"/>
    <x v="2"/>
    <x v="0"/>
    <x v="1"/>
    <x v="1"/>
    <s v="6A"/>
    <s v="6B"/>
    <x v="5"/>
    <x v="22"/>
    <x v="1140"/>
    <x v="1248"/>
  </r>
  <r>
    <s v="01"/>
    <m/>
    <s v="Сигнал"/>
    <s v="17-M -140LP  -B  "/>
    <x v="1130"/>
    <s v="14"/>
    <s v="Rain Water Water lift station 1 pump 17-P-140LPB"/>
    <s v="17-P-140LPB ДОСТУПНО"/>
    <s v="Motor Available status"/>
    <s v="4124-XZ-DM-21714003"/>
    <x v="14"/>
    <x v="8"/>
    <m/>
    <s v="17-I-DD-N-021BL02"/>
    <s v="24 Pair"/>
    <s v="Pr.14"/>
    <x v="6"/>
    <x v="17"/>
    <x v="15"/>
    <n v="28"/>
    <s v=""/>
    <s v="48"/>
    <s v="ASK 3MLD, ASK 3MB"/>
    <x v="230"/>
    <x v="2"/>
    <x v="61"/>
    <x v="1"/>
    <x v="61"/>
    <s v="DB37-*m"/>
    <x v="1"/>
    <s v="CPO101"/>
    <n v="1"/>
    <s v="BP012"/>
    <x v="61"/>
    <n v="10"/>
    <n v="7"/>
    <x v="2"/>
    <n v="32"/>
    <s v=""/>
    <s v="DCS AMMONIA-UTILITIES"/>
    <m/>
    <m/>
    <m/>
    <s v="O1011109"/>
    <n v="7"/>
    <m/>
    <s v="14-Wastewater Treatment Area"/>
    <x v="20"/>
    <x v="20"/>
    <x v="0"/>
    <m/>
    <s v=""/>
    <s v=""/>
    <m/>
    <s v="TS-R-05:27/_x000a_O1011109:7A"/>
    <s v="TS-R-05:28/_x000a_O1011109:7B"/>
    <m/>
    <m/>
    <m/>
    <s v=""/>
    <s v=""/>
    <x v="2"/>
    <x v="2"/>
    <x v="0"/>
    <x v="1"/>
    <x v="1"/>
    <s v="7A"/>
    <s v="7B"/>
    <x v="6"/>
    <x v="23"/>
    <x v="1141"/>
    <x v="1249"/>
  </r>
  <r>
    <s v="01"/>
    <m/>
    <s v="Сигнал"/>
    <s v="17-M -140LP  -B  "/>
    <x v="1131"/>
    <s v="14"/>
    <s v="Rain Water Water lift station 1 pump 17-P-140LPB"/>
    <s v="17-P-140LPB МЕСТ/ДИСТАНЦ"/>
    <s v="Motor Remote status"/>
    <s v="4124-XZ-DM-21714003"/>
    <x v="14"/>
    <x v="8"/>
    <m/>
    <s v="17-I-DD-N-021BL02"/>
    <s v="24 Pair"/>
    <s v="Pr.15"/>
    <x v="6"/>
    <x v="17"/>
    <x v="9"/>
    <n v="30"/>
    <s v=""/>
    <s v="48"/>
    <s v="ASK 3MLD, ASK 3MB"/>
    <x v="230"/>
    <x v="2"/>
    <x v="61"/>
    <x v="1"/>
    <x v="61"/>
    <s v="DB37-*m"/>
    <x v="1"/>
    <s v="CPO101"/>
    <n v="1"/>
    <s v="BP012"/>
    <x v="61"/>
    <n v="10"/>
    <n v="8"/>
    <x v="2"/>
    <n v="32"/>
    <s v=""/>
    <s v="DCS AMMONIA-UTILITIES"/>
    <m/>
    <m/>
    <m/>
    <s v="O1011109"/>
    <n v="8"/>
    <m/>
    <s v="14-Wastewater Treatment Area"/>
    <x v="20"/>
    <x v="20"/>
    <x v="0"/>
    <m/>
    <s v=""/>
    <s v=""/>
    <m/>
    <s v="TS-R-05:29/_x000a_O1011109:8A"/>
    <s v="TS-R-05:30/_x000a_O1011109:8B"/>
    <m/>
    <m/>
    <m/>
    <s v=""/>
    <s v=""/>
    <x v="2"/>
    <x v="2"/>
    <x v="0"/>
    <x v="1"/>
    <x v="1"/>
    <s v="8A"/>
    <s v="8B"/>
    <x v="7"/>
    <x v="24"/>
    <x v="1142"/>
    <x v="1250"/>
  </r>
  <r>
    <s v="01"/>
    <m/>
    <s v="Сигнал"/>
    <s v="17-M -143LP  -A  "/>
    <x v="1132"/>
    <s v="14"/>
    <s v="Rain Water Water lift station 2 pump 17-P-143LPA"/>
    <s v="P143LPA НАСОС КНС 2 ЛИВНЕВЫЙ"/>
    <s v="Motor Running status"/>
    <s v="4124-XZ-DM-21714003"/>
    <x v="14"/>
    <x v="8"/>
    <m/>
    <s v="17-I-DD-N-021BL02"/>
    <s v="24 Pair"/>
    <s v="Pr.16"/>
    <x v="6"/>
    <x v="17"/>
    <x v="16"/>
    <n v="32"/>
    <s v=""/>
    <s v="48"/>
    <s v="ASK 3MLD, ASK 3MB"/>
    <x v="230"/>
    <x v="2"/>
    <x v="61"/>
    <x v="1"/>
    <x v="61"/>
    <s v="DB37-*m"/>
    <x v="1"/>
    <s v="CPO101"/>
    <n v="1"/>
    <s v="BP012"/>
    <x v="61"/>
    <n v="10"/>
    <n v="9"/>
    <x v="2"/>
    <n v="32"/>
    <s v=""/>
    <s v="DCS AMMONIA-UTILITIES"/>
    <m/>
    <m/>
    <m/>
    <s v="O1011109"/>
    <n v="9"/>
    <m/>
    <s v="14-Wastewater Treatment Area"/>
    <x v="20"/>
    <x v="20"/>
    <x v="0"/>
    <m/>
    <s v=""/>
    <s v=""/>
    <m/>
    <s v="TS-R-05:31/_x000a_O1011109:9A"/>
    <s v="TS-R-05:32/_x000a_O1011109:9B"/>
    <m/>
    <m/>
    <m/>
    <s v=""/>
    <s v=""/>
    <x v="2"/>
    <x v="2"/>
    <x v="0"/>
    <x v="1"/>
    <x v="1"/>
    <s v="9A"/>
    <s v="9B"/>
    <x v="8"/>
    <x v="25"/>
    <x v="1143"/>
    <x v="1251"/>
  </r>
  <r>
    <s v="01"/>
    <m/>
    <s v="Сигнал"/>
    <s v="17-M -143LP  -A  "/>
    <x v="1133"/>
    <s v="14"/>
    <s v="Rain Water Water lift station 2 pump 17-P-143LPA"/>
    <s v="17-P-143LPA ДОСТУПНО"/>
    <s v="Motor Available status"/>
    <s v="4124-XZ-DM-21714003"/>
    <x v="14"/>
    <x v="8"/>
    <m/>
    <s v="17-I-DD-N-021BL02"/>
    <s v="24 Pair"/>
    <s v="Pr.17"/>
    <x v="6"/>
    <x v="17"/>
    <x v="19"/>
    <n v="34"/>
    <s v=""/>
    <s v="48"/>
    <s v="ASK 3MLD, ASK 3MB"/>
    <x v="230"/>
    <x v="2"/>
    <x v="61"/>
    <x v="1"/>
    <x v="61"/>
    <s v="DB37-*m"/>
    <x v="1"/>
    <s v="CPO101"/>
    <n v="1"/>
    <s v="BP012"/>
    <x v="61"/>
    <n v="10"/>
    <n v="10"/>
    <x v="2"/>
    <n v="32"/>
    <s v=""/>
    <s v="DCS AMMONIA-UTILITIES"/>
    <m/>
    <m/>
    <m/>
    <s v="O1011109"/>
    <n v="10"/>
    <m/>
    <s v="14-Wastewater Treatment Area"/>
    <x v="20"/>
    <x v="20"/>
    <x v="0"/>
    <m/>
    <s v=""/>
    <s v=""/>
    <m/>
    <s v="TS-R-05:33/_x000a_O1011109:10A"/>
    <s v="TS-R-05:34/_x000a_O1011109:10B"/>
    <m/>
    <m/>
    <m/>
    <s v=""/>
    <s v=""/>
    <x v="2"/>
    <x v="2"/>
    <x v="0"/>
    <x v="1"/>
    <x v="1"/>
    <s v="10A"/>
    <s v="10B"/>
    <x v="9"/>
    <x v="26"/>
    <x v="1144"/>
    <x v="1252"/>
  </r>
  <r>
    <s v="01"/>
    <m/>
    <s v="Сигнал"/>
    <s v="17-M -143LP  -A  "/>
    <x v="1134"/>
    <s v="14"/>
    <s v="Rain Water Water lift station 2 pump 17-P-143LPA"/>
    <s v="17-P-143LPA МЕСТ/ДИСТАНЦ"/>
    <s v="Motor Remote status"/>
    <s v="4124-XZ-DM-21714003"/>
    <x v="14"/>
    <x v="8"/>
    <m/>
    <s v="17-I-DD-N-021BL02"/>
    <s v="24 Pair"/>
    <s v="Pr.18"/>
    <x v="6"/>
    <x v="17"/>
    <x v="20"/>
    <n v="36"/>
    <s v=""/>
    <s v="48"/>
    <s v="ASK 3MLD, ASK 3MB"/>
    <x v="230"/>
    <x v="2"/>
    <x v="61"/>
    <x v="1"/>
    <x v="61"/>
    <s v="DB37-*m"/>
    <x v="1"/>
    <s v="CPO101"/>
    <n v="1"/>
    <s v="BP012"/>
    <x v="61"/>
    <n v="10"/>
    <n v="11"/>
    <x v="2"/>
    <n v="32"/>
    <s v=""/>
    <s v="DCS AMMONIA-UTILITIES"/>
    <m/>
    <m/>
    <m/>
    <s v="O1011109"/>
    <n v="11"/>
    <m/>
    <s v="14-Wastewater Treatment Area"/>
    <x v="20"/>
    <x v="20"/>
    <x v="0"/>
    <m/>
    <s v=""/>
    <s v=""/>
    <m/>
    <s v="TS-R-05:35/_x000a_O1011109:11A"/>
    <s v="TS-R-05:36/_x000a_O1011109:11B"/>
    <m/>
    <m/>
    <m/>
    <s v=""/>
    <s v=""/>
    <x v="2"/>
    <x v="2"/>
    <x v="0"/>
    <x v="1"/>
    <x v="1"/>
    <s v="11A"/>
    <s v="11B"/>
    <x v="10"/>
    <x v="27"/>
    <x v="1145"/>
    <x v="1253"/>
  </r>
  <r>
    <s v="01"/>
    <m/>
    <s v="Сигнал"/>
    <s v="17-M -143LP  -B  "/>
    <x v="1135"/>
    <s v="14"/>
    <s v="Rain Water Water lift station 2 pump 17-P-143LPB"/>
    <s v="P143LPB НАСОС КНС 2 ЛИВНЕВЫЙ"/>
    <s v="Motor Running status"/>
    <s v="4124-XZ-DM-21714003"/>
    <x v="14"/>
    <x v="8"/>
    <m/>
    <s v="17-I-DD-N-021BL02"/>
    <s v="24 Pair"/>
    <s v="Pr.19"/>
    <x v="6"/>
    <x v="17"/>
    <x v="21"/>
    <n v="38"/>
    <s v=""/>
    <s v="48"/>
    <s v="ASK 3MLD, ASK 3MB"/>
    <x v="230"/>
    <x v="2"/>
    <x v="61"/>
    <x v="1"/>
    <x v="61"/>
    <s v="DB37-*m"/>
    <x v="1"/>
    <s v="CPO101"/>
    <n v="1"/>
    <s v="BP012"/>
    <x v="61"/>
    <n v="10"/>
    <n v="12"/>
    <x v="2"/>
    <n v="32"/>
    <s v=""/>
    <s v="DCS AMMONIA-UTILITIES"/>
    <m/>
    <m/>
    <m/>
    <s v="O1011109"/>
    <n v="12"/>
    <m/>
    <s v="14-Wastewater Treatment Area"/>
    <x v="20"/>
    <x v="20"/>
    <x v="0"/>
    <m/>
    <s v=""/>
    <s v=""/>
    <m/>
    <s v="TS-R-05:37/_x000a_O1011109:12A"/>
    <s v="TS-R-05:38/_x000a_O1011109:12B"/>
    <m/>
    <m/>
    <m/>
    <s v=""/>
    <s v=""/>
    <x v="2"/>
    <x v="2"/>
    <x v="0"/>
    <x v="1"/>
    <x v="1"/>
    <s v="12A"/>
    <s v="12B"/>
    <x v="11"/>
    <x v="28"/>
    <x v="1146"/>
    <x v="1254"/>
  </r>
  <r>
    <s v="01"/>
    <m/>
    <s v="Сигнал"/>
    <s v="17-M -143LP  -B  "/>
    <x v="1136"/>
    <s v="14"/>
    <s v="Rain Water Water lift station 2 pump 17-P-143LPB"/>
    <s v="17-P-143LPB ДОСТУПНО"/>
    <s v="Motor Available status"/>
    <s v="4124-XZ-DM-21714003"/>
    <x v="14"/>
    <x v="8"/>
    <m/>
    <s v="17-I-DD-N-021BL02"/>
    <s v="24 Pair"/>
    <s v="Pr.20"/>
    <x v="6"/>
    <x v="17"/>
    <x v="22"/>
    <n v="40"/>
    <s v=""/>
    <s v="48"/>
    <s v="ASK 3MLD, ASK 3MB"/>
    <x v="230"/>
    <x v="2"/>
    <x v="61"/>
    <x v="1"/>
    <x v="61"/>
    <s v="DB37-*m"/>
    <x v="1"/>
    <s v="CPO101"/>
    <n v="1"/>
    <s v="BP012"/>
    <x v="61"/>
    <n v="10"/>
    <n v="13"/>
    <x v="2"/>
    <n v="32"/>
    <s v=""/>
    <s v="DCS AMMONIA-UTILITIES"/>
    <m/>
    <m/>
    <m/>
    <s v="O1011109"/>
    <n v="13"/>
    <m/>
    <s v="14-Wastewater Treatment Area"/>
    <x v="20"/>
    <x v="20"/>
    <x v="0"/>
    <m/>
    <s v=""/>
    <s v=""/>
    <m/>
    <s v="TS-R-05:39/_x000a_O1011109:13A"/>
    <s v="TS-R-05:40/_x000a_O1011109:13B"/>
    <m/>
    <m/>
    <m/>
    <s v=""/>
    <s v=""/>
    <x v="2"/>
    <x v="2"/>
    <x v="0"/>
    <x v="1"/>
    <x v="1"/>
    <s v="13A"/>
    <s v="13B"/>
    <x v="12"/>
    <x v="29"/>
    <x v="1147"/>
    <x v="1255"/>
  </r>
  <r>
    <s v="01"/>
    <m/>
    <s v="Сигнал"/>
    <s v="17-M -143LP  -B  "/>
    <x v="1137"/>
    <s v="14"/>
    <s v="Rain Water Water lift station 2 pump 17-P-143LPB"/>
    <s v="17-P-143LPB МЕСТ/ДИСТАНЦ"/>
    <s v="Motor Remote status"/>
    <s v="4124-XZ-DM-21714003"/>
    <x v="14"/>
    <x v="8"/>
    <m/>
    <s v="17-I-DD-N-021BL02"/>
    <s v="24 Pair"/>
    <s v="Pr.21"/>
    <x v="6"/>
    <x v="17"/>
    <x v="23"/>
    <n v="42"/>
    <s v=""/>
    <s v="48"/>
    <s v="ASK 3MLD, ASK 3MB"/>
    <x v="230"/>
    <x v="2"/>
    <x v="61"/>
    <x v="1"/>
    <x v="61"/>
    <s v="DB37-*m"/>
    <x v="1"/>
    <s v="CPO101"/>
    <n v="1"/>
    <s v="BP012"/>
    <x v="61"/>
    <n v="10"/>
    <n v="14"/>
    <x v="2"/>
    <n v="32"/>
    <s v=""/>
    <s v="DCS AMMONIA-UTILITIES"/>
    <m/>
    <m/>
    <m/>
    <s v="O1011109"/>
    <n v="14"/>
    <m/>
    <s v="14-Wastewater Treatment Area"/>
    <x v="20"/>
    <x v="20"/>
    <x v="0"/>
    <m/>
    <s v=""/>
    <s v=""/>
    <m/>
    <s v="TS-R-05:41/_x000a_O1011109:14A"/>
    <s v="TS-R-05:42/_x000a_O1011109:14B"/>
    <m/>
    <m/>
    <m/>
    <s v=""/>
    <s v=""/>
    <x v="2"/>
    <x v="2"/>
    <x v="0"/>
    <x v="1"/>
    <x v="1"/>
    <s v="14A"/>
    <s v="14B"/>
    <x v="13"/>
    <x v="30"/>
    <x v="1148"/>
    <x v="1256"/>
  </r>
  <r>
    <s v="01"/>
    <m/>
    <s v="Сигнал"/>
    <s v="17-M -146LP  -A  "/>
    <x v="1138"/>
    <s v="14"/>
    <s v="Rain Water Contaminated Water lift 17-P-146LPA"/>
    <s v="P146LPA НАСОС КНС ЗАГРЯЗНЕННЫЙ"/>
    <s v="Motor Running status"/>
    <s v="4124-XZ-DM-21714003"/>
    <x v="14"/>
    <x v="8"/>
    <m/>
    <s v="17-I-DD-N-024BL02"/>
    <s v="24 Pair"/>
    <s v="Pr.01"/>
    <x v="6"/>
    <x v="27"/>
    <x v="5"/>
    <n v="2"/>
    <s v=""/>
    <s v="48"/>
    <s v="ASK 3MLD, ASK 3MB"/>
    <x v="230"/>
    <x v="2"/>
    <x v="61"/>
    <x v="1"/>
    <x v="61"/>
    <s v="DB37-*m"/>
    <x v="1"/>
    <s v="CPO101"/>
    <n v="1"/>
    <s v="BP012"/>
    <x v="61"/>
    <n v="10"/>
    <n v="15"/>
    <x v="2"/>
    <n v="32"/>
    <s v=""/>
    <s v="DCS AMMONIA-UTILITIES"/>
    <m/>
    <m/>
    <m/>
    <s v="O1011109"/>
    <n v="15"/>
    <m/>
    <s v="14-Wastewater Treatment Area"/>
    <x v="20"/>
    <x v="20"/>
    <x v="0"/>
    <m/>
    <s v=""/>
    <s v=""/>
    <m/>
    <s v="TS-Q-01:1/_x000a_O1011109:15A"/>
    <s v="TS-Q-01:2/_x000a_O1011109:15B"/>
    <m/>
    <m/>
    <m/>
    <s v=""/>
    <s v=""/>
    <x v="2"/>
    <x v="2"/>
    <x v="0"/>
    <x v="1"/>
    <x v="1"/>
    <s v="15A"/>
    <s v="15B"/>
    <x v="14"/>
    <x v="31"/>
    <x v="1149"/>
    <x v="1257"/>
  </r>
  <r>
    <s v="01"/>
    <m/>
    <s v="Сигнал"/>
    <s v="17-M -146LP  -A  "/>
    <x v="1139"/>
    <s v="14"/>
    <s v="Rain Water Contaminated Water lift 17-P-146LPA"/>
    <s v="17-P-146LPA ДОСТУПНО"/>
    <s v="Motor Available status"/>
    <s v="4124-XZ-DM-21714003"/>
    <x v="14"/>
    <x v="8"/>
    <m/>
    <s v="17-I-DD-N-024BL02"/>
    <s v="24 Pair"/>
    <s v="Pr.02"/>
    <x v="6"/>
    <x v="27"/>
    <x v="0"/>
    <n v="4"/>
    <s v=""/>
    <s v="48"/>
    <s v="ASK 3MLD, ASK 3MB"/>
    <x v="230"/>
    <x v="2"/>
    <x v="61"/>
    <x v="1"/>
    <x v="61"/>
    <s v="DB37-*m"/>
    <x v="1"/>
    <s v="CPO101"/>
    <n v="1"/>
    <s v="BP012"/>
    <x v="61"/>
    <n v="10"/>
    <n v="16"/>
    <x v="2"/>
    <n v="32"/>
    <s v=""/>
    <s v="DCS AMMONIA-UTILITIES"/>
    <m/>
    <m/>
    <m/>
    <s v="O1011109"/>
    <n v="16"/>
    <m/>
    <s v="14-Wastewater Treatment Area"/>
    <x v="20"/>
    <x v="20"/>
    <x v="0"/>
    <m/>
    <s v=""/>
    <s v=""/>
    <m/>
    <s v="TS-Q-01:3/_x000a_O1011109:16A"/>
    <s v="TS-Q-01:4/_x000a_O1011109:16B"/>
    <m/>
    <m/>
    <m/>
    <s v=""/>
    <s v=""/>
    <x v="2"/>
    <x v="2"/>
    <x v="0"/>
    <x v="1"/>
    <x v="1"/>
    <s v="16A"/>
    <s v="16B"/>
    <x v="15"/>
    <x v="32"/>
    <x v="1150"/>
    <x v="1258"/>
  </r>
  <r>
    <s v="01"/>
    <m/>
    <s v="Сигнал"/>
    <s v="17-M -146LP  -A  "/>
    <x v="1140"/>
    <s v="14"/>
    <s v="Rain Water Contaminated Water lift 17-P-146LPA"/>
    <s v="17-P-146LPA МЕСТ/ДИСТАНЦ"/>
    <s v="Motor Remote status"/>
    <s v="4124-XZ-DM-21714003"/>
    <x v="14"/>
    <x v="8"/>
    <m/>
    <s v="17-I-DD-N-024BL02"/>
    <s v="24 Pair"/>
    <s v="Pr.03"/>
    <x v="6"/>
    <x v="27"/>
    <x v="1"/>
    <n v="6"/>
    <s v=""/>
    <s v="48"/>
    <s v="ASK 3MLD, ASK 3MB"/>
    <x v="230"/>
    <x v="2"/>
    <x v="61"/>
    <x v="1"/>
    <x v="61"/>
    <s v="DB37-*m"/>
    <x v="1"/>
    <s v="CPO101"/>
    <n v="1"/>
    <s v="BP012"/>
    <x v="61"/>
    <n v="10"/>
    <n v="17"/>
    <x v="2"/>
    <n v="32"/>
    <s v=""/>
    <s v="DCS AMMONIA-UTILITIES"/>
    <m/>
    <m/>
    <m/>
    <s v="O1011109"/>
    <n v="17"/>
    <m/>
    <s v="14-Wastewater Treatment Area"/>
    <x v="20"/>
    <x v="20"/>
    <x v="0"/>
    <m/>
    <s v=""/>
    <s v=""/>
    <m/>
    <s v="TS-Q-01:5/_x000a_O1011109:17A"/>
    <s v="TS-Q-01:6/_x000a_O1011109:17B"/>
    <m/>
    <m/>
    <m/>
    <s v=""/>
    <s v=""/>
    <x v="2"/>
    <x v="2"/>
    <x v="0"/>
    <x v="1"/>
    <x v="1"/>
    <s v="17A"/>
    <s v="17B"/>
    <x v="17"/>
    <x v="33"/>
    <x v="1151"/>
    <x v="1259"/>
  </r>
  <r>
    <s v="01"/>
    <m/>
    <s v="Сигнал"/>
    <s v="17-M -146LP  -B  "/>
    <x v="1141"/>
    <s v="14"/>
    <s v="Rain Water Contaminated Water lift 17-P-146LPB"/>
    <s v="P146LPB НАСОС КНС ЗАГРЯЗНЕННЫЙ"/>
    <s v="Motor Running status"/>
    <s v="4124-XZ-DM-21714003"/>
    <x v="14"/>
    <x v="8"/>
    <m/>
    <s v="17-I-DD-N-024BL02"/>
    <s v="24 Pair"/>
    <s v="Pr.04"/>
    <x v="6"/>
    <x v="27"/>
    <x v="2"/>
    <n v="8"/>
    <s v=""/>
    <s v="48"/>
    <s v="ASK 3MLD, ASK 3MB"/>
    <x v="230"/>
    <x v="2"/>
    <x v="61"/>
    <x v="1"/>
    <x v="61"/>
    <s v="DB37-*m"/>
    <x v="1"/>
    <s v="CPO101"/>
    <n v="1"/>
    <s v="BP012"/>
    <x v="61"/>
    <n v="10"/>
    <n v="18"/>
    <x v="2"/>
    <n v="32"/>
    <s v=""/>
    <s v="DCS AMMONIA-UTILITIES"/>
    <m/>
    <m/>
    <m/>
    <s v="O1011109"/>
    <n v="18"/>
    <m/>
    <s v="14-Wastewater Treatment Area"/>
    <x v="20"/>
    <x v="20"/>
    <x v="0"/>
    <m/>
    <s v=""/>
    <s v=""/>
    <m/>
    <s v="TS-Q-01:7/_x000a_O1011109:18A"/>
    <s v="TS-Q-01:8/_x000a_O1011109:18B"/>
    <m/>
    <m/>
    <m/>
    <s v=""/>
    <s v=""/>
    <x v="2"/>
    <x v="2"/>
    <x v="0"/>
    <x v="1"/>
    <x v="1"/>
    <s v="18A"/>
    <s v="18B"/>
    <x v="18"/>
    <x v="34"/>
    <x v="1152"/>
    <x v="1260"/>
  </r>
  <r>
    <s v="01"/>
    <m/>
    <s v="Сигнал"/>
    <s v="17-M -146LP  -B  "/>
    <x v="1142"/>
    <s v="14"/>
    <s v="Rain Water Contaminated Water lift 17-P-146LPB"/>
    <s v="17-P-146LPB ДОСТУПНО"/>
    <s v="Motor Available status"/>
    <s v="4124-XZ-DM-21714003"/>
    <x v="14"/>
    <x v="8"/>
    <m/>
    <s v="17-I-DD-N-024BL02"/>
    <s v="24 Pair"/>
    <s v="Pr.05"/>
    <x v="6"/>
    <x v="27"/>
    <x v="3"/>
    <n v="10"/>
    <s v=""/>
    <s v="48"/>
    <s v="ASK 3MLD, ASK 3MB"/>
    <x v="230"/>
    <x v="2"/>
    <x v="61"/>
    <x v="1"/>
    <x v="61"/>
    <s v="DB37-*m"/>
    <x v="1"/>
    <s v="CPO101"/>
    <n v="1"/>
    <s v="BP012"/>
    <x v="61"/>
    <n v="10"/>
    <n v="19"/>
    <x v="2"/>
    <n v="32"/>
    <s v=""/>
    <s v="DCS AMMONIA-UTILITIES"/>
    <m/>
    <m/>
    <m/>
    <s v="O1011109"/>
    <n v="19"/>
    <m/>
    <s v="14-Wastewater Treatment Area"/>
    <x v="20"/>
    <x v="20"/>
    <x v="0"/>
    <m/>
    <s v=""/>
    <s v=""/>
    <m/>
    <s v="TS-Q-01:9/_x000a_O1011109:19A"/>
    <s v="TS-Q-01:10/_x000a_O1011109:19B"/>
    <m/>
    <m/>
    <m/>
    <s v=""/>
    <s v=""/>
    <x v="2"/>
    <x v="2"/>
    <x v="0"/>
    <x v="1"/>
    <x v="1"/>
    <s v="19A"/>
    <s v="19B"/>
    <x v="19"/>
    <x v="35"/>
    <x v="1153"/>
    <x v="1261"/>
  </r>
  <r>
    <s v="01"/>
    <m/>
    <s v="Сигнал"/>
    <s v="17-M -146LP  -B  "/>
    <x v="1143"/>
    <s v="14"/>
    <s v="Rain Water Contaminated Water lift 17-P-146LPB"/>
    <s v="17-P-146LPB МЕСТ/ДИСТАНЦ"/>
    <s v="Motor Remote status"/>
    <s v="4124-XZ-DM-21714003"/>
    <x v="14"/>
    <x v="8"/>
    <m/>
    <s v="17-I-DD-N-024BL02"/>
    <s v="24 Pair"/>
    <s v="Pr.06"/>
    <x v="6"/>
    <x v="27"/>
    <x v="4"/>
    <n v="12"/>
    <s v=""/>
    <s v="48"/>
    <s v="ASK 3MLD, ASK 3MB"/>
    <x v="230"/>
    <x v="2"/>
    <x v="61"/>
    <x v="1"/>
    <x v="61"/>
    <s v="DB37-*m"/>
    <x v="1"/>
    <s v="CPO101"/>
    <n v="1"/>
    <s v="BP012"/>
    <x v="61"/>
    <n v="10"/>
    <n v="20"/>
    <x v="2"/>
    <n v="32"/>
    <s v=""/>
    <s v="DCS AMMONIA-UTILITIES"/>
    <m/>
    <m/>
    <m/>
    <s v="O1011109"/>
    <n v="20"/>
    <m/>
    <s v="14-Wastewater Treatment Area"/>
    <x v="20"/>
    <x v="20"/>
    <x v="0"/>
    <m/>
    <s v=""/>
    <s v=""/>
    <m/>
    <s v="TS-Q-01:11/_x000a_O1011109:20A"/>
    <s v="TS-Q-01:12/_x000a_O1011109:20B"/>
    <m/>
    <m/>
    <m/>
    <s v=""/>
    <s v=""/>
    <x v="2"/>
    <x v="2"/>
    <x v="0"/>
    <x v="1"/>
    <x v="1"/>
    <s v="20A"/>
    <s v="20B"/>
    <x v="20"/>
    <x v="36"/>
    <x v="1154"/>
    <x v="1262"/>
  </r>
  <r>
    <s v="01"/>
    <m/>
    <s v="Сигнал"/>
    <s v="17-M -147LP  -A  "/>
    <x v="1144"/>
    <s v="14"/>
    <s v="Rain Water Contaminated Water lift 17-P-147LPA"/>
    <s v="P147LPA НАСОС КНС МАСЛО-ЗАГРЯЗН."/>
    <s v="Motor Running status"/>
    <s v="4124-XZ-DM-21714003"/>
    <x v="14"/>
    <x v="8"/>
    <m/>
    <s v="17-I-DD-N-024BL02"/>
    <s v="24 Pair"/>
    <s v="Pr.07"/>
    <x v="6"/>
    <x v="27"/>
    <x v="6"/>
    <n v="14"/>
    <s v=""/>
    <s v="48"/>
    <s v="ASK 3MLD, ASK 3MB"/>
    <x v="230"/>
    <x v="2"/>
    <x v="61"/>
    <x v="1"/>
    <x v="61"/>
    <s v="DB37-*m"/>
    <x v="1"/>
    <s v="CPO101"/>
    <n v="1"/>
    <s v="BP012"/>
    <x v="61"/>
    <n v="10"/>
    <n v="21"/>
    <x v="2"/>
    <n v="32"/>
    <s v=""/>
    <s v="DCS AMMONIA-UTILITIES"/>
    <m/>
    <m/>
    <m/>
    <s v="O1011109"/>
    <n v="21"/>
    <m/>
    <s v="14-Wastewater Treatment Area"/>
    <x v="20"/>
    <x v="20"/>
    <x v="0"/>
    <m/>
    <s v=""/>
    <s v=""/>
    <m/>
    <s v="TS-Q-01:13/_x000a_O1011109:21A"/>
    <s v="TS-Q-01:14/_x000a_O1011109:21B"/>
    <m/>
    <m/>
    <m/>
    <s v=""/>
    <s v=""/>
    <x v="2"/>
    <x v="2"/>
    <x v="0"/>
    <x v="1"/>
    <x v="1"/>
    <s v="21A"/>
    <s v="21B"/>
    <x v="21"/>
    <x v="37"/>
    <x v="1155"/>
    <x v="1263"/>
  </r>
  <r>
    <s v="01"/>
    <m/>
    <s v="Сигнал"/>
    <s v="17-M -147LP  -A  "/>
    <x v="1145"/>
    <s v="14"/>
    <s v="Rain Water Contaminated Water lift 17-P-147LPA"/>
    <s v="17-P-147LPA ДОСТУПНО"/>
    <s v="Motor Available status"/>
    <s v="4124-XZ-DM-21714003"/>
    <x v="14"/>
    <x v="8"/>
    <m/>
    <s v="17-I-DD-N-024BL02"/>
    <s v="24 Pair"/>
    <s v="Pr.08"/>
    <x v="6"/>
    <x v="27"/>
    <x v="7"/>
    <n v="16"/>
    <s v=""/>
    <s v="48"/>
    <s v="ASK 3MLD, ASK 3MB"/>
    <x v="230"/>
    <x v="2"/>
    <x v="61"/>
    <x v="1"/>
    <x v="61"/>
    <s v="DB37-*m"/>
    <x v="1"/>
    <s v="CPO101"/>
    <n v="1"/>
    <s v="BP012"/>
    <x v="61"/>
    <n v="10"/>
    <n v="22"/>
    <x v="2"/>
    <n v="32"/>
    <s v=""/>
    <s v="DCS AMMONIA-UTILITIES"/>
    <m/>
    <m/>
    <m/>
    <s v="O1011109"/>
    <n v="22"/>
    <m/>
    <s v="14-Wastewater Treatment Area"/>
    <x v="20"/>
    <x v="20"/>
    <x v="0"/>
    <m/>
    <s v=""/>
    <s v=""/>
    <m/>
    <s v="TS-Q-01:15/_x000a_O1011109:22A"/>
    <s v="TS-Q-01:16/_x000a_O1011109:22B"/>
    <m/>
    <m/>
    <m/>
    <s v=""/>
    <s v=""/>
    <x v="2"/>
    <x v="2"/>
    <x v="0"/>
    <x v="1"/>
    <x v="1"/>
    <s v="22A"/>
    <s v="22B"/>
    <x v="22"/>
    <x v="38"/>
    <x v="1156"/>
    <x v="1264"/>
  </r>
  <r>
    <s v="01"/>
    <m/>
    <s v="Сигнал"/>
    <s v="17-M -147LP  -A  "/>
    <x v="1146"/>
    <s v="14"/>
    <s v="Rain Water Contaminated Water lift 17-P-147LPA"/>
    <s v="17-P-147LPA МЕСТ/ДИСТАНЦ"/>
    <s v="Motor Remote status"/>
    <s v="4124-XZ-DM-21714003"/>
    <x v="14"/>
    <x v="8"/>
    <m/>
    <s v="17-I-DD-N-024BL02"/>
    <s v="24 Pair"/>
    <s v="Pr.09"/>
    <x v="6"/>
    <x v="27"/>
    <x v="10"/>
    <n v="18"/>
    <s v=""/>
    <s v="48"/>
    <s v="ASK 3MLD, ASK 3MB"/>
    <x v="230"/>
    <x v="2"/>
    <x v="61"/>
    <x v="1"/>
    <x v="61"/>
    <s v="DB37-*m"/>
    <x v="1"/>
    <s v="CPO101"/>
    <n v="1"/>
    <s v="BP012"/>
    <x v="61"/>
    <n v="10"/>
    <n v="23"/>
    <x v="2"/>
    <n v="32"/>
    <s v=""/>
    <s v="DCS AMMONIA-UTILITIES"/>
    <m/>
    <m/>
    <m/>
    <s v="O1011109"/>
    <n v="23"/>
    <m/>
    <s v="14-Wastewater Treatment Area"/>
    <x v="20"/>
    <x v="20"/>
    <x v="0"/>
    <m/>
    <s v=""/>
    <s v=""/>
    <m/>
    <s v="TS-Q-01:17/_x000a_O1011109:23A"/>
    <s v="TS-Q-01:18/_x000a_O1011109:23B"/>
    <m/>
    <m/>
    <m/>
    <s v=""/>
    <s v=""/>
    <x v="2"/>
    <x v="2"/>
    <x v="0"/>
    <x v="1"/>
    <x v="1"/>
    <s v="23A"/>
    <s v="23B"/>
    <x v="23"/>
    <x v="39"/>
    <x v="1157"/>
    <x v="1265"/>
  </r>
  <r>
    <s v="01"/>
    <m/>
    <s v="Сигнал"/>
    <s v="17-M -147LP  -B  "/>
    <x v="1147"/>
    <s v="14"/>
    <s v="Rain Water Contaminated Water lift 17-P-147LPB"/>
    <s v="P147LPA НАСОС КНС МАСЛО-ЗАГРЯЗН."/>
    <s v="Motor Running status"/>
    <s v="4124-XZ-DM-21714003"/>
    <x v="14"/>
    <x v="8"/>
    <m/>
    <s v="17-I-DD-N-024BL02"/>
    <s v="24 Pair"/>
    <s v="Pr.10"/>
    <x v="6"/>
    <x v="27"/>
    <x v="11"/>
    <n v="20"/>
    <s v=""/>
    <s v="48"/>
    <s v="ASK 3MLD, ASK 3MB"/>
    <x v="230"/>
    <x v="2"/>
    <x v="61"/>
    <x v="1"/>
    <x v="61"/>
    <s v="DB37-*m"/>
    <x v="1"/>
    <s v="CPO101"/>
    <n v="1"/>
    <s v="BP012"/>
    <x v="61"/>
    <n v="10"/>
    <n v="24"/>
    <x v="2"/>
    <n v="32"/>
    <s v=""/>
    <s v="DCS AMMONIA-UTILITIES"/>
    <m/>
    <m/>
    <m/>
    <s v="O1011109"/>
    <n v="24"/>
    <m/>
    <s v="14-Wastewater Treatment Area"/>
    <x v="20"/>
    <x v="20"/>
    <x v="0"/>
    <m/>
    <s v=""/>
    <s v=""/>
    <m/>
    <s v="TS-Q-01:19/_x000a_O1011109:24A"/>
    <s v="TS-Q-01:20/_x000a_O1011109:24B"/>
    <m/>
    <m/>
    <m/>
    <s v=""/>
    <s v=""/>
    <x v="2"/>
    <x v="2"/>
    <x v="0"/>
    <x v="1"/>
    <x v="1"/>
    <s v="24A"/>
    <s v="24B"/>
    <x v="24"/>
    <x v="40"/>
    <x v="1158"/>
    <x v="1266"/>
  </r>
  <r>
    <s v="01"/>
    <m/>
    <s v="Сигнал"/>
    <s v="17-M -147LP  -B  "/>
    <x v="1148"/>
    <s v="14"/>
    <s v="Rain Water Contaminated Water lift 17-P-147LPB"/>
    <s v="17-P-147LPB ДОСТУПНО"/>
    <s v="Motor Available status"/>
    <s v="4124-XZ-DM-21714003"/>
    <x v="14"/>
    <x v="8"/>
    <m/>
    <s v="17-I-DD-N-024BL02"/>
    <s v="24 Pair"/>
    <s v="Pr.11"/>
    <x v="6"/>
    <x v="27"/>
    <x v="12"/>
    <n v="22"/>
    <s v=""/>
    <s v="48"/>
    <s v="ASK 3MLD, ASK 3MB"/>
    <x v="230"/>
    <x v="2"/>
    <x v="61"/>
    <x v="1"/>
    <x v="61"/>
    <s v="DB37-*m"/>
    <x v="1"/>
    <s v="CPO101"/>
    <n v="1"/>
    <s v="BP012"/>
    <x v="61"/>
    <n v="10"/>
    <n v="25"/>
    <x v="2"/>
    <n v="32"/>
    <s v=""/>
    <s v="DCS AMMONIA-UTILITIES"/>
    <m/>
    <m/>
    <m/>
    <s v="O1011109"/>
    <n v="25"/>
    <m/>
    <s v="14-Wastewater Treatment Area"/>
    <x v="20"/>
    <x v="20"/>
    <x v="0"/>
    <m/>
    <s v=""/>
    <s v=""/>
    <m/>
    <s v="TS-Q-01:21/_x000a_O1011109:25A"/>
    <s v="TS-Q-01:22/_x000a_O1011109:25B"/>
    <m/>
    <m/>
    <m/>
    <s v=""/>
    <s v=""/>
    <x v="2"/>
    <x v="2"/>
    <x v="0"/>
    <x v="1"/>
    <x v="1"/>
    <s v="25A"/>
    <s v="25B"/>
    <x v="25"/>
    <x v="41"/>
    <x v="1159"/>
    <x v="1267"/>
  </r>
  <r>
    <s v="01"/>
    <m/>
    <s v="Сигнал"/>
    <s v="17-M -147LP  -B  "/>
    <x v="1149"/>
    <s v="14"/>
    <s v="Rain Water Contaminated Water lift 17-P-147LPB"/>
    <s v="17-P-147LPB МЕСТ/ДИСТАНЦ"/>
    <s v="Motor Remote status"/>
    <s v="4124-XZ-DM-21714003"/>
    <x v="14"/>
    <x v="8"/>
    <m/>
    <s v="17-I-DD-N-024BL02"/>
    <s v="24 Pair"/>
    <s v="Pr.12"/>
    <x v="6"/>
    <x v="27"/>
    <x v="13"/>
    <n v="24"/>
    <s v=""/>
    <s v="48"/>
    <s v="ASK 3MLD, ASK 3MB"/>
    <x v="230"/>
    <x v="2"/>
    <x v="61"/>
    <x v="1"/>
    <x v="61"/>
    <s v="DB37-*m"/>
    <x v="1"/>
    <s v="CPO101"/>
    <n v="1"/>
    <s v="BP012"/>
    <x v="61"/>
    <n v="10"/>
    <n v="26"/>
    <x v="2"/>
    <n v="32"/>
    <s v=""/>
    <s v="DCS AMMONIA-UTILITIES"/>
    <m/>
    <m/>
    <m/>
    <s v="O1011109"/>
    <n v="26"/>
    <m/>
    <s v="14-Wastewater Treatment Area"/>
    <x v="20"/>
    <x v="20"/>
    <x v="0"/>
    <m/>
    <s v=""/>
    <s v=""/>
    <m/>
    <s v="TS-Q-01:23/_x000a_O1011109:26A"/>
    <s v="TS-Q-01:24/_x000a_O1011109:26B"/>
    <m/>
    <m/>
    <m/>
    <s v=""/>
    <s v=""/>
    <x v="2"/>
    <x v="2"/>
    <x v="0"/>
    <x v="1"/>
    <x v="1"/>
    <s v="26A"/>
    <s v="26B"/>
    <x v="26"/>
    <x v="42"/>
    <x v="1160"/>
    <x v="1268"/>
  </r>
  <r>
    <s v="01"/>
    <m/>
    <s v="Сигнал"/>
    <s v="17-M -0026LP -A"/>
    <x v="1150"/>
    <s v="00"/>
    <s v="NaOH unloading pump 17-L-022-P-026A"/>
    <s v="P026A НАСОС NAOH ФСД"/>
    <s v="Motor Running status"/>
    <s v="4124-FY-VD-BD17617L02200002_SH.6"/>
    <x v="14"/>
    <x v="8"/>
    <m/>
    <s v="17-I-DD-N-015BL02"/>
    <s v="24 Pair"/>
    <s v="Pr.01"/>
    <x v="6"/>
    <x v="33"/>
    <x v="5"/>
    <n v="2"/>
    <s v=""/>
    <s v="48"/>
    <s v="ASK 3MLD, ASK 3MB"/>
    <x v="230"/>
    <x v="2"/>
    <x v="61"/>
    <x v="1"/>
    <x v="61"/>
    <s v="DB37-*m"/>
    <x v="1"/>
    <s v="CPO101"/>
    <n v="1"/>
    <s v="BP012"/>
    <x v="61"/>
    <n v="10"/>
    <n v="27"/>
    <x v="2"/>
    <n v="32"/>
    <s v=""/>
    <s v="DCS AMMONIA-UTILITIES"/>
    <m/>
    <m/>
    <m/>
    <s v="O1011109"/>
    <n v="27"/>
    <m/>
    <s v="00-Common"/>
    <x v="20"/>
    <x v="20"/>
    <x v="0"/>
    <m/>
    <s v=""/>
    <s v=""/>
    <m/>
    <s v="TS-R-04:1/_x000a_O1011109:27A"/>
    <s v="TS-R-04:2/_x000a_O1011109:27B"/>
    <m/>
    <m/>
    <m/>
    <s v=""/>
    <s v=""/>
    <x v="2"/>
    <x v="2"/>
    <x v="0"/>
    <x v="1"/>
    <x v="1"/>
    <s v="27A"/>
    <s v="27B"/>
    <x v="27"/>
    <x v="43"/>
    <x v="1161"/>
    <x v="1269"/>
  </r>
  <r>
    <s v="01"/>
    <m/>
    <s v="Сигнал"/>
    <s v="17-M -0026LP -A"/>
    <x v="1151"/>
    <s v="00"/>
    <s v="NaOH unloading pump 17-L-022-P-026A"/>
    <s v="L022P026A ДОСТУПНО"/>
    <s v="Motor Available status"/>
    <s v="4124-FY-VD-BD17617L02200002_SH.6"/>
    <x v="14"/>
    <x v="8"/>
    <m/>
    <s v="17-I-DD-N-015BL02"/>
    <s v="24 Pair"/>
    <s v="Pr.02"/>
    <x v="6"/>
    <x v="33"/>
    <x v="0"/>
    <n v="4"/>
    <s v=""/>
    <s v="48"/>
    <s v="ASK 3MLD, ASK 3MB"/>
    <x v="230"/>
    <x v="2"/>
    <x v="61"/>
    <x v="1"/>
    <x v="61"/>
    <s v="DB37-*m"/>
    <x v="1"/>
    <s v="CPO101"/>
    <n v="1"/>
    <s v="BP012"/>
    <x v="61"/>
    <n v="10"/>
    <n v="28"/>
    <x v="2"/>
    <n v="32"/>
    <s v=""/>
    <s v="DCS AMMONIA-UTILITIES"/>
    <m/>
    <m/>
    <m/>
    <s v="O1011109"/>
    <n v="28"/>
    <m/>
    <s v="00-Common"/>
    <x v="20"/>
    <x v="20"/>
    <x v="0"/>
    <m/>
    <s v=""/>
    <s v=""/>
    <m/>
    <s v="TS-R-04:3/_x000a_O1011109:28A"/>
    <s v="TS-R-04:4/_x000a_O1011109:28B"/>
    <m/>
    <m/>
    <m/>
    <s v=""/>
    <s v=""/>
    <x v="2"/>
    <x v="2"/>
    <x v="0"/>
    <x v="1"/>
    <x v="1"/>
    <s v="28A"/>
    <s v="28B"/>
    <x v="28"/>
    <x v="44"/>
    <x v="1162"/>
    <x v="1270"/>
  </r>
  <r>
    <s v="01"/>
    <m/>
    <s v="Сигнал"/>
    <s v="17-M -0026LP -A"/>
    <x v="1152"/>
    <s v="00"/>
    <s v="NaOH unloading pump 17-L-022-P-026A"/>
    <s v="L022P026A МЕСТ/ДИСТАНЦ"/>
    <s v="Motor Local/Remote status"/>
    <s v="4124-FY-VD-BD17617L02200002_SH.6"/>
    <x v="14"/>
    <x v="8"/>
    <m/>
    <s v="17-I-DD-N-015BL02"/>
    <s v="24 Pair"/>
    <s v="Pr.03"/>
    <x v="6"/>
    <x v="33"/>
    <x v="1"/>
    <n v="6"/>
    <s v=""/>
    <s v="48"/>
    <s v="ASK 3MLD, ASK 3MB"/>
    <x v="230"/>
    <x v="2"/>
    <x v="61"/>
    <x v="1"/>
    <x v="61"/>
    <s v="DB37-*m"/>
    <x v="1"/>
    <s v="CPO101"/>
    <n v="1"/>
    <s v="BP012"/>
    <x v="61"/>
    <n v="10"/>
    <n v="29"/>
    <x v="2"/>
    <n v="32"/>
    <s v=""/>
    <s v="DCS AMMONIA-UTILITIES"/>
    <m/>
    <m/>
    <m/>
    <s v="O1011109"/>
    <n v="29"/>
    <m/>
    <s v="00-Common"/>
    <x v="20"/>
    <x v="20"/>
    <x v="0"/>
    <m/>
    <s v=""/>
    <s v=""/>
    <m/>
    <s v="TS-R-04:5/_x000a_O1011109:29A"/>
    <s v="TS-R-04:6/_x000a_O1011109:29B"/>
    <m/>
    <m/>
    <m/>
    <s v=""/>
    <s v=""/>
    <x v="2"/>
    <x v="2"/>
    <x v="0"/>
    <x v="1"/>
    <x v="1"/>
    <s v="29A"/>
    <s v="29B"/>
    <x v="29"/>
    <x v="45"/>
    <x v="1163"/>
    <x v="1271"/>
  </r>
  <r>
    <s v="01"/>
    <m/>
    <s v="Сигнал"/>
    <s v="17-M -0026LP -B"/>
    <x v="1153"/>
    <s v="00"/>
    <s v="NaOH unloading pump 17-L-022-P-026B"/>
    <s v="P026B НАСОС NAOH ФСД"/>
    <s v="Motor Running status"/>
    <s v="4124-FY-VD-BD17617L02200002_SH.6"/>
    <x v="14"/>
    <x v="8"/>
    <m/>
    <s v="17-I-DD-N-015BL02"/>
    <s v="24 Pair"/>
    <s v="Pr.04"/>
    <x v="6"/>
    <x v="33"/>
    <x v="2"/>
    <n v="8"/>
    <s v=""/>
    <s v="48"/>
    <s v="ASK 3MLD, ASK 3MB"/>
    <x v="230"/>
    <x v="2"/>
    <x v="61"/>
    <x v="1"/>
    <x v="61"/>
    <s v="DB37-*m"/>
    <x v="1"/>
    <s v="CPO101"/>
    <n v="1"/>
    <s v="BP012"/>
    <x v="61"/>
    <n v="10"/>
    <n v="30"/>
    <x v="2"/>
    <n v="32"/>
    <s v=""/>
    <s v="DCS AMMONIA-UTILITIES"/>
    <m/>
    <m/>
    <m/>
    <s v="O1011109"/>
    <n v="30"/>
    <m/>
    <s v="00-Common"/>
    <x v="20"/>
    <x v="20"/>
    <x v="0"/>
    <m/>
    <s v=""/>
    <s v=""/>
    <m/>
    <s v="TS-R-04:7/_x000a_O1011109:30A"/>
    <s v="TS-R-04:8/_x000a_O1011109:30B"/>
    <m/>
    <m/>
    <m/>
    <s v=""/>
    <s v=""/>
    <x v="2"/>
    <x v="2"/>
    <x v="0"/>
    <x v="1"/>
    <x v="1"/>
    <s v="30A"/>
    <s v="30B"/>
    <x v="30"/>
    <x v="46"/>
    <x v="1164"/>
    <x v="1272"/>
  </r>
  <r>
    <s v="01"/>
    <m/>
    <s v="Сигнал"/>
    <s v="17-M -0026LP -B"/>
    <x v="1154"/>
    <s v="00"/>
    <s v="NaOH unloading pump 17-L-022-P-026B"/>
    <s v="L022P026B ДОСТУПНО"/>
    <s v="Motor Available status"/>
    <s v="4124-FY-VD-BD17617L02200002_SH.6"/>
    <x v="14"/>
    <x v="8"/>
    <m/>
    <s v="17-I-DD-N-015BL02"/>
    <s v="24 Pair"/>
    <s v="Pr.05"/>
    <x v="6"/>
    <x v="33"/>
    <x v="3"/>
    <n v="10"/>
    <s v=""/>
    <s v="48"/>
    <s v="ASK 3MLD, ASK 3MB"/>
    <x v="230"/>
    <x v="2"/>
    <x v="61"/>
    <x v="1"/>
    <x v="61"/>
    <s v="DB37-*m"/>
    <x v="1"/>
    <s v="CPO101"/>
    <n v="1"/>
    <s v="BP012"/>
    <x v="61"/>
    <n v="10"/>
    <n v="31"/>
    <x v="2"/>
    <n v="32"/>
    <s v=""/>
    <s v="DCS AMMONIA-UTILITIES"/>
    <m/>
    <m/>
    <m/>
    <s v="O1011109"/>
    <n v="31"/>
    <m/>
    <s v="00-Common"/>
    <x v="20"/>
    <x v="20"/>
    <x v="0"/>
    <m/>
    <s v=""/>
    <s v=""/>
    <m/>
    <s v="TS-R-04:9/_x000a_O1011109:31A"/>
    <s v="TS-R-04:10/_x000a_O1011109:31B"/>
    <m/>
    <m/>
    <m/>
    <s v=""/>
    <s v=""/>
    <x v="2"/>
    <x v="2"/>
    <x v="0"/>
    <x v="1"/>
    <x v="1"/>
    <s v="31A"/>
    <s v="31B"/>
    <x v="31"/>
    <x v="47"/>
    <x v="1165"/>
    <x v="1273"/>
  </r>
  <r>
    <s v="01"/>
    <m/>
    <s v="Сигнал"/>
    <s v="17-M -0026LP -B"/>
    <x v="1155"/>
    <s v="00"/>
    <s v="NaOH unloading pump 17-L-022-P-026B"/>
    <s v="L022P026B МЕСТ/ДИСТАНЦ"/>
    <s v="Motor Local/Remote status"/>
    <s v="4124-FY-VD-BD17617L02200002_SH.6"/>
    <x v="14"/>
    <x v="8"/>
    <m/>
    <s v="17-I-DD-N-015BL02"/>
    <s v="24 Pair"/>
    <s v="Pr.06"/>
    <x v="6"/>
    <x v="33"/>
    <x v="4"/>
    <n v="12"/>
    <s v=""/>
    <s v="48"/>
    <s v="ASK 3MLD, ASK 3MB"/>
    <x v="230"/>
    <x v="2"/>
    <x v="61"/>
    <x v="1"/>
    <x v="61"/>
    <s v="DB37-*m"/>
    <x v="1"/>
    <s v="CPO101"/>
    <n v="1"/>
    <s v="BP012"/>
    <x v="61"/>
    <n v="10"/>
    <n v="32"/>
    <x v="2"/>
    <n v="32"/>
    <s v=""/>
    <s v="DCS AMMONIA-UTILITIES"/>
    <m/>
    <m/>
    <m/>
    <s v="O1011109"/>
    <n v="32"/>
    <m/>
    <s v="00-Common"/>
    <x v="20"/>
    <x v="20"/>
    <x v="0"/>
    <m/>
    <s v=""/>
    <s v=""/>
    <m/>
    <s v="TS-R-04:11/_x000a_O1011109:32A"/>
    <s v="TS-R-04:12/_x000a_O1011109:32B"/>
    <m/>
    <m/>
    <m/>
    <s v=""/>
    <s v=""/>
    <x v="2"/>
    <x v="2"/>
    <x v="0"/>
    <x v="1"/>
    <x v="1"/>
    <s v="32A"/>
    <s v="32B"/>
    <x v="32"/>
    <x v="48"/>
    <x v="1166"/>
    <x v="1274"/>
  </r>
  <r>
    <s v="01"/>
    <m/>
    <s v="Сигнал"/>
    <s v="17-M -0027LP -A"/>
    <x v="1156"/>
    <s v="00"/>
    <s v="NaOH unloading pump 17-L-022-P-027A"/>
    <s v="P027A НАСОС NAOH, НЕЙТРАЛИЗАЦИИ"/>
    <s v="Motor Running status"/>
    <s v="4124-FY-VD-BD17617L02200002_SH.6"/>
    <x v="14"/>
    <x v="8"/>
    <m/>
    <s v="17-I-DD-N-015BL02"/>
    <s v="24 Pair"/>
    <s v="Pr.07"/>
    <x v="6"/>
    <x v="33"/>
    <x v="6"/>
    <n v="14"/>
    <s v=""/>
    <s v="48"/>
    <s v="ASK 3MLD, ASK 3MB"/>
    <x v="230"/>
    <x v="2"/>
    <x v="62"/>
    <x v="1"/>
    <x v="62"/>
    <s v="DB37-*m"/>
    <x v="1"/>
    <s v="CPO101"/>
    <n v="1"/>
    <s v="BP012"/>
    <x v="62"/>
    <n v="11"/>
    <n v="1"/>
    <x v="2"/>
    <n v="32"/>
    <s v=""/>
    <s v="DCS AMMONIA-UTILITIES"/>
    <m/>
    <m/>
    <m/>
    <s v="O1011110"/>
    <n v="1"/>
    <m/>
    <s v="00-Common"/>
    <x v="20"/>
    <x v="20"/>
    <x v="0"/>
    <m/>
    <s v=""/>
    <s v=""/>
    <m/>
    <s v="TS-R-04:13/_x000a_O1011110:1A"/>
    <s v="TS-R-04:14/_x000a_O1011110:1B"/>
    <m/>
    <m/>
    <m/>
    <s v=""/>
    <s v=""/>
    <x v="2"/>
    <x v="2"/>
    <x v="0"/>
    <x v="1"/>
    <x v="1"/>
    <s v="1A"/>
    <s v="1B"/>
    <x v="0"/>
    <x v="17"/>
    <x v="1167"/>
    <x v="1275"/>
  </r>
  <r>
    <s v="01"/>
    <m/>
    <s v="Сигнал"/>
    <s v="17-M -0027LP -A"/>
    <x v="1157"/>
    <s v="00"/>
    <s v="NaOH unloading pump 17-L-022-P-027A"/>
    <s v="L022P027A ДОСТУПНО"/>
    <s v="Motor Available status"/>
    <s v="4124-FY-VD-BD17617L02200002_SH.6"/>
    <x v="14"/>
    <x v="8"/>
    <m/>
    <s v="17-I-DD-N-015BL02"/>
    <s v="24 Pair"/>
    <s v="Pr.08"/>
    <x v="6"/>
    <x v="33"/>
    <x v="7"/>
    <n v="16"/>
    <s v=""/>
    <s v="48"/>
    <s v="ASK 3MLD, ASK 3MB"/>
    <x v="230"/>
    <x v="2"/>
    <x v="62"/>
    <x v="1"/>
    <x v="62"/>
    <s v="DB37-*m"/>
    <x v="1"/>
    <s v="CPO101"/>
    <n v="1"/>
    <s v="BP012"/>
    <x v="62"/>
    <n v="11"/>
    <n v="2"/>
    <x v="2"/>
    <n v="32"/>
    <s v=""/>
    <s v="DCS AMMONIA-UTILITIES"/>
    <m/>
    <m/>
    <m/>
    <s v="O1011110"/>
    <n v="2"/>
    <m/>
    <s v="00-Common"/>
    <x v="20"/>
    <x v="20"/>
    <x v="0"/>
    <m/>
    <s v=""/>
    <s v=""/>
    <m/>
    <s v="TS-R-04:15/_x000a_O1011110:2A"/>
    <s v="TS-R-04:16/_x000a_O1011110:2B"/>
    <m/>
    <m/>
    <m/>
    <s v=""/>
    <s v=""/>
    <x v="2"/>
    <x v="2"/>
    <x v="0"/>
    <x v="1"/>
    <x v="1"/>
    <s v="2A"/>
    <s v="2B"/>
    <x v="1"/>
    <x v="18"/>
    <x v="1168"/>
    <x v="1276"/>
  </r>
  <r>
    <s v="01"/>
    <m/>
    <s v="Сигнал"/>
    <s v="17-M -0027LP -A"/>
    <x v="1158"/>
    <s v="00"/>
    <s v="NaOH unloading pump 17-L-022-P-027A"/>
    <s v="L022P027A МЕСТ/ДИСТАНЦ"/>
    <s v="Motor Local/Remote status"/>
    <s v="4124-FY-VD-BD17617L02200002_SH.6"/>
    <x v="14"/>
    <x v="8"/>
    <m/>
    <s v="17-I-DD-N-015BL02"/>
    <s v="24 Pair"/>
    <s v="Pr.09"/>
    <x v="6"/>
    <x v="33"/>
    <x v="10"/>
    <n v="18"/>
    <s v=""/>
    <s v="48"/>
    <s v="ASK 3MLD, ASK 3MB"/>
    <x v="230"/>
    <x v="2"/>
    <x v="62"/>
    <x v="1"/>
    <x v="62"/>
    <s v="DB37-*m"/>
    <x v="1"/>
    <s v="CPO101"/>
    <n v="1"/>
    <s v="BP012"/>
    <x v="62"/>
    <n v="11"/>
    <n v="3"/>
    <x v="2"/>
    <n v="32"/>
    <s v=""/>
    <s v="DCS AMMONIA-UTILITIES"/>
    <m/>
    <m/>
    <m/>
    <s v="O1011110"/>
    <n v="3"/>
    <m/>
    <s v="00-Common"/>
    <x v="20"/>
    <x v="20"/>
    <x v="0"/>
    <m/>
    <s v=""/>
    <s v=""/>
    <m/>
    <s v="TS-R-04:17/_x000a_O1011110:3A"/>
    <s v="TS-R-04:18/_x000a_O1011110:3B"/>
    <m/>
    <m/>
    <m/>
    <s v=""/>
    <s v=""/>
    <x v="2"/>
    <x v="2"/>
    <x v="0"/>
    <x v="1"/>
    <x v="1"/>
    <s v="3A"/>
    <s v="3B"/>
    <x v="2"/>
    <x v="19"/>
    <x v="1169"/>
    <x v="1277"/>
  </r>
  <r>
    <s v="01"/>
    <m/>
    <s v="Сигнал"/>
    <s v="17-M -0027LP -B"/>
    <x v="1159"/>
    <s v="00"/>
    <s v="NaOH unloading pump 17-L-022-P-027B"/>
    <s v="P027A НАСОС NAOH, НЕЙТРАЛИЗАЦИИ"/>
    <s v="Motor Running status"/>
    <s v="4124-FY-VD-BD17617L02200002_SH.6"/>
    <x v="14"/>
    <x v="8"/>
    <m/>
    <s v="17-I-DD-N-015BL02"/>
    <s v="24 Pair"/>
    <s v="Pr.10"/>
    <x v="6"/>
    <x v="33"/>
    <x v="11"/>
    <n v="20"/>
    <s v=""/>
    <s v="48"/>
    <s v="ASK 3MLD, ASK 3MB"/>
    <x v="230"/>
    <x v="2"/>
    <x v="62"/>
    <x v="1"/>
    <x v="62"/>
    <s v="DB37-*m"/>
    <x v="1"/>
    <s v="CPO101"/>
    <n v="1"/>
    <s v="BP012"/>
    <x v="62"/>
    <n v="11"/>
    <n v="4"/>
    <x v="2"/>
    <n v="32"/>
    <s v=""/>
    <s v="DCS AMMONIA-UTILITIES"/>
    <m/>
    <m/>
    <m/>
    <s v="O1011110"/>
    <n v="4"/>
    <m/>
    <s v="00-Common"/>
    <x v="20"/>
    <x v="20"/>
    <x v="0"/>
    <m/>
    <s v=""/>
    <s v=""/>
    <m/>
    <s v="TS-R-04:19/_x000a_O1011110:4A"/>
    <s v="TS-R-04:20/_x000a_O1011110:4B"/>
    <m/>
    <m/>
    <m/>
    <s v=""/>
    <s v=""/>
    <x v="2"/>
    <x v="2"/>
    <x v="0"/>
    <x v="1"/>
    <x v="1"/>
    <s v="4A"/>
    <s v="4B"/>
    <x v="3"/>
    <x v="20"/>
    <x v="1170"/>
    <x v="1278"/>
  </r>
  <r>
    <s v="01"/>
    <m/>
    <s v="Сигнал"/>
    <s v="17-M -0027LP -B"/>
    <x v="1160"/>
    <s v="00"/>
    <s v="NaOH unloading pump 17-L-022-P-027B"/>
    <s v="L022P027B ДОСТУПНО"/>
    <s v="Motor Available status"/>
    <s v="4124-FY-VD-BD17617L02200002_SH.6"/>
    <x v="14"/>
    <x v="8"/>
    <m/>
    <s v="17-I-DD-N-015BL02"/>
    <s v="24 Pair"/>
    <s v="Pr.11"/>
    <x v="6"/>
    <x v="33"/>
    <x v="12"/>
    <n v="22"/>
    <s v=""/>
    <s v="48"/>
    <s v="ASK 3MLD, ASK 3MB"/>
    <x v="230"/>
    <x v="2"/>
    <x v="62"/>
    <x v="1"/>
    <x v="62"/>
    <s v="DB37-*m"/>
    <x v="1"/>
    <s v="CPO101"/>
    <n v="1"/>
    <s v="BP012"/>
    <x v="62"/>
    <n v="11"/>
    <n v="5"/>
    <x v="2"/>
    <n v="32"/>
    <s v=""/>
    <s v="DCS AMMONIA-UTILITIES"/>
    <m/>
    <m/>
    <m/>
    <s v="O1011110"/>
    <n v="5"/>
    <m/>
    <s v="00-Common"/>
    <x v="20"/>
    <x v="20"/>
    <x v="0"/>
    <m/>
    <s v=""/>
    <s v=""/>
    <m/>
    <s v="TS-R-04:21/_x000a_O1011110:5A"/>
    <s v="TS-R-04:22/_x000a_O1011110:5B"/>
    <m/>
    <m/>
    <m/>
    <s v=""/>
    <s v=""/>
    <x v="2"/>
    <x v="2"/>
    <x v="0"/>
    <x v="1"/>
    <x v="1"/>
    <s v="5A"/>
    <s v="5B"/>
    <x v="4"/>
    <x v="21"/>
    <x v="1171"/>
    <x v="1279"/>
  </r>
  <r>
    <s v="01"/>
    <m/>
    <s v="Сигнал"/>
    <s v="17-M -0027LP -B"/>
    <x v="1161"/>
    <s v="00"/>
    <s v="NaOH unloading pump 17-L-022-P-027B"/>
    <s v="L022P027B МЕСТ/ДИСТАНЦ"/>
    <s v="Motor Local/Remote status"/>
    <s v="4124-FY-VD-BD17617L02200002_SH.6"/>
    <x v="14"/>
    <x v="8"/>
    <m/>
    <s v="17-I-DD-N-015BL02"/>
    <s v="24 Pair"/>
    <s v="Pr.12"/>
    <x v="6"/>
    <x v="33"/>
    <x v="13"/>
    <n v="24"/>
    <s v=""/>
    <s v="48"/>
    <s v="ASK 3MLD, ASK 3MB"/>
    <x v="230"/>
    <x v="2"/>
    <x v="62"/>
    <x v="1"/>
    <x v="62"/>
    <s v="DB37-*m"/>
    <x v="1"/>
    <s v="CPO101"/>
    <n v="1"/>
    <s v="BP012"/>
    <x v="62"/>
    <n v="11"/>
    <n v="6"/>
    <x v="2"/>
    <n v="32"/>
    <s v=""/>
    <s v="DCS AMMONIA-UTILITIES"/>
    <m/>
    <m/>
    <m/>
    <s v="O1011110"/>
    <n v="6"/>
    <m/>
    <s v="00-Common"/>
    <x v="20"/>
    <x v="20"/>
    <x v="0"/>
    <m/>
    <s v=""/>
    <s v=""/>
    <m/>
    <s v="TS-R-04:23/_x000a_O1011110:6A"/>
    <s v="TS-R-04:24/_x000a_O1011110:6B"/>
    <m/>
    <m/>
    <m/>
    <s v=""/>
    <s v=""/>
    <x v="2"/>
    <x v="2"/>
    <x v="0"/>
    <x v="1"/>
    <x v="1"/>
    <s v="6A"/>
    <s v="6B"/>
    <x v="5"/>
    <x v="22"/>
    <x v="1172"/>
    <x v="1280"/>
  </r>
  <r>
    <s v="01"/>
    <m/>
    <s v="Сигнал"/>
    <s v="17-M -0024LP -A"/>
    <x v="1162"/>
    <s v="00"/>
    <s v="Neutralization pump 17-L-022-P-024A"/>
    <s v="P024A НАСОС РЕГ. СТОКА"/>
    <s v="Motor Running status"/>
    <s v="4124-FY-VD-BD17617L02200002_SH.7"/>
    <x v="14"/>
    <x v="8"/>
    <m/>
    <s v="17-I-DD-N-015BL02"/>
    <s v="24 Pair"/>
    <s v="Pr.13"/>
    <x v="6"/>
    <x v="33"/>
    <x v="14"/>
    <n v="26"/>
    <s v=""/>
    <s v="48"/>
    <s v="ASK 3MLD, ASK 3MB"/>
    <x v="230"/>
    <x v="2"/>
    <x v="62"/>
    <x v="1"/>
    <x v="62"/>
    <s v="DB37-*m"/>
    <x v="1"/>
    <s v="CPO101"/>
    <n v="1"/>
    <s v="BP012"/>
    <x v="62"/>
    <n v="11"/>
    <n v="7"/>
    <x v="2"/>
    <n v="32"/>
    <s v=""/>
    <s v="DCS AMMONIA-UTILITIES"/>
    <m/>
    <m/>
    <m/>
    <s v="O1011110"/>
    <n v="7"/>
    <m/>
    <s v="00-Common"/>
    <x v="20"/>
    <x v="20"/>
    <x v="0"/>
    <m/>
    <s v=""/>
    <s v=""/>
    <m/>
    <s v="TS-R-04:25/_x000a_O1011110:7A"/>
    <s v="TS-R-04:26/_x000a_O1011110:7B"/>
    <m/>
    <m/>
    <m/>
    <s v=""/>
    <s v=""/>
    <x v="2"/>
    <x v="2"/>
    <x v="0"/>
    <x v="1"/>
    <x v="1"/>
    <s v="7A"/>
    <s v="7B"/>
    <x v="6"/>
    <x v="23"/>
    <x v="1173"/>
    <x v="1281"/>
  </r>
  <r>
    <s v="01"/>
    <m/>
    <s v="Сигнал"/>
    <s v="17-M -0024LP -A"/>
    <x v="1163"/>
    <s v="00"/>
    <s v="Neutralization pump 17-L-022-P-024A"/>
    <s v="L022P024A ДОСТУПНО"/>
    <s v="Motor Available status"/>
    <s v="4124-FY-VD-BD17617L02200002_SH.7"/>
    <x v="14"/>
    <x v="8"/>
    <m/>
    <s v="17-I-DD-N-015BL02"/>
    <s v="24 Pair"/>
    <s v="Pr.14"/>
    <x v="6"/>
    <x v="33"/>
    <x v="15"/>
    <n v="28"/>
    <s v=""/>
    <s v="48"/>
    <s v="ASK 3MLD, ASK 3MB"/>
    <x v="230"/>
    <x v="2"/>
    <x v="62"/>
    <x v="1"/>
    <x v="62"/>
    <s v="DB37-*m"/>
    <x v="1"/>
    <s v="CPO101"/>
    <n v="1"/>
    <s v="BP012"/>
    <x v="62"/>
    <n v="11"/>
    <n v="8"/>
    <x v="2"/>
    <n v="32"/>
    <s v=""/>
    <s v="DCS AMMONIA-UTILITIES"/>
    <m/>
    <m/>
    <m/>
    <s v="O1011110"/>
    <n v="8"/>
    <m/>
    <s v="00-Common"/>
    <x v="20"/>
    <x v="20"/>
    <x v="0"/>
    <m/>
    <s v=""/>
    <s v=""/>
    <m/>
    <s v="TS-R-04:27/_x000a_O1011110:8A"/>
    <s v="TS-R-04:28/_x000a_O1011110:8B"/>
    <m/>
    <m/>
    <m/>
    <s v=""/>
    <s v=""/>
    <x v="2"/>
    <x v="2"/>
    <x v="0"/>
    <x v="1"/>
    <x v="1"/>
    <s v="8A"/>
    <s v="8B"/>
    <x v="7"/>
    <x v="24"/>
    <x v="1174"/>
    <x v="1282"/>
  </r>
  <r>
    <s v="01"/>
    <m/>
    <s v="Сигнал"/>
    <s v="17-M -0024LP -A"/>
    <x v="1164"/>
    <s v="00"/>
    <s v="Neutralization pump 17-L-022-P-024A"/>
    <s v="L022P024A МЕСТ/ДИСТАНЦ"/>
    <s v="Motor Local/Remote status"/>
    <s v="4124-FY-VD-BD17617L02200002_SH.7"/>
    <x v="14"/>
    <x v="8"/>
    <m/>
    <s v="17-I-DD-N-015BL02"/>
    <s v="24 Pair"/>
    <s v="Pr.15"/>
    <x v="6"/>
    <x v="33"/>
    <x v="9"/>
    <n v="30"/>
    <s v=""/>
    <s v="48"/>
    <s v="ASK 3MLD, ASK 3MB"/>
    <x v="230"/>
    <x v="2"/>
    <x v="62"/>
    <x v="1"/>
    <x v="62"/>
    <s v="DB37-*m"/>
    <x v="1"/>
    <s v="CPO101"/>
    <n v="1"/>
    <s v="BP012"/>
    <x v="62"/>
    <n v="11"/>
    <n v="9"/>
    <x v="2"/>
    <n v="32"/>
    <s v=""/>
    <s v="DCS AMMONIA-UTILITIES"/>
    <m/>
    <m/>
    <m/>
    <s v="O1011110"/>
    <n v="9"/>
    <m/>
    <s v="00-Common"/>
    <x v="20"/>
    <x v="20"/>
    <x v="0"/>
    <m/>
    <s v=""/>
    <s v=""/>
    <m/>
    <s v="TS-R-04:29/_x000a_O1011110:9A"/>
    <s v="TS-R-04:30/_x000a_O1011110:9B"/>
    <m/>
    <m/>
    <m/>
    <s v=""/>
    <s v=""/>
    <x v="2"/>
    <x v="2"/>
    <x v="0"/>
    <x v="1"/>
    <x v="1"/>
    <s v="9A"/>
    <s v="9B"/>
    <x v="8"/>
    <x v="25"/>
    <x v="1175"/>
    <x v="1283"/>
  </r>
  <r>
    <s v="01"/>
    <m/>
    <s v="Сигнал"/>
    <s v="17-M -0024LP -B"/>
    <x v="1165"/>
    <s v="00"/>
    <s v="Neutralization pump 17-L-022-P-024B"/>
    <s v="P024B НАСОС РЕГ. СТОКА"/>
    <s v="Motor Running status"/>
    <s v="4124-FY-VD-BD17617L02200002_SH.7"/>
    <x v="14"/>
    <x v="8"/>
    <m/>
    <s v="17-I-DD-N-015BL02"/>
    <s v="24 Pair"/>
    <s v="Pr.16"/>
    <x v="6"/>
    <x v="33"/>
    <x v="16"/>
    <n v="32"/>
    <s v=""/>
    <s v="48"/>
    <s v="ASK 3MLD, ASK 3MB"/>
    <x v="230"/>
    <x v="2"/>
    <x v="62"/>
    <x v="1"/>
    <x v="62"/>
    <s v="DB37-*m"/>
    <x v="1"/>
    <s v="CPO101"/>
    <n v="1"/>
    <s v="BP012"/>
    <x v="62"/>
    <n v="11"/>
    <n v="10"/>
    <x v="2"/>
    <n v="32"/>
    <s v=""/>
    <s v="DCS AMMONIA-UTILITIES"/>
    <m/>
    <m/>
    <m/>
    <s v="O1011110"/>
    <n v="10"/>
    <m/>
    <s v="00-Common"/>
    <x v="20"/>
    <x v="20"/>
    <x v="0"/>
    <m/>
    <s v=""/>
    <s v=""/>
    <m/>
    <s v="TS-R-04:31/_x000a_O1011110:10A"/>
    <s v="TS-R-04:32/_x000a_O1011110:10B"/>
    <m/>
    <m/>
    <m/>
    <s v=""/>
    <s v=""/>
    <x v="2"/>
    <x v="2"/>
    <x v="0"/>
    <x v="1"/>
    <x v="1"/>
    <s v="10A"/>
    <s v="10B"/>
    <x v="9"/>
    <x v="26"/>
    <x v="1176"/>
    <x v="1284"/>
  </r>
  <r>
    <s v="01"/>
    <m/>
    <s v="Сигнал"/>
    <s v="17-M -0024LP -B"/>
    <x v="1166"/>
    <s v="00"/>
    <s v="Neutralization pump 17-L-022-P-024B"/>
    <s v="L022P024B ДОСТУПНО"/>
    <s v="Motor Available status"/>
    <s v="4124-FY-VD-BD17617L02200002_SH.7"/>
    <x v="14"/>
    <x v="8"/>
    <m/>
    <s v="17-I-DD-N-015BL02"/>
    <s v="24 Pair"/>
    <s v="Pr.17"/>
    <x v="6"/>
    <x v="33"/>
    <x v="19"/>
    <n v="34"/>
    <s v=""/>
    <s v="48"/>
    <s v="ASK 3MLD, ASK 3MB"/>
    <x v="230"/>
    <x v="2"/>
    <x v="62"/>
    <x v="1"/>
    <x v="62"/>
    <s v="DB37-*m"/>
    <x v="1"/>
    <s v="CPO101"/>
    <n v="1"/>
    <s v="BP012"/>
    <x v="62"/>
    <n v="11"/>
    <n v="11"/>
    <x v="2"/>
    <n v="32"/>
    <s v=""/>
    <s v="DCS AMMONIA-UTILITIES"/>
    <m/>
    <m/>
    <m/>
    <s v="O1011110"/>
    <n v="11"/>
    <m/>
    <s v="00-Common"/>
    <x v="20"/>
    <x v="20"/>
    <x v="0"/>
    <m/>
    <s v=""/>
    <s v=""/>
    <m/>
    <s v="TS-R-04:33/_x000a_O1011110:11A"/>
    <s v="TS-R-04:34/_x000a_O1011110:11B"/>
    <m/>
    <m/>
    <m/>
    <s v=""/>
    <s v=""/>
    <x v="2"/>
    <x v="2"/>
    <x v="0"/>
    <x v="1"/>
    <x v="1"/>
    <s v="11A"/>
    <s v="11B"/>
    <x v="10"/>
    <x v="27"/>
    <x v="1177"/>
    <x v="1285"/>
  </r>
  <r>
    <s v="01"/>
    <m/>
    <s v="Сигнал"/>
    <s v="17-M -0024LP -B"/>
    <x v="1167"/>
    <s v="00"/>
    <s v="Neutralization pump 17-L-022-P-024B"/>
    <s v="L022P024B МЕСТ/ДИСТАНЦ"/>
    <s v="Motor Local/Remote status"/>
    <s v="4124-FY-VD-BD17617L02200002_SH.7"/>
    <x v="14"/>
    <x v="8"/>
    <m/>
    <s v="17-I-DD-N-015BL02"/>
    <s v="24 Pair"/>
    <s v="Pr.18"/>
    <x v="6"/>
    <x v="33"/>
    <x v="20"/>
    <n v="36"/>
    <s v=""/>
    <s v="48"/>
    <s v="ASK 3MLD, ASK 3MB"/>
    <x v="230"/>
    <x v="2"/>
    <x v="62"/>
    <x v="1"/>
    <x v="62"/>
    <s v="DB37-*m"/>
    <x v="1"/>
    <s v="CPO101"/>
    <n v="1"/>
    <s v="BP012"/>
    <x v="62"/>
    <n v="11"/>
    <n v="12"/>
    <x v="2"/>
    <n v="32"/>
    <s v=""/>
    <s v="DCS AMMONIA-UTILITIES"/>
    <m/>
    <m/>
    <m/>
    <s v="O1011110"/>
    <n v="12"/>
    <m/>
    <s v="00-Common"/>
    <x v="20"/>
    <x v="20"/>
    <x v="0"/>
    <m/>
    <s v=""/>
    <s v=""/>
    <m/>
    <s v="TS-R-04:35/_x000a_O1011110:12A"/>
    <s v="TS-R-04:36/_x000a_O1011110:12B"/>
    <m/>
    <m/>
    <m/>
    <s v=""/>
    <s v=""/>
    <x v="2"/>
    <x v="2"/>
    <x v="0"/>
    <x v="1"/>
    <x v="1"/>
    <s v="12A"/>
    <s v="12B"/>
    <x v="11"/>
    <x v="28"/>
    <x v="1178"/>
    <x v="1286"/>
  </r>
  <r>
    <s v="01"/>
    <m/>
    <s v="Сигнал"/>
    <s v="17-M -0025LP -A"/>
    <x v="1168"/>
    <s v="00"/>
    <s v="Neutralization pump 17-L-022-P-025A"/>
    <s v="P025A НАСОС РЕГ. СТОКА"/>
    <s v="Motor Running status"/>
    <s v="4124-FY-VD-BD17617L02200002_SH.7"/>
    <x v="14"/>
    <x v="8"/>
    <m/>
    <s v="17-I-DD-N-015BL02"/>
    <s v="24 Pair"/>
    <s v="Pr.19"/>
    <x v="6"/>
    <x v="33"/>
    <x v="21"/>
    <n v="38"/>
    <s v=""/>
    <s v="48"/>
    <s v="ASK 3MLD, ASK 3MB"/>
    <x v="230"/>
    <x v="2"/>
    <x v="62"/>
    <x v="1"/>
    <x v="62"/>
    <s v="DB37-*m"/>
    <x v="1"/>
    <s v="CPO101"/>
    <n v="1"/>
    <s v="BP012"/>
    <x v="62"/>
    <n v="11"/>
    <n v="13"/>
    <x v="2"/>
    <n v="32"/>
    <s v=""/>
    <s v="DCS AMMONIA-UTILITIES"/>
    <m/>
    <m/>
    <m/>
    <s v="O1011110"/>
    <n v="13"/>
    <m/>
    <s v="00-Common"/>
    <x v="20"/>
    <x v="20"/>
    <x v="0"/>
    <m/>
    <s v=""/>
    <s v=""/>
    <m/>
    <s v="TS-R-04:37/_x000a_O1011110:13A"/>
    <s v="TS-R-04:38/_x000a_O1011110:13B"/>
    <m/>
    <m/>
    <m/>
    <s v=""/>
    <s v=""/>
    <x v="2"/>
    <x v="2"/>
    <x v="0"/>
    <x v="1"/>
    <x v="1"/>
    <s v="13A"/>
    <s v="13B"/>
    <x v="12"/>
    <x v="29"/>
    <x v="1179"/>
    <x v="1287"/>
  </r>
  <r>
    <s v="01"/>
    <m/>
    <s v="Сигнал"/>
    <s v="17-M -0025LP -A"/>
    <x v="1169"/>
    <s v="00"/>
    <s v="Neutralization pump 17-L-022-P-025A"/>
    <s v="L022P025A ДОСТУПНО"/>
    <s v="Motor Available status"/>
    <s v="4124-FY-VD-BD17617L02200002_SH.7"/>
    <x v="14"/>
    <x v="8"/>
    <m/>
    <s v="17-I-DD-N-015BL02"/>
    <s v="24 Pair"/>
    <s v="Pr.20"/>
    <x v="6"/>
    <x v="33"/>
    <x v="22"/>
    <n v="40"/>
    <s v=""/>
    <s v="48"/>
    <s v="ASK 3MLD, ASK 3MB"/>
    <x v="230"/>
    <x v="2"/>
    <x v="62"/>
    <x v="1"/>
    <x v="62"/>
    <s v="DB37-*m"/>
    <x v="1"/>
    <s v="CPO101"/>
    <n v="1"/>
    <s v="BP012"/>
    <x v="62"/>
    <n v="11"/>
    <n v="14"/>
    <x v="2"/>
    <n v="32"/>
    <s v=""/>
    <s v="DCS AMMONIA-UTILITIES"/>
    <m/>
    <m/>
    <m/>
    <s v="O1011110"/>
    <n v="14"/>
    <m/>
    <s v="00-Common"/>
    <x v="20"/>
    <x v="20"/>
    <x v="0"/>
    <m/>
    <s v=""/>
    <s v=""/>
    <m/>
    <s v="TS-R-04:39/_x000a_O1011110:14A"/>
    <s v="TS-R-04:40/_x000a_O1011110:14B"/>
    <m/>
    <m/>
    <m/>
    <s v=""/>
    <s v=""/>
    <x v="2"/>
    <x v="2"/>
    <x v="0"/>
    <x v="1"/>
    <x v="1"/>
    <s v="14A"/>
    <s v="14B"/>
    <x v="13"/>
    <x v="30"/>
    <x v="1180"/>
    <x v="1288"/>
  </r>
  <r>
    <s v="01"/>
    <m/>
    <s v="Сигнал"/>
    <s v="17-M -0025LP -A"/>
    <x v="1170"/>
    <s v="00"/>
    <s v="Neutralization pump 17-L-022-P-025A"/>
    <s v="L022P025A МЕСТ/ДИСТАНЦ"/>
    <s v="Motor Local/Remote status"/>
    <s v="4124-FY-VD-BD17617L02200002_SH.7"/>
    <x v="14"/>
    <x v="8"/>
    <m/>
    <s v="17-I-DD-N-015BL02"/>
    <s v="24 Pair"/>
    <s v="Pr.21"/>
    <x v="6"/>
    <x v="33"/>
    <x v="23"/>
    <n v="42"/>
    <s v=""/>
    <s v="48"/>
    <s v="ASK 3MLD, ASK 3MB"/>
    <x v="230"/>
    <x v="2"/>
    <x v="62"/>
    <x v="1"/>
    <x v="62"/>
    <s v="DB37-*m"/>
    <x v="1"/>
    <s v="CPO101"/>
    <n v="1"/>
    <s v="BP012"/>
    <x v="62"/>
    <n v="11"/>
    <n v="15"/>
    <x v="2"/>
    <n v="32"/>
    <s v=""/>
    <s v="DCS AMMONIA-UTILITIES"/>
    <m/>
    <m/>
    <m/>
    <s v="O1011110"/>
    <n v="15"/>
    <m/>
    <s v="00-Common"/>
    <x v="20"/>
    <x v="20"/>
    <x v="0"/>
    <m/>
    <s v=""/>
    <s v=""/>
    <m/>
    <s v="TS-R-04:41/_x000a_O1011110:15A"/>
    <s v="TS-R-04:42/_x000a_O1011110:15B"/>
    <m/>
    <m/>
    <m/>
    <s v=""/>
    <s v=""/>
    <x v="2"/>
    <x v="2"/>
    <x v="0"/>
    <x v="1"/>
    <x v="1"/>
    <s v="15A"/>
    <s v="15B"/>
    <x v="14"/>
    <x v="31"/>
    <x v="1181"/>
    <x v="1289"/>
  </r>
  <r>
    <s v="01"/>
    <m/>
    <s v="Сигнал"/>
    <s v="17-M -0025LP -B"/>
    <x v="1171"/>
    <s v="00"/>
    <s v="Neutralization pump 17-L-022-P-025B"/>
    <s v="P025B НАСОС РЕГ. СТОКА"/>
    <s v="Motor Running status"/>
    <s v="4124-FY-VD-BD17617L02200002_SH.7"/>
    <x v="14"/>
    <x v="8"/>
    <m/>
    <s v="17-I-DD-N-016BL02"/>
    <s v="12 Pair"/>
    <s v="Pr.01"/>
    <x v="6"/>
    <x v="22"/>
    <x v="5"/>
    <n v="2"/>
    <s v=""/>
    <s v="24"/>
    <s v="ASK 3MLD, ASK 3MB"/>
    <x v="230"/>
    <x v="2"/>
    <x v="62"/>
    <x v="1"/>
    <x v="62"/>
    <s v="DB37-*m"/>
    <x v="1"/>
    <s v="CPO101"/>
    <n v="1"/>
    <s v="BP012"/>
    <x v="62"/>
    <n v="11"/>
    <n v="16"/>
    <x v="2"/>
    <n v="32"/>
    <s v=""/>
    <s v="DCS AMMONIA-UTILITIES"/>
    <m/>
    <m/>
    <m/>
    <s v="O1011110"/>
    <n v="16"/>
    <m/>
    <s v="00-Common"/>
    <x v="20"/>
    <x v="20"/>
    <x v="0"/>
    <m/>
    <s v=""/>
    <s v=""/>
    <m/>
    <s v="TS-P-06:1/_x000a_O1011110:16A"/>
    <s v="TS-P-06:2/_x000a_O1011110:16B"/>
    <m/>
    <m/>
    <m/>
    <s v=""/>
    <s v=""/>
    <x v="2"/>
    <x v="2"/>
    <x v="0"/>
    <x v="1"/>
    <x v="1"/>
    <s v="16A"/>
    <s v="16B"/>
    <x v="15"/>
    <x v="32"/>
    <x v="1182"/>
    <x v="1290"/>
  </r>
  <r>
    <s v="01"/>
    <m/>
    <s v="Сигнал"/>
    <s v="17-M -0025LP -B"/>
    <x v="1172"/>
    <s v="00"/>
    <s v="Neutralization pump 17-L-022-P-025B"/>
    <s v="L022P025B ДОСТУПНО"/>
    <s v="Motor Available status"/>
    <s v="4124-FY-VD-BD17617L02200002_SH.7"/>
    <x v="14"/>
    <x v="8"/>
    <m/>
    <s v="17-I-DD-N-016BL02"/>
    <s v="12 Pair"/>
    <s v="Pr.02"/>
    <x v="6"/>
    <x v="22"/>
    <x v="0"/>
    <n v="4"/>
    <s v=""/>
    <s v="24"/>
    <s v="ASK 3MLD, ASK 3MB"/>
    <x v="230"/>
    <x v="2"/>
    <x v="62"/>
    <x v="1"/>
    <x v="62"/>
    <s v="DB37-*m"/>
    <x v="1"/>
    <s v="CPO101"/>
    <n v="1"/>
    <s v="BP012"/>
    <x v="62"/>
    <n v="11"/>
    <n v="17"/>
    <x v="2"/>
    <n v="32"/>
    <s v=""/>
    <s v="DCS AMMONIA-UTILITIES"/>
    <m/>
    <m/>
    <m/>
    <s v="O1011110"/>
    <n v="17"/>
    <m/>
    <s v="00-Common"/>
    <x v="20"/>
    <x v="20"/>
    <x v="0"/>
    <m/>
    <s v=""/>
    <s v=""/>
    <m/>
    <s v="TS-P-06:3/_x000a_O1011110:17A"/>
    <s v="TS-P-06:4/_x000a_O1011110:17B"/>
    <m/>
    <m/>
    <m/>
    <s v=""/>
    <s v=""/>
    <x v="2"/>
    <x v="2"/>
    <x v="0"/>
    <x v="1"/>
    <x v="1"/>
    <s v="17A"/>
    <s v="17B"/>
    <x v="17"/>
    <x v="33"/>
    <x v="1183"/>
    <x v="1291"/>
  </r>
  <r>
    <s v="01"/>
    <m/>
    <s v="Сигнал"/>
    <s v="17-M -0025LP -B"/>
    <x v="1173"/>
    <s v="00"/>
    <s v="Neutralization pump 17-L-022-P-025B"/>
    <s v="L022P025B МЕСТ/ДИСТАНЦ"/>
    <s v="Motor Local/Remote status"/>
    <s v="4124-FY-VD-BD17617L02200002_SH.7"/>
    <x v="14"/>
    <x v="8"/>
    <m/>
    <s v="17-I-DD-N-016BL02"/>
    <s v="12 Pair"/>
    <s v="Pr.03"/>
    <x v="6"/>
    <x v="22"/>
    <x v="1"/>
    <n v="6"/>
    <s v=""/>
    <s v="24"/>
    <s v="ASK 3MLD, ASK 3MB"/>
    <x v="230"/>
    <x v="2"/>
    <x v="62"/>
    <x v="1"/>
    <x v="62"/>
    <s v="DB37-*m"/>
    <x v="1"/>
    <s v="CPO101"/>
    <n v="1"/>
    <s v="BP012"/>
    <x v="62"/>
    <n v="11"/>
    <n v="18"/>
    <x v="2"/>
    <n v="32"/>
    <s v=""/>
    <s v="DCS AMMONIA-UTILITIES"/>
    <m/>
    <m/>
    <m/>
    <s v="O1011110"/>
    <n v="18"/>
    <m/>
    <s v="00-Common"/>
    <x v="20"/>
    <x v="20"/>
    <x v="0"/>
    <m/>
    <s v=""/>
    <s v=""/>
    <m/>
    <s v="TS-P-06:5/_x000a_O1011110:18A"/>
    <s v="TS-P-06:6/_x000a_O1011110:18B"/>
    <m/>
    <m/>
    <m/>
    <s v=""/>
    <s v=""/>
    <x v="2"/>
    <x v="2"/>
    <x v="0"/>
    <x v="1"/>
    <x v="1"/>
    <s v="18A"/>
    <s v="18B"/>
    <x v="18"/>
    <x v="34"/>
    <x v="1184"/>
    <x v="1292"/>
  </r>
  <r>
    <s v="01"/>
    <m/>
    <s v="Сигнал"/>
    <s v="17-M -072L   -A  "/>
    <x v="1174"/>
    <s v="00"/>
    <s v="ROTARY FILTER MOTOR 17-L-072-A"/>
    <s v="L072A ФИЛЬТР САМОПРОМЫВНОЙ"/>
    <s v="Motor Running status"/>
    <s v="4124-GF-VD-BD17717L072003"/>
    <x v="14"/>
    <x v="8"/>
    <m/>
    <s v="17-I-DD-N-016BL02"/>
    <s v="12 Pair"/>
    <s v="Pr.04"/>
    <x v="6"/>
    <x v="22"/>
    <x v="2"/>
    <n v="8"/>
    <s v=""/>
    <s v="24"/>
    <s v="ASK 3MLD, ASK 3MB"/>
    <x v="230"/>
    <x v="2"/>
    <x v="62"/>
    <x v="1"/>
    <x v="62"/>
    <s v="DB37-*m"/>
    <x v="1"/>
    <s v="CPO101"/>
    <n v="1"/>
    <s v="BP012"/>
    <x v="62"/>
    <n v="11"/>
    <n v="19"/>
    <x v="2"/>
    <n v="32"/>
    <s v=""/>
    <s v="DCS AMMONIA-UTILITIES"/>
    <m/>
    <m/>
    <m/>
    <s v="O1011110"/>
    <n v="19"/>
    <m/>
    <s v="00-Common"/>
    <x v="20"/>
    <x v="20"/>
    <x v="0"/>
    <m/>
    <s v=""/>
    <s v=""/>
    <m/>
    <s v="TS-P-06:7/_x000a_O1011110:19A"/>
    <s v="TS-P-06:8/_x000a_O1011110:19B"/>
    <m/>
    <m/>
    <m/>
    <s v=""/>
    <s v=""/>
    <x v="2"/>
    <x v="2"/>
    <x v="0"/>
    <x v="1"/>
    <x v="1"/>
    <s v="19A"/>
    <s v="19B"/>
    <x v="19"/>
    <x v="35"/>
    <x v="1185"/>
    <x v="1293"/>
  </r>
  <r>
    <s v="01"/>
    <m/>
    <s v="Сигнал"/>
    <s v="17-M -072L   -A  "/>
    <x v="1175"/>
    <s v="00"/>
    <s v="ROTARY FILTER MOTOR 17-L-072-A"/>
    <s v="17-L-072-A ДОСТУПНО"/>
    <s v="Motor Available status"/>
    <s v="4124-GF-VD-BD17717L072003"/>
    <x v="14"/>
    <x v="8"/>
    <m/>
    <s v="17-I-DD-N-016BL02"/>
    <s v="12 Pair"/>
    <s v="Pr.05"/>
    <x v="6"/>
    <x v="22"/>
    <x v="3"/>
    <n v="10"/>
    <s v=""/>
    <s v="24"/>
    <s v="ASK 3MLD, ASK 3MB"/>
    <x v="230"/>
    <x v="2"/>
    <x v="62"/>
    <x v="1"/>
    <x v="62"/>
    <s v="DB37-*m"/>
    <x v="1"/>
    <s v="CPO101"/>
    <n v="1"/>
    <s v="BP012"/>
    <x v="62"/>
    <n v="11"/>
    <n v="20"/>
    <x v="2"/>
    <n v="32"/>
    <s v=""/>
    <s v="DCS AMMONIA-UTILITIES"/>
    <m/>
    <m/>
    <m/>
    <s v="O1011110"/>
    <n v="20"/>
    <m/>
    <s v="00-Common"/>
    <x v="20"/>
    <x v="20"/>
    <x v="0"/>
    <m/>
    <s v=""/>
    <s v=""/>
    <m/>
    <s v="TS-P-06:9/_x000a_O1011110:20A"/>
    <s v="TS-P-06:10/_x000a_O1011110:20B"/>
    <m/>
    <m/>
    <m/>
    <s v=""/>
    <s v=""/>
    <x v="2"/>
    <x v="2"/>
    <x v="0"/>
    <x v="1"/>
    <x v="1"/>
    <s v="20A"/>
    <s v="20B"/>
    <x v="20"/>
    <x v="36"/>
    <x v="1186"/>
    <x v="1294"/>
  </r>
  <r>
    <s v="01"/>
    <m/>
    <s v="Сигнал"/>
    <s v="17-M -072L   -A  "/>
    <x v="1176"/>
    <s v="00"/>
    <s v="ROTARY FILTER MOTOR 17-L-072-A"/>
    <s v="17-L-072-A МЕСТ/ДИСТАНЦ"/>
    <s v="Motor Local/Remote status"/>
    <s v="4124-GF-VD-BD17717L072003"/>
    <x v="14"/>
    <x v="8"/>
    <m/>
    <s v="17-I-DD-N-016BL02"/>
    <s v="12 Pair"/>
    <s v="Pr.06"/>
    <x v="6"/>
    <x v="22"/>
    <x v="4"/>
    <n v="12"/>
    <s v=""/>
    <s v="24"/>
    <s v="ASK 3MLD, ASK 3MB"/>
    <x v="230"/>
    <x v="2"/>
    <x v="62"/>
    <x v="1"/>
    <x v="62"/>
    <s v="DB37-*m"/>
    <x v="1"/>
    <s v="CPO101"/>
    <n v="1"/>
    <s v="BP012"/>
    <x v="62"/>
    <n v="11"/>
    <n v="21"/>
    <x v="2"/>
    <n v="32"/>
    <s v=""/>
    <s v="DCS AMMONIA-UTILITIES"/>
    <m/>
    <m/>
    <m/>
    <s v="O1011110"/>
    <n v="21"/>
    <m/>
    <s v="00-Common"/>
    <x v="20"/>
    <x v="20"/>
    <x v="0"/>
    <m/>
    <s v=""/>
    <s v=""/>
    <m/>
    <s v="TS-P-06:11/_x000a_O1011110:21A"/>
    <s v="TS-P-06:12/_x000a_O1011110:21B"/>
    <m/>
    <m/>
    <m/>
    <s v=""/>
    <s v=""/>
    <x v="2"/>
    <x v="2"/>
    <x v="0"/>
    <x v="1"/>
    <x v="1"/>
    <s v="21A"/>
    <s v="21B"/>
    <x v="21"/>
    <x v="37"/>
    <x v="1187"/>
    <x v="1295"/>
  </r>
  <r>
    <s v="01"/>
    <m/>
    <s v="Сигнал"/>
    <s v="17-M -072L   -B  "/>
    <x v="1177"/>
    <s v="00"/>
    <s v="ROTARY FILTER MOTOR 17-L-072-B"/>
    <s v="L072B ФИЛЬТР САМОПРОМЫВНОЙ"/>
    <s v="Motor Running status"/>
    <s v="4124-GF-VD-BD17717L072003"/>
    <x v="14"/>
    <x v="8"/>
    <m/>
    <s v="17-I-DD-N-016BL02"/>
    <s v="12 Pair"/>
    <s v="Pr.07"/>
    <x v="6"/>
    <x v="22"/>
    <x v="6"/>
    <n v="14"/>
    <s v=""/>
    <s v="24"/>
    <s v="ASK 3MLD, ASK 3MB"/>
    <x v="230"/>
    <x v="2"/>
    <x v="62"/>
    <x v="1"/>
    <x v="62"/>
    <s v="DB37-*m"/>
    <x v="1"/>
    <s v="CPO101"/>
    <n v="1"/>
    <s v="BP012"/>
    <x v="62"/>
    <n v="11"/>
    <n v="22"/>
    <x v="2"/>
    <n v="32"/>
    <s v=""/>
    <s v="DCS AMMONIA-UTILITIES"/>
    <m/>
    <m/>
    <m/>
    <s v="O1011110"/>
    <n v="22"/>
    <m/>
    <s v="00-Common"/>
    <x v="20"/>
    <x v="20"/>
    <x v="0"/>
    <m/>
    <s v=""/>
    <s v=""/>
    <m/>
    <s v="TS-P-06:13/_x000a_O1011110:22A"/>
    <s v="TS-P-06:14/_x000a_O1011110:22B"/>
    <m/>
    <m/>
    <m/>
    <s v=""/>
    <s v=""/>
    <x v="2"/>
    <x v="2"/>
    <x v="0"/>
    <x v="1"/>
    <x v="1"/>
    <s v="22A"/>
    <s v="22B"/>
    <x v="22"/>
    <x v="38"/>
    <x v="1188"/>
    <x v="1296"/>
  </r>
  <r>
    <s v="01"/>
    <m/>
    <s v="Сигнал"/>
    <s v="17-M -072L   -B  "/>
    <x v="1178"/>
    <s v="00"/>
    <s v="ROTARY FILTER MOTOR 17-L-072-B"/>
    <s v="17-L-072-B ДОСТУПНО"/>
    <s v="Motor Available status"/>
    <s v="4124-GF-VD-BD17717L072003"/>
    <x v="14"/>
    <x v="8"/>
    <m/>
    <s v="17-I-DD-N-016BL02"/>
    <s v="12 Pair"/>
    <s v="Pr.08"/>
    <x v="6"/>
    <x v="22"/>
    <x v="7"/>
    <n v="16"/>
    <s v=""/>
    <s v="24"/>
    <s v="ASK 3MLD, ASK 3MB"/>
    <x v="230"/>
    <x v="2"/>
    <x v="62"/>
    <x v="1"/>
    <x v="62"/>
    <s v="DB37-*m"/>
    <x v="1"/>
    <s v="CPO101"/>
    <n v="1"/>
    <s v="BP012"/>
    <x v="62"/>
    <n v="11"/>
    <n v="23"/>
    <x v="2"/>
    <n v="32"/>
    <s v=""/>
    <s v="DCS AMMONIA-UTILITIES"/>
    <m/>
    <m/>
    <m/>
    <s v="O1011110"/>
    <n v="23"/>
    <m/>
    <s v="00-Common"/>
    <x v="20"/>
    <x v="20"/>
    <x v="0"/>
    <m/>
    <s v=""/>
    <s v=""/>
    <m/>
    <s v="TS-P-06:15/_x000a_O1011110:23A"/>
    <s v="TS-P-06:16/_x000a_O1011110:23B"/>
    <m/>
    <m/>
    <m/>
    <s v=""/>
    <s v=""/>
    <x v="2"/>
    <x v="2"/>
    <x v="0"/>
    <x v="1"/>
    <x v="1"/>
    <s v="23A"/>
    <s v="23B"/>
    <x v="23"/>
    <x v="39"/>
    <x v="1189"/>
    <x v="1297"/>
  </r>
  <r>
    <s v="01"/>
    <m/>
    <s v="Сигнал"/>
    <s v="17-M -072L   -B  "/>
    <x v="1179"/>
    <s v="00"/>
    <s v="ROTARY FILTER MOTOR 17-L-072-B"/>
    <s v="17-L-072-B МЕСТ/ДИСТАНЦ"/>
    <s v="Motor Local/Remote status"/>
    <s v="4124-GF-VD-BD17717L072003"/>
    <x v="14"/>
    <x v="8"/>
    <m/>
    <s v="17-I-DD-N-016BL02"/>
    <s v="12 Pair"/>
    <s v="Pr.09"/>
    <x v="6"/>
    <x v="22"/>
    <x v="10"/>
    <n v="18"/>
    <s v=""/>
    <s v="24"/>
    <s v="ASK 3MLD, ASK 3MB"/>
    <x v="230"/>
    <x v="2"/>
    <x v="62"/>
    <x v="1"/>
    <x v="62"/>
    <s v="DB37-*m"/>
    <x v="1"/>
    <s v="CPO101"/>
    <n v="1"/>
    <s v="BP012"/>
    <x v="62"/>
    <n v="11"/>
    <n v="24"/>
    <x v="2"/>
    <n v="32"/>
    <s v=""/>
    <s v="DCS AMMONIA-UTILITIES"/>
    <m/>
    <m/>
    <m/>
    <s v="O1011110"/>
    <n v="24"/>
    <m/>
    <s v="00-Common"/>
    <x v="20"/>
    <x v="20"/>
    <x v="0"/>
    <m/>
    <s v=""/>
    <s v=""/>
    <m/>
    <s v="TS-P-06:17/_x000a_O1011110:24A"/>
    <s v="TS-P-06:18/_x000a_O1011110:24B"/>
    <m/>
    <m/>
    <m/>
    <s v=""/>
    <s v=""/>
    <x v="2"/>
    <x v="2"/>
    <x v="0"/>
    <x v="1"/>
    <x v="1"/>
    <s v="24A"/>
    <s v="24B"/>
    <x v="24"/>
    <x v="40"/>
    <x v="1190"/>
    <x v="1298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704"/>
    <x v="4"/>
    <x v="62"/>
    <x v="1"/>
    <x v="62"/>
    <s v="DB37-*m"/>
    <x v="1"/>
    <s v="CPO101"/>
    <n v="1"/>
    <s v="BP012"/>
    <x v="62"/>
    <n v="11"/>
    <n v="25"/>
    <x v="2"/>
    <n v="32"/>
    <s v=""/>
    <s v="DCS AMMONIA-UTILITIES"/>
    <m/>
    <m/>
    <m/>
    <s v="O1011110"/>
    <n v="25"/>
    <m/>
    <m/>
    <x v="20"/>
    <x v="20"/>
    <x v="0"/>
    <m/>
    <s v="O1011110:25A/_x000a_O1011110_U25:5"/>
    <s v="O1011110:25B/_x000a_O1011110_U25:6"/>
    <m/>
    <s v=""/>
    <s v=""/>
    <m/>
    <m/>
    <m/>
    <s v="25A"/>
    <s v="25B"/>
    <x v="2"/>
    <x v="2"/>
    <x v="0"/>
    <x v="0"/>
    <x v="0"/>
    <s v=""/>
    <s v=""/>
    <x v="25"/>
    <x v="41"/>
    <x v="1191"/>
    <x v="1299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705"/>
    <x v="4"/>
    <x v="62"/>
    <x v="1"/>
    <x v="62"/>
    <s v="DB37-*m"/>
    <x v="1"/>
    <s v="CPO101"/>
    <n v="1"/>
    <s v="BP012"/>
    <x v="62"/>
    <n v="11"/>
    <n v="26"/>
    <x v="2"/>
    <n v="32"/>
    <s v=""/>
    <s v="DCS AMMONIA-UTILITIES"/>
    <m/>
    <m/>
    <m/>
    <s v="O1011110"/>
    <n v="26"/>
    <m/>
    <m/>
    <x v="20"/>
    <x v="20"/>
    <x v="0"/>
    <m/>
    <s v="O1011110:26A/_x000a_O1011110_U26:5"/>
    <s v="O1011110:26B/_x000a_O1011110_U26:6"/>
    <m/>
    <s v=""/>
    <s v=""/>
    <m/>
    <m/>
    <m/>
    <s v="26A"/>
    <s v="26B"/>
    <x v="2"/>
    <x v="2"/>
    <x v="0"/>
    <x v="0"/>
    <x v="0"/>
    <s v=""/>
    <s v=""/>
    <x v="26"/>
    <x v="42"/>
    <x v="1192"/>
    <x v="1300"/>
  </r>
  <r>
    <s v="01"/>
    <m/>
    <s v="Резерв"/>
    <m/>
    <x v="20"/>
    <m/>
    <m/>
    <s v="резерв"/>
    <m/>
    <m/>
    <x v="18"/>
    <x v="11"/>
    <m/>
    <m/>
    <m/>
    <m/>
    <x v="6"/>
    <x v="6"/>
    <x v="8"/>
    <m/>
    <m/>
    <s v=""/>
    <s v="AVK 2,5 A, AVK 2,5 A"/>
    <x v="706"/>
    <x v="4"/>
    <x v="62"/>
    <x v="1"/>
    <x v="62"/>
    <s v="DB37-*m"/>
    <x v="1"/>
    <s v="CPO101"/>
    <n v="1"/>
    <s v="BP012"/>
    <x v="62"/>
    <n v="11"/>
    <n v="27"/>
    <x v="2"/>
    <n v="32"/>
    <s v=""/>
    <s v="DCS AMMONIA-UTILITIES"/>
    <m/>
    <m/>
    <m/>
    <s v="O1011110"/>
    <n v="27"/>
    <m/>
    <m/>
    <x v="20"/>
    <x v="20"/>
    <x v="0"/>
    <m/>
    <s v="O1011110:27A/_x000a_O1011110_U27:5"/>
    <s v="O1011110:27B/_x000a_O1011110_U27:6"/>
    <m/>
    <s v=""/>
    <s v=""/>
    <m/>
    <m/>
    <m/>
    <s v="27A"/>
    <s v="27B"/>
    <x v="2"/>
    <x v="2"/>
    <x v="0"/>
    <x v="0"/>
    <x v="0"/>
    <s v=""/>
    <s v=""/>
    <x v="27"/>
    <x v="43"/>
    <x v="1193"/>
    <x v="1301"/>
  </r>
  <r>
    <s v="01"/>
    <m/>
    <s v="Резерв"/>
    <m/>
    <x v="20"/>
    <m/>
    <m/>
    <s v="резерв"/>
    <m/>
    <m/>
    <x v="17"/>
    <x v="11"/>
    <m/>
    <m/>
    <m/>
    <m/>
    <x v="6"/>
    <x v="6"/>
    <x v="8"/>
    <m/>
    <m/>
    <s v=""/>
    <s v="AVK 2,5 A, AVK 2,5 A"/>
    <x v="707"/>
    <x v="4"/>
    <x v="62"/>
    <x v="1"/>
    <x v="62"/>
    <s v="DB37-*m"/>
    <x v="1"/>
    <s v="CPO101"/>
    <n v="1"/>
    <s v="BP012"/>
    <x v="62"/>
    <n v="11"/>
    <n v="28"/>
    <x v="2"/>
    <n v="32"/>
    <s v=""/>
    <s v="DCS AMMONIA-UTILITIES"/>
    <m/>
    <m/>
    <m/>
    <s v="O1011110"/>
    <n v="28"/>
    <m/>
    <m/>
    <x v="20"/>
    <x v="20"/>
    <x v="0"/>
    <m/>
    <s v="O1011110:28A/_x000a_O1011110_U28:5"/>
    <s v="O1011110:28B/_x000a_O1011110_U28:6"/>
    <m/>
    <s v=""/>
    <s v=""/>
    <m/>
    <m/>
    <m/>
    <s v="28A"/>
    <s v="28B"/>
    <x v="2"/>
    <x v="2"/>
    <x v="0"/>
    <x v="0"/>
    <x v="0"/>
    <s v=""/>
    <s v=""/>
    <x v="28"/>
    <x v="44"/>
    <x v="1194"/>
    <x v="1302"/>
  </r>
  <r>
    <s v="01"/>
    <m/>
    <s v="Резерв"/>
    <m/>
    <x v="20"/>
    <m/>
    <m/>
    <s v="резерв"/>
    <m/>
    <m/>
    <x v="17"/>
    <x v="11"/>
    <m/>
    <m/>
    <m/>
    <m/>
    <x v="6"/>
    <x v="6"/>
    <x v="8"/>
    <m/>
    <m/>
    <s v=""/>
    <s v="AVK 2,5 A, AVK 2,5 A"/>
    <x v="708"/>
    <x v="4"/>
    <x v="62"/>
    <x v="1"/>
    <x v="62"/>
    <s v="DB37-*m"/>
    <x v="1"/>
    <s v="CPO101"/>
    <n v="1"/>
    <s v="BP012"/>
    <x v="62"/>
    <n v="11"/>
    <n v="29"/>
    <x v="2"/>
    <n v="32"/>
    <s v=""/>
    <s v="DCS AMMONIA-UTILITIES"/>
    <m/>
    <m/>
    <m/>
    <s v="O1011110"/>
    <n v="29"/>
    <m/>
    <m/>
    <x v="20"/>
    <x v="20"/>
    <x v="0"/>
    <m/>
    <s v="O1011110:29A/_x000a_O1011110_U29:5"/>
    <s v="O1011110:29B/_x000a_O1011110_U29:6"/>
    <m/>
    <s v=""/>
    <s v=""/>
    <m/>
    <m/>
    <m/>
    <s v="29A"/>
    <s v="29B"/>
    <x v="2"/>
    <x v="2"/>
    <x v="0"/>
    <x v="0"/>
    <x v="0"/>
    <s v=""/>
    <s v=""/>
    <x v="29"/>
    <x v="45"/>
    <x v="1195"/>
    <x v="1303"/>
  </r>
  <r>
    <s v="01"/>
    <m/>
    <s v="Резерв"/>
    <m/>
    <x v="20"/>
    <m/>
    <m/>
    <s v="резерв"/>
    <m/>
    <m/>
    <x v="17"/>
    <x v="11"/>
    <m/>
    <m/>
    <m/>
    <m/>
    <x v="6"/>
    <x v="6"/>
    <x v="8"/>
    <m/>
    <m/>
    <s v=""/>
    <s v="AVK 2,5 A, AVK 2,5 A"/>
    <x v="709"/>
    <x v="4"/>
    <x v="62"/>
    <x v="1"/>
    <x v="62"/>
    <s v="DB37-*m"/>
    <x v="1"/>
    <s v="CPO101"/>
    <n v="1"/>
    <s v="BP012"/>
    <x v="62"/>
    <n v="11"/>
    <n v="30"/>
    <x v="2"/>
    <n v="32"/>
    <s v=""/>
    <s v="DCS AMMONIA-UTILITIES"/>
    <m/>
    <m/>
    <m/>
    <s v="O1011110"/>
    <n v="30"/>
    <m/>
    <m/>
    <x v="20"/>
    <x v="20"/>
    <x v="0"/>
    <m/>
    <s v="O1011110:30A/_x000a_O1011110_U30:5"/>
    <s v="O1011110:30B/_x000a_O1011110_U30:6"/>
    <m/>
    <s v=""/>
    <s v=""/>
    <m/>
    <m/>
    <m/>
    <s v="30A"/>
    <s v="30B"/>
    <x v="2"/>
    <x v="2"/>
    <x v="0"/>
    <x v="0"/>
    <x v="0"/>
    <s v=""/>
    <s v=""/>
    <x v="30"/>
    <x v="46"/>
    <x v="1196"/>
    <x v="1304"/>
  </r>
  <r>
    <s v="01"/>
    <m/>
    <s v="Резерв"/>
    <m/>
    <x v="20"/>
    <m/>
    <m/>
    <s v="резерв"/>
    <m/>
    <m/>
    <x v="17"/>
    <x v="11"/>
    <m/>
    <m/>
    <m/>
    <m/>
    <x v="6"/>
    <x v="6"/>
    <x v="8"/>
    <m/>
    <m/>
    <s v=""/>
    <s v="AVK 2,5 A, AVK 2,5 A"/>
    <x v="710"/>
    <x v="4"/>
    <x v="62"/>
    <x v="1"/>
    <x v="62"/>
    <s v="DB37-*m"/>
    <x v="1"/>
    <s v="CPO101"/>
    <n v="1"/>
    <s v="BP012"/>
    <x v="62"/>
    <n v="11"/>
    <n v="31"/>
    <x v="2"/>
    <n v="32"/>
    <s v=""/>
    <s v="DCS AMMONIA-UTILITIES"/>
    <m/>
    <m/>
    <m/>
    <s v="O1011110"/>
    <n v="31"/>
    <m/>
    <m/>
    <x v="20"/>
    <x v="20"/>
    <x v="0"/>
    <m/>
    <s v="O1011110:31A/_x000a_O1011110_U31:5"/>
    <s v="O1011110:31B/_x000a_O1011110_U31:6"/>
    <m/>
    <s v=""/>
    <s v=""/>
    <m/>
    <m/>
    <m/>
    <s v="31A"/>
    <s v="31B"/>
    <x v="2"/>
    <x v="2"/>
    <x v="0"/>
    <x v="0"/>
    <x v="0"/>
    <s v=""/>
    <s v=""/>
    <x v="31"/>
    <x v="47"/>
    <x v="1197"/>
    <x v="1305"/>
  </r>
  <r>
    <s v="01"/>
    <m/>
    <s v="Резерв"/>
    <m/>
    <x v="20"/>
    <m/>
    <m/>
    <s v="резерв"/>
    <m/>
    <m/>
    <x v="14"/>
    <x v="8"/>
    <m/>
    <m/>
    <m/>
    <m/>
    <x v="6"/>
    <x v="6"/>
    <x v="8"/>
    <m/>
    <m/>
    <s v=""/>
    <s v="ASK 3MLD, ASK 3MB"/>
    <x v="230"/>
    <x v="2"/>
    <x v="62"/>
    <x v="1"/>
    <x v="62"/>
    <s v="DB37-*m"/>
    <x v="1"/>
    <s v="CPO101"/>
    <n v="1"/>
    <s v="BP012"/>
    <x v="62"/>
    <n v="11"/>
    <n v="32"/>
    <x v="2"/>
    <n v="32"/>
    <s v=""/>
    <s v="DCS AMMONIA-UTILITIES"/>
    <m/>
    <m/>
    <m/>
    <s v="O1011110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001LK -A"/>
    <x v="1180"/>
    <s v="00"/>
    <s v="Mixed Bed Air Blower 17-L-022-K-001A"/>
    <s v="K001A ВОЗДУХОДУВКА"/>
    <s v="Motor Running status"/>
    <s v="4124-FY-VD-BD17617L02200002_SH.3"/>
    <x v="14"/>
    <x v="8"/>
    <m/>
    <s v="17-I-DD-N-001BL02"/>
    <s v="24 Pair"/>
    <s v="Pr.01"/>
    <x v="3"/>
    <x v="23"/>
    <x v="5"/>
    <n v="2"/>
    <s v=""/>
    <s v="48"/>
    <s v="ASK 3MLD, ASK 3MB"/>
    <x v="230"/>
    <x v="2"/>
    <x v="63"/>
    <x v="1"/>
    <x v="63"/>
    <s v="DB37-*m"/>
    <x v="1"/>
    <s v="CPO101"/>
    <n v="1"/>
    <s v="BP012"/>
    <x v="63"/>
    <n v="12"/>
    <n v="1"/>
    <x v="2"/>
    <n v="32"/>
    <s v=""/>
    <s v="DCS AMMONIA-UTILITIES"/>
    <m/>
    <m/>
    <m/>
    <s v="O1011111"/>
    <n v="1"/>
    <m/>
    <s v="00-Common"/>
    <x v="20"/>
    <x v="20"/>
    <x v="0"/>
    <m/>
    <s v=""/>
    <s v=""/>
    <m/>
    <s v="TS-G-01:1/_x000a_O1011111:1A"/>
    <s v="TS-G-01:2/_x000a_O1011111:1B"/>
    <m/>
    <m/>
    <m/>
    <s v=""/>
    <s v=""/>
    <x v="2"/>
    <x v="2"/>
    <x v="0"/>
    <x v="1"/>
    <x v="1"/>
    <s v="1A"/>
    <s v="1B"/>
    <x v="0"/>
    <x v="17"/>
    <x v="1198"/>
    <x v="1306"/>
  </r>
  <r>
    <s v="01"/>
    <m/>
    <s v="Сигнал"/>
    <s v="17-M -0001LK -A"/>
    <x v="1181"/>
    <s v="00"/>
    <s v="Mixed Bed Air Blower 17-L-022-K-001A"/>
    <s v="17L022K001A ДОСТУПНО"/>
    <s v="Motor Available status"/>
    <s v="4124-FY-VD-BD17617L02200002_SH.3"/>
    <x v="14"/>
    <x v="8"/>
    <m/>
    <s v="17-I-DD-N-001BL02"/>
    <s v="24 Pair"/>
    <s v="Pr.02"/>
    <x v="3"/>
    <x v="23"/>
    <x v="0"/>
    <n v="4"/>
    <s v=""/>
    <s v="48"/>
    <s v="ASK 3MLD, ASK 3MB"/>
    <x v="230"/>
    <x v="2"/>
    <x v="63"/>
    <x v="1"/>
    <x v="63"/>
    <s v="DB37-*m"/>
    <x v="1"/>
    <s v="CPO101"/>
    <n v="1"/>
    <s v="BP012"/>
    <x v="63"/>
    <n v="12"/>
    <n v="2"/>
    <x v="2"/>
    <n v="32"/>
    <s v=""/>
    <s v="DCS AMMONIA-UTILITIES"/>
    <m/>
    <m/>
    <m/>
    <s v="O1011111"/>
    <n v="2"/>
    <m/>
    <s v="00-Common"/>
    <x v="20"/>
    <x v="20"/>
    <x v="0"/>
    <m/>
    <s v=""/>
    <s v=""/>
    <m/>
    <s v="TS-G-01:3/_x000a_O1011111:2A"/>
    <s v="TS-G-01:4/_x000a_O1011111:2B"/>
    <m/>
    <m/>
    <m/>
    <s v=""/>
    <s v=""/>
    <x v="2"/>
    <x v="2"/>
    <x v="0"/>
    <x v="1"/>
    <x v="1"/>
    <s v="2A"/>
    <s v="2B"/>
    <x v="1"/>
    <x v="18"/>
    <x v="1199"/>
    <x v="1307"/>
  </r>
  <r>
    <s v="01"/>
    <m/>
    <s v="Сигнал"/>
    <s v="17-M -0001LK -A"/>
    <x v="1182"/>
    <s v="00"/>
    <s v="Mixed Bed Air Blower 17-L-022-K-001A"/>
    <s v="17L022K001A МЕСТ/ДИСТАНЦ"/>
    <s v="Motor Local/Remote status"/>
    <s v="4124-FY-VD-BD17617L02200002_SH.3"/>
    <x v="14"/>
    <x v="8"/>
    <m/>
    <s v="17-I-DD-N-001BL02"/>
    <s v="24 Pair"/>
    <s v="Pr.03"/>
    <x v="3"/>
    <x v="23"/>
    <x v="1"/>
    <n v="6"/>
    <s v=""/>
    <s v="48"/>
    <s v="ASK 3MLD, ASK 3MB"/>
    <x v="230"/>
    <x v="2"/>
    <x v="63"/>
    <x v="1"/>
    <x v="63"/>
    <s v="DB37-*m"/>
    <x v="1"/>
    <s v="CPO101"/>
    <n v="1"/>
    <s v="BP012"/>
    <x v="63"/>
    <n v="12"/>
    <n v="3"/>
    <x v="2"/>
    <n v="32"/>
    <s v=""/>
    <s v="DCS AMMONIA-UTILITIES"/>
    <m/>
    <m/>
    <m/>
    <s v="O1011111"/>
    <n v="3"/>
    <m/>
    <s v="00-Common"/>
    <x v="20"/>
    <x v="20"/>
    <x v="0"/>
    <m/>
    <s v=""/>
    <s v=""/>
    <m/>
    <s v="TS-G-01:5/_x000a_O1011111:3A"/>
    <s v="TS-G-01:6/_x000a_O1011111:3B"/>
    <m/>
    <m/>
    <m/>
    <s v=""/>
    <s v=""/>
    <x v="2"/>
    <x v="2"/>
    <x v="0"/>
    <x v="1"/>
    <x v="1"/>
    <s v="3A"/>
    <s v="3B"/>
    <x v="2"/>
    <x v="19"/>
    <x v="1200"/>
    <x v="1308"/>
  </r>
  <r>
    <s v="01"/>
    <m/>
    <s v="Сигнал"/>
    <s v="17-M -0029LP -A"/>
    <x v="1183"/>
    <s v="00"/>
    <s v="Rinse Pump 17-L-022-P-029A"/>
    <s v="P029A НАСОС ПРОМЫВКИ"/>
    <s v="Motor Running status"/>
    <s v="4124-FY-VD-BD17617L02200002_SH.3"/>
    <x v="14"/>
    <x v="8"/>
    <m/>
    <s v="17-I-DD-N-001BL02"/>
    <s v="24 Pair"/>
    <s v="Pr.04"/>
    <x v="3"/>
    <x v="23"/>
    <x v="2"/>
    <n v="8"/>
    <s v=""/>
    <s v="48"/>
    <s v="ASK 3MLD, ASK 3MB"/>
    <x v="230"/>
    <x v="2"/>
    <x v="63"/>
    <x v="1"/>
    <x v="63"/>
    <s v="DB37-*m"/>
    <x v="1"/>
    <s v="CPO101"/>
    <n v="1"/>
    <s v="BP012"/>
    <x v="63"/>
    <n v="12"/>
    <n v="4"/>
    <x v="2"/>
    <n v="32"/>
    <s v=""/>
    <s v="DCS AMMONIA-UTILITIES"/>
    <m/>
    <m/>
    <m/>
    <s v="O1011111"/>
    <n v="4"/>
    <m/>
    <s v="00-Common"/>
    <x v="20"/>
    <x v="20"/>
    <x v="0"/>
    <m/>
    <s v=""/>
    <s v=""/>
    <m/>
    <s v="TS-G-01:7/_x000a_O1011111:4A"/>
    <s v="TS-G-01:8/_x000a_O1011111:4B"/>
    <m/>
    <m/>
    <m/>
    <s v=""/>
    <s v=""/>
    <x v="2"/>
    <x v="2"/>
    <x v="0"/>
    <x v="1"/>
    <x v="1"/>
    <s v="4A"/>
    <s v="4B"/>
    <x v="3"/>
    <x v="20"/>
    <x v="1201"/>
    <x v="1309"/>
  </r>
  <r>
    <s v="01"/>
    <m/>
    <s v="Сигнал"/>
    <s v="17-M -0029LP -A"/>
    <x v="1184"/>
    <s v="00"/>
    <s v="Rinse Pump 17-L-022-P-029A"/>
    <s v="17L022P029A ДОСТУПНО"/>
    <s v="Motor Available status"/>
    <s v="4124-FY-VD-BD17617L02200002_SH.3"/>
    <x v="14"/>
    <x v="8"/>
    <m/>
    <s v="17-I-DD-N-001BL02"/>
    <s v="24 Pair"/>
    <s v="Pr.05"/>
    <x v="3"/>
    <x v="23"/>
    <x v="3"/>
    <n v="10"/>
    <s v=""/>
    <s v="48"/>
    <s v="ASK 3MLD, ASK 3MB"/>
    <x v="230"/>
    <x v="2"/>
    <x v="63"/>
    <x v="1"/>
    <x v="63"/>
    <s v="DB37-*m"/>
    <x v="1"/>
    <s v="CPO101"/>
    <n v="1"/>
    <s v="BP012"/>
    <x v="63"/>
    <n v="12"/>
    <n v="5"/>
    <x v="2"/>
    <n v="32"/>
    <s v=""/>
    <s v="DCS AMMONIA-UTILITIES"/>
    <m/>
    <m/>
    <m/>
    <s v="O1011111"/>
    <n v="5"/>
    <m/>
    <s v="00-Common"/>
    <x v="20"/>
    <x v="20"/>
    <x v="0"/>
    <m/>
    <s v=""/>
    <s v=""/>
    <m/>
    <s v="TS-G-01:9/_x000a_O1011111:5A"/>
    <s v="TS-G-01:10/_x000a_O1011111:5B"/>
    <m/>
    <m/>
    <m/>
    <s v=""/>
    <s v=""/>
    <x v="2"/>
    <x v="2"/>
    <x v="0"/>
    <x v="1"/>
    <x v="1"/>
    <s v="5A"/>
    <s v="5B"/>
    <x v="4"/>
    <x v="21"/>
    <x v="1202"/>
    <x v="1310"/>
  </r>
  <r>
    <s v="01"/>
    <m/>
    <s v="Сигнал"/>
    <s v="17-M -0029LP -A"/>
    <x v="1185"/>
    <s v="00"/>
    <s v="Rinse Pump 17-L-022-P-029A"/>
    <s v="17L022P029A МЕСТ/ДИСТАНЦ"/>
    <s v="Motor Local/Remote status"/>
    <s v="4124-FY-VD-BD17617L02200002_SH.3"/>
    <x v="14"/>
    <x v="8"/>
    <m/>
    <s v="17-I-DD-N-001BL02"/>
    <s v="24 Pair"/>
    <s v="Pr.06"/>
    <x v="3"/>
    <x v="23"/>
    <x v="4"/>
    <n v="12"/>
    <s v=""/>
    <s v="48"/>
    <s v="ASK 3MLD, ASK 3MB"/>
    <x v="230"/>
    <x v="2"/>
    <x v="63"/>
    <x v="1"/>
    <x v="63"/>
    <s v="DB37-*m"/>
    <x v="1"/>
    <s v="CPO101"/>
    <n v="1"/>
    <s v="BP012"/>
    <x v="63"/>
    <n v="12"/>
    <n v="6"/>
    <x v="2"/>
    <n v="32"/>
    <s v=""/>
    <s v="DCS AMMONIA-UTILITIES"/>
    <m/>
    <m/>
    <m/>
    <s v="O1011111"/>
    <n v="6"/>
    <m/>
    <s v="00-Common"/>
    <x v="20"/>
    <x v="20"/>
    <x v="0"/>
    <m/>
    <s v=""/>
    <s v=""/>
    <m/>
    <s v="TS-G-01:11/_x000a_O1011111:6A"/>
    <s v="TS-G-01:12/_x000a_O1011111:6B"/>
    <m/>
    <m/>
    <m/>
    <s v=""/>
    <s v=""/>
    <x v="2"/>
    <x v="2"/>
    <x v="0"/>
    <x v="1"/>
    <x v="1"/>
    <s v="6A"/>
    <s v="6B"/>
    <x v="5"/>
    <x v="22"/>
    <x v="1203"/>
    <x v="1311"/>
  </r>
  <r>
    <s v="01"/>
    <m/>
    <s v="Сигнал"/>
    <s v="17-M -0033LP -A"/>
    <x v="1186"/>
    <s v="00"/>
    <s v="Regeneration Pump 17-L-022-P-033-A"/>
    <s v="P033A НАСОС РЕГЕНЕРАЦИИ"/>
    <s v="Motor Running status"/>
    <s v="4124-FY-VD-BD17617L02200002_SH.3"/>
    <x v="14"/>
    <x v="8"/>
    <m/>
    <s v="17-I-DD-N-001BL02"/>
    <s v="24 Pair"/>
    <s v="Pr.07"/>
    <x v="3"/>
    <x v="23"/>
    <x v="6"/>
    <n v="14"/>
    <s v=""/>
    <s v="48"/>
    <s v="ASK 3MLD, ASK 3MB"/>
    <x v="230"/>
    <x v="2"/>
    <x v="63"/>
    <x v="1"/>
    <x v="63"/>
    <s v="DB37-*m"/>
    <x v="1"/>
    <s v="CPO101"/>
    <n v="1"/>
    <s v="BP012"/>
    <x v="63"/>
    <n v="12"/>
    <n v="7"/>
    <x v="2"/>
    <n v="32"/>
    <s v=""/>
    <s v="DCS AMMONIA-UTILITIES"/>
    <m/>
    <m/>
    <m/>
    <s v="O1011111"/>
    <n v="7"/>
    <m/>
    <s v="00-Common"/>
    <x v="20"/>
    <x v="20"/>
    <x v="0"/>
    <m/>
    <s v=""/>
    <s v=""/>
    <m/>
    <s v="TS-G-01:13/_x000a_O1011111:7A"/>
    <s v="TS-G-01:14/_x000a_O1011111:7B"/>
    <m/>
    <m/>
    <m/>
    <s v=""/>
    <s v=""/>
    <x v="2"/>
    <x v="2"/>
    <x v="0"/>
    <x v="1"/>
    <x v="1"/>
    <s v="7A"/>
    <s v="7B"/>
    <x v="6"/>
    <x v="23"/>
    <x v="1204"/>
    <x v="1312"/>
  </r>
  <r>
    <s v="01"/>
    <m/>
    <s v="Сигнал"/>
    <s v="17-M -0033LP -A"/>
    <x v="1187"/>
    <s v="00"/>
    <s v="Regeneration Pump 17-L-022-P-033-A"/>
    <s v="17L022P033A ДОСТУПНО"/>
    <s v="Motor Available status"/>
    <s v="4124-FY-VD-BD17617L02200002_SH.3"/>
    <x v="14"/>
    <x v="8"/>
    <m/>
    <s v="17-I-DD-N-001BL02"/>
    <s v="24 Pair"/>
    <s v="Pr.08"/>
    <x v="3"/>
    <x v="23"/>
    <x v="7"/>
    <n v="16"/>
    <s v=""/>
    <s v="48"/>
    <s v="ASK 3MLD, ASK 3MB"/>
    <x v="230"/>
    <x v="2"/>
    <x v="63"/>
    <x v="1"/>
    <x v="63"/>
    <s v="DB37-*m"/>
    <x v="1"/>
    <s v="CPO101"/>
    <n v="1"/>
    <s v="BP012"/>
    <x v="63"/>
    <n v="12"/>
    <n v="8"/>
    <x v="2"/>
    <n v="32"/>
    <s v=""/>
    <s v="DCS AMMONIA-UTILITIES"/>
    <m/>
    <m/>
    <m/>
    <s v="O1011111"/>
    <n v="8"/>
    <m/>
    <s v="00-Common"/>
    <x v="20"/>
    <x v="20"/>
    <x v="0"/>
    <m/>
    <s v=""/>
    <s v=""/>
    <m/>
    <s v="TS-G-01:15/_x000a_O1011111:8A"/>
    <s v="TS-G-01:16/_x000a_O1011111:8B"/>
    <m/>
    <m/>
    <m/>
    <s v=""/>
    <s v=""/>
    <x v="2"/>
    <x v="2"/>
    <x v="0"/>
    <x v="1"/>
    <x v="1"/>
    <s v="8A"/>
    <s v="8B"/>
    <x v="7"/>
    <x v="24"/>
    <x v="1205"/>
    <x v="1313"/>
  </r>
  <r>
    <s v="01"/>
    <m/>
    <s v="Сигнал"/>
    <s v="17-M -0033LP -A"/>
    <x v="1188"/>
    <s v="00"/>
    <s v="Regeneration Pump 17-L-022-P-033-A"/>
    <s v="17L022P033A МЕСТ/ДИСТАНЦ"/>
    <s v="Motor Local/Remote status"/>
    <s v="4124-FY-VD-BD17617L02200002_SH.3"/>
    <x v="14"/>
    <x v="8"/>
    <m/>
    <s v="17-I-DD-N-001BL02"/>
    <s v="24 Pair"/>
    <s v="Pr.09"/>
    <x v="3"/>
    <x v="23"/>
    <x v="10"/>
    <n v="18"/>
    <s v=""/>
    <s v="48"/>
    <s v="ASK 3MLD, ASK 3MB"/>
    <x v="230"/>
    <x v="2"/>
    <x v="63"/>
    <x v="1"/>
    <x v="63"/>
    <s v="DB37-*m"/>
    <x v="1"/>
    <s v="CPO101"/>
    <n v="1"/>
    <s v="BP012"/>
    <x v="63"/>
    <n v="12"/>
    <n v="9"/>
    <x v="2"/>
    <n v="32"/>
    <s v=""/>
    <s v="DCS AMMONIA-UTILITIES"/>
    <m/>
    <m/>
    <m/>
    <s v="O1011111"/>
    <n v="9"/>
    <m/>
    <s v="00-Common"/>
    <x v="20"/>
    <x v="20"/>
    <x v="0"/>
    <m/>
    <s v=""/>
    <s v=""/>
    <m/>
    <s v="TS-G-01:17/_x000a_O1011111:9A"/>
    <s v="TS-G-01:18/_x000a_O1011111:9B"/>
    <m/>
    <m/>
    <m/>
    <s v=""/>
    <s v=""/>
    <x v="2"/>
    <x v="2"/>
    <x v="0"/>
    <x v="1"/>
    <x v="1"/>
    <s v="9A"/>
    <s v="9B"/>
    <x v="8"/>
    <x v="25"/>
    <x v="1206"/>
    <x v="1314"/>
  </r>
  <r>
    <s v="01"/>
    <m/>
    <s v="Сигнал"/>
    <s v="17-M -0022LP -A"/>
    <x v="1189"/>
    <s v="00"/>
    <s v="H2SO4 Dosing pump 17-L-022-P-022A"/>
    <s v="P022A НАСОС H2SO4 ФСД"/>
    <s v="Motor Running status"/>
    <s v="4124-FY-VD-BD17617L02200002_SH.5"/>
    <x v="14"/>
    <x v="8"/>
    <m/>
    <s v="17-I-DD-N-001BL02"/>
    <s v="24 Pair"/>
    <s v="Pr.10"/>
    <x v="3"/>
    <x v="23"/>
    <x v="11"/>
    <n v="20"/>
    <s v=""/>
    <s v="48"/>
    <s v="ASK 3MLD, ASK 3MB"/>
    <x v="230"/>
    <x v="2"/>
    <x v="63"/>
    <x v="1"/>
    <x v="63"/>
    <s v="DB37-*m"/>
    <x v="1"/>
    <s v="CPO101"/>
    <n v="1"/>
    <s v="BP012"/>
    <x v="63"/>
    <n v="12"/>
    <n v="10"/>
    <x v="2"/>
    <n v="32"/>
    <s v=""/>
    <s v="DCS AMMONIA-UTILITIES"/>
    <m/>
    <m/>
    <m/>
    <s v="O1011111"/>
    <n v="10"/>
    <m/>
    <s v="00-Common"/>
    <x v="20"/>
    <x v="20"/>
    <x v="0"/>
    <m/>
    <s v=""/>
    <s v=""/>
    <m/>
    <s v="TS-G-01:19/_x000a_O1011111:10A"/>
    <s v="TS-G-01:20/_x000a_O1011111:10B"/>
    <m/>
    <m/>
    <m/>
    <s v=""/>
    <s v=""/>
    <x v="2"/>
    <x v="2"/>
    <x v="0"/>
    <x v="1"/>
    <x v="1"/>
    <s v="10A"/>
    <s v="10B"/>
    <x v="9"/>
    <x v="26"/>
    <x v="1207"/>
    <x v="1315"/>
  </r>
  <r>
    <s v="01"/>
    <m/>
    <s v="Сигнал"/>
    <s v="17-M -0022LP -A"/>
    <x v="1190"/>
    <s v="00"/>
    <s v="H2SO4 Dosing pump 17-L-022-P-022A"/>
    <s v="L022P022A ДОСТУПНО"/>
    <s v="Motor Available status"/>
    <s v="4124-FY-VD-BD17617L02200002_SH.5"/>
    <x v="14"/>
    <x v="8"/>
    <m/>
    <s v="17-I-DD-N-001BL02"/>
    <s v="24 Pair"/>
    <s v="Pr.11"/>
    <x v="3"/>
    <x v="23"/>
    <x v="12"/>
    <n v="22"/>
    <s v=""/>
    <s v="48"/>
    <s v="ASK 3MLD, ASK 3MB"/>
    <x v="230"/>
    <x v="2"/>
    <x v="63"/>
    <x v="1"/>
    <x v="63"/>
    <s v="DB37-*m"/>
    <x v="1"/>
    <s v="CPO101"/>
    <n v="1"/>
    <s v="BP012"/>
    <x v="63"/>
    <n v="12"/>
    <n v="11"/>
    <x v="2"/>
    <n v="32"/>
    <s v=""/>
    <s v="DCS AMMONIA-UTILITIES"/>
    <m/>
    <m/>
    <m/>
    <s v="O1011111"/>
    <n v="11"/>
    <m/>
    <s v="00-Common"/>
    <x v="20"/>
    <x v="20"/>
    <x v="0"/>
    <m/>
    <s v=""/>
    <s v=""/>
    <m/>
    <s v="TS-G-01:21/_x000a_O1011111:11A"/>
    <s v="TS-G-01:22/_x000a_O1011111:11B"/>
    <m/>
    <m/>
    <m/>
    <s v=""/>
    <s v=""/>
    <x v="2"/>
    <x v="2"/>
    <x v="0"/>
    <x v="1"/>
    <x v="1"/>
    <s v="11A"/>
    <s v="11B"/>
    <x v="10"/>
    <x v="27"/>
    <x v="1208"/>
    <x v="1316"/>
  </r>
  <r>
    <s v="01"/>
    <m/>
    <s v="Сигнал"/>
    <s v="17-H -022LP"/>
    <x v="1191"/>
    <s v="00"/>
    <s v="NAOH storage tank heater 17-L-022-H002"/>
    <s v="H002 ПОДОГРЕВАТЕЛЬ NAOH"/>
    <s v="Electric Heater running status"/>
    <s v="4124-FY-VD-BD17617L02200002_SH.6"/>
    <x v="14"/>
    <x v="8"/>
    <m/>
    <s v="17-I-DD-N-001BL02"/>
    <s v="24 Pair"/>
    <s v="Pr.12"/>
    <x v="3"/>
    <x v="23"/>
    <x v="13"/>
    <n v="24"/>
    <s v=""/>
    <s v="48"/>
    <s v="ASK 3MLD, ASK 3MB"/>
    <x v="230"/>
    <x v="2"/>
    <x v="63"/>
    <x v="1"/>
    <x v="63"/>
    <s v="DB37-*m"/>
    <x v="1"/>
    <s v="CPO101"/>
    <n v="1"/>
    <s v="BP012"/>
    <x v="63"/>
    <n v="12"/>
    <n v="12"/>
    <x v="2"/>
    <n v="32"/>
    <s v=""/>
    <s v="DCS AMMONIA-UTILITIES"/>
    <m/>
    <m/>
    <m/>
    <s v="O1011111"/>
    <n v="12"/>
    <m/>
    <s v="00-Common"/>
    <x v="20"/>
    <x v="20"/>
    <x v="0"/>
    <m/>
    <s v=""/>
    <s v=""/>
    <m/>
    <s v="TS-G-01:23/_x000a_O1011111:12A"/>
    <s v="TS-G-01:24/_x000a_O1011111:12B"/>
    <m/>
    <m/>
    <m/>
    <s v=""/>
    <s v=""/>
    <x v="2"/>
    <x v="2"/>
    <x v="0"/>
    <x v="1"/>
    <x v="1"/>
    <s v="12A"/>
    <s v="12B"/>
    <x v="11"/>
    <x v="28"/>
    <x v="1209"/>
    <x v="1317"/>
  </r>
  <r>
    <s v="01"/>
    <m/>
    <s v="Сигнал"/>
    <s v="17-H -022LP"/>
    <x v="1192"/>
    <s v="00"/>
    <s v="NAOH storage tank heater 17-L-022-H002"/>
    <s v="L022H002 ДОСТУПНО"/>
    <s v="Electric Heater available status"/>
    <s v="4124-FY-VD-BD17617L02200002_SH.6"/>
    <x v="14"/>
    <x v="8"/>
    <m/>
    <s v="17-I-DD-N-001BL02"/>
    <s v="24 Pair"/>
    <s v="Pr.13"/>
    <x v="3"/>
    <x v="23"/>
    <x v="14"/>
    <n v="26"/>
    <s v=""/>
    <s v="48"/>
    <s v="ASK 3MLD, ASK 3MB"/>
    <x v="230"/>
    <x v="2"/>
    <x v="63"/>
    <x v="1"/>
    <x v="63"/>
    <s v="DB37-*m"/>
    <x v="1"/>
    <s v="CPO101"/>
    <n v="1"/>
    <s v="BP012"/>
    <x v="63"/>
    <n v="12"/>
    <n v="13"/>
    <x v="2"/>
    <n v="32"/>
    <s v=""/>
    <s v="DCS AMMONIA-UTILITIES"/>
    <m/>
    <m/>
    <m/>
    <s v="O1011111"/>
    <n v="13"/>
    <m/>
    <s v="00-Common"/>
    <x v="20"/>
    <x v="20"/>
    <x v="0"/>
    <m/>
    <s v=""/>
    <s v=""/>
    <m/>
    <s v="TS-G-01:25/_x000a_O1011111:13A"/>
    <s v="TS-G-01:26/_x000a_O1011111:13B"/>
    <m/>
    <m/>
    <m/>
    <s v=""/>
    <s v=""/>
    <x v="2"/>
    <x v="2"/>
    <x v="0"/>
    <x v="1"/>
    <x v="1"/>
    <s v="13A"/>
    <s v="13B"/>
    <x v="12"/>
    <x v="29"/>
    <x v="1210"/>
    <x v="1318"/>
  </r>
  <r>
    <s v="01"/>
    <m/>
    <s v="Сигнал"/>
    <s v="17-M -0001LK -B"/>
    <x v="1193"/>
    <s v="00"/>
    <s v="Mixed Bed Air Blower 17-L-022-K-001B"/>
    <s v="K001B ВОЗДУХОДУВКА"/>
    <s v="Motor Running status"/>
    <s v="4124-FY-VD-BD17617L02200002_SH.3"/>
    <x v="14"/>
    <x v="8"/>
    <m/>
    <s v="17-I-DD-N-013BL02"/>
    <s v="24 Pair"/>
    <s v="Pr.01"/>
    <x v="3"/>
    <x v="24"/>
    <x v="5"/>
    <n v="2"/>
    <s v=""/>
    <s v="48"/>
    <s v="ASK 3MLD, ASK 3MB"/>
    <x v="230"/>
    <x v="2"/>
    <x v="63"/>
    <x v="1"/>
    <x v="63"/>
    <s v="DB37-*m"/>
    <x v="1"/>
    <s v="CPO101"/>
    <n v="1"/>
    <s v="BP012"/>
    <x v="63"/>
    <n v="12"/>
    <n v="14"/>
    <x v="2"/>
    <n v="32"/>
    <s v=""/>
    <s v="DCS AMMONIA-UTILITIES"/>
    <m/>
    <m/>
    <m/>
    <s v="O1011111"/>
    <n v="14"/>
    <m/>
    <s v="00-Common"/>
    <x v="20"/>
    <x v="20"/>
    <x v="0"/>
    <m/>
    <s v=""/>
    <s v=""/>
    <m/>
    <s v="TS-G-02:1/_x000a_O1011111:14A"/>
    <s v="TS-G-02:2/_x000a_O1011111:14B"/>
    <m/>
    <m/>
    <m/>
    <s v=""/>
    <s v=""/>
    <x v="2"/>
    <x v="2"/>
    <x v="0"/>
    <x v="1"/>
    <x v="1"/>
    <s v="14A"/>
    <s v="14B"/>
    <x v="13"/>
    <x v="30"/>
    <x v="1211"/>
    <x v="1319"/>
  </r>
  <r>
    <s v="01"/>
    <m/>
    <s v="Сигнал"/>
    <s v="17-M -0001LK -B"/>
    <x v="1194"/>
    <s v="00"/>
    <s v="Mixed Bed Air Blower 17-L-022-K-001B"/>
    <s v="17L022K001B ДОСТУПНО"/>
    <s v="Motor Available status"/>
    <s v="4124-FY-VD-BD17617L02200002_SH.3"/>
    <x v="14"/>
    <x v="8"/>
    <m/>
    <s v="17-I-DD-N-013BL02"/>
    <s v="24 Pair"/>
    <s v="Pr.02"/>
    <x v="3"/>
    <x v="24"/>
    <x v="0"/>
    <n v="4"/>
    <s v=""/>
    <s v="48"/>
    <s v="ASK 3MLD, ASK 3MB"/>
    <x v="230"/>
    <x v="2"/>
    <x v="63"/>
    <x v="1"/>
    <x v="63"/>
    <s v="DB37-*m"/>
    <x v="1"/>
    <s v="CPO101"/>
    <n v="1"/>
    <s v="BP012"/>
    <x v="63"/>
    <n v="12"/>
    <n v="15"/>
    <x v="2"/>
    <n v="32"/>
    <s v=""/>
    <s v="DCS AMMONIA-UTILITIES"/>
    <m/>
    <m/>
    <m/>
    <s v="O1011111"/>
    <n v="15"/>
    <m/>
    <s v="00-Common"/>
    <x v="20"/>
    <x v="20"/>
    <x v="0"/>
    <m/>
    <s v=""/>
    <s v=""/>
    <m/>
    <s v="TS-G-02:3/_x000a_O1011111:15A"/>
    <s v="TS-G-02:4/_x000a_O1011111:15B"/>
    <m/>
    <m/>
    <m/>
    <s v=""/>
    <s v=""/>
    <x v="2"/>
    <x v="2"/>
    <x v="0"/>
    <x v="1"/>
    <x v="1"/>
    <s v="15A"/>
    <s v="15B"/>
    <x v="14"/>
    <x v="31"/>
    <x v="1212"/>
    <x v="1320"/>
  </r>
  <r>
    <s v="01"/>
    <m/>
    <s v="Сигнал"/>
    <s v="17-M -0001LK -B"/>
    <x v="1195"/>
    <s v="00"/>
    <s v="Mixed Bed Air Blower 17-L-022-K-001B"/>
    <s v="17L022K001B МЕСТ/ДИСТАНЦ"/>
    <s v="Motor Local/Remote status"/>
    <s v="4124-FY-VD-BD17617L02200002_SH.3"/>
    <x v="14"/>
    <x v="8"/>
    <m/>
    <s v="17-I-DD-N-013BL02"/>
    <s v="24 Pair"/>
    <s v="Pr.03"/>
    <x v="3"/>
    <x v="24"/>
    <x v="1"/>
    <n v="6"/>
    <s v=""/>
    <s v="48"/>
    <s v="ASK 3MLD, ASK 3MB"/>
    <x v="230"/>
    <x v="2"/>
    <x v="63"/>
    <x v="1"/>
    <x v="63"/>
    <s v="DB37-*m"/>
    <x v="1"/>
    <s v="CPO101"/>
    <n v="1"/>
    <s v="BP012"/>
    <x v="63"/>
    <n v="12"/>
    <n v="16"/>
    <x v="2"/>
    <n v="32"/>
    <s v=""/>
    <s v="DCS AMMONIA-UTILITIES"/>
    <m/>
    <m/>
    <m/>
    <s v="O1011111"/>
    <n v="16"/>
    <m/>
    <s v="00-Common"/>
    <x v="20"/>
    <x v="20"/>
    <x v="0"/>
    <m/>
    <s v=""/>
    <s v=""/>
    <m/>
    <s v="TS-G-02:5/_x000a_O1011111:16A"/>
    <s v="TS-G-02:6/_x000a_O1011111:16B"/>
    <m/>
    <m/>
    <m/>
    <s v=""/>
    <s v=""/>
    <x v="2"/>
    <x v="2"/>
    <x v="0"/>
    <x v="1"/>
    <x v="1"/>
    <s v="16A"/>
    <s v="16B"/>
    <x v="15"/>
    <x v="32"/>
    <x v="1213"/>
    <x v="1321"/>
  </r>
  <r>
    <s v="01"/>
    <m/>
    <s v="Сигнал"/>
    <s v="17-M -0002LK -A"/>
    <x v="1196"/>
    <s v="00"/>
    <s v="Mixed Bed Air Blower 17-L-022-K-002A"/>
    <s v="K002A ВОЗДУХОДУВКА"/>
    <s v="Motor Running status"/>
    <s v="4124-FY-VD-BD17617L02200002_SH.3"/>
    <x v="14"/>
    <x v="8"/>
    <m/>
    <s v="17-I-DD-N-013BL02"/>
    <s v="24 Pair"/>
    <s v="Pr.04"/>
    <x v="3"/>
    <x v="24"/>
    <x v="2"/>
    <n v="8"/>
    <s v=""/>
    <s v="48"/>
    <s v="ASK 3MLD, ASK 3MB"/>
    <x v="230"/>
    <x v="2"/>
    <x v="63"/>
    <x v="1"/>
    <x v="63"/>
    <s v="DB37-*m"/>
    <x v="1"/>
    <s v="CPO101"/>
    <n v="1"/>
    <s v="BP012"/>
    <x v="63"/>
    <n v="12"/>
    <n v="17"/>
    <x v="2"/>
    <n v="32"/>
    <s v=""/>
    <s v="DCS AMMONIA-UTILITIES"/>
    <m/>
    <m/>
    <m/>
    <s v="O1011111"/>
    <n v="17"/>
    <m/>
    <s v="00-Common"/>
    <x v="20"/>
    <x v="20"/>
    <x v="0"/>
    <m/>
    <s v=""/>
    <s v=""/>
    <m/>
    <s v="TS-G-02:7/_x000a_O1011111:17A"/>
    <s v="TS-G-02:8/_x000a_O1011111:17B"/>
    <m/>
    <m/>
    <m/>
    <s v=""/>
    <s v=""/>
    <x v="2"/>
    <x v="2"/>
    <x v="0"/>
    <x v="1"/>
    <x v="1"/>
    <s v="17A"/>
    <s v="17B"/>
    <x v="17"/>
    <x v="33"/>
    <x v="1214"/>
    <x v="1322"/>
  </r>
  <r>
    <s v="01"/>
    <m/>
    <s v="Сигнал"/>
    <s v="17-M -0002LK -A"/>
    <x v="1197"/>
    <s v="00"/>
    <s v="Mixed Bed Air Blower 17-L-022-K-002A"/>
    <s v="17L022K002A ДОСТУПНО"/>
    <s v="Motor Available status"/>
    <s v="4124-FY-VD-BD17617L02200002_SH.3"/>
    <x v="14"/>
    <x v="8"/>
    <m/>
    <s v="17-I-DD-N-013BL02"/>
    <s v="24 Pair"/>
    <s v="Pr.05"/>
    <x v="3"/>
    <x v="24"/>
    <x v="3"/>
    <n v="10"/>
    <s v=""/>
    <s v="48"/>
    <s v="ASK 3MLD, ASK 3MB"/>
    <x v="230"/>
    <x v="2"/>
    <x v="63"/>
    <x v="1"/>
    <x v="63"/>
    <s v="DB37-*m"/>
    <x v="1"/>
    <s v="CPO101"/>
    <n v="1"/>
    <s v="BP012"/>
    <x v="63"/>
    <n v="12"/>
    <n v="18"/>
    <x v="2"/>
    <n v="32"/>
    <s v=""/>
    <s v="DCS AMMONIA-UTILITIES"/>
    <m/>
    <m/>
    <m/>
    <s v="O1011111"/>
    <n v="18"/>
    <m/>
    <s v="00-Common"/>
    <x v="20"/>
    <x v="20"/>
    <x v="0"/>
    <m/>
    <s v=""/>
    <s v=""/>
    <m/>
    <s v="TS-G-02:9/_x000a_O1011111:18A"/>
    <s v="TS-G-02:10/_x000a_O1011111:18B"/>
    <m/>
    <m/>
    <m/>
    <s v=""/>
    <s v=""/>
    <x v="2"/>
    <x v="2"/>
    <x v="0"/>
    <x v="1"/>
    <x v="1"/>
    <s v="18A"/>
    <s v="18B"/>
    <x v="18"/>
    <x v="34"/>
    <x v="1215"/>
    <x v="1323"/>
  </r>
  <r>
    <s v="01"/>
    <m/>
    <s v="Сигнал"/>
    <s v="17-M -0002LK -A"/>
    <x v="1198"/>
    <s v="00"/>
    <s v="Mixed Bed Air Blower 17-L-022-K-002A"/>
    <s v="17L022K002A МЕСТ/ДИСТАНЦ"/>
    <s v="Motor Local/Remote status"/>
    <s v="4124-FY-VD-BD17617L02200002_SH.3"/>
    <x v="14"/>
    <x v="8"/>
    <m/>
    <s v="17-I-DD-N-013BL02"/>
    <s v="24 Pair"/>
    <s v="Pr.06"/>
    <x v="3"/>
    <x v="24"/>
    <x v="4"/>
    <n v="12"/>
    <s v=""/>
    <s v="48"/>
    <s v="ASK 3MLD, ASK 3MB"/>
    <x v="230"/>
    <x v="2"/>
    <x v="63"/>
    <x v="1"/>
    <x v="63"/>
    <s v="DB37-*m"/>
    <x v="1"/>
    <s v="CPO101"/>
    <n v="1"/>
    <s v="BP012"/>
    <x v="63"/>
    <n v="12"/>
    <n v="19"/>
    <x v="2"/>
    <n v="32"/>
    <s v=""/>
    <s v="DCS AMMONIA-UTILITIES"/>
    <m/>
    <m/>
    <m/>
    <s v="O1011111"/>
    <n v="19"/>
    <m/>
    <s v="00-Common"/>
    <x v="20"/>
    <x v="20"/>
    <x v="0"/>
    <m/>
    <s v=""/>
    <s v=""/>
    <m/>
    <s v="TS-G-02:11/_x000a_O1011111:19A"/>
    <s v="TS-G-02:12/_x000a_O1011111:19B"/>
    <m/>
    <m/>
    <m/>
    <s v=""/>
    <s v=""/>
    <x v="2"/>
    <x v="2"/>
    <x v="0"/>
    <x v="1"/>
    <x v="1"/>
    <s v="19A"/>
    <s v="19B"/>
    <x v="19"/>
    <x v="35"/>
    <x v="1216"/>
    <x v="1324"/>
  </r>
  <r>
    <s v="01"/>
    <m/>
    <s v="Сигнал"/>
    <s v="17-M -0002LK -B"/>
    <x v="1199"/>
    <s v="00"/>
    <s v="Mixed Bed Air Blower 17-L-022-K-002B"/>
    <s v="K002B ВОЗДУХОДУВКА"/>
    <s v="Motor Running status"/>
    <s v="4124-FY-VD-BD17617L02200002_SH.3"/>
    <x v="14"/>
    <x v="8"/>
    <m/>
    <s v="17-I-DD-N-013BL02"/>
    <s v="24 Pair"/>
    <s v="Pr.07"/>
    <x v="3"/>
    <x v="24"/>
    <x v="6"/>
    <n v="14"/>
    <s v=""/>
    <s v="48"/>
    <s v="ASK 3MLD, ASK 3MB"/>
    <x v="230"/>
    <x v="2"/>
    <x v="63"/>
    <x v="1"/>
    <x v="63"/>
    <s v="DB37-*m"/>
    <x v="1"/>
    <s v="CPO101"/>
    <n v="1"/>
    <s v="BP012"/>
    <x v="63"/>
    <n v="12"/>
    <n v="20"/>
    <x v="2"/>
    <n v="32"/>
    <s v=""/>
    <s v="DCS AMMONIA-UTILITIES"/>
    <m/>
    <m/>
    <m/>
    <s v="O1011111"/>
    <n v="20"/>
    <m/>
    <s v="00-Common"/>
    <x v="20"/>
    <x v="20"/>
    <x v="0"/>
    <m/>
    <s v=""/>
    <s v=""/>
    <m/>
    <s v="TS-G-02:13/_x000a_O1011111:20A"/>
    <s v="TS-G-02:14/_x000a_O1011111:20B"/>
    <m/>
    <m/>
    <m/>
    <s v=""/>
    <s v=""/>
    <x v="2"/>
    <x v="2"/>
    <x v="0"/>
    <x v="1"/>
    <x v="1"/>
    <s v="20A"/>
    <s v="20B"/>
    <x v="20"/>
    <x v="36"/>
    <x v="1217"/>
    <x v="1325"/>
  </r>
  <r>
    <s v="01"/>
    <m/>
    <s v="Сигнал"/>
    <s v="17-M -0002LK -B"/>
    <x v="1200"/>
    <s v="00"/>
    <s v="Mixed Bed Air Blower 17-L-022-K-002B"/>
    <s v="17L022K002B ДОСТУПНО"/>
    <s v="Motor Available status"/>
    <s v="4124-FY-VD-BD17617L02200002_SH.3"/>
    <x v="14"/>
    <x v="8"/>
    <m/>
    <s v="17-I-DD-N-013BL02"/>
    <s v="24 Pair"/>
    <s v="Pr.08"/>
    <x v="3"/>
    <x v="24"/>
    <x v="7"/>
    <n v="16"/>
    <s v=""/>
    <s v="48"/>
    <s v="ASK 3MLD, ASK 3MB"/>
    <x v="230"/>
    <x v="2"/>
    <x v="63"/>
    <x v="1"/>
    <x v="63"/>
    <s v="DB37-*m"/>
    <x v="1"/>
    <s v="CPO101"/>
    <n v="1"/>
    <s v="BP012"/>
    <x v="63"/>
    <n v="12"/>
    <n v="21"/>
    <x v="2"/>
    <n v="32"/>
    <s v=""/>
    <s v="DCS AMMONIA-UTILITIES"/>
    <m/>
    <m/>
    <m/>
    <s v="O1011111"/>
    <n v="21"/>
    <m/>
    <s v="00-Common"/>
    <x v="20"/>
    <x v="20"/>
    <x v="0"/>
    <m/>
    <s v=""/>
    <s v=""/>
    <m/>
    <s v="TS-G-02:15/_x000a_O1011111:21A"/>
    <s v="TS-G-02:16/_x000a_O1011111:21B"/>
    <m/>
    <m/>
    <m/>
    <s v=""/>
    <s v=""/>
    <x v="2"/>
    <x v="2"/>
    <x v="0"/>
    <x v="1"/>
    <x v="1"/>
    <s v="21A"/>
    <s v="21B"/>
    <x v="21"/>
    <x v="37"/>
    <x v="1218"/>
    <x v="1326"/>
  </r>
  <r>
    <s v="01"/>
    <m/>
    <s v="Сигнал"/>
    <s v="17-M -0002LK -B"/>
    <x v="1201"/>
    <s v="00"/>
    <s v="Mixed Bed Air Blower 17-L-022-K-002B"/>
    <s v="17L022K002B МЕСТ/ДИСТАНЦ"/>
    <s v="Motor Local/Remote status"/>
    <s v="4124-FY-VD-BD17617L02200002_SH.3"/>
    <x v="14"/>
    <x v="8"/>
    <m/>
    <s v="17-I-DD-N-013BL02"/>
    <s v="24 Pair"/>
    <s v="Pr.09"/>
    <x v="3"/>
    <x v="24"/>
    <x v="10"/>
    <n v="18"/>
    <s v=""/>
    <s v="48"/>
    <s v="ASK 3MLD, ASK 3MB"/>
    <x v="230"/>
    <x v="2"/>
    <x v="63"/>
    <x v="1"/>
    <x v="63"/>
    <s v="DB37-*m"/>
    <x v="1"/>
    <s v="CPO101"/>
    <n v="1"/>
    <s v="BP012"/>
    <x v="63"/>
    <n v="12"/>
    <n v="22"/>
    <x v="2"/>
    <n v="32"/>
    <s v=""/>
    <s v="DCS AMMONIA-UTILITIES"/>
    <m/>
    <m/>
    <m/>
    <s v="O1011111"/>
    <n v="22"/>
    <m/>
    <s v="00-Common"/>
    <x v="20"/>
    <x v="20"/>
    <x v="0"/>
    <m/>
    <s v=""/>
    <s v=""/>
    <m/>
    <s v="TS-G-02:17/_x000a_O1011111:22A"/>
    <s v="TS-G-02:18/_x000a_O1011111:22B"/>
    <m/>
    <m/>
    <m/>
    <s v=""/>
    <s v=""/>
    <x v="2"/>
    <x v="2"/>
    <x v="0"/>
    <x v="1"/>
    <x v="1"/>
    <s v="22A"/>
    <s v="22B"/>
    <x v="22"/>
    <x v="38"/>
    <x v="1219"/>
    <x v="1327"/>
  </r>
  <r>
    <s v="01"/>
    <m/>
    <s v="Сигнал"/>
    <s v="17-M -0029LP -B"/>
    <x v="1202"/>
    <s v="00"/>
    <s v="Rinse Pump 17-L-022-P-029B"/>
    <s v="P029B НАСОС ПРОМЫВКИ"/>
    <s v="Motor Running status"/>
    <s v="4124-FY-VD-BD17617L02200002_SH.3"/>
    <x v="14"/>
    <x v="8"/>
    <m/>
    <s v="17-I-DD-N-013BL02"/>
    <s v="24 Pair"/>
    <s v="Pr.10"/>
    <x v="3"/>
    <x v="24"/>
    <x v="11"/>
    <n v="20"/>
    <s v=""/>
    <s v="48"/>
    <s v="ASK 3MLD, ASK 3MB"/>
    <x v="230"/>
    <x v="2"/>
    <x v="63"/>
    <x v="1"/>
    <x v="63"/>
    <s v="DB37-*m"/>
    <x v="1"/>
    <s v="CPO101"/>
    <n v="1"/>
    <s v="BP012"/>
    <x v="63"/>
    <n v="12"/>
    <n v="23"/>
    <x v="2"/>
    <n v="32"/>
    <s v=""/>
    <s v="DCS AMMONIA-UTILITIES"/>
    <m/>
    <m/>
    <m/>
    <s v="O1011111"/>
    <n v="23"/>
    <m/>
    <s v="00-Common"/>
    <x v="20"/>
    <x v="20"/>
    <x v="0"/>
    <m/>
    <s v=""/>
    <s v=""/>
    <m/>
    <s v="TS-G-02:19/_x000a_O1011111:23A"/>
    <s v="TS-G-02:20/_x000a_O1011111:23B"/>
    <m/>
    <m/>
    <m/>
    <s v=""/>
    <s v=""/>
    <x v="2"/>
    <x v="2"/>
    <x v="0"/>
    <x v="1"/>
    <x v="1"/>
    <s v="23A"/>
    <s v="23B"/>
    <x v="23"/>
    <x v="39"/>
    <x v="1220"/>
    <x v="1328"/>
  </r>
  <r>
    <s v="01"/>
    <m/>
    <s v="Сигнал"/>
    <s v="17-M -0029LP -B"/>
    <x v="1203"/>
    <s v="00"/>
    <s v="Rinse Pump 17-L-022-P-029B"/>
    <s v="17L022P029B ДОСТУПНО"/>
    <s v="Motor Available status"/>
    <s v="4124-FY-VD-BD17617L02200002_SH.3"/>
    <x v="14"/>
    <x v="8"/>
    <m/>
    <s v="17-I-DD-N-013BL02"/>
    <s v="24 Pair"/>
    <s v="Pr.11"/>
    <x v="3"/>
    <x v="24"/>
    <x v="12"/>
    <n v="22"/>
    <s v=""/>
    <s v="48"/>
    <s v="ASK 3MLD, ASK 3MB"/>
    <x v="230"/>
    <x v="2"/>
    <x v="63"/>
    <x v="1"/>
    <x v="63"/>
    <s v="DB37-*m"/>
    <x v="1"/>
    <s v="CPO101"/>
    <n v="1"/>
    <s v="BP012"/>
    <x v="63"/>
    <n v="12"/>
    <n v="24"/>
    <x v="2"/>
    <n v="32"/>
    <s v=""/>
    <s v="DCS AMMONIA-UTILITIES"/>
    <m/>
    <m/>
    <m/>
    <s v="O1011111"/>
    <n v="24"/>
    <m/>
    <s v="00-Common"/>
    <x v="20"/>
    <x v="20"/>
    <x v="0"/>
    <m/>
    <s v=""/>
    <s v=""/>
    <m/>
    <s v="TS-G-02:21/_x000a_O1011111:24A"/>
    <s v="TS-G-02:22/_x000a_O1011111:24B"/>
    <m/>
    <m/>
    <m/>
    <s v=""/>
    <s v=""/>
    <x v="2"/>
    <x v="2"/>
    <x v="0"/>
    <x v="1"/>
    <x v="1"/>
    <s v="24A"/>
    <s v="24B"/>
    <x v="24"/>
    <x v="40"/>
    <x v="1221"/>
    <x v="1329"/>
  </r>
  <r>
    <s v="01"/>
    <m/>
    <s v="Сигнал"/>
    <s v="17-M -0029LP -B"/>
    <x v="1204"/>
    <s v="00"/>
    <s v="Rinse Pump 17-L-022-P-029B"/>
    <s v="17L022P029B МЕСТ/ДИСТАНЦ"/>
    <s v="Motor Local/Remote status"/>
    <s v="4124-FY-VD-BD17617L02200002_SH.3"/>
    <x v="14"/>
    <x v="8"/>
    <m/>
    <s v="17-I-DD-N-013BL02"/>
    <s v="24 Pair"/>
    <s v="Pr.12"/>
    <x v="3"/>
    <x v="24"/>
    <x v="13"/>
    <n v="24"/>
    <s v=""/>
    <s v="48"/>
    <s v="ASK 3MLD, ASK 3MB"/>
    <x v="230"/>
    <x v="2"/>
    <x v="63"/>
    <x v="1"/>
    <x v="63"/>
    <s v="DB37-*m"/>
    <x v="1"/>
    <s v="CPO101"/>
    <n v="1"/>
    <s v="BP012"/>
    <x v="63"/>
    <n v="12"/>
    <n v="25"/>
    <x v="2"/>
    <n v="32"/>
    <s v=""/>
    <s v="DCS AMMONIA-UTILITIES"/>
    <m/>
    <m/>
    <m/>
    <s v="O1011111"/>
    <n v="25"/>
    <m/>
    <s v="00-Common"/>
    <x v="20"/>
    <x v="20"/>
    <x v="0"/>
    <m/>
    <s v=""/>
    <s v=""/>
    <m/>
    <s v="TS-G-02:23/_x000a_O1011111:25A"/>
    <s v="TS-G-02:24/_x000a_O1011111:25B"/>
    <m/>
    <m/>
    <m/>
    <s v=""/>
    <s v=""/>
    <x v="2"/>
    <x v="2"/>
    <x v="0"/>
    <x v="1"/>
    <x v="1"/>
    <s v="25A"/>
    <s v="25B"/>
    <x v="25"/>
    <x v="41"/>
    <x v="1222"/>
    <x v="1330"/>
  </r>
  <r>
    <s v="01"/>
    <m/>
    <s v="Сигнал"/>
    <s v="17-M -0033LP -B"/>
    <x v="1205"/>
    <s v="00"/>
    <s v="Regeneration Pump 17-L-022-P-033-B"/>
    <s v="P033B НАСОС РЕГЕНЕРАЦИИ"/>
    <s v="Motor Running status"/>
    <s v="4124-FY-VD-BD17617L02200002_SH.3"/>
    <x v="14"/>
    <x v="8"/>
    <m/>
    <s v="17-I-DD-N-013BL02"/>
    <s v="24 Pair"/>
    <s v="Pr.13"/>
    <x v="3"/>
    <x v="24"/>
    <x v="14"/>
    <n v="26"/>
    <s v=""/>
    <s v="48"/>
    <s v="ASK 3MLD, ASK 3MB"/>
    <x v="230"/>
    <x v="2"/>
    <x v="63"/>
    <x v="1"/>
    <x v="63"/>
    <s v="DB37-*m"/>
    <x v="1"/>
    <s v="CPO101"/>
    <n v="1"/>
    <s v="BP012"/>
    <x v="63"/>
    <n v="12"/>
    <n v="26"/>
    <x v="2"/>
    <n v="32"/>
    <s v=""/>
    <s v="DCS AMMONIA-UTILITIES"/>
    <m/>
    <m/>
    <m/>
    <s v="O1011111"/>
    <n v="26"/>
    <m/>
    <s v="00-Common"/>
    <x v="20"/>
    <x v="20"/>
    <x v="0"/>
    <m/>
    <s v=""/>
    <s v=""/>
    <m/>
    <s v="TS-G-02:25/_x000a_O1011111:26A"/>
    <s v="TS-G-02:26/_x000a_O1011111:26B"/>
    <m/>
    <m/>
    <m/>
    <s v=""/>
    <s v=""/>
    <x v="2"/>
    <x v="2"/>
    <x v="0"/>
    <x v="1"/>
    <x v="1"/>
    <s v="26A"/>
    <s v="26B"/>
    <x v="26"/>
    <x v="42"/>
    <x v="1223"/>
    <x v="1331"/>
  </r>
  <r>
    <s v="01"/>
    <m/>
    <s v="Сигнал"/>
    <s v="17-M -0033LP -B"/>
    <x v="1206"/>
    <s v="00"/>
    <s v="Regeneration Pump 17-L-022-P-033-B"/>
    <s v="17L022P033B ДОСТУПНО"/>
    <s v="Motor Available status"/>
    <s v="4124-FY-VD-BD17617L02200002_SH.3"/>
    <x v="14"/>
    <x v="8"/>
    <m/>
    <s v="17-I-DD-N-013BL02"/>
    <s v="24 Pair"/>
    <s v="Pr.14"/>
    <x v="3"/>
    <x v="24"/>
    <x v="15"/>
    <n v="28"/>
    <s v=""/>
    <s v="48"/>
    <s v="ASK 3MLD, ASK 3MB"/>
    <x v="230"/>
    <x v="2"/>
    <x v="63"/>
    <x v="1"/>
    <x v="63"/>
    <s v="DB37-*m"/>
    <x v="1"/>
    <s v="CPO101"/>
    <n v="1"/>
    <s v="BP012"/>
    <x v="63"/>
    <n v="12"/>
    <n v="27"/>
    <x v="2"/>
    <n v="32"/>
    <s v=""/>
    <s v="DCS AMMONIA-UTILITIES"/>
    <m/>
    <m/>
    <m/>
    <s v="O1011111"/>
    <n v="27"/>
    <m/>
    <s v="00-Common"/>
    <x v="20"/>
    <x v="20"/>
    <x v="0"/>
    <m/>
    <s v=""/>
    <s v=""/>
    <m/>
    <s v="TS-G-02:27/_x000a_O1011111:27A"/>
    <s v="TS-G-02:28/_x000a_O1011111:27B"/>
    <m/>
    <m/>
    <m/>
    <s v=""/>
    <s v=""/>
    <x v="2"/>
    <x v="2"/>
    <x v="0"/>
    <x v="1"/>
    <x v="1"/>
    <s v="27A"/>
    <s v="27B"/>
    <x v="27"/>
    <x v="43"/>
    <x v="1224"/>
    <x v="1332"/>
  </r>
  <r>
    <s v="01"/>
    <m/>
    <s v="Сигнал"/>
    <s v="17-M -0033LP -B"/>
    <x v="1207"/>
    <s v="00"/>
    <s v="Regeneration Pump 17-L-022-P-033-B"/>
    <s v="17L022P033B МЕСТ/ДИСТАНЦ"/>
    <s v="Motor Local/Remote status"/>
    <s v="4124-FY-VD-BD17617L02200002_SH.3"/>
    <x v="14"/>
    <x v="8"/>
    <m/>
    <s v="17-I-DD-N-013BL02"/>
    <s v="24 Pair"/>
    <s v="Pr.15"/>
    <x v="3"/>
    <x v="24"/>
    <x v="9"/>
    <n v="30"/>
    <s v=""/>
    <s v="48"/>
    <s v="ASK 3MLD, ASK 3MB"/>
    <x v="230"/>
    <x v="2"/>
    <x v="63"/>
    <x v="1"/>
    <x v="63"/>
    <s v="DB37-*m"/>
    <x v="1"/>
    <s v="CPO101"/>
    <n v="1"/>
    <s v="BP012"/>
    <x v="63"/>
    <n v="12"/>
    <n v="28"/>
    <x v="2"/>
    <n v="32"/>
    <s v=""/>
    <s v="DCS AMMONIA-UTILITIES"/>
    <m/>
    <m/>
    <m/>
    <s v="O1011111"/>
    <n v="28"/>
    <m/>
    <s v="00-Common"/>
    <x v="20"/>
    <x v="20"/>
    <x v="0"/>
    <m/>
    <s v=""/>
    <s v=""/>
    <m/>
    <s v="TS-G-02:29/_x000a_O1011111:28A"/>
    <s v="TS-G-02:30/_x000a_O1011111:28B"/>
    <m/>
    <m/>
    <m/>
    <s v=""/>
    <s v=""/>
    <x v="2"/>
    <x v="2"/>
    <x v="0"/>
    <x v="1"/>
    <x v="1"/>
    <s v="28A"/>
    <s v="28B"/>
    <x v="28"/>
    <x v="44"/>
    <x v="1225"/>
    <x v="1333"/>
  </r>
  <r>
    <s v="01"/>
    <m/>
    <s v="Сигнал"/>
    <s v="17-M -0033LP -C"/>
    <x v="1208"/>
    <s v="00"/>
    <s v="Regeneration Pump 17-L-022-P-033-C"/>
    <s v="P033C НАСОС РЕГЕНЕРАЦИИ"/>
    <s v="Motor Running status"/>
    <s v="4124-FY-VD-BD17617L02200002_SH.3"/>
    <x v="14"/>
    <x v="8"/>
    <m/>
    <s v="17-I-DD-N-013BL02"/>
    <s v="24 Pair"/>
    <s v="Pr.16"/>
    <x v="3"/>
    <x v="24"/>
    <x v="16"/>
    <n v="32"/>
    <s v=""/>
    <s v="48"/>
    <s v="ASK 3MLD, ASK 3MB"/>
    <x v="230"/>
    <x v="2"/>
    <x v="63"/>
    <x v="1"/>
    <x v="63"/>
    <s v="DB37-*m"/>
    <x v="1"/>
    <s v="CPO101"/>
    <n v="1"/>
    <s v="BP012"/>
    <x v="63"/>
    <n v="12"/>
    <n v="29"/>
    <x v="2"/>
    <n v="32"/>
    <s v=""/>
    <s v="DCS AMMONIA-UTILITIES"/>
    <m/>
    <m/>
    <m/>
    <s v="O1011111"/>
    <n v="29"/>
    <m/>
    <s v="00-Common"/>
    <x v="20"/>
    <x v="20"/>
    <x v="0"/>
    <m/>
    <s v=""/>
    <s v=""/>
    <m/>
    <s v="TS-G-02:31/_x000a_O1011111:29A"/>
    <s v="TS-G-02:32/_x000a_O1011111:29B"/>
    <m/>
    <m/>
    <m/>
    <s v=""/>
    <s v=""/>
    <x v="2"/>
    <x v="2"/>
    <x v="0"/>
    <x v="1"/>
    <x v="1"/>
    <s v="29A"/>
    <s v="29B"/>
    <x v="29"/>
    <x v="45"/>
    <x v="1226"/>
    <x v="1334"/>
  </r>
  <r>
    <s v="01"/>
    <m/>
    <s v="Сигнал"/>
    <s v="17-M -0033LP -C"/>
    <x v="1209"/>
    <s v="00"/>
    <s v="Regeneration Pump 17-L-022-P-033-C"/>
    <s v="17L022P033C ДОСТУПНО"/>
    <s v="Motor Available status"/>
    <s v="4124-FY-VD-BD17617L02200002_SH.3"/>
    <x v="14"/>
    <x v="8"/>
    <m/>
    <s v="17-I-DD-N-013BL02"/>
    <s v="24 Pair"/>
    <s v="Pr.17"/>
    <x v="3"/>
    <x v="24"/>
    <x v="19"/>
    <n v="34"/>
    <s v=""/>
    <s v="48"/>
    <s v="ASK 3MLD, ASK 3MB"/>
    <x v="230"/>
    <x v="2"/>
    <x v="63"/>
    <x v="1"/>
    <x v="63"/>
    <s v="DB37-*m"/>
    <x v="1"/>
    <s v="CPO101"/>
    <n v="1"/>
    <s v="BP012"/>
    <x v="63"/>
    <n v="12"/>
    <n v="30"/>
    <x v="2"/>
    <n v="32"/>
    <s v=""/>
    <s v="DCS AMMONIA-UTILITIES"/>
    <m/>
    <m/>
    <m/>
    <s v="O1011111"/>
    <n v="30"/>
    <m/>
    <s v="00-Common"/>
    <x v="20"/>
    <x v="20"/>
    <x v="0"/>
    <m/>
    <s v=""/>
    <s v=""/>
    <m/>
    <s v="TS-G-02:33/_x000a_O1011111:30A"/>
    <s v="TS-G-02:34/_x000a_O1011111:30B"/>
    <m/>
    <m/>
    <m/>
    <s v=""/>
    <s v=""/>
    <x v="2"/>
    <x v="2"/>
    <x v="0"/>
    <x v="1"/>
    <x v="1"/>
    <s v="30A"/>
    <s v="30B"/>
    <x v="30"/>
    <x v="46"/>
    <x v="1227"/>
    <x v="1335"/>
  </r>
  <r>
    <s v="01"/>
    <m/>
    <s v="Сигнал"/>
    <s v="17-M -0033LP -C"/>
    <x v="1210"/>
    <s v="00"/>
    <s v="Regeneration Pump 17-L-022-P-033-C"/>
    <s v="17L022P033C МЕСТ/ДИСТАНЦ"/>
    <s v="Motor Local/Remote status"/>
    <s v="4124-FY-VD-BD17617L02200002_SH.3"/>
    <x v="14"/>
    <x v="8"/>
    <m/>
    <s v="17-I-DD-N-013BL02"/>
    <s v="24 Pair"/>
    <s v="Pr.18"/>
    <x v="3"/>
    <x v="24"/>
    <x v="20"/>
    <n v="36"/>
    <s v=""/>
    <s v="48"/>
    <s v="ASK 3MLD, ASK 3MB"/>
    <x v="230"/>
    <x v="2"/>
    <x v="63"/>
    <x v="1"/>
    <x v="63"/>
    <s v="DB37-*m"/>
    <x v="1"/>
    <s v="CPO101"/>
    <n v="1"/>
    <s v="BP012"/>
    <x v="63"/>
    <n v="12"/>
    <n v="31"/>
    <x v="2"/>
    <n v="32"/>
    <s v=""/>
    <s v="DCS AMMONIA-UTILITIES"/>
    <m/>
    <m/>
    <m/>
    <s v="O1011111"/>
    <n v="31"/>
    <m/>
    <s v="00-Common"/>
    <x v="20"/>
    <x v="20"/>
    <x v="0"/>
    <m/>
    <s v=""/>
    <s v=""/>
    <m/>
    <s v="TS-G-02:35/_x000a_O1011111:31A"/>
    <s v="TS-G-02:36/_x000a_O1011111:31B"/>
    <m/>
    <m/>
    <m/>
    <s v=""/>
    <s v=""/>
    <x v="2"/>
    <x v="2"/>
    <x v="0"/>
    <x v="1"/>
    <x v="1"/>
    <s v="31A"/>
    <s v="31B"/>
    <x v="31"/>
    <x v="47"/>
    <x v="1228"/>
    <x v="1336"/>
  </r>
  <r>
    <s v="01"/>
    <m/>
    <s v="Сигнал"/>
    <s v="17-M -0022LP -A"/>
    <x v="1211"/>
    <s v="00"/>
    <s v="H2SO4 Dosing pump 17-L-022-P-022A"/>
    <s v="L022P022A МЕСТ/ДИСТАНЦ"/>
    <s v="Motor Local/Remote status"/>
    <s v="4124-FY-VD-BD17617L02200002_SH.5"/>
    <x v="14"/>
    <x v="8"/>
    <m/>
    <s v="17-I-DD-N-013BL02"/>
    <s v="24 Pair"/>
    <s v="Pr.19"/>
    <x v="3"/>
    <x v="24"/>
    <x v="21"/>
    <n v="38"/>
    <s v=""/>
    <s v="48"/>
    <s v="ASK 3MLD, ASK 3MB"/>
    <x v="230"/>
    <x v="2"/>
    <x v="63"/>
    <x v="1"/>
    <x v="63"/>
    <s v="DB37-*m"/>
    <x v="1"/>
    <s v="CPO101"/>
    <n v="1"/>
    <s v="BP012"/>
    <x v="63"/>
    <n v="12"/>
    <n v="32"/>
    <x v="2"/>
    <n v="32"/>
    <s v=""/>
    <s v="DCS AMMONIA-UTILITIES"/>
    <m/>
    <m/>
    <m/>
    <s v="O1011111"/>
    <n v="32"/>
    <m/>
    <s v="00-Common"/>
    <x v="20"/>
    <x v="20"/>
    <x v="0"/>
    <m/>
    <s v=""/>
    <s v=""/>
    <m/>
    <s v="TS-G-02:37/_x000a_O1011111:32A"/>
    <s v="TS-G-02:38/_x000a_O1011111:32B"/>
    <m/>
    <m/>
    <m/>
    <s v=""/>
    <s v=""/>
    <x v="2"/>
    <x v="2"/>
    <x v="0"/>
    <x v="1"/>
    <x v="1"/>
    <s v="32A"/>
    <s v="32B"/>
    <x v="32"/>
    <x v="48"/>
    <x v="1229"/>
    <x v="1337"/>
  </r>
  <r>
    <s v="01"/>
    <m/>
    <s v="Сигнал"/>
    <s v="17-H -022LP"/>
    <x v="1212"/>
    <s v="00"/>
    <s v="NAOH storage tank heater 17-L-022-H002"/>
    <s v="L022H002 МЕСТ/ДИСТАНЦ"/>
    <s v="Electric Heater remote selection"/>
    <s v="4124-FY-VD-BD17617L02200002_SH.6"/>
    <x v="14"/>
    <x v="8"/>
    <m/>
    <s v="17-I-DD-N-001BL02"/>
    <s v="24 Pair"/>
    <s v="Pr.14"/>
    <x v="3"/>
    <x v="23"/>
    <x v="15"/>
    <n v="28"/>
    <s v=""/>
    <s v="48"/>
    <s v="ASK 3MLD, ASK 3MB"/>
    <x v="230"/>
    <x v="2"/>
    <x v="64"/>
    <x v="1"/>
    <x v="64"/>
    <s v="DB37-*m"/>
    <x v="1"/>
    <s v="CPO101"/>
    <n v="1"/>
    <s v="BP012"/>
    <x v="64"/>
    <n v="13"/>
    <n v="1"/>
    <x v="2"/>
    <n v="32"/>
    <s v=""/>
    <s v="DCS AMMONIA-UTILITIES"/>
    <m/>
    <m/>
    <m/>
    <s v="O1011112"/>
    <n v="1"/>
    <m/>
    <s v="00-Common"/>
    <x v="20"/>
    <x v="20"/>
    <x v="0"/>
    <m/>
    <s v=""/>
    <s v=""/>
    <m/>
    <s v="TS-G-01:27/_x000a_O1011112:1A"/>
    <s v="TS-G-01:28/_x000a_O1011112:1B"/>
    <m/>
    <m/>
    <m/>
    <s v=""/>
    <s v=""/>
    <x v="2"/>
    <x v="2"/>
    <x v="0"/>
    <x v="1"/>
    <x v="1"/>
    <s v="1A"/>
    <s v="1B"/>
    <x v="0"/>
    <x v="17"/>
    <x v="1230"/>
    <x v="1338"/>
  </r>
  <r>
    <s v="01"/>
    <m/>
    <s v="Сигнал"/>
    <s v="17-M -131    -A"/>
    <x v="1213"/>
    <s v="00"/>
    <s v="Safety Shower Pump 17-P-131A"/>
    <s v="P131A НАСОС ДУШЕЙ САМОПОМОЩИ"/>
    <s v="Motor Running status"/>
    <s v="4124-GG-VD-BD17217P131151"/>
    <x v="14"/>
    <x v="8"/>
    <m/>
    <s v="17-I-DD-N-001BL02"/>
    <s v="24 Pair"/>
    <s v="Pr.15"/>
    <x v="3"/>
    <x v="23"/>
    <x v="9"/>
    <n v="30"/>
    <s v=""/>
    <s v="48"/>
    <s v="ASK 3MLD, ASK 3MB"/>
    <x v="230"/>
    <x v="2"/>
    <x v="64"/>
    <x v="1"/>
    <x v="64"/>
    <s v="DB37-*m"/>
    <x v="1"/>
    <s v="CPO101"/>
    <n v="1"/>
    <s v="BP012"/>
    <x v="64"/>
    <n v="13"/>
    <n v="2"/>
    <x v="2"/>
    <n v="32"/>
    <s v=""/>
    <s v="DCS AMMONIA-UTILITIES"/>
    <m/>
    <m/>
    <m/>
    <s v="O1011112"/>
    <n v="2"/>
    <m/>
    <s v="00-Common"/>
    <x v="20"/>
    <x v="20"/>
    <x v="0"/>
    <m/>
    <s v=""/>
    <s v=""/>
    <m/>
    <s v="TS-G-01:29/_x000a_O1011112:2A"/>
    <s v="TS-G-01:30/_x000a_O1011112:2B"/>
    <m/>
    <m/>
    <m/>
    <s v=""/>
    <s v=""/>
    <x v="2"/>
    <x v="2"/>
    <x v="0"/>
    <x v="1"/>
    <x v="1"/>
    <s v="2A"/>
    <s v="2B"/>
    <x v="1"/>
    <x v="18"/>
    <x v="1231"/>
    <x v="1339"/>
  </r>
  <r>
    <s v="01"/>
    <m/>
    <s v="Сигнал"/>
    <s v="17-M -131    -A"/>
    <x v="1214"/>
    <s v="00"/>
    <s v="Safety Shower Pump 17-P-131A"/>
    <s v="17-P-131A ДОСТУПНО"/>
    <s v="Motor Available status"/>
    <s v="4124-GG-VD-BD17217P131151"/>
    <x v="14"/>
    <x v="8"/>
    <m/>
    <s v="17-I-DD-N-001BL02"/>
    <s v="24 Pair"/>
    <s v="Pr.16"/>
    <x v="3"/>
    <x v="23"/>
    <x v="16"/>
    <n v="32"/>
    <s v=""/>
    <s v="48"/>
    <s v="ASK 3MLD, ASK 3MB"/>
    <x v="230"/>
    <x v="2"/>
    <x v="64"/>
    <x v="1"/>
    <x v="64"/>
    <s v="DB37-*m"/>
    <x v="1"/>
    <s v="CPO101"/>
    <n v="1"/>
    <s v="BP012"/>
    <x v="64"/>
    <n v="13"/>
    <n v="3"/>
    <x v="2"/>
    <n v="32"/>
    <s v=""/>
    <s v="DCS AMMONIA-UTILITIES"/>
    <m/>
    <m/>
    <m/>
    <s v="O1011112"/>
    <n v="3"/>
    <m/>
    <s v="00-Common"/>
    <x v="20"/>
    <x v="20"/>
    <x v="0"/>
    <m/>
    <s v=""/>
    <s v=""/>
    <m/>
    <s v="TS-G-01:31/_x000a_O1011112:3A"/>
    <s v="TS-G-01:32/_x000a_O1011112:3B"/>
    <m/>
    <m/>
    <m/>
    <s v=""/>
    <s v=""/>
    <x v="2"/>
    <x v="2"/>
    <x v="0"/>
    <x v="1"/>
    <x v="1"/>
    <s v="3A"/>
    <s v="3B"/>
    <x v="2"/>
    <x v="19"/>
    <x v="1232"/>
    <x v="1340"/>
  </r>
  <r>
    <s v="01"/>
    <m/>
    <s v="Сигнал"/>
    <s v="17-M -131    -A"/>
    <x v="1215"/>
    <s v="00"/>
    <s v="Safety Shower Pump 17-P-131A"/>
    <s v="17-P-131A МЕСТ/ДИСТАНЦ"/>
    <s v="Motor Remote status"/>
    <s v="4124-GG-VD-BD17217P131151"/>
    <x v="14"/>
    <x v="8"/>
    <m/>
    <s v="17-I-DD-N-001BL02"/>
    <s v="24 Pair"/>
    <s v="Pr.17"/>
    <x v="3"/>
    <x v="23"/>
    <x v="19"/>
    <n v="34"/>
    <s v=""/>
    <s v="48"/>
    <s v="ASK 3MLD, ASK 3MB"/>
    <x v="230"/>
    <x v="2"/>
    <x v="64"/>
    <x v="1"/>
    <x v="64"/>
    <s v="DB37-*m"/>
    <x v="1"/>
    <s v="CPO101"/>
    <n v="1"/>
    <s v="BP012"/>
    <x v="64"/>
    <n v="13"/>
    <n v="4"/>
    <x v="2"/>
    <n v="32"/>
    <s v=""/>
    <s v="DCS AMMONIA-UTILITIES"/>
    <m/>
    <m/>
    <m/>
    <s v="O1011112"/>
    <n v="4"/>
    <m/>
    <s v="00-Common"/>
    <x v="20"/>
    <x v="20"/>
    <x v="0"/>
    <m/>
    <s v=""/>
    <s v=""/>
    <m/>
    <s v="TS-G-01:33/_x000a_O1011112:4A"/>
    <s v="TS-G-01:34/_x000a_O1011112:4B"/>
    <m/>
    <m/>
    <m/>
    <s v=""/>
    <s v=""/>
    <x v="2"/>
    <x v="2"/>
    <x v="0"/>
    <x v="1"/>
    <x v="1"/>
    <s v="4A"/>
    <s v="4B"/>
    <x v="3"/>
    <x v="20"/>
    <x v="1233"/>
    <x v="1341"/>
  </r>
  <r>
    <s v="01"/>
    <m/>
    <s v="Сигнал"/>
    <s v="17-M -131    -B"/>
    <x v="1216"/>
    <s v="00"/>
    <s v="Safety Shower Pump 17-P-131B"/>
    <s v="P131B НАСОС ДУШЕЙ САМОПОМОЩИ"/>
    <s v="Motor Running status"/>
    <s v="4124-GG-VD-BD17217P131151"/>
    <x v="14"/>
    <x v="8"/>
    <m/>
    <s v="17-I-DD-N-001BL02"/>
    <s v="24 Pair"/>
    <s v="Pr.18"/>
    <x v="3"/>
    <x v="23"/>
    <x v="20"/>
    <n v="36"/>
    <s v=""/>
    <s v="48"/>
    <s v="ASK 3MLD, ASK 3MB"/>
    <x v="230"/>
    <x v="2"/>
    <x v="64"/>
    <x v="1"/>
    <x v="64"/>
    <s v="DB37-*m"/>
    <x v="1"/>
    <s v="CPO101"/>
    <n v="1"/>
    <s v="BP012"/>
    <x v="64"/>
    <n v="13"/>
    <n v="5"/>
    <x v="2"/>
    <n v="32"/>
    <s v=""/>
    <s v="DCS AMMONIA-UTILITIES"/>
    <m/>
    <m/>
    <m/>
    <s v="O1011112"/>
    <n v="5"/>
    <m/>
    <s v="00-Common"/>
    <x v="20"/>
    <x v="20"/>
    <x v="0"/>
    <m/>
    <s v=""/>
    <s v=""/>
    <m/>
    <s v="TS-G-01:35/_x000a_O1011112:5A"/>
    <s v="TS-G-01:36/_x000a_O1011112:5B"/>
    <m/>
    <m/>
    <m/>
    <s v=""/>
    <s v=""/>
    <x v="2"/>
    <x v="2"/>
    <x v="0"/>
    <x v="1"/>
    <x v="1"/>
    <s v="5A"/>
    <s v="5B"/>
    <x v="4"/>
    <x v="21"/>
    <x v="1234"/>
    <x v="1342"/>
  </r>
  <r>
    <s v="01"/>
    <m/>
    <s v="Сигнал"/>
    <s v="17-M -131    -B"/>
    <x v="1217"/>
    <s v="00"/>
    <s v="Safety Shower Pump 17-P-131B"/>
    <s v="17-P-131B ДОСТУПНО"/>
    <s v="Motor Available status"/>
    <s v="4124-GG-VD-BD17217P131151"/>
    <x v="14"/>
    <x v="8"/>
    <m/>
    <s v="17-I-DD-N-001BL02"/>
    <s v="24 Pair"/>
    <s v="Pr.19"/>
    <x v="3"/>
    <x v="23"/>
    <x v="21"/>
    <n v="38"/>
    <s v=""/>
    <s v="48"/>
    <s v="ASK 3MLD, ASK 3MB"/>
    <x v="230"/>
    <x v="2"/>
    <x v="64"/>
    <x v="1"/>
    <x v="64"/>
    <s v="DB37-*m"/>
    <x v="1"/>
    <s v="CPO101"/>
    <n v="1"/>
    <s v="BP012"/>
    <x v="64"/>
    <n v="13"/>
    <n v="6"/>
    <x v="2"/>
    <n v="32"/>
    <s v=""/>
    <s v="DCS AMMONIA-UTILITIES"/>
    <m/>
    <m/>
    <m/>
    <s v="O1011112"/>
    <n v="6"/>
    <m/>
    <s v="00-Common"/>
    <x v="20"/>
    <x v="20"/>
    <x v="0"/>
    <m/>
    <s v=""/>
    <s v=""/>
    <m/>
    <s v="TS-G-01:37/_x000a_O1011112:6A"/>
    <s v="TS-G-01:38/_x000a_O1011112:6B"/>
    <m/>
    <m/>
    <m/>
    <s v=""/>
    <s v=""/>
    <x v="2"/>
    <x v="2"/>
    <x v="0"/>
    <x v="1"/>
    <x v="1"/>
    <s v="6A"/>
    <s v="6B"/>
    <x v="5"/>
    <x v="22"/>
    <x v="1235"/>
    <x v="1343"/>
  </r>
  <r>
    <s v="01"/>
    <m/>
    <s v="Сигнал"/>
    <s v="17-M -131    -B"/>
    <x v="1218"/>
    <s v="00"/>
    <s v="Safety Shower Pump 17-P-131B"/>
    <s v="17-P-131B МЕСТ/ДИСТАНЦ"/>
    <s v="Motor Remote status"/>
    <s v="4124-GG-VD-BD17217P131151"/>
    <x v="14"/>
    <x v="8"/>
    <m/>
    <s v="17-I-DD-N-001BL02"/>
    <s v="24 Pair"/>
    <s v="Pr.20"/>
    <x v="3"/>
    <x v="23"/>
    <x v="22"/>
    <n v="40"/>
    <s v=""/>
    <s v="48"/>
    <s v="ASK 3MLD, ASK 3MB"/>
    <x v="230"/>
    <x v="2"/>
    <x v="64"/>
    <x v="1"/>
    <x v="64"/>
    <s v="DB37-*m"/>
    <x v="1"/>
    <s v="CPO101"/>
    <n v="1"/>
    <s v="BP012"/>
    <x v="64"/>
    <n v="13"/>
    <n v="7"/>
    <x v="2"/>
    <n v="32"/>
    <s v=""/>
    <s v="DCS AMMONIA-UTILITIES"/>
    <m/>
    <m/>
    <m/>
    <s v="O1011112"/>
    <n v="7"/>
    <m/>
    <s v="00-Common"/>
    <x v="20"/>
    <x v="20"/>
    <x v="0"/>
    <m/>
    <s v=""/>
    <s v=""/>
    <m/>
    <s v="TS-G-01:39/_x000a_O1011112:7A"/>
    <s v="TS-G-01:40/_x000a_O1011112:7B"/>
    <m/>
    <m/>
    <m/>
    <s v=""/>
    <s v=""/>
    <x v="2"/>
    <x v="2"/>
    <x v="0"/>
    <x v="1"/>
    <x v="1"/>
    <s v="7A"/>
    <s v="7B"/>
    <x v="6"/>
    <x v="23"/>
    <x v="1236"/>
    <x v="1344"/>
  </r>
  <r>
    <s v="01"/>
    <m/>
    <s v="Сигнал"/>
    <s v="17-M -131    -C"/>
    <x v="1219"/>
    <s v="00"/>
    <s v="Safety Shower Pump 17-P-131C"/>
    <s v="P131C НАСОС ДУШЕЙ САМОПОМОЩИ"/>
    <s v="Motor Running status"/>
    <s v="4124-XZ-DM-21713001"/>
    <x v="14"/>
    <x v="8"/>
    <m/>
    <s v="17-I-DD-N-001BL02"/>
    <s v="24 Pair"/>
    <s v="Pr.21"/>
    <x v="3"/>
    <x v="23"/>
    <x v="23"/>
    <n v="42"/>
    <s v=""/>
    <s v="48"/>
    <s v="ASK 3MLD, ASK 3MB"/>
    <x v="230"/>
    <x v="2"/>
    <x v="64"/>
    <x v="1"/>
    <x v="64"/>
    <s v="DB37-*m"/>
    <x v="1"/>
    <s v="CPO101"/>
    <n v="1"/>
    <s v="BP012"/>
    <x v="64"/>
    <n v="13"/>
    <n v="8"/>
    <x v="2"/>
    <n v="32"/>
    <s v=""/>
    <s v="DCS AMMONIA-UTILITIES"/>
    <m/>
    <m/>
    <m/>
    <s v="O1011112"/>
    <n v="8"/>
    <m/>
    <s v="00-Common"/>
    <x v="20"/>
    <x v="20"/>
    <x v="0"/>
    <m/>
    <s v=""/>
    <s v=""/>
    <m/>
    <s v="TS-G-01:41/_x000a_O1011112:8A"/>
    <s v="TS-G-01:42/_x000a_O1011112:8B"/>
    <m/>
    <m/>
    <m/>
    <s v=""/>
    <s v=""/>
    <x v="2"/>
    <x v="2"/>
    <x v="0"/>
    <x v="1"/>
    <x v="1"/>
    <s v="8A"/>
    <s v="8B"/>
    <x v="7"/>
    <x v="24"/>
    <x v="1237"/>
    <x v="1345"/>
  </r>
  <r>
    <s v="01"/>
    <m/>
    <s v="Сигнал"/>
    <s v="17-M -131    -C"/>
    <x v="1220"/>
    <s v="00"/>
    <s v="Safety Shower Pump 17-P-131C"/>
    <s v="17-P-131C ДОСТУПНО"/>
    <s v="Motor Available status"/>
    <s v="4124-XZ-DM-21713001"/>
    <x v="14"/>
    <x v="8"/>
    <m/>
    <s v="17-I-DD-N-001BL02"/>
    <s v="24 Pair"/>
    <s v="Pr.22"/>
    <x v="3"/>
    <x v="23"/>
    <x v="24"/>
    <n v="44"/>
    <s v=""/>
    <s v="48"/>
    <s v="ASK 3MLD, ASK 3MB"/>
    <x v="230"/>
    <x v="2"/>
    <x v="64"/>
    <x v="1"/>
    <x v="64"/>
    <s v="DB37-*m"/>
    <x v="1"/>
    <s v="CPO101"/>
    <n v="1"/>
    <s v="BP012"/>
    <x v="64"/>
    <n v="13"/>
    <n v="9"/>
    <x v="2"/>
    <n v="32"/>
    <s v=""/>
    <s v="DCS AMMONIA-UTILITIES"/>
    <m/>
    <m/>
    <m/>
    <s v="O1011112"/>
    <n v="9"/>
    <m/>
    <s v="00-Common"/>
    <x v="20"/>
    <x v="20"/>
    <x v="0"/>
    <m/>
    <s v=""/>
    <s v=""/>
    <m/>
    <s v="TS-G-01:43/_x000a_O1011112:9A"/>
    <s v="TS-G-01:44/_x000a_O1011112:9B"/>
    <m/>
    <m/>
    <m/>
    <s v=""/>
    <s v=""/>
    <x v="2"/>
    <x v="2"/>
    <x v="0"/>
    <x v="1"/>
    <x v="1"/>
    <s v="9A"/>
    <s v="9B"/>
    <x v="8"/>
    <x v="25"/>
    <x v="1238"/>
    <x v="1346"/>
  </r>
  <r>
    <s v="01"/>
    <m/>
    <s v="Сигнал"/>
    <s v="17-M -131    -C"/>
    <x v="1221"/>
    <s v="00"/>
    <s v="Safety Shower Pump 17-P-131C"/>
    <s v="17-P-131C МЕСТ/ДИСТАНЦ"/>
    <s v="Motor Remote status"/>
    <s v="4124-XZ-DM-21713001"/>
    <x v="14"/>
    <x v="8"/>
    <m/>
    <s v="17-I-DD-N-001BL02"/>
    <s v="24 Pair"/>
    <s v="Pr.23"/>
    <x v="3"/>
    <x v="23"/>
    <x v="25"/>
    <n v="46"/>
    <s v=""/>
    <s v="48"/>
    <s v="ASK 3MLD, ASK 3MB"/>
    <x v="230"/>
    <x v="2"/>
    <x v="64"/>
    <x v="1"/>
    <x v="64"/>
    <s v="DB37-*m"/>
    <x v="1"/>
    <s v="CPO101"/>
    <n v="1"/>
    <s v="BP012"/>
    <x v="64"/>
    <n v="13"/>
    <n v="10"/>
    <x v="2"/>
    <n v="32"/>
    <s v=""/>
    <s v="DCS AMMONIA-UTILITIES"/>
    <m/>
    <m/>
    <m/>
    <s v="O1011112"/>
    <n v="10"/>
    <m/>
    <s v="00-Common"/>
    <x v="20"/>
    <x v="20"/>
    <x v="0"/>
    <m/>
    <s v=""/>
    <s v=""/>
    <m/>
    <s v="TS-G-01:45/_x000a_O1011112:10A"/>
    <s v="TS-G-01:46/_x000a_O1011112:10B"/>
    <m/>
    <m/>
    <m/>
    <s v=""/>
    <s v=""/>
    <x v="2"/>
    <x v="2"/>
    <x v="0"/>
    <x v="1"/>
    <x v="1"/>
    <s v="10A"/>
    <s v="10B"/>
    <x v="9"/>
    <x v="26"/>
    <x v="1239"/>
    <x v="1347"/>
  </r>
  <r>
    <s v="01"/>
    <m/>
    <s v="Сигнал"/>
    <s v="17-M -0022LP -B"/>
    <x v="1222"/>
    <s v="00"/>
    <s v="H2SO4 Dosing pump 17-L-022-P-022B"/>
    <s v="P022B НАСОС H2SO4 ФСД"/>
    <s v="Motor Running status"/>
    <s v="4124-FY-VD-BD17617L02200002_SH.5"/>
    <x v="14"/>
    <x v="8"/>
    <m/>
    <s v="17-I-DD-N-014BL02"/>
    <s v="24 Pair"/>
    <s v="Pr.01"/>
    <x v="3"/>
    <x v="25"/>
    <x v="5"/>
    <n v="2"/>
    <s v=""/>
    <s v="48"/>
    <s v="ASK 3MLD, ASK 3MB"/>
    <x v="230"/>
    <x v="2"/>
    <x v="64"/>
    <x v="1"/>
    <x v="64"/>
    <s v="DB37-*m"/>
    <x v="1"/>
    <s v="CPO101"/>
    <n v="1"/>
    <s v="BP012"/>
    <x v="64"/>
    <n v="13"/>
    <n v="11"/>
    <x v="2"/>
    <n v="32"/>
    <s v=""/>
    <s v="DCS AMMONIA-UTILITIES"/>
    <m/>
    <m/>
    <m/>
    <s v="O1011112"/>
    <n v="11"/>
    <m/>
    <s v="00-Common"/>
    <x v="20"/>
    <x v="20"/>
    <x v="0"/>
    <m/>
    <s v=""/>
    <s v=""/>
    <m/>
    <s v="TS-G-03:1/_x000a_O1011112:11A"/>
    <s v="TS-G-03:2/_x000a_O1011112:11B"/>
    <m/>
    <m/>
    <m/>
    <s v=""/>
    <s v=""/>
    <x v="2"/>
    <x v="2"/>
    <x v="0"/>
    <x v="1"/>
    <x v="1"/>
    <s v="11A"/>
    <s v="11B"/>
    <x v="10"/>
    <x v="27"/>
    <x v="1240"/>
    <x v="1348"/>
  </r>
  <r>
    <s v="01"/>
    <m/>
    <s v="Сигнал"/>
    <s v="17-M -0022LP -B"/>
    <x v="1223"/>
    <s v="00"/>
    <s v="H2SO4 Dosing pump 17-L-022-P-022B"/>
    <s v="L022P022B ДОСТУПНО"/>
    <s v="Motor Available status"/>
    <s v="4124-FY-VD-BD17617L02200002_SH.5"/>
    <x v="14"/>
    <x v="8"/>
    <m/>
    <s v="17-I-DD-N-014BL02"/>
    <s v="24 Pair"/>
    <s v="Pr.02"/>
    <x v="3"/>
    <x v="25"/>
    <x v="0"/>
    <n v="4"/>
    <s v=""/>
    <s v="48"/>
    <s v="ASK 3MLD, ASK 3MB"/>
    <x v="230"/>
    <x v="2"/>
    <x v="64"/>
    <x v="1"/>
    <x v="64"/>
    <s v="DB37-*m"/>
    <x v="1"/>
    <s v="CPO101"/>
    <n v="1"/>
    <s v="BP012"/>
    <x v="64"/>
    <n v="13"/>
    <n v="12"/>
    <x v="2"/>
    <n v="32"/>
    <s v=""/>
    <s v="DCS AMMONIA-UTILITIES"/>
    <m/>
    <m/>
    <m/>
    <s v="O1011112"/>
    <n v="12"/>
    <m/>
    <s v="00-Common"/>
    <x v="20"/>
    <x v="20"/>
    <x v="0"/>
    <m/>
    <s v=""/>
    <s v=""/>
    <m/>
    <s v="TS-G-03:3/_x000a_O1011112:12A"/>
    <s v="TS-G-03:4/_x000a_O1011112:12B"/>
    <m/>
    <m/>
    <m/>
    <s v=""/>
    <s v=""/>
    <x v="2"/>
    <x v="2"/>
    <x v="0"/>
    <x v="1"/>
    <x v="1"/>
    <s v="12A"/>
    <s v="12B"/>
    <x v="11"/>
    <x v="28"/>
    <x v="1241"/>
    <x v="1349"/>
  </r>
  <r>
    <s v="01"/>
    <m/>
    <s v="Сигнал"/>
    <s v="17-M -0022LP -B"/>
    <x v="1224"/>
    <s v="00"/>
    <s v="H2SO4 Dosing pump 17-L-022-P-022B"/>
    <s v="L022P022B МЕСТ/ДИСТАНЦ"/>
    <s v="Motor Local/Remote status"/>
    <s v="4124-FY-VD-BD17617L02200002_SH.5"/>
    <x v="14"/>
    <x v="8"/>
    <m/>
    <s v="17-I-DD-N-014BL02"/>
    <s v="24 Pair"/>
    <s v="Pr.03"/>
    <x v="3"/>
    <x v="25"/>
    <x v="1"/>
    <n v="6"/>
    <s v=""/>
    <s v="48"/>
    <s v="ASK 3MLD, ASK 3MB"/>
    <x v="230"/>
    <x v="2"/>
    <x v="64"/>
    <x v="1"/>
    <x v="64"/>
    <s v="DB37-*m"/>
    <x v="1"/>
    <s v="CPO101"/>
    <n v="1"/>
    <s v="BP012"/>
    <x v="64"/>
    <n v="13"/>
    <n v="13"/>
    <x v="2"/>
    <n v="32"/>
    <s v=""/>
    <s v="DCS AMMONIA-UTILITIES"/>
    <m/>
    <m/>
    <m/>
    <s v="O1011112"/>
    <n v="13"/>
    <m/>
    <s v="00-Common"/>
    <x v="20"/>
    <x v="20"/>
    <x v="0"/>
    <m/>
    <s v=""/>
    <s v=""/>
    <m/>
    <s v="TS-G-03:5/_x000a_O1011112:13A"/>
    <s v="TS-G-03:6/_x000a_O1011112:13B"/>
    <m/>
    <m/>
    <m/>
    <s v=""/>
    <s v=""/>
    <x v="2"/>
    <x v="2"/>
    <x v="0"/>
    <x v="1"/>
    <x v="1"/>
    <s v="13A"/>
    <s v="13B"/>
    <x v="12"/>
    <x v="29"/>
    <x v="1242"/>
    <x v="1350"/>
  </r>
  <r>
    <s v="01"/>
    <m/>
    <s v="Сигнал"/>
    <s v="17-M -0023LP -A"/>
    <x v="1225"/>
    <s v="00"/>
    <s v="H2SO4 Dosing pump 17-L-022-P-023A"/>
    <s v="P023A НАСОС НЕЙТРАЛИЗАЦИИ"/>
    <s v="Motor Running status"/>
    <s v="4124-FY-VD-BD17617L02200002_SH.5"/>
    <x v="14"/>
    <x v="8"/>
    <m/>
    <s v="17-I-DD-N-014BL02"/>
    <s v="24 Pair"/>
    <s v="Pr.04"/>
    <x v="3"/>
    <x v="25"/>
    <x v="2"/>
    <n v="8"/>
    <s v=""/>
    <s v="48"/>
    <s v="ASK 3MLD, ASK 3MB"/>
    <x v="230"/>
    <x v="2"/>
    <x v="64"/>
    <x v="1"/>
    <x v="64"/>
    <s v="DB37-*m"/>
    <x v="1"/>
    <s v="CPO101"/>
    <n v="1"/>
    <s v="BP012"/>
    <x v="64"/>
    <n v="13"/>
    <n v="14"/>
    <x v="2"/>
    <n v="32"/>
    <s v=""/>
    <s v="DCS AMMONIA-UTILITIES"/>
    <m/>
    <m/>
    <m/>
    <s v="O1011112"/>
    <n v="14"/>
    <m/>
    <s v="00-Common"/>
    <x v="20"/>
    <x v="20"/>
    <x v="0"/>
    <m/>
    <s v=""/>
    <s v=""/>
    <m/>
    <s v="TS-G-03:7/_x000a_O1011112:14A"/>
    <s v="TS-G-03:8/_x000a_O1011112:14B"/>
    <m/>
    <m/>
    <m/>
    <s v=""/>
    <s v=""/>
    <x v="2"/>
    <x v="2"/>
    <x v="0"/>
    <x v="1"/>
    <x v="1"/>
    <s v="14A"/>
    <s v="14B"/>
    <x v="13"/>
    <x v="30"/>
    <x v="1243"/>
    <x v="1351"/>
  </r>
  <r>
    <s v="01"/>
    <m/>
    <s v="Сигнал"/>
    <s v="17-M -0023LP -A"/>
    <x v="1226"/>
    <s v="00"/>
    <s v="H2SO4 Dosing pump 17-L-022-P-023A"/>
    <s v="L022P023A ДОСТУПНО"/>
    <s v="Motor Available status"/>
    <s v="4124-FY-VD-BD17617L02200002_SH.5"/>
    <x v="14"/>
    <x v="8"/>
    <m/>
    <s v="17-I-DD-N-014BL02"/>
    <s v="24 Pair"/>
    <s v="Pr.05"/>
    <x v="3"/>
    <x v="25"/>
    <x v="3"/>
    <n v="10"/>
    <s v=""/>
    <s v="48"/>
    <s v="ASK 3MLD, ASK 3MB"/>
    <x v="230"/>
    <x v="2"/>
    <x v="64"/>
    <x v="1"/>
    <x v="64"/>
    <s v="DB37-*m"/>
    <x v="1"/>
    <s v="CPO101"/>
    <n v="1"/>
    <s v="BP012"/>
    <x v="64"/>
    <n v="13"/>
    <n v="15"/>
    <x v="2"/>
    <n v="32"/>
    <s v=""/>
    <s v="DCS AMMONIA-UTILITIES"/>
    <m/>
    <m/>
    <m/>
    <s v="O1011112"/>
    <n v="15"/>
    <m/>
    <s v="00-Common"/>
    <x v="20"/>
    <x v="20"/>
    <x v="0"/>
    <m/>
    <s v=""/>
    <s v=""/>
    <m/>
    <s v="TS-G-03:9/_x000a_O1011112:15A"/>
    <s v="TS-G-03:10/_x000a_O1011112:15B"/>
    <m/>
    <m/>
    <m/>
    <s v=""/>
    <s v=""/>
    <x v="2"/>
    <x v="2"/>
    <x v="0"/>
    <x v="1"/>
    <x v="1"/>
    <s v="15A"/>
    <s v="15B"/>
    <x v="14"/>
    <x v="31"/>
    <x v="1244"/>
    <x v="1352"/>
  </r>
  <r>
    <s v="01"/>
    <m/>
    <s v="Сигнал"/>
    <s v="17-M -0023LP -A"/>
    <x v="1227"/>
    <s v="00"/>
    <s v="H2SO4 Dosing pump 17-L-022-P-023A"/>
    <s v="L022P023A МЕСТ/ДИСТАНЦ"/>
    <s v="Motor Local/Remote status"/>
    <s v="4124-FY-VD-BD17617L02200002_SH.5"/>
    <x v="14"/>
    <x v="8"/>
    <m/>
    <s v="17-I-DD-N-014BL02"/>
    <s v="24 Pair"/>
    <s v="Pr.06"/>
    <x v="3"/>
    <x v="25"/>
    <x v="4"/>
    <n v="12"/>
    <s v=""/>
    <s v="48"/>
    <s v="ASK 3MLD, ASK 3MB"/>
    <x v="230"/>
    <x v="2"/>
    <x v="64"/>
    <x v="1"/>
    <x v="64"/>
    <s v="DB37-*m"/>
    <x v="1"/>
    <s v="CPO101"/>
    <n v="1"/>
    <s v="BP012"/>
    <x v="64"/>
    <n v="13"/>
    <n v="16"/>
    <x v="2"/>
    <n v="32"/>
    <s v=""/>
    <s v="DCS AMMONIA-UTILITIES"/>
    <m/>
    <m/>
    <m/>
    <s v="O1011112"/>
    <n v="16"/>
    <m/>
    <s v="00-Common"/>
    <x v="20"/>
    <x v="20"/>
    <x v="0"/>
    <m/>
    <s v=""/>
    <s v=""/>
    <m/>
    <s v="TS-G-03:11/_x000a_O1011112:16A"/>
    <s v="TS-G-03:12/_x000a_O1011112:16B"/>
    <m/>
    <m/>
    <m/>
    <s v=""/>
    <s v=""/>
    <x v="2"/>
    <x v="2"/>
    <x v="0"/>
    <x v="1"/>
    <x v="1"/>
    <s v="16A"/>
    <s v="16B"/>
    <x v="15"/>
    <x v="32"/>
    <x v="1245"/>
    <x v="1353"/>
  </r>
  <r>
    <s v="01"/>
    <m/>
    <s v="Сигнал"/>
    <s v="17-M -0023LP -B"/>
    <x v="1228"/>
    <s v="00"/>
    <s v="H2SO4 Dosing pump 17-L-022-P-023B"/>
    <s v="P023B НАСОС НЕЙТРАЛИЗАЦИИ"/>
    <s v="Motor Running status"/>
    <s v="4124-FY-VD-BD17617L02200002_SH.5"/>
    <x v="14"/>
    <x v="8"/>
    <m/>
    <s v="17-I-DD-N-014BL02"/>
    <s v="24 Pair"/>
    <s v="Pr.07"/>
    <x v="3"/>
    <x v="25"/>
    <x v="6"/>
    <n v="14"/>
    <s v=""/>
    <s v="48"/>
    <s v="ASK 3MLD, ASK 3MB"/>
    <x v="230"/>
    <x v="2"/>
    <x v="64"/>
    <x v="1"/>
    <x v="64"/>
    <s v="DB37-*m"/>
    <x v="1"/>
    <s v="CPO101"/>
    <n v="1"/>
    <s v="BP012"/>
    <x v="64"/>
    <n v="13"/>
    <n v="17"/>
    <x v="2"/>
    <n v="32"/>
    <s v=""/>
    <s v="DCS AMMONIA-UTILITIES"/>
    <m/>
    <m/>
    <m/>
    <s v="O1011112"/>
    <n v="17"/>
    <m/>
    <s v="00-Common"/>
    <x v="20"/>
    <x v="20"/>
    <x v="0"/>
    <m/>
    <s v=""/>
    <s v=""/>
    <m/>
    <s v="TS-G-03:13/_x000a_O1011112:17A"/>
    <s v="TS-G-03:14/_x000a_O1011112:17B"/>
    <m/>
    <m/>
    <m/>
    <s v=""/>
    <s v=""/>
    <x v="2"/>
    <x v="2"/>
    <x v="0"/>
    <x v="1"/>
    <x v="1"/>
    <s v="17A"/>
    <s v="17B"/>
    <x v="17"/>
    <x v="33"/>
    <x v="1246"/>
    <x v="1354"/>
  </r>
  <r>
    <s v="01"/>
    <m/>
    <s v="Сигнал"/>
    <s v="17-M -0023LP -B"/>
    <x v="1229"/>
    <s v="00"/>
    <s v="H2SO4 Dosing pump 17-L-022-P-023B"/>
    <s v="L022P023B ДОСТУПНО"/>
    <s v="Motor Available status"/>
    <s v="4124-FY-VD-BD17617L02200002_SH.5"/>
    <x v="14"/>
    <x v="8"/>
    <m/>
    <s v="17-I-DD-N-014BL02"/>
    <s v="24 Pair"/>
    <s v="Pr.08"/>
    <x v="3"/>
    <x v="25"/>
    <x v="7"/>
    <n v="16"/>
    <s v=""/>
    <s v="48"/>
    <s v="ASK 3MLD, ASK 3MB"/>
    <x v="230"/>
    <x v="2"/>
    <x v="64"/>
    <x v="1"/>
    <x v="64"/>
    <s v="DB37-*m"/>
    <x v="1"/>
    <s v="CPO101"/>
    <n v="1"/>
    <s v="BP012"/>
    <x v="64"/>
    <n v="13"/>
    <n v="18"/>
    <x v="2"/>
    <n v="32"/>
    <s v=""/>
    <s v="DCS AMMONIA-UTILITIES"/>
    <m/>
    <m/>
    <m/>
    <s v="O1011112"/>
    <n v="18"/>
    <m/>
    <s v="00-Common"/>
    <x v="20"/>
    <x v="20"/>
    <x v="0"/>
    <m/>
    <s v=""/>
    <s v=""/>
    <m/>
    <s v="TS-G-03:15/_x000a_O1011112:18A"/>
    <s v="TS-G-03:16/_x000a_O1011112:18B"/>
    <m/>
    <m/>
    <m/>
    <s v=""/>
    <s v=""/>
    <x v="2"/>
    <x v="2"/>
    <x v="0"/>
    <x v="1"/>
    <x v="1"/>
    <s v="18A"/>
    <s v="18B"/>
    <x v="18"/>
    <x v="34"/>
    <x v="1247"/>
    <x v="1355"/>
  </r>
  <r>
    <s v="01"/>
    <m/>
    <s v="Сигнал"/>
    <s v="17-M -0023LP -B"/>
    <x v="1230"/>
    <s v="00"/>
    <s v="H2SO4 Dosing pump 17-L-022-P-023B"/>
    <s v="L022P023B МЕСТ/ДИСТАНЦ"/>
    <s v="Motor Local/Remote status"/>
    <s v="4124-FY-VD-BD17617L02200002_SH.5"/>
    <x v="14"/>
    <x v="8"/>
    <m/>
    <s v="17-I-DD-N-014BL02"/>
    <s v="24 Pair"/>
    <s v="Pr.09"/>
    <x v="3"/>
    <x v="25"/>
    <x v="10"/>
    <n v="18"/>
    <s v=""/>
    <s v="48"/>
    <s v="ASK 3MLD, ASK 3MB"/>
    <x v="230"/>
    <x v="2"/>
    <x v="64"/>
    <x v="1"/>
    <x v="64"/>
    <s v="DB37-*m"/>
    <x v="1"/>
    <s v="CPO101"/>
    <n v="1"/>
    <s v="BP012"/>
    <x v="64"/>
    <n v="13"/>
    <n v="19"/>
    <x v="2"/>
    <n v="32"/>
    <s v=""/>
    <s v="DCS AMMONIA-UTILITIES"/>
    <m/>
    <m/>
    <m/>
    <s v="O1011112"/>
    <n v="19"/>
    <m/>
    <s v="00-Common"/>
    <x v="20"/>
    <x v="20"/>
    <x v="0"/>
    <m/>
    <s v=""/>
    <s v=""/>
    <m/>
    <s v="TS-G-03:17/_x000a_O1011112:19A"/>
    <s v="TS-G-03:18/_x000a_O1011112:19B"/>
    <m/>
    <m/>
    <m/>
    <s v=""/>
    <s v=""/>
    <x v="2"/>
    <x v="2"/>
    <x v="0"/>
    <x v="1"/>
    <x v="1"/>
    <s v="19A"/>
    <s v="19B"/>
    <x v="19"/>
    <x v="35"/>
    <x v="1248"/>
    <x v="1356"/>
  </r>
  <r>
    <s v="01"/>
    <m/>
    <s v="Сигнал"/>
    <s v="17-M -0028LP -A"/>
    <x v="1231"/>
    <s v="00"/>
    <s v="H2SO4 Dosing pump 17-L-022-P-028A"/>
    <s v="P028A НАСОС РЕГЕНЕРАЦИИ"/>
    <s v="Motor Running status"/>
    <s v="4124-FY-VD-BD17617L02200002_SH.5"/>
    <x v="14"/>
    <x v="8"/>
    <m/>
    <s v="17-I-DD-N-014BL02"/>
    <s v="24 Pair"/>
    <s v="Pr.10"/>
    <x v="3"/>
    <x v="25"/>
    <x v="11"/>
    <n v="20"/>
    <s v=""/>
    <s v="48"/>
    <s v="ASK 3MLD, ASK 3MB"/>
    <x v="230"/>
    <x v="2"/>
    <x v="64"/>
    <x v="1"/>
    <x v="64"/>
    <s v="DB37-*m"/>
    <x v="1"/>
    <s v="CPO101"/>
    <n v="1"/>
    <s v="BP012"/>
    <x v="64"/>
    <n v="13"/>
    <n v="20"/>
    <x v="2"/>
    <n v="32"/>
    <s v=""/>
    <s v="DCS AMMONIA-UTILITIES"/>
    <m/>
    <m/>
    <m/>
    <s v="O1011112"/>
    <n v="20"/>
    <m/>
    <s v="00-Common"/>
    <x v="20"/>
    <x v="20"/>
    <x v="0"/>
    <m/>
    <s v=""/>
    <s v=""/>
    <m/>
    <s v="TS-G-03:19/_x000a_O1011112:20A"/>
    <s v="TS-G-03:20/_x000a_O1011112:20B"/>
    <m/>
    <m/>
    <m/>
    <s v=""/>
    <s v=""/>
    <x v="2"/>
    <x v="2"/>
    <x v="0"/>
    <x v="1"/>
    <x v="1"/>
    <s v="20A"/>
    <s v="20B"/>
    <x v="20"/>
    <x v="36"/>
    <x v="1249"/>
    <x v="1357"/>
  </r>
  <r>
    <s v="01"/>
    <m/>
    <s v="Сигнал"/>
    <s v="17-M -0028LP -A"/>
    <x v="1232"/>
    <s v="00"/>
    <s v="H2SO4 Dosing pump 17-L-022-P-028A"/>
    <s v="L022P028A ДОСТУПНО"/>
    <s v="Motor Available status"/>
    <s v="4124-FY-VD-BD17617L02200002_SH.5"/>
    <x v="14"/>
    <x v="8"/>
    <m/>
    <s v="17-I-DD-N-014BL02"/>
    <s v="24 Pair"/>
    <s v="Pr.11"/>
    <x v="3"/>
    <x v="25"/>
    <x v="12"/>
    <n v="22"/>
    <s v=""/>
    <s v="48"/>
    <s v="ASK 3MLD, ASK 3MB"/>
    <x v="230"/>
    <x v="2"/>
    <x v="64"/>
    <x v="1"/>
    <x v="64"/>
    <s v="DB37-*m"/>
    <x v="1"/>
    <s v="CPO101"/>
    <n v="1"/>
    <s v="BP012"/>
    <x v="64"/>
    <n v="13"/>
    <n v="21"/>
    <x v="2"/>
    <n v="32"/>
    <s v=""/>
    <s v="DCS AMMONIA-UTILITIES"/>
    <m/>
    <m/>
    <m/>
    <s v="O1011112"/>
    <n v="21"/>
    <m/>
    <s v="00-Common"/>
    <x v="20"/>
    <x v="20"/>
    <x v="0"/>
    <m/>
    <s v=""/>
    <s v=""/>
    <m/>
    <s v="TS-G-03:21/_x000a_O1011112:21A"/>
    <s v="TS-G-03:22/_x000a_O1011112:21B"/>
    <m/>
    <m/>
    <m/>
    <s v=""/>
    <s v=""/>
    <x v="2"/>
    <x v="2"/>
    <x v="0"/>
    <x v="1"/>
    <x v="1"/>
    <s v="21A"/>
    <s v="21B"/>
    <x v="21"/>
    <x v="37"/>
    <x v="1250"/>
    <x v="1358"/>
  </r>
  <r>
    <s v="01"/>
    <m/>
    <s v="Сигнал"/>
    <s v="17-M -0028LP -A"/>
    <x v="1233"/>
    <s v="00"/>
    <s v="H2SO4 Dosing pump 17-L-022-P-028A"/>
    <s v="L022P028A МЕСТ/ДИСТАНЦ"/>
    <s v="Motor Local/Remote status"/>
    <s v="4124-FY-VD-BD17617L02200002_SH.5"/>
    <x v="14"/>
    <x v="8"/>
    <m/>
    <s v="17-I-DD-N-014BL02"/>
    <s v="24 Pair"/>
    <s v="Pr.12"/>
    <x v="3"/>
    <x v="25"/>
    <x v="13"/>
    <n v="24"/>
    <s v=""/>
    <s v="48"/>
    <s v="ASK 3MLD, ASK 3MB"/>
    <x v="230"/>
    <x v="2"/>
    <x v="64"/>
    <x v="1"/>
    <x v="64"/>
    <s v="DB37-*m"/>
    <x v="1"/>
    <s v="CPO101"/>
    <n v="1"/>
    <s v="BP012"/>
    <x v="64"/>
    <n v="13"/>
    <n v="22"/>
    <x v="2"/>
    <n v="32"/>
    <s v=""/>
    <s v="DCS AMMONIA-UTILITIES"/>
    <m/>
    <m/>
    <m/>
    <s v="O1011112"/>
    <n v="22"/>
    <m/>
    <s v="00-Common"/>
    <x v="20"/>
    <x v="20"/>
    <x v="0"/>
    <m/>
    <s v=""/>
    <s v=""/>
    <m/>
    <s v="TS-G-03:23/_x000a_O1011112:22A"/>
    <s v="TS-G-03:24/_x000a_O1011112:22B"/>
    <m/>
    <m/>
    <m/>
    <s v=""/>
    <s v=""/>
    <x v="2"/>
    <x v="2"/>
    <x v="0"/>
    <x v="1"/>
    <x v="1"/>
    <s v="22A"/>
    <s v="22B"/>
    <x v="22"/>
    <x v="38"/>
    <x v="1251"/>
    <x v="1359"/>
  </r>
  <r>
    <s v="01"/>
    <m/>
    <s v="Сигнал"/>
    <s v="17-M -0028LP -B"/>
    <x v="1234"/>
    <s v="00"/>
    <s v="H2SO4 Dosing pump 17-L-022-P-028B"/>
    <s v="P028B НАСОС РЕГЕНЕРАЦИИ"/>
    <s v="Motor Running status"/>
    <s v="4124-FY-VD-BD17617L02200002_SH.5"/>
    <x v="14"/>
    <x v="8"/>
    <m/>
    <s v="17-I-DD-N-014BL02"/>
    <s v="24 Pair"/>
    <s v="Pr.13"/>
    <x v="3"/>
    <x v="25"/>
    <x v="14"/>
    <n v="26"/>
    <s v=""/>
    <s v="48"/>
    <s v="ASK 3MLD, ASK 3MB"/>
    <x v="230"/>
    <x v="2"/>
    <x v="64"/>
    <x v="1"/>
    <x v="64"/>
    <s v="DB37-*m"/>
    <x v="1"/>
    <s v="CPO101"/>
    <n v="1"/>
    <s v="BP012"/>
    <x v="64"/>
    <n v="13"/>
    <n v="23"/>
    <x v="2"/>
    <n v="32"/>
    <s v=""/>
    <s v="DCS AMMONIA-UTILITIES"/>
    <m/>
    <m/>
    <m/>
    <s v="O1011112"/>
    <n v="23"/>
    <m/>
    <s v="00-Common"/>
    <x v="20"/>
    <x v="20"/>
    <x v="0"/>
    <m/>
    <s v=""/>
    <s v=""/>
    <m/>
    <s v="TS-G-03:25/_x000a_O1011112:23A"/>
    <s v="TS-G-03:26/_x000a_O1011112:23B"/>
    <m/>
    <m/>
    <m/>
    <s v=""/>
    <s v=""/>
    <x v="2"/>
    <x v="2"/>
    <x v="0"/>
    <x v="1"/>
    <x v="1"/>
    <s v="23A"/>
    <s v="23B"/>
    <x v="23"/>
    <x v="39"/>
    <x v="1252"/>
    <x v="1360"/>
  </r>
  <r>
    <s v="01"/>
    <m/>
    <s v="Сигнал"/>
    <s v="17-M -0028LP -B"/>
    <x v="1235"/>
    <s v="00"/>
    <s v="H2SO4 Dosing pump 17-L-022-P-028B"/>
    <s v="L022P028B ДОСТУПНО"/>
    <s v="Motor Available status"/>
    <s v="4124-FY-VD-BD17617L02200002_SH.5"/>
    <x v="14"/>
    <x v="8"/>
    <m/>
    <s v="17-I-DD-N-014BL02"/>
    <s v="24 Pair"/>
    <s v="Pr.14"/>
    <x v="3"/>
    <x v="25"/>
    <x v="15"/>
    <n v="28"/>
    <s v=""/>
    <s v="48"/>
    <s v="ASK 3MLD, ASK 3MB"/>
    <x v="230"/>
    <x v="2"/>
    <x v="64"/>
    <x v="1"/>
    <x v="64"/>
    <s v="DB37-*m"/>
    <x v="1"/>
    <s v="CPO101"/>
    <n v="1"/>
    <s v="BP012"/>
    <x v="64"/>
    <n v="13"/>
    <n v="24"/>
    <x v="2"/>
    <n v="32"/>
    <s v=""/>
    <s v="DCS AMMONIA-UTILITIES"/>
    <m/>
    <m/>
    <m/>
    <s v="O1011112"/>
    <n v="24"/>
    <m/>
    <s v="00-Common"/>
    <x v="20"/>
    <x v="20"/>
    <x v="0"/>
    <m/>
    <s v=""/>
    <s v=""/>
    <m/>
    <s v="TS-G-03:27/_x000a_O1011112:24A"/>
    <s v="TS-G-03:28/_x000a_O1011112:24B"/>
    <m/>
    <m/>
    <m/>
    <s v=""/>
    <s v=""/>
    <x v="2"/>
    <x v="2"/>
    <x v="0"/>
    <x v="1"/>
    <x v="1"/>
    <s v="24A"/>
    <s v="24B"/>
    <x v="24"/>
    <x v="40"/>
    <x v="1253"/>
    <x v="1361"/>
  </r>
  <r>
    <s v="01"/>
    <m/>
    <s v="Сигнал"/>
    <s v="17-M -0028LP -B"/>
    <x v="1236"/>
    <s v="00"/>
    <s v="H2SO4 Dosing pump 17-L-022-P-028B"/>
    <s v="L022P028B МЕСТ/ДИСТАНЦ"/>
    <s v="Motor Local/Remote status"/>
    <s v="4124-FY-VD-BD17617L02200002_SH.5"/>
    <x v="14"/>
    <x v="8"/>
    <m/>
    <s v="17-I-DD-N-014BL02"/>
    <s v="24 Pair"/>
    <s v="Pr.15"/>
    <x v="3"/>
    <x v="25"/>
    <x v="9"/>
    <n v="30"/>
    <s v=""/>
    <s v="48"/>
    <s v="ASK 3MLD, ASK 3MB"/>
    <x v="230"/>
    <x v="2"/>
    <x v="64"/>
    <x v="1"/>
    <x v="64"/>
    <s v="DB37-*m"/>
    <x v="1"/>
    <s v="CPO101"/>
    <n v="1"/>
    <s v="BP012"/>
    <x v="64"/>
    <n v="13"/>
    <n v="25"/>
    <x v="2"/>
    <n v="32"/>
    <s v=""/>
    <s v="DCS AMMONIA-UTILITIES"/>
    <m/>
    <m/>
    <m/>
    <s v="O1011112"/>
    <n v="25"/>
    <m/>
    <s v="00-Common"/>
    <x v="20"/>
    <x v="20"/>
    <x v="0"/>
    <m/>
    <s v=""/>
    <s v=""/>
    <m/>
    <s v="TS-G-03:29/_x000a_O1011112:25A"/>
    <s v="TS-G-03:30/_x000a_O1011112:25B"/>
    <m/>
    <m/>
    <m/>
    <s v=""/>
    <s v=""/>
    <x v="2"/>
    <x v="2"/>
    <x v="0"/>
    <x v="1"/>
    <x v="1"/>
    <s v="25A"/>
    <s v="25B"/>
    <x v="25"/>
    <x v="41"/>
    <x v="1254"/>
    <x v="1362"/>
  </r>
  <r>
    <s v="01"/>
    <m/>
    <s v="Сигнал"/>
    <s v="17-M -0021LP -A"/>
    <x v="1237"/>
    <s v="00"/>
    <s v="NaOH unloading pump 17-L-022-P-021A"/>
    <s v="P021A НАСОС ПЕРЕКАЧКИ NAOH "/>
    <s v="Motor Running status"/>
    <s v="4124-FY-VD-BD17617L02200002_SH.6"/>
    <x v="14"/>
    <x v="8"/>
    <m/>
    <s v="17-I-DD-N-014BL02"/>
    <s v="24 Pair"/>
    <s v="Pr.16"/>
    <x v="3"/>
    <x v="25"/>
    <x v="16"/>
    <n v="32"/>
    <s v=""/>
    <s v="48"/>
    <s v="ASK 3MLD, ASK 3MB"/>
    <x v="230"/>
    <x v="2"/>
    <x v="64"/>
    <x v="1"/>
    <x v="64"/>
    <s v="DB37-*m"/>
    <x v="1"/>
    <s v="CPO101"/>
    <n v="1"/>
    <s v="BP012"/>
    <x v="64"/>
    <n v="13"/>
    <n v="26"/>
    <x v="2"/>
    <n v="32"/>
    <s v=""/>
    <s v="DCS AMMONIA-UTILITIES"/>
    <m/>
    <m/>
    <m/>
    <s v="O1011112"/>
    <n v="26"/>
    <m/>
    <s v="00-Common"/>
    <x v="20"/>
    <x v="20"/>
    <x v="0"/>
    <m/>
    <s v=""/>
    <s v=""/>
    <m/>
    <s v="TS-G-03:31/_x000a_O1011112:26A"/>
    <s v="TS-G-03:32/_x000a_O1011112:26B"/>
    <m/>
    <m/>
    <m/>
    <s v=""/>
    <s v=""/>
    <x v="2"/>
    <x v="2"/>
    <x v="0"/>
    <x v="1"/>
    <x v="1"/>
    <s v="26A"/>
    <s v="26B"/>
    <x v="26"/>
    <x v="42"/>
    <x v="1255"/>
    <x v="1363"/>
  </r>
  <r>
    <s v="01"/>
    <m/>
    <s v="Сигнал"/>
    <s v="17-M -0021LP -A"/>
    <x v="1238"/>
    <s v="00"/>
    <s v="NaOH unloading pump 17-L-022-P-021A"/>
    <s v="L022P021A ДОСТУПНО"/>
    <s v="Motor Available status"/>
    <s v="4124-FY-VD-BD17617L02200002_SH.6"/>
    <x v="14"/>
    <x v="8"/>
    <m/>
    <s v="17-I-DD-N-014BL02"/>
    <s v="24 Pair"/>
    <s v="Pr.17"/>
    <x v="3"/>
    <x v="25"/>
    <x v="19"/>
    <n v="34"/>
    <s v=""/>
    <s v="48"/>
    <s v="ASK 3MLD, ASK 3MB"/>
    <x v="230"/>
    <x v="2"/>
    <x v="64"/>
    <x v="1"/>
    <x v="64"/>
    <s v="DB37-*m"/>
    <x v="1"/>
    <s v="CPO101"/>
    <n v="1"/>
    <s v="BP012"/>
    <x v="64"/>
    <n v="13"/>
    <n v="27"/>
    <x v="2"/>
    <n v="32"/>
    <s v=""/>
    <s v="DCS AMMONIA-UTILITIES"/>
    <m/>
    <m/>
    <m/>
    <s v="O1011112"/>
    <n v="27"/>
    <m/>
    <s v="00-Common"/>
    <x v="20"/>
    <x v="20"/>
    <x v="0"/>
    <m/>
    <s v=""/>
    <s v=""/>
    <m/>
    <s v="TS-G-03:33/_x000a_O1011112:27A"/>
    <s v="TS-G-03:34/_x000a_O1011112:27B"/>
    <m/>
    <m/>
    <m/>
    <s v=""/>
    <s v=""/>
    <x v="2"/>
    <x v="2"/>
    <x v="0"/>
    <x v="1"/>
    <x v="1"/>
    <s v="27A"/>
    <s v="27B"/>
    <x v="27"/>
    <x v="43"/>
    <x v="1256"/>
    <x v="1364"/>
  </r>
  <r>
    <s v="01"/>
    <m/>
    <s v="Сигнал"/>
    <s v="17-M -0021LP -A"/>
    <x v="1239"/>
    <s v="00"/>
    <s v="NaOH unloading pump 17-L-022-P-021A"/>
    <s v="L022P021A МЕСТ/ДИСТАНЦ"/>
    <s v="Motor Local/Remote status"/>
    <s v="4124-FY-VD-BD17617L02200002_SH.6"/>
    <x v="14"/>
    <x v="8"/>
    <m/>
    <s v="17-I-DD-N-014BL02"/>
    <s v="24 Pair"/>
    <s v="Pr.18"/>
    <x v="3"/>
    <x v="25"/>
    <x v="20"/>
    <n v="36"/>
    <s v=""/>
    <s v="48"/>
    <s v="ASK 3MLD, ASK 3MB"/>
    <x v="230"/>
    <x v="2"/>
    <x v="64"/>
    <x v="1"/>
    <x v="64"/>
    <s v="DB37-*m"/>
    <x v="1"/>
    <s v="CPO101"/>
    <n v="1"/>
    <s v="BP012"/>
    <x v="64"/>
    <n v="13"/>
    <n v="28"/>
    <x v="2"/>
    <n v="32"/>
    <s v=""/>
    <s v="DCS AMMONIA-UTILITIES"/>
    <m/>
    <m/>
    <m/>
    <s v="O1011112"/>
    <n v="28"/>
    <m/>
    <s v="00-Common"/>
    <x v="20"/>
    <x v="20"/>
    <x v="0"/>
    <m/>
    <s v=""/>
    <s v=""/>
    <m/>
    <s v="TS-G-03:35/_x000a_O1011112:28A"/>
    <s v="TS-G-03:36/_x000a_O1011112:28B"/>
    <m/>
    <m/>
    <m/>
    <s v=""/>
    <s v=""/>
    <x v="2"/>
    <x v="2"/>
    <x v="0"/>
    <x v="1"/>
    <x v="1"/>
    <s v="28A"/>
    <s v="28B"/>
    <x v="28"/>
    <x v="44"/>
    <x v="1257"/>
    <x v="1365"/>
  </r>
  <r>
    <s v="01"/>
    <m/>
    <s v="Сигнал"/>
    <s v="17-M -0021LP -B"/>
    <x v="1240"/>
    <s v="00"/>
    <s v="NaOH unloading pump 17-L-022-P-021A"/>
    <s v="P021B НАСОС ПЕРЕКАЧКИ NAOH "/>
    <s v="Motor Running status"/>
    <s v="4124-FY-VD-BD17617L02200002_SH.6"/>
    <x v="14"/>
    <x v="8"/>
    <m/>
    <s v="17-I-DD-N-014BL02"/>
    <s v="24 Pair"/>
    <s v="Pr.19"/>
    <x v="3"/>
    <x v="25"/>
    <x v="21"/>
    <n v="38"/>
    <s v=""/>
    <s v="48"/>
    <s v="ASK 3MLD, ASK 3MB"/>
    <x v="230"/>
    <x v="2"/>
    <x v="64"/>
    <x v="1"/>
    <x v="64"/>
    <s v="DB37-*m"/>
    <x v="1"/>
    <s v="CPO101"/>
    <n v="1"/>
    <s v="BP012"/>
    <x v="64"/>
    <n v="13"/>
    <n v="29"/>
    <x v="2"/>
    <n v="32"/>
    <s v=""/>
    <s v="DCS AMMONIA-UTILITIES"/>
    <m/>
    <m/>
    <m/>
    <s v="O1011112"/>
    <n v="29"/>
    <m/>
    <s v="00-Common"/>
    <x v="20"/>
    <x v="20"/>
    <x v="0"/>
    <m/>
    <s v=""/>
    <s v=""/>
    <m/>
    <s v="TS-G-03:37/_x000a_O1011112:29A"/>
    <s v="TS-G-03:38/_x000a_O1011112:29B"/>
    <m/>
    <m/>
    <m/>
    <s v=""/>
    <s v=""/>
    <x v="2"/>
    <x v="2"/>
    <x v="0"/>
    <x v="1"/>
    <x v="1"/>
    <s v="29A"/>
    <s v="29B"/>
    <x v="29"/>
    <x v="45"/>
    <x v="1258"/>
    <x v="1366"/>
  </r>
  <r>
    <s v="01"/>
    <m/>
    <s v="Сигнал"/>
    <s v="17-M -0021LP -B"/>
    <x v="1241"/>
    <s v="00"/>
    <s v="NaOH unloading pump 17-L-022-P-021A"/>
    <s v="L022P021B ДОСТУПНО"/>
    <s v="Motor Available status"/>
    <s v="4124-FY-VD-BD17617L02200002_SH.6"/>
    <x v="14"/>
    <x v="8"/>
    <m/>
    <s v="17-I-DD-N-014BL02"/>
    <s v="24 Pair"/>
    <s v="Pr.20"/>
    <x v="3"/>
    <x v="25"/>
    <x v="22"/>
    <n v="40"/>
    <s v=""/>
    <s v="48"/>
    <s v="ASK 3MLD, ASK 3MB"/>
    <x v="230"/>
    <x v="2"/>
    <x v="64"/>
    <x v="1"/>
    <x v="64"/>
    <s v="DB37-*m"/>
    <x v="1"/>
    <s v="CPO101"/>
    <n v="1"/>
    <s v="BP012"/>
    <x v="64"/>
    <n v="13"/>
    <n v="30"/>
    <x v="2"/>
    <n v="32"/>
    <s v=""/>
    <s v="DCS AMMONIA-UTILITIES"/>
    <m/>
    <m/>
    <m/>
    <s v="O1011112"/>
    <n v="30"/>
    <m/>
    <s v="00-Common"/>
    <x v="20"/>
    <x v="20"/>
    <x v="0"/>
    <m/>
    <s v=""/>
    <s v=""/>
    <m/>
    <s v="TS-G-03:39/_x000a_O1011112:30A"/>
    <s v="TS-G-03:40/_x000a_O1011112:30B"/>
    <m/>
    <m/>
    <m/>
    <s v=""/>
    <s v=""/>
    <x v="2"/>
    <x v="2"/>
    <x v="0"/>
    <x v="1"/>
    <x v="1"/>
    <s v="30A"/>
    <s v="30B"/>
    <x v="30"/>
    <x v="46"/>
    <x v="1259"/>
    <x v="1367"/>
  </r>
  <r>
    <s v="01"/>
    <m/>
    <s v="Сигнал"/>
    <s v="17-M -0021LP -B"/>
    <x v="1242"/>
    <s v="00"/>
    <s v="NaOH unloading pump 17-L-022-P-021A"/>
    <s v="L022P021B МЕСТ/ДИСТАНЦ"/>
    <s v="Motor Local/Remote status"/>
    <s v="4124-FY-VD-BD17617L02200002_SH.6"/>
    <x v="14"/>
    <x v="8"/>
    <m/>
    <s v="17-I-DD-N-014BL02"/>
    <s v="24 Pair"/>
    <s v="Pr.21"/>
    <x v="3"/>
    <x v="25"/>
    <x v="23"/>
    <n v="42"/>
    <s v=""/>
    <s v="48"/>
    <s v="ASK 3MLD, ASK 3MB"/>
    <x v="230"/>
    <x v="2"/>
    <x v="64"/>
    <x v="1"/>
    <x v="64"/>
    <s v="DB37-*m"/>
    <x v="1"/>
    <s v="CPO101"/>
    <n v="1"/>
    <s v="BP012"/>
    <x v="64"/>
    <n v="13"/>
    <n v="31"/>
    <x v="2"/>
    <n v="32"/>
    <s v=""/>
    <s v="DCS AMMONIA-UTILITIES"/>
    <m/>
    <m/>
    <m/>
    <s v="O1011112"/>
    <n v="31"/>
    <m/>
    <s v="00-Common"/>
    <x v="20"/>
    <x v="20"/>
    <x v="0"/>
    <m/>
    <s v=""/>
    <s v=""/>
    <m/>
    <s v="TS-G-03:41/_x000a_O1011112:31A"/>
    <s v="TS-G-03:42/_x000a_O1011112:31B"/>
    <m/>
    <m/>
    <m/>
    <s v=""/>
    <s v=""/>
    <x v="2"/>
    <x v="2"/>
    <x v="0"/>
    <x v="1"/>
    <x v="1"/>
    <s v="31A"/>
    <s v="31B"/>
    <x v="31"/>
    <x v="47"/>
    <x v="1260"/>
    <x v="1368"/>
  </r>
  <r>
    <s v="01"/>
    <m/>
    <s v="Резерв"/>
    <m/>
    <x v="20"/>
    <m/>
    <m/>
    <s v="резерв"/>
    <m/>
    <m/>
    <x v="14"/>
    <x v="8"/>
    <m/>
    <m/>
    <m/>
    <m/>
    <x v="3"/>
    <x v="6"/>
    <x v="8"/>
    <m/>
    <m/>
    <s v=""/>
    <s v="ASK 3MLD, ASK 3MB"/>
    <x v="230"/>
    <x v="2"/>
    <x v="64"/>
    <x v="1"/>
    <x v="64"/>
    <s v="DB37-*m"/>
    <x v="1"/>
    <s v="CPO101"/>
    <n v="1"/>
    <s v="BP012"/>
    <x v="64"/>
    <n v="13"/>
    <n v="32"/>
    <x v="2"/>
    <n v="32"/>
    <s v=""/>
    <s v="DCS AMMONIA-UTILITIES"/>
    <m/>
    <m/>
    <m/>
    <s v="O1011112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100701"/>
    <x v="1243"/>
    <s v="10"/>
    <s v="COMPRESSOR SEQUENCE START BUTTON"/>
    <s v="КНОПКА ПУСКА КОМПРЕССОРА "/>
    <s v="Hand Switch"/>
    <s v="4124-GP-VD-BD17917K101004_SH.3"/>
    <x v="16"/>
    <x v="10"/>
    <m/>
    <s v="17-C-DD-001-LP001-K101"/>
    <s v="12 Pair"/>
    <s v="Pr.01"/>
    <x v="8"/>
    <x v="34"/>
    <x v="5"/>
    <n v="2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"/>
    <x v="2"/>
    <n v="32"/>
    <s v=""/>
    <s v="DCS AMMONIA-UTILITIES"/>
    <m/>
    <m/>
    <m/>
    <s v="O1011113"/>
    <n v="1"/>
    <m/>
    <s v="10-Combined Bldgn-N2 plant, Demi water"/>
    <x v="20"/>
    <x v="20"/>
    <x v="0"/>
    <m/>
    <s v=""/>
    <s v=""/>
    <m/>
    <s v="TS-F-01:1/_x000a_O1011113:1A"/>
    <s v="TS-F-01:2/_x000a_O1011113:1B"/>
    <m/>
    <m/>
    <m/>
    <s v=""/>
    <s v=""/>
    <x v="2"/>
    <x v="2"/>
    <x v="0"/>
    <x v="1"/>
    <x v="1"/>
    <s v="1A"/>
    <s v="1B"/>
    <x v="0"/>
    <x v="17"/>
    <x v="1261"/>
    <x v="1369"/>
  </r>
  <r>
    <s v="01"/>
    <m/>
    <s v="Сигнал"/>
    <s v="17-H -100702"/>
    <x v="1244"/>
    <s v="10"/>
    <s v="COMPRESSOR SEQUENCE STOP BUTTON"/>
    <s v="КНОПКА ПУСКА КОМПРЕССОРА"/>
    <s v="Hand Switch"/>
    <s v="4124-GP-VD-BD17917K101004_SH.3"/>
    <x v="16"/>
    <x v="10"/>
    <m/>
    <s v="17-C-DD-001-LP001-K101"/>
    <s v="12 Pair"/>
    <s v="Pr.02"/>
    <x v="8"/>
    <x v="34"/>
    <x v="0"/>
    <n v="4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"/>
    <x v="2"/>
    <n v="32"/>
    <s v=""/>
    <s v="DCS AMMONIA-UTILITIES"/>
    <m/>
    <m/>
    <m/>
    <s v="O1011113"/>
    <n v="2"/>
    <m/>
    <s v="10-Combined Bldgn-N2 plant, Demi water"/>
    <x v="20"/>
    <x v="20"/>
    <x v="0"/>
    <m/>
    <s v=""/>
    <s v=""/>
    <m/>
    <s v="TS-F-01:3/_x000a_O1011113:2A"/>
    <s v="TS-F-01:4/_x000a_O1011113:2B"/>
    <m/>
    <m/>
    <m/>
    <s v=""/>
    <s v=""/>
    <x v="2"/>
    <x v="2"/>
    <x v="0"/>
    <x v="1"/>
    <x v="1"/>
    <s v="2A"/>
    <s v="2B"/>
    <x v="1"/>
    <x v="18"/>
    <x v="1262"/>
    <x v="1370"/>
  </r>
  <r>
    <s v="01"/>
    <m/>
    <s v="Сигнал"/>
    <s v="17-H -100703"/>
    <x v="1245"/>
    <s v="10"/>
    <s v="LAMP TEST BUTTON"/>
    <s v="КНОПКА ПРОВЕРКИ ЛАМП"/>
    <s v="Hand Switch"/>
    <s v="4124-GP-VD-BD17917K101004_SH.3"/>
    <x v="16"/>
    <x v="10"/>
    <m/>
    <s v="17-C-DD-001-LP001-K101"/>
    <s v="12 Pair"/>
    <s v="Pr.03"/>
    <x v="8"/>
    <x v="34"/>
    <x v="1"/>
    <n v="6"/>
    <s v=""/>
    <s v="24"/>
    <s v="AVK 2,5 A, AVK 2,5 A"/>
    <x v="230"/>
    <x v="2"/>
    <x v="65"/>
    <x v="2"/>
    <x v="65"/>
    <s v="DB37-*m"/>
    <x v="1"/>
    <s v="CPO101"/>
    <n v="1"/>
    <s v="BP012"/>
    <x v="65"/>
    <n v="14"/>
    <n v="3"/>
    <x v="2"/>
    <n v="32"/>
    <s v=""/>
    <s v="DCS AMMONIA-UTILITIES"/>
    <m/>
    <m/>
    <m/>
    <s v="O1011113"/>
    <n v="3"/>
    <m/>
    <s v="10-Combined Bldgn-N2 plant, Demi water"/>
    <x v="20"/>
    <x v="20"/>
    <x v="0"/>
    <m/>
    <s v=""/>
    <s v=""/>
    <m/>
    <s v="TS-F-01:5/_x000a_O1011113:3A"/>
    <s v="TS-F-01:6/_x000a_O1011113:3B"/>
    <m/>
    <m/>
    <m/>
    <s v=""/>
    <s v=""/>
    <x v="2"/>
    <x v="2"/>
    <x v="0"/>
    <x v="1"/>
    <x v="1"/>
    <s v="3A"/>
    <s v="3B"/>
    <x v="2"/>
    <x v="19"/>
    <x v="1263"/>
    <x v="1371"/>
  </r>
  <r>
    <s v="01"/>
    <m/>
    <s v="Сигнал"/>
    <s v="17-H -100704"/>
    <x v="1246"/>
    <s v="10"/>
    <s v="RESET BUTTON"/>
    <s v="КНОПКА СБРОСА"/>
    <s v="Reset Switch"/>
    <s v="4124-GP-VD-BD17917K101004_SH.3"/>
    <x v="16"/>
    <x v="10"/>
    <m/>
    <s v="17-C-DD-001-LP001-K101"/>
    <s v="12 Pair"/>
    <s v="Pr.04"/>
    <x v="8"/>
    <x v="34"/>
    <x v="2"/>
    <n v="8"/>
    <s v=""/>
    <s v="24"/>
    <s v="AVK 2,5 A, AVK 2,5 A"/>
    <x v="230"/>
    <x v="2"/>
    <x v="65"/>
    <x v="2"/>
    <x v="65"/>
    <s v="DB37-*m"/>
    <x v="1"/>
    <s v="CPO101"/>
    <n v="1"/>
    <s v="BP012"/>
    <x v="65"/>
    <n v="14"/>
    <n v="4"/>
    <x v="2"/>
    <n v="32"/>
    <s v=""/>
    <s v="DCS AMMONIA-UTILITIES"/>
    <m/>
    <m/>
    <m/>
    <s v="O1011113"/>
    <n v="4"/>
    <m/>
    <s v="10-Combined Bldgn-N2 plant, Demi water"/>
    <x v="20"/>
    <x v="20"/>
    <x v="0"/>
    <m/>
    <s v=""/>
    <s v=""/>
    <m/>
    <s v="TS-F-01:7/_x000a_O1011113:4A"/>
    <s v="TS-F-01:8/_x000a_O1011113:4B"/>
    <m/>
    <m/>
    <m/>
    <s v=""/>
    <s v=""/>
    <x v="2"/>
    <x v="2"/>
    <x v="0"/>
    <x v="1"/>
    <x v="1"/>
    <s v="4A"/>
    <s v="4B"/>
    <x v="3"/>
    <x v="20"/>
    <x v="1264"/>
    <x v="1372"/>
  </r>
  <r>
    <s v="01"/>
    <m/>
    <s v="Сигнал"/>
    <s v="17-H -100705"/>
    <x v="1247"/>
    <s v="10"/>
    <s v="0-50 % CAPACITY SELECTOR"/>
    <s v="ВЫБОР МОЩНОСТИ 0-50%"/>
    <s v="Selector Switch"/>
    <s v="4124-GP-VD-BD17917K101004_SH.3"/>
    <x v="16"/>
    <x v="10"/>
    <m/>
    <s v="17-C-DD-001-LP001-K101"/>
    <s v="12 Pair"/>
    <s v="Pr.05"/>
    <x v="8"/>
    <x v="34"/>
    <x v="3"/>
    <n v="10"/>
    <s v=""/>
    <s v="24"/>
    <s v="AVK 2,5 A, AVK 2,5 A"/>
    <x v="230"/>
    <x v="2"/>
    <x v="65"/>
    <x v="2"/>
    <x v="65"/>
    <s v="DB37-*m"/>
    <x v="1"/>
    <s v="CPO101"/>
    <n v="1"/>
    <s v="BP012"/>
    <x v="65"/>
    <n v="14"/>
    <n v="5"/>
    <x v="2"/>
    <n v="32"/>
    <s v=""/>
    <s v="DCS AMMONIA-UTILITIES"/>
    <m/>
    <m/>
    <m/>
    <s v="O1011113"/>
    <n v="5"/>
    <m/>
    <s v="10-Combined Bldgn-N2 plant, Demi water"/>
    <x v="20"/>
    <x v="20"/>
    <x v="0"/>
    <m/>
    <s v=""/>
    <s v=""/>
    <m/>
    <s v="TS-F-01:9/_x000a_O1011113:5A"/>
    <s v="TS-F-01:10/_x000a_O1011113:5B"/>
    <m/>
    <m/>
    <m/>
    <s v=""/>
    <s v=""/>
    <x v="2"/>
    <x v="2"/>
    <x v="0"/>
    <x v="1"/>
    <x v="1"/>
    <s v="5A"/>
    <s v="5B"/>
    <x v="4"/>
    <x v="21"/>
    <x v="1265"/>
    <x v="1373"/>
  </r>
  <r>
    <s v="01"/>
    <m/>
    <s v="Сигнал"/>
    <s v="17-H -100706"/>
    <x v="1248"/>
    <s v="10"/>
    <s v="LOCAL / REMOTE SELECTOR"/>
    <s v="ВЫБОР МЕСТН/ДИСТАНЦ"/>
    <s v="Selector Switch"/>
    <s v="4124-GP-VD-BD17917K101004_SH.3"/>
    <x v="16"/>
    <x v="10"/>
    <m/>
    <s v="17-C-DD-001-LP001-K101"/>
    <s v="12 Pair"/>
    <s v="Pr.06"/>
    <x v="8"/>
    <x v="34"/>
    <x v="4"/>
    <n v="12"/>
    <s v=""/>
    <s v="24"/>
    <s v="AVK 2,5 A, AVK 2,5 A"/>
    <x v="230"/>
    <x v="2"/>
    <x v="65"/>
    <x v="2"/>
    <x v="65"/>
    <s v="DB37-*m"/>
    <x v="1"/>
    <s v="CPO101"/>
    <n v="1"/>
    <s v="BP012"/>
    <x v="65"/>
    <n v="14"/>
    <n v="6"/>
    <x v="2"/>
    <n v="32"/>
    <s v=""/>
    <s v="DCS AMMONIA-UTILITIES"/>
    <m/>
    <m/>
    <m/>
    <s v="O1011113"/>
    <n v="6"/>
    <m/>
    <s v="10-Combined Bldgn-N2 plant, Demi water"/>
    <x v="20"/>
    <x v="20"/>
    <x v="0"/>
    <m/>
    <s v=""/>
    <s v=""/>
    <m/>
    <s v="TS-F-01:11/_x000a_O1011113:6A"/>
    <s v="TS-F-01:12/_x000a_O1011113:6B"/>
    <m/>
    <m/>
    <m/>
    <s v=""/>
    <s v=""/>
    <x v="2"/>
    <x v="2"/>
    <x v="0"/>
    <x v="1"/>
    <x v="1"/>
    <s v="6A"/>
    <s v="6B"/>
    <x v="5"/>
    <x v="22"/>
    <x v="1266"/>
    <x v="1374"/>
  </r>
  <r>
    <s v="01"/>
    <m/>
    <s v="Сигнал"/>
    <s v="17-T -100738"/>
    <x v="1249"/>
    <s v="10"/>
    <s v="CRANKCASE LUBE OIL HEATER TEMPERATURE"/>
    <s v="ПОДОГРЕВ СМАЗ МАСЛА В КАРТЕРЕ"/>
    <s v="Temperature Switch"/>
    <s v="4124-GP-VD-BD17917K101004_SH.4"/>
    <x v="16"/>
    <x v="10"/>
    <m/>
    <s v="17-C-DD-001-LP001-K101"/>
    <s v="12 Pair"/>
    <s v="Pr.07"/>
    <x v="8"/>
    <x v="34"/>
    <x v="6"/>
    <n v="14"/>
    <s v=""/>
    <s v="24"/>
    <s v="AVK 2,5 A, AVK 2,5 A"/>
    <x v="230"/>
    <x v="2"/>
    <x v="65"/>
    <x v="2"/>
    <x v="65"/>
    <s v="DB37-*m"/>
    <x v="1"/>
    <s v="CPO101"/>
    <n v="1"/>
    <s v="BP012"/>
    <x v="65"/>
    <n v="14"/>
    <n v="7"/>
    <x v="2"/>
    <n v="32"/>
    <s v=""/>
    <s v="DCS AMMONIA-UTILITIES"/>
    <m/>
    <m/>
    <m/>
    <s v="O1011113"/>
    <n v="7"/>
    <m/>
    <s v="10-Combined Bldgn-N2 plant, Demi water"/>
    <x v="20"/>
    <x v="20"/>
    <x v="0"/>
    <m/>
    <s v=""/>
    <s v=""/>
    <m/>
    <s v="TS-F-01:13/_x000a_O1011113:7A"/>
    <s v="TS-F-01:14/_x000a_O1011113:7B"/>
    <m/>
    <m/>
    <m/>
    <s v=""/>
    <s v=""/>
    <x v="2"/>
    <x v="2"/>
    <x v="0"/>
    <x v="1"/>
    <x v="1"/>
    <s v="7A"/>
    <s v="7B"/>
    <x v="6"/>
    <x v="23"/>
    <x v="1267"/>
    <x v="1375"/>
  </r>
  <r>
    <s v="01"/>
    <m/>
    <s v="Сигнал"/>
    <s v="17-Z -100769"/>
    <x v="1250"/>
    <s v="10"/>
    <s v="FLYWHEEL LOCKING DEVICE LIMIT SWITCH"/>
    <s v="КОНЕЧН ВЫКЛ МАХОВИКА"/>
    <s v="Position High Switch"/>
    <s v="4124-GP-VD-BD17917K101004_SH.3"/>
    <x v="16"/>
    <x v="10"/>
    <m/>
    <s v="17-C-DD-001-LP001-K101"/>
    <s v="12 Pair"/>
    <s v="Pr.08"/>
    <x v="8"/>
    <x v="34"/>
    <x v="7"/>
    <n v="16"/>
    <s v=""/>
    <s v="24"/>
    <s v="AVK 2,5 A, AVK 2,5 A"/>
    <x v="230"/>
    <x v="2"/>
    <x v="65"/>
    <x v="2"/>
    <x v="65"/>
    <s v="DB37-*m"/>
    <x v="1"/>
    <s v="CPO101"/>
    <n v="1"/>
    <s v="BP012"/>
    <x v="65"/>
    <n v="14"/>
    <n v="8"/>
    <x v="2"/>
    <n v="32"/>
    <s v=""/>
    <s v="DCS AMMONIA-UTILITIES"/>
    <m/>
    <m/>
    <m/>
    <s v="O1011113"/>
    <n v="8"/>
    <m/>
    <s v="10-Combined Bldgn-N2 plant, Demi water"/>
    <x v="20"/>
    <x v="20"/>
    <x v="0"/>
    <m/>
    <s v=""/>
    <s v=""/>
    <m/>
    <s v="TS-F-01:15/_x000a_O1011113:8A"/>
    <s v="TS-F-01:16/_x000a_O1011113:8B"/>
    <m/>
    <m/>
    <m/>
    <s v=""/>
    <s v=""/>
    <x v="2"/>
    <x v="2"/>
    <x v="0"/>
    <x v="1"/>
    <x v="1"/>
    <s v="8A"/>
    <s v="8B"/>
    <x v="7"/>
    <x v="24"/>
    <x v="1268"/>
    <x v="1376"/>
  </r>
  <r>
    <s v="01"/>
    <m/>
    <s v="Сигнал"/>
    <s v="17-X -11281 "/>
    <x v="1251"/>
    <s v="11"/>
    <s v="OST Common Alarm"/>
    <s v="ОБЩАЯ АВАРИЯ 17-STP-111-A"/>
    <s v="Alarm"/>
    <s v="4124-GG-VD-BD17117P111037_SH.2"/>
    <x v="16"/>
    <x v="10"/>
    <m/>
    <s v="17-I-DD-N-023BL02"/>
    <s v="02 Pair"/>
    <s v="Pr.01"/>
    <x v="8"/>
    <x v="37"/>
    <x v="5"/>
    <n v="2"/>
    <s v=""/>
    <s v="4"/>
    <s v="AVK 2,5 A, AVK 2,5 A"/>
    <x v="230"/>
    <x v="2"/>
    <x v="65"/>
    <x v="2"/>
    <x v="65"/>
    <s v="DB37-*m"/>
    <x v="1"/>
    <s v="CPO101"/>
    <n v="1"/>
    <s v="BP012"/>
    <x v="65"/>
    <n v="14"/>
    <n v="9"/>
    <x v="2"/>
    <n v="32"/>
    <n v="0.1"/>
    <s v="DCS AMMONIA-UTILITIES"/>
    <m/>
    <m/>
    <m/>
    <s v="O1011113"/>
    <n v="9"/>
    <m/>
    <s v="11-Auxiliary Boiler Area"/>
    <x v="20"/>
    <x v="20"/>
    <x v="0"/>
    <m/>
    <s v=""/>
    <s v=""/>
    <m/>
    <s v="TS-F-05:1/_x000a_O1011113:9A"/>
    <s v="TS-F-05:2/_x000a_O1011113:9B"/>
    <m/>
    <m/>
    <m/>
    <s v=""/>
    <s v=""/>
    <x v="2"/>
    <x v="2"/>
    <x v="0"/>
    <x v="1"/>
    <x v="1"/>
    <s v="9A"/>
    <s v="9B"/>
    <x v="8"/>
    <x v="25"/>
    <x v="1269"/>
    <x v="1377"/>
  </r>
  <r>
    <s v="01"/>
    <m/>
    <s v="Сигнал"/>
    <s v="17-X -113938 -X"/>
    <x v="1252"/>
    <s v="11"/>
    <s v="17-L-111-STK-101-A OST Common Alarm"/>
    <s v="АВАРИЯ ПУСКА 17-L-111-STK-101-A"/>
    <s v="Alarm"/>
    <s v="4124-FB-VD-BD00317L11111310"/>
    <x v="16"/>
    <x v="10"/>
    <m/>
    <s v="17-I-DD-N-023BL02"/>
    <s v="02 Pair"/>
    <s v="Pr.02"/>
    <x v="8"/>
    <x v="37"/>
    <x v="0"/>
    <n v="4"/>
    <s v=""/>
    <s v="4"/>
    <s v="AVK 2,5 A, AVK 2,5 A"/>
    <x v="230"/>
    <x v="2"/>
    <x v="65"/>
    <x v="2"/>
    <x v="65"/>
    <s v="DB37-*m"/>
    <x v="1"/>
    <s v="CPO101"/>
    <n v="1"/>
    <s v="BP012"/>
    <x v="65"/>
    <n v="14"/>
    <n v="10"/>
    <x v="2"/>
    <n v="32"/>
    <n v="0.1"/>
    <s v="DCS AMMONIA-UTILITIES"/>
    <m/>
    <m/>
    <m/>
    <s v="O1011113"/>
    <n v="10"/>
    <m/>
    <s v="11-Auxiliary Boiler Area"/>
    <x v="20"/>
    <x v="20"/>
    <x v="0"/>
    <m/>
    <s v=""/>
    <s v=""/>
    <m/>
    <s v="TS-F-05:3/_x000a_O1011113:10A"/>
    <s v="TS-F-05:4/_x000a_O1011113:10B"/>
    <m/>
    <m/>
    <m/>
    <s v=""/>
    <s v=""/>
    <x v="2"/>
    <x v="2"/>
    <x v="0"/>
    <x v="1"/>
    <x v="1"/>
    <s v="10A"/>
    <s v="10B"/>
    <x v="9"/>
    <x v="26"/>
    <x v="1270"/>
    <x v="1378"/>
  </r>
  <r>
    <s v="01"/>
    <m/>
    <s v="Сигнал"/>
    <s v="17-X -01003"/>
    <x v="1253"/>
    <s v="10"/>
    <s v="Interlock 17-I-1003"/>
    <s v="БЛОКИРОВКА 17-I-1003 СИГНАЛИЗ"/>
    <s v="Exchange Signal"/>
    <s v="4124-GP-VD-BD17917K101004_SH.3"/>
    <x v="16"/>
    <x v="10"/>
    <m/>
    <s v="17-I-DE-N-007BL02"/>
    <s v="01 Pair"/>
    <s v="Pr.01"/>
    <x v="8"/>
    <x v="60"/>
    <x v="5"/>
    <n v="2"/>
    <s v=""/>
    <s v="2"/>
    <s v="AVK 2,5 A, AVK 2,5 A"/>
    <x v="230"/>
    <x v="2"/>
    <x v="65"/>
    <x v="2"/>
    <x v="65"/>
    <s v="DB37-*m"/>
    <x v="1"/>
    <s v="CPO101"/>
    <n v="1"/>
    <s v="BP012"/>
    <x v="65"/>
    <n v="14"/>
    <n v="11"/>
    <x v="2"/>
    <n v="32"/>
    <s v=""/>
    <s v="DCS AMMONIA-UTILITIES"/>
    <m/>
    <m/>
    <m/>
    <s v="O1011113"/>
    <n v="11"/>
    <m/>
    <s v="10-Combined Bldgn-N2 plant, Demi water"/>
    <x v="20"/>
    <x v="20"/>
    <x v="0"/>
    <m/>
    <s v=""/>
    <s v=""/>
    <m/>
    <s v="TS-F-09:1/_x000a_O1011113:11A"/>
    <s v="TS-F-09:2/_x000a_O1011113:11B"/>
    <m/>
    <m/>
    <m/>
    <s v=""/>
    <s v=""/>
    <x v="2"/>
    <x v="2"/>
    <x v="0"/>
    <x v="1"/>
    <x v="1"/>
    <s v="11A"/>
    <s v="11B"/>
    <x v="10"/>
    <x v="27"/>
    <x v="1271"/>
    <x v="1379"/>
  </r>
  <r>
    <s v="01"/>
    <m/>
    <s v="Сигнал"/>
    <s v="17-B -113818"/>
    <x v="1254"/>
    <s v="11"/>
    <s v="BRN - 1  - FUEL GAS - ON"/>
    <s v="ГОРЕЛКА 1 - РОЗЖИГ"/>
    <s v="Status Indication"/>
    <s v="4124-FB-VD-BD00317L11111372_SH.3"/>
    <x v="16"/>
    <x v="10"/>
    <m/>
    <s v="17-I-DE-N-008BL02"/>
    <s v="12 Pair"/>
    <s v="Pr.01"/>
    <x v="8"/>
    <x v="61"/>
    <x v="5"/>
    <n v="2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2"/>
    <x v="2"/>
    <n v="32"/>
    <s v=""/>
    <s v="DCS AMMONIA-UTILITIES"/>
    <m/>
    <m/>
    <m/>
    <s v="O1011113"/>
    <n v="12"/>
    <m/>
    <s v="11-Auxiliary Boiler Area"/>
    <x v="20"/>
    <x v="20"/>
    <x v="0"/>
    <m/>
    <s v=""/>
    <s v=""/>
    <m/>
    <s v="TS-F-10:1/_x000a_O1011113:12A"/>
    <s v="TS-F-10:2/_x000a_O1011113:12B"/>
    <m/>
    <m/>
    <m/>
    <s v=""/>
    <s v=""/>
    <x v="2"/>
    <x v="2"/>
    <x v="0"/>
    <x v="1"/>
    <x v="1"/>
    <s v="12A"/>
    <s v="12B"/>
    <x v="11"/>
    <x v="28"/>
    <x v="1272"/>
    <x v="1380"/>
  </r>
  <r>
    <s v="01"/>
    <m/>
    <s v="Сигнал"/>
    <s v="17-B -113828"/>
    <x v="1255"/>
    <s v="11"/>
    <s v="BRN - 2  - FUEL GAS - ON"/>
    <s v="ГОРЕЛКА 2 - РОЗЖИГ"/>
    <s v="Status Indication"/>
    <s v="4124-FB-VD-BD00317L11111372_SH.3"/>
    <x v="16"/>
    <x v="10"/>
    <m/>
    <s v="17-I-DE-N-008BL02"/>
    <s v="12 Pair"/>
    <s v="Pr.02"/>
    <x v="8"/>
    <x v="61"/>
    <x v="0"/>
    <n v="4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3"/>
    <x v="2"/>
    <n v="32"/>
    <s v=""/>
    <s v="DCS AMMONIA-UTILITIES"/>
    <m/>
    <m/>
    <m/>
    <s v="O1011113"/>
    <n v="13"/>
    <m/>
    <s v="11-Auxiliary Boiler Area"/>
    <x v="20"/>
    <x v="20"/>
    <x v="0"/>
    <m/>
    <s v=""/>
    <s v=""/>
    <m/>
    <s v="TS-F-10:3/_x000a_O1011113:13A"/>
    <s v="TS-F-10:4/_x000a_O1011113:13B"/>
    <m/>
    <m/>
    <m/>
    <s v=""/>
    <s v=""/>
    <x v="2"/>
    <x v="2"/>
    <x v="0"/>
    <x v="1"/>
    <x v="1"/>
    <s v="13A"/>
    <s v="13B"/>
    <x v="12"/>
    <x v="29"/>
    <x v="1273"/>
    <x v="1381"/>
  </r>
  <r>
    <s v="01"/>
    <m/>
    <s v="Сигнал"/>
    <s v="17-B -113838"/>
    <x v="1256"/>
    <s v="11"/>
    <s v="BRN - 3  - FUEL GAS - ON"/>
    <s v="ГОРЕЛКА 3 - РОЗЖИГ"/>
    <s v="Status Indication"/>
    <s v="4124-FB-VD-BD00317L11111372_SH.3"/>
    <x v="16"/>
    <x v="10"/>
    <m/>
    <s v="17-I-DE-N-008BL02"/>
    <s v="12 Pair"/>
    <s v="Pr.03"/>
    <x v="8"/>
    <x v="61"/>
    <x v="1"/>
    <n v="6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4"/>
    <x v="2"/>
    <n v="32"/>
    <s v=""/>
    <s v="DCS AMMONIA-UTILITIES"/>
    <m/>
    <m/>
    <m/>
    <s v="O1011113"/>
    <n v="14"/>
    <m/>
    <s v="11-Auxiliary Boiler Area"/>
    <x v="20"/>
    <x v="20"/>
    <x v="0"/>
    <m/>
    <s v=""/>
    <s v=""/>
    <m/>
    <s v="TS-F-10:5/_x000a_O1011113:14A"/>
    <s v="TS-F-10:6/_x000a_O1011113:14B"/>
    <m/>
    <m/>
    <m/>
    <s v=""/>
    <s v=""/>
    <x v="2"/>
    <x v="2"/>
    <x v="0"/>
    <x v="1"/>
    <x v="1"/>
    <s v="14A"/>
    <s v="14B"/>
    <x v="13"/>
    <x v="30"/>
    <x v="1274"/>
    <x v="1382"/>
  </r>
  <r>
    <s v="01"/>
    <m/>
    <s v="Сигнал"/>
    <s v="17-B -113848"/>
    <x v="1257"/>
    <s v="11"/>
    <s v="BRN -4  - FUEL GAS - ON"/>
    <s v="ГОРЕЛКА 4 - РОЗЖИГ"/>
    <s v="Status Indication"/>
    <s v="4124-FB-VD-BD00317L11111372_SH.3"/>
    <x v="16"/>
    <x v="10"/>
    <m/>
    <s v="17-I-DE-N-008BL02"/>
    <s v="12 Pair"/>
    <s v="Pr.04"/>
    <x v="8"/>
    <x v="61"/>
    <x v="2"/>
    <n v="8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5"/>
    <x v="2"/>
    <n v="32"/>
    <s v=""/>
    <s v="DCS AMMONIA-UTILITIES"/>
    <m/>
    <m/>
    <m/>
    <s v="O1011113"/>
    <n v="15"/>
    <m/>
    <s v="11-Auxiliary Boiler Area"/>
    <x v="20"/>
    <x v="20"/>
    <x v="0"/>
    <m/>
    <s v=""/>
    <s v=""/>
    <m/>
    <s v="TS-F-10:7/_x000a_O1011113:15A"/>
    <s v="TS-F-10:8/_x000a_O1011113:15B"/>
    <m/>
    <m/>
    <m/>
    <s v=""/>
    <s v=""/>
    <x v="2"/>
    <x v="2"/>
    <x v="0"/>
    <x v="1"/>
    <x v="1"/>
    <s v="15A"/>
    <s v="15B"/>
    <x v="14"/>
    <x v="31"/>
    <x v="1275"/>
    <x v="1383"/>
  </r>
  <r>
    <s v="01"/>
    <m/>
    <s v="Сигнал"/>
    <s v="17-X -113857"/>
    <x v="1258"/>
    <s v="11"/>
    <s v="ONE PILOT BURNER ON"/>
    <s v="ОДНА ПИЛОТНАЯ ГОРЕЛКА ВКЛ"/>
    <s v="Lamp"/>
    <s v="4124-FB-VD-BD00317L11111372_SH.3"/>
    <x v="16"/>
    <x v="10"/>
    <m/>
    <s v="17-I-DE-N-008BL02"/>
    <s v="12 Pair"/>
    <s v="Pr.05"/>
    <x v="8"/>
    <x v="61"/>
    <x v="3"/>
    <n v="10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6"/>
    <x v="2"/>
    <n v="32"/>
    <n v="0.1"/>
    <s v="DCS AMMONIA-UTILITIES"/>
    <m/>
    <m/>
    <m/>
    <s v="O1011113"/>
    <n v="16"/>
    <m/>
    <s v="11-Auxiliary Boiler Area"/>
    <x v="20"/>
    <x v="20"/>
    <x v="0"/>
    <m/>
    <s v=""/>
    <s v=""/>
    <m/>
    <s v="TS-F-10:9/_x000a_O1011113:16A"/>
    <s v="TS-F-10:10/_x000a_O1011113:16B"/>
    <m/>
    <m/>
    <m/>
    <s v=""/>
    <s v=""/>
    <x v="2"/>
    <x v="2"/>
    <x v="0"/>
    <x v="1"/>
    <x v="1"/>
    <s v="16A"/>
    <s v="16B"/>
    <x v="15"/>
    <x v="32"/>
    <x v="1276"/>
    <x v="1384"/>
  </r>
  <r>
    <s v="01"/>
    <m/>
    <s v="Сигнал"/>
    <s v="17-X -113804"/>
    <x v="1259"/>
    <s v="11"/>
    <s v="WAITING TIME FOR AIR TRIP"/>
    <s v="ВРЕМЯ ОЖИДАНИЯ ПОДАЧИ ВОЗДУХА"/>
    <s v="Lamp"/>
    <s v="4124-FB-VD-BD00317L11111372_SH.3"/>
    <x v="16"/>
    <x v="10"/>
    <m/>
    <s v="17-I-DE-N-008BL02"/>
    <s v="12 Pair"/>
    <s v="Pr.06"/>
    <x v="8"/>
    <x v="61"/>
    <x v="4"/>
    <n v="12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7"/>
    <x v="2"/>
    <n v="32"/>
    <n v="0.1"/>
    <s v="DCS AMMONIA-UTILITIES"/>
    <m/>
    <m/>
    <m/>
    <s v="O1011113"/>
    <n v="17"/>
    <m/>
    <s v="11-Auxiliary Boiler Area"/>
    <x v="20"/>
    <x v="20"/>
    <x v="0"/>
    <m/>
    <s v=""/>
    <s v=""/>
    <m/>
    <s v="TS-F-10:11/_x000a_O1011113:17A"/>
    <s v="TS-F-10:12/_x000a_O1011113:17B"/>
    <m/>
    <m/>
    <m/>
    <s v=""/>
    <s v=""/>
    <x v="2"/>
    <x v="2"/>
    <x v="0"/>
    <x v="1"/>
    <x v="1"/>
    <s v="17A"/>
    <s v="17B"/>
    <x v="17"/>
    <x v="33"/>
    <x v="1277"/>
    <x v="1385"/>
  </r>
  <r>
    <s v="01"/>
    <m/>
    <s v="Сигнал"/>
    <s v="17-X -113809"/>
    <x v="1260"/>
    <s v="11"/>
    <s v="POST PURGE FAILURE"/>
    <s v="СБОЙ ПОСЛЕ ПРОДУВКИ"/>
    <s v="Lamp"/>
    <s v="4124-FB-VD-BD00317L11111372_SH.3"/>
    <x v="16"/>
    <x v="10"/>
    <m/>
    <s v="17-I-DE-N-008BL02"/>
    <s v="12 Pair"/>
    <s v="Pr.07"/>
    <x v="8"/>
    <x v="61"/>
    <x v="6"/>
    <n v="14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8"/>
    <x v="2"/>
    <n v="32"/>
    <n v="0.1"/>
    <s v="DCS AMMONIA-UTILITIES"/>
    <m/>
    <m/>
    <m/>
    <s v="O1011113"/>
    <n v="18"/>
    <m/>
    <s v="11-Auxiliary Boiler Area"/>
    <x v="20"/>
    <x v="20"/>
    <x v="0"/>
    <m/>
    <s v=""/>
    <s v=""/>
    <m/>
    <s v="TS-F-10:13/_x000a_O1011113:18A"/>
    <s v="TS-F-10:14/_x000a_O1011113:18B"/>
    <m/>
    <m/>
    <m/>
    <s v=""/>
    <s v=""/>
    <x v="2"/>
    <x v="2"/>
    <x v="0"/>
    <x v="1"/>
    <x v="1"/>
    <s v="18A"/>
    <s v="18B"/>
    <x v="18"/>
    <x v="34"/>
    <x v="1278"/>
    <x v="1386"/>
  </r>
  <r>
    <s v="01"/>
    <m/>
    <s v="Сигнал"/>
    <s v="17-X -113800"/>
    <x v="1261"/>
    <s v="11"/>
    <s v="BOILER TRIP"/>
    <s v="ПОДАЧА ТОПЛИВА"/>
    <s v="Lamp"/>
    <s v="4124-FB-VD-BD00317L11111372_SH.3"/>
    <x v="16"/>
    <x v="10"/>
    <m/>
    <s v="17-I-DE-N-008BL02"/>
    <s v="12 Pair"/>
    <s v="Pr.08"/>
    <x v="8"/>
    <x v="61"/>
    <x v="7"/>
    <n v="16"/>
    <s v=""/>
    <s v="24"/>
    <s v="AVK 2,5 A, AVK 2,5 A"/>
    <x v="230"/>
    <x v="2"/>
    <x v="65"/>
    <x v="2"/>
    <x v="65"/>
    <s v="DB37-*m"/>
    <x v="1"/>
    <s v="CPO101"/>
    <n v="1"/>
    <s v="BP012"/>
    <x v="65"/>
    <n v="14"/>
    <n v="19"/>
    <x v="2"/>
    <n v="32"/>
    <n v="0.1"/>
    <s v="DCS AMMONIA-UTILITIES"/>
    <m/>
    <m/>
    <m/>
    <s v="O1011113"/>
    <n v="19"/>
    <m/>
    <s v="11-Auxiliary Boiler Area"/>
    <x v="20"/>
    <x v="20"/>
    <x v="0"/>
    <m/>
    <s v=""/>
    <s v=""/>
    <m/>
    <s v="TS-F-10:15/_x000a_O1011113:19A"/>
    <s v="TS-F-10:16/_x000a_O1011113:19B"/>
    <m/>
    <m/>
    <m/>
    <s v=""/>
    <s v=""/>
    <x v="2"/>
    <x v="2"/>
    <x v="0"/>
    <x v="1"/>
    <x v="1"/>
    <s v="19A"/>
    <s v="19B"/>
    <x v="19"/>
    <x v="35"/>
    <x v="1279"/>
    <x v="1387"/>
  </r>
  <r>
    <s v="01"/>
    <m/>
    <s v="Сигнал"/>
    <s v="17-X -113803"/>
    <x v="1262"/>
    <s v="11"/>
    <s v="NATURAL DRAFT REQUESTED"/>
    <s v="ЗАПРОС ???"/>
    <s v="Lamp"/>
    <s v="4124-FB-VD-BD00317L11111372_SH.3"/>
    <x v="16"/>
    <x v="10"/>
    <m/>
    <s v="17-I-DE-N-008BL02"/>
    <s v="12 Pair"/>
    <s v="Pr.09"/>
    <x v="8"/>
    <x v="61"/>
    <x v="10"/>
    <n v="18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0"/>
    <x v="2"/>
    <n v="32"/>
    <n v="0.1"/>
    <s v="DCS AMMONIA-UTILITIES"/>
    <m/>
    <m/>
    <m/>
    <s v="O1011113"/>
    <n v="20"/>
    <m/>
    <s v="11-Auxiliary Boiler Area"/>
    <x v="20"/>
    <x v="20"/>
    <x v="0"/>
    <m/>
    <s v=""/>
    <s v=""/>
    <m/>
    <s v="TS-F-10:17/_x000a_O1011113:20A"/>
    <s v="TS-F-10:18/_x000a_O1011113:20B"/>
    <m/>
    <m/>
    <m/>
    <s v=""/>
    <s v=""/>
    <x v="2"/>
    <x v="2"/>
    <x v="0"/>
    <x v="1"/>
    <x v="1"/>
    <s v="20A"/>
    <s v="20B"/>
    <x v="20"/>
    <x v="36"/>
    <x v="1280"/>
    <x v="1388"/>
  </r>
  <r>
    <s v="01"/>
    <m/>
    <s v="Сигнал"/>
    <s v="17-X -100245"/>
    <x v="1263"/>
    <s v="10"/>
    <s v="Nitrogen Package OSS Train A activation Alarm"/>
    <s v="ПОДАЧА АЗОТА ТРЕНИРОВКА А "/>
    <s v="Exchange Signal"/>
    <s v="4124-FY-VD-BD17517L10100002"/>
    <x v="16"/>
    <x v="10"/>
    <m/>
    <s v="17-I-DD-N-002-BL02-L101"/>
    <s v="06 Pair"/>
    <s v="Pr.03"/>
    <x v="8"/>
    <x v="30"/>
    <x v="1"/>
    <n v="6"/>
    <s v=""/>
    <s v="12"/>
    <s v="AVK 2,5 A, AVK 2,5 A"/>
    <x v="230"/>
    <x v="2"/>
    <x v="65"/>
    <x v="2"/>
    <x v="65"/>
    <s v="DB37-*m"/>
    <x v="1"/>
    <s v="CPO101"/>
    <n v="1"/>
    <s v="BP012"/>
    <x v="65"/>
    <n v="14"/>
    <n v="21"/>
    <x v="2"/>
    <n v="32"/>
    <s v=""/>
    <s v="DCS AMMONIA-UTILITIES"/>
    <m/>
    <m/>
    <m/>
    <s v="O1011113"/>
    <n v="21"/>
    <m/>
    <s v="10-Combined Bldgn-N2 plant, Demi water"/>
    <x v="20"/>
    <x v="20"/>
    <x v="0"/>
    <m/>
    <s v=""/>
    <s v=""/>
    <m/>
    <s v="TS-H-04:5/_x000a_O1011113:21A"/>
    <s v="TS-H-04:6/_x000a_O1011113:21B"/>
    <m/>
    <m/>
    <m/>
    <s v=""/>
    <s v=""/>
    <x v="2"/>
    <x v="2"/>
    <x v="0"/>
    <x v="1"/>
    <x v="1"/>
    <s v="21A"/>
    <s v="21B"/>
    <x v="21"/>
    <x v="37"/>
    <x v="1281"/>
    <x v="1389"/>
  </r>
  <r>
    <s v="01"/>
    <m/>
    <s v="Сигнал"/>
    <s v="17-X-100245"/>
    <x v="1264"/>
    <s v="10"/>
    <s v="Nitrogen Package OSS Train B activation Alarm"/>
    <s v="ПОДАЧА АЗОТА ТРЕНИРОВКА В"/>
    <s v="Exchange Signal"/>
    <s v="4124-FY-VD-BD17517L10100002"/>
    <x v="16"/>
    <x v="10"/>
    <m/>
    <s v="17-I-DD-N-002-BL02-L101"/>
    <s v="06 Pair"/>
    <s v="Pr.04"/>
    <x v="8"/>
    <x v="30"/>
    <x v="2"/>
    <n v="8"/>
    <s v=""/>
    <s v="12"/>
    <s v="AVK 2,5 A, AVK 2,5 A"/>
    <x v="230"/>
    <x v="2"/>
    <x v="65"/>
    <x v="2"/>
    <x v="65"/>
    <s v="DB37-*m"/>
    <x v="1"/>
    <s v="CPO101"/>
    <n v="1"/>
    <s v="BP012"/>
    <x v="65"/>
    <n v="14"/>
    <n v="22"/>
    <x v="2"/>
    <n v="32"/>
    <s v=""/>
    <s v="DCS AMMONIA-UTILITIES"/>
    <m/>
    <m/>
    <m/>
    <s v="O1011113"/>
    <n v="22"/>
    <m/>
    <s v="10-Combined Bldgn-N2 plant, Demi water"/>
    <x v="20"/>
    <x v="20"/>
    <x v="0"/>
    <m/>
    <s v=""/>
    <s v=""/>
    <m/>
    <s v="TS-H-04:7/_x000a_O1011113:22A"/>
    <s v="TS-H-04:8/_x000a_O1011113:22B"/>
    <m/>
    <m/>
    <m/>
    <s v=""/>
    <s v=""/>
    <x v="2"/>
    <x v="2"/>
    <x v="0"/>
    <x v="1"/>
    <x v="1"/>
    <s v="22A"/>
    <s v="22B"/>
    <x v="22"/>
    <x v="38"/>
    <x v="1282"/>
    <x v="1390"/>
  </r>
  <r>
    <s v="01"/>
    <m/>
    <s v="Сигнал"/>
    <s v="17-H -090213"/>
    <x v="1265"/>
    <s v="10"/>
    <s v="FAULT STATUS OF PLCs"/>
    <s v="СТАТУС ОШИБКИ КОНТРОЛЛЕРА"/>
    <s v="Exchange Signal"/>
    <s v="4124-GY-VD-BD17517L091090"/>
    <x v="16"/>
    <x v="10"/>
    <m/>
    <s v="17-I-DD-N-001-BL02-L091"/>
    <s v="06 Pair"/>
    <s v="Pr.06"/>
    <x v="8"/>
    <x v="62"/>
    <x v="4"/>
    <n v="12"/>
    <s v=""/>
    <s v="12"/>
    <s v="AVK 2,5 A, AVK 2,5 A"/>
    <x v="230"/>
    <x v="2"/>
    <x v="65"/>
    <x v="2"/>
    <x v="65"/>
    <s v="DB37-*m"/>
    <x v="1"/>
    <s v="CPO101"/>
    <n v="1"/>
    <s v="BP012"/>
    <x v="65"/>
    <n v="14"/>
    <n v="23"/>
    <x v="2"/>
    <n v="32"/>
    <s v=""/>
    <s v="DCS AMMONIA-UTILITIES"/>
    <m/>
    <m/>
    <m/>
    <s v="O1011113"/>
    <n v="23"/>
    <m/>
    <s v="10-Combined Bldgn-N2 plant, Demi water"/>
    <x v="20"/>
    <x v="20"/>
    <x v="0"/>
    <m/>
    <s v=""/>
    <s v=""/>
    <m/>
    <s v="TS-F-17:11/_x000a_O1011113:23A"/>
    <s v="TS-F-17:12/_x000a_O1011113:23B"/>
    <m/>
    <m/>
    <m/>
    <s v=""/>
    <s v=""/>
    <x v="2"/>
    <x v="2"/>
    <x v="0"/>
    <x v="1"/>
    <x v="1"/>
    <s v="23A"/>
    <s v="23B"/>
    <x v="23"/>
    <x v="39"/>
    <x v="1283"/>
    <x v="1391"/>
  </r>
  <r>
    <s v="01"/>
    <m/>
    <s v="Сигнал"/>
    <s v="17-H -113930"/>
    <x v="1266"/>
    <s v="11"/>
    <s v="STEAM TURBINE START"/>
    <s v="ПУСК ПАРОВОЙ ТУРБИНЫ СИГНАЛИЗ"/>
    <s v="Hand Switch"/>
    <s v="4124-FB-VD-BD00317L11111310"/>
    <x v="16"/>
    <x v="10"/>
    <m/>
    <s v="17-C-DD-N-001-LP002-L111"/>
    <s v="12 Pair"/>
    <s v="Pr.01"/>
    <x v="8"/>
    <x v="35"/>
    <x v="5"/>
    <n v="2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4"/>
    <x v="2"/>
    <n v="32"/>
    <s v=""/>
    <s v="DCS AMMONIA-UTILITIES"/>
    <m/>
    <m/>
    <m/>
    <s v="O1011113"/>
    <n v="24"/>
    <m/>
    <s v="11-Auxiliary Boiler Area"/>
    <x v="20"/>
    <x v="20"/>
    <x v="0"/>
    <m/>
    <s v=""/>
    <s v=""/>
    <m/>
    <s v="TS-F-02:1/_x000a_O1011113:24A"/>
    <s v="TS-F-02:2/_x000a_O1011113:24B"/>
    <m/>
    <m/>
    <m/>
    <s v=""/>
    <s v=""/>
    <x v="2"/>
    <x v="2"/>
    <x v="0"/>
    <x v="1"/>
    <x v="1"/>
    <s v="24A"/>
    <s v="24B"/>
    <x v="24"/>
    <x v="40"/>
    <x v="1284"/>
    <x v="1392"/>
  </r>
  <r>
    <s v="01"/>
    <m/>
    <s v="Сигнал"/>
    <s v="17-H -113931"/>
    <x v="1267"/>
    <s v="11"/>
    <s v="STEAM TURBINE STOP"/>
    <s v="СТОП  ПАРОВОЙ ТУРБИНЫ СИГНАЛИЗ"/>
    <s v="Hand Switch"/>
    <s v="4124-FB-VD-BD00317L11111310"/>
    <x v="16"/>
    <x v="10"/>
    <m/>
    <s v="17-C-DD-N-001-LP002-L111"/>
    <s v="12 Pair"/>
    <s v="Pr.02"/>
    <x v="8"/>
    <x v="35"/>
    <x v="0"/>
    <n v="4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5"/>
    <x v="2"/>
    <n v="32"/>
    <s v=""/>
    <s v="DCS AMMONIA-UTILITIES"/>
    <m/>
    <m/>
    <m/>
    <s v="O1011113"/>
    <n v="25"/>
    <m/>
    <s v="11-Auxiliary Boiler Area"/>
    <x v="20"/>
    <x v="20"/>
    <x v="0"/>
    <m/>
    <s v=""/>
    <s v=""/>
    <m/>
    <s v="TS-F-02:3/_x000a_O1011113:25A"/>
    <s v="TS-F-02:4/_x000a_O1011113:25B"/>
    <m/>
    <m/>
    <m/>
    <s v=""/>
    <s v=""/>
    <x v="2"/>
    <x v="2"/>
    <x v="0"/>
    <x v="1"/>
    <x v="1"/>
    <s v="25A"/>
    <s v="25B"/>
    <x v="25"/>
    <x v="41"/>
    <x v="1285"/>
    <x v="1393"/>
  </r>
  <r>
    <s v="01"/>
    <m/>
    <s v="Сигнал"/>
    <s v="17-H -113932"/>
    <x v="1268"/>
    <s v="11"/>
    <s v="STEAM TURBINE HAND/OFF/AUTO"/>
    <s v="ПАРОВАЯ ТУРБИНА РУЧН/ВЫКЛ/АВТО"/>
    <s v="Hand Switch"/>
    <s v="4124-FB-VD-BD00317L11111310"/>
    <x v="16"/>
    <x v="10"/>
    <m/>
    <s v="17-C-DD-N-001-LP002-L111"/>
    <s v="12 Pair"/>
    <s v="Pr.03"/>
    <x v="8"/>
    <x v="35"/>
    <x v="1"/>
    <n v="6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6"/>
    <x v="2"/>
    <n v="32"/>
    <s v=""/>
    <s v="DCS AMMONIA-UTILITIES"/>
    <m/>
    <m/>
    <m/>
    <s v="O1011113"/>
    <n v="26"/>
    <m/>
    <s v="11-Auxiliary Boiler Area"/>
    <x v="20"/>
    <x v="20"/>
    <x v="0"/>
    <m/>
    <s v=""/>
    <s v=""/>
    <m/>
    <s v="TS-F-02:5/_x000a_O1011113:26A"/>
    <s v="TS-F-02:6/_x000a_O1011113:26B"/>
    <m/>
    <m/>
    <m/>
    <s v=""/>
    <s v=""/>
    <x v="2"/>
    <x v="2"/>
    <x v="0"/>
    <x v="1"/>
    <x v="1"/>
    <s v="26A"/>
    <s v="26B"/>
    <x v="26"/>
    <x v="42"/>
    <x v="1286"/>
    <x v="1394"/>
  </r>
  <r>
    <s v="01"/>
    <m/>
    <s v="Сигнал"/>
    <s v="17-H -113933"/>
    <x v="1269"/>
    <s v="11"/>
    <s v="STEAM TURBINE RAISE SPEED"/>
    <s v="ПАРОВАЯ ТУРБИНА СКОРОСТЬ МАХ"/>
    <s v="Hand Switch"/>
    <s v="4124-FB-VD-BD00317L11111310"/>
    <x v="16"/>
    <x v="10"/>
    <m/>
    <s v="17-C-DD-N-001-LP002-L111"/>
    <s v="12 Pair"/>
    <s v="Pr.04"/>
    <x v="8"/>
    <x v="35"/>
    <x v="2"/>
    <n v="8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7"/>
    <x v="2"/>
    <n v="32"/>
    <s v=""/>
    <s v="DCS AMMONIA-UTILITIES"/>
    <m/>
    <m/>
    <m/>
    <s v="O1011113"/>
    <n v="27"/>
    <m/>
    <s v="11-Auxiliary Boiler Area"/>
    <x v="20"/>
    <x v="20"/>
    <x v="0"/>
    <m/>
    <s v=""/>
    <s v=""/>
    <m/>
    <s v="TS-F-02:7/_x000a_O1011113:27A"/>
    <s v="TS-F-02:8/_x000a_O1011113:27B"/>
    <m/>
    <m/>
    <m/>
    <s v=""/>
    <s v=""/>
    <x v="2"/>
    <x v="2"/>
    <x v="0"/>
    <x v="1"/>
    <x v="1"/>
    <s v="27A"/>
    <s v="27B"/>
    <x v="27"/>
    <x v="43"/>
    <x v="1287"/>
    <x v="1395"/>
  </r>
  <r>
    <s v="01"/>
    <m/>
    <s v="Сигнал"/>
    <s v="17-H -113934"/>
    <x v="1270"/>
    <s v="11"/>
    <s v="STEAM TURBINE LOWER SPEED"/>
    <s v="ПАРОВАЯ ТУРБИНА НИЗКАЯ СКОРОСТЬ"/>
    <s v="Hand Switch"/>
    <s v="4124-FB-VD-BD00317L11111310"/>
    <x v="16"/>
    <x v="10"/>
    <m/>
    <s v="17-C-DD-N-001-LP002-L111"/>
    <s v="12 Pair"/>
    <s v="Pr.05"/>
    <x v="8"/>
    <x v="35"/>
    <x v="3"/>
    <n v="10"/>
    <s v=""/>
    <s v="24"/>
    <s v="AVK 2,5 A, AVK 2,5 A"/>
    <x v="230"/>
    <x v="2"/>
    <x v="65"/>
    <x v="2"/>
    <x v="65"/>
    <s v="DB37-*m"/>
    <x v="1"/>
    <s v="CPO101"/>
    <n v="1"/>
    <s v="BP012"/>
    <x v="65"/>
    <n v="14"/>
    <n v="28"/>
    <x v="2"/>
    <n v="32"/>
    <s v=""/>
    <s v="DCS AMMONIA-UTILITIES"/>
    <m/>
    <m/>
    <m/>
    <s v="O1011113"/>
    <n v="28"/>
    <m/>
    <s v="11-Auxiliary Boiler Area"/>
    <x v="20"/>
    <x v="20"/>
    <x v="0"/>
    <m/>
    <s v=""/>
    <s v=""/>
    <m/>
    <s v="TS-F-02:9/_x000a_O1011113:28A"/>
    <s v="TS-F-02:10/_x000a_O1011113:28B"/>
    <m/>
    <m/>
    <m/>
    <s v=""/>
    <s v=""/>
    <x v="2"/>
    <x v="2"/>
    <x v="0"/>
    <x v="1"/>
    <x v="1"/>
    <s v="28A"/>
    <s v="28B"/>
    <x v="28"/>
    <x v="44"/>
    <x v="1288"/>
    <x v="1396"/>
  </r>
  <r>
    <s v="01"/>
    <m/>
    <s v="Сигнал"/>
    <s v="17-H -090301"/>
    <x v="1271"/>
    <s v="10"/>
    <s v=" Dryer Start for TRAIN A"/>
    <s v="ПУСК ОСУШКИ ПОТОКА А "/>
    <s v="Hand Switch"/>
    <s v="4124-GY-VD-BD17517L091091_SH.2"/>
    <x v="16"/>
    <x v="10"/>
    <m/>
    <s v="17-C-DD-N-001-LP003A-L091"/>
    <s v="06 Pair"/>
    <s v="Pr.01"/>
    <x v="8"/>
    <x v="39"/>
    <x v="5"/>
    <n v="2"/>
    <s v=""/>
    <s v="12"/>
    <s v="AVK 2,5 A, AVK 2,5 A"/>
    <x v="230"/>
    <x v="2"/>
    <x v="65"/>
    <x v="2"/>
    <x v="65"/>
    <s v="DB37-*m"/>
    <x v="1"/>
    <s v="CPO101"/>
    <n v="1"/>
    <s v="BP012"/>
    <x v="65"/>
    <n v="14"/>
    <n v="29"/>
    <x v="2"/>
    <n v="32"/>
    <s v=""/>
    <s v="DCS AMMONIA-UTILITIES"/>
    <m/>
    <m/>
    <m/>
    <s v="O1011113"/>
    <n v="29"/>
    <m/>
    <s v="10-Combined Bldgn-N2 plant, Demi water"/>
    <x v="20"/>
    <x v="20"/>
    <x v="0"/>
    <m/>
    <s v=""/>
    <s v=""/>
    <m/>
    <s v="TS-F-03:1/_x000a_O1011113:29A"/>
    <s v="TS-F-03:2/_x000a_O1011113:29B"/>
    <m/>
    <m/>
    <m/>
    <s v=""/>
    <s v=""/>
    <x v="2"/>
    <x v="2"/>
    <x v="0"/>
    <x v="1"/>
    <x v="1"/>
    <s v="29A"/>
    <s v="29B"/>
    <x v="29"/>
    <x v="45"/>
    <x v="1289"/>
    <x v="1397"/>
  </r>
  <r>
    <s v="01"/>
    <m/>
    <s v="Сигнал"/>
    <s v="17-H -090302"/>
    <x v="1272"/>
    <s v="10"/>
    <s v="Dryer STOP TRAIN A"/>
    <s v="СТОП ОСУШКИ ПОТОКА А "/>
    <s v="Hand Switch"/>
    <s v="4124-GY-VD-BD17517L091091_SH.2"/>
    <x v="16"/>
    <x v="10"/>
    <m/>
    <s v="17-C-DD-N-001-LP003A-L091"/>
    <s v="06 Pair"/>
    <s v="Pr.02"/>
    <x v="8"/>
    <x v="39"/>
    <x v="0"/>
    <n v="4"/>
    <s v=""/>
    <s v="12"/>
    <s v="AVK 2,5 A, AVK 2,5 A"/>
    <x v="230"/>
    <x v="2"/>
    <x v="65"/>
    <x v="2"/>
    <x v="65"/>
    <s v="DB37-*m"/>
    <x v="1"/>
    <s v="CPO101"/>
    <n v="1"/>
    <s v="BP012"/>
    <x v="65"/>
    <n v="14"/>
    <n v="30"/>
    <x v="2"/>
    <n v="32"/>
    <s v=""/>
    <s v="DCS AMMONIA-UTILITIES"/>
    <m/>
    <m/>
    <m/>
    <s v="O1011113"/>
    <n v="30"/>
    <m/>
    <s v="10-Combined Bldgn-N2 plant, Demi water"/>
    <x v="20"/>
    <x v="20"/>
    <x v="0"/>
    <m/>
    <s v=""/>
    <s v=""/>
    <m/>
    <s v="TS-F-03:3/_x000a_O1011113:30A"/>
    <s v="TS-F-03:4/_x000a_O1011113:30B"/>
    <m/>
    <m/>
    <m/>
    <s v=""/>
    <s v=""/>
    <x v="2"/>
    <x v="2"/>
    <x v="0"/>
    <x v="1"/>
    <x v="1"/>
    <s v="30A"/>
    <s v="30B"/>
    <x v="30"/>
    <x v="46"/>
    <x v="1290"/>
    <x v="1398"/>
  </r>
  <r>
    <s v="01"/>
    <m/>
    <s v="Сигнал"/>
    <s v="17-H -090303"/>
    <x v="1273"/>
    <s v="10"/>
    <s v="Dryer LAMP TEST TRAIN A"/>
    <s v="ПРОВЕРКА ЛАМП ОСУШКИ ПОТОКА А"/>
    <s v="Hand Switch"/>
    <s v="4124-GY-VD-BD17517L091091_SH.2"/>
    <x v="16"/>
    <x v="10"/>
    <m/>
    <s v="17-C-DD-N-001-LP003A-L091"/>
    <s v="06 Pair"/>
    <s v="Pr.03"/>
    <x v="8"/>
    <x v="39"/>
    <x v="1"/>
    <n v="6"/>
    <s v=""/>
    <s v="12"/>
    <s v="AVK 2,5 A, AVK 2,5 A"/>
    <x v="230"/>
    <x v="2"/>
    <x v="65"/>
    <x v="2"/>
    <x v="65"/>
    <s v="DB37-*m"/>
    <x v="1"/>
    <s v="CPO101"/>
    <n v="1"/>
    <s v="BP012"/>
    <x v="65"/>
    <n v="14"/>
    <n v="31"/>
    <x v="2"/>
    <n v="32"/>
    <s v=""/>
    <s v="DCS AMMONIA-UTILITIES"/>
    <m/>
    <m/>
    <m/>
    <s v="O1011113"/>
    <n v="31"/>
    <m/>
    <s v="10-Combined Bldgn-N2 plant, Demi water"/>
    <x v="20"/>
    <x v="20"/>
    <x v="0"/>
    <m/>
    <s v=""/>
    <s v=""/>
    <m/>
    <s v="TS-F-03:5/_x000a_O1011113:31A"/>
    <s v="TS-F-03:6/_x000a_O1011113:31B"/>
    <m/>
    <m/>
    <m/>
    <s v=""/>
    <s v=""/>
    <x v="2"/>
    <x v="2"/>
    <x v="0"/>
    <x v="1"/>
    <x v="1"/>
    <s v="31A"/>
    <s v="31B"/>
    <x v="31"/>
    <x v="47"/>
    <x v="1291"/>
    <x v="1399"/>
  </r>
  <r>
    <s v="01"/>
    <m/>
    <s v="Сигнал"/>
    <s v="17-H -090304"/>
    <x v="1274"/>
    <s v="10"/>
    <s v="Dryer LOCAL/REMOTE TRAIN A"/>
    <s v="ОСУШКА ПОТОКА А МЕСТН/ДИСТАНЦ"/>
    <s v="Hand Switch"/>
    <s v="4124-GY-VD-BD17517L091091_SH.2"/>
    <x v="16"/>
    <x v="10"/>
    <m/>
    <s v="17-C-DD-N-001-LP003A-L091"/>
    <s v="06 Pair"/>
    <s v="Pr.04"/>
    <x v="8"/>
    <x v="39"/>
    <x v="2"/>
    <n v="8"/>
    <s v=""/>
    <s v="12"/>
    <s v="AVK 2,5 A, AVK 2,5 A"/>
    <x v="230"/>
    <x v="2"/>
    <x v="65"/>
    <x v="2"/>
    <x v="65"/>
    <s v="DB37-*m"/>
    <x v="1"/>
    <s v="CPO101"/>
    <n v="1"/>
    <s v="BP012"/>
    <x v="65"/>
    <n v="14"/>
    <n v="32"/>
    <x v="2"/>
    <n v="32"/>
    <s v=""/>
    <s v="DCS AMMONIA-UTILITIES"/>
    <m/>
    <m/>
    <m/>
    <s v="O1011113"/>
    <n v="32"/>
    <m/>
    <s v="10-Combined Bldgn-N2 plant, Demi water"/>
    <x v="20"/>
    <x v="20"/>
    <x v="0"/>
    <m/>
    <s v=""/>
    <s v=""/>
    <m/>
    <s v="TS-F-03:7/_x000a_O1011113:32A"/>
    <s v="TS-F-03:8/_x000a_O1011113:32B"/>
    <m/>
    <m/>
    <m/>
    <s v=""/>
    <s v=""/>
    <x v="2"/>
    <x v="2"/>
    <x v="0"/>
    <x v="1"/>
    <x v="1"/>
    <s v="32A"/>
    <s v="32B"/>
    <x v="32"/>
    <x v="48"/>
    <x v="1292"/>
    <x v="1400"/>
  </r>
  <r>
    <s v="01"/>
    <m/>
    <s v="Сигнал"/>
    <s v="17-H -100705"/>
    <x v="1275"/>
    <s v="10"/>
    <s v="50-100 % CAPACITY SELECTOR"/>
    <s v="ВЫБОР МОЩНОСТИ 0-100%"/>
    <s v="Selector Switch"/>
    <s v="4124-GP-VD-BD17917K101004_SH.3"/>
    <x v="16"/>
    <x v="10"/>
    <m/>
    <s v="17-C-DD-001-LP001-K101"/>
    <s v="12 Pair"/>
    <s v="Pr.09"/>
    <x v="8"/>
    <x v="34"/>
    <x v="10"/>
    <n v="18"/>
    <s v=""/>
    <s v="24"/>
    <s v="AVK 2,5 A, AVK 2,5 A"/>
    <x v="230"/>
    <x v="2"/>
    <x v="66"/>
    <x v="2"/>
    <x v="66"/>
    <s v="DB37-*m"/>
    <x v="1"/>
    <s v="CPO101"/>
    <n v="1"/>
    <s v="BP012"/>
    <x v="66"/>
    <n v="15"/>
    <n v="1"/>
    <x v="2"/>
    <n v="32"/>
    <s v=""/>
    <s v="DCS AMMONIA-UTILITIES"/>
    <m/>
    <m/>
    <m/>
    <s v="O1011114"/>
    <n v="1"/>
    <m/>
    <s v="10-Combined Bldgn-N2 plant, Demi water"/>
    <x v="20"/>
    <x v="20"/>
    <x v="0"/>
    <m/>
    <s v=""/>
    <s v=""/>
    <m/>
    <s v="TS-F-01:17/_x000a_O1011114:1A"/>
    <s v="TS-F-01:18/_x000a_O1011114:1B"/>
    <m/>
    <m/>
    <m/>
    <s v=""/>
    <s v=""/>
    <x v="2"/>
    <x v="2"/>
    <x v="0"/>
    <x v="1"/>
    <x v="1"/>
    <s v="1A"/>
    <s v="1B"/>
    <x v="0"/>
    <x v="17"/>
    <x v="1293"/>
    <x v="1401"/>
  </r>
  <r>
    <s v="01"/>
    <m/>
    <s v="Сигнал"/>
    <s v="17-H -11250  -A"/>
    <x v="1276"/>
    <s v="11"/>
    <s v="Turbine Start"/>
    <s v="ПУСК ТУРБИНЫ СИГНАЛИЗАЦИЯ "/>
    <s v="Hand Switch"/>
    <s v="4124-GG-VD-BD17117P111037_SH.2"/>
    <x v="16"/>
    <x v="10"/>
    <m/>
    <s v="17-C-DD-N-001-LP001-P111A"/>
    <s v="06 Pair"/>
    <s v="Pr.01"/>
    <x v="8"/>
    <x v="63"/>
    <x v="5"/>
    <n v="2"/>
    <s v=""/>
    <s v="12"/>
    <s v="AVK 2,5 A, AVK 2,5 A"/>
    <x v="230"/>
    <x v="2"/>
    <x v="66"/>
    <x v="2"/>
    <x v="66"/>
    <s v="DB37-*m"/>
    <x v="1"/>
    <s v="CPO101"/>
    <n v="1"/>
    <s v="BP012"/>
    <x v="66"/>
    <n v="15"/>
    <n v="2"/>
    <x v="2"/>
    <n v="32"/>
    <s v=""/>
    <s v="DCS AMMONIA-UTILITIES"/>
    <m/>
    <m/>
    <m/>
    <s v="O1011114"/>
    <n v="2"/>
    <m/>
    <s v="11-Auxiliary Boiler Area"/>
    <x v="20"/>
    <x v="20"/>
    <x v="0"/>
    <m/>
    <s v=""/>
    <s v=""/>
    <m/>
    <s v="TS-F-15:1/_x000a_O1011114:2A"/>
    <s v="TS-F-15:2/_x000a_O1011114:2B"/>
    <m/>
    <m/>
    <m/>
    <s v=""/>
    <s v=""/>
    <x v="2"/>
    <x v="2"/>
    <x v="0"/>
    <x v="1"/>
    <x v="1"/>
    <s v="2A"/>
    <s v="2B"/>
    <x v="1"/>
    <x v="18"/>
    <x v="1294"/>
    <x v="1402"/>
  </r>
  <r>
    <s v="01"/>
    <m/>
    <s v="Сигнал"/>
    <s v="17-H -11250  -B"/>
    <x v="1277"/>
    <s v="11"/>
    <s v="Turbine Stop"/>
    <s v="СТОП ТУРБИНЫ СИГНАЛИЗАЦИЯ "/>
    <s v="Hand Switch"/>
    <s v="4124-GG-VD-BD17117P111037_SH.2"/>
    <x v="16"/>
    <x v="10"/>
    <m/>
    <s v="17-C-DD-N-001-LP001-P111A"/>
    <s v="06 Pair"/>
    <s v="Pr.02"/>
    <x v="8"/>
    <x v="63"/>
    <x v="0"/>
    <n v="4"/>
    <s v=""/>
    <s v="12"/>
    <s v="AVK 2,5 A, AVK 2,5 A"/>
    <x v="230"/>
    <x v="2"/>
    <x v="66"/>
    <x v="2"/>
    <x v="66"/>
    <s v="DB37-*m"/>
    <x v="1"/>
    <s v="CPO101"/>
    <n v="1"/>
    <s v="BP012"/>
    <x v="66"/>
    <n v="15"/>
    <n v="3"/>
    <x v="2"/>
    <n v="32"/>
    <s v=""/>
    <s v="DCS AMMONIA-UTILITIES"/>
    <m/>
    <m/>
    <m/>
    <s v="O1011114"/>
    <n v="3"/>
    <m/>
    <s v="11-Auxiliary Boiler Area"/>
    <x v="20"/>
    <x v="20"/>
    <x v="0"/>
    <m/>
    <s v=""/>
    <s v=""/>
    <m/>
    <s v="TS-F-15:3/_x000a_O1011114:3A"/>
    <s v="TS-F-15:4/_x000a_O1011114:3B"/>
    <m/>
    <m/>
    <m/>
    <s v=""/>
    <s v=""/>
    <x v="2"/>
    <x v="2"/>
    <x v="0"/>
    <x v="1"/>
    <x v="1"/>
    <s v="3A"/>
    <s v="3B"/>
    <x v="2"/>
    <x v="19"/>
    <x v="1295"/>
    <x v="1403"/>
  </r>
  <r>
    <s v="01"/>
    <m/>
    <s v="Сигнал"/>
    <s v="17-H -11250  -C"/>
    <x v="1278"/>
    <s v="11"/>
    <s v="Turbine Local / Remote"/>
    <s v="ТУРБИНА МЕСТН/ДИСТАНЦ"/>
    <s v="Local Remote Switch"/>
    <s v="4124-GG-VD-BD17117P111037_SH.2"/>
    <x v="16"/>
    <x v="10"/>
    <m/>
    <s v="17-C-DD-N-001-LP001-P111A"/>
    <s v="06 Pair"/>
    <s v="Pr.03"/>
    <x v="8"/>
    <x v="63"/>
    <x v="1"/>
    <n v="6"/>
    <s v=""/>
    <s v="12"/>
    <s v="AVK 2,5 A, AVK 2,5 A"/>
    <x v="230"/>
    <x v="2"/>
    <x v="66"/>
    <x v="2"/>
    <x v="66"/>
    <s v="DB37-*m"/>
    <x v="1"/>
    <s v="CPO101"/>
    <n v="1"/>
    <s v="BP012"/>
    <x v="66"/>
    <n v="15"/>
    <n v="4"/>
    <x v="2"/>
    <n v="32"/>
    <s v=""/>
    <s v="DCS AMMONIA-UTILITIES"/>
    <m/>
    <m/>
    <m/>
    <s v="O1011114"/>
    <n v="4"/>
    <m/>
    <s v="11-Auxiliary Boiler Area"/>
    <x v="20"/>
    <x v="20"/>
    <x v="0"/>
    <m/>
    <s v=""/>
    <s v=""/>
    <m/>
    <s v="TS-F-15:5/_x000a_O1011114:4A"/>
    <s v="TS-F-15:6/_x000a_O1011114:4B"/>
    <m/>
    <m/>
    <m/>
    <s v=""/>
    <s v=""/>
    <x v="2"/>
    <x v="2"/>
    <x v="0"/>
    <x v="1"/>
    <x v="1"/>
    <s v="4A"/>
    <s v="4B"/>
    <x v="3"/>
    <x v="20"/>
    <x v="1296"/>
    <x v="1404"/>
  </r>
  <r>
    <s v="01"/>
    <m/>
    <s v="Сигнал"/>
    <s v="17-H -11250  -D"/>
    <x v="1279"/>
    <s v="11"/>
    <s v="Turbine Speed Raise"/>
    <s v="ТУРБИНА ПОВЫШЕННАЯ СКОРОСТЬ"/>
    <s v="Hand Switch"/>
    <s v="4124-GG-VD-BD17117P111037_SH.2"/>
    <x v="16"/>
    <x v="10"/>
    <m/>
    <s v="17-C-DD-N-001-LP001-P111A"/>
    <s v="06 Pair"/>
    <s v="Pr.04"/>
    <x v="8"/>
    <x v="63"/>
    <x v="2"/>
    <n v="8"/>
    <s v=""/>
    <s v="12"/>
    <s v="AVK 2,5 A, AVK 2,5 A"/>
    <x v="230"/>
    <x v="2"/>
    <x v="66"/>
    <x v="2"/>
    <x v="66"/>
    <s v="DB37-*m"/>
    <x v="1"/>
    <s v="CPO101"/>
    <n v="1"/>
    <s v="BP012"/>
    <x v="66"/>
    <n v="15"/>
    <n v="5"/>
    <x v="2"/>
    <n v="32"/>
    <s v=""/>
    <s v="DCS AMMONIA-UTILITIES"/>
    <m/>
    <m/>
    <m/>
    <s v="O1011114"/>
    <n v="5"/>
    <m/>
    <s v="11-Auxiliary Boiler Area"/>
    <x v="20"/>
    <x v="20"/>
    <x v="0"/>
    <m/>
    <s v=""/>
    <s v=""/>
    <m/>
    <s v="TS-F-15:7/_x000a_O1011114:5A"/>
    <s v="TS-F-15:8/_x000a_O1011114:5B"/>
    <m/>
    <m/>
    <m/>
    <s v=""/>
    <s v=""/>
    <x v="2"/>
    <x v="2"/>
    <x v="0"/>
    <x v="1"/>
    <x v="1"/>
    <s v="5A"/>
    <s v="5B"/>
    <x v="4"/>
    <x v="21"/>
    <x v="1297"/>
    <x v="1405"/>
  </r>
  <r>
    <s v="01"/>
    <m/>
    <s v="Сигнал"/>
    <s v="17-H -11250  -E"/>
    <x v="1280"/>
    <s v="11"/>
    <s v="Turbine Speed Lower"/>
    <s v="ТУРБИНА МАЛАЯ СКОРОСТЬ"/>
    <s v="Hand Switch"/>
    <s v="4124-GG-VD-BD17117P111037_SH.2"/>
    <x v="16"/>
    <x v="10"/>
    <m/>
    <s v="17-C-DD-N-001-LP001-P111A"/>
    <s v="06 Pair"/>
    <s v="Pr.05"/>
    <x v="8"/>
    <x v="63"/>
    <x v="3"/>
    <n v="10"/>
    <s v=""/>
    <s v="12"/>
    <s v="AVK 2,5 A, AVK 2,5 A"/>
    <x v="230"/>
    <x v="2"/>
    <x v="66"/>
    <x v="2"/>
    <x v="66"/>
    <s v="DB37-*m"/>
    <x v="1"/>
    <s v="CPO101"/>
    <n v="1"/>
    <s v="BP012"/>
    <x v="66"/>
    <n v="15"/>
    <n v="6"/>
    <x v="2"/>
    <n v="32"/>
    <s v=""/>
    <s v="DCS AMMONIA-UTILITIES"/>
    <m/>
    <m/>
    <m/>
    <s v="O1011114"/>
    <n v="6"/>
    <m/>
    <s v="11-Auxiliary Boiler Area"/>
    <x v="20"/>
    <x v="20"/>
    <x v="0"/>
    <m/>
    <s v=""/>
    <s v=""/>
    <m/>
    <s v="TS-F-15:9/_x000a_O1011114:6A"/>
    <s v="TS-F-15:10/_x000a_O1011114:6B"/>
    <m/>
    <m/>
    <m/>
    <s v=""/>
    <s v=""/>
    <x v="2"/>
    <x v="2"/>
    <x v="0"/>
    <x v="1"/>
    <x v="1"/>
    <s v="6A"/>
    <s v="6B"/>
    <x v="5"/>
    <x v="22"/>
    <x v="1298"/>
    <x v="1406"/>
  </r>
  <r>
    <s v="01"/>
    <m/>
    <s v="Сигнал"/>
    <s v="17-H -11250  -F"/>
    <x v="1281"/>
    <s v="11"/>
    <s v="Turbine LP Lamp Test"/>
    <n v="0"/>
    <s v="Hand Switch"/>
    <s v="4124-GG-VD-BD17117P111037_SH.2"/>
    <x v="16"/>
    <x v="10"/>
    <m/>
    <s v="17-C-DD-N-001-LP001-P111A"/>
    <s v="06 Pair"/>
    <s v="Pr.06"/>
    <x v="8"/>
    <x v="63"/>
    <x v="4"/>
    <n v="12"/>
    <s v=""/>
    <s v="12"/>
    <s v="AVK 2,5 A, AVK 2,5 A"/>
    <x v="230"/>
    <x v="2"/>
    <x v="66"/>
    <x v="2"/>
    <x v="66"/>
    <s v="DB37-*m"/>
    <x v="1"/>
    <s v="CPO101"/>
    <n v="1"/>
    <s v="BP012"/>
    <x v="66"/>
    <n v="15"/>
    <n v="7"/>
    <x v="2"/>
    <n v="32"/>
    <s v=""/>
    <s v="DCS AMMONIA-UTILITIES"/>
    <m/>
    <m/>
    <m/>
    <s v="O1011114"/>
    <n v="7"/>
    <m/>
    <s v="11-Auxiliary Boiler Area"/>
    <x v="20"/>
    <x v="20"/>
    <x v="0"/>
    <m/>
    <s v=""/>
    <s v=""/>
    <m/>
    <s v="TS-F-15:11/_x000a_O1011114:7A"/>
    <s v="TS-F-15:12/_x000a_O1011114:7B"/>
    <m/>
    <m/>
    <m/>
    <s v=""/>
    <s v=""/>
    <x v="2"/>
    <x v="2"/>
    <x v="0"/>
    <x v="1"/>
    <x v="1"/>
    <s v="7A"/>
    <s v="7B"/>
    <x v="6"/>
    <x v="23"/>
    <x v="1299"/>
    <x v="1407"/>
  </r>
  <r>
    <s v="01"/>
    <m/>
    <s v="Сигнал"/>
    <s v="17-H -090351"/>
    <x v="1282"/>
    <s v="10"/>
    <s v="Dryer Start for TRAIN B"/>
    <s v="ПУСК ОСУШКИ ПОТОКА В "/>
    <s v="Hand Switch"/>
    <s v="4124-GY-VD-BD17517L091091_SH.2"/>
    <x v="16"/>
    <x v="10"/>
    <m/>
    <s v="17-C-DD-N-001-LP003B-L091"/>
    <s v="06 Pair"/>
    <s v="Pr.01"/>
    <x v="8"/>
    <x v="36"/>
    <x v="5"/>
    <n v="2"/>
    <s v=""/>
    <s v="12"/>
    <s v="AVK 2,5 A, AVK 2,5 A"/>
    <x v="230"/>
    <x v="2"/>
    <x v="66"/>
    <x v="2"/>
    <x v="66"/>
    <s v="DB37-*m"/>
    <x v="1"/>
    <s v="CPO101"/>
    <n v="1"/>
    <s v="BP012"/>
    <x v="66"/>
    <n v="15"/>
    <n v="8"/>
    <x v="2"/>
    <n v="32"/>
    <s v=""/>
    <s v="DCS AMMONIA-UTILITIES"/>
    <m/>
    <m/>
    <m/>
    <s v="O1011114"/>
    <n v="8"/>
    <m/>
    <s v="10-Combined Bldgn-N2 plant, Demi water"/>
    <x v="20"/>
    <x v="20"/>
    <x v="0"/>
    <m/>
    <s v=""/>
    <s v=""/>
    <m/>
    <s v="TS-F-04:1/_x000a_O1011114:8A"/>
    <s v="TS-F-04:2/_x000a_O1011114:8B"/>
    <m/>
    <m/>
    <m/>
    <s v=""/>
    <s v=""/>
    <x v="2"/>
    <x v="2"/>
    <x v="0"/>
    <x v="1"/>
    <x v="1"/>
    <s v="8A"/>
    <s v="8B"/>
    <x v="7"/>
    <x v="24"/>
    <x v="1300"/>
    <x v="1408"/>
  </r>
  <r>
    <s v="01"/>
    <m/>
    <s v="Сигнал"/>
    <s v="17-H -090352"/>
    <x v="1283"/>
    <s v="10"/>
    <s v="Dryer STOP TRAIN B"/>
    <s v="СТОП ОСУШКИ ПОТОКА В "/>
    <s v="Hand Switch"/>
    <s v="4124-GY-VD-BD17517L091091_SH.2"/>
    <x v="16"/>
    <x v="10"/>
    <m/>
    <s v="17-C-DD-N-001-LP003B-L091"/>
    <s v="06 Pair"/>
    <s v="Pr.02"/>
    <x v="8"/>
    <x v="36"/>
    <x v="0"/>
    <n v="4"/>
    <s v=""/>
    <s v="12"/>
    <s v="AVK 2,5 A, AVK 2,5 A"/>
    <x v="230"/>
    <x v="2"/>
    <x v="66"/>
    <x v="2"/>
    <x v="66"/>
    <s v="DB37-*m"/>
    <x v="1"/>
    <s v="CPO101"/>
    <n v="1"/>
    <s v="BP012"/>
    <x v="66"/>
    <n v="15"/>
    <n v="9"/>
    <x v="2"/>
    <n v="32"/>
    <s v=""/>
    <s v="DCS AMMONIA-UTILITIES"/>
    <m/>
    <m/>
    <m/>
    <s v="O1011114"/>
    <n v="9"/>
    <m/>
    <s v="10-Combined Bldgn-N2 plant, Demi water"/>
    <x v="20"/>
    <x v="20"/>
    <x v="0"/>
    <m/>
    <s v=""/>
    <s v=""/>
    <m/>
    <s v="TS-F-04:3/_x000a_O1011114:9A"/>
    <s v="TS-F-04:4/_x000a_O1011114:9B"/>
    <m/>
    <m/>
    <m/>
    <s v=""/>
    <s v=""/>
    <x v="2"/>
    <x v="2"/>
    <x v="0"/>
    <x v="1"/>
    <x v="1"/>
    <s v="9A"/>
    <s v="9B"/>
    <x v="8"/>
    <x v="25"/>
    <x v="1301"/>
    <x v="1409"/>
  </r>
  <r>
    <s v="01"/>
    <m/>
    <s v="Сигнал"/>
    <s v="17-H -090353"/>
    <x v="1284"/>
    <s v="10"/>
    <s v="Dryer LAMP TEST TRAIN B"/>
    <s v="ПРОВЕРКА ЛАМП ОСУШКИ ПОТОКА В"/>
    <s v="Hand Switch"/>
    <s v="4124-GY-VD-BD17517L091091_SH.2"/>
    <x v="16"/>
    <x v="10"/>
    <m/>
    <s v="17-C-DD-N-001-LP003B-L091"/>
    <s v="06 Pair"/>
    <s v="Pr.03"/>
    <x v="8"/>
    <x v="36"/>
    <x v="1"/>
    <n v="6"/>
    <s v=""/>
    <s v="12"/>
    <s v="AVK 2,5 A, AVK 2,5 A"/>
    <x v="230"/>
    <x v="2"/>
    <x v="66"/>
    <x v="2"/>
    <x v="66"/>
    <s v="DB37-*m"/>
    <x v="1"/>
    <s v="CPO101"/>
    <n v="1"/>
    <s v="BP012"/>
    <x v="66"/>
    <n v="15"/>
    <n v="10"/>
    <x v="2"/>
    <n v="32"/>
    <s v=""/>
    <s v="DCS AMMONIA-UTILITIES"/>
    <m/>
    <m/>
    <m/>
    <s v="O1011114"/>
    <n v="10"/>
    <m/>
    <s v="10-Combined Bldgn-N2 plant, Demi water"/>
    <x v="20"/>
    <x v="20"/>
    <x v="0"/>
    <m/>
    <s v=""/>
    <s v=""/>
    <m/>
    <s v="TS-F-04:5/_x000a_O1011114:10A"/>
    <s v="TS-F-04:6/_x000a_O1011114:10B"/>
    <m/>
    <m/>
    <m/>
    <s v=""/>
    <s v=""/>
    <x v="2"/>
    <x v="2"/>
    <x v="0"/>
    <x v="1"/>
    <x v="1"/>
    <s v="10A"/>
    <s v="10B"/>
    <x v="9"/>
    <x v="26"/>
    <x v="1302"/>
    <x v="1410"/>
  </r>
  <r>
    <s v="01"/>
    <m/>
    <s v="Сигнал"/>
    <s v="17-H -090354"/>
    <x v="1285"/>
    <s v="10"/>
    <s v="Dryer LOCAL/REMOTE TRAIN B"/>
    <s v="ОСУШКА ПОТОКА В МЕСТН/ДИСТАНЦ"/>
    <s v="Hand Switch"/>
    <s v="4124-GY-VD-BD17517L091091_SH.2"/>
    <x v="16"/>
    <x v="10"/>
    <m/>
    <s v="17-C-DD-N-001-LP003B-L091"/>
    <s v="06 Pair"/>
    <s v="Pr.04"/>
    <x v="8"/>
    <x v="36"/>
    <x v="2"/>
    <n v="8"/>
    <s v=""/>
    <s v="12"/>
    <s v="AVK 2,5 A, AVK 2,5 A"/>
    <x v="230"/>
    <x v="2"/>
    <x v="66"/>
    <x v="2"/>
    <x v="66"/>
    <s v="DB37-*m"/>
    <x v="1"/>
    <s v="CPO101"/>
    <n v="1"/>
    <s v="BP012"/>
    <x v="66"/>
    <n v="15"/>
    <n v="11"/>
    <x v="2"/>
    <n v="32"/>
    <s v=""/>
    <s v="DCS AMMONIA-UTILITIES"/>
    <m/>
    <m/>
    <m/>
    <s v="O1011114"/>
    <n v="11"/>
    <m/>
    <s v="10-Combined Bldgn-N2 plant, Demi water"/>
    <x v="20"/>
    <x v="20"/>
    <x v="0"/>
    <m/>
    <s v=""/>
    <s v=""/>
    <m/>
    <s v="TS-F-04:7/_x000a_O1011114:11A"/>
    <s v="TS-F-04:8/_x000a_O1011114:11B"/>
    <m/>
    <m/>
    <m/>
    <s v=""/>
    <s v=""/>
    <x v="2"/>
    <x v="2"/>
    <x v="0"/>
    <x v="1"/>
    <x v="1"/>
    <s v="11A"/>
    <s v="11B"/>
    <x v="10"/>
    <x v="27"/>
    <x v="1303"/>
    <x v="1411"/>
  </r>
  <r>
    <s v="01"/>
    <m/>
    <s v="Сигнал"/>
    <s v="17-A -17101"/>
    <x v="1286"/>
    <s v="17"/>
    <s v="LP Condensate to Distribution Header"/>
    <n v="0"/>
    <s v="Low Flow Switch (Flow)"/>
    <s v="4124-XZ-DM-21717101"/>
    <x v="16"/>
    <x v="10"/>
    <m/>
    <s v="17-FSL-17101-CV"/>
    <s v="01 Pair"/>
    <s v="Pr.01"/>
    <x v="8"/>
    <x v="64"/>
    <x v="5"/>
    <n v="2"/>
    <s v=""/>
    <s v="2"/>
    <s v="AVK 2,5 A, AVK 2,5 A"/>
    <x v="230"/>
    <x v="2"/>
    <x v="66"/>
    <x v="2"/>
    <x v="66"/>
    <s v="DB37-*m"/>
    <x v="1"/>
    <s v="CPO101"/>
    <n v="1"/>
    <s v="BP012"/>
    <x v="66"/>
    <n v="15"/>
    <n v="12"/>
    <x v="2"/>
    <n v="32"/>
    <s v=""/>
    <s v="DCS AMMONIA-UTILITIES"/>
    <m/>
    <m/>
    <m/>
    <s v="O1011114"/>
    <n v="12"/>
    <m/>
    <s v="17-Glycol Preparation Area"/>
    <x v="20"/>
    <x v="20"/>
    <x v="0"/>
    <m/>
    <s v=""/>
    <s v=""/>
    <m/>
    <s v="TS-H-08:1/_x000a_O1011114:12A"/>
    <s v="TS-H-08:2/_x000a_O1011114:12B"/>
    <m/>
    <m/>
    <m/>
    <s v=""/>
    <s v=""/>
    <x v="2"/>
    <x v="2"/>
    <x v="0"/>
    <x v="1"/>
    <x v="1"/>
    <s v="12A"/>
    <s v="12B"/>
    <x v="11"/>
    <x v="28"/>
    <x v="1304"/>
    <x v="1412"/>
  </r>
  <r>
    <s v="02"/>
    <s v="30.05.2024 изм вид сигнала с DO"/>
    <s v="Сигнал"/>
    <s v="17-A -11301"/>
    <x v="1287"/>
    <s v=" 1"/>
    <s v="17-AH-001 CONTINUOUS EMISSION MONITORING SYSTEM"/>
    <s v="17-AH-001 СИСТЕМА НЕПРЕРЫВНОГО МОНИТОРИНГА ВЫБРОСОВ"/>
    <s v="Hand Switch - Maintenance (General)"/>
    <s v="4124-XZ-DM-21711301"/>
    <x v="16"/>
    <x v="10"/>
    <m/>
    <s v="17-C-DD-N-001FL11-AH001"/>
    <s v="06 Pair"/>
    <s v="Pr.02"/>
    <x v="8"/>
    <x v="65"/>
    <x v="0"/>
    <n v="4"/>
    <m/>
    <s v="12"/>
    <s v="AVK 2,5 A, AVK 2,5 A"/>
    <x v="230"/>
    <x v="2"/>
    <x v="66"/>
    <x v="2"/>
    <x v="66"/>
    <s v="DB37-*m"/>
    <x v="1"/>
    <s v="CPO101"/>
    <n v="1"/>
    <s v="BP012"/>
    <x v="66"/>
    <n v="15"/>
    <n v="13"/>
    <x v="2"/>
    <n v="32"/>
    <s v=""/>
    <s v="DCS AMMONIA-UTILITIES"/>
    <s v="30.05.2024 изм вид сигнала с DO, изм клеммник"/>
    <m/>
    <m/>
    <s v="O1011114"/>
    <n v="13"/>
    <m/>
    <s v=" 11-Auxiliary Boiler Area"/>
    <x v="20"/>
    <x v="20"/>
    <x v="0"/>
    <m/>
    <s v=""/>
    <s v=""/>
    <m/>
    <s v="TS-F-18:3/_x000a_O1011114:13A"/>
    <s v="TS-F-18:4/_x000a_O1011114:13B"/>
    <m/>
    <m/>
    <m/>
    <s v=""/>
    <s v=""/>
    <x v="2"/>
    <x v="2"/>
    <x v="0"/>
    <x v="1"/>
    <x v="1"/>
    <s v="13A"/>
    <s v="13B"/>
    <x v="12"/>
    <x v="29"/>
    <x v="1305"/>
    <x v="1413"/>
  </r>
  <r>
    <s v="02"/>
    <s v="30.05.2024 изм вид сигнала с DO"/>
    <s v="Сигнал"/>
    <s v="17-A -11301"/>
    <x v="1288"/>
    <s v=" 1"/>
    <s v="17-AH-001 CONTINUOUS EMISSION MONITORING SYSTEM"/>
    <s v="17-AH-001 СИСТЕМА НЕПРЕРЫВНОГО МОНИТОРИНГА ВЫБРОСОВ"/>
    <s v="Hand Switch - On Line (General)"/>
    <s v="4124-XZ-DM-21711301"/>
    <x v="16"/>
    <x v="10"/>
    <m/>
    <s v="17-C-DD-N-001FL11-AH001"/>
    <s v="06 Pair"/>
    <s v="Pr.01"/>
    <x v="8"/>
    <x v="65"/>
    <x v="5"/>
    <n v="2"/>
    <m/>
    <s v="12"/>
    <s v="AVK 2,5 A, AVK 2,5 A"/>
    <x v="230"/>
    <x v="2"/>
    <x v="66"/>
    <x v="2"/>
    <x v="66"/>
    <s v="DB37-*m"/>
    <x v="1"/>
    <s v="CPO101"/>
    <n v="1"/>
    <s v="BP012"/>
    <x v="66"/>
    <n v="15"/>
    <n v="14"/>
    <x v="2"/>
    <n v="32"/>
    <s v=""/>
    <s v="DCS AMMONIA-UTILITIES"/>
    <s v="30.05.2024 изм вид сигнала с DO, изм клеммник"/>
    <m/>
    <m/>
    <s v="O1011114"/>
    <n v="14"/>
    <m/>
    <s v=" 11-Auxiliary Boiler Area"/>
    <x v="20"/>
    <x v="20"/>
    <x v="0"/>
    <m/>
    <s v=""/>
    <s v=""/>
    <m/>
    <s v="TS-F-18:1/_x000a_O1011114:14A"/>
    <s v="TS-F-18:2/_x000a_O1011114:14B"/>
    <m/>
    <m/>
    <m/>
    <s v=""/>
    <s v=""/>
    <x v="2"/>
    <x v="2"/>
    <x v="0"/>
    <x v="1"/>
    <x v="1"/>
    <s v="14A"/>
    <s v="14B"/>
    <x v="13"/>
    <x v="30"/>
    <x v="1306"/>
    <x v="1414"/>
  </r>
  <r>
    <s v="02"/>
    <s v="30.05.2024 добавлен по TQ_ALL_051"/>
    <s v="Сигнал"/>
    <s v="17AXS11301"/>
    <x v="1289"/>
    <m/>
    <s v="17-AH-001 CONTINUOUS EMISSION MONITORING SYSTEM"/>
    <s v="17-AH-001 СИСТЕМА НЕПРЕРЫВНОГО МОНИТОРИНГА ВЫБРОСОВ"/>
    <m/>
    <m/>
    <x v="16"/>
    <x v="10"/>
    <m/>
    <s v="17-C-DD-N-001FL11-AH001"/>
    <s v="06 Pair"/>
    <s v="Pr.03"/>
    <x v="8"/>
    <x v="65"/>
    <x v="1"/>
    <n v="6"/>
    <m/>
    <s v="12"/>
    <s v="AVK 2,5 A, AVK 2,5 A"/>
    <x v="230"/>
    <x v="2"/>
    <x v="66"/>
    <x v="2"/>
    <x v="66"/>
    <s v="DB37-*m"/>
    <x v="1"/>
    <s v="CPO101"/>
    <n v="1"/>
    <s v="BP012"/>
    <x v="66"/>
    <n v="15"/>
    <n v="15"/>
    <x v="2"/>
    <n v="32"/>
    <s v=""/>
    <s v="DCS AMMONIA-UTILITIES"/>
    <m/>
    <m/>
    <m/>
    <s v="O1011114"/>
    <n v="15"/>
    <m/>
    <m/>
    <x v="20"/>
    <x v="20"/>
    <x v="0"/>
    <m/>
    <s v=""/>
    <s v=""/>
    <m/>
    <s v="TS-F-18:5/_x000a_O1011114:15A"/>
    <s v="TS-F-18:6/_x000a_O1011114:15B"/>
    <m/>
    <m/>
    <m/>
    <s v=""/>
    <s v=""/>
    <x v="2"/>
    <x v="2"/>
    <x v="0"/>
    <x v="1"/>
    <x v="1"/>
    <s v="15A"/>
    <s v="15B"/>
    <x v="14"/>
    <x v="31"/>
    <x v="1307"/>
    <x v="1415"/>
  </r>
  <r>
    <s v="02"/>
    <s v="30.05.2024 добавлен по TQ_ALL_051"/>
    <s v="Сигнал"/>
    <s v="17FSL11301"/>
    <x v="1290"/>
    <m/>
    <s v="17-AH-001 CONTINUOUS EMISSION MONITORING SYSTEM"/>
    <s v="17-AH-001 СИСТЕМА НЕПРЕРЫВНОГО МОНИТОРИНГА ВЫБРОСОВ"/>
    <m/>
    <m/>
    <x v="16"/>
    <x v="10"/>
    <m/>
    <s v="17-C-DD-N-001FL11-AH001"/>
    <s v="06 Pair"/>
    <s v="Pr.04"/>
    <x v="8"/>
    <x v="65"/>
    <x v="2"/>
    <n v="8"/>
    <m/>
    <s v="12"/>
    <s v="AVK 2,5 A, AVK 2,5 A"/>
    <x v="230"/>
    <x v="2"/>
    <x v="66"/>
    <x v="2"/>
    <x v="66"/>
    <s v="DB37-*m"/>
    <x v="1"/>
    <s v="CPO101"/>
    <n v="1"/>
    <s v="BP012"/>
    <x v="66"/>
    <n v="15"/>
    <n v="16"/>
    <x v="2"/>
    <n v="32"/>
    <s v=""/>
    <s v="DCS AMMONIA-UTILITIES"/>
    <m/>
    <m/>
    <m/>
    <s v="O1011114"/>
    <n v="16"/>
    <m/>
    <m/>
    <x v="20"/>
    <x v="20"/>
    <x v="0"/>
    <m/>
    <s v=""/>
    <s v=""/>
    <m/>
    <s v="TS-F-18:7/_x000a_O1011114:16A"/>
    <s v="TS-F-18:8/_x000a_O1011114:16B"/>
    <m/>
    <m/>
    <m/>
    <s v=""/>
    <s v=""/>
    <x v="2"/>
    <x v="2"/>
    <x v="0"/>
    <x v="1"/>
    <x v="1"/>
    <s v="16A"/>
    <s v="16B"/>
    <x v="15"/>
    <x v="32"/>
    <x v="1308"/>
    <x v="1416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17"/>
    <x v="2"/>
    <n v="32"/>
    <s v=""/>
    <s v="DCS AMMONIA-UTILITIES"/>
    <m/>
    <m/>
    <m/>
    <s v="O1011114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18"/>
    <x v="2"/>
    <n v="32"/>
    <s v=""/>
    <s v="DCS AMMONIA-UTILITIES"/>
    <m/>
    <m/>
    <m/>
    <s v="O1011114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19"/>
    <x v="2"/>
    <n v="32"/>
    <s v=""/>
    <s v="DCS AMMONIA-UTILITIES"/>
    <m/>
    <m/>
    <m/>
    <s v="O1011114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0"/>
    <x v="2"/>
    <n v="32"/>
    <s v=""/>
    <s v="DCS AMMONIA-UTILITIES"/>
    <m/>
    <m/>
    <m/>
    <s v="O1011114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1"/>
    <x v="2"/>
    <n v="32"/>
    <s v=""/>
    <s v="DCS AMMONIA-UTILITIES"/>
    <m/>
    <m/>
    <m/>
    <s v="O1011114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2"/>
    <x v="2"/>
    <n v="32"/>
    <s v=""/>
    <s v="DCS AMMONIA-UTILITIES"/>
    <m/>
    <m/>
    <m/>
    <s v="O1011114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3"/>
    <x v="2"/>
    <n v="32"/>
    <s v=""/>
    <s v="DCS AMMONIA-UTILITIES"/>
    <m/>
    <m/>
    <m/>
    <s v="O1011114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4"/>
    <x v="2"/>
    <n v="32"/>
    <s v=""/>
    <s v="DCS AMMONIA-UTILITIES"/>
    <m/>
    <m/>
    <m/>
    <s v="O1011114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16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25"/>
    <x v="2"/>
    <n v="32"/>
    <s v=""/>
    <s v="DCS AMMONIA-UTILITIES"/>
    <m/>
    <m/>
    <m/>
    <s v="O1011114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8"/>
    <x v="6"/>
    <x v="8"/>
    <m/>
    <m/>
    <s v=""/>
    <m/>
    <x v="230"/>
    <x v="2"/>
    <x v="66"/>
    <x v="3"/>
    <x v="66"/>
    <s v="DB37-*m"/>
    <x v="1"/>
    <s v="CPO101"/>
    <n v="1"/>
    <s v="BP012"/>
    <x v="66"/>
    <n v="15"/>
    <n v="26"/>
    <x v="2"/>
    <n v="32"/>
    <s v=""/>
    <s v="DCS AMMONIA-UTILITIES"/>
    <m/>
    <m/>
    <m/>
    <s v="O1011114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0"/>
    <x v="5"/>
    <m/>
    <m/>
    <m/>
    <m/>
    <x v="8"/>
    <x v="6"/>
    <x v="8"/>
    <m/>
    <m/>
    <s v=""/>
    <m/>
    <x v="230"/>
    <x v="2"/>
    <x v="66"/>
    <x v="3"/>
    <x v="66"/>
    <s v="DB37-*m"/>
    <x v="1"/>
    <s v="CPO101"/>
    <n v="1"/>
    <s v="BP012"/>
    <x v="66"/>
    <n v="15"/>
    <n v="27"/>
    <x v="2"/>
    <n v="32"/>
    <s v=""/>
    <s v="DCS AMMONIA-UTILITIES"/>
    <m/>
    <m/>
    <m/>
    <s v="O1011114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2"/>
    <s v="25.07.2024 изм тег"/>
    <s v="Сигнал"/>
    <s v="17-X-D1001"/>
    <x v="1291"/>
    <s v="Di"/>
    <s v="17-SC-DCS-001 HIGH TEMPERATURE"/>
    <s v="17-SC-DCS-001"/>
    <s v="Diagnostic"/>
    <m/>
    <x v="27"/>
    <x v="10"/>
    <m/>
    <s v="17-I-DD-N-101BL02"/>
    <s v="06 Pair"/>
    <s v="Pr.01"/>
    <x v="8"/>
    <x v="43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1"/>
    <x v="2"/>
    <n v="32"/>
    <s v=""/>
    <s v="DCS AMMONIA-UTILITIES"/>
    <m/>
    <m/>
    <m/>
    <s v="O1011200"/>
    <n v="1"/>
    <m/>
    <s v="Diagnostic"/>
    <x v="20"/>
    <x v="20"/>
    <x v="0"/>
    <m/>
    <s v=""/>
    <s v=""/>
    <m/>
    <s v="TS-G-05:1/_x000a_O1011200:1A"/>
    <s v="TS-G-05:2/_x000a_O1011200:1B"/>
    <m/>
    <m/>
    <m/>
    <s v=""/>
    <s v=""/>
    <x v="2"/>
    <x v="2"/>
    <x v="0"/>
    <x v="1"/>
    <x v="1"/>
    <s v="1A"/>
    <s v="1B"/>
    <x v="0"/>
    <x v="17"/>
    <x v="1309"/>
    <x v="1417"/>
  </r>
  <r>
    <s v="02.2"/>
    <s v="25.07.2024 изм тег"/>
    <s v="Сигнал"/>
    <s v="17-X-D1002"/>
    <x v="1292"/>
    <s v="Di"/>
    <s v="17-SC-DCS-001 POWER FAIL"/>
    <s v="17-SC-DCS-001"/>
    <s v="Diagnostic"/>
    <m/>
    <x v="27"/>
    <x v="10"/>
    <m/>
    <s v="17-I-DD-N-101BL02"/>
    <s v="06 Pair"/>
    <s v="Pr.02"/>
    <x v="8"/>
    <x v="43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2"/>
    <x v="2"/>
    <n v="32"/>
    <s v=""/>
    <s v="DCS AMMONIA-UTILITIES"/>
    <m/>
    <m/>
    <m/>
    <s v="O1011200"/>
    <n v="2"/>
    <m/>
    <s v="Diagnostic"/>
    <x v="20"/>
    <x v="20"/>
    <x v="0"/>
    <m/>
    <s v=""/>
    <s v=""/>
    <m/>
    <s v="TS-G-05:3/_x000a_O1011200:2A"/>
    <s v="TS-G-05:4/_x000a_O1011200:2B"/>
    <m/>
    <m/>
    <m/>
    <s v=""/>
    <s v=""/>
    <x v="2"/>
    <x v="2"/>
    <x v="0"/>
    <x v="1"/>
    <x v="1"/>
    <s v="2A"/>
    <s v="2B"/>
    <x v="1"/>
    <x v="18"/>
    <x v="1310"/>
    <x v="1418"/>
  </r>
  <r>
    <s v="02.2"/>
    <s v="25.07.2024 изм тег"/>
    <s v="Сигнал"/>
    <s v="17-X-D1003"/>
    <x v="1293"/>
    <s v="Di"/>
    <s v="17-SC-DCS-001 FAN FAILURE"/>
    <s v="17-SC-DCS-001"/>
    <s v="Diagnostic"/>
    <m/>
    <x v="27"/>
    <x v="10"/>
    <m/>
    <s v="17-I-DD-N-101BL02"/>
    <s v="06 Pair"/>
    <s v="Pr.03"/>
    <x v="8"/>
    <x v="43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3"/>
    <x v="2"/>
    <n v="32"/>
    <s v=""/>
    <s v="DCS AMMONIA-UTILITIES"/>
    <m/>
    <m/>
    <m/>
    <s v="O1011200"/>
    <n v="3"/>
    <m/>
    <s v="Diagnostic"/>
    <x v="20"/>
    <x v="20"/>
    <x v="0"/>
    <m/>
    <s v=""/>
    <s v=""/>
    <m/>
    <s v="TS-G-05:5/_x000a_O1011200:3A"/>
    <s v="TS-G-05:6/_x000a_O1011200:3B"/>
    <m/>
    <m/>
    <m/>
    <s v=""/>
    <s v=""/>
    <x v="2"/>
    <x v="2"/>
    <x v="0"/>
    <x v="1"/>
    <x v="1"/>
    <s v="3A"/>
    <s v="3B"/>
    <x v="2"/>
    <x v="19"/>
    <x v="1311"/>
    <x v="1419"/>
  </r>
  <r>
    <s v="02.2"/>
    <s v="25.07.2024 изм тег_x000a_12.07.2024 добавлен сигнал диагностики"/>
    <s v="Сигнал"/>
    <s v="17-X-D1044"/>
    <x v="1294"/>
    <s v="Di"/>
    <s v="17-MC-ESD-008 HIGH TEMPERATURE"/>
    <s v="17-MC-ESD-008"/>
    <s v="Diagnostic"/>
    <m/>
    <x v="27"/>
    <x v="10"/>
    <m/>
    <s v="17-I-DD-N-119BL02"/>
    <s v="06 Pair"/>
    <s v="Pr.01"/>
    <x v="8"/>
    <x v="66"/>
    <x v="5"/>
    <n v="2"/>
    <m/>
    <s v="12"/>
    <s v="AVK 2,5 A, AVK 2,5 A"/>
    <x v="230"/>
    <x v="2"/>
    <x v="66"/>
    <x v="2"/>
    <x v="66"/>
    <s v="DB37-*m"/>
    <x v="1"/>
    <s v="CPO101"/>
    <n v="1"/>
    <s v="BP012"/>
    <x v="66"/>
    <n v="15"/>
    <n v="28"/>
    <x v="2"/>
    <n v="32"/>
    <s v=""/>
    <s v="DCS AMMONIA-UTILITIES"/>
    <m/>
    <m/>
    <m/>
    <s v="O1011114"/>
    <n v="28"/>
    <m/>
    <m/>
    <x v="20"/>
    <x v="20"/>
    <x v="0"/>
    <m/>
    <s v=""/>
    <s v=""/>
    <m/>
    <s v="TS-F-19:1/_x000a_O1011114:28A"/>
    <s v="TS-F-19:2/_x000a_O1011114:28B"/>
    <m/>
    <m/>
    <m/>
    <s v=""/>
    <s v=""/>
    <x v="2"/>
    <x v="2"/>
    <x v="0"/>
    <x v="1"/>
    <x v="1"/>
    <s v="28A"/>
    <s v="28B"/>
    <x v="28"/>
    <x v="44"/>
    <x v="1312"/>
    <x v="1420"/>
  </r>
  <r>
    <s v="02.2"/>
    <s v="25.07.2024 изм тег_x000a_12.07.2024 добавлен сигнал диагностики"/>
    <s v="Сигнал"/>
    <s v="17-X-D1045"/>
    <x v="1295"/>
    <s v="Di"/>
    <s v="17-MC-ESD-008 POWER FAIL"/>
    <s v="17-MC-ESD-008"/>
    <s v="Diagnostic"/>
    <m/>
    <x v="27"/>
    <x v="10"/>
    <m/>
    <s v="17-I-DD-N-119BL02"/>
    <s v="06 Pair"/>
    <s v="Pr.02"/>
    <x v="8"/>
    <x v="66"/>
    <x v="0"/>
    <n v="4"/>
    <m/>
    <s v="12"/>
    <s v="AVK 2,5 A, AVK 2,5 A"/>
    <x v="230"/>
    <x v="2"/>
    <x v="66"/>
    <x v="2"/>
    <x v="66"/>
    <s v="DB37-*m"/>
    <x v="1"/>
    <s v="CPO101"/>
    <n v="1"/>
    <s v="BP012"/>
    <x v="66"/>
    <n v="15"/>
    <n v="29"/>
    <x v="2"/>
    <n v="32"/>
    <s v=""/>
    <s v="DCS AMMONIA-UTILITIES"/>
    <m/>
    <m/>
    <m/>
    <s v="O1011114"/>
    <n v="29"/>
    <m/>
    <m/>
    <x v="20"/>
    <x v="20"/>
    <x v="0"/>
    <m/>
    <s v=""/>
    <s v=""/>
    <m/>
    <s v="TS-F-19:3/_x000a_O1011114:29A"/>
    <s v="TS-F-19:4/_x000a_O1011114:29B"/>
    <m/>
    <m/>
    <m/>
    <s v=""/>
    <s v=""/>
    <x v="2"/>
    <x v="2"/>
    <x v="0"/>
    <x v="1"/>
    <x v="1"/>
    <s v="29A"/>
    <s v="29B"/>
    <x v="29"/>
    <x v="45"/>
    <x v="1313"/>
    <x v="1421"/>
  </r>
  <r>
    <s v="01"/>
    <m/>
    <s v="Сигнал"/>
    <s v="17-X -09005"/>
    <x v="1296"/>
    <s v="10"/>
    <s v="AI From PSA dryer"/>
    <s v="17-XV-09005 ЗАКРЫТО"/>
    <s v="Position Open Proximity Switch"/>
    <s v="4124-XZ-DM-21709001"/>
    <x v="28"/>
    <x v="11"/>
    <m/>
    <s v="17-XZSH/L-09005"/>
    <s v="02 Pair"/>
    <s v="Pr.02"/>
    <x v="2"/>
    <x v="44"/>
    <x v="0"/>
    <n v="4"/>
    <s v=""/>
    <s v="4"/>
    <s v="AVK 2,5 A, AVK 2,5 A"/>
    <x v="711"/>
    <x v="4"/>
    <x v="68"/>
    <x v="1"/>
    <x v="68"/>
    <s v="DB37-*m"/>
    <x v="1"/>
    <s v="CPO101"/>
    <n v="1"/>
    <s v="BP012"/>
    <x v="68"/>
    <n v="16"/>
    <n v="1"/>
    <x v="2"/>
    <n v="32"/>
    <s v=""/>
    <s v="DCS AMMONIA-UTILITIES"/>
    <m/>
    <m/>
    <m/>
    <s v="O1011115"/>
    <n v="1"/>
    <m/>
    <s v="10-Combined Bldgn-N2 plant, Demi water"/>
    <x v="584"/>
    <x v="584"/>
    <x v="0"/>
    <m/>
    <s v="O1011115:1A/_x000a_O1011115_U1:5"/>
    <s v="O1011115:1B/_x000a_O1011115_U1:6"/>
    <m/>
    <s v=""/>
    <s v=""/>
    <m/>
    <m/>
    <m/>
    <s v="1A"/>
    <s v="1B"/>
    <x v="0"/>
    <x v="0"/>
    <x v="0"/>
    <x v="0"/>
    <x v="0"/>
    <s v=""/>
    <s v=""/>
    <x v="0"/>
    <x v="17"/>
    <x v="1314"/>
    <x v="1422"/>
  </r>
  <r>
    <s v="01"/>
    <m/>
    <s v="Сигнал"/>
    <s v="17-A -11101"/>
    <x v="1297"/>
    <s v=" 1"/>
    <s v="BFW from 17-U-111 to 17-P-111A/B/C"/>
    <n v="0"/>
    <s v="Position Closed Proximity Switch"/>
    <s v="4124-XZ-DM-21711101"/>
    <x v="28"/>
    <x v="11"/>
    <m/>
    <s v="17-FSL   -11101"/>
    <s v="01 Pair"/>
    <s v="Pr.01"/>
    <x v="2"/>
    <x v="38"/>
    <x v="5"/>
    <n v="2"/>
    <s v=""/>
    <s v="2"/>
    <s v="AVK 2,5 A, AVK 2,5 A"/>
    <x v="712"/>
    <x v="4"/>
    <x v="68"/>
    <x v="1"/>
    <x v="68"/>
    <s v="DB37-*m"/>
    <x v="1"/>
    <s v="CPO101"/>
    <n v="1"/>
    <s v="BP012"/>
    <x v="68"/>
    <n v="16"/>
    <n v="2"/>
    <x v="2"/>
    <n v="32"/>
    <s v=""/>
    <s v="DCS AMMONIA-UTILITIES"/>
    <m/>
    <m/>
    <m/>
    <s v="O1011115"/>
    <n v="2"/>
    <m/>
    <s v="10-Combined Bldgn-N2 plant, Demi water"/>
    <x v="585"/>
    <x v="585"/>
    <x v="0"/>
    <m/>
    <s v="O1011115:2A/_x000a_O1011115_U2:5"/>
    <s v="O1011115:2B/_x000a_O1011115_U2:6"/>
    <m/>
    <s v=""/>
    <s v=""/>
    <m/>
    <m/>
    <m/>
    <s v="2A"/>
    <s v="2B"/>
    <x v="0"/>
    <x v="0"/>
    <x v="0"/>
    <x v="0"/>
    <x v="0"/>
    <s v=""/>
    <s v=""/>
    <x v="1"/>
    <x v="18"/>
    <x v="1315"/>
    <x v="1423"/>
  </r>
  <r>
    <s v="01"/>
    <m/>
    <s v="Сигнал"/>
    <s v="17-X -090302 -B"/>
    <x v="1298"/>
    <s v="10"/>
    <s v="To ATM Safe location"/>
    <s v="11-XV-090302-B ОТКРЫТО"/>
    <s v="Position Open Proximity Switch"/>
    <s v="4124-GY-VD-BD17517L091091_SH.2"/>
    <x v="28"/>
    <x v="11"/>
    <m/>
    <s v="17-C-DD-I-005FL10-L091"/>
    <s v="24 Pair"/>
    <s v="Pr.07"/>
    <x v="2"/>
    <x v="43"/>
    <x v="6"/>
    <n v="14"/>
    <m/>
    <s v="48"/>
    <s v="AVK 2,5 A, AVK 2,5 A"/>
    <x v="713"/>
    <x v="4"/>
    <x v="68"/>
    <x v="1"/>
    <x v="68"/>
    <s v="DB37-*m"/>
    <x v="1"/>
    <s v="CPO101"/>
    <n v="1"/>
    <s v="BP012"/>
    <x v="68"/>
    <n v="16"/>
    <n v="3"/>
    <x v="2"/>
    <n v="32"/>
    <s v=""/>
    <s v="DCS AMMONIA-UTILITIES"/>
    <m/>
    <m/>
    <m/>
    <s v="O1011115"/>
    <n v="3"/>
    <m/>
    <s v="10-Combined Bldgn-N2 plant, Demi water"/>
    <x v="586"/>
    <x v="586"/>
    <x v="0"/>
    <m/>
    <s v="O1011115:3A/_x000a_O1011115_U3:5"/>
    <s v="O1011115:3B/_x000a_O1011115_U3:6"/>
    <m/>
    <s v=""/>
    <s v=""/>
    <m/>
    <m/>
    <m/>
    <s v="3A"/>
    <s v="3B"/>
    <x v="0"/>
    <x v="0"/>
    <x v="0"/>
    <x v="0"/>
    <x v="0"/>
    <s v=""/>
    <s v=""/>
    <x v="2"/>
    <x v="19"/>
    <x v="1316"/>
    <x v="1424"/>
  </r>
  <r>
    <s v="01"/>
    <m/>
    <s v="Сигнал"/>
    <s v="17-X -090302 -B"/>
    <x v="1299"/>
    <s v="10"/>
    <s v="To ATM Safe location"/>
    <s v="11-XV-090302-B ЗАКРЫТО"/>
    <s v="Position Closed Proximity Switch"/>
    <s v="4124-GY-VD-BD17517L091091_SH.2"/>
    <x v="28"/>
    <x v="11"/>
    <m/>
    <s v="17-C-DD-I-005FL10-L091"/>
    <s v="24 Pair"/>
    <s v="Pr.08"/>
    <x v="2"/>
    <x v="43"/>
    <x v="7"/>
    <n v="16"/>
    <m/>
    <s v="48"/>
    <s v="AVK 2,5 A, AVK 2,5 A"/>
    <x v="714"/>
    <x v="4"/>
    <x v="68"/>
    <x v="1"/>
    <x v="68"/>
    <s v="DB37-*m"/>
    <x v="1"/>
    <s v="CPO101"/>
    <n v="1"/>
    <s v="BP012"/>
    <x v="68"/>
    <n v="16"/>
    <n v="4"/>
    <x v="2"/>
    <n v="32"/>
    <s v=""/>
    <s v="DCS AMMONIA-UTILITIES"/>
    <m/>
    <m/>
    <m/>
    <s v="O1011115"/>
    <n v="4"/>
    <m/>
    <s v="10-Combined Bldgn-N2 plant, Demi water"/>
    <x v="587"/>
    <x v="587"/>
    <x v="0"/>
    <m/>
    <s v="O1011115:4A/_x000a_O1011115_U4:5"/>
    <s v="O1011115:4B/_x000a_O1011115_U4:6"/>
    <m/>
    <s v=""/>
    <s v=""/>
    <m/>
    <m/>
    <m/>
    <s v="4A"/>
    <s v="4B"/>
    <x v="0"/>
    <x v="0"/>
    <x v="0"/>
    <x v="0"/>
    <x v="0"/>
    <s v=""/>
    <s v=""/>
    <x v="3"/>
    <x v="20"/>
    <x v="1317"/>
    <x v="1425"/>
  </r>
  <r>
    <s v="01"/>
    <m/>
    <s v="Сигнал"/>
    <s v="17-X -090301 -C"/>
    <x v="1300"/>
    <s v="10"/>
    <s v="To DECISSANT TOWER 17-L-091-V-092C"/>
    <s v="11-XV-090301-С ОТКРЫТО"/>
    <s v="Position Open Proximity Switch"/>
    <s v="4124-GY-VD-BD17517L091091_SH.2"/>
    <x v="28"/>
    <x v="11"/>
    <m/>
    <s v="17-C-DD-I-005FL10-L091"/>
    <s v="24 Pair"/>
    <s v="Pr.13"/>
    <x v="2"/>
    <x v="43"/>
    <x v="14"/>
    <n v="26"/>
    <m/>
    <s v="48"/>
    <s v="AVK 2,5 A, AVK 2,5 A"/>
    <x v="715"/>
    <x v="4"/>
    <x v="68"/>
    <x v="1"/>
    <x v="68"/>
    <s v="DB37-*m"/>
    <x v="1"/>
    <s v="CPO101"/>
    <n v="1"/>
    <s v="BP012"/>
    <x v="68"/>
    <n v="16"/>
    <n v="5"/>
    <x v="2"/>
    <n v="32"/>
    <s v=""/>
    <s v="DCS AMMONIA-UTILITIES"/>
    <m/>
    <m/>
    <m/>
    <s v="O1011115"/>
    <n v="5"/>
    <m/>
    <s v="10-Combined Bldgn-N2 plant, Demi water"/>
    <x v="588"/>
    <x v="588"/>
    <x v="0"/>
    <m/>
    <s v="O1011115:5A/_x000a_O1011115_U5:5"/>
    <s v="O1011115:5B/_x000a_O1011115_U5:6"/>
    <m/>
    <s v=""/>
    <s v=""/>
    <m/>
    <m/>
    <m/>
    <s v="5A"/>
    <s v="5B"/>
    <x v="0"/>
    <x v="0"/>
    <x v="0"/>
    <x v="0"/>
    <x v="0"/>
    <s v=""/>
    <s v=""/>
    <x v="4"/>
    <x v="21"/>
    <x v="1318"/>
    <x v="1426"/>
  </r>
  <r>
    <s v="01"/>
    <m/>
    <s v="Сигнал"/>
    <s v="17-X -090301 -C"/>
    <x v="1301"/>
    <s v="10"/>
    <s v="To DECISSANT TOWER 17-L-091-V-092C"/>
    <s v="11-XV-090301-С ЗАКРЫТО"/>
    <s v="Position Closed Proximity Switch"/>
    <s v="4124-GY-VD-BD17517L091091_SH.2"/>
    <x v="28"/>
    <x v="11"/>
    <m/>
    <s v="17-C-DD-I-005FL10-L091"/>
    <s v="24 Pair"/>
    <s v="Pr.14"/>
    <x v="2"/>
    <x v="43"/>
    <x v="15"/>
    <n v="28"/>
    <m/>
    <s v="48"/>
    <s v="AVK 2,5 A, AVK 2,5 A"/>
    <x v="716"/>
    <x v="4"/>
    <x v="68"/>
    <x v="1"/>
    <x v="68"/>
    <s v="DB37-*m"/>
    <x v="1"/>
    <s v="CPO101"/>
    <n v="1"/>
    <s v="BP012"/>
    <x v="68"/>
    <n v="16"/>
    <n v="6"/>
    <x v="2"/>
    <n v="32"/>
    <s v=""/>
    <s v="DCS AMMONIA-UTILITIES"/>
    <m/>
    <m/>
    <m/>
    <s v="O1011115"/>
    <n v="6"/>
    <m/>
    <s v="10-Combined Bldgn-N2 plant, Demi water"/>
    <x v="589"/>
    <x v="589"/>
    <x v="0"/>
    <m/>
    <s v="O1011115:6A/_x000a_O1011115_U6:5"/>
    <s v="O1011115:6B/_x000a_O1011115_U6:6"/>
    <m/>
    <s v=""/>
    <s v=""/>
    <m/>
    <m/>
    <m/>
    <s v="6A"/>
    <s v="6B"/>
    <x v="0"/>
    <x v="0"/>
    <x v="0"/>
    <x v="0"/>
    <x v="0"/>
    <s v=""/>
    <s v=""/>
    <x v="5"/>
    <x v="22"/>
    <x v="1319"/>
    <x v="1427"/>
  </r>
  <r>
    <s v="01"/>
    <m/>
    <s v="Сигнал"/>
    <s v="17-X -090301 -D"/>
    <x v="1302"/>
    <s v="10"/>
    <s v="To DECISSANT TOWER 17-L-091-V-092D"/>
    <s v="11-XV-090301-D ОТКРЫТО"/>
    <s v="Position Open Proximity Switch"/>
    <s v="4124-GY-VD-BD17517L091091_SH.2"/>
    <x v="28"/>
    <x v="11"/>
    <m/>
    <s v="17-C-DD-I-005FL10-L091"/>
    <s v="24 Pair"/>
    <s v="Pr.15"/>
    <x v="2"/>
    <x v="43"/>
    <x v="9"/>
    <n v="30"/>
    <m/>
    <s v="48"/>
    <s v="AVK 2,5 A, AVK 2,5 A"/>
    <x v="717"/>
    <x v="4"/>
    <x v="68"/>
    <x v="1"/>
    <x v="68"/>
    <s v="DB37-*m"/>
    <x v="1"/>
    <s v="CPO101"/>
    <n v="1"/>
    <s v="BP012"/>
    <x v="68"/>
    <n v="16"/>
    <n v="7"/>
    <x v="2"/>
    <n v="32"/>
    <s v=""/>
    <s v="DCS AMMONIA-UTILITIES"/>
    <m/>
    <m/>
    <m/>
    <s v="O1011115"/>
    <n v="7"/>
    <m/>
    <s v="10-Combined Bldgn-N2 plant, Demi water"/>
    <x v="590"/>
    <x v="590"/>
    <x v="0"/>
    <m/>
    <s v="O1011115:7A/_x000a_O1011115_U7:5"/>
    <s v="O1011115:7B/_x000a_O1011115_U7:6"/>
    <m/>
    <s v=""/>
    <s v=""/>
    <m/>
    <m/>
    <m/>
    <s v="7A"/>
    <s v="7B"/>
    <x v="0"/>
    <x v="0"/>
    <x v="0"/>
    <x v="0"/>
    <x v="0"/>
    <s v=""/>
    <s v=""/>
    <x v="6"/>
    <x v="23"/>
    <x v="1320"/>
    <x v="1428"/>
  </r>
  <r>
    <s v="01"/>
    <m/>
    <s v="Сигнал"/>
    <s v="17-X -090301 -D"/>
    <x v="1303"/>
    <s v="10"/>
    <s v="To DECISSANT TOWER 17-L-091-V-092D"/>
    <s v="11-XV-090301-D ЗАКРЫТО"/>
    <s v="Position Closed Proximity Switch"/>
    <s v="4124-GY-VD-BD17517L091091_SH.2"/>
    <x v="28"/>
    <x v="11"/>
    <m/>
    <s v="17-C-DD-I-005FL10-L091"/>
    <s v="24 Pair"/>
    <s v="Pr.16"/>
    <x v="2"/>
    <x v="43"/>
    <x v="16"/>
    <n v="32"/>
    <m/>
    <s v="48"/>
    <s v="AVK 2,5 A, AVK 2,5 A"/>
    <x v="718"/>
    <x v="4"/>
    <x v="68"/>
    <x v="1"/>
    <x v="68"/>
    <s v="DB37-*m"/>
    <x v="1"/>
    <s v="CPO101"/>
    <n v="1"/>
    <s v="BP012"/>
    <x v="68"/>
    <n v="16"/>
    <n v="8"/>
    <x v="2"/>
    <n v="32"/>
    <s v=""/>
    <s v="DCS AMMONIA-UTILITIES"/>
    <m/>
    <m/>
    <m/>
    <s v="O1011115"/>
    <n v="8"/>
    <m/>
    <s v="10-Combined Bldgn-N2 plant, Demi water"/>
    <x v="591"/>
    <x v="591"/>
    <x v="0"/>
    <m/>
    <s v="O1011115:8A/_x000a_O1011115_U8:5"/>
    <s v="O1011115:8B/_x000a_O1011115_U8:6"/>
    <m/>
    <s v=""/>
    <s v=""/>
    <m/>
    <m/>
    <m/>
    <s v="8A"/>
    <s v="8B"/>
    <x v="0"/>
    <x v="0"/>
    <x v="0"/>
    <x v="0"/>
    <x v="0"/>
    <s v=""/>
    <s v=""/>
    <x v="7"/>
    <x v="24"/>
    <x v="1321"/>
    <x v="1429"/>
  </r>
  <r>
    <s v="01"/>
    <m/>
    <s v="Сигнал"/>
    <s v="17-X -090302 -C"/>
    <x v="1304"/>
    <s v="10"/>
    <s v="To ATM Safe location"/>
    <s v="11-XV-090302-C ОТКРЫТО"/>
    <s v="Position Open Proximity Switch"/>
    <s v="4124-GY-VD-BD17517L091091_SH.2"/>
    <x v="28"/>
    <x v="11"/>
    <m/>
    <s v="17-C-DD-I-005FL10-L091"/>
    <s v="24 Pair"/>
    <s v="Pr.17"/>
    <x v="2"/>
    <x v="43"/>
    <x v="19"/>
    <n v="34"/>
    <m/>
    <s v="48"/>
    <s v="AVK 2,5 A, AVK 2,5 A"/>
    <x v="719"/>
    <x v="4"/>
    <x v="68"/>
    <x v="1"/>
    <x v="68"/>
    <s v="DB37-*m"/>
    <x v="1"/>
    <s v="CPO101"/>
    <n v="1"/>
    <s v="BP012"/>
    <x v="68"/>
    <n v="16"/>
    <n v="9"/>
    <x v="2"/>
    <n v="32"/>
    <s v=""/>
    <s v="DCS AMMONIA-UTILITIES"/>
    <m/>
    <m/>
    <m/>
    <s v="O1011115"/>
    <n v="9"/>
    <m/>
    <s v="10-Combined Bldgn-N2 plant, Demi water"/>
    <x v="592"/>
    <x v="592"/>
    <x v="0"/>
    <m/>
    <s v="O1011115:9A/_x000a_O1011115_U9:5"/>
    <s v="O1011115:9B/_x000a_O1011115_U9:6"/>
    <m/>
    <s v=""/>
    <s v=""/>
    <m/>
    <m/>
    <m/>
    <s v="9A"/>
    <s v="9B"/>
    <x v="0"/>
    <x v="0"/>
    <x v="0"/>
    <x v="0"/>
    <x v="0"/>
    <s v=""/>
    <s v=""/>
    <x v="8"/>
    <x v="25"/>
    <x v="1322"/>
    <x v="1430"/>
  </r>
  <r>
    <s v="01"/>
    <m/>
    <s v="Сигнал"/>
    <s v="17-X -090302 -C"/>
    <x v="1305"/>
    <s v="10"/>
    <s v="To ATM Safe location"/>
    <s v="11-XV-090302-C ЗАКРЫТО"/>
    <s v="Position Closed Proximity Switch"/>
    <s v="4124-GY-VD-BD17517L091091_SH.2"/>
    <x v="28"/>
    <x v="11"/>
    <m/>
    <s v="17-C-DD-I-005FL10-L091"/>
    <s v="24 Pair"/>
    <s v="Pr.18"/>
    <x v="2"/>
    <x v="43"/>
    <x v="20"/>
    <n v="36"/>
    <m/>
    <s v="48"/>
    <s v="AVK 2,5 A, AVK 2,5 A"/>
    <x v="720"/>
    <x v="4"/>
    <x v="68"/>
    <x v="1"/>
    <x v="68"/>
    <s v="DB37-*m"/>
    <x v="1"/>
    <s v="CPO101"/>
    <n v="1"/>
    <s v="BP012"/>
    <x v="68"/>
    <n v="16"/>
    <n v="10"/>
    <x v="2"/>
    <n v="32"/>
    <s v=""/>
    <s v="DCS AMMONIA-UTILITIES"/>
    <m/>
    <m/>
    <m/>
    <s v="O1011115"/>
    <n v="10"/>
    <m/>
    <s v="10-Combined Bldgn-N2 plant, Demi water"/>
    <x v="593"/>
    <x v="593"/>
    <x v="0"/>
    <m/>
    <s v="O1011115:10A/_x000a_O1011115_U10:5"/>
    <s v="O1011115:10B/_x000a_O1011115_U10:6"/>
    <m/>
    <s v=""/>
    <s v=""/>
    <m/>
    <m/>
    <m/>
    <s v="10A"/>
    <s v="10B"/>
    <x v="0"/>
    <x v="0"/>
    <x v="0"/>
    <x v="0"/>
    <x v="0"/>
    <s v=""/>
    <s v=""/>
    <x v="9"/>
    <x v="26"/>
    <x v="1323"/>
    <x v="1431"/>
  </r>
  <r>
    <s v="01"/>
    <m/>
    <s v="Сигнал"/>
    <s v="17-X -090302 -D"/>
    <x v="1306"/>
    <s v="10"/>
    <s v="To ATM Safe location"/>
    <s v="11-XV-090302-D ОТКРЫТО"/>
    <s v="Position Open Proximity Switch"/>
    <s v="4124-GY-VD-BD17517L091091_SH.2"/>
    <x v="28"/>
    <x v="11"/>
    <m/>
    <s v="17-C-DD-I-005FL10-L091"/>
    <s v="24 Pair"/>
    <s v="Pr.19"/>
    <x v="2"/>
    <x v="43"/>
    <x v="21"/>
    <n v="38"/>
    <m/>
    <s v="48"/>
    <s v="AVK 2,5 A, AVK 2,5 A"/>
    <x v="721"/>
    <x v="4"/>
    <x v="68"/>
    <x v="1"/>
    <x v="68"/>
    <s v="DB37-*m"/>
    <x v="1"/>
    <s v="CPO101"/>
    <n v="1"/>
    <s v="BP012"/>
    <x v="68"/>
    <n v="16"/>
    <n v="11"/>
    <x v="2"/>
    <n v="32"/>
    <s v=""/>
    <s v="DCS AMMONIA-UTILITIES"/>
    <m/>
    <m/>
    <m/>
    <s v="O1011115"/>
    <n v="11"/>
    <m/>
    <s v="10-Combined Bldgn-N2 plant, Demi water"/>
    <x v="594"/>
    <x v="594"/>
    <x v="0"/>
    <m/>
    <s v="O1011115:11A/_x000a_O1011115_U11:5"/>
    <s v="O1011115:11B/_x000a_O1011115_U11:6"/>
    <m/>
    <s v=""/>
    <s v=""/>
    <m/>
    <m/>
    <m/>
    <s v="11A"/>
    <s v="11B"/>
    <x v="0"/>
    <x v="0"/>
    <x v="0"/>
    <x v="0"/>
    <x v="0"/>
    <s v=""/>
    <s v=""/>
    <x v="10"/>
    <x v="27"/>
    <x v="1324"/>
    <x v="1432"/>
  </r>
  <r>
    <s v="01"/>
    <m/>
    <s v="Сигнал"/>
    <s v="17-X -090302 -D"/>
    <x v="1307"/>
    <s v="10"/>
    <s v="To ATM Safe location"/>
    <s v="11-XV-090302-D ЗАКРЫТО"/>
    <s v="Position Closed Proximity Switch"/>
    <s v="4124-GY-VD-BD17517L091091_SH.2"/>
    <x v="28"/>
    <x v="11"/>
    <m/>
    <s v="17-C-DD-I-005FL10-L091"/>
    <s v="24 Pair"/>
    <s v="Pr.20"/>
    <x v="2"/>
    <x v="43"/>
    <x v="22"/>
    <n v="40"/>
    <m/>
    <s v="48"/>
    <s v="AVK 2,5 A, AVK 2,5 A"/>
    <x v="722"/>
    <x v="4"/>
    <x v="68"/>
    <x v="1"/>
    <x v="68"/>
    <s v="DB37-*m"/>
    <x v="1"/>
    <s v="CPO101"/>
    <n v="1"/>
    <s v="BP012"/>
    <x v="68"/>
    <n v="16"/>
    <n v="12"/>
    <x v="2"/>
    <n v="32"/>
    <s v=""/>
    <s v="DCS AMMONIA-UTILITIES"/>
    <m/>
    <m/>
    <m/>
    <s v="O1011115"/>
    <n v="12"/>
    <m/>
    <s v="10-Combined Bldgn-N2 plant, Demi water"/>
    <x v="595"/>
    <x v="595"/>
    <x v="0"/>
    <m/>
    <s v="O1011115:12A/_x000a_O1011115_U12:5"/>
    <s v="O1011115:12B/_x000a_O1011115_U12:6"/>
    <m/>
    <s v=""/>
    <s v=""/>
    <m/>
    <m/>
    <m/>
    <s v="12A"/>
    <s v="12B"/>
    <x v="0"/>
    <x v="0"/>
    <x v="0"/>
    <x v="0"/>
    <x v="0"/>
    <s v=""/>
    <s v=""/>
    <x v="11"/>
    <x v="28"/>
    <x v="1325"/>
    <x v="1433"/>
  </r>
  <r>
    <s v="01"/>
    <m/>
    <s v="Сигнал"/>
    <s v="17-X -09005"/>
    <x v="1308"/>
    <s v="10"/>
    <s v="AI From PSA dryer"/>
    <s v="17-XV-09005 ОТКРЫТО"/>
    <s v="Position Open Proximity Switch"/>
    <s v="4124-XZ-DM-21709001"/>
    <x v="28"/>
    <x v="11"/>
    <m/>
    <s v="17-XZSH/L-09005"/>
    <s v="02 Pair"/>
    <s v="Pr.01"/>
    <x v="2"/>
    <x v="44"/>
    <x v="5"/>
    <n v="2"/>
    <s v=""/>
    <s v="4"/>
    <s v="AVK 2,5 A, AVK 2,5 A"/>
    <x v="723"/>
    <x v="4"/>
    <x v="68"/>
    <x v="1"/>
    <x v="68"/>
    <s v="DB37-*m"/>
    <x v="1"/>
    <s v="CPO101"/>
    <n v="1"/>
    <s v="BP012"/>
    <x v="68"/>
    <n v="16"/>
    <n v="13"/>
    <x v="2"/>
    <n v="32"/>
    <s v=""/>
    <s v="DCS AMMONIA-UTILITIES"/>
    <m/>
    <m/>
    <m/>
    <s v="O1011115"/>
    <n v="13"/>
    <m/>
    <s v="10-Combined Bldgn-N2 plant, Demi water"/>
    <x v="596"/>
    <x v="596"/>
    <x v="0"/>
    <m/>
    <s v="O1011115:13A/_x000a_O1011115_U13:5"/>
    <s v="O1011115:13B/_x000a_O1011115_U13:6"/>
    <m/>
    <s v=""/>
    <s v=""/>
    <m/>
    <m/>
    <m/>
    <s v="13A"/>
    <s v="13B"/>
    <x v="0"/>
    <x v="0"/>
    <x v="0"/>
    <x v="0"/>
    <x v="0"/>
    <s v=""/>
    <s v=""/>
    <x v="12"/>
    <x v="29"/>
    <x v="1326"/>
    <x v="1434"/>
  </r>
  <r>
    <s v="01"/>
    <m/>
    <s v="Сигнал"/>
    <s v="17-X -090301 -A"/>
    <x v="1309"/>
    <s v="10"/>
    <s v="To DECISSANT TOWER 17-L-091-V-092A"/>
    <s v="11-XV-090301-A ОТКРЫТО"/>
    <s v="Temperature Transmitter - Head Mounted"/>
    <s v="4124-GY-VD-BD17517L091091_SH.2"/>
    <x v="28"/>
    <x v="11"/>
    <m/>
    <s v="17-C-DD-I-005FL10-L091"/>
    <s v="24 Pair"/>
    <s v="Pr.01"/>
    <x v="2"/>
    <x v="43"/>
    <x v="5"/>
    <n v="2"/>
    <m/>
    <s v="48"/>
    <s v="AVK 2,5 A, AVK 2,5 A"/>
    <x v="724"/>
    <x v="4"/>
    <x v="68"/>
    <x v="1"/>
    <x v="68"/>
    <s v="DB37-*m"/>
    <x v="1"/>
    <s v="CPO101"/>
    <n v="1"/>
    <s v="BP012"/>
    <x v="68"/>
    <n v="16"/>
    <n v="14"/>
    <x v="2"/>
    <n v="32"/>
    <s v=""/>
    <s v="DCS AMMONIA-UTILITIES"/>
    <m/>
    <m/>
    <m/>
    <s v="O1011115"/>
    <n v="14"/>
    <m/>
    <s v="00-Inter-factory"/>
    <x v="597"/>
    <x v="597"/>
    <x v="0"/>
    <m/>
    <s v="O1011115:14A/_x000a_O1011115_U14:5"/>
    <s v="O1011115:14B/_x000a_O1011115_U14:6"/>
    <m/>
    <s v=""/>
    <s v=""/>
    <m/>
    <m/>
    <m/>
    <s v="14A"/>
    <s v="14B"/>
    <x v="0"/>
    <x v="0"/>
    <x v="0"/>
    <x v="0"/>
    <x v="0"/>
    <s v=""/>
    <s v=""/>
    <x v="13"/>
    <x v="30"/>
    <x v="1327"/>
    <x v="1435"/>
  </r>
  <r>
    <s v="01"/>
    <m/>
    <s v="Сигнал"/>
    <s v="17-X -090301 -A"/>
    <x v="1310"/>
    <s v="10"/>
    <s v="To DECISSANT TOWER 17-L-091-V-092A"/>
    <s v="11-XV-090301-A ЗАКРЫТО"/>
    <s v="Temperature Transmitter - Head Mounted"/>
    <s v="4124-GY-VD-BD17517L091091_SH.2"/>
    <x v="28"/>
    <x v="11"/>
    <m/>
    <s v="17-C-DD-I-005FL10-L091"/>
    <s v="24 Pair"/>
    <s v="Pr.02"/>
    <x v="2"/>
    <x v="43"/>
    <x v="0"/>
    <n v="4"/>
    <m/>
    <s v="48"/>
    <s v="AVK 2,5 A, AVK 2,5 A"/>
    <x v="725"/>
    <x v="4"/>
    <x v="68"/>
    <x v="1"/>
    <x v="68"/>
    <s v="DB37-*m"/>
    <x v="1"/>
    <s v="CPO101"/>
    <n v="1"/>
    <s v="BP012"/>
    <x v="68"/>
    <n v="16"/>
    <n v="15"/>
    <x v="2"/>
    <n v="32"/>
    <s v=""/>
    <s v="DCS AMMONIA-UTILITIES"/>
    <m/>
    <m/>
    <m/>
    <s v="O1011115"/>
    <n v="15"/>
    <m/>
    <s v="00-Inter-factory"/>
    <x v="598"/>
    <x v="598"/>
    <x v="0"/>
    <m/>
    <s v="O1011115:15A/_x000a_O1011115_U15:5"/>
    <s v="O1011115:15B/_x000a_O1011115_U15:6"/>
    <m/>
    <s v=""/>
    <s v=""/>
    <m/>
    <m/>
    <m/>
    <s v="15A"/>
    <s v="15B"/>
    <x v="0"/>
    <x v="0"/>
    <x v="0"/>
    <x v="0"/>
    <x v="0"/>
    <s v=""/>
    <s v=""/>
    <x v="14"/>
    <x v="31"/>
    <x v="1328"/>
    <x v="1436"/>
  </r>
  <r>
    <s v="01"/>
    <m/>
    <s v="Сигнал"/>
    <s v="17-X -090301 -B"/>
    <x v="1311"/>
    <s v="10"/>
    <s v="To DECISSANT TOWER 17-L-091-V-092B"/>
    <s v="11-XV-090301-В ОТКРЫТО"/>
    <s v="Pressure Transmitter"/>
    <s v="4124-GY-VD-BD17517L091091_SH.2"/>
    <x v="28"/>
    <x v="11"/>
    <m/>
    <s v="17-C-DD-I-005FL10-L091"/>
    <s v="24 Pair"/>
    <s v="Pr.03"/>
    <x v="2"/>
    <x v="43"/>
    <x v="1"/>
    <n v="6"/>
    <m/>
    <s v="48"/>
    <s v="AVK 2,5 A, AVK 2,5 A"/>
    <x v="726"/>
    <x v="4"/>
    <x v="68"/>
    <x v="1"/>
    <x v="68"/>
    <s v="DB37-*m"/>
    <x v="1"/>
    <s v="CPO101"/>
    <n v="1"/>
    <s v="BP012"/>
    <x v="68"/>
    <n v="16"/>
    <n v="16"/>
    <x v="2"/>
    <n v="32"/>
    <s v=""/>
    <s v="DCS AMMONIA-UTILITIES"/>
    <m/>
    <m/>
    <m/>
    <s v="O1011115"/>
    <n v="16"/>
    <m/>
    <s v="00-Inter-factory"/>
    <x v="599"/>
    <x v="599"/>
    <x v="0"/>
    <m/>
    <s v="O1011115:16A/_x000a_O1011115_U16:5"/>
    <s v="O1011115:16B/_x000a_O1011115_U16:6"/>
    <m/>
    <s v=""/>
    <s v=""/>
    <m/>
    <m/>
    <m/>
    <s v="16A"/>
    <s v="16B"/>
    <x v="0"/>
    <x v="0"/>
    <x v="0"/>
    <x v="0"/>
    <x v="0"/>
    <s v=""/>
    <s v=""/>
    <x v="15"/>
    <x v="32"/>
    <x v="1329"/>
    <x v="1437"/>
  </r>
  <r>
    <s v="01"/>
    <m/>
    <s v="Сигнал"/>
    <s v="17-X -090301 -B"/>
    <x v="1312"/>
    <s v="10"/>
    <s v="To DECISSANT TOWER 17-L-091-V-092B"/>
    <s v="11-XV-090301-В ЗАКРЫТО"/>
    <s v="Pressure Transmitter"/>
    <s v="4124-GY-VD-BD17517L091091_SH.2"/>
    <x v="28"/>
    <x v="11"/>
    <m/>
    <s v="17-C-DD-I-005FL10-L091"/>
    <s v="24 Pair"/>
    <s v="Pr.04"/>
    <x v="2"/>
    <x v="43"/>
    <x v="2"/>
    <n v="8"/>
    <m/>
    <s v="48"/>
    <s v="AVK 2,5 A, AVK 2,5 A"/>
    <x v="727"/>
    <x v="4"/>
    <x v="68"/>
    <x v="1"/>
    <x v="68"/>
    <s v="DB37-*m"/>
    <x v="1"/>
    <s v="CPO101"/>
    <n v="1"/>
    <s v="BP012"/>
    <x v="68"/>
    <n v="16"/>
    <n v="17"/>
    <x v="2"/>
    <n v="32"/>
    <s v=""/>
    <s v="DCS AMMONIA-UTILITIES"/>
    <m/>
    <m/>
    <m/>
    <s v="O1011115"/>
    <n v="17"/>
    <m/>
    <s v="00-Inter-factory"/>
    <x v="600"/>
    <x v="600"/>
    <x v="0"/>
    <m/>
    <s v="O1011115:17A/_x000a_O1011115_U17:5"/>
    <s v="O1011115:17B/_x000a_O1011115_U17:6"/>
    <m/>
    <s v=""/>
    <s v=""/>
    <m/>
    <m/>
    <m/>
    <s v="17A"/>
    <s v="17B"/>
    <x v="0"/>
    <x v="0"/>
    <x v="0"/>
    <x v="0"/>
    <x v="0"/>
    <s v=""/>
    <s v=""/>
    <x v="17"/>
    <x v="33"/>
    <x v="1330"/>
    <x v="1438"/>
  </r>
  <r>
    <s v="01"/>
    <m/>
    <s v="Сигнал"/>
    <s v="17-X -090302 -A"/>
    <x v="1313"/>
    <s v="10"/>
    <s v="To ATM Safe location"/>
    <s v="11-XV-090302-A ОТКРЫТО"/>
    <s v="Pressure Transmitter"/>
    <s v="4124-GY-VD-BD17517L091091_SH.2"/>
    <x v="28"/>
    <x v="11"/>
    <m/>
    <s v="17-C-DD-I-005FL10-L091"/>
    <s v="24 Pair"/>
    <s v="Pr.05"/>
    <x v="2"/>
    <x v="43"/>
    <x v="3"/>
    <n v="10"/>
    <m/>
    <s v="48"/>
    <s v="AVK 2,5 A, AVK 2,5 A"/>
    <x v="728"/>
    <x v="4"/>
    <x v="68"/>
    <x v="1"/>
    <x v="68"/>
    <s v="DB37-*m"/>
    <x v="1"/>
    <s v="CPO101"/>
    <n v="1"/>
    <s v="BP012"/>
    <x v="68"/>
    <n v="16"/>
    <n v="18"/>
    <x v="2"/>
    <n v="32"/>
    <s v=""/>
    <s v="DCS AMMONIA-UTILITIES"/>
    <m/>
    <m/>
    <m/>
    <s v="O1011115"/>
    <n v="18"/>
    <m/>
    <s v="00-Inter-factory"/>
    <x v="601"/>
    <x v="601"/>
    <x v="0"/>
    <m/>
    <s v="O1011115:18A/_x000a_O1011115_U18:5"/>
    <s v="O1011115:18B/_x000a_O1011115_U18:6"/>
    <m/>
    <s v=""/>
    <s v=""/>
    <m/>
    <m/>
    <m/>
    <s v="18A"/>
    <s v="18B"/>
    <x v="0"/>
    <x v="0"/>
    <x v="0"/>
    <x v="0"/>
    <x v="0"/>
    <s v=""/>
    <s v=""/>
    <x v="18"/>
    <x v="34"/>
    <x v="1331"/>
    <x v="1439"/>
  </r>
  <r>
    <s v="01"/>
    <m/>
    <s v="Сигнал"/>
    <s v="17-X -090302 -A"/>
    <x v="1314"/>
    <s v="10"/>
    <s v="To ATM Safe location"/>
    <s v="11-XV-090302-A ЗАКРЫТО"/>
    <s v="DP Flow Transmitter"/>
    <s v="4124-GY-VD-BD17517L091091_SH.2"/>
    <x v="28"/>
    <x v="11"/>
    <m/>
    <s v="17-C-DD-I-005FL10-L091"/>
    <s v="24 Pair"/>
    <s v="Pr.06"/>
    <x v="2"/>
    <x v="43"/>
    <x v="4"/>
    <n v="12"/>
    <m/>
    <s v="48"/>
    <s v="AVK 2,5 A, AVK 2,5 A"/>
    <x v="729"/>
    <x v="4"/>
    <x v="68"/>
    <x v="1"/>
    <x v="68"/>
    <s v="DB37-*m"/>
    <x v="1"/>
    <s v="CPO101"/>
    <n v="1"/>
    <s v="BP012"/>
    <x v="68"/>
    <n v="16"/>
    <n v="19"/>
    <x v="2"/>
    <n v="32"/>
    <s v=""/>
    <s v="DCS AMMONIA-UTILITIES"/>
    <m/>
    <m/>
    <m/>
    <s v="O1011115"/>
    <n v="19"/>
    <m/>
    <s v="00-Inter-factory"/>
    <x v="602"/>
    <x v="602"/>
    <x v="0"/>
    <m/>
    <s v="O1011115:19A/_x000a_O1011115_U19:5"/>
    <s v="O1011115:19B/_x000a_O1011115_U19:6"/>
    <m/>
    <s v=""/>
    <s v=""/>
    <m/>
    <m/>
    <m/>
    <s v="19A"/>
    <s v="19B"/>
    <x v="0"/>
    <x v="0"/>
    <x v="0"/>
    <x v="0"/>
    <x v="0"/>
    <s v=""/>
    <s v=""/>
    <x v="19"/>
    <x v="35"/>
    <x v="1332"/>
    <x v="1440"/>
  </r>
  <r>
    <s v="01"/>
    <m/>
    <s v="Резерв"/>
    <m/>
    <x v="20"/>
    <m/>
    <m/>
    <s v="резерв"/>
    <m/>
    <m/>
    <x v="28"/>
    <x v="11"/>
    <m/>
    <m/>
    <m/>
    <m/>
    <x v="2"/>
    <x v="6"/>
    <x v="8"/>
    <m/>
    <m/>
    <s v=""/>
    <s v="AVK 2,5 A, AVK 2,5 A"/>
    <x v="730"/>
    <x v="4"/>
    <x v="68"/>
    <x v="1"/>
    <x v="68"/>
    <s v="DB37-*m"/>
    <x v="1"/>
    <s v="CPO101"/>
    <n v="1"/>
    <s v="BP012"/>
    <x v="68"/>
    <n v="16"/>
    <n v="20"/>
    <x v="2"/>
    <n v="32"/>
    <s v=""/>
    <s v="DCS AMMONIA-UTILITIES"/>
    <m/>
    <m/>
    <m/>
    <s v="O1011115"/>
    <n v="20"/>
    <m/>
    <m/>
    <x v="20"/>
    <x v="20"/>
    <x v="0"/>
    <m/>
    <s v="O1011115:20A/_x000a_O1011115_U20:5"/>
    <s v="O1011115:20B/_x000a_O1011115_U20:6"/>
    <m/>
    <s v=""/>
    <s v=""/>
    <m/>
    <m/>
    <m/>
    <s v="20A"/>
    <s v="20B"/>
    <x v="2"/>
    <x v="2"/>
    <x v="0"/>
    <x v="0"/>
    <x v="0"/>
    <s v=""/>
    <s v=""/>
    <x v="20"/>
    <x v="36"/>
    <x v="1333"/>
    <x v="1441"/>
  </r>
  <r>
    <s v="01"/>
    <m/>
    <s v="Резерв"/>
    <m/>
    <x v="20"/>
    <m/>
    <m/>
    <s v="резерв"/>
    <m/>
    <m/>
    <x v="28"/>
    <x v="11"/>
    <m/>
    <m/>
    <m/>
    <m/>
    <x v="2"/>
    <x v="6"/>
    <x v="8"/>
    <m/>
    <m/>
    <s v=""/>
    <s v="AVK 2,5 A, AVK 2,5 A"/>
    <x v="731"/>
    <x v="4"/>
    <x v="68"/>
    <x v="1"/>
    <x v="68"/>
    <s v="DB37-*m"/>
    <x v="1"/>
    <s v="CPO101"/>
    <n v="1"/>
    <s v="BP012"/>
    <x v="68"/>
    <n v="16"/>
    <n v="21"/>
    <x v="2"/>
    <n v="32"/>
    <s v=""/>
    <s v="DCS AMMONIA-UTILITIES"/>
    <m/>
    <m/>
    <m/>
    <s v="O1011115"/>
    <n v="21"/>
    <m/>
    <m/>
    <x v="20"/>
    <x v="20"/>
    <x v="0"/>
    <m/>
    <s v="O1011115:21A/_x000a_O1011115_U21:5"/>
    <s v="O1011115:21B/_x000a_O1011115_U21:6"/>
    <m/>
    <s v=""/>
    <s v=""/>
    <m/>
    <m/>
    <m/>
    <s v="21A"/>
    <s v="21B"/>
    <x v="2"/>
    <x v="2"/>
    <x v="0"/>
    <x v="0"/>
    <x v="0"/>
    <s v=""/>
    <s v=""/>
    <x v="21"/>
    <x v="37"/>
    <x v="1334"/>
    <x v="1442"/>
  </r>
  <r>
    <s v="01"/>
    <m/>
    <s v="Резерв"/>
    <m/>
    <x v="20"/>
    <m/>
    <m/>
    <s v="резерв"/>
    <m/>
    <m/>
    <x v="28"/>
    <x v="11"/>
    <m/>
    <m/>
    <m/>
    <m/>
    <x v="2"/>
    <x v="6"/>
    <x v="8"/>
    <m/>
    <m/>
    <s v=""/>
    <s v="AVK 2,5 A, AVK 2,5 A"/>
    <x v="732"/>
    <x v="4"/>
    <x v="68"/>
    <x v="1"/>
    <x v="68"/>
    <s v="DB37-*m"/>
    <x v="1"/>
    <s v="CPO101"/>
    <n v="1"/>
    <s v="BP012"/>
    <x v="68"/>
    <n v="16"/>
    <n v="22"/>
    <x v="2"/>
    <n v="32"/>
    <s v=""/>
    <s v="DCS AMMONIA-UTILITIES"/>
    <m/>
    <m/>
    <m/>
    <s v="O1011115"/>
    <n v="22"/>
    <m/>
    <m/>
    <x v="20"/>
    <x v="20"/>
    <x v="0"/>
    <m/>
    <s v="O1011115:22A/_x000a_O1011115_U22:5"/>
    <s v="O1011115:22B/_x000a_O1011115_U22:6"/>
    <m/>
    <s v=""/>
    <s v=""/>
    <m/>
    <m/>
    <m/>
    <s v="22A"/>
    <s v="22B"/>
    <x v="2"/>
    <x v="2"/>
    <x v="0"/>
    <x v="0"/>
    <x v="0"/>
    <s v=""/>
    <s v=""/>
    <x v="22"/>
    <x v="38"/>
    <x v="1335"/>
    <x v="1443"/>
  </r>
  <r>
    <s v="01"/>
    <m/>
    <s v="Резерв"/>
    <m/>
    <x v="20"/>
    <m/>
    <m/>
    <s v="резерв"/>
    <m/>
    <m/>
    <x v="28"/>
    <x v="11"/>
    <m/>
    <m/>
    <m/>
    <m/>
    <x v="2"/>
    <x v="6"/>
    <x v="8"/>
    <m/>
    <m/>
    <s v=""/>
    <s v="AVK 2,5 A, AVK 2,5 A"/>
    <x v="733"/>
    <x v="4"/>
    <x v="68"/>
    <x v="1"/>
    <x v="68"/>
    <s v="DB37-*m"/>
    <x v="1"/>
    <s v="CPO101"/>
    <n v="1"/>
    <s v="BP012"/>
    <x v="68"/>
    <n v="16"/>
    <n v="23"/>
    <x v="2"/>
    <n v="32"/>
    <s v=""/>
    <s v="DCS AMMONIA-UTILITIES"/>
    <m/>
    <m/>
    <m/>
    <s v="O1011115"/>
    <n v="23"/>
    <m/>
    <m/>
    <x v="20"/>
    <x v="20"/>
    <x v="0"/>
    <m/>
    <s v="O1011115:23A/_x000a_O1011115_U23:5"/>
    <s v="O1011115:23B/_x000a_O1011115_U23:6"/>
    <m/>
    <s v=""/>
    <s v=""/>
    <m/>
    <m/>
    <m/>
    <s v="23A"/>
    <s v="23B"/>
    <x v="2"/>
    <x v="2"/>
    <x v="0"/>
    <x v="0"/>
    <x v="0"/>
    <s v=""/>
    <s v=""/>
    <x v="23"/>
    <x v="39"/>
    <x v="1336"/>
    <x v="1444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s v="DB37-*m"/>
    <x v="1"/>
    <s v="CPO101"/>
    <n v="1"/>
    <s v="BP012"/>
    <x v="68"/>
    <n v="16"/>
    <n v="24"/>
    <x v="2"/>
    <n v="32"/>
    <s v=""/>
    <s v="DCS AMMONIA-UTILITIES"/>
    <m/>
    <m/>
    <m/>
    <s v="O1011115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s v="DB37-*m"/>
    <x v="1"/>
    <s v="CPO101"/>
    <n v="1"/>
    <s v="BP012"/>
    <x v="68"/>
    <n v="16"/>
    <n v="25"/>
    <x v="2"/>
    <n v="32"/>
    <s v=""/>
    <s v="DCS AMMONIA-UTILITIES"/>
    <m/>
    <m/>
    <m/>
    <s v="O1011115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s v="DB37-*m"/>
    <x v="1"/>
    <s v="CPO101"/>
    <n v="1"/>
    <s v="BP012"/>
    <x v="68"/>
    <n v="16"/>
    <n v="26"/>
    <x v="2"/>
    <n v="32"/>
    <s v=""/>
    <s v="DCS AMMONIA-UTILITIES"/>
    <m/>
    <m/>
    <m/>
    <s v="O1011115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s v="DB37-*m"/>
    <x v="1"/>
    <s v="CPO101"/>
    <n v="1"/>
    <s v="BP012"/>
    <x v="68"/>
    <n v="16"/>
    <n v="27"/>
    <x v="2"/>
    <n v="32"/>
    <s v=""/>
    <s v="DCS AMMONIA-UTILITIES"/>
    <m/>
    <m/>
    <m/>
    <s v="O1011115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m/>
    <x v="1"/>
    <s v="CPO101"/>
    <n v="1"/>
    <s v="BP012"/>
    <x v="68"/>
    <n v="16"/>
    <n v="28"/>
    <x v="2"/>
    <n v="32"/>
    <m/>
    <m/>
    <m/>
    <m/>
    <m/>
    <s v="O1011115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m/>
    <x v="1"/>
    <s v="CPO101"/>
    <n v="1"/>
    <s v="BP012"/>
    <x v="68"/>
    <n v="16"/>
    <n v="29"/>
    <x v="2"/>
    <n v="32"/>
    <m/>
    <m/>
    <m/>
    <m/>
    <m/>
    <s v="O1011115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m/>
    <x v="1"/>
    <s v="CPO101"/>
    <n v="1"/>
    <s v="BP012"/>
    <x v="68"/>
    <n v="16"/>
    <n v="30"/>
    <x v="2"/>
    <n v="32"/>
    <m/>
    <m/>
    <m/>
    <m/>
    <m/>
    <s v="O1011115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m/>
    <x v="1"/>
    <s v="CPO101"/>
    <n v="1"/>
    <s v="BP012"/>
    <x v="68"/>
    <n v="16"/>
    <n v="31"/>
    <x v="2"/>
    <n v="32"/>
    <m/>
    <m/>
    <m/>
    <m/>
    <m/>
    <s v="O1011115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9"/>
    <x v="5"/>
    <m/>
    <m/>
    <m/>
    <m/>
    <x v="2"/>
    <x v="6"/>
    <x v="8"/>
    <m/>
    <m/>
    <s v=""/>
    <s v=""/>
    <x v="230"/>
    <x v="2"/>
    <x v="68"/>
    <x v="1"/>
    <x v="68"/>
    <m/>
    <x v="1"/>
    <s v="CPO101"/>
    <n v="1"/>
    <s v="BP012"/>
    <x v="68"/>
    <n v="16"/>
    <n v="32"/>
    <x v="2"/>
    <n v="32"/>
    <m/>
    <m/>
    <m/>
    <m/>
    <m/>
    <s v="O1011115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2"/>
    <s v="25.07.2024 изм тег"/>
    <s v="Сигнал"/>
    <s v="17-X-D1004"/>
    <x v="1315"/>
    <s v="Di"/>
    <s v="17-SC-DCS-001 SWITCH FAILURE"/>
    <s v="17-SC-DCS-001"/>
    <s v="Diagnostic"/>
    <m/>
    <x v="27"/>
    <x v="10"/>
    <m/>
    <s v="17-I-DD-N-101BL02"/>
    <s v="06 Pair"/>
    <s v="Pr.04"/>
    <x v="8"/>
    <x v="43"/>
    <x v="2"/>
    <n v="8"/>
    <s v=""/>
    <s v="12"/>
    <s v="AVK 2,5 A, AVK 2,5 A"/>
    <x v="230"/>
    <x v="2"/>
    <x v="67"/>
    <x v="2"/>
    <x v="67"/>
    <s v="DB37-*m"/>
    <x v="1"/>
    <s v="CPO101"/>
    <n v="1"/>
    <s v="BP021"/>
    <x v="67"/>
    <n v="1"/>
    <n v="4"/>
    <x v="2"/>
    <n v="32"/>
    <s v=""/>
    <s v="DCS AMMONIA-UTILITIES"/>
    <m/>
    <m/>
    <m/>
    <s v="O1011200"/>
    <n v="4"/>
    <m/>
    <s v="Diagnostic"/>
    <x v="20"/>
    <x v="20"/>
    <x v="0"/>
    <m/>
    <s v=""/>
    <s v=""/>
    <m/>
    <s v="TS-G-05:7/_x000a_O1011200:4A"/>
    <s v="TS-G-05:8/_x000a_O1011200:4B"/>
    <m/>
    <m/>
    <m/>
    <s v=""/>
    <s v=""/>
    <x v="2"/>
    <x v="2"/>
    <x v="0"/>
    <x v="1"/>
    <x v="1"/>
    <s v="4A"/>
    <s v="4B"/>
    <x v="3"/>
    <x v="20"/>
    <x v="1337"/>
    <x v="1445"/>
  </r>
  <r>
    <s v="02.2"/>
    <s v="25.07.2024 изм тег"/>
    <s v="Сигнал"/>
    <s v="17-X-D1005"/>
    <x v="1316"/>
    <s v="Di"/>
    <s v="17-SC-DCS-002 HIGH TEMPERATURE"/>
    <s v="17-SC-DCS-002"/>
    <s v="Diagnostic"/>
    <m/>
    <x v="27"/>
    <x v="10"/>
    <m/>
    <s v="17-I-DD-N-102BL02"/>
    <s v="06 Pair"/>
    <s v="Pr.01"/>
    <x v="8"/>
    <x v="40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5"/>
    <x v="2"/>
    <n v="32"/>
    <s v=""/>
    <s v="DCS AMMONIA-UTILITIES"/>
    <m/>
    <m/>
    <m/>
    <s v="O1011200"/>
    <n v="5"/>
    <m/>
    <s v="Diagnostic"/>
    <x v="20"/>
    <x v="20"/>
    <x v="0"/>
    <m/>
    <s v=""/>
    <s v=""/>
    <m/>
    <s v="TS-G-06:1/_x000a_O1011200:5A"/>
    <s v="TS-G-06:2/_x000a_O1011200:5B"/>
    <m/>
    <m/>
    <m/>
    <s v=""/>
    <s v=""/>
    <x v="2"/>
    <x v="2"/>
    <x v="0"/>
    <x v="1"/>
    <x v="1"/>
    <s v="5A"/>
    <s v="5B"/>
    <x v="4"/>
    <x v="21"/>
    <x v="1338"/>
    <x v="1446"/>
  </r>
  <r>
    <s v="02.2"/>
    <s v="25.07.2024 изм тег"/>
    <s v="Сигнал"/>
    <s v="17-X-D1006"/>
    <x v="1317"/>
    <s v="Di"/>
    <s v="17-SC-DCS-002 POWER FAIL"/>
    <s v="17-SC-DCS-002"/>
    <s v="Diagnostic"/>
    <m/>
    <x v="27"/>
    <x v="10"/>
    <m/>
    <s v="17-I-DD-N-102BL02"/>
    <s v="06 Pair"/>
    <s v="Pr.02"/>
    <x v="8"/>
    <x v="40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6"/>
    <x v="2"/>
    <n v="32"/>
    <s v=""/>
    <s v="DCS AMMONIA-UTILITIES"/>
    <m/>
    <m/>
    <m/>
    <s v="O1011200"/>
    <n v="6"/>
    <m/>
    <s v="Diagnostic"/>
    <x v="20"/>
    <x v="20"/>
    <x v="0"/>
    <m/>
    <s v=""/>
    <s v=""/>
    <m/>
    <s v="TS-G-06:3/_x000a_O1011200:6A"/>
    <s v="TS-G-06:4/_x000a_O1011200:6B"/>
    <m/>
    <m/>
    <m/>
    <s v=""/>
    <s v=""/>
    <x v="2"/>
    <x v="2"/>
    <x v="0"/>
    <x v="1"/>
    <x v="1"/>
    <s v="6A"/>
    <s v="6B"/>
    <x v="5"/>
    <x v="22"/>
    <x v="1339"/>
    <x v="1447"/>
  </r>
  <r>
    <s v="02.2"/>
    <s v="25.07.2024 изм тег"/>
    <s v="Сигнал"/>
    <s v="17-X-D1007"/>
    <x v="1318"/>
    <s v="Di"/>
    <s v="17-SC-DCS-002 FAN FAILURE"/>
    <s v="17-SC-DCS-002"/>
    <s v="Diagnostic"/>
    <m/>
    <x v="27"/>
    <x v="10"/>
    <m/>
    <s v="17-I-DD-N-102BL02"/>
    <s v="06 Pair"/>
    <s v="Pr.03"/>
    <x v="8"/>
    <x v="40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7"/>
    <x v="2"/>
    <n v="32"/>
    <s v=""/>
    <s v="DCS AMMONIA-UTILITIES"/>
    <m/>
    <m/>
    <m/>
    <s v="O1011200"/>
    <n v="7"/>
    <m/>
    <s v="Diagnostic"/>
    <x v="20"/>
    <x v="20"/>
    <x v="0"/>
    <m/>
    <s v=""/>
    <s v=""/>
    <m/>
    <s v="TS-G-06:5/_x000a_O1011200:7A"/>
    <s v="TS-G-06:6/_x000a_O1011200:7B"/>
    <m/>
    <m/>
    <m/>
    <s v=""/>
    <s v=""/>
    <x v="2"/>
    <x v="2"/>
    <x v="0"/>
    <x v="1"/>
    <x v="1"/>
    <s v="7A"/>
    <s v="7B"/>
    <x v="6"/>
    <x v="23"/>
    <x v="1340"/>
    <x v="1448"/>
  </r>
  <r>
    <s v="02.2"/>
    <s v="25.07.2024 изм тег"/>
    <s v="Сигнал"/>
    <s v="17-X-D1008"/>
    <x v="1319"/>
    <s v="Di"/>
    <s v="17-MC-DCS-001/002 POWER FAIL"/>
    <s v="17-MC-DCS-001/002"/>
    <s v="Diagnostic"/>
    <m/>
    <x v="27"/>
    <x v="10"/>
    <m/>
    <s v="17-I-DD-N-103BL02"/>
    <s v="06 Pair"/>
    <s v="Pr.02"/>
    <x v="8"/>
    <x v="44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9"/>
    <x v="2"/>
    <n v="32"/>
    <s v=""/>
    <s v="DCS AMMONIA-UTILITIES"/>
    <m/>
    <m/>
    <m/>
    <s v="O1011200"/>
    <n v="9"/>
    <m/>
    <s v="Diagnostic"/>
    <x v="20"/>
    <x v="20"/>
    <x v="0"/>
    <m/>
    <s v=""/>
    <s v=""/>
    <m/>
    <s v="TS-G-07:3/_x000a_O1011200:9A"/>
    <s v="TS-G-07:4/_x000a_O1011200:9B"/>
    <m/>
    <m/>
    <m/>
    <s v=""/>
    <s v=""/>
    <x v="2"/>
    <x v="2"/>
    <x v="0"/>
    <x v="1"/>
    <x v="1"/>
    <s v="9A"/>
    <s v="9B"/>
    <x v="8"/>
    <x v="25"/>
    <x v="1341"/>
    <x v="1449"/>
  </r>
  <r>
    <s v="02.2"/>
    <s v="25.07.2024 изм тег"/>
    <s v="Сигнал"/>
    <s v="17-X-D1009"/>
    <x v="1320"/>
    <s v="Di"/>
    <s v="17-MC-DCS-001/002 HIGH TEMPERATURE"/>
    <s v="17-MC-DCS-001/002"/>
    <s v="Diagnostic"/>
    <m/>
    <x v="27"/>
    <x v="10"/>
    <m/>
    <s v="17-I-DD-N-103BL02"/>
    <s v="06 Pair"/>
    <s v="Pr.01"/>
    <x v="8"/>
    <x v="44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8"/>
    <x v="2"/>
    <n v="32"/>
    <s v=""/>
    <s v="DCS AMMONIA-UTILITIES"/>
    <m/>
    <m/>
    <m/>
    <s v="O1011200"/>
    <n v="8"/>
    <m/>
    <s v="Diagnostic"/>
    <x v="20"/>
    <x v="20"/>
    <x v="0"/>
    <m/>
    <s v=""/>
    <s v=""/>
    <m/>
    <s v="TS-G-07:1/_x000a_O1011200:8A"/>
    <s v="TS-G-07:2/_x000a_O1011200:8B"/>
    <m/>
    <m/>
    <m/>
    <s v=""/>
    <s v=""/>
    <x v="2"/>
    <x v="2"/>
    <x v="0"/>
    <x v="1"/>
    <x v="1"/>
    <s v="8A"/>
    <s v="8B"/>
    <x v="7"/>
    <x v="24"/>
    <x v="1342"/>
    <x v="1450"/>
  </r>
  <r>
    <s v="02.2"/>
    <s v="25.07.2024 изм тег"/>
    <s v="Сигнал"/>
    <s v="17-X-D1010"/>
    <x v="1321"/>
    <s v="Di"/>
    <s v="17-MC-DCS-001/002 FAN FAILURE"/>
    <s v="17-MC-DCS-001/002"/>
    <s v="Diagnostic"/>
    <m/>
    <x v="27"/>
    <x v="10"/>
    <m/>
    <s v="17-I-DD-N-103BL02"/>
    <s v="06 Pair"/>
    <s v="Pr.03"/>
    <x v="8"/>
    <x v="44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10"/>
    <x v="2"/>
    <n v="32"/>
    <s v=""/>
    <s v="DCS AMMONIA-UTILITIES"/>
    <m/>
    <m/>
    <m/>
    <s v="O1011200"/>
    <n v="10"/>
    <m/>
    <s v="Diagnostic"/>
    <x v="20"/>
    <x v="20"/>
    <x v="0"/>
    <m/>
    <s v=""/>
    <s v=""/>
    <m/>
    <s v="TS-G-07:5/_x000a_O1011200:10A"/>
    <s v="TS-G-07:6/_x000a_O1011200:10B"/>
    <m/>
    <m/>
    <m/>
    <s v=""/>
    <s v=""/>
    <x v="2"/>
    <x v="2"/>
    <x v="0"/>
    <x v="1"/>
    <x v="1"/>
    <s v="10A"/>
    <s v="10B"/>
    <x v="9"/>
    <x v="26"/>
    <x v="1343"/>
    <x v="1451"/>
  </r>
  <r>
    <s v="02.2"/>
    <s v="25.07.2024 изм тег"/>
    <s v="Сигнал"/>
    <s v="17-X-D1011"/>
    <x v="1322"/>
    <s v="Di"/>
    <s v="17-MC-DCS-003/004 HIGH TEMPERATURE"/>
    <s v="17-MC-DCS-003/004"/>
    <s v="Diagnostic"/>
    <m/>
    <x v="27"/>
    <x v="10"/>
    <m/>
    <s v="17-I-DD-N-104BL02"/>
    <s v="06 Pair"/>
    <s v="Pr.01"/>
    <x v="8"/>
    <x v="38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11"/>
    <x v="2"/>
    <n v="32"/>
    <s v=""/>
    <s v="DCS AMMONIA-UTILITIES"/>
    <m/>
    <m/>
    <m/>
    <s v="O1011200"/>
    <n v="11"/>
    <m/>
    <s v="Diagnostic"/>
    <x v="20"/>
    <x v="20"/>
    <x v="0"/>
    <m/>
    <s v=""/>
    <s v=""/>
    <m/>
    <s v="TS-G-08:1/_x000a_O1011200:11A"/>
    <s v="TS-G-08:2/_x000a_O1011200:11B"/>
    <m/>
    <m/>
    <m/>
    <s v=""/>
    <s v=""/>
    <x v="2"/>
    <x v="2"/>
    <x v="0"/>
    <x v="1"/>
    <x v="1"/>
    <s v="11A"/>
    <s v="11B"/>
    <x v="10"/>
    <x v="27"/>
    <x v="1344"/>
    <x v="1452"/>
  </r>
  <r>
    <s v="02.2"/>
    <s v="25.07.2024 изм тег"/>
    <s v="Сигнал"/>
    <s v="17-X-D1012"/>
    <x v="1323"/>
    <s v="Di"/>
    <s v="17-MC-DCS-003/004 POWER FAIL"/>
    <s v="17-MC-DCS-003/004"/>
    <s v="Diagnostic"/>
    <m/>
    <x v="27"/>
    <x v="10"/>
    <m/>
    <s v="17-I-DD-N-104BL02"/>
    <s v="06 Pair"/>
    <s v="Pr.02"/>
    <x v="8"/>
    <x v="38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12"/>
    <x v="2"/>
    <n v="32"/>
    <s v=""/>
    <s v="DCS AMMONIA-UTILITIES"/>
    <m/>
    <m/>
    <m/>
    <s v="O1011200"/>
    <n v="12"/>
    <m/>
    <s v="Diagnostic"/>
    <x v="20"/>
    <x v="20"/>
    <x v="0"/>
    <m/>
    <s v=""/>
    <s v=""/>
    <m/>
    <s v="TS-G-08:3/_x000a_O1011200:12A"/>
    <s v="TS-G-08:4/_x000a_O1011200:12B"/>
    <m/>
    <m/>
    <m/>
    <s v=""/>
    <s v=""/>
    <x v="2"/>
    <x v="2"/>
    <x v="0"/>
    <x v="1"/>
    <x v="1"/>
    <s v="12A"/>
    <s v="12B"/>
    <x v="11"/>
    <x v="28"/>
    <x v="1345"/>
    <x v="1453"/>
  </r>
  <r>
    <s v="02.2"/>
    <s v="25.07.2024 изм тег"/>
    <s v="Сигнал"/>
    <s v="17-X-D1013"/>
    <x v="1324"/>
    <s v="Di"/>
    <s v="17-MC-DCS-003/004 FAN FAILURE"/>
    <s v="17-MC-DCS-003/004"/>
    <s v="Diagnostic"/>
    <m/>
    <x v="27"/>
    <x v="10"/>
    <m/>
    <s v="17-I-DD-N-104BL02"/>
    <s v="06 Pair"/>
    <s v="Pr.03"/>
    <x v="8"/>
    <x v="38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13"/>
    <x v="2"/>
    <n v="32"/>
    <s v=""/>
    <s v="DCS AMMONIA-UTILITIES"/>
    <m/>
    <m/>
    <m/>
    <s v="O1011200"/>
    <n v="13"/>
    <m/>
    <s v="Diagnostic"/>
    <x v="20"/>
    <x v="20"/>
    <x v="0"/>
    <m/>
    <s v=""/>
    <s v=""/>
    <m/>
    <s v="TS-G-08:5/_x000a_O1011200:13A"/>
    <s v="TS-G-08:6/_x000a_O1011200:13B"/>
    <m/>
    <m/>
    <m/>
    <s v=""/>
    <s v=""/>
    <x v="2"/>
    <x v="2"/>
    <x v="0"/>
    <x v="1"/>
    <x v="1"/>
    <s v="13A"/>
    <s v="13B"/>
    <x v="12"/>
    <x v="29"/>
    <x v="1346"/>
    <x v="1454"/>
  </r>
  <r>
    <s v="02.2"/>
    <s v="25.07.2024 изм тег"/>
    <s v="Сигнал"/>
    <s v="17-X-D1014"/>
    <x v="1325"/>
    <s v="Di"/>
    <s v="17-MC-DCS-005/006 HIGH TEMPERATURE"/>
    <s v="17-MC-DCS-005/006"/>
    <s v="Diagnostic"/>
    <m/>
    <x v="27"/>
    <x v="10"/>
    <m/>
    <s v="17-I-DD-N-105BL02"/>
    <s v="06 Pair"/>
    <s v="Pr.01"/>
    <x v="8"/>
    <x v="67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14"/>
    <x v="2"/>
    <n v="32"/>
    <s v=""/>
    <s v="DCS AMMONIA-UTILITIES"/>
    <m/>
    <m/>
    <m/>
    <s v="O1011200"/>
    <n v="14"/>
    <m/>
    <s v="Diagnostic"/>
    <x v="20"/>
    <x v="20"/>
    <x v="0"/>
    <m/>
    <s v=""/>
    <s v=""/>
    <m/>
    <s v="TS-G-09:1/_x000a_O1011200:14A"/>
    <s v="TS-G-09:2/_x000a_O1011200:14B"/>
    <m/>
    <m/>
    <m/>
    <s v=""/>
    <s v=""/>
    <x v="2"/>
    <x v="2"/>
    <x v="0"/>
    <x v="1"/>
    <x v="1"/>
    <s v="14A"/>
    <s v="14B"/>
    <x v="13"/>
    <x v="30"/>
    <x v="1347"/>
    <x v="1455"/>
  </r>
  <r>
    <s v="02.2"/>
    <s v="25.07.2024 изм тег"/>
    <s v="Сигнал"/>
    <s v="17-X-D1015"/>
    <x v="1326"/>
    <s v="Di"/>
    <s v="17-MC-DCS-005/006 POWER FAIL"/>
    <s v="17-MC-DCS-005/006"/>
    <s v="Diagnostic"/>
    <m/>
    <x v="27"/>
    <x v="10"/>
    <m/>
    <s v="17-I-DD-N-105BL02"/>
    <s v="06 Pair"/>
    <s v="Pr.02"/>
    <x v="8"/>
    <x v="67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15"/>
    <x v="2"/>
    <n v="32"/>
    <s v=""/>
    <s v="DCS AMMONIA-UTILITIES"/>
    <m/>
    <m/>
    <m/>
    <s v="O1011200"/>
    <n v="15"/>
    <m/>
    <s v="Diagnostic"/>
    <x v="20"/>
    <x v="20"/>
    <x v="0"/>
    <m/>
    <s v=""/>
    <s v=""/>
    <m/>
    <s v="TS-G-09:3/_x000a_O1011200:15A"/>
    <s v="TS-G-09:4/_x000a_O1011200:15B"/>
    <m/>
    <m/>
    <m/>
    <s v=""/>
    <s v=""/>
    <x v="2"/>
    <x v="2"/>
    <x v="0"/>
    <x v="1"/>
    <x v="1"/>
    <s v="15A"/>
    <s v="15B"/>
    <x v="14"/>
    <x v="31"/>
    <x v="1348"/>
    <x v="1456"/>
  </r>
  <r>
    <s v="02.2"/>
    <s v="25.07.2024 изм тег"/>
    <s v="Сигнал"/>
    <s v="17-X-D1016"/>
    <x v="1327"/>
    <s v="Di"/>
    <s v="17-MC-DCS-005/006 FAN FAILURE"/>
    <s v="17-MC-DCS-005/006"/>
    <s v="Diagnostic"/>
    <m/>
    <x v="27"/>
    <x v="10"/>
    <m/>
    <s v="17-I-DD-N-105BL02"/>
    <s v="06 Pair"/>
    <s v="Pr.03"/>
    <x v="8"/>
    <x v="67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16"/>
    <x v="2"/>
    <n v="32"/>
    <s v=""/>
    <s v="DCS AMMONIA-UTILITIES"/>
    <m/>
    <m/>
    <m/>
    <s v="O1011200"/>
    <n v="16"/>
    <m/>
    <s v="Diagnostic"/>
    <x v="20"/>
    <x v="20"/>
    <x v="0"/>
    <m/>
    <s v=""/>
    <s v=""/>
    <m/>
    <s v="TS-G-09:5/_x000a_O1011200:16A"/>
    <s v="TS-G-09:6/_x000a_O1011200:16B"/>
    <m/>
    <m/>
    <m/>
    <s v=""/>
    <s v=""/>
    <x v="2"/>
    <x v="2"/>
    <x v="0"/>
    <x v="1"/>
    <x v="1"/>
    <s v="16A"/>
    <s v="16B"/>
    <x v="15"/>
    <x v="32"/>
    <x v="1349"/>
    <x v="1457"/>
  </r>
  <r>
    <s v="02.2"/>
    <s v="25.07.2024 изм тег"/>
    <s v="Сигнал"/>
    <s v="17-X-D1017"/>
    <x v="1328"/>
    <s v="Di"/>
    <s v="17-MC-DCS-007/008 HIGH TEMPERATURE"/>
    <s v="17-MC-DCS-007/008"/>
    <s v="Diagnostic"/>
    <m/>
    <x v="27"/>
    <x v="10"/>
    <m/>
    <s v="17-I-DD-N-106BL02"/>
    <s v="06 Pair"/>
    <s v="Pr.01"/>
    <x v="8"/>
    <x v="68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17"/>
    <x v="2"/>
    <n v="32"/>
    <s v=""/>
    <s v="DCS AMMONIA-UTILITIES"/>
    <m/>
    <m/>
    <m/>
    <s v="O1011200"/>
    <n v="17"/>
    <m/>
    <s v="Diagnostic"/>
    <x v="20"/>
    <x v="20"/>
    <x v="0"/>
    <m/>
    <s v=""/>
    <s v=""/>
    <m/>
    <s v="TS-G-10:1/_x000a_O1011200:17A"/>
    <s v="TS-G-10:2/_x000a_O1011200:17B"/>
    <m/>
    <m/>
    <m/>
    <s v=""/>
    <s v=""/>
    <x v="2"/>
    <x v="2"/>
    <x v="0"/>
    <x v="1"/>
    <x v="1"/>
    <s v="17A"/>
    <s v="17B"/>
    <x v="17"/>
    <x v="33"/>
    <x v="1350"/>
    <x v="1458"/>
  </r>
  <r>
    <s v="02.2"/>
    <s v="25.07.2024 изм тег"/>
    <s v="Сигнал"/>
    <s v="17-X-D1018"/>
    <x v="1329"/>
    <s v="Di"/>
    <s v="17-MC-DCS-007/008 POWER FAIL"/>
    <s v="17-MC-DCS-007/008"/>
    <s v="Diagnostic"/>
    <m/>
    <x v="27"/>
    <x v="10"/>
    <m/>
    <s v="17-I-DD-N-106BL02"/>
    <s v="06 Pair"/>
    <s v="Pr.02"/>
    <x v="8"/>
    <x v="68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18"/>
    <x v="2"/>
    <n v="32"/>
    <s v=""/>
    <s v="DCS AMMONIA-UTILITIES"/>
    <m/>
    <m/>
    <m/>
    <s v="O1011200"/>
    <n v="18"/>
    <m/>
    <s v="Diagnostic"/>
    <x v="20"/>
    <x v="20"/>
    <x v="0"/>
    <m/>
    <s v=""/>
    <s v=""/>
    <m/>
    <s v="TS-G-10:3/_x000a_O1011200:18A"/>
    <s v="TS-G-10:4/_x000a_O1011200:18B"/>
    <m/>
    <m/>
    <m/>
    <s v=""/>
    <s v=""/>
    <x v="2"/>
    <x v="2"/>
    <x v="0"/>
    <x v="1"/>
    <x v="1"/>
    <s v="18A"/>
    <s v="18B"/>
    <x v="18"/>
    <x v="34"/>
    <x v="1351"/>
    <x v="1459"/>
  </r>
  <r>
    <s v="02.2"/>
    <s v="25.07.2024 изм тег"/>
    <s v="Сигнал"/>
    <s v="17-X-D1019"/>
    <x v="1330"/>
    <s v="Di"/>
    <s v="17-MC-DCS-007/008 FAN FAILURE"/>
    <s v="17-MC-DCS-007/008"/>
    <s v="Diagnostic"/>
    <m/>
    <x v="27"/>
    <x v="10"/>
    <m/>
    <s v="17-I-DD-N-106BL02"/>
    <s v="06 Pair"/>
    <s v="Pr.03"/>
    <x v="8"/>
    <x v="68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19"/>
    <x v="2"/>
    <n v="32"/>
    <s v=""/>
    <s v="DCS AMMONIA-UTILITIES"/>
    <m/>
    <m/>
    <m/>
    <s v="O1011200"/>
    <n v="19"/>
    <m/>
    <s v="Diagnostic"/>
    <x v="20"/>
    <x v="20"/>
    <x v="0"/>
    <m/>
    <s v=""/>
    <s v=""/>
    <m/>
    <s v="TS-G-10:5/_x000a_O1011200:19A"/>
    <s v="TS-G-10:6/_x000a_O1011200:19B"/>
    <m/>
    <m/>
    <m/>
    <s v=""/>
    <s v=""/>
    <x v="2"/>
    <x v="2"/>
    <x v="0"/>
    <x v="1"/>
    <x v="1"/>
    <s v="19A"/>
    <s v="19B"/>
    <x v="19"/>
    <x v="35"/>
    <x v="1352"/>
    <x v="1460"/>
  </r>
  <r>
    <s v="02.2"/>
    <s v="25.07.2024 изм тег"/>
    <s v="Сигнал"/>
    <s v="17-X-D1020"/>
    <x v="1331"/>
    <s v="Di"/>
    <s v="17-MC-DCS-009 HIGH TEMPERATURE"/>
    <s v="17-MC-DCS-009"/>
    <s v="Diagnostic"/>
    <m/>
    <x v="27"/>
    <x v="10"/>
    <m/>
    <s v="17-I-DD-N-107BL02"/>
    <s v="06 Pair"/>
    <s v="Pr.01"/>
    <x v="8"/>
    <x v="69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20"/>
    <x v="2"/>
    <n v="32"/>
    <s v=""/>
    <s v="DCS AMMONIA-UTILITIES"/>
    <m/>
    <m/>
    <m/>
    <s v="O1011200"/>
    <n v="20"/>
    <m/>
    <s v="Diagnostic"/>
    <x v="20"/>
    <x v="20"/>
    <x v="0"/>
    <m/>
    <s v=""/>
    <s v=""/>
    <m/>
    <s v="TS-G-11:1/_x000a_O1011200:20A"/>
    <s v="TS-G-11:2/_x000a_O1011200:20B"/>
    <m/>
    <m/>
    <m/>
    <s v=""/>
    <s v=""/>
    <x v="2"/>
    <x v="2"/>
    <x v="0"/>
    <x v="1"/>
    <x v="1"/>
    <s v="20A"/>
    <s v="20B"/>
    <x v="20"/>
    <x v="36"/>
    <x v="1353"/>
    <x v="1461"/>
  </r>
  <r>
    <s v="02.2"/>
    <s v="25.07.2024 изм тег"/>
    <s v="Сигнал"/>
    <s v="17-X-D1021"/>
    <x v="1332"/>
    <s v="Di"/>
    <s v="17-MC-DCS-009 POWER FAIL"/>
    <s v="17-MC-DCS-009"/>
    <s v="Diagnostic"/>
    <m/>
    <x v="27"/>
    <x v="10"/>
    <m/>
    <s v="17-I-DD-N-107BL02"/>
    <s v="06 Pair"/>
    <s v="Pr.02"/>
    <x v="8"/>
    <x v="69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21"/>
    <x v="2"/>
    <n v="32"/>
    <s v=""/>
    <s v="DCS AMMONIA-UTILITIES"/>
    <m/>
    <m/>
    <m/>
    <s v="O1011200"/>
    <n v="21"/>
    <m/>
    <s v="Diagnostic"/>
    <x v="20"/>
    <x v="20"/>
    <x v="0"/>
    <m/>
    <s v=""/>
    <s v=""/>
    <m/>
    <s v="TS-G-11:3/_x000a_O1011200:21A"/>
    <s v="TS-G-11:4/_x000a_O1011200:21B"/>
    <m/>
    <m/>
    <m/>
    <s v=""/>
    <s v=""/>
    <x v="2"/>
    <x v="2"/>
    <x v="0"/>
    <x v="1"/>
    <x v="1"/>
    <s v="21A"/>
    <s v="21B"/>
    <x v="21"/>
    <x v="37"/>
    <x v="1354"/>
    <x v="1462"/>
  </r>
  <r>
    <s v="02.2"/>
    <s v="25.07.2024 изм тег"/>
    <s v="Сигнал"/>
    <s v="17-X-D1022"/>
    <x v="1333"/>
    <s v="Di"/>
    <s v="17-MC-DCS-009 FAN FAILURE"/>
    <s v="17-MC-DCS-009"/>
    <s v="Diagnostic"/>
    <m/>
    <x v="27"/>
    <x v="10"/>
    <m/>
    <s v="17-I-DD-N-107BL02"/>
    <s v="06 Pair"/>
    <s v="Pr.03"/>
    <x v="8"/>
    <x v="69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22"/>
    <x v="2"/>
    <n v="32"/>
    <s v=""/>
    <s v="DCS AMMONIA-UTILITIES"/>
    <m/>
    <m/>
    <m/>
    <s v="O1011200"/>
    <n v="22"/>
    <m/>
    <s v="Diagnostic"/>
    <x v="20"/>
    <x v="20"/>
    <x v="0"/>
    <m/>
    <s v=""/>
    <s v=""/>
    <m/>
    <s v="TS-G-11:5/_x000a_O1011200:22A"/>
    <s v="TS-G-11:6/_x000a_O1011200:22B"/>
    <m/>
    <m/>
    <m/>
    <s v=""/>
    <s v=""/>
    <x v="2"/>
    <x v="2"/>
    <x v="0"/>
    <x v="1"/>
    <x v="1"/>
    <s v="22A"/>
    <s v="22B"/>
    <x v="22"/>
    <x v="38"/>
    <x v="1355"/>
    <x v="1463"/>
  </r>
  <r>
    <s v="02.2"/>
    <s v="25.07.2024 изм тег"/>
    <s v="Сигнал"/>
    <s v="17-X-D1023"/>
    <x v="1334"/>
    <s v="Di"/>
    <s v="17-SC-ESD-001 HIGH TEMPERATURE"/>
    <s v="17-SC-ESD-001"/>
    <s v="Diagnostic"/>
    <m/>
    <x v="27"/>
    <x v="10"/>
    <m/>
    <s v="17-I-DD-N-108BL02"/>
    <s v="06 Pair"/>
    <s v="Pr.01"/>
    <x v="8"/>
    <x v="70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23"/>
    <x v="2"/>
    <n v="32"/>
    <s v=""/>
    <s v="DCS AMMONIA-UTILITIES"/>
    <m/>
    <m/>
    <m/>
    <s v="O1011200"/>
    <n v="23"/>
    <m/>
    <s v="Diagnostic"/>
    <x v="20"/>
    <x v="20"/>
    <x v="0"/>
    <m/>
    <s v=""/>
    <s v=""/>
    <m/>
    <s v="TS-G-12:1/_x000a_O1011200:23A"/>
    <s v="TS-G-12:2/_x000a_O1011200:23B"/>
    <m/>
    <m/>
    <m/>
    <s v=""/>
    <s v=""/>
    <x v="2"/>
    <x v="2"/>
    <x v="0"/>
    <x v="1"/>
    <x v="1"/>
    <s v="23A"/>
    <s v="23B"/>
    <x v="23"/>
    <x v="39"/>
    <x v="1356"/>
    <x v="1464"/>
  </r>
  <r>
    <s v="02.2"/>
    <s v="25.07.2024 изм тег"/>
    <s v="Сигнал"/>
    <s v="17-X-D1024"/>
    <x v="1335"/>
    <s v="Di"/>
    <s v="17-SC-ESD-001 POWER FAIL"/>
    <s v="17-SC-ESD-001"/>
    <s v="Diagnostic"/>
    <m/>
    <x v="27"/>
    <x v="10"/>
    <m/>
    <s v="17-I-DD-N-108BL02"/>
    <s v="06 Pair"/>
    <s v="Pr.02"/>
    <x v="8"/>
    <x v="70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24"/>
    <x v="2"/>
    <n v="32"/>
    <s v=""/>
    <s v="DCS AMMONIA-UTILITIES"/>
    <m/>
    <m/>
    <m/>
    <s v="O1011200"/>
    <n v="24"/>
    <m/>
    <s v="Diagnostic"/>
    <x v="20"/>
    <x v="20"/>
    <x v="0"/>
    <m/>
    <s v=""/>
    <s v=""/>
    <m/>
    <s v="TS-G-12:3/_x000a_O1011200:24A"/>
    <s v="TS-G-12:4/_x000a_O1011200:24B"/>
    <m/>
    <m/>
    <m/>
    <s v=""/>
    <s v=""/>
    <x v="2"/>
    <x v="2"/>
    <x v="0"/>
    <x v="1"/>
    <x v="1"/>
    <s v="24A"/>
    <s v="24B"/>
    <x v="24"/>
    <x v="40"/>
    <x v="1357"/>
    <x v="1465"/>
  </r>
  <r>
    <s v="02.2"/>
    <s v="25.07.2024 изм тег"/>
    <s v="Сигнал"/>
    <s v="17-X-D1025"/>
    <x v="1336"/>
    <s v="Di"/>
    <s v="17-SC-ESD-001 FAN FAILURE"/>
    <s v="17-SC-ESD-001"/>
    <s v="Diagnostic"/>
    <m/>
    <x v="27"/>
    <x v="10"/>
    <m/>
    <s v="17-I-DD-N-108BL02"/>
    <s v="06 Pair"/>
    <s v="Pr.03"/>
    <x v="8"/>
    <x v="70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25"/>
    <x v="2"/>
    <n v="32"/>
    <s v=""/>
    <s v="DCS AMMONIA-UTILITIES"/>
    <m/>
    <m/>
    <m/>
    <s v="O1011200"/>
    <n v="25"/>
    <m/>
    <s v="Diagnostic"/>
    <x v="20"/>
    <x v="20"/>
    <x v="0"/>
    <m/>
    <s v=""/>
    <s v=""/>
    <m/>
    <s v="TS-G-12:5/_x000a_O1011200:25A"/>
    <s v="TS-G-12:6/_x000a_O1011200:25B"/>
    <m/>
    <m/>
    <m/>
    <s v=""/>
    <s v=""/>
    <x v="2"/>
    <x v="2"/>
    <x v="0"/>
    <x v="1"/>
    <x v="1"/>
    <s v="25A"/>
    <s v="25B"/>
    <x v="25"/>
    <x v="41"/>
    <x v="1358"/>
    <x v="1466"/>
  </r>
  <r>
    <s v="02.2"/>
    <s v="25.07.2024 изм тег"/>
    <s v="Сигнал"/>
    <s v="17-X-D1026"/>
    <x v="1337"/>
    <s v="Di"/>
    <s v="17-SC-ESD-002 HIGH TEMPERATURE"/>
    <s v="17-SC-ESD-002"/>
    <s v="Diagnostic"/>
    <m/>
    <x v="27"/>
    <x v="10"/>
    <m/>
    <s v="17-I-DD-N-109BL02"/>
    <s v="06 Pair"/>
    <s v="Pr.01"/>
    <x v="8"/>
    <x v="71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26"/>
    <x v="2"/>
    <n v="32"/>
    <s v=""/>
    <s v="DCS AMMONIA-UTILITIES"/>
    <m/>
    <m/>
    <m/>
    <s v="O1011200"/>
    <n v="26"/>
    <m/>
    <s v="Diagnostic"/>
    <x v="20"/>
    <x v="20"/>
    <x v="0"/>
    <m/>
    <s v=""/>
    <s v=""/>
    <m/>
    <s v="TS-G-13:1/_x000a_O1011200:26A"/>
    <s v="TS-G-13:2/_x000a_O1011200:26B"/>
    <m/>
    <m/>
    <m/>
    <s v=""/>
    <s v=""/>
    <x v="2"/>
    <x v="2"/>
    <x v="0"/>
    <x v="1"/>
    <x v="1"/>
    <s v="26A"/>
    <s v="26B"/>
    <x v="26"/>
    <x v="42"/>
    <x v="1359"/>
    <x v="1467"/>
  </r>
  <r>
    <s v="02.2"/>
    <s v="25.07.2024 изм тег"/>
    <s v="Сигнал"/>
    <s v="17-X-D1027"/>
    <x v="1338"/>
    <s v="Di"/>
    <s v="17-SC-ESD-002 POWER FAIL"/>
    <s v="17-SC-ESD-002"/>
    <s v="Diagnostic"/>
    <m/>
    <x v="27"/>
    <x v="10"/>
    <m/>
    <s v="17-I-DD-N-109BL02"/>
    <s v="06 Pair"/>
    <s v="Pr.02"/>
    <x v="8"/>
    <x v="71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27"/>
    <x v="2"/>
    <n v="32"/>
    <s v=""/>
    <s v="DCS AMMONIA-UTILITIES"/>
    <m/>
    <m/>
    <m/>
    <s v="O1011200"/>
    <n v="27"/>
    <m/>
    <s v="Diagnostic"/>
    <x v="20"/>
    <x v="20"/>
    <x v="0"/>
    <m/>
    <s v=""/>
    <s v=""/>
    <m/>
    <s v="TS-G-13:3/_x000a_O1011200:27A"/>
    <s v="TS-G-13:4/_x000a_O1011200:27B"/>
    <m/>
    <m/>
    <m/>
    <s v=""/>
    <s v=""/>
    <x v="2"/>
    <x v="2"/>
    <x v="0"/>
    <x v="1"/>
    <x v="1"/>
    <s v="27A"/>
    <s v="27B"/>
    <x v="27"/>
    <x v="43"/>
    <x v="1360"/>
    <x v="1468"/>
  </r>
  <r>
    <s v="02.2"/>
    <s v="25.07.2024 изм тег"/>
    <s v="Сигнал"/>
    <s v="17-X-D1028"/>
    <x v="1339"/>
    <s v="Di"/>
    <s v="17-SC-ESD-002 FAN FAILURE"/>
    <s v="17-SC-ESD-002"/>
    <s v="Diagnostic"/>
    <m/>
    <x v="27"/>
    <x v="10"/>
    <m/>
    <s v="17-I-DD-N-109BL02"/>
    <s v="06 Pair"/>
    <s v="Pr.03"/>
    <x v="8"/>
    <x v="71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28"/>
    <x v="2"/>
    <n v="32"/>
    <s v=""/>
    <s v="DCS AMMONIA-UTILITIES"/>
    <m/>
    <m/>
    <m/>
    <s v="O1011200"/>
    <n v="28"/>
    <m/>
    <s v="Diagnostic"/>
    <x v="20"/>
    <x v="20"/>
    <x v="0"/>
    <m/>
    <s v=""/>
    <s v=""/>
    <m/>
    <s v="TS-G-13:5/_x000a_O1011200:28A"/>
    <s v="TS-G-13:6/_x000a_O1011200:28B"/>
    <m/>
    <m/>
    <m/>
    <s v=""/>
    <s v=""/>
    <x v="2"/>
    <x v="2"/>
    <x v="0"/>
    <x v="1"/>
    <x v="1"/>
    <s v="28A"/>
    <s v="28B"/>
    <x v="28"/>
    <x v="44"/>
    <x v="1361"/>
    <x v="1469"/>
  </r>
  <r>
    <s v="02.2"/>
    <s v="25.07.2024 изм тег"/>
    <s v="Сигнал"/>
    <s v="17-X-D1029"/>
    <x v="1340"/>
    <s v="Di"/>
    <s v="17-SC-ESD-003 HIGH TEMPERATURE"/>
    <s v="17-SC-ESD-003"/>
    <s v="Diagnostic"/>
    <m/>
    <x v="27"/>
    <x v="10"/>
    <m/>
    <s v="17-I-DD-N-117BL02"/>
    <s v="06 Pair"/>
    <s v="Pr.01"/>
    <x v="8"/>
    <x v="72"/>
    <x v="5"/>
    <n v="2"/>
    <s v=""/>
    <s v="12"/>
    <s v="AVK 2,5 A, AVK 2,5 A"/>
    <x v="230"/>
    <x v="2"/>
    <x v="67"/>
    <x v="2"/>
    <x v="67"/>
    <s v="DB37-*m"/>
    <x v="1"/>
    <s v="CPO101"/>
    <n v="1"/>
    <s v="BP021"/>
    <x v="67"/>
    <n v="1"/>
    <n v="29"/>
    <x v="2"/>
    <n v="32"/>
    <s v=""/>
    <s v="DCS AMMONIA-UTILITIES"/>
    <m/>
    <m/>
    <m/>
    <s v="O1011200"/>
    <n v="29"/>
    <m/>
    <s v="Diagnostic"/>
    <x v="20"/>
    <x v="20"/>
    <x v="0"/>
    <m/>
    <s v=""/>
    <s v=""/>
    <m/>
    <s v="TS-G-18:1/_x000a_O1011200:29A"/>
    <s v="TS-G-18:2/_x000a_O1011200:29B"/>
    <m/>
    <m/>
    <m/>
    <s v=""/>
    <s v=""/>
    <x v="2"/>
    <x v="2"/>
    <x v="0"/>
    <x v="1"/>
    <x v="1"/>
    <s v="29A"/>
    <s v="29B"/>
    <x v="29"/>
    <x v="45"/>
    <x v="1362"/>
    <x v="1470"/>
  </r>
  <r>
    <s v="02.2"/>
    <s v="25.07.2024 изм тег"/>
    <s v="Сигнал"/>
    <s v="17-X-D1030"/>
    <x v="1341"/>
    <s v="Di"/>
    <s v="17-SC-ESD-003 POWER FAIL"/>
    <s v="17-SC-ESD-003"/>
    <s v="Diagnostic"/>
    <m/>
    <x v="27"/>
    <x v="10"/>
    <m/>
    <s v="17-I-DD-N-117BL02"/>
    <s v="06 Pair"/>
    <s v="Pr.02"/>
    <x v="8"/>
    <x v="72"/>
    <x v="0"/>
    <n v="4"/>
    <s v=""/>
    <s v="12"/>
    <s v="AVK 2,5 A, AVK 2,5 A"/>
    <x v="230"/>
    <x v="2"/>
    <x v="67"/>
    <x v="2"/>
    <x v="67"/>
    <s v="DB37-*m"/>
    <x v="1"/>
    <s v="CPO101"/>
    <n v="1"/>
    <s v="BP021"/>
    <x v="67"/>
    <n v="1"/>
    <n v="30"/>
    <x v="2"/>
    <n v="32"/>
    <s v=""/>
    <s v="DCS AMMONIA-UTILITIES"/>
    <m/>
    <m/>
    <m/>
    <s v="O1011200"/>
    <n v="30"/>
    <m/>
    <s v="Diagnostic"/>
    <x v="20"/>
    <x v="20"/>
    <x v="0"/>
    <m/>
    <s v=""/>
    <s v=""/>
    <m/>
    <s v="TS-G-18:3/_x000a_O1011200:30A"/>
    <s v="TS-G-18:4/_x000a_O1011200:30B"/>
    <m/>
    <m/>
    <m/>
    <s v=""/>
    <s v=""/>
    <x v="2"/>
    <x v="2"/>
    <x v="0"/>
    <x v="1"/>
    <x v="1"/>
    <s v="30A"/>
    <s v="30B"/>
    <x v="30"/>
    <x v="46"/>
    <x v="1363"/>
    <x v="1471"/>
  </r>
  <r>
    <s v="02.2"/>
    <s v="25.07.2024 изм тег"/>
    <s v="Сигнал"/>
    <s v="17-X-D1031"/>
    <x v="1342"/>
    <s v="Di"/>
    <s v="17-SC-ESD-003 FAN FAILURE"/>
    <s v="17-SC-ESD-003"/>
    <s v="Diagnostic"/>
    <m/>
    <x v="27"/>
    <x v="10"/>
    <m/>
    <s v="17-I-DD-N-117BL02"/>
    <s v="06 Pair"/>
    <s v="Pr.03"/>
    <x v="8"/>
    <x v="72"/>
    <x v="1"/>
    <n v="6"/>
    <s v=""/>
    <s v="12"/>
    <s v="AVK 2,5 A, AVK 2,5 A"/>
    <x v="230"/>
    <x v="2"/>
    <x v="67"/>
    <x v="2"/>
    <x v="67"/>
    <s v="DB37-*m"/>
    <x v="1"/>
    <s v="CPO101"/>
    <n v="1"/>
    <s v="BP021"/>
    <x v="67"/>
    <n v="1"/>
    <n v="31"/>
    <x v="2"/>
    <n v="32"/>
    <s v=""/>
    <s v="DCS AMMONIA-UTILITIES"/>
    <m/>
    <m/>
    <m/>
    <s v="O1011200"/>
    <n v="31"/>
    <m/>
    <s v="Diagnostic"/>
    <x v="20"/>
    <x v="20"/>
    <x v="0"/>
    <m/>
    <s v=""/>
    <s v=""/>
    <m/>
    <s v="TS-G-18:5/_x000a_O1011200:31A"/>
    <s v="TS-G-18:6/_x000a_O1011200:31B"/>
    <m/>
    <m/>
    <m/>
    <s v=""/>
    <s v=""/>
    <x v="2"/>
    <x v="2"/>
    <x v="0"/>
    <x v="1"/>
    <x v="1"/>
    <s v="31A"/>
    <s v="31B"/>
    <x v="31"/>
    <x v="47"/>
    <x v="1364"/>
    <x v="1472"/>
  </r>
  <r>
    <s v="02.2"/>
    <s v="25.07.2024 изм тег"/>
    <s v="Сигнал"/>
    <s v="17-X-D1032"/>
    <x v="1343"/>
    <s v="Di"/>
    <s v="17-MC-ESD-001/002 HIGH TEMPERATURE"/>
    <s v="17-MC-ESD-001/002"/>
    <s v="Diagnostic"/>
    <m/>
    <x v="27"/>
    <x v="10"/>
    <m/>
    <s v="17-I-DD-N-110BL02"/>
    <s v="06 Pair"/>
    <s v="Pr.01"/>
    <x v="8"/>
    <x v="73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1"/>
    <x v="2"/>
    <n v="32"/>
    <s v=""/>
    <s v="DCS AMMONIA-UTILITIES"/>
    <m/>
    <m/>
    <m/>
    <s v="O1011201"/>
    <n v="1"/>
    <m/>
    <s v="Diagnostic"/>
    <x v="20"/>
    <x v="20"/>
    <x v="0"/>
    <m/>
    <s v=""/>
    <s v=""/>
    <m/>
    <s v="TS-G-14:1/_x000a_O1011201:1A"/>
    <s v="TS-G-14:2/_x000a_O1011201:1B"/>
    <m/>
    <m/>
    <m/>
    <s v=""/>
    <s v=""/>
    <x v="2"/>
    <x v="2"/>
    <x v="0"/>
    <x v="1"/>
    <x v="1"/>
    <s v="1A"/>
    <s v="1B"/>
    <x v="0"/>
    <x v="17"/>
    <x v="1365"/>
    <x v="1473"/>
  </r>
  <r>
    <s v="02.2"/>
    <s v="25.07.2024 изм тег"/>
    <s v="Сигнал"/>
    <s v="17-X-D1033"/>
    <x v="1344"/>
    <s v="Di"/>
    <s v="17-MC-ESD-001/002 POWER FAIL"/>
    <s v="17-MC-ESD-001/002"/>
    <s v="Diagnostic"/>
    <m/>
    <x v="27"/>
    <x v="10"/>
    <m/>
    <s v="17-I-DD-N-110BL02"/>
    <s v="06 Pair"/>
    <s v="Pr.02"/>
    <x v="8"/>
    <x v="73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2"/>
    <x v="2"/>
    <n v="32"/>
    <s v=""/>
    <s v="DCS AMMONIA-UTILITIES"/>
    <m/>
    <m/>
    <m/>
    <s v="O1011201"/>
    <n v="2"/>
    <m/>
    <s v="Diagnostic"/>
    <x v="20"/>
    <x v="20"/>
    <x v="0"/>
    <m/>
    <s v=""/>
    <s v=""/>
    <m/>
    <s v="TS-G-14:3/_x000a_O1011201:2A"/>
    <s v="TS-G-14:4/_x000a_O1011201:2B"/>
    <m/>
    <m/>
    <m/>
    <s v=""/>
    <s v=""/>
    <x v="2"/>
    <x v="2"/>
    <x v="0"/>
    <x v="1"/>
    <x v="1"/>
    <s v="2A"/>
    <s v="2B"/>
    <x v="1"/>
    <x v="18"/>
    <x v="1366"/>
    <x v="1474"/>
  </r>
  <r>
    <s v="02.2"/>
    <s v="25.07.2024 изм тег"/>
    <s v="Сигнал"/>
    <s v="17-X-D1034"/>
    <x v="1345"/>
    <s v="Di"/>
    <s v="17-MC-ESD-001/002 FAN FAILURE"/>
    <s v="17-MC-ESD-001/002"/>
    <s v="Diagnostic"/>
    <m/>
    <x v="27"/>
    <x v="10"/>
    <m/>
    <s v="17-I-DD-N-110BL02"/>
    <s v="06 Pair"/>
    <s v="Pr.03"/>
    <x v="8"/>
    <x v="73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3"/>
    <x v="2"/>
    <n v="32"/>
    <s v=""/>
    <s v="DCS AMMONIA-UTILITIES"/>
    <m/>
    <m/>
    <m/>
    <s v="O1011201"/>
    <n v="3"/>
    <m/>
    <s v="Diagnostic"/>
    <x v="20"/>
    <x v="20"/>
    <x v="0"/>
    <m/>
    <s v=""/>
    <s v=""/>
    <m/>
    <s v="TS-G-14:5/_x000a_O1011201:3A"/>
    <s v="TS-G-14:6/_x000a_O1011201:3B"/>
    <m/>
    <m/>
    <m/>
    <s v=""/>
    <s v=""/>
    <x v="2"/>
    <x v="2"/>
    <x v="0"/>
    <x v="1"/>
    <x v="1"/>
    <s v="3A"/>
    <s v="3B"/>
    <x v="2"/>
    <x v="19"/>
    <x v="1367"/>
    <x v="1475"/>
  </r>
  <r>
    <s v="02.3"/>
    <s v="25.07.2024 добавлен"/>
    <s v="Сигнал"/>
    <s v="17-X-D1061"/>
    <x v="1346"/>
    <s v="Di"/>
    <s v="17-SC-DCS-002 SWITCH FAILURE"/>
    <s v="17-SC-DCS-002"/>
    <s v="Diagnostic"/>
    <m/>
    <x v="27"/>
    <x v="10"/>
    <m/>
    <s v="17-I-DD-N-102BL02"/>
    <s v="06 Pair"/>
    <s v="Pr.04"/>
    <x v="8"/>
    <x v="40"/>
    <x v="2"/>
    <n v="8"/>
    <m/>
    <s v="12"/>
    <s v="AVK 2,5 A, AVK 2,5 A"/>
    <x v="230"/>
    <x v="2"/>
    <x v="67"/>
    <x v="2"/>
    <x v="67"/>
    <s v="DB37-*m"/>
    <x v="1"/>
    <s v="CPO101"/>
    <n v="1"/>
    <s v="BP021"/>
    <x v="67"/>
    <n v="1"/>
    <n v="32"/>
    <x v="2"/>
    <n v="32"/>
    <s v=""/>
    <s v="DCS AMMONIA-UTILITIES"/>
    <m/>
    <m/>
    <m/>
    <s v="O1011200"/>
    <n v="32"/>
    <m/>
    <m/>
    <x v="20"/>
    <x v="20"/>
    <x v="0"/>
    <m/>
    <s v=""/>
    <s v=""/>
    <m/>
    <s v="TS-G-06:7/_x000a_O1011200:32A"/>
    <s v="TS-G-06:8/_x000a_O1011200:32B"/>
    <m/>
    <m/>
    <m/>
    <s v=""/>
    <s v=""/>
    <x v="2"/>
    <x v="2"/>
    <x v="0"/>
    <x v="1"/>
    <x v="1"/>
    <s v="32A"/>
    <s v="32B"/>
    <x v="32"/>
    <x v="48"/>
    <x v="1368"/>
    <x v="1476"/>
  </r>
  <r>
    <s v="02.2"/>
    <s v="25.07.2024 изм тег"/>
    <s v="Сигнал"/>
    <s v="17-X-D1035"/>
    <x v="1347"/>
    <s v="Di"/>
    <s v="17-MC-ESD-003/004 HIGH TEMPERATURE"/>
    <s v="17-MC-ESD-003/004"/>
    <s v="Diagnostic"/>
    <m/>
    <x v="27"/>
    <x v="10"/>
    <m/>
    <s v="17-I-DD-N-111BL02"/>
    <s v="06 Pair"/>
    <s v="Pr.01"/>
    <x v="8"/>
    <x v="74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4"/>
    <x v="2"/>
    <n v="32"/>
    <s v=""/>
    <s v="DCS AMMONIA-UTILITIES"/>
    <m/>
    <m/>
    <m/>
    <s v="O1011201"/>
    <n v="4"/>
    <m/>
    <s v="Diagnostic"/>
    <x v="20"/>
    <x v="20"/>
    <x v="0"/>
    <m/>
    <s v=""/>
    <s v=""/>
    <m/>
    <s v="TS-G-15:1/_x000a_O1011201:4A"/>
    <s v="TS-G-15:2/_x000a_O1011201:4B"/>
    <m/>
    <m/>
    <m/>
    <s v=""/>
    <s v=""/>
    <x v="2"/>
    <x v="2"/>
    <x v="0"/>
    <x v="1"/>
    <x v="1"/>
    <s v="4A"/>
    <s v="4B"/>
    <x v="3"/>
    <x v="20"/>
    <x v="1369"/>
    <x v="1477"/>
  </r>
  <r>
    <s v="02.2"/>
    <s v="25.07.2024 изм тег"/>
    <s v="Сигнал"/>
    <s v="17-X-D1036"/>
    <x v="1348"/>
    <s v="Di"/>
    <s v="17-MC-ESD-003/004 POWER FAIL"/>
    <s v="17-MC-ESD-003/004"/>
    <s v="Diagnostic"/>
    <m/>
    <x v="27"/>
    <x v="10"/>
    <m/>
    <s v="17-I-DD-N-111BL02"/>
    <s v="06 Pair"/>
    <s v="Pr.02"/>
    <x v="8"/>
    <x v="74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5"/>
    <x v="2"/>
    <n v="32"/>
    <s v=""/>
    <s v="DCS AMMONIA-UTILITIES"/>
    <m/>
    <m/>
    <m/>
    <s v="O1011201"/>
    <n v="5"/>
    <m/>
    <s v="Diagnostic"/>
    <x v="20"/>
    <x v="20"/>
    <x v="0"/>
    <m/>
    <s v=""/>
    <s v=""/>
    <m/>
    <s v="TS-G-15:3/_x000a_O1011201:5A"/>
    <s v="TS-G-15:4/_x000a_O1011201:5B"/>
    <m/>
    <m/>
    <m/>
    <s v=""/>
    <s v=""/>
    <x v="2"/>
    <x v="2"/>
    <x v="0"/>
    <x v="1"/>
    <x v="1"/>
    <s v="5A"/>
    <s v="5B"/>
    <x v="4"/>
    <x v="21"/>
    <x v="1370"/>
    <x v="1478"/>
  </r>
  <r>
    <s v="02.2"/>
    <s v="25.07.2024 изм тег"/>
    <s v="Сигнал"/>
    <s v="17-X-D1037"/>
    <x v="1349"/>
    <s v="Di"/>
    <s v="17-MC-ESD-003/004 FAN FAILURE"/>
    <s v="17-MC-ESD-003/004"/>
    <s v="Diagnostic"/>
    <m/>
    <x v="27"/>
    <x v="10"/>
    <m/>
    <s v="17-I-DD-N-111BL02"/>
    <s v="06 Pair"/>
    <s v="Pr.03"/>
    <x v="8"/>
    <x v="74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6"/>
    <x v="2"/>
    <n v="32"/>
    <s v=""/>
    <s v="DCS AMMONIA-UTILITIES"/>
    <m/>
    <m/>
    <m/>
    <s v="O1011201"/>
    <n v="6"/>
    <m/>
    <s v="Diagnostic"/>
    <x v="20"/>
    <x v="20"/>
    <x v="0"/>
    <m/>
    <s v=""/>
    <s v=""/>
    <m/>
    <s v="TS-G-15:5/_x000a_O1011201:6A"/>
    <s v="TS-G-15:6/_x000a_O1011201:6B"/>
    <m/>
    <m/>
    <m/>
    <s v=""/>
    <s v=""/>
    <x v="2"/>
    <x v="2"/>
    <x v="0"/>
    <x v="1"/>
    <x v="1"/>
    <s v="6A"/>
    <s v="6B"/>
    <x v="5"/>
    <x v="22"/>
    <x v="1371"/>
    <x v="1479"/>
  </r>
  <r>
    <s v="02.2"/>
    <s v="25.07.2024 изм тег"/>
    <s v="Сигнал"/>
    <s v="17-X-D1038"/>
    <x v="1350"/>
    <s v="Di"/>
    <s v="17-MC-ESD-005 HIGH TEMPERATURE"/>
    <s v="17-MC-ESD-005"/>
    <s v="Diagnostic"/>
    <m/>
    <x v="27"/>
    <x v="10"/>
    <m/>
    <s v="17-I-DD-N-112BL02"/>
    <s v="06 Pair"/>
    <s v="Pr.01"/>
    <x v="8"/>
    <x v="75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7"/>
    <x v="2"/>
    <n v="32"/>
    <s v=""/>
    <s v="DCS AMMONIA-UTILITIES"/>
    <m/>
    <m/>
    <m/>
    <s v="O1011201"/>
    <n v="7"/>
    <m/>
    <s v="Diagnostic"/>
    <x v="20"/>
    <x v="20"/>
    <x v="0"/>
    <m/>
    <s v=""/>
    <s v=""/>
    <m/>
    <s v="TS-G-16:1/_x000a_O1011201:7A"/>
    <s v="TS-G-16:2/_x000a_O1011201:7B"/>
    <m/>
    <m/>
    <m/>
    <s v=""/>
    <s v=""/>
    <x v="2"/>
    <x v="2"/>
    <x v="0"/>
    <x v="1"/>
    <x v="1"/>
    <s v="7A"/>
    <s v="7B"/>
    <x v="6"/>
    <x v="23"/>
    <x v="1372"/>
    <x v="1480"/>
  </r>
  <r>
    <s v="02.2"/>
    <s v="25.07.2024 изм тег"/>
    <s v="Сигнал"/>
    <s v="17-X-D1039"/>
    <x v="1351"/>
    <s v="Di"/>
    <s v="17-MC-ESD-005 POWER FAIL"/>
    <s v="17-MC-ESD-005"/>
    <s v="Diagnostic"/>
    <m/>
    <x v="27"/>
    <x v="10"/>
    <m/>
    <s v="17-I-DD-N-112BL02"/>
    <s v="06 Pair"/>
    <s v="Pr.02"/>
    <x v="8"/>
    <x v="75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8"/>
    <x v="2"/>
    <n v="32"/>
    <s v=""/>
    <s v="DCS AMMONIA-UTILITIES"/>
    <m/>
    <m/>
    <m/>
    <s v="O1011201"/>
    <n v="8"/>
    <m/>
    <s v="Diagnostic"/>
    <x v="20"/>
    <x v="20"/>
    <x v="0"/>
    <m/>
    <s v=""/>
    <s v=""/>
    <m/>
    <s v="TS-G-16:3/_x000a_O1011201:8A"/>
    <s v="TS-G-16:4/_x000a_O1011201:8B"/>
    <m/>
    <m/>
    <m/>
    <s v=""/>
    <s v=""/>
    <x v="2"/>
    <x v="2"/>
    <x v="0"/>
    <x v="1"/>
    <x v="1"/>
    <s v="8A"/>
    <s v="8B"/>
    <x v="7"/>
    <x v="24"/>
    <x v="1373"/>
    <x v="1481"/>
  </r>
  <r>
    <s v="02.2"/>
    <s v="25.07.2024 изм тег"/>
    <s v="Сигнал"/>
    <s v="17-X-D1040"/>
    <x v="1352"/>
    <s v="Di"/>
    <s v="17-MC-ESD-005 FAN FAILURE"/>
    <s v="17-MC-ESD-005"/>
    <s v="Diagnostic"/>
    <m/>
    <x v="27"/>
    <x v="10"/>
    <m/>
    <s v="17-I-DD-N-112BL02"/>
    <s v="06 Pair"/>
    <s v="Pr.03"/>
    <x v="8"/>
    <x v="75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9"/>
    <x v="2"/>
    <n v="32"/>
    <s v=""/>
    <s v="DCS AMMONIA-UTILITIES"/>
    <m/>
    <m/>
    <m/>
    <s v="O1011201"/>
    <n v="9"/>
    <m/>
    <s v="Diagnostic"/>
    <x v="20"/>
    <x v="20"/>
    <x v="0"/>
    <m/>
    <s v=""/>
    <s v=""/>
    <m/>
    <s v="TS-G-16:5/_x000a_O1011201:9A"/>
    <s v="TS-G-16:6/_x000a_O1011201:9B"/>
    <m/>
    <m/>
    <m/>
    <s v=""/>
    <s v=""/>
    <x v="2"/>
    <x v="2"/>
    <x v="0"/>
    <x v="1"/>
    <x v="1"/>
    <s v="9A"/>
    <s v="9B"/>
    <x v="8"/>
    <x v="25"/>
    <x v="1374"/>
    <x v="1482"/>
  </r>
  <r>
    <s v="02.2"/>
    <s v="25.07.2024 изм тег"/>
    <s v="Сигнал"/>
    <s v="17-X-D1041"/>
    <x v="1353"/>
    <s v="Di"/>
    <s v="17-MC-ESD-006/007 HIGH TEMPERATURE"/>
    <s v="17-MC-ESD-006/007"/>
    <s v="Diagnostic"/>
    <m/>
    <x v="27"/>
    <x v="10"/>
    <m/>
    <s v="17-I-DD-N-118BL02"/>
    <s v="06 Pair"/>
    <s v="Pr.01"/>
    <x v="8"/>
    <x v="76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24"/>
    <x v="2"/>
    <n v="32"/>
    <s v=""/>
    <s v="DCS AMMONIA-UTILITIES"/>
    <m/>
    <m/>
    <m/>
    <s v="O1011201"/>
    <n v="24"/>
    <m/>
    <s v="Diagnostic"/>
    <x v="20"/>
    <x v="20"/>
    <x v="0"/>
    <m/>
    <s v=""/>
    <s v=""/>
    <m/>
    <s v="TS-G-19:1/_x000a_O1011201:24A"/>
    <s v="TS-G-19:2/_x000a_O1011201:24B"/>
    <m/>
    <m/>
    <m/>
    <s v=""/>
    <s v=""/>
    <x v="2"/>
    <x v="2"/>
    <x v="0"/>
    <x v="1"/>
    <x v="1"/>
    <s v="24A"/>
    <s v="24B"/>
    <x v="24"/>
    <x v="40"/>
    <x v="1375"/>
    <x v="1483"/>
  </r>
  <r>
    <s v="02.2"/>
    <s v="25.07.2024 изм тег"/>
    <s v="Сигнал"/>
    <s v="17-X-D1042"/>
    <x v="1354"/>
    <s v="Di"/>
    <s v="17-MC-ESD-006/007 POWER FAIL"/>
    <s v="17-MC-ESD-006/007"/>
    <s v="Diagnostic"/>
    <m/>
    <x v="27"/>
    <x v="10"/>
    <m/>
    <s v="17-I-DD-N-118BL02"/>
    <s v="06 Pair"/>
    <s v="Pr.02"/>
    <x v="8"/>
    <x v="76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25"/>
    <x v="2"/>
    <n v="32"/>
    <s v=""/>
    <s v="DCS AMMONIA-UTILITIES"/>
    <m/>
    <m/>
    <m/>
    <s v="O1011201"/>
    <n v="25"/>
    <m/>
    <s v="Diagnostic"/>
    <x v="20"/>
    <x v="20"/>
    <x v="0"/>
    <m/>
    <s v=""/>
    <s v=""/>
    <m/>
    <s v="TS-G-19:3/_x000a_O1011201:25A"/>
    <s v="TS-G-19:4/_x000a_O1011201:25B"/>
    <m/>
    <m/>
    <m/>
    <s v=""/>
    <s v=""/>
    <x v="2"/>
    <x v="2"/>
    <x v="0"/>
    <x v="1"/>
    <x v="1"/>
    <s v="25A"/>
    <s v="25B"/>
    <x v="25"/>
    <x v="41"/>
    <x v="1376"/>
    <x v="1484"/>
  </r>
  <r>
    <s v="02.2"/>
    <s v="25.07.2024 изм тег"/>
    <s v="Сигнал"/>
    <s v="17-X-D1043"/>
    <x v="1355"/>
    <s v="Di"/>
    <s v="17-MC-ESD-006/007 FAN FAILURE"/>
    <s v="17-MC-ESD-006/007"/>
    <s v="Diagnostic"/>
    <m/>
    <x v="27"/>
    <x v="10"/>
    <m/>
    <s v="17-I-DD-N-118BL02"/>
    <s v="06 Pair"/>
    <s v="Pr.03"/>
    <x v="8"/>
    <x v="76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26"/>
    <x v="2"/>
    <n v="32"/>
    <s v=""/>
    <s v="DCS AMMONIA-UTILITIES"/>
    <m/>
    <m/>
    <m/>
    <s v="O1011201"/>
    <n v="26"/>
    <m/>
    <s v="Diagnostic"/>
    <x v="20"/>
    <x v="20"/>
    <x v="0"/>
    <m/>
    <s v=""/>
    <s v=""/>
    <m/>
    <s v="TS-G-19:5/_x000a_O1011201:26A"/>
    <s v="TS-G-19:6/_x000a_O1011201:26B"/>
    <m/>
    <m/>
    <m/>
    <s v=""/>
    <s v=""/>
    <x v="2"/>
    <x v="2"/>
    <x v="0"/>
    <x v="1"/>
    <x v="1"/>
    <s v="26A"/>
    <s v="26B"/>
    <x v="26"/>
    <x v="42"/>
    <x v="1377"/>
    <x v="1485"/>
  </r>
  <r>
    <s v="02.2"/>
    <s v="25.07.2024 изм тег_x000a_12.07.2024 добавлен сигнал диагностики"/>
    <s v="Сигнал"/>
    <s v="17-X-D1046"/>
    <x v="1356"/>
    <s v="Di"/>
    <s v="17-MC-ESD-008 FAN FAILURE"/>
    <s v="17-MC-ESD-008"/>
    <s v="Diagnostic"/>
    <m/>
    <x v="27"/>
    <x v="10"/>
    <m/>
    <s v="17-I-DD-N-119BL02"/>
    <s v="06 Pair"/>
    <s v="Pr.03"/>
    <x v="8"/>
    <x v="66"/>
    <x v="1"/>
    <n v="6"/>
    <m/>
    <s v="12"/>
    <s v="AVK 2,5 A, AVK 2,5 A"/>
    <x v="230"/>
    <x v="2"/>
    <x v="66"/>
    <x v="2"/>
    <x v="66"/>
    <s v="DB37-*m"/>
    <x v="1"/>
    <s v="CPO101"/>
    <n v="1"/>
    <s v="BP012"/>
    <x v="66"/>
    <n v="15"/>
    <n v="30"/>
    <x v="2"/>
    <n v="32"/>
    <s v=""/>
    <s v="DCS AMMONIA-UTILITIES"/>
    <m/>
    <m/>
    <m/>
    <s v="O1011114"/>
    <n v="30"/>
    <m/>
    <m/>
    <x v="20"/>
    <x v="20"/>
    <x v="0"/>
    <m/>
    <s v=""/>
    <s v=""/>
    <m/>
    <s v="TS-F-19:5/_x000a_O1011114:30A"/>
    <s v="TS-F-19:6/_x000a_O1011114:30B"/>
    <m/>
    <m/>
    <m/>
    <s v=""/>
    <s v=""/>
    <x v="2"/>
    <x v="2"/>
    <x v="0"/>
    <x v="1"/>
    <x v="1"/>
    <s v="30A"/>
    <s v="30B"/>
    <x v="30"/>
    <x v="46"/>
    <x v="1378"/>
    <x v="1486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31"/>
    <x v="2"/>
    <n v="32"/>
    <s v=""/>
    <s v="DCS AMMONIA-UTILITIES"/>
    <m/>
    <m/>
    <m/>
    <s v="O1011114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6"/>
    <x v="2"/>
    <x v="66"/>
    <s v="DB37-*m"/>
    <x v="1"/>
    <s v="CPO101"/>
    <n v="1"/>
    <s v="BP012"/>
    <x v="66"/>
    <n v="15"/>
    <n v="32"/>
    <x v="2"/>
    <n v="32"/>
    <s v=""/>
    <s v="DCS AMMONIA-UTILITIES"/>
    <m/>
    <m/>
    <m/>
    <s v="O1011114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2"/>
    <s v="25.07.2024 изм тег"/>
    <s v="Сигнал"/>
    <s v="17-X-D1047"/>
    <x v="1357"/>
    <s v="Di"/>
    <s v="17-CP-IRP-001/002/003/004 HIGH TEMPERATURE"/>
    <s v="17-CP-IRP-001/002/003/004"/>
    <s v="Diagnostic"/>
    <m/>
    <x v="27"/>
    <x v="10"/>
    <m/>
    <s v="17-I-DD-N-113BL02"/>
    <s v="06 Pair"/>
    <s v="Pr.01"/>
    <x v="8"/>
    <x v="77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10"/>
    <x v="2"/>
    <n v="32"/>
    <s v=""/>
    <s v="DCS AMMONIA-UTILITIES"/>
    <m/>
    <m/>
    <m/>
    <s v="O1011201"/>
    <n v="10"/>
    <m/>
    <s v="Diagnostic"/>
    <x v="20"/>
    <x v="20"/>
    <x v="0"/>
    <m/>
    <s v=""/>
    <s v=""/>
    <m/>
    <s v="TS-G-17:1/_x000a_O1011201:10A"/>
    <s v="TS-G-17:2/_x000a_O1011201:10B"/>
    <m/>
    <m/>
    <m/>
    <s v=""/>
    <s v=""/>
    <x v="2"/>
    <x v="2"/>
    <x v="0"/>
    <x v="1"/>
    <x v="1"/>
    <s v="10A"/>
    <s v="10B"/>
    <x v="9"/>
    <x v="26"/>
    <x v="1379"/>
    <x v="1487"/>
  </r>
  <r>
    <s v="02.2"/>
    <s v="25.07.2024 изм тег"/>
    <s v="Сигнал"/>
    <s v="17-X-D1048"/>
    <x v="1358"/>
    <s v="Di"/>
    <s v="17-CP-IRP-001/002/003/004 POWER FAIL"/>
    <s v="17-CP-IRP-001/002/003/004"/>
    <s v="Diagnostic"/>
    <m/>
    <x v="27"/>
    <x v="10"/>
    <m/>
    <s v="17-I-DD-N-113BL02"/>
    <s v="06 Pair"/>
    <s v="Pr.02"/>
    <x v="8"/>
    <x v="77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11"/>
    <x v="2"/>
    <n v="32"/>
    <s v=""/>
    <s v="DCS AMMONIA-UTILITIES"/>
    <m/>
    <m/>
    <m/>
    <s v="O1011201"/>
    <n v="11"/>
    <m/>
    <s v="Diagnostic"/>
    <x v="20"/>
    <x v="20"/>
    <x v="0"/>
    <m/>
    <s v=""/>
    <s v=""/>
    <m/>
    <s v="TS-G-17:3/_x000a_O1011201:11A"/>
    <s v="TS-G-17:4/_x000a_O1011201:11B"/>
    <m/>
    <m/>
    <m/>
    <s v=""/>
    <s v=""/>
    <x v="2"/>
    <x v="2"/>
    <x v="0"/>
    <x v="1"/>
    <x v="1"/>
    <s v="11A"/>
    <s v="11B"/>
    <x v="10"/>
    <x v="27"/>
    <x v="1380"/>
    <x v="1488"/>
  </r>
  <r>
    <s v="02.2"/>
    <s v="25.07.2024 изм тег"/>
    <s v="Сигнал"/>
    <s v="17-X-D1049"/>
    <x v="1359"/>
    <s v="Di"/>
    <s v="17-CP-IRP-001/002/003/004 FAN FAILURE"/>
    <s v="17-CP-IRP-001/002/003/004"/>
    <s v="Diagnostic"/>
    <m/>
    <x v="27"/>
    <x v="10"/>
    <m/>
    <s v="17-I-DD-N-113BL02"/>
    <s v="06 Pair"/>
    <s v="Pr.03"/>
    <x v="8"/>
    <x v="77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12"/>
    <x v="2"/>
    <n v="32"/>
    <s v=""/>
    <s v="DCS AMMONIA-UTILITIES"/>
    <m/>
    <m/>
    <m/>
    <s v="O1011201"/>
    <n v="12"/>
    <m/>
    <s v="Diagnostic"/>
    <x v="20"/>
    <x v="20"/>
    <x v="0"/>
    <m/>
    <s v=""/>
    <s v=""/>
    <m/>
    <s v="TS-G-17:5/_x000a_O1011201:12A"/>
    <s v="TS-G-17:6/_x000a_O1011201:12B"/>
    <m/>
    <m/>
    <m/>
    <s v=""/>
    <s v=""/>
    <x v="2"/>
    <x v="2"/>
    <x v="0"/>
    <x v="1"/>
    <x v="1"/>
    <s v="12A"/>
    <s v="12B"/>
    <x v="11"/>
    <x v="28"/>
    <x v="1381"/>
    <x v="1489"/>
  </r>
  <r>
    <s v="02.2"/>
    <s v="25.07.2024 изм тег"/>
    <s v="Сигнал"/>
    <s v="17-X-D1050"/>
    <x v="1360"/>
    <s v="Di"/>
    <s v="17-CP-AUX-001 HIGH TEMPERATURE"/>
    <s v="17-CP-AUX-001"/>
    <s v="Diagnostic"/>
    <m/>
    <x v="27"/>
    <x v="10"/>
    <m/>
    <s v="17-I-DD-N-114BL02"/>
    <s v="06 Pair"/>
    <s v="Pr.01"/>
    <x v="8"/>
    <x v="41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13"/>
    <x v="2"/>
    <n v="32"/>
    <s v=""/>
    <s v="DCS AMMONIA-UTILITIES"/>
    <m/>
    <m/>
    <m/>
    <s v="O1011201"/>
    <n v="13"/>
    <m/>
    <s v="Diagnostic"/>
    <x v="20"/>
    <x v="20"/>
    <x v="0"/>
    <m/>
    <s v=""/>
    <s v=""/>
    <m/>
    <s v="TS-F-06:1/_x000a_O1011201:13A"/>
    <s v="TS-F-06:2/_x000a_O1011201:13B"/>
    <m/>
    <m/>
    <m/>
    <s v=""/>
    <s v=""/>
    <x v="2"/>
    <x v="2"/>
    <x v="0"/>
    <x v="1"/>
    <x v="1"/>
    <s v="13A"/>
    <s v="13B"/>
    <x v="12"/>
    <x v="29"/>
    <x v="1382"/>
    <x v="1490"/>
  </r>
  <r>
    <s v="02.2"/>
    <s v="25.07.2024 изм тег"/>
    <s v="Сигнал"/>
    <s v="17-X-D1051"/>
    <x v="1361"/>
    <s v="Di"/>
    <s v="17-CP-AUX-001 POWER FAIL"/>
    <s v="17-CP-AUX-001"/>
    <s v="Diagnostic"/>
    <m/>
    <x v="27"/>
    <x v="10"/>
    <m/>
    <s v="17-I-DD-N-114BL02"/>
    <s v="06 Pair"/>
    <s v="Pr.02"/>
    <x v="8"/>
    <x v="41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14"/>
    <x v="2"/>
    <n v="32"/>
    <s v=""/>
    <s v="DCS AMMONIA-UTILITIES"/>
    <m/>
    <m/>
    <m/>
    <s v="O1011201"/>
    <n v="14"/>
    <m/>
    <s v="Diagnostic"/>
    <x v="20"/>
    <x v="20"/>
    <x v="0"/>
    <m/>
    <s v=""/>
    <s v=""/>
    <m/>
    <s v="TS-F-06:3/_x000a_O1011201:14A"/>
    <s v="TS-F-06:4/_x000a_O1011201:14B"/>
    <m/>
    <m/>
    <m/>
    <s v=""/>
    <s v=""/>
    <x v="2"/>
    <x v="2"/>
    <x v="0"/>
    <x v="1"/>
    <x v="1"/>
    <s v="14A"/>
    <s v="14B"/>
    <x v="13"/>
    <x v="30"/>
    <x v="1383"/>
    <x v="1491"/>
  </r>
  <r>
    <s v="02.2"/>
    <s v="25.07.2024 изм тег"/>
    <s v="Сигнал"/>
    <s v="17-X-D1052"/>
    <x v="1362"/>
    <s v="Di"/>
    <s v="17-CP-AUX-001 FAN FAILURE"/>
    <s v="17-CP-AUX-001"/>
    <s v="Diagnostic"/>
    <m/>
    <x v="27"/>
    <x v="10"/>
    <m/>
    <s v="17-I-DD-N-114BL02"/>
    <s v="06 Pair"/>
    <s v="Pr.03"/>
    <x v="8"/>
    <x v="41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15"/>
    <x v="2"/>
    <n v="32"/>
    <s v=""/>
    <s v="DCS AMMONIA-UTILITIES"/>
    <m/>
    <m/>
    <m/>
    <s v="O1011201"/>
    <n v="15"/>
    <m/>
    <s v="Diagnostic"/>
    <x v="20"/>
    <x v="20"/>
    <x v="0"/>
    <m/>
    <s v=""/>
    <s v=""/>
    <m/>
    <s v="TS-F-06:5/_x000a_O1011201:15A"/>
    <s v="TS-F-06:6/_x000a_O1011201:15B"/>
    <m/>
    <m/>
    <m/>
    <s v=""/>
    <s v=""/>
    <x v="2"/>
    <x v="2"/>
    <x v="0"/>
    <x v="1"/>
    <x v="1"/>
    <s v="15A"/>
    <s v="15B"/>
    <x v="14"/>
    <x v="31"/>
    <x v="1384"/>
    <x v="1492"/>
  </r>
  <r>
    <s v="02.2"/>
    <s v="25.07.2024 изм тег"/>
    <s v="Сигнал"/>
    <s v="17-X-D1053"/>
    <x v="1363"/>
    <s v="Di"/>
    <s v="17-CP-MMS-001 HIGH TEMPERATURE"/>
    <s v="17-CP-MMS-001"/>
    <s v="Diagnostic"/>
    <m/>
    <x v="27"/>
    <x v="10"/>
    <m/>
    <s v="17-I-DD-N-115BL02"/>
    <s v="06 Pair"/>
    <s v="Pr.01"/>
    <x v="8"/>
    <x v="78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16"/>
    <x v="2"/>
    <n v="32"/>
    <s v=""/>
    <s v="DCS AMMONIA-UTILITIES"/>
    <m/>
    <m/>
    <m/>
    <s v="O1011201"/>
    <n v="16"/>
    <m/>
    <s v="Diagnostic"/>
    <x v="20"/>
    <x v="20"/>
    <x v="0"/>
    <m/>
    <s v=""/>
    <s v=""/>
    <m/>
    <s v="TS-F-07:1/_x000a_O1011201:16A"/>
    <s v="TS-F-07:2/_x000a_O1011201:16B"/>
    <m/>
    <m/>
    <m/>
    <s v=""/>
    <s v=""/>
    <x v="2"/>
    <x v="2"/>
    <x v="0"/>
    <x v="1"/>
    <x v="1"/>
    <s v="16A"/>
    <s v="16B"/>
    <x v="15"/>
    <x v="32"/>
    <x v="1385"/>
    <x v="1493"/>
  </r>
  <r>
    <s v="02.2"/>
    <s v="25.07.2024 изм тег"/>
    <s v="Сигнал"/>
    <s v="17-X-D1054"/>
    <x v="1364"/>
    <s v="Di"/>
    <s v="17-CP-MMS-001 POWER FAIL"/>
    <s v="17-CP-MMS-001"/>
    <s v="Diagnostic"/>
    <m/>
    <x v="27"/>
    <x v="10"/>
    <m/>
    <s v="17-I-DD-N-115BL02"/>
    <s v="06 Pair"/>
    <s v="Pr.02"/>
    <x v="8"/>
    <x v="78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17"/>
    <x v="2"/>
    <n v="32"/>
    <s v=""/>
    <s v="DCS AMMONIA-UTILITIES"/>
    <m/>
    <m/>
    <m/>
    <s v="O1011201"/>
    <n v="17"/>
    <m/>
    <s v="Diagnostic"/>
    <x v="20"/>
    <x v="20"/>
    <x v="0"/>
    <m/>
    <s v=""/>
    <s v=""/>
    <m/>
    <s v="TS-F-07:3/_x000a_O1011201:17A"/>
    <s v="TS-F-07:4/_x000a_O1011201:17B"/>
    <m/>
    <m/>
    <m/>
    <s v=""/>
    <s v=""/>
    <x v="2"/>
    <x v="2"/>
    <x v="0"/>
    <x v="1"/>
    <x v="1"/>
    <s v="17A"/>
    <s v="17B"/>
    <x v="17"/>
    <x v="33"/>
    <x v="1386"/>
    <x v="1494"/>
  </r>
  <r>
    <s v="02.2"/>
    <s v="25.07.2024 изм тег"/>
    <s v="Сигнал"/>
    <s v="17-X-D1055"/>
    <x v="1365"/>
    <s v="Di"/>
    <s v="17-CP-MMS-001 FAN FAILURE"/>
    <s v="17-CP-MMS-001"/>
    <s v="Diagnostic"/>
    <m/>
    <x v="27"/>
    <x v="10"/>
    <m/>
    <s v="17-I-DD-N-115BL02"/>
    <s v="06 Pair"/>
    <s v="Pr.03"/>
    <x v="8"/>
    <x v="78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18"/>
    <x v="2"/>
    <n v="32"/>
    <s v=""/>
    <s v="DCS AMMONIA-UTILITIES"/>
    <m/>
    <m/>
    <m/>
    <s v="O1011201"/>
    <n v="18"/>
    <m/>
    <s v="Diagnostic"/>
    <x v="20"/>
    <x v="20"/>
    <x v="0"/>
    <m/>
    <s v=""/>
    <s v=""/>
    <m/>
    <s v="TS-F-07:5/_x000a_O1011201:18A"/>
    <s v="TS-F-07:6/_x000a_O1011201:18B"/>
    <m/>
    <m/>
    <m/>
    <s v=""/>
    <s v=""/>
    <x v="2"/>
    <x v="2"/>
    <x v="0"/>
    <x v="1"/>
    <x v="1"/>
    <s v="18A"/>
    <s v="18B"/>
    <x v="18"/>
    <x v="34"/>
    <x v="1387"/>
    <x v="1495"/>
  </r>
  <r>
    <s v="02.2"/>
    <s v="25.07.2024 изм тег"/>
    <s v="Сигнал"/>
    <s v="17-X-D1056"/>
    <x v="1366"/>
    <s v="Di"/>
    <s v="17-CP-MMS-001 CHASSIS FAILURE"/>
    <s v="17-CP-MMS-001"/>
    <s v="Diagnostic"/>
    <m/>
    <x v="27"/>
    <x v="10"/>
    <m/>
    <s v="17-I-DD-N-115BL02"/>
    <s v="06 Pair"/>
    <s v="Pr.04"/>
    <x v="8"/>
    <x v="78"/>
    <x v="2"/>
    <n v="8"/>
    <s v=""/>
    <s v="12"/>
    <s v="AVK 2,5 A, AVK 2,5 A"/>
    <x v="230"/>
    <x v="2"/>
    <x v="69"/>
    <x v="2"/>
    <x v="69"/>
    <s v="DB37-*m"/>
    <x v="1"/>
    <s v="CPO101"/>
    <n v="1"/>
    <s v="BP021"/>
    <x v="69"/>
    <n v="2"/>
    <n v="19"/>
    <x v="2"/>
    <n v="32"/>
    <s v=""/>
    <s v="DCS AMMONIA-UTILITIES"/>
    <m/>
    <m/>
    <m/>
    <s v="O1011201"/>
    <n v="19"/>
    <m/>
    <s v="Diagnostic"/>
    <x v="20"/>
    <x v="20"/>
    <x v="0"/>
    <m/>
    <s v=""/>
    <s v=""/>
    <m/>
    <s v="TS-F-07:7/_x000a_O1011201:19A"/>
    <s v="TS-F-07:8/_x000a_O1011201:19B"/>
    <m/>
    <m/>
    <m/>
    <s v=""/>
    <s v=""/>
    <x v="2"/>
    <x v="2"/>
    <x v="0"/>
    <x v="1"/>
    <x v="1"/>
    <s v="19A"/>
    <s v="19B"/>
    <x v="19"/>
    <x v="35"/>
    <x v="1388"/>
    <x v="1496"/>
  </r>
  <r>
    <s v="02.2"/>
    <s v="25.07.2024 изм тег"/>
    <s v="Сигнал"/>
    <s v="17-X-D1057"/>
    <x v="1367"/>
    <s v="Di"/>
    <s v="17-MC-MMS-001 FAN FAILURE"/>
    <s v="17-MC-MMS-001"/>
    <s v="Diagnostic"/>
    <m/>
    <x v="27"/>
    <x v="10"/>
    <m/>
    <s v="17-I-DD-N-116BL02"/>
    <s v="06 Pair"/>
    <s v="Pr.01"/>
    <x v="8"/>
    <x v="79"/>
    <x v="5"/>
    <n v="2"/>
    <s v=""/>
    <s v="12"/>
    <s v="AVK 2,5 A, AVK 2,5 A"/>
    <x v="230"/>
    <x v="2"/>
    <x v="69"/>
    <x v="2"/>
    <x v="69"/>
    <s v="DB37-*m"/>
    <x v="1"/>
    <s v="CPO101"/>
    <n v="1"/>
    <s v="BP021"/>
    <x v="69"/>
    <n v="2"/>
    <n v="20"/>
    <x v="2"/>
    <n v="32"/>
    <s v=""/>
    <s v="DCS AMMONIA-UTILITIES"/>
    <m/>
    <m/>
    <m/>
    <s v="O1011201"/>
    <n v="20"/>
    <m/>
    <s v="Diagnostic"/>
    <x v="20"/>
    <x v="20"/>
    <x v="0"/>
    <m/>
    <s v=""/>
    <s v=""/>
    <m/>
    <s v="TS-F-08:1/_x000a_O1011201:20A"/>
    <s v="TS-F-08:2/_x000a_O1011201:20B"/>
    <m/>
    <m/>
    <m/>
    <s v=""/>
    <s v=""/>
    <x v="2"/>
    <x v="2"/>
    <x v="0"/>
    <x v="1"/>
    <x v="1"/>
    <s v="20A"/>
    <s v="20B"/>
    <x v="20"/>
    <x v="36"/>
    <x v="1389"/>
    <x v="1497"/>
  </r>
  <r>
    <s v="02.2"/>
    <s v="25.07.2024 изм тег"/>
    <s v="Сигнал"/>
    <s v="17-X-D1058"/>
    <x v="1368"/>
    <s v="Di"/>
    <s v="17-MC-MMS-001 POWER FAIL"/>
    <s v="17-MC-MMS-001"/>
    <s v="Diagnostic"/>
    <m/>
    <x v="27"/>
    <x v="10"/>
    <m/>
    <s v="17-I-DD-N-116BL02"/>
    <s v="06 Pair"/>
    <s v="Pr.02"/>
    <x v="8"/>
    <x v="79"/>
    <x v="0"/>
    <n v="4"/>
    <s v=""/>
    <s v="12"/>
    <s v="AVK 2,5 A, AVK 2,5 A"/>
    <x v="230"/>
    <x v="2"/>
    <x v="69"/>
    <x v="2"/>
    <x v="69"/>
    <s v="DB37-*m"/>
    <x v="1"/>
    <s v="CPO101"/>
    <n v="1"/>
    <s v="BP021"/>
    <x v="69"/>
    <n v="2"/>
    <n v="21"/>
    <x v="2"/>
    <n v="32"/>
    <s v=""/>
    <s v="DCS AMMONIA-UTILITIES"/>
    <m/>
    <m/>
    <m/>
    <s v="O1011201"/>
    <n v="21"/>
    <m/>
    <s v="Diagnostic"/>
    <x v="20"/>
    <x v="20"/>
    <x v="0"/>
    <m/>
    <s v=""/>
    <s v=""/>
    <m/>
    <s v="TS-F-08:3/_x000a_O1011201:21A"/>
    <s v="TS-F-08:4/_x000a_O1011201:21B"/>
    <m/>
    <m/>
    <m/>
    <s v=""/>
    <s v=""/>
    <x v="2"/>
    <x v="2"/>
    <x v="0"/>
    <x v="1"/>
    <x v="1"/>
    <s v="21A"/>
    <s v="21B"/>
    <x v="21"/>
    <x v="37"/>
    <x v="1390"/>
    <x v="1498"/>
  </r>
  <r>
    <s v="02.2"/>
    <s v="25.07.2024 изм тег"/>
    <s v="Сигнал"/>
    <s v="17-X-D1059"/>
    <x v="1369"/>
    <s v="Di"/>
    <s v="17-MC-MMS-001 FAN FAILURE"/>
    <s v="17-MC-MMS-001"/>
    <s v="Diagnostic"/>
    <m/>
    <x v="27"/>
    <x v="10"/>
    <m/>
    <s v="17-I-DD-N-116BL02"/>
    <s v="06 Pair"/>
    <s v="Pr.03"/>
    <x v="8"/>
    <x v="79"/>
    <x v="1"/>
    <n v="6"/>
    <s v=""/>
    <s v="12"/>
    <s v="AVK 2,5 A, AVK 2,5 A"/>
    <x v="230"/>
    <x v="2"/>
    <x v="69"/>
    <x v="2"/>
    <x v="69"/>
    <s v="DB37-*m"/>
    <x v="1"/>
    <s v="CPO101"/>
    <n v="1"/>
    <s v="BP021"/>
    <x v="69"/>
    <n v="2"/>
    <n v="22"/>
    <x v="2"/>
    <n v="32"/>
    <s v=""/>
    <s v="DCS AMMONIA-UTILITIES"/>
    <m/>
    <m/>
    <m/>
    <s v="O1011201"/>
    <n v="22"/>
    <m/>
    <s v="Diagnostic"/>
    <x v="20"/>
    <x v="20"/>
    <x v="0"/>
    <m/>
    <s v=""/>
    <s v=""/>
    <m/>
    <s v="TS-F-08:5/_x000a_O1011201:22A"/>
    <s v="TS-F-08:6/_x000a_O1011201:22B"/>
    <m/>
    <m/>
    <m/>
    <s v=""/>
    <s v=""/>
    <x v="2"/>
    <x v="2"/>
    <x v="0"/>
    <x v="1"/>
    <x v="1"/>
    <s v="22A"/>
    <s v="22B"/>
    <x v="22"/>
    <x v="38"/>
    <x v="1391"/>
    <x v="1499"/>
  </r>
  <r>
    <s v="02.2"/>
    <s v="25.07.2024 изм тег"/>
    <s v="Сигнал"/>
    <s v="17-X-D1060"/>
    <x v="1370"/>
    <s v="Di"/>
    <s v="17-MC-MMS-001 BARRIER FAILURE"/>
    <s v="17-MC-MMS-001"/>
    <s v="Diagnostic"/>
    <m/>
    <x v="27"/>
    <x v="10"/>
    <m/>
    <s v="17-I-DD-N-116BL02"/>
    <s v="06 Pair"/>
    <s v="Pr.04"/>
    <x v="8"/>
    <x v="79"/>
    <x v="2"/>
    <n v="8"/>
    <s v=""/>
    <s v="12"/>
    <s v="AVK 2,5 A, AVK 2,5 A"/>
    <x v="230"/>
    <x v="2"/>
    <x v="69"/>
    <x v="2"/>
    <x v="69"/>
    <s v="DB37-*m"/>
    <x v="1"/>
    <s v="CPO101"/>
    <n v="1"/>
    <s v="BP021"/>
    <x v="69"/>
    <n v="2"/>
    <n v="23"/>
    <x v="2"/>
    <n v="32"/>
    <s v=""/>
    <s v="DCS AMMONIA-UTILITIES"/>
    <m/>
    <m/>
    <m/>
    <s v="O1011201"/>
    <n v="23"/>
    <m/>
    <s v="Diagnostic"/>
    <x v="20"/>
    <x v="20"/>
    <x v="0"/>
    <m/>
    <s v=""/>
    <s v=""/>
    <m/>
    <s v="TS-F-08:7/_x000a_O1011201:23A"/>
    <s v="TS-F-08:8/_x000a_O1011201:23B"/>
    <m/>
    <m/>
    <m/>
    <s v=""/>
    <s v=""/>
    <x v="2"/>
    <x v="2"/>
    <x v="0"/>
    <x v="1"/>
    <x v="1"/>
    <s v="23A"/>
    <s v="23B"/>
    <x v="23"/>
    <x v="39"/>
    <x v="1392"/>
    <x v="150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27"/>
    <x v="2"/>
    <n v="32"/>
    <s v=""/>
    <s v="DCS AMMONIA-UTILITIES"/>
    <m/>
    <m/>
    <m/>
    <s v="O1011201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28"/>
    <x v="2"/>
    <n v="32"/>
    <s v=""/>
    <s v="DCS AMMONIA-UTILITIES"/>
    <m/>
    <m/>
    <m/>
    <s v="O1011201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29"/>
    <x v="2"/>
    <n v="32"/>
    <s v=""/>
    <s v="DCS AMMONIA-UTILITIES"/>
    <m/>
    <m/>
    <m/>
    <s v="O1011201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30"/>
    <x v="2"/>
    <n v="32"/>
    <s v=""/>
    <s v="DCS AMMONIA-UTILITIES"/>
    <m/>
    <m/>
    <m/>
    <s v="O1011201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31"/>
    <x v="2"/>
    <n v="32"/>
    <s v=""/>
    <s v="DCS AMMONIA-UTILITIES"/>
    <m/>
    <m/>
    <m/>
    <s v="O1011201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7"/>
    <x v="10"/>
    <m/>
    <m/>
    <m/>
    <m/>
    <x v="8"/>
    <x v="6"/>
    <x v="8"/>
    <m/>
    <m/>
    <s v=""/>
    <s v="AVK 2,5 A, AVK 2,5 A"/>
    <x v="230"/>
    <x v="2"/>
    <x v="69"/>
    <x v="2"/>
    <x v="69"/>
    <s v="DB37-*m"/>
    <x v="1"/>
    <s v="CPO101"/>
    <n v="1"/>
    <s v="BP021"/>
    <x v="69"/>
    <n v="2"/>
    <n v="32"/>
    <x v="2"/>
    <n v="32"/>
    <s v=""/>
    <s v="DCS AMMONIA-UTILITIES"/>
    <m/>
    <m/>
    <m/>
    <s v="O1011201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X -020201 -A"/>
    <x v="1371"/>
    <s v="00"/>
    <s v="SAC Cationic Exchanger Backwash Outlet / Vent"/>
    <s v="ПРОМЫВКА КАТИОНООБМЕННИУА SAC"/>
    <s v="Solenoid Valve"/>
    <s v="4124-FY-VD-BD17617L02200002_SH.1"/>
    <x v="21"/>
    <x v="13"/>
    <m/>
    <s v="17-C-CD-N-001FL03-L022"/>
    <s v="30 Core"/>
    <s v="C.01"/>
    <x v="5"/>
    <x v="1"/>
    <x v="5"/>
    <n v="2"/>
    <s v=""/>
    <s v="30"/>
    <s v="AVK 2,5 A, AVK 2,5 A"/>
    <x v="230"/>
    <x v="2"/>
    <x v="70"/>
    <x v="4"/>
    <x v="70"/>
    <s v="DB37-*m"/>
    <x v="1"/>
    <s v="CPO101"/>
    <n v="1"/>
    <s v="BP021"/>
    <x v="70"/>
    <n v="3"/>
    <n v="1"/>
    <x v="3"/>
    <n v="32"/>
    <n v="0.25"/>
    <s v="DCS AMMONIA-UTILITIES"/>
    <m/>
    <m/>
    <m/>
    <s v="O1011202"/>
    <n v="1"/>
    <m/>
    <s v="00-Common"/>
    <x v="20"/>
    <x v="20"/>
    <x v="0"/>
    <m/>
    <s v=""/>
    <s v=""/>
    <m/>
    <s v="TS-O-01:1/_x000a_O1011202:1A"/>
    <s v="TS-O-01:2/_x000a_O1011202:1C"/>
    <m/>
    <m/>
    <m/>
    <s v=""/>
    <s v=""/>
    <x v="2"/>
    <x v="2"/>
    <x v="0"/>
    <x v="1"/>
    <x v="1"/>
    <s v="1A"/>
    <s v="1C"/>
    <x v="0"/>
    <x v="0"/>
    <x v="1393"/>
    <x v="1501"/>
  </r>
  <r>
    <s v="01"/>
    <m/>
    <s v="Сигнал"/>
    <s v="17-X -020202 -A"/>
    <x v="1372"/>
    <s v="00"/>
    <s v="SAC Cationic Exchanger diluted acid inlet"/>
    <s v="SAC КАТИОНООБМЕН РАЗБАВ КИСЛОТА"/>
    <s v="Solenoid Valve"/>
    <s v="4124-FY-VD-BD17617L02200002_SH.1"/>
    <x v="21"/>
    <x v="13"/>
    <m/>
    <s v="17-C-CD-N-001FL03-L022"/>
    <s v="30 Core"/>
    <s v="C.03"/>
    <x v="5"/>
    <x v="1"/>
    <x v="0"/>
    <n v="4"/>
    <s v=""/>
    <s v="30"/>
    <s v="AVK 2,5 A, AVK 2,5 A"/>
    <x v="230"/>
    <x v="2"/>
    <x v="70"/>
    <x v="4"/>
    <x v="70"/>
    <s v="DB37-*m"/>
    <x v="1"/>
    <s v="CPO101"/>
    <n v="1"/>
    <s v="BP021"/>
    <x v="70"/>
    <n v="3"/>
    <n v="2"/>
    <x v="3"/>
    <n v="32"/>
    <n v="0.25"/>
    <s v="DCS AMMONIA-UTILITIES"/>
    <m/>
    <m/>
    <m/>
    <s v="O1011202"/>
    <n v="2"/>
    <m/>
    <s v="00-Common"/>
    <x v="20"/>
    <x v="20"/>
    <x v="0"/>
    <m/>
    <s v=""/>
    <s v=""/>
    <m/>
    <s v="TS-O-01:3/_x000a_O1011202:2A"/>
    <s v="TS-O-01:4/_x000a_O1011202:2C"/>
    <m/>
    <m/>
    <m/>
    <s v=""/>
    <s v=""/>
    <x v="2"/>
    <x v="2"/>
    <x v="0"/>
    <x v="1"/>
    <x v="1"/>
    <s v="2A"/>
    <s v="2C"/>
    <x v="1"/>
    <x v="1"/>
    <x v="1394"/>
    <x v="1502"/>
  </r>
  <r>
    <s v="01"/>
    <m/>
    <s v="Сигнал"/>
    <s v="17-X -020203 -A"/>
    <x v="1373"/>
    <s v="00"/>
    <s v="SAC Cationic Exchanger Backwash Inlet"/>
    <s v="SAC КАТИОНООБМЕН С ОБР ПРОМЫВКОЙ"/>
    <s v="Solenoid Valve"/>
    <s v="4124-FY-VD-BD17617L02200002_SH.1"/>
    <x v="21"/>
    <x v="13"/>
    <m/>
    <s v="17-C-CD-N-001FL03-L022"/>
    <s v="30 Core"/>
    <s v="C.05"/>
    <x v="5"/>
    <x v="1"/>
    <x v="1"/>
    <n v="6"/>
    <s v=""/>
    <s v="30"/>
    <s v="AVK 2,5 A, AVK 2,5 A"/>
    <x v="230"/>
    <x v="2"/>
    <x v="70"/>
    <x v="4"/>
    <x v="70"/>
    <s v="DB37-*m"/>
    <x v="1"/>
    <s v="CPO101"/>
    <n v="1"/>
    <s v="BP021"/>
    <x v="70"/>
    <n v="3"/>
    <n v="3"/>
    <x v="3"/>
    <n v="32"/>
    <n v="0.25"/>
    <s v="DCS AMMONIA-UTILITIES"/>
    <m/>
    <m/>
    <m/>
    <s v="O1011202"/>
    <n v="3"/>
    <m/>
    <s v="00-Common"/>
    <x v="20"/>
    <x v="20"/>
    <x v="0"/>
    <m/>
    <s v=""/>
    <s v=""/>
    <m/>
    <s v="TS-O-01:5/_x000a_O1011202:3A"/>
    <s v="TS-O-01:6/_x000a_O1011202:3C"/>
    <m/>
    <m/>
    <m/>
    <s v=""/>
    <s v=""/>
    <x v="2"/>
    <x v="2"/>
    <x v="0"/>
    <x v="1"/>
    <x v="1"/>
    <s v="3A"/>
    <s v="3C"/>
    <x v="2"/>
    <x v="2"/>
    <x v="1395"/>
    <x v="1503"/>
  </r>
  <r>
    <s v="01"/>
    <m/>
    <s v="Сигнал"/>
    <s v="17-X -020204 -A"/>
    <x v="1374"/>
    <s v="00"/>
    <s v="SAC Cationic Exchanger Outlet"/>
    <s v="ВЫХОД  КАТИОНООБМЕННИКА SAC"/>
    <s v="Solenoid Valve"/>
    <s v="4124-FY-VD-BD17617L02200002_SH.1"/>
    <x v="21"/>
    <x v="13"/>
    <m/>
    <s v="17-C-CD-N-001FL03-L022"/>
    <s v="30 Core"/>
    <s v="C.07"/>
    <x v="5"/>
    <x v="1"/>
    <x v="2"/>
    <n v="8"/>
    <s v=""/>
    <s v="30"/>
    <s v="AVK 2,5 A, AVK 2,5 A"/>
    <x v="230"/>
    <x v="2"/>
    <x v="70"/>
    <x v="4"/>
    <x v="70"/>
    <s v="DB37-*m"/>
    <x v="1"/>
    <s v="CPO101"/>
    <n v="1"/>
    <s v="BP021"/>
    <x v="70"/>
    <n v="3"/>
    <n v="4"/>
    <x v="3"/>
    <n v="32"/>
    <n v="0.25"/>
    <s v="DCS AMMONIA-UTILITIES"/>
    <m/>
    <m/>
    <m/>
    <s v="O1011202"/>
    <n v="4"/>
    <m/>
    <s v="00-Common"/>
    <x v="20"/>
    <x v="20"/>
    <x v="0"/>
    <m/>
    <s v=""/>
    <s v=""/>
    <m/>
    <s v="TS-O-01:7/_x000a_O1011202:4A"/>
    <s v="TS-O-01:8/_x000a_O1011202:4C"/>
    <m/>
    <m/>
    <m/>
    <s v=""/>
    <s v=""/>
    <x v="2"/>
    <x v="2"/>
    <x v="0"/>
    <x v="1"/>
    <x v="1"/>
    <s v="4A"/>
    <s v="4C"/>
    <x v="3"/>
    <x v="3"/>
    <x v="1396"/>
    <x v="1504"/>
  </r>
  <r>
    <s v="01"/>
    <m/>
    <s v="Сигнал"/>
    <s v="17-X -020205 -A"/>
    <x v="1375"/>
    <s v="00"/>
    <s v="SAC Cationic Exchanger Drain"/>
    <s v="ДРЕНАЖ КАТИОНООБМЕННИКА SAC"/>
    <s v="Solenoid Valve"/>
    <s v="4124-FY-VD-BD17617L02200002_SH.1"/>
    <x v="21"/>
    <x v="13"/>
    <m/>
    <s v="17-C-CD-N-001FL03-L022"/>
    <s v="30 Core"/>
    <s v="C.09"/>
    <x v="5"/>
    <x v="1"/>
    <x v="3"/>
    <n v="10"/>
    <s v=""/>
    <s v="30"/>
    <s v="AVK 2,5 A, AVK 2,5 A"/>
    <x v="230"/>
    <x v="2"/>
    <x v="70"/>
    <x v="4"/>
    <x v="70"/>
    <s v="DB37-*m"/>
    <x v="1"/>
    <s v="CPO101"/>
    <n v="1"/>
    <s v="BP021"/>
    <x v="70"/>
    <n v="3"/>
    <n v="5"/>
    <x v="3"/>
    <n v="32"/>
    <n v="0.25"/>
    <s v="DCS AMMONIA-UTILITIES"/>
    <m/>
    <m/>
    <m/>
    <s v="O1011202"/>
    <n v="5"/>
    <m/>
    <s v="00-Common"/>
    <x v="20"/>
    <x v="20"/>
    <x v="0"/>
    <m/>
    <s v=""/>
    <s v=""/>
    <m/>
    <s v="TS-O-01:9/_x000a_O1011202:5A"/>
    <s v="TS-O-01:10/_x000a_O1011202:5C"/>
    <m/>
    <m/>
    <m/>
    <s v=""/>
    <s v=""/>
    <x v="2"/>
    <x v="2"/>
    <x v="0"/>
    <x v="1"/>
    <x v="1"/>
    <s v="5A"/>
    <s v="5C"/>
    <x v="4"/>
    <x v="4"/>
    <x v="1397"/>
    <x v="1505"/>
  </r>
  <r>
    <s v="01"/>
    <m/>
    <s v="Сигнал"/>
    <s v="17-A -020200"/>
    <x v="1376"/>
    <s v="00"/>
    <s v="Analyzer sample line"/>
    <s v="ЛИНИЯ ОТБОРА ПРОБ АНАЛИЗАТОРА"/>
    <s v="Solenoid Valve"/>
    <s v="4124-FY-VD-BD17617L02200002_SH.1"/>
    <x v="21"/>
    <x v="13"/>
    <m/>
    <s v="17-C-CD-N-001FL03-L022"/>
    <s v="30 Core"/>
    <s v="C.11"/>
    <x v="5"/>
    <x v="1"/>
    <x v="4"/>
    <n v="12"/>
    <s v=""/>
    <s v="30"/>
    <s v="AVK 2,5 A, AVK 2,5 A"/>
    <x v="230"/>
    <x v="2"/>
    <x v="70"/>
    <x v="4"/>
    <x v="70"/>
    <s v="DB37-*m"/>
    <x v="1"/>
    <s v="CPO101"/>
    <n v="1"/>
    <s v="BP021"/>
    <x v="70"/>
    <n v="3"/>
    <n v="6"/>
    <x v="3"/>
    <n v="32"/>
    <n v="0.25"/>
    <s v="DCS AMMONIA-UTILITIES"/>
    <m/>
    <m/>
    <m/>
    <s v="O1011202"/>
    <n v="6"/>
    <m/>
    <s v="00-Common"/>
    <x v="20"/>
    <x v="20"/>
    <x v="0"/>
    <m/>
    <s v=""/>
    <s v=""/>
    <m/>
    <s v="TS-O-01:11/_x000a_O1011202:6A"/>
    <s v="TS-O-01:12/_x000a_O1011202:6C"/>
    <m/>
    <m/>
    <m/>
    <s v=""/>
    <s v=""/>
    <x v="2"/>
    <x v="2"/>
    <x v="0"/>
    <x v="1"/>
    <x v="1"/>
    <s v="6A"/>
    <s v="6C"/>
    <x v="5"/>
    <x v="5"/>
    <x v="1398"/>
    <x v="1506"/>
  </r>
  <r>
    <s v="01"/>
    <m/>
    <s v="Сигнал"/>
    <s v="17-A -020201"/>
    <x v="1377"/>
    <s v="00"/>
    <s v="Analyzer sample line"/>
    <s v="ЛИНИЯ ОТБОРА ПРОБ АНАЛИЗАТОРА"/>
    <s v="Solenoid Valve"/>
    <s v="4124-FY-VD-BD17617L02200002_SH.1"/>
    <x v="21"/>
    <x v="13"/>
    <m/>
    <s v="17-C-CD-N-001FL03-L022"/>
    <s v="30 Core"/>
    <s v="C.13"/>
    <x v="5"/>
    <x v="1"/>
    <x v="6"/>
    <n v="14"/>
    <s v=""/>
    <s v="30"/>
    <s v="AVK 2,5 A, AVK 2,5 A"/>
    <x v="230"/>
    <x v="2"/>
    <x v="70"/>
    <x v="4"/>
    <x v="70"/>
    <s v="DB37-*m"/>
    <x v="1"/>
    <s v="CPO101"/>
    <n v="1"/>
    <s v="BP021"/>
    <x v="70"/>
    <n v="3"/>
    <n v="7"/>
    <x v="3"/>
    <n v="32"/>
    <n v="0.25"/>
    <s v="DCS AMMONIA-UTILITIES"/>
    <m/>
    <m/>
    <m/>
    <s v="O1011202"/>
    <n v="7"/>
    <m/>
    <s v="00-Common"/>
    <x v="20"/>
    <x v="20"/>
    <x v="0"/>
    <m/>
    <s v=""/>
    <s v=""/>
    <m/>
    <s v="TS-O-01:13/_x000a_O1011202:7A"/>
    <s v="TS-O-01:14/_x000a_O1011202:7C"/>
    <m/>
    <m/>
    <m/>
    <s v=""/>
    <s v=""/>
    <x v="2"/>
    <x v="2"/>
    <x v="0"/>
    <x v="1"/>
    <x v="1"/>
    <s v="7A"/>
    <s v="7C"/>
    <x v="6"/>
    <x v="6"/>
    <x v="1399"/>
    <x v="1507"/>
  </r>
  <r>
    <s v="01"/>
    <m/>
    <s v="Сигнал"/>
    <s v="17-A -020202 -A"/>
    <x v="1378"/>
    <s v="00"/>
    <s v="Analyzer sample line"/>
    <s v="ЛИНИЯ ОТБОРА ПРОБ АНАЛИЗАТОРА"/>
    <s v="Solenoid Valve"/>
    <s v="4124-FY-VD-BD17617L02200002_SH.1"/>
    <x v="21"/>
    <x v="13"/>
    <m/>
    <s v="17-C-CD-N-001FL03-L022"/>
    <s v="30 Core"/>
    <s v="C.15"/>
    <x v="5"/>
    <x v="1"/>
    <x v="7"/>
    <n v="16"/>
    <s v=""/>
    <s v="30"/>
    <s v="AVK 2,5 A, AVK 2,5 A"/>
    <x v="230"/>
    <x v="2"/>
    <x v="70"/>
    <x v="4"/>
    <x v="70"/>
    <s v="DB37-*m"/>
    <x v="1"/>
    <s v="CPO101"/>
    <n v="1"/>
    <s v="BP021"/>
    <x v="70"/>
    <n v="3"/>
    <n v="8"/>
    <x v="3"/>
    <n v="32"/>
    <n v="0.25"/>
    <s v="DCS AMMONIA-UTILITIES"/>
    <m/>
    <m/>
    <m/>
    <s v="O1011202"/>
    <n v="8"/>
    <m/>
    <s v="00-Common"/>
    <x v="20"/>
    <x v="20"/>
    <x v="0"/>
    <m/>
    <s v=""/>
    <s v=""/>
    <m/>
    <s v="TS-O-01:15/_x000a_O1011202:8A"/>
    <s v="TS-O-01:16/_x000a_O1011202:8C"/>
    <m/>
    <m/>
    <m/>
    <s v=""/>
    <s v=""/>
    <x v="2"/>
    <x v="2"/>
    <x v="0"/>
    <x v="1"/>
    <x v="1"/>
    <s v="8A"/>
    <s v="8C"/>
    <x v="7"/>
    <x v="7"/>
    <x v="1400"/>
    <x v="1508"/>
  </r>
  <r>
    <s v="02.5"/>
    <s v="24.09.24 сигнал, кабель удалены по TQ_ALL_81_x000a_сигнал, кабель добавлены по TQ_ALL_81 "/>
    <s v="Сигнал"/>
    <s v="17-M-070001"/>
    <x v="1379"/>
    <s v="14"/>
    <s v="17-MOV-070001 Close CMD"/>
    <s v="17-MOV-070001 Закрыть"/>
    <s v="MOV Open command"/>
    <s v="4124-FY-VD-BD17217L07300001"/>
    <x v="21"/>
    <x v="13"/>
    <m/>
    <s v="17-C-CD-N-002FL07-L073"/>
    <s v="16 Core"/>
    <s v="C.01"/>
    <x v="5"/>
    <x v="8"/>
    <x v="5"/>
    <n v="2"/>
    <s v=""/>
    <s v="16"/>
    <s v="AVK 2,5 A, AVK 2,5 A"/>
    <x v="230"/>
    <x v="2"/>
    <x v="70"/>
    <x v="4"/>
    <x v="70"/>
    <s v="DB37-*m"/>
    <x v="1"/>
    <s v="CPO101"/>
    <n v="1"/>
    <s v="BP021"/>
    <x v="70"/>
    <n v="3"/>
    <n v="9"/>
    <x v="3"/>
    <n v="32"/>
    <n v="0.1"/>
    <s v="DCS AMMONIA-UTILITIES"/>
    <m/>
    <s v="изменить количество клемм с 30 до 16, изменить маркировку клеммной группы"/>
    <m/>
    <s v="O1011202"/>
    <n v="9"/>
    <m/>
    <s v="14-Wastewater Treatment Area"/>
    <x v="20"/>
    <x v="20"/>
    <x v="0"/>
    <m/>
    <s v=""/>
    <s v=""/>
    <m/>
    <s v="TS-O-02:1/_x000a_O1011202:9A"/>
    <s v="TS-O-02:2/_x000a_O1011202:9C"/>
    <m/>
    <m/>
    <m/>
    <s v=""/>
    <s v=""/>
    <x v="2"/>
    <x v="2"/>
    <x v="0"/>
    <x v="1"/>
    <x v="1"/>
    <s v="9A"/>
    <s v="9C"/>
    <x v="8"/>
    <x v="8"/>
    <x v="1401"/>
    <x v="1509"/>
  </r>
  <r>
    <s v="02.5"/>
    <s v="24.09.24 сигнал, кабель удалены по TQ_ALL_81_x000a_сигнал, кабель добавлены по TQ_ALL_81 "/>
    <s v="Сигнал"/>
    <s v="17-M-070001"/>
    <x v="1380"/>
    <s v="14"/>
    <s v="17-MOV-070001 Open CMD"/>
    <s v="17-MOV-070001 Открыть"/>
    <s v="MOV Close command"/>
    <s v="4124-FY-VD-BD17217L07300001"/>
    <x v="21"/>
    <x v="13"/>
    <m/>
    <s v="17-C-CD-N-002FL07-L073"/>
    <s v="16 Core"/>
    <s v="C.03"/>
    <x v="5"/>
    <x v="8"/>
    <x v="0"/>
    <n v="4"/>
    <s v=""/>
    <s v="16"/>
    <s v="AVK 2,5 A, AVK 2,5 A"/>
    <x v="230"/>
    <x v="2"/>
    <x v="70"/>
    <x v="4"/>
    <x v="70"/>
    <s v="DB37-*m"/>
    <x v="1"/>
    <s v="CPO101"/>
    <n v="1"/>
    <s v="BP021"/>
    <x v="70"/>
    <n v="3"/>
    <n v="10"/>
    <x v="3"/>
    <n v="32"/>
    <n v="0.1"/>
    <s v="DCS AMMONIA-UTILITIES"/>
    <m/>
    <s v="изменить количество клемм с 30 до 16, изменить маркировку клеммной группы"/>
    <m/>
    <s v="O1011202"/>
    <n v="10"/>
    <m/>
    <s v="14-Wastewater Treatment Area"/>
    <x v="20"/>
    <x v="20"/>
    <x v="0"/>
    <m/>
    <s v=""/>
    <s v=""/>
    <m/>
    <s v="TS-O-02:3/_x000a_O1011202:10A"/>
    <s v="TS-O-02:4/_x000a_O1011202:10C"/>
    <m/>
    <m/>
    <m/>
    <s v=""/>
    <s v=""/>
    <x v="2"/>
    <x v="2"/>
    <x v="0"/>
    <x v="1"/>
    <x v="1"/>
    <s v="10A"/>
    <s v="10C"/>
    <x v="9"/>
    <x v="9"/>
    <x v="1402"/>
    <x v="151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1"/>
    <x v="3"/>
    <n v="32"/>
    <m/>
    <s v="DCS AMMONIA-UTILITIES"/>
    <m/>
    <s v="демонтировать провода от клеммника TS-O-02 (клемы 5, 6) до терм платы"/>
    <m/>
    <s v="O1011202"/>
    <n v="11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2"/>
    <x v="3"/>
    <n v="32"/>
    <m/>
    <s v="DCS AMMONIA-UTILITIES"/>
    <m/>
    <s v="демонтировать провода от клеммника TS-O-02 (клемы 7, 8) до терм платы"/>
    <m/>
    <s v="O1011202"/>
    <n v="12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3"/>
    <x v="3"/>
    <n v="32"/>
    <m/>
    <s v="DCS AMMONIA-UTILITIES"/>
    <m/>
    <s v="демонтировать провода от клеммника TS-O-02 (клемы 9, 10) до терм платы"/>
    <m/>
    <s v="O1011202"/>
    <n v="13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4"/>
    <x v="3"/>
    <n v="32"/>
    <m/>
    <s v="DCS AMMONIA-UTILITIES"/>
    <m/>
    <s v="демонтировать провода от клеммника TS-O-02 (клемы 11, 12) до терм платы"/>
    <m/>
    <s v="O1011202"/>
    <n v="14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5"/>
    <x v="3"/>
    <n v="32"/>
    <m/>
    <s v="DCS AMMONIA-UTILITIES"/>
    <m/>
    <s v="демонтировать провода от клеммника TS-O-02 (клемы 13, 14) до терм платы"/>
    <m/>
    <s v="O1011202"/>
    <n v="15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5"/>
    <s v="24.09.24 сигнал, кабель удалены по TQ_ALL_81"/>
    <s v="Резерв"/>
    <m/>
    <x v="20"/>
    <s v="14"/>
    <m/>
    <m/>
    <m/>
    <m/>
    <x v="21"/>
    <x v="13"/>
    <m/>
    <m/>
    <m/>
    <m/>
    <x v="5"/>
    <x v="6"/>
    <x v="8"/>
    <m/>
    <s v=""/>
    <s v=""/>
    <s v="AVK 2,5 A, AVK 2,5 A"/>
    <x v="230"/>
    <x v="2"/>
    <x v="70"/>
    <x v="4"/>
    <x v="70"/>
    <s v="DB37-*m"/>
    <x v="1"/>
    <s v="CPO101"/>
    <n v="1"/>
    <s v="BP021"/>
    <x v="70"/>
    <n v="3"/>
    <n v="16"/>
    <x v="3"/>
    <n v="32"/>
    <m/>
    <s v="DCS AMMONIA-UTILITIES"/>
    <m/>
    <s v="демонтировать провода от клеммника TS-O-02 (клемы 15, 16) до терм платы"/>
    <m/>
    <s v="O1011202"/>
    <n v="16"/>
    <m/>
    <s v="14-Wastewater Treatment Area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X -020201 -B"/>
    <x v="1381"/>
    <s v="00"/>
    <s v="SAC Cationic Exchanger Backwash Outlet / Vent"/>
    <s v="SAC КАТИОНООБМЕН С ОБР ПРОМЫВКОЙ"/>
    <s v="Solenoid Valve"/>
    <s v="4124-FY-VD-BD17617L02200002_SH.1"/>
    <x v="21"/>
    <x v="13"/>
    <m/>
    <s v="17-C-CD-N-002FL03-L022"/>
    <s v="16 Core"/>
    <s v="C.01"/>
    <x v="5"/>
    <x v="2"/>
    <x v="5"/>
    <n v="2"/>
    <s v=""/>
    <s v="16"/>
    <s v="AVK 2,5 A, AVK 2,5 A"/>
    <x v="230"/>
    <x v="2"/>
    <x v="70"/>
    <x v="4"/>
    <x v="70"/>
    <s v="DB37-*m"/>
    <x v="1"/>
    <s v="CPO101"/>
    <n v="1"/>
    <s v="BP021"/>
    <x v="70"/>
    <n v="3"/>
    <n v="17"/>
    <x v="3"/>
    <n v="32"/>
    <n v="0.25"/>
    <s v="DCS AMMONIA-UTILITIES"/>
    <m/>
    <m/>
    <m/>
    <s v="O1011202"/>
    <n v="17"/>
    <m/>
    <s v="00-Common"/>
    <x v="20"/>
    <x v="20"/>
    <x v="0"/>
    <m/>
    <s v=""/>
    <s v=""/>
    <m/>
    <s v="TS-O-03:1/_x000a_O1011202:17A"/>
    <s v="TS-O-03:2/_x000a_O1011202:17C"/>
    <m/>
    <m/>
    <m/>
    <s v=""/>
    <s v=""/>
    <x v="2"/>
    <x v="2"/>
    <x v="0"/>
    <x v="1"/>
    <x v="1"/>
    <s v="17A"/>
    <s v="17C"/>
    <x v="17"/>
    <x v="49"/>
    <x v="1403"/>
    <x v="1511"/>
  </r>
  <r>
    <s v="01"/>
    <m/>
    <s v="Сигнал"/>
    <s v="17-X -020202 -B"/>
    <x v="1382"/>
    <s v="00"/>
    <s v="SAC Cationic Exchanger diluted acid inlet"/>
    <s v="SAC КАТИОНООБМЕН РАЗБАВ КИСЛОТА"/>
    <s v="Solenoid Valve"/>
    <s v="4124-FY-VD-BD17617L02200002_SH.1"/>
    <x v="21"/>
    <x v="13"/>
    <m/>
    <s v="17-C-CD-N-002FL03-L022"/>
    <s v="16 Core"/>
    <s v="C.03"/>
    <x v="5"/>
    <x v="2"/>
    <x v="0"/>
    <n v="4"/>
    <s v=""/>
    <s v="16"/>
    <s v="AVK 2,5 A, AVK 2,5 A"/>
    <x v="230"/>
    <x v="2"/>
    <x v="70"/>
    <x v="4"/>
    <x v="70"/>
    <s v="DB37-*m"/>
    <x v="1"/>
    <s v="CPO101"/>
    <n v="1"/>
    <s v="BP021"/>
    <x v="70"/>
    <n v="3"/>
    <n v="18"/>
    <x v="3"/>
    <n v="32"/>
    <n v="0.25"/>
    <s v="DCS AMMONIA-UTILITIES"/>
    <m/>
    <m/>
    <m/>
    <s v="O1011202"/>
    <n v="18"/>
    <m/>
    <s v="00-Common"/>
    <x v="20"/>
    <x v="20"/>
    <x v="0"/>
    <m/>
    <s v=""/>
    <s v=""/>
    <m/>
    <s v="TS-O-03:3/_x000a_O1011202:18A"/>
    <s v="TS-O-03:4/_x000a_O1011202:18C"/>
    <m/>
    <m/>
    <m/>
    <s v=""/>
    <s v=""/>
    <x v="2"/>
    <x v="2"/>
    <x v="0"/>
    <x v="1"/>
    <x v="1"/>
    <s v="18A"/>
    <s v="18C"/>
    <x v="18"/>
    <x v="50"/>
    <x v="1404"/>
    <x v="1512"/>
  </r>
  <r>
    <s v="01"/>
    <m/>
    <s v="Сигнал"/>
    <s v="17-X -020203 -B"/>
    <x v="1383"/>
    <s v="00"/>
    <s v="SAC Cationic Exchanger Backwash Inlet"/>
    <s v="SAC КАТИОНООБМЕН С ОБР ПРОМЫВКОЙ"/>
    <s v="Solenoid Valve"/>
    <s v="4124-FY-VD-BD17617L02200002_SH.1"/>
    <x v="21"/>
    <x v="13"/>
    <m/>
    <s v="17-C-CD-N-002FL03-L022"/>
    <s v="16 Core"/>
    <s v="C.05"/>
    <x v="5"/>
    <x v="2"/>
    <x v="1"/>
    <n v="6"/>
    <s v=""/>
    <s v="16"/>
    <s v="AVK 2,5 A, AVK 2,5 A"/>
    <x v="230"/>
    <x v="2"/>
    <x v="70"/>
    <x v="4"/>
    <x v="70"/>
    <s v="DB37-*m"/>
    <x v="1"/>
    <s v="CPO101"/>
    <n v="1"/>
    <s v="BP021"/>
    <x v="70"/>
    <n v="3"/>
    <n v="19"/>
    <x v="3"/>
    <n v="32"/>
    <n v="0.25"/>
    <s v="DCS AMMONIA-UTILITIES"/>
    <m/>
    <m/>
    <m/>
    <s v="O1011202"/>
    <n v="19"/>
    <m/>
    <s v="00-Common"/>
    <x v="20"/>
    <x v="20"/>
    <x v="0"/>
    <m/>
    <s v=""/>
    <s v=""/>
    <m/>
    <s v="TS-O-03:5/_x000a_O1011202:19A"/>
    <s v="TS-O-03:6/_x000a_O1011202:19C"/>
    <m/>
    <m/>
    <m/>
    <s v=""/>
    <s v=""/>
    <x v="2"/>
    <x v="2"/>
    <x v="0"/>
    <x v="1"/>
    <x v="1"/>
    <s v="19A"/>
    <s v="19C"/>
    <x v="19"/>
    <x v="51"/>
    <x v="1405"/>
    <x v="1513"/>
  </r>
  <r>
    <s v="01"/>
    <m/>
    <s v="Сигнал"/>
    <s v="17-X -020204 -B"/>
    <x v="1384"/>
    <s v="00"/>
    <s v="SAC Cationic Exchanger Outlet"/>
    <s v="ВЫХОД  КАТИОНООБМЕННИКА SAC"/>
    <s v="Solenoid Valve"/>
    <s v="4124-FY-VD-BD17617L02200002_SH.1"/>
    <x v="21"/>
    <x v="13"/>
    <m/>
    <s v="17-C-CD-N-002FL03-L022"/>
    <s v="16 Core"/>
    <s v="C.07"/>
    <x v="5"/>
    <x v="2"/>
    <x v="2"/>
    <n v="8"/>
    <s v=""/>
    <s v="16"/>
    <s v="AVK 2,5 A, AVK 2,5 A"/>
    <x v="230"/>
    <x v="2"/>
    <x v="70"/>
    <x v="4"/>
    <x v="70"/>
    <s v="DB37-*m"/>
    <x v="1"/>
    <s v="CPO101"/>
    <n v="1"/>
    <s v="BP021"/>
    <x v="70"/>
    <n v="3"/>
    <n v="20"/>
    <x v="3"/>
    <n v="32"/>
    <n v="0.25"/>
    <s v="DCS AMMONIA-UTILITIES"/>
    <m/>
    <m/>
    <m/>
    <s v="O1011202"/>
    <n v="20"/>
    <m/>
    <s v="00-Common"/>
    <x v="20"/>
    <x v="20"/>
    <x v="0"/>
    <m/>
    <s v=""/>
    <s v=""/>
    <m/>
    <s v="TS-O-03:7/_x000a_O1011202:20A"/>
    <s v="TS-O-03:8/_x000a_O1011202:20C"/>
    <m/>
    <m/>
    <m/>
    <s v=""/>
    <s v=""/>
    <x v="2"/>
    <x v="2"/>
    <x v="0"/>
    <x v="1"/>
    <x v="1"/>
    <s v="20A"/>
    <s v="20C"/>
    <x v="20"/>
    <x v="52"/>
    <x v="1406"/>
    <x v="1514"/>
  </r>
  <r>
    <s v="01"/>
    <m/>
    <s v="Сигнал"/>
    <s v="17-X -020205 -B"/>
    <x v="1385"/>
    <s v="00"/>
    <s v="SAC Cationic Exchanger Drain"/>
    <s v="ДРЕНАЖ КАТИОНООБМЕННИКА SAC"/>
    <s v="Solenoid Valve"/>
    <s v="4124-FY-VD-BD17617L02200002_SH.1"/>
    <x v="21"/>
    <x v="13"/>
    <m/>
    <s v="17-C-CD-N-002FL03-L022"/>
    <s v="16 Core"/>
    <s v="C.09"/>
    <x v="5"/>
    <x v="2"/>
    <x v="3"/>
    <n v="10"/>
    <s v=""/>
    <s v="16"/>
    <s v="AVK 2,5 A, AVK 2,5 A"/>
    <x v="230"/>
    <x v="2"/>
    <x v="70"/>
    <x v="4"/>
    <x v="70"/>
    <s v="DB37-*m"/>
    <x v="1"/>
    <s v="CPO101"/>
    <n v="1"/>
    <s v="BP021"/>
    <x v="70"/>
    <n v="3"/>
    <n v="21"/>
    <x v="3"/>
    <n v="32"/>
    <n v="0.25"/>
    <s v="DCS AMMONIA-UTILITIES"/>
    <m/>
    <m/>
    <m/>
    <s v="O1011202"/>
    <n v="21"/>
    <m/>
    <s v="00-Common"/>
    <x v="20"/>
    <x v="20"/>
    <x v="0"/>
    <m/>
    <s v=""/>
    <s v=""/>
    <m/>
    <s v="TS-O-03:9/_x000a_O1011202:21A"/>
    <s v="TS-O-03:10/_x000a_O1011202:21C"/>
    <m/>
    <m/>
    <m/>
    <s v=""/>
    <s v=""/>
    <x v="2"/>
    <x v="2"/>
    <x v="0"/>
    <x v="1"/>
    <x v="1"/>
    <s v="21A"/>
    <s v="21C"/>
    <x v="21"/>
    <x v="53"/>
    <x v="1407"/>
    <x v="1515"/>
  </r>
  <r>
    <s v="01"/>
    <m/>
    <s v="Сигнал"/>
    <s v="17-A -020202 -B"/>
    <x v="1386"/>
    <s v="00"/>
    <s v="Analyzer sample line"/>
    <s v="ЛИНИЯ ОТБОРА ПРОБ АНАЛИЗАТОРА"/>
    <s v="Solenoid Valve"/>
    <s v="4124-FY-VD-BD17617L02200002_SH.1"/>
    <x v="21"/>
    <x v="13"/>
    <m/>
    <s v="17-C-CD-N-002FL03-L022"/>
    <s v="16 Core"/>
    <s v="C.11"/>
    <x v="5"/>
    <x v="2"/>
    <x v="4"/>
    <n v="12"/>
    <s v=""/>
    <s v="16"/>
    <s v="AVK 2,5 A, AVK 2,5 A"/>
    <x v="230"/>
    <x v="2"/>
    <x v="70"/>
    <x v="4"/>
    <x v="70"/>
    <s v="DB37-*m"/>
    <x v="1"/>
    <s v="CPO101"/>
    <n v="1"/>
    <s v="BP021"/>
    <x v="70"/>
    <n v="3"/>
    <n v="22"/>
    <x v="3"/>
    <n v="32"/>
    <n v="0.25"/>
    <s v="DCS AMMONIA-UTILITIES"/>
    <m/>
    <m/>
    <m/>
    <s v="O1011202"/>
    <n v="22"/>
    <m/>
    <s v="00-Common"/>
    <x v="20"/>
    <x v="20"/>
    <x v="0"/>
    <m/>
    <s v=""/>
    <s v=""/>
    <m/>
    <s v="TS-O-03:11/_x000a_O1011202:22A"/>
    <s v="TS-O-03:12/_x000a_O1011202:22C"/>
    <m/>
    <m/>
    <m/>
    <s v=""/>
    <s v=""/>
    <x v="2"/>
    <x v="2"/>
    <x v="0"/>
    <x v="1"/>
    <x v="1"/>
    <s v="22A"/>
    <s v="22C"/>
    <x v="22"/>
    <x v="54"/>
    <x v="1408"/>
    <x v="1516"/>
  </r>
  <r>
    <s v="01"/>
    <m/>
    <s v="Сигнал"/>
    <s v="17-X -020201 -C"/>
    <x v="1387"/>
    <s v="00"/>
    <s v="SAC Cationic Exchanger Backwash Outlet / Vent"/>
    <s v="SAC КАТИОНООБМЕН С ОБР ПРОМЫВКОЙ"/>
    <s v="Solenoid Valve"/>
    <s v="4124-FY-VD-BD17617L02200002_SH.1"/>
    <x v="21"/>
    <x v="13"/>
    <m/>
    <s v="17-C-CD-N-003FL03-L022"/>
    <s v="16 Core"/>
    <s v="C.01"/>
    <x v="5"/>
    <x v="9"/>
    <x v="5"/>
    <n v="2"/>
    <s v=""/>
    <s v="16"/>
    <s v="AVK 2,5 A, AVK 2,5 A"/>
    <x v="230"/>
    <x v="2"/>
    <x v="70"/>
    <x v="4"/>
    <x v="70"/>
    <s v="DB37-*m"/>
    <x v="1"/>
    <s v="CPO101"/>
    <n v="1"/>
    <s v="BP021"/>
    <x v="70"/>
    <n v="3"/>
    <n v="23"/>
    <x v="3"/>
    <n v="32"/>
    <n v="0.25"/>
    <s v="DCS AMMONIA-UTILITIES"/>
    <m/>
    <m/>
    <m/>
    <s v="O1011202"/>
    <n v="23"/>
    <m/>
    <s v="00-Common"/>
    <x v="20"/>
    <x v="20"/>
    <x v="0"/>
    <m/>
    <s v=""/>
    <s v=""/>
    <m/>
    <s v="TS-O-04:1/_x000a_O1011202:23A"/>
    <s v="TS-O-04:2/_x000a_O1011202:23C"/>
    <m/>
    <m/>
    <m/>
    <s v=""/>
    <s v=""/>
    <x v="2"/>
    <x v="2"/>
    <x v="0"/>
    <x v="1"/>
    <x v="1"/>
    <s v="23A"/>
    <s v="23C"/>
    <x v="23"/>
    <x v="55"/>
    <x v="1409"/>
    <x v="1517"/>
  </r>
  <r>
    <s v="01"/>
    <m/>
    <s v="Сигнал"/>
    <s v="17-X -020202 -C"/>
    <x v="1388"/>
    <s v="00"/>
    <s v="SAC Cationic Exchanger diluted acid inlet"/>
    <s v="SAC КАТИОНООБМЕН РАЗБАВ КИСЛОТА"/>
    <s v="Solenoid Valve"/>
    <s v="4124-FY-VD-BD17617L02200002_SH.1"/>
    <x v="21"/>
    <x v="13"/>
    <m/>
    <s v="17-C-CD-N-003FL03-L022"/>
    <s v="16 Core"/>
    <s v="C.03"/>
    <x v="5"/>
    <x v="9"/>
    <x v="0"/>
    <n v="4"/>
    <s v=""/>
    <s v="16"/>
    <s v="AVK 2,5 A, AVK 2,5 A"/>
    <x v="230"/>
    <x v="2"/>
    <x v="70"/>
    <x v="4"/>
    <x v="70"/>
    <s v="DB37-*m"/>
    <x v="1"/>
    <s v="CPO101"/>
    <n v="1"/>
    <s v="BP021"/>
    <x v="70"/>
    <n v="3"/>
    <n v="24"/>
    <x v="3"/>
    <n v="32"/>
    <n v="0.25"/>
    <s v="DCS AMMONIA-UTILITIES"/>
    <m/>
    <m/>
    <m/>
    <s v="O1011202"/>
    <n v="24"/>
    <m/>
    <s v="00-Common"/>
    <x v="20"/>
    <x v="20"/>
    <x v="0"/>
    <m/>
    <s v=""/>
    <s v=""/>
    <m/>
    <s v="TS-O-04:3/_x000a_O1011202:24A"/>
    <s v="TS-O-04:4/_x000a_O1011202:24C"/>
    <m/>
    <m/>
    <m/>
    <s v=""/>
    <s v=""/>
    <x v="2"/>
    <x v="2"/>
    <x v="0"/>
    <x v="1"/>
    <x v="1"/>
    <s v="24A"/>
    <s v="24C"/>
    <x v="24"/>
    <x v="56"/>
    <x v="1410"/>
    <x v="1518"/>
  </r>
  <r>
    <s v="01"/>
    <m/>
    <s v="Сигнал"/>
    <s v="17-X -020203 -C"/>
    <x v="1389"/>
    <s v="00"/>
    <s v="SAC Cationic Exchanger Backwash Inlet"/>
    <s v="SAC КАТИОНООБМЕН С ОБР ПРОМЫВКОЙ"/>
    <s v="Solenoid Valve"/>
    <s v="4124-FY-VD-BD17617L02200002_SH.1"/>
    <x v="21"/>
    <x v="13"/>
    <m/>
    <s v="17-C-CD-N-003FL03-L022"/>
    <s v="16 Core"/>
    <s v="C.05"/>
    <x v="5"/>
    <x v="9"/>
    <x v="1"/>
    <n v="6"/>
    <s v=""/>
    <s v="16"/>
    <s v="AVK 2,5 A, AVK 2,5 A"/>
    <x v="230"/>
    <x v="2"/>
    <x v="70"/>
    <x v="4"/>
    <x v="70"/>
    <s v="DB37-*m"/>
    <x v="1"/>
    <s v="CPO101"/>
    <n v="1"/>
    <s v="BP021"/>
    <x v="70"/>
    <n v="3"/>
    <n v="25"/>
    <x v="3"/>
    <n v="32"/>
    <n v="0.25"/>
    <s v="DCS AMMONIA-UTILITIES"/>
    <m/>
    <m/>
    <m/>
    <s v="O1011202"/>
    <n v="25"/>
    <m/>
    <s v="00-Common"/>
    <x v="20"/>
    <x v="20"/>
    <x v="0"/>
    <m/>
    <s v=""/>
    <s v=""/>
    <m/>
    <s v="TS-O-04:5/_x000a_O1011202:25A"/>
    <s v="TS-O-04:6/_x000a_O1011202:25C"/>
    <m/>
    <m/>
    <m/>
    <s v=""/>
    <s v=""/>
    <x v="2"/>
    <x v="2"/>
    <x v="0"/>
    <x v="1"/>
    <x v="1"/>
    <s v="25A"/>
    <s v="25C"/>
    <x v="25"/>
    <x v="57"/>
    <x v="1411"/>
    <x v="1519"/>
  </r>
  <r>
    <s v="01"/>
    <m/>
    <s v="Сигнал"/>
    <s v="17-X -020204 -C"/>
    <x v="1390"/>
    <s v="00"/>
    <s v="SAC Cationic Exchanger Outlet"/>
    <s v="ВЫХОД  КАТИОНООБМЕННИКА SAC"/>
    <s v="Solenoid Valve"/>
    <s v="4124-FY-VD-BD17617L02200002_SH.1"/>
    <x v="21"/>
    <x v="13"/>
    <m/>
    <s v="17-C-CD-N-003FL03-L022"/>
    <s v="16 Core"/>
    <s v="C.07"/>
    <x v="5"/>
    <x v="9"/>
    <x v="2"/>
    <n v="8"/>
    <s v=""/>
    <s v="16"/>
    <s v="AVK 2,5 A, AVK 2,5 A"/>
    <x v="230"/>
    <x v="2"/>
    <x v="70"/>
    <x v="4"/>
    <x v="70"/>
    <s v="DB37-*m"/>
    <x v="1"/>
    <s v="CPO101"/>
    <n v="1"/>
    <s v="BP021"/>
    <x v="70"/>
    <n v="3"/>
    <n v="26"/>
    <x v="3"/>
    <n v="32"/>
    <n v="0.25"/>
    <s v="DCS AMMONIA-UTILITIES"/>
    <m/>
    <m/>
    <m/>
    <s v="O1011202"/>
    <n v="26"/>
    <m/>
    <s v="00-Common"/>
    <x v="20"/>
    <x v="20"/>
    <x v="0"/>
    <m/>
    <s v=""/>
    <s v=""/>
    <m/>
    <s v="TS-O-04:7/_x000a_O1011202:26A"/>
    <s v="TS-O-04:8/_x000a_O1011202:26C"/>
    <m/>
    <m/>
    <m/>
    <s v=""/>
    <s v=""/>
    <x v="2"/>
    <x v="2"/>
    <x v="0"/>
    <x v="1"/>
    <x v="1"/>
    <s v="26A"/>
    <s v="26C"/>
    <x v="26"/>
    <x v="58"/>
    <x v="1412"/>
    <x v="1520"/>
  </r>
  <r>
    <s v="01"/>
    <m/>
    <s v="Сигнал"/>
    <s v="17-X -020205 -C"/>
    <x v="1391"/>
    <s v="00"/>
    <s v="SAC Cationic Exchanger Drain"/>
    <s v="ДРЕНАЖ КАТИОНООБМЕННИКА SAC"/>
    <s v="Solenoid Valve"/>
    <s v="4124-FY-VD-BD17617L02200002_SH.1"/>
    <x v="21"/>
    <x v="13"/>
    <m/>
    <s v="17-C-CD-N-003FL03-L022"/>
    <s v="16 Core"/>
    <s v="C.09"/>
    <x v="5"/>
    <x v="9"/>
    <x v="3"/>
    <n v="10"/>
    <s v=""/>
    <s v="16"/>
    <s v="AVK 2,5 A, AVK 2,5 A"/>
    <x v="230"/>
    <x v="2"/>
    <x v="70"/>
    <x v="4"/>
    <x v="70"/>
    <s v="DB37-*m"/>
    <x v="1"/>
    <s v="CPO101"/>
    <n v="1"/>
    <s v="BP021"/>
    <x v="70"/>
    <n v="3"/>
    <n v="27"/>
    <x v="3"/>
    <n v="32"/>
    <n v="0.25"/>
    <s v="DCS AMMONIA-UTILITIES"/>
    <m/>
    <m/>
    <m/>
    <s v="O1011202"/>
    <n v="27"/>
    <m/>
    <s v="00-Common"/>
    <x v="20"/>
    <x v="20"/>
    <x v="0"/>
    <m/>
    <s v=""/>
    <s v=""/>
    <m/>
    <s v="TS-O-04:9/_x000a_O1011202:27A"/>
    <s v="TS-O-04:10/_x000a_O1011202:27C"/>
    <m/>
    <m/>
    <m/>
    <s v=""/>
    <s v=""/>
    <x v="2"/>
    <x v="2"/>
    <x v="0"/>
    <x v="1"/>
    <x v="1"/>
    <s v="27A"/>
    <s v="27C"/>
    <x v="27"/>
    <x v="59"/>
    <x v="1413"/>
    <x v="1521"/>
  </r>
  <r>
    <s v="01"/>
    <m/>
    <s v="Сигнал"/>
    <s v="17-A -020202 -C"/>
    <x v="1392"/>
    <s v="00"/>
    <s v="Analyzer sample line"/>
    <s v="ЛИНИЯ ОТБОРА ПРОБ АНАЛИЗАТОРА"/>
    <s v="Solenoid Valve"/>
    <s v="4124-FY-VD-BD17617L02200002_SH.1"/>
    <x v="21"/>
    <x v="13"/>
    <m/>
    <s v="17-C-CD-N-003FL03-L022"/>
    <s v="16 Core"/>
    <s v="C.11"/>
    <x v="5"/>
    <x v="9"/>
    <x v="4"/>
    <n v="12"/>
    <s v=""/>
    <s v="16"/>
    <s v="AVK 2,5 A, AVK 2,5 A"/>
    <x v="230"/>
    <x v="2"/>
    <x v="70"/>
    <x v="4"/>
    <x v="70"/>
    <s v="DB37-*m"/>
    <x v="1"/>
    <s v="CPO101"/>
    <n v="1"/>
    <s v="BP021"/>
    <x v="70"/>
    <n v="3"/>
    <n v="28"/>
    <x v="3"/>
    <n v="32"/>
    <n v="0.25"/>
    <s v="DCS AMMONIA-UTILITIES"/>
    <m/>
    <m/>
    <m/>
    <s v="O1011202"/>
    <n v="28"/>
    <m/>
    <s v="00-Common"/>
    <x v="20"/>
    <x v="20"/>
    <x v="0"/>
    <m/>
    <s v=""/>
    <s v=""/>
    <m/>
    <s v="TS-O-04:11/_x000a_O1011202:28A"/>
    <s v="TS-O-04:12/_x000a_O1011202:28C"/>
    <m/>
    <m/>
    <m/>
    <s v=""/>
    <s v=""/>
    <x v="2"/>
    <x v="2"/>
    <x v="0"/>
    <x v="1"/>
    <x v="1"/>
    <s v="28A"/>
    <s v="28C"/>
    <x v="28"/>
    <x v="60"/>
    <x v="1414"/>
    <x v="1522"/>
  </r>
  <r>
    <s v="01"/>
    <m/>
    <s v="Сигнал"/>
    <s v="17-X -020206"/>
    <x v="1393"/>
    <s v="00"/>
    <s v="Water from rinse pumps to mixed beds"/>
    <s v="ВОДА ПРОМЫВКИ В СМЕШАННЫЙ СЛОЙ"/>
    <s v="Solenoid Valve"/>
    <s v="4124-FY-VD-BD17617L02200002_SH.2"/>
    <x v="21"/>
    <x v="13"/>
    <m/>
    <s v="17-C-CD-N-004FL03-L022"/>
    <s v="30 Core"/>
    <s v="C.01"/>
    <x v="5"/>
    <x v="10"/>
    <x v="5"/>
    <n v="2"/>
    <s v=""/>
    <s v="30"/>
    <s v="AVK 2,5 A, AVK 2,5 A"/>
    <x v="230"/>
    <x v="2"/>
    <x v="70"/>
    <x v="4"/>
    <x v="70"/>
    <s v="DB37-*m"/>
    <x v="1"/>
    <s v="CPO101"/>
    <n v="1"/>
    <s v="BP021"/>
    <x v="70"/>
    <n v="3"/>
    <n v="29"/>
    <x v="3"/>
    <n v="32"/>
    <n v="0.25"/>
    <s v="DCS AMMONIA-UTILITIES"/>
    <m/>
    <m/>
    <m/>
    <s v="O1011202"/>
    <n v="29"/>
    <m/>
    <s v="00-Common"/>
    <x v="20"/>
    <x v="20"/>
    <x v="0"/>
    <m/>
    <s v=""/>
    <s v=""/>
    <m/>
    <s v="TS-O-05:1/_x000a_O1011202:29A"/>
    <s v="TS-O-05:2/_x000a_O1011202:29C"/>
    <m/>
    <m/>
    <m/>
    <s v=""/>
    <s v=""/>
    <x v="2"/>
    <x v="2"/>
    <x v="0"/>
    <x v="1"/>
    <x v="1"/>
    <s v="29A"/>
    <s v="29C"/>
    <x v="29"/>
    <x v="61"/>
    <x v="1415"/>
    <x v="1523"/>
  </r>
  <r>
    <s v="01"/>
    <m/>
    <s v="Сигнал"/>
    <s v="17-X -020207 -A"/>
    <x v="1394"/>
    <s v="00"/>
    <s v="Mixed Bed Backwash Outlet / Vent"/>
    <s v="ВЫХОД ПРОМЫВКИ/ВЕНТ СМЕШ СЛОЯ"/>
    <s v="Solenoid Valve"/>
    <s v="4124-FY-VD-BD17617L02200002_SH.2"/>
    <x v="21"/>
    <x v="13"/>
    <m/>
    <s v="17-C-CD-N-004FL03-L022"/>
    <s v="30 Core"/>
    <s v="C.03"/>
    <x v="5"/>
    <x v="10"/>
    <x v="0"/>
    <n v="4"/>
    <s v=""/>
    <s v="30"/>
    <s v="AVK 2,5 A, AVK 2,5 A"/>
    <x v="230"/>
    <x v="2"/>
    <x v="70"/>
    <x v="4"/>
    <x v="70"/>
    <s v="DB37-*m"/>
    <x v="1"/>
    <s v="CPO101"/>
    <n v="1"/>
    <s v="BP021"/>
    <x v="70"/>
    <n v="3"/>
    <n v="30"/>
    <x v="3"/>
    <n v="32"/>
    <n v="0.25"/>
    <s v="DCS AMMONIA-UTILITIES"/>
    <m/>
    <m/>
    <m/>
    <s v="O1011202"/>
    <n v="30"/>
    <m/>
    <s v="00-Common"/>
    <x v="20"/>
    <x v="20"/>
    <x v="0"/>
    <m/>
    <s v=""/>
    <s v=""/>
    <m/>
    <s v="TS-O-05:3/_x000a_O1011202:30A"/>
    <s v="TS-O-05:4/_x000a_O1011202:30C"/>
    <m/>
    <m/>
    <m/>
    <s v=""/>
    <s v=""/>
    <x v="2"/>
    <x v="2"/>
    <x v="0"/>
    <x v="1"/>
    <x v="1"/>
    <s v="30A"/>
    <s v="30C"/>
    <x v="30"/>
    <x v="62"/>
    <x v="1416"/>
    <x v="1524"/>
  </r>
  <r>
    <s v="01"/>
    <m/>
    <s v="Сигнал"/>
    <s v="17-X -020210 -A"/>
    <x v="1395"/>
    <s v="00"/>
    <s v="Mixed Bed Eluates"/>
    <s v="СМЕШАННЫЙ СЛОЙ ???"/>
    <s v="Solenoid Valve"/>
    <s v="4124-FY-VD-BD17617L02200002_SH.2"/>
    <x v="21"/>
    <x v="13"/>
    <m/>
    <s v="17-C-CD-N-004FL03-L022"/>
    <s v="30 Core"/>
    <s v="C.05"/>
    <x v="5"/>
    <x v="10"/>
    <x v="1"/>
    <n v="6"/>
    <s v=""/>
    <s v="30"/>
    <s v="AVK 2,5 A, AVK 2,5 A"/>
    <x v="230"/>
    <x v="2"/>
    <x v="70"/>
    <x v="4"/>
    <x v="70"/>
    <s v="DB37-*m"/>
    <x v="1"/>
    <s v="CPO101"/>
    <n v="1"/>
    <s v="BP021"/>
    <x v="70"/>
    <n v="3"/>
    <n v="31"/>
    <x v="3"/>
    <n v="32"/>
    <n v="0.25"/>
    <s v="DCS AMMONIA-UTILITIES"/>
    <m/>
    <m/>
    <m/>
    <s v="O1011202"/>
    <n v="31"/>
    <m/>
    <s v="00-Common"/>
    <x v="20"/>
    <x v="20"/>
    <x v="0"/>
    <m/>
    <s v=""/>
    <s v=""/>
    <m/>
    <s v="TS-O-05:5/_x000a_O1011202:31A"/>
    <s v="TS-O-05:6/_x000a_O1011202:31C"/>
    <m/>
    <m/>
    <m/>
    <s v=""/>
    <s v=""/>
    <x v="2"/>
    <x v="2"/>
    <x v="0"/>
    <x v="1"/>
    <x v="1"/>
    <s v="31A"/>
    <s v="31C"/>
    <x v="31"/>
    <x v="63"/>
    <x v="1417"/>
    <x v="1525"/>
  </r>
  <r>
    <s v="01"/>
    <m/>
    <s v="Сигнал"/>
    <s v="17-X -020211 -A"/>
    <x v="1396"/>
    <s v="00"/>
    <s v="Mixed Bed Soda Inlet"/>
    <s v="ВХОД СОДОВОЙ СМЕСИ"/>
    <s v="Solenoid Valve"/>
    <s v="4124-FY-VD-BD17617L02200002_SH.2"/>
    <x v="21"/>
    <x v="13"/>
    <m/>
    <s v="17-C-CD-N-004FL03-L022"/>
    <s v="30 Core"/>
    <s v="C.07"/>
    <x v="5"/>
    <x v="10"/>
    <x v="2"/>
    <n v="8"/>
    <s v=""/>
    <s v="30"/>
    <s v="AVK 2,5 A, AVK 2,5 A"/>
    <x v="230"/>
    <x v="2"/>
    <x v="70"/>
    <x v="4"/>
    <x v="70"/>
    <s v="DB37-*m"/>
    <x v="1"/>
    <s v="CPO101"/>
    <n v="1"/>
    <s v="BP021"/>
    <x v="70"/>
    <n v="3"/>
    <n v="32"/>
    <x v="3"/>
    <n v="32"/>
    <n v="0.25"/>
    <s v="DCS AMMONIA-UTILITIES"/>
    <m/>
    <m/>
    <m/>
    <s v="O1011202"/>
    <n v="32"/>
    <m/>
    <s v="00-Common"/>
    <x v="20"/>
    <x v="20"/>
    <x v="0"/>
    <m/>
    <s v=""/>
    <s v=""/>
    <m/>
    <s v="TS-O-05:7/_x000a_O1011202:32A"/>
    <s v="TS-O-05:8/_x000a_O1011202:32C"/>
    <m/>
    <m/>
    <m/>
    <s v=""/>
    <s v=""/>
    <x v="2"/>
    <x v="2"/>
    <x v="0"/>
    <x v="1"/>
    <x v="1"/>
    <s v="32A"/>
    <s v="32C"/>
    <x v="32"/>
    <x v="64"/>
    <x v="1418"/>
    <x v="1526"/>
  </r>
  <r>
    <s v="01"/>
    <m/>
    <s v="Сигнал"/>
    <s v="17-X -020212 -A"/>
    <x v="1397"/>
    <s v="00"/>
    <s v="Mixed Bed Acid Inlet / BW Inlet"/>
    <s v="ВХОД СМЕСИ КИСЛОТА/ПИТ ВОДА"/>
    <s v="Solenoid Valve"/>
    <s v="4124-FY-VD-BD17617L02200002_SH.2"/>
    <x v="21"/>
    <x v="13"/>
    <m/>
    <s v="17-C-CD-N-004FL03-L022"/>
    <s v="30 Core"/>
    <s v="C.09"/>
    <x v="5"/>
    <x v="10"/>
    <x v="3"/>
    <n v="10"/>
    <s v=""/>
    <s v="30"/>
    <s v="AVK 2,5 A, AVK 2,5 A"/>
    <x v="230"/>
    <x v="2"/>
    <x v="71"/>
    <x v="4"/>
    <x v="71"/>
    <s v="DB37-*m"/>
    <x v="1"/>
    <s v="CPO101"/>
    <n v="1"/>
    <s v="BP021"/>
    <x v="71"/>
    <n v="4"/>
    <n v="1"/>
    <x v="3"/>
    <n v="32"/>
    <n v="0.25"/>
    <s v="DCS AMMONIA-UTILITIES"/>
    <m/>
    <m/>
    <m/>
    <s v="O1011203"/>
    <n v="1"/>
    <m/>
    <s v="00-Common"/>
    <x v="20"/>
    <x v="20"/>
    <x v="0"/>
    <m/>
    <s v=""/>
    <s v=""/>
    <m/>
    <s v="TS-O-05:9/_x000a_O1011203:1A"/>
    <s v="TS-O-05:10/_x000a_O1011203:1C"/>
    <m/>
    <m/>
    <m/>
    <s v=""/>
    <s v=""/>
    <x v="2"/>
    <x v="2"/>
    <x v="0"/>
    <x v="1"/>
    <x v="1"/>
    <s v="1A"/>
    <s v="1C"/>
    <x v="0"/>
    <x v="0"/>
    <x v="1419"/>
    <x v="1527"/>
  </r>
  <r>
    <s v="01"/>
    <m/>
    <s v="Сигнал"/>
    <s v="17-X -020213 -A"/>
    <x v="1398"/>
    <s v="00"/>
    <s v="Mixed Bed Air Inlet"/>
    <s v="ВХОД ВОЗДУХА В СМЕШАННЫЙ СЛОЙ"/>
    <s v="Solenoid Valve"/>
    <s v="4124-FY-VD-BD17617L02200002_SH.2"/>
    <x v="21"/>
    <x v="13"/>
    <m/>
    <s v="17-C-CD-N-004FL03-L022"/>
    <s v="30 Core"/>
    <s v="C.11"/>
    <x v="5"/>
    <x v="10"/>
    <x v="4"/>
    <n v="12"/>
    <s v=""/>
    <s v="30"/>
    <s v="AVK 2,5 A, AVK 2,5 A"/>
    <x v="230"/>
    <x v="2"/>
    <x v="71"/>
    <x v="4"/>
    <x v="71"/>
    <s v="DB37-*m"/>
    <x v="1"/>
    <s v="CPO101"/>
    <n v="1"/>
    <s v="BP021"/>
    <x v="71"/>
    <n v="4"/>
    <n v="2"/>
    <x v="3"/>
    <n v="32"/>
    <n v="0.25"/>
    <s v="DCS AMMONIA-UTILITIES"/>
    <m/>
    <m/>
    <m/>
    <s v="O1011203"/>
    <n v="2"/>
    <m/>
    <s v="00-Common"/>
    <x v="20"/>
    <x v="20"/>
    <x v="0"/>
    <m/>
    <s v=""/>
    <s v=""/>
    <m/>
    <s v="TS-O-05:11/_x000a_O1011203:2A"/>
    <s v="TS-O-05:12/_x000a_O1011203:2C"/>
    <m/>
    <m/>
    <m/>
    <s v=""/>
    <s v=""/>
    <x v="2"/>
    <x v="2"/>
    <x v="0"/>
    <x v="1"/>
    <x v="1"/>
    <s v="2A"/>
    <s v="2C"/>
    <x v="1"/>
    <x v="1"/>
    <x v="1420"/>
    <x v="1528"/>
  </r>
  <r>
    <s v="01"/>
    <m/>
    <s v="Сигнал"/>
    <s v="17-X -020214 -A"/>
    <x v="1399"/>
    <s v="00"/>
    <s v="Mixed Bed Outlet"/>
    <s v="ВЫХОД СМЕШАННОГО СЛОЯ"/>
    <s v="Solenoid Valve"/>
    <s v="4124-FY-VD-BD17617L02200002_SH.2"/>
    <x v="21"/>
    <x v="13"/>
    <m/>
    <s v="17-C-CD-N-004FL03-L022"/>
    <s v="30 Core"/>
    <s v="C.13"/>
    <x v="5"/>
    <x v="10"/>
    <x v="6"/>
    <n v="14"/>
    <s v=""/>
    <s v="30"/>
    <s v="AVK 2,5 A, AVK 2,5 A"/>
    <x v="230"/>
    <x v="2"/>
    <x v="71"/>
    <x v="4"/>
    <x v="71"/>
    <s v="DB37-*m"/>
    <x v="1"/>
    <s v="CPO101"/>
    <n v="1"/>
    <s v="BP021"/>
    <x v="71"/>
    <n v="4"/>
    <n v="3"/>
    <x v="3"/>
    <n v="32"/>
    <n v="0.25"/>
    <s v="DCS AMMONIA-UTILITIES"/>
    <m/>
    <m/>
    <m/>
    <s v="O1011203"/>
    <n v="3"/>
    <m/>
    <s v="00-Common"/>
    <x v="20"/>
    <x v="20"/>
    <x v="0"/>
    <m/>
    <s v=""/>
    <s v=""/>
    <m/>
    <s v="TS-O-05:13/_x000a_O1011203:3A"/>
    <s v="TS-O-05:14/_x000a_O1011203:3C"/>
    <m/>
    <m/>
    <m/>
    <s v=""/>
    <s v=""/>
    <x v="2"/>
    <x v="2"/>
    <x v="0"/>
    <x v="1"/>
    <x v="1"/>
    <s v="3A"/>
    <s v="3C"/>
    <x v="2"/>
    <x v="2"/>
    <x v="1421"/>
    <x v="1529"/>
  </r>
  <r>
    <s v="01"/>
    <m/>
    <s v="Сигнал"/>
    <s v="17-X -020215 -A"/>
    <x v="1400"/>
    <s v="00"/>
    <s v="Mixed Bed Drain"/>
    <s v="ДРЕНАЖ СМЕШАННОГО СЛОЯ"/>
    <s v="Solenoid Valve"/>
    <s v="4124-FY-VD-BD17617L02200002_SH.2"/>
    <x v="21"/>
    <x v="13"/>
    <m/>
    <s v="17-C-CD-N-004FL03-L022"/>
    <s v="30 Core"/>
    <s v="C.15"/>
    <x v="5"/>
    <x v="10"/>
    <x v="7"/>
    <n v="16"/>
    <s v=""/>
    <s v="30"/>
    <s v="AVK 2,5 A, AVK 2,5 A"/>
    <x v="230"/>
    <x v="2"/>
    <x v="71"/>
    <x v="4"/>
    <x v="71"/>
    <s v="DB37-*m"/>
    <x v="1"/>
    <s v="CPO101"/>
    <n v="1"/>
    <s v="BP021"/>
    <x v="71"/>
    <n v="4"/>
    <n v="4"/>
    <x v="3"/>
    <n v="32"/>
    <n v="0.25"/>
    <s v="DCS AMMONIA-UTILITIES"/>
    <m/>
    <m/>
    <m/>
    <s v="O1011203"/>
    <n v="4"/>
    <m/>
    <s v="00-Common"/>
    <x v="20"/>
    <x v="20"/>
    <x v="0"/>
    <m/>
    <s v=""/>
    <s v=""/>
    <m/>
    <s v="TS-O-05:15/_x000a_O1011203:4A"/>
    <s v="TS-O-05:16/_x000a_O1011203:4C"/>
    <m/>
    <m/>
    <m/>
    <s v=""/>
    <s v=""/>
    <x v="2"/>
    <x v="2"/>
    <x v="0"/>
    <x v="1"/>
    <x v="1"/>
    <s v="4A"/>
    <s v="4C"/>
    <x v="3"/>
    <x v="3"/>
    <x v="1422"/>
    <x v="1530"/>
  </r>
  <r>
    <s v="01"/>
    <m/>
    <s v="Сигнал"/>
    <s v="17-X -020216 -A"/>
    <x v="1401"/>
    <s v="00"/>
    <s v="Mixed Bed Rinse Outlet"/>
    <s v="ВЫХОД ПРОМЫВКИ СМЕШАННОГО СЛОЯ"/>
    <s v="Solenoid Valve"/>
    <s v="4124-FY-VD-BD17617L02200002_SH.2"/>
    <x v="21"/>
    <x v="13"/>
    <m/>
    <s v="17-C-CD-N-004FL03-L022"/>
    <s v="30 Core"/>
    <s v="C.17"/>
    <x v="5"/>
    <x v="10"/>
    <x v="10"/>
    <n v="18"/>
    <s v=""/>
    <s v="30"/>
    <s v="AVK 2,5 A, AVK 2,5 A"/>
    <x v="230"/>
    <x v="2"/>
    <x v="71"/>
    <x v="4"/>
    <x v="71"/>
    <s v="DB37-*m"/>
    <x v="1"/>
    <s v="CPO101"/>
    <n v="1"/>
    <s v="BP021"/>
    <x v="71"/>
    <n v="4"/>
    <n v="5"/>
    <x v="3"/>
    <n v="32"/>
    <n v="0.25"/>
    <s v="DCS AMMONIA-UTILITIES"/>
    <m/>
    <m/>
    <m/>
    <s v="O1011203"/>
    <n v="5"/>
    <m/>
    <s v="00-Common"/>
    <x v="20"/>
    <x v="20"/>
    <x v="0"/>
    <m/>
    <s v=""/>
    <s v=""/>
    <m/>
    <s v="TS-O-05:17/_x000a_O1011203:5A"/>
    <s v="TS-O-05:18/_x000a_O1011203:5C"/>
    <m/>
    <m/>
    <m/>
    <s v=""/>
    <s v=""/>
    <x v="2"/>
    <x v="2"/>
    <x v="0"/>
    <x v="1"/>
    <x v="1"/>
    <s v="5A"/>
    <s v="5C"/>
    <x v="4"/>
    <x v="4"/>
    <x v="1423"/>
    <x v="1531"/>
  </r>
  <r>
    <s v="01"/>
    <m/>
    <s v="Сигнал"/>
    <s v="17-A -020204 -A"/>
    <x v="1402"/>
    <s v="00"/>
    <s v="Analyzer sample line"/>
    <s v="ЛИНИЯ ОТБОРА ПРОБ АНАЛИЗАТОРА"/>
    <s v="Solenoid Valve"/>
    <s v="4124-FY-VD-BD17617L02200002_SH.2"/>
    <x v="21"/>
    <x v="13"/>
    <m/>
    <s v="17-C-CD-N-004FL03-L022"/>
    <s v="30 Core"/>
    <s v="C.19"/>
    <x v="5"/>
    <x v="10"/>
    <x v="11"/>
    <s v="20"/>
    <s v=""/>
    <s v="30"/>
    <s v="AVK 2,5 A, AVK 2,5 A"/>
    <x v="230"/>
    <x v="2"/>
    <x v="71"/>
    <x v="4"/>
    <x v="71"/>
    <s v="DB37-*m"/>
    <x v="1"/>
    <s v="CPO101"/>
    <n v="1"/>
    <s v="BP021"/>
    <x v="71"/>
    <n v="4"/>
    <n v="6"/>
    <x v="3"/>
    <n v="32"/>
    <n v="0.25"/>
    <s v="DCS AMMONIA-UTILITIES"/>
    <m/>
    <m/>
    <m/>
    <s v="O1011203"/>
    <n v="6"/>
    <m/>
    <s v="00-Common"/>
    <x v="20"/>
    <x v="20"/>
    <x v="0"/>
    <m/>
    <s v=""/>
    <s v=""/>
    <m/>
    <s v="TS-O-05:19/_x000a_O1011203:6A"/>
    <s v="TS-O-05:20/_x000a_O1011203:6C"/>
    <m/>
    <m/>
    <m/>
    <s v=""/>
    <s v=""/>
    <x v="2"/>
    <x v="2"/>
    <x v="0"/>
    <x v="1"/>
    <x v="1"/>
    <s v="6A"/>
    <s v="6C"/>
    <x v="5"/>
    <x v="5"/>
    <x v="1424"/>
    <x v="1532"/>
  </r>
  <r>
    <s v="01"/>
    <m/>
    <s v="Сигнал"/>
    <s v="17-X -020207 -B"/>
    <x v="1403"/>
    <s v="00"/>
    <s v="Mixed Bed Backwash Outlet / Vent"/>
    <s v="ВЫХОД ПРОМЫВКИ/ВЕНТ СМЕШ СЛОЯ"/>
    <s v="Solenoid Valve"/>
    <s v="4124-FY-VD-BD17617L02200002_SH.2"/>
    <x v="21"/>
    <x v="13"/>
    <m/>
    <s v="17-C-CD-N-005FL03-L022"/>
    <s v="30 Core"/>
    <s v="C.01"/>
    <x v="5"/>
    <x v="0"/>
    <x v="5"/>
    <n v="2"/>
    <s v=""/>
    <s v="30"/>
    <s v="AVK 2,5 A, AVK 2,5 A"/>
    <x v="230"/>
    <x v="2"/>
    <x v="71"/>
    <x v="4"/>
    <x v="71"/>
    <s v="DB37-*m"/>
    <x v="1"/>
    <s v="CPO101"/>
    <n v="1"/>
    <s v="BP021"/>
    <x v="71"/>
    <n v="4"/>
    <n v="7"/>
    <x v="3"/>
    <n v="32"/>
    <n v="0.25"/>
    <s v="DCS AMMONIA-UTILITIES"/>
    <m/>
    <m/>
    <m/>
    <s v="O1011203"/>
    <n v="7"/>
    <m/>
    <s v="00-Common"/>
    <x v="20"/>
    <x v="20"/>
    <x v="0"/>
    <m/>
    <s v=""/>
    <s v=""/>
    <m/>
    <s v="TS-O-06:1/_x000a_O1011203:7A"/>
    <s v="TS-O-06:2/_x000a_O1011203:7C"/>
    <m/>
    <m/>
    <m/>
    <s v=""/>
    <s v=""/>
    <x v="2"/>
    <x v="2"/>
    <x v="0"/>
    <x v="1"/>
    <x v="1"/>
    <s v="7A"/>
    <s v="7C"/>
    <x v="6"/>
    <x v="6"/>
    <x v="1425"/>
    <x v="1533"/>
  </r>
  <r>
    <s v="01"/>
    <m/>
    <s v="Сигнал"/>
    <s v="17-X -020210 -B"/>
    <x v="1404"/>
    <s v="00"/>
    <s v="Mixed Bed Eluates"/>
    <s v="СМЕШАННЫЙ СЛОЙ ???"/>
    <s v="Solenoid Valve"/>
    <s v="4124-FY-VD-BD17617L02200002_SH.2"/>
    <x v="21"/>
    <x v="13"/>
    <m/>
    <s v="17-C-CD-N-005FL03-L022"/>
    <s v="30 Core"/>
    <s v="C.03"/>
    <x v="5"/>
    <x v="0"/>
    <x v="0"/>
    <n v="4"/>
    <s v=""/>
    <s v="30"/>
    <s v="AVK 2,5 A, AVK 2,5 A"/>
    <x v="230"/>
    <x v="2"/>
    <x v="71"/>
    <x v="4"/>
    <x v="71"/>
    <s v="DB37-*m"/>
    <x v="1"/>
    <s v="CPO101"/>
    <n v="1"/>
    <s v="BP021"/>
    <x v="71"/>
    <n v="4"/>
    <n v="8"/>
    <x v="3"/>
    <n v="32"/>
    <n v="0.25"/>
    <s v="DCS AMMONIA-UTILITIES"/>
    <m/>
    <m/>
    <m/>
    <s v="O1011203"/>
    <n v="8"/>
    <m/>
    <s v="00-Common"/>
    <x v="20"/>
    <x v="20"/>
    <x v="0"/>
    <m/>
    <s v=""/>
    <s v=""/>
    <m/>
    <s v="TS-O-06:3/_x000a_O1011203:8A"/>
    <s v="TS-O-06:4/_x000a_O1011203:8C"/>
    <m/>
    <m/>
    <m/>
    <s v=""/>
    <s v=""/>
    <x v="2"/>
    <x v="2"/>
    <x v="0"/>
    <x v="1"/>
    <x v="1"/>
    <s v="8A"/>
    <s v="8C"/>
    <x v="7"/>
    <x v="7"/>
    <x v="1426"/>
    <x v="1534"/>
  </r>
  <r>
    <s v="01"/>
    <m/>
    <s v="Сигнал"/>
    <s v="17-X -020211 -B"/>
    <x v="1405"/>
    <s v="00"/>
    <s v="Mixed Bed Soda Inlet"/>
    <s v="ВХОД СОДОВОЙ СМЕСИ"/>
    <s v="Solenoid Valve"/>
    <s v="4124-FY-VD-BD17617L02200002_SH.2"/>
    <x v="21"/>
    <x v="13"/>
    <m/>
    <s v="17-C-CD-N-005FL03-L022"/>
    <s v="30 Core"/>
    <s v="C.05"/>
    <x v="5"/>
    <x v="0"/>
    <x v="1"/>
    <n v="6"/>
    <s v=""/>
    <s v="30"/>
    <s v="AVK 2,5 A, AVK 2,5 A"/>
    <x v="230"/>
    <x v="2"/>
    <x v="71"/>
    <x v="4"/>
    <x v="71"/>
    <s v="DB37-*m"/>
    <x v="1"/>
    <s v="CPO101"/>
    <n v="1"/>
    <s v="BP021"/>
    <x v="71"/>
    <n v="4"/>
    <n v="9"/>
    <x v="3"/>
    <n v="32"/>
    <n v="0.25"/>
    <s v="DCS AMMONIA-UTILITIES"/>
    <m/>
    <m/>
    <m/>
    <s v="O1011203"/>
    <n v="9"/>
    <m/>
    <s v="00-Common"/>
    <x v="20"/>
    <x v="20"/>
    <x v="0"/>
    <m/>
    <s v=""/>
    <s v=""/>
    <m/>
    <s v="TS-O-06:5/_x000a_O1011203:9A"/>
    <s v="TS-O-06:6/_x000a_O1011203:9C"/>
    <m/>
    <m/>
    <m/>
    <s v=""/>
    <s v=""/>
    <x v="2"/>
    <x v="2"/>
    <x v="0"/>
    <x v="1"/>
    <x v="1"/>
    <s v="9A"/>
    <s v="9C"/>
    <x v="8"/>
    <x v="8"/>
    <x v="1427"/>
    <x v="1535"/>
  </r>
  <r>
    <s v="01"/>
    <m/>
    <s v="Сигнал"/>
    <s v="17-X -020212 -B"/>
    <x v="1406"/>
    <s v="00"/>
    <s v="Mixed Bed Acid Inlet / BW Inlet"/>
    <s v="ВХОД СМЕСИ КИСЛОТА/ПИТ ВОДА"/>
    <s v="Solenoid Valve"/>
    <s v="4124-FY-VD-BD17617L02200002_SH.2"/>
    <x v="21"/>
    <x v="13"/>
    <m/>
    <s v="17-C-CD-N-005FL03-L022"/>
    <s v="30 Core"/>
    <s v="C.07"/>
    <x v="5"/>
    <x v="0"/>
    <x v="2"/>
    <n v="8"/>
    <s v=""/>
    <s v="30"/>
    <s v="AVK 2,5 A, AVK 2,5 A"/>
    <x v="230"/>
    <x v="2"/>
    <x v="71"/>
    <x v="4"/>
    <x v="71"/>
    <s v="DB37-*m"/>
    <x v="1"/>
    <s v="CPO101"/>
    <n v="1"/>
    <s v="BP021"/>
    <x v="71"/>
    <n v="4"/>
    <n v="10"/>
    <x v="3"/>
    <n v="32"/>
    <n v="0.25"/>
    <s v="DCS AMMONIA-UTILITIES"/>
    <m/>
    <m/>
    <m/>
    <s v="O1011203"/>
    <n v="10"/>
    <m/>
    <s v="00-Common"/>
    <x v="20"/>
    <x v="20"/>
    <x v="0"/>
    <m/>
    <s v=""/>
    <s v=""/>
    <m/>
    <s v="TS-O-06:7/_x000a_O1011203:10A"/>
    <s v="TS-O-06:8/_x000a_O1011203:10C"/>
    <m/>
    <m/>
    <m/>
    <s v=""/>
    <s v=""/>
    <x v="2"/>
    <x v="2"/>
    <x v="0"/>
    <x v="1"/>
    <x v="1"/>
    <s v="10A"/>
    <s v="10C"/>
    <x v="9"/>
    <x v="9"/>
    <x v="1428"/>
    <x v="1536"/>
  </r>
  <r>
    <s v="01"/>
    <m/>
    <s v="Сигнал"/>
    <s v="17-X -020213 -B"/>
    <x v="1407"/>
    <s v="00"/>
    <s v="Mixed Bed Air Inlet"/>
    <s v="ВХОД ВОЗДУХА В СМЕШАННЫЙ СЛОЙ"/>
    <s v="Solenoid Valve"/>
    <s v="4124-FY-VD-BD17617L02200002_SH.2"/>
    <x v="21"/>
    <x v="13"/>
    <m/>
    <s v="17-C-CD-N-005FL03-L022"/>
    <s v="30 Core"/>
    <s v="C.09"/>
    <x v="5"/>
    <x v="0"/>
    <x v="3"/>
    <n v="10"/>
    <s v=""/>
    <s v="30"/>
    <s v="AVK 2,5 A, AVK 2,5 A"/>
    <x v="230"/>
    <x v="2"/>
    <x v="71"/>
    <x v="4"/>
    <x v="71"/>
    <s v="DB37-*m"/>
    <x v="1"/>
    <s v="CPO101"/>
    <n v="1"/>
    <s v="BP021"/>
    <x v="71"/>
    <n v="4"/>
    <n v="11"/>
    <x v="3"/>
    <n v="32"/>
    <n v="0.25"/>
    <s v="DCS AMMONIA-UTILITIES"/>
    <m/>
    <m/>
    <m/>
    <s v="O1011203"/>
    <n v="11"/>
    <m/>
    <s v="00-Common"/>
    <x v="20"/>
    <x v="20"/>
    <x v="0"/>
    <m/>
    <s v=""/>
    <s v=""/>
    <m/>
    <s v="TS-O-06:9/_x000a_O1011203:11A"/>
    <s v="TS-O-06:10/_x000a_O1011203:11C"/>
    <m/>
    <m/>
    <m/>
    <s v=""/>
    <s v=""/>
    <x v="2"/>
    <x v="2"/>
    <x v="0"/>
    <x v="1"/>
    <x v="1"/>
    <s v="11A"/>
    <s v="11C"/>
    <x v="10"/>
    <x v="10"/>
    <x v="1429"/>
    <x v="1537"/>
  </r>
  <r>
    <s v="01"/>
    <m/>
    <s v="Сигнал"/>
    <s v="17-X -020214 -B"/>
    <x v="1408"/>
    <s v="00"/>
    <s v="Mixed Bed Outlet"/>
    <s v="ВЫХОД СМЕШАННОГО СЛОЯ"/>
    <s v="Solenoid Valve"/>
    <s v="4124-FY-VD-BD17617L02200002_SH.2"/>
    <x v="21"/>
    <x v="13"/>
    <m/>
    <s v="17-C-CD-N-005FL03-L022"/>
    <s v="30 Core"/>
    <s v="C.11"/>
    <x v="5"/>
    <x v="0"/>
    <x v="4"/>
    <n v="12"/>
    <s v=""/>
    <s v="30"/>
    <s v="AVK 2,5 A, AVK 2,5 A"/>
    <x v="230"/>
    <x v="2"/>
    <x v="71"/>
    <x v="4"/>
    <x v="71"/>
    <s v="DB37-*m"/>
    <x v="1"/>
    <s v="CPO101"/>
    <n v="1"/>
    <s v="BP021"/>
    <x v="71"/>
    <n v="4"/>
    <n v="12"/>
    <x v="3"/>
    <n v="32"/>
    <n v="0.25"/>
    <s v="DCS AMMONIA-UTILITIES"/>
    <m/>
    <m/>
    <m/>
    <s v="O1011203"/>
    <n v="12"/>
    <m/>
    <s v="00-Common"/>
    <x v="20"/>
    <x v="20"/>
    <x v="0"/>
    <m/>
    <s v=""/>
    <s v=""/>
    <m/>
    <s v="TS-O-06:11/_x000a_O1011203:12A"/>
    <s v="TS-O-06:12/_x000a_O1011203:12C"/>
    <m/>
    <m/>
    <m/>
    <s v=""/>
    <s v=""/>
    <x v="2"/>
    <x v="2"/>
    <x v="0"/>
    <x v="1"/>
    <x v="1"/>
    <s v="12A"/>
    <s v="12C"/>
    <x v="11"/>
    <x v="11"/>
    <x v="1430"/>
    <x v="1538"/>
  </r>
  <r>
    <s v="01"/>
    <m/>
    <s v="Сигнал"/>
    <s v="17-X -020215 -B"/>
    <x v="1409"/>
    <s v="00"/>
    <s v="Mixed Bed Drain"/>
    <s v="ДРЕНАЖ СМЕШАННОГО СЛОЯ"/>
    <s v="Solenoid Valve"/>
    <s v="4124-FY-VD-BD17617L02200002_SH.2"/>
    <x v="21"/>
    <x v="13"/>
    <m/>
    <s v="17-C-CD-N-005FL03-L022"/>
    <s v="30 Core"/>
    <s v="C.13"/>
    <x v="5"/>
    <x v="0"/>
    <x v="6"/>
    <n v="14"/>
    <s v=""/>
    <s v="30"/>
    <s v="AVK 2,5 A, AVK 2,5 A"/>
    <x v="230"/>
    <x v="2"/>
    <x v="71"/>
    <x v="4"/>
    <x v="71"/>
    <s v="DB37-*m"/>
    <x v="1"/>
    <s v="CPO101"/>
    <n v="1"/>
    <s v="BP021"/>
    <x v="71"/>
    <n v="4"/>
    <n v="13"/>
    <x v="3"/>
    <n v="32"/>
    <n v="0.25"/>
    <s v="DCS AMMONIA-UTILITIES"/>
    <m/>
    <m/>
    <m/>
    <s v="O1011203"/>
    <n v="13"/>
    <m/>
    <s v="00-Common"/>
    <x v="20"/>
    <x v="20"/>
    <x v="0"/>
    <m/>
    <s v=""/>
    <s v=""/>
    <m/>
    <s v="TS-O-06:13/_x000a_O1011203:13A"/>
    <s v="TS-O-06:14/_x000a_O1011203:13C"/>
    <m/>
    <m/>
    <m/>
    <s v=""/>
    <s v=""/>
    <x v="2"/>
    <x v="2"/>
    <x v="0"/>
    <x v="1"/>
    <x v="1"/>
    <s v="13A"/>
    <s v="13C"/>
    <x v="12"/>
    <x v="12"/>
    <x v="1431"/>
    <x v="1539"/>
  </r>
  <r>
    <s v="01"/>
    <m/>
    <s v="Сигнал"/>
    <s v="17-X -020216 -B"/>
    <x v="1410"/>
    <s v="00"/>
    <s v="Mixed Bed Rinse Outlet"/>
    <s v="ВЫХОД ПРОМЫВКИ СМЕШАННОГО СЛОЯ"/>
    <s v="Solenoid Valve"/>
    <s v="4124-FY-VD-BD17617L02200002_SH.2"/>
    <x v="21"/>
    <x v="13"/>
    <m/>
    <s v="17-C-CD-N-005FL03-L022"/>
    <s v="30 Core"/>
    <s v="C.15"/>
    <x v="5"/>
    <x v="0"/>
    <x v="7"/>
    <n v="16"/>
    <s v=""/>
    <s v="30"/>
    <s v="AVK 2,5 A, AVK 2,5 A"/>
    <x v="230"/>
    <x v="2"/>
    <x v="71"/>
    <x v="4"/>
    <x v="71"/>
    <s v="DB37-*m"/>
    <x v="1"/>
    <s v="CPO101"/>
    <n v="1"/>
    <s v="BP021"/>
    <x v="71"/>
    <n v="4"/>
    <n v="14"/>
    <x v="3"/>
    <n v="32"/>
    <n v="0.25"/>
    <s v="DCS AMMONIA-UTILITIES"/>
    <m/>
    <m/>
    <m/>
    <s v="O1011203"/>
    <n v="14"/>
    <m/>
    <s v="00-Common"/>
    <x v="20"/>
    <x v="20"/>
    <x v="0"/>
    <m/>
    <s v=""/>
    <s v=""/>
    <m/>
    <s v="TS-O-06:15/_x000a_O1011203:14A"/>
    <s v="TS-O-06:16/_x000a_O1011203:14C"/>
    <m/>
    <m/>
    <m/>
    <s v=""/>
    <s v=""/>
    <x v="2"/>
    <x v="2"/>
    <x v="0"/>
    <x v="1"/>
    <x v="1"/>
    <s v="14A"/>
    <s v="14C"/>
    <x v="13"/>
    <x v="13"/>
    <x v="1432"/>
    <x v="1540"/>
  </r>
  <r>
    <s v="01"/>
    <m/>
    <s v="Сигнал"/>
    <s v="17-A -020204 -B"/>
    <x v="1411"/>
    <s v="00"/>
    <s v="Analyzer sample line"/>
    <s v="ЛИНИЯ ОТБОРА ПРОБ АНАЛИЗАТОРА"/>
    <s v="Solenoid Valve"/>
    <s v="4124-FY-VD-BD17617L02200002_SH.2"/>
    <x v="21"/>
    <x v="13"/>
    <m/>
    <s v="17-C-CD-N-005FL03-L022"/>
    <s v="30 Core"/>
    <s v="C.17"/>
    <x v="5"/>
    <x v="0"/>
    <x v="10"/>
    <n v="18"/>
    <s v=""/>
    <s v="30"/>
    <s v="AVK 2,5 A, AVK 2,5 A"/>
    <x v="230"/>
    <x v="2"/>
    <x v="71"/>
    <x v="4"/>
    <x v="71"/>
    <s v="DB37-*m"/>
    <x v="1"/>
    <s v="CPO101"/>
    <n v="1"/>
    <s v="BP021"/>
    <x v="71"/>
    <n v="4"/>
    <n v="15"/>
    <x v="3"/>
    <n v="32"/>
    <n v="0.25"/>
    <s v="DCS AMMONIA-UTILITIES"/>
    <m/>
    <m/>
    <m/>
    <s v="O1011203"/>
    <n v="15"/>
    <m/>
    <s v="00-Common"/>
    <x v="20"/>
    <x v="20"/>
    <x v="0"/>
    <m/>
    <s v=""/>
    <s v=""/>
    <m/>
    <s v="TS-O-06:17/_x000a_O1011203:15A"/>
    <s v="TS-O-06:18/_x000a_O1011203:15C"/>
    <m/>
    <m/>
    <m/>
    <s v=""/>
    <s v=""/>
    <x v="2"/>
    <x v="2"/>
    <x v="0"/>
    <x v="1"/>
    <x v="1"/>
    <s v="15A"/>
    <s v="15C"/>
    <x v="14"/>
    <x v="14"/>
    <x v="1433"/>
    <x v="1541"/>
  </r>
  <r>
    <s v="01"/>
    <m/>
    <s v="Сигнал"/>
    <s v="17-A -020203"/>
    <x v="1412"/>
    <s v="00"/>
    <s v="Analyzer sample line"/>
    <s v="ЛИНИЯ ОТБОРА ПРОБ АНАЛИЗАТОРА"/>
    <s v="Solenoid Valve"/>
    <s v="4124-FY-VD-BD17617L02200002_SH.2"/>
    <x v="21"/>
    <x v="13"/>
    <m/>
    <s v="17-C-CD-N-005FL03-L022"/>
    <s v="30 Core"/>
    <s v="C.19"/>
    <x v="5"/>
    <x v="0"/>
    <x v="11"/>
    <s v="20"/>
    <s v=""/>
    <s v="30"/>
    <s v="AVK 2,5 A, AVK 2,5 A"/>
    <x v="230"/>
    <x v="2"/>
    <x v="71"/>
    <x v="4"/>
    <x v="71"/>
    <s v="DB37-*m"/>
    <x v="1"/>
    <s v="CPO101"/>
    <n v="1"/>
    <s v="BP021"/>
    <x v="71"/>
    <n v="4"/>
    <n v="16"/>
    <x v="3"/>
    <n v="32"/>
    <n v="0.25"/>
    <s v="DCS AMMONIA-UTILITIES"/>
    <m/>
    <m/>
    <m/>
    <s v="O1011203"/>
    <n v="16"/>
    <m/>
    <s v="00-Common"/>
    <x v="20"/>
    <x v="20"/>
    <x v="0"/>
    <m/>
    <s v=""/>
    <s v=""/>
    <m/>
    <s v="TS-O-06:19/_x000a_O1011203:16A"/>
    <s v="TS-O-06:20/_x000a_O1011203:16C"/>
    <m/>
    <m/>
    <m/>
    <s v=""/>
    <s v=""/>
    <x v="2"/>
    <x v="2"/>
    <x v="0"/>
    <x v="1"/>
    <x v="1"/>
    <s v="16A"/>
    <s v="16C"/>
    <x v="15"/>
    <x v="15"/>
    <x v="1434"/>
    <x v="1542"/>
  </r>
  <r>
    <s v="01"/>
    <m/>
    <s v="Сигнал"/>
    <s v="17-A -020206"/>
    <x v="1413"/>
    <s v="00"/>
    <s v="Analyzer sample line"/>
    <s v="ЛИНИЯ ОТБОРА ПРОБ АНАЛИЗАТОРА"/>
    <s v="Solenoid Valve"/>
    <s v="4124-FY-VD-BD17617L02200002_SH.2"/>
    <x v="21"/>
    <x v="13"/>
    <m/>
    <s v="17-C-CD-N-005FL03-L022"/>
    <s v="30 Core"/>
    <s v="C.21"/>
    <x v="5"/>
    <x v="0"/>
    <x v="12"/>
    <n v="22"/>
    <s v=""/>
    <s v="30"/>
    <s v="AVK 2,5 A, AVK 2,5 A"/>
    <x v="230"/>
    <x v="2"/>
    <x v="71"/>
    <x v="4"/>
    <x v="71"/>
    <s v="DB37-*m"/>
    <x v="1"/>
    <s v="CPO101"/>
    <n v="1"/>
    <s v="BP021"/>
    <x v="71"/>
    <n v="4"/>
    <n v="17"/>
    <x v="3"/>
    <n v="32"/>
    <n v="0.25"/>
    <s v="DCS AMMONIA-UTILITIES"/>
    <m/>
    <m/>
    <m/>
    <s v="O1011203"/>
    <n v="17"/>
    <m/>
    <s v="00-Common"/>
    <x v="20"/>
    <x v="20"/>
    <x v="0"/>
    <m/>
    <s v=""/>
    <s v=""/>
    <m/>
    <s v="TS-O-06:21/_x000a_O1011203:17A"/>
    <s v="TS-O-06:22/_x000a_O1011203:17C"/>
    <m/>
    <m/>
    <m/>
    <s v=""/>
    <s v=""/>
    <x v="2"/>
    <x v="2"/>
    <x v="0"/>
    <x v="1"/>
    <x v="1"/>
    <s v="17A"/>
    <s v="17C"/>
    <x v="17"/>
    <x v="49"/>
    <x v="1435"/>
    <x v="1543"/>
  </r>
  <r>
    <s v="01"/>
    <m/>
    <s v="Сигнал"/>
    <s v="17-X -020207 -C"/>
    <x v="1414"/>
    <s v="00"/>
    <s v="Mixed Bed Backwash Outlet / Vent"/>
    <s v="ВЫХОД ПРОМЫВКИ/ВЕНТ СМЕШ СЛОЯ"/>
    <s v="Solenoid Valve"/>
    <s v="4124-FY-VD-BD17617L02200002_SH.2"/>
    <x v="21"/>
    <x v="13"/>
    <m/>
    <s v="17-C-CD-N-006FL03-L022"/>
    <s v="30 Core"/>
    <s v="C.01"/>
    <x v="5"/>
    <x v="18"/>
    <x v="5"/>
    <n v="2"/>
    <s v=""/>
    <s v="30"/>
    <s v="AVK 2,5 A, AVK 2,5 A"/>
    <x v="230"/>
    <x v="2"/>
    <x v="71"/>
    <x v="4"/>
    <x v="71"/>
    <s v="DB37-*m"/>
    <x v="1"/>
    <s v="CPO101"/>
    <n v="1"/>
    <s v="BP021"/>
    <x v="71"/>
    <n v="4"/>
    <n v="18"/>
    <x v="3"/>
    <n v="32"/>
    <n v="0.25"/>
    <s v="DCS AMMONIA-UTILITIES"/>
    <m/>
    <m/>
    <m/>
    <s v="O1011203"/>
    <n v="18"/>
    <m/>
    <s v="00-Common"/>
    <x v="20"/>
    <x v="20"/>
    <x v="0"/>
    <m/>
    <s v=""/>
    <s v=""/>
    <m/>
    <s v="TS-P-01:1/_x000a_O1011203:18A"/>
    <s v="TS-P-01:2/_x000a_O1011203:18C"/>
    <m/>
    <m/>
    <m/>
    <s v=""/>
    <s v=""/>
    <x v="2"/>
    <x v="2"/>
    <x v="0"/>
    <x v="1"/>
    <x v="1"/>
    <s v="18A"/>
    <s v="18C"/>
    <x v="18"/>
    <x v="50"/>
    <x v="1436"/>
    <x v="1544"/>
  </r>
  <r>
    <s v="01"/>
    <m/>
    <s v="Сигнал"/>
    <s v="17-X -020210 -C"/>
    <x v="1415"/>
    <s v="00"/>
    <s v="Mixed Bed Eluates"/>
    <s v="СМЕШАННЫЙ СЛОЙ ???"/>
    <s v="Solenoid Valve"/>
    <s v="4124-FY-VD-BD17617L02200002_SH.2"/>
    <x v="21"/>
    <x v="13"/>
    <m/>
    <s v="17-C-CD-N-006FL03-L022"/>
    <s v="30 Core"/>
    <s v="C.03"/>
    <x v="5"/>
    <x v="18"/>
    <x v="0"/>
    <n v="4"/>
    <s v=""/>
    <s v="30"/>
    <s v="AVK 2,5 A, AVK 2,5 A"/>
    <x v="230"/>
    <x v="2"/>
    <x v="71"/>
    <x v="4"/>
    <x v="71"/>
    <s v="DB37-*m"/>
    <x v="1"/>
    <s v="CPO101"/>
    <n v="1"/>
    <s v="BP021"/>
    <x v="71"/>
    <n v="4"/>
    <n v="19"/>
    <x v="3"/>
    <n v="32"/>
    <n v="0.25"/>
    <s v="DCS AMMONIA-UTILITIES"/>
    <m/>
    <m/>
    <m/>
    <s v="O1011203"/>
    <n v="19"/>
    <m/>
    <s v="00-Common"/>
    <x v="20"/>
    <x v="20"/>
    <x v="0"/>
    <m/>
    <s v=""/>
    <s v=""/>
    <m/>
    <s v="TS-P-01:3/_x000a_O1011203:19A"/>
    <s v="TS-P-01:4/_x000a_O1011203:19C"/>
    <m/>
    <m/>
    <m/>
    <s v=""/>
    <s v=""/>
    <x v="2"/>
    <x v="2"/>
    <x v="0"/>
    <x v="1"/>
    <x v="1"/>
    <s v="19A"/>
    <s v="19C"/>
    <x v="19"/>
    <x v="51"/>
    <x v="1437"/>
    <x v="1545"/>
  </r>
  <r>
    <s v="01"/>
    <m/>
    <s v="Сигнал"/>
    <s v="17-X -020211 -C"/>
    <x v="1416"/>
    <s v="00"/>
    <s v="Mixed Bed Soda Inlet"/>
    <s v="ВХОД СОДОВОЙ СМЕСИ"/>
    <s v="Solenoid Valve"/>
    <s v="4124-FY-VD-BD17617L02200002_SH.2"/>
    <x v="21"/>
    <x v="13"/>
    <m/>
    <s v="17-C-CD-N-006FL03-L022"/>
    <s v="30 Core"/>
    <s v="C.05"/>
    <x v="5"/>
    <x v="18"/>
    <x v="1"/>
    <n v="6"/>
    <s v=""/>
    <s v="30"/>
    <s v="AVK 2,5 A, AVK 2,5 A"/>
    <x v="230"/>
    <x v="2"/>
    <x v="71"/>
    <x v="4"/>
    <x v="71"/>
    <s v="DB37-*m"/>
    <x v="1"/>
    <s v="CPO101"/>
    <n v="1"/>
    <s v="BP021"/>
    <x v="71"/>
    <n v="4"/>
    <n v="20"/>
    <x v="3"/>
    <n v="32"/>
    <n v="0.25"/>
    <s v="DCS AMMONIA-UTILITIES"/>
    <m/>
    <m/>
    <m/>
    <s v="O1011203"/>
    <n v="20"/>
    <m/>
    <s v="00-Common"/>
    <x v="20"/>
    <x v="20"/>
    <x v="0"/>
    <m/>
    <s v=""/>
    <s v=""/>
    <m/>
    <s v="TS-P-01:5/_x000a_O1011203:20A"/>
    <s v="TS-P-01:6/_x000a_O1011203:20C"/>
    <m/>
    <m/>
    <m/>
    <s v=""/>
    <s v=""/>
    <x v="2"/>
    <x v="2"/>
    <x v="0"/>
    <x v="1"/>
    <x v="1"/>
    <s v="20A"/>
    <s v="20C"/>
    <x v="20"/>
    <x v="52"/>
    <x v="1438"/>
    <x v="1546"/>
  </r>
  <r>
    <s v="01"/>
    <m/>
    <s v="Сигнал"/>
    <s v="17-X -020212 -C"/>
    <x v="1417"/>
    <s v="00"/>
    <s v="Mixed Bed Acid Inlet / BW Inlet"/>
    <s v="ВХОД СМЕСИ КИСЛОТА/ПИТ ВОДА"/>
    <s v="Solenoid Valve"/>
    <s v="4124-FY-VD-BD17617L02200002_SH.2"/>
    <x v="21"/>
    <x v="13"/>
    <m/>
    <s v="17-C-CD-N-006FL03-L022"/>
    <s v="30 Core"/>
    <s v="C.07"/>
    <x v="5"/>
    <x v="18"/>
    <x v="2"/>
    <n v="8"/>
    <s v=""/>
    <s v="30"/>
    <s v="AVK 2,5 A, AVK 2,5 A"/>
    <x v="230"/>
    <x v="2"/>
    <x v="71"/>
    <x v="4"/>
    <x v="71"/>
    <s v="DB37-*m"/>
    <x v="1"/>
    <s v="CPO101"/>
    <n v="1"/>
    <s v="BP021"/>
    <x v="71"/>
    <n v="4"/>
    <n v="21"/>
    <x v="3"/>
    <n v="32"/>
    <n v="0.25"/>
    <s v="DCS AMMONIA-UTILITIES"/>
    <m/>
    <m/>
    <m/>
    <s v="O1011203"/>
    <n v="21"/>
    <m/>
    <s v="00-Common"/>
    <x v="20"/>
    <x v="20"/>
    <x v="0"/>
    <m/>
    <s v=""/>
    <s v=""/>
    <m/>
    <s v="TS-P-01:7/_x000a_O1011203:21A"/>
    <s v="TS-P-01:8/_x000a_O1011203:21C"/>
    <m/>
    <m/>
    <m/>
    <s v=""/>
    <s v=""/>
    <x v="2"/>
    <x v="2"/>
    <x v="0"/>
    <x v="1"/>
    <x v="1"/>
    <s v="21A"/>
    <s v="21C"/>
    <x v="21"/>
    <x v="53"/>
    <x v="1439"/>
    <x v="1547"/>
  </r>
  <r>
    <s v="01"/>
    <m/>
    <s v="Сигнал"/>
    <s v="17-X -020213 -C"/>
    <x v="1418"/>
    <s v="00"/>
    <s v="Mixed Bed Air Inlet"/>
    <s v="ВХОД ВОЗДУХА В СМЕШАННЫЙ СЛОЙ"/>
    <s v="Solenoid Valve"/>
    <s v="4124-FY-VD-BD17617L02200002_SH.2"/>
    <x v="21"/>
    <x v="13"/>
    <m/>
    <s v="17-C-CD-N-006FL03-L022"/>
    <s v="30 Core"/>
    <s v="C.09"/>
    <x v="5"/>
    <x v="18"/>
    <x v="3"/>
    <n v="10"/>
    <s v=""/>
    <s v="30"/>
    <s v="AVK 2,5 A, AVK 2,5 A"/>
    <x v="230"/>
    <x v="2"/>
    <x v="71"/>
    <x v="4"/>
    <x v="71"/>
    <s v="DB37-*m"/>
    <x v="1"/>
    <s v="CPO101"/>
    <n v="1"/>
    <s v="BP021"/>
    <x v="71"/>
    <n v="4"/>
    <n v="22"/>
    <x v="3"/>
    <n v="32"/>
    <n v="0.25"/>
    <s v="DCS AMMONIA-UTILITIES"/>
    <m/>
    <m/>
    <m/>
    <s v="O1011203"/>
    <n v="22"/>
    <m/>
    <s v="00-Common"/>
    <x v="20"/>
    <x v="20"/>
    <x v="0"/>
    <m/>
    <s v=""/>
    <s v=""/>
    <m/>
    <s v="TS-P-01:9/_x000a_O1011203:22A"/>
    <s v="TS-P-01:10/_x000a_O1011203:22C"/>
    <m/>
    <m/>
    <m/>
    <s v=""/>
    <s v=""/>
    <x v="2"/>
    <x v="2"/>
    <x v="0"/>
    <x v="1"/>
    <x v="1"/>
    <s v="22A"/>
    <s v="22C"/>
    <x v="22"/>
    <x v="54"/>
    <x v="1440"/>
    <x v="1548"/>
  </r>
  <r>
    <s v="01"/>
    <m/>
    <s v="Сигнал"/>
    <s v="17-X -020214 -C"/>
    <x v="1419"/>
    <s v="00"/>
    <s v="Mixed Bed Outlet"/>
    <s v="ВЫХОД СМЕШАННОГО СЛОЯ"/>
    <s v="Solenoid Valve"/>
    <s v="4124-FY-VD-BD17617L02200002_SH.2"/>
    <x v="21"/>
    <x v="13"/>
    <m/>
    <s v="17-C-CD-N-006FL03-L022"/>
    <s v="30 Core"/>
    <s v="C.11"/>
    <x v="5"/>
    <x v="18"/>
    <x v="4"/>
    <n v="12"/>
    <s v=""/>
    <s v="30"/>
    <s v="AVK 2,5 A, AVK 2,5 A"/>
    <x v="230"/>
    <x v="2"/>
    <x v="71"/>
    <x v="4"/>
    <x v="71"/>
    <s v="DB37-*m"/>
    <x v="1"/>
    <s v="CPO101"/>
    <n v="1"/>
    <s v="BP021"/>
    <x v="71"/>
    <n v="4"/>
    <n v="23"/>
    <x v="3"/>
    <n v="32"/>
    <n v="0.25"/>
    <s v="DCS AMMONIA-UTILITIES"/>
    <m/>
    <m/>
    <m/>
    <s v="O1011203"/>
    <n v="23"/>
    <m/>
    <s v="00-Common"/>
    <x v="20"/>
    <x v="20"/>
    <x v="0"/>
    <m/>
    <s v=""/>
    <s v=""/>
    <m/>
    <s v="TS-P-01:11/_x000a_O1011203:23A"/>
    <s v="TS-P-01:12/_x000a_O1011203:23C"/>
    <m/>
    <m/>
    <m/>
    <s v=""/>
    <s v=""/>
    <x v="2"/>
    <x v="2"/>
    <x v="0"/>
    <x v="1"/>
    <x v="1"/>
    <s v="23A"/>
    <s v="23C"/>
    <x v="23"/>
    <x v="55"/>
    <x v="1441"/>
    <x v="1549"/>
  </r>
  <r>
    <s v="01"/>
    <m/>
    <s v="Сигнал"/>
    <s v="17-X -020215 -C"/>
    <x v="1420"/>
    <s v="00"/>
    <s v="Mixed Bed Drain"/>
    <s v="ДРЕНАЖ СМЕШАННОГО СЛОЯ"/>
    <s v="Solenoid Valve"/>
    <s v="4124-FY-VD-BD17617L02200002_SH.2"/>
    <x v="21"/>
    <x v="13"/>
    <m/>
    <s v="17-C-CD-N-006FL03-L022"/>
    <s v="30 Core"/>
    <s v="C.13"/>
    <x v="5"/>
    <x v="18"/>
    <x v="6"/>
    <n v="14"/>
    <s v=""/>
    <s v="30"/>
    <s v="AVK 2,5 A, AVK 2,5 A"/>
    <x v="230"/>
    <x v="2"/>
    <x v="71"/>
    <x v="4"/>
    <x v="71"/>
    <s v="DB37-*m"/>
    <x v="1"/>
    <s v="CPO101"/>
    <n v="1"/>
    <s v="BP021"/>
    <x v="71"/>
    <n v="4"/>
    <n v="24"/>
    <x v="3"/>
    <n v="32"/>
    <n v="0.25"/>
    <s v="DCS AMMONIA-UTILITIES"/>
    <m/>
    <m/>
    <m/>
    <s v="O1011203"/>
    <n v="24"/>
    <m/>
    <s v="00-Common"/>
    <x v="20"/>
    <x v="20"/>
    <x v="0"/>
    <m/>
    <s v=""/>
    <s v=""/>
    <m/>
    <s v="TS-P-01:13/_x000a_O1011203:24A"/>
    <s v="TS-P-01:14/_x000a_O1011203:24C"/>
    <m/>
    <m/>
    <m/>
    <s v=""/>
    <s v=""/>
    <x v="2"/>
    <x v="2"/>
    <x v="0"/>
    <x v="1"/>
    <x v="1"/>
    <s v="24A"/>
    <s v="24C"/>
    <x v="24"/>
    <x v="56"/>
    <x v="1442"/>
    <x v="1550"/>
  </r>
  <r>
    <s v="01"/>
    <m/>
    <s v="Сигнал"/>
    <s v="17-X -020216 -C"/>
    <x v="1421"/>
    <s v="00"/>
    <s v="Mixed Bed Rinse Outlet"/>
    <s v="ВЫХОД ПРОМЫВКИ СМЕШАННОГО СЛОЯ"/>
    <s v="Solenoid Valve"/>
    <s v="4124-FY-VD-BD17617L02200002_SH.2"/>
    <x v="21"/>
    <x v="13"/>
    <m/>
    <s v="17-C-CD-N-006FL03-L022"/>
    <s v="30 Core"/>
    <s v="C.15"/>
    <x v="5"/>
    <x v="18"/>
    <x v="7"/>
    <n v="16"/>
    <s v=""/>
    <s v="30"/>
    <s v="AVK 2,5 A, AVK 2,5 A"/>
    <x v="230"/>
    <x v="2"/>
    <x v="71"/>
    <x v="4"/>
    <x v="71"/>
    <s v="DB37-*m"/>
    <x v="1"/>
    <s v="CPO101"/>
    <n v="1"/>
    <s v="BP021"/>
    <x v="71"/>
    <n v="4"/>
    <n v="25"/>
    <x v="3"/>
    <n v="32"/>
    <n v="0.25"/>
    <s v="DCS AMMONIA-UTILITIES"/>
    <m/>
    <m/>
    <m/>
    <s v="O1011203"/>
    <n v="25"/>
    <m/>
    <s v="00-Common"/>
    <x v="20"/>
    <x v="20"/>
    <x v="0"/>
    <m/>
    <s v=""/>
    <s v=""/>
    <m/>
    <s v="TS-P-01:15/_x000a_O1011203:25A"/>
    <s v="TS-P-01:16/_x000a_O1011203:25C"/>
    <m/>
    <m/>
    <m/>
    <s v=""/>
    <s v=""/>
    <x v="2"/>
    <x v="2"/>
    <x v="0"/>
    <x v="1"/>
    <x v="1"/>
    <s v="25A"/>
    <s v="25C"/>
    <x v="25"/>
    <x v="57"/>
    <x v="1443"/>
    <x v="1551"/>
  </r>
  <r>
    <s v="01"/>
    <m/>
    <s v="Сигнал"/>
    <s v="17-A -020204 -C"/>
    <x v="1422"/>
    <s v="00"/>
    <s v="Analyzer sample line"/>
    <s v="ЛИНИЯ ОТБОРА ПРОБ АНАЛИЗАТОРА"/>
    <s v="Solenoid Valve"/>
    <s v="4124-FY-VD-BD17617L02200002_SH.2"/>
    <x v="21"/>
    <x v="13"/>
    <m/>
    <s v="17-C-CD-N-006FL03-L022"/>
    <s v="30 Core"/>
    <s v="C.17"/>
    <x v="5"/>
    <x v="18"/>
    <x v="10"/>
    <n v="18"/>
    <s v=""/>
    <s v="30"/>
    <s v="AVK 2,5 A, AVK 2,5 A"/>
    <x v="230"/>
    <x v="2"/>
    <x v="71"/>
    <x v="4"/>
    <x v="71"/>
    <s v="DB37-*m"/>
    <x v="1"/>
    <s v="CPO101"/>
    <n v="1"/>
    <s v="BP021"/>
    <x v="71"/>
    <n v="4"/>
    <n v="26"/>
    <x v="3"/>
    <n v="32"/>
    <n v="0.25"/>
    <s v="DCS AMMONIA-UTILITIES"/>
    <m/>
    <m/>
    <m/>
    <s v="O1011203"/>
    <n v="26"/>
    <m/>
    <s v="00-Common"/>
    <x v="20"/>
    <x v="20"/>
    <x v="0"/>
    <m/>
    <s v=""/>
    <s v=""/>
    <m/>
    <s v="TS-P-01:17/_x000a_O1011203:26A"/>
    <s v="TS-P-01:18/_x000a_O1011203:26C"/>
    <m/>
    <m/>
    <m/>
    <s v=""/>
    <s v=""/>
    <x v="2"/>
    <x v="2"/>
    <x v="0"/>
    <x v="1"/>
    <x v="1"/>
    <s v="26A"/>
    <s v="26C"/>
    <x v="26"/>
    <x v="58"/>
    <x v="1444"/>
    <x v="1552"/>
  </r>
  <r>
    <s v="01"/>
    <m/>
    <s v="Сигнал"/>
    <s v="17-A -020205"/>
    <x v="1423"/>
    <s v="00"/>
    <s v="Analyzer sample line"/>
    <s v="ЛИНИЯ ОТБОРА ПРОБ АНАЛИЗАТОРА"/>
    <s v="Solenoid Valve"/>
    <s v="4124-FY-VD-BD17617L02200002_SH.2"/>
    <x v="21"/>
    <x v="13"/>
    <m/>
    <s v="17-C-CD-N-006FL03-L022"/>
    <s v="30 Core"/>
    <s v="C.19"/>
    <x v="5"/>
    <x v="18"/>
    <x v="11"/>
    <s v="20"/>
    <s v=""/>
    <s v="30"/>
    <s v="AVK 2,5 A, AVK 2,5 A"/>
    <x v="230"/>
    <x v="2"/>
    <x v="71"/>
    <x v="4"/>
    <x v="71"/>
    <s v="DB37-*m"/>
    <x v="1"/>
    <s v="CPO101"/>
    <n v="1"/>
    <s v="BP021"/>
    <x v="71"/>
    <n v="4"/>
    <n v="27"/>
    <x v="3"/>
    <n v="32"/>
    <n v="0.25"/>
    <s v="DCS AMMONIA-UTILITIES"/>
    <m/>
    <m/>
    <m/>
    <s v="O1011203"/>
    <n v="27"/>
    <m/>
    <s v="00-Common"/>
    <x v="20"/>
    <x v="20"/>
    <x v="0"/>
    <m/>
    <s v=""/>
    <s v=""/>
    <m/>
    <s v="TS-P-01:19/_x000a_O1011203:27A"/>
    <s v="TS-P-01:20/_x000a_O1011203:27C"/>
    <m/>
    <m/>
    <m/>
    <s v=""/>
    <s v=""/>
    <x v="2"/>
    <x v="2"/>
    <x v="0"/>
    <x v="1"/>
    <x v="1"/>
    <s v="27A"/>
    <s v="27C"/>
    <x v="27"/>
    <x v="59"/>
    <x v="1445"/>
    <x v="1553"/>
  </r>
  <r>
    <s v="01"/>
    <m/>
    <s v="Сигнал"/>
    <s v="17-A -020205"/>
    <x v="1424"/>
    <s v="00"/>
    <s v="Analyzer sample line"/>
    <s v="ЛИНИЯ ОТБОРА ПРОБ АНАЛИЗАТОРА"/>
    <s v="Solenoid Valve"/>
    <s v="4124-FY-VD-BD17617L02200002_SH.2"/>
    <x v="21"/>
    <x v="13"/>
    <m/>
    <s v="17-C-CD-N-006FL03-L022"/>
    <s v="30 Core"/>
    <s v="C.21"/>
    <x v="5"/>
    <x v="18"/>
    <x v="12"/>
    <n v="22"/>
    <s v=""/>
    <s v="30"/>
    <s v="AVK 2,5 A, AVK 2,5 A"/>
    <x v="230"/>
    <x v="2"/>
    <x v="71"/>
    <x v="4"/>
    <x v="71"/>
    <s v="DB37-*m"/>
    <x v="1"/>
    <s v="CPO101"/>
    <n v="1"/>
    <s v="BP021"/>
    <x v="71"/>
    <n v="4"/>
    <n v="28"/>
    <x v="3"/>
    <n v="32"/>
    <n v="0.25"/>
    <s v="DCS AMMONIA-UTILITIES"/>
    <m/>
    <m/>
    <m/>
    <s v="O1011203"/>
    <n v="28"/>
    <m/>
    <s v="00-Common"/>
    <x v="20"/>
    <x v="20"/>
    <x v="0"/>
    <m/>
    <s v=""/>
    <s v=""/>
    <m/>
    <s v="TS-P-01:21/_x000a_O1011203:28A"/>
    <s v="TS-P-01:22/_x000a_O1011203:28C"/>
    <m/>
    <m/>
    <m/>
    <s v=""/>
    <s v=""/>
    <x v="2"/>
    <x v="2"/>
    <x v="0"/>
    <x v="1"/>
    <x v="1"/>
    <s v="28A"/>
    <s v="28C"/>
    <x v="28"/>
    <x v="60"/>
    <x v="1446"/>
    <x v="1554"/>
  </r>
  <r>
    <s v="01"/>
    <m/>
    <s v="Сигнал"/>
    <s v="17-A -020205"/>
    <x v="1425"/>
    <s v="00"/>
    <s v="Analyzer sample line"/>
    <s v="ЛИНИЯ ОТБОРА ПРОБ АНАЛИЗАТОРА"/>
    <s v="Solenoid Valve"/>
    <s v="4124-FY-VD-BD17617L02200002_SH.2"/>
    <x v="21"/>
    <x v="13"/>
    <m/>
    <s v="17-C-CD-N-006FL03-L022"/>
    <s v="30 Core"/>
    <s v="C.23"/>
    <x v="5"/>
    <x v="18"/>
    <x v="13"/>
    <n v="24"/>
    <s v=""/>
    <s v="30"/>
    <s v="AVK 2,5 A, AVK 2,5 A"/>
    <x v="230"/>
    <x v="2"/>
    <x v="71"/>
    <x v="4"/>
    <x v="71"/>
    <s v="DB37-*m"/>
    <x v="1"/>
    <s v="CPO101"/>
    <n v="1"/>
    <s v="BP021"/>
    <x v="71"/>
    <n v="4"/>
    <n v="29"/>
    <x v="3"/>
    <n v="32"/>
    <n v="0.25"/>
    <s v="DCS AMMONIA-UTILITIES"/>
    <m/>
    <m/>
    <m/>
    <s v="O1011203"/>
    <n v="29"/>
    <m/>
    <s v="00-Common"/>
    <x v="20"/>
    <x v="20"/>
    <x v="0"/>
    <m/>
    <s v=""/>
    <s v=""/>
    <m/>
    <s v="TS-P-01:23/_x000a_O1011203:29A"/>
    <s v="TS-P-01:24/_x000a_O1011203:29C"/>
    <m/>
    <m/>
    <m/>
    <s v=""/>
    <s v=""/>
    <x v="2"/>
    <x v="2"/>
    <x v="0"/>
    <x v="1"/>
    <x v="1"/>
    <s v="29A"/>
    <s v="29C"/>
    <x v="29"/>
    <x v="61"/>
    <x v="1447"/>
    <x v="1555"/>
  </r>
  <r>
    <s v="01"/>
    <m/>
    <s v="Сигнал"/>
    <s v="17-A -020205"/>
    <x v="1426"/>
    <s v="00"/>
    <s v="Analyzer sample line"/>
    <s v="ЛИНИЯ ОТБОРА ПРОБ АНАЛИЗАТОРА"/>
    <s v="Solenoid Valve"/>
    <s v="4124-FY-VD-BD17617L02200002_SH.2"/>
    <x v="21"/>
    <x v="13"/>
    <m/>
    <s v="17-C-CD-N-006FL03-L022"/>
    <s v="30 Core"/>
    <s v="C.25"/>
    <x v="5"/>
    <x v="18"/>
    <x v="14"/>
    <n v="26"/>
    <s v=""/>
    <s v="30"/>
    <s v="AVK 2,5 A, AVK 2,5 A"/>
    <x v="230"/>
    <x v="2"/>
    <x v="71"/>
    <x v="4"/>
    <x v="71"/>
    <s v="DB37-*m"/>
    <x v="1"/>
    <s v="CPO101"/>
    <n v="1"/>
    <s v="BP021"/>
    <x v="71"/>
    <n v="4"/>
    <n v="30"/>
    <x v="3"/>
    <n v="32"/>
    <n v="0.25"/>
    <s v="DCS AMMONIA-UTILITIES"/>
    <m/>
    <m/>
    <m/>
    <s v="O1011203"/>
    <n v="30"/>
    <m/>
    <s v="00-Common"/>
    <x v="20"/>
    <x v="20"/>
    <x v="0"/>
    <m/>
    <s v=""/>
    <s v=""/>
    <m/>
    <s v="TS-P-01:25/_x000a_O1011203:30A"/>
    <s v="TS-P-01:26/_x000a_O1011203:30C"/>
    <m/>
    <m/>
    <m/>
    <s v=""/>
    <s v=""/>
    <x v="2"/>
    <x v="2"/>
    <x v="0"/>
    <x v="1"/>
    <x v="1"/>
    <s v="30A"/>
    <s v="30C"/>
    <x v="30"/>
    <x v="62"/>
    <x v="1448"/>
    <x v="1556"/>
  </r>
  <r>
    <s v="01"/>
    <m/>
    <s v="Сигнал"/>
    <s v="17-X -020217"/>
    <x v="1427"/>
    <s v="00"/>
    <s v="H2SO4 from metering pumps"/>
    <s v="H2SO4 ИЗ ДОЗИРУЮЩИХ НАСОСОВ"/>
    <s v="Solenoid Valve"/>
    <s v="4124-FY-VD-BD17617L02200002_SH.4"/>
    <x v="21"/>
    <x v="13"/>
    <m/>
    <s v="17-C-CD-N-007FL03-L022"/>
    <s v="30 Core"/>
    <s v="C.01"/>
    <x v="5"/>
    <x v="48"/>
    <x v="5"/>
    <n v="2"/>
    <s v=""/>
    <s v="30"/>
    <s v="AVK 2,5 A, AVK 2,5 A"/>
    <x v="230"/>
    <x v="2"/>
    <x v="71"/>
    <x v="4"/>
    <x v="71"/>
    <s v="DB37-*m"/>
    <x v="1"/>
    <s v="CPO101"/>
    <n v="1"/>
    <s v="BP021"/>
    <x v="71"/>
    <n v="4"/>
    <n v="31"/>
    <x v="3"/>
    <n v="32"/>
    <n v="0.25"/>
    <s v="DCS AMMONIA-UTILITIES"/>
    <m/>
    <m/>
    <m/>
    <s v="O1011203"/>
    <n v="31"/>
    <m/>
    <s v="00-Common"/>
    <x v="20"/>
    <x v="20"/>
    <x v="0"/>
    <m/>
    <s v=""/>
    <s v=""/>
    <m/>
    <s v="TS-P-03:1/_x000a_O1011203:31A"/>
    <s v="TS-P-03:2/_x000a_O1011203:31C"/>
    <m/>
    <m/>
    <m/>
    <s v=""/>
    <s v=""/>
    <x v="2"/>
    <x v="2"/>
    <x v="0"/>
    <x v="1"/>
    <x v="1"/>
    <s v="31A"/>
    <s v="31C"/>
    <x v="31"/>
    <x v="63"/>
    <x v="1449"/>
    <x v="1557"/>
  </r>
  <r>
    <s v="01"/>
    <m/>
    <s v="Сигнал"/>
    <s v="17-X -020218"/>
    <x v="1428"/>
    <s v="00"/>
    <s v="H2SO4 to regeneration"/>
    <s v="H2SO4 В РЕГЕНЕРАЦИЮ"/>
    <s v="Solenoid Valve"/>
    <s v="4124-FY-VD-BD17617L02200002_SH.4"/>
    <x v="21"/>
    <x v="13"/>
    <m/>
    <s v="17-C-CD-N-007FL03-L022"/>
    <s v="30 Core"/>
    <s v="C.03"/>
    <x v="5"/>
    <x v="48"/>
    <x v="0"/>
    <n v="4"/>
    <s v=""/>
    <s v="30"/>
    <s v="AVK 2,5 A, AVK 2,5 A"/>
    <x v="230"/>
    <x v="2"/>
    <x v="71"/>
    <x v="4"/>
    <x v="71"/>
    <s v="DB37-*m"/>
    <x v="1"/>
    <s v="CPO101"/>
    <n v="1"/>
    <s v="BP021"/>
    <x v="71"/>
    <n v="4"/>
    <n v="32"/>
    <x v="3"/>
    <n v="32"/>
    <n v="0.25"/>
    <s v="DCS AMMONIA-UTILITIES"/>
    <m/>
    <m/>
    <m/>
    <s v="O1011203"/>
    <n v="32"/>
    <m/>
    <s v="00-Common"/>
    <x v="20"/>
    <x v="20"/>
    <x v="0"/>
    <m/>
    <s v=""/>
    <s v=""/>
    <m/>
    <s v="TS-P-03:3/_x000a_O1011203:32A"/>
    <s v="TS-P-03:4/_x000a_O1011203:32C"/>
    <m/>
    <m/>
    <m/>
    <s v=""/>
    <s v=""/>
    <x v="2"/>
    <x v="2"/>
    <x v="0"/>
    <x v="1"/>
    <x v="1"/>
    <s v="32A"/>
    <s v="32C"/>
    <x v="32"/>
    <x v="64"/>
    <x v="1450"/>
    <x v="1558"/>
  </r>
  <r>
    <s v="01"/>
    <m/>
    <s v="Сигнал"/>
    <s v="17-X -090301 -A"/>
    <x v="1429"/>
    <s v="10"/>
    <s v="To DECISSANT TOWER 17-L-091-V-092A"/>
    <s v="В ОСУШИТЕЛИ 17L091V092A"/>
    <s v="Solenoid Valve"/>
    <s v="4124-GY-VD-BD17517L091091_SH.2"/>
    <x v="21"/>
    <x v="13"/>
    <m/>
    <s v="17-C-CD-N-006FL10-L091"/>
    <s v="30 Core"/>
    <s v="C.01"/>
    <x v="5"/>
    <x v="16"/>
    <x v="5"/>
    <n v="2"/>
    <s v=""/>
    <s v="30"/>
    <s v="AVK 2,5 A, AVK 2,5 A"/>
    <x v="230"/>
    <x v="2"/>
    <x v="72"/>
    <x v="4"/>
    <x v="72"/>
    <s v="DB37-*m"/>
    <x v="1"/>
    <s v="CPO101"/>
    <n v="1"/>
    <s v="BP021"/>
    <x v="72"/>
    <n v="5"/>
    <n v="1"/>
    <x v="3"/>
    <n v="32"/>
    <n v="0.25"/>
    <s v="DCS AMMONIA-UTILITIES"/>
    <m/>
    <m/>
    <m/>
    <s v="O1011204"/>
    <n v="1"/>
    <m/>
    <s v="10-Combined Bldgn-N2 plant, Demi water"/>
    <x v="20"/>
    <x v="20"/>
    <x v="0"/>
    <m/>
    <s v=""/>
    <s v=""/>
    <m/>
    <s v="TS-P-02:1/_x000a_O1011204:1A"/>
    <s v="TS-P-02:2/_x000a_O1011204:1C"/>
    <m/>
    <m/>
    <m/>
    <s v=""/>
    <s v=""/>
    <x v="2"/>
    <x v="2"/>
    <x v="0"/>
    <x v="1"/>
    <x v="1"/>
    <s v="1A"/>
    <s v="1C"/>
    <x v="0"/>
    <x v="0"/>
    <x v="1451"/>
    <x v="1559"/>
  </r>
  <r>
    <s v="01"/>
    <m/>
    <s v="Сигнал"/>
    <s v="17-X -090301 -A"/>
    <x v="1430"/>
    <s v="10"/>
    <s v="To DECISSANT TOWER 17-L-091-V-092A"/>
    <s v="В ОСУШИТЕЛИ 17L091V092A"/>
    <s v="Solenoid Valve"/>
    <s v="4124-GY-VD-BD17517L091091_SH.2"/>
    <x v="21"/>
    <x v="13"/>
    <m/>
    <s v="17-C-CD-N-006FL10-L091"/>
    <s v="30 Core"/>
    <s v="C.03"/>
    <x v="5"/>
    <x v="16"/>
    <x v="0"/>
    <n v="4"/>
    <s v=""/>
    <s v="30"/>
    <s v="AVK 2,5 A, AVK 2,5 A"/>
    <x v="230"/>
    <x v="2"/>
    <x v="72"/>
    <x v="4"/>
    <x v="72"/>
    <s v="DB37-*m"/>
    <x v="1"/>
    <s v="CPO101"/>
    <n v="1"/>
    <s v="BP021"/>
    <x v="72"/>
    <n v="5"/>
    <n v="2"/>
    <x v="3"/>
    <n v="32"/>
    <n v="0.25"/>
    <s v="DCS AMMONIA-UTILITIES"/>
    <m/>
    <m/>
    <m/>
    <s v="O1011204"/>
    <n v="2"/>
    <m/>
    <s v="10-Combined Bldgn-N2 plant, Demi water"/>
    <x v="20"/>
    <x v="20"/>
    <x v="0"/>
    <m/>
    <s v=""/>
    <s v=""/>
    <m/>
    <s v="TS-P-02:3/_x000a_O1011204:2A"/>
    <s v="TS-P-02:4/_x000a_O1011204:2C"/>
    <m/>
    <m/>
    <m/>
    <s v=""/>
    <s v=""/>
    <x v="2"/>
    <x v="2"/>
    <x v="0"/>
    <x v="1"/>
    <x v="1"/>
    <s v="2A"/>
    <s v="2C"/>
    <x v="1"/>
    <x v="1"/>
    <x v="1452"/>
    <x v="1560"/>
  </r>
  <r>
    <s v="01"/>
    <m/>
    <s v="Сигнал"/>
    <s v="17-X -090301 -B"/>
    <x v="1431"/>
    <s v="10"/>
    <s v="To DECISSANT TOWER 17-L-091-V-092B"/>
    <s v="В ОСУШИТЕЛИ 17L091V092В"/>
    <s v="Solenoid Valve"/>
    <s v="4124-GY-VD-BD17517L091091_SH.2"/>
    <x v="21"/>
    <x v="13"/>
    <m/>
    <s v="17-C-CD-N-006FL10-L091"/>
    <s v="30 Core"/>
    <s v="C.05"/>
    <x v="5"/>
    <x v="16"/>
    <x v="1"/>
    <n v="6"/>
    <s v=""/>
    <s v="30"/>
    <s v="AVK 2,5 A, AVK 2,5 A"/>
    <x v="230"/>
    <x v="2"/>
    <x v="72"/>
    <x v="4"/>
    <x v="72"/>
    <s v="DB37-*m"/>
    <x v="1"/>
    <s v="CPO101"/>
    <n v="1"/>
    <s v="BP021"/>
    <x v="72"/>
    <n v="5"/>
    <n v="3"/>
    <x v="3"/>
    <n v="32"/>
    <n v="0.25"/>
    <s v="DCS AMMONIA-UTILITIES"/>
    <m/>
    <m/>
    <m/>
    <s v="O1011204"/>
    <n v="3"/>
    <m/>
    <s v="10-Combined Bldgn-N2 plant, Demi water"/>
    <x v="20"/>
    <x v="20"/>
    <x v="0"/>
    <m/>
    <s v=""/>
    <s v=""/>
    <m/>
    <s v="TS-P-02:5/_x000a_O1011204:3A"/>
    <s v="TS-P-02:6/_x000a_O1011204:3C"/>
    <m/>
    <m/>
    <m/>
    <s v=""/>
    <s v=""/>
    <x v="2"/>
    <x v="2"/>
    <x v="0"/>
    <x v="1"/>
    <x v="1"/>
    <s v="3A"/>
    <s v="3C"/>
    <x v="2"/>
    <x v="2"/>
    <x v="1453"/>
    <x v="1561"/>
  </r>
  <r>
    <s v="01"/>
    <m/>
    <s v="Сигнал"/>
    <s v="17-X -090301 -B"/>
    <x v="1432"/>
    <s v="10"/>
    <s v="To DECISSANT TOWER 17-L-091-V-092B"/>
    <s v="В ОСУШИТЕЛИ 17L091V092В"/>
    <s v="Solenoid Valve"/>
    <s v="4124-GY-VD-BD17517L091091_SH.2"/>
    <x v="21"/>
    <x v="13"/>
    <m/>
    <s v="17-C-CD-N-006FL10-L091"/>
    <s v="30 Core"/>
    <s v="C.07"/>
    <x v="5"/>
    <x v="16"/>
    <x v="2"/>
    <n v="8"/>
    <s v=""/>
    <s v="30"/>
    <s v="AVK 2,5 A, AVK 2,5 A"/>
    <x v="230"/>
    <x v="2"/>
    <x v="72"/>
    <x v="4"/>
    <x v="72"/>
    <s v="DB37-*m"/>
    <x v="1"/>
    <s v="CPO101"/>
    <n v="1"/>
    <s v="BP021"/>
    <x v="72"/>
    <n v="5"/>
    <n v="4"/>
    <x v="3"/>
    <n v="32"/>
    <n v="0.25"/>
    <s v="DCS AMMONIA-UTILITIES"/>
    <m/>
    <m/>
    <m/>
    <s v="O1011204"/>
    <n v="4"/>
    <m/>
    <s v="10-Combined Bldgn-N2 plant, Demi water"/>
    <x v="20"/>
    <x v="20"/>
    <x v="0"/>
    <m/>
    <s v=""/>
    <s v=""/>
    <m/>
    <s v="TS-P-02:7/_x000a_O1011204:4A"/>
    <s v="TS-P-02:8/_x000a_O1011204:4C"/>
    <m/>
    <m/>
    <m/>
    <s v=""/>
    <s v=""/>
    <x v="2"/>
    <x v="2"/>
    <x v="0"/>
    <x v="1"/>
    <x v="1"/>
    <s v="4A"/>
    <s v="4C"/>
    <x v="3"/>
    <x v="3"/>
    <x v="1454"/>
    <x v="1562"/>
  </r>
  <r>
    <s v="01"/>
    <m/>
    <s v="Сигнал"/>
    <s v="17-X -090302 -A"/>
    <x v="1433"/>
    <s v="10"/>
    <s v="To ATM Safe location"/>
    <s v="В БЕЗОПАСНОЕ МЕСТО АТМОСФЕРУ"/>
    <s v="Solenoid Valve"/>
    <s v="4124-GY-VD-BD17517L091091_SH.2"/>
    <x v="21"/>
    <x v="13"/>
    <m/>
    <s v="17-C-CD-N-006FL10-L091"/>
    <s v="30 Core"/>
    <s v="C.09"/>
    <x v="5"/>
    <x v="16"/>
    <x v="3"/>
    <n v="10"/>
    <s v=""/>
    <s v="30"/>
    <s v="AVK 2,5 A, AVK 2,5 A"/>
    <x v="230"/>
    <x v="2"/>
    <x v="72"/>
    <x v="4"/>
    <x v="72"/>
    <s v="DB37-*m"/>
    <x v="1"/>
    <s v="CPO101"/>
    <n v="1"/>
    <s v="BP021"/>
    <x v="72"/>
    <n v="5"/>
    <n v="5"/>
    <x v="3"/>
    <n v="32"/>
    <n v="0.25"/>
    <s v="DCS AMMONIA-UTILITIES"/>
    <m/>
    <m/>
    <m/>
    <s v="O1011204"/>
    <n v="5"/>
    <m/>
    <s v="10-Combined Bldgn-N2 plant, Demi water"/>
    <x v="20"/>
    <x v="20"/>
    <x v="0"/>
    <m/>
    <s v=""/>
    <s v=""/>
    <m/>
    <s v="TS-P-02:9/_x000a_O1011204:5A"/>
    <s v="TS-P-02:10/_x000a_O1011204:5C"/>
    <m/>
    <m/>
    <m/>
    <s v=""/>
    <s v=""/>
    <x v="2"/>
    <x v="2"/>
    <x v="0"/>
    <x v="1"/>
    <x v="1"/>
    <s v="5A"/>
    <s v="5C"/>
    <x v="4"/>
    <x v="4"/>
    <x v="1455"/>
    <x v="1563"/>
  </r>
  <r>
    <s v="01"/>
    <m/>
    <s v="Сигнал"/>
    <s v="17-X -090302 -B"/>
    <x v="1434"/>
    <s v="10"/>
    <s v="To ATM Safe location"/>
    <s v="В БЕЗОПАСНОЕ МЕСТО АТМОСФЕРУ"/>
    <s v="Solenoid Valve"/>
    <s v="4124-GY-VD-BD17517L091091_SH.2"/>
    <x v="21"/>
    <x v="13"/>
    <m/>
    <s v="17-C-CD-N-006FL10-L091"/>
    <s v="30 Core"/>
    <s v="C.11"/>
    <x v="5"/>
    <x v="16"/>
    <x v="4"/>
    <n v="12"/>
    <s v=""/>
    <s v="30"/>
    <s v="AVK 2,5 A, AVK 2,5 A"/>
    <x v="230"/>
    <x v="2"/>
    <x v="72"/>
    <x v="4"/>
    <x v="72"/>
    <s v="DB37-*m"/>
    <x v="1"/>
    <s v="CPO101"/>
    <n v="1"/>
    <s v="BP021"/>
    <x v="72"/>
    <n v="5"/>
    <n v="6"/>
    <x v="3"/>
    <n v="32"/>
    <n v="0.25"/>
    <s v="DCS AMMONIA-UTILITIES"/>
    <m/>
    <m/>
    <m/>
    <s v="O1011204"/>
    <n v="6"/>
    <m/>
    <s v="10-Combined Bldgn-N2 plant, Demi water"/>
    <x v="20"/>
    <x v="20"/>
    <x v="0"/>
    <m/>
    <s v=""/>
    <s v=""/>
    <m/>
    <s v="TS-P-02:11/_x000a_O1011204:6A"/>
    <s v="TS-P-02:12/_x000a_O1011204:6C"/>
    <m/>
    <m/>
    <m/>
    <s v=""/>
    <s v=""/>
    <x v="2"/>
    <x v="2"/>
    <x v="0"/>
    <x v="1"/>
    <x v="1"/>
    <s v="6A"/>
    <s v="6C"/>
    <x v="5"/>
    <x v="5"/>
    <x v="1456"/>
    <x v="1564"/>
  </r>
  <r>
    <s v="01"/>
    <m/>
    <s v="Сигнал"/>
    <s v="17-X -090301 -C"/>
    <x v="1435"/>
    <s v="10"/>
    <s v="To DECISSANT TOWER 17-L-091-V-092C"/>
    <s v="В ОСУШИТЕЛИ 17L091V092С"/>
    <s v="Solenoid Valve"/>
    <s v="4124-GY-VD-BD17517L091091_SH.2"/>
    <x v="21"/>
    <x v="13"/>
    <m/>
    <s v="17-C-CD-N-006FL10-L091"/>
    <s v="30 Core"/>
    <s v="C.17"/>
    <x v="5"/>
    <x v="16"/>
    <x v="10"/>
    <n v="18"/>
    <s v=""/>
    <s v="30"/>
    <s v="AVK 2,5 A, AVK 2,5 A"/>
    <x v="230"/>
    <x v="2"/>
    <x v="72"/>
    <x v="4"/>
    <x v="72"/>
    <s v="DB37-*m"/>
    <x v="1"/>
    <s v="CPO101"/>
    <n v="1"/>
    <s v="BP021"/>
    <x v="72"/>
    <n v="5"/>
    <n v="7"/>
    <x v="3"/>
    <n v="32"/>
    <n v="0.25"/>
    <s v="DCS AMMONIA-UTILITIES"/>
    <m/>
    <m/>
    <m/>
    <s v="O1011204"/>
    <n v="7"/>
    <m/>
    <s v="10-Combined Bldgn-N2 plant, Demi water"/>
    <x v="20"/>
    <x v="20"/>
    <x v="0"/>
    <m/>
    <s v=""/>
    <s v=""/>
    <m/>
    <s v="TS-P-02:17/_x000a_O1011204:7A"/>
    <s v="TS-P-02:18/_x000a_O1011204:7C"/>
    <m/>
    <m/>
    <m/>
    <s v=""/>
    <s v=""/>
    <x v="2"/>
    <x v="2"/>
    <x v="0"/>
    <x v="1"/>
    <x v="1"/>
    <s v="7A"/>
    <s v="7C"/>
    <x v="6"/>
    <x v="6"/>
    <x v="1457"/>
    <x v="1565"/>
  </r>
  <r>
    <s v="01"/>
    <m/>
    <s v="Сигнал"/>
    <s v="17-X -090301 -C"/>
    <x v="1436"/>
    <s v="10"/>
    <s v="To DECISSANT TOWER 17-L-091-V-092C"/>
    <s v="В ОСУШИТЕЛИ 17L091V092С"/>
    <s v="Solenoid Valve"/>
    <s v="4124-GY-VD-BD17517L091091_SH.2"/>
    <x v="21"/>
    <x v="13"/>
    <m/>
    <s v="17-C-CD-N-006FL10-L091"/>
    <s v="30 Core"/>
    <s v="C.19"/>
    <x v="5"/>
    <x v="16"/>
    <x v="11"/>
    <s v="20"/>
    <s v=""/>
    <s v="30"/>
    <s v="AVK 2,5 A, AVK 2,5 A"/>
    <x v="230"/>
    <x v="2"/>
    <x v="72"/>
    <x v="4"/>
    <x v="72"/>
    <s v="DB37-*m"/>
    <x v="1"/>
    <s v="CPO101"/>
    <n v="1"/>
    <s v="BP021"/>
    <x v="72"/>
    <n v="5"/>
    <n v="8"/>
    <x v="3"/>
    <n v="32"/>
    <n v="0.25"/>
    <s v="DCS AMMONIA-UTILITIES"/>
    <m/>
    <m/>
    <m/>
    <s v="O1011204"/>
    <n v="8"/>
    <m/>
    <s v="10-Combined Bldgn-N2 plant, Demi water"/>
    <x v="20"/>
    <x v="20"/>
    <x v="0"/>
    <m/>
    <s v=""/>
    <s v=""/>
    <m/>
    <s v="TS-P-02:19/_x000a_O1011204:8A"/>
    <s v="TS-P-02:20/_x000a_O1011204:8C"/>
    <m/>
    <m/>
    <m/>
    <s v=""/>
    <s v=""/>
    <x v="2"/>
    <x v="2"/>
    <x v="0"/>
    <x v="1"/>
    <x v="1"/>
    <s v="8A"/>
    <s v="8C"/>
    <x v="7"/>
    <x v="7"/>
    <x v="1458"/>
    <x v="1566"/>
  </r>
  <r>
    <s v="01"/>
    <m/>
    <s v="Сигнал"/>
    <s v="17-X -090301 -D"/>
    <x v="1437"/>
    <s v="10"/>
    <s v="To DECISSANT TOWER 17-L-091-V-092D"/>
    <s v="В ОСУШИТЕЛИ 17L091V092D"/>
    <s v="Solenoid Valve"/>
    <s v="4124-GY-VD-BD17517L091091_SH.2"/>
    <x v="21"/>
    <x v="13"/>
    <m/>
    <s v="17-C-CD-N-006FL10-L091"/>
    <s v="30 Core"/>
    <s v="C.21"/>
    <x v="5"/>
    <x v="16"/>
    <x v="12"/>
    <n v="22"/>
    <s v=""/>
    <s v="30"/>
    <s v="AVK 2,5 A, AVK 2,5 A"/>
    <x v="230"/>
    <x v="2"/>
    <x v="72"/>
    <x v="4"/>
    <x v="72"/>
    <s v="DB37-*m"/>
    <x v="1"/>
    <s v="CPO101"/>
    <n v="1"/>
    <s v="BP021"/>
    <x v="72"/>
    <n v="5"/>
    <n v="9"/>
    <x v="3"/>
    <n v="32"/>
    <n v="0.25"/>
    <s v="DCS AMMONIA-UTILITIES"/>
    <m/>
    <m/>
    <m/>
    <s v="O1011204"/>
    <n v="9"/>
    <m/>
    <s v="10-Combined Bldgn-N2 plant, Demi water"/>
    <x v="20"/>
    <x v="20"/>
    <x v="0"/>
    <m/>
    <s v=""/>
    <s v=""/>
    <m/>
    <s v="TS-P-02:21/_x000a_O1011204:9A"/>
    <s v="TS-P-02:22/_x000a_O1011204:9C"/>
    <m/>
    <m/>
    <m/>
    <s v=""/>
    <s v=""/>
    <x v="2"/>
    <x v="2"/>
    <x v="0"/>
    <x v="1"/>
    <x v="1"/>
    <s v="9A"/>
    <s v="9C"/>
    <x v="8"/>
    <x v="8"/>
    <x v="1459"/>
    <x v="1567"/>
  </r>
  <r>
    <s v="01"/>
    <m/>
    <s v="Сигнал"/>
    <s v="17-X -090301 -D"/>
    <x v="1438"/>
    <s v="10"/>
    <s v="To DECISSANT TOWER 17-L-091-V-092D"/>
    <s v="В ОСУШИТЕЛИ 17L091V092D"/>
    <s v="Solenoid Valve"/>
    <s v="4124-GY-VD-BD17517L091091_SH.2"/>
    <x v="21"/>
    <x v="13"/>
    <m/>
    <s v="17-C-CD-N-006FL10-L091"/>
    <s v="30 Core"/>
    <s v="C.23"/>
    <x v="5"/>
    <x v="16"/>
    <x v="13"/>
    <n v="24"/>
    <s v=""/>
    <s v="30"/>
    <s v="AVK 2,5 A, AVK 2,5 A"/>
    <x v="230"/>
    <x v="2"/>
    <x v="72"/>
    <x v="4"/>
    <x v="72"/>
    <s v="DB37-*m"/>
    <x v="1"/>
    <s v="CPO101"/>
    <n v="1"/>
    <s v="BP021"/>
    <x v="72"/>
    <n v="5"/>
    <n v="10"/>
    <x v="3"/>
    <n v="32"/>
    <n v="0.25"/>
    <s v="DCS AMMONIA-UTILITIES"/>
    <m/>
    <m/>
    <m/>
    <s v="O1011204"/>
    <n v="10"/>
    <m/>
    <s v="10-Combined Bldgn-N2 plant, Demi water"/>
    <x v="20"/>
    <x v="20"/>
    <x v="0"/>
    <m/>
    <s v=""/>
    <s v=""/>
    <m/>
    <s v="TS-P-02:23/_x000a_O1011204:10A"/>
    <s v="TS-P-02:24/_x000a_O1011204:10C"/>
    <m/>
    <m/>
    <m/>
    <s v=""/>
    <s v=""/>
    <x v="2"/>
    <x v="2"/>
    <x v="0"/>
    <x v="1"/>
    <x v="1"/>
    <s v="10A"/>
    <s v="10C"/>
    <x v="9"/>
    <x v="9"/>
    <x v="1460"/>
    <x v="1568"/>
  </r>
  <r>
    <s v="01"/>
    <m/>
    <s v="Сигнал"/>
    <s v="17-X -090302 -C"/>
    <x v="1439"/>
    <s v="10"/>
    <s v="To ATM Safe location"/>
    <s v="В БЕЗОПАСНОЕ МЕСТО АТМОСФЕРУ"/>
    <s v="Solenoid Valve"/>
    <s v="4124-GY-VD-BD17517L091091_SH.2"/>
    <x v="21"/>
    <x v="13"/>
    <m/>
    <s v="17-C-CD-N-006FL10-L091"/>
    <s v="30 Core"/>
    <s v="C.25"/>
    <x v="5"/>
    <x v="16"/>
    <x v="14"/>
    <n v="26"/>
    <s v=""/>
    <s v="30"/>
    <s v="AVK 2,5 A, AVK 2,5 A"/>
    <x v="230"/>
    <x v="2"/>
    <x v="72"/>
    <x v="4"/>
    <x v="72"/>
    <s v="DB37-*m"/>
    <x v="1"/>
    <s v="CPO101"/>
    <n v="1"/>
    <s v="BP021"/>
    <x v="72"/>
    <n v="5"/>
    <n v="11"/>
    <x v="3"/>
    <n v="32"/>
    <n v="0.25"/>
    <s v="DCS AMMONIA-UTILITIES"/>
    <m/>
    <m/>
    <m/>
    <s v="O1011204"/>
    <n v="11"/>
    <m/>
    <s v="10-Combined Bldgn-N2 plant, Demi water"/>
    <x v="20"/>
    <x v="20"/>
    <x v="0"/>
    <m/>
    <s v=""/>
    <s v=""/>
    <m/>
    <s v="TS-P-02:25/_x000a_O1011204:11A"/>
    <s v="TS-P-02:26/_x000a_O1011204:11C"/>
    <m/>
    <m/>
    <m/>
    <s v=""/>
    <s v=""/>
    <x v="2"/>
    <x v="2"/>
    <x v="0"/>
    <x v="1"/>
    <x v="1"/>
    <s v="11A"/>
    <s v="11C"/>
    <x v="10"/>
    <x v="10"/>
    <x v="1461"/>
    <x v="1569"/>
  </r>
  <r>
    <s v="01"/>
    <m/>
    <s v="Сигнал"/>
    <s v="17-X -090302 -D"/>
    <x v="1440"/>
    <s v="10"/>
    <s v="To ATM Safe location"/>
    <s v="В БЕЗОПАСНОЕ МЕСТО АТМОСФЕРУ"/>
    <s v="Solenoid Valve"/>
    <s v="4124-GY-VD-BD17517L091091_SH.2"/>
    <x v="21"/>
    <x v="13"/>
    <m/>
    <s v="17-C-CD-N-006FL10-L091"/>
    <s v="30 Core"/>
    <s v="C.27"/>
    <x v="5"/>
    <x v="16"/>
    <x v="15"/>
    <n v="28"/>
    <s v=""/>
    <s v="30"/>
    <s v="AVK 2,5 A, AVK 2,5 A"/>
    <x v="230"/>
    <x v="2"/>
    <x v="72"/>
    <x v="4"/>
    <x v="72"/>
    <s v="DB37-*m"/>
    <x v="1"/>
    <s v="CPO101"/>
    <n v="1"/>
    <s v="BP021"/>
    <x v="72"/>
    <n v="5"/>
    <n v="12"/>
    <x v="3"/>
    <n v="32"/>
    <n v="0.25"/>
    <s v="DCS AMMONIA-UTILITIES"/>
    <m/>
    <m/>
    <m/>
    <s v="O1011204"/>
    <n v="12"/>
    <m/>
    <s v="10-Combined Bldgn-N2 plant, Demi water"/>
    <x v="20"/>
    <x v="20"/>
    <x v="0"/>
    <m/>
    <s v=""/>
    <s v=""/>
    <m/>
    <s v="TS-P-02:27/_x000a_O1011204:12A"/>
    <s v="TS-P-02:28/_x000a_O1011204:12C"/>
    <m/>
    <m/>
    <m/>
    <s v=""/>
    <s v=""/>
    <x v="2"/>
    <x v="2"/>
    <x v="0"/>
    <x v="1"/>
    <x v="1"/>
    <s v="12A"/>
    <s v="12C"/>
    <x v="11"/>
    <x v="11"/>
    <x v="1462"/>
    <x v="1570"/>
  </r>
  <r>
    <s v="01"/>
    <m/>
    <s v="Сигнал"/>
    <s v="17-X -020219"/>
    <x v="1441"/>
    <s v="00"/>
    <s v="H2SO4 to regeneration, drain"/>
    <s v="H2SO4 В РЕГЕНЕРАЦИЮ, СЛИВ"/>
    <s v="Solenoid Valve"/>
    <s v="4124-FY-VD-BD17617L02200002_SH.4"/>
    <x v="21"/>
    <x v="13"/>
    <m/>
    <s v="17-C-CD-N-007FL03-L022"/>
    <s v="30 Core"/>
    <s v="C.05"/>
    <x v="5"/>
    <x v="48"/>
    <x v="1"/>
    <n v="6"/>
    <s v=""/>
    <s v="30"/>
    <s v="AVK 2,5 A, AVK 2,5 A"/>
    <x v="230"/>
    <x v="2"/>
    <x v="72"/>
    <x v="4"/>
    <x v="72"/>
    <s v="DB37-*m"/>
    <x v="1"/>
    <s v="CPO101"/>
    <n v="1"/>
    <s v="BP021"/>
    <x v="72"/>
    <n v="5"/>
    <n v="13"/>
    <x v="3"/>
    <n v="32"/>
    <n v="0.25"/>
    <s v="DCS AMMONIA-UTILITIES"/>
    <m/>
    <m/>
    <m/>
    <s v="O1011204"/>
    <n v="13"/>
    <m/>
    <s v="00-Common"/>
    <x v="20"/>
    <x v="20"/>
    <x v="0"/>
    <m/>
    <s v=""/>
    <s v=""/>
    <m/>
    <s v="TS-P-03:5/_x000a_O1011204:13A"/>
    <s v="TS-P-03:6/_x000a_O1011204:13C"/>
    <m/>
    <m/>
    <m/>
    <s v=""/>
    <s v=""/>
    <x v="2"/>
    <x v="2"/>
    <x v="0"/>
    <x v="1"/>
    <x v="1"/>
    <s v="13A"/>
    <s v="13C"/>
    <x v="12"/>
    <x v="12"/>
    <x v="1463"/>
    <x v="1571"/>
  </r>
  <r>
    <s v="01"/>
    <m/>
    <s v="Сигнал"/>
    <s v="17-X -020220"/>
    <x v="1442"/>
    <s v="00"/>
    <s v="NaOH from metering pumps"/>
    <s v="NAOH ИЗ ДОЗИРУЮЩИХ НАСОСОВ"/>
    <s v="Solenoid Valve"/>
    <s v="4124-FY-VD-BD17617L02200002_SH.4"/>
    <x v="21"/>
    <x v="13"/>
    <m/>
    <s v="17-C-CD-N-007FL03-L022"/>
    <s v="30 Core"/>
    <s v="C.07"/>
    <x v="5"/>
    <x v="48"/>
    <x v="2"/>
    <n v="8"/>
    <s v=""/>
    <s v="30"/>
    <s v="AVK 2,5 A, AVK 2,5 A"/>
    <x v="230"/>
    <x v="2"/>
    <x v="72"/>
    <x v="4"/>
    <x v="72"/>
    <s v="DB37-*m"/>
    <x v="1"/>
    <s v="CPO101"/>
    <n v="1"/>
    <s v="BP021"/>
    <x v="72"/>
    <n v="5"/>
    <n v="14"/>
    <x v="3"/>
    <n v="32"/>
    <n v="0.25"/>
    <s v="DCS AMMONIA-UTILITIES"/>
    <m/>
    <m/>
    <m/>
    <s v="O1011204"/>
    <n v="14"/>
    <m/>
    <s v="00-Common"/>
    <x v="20"/>
    <x v="20"/>
    <x v="0"/>
    <m/>
    <s v=""/>
    <s v=""/>
    <m/>
    <s v="TS-P-03:7/_x000a_O1011204:14A"/>
    <s v="TS-P-03:8/_x000a_O1011204:14C"/>
    <m/>
    <m/>
    <m/>
    <s v=""/>
    <s v=""/>
    <x v="2"/>
    <x v="2"/>
    <x v="0"/>
    <x v="1"/>
    <x v="1"/>
    <s v="14A"/>
    <s v="14C"/>
    <x v="13"/>
    <x v="13"/>
    <x v="1464"/>
    <x v="1572"/>
  </r>
  <r>
    <s v="01"/>
    <m/>
    <s v="Сигнал"/>
    <s v="17-X -020221"/>
    <x v="1443"/>
    <s v="00"/>
    <s v="NaOH to regeneration"/>
    <s v="NAOH В РЕГЕНЕРАЦИЮ"/>
    <s v="Solenoid Valve"/>
    <s v="4124-FY-VD-BD17617L02200002_SH.4"/>
    <x v="21"/>
    <x v="13"/>
    <m/>
    <s v="17-C-CD-N-007FL03-L022"/>
    <s v="30 Core"/>
    <s v="C.09"/>
    <x v="5"/>
    <x v="48"/>
    <x v="3"/>
    <n v="10"/>
    <s v=""/>
    <s v="30"/>
    <s v="AVK 2,5 A, AVK 2,5 A"/>
    <x v="230"/>
    <x v="2"/>
    <x v="72"/>
    <x v="4"/>
    <x v="72"/>
    <s v="DB37-*m"/>
    <x v="1"/>
    <s v="CPO101"/>
    <n v="1"/>
    <s v="BP021"/>
    <x v="72"/>
    <n v="5"/>
    <n v="15"/>
    <x v="3"/>
    <n v="32"/>
    <n v="0.25"/>
    <s v="DCS AMMONIA-UTILITIES"/>
    <m/>
    <m/>
    <m/>
    <s v="O1011204"/>
    <n v="15"/>
    <m/>
    <s v="00-Common"/>
    <x v="20"/>
    <x v="20"/>
    <x v="0"/>
    <m/>
    <s v=""/>
    <s v=""/>
    <m/>
    <s v="TS-P-03:9/_x000a_O1011204:15A"/>
    <s v="TS-P-03:10/_x000a_O1011204:15C"/>
    <m/>
    <m/>
    <m/>
    <s v=""/>
    <s v=""/>
    <x v="2"/>
    <x v="2"/>
    <x v="0"/>
    <x v="1"/>
    <x v="1"/>
    <s v="15A"/>
    <s v="15C"/>
    <x v="14"/>
    <x v="14"/>
    <x v="1465"/>
    <x v="1573"/>
  </r>
  <r>
    <s v="01"/>
    <m/>
    <s v="Сигнал"/>
    <s v="17-X -020222"/>
    <x v="1444"/>
    <s v="00"/>
    <s v="NaOH to regeneration, drain"/>
    <s v="NAOH В РЕГЕНЕРАЦИЮ, СЛИВ"/>
    <s v="Solenoid Valve"/>
    <s v="4124-FY-VD-BD17617L02200002_SH.4"/>
    <x v="21"/>
    <x v="13"/>
    <m/>
    <s v="17-C-CD-N-007FL03-L022"/>
    <s v="30 Core"/>
    <s v="C.11"/>
    <x v="5"/>
    <x v="48"/>
    <x v="4"/>
    <n v="12"/>
    <s v=""/>
    <s v="30"/>
    <s v="AVK 2,5 A, AVK 2,5 A"/>
    <x v="230"/>
    <x v="2"/>
    <x v="72"/>
    <x v="4"/>
    <x v="72"/>
    <s v="DB37-*m"/>
    <x v="1"/>
    <s v="CPO101"/>
    <n v="1"/>
    <s v="BP021"/>
    <x v="72"/>
    <n v="5"/>
    <n v="16"/>
    <x v="3"/>
    <n v="32"/>
    <n v="0.25"/>
    <s v="DCS AMMONIA-UTILITIES"/>
    <m/>
    <m/>
    <m/>
    <s v="O1011204"/>
    <n v="16"/>
    <m/>
    <s v="00-Common"/>
    <x v="20"/>
    <x v="20"/>
    <x v="0"/>
    <m/>
    <s v=""/>
    <s v=""/>
    <m/>
    <s v="TS-P-03:11/_x000a_O1011204:16A"/>
    <s v="TS-P-03:12/_x000a_O1011204:16C"/>
    <m/>
    <m/>
    <m/>
    <s v=""/>
    <s v=""/>
    <x v="2"/>
    <x v="2"/>
    <x v="0"/>
    <x v="1"/>
    <x v="1"/>
    <s v="16A"/>
    <s v="16C"/>
    <x v="15"/>
    <x v="15"/>
    <x v="1466"/>
    <x v="1574"/>
  </r>
  <r>
    <s v="01"/>
    <m/>
    <s v="Сигнал"/>
    <s v="17-A -020207"/>
    <x v="1445"/>
    <s v="00"/>
    <s v="Analyzer sample line"/>
    <s v="ЛИНИЯ ОТБОРА ПРОБ АНАЛИЗАТОРА"/>
    <s v="Solenoid Valve"/>
    <s v="4124-FY-VD-BD17617L02200002_SH.4"/>
    <x v="21"/>
    <x v="13"/>
    <m/>
    <s v="17-C-CD-N-007FL03-L022"/>
    <s v="30 Core"/>
    <s v="C.13"/>
    <x v="5"/>
    <x v="48"/>
    <x v="6"/>
    <n v="14"/>
    <s v=""/>
    <s v="30"/>
    <s v="AVK 2,5 A, AVK 2,5 A"/>
    <x v="230"/>
    <x v="2"/>
    <x v="72"/>
    <x v="4"/>
    <x v="72"/>
    <s v="DB37-*m"/>
    <x v="1"/>
    <s v="CPO101"/>
    <n v="1"/>
    <s v="BP021"/>
    <x v="72"/>
    <n v="5"/>
    <n v="17"/>
    <x v="3"/>
    <n v="32"/>
    <n v="0.25"/>
    <s v="DCS AMMONIA-UTILITIES"/>
    <m/>
    <m/>
    <m/>
    <s v="O1011204"/>
    <n v="17"/>
    <m/>
    <s v="00-Common"/>
    <x v="20"/>
    <x v="20"/>
    <x v="0"/>
    <m/>
    <s v=""/>
    <s v=""/>
    <m/>
    <s v="TS-P-03:13/_x000a_O1011204:17A"/>
    <s v="TS-P-03:14/_x000a_O1011204:17C"/>
    <m/>
    <m/>
    <m/>
    <s v=""/>
    <s v=""/>
    <x v="2"/>
    <x v="2"/>
    <x v="0"/>
    <x v="1"/>
    <x v="1"/>
    <s v="17A"/>
    <s v="17C"/>
    <x v="17"/>
    <x v="49"/>
    <x v="1467"/>
    <x v="1575"/>
  </r>
  <r>
    <s v="01"/>
    <m/>
    <s v="Сигнал"/>
    <s v="17-A -020208"/>
    <x v="1446"/>
    <s v="00"/>
    <s v="Analyzer sample line"/>
    <s v="ЛИНИЯ ОТБОРА ПРОБ АНАЛИЗАТОРА"/>
    <s v="Solenoid Valve"/>
    <s v="4124-FY-VD-BD17617L02200002_SH.4"/>
    <x v="21"/>
    <x v="13"/>
    <m/>
    <s v="17-C-CD-N-007FL03-L022"/>
    <s v="30 Core"/>
    <s v="C.15"/>
    <x v="5"/>
    <x v="48"/>
    <x v="7"/>
    <n v="16"/>
    <s v=""/>
    <s v="30"/>
    <s v="AVK 2,5 A, AVK 2,5 A"/>
    <x v="230"/>
    <x v="2"/>
    <x v="72"/>
    <x v="4"/>
    <x v="72"/>
    <s v="DB37-*m"/>
    <x v="1"/>
    <s v="CPO101"/>
    <n v="1"/>
    <s v="BP021"/>
    <x v="72"/>
    <n v="5"/>
    <n v="18"/>
    <x v="3"/>
    <n v="32"/>
    <n v="0.25"/>
    <s v="DCS AMMONIA-UTILITIES"/>
    <m/>
    <m/>
    <m/>
    <s v="O1011204"/>
    <n v="18"/>
    <m/>
    <s v="00-Common"/>
    <x v="20"/>
    <x v="20"/>
    <x v="0"/>
    <m/>
    <s v=""/>
    <s v=""/>
    <m/>
    <s v="TS-P-03:15/_x000a_O1011204:18A"/>
    <s v="TS-P-03:16/_x000a_O1011204:18C"/>
    <m/>
    <m/>
    <m/>
    <s v=""/>
    <s v=""/>
    <x v="2"/>
    <x v="2"/>
    <x v="0"/>
    <x v="1"/>
    <x v="1"/>
    <s v="18A"/>
    <s v="18C"/>
    <x v="18"/>
    <x v="50"/>
    <x v="1468"/>
    <x v="1576"/>
  </r>
  <r>
    <s v="01"/>
    <m/>
    <s v="Сигнал"/>
    <s v="17-X -020228"/>
    <x v="1447"/>
    <s v="00"/>
    <s v="Neutralization basin 022A recirculation valve"/>
    <s v="БАСЕЙН НЕЙТРАЛИЗАЦИИ 022A РЕЦИРК"/>
    <s v="Solenoid Valve"/>
    <s v="4124-FY-VD-BD17617L02200002_SH.7"/>
    <x v="21"/>
    <x v="13"/>
    <m/>
    <s v="17-C-CD-N-010FL03-L022"/>
    <s v="30 Core"/>
    <s v="C.01"/>
    <x v="5"/>
    <x v="20"/>
    <x v="5"/>
    <n v="2"/>
    <s v=""/>
    <s v="30"/>
    <s v="AVK 2,5 A, AVK 2,5 A"/>
    <x v="230"/>
    <x v="2"/>
    <x v="72"/>
    <x v="4"/>
    <x v="72"/>
    <s v="DB37-*m"/>
    <x v="1"/>
    <s v="CPO101"/>
    <n v="1"/>
    <s v="BP021"/>
    <x v="72"/>
    <n v="5"/>
    <n v="19"/>
    <x v="3"/>
    <n v="32"/>
    <n v="0.25"/>
    <s v="DCS AMMONIA-UTILITIES"/>
    <m/>
    <m/>
    <m/>
    <s v="O1011204"/>
    <n v="19"/>
    <m/>
    <s v="00-Common"/>
    <x v="20"/>
    <x v="20"/>
    <x v="0"/>
    <m/>
    <s v=""/>
    <s v=""/>
    <m/>
    <s v="TS-P-04:1/_x000a_O1011204:19A"/>
    <s v="TS-P-04:2/_x000a_O1011204:19C"/>
    <m/>
    <m/>
    <m/>
    <s v=""/>
    <s v=""/>
    <x v="2"/>
    <x v="2"/>
    <x v="0"/>
    <x v="1"/>
    <x v="1"/>
    <s v="19A"/>
    <s v="19C"/>
    <x v="19"/>
    <x v="51"/>
    <x v="1469"/>
    <x v="1577"/>
  </r>
  <r>
    <s v="01"/>
    <m/>
    <s v="Сигнал"/>
    <s v="17-X -020229"/>
    <x v="1448"/>
    <s v="00"/>
    <s v="Neutralization basin 022A outlet valve"/>
    <s v="ВЫХОД БАСЕЙНА НЕЙТРАЛИЗАЦИИ 022A"/>
    <s v="Solenoid Valve"/>
    <s v="4124-FY-VD-BD17617L02200002_SH.7"/>
    <x v="21"/>
    <x v="13"/>
    <m/>
    <s v="17-C-CD-N-010FL03-L022"/>
    <s v="30 Core"/>
    <s v="C.03"/>
    <x v="5"/>
    <x v="20"/>
    <x v="0"/>
    <n v="4"/>
    <s v=""/>
    <s v="30"/>
    <s v="AVK 2,5 A, AVK 2,5 A"/>
    <x v="230"/>
    <x v="2"/>
    <x v="72"/>
    <x v="4"/>
    <x v="72"/>
    <s v="DB37-*m"/>
    <x v="1"/>
    <s v="CPO101"/>
    <n v="1"/>
    <s v="BP021"/>
    <x v="72"/>
    <n v="5"/>
    <n v="20"/>
    <x v="3"/>
    <n v="32"/>
    <n v="0.25"/>
    <s v="DCS AMMONIA-UTILITIES"/>
    <m/>
    <m/>
    <m/>
    <s v="O1011204"/>
    <n v="20"/>
    <m/>
    <s v="00-Common"/>
    <x v="20"/>
    <x v="20"/>
    <x v="0"/>
    <m/>
    <s v=""/>
    <s v=""/>
    <m/>
    <s v="TS-P-04:3/_x000a_O1011204:20A"/>
    <s v="TS-P-04:4/_x000a_O1011204:20C"/>
    <m/>
    <m/>
    <m/>
    <s v=""/>
    <s v=""/>
    <x v="2"/>
    <x v="2"/>
    <x v="0"/>
    <x v="1"/>
    <x v="1"/>
    <s v="20A"/>
    <s v="20C"/>
    <x v="20"/>
    <x v="52"/>
    <x v="1470"/>
    <x v="1578"/>
  </r>
  <r>
    <s v="01"/>
    <m/>
    <s v="Сигнал"/>
    <s v="17-X -020230"/>
    <x v="1449"/>
    <s v="00"/>
    <s v="Neutralization basin 022B outlet valve"/>
    <s v="ВЫХОД БАСЕЙНА НЕЙТРАЛИЗАЦИИ 022B"/>
    <s v="Solenoid Valve"/>
    <s v="4124-FY-VD-BD17617L02200002_SH.7"/>
    <x v="21"/>
    <x v="13"/>
    <m/>
    <s v="17-C-CD-N-010FL03-L022"/>
    <s v="30 Core"/>
    <s v="C.05"/>
    <x v="5"/>
    <x v="20"/>
    <x v="1"/>
    <n v="6"/>
    <s v=""/>
    <s v="30"/>
    <s v="AVK 2,5 A, AVK 2,5 A"/>
    <x v="230"/>
    <x v="2"/>
    <x v="72"/>
    <x v="4"/>
    <x v="72"/>
    <s v="DB37-*m"/>
    <x v="1"/>
    <s v="CPO101"/>
    <n v="1"/>
    <s v="BP021"/>
    <x v="72"/>
    <n v="5"/>
    <n v="21"/>
    <x v="3"/>
    <n v="32"/>
    <n v="0.25"/>
    <s v="DCS AMMONIA-UTILITIES"/>
    <m/>
    <m/>
    <m/>
    <s v="O1011204"/>
    <n v="21"/>
    <m/>
    <s v="00-Common"/>
    <x v="20"/>
    <x v="20"/>
    <x v="0"/>
    <m/>
    <s v=""/>
    <s v=""/>
    <m/>
    <s v="TS-P-04:5/_x000a_O1011204:21A"/>
    <s v="TS-P-04:6/_x000a_O1011204:21C"/>
    <m/>
    <m/>
    <m/>
    <s v=""/>
    <s v=""/>
    <x v="2"/>
    <x v="2"/>
    <x v="0"/>
    <x v="1"/>
    <x v="1"/>
    <s v="21A"/>
    <s v="21C"/>
    <x v="21"/>
    <x v="53"/>
    <x v="1471"/>
    <x v="1579"/>
  </r>
  <r>
    <s v="01"/>
    <m/>
    <s v="Сигнал"/>
    <s v="17-X -020231"/>
    <x v="1450"/>
    <s v="00"/>
    <s v="Neutralization basin 022B recirculation valve"/>
    <s v="БАСЕЙН НЕЙТРАЛИЗАЦИИ 022B РЕЦИРК"/>
    <s v="Solenoid Valve"/>
    <s v="4124-FY-VD-BD17617L02200002_SH.7"/>
    <x v="21"/>
    <x v="13"/>
    <m/>
    <s v="17-C-CD-N-010FL03-L022"/>
    <s v="30 Core"/>
    <s v="C.07"/>
    <x v="5"/>
    <x v="20"/>
    <x v="2"/>
    <n v="8"/>
    <s v=""/>
    <s v="30"/>
    <s v="AVK 2,5 A, AVK 2,5 A"/>
    <x v="230"/>
    <x v="2"/>
    <x v="72"/>
    <x v="4"/>
    <x v="72"/>
    <s v="DB37-*m"/>
    <x v="1"/>
    <s v="CPO101"/>
    <n v="1"/>
    <s v="BP021"/>
    <x v="72"/>
    <n v="5"/>
    <n v="22"/>
    <x v="3"/>
    <n v="32"/>
    <n v="0.25"/>
    <s v="DCS AMMONIA-UTILITIES"/>
    <m/>
    <m/>
    <m/>
    <s v="O1011204"/>
    <n v="22"/>
    <m/>
    <s v="00-Common"/>
    <x v="20"/>
    <x v="20"/>
    <x v="0"/>
    <m/>
    <s v=""/>
    <s v=""/>
    <m/>
    <s v="TS-P-04:7/_x000a_O1011204:22A"/>
    <s v="TS-P-04:8/_x000a_O1011204:22C"/>
    <m/>
    <m/>
    <m/>
    <s v=""/>
    <s v=""/>
    <x v="2"/>
    <x v="2"/>
    <x v="0"/>
    <x v="1"/>
    <x v="1"/>
    <s v="22A"/>
    <s v="22C"/>
    <x v="22"/>
    <x v="54"/>
    <x v="1472"/>
    <x v="1580"/>
  </r>
  <r>
    <s v="01"/>
    <m/>
    <s v="Сигнал"/>
    <s v="17-A -020209"/>
    <x v="1451"/>
    <s v="00"/>
    <s v="Analyzer sample line"/>
    <s v="ЛИНИЯ ОТБОРА ПРОБ АНАЛИЗАТОРА"/>
    <s v="Solenoid Valve"/>
    <s v="4124-FY-VD-BD17617L02200002_SH.7"/>
    <x v="21"/>
    <x v="13"/>
    <m/>
    <s v="17-C-CD-N-010FL03-L022"/>
    <s v="30 Core"/>
    <s v="C.09"/>
    <x v="5"/>
    <x v="20"/>
    <x v="3"/>
    <n v="10"/>
    <s v=""/>
    <s v="30"/>
    <s v="AVK 2,5 A, AVK 2,5 A"/>
    <x v="230"/>
    <x v="2"/>
    <x v="72"/>
    <x v="4"/>
    <x v="72"/>
    <s v="DB37-*m"/>
    <x v="1"/>
    <s v="CPO101"/>
    <n v="1"/>
    <s v="BP021"/>
    <x v="72"/>
    <n v="5"/>
    <n v="23"/>
    <x v="3"/>
    <n v="32"/>
    <n v="0.25"/>
    <s v="DCS AMMONIA-UTILITIES"/>
    <m/>
    <m/>
    <m/>
    <s v="O1011204"/>
    <n v="23"/>
    <m/>
    <s v="00-Common"/>
    <x v="20"/>
    <x v="20"/>
    <x v="0"/>
    <m/>
    <s v=""/>
    <s v=""/>
    <m/>
    <s v="TS-P-04:9/_x000a_O1011204:23A"/>
    <s v="TS-P-04:10/_x000a_O1011204:23C"/>
    <m/>
    <m/>
    <m/>
    <s v=""/>
    <s v=""/>
    <x v="2"/>
    <x v="2"/>
    <x v="0"/>
    <x v="1"/>
    <x v="1"/>
    <s v="23A"/>
    <s v="23C"/>
    <x v="23"/>
    <x v="55"/>
    <x v="1473"/>
    <x v="1581"/>
  </r>
  <r>
    <s v="01"/>
    <m/>
    <s v="Сигнал"/>
    <s v="17-A -020210"/>
    <x v="1452"/>
    <s v="00"/>
    <s v="Analyzer sample line"/>
    <s v="ЛИНИЯ ОТБОРА ПРОБ АНАЛИЗАТОРА"/>
    <s v="Solenoid Valve"/>
    <s v="4124-FY-VD-BD17617L02200002_SH.7"/>
    <x v="21"/>
    <x v="13"/>
    <m/>
    <s v="17-C-CD-N-010FL03-L022"/>
    <s v="30 Core"/>
    <s v="C.11"/>
    <x v="5"/>
    <x v="20"/>
    <x v="4"/>
    <n v="12"/>
    <s v=""/>
    <s v="30"/>
    <s v="AVK 2,5 A, AVK 2,5 A"/>
    <x v="230"/>
    <x v="2"/>
    <x v="72"/>
    <x v="4"/>
    <x v="72"/>
    <s v="DB37-*m"/>
    <x v="1"/>
    <s v="CPO101"/>
    <n v="1"/>
    <s v="BP021"/>
    <x v="72"/>
    <n v="5"/>
    <n v="24"/>
    <x v="3"/>
    <n v="32"/>
    <n v="0.25"/>
    <s v="DCS AMMONIA-UTILITIES"/>
    <m/>
    <m/>
    <m/>
    <s v="O1011204"/>
    <n v="24"/>
    <m/>
    <s v="00-Common"/>
    <x v="20"/>
    <x v="20"/>
    <x v="0"/>
    <m/>
    <s v=""/>
    <s v=""/>
    <m/>
    <s v="TS-P-04:11/_x000a_O1011204:24A"/>
    <s v="TS-P-04:12/_x000a_O1011204:24C"/>
    <m/>
    <m/>
    <m/>
    <s v=""/>
    <s v=""/>
    <x v="2"/>
    <x v="2"/>
    <x v="0"/>
    <x v="1"/>
    <x v="1"/>
    <s v="24A"/>
    <s v="24C"/>
    <x v="24"/>
    <x v="56"/>
    <x v="1474"/>
    <x v="1582"/>
  </r>
  <r>
    <s v="01"/>
    <m/>
    <s v="Сигнал"/>
    <s v="17-A -020211"/>
    <x v="1453"/>
    <s v="00"/>
    <s v="Analyzer sample line"/>
    <s v="ЛИНИЯ ОТБОРА ПРОБ АНАЛИЗАТОРА"/>
    <s v="Solenoid Valve"/>
    <s v="4124-FY-VD-BD17617L02200002_SH.7"/>
    <x v="21"/>
    <x v="13"/>
    <m/>
    <s v="17-C-CD-N-010FL03-L022"/>
    <s v="30 Core"/>
    <s v="C.13"/>
    <x v="5"/>
    <x v="20"/>
    <x v="6"/>
    <n v="14"/>
    <s v=""/>
    <s v="30"/>
    <s v="AVK 2,5 A, AVK 2,5 A"/>
    <x v="230"/>
    <x v="2"/>
    <x v="72"/>
    <x v="4"/>
    <x v="72"/>
    <s v="DB37-*m"/>
    <x v="1"/>
    <s v="CPO101"/>
    <n v="1"/>
    <s v="BP021"/>
    <x v="72"/>
    <n v="5"/>
    <n v="25"/>
    <x v="3"/>
    <n v="32"/>
    <n v="0.25"/>
    <s v="DCS AMMONIA-UTILITIES"/>
    <m/>
    <m/>
    <m/>
    <s v="O1011204"/>
    <n v="25"/>
    <m/>
    <s v="00-Common"/>
    <x v="20"/>
    <x v="20"/>
    <x v="0"/>
    <m/>
    <s v=""/>
    <s v=""/>
    <m/>
    <s v="TS-P-04:13/_x000a_O1011204:25A"/>
    <s v="TS-P-04:14/_x000a_O1011204:25C"/>
    <m/>
    <m/>
    <m/>
    <s v=""/>
    <s v=""/>
    <x v="2"/>
    <x v="2"/>
    <x v="0"/>
    <x v="1"/>
    <x v="1"/>
    <s v="25A"/>
    <s v="25C"/>
    <x v="25"/>
    <x v="57"/>
    <x v="1475"/>
    <x v="1583"/>
  </r>
  <r>
    <s v="01"/>
    <m/>
    <s v="Сигнал"/>
    <s v="17-A -020212"/>
    <x v="1454"/>
    <s v="00"/>
    <s v="Analyzer sample line"/>
    <s v="ЛИНИЯ ОТБОРА ПРОБ АНАЛИЗАТОРА"/>
    <s v="Solenoid Valve"/>
    <s v="4124-FY-VD-BD17617L02200002_SH.7"/>
    <x v="21"/>
    <x v="13"/>
    <m/>
    <s v="17-C-CD-N-010FL03-L022"/>
    <s v="30 Core"/>
    <s v="C.15"/>
    <x v="5"/>
    <x v="20"/>
    <x v="7"/>
    <n v="16"/>
    <s v=""/>
    <s v="30"/>
    <s v="AVK 2,5 A, AVK 2,5 A"/>
    <x v="230"/>
    <x v="2"/>
    <x v="72"/>
    <x v="4"/>
    <x v="72"/>
    <s v="DB37-*m"/>
    <x v="1"/>
    <s v="CPO101"/>
    <n v="1"/>
    <s v="BP021"/>
    <x v="72"/>
    <n v="5"/>
    <n v="26"/>
    <x v="3"/>
    <n v="32"/>
    <n v="0.25"/>
    <s v="DCS AMMONIA-UTILITIES"/>
    <m/>
    <m/>
    <m/>
    <s v="O1011204"/>
    <n v="26"/>
    <m/>
    <s v="00-Common"/>
    <x v="20"/>
    <x v="20"/>
    <x v="0"/>
    <m/>
    <s v=""/>
    <s v=""/>
    <m/>
    <s v="TS-P-04:15/_x000a_O1011204:26A"/>
    <s v="TS-P-04:16/_x000a_O1011204:26C"/>
    <m/>
    <m/>
    <m/>
    <s v=""/>
    <s v=""/>
    <x v="2"/>
    <x v="2"/>
    <x v="0"/>
    <x v="1"/>
    <x v="1"/>
    <s v="26A"/>
    <s v="26C"/>
    <x v="26"/>
    <x v="58"/>
    <x v="1476"/>
    <x v="1584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27"/>
    <x v="3"/>
    <n v="32"/>
    <s v=""/>
    <s v="DCS AMMONIA-UTILITIES"/>
    <m/>
    <m/>
    <m/>
    <s v="O1011204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28"/>
    <x v="3"/>
    <n v="32"/>
    <s v=""/>
    <s v="DCS AMMONIA-UTILITIES"/>
    <m/>
    <m/>
    <m/>
    <s v="O1011204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29"/>
    <x v="3"/>
    <n v="32"/>
    <s v=""/>
    <s v="DCS AMMONIA-UTILITIES"/>
    <m/>
    <m/>
    <m/>
    <s v="O1011204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30"/>
    <x v="3"/>
    <n v="32"/>
    <s v=""/>
    <s v="DCS AMMONIA-UTILITIES"/>
    <m/>
    <m/>
    <m/>
    <s v="O1011204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31"/>
    <x v="3"/>
    <n v="32"/>
    <s v=""/>
    <s v="DCS AMMONIA-UTILITIES"/>
    <m/>
    <m/>
    <m/>
    <s v="O1011204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5"/>
    <x v="6"/>
    <x v="8"/>
    <m/>
    <m/>
    <s v=""/>
    <s v="AVK 2,5 A, AVK 2,5 A"/>
    <x v="230"/>
    <x v="2"/>
    <x v="72"/>
    <x v="4"/>
    <x v="72"/>
    <s v="DB37-*m"/>
    <x v="1"/>
    <s v="CPO101"/>
    <n v="1"/>
    <s v="BP021"/>
    <x v="72"/>
    <n v="5"/>
    <n v="32"/>
    <x v="3"/>
    <n v="32"/>
    <s v=""/>
    <s v="DCS AMMONIA-UTILITIES"/>
    <m/>
    <m/>
    <m/>
    <s v="O1011204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1AL112"/>
    <x v="1455"/>
    <s v="14"/>
    <s v="17-L-112-P-001A Sodium Phosphate Injection Pump"/>
    <s v="17L112P001A СТОП"/>
    <s v="Motor Start command"/>
    <s v="4124-FY-VD-BD17117L11200001"/>
    <x v="22"/>
    <x v="14"/>
    <m/>
    <s v="17-I-CD-N-012BL02"/>
    <s v="30 Core"/>
    <s v="C.01"/>
    <x v="6"/>
    <x v="1"/>
    <x v="5"/>
    <n v="2"/>
    <s v=""/>
    <s v="30"/>
    <s v="ASK 3MLD, ASK 3MB"/>
    <x v="230"/>
    <x v="2"/>
    <x v="73"/>
    <x v="1"/>
    <x v="73"/>
    <s v="DB37-*m"/>
    <x v="1"/>
    <s v="CPO101"/>
    <n v="1"/>
    <s v="BP021"/>
    <x v="73"/>
    <n v="6"/>
    <n v="1"/>
    <x v="3"/>
    <n v="32"/>
    <s v=""/>
    <s v="DCS AMMONIA-UTILITIES"/>
    <m/>
    <m/>
    <m/>
    <s v="O1011205"/>
    <n v="1"/>
    <m/>
    <s v="14-Wastewater Treatment Area"/>
    <x v="20"/>
    <x v="20"/>
    <x v="0"/>
    <m/>
    <s v=""/>
    <s v=""/>
    <m/>
    <s v=""/>
    <s v="TS-O-01:2/_x000a_O1011205:1A"/>
    <m/>
    <m/>
    <m/>
    <s v=""/>
    <s v=""/>
    <x v="2"/>
    <x v="2"/>
    <x v="0"/>
    <x v="1"/>
    <x v="1"/>
    <s v=""/>
    <s v="1A"/>
    <x v="16"/>
    <x v="65"/>
    <x v="230"/>
    <x v="1585"/>
  </r>
  <r>
    <s v="01"/>
    <m/>
    <s v="Сигнал"/>
    <s v="17-M -01AL112"/>
    <x v="1456"/>
    <s v="14"/>
    <s v="17-L-112-P-001A Sodium Phosphate Injection Pump"/>
    <s v="17L112P001A ПУСК"/>
    <s v="Motor Stop command"/>
    <s v="4124-FY-VD-BD17117L11200001"/>
    <x v="22"/>
    <x v="14"/>
    <m/>
    <s v="17-I-CD-N-012BL02"/>
    <s v="30 Core"/>
    <s v="C.03"/>
    <x v="6"/>
    <x v="1"/>
    <x v="0"/>
    <n v="4"/>
    <s v=""/>
    <s v="30"/>
    <s v="ASK 3MLD, ASK 3MB"/>
    <x v="230"/>
    <x v="2"/>
    <x v="73"/>
    <x v="1"/>
    <x v="73"/>
    <s v="DB37-*m"/>
    <x v="1"/>
    <s v="CPO101"/>
    <n v="1"/>
    <s v="BP021"/>
    <x v="73"/>
    <n v="6"/>
    <n v="2"/>
    <x v="3"/>
    <n v="32"/>
    <s v=""/>
    <s v="DCS AMMONIA-UTILITIES"/>
    <m/>
    <m/>
    <m/>
    <s v="O1011205"/>
    <n v="2"/>
    <m/>
    <s v="14-Wastewater Treatment Area"/>
    <x v="20"/>
    <x v="20"/>
    <x v="0"/>
    <m/>
    <s v=""/>
    <s v=""/>
    <m/>
    <s v=""/>
    <s v="TS-O-01:4/_x000a_O1011205:2A"/>
    <m/>
    <m/>
    <m/>
    <s v=""/>
    <s v=""/>
    <x v="2"/>
    <x v="2"/>
    <x v="0"/>
    <x v="1"/>
    <x v="1"/>
    <s v=""/>
    <s v="2A"/>
    <x v="16"/>
    <x v="66"/>
    <x v="230"/>
    <x v="1586"/>
  </r>
  <r>
    <s v="01"/>
    <m/>
    <s v="Сигнал"/>
    <s v="17-M -01BL112"/>
    <x v="1457"/>
    <s v="14"/>
    <s v="17-L-112-P-001B Sodium Phosphate Injection Pump"/>
    <s v="17L112P001B СТОП"/>
    <s v="Motor Start command"/>
    <s v="4124-FY-VD-BD17117L11200001"/>
    <x v="22"/>
    <x v="14"/>
    <m/>
    <s v="17-I-CD-N-012BL02"/>
    <s v="30 Core"/>
    <s v="C.05"/>
    <x v="6"/>
    <x v="1"/>
    <x v="1"/>
    <n v="6"/>
    <s v=""/>
    <s v="30"/>
    <s v="ASK 3MLD, ASK 3MB"/>
    <x v="230"/>
    <x v="2"/>
    <x v="73"/>
    <x v="1"/>
    <x v="73"/>
    <s v="DB37-*m"/>
    <x v="1"/>
    <s v="CPO101"/>
    <n v="1"/>
    <s v="BP021"/>
    <x v="73"/>
    <n v="6"/>
    <n v="3"/>
    <x v="3"/>
    <n v="32"/>
    <s v=""/>
    <s v="DCS AMMONIA-UTILITIES"/>
    <m/>
    <m/>
    <m/>
    <s v="O1011205"/>
    <n v="3"/>
    <m/>
    <s v="14-Wastewater Treatment Area"/>
    <x v="20"/>
    <x v="20"/>
    <x v="0"/>
    <m/>
    <s v=""/>
    <s v=""/>
    <m/>
    <s v=""/>
    <s v="TS-O-01:6/_x000a_O1011205:3A"/>
    <m/>
    <m/>
    <m/>
    <s v=""/>
    <s v=""/>
    <x v="2"/>
    <x v="2"/>
    <x v="0"/>
    <x v="1"/>
    <x v="1"/>
    <s v=""/>
    <s v="3A"/>
    <x v="16"/>
    <x v="67"/>
    <x v="230"/>
    <x v="1587"/>
  </r>
  <r>
    <s v="01"/>
    <m/>
    <s v="Сигнал"/>
    <s v="17-M -01BL112"/>
    <x v="1458"/>
    <s v="14"/>
    <s v="17-L-112-P-001B Sodium Phosphate Injection Pump"/>
    <s v="17L112P001B ПУСК"/>
    <s v="Motor Stop command"/>
    <s v="4124-FY-VD-BD17117L11200001"/>
    <x v="22"/>
    <x v="14"/>
    <m/>
    <s v="17-I-CD-N-012BL02"/>
    <s v="30 Core"/>
    <s v="C.07"/>
    <x v="6"/>
    <x v="1"/>
    <x v="2"/>
    <n v="8"/>
    <s v=""/>
    <s v="30"/>
    <s v="ASK 3MLD, ASK 3MB"/>
    <x v="230"/>
    <x v="2"/>
    <x v="73"/>
    <x v="1"/>
    <x v="73"/>
    <s v="DB37-*m"/>
    <x v="1"/>
    <s v="CPO101"/>
    <n v="1"/>
    <s v="BP021"/>
    <x v="73"/>
    <n v="6"/>
    <n v="4"/>
    <x v="3"/>
    <n v="32"/>
    <s v=""/>
    <s v="DCS AMMONIA-UTILITIES"/>
    <m/>
    <m/>
    <m/>
    <s v="O1011205"/>
    <n v="4"/>
    <m/>
    <s v="14-Wastewater Treatment Area"/>
    <x v="20"/>
    <x v="20"/>
    <x v="0"/>
    <m/>
    <s v=""/>
    <s v=""/>
    <m/>
    <s v=""/>
    <s v="TS-O-01:8/_x000a_O1011205:4A"/>
    <m/>
    <m/>
    <m/>
    <s v=""/>
    <s v=""/>
    <x v="2"/>
    <x v="2"/>
    <x v="0"/>
    <x v="1"/>
    <x v="1"/>
    <s v=""/>
    <s v="4A"/>
    <x v="16"/>
    <x v="68"/>
    <x v="230"/>
    <x v="1588"/>
  </r>
  <r>
    <s v="01"/>
    <m/>
    <s v="Сигнал"/>
    <s v="17-M -01L112"/>
    <x v="1459"/>
    <s v="14"/>
    <s v="17-L-112-AGM-001 Sodium Phosphate tank agitator"/>
    <s v="МЕШАЛКА БАКА ФОСФАТА НАТРИЯ"/>
    <s v="Motor Start command"/>
    <s v="4124-FY-VD-BD17117L11200001"/>
    <x v="22"/>
    <x v="14"/>
    <m/>
    <s v="17-I-CD-N-012BL02"/>
    <s v="30 Core"/>
    <s v="C.09"/>
    <x v="6"/>
    <x v="1"/>
    <x v="3"/>
    <n v="10"/>
    <s v=""/>
    <s v="30"/>
    <s v="ASK 3MLD, ASK 3MB"/>
    <x v="230"/>
    <x v="2"/>
    <x v="73"/>
    <x v="1"/>
    <x v="73"/>
    <s v="DB37-*m"/>
    <x v="1"/>
    <s v="CPO101"/>
    <n v="1"/>
    <s v="BP021"/>
    <x v="73"/>
    <n v="6"/>
    <n v="5"/>
    <x v="3"/>
    <n v="32"/>
    <s v=""/>
    <s v="DCS AMMONIA-UTILITIES"/>
    <m/>
    <m/>
    <m/>
    <s v="O1011205"/>
    <n v="5"/>
    <m/>
    <s v="14-Wastewater Treatment Area"/>
    <x v="20"/>
    <x v="20"/>
    <x v="0"/>
    <m/>
    <s v=""/>
    <s v=""/>
    <m/>
    <s v=""/>
    <s v="TS-O-01:10/_x000a_O1011205:5A"/>
    <m/>
    <m/>
    <m/>
    <s v=""/>
    <s v=""/>
    <x v="2"/>
    <x v="2"/>
    <x v="0"/>
    <x v="1"/>
    <x v="1"/>
    <s v=""/>
    <s v="5A"/>
    <x v="16"/>
    <x v="69"/>
    <x v="230"/>
    <x v="1589"/>
  </r>
  <r>
    <s v="01"/>
    <m/>
    <s v="Сигнал"/>
    <s v="17-M -01L112"/>
    <x v="1460"/>
    <s v="14"/>
    <s v="17-L-112-AGM-001 Sodium Phosphate tank agitator"/>
    <s v="17L112AGM001 ПУСК"/>
    <s v="Motor Stop command"/>
    <s v="4124-FY-VD-BD17117L11200001"/>
    <x v="22"/>
    <x v="14"/>
    <m/>
    <s v="17-I-CD-N-012BL02"/>
    <s v="30 Core"/>
    <s v="C.11"/>
    <x v="6"/>
    <x v="1"/>
    <x v="4"/>
    <n v="12"/>
    <s v=""/>
    <s v="30"/>
    <s v="ASK 3MLD, ASK 3MB"/>
    <x v="230"/>
    <x v="2"/>
    <x v="73"/>
    <x v="1"/>
    <x v="73"/>
    <s v="DB37-*m"/>
    <x v="1"/>
    <s v="CPO101"/>
    <n v="1"/>
    <s v="BP021"/>
    <x v="73"/>
    <n v="6"/>
    <n v="6"/>
    <x v="3"/>
    <n v="32"/>
    <s v=""/>
    <s v="DCS AMMONIA-UTILITIES"/>
    <m/>
    <m/>
    <m/>
    <s v="O1011205"/>
    <n v="6"/>
    <m/>
    <s v="14-Wastewater Treatment Area"/>
    <x v="20"/>
    <x v="20"/>
    <x v="0"/>
    <m/>
    <s v=""/>
    <s v=""/>
    <m/>
    <s v=""/>
    <s v="TS-O-01:12/_x000a_O1011205:6A"/>
    <m/>
    <m/>
    <m/>
    <s v=""/>
    <s v=""/>
    <x v="2"/>
    <x v="2"/>
    <x v="0"/>
    <x v="1"/>
    <x v="1"/>
    <s v=""/>
    <s v="6A"/>
    <x v="16"/>
    <x v="70"/>
    <x v="230"/>
    <x v="1590"/>
  </r>
  <r>
    <s v="01"/>
    <m/>
    <s v="Сигнал"/>
    <s v="17-M -01AL113"/>
    <x v="1461"/>
    <s v="14"/>
    <s v="17-113-P-001A Oxygen Scavenger Injection Pump"/>
    <s v="17113P001A СТОП"/>
    <s v="Motor Start command"/>
    <s v="4124-FY-VD-BD17117L11300001"/>
    <x v="22"/>
    <x v="14"/>
    <m/>
    <s v="17-I-CD-N-012BL02"/>
    <s v="30 Core"/>
    <s v="C.13"/>
    <x v="6"/>
    <x v="1"/>
    <x v="6"/>
    <n v="14"/>
    <s v=""/>
    <s v="30"/>
    <s v="ASK 3MLD, ASK 3MB"/>
    <x v="230"/>
    <x v="2"/>
    <x v="73"/>
    <x v="1"/>
    <x v="73"/>
    <s v="DB37-*m"/>
    <x v="1"/>
    <s v="CPO101"/>
    <n v="1"/>
    <s v="BP021"/>
    <x v="73"/>
    <n v="6"/>
    <n v="7"/>
    <x v="3"/>
    <n v="32"/>
    <s v=""/>
    <s v="DCS AMMONIA-UTILITIES"/>
    <m/>
    <m/>
    <m/>
    <s v="O1011205"/>
    <n v="7"/>
    <m/>
    <s v="14-Wastewater Treatment Area"/>
    <x v="20"/>
    <x v="20"/>
    <x v="0"/>
    <m/>
    <s v=""/>
    <s v=""/>
    <m/>
    <s v=""/>
    <s v="TS-O-01:14/_x000a_O1011205:7A"/>
    <m/>
    <m/>
    <m/>
    <s v=""/>
    <s v=""/>
    <x v="2"/>
    <x v="2"/>
    <x v="0"/>
    <x v="1"/>
    <x v="1"/>
    <s v=""/>
    <s v="7A"/>
    <x v="16"/>
    <x v="71"/>
    <x v="230"/>
    <x v="1591"/>
  </r>
  <r>
    <s v="01"/>
    <m/>
    <s v="Сигнал"/>
    <s v="17-M -01AL113"/>
    <x v="1462"/>
    <s v="14"/>
    <s v="17-113-P-001A Oxygen Scavenger Injection Pump"/>
    <s v="17113P001A ПУСК"/>
    <s v="Motor Stop command"/>
    <s v="4124-FY-VD-BD17117L11300001"/>
    <x v="22"/>
    <x v="14"/>
    <m/>
    <s v="17-I-CD-N-012BL02"/>
    <s v="30 Core"/>
    <s v="C.15"/>
    <x v="6"/>
    <x v="1"/>
    <x v="7"/>
    <n v="16"/>
    <s v=""/>
    <s v="30"/>
    <s v="ASK 3MLD, ASK 3MB"/>
    <x v="230"/>
    <x v="2"/>
    <x v="73"/>
    <x v="1"/>
    <x v="73"/>
    <s v="DB37-*m"/>
    <x v="1"/>
    <s v="CPO101"/>
    <n v="1"/>
    <s v="BP021"/>
    <x v="73"/>
    <n v="6"/>
    <n v="8"/>
    <x v="3"/>
    <n v="32"/>
    <s v=""/>
    <s v="DCS AMMONIA-UTILITIES"/>
    <m/>
    <m/>
    <m/>
    <s v="O1011205"/>
    <n v="8"/>
    <m/>
    <s v="14-Wastewater Treatment Area"/>
    <x v="20"/>
    <x v="20"/>
    <x v="0"/>
    <m/>
    <s v=""/>
    <s v=""/>
    <m/>
    <s v=""/>
    <s v="TS-O-01:16/_x000a_O1011205:8A"/>
    <m/>
    <m/>
    <m/>
    <s v=""/>
    <s v=""/>
    <x v="2"/>
    <x v="2"/>
    <x v="0"/>
    <x v="1"/>
    <x v="1"/>
    <s v=""/>
    <s v="8A"/>
    <x v="16"/>
    <x v="72"/>
    <x v="230"/>
    <x v="1592"/>
  </r>
  <r>
    <s v="01"/>
    <m/>
    <s v="Сигнал"/>
    <s v="17-M -01BL113"/>
    <x v="1463"/>
    <s v="14"/>
    <s v="17-113-P-001B Oxygen Scavenger Injection Pump"/>
    <s v="17113P001B СТОП"/>
    <s v="Motor Start command"/>
    <s v="4124-FY-VD-BD17117L11300001"/>
    <x v="22"/>
    <x v="14"/>
    <m/>
    <s v="17-I-CD-N-012BL02"/>
    <s v="30 Core"/>
    <s v="C.17"/>
    <x v="6"/>
    <x v="1"/>
    <x v="10"/>
    <n v="18"/>
    <s v=""/>
    <s v="30"/>
    <s v="ASK 3MLD, ASK 3MB"/>
    <x v="230"/>
    <x v="2"/>
    <x v="73"/>
    <x v="1"/>
    <x v="73"/>
    <s v="DB37-*m"/>
    <x v="1"/>
    <s v="CPO101"/>
    <n v="1"/>
    <s v="BP021"/>
    <x v="73"/>
    <n v="6"/>
    <n v="9"/>
    <x v="3"/>
    <n v="32"/>
    <s v=""/>
    <s v="DCS AMMONIA-UTILITIES"/>
    <m/>
    <m/>
    <m/>
    <s v="O1011205"/>
    <n v="9"/>
    <m/>
    <s v="14-Wastewater Treatment Area"/>
    <x v="20"/>
    <x v="20"/>
    <x v="0"/>
    <m/>
    <s v=""/>
    <s v=""/>
    <m/>
    <s v=""/>
    <s v="TS-O-01:18/_x000a_O1011205:9A"/>
    <m/>
    <m/>
    <m/>
    <s v=""/>
    <s v=""/>
    <x v="2"/>
    <x v="2"/>
    <x v="0"/>
    <x v="1"/>
    <x v="1"/>
    <s v=""/>
    <s v="9A"/>
    <x v="16"/>
    <x v="73"/>
    <x v="230"/>
    <x v="1593"/>
  </r>
  <r>
    <s v="01"/>
    <m/>
    <s v="Сигнал"/>
    <s v="17-M -01BL113"/>
    <x v="1464"/>
    <s v="14"/>
    <s v="17-113-P-001B Oxygen Scavenger Injection Pump"/>
    <s v="17113P001B ПУСК"/>
    <s v="Motor Stop command"/>
    <s v="4124-FY-VD-BD17117L11300001"/>
    <x v="22"/>
    <x v="14"/>
    <m/>
    <s v="17-I-CD-N-012BL02"/>
    <s v="30 Core"/>
    <s v="C.19"/>
    <x v="6"/>
    <x v="1"/>
    <x v="11"/>
    <s v="20"/>
    <s v=""/>
    <s v="30"/>
    <s v="ASK 3MLD, ASK 3MB"/>
    <x v="230"/>
    <x v="2"/>
    <x v="73"/>
    <x v="1"/>
    <x v="73"/>
    <s v="DB37-*m"/>
    <x v="1"/>
    <s v="CPO101"/>
    <n v="1"/>
    <s v="BP021"/>
    <x v="73"/>
    <n v="6"/>
    <n v="10"/>
    <x v="3"/>
    <n v="32"/>
    <s v=""/>
    <s v="DCS AMMONIA-UTILITIES"/>
    <m/>
    <m/>
    <m/>
    <s v="O1011205"/>
    <n v="10"/>
    <m/>
    <s v="14-Wastewater Treatment Area"/>
    <x v="20"/>
    <x v="20"/>
    <x v="0"/>
    <m/>
    <s v=""/>
    <s v=""/>
    <m/>
    <s v=""/>
    <s v="TS-O-01:20/_x000a_O1011205:10A"/>
    <m/>
    <m/>
    <m/>
    <s v=""/>
    <s v=""/>
    <x v="2"/>
    <x v="2"/>
    <x v="0"/>
    <x v="1"/>
    <x v="1"/>
    <s v=""/>
    <s v="10A"/>
    <x v="16"/>
    <x v="74"/>
    <x v="230"/>
    <x v="1594"/>
  </r>
  <r>
    <s v="01"/>
    <m/>
    <s v="Сигнал"/>
    <s v="17-M -01L113"/>
    <x v="1465"/>
    <s v="14"/>
    <s v="17-L-113-AGM-001 Sodium Phosphate tank agitator"/>
    <s v="17L113AGM001 ПУСК"/>
    <s v="Motor Start command"/>
    <s v="4124-FY-VD-BD17117L11300001"/>
    <x v="22"/>
    <x v="14"/>
    <m/>
    <s v="17-I-CD-N-012BL02"/>
    <s v="30 Core"/>
    <s v="C.21"/>
    <x v="6"/>
    <x v="1"/>
    <x v="12"/>
    <n v="22"/>
    <s v=""/>
    <s v="30"/>
    <s v="ASK 3MLD, ASK 3MB"/>
    <x v="230"/>
    <x v="2"/>
    <x v="73"/>
    <x v="1"/>
    <x v="73"/>
    <s v="DB37-*m"/>
    <x v="1"/>
    <s v="CPO101"/>
    <n v="1"/>
    <s v="BP021"/>
    <x v="73"/>
    <n v="6"/>
    <n v="11"/>
    <x v="3"/>
    <n v="32"/>
    <s v=""/>
    <s v="DCS AMMONIA-UTILITIES"/>
    <m/>
    <m/>
    <m/>
    <s v="O1011205"/>
    <n v="11"/>
    <m/>
    <s v="14-Wastewater Treatment Area"/>
    <x v="20"/>
    <x v="20"/>
    <x v="0"/>
    <m/>
    <s v=""/>
    <s v=""/>
    <m/>
    <s v=""/>
    <s v="TS-O-01:22/_x000a_O1011205:11A"/>
    <m/>
    <m/>
    <m/>
    <s v=""/>
    <s v=""/>
    <x v="2"/>
    <x v="2"/>
    <x v="0"/>
    <x v="1"/>
    <x v="1"/>
    <s v=""/>
    <s v="11A"/>
    <x v="16"/>
    <x v="75"/>
    <x v="230"/>
    <x v="1595"/>
  </r>
  <r>
    <s v="01"/>
    <m/>
    <s v="Сигнал"/>
    <s v="17-M -01L113"/>
    <x v="1466"/>
    <s v="14"/>
    <s v="17-L-113-AGM-001 Sodium Phosphate tank agitator"/>
    <s v="17L113AGM001 СТОП"/>
    <s v="Motor Stop command"/>
    <s v="4124-FY-VD-BD17117L11300001"/>
    <x v="22"/>
    <x v="14"/>
    <m/>
    <s v="17-I-CD-N-012BL02"/>
    <s v="30 Core"/>
    <s v="C.23"/>
    <x v="6"/>
    <x v="1"/>
    <x v="13"/>
    <n v="24"/>
    <s v=""/>
    <s v="30"/>
    <s v="ASK 3MLD, ASK 3MB"/>
    <x v="230"/>
    <x v="2"/>
    <x v="73"/>
    <x v="1"/>
    <x v="73"/>
    <s v="DB37-*m"/>
    <x v="1"/>
    <s v="CPO101"/>
    <n v="1"/>
    <s v="BP021"/>
    <x v="73"/>
    <n v="6"/>
    <n v="12"/>
    <x v="3"/>
    <n v="32"/>
    <s v=""/>
    <s v="DCS AMMONIA-UTILITIES"/>
    <m/>
    <m/>
    <m/>
    <s v="O1011205"/>
    <n v="12"/>
    <m/>
    <s v="14-Wastewater Treatment Area"/>
    <x v="20"/>
    <x v="20"/>
    <x v="0"/>
    <m/>
    <s v=""/>
    <s v=""/>
    <m/>
    <s v=""/>
    <s v="TS-O-01:24/_x000a_O1011205:12A"/>
    <m/>
    <m/>
    <m/>
    <s v=""/>
    <s v=""/>
    <x v="2"/>
    <x v="2"/>
    <x v="0"/>
    <x v="1"/>
    <x v="1"/>
    <s v=""/>
    <s v="12A"/>
    <x v="16"/>
    <x v="76"/>
    <x v="230"/>
    <x v="1596"/>
  </r>
  <r>
    <s v="01"/>
    <m/>
    <s v="Сигнал"/>
    <s v="17-M -01AL114"/>
    <x v="1467"/>
    <s v="14"/>
    <s v="17-114-P-001A Amine Injection Pump"/>
    <s v="17114P001A СТОП"/>
    <s v="Motor Start command"/>
    <s v="4124-FY-VD-BD17117L11400001"/>
    <x v="22"/>
    <x v="14"/>
    <m/>
    <s v="17-I-CD-N-012BL02"/>
    <s v="30 Core"/>
    <s v="C.25"/>
    <x v="6"/>
    <x v="1"/>
    <x v="14"/>
    <n v="26"/>
    <s v=""/>
    <s v="30"/>
    <s v="ASK 3MLD, ASK 3MB"/>
    <x v="230"/>
    <x v="2"/>
    <x v="73"/>
    <x v="1"/>
    <x v="73"/>
    <s v="DB37-*m"/>
    <x v="1"/>
    <s v="CPO101"/>
    <n v="1"/>
    <s v="BP021"/>
    <x v="73"/>
    <n v="6"/>
    <n v="13"/>
    <x v="3"/>
    <n v="32"/>
    <s v=""/>
    <s v="DCS AMMONIA-UTILITIES"/>
    <m/>
    <m/>
    <m/>
    <s v="O1011205"/>
    <n v="13"/>
    <m/>
    <s v="14-Wastewater Treatment Area"/>
    <x v="20"/>
    <x v="20"/>
    <x v="0"/>
    <m/>
    <s v=""/>
    <s v=""/>
    <m/>
    <s v=""/>
    <s v="TS-O-01:26/_x000a_O1011205:13A"/>
    <m/>
    <m/>
    <m/>
    <s v=""/>
    <s v=""/>
    <x v="2"/>
    <x v="2"/>
    <x v="0"/>
    <x v="1"/>
    <x v="1"/>
    <s v=""/>
    <s v="13A"/>
    <x v="16"/>
    <x v="77"/>
    <x v="230"/>
    <x v="1597"/>
  </r>
  <r>
    <s v="01"/>
    <m/>
    <s v="Сигнал"/>
    <s v="17-M -01AL114"/>
    <x v="1468"/>
    <s v="14"/>
    <s v="17-114-P-001A Amine Injection Pump"/>
    <s v="17114P001A ПУСК"/>
    <s v="Motor Stop command"/>
    <s v="4124-FY-VD-BD17117L11400001"/>
    <x v="22"/>
    <x v="14"/>
    <m/>
    <s v="17-I-CD-N-012BL02"/>
    <s v="30 Core"/>
    <s v="C.27"/>
    <x v="6"/>
    <x v="1"/>
    <x v="15"/>
    <n v="28"/>
    <s v=""/>
    <s v="30"/>
    <s v="ASK 3MLD, ASK 3MB"/>
    <x v="230"/>
    <x v="2"/>
    <x v="73"/>
    <x v="1"/>
    <x v="73"/>
    <s v="DB37-*m"/>
    <x v="1"/>
    <s v="CPO101"/>
    <n v="1"/>
    <s v="BP021"/>
    <x v="73"/>
    <n v="6"/>
    <n v="14"/>
    <x v="3"/>
    <n v="32"/>
    <s v=""/>
    <s v="DCS AMMONIA-UTILITIES"/>
    <m/>
    <m/>
    <m/>
    <s v="O1011205"/>
    <n v="14"/>
    <m/>
    <s v="14-Wastewater Treatment Area"/>
    <x v="20"/>
    <x v="20"/>
    <x v="0"/>
    <m/>
    <s v=""/>
    <s v=""/>
    <m/>
    <s v=""/>
    <s v="TS-O-01:28/_x000a_O1011205:14A"/>
    <m/>
    <m/>
    <m/>
    <s v=""/>
    <s v=""/>
    <x v="2"/>
    <x v="2"/>
    <x v="0"/>
    <x v="1"/>
    <x v="1"/>
    <s v=""/>
    <s v="14A"/>
    <x v="16"/>
    <x v="78"/>
    <x v="230"/>
    <x v="1598"/>
  </r>
  <r>
    <s v="01"/>
    <m/>
    <s v="Сигнал"/>
    <s v="17-M -01BL114"/>
    <x v="1469"/>
    <s v="14"/>
    <s v="17-114-P-001B Amine Injection Pump"/>
    <s v="17114P001B СТОП"/>
    <s v="Motor Start command"/>
    <s v="4124-FY-VD-BD17117L11400001"/>
    <x v="22"/>
    <x v="14"/>
    <m/>
    <s v="17-I-CD-N-013BL02"/>
    <s v="30 Core"/>
    <s v="C.01"/>
    <x v="6"/>
    <x v="8"/>
    <x v="5"/>
    <n v="2"/>
    <s v=""/>
    <s v="30"/>
    <s v="ASK 3MLD, ASK 3MB"/>
    <x v="230"/>
    <x v="2"/>
    <x v="73"/>
    <x v="1"/>
    <x v="73"/>
    <s v="DB37-*m"/>
    <x v="1"/>
    <s v="CPO101"/>
    <n v="1"/>
    <s v="BP021"/>
    <x v="73"/>
    <n v="6"/>
    <n v="15"/>
    <x v="3"/>
    <n v="32"/>
    <s v=""/>
    <s v="DCS AMMONIA-UTILITIES"/>
    <m/>
    <m/>
    <m/>
    <s v="O1011205"/>
    <n v="15"/>
    <m/>
    <s v="14-Wastewater Treatment Area"/>
    <x v="20"/>
    <x v="20"/>
    <x v="0"/>
    <m/>
    <s v=""/>
    <s v=""/>
    <m/>
    <s v=""/>
    <s v="TS-O-02:2/_x000a_O1011205:15A"/>
    <m/>
    <m/>
    <m/>
    <s v=""/>
    <s v=""/>
    <x v="2"/>
    <x v="2"/>
    <x v="0"/>
    <x v="1"/>
    <x v="1"/>
    <s v=""/>
    <s v="15A"/>
    <x v="16"/>
    <x v="79"/>
    <x v="230"/>
    <x v="1599"/>
  </r>
  <r>
    <s v="01"/>
    <m/>
    <s v="Сигнал"/>
    <s v="17-M -01BL114"/>
    <x v="1470"/>
    <s v="14"/>
    <s v="17-114-P-001B Amine Injection Pump"/>
    <s v="17114P001B ПУСК"/>
    <s v="Motor Stop command"/>
    <s v="4124-FY-VD-BD17117L11400001"/>
    <x v="22"/>
    <x v="14"/>
    <m/>
    <s v="17-I-CD-N-013BL02"/>
    <s v="30 Core"/>
    <s v="C.03"/>
    <x v="6"/>
    <x v="8"/>
    <x v="0"/>
    <n v="4"/>
    <s v=""/>
    <s v="30"/>
    <s v="ASK 3MLD, ASK 3MB"/>
    <x v="230"/>
    <x v="2"/>
    <x v="73"/>
    <x v="1"/>
    <x v="73"/>
    <s v="DB37-*m"/>
    <x v="1"/>
    <s v="CPO101"/>
    <n v="1"/>
    <s v="BP021"/>
    <x v="73"/>
    <n v="6"/>
    <n v="16"/>
    <x v="3"/>
    <n v="32"/>
    <s v=""/>
    <s v="DCS AMMONIA-UTILITIES"/>
    <m/>
    <m/>
    <m/>
    <s v="O1011205"/>
    <n v="16"/>
    <m/>
    <s v="14-Wastewater Treatment Area"/>
    <x v="20"/>
    <x v="20"/>
    <x v="0"/>
    <m/>
    <s v=""/>
    <s v=""/>
    <m/>
    <s v=""/>
    <s v="TS-O-02:4/_x000a_O1011205:16A"/>
    <m/>
    <m/>
    <m/>
    <s v=""/>
    <s v=""/>
    <x v="2"/>
    <x v="2"/>
    <x v="0"/>
    <x v="1"/>
    <x v="1"/>
    <s v=""/>
    <s v="16A"/>
    <x v="16"/>
    <x v="80"/>
    <x v="230"/>
    <x v="1600"/>
  </r>
  <r>
    <s v="01"/>
    <m/>
    <s v="Сигнал"/>
    <s v="17-M -01L114"/>
    <x v="1471"/>
    <s v="14"/>
    <s v="17-L-114-AG-001 Amine tank agitator"/>
    <s v="17L114AG001 ПУСК"/>
    <s v="Motor Start command"/>
    <s v="4124-FY-VD-BD17117L11300001"/>
    <x v="22"/>
    <x v="14"/>
    <m/>
    <s v="17-I-CD-N-013BL02"/>
    <s v="30 Core"/>
    <s v="C.05"/>
    <x v="6"/>
    <x v="8"/>
    <x v="1"/>
    <n v="6"/>
    <s v=""/>
    <s v="30"/>
    <s v="ASK 3MLD, ASK 3MB"/>
    <x v="230"/>
    <x v="2"/>
    <x v="73"/>
    <x v="1"/>
    <x v="73"/>
    <s v="DB37-*m"/>
    <x v="1"/>
    <s v="CPO101"/>
    <n v="1"/>
    <s v="BP021"/>
    <x v="73"/>
    <n v="6"/>
    <n v="17"/>
    <x v="3"/>
    <n v="32"/>
    <s v=""/>
    <s v="DCS AMMONIA-UTILITIES"/>
    <m/>
    <m/>
    <m/>
    <s v="O1011205"/>
    <n v="17"/>
    <m/>
    <s v="14-Wastewater Treatment Area"/>
    <x v="20"/>
    <x v="20"/>
    <x v="0"/>
    <m/>
    <s v=""/>
    <s v=""/>
    <m/>
    <s v=""/>
    <s v="TS-O-02:6/_x000a_O1011205:17A"/>
    <m/>
    <m/>
    <m/>
    <s v=""/>
    <s v=""/>
    <x v="2"/>
    <x v="2"/>
    <x v="0"/>
    <x v="1"/>
    <x v="1"/>
    <s v=""/>
    <s v="17A"/>
    <x v="16"/>
    <x v="81"/>
    <x v="230"/>
    <x v="1601"/>
  </r>
  <r>
    <s v="01"/>
    <m/>
    <s v="Сигнал"/>
    <s v="17-M -01L114"/>
    <x v="1472"/>
    <s v="14"/>
    <s v="17-L-114-AG-001 Amine tank agitator"/>
    <s v="17L114AG001 СТОП"/>
    <s v="Motor Stop command"/>
    <s v="4124-FY-VD-BD17117L11300001"/>
    <x v="22"/>
    <x v="14"/>
    <m/>
    <s v="17-I-CD-N-013BL02"/>
    <s v="30 Core"/>
    <s v="C.07"/>
    <x v="6"/>
    <x v="8"/>
    <x v="2"/>
    <n v="8"/>
    <s v=""/>
    <s v="30"/>
    <s v="ASK 3MLD, ASK 3MB"/>
    <x v="230"/>
    <x v="2"/>
    <x v="73"/>
    <x v="1"/>
    <x v="73"/>
    <s v="DB37-*m"/>
    <x v="1"/>
    <s v="CPO101"/>
    <n v="1"/>
    <s v="BP021"/>
    <x v="73"/>
    <n v="6"/>
    <n v="18"/>
    <x v="3"/>
    <n v="32"/>
    <s v=""/>
    <s v="DCS AMMONIA-UTILITIES"/>
    <m/>
    <m/>
    <m/>
    <s v="O1011205"/>
    <n v="18"/>
    <m/>
    <s v="14-Wastewater Treatment Area"/>
    <x v="20"/>
    <x v="20"/>
    <x v="0"/>
    <m/>
    <s v=""/>
    <s v=""/>
    <m/>
    <s v=""/>
    <s v="TS-O-02:8/_x000a_O1011205:18A"/>
    <m/>
    <m/>
    <m/>
    <s v=""/>
    <s v=""/>
    <x v="2"/>
    <x v="2"/>
    <x v="0"/>
    <x v="1"/>
    <x v="1"/>
    <s v=""/>
    <s v="18A"/>
    <x v="16"/>
    <x v="82"/>
    <x v="230"/>
    <x v="1602"/>
  </r>
  <r>
    <s v="01"/>
    <m/>
    <s v="Сигнал"/>
    <s v="17-M -071LP  -A"/>
    <x v="1473"/>
    <s v="14"/>
    <s v="17-L-073-PM-071A  92.5% H2SO4 Injection Pump"/>
    <s v="17L073PM071A СТОП"/>
    <s v="Motor Stop command"/>
    <s v="4124-FY-VD-BD17217L07300001"/>
    <x v="22"/>
    <x v="14"/>
    <m/>
    <s v="17-I-CD-N-013BL02"/>
    <s v="30 Core"/>
    <s v="C.09"/>
    <x v="6"/>
    <x v="8"/>
    <x v="3"/>
    <n v="10"/>
    <s v=""/>
    <s v="30"/>
    <s v="ASK 3MLD, ASK 3MB"/>
    <x v="230"/>
    <x v="2"/>
    <x v="73"/>
    <x v="1"/>
    <x v="73"/>
    <s v="DB37-*m"/>
    <x v="1"/>
    <s v="CPO101"/>
    <n v="1"/>
    <s v="BP021"/>
    <x v="73"/>
    <n v="6"/>
    <n v="19"/>
    <x v="3"/>
    <n v="32"/>
    <s v=""/>
    <s v="DCS AMMONIA-UTILITIES"/>
    <m/>
    <m/>
    <m/>
    <s v="O1011205"/>
    <n v="19"/>
    <m/>
    <s v="14-Wastewater Treatment Area"/>
    <x v="20"/>
    <x v="20"/>
    <x v="0"/>
    <m/>
    <s v=""/>
    <s v=""/>
    <m/>
    <s v=""/>
    <s v="TS-O-02:10/_x000a_O1011205:19A"/>
    <m/>
    <m/>
    <m/>
    <s v=""/>
    <s v=""/>
    <x v="2"/>
    <x v="2"/>
    <x v="0"/>
    <x v="1"/>
    <x v="1"/>
    <s v=""/>
    <s v="19A"/>
    <x v="16"/>
    <x v="83"/>
    <x v="230"/>
    <x v="1603"/>
  </r>
  <r>
    <s v="01"/>
    <m/>
    <s v="Сигнал"/>
    <s v="17-M -071LP  -A"/>
    <x v="1474"/>
    <s v="14"/>
    <s v="17-L-073-PM-071A  92.5% H2SO4 Injection Pump"/>
    <s v="17L073PM071A ПУСК"/>
    <s v="Motor Start command"/>
    <s v="4124-FY-VD-BD17217L07300001"/>
    <x v="22"/>
    <x v="14"/>
    <m/>
    <s v="17-I-CD-N-013BL02"/>
    <s v="30 Core"/>
    <s v="C.11"/>
    <x v="6"/>
    <x v="8"/>
    <x v="4"/>
    <n v="12"/>
    <s v=""/>
    <s v="30"/>
    <s v="ASK 3MLD, ASK 3MB"/>
    <x v="230"/>
    <x v="2"/>
    <x v="73"/>
    <x v="1"/>
    <x v="73"/>
    <s v="DB37-*m"/>
    <x v="1"/>
    <s v="CPO101"/>
    <n v="1"/>
    <s v="BP021"/>
    <x v="73"/>
    <n v="6"/>
    <n v="20"/>
    <x v="3"/>
    <n v="32"/>
    <s v=""/>
    <s v="DCS AMMONIA-UTILITIES"/>
    <m/>
    <m/>
    <m/>
    <s v="O1011205"/>
    <n v="20"/>
    <m/>
    <s v="14-Wastewater Treatment Area"/>
    <x v="20"/>
    <x v="20"/>
    <x v="0"/>
    <m/>
    <s v=""/>
    <s v=""/>
    <m/>
    <s v=""/>
    <s v="TS-O-02:12/_x000a_O1011205:20A"/>
    <m/>
    <m/>
    <m/>
    <s v=""/>
    <s v=""/>
    <x v="2"/>
    <x v="2"/>
    <x v="0"/>
    <x v="1"/>
    <x v="1"/>
    <s v=""/>
    <s v="20A"/>
    <x v="16"/>
    <x v="84"/>
    <x v="230"/>
    <x v="1604"/>
  </r>
  <r>
    <s v="01"/>
    <m/>
    <s v="Сигнал"/>
    <s v="17-M -071LP  -B"/>
    <x v="1475"/>
    <s v="14"/>
    <s v="17-L-073-PM-071B  92.5% H2SO4 Injection Pump"/>
    <s v="17L073PM071B СТОП"/>
    <s v="Motor Stop command"/>
    <s v="4124-FY-VD-BD17217L07300001"/>
    <x v="22"/>
    <x v="14"/>
    <m/>
    <s v="17-I-CD-N-013BL02"/>
    <s v="30 Core"/>
    <s v="C.13"/>
    <x v="6"/>
    <x v="8"/>
    <x v="6"/>
    <n v="14"/>
    <s v=""/>
    <s v="30"/>
    <s v="ASK 3MLD, ASK 3MB"/>
    <x v="230"/>
    <x v="2"/>
    <x v="73"/>
    <x v="1"/>
    <x v="73"/>
    <s v="DB37-*m"/>
    <x v="1"/>
    <s v="CPO101"/>
    <n v="1"/>
    <s v="BP021"/>
    <x v="73"/>
    <n v="6"/>
    <n v="21"/>
    <x v="3"/>
    <n v="32"/>
    <s v=""/>
    <s v="DCS AMMONIA-UTILITIES"/>
    <m/>
    <m/>
    <m/>
    <s v="O1011205"/>
    <n v="21"/>
    <m/>
    <s v="14-Wastewater Treatment Area"/>
    <x v="20"/>
    <x v="20"/>
    <x v="0"/>
    <m/>
    <s v=""/>
    <s v=""/>
    <m/>
    <s v=""/>
    <s v="TS-O-02:14/_x000a_O1011205:21A"/>
    <m/>
    <m/>
    <m/>
    <s v=""/>
    <s v=""/>
    <x v="2"/>
    <x v="2"/>
    <x v="0"/>
    <x v="1"/>
    <x v="1"/>
    <s v=""/>
    <s v="21A"/>
    <x v="16"/>
    <x v="85"/>
    <x v="230"/>
    <x v="1605"/>
  </r>
  <r>
    <s v="01"/>
    <m/>
    <s v="Сигнал"/>
    <s v="17-M -071LP  -B"/>
    <x v="1476"/>
    <s v="14"/>
    <s v="17-L-073-PM-071B  92.5% H2SO4 Injection Pump"/>
    <s v="17L073PM071B ПУСК"/>
    <s v="Motor Start command"/>
    <s v="4124-FY-VD-BD17217L07300001"/>
    <x v="22"/>
    <x v="14"/>
    <m/>
    <s v="17-I-CD-N-013BL02"/>
    <s v="30 Core"/>
    <s v="C.15"/>
    <x v="6"/>
    <x v="8"/>
    <x v="7"/>
    <n v="16"/>
    <s v=""/>
    <s v="30"/>
    <s v="ASK 3MLD, ASK 3MB"/>
    <x v="230"/>
    <x v="2"/>
    <x v="73"/>
    <x v="1"/>
    <x v="73"/>
    <s v="DB37-*m"/>
    <x v="1"/>
    <s v="CPO101"/>
    <n v="1"/>
    <s v="BP021"/>
    <x v="73"/>
    <n v="6"/>
    <n v="22"/>
    <x v="3"/>
    <n v="32"/>
    <s v=""/>
    <s v="DCS AMMONIA-UTILITIES"/>
    <m/>
    <m/>
    <m/>
    <s v="O1011205"/>
    <n v="22"/>
    <m/>
    <s v="14-Wastewater Treatment Area"/>
    <x v="20"/>
    <x v="20"/>
    <x v="0"/>
    <m/>
    <s v=""/>
    <s v=""/>
    <m/>
    <s v=""/>
    <s v="TS-O-02:16/_x000a_O1011205:22A"/>
    <m/>
    <m/>
    <m/>
    <s v=""/>
    <s v=""/>
    <x v="2"/>
    <x v="2"/>
    <x v="0"/>
    <x v="1"/>
    <x v="1"/>
    <s v=""/>
    <s v="22A"/>
    <x v="16"/>
    <x v="86"/>
    <x v="230"/>
    <x v="1606"/>
  </r>
  <r>
    <s v="01"/>
    <m/>
    <s v="Сигнал"/>
    <s v="17-M -072LP  -A"/>
    <x v="1477"/>
    <s v="14"/>
    <s v="17-L-073-PM-072A  Corrosion Inhibitor Injection Pump"/>
    <s v="17L073PM072A ПУСК"/>
    <s v="Motor START command"/>
    <s v="4124-FY-VD-BD17217L07300002"/>
    <x v="22"/>
    <x v="14"/>
    <m/>
    <s v="17-I-CD-N-013BL02"/>
    <s v="30 Core"/>
    <s v="C.17"/>
    <x v="6"/>
    <x v="8"/>
    <x v="10"/>
    <n v="18"/>
    <s v=""/>
    <s v="30"/>
    <s v="ASK 3MLD, ASK 3MB"/>
    <x v="230"/>
    <x v="2"/>
    <x v="73"/>
    <x v="1"/>
    <x v="73"/>
    <s v="DB37-*m"/>
    <x v="1"/>
    <s v="CPO101"/>
    <n v="1"/>
    <s v="BP021"/>
    <x v="73"/>
    <n v="6"/>
    <n v="23"/>
    <x v="3"/>
    <n v="32"/>
    <s v=""/>
    <s v="DCS AMMONIA-UTILITIES"/>
    <m/>
    <m/>
    <m/>
    <s v="O1011205"/>
    <n v="23"/>
    <m/>
    <s v="14-Wastewater Treatment Area"/>
    <x v="20"/>
    <x v="20"/>
    <x v="0"/>
    <m/>
    <s v=""/>
    <s v=""/>
    <m/>
    <s v=""/>
    <s v="TS-O-02:18/_x000a_O1011205:23A"/>
    <m/>
    <m/>
    <m/>
    <s v=""/>
    <s v=""/>
    <x v="2"/>
    <x v="2"/>
    <x v="0"/>
    <x v="1"/>
    <x v="1"/>
    <s v=""/>
    <s v="23A"/>
    <x v="16"/>
    <x v="87"/>
    <x v="230"/>
    <x v="1607"/>
  </r>
  <r>
    <s v="01"/>
    <m/>
    <s v="Сигнал"/>
    <s v="17-M -072LP  -A"/>
    <x v="1478"/>
    <s v="14"/>
    <s v="17-L-073-PM-072A  Corrosion Inhibitor Injection Pump"/>
    <s v="17L073PM072A СТОП"/>
    <s v="Motor Stop command"/>
    <s v="4124-FY-VD-BD17217L07300002"/>
    <x v="22"/>
    <x v="14"/>
    <m/>
    <s v="17-I-CD-N-013BL02"/>
    <s v="30 Core"/>
    <s v="C.19"/>
    <x v="6"/>
    <x v="8"/>
    <x v="11"/>
    <s v="20"/>
    <s v=""/>
    <s v="30"/>
    <s v="ASK 3MLD, ASK 3MB"/>
    <x v="230"/>
    <x v="2"/>
    <x v="73"/>
    <x v="1"/>
    <x v="73"/>
    <s v="DB37-*m"/>
    <x v="1"/>
    <s v="CPO101"/>
    <n v="1"/>
    <s v="BP021"/>
    <x v="73"/>
    <n v="6"/>
    <n v="24"/>
    <x v="3"/>
    <n v="32"/>
    <s v=""/>
    <s v="DCS AMMONIA-UTILITIES"/>
    <m/>
    <m/>
    <m/>
    <s v="O1011205"/>
    <n v="24"/>
    <m/>
    <s v="14-Wastewater Treatment Area"/>
    <x v="20"/>
    <x v="20"/>
    <x v="0"/>
    <m/>
    <s v=""/>
    <s v=""/>
    <m/>
    <s v=""/>
    <s v="TS-O-02:20/_x000a_O1011205:24A"/>
    <m/>
    <m/>
    <m/>
    <s v=""/>
    <s v=""/>
    <x v="2"/>
    <x v="2"/>
    <x v="0"/>
    <x v="1"/>
    <x v="1"/>
    <s v=""/>
    <s v="24A"/>
    <x v="16"/>
    <x v="88"/>
    <x v="230"/>
    <x v="1608"/>
  </r>
  <r>
    <s v="01"/>
    <m/>
    <s v="Сигнал"/>
    <s v="17-M -072LP  -B"/>
    <x v="1479"/>
    <s v="14"/>
    <s v="17-L-073-PM-072B  Corrosion Inhibitor Injection Pump"/>
    <s v="17L073PM072B СТОП"/>
    <s v="Motor Stop command"/>
    <s v="4124-FY-VD-BD17217L07300002"/>
    <x v="22"/>
    <x v="14"/>
    <m/>
    <s v="17-I-CD-N-013BL02"/>
    <s v="30 Core"/>
    <s v="C.21"/>
    <x v="6"/>
    <x v="8"/>
    <x v="12"/>
    <n v="22"/>
    <s v=""/>
    <s v="30"/>
    <s v="ASK 3MLD, ASK 3MB"/>
    <x v="230"/>
    <x v="2"/>
    <x v="73"/>
    <x v="1"/>
    <x v="73"/>
    <s v="DB37-*m"/>
    <x v="1"/>
    <s v="CPO101"/>
    <n v="1"/>
    <s v="BP021"/>
    <x v="73"/>
    <n v="6"/>
    <n v="25"/>
    <x v="3"/>
    <n v="32"/>
    <s v=""/>
    <s v="DCS AMMONIA-UTILITIES"/>
    <m/>
    <m/>
    <m/>
    <s v="O1011205"/>
    <n v="25"/>
    <m/>
    <s v="14-Wastewater Treatment Area"/>
    <x v="20"/>
    <x v="20"/>
    <x v="0"/>
    <m/>
    <s v=""/>
    <s v=""/>
    <m/>
    <s v=""/>
    <s v="TS-O-02:22/_x000a_O1011205:25A"/>
    <m/>
    <m/>
    <m/>
    <s v=""/>
    <s v=""/>
    <x v="2"/>
    <x v="2"/>
    <x v="0"/>
    <x v="1"/>
    <x v="1"/>
    <s v=""/>
    <s v="25A"/>
    <x v="16"/>
    <x v="89"/>
    <x v="230"/>
    <x v="1609"/>
  </r>
  <r>
    <s v="01"/>
    <m/>
    <s v="Сигнал"/>
    <s v="17-M -073LP  -A"/>
    <x v="1480"/>
    <s v="14"/>
    <s v="17-L-073-PM-073A  Dispersant Injection Pump"/>
    <s v="17L073PM073A СТОП"/>
    <s v="Motor Stop command"/>
    <s v="4124-FY-VD-BD17217L07300003"/>
    <x v="22"/>
    <x v="14"/>
    <m/>
    <s v="17-I-CD-N-013BL02"/>
    <s v="30 Core"/>
    <s v="C.23"/>
    <x v="6"/>
    <x v="8"/>
    <x v="13"/>
    <n v="24"/>
    <s v=""/>
    <s v="30"/>
    <s v="ASK 3MLD, ASK 3MB"/>
    <x v="230"/>
    <x v="2"/>
    <x v="73"/>
    <x v="1"/>
    <x v="73"/>
    <s v="DB37-*m"/>
    <x v="1"/>
    <s v="CPO101"/>
    <n v="1"/>
    <s v="BP021"/>
    <x v="73"/>
    <n v="6"/>
    <n v="26"/>
    <x v="3"/>
    <n v="32"/>
    <s v=""/>
    <s v="DCS AMMONIA-UTILITIES"/>
    <m/>
    <m/>
    <m/>
    <s v="O1011205"/>
    <n v="26"/>
    <m/>
    <s v="14-Wastewater Treatment Area"/>
    <x v="20"/>
    <x v="20"/>
    <x v="0"/>
    <m/>
    <s v=""/>
    <s v=""/>
    <m/>
    <s v=""/>
    <s v="TS-O-02:24/_x000a_O1011205:26A"/>
    <m/>
    <m/>
    <m/>
    <s v=""/>
    <s v=""/>
    <x v="2"/>
    <x v="2"/>
    <x v="0"/>
    <x v="1"/>
    <x v="1"/>
    <s v=""/>
    <s v="26A"/>
    <x v="16"/>
    <x v="90"/>
    <x v="230"/>
    <x v="1610"/>
  </r>
  <r>
    <s v="01"/>
    <m/>
    <s v="Сигнал"/>
    <s v="17-M -073LP  -B"/>
    <x v="1481"/>
    <s v="14"/>
    <s v="17-L-073-PM-073B  Dispersant Injection Pump"/>
    <s v="17L073PM073B СТОП"/>
    <s v="Motor Stop command"/>
    <s v="4124-FY-VD-BD17217L07300003"/>
    <x v="22"/>
    <x v="14"/>
    <m/>
    <s v="17-I-CD-N-013BL02"/>
    <s v="30 Core"/>
    <s v="C.25"/>
    <x v="6"/>
    <x v="8"/>
    <x v="14"/>
    <n v="26"/>
    <s v=""/>
    <s v="30"/>
    <s v="ASK 3MLD, ASK 3MB"/>
    <x v="230"/>
    <x v="2"/>
    <x v="73"/>
    <x v="1"/>
    <x v="73"/>
    <s v="DB37-*m"/>
    <x v="1"/>
    <s v="CPO101"/>
    <n v="1"/>
    <s v="BP021"/>
    <x v="73"/>
    <n v="6"/>
    <n v="27"/>
    <x v="3"/>
    <n v="32"/>
    <s v=""/>
    <s v="DCS AMMONIA-UTILITIES"/>
    <m/>
    <m/>
    <m/>
    <s v="O1011205"/>
    <n v="27"/>
    <m/>
    <s v="14-Wastewater Treatment Area"/>
    <x v="20"/>
    <x v="20"/>
    <x v="0"/>
    <m/>
    <s v=""/>
    <s v=""/>
    <m/>
    <s v=""/>
    <s v="TS-O-02:26/_x000a_O1011205:27A"/>
    <m/>
    <m/>
    <m/>
    <s v=""/>
    <s v=""/>
    <x v="2"/>
    <x v="2"/>
    <x v="0"/>
    <x v="1"/>
    <x v="1"/>
    <s v=""/>
    <s v="27A"/>
    <x v="16"/>
    <x v="91"/>
    <x v="230"/>
    <x v="1611"/>
  </r>
  <r>
    <s v="01"/>
    <m/>
    <s v="Сигнал"/>
    <s v="17-M -074LP  -A"/>
    <x v="1482"/>
    <s v="14"/>
    <s v="17-L-073-PM-074A  Non-Oxidant Biocide Injection Pump"/>
    <s v="17L073PM074A СТОП"/>
    <s v="Motor Stop command"/>
    <s v="4124-FY-VD-BD17217L07300004"/>
    <x v="22"/>
    <x v="14"/>
    <m/>
    <s v="17-I-CD-N-013BL02"/>
    <s v="30 Core"/>
    <s v="C.27"/>
    <x v="6"/>
    <x v="8"/>
    <x v="15"/>
    <n v="28"/>
    <s v=""/>
    <s v="30"/>
    <s v="ASK 3MLD, ASK 3MB"/>
    <x v="230"/>
    <x v="2"/>
    <x v="73"/>
    <x v="1"/>
    <x v="73"/>
    <s v="DB37-*m"/>
    <x v="1"/>
    <s v="CPO101"/>
    <n v="1"/>
    <s v="BP021"/>
    <x v="73"/>
    <n v="6"/>
    <n v="28"/>
    <x v="3"/>
    <n v="32"/>
    <s v=""/>
    <s v="DCS AMMONIA-UTILITIES"/>
    <m/>
    <m/>
    <m/>
    <s v="O1011205"/>
    <n v="28"/>
    <m/>
    <s v="14-Wastewater Treatment Area"/>
    <x v="20"/>
    <x v="20"/>
    <x v="0"/>
    <m/>
    <s v=""/>
    <s v=""/>
    <m/>
    <s v=""/>
    <s v="TS-O-02:28/_x000a_O1011205:28A"/>
    <m/>
    <m/>
    <m/>
    <s v=""/>
    <s v=""/>
    <x v="2"/>
    <x v="2"/>
    <x v="0"/>
    <x v="1"/>
    <x v="1"/>
    <s v=""/>
    <s v="28A"/>
    <x v="16"/>
    <x v="92"/>
    <x v="230"/>
    <x v="1612"/>
  </r>
  <r>
    <s v="01"/>
    <m/>
    <s v="Сигнал"/>
    <s v="17-M -074LP  -A"/>
    <x v="1483"/>
    <s v="14"/>
    <s v="17-L-073-PM-074A  Non-Oxidant Biocide Injection Pump"/>
    <s v="17L073PM074A ПУСК"/>
    <s v="Motor Start command"/>
    <s v="4124-FY-VD-BD17217L07300004"/>
    <x v="22"/>
    <x v="14"/>
    <m/>
    <s v="17-I-CD-N-014BL02"/>
    <s v="30 Core"/>
    <s v="C.01"/>
    <x v="6"/>
    <x v="2"/>
    <x v="5"/>
    <n v="2"/>
    <s v=""/>
    <s v="30"/>
    <s v="ASK 3MLD, ASK 3MB"/>
    <x v="230"/>
    <x v="2"/>
    <x v="73"/>
    <x v="1"/>
    <x v="73"/>
    <s v="DB37-*m"/>
    <x v="1"/>
    <s v="CPO101"/>
    <n v="1"/>
    <s v="BP021"/>
    <x v="73"/>
    <n v="6"/>
    <n v="29"/>
    <x v="3"/>
    <n v="32"/>
    <s v=""/>
    <s v="DCS AMMONIA-UTILITIES"/>
    <m/>
    <m/>
    <m/>
    <s v="O1011205"/>
    <n v="29"/>
    <m/>
    <s v="14-Wastewater Treatment Area"/>
    <x v="20"/>
    <x v="20"/>
    <x v="0"/>
    <m/>
    <s v=""/>
    <s v=""/>
    <m/>
    <s v=""/>
    <s v="TS-O-03:2/_x000a_O1011205:29A"/>
    <m/>
    <m/>
    <m/>
    <s v=""/>
    <s v=""/>
    <x v="2"/>
    <x v="2"/>
    <x v="0"/>
    <x v="1"/>
    <x v="1"/>
    <s v=""/>
    <s v="29A"/>
    <x v="16"/>
    <x v="93"/>
    <x v="230"/>
    <x v="1613"/>
  </r>
  <r>
    <s v="01"/>
    <m/>
    <s v="Сигнал"/>
    <s v="17-M -074LP  -B"/>
    <x v="1484"/>
    <s v="14"/>
    <s v="17-L-073-PM-074B  Non-Oxidant Biocide Injection Pump"/>
    <s v="17L073PM074B СТОП"/>
    <s v="Motor Stop command"/>
    <s v="4124-FY-VD-BD17217L07300004"/>
    <x v="22"/>
    <x v="14"/>
    <m/>
    <s v="17-I-CD-N-014BL02"/>
    <s v="30 Core"/>
    <s v="C.03"/>
    <x v="6"/>
    <x v="2"/>
    <x v="0"/>
    <n v="4"/>
    <s v=""/>
    <s v="30"/>
    <s v="ASK 3MLD, ASK 3MB"/>
    <x v="230"/>
    <x v="2"/>
    <x v="73"/>
    <x v="1"/>
    <x v="73"/>
    <s v="DB37-*m"/>
    <x v="1"/>
    <s v="CPO101"/>
    <n v="1"/>
    <s v="BP021"/>
    <x v="73"/>
    <n v="6"/>
    <n v="30"/>
    <x v="3"/>
    <n v="32"/>
    <s v=""/>
    <s v="DCS AMMONIA-UTILITIES"/>
    <m/>
    <m/>
    <m/>
    <s v="O1011205"/>
    <n v="30"/>
    <m/>
    <s v="14-Wastewater Treatment Area"/>
    <x v="20"/>
    <x v="20"/>
    <x v="0"/>
    <m/>
    <s v=""/>
    <s v=""/>
    <m/>
    <s v=""/>
    <s v="TS-O-03:4/_x000a_O1011205:30A"/>
    <m/>
    <m/>
    <m/>
    <s v=""/>
    <s v=""/>
    <x v="2"/>
    <x v="2"/>
    <x v="0"/>
    <x v="1"/>
    <x v="1"/>
    <s v=""/>
    <s v="30A"/>
    <x v="16"/>
    <x v="94"/>
    <x v="230"/>
    <x v="1614"/>
  </r>
  <r>
    <s v="01"/>
    <m/>
    <s v="Сигнал"/>
    <s v="17-M -074LP  -B"/>
    <x v="1485"/>
    <s v="14"/>
    <s v="17-L-073-PM-074B  Non-Oxidant Biocide Injection Pump"/>
    <s v="17L073PM074B ПУСК"/>
    <s v="Motor Start command"/>
    <s v="4124-FY-VD-BD17217L07300004"/>
    <x v="22"/>
    <x v="14"/>
    <m/>
    <s v="17-I-CD-N-014BL02"/>
    <s v="30 Core"/>
    <s v="C.05"/>
    <x v="6"/>
    <x v="2"/>
    <x v="1"/>
    <n v="6"/>
    <s v=""/>
    <s v="30"/>
    <s v="ASK 3MLD, ASK 3MB"/>
    <x v="230"/>
    <x v="2"/>
    <x v="73"/>
    <x v="1"/>
    <x v="73"/>
    <s v="DB37-*m"/>
    <x v="1"/>
    <s v="CPO101"/>
    <n v="1"/>
    <s v="BP021"/>
    <x v="73"/>
    <n v="6"/>
    <n v="31"/>
    <x v="3"/>
    <n v="32"/>
    <s v=""/>
    <s v="DCS AMMONIA-UTILITIES"/>
    <m/>
    <m/>
    <m/>
    <s v="O1011205"/>
    <n v="31"/>
    <m/>
    <s v="14-Wastewater Treatment Area"/>
    <x v="20"/>
    <x v="20"/>
    <x v="0"/>
    <m/>
    <s v=""/>
    <s v=""/>
    <m/>
    <s v=""/>
    <s v="TS-O-03:6/_x000a_O1011205:31A"/>
    <m/>
    <m/>
    <m/>
    <s v=""/>
    <s v=""/>
    <x v="2"/>
    <x v="2"/>
    <x v="0"/>
    <x v="1"/>
    <x v="1"/>
    <s v=""/>
    <s v="31A"/>
    <x v="16"/>
    <x v="95"/>
    <x v="230"/>
    <x v="1615"/>
  </r>
  <r>
    <s v="01"/>
    <m/>
    <s v="Сигнал"/>
    <s v="17-M -075LP  -A"/>
    <x v="1486"/>
    <s v="14"/>
    <s v="17-L-073-PM-075A Chlorine Enhancer Injection Pump"/>
    <s v="17L073PM075A СТОП"/>
    <s v="Motor Stop command"/>
    <s v="4124-FY-VD-BD17217L07300005"/>
    <x v="22"/>
    <x v="14"/>
    <m/>
    <s v="17-I-CD-N-014BL02"/>
    <s v="30 Core"/>
    <s v="C.07"/>
    <x v="6"/>
    <x v="2"/>
    <x v="2"/>
    <n v="8"/>
    <s v=""/>
    <s v="30"/>
    <s v="ASK 3MLD, ASK 3MB"/>
    <x v="230"/>
    <x v="2"/>
    <x v="73"/>
    <x v="1"/>
    <x v="73"/>
    <s v="DB37-*m"/>
    <x v="1"/>
    <s v="CPO101"/>
    <n v="1"/>
    <s v="BP021"/>
    <x v="73"/>
    <n v="6"/>
    <n v="32"/>
    <x v="3"/>
    <n v="32"/>
    <s v=""/>
    <s v="DCS AMMONIA-UTILITIES"/>
    <m/>
    <m/>
    <m/>
    <s v="O1011205"/>
    <n v="32"/>
    <m/>
    <s v="14-Wastewater Treatment Area"/>
    <x v="20"/>
    <x v="20"/>
    <x v="0"/>
    <m/>
    <s v=""/>
    <s v=""/>
    <m/>
    <s v=""/>
    <s v="TS-O-03:8/_x000a_O1011205:32A"/>
    <m/>
    <m/>
    <m/>
    <s v=""/>
    <s v=""/>
    <x v="2"/>
    <x v="2"/>
    <x v="0"/>
    <x v="1"/>
    <x v="1"/>
    <s v=""/>
    <s v="32A"/>
    <x v="16"/>
    <x v="96"/>
    <x v="230"/>
    <x v="1616"/>
  </r>
  <r>
    <s v="01"/>
    <m/>
    <s v="Сигнал"/>
    <s v="17-M -075LP  -A"/>
    <x v="1487"/>
    <s v="14"/>
    <s v="17-L-073-PM-075A Chlorine Enhancer Injection Pump"/>
    <s v="17L073PM075A ПУСК"/>
    <s v="Motor Start command"/>
    <s v="4124-FY-VD-BD17217L07300005"/>
    <x v="22"/>
    <x v="14"/>
    <m/>
    <s v="17-I-CD-N-014BL02"/>
    <s v="30 Core"/>
    <s v="C.09"/>
    <x v="6"/>
    <x v="2"/>
    <x v="3"/>
    <n v="10"/>
    <s v=""/>
    <s v="30"/>
    <s v="ASK 3MLD, ASK 3MB"/>
    <x v="230"/>
    <x v="2"/>
    <x v="74"/>
    <x v="1"/>
    <x v="74"/>
    <s v="DB37-*m"/>
    <x v="1"/>
    <s v="CPO101"/>
    <n v="1"/>
    <s v="BP021"/>
    <x v="74"/>
    <n v="7"/>
    <n v="1"/>
    <x v="3"/>
    <n v="32"/>
    <s v=""/>
    <s v="DCS AMMONIA-UTILITIES"/>
    <m/>
    <m/>
    <m/>
    <s v="O1011206"/>
    <n v="1"/>
    <m/>
    <s v="14-Wastewater Treatment Area"/>
    <x v="20"/>
    <x v="20"/>
    <x v="0"/>
    <m/>
    <s v=""/>
    <s v=""/>
    <m/>
    <s v=""/>
    <s v="TS-O-03:10/_x000a_O1011206:1A"/>
    <m/>
    <m/>
    <m/>
    <s v=""/>
    <s v=""/>
    <x v="2"/>
    <x v="2"/>
    <x v="0"/>
    <x v="1"/>
    <x v="1"/>
    <s v=""/>
    <s v="1A"/>
    <x v="16"/>
    <x v="65"/>
    <x v="230"/>
    <x v="1617"/>
  </r>
  <r>
    <s v="01"/>
    <m/>
    <s v="Сигнал"/>
    <s v="17-M -075LP  -B"/>
    <x v="1488"/>
    <s v="14"/>
    <s v="17-L-073-PM-075B Chlorine Enhancer Injection Pump"/>
    <s v="17L073PM075B СТОП"/>
    <s v="Motor Stop command"/>
    <s v="4124-FY-VD-BD17217L07300005"/>
    <x v="22"/>
    <x v="14"/>
    <m/>
    <s v="17-I-CD-N-014BL02"/>
    <s v="30 Core"/>
    <s v="C.11"/>
    <x v="6"/>
    <x v="2"/>
    <x v="4"/>
    <n v="12"/>
    <s v=""/>
    <s v="30"/>
    <s v="ASK 3MLD, ASK 3MB"/>
    <x v="230"/>
    <x v="2"/>
    <x v="74"/>
    <x v="1"/>
    <x v="74"/>
    <s v="DB37-*m"/>
    <x v="1"/>
    <s v="CPO101"/>
    <n v="1"/>
    <s v="BP021"/>
    <x v="74"/>
    <n v="7"/>
    <n v="2"/>
    <x v="3"/>
    <n v="32"/>
    <s v=""/>
    <s v="DCS AMMONIA-UTILITIES"/>
    <m/>
    <m/>
    <m/>
    <s v="O1011206"/>
    <n v="2"/>
    <m/>
    <s v="14-Wastewater Treatment Area"/>
    <x v="20"/>
    <x v="20"/>
    <x v="0"/>
    <m/>
    <s v=""/>
    <s v=""/>
    <m/>
    <s v=""/>
    <s v="TS-O-03:12/_x000a_O1011206:2A"/>
    <m/>
    <m/>
    <m/>
    <s v=""/>
    <s v=""/>
    <x v="2"/>
    <x v="2"/>
    <x v="0"/>
    <x v="1"/>
    <x v="1"/>
    <s v=""/>
    <s v="2A"/>
    <x v="16"/>
    <x v="66"/>
    <x v="230"/>
    <x v="1618"/>
  </r>
  <r>
    <s v="01"/>
    <m/>
    <s v="Сигнал"/>
    <s v="17-M -075LP  -B"/>
    <x v="1489"/>
    <s v="14"/>
    <s v="17-L-073-PM-075B Chlorine Enhancer Injection Pump"/>
    <s v="17L073PM075B ПУСК"/>
    <s v="Motor Start command"/>
    <s v="4124-FY-VD-BD17217L07300005"/>
    <x v="22"/>
    <x v="14"/>
    <m/>
    <s v="17-I-CD-N-014BL02"/>
    <s v="30 Core"/>
    <s v="C.13"/>
    <x v="6"/>
    <x v="2"/>
    <x v="6"/>
    <n v="14"/>
    <s v=""/>
    <s v="30"/>
    <s v="ASK 3MLD, ASK 3MB"/>
    <x v="230"/>
    <x v="2"/>
    <x v="74"/>
    <x v="1"/>
    <x v="74"/>
    <s v="DB37-*m"/>
    <x v="1"/>
    <s v="CPO101"/>
    <n v="1"/>
    <s v="BP021"/>
    <x v="74"/>
    <n v="7"/>
    <n v="3"/>
    <x v="3"/>
    <n v="32"/>
    <s v=""/>
    <s v="DCS AMMONIA-UTILITIES"/>
    <m/>
    <m/>
    <m/>
    <s v="O1011206"/>
    <n v="3"/>
    <m/>
    <s v="14-Wastewater Treatment Area"/>
    <x v="20"/>
    <x v="20"/>
    <x v="0"/>
    <m/>
    <s v=""/>
    <s v=""/>
    <m/>
    <s v=""/>
    <s v="TS-O-03:14/_x000a_O1011206:3A"/>
    <m/>
    <m/>
    <m/>
    <s v=""/>
    <s v=""/>
    <x v="2"/>
    <x v="2"/>
    <x v="0"/>
    <x v="1"/>
    <x v="1"/>
    <s v=""/>
    <s v="3A"/>
    <x v="16"/>
    <x v="67"/>
    <x v="230"/>
    <x v="1619"/>
  </r>
  <r>
    <s v="01"/>
    <m/>
    <s v="Сигнал"/>
    <s v="17-M -076LP  -A"/>
    <x v="1490"/>
    <s v="14"/>
    <s v="17-L-073-PM-076A 12-14% Sodium Hypochlorite Inj."/>
    <s v="17L073PM076A СТОП"/>
    <s v="Motor Stop command"/>
    <s v="4124-FY-VD-BD17217L07300006"/>
    <x v="22"/>
    <x v="14"/>
    <m/>
    <s v="17-I-CD-N-014BL02"/>
    <s v="30 Core"/>
    <s v="C.15"/>
    <x v="6"/>
    <x v="2"/>
    <x v="7"/>
    <n v="16"/>
    <s v=""/>
    <s v="30"/>
    <s v="ASK 3MLD, ASK 3MB"/>
    <x v="230"/>
    <x v="2"/>
    <x v="74"/>
    <x v="1"/>
    <x v="74"/>
    <s v="DB37-*m"/>
    <x v="1"/>
    <s v="CPO101"/>
    <n v="1"/>
    <s v="BP021"/>
    <x v="74"/>
    <n v="7"/>
    <n v="4"/>
    <x v="3"/>
    <n v="32"/>
    <s v=""/>
    <s v="DCS AMMONIA-UTILITIES"/>
    <m/>
    <m/>
    <m/>
    <s v="O1011206"/>
    <n v="4"/>
    <m/>
    <s v="14-Wastewater Treatment Area"/>
    <x v="20"/>
    <x v="20"/>
    <x v="0"/>
    <m/>
    <s v=""/>
    <s v=""/>
    <m/>
    <s v=""/>
    <s v="TS-O-03:16/_x000a_O1011206:4A"/>
    <m/>
    <m/>
    <m/>
    <s v=""/>
    <s v=""/>
    <x v="2"/>
    <x v="2"/>
    <x v="0"/>
    <x v="1"/>
    <x v="1"/>
    <s v=""/>
    <s v="4A"/>
    <x v="16"/>
    <x v="68"/>
    <x v="230"/>
    <x v="1620"/>
  </r>
  <r>
    <s v="01"/>
    <m/>
    <s v="Сигнал"/>
    <s v="17-M -076LP  -A"/>
    <x v="1491"/>
    <s v="14"/>
    <s v="17-L-073-PM-076A 12-14% Sodium Hypochlorite Inj."/>
    <s v="17L073PM076A ПУСК"/>
    <s v="Motor Start command"/>
    <s v="4124-FY-VD-BD17217L07300006"/>
    <x v="22"/>
    <x v="14"/>
    <m/>
    <s v="17-I-CD-N-014BL02"/>
    <s v="30 Core"/>
    <s v="C.17"/>
    <x v="6"/>
    <x v="2"/>
    <x v="10"/>
    <n v="18"/>
    <s v=""/>
    <s v="30"/>
    <s v="ASK 3MLD, ASK 3MB"/>
    <x v="230"/>
    <x v="2"/>
    <x v="74"/>
    <x v="1"/>
    <x v="74"/>
    <s v="DB37-*m"/>
    <x v="1"/>
    <s v="CPO101"/>
    <n v="1"/>
    <s v="BP021"/>
    <x v="74"/>
    <n v="7"/>
    <n v="5"/>
    <x v="3"/>
    <n v="32"/>
    <s v=""/>
    <s v="DCS AMMONIA-UTILITIES"/>
    <m/>
    <m/>
    <m/>
    <s v="O1011206"/>
    <n v="5"/>
    <m/>
    <s v="14-Wastewater Treatment Area"/>
    <x v="20"/>
    <x v="20"/>
    <x v="0"/>
    <m/>
    <s v=""/>
    <s v=""/>
    <m/>
    <s v=""/>
    <s v="TS-O-03:18/_x000a_O1011206:5A"/>
    <m/>
    <m/>
    <m/>
    <s v=""/>
    <s v=""/>
    <x v="2"/>
    <x v="2"/>
    <x v="0"/>
    <x v="1"/>
    <x v="1"/>
    <s v=""/>
    <s v="5A"/>
    <x v="16"/>
    <x v="69"/>
    <x v="230"/>
    <x v="1621"/>
  </r>
  <r>
    <s v="01"/>
    <m/>
    <s v="Сигнал"/>
    <s v="17-M -076LP  -B"/>
    <x v="1492"/>
    <s v="14"/>
    <s v="17-L-073-PM-076B 12-14% Sodium Hypochlorite Inj."/>
    <s v="17L073PM076B СТОП"/>
    <s v="Motor Stop command"/>
    <s v="4124-FY-VD-BD17217L07300006"/>
    <x v="22"/>
    <x v="14"/>
    <m/>
    <s v="17-I-CD-N-014BL02"/>
    <s v="30 Core"/>
    <s v="C.19"/>
    <x v="6"/>
    <x v="2"/>
    <x v="11"/>
    <s v="20"/>
    <s v=""/>
    <s v="30"/>
    <s v="ASK 3MLD, ASK 3MB"/>
    <x v="230"/>
    <x v="2"/>
    <x v="74"/>
    <x v="1"/>
    <x v="74"/>
    <s v="DB37-*m"/>
    <x v="1"/>
    <s v="CPO101"/>
    <n v="1"/>
    <s v="BP021"/>
    <x v="74"/>
    <n v="7"/>
    <n v="6"/>
    <x v="3"/>
    <n v="32"/>
    <s v=""/>
    <s v="DCS AMMONIA-UTILITIES"/>
    <m/>
    <m/>
    <m/>
    <s v="O1011206"/>
    <n v="6"/>
    <m/>
    <s v="14-Wastewater Treatment Area"/>
    <x v="20"/>
    <x v="20"/>
    <x v="0"/>
    <m/>
    <s v=""/>
    <s v=""/>
    <m/>
    <s v=""/>
    <s v="TS-O-03:20/_x000a_O1011206:6A"/>
    <m/>
    <m/>
    <m/>
    <s v=""/>
    <s v=""/>
    <x v="2"/>
    <x v="2"/>
    <x v="0"/>
    <x v="1"/>
    <x v="1"/>
    <s v=""/>
    <s v="6A"/>
    <x v="16"/>
    <x v="70"/>
    <x v="230"/>
    <x v="1622"/>
  </r>
  <r>
    <s v="01"/>
    <m/>
    <s v="Сигнал"/>
    <s v="17-M -076LP  -B"/>
    <x v="1493"/>
    <s v="14"/>
    <s v="17-L-073-PM-076B 12-14% Sodium Hypochlorite Inj."/>
    <s v="17L073PM076B ПУСК"/>
    <s v="Motor Start command"/>
    <s v="4124-FY-VD-BD17217L07300006"/>
    <x v="22"/>
    <x v="14"/>
    <m/>
    <s v="17-I-CD-N-014BL02"/>
    <s v="30 Core"/>
    <s v="C.21"/>
    <x v="6"/>
    <x v="2"/>
    <x v="12"/>
    <n v="22"/>
    <s v=""/>
    <s v="30"/>
    <s v="ASK 3MLD, ASK 3MB"/>
    <x v="230"/>
    <x v="2"/>
    <x v="74"/>
    <x v="1"/>
    <x v="74"/>
    <s v="DB37-*m"/>
    <x v="1"/>
    <s v="CPO101"/>
    <n v="1"/>
    <s v="BP021"/>
    <x v="74"/>
    <n v="7"/>
    <n v="7"/>
    <x v="3"/>
    <n v="32"/>
    <s v=""/>
    <s v="DCS AMMONIA-UTILITIES"/>
    <m/>
    <m/>
    <m/>
    <s v="O1011206"/>
    <n v="7"/>
    <m/>
    <s v="14-Wastewater Treatment Area"/>
    <x v="20"/>
    <x v="20"/>
    <x v="0"/>
    <m/>
    <s v=""/>
    <s v=""/>
    <m/>
    <s v=""/>
    <s v="TS-O-03:22/_x000a_O1011206:7A"/>
    <m/>
    <m/>
    <m/>
    <s v=""/>
    <s v=""/>
    <x v="2"/>
    <x v="2"/>
    <x v="0"/>
    <x v="1"/>
    <x v="1"/>
    <s v=""/>
    <s v="7A"/>
    <x v="16"/>
    <x v="71"/>
    <x v="230"/>
    <x v="1623"/>
  </r>
  <r>
    <s v="01"/>
    <m/>
    <s v="Сигнал"/>
    <s v="17-M -171    -A"/>
    <x v="1494"/>
    <s v="17"/>
    <s v="17-P-171A Centrifugal Pumps"/>
    <s v="17-P-171A СТОП"/>
    <s v="Motor Stop command"/>
    <s v="4124-XZ-DM-21717101"/>
    <x v="22"/>
    <x v="14"/>
    <m/>
    <s v="17-I-CD-N-015BL02"/>
    <s v="30 Core"/>
    <s v="C.01"/>
    <x v="6"/>
    <x v="9"/>
    <x v="5"/>
    <n v="2"/>
    <s v=""/>
    <s v="30"/>
    <s v="ASK 3MLD, ASK 3MB"/>
    <x v="230"/>
    <x v="2"/>
    <x v="74"/>
    <x v="1"/>
    <x v="74"/>
    <s v="DB37-*m"/>
    <x v="1"/>
    <s v="CPO101"/>
    <n v="1"/>
    <s v="BP021"/>
    <x v="74"/>
    <n v="7"/>
    <n v="8"/>
    <x v="3"/>
    <n v="32"/>
    <s v=""/>
    <s v="DCS AMMONIA-UTILITIES"/>
    <m/>
    <m/>
    <m/>
    <s v="O1011206"/>
    <n v="8"/>
    <m/>
    <s v="17-Glycol Preparation Area"/>
    <x v="20"/>
    <x v="20"/>
    <x v="0"/>
    <m/>
    <s v=""/>
    <s v=""/>
    <m/>
    <s v=""/>
    <s v="TS-O-04:2/_x000a_O1011206:8A"/>
    <m/>
    <m/>
    <m/>
    <s v=""/>
    <s v=""/>
    <x v="2"/>
    <x v="2"/>
    <x v="0"/>
    <x v="1"/>
    <x v="1"/>
    <s v=""/>
    <s v="8A"/>
    <x v="16"/>
    <x v="72"/>
    <x v="230"/>
    <x v="1624"/>
  </r>
  <r>
    <s v="01"/>
    <m/>
    <s v="Сигнал"/>
    <s v="17-M -171    -A"/>
    <x v="1495"/>
    <s v="17"/>
    <s v="17-P-171A Centrifugal Pumps"/>
    <s v="17-P-171A ПУСК"/>
    <s v="Motor Start command"/>
    <s v="4124-XZ-DM-21717101"/>
    <x v="22"/>
    <x v="14"/>
    <m/>
    <s v="17-I-CD-N-015BL02"/>
    <s v="30 Core"/>
    <s v="C.03"/>
    <x v="6"/>
    <x v="9"/>
    <x v="0"/>
    <n v="4"/>
    <s v=""/>
    <s v="30"/>
    <s v="ASK 3MLD, ASK 3MB"/>
    <x v="230"/>
    <x v="2"/>
    <x v="74"/>
    <x v="1"/>
    <x v="74"/>
    <s v="DB37-*m"/>
    <x v="1"/>
    <s v="CPO101"/>
    <n v="1"/>
    <s v="BP021"/>
    <x v="74"/>
    <n v="7"/>
    <n v="9"/>
    <x v="3"/>
    <n v="32"/>
    <s v=""/>
    <s v="DCS AMMONIA-UTILITIES"/>
    <m/>
    <m/>
    <m/>
    <s v="O1011206"/>
    <n v="9"/>
    <m/>
    <s v="17-Glycol Preparation Area"/>
    <x v="20"/>
    <x v="20"/>
    <x v="0"/>
    <m/>
    <s v=""/>
    <s v=""/>
    <m/>
    <s v=""/>
    <s v="TS-O-04:4/_x000a_O1011206:9A"/>
    <m/>
    <m/>
    <m/>
    <s v=""/>
    <s v=""/>
    <x v="2"/>
    <x v="2"/>
    <x v="0"/>
    <x v="1"/>
    <x v="1"/>
    <s v=""/>
    <s v="9A"/>
    <x v="16"/>
    <x v="73"/>
    <x v="230"/>
    <x v="1625"/>
  </r>
  <r>
    <s v="01"/>
    <m/>
    <s v="Сигнал"/>
    <s v="17-M -171    -B"/>
    <x v="1496"/>
    <s v="17"/>
    <s v="17-P-171B Centrifugal Pumps"/>
    <s v="17-P-171B СТОП"/>
    <s v="Motor Stop command"/>
    <s v="4124-XZ-DM-21717101"/>
    <x v="22"/>
    <x v="14"/>
    <m/>
    <s v="17-I-CD-N-015BL02"/>
    <s v="30 Core"/>
    <s v="C.05"/>
    <x v="6"/>
    <x v="9"/>
    <x v="1"/>
    <n v="6"/>
    <s v=""/>
    <s v="30"/>
    <s v="ASK 3MLD, ASK 3MB"/>
    <x v="230"/>
    <x v="2"/>
    <x v="74"/>
    <x v="1"/>
    <x v="74"/>
    <s v="DB37-*m"/>
    <x v="1"/>
    <s v="CPO101"/>
    <n v="1"/>
    <s v="BP021"/>
    <x v="74"/>
    <n v="7"/>
    <n v="10"/>
    <x v="3"/>
    <n v="32"/>
    <s v=""/>
    <s v="DCS AMMONIA-UTILITIES"/>
    <m/>
    <m/>
    <m/>
    <s v="O1011206"/>
    <n v="10"/>
    <m/>
    <s v="17-Glycol Preparation Area"/>
    <x v="20"/>
    <x v="20"/>
    <x v="0"/>
    <m/>
    <s v=""/>
    <s v=""/>
    <m/>
    <s v=""/>
    <s v="TS-O-04:6/_x000a_O1011206:10A"/>
    <m/>
    <m/>
    <m/>
    <s v=""/>
    <s v=""/>
    <x v="2"/>
    <x v="2"/>
    <x v="0"/>
    <x v="1"/>
    <x v="1"/>
    <s v=""/>
    <s v="10A"/>
    <x v="16"/>
    <x v="74"/>
    <x v="230"/>
    <x v="1626"/>
  </r>
  <r>
    <s v="01"/>
    <m/>
    <s v="Сигнал"/>
    <s v="17-M -171    -B"/>
    <x v="1497"/>
    <s v="17"/>
    <s v="17-P-171B Centrifugal Pumps"/>
    <s v="17-P-171B ПУСК"/>
    <s v="Motor Start command"/>
    <s v="4124-XZ-DM-21717101"/>
    <x v="22"/>
    <x v="14"/>
    <m/>
    <s v="17-I-CD-N-015BL02"/>
    <s v="30 Core"/>
    <s v="C.07"/>
    <x v="6"/>
    <x v="9"/>
    <x v="2"/>
    <n v="8"/>
    <s v=""/>
    <s v="30"/>
    <s v="ASK 3MLD, ASK 3MB"/>
    <x v="230"/>
    <x v="2"/>
    <x v="74"/>
    <x v="1"/>
    <x v="74"/>
    <s v="DB37-*m"/>
    <x v="1"/>
    <s v="CPO101"/>
    <n v="1"/>
    <s v="BP021"/>
    <x v="74"/>
    <n v="7"/>
    <n v="11"/>
    <x v="3"/>
    <n v="32"/>
    <s v=""/>
    <s v="DCS AMMONIA-UTILITIES"/>
    <m/>
    <m/>
    <m/>
    <s v="O1011206"/>
    <n v="11"/>
    <m/>
    <s v="17-Glycol Preparation Area"/>
    <x v="20"/>
    <x v="20"/>
    <x v="0"/>
    <m/>
    <s v=""/>
    <s v=""/>
    <m/>
    <s v=""/>
    <s v="TS-O-04:8/_x000a_O1011206:11A"/>
    <m/>
    <m/>
    <m/>
    <s v=""/>
    <s v=""/>
    <x v="2"/>
    <x v="2"/>
    <x v="0"/>
    <x v="1"/>
    <x v="1"/>
    <s v=""/>
    <s v="11A"/>
    <x v="16"/>
    <x v="75"/>
    <x v="230"/>
    <x v="1627"/>
  </r>
  <r>
    <s v="01"/>
    <m/>
    <s v="Сигнал"/>
    <s v="17-M -172"/>
    <x v="1498"/>
    <s v="17"/>
    <s v="Glycol water filling"/>
    <s v="17-P-172 СТОП"/>
    <s v="Motor Stop command"/>
    <s v="4124-XZ-DM-21717101"/>
    <x v="22"/>
    <x v="14"/>
    <m/>
    <s v="17-I-CD-N-015BL02"/>
    <s v="30 Core"/>
    <s v="C.09"/>
    <x v="6"/>
    <x v="9"/>
    <x v="3"/>
    <n v="10"/>
    <s v=""/>
    <s v="30"/>
    <s v="ASK 3MLD, ASK 3MB"/>
    <x v="230"/>
    <x v="2"/>
    <x v="74"/>
    <x v="1"/>
    <x v="74"/>
    <s v="DB37-*m"/>
    <x v="1"/>
    <s v="CPO101"/>
    <n v="1"/>
    <s v="BP021"/>
    <x v="74"/>
    <n v="7"/>
    <n v="12"/>
    <x v="3"/>
    <n v="32"/>
    <s v=""/>
    <s v="DCS AMMONIA-UTILITIES"/>
    <m/>
    <m/>
    <m/>
    <s v="O1011206"/>
    <n v="12"/>
    <m/>
    <s v="17-Glycol Preparation Area"/>
    <x v="20"/>
    <x v="20"/>
    <x v="0"/>
    <m/>
    <s v=""/>
    <s v=""/>
    <m/>
    <s v=""/>
    <s v="TS-O-04:10/_x000a_O1011206:12A"/>
    <m/>
    <m/>
    <m/>
    <s v=""/>
    <s v=""/>
    <x v="2"/>
    <x v="2"/>
    <x v="0"/>
    <x v="1"/>
    <x v="1"/>
    <s v=""/>
    <s v="12A"/>
    <x v="16"/>
    <x v="76"/>
    <x v="230"/>
    <x v="1628"/>
  </r>
  <r>
    <s v="01"/>
    <m/>
    <s v="Сигнал"/>
    <s v="17-M -172"/>
    <x v="1499"/>
    <s v="17"/>
    <s v="Glycol water filling"/>
    <s v="17-P-172 ПУСК"/>
    <s v="Motor Start command"/>
    <s v="4124-XZ-DM-21717101"/>
    <x v="22"/>
    <x v="14"/>
    <m/>
    <s v="17-I-CD-N-015BL02"/>
    <s v="30 Core"/>
    <s v="C.11"/>
    <x v="6"/>
    <x v="9"/>
    <x v="4"/>
    <n v="12"/>
    <s v=""/>
    <s v="30"/>
    <s v="ASK 3MLD, ASK 3MB"/>
    <x v="230"/>
    <x v="2"/>
    <x v="74"/>
    <x v="1"/>
    <x v="74"/>
    <s v="DB37-*m"/>
    <x v="1"/>
    <s v="CPO101"/>
    <n v="1"/>
    <s v="BP021"/>
    <x v="74"/>
    <n v="7"/>
    <n v="13"/>
    <x v="3"/>
    <n v="32"/>
    <s v=""/>
    <s v="DCS AMMONIA-UTILITIES"/>
    <m/>
    <m/>
    <m/>
    <s v="O1011206"/>
    <n v="13"/>
    <m/>
    <s v="17-Glycol Preparation Area"/>
    <x v="20"/>
    <x v="20"/>
    <x v="0"/>
    <m/>
    <s v=""/>
    <s v=""/>
    <m/>
    <s v=""/>
    <s v="TS-O-04:12/_x000a_O1011206:13A"/>
    <m/>
    <m/>
    <m/>
    <s v=""/>
    <s v=""/>
    <x v="2"/>
    <x v="2"/>
    <x v="0"/>
    <x v="1"/>
    <x v="1"/>
    <s v=""/>
    <s v="13A"/>
    <x v="16"/>
    <x v="77"/>
    <x v="230"/>
    <x v="1629"/>
  </r>
  <r>
    <s v="01"/>
    <m/>
    <s v="Сигнал"/>
    <s v="17-M -072LP  -B"/>
    <x v="1500"/>
    <s v="14"/>
    <s v="17-L-073-PM-072B  Corrosion Inhibitor Injection Pump"/>
    <s v="17L073PM072B ПУСК"/>
    <s v="Motor START command"/>
    <s v="4124-FY-VD-BD17217L07300002"/>
    <x v="22"/>
    <x v="14"/>
    <m/>
    <s v="17-I-CD-N-021BL02"/>
    <s v="30 Core"/>
    <s v="C.01"/>
    <x v="6"/>
    <x v="48"/>
    <x v="5"/>
    <n v="2"/>
    <s v=""/>
    <s v="30"/>
    <s v="ASK 3MLD, ASK 3MB"/>
    <x v="230"/>
    <x v="2"/>
    <x v="74"/>
    <x v="1"/>
    <x v="74"/>
    <s v="DB37-*m"/>
    <x v="1"/>
    <s v="CPO101"/>
    <n v="1"/>
    <s v="BP021"/>
    <x v="74"/>
    <n v="7"/>
    <n v="14"/>
    <x v="3"/>
    <n v="32"/>
    <s v=""/>
    <s v="DCS AMMONIA-UTILITIES"/>
    <m/>
    <m/>
    <m/>
    <s v="O1011206"/>
    <n v="14"/>
    <m/>
    <s v="14-Wastewater Treatment Area"/>
    <x v="20"/>
    <x v="20"/>
    <x v="0"/>
    <m/>
    <s v=""/>
    <s v=""/>
    <m/>
    <s v=""/>
    <s v="TS-P-03:2/_x000a_O1011206:14A"/>
    <m/>
    <m/>
    <m/>
    <s v=""/>
    <s v=""/>
    <x v="2"/>
    <x v="2"/>
    <x v="0"/>
    <x v="1"/>
    <x v="1"/>
    <s v=""/>
    <s v="14A"/>
    <x v="16"/>
    <x v="78"/>
    <x v="230"/>
    <x v="1630"/>
  </r>
  <r>
    <s v="01"/>
    <m/>
    <s v="Сигнал"/>
    <s v="17-M -073LP  -A"/>
    <x v="1501"/>
    <s v="14"/>
    <s v="17-L-073-PM-073A  Dispersant Injection Pump"/>
    <s v="17L073PM073A ПУСК"/>
    <s v="Motor START command"/>
    <s v="4124-FY-VD-BD17217L07300003"/>
    <x v="22"/>
    <x v="14"/>
    <m/>
    <s v="17-I-CD-N-021BL02"/>
    <s v="30 Core"/>
    <s v="C.03"/>
    <x v="6"/>
    <x v="48"/>
    <x v="0"/>
    <n v="4"/>
    <s v=""/>
    <s v="30"/>
    <s v="ASK 3MLD, ASK 3MB"/>
    <x v="230"/>
    <x v="2"/>
    <x v="74"/>
    <x v="1"/>
    <x v="74"/>
    <s v="DB37-*m"/>
    <x v="1"/>
    <s v="CPO101"/>
    <n v="1"/>
    <s v="BP021"/>
    <x v="74"/>
    <n v="7"/>
    <n v="15"/>
    <x v="3"/>
    <n v="32"/>
    <s v=""/>
    <s v="DCS AMMONIA-UTILITIES"/>
    <m/>
    <m/>
    <m/>
    <s v="O1011206"/>
    <n v="15"/>
    <m/>
    <s v="14-Wastewater Treatment Area"/>
    <x v="20"/>
    <x v="20"/>
    <x v="0"/>
    <m/>
    <s v=""/>
    <s v=""/>
    <m/>
    <s v=""/>
    <s v="TS-P-03:4/_x000a_O1011206:15A"/>
    <m/>
    <m/>
    <m/>
    <s v=""/>
    <s v=""/>
    <x v="2"/>
    <x v="2"/>
    <x v="0"/>
    <x v="1"/>
    <x v="1"/>
    <s v=""/>
    <s v="15A"/>
    <x v="16"/>
    <x v="79"/>
    <x v="230"/>
    <x v="1631"/>
  </r>
  <r>
    <s v="01"/>
    <m/>
    <s v="Сигнал"/>
    <s v="17-M -073LP  -B"/>
    <x v="1502"/>
    <s v="14"/>
    <s v="17-L-073-PM-073B  Dispersant Injection Pump"/>
    <s v="17L073PM073B ПУСК"/>
    <s v="Motor START command"/>
    <s v="4124-FY-VD-BD17217L07300003"/>
    <x v="22"/>
    <x v="14"/>
    <m/>
    <s v="17-I-CD-N-021BL02"/>
    <s v="30 Core"/>
    <s v="C.05"/>
    <x v="6"/>
    <x v="48"/>
    <x v="1"/>
    <n v="6"/>
    <s v=""/>
    <s v="30"/>
    <s v="ASK 3MLD, ASK 3MB"/>
    <x v="230"/>
    <x v="2"/>
    <x v="74"/>
    <x v="1"/>
    <x v="74"/>
    <s v="DB37-*m"/>
    <x v="1"/>
    <s v="CPO101"/>
    <n v="1"/>
    <s v="BP021"/>
    <x v="74"/>
    <n v="7"/>
    <n v="16"/>
    <x v="3"/>
    <n v="32"/>
    <s v=""/>
    <s v="DCS AMMONIA-UTILITIES"/>
    <m/>
    <m/>
    <m/>
    <s v="O1011206"/>
    <n v="16"/>
    <m/>
    <s v="14-Wastewater Treatment Area"/>
    <x v="20"/>
    <x v="20"/>
    <x v="0"/>
    <m/>
    <s v=""/>
    <s v=""/>
    <m/>
    <s v=""/>
    <s v="TS-P-03:6/_x000a_O1011206:16A"/>
    <m/>
    <m/>
    <m/>
    <s v=""/>
    <s v=""/>
    <x v="2"/>
    <x v="2"/>
    <x v="0"/>
    <x v="1"/>
    <x v="1"/>
    <s v=""/>
    <s v="16A"/>
    <x v="16"/>
    <x v="80"/>
    <x v="230"/>
    <x v="1632"/>
  </r>
  <r>
    <s v="01"/>
    <m/>
    <s v="Сигнал"/>
    <s v="17-M -141    -A"/>
    <x v="1503"/>
    <s v="14"/>
    <s v="Rain Water Pump 17-P-141A"/>
    <s v="17-P-141A СТОП"/>
    <s v="Motor Stop command"/>
    <s v="4124-XZ-DM-21714001"/>
    <x v="22"/>
    <x v="14"/>
    <m/>
    <s v="17-I-CD-N-021BL02"/>
    <s v="30 Core"/>
    <s v="C.07"/>
    <x v="6"/>
    <x v="48"/>
    <x v="2"/>
    <n v="8"/>
    <s v=""/>
    <s v="30"/>
    <s v="ASK 3MLD, ASK 3MB"/>
    <x v="230"/>
    <x v="2"/>
    <x v="74"/>
    <x v="1"/>
    <x v="74"/>
    <s v="DB37-*m"/>
    <x v="1"/>
    <s v="CPO101"/>
    <n v="1"/>
    <s v="BP021"/>
    <x v="74"/>
    <n v="7"/>
    <n v="17"/>
    <x v="3"/>
    <n v="32"/>
    <s v=""/>
    <s v="DCS AMMONIA-UTILITIES"/>
    <m/>
    <m/>
    <m/>
    <s v="O1011206"/>
    <n v="17"/>
    <m/>
    <s v="14-Wastewater Treatment Area"/>
    <x v="20"/>
    <x v="20"/>
    <x v="0"/>
    <m/>
    <s v=""/>
    <s v=""/>
    <m/>
    <s v=""/>
    <s v="TS-P-03:8/_x000a_O1011206:17A"/>
    <m/>
    <m/>
    <m/>
    <s v=""/>
    <s v=""/>
    <x v="2"/>
    <x v="2"/>
    <x v="0"/>
    <x v="1"/>
    <x v="1"/>
    <s v=""/>
    <s v="17A"/>
    <x v="16"/>
    <x v="81"/>
    <x v="230"/>
    <x v="1633"/>
  </r>
  <r>
    <s v="01"/>
    <m/>
    <s v="Сигнал"/>
    <s v="17-M -141    -A"/>
    <x v="1504"/>
    <s v="14"/>
    <s v="Rain Water Pump 17-P-141A"/>
    <s v="17-P-141A ПУСК"/>
    <s v="Motor Start command"/>
    <s v="4124-XZ-DM-21714001"/>
    <x v="22"/>
    <x v="14"/>
    <m/>
    <s v="17-I-CD-N-021BL02"/>
    <s v="30 Core"/>
    <s v="C.09"/>
    <x v="6"/>
    <x v="48"/>
    <x v="3"/>
    <n v="10"/>
    <s v=""/>
    <s v="30"/>
    <s v="ASK 3MLD, ASK 3MB"/>
    <x v="230"/>
    <x v="2"/>
    <x v="74"/>
    <x v="1"/>
    <x v="74"/>
    <s v="DB37-*m"/>
    <x v="1"/>
    <s v="CPO101"/>
    <n v="1"/>
    <s v="BP021"/>
    <x v="74"/>
    <n v="7"/>
    <n v="18"/>
    <x v="3"/>
    <n v="32"/>
    <s v=""/>
    <s v="DCS AMMONIA-UTILITIES"/>
    <m/>
    <m/>
    <m/>
    <s v="O1011206"/>
    <n v="18"/>
    <m/>
    <s v="14-Wastewater Treatment Area"/>
    <x v="20"/>
    <x v="20"/>
    <x v="0"/>
    <m/>
    <s v=""/>
    <s v=""/>
    <m/>
    <s v=""/>
    <s v="TS-P-03:10/_x000a_O1011206:18A"/>
    <m/>
    <m/>
    <m/>
    <s v=""/>
    <s v=""/>
    <x v="2"/>
    <x v="2"/>
    <x v="0"/>
    <x v="1"/>
    <x v="1"/>
    <s v=""/>
    <s v="18A"/>
    <x v="16"/>
    <x v="82"/>
    <x v="230"/>
    <x v="1634"/>
  </r>
  <r>
    <s v="01"/>
    <m/>
    <s v="Сигнал"/>
    <s v="17-M -141    -B"/>
    <x v="1505"/>
    <s v="14"/>
    <s v="Rain Water Pump 17-P-141B"/>
    <s v="17-P-141B СТОП"/>
    <s v="Motor Stop command"/>
    <s v="4124-XZ-DM-21714001"/>
    <x v="22"/>
    <x v="14"/>
    <m/>
    <s v="17-I-CD-N-021BL02"/>
    <s v="30 Core"/>
    <s v="C.11"/>
    <x v="6"/>
    <x v="48"/>
    <x v="4"/>
    <n v="12"/>
    <s v=""/>
    <s v="30"/>
    <s v="ASK 3MLD, ASK 3MB"/>
    <x v="230"/>
    <x v="2"/>
    <x v="74"/>
    <x v="1"/>
    <x v="74"/>
    <s v="DB37-*m"/>
    <x v="1"/>
    <s v="CPO101"/>
    <n v="1"/>
    <s v="BP021"/>
    <x v="74"/>
    <n v="7"/>
    <n v="19"/>
    <x v="3"/>
    <n v="32"/>
    <s v=""/>
    <s v="DCS AMMONIA-UTILITIES"/>
    <m/>
    <m/>
    <m/>
    <s v="O1011206"/>
    <n v="19"/>
    <m/>
    <s v="14-Wastewater Treatment Area"/>
    <x v="20"/>
    <x v="20"/>
    <x v="0"/>
    <m/>
    <s v=""/>
    <s v=""/>
    <m/>
    <s v=""/>
    <s v="TS-P-03:12/_x000a_O1011206:19A"/>
    <m/>
    <m/>
    <m/>
    <s v=""/>
    <s v=""/>
    <x v="2"/>
    <x v="2"/>
    <x v="0"/>
    <x v="1"/>
    <x v="1"/>
    <s v=""/>
    <s v="19A"/>
    <x v="16"/>
    <x v="83"/>
    <x v="230"/>
    <x v="1635"/>
  </r>
  <r>
    <s v="01"/>
    <m/>
    <s v="Сигнал"/>
    <s v="17-M -141    -B"/>
    <x v="1506"/>
    <s v="14"/>
    <s v="Rain Water Pump 17-P-141B"/>
    <s v="17-P-141B ПУСК"/>
    <s v="Motor Start command"/>
    <s v="4124-XZ-DM-21714001"/>
    <x v="22"/>
    <x v="14"/>
    <m/>
    <s v="17-I-CD-N-021BL02"/>
    <s v="30 Core"/>
    <s v="C.13"/>
    <x v="6"/>
    <x v="48"/>
    <x v="6"/>
    <n v="14"/>
    <s v=""/>
    <s v="30"/>
    <s v="ASK 3MLD, ASK 3MB"/>
    <x v="230"/>
    <x v="2"/>
    <x v="74"/>
    <x v="1"/>
    <x v="74"/>
    <s v="DB37-*m"/>
    <x v="1"/>
    <s v="CPO101"/>
    <n v="1"/>
    <s v="BP021"/>
    <x v="74"/>
    <n v="7"/>
    <n v="20"/>
    <x v="3"/>
    <n v="32"/>
    <s v=""/>
    <s v="DCS AMMONIA-UTILITIES"/>
    <m/>
    <m/>
    <m/>
    <s v="O1011206"/>
    <n v="20"/>
    <m/>
    <s v="14-Wastewater Treatment Area"/>
    <x v="20"/>
    <x v="20"/>
    <x v="0"/>
    <m/>
    <s v=""/>
    <s v=""/>
    <m/>
    <s v=""/>
    <s v="TS-P-03:14/_x000a_O1011206:20A"/>
    <m/>
    <m/>
    <m/>
    <s v=""/>
    <s v=""/>
    <x v="2"/>
    <x v="2"/>
    <x v="0"/>
    <x v="1"/>
    <x v="1"/>
    <s v=""/>
    <s v="20A"/>
    <x v="16"/>
    <x v="84"/>
    <x v="230"/>
    <x v="1636"/>
  </r>
  <r>
    <s v="01"/>
    <m/>
    <s v="Сигнал"/>
    <s v="17-M -142    -A"/>
    <x v="1507"/>
    <s v="14"/>
    <s v="Contaminated Water Pump 17-P-142A"/>
    <s v="17-P-142A СТОП"/>
    <s v="Motor Stop command"/>
    <s v="4124-XZ-DM-21714001"/>
    <x v="22"/>
    <x v="14"/>
    <m/>
    <s v="17-I-CD-N-021BL02"/>
    <s v="30 Core"/>
    <s v="C.15"/>
    <x v="6"/>
    <x v="48"/>
    <x v="7"/>
    <n v="16"/>
    <s v=""/>
    <s v="30"/>
    <s v="ASK 3MLD, ASK 3MB"/>
    <x v="230"/>
    <x v="2"/>
    <x v="74"/>
    <x v="1"/>
    <x v="74"/>
    <s v="DB37-*m"/>
    <x v="1"/>
    <s v="CPO101"/>
    <n v="1"/>
    <s v="BP021"/>
    <x v="74"/>
    <n v="7"/>
    <n v="21"/>
    <x v="3"/>
    <n v="32"/>
    <s v=""/>
    <s v="DCS AMMONIA-UTILITIES"/>
    <m/>
    <m/>
    <m/>
    <s v="O1011206"/>
    <n v="21"/>
    <m/>
    <s v="14-Wastewater Treatment Area"/>
    <x v="20"/>
    <x v="20"/>
    <x v="0"/>
    <m/>
    <s v=""/>
    <s v=""/>
    <m/>
    <s v=""/>
    <s v="TS-P-03:16/_x000a_O1011206:21A"/>
    <m/>
    <m/>
    <m/>
    <s v=""/>
    <s v=""/>
    <x v="2"/>
    <x v="2"/>
    <x v="0"/>
    <x v="1"/>
    <x v="1"/>
    <s v=""/>
    <s v="21A"/>
    <x v="16"/>
    <x v="85"/>
    <x v="230"/>
    <x v="1637"/>
  </r>
  <r>
    <s v="01"/>
    <m/>
    <s v="Сигнал"/>
    <s v="17-M -142    -B"/>
    <x v="1508"/>
    <s v="14"/>
    <s v="Contaminated Water Pump 17-P-142B"/>
    <s v="17-P-142B СТОП"/>
    <s v="Motor Stop command"/>
    <s v="4124-XZ-DM-21714001"/>
    <x v="22"/>
    <x v="14"/>
    <m/>
    <s v="17-I-CD-N-021BL02"/>
    <s v="30 Core"/>
    <s v="C.17"/>
    <x v="6"/>
    <x v="48"/>
    <x v="10"/>
    <n v="18"/>
    <s v=""/>
    <s v="30"/>
    <s v="ASK 3MLD, ASK 3MB"/>
    <x v="230"/>
    <x v="2"/>
    <x v="74"/>
    <x v="1"/>
    <x v="74"/>
    <s v="DB37-*m"/>
    <x v="1"/>
    <s v="CPO101"/>
    <n v="1"/>
    <s v="BP021"/>
    <x v="74"/>
    <n v="7"/>
    <n v="22"/>
    <x v="3"/>
    <n v="32"/>
    <s v=""/>
    <s v="DCS AMMONIA-UTILITIES"/>
    <m/>
    <m/>
    <m/>
    <s v="O1011206"/>
    <n v="22"/>
    <m/>
    <s v="14-Wastewater Treatment Area"/>
    <x v="20"/>
    <x v="20"/>
    <x v="0"/>
    <m/>
    <s v=""/>
    <s v=""/>
    <m/>
    <s v=""/>
    <s v="TS-P-03:18/_x000a_O1011206:22A"/>
    <m/>
    <m/>
    <m/>
    <s v=""/>
    <s v=""/>
    <x v="2"/>
    <x v="2"/>
    <x v="0"/>
    <x v="1"/>
    <x v="1"/>
    <s v=""/>
    <s v="22A"/>
    <x v="16"/>
    <x v="86"/>
    <x v="230"/>
    <x v="1638"/>
  </r>
  <r>
    <s v="01"/>
    <m/>
    <s v="Сигнал"/>
    <s v="17-M -144    -A"/>
    <x v="1509"/>
    <s v="14"/>
    <s v="Rain Water retaintion Pump 17-P-144A"/>
    <s v="17-P-144A СТОП"/>
    <s v="Motor Stop command"/>
    <s v="4124-XZ-DM-21714002"/>
    <x v="22"/>
    <x v="14"/>
    <m/>
    <s v="17-I-CD-N-021BL02"/>
    <s v="30 Core"/>
    <s v="C.19"/>
    <x v="6"/>
    <x v="48"/>
    <x v="11"/>
    <s v="20"/>
    <s v=""/>
    <s v="30"/>
    <s v="ASK 3MLD, ASK 3MB"/>
    <x v="230"/>
    <x v="2"/>
    <x v="74"/>
    <x v="1"/>
    <x v="74"/>
    <s v="DB37-*m"/>
    <x v="1"/>
    <s v="CPO101"/>
    <n v="1"/>
    <s v="BP021"/>
    <x v="74"/>
    <n v="7"/>
    <n v="23"/>
    <x v="3"/>
    <n v="32"/>
    <s v=""/>
    <s v="DCS AMMONIA-UTILITIES"/>
    <m/>
    <m/>
    <m/>
    <s v="O1011206"/>
    <n v="23"/>
    <m/>
    <s v="14-Wastewater Treatment Area"/>
    <x v="20"/>
    <x v="20"/>
    <x v="0"/>
    <m/>
    <s v=""/>
    <s v=""/>
    <m/>
    <s v=""/>
    <s v="TS-P-03:20/_x000a_O1011206:23A"/>
    <m/>
    <m/>
    <m/>
    <s v=""/>
    <s v=""/>
    <x v="2"/>
    <x v="2"/>
    <x v="0"/>
    <x v="1"/>
    <x v="1"/>
    <s v=""/>
    <s v="23A"/>
    <x v="16"/>
    <x v="87"/>
    <x v="230"/>
    <x v="1639"/>
  </r>
  <r>
    <s v="01"/>
    <m/>
    <s v="Сигнал"/>
    <s v="17-M -144    -A"/>
    <x v="1510"/>
    <s v="14"/>
    <s v="Rain Water retaintion Pump 17-P-144A"/>
    <s v="17-P-144A ПУСК"/>
    <s v="Motor Start command"/>
    <s v="4124-XZ-DM-21714002"/>
    <x v="22"/>
    <x v="14"/>
    <m/>
    <s v="17-I-CD-N-021BL02"/>
    <s v="30 Core"/>
    <s v="C.21"/>
    <x v="6"/>
    <x v="48"/>
    <x v="12"/>
    <n v="22"/>
    <s v=""/>
    <s v="30"/>
    <s v="ASK 3MLD, ASK 3MB"/>
    <x v="230"/>
    <x v="2"/>
    <x v="74"/>
    <x v="1"/>
    <x v="74"/>
    <s v="DB37-*m"/>
    <x v="1"/>
    <s v="CPO101"/>
    <n v="1"/>
    <s v="BP021"/>
    <x v="74"/>
    <n v="7"/>
    <n v="24"/>
    <x v="3"/>
    <n v="32"/>
    <s v=""/>
    <s v="DCS AMMONIA-UTILITIES"/>
    <m/>
    <m/>
    <m/>
    <s v="O1011206"/>
    <n v="24"/>
    <m/>
    <s v="14-Wastewater Treatment Area"/>
    <x v="20"/>
    <x v="20"/>
    <x v="0"/>
    <m/>
    <s v=""/>
    <s v=""/>
    <m/>
    <s v=""/>
    <s v="TS-P-03:22/_x000a_O1011206:24A"/>
    <m/>
    <m/>
    <m/>
    <s v=""/>
    <s v=""/>
    <x v="2"/>
    <x v="2"/>
    <x v="0"/>
    <x v="1"/>
    <x v="1"/>
    <s v=""/>
    <s v="24A"/>
    <x v="16"/>
    <x v="88"/>
    <x v="230"/>
    <x v="1640"/>
  </r>
  <r>
    <s v="01"/>
    <m/>
    <s v="Сигнал"/>
    <s v="17-M -144    -B"/>
    <x v="1511"/>
    <s v="14"/>
    <s v="Rain Water retaintion Pump 17-P-144B"/>
    <s v="17-P-144B СТОП"/>
    <s v="Motor Stop command"/>
    <s v="4124-XZ-DM-21714002"/>
    <x v="22"/>
    <x v="14"/>
    <m/>
    <s v="17-I-CD-N-021BL02"/>
    <s v="30 Core"/>
    <s v="C.23"/>
    <x v="6"/>
    <x v="48"/>
    <x v="13"/>
    <n v="24"/>
    <s v=""/>
    <s v="30"/>
    <s v="ASK 3MLD, ASK 3MB"/>
    <x v="230"/>
    <x v="2"/>
    <x v="74"/>
    <x v="1"/>
    <x v="74"/>
    <s v="DB37-*m"/>
    <x v="1"/>
    <s v="CPO101"/>
    <n v="1"/>
    <s v="BP021"/>
    <x v="74"/>
    <n v="7"/>
    <n v="25"/>
    <x v="3"/>
    <n v="32"/>
    <s v=""/>
    <s v="DCS AMMONIA-UTILITIES"/>
    <m/>
    <m/>
    <m/>
    <s v="O1011206"/>
    <n v="25"/>
    <m/>
    <s v="14-Wastewater Treatment Area"/>
    <x v="20"/>
    <x v="20"/>
    <x v="0"/>
    <m/>
    <s v=""/>
    <s v=""/>
    <m/>
    <s v=""/>
    <s v="TS-P-03:24/_x000a_O1011206:25A"/>
    <m/>
    <m/>
    <m/>
    <s v=""/>
    <s v=""/>
    <x v="2"/>
    <x v="2"/>
    <x v="0"/>
    <x v="1"/>
    <x v="1"/>
    <s v=""/>
    <s v="25A"/>
    <x v="16"/>
    <x v="89"/>
    <x v="230"/>
    <x v="1641"/>
  </r>
  <r>
    <s v="01"/>
    <m/>
    <s v="Сигнал"/>
    <s v="17-M -144    -B"/>
    <x v="1512"/>
    <s v="14"/>
    <s v="Rain Water retaintion Pump 17-P-144B"/>
    <s v="17-P-144B ПУСК"/>
    <s v="Motor Start command"/>
    <s v="4124-XZ-DM-21714002"/>
    <x v="22"/>
    <x v="14"/>
    <m/>
    <s v="17-I-CD-N-021BL02"/>
    <s v="30 Core"/>
    <s v="C.25"/>
    <x v="6"/>
    <x v="48"/>
    <x v="14"/>
    <n v="26"/>
    <s v=""/>
    <s v="30"/>
    <s v="ASK 3MLD, ASK 3MB"/>
    <x v="230"/>
    <x v="2"/>
    <x v="74"/>
    <x v="1"/>
    <x v="74"/>
    <s v="DB37-*m"/>
    <x v="1"/>
    <s v="CPO101"/>
    <n v="1"/>
    <s v="BP021"/>
    <x v="74"/>
    <n v="7"/>
    <n v="26"/>
    <x v="3"/>
    <n v="32"/>
    <s v=""/>
    <s v="DCS AMMONIA-UTILITIES"/>
    <m/>
    <m/>
    <m/>
    <s v="O1011206"/>
    <n v="26"/>
    <m/>
    <s v="14-Wastewater Treatment Area"/>
    <x v="20"/>
    <x v="20"/>
    <x v="0"/>
    <m/>
    <s v=""/>
    <s v=""/>
    <m/>
    <s v=""/>
    <s v="TS-P-03:26/_x000a_O1011206:26A"/>
    <m/>
    <m/>
    <m/>
    <s v=""/>
    <s v=""/>
    <x v="2"/>
    <x v="2"/>
    <x v="0"/>
    <x v="1"/>
    <x v="1"/>
    <s v=""/>
    <s v="26A"/>
    <x v="16"/>
    <x v="90"/>
    <x v="230"/>
    <x v="1642"/>
  </r>
  <r>
    <s v="01"/>
    <m/>
    <s v="Сигнал"/>
    <s v="17-M -145    -A"/>
    <x v="1513"/>
    <s v="14"/>
    <s v="Rain Water retaintion Pump 17-P-145A"/>
    <s v="17-P-145A СТОП"/>
    <s v="Motor Stop command"/>
    <s v="4124-XZ-DM-21714002"/>
    <x v="22"/>
    <x v="14"/>
    <m/>
    <s v="17-I-CD-N-022BL02"/>
    <s v="30 Core"/>
    <s v="C.01"/>
    <x v="6"/>
    <x v="20"/>
    <x v="5"/>
    <n v="2"/>
    <s v=""/>
    <s v="30"/>
    <s v="ASK 3MLD, ASK 3MB"/>
    <x v="230"/>
    <x v="2"/>
    <x v="74"/>
    <x v="1"/>
    <x v="74"/>
    <s v="DB37-*m"/>
    <x v="1"/>
    <s v="CPO101"/>
    <n v="1"/>
    <s v="BP021"/>
    <x v="74"/>
    <n v="7"/>
    <n v="27"/>
    <x v="3"/>
    <n v="32"/>
    <s v=""/>
    <s v="DCS AMMONIA-UTILITIES"/>
    <m/>
    <m/>
    <m/>
    <s v="O1011206"/>
    <n v="27"/>
    <m/>
    <s v="14-Wastewater Treatment Area"/>
    <x v="20"/>
    <x v="20"/>
    <x v="0"/>
    <m/>
    <s v=""/>
    <s v=""/>
    <m/>
    <s v=""/>
    <s v="TS-P-04:2/_x000a_O1011206:27A"/>
    <m/>
    <m/>
    <m/>
    <s v=""/>
    <s v=""/>
    <x v="2"/>
    <x v="2"/>
    <x v="0"/>
    <x v="1"/>
    <x v="1"/>
    <s v=""/>
    <s v="27A"/>
    <x v="16"/>
    <x v="91"/>
    <x v="230"/>
    <x v="1643"/>
  </r>
  <r>
    <s v="01"/>
    <m/>
    <s v="Сигнал"/>
    <s v="17-M -145    -A"/>
    <x v="1514"/>
    <s v="14"/>
    <s v="Rain Water retaintion Pump 17-P-145A"/>
    <s v="17-P-145A ПУСК"/>
    <s v="Motor Start command"/>
    <s v="4124-XZ-DM-21714002"/>
    <x v="22"/>
    <x v="14"/>
    <m/>
    <s v="17-I-CD-N-022BL02"/>
    <s v="30 Core"/>
    <s v="C.03"/>
    <x v="6"/>
    <x v="20"/>
    <x v="0"/>
    <n v="4"/>
    <s v=""/>
    <s v="30"/>
    <s v="ASK 3MLD, ASK 3MB"/>
    <x v="230"/>
    <x v="2"/>
    <x v="74"/>
    <x v="1"/>
    <x v="74"/>
    <s v="DB37-*m"/>
    <x v="1"/>
    <s v="CPO101"/>
    <n v="1"/>
    <s v="BP021"/>
    <x v="74"/>
    <n v="7"/>
    <n v="28"/>
    <x v="3"/>
    <n v="32"/>
    <s v=""/>
    <s v="DCS AMMONIA-UTILITIES"/>
    <m/>
    <m/>
    <m/>
    <s v="O1011206"/>
    <n v="28"/>
    <m/>
    <s v="14-Wastewater Treatment Area"/>
    <x v="20"/>
    <x v="20"/>
    <x v="0"/>
    <m/>
    <s v=""/>
    <s v=""/>
    <m/>
    <s v=""/>
    <s v="TS-P-04:4/_x000a_O1011206:28A"/>
    <m/>
    <m/>
    <m/>
    <s v=""/>
    <s v=""/>
    <x v="2"/>
    <x v="2"/>
    <x v="0"/>
    <x v="1"/>
    <x v="1"/>
    <s v=""/>
    <s v="28A"/>
    <x v="16"/>
    <x v="92"/>
    <x v="230"/>
    <x v="1644"/>
  </r>
  <r>
    <s v="01"/>
    <m/>
    <s v="Сигнал"/>
    <s v="17-M -145    -B"/>
    <x v="1515"/>
    <s v="14"/>
    <s v="Rain Water retaintion Pump 17-P-145B"/>
    <s v="17-P-145B СТОП"/>
    <s v="Motor Stop command"/>
    <s v="4124-XZ-DM-21714002"/>
    <x v="22"/>
    <x v="14"/>
    <m/>
    <s v="17-I-CD-N-022BL02"/>
    <s v="30 Core"/>
    <s v="C.05"/>
    <x v="6"/>
    <x v="20"/>
    <x v="1"/>
    <n v="6"/>
    <s v=""/>
    <s v="30"/>
    <s v="ASK 3MLD, ASK 3MB"/>
    <x v="230"/>
    <x v="2"/>
    <x v="74"/>
    <x v="1"/>
    <x v="74"/>
    <s v="DB37-*m"/>
    <x v="1"/>
    <s v="CPO101"/>
    <n v="1"/>
    <s v="BP021"/>
    <x v="74"/>
    <n v="7"/>
    <n v="29"/>
    <x v="3"/>
    <n v="32"/>
    <s v=""/>
    <s v="DCS AMMONIA-UTILITIES"/>
    <m/>
    <m/>
    <m/>
    <s v="O1011206"/>
    <n v="29"/>
    <m/>
    <s v="14-Wastewater Treatment Area"/>
    <x v="20"/>
    <x v="20"/>
    <x v="0"/>
    <m/>
    <s v=""/>
    <s v=""/>
    <m/>
    <s v=""/>
    <s v="TS-P-04:6/_x000a_O1011206:29A"/>
    <m/>
    <m/>
    <m/>
    <s v=""/>
    <s v=""/>
    <x v="2"/>
    <x v="2"/>
    <x v="0"/>
    <x v="1"/>
    <x v="1"/>
    <s v=""/>
    <s v="29A"/>
    <x v="16"/>
    <x v="93"/>
    <x v="230"/>
    <x v="1645"/>
  </r>
  <r>
    <s v="01"/>
    <m/>
    <s v="Сигнал"/>
    <s v="17-M -145    -B"/>
    <x v="1516"/>
    <s v="14"/>
    <s v="Rain Water retaintion Pump 17-P-145B"/>
    <s v="17-P-145B ПУСК"/>
    <s v="Motor Start command"/>
    <s v="4124-XZ-DM-21714002"/>
    <x v="22"/>
    <x v="14"/>
    <m/>
    <s v="17-I-CD-N-022BL02"/>
    <s v="30 Core"/>
    <s v="C.07"/>
    <x v="6"/>
    <x v="20"/>
    <x v="2"/>
    <n v="8"/>
    <s v=""/>
    <s v="30"/>
    <s v="ASK 3MLD, ASK 3MB"/>
    <x v="230"/>
    <x v="2"/>
    <x v="74"/>
    <x v="1"/>
    <x v="74"/>
    <s v="DB37-*m"/>
    <x v="1"/>
    <s v="CPO101"/>
    <n v="1"/>
    <s v="BP021"/>
    <x v="74"/>
    <n v="7"/>
    <n v="30"/>
    <x v="3"/>
    <n v="32"/>
    <s v=""/>
    <s v="DCS AMMONIA-UTILITIES"/>
    <m/>
    <m/>
    <m/>
    <s v="O1011206"/>
    <n v="30"/>
    <m/>
    <s v="14-Wastewater Treatment Area"/>
    <x v="20"/>
    <x v="20"/>
    <x v="0"/>
    <m/>
    <s v=""/>
    <s v=""/>
    <m/>
    <s v=""/>
    <s v="TS-P-04:8/_x000a_O1011206:30A"/>
    <m/>
    <m/>
    <m/>
    <s v=""/>
    <s v=""/>
    <x v="2"/>
    <x v="2"/>
    <x v="0"/>
    <x v="1"/>
    <x v="1"/>
    <s v=""/>
    <s v="30A"/>
    <x v="16"/>
    <x v="94"/>
    <x v="230"/>
    <x v="1646"/>
  </r>
  <r>
    <s v="01"/>
    <m/>
    <s v="Сигнал"/>
    <s v="17-M -140LP  -A  "/>
    <x v="1517"/>
    <s v="14"/>
    <s v="Rain Water Water lift station 1 pump 17-P-140LPA"/>
    <s v="17-P-140LPA СТОП"/>
    <s v="Motor Stop command"/>
    <s v="4124-XZ-DM-21714003"/>
    <x v="22"/>
    <x v="14"/>
    <m/>
    <s v="17-I-CD-N-022BL02"/>
    <s v="30 Core"/>
    <s v="C.09"/>
    <x v="6"/>
    <x v="20"/>
    <x v="3"/>
    <n v="10"/>
    <s v=""/>
    <s v="30"/>
    <s v="ASK 3MLD, ASK 3MB"/>
    <x v="230"/>
    <x v="2"/>
    <x v="74"/>
    <x v="1"/>
    <x v="74"/>
    <s v="DB37-*m"/>
    <x v="1"/>
    <s v="CPO101"/>
    <n v="1"/>
    <s v="BP021"/>
    <x v="74"/>
    <n v="7"/>
    <n v="31"/>
    <x v="3"/>
    <n v="32"/>
    <s v=""/>
    <s v="DCS AMMONIA-UTILITIES"/>
    <m/>
    <m/>
    <m/>
    <s v="O1011206"/>
    <n v="31"/>
    <m/>
    <s v="14-Wastewater Treatment Area"/>
    <x v="20"/>
    <x v="20"/>
    <x v="0"/>
    <m/>
    <s v=""/>
    <s v=""/>
    <m/>
    <s v=""/>
    <s v="TS-P-04:10/_x000a_O1011206:31A"/>
    <m/>
    <m/>
    <m/>
    <s v=""/>
    <s v=""/>
    <x v="2"/>
    <x v="2"/>
    <x v="0"/>
    <x v="1"/>
    <x v="1"/>
    <s v=""/>
    <s v="31A"/>
    <x v="16"/>
    <x v="95"/>
    <x v="230"/>
    <x v="1647"/>
  </r>
  <r>
    <s v="01"/>
    <m/>
    <s v="Сигнал"/>
    <s v="17-M -140LP  -A  "/>
    <x v="1518"/>
    <s v="14"/>
    <s v="Rain Water Water lift station 1 pump 17-P-140LPA"/>
    <s v="17-P-140LPA ПУСК"/>
    <s v="Motor Start command"/>
    <s v="4124-XZ-DM-21714003"/>
    <x v="22"/>
    <x v="14"/>
    <m/>
    <s v="17-I-CD-N-022BL02"/>
    <s v="30 Core"/>
    <s v="C.11"/>
    <x v="6"/>
    <x v="20"/>
    <x v="4"/>
    <n v="12"/>
    <s v=""/>
    <s v="30"/>
    <s v="ASK 3MLD, ASK 3MB"/>
    <x v="230"/>
    <x v="2"/>
    <x v="74"/>
    <x v="1"/>
    <x v="74"/>
    <s v="DB37-*m"/>
    <x v="1"/>
    <s v="CPO101"/>
    <n v="1"/>
    <s v="BP021"/>
    <x v="74"/>
    <n v="7"/>
    <n v="32"/>
    <x v="3"/>
    <n v="32"/>
    <s v=""/>
    <s v="DCS AMMONIA-UTILITIES"/>
    <m/>
    <m/>
    <m/>
    <s v="O1011206"/>
    <n v="32"/>
    <m/>
    <s v="14-Wastewater Treatment Area"/>
    <x v="20"/>
    <x v="20"/>
    <x v="0"/>
    <m/>
    <s v=""/>
    <s v=""/>
    <m/>
    <s v=""/>
    <s v="TS-P-04:12/_x000a_O1011206:32A"/>
    <m/>
    <m/>
    <m/>
    <s v=""/>
    <s v=""/>
    <x v="2"/>
    <x v="2"/>
    <x v="0"/>
    <x v="1"/>
    <x v="1"/>
    <s v=""/>
    <s v="32A"/>
    <x v="16"/>
    <x v="96"/>
    <x v="230"/>
    <x v="1648"/>
  </r>
  <r>
    <s v="01"/>
    <m/>
    <s v="Сигнал"/>
    <s v="17-M -140LP  -B  "/>
    <x v="1519"/>
    <s v="14"/>
    <s v="Rain Water Water lift station 1 pump 17-P-140LPB"/>
    <s v="17-P-140LPB СТОП"/>
    <s v="Motor Stop command"/>
    <s v="4124-XZ-DM-21714003"/>
    <x v="22"/>
    <x v="14"/>
    <m/>
    <s v="17-I-CD-N-022BL02"/>
    <s v="30 Core"/>
    <s v="C.13"/>
    <x v="6"/>
    <x v="20"/>
    <x v="6"/>
    <n v="14"/>
    <s v=""/>
    <s v="30"/>
    <s v="ASK 3MLD, ASK 3MB"/>
    <x v="230"/>
    <x v="2"/>
    <x v="75"/>
    <x v="1"/>
    <x v="75"/>
    <s v="DB37-*m"/>
    <x v="1"/>
    <s v="CPO101"/>
    <n v="1"/>
    <s v="BP021"/>
    <x v="75"/>
    <n v="8"/>
    <n v="1"/>
    <x v="3"/>
    <n v="32"/>
    <s v=""/>
    <s v="DCS AMMONIA-UTILITIES"/>
    <m/>
    <m/>
    <m/>
    <s v="O1011207"/>
    <n v="1"/>
    <m/>
    <s v="14-Wastewater Treatment Area"/>
    <x v="20"/>
    <x v="20"/>
    <x v="0"/>
    <m/>
    <s v=""/>
    <s v=""/>
    <m/>
    <s v=""/>
    <s v="TS-P-04:14/_x000a_O1011207:1A"/>
    <m/>
    <m/>
    <m/>
    <s v=""/>
    <s v=""/>
    <x v="2"/>
    <x v="2"/>
    <x v="0"/>
    <x v="1"/>
    <x v="1"/>
    <s v=""/>
    <s v="1A"/>
    <x v="16"/>
    <x v="65"/>
    <x v="230"/>
    <x v="1649"/>
  </r>
  <r>
    <s v="01"/>
    <m/>
    <s v="Сигнал"/>
    <s v="17-M -140LP  -B  "/>
    <x v="1520"/>
    <s v="14"/>
    <s v="Rain Water Water lift station 1 pump 17-P-140LPB"/>
    <s v="17-P-140LPB ПУСК"/>
    <s v="Motor Start command"/>
    <s v="4124-XZ-DM-21714003"/>
    <x v="22"/>
    <x v="14"/>
    <m/>
    <s v="17-I-CD-N-022BL02"/>
    <s v="30 Core"/>
    <s v="C.15"/>
    <x v="6"/>
    <x v="20"/>
    <x v="7"/>
    <n v="16"/>
    <s v=""/>
    <s v="30"/>
    <s v="ASK 3MLD, ASK 3MB"/>
    <x v="230"/>
    <x v="2"/>
    <x v="75"/>
    <x v="1"/>
    <x v="75"/>
    <s v="DB37-*m"/>
    <x v="1"/>
    <s v="CPO101"/>
    <n v="1"/>
    <s v="BP021"/>
    <x v="75"/>
    <n v="8"/>
    <n v="2"/>
    <x v="3"/>
    <n v="32"/>
    <s v=""/>
    <s v="DCS AMMONIA-UTILITIES"/>
    <m/>
    <m/>
    <m/>
    <s v="O1011207"/>
    <n v="2"/>
    <m/>
    <s v="14-Wastewater Treatment Area"/>
    <x v="20"/>
    <x v="20"/>
    <x v="0"/>
    <m/>
    <s v=""/>
    <s v=""/>
    <m/>
    <s v=""/>
    <s v="TS-P-04:16/_x000a_O1011207:2A"/>
    <m/>
    <m/>
    <m/>
    <s v=""/>
    <s v=""/>
    <x v="2"/>
    <x v="2"/>
    <x v="0"/>
    <x v="1"/>
    <x v="1"/>
    <s v=""/>
    <s v="2A"/>
    <x v="16"/>
    <x v="66"/>
    <x v="230"/>
    <x v="1650"/>
  </r>
  <r>
    <s v="01"/>
    <m/>
    <s v="Сигнал"/>
    <s v="17-M -143LP  -A  "/>
    <x v="1521"/>
    <s v="14"/>
    <s v="Rain Water Water lift station 2 pump 17-P-143LPA"/>
    <s v="17-P-143LPA СТОП"/>
    <s v="Motor Stop command"/>
    <s v="4124-XZ-DM-21714003"/>
    <x v="22"/>
    <x v="14"/>
    <m/>
    <s v="17-I-CD-N-022BL02"/>
    <s v="30 Core"/>
    <s v="C.17"/>
    <x v="6"/>
    <x v="20"/>
    <x v="10"/>
    <n v="18"/>
    <s v=""/>
    <s v="30"/>
    <s v="ASK 3MLD, ASK 3MB"/>
    <x v="230"/>
    <x v="2"/>
    <x v="75"/>
    <x v="1"/>
    <x v="75"/>
    <s v="DB37-*m"/>
    <x v="1"/>
    <s v="CPO101"/>
    <n v="1"/>
    <s v="BP021"/>
    <x v="75"/>
    <n v="8"/>
    <n v="3"/>
    <x v="3"/>
    <n v="32"/>
    <s v=""/>
    <s v="DCS AMMONIA-UTILITIES"/>
    <m/>
    <m/>
    <m/>
    <s v="O1011207"/>
    <n v="3"/>
    <m/>
    <s v="14-Wastewater Treatment Area"/>
    <x v="20"/>
    <x v="20"/>
    <x v="0"/>
    <m/>
    <s v=""/>
    <s v=""/>
    <m/>
    <s v=""/>
    <s v="TS-P-04:18/_x000a_O1011207:3A"/>
    <m/>
    <m/>
    <m/>
    <s v=""/>
    <s v=""/>
    <x v="2"/>
    <x v="2"/>
    <x v="0"/>
    <x v="1"/>
    <x v="1"/>
    <s v=""/>
    <s v="3A"/>
    <x v="16"/>
    <x v="67"/>
    <x v="230"/>
    <x v="1651"/>
  </r>
  <r>
    <s v="01"/>
    <m/>
    <s v="Сигнал"/>
    <s v="17-M -143LP  -A  "/>
    <x v="1522"/>
    <s v="14"/>
    <s v="Rain Water Water lift station 2 pump 17-P-143LPA"/>
    <s v="17-P-143LPA ПУСК"/>
    <s v="Motor Start command"/>
    <s v="4124-XZ-DM-21714003"/>
    <x v="22"/>
    <x v="14"/>
    <m/>
    <s v="17-I-CD-N-022BL02"/>
    <s v="30 Core"/>
    <s v="C.19"/>
    <x v="6"/>
    <x v="20"/>
    <x v="11"/>
    <s v="20"/>
    <s v=""/>
    <s v="30"/>
    <s v="ASK 3MLD, ASK 3MB"/>
    <x v="230"/>
    <x v="2"/>
    <x v="75"/>
    <x v="1"/>
    <x v="75"/>
    <s v="DB37-*m"/>
    <x v="1"/>
    <s v="CPO101"/>
    <n v="1"/>
    <s v="BP021"/>
    <x v="75"/>
    <n v="8"/>
    <n v="4"/>
    <x v="3"/>
    <n v="32"/>
    <s v=""/>
    <s v="DCS AMMONIA-UTILITIES"/>
    <m/>
    <m/>
    <m/>
    <s v="O1011207"/>
    <n v="4"/>
    <m/>
    <s v="14-Wastewater Treatment Area"/>
    <x v="20"/>
    <x v="20"/>
    <x v="0"/>
    <m/>
    <s v=""/>
    <s v=""/>
    <m/>
    <s v=""/>
    <s v="TS-P-04:20/_x000a_O1011207:4A"/>
    <m/>
    <m/>
    <m/>
    <s v=""/>
    <s v=""/>
    <x v="2"/>
    <x v="2"/>
    <x v="0"/>
    <x v="1"/>
    <x v="1"/>
    <s v=""/>
    <s v="4A"/>
    <x v="16"/>
    <x v="68"/>
    <x v="230"/>
    <x v="1652"/>
  </r>
  <r>
    <s v="01"/>
    <m/>
    <s v="Сигнал"/>
    <s v="17-M -143LP  -B  "/>
    <x v="1523"/>
    <s v="14"/>
    <s v="Rain Water Water lift station 2 pump 17-P-143LPB"/>
    <s v="17-P-143LPB СТОП"/>
    <s v="Motor Stop command"/>
    <s v="4124-XZ-DM-21714003"/>
    <x v="22"/>
    <x v="14"/>
    <m/>
    <s v="17-I-CD-N-022BL02"/>
    <s v="30 Core"/>
    <s v="C.21"/>
    <x v="6"/>
    <x v="20"/>
    <x v="12"/>
    <n v="22"/>
    <s v=""/>
    <s v="30"/>
    <s v="ASK 3MLD, ASK 3MB"/>
    <x v="230"/>
    <x v="2"/>
    <x v="75"/>
    <x v="1"/>
    <x v="75"/>
    <s v="DB37-*m"/>
    <x v="1"/>
    <s v="CPO101"/>
    <n v="1"/>
    <s v="BP021"/>
    <x v="75"/>
    <n v="8"/>
    <n v="5"/>
    <x v="3"/>
    <n v="32"/>
    <s v=""/>
    <s v="DCS AMMONIA-UTILITIES"/>
    <m/>
    <m/>
    <m/>
    <s v="O1011207"/>
    <n v="5"/>
    <m/>
    <s v="14-Wastewater Treatment Area"/>
    <x v="20"/>
    <x v="20"/>
    <x v="0"/>
    <m/>
    <s v=""/>
    <s v=""/>
    <m/>
    <s v=""/>
    <s v="TS-P-04:22/_x000a_O1011207:5A"/>
    <m/>
    <m/>
    <m/>
    <s v=""/>
    <s v=""/>
    <x v="2"/>
    <x v="2"/>
    <x v="0"/>
    <x v="1"/>
    <x v="1"/>
    <s v=""/>
    <s v="5A"/>
    <x v="16"/>
    <x v="69"/>
    <x v="230"/>
    <x v="1653"/>
  </r>
  <r>
    <s v="01"/>
    <m/>
    <s v="Сигнал"/>
    <s v="17-M -143LP  -B  "/>
    <x v="1524"/>
    <s v="14"/>
    <s v="Rain Water Water lift station 2 pump 17-P-143LPB"/>
    <s v="17-P-143LPB ПУСК"/>
    <s v="Motor Start command"/>
    <s v="4124-XZ-DM-21714003"/>
    <x v="22"/>
    <x v="14"/>
    <m/>
    <s v="17-I-CD-N-022BL02"/>
    <s v="30 Core"/>
    <s v="C.23"/>
    <x v="6"/>
    <x v="20"/>
    <x v="13"/>
    <n v="24"/>
    <s v=""/>
    <s v="30"/>
    <s v="ASK 3MLD, ASK 3MB"/>
    <x v="230"/>
    <x v="2"/>
    <x v="75"/>
    <x v="1"/>
    <x v="75"/>
    <s v="DB37-*m"/>
    <x v="1"/>
    <s v="CPO101"/>
    <n v="1"/>
    <s v="BP021"/>
    <x v="75"/>
    <n v="8"/>
    <n v="6"/>
    <x v="3"/>
    <n v="32"/>
    <s v=""/>
    <s v="DCS AMMONIA-UTILITIES"/>
    <m/>
    <m/>
    <m/>
    <s v="O1011207"/>
    <n v="6"/>
    <m/>
    <s v="14-Wastewater Treatment Area"/>
    <x v="20"/>
    <x v="20"/>
    <x v="0"/>
    <m/>
    <s v=""/>
    <s v=""/>
    <m/>
    <s v=""/>
    <s v="TS-P-04:24/_x000a_O1011207:6A"/>
    <m/>
    <m/>
    <m/>
    <s v=""/>
    <s v=""/>
    <x v="2"/>
    <x v="2"/>
    <x v="0"/>
    <x v="1"/>
    <x v="1"/>
    <s v=""/>
    <s v="6A"/>
    <x v="16"/>
    <x v="70"/>
    <x v="230"/>
    <x v="1654"/>
  </r>
  <r>
    <s v="01"/>
    <m/>
    <s v="Сигнал"/>
    <s v="17-M -146LP  -A  "/>
    <x v="1525"/>
    <s v="14"/>
    <s v="Rain Water Contaminated Water lift 17-P-146LPA"/>
    <s v="17-P-146LPA СТОП"/>
    <s v="Motor Stop command"/>
    <s v="4124-XZ-DM-21714003"/>
    <x v="22"/>
    <x v="14"/>
    <m/>
    <s v="17-I-CD-N-022BL02"/>
    <s v="30 Core"/>
    <s v="C.25"/>
    <x v="6"/>
    <x v="20"/>
    <x v="14"/>
    <n v="26"/>
    <s v=""/>
    <s v="30"/>
    <s v="ASK 3MLD, ASK 3MB"/>
    <x v="230"/>
    <x v="2"/>
    <x v="75"/>
    <x v="1"/>
    <x v="75"/>
    <s v="DB37-*m"/>
    <x v="1"/>
    <s v="CPO101"/>
    <n v="1"/>
    <s v="BP021"/>
    <x v="75"/>
    <n v="8"/>
    <n v="7"/>
    <x v="3"/>
    <n v="32"/>
    <s v=""/>
    <s v="DCS AMMONIA-UTILITIES"/>
    <m/>
    <m/>
    <m/>
    <s v="O1011207"/>
    <n v="7"/>
    <m/>
    <s v="14-Wastewater Treatment Area"/>
    <x v="20"/>
    <x v="20"/>
    <x v="0"/>
    <m/>
    <s v=""/>
    <s v=""/>
    <m/>
    <s v=""/>
    <s v="TS-P-04:26/_x000a_O1011207:7A"/>
    <m/>
    <m/>
    <m/>
    <s v=""/>
    <s v=""/>
    <x v="2"/>
    <x v="2"/>
    <x v="0"/>
    <x v="1"/>
    <x v="1"/>
    <s v=""/>
    <s v="7A"/>
    <x v="16"/>
    <x v="71"/>
    <x v="230"/>
    <x v="1655"/>
  </r>
  <r>
    <s v="01"/>
    <m/>
    <s v="Сигнал"/>
    <s v="17-M -146LP  -A  "/>
    <x v="1526"/>
    <s v="14"/>
    <s v="Rain Water Contaminated Water lift 17-P-146LPA"/>
    <s v="P140LPB НАСОС КНС 1 ЛИВНЕВЫЙ"/>
    <s v="Motor Start command"/>
    <s v="4124-XZ-DM-21714003"/>
    <x v="22"/>
    <x v="14"/>
    <m/>
    <s v="17-I-CD-N-022BL02"/>
    <s v="30 Core"/>
    <s v="C.27"/>
    <x v="6"/>
    <x v="20"/>
    <x v="15"/>
    <n v="28"/>
    <s v=""/>
    <s v="30"/>
    <s v="ASK 3MLD, ASK 3MB"/>
    <x v="230"/>
    <x v="2"/>
    <x v="75"/>
    <x v="1"/>
    <x v="75"/>
    <s v="DB37-*m"/>
    <x v="1"/>
    <s v="CPO101"/>
    <n v="1"/>
    <s v="BP021"/>
    <x v="75"/>
    <n v="8"/>
    <n v="8"/>
    <x v="3"/>
    <n v="32"/>
    <s v=""/>
    <s v="DCS AMMONIA-UTILITIES"/>
    <m/>
    <m/>
    <m/>
    <s v="O1011207"/>
    <n v="8"/>
    <m/>
    <s v="14-Wastewater Treatment Area"/>
    <x v="20"/>
    <x v="20"/>
    <x v="0"/>
    <m/>
    <s v=""/>
    <s v=""/>
    <m/>
    <s v=""/>
    <s v="TS-P-04:28/_x000a_O1011207:8A"/>
    <m/>
    <m/>
    <m/>
    <s v=""/>
    <s v=""/>
    <x v="2"/>
    <x v="2"/>
    <x v="0"/>
    <x v="1"/>
    <x v="1"/>
    <s v=""/>
    <s v="8A"/>
    <x v="16"/>
    <x v="72"/>
    <x v="230"/>
    <x v="1656"/>
  </r>
  <r>
    <s v="01"/>
    <m/>
    <s v="Сигнал"/>
    <s v="17-M -146LP  -B  "/>
    <x v="1527"/>
    <s v="14"/>
    <s v="Rain Water Contaminated Water lift 17-P-146LPB"/>
    <s v="17-P-146LPB СТОП"/>
    <s v="Motor Stop command"/>
    <s v="4124-XZ-DM-21714003"/>
    <x v="22"/>
    <x v="14"/>
    <m/>
    <s v="17-I-CD-N-023BL02"/>
    <s v="30 Core"/>
    <s v="C.01"/>
    <x v="6"/>
    <x v="28"/>
    <x v="5"/>
    <n v="2"/>
    <s v=""/>
    <s v="30"/>
    <s v="ASK 3MLD, ASK 3MB"/>
    <x v="230"/>
    <x v="2"/>
    <x v="75"/>
    <x v="1"/>
    <x v="75"/>
    <s v="DB37-*m"/>
    <x v="1"/>
    <s v="CPO101"/>
    <n v="1"/>
    <s v="BP021"/>
    <x v="75"/>
    <n v="8"/>
    <n v="9"/>
    <x v="3"/>
    <n v="32"/>
    <s v=""/>
    <s v="DCS AMMONIA-UTILITIES"/>
    <m/>
    <m/>
    <m/>
    <s v="O1011207"/>
    <n v="9"/>
    <m/>
    <s v="14-Wastewater Treatment Area"/>
    <x v="20"/>
    <x v="20"/>
    <x v="0"/>
    <m/>
    <s v=""/>
    <s v=""/>
    <m/>
    <s v=""/>
    <s v="TS-P-05:2/_x000a_O1011207:9A"/>
    <m/>
    <m/>
    <m/>
    <s v=""/>
    <s v=""/>
    <x v="2"/>
    <x v="2"/>
    <x v="0"/>
    <x v="1"/>
    <x v="1"/>
    <s v=""/>
    <s v="9A"/>
    <x v="16"/>
    <x v="73"/>
    <x v="230"/>
    <x v="1657"/>
  </r>
  <r>
    <s v="01"/>
    <m/>
    <s v="Сигнал"/>
    <s v="17-M -146LP  -B  "/>
    <x v="1528"/>
    <s v="14"/>
    <s v="Rain Water Contaminated Water lift 17-P-146LPB"/>
    <s v="P140LPB НАСОС КНС 1 ЛИВНЕВЫЙ"/>
    <s v="Motor Start command"/>
    <s v="4124-XZ-DM-21714003"/>
    <x v="22"/>
    <x v="14"/>
    <m/>
    <s v="17-I-CD-N-023BL02"/>
    <s v="30 Core"/>
    <s v="C.03"/>
    <x v="6"/>
    <x v="28"/>
    <x v="0"/>
    <n v="4"/>
    <s v=""/>
    <s v="30"/>
    <s v="ASK 3MLD, ASK 3MB"/>
    <x v="230"/>
    <x v="2"/>
    <x v="75"/>
    <x v="1"/>
    <x v="75"/>
    <s v="DB37-*m"/>
    <x v="1"/>
    <s v="CPO101"/>
    <n v="1"/>
    <s v="BP021"/>
    <x v="75"/>
    <n v="8"/>
    <n v="10"/>
    <x v="3"/>
    <n v="32"/>
    <s v=""/>
    <s v="DCS AMMONIA-UTILITIES"/>
    <m/>
    <m/>
    <m/>
    <s v="O1011207"/>
    <n v="10"/>
    <m/>
    <s v="14-Wastewater Treatment Area"/>
    <x v="20"/>
    <x v="20"/>
    <x v="0"/>
    <m/>
    <s v=""/>
    <s v=""/>
    <m/>
    <s v=""/>
    <s v="TS-P-05:4/_x000a_O1011207:10A"/>
    <m/>
    <m/>
    <m/>
    <s v=""/>
    <s v=""/>
    <x v="2"/>
    <x v="2"/>
    <x v="0"/>
    <x v="1"/>
    <x v="1"/>
    <s v=""/>
    <s v="10A"/>
    <x v="16"/>
    <x v="74"/>
    <x v="230"/>
    <x v="1658"/>
  </r>
  <r>
    <s v="01"/>
    <m/>
    <s v="Сигнал"/>
    <s v="17-M -147LP  -A  "/>
    <x v="1529"/>
    <s v="14"/>
    <s v="Rain Water Contaminated Water lift 17-P-147LPA"/>
    <s v="17-P-147LPA СТОП"/>
    <s v="Motor Stop command"/>
    <s v="4124-XZ-DM-21714003"/>
    <x v="22"/>
    <x v="14"/>
    <m/>
    <s v="17-I-CD-N-023BL02"/>
    <s v="30 Core"/>
    <s v="C.05"/>
    <x v="6"/>
    <x v="28"/>
    <x v="1"/>
    <n v="6"/>
    <s v=""/>
    <s v="30"/>
    <s v="ASK 3MLD, ASK 3MB"/>
    <x v="230"/>
    <x v="2"/>
    <x v="75"/>
    <x v="1"/>
    <x v="75"/>
    <s v="DB37-*m"/>
    <x v="1"/>
    <s v="CPO101"/>
    <n v="1"/>
    <s v="BP021"/>
    <x v="75"/>
    <n v="8"/>
    <n v="11"/>
    <x v="3"/>
    <n v="32"/>
    <s v=""/>
    <s v="DCS AMMONIA-UTILITIES"/>
    <m/>
    <m/>
    <m/>
    <s v="O1011207"/>
    <n v="11"/>
    <m/>
    <s v="14-Wastewater Treatment Area"/>
    <x v="20"/>
    <x v="20"/>
    <x v="0"/>
    <m/>
    <s v=""/>
    <s v=""/>
    <m/>
    <s v=""/>
    <s v="TS-P-05:6/_x000a_O1011207:11A"/>
    <m/>
    <m/>
    <m/>
    <s v=""/>
    <s v=""/>
    <x v="2"/>
    <x v="2"/>
    <x v="0"/>
    <x v="1"/>
    <x v="1"/>
    <s v=""/>
    <s v="11A"/>
    <x v="16"/>
    <x v="75"/>
    <x v="230"/>
    <x v="1659"/>
  </r>
  <r>
    <s v="01"/>
    <m/>
    <s v="Сигнал"/>
    <s v="17-M -147LP  -A  "/>
    <x v="1530"/>
    <s v="14"/>
    <s v="Rain Water Contaminated Water lift 17-P-147LPA"/>
    <s v="17-P-147LPA ПУСК"/>
    <s v="Motor Start command"/>
    <s v="4124-XZ-DM-21714003"/>
    <x v="22"/>
    <x v="14"/>
    <m/>
    <s v="17-I-CD-N-023BL02"/>
    <s v="30 Core"/>
    <s v="C.07"/>
    <x v="6"/>
    <x v="28"/>
    <x v="2"/>
    <n v="8"/>
    <s v=""/>
    <s v="30"/>
    <s v="ASK 3MLD, ASK 3MB"/>
    <x v="230"/>
    <x v="2"/>
    <x v="75"/>
    <x v="1"/>
    <x v="75"/>
    <s v="DB37-*m"/>
    <x v="1"/>
    <s v="CPO101"/>
    <n v="1"/>
    <s v="BP021"/>
    <x v="75"/>
    <n v="8"/>
    <n v="12"/>
    <x v="3"/>
    <n v="32"/>
    <s v=""/>
    <s v="DCS AMMONIA-UTILITIES"/>
    <m/>
    <m/>
    <m/>
    <s v="O1011207"/>
    <n v="12"/>
    <m/>
    <s v="14-Wastewater Treatment Area"/>
    <x v="20"/>
    <x v="20"/>
    <x v="0"/>
    <m/>
    <s v=""/>
    <s v=""/>
    <m/>
    <s v=""/>
    <s v="TS-P-05:8/_x000a_O1011207:12A"/>
    <m/>
    <m/>
    <m/>
    <s v=""/>
    <s v=""/>
    <x v="2"/>
    <x v="2"/>
    <x v="0"/>
    <x v="1"/>
    <x v="1"/>
    <s v=""/>
    <s v="12A"/>
    <x v="16"/>
    <x v="76"/>
    <x v="230"/>
    <x v="1660"/>
  </r>
  <r>
    <s v="01"/>
    <m/>
    <s v="Сигнал"/>
    <s v="17-M -147LP  -B  "/>
    <x v="1531"/>
    <s v="14"/>
    <s v="Rain Water Contaminated Water lift 17-P-147LPB"/>
    <s v="17-P-147LPB СТОП"/>
    <s v="Motor Stop command"/>
    <s v="4124-XZ-DM-21714003"/>
    <x v="22"/>
    <x v="14"/>
    <m/>
    <s v="17-I-CD-N-023BL02"/>
    <s v="30 Core"/>
    <s v="C.09"/>
    <x v="6"/>
    <x v="28"/>
    <x v="3"/>
    <n v="10"/>
    <s v=""/>
    <s v="30"/>
    <s v="ASK 3MLD, ASK 3MB"/>
    <x v="230"/>
    <x v="2"/>
    <x v="75"/>
    <x v="1"/>
    <x v="75"/>
    <s v="DB37-*m"/>
    <x v="1"/>
    <s v="CPO101"/>
    <n v="1"/>
    <s v="BP021"/>
    <x v="75"/>
    <n v="8"/>
    <n v="13"/>
    <x v="3"/>
    <n v="32"/>
    <s v=""/>
    <s v="DCS AMMONIA-UTILITIES"/>
    <m/>
    <m/>
    <m/>
    <s v="O1011207"/>
    <n v="13"/>
    <m/>
    <s v="14-Wastewater Treatment Area"/>
    <x v="20"/>
    <x v="20"/>
    <x v="0"/>
    <m/>
    <s v=""/>
    <s v=""/>
    <m/>
    <s v=""/>
    <s v="TS-P-05:10/_x000a_O1011207:13A"/>
    <m/>
    <m/>
    <m/>
    <s v=""/>
    <s v=""/>
    <x v="2"/>
    <x v="2"/>
    <x v="0"/>
    <x v="1"/>
    <x v="1"/>
    <s v=""/>
    <s v="13A"/>
    <x v="16"/>
    <x v="77"/>
    <x v="230"/>
    <x v="1661"/>
  </r>
  <r>
    <s v="01"/>
    <m/>
    <s v="Сигнал"/>
    <s v="17-M -147LP  -B  "/>
    <x v="1532"/>
    <s v="14"/>
    <s v="Rain Water Contaminated Water lift 17-P-147LPB"/>
    <s v="17-P-147LPB ПУСК"/>
    <s v="Motor Start command"/>
    <s v="4124-XZ-DM-21714003"/>
    <x v="22"/>
    <x v="14"/>
    <m/>
    <s v="17-I-CD-N-023BL02"/>
    <s v="30 Core"/>
    <s v="C.11"/>
    <x v="6"/>
    <x v="28"/>
    <x v="4"/>
    <n v="12"/>
    <s v=""/>
    <s v="30"/>
    <s v="ASK 3MLD, ASK 3MB"/>
    <x v="230"/>
    <x v="2"/>
    <x v="75"/>
    <x v="1"/>
    <x v="75"/>
    <s v="DB37-*m"/>
    <x v="1"/>
    <s v="CPO101"/>
    <n v="1"/>
    <s v="BP021"/>
    <x v="75"/>
    <n v="8"/>
    <n v="14"/>
    <x v="3"/>
    <n v="32"/>
    <s v=""/>
    <s v="DCS AMMONIA-UTILITIES"/>
    <m/>
    <m/>
    <m/>
    <s v="O1011207"/>
    <n v="14"/>
    <m/>
    <s v="14-Wastewater Treatment Area"/>
    <x v="20"/>
    <x v="20"/>
    <x v="0"/>
    <m/>
    <s v=""/>
    <s v=""/>
    <m/>
    <s v=""/>
    <s v="TS-P-05:12/_x000a_O1011207:14A"/>
    <m/>
    <m/>
    <m/>
    <s v=""/>
    <s v=""/>
    <x v="2"/>
    <x v="2"/>
    <x v="0"/>
    <x v="1"/>
    <x v="1"/>
    <s v=""/>
    <s v="14A"/>
    <x v="16"/>
    <x v="78"/>
    <x v="230"/>
    <x v="1662"/>
  </r>
  <r>
    <s v="01"/>
    <m/>
    <s v="Сигнал"/>
    <s v="17-M -0024LP -A"/>
    <x v="1533"/>
    <s v="00"/>
    <s v="Neutralization pump 17-L-022-P-024A"/>
    <s v="L022P024A ОСТАНОВ"/>
    <s v="Motor Stop command"/>
    <s v="4124-FY-VD-BD17617L02200002_SH.7"/>
    <x v="22"/>
    <x v="14"/>
    <m/>
    <s v="17-I-CD-N-004BL02"/>
    <s v="30 Core"/>
    <s v="C.01"/>
    <x v="6"/>
    <x v="18"/>
    <x v="5"/>
    <n v="2"/>
    <s v=""/>
    <s v="30"/>
    <s v="ASK 3MLD, ASK 3MB"/>
    <x v="230"/>
    <x v="2"/>
    <x v="75"/>
    <x v="1"/>
    <x v="75"/>
    <s v="DB37-*m"/>
    <x v="1"/>
    <s v="CPO101"/>
    <n v="1"/>
    <s v="BP021"/>
    <x v="75"/>
    <n v="8"/>
    <n v="15"/>
    <x v="3"/>
    <n v="32"/>
    <s v=""/>
    <s v="DCS AMMONIA-UTILITIES"/>
    <m/>
    <m/>
    <m/>
    <s v="O1011207"/>
    <n v="15"/>
    <m/>
    <s v="00-Common"/>
    <x v="20"/>
    <x v="20"/>
    <x v="0"/>
    <m/>
    <s v=""/>
    <s v=""/>
    <m/>
    <s v=""/>
    <s v="TS-P-01:2/_x000a_O1011207:15A"/>
    <m/>
    <m/>
    <m/>
    <s v=""/>
    <s v=""/>
    <x v="2"/>
    <x v="2"/>
    <x v="0"/>
    <x v="1"/>
    <x v="1"/>
    <s v=""/>
    <s v="15A"/>
    <x v="16"/>
    <x v="79"/>
    <x v="230"/>
    <x v="1663"/>
  </r>
  <r>
    <s v="01"/>
    <m/>
    <s v="Сигнал"/>
    <s v="17-M -0024LP -A"/>
    <x v="1534"/>
    <s v="00"/>
    <s v="Neutralization pump 17-L-022-P-024A"/>
    <s v="L022P024A ПУСК"/>
    <s v="Motor Start command"/>
    <s v="4124-FY-VD-BD17617L02200002_SH.7"/>
    <x v="22"/>
    <x v="14"/>
    <m/>
    <s v="17-I-CD-N-004BL02"/>
    <s v="30 Core"/>
    <s v="C.03"/>
    <x v="6"/>
    <x v="18"/>
    <x v="0"/>
    <n v="4"/>
    <s v=""/>
    <s v="30"/>
    <s v="ASK 3MLD, ASK 3MB"/>
    <x v="230"/>
    <x v="2"/>
    <x v="75"/>
    <x v="1"/>
    <x v="75"/>
    <s v="DB37-*m"/>
    <x v="1"/>
    <s v="CPO101"/>
    <n v="1"/>
    <s v="BP021"/>
    <x v="75"/>
    <n v="8"/>
    <n v="16"/>
    <x v="3"/>
    <n v="32"/>
    <s v=""/>
    <s v="DCS AMMONIA-UTILITIES"/>
    <m/>
    <m/>
    <m/>
    <s v="O1011207"/>
    <n v="16"/>
    <m/>
    <s v="00-Common"/>
    <x v="20"/>
    <x v="20"/>
    <x v="0"/>
    <m/>
    <s v=""/>
    <s v=""/>
    <m/>
    <s v=""/>
    <s v="TS-P-01:4/_x000a_O1011207:16A"/>
    <m/>
    <m/>
    <m/>
    <s v=""/>
    <s v=""/>
    <x v="2"/>
    <x v="2"/>
    <x v="0"/>
    <x v="1"/>
    <x v="1"/>
    <s v=""/>
    <s v="16A"/>
    <x v="16"/>
    <x v="80"/>
    <x v="230"/>
    <x v="1664"/>
  </r>
  <r>
    <s v="01"/>
    <m/>
    <s v="Сигнал"/>
    <s v="17-M -0025LP -A"/>
    <x v="1535"/>
    <s v="00"/>
    <s v="Neutralization pump 17-L-022-P-025A"/>
    <s v="L022P025A ОСТАНОВ"/>
    <s v="Motor Stop command"/>
    <s v="4124-FY-VD-BD17617L02200002_SH.7"/>
    <x v="22"/>
    <x v="14"/>
    <m/>
    <s v="17-I-CD-N-004BL02"/>
    <s v="30 Core"/>
    <s v="C.05"/>
    <x v="6"/>
    <x v="18"/>
    <x v="1"/>
    <n v="6"/>
    <s v=""/>
    <s v="30"/>
    <s v="ASK 3MLD, ASK 3MB"/>
    <x v="230"/>
    <x v="2"/>
    <x v="75"/>
    <x v="1"/>
    <x v="75"/>
    <s v="DB37-*m"/>
    <x v="1"/>
    <s v="CPO101"/>
    <n v="1"/>
    <s v="BP021"/>
    <x v="75"/>
    <n v="8"/>
    <n v="17"/>
    <x v="3"/>
    <n v="32"/>
    <s v=""/>
    <s v="DCS AMMONIA-UTILITIES"/>
    <m/>
    <m/>
    <m/>
    <s v="O1011207"/>
    <n v="17"/>
    <m/>
    <s v="00-Common"/>
    <x v="20"/>
    <x v="20"/>
    <x v="0"/>
    <m/>
    <s v=""/>
    <s v=""/>
    <m/>
    <s v=""/>
    <s v="TS-P-01:6/_x000a_O1011207:17A"/>
    <m/>
    <m/>
    <m/>
    <s v=""/>
    <s v=""/>
    <x v="2"/>
    <x v="2"/>
    <x v="0"/>
    <x v="1"/>
    <x v="1"/>
    <s v=""/>
    <s v="17A"/>
    <x v="16"/>
    <x v="81"/>
    <x v="230"/>
    <x v="1665"/>
  </r>
  <r>
    <s v="01"/>
    <m/>
    <s v="Сигнал"/>
    <s v="17-M -0025LP -A"/>
    <x v="1536"/>
    <s v="00"/>
    <s v="Neutralization pump 17-L-022-P-025A"/>
    <s v="L022P025A ПУСК"/>
    <s v="Motor Start command"/>
    <s v="4124-FY-VD-BD17617L02200002_SH.7"/>
    <x v="22"/>
    <x v="14"/>
    <m/>
    <s v="17-I-CD-N-004BL02"/>
    <s v="30 Core"/>
    <s v="C.07"/>
    <x v="6"/>
    <x v="18"/>
    <x v="2"/>
    <n v="8"/>
    <s v=""/>
    <s v="30"/>
    <s v="ASK 3MLD, ASK 3MB"/>
    <x v="230"/>
    <x v="2"/>
    <x v="75"/>
    <x v="1"/>
    <x v="75"/>
    <s v="DB37-*m"/>
    <x v="1"/>
    <s v="CPO101"/>
    <n v="1"/>
    <s v="BP021"/>
    <x v="75"/>
    <n v="8"/>
    <n v="18"/>
    <x v="3"/>
    <n v="32"/>
    <s v=""/>
    <s v="DCS AMMONIA-UTILITIES"/>
    <m/>
    <m/>
    <m/>
    <s v="O1011207"/>
    <n v="18"/>
    <m/>
    <s v="00-Common"/>
    <x v="20"/>
    <x v="20"/>
    <x v="0"/>
    <m/>
    <s v=""/>
    <s v=""/>
    <m/>
    <s v=""/>
    <s v="TS-P-01:8/_x000a_O1011207:18A"/>
    <m/>
    <m/>
    <m/>
    <s v=""/>
    <s v=""/>
    <x v="2"/>
    <x v="2"/>
    <x v="0"/>
    <x v="1"/>
    <x v="1"/>
    <s v=""/>
    <s v="18A"/>
    <x v="16"/>
    <x v="82"/>
    <x v="230"/>
    <x v="1666"/>
  </r>
  <r>
    <s v="01"/>
    <m/>
    <s v="Сигнал"/>
    <s v="17-M -131    -A"/>
    <x v="1537"/>
    <s v="00"/>
    <s v="Safety Shower Pump 17-P-131A"/>
    <s v="17-P-131A ОСТАНОВ"/>
    <s v="Motor Stop command"/>
    <s v="4124-GG-VD-BD17217P131151"/>
    <x v="22"/>
    <x v="14"/>
    <m/>
    <s v="17-I-CD-N-004BL02"/>
    <s v="30 Core"/>
    <s v="C.09"/>
    <x v="6"/>
    <x v="18"/>
    <x v="3"/>
    <n v="10"/>
    <s v=""/>
    <s v="30"/>
    <s v="ASK 3MLD, ASK 3MB"/>
    <x v="230"/>
    <x v="2"/>
    <x v="75"/>
    <x v="1"/>
    <x v="75"/>
    <s v="DB37-*m"/>
    <x v="1"/>
    <s v="CPO101"/>
    <n v="1"/>
    <s v="BP021"/>
    <x v="75"/>
    <n v="8"/>
    <n v="19"/>
    <x v="3"/>
    <n v="32"/>
    <s v=""/>
    <s v="DCS AMMONIA-UTILITIES"/>
    <m/>
    <m/>
    <m/>
    <s v="O1011207"/>
    <n v="19"/>
    <m/>
    <s v="00-Common"/>
    <x v="20"/>
    <x v="20"/>
    <x v="0"/>
    <m/>
    <s v=""/>
    <s v=""/>
    <m/>
    <s v=""/>
    <s v="TS-P-01:10/_x000a_O1011207:19A"/>
    <m/>
    <m/>
    <m/>
    <s v=""/>
    <s v=""/>
    <x v="2"/>
    <x v="2"/>
    <x v="0"/>
    <x v="1"/>
    <x v="1"/>
    <s v=""/>
    <s v="19A"/>
    <x v="16"/>
    <x v="83"/>
    <x v="230"/>
    <x v="1667"/>
  </r>
  <r>
    <s v="01"/>
    <m/>
    <s v="Сигнал"/>
    <s v="17-M -131    -A"/>
    <x v="1538"/>
    <s v="00"/>
    <s v="Safety Shower Pump 17-P-131A"/>
    <s v="17-P-131A ПУСК"/>
    <s v="Motor Start command"/>
    <s v="4124-GG-VD-BD17217P131151"/>
    <x v="22"/>
    <x v="14"/>
    <m/>
    <s v="17-I-CD-N-004BL02"/>
    <s v="30 Core"/>
    <s v="C.11"/>
    <x v="6"/>
    <x v="18"/>
    <x v="4"/>
    <n v="12"/>
    <s v=""/>
    <s v="30"/>
    <s v="ASK 3MLD, ASK 3MB"/>
    <x v="230"/>
    <x v="2"/>
    <x v="75"/>
    <x v="1"/>
    <x v="75"/>
    <s v="DB37-*m"/>
    <x v="1"/>
    <s v="CPO101"/>
    <n v="1"/>
    <s v="BP021"/>
    <x v="75"/>
    <n v="8"/>
    <n v="20"/>
    <x v="3"/>
    <n v="32"/>
    <s v=""/>
    <s v="DCS AMMONIA-UTILITIES"/>
    <m/>
    <m/>
    <m/>
    <s v="O1011207"/>
    <n v="20"/>
    <m/>
    <s v="00-Common"/>
    <x v="20"/>
    <x v="20"/>
    <x v="0"/>
    <m/>
    <s v=""/>
    <s v=""/>
    <m/>
    <s v=""/>
    <s v="TS-P-01:12/_x000a_O1011207:20A"/>
    <m/>
    <m/>
    <m/>
    <s v=""/>
    <s v=""/>
    <x v="2"/>
    <x v="2"/>
    <x v="0"/>
    <x v="1"/>
    <x v="1"/>
    <s v=""/>
    <s v="20A"/>
    <x v="16"/>
    <x v="84"/>
    <x v="230"/>
    <x v="1668"/>
  </r>
  <r>
    <s v="01"/>
    <m/>
    <s v="Сигнал"/>
    <s v="17-M -131    -B"/>
    <x v="1539"/>
    <s v="00"/>
    <s v="Safety Shower Pump 17-P-131B"/>
    <s v="17-P-131B ОСТАНОВ"/>
    <s v="Motor Stop command"/>
    <s v="4124-GG-VD-BD17217P131151"/>
    <x v="22"/>
    <x v="14"/>
    <m/>
    <s v="17-I-CD-N-004BL02"/>
    <s v="30 Core"/>
    <s v="C.13"/>
    <x v="6"/>
    <x v="18"/>
    <x v="6"/>
    <n v="14"/>
    <s v=""/>
    <s v="30"/>
    <s v="ASK 3MLD, ASK 3MB"/>
    <x v="230"/>
    <x v="2"/>
    <x v="75"/>
    <x v="1"/>
    <x v="75"/>
    <s v="DB37-*m"/>
    <x v="1"/>
    <s v="CPO101"/>
    <n v="1"/>
    <s v="BP021"/>
    <x v="75"/>
    <n v="8"/>
    <n v="21"/>
    <x v="3"/>
    <n v="32"/>
    <s v=""/>
    <s v="DCS AMMONIA-UTILITIES"/>
    <m/>
    <m/>
    <m/>
    <s v="O1011207"/>
    <n v="21"/>
    <m/>
    <s v="00-Common"/>
    <x v="20"/>
    <x v="20"/>
    <x v="0"/>
    <m/>
    <s v=""/>
    <s v=""/>
    <m/>
    <s v=""/>
    <s v="TS-P-01:14/_x000a_O1011207:21A"/>
    <m/>
    <m/>
    <m/>
    <s v=""/>
    <s v=""/>
    <x v="2"/>
    <x v="2"/>
    <x v="0"/>
    <x v="1"/>
    <x v="1"/>
    <s v=""/>
    <s v="21A"/>
    <x v="16"/>
    <x v="85"/>
    <x v="230"/>
    <x v="1669"/>
  </r>
  <r>
    <s v="01"/>
    <m/>
    <s v="Сигнал"/>
    <s v="17-M -131    -B"/>
    <x v="1540"/>
    <s v="00"/>
    <s v="Safety Shower Pump 17-P-131B"/>
    <s v="17-P-131B ПУСК"/>
    <s v="Motor Start command"/>
    <s v="4124-GG-VD-BD17217P131151"/>
    <x v="22"/>
    <x v="14"/>
    <m/>
    <s v="17-I-CD-N-004BL02"/>
    <s v="30 Core"/>
    <s v="C.15"/>
    <x v="6"/>
    <x v="18"/>
    <x v="7"/>
    <n v="16"/>
    <s v=""/>
    <s v="30"/>
    <s v="ASK 3MLD, ASK 3MB"/>
    <x v="230"/>
    <x v="2"/>
    <x v="75"/>
    <x v="1"/>
    <x v="75"/>
    <s v="DB37-*m"/>
    <x v="1"/>
    <s v="CPO101"/>
    <n v="1"/>
    <s v="BP021"/>
    <x v="75"/>
    <n v="8"/>
    <n v="22"/>
    <x v="3"/>
    <n v="32"/>
    <s v=""/>
    <s v="DCS AMMONIA-UTILITIES"/>
    <m/>
    <m/>
    <m/>
    <s v="O1011207"/>
    <n v="22"/>
    <m/>
    <s v="00-Common"/>
    <x v="20"/>
    <x v="20"/>
    <x v="0"/>
    <m/>
    <s v=""/>
    <s v=""/>
    <m/>
    <s v=""/>
    <s v="TS-P-01:16/_x000a_O1011207:22A"/>
    <m/>
    <m/>
    <m/>
    <s v=""/>
    <s v=""/>
    <x v="2"/>
    <x v="2"/>
    <x v="0"/>
    <x v="1"/>
    <x v="1"/>
    <s v=""/>
    <s v="22A"/>
    <x v="16"/>
    <x v="86"/>
    <x v="230"/>
    <x v="1670"/>
  </r>
  <r>
    <s v="01"/>
    <m/>
    <s v="Сигнал"/>
    <s v="17-M -131    -C"/>
    <x v="1541"/>
    <s v="00"/>
    <s v="Safety Shower Pump 17-P-131C"/>
    <s v="17-P-131C ОСТАНОВ"/>
    <s v="Motor Stop command"/>
    <s v="4124-XZ-DM-21713001"/>
    <x v="22"/>
    <x v="14"/>
    <m/>
    <s v="17-I-CD-N-004BL02"/>
    <s v="30 Core"/>
    <s v="C.17"/>
    <x v="6"/>
    <x v="18"/>
    <x v="10"/>
    <n v="18"/>
    <s v=""/>
    <s v="30"/>
    <s v="ASK 3MLD, ASK 3MB"/>
    <x v="230"/>
    <x v="2"/>
    <x v="75"/>
    <x v="1"/>
    <x v="75"/>
    <s v="DB37-*m"/>
    <x v="1"/>
    <s v="CPO101"/>
    <n v="1"/>
    <s v="BP021"/>
    <x v="75"/>
    <n v="8"/>
    <n v="23"/>
    <x v="3"/>
    <n v="32"/>
    <s v=""/>
    <s v="DCS AMMONIA-UTILITIES"/>
    <m/>
    <m/>
    <m/>
    <s v="O1011207"/>
    <n v="23"/>
    <m/>
    <s v="00-Common"/>
    <x v="20"/>
    <x v="20"/>
    <x v="0"/>
    <m/>
    <s v=""/>
    <s v=""/>
    <m/>
    <s v=""/>
    <s v="TS-P-01:18/_x000a_O1011207:23A"/>
    <m/>
    <m/>
    <m/>
    <s v=""/>
    <s v=""/>
    <x v="2"/>
    <x v="2"/>
    <x v="0"/>
    <x v="1"/>
    <x v="1"/>
    <s v=""/>
    <s v="23A"/>
    <x v="16"/>
    <x v="87"/>
    <x v="230"/>
    <x v="1671"/>
  </r>
  <r>
    <s v="01"/>
    <m/>
    <s v="Сигнал"/>
    <s v="17-M -131    -C"/>
    <x v="1542"/>
    <s v="00"/>
    <s v="Safety Shower Pump 17-P-131C"/>
    <s v="17-P-131C ПУСК"/>
    <s v="Motor Start command"/>
    <s v="4124-XZ-DM-21713001"/>
    <x v="22"/>
    <x v="14"/>
    <m/>
    <s v="17-I-CD-N-004BL02"/>
    <s v="30 Core"/>
    <s v="C.19"/>
    <x v="6"/>
    <x v="18"/>
    <x v="11"/>
    <s v="20"/>
    <s v=""/>
    <s v="30"/>
    <s v="ASK 3MLD, ASK 3MB"/>
    <x v="230"/>
    <x v="2"/>
    <x v="75"/>
    <x v="1"/>
    <x v="75"/>
    <s v="DB37-*m"/>
    <x v="1"/>
    <s v="CPO101"/>
    <n v="1"/>
    <s v="BP021"/>
    <x v="75"/>
    <n v="8"/>
    <n v="24"/>
    <x v="3"/>
    <n v="32"/>
    <s v=""/>
    <s v="DCS AMMONIA-UTILITIES"/>
    <m/>
    <m/>
    <m/>
    <s v="O1011207"/>
    <n v="24"/>
    <m/>
    <s v="00-Common"/>
    <x v="20"/>
    <x v="20"/>
    <x v="0"/>
    <m/>
    <s v=""/>
    <s v=""/>
    <m/>
    <s v=""/>
    <s v="TS-P-01:20/_x000a_O1011207:24A"/>
    <m/>
    <m/>
    <m/>
    <s v=""/>
    <s v=""/>
    <x v="2"/>
    <x v="2"/>
    <x v="0"/>
    <x v="1"/>
    <x v="1"/>
    <s v=""/>
    <s v="24A"/>
    <x v="16"/>
    <x v="88"/>
    <x v="230"/>
    <x v="1672"/>
  </r>
  <r>
    <s v="01"/>
    <m/>
    <s v="Сигнал"/>
    <s v="17-M -0002LK -A"/>
    <x v="1543"/>
    <s v="00"/>
    <s v="Mixed Bed Air Blower 17-L-022-K-002A"/>
    <s v="17L022K002A ОСТАНОВ"/>
    <s v="Motor Stop command"/>
    <s v="4124-FY-VD-BD17617L02200002_SH.3"/>
    <x v="22"/>
    <x v="14"/>
    <m/>
    <s v="17-I-CD-N-016BL02"/>
    <s v="30 Core"/>
    <s v="C.01"/>
    <x v="6"/>
    <x v="16"/>
    <x v="5"/>
    <n v="2"/>
    <s v=""/>
    <s v="30"/>
    <s v="ASK 3MLD, ASK 3MB"/>
    <x v="230"/>
    <x v="2"/>
    <x v="75"/>
    <x v="1"/>
    <x v="75"/>
    <s v="DB37-*m"/>
    <x v="1"/>
    <s v="CPO101"/>
    <n v="1"/>
    <s v="BP021"/>
    <x v="75"/>
    <n v="8"/>
    <n v="25"/>
    <x v="3"/>
    <n v="32"/>
    <s v=""/>
    <s v="DCS AMMONIA-UTILITIES"/>
    <m/>
    <m/>
    <m/>
    <s v="O1011207"/>
    <n v="25"/>
    <m/>
    <s v="00-Common"/>
    <x v="20"/>
    <x v="20"/>
    <x v="0"/>
    <m/>
    <s v=""/>
    <s v=""/>
    <m/>
    <s v=""/>
    <s v="TS-P-02:2/_x000a_O1011207:25A"/>
    <m/>
    <m/>
    <m/>
    <s v=""/>
    <s v=""/>
    <x v="2"/>
    <x v="2"/>
    <x v="0"/>
    <x v="1"/>
    <x v="1"/>
    <s v=""/>
    <s v="25A"/>
    <x v="16"/>
    <x v="89"/>
    <x v="230"/>
    <x v="1673"/>
  </r>
  <r>
    <s v="01"/>
    <m/>
    <s v="Сигнал"/>
    <s v="17-M -0002LK -A"/>
    <x v="1544"/>
    <s v="00"/>
    <s v="Mixed Bed Air Blower 17-L-022-K-002A"/>
    <s v="17L022K002A ПУСК"/>
    <s v="Motor Start command"/>
    <s v="4124-FY-VD-BD17617L02200002_SH.3"/>
    <x v="22"/>
    <x v="14"/>
    <m/>
    <s v="17-I-CD-N-016BL02"/>
    <s v="30 Core"/>
    <s v="C.03"/>
    <x v="6"/>
    <x v="16"/>
    <x v="0"/>
    <n v="4"/>
    <s v=""/>
    <s v="30"/>
    <s v="ASK 3MLD, ASK 3MB"/>
    <x v="230"/>
    <x v="2"/>
    <x v="75"/>
    <x v="1"/>
    <x v="75"/>
    <s v="DB37-*m"/>
    <x v="1"/>
    <s v="CPO101"/>
    <n v="1"/>
    <s v="BP021"/>
    <x v="75"/>
    <n v="8"/>
    <n v="26"/>
    <x v="3"/>
    <n v="32"/>
    <s v=""/>
    <s v="DCS AMMONIA-UTILITIES"/>
    <m/>
    <m/>
    <m/>
    <s v="O1011207"/>
    <n v="26"/>
    <m/>
    <s v="00-Common"/>
    <x v="20"/>
    <x v="20"/>
    <x v="0"/>
    <m/>
    <s v=""/>
    <s v=""/>
    <m/>
    <s v=""/>
    <s v="TS-P-02:4/_x000a_O1011207:26A"/>
    <m/>
    <m/>
    <m/>
    <s v=""/>
    <s v=""/>
    <x v="2"/>
    <x v="2"/>
    <x v="0"/>
    <x v="1"/>
    <x v="1"/>
    <s v=""/>
    <s v="26A"/>
    <x v="16"/>
    <x v="90"/>
    <x v="230"/>
    <x v="1674"/>
  </r>
  <r>
    <s v="01"/>
    <m/>
    <s v="Сигнал"/>
    <s v="17-M -0002LK -B"/>
    <x v="1545"/>
    <s v="00"/>
    <s v="Mixed Bed Air Blower 17-L-022-K-002B"/>
    <s v="17L022K002B ОСТАНОВ"/>
    <s v="Motor Stop command"/>
    <s v="4124-FY-VD-BD17617L02200002_SH.3"/>
    <x v="22"/>
    <x v="14"/>
    <m/>
    <s v="17-I-CD-N-016BL02"/>
    <s v="30 Core"/>
    <s v="C.05"/>
    <x v="6"/>
    <x v="16"/>
    <x v="1"/>
    <n v="6"/>
    <s v=""/>
    <s v="30"/>
    <s v="ASK 3MLD, ASK 3MB"/>
    <x v="230"/>
    <x v="2"/>
    <x v="75"/>
    <x v="1"/>
    <x v="75"/>
    <s v="DB37-*m"/>
    <x v="1"/>
    <s v="CPO101"/>
    <n v="1"/>
    <s v="BP021"/>
    <x v="75"/>
    <n v="8"/>
    <n v="27"/>
    <x v="3"/>
    <n v="32"/>
    <s v=""/>
    <s v="DCS AMMONIA-UTILITIES"/>
    <m/>
    <m/>
    <m/>
    <s v="O1011207"/>
    <n v="27"/>
    <m/>
    <s v="00-Common"/>
    <x v="20"/>
    <x v="20"/>
    <x v="0"/>
    <m/>
    <s v=""/>
    <s v=""/>
    <m/>
    <s v=""/>
    <s v="TS-P-02:6/_x000a_O1011207:27A"/>
    <m/>
    <m/>
    <m/>
    <s v=""/>
    <s v=""/>
    <x v="2"/>
    <x v="2"/>
    <x v="0"/>
    <x v="1"/>
    <x v="1"/>
    <s v=""/>
    <s v="27A"/>
    <x v="16"/>
    <x v="91"/>
    <x v="230"/>
    <x v="1675"/>
  </r>
  <r>
    <s v="01"/>
    <m/>
    <s v="Сигнал"/>
    <s v="17-M -0002LK -B"/>
    <x v="1546"/>
    <s v="00"/>
    <s v="Mixed Bed Air Blower 17-L-022-K-002B"/>
    <s v="17L022K002B ПУСК"/>
    <s v="Motor Start command"/>
    <s v="4124-FY-VD-BD17617L02200002_SH.3"/>
    <x v="22"/>
    <x v="14"/>
    <m/>
    <s v="17-I-CD-N-016BL02"/>
    <s v="30 Core"/>
    <s v="C.07"/>
    <x v="6"/>
    <x v="16"/>
    <x v="2"/>
    <n v="8"/>
    <s v=""/>
    <s v="30"/>
    <s v="ASK 3MLD, ASK 3MB"/>
    <x v="230"/>
    <x v="2"/>
    <x v="75"/>
    <x v="1"/>
    <x v="75"/>
    <s v="DB37-*m"/>
    <x v="1"/>
    <s v="CPO101"/>
    <n v="1"/>
    <s v="BP021"/>
    <x v="75"/>
    <n v="8"/>
    <n v="28"/>
    <x v="3"/>
    <n v="32"/>
    <s v=""/>
    <s v="DCS AMMONIA-UTILITIES"/>
    <m/>
    <m/>
    <m/>
    <s v="O1011207"/>
    <n v="28"/>
    <m/>
    <s v="00-Common"/>
    <x v="20"/>
    <x v="20"/>
    <x v="0"/>
    <m/>
    <s v=""/>
    <s v=""/>
    <m/>
    <s v=""/>
    <s v="TS-P-02:8/_x000a_O1011207:28A"/>
    <m/>
    <m/>
    <m/>
    <s v=""/>
    <s v=""/>
    <x v="2"/>
    <x v="2"/>
    <x v="0"/>
    <x v="1"/>
    <x v="1"/>
    <s v=""/>
    <s v="28A"/>
    <x v="16"/>
    <x v="92"/>
    <x v="230"/>
    <x v="1676"/>
  </r>
  <r>
    <s v="01"/>
    <m/>
    <s v="Сигнал"/>
    <s v="17-M -0026LP -B"/>
    <x v="1547"/>
    <s v="00"/>
    <s v="NaOH unloading pump 17-L-022-P-026B"/>
    <s v="L022P026B ОСТАНОВ"/>
    <s v="Motor Stop command"/>
    <s v="4124-FY-VD-BD17617L02200002_SH.6"/>
    <x v="22"/>
    <x v="14"/>
    <m/>
    <s v="17-I-CD-N-016BL02"/>
    <s v="30 Core"/>
    <s v="C.09"/>
    <x v="6"/>
    <x v="16"/>
    <x v="3"/>
    <n v="10"/>
    <s v=""/>
    <s v="30"/>
    <s v="ASK 3MLD, ASK 3MB"/>
    <x v="230"/>
    <x v="2"/>
    <x v="75"/>
    <x v="1"/>
    <x v="75"/>
    <s v="DB37-*m"/>
    <x v="1"/>
    <s v="CPO101"/>
    <n v="1"/>
    <s v="BP021"/>
    <x v="75"/>
    <n v="8"/>
    <n v="29"/>
    <x v="3"/>
    <n v="32"/>
    <s v=""/>
    <s v="DCS AMMONIA-UTILITIES"/>
    <m/>
    <m/>
    <m/>
    <s v="O1011207"/>
    <n v="29"/>
    <m/>
    <s v="00-Common"/>
    <x v="20"/>
    <x v="20"/>
    <x v="0"/>
    <m/>
    <s v=""/>
    <s v=""/>
    <m/>
    <s v=""/>
    <s v="TS-P-02:10/_x000a_O1011207:29A"/>
    <m/>
    <m/>
    <m/>
    <s v=""/>
    <s v=""/>
    <x v="2"/>
    <x v="2"/>
    <x v="0"/>
    <x v="1"/>
    <x v="1"/>
    <s v=""/>
    <s v="29A"/>
    <x v="16"/>
    <x v="93"/>
    <x v="230"/>
    <x v="1677"/>
  </r>
  <r>
    <s v="01"/>
    <m/>
    <s v="Сигнал"/>
    <s v="17-M -0026LP -B"/>
    <x v="1548"/>
    <s v="00"/>
    <s v="NaOH unloading pump 17-L-022-P-026B"/>
    <s v="L022P026B ПУСК"/>
    <s v="Motor Start command"/>
    <s v="4124-FY-VD-BD17617L02200002_SH.6"/>
    <x v="22"/>
    <x v="14"/>
    <m/>
    <s v="17-I-CD-N-016BL02"/>
    <s v="30 Core"/>
    <s v="C.11"/>
    <x v="6"/>
    <x v="16"/>
    <x v="4"/>
    <n v="12"/>
    <s v=""/>
    <s v="30"/>
    <s v="ASK 3MLD, ASK 3MB"/>
    <x v="230"/>
    <x v="2"/>
    <x v="75"/>
    <x v="1"/>
    <x v="75"/>
    <s v="DB37-*m"/>
    <x v="1"/>
    <s v="CPO101"/>
    <n v="1"/>
    <s v="BP021"/>
    <x v="75"/>
    <n v="8"/>
    <n v="30"/>
    <x v="3"/>
    <n v="32"/>
    <s v=""/>
    <s v="DCS AMMONIA-UTILITIES"/>
    <m/>
    <m/>
    <m/>
    <s v="O1011207"/>
    <n v="30"/>
    <m/>
    <s v="00-Common"/>
    <x v="20"/>
    <x v="20"/>
    <x v="0"/>
    <m/>
    <s v=""/>
    <s v=""/>
    <m/>
    <s v=""/>
    <s v="TS-P-02:12/_x000a_O1011207:30A"/>
    <m/>
    <m/>
    <m/>
    <s v=""/>
    <s v=""/>
    <x v="2"/>
    <x v="2"/>
    <x v="0"/>
    <x v="1"/>
    <x v="1"/>
    <s v=""/>
    <s v="30A"/>
    <x v="16"/>
    <x v="94"/>
    <x v="230"/>
    <x v="1678"/>
  </r>
  <r>
    <s v="01"/>
    <m/>
    <s v="Сигнал"/>
    <s v="17-M -0027LP -B"/>
    <x v="1549"/>
    <s v="00"/>
    <s v="NaOH unloading pump 17-L-022-P-027B"/>
    <s v="L022P027B ОСТАНОВ"/>
    <s v="Motor Stop command"/>
    <s v="4124-FY-VD-BD17617L02200002_SH.6"/>
    <x v="22"/>
    <x v="14"/>
    <m/>
    <s v="17-I-CD-N-016BL02"/>
    <s v="30 Core"/>
    <s v="C.13"/>
    <x v="6"/>
    <x v="16"/>
    <x v="6"/>
    <n v="14"/>
    <s v=""/>
    <s v="30"/>
    <s v="ASK 3MLD, ASK 3MB"/>
    <x v="230"/>
    <x v="2"/>
    <x v="75"/>
    <x v="1"/>
    <x v="75"/>
    <s v="DB37-*m"/>
    <x v="1"/>
    <s v="CPO101"/>
    <n v="1"/>
    <s v="BP021"/>
    <x v="75"/>
    <n v="8"/>
    <n v="31"/>
    <x v="3"/>
    <n v="32"/>
    <s v=""/>
    <s v="DCS AMMONIA-UTILITIES"/>
    <m/>
    <m/>
    <m/>
    <s v="O1011207"/>
    <n v="31"/>
    <m/>
    <s v="00-Common"/>
    <x v="20"/>
    <x v="20"/>
    <x v="0"/>
    <m/>
    <s v=""/>
    <s v=""/>
    <m/>
    <s v=""/>
    <s v="TS-P-02:14/_x000a_O1011207:31A"/>
    <m/>
    <m/>
    <m/>
    <s v=""/>
    <s v=""/>
    <x v="2"/>
    <x v="2"/>
    <x v="0"/>
    <x v="1"/>
    <x v="1"/>
    <s v=""/>
    <s v="31A"/>
    <x v="16"/>
    <x v="95"/>
    <x v="230"/>
    <x v="1679"/>
  </r>
  <r>
    <s v="01"/>
    <m/>
    <s v="Сигнал"/>
    <s v="17-M -0027LP -B"/>
    <x v="1550"/>
    <s v="00"/>
    <s v="NaOH unloading pump 17-L-022-P-027B"/>
    <s v="L022P027B ПУСК"/>
    <s v="Motor Start command"/>
    <s v="4124-FY-VD-BD17617L02200002_SH.6"/>
    <x v="22"/>
    <x v="14"/>
    <m/>
    <s v="17-I-CD-N-016BL02"/>
    <s v="30 Core"/>
    <s v="C.15"/>
    <x v="6"/>
    <x v="16"/>
    <x v="7"/>
    <n v="16"/>
    <s v=""/>
    <s v="30"/>
    <s v="ASK 3MLD, ASK 3MB"/>
    <x v="230"/>
    <x v="2"/>
    <x v="75"/>
    <x v="1"/>
    <x v="75"/>
    <s v="DB37-*m"/>
    <x v="1"/>
    <s v="CPO101"/>
    <n v="1"/>
    <s v="BP021"/>
    <x v="75"/>
    <n v="8"/>
    <n v="32"/>
    <x v="3"/>
    <n v="32"/>
    <s v=""/>
    <s v="DCS AMMONIA-UTILITIES"/>
    <m/>
    <m/>
    <m/>
    <s v="O1011207"/>
    <n v="32"/>
    <m/>
    <s v="00-Common"/>
    <x v="20"/>
    <x v="20"/>
    <x v="0"/>
    <m/>
    <s v=""/>
    <s v=""/>
    <m/>
    <s v=""/>
    <s v="TS-P-02:16/_x000a_O1011207:32A"/>
    <m/>
    <m/>
    <m/>
    <s v=""/>
    <s v=""/>
    <x v="2"/>
    <x v="2"/>
    <x v="0"/>
    <x v="1"/>
    <x v="1"/>
    <s v=""/>
    <s v="32A"/>
    <x v="16"/>
    <x v="96"/>
    <x v="230"/>
    <x v="1680"/>
  </r>
  <r>
    <s v="01"/>
    <m/>
    <s v="Сигнал"/>
    <s v="17-M -0024LP -B"/>
    <x v="1551"/>
    <s v="00"/>
    <s v="Neutralization pump 17-L-022-P-024B"/>
    <s v="L022P024B ОСТАНОВ"/>
    <s v="Motor Stop command"/>
    <s v="4124-FY-VD-BD17617L02200002_SH.7"/>
    <x v="22"/>
    <x v="14"/>
    <m/>
    <s v="17-I-CD-N-016BL02"/>
    <s v="30 Core"/>
    <s v="C.17"/>
    <x v="6"/>
    <x v="16"/>
    <x v="10"/>
    <n v="18"/>
    <s v=""/>
    <s v="30"/>
    <s v="ASK 3MLD, ASK 3MB"/>
    <x v="230"/>
    <x v="2"/>
    <x v="76"/>
    <x v="1"/>
    <x v="76"/>
    <s v="DB37-*m"/>
    <x v="1"/>
    <s v="CPO101"/>
    <n v="1"/>
    <s v="BP021"/>
    <x v="76"/>
    <n v="9"/>
    <n v="1"/>
    <x v="3"/>
    <n v="32"/>
    <s v=""/>
    <s v="DCS AMMONIA-UTILITIES"/>
    <m/>
    <m/>
    <m/>
    <s v="O1011208"/>
    <n v="1"/>
    <m/>
    <s v="00-Common"/>
    <x v="20"/>
    <x v="20"/>
    <x v="0"/>
    <m/>
    <s v=""/>
    <s v=""/>
    <m/>
    <s v=""/>
    <s v="TS-P-02:18/_x000a_O1011208:1A"/>
    <m/>
    <m/>
    <m/>
    <s v=""/>
    <s v=""/>
    <x v="2"/>
    <x v="2"/>
    <x v="0"/>
    <x v="1"/>
    <x v="1"/>
    <s v=""/>
    <s v="1A"/>
    <x v="16"/>
    <x v="65"/>
    <x v="230"/>
    <x v="1681"/>
  </r>
  <r>
    <s v="01"/>
    <m/>
    <s v="Сигнал"/>
    <s v="17-M -0024LP -B"/>
    <x v="1552"/>
    <s v="00"/>
    <s v="Neutralization pump 17-L-022-P-024B"/>
    <s v="L022P024B ПУСК"/>
    <s v="Motor Start command"/>
    <s v="4124-FY-VD-BD17617L02200002_SH.7"/>
    <x v="22"/>
    <x v="14"/>
    <m/>
    <s v="17-I-CD-N-016BL02"/>
    <s v="30 Core"/>
    <s v="C.19"/>
    <x v="6"/>
    <x v="16"/>
    <x v="11"/>
    <s v="20"/>
    <s v=""/>
    <s v="30"/>
    <s v="ASK 3MLD, ASK 3MB"/>
    <x v="230"/>
    <x v="2"/>
    <x v="76"/>
    <x v="1"/>
    <x v="76"/>
    <s v="DB37-*m"/>
    <x v="1"/>
    <s v="CPO101"/>
    <n v="1"/>
    <s v="BP021"/>
    <x v="76"/>
    <n v="9"/>
    <n v="2"/>
    <x v="3"/>
    <n v="32"/>
    <s v=""/>
    <s v="DCS AMMONIA-UTILITIES"/>
    <m/>
    <m/>
    <m/>
    <s v="O1011208"/>
    <n v="2"/>
    <m/>
    <s v="00-Common"/>
    <x v="20"/>
    <x v="20"/>
    <x v="0"/>
    <m/>
    <s v=""/>
    <s v=""/>
    <m/>
    <s v=""/>
    <s v="TS-P-02:20/_x000a_O1011208:2A"/>
    <m/>
    <m/>
    <m/>
    <s v=""/>
    <s v=""/>
    <x v="2"/>
    <x v="2"/>
    <x v="0"/>
    <x v="1"/>
    <x v="1"/>
    <s v=""/>
    <s v="2A"/>
    <x v="16"/>
    <x v="66"/>
    <x v="230"/>
    <x v="1682"/>
  </r>
  <r>
    <s v="01"/>
    <m/>
    <s v="Сигнал"/>
    <s v="17-M -0025LP -B"/>
    <x v="1553"/>
    <s v="00"/>
    <s v="Neutralization pump 17-L-022-P-025B"/>
    <s v="L022P025B ОСТАНОВ"/>
    <s v="Motor Stop command"/>
    <s v="4124-FY-VD-BD17617L02200002_SH.7"/>
    <x v="22"/>
    <x v="14"/>
    <m/>
    <s v="17-I-CD-N-016BL02"/>
    <s v="30 Core"/>
    <s v="C.21"/>
    <x v="6"/>
    <x v="16"/>
    <x v="12"/>
    <n v="22"/>
    <s v=""/>
    <s v="30"/>
    <s v="ASK 3MLD, ASK 3MB"/>
    <x v="230"/>
    <x v="2"/>
    <x v="76"/>
    <x v="1"/>
    <x v="76"/>
    <s v="DB37-*m"/>
    <x v="1"/>
    <s v="CPO101"/>
    <n v="1"/>
    <s v="BP021"/>
    <x v="76"/>
    <n v="9"/>
    <n v="3"/>
    <x v="3"/>
    <n v="32"/>
    <s v=""/>
    <s v="DCS AMMONIA-UTILITIES"/>
    <m/>
    <m/>
    <m/>
    <s v="O1011208"/>
    <n v="3"/>
    <m/>
    <s v="00-Common"/>
    <x v="20"/>
    <x v="20"/>
    <x v="0"/>
    <m/>
    <s v=""/>
    <s v=""/>
    <m/>
    <s v=""/>
    <s v="TS-P-02:22/_x000a_O1011208:3A"/>
    <m/>
    <m/>
    <m/>
    <s v=""/>
    <s v=""/>
    <x v="2"/>
    <x v="2"/>
    <x v="0"/>
    <x v="1"/>
    <x v="1"/>
    <s v=""/>
    <s v="3A"/>
    <x v="16"/>
    <x v="67"/>
    <x v="230"/>
    <x v="1683"/>
  </r>
  <r>
    <s v="01"/>
    <m/>
    <s v="Сигнал"/>
    <s v="17-M -0025LP -B"/>
    <x v="1554"/>
    <s v="00"/>
    <s v="Neutralization pump 17-L-022-P-025B"/>
    <s v="L022P025B ПУСК"/>
    <s v="Motor Start command"/>
    <s v="4124-FY-VD-BD17617L02200002_SH.7"/>
    <x v="22"/>
    <x v="14"/>
    <m/>
    <s v="17-I-CD-N-016BL02"/>
    <s v="30 Core"/>
    <s v="C.23"/>
    <x v="6"/>
    <x v="16"/>
    <x v="13"/>
    <n v="24"/>
    <s v=""/>
    <s v="30"/>
    <s v="ASK 3MLD, ASK 3MB"/>
    <x v="230"/>
    <x v="2"/>
    <x v="76"/>
    <x v="1"/>
    <x v="76"/>
    <s v="DB37-*m"/>
    <x v="1"/>
    <s v="CPO101"/>
    <n v="1"/>
    <s v="BP021"/>
    <x v="76"/>
    <n v="9"/>
    <n v="4"/>
    <x v="3"/>
    <n v="32"/>
    <s v=""/>
    <s v="DCS AMMONIA-UTILITIES"/>
    <m/>
    <m/>
    <m/>
    <s v="O1011208"/>
    <n v="4"/>
    <m/>
    <s v="00-Common"/>
    <x v="20"/>
    <x v="20"/>
    <x v="0"/>
    <m/>
    <s v=""/>
    <s v=""/>
    <m/>
    <s v=""/>
    <s v="TS-P-02:24/_x000a_O1011208:4A"/>
    <m/>
    <m/>
    <m/>
    <s v=""/>
    <s v=""/>
    <x v="2"/>
    <x v="2"/>
    <x v="0"/>
    <x v="1"/>
    <x v="1"/>
    <s v=""/>
    <s v="4A"/>
    <x v="16"/>
    <x v="68"/>
    <x v="230"/>
    <x v="1684"/>
  </r>
  <r>
    <s v="01"/>
    <m/>
    <s v="Сигнал"/>
    <s v="17-M -072L   -A  "/>
    <x v="1555"/>
    <s v="00"/>
    <s v="ROTARY FILTER MOTOR 17-L-072-A"/>
    <s v="17-L-072-A ОСТАНОВ"/>
    <s v="Motor Stop command"/>
    <s v="4124-GF-VD-BD17717L072003"/>
    <x v="22"/>
    <x v="14"/>
    <m/>
    <s v="17-I-CD-N-017BL02"/>
    <s v="16 Core"/>
    <s v="C.01"/>
    <x v="6"/>
    <x v="21"/>
    <x v="5"/>
    <n v="2"/>
    <s v=""/>
    <s v="16"/>
    <s v="ASK 3MLD, ASK 3MB"/>
    <x v="230"/>
    <x v="2"/>
    <x v="76"/>
    <x v="1"/>
    <x v="76"/>
    <s v="DB37-*m"/>
    <x v="1"/>
    <s v="CPO101"/>
    <n v="1"/>
    <s v="BP021"/>
    <x v="76"/>
    <n v="9"/>
    <n v="5"/>
    <x v="3"/>
    <n v="32"/>
    <s v=""/>
    <s v="DCS AMMONIA-UTILITIES"/>
    <m/>
    <m/>
    <m/>
    <s v="O1011208"/>
    <n v="5"/>
    <m/>
    <s v="00-Common"/>
    <x v="20"/>
    <x v="20"/>
    <x v="0"/>
    <m/>
    <s v=""/>
    <s v=""/>
    <m/>
    <s v=""/>
    <s v="TS-P-07:2/_x000a_O1011208:5A"/>
    <m/>
    <m/>
    <m/>
    <s v=""/>
    <s v=""/>
    <x v="2"/>
    <x v="2"/>
    <x v="0"/>
    <x v="1"/>
    <x v="1"/>
    <s v=""/>
    <s v="5A"/>
    <x v="16"/>
    <x v="69"/>
    <x v="230"/>
    <x v="1685"/>
  </r>
  <r>
    <s v="01"/>
    <m/>
    <s v="Сигнал"/>
    <s v="17-M -072L   -A  "/>
    <x v="1556"/>
    <s v="00"/>
    <s v="ROTARY FILTER MOTOR 17-L-072-A"/>
    <s v="17-L-072-A  ПУСК"/>
    <s v="Motor Start command"/>
    <s v="4124-GF-VD-BD17717L072003"/>
    <x v="22"/>
    <x v="14"/>
    <m/>
    <s v="17-I-CD-N-017BL02"/>
    <s v="16 Core"/>
    <s v="C.03"/>
    <x v="6"/>
    <x v="21"/>
    <x v="0"/>
    <n v="4"/>
    <s v=""/>
    <s v="16"/>
    <s v="ASK 3MLD, ASK 3MB"/>
    <x v="230"/>
    <x v="2"/>
    <x v="76"/>
    <x v="1"/>
    <x v="76"/>
    <s v="DB37-*m"/>
    <x v="1"/>
    <s v="CPO101"/>
    <n v="1"/>
    <s v="BP021"/>
    <x v="76"/>
    <n v="9"/>
    <n v="6"/>
    <x v="3"/>
    <n v="32"/>
    <s v=""/>
    <s v="DCS AMMONIA-UTILITIES"/>
    <m/>
    <m/>
    <m/>
    <s v="O1011208"/>
    <n v="6"/>
    <m/>
    <s v="00-Common"/>
    <x v="20"/>
    <x v="20"/>
    <x v="0"/>
    <m/>
    <s v=""/>
    <s v=""/>
    <m/>
    <s v=""/>
    <s v="TS-P-07:4/_x000a_O1011208:6A"/>
    <m/>
    <m/>
    <m/>
    <s v=""/>
    <s v=""/>
    <x v="2"/>
    <x v="2"/>
    <x v="0"/>
    <x v="1"/>
    <x v="1"/>
    <s v=""/>
    <s v="6A"/>
    <x v="16"/>
    <x v="70"/>
    <x v="230"/>
    <x v="1686"/>
  </r>
  <r>
    <s v="01"/>
    <m/>
    <s v="Сигнал"/>
    <s v="17-M -072L   -B  "/>
    <x v="1557"/>
    <s v="00"/>
    <s v="ROTARY FILTER MOTOR 17-L-072-B"/>
    <s v="17-L-072-B ОСТАНОВ"/>
    <s v="Motor Stop command"/>
    <s v="4124-GF-VD-BD17717L072003"/>
    <x v="22"/>
    <x v="14"/>
    <m/>
    <s v="17-I-CD-N-017BL02"/>
    <s v="16 Core"/>
    <s v="C.05"/>
    <x v="6"/>
    <x v="21"/>
    <x v="1"/>
    <n v="6"/>
    <s v=""/>
    <s v="16"/>
    <s v="ASK 3MLD, ASK 3MB"/>
    <x v="230"/>
    <x v="2"/>
    <x v="76"/>
    <x v="1"/>
    <x v="76"/>
    <s v="DB37-*m"/>
    <x v="1"/>
    <s v="CPO101"/>
    <n v="1"/>
    <s v="BP021"/>
    <x v="76"/>
    <n v="9"/>
    <n v="7"/>
    <x v="3"/>
    <n v="32"/>
    <s v=""/>
    <s v="DCS AMMONIA-UTILITIES"/>
    <m/>
    <m/>
    <m/>
    <s v="O1011208"/>
    <n v="7"/>
    <m/>
    <s v="00-Common"/>
    <x v="20"/>
    <x v="20"/>
    <x v="0"/>
    <m/>
    <s v=""/>
    <s v=""/>
    <m/>
    <s v=""/>
    <s v="TS-P-07:6/_x000a_O1011208:7A"/>
    <m/>
    <m/>
    <m/>
    <s v=""/>
    <s v=""/>
    <x v="2"/>
    <x v="2"/>
    <x v="0"/>
    <x v="1"/>
    <x v="1"/>
    <s v=""/>
    <s v="7A"/>
    <x v="16"/>
    <x v="71"/>
    <x v="230"/>
    <x v="1687"/>
  </r>
  <r>
    <s v="01"/>
    <m/>
    <s v="Сигнал"/>
    <s v="17-M -072L   -B  "/>
    <x v="1558"/>
    <s v="00"/>
    <s v="ROTARY FILTER MOTOR 17-L-072-B"/>
    <s v="17-L-072-B  ПУСК"/>
    <s v="Motor Start command"/>
    <s v="4124-GF-VD-BD17717L072003"/>
    <x v="22"/>
    <x v="14"/>
    <m/>
    <s v="17-I-CD-N-017BL02"/>
    <s v="16 Core"/>
    <s v="C.07"/>
    <x v="6"/>
    <x v="21"/>
    <x v="2"/>
    <n v="8"/>
    <s v=""/>
    <s v="16"/>
    <s v="ASK 3MLD, ASK 3MB"/>
    <x v="230"/>
    <x v="2"/>
    <x v="76"/>
    <x v="1"/>
    <x v="76"/>
    <s v="DB37-*m"/>
    <x v="1"/>
    <s v="CPO101"/>
    <n v="1"/>
    <s v="BP021"/>
    <x v="76"/>
    <n v="9"/>
    <n v="8"/>
    <x v="3"/>
    <n v="32"/>
    <s v=""/>
    <s v="DCS AMMONIA-UTILITIES"/>
    <m/>
    <m/>
    <m/>
    <s v="O1011208"/>
    <n v="8"/>
    <m/>
    <s v="00-Common"/>
    <x v="20"/>
    <x v="20"/>
    <x v="0"/>
    <m/>
    <s v=""/>
    <s v=""/>
    <m/>
    <s v=""/>
    <s v="TS-P-07:8/_x000a_O1011208:8A"/>
    <m/>
    <m/>
    <m/>
    <s v=""/>
    <s v=""/>
    <x v="2"/>
    <x v="2"/>
    <x v="0"/>
    <x v="1"/>
    <x v="1"/>
    <s v=""/>
    <s v="8A"/>
    <x v="16"/>
    <x v="72"/>
    <x v="230"/>
    <x v="1688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9"/>
    <x v="3"/>
    <n v="32"/>
    <s v=""/>
    <s v="DCS AMMONIA-UTILITIES"/>
    <m/>
    <m/>
    <m/>
    <s v="O1011208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0"/>
    <x v="3"/>
    <n v="32"/>
    <s v=""/>
    <s v="DCS AMMONIA-UTILITIES"/>
    <m/>
    <m/>
    <m/>
    <s v="O1011208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1"/>
    <x v="3"/>
    <n v="32"/>
    <s v=""/>
    <s v="DCS AMMONIA-UTILITIES"/>
    <m/>
    <m/>
    <m/>
    <s v="O1011208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2"/>
    <x v="3"/>
    <n v="32"/>
    <s v=""/>
    <s v="DCS AMMONIA-UTILITIES"/>
    <m/>
    <m/>
    <m/>
    <s v="O1011208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3"/>
    <x v="3"/>
    <n v="32"/>
    <s v=""/>
    <s v="DCS AMMONIA-UTILITIES"/>
    <m/>
    <m/>
    <m/>
    <s v="O1011208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4"/>
    <x v="3"/>
    <n v="32"/>
    <s v=""/>
    <s v="DCS AMMONIA-UTILITIES"/>
    <m/>
    <m/>
    <m/>
    <s v="O1011208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5"/>
    <x v="3"/>
    <n v="32"/>
    <s v=""/>
    <s v="DCS AMMONIA-UTILITIES"/>
    <m/>
    <m/>
    <m/>
    <s v="O1011208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6"/>
    <x v="3"/>
    <n v="32"/>
    <s v=""/>
    <s v="DCS AMMONIA-UTILITIES"/>
    <m/>
    <m/>
    <m/>
    <s v="O1011208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7"/>
    <x v="3"/>
    <n v="32"/>
    <s v=""/>
    <s v="DCS AMMONIA-UTILITIES"/>
    <m/>
    <m/>
    <m/>
    <s v="O1011208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8"/>
    <x v="3"/>
    <n v="32"/>
    <s v=""/>
    <s v="DCS AMMONIA-UTILITIES"/>
    <m/>
    <m/>
    <m/>
    <s v="O1011208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19"/>
    <x v="3"/>
    <n v="32"/>
    <s v=""/>
    <s v="DCS AMMONIA-UTILITIES"/>
    <m/>
    <m/>
    <m/>
    <s v="O1011208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0"/>
    <x v="3"/>
    <n v="32"/>
    <s v=""/>
    <s v="DCS AMMONIA-UTILITIES"/>
    <m/>
    <m/>
    <m/>
    <s v="O1011208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1"/>
    <x v="3"/>
    <n v="32"/>
    <s v=""/>
    <s v="DCS AMMONIA-UTILITIES"/>
    <m/>
    <m/>
    <m/>
    <s v="O1011208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2"/>
    <x v="3"/>
    <n v="32"/>
    <s v=""/>
    <s v="DCS AMMONIA-UTILITIES"/>
    <m/>
    <m/>
    <m/>
    <s v="O1011208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3"/>
    <x v="3"/>
    <n v="32"/>
    <s v=""/>
    <s v="DCS AMMONIA-UTILITIES"/>
    <m/>
    <m/>
    <m/>
    <s v="O1011208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4"/>
    <x v="3"/>
    <n v="32"/>
    <s v=""/>
    <s v="DCS AMMONIA-UTILITIES"/>
    <m/>
    <m/>
    <m/>
    <s v="O1011208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5"/>
    <x v="3"/>
    <n v="32"/>
    <s v=""/>
    <s v="DCS AMMONIA-UTILITIES"/>
    <m/>
    <m/>
    <m/>
    <s v="O1011208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6"/>
    <x v="3"/>
    <n v="32"/>
    <s v=""/>
    <s v="DCS AMMONIA-UTILITIES"/>
    <m/>
    <m/>
    <m/>
    <s v="O1011208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7"/>
    <x v="3"/>
    <n v="32"/>
    <s v=""/>
    <s v="DCS AMMONIA-UTILITIES"/>
    <m/>
    <m/>
    <m/>
    <s v="O1011208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8"/>
    <x v="3"/>
    <n v="32"/>
    <s v=""/>
    <s v="DCS AMMONIA-UTILITIES"/>
    <m/>
    <m/>
    <m/>
    <s v="O1011208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29"/>
    <x v="3"/>
    <n v="32"/>
    <s v=""/>
    <s v="DCS AMMONIA-UTILITIES"/>
    <m/>
    <m/>
    <m/>
    <s v="O1011208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30"/>
    <x v="3"/>
    <n v="32"/>
    <s v=""/>
    <s v="DCS AMMONIA-UTILITIES"/>
    <m/>
    <m/>
    <m/>
    <s v="O1011208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31"/>
    <x v="3"/>
    <n v="32"/>
    <s v=""/>
    <s v="DCS AMMONIA-UTILITIES"/>
    <m/>
    <m/>
    <m/>
    <s v="O1011208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2"/>
    <x v="14"/>
    <m/>
    <m/>
    <m/>
    <m/>
    <x v="6"/>
    <x v="6"/>
    <x v="8"/>
    <m/>
    <m/>
    <s v=""/>
    <s v="ASK 3MLD, ASK 3MB"/>
    <x v="230"/>
    <x v="2"/>
    <x v="76"/>
    <x v="1"/>
    <x v="76"/>
    <s v="DB37-*m"/>
    <x v="1"/>
    <s v="CPO101"/>
    <n v="1"/>
    <s v="BP021"/>
    <x v="76"/>
    <n v="9"/>
    <n v="32"/>
    <x v="3"/>
    <n v="32"/>
    <s v=""/>
    <s v="DCS AMMONIA-UTILITIES"/>
    <m/>
    <m/>
    <m/>
    <s v="O1011208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M -0001LK -A"/>
    <x v="1559"/>
    <s v="00"/>
    <s v="Mixed Bed Air Blower 17-L-022-K-001A"/>
    <s v="17L022K001A ОСТАНОВ"/>
    <s v="Motor Stop command"/>
    <s v="4124-FY-VD-BD17617L02200002_SH.3"/>
    <x v="22"/>
    <x v="14"/>
    <m/>
    <s v="17-I-CD-N-001BL02"/>
    <s v="30 Core"/>
    <s v="C.01"/>
    <x v="3"/>
    <x v="31"/>
    <x v="5"/>
    <n v="2"/>
    <s v=""/>
    <s v="30"/>
    <s v="ASK 3MLD, ASK 3MB"/>
    <x v="230"/>
    <x v="2"/>
    <x v="77"/>
    <x v="1"/>
    <x v="77"/>
    <s v="DB37-*m"/>
    <x v="1"/>
    <s v="CPO101"/>
    <n v="1"/>
    <s v="BP021"/>
    <x v="77"/>
    <n v="10"/>
    <n v="1"/>
    <x v="3"/>
    <n v="32"/>
    <s v=""/>
    <s v="DCS AMMONIA-UTILITIES"/>
    <m/>
    <m/>
    <m/>
    <s v="O1011209"/>
    <n v="1"/>
    <m/>
    <s v="00-Common"/>
    <x v="20"/>
    <x v="20"/>
    <x v="0"/>
    <m/>
    <s v=""/>
    <s v=""/>
    <m/>
    <s v=""/>
    <s v="TS-H-01:2/_x000a_O1011209:1A"/>
    <m/>
    <m/>
    <m/>
    <s v=""/>
    <s v=""/>
    <x v="2"/>
    <x v="2"/>
    <x v="0"/>
    <x v="1"/>
    <x v="1"/>
    <s v=""/>
    <s v="1A"/>
    <x v="16"/>
    <x v="65"/>
    <x v="230"/>
    <x v="1689"/>
  </r>
  <r>
    <s v="01"/>
    <m/>
    <s v="Сигнал"/>
    <s v="17-M -0001LK -A"/>
    <x v="1560"/>
    <s v="00"/>
    <s v="Mixed Bed Air Blower 17-L-022-K-001A"/>
    <s v="17L022K001A ПУСК"/>
    <s v="Motor Start command"/>
    <s v="4124-FY-VD-BD17617L02200002_SH.3"/>
    <x v="22"/>
    <x v="14"/>
    <m/>
    <s v="17-I-CD-N-001BL02"/>
    <s v="30 Core"/>
    <s v="C.03"/>
    <x v="3"/>
    <x v="31"/>
    <x v="0"/>
    <n v="4"/>
    <s v=""/>
    <s v="30"/>
    <s v="ASK 3MLD, ASK 3MB"/>
    <x v="230"/>
    <x v="2"/>
    <x v="77"/>
    <x v="1"/>
    <x v="77"/>
    <s v="DB37-*m"/>
    <x v="1"/>
    <s v="CPO101"/>
    <n v="1"/>
    <s v="BP021"/>
    <x v="77"/>
    <n v="10"/>
    <n v="2"/>
    <x v="3"/>
    <n v="32"/>
    <s v=""/>
    <s v="DCS AMMONIA-UTILITIES"/>
    <m/>
    <m/>
    <m/>
    <s v="O1011209"/>
    <n v="2"/>
    <m/>
    <s v="00-Common"/>
    <x v="20"/>
    <x v="20"/>
    <x v="0"/>
    <m/>
    <s v=""/>
    <s v=""/>
    <m/>
    <s v=""/>
    <s v="TS-H-01:4/_x000a_O1011209:2A"/>
    <m/>
    <m/>
    <m/>
    <s v=""/>
    <s v=""/>
    <x v="2"/>
    <x v="2"/>
    <x v="0"/>
    <x v="1"/>
    <x v="1"/>
    <s v=""/>
    <s v="2A"/>
    <x v="16"/>
    <x v="66"/>
    <x v="230"/>
    <x v="1690"/>
  </r>
  <r>
    <s v="01"/>
    <m/>
    <s v="Сигнал"/>
    <s v="17-M -0001LK -B"/>
    <x v="1561"/>
    <s v="00"/>
    <s v="Mixed Bed Air Blower 17-L-022-K-001B"/>
    <s v="17L022K001B ОСТАНОВ"/>
    <s v="Motor Stop command"/>
    <s v="4124-FY-VD-BD17617L02200002_SH.3"/>
    <x v="22"/>
    <x v="14"/>
    <m/>
    <s v="17-I-CD-N-001BL02"/>
    <s v="30 Core"/>
    <s v="C.05"/>
    <x v="3"/>
    <x v="31"/>
    <x v="1"/>
    <n v="6"/>
    <s v=""/>
    <s v="30"/>
    <s v="ASK 3MLD, ASK 3MB"/>
    <x v="230"/>
    <x v="2"/>
    <x v="77"/>
    <x v="1"/>
    <x v="77"/>
    <s v="DB37-*m"/>
    <x v="1"/>
    <s v="CPO101"/>
    <n v="1"/>
    <s v="BP021"/>
    <x v="77"/>
    <n v="10"/>
    <n v="3"/>
    <x v="3"/>
    <n v="32"/>
    <s v=""/>
    <s v="DCS AMMONIA-UTILITIES"/>
    <m/>
    <m/>
    <m/>
    <s v="O1011209"/>
    <n v="3"/>
    <m/>
    <s v="00-Common"/>
    <x v="20"/>
    <x v="20"/>
    <x v="0"/>
    <m/>
    <s v=""/>
    <s v=""/>
    <m/>
    <s v=""/>
    <s v="TS-H-01:6/_x000a_O1011209:3A"/>
    <m/>
    <m/>
    <m/>
    <s v=""/>
    <s v=""/>
    <x v="2"/>
    <x v="2"/>
    <x v="0"/>
    <x v="1"/>
    <x v="1"/>
    <s v=""/>
    <s v="3A"/>
    <x v="16"/>
    <x v="67"/>
    <x v="230"/>
    <x v="1691"/>
  </r>
  <r>
    <s v="01"/>
    <m/>
    <s v="Сигнал"/>
    <s v="17-M -0001LK -B"/>
    <x v="1562"/>
    <s v="00"/>
    <s v="Mixed Bed Air Blower 17-L-022-K-001B"/>
    <s v="17L022K001B ПУСК"/>
    <s v="Motor Start command"/>
    <s v="4124-FY-VD-BD17617L02200002_SH.3"/>
    <x v="22"/>
    <x v="14"/>
    <m/>
    <s v="17-I-CD-N-001BL02"/>
    <s v="30 Core"/>
    <s v="C.07"/>
    <x v="3"/>
    <x v="31"/>
    <x v="2"/>
    <n v="8"/>
    <s v=""/>
    <s v="30"/>
    <s v="ASK 3MLD, ASK 3MB"/>
    <x v="230"/>
    <x v="2"/>
    <x v="77"/>
    <x v="1"/>
    <x v="77"/>
    <s v="DB37-*m"/>
    <x v="1"/>
    <s v="CPO101"/>
    <n v="1"/>
    <s v="BP021"/>
    <x v="77"/>
    <n v="10"/>
    <n v="4"/>
    <x v="3"/>
    <n v="32"/>
    <s v=""/>
    <s v="DCS AMMONIA-UTILITIES"/>
    <m/>
    <m/>
    <m/>
    <s v="O1011209"/>
    <n v="4"/>
    <m/>
    <s v="00-Common"/>
    <x v="20"/>
    <x v="20"/>
    <x v="0"/>
    <m/>
    <s v=""/>
    <s v=""/>
    <m/>
    <s v=""/>
    <s v="TS-H-01:8/_x000a_O1011209:4A"/>
    <m/>
    <m/>
    <m/>
    <s v=""/>
    <s v=""/>
    <x v="2"/>
    <x v="2"/>
    <x v="0"/>
    <x v="1"/>
    <x v="1"/>
    <s v=""/>
    <s v="4A"/>
    <x v="16"/>
    <x v="68"/>
    <x v="230"/>
    <x v="1692"/>
  </r>
  <r>
    <s v="01"/>
    <m/>
    <s v="Сигнал"/>
    <s v="17-M -0029LP -A"/>
    <x v="1563"/>
    <s v="00"/>
    <s v="Rinse Pump 17-L-022-P-029A"/>
    <s v="17L022P029A ОСТАНОВ"/>
    <s v="Motor Stop command"/>
    <s v="4124-FY-VD-BD17617L02200002_SH.3"/>
    <x v="22"/>
    <x v="14"/>
    <m/>
    <s v="17-I-CD-N-001BL02"/>
    <s v="30 Core"/>
    <s v="C.09"/>
    <x v="3"/>
    <x v="31"/>
    <x v="3"/>
    <n v="10"/>
    <s v=""/>
    <s v="30"/>
    <s v="ASK 3MLD, ASK 3MB"/>
    <x v="230"/>
    <x v="2"/>
    <x v="77"/>
    <x v="1"/>
    <x v="77"/>
    <s v="DB37-*m"/>
    <x v="1"/>
    <s v="CPO101"/>
    <n v="1"/>
    <s v="BP021"/>
    <x v="77"/>
    <n v="10"/>
    <n v="5"/>
    <x v="3"/>
    <n v="32"/>
    <s v=""/>
    <s v="DCS AMMONIA-UTILITIES"/>
    <m/>
    <m/>
    <m/>
    <s v="O1011209"/>
    <n v="5"/>
    <m/>
    <s v="00-Common"/>
    <x v="20"/>
    <x v="20"/>
    <x v="0"/>
    <m/>
    <s v=""/>
    <s v=""/>
    <m/>
    <s v=""/>
    <s v="TS-H-01:10/_x000a_O1011209:5A"/>
    <m/>
    <m/>
    <m/>
    <s v=""/>
    <s v=""/>
    <x v="2"/>
    <x v="2"/>
    <x v="0"/>
    <x v="1"/>
    <x v="1"/>
    <s v=""/>
    <s v="5A"/>
    <x v="16"/>
    <x v="69"/>
    <x v="230"/>
    <x v="1693"/>
  </r>
  <r>
    <s v="01"/>
    <m/>
    <s v="Сигнал"/>
    <s v="17-M -0029LP -A"/>
    <x v="1564"/>
    <s v="00"/>
    <s v="Rinse Pump 17-L-022-P-029A"/>
    <s v="17L022P029A ПУСК"/>
    <s v="Motor Start command"/>
    <s v="4124-FY-VD-BD17617L02200002_SH.3"/>
    <x v="22"/>
    <x v="14"/>
    <m/>
    <s v="17-I-CD-N-001BL02"/>
    <s v="30 Core"/>
    <s v="C.11"/>
    <x v="3"/>
    <x v="31"/>
    <x v="4"/>
    <n v="12"/>
    <s v=""/>
    <s v="30"/>
    <s v="ASK 3MLD, ASK 3MB"/>
    <x v="230"/>
    <x v="2"/>
    <x v="77"/>
    <x v="1"/>
    <x v="77"/>
    <s v="DB37-*m"/>
    <x v="1"/>
    <s v="CPO101"/>
    <n v="1"/>
    <s v="BP021"/>
    <x v="77"/>
    <n v="10"/>
    <n v="6"/>
    <x v="3"/>
    <n v="32"/>
    <s v=""/>
    <s v="DCS AMMONIA-UTILITIES"/>
    <m/>
    <m/>
    <m/>
    <s v="O1011209"/>
    <n v="6"/>
    <m/>
    <s v="00-Common"/>
    <x v="20"/>
    <x v="20"/>
    <x v="0"/>
    <m/>
    <s v=""/>
    <s v=""/>
    <m/>
    <s v=""/>
    <s v="TS-H-01:12/_x000a_O1011209:6A"/>
    <m/>
    <m/>
    <m/>
    <s v=""/>
    <s v=""/>
    <x v="2"/>
    <x v="2"/>
    <x v="0"/>
    <x v="1"/>
    <x v="1"/>
    <s v=""/>
    <s v="6A"/>
    <x v="16"/>
    <x v="70"/>
    <x v="230"/>
    <x v="1694"/>
  </r>
  <r>
    <s v="01"/>
    <m/>
    <s v="Сигнал"/>
    <s v="17-M -0029LP -B"/>
    <x v="1565"/>
    <s v="00"/>
    <s v="Rinse Pump 17-L-022-P-029B"/>
    <s v="17L022P029B ОСТАНОВ"/>
    <s v="Motor Stop command"/>
    <s v="4124-FY-VD-BD17617L02200002_SH.3"/>
    <x v="22"/>
    <x v="14"/>
    <m/>
    <s v="17-I-CD-N-001BL02"/>
    <s v="30 Core"/>
    <s v="C.13"/>
    <x v="3"/>
    <x v="31"/>
    <x v="6"/>
    <n v="14"/>
    <s v=""/>
    <s v="30"/>
    <s v="ASK 3MLD, ASK 3MB"/>
    <x v="230"/>
    <x v="2"/>
    <x v="77"/>
    <x v="1"/>
    <x v="77"/>
    <s v="DB37-*m"/>
    <x v="1"/>
    <s v="CPO101"/>
    <n v="1"/>
    <s v="BP021"/>
    <x v="77"/>
    <n v="10"/>
    <n v="7"/>
    <x v="3"/>
    <n v="32"/>
    <s v=""/>
    <s v="DCS AMMONIA-UTILITIES"/>
    <m/>
    <m/>
    <m/>
    <s v="O1011209"/>
    <n v="7"/>
    <m/>
    <s v="00-Common"/>
    <x v="20"/>
    <x v="20"/>
    <x v="0"/>
    <m/>
    <s v=""/>
    <s v=""/>
    <m/>
    <s v=""/>
    <s v="TS-H-01:14/_x000a_O1011209:7A"/>
    <m/>
    <m/>
    <m/>
    <s v=""/>
    <s v=""/>
    <x v="2"/>
    <x v="2"/>
    <x v="0"/>
    <x v="1"/>
    <x v="1"/>
    <s v=""/>
    <s v="7A"/>
    <x v="16"/>
    <x v="71"/>
    <x v="230"/>
    <x v="1695"/>
  </r>
  <r>
    <s v="01"/>
    <m/>
    <s v="Сигнал"/>
    <s v="17-M -0029LP -B"/>
    <x v="1566"/>
    <s v="00"/>
    <s v="Rinse Pump 17-L-022-P-029B"/>
    <s v="17L022P029B ПУСК"/>
    <s v="Motor Start command"/>
    <s v="4124-FY-VD-BD17617L02200002_SH.3"/>
    <x v="22"/>
    <x v="14"/>
    <m/>
    <s v="17-I-CD-N-001BL02"/>
    <s v="30 Core"/>
    <s v="C.15"/>
    <x v="3"/>
    <x v="31"/>
    <x v="7"/>
    <n v="16"/>
    <s v=""/>
    <s v="30"/>
    <s v="ASK 3MLD, ASK 3MB"/>
    <x v="230"/>
    <x v="2"/>
    <x v="77"/>
    <x v="1"/>
    <x v="77"/>
    <s v="DB37-*m"/>
    <x v="1"/>
    <s v="CPO101"/>
    <n v="1"/>
    <s v="BP021"/>
    <x v="77"/>
    <n v="10"/>
    <n v="8"/>
    <x v="3"/>
    <n v="32"/>
    <s v=""/>
    <s v="DCS AMMONIA-UTILITIES"/>
    <m/>
    <m/>
    <m/>
    <s v="O1011209"/>
    <n v="8"/>
    <m/>
    <s v="00-Common"/>
    <x v="20"/>
    <x v="20"/>
    <x v="0"/>
    <m/>
    <s v=""/>
    <s v=""/>
    <m/>
    <s v=""/>
    <s v="TS-H-01:16/_x000a_O1011209:8A"/>
    <m/>
    <m/>
    <m/>
    <s v=""/>
    <s v=""/>
    <x v="2"/>
    <x v="2"/>
    <x v="0"/>
    <x v="1"/>
    <x v="1"/>
    <s v=""/>
    <s v="8A"/>
    <x v="16"/>
    <x v="72"/>
    <x v="230"/>
    <x v="1696"/>
  </r>
  <r>
    <s v="01"/>
    <m/>
    <s v="Сигнал"/>
    <s v="17-M -0033LP -A"/>
    <x v="1567"/>
    <s v="00"/>
    <s v="Regeneration Pump 17-L-022-P-033-A"/>
    <s v="17L022P033A ОСТАНОВ"/>
    <s v="Motor Stop command"/>
    <s v="4124-FY-VD-BD17617L02200002_SH.3"/>
    <x v="22"/>
    <x v="14"/>
    <m/>
    <s v="17-I-CD-N-001BL02"/>
    <s v="30 Core"/>
    <s v="C.17"/>
    <x v="3"/>
    <x v="31"/>
    <x v="10"/>
    <n v="18"/>
    <s v=""/>
    <s v="30"/>
    <s v="ASK 3MLD, ASK 3MB"/>
    <x v="230"/>
    <x v="2"/>
    <x v="77"/>
    <x v="1"/>
    <x v="77"/>
    <s v="DB37-*m"/>
    <x v="1"/>
    <s v="CPO101"/>
    <n v="1"/>
    <s v="BP021"/>
    <x v="77"/>
    <n v="10"/>
    <n v="9"/>
    <x v="3"/>
    <n v="32"/>
    <s v=""/>
    <s v="DCS AMMONIA-UTILITIES"/>
    <m/>
    <m/>
    <m/>
    <s v="O1011209"/>
    <n v="9"/>
    <m/>
    <s v="00-Common"/>
    <x v="20"/>
    <x v="20"/>
    <x v="0"/>
    <m/>
    <s v=""/>
    <s v=""/>
    <m/>
    <s v=""/>
    <s v="TS-H-01:18/_x000a_O1011209:9A"/>
    <m/>
    <m/>
    <m/>
    <s v=""/>
    <s v=""/>
    <x v="2"/>
    <x v="2"/>
    <x v="0"/>
    <x v="1"/>
    <x v="1"/>
    <s v=""/>
    <s v="9A"/>
    <x v="16"/>
    <x v="73"/>
    <x v="230"/>
    <x v="1697"/>
  </r>
  <r>
    <s v="01"/>
    <m/>
    <s v="Сигнал"/>
    <s v="17-M -0033LP -A"/>
    <x v="1568"/>
    <s v="00"/>
    <s v="Regeneration Pump 17-L-022-P-033-A"/>
    <s v="17L022P033A ПУСК"/>
    <s v="Motor Start command"/>
    <s v="4124-FY-VD-BD17617L02200002_SH.3"/>
    <x v="22"/>
    <x v="14"/>
    <m/>
    <s v="17-I-CD-N-001BL02"/>
    <s v="30 Core"/>
    <s v="C.19"/>
    <x v="3"/>
    <x v="31"/>
    <x v="11"/>
    <s v="20"/>
    <s v=""/>
    <s v="30"/>
    <s v="ASK 3MLD, ASK 3MB"/>
    <x v="230"/>
    <x v="2"/>
    <x v="77"/>
    <x v="1"/>
    <x v="77"/>
    <s v="DB37-*m"/>
    <x v="1"/>
    <s v="CPO101"/>
    <n v="1"/>
    <s v="BP021"/>
    <x v="77"/>
    <n v="10"/>
    <n v="10"/>
    <x v="3"/>
    <n v="32"/>
    <s v=""/>
    <s v="DCS AMMONIA-UTILITIES"/>
    <m/>
    <m/>
    <m/>
    <s v="O1011209"/>
    <n v="10"/>
    <m/>
    <s v="00-Common"/>
    <x v="20"/>
    <x v="20"/>
    <x v="0"/>
    <m/>
    <s v=""/>
    <s v=""/>
    <m/>
    <s v=""/>
    <s v="TS-H-01:20/_x000a_O1011209:10A"/>
    <m/>
    <m/>
    <m/>
    <s v=""/>
    <s v=""/>
    <x v="2"/>
    <x v="2"/>
    <x v="0"/>
    <x v="1"/>
    <x v="1"/>
    <s v=""/>
    <s v="10A"/>
    <x v="16"/>
    <x v="74"/>
    <x v="230"/>
    <x v="1698"/>
  </r>
  <r>
    <s v="01"/>
    <m/>
    <s v="Сигнал"/>
    <s v="17-M -0033LP -B"/>
    <x v="1569"/>
    <s v="00"/>
    <s v="Regeneration Pump 17-L-022-P-033-B"/>
    <s v="17L022P033B ОСТАНОВ"/>
    <s v="Motor Stop command"/>
    <s v="4124-FY-VD-BD17617L02200002_SH.3"/>
    <x v="22"/>
    <x v="14"/>
    <m/>
    <s v="17-I-CD-N-001BL02"/>
    <s v="30 Core"/>
    <s v="C.21"/>
    <x v="3"/>
    <x v="31"/>
    <x v="12"/>
    <n v="22"/>
    <s v=""/>
    <s v="30"/>
    <s v="ASK 3MLD, ASK 3MB"/>
    <x v="230"/>
    <x v="2"/>
    <x v="77"/>
    <x v="1"/>
    <x v="77"/>
    <s v="DB37-*m"/>
    <x v="1"/>
    <s v="CPO101"/>
    <n v="1"/>
    <s v="BP021"/>
    <x v="77"/>
    <n v="10"/>
    <n v="11"/>
    <x v="3"/>
    <n v="32"/>
    <s v=""/>
    <s v="DCS AMMONIA-UTILITIES"/>
    <m/>
    <m/>
    <m/>
    <s v="O1011209"/>
    <n v="11"/>
    <m/>
    <s v="00-Common"/>
    <x v="20"/>
    <x v="20"/>
    <x v="0"/>
    <m/>
    <s v=""/>
    <s v=""/>
    <m/>
    <s v=""/>
    <s v="TS-H-01:22/_x000a_O1011209:11A"/>
    <m/>
    <m/>
    <m/>
    <s v=""/>
    <s v=""/>
    <x v="2"/>
    <x v="2"/>
    <x v="0"/>
    <x v="1"/>
    <x v="1"/>
    <s v=""/>
    <s v="11A"/>
    <x v="16"/>
    <x v="75"/>
    <x v="230"/>
    <x v="1699"/>
  </r>
  <r>
    <s v="01"/>
    <m/>
    <s v="Сигнал"/>
    <s v="17-M -0033LP -B"/>
    <x v="1570"/>
    <s v="00"/>
    <s v="Regeneration Pump 17-L-022-P-033-B"/>
    <s v="17L022P033B ПУСК"/>
    <s v="Motor Start command"/>
    <s v="4124-FY-VD-BD17617L02200002_SH.3"/>
    <x v="22"/>
    <x v="14"/>
    <m/>
    <s v="17-I-CD-N-001BL02"/>
    <s v="30 Core"/>
    <s v="C.23"/>
    <x v="3"/>
    <x v="31"/>
    <x v="13"/>
    <n v="24"/>
    <s v=""/>
    <s v="30"/>
    <s v="ASK 3MLD, ASK 3MB"/>
    <x v="230"/>
    <x v="2"/>
    <x v="77"/>
    <x v="1"/>
    <x v="77"/>
    <s v="DB37-*m"/>
    <x v="1"/>
    <s v="CPO101"/>
    <n v="1"/>
    <s v="BP021"/>
    <x v="77"/>
    <n v="10"/>
    <n v="12"/>
    <x v="3"/>
    <n v="32"/>
    <s v=""/>
    <s v="DCS AMMONIA-UTILITIES"/>
    <m/>
    <m/>
    <m/>
    <s v="O1011209"/>
    <n v="12"/>
    <m/>
    <s v="00-Common"/>
    <x v="20"/>
    <x v="20"/>
    <x v="0"/>
    <m/>
    <s v=""/>
    <s v=""/>
    <m/>
    <s v=""/>
    <s v="TS-H-01:24/_x000a_O1011209:12A"/>
    <m/>
    <m/>
    <m/>
    <s v=""/>
    <s v=""/>
    <x v="2"/>
    <x v="2"/>
    <x v="0"/>
    <x v="1"/>
    <x v="1"/>
    <s v=""/>
    <s v="12A"/>
    <x v="16"/>
    <x v="76"/>
    <x v="230"/>
    <x v="1700"/>
  </r>
  <r>
    <s v="01"/>
    <m/>
    <s v="Сигнал"/>
    <s v="17-M -0033LP -C"/>
    <x v="1571"/>
    <s v="00"/>
    <s v="Regeneration Pump 17-L-022-P-033-C"/>
    <s v="17L022P033C ОСТАНОВ"/>
    <s v="Motor Stop command"/>
    <s v="4124-FY-VD-BD17617L02200002_SH.3"/>
    <x v="22"/>
    <x v="14"/>
    <m/>
    <s v="17-I-CD-N-002BL02"/>
    <s v="30 Core"/>
    <s v="C.01"/>
    <x v="3"/>
    <x v="32"/>
    <x v="5"/>
    <n v="2"/>
    <s v=""/>
    <s v="30"/>
    <s v="ASK 3MLD, ASK 3MB"/>
    <x v="230"/>
    <x v="2"/>
    <x v="77"/>
    <x v="1"/>
    <x v="77"/>
    <s v="DB37-*m"/>
    <x v="1"/>
    <s v="CPO101"/>
    <n v="1"/>
    <s v="BP021"/>
    <x v="77"/>
    <n v="10"/>
    <n v="13"/>
    <x v="3"/>
    <n v="32"/>
    <s v=""/>
    <s v="DCS AMMONIA-UTILITIES"/>
    <m/>
    <m/>
    <m/>
    <s v="O1011209"/>
    <n v="13"/>
    <m/>
    <s v="00-Common"/>
    <x v="20"/>
    <x v="20"/>
    <x v="0"/>
    <m/>
    <s v=""/>
    <s v=""/>
    <m/>
    <s v=""/>
    <s v="TS-H-02:2/_x000a_O1011209:13A"/>
    <m/>
    <m/>
    <m/>
    <s v=""/>
    <s v=""/>
    <x v="2"/>
    <x v="2"/>
    <x v="0"/>
    <x v="1"/>
    <x v="1"/>
    <s v=""/>
    <s v="13A"/>
    <x v="16"/>
    <x v="77"/>
    <x v="230"/>
    <x v="1701"/>
  </r>
  <r>
    <s v="01"/>
    <m/>
    <s v="Сигнал"/>
    <s v="17-M -0033LP -C"/>
    <x v="1572"/>
    <s v="00"/>
    <s v="Regeneration Pump 17-L-022-P-033-C"/>
    <s v="17L022P033C ПУСК"/>
    <s v="Motor Start command"/>
    <s v="4124-FY-VD-BD17617L02200002_SH.3"/>
    <x v="22"/>
    <x v="14"/>
    <m/>
    <s v="17-I-CD-N-002BL02"/>
    <s v="30 Core"/>
    <s v="C.03"/>
    <x v="3"/>
    <x v="32"/>
    <x v="0"/>
    <n v="4"/>
    <s v=""/>
    <s v="30"/>
    <s v="ASK 3MLD, ASK 3MB"/>
    <x v="230"/>
    <x v="2"/>
    <x v="77"/>
    <x v="1"/>
    <x v="77"/>
    <s v="DB37-*m"/>
    <x v="1"/>
    <s v="CPO101"/>
    <n v="1"/>
    <s v="BP021"/>
    <x v="77"/>
    <n v="10"/>
    <n v="14"/>
    <x v="3"/>
    <n v="32"/>
    <s v=""/>
    <s v="DCS AMMONIA-UTILITIES"/>
    <m/>
    <m/>
    <m/>
    <s v="O1011209"/>
    <n v="14"/>
    <m/>
    <s v="00-Common"/>
    <x v="20"/>
    <x v="20"/>
    <x v="0"/>
    <m/>
    <s v=""/>
    <s v=""/>
    <m/>
    <s v=""/>
    <s v="TS-H-02:4/_x000a_O1011209:14A"/>
    <m/>
    <m/>
    <m/>
    <s v=""/>
    <s v=""/>
    <x v="2"/>
    <x v="2"/>
    <x v="0"/>
    <x v="1"/>
    <x v="1"/>
    <s v=""/>
    <s v="14A"/>
    <x v="16"/>
    <x v="78"/>
    <x v="230"/>
    <x v="1702"/>
  </r>
  <r>
    <s v="01"/>
    <m/>
    <s v="Сигнал"/>
    <s v="17-M -0022LP -A"/>
    <x v="1573"/>
    <s v="00"/>
    <s v="H2SO4 Dosing pump 17-L-022-P-022A"/>
    <s v="L022P022A ОСТАНОВ"/>
    <s v="Motor Stop command"/>
    <s v="4124-FY-VD-BD17617L02200002_SH.5"/>
    <x v="22"/>
    <x v="14"/>
    <m/>
    <s v="17-I-CD-N-002BL02"/>
    <s v="30 Core"/>
    <s v="C.05"/>
    <x v="3"/>
    <x v="32"/>
    <x v="1"/>
    <n v="6"/>
    <s v=""/>
    <s v="30"/>
    <s v="ASK 3MLD, ASK 3MB"/>
    <x v="230"/>
    <x v="2"/>
    <x v="77"/>
    <x v="1"/>
    <x v="77"/>
    <s v="DB37-*m"/>
    <x v="1"/>
    <s v="CPO101"/>
    <n v="1"/>
    <s v="BP021"/>
    <x v="77"/>
    <n v="10"/>
    <n v="15"/>
    <x v="3"/>
    <n v="32"/>
    <s v=""/>
    <s v="DCS AMMONIA-UTILITIES"/>
    <m/>
    <m/>
    <m/>
    <s v="O1011209"/>
    <n v="15"/>
    <m/>
    <s v="00-Common"/>
    <x v="20"/>
    <x v="20"/>
    <x v="0"/>
    <m/>
    <s v=""/>
    <s v=""/>
    <m/>
    <s v=""/>
    <s v="TS-H-02:6/_x000a_O1011209:15A"/>
    <m/>
    <m/>
    <m/>
    <s v=""/>
    <s v=""/>
    <x v="2"/>
    <x v="2"/>
    <x v="0"/>
    <x v="1"/>
    <x v="1"/>
    <s v=""/>
    <s v="15A"/>
    <x v="16"/>
    <x v="79"/>
    <x v="230"/>
    <x v="1703"/>
  </r>
  <r>
    <s v="01"/>
    <m/>
    <s v="Сигнал"/>
    <s v="17-M -0022LP -A"/>
    <x v="1574"/>
    <s v="00"/>
    <s v="H2SO4 Dosing pump 17-L-022-P-022A"/>
    <s v="L022P022A ПУСК"/>
    <s v="Motor Start command"/>
    <s v="4124-FY-VD-BD17617L02200002_SH.5"/>
    <x v="22"/>
    <x v="14"/>
    <m/>
    <s v="17-I-CD-N-002BL02"/>
    <s v="30 Core"/>
    <s v="C.07"/>
    <x v="3"/>
    <x v="32"/>
    <x v="2"/>
    <n v="8"/>
    <s v=""/>
    <s v="30"/>
    <s v="ASK 3MLD, ASK 3MB"/>
    <x v="230"/>
    <x v="2"/>
    <x v="77"/>
    <x v="1"/>
    <x v="77"/>
    <s v="DB37-*m"/>
    <x v="1"/>
    <s v="CPO101"/>
    <n v="1"/>
    <s v="BP021"/>
    <x v="77"/>
    <n v="10"/>
    <n v="16"/>
    <x v="3"/>
    <n v="32"/>
    <s v=""/>
    <s v="DCS AMMONIA-UTILITIES"/>
    <m/>
    <m/>
    <m/>
    <s v="O1011209"/>
    <n v="16"/>
    <m/>
    <s v="00-Common"/>
    <x v="20"/>
    <x v="20"/>
    <x v="0"/>
    <m/>
    <s v=""/>
    <s v=""/>
    <m/>
    <s v=""/>
    <s v="TS-H-02:8/_x000a_O1011209:16A"/>
    <m/>
    <m/>
    <m/>
    <s v=""/>
    <s v=""/>
    <x v="2"/>
    <x v="2"/>
    <x v="0"/>
    <x v="1"/>
    <x v="1"/>
    <s v=""/>
    <s v="16A"/>
    <x v="16"/>
    <x v="80"/>
    <x v="230"/>
    <x v="1704"/>
  </r>
  <r>
    <s v="01"/>
    <m/>
    <s v="Сигнал"/>
    <s v="17-M -0022LP -B"/>
    <x v="1575"/>
    <s v="00"/>
    <s v="H2SO4 Dosing pump 17-L-022-P-022B"/>
    <s v="L022P022B ОСТАНОВ"/>
    <s v="Motor Stop command"/>
    <s v="4124-FY-VD-BD17617L02200002_SH.5"/>
    <x v="22"/>
    <x v="14"/>
    <m/>
    <s v="17-I-CD-N-002BL02"/>
    <s v="30 Core"/>
    <s v="C.09"/>
    <x v="3"/>
    <x v="32"/>
    <x v="3"/>
    <n v="10"/>
    <s v=""/>
    <s v="30"/>
    <s v="ASK 3MLD, ASK 3MB"/>
    <x v="230"/>
    <x v="2"/>
    <x v="77"/>
    <x v="1"/>
    <x v="77"/>
    <s v="DB37-*m"/>
    <x v="1"/>
    <s v="CPO101"/>
    <n v="1"/>
    <s v="BP021"/>
    <x v="77"/>
    <n v="10"/>
    <n v="17"/>
    <x v="3"/>
    <n v="32"/>
    <s v=""/>
    <s v="DCS AMMONIA-UTILITIES"/>
    <m/>
    <m/>
    <m/>
    <s v="O1011209"/>
    <n v="17"/>
    <m/>
    <s v="00-Common"/>
    <x v="20"/>
    <x v="20"/>
    <x v="0"/>
    <m/>
    <s v=""/>
    <s v=""/>
    <m/>
    <s v=""/>
    <s v="TS-H-02:10/_x000a_O1011209:17A"/>
    <m/>
    <m/>
    <m/>
    <s v=""/>
    <s v=""/>
    <x v="2"/>
    <x v="2"/>
    <x v="0"/>
    <x v="1"/>
    <x v="1"/>
    <s v=""/>
    <s v="17A"/>
    <x v="16"/>
    <x v="81"/>
    <x v="230"/>
    <x v="1705"/>
  </r>
  <r>
    <s v="01"/>
    <m/>
    <s v="Сигнал"/>
    <s v="17-M -0022LP -B"/>
    <x v="1576"/>
    <s v="00"/>
    <s v="H2SO4 Dosing pump 17-L-022-P-028B"/>
    <s v="L022P022B ПУСК"/>
    <s v="Motor Start command"/>
    <s v="4124-FY-VD-BD17617L02200002_SH.5"/>
    <x v="22"/>
    <x v="14"/>
    <m/>
    <s v="17-I-CD-N-002BL02"/>
    <s v="30 Core"/>
    <s v="C.11"/>
    <x v="3"/>
    <x v="32"/>
    <x v="4"/>
    <n v="12"/>
    <s v=""/>
    <s v="30"/>
    <s v="ASK 3MLD, ASK 3MB"/>
    <x v="230"/>
    <x v="2"/>
    <x v="77"/>
    <x v="1"/>
    <x v="77"/>
    <s v="DB37-*m"/>
    <x v="1"/>
    <s v="CPO101"/>
    <n v="1"/>
    <s v="BP021"/>
    <x v="77"/>
    <n v="10"/>
    <n v="18"/>
    <x v="3"/>
    <n v="32"/>
    <s v=""/>
    <s v="DCS AMMONIA-UTILITIES"/>
    <m/>
    <m/>
    <m/>
    <s v="O1011209"/>
    <n v="18"/>
    <m/>
    <s v="00-Common"/>
    <x v="20"/>
    <x v="20"/>
    <x v="0"/>
    <m/>
    <s v=""/>
    <s v=""/>
    <m/>
    <s v=""/>
    <s v="TS-H-02:12/_x000a_O1011209:18A"/>
    <m/>
    <m/>
    <m/>
    <s v=""/>
    <s v=""/>
    <x v="2"/>
    <x v="2"/>
    <x v="0"/>
    <x v="1"/>
    <x v="1"/>
    <s v=""/>
    <s v="18A"/>
    <x v="16"/>
    <x v="82"/>
    <x v="230"/>
    <x v="1706"/>
  </r>
  <r>
    <s v="01"/>
    <m/>
    <s v="Сигнал"/>
    <s v="17-M -0023LP -A"/>
    <x v="1577"/>
    <s v="00"/>
    <s v="H2SO4 Dosing pump 17-L-022-P-023A"/>
    <s v="L022P023A ОСТАНОВ"/>
    <s v="Motor Stop command"/>
    <s v="4124-FY-VD-BD17617L02200002_SH.5"/>
    <x v="22"/>
    <x v="14"/>
    <m/>
    <s v="17-I-CD-N-002BL02"/>
    <s v="30 Core"/>
    <s v="C.13"/>
    <x v="3"/>
    <x v="32"/>
    <x v="6"/>
    <n v="14"/>
    <s v=""/>
    <s v="30"/>
    <s v="ASK 3MLD, ASK 3MB"/>
    <x v="230"/>
    <x v="2"/>
    <x v="77"/>
    <x v="1"/>
    <x v="77"/>
    <s v="DB37-*m"/>
    <x v="1"/>
    <s v="CPO101"/>
    <n v="1"/>
    <s v="BP021"/>
    <x v="77"/>
    <n v="10"/>
    <n v="19"/>
    <x v="3"/>
    <n v="32"/>
    <s v=""/>
    <s v="DCS AMMONIA-UTILITIES"/>
    <m/>
    <m/>
    <m/>
    <s v="O1011209"/>
    <n v="19"/>
    <m/>
    <s v="00-Common"/>
    <x v="20"/>
    <x v="20"/>
    <x v="0"/>
    <m/>
    <s v=""/>
    <s v=""/>
    <m/>
    <s v=""/>
    <s v="TS-H-02:14/_x000a_O1011209:19A"/>
    <m/>
    <m/>
    <m/>
    <s v=""/>
    <s v=""/>
    <x v="2"/>
    <x v="2"/>
    <x v="0"/>
    <x v="1"/>
    <x v="1"/>
    <s v=""/>
    <s v="19A"/>
    <x v="16"/>
    <x v="83"/>
    <x v="230"/>
    <x v="1707"/>
  </r>
  <r>
    <s v="01"/>
    <m/>
    <s v="Сигнал"/>
    <s v="17-M -0023LP -A"/>
    <x v="1578"/>
    <s v="00"/>
    <s v="H2SO4 Dosing pump 17-L-022-P-023A"/>
    <s v="L022P023A ПУСК"/>
    <s v="Motor Start command"/>
    <s v="4124-FY-VD-BD17617L02200002_SH.5"/>
    <x v="22"/>
    <x v="14"/>
    <m/>
    <s v="17-I-CD-N-002BL02"/>
    <s v="30 Core"/>
    <s v="C.15"/>
    <x v="3"/>
    <x v="32"/>
    <x v="7"/>
    <n v="16"/>
    <s v=""/>
    <s v="30"/>
    <s v="ASK 3MLD, ASK 3MB"/>
    <x v="230"/>
    <x v="2"/>
    <x v="77"/>
    <x v="1"/>
    <x v="77"/>
    <s v="DB37-*m"/>
    <x v="1"/>
    <s v="CPO101"/>
    <n v="1"/>
    <s v="BP021"/>
    <x v="77"/>
    <n v="10"/>
    <n v="20"/>
    <x v="3"/>
    <n v="32"/>
    <s v=""/>
    <s v="DCS AMMONIA-UTILITIES"/>
    <m/>
    <m/>
    <m/>
    <s v="O1011209"/>
    <n v="20"/>
    <m/>
    <s v="00-Common"/>
    <x v="20"/>
    <x v="20"/>
    <x v="0"/>
    <m/>
    <s v=""/>
    <s v=""/>
    <m/>
    <s v=""/>
    <s v="TS-H-02:16/_x000a_O1011209:20A"/>
    <m/>
    <m/>
    <m/>
    <s v=""/>
    <s v=""/>
    <x v="2"/>
    <x v="2"/>
    <x v="0"/>
    <x v="1"/>
    <x v="1"/>
    <s v=""/>
    <s v="20A"/>
    <x v="16"/>
    <x v="84"/>
    <x v="230"/>
    <x v="1708"/>
  </r>
  <r>
    <s v="01"/>
    <m/>
    <s v="Сигнал"/>
    <s v="17-M -0023LP -B"/>
    <x v="1579"/>
    <s v="00"/>
    <s v="H2SO4 Dosing pump 17-L-022-P-023B"/>
    <s v="L022P023B ОСТАНОВ"/>
    <s v="Motor Stop command"/>
    <s v="4124-FY-VD-BD17617L02200002_SH.5"/>
    <x v="22"/>
    <x v="14"/>
    <m/>
    <s v="17-I-CD-N-002BL02"/>
    <s v="30 Core"/>
    <s v="C.17"/>
    <x v="3"/>
    <x v="32"/>
    <x v="10"/>
    <n v="18"/>
    <s v=""/>
    <s v="30"/>
    <s v="ASK 3MLD, ASK 3MB"/>
    <x v="230"/>
    <x v="2"/>
    <x v="77"/>
    <x v="1"/>
    <x v="77"/>
    <s v="DB37-*m"/>
    <x v="1"/>
    <s v="CPO101"/>
    <n v="1"/>
    <s v="BP021"/>
    <x v="77"/>
    <n v="10"/>
    <n v="21"/>
    <x v="3"/>
    <n v="32"/>
    <s v=""/>
    <s v="DCS AMMONIA-UTILITIES"/>
    <m/>
    <m/>
    <m/>
    <s v="O1011209"/>
    <n v="21"/>
    <m/>
    <s v="00-Common"/>
    <x v="20"/>
    <x v="20"/>
    <x v="0"/>
    <m/>
    <s v=""/>
    <s v=""/>
    <m/>
    <s v=""/>
    <s v="TS-H-02:18/_x000a_O1011209:21A"/>
    <m/>
    <m/>
    <m/>
    <s v=""/>
    <s v=""/>
    <x v="2"/>
    <x v="2"/>
    <x v="0"/>
    <x v="1"/>
    <x v="1"/>
    <s v=""/>
    <s v="21A"/>
    <x v="16"/>
    <x v="85"/>
    <x v="230"/>
    <x v="1709"/>
  </r>
  <r>
    <s v="01"/>
    <m/>
    <s v="Сигнал"/>
    <s v="17-M -0023LP -B"/>
    <x v="1580"/>
    <s v="00"/>
    <s v="H2SO4 Dosing pump 17-L-022-P-023B"/>
    <s v="L022P023B ПУСК"/>
    <s v="Motor Start command"/>
    <s v="4124-FY-VD-BD17617L02200002_SH.5"/>
    <x v="22"/>
    <x v="14"/>
    <m/>
    <s v="17-I-CD-N-002BL02"/>
    <s v="30 Core"/>
    <s v="C.19"/>
    <x v="3"/>
    <x v="32"/>
    <x v="11"/>
    <s v="20"/>
    <s v=""/>
    <s v="30"/>
    <s v="ASK 3MLD, ASK 3MB"/>
    <x v="230"/>
    <x v="2"/>
    <x v="77"/>
    <x v="1"/>
    <x v="77"/>
    <s v="DB37-*m"/>
    <x v="1"/>
    <s v="CPO101"/>
    <n v="1"/>
    <s v="BP021"/>
    <x v="77"/>
    <n v="10"/>
    <n v="22"/>
    <x v="3"/>
    <n v="32"/>
    <s v=""/>
    <s v="DCS AMMONIA-UTILITIES"/>
    <m/>
    <m/>
    <m/>
    <s v="O1011209"/>
    <n v="22"/>
    <m/>
    <s v="00-Common"/>
    <x v="20"/>
    <x v="20"/>
    <x v="0"/>
    <m/>
    <s v=""/>
    <s v=""/>
    <m/>
    <s v=""/>
    <s v="TS-H-02:20/_x000a_O1011209:22A"/>
    <m/>
    <m/>
    <m/>
    <s v=""/>
    <s v=""/>
    <x v="2"/>
    <x v="2"/>
    <x v="0"/>
    <x v="1"/>
    <x v="1"/>
    <s v=""/>
    <s v="22A"/>
    <x v="16"/>
    <x v="86"/>
    <x v="230"/>
    <x v="1710"/>
  </r>
  <r>
    <s v="01"/>
    <m/>
    <s v="Сигнал"/>
    <s v="17-M -0028LP -A"/>
    <x v="1581"/>
    <s v="00"/>
    <s v="H2SO4 Dosing pump 17-L-022-P-028A"/>
    <s v="L022P028A ОСТАНОВ"/>
    <s v="Motor Stop command"/>
    <s v="4124-FY-VD-BD17617L02200002_SH.5"/>
    <x v="22"/>
    <x v="14"/>
    <m/>
    <s v="17-I-CD-N-002BL02"/>
    <s v="30 Core"/>
    <s v="C.21"/>
    <x v="3"/>
    <x v="32"/>
    <x v="12"/>
    <n v="22"/>
    <s v=""/>
    <s v="30"/>
    <s v="ASK 3MLD, ASK 3MB"/>
    <x v="230"/>
    <x v="2"/>
    <x v="77"/>
    <x v="1"/>
    <x v="77"/>
    <s v="DB37-*m"/>
    <x v="1"/>
    <s v="CPO101"/>
    <n v="1"/>
    <s v="BP021"/>
    <x v="77"/>
    <n v="10"/>
    <n v="23"/>
    <x v="3"/>
    <n v="32"/>
    <s v=""/>
    <s v="DCS AMMONIA-UTILITIES"/>
    <m/>
    <m/>
    <m/>
    <s v="O1011209"/>
    <n v="23"/>
    <m/>
    <s v="00-Common"/>
    <x v="20"/>
    <x v="20"/>
    <x v="0"/>
    <m/>
    <s v=""/>
    <s v=""/>
    <m/>
    <s v=""/>
    <s v="TS-H-02:22/_x000a_O1011209:23A"/>
    <m/>
    <m/>
    <m/>
    <s v=""/>
    <s v=""/>
    <x v="2"/>
    <x v="2"/>
    <x v="0"/>
    <x v="1"/>
    <x v="1"/>
    <s v=""/>
    <s v="23A"/>
    <x v="16"/>
    <x v="87"/>
    <x v="230"/>
    <x v="1711"/>
  </r>
  <r>
    <s v="01"/>
    <m/>
    <s v="Сигнал"/>
    <s v="17-M -0028LP -A"/>
    <x v="1582"/>
    <s v="00"/>
    <s v="H2SO4 Dosing pump 17-L-022-P-028A"/>
    <s v="L022P028A ПУСК"/>
    <s v="Motor Start command"/>
    <s v="4124-FY-VD-BD17617L02200002_SH.5"/>
    <x v="22"/>
    <x v="14"/>
    <m/>
    <s v="17-I-CD-N-002BL02"/>
    <s v="30 Core"/>
    <s v="C.23"/>
    <x v="3"/>
    <x v="32"/>
    <x v="13"/>
    <n v="24"/>
    <s v=""/>
    <s v="30"/>
    <s v="ASK 3MLD, ASK 3MB"/>
    <x v="230"/>
    <x v="2"/>
    <x v="77"/>
    <x v="1"/>
    <x v="77"/>
    <s v="DB37-*m"/>
    <x v="1"/>
    <s v="CPO101"/>
    <n v="1"/>
    <s v="BP021"/>
    <x v="77"/>
    <n v="10"/>
    <n v="24"/>
    <x v="3"/>
    <n v="32"/>
    <s v=""/>
    <s v="DCS AMMONIA-UTILITIES"/>
    <m/>
    <m/>
    <m/>
    <s v="O1011209"/>
    <n v="24"/>
    <m/>
    <s v="00-Common"/>
    <x v="20"/>
    <x v="20"/>
    <x v="0"/>
    <m/>
    <s v=""/>
    <s v=""/>
    <m/>
    <s v=""/>
    <s v="TS-H-02:24/_x000a_O1011209:24A"/>
    <m/>
    <m/>
    <m/>
    <s v=""/>
    <s v=""/>
    <x v="2"/>
    <x v="2"/>
    <x v="0"/>
    <x v="1"/>
    <x v="1"/>
    <s v=""/>
    <s v="24A"/>
    <x v="16"/>
    <x v="88"/>
    <x v="230"/>
    <x v="1712"/>
  </r>
  <r>
    <s v="01"/>
    <m/>
    <s v="Сигнал"/>
    <s v="17-M -0028LP -B"/>
    <x v="1583"/>
    <s v="00"/>
    <s v="H2SO4 Dosing pump 17-L-022-P-028B"/>
    <s v="L022P028B ОСТАНОВ"/>
    <s v="Motor Stop command"/>
    <s v="4124-FY-VD-BD17617L02200002_SH.5"/>
    <x v="22"/>
    <x v="14"/>
    <m/>
    <s v="17-I-CD-N-003BL02"/>
    <s v="30 Core"/>
    <s v="C.01"/>
    <x v="3"/>
    <x v="29"/>
    <x v="5"/>
    <n v="2"/>
    <s v=""/>
    <s v="30"/>
    <s v="ASK 3MLD, ASK 3MB"/>
    <x v="230"/>
    <x v="2"/>
    <x v="77"/>
    <x v="1"/>
    <x v="77"/>
    <s v="DB37-*m"/>
    <x v="1"/>
    <s v="CPO101"/>
    <n v="1"/>
    <s v="BP021"/>
    <x v="77"/>
    <n v="10"/>
    <n v="25"/>
    <x v="3"/>
    <n v="32"/>
    <s v=""/>
    <s v="DCS AMMONIA-UTILITIES"/>
    <m/>
    <m/>
    <m/>
    <s v="O1011209"/>
    <n v="25"/>
    <m/>
    <s v="00-Common"/>
    <x v="20"/>
    <x v="20"/>
    <x v="0"/>
    <m/>
    <s v=""/>
    <s v=""/>
    <m/>
    <s v=""/>
    <s v="TS-H-03:2/_x000a_O1011209:25A"/>
    <m/>
    <m/>
    <m/>
    <s v=""/>
    <s v=""/>
    <x v="2"/>
    <x v="2"/>
    <x v="0"/>
    <x v="1"/>
    <x v="1"/>
    <s v=""/>
    <s v="25A"/>
    <x v="16"/>
    <x v="89"/>
    <x v="230"/>
    <x v="1713"/>
  </r>
  <r>
    <s v="01"/>
    <m/>
    <s v="Сигнал"/>
    <s v="17-M -0028LP -B"/>
    <x v="1584"/>
    <s v="00"/>
    <s v="H2SO4 Dosing pump 17-L-022-P-028B"/>
    <s v="L022P028B ПУСК"/>
    <s v="Motor Start command"/>
    <s v="4124-FY-VD-BD17617L02200002_SH.5"/>
    <x v="22"/>
    <x v="14"/>
    <m/>
    <s v="17-I-CD-N-003BL02"/>
    <s v="30 Core"/>
    <s v="C.03"/>
    <x v="3"/>
    <x v="29"/>
    <x v="0"/>
    <n v="4"/>
    <s v=""/>
    <s v="30"/>
    <s v="ASK 3MLD, ASK 3MB"/>
    <x v="230"/>
    <x v="2"/>
    <x v="77"/>
    <x v="1"/>
    <x v="77"/>
    <s v="DB37-*m"/>
    <x v="1"/>
    <s v="CPO101"/>
    <n v="1"/>
    <s v="BP021"/>
    <x v="77"/>
    <n v="10"/>
    <n v="26"/>
    <x v="3"/>
    <n v="32"/>
    <s v=""/>
    <s v="DCS AMMONIA-UTILITIES"/>
    <m/>
    <m/>
    <m/>
    <s v="O1011209"/>
    <n v="26"/>
    <m/>
    <s v="00-Common"/>
    <x v="20"/>
    <x v="20"/>
    <x v="0"/>
    <m/>
    <s v=""/>
    <s v=""/>
    <m/>
    <s v=""/>
    <s v="TS-H-03:4/_x000a_O1011209:26A"/>
    <m/>
    <m/>
    <m/>
    <s v=""/>
    <s v=""/>
    <x v="2"/>
    <x v="2"/>
    <x v="0"/>
    <x v="1"/>
    <x v="1"/>
    <s v=""/>
    <s v="26A"/>
    <x v="16"/>
    <x v="90"/>
    <x v="230"/>
    <x v="1714"/>
  </r>
  <r>
    <s v="01"/>
    <m/>
    <s v="Сигнал"/>
    <s v="17-H -022LP"/>
    <x v="1585"/>
    <s v="00"/>
    <s v="NAOH storage tank heater 17-L-022-H002"/>
    <s v="L022H002 ОСТАНОВ"/>
    <s v="Electric Heater Stop command"/>
    <s v="4124-FY-VD-BD17617L02200002_SH.6"/>
    <x v="22"/>
    <x v="14"/>
    <m/>
    <s v="17-I-CD-N-003BL02"/>
    <s v="30 Core"/>
    <s v="C.05"/>
    <x v="3"/>
    <x v="29"/>
    <x v="1"/>
    <n v="6"/>
    <s v=""/>
    <s v="30"/>
    <s v="ASK 3MLD, ASK 3MB"/>
    <x v="230"/>
    <x v="2"/>
    <x v="77"/>
    <x v="1"/>
    <x v="77"/>
    <s v="DB37-*m"/>
    <x v="1"/>
    <s v="CPO101"/>
    <n v="1"/>
    <s v="BP021"/>
    <x v="77"/>
    <n v="10"/>
    <n v="27"/>
    <x v="3"/>
    <n v="32"/>
    <s v=""/>
    <s v="DCS AMMONIA-UTILITIES"/>
    <m/>
    <m/>
    <m/>
    <s v="O1011209"/>
    <n v="27"/>
    <m/>
    <s v="00-Common"/>
    <x v="20"/>
    <x v="20"/>
    <x v="0"/>
    <m/>
    <s v=""/>
    <s v=""/>
    <m/>
    <s v=""/>
    <s v="TS-H-03:6/_x000a_O1011209:27A"/>
    <m/>
    <m/>
    <m/>
    <s v=""/>
    <s v=""/>
    <x v="2"/>
    <x v="2"/>
    <x v="0"/>
    <x v="1"/>
    <x v="1"/>
    <s v=""/>
    <s v="27A"/>
    <x v="16"/>
    <x v="91"/>
    <x v="230"/>
    <x v="1715"/>
  </r>
  <r>
    <s v="01"/>
    <m/>
    <s v="Сигнал"/>
    <s v="17-H -022LP"/>
    <x v="1586"/>
    <s v="00"/>
    <s v="NAOH storage tank heater 17-L-022-H002"/>
    <s v="L022H002 ПУСК"/>
    <s v="Electric Heater Start command"/>
    <s v="4124-FY-VD-BD17617L02200002_SH.6"/>
    <x v="22"/>
    <x v="14"/>
    <m/>
    <s v="17-I-CD-N-003BL02"/>
    <s v="30 Core"/>
    <s v="C.07"/>
    <x v="3"/>
    <x v="29"/>
    <x v="2"/>
    <n v="8"/>
    <s v=""/>
    <s v="30"/>
    <s v="ASK 3MLD, ASK 3MB"/>
    <x v="230"/>
    <x v="2"/>
    <x v="77"/>
    <x v="1"/>
    <x v="77"/>
    <s v="DB37-*m"/>
    <x v="1"/>
    <s v="CPO101"/>
    <n v="1"/>
    <s v="BP021"/>
    <x v="77"/>
    <n v="10"/>
    <n v="28"/>
    <x v="3"/>
    <n v="32"/>
    <s v=""/>
    <s v="DCS AMMONIA-UTILITIES"/>
    <m/>
    <m/>
    <m/>
    <s v="O1011209"/>
    <n v="28"/>
    <m/>
    <s v="00-Common"/>
    <x v="20"/>
    <x v="20"/>
    <x v="0"/>
    <m/>
    <s v=""/>
    <s v=""/>
    <m/>
    <s v=""/>
    <s v="TS-H-03:8/_x000a_O1011209:28A"/>
    <m/>
    <m/>
    <m/>
    <s v=""/>
    <s v=""/>
    <x v="2"/>
    <x v="2"/>
    <x v="0"/>
    <x v="1"/>
    <x v="1"/>
    <s v=""/>
    <s v="28A"/>
    <x v="16"/>
    <x v="92"/>
    <x v="230"/>
    <x v="1716"/>
  </r>
  <r>
    <s v="01"/>
    <m/>
    <s v="Сигнал"/>
    <s v="17-M -0021LP -A"/>
    <x v="1587"/>
    <s v="00"/>
    <s v="NaOH unloading pump 17-L-022-P-021A"/>
    <s v="L022P021A ОСТАНОВ"/>
    <s v="Motor Stop command"/>
    <s v="4124-FY-VD-BD17617L02200002_SH.6"/>
    <x v="22"/>
    <x v="14"/>
    <m/>
    <s v="17-I-CD-N-003BL02"/>
    <s v="30 Core"/>
    <s v="C.09"/>
    <x v="3"/>
    <x v="29"/>
    <x v="3"/>
    <n v="10"/>
    <s v=""/>
    <s v="30"/>
    <s v="ASK 3MLD, ASK 3MB"/>
    <x v="230"/>
    <x v="2"/>
    <x v="77"/>
    <x v="1"/>
    <x v="77"/>
    <s v="DB37-*m"/>
    <x v="1"/>
    <s v="CPO101"/>
    <n v="1"/>
    <s v="BP021"/>
    <x v="77"/>
    <n v="10"/>
    <n v="29"/>
    <x v="3"/>
    <n v="32"/>
    <s v=""/>
    <s v="DCS AMMONIA-UTILITIES"/>
    <m/>
    <m/>
    <m/>
    <s v="O1011209"/>
    <n v="29"/>
    <m/>
    <s v="00-Common"/>
    <x v="20"/>
    <x v="20"/>
    <x v="0"/>
    <m/>
    <s v=""/>
    <s v=""/>
    <m/>
    <s v=""/>
    <s v="TS-H-03:10/_x000a_O1011209:29A"/>
    <m/>
    <m/>
    <m/>
    <s v=""/>
    <s v=""/>
    <x v="2"/>
    <x v="2"/>
    <x v="0"/>
    <x v="1"/>
    <x v="1"/>
    <s v=""/>
    <s v="29A"/>
    <x v="16"/>
    <x v="93"/>
    <x v="230"/>
    <x v="1717"/>
  </r>
  <r>
    <s v="01"/>
    <m/>
    <s v="Сигнал"/>
    <s v="17-M -0021LP -A"/>
    <x v="1588"/>
    <s v="00"/>
    <s v="NaOH unloading pump 17-L-022-P-021A"/>
    <s v="L022P021A ПУСК"/>
    <s v="Motor Start command"/>
    <s v="4124-FY-VD-BD17617L02200002_SH.6"/>
    <x v="22"/>
    <x v="14"/>
    <m/>
    <s v="17-I-CD-N-003BL02"/>
    <s v="30 Core"/>
    <s v="C.11"/>
    <x v="3"/>
    <x v="29"/>
    <x v="4"/>
    <n v="12"/>
    <s v=""/>
    <s v="30"/>
    <s v="ASK 3MLD, ASK 3MB"/>
    <x v="230"/>
    <x v="2"/>
    <x v="77"/>
    <x v="1"/>
    <x v="77"/>
    <s v="DB37-*m"/>
    <x v="1"/>
    <s v="CPO101"/>
    <n v="1"/>
    <s v="BP021"/>
    <x v="77"/>
    <n v="10"/>
    <n v="30"/>
    <x v="3"/>
    <n v="32"/>
    <s v=""/>
    <s v="DCS AMMONIA-UTILITIES"/>
    <m/>
    <m/>
    <m/>
    <s v="O1011209"/>
    <n v="30"/>
    <m/>
    <s v="00-Common"/>
    <x v="20"/>
    <x v="20"/>
    <x v="0"/>
    <m/>
    <s v=""/>
    <s v=""/>
    <m/>
    <s v=""/>
    <s v="TS-H-03:12/_x000a_O1011209:30A"/>
    <m/>
    <m/>
    <m/>
    <s v=""/>
    <s v=""/>
    <x v="2"/>
    <x v="2"/>
    <x v="0"/>
    <x v="1"/>
    <x v="1"/>
    <s v=""/>
    <s v="30A"/>
    <x v="16"/>
    <x v="94"/>
    <x v="230"/>
    <x v="1718"/>
  </r>
  <r>
    <s v="01"/>
    <m/>
    <s v="Сигнал"/>
    <s v="17-M -0021LP -B"/>
    <x v="1589"/>
    <s v="00"/>
    <s v="NaOH unloading pump 17-L-022-P-021A"/>
    <s v="L022P021B ОСТАНОВ"/>
    <s v="Motor Stop command"/>
    <s v="4124-FY-VD-BD17617L02200002_SH.6"/>
    <x v="22"/>
    <x v="14"/>
    <m/>
    <s v="17-I-CD-N-003BL02"/>
    <s v="30 Core"/>
    <s v="C.13"/>
    <x v="3"/>
    <x v="29"/>
    <x v="6"/>
    <n v="14"/>
    <s v=""/>
    <s v="30"/>
    <s v="ASK 3MLD, ASK 3MB"/>
    <x v="230"/>
    <x v="2"/>
    <x v="77"/>
    <x v="1"/>
    <x v="77"/>
    <s v="DB37-*m"/>
    <x v="1"/>
    <s v="CPO101"/>
    <n v="1"/>
    <s v="BP021"/>
    <x v="77"/>
    <n v="10"/>
    <n v="31"/>
    <x v="3"/>
    <n v="32"/>
    <s v=""/>
    <s v="DCS AMMONIA-UTILITIES"/>
    <m/>
    <m/>
    <m/>
    <s v="O1011209"/>
    <n v="31"/>
    <m/>
    <s v="00-Common"/>
    <x v="20"/>
    <x v="20"/>
    <x v="0"/>
    <m/>
    <s v=""/>
    <s v=""/>
    <m/>
    <s v=""/>
    <s v="TS-H-03:14/_x000a_O1011209:31A"/>
    <m/>
    <m/>
    <m/>
    <s v=""/>
    <s v=""/>
    <x v="2"/>
    <x v="2"/>
    <x v="0"/>
    <x v="1"/>
    <x v="1"/>
    <s v=""/>
    <s v="31A"/>
    <x v="16"/>
    <x v="95"/>
    <x v="230"/>
    <x v="1719"/>
  </r>
  <r>
    <s v="01"/>
    <m/>
    <s v="Сигнал"/>
    <s v="17-M -0021LP -B"/>
    <x v="1590"/>
    <s v="00"/>
    <s v="NaOH unloading pump 17-L-022-P-021A"/>
    <s v="L022P021B ПУСК"/>
    <s v="Motor Start command"/>
    <s v="4124-FY-VD-BD17617L02200002_SH.6"/>
    <x v="22"/>
    <x v="14"/>
    <m/>
    <s v="17-I-CD-N-003BL02"/>
    <s v="30 Core"/>
    <s v="C.15"/>
    <x v="3"/>
    <x v="29"/>
    <x v="7"/>
    <n v="16"/>
    <s v=""/>
    <s v="30"/>
    <s v="ASK 3MLD, ASK 3MB"/>
    <x v="230"/>
    <x v="2"/>
    <x v="77"/>
    <x v="1"/>
    <x v="77"/>
    <s v="DB37-*m"/>
    <x v="1"/>
    <s v="CPO101"/>
    <n v="1"/>
    <s v="BP021"/>
    <x v="77"/>
    <n v="10"/>
    <n v="32"/>
    <x v="3"/>
    <n v="32"/>
    <s v=""/>
    <s v="DCS AMMONIA-UTILITIES"/>
    <m/>
    <m/>
    <m/>
    <s v="O1011209"/>
    <n v="32"/>
    <m/>
    <s v="00-Common"/>
    <x v="20"/>
    <x v="20"/>
    <x v="0"/>
    <m/>
    <s v=""/>
    <s v=""/>
    <m/>
    <s v=""/>
    <s v="TS-H-03:16/_x000a_O1011209:32A"/>
    <m/>
    <m/>
    <m/>
    <s v=""/>
    <s v=""/>
    <x v="2"/>
    <x v="2"/>
    <x v="0"/>
    <x v="1"/>
    <x v="1"/>
    <s v=""/>
    <s v="32A"/>
    <x v="16"/>
    <x v="96"/>
    <x v="230"/>
    <x v="1720"/>
  </r>
  <r>
    <s v="01"/>
    <m/>
    <s v="Сигнал"/>
    <s v="17-X -100700"/>
    <x v="1591"/>
    <s v="10"/>
    <s v="SEQUENCE READY TO START"/>
    <s v="ГОТОВНОСТЬ К ПУСКУ"/>
    <s v="Lamp"/>
    <s v="4124-GP-VD-BD17917K101004_SH.3"/>
    <x v="21"/>
    <x v="13"/>
    <m/>
    <s v="17-C-DD-002-LP001-K101"/>
    <s v="30 Core"/>
    <s v="C.01"/>
    <x v="8"/>
    <x v="23"/>
    <x v="5"/>
    <n v="2"/>
    <s v=""/>
    <s v="30"/>
    <s v="AVK 2,5 A, AVK 2,5 A"/>
    <x v="230"/>
    <x v="2"/>
    <x v="78"/>
    <x v="4"/>
    <x v="78"/>
    <s v="DB37-*m"/>
    <x v="1"/>
    <s v="CPO101"/>
    <n v="1"/>
    <s v="BP021"/>
    <x v="78"/>
    <n v="11"/>
    <n v="1"/>
    <x v="3"/>
    <n v="32"/>
    <n v="0.1"/>
    <s v="DCS AMMONIA-UTILITIES"/>
    <m/>
    <m/>
    <m/>
    <s v="O1011210"/>
    <n v="1"/>
    <m/>
    <s v="10-Combined Bldgn-N2 plant, Demi water"/>
    <x v="20"/>
    <x v="20"/>
    <x v="0"/>
    <m/>
    <s v=""/>
    <s v=""/>
    <m/>
    <s v="TS-G-01:1/_x000a_O1011210:1A"/>
    <s v="TS-G-01:2/_x000a_O1011210:1C"/>
    <m/>
    <m/>
    <m/>
    <s v=""/>
    <s v=""/>
    <x v="2"/>
    <x v="2"/>
    <x v="0"/>
    <x v="1"/>
    <x v="1"/>
    <s v="1A"/>
    <s v="1C"/>
    <x v="0"/>
    <x v="0"/>
    <x v="1477"/>
    <x v="1721"/>
  </r>
  <r>
    <s v="01"/>
    <m/>
    <s v="Сигнал"/>
    <s v="17-X -100701"/>
    <x v="1592"/>
    <s v="10"/>
    <s v="OIL PUMP RUNNING"/>
    <s v="МАСЛЯНЫЙ НАСОС РАБОТАЕТ"/>
    <s v="Lamp"/>
    <s v="4124-GP-VD-BD17917K101004_SH.3"/>
    <x v="21"/>
    <x v="13"/>
    <m/>
    <s v="17-C-DD-002-LP001-K101"/>
    <s v="30 Core"/>
    <s v="C.03"/>
    <x v="8"/>
    <x v="23"/>
    <x v="0"/>
    <n v="4"/>
    <s v=""/>
    <s v="30"/>
    <s v="AVK 2,5 A, AVK 2,5 A"/>
    <x v="230"/>
    <x v="2"/>
    <x v="78"/>
    <x v="4"/>
    <x v="78"/>
    <s v="DB37-*m"/>
    <x v="1"/>
    <s v="CPO101"/>
    <n v="1"/>
    <s v="BP021"/>
    <x v="78"/>
    <n v="11"/>
    <n v="2"/>
    <x v="3"/>
    <n v="32"/>
    <n v="0.1"/>
    <s v="DCS AMMONIA-UTILITIES"/>
    <m/>
    <m/>
    <m/>
    <s v="O1011210"/>
    <n v="2"/>
    <m/>
    <s v="10-Combined Bldgn-N2 plant, Demi water"/>
    <x v="20"/>
    <x v="20"/>
    <x v="0"/>
    <m/>
    <s v=""/>
    <s v=""/>
    <m/>
    <s v="TS-G-01:3/_x000a_O1011210:2A"/>
    <s v="TS-G-01:4/_x000a_O1011210:2C"/>
    <m/>
    <m/>
    <m/>
    <s v=""/>
    <s v=""/>
    <x v="2"/>
    <x v="2"/>
    <x v="0"/>
    <x v="1"/>
    <x v="1"/>
    <s v="2A"/>
    <s v="2C"/>
    <x v="1"/>
    <x v="1"/>
    <x v="1478"/>
    <x v="1722"/>
  </r>
  <r>
    <s v="01"/>
    <m/>
    <s v="Сигнал"/>
    <s v="17-X -100702"/>
    <x v="1593"/>
    <s v="10"/>
    <s v="COMPRESSOR RUNNING"/>
    <s v="КОМПРЕССОР РАБОТАЕТ"/>
    <s v="Lamp"/>
    <s v="4124-GP-VD-BD17917K101004_SH.3"/>
    <x v="21"/>
    <x v="13"/>
    <m/>
    <s v="17-C-DD-002-LP001-K101"/>
    <s v="30 Core"/>
    <s v="C.05"/>
    <x v="8"/>
    <x v="23"/>
    <x v="1"/>
    <n v="6"/>
    <s v=""/>
    <s v="30"/>
    <s v="AVK 2,5 A, AVK 2,5 A"/>
    <x v="230"/>
    <x v="2"/>
    <x v="78"/>
    <x v="4"/>
    <x v="78"/>
    <s v="DB37-*m"/>
    <x v="1"/>
    <s v="CPO101"/>
    <n v="1"/>
    <s v="BP021"/>
    <x v="78"/>
    <n v="11"/>
    <n v="3"/>
    <x v="3"/>
    <n v="32"/>
    <n v="0.1"/>
    <s v="DCS AMMONIA-UTILITIES"/>
    <m/>
    <m/>
    <m/>
    <s v="O1011210"/>
    <n v="3"/>
    <m/>
    <s v="10-Combined Bldgn-N2 plant, Demi water"/>
    <x v="20"/>
    <x v="20"/>
    <x v="0"/>
    <m/>
    <s v=""/>
    <s v=""/>
    <m/>
    <s v="TS-G-01:5/_x000a_O1011210:3A"/>
    <s v="TS-G-01:6/_x000a_O1011210:3C"/>
    <m/>
    <m/>
    <m/>
    <s v=""/>
    <s v=""/>
    <x v="2"/>
    <x v="2"/>
    <x v="0"/>
    <x v="1"/>
    <x v="1"/>
    <s v="3A"/>
    <s v="3C"/>
    <x v="2"/>
    <x v="2"/>
    <x v="1479"/>
    <x v="1723"/>
  </r>
  <r>
    <s v="01"/>
    <m/>
    <s v="Сигнал"/>
    <s v="17-X -100703"/>
    <x v="1594"/>
    <s v="10"/>
    <s v="COMMON ALARM"/>
    <s v="ОБЩАЯ СИГНАЛИЗАЦИЯ"/>
    <s v="Lamp"/>
    <s v="4124-GP-VD-BD17917K101004_SH.3"/>
    <x v="21"/>
    <x v="13"/>
    <m/>
    <s v="17-C-DD-002-LP001-K101"/>
    <s v="30 Core"/>
    <s v="C.07"/>
    <x v="8"/>
    <x v="23"/>
    <x v="2"/>
    <n v="8"/>
    <s v=""/>
    <s v="30"/>
    <s v="AVK 2,5 A, AVK 2,5 A"/>
    <x v="230"/>
    <x v="2"/>
    <x v="78"/>
    <x v="4"/>
    <x v="78"/>
    <s v="DB37-*m"/>
    <x v="1"/>
    <s v="CPO101"/>
    <n v="1"/>
    <s v="BP021"/>
    <x v="78"/>
    <n v="11"/>
    <n v="4"/>
    <x v="3"/>
    <n v="32"/>
    <n v="0.1"/>
    <s v="DCS AMMONIA-UTILITIES"/>
    <m/>
    <m/>
    <m/>
    <s v="O1011210"/>
    <n v="4"/>
    <m/>
    <s v="10-Combined Bldgn-N2 plant, Demi water"/>
    <x v="20"/>
    <x v="20"/>
    <x v="0"/>
    <m/>
    <s v=""/>
    <s v=""/>
    <m/>
    <s v="TS-G-01:7/_x000a_O1011210:4A"/>
    <s v="TS-G-01:8/_x000a_O1011210:4C"/>
    <m/>
    <m/>
    <m/>
    <s v=""/>
    <s v=""/>
    <x v="2"/>
    <x v="2"/>
    <x v="0"/>
    <x v="1"/>
    <x v="1"/>
    <s v="4A"/>
    <s v="4C"/>
    <x v="3"/>
    <x v="3"/>
    <x v="1480"/>
    <x v="1724"/>
  </r>
  <r>
    <s v="01"/>
    <m/>
    <s v="Сигнал"/>
    <s v="17-X -100704"/>
    <x v="1595"/>
    <s v="10"/>
    <s v="COMMON SHUTDOWN"/>
    <s v="ОБЩИЙ ОСТАНОВ"/>
    <s v="Lamp"/>
    <s v="4124-GP-VD-BD17917K101004_SH.3"/>
    <x v="21"/>
    <x v="13"/>
    <m/>
    <s v="17-C-DD-002-LP001-K101"/>
    <s v="30 Core"/>
    <s v="C.09"/>
    <x v="8"/>
    <x v="23"/>
    <x v="3"/>
    <n v="10"/>
    <s v=""/>
    <s v="30"/>
    <s v="AVK 2,5 A, AVK 2,5 A"/>
    <x v="230"/>
    <x v="2"/>
    <x v="78"/>
    <x v="4"/>
    <x v="78"/>
    <s v="DB37-*m"/>
    <x v="1"/>
    <s v="CPO101"/>
    <n v="1"/>
    <s v="BP021"/>
    <x v="78"/>
    <n v="11"/>
    <n v="5"/>
    <x v="3"/>
    <n v="32"/>
    <n v="0.1"/>
    <s v="DCS AMMONIA-UTILITIES"/>
    <m/>
    <m/>
    <m/>
    <s v="O1011210"/>
    <n v="5"/>
    <m/>
    <s v="10-Combined Bldgn-N2 plant, Demi water"/>
    <x v="20"/>
    <x v="20"/>
    <x v="0"/>
    <m/>
    <s v=""/>
    <s v=""/>
    <m/>
    <s v="TS-G-01:9/_x000a_O1011210:5A"/>
    <s v="TS-G-01:10/_x000a_O1011210:5C"/>
    <m/>
    <m/>
    <m/>
    <s v=""/>
    <s v=""/>
    <x v="2"/>
    <x v="2"/>
    <x v="0"/>
    <x v="1"/>
    <x v="1"/>
    <s v="5A"/>
    <s v="5C"/>
    <x v="4"/>
    <x v="4"/>
    <x v="1481"/>
    <x v="1725"/>
  </r>
  <r>
    <s v="01"/>
    <m/>
    <s v="Сигнал"/>
    <s v="17-H -100722"/>
    <x v="1596"/>
    <s v="10"/>
    <s v="CAPACITY CONTROL 0-50%"/>
    <s v="УПРАВЛЕНИЕ МОЩНОСТЬЮ 0-50%"/>
    <s v="Solenoid Valve"/>
    <s v="4124-GP-VD-BD17917K101004_SH.3"/>
    <x v="21"/>
    <x v="13"/>
    <m/>
    <s v="17-C-DD-002-LP001-K101"/>
    <s v="30 Core"/>
    <s v="C.11"/>
    <x v="8"/>
    <x v="23"/>
    <x v="4"/>
    <n v="12"/>
    <s v=""/>
    <s v="30"/>
    <s v="AVK 2,5 A, AVK 2,5 A"/>
    <x v="230"/>
    <x v="2"/>
    <x v="78"/>
    <x v="4"/>
    <x v="78"/>
    <s v="DB37-*m"/>
    <x v="1"/>
    <s v="CPO101"/>
    <n v="1"/>
    <s v="BP021"/>
    <x v="78"/>
    <n v="11"/>
    <n v="6"/>
    <x v="3"/>
    <n v="32"/>
    <n v="0.25"/>
    <s v="DCS AMMONIA-UTILITIES"/>
    <m/>
    <m/>
    <m/>
    <s v="O1011210"/>
    <n v="6"/>
    <m/>
    <s v="10-Combined Bldgn-N2 plant, Demi water"/>
    <x v="20"/>
    <x v="20"/>
    <x v="0"/>
    <m/>
    <s v=""/>
    <s v=""/>
    <m/>
    <s v="TS-G-01:11/_x000a_O1011210:6A"/>
    <s v="TS-G-01:12/_x000a_O1011210:6C"/>
    <m/>
    <m/>
    <m/>
    <s v=""/>
    <s v=""/>
    <x v="2"/>
    <x v="2"/>
    <x v="0"/>
    <x v="1"/>
    <x v="1"/>
    <s v="6A"/>
    <s v="6C"/>
    <x v="5"/>
    <x v="5"/>
    <x v="1482"/>
    <x v="1726"/>
  </r>
  <r>
    <s v="01"/>
    <m/>
    <s v="Сигнал"/>
    <s v="17-H -100723"/>
    <x v="1597"/>
    <s v="10"/>
    <s v="CAPACITY CONTROL 100%"/>
    <s v="УПРАВЛЕНИЕ МОЩНОСТЬЮ 100%"/>
    <s v="Solenoid Valve"/>
    <s v="4124-GP-VD-BD17917K101004_SH.3"/>
    <x v="21"/>
    <x v="13"/>
    <m/>
    <s v="17-C-DD-002-LP001-K101"/>
    <s v="30 Core"/>
    <s v="C.13"/>
    <x v="8"/>
    <x v="23"/>
    <x v="6"/>
    <n v="14"/>
    <s v=""/>
    <s v="30"/>
    <s v="AVK 2,5 A, AVK 2,5 A"/>
    <x v="230"/>
    <x v="2"/>
    <x v="78"/>
    <x v="4"/>
    <x v="78"/>
    <s v="DB37-*m"/>
    <x v="1"/>
    <s v="CPO101"/>
    <n v="1"/>
    <s v="BP021"/>
    <x v="78"/>
    <n v="11"/>
    <n v="7"/>
    <x v="3"/>
    <n v="32"/>
    <n v="0.25"/>
    <s v="DCS AMMONIA-UTILITIES"/>
    <m/>
    <m/>
    <m/>
    <s v="O1011210"/>
    <n v="7"/>
    <m/>
    <s v="10-Combined Bldgn-N2 plant, Demi water"/>
    <x v="20"/>
    <x v="20"/>
    <x v="0"/>
    <m/>
    <s v=""/>
    <s v=""/>
    <m/>
    <s v="TS-G-01:13/_x000a_O1011210:7A"/>
    <s v="TS-G-01:14/_x000a_O1011210:7C"/>
    <m/>
    <m/>
    <m/>
    <s v=""/>
    <s v=""/>
    <x v="2"/>
    <x v="2"/>
    <x v="0"/>
    <x v="1"/>
    <x v="1"/>
    <s v="7A"/>
    <s v="7C"/>
    <x v="6"/>
    <x v="6"/>
    <x v="1483"/>
    <x v="1727"/>
  </r>
  <r>
    <s v="01"/>
    <m/>
    <s v="Сигнал"/>
    <s v="17-X-113950"/>
    <x v="1598"/>
    <s v="07"/>
    <m/>
    <m/>
    <n v="0"/>
    <m/>
    <x v="21"/>
    <x v="13"/>
    <m/>
    <s v="17-C-DD-N-001-LP002-L111"/>
    <s v="12 Pair"/>
    <s v="Pr.09"/>
    <x v="8"/>
    <x v="35"/>
    <x v="10"/>
    <n v="18"/>
    <s v=""/>
    <s v="24"/>
    <s v="AVK 2,5 A, AVK 2,5 A"/>
    <x v="230"/>
    <x v="2"/>
    <x v="78"/>
    <x v="4"/>
    <x v="78"/>
    <s v="DB37-*m"/>
    <x v="1"/>
    <s v="CPO101"/>
    <n v="1"/>
    <s v="BP021"/>
    <x v="78"/>
    <n v="11"/>
    <n v="8"/>
    <x v="3"/>
    <n v="32"/>
    <s v=""/>
    <s v="DCS AMMONIA-UTILITIES"/>
    <m/>
    <m/>
    <m/>
    <s v="O1011210"/>
    <n v="8"/>
    <m/>
    <s v="07-Cooling Tower Area"/>
    <x v="20"/>
    <x v="20"/>
    <x v="0"/>
    <m/>
    <s v=""/>
    <s v=""/>
    <m/>
    <s v="TS-F-02:17/_x000a_O1011210:8A"/>
    <s v="TS-F-02:18/_x000a_O1011210:8C"/>
    <m/>
    <m/>
    <m/>
    <s v=""/>
    <s v=""/>
    <x v="2"/>
    <x v="2"/>
    <x v="0"/>
    <x v="1"/>
    <x v="1"/>
    <s v="8A"/>
    <s v="8C"/>
    <x v="7"/>
    <x v="7"/>
    <x v="1484"/>
    <x v="1728"/>
  </r>
  <r>
    <s v="01"/>
    <m/>
    <s v="Сигнал"/>
    <s v="17-X -11250  -A"/>
    <x v="1599"/>
    <s v="11"/>
    <s v="Ready to Start Lamp"/>
    <s v="ГОТОВНОСТЬ К ЗАПУСКУ ЛАМПА"/>
    <s v="Lamp"/>
    <s v="4124-GG-VD-BD17117P111037_SH.2"/>
    <x v="21"/>
    <x v="13"/>
    <m/>
    <s v="17-C-DD-N-002-LP001-P111A"/>
    <s v="02 Core"/>
    <s v="C.01"/>
    <x v="8"/>
    <x v="32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9"/>
    <x v="3"/>
    <n v="32"/>
    <n v="0.1"/>
    <s v="DCS AMMONIA-UTILITIES"/>
    <m/>
    <m/>
    <m/>
    <s v="O1011210"/>
    <n v="9"/>
    <m/>
    <s v="11-Auxiliary Boiler Area"/>
    <x v="20"/>
    <x v="20"/>
    <x v="0"/>
    <m/>
    <s v=""/>
    <s v=""/>
    <m/>
    <s v="TS-H-02:1/_x000a_O1011210:9A"/>
    <s v="TS-H-02:2/_x000a_O1011210:9C"/>
    <m/>
    <m/>
    <m/>
    <s v=""/>
    <s v=""/>
    <x v="2"/>
    <x v="2"/>
    <x v="0"/>
    <x v="1"/>
    <x v="1"/>
    <s v="9A"/>
    <s v="9C"/>
    <x v="8"/>
    <x v="8"/>
    <x v="1485"/>
    <x v="1729"/>
  </r>
  <r>
    <s v="01"/>
    <m/>
    <s v="Сигнал"/>
    <s v="17-X -113930 -A"/>
    <x v="1600"/>
    <s v="11"/>
    <s v="STEAM TURBINE READY TO START"/>
    <s v="ПАР ТУРБИНА ГОТОВА К ЗАПУСКУ"/>
    <s v=" Lamp "/>
    <s v="4124-FB-VD-BD00317L11111310"/>
    <x v="21"/>
    <x v="13"/>
    <m/>
    <s v="17-C-DD-N-002-LP002-L111"/>
    <s v="08 Core"/>
    <s v="C.01"/>
    <x v="8"/>
    <x v="24"/>
    <x v="5"/>
    <n v="2"/>
    <s v=""/>
    <s v="8"/>
    <s v="AVK 2,5 A, AVK 2,5 A"/>
    <x v="230"/>
    <x v="2"/>
    <x v="78"/>
    <x v="4"/>
    <x v="78"/>
    <s v="DB37-*m"/>
    <x v="1"/>
    <s v="CPO101"/>
    <n v="1"/>
    <s v="BP021"/>
    <x v="78"/>
    <n v="11"/>
    <n v="10"/>
    <x v="3"/>
    <n v="32"/>
    <s v=""/>
    <s v="DCS AMMONIA-UTILITIES"/>
    <m/>
    <m/>
    <m/>
    <s v="O1011210"/>
    <n v="10"/>
    <m/>
    <s v="11-Auxiliary Boiler Area"/>
    <x v="20"/>
    <x v="20"/>
    <x v="0"/>
    <m/>
    <s v=""/>
    <s v=""/>
    <m/>
    <s v="TS-G-02:1/_x000a_O1011210:10A"/>
    <s v="TS-G-02:2/_x000a_O1011210:10C"/>
    <m/>
    <m/>
    <m/>
    <s v=""/>
    <s v=""/>
    <x v="2"/>
    <x v="2"/>
    <x v="0"/>
    <x v="1"/>
    <x v="1"/>
    <s v="10A"/>
    <s v="10C"/>
    <x v="9"/>
    <x v="9"/>
    <x v="1486"/>
    <x v="1730"/>
  </r>
  <r>
    <s v="01"/>
    <m/>
    <s v="Сигнал"/>
    <s v="17-X -113931 -A"/>
    <x v="1601"/>
    <s v="11"/>
    <s v="STEAM TURBINE ALARM"/>
    <s v="АВАРИЯ ПАРОВОЙ ТУРБИНЫ"/>
    <s v="ALARM"/>
    <s v="4124-FB-VD-BD00317L11111310"/>
    <x v="21"/>
    <x v="13"/>
    <m/>
    <s v="17-C-DD-N-002-LP002-L111"/>
    <s v="08 Core"/>
    <s v="C.03"/>
    <x v="8"/>
    <x v="24"/>
    <x v="0"/>
    <n v="4"/>
    <s v=""/>
    <s v="8"/>
    <s v="AVK 2,5 A, AVK 2,5 A"/>
    <x v="230"/>
    <x v="2"/>
    <x v="78"/>
    <x v="4"/>
    <x v="78"/>
    <s v="DB37-*m"/>
    <x v="1"/>
    <s v="CPO101"/>
    <n v="1"/>
    <s v="BP021"/>
    <x v="78"/>
    <n v="11"/>
    <n v="11"/>
    <x v="3"/>
    <n v="32"/>
    <n v="0.1"/>
    <s v="DCS AMMONIA-UTILITIES"/>
    <m/>
    <m/>
    <m/>
    <s v="O1011210"/>
    <n v="11"/>
    <m/>
    <s v="11-Auxiliary Boiler Area"/>
    <x v="20"/>
    <x v="20"/>
    <x v="0"/>
    <m/>
    <s v=""/>
    <s v=""/>
    <m/>
    <s v="TS-G-02:3/_x000a_O1011210:11A"/>
    <s v="TS-G-02:4/_x000a_O1011210:11C"/>
    <m/>
    <m/>
    <m/>
    <s v=""/>
    <s v=""/>
    <x v="2"/>
    <x v="2"/>
    <x v="0"/>
    <x v="1"/>
    <x v="1"/>
    <s v="11A"/>
    <s v="11C"/>
    <x v="10"/>
    <x v="10"/>
    <x v="1487"/>
    <x v="1731"/>
  </r>
  <r>
    <s v="01"/>
    <m/>
    <s v="Сигнал"/>
    <s v="17-X -113933-A"/>
    <x v="1602"/>
    <s v="11"/>
    <s v="STEAM TURBINE ALARM"/>
    <n v="0"/>
    <s v="Lamp"/>
    <s v="4124-FB-VD-BD00317L11111310"/>
    <x v="21"/>
    <x v="13"/>
    <m/>
    <s v="17-C-DD-N-002-LP002-L111"/>
    <s v="08 Core"/>
    <s v="C.05"/>
    <x v="8"/>
    <x v="24"/>
    <x v="1"/>
    <n v="6"/>
    <s v=""/>
    <s v="8"/>
    <s v="AVK 2,5 A, AVK 2,5 A"/>
    <x v="230"/>
    <x v="2"/>
    <x v="78"/>
    <x v="4"/>
    <x v="78"/>
    <s v="DB37-*m"/>
    <x v="1"/>
    <s v="CPO101"/>
    <n v="1"/>
    <s v="BP021"/>
    <x v="78"/>
    <n v="11"/>
    <n v="12"/>
    <x v="3"/>
    <n v="32"/>
    <n v="0.1"/>
    <s v="DCS AMMONIA-UTILITIES"/>
    <m/>
    <m/>
    <m/>
    <s v="O1011210"/>
    <n v="12"/>
    <m/>
    <s v="11-Auxiliary Boiler Area"/>
    <x v="20"/>
    <x v="20"/>
    <x v="0"/>
    <m/>
    <s v=""/>
    <s v=""/>
    <m/>
    <s v="TS-G-02:5/_x000a_O1011210:12A"/>
    <s v="TS-G-02:6/_x000a_O1011210:12C"/>
    <m/>
    <m/>
    <m/>
    <s v=""/>
    <s v=""/>
    <x v="2"/>
    <x v="2"/>
    <x v="0"/>
    <x v="1"/>
    <x v="1"/>
    <s v="12A"/>
    <s v="12C"/>
    <x v="11"/>
    <x v="11"/>
    <x v="1488"/>
    <x v="1732"/>
  </r>
  <r>
    <s v="01"/>
    <m/>
    <s v="Сигнал"/>
    <s v="17-X -090301 "/>
    <x v="1603"/>
    <s v="10"/>
    <s v="DRYER RUNNING STATUS TRAIN A"/>
    <s v="ВКЛЮЧЕНИЕ ОСУШКИ ПОТОКА А"/>
    <s v="Lamp"/>
    <s v="4124-GY-VD-BD17517L091091_SH.2"/>
    <x v="21"/>
    <x v="13"/>
    <m/>
    <s v="17-C-DD-N-002-LP003A-L091"/>
    <s v="16 Core"/>
    <s v="C.01"/>
    <x v="8"/>
    <x v="25"/>
    <x v="5"/>
    <n v="2"/>
    <s v=""/>
    <s v="16"/>
    <s v="AVK 2,5 A, AVK 2,5 A"/>
    <x v="230"/>
    <x v="2"/>
    <x v="78"/>
    <x v="4"/>
    <x v="78"/>
    <s v="DB37-*m"/>
    <x v="1"/>
    <s v="CPO101"/>
    <n v="1"/>
    <s v="BP021"/>
    <x v="78"/>
    <n v="11"/>
    <n v="13"/>
    <x v="3"/>
    <n v="32"/>
    <n v="0.1"/>
    <s v="DCS AMMONIA-UTILITIES"/>
    <m/>
    <m/>
    <m/>
    <s v="O1011210"/>
    <n v="13"/>
    <m/>
    <s v="10-Combined Bldgn-N2 plant, Demi water"/>
    <x v="20"/>
    <x v="20"/>
    <x v="0"/>
    <m/>
    <s v=""/>
    <s v=""/>
    <m/>
    <s v="TS-G-03:1/_x000a_O1011210:13A"/>
    <s v="TS-G-03:2/_x000a_O1011210:13C"/>
    <m/>
    <m/>
    <m/>
    <s v=""/>
    <s v=""/>
    <x v="2"/>
    <x v="2"/>
    <x v="0"/>
    <x v="1"/>
    <x v="1"/>
    <s v="13A"/>
    <s v="13C"/>
    <x v="12"/>
    <x v="12"/>
    <x v="1489"/>
    <x v="1733"/>
  </r>
  <r>
    <s v="01"/>
    <m/>
    <s v="Сигнал"/>
    <s v="17-X -090302"/>
    <x v="1604"/>
    <s v="10"/>
    <s v="DRYER ALARM STATUS TRAIN A"/>
    <s v="АВАРИЯ ОСУШКИ ПОТОКА А"/>
    <s v="Lamp"/>
    <s v="4124-GY-VD-BD17517L091091_SH.2"/>
    <x v="21"/>
    <x v="13"/>
    <m/>
    <s v="17-C-DD-N-002-LP003A-L091"/>
    <s v="16 Core"/>
    <s v="C.03"/>
    <x v="8"/>
    <x v="25"/>
    <x v="0"/>
    <n v="4"/>
    <s v=""/>
    <s v="16"/>
    <s v="AVK 2,5 A, AVK 2,5 A"/>
    <x v="230"/>
    <x v="2"/>
    <x v="78"/>
    <x v="4"/>
    <x v="78"/>
    <s v="DB37-*m"/>
    <x v="1"/>
    <s v="CPO101"/>
    <n v="1"/>
    <s v="BP021"/>
    <x v="78"/>
    <n v="11"/>
    <n v="14"/>
    <x v="3"/>
    <n v="32"/>
    <n v="0.1"/>
    <s v="DCS AMMONIA-UTILITIES"/>
    <m/>
    <m/>
    <m/>
    <s v="O1011210"/>
    <n v="14"/>
    <m/>
    <s v="10-Combined Bldgn-N2 plant, Demi water"/>
    <x v="20"/>
    <x v="20"/>
    <x v="0"/>
    <m/>
    <s v=""/>
    <s v=""/>
    <m/>
    <s v="TS-G-03:3/_x000a_O1011210:14A"/>
    <s v="TS-G-03:4/_x000a_O1011210:14C"/>
    <m/>
    <m/>
    <m/>
    <s v=""/>
    <s v=""/>
    <x v="2"/>
    <x v="2"/>
    <x v="0"/>
    <x v="1"/>
    <x v="1"/>
    <s v="14A"/>
    <s v="14C"/>
    <x v="13"/>
    <x v="13"/>
    <x v="1490"/>
    <x v="1734"/>
  </r>
  <r>
    <s v="01"/>
    <m/>
    <s v="Сигнал"/>
    <s v="17-X -090352 "/>
    <x v="1605"/>
    <s v="10"/>
    <s v="DRYER ALARM STATUS TRAIN B"/>
    <s v="АВАРИЯ ОСУШКИ ПОТОКА В"/>
    <s v="Lamp"/>
    <s v="4124-GY-VD-BD17517L091091_SH.2"/>
    <x v="21"/>
    <x v="13"/>
    <m/>
    <s v="17-C-DD-N-002-LP003A-L091"/>
    <s v="16 Core"/>
    <s v="C.11"/>
    <x v="8"/>
    <x v="25"/>
    <x v="4"/>
    <n v="12"/>
    <s v=""/>
    <s v="16"/>
    <s v="AVK 2,5 A, AVK 2,5 A"/>
    <x v="230"/>
    <x v="2"/>
    <x v="78"/>
    <x v="4"/>
    <x v="78"/>
    <s v="DB37-*m"/>
    <x v="1"/>
    <s v="CPO101"/>
    <n v="1"/>
    <s v="BP021"/>
    <x v="78"/>
    <n v="11"/>
    <n v="15"/>
    <x v="3"/>
    <n v="32"/>
    <n v="0.1"/>
    <s v="DCS AMMONIA-UTILITIES"/>
    <m/>
    <m/>
    <m/>
    <s v="O1011210"/>
    <n v="15"/>
    <m/>
    <s v="10-Combined Bldgn-N2 plant, Demi water"/>
    <x v="20"/>
    <x v="20"/>
    <x v="0"/>
    <m/>
    <s v=""/>
    <s v=""/>
    <m/>
    <s v="TS-G-03:11/_x000a_O1011210:15A"/>
    <s v="TS-G-03:12/_x000a_O1011210:15C"/>
    <m/>
    <m/>
    <m/>
    <s v=""/>
    <s v=""/>
    <x v="2"/>
    <x v="2"/>
    <x v="0"/>
    <x v="1"/>
    <x v="1"/>
    <s v="15A"/>
    <s v="15C"/>
    <x v="14"/>
    <x v="14"/>
    <x v="1491"/>
    <x v="1735"/>
  </r>
  <r>
    <s v="01"/>
    <m/>
    <s v="Сигнал"/>
    <s v="17-X -090351"/>
    <x v="1606"/>
    <s v="10"/>
    <s v="DRYER RUNNING STATUS TRAIN B"/>
    <s v="ВКЛЮЧЕНИЕ ОСУШКИ ПОТОКА В"/>
    <s v="Lamp"/>
    <s v="4124-GY-VD-BD17517L091091_SH.2"/>
    <x v="21"/>
    <x v="13"/>
    <m/>
    <s v="17-C-DD-N-002-LP003B-L091"/>
    <s v="02 Core"/>
    <s v="C.01"/>
    <x v="8"/>
    <x v="31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16"/>
    <x v="3"/>
    <n v="32"/>
    <n v="0.1"/>
    <s v="DCS AMMONIA-UTILITIES"/>
    <m/>
    <m/>
    <m/>
    <s v="O1011210"/>
    <n v="16"/>
    <m/>
    <s v="10-Combined Bldgn-N2 plant, Demi water"/>
    <x v="20"/>
    <x v="20"/>
    <x v="0"/>
    <m/>
    <s v=""/>
    <s v=""/>
    <m/>
    <s v="TS-H-01:1/_x000a_O1011210:16A"/>
    <s v="TS-H-01:2/_x000a_O1011210:16C"/>
    <m/>
    <m/>
    <m/>
    <s v=""/>
    <s v=""/>
    <x v="2"/>
    <x v="2"/>
    <x v="0"/>
    <x v="1"/>
    <x v="1"/>
    <s v="16A"/>
    <s v="16C"/>
    <x v="15"/>
    <x v="15"/>
    <x v="1492"/>
    <x v="1736"/>
  </r>
  <r>
    <s v="01"/>
    <m/>
    <s v="Сигнал"/>
    <s v="17-X -11250  -B"/>
    <x v="1607"/>
    <s v="11"/>
    <s v="Common Alarm Lamp"/>
    <s v="ОБЩАЯ АВАРИЯ ЛАМПА"/>
    <s v="Lamp"/>
    <s v="4124-GG-VD-BD17117P111037_SH.2"/>
    <x v="21"/>
    <x v="13"/>
    <m/>
    <s v="17-C-DD-N-003-LP001-P111A"/>
    <s v="02 Core"/>
    <s v="C.01"/>
    <x v="8"/>
    <x v="29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17"/>
    <x v="3"/>
    <n v="32"/>
    <n v="0.1"/>
    <s v="DCS AMMONIA-UTILITIES"/>
    <m/>
    <m/>
    <m/>
    <s v="O1011210"/>
    <n v="17"/>
    <m/>
    <s v="11-Auxiliary Boiler Area"/>
    <x v="20"/>
    <x v="20"/>
    <x v="0"/>
    <m/>
    <s v=""/>
    <s v=""/>
    <m/>
    <s v="TS-H-03:1/_x000a_O1011210:17A"/>
    <s v="TS-H-03:2/_x000a_O1011210:17C"/>
    <m/>
    <m/>
    <m/>
    <s v=""/>
    <s v=""/>
    <x v="2"/>
    <x v="2"/>
    <x v="0"/>
    <x v="1"/>
    <x v="1"/>
    <s v="17A"/>
    <s v="17C"/>
    <x v="17"/>
    <x v="49"/>
    <x v="1493"/>
    <x v="1737"/>
  </r>
  <r>
    <s v="01"/>
    <m/>
    <s v="Сигнал"/>
    <s v="17-X -07021"/>
    <x v="1608"/>
    <s v="00"/>
    <s v="BACKWASH OUTLET FROM FILTER L-72B"/>
    <s v=" ВЫХОД ПРОМЫВКИ ФИЛЬТРА L72B"/>
    <s v="Solenoid Valve"/>
    <s v="4124-GF-VD-BD17717L072003"/>
    <x v="21"/>
    <x v="13"/>
    <m/>
    <s v="17-XY-07021"/>
    <s v="02 Core"/>
    <s v="C.01"/>
    <x v="8"/>
    <x v="80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18"/>
    <x v="3"/>
    <n v="32"/>
    <n v="0.25"/>
    <s v="DCS AMMONIA-UTILITIES"/>
    <m/>
    <m/>
    <m/>
    <s v="O1011210"/>
    <n v="18"/>
    <m/>
    <s v="00-Common"/>
    <x v="20"/>
    <x v="20"/>
    <x v="0"/>
    <m/>
    <s v=""/>
    <s v=""/>
    <m/>
    <s v="TS-F-11:1/_x000a_O1011210:18A"/>
    <s v="TS-F-11:2/_x000a_O1011210:18C"/>
    <m/>
    <m/>
    <m/>
    <s v=""/>
    <s v=""/>
    <x v="2"/>
    <x v="2"/>
    <x v="0"/>
    <x v="1"/>
    <x v="1"/>
    <s v="18A"/>
    <s v="18C"/>
    <x v="18"/>
    <x v="50"/>
    <x v="1494"/>
    <x v="1738"/>
  </r>
  <r>
    <s v="01"/>
    <m/>
    <s v="Сигнал"/>
    <s v="17-X -07023"/>
    <x v="1609"/>
    <s v="00"/>
    <s v="BACKWASH OUTLET FROM FILTER L-72A"/>
    <s v=" ВЫХОД ПРОМЫВКИ ФИЛЬТРА L72А"/>
    <s v="Solenoid Valve"/>
    <s v="4124-GF-VD-BD17717L072003"/>
    <x v="21"/>
    <x v="13"/>
    <m/>
    <s v="17-XY-07023"/>
    <s v="02 Core"/>
    <s v="C.01"/>
    <x v="8"/>
    <x v="81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19"/>
    <x v="3"/>
    <n v="32"/>
    <n v="0.25"/>
    <s v="DCS AMMONIA-UTILITIES"/>
    <m/>
    <m/>
    <m/>
    <s v="O1011210"/>
    <n v="19"/>
    <m/>
    <s v="00-Common"/>
    <x v="20"/>
    <x v="20"/>
    <x v="0"/>
    <m/>
    <s v=""/>
    <s v=""/>
    <m/>
    <s v="TS-F-12:1/_x000a_O1011210:19A"/>
    <s v="TS-F-12:2/_x000a_O1011210:19C"/>
    <m/>
    <m/>
    <m/>
    <s v=""/>
    <s v=""/>
    <x v="2"/>
    <x v="2"/>
    <x v="0"/>
    <x v="1"/>
    <x v="1"/>
    <s v="19A"/>
    <s v="19C"/>
    <x v="19"/>
    <x v="51"/>
    <x v="1495"/>
    <x v="1739"/>
  </r>
  <r>
    <s v="01"/>
    <m/>
    <s v="Сигнал"/>
    <s v="17-X -09005"/>
    <x v="1610"/>
    <s v="10"/>
    <s v="AI From PSA dryer"/>
    <s v="ВОЗДУХ КИП ОТ ОСУШИТЕЛЯ"/>
    <s v="Solenoid Valve"/>
    <s v="4124-XZ-DM-21709001"/>
    <x v="21"/>
    <x v="13"/>
    <m/>
    <s v="17-XY-09005"/>
    <s v="02 Core"/>
    <s v="C.01"/>
    <x v="8"/>
    <x v="82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20"/>
    <x v="3"/>
    <n v="32"/>
    <n v="0.25"/>
    <s v="DCS AMMONIA-UTILITIES"/>
    <m/>
    <m/>
    <m/>
    <s v="O1011210"/>
    <n v="20"/>
    <m/>
    <s v="10-Combined Bldgn-N2 plant, Demi water"/>
    <x v="20"/>
    <x v="20"/>
    <x v="0"/>
    <m/>
    <s v=""/>
    <s v=""/>
    <m/>
    <s v="TS-F-13:1/_x000a_O1011210:20A"/>
    <s v="TS-F-13:2/_x000a_O1011210:20C"/>
    <m/>
    <m/>
    <m/>
    <s v=""/>
    <s v=""/>
    <x v="2"/>
    <x v="2"/>
    <x v="0"/>
    <x v="1"/>
    <x v="1"/>
    <s v="20A"/>
    <s v="20C"/>
    <x v="20"/>
    <x v="52"/>
    <x v="1496"/>
    <x v="1740"/>
  </r>
  <r>
    <s v="01"/>
    <m/>
    <s v="Сигнал"/>
    <s v="17-X -17101"/>
    <x v="1611"/>
    <s v="17"/>
    <s v="Glycol water return service"/>
    <s v="ВОЗВРАТ ВОДНО-ГЛИКОЛЕВОЙ СМЕСИ"/>
    <s v="Solenoid Valve"/>
    <s v="4124-XZ-DM-21717101"/>
    <x v="21"/>
    <x v="13"/>
    <m/>
    <s v="17-XY-17101"/>
    <s v="02 Core"/>
    <s v="C.01"/>
    <x v="8"/>
    <x v="83"/>
    <x v="5"/>
    <n v="2"/>
    <s v=""/>
    <s v="2"/>
    <s v="AVK 2,5 A, AVK 2,5 A"/>
    <x v="230"/>
    <x v="2"/>
    <x v="78"/>
    <x v="4"/>
    <x v="78"/>
    <s v="DB37-*m"/>
    <x v="1"/>
    <s v="CPO101"/>
    <n v="1"/>
    <s v="BP021"/>
    <x v="78"/>
    <n v="11"/>
    <n v="21"/>
    <x v="3"/>
    <n v="32"/>
    <n v="0.25"/>
    <s v="DCS AMMONIA-UTILITIES"/>
    <m/>
    <m/>
    <m/>
    <s v="O1011210"/>
    <n v="21"/>
    <m/>
    <s v="17-Glycol Preparation Area"/>
    <x v="20"/>
    <x v="20"/>
    <x v="0"/>
    <m/>
    <s v=""/>
    <s v=""/>
    <m/>
    <s v="TS-F-14:1/_x000a_O1011210:21A"/>
    <s v="TS-F-14:2/_x000a_O1011210:21C"/>
    <m/>
    <m/>
    <m/>
    <s v=""/>
    <s v=""/>
    <x v="2"/>
    <x v="2"/>
    <x v="0"/>
    <x v="1"/>
    <x v="1"/>
    <s v="21A"/>
    <s v="21C"/>
    <x v="21"/>
    <x v="53"/>
    <x v="1497"/>
    <x v="1741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2"/>
    <x v="3"/>
    <n v="32"/>
    <s v=""/>
    <s v="DCS AMMONIA-UTILITIES"/>
    <m/>
    <m/>
    <m/>
    <s v="O1011210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3"/>
    <x v="3"/>
    <n v="32"/>
    <s v=""/>
    <s v="DCS AMMONIA-UTILITIES"/>
    <m/>
    <m/>
    <m/>
    <s v="O1011210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4"/>
    <x v="3"/>
    <n v="32"/>
    <s v=""/>
    <s v="DCS AMMONIA-UTILITIES"/>
    <m/>
    <m/>
    <m/>
    <s v="O1011210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5"/>
    <x v="3"/>
    <n v="32"/>
    <s v=""/>
    <s v="DCS AMMONIA-UTILITIES"/>
    <m/>
    <m/>
    <m/>
    <s v="O1011210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6"/>
    <x v="3"/>
    <n v="32"/>
    <s v=""/>
    <s v="DCS AMMONIA-UTILITIES"/>
    <m/>
    <m/>
    <m/>
    <s v="O1011210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7"/>
    <x v="3"/>
    <n v="32"/>
    <s v=""/>
    <s v="DCS AMMONIA-UTILITIES"/>
    <m/>
    <m/>
    <m/>
    <s v="O1011210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8"/>
    <x v="3"/>
    <n v="32"/>
    <s v=""/>
    <s v="DCS AMMONIA-UTILITIES"/>
    <m/>
    <m/>
    <m/>
    <s v="O1011210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29"/>
    <x v="3"/>
    <n v="32"/>
    <s v=""/>
    <s v="DCS AMMONIA-UTILITIES"/>
    <m/>
    <m/>
    <m/>
    <s v="O1011210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30"/>
    <x v="3"/>
    <n v="32"/>
    <s v=""/>
    <s v="DCS AMMONIA-UTILITIES"/>
    <m/>
    <m/>
    <m/>
    <s v="O1011210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31"/>
    <x v="3"/>
    <n v="32"/>
    <s v=""/>
    <s v="DCS AMMONIA-UTILITIES"/>
    <m/>
    <m/>
    <m/>
    <s v="O1011210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8"/>
    <x v="6"/>
    <x v="8"/>
    <m/>
    <m/>
    <s v=""/>
    <s v="AVK 2,5 A, AVK 2,5 A"/>
    <x v="230"/>
    <x v="2"/>
    <x v="78"/>
    <x v="4"/>
    <x v="78"/>
    <s v="DB37-*m"/>
    <x v="1"/>
    <s v="CPO101"/>
    <n v="1"/>
    <s v="BP021"/>
    <x v="78"/>
    <n v="11"/>
    <n v="32"/>
    <x v="3"/>
    <n v="32"/>
    <s v=""/>
    <s v="DCS AMMONIA-UTILITIES"/>
    <m/>
    <m/>
    <m/>
    <s v="O1011210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H -11281"/>
    <x v="1612"/>
    <s v="11"/>
    <s v="DCS Start Command TO OST"/>
    <s v="17-STP-110-A ПУСК"/>
    <s v="Hand Switch"/>
    <s v="4124-GG-VD-BD17117P111037_SH.2"/>
    <x v="30"/>
    <x v="17"/>
    <m/>
    <s v="17-I-DD-N-022BL02"/>
    <s v="06 Pair"/>
    <s v="Pr.01"/>
    <x v="8"/>
    <x v="26"/>
    <x v="5"/>
    <n v="2"/>
    <s v=""/>
    <s v="12"/>
    <s v="AVK 2,5 A, AVK 2,5 A"/>
    <x v="230"/>
    <x v="2"/>
    <x v="79"/>
    <x v="4"/>
    <x v="79"/>
    <s v="DB37-*m"/>
    <x v="1"/>
    <s v="CPO101"/>
    <n v="1"/>
    <s v="BP021"/>
    <x v="79"/>
    <n v="12"/>
    <n v="1"/>
    <x v="3"/>
    <n v="32"/>
    <s v=""/>
    <s v="DCS AMMONIA-UTILITIES"/>
    <m/>
    <m/>
    <m/>
    <s v="O1011211"/>
    <n v="1"/>
    <m/>
    <s v="11-Auxiliary Boiler Area"/>
    <x v="20"/>
    <x v="20"/>
    <x v="0"/>
    <m/>
    <s v=""/>
    <s v=""/>
    <m/>
    <s v="TS-G-04:1/_x000a_O1011211:1A"/>
    <s v="TS-G-04:2/_x000a_O1011211:1B"/>
    <m/>
    <m/>
    <m/>
    <s v=""/>
    <s v=""/>
    <x v="2"/>
    <x v="2"/>
    <x v="0"/>
    <x v="1"/>
    <x v="1"/>
    <s v="1A"/>
    <s v="1B"/>
    <x v="0"/>
    <x v="17"/>
    <x v="1498"/>
    <x v="1742"/>
  </r>
  <r>
    <s v="01"/>
    <m/>
    <s v="Сигнал"/>
    <s v="17-H -11281"/>
    <x v="1613"/>
    <s v="11"/>
    <s v="17-STP-110-A  RESET TO OST"/>
    <s v="17-STP-110-A СБРОС В ???"/>
    <s v="Hand Switch"/>
    <s v="4124-GG-VD-BD17117P111037_SH.2"/>
    <x v="30"/>
    <x v="17"/>
    <m/>
    <s v="17-I-DD-N-022BL02"/>
    <s v="06 Pair"/>
    <s v="Pr.02"/>
    <x v="8"/>
    <x v="26"/>
    <x v="0"/>
    <n v="4"/>
    <s v=""/>
    <s v="12"/>
    <s v="AVK 2,5 A, AVK 2,5 A"/>
    <x v="230"/>
    <x v="2"/>
    <x v="79"/>
    <x v="4"/>
    <x v="79"/>
    <s v="DB37-*m"/>
    <x v="1"/>
    <s v="CPO101"/>
    <n v="1"/>
    <s v="BP021"/>
    <x v="79"/>
    <n v="12"/>
    <n v="2"/>
    <x v="3"/>
    <n v="32"/>
    <s v=""/>
    <s v="DCS AMMONIA-UTILITIES"/>
    <m/>
    <m/>
    <m/>
    <s v="O1011211"/>
    <n v="2"/>
    <m/>
    <s v="11-Auxiliary Boiler Area"/>
    <x v="20"/>
    <x v="20"/>
    <x v="0"/>
    <m/>
    <s v=""/>
    <s v=""/>
    <m/>
    <s v="TS-G-04:3/_x000a_O1011211:2A"/>
    <s v="TS-G-04:4/_x000a_O1011211:2B"/>
    <m/>
    <m/>
    <m/>
    <s v=""/>
    <s v=""/>
    <x v="2"/>
    <x v="2"/>
    <x v="0"/>
    <x v="1"/>
    <x v="1"/>
    <s v="2A"/>
    <s v="2B"/>
    <x v="1"/>
    <x v="18"/>
    <x v="1499"/>
    <x v="1743"/>
  </r>
  <r>
    <s v="01"/>
    <m/>
    <s v="Сигнал"/>
    <s v="17-H -113938"/>
    <x v="1614"/>
    <s v="11"/>
    <s v="17-L-111-STK-101-A  Start Command TO OST"/>
    <s v="КОМАНДА ПУСК 17-L-111-STK-101-A"/>
    <s v="Hand Switch"/>
    <s v="4124-FB-VD-BD00317L11111310"/>
    <x v="30"/>
    <x v="17"/>
    <m/>
    <s v="17-I-DD-N-022BL02"/>
    <s v="06 Pair"/>
    <s v="Pr.03"/>
    <x v="8"/>
    <x v="26"/>
    <x v="1"/>
    <n v="6"/>
    <s v=""/>
    <s v="12"/>
    <s v="AVK 2,5 A, AVK 2,5 A"/>
    <x v="230"/>
    <x v="2"/>
    <x v="79"/>
    <x v="4"/>
    <x v="79"/>
    <s v="DB37-*m"/>
    <x v="1"/>
    <s v="CPO101"/>
    <n v="1"/>
    <s v="BP021"/>
    <x v="79"/>
    <n v="12"/>
    <n v="3"/>
    <x v="3"/>
    <n v="32"/>
    <s v=""/>
    <s v="DCS AMMONIA-UTILITIES"/>
    <m/>
    <m/>
    <m/>
    <s v="O1011211"/>
    <n v="3"/>
    <m/>
    <s v="11-Auxiliary Boiler Area"/>
    <x v="20"/>
    <x v="20"/>
    <x v="0"/>
    <m/>
    <s v=""/>
    <s v=""/>
    <m/>
    <s v="TS-G-04:5/_x000a_O1011211:3A"/>
    <s v="TS-G-04:6/_x000a_O1011211:3B"/>
    <m/>
    <m/>
    <m/>
    <s v=""/>
    <s v=""/>
    <x v="2"/>
    <x v="2"/>
    <x v="0"/>
    <x v="1"/>
    <x v="1"/>
    <s v="3A"/>
    <s v="3B"/>
    <x v="2"/>
    <x v="19"/>
    <x v="1500"/>
    <x v="1744"/>
  </r>
  <r>
    <s v="01"/>
    <m/>
    <s v="Сигнал"/>
    <s v="17-H -113938"/>
    <x v="1615"/>
    <s v="11"/>
    <s v="17-L-111-STK-101-A  RESET TO OST"/>
    <s v="КОМАНДА СБРОС 17-L-111-STK-101-A"/>
    <s v=" Reset Switch "/>
    <s v="4124-FB-VD-BD00317L11111310"/>
    <x v="30"/>
    <x v="17"/>
    <m/>
    <s v="17-I-DD-N-022BL02"/>
    <s v="06 Pair"/>
    <s v="Pr.04"/>
    <x v="8"/>
    <x v="26"/>
    <x v="2"/>
    <n v="8"/>
    <s v=""/>
    <s v="12"/>
    <s v="AVK 2,5 A, AVK 2,5 A"/>
    <x v="230"/>
    <x v="2"/>
    <x v="79"/>
    <x v="4"/>
    <x v="79"/>
    <s v="DB37-*m"/>
    <x v="1"/>
    <s v="CPO101"/>
    <n v="1"/>
    <s v="BP021"/>
    <x v="79"/>
    <n v="12"/>
    <n v="4"/>
    <x v="3"/>
    <n v="32"/>
    <s v=""/>
    <s v="DCS AMMONIA-UTILITIES"/>
    <m/>
    <m/>
    <m/>
    <s v="O1011211"/>
    <n v="4"/>
    <m/>
    <s v="11-Auxiliary Boiler Area"/>
    <x v="20"/>
    <x v="20"/>
    <x v="0"/>
    <m/>
    <s v=""/>
    <s v=""/>
    <m/>
    <s v="TS-G-04:7/_x000a_O1011211:4A"/>
    <s v="TS-G-04:8/_x000a_O1011211:4B"/>
    <m/>
    <m/>
    <m/>
    <s v=""/>
    <s v=""/>
    <x v="2"/>
    <x v="2"/>
    <x v="0"/>
    <x v="1"/>
    <x v="1"/>
    <s v="4A"/>
    <s v="4B"/>
    <x v="3"/>
    <x v="20"/>
    <x v="1501"/>
    <x v="1745"/>
  </r>
  <r>
    <s v="01"/>
    <m/>
    <s v="Сигнал"/>
    <s v="17-H -100245"/>
    <x v="1616"/>
    <s v="10"/>
    <s v="Nitrogen Package OSS Train A activation command"/>
    <s v="ПОДАЧА АЗОТА ТРЕНИРОВКА А"/>
    <s v="Exchange Signal"/>
    <s v="4124-FY-VD-BD17517L10100002"/>
    <x v="30"/>
    <x v="17"/>
    <m/>
    <s v="17-I-DD-N-002-BL02-L101"/>
    <s v="06 Pair"/>
    <s v="Pr.01"/>
    <x v="8"/>
    <x v="30"/>
    <x v="5"/>
    <n v="2"/>
    <s v=""/>
    <s v="12"/>
    <s v="AVK 2,5 A, AVK 2,5 A"/>
    <x v="230"/>
    <x v="2"/>
    <x v="79"/>
    <x v="4"/>
    <x v="79"/>
    <s v="DB37-*m"/>
    <x v="1"/>
    <s v="CPO101"/>
    <n v="1"/>
    <s v="BP021"/>
    <x v="79"/>
    <n v="12"/>
    <n v="5"/>
    <x v="3"/>
    <n v="32"/>
    <s v=""/>
    <s v="DCS AMMONIA-UTILITIES"/>
    <m/>
    <m/>
    <m/>
    <s v="O1011211"/>
    <n v="5"/>
    <m/>
    <s v="10-Combined Bldgn-N2 plant, Demi water"/>
    <x v="20"/>
    <x v="20"/>
    <x v="0"/>
    <m/>
    <s v=""/>
    <s v=""/>
    <m/>
    <s v="TS-H-04:1/_x000a_O1011211:5A"/>
    <s v="TS-H-04:2/_x000a_O1011211:5B"/>
    <m/>
    <m/>
    <m/>
    <s v=""/>
    <s v=""/>
    <x v="2"/>
    <x v="2"/>
    <x v="0"/>
    <x v="1"/>
    <x v="1"/>
    <s v="5A"/>
    <s v="5B"/>
    <x v="4"/>
    <x v="21"/>
    <x v="1502"/>
    <x v="1746"/>
  </r>
  <r>
    <s v="01"/>
    <m/>
    <s v="Сигнал"/>
    <s v="17-H -100245"/>
    <x v="1617"/>
    <s v="10"/>
    <s v="Nitrogen Package OSS Train B activation command"/>
    <s v="ПОДАЧА АЗОТА ТРЕНИРОВКА В"/>
    <s v="Exchange Signal"/>
    <s v="4124-FY-VD-BD17517L10100002"/>
    <x v="30"/>
    <x v="17"/>
    <m/>
    <s v="17-I-DD-N-002-BL02-L101"/>
    <s v="06 Pair"/>
    <s v="Pr.02"/>
    <x v="8"/>
    <x v="30"/>
    <x v="0"/>
    <n v="4"/>
    <s v=""/>
    <s v="12"/>
    <s v="AVK 2,5 A, AVK 2,5 A"/>
    <x v="230"/>
    <x v="2"/>
    <x v="79"/>
    <x v="4"/>
    <x v="79"/>
    <s v="DB37-*m"/>
    <x v="1"/>
    <s v="CPO101"/>
    <n v="1"/>
    <s v="BP021"/>
    <x v="79"/>
    <n v="12"/>
    <n v="6"/>
    <x v="3"/>
    <n v="32"/>
    <s v=""/>
    <s v="DCS AMMONIA-UTILITIES"/>
    <m/>
    <m/>
    <m/>
    <s v="O1011211"/>
    <n v="6"/>
    <m/>
    <s v="10-Combined Bldgn-N2 plant, Demi water"/>
    <x v="20"/>
    <x v="20"/>
    <x v="0"/>
    <m/>
    <s v=""/>
    <s v=""/>
    <m/>
    <s v="TS-H-04:3/_x000a_O1011211:6A"/>
    <s v="TS-H-04:4/_x000a_O1011211:6B"/>
    <m/>
    <m/>
    <m/>
    <s v=""/>
    <s v=""/>
    <x v="2"/>
    <x v="2"/>
    <x v="0"/>
    <x v="1"/>
    <x v="1"/>
    <s v="6A"/>
    <s v="6B"/>
    <x v="5"/>
    <x v="22"/>
    <x v="1503"/>
    <x v="1747"/>
  </r>
  <r>
    <s v="01"/>
    <m/>
    <s v="Сигнал"/>
    <s v="17-P  -090210"/>
    <x v="1618"/>
    <s v="10"/>
    <s v="Intertrip signal for process trip ( IA) Compressor B"/>
    <s v="ПУСК КОМПРЕССОРА В"/>
    <s v="Exchange Signal"/>
    <s v="4124-GY-VD-BD17517L091090"/>
    <x v="30"/>
    <x v="17"/>
    <m/>
    <s v="17-I-DD-N-002BL02-L091"/>
    <s v="06 Pair"/>
    <s v="Pr.01"/>
    <x v="8"/>
    <x v="49"/>
    <x v="5"/>
    <n v="2"/>
    <s v=""/>
    <s v="12"/>
    <s v="AVK 2,5 A, AVK 2,5 A"/>
    <x v="230"/>
    <x v="2"/>
    <x v="79"/>
    <x v="4"/>
    <x v="79"/>
    <s v="DB37-*m"/>
    <x v="1"/>
    <s v="CPO101"/>
    <n v="1"/>
    <s v="BP021"/>
    <x v="79"/>
    <n v="12"/>
    <n v="7"/>
    <x v="3"/>
    <n v="32"/>
    <s v=""/>
    <s v="DCS AMMONIA-UTILITIES"/>
    <m/>
    <m/>
    <m/>
    <s v="O1011211"/>
    <n v="7"/>
    <m/>
    <s v="10-Combined Bldgn-N2 plant, Demi water"/>
    <x v="20"/>
    <x v="20"/>
    <x v="0"/>
    <m/>
    <s v=""/>
    <s v=""/>
    <m/>
    <s v="TS-H-05:1/_x000a_O1011211:7A"/>
    <s v="TS-H-05:2/_x000a_O1011211:7B"/>
    <m/>
    <m/>
    <m/>
    <s v=""/>
    <s v=""/>
    <x v="2"/>
    <x v="2"/>
    <x v="0"/>
    <x v="1"/>
    <x v="1"/>
    <s v="7A"/>
    <s v="7B"/>
    <x v="6"/>
    <x v="23"/>
    <x v="1504"/>
    <x v="1748"/>
  </r>
  <r>
    <s v="01"/>
    <m/>
    <s v="Сигнал"/>
    <s v="17-P  -090211"/>
    <x v="1619"/>
    <s v="10"/>
    <s v="Intertrip signal for process trip ( IA) Compressor A"/>
    <s v="СТОП КОМПРЕССОРА В"/>
    <s v="Exchange Signal"/>
    <s v="4124-GY-VD-BD17517L091090"/>
    <x v="30"/>
    <x v="17"/>
    <m/>
    <s v="17-I-DD-N-002BL02-L091"/>
    <s v="06 Pair"/>
    <s v="Pr.02"/>
    <x v="8"/>
    <x v="49"/>
    <x v="0"/>
    <n v="4"/>
    <s v=""/>
    <s v="12"/>
    <s v="AVK 2,5 A, AVK 2,5 A"/>
    <x v="230"/>
    <x v="2"/>
    <x v="79"/>
    <x v="4"/>
    <x v="79"/>
    <s v="DB37-*m"/>
    <x v="1"/>
    <s v="CPO101"/>
    <n v="1"/>
    <s v="BP021"/>
    <x v="79"/>
    <n v="12"/>
    <n v="8"/>
    <x v="3"/>
    <n v="32"/>
    <s v=""/>
    <s v="DCS AMMONIA-UTILITIES"/>
    <m/>
    <m/>
    <m/>
    <s v="O1011211"/>
    <n v="8"/>
    <m/>
    <s v="10-Combined Bldgn-N2 plant, Demi water"/>
    <x v="20"/>
    <x v="20"/>
    <x v="0"/>
    <m/>
    <s v=""/>
    <s v=""/>
    <m/>
    <s v="TS-H-05:3/_x000a_O1011211:8A"/>
    <s v="TS-H-05:4/_x000a_O1011211:8B"/>
    <m/>
    <m/>
    <m/>
    <s v=""/>
    <s v=""/>
    <x v="2"/>
    <x v="2"/>
    <x v="0"/>
    <x v="1"/>
    <x v="1"/>
    <s v="8A"/>
    <s v="8B"/>
    <x v="7"/>
    <x v="24"/>
    <x v="1505"/>
    <x v="1749"/>
  </r>
  <r>
    <s v="01"/>
    <m/>
    <s v="Сигнал"/>
    <s v="17-P  -090110"/>
    <x v="1620"/>
    <s v="10"/>
    <s v="Intertrip signal for process trip ( IA) Compressor A"/>
    <s v="ПУСК КОМПРЕССОРА А"/>
    <s v="Exchange Signal"/>
    <s v="4124-GY-VD-BD17517L091090"/>
    <x v="30"/>
    <x v="17"/>
    <m/>
    <s v="17-I-DD-N-001BL02-L091"/>
    <s v="06 Pair"/>
    <s v="Pr.01"/>
    <x v="8"/>
    <x v="84"/>
    <x v="5"/>
    <n v="2"/>
    <s v=""/>
    <s v="12"/>
    <s v="AVK 2,5 A, AVK 2,5 A"/>
    <x v="230"/>
    <x v="2"/>
    <x v="79"/>
    <x v="4"/>
    <x v="79"/>
    <s v="DB37-*m"/>
    <x v="1"/>
    <s v="CPO101"/>
    <n v="1"/>
    <s v="BP021"/>
    <x v="79"/>
    <n v="12"/>
    <n v="9"/>
    <x v="3"/>
    <n v="32"/>
    <s v=""/>
    <s v="DCS AMMONIA-UTILITIES"/>
    <m/>
    <m/>
    <m/>
    <s v="O1011211"/>
    <n v="9"/>
    <m/>
    <s v="10-Combined Bldgn-N2 plant, Demi water"/>
    <x v="20"/>
    <x v="20"/>
    <x v="0"/>
    <m/>
    <s v=""/>
    <s v=""/>
    <m/>
    <s v="TS-H-06:1/_x000a_O1011211:9A"/>
    <s v="TS-H-06:2/_x000a_O1011211:9B"/>
    <m/>
    <m/>
    <m/>
    <s v=""/>
    <s v=""/>
    <x v="2"/>
    <x v="2"/>
    <x v="0"/>
    <x v="1"/>
    <x v="1"/>
    <s v="9A"/>
    <s v="9B"/>
    <x v="8"/>
    <x v="25"/>
    <x v="1506"/>
    <x v="1750"/>
  </r>
  <r>
    <s v="01"/>
    <m/>
    <s v="Сигнал"/>
    <s v="17-P  -090111"/>
    <x v="1621"/>
    <s v="10"/>
    <s v="Intertrip signal for process trip ( IA) Compressor B"/>
    <s v="СТОП КОМПРЕССОРА А"/>
    <s v="Exchange Signal"/>
    <s v="4124-GY-VD-BD17517L091090"/>
    <x v="30"/>
    <x v="17"/>
    <m/>
    <s v="17-I-DD-N-001BL02-L091"/>
    <s v="06 Pair"/>
    <s v="Pr.02"/>
    <x v="8"/>
    <x v="84"/>
    <x v="0"/>
    <n v="4"/>
    <s v=""/>
    <s v="12"/>
    <s v="AVK 2,5 A, AVK 2,5 A"/>
    <x v="230"/>
    <x v="2"/>
    <x v="79"/>
    <x v="4"/>
    <x v="79"/>
    <s v="DB37-*m"/>
    <x v="1"/>
    <s v="CPO101"/>
    <n v="1"/>
    <s v="BP021"/>
    <x v="79"/>
    <n v="12"/>
    <n v="10"/>
    <x v="3"/>
    <n v="32"/>
    <s v=""/>
    <s v="DCS AMMONIA-UTILITIES"/>
    <m/>
    <m/>
    <m/>
    <s v="O1011211"/>
    <n v="10"/>
    <m/>
    <s v="10-Combined Bldgn-N2 plant, Demi water"/>
    <x v="20"/>
    <x v="20"/>
    <x v="0"/>
    <m/>
    <s v=""/>
    <s v=""/>
    <m/>
    <s v="TS-H-06:3/_x000a_O1011211:10A"/>
    <s v="TS-H-06:4/_x000a_O1011211:10B"/>
    <m/>
    <m/>
    <m/>
    <s v=""/>
    <s v=""/>
    <x v="2"/>
    <x v="2"/>
    <x v="0"/>
    <x v="1"/>
    <x v="1"/>
    <s v="10A"/>
    <s v="10B"/>
    <x v="9"/>
    <x v="26"/>
    <x v="1507"/>
    <x v="1751"/>
  </r>
  <r>
    <s v="01"/>
    <m/>
    <s v="Сигнал"/>
    <s v="17-X -99999 "/>
    <x v="1622"/>
    <s v="10"/>
    <s v="Time synchronization command For Nitrogen Unit PLC"/>
    <s v="СИНХР ВРЕМ  ПЛК АЗОТ УСТАНОВКИ"/>
    <s v="Exchange Signal"/>
    <s v="4124-FY-VD-BD17517L10100002"/>
    <x v="30"/>
    <x v="17"/>
    <m/>
    <s v="17-I-DD-N-001-BL02-L101"/>
    <s v="30 Core"/>
    <s v="C.01"/>
    <x v="8"/>
    <x v="85"/>
    <x v="5"/>
    <n v="2"/>
    <s v=""/>
    <s v="30"/>
    <s v="AVK 2,5 A, AVK 2,5 A"/>
    <x v="230"/>
    <x v="2"/>
    <x v="79"/>
    <x v="4"/>
    <x v="79"/>
    <s v="DB37-*m"/>
    <x v="1"/>
    <s v="CPO101"/>
    <n v="1"/>
    <s v="BP021"/>
    <x v="79"/>
    <n v="12"/>
    <n v="11"/>
    <x v="3"/>
    <n v="32"/>
    <s v=""/>
    <s v="DCS AMMONIA-UTILITIES"/>
    <m/>
    <m/>
    <m/>
    <s v="O1011211"/>
    <n v="11"/>
    <m/>
    <s v="10-Combined Bldgn-N2 plant, Demi water"/>
    <x v="20"/>
    <x v="20"/>
    <x v="0"/>
    <m/>
    <s v=""/>
    <s v=""/>
    <m/>
    <s v="TS-H-07:1/_x000a_O1011211:11A"/>
    <s v="TS-H-07:2/_x000a_O1011211:11B"/>
    <m/>
    <m/>
    <m/>
    <s v=""/>
    <s v=""/>
    <x v="2"/>
    <x v="2"/>
    <x v="0"/>
    <x v="1"/>
    <x v="1"/>
    <s v="11A"/>
    <s v="11B"/>
    <x v="10"/>
    <x v="27"/>
    <x v="1508"/>
    <x v="1752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s v=""/>
    <s v=""/>
    <s v="AVK 2,5 A, AVK 2,5 A"/>
    <x v="230"/>
    <x v="2"/>
    <x v="79"/>
    <x v="4"/>
    <x v="79"/>
    <s v="DB37-*m"/>
    <x v="1"/>
    <s v="CPO101"/>
    <n v="1"/>
    <s v="BP021"/>
    <x v="79"/>
    <n v="12"/>
    <n v="12"/>
    <x v="3"/>
    <n v="32"/>
    <s v=""/>
    <s v="DCS AMMONIA-UTILITIES"/>
    <s v="переподключены сигналы (кабель 17-C-DD-N-001FL11-AH001)"/>
    <m/>
    <m/>
    <s v="O1011211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s v=""/>
    <s v=""/>
    <s v="AVK 2,5 A, AVK 2,5 A"/>
    <x v="230"/>
    <x v="2"/>
    <x v="79"/>
    <x v="4"/>
    <x v="79"/>
    <s v="DB37-*m"/>
    <x v="1"/>
    <s v="CPO101"/>
    <n v="1"/>
    <s v="BP021"/>
    <x v="79"/>
    <n v="12"/>
    <n v="13"/>
    <x v="3"/>
    <n v="32"/>
    <s v=""/>
    <s v="DCS AMMONIA-UTILITIES"/>
    <s v="переподключены сигналы (кабель 17-C-DD-N-001FL11-AH001)"/>
    <m/>
    <m/>
    <s v="O1011211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4"/>
    <x v="3"/>
    <n v="32"/>
    <s v=""/>
    <s v="DCS AMMONIA-UTILITIES"/>
    <m/>
    <m/>
    <m/>
    <s v="O1011211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5"/>
    <x v="3"/>
    <n v="32"/>
    <s v=""/>
    <s v="DCS AMMONIA-UTILITIES"/>
    <m/>
    <m/>
    <m/>
    <s v="O1011211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6"/>
    <x v="3"/>
    <n v="32"/>
    <s v=""/>
    <s v="DCS AMMONIA-UTILITIES"/>
    <m/>
    <m/>
    <m/>
    <s v="O1011211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7"/>
    <x v="3"/>
    <n v="32"/>
    <s v=""/>
    <s v="DCS AMMONIA-UTILITIES"/>
    <m/>
    <m/>
    <m/>
    <s v="O1011211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8"/>
    <x v="3"/>
    <n v="32"/>
    <s v=""/>
    <s v="DCS AMMONIA-UTILITIES"/>
    <m/>
    <m/>
    <m/>
    <s v="O1011211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19"/>
    <x v="3"/>
    <n v="32"/>
    <s v=""/>
    <s v="DCS AMMONIA-UTILITIES"/>
    <m/>
    <m/>
    <m/>
    <s v="O1011211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0"/>
    <x v="3"/>
    <n v="32"/>
    <s v=""/>
    <s v="DCS AMMONIA-UTILITIES"/>
    <m/>
    <m/>
    <m/>
    <s v="O1011211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1"/>
    <x v="3"/>
    <n v="32"/>
    <s v=""/>
    <s v="DCS AMMONIA-UTILITIES"/>
    <m/>
    <m/>
    <m/>
    <s v="O1011211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2"/>
    <x v="3"/>
    <n v="32"/>
    <s v=""/>
    <s v="DCS AMMONIA-UTILITIES"/>
    <m/>
    <m/>
    <m/>
    <s v="O1011211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3"/>
    <x v="3"/>
    <n v="32"/>
    <s v=""/>
    <s v="DCS AMMONIA-UTILITIES"/>
    <m/>
    <m/>
    <m/>
    <s v="O1011211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4"/>
    <x v="3"/>
    <n v="32"/>
    <s v=""/>
    <s v="DCS AMMONIA-UTILITIES"/>
    <m/>
    <m/>
    <m/>
    <s v="O1011211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5"/>
    <x v="3"/>
    <n v="32"/>
    <s v=""/>
    <s v="DCS AMMONIA-UTILITIES"/>
    <m/>
    <m/>
    <m/>
    <s v="O1011211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6"/>
    <x v="3"/>
    <n v="32"/>
    <s v=""/>
    <s v="DCS AMMONIA-UTILITIES"/>
    <m/>
    <m/>
    <m/>
    <s v="O1011211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7"/>
    <x v="3"/>
    <n v="32"/>
    <s v=""/>
    <s v="DCS AMMONIA-UTILITIES"/>
    <m/>
    <m/>
    <m/>
    <s v="O1011211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8"/>
    <x v="3"/>
    <n v="32"/>
    <s v=""/>
    <s v="DCS AMMONIA-UTILITIES"/>
    <m/>
    <m/>
    <m/>
    <s v="O1011211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29"/>
    <x v="3"/>
    <n v="32"/>
    <s v=""/>
    <s v="DCS AMMONIA-UTILITIES"/>
    <m/>
    <m/>
    <m/>
    <s v="O1011211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30"/>
    <x v="3"/>
    <n v="32"/>
    <s v=""/>
    <s v="DCS AMMONIA-UTILITIES"/>
    <m/>
    <m/>
    <m/>
    <s v="O1011211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31"/>
    <x v="3"/>
    <n v="32"/>
    <s v=""/>
    <s v="DCS AMMONIA-UTILITIES"/>
    <m/>
    <m/>
    <m/>
    <s v="O1011211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30"/>
    <x v="17"/>
    <m/>
    <m/>
    <m/>
    <m/>
    <x v="8"/>
    <x v="6"/>
    <x v="8"/>
    <m/>
    <m/>
    <s v=""/>
    <s v="AVK 2,5 A, AVK 2,5 A"/>
    <x v="230"/>
    <x v="2"/>
    <x v="79"/>
    <x v="4"/>
    <x v="79"/>
    <s v="DB37-*m"/>
    <x v="1"/>
    <s v="CPO101"/>
    <n v="1"/>
    <s v="BP021"/>
    <x v="79"/>
    <n v="12"/>
    <n v="32"/>
    <x v="3"/>
    <n v="32"/>
    <s v=""/>
    <s v="DCS AMMONIA-UTILITIES"/>
    <m/>
    <m/>
    <m/>
    <s v="O1011211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Сигнал"/>
    <s v="17-X -020250"/>
    <x v="1623"/>
    <s v="00"/>
    <s v="Steam to neutralization basin 022A"/>
    <s v="Пар в сборник нейтр 17-L-022-BS-022A"/>
    <s v="Solenoid Valve"/>
    <s v="4124-FY-VD-BD17617L02200002_SH.7"/>
    <x v="21"/>
    <x v="13"/>
    <m/>
    <s v="17-C-CD-N-009FL03-L022"/>
    <s v="30 Core"/>
    <s v="C.09"/>
    <x v="4"/>
    <x v="49"/>
    <x v="3"/>
    <n v="10"/>
    <s v=""/>
    <s v="30"/>
    <s v="AVK 2,5 A, AVK 2,5 A"/>
    <x v="230"/>
    <x v="2"/>
    <x v="80"/>
    <x v="4"/>
    <x v="80"/>
    <s v="DB37-*m"/>
    <x v="1"/>
    <s v="CPO101"/>
    <n v="1"/>
    <s v="BP021"/>
    <x v="80"/>
    <n v="13"/>
    <n v="1"/>
    <x v="3"/>
    <n v="32"/>
    <n v="0.25"/>
    <s v="DCS AMMONIA-UTILITIES"/>
    <s v="терм панель перенесена из 17-MC-DCS-002"/>
    <m/>
    <m/>
    <s v="O1011212"/>
    <n v="1"/>
    <m/>
    <s v="00-Common"/>
    <x v="20"/>
    <x v="20"/>
    <x v="0"/>
    <m/>
    <s v=""/>
    <s v=""/>
    <m/>
    <s v="TS-H-05:9/_x000a_O1011212:1A"/>
    <s v="TS-H-05:10/_x000a_O1011212:1C"/>
    <m/>
    <m/>
    <m/>
    <s v=""/>
    <s v=""/>
    <x v="2"/>
    <x v="2"/>
    <x v="0"/>
    <x v="1"/>
    <x v="1"/>
    <s v="1A"/>
    <s v="1C"/>
    <x v="0"/>
    <x v="0"/>
    <x v="1509"/>
    <x v="1753"/>
  </r>
  <r>
    <s v="01"/>
    <m/>
    <s v="Сигнал"/>
    <s v="17-X -020251"/>
    <x v="1624"/>
    <s v="00"/>
    <s v="Steam to neutralization basin 022B"/>
    <s v="Пар в сборник нейтр 17-L-022-BS-022A"/>
    <s v="Solenoid Valve"/>
    <s v="4124-FY-VD-BD17617L02200002_SH.7"/>
    <x v="21"/>
    <x v="13"/>
    <m/>
    <s v="17-C-CD-N-009FL03-L022"/>
    <s v="30 Core"/>
    <s v="C.11"/>
    <x v="4"/>
    <x v="49"/>
    <x v="4"/>
    <n v="12"/>
    <s v=""/>
    <s v="30"/>
    <s v="AVK 2,5 A, AVK 2,5 A"/>
    <x v="230"/>
    <x v="2"/>
    <x v="80"/>
    <x v="4"/>
    <x v="80"/>
    <s v="DB37-*m"/>
    <x v="1"/>
    <s v="CPO101"/>
    <n v="1"/>
    <s v="BP021"/>
    <x v="80"/>
    <n v="13"/>
    <n v="2"/>
    <x v="3"/>
    <n v="32"/>
    <n v="0.25"/>
    <s v="DCS AMMONIA-UTILITIES"/>
    <s v="терм панель перенесена из 17-MC-DCS-002"/>
    <m/>
    <m/>
    <s v="O1011212"/>
    <n v="2"/>
    <m/>
    <s v="00-Common"/>
    <x v="20"/>
    <x v="20"/>
    <x v="0"/>
    <m/>
    <s v=""/>
    <s v=""/>
    <m/>
    <s v="TS-H-05:11/_x000a_O1011212:2A"/>
    <s v="TS-H-05:12/_x000a_O1011212:2C"/>
    <m/>
    <m/>
    <m/>
    <s v=""/>
    <s v=""/>
    <x v="2"/>
    <x v="2"/>
    <x v="0"/>
    <x v="1"/>
    <x v="1"/>
    <s v="2A"/>
    <s v="2C"/>
    <x v="1"/>
    <x v="1"/>
    <x v="1510"/>
    <x v="1754"/>
  </r>
  <r>
    <s v="01"/>
    <m/>
    <s v="Сигнал"/>
    <s v="17-X -020224"/>
    <x v="1625"/>
    <s v="00"/>
    <s v="NaOH to neutralization basin 022A"/>
    <s v="NAOH В БАСЕЙН НЕЙТР 022A"/>
    <s v="Solenoid Valve"/>
    <s v="4124-FY-VD-BD17617L02200002_SH.7"/>
    <x v="21"/>
    <x v="13"/>
    <m/>
    <s v="17-C-CD-N-009FL03-L022"/>
    <s v="30 Core"/>
    <s v="C.01"/>
    <x v="4"/>
    <x v="49"/>
    <x v="5"/>
    <n v="2"/>
    <s v=""/>
    <s v="30"/>
    <s v="AVK 2,5 A, AVK 2,5 A"/>
    <x v="230"/>
    <x v="2"/>
    <x v="80"/>
    <x v="4"/>
    <x v="80"/>
    <s v="DB37-*m"/>
    <x v="1"/>
    <s v="CPO101"/>
    <n v="1"/>
    <s v="BP021"/>
    <x v="80"/>
    <n v="13"/>
    <n v="3"/>
    <x v="3"/>
    <n v="32"/>
    <n v="0.25"/>
    <s v="DCS AMMONIA-UTILITIES"/>
    <s v="терм панель перенесена из 17-MC-DCS-002"/>
    <m/>
    <m/>
    <s v="O1011212"/>
    <n v="3"/>
    <m/>
    <s v="00-Common"/>
    <x v="20"/>
    <x v="20"/>
    <x v="0"/>
    <m/>
    <s v=""/>
    <s v=""/>
    <m/>
    <s v="TS-H-05:1/_x000a_O1011212:3A"/>
    <s v="TS-H-05:2/_x000a_O1011212:3C"/>
    <m/>
    <m/>
    <m/>
    <s v=""/>
    <s v=""/>
    <x v="2"/>
    <x v="2"/>
    <x v="0"/>
    <x v="1"/>
    <x v="1"/>
    <s v="3A"/>
    <s v="3C"/>
    <x v="2"/>
    <x v="2"/>
    <x v="1511"/>
    <x v="1755"/>
  </r>
  <r>
    <s v="01"/>
    <m/>
    <s v="Сигнал"/>
    <s v="17-X -020225"/>
    <x v="1626"/>
    <s v="00"/>
    <s v="H2SO4 to neutralization basin 022A"/>
    <s v="H2SO4 В БАСЕЙН НЕЙТР 022A"/>
    <s v="Solenoid Valve"/>
    <s v="4124-FY-VD-BD17617L02200002_SH.7"/>
    <x v="21"/>
    <x v="13"/>
    <m/>
    <s v="17-C-CD-N-009FL03-L022"/>
    <s v="30 Core"/>
    <s v="C.03"/>
    <x v="4"/>
    <x v="49"/>
    <x v="0"/>
    <n v="4"/>
    <s v=""/>
    <s v="30"/>
    <s v="AVK 2,5 A, AVK 2,5 A"/>
    <x v="230"/>
    <x v="2"/>
    <x v="80"/>
    <x v="4"/>
    <x v="80"/>
    <s v="DB37-*m"/>
    <x v="1"/>
    <s v="CPO101"/>
    <n v="1"/>
    <s v="BP021"/>
    <x v="80"/>
    <n v="13"/>
    <n v="4"/>
    <x v="3"/>
    <n v="32"/>
    <n v="0.25"/>
    <s v="DCS AMMONIA-UTILITIES"/>
    <s v="терм панель перенесена из 17-MC-DCS-002"/>
    <m/>
    <m/>
    <s v="O1011212"/>
    <n v="4"/>
    <m/>
    <s v="00-Common"/>
    <x v="20"/>
    <x v="20"/>
    <x v="0"/>
    <m/>
    <s v=""/>
    <s v=""/>
    <m/>
    <s v="TS-H-05:3/_x000a_O1011212:4A"/>
    <s v="TS-H-05:4/_x000a_O1011212:4C"/>
    <m/>
    <m/>
    <m/>
    <s v=""/>
    <s v=""/>
    <x v="2"/>
    <x v="2"/>
    <x v="0"/>
    <x v="1"/>
    <x v="1"/>
    <s v="4A"/>
    <s v="4C"/>
    <x v="3"/>
    <x v="3"/>
    <x v="1512"/>
    <x v="1756"/>
  </r>
  <r>
    <s v="01"/>
    <m/>
    <s v="Сигнал"/>
    <s v="17-X -020226"/>
    <x v="1627"/>
    <s v="00"/>
    <s v="NaOH to neutralization basin 022B"/>
    <s v="NAOH В БАСЕЙН НЕЙТР 022B"/>
    <s v="Solenoid Valve"/>
    <s v="4124-FY-VD-BD17617L02200002_SH.7"/>
    <x v="21"/>
    <x v="13"/>
    <m/>
    <s v="17-C-CD-N-009FL03-L022"/>
    <s v="30 Core"/>
    <s v="C.05"/>
    <x v="4"/>
    <x v="49"/>
    <x v="1"/>
    <n v="6"/>
    <s v=""/>
    <s v="30"/>
    <s v="AVK 2,5 A, AVK 2,5 A"/>
    <x v="230"/>
    <x v="2"/>
    <x v="80"/>
    <x v="4"/>
    <x v="80"/>
    <s v="DB37-*m"/>
    <x v="1"/>
    <s v="CPO101"/>
    <n v="1"/>
    <s v="BP021"/>
    <x v="80"/>
    <n v="13"/>
    <n v="5"/>
    <x v="3"/>
    <n v="32"/>
    <n v="0.25"/>
    <s v="DCS AMMONIA-UTILITIES"/>
    <s v="терм панель перенесена из 17-MC-DCS-002"/>
    <m/>
    <m/>
    <s v="O1011212"/>
    <n v="5"/>
    <m/>
    <s v="00-Common"/>
    <x v="20"/>
    <x v="20"/>
    <x v="0"/>
    <m/>
    <s v=""/>
    <s v=""/>
    <m/>
    <s v="TS-H-05:5/_x000a_O1011212:5A"/>
    <s v="TS-H-05:6/_x000a_O1011212:5C"/>
    <m/>
    <m/>
    <m/>
    <s v=""/>
    <s v=""/>
    <x v="2"/>
    <x v="2"/>
    <x v="0"/>
    <x v="1"/>
    <x v="1"/>
    <s v="5A"/>
    <s v="5C"/>
    <x v="4"/>
    <x v="4"/>
    <x v="1513"/>
    <x v="1757"/>
  </r>
  <r>
    <s v="01"/>
    <m/>
    <s v="Сигнал"/>
    <s v="17-X -020227"/>
    <x v="1628"/>
    <s v="00"/>
    <s v="H2SO4 to neutralization basin 022B"/>
    <s v="H2SO4 В БАСЕЙН НЕЙТР 022B"/>
    <s v="Solenoid Valve"/>
    <s v="4124-FY-VD-BD17617L02200002_SH.7"/>
    <x v="21"/>
    <x v="13"/>
    <m/>
    <s v="17-C-CD-N-009FL03-L022"/>
    <s v="30 Core"/>
    <s v="C.07"/>
    <x v="4"/>
    <x v="49"/>
    <x v="2"/>
    <n v="8"/>
    <s v=""/>
    <s v="30"/>
    <s v="AVK 2,5 A, AVK 2,5 A"/>
    <x v="230"/>
    <x v="2"/>
    <x v="80"/>
    <x v="4"/>
    <x v="80"/>
    <s v="DB37-*m"/>
    <x v="1"/>
    <s v="CPO101"/>
    <n v="1"/>
    <s v="BP021"/>
    <x v="80"/>
    <n v="13"/>
    <n v="6"/>
    <x v="3"/>
    <n v="32"/>
    <n v="0.25"/>
    <s v="DCS AMMONIA-UTILITIES"/>
    <s v="терм панель перенесена из 17-MC-DCS-002"/>
    <m/>
    <m/>
    <s v="O1011212"/>
    <n v="6"/>
    <m/>
    <s v="00-Common"/>
    <x v="20"/>
    <x v="20"/>
    <x v="0"/>
    <m/>
    <s v=""/>
    <s v=""/>
    <m/>
    <s v="TS-H-05:7/_x000a_O1011212:6A"/>
    <s v="TS-H-05:8/_x000a_O1011212:6C"/>
    <m/>
    <m/>
    <m/>
    <s v=""/>
    <s v=""/>
    <x v="2"/>
    <x v="2"/>
    <x v="0"/>
    <x v="1"/>
    <x v="1"/>
    <s v="6A"/>
    <s v="6C"/>
    <x v="5"/>
    <x v="5"/>
    <x v="1514"/>
    <x v="1758"/>
  </r>
  <r>
    <s v="01"/>
    <m/>
    <s v="Сигнал"/>
    <s v="17-X -020232"/>
    <x v="1629"/>
    <s v="00"/>
    <s v="From SAC to neutralization basin 022A"/>
    <s v="ИЗ ФИЛЬТРА В БАССЕЙН НЕЙТР 022А"/>
    <s v="Solenoid Valve"/>
    <s v="4124-FY-VD-BD17617L02200002_SH.7"/>
    <x v="21"/>
    <x v="13"/>
    <m/>
    <s v="17-C-CD-N-009FL03-L022"/>
    <s v="30 Core"/>
    <s v="C.13"/>
    <x v="4"/>
    <x v="49"/>
    <x v="6"/>
    <n v="14"/>
    <s v=""/>
    <s v="30"/>
    <s v="AVK 2,5 A, AVK 2,5 A"/>
    <x v="230"/>
    <x v="2"/>
    <x v="80"/>
    <x v="4"/>
    <x v="80"/>
    <s v="DB37-*m"/>
    <x v="1"/>
    <s v="CPO101"/>
    <n v="1"/>
    <s v="BP021"/>
    <x v="80"/>
    <n v="13"/>
    <n v="7"/>
    <x v="3"/>
    <n v="32"/>
    <n v="0.25"/>
    <s v="DCS AMMONIA-UTILITIES"/>
    <s v="терм панель перенесена из 17-MC-DCS-002"/>
    <m/>
    <m/>
    <s v="O1011212"/>
    <n v="7"/>
    <m/>
    <s v="00-Common"/>
    <x v="20"/>
    <x v="20"/>
    <x v="0"/>
    <m/>
    <s v=""/>
    <s v=""/>
    <m/>
    <s v="TS-H-05:13/_x000a_O1011212:7A"/>
    <s v="TS-H-05:14/_x000a_O1011212:7C"/>
    <m/>
    <m/>
    <m/>
    <s v=""/>
    <s v=""/>
    <x v="2"/>
    <x v="2"/>
    <x v="0"/>
    <x v="1"/>
    <x v="1"/>
    <s v="7A"/>
    <s v="7C"/>
    <x v="6"/>
    <x v="6"/>
    <x v="1515"/>
    <x v="1759"/>
  </r>
  <r>
    <s v="01"/>
    <m/>
    <s v="Сигнал"/>
    <s v="17-X -020233"/>
    <x v="1630"/>
    <s v="00"/>
    <s v="From SAC to neutralization basin 022B"/>
    <s v="ИЗ ФИЛЬТРА В БАССЕЙН НЕЙТР 022В"/>
    <s v="Solenoid Valve"/>
    <s v="4124-FY-VD-BD17617L02200002_SH.7"/>
    <x v="21"/>
    <x v="13"/>
    <m/>
    <s v="17-C-CD-N-009FL03-L022"/>
    <s v="30 Core"/>
    <s v="C.15"/>
    <x v="4"/>
    <x v="49"/>
    <x v="7"/>
    <n v="16"/>
    <s v=""/>
    <s v="30"/>
    <s v="AVK 2,5 A, AVK 2,5 A"/>
    <x v="230"/>
    <x v="2"/>
    <x v="80"/>
    <x v="4"/>
    <x v="80"/>
    <s v="DB37-*m"/>
    <x v="1"/>
    <s v="CPO101"/>
    <n v="1"/>
    <s v="BP021"/>
    <x v="80"/>
    <n v="13"/>
    <n v="8"/>
    <x v="3"/>
    <n v="32"/>
    <n v="0.25"/>
    <s v="DCS AMMONIA-UTILITIES"/>
    <s v="терм панель перенесена из 17-MC-DCS-002"/>
    <m/>
    <m/>
    <s v="O1011212"/>
    <n v="8"/>
    <m/>
    <s v="00-Common"/>
    <x v="20"/>
    <x v="20"/>
    <x v="0"/>
    <m/>
    <s v=""/>
    <s v=""/>
    <m/>
    <s v="TS-H-05:15/_x000a_O1011212:8A"/>
    <s v="TS-H-05:16/_x000a_O1011212:8C"/>
    <m/>
    <m/>
    <m/>
    <s v=""/>
    <s v=""/>
    <x v="2"/>
    <x v="2"/>
    <x v="0"/>
    <x v="1"/>
    <x v="1"/>
    <s v="8A"/>
    <s v="8C"/>
    <x v="7"/>
    <x v="7"/>
    <x v="1516"/>
    <x v="176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9"/>
    <x v="3"/>
    <n v="32"/>
    <s v=""/>
    <s v="DCS AMMONIA-UTILITIES"/>
    <s v="терм панель перенесена из 17-MC-DCS-002"/>
    <m/>
    <m/>
    <s v="O1011212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0"/>
    <x v="3"/>
    <n v="32"/>
    <s v=""/>
    <s v="DCS AMMONIA-UTILITIES"/>
    <s v="терм панель перенесена из 17-MC-DCS-002"/>
    <m/>
    <m/>
    <s v="O1011212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1"/>
    <x v="3"/>
    <n v="32"/>
    <s v=""/>
    <s v="DCS AMMONIA-UTILITIES"/>
    <s v="терм панель перенесена из 17-MC-DCS-002"/>
    <m/>
    <m/>
    <s v="O1011212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2"/>
    <x v="3"/>
    <n v="32"/>
    <s v=""/>
    <s v="DCS AMMONIA-UTILITIES"/>
    <s v="терм панель перенесена из 17-MC-DCS-002"/>
    <m/>
    <m/>
    <s v="O1011212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3"/>
    <x v="3"/>
    <n v="32"/>
    <s v=""/>
    <s v="DCS AMMONIA-UTILITIES"/>
    <s v="терм панель перенесена из 17-MC-DCS-002"/>
    <m/>
    <m/>
    <s v="O1011212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4"/>
    <x v="3"/>
    <n v="32"/>
    <s v=""/>
    <s v="DCS AMMONIA-UTILITIES"/>
    <s v="терм панель перенесена из 17-MC-DCS-002"/>
    <m/>
    <m/>
    <s v="O1011212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5"/>
    <x v="3"/>
    <n v="32"/>
    <s v=""/>
    <s v="DCS AMMONIA-UTILITIES"/>
    <s v="терм панель перенесена из 17-MC-DCS-002"/>
    <m/>
    <m/>
    <s v="O1011212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6"/>
    <x v="3"/>
    <n v="32"/>
    <s v=""/>
    <s v="DCS AMMONIA-UTILITIES"/>
    <s v="терм панель перенесена из 17-MC-DCS-002"/>
    <m/>
    <m/>
    <s v="O1011212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7"/>
    <x v="3"/>
    <n v="32"/>
    <s v=""/>
    <s v="DCS AMMONIA-UTILITIES"/>
    <s v="терм панель перенесена из 17-MC-DCS-002"/>
    <m/>
    <m/>
    <s v="O1011212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8"/>
    <x v="3"/>
    <n v="32"/>
    <s v=""/>
    <s v="DCS AMMONIA-UTILITIES"/>
    <s v="терм панель перенесена из 17-MC-DCS-002"/>
    <m/>
    <m/>
    <s v="O1011212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19"/>
    <x v="3"/>
    <n v="32"/>
    <s v=""/>
    <s v="DCS AMMONIA-UTILITIES"/>
    <s v="терм панель перенесена из 17-MC-DCS-002"/>
    <m/>
    <m/>
    <s v="O1011212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0"/>
    <x v="3"/>
    <n v="32"/>
    <s v=""/>
    <s v="DCS AMMONIA-UTILITIES"/>
    <s v="терм панель перенесена из 17-MC-DCS-002"/>
    <m/>
    <m/>
    <s v="O1011212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1"/>
    <x v="3"/>
    <n v="32"/>
    <s v=""/>
    <s v="DCS AMMONIA-UTILITIES"/>
    <s v="терм панель перенесена из 17-MC-DCS-002"/>
    <m/>
    <m/>
    <s v="O1011212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2"/>
    <x v="3"/>
    <n v="32"/>
    <s v=""/>
    <s v="DCS AMMONIA-UTILITIES"/>
    <s v="терм панель перенесена из 17-MC-DCS-002"/>
    <m/>
    <m/>
    <s v="O1011212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3"/>
    <x v="3"/>
    <n v="32"/>
    <s v=""/>
    <s v="DCS AMMONIA-UTILITIES"/>
    <s v="терм панель перенесена из 17-MC-DCS-002"/>
    <m/>
    <m/>
    <s v="O1011212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4"/>
    <x v="3"/>
    <n v="32"/>
    <s v=""/>
    <s v="DCS AMMONIA-UTILITIES"/>
    <s v="терм панель перенесена из 17-MC-DCS-002"/>
    <m/>
    <m/>
    <s v="O1011212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5"/>
    <x v="3"/>
    <n v="32"/>
    <s v=""/>
    <s v="DCS AMMONIA-UTILITIES"/>
    <s v="терм панель перенесена из 17-MC-DCS-002"/>
    <m/>
    <m/>
    <s v="O1011212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6"/>
    <x v="3"/>
    <n v="32"/>
    <s v=""/>
    <s v="DCS AMMONIA-UTILITIES"/>
    <s v="терм панель перенесена из 17-MC-DCS-002"/>
    <m/>
    <m/>
    <s v="O1011212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7"/>
    <x v="3"/>
    <n v="32"/>
    <s v=""/>
    <s v="DCS AMMONIA-UTILITIES"/>
    <s v="терм панель перенесена из 17-MC-DCS-002"/>
    <m/>
    <m/>
    <s v="O1011212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8"/>
    <x v="3"/>
    <n v="32"/>
    <s v=""/>
    <s v="DCS AMMONIA-UTILITIES"/>
    <s v="терм панель перенесена из 17-MC-DCS-002"/>
    <m/>
    <m/>
    <s v="O1011212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29"/>
    <x v="3"/>
    <n v="32"/>
    <s v=""/>
    <s v="DCS AMMONIA-UTILITIES"/>
    <s v="терм панель перенесена из 17-MC-DCS-002"/>
    <m/>
    <m/>
    <s v="O1011212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30"/>
    <x v="3"/>
    <n v="32"/>
    <s v=""/>
    <s v="DCS AMMONIA-UTILITIES"/>
    <s v="терм панель перенесена из 17-MC-DCS-002"/>
    <m/>
    <m/>
    <s v="O1011212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31"/>
    <x v="3"/>
    <n v="32"/>
    <s v=""/>
    <s v="DCS AMMONIA-UTILITIES"/>
    <s v="терм панель перенесена из 17-MC-DCS-002"/>
    <m/>
    <m/>
    <s v="O1011212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21"/>
    <x v="13"/>
    <m/>
    <m/>
    <m/>
    <m/>
    <x v="4"/>
    <x v="6"/>
    <x v="8"/>
    <m/>
    <m/>
    <s v=""/>
    <s v="AVK 2,5 A, AVK 2,5 A"/>
    <x v="230"/>
    <x v="2"/>
    <x v="80"/>
    <x v="4"/>
    <x v="80"/>
    <s v="DB37-*m"/>
    <x v="1"/>
    <s v="CPO101"/>
    <n v="1"/>
    <s v="BP021"/>
    <x v="80"/>
    <n v="13"/>
    <n v="32"/>
    <x v="3"/>
    <n v="32"/>
    <s v=""/>
    <s v="DCS AMMONIA-UTILITIES"/>
    <s v="терм панель перенесена из 17-MC-DCS-002"/>
    <m/>
    <m/>
    <s v="O1011212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28.06.2024 замена типовой схемы_x000a_26.06.24 по TQ-061 добавлен"/>
    <s v="Сигнал"/>
    <s v="17-M -111    -A"/>
    <x v="1631"/>
    <m/>
    <s v="17-P-111A Centrifugal Pumps"/>
    <s v="17-P-111A СТОП"/>
    <s v="Motor Stop command"/>
    <e v="#N/A"/>
    <x v="23"/>
    <x v="15"/>
    <m/>
    <s v="17-I-CD-N-008BL02"/>
    <s v="30 Core"/>
    <s v="C.25"/>
    <x v="7"/>
    <x v="26"/>
    <x v="14"/>
    <n v="26"/>
    <m/>
    <s v="30"/>
    <s v="ASK 3MLD, ASK 3MB"/>
    <x v="230"/>
    <x v="2"/>
    <x v="81"/>
    <x v="1"/>
    <x v="81"/>
    <s v="DB37-*m"/>
    <x v="1"/>
    <s v="CPO101"/>
    <n v="1"/>
    <s v="BP021"/>
    <x v="81"/>
    <n v="14"/>
    <n v="1"/>
    <x v="3"/>
    <n v="32"/>
    <s v=""/>
    <s v="DCS AMMONIA-UTILITIES"/>
    <m/>
    <m/>
    <m/>
    <s v="O1011213"/>
    <n v="1"/>
    <m/>
    <m/>
    <x v="20"/>
    <x v="20"/>
    <x v="0"/>
    <m/>
    <s v=""/>
    <s v=""/>
    <m/>
    <s v=""/>
    <s v="TS-G-04:26/_x000a_O1011213:1A"/>
    <m/>
    <m/>
    <m/>
    <s v=""/>
    <s v=""/>
    <x v="2"/>
    <x v="2"/>
    <x v="0"/>
    <x v="1"/>
    <x v="1"/>
    <s v=""/>
    <s v="1A"/>
    <x v="16"/>
    <x v="65"/>
    <x v="230"/>
    <x v="1761"/>
  </r>
  <r>
    <s v="02.1"/>
    <s v="28.06.2024 замена типовой схемы_x000a_26.06.24 по TQ-061 добавлен"/>
    <s v="Сигнал"/>
    <s v="17-M -111    -A"/>
    <x v="1632"/>
    <m/>
    <s v="17-P-111A Centrifugal Pumps"/>
    <s v="17-P-111A ПУСК"/>
    <s v="Motor Start command"/>
    <e v="#N/A"/>
    <x v="23"/>
    <x v="15"/>
    <m/>
    <s v="17-I-CD-N-008BL02"/>
    <s v="30 Core"/>
    <s v="C.27"/>
    <x v="7"/>
    <x v="26"/>
    <x v="15"/>
    <n v="28"/>
    <m/>
    <s v="30"/>
    <s v="ASK 3MLD, ASK 3MB"/>
    <x v="230"/>
    <x v="2"/>
    <x v="81"/>
    <x v="1"/>
    <x v="81"/>
    <s v="DB37-*m"/>
    <x v="1"/>
    <s v="CPO101"/>
    <n v="1"/>
    <s v="BP021"/>
    <x v="81"/>
    <n v="14"/>
    <n v="2"/>
    <x v="3"/>
    <n v="32"/>
    <s v=""/>
    <s v="DCS AMMONIA-UTILITIES"/>
    <m/>
    <m/>
    <m/>
    <s v="O1011213"/>
    <n v="2"/>
    <m/>
    <m/>
    <x v="20"/>
    <x v="20"/>
    <x v="0"/>
    <m/>
    <s v=""/>
    <s v=""/>
    <m/>
    <s v=""/>
    <s v="TS-G-04:28/_x000a_O1011213:2A"/>
    <m/>
    <m/>
    <m/>
    <s v=""/>
    <s v=""/>
    <x v="2"/>
    <x v="2"/>
    <x v="0"/>
    <x v="1"/>
    <x v="1"/>
    <s v=""/>
    <s v="2A"/>
    <x v="16"/>
    <x v="66"/>
    <x v="230"/>
    <x v="1762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3"/>
    <x v="3"/>
    <n v="32"/>
    <s v=""/>
    <s v="DCS AMMONIA-UTILITIES"/>
    <m/>
    <m/>
    <m/>
    <s v="O1011213"/>
    <n v="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4"/>
    <x v="3"/>
    <n v="32"/>
    <s v=""/>
    <s v="DCS AMMONIA-UTILITIES"/>
    <m/>
    <m/>
    <m/>
    <s v="O1011213"/>
    <n v="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5"/>
    <x v="3"/>
    <n v="32"/>
    <s v=""/>
    <s v="DCS AMMONIA-UTILITIES"/>
    <m/>
    <m/>
    <m/>
    <s v="O1011213"/>
    <n v="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6"/>
    <x v="3"/>
    <n v="32"/>
    <s v=""/>
    <s v="DCS AMMONIA-UTILITIES"/>
    <m/>
    <m/>
    <m/>
    <s v="O1011213"/>
    <n v="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7"/>
    <x v="3"/>
    <n v="32"/>
    <s v=""/>
    <s v="DCS AMMONIA-UTILITIES"/>
    <m/>
    <m/>
    <m/>
    <s v="O1011213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8"/>
    <x v="3"/>
    <n v="32"/>
    <s v=""/>
    <s v="DCS AMMONIA-UTILITIES"/>
    <m/>
    <m/>
    <m/>
    <s v="O1011213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9"/>
    <x v="3"/>
    <n v="32"/>
    <s v=""/>
    <s v="DCS AMMONIA-UTILITIES"/>
    <m/>
    <m/>
    <m/>
    <s v="O1011213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0"/>
    <x v="3"/>
    <n v="32"/>
    <s v=""/>
    <s v="DCS AMMONIA-UTILITIES"/>
    <m/>
    <m/>
    <m/>
    <s v="O1011213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1"/>
    <x v="3"/>
    <n v="32"/>
    <s v=""/>
    <s v="DCS AMMONIA-UTILITIES"/>
    <m/>
    <m/>
    <m/>
    <s v="O1011213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2"/>
    <x v="3"/>
    <n v="32"/>
    <s v=""/>
    <s v="DCS AMMONIA-UTILITIES"/>
    <m/>
    <m/>
    <m/>
    <s v="O1011213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3"/>
    <x v="3"/>
    <n v="32"/>
    <s v=""/>
    <s v="DCS AMMONIA-UTILITIES"/>
    <m/>
    <m/>
    <m/>
    <s v="O1011213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4"/>
    <x v="3"/>
    <n v="32"/>
    <s v=""/>
    <s v="DCS AMMONIA-UTILITIES"/>
    <m/>
    <m/>
    <m/>
    <s v="O1011213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5"/>
    <x v="3"/>
    <n v="32"/>
    <s v=""/>
    <s v="DCS AMMONIA-UTILITIES"/>
    <m/>
    <m/>
    <m/>
    <s v="O1011213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6"/>
    <x v="3"/>
    <n v="32"/>
    <s v=""/>
    <s v="DCS AMMONIA-UTILITIES"/>
    <m/>
    <m/>
    <m/>
    <s v="O1011213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7"/>
    <x v="3"/>
    <n v="32"/>
    <s v=""/>
    <s v="DCS AMMONIA-UTILITIES"/>
    <m/>
    <m/>
    <m/>
    <s v="O1011213"/>
    <n v="1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8"/>
    <x v="3"/>
    <n v="32"/>
    <s v=""/>
    <s v="DCS AMMONIA-UTILITIES"/>
    <m/>
    <m/>
    <m/>
    <s v="O1011213"/>
    <n v="1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19"/>
    <x v="3"/>
    <n v="32"/>
    <s v=""/>
    <s v="DCS AMMONIA-UTILITIES"/>
    <m/>
    <m/>
    <m/>
    <s v="O1011213"/>
    <n v="1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0"/>
    <x v="3"/>
    <n v="32"/>
    <s v=""/>
    <s v="DCS AMMONIA-UTILITIES"/>
    <m/>
    <m/>
    <m/>
    <s v="O1011213"/>
    <n v="2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1"/>
    <x v="3"/>
    <n v="32"/>
    <s v=""/>
    <s v="DCS AMMONIA-UTILITIES"/>
    <m/>
    <m/>
    <m/>
    <s v="O1011213"/>
    <n v="2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2"/>
    <x v="3"/>
    <n v="32"/>
    <s v=""/>
    <s v="DCS AMMONIA-UTILITIES"/>
    <m/>
    <m/>
    <m/>
    <s v="O1011213"/>
    <n v="2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3"/>
    <x v="3"/>
    <n v="32"/>
    <s v=""/>
    <s v="DCS AMMONIA-UTILITIES"/>
    <m/>
    <m/>
    <m/>
    <s v="O1011213"/>
    <n v="2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4"/>
    <x v="3"/>
    <n v="32"/>
    <s v=""/>
    <s v="DCS AMMONIA-UTILITIES"/>
    <m/>
    <m/>
    <m/>
    <s v="O1011213"/>
    <n v="2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5"/>
    <x v="3"/>
    <n v="32"/>
    <s v=""/>
    <s v="DCS AMMONIA-UTILITIES"/>
    <m/>
    <m/>
    <m/>
    <s v="O1011213"/>
    <n v="2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6"/>
    <x v="3"/>
    <n v="32"/>
    <s v=""/>
    <s v="DCS AMMONIA-UTILITIES"/>
    <m/>
    <m/>
    <m/>
    <s v="O1011213"/>
    <n v="2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2"/>
    <x v="14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7"/>
    <x v="3"/>
    <n v="32"/>
    <s v=""/>
    <s v="DCS AMMONIA-UTILITIES"/>
    <m/>
    <m/>
    <m/>
    <s v="O1011213"/>
    <n v="2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3"/>
    <x v="15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8"/>
    <x v="3"/>
    <n v="32"/>
    <s v=""/>
    <s v="DCS AMMONIA-UTILITIES"/>
    <m/>
    <m/>
    <m/>
    <s v="O1011213"/>
    <n v="2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3"/>
    <x v="15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29"/>
    <x v="3"/>
    <n v="32"/>
    <s v=""/>
    <s v="DCS AMMONIA-UTILITIES"/>
    <m/>
    <m/>
    <m/>
    <s v="O1011213"/>
    <n v="2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3"/>
    <x v="15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30"/>
    <x v="3"/>
    <n v="32"/>
    <s v=""/>
    <s v="DCS AMMONIA-UTILITIES"/>
    <m/>
    <m/>
    <m/>
    <s v="O1011213"/>
    <n v="3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3"/>
    <x v="15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31"/>
    <x v="3"/>
    <n v="32"/>
    <s v=""/>
    <s v="DCS AMMONIA-UTILITIES"/>
    <m/>
    <m/>
    <m/>
    <s v="O1011213"/>
    <n v="3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s v="14.06.2024 перенос из шкафа 005"/>
    <s v="Резерв"/>
    <m/>
    <x v="20"/>
    <m/>
    <m/>
    <s v="резерв"/>
    <m/>
    <m/>
    <x v="23"/>
    <x v="15"/>
    <m/>
    <m/>
    <m/>
    <m/>
    <x v="7"/>
    <x v="6"/>
    <x v="8"/>
    <m/>
    <m/>
    <s v=""/>
    <s v="ASK 3MLD, ASK 3MB"/>
    <x v="230"/>
    <x v="2"/>
    <x v="81"/>
    <x v="1"/>
    <x v="81"/>
    <s v="DB37-*m"/>
    <x v="1"/>
    <s v="CPO101"/>
    <n v="1"/>
    <s v="BP021"/>
    <x v="81"/>
    <n v="14"/>
    <n v="32"/>
    <x v="3"/>
    <n v="32"/>
    <s v=""/>
    <s v="DCS AMMONIA-UTILITIES"/>
    <m/>
    <m/>
    <m/>
    <s v="O1011213"/>
    <n v="3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7"/>
    <x v="3"/>
    <m/>
    <m/>
    <m/>
    <m/>
    <x v="2"/>
    <x v="6"/>
    <x v="8"/>
    <m/>
    <m/>
    <s v=""/>
    <s v="AVK 2,5 A, AVK 2,5 A"/>
    <x v="734"/>
    <x v="0"/>
    <x v="82"/>
    <x v="0"/>
    <x v="82"/>
    <s v="DB37-*m"/>
    <x v="1"/>
    <s v="CPO101"/>
    <n v="1"/>
    <s v="BP022"/>
    <x v="82"/>
    <n v="1"/>
    <n v="1"/>
    <x v="0"/>
    <n v="16"/>
    <s v=""/>
    <s v="DCS AMMONIA-UTILITIES"/>
    <m/>
    <m/>
    <m/>
    <s v="O1011300R"/>
    <n v="1"/>
    <m/>
    <m/>
    <x v="20"/>
    <x v="20"/>
    <x v="0"/>
    <m/>
    <s v="O1011300R:1A/_x000a_O1011300R_U1:5"/>
    <s v="O1011300R:1C/_x000a_O1011300R_U1:6"/>
    <m/>
    <s v=""/>
    <s v=""/>
    <m/>
    <m/>
    <m/>
    <s v="1A"/>
    <s v="1C"/>
    <x v="2"/>
    <x v="2"/>
    <x v="0"/>
    <x v="0"/>
    <x v="0"/>
    <s v=""/>
    <s v=""/>
    <x v="0"/>
    <x v="0"/>
    <x v="1517"/>
    <x v="1763"/>
  </r>
  <r>
    <s v="01"/>
    <m/>
    <s v="Резерв"/>
    <m/>
    <x v="20"/>
    <m/>
    <m/>
    <s v="резерв"/>
    <m/>
    <m/>
    <x v="7"/>
    <x v="3"/>
    <m/>
    <m/>
    <m/>
    <m/>
    <x v="2"/>
    <x v="6"/>
    <x v="8"/>
    <m/>
    <m/>
    <s v=""/>
    <s v="AVK 2,5 A, AVK 2,5 A"/>
    <x v="735"/>
    <x v="0"/>
    <x v="82"/>
    <x v="0"/>
    <x v="82"/>
    <s v="DB37-*m"/>
    <x v="1"/>
    <s v="CPO101"/>
    <n v="1"/>
    <s v="BP022"/>
    <x v="82"/>
    <n v="1"/>
    <n v="2"/>
    <x v="0"/>
    <n v="16"/>
    <s v=""/>
    <s v="DCS AMMONIA-UTILITIES"/>
    <m/>
    <m/>
    <m/>
    <s v="O1011300R"/>
    <n v="2"/>
    <m/>
    <m/>
    <x v="20"/>
    <x v="20"/>
    <x v="0"/>
    <m/>
    <s v="O1011300R:2A/_x000a_O1011300R_U2:5"/>
    <s v="O1011300R:2C/_x000a_O1011300R_U2:6"/>
    <m/>
    <s v=""/>
    <s v=""/>
    <m/>
    <m/>
    <m/>
    <s v="2A"/>
    <s v="2C"/>
    <x v="2"/>
    <x v="2"/>
    <x v="0"/>
    <x v="0"/>
    <x v="0"/>
    <s v=""/>
    <s v=""/>
    <x v="1"/>
    <x v="1"/>
    <x v="1518"/>
    <x v="1764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3"/>
    <x v="0"/>
    <n v="16"/>
    <s v=""/>
    <s v="DCS AMMONIA-UTILITIES"/>
    <m/>
    <m/>
    <m/>
    <s v="O1011300R"/>
    <n v="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4"/>
    <x v="0"/>
    <n v="16"/>
    <s v=""/>
    <s v="DCS AMMONIA-UTILITIES"/>
    <m/>
    <m/>
    <m/>
    <s v="O1011300R"/>
    <n v="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5"/>
    <x v="0"/>
    <n v="16"/>
    <s v=""/>
    <s v="DCS AMMONIA-UTILITIES"/>
    <m/>
    <m/>
    <m/>
    <s v="O1011300R"/>
    <n v="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6"/>
    <x v="0"/>
    <n v="16"/>
    <s v=""/>
    <s v="DCS AMMONIA-UTILITIES"/>
    <m/>
    <m/>
    <m/>
    <s v="O1011300R"/>
    <n v="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7"/>
    <x v="0"/>
    <n v="16"/>
    <s v=""/>
    <s v="DCS AMMONIA-UTILITIES"/>
    <m/>
    <m/>
    <m/>
    <s v="O1011300R"/>
    <n v="7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8"/>
    <x v="0"/>
    <n v="16"/>
    <s v=""/>
    <s v="DCS AMMONIA-UTILITIES"/>
    <m/>
    <m/>
    <m/>
    <s v="O1011300R"/>
    <n v="8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9"/>
    <x v="0"/>
    <n v="16"/>
    <s v=""/>
    <s v="DCS AMMONIA-UTILITIES"/>
    <m/>
    <m/>
    <m/>
    <s v="O1011300R"/>
    <n v="9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0"/>
    <x v="0"/>
    <n v="16"/>
    <s v=""/>
    <s v="DCS AMMONIA-UTILITIES"/>
    <m/>
    <m/>
    <m/>
    <s v="O1011300R"/>
    <n v="10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1"/>
    <x v="0"/>
    <n v="16"/>
    <s v=""/>
    <s v="DCS AMMONIA-UTILITIES"/>
    <m/>
    <m/>
    <m/>
    <s v="O1011300R"/>
    <n v="11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2"/>
    <x v="0"/>
    <n v="16"/>
    <s v=""/>
    <s v="DCS AMMONIA-UTILITIES"/>
    <m/>
    <m/>
    <m/>
    <s v="O1011300R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3"/>
    <x v="0"/>
    <n v="16"/>
    <s v=""/>
    <s v="DCS AMMONIA-UTILITIES"/>
    <m/>
    <m/>
    <m/>
    <s v="O1011300R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4"/>
    <x v="0"/>
    <n v="16"/>
    <s v=""/>
    <s v="DCS AMMONIA-UTILITIES"/>
    <m/>
    <m/>
    <m/>
    <s v="O1011300R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5"/>
    <x v="0"/>
    <n v="16"/>
    <s v=""/>
    <s v="DCS AMMONIA-UTILITIES"/>
    <m/>
    <m/>
    <m/>
    <s v="O1011300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31"/>
    <x v="5"/>
    <m/>
    <m/>
    <m/>
    <m/>
    <x v="2"/>
    <x v="6"/>
    <x v="8"/>
    <m/>
    <m/>
    <s v=""/>
    <s v=""/>
    <x v="230"/>
    <x v="2"/>
    <x v="82"/>
    <x v="0"/>
    <x v="82"/>
    <s v="DB37-*m"/>
    <x v="1"/>
    <s v="CPO101"/>
    <n v="1"/>
    <s v="BP022"/>
    <x v="82"/>
    <n v="1"/>
    <n v="16"/>
    <x v="0"/>
    <n v="16"/>
    <s v=""/>
    <s v="DCS AMMONIA-UTILITIES"/>
    <m/>
    <m/>
    <m/>
    <s v="O1011300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36"/>
    <x v="3"/>
    <x v="83"/>
    <x v="0"/>
    <x v="83"/>
    <s v="DB37-*m"/>
    <x v="1"/>
    <s v="CPO101"/>
    <n v="1"/>
    <s v="BP022"/>
    <x v="83"/>
    <n v="3"/>
    <n v="1"/>
    <x v="1"/>
    <n v="16"/>
    <s v=""/>
    <s v="DCS AMMONIA-UTILITIES"/>
    <m/>
    <m/>
    <m/>
    <s v="O1011302R"/>
    <n v="1"/>
    <m/>
    <m/>
    <x v="20"/>
    <x v="20"/>
    <x v="0"/>
    <m/>
    <s v="O1011302R:1A/_x000a_O1011302R_U1:5"/>
    <s v="O1011302R:1C/_x000a_O1011302R_U1:6"/>
    <m/>
    <s v=""/>
    <s v=""/>
    <m/>
    <m/>
    <m/>
    <s v="1A"/>
    <s v="1C"/>
    <x v="2"/>
    <x v="2"/>
    <x v="0"/>
    <x v="0"/>
    <x v="0"/>
    <s v=""/>
    <s v=""/>
    <x v="0"/>
    <x v="0"/>
    <x v="1519"/>
    <x v="1765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37"/>
    <x v="3"/>
    <x v="83"/>
    <x v="0"/>
    <x v="83"/>
    <s v="DB37-*m"/>
    <x v="1"/>
    <s v="CPO101"/>
    <n v="1"/>
    <s v="BP022"/>
    <x v="83"/>
    <n v="3"/>
    <n v="2"/>
    <x v="1"/>
    <n v="16"/>
    <s v=""/>
    <s v="DCS AMMONIA-UTILITIES"/>
    <m/>
    <m/>
    <m/>
    <s v="O1011302R"/>
    <n v="2"/>
    <m/>
    <m/>
    <x v="20"/>
    <x v="20"/>
    <x v="0"/>
    <m/>
    <s v="O1011302R:2A/_x000a_O1011302R_U2:5"/>
    <s v="O1011302R:2C/_x000a_O1011302R_U2:6"/>
    <m/>
    <s v=""/>
    <s v=""/>
    <m/>
    <m/>
    <m/>
    <s v="2A"/>
    <s v="2C"/>
    <x v="2"/>
    <x v="2"/>
    <x v="0"/>
    <x v="0"/>
    <x v="0"/>
    <s v=""/>
    <s v=""/>
    <x v="1"/>
    <x v="1"/>
    <x v="1520"/>
    <x v="1766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38"/>
    <x v="3"/>
    <x v="83"/>
    <x v="0"/>
    <x v="83"/>
    <s v="DB37-*m"/>
    <x v="1"/>
    <s v="CPO101"/>
    <n v="1"/>
    <s v="BP022"/>
    <x v="83"/>
    <n v="3"/>
    <n v="3"/>
    <x v="1"/>
    <n v="16"/>
    <s v=""/>
    <s v="DCS AMMONIA-UTILITIES"/>
    <m/>
    <m/>
    <m/>
    <s v="O1011302R"/>
    <n v="3"/>
    <m/>
    <m/>
    <x v="20"/>
    <x v="20"/>
    <x v="0"/>
    <m/>
    <s v="O1011302R:3A/_x000a_O1011302R_U3:5"/>
    <s v="O1011302R:3C/_x000a_O1011302R_U3:6"/>
    <m/>
    <s v=""/>
    <s v=""/>
    <m/>
    <m/>
    <m/>
    <s v="3A"/>
    <s v="3C"/>
    <x v="2"/>
    <x v="2"/>
    <x v="0"/>
    <x v="0"/>
    <x v="0"/>
    <s v=""/>
    <s v=""/>
    <x v="2"/>
    <x v="2"/>
    <x v="1521"/>
    <x v="1767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39"/>
    <x v="3"/>
    <x v="83"/>
    <x v="0"/>
    <x v="83"/>
    <s v="DB37-*m"/>
    <x v="1"/>
    <s v="CPO101"/>
    <n v="1"/>
    <s v="BP022"/>
    <x v="83"/>
    <n v="3"/>
    <n v="4"/>
    <x v="1"/>
    <n v="16"/>
    <s v=""/>
    <s v="DCS AMMONIA-UTILITIES"/>
    <m/>
    <m/>
    <m/>
    <s v="O1011302R"/>
    <n v="4"/>
    <m/>
    <m/>
    <x v="20"/>
    <x v="20"/>
    <x v="0"/>
    <m/>
    <s v="O1011302R:4A/_x000a_O1011302R_U4:5"/>
    <s v="O1011302R:4C/_x000a_O1011302R_U4:6"/>
    <m/>
    <s v=""/>
    <s v=""/>
    <m/>
    <m/>
    <m/>
    <s v="4A"/>
    <s v="4C"/>
    <x v="2"/>
    <x v="2"/>
    <x v="0"/>
    <x v="0"/>
    <x v="0"/>
    <s v=""/>
    <s v=""/>
    <x v="3"/>
    <x v="3"/>
    <x v="1522"/>
    <x v="1768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40"/>
    <x v="3"/>
    <x v="83"/>
    <x v="0"/>
    <x v="83"/>
    <s v="DB37-*m"/>
    <x v="1"/>
    <s v="CPO101"/>
    <n v="1"/>
    <s v="BP022"/>
    <x v="83"/>
    <n v="3"/>
    <n v="5"/>
    <x v="1"/>
    <n v="16"/>
    <s v=""/>
    <s v="DCS AMMONIA-UTILITIES"/>
    <m/>
    <m/>
    <m/>
    <s v="O1011302R"/>
    <n v="5"/>
    <m/>
    <m/>
    <x v="20"/>
    <x v="20"/>
    <x v="0"/>
    <m/>
    <s v="O1011302R:5A/_x000a_O1011302R_U5:5"/>
    <s v="O1011302R:5C/_x000a_O1011302R_U5:6"/>
    <m/>
    <s v=""/>
    <s v=""/>
    <m/>
    <m/>
    <m/>
    <s v="5A"/>
    <s v="5C"/>
    <x v="2"/>
    <x v="2"/>
    <x v="0"/>
    <x v="0"/>
    <x v="0"/>
    <s v=""/>
    <s v=""/>
    <x v="4"/>
    <x v="4"/>
    <x v="1523"/>
    <x v="1769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41"/>
    <x v="3"/>
    <x v="83"/>
    <x v="0"/>
    <x v="83"/>
    <s v="DB37-*m"/>
    <x v="1"/>
    <s v="CPO101"/>
    <n v="1"/>
    <s v="BP022"/>
    <x v="83"/>
    <n v="3"/>
    <n v="6"/>
    <x v="1"/>
    <n v="16"/>
    <s v=""/>
    <s v="DCS AMMONIA-UTILITIES"/>
    <m/>
    <m/>
    <m/>
    <s v="O1011302R"/>
    <n v="6"/>
    <m/>
    <m/>
    <x v="20"/>
    <x v="20"/>
    <x v="0"/>
    <m/>
    <s v="O1011302R:6A/_x000a_O1011302R_U6:5"/>
    <s v="O1011302R:6C/_x000a_O1011302R_U6:6"/>
    <m/>
    <s v=""/>
    <s v=""/>
    <m/>
    <m/>
    <m/>
    <s v="6A"/>
    <s v="6C"/>
    <x v="2"/>
    <x v="2"/>
    <x v="0"/>
    <x v="0"/>
    <x v="0"/>
    <s v=""/>
    <s v=""/>
    <x v="5"/>
    <x v="5"/>
    <x v="1524"/>
    <x v="1770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42"/>
    <x v="3"/>
    <x v="83"/>
    <x v="0"/>
    <x v="83"/>
    <s v="DB37-*m"/>
    <x v="1"/>
    <s v="CPO101"/>
    <n v="1"/>
    <s v="BP022"/>
    <x v="83"/>
    <n v="3"/>
    <n v="7"/>
    <x v="1"/>
    <n v="16"/>
    <s v=""/>
    <s v="DCS AMMONIA-UTILITIES"/>
    <m/>
    <m/>
    <m/>
    <s v="O1011302R"/>
    <n v="7"/>
    <m/>
    <m/>
    <x v="20"/>
    <x v="20"/>
    <x v="0"/>
    <m/>
    <s v="O1011302R:7A/_x000a_O1011302R_U7:5"/>
    <s v="O1011302R:7C/_x000a_O1011302R_U7:6"/>
    <m/>
    <s v=""/>
    <s v=""/>
    <m/>
    <m/>
    <m/>
    <s v="7A"/>
    <s v="7C"/>
    <x v="2"/>
    <x v="2"/>
    <x v="0"/>
    <x v="0"/>
    <x v="0"/>
    <s v=""/>
    <s v=""/>
    <x v="6"/>
    <x v="6"/>
    <x v="1525"/>
    <x v="1771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43"/>
    <x v="3"/>
    <x v="83"/>
    <x v="0"/>
    <x v="83"/>
    <s v="DB37-*m"/>
    <x v="1"/>
    <s v="CPO101"/>
    <n v="1"/>
    <s v="BP022"/>
    <x v="83"/>
    <n v="3"/>
    <n v="8"/>
    <x v="1"/>
    <n v="16"/>
    <s v=""/>
    <s v="DCS AMMONIA-UTILITIES"/>
    <m/>
    <m/>
    <m/>
    <s v="O1011302R"/>
    <n v="8"/>
    <m/>
    <m/>
    <x v="20"/>
    <x v="20"/>
    <x v="0"/>
    <m/>
    <s v="O1011302R:8A/_x000a_O1011302R_U8:5"/>
    <s v="O1011302R:8C/_x000a_O1011302R_U8:6"/>
    <m/>
    <s v=""/>
    <s v=""/>
    <m/>
    <m/>
    <m/>
    <s v="8A"/>
    <s v="8C"/>
    <x v="2"/>
    <x v="2"/>
    <x v="0"/>
    <x v="0"/>
    <x v="0"/>
    <s v=""/>
    <s v=""/>
    <x v="7"/>
    <x v="7"/>
    <x v="1526"/>
    <x v="1772"/>
  </r>
  <r>
    <s v="01"/>
    <m/>
    <s v="Резерв"/>
    <m/>
    <x v="20"/>
    <m/>
    <m/>
    <s v="резерв"/>
    <m/>
    <m/>
    <x v="9"/>
    <x v="6"/>
    <m/>
    <m/>
    <m/>
    <m/>
    <x v="1"/>
    <x v="6"/>
    <x v="8"/>
    <m/>
    <m/>
    <s v=""/>
    <s v="AVK 2,5 A, AVK 2,5 A"/>
    <x v="744"/>
    <x v="3"/>
    <x v="83"/>
    <x v="0"/>
    <x v="83"/>
    <s v="DB37-*m"/>
    <x v="1"/>
    <s v="CPO101"/>
    <n v="1"/>
    <s v="BP022"/>
    <x v="83"/>
    <n v="3"/>
    <n v="9"/>
    <x v="1"/>
    <n v="16"/>
    <s v=""/>
    <s v="DCS AMMONIA-UTILITIES"/>
    <m/>
    <m/>
    <m/>
    <s v="O1011302R"/>
    <n v="9"/>
    <m/>
    <m/>
    <x v="20"/>
    <x v="20"/>
    <x v="0"/>
    <m/>
    <s v="O1011302R:9A/_x000a_O1011302R_U9:5"/>
    <s v="O1011302R:9C/_x000a_O1011302R_U9:6"/>
    <m/>
    <s v=""/>
    <s v=""/>
    <m/>
    <m/>
    <m/>
    <s v="9A"/>
    <s v="9C"/>
    <x v="2"/>
    <x v="2"/>
    <x v="0"/>
    <x v="0"/>
    <x v="0"/>
    <s v=""/>
    <s v=""/>
    <x v="8"/>
    <x v="8"/>
    <x v="1527"/>
    <x v="1773"/>
  </r>
  <r>
    <s v="02.5"/>
    <s v="24.09.24 сигнал добавлен по TQ_ALL_81"/>
    <s v="Сигнал"/>
    <s v="17-H-070855"/>
    <x v="1633"/>
    <m/>
    <s v="17-L-073-PM-073A  Dispersant Injection Pump"/>
    <s v="17-L-073-PM-073A Насос  диспергатора"/>
    <s v="Electric Stroke Actuator"/>
    <s v="4124-FY-VD-BD17217L07300003"/>
    <x v="9"/>
    <x v="6"/>
    <m/>
    <s v="17-C-AD-N-003FL07-L073"/>
    <s v="06 Pair"/>
    <s v="Pr. 02"/>
    <x v="1"/>
    <x v="5"/>
    <x v="0"/>
    <n v="4"/>
    <m/>
    <s v="12"/>
    <s v="AVK 2,5 A, AVK 2,5 A"/>
    <x v="745"/>
    <x v="3"/>
    <x v="83"/>
    <x v="0"/>
    <x v="83"/>
    <s v="DB37-*m"/>
    <x v="1"/>
    <s v="CPO101"/>
    <n v="1"/>
    <s v="BP022"/>
    <x v="83"/>
    <n v="3"/>
    <n v="10"/>
    <x v="1"/>
    <n v="16"/>
    <s v=""/>
    <s v="DCS AMMONIA-UTILITIES"/>
    <m/>
    <s v="смонтировать провода от клеммниа до барьера"/>
    <m/>
    <s v="O1011302R"/>
    <n v="10"/>
    <m/>
    <m/>
    <x v="603"/>
    <x v="603"/>
    <x v="0"/>
    <m/>
    <s v="O1011302R:10A/_x000a_O1011302R_U10:5"/>
    <s v="O1011302R:10C/_x000a_O1011302R_U10:6"/>
    <m/>
    <s v=""/>
    <s v=""/>
    <m/>
    <m/>
    <m/>
    <s v="10A"/>
    <s v="10C"/>
    <x v="0"/>
    <x v="0"/>
    <x v="0"/>
    <x v="0"/>
    <x v="0"/>
    <s v=""/>
    <s v=""/>
    <x v="9"/>
    <x v="9"/>
    <x v="1528"/>
    <x v="1774"/>
  </r>
  <r>
    <s v="02.5"/>
    <s v="24.09.24 сигнал добавлен по TQ_ALL_81"/>
    <s v="Сигнал"/>
    <s v="17-H-070856"/>
    <x v="1634"/>
    <m/>
    <s v="17-L-073-PM-073B  Dispersant Injection Pump"/>
    <s v="17-L-073-PM-073B Насос диспергатора"/>
    <s v="Electric Stroke Actuator"/>
    <s v="4124-FY-VD-BD17217L07300003"/>
    <x v="9"/>
    <x v="6"/>
    <m/>
    <s v="17-C-AD-N-003FL07-L073"/>
    <s v="06 Pair"/>
    <s v="Pr. 03"/>
    <x v="1"/>
    <x v="5"/>
    <x v="1"/>
    <n v="6"/>
    <m/>
    <s v="12"/>
    <s v="AVK 2,5 A, AVK 2,5 A"/>
    <x v="746"/>
    <x v="3"/>
    <x v="83"/>
    <x v="0"/>
    <x v="83"/>
    <s v="DB37-*m"/>
    <x v="1"/>
    <s v="CPO101"/>
    <n v="1"/>
    <s v="BP022"/>
    <x v="83"/>
    <n v="3"/>
    <n v="11"/>
    <x v="1"/>
    <n v="16"/>
    <s v=""/>
    <s v="DCS AMMONIA-UTILITIES"/>
    <m/>
    <s v="смонтировать провода от клеммниа до барьера"/>
    <m/>
    <s v="O1011302R"/>
    <n v="11"/>
    <m/>
    <m/>
    <x v="604"/>
    <x v="604"/>
    <x v="0"/>
    <m/>
    <s v="O1011302R:11A/_x000a_O1011302R_U11:5"/>
    <s v="O1011302R:11C/_x000a_O1011302R_U11:6"/>
    <m/>
    <s v=""/>
    <s v=""/>
    <m/>
    <m/>
    <m/>
    <s v="11A"/>
    <s v="11C"/>
    <x v="0"/>
    <x v="0"/>
    <x v="0"/>
    <x v="0"/>
    <x v="0"/>
    <s v=""/>
    <s v=""/>
    <x v="10"/>
    <x v="10"/>
    <x v="1529"/>
    <x v="1775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83"/>
    <x v="0"/>
    <x v="83"/>
    <s v="DB37-*m"/>
    <x v="1"/>
    <s v="CPO101"/>
    <n v="1"/>
    <s v="BP022"/>
    <x v="83"/>
    <n v="3"/>
    <n v="12"/>
    <x v="1"/>
    <n v="16"/>
    <s v=""/>
    <s v="DCS AMMONIA-UTILITIES"/>
    <m/>
    <m/>
    <m/>
    <s v="O1011302R"/>
    <n v="12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83"/>
    <x v="0"/>
    <x v="83"/>
    <s v="DB37-*m"/>
    <x v="1"/>
    <s v="CPO101"/>
    <n v="1"/>
    <s v="BP022"/>
    <x v="83"/>
    <n v="3"/>
    <n v="13"/>
    <x v="1"/>
    <n v="16"/>
    <s v=""/>
    <s v="DCS AMMONIA-UTILITIES"/>
    <m/>
    <m/>
    <m/>
    <s v="O1011302R"/>
    <n v="13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83"/>
    <x v="0"/>
    <x v="83"/>
    <s v="DB37-*m"/>
    <x v="1"/>
    <s v="CPO101"/>
    <n v="1"/>
    <s v="BP022"/>
    <x v="83"/>
    <n v="3"/>
    <n v="14"/>
    <x v="1"/>
    <n v="16"/>
    <s v=""/>
    <s v="DCS AMMONIA-UTILITIES"/>
    <m/>
    <m/>
    <m/>
    <s v="O1011302R"/>
    <n v="14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83"/>
    <x v="0"/>
    <x v="83"/>
    <s v="DB37-*m"/>
    <x v="1"/>
    <s v="CPO101"/>
    <n v="1"/>
    <s v="BP022"/>
    <x v="83"/>
    <n v="3"/>
    <n v="15"/>
    <x v="1"/>
    <n v="16"/>
    <s v=""/>
    <s v="DCS AMMONIA-UTILITIES"/>
    <m/>
    <m/>
    <m/>
    <s v="O1011302R"/>
    <n v="15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1"/>
    <m/>
    <s v="Пустой"/>
    <m/>
    <x v="186"/>
    <m/>
    <m/>
    <m/>
    <m/>
    <m/>
    <x v="26"/>
    <x v="5"/>
    <m/>
    <m/>
    <m/>
    <m/>
    <x v="1"/>
    <x v="6"/>
    <x v="8"/>
    <m/>
    <m/>
    <s v=""/>
    <s v=""/>
    <x v="230"/>
    <x v="2"/>
    <x v="83"/>
    <x v="0"/>
    <x v="83"/>
    <s v="DB37-*m"/>
    <x v="1"/>
    <s v="CPO101"/>
    <n v="1"/>
    <s v="BP022"/>
    <x v="83"/>
    <n v="3"/>
    <n v="16"/>
    <x v="1"/>
    <n v="16"/>
    <s v=""/>
    <s v="DCS AMMONIA-UTILITIES"/>
    <m/>
    <m/>
    <m/>
    <s v="O1011302R"/>
    <n v="16"/>
    <m/>
    <m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"/>
    <x v="2"/>
    <n v="32"/>
    <m/>
    <s v="DCS AMMONIA-UTILITIES"/>
    <m/>
    <m/>
    <m/>
    <s v="O1011304"/>
    <n v="1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"/>
    <x v="2"/>
    <n v="32"/>
    <m/>
    <s v="DCS AMMONIA-UTILITIES"/>
    <m/>
    <m/>
    <m/>
    <s v="O1011304"/>
    <n v="2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3"/>
    <x v="2"/>
    <n v="32"/>
    <m/>
    <s v="DCS AMMONIA-UTILITIES"/>
    <m/>
    <m/>
    <m/>
    <s v="O1011304"/>
    <n v="3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4"/>
    <x v="2"/>
    <n v="32"/>
    <m/>
    <s v="DCS AMMONIA-UTILITIES"/>
    <m/>
    <m/>
    <m/>
    <s v="O1011304"/>
    <n v="4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5"/>
    <x v="2"/>
    <n v="32"/>
    <m/>
    <s v="DCS AMMONIA-UTILITIES"/>
    <m/>
    <m/>
    <m/>
    <s v="O1011304"/>
    <n v="5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6"/>
    <x v="2"/>
    <n v="32"/>
    <m/>
    <s v="DCS AMMONIA-UTILITIES"/>
    <m/>
    <m/>
    <m/>
    <s v="O1011304"/>
    <n v="6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7"/>
    <x v="2"/>
    <n v="32"/>
    <m/>
    <s v="DCS AMMONIA-UTILITIES"/>
    <m/>
    <m/>
    <m/>
    <s v="O1011304"/>
    <n v="7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8"/>
    <x v="2"/>
    <n v="32"/>
    <m/>
    <s v="DCS AMMONIA-UTILITIES"/>
    <m/>
    <m/>
    <m/>
    <s v="O1011304"/>
    <n v="8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9"/>
    <x v="2"/>
    <n v="32"/>
    <m/>
    <s v="DCS AMMONIA-UTILITIES"/>
    <m/>
    <m/>
    <m/>
    <s v="O1011304"/>
    <n v="9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0"/>
    <x v="2"/>
    <n v="32"/>
    <m/>
    <s v="DCS AMMONIA-UTILITIES"/>
    <m/>
    <m/>
    <m/>
    <s v="O1011304"/>
    <n v="10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1"/>
    <x v="2"/>
    <n v="32"/>
    <m/>
    <s v="DCS AMMONIA-UTILITIES"/>
    <m/>
    <m/>
    <m/>
    <s v="O1011304"/>
    <n v="11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2"/>
    <x v="2"/>
    <n v="32"/>
    <m/>
    <s v="DCS AMMONIA-UTILITIES"/>
    <m/>
    <m/>
    <m/>
    <s v="O1011304"/>
    <n v="12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3"/>
    <x v="2"/>
    <n v="32"/>
    <m/>
    <s v="DCS AMMONIA-UTILITIES"/>
    <m/>
    <m/>
    <m/>
    <s v="O1011304"/>
    <n v="13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4"/>
    <x v="2"/>
    <n v="32"/>
    <m/>
    <s v="DCS AMMONIA-UTILITIES"/>
    <m/>
    <m/>
    <m/>
    <s v="O1011304"/>
    <n v="14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5"/>
    <x v="2"/>
    <n v="32"/>
    <m/>
    <s v="DCS AMMONIA-UTILITIES"/>
    <m/>
    <m/>
    <m/>
    <s v="O1011304"/>
    <n v="15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6"/>
    <x v="2"/>
    <n v="32"/>
    <m/>
    <s v="DCS AMMONIA-UTILITIES"/>
    <m/>
    <m/>
    <m/>
    <s v="O1011304"/>
    <n v="16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7"/>
    <x v="2"/>
    <n v="32"/>
    <m/>
    <s v="DCS AMMONIA-UTILITIES"/>
    <m/>
    <m/>
    <m/>
    <s v="O1011304"/>
    <n v="17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8"/>
    <x v="2"/>
    <n v="32"/>
    <m/>
    <s v="DCS AMMONIA-UTILITIES"/>
    <m/>
    <m/>
    <m/>
    <s v="O1011304"/>
    <n v="18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19"/>
    <x v="2"/>
    <n v="32"/>
    <m/>
    <s v="DCS AMMONIA-UTILITIES"/>
    <m/>
    <m/>
    <m/>
    <s v="O1011304"/>
    <n v="19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0"/>
    <x v="2"/>
    <n v="32"/>
    <m/>
    <s v="DCS AMMONIA-UTILITIES"/>
    <m/>
    <m/>
    <m/>
    <s v="O1011304"/>
    <n v="20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1"/>
    <x v="2"/>
    <n v="32"/>
    <m/>
    <s v="DCS AMMONIA-UTILITIES"/>
    <m/>
    <m/>
    <m/>
    <s v="O1011304"/>
    <n v="21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2"/>
    <x v="2"/>
    <n v="32"/>
    <m/>
    <s v="DCS AMMONIA-UTILITIES"/>
    <m/>
    <m/>
    <m/>
    <s v="O1011304"/>
    <n v="22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3"/>
    <x v="2"/>
    <n v="32"/>
    <m/>
    <s v="DCS AMMONIA-UTILITIES"/>
    <m/>
    <m/>
    <m/>
    <s v="O1011304"/>
    <n v="23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4"/>
    <x v="2"/>
    <n v="32"/>
    <m/>
    <s v="DCS AMMONIA-UTILITIES"/>
    <m/>
    <m/>
    <m/>
    <s v="O1011304"/>
    <n v="24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5"/>
    <x v="2"/>
    <n v="32"/>
    <m/>
    <s v="DCS AMMONIA-UTILITIES"/>
    <m/>
    <m/>
    <m/>
    <s v="O1011304"/>
    <n v="25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6"/>
    <x v="2"/>
    <n v="32"/>
    <m/>
    <s v="DCS AMMONIA-UTILITIES"/>
    <m/>
    <m/>
    <m/>
    <s v="O1011304"/>
    <n v="26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7"/>
    <x v="2"/>
    <n v="32"/>
    <m/>
    <s v="DCS AMMONIA-UTILITIES"/>
    <m/>
    <m/>
    <m/>
    <s v="O1011304"/>
    <n v="27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8"/>
    <x v="2"/>
    <n v="32"/>
    <m/>
    <s v="DCS AMMONIA-UTILITIES"/>
    <m/>
    <m/>
    <m/>
    <s v="O1011304"/>
    <n v="28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29"/>
    <x v="2"/>
    <n v="32"/>
    <m/>
    <s v="DCS AMMONIA-UTILITIES"/>
    <m/>
    <m/>
    <m/>
    <s v="O1011304"/>
    <n v="29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30"/>
    <x v="2"/>
    <n v="32"/>
    <m/>
    <s v="DCS AMMONIA-UTILITIES"/>
    <m/>
    <m/>
    <m/>
    <s v="O1011304"/>
    <n v="30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31"/>
    <x v="2"/>
    <n v="32"/>
    <m/>
    <s v="DCS AMMONIA-UTILITIES"/>
    <m/>
    <m/>
    <m/>
    <s v="O1011304"/>
    <n v="31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.1"/>
    <s v="04.07.2024 Добавил резервный модуль для DI_05"/>
    <s v="Резерв"/>
    <m/>
    <x v="20"/>
    <m/>
    <m/>
    <s v="резерв"/>
    <m/>
    <m/>
    <x v="15"/>
    <x v="9"/>
    <m/>
    <m/>
    <m/>
    <m/>
    <x v="3"/>
    <x v="6"/>
    <x v="8"/>
    <m/>
    <m/>
    <m/>
    <m/>
    <x v="230"/>
    <x v="2"/>
    <x v="84"/>
    <x v="1"/>
    <x v="84"/>
    <s v="DB37-*m"/>
    <x v="1"/>
    <s v="CPO101"/>
    <n v="1"/>
    <s v="BP022"/>
    <x v="84"/>
    <n v="5"/>
    <n v="32"/>
    <x v="2"/>
    <n v="32"/>
    <m/>
    <s v="DCS AMMONIA-UTILITIES"/>
    <m/>
    <m/>
    <m/>
    <s v="O1011304"/>
    <n v="32"/>
    <m/>
    <m/>
    <x v="605"/>
    <x v="605"/>
    <x v="8"/>
    <m/>
    <m/>
    <m/>
    <m/>
    <s v=""/>
    <s v=""/>
    <m/>
    <m/>
    <m/>
    <s v=""/>
    <s v=""/>
    <x v="2"/>
    <x v="2"/>
    <x v="0"/>
    <x v="1"/>
    <x v="1"/>
    <s v=""/>
    <s v=""/>
    <x v="16"/>
    <x v="16"/>
    <x v="230"/>
    <x v="230"/>
  </r>
  <r>
    <s v="02"/>
    <s v="30.05.2024 добавлено"/>
    <s v="Сигнал"/>
    <s v="17-F-3003"/>
    <x v="134"/>
    <s v="00"/>
    <s v="Питание 17FT3003"/>
    <m/>
    <s v="Thermal Mass Flow Meter"/>
    <m/>
    <x v="32"/>
    <x v="18"/>
    <s v="24VDC"/>
    <s v="17-С-AD-N-1-FL90"/>
    <s v="05 Pair"/>
    <s v="Pr.02"/>
    <x v="1"/>
    <x v="22"/>
    <x v="0"/>
    <n v="4"/>
    <m/>
    <s v="10"/>
    <s v="AVK 2,5 A, AVK 2,5 A"/>
    <x v="230"/>
    <x v="2"/>
    <x v="85"/>
    <x v="3"/>
    <x v="85"/>
    <m/>
    <x v="2"/>
    <m/>
    <m/>
    <m/>
    <x v="85"/>
    <m/>
    <m/>
    <x v="4"/>
    <m/>
    <s v="13 Вт"/>
    <m/>
    <m/>
    <s v="13 Вт"/>
    <m/>
    <m/>
    <m/>
    <m/>
    <s v="00-Inter-factory"/>
    <x v="20"/>
    <x v="20"/>
    <x v="0"/>
    <m/>
    <s v=""/>
    <s v=""/>
    <m/>
    <s v=""/>
    <s v=""/>
    <m/>
    <m/>
    <m/>
    <s v=""/>
    <s v=""/>
    <x v="2"/>
    <x v="2"/>
    <x v="0"/>
    <x v="1"/>
    <x v="1"/>
    <s v=""/>
    <s v=""/>
    <x v="16"/>
    <x v="16"/>
    <x v="230"/>
    <x v="2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Сводная таблица11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A26:F62" firstHeaderRow="1" firstDataRow="2" firstDataCol="1"/>
  <pivotFields count="56">
    <pivotField compact="0" outline="0" showAll="0" defaultSubtotal="0"/>
    <pivotField compact="0" outline="0" showAll="0" defaultSubtotal="0"/>
    <pivotField axis="axisCol"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Row" compact="0" outline="0" showAll="0" defaultSubtotal="0">
      <items count="39">
        <item x="3"/>
        <item x="0"/>
        <item x="1"/>
        <item m="1" x="37"/>
        <item x="7"/>
        <item x="8"/>
        <item x="6"/>
        <item x="4"/>
        <item x="5"/>
        <item x="2"/>
        <item x="14"/>
        <item x="13"/>
        <item m="1" x="38"/>
        <item x="12"/>
        <item x="11"/>
        <item x="10"/>
        <item x="9"/>
        <item x="29"/>
        <item x="28"/>
        <item x="20"/>
        <item x="27"/>
        <item m="1" x="35"/>
        <item x="19"/>
        <item x="18"/>
        <item x="17"/>
        <item x="22"/>
        <item m="1" x="36"/>
        <item x="30"/>
        <item x="26"/>
        <item x="34"/>
        <item x="32"/>
        <item x="31"/>
        <item x="25"/>
        <item x="15"/>
        <item x="16"/>
        <item x="23"/>
        <item x="24"/>
        <item x="33"/>
        <item x="21"/>
      </items>
    </pivotField>
    <pivotField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10"/>
  </rowFields>
  <rowItems count="35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Количество по полю TAG" fld="4" subtotal="count" showDataAs="percent" baseField="2" baseItem="2" numFmtId="10"/>
  </dataFields>
  <formats count="8">
    <format dxfId="214">
      <pivotArea type="all" dataOnly="0" outline="0" fieldPosition="0"/>
    </format>
    <format dxfId="213">
      <pivotArea outline="0" collapsedLevelsAreSubtotals="1" fieldPosition="0"/>
    </format>
    <format dxfId="212">
      <pivotArea type="origin" dataOnly="0" labelOnly="1" outline="0" fieldPosition="0"/>
    </format>
    <format dxfId="211">
      <pivotArea field="2" type="button" dataOnly="0" labelOnly="1" outline="0" axis="axisCol" fieldPosition="0"/>
    </format>
    <format dxfId="210">
      <pivotArea type="topRight" dataOnly="0" labelOnly="1" outline="0" fieldPosition="0"/>
    </format>
    <format dxfId="209">
      <pivotArea field="11" type="button" dataOnly="0" labelOnly="1" outline="0"/>
    </format>
    <format dxfId="208">
      <pivotArea dataOnly="0" labelOnly="1" outline="0" fieldPosition="0">
        <references count="1">
          <reference field="2" count="0"/>
        </references>
      </pivotArea>
    </format>
    <format dxfId="20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Сводная таблица13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V3:X95" firstHeaderRow="1" firstDataRow="1" firstDataCol="3"/>
  <pivotFields count="56">
    <pivotField compact="0" outline="0" showAll="0" defaultSubtotal="0"/>
    <pivotField compact="0" outline="0" showAll="0" defaultSubtotal="0"/>
    <pivotField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8">
        <item x="4"/>
        <item x="7"/>
        <item x="5"/>
        <item x="0"/>
        <item x="3"/>
        <item x="1"/>
        <item x="6"/>
        <item x="2"/>
      </items>
    </pivotField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8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axis="axisRow" compact="0" outline="0" showAll="0" defaultSubtotal="0">
      <items count="6">
        <item x="3"/>
        <item x="0"/>
        <item x="1"/>
        <item x="2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26"/>
    <field x="16"/>
    <field x="25"/>
  </rowFields>
  <rowItems count="92">
    <i>
      <x/>
      <x/>
      <x v="41"/>
    </i>
    <i r="1">
      <x v="1"/>
      <x v="27"/>
    </i>
    <i r="1">
      <x v="5"/>
      <x v="42"/>
    </i>
    <i r="1">
      <x v="6"/>
      <x v="67"/>
    </i>
    <i r="1">
      <x v="7"/>
      <x v="86"/>
    </i>
    <i>
      <x v="1"/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6"/>
    </i>
    <i r="2">
      <x v="17"/>
    </i>
    <i r="2">
      <x v="21"/>
    </i>
    <i r="2">
      <x v="42"/>
    </i>
    <i r="2">
      <x v="51"/>
    </i>
    <i r="1">
      <x v="6"/>
      <x v="49"/>
    </i>
    <i r="1">
      <x v="7"/>
      <x v="9"/>
    </i>
    <i r="2">
      <x v="10"/>
    </i>
    <i r="2">
      <x v="14"/>
    </i>
    <i r="2">
      <x v="18"/>
    </i>
    <i r="2">
      <x v="43"/>
    </i>
    <i r="2">
      <x v="44"/>
    </i>
    <i r="2">
      <x v="45"/>
    </i>
    <i r="2">
      <x v="46"/>
    </i>
    <i r="2">
      <x v="50"/>
    </i>
    <i r="2">
      <x v="52"/>
    </i>
    <i r="2">
      <x v="84"/>
    </i>
    <i r="1">
      <x v="8"/>
      <x v="11"/>
    </i>
    <i r="2">
      <x v="15"/>
    </i>
    <i r="2">
      <x v="19"/>
    </i>
    <i r="2">
      <x v="20"/>
    </i>
    <i r="2">
      <x v="47"/>
    </i>
    <i r="2">
      <x v="48"/>
    </i>
    <i r="2">
      <x v="83"/>
    </i>
    <i>
      <x v="2"/>
      <x/>
      <x v="26"/>
    </i>
    <i r="1">
      <x v="1"/>
      <x v="53"/>
    </i>
    <i r="2">
      <x v="54"/>
    </i>
    <i r="2">
      <x v="55"/>
    </i>
    <i r="2">
      <x v="56"/>
    </i>
    <i r="2">
      <x v="57"/>
    </i>
    <i r="1">
      <x v="2"/>
      <x v="29"/>
    </i>
    <i r="2">
      <x v="30"/>
    </i>
    <i r="2">
      <x v="31"/>
    </i>
    <i r="2">
      <x v="35"/>
    </i>
    <i r="2">
      <x v="36"/>
    </i>
    <i r="2">
      <x v="37"/>
    </i>
    <i r="2">
      <x v="82"/>
    </i>
    <i r="1">
      <x v="3"/>
      <x v="28"/>
    </i>
    <i r="2">
      <x v="40"/>
    </i>
    <i r="2">
      <x v="59"/>
    </i>
    <i r="2">
      <x v="60"/>
    </i>
    <i r="2">
      <x v="61"/>
    </i>
    <i r="2">
      <x v="62"/>
    </i>
    <i r="2">
      <x v="63"/>
    </i>
    <i r="2">
      <x v="74"/>
    </i>
    <i r="2">
      <x v="75"/>
    </i>
    <i r="2">
      <x v="76"/>
    </i>
    <i r="2">
      <x v="77"/>
    </i>
    <i r="1">
      <x v="4"/>
      <x v="22"/>
    </i>
    <i r="2">
      <x v="32"/>
    </i>
    <i r="2">
      <x v="38"/>
    </i>
    <i r="2">
      <x v="39"/>
    </i>
    <i r="2">
      <x v="64"/>
    </i>
    <i r="2">
      <x v="65"/>
    </i>
    <i r="2">
      <x v="78"/>
    </i>
    <i r="2">
      <x v="85"/>
    </i>
    <i r="1">
      <x v="8"/>
      <x v="68"/>
    </i>
    <i>
      <x v="3"/>
      <x/>
      <x v="23"/>
    </i>
    <i r="2">
      <x v="24"/>
    </i>
    <i r="2">
      <x v="25"/>
    </i>
    <i r="2">
      <x v="41"/>
    </i>
    <i r="1">
      <x v="1"/>
      <x v="27"/>
    </i>
    <i r="2">
      <x v="58"/>
    </i>
    <i r="1">
      <x v="6"/>
      <x v="66"/>
    </i>
    <i r="2">
      <x v="67"/>
    </i>
    <i r="2">
      <x v="69"/>
    </i>
    <i r="2">
      <x v="70"/>
    </i>
    <i>
      <x v="4"/>
      <x/>
      <x v="33"/>
    </i>
    <i r="2">
      <x v="34"/>
    </i>
    <i r="2">
      <x v="81"/>
    </i>
    <i r="1">
      <x v="1"/>
      <x v="71"/>
    </i>
    <i r="2">
      <x v="72"/>
    </i>
    <i r="2">
      <x v="73"/>
    </i>
    <i r="1">
      <x v="6"/>
      <x v="79"/>
    </i>
    <i r="2">
      <x v="80"/>
    </i>
    <i>
      <x v="5"/>
      <x v="9"/>
      <x v="86"/>
    </i>
  </rowItems>
  <colItems count="1">
    <i/>
  </colItems>
  <formats count="10">
    <format dxfId="224">
      <pivotArea type="all" dataOnly="0" outline="0" fieldPosition="0"/>
    </format>
    <format dxfId="223">
      <pivotArea outline="0" collapsedLevelsAreSubtotals="1" fieldPosition="0"/>
    </format>
    <format dxfId="222">
      <pivotArea type="origin" dataOnly="0" labelOnly="1" outline="0" fieldPosition="0"/>
    </format>
    <format dxfId="221">
      <pivotArea field="2" type="button" dataOnly="0" labelOnly="1" outline="0"/>
    </format>
    <format dxfId="220">
      <pivotArea type="topRight" dataOnly="0" labelOnly="1" outline="0" fieldPosition="0"/>
    </format>
    <format dxfId="219">
      <pivotArea field="11" type="button" dataOnly="0" labelOnly="1" outline="0"/>
    </format>
    <format dxfId="218">
      <pivotArea outline="0" collapsedLevelsAreSubtotals="1" fieldPosition="0"/>
    </format>
    <format dxfId="217">
      <pivotArea dataOnly="0" labelOnly="1" outline="0" axis="axisValues" fieldPosition="0"/>
    </format>
    <format dxfId="216">
      <pivotArea outline="0" collapsedLevelsAreSubtotals="1" fieldPosition="0"/>
    </format>
    <format dxfId="21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Сводная таблица6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A3:F24" firstHeaderRow="1" firstDataRow="2" firstDataCol="1"/>
  <pivotFields count="56">
    <pivotField compact="0" outline="0" showAll="0" defaultSubtotal="0"/>
    <pivotField compact="0" outline="0" showAll="0" defaultSubtotal="0"/>
    <pivotField axis="axisCol"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1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Количество по полю TAG" fld="4" subtotal="count" showDataAs="percent" baseField="2" baseItem="2" numFmtId="10"/>
  </dataFields>
  <formats count="9">
    <format dxfId="233">
      <pivotArea type="all" dataOnly="0" outline="0" fieldPosition="0"/>
    </format>
    <format dxfId="232">
      <pivotArea outline="0" collapsedLevelsAreSubtotals="1" fieldPosition="0"/>
    </format>
    <format dxfId="231">
      <pivotArea type="origin" dataOnly="0" labelOnly="1" outline="0" fieldPosition="0"/>
    </format>
    <format dxfId="230">
      <pivotArea field="2" type="button" dataOnly="0" labelOnly="1" outline="0" axis="axisCol" fieldPosition="0"/>
    </format>
    <format dxfId="229">
      <pivotArea type="topRight" dataOnly="0" labelOnly="1" outline="0" fieldPosition="0"/>
    </format>
    <format dxfId="228">
      <pivotArea field="11" type="button" dataOnly="0" labelOnly="1" outline="0" axis="axisRow" fieldPosition="0"/>
    </format>
    <format dxfId="227">
      <pivotArea dataOnly="0" labelOnly="1" outline="0" fieldPosition="0">
        <references count="1">
          <reference field="11" count="0"/>
        </references>
      </pivotArea>
    </format>
    <format dxfId="226">
      <pivotArea dataOnly="0" labelOnly="1" outline="0" fieldPosition="0">
        <references count="1">
          <reference field="2" count="0"/>
        </references>
      </pivotArea>
    </format>
    <format dxfId="22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Сводная таблица12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R3:T33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">
        <item x="4"/>
        <item x="7"/>
        <item x="5"/>
        <item x="0"/>
        <item x="3"/>
        <item x="1"/>
        <item x="6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2">
    <field x="24"/>
    <field x="16"/>
  </rowFields>
  <rowItems count="3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  <x v="6"/>
    </i>
    <i>
      <x v="2"/>
      <x/>
    </i>
    <i r="1">
      <x v="1"/>
    </i>
    <i r="1">
      <x v="3"/>
    </i>
    <i r="1">
      <x v="8"/>
    </i>
    <i>
      <x v="3"/>
      <x v="5"/>
    </i>
    <i r="1">
      <x v="6"/>
    </i>
    <i r="1">
      <x v="7"/>
    </i>
    <i r="1">
      <x v="8"/>
    </i>
    <i>
      <x v="4"/>
      <x v="5"/>
    </i>
    <i r="1">
      <x v="7"/>
    </i>
    <i r="1">
      <x v="8"/>
    </i>
    <i>
      <x v="5"/>
      <x v="5"/>
    </i>
    <i>
      <x v="6"/>
      <x/>
    </i>
    <i r="1">
      <x v="1"/>
    </i>
    <i>
      <x v="7"/>
      <x/>
    </i>
    <i r="1">
      <x v="4"/>
    </i>
    <i r="1">
      <x v="5"/>
    </i>
    <i r="1">
      <x v="7"/>
    </i>
    <i r="1">
      <x v="8"/>
    </i>
    <i r="1">
      <x v="9"/>
    </i>
  </rowItems>
  <colItems count="1">
    <i/>
  </colItems>
  <dataFields count="1">
    <dataField name="Количество по полю CPU_NAME" fld="30" subtotal="count" baseField="0" baseItem="0"/>
  </dataFields>
  <formats count="22">
    <format dxfId="255">
      <pivotArea type="all" dataOnly="0" outline="0" fieldPosition="0"/>
    </format>
    <format dxfId="254">
      <pivotArea outline="0" collapsedLevelsAreSubtotals="1" fieldPosition="0"/>
    </format>
    <format dxfId="253">
      <pivotArea type="origin" dataOnly="0" labelOnly="1" outline="0" fieldPosition="0"/>
    </format>
    <format dxfId="252">
      <pivotArea field="2" type="button" dataOnly="0" labelOnly="1" outline="0"/>
    </format>
    <format dxfId="251">
      <pivotArea type="topRight" dataOnly="0" labelOnly="1" outline="0" fieldPosition="0"/>
    </format>
    <format dxfId="250">
      <pivotArea field="11" type="button" dataOnly="0" labelOnly="1" outline="0"/>
    </format>
    <format dxfId="249">
      <pivotArea outline="0" collapsedLevelsAreSubtotals="1" fieldPosition="0"/>
    </format>
    <format dxfId="248">
      <pivotArea dataOnly="0" labelOnly="1" outline="0" axis="axisValues" fieldPosition="0"/>
    </format>
    <format dxfId="247">
      <pivotArea outline="0" collapsedLevelsAreSubtotals="1" fieldPosition="0"/>
    </format>
    <format dxfId="246">
      <pivotArea dataOnly="0" labelOnly="1" outline="0" axis="axisValues" fieldPosition="0"/>
    </format>
    <format dxfId="245">
      <pivotArea outline="0" fieldPosition="0">
        <references count="2">
          <reference field="16" count="1" selected="0">
            <x v="0"/>
          </reference>
          <reference field="24" count="1" selected="0">
            <x v="2"/>
          </reference>
        </references>
      </pivotArea>
    </format>
    <format dxfId="244">
      <pivotArea outline="0" fieldPosition="0">
        <references count="2">
          <reference field="16" count="1" selected="0">
            <x v="1"/>
          </reference>
          <reference field="24" count="1" selected="0">
            <x v="2"/>
          </reference>
        </references>
      </pivotArea>
    </format>
    <format dxfId="243">
      <pivotArea outline="0" fieldPosition="0">
        <references count="2">
          <reference field="16" count="1" selected="0">
            <x v="3"/>
          </reference>
          <reference field="24" count="1" selected="0">
            <x v="2"/>
          </reference>
        </references>
      </pivotArea>
    </format>
    <format dxfId="242">
      <pivotArea outline="0" fieldPosition="0">
        <references count="2">
          <reference field="16" count="1" selected="0">
            <x v="8"/>
          </reference>
          <reference field="24" count="1" selected="0">
            <x v="2"/>
          </reference>
        </references>
      </pivotArea>
    </format>
    <format dxfId="241">
      <pivotArea outline="0" fieldPosition="0">
        <references count="2">
          <reference field="16" count="1" selected="0">
            <x v="5"/>
          </reference>
          <reference field="24" count="1" selected="0">
            <x v="3"/>
          </reference>
        </references>
      </pivotArea>
    </format>
    <format dxfId="240">
      <pivotArea outline="0" fieldPosition="0">
        <references count="2">
          <reference field="16" count="1" selected="0">
            <x v="6"/>
          </reference>
          <reference field="24" count="1" selected="0">
            <x v="3"/>
          </reference>
        </references>
      </pivotArea>
    </format>
    <format dxfId="239">
      <pivotArea outline="0" fieldPosition="0">
        <references count="2">
          <reference field="16" count="1" selected="0">
            <x v="7"/>
          </reference>
          <reference field="24" count="1" selected="0">
            <x v="3"/>
          </reference>
        </references>
      </pivotArea>
    </format>
    <format dxfId="238">
      <pivotArea outline="0" fieldPosition="0">
        <references count="2">
          <reference field="16" count="1" selected="0">
            <x v="8"/>
          </reference>
          <reference field="24" count="1" selected="0">
            <x v="3"/>
          </reference>
        </references>
      </pivotArea>
    </format>
    <format dxfId="237">
      <pivotArea outline="0" fieldPosition="0">
        <references count="2">
          <reference field="16" count="1" selected="0">
            <x v="5"/>
          </reference>
          <reference field="24" count="1" selected="0">
            <x v="4"/>
          </reference>
        </references>
      </pivotArea>
    </format>
    <format dxfId="236">
      <pivotArea outline="0" fieldPosition="0">
        <references count="2">
          <reference field="16" count="1" selected="0">
            <x v="5"/>
          </reference>
          <reference field="24" count="1" selected="0">
            <x v="5"/>
          </reference>
        </references>
      </pivotArea>
    </format>
    <format dxfId="235">
      <pivotArea outline="0" fieldPosition="0">
        <references count="2">
          <reference field="16" count="2" selected="0">
            <x v="7"/>
            <x v="8"/>
          </reference>
          <reference field="24" count="1" selected="0">
            <x v="4"/>
          </reference>
        </references>
      </pivotArea>
    </format>
    <format dxfId="234">
      <pivotArea outline="0" fieldPosition="0">
        <references count="2">
          <reference field="16" count="2" selected="0">
            <x v="0"/>
            <x v="1"/>
          </reference>
          <reference field="2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Сводная таблица14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Z3:AB90" firstHeaderRow="1" firstDataRow="1" firstDataCol="3"/>
  <pivotFields count="56">
    <pivotField compact="0" outline="0" showAll="0" defaultSubtotal="0"/>
    <pivotField compact="0" outline="0" showAll="0" defaultSubtotal="0"/>
    <pivotField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8">
        <item x="4"/>
        <item x="7"/>
        <item x="5"/>
        <item x="0"/>
        <item x="3"/>
        <item x="1"/>
        <item x="6"/>
        <item x="2"/>
      </items>
    </pivotField>
    <pivotField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8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compact="0" outline="0" showAll="0" defaultSubtotal="0">
      <items count="6">
        <item x="3"/>
        <item x="0"/>
        <item x="1"/>
        <item x="2"/>
        <item x="4"/>
        <item x="5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8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compact="0" outline="0" showAll="0" defaultSubtotal="0"/>
    <pivotField compact="0" outline="0" showAll="0" defaultSubtotal="0"/>
    <pivotField axis="axisRow" compact="0" outline="0" subtotalTop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36"/>
    <field x="29"/>
    <field x="33"/>
  </rowFields>
  <rowItems count="87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1">
      <x v="1"/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83"/>
    </i>
    <i>
      <x v="1"/>
      <x/>
      <x v="16"/>
    </i>
    <i r="2">
      <x v="17"/>
    </i>
    <i r="2">
      <x v="18"/>
    </i>
    <i r="2">
      <x v="19"/>
    </i>
    <i r="2">
      <x v="20"/>
    </i>
    <i r="2">
      <x v="21"/>
    </i>
    <i r="1">
      <x v="1"/>
      <x v="51"/>
    </i>
    <i r="2">
      <x v="52"/>
    </i>
    <i r="2">
      <x v="84"/>
    </i>
    <i>
      <x v="2"/>
      <x/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9"/>
    </i>
    <i r="2">
      <x v="40"/>
    </i>
    <i r="2">
      <x v="41"/>
    </i>
    <i r="1">
      <x v="1"/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85"/>
    </i>
    <i>
      <x v="3"/>
      <x/>
      <x v="33"/>
    </i>
    <i r="2">
      <x v="34"/>
    </i>
    <i r="2">
      <x v="35"/>
    </i>
    <i r="2">
      <x v="36"/>
    </i>
    <i r="2">
      <x v="37"/>
    </i>
    <i r="2">
      <x v="38"/>
    </i>
    <i r="1">
      <x v="1"/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>
      <x v="4"/>
      <x v="2"/>
      <x v="86"/>
    </i>
  </rowItems>
  <colItems count="1">
    <i/>
  </colItems>
  <formats count="10">
    <format dxfId="265">
      <pivotArea type="all" dataOnly="0" outline="0" fieldPosition="0"/>
    </format>
    <format dxfId="264">
      <pivotArea outline="0" collapsedLevelsAreSubtotals="1" fieldPosition="0"/>
    </format>
    <format dxfId="263">
      <pivotArea type="origin" dataOnly="0" labelOnly="1" outline="0" fieldPosition="0"/>
    </format>
    <format dxfId="262">
      <pivotArea field="2" type="button" dataOnly="0" labelOnly="1" outline="0"/>
    </format>
    <format dxfId="261">
      <pivotArea type="topRight" dataOnly="0" labelOnly="1" outline="0" fieldPosition="0"/>
    </format>
    <format dxfId="260">
      <pivotArea field="11" type="button" dataOnly="0" labelOnly="1" outline="0"/>
    </format>
    <format dxfId="259">
      <pivotArea outline="0" collapsedLevelsAreSubtotals="1" fieldPosition="0"/>
    </format>
    <format dxfId="258">
      <pivotArea dataOnly="0" labelOnly="1" outline="0" axis="axisValues" fieldPosition="0"/>
    </format>
    <format dxfId="257">
      <pivotArea outline="0" collapsedLevelsAreSubtotals="1" fieldPosition="0"/>
    </format>
    <format dxfId="25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0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I26:O63" firstHeaderRow="1" firstDataRow="2" firstDataCol="2"/>
  <pivotFields count="56">
    <pivotField compact="0" outline="0" showAll="0" defaultSubtotal="0"/>
    <pivotField compact="0" outline="0" showAll="0" defaultSubtotal="0"/>
    <pivotField axis="axisCol"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Row" compact="0" outline="0" showAll="0" defaultSubtotal="0">
      <items count="39">
        <item x="3"/>
        <item x="0"/>
        <item x="1"/>
        <item m="1" x="37"/>
        <item x="7"/>
        <item x="8"/>
        <item x="6"/>
        <item x="4"/>
        <item x="5"/>
        <item x="2"/>
        <item x="14"/>
        <item x="13"/>
        <item m="1" x="38"/>
        <item x="12"/>
        <item x="11"/>
        <item x="10"/>
        <item x="9"/>
        <item x="29"/>
        <item x="28"/>
        <item x="20"/>
        <item x="27"/>
        <item m="1" x="35"/>
        <item x="19"/>
        <item x="18"/>
        <item x="17"/>
        <item x="22"/>
        <item m="1" x="36"/>
        <item x="30"/>
        <item x="26"/>
        <item x="34"/>
        <item x="32"/>
        <item x="31"/>
        <item x="25"/>
        <item x="15"/>
        <item x="16"/>
        <item x="23"/>
        <item x="24"/>
        <item x="33"/>
        <item x="21"/>
      </items>
    </pivotField>
    <pivotField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0"/>
        <item x="1"/>
        <item x="2"/>
        <item x="4"/>
        <item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2">
    <field x="10"/>
    <field x="26"/>
  </rowFields>
  <rowItems count="36">
    <i>
      <x/>
      <x v="1"/>
    </i>
    <i>
      <x v="1"/>
      <x v="1"/>
    </i>
    <i>
      <x v="2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3"/>
      <x v="1"/>
    </i>
    <i>
      <x v="14"/>
      <x v="1"/>
    </i>
    <i>
      <x v="15"/>
      <x v="1"/>
    </i>
    <i>
      <x v="16"/>
      <x v="1"/>
    </i>
    <i>
      <x v="17"/>
      <x v="2"/>
    </i>
    <i>
      <x v="18"/>
      <x v="2"/>
    </i>
    <i>
      <x v="19"/>
      <x v="2"/>
    </i>
    <i>
      <x v="20"/>
      <x v="3"/>
    </i>
    <i>
      <x v="22"/>
      <x v="2"/>
    </i>
    <i>
      <x v="23"/>
      <x v="2"/>
    </i>
    <i>
      <x v="24"/>
      <x v="3"/>
    </i>
    <i>
      <x v="25"/>
      <x v="4"/>
    </i>
    <i>
      <x v="27"/>
      <x v="4"/>
    </i>
    <i>
      <x v="28"/>
      <x v="1"/>
    </i>
    <i>
      <x v="29"/>
      <x/>
    </i>
    <i r="1">
      <x v="5"/>
    </i>
    <i>
      <x v="30"/>
      <x/>
    </i>
    <i>
      <x v="31"/>
      <x v="1"/>
    </i>
    <i>
      <x v="32"/>
      <x/>
    </i>
    <i>
      <x v="33"/>
      <x v="2"/>
    </i>
    <i>
      <x v="34"/>
      <x v="2"/>
    </i>
    <i>
      <x v="35"/>
      <x v="2"/>
    </i>
    <i>
      <x v="36"/>
      <x v="2"/>
    </i>
    <i>
      <x v="37"/>
      <x v="3"/>
    </i>
    <i>
      <x v="38"/>
      <x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Количество по полю TAG" fld="4" subtotal="count" baseField="0" baseItem="0"/>
  </dataFields>
  <formats count="7">
    <format dxfId="272">
      <pivotArea type="all" dataOnly="0" outline="0" fieldPosition="0"/>
    </format>
    <format dxfId="271">
      <pivotArea outline="0" collapsedLevelsAreSubtotals="1" fieldPosition="0"/>
    </format>
    <format dxfId="270">
      <pivotArea type="origin" dataOnly="0" labelOnly="1" outline="0" fieldPosition="0"/>
    </format>
    <format dxfId="269">
      <pivotArea field="2" type="button" dataOnly="0" labelOnly="1" outline="0" axis="axisCol" fieldPosition="0"/>
    </format>
    <format dxfId="268">
      <pivotArea type="topRight" dataOnly="0" labelOnly="1" outline="0" fieldPosition="0"/>
    </format>
    <format dxfId="267">
      <pivotArea field="11" type="button" dataOnly="0" labelOnly="1" outline="0"/>
    </format>
    <format dxfId="266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Сводная таблица9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I3:N24" firstHeaderRow="1" firstDataRow="2" firstDataCol="1"/>
  <pivotFields count="56">
    <pivotField compact="0" outline="0" showAll="0" defaultSubtotal="0"/>
    <pivotField compact="0" outline="0" showAll="0" defaultSubtotal="0"/>
    <pivotField axis="axisCol" compact="0" outline="0" showAll="0" defaultSubtotal="0">
      <items count="5">
        <item x="2"/>
        <item x="1"/>
        <item x="0"/>
        <item x="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20">
        <item x="0"/>
        <item x="3"/>
        <item x="1"/>
        <item x="4"/>
        <item x="2"/>
        <item x="7"/>
        <item x="6"/>
        <item x="10"/>
        <item x="11"/>
        <item x="8"/>
        <item x="12"/>
        <item x="13"/>
        <item x="17"/>
        <item x="14"/>
        <item x="16"/>
        <item x="18"/>
        <item x="5"/>
        <item x="9"/>
        <item x="15"/>
        <item x="1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1">
    <field x="1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Количество по полю TAG" fld="4" subtotal="count" baseField="0" baseItem="0"/>
  </dataFields>
  <formats count="8">
    <format dxfId="280">
      <pivotArea type="all" dataOnly="0" outline="0" fieldPosition="0"/>
    </format>
    <format dxfId="279">
      <pivotArea outline="0" collapsedLevelsAreSubtotals="1" fieldPosition="0"/>
    </format>
    <format dxfId="278">
      <pivotArea type="origin" dataOnly="0" labelOnly="1" outline="0" fieldPosition="0"/>
    </format>
    <format dxfId="277">
      <pivotArea field="2" type="button" dataOnly="0" labelOnly="1" outline="0" axis="axisCol" fieldPosition="0"/>
    </format>
    <format dxfId="276">
      <pivotArea type="topRight" dataOnly="0" labelOnly="1" outline="0" fieldPosition="0"/>
    </format>
    <format dxfId="275">
      <pivotArea field="11" type="button" dataOnly="0" labelOnly="1" outline="0" axis="axisRow" fieldPosition="0"/>
    </format>
    <format dxfId="274">
      <pivotArea dataOnly="0" labelOnly="1" outline="0" fieldPosition="0">
        <references count="1">
          <reference field="11" count="0"/>
        </references>
      </pivotArea>
    </format>
    <format dxfId="273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2" cacheId="4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2:Z5" firstHeaderRow="1" firstDataRow="1" firstDataCol="26"/>
  <pivotFields count="7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90">
        <item x="1621"/>
        <item x="1619"/>
        <item x="1020"/>
        <item x="1013"/>
        <item x="1014"/>
        <item x="1015"/>
        <item x="1021"/>
        <item x="1022"/>
        <item x="1018"/>
        <item x="1016"/>
        <item x="1019"/>
        <item x="1023"/>
        <item x="1017"/>
        <item x="1024"/>
        <item x="1025"/>
        <item x="1026"/>
        <item x="1027"/>
        <item m="1" x="1637"/>
        <item m="1" x="1689"/>
        <item m="1" x="1684"/>
        <item x="339"/>
        <item x="412"/>
        <item x="340"/>
        <item x="413"/>
        <item x="590"/>
        <item x="593"/>
        <item x="591"/>
        <item x="594"/>
        <item x="589"/>
        <item x="592"/>
        <item x="341"/>
        <item x="414"/>
        <item x="342"/>
        <item x="415"/>
        <item x="742"/>
        <item x="743"/>
        <item x="726"/>
        <item x="744"/>
        <item x="755"/>
        <item x="758"/>
        <item x="771"/>
        <item x="747"/>
        <item x="761"/>
        <item x="764"/>
        <item x="750"/>
        <item x="767"/>
        <item x="768"/>
        <item x="773"/>
        <item x="772"/>
        <item x="774"/>
        <item x="775"/>
        <item x="781"/>
        <item x="782"/>
        <item x="783"/>
        <item x="784"/>
        <item x="59"/>
        <item x="60"/>
        <item x="61"/>
        <item x="62"/>
        <item x="64"/>
        <item x="159"/>
        <item x="21"/>
        <item x="22"/>
        <item x="145"/>
        <item x="146"/>
        <item x="803"/>
        <item x="805"/>
        <item x="806"/>
        <item x="97"/>
        <item x="106"/>
        <item x="98"/>
        <item x="100"/>
        <item x="99"/>
        <item x="95"/>
        <item x="96"/>
        <item x="128"/>
        <item x="54"/>
        <item x="55"/>
        <item x="56"/>
        <item x="57"/>
        <item x="94"/>
        <item x="58"/>
        <item x="727"/>
        <item x="1289"/>
        <item x="1376"/>
        <item x="1377"/>
        <item x="1378"/>
        <item x="1386"/>
        <item x="1392"/>
        <item x="1412"/>
        <item x="1402"/>
        <item x="1411"/>
        <item x="1422"/>
        <item x="1423"/>
        <item x="1424"/>
        <item x="1425"/>
        <item x="1426"/>
        <item x="1413"/>
        <item x="1445"/>
        <item x="1446"/>
        <item x="1451"/>
        <item x="1452"/>
        <item x="1453"/>
        <item x="1454"/>
        <item x="218"/>
        <item x="1254"/>
        <item x="1255"/>
        <item x="1256"/>
        <item x="1257"/>
        <item x="351"/>
        <item x="352"/>
        <item x="353"/>
        <item x="354"/>
        <item x="350"/>
        <item x="1297"/>
        <item x="1290"/>
        <item x="313"/>
        <item x="314"/>
        <item x="315"/>
        <item x="1286"/>
        <item x="797"/>
        <item x="812"/>
        <item x="813"/>
        <item x="814"/>
        <item x="818"/>
        <item x="819"/>
        <item x="820"/>
        <item x="823"/>
        <item x="824"/>
        <item x="825"/>
        <item x="8"/>
        <item x="160"/>
        <item x="71"/>
        <item x="65"/>
        <item x="72"/>
        <item x="73"/>
        <item x="74"/>
        <item x="171"/>
        <item x="172"/>
        <item x="170"/>
        <item x="168"/>
        <item x="80"/>
        <item x="167"/>
        <item x="135"/>
        <item x="136"/>
        <item x="112"/>
        <item x="180"/>
        <item x="101"/>
        <item x="164"/>
        <item x="132"/>
        <item x="43"/>
        <item x="133"/>
        <item x="131"/>
        <item x="195"/>
        <item x="191"/>
        <item x="42"/>
        <item x="728"/>
        <item x="729"/>
        <item x="787"/>
        <item x="134"/>
        <item x="794"/>
        <item x="795"/>
        <item x="838"/>
        <item x="839"/>
        <item x="840"/>
        <item x="844"/>
        <item x="845"/>
        <item x="846"/>
        <item x="848"/>
        <item x="849"/>
        <item x="852"/>
        <item x="210"/>
        <item x="220"/>
        <item x="221"/>
        <item x="219"/>
        <item x="227"/>
        <item x="230"/>
        <item x="231"/>
        <item x="254"/>
        <item x="250"/>
        <item x="247"/>
        <item x="385"/>
        <item x="386"/>
        <item x="1271"/>
        <item x="1272"/>
        <item x="1273"/>
        <item x="1274"/>
        <item x="1282"/>
        <item x="1283"/>
        <item x="1284"/>
        <item x="1285"/>
        <item x="1616"/>
        <item x="1617"/>
        <item x="1243"/>
        <item x="1244"/>
        <item x="1245"/>
        <item x="1246"/>
        <item x="1247"/>
        <item x="1275"/>
        <item x="1248"/>
        <item x="1276"/>
        <item x="1277"/>
        <item x="1278"/>
        <item x="1279"/>
        <item x="1280"/>
        <item x="1281"/>
        <item x="1613"/>
        <item x="1612"/>
        <item x="1287"/>
        <item x="1288"/>
        <item x="1266"/>
        <item x="1267"/>
        <item x="1268"/>
        <item x="1269"/>
        <item x="1270"/>
        <item x="1615"/>
        <item x="1614"/>
        <item x="826"/>
        <item x="827"/>
        <item x="850"/>
        <item x="851"/>
        <item x="836"/>
        <item x="837"/>
        <item x="830"/>
        <item x="831"/>
        <item x="832"/>
        <item x="833"/>
        <item x="834"/>
        <item x="835"/>
        <item x="257"/>
        <item x="780"/>
        <item x="770"/>
        <item x="785"/>
        <item x="786"/>
        <item x="75"/>
        <item x="184"/>
        <item x="66"/>
        <item x="76"/>
        <item x="23"/>
        <item x="169"/>
        <item x="721"/>
        <item x="736"/>
        <item x="741"/>
        <item x="777"/>
        <item x="776"/>
        <item x="725"/>
        <item x="63"/>
        <item x="15"/>
        <item x="34"/>
        <item x="187"/>
        <item x="197"/>
        <item x="165"/>
        <item x="92"/>
        <item x="51"/>
        <item x="52"/>
        <item x="53"/>
        <item x="163"/>
        <item x="38"/>
        <item x="178"/>
        <item x="737"/>
        <item x="796"/>
        <item x="752"/>
        <item x="753"/>
        <item x="754"/>
        <item x="738"/>
        <item x="739"/>
        <item x="730"/>
        <item x="731"/>
        <item x="211"/>
        <item x="209"/>
        <item x="252"/>
        <item x="243"/>
        <item x="233"/>
        <item x="234"/>
        <item x="217"/>
        <item x="829"/>
        <item x="260"/>
        <item x="258"/>
        <item x="259"/>
        <item x="321"/>
        <item x="297"/>
        <item x="301"/>
        <item x="305"/>
        <item x="309"/>
        <item x="323"/>
        <item x="327"/>
        <item x="331"/>
        <item x="335"/>
        <item x="404"/>
        <item x="408"/>
        <item x="355"/>
        <item x="344"/>
        <item x="359"/>
        <item x="363"/>
        <item x="348"/>
        <item x="368"/>
        <item x="372"/>
        <item x="376"/>
        <item x="322"/>
        <item x="298"/>
        <item x="302"/>
        <item x="306"/>
        <item x="310"/>
        <item x="324"/>
        <item x="328"/>
        <item x="332"/>
        <item x="336"/>
        <item x="405"/>
        <item x="409"/>
        <item x="356"/>
        <item x="345"/>
        <item x="360"/>
        <item x="364"/>
        <item x="349"/>
        <item x="369"/>
        <item x="373"/>
        <item x="377"/>
        <item x="604"/>
        <item x="546"/>
        <item x="549"/>
        <item x="552"/>
        <item x="555"/>
        <item x="560"/>
        <item x="563"/>
        <item x="566"/>
        <item x="584"/>
        <item x="569"/>
        <item x="587"/>
        <item x="596"/>
        <item x="599"/>
        <item x="602"/>
        <item x="605"/>
        <item x="547"/>
        <item x="550"/>
        <item x="553"/>
        <item x="556"/>
        <item x="561"/>
        <item x="564"/>
        <item x="567"/>
        <item x="585"/>
        <item x="570"/>
        <item x="588"/>
        <item x="597"/>
        <item x="600"/>
        <item x="603"/>
        <item x="606"/>
        <item x="545"/>
        <item x="548"/>
        <item x="551"/>
        <item x="554"/>
        <item x="559"/>
        <item x="562"/>
        <item x="565"/>
        <item x="583"/>
        <item x="568"/>
        <item x="586"/>
        <item x="595"/>
        <item x="598"/>
        <item x="601"/>
        <item x="236"/>
        <item x="237"/>
        <item x="238"/>
        <item x="239"/>
        <item x="240"/>
        <item x="319"/>
        <item x="299"/>
        <item x="303"/>
        <item x="307"/>
        <item x="311"/>
        <item x="325"/>
        <item x="329"/>
        <item x="333"/>
        <item x="337"/>
        <item x="406"/>
        <item x="410"/>
        <item x="357"/>
        <item x="346"/>
        <item x="361"/>
        <item x="365"/>
        <item x="366"/>
        <item x="370"/>
        <item x="374"/>
        <item x="378"/>
        <item x="293"/>
        <item x="294"/>
        <item x="320"/>
        <item x="300"/>
        <item x="304"/>
        <item x="308"/>
        <item x="312"/>
        <item x="326"/>
        <item x="330"/>
        <item x="334"/>
        <item x="338"/>
        <item x="407"/>
        <item x="411"/>
        <item x="358"/>
        <item x="347"/>
        <item x="362"/>
        <item x="343"/>
        <item x="367"/>
        <item x="371"/>
        <item x="375"/>
        <item x="379"/>
        <item x="295"/>
        <item x="296"/>
        <item x="121"/>
        <item x="122"/>
        <item x="123"/>
        <item x="124"/>
        <item x="125"/>
        <item x="745"/>
        <item x="756"/>
        <item x="759"/>
        <item x="746"/>
        <item x="757"/>
        <item x="760"/>
        <item x="748"/>
        <item x="762"/>
        <item x="765"/>
        <item x="749"/>
        <item x="763"/>
        <item x="766"/>
        <item x="93"/>
        <item x="105"/>
        <item x="148"/>
        <item x="804"/>
        <item x="809"/>
        <item x="32"/>
        <item x="39"/>
        <item x="40"/>
        <item x="90"/>
        <item x="801"/>
        <item x="137"/>
        <item x="138"/>
        <item x="798"/>
        <item x="173"/>
        <item x="67"/>
        <item x="24"/>
        <item x="161"/>
        <item x="68"/>
        <item x="77"/>
        <item x="4"/>
        <item x="81"/>
        <item x="5"/>
        <item x="16"/>
        <item x="17"/>
        <item x="18"/>
        <item x="82"/>
        <item x="83"/>
        <item x="84"/>
        <item x="85"/>
        <item x="86"/>
        <item x="190"/>
        <item x="139"/>
        <item x="149"/>
        <item x="807"/>
        <item x="113"/>
        <item x="114"/>
        <item x="115"/>
        <item x="181"/>
        <item x="26"/>
        <item x="27"/>
        <item x="29"/>
        <item x="7"/>
        <item x="33"/>
        <item x="36"/>
        <item x="37"/>
        <item x="188"/>
        <item x="141"/>
        <item x="142"/>
        <item x="799"/>
        <item x="185"/>
        <item x="198"/>
        <item x="102"/>
        <item x="41"/>
        <item x="166"/>
        <item x="44"/>
        <item x="45"/>
        <item x="119"/>
        <item x="120"/>
        <item x="130"/>
        <item x="193"/>
        <item x="194"/>
        <item x="802"/>
        <item x="199"/>
        <item x="189"/>
        <item x="722"/>
        <item x="769"/>
        <item x="723"/>
        <item x="724"/>
        <item x="815"/>
        <item x="732"/>
        <item x="816"/>
        <item x="790"/>
        <item x="791"/>
        <item x="792"/>
        <item x="215"/>
        <item x="223"/>
        <item x="212"/>
        <item x="216"/>
        <item x="246"/>
        <item x="228"/>
        <item x="248"/>
        <item x="244"/>
        <item x="235"/>
        <item x="251"/>
        <item x="255"/>
        <item x="249"/>
        <item x="841"/>
        <item x="842"/>
        <item x="256"/>
        <item x="810"/>
        <item x="811"/>
        <item x="150"/>
        <item x="151"/>
        <item x="152"/>
        <item x="153"/>
        <item x="154"/>
        <item x="155"/>
        <item x="156"/>
        <item x="157"/>
        <item x="226"/>
        <item x="9"/>
        <item x="10"/>
        <item x="11"/>
        <item x="12"/>
        <item x="13"/>
        <item x="14"/>
        <item x="111"/>
        <item x="109"/>
        <item x="108"/>
        <item x="107"/>
        <item x="110"/>
        <item x="0"/>
        <item x="1"/>
        <item x="2"/>
        <item x="3"/>
        <item x="1249"/>
        <item x="380"/>
        <item x="985"/>
        <item x="861"/>
        <item x="862"/>
        <item x="853"/>
        <item x="854"/>
        <item x="855"/>
        <item x="856"/>
        <item x="863"/>
        <item x="866"/>
        <item x="857"/>
        <item x="858"/>
        <item x="859"/>
        <item x="860"/>
        <item x="864"/>
        <item x="867"/>
        <item x="865"/>
        <item x="868"/>
        <item x="800"/>
        <item x="821"/>
        <item x="822"/>
        <item x="778"/>
        <item x="779"/>
        <item x="174"/>
        <item x="175"/>
        <item x="176"/>
        <item x="25"/>
        <item x="69"/>
        <item x="70"/>
        <item x="177"/>
        <item x="162"/>
        <item x="78"/>
        <item x="19"/>
        <item x="158"/>
        <item x="87"/>
        <item x="88"/>
        <item x="116"/>
        <item x="182"/>
        <item x="117"/>
        <item x="793"/>
        <item x="118"/>
        <item x="788"/>
        <item x="789"/>
        <item x="28"/>
        <item x="6"/>
        <item x="30"/>
        <item x="31"/>
        <item x="35"/>
        <item x="143"/>
        <item x="140"/>
        <item x="126"/>
        <item x="192"/>
        <item x="808"/>
        <item x="103"/>
        <item x="46"/>
        <item x="47"/>
        <item x="48"/>
        <item x="49"/>
        <item x="50"/>
        <item x="183"/>
        <item x="127"/>
        <item x="129"/>
        <item x="79"/>
        <item x="91"/>
        <item x="89"/>
        <item x="196"/>
        <item x="104"/>
        <item x="144"/>
        <item x="147"/>
        <item x="179"/>
        <item x="740"/>
        <item x="751"/>
        <item x="817"/>
        <item x="733"/>
        <item x="734"/>
        <item x="735"/>
        <item x="847"/>
        <item x="224"/>
        <item x="222"/>
        <item x="213"/>
        <item x="225"/>
        <item x="214"/>
        <item x="245"/>
        <item x="229"/>
        <item x="253"/>
        <item x="232"/>
        <item x="208"/>
        <item x="828"/>
        <item x="843"/>
        <item x="1263"/>
        <item x="1264"/>
        <item x="1607"/>
        <item x="1251"/>
        <item x="1261"/>
        <item x="1262"/>
        <item x="1259"/>
        <item x="1260"/>
        <item x="1258"/>
        <item x="1252"/>
        <item x="1598"/>
        <item m="1" x="1671"/>
        <item m="1" x="1674"/>
        <item m="1" x="1677"/>
        <item m="1" x="1680"/>
        <item m="1" x="1685"/>
        <item m="1" x="1636"/>
        <item m="1" x="1640"/>
        <item m="1" x="1643"/>
        <item m="1" x="1648"/>
        <item m="1" x="1675"/>
        <item m="1" x="1678"/>
        <item m="1" x="1681"/>
        <item m="1" x="1686"/>
        <item m="1" x="1638"/>
        <item m="1" x="1641"/>
        <item m="1" x="1645"/>
        <item m="1" x="1650"/>
        <item m="1" x="1654"/>
        <item m="1" x="1655"/>
        <item m="1" x="1682"/>
        <item m="1" x="1687"/>
        <item m="1" x="1639"/>
        <item x="1291"/>
        <item x="1292"/>
        <item x="1293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m="1" x="1669"/>
        <item m="1" x="1672"/>
        <item m="1" x="1676"/>
        <item m="1" x="1679"/>
        <item m="1" x="1683"/>
        <item m="1" x="1688"/>
        <item m="1" x="1656"/>
        <item m="1" x="1657"/>
        <item m="1" x="1658"/>
        <item m="1" x="1659"/>
        <item m="1" x="1660"/>
        <item m="1" x="1661"/>
        <item m="1" x="1662"/>
        <item m="1" x="1665"/>
        <item m="1" x="1668"/>
        <item m="1" x="1670"/>
        <item m="1" x="1673"/>
        <item x="1603"/>
        <item x="1604"/>
        <item x="1606"/>
        <item x="1605"/>
        <item x="1591"/>
        <item x="1592"/>
        <item x="1593"/>
        <item x="1594"/>
        <item x="1595"/>
        <item x="1599"/>
        <item x="1600"/>
        <item x="1601"/>
        <item x="1602"/>
        <item x="1008"/>
        <item x="1010"/>
        <item x="1009"/>
        <item x="1011"/>
        <item x="1253"/>
        <item x="1265"/>
        <item x="316"/>
        <item x="317"/>
        <item x="318"/>
        <item x="1622"/>
        <item x="508"/>
        <item x="1192"/>
        <item x="514"/>
        <item x="517"/>
        <item x="429"/>
        <item x="432"/>
        <item x="519"/>
        <item x="522"/>
        <item x="525"/>
        <item x="528"/>
        <item x="485"/>
        <item x="715"/>
        <item x="287"/>
        <item x="1181"/>
        <item x="1194"/>
        <item x="1197"/>
        <item x="1200"/>
        <item x="1029"/>
        <item x="1038"/>
        <item x="1044"/>
        <item x="1032"/>
        <item x="1040"/>
        <item x="1046"/>
        <item x="1035"/>
        <item x="1042"/>
        <item x="1048"/>
        <item x="500"/>
        <item x="502"/>
        <item x="491"/>
        <item x="1238"/>
        <item x="1241"/>
        <item x="1190"/>
        <item x="1223"/>
        <item x="1226"/>
        <item x="1229"/>
        <item x="1163"/>
        <item x="1166"/>
        <item x="1169"/>
        <item x="1172"/>
        <item x="1151"/>
        <item x="1154"/>
        <item x="1157"/>
        <item x="1160"/>
        <item x="1232"/>
        <item x="1235"/>
        <item x="1184"/>
        <item x="1203"/>
        <item x="262"/>
        <item x="265"/>
        <item x="268"/>
        <item x="497"/>
        <item x="281"/>
        <item x="284"/>
        <item x="494"/>
        <item x="275"/>
        <item x="278"/>
        <item x="1187"/>
        <item x="1206"/>
        <item x="1209"/>
        <item x="452"/>
        <item x="455"/>
        <item x="458"/>
        <item x="461"/>
        <item x="470"/>
        <item x="473"/>
        <item x="476"/>
        <item x="435"/>
        <item x="437"/>
        <item x="439"/>
        <item x="441"/>
        <item x="443"/>
        <item x="445"/>
        <item x="447"/>
        <item x="449"/>
        <item x="1050"/>
        <item x="1053"/>
        <item x="464"/>
        <item x="467"/>
        <item x="1175"/>
        <item x="1178"/>
        <item x="1056"/>
        <item x="1059"/>
        <item x="479"/>
        <item x="482"/>
        <item x="1062"/>
        <item x="1065"/>
        <item x="1068"/>
        <item x="1071"/>
        <item x="1074"/>
        <item x="1077"/>
        <item x="1080"/>
        <item x="1083"/>
        <item x="1085"/>
        <item x="1086"/>
        <item x="290"/>
        <item x="272"/>
        <item x="488"/>
        <item x="511"/>
        <item x="718"/>
        <item x="505"/>
        <item x="1214"/>
        <item x="1217"/>
        <item x="1220"/>
        <item x="1127"/>
        <item x="1130"/>
        <item x="1088"/>
        <item x="1091"/>
        <item x="1094"/>
        <item x="1096"/>
        <item x="1133"/>
        <item x="1136"/>
        <item x="1125"/>
        <item x="1100"/>
        <item x="1103"/>
        <item x="1106"/>
        <item x="1139"/>
        <item x="1142"/>
        <item x="1145"/>
        <item x="1148"/>
        <item x="1109"/>
        <item x="1112"/>
        <item x="1115"/>
        <item x="529"/>
        <item x="531"/>
        <item x="533"/>
        <item x="535"/>
        <item x="537"/>
        <item x="539"/>
        <item x="541"/>
        <item x="543"/>
        <item x="507"/>
        <item x="530"/>
        <item x="532"/>
        <item x="534"/>
        <item x="536"/>
        <item x="538"/>
        <item x="540"/>
        <item x="542"/>
        <item x="544"/>
        <item x="1191"/>
        <item x="513"/>
        <item x="516"/>
        <item x="428"/>
        <item x="431"/>
        <item x="434"/>
        <item x="521"/>
        <item x="524"/>
        <item x="527"/>
        <item x="484"/>
        <item x="292"/>
        <item x="286"/>
        <item x="403"/>
        <item x="1012"/>
        <item x="877"/>
        <item x="878"/>
        <item x="869"/>
        <item x="870"/>
        <item x="871"/>
        <item x="872"/>
        <item x="879"/>
        <item x="882"/>
        <item x="873"/>
        <item x="874"/>
        <item x="875"/>
        <item x="876"/>
        <item x="880"/>
        <item x="883"/>
        <item x="881"/>
        <item x="884"/>
        <item x="1180"/>
        <item x="1193"/>
        <item x="1196"/>
        <item x="1199"/>
        <item x="1028"/>
        <item x="1037"/>
        <item x="1043"/>
        <item x="1031"/>
        <item x="1039"/>
        <item x="1045"/>
        <item x="1034"/>
        <item x="1041"/>
        <item x="1047"/>
        <item x="499"/>
        <item x="720"/>
        <item x="490"/>
        <item x="1237"/>
        <item x="1240"/>
        <item x="1189"/>
        <item x="1222"/>
        <item x="1225"/>
        <item x="1228"/>
        <item x="1162"/>
        <item x="1165"/>
        <item x="1168"/>
        <item x="1171"/>
        <item x="1150"/>
        <item x="1153"/>
        <item x="1156"/>
        <item x="1159"/>
        <item x="1231"/>
        <item x="1234"/>
        <item x="1183"/>
        <item x="1202"/>
        <item x="261"/>
        <item x="264"/>
        <item x="267"/>
        <item x="496"/>
        <item x="280"/>
        <item x="283"/>
        <item x="493"/>
        <item x="274"/>
        <item x="277"/>
        <item x="1186"/>
        <item x="1205"/>
        <item x="1208"/>
        <item x="451"/>
        <item x="454"/>
        <item x="457"/>
        <item x="460"/>
        <item x="469"/>
        <item x="472"/>
        <item x="475"/>
        <item x="1049"/>
        <item x="1052"/>
        <item x="463"/>
        <item x="466"/>
        <item x="1174"/>
        <item x="1177"/>
        <item x="1055"/>
        <item x="1058"/>
        <item x="478"/>
        <item x="481"/>
        <item x="1061"/>
        <item x="1064"/>
        <item x="1067"/>
        <item x="1070"/>
        <item x="1073"/>
        <item x="1076"/>
        <item x="1079"/>
        <item x="1082"/>
        <item x="1123"/>
        <item x="1124"/>
        <item x="289"/>
        <item x="271"/>
        <item x="487"/>
        <item x="510"/>
        <item x="717"/>
        <item x="504"/>
        <item x="1213"/>
        <item x="1216"/>
        <item x="1219"/>
        <item x="1126"/>
        <item x="1129"/>
        <item x="1087"/>
        <item x="1090"/>
        <item x="1093"/>
        <item x="1095"/>
        <item x="1132"/>
        <item x="1135"/>
        <item x="1097"/>
        <item x="1099"/>
        <item x="1102"/>
        <item x="1105"/>
        <item x="1138"/>
        <item x="1141"/>
        <item x="1144"/>
        <item x="1147"/>
        <item x="1108"/>
        <item x="1111"/>
        <item x="1114"/>
        <item x="509"/>
        <item x="1212"/>
        <item x="515"/>
        <item x="518"/>
        <item x="430"/>
        <item x="433"/>
        <item x="520"/>
        <item x="523"/>
        <item x="526"/>
        <item x="270"/>
        <item x="486"/>
        <item x="716"/>
        <item x="288"/>
        <item x="1182"/>
        <item x="1195"/>
        <item x="1198"/>
        <item x="1201"/>
        <item x="1030"/>
        <item x="1117"/>
        <item x="1120"/>
        <item x="1033"/>
        <item x="1118"/>
        <item x="1121"/>
        <item x="1036"/>
        <item x="1119"/>
        <item x="1122"/>
        <item x="501"/>
        <item x="503"/>
        <item x="492"/>
        <item x="1239"/>
        <item x="1242"/>
        <item x="1211"/>
        <item x="1224"/>
        <item x="1227"/>
        <item x="1230"/>
        <item x="1164"/>
        <item x="1167"/>
        <item x="1170"/>
        <item x="1173"/>
        <item x="1152"/>
        <item x="1155"/>
        <item x="1158"/>
        <item x="1161"/>
        <item x="1233"/>
        <item x="1236"/>
        <item x="1185"/>
        <item x="1204"/>
        <item x="263"/>
        <item x="266"/>
        <item x="269"/>
        <item x="498"/>
        <item x="282"/>
        <item x="285"/>
        <item x="495"/>
        <item x="276"/>
        <item x="279"/>
        <item x="1188"/>
        <item x="1207"/>
        <item x="1210"/>
        <item x="453"/>
        <item x="456"/>
        <item x="459"/>
        <item x="462"/>
        <item x="471"/>
        <item x="474"/>
        <item x="477"/>
        <item x="436"/>
        <item x="438"/>
        <item x="440"/>
        <item x="442"/>
        <item x="444"/>
        <item x="446"/>
        <item x="448"/>
        <item x="450"/>
        <item x="1051"/>
        <item x="1054"/>
        <item x="465"/>
        <item x="468"/>
        <item x="1176"/>
        <item x="1179"/>
        <item x="1057"/>
        <item x="1060"/>
        <item x="480"/>
        <item x="483"/>
        <item x="1063"/>
        <item x="1066"/>
        <item x="1069"/>
        <item x="1072"/>
        <item x="1075"/>
        <item x="1078"/>
        <item x="1081"/>
        <item x="1084"/>
        <item x="291"/>
        <item x="273"/>
        <item x="489"/>
        <item x="512"/>
        <item x="719"/>
        <item x="506"/>
        <item x="1215"/>
        <item x="1218"/>
        <item x="1221"/>
        <item x="1128"/>
        <item x="1131"/>
        <item x="1089"/>
        <item x="1092"/>
        <item x="1134"/>
        <item x="1137"/>
        <item x="1098"/>
        <item x="1101"/>
        <item x="1104"/>
        <item x="1107"/>
        <item x="1140"/>
        <item x="1143"/>
        <item x="1146"/>
        <item x="1149"/>
        <item x="1110"/>
        <item x="1113"/>
        <item x="1116"/>
        <item x="1371"/>
        <item x="1381"/>
        <item x="1387"/>
        <item x="1372"/>
        <item x="1382"/>
        <item x="1388"/>
        <item x="1373"/>
        <item x="1383"/>
        <item x="1389"/>
        <item x="1374"/>
        <item x="1384"/>
        <item x="1390"/>
        <item x="1375"/>
        <item x="1385"/>
        <item x="1391"/>
        <item x="1393"/>
        <item x="1394"/>
        <item x="1403"/>
        <item x="1414"/>
        <item x="1395"/>
        <item x="1404"/>
        <item x="1415"/>
        <item x="1396"/>
        <item x="1405"/>
        <item x="1416"/>
        <item x="1397"/>
        <item x="1406"/>
        <item x="1417"/>
        <item x="1398"/>
        <item x="1407"/>
        <item x="1418"/>
        <item x="1399"/>
        <item x="1408"/>
        <item x="1419"/>
        <item x="1400"/>
        <item x="1409"/>
        <item x="1420"/>
        <item x="1401"/>
        <item x="1410"/>
        <item x="1421"/>
        <item x="1427"/>
        <item x="1428"/>
        <item x="1441"/>
        <item x="1442"/>
        <item x="1443"/>
        <item x="1444"/>
        <item x="1625"/>
        <item x="1626"/>
        <item x="1627"/>
        <item x="1628"/>
        <item x="1447"/>
        <item x="1448"/>
        <item x="1449"/>
        <item x="1450"/>
        <item x="1629"/>
        <item x="1630"/>
        <item x="1623"/>
        <item x="1624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1608"/>
        <item x="1609"/>
        <item x="1610"/>
        <item x="1430"/>
        <item x="1429"/>
        <item x="1432"/>
        <item x="1431"/>
        <item x="1436"/>
        <item x="1435"/>
        <item x="1438"/>
        <item x="1437"/>
        <item x="1433"/>
        <item x="1434"/>
        <item x="1439"/>
        <item x="1440"/>
        <item x="557"/>
        <item x="558"/>
        <item x="1596"/>
        <item x="1597"/>
        <item x="1611"/>
        <item x="701"/>
        <item x="1585"/>
        <item x="607"/>
        <item x="609"/>
        <item x="611"/>
        <item x="613"/>
        <item x="615"/>
        <item x="617"/>
        <item x="689"/>
        <item x="691"/>
        <item x="659"/>
        <item x="679"/>
        <item x="675"/>
        <item x="1559"/>
        <item x="1561"/>
        <item x="1543"/>
        <item x="1545"/>
        <item x="1456"/>
        <item x="1462"/>
        <item x="1468"/>
        <item x="1458"/>
        <item x="1464"/>
        <item x="1470"/>
        <item x="1460"/>
        <item x="1466"/>
        <item x="1472"/>
        <item x="683"/>
        <item x="685"/>
        <item x="663"/>
        <item x="1587"/>
        <item x="1589"/>
        <item x="1573"/>
        <item x="1575"/>
        <item x="1577"/>
        <item x="1579"/>
        <item x="1533"/>
        <item x="1551"/>
        <item x="1535"/>
        <item x="1553"/>
        <item x="711"/>
        <item x="1547"/>
        <item x="713"/>
        <item x="1549"/>
        <item x="1581"/>
        <item x="1583"/>
        <item x="1563"/>
        <item x="1565"/>
        <item x="705"/>
        <item x="707"/>
        <item x="709"/>
        <item x="669"/>
        <item x="671"/>
        <item x="673"/>
        <item x="665"/>
        <item x="667"/>
        <item x="703"/>
        <item x="1567"/>
        <item x="1569"/>
        <item x="1571"/>
        <item x="635"/>
        <item x="637"/>
        <item x="639"/>
        <item x="641"/>
        <item x="647"/>
        <item x="649"/>
        <item x="651"/>
        <item x="619"/>
        <item x="622"/>
        <item x="625"/>
        <item x="628"/>
        <item x="631"/>
        <item x="632"/>
        <item x="633"/>
        <item x="634"/>
        <item x="1473"/>
        <item x="1475"/>
        <item x="643"/>
        <item x="645"/>
        <item x="1555"/>
        <item x="1557"/>
        <item x="1478"/>
        <item x="1479"/>
        <item x="653"/>
        <item x="655"/>
        <item x="1480"/>
        <item x="1481"/>
        <item x="1482"/>
        <item x="1484"/>
        <item x="1486"/>
        <item x="1488"/>
        <item x="1490"/>
        <item x="1492"/>
        <item x="677"/>
        <item x="657"/>
        <item x="661"/>
        <item x="1631"/>
        <item x="681"/>
        <item x="687"/>
        <item x="1537"/>
        <item x="1539"/>
        <item x="1541"/>
        <item x="1517"/>
        <item x="1519"/>
        <item x="1503"/>
        <item x="1505"/>
        <item x="1507"/>
        <item x="1508"/>
        <item x="1521"/>
        <item x="1523"/>
        <item x="1509"/>
        <item x="1511"/>
        <item x="1513"/>
        <item x="1515"/>
        <item x="1525"/>
        <item x="1527"/>
        <item x="1529"/>
        <item x="1531"/>
        <item x="1494"/>
        <item x="1496"/>
        <item x="1498"/>
        <item m="1" x="1649"/>
        <item m="1" x="1642"/>
        <item m="1" x="1652"/>
        <item m="1" x="1646"/>
        <item m="1" x="1651"/>
        <item m="1" x="1644"/>
        <item m="1" x="1653"/>
        <item m="1" x="1647"/>
        <item x="620"/>
        <item x="623"/>
        <item x="626"/>
        <item x="629"/>
        <item x="693"/>
        <item x="695"/>
        <item x="697"/>
        <item x="699"/>
        <item x="702"/>
        <item x="621"/>
        <item x="624"/>
        <item x="627"/>
        <item x="630"/>
        <item x="694"/>
        <item x="696"/>
        <item x="698"/>
        <item x="700"/>
        <item x="1586"/>
        <item x="608"/>
        <item x="610"/>
        <item x="612"/>
        <item x="614"/>
        <item x="616"/>
        <item x="618"/>
        <item x="690"/>
        <item x="692"/>
        <item x="660"/>
        <item x="680"/>
        <item x="676"/>
        <item x="1560"/>
        <item x="1562"/>
        <item x="1544"/>
        <item x="1546"/>
        <item x="1455"/>
        <item x="1461"/>
        <item x="1467"/>
        <item x="1457"/>
        <item x="1463"/>
        <item x="1469"/>
        <item x="1459"/>
        <item x="1465"/>
        <item x="1471"/>
        <item x="684"/>
        <item x="686"/>
        <item x="664"/>
        <item x="1588"/>
        <item x="1590"/>
        <item x="1574"/>
        <item x="1576"/>
        <item x="1578"/>
        <item x="1580"/>
        <item x="1534"/>
        <item x="1552"/>
        <item x="1536"/>
        <item x="1554"/>
        <item x="712"/>
        <item x="1548"/>
        <item x="714"/>
        <item x="1550"/>
        <item x="1582"/>
        <item x="1584"/>
        <item x="1564"/>
        <item x="1566"/>
        <item x="706"/>
        <item x="708"/>
        <item x="710"/>
        <item x="670"/>
        <item x="672"/>
        <item x="674"/>
        <item x="666"/>
        <item x="668"/>
        <item x="704"/>
        <item x="1568"/>
        <item x="1570"/>
        <item x="1572"/>
        <item x="636"/>
        <item x="638"/>
        <item x="640"/>
        <item x="642"/>
        <item x="648"/>
        <item x="650"/>
        <item x="652"/>
        <item x="1474"/>
        <item x="1476"/>
        <item x="644"/>
        <item x="646"/>
        <item x="1556"/>
        <item x="1558"/>
        <item x="1477"/>
        <item x="1500"/>
        <item x="654"/>
        <item x="656"/>
        <item x="1501"/>
        <item x="1502"/>
        <item x="1483"/>
        <item x="1485"/>
        <item x="1487"/>
        <item x="1489"/>
        <item x="1491"/>
        <item x="1493"/>
        <item x="678"/>
        <item x="658"/>
        <item x="662"/>
        <item x="1632"/>
        <item x="682"/>
        <item x="688"/>
        <item x="1538"/>
        <item x="1540"/>
        <item x="1542"/>
        <item x="1518"/>
        <item x="1520"/>
        <item x="1504"/>
        <item x="1506"/>
        <item x="1522"/>
        <item x="1524"/>
        <item x="1510"/>
        <item x="1512"/>
        <item x="1514"/>
        <item x="1516"/>
        <item x="1526"/>
        <item x="1528"/>
        <item x="1530"/>
        <item x="1532"/>
        <item x="1495"/>
        <item x="1497"/>
        <item x="1499"/>
        <item x="200"/>
        <item x="201"/>
        <item x="202"/>
        <item x="203"/>
        <item x="204"/>
        <item x="205"/>
        <item x="206"/>
        <item x="207"/>
        <item x="885"/>
        <item x="895"/>
        <item x="905"/>
        <item x="887"/>
        <item x="897"/>
        <item x="907"/>
        <item x="889"/>
        <item x="899"/>
        <item x="909"/>
        <item x="891"/>
        <item x="901"/>
        <item x="911"/>
        <item x="893"/>
        <item x="903"/>
        <item x="913"/>
        <item x="931"/>
        <item x="915"/>
        <item x="933"/>
        <item x="949"/>
        <item x="917"/>
        <item x="935"/>
        <item x="951"/>
        <item x="919"/>
        <item x="937"/>
        <item x="953"/>
        <item x="921"/>
        <item x="939"/>
        <item x="955"/>
        <item x="923"/>
        <item x="941"/>
        <item x="957"/>
        <item x="925"/>
        <item x="943"/>
        <item x="959"/>
        <item x="927"/>
        <item x="945"/>
        <item x="961"/>
        <item x="929"/>
        <item x="947"/>
        <item x="963"/>
        <item x="965"/>
        <item x="967"/>
        <item x="969"/>
        <item x="971"/>
        <item x="973"/>
        <item x="975"/>
        <item x="977"/>
        <item x="979"/>
        <item x="986"/>
        <item x="988"/>
        <item x="998"/>
        <item x="1000"/>
        <item x="1002"/>
        <item x="1004"/>
        <item x="994"/>
        <item x="996"/>
        <item x="990"/>
        <item x="992"/>
        <item x="387"/>
        <item x="389"/>
        <item x="391"/>
        <item x="393"/>
        <item x="395"/>
        <item x="397"/>
        <item x="399"/>
        <item x="401"/>
        <item x="420"/>
        <item x="422"/>
        <item x="424"/>
        <item x="426"/>
        <item x="981"/>
        <item x="983"/>
        <item x="1308"/>
        <item x="1309"/>
        <item x="1311"/>
        <item x="1300"/>
        <item x="1302"/>
        <item x="1313"/>
        <item x="1298"/>
        <item x="1304"/>
        <item x="1306"/>
        <item x="381"/>
        <item x="383"/>
        <item x="1006"/>
        <item x="886"/>
        <item x="896"/>
        <item x="906"/>
        <item x="888"/>
        <item x="898"/>
        <item x="908"/>
        <item x="890"/>
        <item x="900"/>
        <item x="910"/>
        <item x="892"/>
        <item x="902"/>
        <item x="912"/>
        <item x="894"/>
        <item x="904"/>
        <item x="914"/>
        <item x="932"/>
        <item x="916"/>
        <item x="934"/>
        <item x="950"/>
        <item x="918"/>
        <item x="936"/>
        <item x="952"/>
        <item x="920"/>
        <item x="938"/>
        <item x="954"/>
        <item x="922"/>
        <item x="940"/>
        <item x="956"/>
        <item x="924"/>
        <item x="942"/>
        <item x="958"/>
        <item x="926"/>
        <item x="944"/>
        <item x="960"/>
        <item x="928"/>
        <item x="946"/>
        <item x="962"/>
        <item x="930"/>
        <item x="948"/>
        <item x="964"/>
        <item x="966"/>
        <item x="968"/>
        <item x="970"/>
        <item x="972"/>
        <item x="974"/>
        <item x="976"/>
        <item x="978"/>
        <item x="980"/>
        <item x="987"/>
        <item x="989"/>
        <item x="999"/>
        <item x="1001"/>
        <item x="1003"/>
        <item x="1005"/>
        <item x="995"/>
        <item x="997"/>
        <item x="991"/>
        <item x="993"/>
        <item x="388"/>
        <item x="390"/>
        <item x="392"/>
        <item x="394"/>
        <item x="396"/>
        <item x="398"/>
        <item x="400"/>
        <item x="402"/>
        <item x="421"/>
        <item x="423"/>
        <item x="425"/>
        <item x="427"/>
        <item x="982"/>
        <item x="984"/>
        <item x="1296"/>
        <item x="1310"/>
        <item x="1312"/>
        <item x="1301"/>
        <item x="1303"/>
        <item x="1314"/>
        <item x="1299"/>
        <item x="1305"/>
        <item x="1307"/>
        <item x="382"/>
        <item x="384"/>
        <item x="1007"/>
        <item x="1620"/>
        <item x="1618"/>
        <item x="1250"/>
        <item m="1" x="1663"/>
        <item m="1" x="1664"/>
        <item m="1" x="1666"/>
        <item m="1" x="1667"/>
        <item x="186"/>
        <item x="20"/>
        <item m="1" x="1635"/>
        <item x="241"/>
        <item x="242"/>
        <item x="416"/>
        <item x="417"/>
        <item x="418"/>
        <item x="419"/>
        <item x="1294"/>
        <item x="1295"/>
        <item x="1315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9"/>
        <item x="1380"/>
        <item x="1633"/>
        <item x="16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3"/>
        <item x="24"/>
        <item x="0"/>
        <item x="1"/>
        <item x="31"/>
        <item x="7"/>
        <item x="8"/>
        <item x="6"/>
        <item x="4"/>
        <item x="5"/>
        <item x="25"/>
        <item x="2"/>
        <item x="13"/>
        <item x="12"/>
        <item x="11"/>
        <item x="10"/>
        <item x="26"/>
        <item x="9"/>
        <item x="29"/>
        <item x="28"/>
        <item x="20"/>
        <item x="19"/>
        <item x="27"/>
        <item x="15"/>
        <item x="14"/>
        <item x="18"/>
        <item x="17"/>
        <item x="16"/>
        <item x="21"/>
        <item x="23"/>
        <item x="22"/>
        <item x="30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">
        <item x="5"/>
        <item x="0"/>
        <item x="3"/>
        <item x="1"/>
        <item x="4"/>
        <item x="2"/>
        <item x="7"/>
        <item x="6"/>
        <item x="10"/>
        <item x="11"/>
        <item x="8"/>
        <item x="12"/>
        <item x="9"/>
        <item x="13"/>
        <item x="17"/>
        <item x="14"/>
        <item x="15"/>
        <item x="16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h="1" x="4"/>
        <item h="1" x="5"/>
        <item h="1" x="7"/>
        <item h="1" x="6"/>
        <item h="1" x="3"/>
        <item h="1" x="0"/>
        <item h="1" x="8"/>
        <item x="1"/>
        <item h="1" x="2"/>
        <item h="1" m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6">
        <item h="1" x="34"/>
        <item h="1" x="35"/>
        <item h="1" x="39"/>
        <item h="1" x="36"/>
        <item h="1" x="37"/>
        <item h="1" x="41"/>
        <item h="1" x="78"/>
        <item h="1" x="79"/>
        <item h="1" x="60"/>
        <item h="1" x="61"/>
        <item h="1" x="80"/>
        <item h="1" x="81"/>
        <item h="1" x="82"/>
        <item h="1" x="83"/>
        <item h="1" x="63"/>
        <item h="1" x="50"/>
        <item h="1" x="62"/>
        <item h="1" x="65"/>
        <item h="1" x="66"/>
        <item h="1" x="23"/>
        <item h="1" x="24"/>
        <item h="1" x="25"/>
        <item h="1" x="26"/>
        <item h="1" x="43"/>
        <item h="1" x="40"/>
        <item h="1" x="44"/>
        <item h="1" x="38"/>
        <item h="1" x="67"/>
        <item h="1" x="68"/>
        <item h="1" x="69"/>
        <item h="1" x="70"/>
        <item h="1" x="71"/>
        <item h="1" x="73"/>
        <item h="1" x="74"/>
        <item h="1" x="75"/>
        <item h="1" x="77"/>
        <item h="1" x="72"/>
        <item h="1" x="76"/>
        <item h="1" x="31"/>
        <item h="1" x="32"/>
        <item h="1" x="29"/>
        <item h="1" x="30"/>
        <item h="1" x="49"/>
        <item h="1" x="84"/>
        <item h="1" x="85"/>
        <item h="1" x="64"/>
        <item h="1" x="1"/>
        <item h="1" x="8"/>
        <item h="1" x="2"/>
        <item h="1" x="9"/>
        <item h="1" x="10"/>
        <item h="1" x="0"/>
        <item x="5"/>
        <item h="1" x="47"/>
        <item h="1" x="46"/>
        <item h="1" x="53"/>
        <item h="1" x="18"/>
        <item h="1" x="16"/>
        <item h="1" x="48"/>
        <item h="1" x="20"/>
        <item h="1" x="28"/>
        <item h="1" x="22"/>
        <item h="1" x="21"/>
        <item h="1" x="55"/>
        <item h="1" x="52"/>
        <item h="1" x="42"/>
        <item h="1" x="27"/>
        <item h="1" x="7"/>
        <item h="1" x="13"/>
        <item h="1" x="3"/>
        <item h="1" x="14"/>
        <item h="1" x="15"/>
        <item h="1" x="19"/>
        <item h="1" x="12"/>
        <item h="1" x="56"/>
        <item h="1" x="57"/>
        <item h="1" x="58"/>
        <item h="1" x="59"/>
        <item h="1" x="51"/>
        <item h="1" x="54"/>
        <item h="1" x="11"/>
        <item h="1" x="45"/>
        <item h="1" x="4"/>
        <item h="1" x="33"/>
        <item h="1" x="17"/>
        <item h="1"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5"/>
        <item x="0"/>
        <item x="17"/>
        <item x="1"/>
        <item x="2"/>
        <item x="3"/>
        <item x="18"/>
        <item x="4"/>
        <item x="6"/>
        <item x="7"/>
        <item x="10"/>
        <item x="11"/>
        <item x="12"/>
        <item x="13"/>
        <item x="14"/>
        <item x="15"/>
        <item x="9"/>
        <item x="16"/>
        <item x="19"/>
        <item x="20"/>
        <item x="21"/>
        <item x="22"/>
        <item x="23"/>
        <item x="24"/>
        <item x="2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48">
        <item x="230"/>
        <item x="0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  <item x="8"/>
        <item x="16"/>
        <item x="25"/>
        <item x="26"/>
        <item x="27"/>
        <item x="28"/>
        <item x="29"/>
        <item x="30"/>
        <item x="31"/>
        <item x="17"/>
        <item x="18"/>
        <item x="19"/>
        <item x="20"/>
        <item x="21"/>
        <item x="22"/>
        <item x="23"/>
        <item x="24"/>
        <item x="32"/>
        <item x="41"/>
        <item x="42"/>
        <item x="43"/>
        <item x="44"/>
        <item x="45"/>
        <item x="46"/>
        <item x="47"/>
        <item x="33"/>
        <item x="34"/>
        <item x="35"/>
        <item x="36"/>
        <item x="37"/>
        <item x="38"/>
        <item x="39"/>
        <item x="40"/>
        <item x="48"/>
        <item x="57"/>
        <item x="58"/>
        <item x="59"/>
        <item x="60"/>
        <item x="61"/>
        <item x="62"/>
        <item x="63"/>
        <item x="49"/>
        <item x="50"/>
        <item x="51"/>
        <item x="52"/>
        <item x="53"/>
        <item x="54"/>
        <item x="55"/>
        <item x="56"/>
        <item x="64"/>
        <item x="73"/>
        <item x="74"/>
        <item x="75"/>
        <item x="76"/>
        <item x="77"/>
        <item x="78"/>
        <item x="79"/>
        <item x="65"/>
        <item x="66"/>
        <item x="67"/>
        <item x="68"/>
        <item x="69"/>
        <item x="70"/>
        <item x="71"/>
        <item x="72"/>
        <item x="80"/>
        <item x="89"/>
        <item x="90"/>
        <item x="91"/>
        <item x="92"/>
        <item x="93"/>
        <item x="94"/>
        <item x="95"/>
        <item x="81"/>
        <item x="82"/>
        <item x="83"/>
        <item x="84"/>
        <item x="85"/>
        <item x="86"/>
        <item x="87"/>
        <item x="88"/>
        <item x="96"/>
        <item x="105"/>
        <item x="106"/>
        <item x="107"/>
        <item x="108"/>
        <item x="109"/>
        <item x="110"/>
        <item x="111"/>
        <item x="97"/>
        <item x="98"/>
        <item x="99"/>
        <item x="100"/>
        <item x="101"/>
        <item x="102"/>
        <item x="103"/>
        <item x="104"/>
        <item x="112"/>
        <item x="121"/>
        <item x="122"/>
        <item x="123"/>
        <item x="124"/>
        <item x="125"/>
        <item x="126"/>
        <item x="127"/>
        <item x="113"/>
        <item x="114"/>
        <item x="115"/>
        <item x="116"/>
        <item x="117"/>
        <item x="118"/>
        <item x="119"/>
        <item x="120"/>
        <item x="128"/>
        <item x="137"/>
        <item x="138"/>
        <item x="139"/>
        <item x="140"/>
        <item x="141"/>
        <item x="142"/>
        <item x="143"/>
        <item x="129"/>
        <item x="130"/>
        <item x="131"/>
        <item x="132"/>
        <item x="133"/>
        <item x="134"/>
        <item x="135"/>
        <item x="136"/>
        <item x="144"/>
        <item x="153"/>
        <item x="154"/>
        <item x="155"/>
        <item x="156"/>
        <item x="157"/>
        <item x="158"/>
        <item x="159"/>
        <item x="145"/>
        <item x="146"/>
        <item x="147"/>
        <item x="148"/>
        <item x="149"/>
        <item x="150"/>
        <item x="151"/>
        <item x="152"/>
        <item x="160"/>
        <item x="169"/>
        <item x="170"/>
        <item x="171"/>
        <item x="172"/>
        <item x="173"/>
        <item x="174"/>
        <item x="175"/>
        <item x="161"/>
        <item x="162"/>
        <item x="163"/>
        <item x="164"/>
        <item x="165"/>
        <item x="166"/>
        <item x="167"/>
        <item x="168"/>
        <item x="176"/>
        <item x="185"/>
        <item x="186"/>
        <item x="187"/>
        <item x="188"/>
        <item x="189"/>
        <item x="190"/>
        <item x="191"/>
        <item x="177"/>
        <item x="178"/>
        <item x="179"/>
        <item x="180"/>
        <item x="181"/>
        <item x="182"/>
        <item x="183"/>
        <item x="184"/>
        <item x="192"/>
        <item x="201"/>
        <item x="202"/>
        <item x="203"/>
        <item x="204"/>
        <item x="205"/>
        <item x="206"/>
        <item x="207"/>
        <item x="193"/>
        <item x="194"/>
        <item x="195"/>
        <item x="196"/>
        <item x="197"/>
        <item x="198"/>
        <item x="199"/>
        <item x="200"/>
        <item x="208"/>
        <item x="217"/>
        <item x="218"/>
        <item x="219"/>
        <item x="220"/>
        <item x="221"/>
        <item x="222"/>
        <item x="223"/>
        <item x="209"/>
        <item x="210"/>
        <item x="211"/>
        <item x="212"/>
        <item x="213"/>
        <item x="214"/>
        <item x="215"/>
        <item x="216"/>
        <item x="224"/>
        <item x="225"/>
        <item x="226"/>
        <item x="227"/>
        <item x="228"/>
        <item x="229"/>
        <item x="231"/>
        <item x="240"/>
        <item x="241"/>
        <item x="242"/>
        <item x="243"/>
        <item x="244"/>
        <item x="245"/>
        <item x="246"/>
        <item x="232"/>
        <item x="233"/>
        <item x="234"/>
        <item x="235"/>
        <item x="236"/>
        <item x="237"/>
        <item x="238"/>
        <item x="239"/>
        <item x="247"/>
        <item x="256"/>
        <item x="257"/>
        <item x="258"/>
        <item x="259"/>
        <item x="260"/>
        <item x="261"/>
        <item x="262"/>
        <item x="248"/>
        <item x="249"/>
        <item x="250"/>
        <item x="251"/>
        <item x="252"/>
        <item x="253"/>
        <item x="254"/>
        <item x="255"/>
        <item x="263"/>
        <item x="272"/>
        <item x="273"/>
        <item x="274"/>
        <item x="275"/>
        <item x="276"/>
        <item x="277"/>
        <item x="278"/>
        <item x="264"/>
        <item x="265"/>
        <item x="266"/>
        <item x="267"/>
        <item x="268"/>
        <item x="269"/>
        <item x="270"/>
        <item x="271"/>
        <item x="279"/>
        <item x="288"/>
        <item x="289"/>
        <item x="290"/>
        <item x="291"/>
        <item x="292"/>
        <item x="280"/>
        <item x="281"/>
        <item x="282"/>
        <item x="283"/>
        <item x="284"/>
        <item x="285"/>
        <item x="286"/>
        <item x="287"/>
        <item x="295"/>
        <item x="304"/>
        <item x="305"/>
        <item x="306"/>
        <item x="307"/>
        <item x="308"/>
        <item x="309"/>
        <item x="310"/>
        <item x="296"/>
        <item x="297"/>
        <item x="298"/>
        <item x="299"/>
        <item x="300"/>
        <item x="301"/>
        <item x="302"/>
        <item x="303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30"/>
        <item x="331"/>
        <item x="332"/>
        <item x="333"/>
        <item x="334"/>
        <item x="335"/>
        <item x="336"/>
        <item x="337"/>
        <item x="338"/>
        <item x="339"/>
        <item x="322"/>
        <item x="340"/>
        <item x="341"/>
        <item x="342"/>
        <item x="343"/>
        <item x="344"/>
        <item x="345"/>
        <item x="346"/>
        <item x="347"/>
        <item x="348"/>
        <item x="349"/>
        <item x="323"/>
        <item x="350"/>
        <item x="351"/>
        <item x="352"/>
        <item x="324"/>
        <item x="325"/>
        <item x="326"/>
        <item x="327"/>
        <item x="328"/>
        <item x="329"/>
        <item x="353"/>
        <item x="362"/>
        <item x="363"/>
        <item x="364"/>
        <item x="365"/>
        <item x="366"/>
        <item x="367"/>
        <item x="368"/>
        <item x="369"/>
        <item x="370"/>
        <item x="371"/>
        <item x="354"/>
        <item x="372"/>
        <item x="373"/>
        <item x="374"/>
        <item x="375"/>
        <item x="376"/>
        <item x="377"/>
        <item x="378"/>
        <item x="379"/>
        <item x="380"/>
        <item x="381"/>
        <item x="355"/>
        <item x="382"/>
        <item x="383"/>
        <item x="384"/>
        <item x="356"/>
        <item x="357"/>
        <item x="358"/>
        <item x="359"/>
        <item x="360"/>
        <item x="361"/>
        <item x="385"/>
        <item x="386"/>
        <item x="387"/>
        <item x="388"/>
        <item x="389"/>
        <item x="390"/>
        <item x="391"/>
        <item x="392"/>
        <item x="393"/>
        <item x="402"/>
        <item x="403"/>
        <item x="404"/>
        <item x="405"/>
        <item x="406"/>
        <item x="407"/>
        <item x="423"/>
        <item x="394"/>
        <item x="395"/>
        <item x="396"/>
        <item x="397"/>
        <item x="398"/>
        <item x="399"/>
        <item x="400"/>
        <item x="401"/>
        <item x="409"/>
        <item x="418"/>
        <item x="419"/>
        <item x="420"/>
        <item x="421"/>
        <item x="422"/>
        <item x="408"/>
        <item x="424"/>
        <item x="410"/>
        <item x="411"/>
        <item x="412"/>
        <item x="413"/>
        <item x="414"/>
        <item x="415"/>
        <item x="416"/>
        <item x="417"/>
        <item x="425"/>
        <item x="434"/>
        <item x="435"/>
        <item x="436"/>
        <item x="437"/>
        <item x="438"/>
        <item x="439"/>
        <item x="440"/>
        <item x="426"/>
        <item x="427"/>
        <item x="428"/>
        <item x="429"/>
        <item x="430"/>
        <item x="431"/>
        <item x="432"/>
        <item x="433"/>
        <item x="441"/>
        <item x="450"/>
        <item x="451"/>
        <item x="452"/>
        <item x="453"/>
        <item x="454"/>
        <item x="455"/>
        <item x="456"/>
        <item x="442"/>
        <item x="443"/>
        <item x="444"/>
        <item x="445"/>
        <item x="446"/>
        <item x="447"/>
        <item x="448"/>
        <item x="449"/>
        <item x="457"/>
        <item x="466"/>
        <item x="467"/>
        <item x="468"/>
        <item x="469"/>
        <item x="470"/>
        <item x="471"/>
        <item x="472"/>
        <item x="458"/>
        <item x="459"/>
        <item x="460"/>
        <item x="461"/>
        <item x="462"/>
        <item x="463"/>
        <item x="464"/>
        <item x="465"/>
        <item x="473"/>
        <item x="482"/>
        <item x="483"/>
        <item x="484"/>
        <item x="485"/>
        <item x="486"/>
        <item x="487"/>
        <item x="488"/>
        <item x="474"/>
        <item x="475"/>
        <item x="476"/>
        <item x="477"/>
        <item x="478"/>
        <item x="479"/>
        <item x="480"/>
        <item x="481"/>
        <item x="489"/>
        <item x="498"/>
        <item x="499"/>
        <item x="500"/>
        <item x="501"/>
        <item x="502"/>
        <item x="490"/>
        <item x="491"/>
        <item x="492"/>
        <item x="493"/>
        <item x="494"/>
        <item x="495"/>
        <item x="496"/>
        <item x="497"/>
        <item x="503"/>
        <item x="512"/>
        <item x="513"/>
        <item x="514"/>
        <item x="515"/>
        <item x="516"/>
        <item x="504"/>
        <item x="505"/>
        <item x="506"/>
        <item x="507"/>
        <item x="508"/>
        <item x="509"/>
        <item x="510"/>
        <item x="511"/>
        <item x="517"/>
        <item x="526"/>
        <item x="527"/>
        <item x="528"/>
        <item x="518"/>
        <item x="519"/>
        <item x="520"/>
        <item x="521"/>
        <item x="522"/>
        <item x="523"/>
        <item x="524"/>
        <item x="525"/>
        <item x="529"/>
        <item x="538"/>
        <item x="539"/>
        <item x="540"/>
        <item x="541"/>
        <item x="542"/>
        <item x="543"/>
        <item x="530"/>
        <item x="531"/>
        <item x="532"/>
        <item x="533"/>
        <item x="534"/>
        <item x="535"/>
        <item x="536"/>
        <item x="537"/>
        <item x="544"/>
        <item x="553"/>
        <item x="554"/>
        <item x="555"/>
        <item x="556"/>
        <item x="557"/>
        <item x="558"/>
        <item x="559"/>
        <item x="560"/>
        <item x="561"/>
        <item x="562"/>
        <item x="545"/>
        <item x="563"/>
        <item x="564"/>
        <item x="565"/>
        <item x="566"/>
        <item x="567"/>
        <item x="568"/>
        <item x="569"/>
        <item x="570"/>
        <item x="571"/>
        <item x="572"/>
        <item x="546"/>
        <item x="573"/>
        <item x="574"/>
        <item x="575"/>
        <item x="547"/>
        <item x="548"/>
        <item x="549"/>
        <item x="550"/>
        <item x="551"/>
        <item x="552"/>
        <item x="576"/>
        <item x="585"/>
        <item x="586"/>
        <item x="587"/>
        <item x="588"/>
        <item x="589"/>
        <item x="590"/>
        <item x="591"/>
        <item x="592"/>
        <item x="593"/>
        <item x="594"/>
        <item x="577"/>
        <item x="595"/>
        <item x="596"/>
        <item x="597"/>
        <item x="598"/>
        <item x="599"/>
        <item x="600"/>
        <item x="601"/>
        <item x="602"/>
        <item x="603"/>
        <item x="604"/>
        <item x="578"/>
        <item x="605"/>
        <item x="606"/>
        <item x="607"/>
        <item x="579"/>
        <item x="580"/>
        <item x="581"/>
        <item x="582"/>
        <item x="583"/>
        <item x="584"/>
        <item x="608"/>
        <item x="617"/>
        <item x="618"/>
        <item x="619"/>
        <item x="620"/>
        <item x="621"/>
        <item x="622"/>
        <item x="623"/>
        <item x="624"/>
        <item x="625"/>
        <item x="626"/>
        <item x="609"/>
        <item x="627"/>
        <item x="628"/>
        <item x="629"/>
        <item x="630"/>
        <item x="631"/>
        <item x="632"/>
        <item x="633"/>
        <item x="634"/>
        <item x="635"/>
        <item x="636"/>
        <item x="610"/>
        <item x="637"/>
        <item x="638"/>
        <item x="639"/>
        <item x="611"/>
        <item x="612"/>
        <item x="613"/>
        <item x="614"/>
        <item x="615"/>
        <item x="616"/>
        <item x="640"/>
        <item x="649"/>
        <item x="650"/>
        <item x="651"/>
        <item x="652"/>
        <item x="653"/>
        <item x="654"/>
        <item x="655"/>
        <item x="656"/>
        <item x="657"/>
        <item x="658"/>
        <item x="641"/>
        <item x="659"/>
        <item x="660"/>
        <item x="661"/>
        <item x="662"/>
        <item x="663"/>
        <item x="664"/>
        <item x="665"/>
        <item x="666"/>
        <item x="667"/>
        <item x="668"/>
        <item x="642"/>
        <item x="669"/>
        <item x="670"/>
        <item x="671"/>
        <item x="643"/>
        <item x="644"/>
        <item x="645"/>
        <item x="646"/>
        <item x="647"/>
        <item x="648"/>
        <item x="672"/>
        <item x="681"/>
        <item x="682"/>
        <item x="683"/>
        <item x="684"/>
        <item x="685"/>
        <item x="686"/>
        <item x="687"/>
        <item x="688"/>
        <item x="689"/>
        <item x="690"/>
        <item x="673"/>
        <item x="691"/>
        <item x="692"/>
        <item x="693"/>
        <item x="694"/>
        <item x="695"/>
        <item x="696"/>
        <item x="697"/>
        <item x="698"/>
        <item x="699"/>
        <item x="700"/>
        <item x="674"/>
        <item x="701"/>
        <item x="702"/>
        <item x="703"/>
        <item x="675"/>
        <item x="676"/>
        <item x="677"/>
        <item x="678"/>
        <item x="679"/>
        <item x="680"/>
        <item x="704"/>
        <item x="705"/>
        <item x="706"/>
        <item x="707"/>
        <item x="708"/>
        <item x="709"/>
        <item x="710"/>
        <item x="711"/>
        <item x="720"/>
        <item x="721"/>
        <item x="722"/>
        <item x="723"/>
        <item x="724"/>
        <item x="725"/>
        <item x="726"/>
        <item x="727"/>
        <item x="728"/>
        <item x="729"/>
        <item x="712"/>
        <item x="730"/>
        <item x="731"/>
        <item x="732"/>
        <item x="733"/>
        <item x="713"/>
        <item x="714"/>
        <item x="715"/>
        <item x="716"/>
        <item x="717"/>
        <item x="718"/>
        <item x="719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m="1" x="747"/>
        <item x="745"/>
        <item x="746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2"/>
        <item x="6"/>
        <item x="4"/>
        <item x="0"/>
        <item x="3"/>
        <item x="1"/>
        <item x="5"/>
        <item m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m="1" x="86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3"/>
        <item x="0"/>
        <item x="1"/>
        <item x="2"/>
        <item x="4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m="1" x="87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m="1" x="86"/>
        <item x="50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2">
        <item x="20"/>
        <item x="260"/>
        <item x="283"/>
        <item x="261"/>
        <item x="262"/>
        <item x="263"/>
        <item x="264"/>
        <item x="267"/>
        <item x="272"/>
        <item x="273"/>
        <item x="274"/>
        <item x="275"/>
        <item x="276"/>
        <item x="277"/>
        <item x="278"/>
        <item x="279"/>
        <item x="280"/>
        <item x="281"/>
        <item x="268"/>
        <item x="282"/>
        <item x="269"/>
        <item x="270"/>
        <item x="271"/>
        <item x="381"/>
        <item x="382"/>
        <item x="135"/>
        <item x="139"/>
        <item x="149"/>
        <item x="245"/>
        <item x="136"/>
        <item x="137"/>
        <item x="138"/>
        <item x="189"/>
        <item x="186"/>
        <item x="142"/>
        <item x="197"/>
        <item x="143"/>
        <item x="140"/>
        <item x="196"/>
        <item x="251"/>
        <item x="242"/>
        <item x="141"/>
        <item x="198"/>
        <item x="147"/>
        <item x="243"/>
        <item x="254"/>
        <item x="248"/>
        <item x="144"/>
        <item x="148"/>
        <item x="378"/>
        <item x="375"/>
        <item x="380"/>
        <item x="145"/>
        <item x="146"/>
        <item x="597"/>
        <item x="602"/>
        <item x="586"/>
        <item x="587"/>
        <item x="588"/>
        <item x="589"/>
        <item x="590"/>
        <item x="598"/>
        <item x="591"/>
        <item x="592"/>
        <item x="593"/>
        <item x="594"/>
        <item x="595"/>
        <item x="599"/>
        <item x="600"/>
        <item x="601"/>
        <item x="367"/>
        <item x="265"/>
        <item x="266"/>
        <item x="596"/>
        <item x="584"/>
        <item x="585"/>
        <item x="244"/>
        <item x="255"/>
        <item x="374"/>
        <item x="190"/>
        <item x="246"/>
        <item x="369"/>
        <item x="187"/>
        <item x="370"/>
        <item x="188"/>
        <item x="247"/>
        <item x="371"/>
        <item x="376"/>
        <item x="191"/>
        <item x="379"/>
        <item x="252"/>
        <item x="377"/>
        <item x="368"/>
        <item x="194"/>
        <item x="195"/>
        <item x="193"/>
        <item x="373"/>
        <item x="253"/>
        <item x="249"/>
        <item x="250"/>
        <item x="372"/>
        <item x="192"/>
        <item x="364"/>
        <item x="363"/>
        <item x="358"/>
        <item x="365"/>
        <item x="366"/>
        <item x="359"/>
        <item x="360"/>
        <item x="361"/>
        <item x="362"/>
        <item x="313"/>
        <item x="17"/>
        <item x="316"/>
        <item x="18"/>
        <item x="317"/>
        <item x="19"/>
        <item x="384"/>
        <item x="158"/>
        <item x="410"/>
        <item x="326"/>
        <item x="327"/>
        <item x="328"/>
        <item x="385"/>
        <item x="411"/>
        <item x="329"/>
        <item x="208"/>
        <item x="314"/>
        <item x="330"/>
        <item x="331"/>
        <item x="4"/>
        <item x="383"/>
        <item x="5"/>
        <item x="409"/>
        <item x="16"/>
        <item x="315"/>
        <item x="160"/>
        <item x="298"/>
        <item x="210"/>
        <item x="386"/>
        <item x="303"/>
        <item x="400"/>
        <item x="24"/>
        <item x="387"/>
        <item x="161"/>
        <item x="412"/>
        <item x="293"/>
        <item x="413"/>
        <item x="294"/>
        <item x="388"/>
        <item x="295"/>
        <item x="304"/>
        <item x="211"/>
        <item x="305"/>
        <item x="215"/>
        <item x="306"/>
        <item x="25"/>
        <item x="414"/>
        <item x="209"/>
        <item x="299"/>
        <item x="162"/>
        <item x="179"/>
        <item x="212"/>
        <item x="213"/>
        <item x="297"/>
        <item x="300"/>
        <item x="399"/>
        <item x="23"/>
        <item x="301"/>
        <item x="178"/>
        <item x="302"/>
        <item x="26"/>
        <item x="342"/>
        <item x="7"/>
        <item x="320"/>
        <item x="30"/>
        <item x="390"/>
        <item x="31"/>
        <item x="416"/>
        <item x="32"/>
        <item x="332"/>
        <item x="33"/>
        <item x="333"/>
        <item x="34"/>
        <item x="334"/>
        <item x="35"/>
        <item x="391"/>
        <item x="36"/>
        <item x="417"/>
        <item x="37"/>
        <item x="335"/>
        <item x="336"/>
        <item x="27"/>
        <item x="389"/>
        <item x="337"/>
        <item x="343"/>
        <item x="321"/>
        <item x="338"/>
        <item x="339"/>
        <item x="344"/>
        <item x="28"/>
        <item x="415"/>
        <item x="6"/>
        <item x="318"/>
        <item x="29"/>
        <item x="319"/>
        <item x="163"/>
        <item x="307"/>
        <item x="41"/>
        <item x="42"/>
        <item x="38"/>
        <item m="1" x="607"/>
        <item x="216"/>
        <item m="1" x="606"/>
        <item x="39"/>
        <item x="40"/>
        <item x="164"/>
        <item x="308"/>
        <item x="166"/>
        <item x="323"/>
        <item x="44"/>
        <item x="324"/>
        <item x="45"/>
        <item x="325"/>
        <item x="46"/>
        <item x="47"/>
        <item x="48"/>
        <item x="49"/>
        <item x="50"/>
        <item x="43"/>
        <item x="309"/>
        <item x="165"/>
        <item x="310"/>
        <item x="79"/>
        <item x="311"/>
        <item x="322"/>
        <item x="207"/>
        <item x="392"/>
        <item x="395"/>
        <item x="420"/>
        <item x="345"/>
        <item x="346"/>
        <item x="0"/>
        <item x="393"/>
        <item x="1"/>
        <item x="418"/>
        <item x="2"/>
        <item x="394"/>
        <item x="3"/>
        <item x="419"/>
        <item x="15"/>
        <item x="312"/>
        <item x="456"/>
        <item x="461"/>
        <item x="462"/>
        <item x="463"/>
        <item x="464"/>
        <item x="465"/>
        <item m="1" x="608"/>
        <item x="457"/>
        <item m="1" x="609"/>
        <item x="458"/>
        <item x="459"/>
        <item x="460"/>
        <item x="347"/>
        <item x="424"/>
        <item x="429"/>
        <item x="430"/>
        <item x="431"/>
        <item x="440"/>
        <item x="441"/>
        <item x="442"/>
        <item x="443"/>
        <item x="444"/>
        <item x="445"/>
        <item x="446"/>
        <item x="421"/>
        <item x="425"/>
        <item x="447"/>
        <item x="579"/>
        <item x="580"/>
        <item x="581"/>
        <item x="582"/>
        <item x="422"/>
        <item x="426"/>
        <item x="348"/>
        <item x="427"/>
        <item x="428"/>
        <item x="341"/>
        <item x="349"/>
        <item x="350"/>
        <item x="351"/>
        <item x="105"/>
        <item x="112"/>
        <item x="115"/>
        <item x="181"/>
        <item x="227"/>
        <item x="116"/>
        <item x="182"/>
        <item x="117"/>
        <item x="118"/>
        <item x="228"/>
        <item x="340"/>
        <item x="180"/>
        <item x="226"/>
        <item x="113"/>
        <item x="114"/>
        <item x="93"/>
        <item x="183"/>
        <item x="129"/>
        <item x="130"/>
        <item x="131"/>
        <item x="229"/>
        <item x="230"/>
        <item x="231"/>
        <item x="232"/>
        <item x="233"/>
        <item x="119"/>
        <item x="234"/>
        <item x="132"/>
        <item x="133"/>
        <item x="120"/>
        <item x="127"/>
        <item x="128"/>
        <item x="396"/>
        <item x="355"/>
        <item x="356"/>
        <item x="357"/>
        <item x="423"/>
        <item x="352"/>
        <item x="353"/>
        <item x="354"/>
        <item x="121"/>
        <item x="237"/>
        <item x="124"/>
        <item x="238"/>
        <item x="125"/>
        <item x="239"/>
        <item x="235"/>
        <item x="122"/>
        <item x="236"/>
        <item x="123"/>
        <item x="184"/>
        <item x="504"/>
        <item x="509"/>
        <item x="510"/>
        <item x="511"/>
        <item x="512"/>
        <item x="513"/>
        <item x="514"/>
        <item x="515"/>
        <item x="516"/>
        <item x="517"/>
        <item x="518"/>
        <item x="505"/>
        <item x="519"/>
        <item x="506"/>
        <item x="507"/>
        <item x="508"/>
        <item x="134"/>
        <item x="448"/>
        <item x="432"/>
        <item x="449"/>
        <item x="433"/>
        <item x="126"/>
        <item m="1" x="610"/>
        <item m="1" x="611"/>
        <item x="150"/>
        <item x="185"/>
        <item x="520"/>
        <item x="155"/>
        <item x="525"/>
        <item x="156"/>
        <item x="526"/>
        <item x="157"/>
        <item x="527"/>
        <item x="199"/>
        <item x="528"/>
        <item x="200"/>
        <item x="529"/>
        <item x="201"/>
        <item x="530"/>
        <item x="202"/>
        <item x="531"/>
        <item x="203"/>
        <item x="532"/>
        <item x="204"/>
        <item x="533"/>
        <item x="205"/>
        <item x="534"/>
        <item x="151"/>
        <item x="521"/>
        <item x="206"/>
        <item x="535"/>
        <item x="152"/>
        <item x="522"/>
        <item x="153"/>
        <item x="523"/>
        <item x="154"/>
        <item x="524"/>
        <item x="284"/>
        <item x="292"/>
        <item x="536"/>
        <item x="159"/>
        <item x="289"/>
        <item x="541"/>
        <item x="290"/>
        <item x="542"/>
        <item x="291"/>
        <item x="543"/>
        <item x="544"/>
        <item x="545"/>
        <item x="546"/>
        <item x="547"/>
        <item x="285"/>
        <item x="397"/>
        <item x="537"/>
        <item x="286"/>
        <item x="398"/>
        <item x="538"/>
        <item x="21"/>
        <item x="287"/>
        <item x="539"/>
        <item x="22"/>
        <item x="288"/>
        <item x="540"/>
        <item x="217"/>
        <item x="548"/>
        <item x="169"/>
        <item x="558"/>
        <item x="63"/>
        <item x="559"/>
        <item x="81"/>
        <item x="560"/>
        <item x="82"/>
        <item x="561"/>
        <item x="83"/>
        <item x="562"/>
        <item x="84"/>
        <item x="563"/>
        <item x="85"/>
        <item x="564"/>
        <item x="86"/>
        <item x="565"/>
        <item x="87"/>
        <item x="566"/>
        <item x="88"/>
        <item x="567"/>
        <item x="218"/>
        <item x="549"/>
        <item x="170"/>
        <item x="568"/>
        <item x="80"/>
        <item x="550"/>
        <item x="167"/>
        <item x="551"/>
        <item x="168"/>
        <item x="557"/>
        <item x="59"/>
        <item x="569"/>
        <item x="8"/>
        <item x="574"/>
        <item x="65"/>
        <item x="575"/>
        <item x="171"/>
        <item x="576"/>
        <item x="172"/>
        <item x="219"/>
        <item x="220"/>
        <item x="66"/>
        <item x="67"/>
        <item x="68"/>
        <item x="69"/>
        <item x="60"/>
        <item x="570"/>
        <item x="70"/>
        <item x="221"/>
        <item x="256"/>
        <item x="61"/>
        <item x="571"/>
        <item x="62"/>
        <item x="572"/>
        <item x="64"/>
        <item x="573"/>
        <item x="71"/>
        <item x="76"/>
        <item x="173"/>
        <item x="77"/>
        <item x="214"/>
        <item x="222"/>
        <item x="174"/>
        <item x="175"/>
        <item x="176"/>
        <item x="177"/>
        <item x="78"/>
        <item x="72"/>
        <item x="223"/>
        <item x="224"/>
        <item x="257"/>
        <item x="258"/>
        <item x="73"/>
        <item x="74"/>
        <item x="75"/>
        <item x="89"/>
        <item x="90"/>
        <item x="91"/>
        <item x="92"/>
        <item x="225"/>
        <item x="107"/>
        <item x="110"/>
        <item x="111"/>
        <item x="108"/>
        <item x="109"/>
        <item x="54"/>
        <item x="58"/>
        <item x="94"/>
        <item x="55"/>
        <item x="56"/>
        <item x="57"/>
        <item x="450"/>
        <item x="436"/>
        <item x="453"/>
        <item x="437"/>
        <item x="454"/>
        <item x="438"/>
        <item x="455"/>
        <item x="439"/>
        <item x="434"/>
        <item x="451"/>
        <item x="435"/>
        <item x="452"/>
        <item x="51"/>
        <item x="466"/>
        <item x="471"/>
        <item x="401"/>
        <item x="472"/>
        <item x="402"/>
        <item x="473"/>
        <item x="403"/>
        <item x="474"/>
        <item x="404"/>
        <item x="475"/>
        <item x="405"/>
        <item x="406"/>
        <item x="52"/>
        <item x="467"/>
        <item x="53"/>
        <item x="468"/>
        <item x="104"/>
        <item x="469"/>
        <item x="470"/>
        <item x="296"/>
        <item x="476"/>
        <item x="481"/>
        <item x="482"/>
        <item x="483"/>
        <item x="484"/>
        <item x="485"/>
        <item x="407"/>
        <item x="477"/>
        <item x="408"/>
        <item x="478"/>
        <item x="479"/>
        <item x="480"/>
        <item x="9"/>
        <item x="14"/>
        <item x="552"/>
        <item x="553"/>
        <item x="554"/>
        <item x="555"/>
        <item x="556"/>
        <item x="583"/>
        <item x="10"/>
        <item x="11"/>
        <item x="12"/>
        <item x="13"/>
        <item x="259"/>
        <item x="486"/>
        <item x="491"/>
        <item x="492"/>
        <item x="493"/>
        <item x="494"/>
        <item x="495"/>
        <item x="496"/>
        <item x="497"/>
        <item x="498"/>
        <item x="499"/>
        <item x="500"/>
        <item x="487"/>
        <item x="501"/>
        <item x="502"/>
        <item x="503"/>
        <item x="488"/>
        <item x="489"/>
        <item x="490"/>
        <item x="95"/>
        <item x="100"/>
        <item x="101"/>
        <item x="102"/>
        <item x="103"/>
        <item x="106"/>
        <item x="96"/>
        <item x="97"/>
        <item x="98"/>
        <item x="99"/>
        <item x="605"/>
        <item x="577"/>
        <item x="578"/>
        <item x="603"/>
        <item x="604"/>
        <item x="240"/>
        <item x="2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12">
        <item x="20"/>
        <item x="260"/>
        <item x="283"/>
        <item x="261"/>
        <item x="262"/>
        <item x="263"/>
        <item x="264"/>
        <item x="271"/>
        <item x="272"/>
        <item x="273"/>
        <item x="274"/>
        <item x="275"/>
        <item x="267"/>
        <item x="276"/>
        <item x="277"/>
        <item x="278"/>
        <item x="279"/>
        <item x="280"/>
        <item x="281"/>
        <item x="282"/>
        <item x="268"/>
        <item x="269"/>
        <item x="270"/>
        <item x="381"/>
        <item x="382"/>
        <item x="189"/>
        <item x="139"/>
        <item x="149"/>
        <item x="245"/>
        <item x="135"/>
        <item x="136"/>
        <item x="137"/>
        <item x="138"/>
        <item x="141"/>
        <item x="142"/>
        <item x="197"/>
        <item x="143"/>
        <item x="140"/>
        <item x="186"/>
        <item x="196"/>
        <item x="251"/>
        <item x="242"/>
        <item x="144"/>
        <item x="147"/>
        <item x="198"/>
        <item x="243"/>
        <item x="254"/>
        <item x="248"/>
        <item x="146"/>
        <item x="378"/>
        <item x="148"/>
        <item x="375"/>
        <item x="380"/>
        <item x="145"/>
        <item x="601"/>
        <item x="602"/>
        <item x="586"/>
        <item x="587"/>
        <item x="597"/>
        <item x="588"/>
        <item x="589"/>
        <item x="590"/>
        <item x="591"/>
        <item x="592"/>
        <item x="593"/>
        <item x="594"/>
        <item x="598"/>
        <item x="595"/>
        <item x="599"/>
        <item x="600"/>
        <item x="367"/>
        <item x="265"/>
        <item x="266"/>
        <item x="596"/>
        <item x="584"/>
        <item x="585"/>
        <item x="244"/>
        <item x="255"/>
        <item x="190"/>
        <item x="246"/>
        <item x="369"/>
        <item x="187"/>
        <item x="374"/>
        <item x="370"/>
        <item x="188"/>
        <item x="247"/>
        <item x="371"/>
        <item x="191"/>
        <item x="379"/>
        <item x="252"/>
        <item x="376"/>
        <item x="377"/>
        <item x="368"/>
        <item x="192"/>
        <item x="194"/>
        <item x="195"/>
        <item x="193"/>
        <item x="373"/>
        <item x="253"/>
        <item x="249"/>
        <item x="250"/>
        <item x="372"/>
        <item x="362"/>
        <item x="363"/>
        <item x="358"/>
        <item x="365"/>
        <item x="364"/>
        <item x="366"/>
        <item x="359"/>
        <item x="360"/>
        <item x="361"/>
        <item x="16"/>
        <item x="315"/>
        <item x="17"/>
        <item x="316"/>
        <item x="18"/>
        <item x="317"/>
        <item x="19"/>
        <item x="384"/>
        <item x="158"/>
        <item x="410"/>
        <item x="313"/>
        <item x="326"/>
        <item x="327"/>
        <item x="328"/>
        <item x="385"/>
        <item x="411"/>
        <item x="329"/>
        <item x="330"/>
        <item x="331"/>
        <item x="208"/>
        <item x="314"/>
        <item x="4"/>
        <item x="383"/>
        <item x="5"/>
        <item x="409"/>
        <item x="178"/>
        <item x="302"/>
        <item x="210"/>
        <item x="386"/>
        <item x="303"/>
        <item x="400"/>
        <item x="24"/>
        <item x="387"/>
        <item x="161"/>
        <item x="412"/>
        <item x="160"/>
        <item x="298"/>
        <item x="293"/>
        <item x="413"/>
        <item x="294"/>
        <item x="388"/>
        <item x="295"/>
        <item x="304"/>
        <item x="211"/>
        <item x="305"/>
        <item x="215"/>
        <item x="306"/>
        <item x="25"/>
        <item x="414"/>
        <item x="162"/>
        <item x="179"/>
        <item x="212"/>
        <item x="213"/>
        <item x="209"/>
        <item x="299"/>
        <item x="297"/>
        <item x="300"/>
        <item x="399"/>
        <item x="23"/>
        <item x="301"/>
        <item x="29"/>
        <item x="319"/>
        <item x="7"/>
        <item x="320"/>
        <item x="30"/>
        <item x="390"/>
        <item x="31"/>
        <item x="416"/>
        <item x="32"/>
        <item x="332"/>
        <item x="26"/>
        <item x="342"/>
        <item x="33"/>
        <item x="333"/>
        <item x="34"/>
        <item x="334"/>
        <item x="35"/>
        <item x="391"/>
        <item x="36"/>
        <item x="417"/>
        <item x="37"/>
        <item x="335"/>
        <item x="336"/>
        <item x="337"/>
        <item x="343"/>
        <item x="321"/>
        <item x="338"/>
        <item x="27"/>
        <item x="389"/>
        <item x="339"/>
        <item x="344"/>
        <item x="28"/>
        <item x="415"/>
        <item x="6"/>
        <item x="318"/>
        <item x="40"/>
        <item x="41"/>
        <item x="163"/>
        <item x="307"/>
        <item x="42"/>
        <item x="38"/>
        <item m="1" x="607"/>
        <item x="216"/>
        <item m="1" x="606"/>
        <item x="39"/>
        <item x="322"/>
        <item x="166"/>
        <item x="323"/>
        <item x="44"/>
        <item x="324"/>
        <item x="45"/>
        <item x="325"/>
        <item x="164"/>
        <item x="308"/>
        <item x="46"/>
        <item x="47"/>
        <item x="48"/>
        <item x="49"/>
        <item x="50"/>
        <item x="43"/>
        <item x="309"/>
        <item x="165"/>
        <item x="310"/>
        <item x="79"/>
        <item x="311"/>
        <item x="3"/>
        <item x="419"/>
        <item x="395"/>
        <item x="420"/>
        <item x="345"/>
        <item x="346"/>
        <item x="207"/>
        <item x="392"/>
        <item x="0"/>
        <item x="393"/>
        <item x="1"/>
        <item x="418"/>
        <item x="2"/>
        <item x="394"/>
        <item x="460"/>
        <item x="461"/>
        <item x="462"/>
        <item x="463"/>
        <item x="464"/>
        <item x="15"/>
        <item x="312"/>
        <item x="456"/>
        <item x="465"/>
        <item m="1" x="608"/>
        <item x="457"/>
        <item m="1" x="609"/>
        <item x="458"/>
        <item x="459"/>
        <item x="428"/>
        <item x="429"/>
        <item x="430"/>
        <item x="431"/>
        <item x="440"/>
        <item x="347"/>
        <item x="424"/>
        <item x="441"/>
        <item x="442"/>
        <item x="443"/>
        <item x="444"/>
        <item x="445"/>
        <item x="446"/>
        <item x="447"/>
        <item x="579"/>
        <item x="580"/>
        <item x="581"/>
        <item x="421"/>
        <item x="425"/>
        <item x="582"/>
        <item x="422"/>
        <item x="426"/>
        <item x="348"/>
        <item x="427"/>
        <item x="341"/>
        <item x="349"/>
        <item x="350"/>
        <item x="351"/>
        <item x="114"/>
        <item x="115"/>
        <item x="181"/>
        <item x="227"/>
        <item x="116"/>
        <item x="105"/>
        <item x="112"/>
        <item x="182"/>
        <item x="117"/>
        <item x="118"/>
        <item x="228"/>
        <item x="340"/>
        <item x="180"/>
        <item x="226"/>
        <item x="113"/>
        <item x="128"/>
        <item x="129"/>
        <item x="130"/>
        <item x="131"/>
        <item x="93"/>
        <item x="183"/>
        <item x="229"/>
        <item x="230"/>
        <item x="231"/>
        <item x="232"/>
        <item x="233"/>
        <item x="234"/>
        <item x="132"/>
        <item x="133"/>
        <item x="119"/>
        <item x="120"/>
        <item x="127"/>
        <item x="354"/>
        <item x="355"/>
        <item x="356"/>
        <item x="357"/>
        <item x="396"/>
        <item x="423"/>
        <item x="352"/>
        <item x="353"/>
        <item x="123"/>
        <item x="237"/>
        <item x="124"/>
        <item x="238"/>
        <item x="125"/>
        <item x="121"/>
        <item x="239"/>
        <item x="235"/>
        <item x="122"/>
        <item x="236"/>
        <item x="508"/>
        <item x="509"/>
        <item x="510"/>
        <item x="511"/>
        <item x="512"/>
        <item x="184"/>
        <item x="504"/>
        <item x="513"/>
        <item x="514"/>
        <item x="515"/>
        <item x="516"/>
        <item x="517"/>
        <item x="518"/>
        <item x="519"/>
        <item x="505"/>
        <item x="506"/>
        <item x="507"/>
        <item x="134"/>
        <item x="448"/>
        <item x="432"/>
        <item x="449"/>
        <item x="433"/>
        <item x="126"/>
        <item m="1" x="610"/>
        <item m="1" x="611"/>
        <item x="154"/>
        <item x="524"/>
        <item x="155"/>
        <item x="525"/>
        <item x="156"/>
        <item x="526"/>
        <item x="157"/>
        <item x="527"/>
        <item x="199"/>
        <item x="528"/>
        <item x="150"/>
        <item x="185"/>
        <item x="520"/>
        <item x="200"/>
        <item x="529"/>
        <item x="201"/>
        <item x="530"/>
        <item x="202"/>
        <item x="531"/>
        <item x="203"/>
        <item x="532"/>
        <item x="204"/>
        <item x="533"/>
        <item x="205"/>
        <item x="534"/>
        <item x="206"/>
        <item x="535"/>
        <item x="151"/>
        <item x="521"/>
        <item x="152"/>
        <item x="522"/>
        <item x="153"/>
        <item x="523"/>
        <item x="22"/>
        <item x="288"/>
        <item x="540"/>
        <item x="159"/>
        <item x="289"/>
        <item x="541"/>
        <item x="290"/>
        <item x="542"/>
        <item x="291"/>
        <item x="543"/>
        <item x="544"/>
        <item x="284"/>
        <item x="292"/>
        <item x="536"/>
        <item x="545"/>
        <item x="546"/>
        <item x="547"/>
        <item x="285"/>
        <item x="397"/>
        <item x="537"/>
        <item x="286"/>
        <item x="398"/>
        <item x="538"/>
        <item x="21"/>
        <item x="287"/>
        <item x="539"/>
        <item x="168"/>
        <item x="557"/>
        <item x="169"/>
        <item x="558"/>
        <item x="63"/>
        <item x="559"/>
        <item x="81"/>
        <item x="560"/>
        <item x="82"/>
        <item x="561"/>
        <item x="217"/>
        <item x="548"/>
        <item x="83"/>
        <item x="562"/>
        <item x="84"/>
        <item x="563"/>
        <item x="85"/>
        <item x="564"/>
        <item x="86"/>
        <item x="565"/>
        <item x="87"/>
        <item x="566"/>
        <item x="88"/>
        <item x="567"/>
        <item x="170"/>
        <item x="568"/>
        <item x="218"/>
        <item x="549"/>
        <item x="80"/>
        <item x="550"/>
        <item x="167"/>
        <item x="551"/>
        <item x="64"/>
        <item x="573"/>
        <item x="8"/>
        <item x="574"/>
        <item x="65"/>
        <item x="575"/>
        <item x="171"/>
        <item x="576"/>
        <item x="172"/>
        <item x="59"/>
        <item x="569"/>
        <item x="219"/>
        <item x="220"/>
        <item x="66"/>
        <item x="67"/>
        <item x="68"/>
        <item x="69"/>
        <item x="70"/>
        <item x="221"/>
        <item x="256"/>
        <item x="60"/>
        <item x="570"/>
        <item x="61"/>
        <item x="571"/>
        <item x="62"/>
        <item x="572"/>
        <item x="75"/>
        <item x="76"/>
        <item x="173"/>
        <item x="77"/>
        <item x="214"/>
        <item x="71"/>
        <item x="222"/>
        <item x="174"/>
        <item x="175"/>
        <item x="176"/>
        <item x="177"/>
        <item x="78"/>
        <item x="223"/>
        <item x="224"/>
        <item x="257"/>
        <item x="258"/>
        <item x="72"/>
        <item x="73"/>
        <item x="74"/>
        <item x="225"/>
        <item x="89"/>
        <item x="90"/>
        <item x="91"/>
        <item x="92"/>
        <item x="110"/>
        <item x="111"/>
        <item x="107"/>
        <item x="108"/>
        <item x="109"/>
        <item x="58"/>
        <item x="94"/>
        <item x="54"/>
        <item x="55"/>
        <item x="56"/>
        <item x="57"/>
        <item x="452"/>
        <item x="436"/>
        <item x="453"/>
        <item x="437"/>
        <item x="454"/>
        <item x="450"/>
        <item x="438"/>
        <item x="455"/>
        <item x="439"/>
        <item x="434"/>
        <item x="451"/>
        <item x="435"/>
        <item x="470"/>
        <item x="471"/>
        <item x="401"/>
        <item x="472"/>
        <item x="402"/>
        <item x="473"/>
        <item x="403"/>
        <item x="474"/>
        <item x="51"/>
        <item x="466"/>
        <item x="404"/>
        <item x="475"/>
        <item x="405"/>
        <item x="406"/>
        <item x="52"/>
        <item x="467"/>
        <item x="53"/>
        <item x="468"/>
        <item x="104"/>
        <item x="469"/>
        <item x="480"/>
        <item x="481"/>
        <item x="482"/>
        <item x="483"/>
        <item x="484"/>
        <item x="296"/>
        <item x="476"/>
        <item x="485"/>
        <item x="407"/>
        <item x="477"/>
        <item x="408"/>
        <item x="478"/>
        <item x="479"/>
        <item x="13"/>
        <item x="14"/>
        <item x="552"/>
        <item x="9"/>
        <item x="553"/>
        <item x="554"/>
        <item x="555"/>
        <item x="556"/>
        <item x="583"/>
        <item x="10"/>
        <item x="11"/>
        <item x="12"/>
        <item x="490"/>
        <item x="491"/>
        <item x="492"/>
        <item x="493"/>
        <item x="494"/>
        <item x="259"/>
        <item x="486"/>
        <item x="495"/>
        <item x="496"/>
        <item x="497"/>
        <item x="498"/>
        <item x="499"/>
        <item x="500"/>
        <item x="501"/>
        <item x="502"/>
        <item x="503"/>
        <item x="487"/>
        <item x="488"/>
        <item x="489"/>
        <item x="99"/>
        <item x="100"/>
        <item x="101"/>
        <item x="102"/>
        <item x="103"/>
        <item x="95"/>
        <item x="106"/>
        <item x="96"/>
        <item x="97"/>
        <item x="98"/>
        <item x="605"/>
        <item x="577"/>
        <item x="578"/>
        <item x="603"/>
        <item x="604"/>
        <item x="240"/>
        <item x="24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">
        <item x="0"/>
        <item x="6"/>
        <item x="7"/>
        <item x="4"/>
        <item x="5"/>
        <item x="1"/>
        <item x="2"/>
        <item x="3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2"/>
        <item x="4"/>
        <item x="5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1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16"/>
        <item x="9"/>
        <item x="10"/>
        <item x="11"/>
        <item x="12"/>
        <item x="13"/>
        <item x="14"/>
        <item x="15"/>
        <item x="17"/>
        <item x="18"/>
        <item x="19"/>
        <item x="0"/>
        <item x="20"/>
        <item x="21"/>
        <item x="22"/>
        <item x="23"/>
        <item x="24"/>
        <item x="25"/>
        <item x="26"/>
        <item x="27"/>
        <item x="28"/>
        <item x="29"/>
        <item x="1"/>
        <item x="30"/>
        <item x="31"/>
        <item x="32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16"/>
        <item x="74"/>
        <item x="26"/>
        <item x="9"/>
        <item x="75"/>
        <item x="27"/>
        <item x="10"/>
        <item x="76"/>
        <item x="28"/>
        <item x="11"/>
        <item x="77"/>
        <item x="29"/>
        <item x="12"/>
        <item x="78"/>
        <item x="30"/>
        <item x="13"/>
        <item x="79"/>
        <item x="31"/>
        <item x="14"/>
        <item x="80"/>
        <item x="32"/>
        <item x="15"/>
        <item x="81"/>
        <item x="33"/>
        <item x="49"/>
        <item x="82"/>
        <item x="34"/>
        <item x="50"/>
        <item x="83"/>
        <item x="35"/>
        <item x="51"/>
        <item x="65"/>
        <item x="17"/>
        <item x="0"/>
        <item x="84"/>
        <item x="36"/>
        <item x="52"/>
        <item x="85"/>
        <item x="37"/>
        <item x="53"/>
        <item x="86"/>
        <item x="38"/>
        <item x="54"/>
        <item x="87"/>
        <item x="39"/>
        <item x="55"/>
        <item x="88"/>
        <item x="40"/>
        <item x="56"/>
        <item x="89"/>
        <item x="41"/>
        <item x="57"/>
        <item x="90"/>
        <item x="42"/>
        <item x="58"/>
        <item x="91"/>
        <item x="43"/>
        <item x="59"/>
        <item x="92"/>
        <item x="44"/>
        <item x="60"/>
        <item x="93"/>
        <item x="45"/>
        <item x="61"/>
        <item x="66"/>
        <item x="18"/>
        <item x="1"/>
        <item x="94"/>
        <item x="46"/>
        <item x="62"/>
        <item x="95"/>
        <item x="47"/>
        <item x="63"/>
        <item x="96"/>
        <item x="48"/>
        <item x="64"/>
        <item x="67"/>
        <item x="19"/>
        <item x="2"/>
        <item x="68"/>
        <item x="20"/>
        <item x="3"/>
        <item x="69"/>
        <item x="21"/>
        <item x="4"/>
        <item x="70"/>
        <item x="22"/>
        <item x="5"/>
        <item x="71"/>
        <item x="23"/>
        <item x="6"/>
        <item x="72"/>
        <item x="24"/>
        <item x="7"/>
        <item x="73"/>
        <item x="25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41">
        <item x="230"/>
        <item x="9"/>
        <item x="10"/>
        <item x="11"/>
        <item x="12"/>
        <item x="13"/>
        <item x="14"/>
        <item x="15"/>
        <item x="0"/>
        <item x="1"/>
        <item x="2"/>
        <item x="3"/>
        <item x="4"/>
        <item x="5"/>
        <item x="6"/>
        <item x="7"/>
        <item x="8"/>
        <item x="25"/>
        <item x="26"/>
        <item x="27"/>
        <item x="28"/>
        <item x="29"/>
        <item x="30"/>
        <item x="31"/>
        <item x="16"/>
        <item x="17"/>
        <item x="18"/>
        <item x="19"/>
        <item x="20"/>
        <item x="21"/>
        <item x="22"/>
        <item x="23"/>
        <item x="24"/>
        <item x="41"/>
        <item x="42"/>
        <item x="43"/>
        <item x="44"/>
        <item x="45"/>
        <item x="46"/>
        <item x="47"/>
        <item x="32"/>
        <item x="33"/>
        <item x="34"/>
        <item x="35"/>
        <item x="36"/>
        <item x="37"/>
        <item x="38"/>
        <item x="39"/>
        <item x="40"/>
        <item x="57"/>
        <item x="58"/>
        <item x="59"/>
        <item x="60"/>
        <item x="61"/>
        <item x="62"/>
        <item x="63"/>
        <item x="48"/>
        <item x="49"/>
        <item x="50"/>
        <item x="51"/>
        <item x="52"/>
        <item x="53"/>
        <item x="54"/>
        <item x="55"/>
        <item x="56"/>
        <item x="73"/>
        <item x="74"/>
        <item x="75"/>
        <item x="76"/>
        <item x="77"/>
        <item x="78"/>
        <item x="79"/>
        <item x="64"/>
        <item x="65"/>
        <item x="66"/>
        <item x="67"/>
        <item x="68"/>
        <item x="69"/>
        <item x="70"/>
        <item x="71"/>
        <item x="72"/>
        <item x="89"/>
        <item x="90"/>
        <item x="91"/>
        <item x="92"/>
        <item x="93"/>
        <item x="94"/>
        <item x="95"/>
        <item x="80"/>
        <item x="81"/>
        <item x="82"/>
        <item x="83"/>
        <item x="84"/>
        <item x="85"/>
        <item x="86"/>
        <item x="87"/>
        <item x="88"/>
        <item x="105"/>
        <item x="106"/>
        <item x="107"/>
        <item x="108"/>
        <item x="109"/>
        <item x="110"/>
        <item x="111"/>
        <item x="96"/>
        <item x="97"/>
        <item x="98"/>
        <item x="99"/>
        <item x="100"/>
        <item x="101"/>
        <item x="102"/>
        <item x="103"/>
        <item x="104"/>
        <item x="121"/>
        <item x="122"/>
        <item x="123"/>
        <item x="124"/>
        <item x="125"/>
        <item x="126"/>
        <item x="127"/>
        <item x="112"/>
        <item x="113"/>
        <item x="114"/>
        <item x="115"/>
        <item x="116"/>
        <item x="117"/>
        <item x="118"/>
        <item x="119"/>
        <item x="120"/>
        <item x="137"/>
        <item x="138"/>
        <item x="139"/>
        <item x="140"/>
        <item x="141"/>
        <item x="142"/>
        <item x="143"/>
        <item x="128"/>
        <item x="129"/>
        <item x="130"/>
        <item x="131"/>
        <item x="132"/>
        <item x="133"/>
        <item x="134"/>
        <item x="135"/>
        <item x="136"/>
        <item x="153"/>
        <item x="154"/>
        <item x="155"/>
        <item x="156"/>
        <item x="157"/>
        <item x="158"/>
        <item x="159"/>
        <item x="144"/>
        <item x="145"/>
        <item x="146"/>
        <item x="147"/>
        <item x="148"/>
        <item x="149"/>
        <item x="150"/>
        <item x="151"/>
        <item x="152"/>
        <item x="169"/>
        <item x="170"/>
        <item x="171"/>
        <item x="172"/>
        <item x="173"/>
        <item x="174"/>
        <item x="175"/>
        <item x="160"/>
        <item x="161"/>
        <item x="162"/>
        <item x="163"/>
        <item x="164"/>
        <item x="165"/>
        <item x="166"/>
        <item x="167"/>
        <item x="168"/>
        <item x="185"/>
        <item x="186"/>
        <item x="187"/>
        <item x="188"/>
        <item x="189"/>
        <item x="190"/>
        <item x="191"/>
        <item x="176"/>
        <item x="177"/>
        <item x="178"/>
        <item x="179"/>
        <item x="180"/>
        <item x="181"/>
        <item x="182"/>
        <item x="183"/>
        <item x="184"/>
        <item x="201"/>
        <item x="202"/>
        <item x="203"/>
        <item x="204"/>
        <item x="205"/>
        <item x="206"/>
        <item x="207"/>
        <item x="192"/>
        <item x="193"/>
        <item x="194"/>
        <item x="195"/>
        <item x="196"/>
        <item x="197"/>
        <item x="198"/>
        <item x="199"/>
        <item x="200"/>
        <item x="217"/>
        <item x="218"/>
        <item x="219"/>
        <item x="220"/>
        <item x="221"/>
        <item x="222"/>
        <item x="223"/>
        <item x="208"/>
        <item x="209"/>
        <item x="210"/>
        <item x="211"/>
        <item x="212"/>
        <item x="213"/>
        <item x="214"/>
        <item x="215"/>
        <item x="216"/>
        <item x="224"/>
        <item x="225"/>
        <item x="226"/>
        <item x="227"/>
        <item x="228"/>
        <item x="229"/>
        <item x="240"/>
        <item x="241"/>
        <item x="242"/>
        <item x="243"/>
        <item x="244"/>
        <item x="245"/>
        <item x="246"/>
        <item x="231"/>
        <item x="232"/>
        <item x="233"/>
        <item x="234"/>
        <item x="235"/>
        <item x="236"/>
        <item x="237"/>
        <item x="238"/>
        <item x="239"/>
        <item x="256"/>
        <item x="257"/>
        <item x="258"/>
        <item x="259"/>
        <item x="260"/>
        <item x="261"/>
        <item x="262"/>
        <item x="247"/>
        <item x="248"/>
        <item x="249"/>
        <item x="250"/>
        <item x="251"/>
        <item x="252"/>
        <item x="253"/>
        <item x="254"/>
        <item x="255"/>
        <item x="272"/>
        <item x="273"/>
        <item x="274"/>
        <item x="275"/>
        <item x="276"/>
        <item x="277"/>
        <item x="278"/>
        <item x="263"/>
        <item x="264"/>
        <item x="265"/>
        <item x="266"/>
        <item x="267"/>
        <item x="268"/>
        <item x="269"/>
        <item x="270"/>
        <item x="271"/>
        <item x="288"/>
        <item x="289"/>
        <item x="290"/>
        <item x="291"/>
        <item x="292"/>
        <item x="279"/>
        <item x="280"/>
        <item x="281"/>
        <item x="282"/>
        <item x="283"/>
        <item x="284"/>
        <item x="285"/>
        <item x="286"/>
        <item x="287"/>
        <item x="304"/>
        <item x="305"/>
        <item x="306"/>
        <item x="307"/>
        <item x="308"/>
        <item x="309"/>
        <item x="310"/>
        <item x="295"/>
        <item x="296"/>
        <item x="297"/>
        <item x="298"/>
        <item x="299"/>
        <item x="300"/>
        <item x="301"/>
        <item x="302"/>
        <item x="303"/>
        <item x="311"/>
        <item x="312"/>
        <item x="313"/>
        <item x="314"/>
        <item x="315"/>
        <item x="316"/>
        <item x="317"/>
        <item x="318"/>
        <item x="319"/>
        <item x="320"/>
        <item x="449"/>
        <item x="450"/>
        <item x="451"/>
        <item x="452"/>
        <item x="453"/>
        <item x="454"/>
        <item x="455"/>
        <item x="456"/>
        <item x="457"/>
        <item x="458"/>
        <item x="440"/>
        <item x="459"/>
        <item x="460"/>
        <item x="461"/>
        <item x="462"/>
        <item x="463"/>
        <item x="464"/>
        <item x="465"/>
        <item x="466"/>
        <item x="467"/>
        <item x="468"/>
        <item x="441"/>
        <item x="469"/>
        <item x="470"/>
        <item x="471"/>
        <item x="442"/>
        <item x="443"/>
        <item x="444"/>
        <item x="445"/>
        <item x="446"/>
        <item x="447"/>
        <item x="448"/>
        <item x="497"/>
        <item x="498"/>
        <item x="499"/>
        <item x="500"/>
        <item x="501"/>
        <item x="502"/>
        <item x="503"/>
        <item x="504"/>
        <item x="505"/>
        <item x="506"/>
        <item x="488"/>
        <item x="507"/>
        <item x="508"/>
        <item x="509"/>
        <item x="510"/>
        <item x="511"/>
        <item x="512"/>
        <item x="513"/>
        <item x="514"/>
        <item x="515"/>
        <item x="516"/>
        <item x="489"/>
        <item x="517"/>
        <item x="518"/>
        <item x="519"/>
        <item x="490"/>
        <item x="491"/>
        <item x="492"/>
        <item x="493"/>
        <item x="494"/>
        <item x="495"/>
        <item x="496"/>
        <item x="705"/>
        <item x="706"/>
        <item x="707"/>
        <item x="708"/>
        <item x="709"/>
        <item x="710"/>
        <item x="711"/>
        <item x="712"/>
        <item x="722"/>
        <item x="723"/>
        <item x="724"/>
        <item x="725"/>
        <item x="726"/>
        <item x="727"/>
        <item x="743"/>
        <item x="713"/>
        <item x="714"/>
        <item x="715"/>
        <item x="716"/>
        <item x="717"/>
        <item x="718"/>
        <item x="719"/>
        <item x="720"/>
        <item x="721"/>
        <item x="738"/>
        <item x="739"/>
        <item x="740"/>
        <item x="741"/>
        <item x="742"/>
        <item x="728"/>
        <item x="744"/>
        <item x="729"/>
        <item x="730"/>
        <item x="731"/>
        <item x="732"/>
        <item x="733"/>
        <item x="734"/>
        <item x="735"/>
        <item x="736"/>
        <item x="737"/>
        <item x="754"/>
        <item x="755"/>
        <item x="756"/>
        <item x="757"/>
        <item x="758"/>
        <item x="759"/>
        <item x="760"/>
        <item x="745"/>
        <item x="746"/>
        <item x="747"/>
        <item x="748"/>
        <item x="749"/>
        <item x="750"/>
        <item x="751"/>
        <item x="752"/>
        <item x="753"/>
        <item x="770"/>
        <item x="771"/>
        <item x="772"/>
        <item x="773"/>
        <item x="774"/>
        <item x="775"/>
        <item x="776"/>
        <item x="761"/>
        <item x="762"/>
        <item x="763"/>
        <item x="764"/>
        <item x="765"/>
        <item x="766"/>
        <item x="767"/>
        <item x="768"/>
        <item x="769"/>
        <item x="786"/>
        <item x="787"/>
        <item x="788"/>
        <item x="789"/>
        <item x="790"/>
        <item x="791"/>
        <item x="792"/>
        <item x="777"/>
        <item x="778"/>
        <item x="779"/>
        <item x="780"/>
        <item x="781"/>
        <item x="782"/>
        <item x="783"/>
        <item x="784"/>
        <item x="785"/>
        <item x="802"/>
        <item x="803"/>
        <item x="804"/>
        <item x="805"/>
        <item x="806"/>
        <item x="807"/>
        <item x="808"/>
        <item x="793"/>
        <item x="794"/>
        <item x="795"/>
        <item x="796"/>
        <item x="797"/>
        <item x="798"/>
        <item x="799"/>
        <item x="800"/>
        <item x="801"/>
        <item x="818"/>
        <item x="819"/>
        <item x="820"/>
        <item x="821"/>
        <item x="822"/>
        <item x="809"/>
        <item x="810"/>
        <item x="811"/>
        <item x="812"/>
        <item x="813"/>
        <item x="814"/>
        <item x="815"/>
        <item x="816"/>
        <item x="817"/>
        <item x="832"/>
        <item x="833"/>
        <item x="834"/>
        <item x="835"/>
        <item x="836"/>
        <item x="823"/>
        <item x="824"/>
        <item x="825"/>
        <item x="826"/>
        <item x="827"/>
        <item x="828"/>
        <item x="829"/>
        <item x="830"/>
        <item x="831"/>
        <item x="846"/>
        <item x="847"/>
        <item x="848"/>
        <item x="837"/>
        <item x="838"/>
        <item x="839"/>
        <item x="840"/>
        <item x="841"/>
        <item x="842"/>
        <item x="843"/>
        <item x="844"/>
        <item x="845"/>
        <item x="858"/>
        <item x="859"/>
        <item x="860"/>
        <item x="861"/>
        <item x="862"/>
        <item x="863"/>
        <item x="849"/>
        <item x="850"/>
        <item x="851"/>
        <item x="852"/>
        <item x="853"/>
        <item x="854"/>
        <item x="855"/>
        <item x="856"/>
        <item x="857"/>
        <item x="873"/>
        <item x="874"/>
        <item x="875"/>
        <item x="876"/>
        <item x="877"/>
        <item x="878"/>
        <item x="879"/>
        <item x="880"/>
        <item x="881"/>
        <item x="882"/>
        <item x="864"/>
        <item x="883"/>
        <item x="884"/>
        <item x="885"/>
        <item x="886"/>
        <item x="887"/>
        <item x="888"/>
        <item x="889"/>
        <item x="890"/>
        <item x="891"/>
        <item x="892"/>
        <item x="865"/>
        <item x="893"/>
        <item x="894"/>
        <item x="895"/>
        <item x="866"/>
        <item x="867"/>
        <item x="868"/>
        <item x="869"/>
        <item x="870"/>
        <item x="871"/>
        <item x="872"/>
        <item x="905"/>
        <item x="906"/>
        <item x="907"/>
        <item x="908"/>
        <item x="909"/>
        <item x="910"/>
        <item x="911"/>
        <item x="912"/>
        <item x="913"/>
        <item x="914"/>
        <item x="896"/>
        <item x="915"/>
        <item x="916"/>
        <item x="917"/>
        <item x="918"/>
        <item x="919"/>
        <item x="920"/>
        <item x="921"/>
        <item x="922"/>
        <item x="923"/>
        <item x="924"/>
        <item x="897"/>
        <item x="925"/>
        <item x="926"/>
        <item x="927"/>
        <item x="898"/>
        <item x="899"/>
        <item x="900"/>
        <item x="901"/>
        <item x="902"/>
        <item x="903"/>
        <item x="904"/>
        <item x="937"/>
        <item x="938"/>
        <item x="939"/>
        <item x="940"/>
        <item x="941"/>
        <item x="942"/>
        <item x="943"/>
        <item x="944"/>
        <item x="945"/>
        <item x="946"/>
        <item x="928"/>
        <item x="947"/>
        <item x="948"/>
        <item x="949"/>
        <item x="950"/>
        <item x="951"/>
        <item x="952"/>
        <item x="953"/>
        <item x="954"/>
        <item x="955"/>
        <item x="956"/>
        <item x="929"/>
        <item x="957"/>
        <item x="958"/>
        <item x="959"/>
        <item x="930"/>
        <item x="931"/>
        <item x="932"/>
        <item x="933"/>
        <item x="934"/>
        <item x="935"/>
        <item x="936"/>
        <item x="969"/>
        <item x="970"/>
        <item x="971"/>
        <item x="972"/>
        <item x="973"/>
        <item x="974"/>
        <item x="975"/>
        <item x="976"/>
        <item x="977"/>
        <item x="978"/>
        <item x="960"/>
        <item x="979"/>
        <item x="980"/>
        <item x="981"/>
        <item x="982"/>
        <item x="983"/>
        <item x="984"/>
        <item x="985"/>
        <item x="986"/>
        <item x="987"/>
        <item x="988"/>
        <item x="961"/>
        <item x="989"/>
        <item x="990"/>
        <item x="991"/>
        <item x="962"/>
        <item x="963"/>
        <item x="964"/>
        <item x="965"/>
        <item x="966"/>
        <item x="967"/>
        <item x="968"/>
        <item x="1001"/>
        <item x="1002"/>
        <item x="1003"/>
        <item x="1004"/>
        <item x="1005"/>
        <item x="1006"/>
        <item x="1007"/>
        <item x="1008"/>
        <item x="1009"/>
        <item x="1010"/>
        <item x="992"/>
        <item x="1011"/>
        <item x="1012"/>
        <item x="1013"/>
        <item x="1014"/>
        <item x="1015"/>
        <item x="1016"/>
        <item x="1017"/>
        <item x="1018"/>
        <item x="1019"/>
        <item x="1020"/>
        <item x="993"/>
        <item x="1021"/>
        <item x="1022"/>
        <item x="1023"/>
        <item x="994"/>
        <item x="995"/>
        <item x="996"/>
        <item x="997"/>
        <item x="998"/>
        <item x="999"/>
        <item x="1000"/>
        <item x="1191"/>
        <item x="1192"/>
        <item x="1193"/>
        <item x="1194"/>
        <item x="1195"/>
        <item x="1196"/>
        <item x="1197"/>
        <item x="1323"/>
        <item x="1324"/>
        <item x="1325"/>
        <item x="1326"/>
        <item x="1327"/>
        <item x="1328"/>
        <item x="1329"/>
        <item x="1330"/>
        <item x="1331"/>
        <item x="1332"/>
        <item x="1314"/>
        <item x="1333"/>
        <item x="1334"/>
        <item x="1335"/>
        <item x="1336"/>
        <item x="1315"/>
        <item x="1316"/>
        <item x="1317"/>
        <item x="1318"/>
        <item x="1319"/>
        <item x="1320"/>
        <item x="1321"/>
        <item x="1322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321"/>
        <item x="353"/>
        <item x="1261"/>
        <item x="326"/>
        <item x="1266"/>
        <item x="327"/>
        <item x="1267"/>
        <item x="328"/>
        <item x="1268"/>
        <item x="329"/>
        <item x="1293"/>
        <item x="322"/>
        <item x="354"/>
        <item x="1262"/>
        <item x="323"/>
        <item x="355"/>
        <item x="1263"/>
        <item x="324"/>
        <item x="356"/>
        <item x="1264"/>
        <item x="325"/>
        <item x="1265"/>
        <item x="357"/>
        <item x="520"/>
        <item x="605"/>
        <item x="1284"/>
        <item x="362"/>
        <item x="525"/>
        <item x="610"/>
        <item x="363"/>
        <item x="526"/>
        <item x="611"/>
        <item x="364"/>
        <item x="527"/>
        <item x="612"/>
        <item x="365"/>
        <item x="528"/>
        <item x="613"/>
        <item x="1484"/>
        <item x="366"/>
        <item x="529"/>
        <item x="614"/>
        <item x="367"/>
        <item x="530"/>
        <item x="615"/>
        <item x="368"/>
        <item x="531"/>
        <item x="616"/>
        <item x="369"/>
        <item x="532"/>
        <item x="617"/>
        <item x="370"/>
        <item x="533"/>
        <item x="618"/>
        <item x="371"/>
        <item x="534"/>
        <item x="619"/>
        <item x="358"/>
        <item x="521"/>
        <item x="606"/>
        <item x="1285"/>
        <item x="372"/>
        <item x="535"/>
        <item x="620"/>
        <item x="330"/>
        <item x="536"/>
        <item x="537"/>
        <item x="621"/>
        <item x="538"/>
        <item x="622"/>
        <item x="539"/>
        <item x="623"/>
        <item x="540"/>
        <item x="624"/>
        <item x="541"/>
        <item x="359"/>
        <item x="522"/>
        <item x="607"/>
        <item x="1286"/>
        <item x="360"/>
        <item x="523"/>
        <item x="608"/>
        <item x="1287"/>
        <item x="361"/>
        <item x="524"/>
        <item x="609"/>
        <item x="1288"/>
        <item x="542"/>
        <item x="625"/>
        <item x="1289"/>
        <item x="547"/>
        <item x="630"/>
        <item x="548"/>
        <item x="631"/>
        <item x="549"/>
        <item x="632"/>
        <item x="550"/>
        <item x="633"/>
        <item x="551"/>
        <item x="634"/>
        <item x="552"/>
        <item x="635"/>
        <item x="553"/>
        <item x="636"/>
        <item x="554"/>
        <item x="555"/>
        <item x="556"/>
        <item x="543"/>
        <item x="626"/>
        <item x="1290"/>
        <item x="557"/>
        <item x="558"/>
        <item x="559"/>
        <item x="560"/>
        <item x="602"/>
        <item x="603"/>
        <item x="604"/>
        <item x="544"/>
        <item x="627"/>
        <item x="1291"/>
        <item x="545"/>
        <item x="628"/>
        <item x="1292"/>
        <item x="546"/>
        <item x="629"/>
        <item x="331"/>
        <item x="561"/>
        <item x="1300"/>
        <item x="336"/>
        <item x="375"/>
        <item x="566"/>
        <item x="337"/>
        <item x="567"/>
        <item x="338"/>
        <item x="376"/>
        <item x="568"/>
        <item x="339"/>
        <item x="377"/>
        <item x="569"/>
        <item x="340"/>
        <item x="378"/>
        <item x="570"/>
        <item x="341"/>
        <item x="571"/>
        <item x="342"/>
        <item x="572"/>
        <item x="343"/>
        <item x="573"/>
        <item x="344"/>
        <item x="574"/>
        <item x="345"/>
        <item x="575"/>
        <item x="332"/>
        <item x="562"/>
        <item x="1301"/>
        <item x="333"/>
        <item x="563"/>
        <item x="1302"/>
        <item x="334"/>
        <item x="373"/>
        <item x="564"/>
        <item x="1303"/>
        <item x="335"/>
        <item x="374"/>
        <item x="565"/>
        <item x="383"/>
        <item x="576"/>
        <item x="1269"/>
        <item x="388"/>
        <item x="581"/>
        <item x="389"/>
        <item x="582"/>
        <item x="390"/>
        <item x="583"/>
        <item x="391"/>
        <item x="584"/>
        <item x="392"/>
        <item x="585"/>
        <item x="393"/>
        <item x="586"/>
        <item x="394"/>
        <item x="587"/>
        <item x="395"/>
        <item x="588"/>
        <item x="396"/>
        <item x="589"/>
        <item x="397"/>
        <item x="590"/>
        <item x="384"/>
        <item x="577"/>
        <item x="1270"/>
        <item x="398"/>
        <item x="399"/>
        <item x="400"/>
        <item x="401"/>
        <item x="402"/>
        <item x="385"/>
        <item x="578"/>
        <item x="386"/>
        <item x="579"/>
        <item x="387"/>
        <item x="5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271"/>
        <item x="1272"/>
        <item x="1277"/>
        <item x="1278"/>
        <item x="1279"/>
        <item x="1280"/>
        <item x="1273"/>
        <item x="1274"/>
        <item x="1275"/>
        <item x="1276"/>
        <item x="1494"/>
        <item x="1495"/>
        <item x="1496"/>
        <item x="1497"/>
        <item x="1294"/>
        <item x="1299"/>
        <item x="1295"/>
        <item x="1296"/>
        <item x="1297"/>
        <item x="1298"/>
        <item x="1283"/>
        <item x="1306"/>
        <item x="1305"/>
        <item x="1307"/>
        <item x="1308"/>
        <item x="1312"/>
        <item x="1313"/>
        <item x="1378"/>
        <item x="637"/>
        <item x="1198"/>
        <item x="1477"/>
        <item x="642"/>
        <item x="1203"/>
        <item x="1482"/>
        <item x="643"/>
        <item x="1204"/>
        <item x="1483"/>
        <item x="644"/>
        <item x="1205"/>
        <item x="645"/>
        <item x="1206"/>
        <item x="646"/>
        <item x="1207"/>
        <item x="647"/>
        <item x="1208"/>
        <item x="648"/>
        <item x="1209"/>
        <item x="1210"/>
        <item x="1230"/>
        <item x="1231"/>
        <item x="638"/>
        <item x="1199"/>
        <item x="1478"/>
        <item x="1232"/>
        <item x="1233"/>
        <item x="1234"/>
        <item x="1235"/>
        <item x="1236"/>
        <item x="1237"/>
        <item x="1238"/>
        <item x="1239"/>
        <item x="639"/>
        <item x="1200"/>
        <item x="1479"/>
        <item x="640"/>
        <item x="1201"/>
        <item x="1480"/>
        <item x="641"/>
        <item x="1202"/>
        <item x="1481"/>
        <item x="649"/>
        <item x="1211"/>
        <item x="1486"/>
        <item x="1216"/>
        <item x="1217"/>
        <item x="1218"/>
        <item x="1219"/>
        <item x="1220"/>
        <item x="1221"/>
        <item x="1222"/>
        <item x="1223"/>
        <item x="1224"/>
        <item x="1225"/>
        <item x="650"/>
        <item x="1212"/>
        <item x="1487"/>
        <item x="1226"/>
        <item x="1227"/>
        <item x="1228"/>
        <item x="1229"/>
        <item x="1213"/>
        <item x="1488"/>
        <item x="1214"/>
        <item x="1215"/>
        <item x="651"/>
        <item x="1240"/>
        <item x="1489"/>
        <item x="656"/>
        <item x="1245"/>
        <item x="1491"/>
        <item x="657"/>
        <item x="1246"/>
        <item x="658"/>
        <item x="1247"/>
        <item x="659"/>
        <item x="1248"/>
        <item x="660"/>
        <item x="1249"/>
        <item x="661"/>
        <item x="1250"/>
        <item x="662"/>
        <item x="1251"/>
        <item x="1252"/>
        <item x="1253"/>
        <item x="1254"/>
        <item x="652"/>
        <item x="1241"/>
        <item x="1490"/>
        <item x="1255"/>
        <item x="1256"/>
        <item x="1257"/>
        <item x="1258"/>
        <item x="1259"/>
        <item x="1260"/>
        <item x="653"/>
        <item x="1242"/>
        <item x="654"/>
        <item x="1243"/>
        <item x="655"/>
        <item x="1244"/>
        <item x="346"/>
        <item x="663"/>
        <item x="1498"/>
        <item x="351"/>
        <item x="668"/>
        <item x="352"/>
        <item x="669"/>
        <item x="670"/>
        <item x="699"/>
        <item x="671"/>
        <item x="700"/>
        <item x="672"/>
        <item x="701"/>
        <item x="673"/>
        <item x="702"/>
        <item x="674"/>
        <item x="703"/>
        <item x="704"/>
        <item x="347"/>
        <item x="664"/>
        <item x="1499"/>
        <item x="348"/>
        <item x="665"/>
        <item x="1500"/>
        <item x="349"/>
        <item x="666"/>
        <item x="1501"/>
        <item x="350"/>
        <item x="667"/>
        <item x="675"/>
        <item x="1309"/>
        <item x="680"/>
        <item x="681"/>
        <item x="682"/>
        <item x="683"/>
        <item x="684"/>
        <item x="685"/>
        <item x="686"/>
        <item x="676"/>
        <item x="1310"/>
        <item x="677"/>
        <item x="1311"/>
        <item x="678"/>
        <item x="1337"/>
        <item x="679"/>
        <item x="1338"/>
        <item x="1339"/>
        <item x="1340"/>
        <item x="687"/>
        <item x="1342"/>
        <item x="692"/>
        <item x="693"/>
        <item x="694"/>
        <item x="695"/>
        <item x="688"/>
        <item x="1341"/>
        <item x="689"/>
        <item x="1343"/>
        <item x="690"/>
        <item x="691"/>
        <item x="410"/>
        <item x="1344"/>
        <item x="411"/>
        <item x="1345"/>
        <item x="412"/>
        <item x="1346"/>
        <item x="413"/>
        <item x="414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5"/>
        <item x="1366"/>
        <item x="1367"/>
        <item x="1369"/>
        <item x="1370"/>
        <item x="1371"/>
        <item x="1372"/>
        <item x="1373"/>
        <item x="1374"/>
        <item x="1379"/>
        <item x="1380"/>
        <item x="1381"/>
        <item x="1362"/>
        <item x="1363"/>
        <item x="1364"/>
        <item x="1375"/>
        <item x="1376"/>
        <item x="1377"/>
        <item x="408"/>
        <item x="591"/>
        <item x="1492"/>
        <item x="429"/>
        <item x="596"/>
        <item x="430"/>
        <item x="597"/>
        <item x="431"/>
        <item x="598"/>
        <item x="432"/>
        <item x="599"/>
        <item x="433"/>
        <item x="600"/>
        <item x="434"/>
        <item x="601"/>
        <item x="435"/>
        <item x="436"/>
        <item x="437"/>
        <item x="438"/>
        <item x="409"/>
        <item x="592"/>
        <item x="439"/>
        <item x="426"/>
        <item x="593"/>
        <item x="427"/>
        <item x="594"/>
        <item x="428"/>
        <item x="595"/>
        <item x="415"/>
        <item x="1485"/>
        <item x="420"/>
        <item x="421"/>
        <item x="422"/>
        <item x="423"/>
        <item x="424"/>
        <item x="425"/>
        <item x="403"/>
        <item x="404"/>
        <item x="405"/>
        <item x="406"/>
        <item x="416"/>
        <item x="407"/>
        <item x="417"/>
        <item x="418"/>
        <item x="419"/>
        <item x="379"/>
        <item x="1493"/>
        <item x="380"/>
        <item x="381"/>
        <item x="382"/>
        <item x="696"/>
        <item x="1502"/>
        <item x="697"/>
        <item x="1503"/>
        <item x="698"/>
        <item x="1281"/>
        <item x="1282"/>
        <item x="1504"/>
        <item x="1511"/>
        <item x="1510"/>
        <item x="1515"/>
        <item x="1516"/>
        <item x="1505"/>
        <item x="1512"/>
        <item x="1513"/>
        <item x="1514"/>
        <item x="1509"/>
        <item x="1506"/>
        <item x="1507"/>
        <item x="1508"/>
        <item x="1304"/>
        <item x="1393"/>
        <item x="1398"/>
        <item x="1399"/>
        <item x="1400"/>
        <item x="1394"/>
        <item x="1395"/>
        <item x="1396"/>
        <item x="1397"/>
        <item x="1401"/>
        <item m="1" x="1534"/>
        <item m="1" x="1535"/>
        <item m="1" x="1536"/>
        <item x="1402"/>
        <item m="1" x="1530"/>
        <item m="1" x="1531"/>
        <item m="1" x="1532"/>
        <item x="1403"/>
        <item x="1408"/>
        <item x="1404"/>
        <item x="1405"/>
        <item x="1406"/>
        <item x="1407"/>
        <item x="1409"/>
        <item x="1414"/>
        <item x="1410"/>
        <item x="1411"/>
        <item x="1412"/>
        <item x="1413"/>
        <item x="1039"/>
        <item x="1415"/>
        <item x="1044"/>
        <item x="1420"/>
        <item x="1045"/>
        <item x="1421"/>
        <item x="1046"/>
        <item x="1422"/>
        <item x="1047"/>
        <item x="1423"/>
        <item x="1048"/>
        <item x="1424"/>
        <item x="1049"/>
        <item x="1050"/>
        <item x="1051"/>
        <item x="1052"/>
        <item x="1053"/>
        <item x="1040"/>
        <item x="1416"/>
        <item x="1054"/>
        <item x="1055"/>
        <item x="1056"/>
        <item x="1057"/>
        <item x="1058"/>
        <item x="1059"/>
        <item x="1041"/>
        <item x="1417"/>
        <item x="1042"/>
        <item x="1418"/>
        <item x="1043"/>
        <item x="1419"/>
        <item x="1060"/>
        <item x="1425"/>
        <item x="1065"/>
        <item x="1430"/>
        <item x="1066"/>
        <item x="1431"/>
        <item x="1067"/>
        <item x="1432"/>
        <item x="1068"/>
        <item x="1433"/>
        <item x="1069"/>
        <item x="1434"/>
        <item x="1070"/>
        <item x="1435"/>
        <item x="1071"/>
        <item x="1072"/>
        <item x="1073"/>
        <item x="1074"/>
        <item x="1061"/>
        <item x="1426"/>
        <item x="1075"/>
        <item x="1076"/>
        <item x="1077"/>
        <item x="1078"/>
        <item x="1079"/>
        <item x="1080"/>
        <item x="1062"/>
        <item x="1427"/>
        <item x="1063"/>
        <item x="1428"/>
        <item x="1064"/>
        <item x="1429"/>
        <item x="1028"/>
        <item x="1024"/>
        <item x="1025"/>
        <item x="1436"/>
        <item x="1441"/>
        <item x="1442"/>
        <item x="1443"/>
        <item x="1444"/>
        <item x="1445"/>
        <item x="1446"/>
        <item x="1447"/>
        <item x="1448"/>
        <item x="1437"/>
        <item x="1438"/>
        <item x="1439"/>
        <item x="1440"/>
        <item x="1451"/>
        <item x="1456"/>
        <item x="1457"/>
        <item x="1458"/>
        <item x="1459"/>
        <item x="1460"/>
        <item x="1461"/>
        <item x="1462"/>
        <item x="1452"/>
        <item x="1453"/>
        <item x="1454"/>
        <item x="1455"/>
        <item x="1449"/>
        <item x="1466"/>
        <item x="1467"/>
        <item x="1468"/>
        <item x="1450"/>
        <item x="1463"/>
        <item x="1464"/>
        <item x="1465"/>
        <item x="1469"/>
        <item x="1474"/>
        <item x="1475"/>
        <item x="1476"/>
        <item x="1470"/>
        <item x="1471"/>
        <item x="1472"/>
        <item x="1473"/>
        <item x="1182"/>
        <item x="1187"/>
        <item x="1188"/>
        <item x="1189"/>
        <item x="1190"/>
        <item x="1183"/>
        <item x="1184"/>
        <item x="1185"/>
        <item x="1186"/>
        <item m="1" x="1533"/>
        <item m="1" x="1537"/>
        <item m="1" x="1540"/>
        <item m="1" x="1538"/>
        <item m="1" x="1539"/>
        <item x="1149"/>
        <item x="1154"/>
        <item x="1155"/>
        <item x="1156"/>
        <item x="1157"/>
        <item x="1158"/>
        <item x="1159"/>
        <item x="1160"/>
        <item x="1150"/>
        <item x="1151"/>
        <item x="1152"/>
        <item x="1153"/>
        <item x="1031"/>
        <item x="1032"/>
        <item x="1033"/>
        <item x="1034"/>
        <item x="1035"/>
        <item x="1036"/>
        <item x="1037"/>
        <item x="1038"/>
        <item x="1026"/>
        <item x="1027"/>
        <item x="1081"/>
        <item x="1086"/>
        <item x="1087"/>
        <item x="1088"/>
        <item x="1089"/>
        <item x="1090"/>
        <item x="1091"/>
        <item x="1092"/>
        <item x="1093"/>
        <item x="1094"/>
        <item x="1095"/>
        <item x="1082"/>
        <item x="1096"/>
        <item x="1097"/>
        <item x="1098"/>
        <item x="1099"/>
        <item x="1100"/>
        <item x="1083"/>
        <item x="1084"/>
        <item x="1085"/>
        <item x="1101"/>
        <item x="1106"/>
        <item x="1107"/>
        <item x="1108"/>
        <item x="1109"/>
        <item x="1110"/>
        <item x="1111"/>
        <item x="1112"/>
        <item x="1113"/>
        <item x="1114"/>
        <item x="1115"/>
        <item x="1102"/>
        <item x="1116"/>
        <item x="1117"/>
        <item x="1118"/>
        <item x="1103"/>
        <item x="1104"/>
        <item x="1105"/>
        <item x="472"/>
        <item x="1119"/>
        <item x="477"/>
        <item x="1124"/>
        <item x="478"/>
        <item x="1125"/>
        <item x="479"/>
        <item x="1126"/>
        <item x="1127"/>
        <item x="480"/>
        <item x="473"/>
        <item x="1120"/>
        <item x="481"/>
        <item x="482"/>
        <item x="483"/>
        <item x="474"/>
        <item x="1121"/>
        <item x="475"/>
        <item x="1122"/>
        <item x="476"/>
        <item x="1123"/>
        <item x="1161"/>
        <item x="1166"/>
        <item x="1167"/>
        <item x="1168"/>
        <item x="1169"/>
        <item x="1170"/>
        <item x="1171"/>
        <item x="1172"/>
        <item x="1173"/>
        <item x="1174"/>
        <item x="1175"/>
        <item x="1162"/>
        <item x="1176"/>
        <item x="1177"/>
        <item x="1178"/>
        <item x="1179"/>
        <item x="1180"/>
        <item x="1181"/>
        <item x="1163"/>
        <item x="1164"/>
        <item x="1165"/>
        <item x="1128"/>
        <item x="1133"/>
        <item x="1134"/>
        <item x="1135"/>
        <item x="1136"/>
        <item x="1137"/>
        <item x="1138"/>
        <item x="1139"/>
        <item x="1140"/>
        <item x="1141"/>
        <item x="1142"/>
        <item x="1129"/>
        <item x="1143"/>
        <item x="1144"/>
        <item x="1145"/>
        <item x="1146"/>
        <item x="1147"/>
        <item x="1148"/>
        <item x="1130"/>
        <item x="1131"/>
        <item x="1132"/>
        <item x="484"/>
        <item x="485"/>
        <item x="486"/>
        <item x="487"/>
        <item x="1029"/>
        <item x="1030"/>
        <item x="1368"/>
        <item x="1528"/>
        <item x="1529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87">
        <item x="230"/>
        <item x="9"/>
        <item x="10"/>
        <item x="11"/>
        <item x="12"/>
        <item x="13"/>
        <item x="14"/>
        <item x="15"/>
        <item x="0"/>
        <item x="1"/>
        <item x="2"/>
        <item x="3"/>
        <item x="4"/>
        <item x="5"/>
        <item x="6"/>
        <item x="7"/>
        <item x="8"/>
        <item x="25"/>
        <item x="26"/>
        <item x="27"/>
        <item x="28"/>
        <item x="29"/>
        <item x="30"/>
        <item x="31"/>
        <item x="16"/>
        <item x="17"/>
        <item x="18"/>
        <item x="19"/>
        <item x="20"/>
        <item x="21"/>
        <item x="22"/>
        <item x="23"/>
        <item x="24"/>
        <item x="41"/>
        <item x="42"/>
        <item x="43"/>
        <item x="44"/>
        <item x="45"/>
        <item x="46"/>
        <item x="47"/>
        <item x="32"/>
        <item x="33"/>
        <item x="34"/>
        <item x="35"/>
        <item x="36"/>
        <item x="37"/>
        <item x="38"/>
        <item x="39"/>
        <item x="40"/>
        <item x="57"/>
        <item x="58"/>
        <item x="59"/>
        <item x="60"/>
        <item x="61"/>
        <item x="62"/>
        <item x="63"/>
        <item x="48"/>
        <item x="49"/>
        <item x="50"/>
        <item x="51"/>
        <item x="52"/>
        <item x="53"/>
        <item x="54"/>
        <item x="55"/>
        <item x="56"/>
        <item x="73"/>
        <item x="74"/>
        <item x="75"/>
        <item x="76"/>
        <item x="77"/>
        <item x="78"/>
        <item x="79"/>
        <item x="64"/>
        <item x="65"/>
        <item x="66"/>
        <item x="67"/>
        <item x="68"/>
        <item x="69"/>
        <item x="70"/>
        <item x="71"/>
        <item x="72"/>
        <item x="89"/>
        <item x="90"/>
        <item x="91"/>
        <item x="92"/>
        <item x="93"/>
        <item x="94"/>
        <item x="95"/>
        <item x="80"/>
        <item x="81"/>
        <item x="82"/>
        <item x="83"/>
        <item x="84"/>
        <item x="85"/>
        <item x="86"/>
        <item x="87"/>
        <item x="88"/>
        <item x="105"/>
        <item x="106"/>
        <item x="107"/>
        <item x="108"/>
        <item x="109"/>
        <item x="110"/>
        <item x="111"/>
        <item x="96"/>
        <item x="97"/>
        <item x="98"/>
        <item x="99"/>
        <item x="100"/>
        <item x="101"/>
        <item x="102"/>
        <item x="103"/>
        <item x="104"/>
        <item x="121"/>
        <item x="122"/>
        <item x="123"/>
        <item x="124"/>
        <item x="125"/>
        <item x="126"/>
        <item x="127"/>
        <item x="112"/>
        <item x="113"/>
        <item x="114"/>
        <item x="115"/>
        <item x="116"/>
        <item x="117"/>
        <item x="118"/>
        <item x="119"/>
        <item x="120"/>
        <item x="137"/>
        <item x="138"/>
        <item x="139"/>
        <item x="140"/>
        <item x="141"/>
        <item x="142"/>
        <item x="143"/>
        <item x="128"/>
        <item x="129"/>
        <item x="130"/>
        <item x="131"/>
        <item x="132"/>
        <item x="133"/>
        <item x="134"/>
        <item x="135"/>
        <item x="136"/>
        <item x="153"/>
        <item x="154"/>
        <item x="155"/>
        <item x="156"/>
        <item x="157"/>
        <item x="158"/>
        <item x="159"/>
        <item x="144"/>
        <item x="145"/>
        <item x="146"/>
        <item x="147"/>
        <item x="148"/>
        <item x="149"/>
        <item x="150"/>
        <item x="151"/>
        <item x="152"/>
        <item x="169"/>
        <item x="170"/>
        <item x="171"/>
        <item x="172"/>
        <item x="173"/>
        <item x="174"/>
        <item x="175"/>
        <item x="160"/>
        <item x="161"/>
        <item x="162"/>
        <item x="163"/>
        <item x="164"/>
        <item x="165"/>
        <item x="166"/>
        <item x="167"/>
        <item x="168"/>
        <item x="185"/>
        <item x="186"/>
        <item x="187"/>
        <item x="188"/>
        <item x="189"/>
        <item x="190"/>
        <item x="191"/>
        <item x="176"/>
        <item x="177"/>
        <item x="178"/>
        <item x="179"/>
        <item x="180"/>
        <item x="181"/>
        <item x="182"/>
        <item x="183"/>
        <item x="184"/>
        <item x="201"/>
        <item x="202"/>
        <item x="203"/>
        <item x="204"/>
        <item x="205"/>
        <item x="206"/>
        <item x="207"/>
        <item x="192"/>
        <item x="193"/>
        <item x="194"/>
        <item x="195"/>
        <item x="196"/>
        <item x="197"/>
        <item x="198"/>
        <item x="199"/>
        <item x="200"/>
        <item x="217"/>
        <item x="218"/>
        <item x="219"/>
        <item x="220"/>
        <item x="221"/>
        <item x="222"/>
        <item x="223"/>
        <item x="208"/>
        <item x="209"/>
        <item x="210"/>
        <item x="211"/>
        <item x="212"/>
        <item x="213"/>
        <item x="214"/>
        <item x="215"/>
        <item x="216"/>
        <item x="224"/>
        <item x="225"/>
        <item x="226"/>
        <item x="227"/>
        <item x="228"/>
        <item x="229"/>
        <item x="240"/>
        <item x="241"/>
        <item x="242"/>
        <item x="243"/>
        <item x="244"/>
        <item x="245"/>
        <item x="246"/>
        <item x="231"/>
        <item x="232"/>
        <item x="233"/>
        <item x="234"/>
        <item x="235"/>
        <item x="236"/>
        <item x="237"/>
        <item x="238"/>
        <item x="239"/>
        <item x="256"/>
        <item x="257"/>
        <item x="258"/>
        <item x="259"/>
        <item x="260"/>
        <item x="261"/>
        <item x="262"/>
        <item x="247"/>
        <item x="248"/>
        <item x="249"/>
        <item x="250"/>
        <item x="251"/>
        <item x="252"/>
        <item x="253"/>
        <item x="254"/>
        <item x="255"/>
        <item x="272"/>
        <item x="273"/>
        <item x="274"/>
        <item x="275"/>
        <item x="276"/>
        <item x="277"/>
        <item x="278"/>
        <item x="263"/>
        <item x="264"/>
        <item x="265"/>
        <item x="266"/>
        <item x="267"/>
        <item x="268"/>
        <item x="269"/>
        <item x="270"/>
        <item x="271"/>
        <item x="288"/>
        <item x="289"/>
        <item x="290"/>
        <item x="291"/>
        <item x="292"/>
        <item x="279"/>
        <item x="280"/>
        <item x="281"/>
        <item x="282"/>
        <item x="283"/>
        <item x="284"/>
        <item x="285"/>
        <item x="286"/>
        <item x="287"/>
        <item x="304"/>
        <item x="305"/>
        <item x="306"/>
        <item x="307"/>
        <item x="308"/>
        <item x="309"/>
        <item x="310"/>
        <item x="295"/>
        <item x="296"/>
        <item x="297"/>
        <item x="298"/>
        <item x="299"/>
        <item x="300"/>
        <item x="301"/>
        <item x="302"/>
        <item x="303"/>
        <item x="311"/>
        <item x="312"/>
        <item x="313"/>
        <item x="314"/>
        <item x="315"/>
        <item x="316"/>
        <item x="317"/>
        <item x="318"/>
        <item x="319"/>
        <item x="320"/>
        <item x="449"/>
        <item x="450"/>
        <item x="451"/>
        <item x="452"/>
        <item x="453"/>
        <item x="454"/>
        <item x="455"/>
        <item x="456"/>
        <item x="457"/>
        <item x="458"/>
        <item x="440"/>
        <item x="459"/>
        <item x="460"/>
        <item x="461"/>
        <item x="462"/>
        <item x="463"/>
        <item x="464"/>
        <item x="465"/>
        <item x="466"/>
        <item x="467"/>
        <item x="468"/>
        <item x="441"/>
        <item x="469"/>
        <item x="470"/>
        <item x="471"/>
        <item x="442"/>
        <item x="443"/>
        <item x="444"/>
        <item x="445"/>
        <item x="446"/>
        <item x="447"/>
        <item x="448"/>
        <item x="497"/>
        <item x="498"/>
        <item x="499"/>
        <item x="500"/>
        <item x="501"/>
        <item x="502"/>
        <item x="503"/>
        <item x="504"/>
        <item x="505"/>
        <item x="506"/>
        <item x="488"/>
        <item x="507"/>
        <item x="508"/>
        <item x="509"/>
        <item x="510"/>
        <item x="511"/>
        <item x="512"/>
        <item x="513"/>
        <item x="514"/>
        <item x="515"/>
        <item x="516"/>
        <item x="489"/>
        <item x="517"/>
        <item x="518"/>
        <item x="519"/>
        <item x="490"/>
        <item x="491"/>
        <item x="492"/>
        <item x="493"/>
        <item x="494"/>
        <item x="495"/>
        <item x="496"/>
        <item x="813"/>
        <item x="814"/>
        <item x="815"/>
        <item x="816"/>
        <item x="817"/>
        <item x="818"/>
        <item x="819"/>
        <item x="820"/>
        <item x="830"/>
        <item x="831"/>
        <item x="832"/>
        <item x="833"/>
        <item x="834"/>
        <item x="835"/>
        <item x="851"/>
        <item x="821"/>
        <item x="822"/>
        <item x="823"/>
        <item x="824"/>
        <item x="825"/>
        <item x="826"/>
        <item x="827"/>
        <item x="828"/>
        <item x="829"/>
        <item x="846"/>
        <item x="847"/>
        <item x="848"/>
        <item x="849"/>
        <item x="850"/>
        <item x="836"/>
        <item x="852"/>
        <item x="837"/>
        <item x="838"/>
        <item x="839"/>
        <item x="840"/>
        <item x="841"/>
        <item x="842"/>
        <item x="843"/>
        <item x="844"/>
        <item x="845"/>
        <item x="862"/>
        <item x="863"/>
        <item x="864"/>
        <item x="865"/>
        <item x="866"/>
        <item x="867"/>
        <item x="868"/>
        <item x="853"/>
        <item x="854"/>
        <item x="855"/>
        <item x="856"/>
        <item x="857"/>
        <item x="858"/>
        <item x="859"/>
        <item x="860"/>
        <item x="861"/>
        <item x="878"/>
        <item x="879"/>
        <item x="880"/>
        <item x="881"/>
        <item x="882"/>
        <item x="883"/>
        <item x="884"/>
        <item x="869"/>
        <item x="870"/>
        <item x="871"/>
        <item x="872"/>
        <item x="873"/>
        <item x="874"/>
        <item x="875"/>
        <item x="876"/>
        <item x="877"/>
        <item x="894"/>
        <item x="895"/>
        <item x="896"/>
        <item x="897"/>
        <item x="898"/>
        <item x="899"/>
        <item x="900"/>
        <item x="885"/>
        <item x="886"/>
        <item x="887"/>
        <item x="888"/>
        <item x="889"/>
        <item x="890"/>
        <item x="891"/>
        <item x="892"/>
        <item x="893"/>
        <item x="910"/>
        <item x="911"/>
        <item x="912"/>
        <item x="913"/>
        <item x="914"/>
        <item x="915"/>
        <item x="916"/>
        <item x="901"/>
        <item x="902"/>
        <item x="903"/>
        <item x="904"/>
        <item x="905"/>
        <item x="906"/>
        <item x="907"/>
        <item x="908"/>
        <item x="909"/>
        <item x="926"/>
        <item x="927"/>
        <item x="928"/>
        <item x="929"/>
        <item x="930"/>
        <item x="917"/>
        <item x="918"/>
        <item x="919"/>
        <item x="920"/>
        <item x="921"/>
        <item x="922"/>
        <item x="923"/>
        <item x="924"/>
        <item x="925"/>
        <item x="940"/>
        <item x="941"/>
        <item x="942"/>
        <item x="943"/>
        <item x="944"/>
        <item x="931"/>
        <item x="932"/>
        <item x="933"/>
        <item x="934"/>
        <item x="935"/>
        <item x="936"/>
        <item x="937"/>
        <item x="938"/>
        <item x="939"/>
        <item x="954"/>
        <item x="955"/>
        <item x="956"/>
        <item x="945"/>
        <item x="946"/>
        <item x="947"/>
        <item x="948"/>
        <item x="949"/>
        <item x="950"/>
        <item x="951"/>
        <item x="952"/>
        <item x="953"/>
        <item x="966"/>
        <item x="967"/>
        <item x="968"/>
        <item x="969"/>
        <item x="970"/>
        <item x="971"/>
        <item x="957"/>
        <item x="958"/>
        <item x="959"/>
        <item x="960"/>
        <item x="961"/>
        <item x="962"/>
        <item x="963"/>
        <item x="964"/>
        <item x="965"/>
        <item x="981"/>
        <item x="982"/>
        <item x="983"/>
        <item x="984"/>
        <item x="985"/>
        <item x="986"/>
        <item x="987"/>
        <item x="988"/>
        <item x="989"/>
        <item x="990"/>
        <item x="972"/>
        <item x="991"/>
        <item x="992"/>
        <item x="993"/>
        <item x="994"/>
        <item x="995"/>
        <item x="996"/>
        <item x="997"/>
        <item x="998"/>
        <item x="999"/>
        <item x="1000"/>
        <item x="973"/>
        <item x="1001"/>
        <item x="1002"/>
        <item x="1003"/>
        <item x="974"/>
        <item x="975"/>
        <item x="976"/>
        <item x="977"/>
        <item x="978"/>
        <item x="979"/>
        <item x="980"/>
        <item x="1013"/>
        <item x="1014"/>
        <item x="1015"/>
        <item x="1016"/>
        <item x="1017"/>
        <item x="1018"/>
        <item x="1019"/>
        <item x="1020"/>
        <item x="1021"/>
        <item x="1022"/>
        <item x="1004"/>
        <item x="1023"/>
        <item x="1024"/>
        <item x="1025"/>
        <item x="1026"/>
        <item x="1027"/>
        <item x="1028"/>
        <item x="1029"/>
        <item x="1030"/>
        <item x="1031"/>
        <item x="1032"/>
        <item x="1005"/>
        <item x="1033"/>
        <item x="1034"/>
        <item x="1035"/>
        <item x="1006"/>
        <item x="1007"/>
        <item x="1008"/>
        <item x="1009"/>
        <item x="1010"/>
        <item x="1011"/>
        <item x="1012"/>
        <item x="1045"/>
        <item x="1046"/>
        <item x="1047"/>
        <item x="1048"/>
        <item x="1049"/>
        <item x="1050"/>
        <item x="1051"/>
        <item x="1052"/>
        <item x="1053"/>
        <item x="1054"/>
        <item x="1036"/>
        <item x="1055"/>
        <item x="1056"/>
        <item x="1057"/>
        <item x="1058"/>
        <item x="1059"/>
        <item x="1060"/>
        <item x="1061"/>
        <item x="1062"/>
        <item x="1063"/>
        <item x="1064"/>
        <item x="1037"/>
        <item x="1065"/>
        <item x="1066"/>
        <item x="1067"/>
        <item x="1038"/>
        <item x="1039"/>
        <item x="1040"/>
        <item x="1041"/>
        <item x="1042"/>
        <item x="1043"/>
        <item x="1044"/>
        <item x="1077"/>
        <item x="1078"/>
        <item x="1079"/>
        <item x="1080"/>
        <item x="1081"/>
        <item x="1082"/>
        <item x="1083"/>
        <item x="1084"/>
        <item x="1085"/>
        <item x="1086"/>
        <item x="1068"/>
        <item x="1087"/>
        <item x="1088"/>
        <item x="1089"/>
        <item x="1090"/>
        <item x="1091"/>
        <item x="1092"/>
        <item x="1093"/>
        <item x="1094"/>
        <item x="1095"/>
        <item x="1096"/>
        <item x="1069"/>
        <item x="1097"/>
        <item x="1098"/>
        <item x="1099"/>
        <item x="1070"/>
        <item x="1071"/>
        <item x="1072"/>
        <item x="1073"/>
        <item x="1074"/>
        <item x="1075"/>
        <item x="1076"/>
        <item x="1109"/>
        <item x="1110"/>
        <item x="1111"/>
        <item x="1112"/>
        <item x="1113"/>
        <item x="1114"/>
        <item x="1115"/>
        <item x="1116"/>
        <item x="1117"/>
        <item x="1118"/>
        <item x="1100"/>
        <item x="1119"/>
        <item x="1120"/>
        <item x="1121"/>
        <item x="1122"/>
        <item x="1123"/>
        <item x="1124"/>
        <item x="1125"/>
        <item x="1126"/>
        <item x="1127"/>
        <item x="1128"/>
        <item x="1101"/>
        <item x="1129"/>
        <item x="1130"/>
        <item x="1131"/>
        <item x="1102"/>
        <item x="1103"/>
        <item x="1104"/>
        <item x="1105"/>
        <item x="1106"/>
        <item x="1107"/>
        <item x="1108"/>
        <item x="1299"/>
        <item x="1300"/>
        <item x="1301"/>
        <item x="1302"/>
        <item x="1303"/>
        <item x="1304"/>
        <item x="1305"/>
        <item x="1431"/>
        <item x="1432"/>
        <item x="1433"/>
        <item x="1434"/>
        <item x="1435"/>
        <item x="1436"/>
        <item x="1437"/>
        <item x="1438"/>
        <item x="1439"/>
        <item x="1440"/>
        <item x="1422"/>
        <item x="1441"/>
        <item x="1442"/>
        <item x="1443"/>
        <item x="1444"/>
        <item x="1423"/>
        <item x="1424"/>
        <item x="1425"/>
        <item x="1426"/>
        <item x="1427"/>
        <item x="1428"/>
        <item x="1429"/>
        <item x="1430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325"/>
        <item x="1373"/>
        <item x="326"/>
        <item x="1374"/>
        <item x="327"/>
        <item x="1375"/>
        <item x="328"/>
        <item x="1376"/>
        <item x="329"/>
        <item x="1401"/>
        <item x="321"/>
        <item x="353"/>
        <item x="793"/>
        <item x="1369"/>
        <item x="322"/>
        <item x="354"/>
        <item x="794"/>
        <item x="1370"/>
        <item x="323"/>
        <item x="355"/>
        <item x="1371"/>
        <item x="324"/>
        <item x="356"/>
        <item x="1372"/>
        <item x="361"/>
        <item x="524"/>
        <item x="609"/>
        <item x="1396"/>
        <item x="362"/>
        <item x="525"/>
        <item x="610"/>
        <item x="363"/>
        <item x="526"/>
        <item x="611"/>
        <item x="364"/>
        <item x="527"/>
        <item x="612"/>
        <item x="365"/>
        <item x="528"/>
        <item x="613"/>
        <item x="1728"/>
        <item x="357"/>
        <item x="520"/>
        <item x="605"/>
        <item x="1392"/>
        <item x="366"/>
        <item x="529"/>
        <item x="614"/>
        <item x="367"/>
        <item x="530"/>
        <item x="615"/>
        <item x="368"/>
        <item x="531"/>
        <item x="616"/>
        <item x="369"/>
        <item x="532"/>
        <item x="617"/>
        <item x="370"/>
        <item x="533"/>
        <item x="618"/>
        <item x="371"/>
        <item x="534"/>
        <item x="619"/>
        <item x="372"/>
        <item x="535"/>
        <item x="620"/>
        <item x="330"/>
        <item x="536"/>
        <item x="537"/>
        <item x="621"/>
        <item x="538"/>
        <item x="622"/>
        <item x="358"/>
        <item x="521"/>
        <item x="606"/>
        <item x="1393"/>
        <item x="539"/>
        <item x="623"/>
        <item x="540"/>
        <item x="624"/>
        <item x="541"/>
        <item x="359"/>
        <item x="522"/>
        <item x="607"/>
        <item x="1394"/>
        <item x="360"/>
        <item x="523"/>
        <item x="608"/>
        <item x="1395"/>
        <item x="546"/>
        <item x="629"/>
        <item x="547"/>
        <item x="630"/>
        <item x="548"/>
        <item x="631"/>
        <item x="549"/>
        <item x="632"/>
        <item x="550"/>
        <item x="633"/>
        <item x="542"/>
        <item x="625"/>
        <item x="1397"/>
        <item x="551"/>
        <item x="634"/>
        <item x="552"/>
        <item x="635"/>
        <item x="553"/>
        <item x="636"/>
        <item x="554"/>
        <item x="555"/>
        <item x="556"/>
        <item x="557"/>
        <item x="558"/>
        <item x="559"/>
        <item x="560"/>
        <item x="543"/>
        <item x="626"/>
        <item x="1398"/>
        <item x="602"/>
        <item x="603"/>
        <item x="604"/>
        <item x="544"/>
        <item x="627"/>
        <item x="1399"/>
        <item x="545"/>
        <item x="628"/>
        <item x="1400"/>
        <item x="335"/>
        <item x="374"/>
        <item x="565"/>
        <item x="336"/>
        <item x="375"/>
        <item x="566"/>
        <item x="337"/>
        <item x="567"/>
        <item x="338"/>
        <item x="376"/>
        <item x="568"/>
        <item x="339"/>
        <item x="377"/>
        <item x="569"/>
        <item x="331"/>
        <item x="561"/>
        <item x="1408"/>
        <item x="340"/>
        <item x="378"/>
        <item x="570"/>
        <item x="341"/>
        <item x="571"/>
        <item x="342"/>
        <item x="572"/>
        <item x="343"/>
        <item x="573"/>
        <item x="344"/>
        <item x="574"/>
        <item x="345"/>
        <item x="575"/>
        <item x="332"/>
        <item x="562"/>
        <item x="1409"/>
        <item x="333"/>
        <item x="563"/>
        <item x="1410"/>
        <item x="334"/>
        <item x="373"/>
        <item x="564"/>
        <item x="1411"/>
        <item x="387"/>
        <item x="580"/>
        <item x="388"/>
        <item x="581"/>
        <item x="389"/>
        <item x="582"/>
        <item x="390"/>
        <item x="583"/>
        <item x="391"/>
        <item x="584"/>
        <item x="383"/>
        <item x="576"/>
        <item x="1377"/>
        <item x="392"/>
        <item x="585"/>
        <item x="393"/>
        <item x="586"/>
        <item x="394"/>
        <item x="587"/>
        <item x="395"/>
        <item x="588"/>
        <item x="396"/>
        <item x="589"/>
        <item x="397"/>
        <item x="590"/>
        <item x="398"/>
        <item x="399"/>
        <item x="400"/>
        <item x="401"/>
        <item x="384"/>
        <item x="577"/>
        <item x="1378"/>
        <item x="402"/>
        <item x="385"/>
        <item x="578"/>
        <item x="386"/>
        <item x="57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379"/>
        <item x="1384"/>
        <item x="1385"/>
        <item x="1386"/>
        <item x="1387"/>
        <item x="1388"/>
        <item x="1380"/>
        <item x="1381"/>
        <item x="1382"/>
        <item x="1383"/>
        <item x="1738"/>
        <item x="1739"/>
        <item x="1740"/>
        <item x="1741"/>
        <item x="1406"/>
        <item x="1407"/>
        <item x="1402"/>
        <item x="1403"/>
        <item x="1404"/>
        <item x="1405"/>
        <item x="1391"/>
        <item x="1414"/>
        <item x="1413"/>
        <item x="1415"/>
        <item x="1416"/>
        <item x="1420"/>
        <item x="1421"/>
        <item x="1486"/>
        <item x="641"/>
        <item x="703"/>
        <item x="1310"/>
        <item x="1725"/>
        <item x="642"/>
        <item x="704"/>
        <item x="1311"/>
        <item x="1726"/>
        <item x="643"/>
        <item x="705"/>
        <item x="1312"/>
        <item x="1727"/>
        <item x="644"/>
        <item x="706"/>
        <item x="1313"/>
        <item x="645"/>
        <item x="707"/>
        <item x="1314"/>
        <item x="637"/>
        <item x="699"/>
        <item x="1306"/>
        <item x="1721"/>
        <item x="646"/>
        <item x="708"/>
        <item x="1315"/>
        <item x="647"/>
        <item x="709"/>
        <item x="1316"/>
        <item x="648"/>
        <item x="710"/>
        <item x="1317"/>
        <item x="1318"/>
        <item x="1338"/>
        <item x="1339"/>
        <item x="1340"/>
        <item x="1341"/>
        <item x="1342"/>
        <item x="1343"/>
        <item x="638"/>
        <item x="700"/>
        <item x="1307"/>
        <item x="1722"/>
        <item x="1344"/>
        <item x="1345"/>
        <item x="1346"/>
        <item x="1347"/>
        <item x="639"/>
        <item x="701"/>
        <item x="1308"/>
        <item x="1723"/>
        <item x="640"/>
        <item x="702"/>
        <item x="1309"/>
        <item x="1724"/>
        <item x="715"/>
        <item x="1323"/>
        <item x="716"/>
        <item x="1324"/>
        <item x="717"/>
        <item x="1325"/>
        <item x="718"/>
        <item x="1326"/>
        <item x="719"/>
        <item x="1327"/>
        <item x="649"/>
        <item x="711"/>
        <item x="1319"/>
        <item x="1730"/>
        <item x="720"/>
        <item x="1328"/>
        <item x="721"/>
        <item x="1329"/>
        <item x="722"/>
        <item x="1330"/>
        <item x="723"/>
        <item x="1331"/>
        <item x="1332"/>
        <item x="1333"/>
        <item x="1334"/>
        <item x="1335"/>
        <item x="1336"/>
        <item x="1337"/>
        <item x="650"/>
        <item x="712"/>
        <item x="1320"/>
        <item x="1731"/>
        <item x="713"/>
        <item x="1321"/>
        <item x="1732"/>
        <item x="714"/>
        <item x="1322"/>
        <item x="655"/>
        <item x="728"/>
        <item x="1352"/>
        <item x="656"/>
        <item x="729"/>
        <item x="1353"/>
        <item x="1735"/>
        <item x="657"/>
        <item x="730"/>
        <item x="1354"/>
        <item x="658"/>
        <item x="731"/>
        <item x="1355"/>
        <item x="659"/>
        <item x="732"/>
        <item x="1356"/>
        <item x="651"/>
        <item x="724"/>
        <item x="1348"/>
        <item x="1733"/>
        <item x="660"/>
        <item x="733"/>
        <item x="1357"/>
        <item x="661"/>
        <item x="734"/>
        <item x="1358"/>
        <item x="662"/>
        <item x="735"/>
        <item x="1359"/>
        <item x="736"/>
        <item x="1360"/>
        <item x="1361"/>
        <item x="1362"/>
        <item x="1363"/>
        <item x="1364"/>
        <item x="1365"/>
        <item x="1366"/>
        <item x="652"/>
        <item x="725"/>
        <item x="1349"/>
        <item x="1734"/>
        <item x="1367"/>
        <item x="1368"/>
        <item x="653"/>
        <item x="726"/>
        <item x="1350"/>
        <item x="654"/>
        <item x="727"/>
        <item x="1351"/>
        <item x="350"/>
        <item x="667"/>
        <item x="741"/>
        <item x="351"/>
        <item x="668"/>
        <item x="742"/>
        <item x="352"/>
        <item x="669"/>
        <item x="743"/>
        <item x="670"/>
        <item x="744"/>
        <item x="807"/>
        <item x="671"/>
        <item x="745"/>
        <item x="808"/>
        <item x="346"/>
        <item x="663"/>
        <item x="737"/>
        <item x="1742"/>
        <item x="672"/>
        <item x="746"/>
        <item x="809"/>
        <item x="673"/>
        <item x="747"/>
        <item x="810"/>
        <item x="674"/>
        <item x="748"/>
        <item x="811"/>
        <item x="812"/>
        <item x="1761"/>
        <item x="1762"/>
        <item x="347"/>
        <item x="664"/>
        <item x="738"/>
        <item x="1743"/>
        <item x="348"/>
        <item x="665"/>
        <item x="739"/>
        <item x="1744"/>
        <item x="349"/>
        <item x="666"/>
        <item x="740"/>
        <item x="1745"/>
        <item x="679"/>
        <item x="753"/>
        <item x="680"/>
        <item x="754"/>
        <item x="681"/>
        <item x="755"/>
        <item x="682"/>
        <item x="756"/>
        <item x="683"/>
        <item x="757"/>
        <item x="675"/>
        <item x="749"/>
        <item x="1417"/>
        <item x="684"/>
        <item x="758"/>
        <item x="685"/>
        <item x="759"/>
        <item x="686"/>
        <item x="760"/>
        <item x="676"/>
        <item x="750"/>
        <item x="1418"/>
        <item x="677"/>
        <item x="751"/>
        <item x="1419"/>
        <item x="678"/>
        <item x="752"/>
        <item x="1445"/>
        <item x="765"/>
        <item x="766"/>
        <item x="761"/>
        <item x="1446"/>
        <item x="762"/>
        <item x="1447"/>
        <item x="763"/>
        <item x="1448"/>
        <item x="764"/>
        <item x="691"/>
        <item x="771"/>
        <item x="692"/>
        <item x="772"/>
        <item x="693"/>
        <item x="773"/>
        <item x="694"/>
        <item x="774"/>
        <item x="695"/>
        <item x="775"/>
        <item x="687"/>
        <item x="767"/>
        <item x="1450"/>
        <item x="776"/>
        <item x="777"/>
        <item x="778"/>
        <item x="779"/>
        <item x="780"/>
        <item x="688"/>
        <item x="768"/>
        <item x="1449"/>
        <item x="689"/>
        <item x="769"/>
        <item x="1451"/>
        <item x="690"/>
        <item x="770"/>
        <item x="414"/>
        <item x="785"/>
        <item x="786"/>
        <item x="787"/>
        <item x="788"/>
        <item x="789"/>
        <item x="410"/>
        <item x="781"/>
        <item x="1452"/>
        <item x="790"/>
        <item x="791"/>
        <item x="792"/>
        <item x="411"/>
        <item x="782"/>
        <item x="1453"/>
        <item x="412"/>
        <item x="783"/>
        <item x="1454"/>
        <item x="413"/>
        <item x="78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3"/>
        <item x="1474"/>
        <item x="1475"/>
        <item x="1477"/>
        <item x="1478"/>
        <item x="1479"/>
        <item x="1480"/>
        <item x="1481"/>
        <item x="1482"/>
        <item x="1487"/>
        <item x="1488"/>
        <item x="1489"/>
        <item x="1470"/>
        <item x="1471"/>
        <item x="1472"/>
        <item x="1483"/>
        <item x="1484"/>
        <item x="1485"/>
        <item x="428"/>
        <item x="595"/>
        <item x="1693"/>
        <item x="429"/>
        <item x="596"/>
        <item x="1694"/>
        <item x="430"/>
        <item x="597"/>
        <item x="1695"/>
        <item x="431"/>
        <item x="598"/>
        <item x="1696"/>
        <item x="432"/>
        <item x="599"/>
        <item x="1697"/>
        <item x="408"/>
        <item x="591"/>
        <item x="1689"/>
        <item x="1736"/>
        <item x="433"/>
        <item x="600"/>
        <item x="1698"/>
        <item x="434"/>
        <item x="601"/>
        <item x="1699"/>
        <item x="435"/>
        <item x="1700"/>
        <item x="436"/>
        <item x="437"/>
        <item x="438"/>
        <item x="439"/>
        <item x="409"/>
        <item x="592"/>
        <item x="1690"/>
        <item x="426"/>
        <item x="593"/>
        <item x="1691"/>
        <item x="427"/>
        <item x="594"/>
        <item x="1692"/>
        <item x="419"/>
        <item x="1705"/>
        <item x="420"/>
        <item x="1706"/>
        <item x="421"/>
        <item x="1707"/>
        <item x="422"/>
        <item x="1708"/>
        <item x="423"/>
        <item x="1709"/>
        <item x="415"/>
        <item x="1701"/>
        <item x="1729"/>
        <item x="424"/>
        <item x="1710"/>
        <item x="425"/>
        <item x="1711"/>
        <item x="403"/>
        <item x="1712"/>
        <item x="404"/>
        <item x="405"/>
        <item x="406"/>
        <item x="407"/>
        <item x="416"/>
        <item x="1702"/>
        <item x="417"/>
        <item x="1703"/>
        <item x="418"/>
        <item x="1704"/>
        <item x="1717"/>
        <item x="1718"/>
        <item x="1719"/>
        <item x="1720"/>
        <item x="803"/>
        <item x="379"/>
        <item x="1713"/>
        <item x="1737"/>
        <item x="804"/>
        <item x="805"/>
        <item x="806"/>
        <item x="380"/>
        <item x="1714"/>
        <item x="381"/>
        <item x="1715"/>
        <item x="382"/>
        <item x="1716"/>
        <item x="799"/>
        <item x="800"/>
        <item x="801"/>
        <item x="802"/>
        <item x="696"/>
        <item x="795"/>
        <item x="1746"/>
        <item x="697"/>
        <item x="796"/>
        <item x="1747"/>
        <item x="698"/>
        <item x="797"/>
        <item x="1389"/>
        <item x="798"/>
        <item x="1390"/>
        <item x="1753"/>
        <item x="1754"/>
        <item x="1759"/>
        <item x="1760"/>
        <item x="1748"/>
        <item x="1755"/>
        <item x="1749"/>
        <item x="1756"/>
        <item x="1757"/>
        <item x="1758"/>
        <item x="1750"/>
        <item x="1751"/>
        <item x="1752"/>
        <item x="1412"/>
        <item x="1505"/>
        <item x="1589"/>
        <item x="1506"/>
        <item x="1590"/>
        <item x="1507"/>
        <item x="1591"/>
        <item x="1508"/>
        <item x="1592"/>
        <item x="1593"/>
        <item x="1501"/>
        <item x="1585"/>
        <item x="1594"/>
        <item x="1595"/>
        <item x="1596"/>
        <item x="1597"/>
        <item x="1598"/>
        <item x="1502"/>
        <item x="1586"/>
        <item x="1503"/>
        <item x="1587"/>
        <item x="1504"/>
        <item x="1588"/>
        <item m="1" x="1780"/>
        <item x="1603"/>
        <item m="1" x="1781"/>
        <item x="1604"/>
        <item m="1" x="1782"/>
        <item x="1605"/>
        <item m="1" x="1783"/>
        <item x="1606"/>
        <item x="1607"/>
        <item x="1509"/>
        <item x="1599"/>
        <item x="1608"/>
        <item x="1609"/>
        <item x="1610"/>
        <item x="1611"/>
        <item x="1612"/>
        <item x="1510"/>
        <item x="1600"/>
        <item m="1" x="1778"/>
        <item x="1601"/>
        <item m="1" x="1779"/>
        <item x="1602"/>
        <item x="1515"/>
        <item x="1617"/>
        <item x="1516"/>
        <item x="1618"/>
        <item x="1619"/>
        <item x="1620"/>
        <item x="1621"/>
        <item x="1511"/>
        <item x="1613"/>
        <item x="1622"/>
        <item x="1623"/>
        <item x="1512"/>
        <item x="1614"/>
        <item x="1513"/>
        <item x="1615"/>
        <item x="1514"/>
        <item x="1616"/>
        <item x="1521"/>
        <item x="1628"/>
        <item x="1522"/>
        <item x="1629"/>
        <item x="1517"/>
        <item x="1624"/>
        <item x="1518"/>
        <item x="1625"/>
        <item x="1519"/>
        <item x="1626"/>
        <item x="1520"/>
        <item x="1627"/>
        <item x="1151"/>
        <item x="1527"/>
        <item x="1152"/>
        <item x="1528"/>
        <item x="1153"/>
        <item x="1529"/>
        <item x="1154"/>
        <item x="1530"/>
        <item x="1155"/>
        <item x="1531"/>
        <item x="1147"/>
        <item x="1523"/>
        <item x="1156"/>
        <item x="1532"/>
        <item x="1157"/>
        <item x="1158"/>
        <item x="1159"/>
        <item x="1160"/>
        <item x="1161"/>
        <item x="1162"/>
        <item x="1163"/>
        <item x="1164"/>
        <item x="1165"/>
        <item x="1148"/>
        <item x="1524"/>
        <item x="1166"/>
        <item x="1167"/>
        <item x="1149"/>
        <item x="1525"/>
        <item x="1150"/>
        <item x="1526"/>
        <item x="1172"/>
        <item x="1537"/>
        <item x="1173"/>
        <item x="1538"/>
        <item x="1174"/>
        <item x="1539"/>
        <item x="1175"/>
        <item x="1540"/>
        <item x="1176"/>
        <item x="1541"/>
        <item x="1168"/>
        <item x="1533"/>
        <item x="1177"/>
        <item x="1542"/>
        <item x="1178"/>
        <item x="1543"/>
        <item x="1179"/>
        <item x="1180"/>
        <item x="1181"/>
        <item x="1182"/>
        <item x="1183"/>
        <item x="1184"/>
        <item x="1185"/>
        <item x="1186"/>
        <item x="1169"/>
        <item x="1534"/>
        <item x="1187"/>
        <item x="1188"/>
        <item x="1170"/>
        <item x="1535"/>
        <item x="1171"/>
        <item x="1536"/>
        <item x="1136"/>
        <item x="1132"/>
        <item x="1133"/>
        <item x="1548"/>
        <item x="1667"/>
        <item x="1549"/>
        <item x="1668"/>
        <item x="1550"/>
        <item x="1669"/>
        <item x="1551"/>
        <item x="1670"/>
        <item x="1552"/>
        <item x="1671"/>
        <item x="1544"/>
        <item x="1663"/>
        <item x="1553"/>
        <item x="1672"/>
        <item x="1554"/>
        <item x="1555"/>
        <item x="1556"/>
        <item x="1545"/>
        <item x="1664"/>
        <item x="1546"/>
        <item x="1665"/>
        <item x="1547"/>
        <item x="1666"/>
        <item x="1563"/>
        <item x="1677"/>
        <item x="1564"/>
        <item x="1678"/>
        <item x="1679"/>
        <item x="1680"/>
        <item x="1565"/>
        <item x="1681"/>
        <item x="1559"/>
        <item x="1673"/>
        <item x="1566"/>
        <item x="1682"/>
        <item x="1567"/>
        <item x="1683"/>
        <item x="1568"/>
        <item x="1684"/>
        <item x="1569"/>
        <item x="1570"/>
        <item x="1560"/>
        <item x="1674"/>
        <item x="1561"/>
        <item x="1675"/>
        <item x="1562"/>
        <item x="1676"/>
        <item x="1573"/>
        <item x="1634"/>
        <item x="1574"/>
        <item x="1635"/>
        <item x="1575"/>
        <item x="1636"/>
        <item x="1576"/>
        <item x="1637"/>
        <item x="1638"/>
        <item x="1557"/>
        <item x="1630"/>
        <item x="1639"/>
        <item x="1640"/>
        <item x="1641"/>
        <item x="1642"/>
        <item x="1558"/>
        <item x="1631"/>
        <item x="1571"/>
        <item x="1632"/>
        <item x="1572"/>
        <item x="1633"/>
        <item x="1581"/>
        <item x="1647"/>
        <item x="1582"/>
        <item x="1648"/>
        <item x="1583"/>
        <item x="1649"/>
        <item x="1584"/>
        <item x="1650"/>
        <item x="1651"/>
        <item x="1577"/>
        <item x="1643"/>
        <item x="1652"/>
        <item x="1653"/>
        <item x="1654"/>
        <item x="1655"/>
        <item x="1656"/>
        <item x="1578"/>
        <item x="1644"/>
        <item x="1579"/>
        <item x="1645"/>
        <item x="1580"/>
        <item x="1646"/>
        <item x="1661"/>
        <item x="1662"/>
        <item x="1657"/>
        <item x="1658"/>
        <item x="1659"/>
        <item x="1660"/>
        <item x="1294"/>
        <item x="1295"/>
        <item x="1296"/>
        <item x="1297"/>
        <item x="1298"/>
        <item x="1290"/>
        <item x="1291"/>
        <item x="1292"/>
        <item x="1293"/>
        <item m="1" x="1777"/>
        <item x="1685"/>
        <item m="1" x="1784"/>
        <item x="1686"/>
        <item m="1" x="1776"/>
        <item x="1687"/>
        <item x="1688"/>
        <item m="1" x="1785"/>
        <item m="1" x="1786"/>
        <item x="1261"/>
        <item x="1262"/>
        <item x="1263"/>
        <item x="1264"/>
        <item x="1265"/>
        <item x="1257"/>
        <item x="1266"/>
        <item x="1267"/>
        <item x="1268"/>
        <item x="1258"/>
        <item x="1259"/>
        <item x="1260"/>
        <item x="1139"/>
        <item x="1140"/>
        <item x="1141"/>
        <item x="1142"/>
        <item x="1143"/>
        <item x="1144"/>
        <item x="1145"/>
        <item x="1146"/>
        <item x="1134"/>
        <item x="1135"/>
        <item x="1193"/>
        <item x="1194"/>
        <item x="1195"/>
        <item x="1196"/>
        <item x="1197"/>
        <item x="1189"/>
        <item x="1198"/>
        <item x="1199"/>
        <item x="1200"/>
        <item x="1201"/>
        <item x="1202"/>
        <item x="1203"/>
        <item x="1204"/>
        <item x="1205"/>
        <item x="1206"/>
        <item x="1207"/>
        <item x="1190"/>
        <item x="1208"/>
        <item x="1191"/>
        <item x="1192"/>
        <item x="1213"/>
        <item x="1214"/>
        <item x="1215"/>
        <item x="1216"/>
        <item x="1217"/>
        <item x="1209"/>
        <item x="1218"/>
        <item x="1219"/>
        <item x="1220"/>
        <item x="1221"/>
        <item x="1222"/>
        <item x="1223"/>
        <item x="1224"/>
        <item x="1225"/>
        <item x="1226"/>
        <item x="1210"/>
        <item x="1211"/>
        <item x="1212"/>
        <item x="476"/>
        <item x="1231"/>
        <item x="477"/>
        <item x="1232"/>
        <item x="478"/>
        <item x="1233"/>
        <item x="479"/>
        <item x="1234"/>
        <item x="1235"/>
        <item x="472"/>
        <item x="1227"/>
        <item x="480"/>
        <item x="481"/>
        <item x="482"/>
        <item x="483"/>
        <item x="473"/>
        <item x="1228"/>
        <item x="474"/>
        <item x="1229"/>
        <item x="475"/>
        <item x="1230"/>
        <item x="1273"/>
        <item x="1274"/>
        <item x="1275"/>
        <item x="1276"/>
        <item x="1277"/>
        <item x="1269"/>
        <item x="1278"/>
        <item x="1279"/>
        <item x="1280"/>
        <item x="1281"/>
        <item x="1282"/>
        <item x="1283"/>
        <item x="1284"/>
        <item x="1285"/>
        <item x="1286"/>
        <item x="1287"/>
        <item x="1270"/>
        <item x="1288"/>
        <item x="1289"/>
        <item x="1271"/>
        <item x="1272"/>
        <item x="1240"/>
        <item x="1241"/>
        <item x="1242"/>
        <item x="1243"/>
        <item x="1244"/>
        <item x="1236"/>
        <item x="1245"/>
        <item x="1246"/>
        <item x="1247"/>
        <item x="1248"/>
        <item x="1249"/>
        <item x="1250"/>
        <item x="1251"/>
        <item x="1252"/>
        <item x="1253"/>
        <item x="1254"/>
        <item x="1237"/>
        <item x="1255"/>
        <item x="1256"/>
        <item x="1238"/>
        <item x="1239"/>
        <item x="484"/>
        <item x="485"/>
        <item x="486"/>
        <item x="487"/>
        <item x="1137"/>
        <item x="1138"/>
        <item x="1476"/>
        <item x="1774"/>
        <item x="1775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6">
    <field x="16"/>
    <field x="17"/>
    <field x="18"/>
    <field x="4"/>
    <field x="10"/>
    <field x="11"/>
    <field x="29"/>
    <field x="33"/>
    <field x="36"/>
    <field x="27"/>
    <field x="25"/>
    <field x="26"/>
    <field x="68"/>
    <field x="69"/>
    <field x="70"/>
    <field x="71"/>
    <field x="64"/>
    <field x="65"/>
    <field x="23"/>
    <field x="24"/>
    <field x="61"/>
    <field x="62"/>
    <field x="47"/>
    <field x="48"/>
    <field x="49"/>
    <field x="63"/>
  </rowFields>
  <rowItems count="3">
    <i>
      <x v="7"/>
      <x v="52"/>
      <x/>
      <x v="242"/>
      <x v="2"/>
      <x v="1"/>
      <x v="1"/>
      <x v="43"/>
      <x/>
      <x v="43"/>
      <x v="43"/>
      <x v="1"/>
      <x v="6"/>
      <x v="18"/>
      <x v="412"/>
      <x v="412"/>
      <x v="2"/>
      <x v="2"/>
      <x v="413"/>
      <x v="3"/>
      <x v="3"/>
      <x v="5"/>
      <x v="251"/>
      <x v="256"/>
      <x/>
      <x/>
    </i>
    <i r="2">
      <x v="1"/>
      <x v="1688"/>
      <x v="17"/>
      <x v="7"/>
      <x v="1"/>
      <x v="83"/>
      <x v="1"/>
      <x v="83"/>
      <x v="83"/>
      <x v="1"/>
      <x v="1"/>
      <x v="3"/>
      <x v="1537"/>
      <x v="1783"/>
      <x v="2"/>
      <x v="2"/>
      <x v="744"/>
      <x v="4"/>
      <x v="3"/>
      <x v="5"/>
      <x v="608"/>
      <x v="608"/>
      <x/>
      <x/>
    </i>
    <i r="2">
      <x v="3"/>
      <x v="1689"/>
      <x v="17"/>
      <x v="7"/>
      <x v="1"/>
      <x v="83"/>
      <x v="1"/>
      <x v="83"/>
      <x v="83"/>
      <x v="1"/>
      <x v="2"/>
      <x v="6"/>
      <x v="1538"/>
      <x v="1784"/>
      <x v="2"/>
      <x v="2"/>
      <x v="745"/>
      <x v="4"/>
      <x v="3"/>
      <x v="5"/>
      <x v="609"/>
      <x v="609"/>
      <x/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Сводная таблица1" cacheId="3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3:D22" firstHeaderRow="1" firstDataRow="1" firstDataCol="4"/>
  <pivotFields count="14">
    <pivotField axis="axisRow" compact="0" outline="0" showAll="0" defaultSubtotal="0">
      <items count="204">
        <item x="111"/>
        <item x="112"/>
        <item x="113"/>
        <item x="114"/>
        <item x="115"/>
        <item x="116"/>
        <item x="117"/>
        <item x="118"/>
        <item x="106"/>
        <item x="107"/>
        <item x="108"/>
        <item x="109"/>
        <item x="110"/>
        <item x="29"/>
        <item x="0"/>
        <item x="25"/>
        <item x="32"/>
        <item x="33"/>
        <item x="26"/>
        <item x="27"/>
        <item x="28"/>
        <item x="84"/>
        <item x="1"/>
        <item x="7"/>
        <item x="8"/>
        <item x="2"/>
        <item x="9"/>
        <item x="17"/>
        <item x="10"/>
        <item x="11"/>
        <item x="81"/>
        <item x="12"/>
        <item x="85"/>
        <item x="13"/>
        <item x="34"/>
        <item x="20"/>
        <item x="21"/>
        <item x="82"/>
        <item x="87"/>
        <item x="83"/>
        <item x="3"/>
        <item x="22"/>
        <item x="88"/>
        <item x="14"/>
        <item x="86"/>
        <item x="80"/>
        <item x="89"/>
        <item x="15"/>
        <item x="35"/>
        <item x="165"/>
        <item x="62"/>
        <item m="1" x="203"/>
        <item x="63"/>
        <item x="167"/>
        <item x="64"/>
        <item x="65"/>
        <item x="168"/>
        <item x="66"/>
        <item x="169"/>
        <item x="170"/>
        <item x="171"/>
        <item x="173"/>
        <item x="172"/>
        <item x="201"/>
        <item x="174"/>
        <item x="42"/>
        <item x="131"/>
        <item x="187"/>
        <item x="147"/>
        <item x="96"/>
        <item x="43"/>
        <item x="50"/>
        <item x="142"/>
        <item x="51"/>
        <item x="93"/>
        <item x="139"/>
        <item x="137"/>
        <item x="138"/>
        <item x="140"/>
        <item x="44"/>
        <item x="97"/>
        <item x="46"/>
        <item x="52"/>
        <item x="47"/>
        <item x="67"/>
        <item x="188"/>
        <item x="189"/>
        <item x="190"/>
        <item x="191"/>
        <item x="98"/>
        <item x="53"/>
        <item x="55"/>
        <item x="48"/>
        <item x="192"/>
        <item x="99"/>
        <item x="49"/>
        <item x="100"/>
        <item x="101"/>
        <item x="102"/>
        <item x="103"/>
        <item x="104"/>
        <item x="45"/>
        <item x="19"/>
        <item x="92"/>
        <item x="68"/>
        <item x="146"/>
        <item x="141"/>
        <item x="4"/>
        <item x="185"/>
        <item x="186"/>
        <item x="79"/>
        <item x="182"/>
        <item x="69"/>
        <item x="70"/>
        <item x="71"/>
        <item x="72"/>
        <item x="73"/>
        <item x="74"/>
        <item x="75"/>
        <item x="175"/>
        <item x="176"/>
        <item x="177"/>
        <item x="178"/>
        <item x="183"/>
        <item x="184"/>
        <item x="76"/>
        <item x="78"/>
        <item x="77"/>
        <item x="179"/>
        <item x="180"/>
        <item x="181"/>
        <item x="128"/>
        <item x="199"/>
        <item x="136"/>
        <item x="200"/>
        <item x="56"/>
        <item x="198"/>
        <item x="135"/>
        <item x="57"/>
        <item x="58"/>
        <item x="59"/>
        <item x="38"/>
        <item x="60"/>
        <item x="119"/>
        <item x="120"/>
        <item x="121"/>
        <item x="122"/>
        <item x="123"/>
        <item x="129"/>
        <item x="130"/>
        <item x="126"/>
        <item x="127"/>
        <item x="39"/>
        <item x="61"/>
        <item x="40"/>
        <item x="41"/>
        <item x="124"/>
        <item x="197"/>
        <item x="132"/>
        <item x="125"/>
        <item x="143"/>
        <item x="148"/>
        <item x="149"/>
        <item x="150"/>
        <item x="151"/>
        <item x="152"/>
        <item x="153"/>
        <item x="154"/>
        <item x="155"/>
        <item x="157"/>
        <item x="158"/>
        <item x="159"/>
        <item x="161"/>
        <item x="162"/>
        <item x="163"/>
        <item x="164"/>
        <item x="156"/>
        <item x="160"/>
        <item x="144"/>
        <item x="202"/>
        <item x="133"/>
        <item x="134"/>
        <item x="94"/>
        <item x="95"/>
        <item x="30"/>
        <item x="5"/>
        <item x="91"/>
        <item x="37"/>
        <item x="16"/>
        <item x="18"/>
        <item x="31"/>
        <item x="36"/>
        <item x="23"/>
        <item x="193"/>
        <item x="194"/>
        <item x="195"/>
        <item x="196"/>
        <item x="145"/>
        <item x="105"/>
        <item x="90"/>
        <item x="24"/>
        <item x="6"/>
        <item x="54"/>
        <item x="16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h="1" x="4"/>
        <item h="1" x="5"/>
        <item h="1" x="7"/>
        <item h="1" x="6"/>
        <item h="1" x="3"/>
        <item h="1" x="0"/>
        <item h="1" x="8"/>
        <item x="1"/>
        <item h="1" x="2"/>
        <item h="1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34"/>
        <item x="35"/>
        <item x="39"/>
        <item x="36"/>
        <item x="37"/>
        <item x="41"/>
        <item x="78"/>
        <item x="79"/>
        <item x="60"/>
        <item x="61"/>
        <item x="80"/>
        <item x="81"/>
        <item x="82"/>
        <item x="83"/>
        <item x="63"/>
        <item x="50"/>
        <item x="62"/>
        <item x="65"/>
        <item x="66"/>
        <item x="23"/>
        <item x="24"/>
        <item x="25"/>
        <item x="26"/>
        <item x="43"/>
        <item x="40"/>
        <item x="44"/>
        <item x="38"/>
        <item x="67"/>
        <item x="86"/>
        <item x="68"/>
        <item x="69"/>
        <item x="70"/>
        <item x="71"/>
        <item x="73"/>
        <item x="74"/>
        <item x="75"/>
        <item x="77"/>
        <item x="72"/>
        <item x="76"/>
        <item x="31"/>
        <item x="32"/>
        <item x="29"/>
        <item x="30"/>
        <item x="49"/>
        <item x="84"/>
        <item x="85"/>
        <item x="64"/>
        <item x="1"/>
        <item x="8"/>
        <item x="2"/>
        <item x="9"/>
        <item x="10"/>
        <item x="0"/>
        <item x="5"/>
        <item x="47"/>
        <item x="46"/>
        <item x="53"/>
        <item x="18"/>
        <item x="16"/>
        <item x="48"/>
        <item x="20"/>
        <item x="28"/>
        <item x="22"/>
        <item x="21"/>
        <item x="55"/>
        <item x="52"/>
        <item x="27"/>
        <item x="7"/>
        <item x="13"/>
        <item x="3"/>
        <item x="14"/>
        <item x="15"/>
        <item x="19"/>
        <item x="12"/>
        <item x="56"/>
        <item x="57"/>
        <item x="58"/>
        <item x="59"/>
        <item x="51"/>
        <item x="54"/>
        <item x="11"/>
        <item x="45"/>
        <item x="4"/>
        <item x="33"/>
        <item x="17"/>
        <item x="6"/>
        <item x="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3"/>
    <field x="4"/>
    <field x="0"/>
    <field x="9"/>
  </rowFields>
  <rowItems count="19">
    <i>
      <x v="7"/>
      <x v="47"/>
      <x v="21"/>
      <x v="2"/>
    </i>
    <i r="1">
      <x v="48"/>
      <x v="30"/>
      <x v="2"/>
    </i>
    <i r="1">
      <x v="49"/>
      <x v="32"/>
      <x v="2"/>
    </i>
    <i r="1">
      <x v="50"/>
      <x v="34"/>
      <x v="2"/>
    </i>
    <i r="1">
      <x v="51"/>
      <x v="37"/>
      <x v="2"/>
    </i>
    <i r="1">
      <x v="52"/>
      <x v="38"/>
      <x v="2"/>
    </i>
    <i r="1">
      <x v="53"/>
      <x v="39"/>
      <x v="2"/>
    </i>
    <i r="1">
      <x v="54"/>
      <x v="42"/>
      <x v="2"/>
    </i>
    <i r="1">
      <x v="55"/>
      <x v="44"/>
      <x v="2"/>
    </i>
    <i r="1">
      <x v="57"/>
      <x v="35"/>
      <x v="2"/>
    </i>
    <i r="1">
      <x v="58"/>
      <x v="36"/>
      <x v="2"/>
    </i>
    <i r="1">
      <x v="59"/>
      <x v="46"/>
      <x v="2"/>
    </i>
    <i r="1">
      <x v="60"/>
      <x v="41"/>
      <x v="2"/>
    </i>
    <i r="1">
      <x v="61"/>
      <x v="184"/>
      <x v="2"/>
    </i>
    <i r="1">
      <x v="62"/>
      <x v="200"/>
      <x v="2"/>
    </i>
    <i r="1">
      <x v="63"/>
      <x v="192"/>
      <x v="2"/>
    </i>
    <i r="1">
      <x v="66"/>
      <x v="190"/>
      <x v="2"/>
    </i>
    <i r="1">
      <x v="85"/>
      <x v="201"/>
      <x/>
    </i>
    <i r="3">
      <x v="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СводнаяТаблица15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A3:C89" firstHeaderRow="1" firstDataRow="1" firstDataCol="3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/>
    <pivotField compact="0" outline="0" showAll="0" defaultSubtotal="0"/>
    <pivotField axis="axisRow" compact="0" outline="0" showAll="0" defaultSubtotal="0">
      <items count="90">
        <item m="1" x="88"/>
        <item m="1" x="89"/>
        <item m="1" x="87"/>
        <item m="1"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axis="axisRow"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33"/>
    <field x="34"/>
    <field x="29"/>
  </rowFields>
  <rowItems count="86">
    <i>
      <x v="4"/>
      <x v="1"/>
      <x/>
    </i>
    <i>
      <x v="5"/>
      <x v="2"/>
      <x/>
    </i>
    <i>
      <x v="6"/>
      <x v="3"/>
      <x/>
    </i>
    <i>
      <x v="7"/>
      <x v="4"/>
      <x/>
    </i>
    <i>
      <x v="8"/>
      <x v="5"/>
      <x/>
    </i>
    <i>
      <x v="9"/>
      <x v="6"/>
      <x/>
    </i>
    <i>
      <x v="10"/>
      <x v="7"/>
      <x/>
    </i>
    <i>
      <x v="11"/>
      <x v="8"/>
      <x/>
    </i>
    <i>
      <x v="12"/>
      <x v="9"/>
      <x/>
    </i>
    <i>
      <x v="13"/>
      <x v="10"/>
      <x/>
    </i>
    <i>
      <x v="14"/>
      <x v="11"/>
      <x/>
    </i>
    <i>
      <x v="15"/>
      <x v="12"/>
      <x/>
    </i>
    <i>
      <x v="16"/>
      <x v="13"/>
      <x/>
    </i>
    <i>
      <x v="17"/>
      <x v="14"/>
      <x/>
    </i>
    <i>
      <x v="18"/>
      <x v="1"/>
      <x/>
    </i>
    <i>
      <x v="19"/>
      <x v="3"/>
      <x/>
    </i>
    <i>
      <x v="20"/>
      <x v="5"/>
      <x/>
    </i>
    <i>
      <x v="21"/>
      <x v="7"/>
      <x/>
    </i>
    <i>
      <x v="22"/>
      <x v="9"/>
      <x/>
    </i>
    <i>
      <x v="23"/>
      <x v="11"/>
      <x/>
    </i>
    <i>
      <x v="24"/>
      <x v="13"/>
      <x/>
    </i>
    <i>
      <x v="25"/>
      <x v="14"/>
      <x/>
    </i>
    <i>
      <x v="26"/>
      <x v="15"/>
      <x/>
    </i>
    <i>
      <x v="27"/>
      <x v="1"/>
      <x/>
    </i>
    <i>
      <x v="28"/>
      <x v="2"/>
      <x/>
    </i>
    <i>
      <x v="29"/>
      <x v="3"/>
      <x/>
    </i>
    <i>
      <x v="30"/>
      <x v="4"/>
      <x/>
    </i>
    <i>
      <x v="31"/>
      <x v="5"/>
      <x/>
    </i>
    <i>
      <x v="32"/>
      <x v="6"/>
      <x/>
    </i>
    <i>
      <x v="33"/>
      <x v="7"/>
      <x/>
    </i>
    <i>
      <x v="34"/>
      <x v="8"/>
      <x/>
    </i>
    <i>
      <x v="35"/>
      <x v="9"/>
      <x/>
    </i>
    <i>
      <x v="36"/>
      <x v="10"/>
      <x/>
    </i>
    <i>
      <x v="37"/>
      <x v="11"/>
      <x/>
    </i>
    <i>
      <x v="38"/>
      <x v="12"/>
      <x/>
    </i>
    <i>
      <x v="39"/>
      <x v="13"/>
      <x/>
    </i>
    <i>
      <x v="40"/>
      <x v="16"/>
      <x/>
    </i>
    <i>
      <x v="41"/>
      <x v="14"/>
      <x/>
    </i>
    <i>
      <x v="42"/>
      <x v="15"/>
      <x/>
    </i>
    <i>
      <x v="43"/>
      <x v="1"/>
      <x/>
    </i>
    <i>
      <x v="44"/>
      <x v="2"/>
      <x/>
    </i>
    <i>
      <x v="45"/>
      <x v="1"/>
      <x v="1"/>
    </i>
    <i>
      <x v="46"/>
      <x v="2"/>
      <x v="1"/>
    </i>
    <i>
      <x v="47"/>
      <x v="3"/>
      <x v="1"/>
    </i>
    <i>
      <x v="48"/>
      <x v="4"/>
      <x v="1"/>
    </i>
    <i>
      <x v="49"/>
      <x v="5"/>
      <x v="1"/>
    </i>
    <i>
      <x v="50"/>
      <x v="6"/>
      <x v="1"/>
    </i>
    <i>
      <x v="51"/>
      <x v="7"/>
      <x v="1"/>
    </i>
    <i>
      <x v="52"/>
      <x v="9"/>
      <x v="1"/>
    </i>
    <i>
      <x v="53"/>
      <x v="11"/>
      <x v="1"/>
    </i>
    <i>
      <x v="54"/>
      <x v="13"/>
      <x v="1"/>
    </i>
    <i>
      <x v="55"/>
      <x v="14"/>
      <x v="1"/>
    </i>
    <i>
      <x v="56"/>
      <x v="1"/>
      <x v="1"/>
    </i>
    <i>
      <x v="57"/>
      <x v="2"/>
      <x v="1"/>
    </i>
    <i>
      <x v="58"/>
      <x v="3"/>
      <x v="1"/>
    </i>
    <i>
      <x v="59"/>
      <x v="4"/>
      <x v="1"/>
    </i>
    <i>
      <x v="60"/>
      <x v="5"/>
      <x v="1"/>
    </i>
    <i>
      <x v="61"/>
      <x v="6"/>
      <x v="1"/>
    </i>
    <i>
      <x v="62"/>
      <x v="7"/>
      <x v="1"/>
    </i>
    <i>
      <x v="63"/>
      <x v="8"/>
      <x v="1"/>
    </i>
    <i>
      <x v="64"/>
      <x v="9"/>
      <x v="1"/>
    </i>
    <i>
      <x v="65"/>
      <x v="10"/>
      <x v="1"/>
    </i>
    <i>
      <x v="66"/>
      <x v="11"/>
      <x v="1"/>
    </i>
    <i>
      <x v="67"/>
      <x v="12"/>
      <x v="1"/>
    </i>
    <i>
      <x v="68"/>
      <x v="13"/>
      <x v="1"/>
    </i>
    <i>
      <x v="69"/>
      <x v="16"/>
      <x v="1"/>
    </i>
    <i>
      <x v="70"/>
      <x v="14"/>
      <x v="1"/>
    </i>
    <i>
      <x v="71"/>
      <x v="15"/>
      <x v="1"/>
    </i>
    <i>
      <x v="72"/>
      <x v="1"/>
      <x v="1"/>
    </i>
    <i>
      <x v="73"/>
      <x v="2"/>
      <x v="1"/>
    </i>
    <i>
      <x v="74"/>
      <x v="3"/>
      <x v="1"/>
    </i>
    <i>
      <x v="75"/>
      <x v="4"/>
      <x v="1"/>
    </i>
    <i>
      <x v="76"/>
      <x v="5"/>
      <x v="1"/>
    </i>
    <i>
      <x v="77"/>
      <x v="6"/>
      <x v="1"/>
    </i>
    <i>
      <x v="78"/>
      <x v="7"/>
      <x v="1"/>
    </i>
    <i>
      <x v="79"/>
      <x v="8"/>
      <x v="1"/>
    </i>
    <i>
      <x v="80"/>
      <x v="9"/>
      <x v="1"/>
    </i>
    <i>
      <x v="81"/>
      <x v="10"/>
      <x v="1"/>
    </i>
    <i>
      <x v="82"/>
      <x v="11"/>
      <x v="1"/>
    </i>
    <i>
      <x v="83"/>
      <x v="12"/>
      <x v="1"/>
    </i>
    <i>
      <x v="84"/>
      <x v="13"/>
      <x v="1"/>
    </i>
    <i>
      <x v="85"/>
      <x v="16"/>
      <x v="1"/>
    </i>
    <i>
      <x v="86"/>
      <x v="1"/>
      <x v="1"/>
    </i>
    <i>
      <x v="87"/>
      <x v="3"/>
      <x v="1"/>
    </i>
    <i>
      <x v="88"/>
      <x v="5"/>
      <x v="1"/>
    </i>
    <i>
      <x v="89"/>
      <x/>
      <x v="2"/>
    </i>
  </rowItems>
  <colItems count="1">
    <i/>
  </colItems>
  <formats count="3">
    <format dxfId="172">
      <pivotArea type="all" dataOnly="0" outline="0" fieldPosition="0"/>
    </format>
    <format dxfId="171">
      <pivotArea field="34" type="button" dataOnly="0" labelOnly="1" outline="0" axis="axisRow" fieldPosition="1"/>
    </format>
    <format dxfId="170">
      <pivotArea field="29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СводнаяТаблица19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Y3:Z20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5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4">
        <item x="5"/>
        <item x="7"/>
        <item x="0"/>
        <item x="10"/>
        <item x="6"/>
        <item x="3"/>
        <item x="8"/>
        <item x="1"/>
        <item x="9"/>
        <item x="11"/>
        <item x="2"/>
        <item x="13"/>
        <item x="4"/>
        <item x="1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4"/>
    <field x="21"/>
  </rowFields>
  <rowItems count="17">
    <i>
      <x/>
      <x v="5"/>
    </i>
    <i>
      <x v="1"/>
      <x v="5"/>
    </i>
    <i>
      <x v="2"/>
      <x v="9"/>
    </i>
    <i>
      <x v="3"/>
      <x v="1"/>
    </i>
    <i>
      <x v="4"/>
      <x v="2"/>
    </i>
    <i r="1">
      <x v="13"/>
    </i>
    <i>
      <x v="5"/>
      <x v="4"/>
    </i>
    <i>
      <x v="6"/>
      <x v="11"/>
    </i>
    <i>
      <x v="7"/>
      <x v="6"/>
    </i>
    <i>
      <x v="8"/>
      <x v="7"/>
    </i>
    <i>
      <x v="9"/>
      <x v="8"/>
    </i>
    <i>
      <x v="10"/>
      <x v="3"/>
    </i>
    <i>
      <x v="11"/>
      <x v="6"/>
    </i>
    <i>
      <x v="12"/>
      <x v="10"/>
    </i>
    <i>
      <x v="13"/>
      <x v="8"/>
    </i>
    <i>
      <x v="14"/>
      <x/>
    </i>
    <i r="1">
      <x v="12"/>
    </i>
  </rowItems>
  <colItems count="1">
    <i/>
  </colItems>
  <formats count="4">
    <format dxfId="176">
      <pivotArea type="all" dataOnly="0" outline="0" fieldPosition="0"/>
    </format>
    <format dxfId="175">
      <pivotArea field="34" type="button" dataOnly="0" labelOnly="1" outline="0"/>
    </format>
    <format dxfId="174">
      <pivotArea dataOnly="0" labelOnly="1" outline="0" fieldPosition="0">
        <references count="1">
          <reference field="14" count="1">
            <x v="4"/>
          </reference>
        </references>
      </pivotArea>
    </format>
    <format dxfId="173">
      <pivotArea dataOnly="0" labelOnly="1" outline="0" fieldPosition="0">
        <references count="2">
          <reference field="14" count="1" selected="0">
            <x v="4"/>
          </reference>
          <reference field="21" count="2">
            <x v="2"/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СводнаяТаблица2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AB3:AE46" firstHeaderRow="1" firstDataRow="1" firstDataCol="4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3"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5"/>
        <item x="0"/>
        <item x="1"/>
        <item x="2"/>
        <item x="3"/>
        <item x="4"/>
        <item x="6"/>
        <item x="7"/>
        <item x="10"/>
        <item x="11"/>
        <item x="12"/>
        <item x="13"/>
        <item x="14"/>
        <item x="15"/>
        <item x="9"/>
        <item x="16"/>
        <item x="22"/>
        <item x="23"/>
        <item x="24"/>
        <item x="25"/>
        <item x="26"/>
        <item x="27"/>
        <item x="42"/>
        <item x="17"/>
        <item x="18"/>
        <item x="19"/>
        <item x="20"/>
        <item x="21"/>
        <item x="8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6">
        <item x="5"/>
        <item x="0"/>
        <item x="17"/>
        <item x="1"/>
        <item x="2"/>
        <item x="3"/>
        <item x="18"/>
        <item x="4"/>
        <item x="6"/>
        <item x="7"/>
        <item x="10"/>
        <item x="11"/>
        <item x="12"/>
        <item x="13"/>
        <item x="14"/>
        <item x="15"/>
        <item x="9"/>
        <item x="16"/>
        <item x="19"/>
        <item x="20"/>
        <item x="21"/>
        <item x="22"/>
        <item x="23"/>
        <item x="24"/>
        <item x="25"/>
        <item x="8"/>
      </items>
    </pivotField>
    <pivotField axis="axisRow" compact="0" outline="0" showAll="0" defaultSubtotal="0">
      <items count="27">
        <item x="5"/>
        <item x="0"/>
        <item x="17"/>
        <item x="1"/>
        <item x="2"/>
        <item x="3"/>
        <item x="18"/>
        <item x="4"/>
        <item x="6"/>
        <item x="7"/>
        <item x="10"/>
        <item x="11"/>
        <item x="12"/>
        <item x="13"/>
        <item x="14"/>
        <item x="15"/>
        <item x="9"/>
        <item x="16"/>
        <item x="19"/>
        <item x="20"/>
        <item x="21"/>
        <item x="22"/>
        <item x="23"/>
        <item x="24"/>
        <item x="26"/>
        <item x="8"/>
        <item x="25"/>
      </items>
    </pivotField>
    <pivotField axis="axisRow" compact="0" outline="0" showAll="0" defaultSubtotal="0">
      <items count="7">
        <item x="2"/>
        <item x="3"/>
        <item x="4"/>
        <item x="5"/>
        <item x="6"/>
        <item x="0"/>
        <item h="1"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15"/>
    <field x="18"/>
    <field x="19"/>
    <field x="20"/>
  </rowFields>
  <rowItems count="43">
    <i>
      <x/>
      <x/>
      <x/>
      <x v="5"/>
    </i>
    <i>
      <x v="1"/>
      <x v="1"/>
      <x v="1"/>
      <x v="5"/>
    </i>
    <i>
      <x v="2"/>
      <x v="3"/>
      <x v="3"/>
      <x v="5"/>
    </i>
    <i>
      <x v="3"/>
      <x v="4"/>
      <x v="4"/>
      <x v="5"/>
    </i>
    <i>
      <x v="4"/>
      <x v="5"/>
      <x v="5"/>
      <x v="5"/>
    </i>
    <i>
      <x v="5"/>
      <x v="7"/>
      <x v="7"/>
      <x v="5"/>
    </i>
    <i>
      <x v="6"/>
      <x v="8"/>
      <x v="8"/>
      <x v="5"/>
    </i>
    <i>
      <x v="7"/>
      <x v="9"/>
      <x v="9"/>
      <x v="5"/>
    </i>
    <i>
      <x v="8"/>
      <x v="10"/>
      <x v="10"/>
      <x v="5"/>
    </i>
    <i>
      <x v="9"/>
      <x v="11"/>
      <x v="26"/>
      <x v="5"/>
    </i>
    <i>
      <x v="10"/>
      <x v="12"/>
      <x v="12"/>
      <x v="5"/>
    </i>
    <i>
      <x v="11"/>
      <x v="13"/>
      <x v="13"/>
      <x v="5"/>
    </i>
    <i>
      <x v="12"/>
      <x v="14"/>
      <x v="14"/>
      <x v="5"/>
    </i>
    <i>
      <x v="13"/>
      <x v="15"/>
      <x v="15"/>
      <x v="5"/>
    </i>
    <i>
      <x v="14"/>
      <x/>
      <x/>
      <x v="5"/>
    </i>
    <i>
      <x v="15"/>
      <x v="1"/>
      <x v="1"/>
      <x v="5"/>
    </i>
    <i>
      <x v="16"/>
      <x v="3"/>
      <x v="3"/>
      <x v="5"/>
    </i>
    <i>
      <x v="17"/>
      <x v="4"/>
      <x v="4"/>
      <x v="5"/>
    </i>
    <i>
      <x v="18"/>
      <x v="5"/>
      <x v="5"/>
      <x v="5"/>
    </i>
    <i>
      <x v="19"/>
      <x v="7"/>
      <x v="7"/>
      <x v="5"/>
    </i>
    <i>
      <x v="20"/>
      <x v="8"/>
      <x v="8"/>
      <x v="5"/>
    </i>
    <i>
      <x v="21"/>
      <x v="9"/>
      <x v="9"/>
      <x v="5"/>
    </i>
    <i>
      <x v="22"/>
      <x v="10"/>
      <x v="10"/>
      <x v="5"/>
    </i>
    <i>
      <x v="23"/>
      <x v="11"/>
      <x v="11"/>
      <x v="5"/>
    </i>
    <i>
      <x v="24"/>
      <x v="12"/>
      <x v="12"/>
      <x v="5"/>
    </i>
    <i>
      <x v="25"/>
      <x v="13"/>
      <x v="13"/>
      <x v="5"/>
    </i>
    <i>
      <x v="26"/>
      <x v="14"/>
      <x v="14"/>
      <x v="5"/>
    </i>
    <i>
      <x v="27"/>
      <x v="15"/>
      <x v="15"/>
      <x v="5"/>
    </i>
    <i>
      <x v="28"/>
      <x v="16"/>
      <x v="16"/>
      <x v="5"/>
    </i>
    <i>
      <x v="29"/>
      <x v="17"/>
      <x v="17"/>
      <x v="5"/>
    </i>
    <i>
      <x v="30"/>
      <x v="18"/>
      <x v="18"/>
      <x v="5"/>
    </i>
    <i>
      <x v="31"/>
      <x v="19"/>
      <x v="19"/>
      <x v="5"/>
    </i>
    <i>
      <x v="32"/>
      <x v="20"/>
      <x v="20"/>
      <x v="5"/>
    </i>
    <i>
      <x v="33"/>
      <x v="21"/>
      <x v="21"/>
      <x v="5"/>
    </i>
    <i>
      <x v="34"/>
      <x v="22"/>
      <x v="22"/>
      <x v="5"/>
    </i>
    <i>
      <x v="35"/>
      <x v="23"/>
      <x v="23"/>
      <x v="5"/>
    </i>
    <i>
      <x v="36"/>
      <x v="24"/>
      <x v="24"/>
      <x v="5"/>
    </i>
    <i>
      <x v="37"/>
      <x/>
      <x/>
      <x/>
    </i>
    <i>
      <x v="38"/>
      <x v="2"/>
      <x v="2"/>
      <x v="1"/>
    </i>
    <i>
      <x v="39"/>
      <x v="4"/>
      <x v="4"/>
      <x v="2"/>
    </i>
    <i>
      <x v="40"/>
      <x v="6"/>
      <x v="6"/>
      <x v="3"/>
    </i>
    <i>
      <x v="41"/>
      <x v="8"/>
      <x v="8"/>
      <x v="4"/>
    </i>
    <i>
      <x v="42"/>
      <x v="25"/>
      <x v="25"/>
      <x v="5"/>
    </i>
  </rowItems>
  <colItems count="1">
    <i/>
  </colItems>
  <formats count="8">
    <format dxfId="184">
      <pivotArea type="all" dataOnly="0" outline="0" fieldPosition="0"/>
    </format>
    <format dxfId="183">
      <pivotArea field="34" type="button" dataOnly="0" labelOnly="1" outline="0"/>
    </format>
    <format dxfId="182">
      <pivotArea dataOnly="0" labelOnly="1" outline="0" fieldPosition="0">
        <references count="1">
          <reference field="15" count="1">
            <x v="42"/>
          </reference>
        </references>
      </pivotArea>
    </format>
    <format dxfId="181">
      <pivotArea dataOnly="0" labelOnly="1" outline="0" fieldPosition="0">
        <references count="2">
          <reference field="15" count="1" selected="0">
            <x v="42"/>
          </reference>
          <reference field="18" count="1">
            <x v="10"/>
          </reference>
        </references>
      </pivotArea>
    </format>
    <format dxfId="180">
      <pivotArea dataOnly="0" labelOnly="1" outline="0" fieldPosition="0">
        <references count="3">
          <reference field="15" count="1" selected="0">
            <x v="42"/>
          </reference>
          <reference field="18" count="1" selected="0">
            <x v="10"/>
          </reference>
          <reference field="19" count="1">
            <x v="10"/>
          </reference>
        </references>
      </pivotArea>
    </format>
    <format dxfId="179">
      <pivotArea dataOnly="0" labelOnly="1" outline="0" offset="B256" fieldPosition="0">
        <references count="2">
          <reference field="15" count="1" selected="0">
            <x v="9"/>
          </reference>
          <reference field="18" count="1">
            <x v="11"/>
          </reference>
        </references>
      </pivotArea>
    </format>
    <format dxfId="178">
      <pivotArea dataOnly="0" labelOnly="1" outline="0" offset="B256" fieldPosition="0">
        <references count="2">
          <reference field="15" count="1" selected="0">
            <x v="23"/>
          </reference>
          <reference field="18" count="1">
            <x v="11"/>
          </reference>
        </references>
      </pivotArea>
    </format>
    <format dxfId="177">
      <pivotArea dataOnly="0" labelOnly="1" outline="0" fieldPosition="0">
        <references count="3">
          <reference field="15" count="1" selected="0">
            <x v="9"/>
          </reference>
          <reference field="18" count="1" selected="0">
            <x v="11"/>
          </reference>
          <reference field="19" count="1"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СводнаяТаблица18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N3:Q212" firstHeaderRow="1" firstDataRow="1" firstDataCol="4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4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2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3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1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</items>
    </pivotField>
    <pivotField axis="axisRow" compact="0" outline="0" showAll="0" defaultSubtotal="0">
      <items count="15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x="4"/>
      </items>
    </pivotField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m="1" x="9"/>
      </items>
    </pivotField>
    <pivotField axis="axisRow" compact="0" outline="0" showAll="0" defaultSubtotal="0">
      <items count="90">
        <item m="1" x="88"/>
        <item x="34"/>
        <item x="35"/>
        <item x="39"/>
        <item x="36"/>
        <item x="37"/>
        <item x="41"/>
        <item x="77"/>
        <item x="78"/>
        <item x="59"/>
        <item x="60"/>
        <item x="79"/>
        <item x="80"/>
        <item x="81"/>
        <item x="82"/>
        <item x="62"/>
        <item x="49"/>
        <item x="61"/>
        <item x="64"/>
        <item x="23"/>
        <item x="24"/>
        <item x="25"/>
        <item x="26"/>
        <item x="42"/>
        <item x="40"/>
        <item x="43"/>
        <item x="38"/>
        <item x="66"/>
        <item x="67"/>
        <item x="68"/>
        <item x="69"/>
        <item x="70"/>
        <item x="72"/>
        <item x="73"/>
        <item x="74"/>
        <item x="76"/>
        <item x="71"/>
        <item x="75"/>
        <item x="31"/>
        <item x="32"/>
        <item x="29"/>
        <item x="30"/>
        <item x="48"/>
        <item x="83"/>
        <item x="84"/>
        <item x="63"/>
        <item x="1"/>
        <item x="8"/>
        <item x="2"/>
        <item x="9"/>
        <item x="10"/>
        <item x="0"/>
        <item x="5"/>
        <item x="46"/>
        <item x="45"/>
        <item x="52"/>
        <item x="18"/>
        <item x="16"/>
        <item x="47"/>
        <item x="20"/>
        <item x="28"/>
        <item x="22"/>
        <item x="21"/>
        <item x="54"/>
        <item x="51"/>
        <item m="1" x="85"/>
        <item m="1" x="86"/>
        <item x="27"/>
        <item x="7"/>
        <item x="13"/>
        <item x="3"/>
        <item x="14"/>
        <item x="15"/>
        <item x="19"/>
        <item x="12"/>
        <item x="55"/>
        <item x="56"/>
        <item x="57"/>
        <item x="58"/>
        <item x="50"/>
        <item x="53"/>
        <item x="11"/>
        <item x="44"/>
        <item x="4"/>
        <item x="33"/>
        <item x="17"/>
        <item m="1" x="87"/>
        <item x="6"/>
        <item m="1" x="89"/>
        <item x="6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13"/>
    <field x="14"/>
    <field x="17"/>
    <field x="16"/>
  </rowFields>
  <rowItems count="209">
    <i>
      <x/>
      <x/>
      <x v="71"/>
      <x v="1"/>
    </i>
    <i>
      <x v="1"/>
      <x/>
      <x v="72"/>
      <x v="1"/>
    </i>
    <i>
      <x v="2"/>
      <x/>
      <x v="73"/>
      <x v="1"/>
    </i>
    <i>
      <x v="3"/>
      <x/>
      <x v="74"/>
      <x v="1"/>
    </i>
    <i>
      <x v="4"/>
      <x/>
      <x v="75"/>
      <x v="1"/>
    </i>
    <i>
      <x v="5"/>
      <x/>
      <x v="76"/>
      <x v="1"/>
    </i>
    <i>
      <x v="6"/>
      <x/>
      <x v="77"/>
      <x v="1"/>
    </i>
    <i>
      <x v="7"/>
      <x/>
      <x v="78"/>
      <x v="1"/>
    </i>
    <i>
      <x v="8"/>
      <x v="4"/>
      <x v="55"/>
      <x v="1"/>
    </i>
    <i>
      <x v="9"/>
      <x v="12"/>
      <x v="80"/>
      <x v="1"/>
    </i>
    <i>
      <x v="10"/>
      <x v="8"/>
      <x v="54"/>
      <x v="1"/>
    </i>
    <i>
      <x v="11"/>
      <x v="4"/>
      <x v="62"/>
      <x v="1"/>
    </i>
    <i>
      <x v="12"/>
      <x v="4"/>
      <x v="63"/>
      <x v="1"/>
    </i>
    <i>
      <x v="13"/>
      <x v="12"/>
      <x v="67"/>
      <x v="5"/>
    </i>
    <i>
      <x v="14"/>
      <x v="4"/>
      <x v="51"/>
      <x v="5"/>
    </i>
    <i>
      <x v="15"/>
      <x v="8"/>
      <x v="19"/>
      <x v="8"/>
    </i>
    <i>
      <x v="16"/>
      <x v="12"/>
      <x v="40"/>
      <x v="8"/>
    </i>
    <i>
      <x v="17"/>
      <x v="12"/>
      <x v="41"/>
      <x v="8"/>
    </i>
    <i>
      <x v="18"/>
      <x v="8"/>
      <x v="20"/>
      <x v="8"/>
    </i>
    <i>
      <x v="19"/>
      <x v="8"/>
      <x v="21"/>
      <x v="8"/>
    </i>
    <i>
      <x v="20"/>
      <x v="8"/>
      <x v="22"/>
      <x v="8"/>
    </i>
    <i>
      <x v="21"/>
      <x v="12"/>
      <x v="46"/>
      <x v="7"/>
    </i>
    <i>
      <x v="22"/>
      <x v="8"/>
      <x v="46"/>
      <x v="5"/>
    </i>
    <i>
      <x v="24"/>
      <x v="8"/>
      <x v="68"/>
      <x v="5"/>
    </i>
    <i>
      <x v="25"/>
      <x v="12"/>
      <x v="47"/>
      <x v="5"/>
    </i>
    <i>
      <x v="26"/>
      <x v="12"/>
      <x v="48"/>
      <x v="5"/>
    </i>
    <i>
      <x v="27"/>
      <x v="8"/>
      <x v="49"/>
      <x v="5"/>
    </i>
    <i>
      <x v="28"/>
      <x v="8"/>
      <x v="85"/>
      <x v="5"/>
    </i>
    <i>
      <x v="29"/>
      <x v="12"/>
      <x v="50"/>
      <x v="5"/>
    </i>
    <i>
      <x v="30"/>
      <x v="8"/>
      <x v="81"/>
      <x v="5"/>
    </i>
    <i>
      <x v="31"/>
      <x v="12"/>
      <x v="47"/>
      <x v="7"/>
    </i>
    <i>
      <x v="32"/>
      <x v="8"/>
      <x v="74"/>
      <x v="5"/>
    </i>
    <i>
      <x v="33"/>
      <x v="12"/>
      <x v="48"/>
      <x v="7"/>
    </i>
    <i>
      <x v="34"/>
      <x v="12"/>
      <x v="69"/>
      <x v="5"/>
    </i>
    <i>
      <x v="35"/>
      <x v="4"/>
      <x v="49"/>
      <x v="7"/>
    </i>
    <i>
      <x v="36"/>
      <x v="12"/>
      <x v="56"/>
      <x v="7"/>
    </i>
    <i>
      <x v="37"/>
      <x v="12"/>
      <x v="57"/>
      <x v="7"/>
    </i>
    <i>
      <x v="38"/>
      <x v="8"/>
      <x v="50"/>
      <x v="7"/>
    </i>
    <i>
      <x v="39"/>
      <x v="8"/>
      <x v="51"/>
      <x v="7"/>
    </i>
    <i>
      <x v="40"/>
      <x v="4"/>
      <x v="52"/>
      <x v="7"/>
    </i>
    <i>
      <x v="41"/>
      <x v="12"/>
      <x v="70"/>
      <x v="5"/>
    </i>
    <i>
      <x v="42"/>
      <x v="8"/>
      <x v="59"/>
      <x v="7"/>
    </i>
    <i>
      <x v="43"/>
      <x v="4"/>
      <x v="53"/>
      <x v="7"/>
    </i>
    <i>
      <x v="44"/>
      <x v="12"/>
      <x v="71"/>
      <x v="5"/>
    </i>
    <i>
      <x v="45"/>
      <x v="4"/>
      <x v="54"/>
      <x v="7"/>
    </i>
    <i>
      <x v="46"/>
      <x v="4"/>
      <x v="82"/>
      <x v="5"/>
    </i>
    <i>
      <x v="47"/>
      <x v="12"/>
      <x v="58"/>
      <x v="7"/>
    </i>
    <i>
      <x v="48"/>
      <x v="4"/>
      <x v="72"/>
      <x v="5"/>
    </i>
    <i>
      <x v="49"/>
      <x v="4"/>
      <x v="38"/>
      <x v="8"/>
    </i>
    <i>
      <x v="50"/>
      <x v="13"/>
      <x v="46"/>
      <x v="1"/>
    </i>
    <i>
      <x v="51"/>
      <x v="13"/>
      <x v="19"/>
      <x/>
    </i>
    <i>
      <x v="52"/>
      <x v="13"/>
      <x v="47"/>
      <x v="1"/>
    </i>
    <i>
      <x v="53"/>
      <x v="10"/>
      <x v="20"/>
      <x/>
    </i>
    <i>
      <x v="54"/>
      <x v="10"/>
      <x v="48"/>
      <x v="1"/>
    </i>
    <i>
      <x v="55"/>
      <x v="13"/>
      <x v="21"/>
      <x/>
    </i>
    <i>
      <x v="56"/>
      <x v="13"/>
      <x v="22"/>
      <x/>
    </i>
    <i>
      <x v="57"/>
      <x v="10"/>
      <x v="49"/>
      <x v="1"/>
    </i>
    <i>
      <x v="58"/>
      <x v="13"/>
      <x v="23"/>
      <x/>
    </i>
    <i>
      <x v="59"/>
      <x v="13"/>
      <x v="50"/>
      <x v="1"/>
    </i>
    <i>
      <x v="60"/>
      <x v="13"/>
      <x v="51"/>
      <x v="1"/>
    </i>
    <i>
      <x v="61"/>
      <x v="13"/>
      <x v="56"/>
      <x v="1"/>
    </i>
    <i>
      <x v="62"/>
      <x v="13"/>
      <x v="57"/>
      <x v="1"/>
    </i>
    <i>
      <x v="63"/>
      <x v="13"/>
      <x v="58"/>
      <x v="1"/>
    </i>
    <i>
      <x v="64"/>
      <x v="13"/>
      <x v="42"/>
      <x/>
    </i>
    <i>
      <x v="65"/>
      <x v="13"/>
      <x v="59"/>
      <x v="1"/>
    </i>
    <i>
      <x v="66"/>
      <x v="12"/>
      <x v="1"/>
      <x/>
    </i>
    <i>
      <x v="67"/>
      <x v="8"/>
      <x v="1"/>
      <x v="6"/>
    </i>
    <i>
      <x v="68"/>
      <x v="13"/>
      <x v="19"/>
      <x v="6"/>
    </i>
    <i>
      <x v="69"/>
      <x v="12"/>
      <x v="23"/>
      <x v="8"/>
    </i>
    <i>
      <x v="70"/>
      <x v="8"/>
      <x v="52"/>
      <x v="1"/>
    </i>
    <i>
      <x v="71"/>
      <x v="12"/>
      <x v="2"/>
      <x/>
    </i>
    <i>
      <x v="72"/>
      <x v="4"/>
      <x v="3"/>
      <x/>
    </i>
    <i>
      <x v="73"/>
      <x v="4"/>
      <x v="18"/>
      <x v="6"/>
    </i>
    <i>
      <x v="74"/>
      <x v="4"/>
      <x v="24"/>
      <x/>
    </i>
    <i>
      <x v="75"/>
      <x v="12"/>
      <x v="53"/>
      <x v="1"/>
    </i>
    <i>
      <x v="77"/>
      <x v="4"/>
      <x v="15"/>
      <x v="6"/>
    </i>
    <i>
      <x v="78"/>
      <x v="8"/>
      <x v="2"/>
      <x v="6"/>
    </i>
    <i>
      <x v="79"/>
      <x v="4"/>
      <x v="3"/>
      <x v="6"/>
    </i>
    <i>
      <x v="80"/>
      <x v="4"/>
      <x v="4"/>
      <x v="6"/>
    </i>
    <i>
      <x v="81"/>
      <x v="8"/>
      <x v="4"/>
      <x/>
    </i>
    <i>
      <x v="82"/>
      <x v="8"/>
      <x v="81"/>
      <x v="1"/>
    </i>
    <i>
      <x v="83"/>
      <x v="12"/>
      <x v="5"/>
      <x/>
    </i>
    <i>
      <x v="84"/>
      <x v="12"/>
      <x v="6"/>
      <x/>
    </i>
    <i>
      <x v="85"/>
      <x v="12"/>
      <x v="39"/>
      <x/>
    </i>
    <i>
      <x v="86"/>
      <x v="13"/>
      <x v="25"/>
      <x/>
    </i>
    <i>
      <x v="87"/>
      <x v="1"/>
      <x v="39"/>
      <x v="6"/>
    </i>
    <i>
      <x v="88"/>
      <x v="6"/>
      <x v="20"/>
      <x v="6"/>
    </i>
    <i>
      <x v="89"/>
      <x v="10"/>
      <x v="21"/>
      <x v="6"/>
    </i>
    <i>
      <x v="90"/>
      <x v="1"/>
      <x v="38"/>
      <x v="6"/>
    </i>
    <i>
      <x v="91"/>
      <x v="8"/>
      <x v="82"/>
      <x v="1"/>
    </i>
    <i>
      <x v="92"/>
      <x v="12"/>
      <x v="83"/>
      <x v="1"/>
    </i>
    <i>
      <x v="93"/>
      <x v="8"/>
      <x v="68"/>
      <x v="3"/>
    </i>
    <i>
      <x v="94"/>
      <x v="12"/>
      <x v="38"/>
      <x/>
    </i>
    <i>
      <x v="95"/>
      <x v="1"/>
      <x v="40"/>
      <x v="6"/>
    </i>
    <i>
      <x v="96"/>
      <x v="12"/>
      <x v="84"/>
      <x v="1"/>
    </i>
    <i>
      <x v="97"/>
      <x v="8"/>
      <x v="26"/>
      <x/>
    </i>
    <i>
      <x v="98"/>
      <x v="12"/>
      <x v="60"/>
      <x v="1"/>
    </i>
    <i>
      <x v="99"/>
      <x v="12"/>
      <x v="67"/>
      <x v="1"/>
    </i>
    <i>
      <x v="100"/>
      <x v="12"/>
      <x v="68"/>
      <x v="1"/>
    </i>
    <i>
      <x v="101"/>
      <x v="12"/>
      <x v="69"/>
      <x v="1"/>
    </i>
    <i>
      <x v="102"/>
      <x v="8"/>
      <x v="70"/>
      <x v="1"/>
    </i>
    <i>
      <x v="103"/>
      <x v="7"/>
      <x v="40"/>
      <x/>
    </i>
    <i>
      <x v="104"/>
      <x v="5"/>
      <x v="73"/>
      <x v="5"/>
    </i>
    <i>
      <x v="106"/>
      <x v="5"/>
      <x v="16"/>
      <x v="6"/>
    </i>
    <i>
      <x v="107"/>
      <x v="11"/>
      <x v="41"/>
      <x/>
    </i>
    <i>
      <x v="108"/>
      <x/>
      <x v="26"/>
      <x v="8"/>
    </i>
    <i>
      <x v="109"/>
      <x/>
      <x v="45"/>
      <x v="6"/>
    </i>
    <i>
      <x v="110"/>
      <x v="8"/>
      <x v="83"/>
      <x v="5"/>
    </i>
    <i>
      <x v="111"/>
      <x v="13"/>
      <x v="38"/>
      <x v="4"/>
    </i>
    <i>
      <x v="112"/>
      <x v="13"/>
      <x v="39"/>
      <x v="4"/>
    </i>
    <i>
      <x v="113"/>
      <x v="13"/>
      <x v="40"/>
      <x v="4"/>
    </i>
    <i>
      <x v="114"/>
      <x v="13"/>
      <x v="56"/>
      <x v="3"/>
    </i>
    <i>
      <x v="115"/>
      <x v="13"/>
      <x v="19"/>
      <x v="2"/>
    </i>
    <i>
      <x v="116"/>
      <x v="13"/>
      <x v="20"/>
      <x v="2"/>
    </i>
    <i>
      <x v="117"/>
      <x v="13"/>
      <x v="21"/>
      <x v="2"/>
    </i>
    <i>
      <x v="118"/>
      <x v="13"/>
      <x v="22"/>
      <x v="2"/>
    </i>
    <i>
      <x v="119"/>
      <x v="13"/>
      <x v="23"/>
      <x v="2"/>
    </i>
    <i>
      <x v="120"/>
      <x v="13"/>
      <x v="24"/>
      <x v="2"/>
    </i>
    <i>
      <x v="121"/>
      <x v="13"/>
      <x v="25"/>
      <x v="2"/>
    </i>
    <i>
      <x v="122"/>
      <x v="13"/>
      <x v="46"/>
      <x v="3"/>
    </i>
    <i>
      <x v="123"/>
      <x v="13"/>
      <x v="47"/>
      <x v="3"/>
    </i>
    <i>
      <x v="124"/>
      <x v="13"/>
      <x v="48"/>
      <x v="3"/>
    </i>
    <i>
      <x v="125"/>
      <x v="13"/>
      <x v="49"/>
      <x v="3"/>
    </i>
    <i>
      <x v="126"/>
      <x v="13"/>
      <x v="57"/>
      <x v="3"/>
    </i>
    <i>
      <x v="127"/>
      <x v="10"/>
      <x v="62"/>
      <x v="3"/>
    </i>
    <i>
      <x v="128"/>
      <x v="13"/>
      <x v="26"/>
      <x v="2"/>
    </i>
    <i>
      <x v="129"/>
      <x v="13"/>
      <x v="41"/>
      <x v="4"/>
    </i>
    <i>
      <x v="130"/>
      <x v="10"/>
      <x v="1"/>
      <x v="2"/>
    </i>
    <i>
      <x v="131"/>
      <x v="13"/>
      <x v="58"/>
      <x v="3"/>
    </i>
    <i>
      <x v="132"/>
      <x v="13"/>
      <x v="59"/>
      <x v="3"/>
    </i>
    <i>
      <x v="133"/>
      <x v="13"/>
      <x v="60"/>
      <x v="3"/>
    </i>
    <i>
      <x v="134"/>
      <x v="12"/>
      <x v="19"/>
      <x v="4"/>
    </i>
    <i>
      <x v="135"/>
      <x v="4"/>
      <x v="43"/>
      <x v="6"/>
    </i>
    <i>
      <x v="136"/>
      <x v="4"/>
      <x v="17"/>
      <x v="6"/>
    </i>
    <i>
      <x v="137"/>
      <x v="13"/>
      <x v="44"/>
      <x v="6"/>
    </i>
    <i>
      <x v="138"/>
      <x v="12"/>
      <x v="2"/>
      <x v="2"/>
    </i>
    <i>
      <x v="139"/>
      <x v="4"/>
      <x v="42"/>
      <x v="6"/>
    </i>
    <i>
      <x v="140"/>
      <x v="4"/>
      <x v="41"/>
      <x v="6"/>
    </i>
    <i>
      <x v="141"/>
      <x v="12"/>
      <x v="3"/>
      <x v="2"/>
    </i>
    <i>
      <x v="142"/>
      <x v="12"/>
      <x v="4"/>
      <x v="2"/>
    </i>
    <i>
      <x v="143"/>
      <x v="12"/>
      <x v="5"/>
      <x v="2"/>
    </i>
    <i>
      <x v="144"/>
      <x v="12"/>
      <x v="1"/>
      <x v="4"/>
    </i>
    <i>
      <x v="145"/>
      <x v="12"/>
      <x v="38"/>
      <x v="2"/>
    </i>
    <i>
      <x v="146"/>
      <x v="12"/>
      <x v="50"/>
      <x v="3"/>
    </i>
    <i>
      <x v="147"/>
      <x v="12"/>
      <x v="51"/>
      <x v="3"/>
    </i>
    <i>
      <x v="148"/>
      <x v="12"/>
      <x v="81"/>
      <x v="3"/>
    </i>
    <i>
      <x v="149"/>
      <x v="12"/>
      <x v="82"/>
      <x v="3"/>
    </i>
    <i>
      <x v="150"/>
      <x v="12"/>
      <x v="83"/>
      <x v="3"/>
    </i>
    <i>
      <x v="151"/>
      <x v="12"/>
      <x v="20"/>
      <x v="4"/>
    </i>
    <i>
      <x v="152"/>
      <x v="12"/>
      <x v="21"/>
      <x v="4"/>
    </i>
    <i>
      <x v="153"/>
      <x v="12"/>
      <x v="84"/>
      <x v="3"/>
    </i>
    <i>
      <x v="154"/>
      <x v="8"/>
      <x v="61"/>
      <x v="3"/>
    </i>
    <i>
      <x v="155"/>
      <x v="12"/>
      <x v="2"/>
      <x v="4"/>
    </i>
    <i>
      <x v="156"/>
      <x v="12"/>
      <x v="3"/>
      <x v="4"/>
    </i>
    <i>
      <x v="157"/>
      <x v="12"/>
      <x v="4"/>
      <x v="4"/>
    </i>
    <i>
      <x v="158"/>
      <x v="12"/>
      <x v="22"/>
      <x v="4"/>
    </i>
    <i>
      <x v="159"/>
      <x v="12"/>
      <x v="85"/>
      <x v="3"/>
    </i>
    <i>
      <x v="160"/>
      <x v="4"/>
      <x v="22"/>
      <x v="6"/>
    </i>
    <i>
      <x v="161"/>
      <x v="2"/>
      <x v="5"/>
      <x v="6"/>
    </i>
    <i>
      <x v="162"/>
      <x v="12"/>
      <x v="67"/>
      <x v="3"/>
    </i>
    <i>
      <x v="163"/>
      <x v="4"/>
      <x v="23"/>
      <x v="6"/>
    </i>
    <i>
      <x v="164"/>
      <x v="4"/>
      <x v="24"/>
      <x v="6"/>
    </i>
    <i>
      <x v="165"/>
      <x v="4"/>
      <x v="25"/>
      <x v="6"/>
    </i>
    <i>
      <x v="166"/>
      <x v="4"/>
      <x v="26"/>
      <x v="6"/>
    </i>
    <i>
      <x v="167"/>
      <x v="4"/>
      <x v="27"/>
      <x v="6"/>
    </i>
    <i>
      <x v="168"/>
      <x v="4"/>
      <x v="28"/>
      <x v="6"/>
    </i>
    <i>
      <x v="169"/>
      <x v="4"/>
      <x v="29"/>
      <x v="6"/>
    </i>
    <i>
      <x v="170"/>
      <x v="4"/>
      <x v="30"/>
      <x v="6"/>
    </i>
    <i>
      <x v="171"/>
      <x v="4"/>
      <x v="31"/>
      <x v="6"/>
    </i>
    <i>
      <x v="172"/>
      <x v="4"/>
      <x v="32"/>
      <x v="6"/>
    </i>
    <i>
      <x v="173"/>
      <x v="4"/>
      <x v="33"/>
      <x v="6"/>
    </i>
    <i>
      <x v="174"/>
      <x v="4"/>
      <x v="34"/>
      <x v="6"/>
    </i>
    <i>
      <x v="175"/>
      <x v="4"/>
      <x v="35"/>
      <x v="6"/>
    </i>
    <i>
      <x v="176"/>
      <x v="4"/>
      <x v="6"/>
      <x v="6"/>
    </i>
    <i>
      <x v="177"/>
      <x v="4"/>
      <x v="7"/>
      <x v="6"/>
    </i>
    <i>
      <x v="178"/>
      <x v="4"/>
      <x v="8"/>
      <x v="6"/>
    </i>
    <i>
      <x v="179"/>
      <x v="4"/>
      <x v="36"/>
      <x v="6"/>
    </i>
    <i>
      <x v="180"/>
      <x v="4"/>
      <x v="37"/>
      <x v="6"/>
    </i>
    <i>
      <x v="181"/>
      <x/>
      <x v="9"/>
      <x v="6"/>
    </i>
    <i>
      <x v="182"/>
      <x v="8"/>
      <x v="10"/>
      <x v="6"/>
    </i>
    <i>
      <x v="183"/>
      <x v="4"/>
      <x v="61"/>
      <x v="1"/>
    </i>
    <i>
      <x v="184"/>
      <x v="12"/>
      <x v="79"/>
      <x v="1"/>
    </i>
    <i>
      <x v="185"/>
      <x/>
      <x v="60"/>
      <x v="7"/>
    </i>
    <i>
      <x v="186"/>
      <x/>
      <x v="52"/>
      <x v="5"/>
    </i>
    <i>
      <x v="187"/>
      <x/>
      <x v="24"/>
      <x v="8"/>
    </i>
    <i>
      <x v="188"/>
      <x/>
      <x v="84"/>
      <x v="5"/>
    </i>
    <i>
      <x v="189"/>
      <x/>
      <x v="57"/>
      <x v="5"/>
    </i>
    <i>
      <x v="190"/>
      <x/>
      <x v="56"/>
      <x v="5"/>
    </i>
    <i>
      <x v="191"/>
      <x/>
      <x v="67"/>
      <x v="7"/>
    </i>
    <i>
      <x v="192"/>
      <x/>
      <x v="39"/>
      <x v="8"/>
    </i>
    <i>
      <x v="193"/>
      <x/>
      <x v="62"/>
      <x v="7"/>
    </i>
    <i>
      <x v="194"/>
      <x v="1"/>
      <x v="11"/>
      <x v="6"/>
    </i>
    <i>
      <x v="195"/>
      <x v="1"/>
      <x v="12"/>
      <x v="6"/>
    </i>
    <i>
      <x v="196"/>
      <x v="1"/>
      <x v="13"/>
      <x v="6"/>
    </i>
    <i>
      <x v="197"/>
      <x v="1"/>
      <x v="14"/>
      <x v="6"/>
    </i>
    <i>
      <x v="198"/>
      <x v="2"/>
      <x v="25"/>
      <x v="8"/>
    </i>
    <i>
      <x v="199"/>
      <x v="2"/>
      <x v="64"/>
      <x v="1"/>
    </i>
    <i>
      <x v="200"/>
      <x v="9"/>
      <x v="42"/>
      <x v="8"/>
    </i>
    <i>
      <x v="201"/>
      <x v="3"/>
      <x v="61"/>
      <x v="7"/>
    </i>
    <i>
      <x v="202"/>
      <x v="14"/>
      <x v="87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>
      <x v="203"/>
      <x v="4"/>
      <x v="89"/>
      <x v="6"/>
    </i>
  </rowItems>
  <colItems count="1">
    <i/>
  </colItems>
  <formats count="10">
    <format dxfId="194">
      <pivotArea type="all" dataOnly="0" outline="0" fieldPosition="0"/>
    </format>
    <format dxfId="193">
      <pivotArea field="34" type="button" dataOnly="0" labelOnly="1" outline="0"/>
    </format>
    <format dxfId="192">
      <pivotArea dataOnly="0" labelOnly="1" outline="0" fieldPosition="0">
        <references count="2">
          <reference field="13" count="1" selected="0">
            <x v="76"/>
          </reference>
          <reference field="17" count="2">
            <x v="55"/>
            <x v="63"/>
          </reference>
        </references>
      </pivotArea>
    </format>
    <format dxfId="191">
      <pivotArea dataOnly="0" labelOnly="1" outline="0" fieldPosition="0">
        <references count="3">
          <reference field="13" count="1" selected="0">
            <x v="76"/>
          </reference>
          <reference field="16" count="1">
            <x v="1"/>
          </reference>
          <reference field="17" count="1" selected="0">
            <x v="55"/>
          </reference>
        </references>
      </pivotArea>
    </format>
    <format dxfId="190">
      <pivotArea dataOnly="0" labelOnly="1" outline="0" fieldPosition="0">
        <references count="3">
          <reference field="13" count="1" selected="0">
            <x v="76"/>
          </reference>
          <reference field="16" count="1">
            <x v="1"/>
          </reference>
          <reference field="17" count="1" selected="0">
            <x v="63"/>
          </reference>
        </references>
      </pivotArea>
    </format>
    <format dxfId="189">
      <pivotArea dataOnly="0" labelOnly="1" outline="0" offset="IV2:IV256" fieldPosition="0">
        <references count="2">
          <reference field="13" count="1" selected="0">
            <x v="75"/>
          </reference>
          <reference field="14" count="1">
            <x v="12"/>
          </reference>
        </references>
      </pivotArea>
    </format>
    <format dxfId="188">
      <pivotArea dataOnly="0" labelOnly="1" outline="0" fieldPosition="0">
        <references count="1">
          <reference field="13" count="1">
            <x v="76"/>
          </reference>
        </references>
      </pivotArea>
    </format>
    <format dxfId="187">
      <pivotArea dataOnly="0" labelOnly="1" outline="0" offset="IV256" fieldPosition="0">
        <references count="2">
          <reference field="13" count="1" selected="0">
            <x v="75"/>
          </reference>
          <reference field="14" count="1">
            <x v="12"/>
          </reference>
        </references>
      </pivotArea>
    </format>
    <format dxfId="186">
      <pivotArea dataOnly="0" labelOnly="1" outline="0" fieldPosition="0">
        <references count="3">
          <reference field="13" count="1" selected="0">
            <x v="76"/>
          </reference>
          <reference field="14" count="1" selected="0">
            <x v="12"/>
          </reference>
          <reference field="17" count="1">
            <x v="63"/>
          </reference>
        </references>
      </pivotArea>
    </format>
    <format dxfId="185">
      <pivotArea dataOnly="0" labelOnly="1" outline="0" fieldPosition="0">
        <references count="4">
          <reference field="13" count="1" selected="0">
            <x v="76"/>
          </reference>
          <reference field="14" count="1" selected="0">
            <x v="12"/>
          </reference>
          <reference field="16" count="1">
            <x v="1"/>
          </reference>
          <reference field="17" count="1" selected="0">
            <x v="6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AJ3:AM89" firstHeaderRow="1" firstDataRow="1" firstDataCol="4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m="1" x="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90">
        <item m="1" x="88"/>
        <item m="1" x="89"/>
        <item m="1" x="87"/>
        <item m="1"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axis="axisRow"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33"/>
    <field x="34"/>
    <field x="32"/>
    <field x="16"/>
  </rowFields>
  <rowItems count="86">
    <i>
      <x v="4"/>
      <x v="1"/>
      <x/>
      <x v="5"/>
    </i>
    <i>
      <x v="5"/>
      <x v="2"/>
      <x/>
      <x v="5"/>
    </i>
    <i>
      <x v="6"/>
      <x v="3"/>
      <x/>
      <x v="5"/>
    </i>
    <i>
      <x v="7"/>
      <x v="4"/>
      <x/>
      <x v="5"/>
    </i>
    <i>
      <x v="8"/>
      <x v="5"/>
      <x/>
      <x v="5"/>
    </i>
    <i>
      <x v="9"/>
      <x v="6"/>
      <x/>
      <x v="5"/>
    </i>
    <i>
      <x v="10"/>
      <x v="7"/>
      <x/>
      <x v="5"/>
    </i>
    <i>
      <x v="11"/>
      <x v="8"/>
      <x/>
      <x v="5"/>
    </i>
    <i>
      <x v="12"/>
      <x v="9"/>
      <x/>
      <x v="5"/>
    </i>
    <i>
      <x v="13"/>
      <x v="10"/>
      <x/>
      <x v="7"/>
    </i>
    <i>
      <x v="14"/>
      <x v="11"/>
      <x/>
      <x v="7"/>
    </i>
    <i>
      <x v="15"/>
      <x v="12"/>
      <x/>
      <x v="8"/>
    </i>
    <i>
      <x v="16"/>
      <x v="13"/>
      <x/>
      <x v="5"/>
    </i>
    <i>
      <x v="17"/>
      <x v="14"/>
      <x/>
      <x v="5"/>
    </i>
    <i>
      <x v="18"/>
      <x v="1"/>
      <x v="1"/>
      <x v="7"/>
    </i>
    <i>
      <x v="19"/>
      <x v="3"/>
      <x v="1"/>
      <x v="8"/>
    </i>
    <i>
      <x v="20"/>
      <x v="5"/>
      <x v="1"/>
      <x v="5"/>
    </i>
    <i>
      <x v="21"/>
      <x v="7"/>
      <x v="1"/>
      <x v="5"/>
    </i>
    <i>
      <x v="22"/>
      <x v="9"/>
      <x v="1"/>
      <x v="7"/>
    </i>
    <i>
      <x v="23"/>
      <x v="11"/>
      <x v="1"/>
      <x v="8"/>
    </i>
    <i>
      <x v="24"/>
      <x v="13"/>
      <x v="1"/>
      <x v="8"/>
    </i>
    <i>
      <x v="25"/>
      <x v="14"/>
      <x v="1"/>
      <x v="5"/>
    </i>
    <i>
      <x v="26"/>
      <x v="15"/>
      <x v="1"/>
      <x v="4"/>
    </i>
    <i>
      <x v="27"/>
      <x v="1"/>
      <x v="2"/>
      <x/>
    </i>
    <i>
      <x v="28"/>
      <x v="2"/>
      <x v="2"/>
      <x/>
    </i>
    <i>
      <x v="29"/>
      <x v="3"/>
      <x v="2"/>
      <x/>
    </i>
    <i>
      <x v="30"/>
      <x v="4"/>
      <x v="2"/>
      <x/>
    </i>
    <i>
      <x v="31"/>
      <x v="5"/>
      <x v="2"/>
      <x v="1"/>
    </i>
    <i>
      <x v="32"/>
      <x v="6"/>
      <x v="2"/>
      <x v="3"/>
    </i>
    <i>
      <x v="33"/>
      <x v="7"/>
      <x v="2"/>
      <x v="2"/>
    </i>
    <i>
      <x v="34"/>
      <x v="8"/>
      <x v="2"/>
      <x v="2"/>
    </i>
    <i>
      <x v="35"/>
      <x v="9"/>
      <x v="2"/>
      <x v="2"/>
    </i>
    <i>
      <x v="36"/>
      <x v="10"/>
      <x v="2"/>
      <x v="4"/>
    </i>
    <i>
      <x v="37"/>
      <x v="11"/>
      <x v="2"/>
      <x/>
    </i>
    <i>
      <x v="38"/>
      <x v="12"/>
      <x v="2"/>
      <x/>
    </i>
    <i>
      <x v="39"/>
      <x v="13"/>
      <x v="2"/>
      <x v="2"/>
    </i>
    <i>
      <x v="40"/>
      <x v="16"/>
      <x v="2"/>
      <x v="2"/>
    </i>
    <i>
      <x v="41"/>
      <x v="14"/>
      <x v="2"/>
      <x v="2"/>
    </i>
    <i>
      <x v="42"/>
      <x v="15"/>
      <x v="2"/>
      <x v="4"/>
    </i>
    <i>
      <x v="43"/>
      <x v="1"/>
      <x v="3"/>
      <x v="4"/>
    </i>
    <i>
      <x v="44"/>
      <x v="2"/>
      <x v="3"/>
      <x v="3"/>
    </i>
    <i>
      <x v="45"/>
      <x v="1"/>
      <x/>
      <x v="5"/>
    </i>
    <i>
      <x v="46"/>
      <x v="2"/>
      <x/>
      <x v="7"/>
    </i>
    <i>
      <x v="47"/>
      <x v="3"/>
      <x/>
      <x v="7"/>
    </i>
    <i>
      <x v="48"/>
      <x v="4"/>
      <x/>
      <x v="7"/>
    </i>
    <i>
      <x v="49"/>
      <x v="5"/>
      <x/>
      <x v="7"/>
    </i>
    <i>
      <x v="50"/>
      <x v="6"/>
      <x/>
      <x v="8"/>
    </i>
    <i>
      <x v="51"/>
      <x v="7"/>
      <x/>
      <x v="8"/>
    </i>
    <i>
      <x v="52"/>
      <x v="9"/>
      <x/>
      <x v="6"/>
    </i>
    <i>
      <x v="53"/>
      <x v="11"/>
      <x/>
      <x v="7"/>
    </i>
    <i>
      <x v="54"/>
      <x v="13"/>
      <x/>
      <x v="5"/>
    </i>
    <i>
      <x v="55"/>
      <x v="14"/>
      <x/>
      <x v="7"/>
    </i>
    <i>
      <x v="56"/>
      <x v="1"/>
      <x v="1"/>
      <x v="1"/>
    </i>
    <i>
      <x v="57"/>
      <x v="2"/>
      <x v="1"/>
      <x v="1"/>
    </i>
    <i>
      <x v="58"/>
      <x v="3"/>
      <x v="1"/>
      <x v="1"/>
    </i>
    <i>
      <x v="59"/>
      <x v="4"/>
      <x v="1"/>
      <x v="1"/>
    </i>
    <i>
      <x v="60"/>
      <x v="5"/>
      <x v="1"/>
      <x v="1"/>
    </i>
    <i>
      <x v="61"/>
      <x v="6"/>
      <x v="1"/>
      <x v="1"/>
    </i>
    <i>
      <x v="62"/>
      <x v="7"/>
      <x v="1"/>
      <x v="3"/>
    </i>
    <i>
      <x v="63"/>
      <x v="8"/>
      <x v="1"/>
      <x v="3"/>
    </i>
    <i>
      <x v="64"/>
      <x v="9"/>
      <x v="1"/>
      <x v="3"/>
    </i>
    <i>
      <x v="65"/>
      <x v="10"/>
      <x v="1"/>
      <x v="3"/>
    </i>
    <i>
      <x v="66"/>
      <x v="11"/>
      <x v="1"/>
      <x v="3"/>
    </i>
    <i>
      <x v="67"/>
      <x v="12"/>
      <x v="1"/>
      <x v="4"/>
    </i>
    <i>
      <x v="68"/>
      <x v="13"/>
      <x v="1"/>
      <x v="4"/>
    </i>
    <i>
      <x v="69"/>
      <x v="16"/>
      <x v="1"/>
      <x v="6"/>
    </i>
    <i>
      <x v="70"/>
      <x v="14"/>
      <x v="1"/>
      <x v="6"/>
    </i>
    <i>
      <x v="71"/>
      <x v="15"/>
      <x v="1"/>
      <x v="8"/>
    </i>
    <i>
      <x v="72"/>
      <x v="1"/>
      <x v="2"/>
      <x v="6"/>
    </i>
    <i>
      <x v="73"/>
      <x v="2"/>
      <x v="2"/>
      <x v="6"/>
    </i>
    <i>
      <x v="74"/>
      <x v="3"/>
      <x v="2"/>
      <x v="1"/>
    </i>
    <i>
      <x v="75"/>
      <x v="4"/>
      <x v="2"/>
      <x v="1"/>
    </i>
    <i>
      <x v="76"/>
      <x v="5"/>
      <x v="2"/>
      <x v="1"/>
    </i>
    <i>
      <x v="77"/>
      <x v="6"/>
      <x v="2"/>
      <x v="3"/>
    </i>
    <i>
      <x v="78"/>
      <x v="7"/>
      <x v="2"/>
      <x v="3"/>
    </i>
    <i>
      <x v="79"/>
      <x v="8"/>
      <x v="2"/>
      <x v="3"/>
    </i>
    <i>
      <x v="80"/>
      <x v="9"/>
      <x v="2"/>
      <x v="3"/>
    </i>
    <i>
      <x v="81"/>
      <x v="10"/>
      <x v="2"/>
      <x v="4"/>
    </i>
    <i>
      <x v="82"/>
      <x v="11"/>
      <x v="2"/>
      <x v="6"/>
    </i>
    <i>
      <x v="83"/>
      <x v="12"/>
      <x v="2"/>
      <x v="6"/>
    </i>
    <i>
      <x v="84"/>
      <x v="13"/>
      <x v="2"/>
      <x/>
    </i>
    <i>
      <x v="85"/>
      <x v="16"/>
      <x v="2"/>
      <x v="2"/>
    </i>
    <i>
      <x v="86"/>
      <x v="1"/>
      <x v="3"/>
      <x v="8"/>
    </i>
    <i>
      <x v="87"/>
      <x v="3"/>
      <x v="3"/>
      <x v="7"/>
    </i>
    <i>
      <x v="88"/>
      <x v="5"/>
      <x v="3"/>
      <x v="4"/>
    </i>
    <i>
      <x v="89"/>
      <x/>
      <x v="4"/>
      <x v="7"/>
    </i>
  </rowItems>
  <colItems count="1">
    <i/>
  </colItems>
  <formats count="2">
    <format dxfId="196">
      <pivotArea type="all" dataOnly="0" outline="0" fieldPosition="0"/>
    </format>
    <format dxfId="195">
      <pivotArea field="34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Сводная таблица17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J4:K37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 defaultSubtotal="0">
      <items count="38">
        <item x="3"/>
        <item x="0"/>
        <item x="1"/>
        <item m="1" x="36"/>
        <item x="7"/>
        <item x="8"/>
        <item x="6"/>
        <item x="4"/>
        <item x="5"/>
        <item x="2"/>
        <item x="14"/>
        <item x="13"/>
        <item m="1" x="37"/>
        <item x="12"/>
        <item x="11"/>
        <item x="10"/>
        <item x="9"/>
        <item x="29"/>
        <item x="28"/>
        <item x="20"/>
        <item x="27"/>
        <item m="1" x="34"/>
        <item x="19"/>
        <item x="18"/>
        <item x="17"/>
        <item x="22"/>
        <item m="1" x="35"/>
        <item x="30"/>
        <item x="26"/>
        <item m="1" x="33"/>
        <item x="32"/>
        <item x="15"/>
        <item x="16"/>
        <item x="21"/>
        <item x="23"/>
        <item x="24"/>
        <item x="25"/>
        <item x="3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0"/>
    <field x="36"/>
  </rowFields>
  <rowItems count="33">
    <i>
      <x/>
      <x/>
    </i>
    <i>
      <x v="1"/>
      <x/>
    </i>
    <i>
      <x v="2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 v="1"/>
    </i>
    <i>
      <x v="11"/>
      <x v="1"/>
    </i>
    <i>
      <x v="13"/>
      <x v="1"/>
    </i>
    <i>
      <x v="14"/>
      <x v="1"/>
    </i>
    <i>
      <x v="15"/>
      <x v="1"/>
    </i>
    <i>
      <x v="16"/>
      <x v="1"/>
    </i>
    <i>
      <x v="17"/>
      <x v="2"/>
    </i>
    <i>
      <x v="18"/>
      <x v="2"/>
    </i>
    <i>
      <x v="19"/>
      <x v="2"/>
    </i>
    <i>
      <x v="20"/>
      <x v="2"/>
    </i>
    <i>
      <x v="22"/>
      <x v="2"/>
    </i>
    <i>
      <x v="23"/>
      <x v="2"/>
    </i>
    <i>
      <x v="24"/>
      <x v="2"/>
    </i>
    <i>
      <x v="25"/>
      <x v="3"/>
    </i>
    <i>
      <x v="27"/>
      <x v="3"/>
    </i>
    <i>
      <x v="28"/>
      <x/>
    </i>
    <i>
      <x v="30"/>
      <x v="4"/>
    </i>
    <i>
      <x v="31"/>
      <x v="2"/>
    </i>
    <i>
      <x v="32"/>
      <x v="2"/>
    </i>
    <i>
      <x v="33"/>
      <x v="2"/>
    </i>
    <i>
      <x v="34"/>
      <x v="3"/>
    </i>
    <i>
      <x v="35"/>
      <x v="3"/>
    </i>
    <i>
      <x v="36"/>
      <x/>
    </i>
    <i>
      <x v="37"/>
      <x/>
    </i>
  </rowItems>
  <colItems count="1">
    <i/>
  </colItems>
  <formats count="2">
    <format dxfId="198">
      <pivotArea type="all" dataOnly="0" outline="0" fieldPosition="0"/>
    </format>
    <format dxfId="197">
      <pivotArea field="34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СводнаяТаблица20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AG3:AH31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axis="axisRow" compact="0" outline="0" showAll="0" defaultSubtotal="0">
      <items count="38">
        <item x="3"/>
        <item x="0"/>
        <item x="1"/>
        <item m="1" x="36"/>
        <item x="7"/>
        <item x="8"/>
        <item x="6"/>
        <item x="4"/>
        <item x="5"/>
        <item x="2"/>
        <item x="14"/>
        <item x="13"/>
        <item m="1" x="37"/>
        <item x="12"/>
        <item x="11"/>
        <item x="10"/>
        <item x="9"/>
        <item x="29"/>
        <item x="28"/>
        <item x="20"/>
        <item x="27"/>
        <item m="1" x="34"/>
        <item x="19"/>
        <item x="18"/>
        <item x="17"/>
        <item x="22"/>
        <item m="1" x="35"/>
        <item x="30"/>
        <item x="26"/>
        <item m="1" x="33"/>
        <item x="32"/>
        <item x="15"/>
        <item x="16"/>
        <item x="21"/>
        <item x="23"/>
        <item x="24"/>
        <item x="25"/>
        <item x="3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h="1" x="2"/>
        <item x="3"/>
        <item m="1" x="5"/>
        <item x="0"/>
        <item x="1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0"/>
    <field x="22"/>
  </rowFields>
  <rowItems count="28">
    <i>
      <x/>
      <x v="3"/>
    </i>
    <i>
      <x v="1"/>
      <x v="3"/>
    </i>
    <i>
      <x v="2"/>
      <x v="3"/>
    </i>
    <i>
      <x v="4"/>
      <x v="3"/>
    </i>
    <i>
      <x v="5"/>
      <x v="3"/>
    </i>
    <i>
      <x v="7"/>
      <x v="3"/>
    </i>
    <i>
      <x v="8"/>
      <x v="3"/>
    </i>
    <i>
      <x v="9"/>
      <x v="4"/>
    </i>
    <i>
      <x v="11"/>
      <x v="3"/>
    </i>
    <i>
      <x v="14"/>
      <x v="3"/>
    </i>
    <i>
      <x v="16"/>
      <x v="3"/>
    </i>
    <i>
      <x v="18"/>
      <x v="3"/>
    </i>
    <i>
      <x v="19"/>
      <x v="3"/>
    </i>
    <i>
      <x v="20"/>
      <x v="3"/>
    </i>
    <i>
      <x v="22"/>
      <x v="3"/>
    </i>
    <i>
      <x v="23"/>
      <x v="3"/>
    </i>
    <i>
      <x v="24"/>
      <x v="3"/>
    </i>
    <i r="1">
      <x v="5"/>
    </i>
    <i>
      <x v="25"/>
      <x v="3"/>
    </i>
    <i>
      <x v="27"/>
      <x v="3"/>
    </i>
    <i>
      <x v="28"/>
      <x v="3"/>
    </i>
    <i>
      <x v="30"/>
      <x v="3"/>
    </i>
    <i>
      <x v="31"/>
      <x v="1"/>
    </i>
    <i>
      <x v="32"/>
      <x v="1"/>
    </i>
    <i r="1">
      <x v="5"/>
    </i>
    <i>
      <x v="33"/>
      <x v="5"/>
    </i>
    <i>
      <x v="34"/>
      <x v="1"/>
    </i>
    <i>
      <x v="35"/>
      <x v="1"/>
    </i>
  </rowItems>
  <colItems count="1">
    <i/>
  </colItems>
  <formats count="2">
    <format dxfId="200">
      <pivotArea type="all" dataOnly="0" outline="0" fieldPosition="0"/>
    </format>
    <format dxfId="199">
      <pivotArea field="34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T3:V1640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04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2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3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1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</items>
    </pivotField>
    <pivotField compact="0" outline="0" showAll="0" defaultSubtotal="0"/>
    <pivotField axis="axisRow" compact="0" outline="0" showAll="0" defaultSubtotal="0">
      <items count="43"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5"/>
        <item x="0"/>
        <item x="1"/>
        <item x="2"/>
        <item x="3"/>
        <item x="4"/>
        <item x="6"/>
        <item x="7"/>
        <item x="10"/>
        <item x="11"/>
        <item x="12"/>
        <item x="13"/>
        <item x="14"/>
        <item x="15"/>
        <item x="9"/>
        <item x="16"/>
        <item x="22"/>
        <item x="23"/>
        <item x="24"/>
        <item x="25"/>
        <item x="26"/>
        <item x="27"/>
        <item x="42"/>
        <item x="17"/>
        <item x="18"/>
        <item x="19"/>
        <item x="20"/>
        <item x="21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3"/>
    <field x="15"/>
  </rowFields>
  <rowItems count="1637">
    <i>
      <x/>
      <x v="14"/>
    </i>
    <i>
      <x v="1"/>
      <x v="14"/>
    </i>
    <i>
      <x v="2"/>
      <x v="14"/>
    </i>
    <i>
      <x v="3"/>
      <x v="14"/>
    </i>
    <i>
      <x v="4"/>
      <x v="14"/>
    </i>
    <i>
      <x v="5"/>
      <x v="14"/>
    </i>
    <i>
      <x v="6"/>
      <x v="14"/>
    </i>
    <i>
      <x v="7"/>
      <x v="14"/>
    </i>
    <i>
      <x v="8"/>
      <x v="14"/>
    </i>
    <i r="1">
      <x v="15"/>
    </i>
    <i>
      <x v="9"/>
      <x v="14"/>
    </i>
    <i r="1">
      <x v="15"/>
    </i>
    <i>
      <x v="10"/>
      <x v="14"/>
    </i>
    <i>
      <x v="11"/>
      <x v="14"/>
    </i>
    <i>
      <x v="12"/>
      <x v="14"/>
    </i>
    <i>
      <x v="1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4"/>
      <x v="14"/>
    </i>
    <i r="1">
      <x v="15"/>
    </i>
    <i r="1">
      <x v="16"/>
    </i>
    <i r="1">
      <x v="17"/>
    </i>
    <i r="1">
      <x v="18"/>
    </i>
    <i>
      <x v="1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6"/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 r="1">
      <x v="29"/>
    </i>
    <i r="1">
      <x v="30"/>
    </i>
    <i r="1">
      <x v="32"/>
    </i>
    <i>
      <x v="17"/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9"/>
      <x v="14"/>
    </i>
    <i r="1">
      <x v="15"/>
    </i>
    <i r="1">
      <x v="16"/>
    </i>
    <i r="1">
      <x v="17"/>
    </i>
    <i r="1">
      <x v="18"/>
    </i>
    <i r="1">
      <x v="19"/>
    </i>
    <i>
      <x v="20"/>
      <x v="14"/>
    </i>
    <i r="1">
      <x v="15"/>
    </i>
    <i r="1">
      <x v="16"/>
    </i>
    <i r="1">
      <x v="17"/>
    </i>
    <i r="1">
      <x v="18"/>
    </i>
    <i r="1">
      <x v="19"/>
    </i>
    <i>
      <x v="2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>
      <x v="22"/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24"/>
      <x v="14"/>
    </i>
    <i r="1">
      <x v="15"/>
    </i>
    <i r="1">
      <x v="16"/>
    </i>
    <i r="1">
      <x v="17"/>
    </i>
    <i r="1">
      <x v="18"/>
    </i>
    <i r="1">
      <x v="19"/>
    </i>
    <i>
      <x v="2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2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>
      <x v="27"/>
      <x v="14"/>
    </i>
    <i r="1">
      <x v="15"/>
    </i>
    <i r="1">
      <x v="16"/>
    </i>
    <i r="1">
      <x v="17"/>
    </i>
    <i r="1">
      <x v="18"/>
    </i>
    <i r="1">
      <x v="20"/>
    </i>
    <i r="1">
      <x v="23"/>
    </i>
    <i>
      <x v="2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9"/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>
      <x v="30"/>
      <x v="14"/>
    </i>
    <i r="1">
      <x v="15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5"/>
    </i>
    <i>
      <x v="3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32"/>
      <x v="14"/>
    </i>
    <i r="1">
      <x v="15"/>
    </i>
    <i r="1">
      <x v="16"/>
    </i>
    <i r="1">
      <x v="17"/>
    </i>
    <i r="1">
      <x v="19"/>
    </i>
    <i r="1">
      <x v="20"/>
    </i>
    <i>
      <x v="3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3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35"/>
      <x v="14"/>
    </i>
    <i r="1">
      <x v="15"/>
    </i>
    <i r="1">
      <x v="16"/>
    </i>
    <i>
      <x v="3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8"/>
    </i>
    <i>
      <x v="3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3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40"/>
      <x v="14"/>
    </i>
    <i r="1">
      <x v="15"/>
    </i>
    <i r="1">
      <x v="16"/>
    </i>
    <i>
      <x v="4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4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3"/>
      <x v="14"/>
    </i>
    <i r="1">
      <x v="15"/>
    </i>
    <i r="1">
      <x v="16"/>
    </i>
    <i r="1">
      <x v="17"/>
    </i>
    <i>
      <x v="4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45"/>
      <x v="14"/>
    </i>
    <i r="1">
      <x v="15"/>
    </i>
    <i r="1">
      <x v="16"/>
    </i>
    <i r="1">
      <x v="17"/>
    </i>
    <i>
      <x v="46"/>
      <x v="14"/>
    </i>
    <i r="1">
      <x v="15"/>
    </i>
    <i r="1">
      <x v="16"/>
    </i>
    <i>
      <x v="4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8"/>
      <x v="14"/>
    </i>
    <i r="1">
      <x v="15"/>
    </i>
    <i r="1">
      <x v="16"/>
    </i>
    <i r="1">
      <x v="17"/>
    </i>
    <i r="1">
      <x v="18"/>
    </i>
    <i>
      <x v="49"/>
      <x v="18"/>
    </i>
    <i>
      <x v="5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3"/>
      <x/>
    </i>
    <i r="1">
      <x v="1"/>
    </i>
    <i>
      <x v="54"/>
      <x/>
    </i>
    <i r="1">
      <x v="1"/>
    </i>
    <i r="1">
      <x v="2"/>
    </i>
    <i r="1">
      <x v="3"/>
    </i>
    <i r="1">
      <x v="4"/>
    </i>
    <i r="1">
      <x v="5"/>
    </i>
    <i>
      <x v="5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7"/>
      <x/>
    </i>
    <i r="1">
      <x v="1"/>
    </i>
    <i r="1">
      <x v="2"/>
    </i>
    <i r="1">
      <x v="3"/>
    </i>
    <i r="1">
      <x v="4"/>
    </i>
    <i r="1">
      <x v="5"/>
    </i>
    <i>
      <x v="5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6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2"/>
      <x/>
    </i>
    <i r="1">
      <x v="1"/>
    </i>
    <i r="1">
      <x v="2"/>
    </i>
    <i r="1">
      <x v="3"/>
    </i>
    <i r="1">
      <x v="4"/>
    </i>
    <i r="1">
      <x v="5"/>
    </i>
    <i r="1">
      <x v="8"/>
    </i>
    <i r="1">
      <x v="9"/>
    </i>
    <i r="1">
      <x v="10"/>
    </i>
    <i r="1">
      <x v="11"/>
    </i>
    <i r="1">
      <x v="12"/>
    </i>
    <i r="1">
      <x v="13"/>
    </i>
    <i>
      <x v="6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6"/>
      <x v="14"/>
    </i>
    <i r="1">
      <x v="15"/>
    </i>
    <i r="1">
      <x v="16"/>
    </i>
    <i r="1">
      <x v="17"/>
    </i>
    <i>
      <x v="6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68"/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7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72"/>
      <x v="14"/>
    </i>
    <i r="1">
      <x v="15"/>
    </i>
    <i r="1">
      <x v="16"/>
    </i>
    <i r="1">
      <x v="17"/>
    </i>
    <i>
      <x v="73"/>
      <x v="14"/>
    </i>
    <i r="1">
      <x v="15"/>
    </i>
    <i r="1">
      <x v="16"/>
    </i>
    <i r="1">
      <x v="17"/>
    </i>
    <i>
      <x v="74"/>
      <x v="16"/>
    </i>
    <i r="1">
      <x v="17"/>
    </i>
    <i>
      <x v="7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77"/>
      <x v="14"/>
    </i>
    <i r="1">
      <x v="15"/>
    </i>
    <i r="1">
      <x v="16"/>
    </i>
    <i r="1">
      <x v="17"/>
    </i>
    <i r="1">
      <x v="18"/>
    </i>
    <i r="1">
      <x v="19"/>
    </i>
    <i>
      <x v="78"/>
      <x v="14"/>
    </i>
    <i r="1">
      <x v="15"/>
    </i>
    <i r="1">
      <x v="16"/>
    </i>
    <i r="1">
      <x v="17"/>
    </i>
    <i r="1">
      <x v="18"/>
    </i>
    <i r="1">
      <x v="22"/>
    </i>
    <i>
      <x v="79"/>
      <x v="14"/>
    </i>
    <i r="1">
      <x v="15"/>
    </i>
    <i r="1">
      <x v="16"/>
    </i>
    <i r="1">
      <x v="17"/>
    </i>
    <i>
      <x v="80"/>
      <x v="14"/>
    </i>
    <i r="1">
      <x v="15"/>
    </i>
    <i r="1">
      <x v="16"/>
    </i>
    <i r="1">
      <x v="17"/>
    </i>
    <i>
      <x v="81"/>
      <x v="17"/>
    </i>
    <i r="1">
      <x v="18"/>
    </i>
    <i r="1">
      <x v="19"/>
    </i>
    <i r="1">
      <x v="21"/>
    </i>
    <i r="1">
      <x v="22"/>
    </i>
    <i r="1">
      <x v="23"/>
    </i>
    <i>
      <x v="8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8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8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8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87"/>
      <x/>
    </i>
    <i>
      <x v="88"/>
      <x/>
    </i>
    <i r="1">
      <x v="1"/>
    </i>
    <i r="1">
      <x v="2"/>
    </i>
    <i>
      <x v="89"/>
      <x/>
    </i>
    <i r="1">
      <x v="1"/>
    </i>
    <i r="1">
      <x v="5"/>
    </i>
    <i>
      <x v="90"/>
      <x/>
    </i>
    <i>
      <x v="9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9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9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5"/>
      <x/>
    </i>
    <i>
      <x v="9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97"/>
      <x v="14"/>
    </i>
    <i r="1">
      <x v="15"/>
    </i>
    <i r="1">
      <x v="16"/>
    </i>
    <i r="1">
      <x v="17"/>
    </i>
    <i r="1">
      <x v="18"/>
    </i>
    <i>
      <x v="9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9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0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0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10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03"/>
      <x v="14"/>
    </i>
    <i r="1">
      <x v="15"/>
    </i>
    <i r="1">
      <x v="16"/>
    </i>
    <i r="1">
      <x v="17"/>
    </i>
    <i>
      <x v="104"/>
      <x v="37"/>
    </i>
    <i r="1">
      <x v="38"/>
    </i>
    <i r="1">
      <x v="39"/>
    </i>
    <i r="1">
      <x v="40"/>
    </i>
    <i r="1">
      <x v="41"/>
    </i>
    <i>
      <x v="106"/>
      <x v="37"/>
    </i>
    <i r="1">
      <x v="38"/>
    </i>
    <i>
      <x v="107"/>
      <x/>
    </i>
    <i r="1">
      <x v="1"/>
    </i>
    <i r="1">
      <x v="2"/>
    </i>
    <i>
      <x v="108"/>
      <x v="14"/>
    </i>
    <i>
      <x v="109"/>
      <x v="14"/>
    </i>
    <i>
      <x v="110"/>
      <x v="14"/>
    </i>
    <i r="1">
      <x v="15"/>
    </i>
    <i r="1">
      <x v="16"/>
    </i>
    <i r="1">
      <x v="17"/>
    </i>
    <i r="1">
      <x v="18"/>
    </i>
    <i r="1">
      <x v="19"/>
    </i>
    <i>
      <x v="1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0"/>
      <x/>
    </i>
    <i r="1">
      <x v="1"/>
    </i>
    <i r="1">
      <x v="2"/>
    </i>
    <i r="1">
      <x v="3"/>
    </i>
    <i r="1">
      <x v="4"/>
    </i>
    <i r="1">
      <x v="5"/>
    </i>
    <i>
      <x v="1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25"/>
      <x/>
    </i>
    <i r="1">
      <x v="1"/>
    </i>
    <i r="1">
      <x v="2"/>
    </i>
    <i r="1">
      <x v="3"/>
    </i>
    <i r="1">
      <x v="4"/>
    </i>
    <i r="1">
      <x v="5"/>
    </i>
    <i>
      <x v="1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7"/>
      <x/>
    </i>
    <i r="1">
      <x v="1"/>
    </i>
    <i r="1">
      <x v="2"/>
    </i>
    <i r="1">
      <x v="3"/>
    </i>
    <i>
      <x v="1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0"/>
      <x/>
    </i>
    <i r="1">
      <x v="1"/>
    </i>
    <i>
      <x v="13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133"/>
      <x/>
    </i>
    <i r="1">
      <x v="1"/>
    </i>
    <i r="1">
      <x v="2"/>
    </i>
    <i r="1">
      <x v="3"/>
    </i>
    <i r="1">
      <x v="4"/>
    </i>
    <i r="1">
      <x v="5"/>
    </i>
    <i>
      <x v="13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>
      <x v="135"/>
      <x v="14"/>
    </i>
    <i r="1">
      <x v="15"/>
    </i>
    <i>
      <x v="136"/>
      <x v="19"/>
    </i>
    <i>
      <x v="137"/>
      <x/>
    </i>
    <i>
      <x v="13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39"/>
      <x v="14"/>
    </i>
    <i r="1">
      <x v="15"/>
    </i>
    <i>
      <x v="140"/>
      <x v="14"/>
    </i>
    <i r="1">
      <x v="15"/>
    </i>
    <i r="1">
      <x v="16"/>
    </i>
    <i r="1">
      <x v="17"/>
    </i>
    <i>
      <x v="14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>
      <x v="14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4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4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4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14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4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4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>
      <x v="14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5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51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>
      <x v="15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53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5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55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56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57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158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>
      <x v="159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>
      <x v="160"/>
      <x v="14"/>
    </i>
    <i r="1">
      <x v="15"/>
    </i>
    <i r="1">
      <x v="16"/>
    </i>
    <i r="1">
      <x v="17"/>
    </i>
    <i>
      <x v="161"/>
      <x v="14"/>
    </i>
    <i r="1">
      <x v="15"/>
    </i>
    <i>
      <x v="16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63"/>
      <x v="14"/>
    </i>
    <i r="1">
      <x v="15"/>
    </i>
    <i r="1">
      <x v="16"/>
    </i>
    <i r="1">
      <x v="17"/>
    </i>
    <i>
      <x v="164"/>
      <x v="14"/>
    </i>
    <i r="1">
      <x v="15"/>
    </i>
    <i r="1">
      <x v="16"/>
    </i>
    <i r="1">
      <x v="17"/>
    </i>
    <i>
      <x v="165"/>
      <x v="14"/>
    </i>
    <i r="1">
      <x v="15"/>
    </i>
    <i r="1">
      <x v="16"/>
    </i>
    <i>
      <x v="166"/>
      <x v="14"/>
    </i>
    <i r="1">
      <x v="15"/>
    </i>
    <i r="1">
      <x v="16"/>
    </i>
    <i>
      <x v="167"/>
      <x v="14"/>
    </i>
    <i r="1">
      <x v="15"/>
    </i>
    <i r="1">
      <x v="16"/>
    </i>
    <i>
      <x v="168"/>
      <x v="14"/>
    </i>
    <i r="1">
      <x v="15"/>
    </i>
    <i r="1">
      <x v="16"/>
    </i>
    <i>
      <x v="169"/>
      <x v="14"/>
    </i>
    <i r="1">
      <x v="15"/>
    </i>
    <i r="1">
      <x v="16"/>
    </i>
    <i>
      <x v="170"/>
      <x v="14"/>
    </i>
    <i r="1">
      <x v="15"/>
    </i>
    <i r="1">
      <x v="16"/>
    </i>
    <i>
      <x v="171"/>
      <x v="14"/>
    </i>
    <i r="1">
      <x v="15"/>
    </i>
    <i r="1">
      <x v="16"/>
    </i>
    <i>
      <x v="172"/>
      <x v="14"/>
    </i>
    <i r="1">
      <x v="15"/>
    </i>
    <i r="1">
      <x v="16"/>
    </i>
    <i>
      <x v="173"/>
      <x v="14"/>
    </i>
    <i r="1">
      <x v="15"/>
    </i>
    <i r="1">
      <x v="16"/>
    </i>
    <i>
      <x v="174"/>
      <x v="14"/>
    </i>
    <i r="1">
      <x v="15"/>
    </i>
    <i r="1">
      <x v="16"/>
    </i>
    <i>
      <x v="175"/>
      <x v="14"/>
    </i>
    <i r="1">
      <x v="15"/>
    </i>
    <i r="1">
      <x v="16"/>
    </i>
    <i>
      <x v="176"/>
      <x v="14"/>
    </i>
    <i r="1">
      <x v="15"/>
    </i>
    <i r="1">
      <x v="16"/>
    </i>
    <i>
      <x v="177"/>
      <x v="14"/>
    </i>
    <i r="1">
      <x v="15"/>
    </i>
    <i r="1">
      <x v="16"/>
    </i>
    <i r="1">
      <x v="17"/>
    </i>
    <i>
      <x v="178"/>
      <x v="14"/>
    </i>
    <i r="1">
      <x v="15"/>
    </i>
    <i r="1">
      <x v="16"/>
    </i>
    <i r="1">
      <x v="17"/>
    </i>
    <i>
      <x v="179"/>
      <x v="14"/>
    </i>
    <i r="1">
      <x v="15"/>
    </i>
    <i r="1">
      <x v="16"/>
    </i>
    <i>
      <x v="180"/>
      <x v="14"/>
    </i>
    <i r="1">
      <x v="15"/>
    </i>
    <i r="1">
      <x v="16"/>
    </i>
    <i>
      <x v="181"/>
      <x v="14"/>
    </i>
    <i>
      <x v="182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183"/>
      <x v="14"/>
    </i>
    <i r="1">
      <x v="15"/>
    </i>
    <i r="1">
      <x v="16"/>
    </i>
    <i r="1">
      <x v="17"/>
    </i>
    <i>
      <x v="184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>
      <x v="185"/>
      <x v="14"/>
    </i>
    <i>
      <x v="186"/>
      <x v="14"/>
    </i>
    <i>
      <x v="187"/>
      <x v="14"/>
    </i>
    <i>
      <x v="188"/>
      <x v="14"/>
    </i>
    <i>
      <x v="189"/>
      <x v="14"/>
    </i>
    <i>
      <x v="190"/>
      <x v="14"/>
    </i>
    <i>
      <x v="191"/>
      <x v="14"/>
    </i>
    <i>
      <x v="192"/>
      <x v="14"/>
    </i>
    <i>
      <x v="193"/>
      <x v="14"/>
    </i>
    <i>
      <x v="194"/>
      <x/>
    </i>
    <i>
      <x v="195"/>
      <x/>
    </i>
    <i>
      <x v="196"/>
      <x/>
    </i>
    <i>
      <x v="197"/>
      <x/>
    </i>
    <i>
      <x v="198"/>
      <x v="14"/>
    </i>
    <i r="1">
      <x v="15"/>
    </i>
    <i>
      <x v="199"/>
      <x v="14"/>
    </i>
    <i r="1">
      <x v="15"/>
    </i>
    <i>
      <x v="200"/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>
      <x v="201"/>
      <x v="14"/>
    </i>
    <i r="1">
      <x v="15"/>
    </i>
    <i>
      <x v="202"/>
      <x v="42"/>
    </i>
    <i>
      <x v="203"/>
      <x v="14"/>
    </i>
    <i r="1">
      <x v="15"/>
    </i>
    <i r="1">
      <x v="16"/>
    </i>
  </rowItems>
  <colItems count="1">
    <i/>
  </colItems>
  <dataFields count="1">
    <dataField name="Количество по полю TAG" fld="4" subtotal="count" baseField="0" baseItem="0"/>
  </dataFields>
  <formats count="2">
    <format dxfId="202">
      <pivotArea type="all" dataOnly="0" outline="0" fieldPosition="0"/>
    </format>
    <format dxfId="201">
      <pivotArea field="34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AQ3:AS89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axis="axisRow" compact="0" outline="0" showAll="0" defaultSubtotal="0">
      <items count="90">
        <item m="1" x="88"/>
        <item m="1" x="89"/>
        <item m="1" x="87"/>
        <item m="1" x="86"/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axis="axisRow"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3"/>
    <field x="34"/>
  </rowFields>
  <rowItems count="86">
    <i>
      <x v="4"/>
      <x/>
    </i>
    <i>
      <x v="5"/>
      <x v="1"/>
    </i>
    <i>
      <x v="6"/>
      <x v="2"/>
    </i>
    <i>
      <x v="7"/>
      <x v="3"/>
    </i>
    <i>
      <x v="8"/>
      <x v="4"/>
    </i>
    <i>
      <x v="9"/>
      <x v="5"/>
    </i>
    <i>
      <x v="10"/>
      <x v="6"/>
    </i>
    <i>
      <x v="11"/>
      <x v="7"/>
    </i>
    <i>
      <x v="12"/>
      <x v="8"/>
    </i>
    <i>
      <x v="13"/>
      <x v="9"/>
    </i>
    <i>
      <x v="14"/>
      <x v="10"/>
    </i>
    <i>
      <x v="15"/>
      <x v="11"/>
    </i>
    <i>
      <x v="16"/>
      <x v="12"/>
    </i>
    <i>
      <x v="17"/>
      <x v="13"/>
    </i>
    <i>
      <x v="18"/>
      <x v="14"/>
    </i>
    <i>
      <x v="19"/>
      <x v="1"/>
    </i>
    <i>
      <x v="20"/>
      <x v="3"/>
    </i>
    <i>
      <x v="21"/>
      <x v="5"/>
    </i>
    <i>
      <x v="22"/>
      <x v="7"/>
    </i>
    <i>
      <x v="23"/>
      <x v="9"/>
    </i>
    <i>
      <x v="24"/>
      <x v="11"/>
    </i>
    <i>
      <x v="25"/>
      <x v="13"/>
    </i>
    <i>
      <x v="26"/>
      <x v="14"/>
    </i>
    <i>
      <x v="27"/>
      <x v="15"/>
    </i>
    <i>
      <x v="28"/>
      <x v="1"/>
    </i>
    <i>
      <x v="29"/>
      <x v="2"/>
    </i>
    <i>
      <x v="30"/>
      <x v="3"/>
    </i>
    <i>
      <x v="31"/>
      <x v="4"/>
    </i>
    <i>
      <x v="32"/>
      <x v="5"/>
    </i>
    <i>
      <x v="33"/>
      <x v="6"/>
    </i>
    <i>
      <x v="34"/>
      <x v="7"/>
    </i>
    <i>
      <x v="35"/>
      <x v="8"/>
    </i>
    <i>
      <x v="36"/>
      <x v="9"/>
    </i>
    <i>
      <x v="37"/>
      <x v="10"/>
    </i>
    <i>
      <x v="38"/>
      <x v="11"/>
    </i>
    <i>
      <x v="39"/>
      <x v="12"/>
    </i>
    <i>
      <x v="40"/>
      <x v="13"/>
    </i>
    <i>
      <x v="41"/>
      <x v="16"/>
    </i>
    <i>
      <x v="42"/>
      <x v="14"/>
    </i>
    <i>
      <x v="43"/>
      <x v="15"/>
    </i>
    <i>
      <x v="44"/>
      <x v="1"/>
    </i>
    <i>
      <x v="45"/>
      <x v="2"/>
    </i>
    <i>
      <x v="46"/>
      <x v="1"/>
    </i>
    <i>
      <x v="47"/>
      <x v="2"/>
    </i>
    <i>
      <x v="48"/>
      <x v="3"/>
    </i>
    <i>
      <x v="49"/>
      <x v="4"/>
    </i>
    <i>
      <x v="50"/>
      <x v="5"/>
    </i>
    <i>
      <x v="51"/>
      <x v="6"/>
    </i>
    <i>
      <x v="52"/>
      <x v="7"/>
    </i>
    <i>
      <x v="53"/>
      <x v="9"/>
    </i>
    <i>
      <x v="54"/>
      <x v="11"/>
    </i>
    <i>
      <x v="55"/>
      <x v="13"/>
    </i>
    <i>
      <x v="56"/>
      <x v="14"/>
    </i>
    <i>
      <x v="57"/>
      <x v="1"/>
    </i>
    <i>
      <x v="58"/>
      <x v="2"/>
    </i>
    <i>
      <x v="59"/>
      <x v="3"/>
    </i>
    <i>
      <x v="60"/>
      <x v="4"/>
    </i>
    <i>
      <x v="61"/>
      <x v="5"/>
    </i>
    <i>
      <x v="62"/>
      <x v="6"/>
    </i>
    <i>
      <x v="63"/>
      <x v="7"/>
    </i>
    <i>
      <x v="64"/>
      <x v="8"/>
    </i>
    <i>
      <x v="65"/>
      <x v="9"/>
    </i>
    <i>
      <x v="66"/>
      <x v="10"/>
    </i>
    <i>
      <x v="67"/>
      <x v="11"/>
    </i>
    <i>
      <x v="68"/>
      <x v="12"/>
    </i>
    <i>
      <x v="69"/>
      <x v="13"/>
    </i>
    <i>
      <x v="70"/>
      <x v="16"/>
    </i>
    <i>
      <x v="71"/>
      <x v="14"/>
    </i>
    <i>
      <x v="72"/>
      <x v="1"/>
    </i>
    <i>
      <x v="73"/>
      <x v="15"/>
    </i>
    <i>
      <x v="74"/>
      <x v="2"/>
    </i>
    <i>
      <x v="75"/>
      <x v="3"/>
    </i>
    <i>
      <x v="76"/>
      <x v="4"/>
    </i>
    <i>
      <x v="77"/>
      <x v="5"/>
    </i>
    <i>
      <x v="78"/>
      <x v="6"/>
    </i>
    <i>
      <x v="79"/>
      <x v="7"/>
    </i>
    <i>
      <x v="80"/>
      <x v="8"/>
    </i>
    <i>
      <x v="81"/>
      <x v="9"/>
    </i>
    <i>
      <x v="82"/>
      <x v="10"/>
    </i>
    <i>
      <x v="83"/>
      <x v="11"/>
    </i>
    <i>
      <x v="84"/>
      <x v="12"/>
    </i>
    <i>
      <x v="85"/>
      <x v="13"/>
    </i>
    <i>
      <x v="86"/>
      <x v="16"/>
    </i>
    <i>
      <x v="87"/>
      <x v="1"/>
    </i>
    <i>
      <x v="88"/>
      <x v="3"/>
    </i>
    <i>
      <x v="89"/>
      <x v="5"/>
    </i>
  </rowItems>
  <colItems count="1">
    <i/>
  </colItems>
  <dataFields count="1">
    <dataField name="Сумма по полю CHANNEL" fld="35" baseField="0" baseItem="0"/>
  </dataFields>
  <formats count="2">
    <format dxfId="204">
      <pivotArea type="all" dataOnly="0" outline="0" fieldPosition="0"/>
    </format>
    <format dxfId="203">
      <pivotArea field="34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Сводная таблица3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4" indent="0" compact="0" compactData="0" multipleFieldFilters="0">
  <location ref="F2:G88" firstHeaderRow="1" firstDataRow="1" firstDataCol="2"/>
  <pivotFields count="56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axis="axisRow" compact="0" outline="0" showAll="0" defaultSubtotal="0">
      <items count="90">
        <item m="1" x="88"/>
        <item m="1" x="89"/>
        <item m="1" x="87"/>
        <item m="1" x="86"/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</pivotField>
    <pivotField compact="0" outline="0" showAll="0" defaultSubtotal="0">
      <items count="17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33"/>
    <field x="37"/>
  </rowFields>
  <rowItems count="86">
    <i>
      <x v="4"/>
      <x v="2"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>
      <x v="13"/>
      <x/>
    </i>
    <i>
      <x v="14"/>
      <x/>
    </i>
    <i>
      <x v="15"/>
      <x/>
    </i>
    <i>
      <x v="16"/>
      <x/>
    </i>
    <i>
      <x v="17"/>
      <x/>
    </i>
    <i>
      <x v="18"/>
      <x/>
    </i>
    <i>
      <x v="19"/>
      <x/>
    </i>
    <i>
      <x v="20"/>
      <x/>
    </i>
    <i>
      <x v="21"/>
      <x/>
    </i>
    <i>
      <x v="22"/>
      <x/>
    </i>
    <i>
      <x v="23"/>
      <x/>
    </i>
    <i>
      <x v="24"/>
      <x/>
    </i>
    <i>
      <x v="25"/>
      <x/>
    </i>
    <i>
      <x v="26"/>
      <x/>
    </i>
    <i>
      <x v="27"/>
      <x v="1"/>
    </i>
    <i>
      <x v="28"/>
      <x v="1"/>
    </i>
    <i>
      <x v="29"/>
      <x v="1"/>
    </i>
    <i>
      <x v="30"/>
      <x v="1"/>
    </i>
    <i>
      <x v="31"/>
      <x v="1"/>
    </i>
    <i>
      <x v="32"/>
      <x v="1"/>
    </i>
    <i>
      <x v="33"/>
      <x v="1"/>
    </i>
    <i>
      <x v="34"/>
      <x v="1"/>
    </i>
    <i>
      <x v="35"/>
      <x v="1"/>
    </i>
    <i>
      <x v="36"/>
      <x v="1"/>
    </i>
    <i>
      <x v="37"/>
      <x v="1"/>
    </i>
    <i>
      <x v="38"/>
      <x v="1"/>
    </i>
    <i>
      <x v="39"/>
      <x v="1"/>
    </i>
    <i>
      <x v="40"/>
      <x v="1"/>
    </i>
    <i>
      <x v="41"/>
      <x v="1"/>
    </i>
    <i>
      <x v="42"/>
      <x v="1"/>
    </i>
    <i>
      <x v="43"/>
      <x v="1"/>
    </i>
    <i>
      <x v="44"/>
      <x v="1"/>
    </i>
    <i>
      <x v="45"/>
      <x v="1"/>
    </i>
    <i>
      <x v="46"/>
      <x/>
    </i>
    <i>
      <x v="47"/>
      <x/>
    </i>
    <i>
      <x v="48"/>
      <x/>
    </i>
    <i>
      <x v="49"/>
      <x/>
    </i>
    <i>
      <x v="50"/>
      <x/>
    </i>
    <i>
      <x v="51"/>
      <x/>
    </i>
    <i>
      <x v="52"/>
      <x/>
    </i>
    <i>
      <x v="53"/>
      <x/>
    </i>
    <i>
      <x v="54"/>
      <x/>
    </i>
    <i>
      <x v="55"/>
      <x/>
    </i>
    <i>
      <x v="56"/>
      <x/>
    </i>
    <i>
      <x v="57"/>
      <x v="1"/>
    </i>
    <i>
      <x v="58"/>
      <x v="1"/>
    </i>
    <i>
      <x v="59"/>
      <x v="1"/>
    </i>
    <i>
      <x v="60"/>
      <x v="1"/>
    </i>
    <i>
      <x v="61"/>
      <x v="1"/>
    </i>
    <i>
      <x v="62"/>
      <x v="1"/>
    </i>
    <i>
      <x v="63"/>
      <x v="1"/>
    </i>
    <i>
      <x v="64"/>
      <x v="1"/>
    </i>
    <i>
      <x v="65"/>
      <x v="1"/>
    </i>
    <i>
      <x v="66"/>
      <x v="1"/>
    </i>
    <i>
      <x v="67"/>
      <x v="1"/>
    </i>
    <i>
      <x v="68"/>
      <x v="1"/>
    </i>
    <i>
      <x v="69"/>
      <x v="1"/>
    </i>
    <i>
      <x v="70"/>
      <x v="1"/>
    </i>
    <i>
      <x v="71"/>
      <x v="1"/>
    </i>
    <i>
      <x v="72"/>
      <x v="1"/>
    </i>
    <i>
      <x v="73"/>
      <x v="1"/>
    </i>
    <i>
      <x v="74"/>
      <x v="1"/>
    </i>
    <i>
      <x v="75"/>
      <x v="1"/>
    </i>
    <i>
      <x v="76"/>
      <x v="1"/>
    </i>
    <i>
      <x v="77"/>
      <x v="1"/>
    </i>
    <i>
      <x v="78"/>
      <x v="1"/>
    </i>
    <i>
      <x v="79"/>
      <x v="1"/>
    </i>
    <i>
      <x v="80"/>
      <x v="1"/>
    </i>
    <i>
      <x v="81"/>
      <x v="1"/>
    </i>
    <i>
      <x v="82"/>
      <x v="1"/>
    </i>
    <i>
      <x v="83"/>
      <x v="1"/>
    </i>
    <i>
      <x v="84"/>
      <x v="1"/>
    </i>
    <i>
      <x v="85"/>
      <x v="1"/>
    </i>
    <i>
      <x v="86"/>
      <x v="1"/>
    </i>
    <i>
      <x v="87"/>
      <x/>
    </i>
    <i>
      <x v="88"/>
      <x/>
    </i>
    <i>
      <x v="89"/>
      <x v="1"/>
    </i>
  </rowItems>
  <colItems count="1">
    <i/>
  </colItems>
  <formats count="2">
    <format dxfId="206">
      <pivotArea type="all" dataOnly="0" outline="0" fieldPosition="0"/>
    </format>
    <format dxfId="205">
      <pivotArea field="34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Сводная таблица3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J3:L761" firstHeaderRow="1" firstDataRow="1" firstDataCol="3"/>
  <pivotFields count="53"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05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3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4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2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  <item x="201"/>
      </items>
    </pivotField>
    <pivotField compact="0" outline="0" showAll="0" defaultSubtotal="0">
      <items count="16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m="1" x="15"/>
        <item x="4"/>
      </items>
    </pivotField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>
      <items count="99">
        <item m="1" x="89"/>
        <item x="34"/>
        <item x="35"/>
        <item x="39"/>
        <item x="36"/>
        <item x="37"/>
        <item x="41"/>
        <item x="77"/>
        <item x="78"/>
        <item x="59"/>
        <item x="60"/>
        <item x="79"/>
        <item x="80"/>
        <item x="81"/>
        <item x="82"/>
        <item x="62"/>
        <item x="49"/>
        <item x="61"/>
        <item x="64"/>
        <item x="23"/>
        <item x="24"/>
        <item x="25"/>
        <item x="26"/>
        <item x="42"/>
        <item x="40"/>
        <item x="43"/>
        <item x="38"/>
        <item x="66"/>
        <item x="67"/>
        <item x="68"/>
        <item x="69"/>
        <item x="70"/>
        <item x="72"/>
        <item x="73"/>
        <item x="74"/>
        <item x="76"/>
        <item x="71"/>
        <item x="75"/>
        <item x="31"/>
        <item x="32"/>
        <item x="29"/>
        <item x="30"/>
        <item x="48"/>
        <item x="83"/>
        <item x="84"/>
        <item x="63"/>
        <item m="1" x="90"/>
        <item m="1" x="92"/>
        <item m="1" x="93"/>
        <item m="1" x="94"/>
        <item m="1" x="95"/>
        <item m="1" x="96"/>
        <item m="1" x="97"/>
        <item m="1" x="98"/>
        <item x="1"/>
        <item x="8"/>
        <item x="2"/>
        <item x="9"/>
        <item x="10"/>
        <item x="0"/>
        <item x="5"/>
        <item x="46"/>
        <item x="45"/>
        <item x="18"/>
        <item x="16"/>
        <item x="47"/>
        <item x="20"/>
        <item x="28"/>
        <item x="22"/>
        <item x="21"/>
        <item x="27"/>
        <item x="7"/>
        <item x="13"/>
        <item x="3"/>
        <item x="14"/>
        <item x="15"/>
        <item x="19"/>
        <item x="12"/>
        <item x="55"/>
        <item x="56"/>
        <item x="57"/>
        <item x="58"/>
        <item x="11"/>
        <item x="44"/>
        <item x="4"/>
        <item x="33"/>
        <item x="17"/>
        <item m="1" x="88"/>
        <item x="6"/>
        <item x="50"/>
        <item x="53"/>
        <item x="54"/>
        <item m="1" x="87"/>
        <item x="51"/>
        <item m="1" x="86"/>
        <item x="52"/>
        <item m="1" x="91"/>
        <item x="65"/>
        <item x="8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774">
        <item x="314"/>
        <item x="0"/>
        <item x="9"/>
        <item x="10"/>
        <item x="11"/>
        <item x="12"/>
        <item x="13"/>
        <item x="14"/>
        <item x="15"/>
        <item x="1"/>
        <item x="2"/>
        <item x="3"/>
        <item x="4"/>
        <item x="5"/>
        <item x="6"/>
        <item x="7"/>
        <item x="8"/>
        <item x="16"/>
        <item x="25"/>
        <item x="26"/>
        <item x="27"/>
        <item x="28"/>
        <item x="29"/>
        <item x="30"/>
        <item x="31"/>
        <item x="17"/>
        <item x="18"/>
        <item x="19"/>
        <item x="20"/>
        <item x="21"/>
        <item x="22"/>
        <item x="23"/>
        <item x="24"/>
        <item x="32"/>
        <item x="41"/>
        <item x="42"/>
        <item x="43"/>
        <item x="44"/>
        <item x="45"/>
        <item x="46"/>
        <item x="47"/>
        <item x="33"/>
        <item x="34"/>
        <item x="35"/>
        <item x="36"/>
        <item x="37"/>
        <item x="38"/>
        <item x="39"/>
        <item x="40"/>
        <item x="48"/>
        <item x="57"/>
        <item x="58"/>
        <item x="59"/>
        <item x="60"/>
        <item x="61"/>
        <item x="62"/>
        <item x="63"/>
        <item x="49"/>
        <item x="50"/>
        <item x="51"/>
        <item x="52"/>
        <item x="53"/>
        <item x="54"/>
        <item x="55"/>
        <item x="56"/>
        <item x="64"/>
        <item x="73"/>
        <item x="74"/>
        <item x="75"/>
        <item x="76"/>
        <item x="77"/>
        <item x="78"/>
        <item x="79"/>
        <item x="65"/>
        <item x="66"/>
        <item x="67"/>
        <item x="68"/>
        <item x="69"/>
        <item x="70"/>
        <item x="71"/>
        <item x="72"/>
        <item x="80"/>
        <item x="89"/>
        <item x="90"/>
        <item x="91"/>
        <item x="92"/>
        <item x="93"/>
        <item x="94"/>
        <item x="95"/>
        <item x="81"/>
        <item x="82"/>
        <item x="83"/>
        <item x="84"/>
        <item x="85"/>
        <item x="86"/>
        <item x="87"/>
        <item x="88"/>
        <item x="96"/>
        <item x="105"/>
        <item x="106"/>
        <item x="107"/>
        <item x="108"/>
        <item x="109"/>
        <item x="110"/>
        <item x="111"/>
        <item x="97"/>
        <item x="98"/>
        <item x="99"/>
        <item x="100"/>
        <item x="101"/>
        <item x="102"/>
        <item x="103"/>
        <item x="104"/>
        <item x="112"/>
        <item x="121"/>
        <item x="122"/>
        <item x="123"/>
        <item x="124"/>
        <item x="125"/>
        <item x="126"/>
        <item x="127"/>
        <item x="113"/>
        <item x="114"/>
        <item x="115"/>
        <item x="116"/>
        <item x="117"/>
        <item x="118"/>
        <item x="119"/>
        <item x="120"/>
        <item x="128"/>
        <item x="137"/>
        <item x="138"/>
        <item x="139"/>
        <item x="140"/>
        <item x="141"/>
        <item x="142"/>
        <item x="143"/>
        <item x="129"/>
        <item x="130"/>
        <item x="131"/>
        <item x="132"/>
        <item x="133"/>
        <item x="134"/>
        <item x="135"/>
        <item x="136"/>
        <item x="144"/>
        <item x="153"/>
        <item x="154"/>
        <item x="155"/>
        <item x="156"/>
        <item x="157"/>
        <item x="158"/>
        <item x="159"/>
        <item x="145"/>
        <item x="146"/>
        <item x="147"/>
        <item x="148"/>
        <item x="149"/>
        <item x="150"/>
        <item x="151"/>
        <item x="152"/>
        <item x="160"/>
        <item x="169"/>
        <item x="170"/>
        <item x="171"/>
        <item x="172"/>
        <item x="173"/>
        <item x="174"/>
        <item x="175"/>
        <item x="161"/>
        <item x="162"/>
        <item x="163"/>
        <item x="164"/>
        <item x="165"/>
        <item x="166"/>
        <item x="167"/>
        <item x="168"/>
        <item x="176"/>
        <item x="185"/>
        <item x="186"/>
        <item x="187"/>
        <item x="188"/>
        <item x="189"/>
        <item x="190"/>
        <item x="191"/>
        <item x="177"/>
        <item x="178"/>
        <item x="179"/>
        <item x="180"/>
        <item x="181"/>
        <item x="182"/>
        <item x="183"/>
        <item x="184"/>
        <item x="192"/>
        <item x="201"/>
        <item x="202"/>
        <item x="203"/>
        <item x="204"/>
        <item x="205"/>
        <item x="206"/>
        <item x="207"/>
        <item x="193"/>
        <item x="194"/>
        <item x="195"/>
        <item x="196"/>
        <item x="197"/>
        <item x="198"/>
        <item x="199"/>
        <item x="200"/>
        <item x="208"/>
        <item x="217"/>
        <item x="218"/>
        <item x="219"/>
        <item x="220"/>
        <item x="221"/>
        <item x="222"/>
        <item x="223"/>
        <item x="209"/>
        <item x="210"/>
        <item x="211"/>
        <item x="212"/>
        <item x="213"/>
        <item x="214"/>
        <item x="215"/>
        <item x="216"/>
        <item x="224"/>
        <item x="225"/>
        <item x="226"/>
        <item x="227"/>
        <item x="228"/>
        <item x="229"/>
        <item x="231"/>
        <item x="240"/>
        <item x="241"/>
        <item x="242"/>
        <item x="243"/>
        <item x="244"/>
        <item x="245"/>
        <item x="246"/>
        <item x="232"/>
        <item x="233"/>
        <item x="234"/>
        <item x="235"/>
        <item x="236"/>
        <item x="237"/>
        <item x="238"/>
        <item x="239"/>
        <item x="247"/>
        <item x="256"/>
        <item x="257"/>
        <item x="258"/>
        <item x="259"/>
        <item x="260"/>
        <item x="261"/>
        <item x="262"/>
        <item x="248"/>
        <item x="249"/>
        <item x="250"/>
        <item x="251"/>
        <item x="252"/>
        <item x="253"/>
        <item x="254"/>
        <item x="255"/>
        <item x="263"/>
        <item x="272"/>
        <item x="273"/>
        <item x="274"/>
        <item x="275"/>
        <item x="276"/>
        <item x="277"/>
        <item x="278"/>
        <item x="264"/>
        <item x="265"/>
        <item x="266"/>
        <item x="267"/>
        <item x="268"/>
        <item x="269"/>
        <item x="270"/>
        <item x="271"/>
        <item x="279"/>
        <item x="288"/>
        <item x="289"/>
        <item x="290"/>
        <item x="291"/>
        <item x="292"/>
        <item x="280"/>
        <item x="281"/>
        <item x="282"/>
        <item x="283"/>
        <item x="284"/>
        <item x="285"/>
        <item x="286"/>
        <item x="287"/>
        <item x="293"/>
        <item x="302"/>
        <item x="303"/>
        <item x="304"/>
        <item x="305"/>
        <item x="306"/>
        <item x="307"/>
        <item x="308"/>
        <item x="294"/>
        <item x="295"/>
        <item x="296"/>
        <item x="297"/>
        <item x="298"/>
        <item x="299"/>
        <item x="300"/>
        <item x="301"/>
        <item x="309"/>
        <item x="310"/>
        <item x="311"/>
        <item x="312"/>
        <item x="313"/>
        <item x="315"/>
        <item x="316"/>
        <item x="317"/>
        <item x="318"/>
        <item x="319"/>
        <item m="1" x="773"/>
        <item m="1" x="746"/>
        <item m="1" x="749"/>
        <item m="1" x="752"/>
        <item x="320"/>
        <item x="329"/>
        <item x="330"/>
        <item x="331"/>
        <item x="332"/>
        <item x="333"/>
        <item x="334"/>
        <item x="335"/>
        <item x="336"/>
        <item x="337"/>
        <item x="338"/>
        <item x="321"/>
        <item x="339"/>
        <item x="340"/>
        <item x="341"/>
        <item x="342"/>
        <item x="343"/>
        <item x="344"/>
        <item x="345"/>
        <item x="346"/>
        <item x="347"/>
        <item x="348"/>
        <item x="322"/>
        <item x="349"/>
        <item x="350"/>
        <item x="351"/>
        <item x="323"/>
        <item x="324"/>
        <item x="325"/>
        <item x="326"/>
        <item x="327"/>
        <item x="328"/>
        <item x="352"/>
        <item x="361"/>
        <item x="362"/>
        <item x="363"/>
        <item x="364"/>
        <item x="365"/>
        <item x="366"/>
        <item x="367"/>
        <item x="368"/>
        <item x="369"/>
        <item x="370"/>
        <item x="353"/>
        <item x="371"/>
        <item x="372"/>
        <item x="373"/>
        <item x="374"/>
        <item x="375"/>
        <item x="376"/>
        <item x="377"/>
        <item x="378"/>
        <item x="379"/>
        <item x="380"/>
        <item x="354"/>
        <item x="381"/>
        <item x="382"/>
        <item x="383"/>
        <item x="355"/>
        <item x="356"/>
        <item x="357"/>
        <item x="358"/>
        <item x="359"/>
        <item x="360"/>
        <item x="384"/>
        <item m="1" x="747"/>
        <item m="1" x="750"/>
        <item m="1" x="753"/>
        <item m="1" x="762"/>
        <item m="1" x="766"/>
        <item m="1" x="769"/>
        <item m="1" x="771"/>
        <item x="385"/>
        <item x="386"/>
        <item x="387"/>
        <item x="388"/>
        <item x="389"/>
        <item x="390"/>
        <item x="391"/>
        <item m="1" x="744"/>
        <item x="392"/>
        <item x="401"/>
        <item x="402"/>
        <item x="403"/>
        <item x="404"/>
        <item x="405"/>
        <item x="406"/>
        <item x="407"/>
        <item x="393"/>
        <item x="394"/>
        <item x="395"/>
        <item x="396"/>
        <item x="397"/>
        <item x="398"/>
        <item x="399"/>
        <item x="400"/>
        <item x="408"/>
        <item x="417"/>
        <item x="418"/>
        <item x="419"/>
        <item x="420"/>
        <item x="421"/>
        <item x="422"/>
        <item x="423"/>
        <item x="409"/>
        <item x="410"/>
        <item x="411"/>
        <item x="412"/>
        <item x="413"/>
        <item x="414"/>
        <item x="415"/>
        <item x="416"/>
        <item x="424"/>
        <item x="433"/>
        <item x="434"/>
        <item x="435"/>
        <item x="436"/>
        <item x="437"/>
        <item x="438"/>
        <item x="439"/>
        <item x="425"/>
        <item x="426"/>
        <item x="427"/>
        <item x="428"/>
        <item x="429"/>
        <item x="430"/>
        <item x="431"/>
        <item x="432"/>
        <item x="440"/>
        <item x="449"/>
        <item x="450"/>
        <item x="451"/>
        <item x="452"/>
        <item x="453"/>
        <item x="454"/>
        <item x="455"/>
        <item x="441"/>
        <item x="442"/>
        <item x="443"/>
        <item x="444"/>
        <item x="445"/>
        <item x="446"/>
        <item x="447"/>
        <item x="448"/>
        <item x="456"/>
        <item x="465"/>
        <item x="466"/>
        <item x="467"/>
        <item x="468"/>
        <item x="469"/>
        <item x="470"/>
        <item x="471"/>
        <item x="457"/>
        <item x="458"/>
        <item x="459"/>
        <item x="460"/>
        <item x="461"/>
        <item x="462"/>
        <item x="463"/>
        <item x="464"/>
        <item x="472"/>
        <item x="481"/>
        <item x="482"/>
        <item x="483"/>
        <item x="484"/>
        <item x="485"/>
        <item x="486"/>
        <item x="487"/>
        <item x="473"/>
        <item x="474"/>
        <item x="475"/>
        <item x="476"/>
        <item x="477"/>
        <item x="478"/>
        <item x="479"/>
        <item x="480"/>
        <item m="1" x="754"/>
        <item m="1" x="764"/>
        <item m="1" x="768"/>
        <item m="1" x="770"/>
        <item m="1" x="772"/>
        <item m="1" x="745"/>
        <item m="1" x="748"/>
        <item m="1" x="751"/>
        <item m="1" x="755"/>
        <item m="1" x="756"/>
        <item m="1" x="757"/>
        <item m="1" x="758"/>
        <item m="1" x="759"/>
        <item m="1" x="760"/>
        <item m="1" x="761"/>
        <item m="1" x="763"/>
        <item x="488"/>
        <item x="497"/>
        <item x="498"/>
        <item x="499"/>
        <item x="500"/>
        <item x="501"/>
        <item m="1" x="765"/>
        <item m="1" x="767"/>
        <item x="489"/>
        <item x="492"/>
        <item x="493"/>
        <item x="494"/>
        <item x="495"/>
        <item x="496"/>
        <item x="502"/>
        <item x="511"/>
        <item x="512"/>
        <item x="513"/>
        <item x="514"/>
        <item x="515"/>
        <item x="503"/>
        <item x="504"/>
        <item x="505"/>
        <item x="506"/>
        <item x="507"/>
        <item x="508"/>
        <item x="509"/>
        <item x="510"/>
        <item x="516"/>
        <item x="525"/>
        <item x="526"/>
        <item x="527"/>
        <item x="517"/>
        <item x="518"/>
        <item x="519"/>
        <item x="520"/>
        <item x="521"/>
        <item x="522"/>
        <item x="523"/>
        <item x="524"/>
        <item x="528"/>
        <item x="537"/>
        <item x="538"/>
        <item x="539"/>
        <item x="540"/>
        <item x="541"/>
        <item x="542"/>
        <item x="529"/>
        <item x="530"/>
        <item x="531"/>
        <item x="532"/>
        <item x="533"/>
        <item x="534"/>
        <item x="535"/>
        <item x="536"/>
        <item x="543"/>
        <item x="552"/>
        <item x="553"/>
        <item x="554"/>
        <item x="555"/>
        <item x="556"/>
        <item x="557"/>
        <item x="558"/>
        <item x="559"/>
        <item x="560"/>
        <item x="561"/>
        <item x="544"/>
        <item x="562"/>
        <item x="563"/>
        <item x="564"/>
        <item x="565"/>
        <item x="566"/>
        <item x="567"/>
        <item x="568"/>
        <item x="569"/>
        <item x="570"/>
        <item x="571"/>
        <item x="545"/>
        <item x="572"/>
        <item x="573"/>
        <item x="574"/>
        <item x="546"/>
        <item x="547"/>
        <item x="548"/>
        <item x="549"/>
        <item x="550"/>
        <item x="551"/>
        <item x="575"/>
        <item x="584"/>
        <item x="585"/>
        <item x="586"/>
        <item x="587"/>
        <item x="588"/>
        <item x="589"/>
        <item x="590"/>
        <item x="591"/>
        <item x="592"/>
        <item x="593"/>
        <item x="576"/>
        <item x="594"/>
        <item x="595"/>
        <item x="596"/>
        <item x="597"/>
        <item x="598"/>
        <item x="599"/>
        <item x="600"/>
        <item x="601"/>
        <item x="602"/>
        <item x="603"/>
        <item x="577"/>
        <item x="604"/>
        <item x="605"/>
        <item x="606"/>
        <item x="578"/>
        <item x="579"/>
        <item x="580"/>
        <item x="581"/>
        <item x="582"/>
        <item x="583"/>
        <item x="607"/>
        <item x="616"/>
        <item x="617"/>
        <item x="618"/>
        <item x="619"/>
        <item x="620"/>
        <item x="621"/>
        <item x="622"/>
        <item x="623"/>
        <item x="624"/>
        <item x="625"/>
        <item x="608"/>
        <item x="626"/>
        <item x="627"/>
        <item x="628"/>
        <item x="629"/>
        <item x="630"/>
        <item x="631"/>
        <item x="632"/>
        <item x="633"/>
        <item x="634"/>
        <item x="635"/>
        <item x="609"/>
        <item x="636"/>
        <item x="637"/>
        <item x="638"/>
        <item x="610"/>
        <item x="611"/>
        <item x="612"/>
        <item x="613"/>
        <item x="614"/>
        <item x="615"/>
        <item x="639"/>
        <item x="648"/>
        <item x="649"/>
        <item x="650"/>
        <item x="651"/>
        <item x="652"/>
        <item x="653"/>
        <item x="654"/>
        <item x="655"/>
        <item x="656"/>
        <item x="657"/>
        <item x="640"/>
        <item x="658"/>
        <item x="659"/>
        <item x="660"/>
        <item x="661"/>
        <item x="662"/>
        <item x="663"/>
        <item x="664"/>
        <item x="665"/>
        <item x="666"/>
        <item x="667"/>
        <item x="641"/>
        <item x="668"/>
        <item x="669"/>
        <item x="670"/>
        <item x="642"/>
        <item x="643"/>
        <item x="644"/>
        <item x="645"/>
        <item x="646"/>
        <item x="647"/>
        <item x="671"/>
        <item x="680"/>
        <item x="681"/>
        <item x="682"/>
        <item x="683"/>
        <item x="684"/>
        <item x="685"/>
        <item x="686"/>
        <item x="687"/>
        <item x="688"/>
        <item x="689"/>
        <item x="672"/>
        <item x="690"/>
        <item x="691"/>
        <item x="692"/>
        <item x="693"/>
        <item x="694"/>
        <item x="695"/>
        <item x="696"/>
        <item x="697"/>
        <item x="698"/>
        <item x="699"/>
        <item x="673"/>
        <item x="700"/>
        <item x="701"/>
        <item x="702"/>
        <item x="674"/>
        <item x="675"/>
        <item x="676"/>
        <item x="677"/>
        <item x="678"/>
        <item x="679"/>
        <item x="710"/>
        <item x="719"/>
        <item x="720"/>
        <item x="721"/>
        <item x="722"/>
        <item x="723"/>
        <item x="724"/>
        <item x="725"/>
        <item x="726"/>
        <item x="727"/>
        <item x="728"/>
        <item x="711"/>
        <item x="729"/>
        <item x="730"/>
        <item x="731"/>
        <item x="732"/>
        <item x="712"/>
        <item x="713"/>
        <item x="714"/>
        <item x="715"/>
        <item x="716"/>
        <item x="717"/>
        <item x="718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230"/>
        <item x="490"/>
        <item x="491"/>
        <item x="703"/>
        <item x="704"/>
        <item x="705"/>
        <item x="706"/>
        <item x="707"/>
        <item x="708"/>
        <item x="709"/>
      </items>
    </pivotField>
    <pivotField axis="axisRow" compact="0" outline="0" showAll="0" defaultSubtotal="0">
      <items count="8">
        <item x="4"/>
        <item x="7"/>
        <item x="5"/>
        <item x="0"/>
        <item x="3"/>
        <item x="1"/>
        <item x="6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13"/>
    <field x="21"/>
    <field x="20"/>
  </rowFields>
  <rowItems count="758">
    <i>
      <x/>
      <x/>
      <x/>
    </i>
    <i r="1">
      <x v="2"/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5"/>
    </i>
    <i r="2">
      <x v="349"/>
    </i>
    <i r="2">
      <x v="350"/>
    </i>
    <i r="2">
      <x v="351"/>
    </i>
    <i r="2">
      <x v="352"/>
    </i>
    <i r="2">
      <x v="353"/>
    </i>
    <i r="2">
      <x v="354"/>
    </i>
    <i r="1">
      <x v="6"/>
      <x v="343"/>
    </i>
    <i r="2">
      <x v="344"/>
    </i>
    <i r="2">
      <x v="346"/>
    </i>
    <i r="2">
      <x v="347"/>
    </i>
    <i r="2">
      <x v="348"/>
    </i>
    <i r="1">
      <x v="7"/>
      <x/>
    </i>
    <i r="2">
      <x v="764"/>
    </i>
    <i>
      <x v="1"/>
      <x/>
      <x/>
    </i>
    <i r="1">
      <x v="2"/>
      <x v="570"/>
    </i>
    <i r="2">
      <x v="571"/>
    </i>
    <i r="2">
      <x v="572"/>
    </i>
    <i r="2">
      <x v="573"/>
    </i>
    <i r="2">
      <x v="574"/>
    </i>
    <i r="2">
      <x v="575"/>
    </i>
    <i r="2">
      <x v="576"/>
    </i>
    <i r="2">
      <x v="577"/>
    </i>
    <i r="2">
      <x v="581"/>
    </i>
    <i r="2">
      <x v="592"/>
    </i>
    <i r="2">
      <x v="596"/>
    </i>
    <i r="2">
      <x v="597"/>
    </i>
    <i r="2">
      <x v="598"/>
    </i>
    <i r="2">
      <x v="599"/>
    </i>
    <i r="2">
      <x v="600"/>
    </i>
    <i r="2">
      <x v="601"/>
    </i>
    <i r="2">
      <x v="602"/>
    </i>
    <i r="2">
      <x v="603"/>
    </i>
    <i r="2">
      <x v="604"/>
    </i>
    <i r="2">
      <x v="605"/>
    </i>
    <i r="2">
      <x v="606"/>
    </i>
    <i r="2">
      <x v="607"/>
    </i>
    <i r="2">
      <x v="608"/>
    </i>
    <i r="2">
      <x v="609"/>
    </i>
    <i r="2">
      <x v="610"/>
    </i>
    <i r="2">
      <x v="611"/>
    </i>
    <i r="2">
      <x v="612"/>
    </i>
    <i r="2">
      <x v="613"/>
    </i>
    <i r="2">
      <x v="614"/>
    </i>
    <i r="2">
      <x v="615"/>
    </i>
    <i r="2">
      <x v="616"/>
    </i>
    <i r="2">
      <x v="617"/>
    </i>
    <i r="2">
      <x v="618"/>
    </i>
    <i r="2">
      <x v="619"/>
    </i>
    <i r="2">
      <x v="620"/>
    </i>
    <i r="2">
      <x v="621"/>
    </i>
    <i r="2">
      <x v="622"/>
    </i>
    <i r="2">
      <x v="623"/>
    </i>
    <i r="2">
      <x v="624"/>
    </i>
    <i r="2">
      <x v="625"/>
    </i>
    <i r="2">
      <x v="626"/>
    </i>
    <i r="2">
      <x v="627"/>
    </i>
    <i r="2">
      <x v="628"/>
    </i>
    <i r="2">
      <x v="629"/>
    </i>
    <i r="2">
      <x v="630"/>
    </i>
    <i r="2">
      <x v="631"/>
    </i>
    <i r="2">
      <x v="632"/>
    </i>
    <i r="2">
      <x v="633"/>
    </i>
    <i r="2">
      <x v="634"/>
    </i>
    <i r="2">
      <x v="635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49"/>
    </i>
    <i r="2">
      <x v="650"/>
    </i>
    <i r="2">
      <x v="651"/>
    </i>
    <i r="2">
      <x v="652"/>
    </i>
    <i r="2">
      <x v="653"/>
    </i>
    <i r="2">
      <x v="654"/>
    </i>
    <i r="2">
      <x v="655"/>
    </i>
    <i r="2">
      <x v="656"/>
    </i>
    <i r="2">
      <x v="657"/>
    </i>
    <i r="2">
      <x v="658"/>
    </i>
    <i r="2">
      <x v="659"/>
    </i>
    <i r="2">
      <x v="660"/>
    </i>
    <i r="2">
      <x v="661"/>
    </i>
    <i r="2">
      <x v="662"/>
    </i>
    <i r="2">
      <x v="663"/>
    </i>
    <i r="2">
      <x v="664"/>
    </i>
    <i r="2">
      <x v="665"/>
    </i>
    <i r="2">
      <x v="666"/>
    </i>
    <i r="2">
      <x v="667"/>
    </i>
    <i r="2">
      <x v="668"/>
    </i>
    <i r="2">
      <x v="669"/>
    </i>
    <i r="2">
      <x v="670"/>
    </i>
    <i r="2">
      <x v="671"/>
    </i>
    <i r="2">
      <x v="672"/>
    </i>
    <i r="2">
      <x v="673"/>
    </i>
    <i r="2">
      <x v="674"/>
    </i>
    <i r="2">
      <x v="675"/>
    </i>
    <i r="2">
      <x v="676"/>
    </i>
    <i r="2">
      <x v="677"/>
    </i>
    <i r="2">
      <x v="678"/>
    </i>
    <i r="2">
      <x v="679"/>
    </i>
    <i r="2">
      <x v="680"/>
    </i>
    <i r="2">
      <x v="681"/>
    </i>
    <i r="2">
      <x v="682"/>
    </i>
    <i r="2">
      <x v="683"/>
    </i>
    <i r="2">
      <x v="684"/>
    </i>
    <i r="2">
      <x v="685"/>
    </i>
    <i r="2">
      <x v="686"/>
    </i>
    <i r="2">
      <x v="687"/>
    </i>
    <i r="2">
      <x v="688"/>
    </i>
    <i r="2">
      <x v="689"/>
    </i>
    <i r="2">
      <x v="690"/>
    </i>
    <i r="2">
      <x v="691"/>
    </i>
    <i r="2">
      <x v="692"/>
    </i>
    <i r="2">
      <x v="693"/>
    </i>
    <i r="2">
      <x v="694"/>
    </i>
    <i r="2">
      <x v="695"/>
    </i>
    <i r="2">
      <x v="696"/>
    </i>
    <i r="2">
      <x v="697"/>
    </i>
    <i r="2">
      <x v="698"/>
    </i>
    <i r="2">
      <x v="699"/>
    </i>
    <i r="2">
      <x v="700"/>
    </i>
    <i r="2">
      <x v="701"/>
    </i>
    <i r="2">
      <x v="702"/>
    </i>
    <i r="2">
      <x v="703"/>
    </i>
    <i r="2">
      <x v="704"/>
    </i>
    <i r="2"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13"/>
    </i>
    <i r="2">
      <x v="714"/>
    </i>
    <i r="2">
      <x v="715"/>
    </i>
    <i r="2">
      <x v="716"/>
    </i>
    <i r="2">
      <x v="717"/>
    </i>
    <i r="2">
      <x v="718"/>
    </i>
    <i r="2">
      <x v="719"/>
    </i>
    <i r="2">
      <x v="720"/>
    </i>
    <i r="2">
      <x v="721"/>
    </i>
    <i r="2">
      <x v="722"/>
    </i>
    <i r="2">
      <x v="724"/>
    </i>
    <i r="2">
      <x v="725"/>
    </i>
    <i r="2">
      <x v="726"/>
    </i>
    <i r="2">
      <x v="727"/>
    </i>
    <i r="2">
      <x v="728"/>
    </i>
    <i r="2">
      <x v="729"/>
    </i>
    <i r="1">
      <x v="6"/>
      <x v="578"/>
    </i>
    <i r="2">
      <x v="579"/>
    </i>
    <i r="2">
      <x v="580"/>
    </i>
    <i r="2">
      <x v="582"/>
    </i>
    <i r="2">
      <x v="583"/>
    </i>
    <i r="2">
      <x v="584"/>
    </i>
    <i r="2">
      <x v="585"/>
    </i>
    <i r="2">
      <x v="586"/>
    </i>
    <i r="2">
      <x v="587"/>
    </i>
    <i r="2">
      <x v="588"/>
    </i>
    <i r="2">
      <x v="589"/>
    </i>
    <i r="2">
      <x v="590"/>
    </i>
    <i r="2">
      <x v="591"/>
    </i>
    <i r="2">
      <x v="593"/>
    </i>
    <i r="2">
      <x v="594"/>
    </i>
    <i r="2">
      <x v="595"/>
    </i>
    <i r="2">
      <x v="723"/>
    </i>
    <i>
      <x v="2"/>
      <x/>
      <x/>
    </i>
    <i>
      <x v="3"/>
      <x/>
      <x/>
    </i>
    <i r="1">
      <x v="2"/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 r="2">
      <x v="367"/>
    </i>
    <i r="2">
      <x v="368"/>
    </i>
    <i r="2">
      <x v="369"/>
    </i>
    <i r="2">
      <x v="370"/>
    </i>
    <i r="2">
      <x v="371"/>
    </i>
    <i r="2">
      <x v="372"/>
    </i>
    <i r="2">
      <x v="373"/>
    </i>
    <i r="2">
      <x v="374"/>
    </i>
    <i r="2">
      <x v="375"/>
    </i>
    <i r="2">
      <x v="376"/>
    </i>
    <i r="2">
      <x v="377"/>
    </i>
    <i r="2">
      <x v="378"/>
    </i>
    <i r="2">
      <x v="379"/>
    </i>
    <i r="2">
      <x v="380"/>
    </i>
    <i r="2">
      <x v="381"/>
    </i>
    <i r="2">
      <x v="382"/>
    </i>
    <i r="2">
      <x v="383"/>
    </i>
    <i r="2">
      <x v="384"/>
    </i>
    <i r="2">
      <x v="385"/>
    </i>
    <i r="2">
      <x v="386"/>
    </i>
    <i r="2">
      <x v="767"/>
    </i>
    <i r="2">
      <x v="768"/>
    </i>
    <i r="2">
      <x v="769"/>
    </i>
    <i r="2">
      <x v="770"/>
    </i>
    <i r="2">
      <x v="771"/>
    </i>
    <i r="2">
      <x v="772"/>
    </i>
    <i r="2">
      <x v="773"/>
    </i>
    <i>
      <x v="4"/>
      <x/>
      <x/>
    </i>
    <i r="1">
      <x v="7"/>
      <x v="764"/>
    </i>
    <i>
      <x v="5"/>
      <x/>
      <x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 r="2">
      <x v="83"/>
    </i>
    <i r="2">
      <x v="84"/>
    </i>
    <i r="2">
      <x v="85"/>
    </i>
    <i r="2">
      <x v="86"/>
    </i>
    <i r="2">
      <x v="87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42"/>
    </i>
    <i r="2">
      <x v="143"/>
    </i>
    <i r="2">
      <x v="144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387"/>
    </i>
    <i r="2">
      <x v="395"/>
    </i>
    <i r="2">
      <x v="396"/>
    </i>
    <i r="2">
      <x v="397"/>
    </i>
    <i r="2">
      <x v="398"/>
    </i>
    <i r="2">
      <x v="399"/>
    </i>
    <i r="2">
      <x v="400"/>
    </i>
    <i r="2">
      <x v="401"/>
    </i>
    <i r="1">
      <x v="4"/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2">
      <x v="275"/>
    </i>
    <i r="2">
      <x v="276"/>
    </i>
    <i r="2">
      <x v="277"/>
    </i>
    <i r="2">
      <x v="278"/>
    </i>
    <i r="2">
      <x v="314"/>
    </i>
    <i r="2">
      <x v="315"/>
    </i>
    <i r="2">
      <x v="316"/>
    </i>
    <i r="2">
      <x v="317"/>
    </i>
    <i r="2">
      <x v="318"/>
    </i>
    <i r="2">
      <x v="543"/>
    </i>
    <i r="2">
      <x v="544"/>
    </i>
    <i r="2">
      <x v="545"/>
    </i>
    <i r="2">
      <x v="546"/>
    </i>
    <i r="2">
      <x v="547"/>
    </i>
    <i r="2">
      <x v="548"/>
    </i>
    <i r="2">
      <x v="549"/>
    </i>
    <i r="2">
      <x v="550"/>
    </i>
    <i r="2">
      <x v="551"/>
    </i>
    <i r="2">
      <x v="552"/>
    </i>
    <i r="2">
      <x v="553"/>
    </i>
    <i r="2">
      <x v="554"/>
    </i>
    <i r="1">
      <x v="5"/>
      <x v="129"/>
    </i>
    <i r="2">
      <x v="137"/>
    </i>
    <i r="2">
      <x v="138"/>
    </i>
    <i r="2">
      <x v="139"/>
    </i>
    <i r="2">
      <x v="140"/>
    </i>
    <i r="2">
      <x v="141"/>
    </i>
    <i r="1">
      <x v="7"/>
      <x v="764"/>
    </i>
    <i>
      <x v="6"/>
      <x/>
      <x/>
    </i>
    <i r="1">
      <x v="1"/>
      <x v="515"/>
    </i>
    <i r="2">
      <x v="523"/>
    </i>
    <i r="2">
      <x v="765"/>
    </i>
    <i r="1">
      <x v="3"/>
      <x v="516"/>
    </i>
    <i r="2">
      <x v="517"/>
    </i>
    <i r="2">
      <x v="518"/>
    </i>
    <i r="2">
      <x v="519"/>
    </i>
    <i r="2">
      <x v="520"/>
    </i>
    <i r="2">
      <x v="524"/>
    </i>
    <i r="2">
      <x v="525"/>
    </i>
    <i r="2">
      <x v="526"/>
    </i>
    <i r="2">
      <x v="527"/>
    </i>
    <i r="2">
      <x v="528"/>
    </i>
    <i r="2">
      <x v="766"/>
    </i>
    <i>
      <x v="7"/>
      <x/>
      <x/>
    </i>
    <i r="1">
      <x v="3"/>
      <x v="145"/>
    </i>
    <i r="2">
      <x v="146"/>
    </i>
    <i r="2">
      <x v="147"/>
    </i>
    <i r="2">
      <x v="148"/>
    </i>
    <i r="2">
      <x v="149"/>
    </i>
    <i r="2">
      <x v="150"/>
    </i>
    <i r="2">
      <x v="151"/>
    </i>
    <i r="2"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7"/>
    </i>
    <i r="2">
      <x v="168"/>
    </i>
    <i r="2">
      <x v="169"/>
    </i>
    <i r="2">
      <x v="170"/>
    </i>
    <i r="2">
      <x v="171"/>
    </i>
    <i r="2">
      <x v="172"/>
    </i>
    <i r="2">
      <x v="173"/>
    </i>
    <i r="2">
      <x v="174"/>
    </i>
    <i r="2">
      <x v="175"/>
    </i>
    <i r="2">
      <x v="176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403"/>
    </i>
    <i r="2">
      <x v="404"/>
    </i>
    <i r="2">
      <x v="405"/>
    </i>
    <i r="2">
      <x v="406"/>
    </i>
    <i r="2">
      <x v="407"/>
    </i>
    <i r="2">
      <x v="408"/>
    </i>
    <i r="2">
      <x v="409"/>
    </i>
    <i r="2">
      <x v="410"/>
    </i>
    <i r="2">
      <x v="411"/>
    </i>
    <i r="2">
      <x v="412"/>
    </i>
    <i r="2">
      <x v="413"/>
    </i>
    <i r="2">
      <x v="414"/>
    </i>
    <i r="2">
      <x v="415"/>
    </i>
    <i r="2">
      <x v="416"/>
    </i>
    <i r="2">
      <x v="417"/>
    </i>
    <i r="2">
      <x v="418"/>
    </i>
    <i r="2">
      <x v="419"/>
    </i>
    <i r="2">
      <x v="420"/>
    </i>
    <i r="2">
      <x v="421"/>
    </i>
    <i r="2">
      <x v="422"/>
    </i>
    <i r="2">
      <x v="423"/>
    </i>
    <i r="2">
      <x v="424"/>
    </i>
    <i r="2">
      <x v="425"/>
    </i>
    <i r="2">
      <x v="426"/>
    </i>
    <i r="2">
      <x v="427"/>
    </i>
    <i r="2">
      <x v="428"/>
    </i>
    <i r="2">
      <x v="429"/>
    </i>
    <i r="2">
      <x v="430"/>
    </i>
    <i r="2">
      <x v="431"/>
    </i>
    <i r="2">
      <x v="432"/>
    </i>
    <i r="2">
      <x v="433"/>
    </i>
    <i r="2">
      <x v="434"/>
    </i>
    <i r="2">
      <x v="435"/>
    </i>
    <i r="2">
      <x v="436"/>
    </i>
    <i r="2">
      <x v="437"/>
    </i>
    <i r="2">
      <x v="438"/>
    </i>
    <i r="2">
      <x v="439"/>
    </i>
    <i r="2">
      <x v="440"/>
    </i>
    <i r="2">
      <x v="441"/>
    </i>
    <i r="2">
      <x v="442"/>
    </i>
    <i r="2">
      <x v="443"/>
    </i>
    <i r="2">
      <x v="444"/>
    </i>
    <i r="2">
      <x v="445"/>
    </i>
    <i r="2">
      <x v="446"/>
    </i>
    <i r="2">
      <x v="447"/>
    </i>
    <i r="2">
      <x v="448"/>
    </i>
    <i r="2">
      <x v="449"/>
    </i>
    <i r="2">
      <x v="450"/>
    </i>
    <i r="2">
      <x v="451"/>
    </i>
    <i r="2">
      <x v="452"/>
    </i>
    <i r="2">
      <x v="453"/>
    </i>
    <i r="2">
      <x v="454"/>
    </i>
    <i r="2">
      <x v="455"/>
    </i>
    <i r="2">
      <x v="456"/>
    </i>
    <i r="2">
      <x v="457"/>
    </i>
    <i r="2">
      <x v="458"/>
    </i>
    <i r="2">
      <x v="459"/>
    </i>
    <i r="2">
      <x v="460"/>
    </i>
    <i r="2">
      <x v="461"/>
    </i>
    <i r="2">
      <x v="462"/>
    </i>
    <i r="2">
      <x v="463"/>
    </i>
    <i r="2">
      <x v="464"/>
    </i>
    <i r="2">
      <x v="465"/>
    </i>
    <i r="2">
      <x v="466"/>
    </i>
    <i r="2">
      <x v="529"/>
    </i>
    <i r="2">
      <x v="530"/>
    </i>
    <i r="2">
      <x v="531"/>
    </i>
    <i r="2">
      <x v="532"/>
    </i>
    <i r="2">
      <x v="533"/>
    </i>
    <i r="2">
      <x v="534"/>
    </i>
    <i r="2">
      <x v="535"/>
    </i>
    <i r="2">
      <x v="536"/>
    </i>
    <i r="2">
      <x v="537"/>
    </i>
    <i r="2">
      <x v="538"/>
    </i>
    <i r="2">
      <x v="539"/>
    </i>
    <i r="2">
      <x v="540"/>
    </i>
    <i r="2">
      <x v="541"/>
    </i>
    <i r="2">
      <x v="542"/>
    </i>
    <i r="1">
      <x v="4"/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555"/>
    </i>
    <i r="2">
      <x v="556"/>
    </i>
    <i r="2">
      <x v="557"/>
    </i>
    <i r="2">
      <x v="558"/>
    </i>
    <i r="2">
      <x v="559"/>
    </i>
    <i r="2">
      <x v="560"/>
    </i>
    <i r="2">
      <x v="561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68"/>
    </i>
    <i r="2">
      <x v="569"/>
    </i>
    <i r="2">
      <x v="755"/>
    </i>
    <i r="2">
      <x v="756"/>
    </i>
    <i r="2">
      <x v="757"/>
    </i>
    <i r="2">
      <x v="758"/>
    </i>
    <i r="2">
      <x v="759"/>
    </i>
    <i r="2">
      <x v="760"/>
    </i>
    <i r="2">
      <x v="761"/>
    </i>
    <i r="2">
      <x v="762"/>
    </i>
    <i r="2">
      <x v="763"/>
    </i>
    <i r="1">
      <x v="7"/>
      <x v="764"/>
    </i>
    <i>
      <x v="8"/>
      <x/>
      <x/>
    </i>
    <i r="1">
      <x v="2"/>
      <x v="730"/>
    </i>
    <i r="2">
      <x v="731"/>
    </i>
    <i r="2">
      <x v="732"/>
    </i>
    <i r="2">
      <x v="733"/>
    </i>
    <i r="2">
      <x v="734"/>
    </i>
    <i r="2">
      <x v="735"/>
    </i>
    <i r="2">
      <x v="736"/>
    </i>
    <i r="2">
      <x v="737"/>
    </i>
    <i r="2">
      <x v="738"/>
    </i>
    <i r="2">
      <x v="739"/>
    </i>
    <i r="2">
      <x v="740"/>
    </i>
    <i r="2">
      <x v="741"/>
    </i>
    <i r="2">
      <x v="742"/>
    </i>
    <i r="2">
      <x v="743"/>
    </i>
    <i r="2">
      <x v="744"/>
    </i>
    <i r="2">
      <x v="745"/>
    </i>
    <i r="2">
      <x v="746"/>
    </i>
    <i r="2">
      <x v="747"/>
    </i>
    <i r="2">
      <x v="748"/>
    </i>
    <i r="2">
      <x v="749"/>
    </i>
    <i r="2">
      <x v="750"/>
    </i>
    <i r="2">
      <x v="751"/>
    </i>
    <i r="2">
      <x v="752"/>
    </i>
    <i r="1">
      <x v="3"/>
      <x v="177"/>
    </i>
    <i r="2">
      <x v="178"/>
    </i>
    <i r="2">
      <x v="179"/>
    </i>
    <i r="2">
      <x v="180"/>
    </i>
    <i r="2">
      <x v="181"/>
    </i>
    <i r="2">
      <x v="182"/>
    </i>
    <i r="2">
      <x v="183"/>
    </i>
    <i r="2">
      <x v="184"/>
    </i>
    <i r="2">
      <x v="185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467"/>
    </i>
    <i r="2">
      <x v="468"/>
    </i>
    <i r="2">
      <x v="469"/>
    </i>
    <i r="2">
      <x v="470"/>
    </i>
    <i r="2">
      <x v="471"/>
    </i>
    <i r="2">
      <x v="472"/>
    </i>
    <i r="2">
      <x v="473"/>
    </i>
    <i r="2">
      <x v="474"/>
    </i>
    <i r="2">
      <x v="475"/>
    </i>
    <i r="2">
      <x v="476"/>
    </i>
    <i r="2">
      <x v="477"/>
    </i>
    <i r="2">
      <x v="478"/>
    </i>
    <i r="2">
      <x v="479"/>
    </i>
    <i r="2">
      <x v="480"/>
    </i>
    <i r="2">
      <x v="481"/>
    </i>
    <i r="2">
      <x v="482"/>
    </i>
    <i r="2">
      <x v="483"/>
    </i>
    <i r="2">
      <x v="484"/>
    </i>
    <i r="2">
      <x v="485"/>
    </i>
    <i r="2">
      <x v="486"/>
    </i>
    <i r="2">
      <x v="487"/>
    </i>
    <i r="2">
      <x v="488"/>
    </i>
    <i r="2">
      <x v="489"/>
    </i>
    <i r="2">
      <x v="490"/>
    </i>
    <i r="2">
      <x v="491"/>
    </i>
    <i r="2">
      <x v="492"/>
    </i>
    <i r="2">
      <x v="493"/>
    </i>
    <i r="2">
      <x v="494"/>
    </i>
    <i r="2">
      <x v="495"/>
    </i>
    <i r="2">
      <x v="496"/>
    </i>
    <i r="2">
      <x v="497"/>
    </i>
    <i r="2">
      <x v="498"/>
    </i>
    <i r="2">
      <x v="753"/>
    </i>
    <i r="2">
      <x v="754"/>
    </i>
    <i r="1">
      <x v="4"/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2">
      <x v="305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1">
      <x v="7"/>
      <x v="764"/>
    </i>
    <i>
      <x v="9"/>
      <x v="7"/>
      <x v="764"/>
    </i>
  </rowItems>
  <colItems count="1">
    <i/>
  </colItems>
  <formats count="64">
    <format dxfId="69">
      <pivotArea type="all" dataOnly="0" outline="0" fieldPosition="0"/>
    </format>
    <format dxfId="68">
      <pivotArea field="13" type="button" dataOnly="0" labelOnly="1" outline="0" axis="axisRow" fieldPosition="0"/>
    </format>
    <format dxfId="67">
      <pivotArea field="14" type="button" dataOnly="0" labelOnly="1" outline="0"/>
    </format>
    <format dxfId="66">
      <pivotArea field="10" type="button" dataOnly="0" labelOnly="1" outline="0"/>
    </format>
    <format dxfId="65">
      <pivotArea field="11" type="button" dataOnly="0" labelOnly="1" outline="0"/>
    </format>
    <format dxfId="64">
      <pivotArea dataOnly="0" labelOnly="1" outline="0" fieldPosition="0">
        <references count="1">
          <reference field="13" count="0"/>
        </references>
      </pivotArea>
    </format>
    <format dxfId="63">
      <pivotArea dataOnly="0" labelOnly="1" outline="0" offset="IV1:IV31" fieldPosition="0">
        <references count="1">
          <reference field="13" count="1">
            <x v="0"/>
          </reference>
        </references>
      </pivotArea>
    </format>
    <format dxfId="62">
      <pivotArea dataOnly="0" labelOnly="1" outline="0" offset="IV32:IV36" fieldPosition="0">
        <references count="1">
          <reference field="13" count="1">
            <x v="0"/>
          </reference>
        </references>
      </pivotArea>
    </format>
    <format dxfId="61">
      <pivotArea dataOnly="0" labelOnly="1" outline="0" offset="IV37:IV256" fieldPosition="0">
        <references count="1">
          <reference field="13" count="1">
            <x v="0"/>
          </reference>
        </references>
      </pivotArea>
    </format>
    <format dxfId="60">
      <pivotArea dataOnly="0" labelOnly="1" outline="0" fieldPosition="0">
        <references count="1">
          <reference field="13" count="2">
            <x v="0"/>
            <x v="1"/>
          </reference>
        </references>
      </pivotArea>
    </format>
    <format dxfId="59">
      <pivotArea dataOnly="0" labelOnly="1" outline="0" fieldPosition="0">
        <references count="2">
          <reference field="13" count="1" selected="0">
            <x v="0"/>
          </reference>
          <reference field="21" count="3">
            <x v="0"/>
            <x v="2"/>
            <x v="6"/>
          </reference>
        </references>
      </pivotArea>
    </format>
    <format dxfId="58">
      <pivotArea dataOnly="0" labelOnly="1" outline="0" fieldPosition="0">
        <references count="2">
          <reference field="13" count="1" selected="0">
            <x v="1"/>
          </reference>
          <reference field="21" count="3">
            <x v="0"/>
            <x v="2"/>
            <x v="6"/>
          </reference>
        </references>
      </pivotArea>
    </format>
    <format dxfId="57">
      <pivotArea dataOnly="0" labelOnly="1" outline="0" fieldPosition="0">
        <references count="3">
          <reference field="13" count="1" selected="0">
            <x v="3"/>
          </reference>
          <reference field="20" count="32"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</reference>
          <reference field="21" count="1" selected="0">
            <x v="2"/>
          </reference>
        </references>
      </pivotArea>
    </format>
    <format dxfId="56">
      <pivotArea dataOnly="0" labelOnly="1" outline="0" fieldPosition="0">
        <references count="3">
          <reference field="13" count="1" selected="0">
            <x v="5"/>
          </reference>
          <reference field="2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1" count="1" selected="0">
            <x v="3"/>
          </reference>
        </references>
      </pivotArea>
    </format>
    <format dxfId="55">
      <pivotArea dataOnly="0" labelOnly="1" outline="0" fieldPosition="0">
        <references count="3">
          <reference field="13" count="1" selected="0">
            <x v="5"/>
          </reference>
          <reference field="2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  <reference field="21" count="1" selected="0">
            <x v="3"/>
          </reference>
        </references>
      </pivotArea>
    </format>
    <format dxfId="54">
      <pivotArea dataOnly="0" labelOnly="1" outline="0" fieldPosition="0">
        <references count="3">
          <reference field="13" count="1" selected="0">
            <x v="5"/>
          </reference>
          <reference field="20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30"/>
            <x v="131"/>
            <x v="132"/>
            <x v="133"/>
            <x v="134"/>
            <x v="135"/>
            <x v="136"/>
            <x v="142"/>
            <x v="143"/>
            <x v="144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</reference>
          <reference field="21" count="1" selected="0">
            <x v="3"/>
          </reference>
        </references>
      </pivotArea>
    </format>
    <format dxfId="53">
      <pivotArea dataOnly="0" labelOnly="1" outline="0" fieldPosition="0">
        <references count="3">
          <reference field="13" count="1" selected="0">
            <x v="5"/>
          </reference>
          <reference field="20" count="36"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</reference>
          <reference field="21" count="1" selected="0">
            <x v="3"/>
          </reference>
        </references>
      </pivotArea>
    </format>
    <format dxfId="52">
      <pivotArea dataOnly="0" labelOnly="1" outline="0" fieldPosition="0">
        <references count="3">
          <reference field="13" count="1" selected="0">
            <x v="5"/>
          </reference>
          <reference field="20" count="49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314"/>
            <x v="315"/>
            <x v="316"/>
            <x v="317"/>
            <x v="318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</reference>
          <reference field="21" count="1" selected="0">
            <x v="4"/>
          </reference>
        </references>
      </pivotArea>
    </format>
    <format dxfId="51">
      <pivotArea dataOnly="0" labelOnly="1" outline="0" fieldPosition="0">
        <references count="3">
          <reference field="13" count="1" selected="0">
            <x v="5"/>
          </reference>
          <reference field="20" count="6">
            <x v="129"/>
            <x v="137"/>
            <x v="138"/>
            <x v="139"/>
            <x v="140"/>
            <x v="141"/>
          </reference>
          <reference field="21" count="1" selected="0">
            <x v="5"/>
          </reference>
        </references>
      </pivotArea>
    </format>
    <format dxfId="50">
      <pivotArea dataOnly="0" labelOnly="1" outline="0" fieldPosition="0">
        <references count="3">
          <reference field="13" count="1" selected="0">
            <x v="6"/>
          </reference>
          <reference field="20" count="3">
            <x v="515"/>
            <x v="523"/>
            <x v="765"/>
          </reference>
          <reference field="21" count="1" selected="0">
            <x v="1"/>
          </reference>
        </references>
      </pivotArea>
    </format>
    <format dxfId="49">
      <pivotArea dataOnly="0" labelOnly="1" outline="0" fieldPosition="0">
        <references count="3">
          <reference field="13" count="1" selected="0">
            <x v="6"/>
          </reference>
          <reference field="20" count="27"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6"/>
            <x v="517"/>
            <x v="518"/>
            <x v="519"/>
            <x v="520"/>
            <x v="524"/>
            <x v="525"/>
            <x v="526"/>
            <x v="527"/>
            <x v="528"/>
            <x v="766"/>
          </reference>
          <reference field="21" count="1" selected="0">
            <x v="3"/>
          </reference>
        </references>
      </pivotArea>
    </format>
    <format dxfId="48">
      <pivotArea dataOnly="0" labelOnly="1" outline="0" fieldPosition="0">
        <references count="3">
          <reference field="13" count="1" selected="0">
            <x v="7"/>
          </reference>
          <reference field="20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225"/>
            <x v="226"/>
            <x v="227"/>
            <x v="228"/>
            <x v="229"/>
            <x v="230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</reference>
          <reference field="21" count="1" selected="0">
            <x v="3"/>
          </reference>
        </references>
      </pivotArea>
    </format>
    <format dxfId="47">
      <pivotArea dataOnly="0" labelOnly="1" outline="0" fieldPosition="0">
        <references count="3">
          <reference field="13" count="1" selected="0">
            <x v="7"/>
          </reference>
          <reference field="20" count="50"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</reference>
          <reference field="21" count="1" selected="0">
            <x v="3"/>
          </reference>
        </references>
      </pivotArea>
    </format>
    <format dxfId="46">
      <pivotArea dataOnly="0" labelOnly="1" outline="0" fieldPosition="0">
        <references count="3">
          <reference field="13" count="1" selected="0">
            <x v="7"/>
          </reference>
          <reference field="20" count="16">
            <x v="465"/>
            <x v="466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</reference>
          <reference field="21" count="1" selected="0">
            <x v="3"/>
          </reference>
        </references>
      </pivotArea>
    </format>
    <format dxfId="45">
      <pivotArea dataOnly="0" labelOnly="1" outline="0" fieldPosition="0">
        <references count="3">
          <reference field="13" count="1" selected="0">
            <x v="7"/>
          </reference>
          <reference field="20" count="38"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755"/>
            <x v="756"/>
            <x v="757"/>
            <x v="758"/>
            <x v="759"/>
            <x v="760"/>
            <x v="761"/>
            <x v="762"/>
            <x v="763"/>
          </reference>
          <reference field="21" count="1" selected="0">
            <x v="4"/>
          </reference>
        </references>
      </pivotArea>
    </format>
    <format dxfId="44">
      <pivotArea dataOnly="0" labelOnly="1" outline="0" fieldPosition="0">
        <references count="3">
          <reference field="13" count="1" selected="0">
            <x v="8"/>
          </reference>
          <reference field="20" count="23"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</reference>
          <reference field="21" count="1" selected="0">
            <x v="2"/>
          </reference>
        </references>
      </pivotArea>
    </format>
    <format dxfId="43">
      <pivotArea dataOnly="0" labelOnly="1" outline="0" fieldPosition="0">
        <references count="3">
          <reference field="13" count="1" selected="0">
            <x v="8"/>
          </reference>
          <reference field="20" count="50"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</reference>
          <reference field="21" count="1" selected="0">
            <x v="3"/>
          </reference>
        </references>
      </pivotArea>
    </format>
    <format dxfId="42">
      <pivotArea dataOnly="0" labelOnly="1" outline="0" fieldPosition="0">
        <references count="3">
          <reference field="13" count="1" selected="0">
            <x v="8"/>
          </reference>
          <reference field="20" count="16"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753"/>
            <x v="754"/>
          </reference>
          <reference field="21" count="1" selected="0">
            <x v="3"/>
          </reference>
        </references>
      </pivotArea>
    </format>
    <format dxfId="41">
      <pivotArea dataOnly="0" labelOnly="1" outline="0" fieldPosition="0">
        <references count="3">
          <reference field="13" count="1" selected="0">
            <x v="8"/>
          </reference>
          <reference field="20" count="21"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</reference>
          <reference field="21" count="1" selected="0">
            <x v="4"/>
          </reference>
        </references>
      </pivotArea>
    </format>
    <format dxfId="40">
      <pivotArea dataOnly="0" labelOnly="1" outline="0" fieldPosition="0">
        <references count="3">
          <reference field="13" count="1" selected="0">
            <x v="8"/>
          </reference>
          <reference field="20" count="16"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</reference>
          <reference field="21" count="1" selected="0">
            <x v="3"/>
          </reference>
        </references>
      </pivotArea>
    </format>
    <format dxfId="39">
      <pivotArea dataOnly="0" labelOnly="1" outline="0" fieldPosition="0">
        <references count="3">
          <reference field="13" count="1" selected="0">
            <x v="0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38">
      <pivotArea dataOnly="0" labelOnly="1" outline="0" fieldPosition="0">
        <references count="3">
          <reference field="13" count="1" selected="0">
            <x v="0"/>
          </reference>
          <reference field="20" count="27"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5"/>
            <x v="349"/>
            <x v="350"/>
            <x v="351"/>
            <x v="352"/>
            <x v="353"/>
            <x v="354"/>
          </reference>
          <reference field="21" count="1" selected="0">
            <x v="2"/>
          </reference>
        </references>
      </pivotArea>
    </format>
    <format dxfId="37">
      <pivotArea dataOnly="0" labelOnly="1" outline="0" fieldPosition="0">
        <references count="3">
          <reference field="13" count="1" selected="0">
            <x v="0"/>
          </reference>
          <reference field="20" count="5">
            <x v="343"/>
            <x v="344"/>
            <x v="346"/>
            <x v="347"/>
            <x v="348"/>
          </reference>
          <reference field="21" count="1" selected="0">
            <x v="6"/>
          </reference>
        </references>
      </pivotArea>
    </format>
    <format dxfId="36">
      <pivotArea dataOnly="0" labelOnly="1" outline="0" fieldPosition="0">
        <references count="3">
          <reference field="13" count="1" selected="0">
            <x v="1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35">
      <pivotArea dataOnly="0" labelOnly="1" outline="0" fieldPosition="0">
        <references count="3">
          <reference field="13" count="1" selected="0">
            <x v="1"/>
          </reference>
          <reference field="20" count="50">
            <x v="570"/>
            <x v="571"/>
            <x v="572"/>
            <x v="573"/>
            <x v="574"/>
            <x v="575"/>
            <x v="576"/>
            <x v="577"/>
            <x v="581"/>
            <x v="592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</reference>
          <reference field="21" count="1" selected="0">
            <x v="2"/>
          </reference>
        </references>
      </pivotArea>
    </format>
    <format dxfId="34">
      <pivotArea dataOnly="0" labelOnly="1" outline="0" fieldPosition="0">
        <references count="3">
          <reference field="13" count="1" selected="0">
            <x v="1"/>
          </reference>
          <reference field="20" count="50"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</reference>
          <reference field="21" count="1" selected="0">
            <x v="2"/>
          </reference>
        </references>
      </pivotArea>
    </format>
    <format dxfId="33">
      <pivotArea dataOnly="0" labelOnly="1" outline="0" fieldPosition="0">
        <references count="3">
          <reference field="13" count="1" selected="0">
            <x v="1"/>
          </reference>
          <reference field="20" count="43"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4"/>
            <x v="725"/>
            <x v="726"/>
            <x v="727"/>
            <x v="728"/>
            <x v="729"/>
          </reference>
          <reference field="21" count="1" selected="0">
            <x v="2"/>
          </reference>
        </references>
      </pivotArea>
    </format>
    <format dxfId="32">
      <pivotArea dataOnly="0" labelOnly="1" outline="0" fieldPosition="0">
        <references count="3">
          <reference field="13" count="1" selected="0">
            <x v="1"/>
          </reference>
          <reference field="20" count="17">
            <x v="578"/>
            <x v="579"/>
            <x v="580"/>
            <x v="582"/>
            <x v="583"/>
            <x v="584"/>
            <x v="585"/>
            <x v="586"/>
            <x v="587"/>
            <x v="588"/>
            <x v="589"/>
            <x v="590"/>
            <x v="591"/>
            <x v="593"/>
            <x v="594"/>
            <x v="595"/>
            <x v="723"/>
          </reference>
          <reference field="21" count="1" selected="0">
            <x v="6"/>
          </reference>
        </references>
      </pivotArea>
    </format>
    <format dxfId="31">
      <pivotArea dataOnly="0" labelOnly="1" outline="0" fieldPosition="0">
        <references count="3">
          <reference field="13" count="1" selected="0">
            <x v="2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30">
      <pivotArea dataOnly="0" labelOnly="1" outline="0" fieldPosition="0">
        <references count="3">
          <reference field="13" count="1" selected="0">
            <x v="3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29">
      <pivotArea dataOnly="0" labelOnly="1" outline="0" fieldPosition="0">
        <references count="3">
          <reference field="13" count="1" selected="0">
            <x v="3"/>
          </reference>
          <reference field="20" count="32"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</reference>
          <reference field="21" count="1" selected="0">
            <x v="2"/>
          </reference>
        </references>
      </pivotArea>
    </format>
    <format dxfId="28">
      <pivotArea dataOnly="0" labelOnly="1" outline="0" fieldPosition="0">
        <references count="3">
          <reference field="13" count="1" selected="0">
            <x v="4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27">
      <pivotArea dataOnly="0" labelOnly="1" outline="0" fieldPosition="0">
        <references count="3">
          <reference field="13" count="1" selected="0">
            <x v="5"/>
          </reference>
          <reference field="2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  <reference field="21" count="1" selected="0">
            <x v="3"/>
          </reference>
        </references>
      </pivotArea>
    </format>
    <format dxfId="26">
      <pivotArea dataOnly="0" labelOnly="1" outline="0" fieldPosition="0">
        <references count="3">
          <reference field="13" count="1" selected="0">
            <x v="5"/>
          </reference>
          <reference field="2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  <reference field="21" count="1" selected="0">
            <x v="3"/>
          </reference>
        </references>
      </pivotArea>
    </format>
    <format dxfId="25">
      <pivotArea dataOnly="0" labelOnly="1" outline="0" fieldPosition="0">
        <references count="3">
          <reference field="13" count="1" selected="0">
            <x v="5"/>
          </reference>
          <reference field="20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30"/>
            <x v="131"/>
            <x v="132"/>
            <x v="133"/>
            <x v="134"/>
            <x v="135"/>
            <x v="136"/>
            <x v="142"/>
            <x v="143"/>
            <x v="144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</reference>
          <reference field="21" count="1" selected="0">
            <x v="3"/>
          </reference>
        </references>
      </pivotArea>
    </format>
    <format dxfId="24">
      <pivotArea dataOnly="0" labelOnly="1" outline="0" fieldPosition="0">
        <references count="3">
          <reference field="13" count="1" selected="0">
            <x v="5"/>
          </reference>
          <reference field="20" count="36"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</reference>
          <reference field="21" count="1" selected="0">
            <x v="3"/>
          </reference>
        </references>
      </pivotArea>
    </format>
    <format dxfId="23">
      <pivotArea dataOnly="0" labelOnly="1" outline="0" fieldPosition="0">
        <references count="3">
          <reference field="13" count="1" selected="0">
            <x v="5"/>
          </reference>
          <reference field="20" count="49"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314"/>
            <x v="315"/>
            <x v="316"/>
            <x v="317"/>
            <x v="318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</reference>
          <reference field="21" count="1" selected="0">
            <x v="4"/>
          </reference>
        </references>
      </pivotArea>
    </format>
    <format dxfId="22">
      <pivotArea dataOnly="0" labelOnly="1" outline="0" fieldPosition="0">
        <references count="3">
          <reference field="13" count="1" selected="0">
            <x v="5"/>
          </reference>
          <reference field="20" count="6">
            <x v="129"/>
            <x v="137"/>
            <x v="138"/>
            <x v="139"/>
            <x v="140"/>
            <x v="141"/>
          </reference>
          <reference field="21" count="1" selected="0">
            <x v="5"/>
          </reference>
        </references>
      </pivotArea>
    </format>
    <format dxfId="21">
      <pivotArea dataOnly="0" labelOnly="1" outline="0" fieldPosition="0">
        <references count="3">
          <reference field="13" count="1" selected="0">
            <x v="5"/>
          </reference>
          <reference field="20" count="1">
            <x v="764"/>
          </reference>
          <reference field="21" count="1" selected="0">
            <x v="7"/>
          </reference>
        </references>
      </pivotArea>
    </format>
    <format dxfId="20">
      <pivotArea dataOnly="0" labelOnly="1" outline="0" fieldPosition="0">
        <references count="3">
          <reference field="13" count="1" selected="0">
            <x v="6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19">
      <pivotArea dataOnly="0" labelOnly="1" outline="0" fieldPosition="0">
        <references count="3">
          <reference field="13" count="1" selected="0">
            <x v="6"/>
          </reference>
          <reference field="20" count="3">
            <x v="515"/>
            <x v="523"/>
            <x v="765"/>
          </reference>
          <reference field="21" count="1" selected="0">
            <x v="1"/>
          </reference>
        </references>
      </pivotArea>
    </format>
    <format dxfId="18">
      <pivotArea dataOnly="0" labelOnly="1" outline="0" fieldPosition="0">
        <references count="3">
          <reference field="13" count="1" selected="0">
            <x v="6"/>
          </reference>
          <reference field="20" count="27"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6"/>
            <x v="517"/>
            <x v="518"/>
            <x v="519"/>
            <x v="520"/>
            <x v="524"/>
            <x v="525"/>
            <x v="526"/>
            <x v="527"/>
            <x v="528"/>
            <x v="766"/>
          </reference>
          <reference field="21" count="1" selected="0">
            <x v="3"/>
          </reference>
        </references>
      </pivotArea>
    </format>
    <format dxfId="17">
      <pivotArea dataOnly="0" labelOnly="1" outline="0" fieldPosition="0">
        <references count="3">
          <reference field="13" count="1" selected="0">
            <x v="7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16">
      <pivotArea dataOnly="0" labelOnly="1" outline="0" fieldPosition="0">
        <references count="3">
          <reference field="13" count="1" selected="0">
            <x v="7"/>
          </reference>
          <reference field="20" count="50"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225"/>
            <x v="226"/>
            <x v="227"/>
            <x v="228"/>
            <x v="229"/>
            <x v="230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</reference>
          <reference field="21" count="1" selected="0">
            <x v="3"/>
          </reference>
        </references>
      </pivotArea>
    </format>
    <format dxfId="15">
      <pivotArea dataOnly="0" labelOnly="1" outline="0" fieldPosition="0">
        <references count="3">
          <reference field="13" count="1" selected="0">
            <x v="7"/>
          </reference>
          <reference field="20" count="50"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</reference>
          <reference field="21" count="1" selected="0">
            <x v="3"/>
          </reference>
        </references>
      </pivotArea>
    </format>
    <format dxfId="14">
      <pivotArea dataOnly="0" labelOnly="1" outline="0" fieldPosition="0">
        <references count="3">
          <reference field="13" count="1" selected="0">
            <x v="7"/>
          </reference>
          <reference field="20" count="16">
            <x v="465"/>
            <x v="466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</reference>
          <reference field="21" count="1" selected="0">
            <x v="3"/>
          </reference>
        </references>
      </pivotArea>
    </format>
    <format dxfId="13">
      <pivotArea dataOnly="0" labelOnly="1" outline="0" fieldPosition="0">
        <references count="3">
          <reference field="13" count="1" selected="0">
            <x v="7"/>
          </reference>
          <reference field="20" count="38"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755"/>
            <x v="756"/>
            <x v="757"/>
            <x v="758"/>
            <x v="759"/>
            <x v="760"/>
            <x v="761"/>
            <x v="762"/>
            <x v="763"/>
          </reference>
          <reference field="21" count="1" selected="0">
            <x v="4"/>
          </reference>
        </references>
      </pivotArea>
    </format>
    <format dxfId="12">
      <pivotArea dataOnly="0" labelOnly="1" outline="0" fieldPosition="0">
        <references count="3">
          <reference field="13" count="1" selected="0">
            <x v="7"/>
          </reference>
          <reference field="20" count="1">
            <x v="764"/>
          </reference>
          <reference field="21" count="1" selected="0">
            <x v="7"/>
          </reference>
        </references>
      </pivotArea>
    </format>
    <format dxfId="11">
      <pivotArea dataOnly="0" labelOnly="1" outline="0" fieldPosition="0">
        <references count="3">
          <reference field="13" count="1" selected="0">
            <x v="8"/>
          </reference>
          <reference field="20" count="1">
            <x v="0"/>
          </reference>
          <reference field="21" count="1" selected="0">
            <x v="0"/>
          </reference>
        </references>
      </pivotArea>
    </format>
    <format dxfId="10">
      <pivotArea dataOnly="0" labelOnly="1" outline="0" fieldPosition="0">
        <references count="3">
          <reference field="13" count="1" selected="0">
            <x v="8"/>
          </reference>
          <reference field="20" count="23"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</reference>
          <reference field="21" count="1" selected="0">
            <x v="2"/>
          </reference>
        </references>
      </pivotArea>
    </format>
    <format dxfId="9">
      <pivotArea dataOnly="0" labelOnly="1" outline="0" fieldPosition="0">
        <references count="3">
          <reference field="13" count="1" selected="0">
            <x v="8"/>
          </reference>
          <reference field="20" count="50"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</reference>
          <reference field="21" count="1" selected="0">
            <x v="3"/>
          </reference>
        </references>
      </pivotArea>
    </format>
    <format dxfId="8">
      <pivotArea dataOnly="0" labelOnly="1" outline="0" fieldPosition="0">
        <references count="3">
          <reference field="13" count="1" selected="0">
            <x v="8"/>
          </reference>
          <reference field="20" count="16"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753"/>
            <x v="754"/>
          </reference>
          <reference field="21" count="1" selected="0">
            <x v="3"/>
          </reference>
        </references>
      </pivotArea>
    </format>
    <format dxfId="7">
      <pivotArea dataOnly="0" labelOnly="1" outline="0" fieldPosition="0">
        <references count="3">
          <reference field="13" count="1" selected="0">
            <x v="8"/>
          </reference>
          <reference field="20" count="21"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</reference>
          <reference field="21" count="1" selected="0">
            <x v="4"/>
          </reference>
        </references>
      </pivotArea>
    </format>
    <format dxfId="6">
      <pivotArea dataOnly="0" labelOnly="1" outline="0" fieldPosition="0">
        <references count="3">
          <reference field="13" count="1" selected="0">
            <x v="3"/>
          </reference>
          <reference field="20" count="4">
            <x v="767"/>
            <x v="768"/>
            <x v="769"/>
            <x v="770"/>
          </reference>
          <reference field="2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Сводная таблица2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F3:H95" firstHeaderRow="1" firstDataRow="1" firstDataCol="3"/>
  <pivotFields count="53"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05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3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4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2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  <item x="201"/>
      </items>
    </pivotField>
    <pivotField compact="0" outline="0" showAll="0" defaultSubtotal="0">
      <items count="16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m="1" x="15"/>
        <item x="4"/>
      </items>
    </pivotField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>
      <items count="99">
        <item m="1" x="89"/>
        <item x="34"/>
        <item x="35"/>
        <item x="39"/>
        <item x="36"/>
        <item x="37"/>
        <item x="41"/>
        <item x="77"/>
        <item x="78"/>
        <item x="59"/>
        <item x="60"/>
        <item x="79"/>
        <item x="80"/>
        <item x="81"/>
        <item x="82"/>
        <item x="62"/>
        <item x="49"/>
        <item x="61"/>
        <item x="64"/>
        <item x="23"/>
        <item x="24"/>
        <item x="25"/>
        <item x="26"/>
        <item x="42"/>
        <item x="40"/>
        <item x="43"/>
        <item x="38"/>
        <item x="66"/>
        <item x="67"/>
        <item x="68"/>
        <item x="69"/>
        <item x="70"/>
        <item x="72"/>
        <item x="73"/>
        <item x="74"/>
        <item x="76"/>
        <item x="71"/>
        <item x="75"/>
        <item x="31"/>
        <item x="32"/>
        <item x="29"/>
        <item x="30"/>
        <item x="48"/>
        <item x="83"/>
        <item x="84"/>
        <item x="63"/>
        <item m="1" x="90"/>
        <item m="1" x="92"/>
        <item m="1" x="93"/>
        <item m="1" x="94"/>
        <item m="1" x="95"/>
        <item m="1" x="96"/>
        <item m="1" x="97"/>
        <item m="1" x="98"/>
        <item x="1"/>
        <item x="8"/>
        <item x="2"/>
        <item x="9"/>
        <item x="10"/>
        <item x="0"/>
        <item x="5"/>
        <item x="46"/>
        <item x="45"/>
        <item x="18"/>
        <item x="16"/>
        <item x="47"/>
        <item x="20"/>
        <item x="28"/>
        <item x="22"/>
        <item x="21"/>
        <item x="27"/>
        <item x="7"/>
        <item x="13"/>
        <item x="3"/>
        <item x="14"/>
        <item x="15"/>
        <item x="19"/>
        <item x="12"/>
        <item x="55"/>
        <item x="56"/>
        <item x="57"/>
        <item x="58"/>
        <item x="11"/>
        <item x="44"/>
        <item x="4"/>
        <item x="33"/>
        <item x="17"/>
        <item m="1" x="88"/>
        <item x="6"/>
        <item x="50"/>
        <item x="53"/>
        <item x="54"/>
        <item m="1" x="87"/>
        <item x="51"/>
        <item m="1" x="86"/>
        <item x="52"/>
        <item m="1" x="91"/>
        <item x="65"/>
        <item x="8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m="1" x="8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5"/>
        <item x="84"/>
        <item x="86"/>
      </items>
    </pivotField>
    <pivotField axis="axisRow" compact="0" outline="0" showAll="0" defaultSubtotal="0">
      <items count="6">
        <item x="0"/>
        <item x="1"/>
        <item x="2"/>
        <item x="4"/>
        <item x="5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13"/>
    <field x="23"/>
    <field x="22"/>
  </rowFields>
  <rowItems count="92">
    <i>
      <x/>
      <x v="1"/>
      <x v="26"/>
    </i>
    <i r="1">
      <x v="2"/>
      <x v="23"/>
    </i>
    <i r="2">
      <x v="24"/>
    </i>
    <i r="2">
      <x v="25"/>
    </i>
    <i r="2">
      <x v="87"/>
    </i>
    <i r="1">
      <x v="3"/>
      <x v="33"/>
    </i>
    <i r="2">
      <x v="34"/>
    </i>
    <i r="2">
      <x v="81"/>
    </i>
    <i r="1">
      <x v="5"/>
      <x v="87"/>
    </i>
    <i>
      <x v="1"/>
      <x v="1"/>
      <x v="53"/>
    </i>
    <i r="2">
      <x v="54"/>
    </i>
    <i r="2">
      <x v="55"/>
    </i>
    <i r="2">
      <x v="56"/>
    </i>
    <i r="2">
      <x v="57"/>
    </i>
    <i r="1">
      <x v="2"/>
      <x v="27"/>
    </i>
    <i r="2">
      <x v="58"/>
    </i>
    <i r="1">
      <x v="3"/>
      <x v="71"/>
    </i>
    <i r="2">
      <x v="72"/>
    </i>
    <i r="2">
      <x v="73"/>
    </i>
    <i r="1">
      <x v="5"/>
      <x v="27"/>
    </i>
    <i>
      <x v="2"/>
      <x v="1"/>
      <x v="29"/>
    </i>
    <i r="2">
      <x v="30"/>
    </i>
    <i r="2">
      <x v="31"/>
    </i>
    <i r="2">
      <x v="35"/>
    </i>
    <i r="2">
      <x v="36"/>
    </i>
    <i r="2">
      <x v="37"/>
    </i>
    <i r="2">
      <x v="82"/>
    </i>
    <i>
      <x v="3"/>
      <x v="1"/>
      <x v="28"/>
    </i>
    <i r="2">
      <x v="40"/>
    </i>
    <i r="2">
      <x v="59"/>
    </i>
    <i r="2">
      <x v="60"/>
    </i>
    <i r="2">
      <x v="61"/>
    </i>
    <i r="2">
      <x v="62"/>
    </i>
    <i r="2">
      <x v="63"/>
    </i>
    <i r="2">
      <x v="74"/>
    </i>
    <i r="2">
      <x v="75"/>
    </i>
    <i r="2">
      <x v="76"/>
    </i>
    <i r="2">
      <x v="77"/>
    </i>
    <i>
      <x v="4"/>
      <x v="1"/>
      <x v="22"/>
    </i>
    <i r="2">
      <x v="32"/>
    </i>
    <i r="2">
      <x v="38"/>
    </i>
    <i r="2">
      <x v="39"/>
    </i>
    <i r="2">
      <x v="64"/>
    </i>
    <i r="2">
      <x v="65"/>
    </i>
    <i r="2">
      <x v="78"/>
    </i>
    <i r="2">
      <x v="86"/>
    </i>
    <i>
      <x v="5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6"/>
    </i>
    <i r="2">
      <x v="17"/>
    </i>
    <i r="2">
      <x v="21"/>
    </i>
    <i r="2">
      <x v="41"/>
    </i>
    <i r="2">
      <x v="51"/>
    </i>
    <i r="1">
      <x v="5"/>
      <x v="41"/>
    </i>
    <i>
      <x v="6"/>
      <x/>
      <x v="49"/>
    </i>
    <i r="1">
      <x v="2"/>
      <x v="66"/>
    </i>
    <i r="2">
      <x v="67"/>
    </i>
    <i r="2">
      <x v="69"/>
    </i>
    <i r="2">
      <x v="70"/>
    </i>
    <i r="1">
      <x v="3"/>
      <x v="79"/>
    </i>
    <i r="2">
      <x v="80"/>
    </i>
    <i r="1">
      <x v="5"/>
      <x v="67"/>
    </i>
    <i>
      <x v="7"/>
      <x/>
      <x v="9"/>
    </i>
    <i r="2">
      <x v="10"/>
    </i>
    <i r="2">
      <x v="14"/>
    </i>
    <i r="2">
      <x v="18"/>
    </i>
    <i r="2">
      <x v="42"/>
    </i>
    <i r="2">
      <x v="43"/>
    </i>
    <i r="2">
      <x v="44"/>
    </i>
    <i r="2">
      <x v="45"/>
    </i>
    <i r="2">
      <x v="50"/>
    </i>
    <i r="2">
      <x v="52"/>
    </i>
    <i r="2">
      <x v="84"/>
    </i>
    <i r="1">
      <x v="5"/>
      <x v="85"/>
    </i>
    <i>
      <x v="8"/>
      <x/>
      <x v="11"/>
    </i>
    <i r="2">
      <x v="15"/>
    </i>
    <i r="2">
      <x v="19"/>
    </i>
    <i r="2">
      <x v="20"/>
    </i>
    <i r="2">
      <x v="46"/>
    </i>
    <i r="2">
      <x v="47"/>
    </i>
    <i r="2">
      <x v="83"/>
    </i>
    <i r="1">
      <x v="1"/>
      <x v="68"/>
    </i>
    <i>
      <x v="9"/>
      <x v="4"/>
      <x v="85"/>
    </i>
  </rowItems>
  <colItems count="1">
    <i/>
  </colItems>
  <formats count="64">
    <format dxfId="133">
      <pivotArea type="all" dataOnly="0" outline="0" fieldPosition="0"/>
    </format>
    <format dxfId="132">
      <pivotArea field="13" type="button" dataOnly="0" labelOnly="1" outline="0" axis="axisRow" fieldPosition="0"/>
    </format>
    <format dxfId="131">
      <pivotArea field="14" type="button" dataOnly="0" labelOnly="1" outline="0"/>
    </format>
    <format dxfId="130">
      <pivotArea field="10" type="button" dataOnly="0" labelOnly="1" outline="0"/>
    </format>
    <format dxfId="129">
      <pivotArea field="11" type="button" dataOnly="0" labelOnly="1" outline="0"/>
    </format>
    <format dxfId="128">
      <pivotArea dataOnly="0" labelOnly="1" outline="0" fieldPosition="0">
        <references count="1">
          <reference field="13" count="0"/>
        </references>
      </pivotArea>
    </format>
    <format dxfId="127">
      <pivotArea dataOnly="0" labelOnly="1" outline="0" offset="IV1:IV31" fieldPosition="0">
        <references count="1">
          <reference field="13" count="1">
            <x v="0"/>
          </reference>
        </references>
      </pivotArea>
    </format>
    <format dxfId="126">
      <pivotArea dataOnly="0" labelOnly="1" outline="0" offset="IV1:IV31" fieldPosition="0">
        <references count="2">
          <reference field="13" count="1" selected="0">
            <x v="0"/>
          </reference>
          <reference field="23" count="1">
            <x v="1"/>
          </reference>
        </references>
      </pivotArea>
    </format>
    <format dxfId="125">
      <pivotArea dataOnly="0" labelOnly="1" outline="0" fieldPosition="0">
        <references count="3">
          <reference field="13" count="1" selected="0">
            <x v="0"/>
          </reference>
          <reference field="22" count="1">
            <x v="25"/>
          </reference>
          <reference field="23" count="1" selected="0">
            <x v="1"/>
          </reference>
        </references>
      </pivotArea>
    </format>
    <format dxfId="124">
      <pivotArea dataOnly="0" labelOnly="1" outline="0" offset="IV1:IV27" fieldPosition="0">
        <references count="3">
          <reference field="13" count="1" selected="0">
            <x v="0"/>
          </reference>
          <reference field="22" count="1">
            <x v="26"/>
          </reference>
          <reference field="23" count="1" selected="0">
            <x v="1"/>
          </reference>
        </references>
      </pivotArea>
    </format>
    <format dxfId="123">
      <pivotArea dataOnly="0" labelOnly="1" outline="0" offset="IV32:IV36" fieldPosition="0">
        <references count="1">
          <reference field="13" count="1">
            <x v="0"/>
          </reference>
        </references>
      </pivotArea>
    </format>
    <format dxfId="122">
      <pivotArea dataOnly="0" labelOnly="1" outline="0" offset="IV32:IV256" fieldPosition="0">
        <references count="2">
          <reference field="13" count="1" selected="0">
            <x v="0"/>
          </reference>
          <reference field="23" count="1">
            <x v="1"/>
          </reference>
        </references>
      </pivotArea>
    </format>
    <format dxfId="121">
      <pivotArea dataOnly="0" labelOnly="1" outline="0" offset="IV28:IV256" fieldPosition="0">
        <references count="3">
          <reference field="13" count="1" selected="0">
            <x v="0"/>
          </reference>
          <reference field="22" count="1">
            <x v="26"/>
          </reference>
          <reference field="23" count="1" selected="0">
            <x v="1"/>
          </reference>
        </references>
      </pivotArea>
    </format>
    <format dxfId="120">
      <pivotArea dataOnly="0" labelOnly="1" outline="0" offset="IV37:IV256" fieldPosition="0">
        <references count="1">
          <reference field="13" count="1">
            <x v="0"/>
          </reference>
        </references>
      </pivotArea>
    </format>
    <format dxfId="119">
      <pivotArea dataOnly="0" labelOnly="1" outline="0" fieldPosition="0">
        <references count="2">
          <reference field="13" count="1" selected="0">
            <x v="0"/>
          </reference>
          <reference field="23" count="2">
            <x v="2"/>
            <x v="3"/>
          </reference>
        </references>
      </pivotArea>
    </format>
    <format dxfId="118">
      <pivotArea dataOnly="0" labelOnly="1" outline="0" fieldPosition="0">
        <references count="3">
          <reference field="13" count="1" selected="0">
            <x v="0"/>
          </reference>
          <reference field="22" count="3">
            <x v="23"/>
            <x v="24"/>
            <x v="25"/>
          </reference>
          <reference field="23" count="1" selected="0">
            <x v="2"/>
          </reference>
        </references>
      </pivotArea>
    </format>
    <format dxfId="117">
      <pivotArea dataOnly="0" labelOnly="1" outline="0" fieldPosition="0">
        <references count="3">
          <reference field="13" count="1" selected="0">
            <x v="0"/>
          </reference>
          <reference field="22" count="2">
            <x v="33"/>
            <x v="34"/>
          </reference>
          <reference field="23" count="1" selected="0">
            <x v="3"/>
          </reference>
        </references>
      </pivotArea>
    </format>
    <format dxfId="116">
      <pivotArea dataOnly="0" labelOnly="1" outline="0" fieldPosition="0">
        <references count="2">
          <reference field="13" count="1" selected="0">
            <x v="1"/>
          </reference>
          <reference field="23" count="1">
            <x v="1"/>
          </reference>
        </references>
      </pivotArea>
    </format>
    <format dxfId="115">
      <pivotArea dataOnly="0" labelOnly="1" outline="0" fieldPosition="0">
        <references count="3">
          <reference field="13" count="1" selected="0">
            <x v="1"/>
          </reference>
          <reference field="22" count="5">
            <x v="53"/>
            <x v="54"/>
            <x v="55"/>
            <x v="56"/>
            <x v="57"/>
          </reference>
          <reference field="23" count="1" selected="0">
            <x v="1"/>
          </reference>
        </references>
      </pivotArea>
    </format>
    <format dxfId="114">
      <pivotArea dataOnly="0" labelOnly="1" outline="0" fieldPosition="0">
        <references count="1">
          <reference field="13" count="1">
            <x v="2"/>
          </reference>
        </references>
      </pivotArea>
    </format>
    <format dxfId="113">
      <pivotArea dataOnly="0" labelOnly="1" outline="0" offset="IV1:IV7" fieldPosition="0">
        <references count="2">
          <reference field="13" count="1" selected="0">
            <x v="2"/>
          </reference>
          <reference field="23" count="1">
            <x v="1"/>
          </reference>
        </references>
      </pivotArea>
    </format>
    <format dxfId="112">
      <pivotArea dataOnly="0" labelOnly="1" outline="0" fieldPosition="0">
        <references count="3">
          <reference field="13" count="1" selected="0">
            <x v="2"/>
          </reference>
          <reference field="22" count="7">
            <x v="29"/>
            <x v="30"/>
            <x v="31"/>
            <x v="35"/>
            <x v="36"/>
            <x v="37"/>
            <x v="40"/>
          </reference>
          <reference field="23" count="1" selected="0">
            <x v="1"/>
          </reference>
        </references>
      </pivotArea>
    </format>
    <format dxfId="111">
      <pivotArea dataOnly="0" labelOnly="1" outline="0" fieldPosition="0">
        <references count="3">
          <reference field="13" count="1" selected="0">
            <x v="3"/>
          </reference>
          <reference field="22" count="10">
            <x v="28"/>
            <x v="59"/>
            <x v="60"/>
            <x v="61"/>
            <x v="62"/>
            <x v="63"/>
            <x v="74"/>
            <x v="75"/>
            <x v="76"/>
            <x v="77"/>
          </reference>
          <reference field="23" count="1" selected="0">
            <x v="1"/>
          </reference>
        </references>
      </pivotArea>
    </format>
    <format dxfId="110">
      <pivotArea dataOnly="0" labelOnly="1" outline="0" fieldPosition="0">
        <references count="3">
          <reference field="13" count="1" selected="0">
            <x v="1"/>
          </reference>
          <reference field="22" count="1">
            <x v="81"/>
          </reference>
          <reference field="23" count="1" selected="0">
            <x v="3"/>
          </reference>
        </references>
      </pivotArea>
    </format>
    <format dxfId="109">
      <pivotArea dataOnly="0" labelOnly="1" outline="0" fieldPosition="0">
        <references count="3">
          <reference field="13" count="1" selected="0">
            <x v="4"/>
          </reference>
          <reference field="22" count="8">
            <x v="22"/>
            <x v="32"/>
            <x v="38"/>
            <x v="39"/>
            <x v="64"/>
            <x v="65"/>
            <x v="78"/>
            <x v="82"/>
          </reference>
          <reference field="23" count="1" selected="0">
            <x v="1"/>
          </reference>
        </references>
      </pivotArea>
    </format>
    <format dxfId="108">
      <pivotArea dataOnly="0" labelOnly="1" outline="0" fieldPosition="0">
        <references count="3">
          <reference field="13" count="1" selected="0">
            <x v="5"/>
          </reference>
          <reference field="22" count="16">
            <x v="0"/>
            <x v="1"/>
            <x v="2"/>
            <x v="3"/>
            <x v="4"/>
            <x v="5"/>
            <x v="6"/>
            <x v="7"/>
            <x v="8"/>
            <x v="12"/>
            <x v="13"/>
            <x v="16"/>
            <x v="17"/>
            <x v="21"/>
            <x v="41"/>
            <x v="51"/>
          </reference>
          <reference field="23" count="1" selected="0">
            <x v="0"/>
          </reference>
        </references>
      </pivotArea>
    </format>
    <format dxfId="107">
      <pivotArea dataOnly="0" labelOnly="1" outline="0" fieldPosition="0">
        <references count="3">
          <reference field="13" count="1" selected="0">
            <x v="6"/>
          </reference>
          <reference field="22" count="2">
            <x v="48"/>
            <x v="49"/>
          </reference>
          <reference field="23" count="1" selected="0">
            <x v="0"/>
          </reference>
        </references>
      </pivotArea>
    </format>
    <format dxfId="106">
      <pivotArea dataOnly="0" labelOnly="1" outline="0" fieldPosition="0">
        <references count="3">
          <reference field="13" count="1" selected="0">
            <x v="6"/>
          </reference>
          <reference field="22" count="4">
            <x v="66"/>
            <x v="67"/>
            <x v="69"/>
            <x v="70"/>
          </reference>
          <reference field="23" count="1" selected="0">
            <x v="2"/>
          </reference>
        </references>
      </pivotArea>
    </format>
    <format dxfId="105">
      <pivotArea dataOnly="0" labelOnly="1" outline="0" fieldPosition="0">
        <references count="3">
          <reference field="13" count="1" selected="0">
            <x v="6"/>
          </reference>
          <reference field="22" count="2">
            <x v="79"/>
            <x v="80"/>
          </reference>
          <reference field="23" count="1" selected="0">
            <x v="3"/>
          </reference>
        </references>
      </pivotArea>
    </format>
    <format dxfId="104">
      <pivotArea dataOnly="0" labelOnly="1" outline="0" fieldPosition="0">
        <references count="3">
          <reference field="13" count="1" selected="0">
            <x v="7"/>
          </reference>
          <reference field="22" count="11">
            <x v="9"/>
            <x v="10"/>
            <x v="14"/>
            <x v="18"/>
            <x v="42"/>
            <x v="43"/>
            <x v="44"/>
            <x v="45"/>
            <x v="50"/>
            <x v="52"/>
            <x v="84"/>
          </reference>
          <reference field="23" count="1" selected="0">
            <x v="0"/>
          </reference>
        </references>
      </pivotArea>
    </format>
    <format dxfId="103">
      <pivotArea dataOnly="0" labelOnly="1" outline="0" fieldPosition="0">
        <references count="3">
          <reference field="13" count="1" selected="0">
            <x v="8"/>
          </reference>
          <reference field="22" count="7">
            <x v="11"/>
            <x v="15"/>
            <x v="19"/>
            <x v="20"/>
            <x v="46"/>
            <x v="47"/>
            <x v="83"/>
          </reference>
          <reference field="23" count="1" selected="0">
            <x v="0"/>
          </reference>
        </references>
      </pivotArea>
    </format>
    <format dxfId="102">
      <pivotArea dataOnly="0" labelOnly="1" outline="0" fieldPosition="0">
        <references count="3">
          <reference field="13" count="1" selected="0">
            <x v="8"/>
          </reference>
          <reference field="22" count="1">
            <x v="68"/>
          </reference>
          <reference field="23" count="1" selected="0">
            <x v="1"/>
          </reference>
        </references>
      </pivotArea>
    </format>
    <format dxfId="101">
      <pivotArea dataOnly="0" labelOnly="1" outline="0" fieldPosition="0">
        <references count="3">
          <reference field="13" count="1" selected="0">
            <x v="0"/>
          </reference>
          <reference field="22" count="1">
            <x v="81"/>
          </reference>
          <reference field="23" count="1" selected="0">
            <x v="3"/>
          </reference>
        </references>
      </pivotArea>
    </format>
    <format dxfId="100">
      <pivotArea dataOnly="0" labelOnly="1" outline="0" fieldPosition="0">
        <references count="1">
          <reference field="1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9">
      <pivotArea dataOnly="0" labelOnly="1" outline="0" fieldPosition="0">
        <references count="2">
          <reference field="13" count="1" selected="0">
            <x v="0"/>
          </reference>
          <reference field="23" count="3">
            <x v="1"/>
            <x v="2"/>
            <x v="3"/>
          </reference>
        </references>
      </pivotArea>
    </format>
    <format dxfId="98">
      <pivotArea dataOnly="0" labelOnly="1" outline="0" fieldPosition="0">
        <references count="2">
          <reference field="13" count="1" selected="0">
            <x v="1"/>
          </reference>
          <reference field="23" count="3">
            <x v="1"/>
            <x v="2"/>
            <x v="3"/>
          </reference>
        </references>
      </pivotArea>
    </format>
    <format dxfId="97">
      <pivotArea dataOnly="0" labelOnly="1" outline="0" fieldPosition="0">
        <references count="2">
          <reference field="13" count="1" selected="0">
            <x v="2"/>
          </reference>
          <reference field="23" count="1">
            <x v="1"/>
          </reference>
        </references>
      </pivotArea>
    </format>
    <format dxfId="96">
      <pivotArea dataOnly="0" labelOnly="1" outline="0" fieldPosition="0">
        <references count="2">
          <reference field="13" count="1" selected="0">
            <x v="5"/>
          </reference>
          <reference field="23" count="2">
            <x v="0"/>
            <x v="4"/>
          </reference>
        </references>
      </pivotArea>
    </format>
    <format dxfId="95">
      <pivotArea dataOnly="0" labelOnly="1" outline="0" fieldPosition="0">
        <references count="2">
          <reference field="13" count="1" selected="0">
            <x v="6"/>
          </reference>
          <reference field="23" count="3">
            <x v="0"/>
            <x v="2"/>
            <x v="3"/>
          </reference>
        </references>
      </pivotArea>
    </format>
    <format dxfId="94">
      <pivotArea dataOnly="0" labelOnly="1" outline="0" fieldPosition="0">
        <references count="2">
          <reference field="13" count="1" selected="0">
            <x v="7"/>
          </reference>
          <reference field="23" count="3">
            <x v="0"/>
            <x v="4"/>
            <x v="5"/>
          </reference>
        </references>
      </pivotArea>
    </format>
    <format dxfId="93">
      <pivotArea dataOnly="0" labelOnly="1" outline="0" fieldPosition="0">
        <references count="2">
          <reference field="13" count="1" selected="0">
            <x v="8"/>
          </reference>
          <reference field="23" count="2">
            <x v="0"/>
            <x v="1"/>
          </reference>
        </references>
      </pivotArea>
    </format>
    <format dxfId="92">
      <pivotArea dataOnly="0" labelOnly="1" outline="0" fieldPosition="0">
        <references count="3">
          <reference field="13" count="1" selected="0">
            <x v="0"/>
          </reference>
          <reference field="22" count="1">
            <x v="26"/>
          </reference>
          <reference field="23" count="1" selected="0">
            <x v="1"/>
          </reference>
        </references>
      </pivotArea>
    </format>
    <format dxfId="91">
      <pivotArea dataOnly="0" labelOnly="1" outline="0" fieldPosition="0">
        <references count="3">
          <reference field="13" count="1" selected="0">
            <x v="0"/>
          </reference>
          <reference field="22" count="3">
            <x v="23"/>
            <x v="24"/>
            <x v="25"/>
          </reference>
          <reference field="23" count="1" selected="0">
            <x v="2"/>
          </reference>
        </references>
      </pivotArea>
    </format>
    <format dxfId="90">
      <pivotArea dataOnly="0" labelOnly="1" outline="0" fieldPosition="0">
        <references count="3">
          <reference field="13" count="1" selected="0">
            <x v="0"/>
          </reference>
          <reference field="22" count="3">
            <x v="33"/>
            <x v="34"/>
            <x v="81"/>
          </reference>
          <reference field="23" count="1" selected="0">
            <x v="3"/>
          </reference>
        </references>
      </pivotArea>
    </format>
    <format dxfId="89">
      <pivotArea dataOnly="0" labelOnly="1" outline="0" fieldPosition="0">
        <references count="3">
          <reference field="13" count="1" selected="0">
            <x v="1"/>
          </reference>
          <reference field="22" count="5">
            <x v="53"/>
            <x v="54"/>
            <x v="55"/>
            <x v="56"/>
            <x v="57"/>
          </reference>
          <reference field="23" count="1" selected="0">
            <x v="1"/>
          </reference>
        </references>
      </pivotArea>
    </format>
    <format dxfId="88">
      <pivotArea dataOnly="0" labelOnly="1" outline="0" fieldPosition="0">
        <references count="3">
          <reference field="13" count="1" selected="0">
            <x v="1"/>
          </reference>
          <reference field="22" count="2">
            <x v="27"/>
            <x v="58"/>
          </reference>
          <reference field="23" count="1" selected="0">
            <x v="2"/>
          </reference>
        </references>
      </pivotArea>
    </format>
    <format dxfId="87">
      <pivotArea dataOnly="0" labelOnly="1" outline="0" fieldPosition="0">
        <references count="3">
          <reference field="13" count="1" selected="0">
            <x v="1"/>
          </reference>
          <reference field="22" count="3">
            <x v="71"/>
            <x v="72"/>
            <x v="73"/>
          </reference>
          <reference field="23" count="1" selected="0">
            <x v="3"/>
          </reference>
        </references>
      </pivotArea>
    </format>
    <format dxfId="86">
      <pivotArea dataOnly="0" labelOnly="1" outline="0" fieldPosition="0">
        <references count="3">
          <reference field="13" count="1" selected="0">
            <x v="2"/>
          </reference>
          <reference field="22" count="7">
            <x v="29"/>
            <x v="30"/>
            <x v="31"/>
            <x v="35"/>
            <x v="36"/>
            <x v="37"/>
            <x v="40"/>
          </reference>
          <reference field="23" count="1" selected="0">
            <x v="1"/>
          </reference>
        </references>
      </pivotArea>
    </format>
    <format dxfId="85">
      <pivotArea dataOnly="0" labelOnly="1" outline="0" fieldPosition="0">
        <references count="3">
          <reference field="13" count="1" selected="0">
            <x v="3"/>
          </reference>
          <reference field="22" count="10">
            <x v="28"/>
            <x v="59"/>
            <x v="60"/>
            <x v="61"/>
            <x v="62"/>
            <x v="63"/>
            <x v="74"/>
            <x v="75"/>
            <x v="76"/>
            <x v="77"/>
          </reference>
          <reference field="23" count="1" selected="0">
            <x v="1"/>
          </reference>
        </references>
      </pivotArea>
    </format>
    <format dxfId="84">
      <pivotArea dataOnly="0" labelOnly="1" outline="0" fieldPosition="0">
        <references count="3">
          <reference field="13" count="1" selected="0">
            <x v="4"/>
          </reference>
          <reference field="22" count="8">
            <x v="22"/>
            <x v="32"/>
            <x v="38"/>
            <x v="39"/>
            <x v="64"/>
            <x v="65"/>
            <x v="78"/>
            <x v="82"/>
          </reference>
          <reference field="23" count="1" selected="0">
            <x v="1"/>
          </reference>
        </references>
      </pivotArea>
    </format>
    <format dxfId="83">
      <pivotArea dataOnly="0" labelOnly="1" outline="0" fieldPosition="0">
        <references count="3">
          <reference field="13" count="1" selected="0">
            <x v="5"/>
          </reference>
          <reference field="22" count="16">
            <x v="0"/>
            <x v="1"/>
            <x v="2"/>
            <x v="3"/>
            <x v="4"/>
            <x v="5"/>
            <x v="6"/>
            <x v="7"/>
            <x v="8"/>
            <x v="12"/>
            <x v="13"/>
            <x v="16"/>
            <x v="17"/>
            <x v="21"/>
            <x v="41"/>
            <x v="51"/>
          </reference>
          <reference field="23" count="1" selected="0">
            <x v="0"/>
          </reference>
        </references>
      </pivotArea>
    </format>
    <format dxfId="82">
      <pivotArea dataOnly="0" labelOnly="1" outline="0" fieldPosition="0">
        <references count="3">
          <reference field="13" count="1" selected="0">
            <x v="5"/>
          </reference>
          <reference field="22" count="2">
            <x v="21"/>
            <x v="51"/>
          </reference>
          <reference field="23" count="1" selected="0">
            <x v="4"/>
          </reference>
        </references>
      </pivotArea>
    </format>
    <format dxfId="81">
      <pivotArea dataOnly="0" labelOnly="1" outline="0" fieldPosition="0">
        <references count="3">
          <reference field="13" count="1" selected="0">
            <x v="6"/>
          </reference>
          <reference field="22" count="2">
            <x v="48"/>
            <x v="49"/>
          </reference>
          <reference field="23" count="1" selected="0">
            <x v="0"/>
          </reference>
        </references>
      </pivotArea>
    </format>
    <format dxfId="80">
      <pivotArea dataOnly="0" labelOnly="1" outline="0" fieldPosition="0">
        <references count="3">
          <reference field="13" count="1" selected="0">
            <x v="6"/>
          </reference>
          <reference field="22" count="4">
            <x v="66"/>
            <x v="67"/>
            <x v="69"/>
            <x v="70"/>
          </reference>
          <reference field="23" count="1" selected="0">
            <x v="2"/>
          </reference>
        </references>
      </pivotArea>
    </format>
    <format dxfId="79">
      <pivotArea dataOnly="0" labelOnly="1" outline="0" fieldPosition="0">
        <references count="3">
          <reference field="13" count="1" selected="0">
            <x v="6"/>
          </reference>
          <reference field="22" count="2">
            <x v="79"/>
            <x v="80"/>
          </reference>
          <reference field="23" count="1" selected="0">
            <x v="3"/>
          </reference>
        </references>
      </pivotArea>
    </format>
    <format dxfId="78">
      <pivotArea dataOnly="0" labelOnly="1" outline="0" fieldPosition="0">
        <references count="3">
          <reference field="13" count="1" selected="0">
            <x v="7"/>
          </reference>
          <reference field="22" count="11">
            <x v="9"/>
            <x v="10"/>
            <x v="14"/>
            <x v="18"/>
            <x v="42"/>
            <x v="43"/>
            <x v="44"/>
            <x v="45"/>
            <x v="50"/>
            <x v="52"/>
            <x v="84"/>
          </reference>
          <reference field="23" count="1" selected="0">
            <x v="0"/>
          </reference>
        </references>
      </pivotArea>
    </format>
    <format dxfId="77">
      <pivotArea dataOnly="0" labelOnly="1" outline="0" fieldPosition="0">
        <references count="3">
          <reference field="13" count="1" selected="0">
            <x v="7"/>
          </reference>
          <reference field="22" count="4">
            <x v="14"/>
            <x v="18"/>
            <x v="50"/>
            <x v="52"/>
          </reference>
          <reference field="23" count="1" selected="0">
            <x v="4"/>
          </reference>
        </references>
      </pivotArea>
    </format>
    <format dxfId="76">
      <pivotArea dataOnly="0" labelOnly="1" outline="0" fieldPosition="0">
        <references count="3">
          <reference field="13" count="1" selected="0">
            <x v="7"/>
          </reference>
          <reference field="22" count="1">
            <x v="84"/>
          </reference>
          <reference field="23" count="1" selected="0">
            <x v="5"/>
          </reference>
        </references>
      </pivotArea>
    </format>
    <format dxfId="75">
      <pivotArea dataOnly="0" labelOnly="1" outline="0" fieldPosition="0">
        <references count="3">
          <reference field="13" count="1" selected="0">
            <x v="8"/>
          </reference>
          <reference field="22" count="7">
            <x v="11"/>
            <x v="15"/>
            <x v="19"/>
            <x v="20"/>
            <x v="46"/>
            <x v="47"/>
            <x v="83"/>
          </reference>
          <reference field="23" count="1" selected="0">
            <x v="0"/>
          </reference>
        </references>
      </pivotArea>
    </format>
    <format dxfId="74">
      <pivotArea dataOnly="0" labelOnly="1" outline="0" fieldPosition="0">
        <references count="3">
          <reference field="13" count="1" selected="0">
            <x v="8"/>
          </reference>
          <reference field="22" count="1">
            <x v="68"/>
          </reference>
          <reference field="23" count="1" selected="0">
            <x v="1"/>
          </reference>
        </references>
      </pivotArea>
    </format>
    <format dxfId="73">
      <pivotArea dataOnly="0" labelOnly="1" outline="0" fieldPosition="0">
        <references count="3">
          <reference field="13" count="1" selected="0">
            <x v="2"/>
          </reference>
          <reference field="22" count="1">
            <x v="82"/>
          </reference>
          <reference field="23" count="1" selected="0">
            <x v="1"/>
          </reference>
        </references>
      </pivotArea>
    </format>
    <format dxfId="72">
      <pivotArea dataOnly="0" labelOnly="1" outline="0" fieldPosition="0">
        <references count="3">
          <reference field="13" count="1" selected="0">
            <x v="3"/>
          </reference>
          <reference field="22" count="1">
            <x v="40"/>
          </reference>
          <reference field="23" count="1" selected="0">
            <x v="1"/>
          </reference>
        </references>
      </pivotArea>
    </format>
    <format dxfId="71">
      <pivotArea dataOnly="0" labelOnly="1" outline="0" offset="IV7:IV256" fieldPosition="0">
        <references count="2">
          <reference field="13" count="1" selected="0">
            <x v="2"/>
          </reference>
          <reference field="23" count="1">
            <x v="1"/>
          </reference>
        </references>
      </pivotArea>
    </format>
    <format dxfId="70">
      <pivotArea dataOnly="0" labelOnly="1" outline="0" offset="IV1:IV2" fieldPosition="0">
        <references count="2">
          <reference field="13" count="1" selected="0">
            <x v="5"/>
          </reference>
          <reference field="2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Сводная таблица1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A3:D202" firstHeaderRow="1" firstDataRow="1" firstDataCol="4"/>
  <pivotFields count="53"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05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3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4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2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  <item x="201"/>
      </items>
    </pivotField>
    <pivotField compact="0" outline="0" showAll="0" defaultSubtotal="0">
      <items count="16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m="1" x="15"/>
        <item x="4"/>
      </items>
    </pivotField>
    <pivotField compact="0" outline="0" showAll="0" defaultSubtotal="0"/>
    <pivotField axis="axisRow"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axis="axisRow" compact="0" outline="0" showAll="0" defaultSubtotal="0">
      <items count="99">
        <item m="1" x="89"/>
        <item x="34"/>
        <item x="35"/>
        <item x="39"/>
        <item x="36"/>
        <item x="37"/>
        <item x="41"/>
        <item x="77"/>
        <item x="78"/>
        <item x="59"/>
        <item x="60"/>
        <item x="79"/>
        <item x="80"/>
        <item x="81"/>
        <item x="82"/>
        <item x="62"/>
        <item x="49"/>
        <item x="61"/>
        <item x="64"/>
        <item x="23"/>
        <item x="24"/>
        <item x="25"/>
        <item x="26"/>
        <item x="42"/>
        <item x="40"/>
        <item x="43"/>
        <item x="38"/>
        <item x="66"/>
        <item x="67"/>
        <item x="68"/>
        <item x="69"/>
        <item x="70"/>
        <item x="72"/>
        <item x="73"/>
        <item x="74"/>
        <item x="76"/>
        <item x="71"/>
        <item x="75"/>
        <item x="31"/>
        <item x="32"/>
        <item x="29"/>
        <item x="30"/>
        <item x="48"/>
        <item x="83"/>
        <item x="84"/>
        <item x="63"/>
        <item m="1" x="90"/>
        <item m="1" x="92"/>
        <item m="1" x="93"/>
        <item m="1" x="94"/>
        <item m="1" x="95"/>
        <item m="1" x="96"/>
        <item m="1" x="97"/>
        <item m="1" x="98"/>
        <item x="1"/>
        <item x="8"/>
        <item x="2"/>
        <item x="9"/>
        <item x="10"/>
        <item x="0"/>
        <item x="5"/>
        <item x="46"/>
        <item x="45"/>
        <item x="18"/>
        <item x="16"/>
        <item x="47"/>
        <item x="20"/>
        <item x="28"/>
        <item x="22"/>
        <item x="21"/>
        <item x="27"/>
        <item x="7"/>
        <item x="13"/>
        <item x="3"/>
        <item x="14"/>
        <item x="15"/>
        <item x="19"/>
        <item x="12"/>
        <item x="55"/>
        <item x="56"/>
        <item x="57"/>
        <item x="58"/>
        <item x="11"/>
        <item x="44"/>
        <item x="4"/>
        <item x="33"/>
        <item x="17"/>
        <item m="1" x="88"/>
        <item h="1" x="6"/>
        <item x="50"/>
        <item x="53"/>
        <item x="54"/>
        <item m="1" x="87"/>
        <item x="51"/>
        <item m="1" x="86"/>
        <item x="52"/>
        <item m="1" x="91"/>
        <item h="1" x="65"/>
        <item h="1" x="8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ubtotalTop="0" showAll="0" defaultSubtotal="0">
      <items count="14">
        <item x="5"/>
        <item x="7"/>
        <item x="0"/>
        <item x="10"/>
        <item x="6"/>
        <item x="3"/>
        <item x="8"/>
        <item x="1"/>
        <item x="9"/>
        <item x="11"/>
        <item x="2"/>
        <item x="13"/>
        <item x="4"/>
        <item x="12"/>
      </items>
    </pivotField>
    <pivotField axis="axisRow" compact="0" outline="0" showAll="0" defaultSubtotal="0">
      <items count="6">
        <item x="2"/>
        <item x="3"/>
        <item m="1" x="5"/>
        <item x="0"/>
        <item x="1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3"/>
    <field x="14"/>
    <field x="19"/>
    <field x="18"/>
  </rowFields>
  <rowItems count="199">
    <i>
      <x/>
      <x v="1"/>
      <x v="3"/>
      <x v="10"/>
    </i>
    <i r="1">
      <x v="2"/>
      <x v="3"/>
      <x v="10"/>
    </i>
    <i r="1">
      <x v="3"/>
      <x v="3"/>
      <x v="2"/>
    </i>
    <i r="1">
      <x v="4"/>
      <x v="3"/>
      <x v="7"/>
    </i>
    <i r="1">
      <x v="5"/>
      <x v="3"/>
      <x v="10"/>
    </i>
    <i r="1">
      <x v="6"/>
      <x v="3"/>
      <x v="10"/>
    </i>
    <i r="1">
      <x v="19"/>
      <x v="3"/>
      <x v="8"/>
    </i>
    <i r="1">
      <x v="20"/>
      <x v="3"/>
      <x v="3"/>
    </i>
    <i r="1">
      <x v="21"/>
      <x v="3"/>
      <x v="8"/>
    </i>
    <i r="1">
      <x v="22"/>
      <x v="3"/>
      <x v="8"/>
    </i>
    <i r="1">
      <x v="23"/>
      <x v="3"/>
      <x v="8"/>
    </i>
    <i r="1">
      <x v="24"/>
      <x v="3"/>
      <x v="2"/>
    </i>
    <i r="1">
      <x v="25"/>
      <x v="3"/>
      <x v="8"/>
    </i>
    <i r="1">
      <x v="26"/>
      <x v="3"/>
      <x v="7"/>
    </i>
    <i r="1">
      <x v="38"/>
      <x v="3"/>
      <x v="10"/>
    </i>
    <i r="1">
      <x v="39"/>
      <x v="3"/>
      <x v="10"/>
    </i>
    <i r="1">
      <x v="40"/>
      <x v="3"/>
      <x v="6"/>
    </i>
    <i r="1">
      <x v="41"/>
      <x v="3"/>
      <x v="6"/>
    </i>
    <i r="1">
      <x v="42"/>
      <x v="3"/>
      <x v="8"/>
    </i>
    <i>
      <x v="1"/>
      <x v="54"/>
      <x v="3"/>
      <x v="8"/>
    </i>
    <i r="1">
      <x v="55"/>
      <x v="3"/>
      <x v="8"/>
    </i>
    <i r="1">
      <x v="56"/>
      <x v="3"/>
      <x v="3"/>
    </i>
    <i r="1">
      <x v="57"/>
      <x v="3"/>
      <x v="3"/>
    </i>
    <i r="1">
      <x v="58"/>
      <x v="3"/>
      <x v="8"/>
    </i>
    <i r="1">
      <x v="59"/>
      <x v="3"/>
      <x v="8"/>
    </i>
    <i r="1">
      <x v="60"/>
      <x v="3"/>
      <x v="7"/>
    </i>
    <i r="1">
      <x v="61"/>
      <x v="3"/>
      <x v="10"/>
    </i>
    <i r="1">
      <x v="62"/>
      <x v="3"/>
      <x v="7"/>
    </i>
    <i r="1">
      <x v="63"/>
      <x v="3"/>
      <x v="8"/>
    </i>
    <i r="1">
      <x v="64"/>
      <x v="3"/>
      <x v="8"/>
    </i>
    <i r="1">
      <x v="65"/>
      <x v="3"/>
      <x v="8"/>
    </i>
    <i r="1">
      <x v="66"/>
      <x v="3"/>
      <x v="8"/>
    </i>
    <i r="1">
      <x v="67"/>
      <x v="3"/>
      <x v="10"/>
    </i>
    <i r="1">
      <x v="68"/>
      <x v="3"/>
      <x v="2"/>
    </i>
    <i r="1">
      <x v="69"/>
      <x v="3"/>
      <x v="2"/>
    </i>
    <i r="1">
      <x v="70"/>
      <x v="3"/>
      <x v="10"/>
    </i>
    <i r="1">
      <x v="71"/>
      <x v="3"/>
      <x v="10"/>
    </i>
    <i r="1">
      <x v="72"/>
      <x v="3"/>
      <x v="10"/>
    </i>
    <i r="1">
      <x v="73"/>
      <x v="3"/>
      <x v="7"/>
    </i>
    <i r="1">
      <x v="74"/>
      <x v="3"/>
      <x v="5"/>
    </i>
    <i r="1">
      <x v="75"/>
      <x v="3"/>
      <x v="5"/>
    </i>
    <i r="1">
      <x v="76"/>
      <x v="3"/>
      <x v="5"/>
    </i>
    <i r="1">
      <x v="77"/>
      <x v="3"/>
      <x v="5"/>
    </i>
    <i r="1">
      <x v="78"/>
      <x v="3"/>
      <x v="5"/>
    </i>
    <i r="1">
      <x v="79"/>
      <x v="3"/>
      <x v="5"/>
    </i>
    <i r="1">
      <x v="80"/>
      <x v="3"/>
      <x v="5"/>
    </i>
    <i r="1">
      <x v="81"/>
      <x v="3"/>
      <x v="5"/>
    </i>
    <i r="1">
      <x v="82"/>
      <x v="3"/>
      <x v="7"/>
    </i>
    <i r="1">
      <x v="83"/>
      <x v="3"/>
      <x v="7"/>
    </i>
    <i r="1">
      <x v="84"/>
      <x v="3"/>
      <x v="10"/>
    </i>
    <i r="1">
      <x v="85"/>
      <x v="3"/>
      <x v="10"/>
    </i>
    <i r="1">
      <x v="89"/>
      <x v="3"/>
      <x v="10"/>
    </i>
    <i r="1">
      <x v="90"/>
      <x v="3"/>
      <x v="10"/>
    </i>
    <i r="1">
      <x v="91"/>
      <x v="3"/>
      <x v="2"/>
    </i>
    <i r="1">
      <x v="93"/>
      <x v="3"/>
      <x v="9"/>
    </i>
    <i r="1">
      <x v="95"/>
      <x v="3"/>
      <x v="13"/>
    </i>
    <i>
      <x v="2"/>
      <x v="1"/>
      <x v="1"/>
      <x v="3"/>
    </i>
    <i r="1">
      <x v="2"/>
      <x v="1"/>
      <x v="10"/>
    </i>
    <i r="1">
      <x v="3"/>
      <x v="1"/>
      <x v="10"/>
    </i>
    <i r="1">
      <x v="4"/>
      <x v="1"/>
      <x v="10"/>
    </i>
    <i r="1">
      <x v="5"/>
      <x v="1"/>
      <x v="10"/>
    </i>
    <i r="1">
      <x v="19"/>
      <x v="1"/>
      <x v="8"/>
    </i>
    <i r="1">
      <x v="20"/>
      <x v="1"/>
      <x v="8"/>
    </i>
    <i r="1">
      <x v="21"/>
      <x v="1"/>
      <x v="8"/>
    </i>
    <i r="1">
      <x v="22"/>
      <x v="1"/>
      <x v="8"/>
    </i>
    <i r="1">
      <x v="23"/>
      <x v="1"/>
      <x v="8"/>
    </i>
    <i r="1">
      <x v="24"/>
      <x v="1"/>
      <x v="8"/>
    </i>
    <i r="1">
      <x v="25"/>
      <x v="1"/>
      <x v="8"/>
    </i>
    <i r="1">
      <x v="26"/>
      <x v="1"/>
      <x v="8"/>
    </i>
    <i r="1">
      <x v="38"/>
      <x v="1"/>
      <x v="10"/>
    </i>
    <i>
      <x v="3"/>
      <x v="54"/>
      <x v="1"/>
      <x v="8"/>
    </i>
    <i r="1">
      <x v="55"/>
      <x v="1"/>
      <x v="8"/>
    </i>
    <i r="1">
      <x v="56"/>
      <x v="1"/>
      <x v="8"/>
    </i>
    <i r="1">
      <x v="57"/>
      <x v="1"/>
      <x v="8"/>
    </i>
    <i r="1">
      <x v="58"/>
      <x v="1"/>
      <x v="10"/>
    </i>
    <i r="1">
      <x v="59"/>
      <x v="1"/>
      <x v="10"/>
    </i>
    <i r="1">
      <x v="63"/>
      <x v="1"/>
      <x v="8"/>
    </i>
    <i r="1">
      <x v="64"/>
      <x v="1"/>
      <x v="8"/>
    </i>
    <i r="1">
      <x v="65"/>
      <x v="1"/>
      <x v="8"/>
    </i>
    <i r="1">
      <x v="66"/>
      <x v="1"/>
      <x v="8"/>
    </i>
    <i r="1">
      <x v="67"/>
      <x v="1"/>
      <x v="8"/>
    </i>
    <i r="1">
      <x v="68"/>
      <x v="1"/>
      <x v="7"/>
    </i>
    <i r="1">
      <x v="69"/>
      <x v="1"/>
      <x v="3"/>
    </i>
    <i r="1">
      <x v="70"/>
      <x v="1"/>
      <x v="10"/>
    </i>
    <i r="1">
      <x v="71"/>
      <x v="3"/>
      <x v="7"/>
    </i>
    <i r="1">
      <x v="82"/>
      <x v="1"/>
      <x v="10"/>
    </i>
    <i r="1">
      <x v="83"/>
      <x v="1"/>
      <x v="10"/>
    </i>
    <i r="1">
      <x v="84"/>
      <x v="1"/>
      <x v="10"/>
    </i>
    <i r="1">
      <x v="85"/>
      <x v="1"/>
      <x v="10"/>
    </i>
    <i r="1">
      <x v="86"/>
      <x v="1"/>
      <x v="10"/>
    </i>
    <i>
      <x v="4"/>
      <x v="1"/>
      <x v="1"/>
      <x v="10"/>
    </i>
    <i r="1">
      <x v="2"/>
      <x v="1"/>
      <x v="10"/>
    </i>
    <i r="1">
      <x v="3"/>
      <x v="1"/>
      <x v="10"/>
    </i>
    <i r="1">
      <x v="4"/>
      <x v="1"/>
      <x v="10"/>
    </i>
    <i r="1">
      <x v="19"/>
      <x v="1"/>
      <x v="10"/>
    </i>
    <i r="1">
      <x v="20"/>
      <x v="1"/>
      <x v="10"/>
    </i>
    <i r="1">
      <x v="21"/>
      <x v="1"/>
      <x v="10"/>
    </i>
    <i r="1">
      <x v="22"/>
      <x v="1"/>
      <x v="10"/>
    </i>
    <i r="1">
      <x v="38"/>
      <x v="1"/>
      <x v="8"/>
    </i>
    <i r="1">
      <x v="39"/>
      <x v="1"/>
      <x v="8"/>
    </i>
    <i r="1">
      <x v="40"/>
      <x v="1"/>
      <x v="8"/>
    </i>
    <i r="1">
      <x v="41"/>
      <x v="1"/>
      <x v="8"/>
    </i>
    <i>
      <x v="5"/>
      <x v="54"/>
      <x v="3"/>
      <x v="7"/>
    </i>
    <i r="1">
      <x v="55"/>
      <x v="3"/>
      <x v="10"/>
    </i>
    <i r="1">
      <x v="56"/>
      <x v="3"/>
      <x v="10"/>
    </i>
    <i r="1">
      <x v="57"/>
      <x v="3"/>
      <x v="7"/>
    </i>
    <i r="1">
      <x v="58"/>
      <x v="3"/>
      <x v="10"/>
    </i>
    <i r="1">
      <x v="59"/>
      <x v="3"/>
      <x v="2"/>
    </i>
    <i r="1">
      <x v="60"/>
      <x v="3"/>
      <x v="5"/>
    </i>
    <i r="1">
      <x v="63"/>
      <x v="3"/>
      <x v="5"/>
    </i>
    <i r="1">
      <x v="64"/>
      <x v="3"/>
      <x v="5"/>
    </i>
    <i r="1">
      <x v="70"/>
      <x v="3"/>
      <x v="10"/>
    </i>
    <i r="1">
      <x v="71"/>
      <x v="3"/>
      <x v="7"/>
    </i>
    <i r="1">
      <x v="72"/>
      <x v="3"/>
      <x v="10"/>
    </i>
    <i r="1">
      <x v="73"/>
      <x v="3"/>
      <x v="10"/>
    </i>
    <i r="1">
      <x v="74"/>
      <x v="3"/>
      <x v="10"/>
    </i>
    <i r="1">
      <x v="75"/>
      <x v="3"/>
      <x v="2"/>
    </i>
    <i r="1">
      <x v="76"/>
      <x v="4"/>
      <x v="4"/>
    </i>
    <i r="1">
      <x v="77"/>
      <x v="3"/>
      <x v="7"/>
    </i>
    <i r="1">
      <x v="82"/>
      <x v="3"/>
      <x v="7"/>
    </i>
    <i r="1">
      <x v="83"/>
      <x v="3"/>
      <x v="2"/>
    </i>
    <i r="1">
      <x v="84"/>
      <x v="3"/>
      <x v="7"/>
    </i>
    <i r="1">
      <x v="85"/>
      <x v="3"/>
      <x v="5"/>
    </i>
    <i r="1">
      <x v="86"/>
      <x v="3"/>
      <x v="7"/>
    </i>
    <i>
      <x v="6"/>
      <x v="1"/>
      <x v="3"/>
      <x v="7"/>
    </i>
    <i r="1">
      <x v="2"/>
      <x v="3"/>
      <x v="7"/>
    </i>
    <i r="1">
      <x v="3"/>
      <x v="3"/>
      <x v="2"/>
    </i>
    <i r="1">
      <x v="4"/>
      <x v="3"/>
      <x v="2"/>
    </i>
    <i r="1">
      <x v="5"/>
      <x v="3"/>
      <x v="9"/>
    </i>
    <i r="1">
      <x v="6"/>
      <x v="3"/>
      <x v="2"/>
    </i>
    <i r="1">
      <x v="7"/>
      <x v="3"/>
      <x v="2"/>
    </i>
    <i r="1">
      <x v="8"/>
      <x v="3"/>
      <x v="2"/>
    </i>
    <i r="1">
      <x v="9"/>
      <x v="3"/>
      <x v="5"/>
    </i>
    <i r="1">
      <x v="10"/>
      <x v="3"/>
      <x v="7"/>
    </i>
    <i r="1">
      <x v="11"/>
      <x v="3"/>
      <x v="5"/>
    </i>
    <i r="1">
      <x v="12"/>
      <x v="3"/>
      <x v="5"/>
    </i>
    <i r="1">
      <x v="13"/>
      <x v="3"/>
      <x v="5"/>
    </i>
    <i r="1">
      <x v="14"/>
      <x v="3"/>
      <x v="5"/>
    </i>
    <i r="1">
      <x v="15"/>
      <x v="3"/>
      <x v="2"/>
    </i>
    <i r="1">
      <x v="16"/>
      <x v="3"/>
      <x v="4"/>
    </i>
    <i r="1">
      <x v="17"/>
      <x v="3"/>
      <x v="2"/>
    </i>
    <i r="1">
      <x v="18"/>
      <x v="3"/>
      <x v="2"/>
    </i>
    <i r="1">
      <x v="19"/>
      <x v="3"/>
      <x v="8"/>
    </i>
    <i r="1">
      <x v="20"/>
      <x v="3"/>
      <x v="11"/>
    </i>
    <i r="1">
      <x v="21"/>
      <x v="3"/>
      <x v="3"/>
    </i>
    <i r="1">
      <x v="22"/>
      <x v="3"/>
      <x v="2"/>
    </i>
    <i r="1">
      <x v="23"/>
      <x v="3"/>
      <x v="2"/>
    </i>
    <i r="1">
      <x v="24"/>
      <x v="3"/>
      <x v="2"/>
    </i>
    <i r="1">
      <x v="25"/>
      <x v="3"/>
      <x v="2"/>
    </i>
    <i r="1">
      <x v="26"/>
      <x v="3"/>
      <x v="2"/>
    </i>
    <i r="1">
      <x v="27"/>
      <x v="3"/>
      <x v="2"/>
    </i>
    <i r="1">
      <x v="28"/>
      <x v="3"/>
      <x v="2"/>
    </i>
    <i r="1">
      <x v="29"/>
      <x v="3"/>
      <x v="2"/>
    </i>
    <i r="1">
      <x v="30"/>
      <x v="3"/>
      <x v="2"/>
    </i>
    <i r="1">
      <x v="31"/>
      <x v="3"/>
      <x v="2"/>
    </i>
    <i r="1">
      <x v="32"/>
      <x v="3"/>
      <x v="2"/>
    </i>
    <i r="1">
      <x v="33"/>
      <x v="3"/>
      <x v="2"/>
    </i>
    <i r="1">
      <x v="34"/>
      <x v="3"/>
      <x v="2"/>
    </i>
    <i r="1">
      <x v="35"/>
      <x v="3"/>
      <x v="2"/>
    </i>
    <i r="1">
      <x v="36"/>
      <x v="3"/>
      <x v="2"/>
    </i>
    <i r="1">
      <x v="37"/>
      <x v="3"/>
      <x v="2"/>
    </i>
    <i r="1">
      <x v="38"/>
      <x v="3"/>
      <x v="5"/>
    </i>
    <i r="1">
      <x v="39"/>
      <x v="3"/>
      <x v="5"/>
    </i>
    <i r="1">
      <x v="40"/>
      <x v="3"/>
      <x v="5"/>
    </i>
    <i r="1">
      <x v="41"/>
      <x v="3"/>
      <x v="2"/>
    </i>
    <i r="1">
      <x v="42"/>
      <x v="3"/>
      <x v="2"/>
    </i>
    <i r="1">
      <x v="43"/>
      <x v="3"/>
      <x v="2"/>
    </i>
    <i r="1">
      <x v="44"/>
      <x v="3"/>
      <x v="8"/>
    </i>
    <i r="1">
      <x v="45"/>
      <x v="3"/>
      <x v="5"/>
    </i>
    <i>
      <x v="7"/>
      <x v="54"/>
      <x v="3"/>
      <x v="10"/>
    </i>
    <i r="1">
      <x v="55"/>
      <x v="3"/>
      <x v="10"/>
    </i>
    <i r="1">
      <x v="56"/>
      <x v="3"/>
      <x v="10"/>
    </i>
    <i r="1">
      <x v="57"/>
      <x v="3"/>
      <x v="2"/>
    </i>
    <i r="1">
      <x v="58"/>
      <x v="3"/>
      <x v="7"/>
    </i>
    <i r="1">
      <x v="59"/>
      <x v="3"/>
      <x v="7"/>
    </i>
    <i r="1">
      <x v="60"/>
      <x v="3"/>
      <x v="2"/>
    </i>
    <i r="1">
      <x v="61"/>
      <x v="3"/>
      <x v="2"/>
    </i>
    <i r="1">
      <x v="62"/>
      <x v="3"/>
      <x v="2"/>
    </i>
    <i r="1">
      <x v="63"/>
      <x v="3"/>
      <x v="10"/>
    </i>
    <i r="1">
      <x v="64"/>
      <x v="3"/>
      <x v="10"/>
    </i>
    <i r="1">
      <x v="65"/>
      <x v="3"/>
      <x v="10"/>
    </i>
    <i r="1">
      <x v="66"/>
      <x v="3"/>
      <x v="7"/>
    </i>
    <i r="1">
      <x v="67"/>
      <x v="3"/>
      <x v="5"/>
    </i>
    <i r="1">
      <x v="68"/>
      <x v="3"/>
      <x v="1"/>
    </i>
    <i r="1">
      <x v="69"/>
      <x v="3"/>
      <x v="5"/>
    </i>
    <i r="1">
      <x v="70"/>
      <x v="3"/>
      <x v="5"/>
    </i>
    <i>
      <x v="8"/>
      <x v="19"/>
      <x v="3"/>
      <x v="7"/>
    </i>
    <i r="1">
      <x v="20"/>
      <x v="3"/>
      <x v="7"/>
    </i>
    <i r="1">
      <x v="21"/>
      <x v="3"/>
      <x v="7"/>
    </i>
    <i r="1">
      <x v="22"/>
      <x v="3"/>
      <x v="7"/>
    </i>
    <i r="1">
      <x v="23"/>
      <x v="3"/>
      <x v="10"/>
    </i>
    <i r="1">
      <x v="24"/>
      <x v="3"/>
      <x v="5"/>
    </i>
    <i r="1">
      <x v="25"/>
      <x v="3"/>
      <x v="9"/>
    </i>
    <i r="1">
      <x v="26"/>
      <x v="3"/>
      <x v="5"/>
    </i>
    <i r="1">
      <x v="38"/>
      <x v="3"/>
      <x v="2"/>
    </i>
    <i r="1">
      <x v="39"/>
      <x v="3"/>
      <x v="5"/>
    </i>
    <i r="1">
      <x v="40"/>
      <x v="3"/>
      <x v="10"/>
    </i>
    <i r="1">
      <x v="41"/>
      <x v="3"/>
      <x v="10"/>
    </i>
    <i r="1">
      <x v="42"/>
      <x v="3"/>
      <x v="8"/>
    </i>
  </rowItems>
  <colItems count="1">
    <i/>
  </colItems>
  <formats count="31">
    <format dxfId="164">
      <pivotArea type="all" dataOnly="0" outline="0" fieldPosition="0"/>
    </format>
    <format dxfId="163">
      <pivotArea field="13" type="button" dataOnly="0" labelOnly="1" outline="0" axis="axisRow" fieldPosition="0"/>
    </format>
    <format dxfId="162">
      <pivotArea field="14" type="button" dataOnly="0" labelOnly="1" outline="0" axis="axisRow" fieldPosition="1"/>
    </format>
    <format dxfId="161">
      <pivotArea field="10" type="button" dataOnly="0" labelOnly="1" outline="0"/>
    </format>
    <format dxfId="160">
      <pivotArea field="11" type="button" dataOnly="0" labelOnly="1" outline="0"/>
    </format>
    <format dxfId="159">
      <pivotArea dataOnly="0" labelOnly="1" outline="0" fieldPosition="0">
        <references count="1">
          <reference field="13" count="0"/>
        </references>
      </pivotArea>
    </format>
    <format dxfId="158">
      <pivotArea dataOnly="0" labelOnly="1" outline="0" fieldPosition="0">
        <references count="2">
          <reference field="13" count="1" selected="0">
            <x v="0"/>
          </reference>
          <reference field="14" count="19">
            <x v="0"/>
            <x v="1"/>
            <x v="2"/>
            <x v="3"/>
            <x v="4"/>
            <x v="5"/>
            <x v="6"/>
            <x v="19"/>
            <x v="20"/>
            <x v="21"/>
            <x v="22"/>
            <x v="23"/>
            <x v="24"/>
            <x v="25"/>
            <x v="38"/>
            <x v="39"/>
            <x v="40"/>
            <x v="41"/>
            <x v="88"/>
          </reference>
        </references>
      </pivotArea>
    </format>
    <format dxfId="157">
      <pivotArea dataOnly="0" labelOnly="1" outline="0" fieldPosition="0">
        <references count="2">
          <reference field="13" count="1" selected="0">
            <x v="1"/>
          </reference>
          <reference field="14" count="41"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8"/>
          </reference>
        </references>
      </pivotArea>
    </format>
    <format dxfId="156">
      <pivotArea dataOnly="0" labelOnly="1" outline="0" fieldPosition="0">
        <references count="2">
          <reference field="13" count="1" selected="0">
            <x v="2"/>
          </reference>
          <reference field="14" count="15">
            <x v="1"/>
            <x v="2"/>
            <x v="3"/>
            <x v="4"/>
            <x v="5"/>
            <x v="6"/>
            <x v="19"/>
            <x v="20"/>
            <x v="21"/>
            <x v="22"/>
            <x v="23"/>
            <x v="24"/>
            <x v="25"/>
            <x v="26"/>
            <x v="88"/>
          </reference>
        </references>
      </pivotArea>
    </format>
    <format dxfId="155">
      <pivotArea dataOnly="0" labelOnly="1" outline="0" fieldPosition="0">
        <references count="2">
          <reference field="13" count="1" selected="0">
            <x v="3"/>
          </reference>
          <reference field="14" count="20">
            <x v="54"/>
            <x v="55"/>
            <x v="56"/>
            <x v="57"/>
            <x v="58"/>
            <x v="59"/>
            <x v="63"/>
            <x v="64"/>
            <x v="65"/>
            <x v="66"/>
            <x v="67"/>
            <x v="68"/>
            <x v="69"/>
            <x v="82"/>
            <x v="83"/>
            <x v="84"/>
            <x v="85"/>
            <x v="86"/>
            <x v="87"/>
            <x v="88"/>
          </reference>
        </references>
      </pivotArea>
    </format>
    <format dxfId="154">
      <pivotArea dataOnly="0" labelOnly="1" outline="0" fieldPosition="0">
        <references count="2">
          <reference field="13" count="1" selected="0">
            <x v="4"/>
          </reference>
          <reference field="14" count="13">
            <x v="1"/>
            <x v="2"/>
            <x v="3"/>
            <x v="4"/>
            <x v="5"/>
            <x v="19"/>
            <x v="20"/>
            <x v="21"/>
            <x v="38"/>
            <x v="39"/>
            <x v="40"/>
            <x v="41"/>
            <x v="88"/>
          </reference>
        </references>
      </pivotArea>
    </format>
    <format dxfId="153">
      <pivotArea dataOnly="0" labelOnly="1" outline="0" fieldPosition="0">
        <references count="2">
          <reference field="13" count="1" selected="0">
            <x v="5"/>
          </reference>
          <reference field="14" count="24">
            <x v="54"/>
            <x v="55"/>
            <x v="56"/>
            <x v="57"/>
            <x v="58"/>
            <x v="59"/>
            <x v="60"/>
            <x v="61"/>
            <x v="63"/>
            <x v="64"/>
            <x v="70"/>
            <x v="71"/>
            <x v="72"/>
            <x v="73"/>
            <x v="74"/>
            <x v="75"/>
            <x v="76"/>
            <x v="77"/>
            <x v="82"/>
            <x v="83"/>
            <x v="84"/>
            <x v="85"/>
            <x v="86"/>
            <x v="88"/>
          </reference>
        </references>
      </pivotArea>
    </format>
    <format dxfId="152">
      <pivotArea dataOnly="0" labelOnly="1" outline="0" fieldPosition="0">
        <references count="2">
          <reference field="13" count="1" selected="0">
            <x v="6"/>
          </reference>
          <reference field="14" count="4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88"/>
          </reference>
        </references>
      </pivotArea>
    </format>
    <format dxfId="151">
      <pivotArea dataOnly="0" labelOnly="1" outline="0" fieldPosition="0">
        <references count="2">
          <reference field="13" count="1" selected="0">
            <x v="7"/>
          </reference>
          <reference field="14" count="18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88"/>
          </reference>
        </references>
      </pivotArea>
    </format>
    <format dxfId="150">
      <pivotArea dataOnly="0" labelOnly="1" outline="0" fieldPosition="0">
        <references count="2">
          <reference field="13" count="1" selected="0">
            <x v="8"/>
          </reference>
          <reference field="14" count="14">
            <x v="19"/>
            <x v="20"/>
            <x v="21"/>
            <x v="22"/>
            <x v="23"/>
            <x v="24"/>
            <x v="25"/>
            <x v="26"/>
            <x v="38"/>
            <x v="39"/>
            <x v="40"/>
            <x v="41"/>
            <x v="42"/>
            <x v="88"/>
          </reference>
        </references>
      </pivotArea>
    </format>
    <format dxfId="149">
      <pivotArea dataOnly="0" labelOnly="1" outline="0" fieldPosition="0">
        <references count="2">
          <reference field="13" count="1" selected="0">
            <x v="8"/>
          </reference>
          <reference field="14" count="8">
            <x v="19"/>
            <x v="20"/>
            <x v="21"/>
            <x v="22"/>
            <x v="23"/>
            <x v="24"/>
            <x v="25"/>
            <x v="26"/>
          </reference>
        </references>
      </pivotArea>
    </format>
    <format dxfId="148">
      <pivotArea dataOnly="0" labelOnly="1" outline="0" fieldPosition="0">
        <references count="2">
          <reference field="13" count="1" selected="0">
            <x v="8"/>
          </reference>
          <reference field="14" count="5">
            <x v="38"/>
            <x v="39"/>
            <x v="40"/>
            <x v="41"/>
            <x v="42"/>
          </reference>
        </references>
      </pivotArea>
    </format>
    <format dxfId="147">
      <pivotArea dataOnly="0" labelOnly="1" outline="0" fieldPosition="0">
        <references count="2">
          <reference field="13" count="1" selected="0">
            <x v="0"/>
          </reference>
          <reference field="14" count="6">
            <x v="1"/>
            <x v="2"/>
            <x v="3"/>
            <x v="4"/>
            <x v="5"/>
            <x v="6"/>
          </reference>
        </references>
      </pivotArea>
    </format>
    <format dxfId="146">
      <pivotArea dataOnly="0" labelOnly="1" outline="0" fieldPosition="0">
        <references count="2">
          <reference field="13" count="1" selected="0">
            <x v="0"/>
          </reference>
          <reference field="14" count="12">
            <x v="19"/>
            <x v="20"/>
            <x v="21"/>
            <x v="22"/>
            <x v="23"/>
            <x v="24"/>
            <x v="25"/>
            <x v="26"/>
            <x v="38"/>
            <x v="39"/>
            <x v="40"/>
            <x v="41"/>
          </reference>
        </references>
      </pivotArea>
    </format>
    <format dxfId="145">
      <pivotArea dataOnly="0" labelOnly="1" outline="0" fieldPosition="0">
        <references count="2">
          <reference field="13" count="1" selected="0">
            <x v="0"/>
          </reference>
          <reference field="14" count="18">
            <x v="1"/>
            <x v="2"/>
            <x v="3"/>
            <x v="4"/>
            <x v="5"/>
            <x v="6"/>
            <x v="19"/>
            <x v="20"/>
            <x v="21"/>
            <x v="22"/>
            <x v="23"/>
            <x v="24"/>
            <x v="25"/>
            <x v="26"/>
            <x v="38"/>
            <x v="39"/>
            <x v="40"/>
            <x v="41"/>
          </reference>
        </references>
      </pivotArea>
    </format>
    <format dxfId="144">
      <pivotArea dataOnly="0" labelOnly="1" outline="0" fieldPosition="0">
        <references count="2">
          <reference field="13" count="1" selected="0">
            <x v="1"/>
          </reference>
          <reference field="14" count="8"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143">
      <pivotArea dataOnly="0" labelOnly="1" outline="0" fieldPosition="0">
        <references count="2">
          <reference field="13" count="1" selected="0">
            <x v="1"/>
          </reference>
          <reference field="14" count="5">
            <x v="82"/>
            <x v="83"/>
            <x v="84"/>
            <x v="85"/>
            <x v="86"/>
          </reference>
        </references>
      </pivotArea>
    </format>
    <format dxfId="142">
      <pivotArea dataOnly="0" labelOnly="1" outline="0" fieldPosition="0">
        <references count="2">
          <reference field="13" count="1" selected="0">
            <x v="1"/>
          </reference>
          <reference field="14" count="23"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141">
      <pivotArea dataOnly="0" labelOnly="1" outline="0" fieldPosition="0">
        <references count="2">
          <reference field="13" count="1" selected="0">
            <x v="1"/>
          </reference>
          <reference field="14" count="1">
            <x v="62"/>
          </reference>
        </references>
      </pivotArea>
    </format>
    <format dxfId="140">
      <pivotArea dataOnly="0" labelOnly="1" outline="0" fieldPosition="0">
        <references count="2">
          <reference field="13" count="1" selected="0">
            <x v="1"/>
          </reference>
          <reference field="14" count="1">
            <x v="95"/>
          </reference>
        </references>
      </pivotArea>
    </format>
    <format dxfId="139">
      <pivotArea dataOnly="0" labelOnly="1" outline="0" fieldPosition="0">
        <references count="2">
          <reference field="13" count="1" selected="0">
            <x v="1"/>
          </reference>
          <reference field="14" count="7">
            <x v="63"/>
            <x v="64"/>
            <x v="65"/>
            <x v="66"/>
            <x v="67"/>
            <x v="68"/>
            <x v="69"/>
          </reference>
        </references>
      </pivotArea>
    </format>
    <format dxfId="138">
      <pivotArea dataOnly="0" labelOnly="1" outline="0" fieldPosition="0">
        <references count="2">
          <reference field="13" count="1" selected="0">
            <x v="1"/>
          </reference>
          <reference field="14" count="3">
            <x v="91"/>
            <x v="93"/>
            <x v="94"/>
          </reference>
        </references>
      </pivotArea>
    </format>
    <format dxfId="137">
      <pivotArea dataOnly="0" labelOnly="1" outline="0" fieldPosition="0">
        <references count="2">
          <reference field="13" count="1" selected="0">
            <x v="1"/>
          </reference>
          <reference field="14" count="12"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</reference>
        </references>
      </pivotArea>
    </format>
    <format dxfId="136">
      <pivotArea dataOnly="0" labelOnly="1" outline="0" fieldPosition="0">
        <references count="2">
          <reference field="13" count="1" selected="0">
            <x v="1"/>
          </reference>
          <reference field="14" count="2">
            <x v="89"/>
            <x v="90"/>
          </reference>
        </references>
      </pivotArea>
    </format>
    <format dxfId="135">
      <pivotArea dataOnly="0" labelOnly="1" outline="0" fieldPosition="0">
        <references count="2">
          <reference field="13" count="1" selected="0">
            <x v="1"/>
          </reference>
          <reference field="14" count="4">
            <x v="82"/>
            <x v="83"/>
            <x v="84"/>
            <x v="85"/>
          </reference>
        </references>
      </pivotArea>
    </format>
    <format dxfId="134">
      <pivotArea dataOnly="0" labelOnly="1" outline="0" fieldPosition="0">
        <references count="2">
          <reference field="13" count="1" selected="0">
            <x v="1"/>
          </reference>
          <reference field="14" count="7">
            <x v="54"/>
            <x v="55"/>
            <x v="56"/>
            <x v="57"/>
            <x v="58"/>
            <x v="59"/>
            <x v="6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Сводная таблица4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6" indent="0" compact="0" compactData="0" multipleFieldFilters="0">
  <location ref="N3:P90" firstHeaderRow="1" firstDataRow="1" firstDataCol="3"/>
  <pivotFields count="53"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205">
        <item x="110"/>
        <item x="111"/>
        <item x="112"/>
        <item x="113"/>
        <item x="114"/>
        <item x="115"/>
        <item x="116"/>
        <item x="117"/>
        <item x="105"/>
        <item x="106"/>
        <item x="107"/>
        <item x="108"/>
        <item x="109"/>
        <item x="29"/>
        <item x="0"/>
        <item x="25"/>
        <item x="32"/>
        <item x="33"/>
        <item x="26"/>
        <item x="27"/>
        <item x="28"/>
        <item x="83"/>
        <item x="1"/>
        <item m="1" x="203"/>
        <item x="7"/>
        <item x="8"/>
        <item x="2"/>
        <item x="9"/>
        <item x="17"/>
        <item x="10"/>
        <item x="11"/>
        <item x="79"/>
        <item x="12"/>
        <item x="84"/>
        <item x="13"/>
        <item x="80"/>
        <item x="20"/>
        <item x="21"/>
        <item x="81"/>
        <item x="86"/>
        <item x="82"/>
        <item x="3"/>
        <item x="22"/>
        <item x="87"/>
        <item x="14"/>
        <item x="85"/>
        <item x="78"/>
        <item x="88"/>
        <item x="15"/>
        <item x="34"/>
        <item x="164"/>
        <item x="60"/>
        <item x="165"/>
        <item x="61"/>
        <item x="166"/>
        <item x="62"/>
        <item x="63"/>
        <item x="167"/>
        <item x="64"/>
        <item x="168"/>
        <item x="169"/>
        <item x="170"/>
        <item x="172"/>
        <item x="171"/>
        <item x="200"/>
        <item x="173"/>
        <item x="41"/>
        <item x="130"/>
        <item x="186"/>
        <item x="146"/>
        <item x="95"/>
        <item x="42"/>
        <item x="49"/>
        <item x="141"/>
        <item x="50"/>
        <item x="92"/>
        <item m="1" x="204"/>
        <item x="138"/>
        <item x="136"/>
        <item x="137"/>
        <item x="139"/>
        <item x="43"/>
        <item x="96"/>
        <item x="45"/>
        <item x="51"/>
        <item x="46"/>
        <item x="65"/>
        <item x="187"/>
        <item x="188"/>
        <item x="189"/>
        <item x="190"/>
        <item x="97"/>
        <item x="52"/>
        <item x="53"/>
        <item x="47"/>
        <item x="191"/>
        <item x="98"/>
        <item x="48"/>
        <item x="99"/>
        <item x="100"/>
        <item x="101"/>
        <item x="102"/>
        <item x="103"/>
        <item x="44"/>
        <item x="19"/>
        <item m="1" x="202"/>
        <item x="91"/>
        <item x="66"/>
        <item x="145"/>
        <item x="140"/>
        <item x="4"/>
        <item x="184"/>
        <item x="185"/>
        <item x="77"/>
        <item x="181"/>
        <item x="67"/>
        <item x="68"/>
        <item x="69"/>
        <item x="70"/>
        <item x="71"/>
        <item x="72"/>
        <item x="73"/>
        <item x="174"/>
        <item x="175"/>
        <item x="176"/>
        <item x="177"/>
        <item x="182"/>
        <item x="183"/>
        <item x="74"/>
        <item x="76"/>
        <item x="75"/>
        <item x="178"/>
        <item x="179"/>
        <item x="180"/>
        <item x="127"/>
        <item x="198"/>
        <item x="135"/>
        <item x="199"/>
        <item x="54"/>
        <item x="197"/>
        <item x="134"/>
        <item x="55"/>
        <item x="56"/>
        <item x="57"/>
        <item x="37"/>
        <item x="58"/>
        <item x="118"/>
        <item x="119"/>
        <item x="120"/>
        <item x="121"/>
        <item x="122"/>
        <item x="128"/>
        <item x="129"/>
        <item x="125"/>
        <item x="126"/>
        <item x="38"/>
        <item x="59"/>
        <item x="39"/>
        <item x="40"/>
        <item x="123"/>
        <item x="196"/>
        <item x="131"/>
        <item x="124"/>
        <item x="142"/>
        <item x="147"/>
        <item x="148"/>
        <item x="149"/>
        <item x="150"/>
        <item x="151"/>
        <item x="152"/>
        <item x="153"/>
        <item x="154"/>
        <item x="156"/>
        <item x="157"/>
        <item x="158"/>
        <item x="160"/>
        <item x="161"/>
        <item x="162"/>
        <item x="163"/>
        <item x="155"/>
        <item x="159"/>
        <item x="132"/>
        <item x="133"/>
        <item x="93"/>
        <item x="94"/>
        <item x="30"/>
        <item x="5"/>
        <item x="90"/>
        <item x="36"/>
        <item x="16"/>
        <item x="18"/>
        <item x="31"/>
        <item x="35"/>
        <item x="23"/>
        <item x="192"/>
        <item x="193"/>
        <item x="194"/>
        <item x="195"/>
        <item x="144"/>
        <item x="104"/>
        <item x="89"/>
        <item x="24"/>
        <item x="6"/>
        <item x="143"/>
        <item x="201"/>
      </items>
    </pivotField>
    <pivotField compact="0" outline="0" showAll="0" defaultSubtotal="0">
      <items count="16">
        <item x="3"/>
        <item x="13"/>
        <item x="12"/>
        <item x="6"/>
        <item x="0"/>
        <item x="5"/>
        <item x="14"/>
        <item x="7"/>
        <item x="1"/>
        <item x="11"/>
        <item x="9"/>
        <item x="10"/>
        <item x="2"/>
        <item x="8"/>
        <item m="1" x="15"/>
        <item x="4"/>
      </items>
    </pivotField>
    <pivotField compact="0" outline="0" showAll="0" defaultSubtotal="0"/>
    <pivotField compact="0" outline="0" showAll="0" defaultSubtotal="0">
      <items count="10">
        <item x="4"/>
        <item x="5"/>
        <item x="7"/>
        <item x="6"/>
        <item x="3"/>
        <item x="0"/>
        <item x="8"/>
        <item x="1"/>
        <item x="2"/>
        <item x="9"/>
      </items>
    </pivotField>
    <pivotField compact="0" outline="0" showAll="0" defaultSubtotal="0">
      <items count="99">
        <item m="1" x="89"/>
        <item x="34"/>
        <item x="35"/>
        <item x="39"/>
        <item x="36"/>
        <item x="37"/>
        <item x="41"/>
        <item x="77"/>
        <item x="78"/>
        <item x="59"/>
        <item x="60"/>
        <item x="79"/>
        <item x="80"/>
        <item x="81"/>
        <item x="82"/>
        <item x="62"/>
        <item x="49"/>
        <item x="61"/>
        <item x="64"/>
        <item x="23"/>
        <item x="24"/>
        <item x="25"/>
        <item x="26"/>
        <item x="42"/>
        <item x="40"/>
        <item x="43"/>
        <item x="38"/>
        <item x="66"/>
        <item x="67"/>
        <item x="68"/>
        <item x="69"/>
        <item x="70"/>
        <item x="72"/>
        <item x="73"/>
        <item x="74"/>
        <item x="76"/>
        <item x="71"/>
        <item x="75"/>
        <item x="31"/>
        <item x="32"/>
        <item x="29"/>
        <item x="30"/>
        <item x="48"/>
        <item x="83"/>
        <item x="84"/>
        <item x="63"/>
        <item m="1" x="90"/>
        <item m="1" x="92"/>
        <item m="1" x="93"/>
        <item m="1" x="94"/>
        <item m="1" x="95"/>
        <item m="1" x="96"/>
        <item m="1" x="97"/>
        <item m="1" x="98"/>
        <item x="1"/>
        <item x="8"/>
        <item x="2"/>
        <item x="9"/>
        <item x="10"/>
        <item x="0"/>
        <item x="5"/>
        <item x="46"/>
        <item x="45"/>
        <item x="18"/>
        <item x="16"/>
        <item x="47"/>
        <item x="20"/>
        <item x="28"/>
        <item x="22"/>
        <item x="21"/>
        <item x="27"/>
        <item x="7"/>
        <item x="13"/>
        <item x="3"/>
        <item x="14"/>
        <item x="15"/>
        <item x="19"/>
        <item x="12"/>
        <item x="55"/>
        <item x="56"/>
        <item x="57"/>
        <item x="58"/>
        <item x="11"/>
        <item x="44"/>
        <item x="4"/>
        <item x="33"/>
        <item x="17"/>
        <item m="1" x="88"/>
        <item x="6"/>
        <item x="50"/>
        <item x="53"/>
        <item x="54"/>
        <item m="1" x="87"/>
        <item x="51"/>
        <item m="1" x="86"/>
        <item x="52"/>
        <item m="1" x="91"/>
        <item x="65"/>
        <item x="85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0"/>
        <item x="1"/>
        <item x="2"/>
      </items>
    </pivotField>
    <pivotField compact="0" outline="0" showAll="0" defaultSubtotal="0"/>
    <pivotField compact="0" outline="0" subtotalTop="0" showAll="0" defaultSubtotal="0"/>
    <pivotField compact="0" outline="0" showAll="0" defaultSubtotal="0"/>
    <pivotField axis="axisRow" compact="0" outline="0" showAll="0" defaultSubtota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86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8"/>
        <item x="67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</items>
    </pivotField>
    <pivotField compact="0" outline="0" showAll="0" defaultSubtotal="0"/>
    <pivotField compact="0" outline="0" showAll="0" defaultSubtotal="0"/>
    <pivotField axis="axisRow" compact="0" outline="0" subtotalTop="0" showAll="0" defaultSubtotal="0">
      <items count="5">
        <item x="0"/>
        <item x="1"/>
        <item x="2"/>
        <item x="3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26"/>
    <field x="33"/>
    <field x="30"/>
  </rowFields>
  <rowItems count="87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1">
      <x v="1"/>
      <x v="16"/>
    </i>
    <i r="2">
      <x v="17"/>
    </i>
    <i r="2">
      <x v="18"/>
    </i>
    <i r="2">
      <x v="19"/>
    </i>
    <i r="2">
      <x v="20"/>
    </i>
    <i r="2">
      <x v="21"/>
    </i>
    <i r="1">
      <x v="2"/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9"/>
    </i>
    <i r="2">
      <x v="40"/>
    </i>
    <i r="2">
      <x v="41"/>
    </i>
    <i r="1">
      <x v="3"/>
      <x v="33"/>
    </i>
    <i r="2">
      <x v="34"/>
    </i>
    <i r="2">
      <x v="35"/>
    </i>
    <i r="2">
      <x v="36"/>
    </i>
    <i r="2">
      <x v="37"/>
    </i>
    <i r="2">
      <x v="38"/>
    </i>
    <i>
      <x v="1"/>
      <x/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83"/>
    </i>
    <i r="1">
      <x v="1"/>
      <x v="51"/>
    </i>
    <i r="2">
      <x v="52"/>
    </i>
    <i r="2">
      <x v="84"/>
    </i>
    <i r="1">
      <x v="2"/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85"/>
    </i>
    <i r="1">
      <x v="3"/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1"/>
    </i>
    <i r="2">
      <x v="82"/>
    </i>
    <i>
      <x v="2"/>
      <x v="4"/>
      <x v="86"/>
    </i>
  </rowItems>
  <colItems count="1">
    <i/>
  </colItems>
  <formats count="5">
    <format dxfId="169">
      <pivotArea type="all" dataOnly="0" outline="0" fieldPosition="0"/>
    </format>
    <format dxfId="168">
      <pivotArea field="13" type="button" dataOnly="0" labelOnly="1" outline="0"/>
    </format>
    <format dxfId="167">
      <pivotArea field="14" type="button" dataOnly="0" labelOnly="1" outline="0"/>
    </format>
    <format dxfId="166">
      <pivotArea field="10" type="button" dataOnly="0" labelOnly="1" outline="0"/>
    </format>
    <format dxfId="165">
      <pivotArea field="11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7.xml"/><Relationship Id="rId3" Type="http://schemas.openxmlformats.org/officeDocument/2006/relationships/pivotTable" Target="../pivotTables/pivotTable12.xml"/><Relationship Id="rId7" Type="http://schemas.openxmlformats.org/officeDocument/2006/relationships/pivotTable" Target="../pivotTables/pivotTable16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10" Type="http://schemas.openxmlformats.org/officeDocument/2006/relationships/pivotTable" Target="../pivotTables/pivotTable19.xml"/><Relationship Id="rId4" Type="http://schemas.openxmlformats.org/officeDocument/2006/relationships/pivotTable" Target="../pivotTables/pivotTable13.xml"/><Relationship Id="rId9" Type="http://schemas.openxmlformats.org/officeDocument/2006/relationships/pivotTable" Target="../pivotTables/pivotTable1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4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95"/>
  <sheetViews>
    <sheetView topLeftCell="J58" zoomScale="85" zoomScaleNormal="85" workbookViewId="0">
      <selection activeCell="AB78" sqref="AB78:AB89"/>
    </sheetView>
  </sheetViews>
  <sheetFormatPr defaultRowHeight="15" x14ac:dyDescent="0.25"/>
  <cols>
    <col min="1" max="1" width="28.28515625" bestFit="1" customWidth="1"/>
    <col min="2" max="2" width="17.28515625" bestFit="1" customWidth="1"/>
    <col min="3" max="3" width="8.7109375" bestFit="1" customWidth="1"/>
    <col min="4" max="4" width="8.140625" bestFit="1" customWidth="1"/>
    <col min="5" max="5" width="8.7109375" bestFit="1" customWidth="1"/>
    <col min="6" max="6" width="8.7109375" customWidth="1"/>
    <col min="7" max="8" width="4.42578125" customWidth="1"/>
    <col min="9" max="9" width="38.42578125" customWidth="1"/>
    <col min="10" max="10" width="17.28515625" bestFit="1" customWidth="1"/>
    <col min="11" max="11" width="7.42578125" bestFit="1" customWidth="1"/>
    <col min="12" max="12" width="7.28515625" bestFit="1" customWidth="1"/>
    <col min="13" max="13" width="7.42578125" bestFit="1" customWidth="1"/>
    <col min="14" max="14" width="8.7109375" bestFit="1" customWidth="1"/>
    <col min="15" max="15" width="8.7109375" customWidth="1"/>
    <col min="16" max="16" width="4.85546875" customWidth="1"/>
    <col min="18" max="19" width="16.28515625" bestFit="1" customWidth="1"/>
    <col min="20" max="20" width="14.140625" style="26" customWidth="1"/>
    <col min="22" max="22" width="16.28515625" bestFit="1" customWidth="1"/>
    <col min="23" max="23" width="18.85546875" customWidth="1"/>
    <col min="24" max="24" width="13.28515625" style="26" bestFit="1" customWidth="1"/>
    <col min="25" max="25" width="18" customWidth="1"/>
    <col min="26" max="26" width="15.140625" bestFit="1" customWidth="1"/>
    <col min="27" max="27" width="17.5703125" customWidth="1"/>
    <col min="28" max="28" width="11.42578125" style="26" bestFit="1" customWidth="1"/>
  </cols>
  <sheetData>
    <row r="3" spans="1:28" x14ac:dyDescent="0.25">
      <c r="A3" s="3" t="s">
        <v>4480</v>
      </c>
      <c r="B3" s="3" t="s">
        <v>4496</v>
      </c>
      <c r="C3" s="4"/>
      <c r="D3" s="4"/>
      <c r="E3" s="4"/>
      <c r="F3" s="4"/>
      <c r="I3" s="3" t="s">
        <v>4480</v>
      </c>
      <c r="J3" s="3" t="s">
        <v>4496</v>
      </c>
      <c r="K3" s="4"/>
      <c r="L3" s="4"/>
      <c r="M3" s="4"/>
      <c r="N3" s="4"/>
      <c r="R3" s="3" t="s">
        <v>36</v>
      </c>
      <c r="S3" s="3" t="s">
        <v>33</v>
      </c>
      <c r="T3" s="20" t="s">
        <v>5646</v>
      </c>
      <c r="V3" s="3" t="s">
        <v>40</v>
      </c>
      <c r="W3" s="3" t="s">
        <v>33</v>
      </c>
      <c r="X3" s="3" t="s">
        <v>34</v>
      </c>
      <c r="Z3" s="3" t="s">
        <v>5432</v>
      </c>
      <c r="AA3" s="3" t="s">
        <v>24</v>
      </c>
      <c r="AB3" s="3" t="s">
        <v>28</v>
      </c>
    </row>
    <row r="4" spans="1:28" x14ac:dyDescent="0.25">
      <c r="A4" s="3" t="s">
        <v>32</v>
      </c>
      <c r="B4" s="4" t="s">
        <v>4491</v>
      </c>
      <c r="C4" s="4" t="s">
        <v>50</v>
      </c>
      <c r="D4" s="4" t="s">
        <v>70</v>
      </c>
      <c r="E4" s="4" t="s">
        <v>4479</v>
      </c>
      <c r="F4" s="4" t="s">
        <v>5400</v>
      </c>
      <c r="I4" s="3" t="s">
        <v>32</v>
      </c>
      <c r="J4" s="4" t="s">
        <v>4491</v>
      </c>
      <c r="K4" s="4" t="s">
        <v>50</v>
      </c>
      <c r="L4" s="4" t="s">
        <v>70</v>
      </c>
      <c r="M4" s="4" t="s">
        <v>4479</v>
      </c>
      <c r="N4" s="4" t="s">
        <v>5400</v>
      </c>
      <c r="R4" s="4" t="s">
        <v>62</v>
      </c>
      <c r="S4" s="4" t="s">
        <v>1296</v>
      </c>
      <c r="T4" s="25">
        <v>199</v>
      </c>
      <c r="V4" s="4" t="s">
        <v>62</v>
      </c>
      <c r="W4" s="4" t="s">
        <v>1296</v>
      </c>
      <c r="X4" s="4" t="s">
        <v>5643</v>
      </c>
      <c r="Z4" s="4" t="s">
        <v>128</v>
      </c>
      <c r="AA4" s="4" t="s">
        <v>124</v>
      </c>
      <c r="AB4" s="4" t="s">
        <v>213</v>
      </c>
    </row>
    <row r="5" spans="1:28" x14ac:dyDescent="0.25">
      <c r="A5" s="4" t="s">
        <v>214</v>
      </c>
      <c r="B5" s="6" t="e">
        <v>#NULL!</v>
      </c>
      <c r="C5" s="6">
        <v>0.22222222222222221</v>
      </c>
      <c r="D5" s="6">
        <v>1</v>
      </c>
      <c r="E5" s="6" t="e">
        <v>#NULL!</v>
      </c>
      <c r="F5" s="6" t="e">
        <v>#NULL!</v>
      </c>
      <c r="I5" s="4" t="s">
        <v>214</v>
      </c>
      <c r="J5" s="5"/>
      <c r="K5" s="5">
        <v>50</v>
      </c>
      <c r="L5" s="5">
        <v>225</v>
      </c>
      <c r="M5" s="5"/>
      <c r="N5" s="5"/>
      <c r="R5" s="4"/>
      <c r="S5" s="4" t="s">
        <v>61</v>
      </c>
      <c r="T5" s="25">
        <v>160</v>
      </c>
      <c r="V5" s="4"/>
      <c r="W5" s="4" t="s">
        <v>61</v>
      </c>
      <c r="X5" s="4" t="s">
        <v>2242</v>
      </c>
      <c r="Z5" s="4"/>
      <c r="AA5" s="4"/>
      <c r="AB5" s="4" t="s">
        <v>446</v>
      </c>
    </row>
    <row r="6" spans="1:28" x14ac:dyDescent="0.25">
      <c r="A6" s="4" t="s">
        <v>130</v>
      </c>
      <c r="B6" s="6" t="e">
        <v>#NULL!</v>
      </c>
      <c r="C6" s="6">
        <v>0.27586206896551724</v>
      </c>
      <c r="D6" s="6">
        <v>1</v>
      </c>
      <c r="E6" s="6" t="e">
        <v>#NULL!</v>
      </c>
      <c r="F6" s="6" t="e">
        <v>#NULL!</v>
      </c>
      <c r="I6" s="4" t="s">
        <v>130</v>
      </c>
      <c r="J6" s="5"/>
      <c r="K6" s="5">
        <v>16</v>
      </c>
      <c r="L6" s="5">
        <v>58</v>
      </c>
      <c r="M6" s="5"/>
      <c r="N6" s="5"/>
      <c r="R6" s="4"/>
      <c r="S6" s="4" t="s">
        <v>2756</v>
      </c>
      <c r="T6" s="25">
        <v>224</v>
      </c>
      <c r="V6" s="4"/>
      <c r="W6" s="4" t="s">
        <v>131</v>
      </c>
      <c r="X6" s="4" t="s">
        <v>465</v>
      </c>
      <c r="Z6" s="4"/>
      <c r="AA6" s="4"/>
      <c r="AB6" s="4" t="s">
        <v>461</v>
      </c>
    </row>
    <row r="7" spans="1:28" x14ac:dyDescent="0.25">
      <c r="A7" s="4" t="s">
        <v>836</v>
      </c>
      <c r="B7" s="6" t="e">
        <v>#NULL!</v>
      </c>
      <c r="C7" s="6">
        <v>0.25</v>
      </c>
      <c r="D7" s="6">
        <v>1</v>
      </c>
      <c r="E7" s="6" t="e">
        <v>#NULL!</v>
      </c>
      <c r="F7" s="6" t="e">
        <v>#NULL!</v>
      </c>
      <c r="I7" s="4" t="s">
        <v>836</v>
      </c>
      <c r="J7" s="5"/>
      <c r="K7" s="5">
        <v>3</v>
      </c>
      <c r="L7" s="5">
        <v>12</v>
      </c>
      <c r="M7" s="5"/>
      <c r="N7" s="5"/>
      <c r="R7" s="4"/>
      <c r="S7" s="4" t="s">
        <v>2723</v>
      </c>
      <c r="T7" s="25">
        <v>313</v>
      </c>
      <c r="V7" s="4"/>
      <c r="W7" s="4" t="s">
        <v>1686</v>
      </c>
      <c r="X7" s="4" t="s">
        <v>1723</v>
      </c>
      <c r="Z7" s="4"/>
      <c r="AA7" s="4"/>
      <c r="AB7" s="4" t="s">
        <v>581</v>
      </c>
    </row>
    <row r="8" spans="1:28" x14ac:dyDescent="0.25">
      <c r="A8" s="4" t="s">
        <v>844</v>
      </c>
      <c r="B8" s="6" t="e">
        <v>#NULL!</v>
      </c>
      <c r="C8" s="6">
        <v>0.4</v>
      </c>
      <c r="D8" s="6">
        <v>1</v>
      </c>
      <c r="E8" s="6" t="e">
        <v>#NULL!</v>
      </c>
      <c r="F8" s="6" t="e">
        <v>#NULL!</v>
      </c>
      <c r="I8" s="4" t="s">
        <v>844</v>
      </c>
      <c r="J8" s="5"/>
      <c r="K8" s="5">
        <v>2</v>
      </c>
      <c r="L8" s="5">
        <v>5</v>
      </c>
      <c r="M8" s="5"/>
      <c r="N8" s="5"/>
      <c r="R8" s="4"/>
      <c r="S8" s="4" t="s">
        <v>2607</v>
      </c>
      <c r="T8" s="25">
        <v>224</v>
      </c>
      <c r="V8" s="4"/>
      <c r="W8" s="4" t="s">
        <v>390</v>
      </c>
      <c r="X8" s="4" t="s">
        <v>4479</v>
      </c>
      <c r="Z8" s="4"/>
      <c r="AA8" s="4"/>
      <c r="AB8" s="4" t="s">
        <v>672</v>
      </c>
    </row>
    <row r="9" spans="1:28" x14ac:dyDescent="0.25">
      <c r="A9" s="4" t="s">
        <v>2553</v>
      </c>
      <c r="B9" s="6" t="e">
        <v>#NULL!</v>
      </c>
      <c r="C9" s="6">
        <v>0.2</v>
      </c>
      <c r="D9" s="6">
        <v>1</v>
      </c>
      <c r="E9" s="6" t="e">
        <v>#NULL!</v>
      </c>
      <c r="F9" s="6" t="e">
        <v>#NULL!</v>
      </c>
      <c r="I9" s="4" t="s">
        <v>2553</v>
      </c>
      <c r="J9" s="5"/>
      <c r="K9" s="5">
        <v>1</v>
      </c>
      <c r="L9" s="5">
        <v>5</v>
      </c>
      <c r="M9" s="5"/>
      <c r="N9" s="5"/>
      <c r="R9" s="4"/>
      <c r="S9" s="4" t="s">
        <v>131</v>
      </c>
      <c r="T9" s="25">
        <v>8</v>
      </c>
      <c r="V9" s="4" t="s">
        <v>132</v>
      </c>
      <c r="W9" s="4" t="s">
        <v>131</v>
      </c>
      <c r="X9" s="4" t="s">
        <v>213</v>
      </c>
      <c r="Z9" s="4"/>
      <c r="AA9" s="4"/>
      <c r="AB9" s="4" t="s">
        <v>852</v>
      </c>
    </row>
    <row r="10" spans="1:28" x14ac:dyDescent="0.25">
      <c r="A10" s="4" t="s">
        <v>1087</v>
      </c>
      <c r="B10" s="6" t="e">
        <v>#NULL!</v>
      </c>
      <c r="C10" s="6">
        <v>0.25</v>
      </c>
      <c r="D10" s="6">
        <v>1</v>
      </c>
      <c r="E10" s="6" t="e">
        <v>#NULL!</v>
      </c>
      <c r="F10" s="6" t="e">
        <v>#NULL!</v>
      </c>
      <c r="I10" s="4" t="s">
        <v>1087</v>
      </c>
      <c r="J10" s="5"/>
      <c r="K10" s="5">
        <v>1</v>
      </c>
      <c r="L10" s="5">
        <v>4</v>
      </c>
      <c r="M10" s="5"/>
      <c r="N10" s="5"/>
      <c r="R10" s="4"/>
      <c r="S10" s="4" t="s">
        <v>1686</v>
      </c>
      <c r="T10" s="25">
        <v>194</v>
      </c>
      <c r="V10" s="4"/>
      <c r="W10" s="4"/>
      <c r="X10" s="4" t="s">
        <v>446</v>
      </c>
      <c r="Z10" s="4"/>
      <c r="AA10" s="4"/>
      <c r="AB10" s="4" t="s">
        <v>659</v>
      </c>
    </row>
    <row r="11" spans="1:28" x14ac:dyDescent="0.25">
      <c r="A11" s="4" t="s">
        <v>177</v>
      </c>
      <c r="B11" s="6" t="e">
        <v>#NULL!</v>
      </c>
      <c r="C11" s="6">
        <v>0.25609756097560976</v>
      </c>
      <c r="D11" s="6">
        <v>1</v>
      </c>
      <c r="E11" s="6" t="e">
        <v>#NULL!</v>
      </c>
      <c r="F11" s="6" t="e">
        <v>#NULL!</v>
      </c>
      <c r="I11" s="4" t="s">
        <v>177</v>
      </c>
      <c r="J11" s="5"/>
      <c r="K11" s="5">
        <v>21</v>
      </c>
      <c r="L11" s="5">
        <v>82</v>
      </c>
      <c r="M11" s="5"/>
      <c r="N11" s="5"/>
      <c r="R11" s="4"/>
      <c r="S11" s="4" t="s">
        <v>390</v>
      </c>
      <c r="T11" s="25">
        <v>7</v>
      </c>
      <c r="V11" s="4"/>
      <c r="W11" s="4"/>
      <c r="X11" s="4" t="s">
        <v>461</v>
      </c>
      <c r="Z11" s="4"/>
      <c r="AA11" s="4"/>
      <c r="AB11" s="4" t="s">
        <v>621</v>
      </c>
    </row>
    <row r="12" spans="1:28" x14ac:dyDescent="0.25">
      <c r="A12" s="4" t="s">
        <v>60</v>
      </c>
      <c r="B12" s="6" t="e">
        <v>#NULL!</v>
      </c>
      <c r="C12" s="6">
        <v>0.25112107623318386</v>
      </c>
      <c r="D12" s="6">
        <v>1</v>
      </c>
      <c r="E12" s="6" t="e">
        <v>#NULL!</v>
      </c>
      <c r="F12" s="6" t="e">
        <v>#NULL!</v>
      </c>
      <c r="I12" s="4" t="s">
        <v>60</v>
      </c>
      <c r="J12" s="5"/>
      <c r="K12" s="5">
        <v>56</v>
      </c>
      <c r="L12" s="5">
        <v>223</v>
      </c>
      <c r="M12" s="5"/>
      <c r="N12" s="5"/>
      <c r="R12" s="4"/>
      <c r="S12" s="4" t="s">
        <v>230</v>
      </c>
      <c r="T12" s="25">
        <v>29</v>
      </c>
      <c r="V12" s="4"/>
      <c r="W12" s="4"/>
      <c r="X12" s="4" t="s">
        <v>581</v>
      </c>
      <c r="Z12" s="4"/>
      <c r="AA12" s="4"/>
      <c r="AB12" s="4" t="s">
        <v>2550</v>
      </c>
    </row>
    <row r="13" spans="1:28" x14ac:dyDescent="0.25">
      <c r="A13" s="4" t="s">
        <v>1761</v>
      </c>
      <c r="B13" s="6" t="e">
        <v>#NULL!</v>
      </c>
      <c r="C13" s="6">
        <v>0.20207253886010362</v>
      </c>
      <c r="D13" s="6">
        <v>1</v>
      </c>
      <c r="E13" s="6" t="e">
        <v>#NULL!</v>
      </c>
      <c r="F13" s="6" t="e">
        <v>#NULL!</v>
      </c>
      <c r="I13" s="4" t="s">
        <v>1761</v>
      </c>
      <c r="J13" s="5"/>
      <c r="K13" s="5">
        <v>39</v>
      </c>
      <c r="L13" s="5">
        <v>193</v>
      </c>
      <c r="M13" s="5"/>
      <c r="N13" s="5"/>
      <c r="R13" s="4" t="s">
        <v>5374</v>
      </c>
      <c r="S13" s="4" t="s">
        <v>1686</v>
      </c>
      <c r="T13" s="25">
        <v>3</v>
      </c>
      <c r="V13" s="4"/>
      <c r="W13" s="4"/>
      <c r="X13" s="4" t="s">
        <v>672</v>
      </c>
      <c r="Z13" s="4"/>
      <c r="AA13" s="4"/>
      <c r="AB13" s="4" t="s">
        <v>891</v>
      </c>
    </row>
    <row r="14" spans="1:28" x14ac:dyDescent="0.25">
      <c r="A14" s="4" t="s">
        <v>3317</v>
      </c>
      <c r="B14" s="6" t="e">
        <v>#NULL!</v>
      </c>
      <c r="C14" s="6">
        <v>0.20178041543026706</v>
      </c>
      <c r="D14" s="6">
        <v>1</v>
      </c>
      <c r="E14" s="6" t="e">
        <v>#NULL!</v>
      </c>
      <c r="F14" s="6" t="e">
        <v>#NULL!</v>
      </c>
      <c r="I14" s="4" t="s">
        <v>3317</v>
      </c>
      <c r="J14" s="5"/>
      <c r="K14" s="5">
        <v>68</v>
      </c>
      <c r="L14" s="5">
        <v>337</v>
      </c>
      <c r="M14" s="5"/>
      <c r="N14" s="5"/>
      <c r="R14" s="4" t="s">
        <v>5369</v>
      </c>
      <c r="S14" s="4" t="s">
        <v>1296</v>
      </c>
      <c r="T14" s="27">
        <v>27</v>
      </c>
      <c r="V14" s="4"/>
      <c r="W14" s="4"/>
      <c r="X14" s="4" t="s">
        <v>852</v>
      </c>
      <c r="Z14" s="4"/>
      <c r="AA14" s="4"/>
      <c r="AB14" s="4" t="s">
        <v>943</v>
      </c>
    </row>
    <row r="15" spans="1:28" x14ac:dyDescent="0.25">
      <c r="A15" s="4" t="s">
        <v>1844</v>
      </c>
      <c r="B15" s="6" t="e">
        <v>#NULL!</v>
      </c>
      <c r="C15" s="6">
        <v>0.22222222222222221</v>
      </c>
      <c r="D15" s="6">
        <v>1</v>
      </c>
      <c r="E15" s="6" t="e">
        <v>#NULL!</v>
      </c>
      <c r="F15" s="6" t="e">
        <v>#NULL!</v>
      </c>
      <c r="I15" s="4" t="s">
        <v>1844</v>
      </c>
      <c r="J15" s="5"/>
      <c r="K15" s="5">
        <v>4</v>
      </c>
      <c r="L15" s="5">
        <v>18</v>
      </c>
      <c r="M15" s="5"/>
      <c r="N15" s="5"/>
      <c r="R15" s="4"/>
      <c r="S15" s="4" t="s">
        <v>61</v>
      </c>
      <c r="T15" s="27">
        <v>143</v>
      </c>
      <c r="V15" s="4"/>
      <c r="W15" s="4"/>
      <c r="X15" s="4" t="s">
        <v>659</v>
      </c>
      <c r="Z15" s="4"/>
      <c r="AA15" s="4"/>
      <c r="AB15" s="4" t="s">
        <v>228</v>
      </c>
    </row>
    <row r="16" spans="1:28" x14ac:dyDescent="0.25">
      <c r="A16" s="4" t="s">
        <v>1259</v>
      </c>
      <c r="B16" s="6" t="e">
        <v>#NULL!</v>
      </c>
      <c r="C16" s="6">
        <v>0.23756906077348067</v>
      </c>
      <c r="D16" s="6">
        <v>1</v>
      </c>
      <c r="E16" s="6" t="e">
        <v>#NULL!</v>
      </c>
      <c r="F16" s="6" t="e">
        <v>#NULL!</v>
      </c>
      <c r="I16" s="4" t="s">
        <v>1259</v>
      </c>
      <c r="J16" s="5"/>
      <c r="K16" s="5">
        <v>43</v>
      </c>
      <c r="L16" s="5">
        <v>181</v>
      </c>
      <c r="M16" s="5"/>
      <c r="N16" s="5"/>
      <c r="R16" s="4"/>
      <c r="S16" s="4" t="s">
        <v>2723</v>
      </c>
      <c r="T16" s="27">
        <v>39</v>
      </c>
      <c r="V16" s="4"/>
      <c r="W16" s="4"/>
      <c r="X16" s="4" t="s">
        <v>621</v>
      </c>
      <c r="Z16" s="4"/>
      <c r="AA16" s="4"/>
      <c r="AB16" s="4" t="s">
        <v>127</v>
      </c>
    </row>
    <row r="17" spans="1:28" x14ac:dyDescent="0.25">
      <c r="A17" s="4" t="s">
        <v>1860</v>
      </c>
      <c r="B17" s="6" t="e">
        <v>#NULL!</v>
      </c>
      <c r="C17" s="6">
        <v>1.9090909090909092</v>
      </c>
      <c r="D17" s="6">
        <v>1</v>
      </c>
      <c r="E17" s="6" t="e">
        <v>#NULL!</v>
      </c>
      <c r="F17" s="6" t="e">
        <v>#NULL!</v>
      </c>
      <c r="I17" s="4" t="s">
        <v>1860</v>
      </c>
      <c r="J17" s="5"/>
      <c r="K17" s="5">
        <v>21</v>
      </c>
      <c r="L17" s="5">
        <v>11</v>
      </c>
      <c r="M17" s="5"/>
      <c r="N17" s="5"/>
      <c r="R17" s="4"/>
      <c r="S17" s="4" t="s">
        <v>230</v>
      </c>
      <c r="T17" s="27">
        <v>23</v>
      </c>
      <c r="V17" s="4"/>
      <c r="W17" s="4"/>
      <c r="X17" s="4" t="s">
        <v>2550</v>
      </c>
      <c r="Z17" s="4"/>
      <c r="AA17" s="4"/>
      <c r="AB17" s="4" t="s">
        <v>655</v>
      </c>
    </row>
    <row r="18" spans="1:28" x14ac:dyDescent="0.25">
      <c r="A18" s="4" t="s">
        <v>2606</v>
      </c>
      <c r="B18" s="6" t="e">
        <v>#NULL!</v>
      </c>
      <c r="C18" s="6">
        <v>0.3080357142857143</v>
      </c>
      <c r="D18" s="6">
        <v>1</v>
      </c>
      <c r="E18" s="6" t="e">
        <v>#NULL!</v>
      </c>
      <c r="F18" s="6" t="e">
        <v>#NULL!</v>
      </c>
      <c r="I18" s="4" t="s">
        <v>2606</v>
      </c>
      <c r="J18" s="5"/>
      <c r="K18" s="5">
        <v>69</v>
      </c>
      <c r="L18" s="5">
        <v>224</v>
      </c>
      <c r="M18" s="5"/>
      <c r="N18" s="5"/>
      <c r="R18" s="4" t="s">
        <v>5371</v>
      </c>
      <c r="S18" s="4" t="s">
        <v>131</v>
      </c>
      <c r="T18" s="27">
        <v>178</v>
      </c>
      <c r="V18" s="4"/>
      <c r="W18" s="4"/>
      <c r="X18" s="4" t="s">
        <v>127</v>
      </c>
      <c r="Z18" s="4"/>
      <c r="AA18" s="4"/>
      <c r="AB18" s="4" t="s">
        <v>898</v>
      </c>
    </row>
    <row r="19" spans="1:28" x14ac:dyDescent="0.25">
      <c r="A19" s="4" t="s">
        <v>5377</v>
      </c>
      <c r="B19" s="6" t="e">
        <v>#NULL!</v>
      </c>
      <c r="C19" s="6">
        <v>0.5</v>
      </c>
      <c r="D19" s="6">
        <v>1</v>
      </c>
      <c r="E19" s="6" t="e">
        <v>#NULL!</v>
      </c>
      <c r="F19" s="6" t="e">
        <v>#NULL!</v>
      </c>
      <c r="I19" s="4" t="s">
        <v>5377</v>
      </c>
      <c r="J19" s="5"/>
      <c r="K19" s="5">
        <v>1</v>
      </c>
      <c r="L19" s="5">
        <v>2</v>
      </c>
      <c r="M19" s="5"/>
      <c r="N19" s="5"/>
      <c r="R19" s="4"/>
      <c r="S19" s="4" t="s">
        <v>1686</v>
      </c>
      <c r="T19" s="27">
        <v>11</v>
      </c>
      <c r="V19" s="4"/>
      <c r="W19" s="4"/>
      <c r="X19" s="4" t="s">
        <v>655</v>
      </c>
      <c r="Z19" s="4"/>
      <c r="AA19" s="4"/>
      <c r="AB19" s="4" t="s">
        <v>249</v>
      </c>
    </row>
    <row r="20" spans="1:28" x14ac:dyDescent="0.25">
      <c r="A20" s="4" t="s">
        <v>4479</v>
      </c>
      <c r="B20" s="6"/>
      <c r="C20" s="6" t="e">
        <v>#NULL!</v>
      </c>
      <c r="D20" s="6"/>
      <c r="E20" s="6" t="e">
        <v>#NULL!</v>
      </c>
      <c r="F20" s="6"/>
      <c r="I20" s="4" t="s">
        <v>4479</v>
      </c>
      <c r="J20" s="5">
        <v>23</v>
      </c>
      <c r="K20" s="5"/>
      <c r="L20" s="5"/>
      <c r="M20" s="5"/>
      <c r="N20" s="5">
        <v>1</v>
      </c>
      <c r="R20" s="4"/>
      <c r="S20" s="4" t="s">
        <v>390</v>
      </c>
      <c r="T20" s="27">
        <v>116</v>
      </c>
      <c r="V20" s="4"/>
      <c r="W20" s="4"/>
      <c r="X20" s="4" t="s">
        <v>174</v>
      </c>
      <c r="Z20" s="4"/>
      <c r="AA20" s="4" t="s">
        <v>54</v>
      </c>
      <c r="AB20" s="4" t="s">
        <v>465</v>
      </c>
    </row>
    <row r="21" spans="1:28" x14ac:dyDescent="0.25">
      <c r="A21" s="4"/>
      <c r="B21" s="6"/>
      <c r="C21" s="6" t="e">
        <v>#NULL!</v>
      </c>
      <c r="D21" s="6"/>
      <c r="E21" s="6" t="e">
        <v>#NULL!</v>
      </c>
      <c r="F21" s="6" t="e">
        <v>#NULL!</v>
      </c>
      <c r="I21" s="4"/>
      <c r="J21" s="5">
        <v>90</v>
      </c>
      <c r="K21" s="5"/>
      <c r="L21" s="5"/>
      <c r="M21" s="5"/>
      <c r="N21" s="5"/>
      <c r="R21" s="4"/>
      <c r="S21" s="4" t="s">
        <v>230</v>
      </c>
      <c r="T21" s="27">
        <v>66</v>
      </c>
      <c r="V21" s="4"/>
      <c r="W21" s="4"/>
      <c r="X21" s="4" t="s">
        <v>533</v>
      </c>
      <c r="Z21" s="4"/>
      <c r="AA21" s="4"/>
      <c r="AB21" s="4" t="s">
        <v>723</v>
      </c>
    </row>
    <row r="22" spans="1:28" x14ac:dyDescent="0.25">
      <c r="A22" s="4" t="s">
        <v>5451</v>
      </c>
      <c r="B22" s="6" t="e">
        <v>#NULL!</v>
      </c>
      <c r="C22" s="6">
        <v>1.0606060606060606</v>
      </c>
      <c r="D22" s="6">
        <v>1</v>
      </c>
      <c r="E22" s="6" t="e">
        <v>#NULL!</v>
      </c>
      <c r="F22" s="6" t="e">
        <v>#NULL!</v>
      </c>
      <c r="I22" s="4" t="s">
        <v>5451</v>
      </c>
      <c r="J22" s="5"/>
      <c r="K22" s="5">
        <v>35</v>
      </c>
      <c r="L22" s="5">
        <v>33</v>
      </c>
      <c r="M22" s="5"/>
      <c r="N22" s="5"/>
      <c r="R22" s="4" t="s">
        <v>5372</v>
      </c>
      <c r="S22" s="4" t="s">
        <v>131</v>
      </c>
      <c r="T22" s="27">
        <v>49</v>
      </c>
      <c r="V22" s="4"/>
      <c r="W22" s="4"/>
      <c r="X22" s="4" t="s">
        <v>1086</v>
      </c>
      <c r="Z22" s="4"/>
      <c r="AA22" s="4"/>
      <c r="AB22" s="4" t="s">
        <v>388</v>
      </c>
    </row>
    <row r="23" spans="1:28" x14ac:dyDescent="0.25">
      <c r="A23" s="4" t="s">
        <v>5452</v>
      </c>
      <c r="B23" s="6" t="e">
        <v>#NULL!</v>
      </c>
      <c r="C23" s="6">
        <v>0.22727272727272727</v>
      </c>
      <c r="D23" s="6">
        <v>1</v>
      </c>
      <c r="E23" s="6" t="e">
        <v>#NULL!</v>
      </c>
      <c r="F23" s="6" t="e">
        <v>#NULL!</v>
      </c>
      <c r="I23" s="4" t="s">
        <v>5452</v>
      </c>
      <c r="J23" s="5"/>
      <c r="K23" s="5">
        <v>5</v>
      </c>
      <c r="L23" s="5">
        <v>22</v>
      </c>
      <c r="M23" s="5"/>
      <c r="N23" s="5"/>
      <c r="R23" s="4"/>
      <c r="S23" s="4" t="s">
        <v>390</v>
      </c>
      <c r="T23" s="27">
        <v>38</v>
      </c>
      <c r="V23" s="4"/>
      <c r="W23" s="4"/>
      <c r="X23" s="4" t="s">
        <v>465</v>
      </c>
      <c r="Z23" s="4"/>
      <c r="AA23" s="4"/>
      <c r="AB23" s="4" t="s">
        <v>417</v>
      </c>
    </row>
    <row r="24" spans="1:28" x14ac:dyDescent="0.25">
      <c r="A24" s="4" t="s">
        <v>5633</v>
      </c>
      <c r="B24" s="6" t="e">
        <v>#NULL!</v>
      </c>
      <c r="C24" s="6">
        <v>0.2857142857142857</v>
      </c>
      <c r="D24" s="6">
        <v>1</v>
      </c>
      <c r="E24" s="6" t="e">
        <v>#NULL!</v>
      </c>
      <c r="F24" s="6" t="e">
        <v>#NULL!</v>
      </c>
      <c r="I24" s="4" t="s">
        <v>5633</v>
      </c>
      <c r="J24" s="5"/>
      <c r="K24" s="5">
        <v>2</v>
      </c>
      <c r="L24" s="5">
        <v>7</v>
      </c>
      <c r="M24" s="5"/>
      <c r="N24" s="5"/>
      <c r="R24" s="4"/>
      <c r="S24" s="4" t="s">
        <v>230</v>
      </c>
      <c r="T24" s="27">
        <v>21</v>
      </c>
      <c r="V24" s="4"/>
      <c r="W24" s="4"/>
      <c r="X24" s="4" t="s">
        <v>474</v>
      </c>
      <c r="Z24" s="4"/>
      <c r="AA24" s="4"/>
      <c r="AB24" s="4" t="s">
        <v>777</v>
      </c>
    </row>
    <row r="25" spans="1:28" x14ac:dyDescent="0.25">
      <c r="R25" s="4" t="s">
        <v>5373</v>
      </c>
      <c r="S25" s="4" t="s">
        <v>131</v>
      </c>
      <c r="T25" s="27">
        <v>6</v>
      </c>
      <c r="V25" s="4"/>
      <c r="W25" s="4" t="s">
        <v>1686</v>
      </c>
      <c r="X25" s="4" t="s">
        <v>506</v>
      </c>
      <c r="Z25" s="4"/>
      <c r="AA25" s="4"/>
      <c r="AB25" s="4" t="s">
        <v>325</v>
      </c>
    </row>
    <row r="26" spans="1:28" x14ac:dyDescent="0.25">
      <c r="A26" s="3" t="s">
        <v>4480</v>
      </c>
      <c r="B26" s="3" t="s">
        <v>4496</v>
      </c>
      <c r="C26" s="4"/>
      <c r="D26" s="4"/>
      <c r="E26" s="4"/>
      <c r="F26" s="4"/>
      <c r="I26" s="3" t="s">
        <v>4480</v>
      </c>
      <c r="J26" s="4"/>
      <c r="K26" s="3" t="s">
        <v>4496</v>
      </c>
      <c r="L26" s="4"/>
      <c r="M26" s="4"/>
      <c r="N26" s="4"/>
      <c r="O26" s="4"/>
      <c r="R26" s="4" t="s">
        <v>5370</v>
      </c>
      <c r="S26" s="4" t="s">
        <v>1296</v>
      </c>
      <c r="T26" s="27">
        <v>5</v>
      </c>
      <c r="V26" s="4"/>
      <c r="W26" s="4" t="s">
        <v>390</v>
      </c>
      <c r="X26" s="4" t="s">
        <v>891</v>
      </c>
      <c r="Z26" s="4"/>
      <c r="AA26" s="4"/>
      <c r="AB26" s="4" t="s">
        <v>261</v>
      </c>
    </row>
    <row r="27" spans="1:28" x14ac:dyDescent="0.25">
      <c r="A27" s="3" t="s">
        <v>23</v>
      </c>
      <c r="B27" s="4" t="s">
        <v>4491</v>
      </c>
      <c r="C27" s="4" t="s">
        <v>50</v>
      </c>
      <c r="D27" s="4" t="s">
        <v>70</v>
      </c>
      <c r="E27" s="4" t="s">
        <v>4479</v>
      </c>
      <c r="F27" s="4" t="s">
        <v>5400</v>
      </c>
      <c r="G27" s="2"/>
      <c r="H27" s="2"/>
      <c r="I27" s="3" t="s">
        <v>23</v>
      </c>
      <c r="J27" s="3" t="s">
        <v>40</v>
      </c>
      <c r="K27" s="4" t="s">
        <v>4491</v>
      </c>
      <c r="L27" s="4" t="s">
        <v>50</v>
      </c>
      <c r="M27" s="4" t="s">
        <v>70</v>
      </c>
      <c r="N27" s="4" t="s">
        <v>4479</v>
      </c>
      <c r="O27" s="4" t="s">
        <v>5400</v>
      </c>
      <c r="R27" s="4"/>
      <c r="S27" s="4" t="s">
        <v>61</v>
      </c>
      <c r="T27" s="27">
        <v>17</v>
      </c>
      <c r="V27" s="4"/>
      <c r="W27" s="4"/>
      <c r="X27" s="4" t="s">
        <v>943</v>
      </c>
      <c r="Z27" s="4"/>
      <c r="AA27" s="4"/>
      <c r="AB27" s="4" t="s">
        <v>506</v>
      </c>
    </row>
    <row r="28" spans="1:28" x14ac:dyDescent="0.25">
      <c r="A28" s="4" t="s">
        <v>227</v>
      </c>
      <c r="B28" s="6" t="e">
        <v>#NULL!</v>
      </c>
      <c r="C28" s="6">
        <v>0.26315789473684209</v>
      </c>
      <c r="D28" s="6">
        <v>1</v>
      </c>
      <c r="E28" s="6" t="e">
        <v>#NULL!</v>
      </c>
      <c r="F28" s="6" t="e">
        <v>#NULL!</v>
      </c>
      <c r="I28" s="4" t="s">
        <v>227</v>
      </c>
      <c r="J28" s="4" t="s">
        <v>132</v>
      </c>
      <c r="K28" s="5"/>
      <c r="L28" s="5">
        <v>10</v>
      </c>
      <c r="M28" s="5">
        <v>38</v>
      </c>
      <c r="N28" s="5"/>
      <c r="O28" s="5"/>
      <c r="R28" s="4" t="s">
        <v>4479</v>
      </c>
      <c r="S28" s="4" t="s">
        <v>1296</v>
      </c>
      <c r="T28" s="25">
        <v>25</v>
      </c>
      <c r="V28" s="4"/>
      <c r="W28" s="4"/>
      <c r="X28" s="4" t="s">
        <v>898</v>
      </c>
      <c r="Z28" s="4"/>
      <c r="AA28" s="4"/>
      <c r="AB28" s="4" t="s">
        <v>399</v>
      </c>
    </row>
    <row r="29" spans="1:28" x14ac:dyDescent="0.25">
      <c r="A29" s="4" t="s">
        <v>212</v>
      </c>
      <c r="B29" s="6" t="e">
        <v>#NULL!</v>
      </c>
      <c r="C29" s="6">
        <v>0.21390374331550802</v>
      </c>
      <c r="D29" s="6">
        <v>1</v>
      </c>
      <c r="E29" s="6" t="e">
        <v>#NULL!</v>
      </c>
      <c r="F29" s="6" t="e">
        <v>#NULL!</v>
      </c>
      <c r="I29" s="4" t="s">
        <v>212</v>
      </c>
      <c r="J29" s="4" t="s">
        <v>132</v>
      </c>
      <c r="K29" s="5"/>
      <c r="L29" s="5">
        <v>40</v>
      </c>
      <c r="M29" s="5">
        <v>187</v>
      </c>
      <c r="N29" s="5"/>
      <c r="O29" s="5"/>
      <c r="R29" s="4"/>
      <c r="S29" s="4" t="s">
        <v>2607</v>
      </c>
      <c r="T29" s="25">
        <v>32</v>
      </c>
      <c r="V29" s="4"/>
      <c r="W29" s="4"/>
      <c r="X29" s="4" t="s">
        <v>901</v>
      </c>
      <c r="Z29" s="4"/>
      <c r="AA29" s="4"/>
      <c r="AB29" s="4" t="s">
        <v>4500</v>
      </c>
    </row>
    <row r="30" spans="1:28" x14ac:dyDescent="0.25">
      <c r="A30" s="4" t="s">
        <v>835</v>
      </c>
      <c r="B30" s="6" t="e">
        <v>#NULL!</v>
      </c>
      <c r="C30" s="6">
        <v>0.25</v>
      </c>
      <c r="D30" s="6">
        <v>1</v>
      </c>
      <c r="E30" s="6" t="e">
        <v>#NULL!</v>
      </c>
      <c r="F30" s="6" t="e">
        <v>#NULL!</v>
      </c>
      <c r="I30" s="4" t="s">
        <v>835</v>
      </c>
      <c r="J30" s="4" t="s">
        <v>132</v>
      </c>
      <c r="K30" s="5"/>
      <c r="L30" s="5">
        <v>3</v>
      </c>
      <c r="M30" s="5">
        <v>12</v>
      </c>
      <c r="N30" s="5"/>
      <c r="O30" s="5"/>
      <c r="R30" s="4"/>
      <c r="S30" s="4" t="s">
        <v>131</v>
      </c>
      <c r="T30" s="25">
        <v>15</v>
      </c>
      <c r="V30" s="4"/>
      <c r="W30" s="4"/>
      <c r="X30" s="4" t="s">
        <v>723</v>
      </c>
      <c r="Z30" s="4" t="s">
        <v>175</v>
      </c>
      <c r="AA30" s="4" t="s">
        <v>124</v>
      </c>
      <c r="AB30" s="4" t="s">
        <v>174</v>
      </c>
    </row>
    <row r="31" spans="1:28" x14ac:dyDescent="0.25">
      <c r="A31" s="4" t="s">
        <v>248</v>
      </c>
      <c r="B31" s="6" t="e">
        <v>#NULL!</v>
      </c>
      <c r="C31" s="6">
        <v>0.33333333333333331</v>
      </c>
      <c r="D31" s="6">
        <v>1</v>
      </c>
      <c r="E31" s="6" t="e">
        <v>#NULL!</v>
      </c>
      <c r="F31" s="6" t="e">
        <v>#NULL!</v>
      </c>
      <c r="I31" s="4" t="s">
        <v>248</v>
      </c>
      <c r="J31" s="4" t="s">
        <v>132</v>
      </c>
      <c r="K31" s="5"/>
      <c r="L31" s="5">
        <v>4</v>
      </c>
      <c r="M31" s="5">
        <v>12</v>
      </c>
      <c r="N31" s="5"/>
      <c r="O31" s="5"/>
      <c r="R31" s="4"/>
      <c r="S31" s="4" t="s">
        <v>390</v>
      </c>
      <c r="T31" s="25">
        <v>15</v>
      </c>
      <c r="V31" s="4"/>
      <c r="W31" s="4"/>
      <c r="X31" s="4" t="s">
        <v>388</v>
      </c>
      <c r="Z31" s="4"/>
      <c r="AA31" s="4"/>
      <c r="AB31" s="4" t="s">
        <v>533</v>
      </c>
    </row>
    <row r="32" spans="1:28" x14ac:dyDescent="0.25">
      <c r="A32" s="4" t="s">
        <v>1772</v>
      </c>
      <c r="B32" s="6" t="e">
        <v>#NULL!</v>
      </c>
      <c r="C32" s="6">
        <v>1</v>
      </c>
      <c r="D32" s="6">
        <v>1</v>
      </c>
      <c r="E32" s="6" t="e">
        <v>#NULL!</v>
      </c>
      <c r="F32" s="6" t="e">
        <v>#NULL!</v>
      </c>
      <c r="I32" s="4" t="s">
        <v>1772</v>
      </c>
      <c r="J32" s="4" t="s">
        <v>132</v>
      </c>
      <c r="K32" s="5"/>
      <c r="L32" s="5">
        <v>1</v>
      </c>
      <c r="M32" s="5">
        <v>1</v>
      </c>
      <c r="N32" s="5"/>
      <c r="O32" s="5"/>
      <c r="R32" s="4"/>
      <c r="S32" s="4" t="s">
        <v>230</v>
      </c>
      <c r="T32" s="25">
        <v>5</v>
      </c>
      <c r="V32" s="4"/>
      <c r="W32" s="4"/>
      <c r="X32" s="4" t="s">
        <v>417</v>
      </c>
      <c r="Z32" s="4"/>
      <c r="AA32" s="4"/>
      <c r="AB32" s="4" t="s">
        <v>901</v>
      </c>
    </row>
    <row r="33" spans="1:28" x14ac:dyDescent="0.25">
      <c r="A33" s="4" t="s">
        <v>136</v>
      </c>
      <c r="B33" s="6"/>
      <c r="C33" s="6" t="e">
        <v>#NULL!</v>
      </c>
      <c r="D33" s="6"/>
      <c r="E33" s="6" t="e">
        <v>#NULL!</v>
      </c>
      <c r="F33" s="6" t="e">
        <v>#NULL!</v>
      </c>
      <c r="I33" s="4" t="s">
        <v>136</v>
      </c>
      <c r="J33" s="4" t="s">
        <v>132</v>
      </c>
      <c r="K33" s="5">
        <v>14</v>
      </c>
      <c r="L33" s="5"/>
      <c r="M33" s="5"/>
      <c r="N33" s="5"/>
      <c r="O33" s="5"/>
      <c r="R33" s="4"/>
      <c r="S33" s="4" t="s">
        <v>4479</v>
      </c>
      <c r="T33" s="25"/>
      <c r="V33" s="4"/>
      <c r="W33" s="4"/>
      <c r="X33" s="4" t="s">
        <v>777</v>
      </c>
      <c r="Z33" s="4"/>
      <c r="AA33" s="4"/>
      <c r="AB33" s="4" t="s">
        <v>298</v>
      </c>
    </row>
    <row r="34" spans="1:28" x14ac:dyDescent="0.25">
      <c r="A34" s="4" t="s">
        <v>398</v>
      </c>
      <c r="B34" s="6" t="e">
        <v>#NULL!</v>
      </c>
      <c r="C34" s="6">
        <v>0.2608695652173913</v>
      </c>
      <c r="D34" s="6">
        <v>1</v>
      </c>
      <c r="E34" s="6" t="e">
        <v>#NULL!</v>
      </c>
      <c r="F34" s="6" t="e">
        <v>#NULL!</v>
      </c>
      <c r="I34" s="4" t="s">
        <v>398</v>
      </c>
      <c r="J34" s="4" t="s">
        <v>132</v>
      </c>
      <c r="K34" s="5"/>
      <c r="L34" s="5">
        <v>12</v>
      </c>
      <c r="M34" s="5">
        <v>46</v>
      </c>
      <c r="N34" s="5"/>
      <c r="O34" s="5"/>
      <c r="V34" s="4"/>
      <c r="W34" s="4"/>
      <c r="X34" s="4" t="s">
        <v>399</v>
      </c>
      <c r="Z34" s="4"/>
      <c r="AA34" s="4"/>
      <c r="AB34" s="4" t="s">
        <v>4478</v>
      </c>
    </row>
    <row r="35" spans="1:28" x14ac:dyDescent="0.25">
      <c r="A35" s="4" t="s">
        <v>843</v>
      </c>
      <c r="B35" s="6" t="e">
        <v>#NULL!</v>
      </c>
      <c r="C35" s="6">
        <v>0.25</v>
      </c>
      <c r="D35" s="6">
        <v>1</v>
      </c>
      <c r="E35" s="6" t="e">
        <v>#NULL!</v>
      </c>
      <c r="F35" s="6" t="e">
        <v>#NULL!</v>
      </c>
      <c r="I35" s="4" t="s">
        <v>843</v>
      </c>
      <c r="J35" s="4" t="s">
        <v>132</v>
      </c>
      <c r="K35" s="5"/>
      <c r="L35" s="5">
        <v>1</v>
      </c>
      <c r="M35" s="5">
        <v>4</v>
      </c>
      <c r="N35" s="5"/>
      <c r="O35" s="5"/>
      <c r="V35" s="4"/>
      <c r="W35" s="4"/>
      <c r="X35" s="4" t="s">
        <v>401</v>
      </c>
      <c r="Z35" s="4"/>
      <c r="AA35" s="4"/>
      <c r="AB35" s="4" t="s">
        <v>1086</v>
      </c>
    </row>
    <row r="36" spans="1:28" x14ac:dyDescent="0.25">
      <c r="A36" s="4" t="s">
        <v>2549</v>
      </c>
      <c r="B36" s="6" t="e">
        <v>#NULL!</v>
      </c>
      <c r="C36" s="6">
        <v>0.2</v>
      </c>
      <c r="D36" s="6">
        <v>1</v>
      </c>
      <c r="E36" s="6" t="e">
        <v>#NULL!</v>
      </c>
      <c r="F36" s="6" t="e">
        <v>#NULL!</v>
      </c>
      <c r="I36" s="4" t="s">
        <v>2549</v>
      </c>
      <c r="J36" s="4" t="s">
        <v>132</v>
      </c>
      <c r="K36" s="5"/>
      <c r="L36" s="5">
        <v>1</v>
      </c>
      <c r="M36" s="5">
        <v>5</v>
      </c>
      <c r="N36" s="5"/>
      <c r="O36" s="5"/>
      <c r="V36" s="4"/>
      <c r="W36" s="4"/>
      <c r="X36" s="4" t="s">
        <v>4501</v>
      </c>
      <c r="Z36" s="4"/>
      <c r="AA36" s="4" t="s">
        <v>54</v>
      </c>
      <c r="AB36" s="4" t="s">
        <v>474</v>
      </c>
    </row>
    <row r="37" spans="1:28" x14ac:dyDescent="0.25">
      <c r="A37" s="4" t="s">
        <v>1089</v>
      </c>
      <c r="B37" s="6"/>
      <c r="C37" s="6" t="e">
        <v>#NULL!</v>
      </c>
      <c r="D37" s="6"/>
      <c r="E37" s="6" t="e">
        <v>#NULL!</v>
      </c>
      <c r="F37" s="6" t="e">
        <v>#NULL!</v>
      </c>
      <c r="I37" s="4" t="s">
        <v>1089</v>
      </c>
      <c r="J37" s="4" t="s">
        <v>132</v>
      </c>
      <c r="K37" s="5">
        <v>11</v>
      </c>
      <c r="L37" s="5"/>
      <c r="M37" s="5"/>
      <c r="N37" s="5"/>
      <c r="O37" s="5"/>
      <c r="V37" s="4"/>
      <c r="W37" s="4" t="s">
        <v>230</v>
      </c>
      <c r="X37" s="4" t="s">
        <v>228</v>
      </c>
      <c r="Z37" s="4"/>
      <c r="AA37" s="4"/>
      <c r="AB37" s="4" t="s">
        <v>401</v>
      </c>
    </row>
    <row r="38" spans="1:28" x14ac:dyDescent="0.25">
      <c r="A38" s="4" t="s">
        <v>1085</v>
      </c>
      <c r="B38" s="6" t="e">
        <v>#NULL!</v>
      </c>
      <c r="C38" s="6">
        <v>0.25</v>
      </c>
      <c r="D38" s="6">
        <v>1</v>
      </c>
      <c r="E38" s="6" t="e">
        <v>#NULL!</v>
      </c>
      <c r="F38" s="6" t="e">
        <v>#NULL!</v>
      </c>
      <c r="I38" s="4" t="s">
        <v>1085</v>
      </c>
      <c r="J38" s="4" t="s">
        <v>132</v>
      </c>
      <c r="K38" s="5"/>
      <c r="L38" s="5">
        <v>1</v>
      </c>
      <c r="M38" s="5">
        <v>4</v>
      </c>
      <c r="N38" s="5"/>
      <c r="O38" s="5"/>
      <c r="V38" s="4"/>
      <c r="W38" s="4"/>
      <c r="X38" s="4" t="s">
        <v>249</v>
      </c>
      <c r="Z38" s="4"/>
      <c r="AA38" s="4"/>
      <c r="AB38" s="4" t="s">
        <v>4501</v>
      </c>
    </row>
    <row r="39" spans="1:28" x14ac:dyDescent="0.25">
      <c r="A39" s="4" t="s">
        <v>4502</v>
      </c>
      <c r="B39" s="6"/>
      <c r="C39" s="6" t="e">
        <v>#NULL!</v>
      </c>
      <c r="D39" s="6"/>
      <c r="E39" s="6" t="e">
        <v>#NULL!</v>
      </c>
      <c r="F39" s="6" t="e">
        <v>#NULL!</v>
      </c>
      <c r="I39" s="4" t="s">
        <v>4502</v>
      </c>
      <c r="J39" s="4" t="s">
        <v>132</v>
      </c>
      <c r="K39" s="5">
        <v>11</v>
      </c>
      <c r="L39" s="5"/>
      <c r="M39" s="5"/>
      <c r="N39" s="5"/>
      <c r="O39" s="5"/>
      <c r="V39" s="4"/>
      <c r="W39" s="4"/>
      <c r="X39" s="4" t="s">
        <v>298</v>
      </c>
      <c r="Z39" s="4" t="s">
        <v>57</v>
      </c>
      <c r="AA39" s="4" t="s">
        <v>124</v>
      </c>
      <c r="AB39" s="4" t="s">
        <v>3579</v>
      </c>
    </row>
    <row r="40" spans="1:28" x14ac:dyDescent="0.25">
      <c r="A40" s="4" t="s">
        <v>297</v>
      </c>
      <c r="B40" s="6" t="e">
        <v>#NULL!</v>
      </c>
      <c r="C40" s="6">
        <v>0.5</v>
      </c>
      <c r="D40" s="6">
        <v>1</v>
      </c>
      <c r="E40" s="6" t="e">
        <v>#NULL!</v>
      </c>
      <c r="F40" s="6" t="e">
        <v>#NULL!</v>
      </c>
      <c r="I40" s="4" t="s">
        <v>297</v>
      </c>
      <c r="J40" s="4" t="s">
        <v>132</v>
      </c>
      <c r="K40" s="5"/>
      <c r="L40" s="5">
        <v>7</v>
      </c>
      <c r="M40" s="5">
        <v>14</v>
      </c>
      <c r="N40" s="5"/>
      <c r="O40" s="5"/>
      <c r="V40" s="4"/>
      <c r="W40" s="4"/>
      <c r="X40" s="4" t="s">
        <v>4478</v>
      </c>
      <c r="Z40" s="4"/>
      <c r="AA40" s="4"/>
      <c r="AB40" s="4" t="s">
        <v>1670</v>
      </c>
    </row>
    <row r="41" spans="1:28" x14ac:dyDescent="0.25">
      <c r="A41" s="4" t="s">
        <v>179</v>
      </c>
      <c r="B41" s="6"/>
      <c r="C41" s="6" t="e">
        <v>#NULL!</v>
      </c>
      <c r="D41" s="6"/>
      <c r="E41" s="6" t="e">
        <v>#NULL!</v>
      </c>
      <c r="F41" s="6" t="e">
        <v>#NULL!</v>
      </c>
      <c r="I41" s="4" t="s">
        <v>179</v>
      </c>
      <c r="J41" s="4" t="s">
        <v>132</v>
      </c>
      <c r="K41" s="5">
        <v>14</v>
      </c>
      <c r="L41" s="5"/>
      <c r="M41" s="5"/>
      <c r="N41" s="5"/>
      <c r="O41" s="5"/>
      <c r="V41" s="4"/>
      <c r="W41" s="4"/>
      <c r="X41" s="4" t="s">
        <v>325</v>
      </c>
      <c r="Z41" s="4"/>
      <c r="AA41" s="4"/>
      <c r="AB41" s="4" t="s">
        <v>2048</v>
      </c>
    </row>
    <row r="42" spans="1:28" x14ac:dyDescent="0.25">
      <c r="A42" s="4" t="s">
        <v>173</v>
      </c>
      <c r="B42" s="6" t="e">
        <v>#NULL!</v>
      </c>
      <c r="C42" s="6">
        <v>0.20588235294117646</v>
      </c>
      <c r="D42" s="6">
        <v>1</v>
      </c>
      <c r="E42" s="6" t="e">
        <v>#NULL!</v>
      </c>
      <c r="F42" s="6" t="e">
        <v>#NULL!</v>
      </c>
      <c r="I42" s="4" t="s">
        <v>173</v>
      </c>
      <c r="J42" s="4" t="s">
        <v>132</v>
      </c>
      <c r="K42" s="5"/>
      <c r="L42" s="5">
        <v>14</v>
      </c>
      <c r="M42" s="5">
        <v>68</v>
      </c>
      <c r="N42" s="5"/>
      <c r="O42" s="5"/>
      <c r="V42" s="4"/>
      <c r="W42" s="4"/>
      <c r="X42" s="4" t="s">
        <v>261</v>
      </c>
      <c r="Z42" s="4"/>
      <c r="AA42" s="4"/>
      <c r="AB42" s="4" t="s">
        <v>2126</v>
      </c>
    </row>
    <row r="43" spans="1:28" x14ac:dyDescent="0.25">
      <c r="A43" s="4" t="s">
        <v>1765</v>
      </c>
      <c r="B43" s="6"/>
      <c r="C43" s="6" t="e">
        <v>#NULL!</v>
      </c>
      <c r="D43" s="6"/>
      <c r="E43" s="6" t="e">
        <v>#NULL!</v>
      </c>
      <c r="F43" s="6" t="e">
        <v>#NULL!</v>
      </c>
      <c r="I43" s="4" t="s">
        <v>1765</v>
      </c>
      <c r="J43" s="4" t="s">
        <v>1762</v>
      </c>
      <c r="K43" s="5">
        <v>9</v>
      </c>
      <c r="L43" s="5"/>
      <c r="M43" s="5"/>
      <c r="N43" s="5"/>
      <c r="O43" s="5"/>
      <c r="V43" s="4"/>
      <c r="W43" s="4"/>
      <c r="X43" s="4" t="s">
        <v>4500</v>
      </c>
      <c r="Z43" s="4"/>
      <c r="AA43" s="4"/>
      <c r="AB43" s="4" t="s">
        <v>1839</v>
      </c>
    </row>
    <row r="44" spans="1:28" x14ac:dyDescent="0.25">
      <c r="A44" s="4" t="s">
        <v>1758</v>
      </c>
      <c r="B44" s="6" t="e">
        <v>#NULL!</v>
      </c>
      <c r="C44" s="6">
        <v>0.21052631578947367</v>
      </c>
      <c r="D44" s="6">
        <v>1</v>
      </c>
      <c r="E44" s="6" t="e">
        <v>#NULL!</v>
      </c>
      <c r="F44" s="6" t="e">
        <v>#NULL!</v>
      </c>
      <c r="I44" s="4" t="s">
        <v>1758</v>
      </c>
      <c r="J44" s="4" t="s">
        <v>1762</v>
      </c>
      <c r="K44" s="5"/>
      <c r="L44" s="5">
        <v>4</v>
      </c>
      <c r="M44" s="5">
        <v>19</v>
      </c>
      <c r="N44" s="5"/>
      <c r="O44" s="5"/>
      <c r="V44" s="4" t="s">
        <v>1762</v>
      </c>
      <c r="W44" s="4" t="s">
        <v>1296</v>
      </c>
      <c r="X44" s="4" t="s">
        <v>1839</v>
      </c>
      <c r="Z44" s="4"/>
      <c r="AA44" s="4"/>
      <c r="AB44" s="4" t="s">
        <v>2242</v>
      </c>
    </row>
    <row r="45" spans="1:28" x14ac:dyDescent="0.25">
      <c r="A45" s="4" t="s">
        <v>1843</v>
      </c>
      <c r="B45" s="6" t="e">
        <v>#NULL!</v>
      </c>
      <c r="C45" s="6">
        <v>0.22222222222222221</v>
      </c>
      <c r="D45" s="6">
        <v>1</v>
      </c>
      <c r="E45" s="6" t="e">
        <v>#NULL!</v>
      </c>
      <c r="F45" s="6" t="e">
        <v>#NULL!</v>
      </c>
      <c r="I45" s="4" t="s">
        <v>1843</v>
      </c>
      <c r="J45" s="4" t="s">
        <v>1762</v>
      </c>
      <c r="K45" s="5"/>
      <c r="L45" s="5">
        <v>4</v>
      </c>
      <c r="M45" s="5">
        <v>18</v>
      </c>
      <c r="N45" s="5"/>
      <c r="O45" s="5"/>
      <c r="V45" s="4"/>
      <c r="W45" s="4" t="s">
        <v>61</v>
      </c>
      <c r="X45" s="4" t="s">
        <v>1873</v>
      </c>
      <c r="Z45" s="4"/>
      <c r="AA45" s="4"/>
      <c r="AB45" s="4" t="s">
        <v>2289</v>
      </c>
    </row>
    <row r="46" spans="1:28" x14ac:dyDescent="0.25">
      <c r="A46" s="4" t="s">
        <v>4173</v>
      </c>
      <c r="B46" s="6" t="e">
        <v>#NULL!</v>
      </c>
      <c r="C46" s="6">
        <v>0.13114754098360656</v>
      </c>
      <c r="D46" s="6">
        <v>1</v>
      </c>
      <c r="E46" s="6" t="e">
        <v>#NULL!</v>
      </c>
      <c r="F46" s="6" t="e">
        <v>#NULL!</v>
      </c>
      <c r="I46" s="4" t="s">
        <v>4173</v>
      </c>
      <c r="J46" s="4" t="s">
        <v>65</v>
      </c>
      <c r="K46" s="5"/>
      <c r="L46" s="5">
        <v>8</v>
      </c>
      <c r="M46" s="5">
        <v>61</v>
      </c>
      <c r="N46" s="5"/>
      <c r="O46" s="5"/>
      <c r="V46" s="4"/>
      <c r="W46" s="4"/>
      <c r="X46" s="4" t="s">
        <v>1778</v>
      </c>
      <c r="Z46" s="4"/>
      <c r="AA46" s="4"/>
      <c r="AB46" s="4" t="s">
        <v>3396</v>
      </c>
    </row>
    <row r="47" spans="1:28" x14ac:dyDescent="0.25">
      <c r="A47" s="4" t="s">
        <v>1777</v>
      </c>
      <c r="B47" s="6" t="e">
        <v>#NULL!</v>
      </c>
      <c r="C47" s="6">
        <v>0.20394736842105263</v>
      </c>
      <c r="D47" s="6">
        <v>1</v>
      </c>
      <c r="E47" s="6" t="e">
        <v>#NULL!</v>
      </c>
      <c r="F47" s="6" t="e">
        <v>#NULL!</v>
      </c>
      <c r="I47" s="4" t="s">
        <v>1777</v>
      </c>
      <c r="J47" s="4" t="s">
        <v>1762</v>
      </c>
      <c r="K47" s="5"/>
      <c r="L47" s="5">
        <v>31</v>
      </c>
      <c r="M47" s="5">
        <v>152</v>
      </c>
      <c r="N47" s="5"/>
      <c r="O47" s="5"/>
      <c r="V47" s="4"/>
      <c r="W47" s="4"/>
      <c r="X47" s="4" t="s">
        <v>2351</v>
      </c>
      <c r="Z47" s="4"/>
      <c r="AA47" s="4"/>
      <c r="AB47" s="4" t="s">
        <v>3488</v>
      </c>
    </row>
    <row r="48" spans="1:28" x14ac:dyDescent="0.25">
      <c r="A48" s="4" t="s">
        <v>1838</v>
      </c>
      <c r="B48" s="6" t="e">
        <v>#NULL!</v>
      </c>
      <c r="C48" s="6">
        <v>0.18181818181818182</v>
      </c>
      <c r="D48" s="6">
        <v>1</v>
      </c>
      <c r="E48" s="6" t="e">
        <v>#NULL!</v>
      </c>
      <c r="F48" s="6" t="e">
        <v>#NULL!</v>
      </c>
      <c r="I48" s="4" t="s">
        <v>1838</v>
      </c>
      <c r="J48" s="4" t="s">
        <v>1762</v>
      </c>
      <c r="K48" s="5"/>
      <c r="L48" s="5">
        <v>4</v>
      </c>
      <c r="M48" s="5">
        <v>22</v>
      </c>
      <c r="N48" s="5"/>
      <c r="O48" s="5"/>
      <c r="V48" s="4"/>
      <c r="W48" s="4"/>
      <c r="X48" s="4" t="s">
        <v>2425</v>
      </c>
      <c r="Z48" s="4"/>
      <c r="AA48" s="4"/>
      <c r="AB48" s="4" t="s">
        <v>3564</v>
      </c>
    </row>
    <row r="49" spans="1:28" x14ac:dyDescent="0.25">
      <c r="A49" s="4" t="s">
        <v>53</v>
      </c>
      <c r="B49" s="6" t="e">
        <v>#NULL!</v>
      </c>
      <c r="C49" s="6">
        <v>0.29629629629629628</v>
      </c>
      <c r="D49" s="6">
        <v>1</v>
      </c>
      <c r="E49" s="6" t="e">
        <v>#NULL!</v>
      </c>
      <c r="F49" s="6" t="e">
        <v>#NULL!</v>
      </c>
      <c r="I49" s="4" t="s">
        <v>53</v>
      </c>
      <c r="J49" s="4" t="s">
        <v>65</v>
      </c>
      <c r="K49" s="5"/>
      <c r="L49" s="5">
        <v>48</v>
      </c>
      <c r="M49" s="5">
        <v>162</v>
      </c>
      <c r="N49" s="5"/>
      <c r="O49" s="5"/>
      <c r="V49" s="4"/>
      <c r="W49" s="4"/>
      <c r="X49" s="4" t="s">
        <v>2263</v>
      </c>
      <c r="Z49" s="4"/>
      <c r="AA49" s="4"/>
      <c r="AB49" s="4" t="s">
        <v>3960</v>
      </c>
    </row>
    <row r="50" spans="1:28" x14ac:dyDescent="0.25">
      <c r="A50" s="4" t="s">
        <v>1253</v>
      </c>
      <c r="B50" s="6" t="e">
        <v>#NULL!</v>
      </c>
      <c r="C50" s="6">
        <v>0.23756906077348067</v>
      </c>
      <c r="D50" s="6">
        <v>1</v>
      </c>
      <c r="E50" s="6" t="e">
        <v>#NULL!</v>
      </c>
      <c r="F50" s="6" t="e">
        <v>#NULL!</v>
      </c>
      <c r="I50" s="4" t="s">
        <v>1253</v>
      </c>
      <c r="J50" s="4" t="s">
        <v>1260</v>
      </c>
      <c r="K50" s="5"/>
      <c r="L50" s="5">
        <v>43</v>
      </c>
      <c r="M50" s="5">
        <v>181</v>
      </c>
      <c r="N50" s="5"/>
      <c r="O50" s="5"/>
      <c r="V50" s="4"/>
      <c r="W50" s="4" t="s">
        <v>2756</v>
      </c>
      <c r="X50" s="4" t="s">
        <v>3396</v>
      </c>
      <c r="Z50" s="4"/>
      <c r="AA50" s="4"/>
      <c r="AB50" s="4" t="s">
        <v>4075</v>
      </c>
    </row>
    <row r="51" spans="1:28" x14ac:dyDescent="0.25">
      <c r="A51" s="4" t="s">
        <v>1857</v>
      </c>
      <c r="B51" s="6" t="e">
        <v>#NULL!</v>
      </c>
      <c r="C51" s="6">
        <v>1.9090909090909092</v>
      </c>
      <c r="D51" s="6">
        <v>1</v>
      </c>
      <c r="E51" s="6" t="e">
        <v>#NULL!</v>
      </c>
      <c r="F51" s="6" t="e">
        <v>#NULL!</v>
      </c>
      <c r="I51" s="4" t="s">
        <v>1857</v>
      </c>
      <c r="J51" s="4" t="s">
        <v>1260</v>
      </c>
      <c r="K51" s="5"/>
      <c r="L51" s="5">
        <v>21</v>
      </c>
      <c r="M51" s="5">
        <v>11</v>
      </c>
      <c r="N51" s="5"/>
      <c r="O51" s="5"/>
      <c r="V51" s="4"/>
      <c r="W51" s="4"/>
      <c r="X51" s="4" t="s">
        <v>3488</v>
      </c>
      <c r="Z51" s="4"/>
      <c r="AA51" s="4"/>
      <c r="AB51" s="4" t="s">
        <v>4483</v>
      </c>
    </row>
    <row r="52" spans="1:28" x14ac:dyDescent="0.25">
      <c r="A52" s="4" t="s">
        <v>2576</v>
      </c>
      <c r="B52" s="6" t="e">
        <v>#NULL!</v>
      </c>
      <c r="C52" s="6">
        <v>0.5</v>
      </c>
      <c r="D52" s="6">
        <v>1</v>
      </c>
      <c r="E52" s="6" t="e">
        <v>#NULL!</v>
      </c>
      <c r="F52" s="6" t="e">
        <v>#NULL!</v>
      </c>
      <c r="I52" s="4" t="s">
        <v>2576</v>
      </c>
      <c r="J52" s="4" t="s">
        <v>132</v>
      </c>
      <c r="K52" s="5"/>
      <c r="L52" s="5">
        <v>1</v>
      </c>
      <c r="M52" s="5">
        <v>2</v>
      </c>
      <c r="N52" s="5"/>
      <c r="O52" s="5"/>
      <c r="V52" s="4"/>
      <c r="W52" s="4"/>
      <c r="X52" s="4" t="s">
        <v>3564</v>
      </c>
      <c r="Z52" s="4"/>
      <c r="AA52" s="4"/>
      <c r="AB52" s="4" t="s">
        <v>5643</v>
      </c>
    </row>
    <row r="53" spans="1:28" x14ac:dyDescent="0.25">
      <c r="A53" s="4" t="s">
        <v>4479</v>
      </c>
      <c r="B53" s="6"/>
      <c r="C53" s="6" t="e">
        <v>#NULL!</v>
      </c>
      <c r="D53" s="6"/>
      <c r="E53" s="6" t="e">
        <v>#NULL!</v>
      </c>
      <c r="F53" s="6" t="e">
        <v>#NULL!</v>
      </c>
      <c r="I53" s="4" t="s">
        <v>4479</v>
      </c>
      <c r="J53" s="4"/>
      <c r="K53" s="5">
        <v>23</v>
      </c>
      <c r="L53" s="5"/>
      <c r="M53" s="5"/>
      <c r="N53" s="5"/>
      <c r="O53" s="5"/>
      <c r="V53" s="4"/>
      <c r="W53" s="4"/>
      <c r="X53" s="4" t="s">
        <v>2754</v>
      </c>
      <c r="Z53" s="4"/>
      <c r="AA53" s="4" t="s">
        <v>54</v>
      </c>
      <c r="AB53" s="4" t="s">
        <v>1873</v>
      </c>
    </row>
    <row r="54" spans="1:28" x14ac:dyDescent="0.25">
      <c r="A54" s="4" t="s">
        <v>5400</v>
      </c>
      <c r="B54" s="6" t="e">
        <v>#NULL!</v>
      </c>
      <c r="C54" s="6" t="e">
        <v>#NULL!</v>
      </c>
      <c r="D54" s="6"/>
      <c r="E54" s="6" t="e">
        <v>#NULL!</v>
      </c>
      <c r="F54" s="6"/>
      <c r="I54" s="4"/>
      <c r="J54" s="4" t="s">
        <v>4479</v>
      </c>
      <c r="K54" s="5"/>
      <c r="L54" s="5"/>
      <c r="M54" s="5"/>
      <c r="N54" s="5"/>
      <c r="O54" s="5"/>
      <c r="V54" s="4"/>
      <c r="W54" s="4"/>
      <c r="X54" s="4" t="s">
        <v>2841</v>
      </c>
      <c r="Z54" s="4"/>
      <c r="AA54" s="4"/>
      <c r="AB54" s="4" t="s">
        <v>1778</v>
      </c>
    </row>
    <row r="55" spans="1:28" x14ac:dyDescent="0.25">
      <c r="A55" s="4" t="s">
        <v>5416</v>
      </c>
      <c r="B55" s="6"/>
      <c r="C55" s="6" t="e">
        <v>#NULL!</v>
      </c>
      <c r="D55" s="6"/>
      <c r="E55" s="6" t="e">
        <v>#NULL!</v>
      </c>
      <c r="F55" s="6" t="e">
        <v>#NULL!</v>
      </c>
      <c r="I55" s="4" t="s">
        <v>5400</v>
      </c>
      <c r="J55" s="4"/>
      <c r="K55" s="5"/>
      <c r="L55" s="5"/>
      <c r="M55" s="5"/>
      <c r="N55" s="5"/>
      <c r="O55" s="5">
        <v>1</v>
      </c>
      <c r="V55" s="4"/>
      <c r="W55" s="4"/>
      <c r="X55" s="4" t="s">
        <v>2940</v>
      </c>
      <c r="Z55" s="4"/>
      <c r="AA55" s="4"/>
      <c r="AB55" s="4" t="s">
        <v>2351</v>
      </c>
    </row>
    <row r="56" spans="1:28" x14ac:dyDescent="0.25">
      <c r="A56" s="4" t="s">
        <v>5420</v>
      </c>
      <c r="B56" s="6"/>
      <c r="C56" s="6" t="e">
        <v>#NULL!</v>
      </c>
      <c r="D56" s="6"/>
      <c r="E56" s="6" t="e">
        <v>#NULL!</v>
      </c>
      <c r="F56" s="6" t="e">
        <v>#NULL!</v>
      </c>
      <c r="I56" s="4" t="s">
        <v>5416</v>
      </c>
      <c r="J56" s="4" t="s">
        <v>132</v>
      </c>
      <c r="K56" s="5">
        <v>14</v>
      </c>
      <c r="L56" s="5"/>
      <c r="M56" s="5"/>
      <c r="N56" s="5"/>
      <c r="O56" s="5"/>
      <c r="V56" s="4"/>
      <c r="W56" s="4"/>
      <c r="X56" s="4" t="s">
        <v>1858</v>
      </c>
      <c r="Z56" s="4"/>
      <c r="AA56" s="4"/>
      <c r="AB56" s="4" t="s">
        <v>2425</v>
      </c>
    </row>
    <row r="57" spans="1:28" x14ac:dyDescent="0.25">
      <c r="A57" s="4" t="s">
        <v>5449</v>
      </c>
      <c r="B57" s="6" t="e">
        <v>#NULL!</v>
      </c>
      <c r="C57" s="6">
        <v>0.20178041543026706</v>
      </c>
      <c r="D57" s="6">
        <v>1</v>
      </c>
      <c r="E57" s="6" t="e">
        <v>#NULL!</v>
      </c>
      <c r="F57" s="6" t="e">
        <v>#NULL!</v>
      </c>
      <c r="I57" s="4" t="s">
        <v>5420</v>
      </c>
      <c r="J57" s="4"/>
      <c r="K57" s="5">
        <v>8</v>
      </c>
      <c r="L57" s="5"/>
      <c r="M57" s="5"/>
      <c r="N57" s="5"/>
      <c r="O57" s="5"/>
      <c r="V57" s="4"/>
      <c r="W57" s="4" t="s">
        <v>2723</v>
      </c>
      <c r="X57" s="4" t="s">
        <v>2289</v>
      </c>
      <c r="Z57" s="4"/>
      <c r="AA57" s="4"/>
      <c r="AB57" s="4" t="s">
        <v>2263</v>
      </c>
    </row>
    <row r="58" spans="1:28" x14ac:dyDescent="0.25">
      <c r="A58" s="4" t="s">
        <v>5447</v>
      </c>
      <c r="B58" s="6" t="e">
        <v>#NULL!</v>
      </c>
      <c r="C58" s="6">
        <v>1.0606060606060606</v>
      </c>
      <c r="D58" s="6">
        <v>1</v>
      </c>
      <c r="E58" s="6" t="e">
        <v>#NULL!</v>
      </c>
      <c r="F58" s="6" t="e">
        <v>#NULL!</v>
      </c>
      <c r="I58" s="4" t="s">
        <v>5449</v>
      </c>
      <c r="J58" s="4" t="s">
        <v>1762</v>
      </c>
      <c r="K58" s="5"/>
      <c r="L58" s="5">
        <v>68</v>
      </c>
      <c r="M58" s="5">
        <v>337</v>
      </c>
      <c r="N58" s="5"/>
      <c r="O58" s="5"/>
      <c r="V58" s="4"/>
      <c r="W58" s="4"/>
      <c r="X58" s="4" t="s">
        <v>4483</v>
      </c>
      <c r="Z58" s="4"/>
      <c r="AA58" s="4"/>
      <c r="AB58" s="4" t="s">
        <v>56</v>
      </c>
    </row>
    <row r="59" spans="1:28" x14ac:dyDescent="0.25">
      <c r="A59" s="4" t="s">
        <v>5450</v>
      </c>
      <c r="B59" s="6" t="e">
        <v>#NULL!</v>
      </c>
      <c r="C59" s="6">
        <v>0.3080357142857143</v>
      </c>
      <c r="D59" s="6">
        <v>1</v>
      </c>
      <c r="E59" s="6" t="e">
        <v>#NULL!</v>
      </c>
      <c r="F59" s="6" t="e">
        <v>#NULL!</v>
      </c>
      <c r="I59" s="4" t="s">
        <v>5447</v>
      </c>
      <c r="J59" s="4" t="s">
        <v>1762</v>
      </c>
      <c r="K59" s="5"/>
      <c r="L59" s="5">
        <v>35</v>
      </c>
      <c r="M59" s="5">
        <v>33</v>
      </c>
      <c r="N59" s="5"/>
      <c r="O59" s="5"/>
      <c r="V59" s="4"/>
      <c r="W59" s="4"/>
      <c r="X59" s="4" t="s">
        <v>3624</v>
      </c>
      <c r="Z59" s="4"/>
      <c r="AA59" s="4"/>
      <c r="AB59" s="4" t="s">
        <v>3624</v>
      </c>
    </row>
    <row r="60" spans="1:28" x14ac:dyDescent="0.25">
      <c r="A60" s="4" t="s">
        <v>5448</v>
      </c>
      <c r="B60" s="6" t="e">
        <v>#NULL!</v>
      </c>
      <c r="C60" s="6">
        <v>0.22727272727272727</v>
      </c>
      <c r="D60" s="6">
        <v>1</v>
      </c>
      <c r="E60" s="6" t="e">
        <v>#NULL!</v>
      </c>
      <c r="F60" s="6" t="e">
        <v>#NULL!</v>
      </c>
      <c r="I60" s="4" t="s">
        <v>5450</v>
      </c>
      <c r="J60" s="4" t="s">
        <v>1762</v>
      </c>
      <c r="K60" s="5"/>
      <c r="L60" s="5">
        <v>69</v>
      </c>
      <c r="M60" s="5">
        <v>224</v>
      </c>
      <c r="N60" s="5"/>
      <c r="O60" s="5"/>
      <c r="V60" s="4"/>
      <c r="W60" s="4"/>
      <c r="X60" s="4" t="s">
        <v>3692</v>
      </c>
      <c r="Z60" s="4"/>
      <c r="AA60" s="4"/>
      <c r="AB60" s="4" t="s">
        <v>3692</v>
      </c>
    </row>
    <row r="61" spans="1:28" x14ac:dyDescent="0.25">
      <c r="A61" s="4" t="s">
        <v>5632</v>
      </c>
      <c r="B61" s="6" t="e">
        <v>#NULL!</v>
      </c>
      <c r="C61" s="6">
        <v>0.2857142857142857</v>
      </c>
      <c r="D61" s="6">
        <v>1</v>
      </c>
      <c r="E61" s="6" t="e">
        <v>#NULL!</v>
      </c>
      <c r="F61" s="6" t="e">
        <v>#NULL!</v>
      </c>
      <c r="I61" s="4" t="s">
        <v>5448</v>
      </c>
      <c r="J61" s="4" t="s">
        <v>1762</v>
      </c>
      <c r="K61" s="5"/>
      <c r="L61" s="5">
        <v>5</v>
      </c>
      <c r="M61" s="5">
        <v>22</v>
      </c>
      <c r="N61" s="5"/>
      <c r="O61" s="5"/>
      <c r="V61" s="4"/>
      <c r="W61" s="4"/>
      <c r="X61" s="4" t="s">
        <v>3763</v>
      </c>
      <c r="Z61" s="4"/>
      <c r="AA61" s="4"/>
      <c r="AB61" s="4" t="s">
        <v>3763</v>
      </c>
    </row>
    <row r="62" spans="1:28" x14ac:dyDescent="0.25">
      <c r="A62" s="4" t="s">
        <v>5642</v>
      </c>
      <c r="B62" s="6"/>
      <c r="C62" s="6" t="e">
        <v>#NULL!</v>
      </c>
      <c r="D62" s="6"/>
      <c r="E62" s="6" t="e">
        <v>#NULL!</v>
      </c>
      <c r="F62" s="6" t="e">
        <v>#NULL!</v>
      </c>
      <c r="I62" s="4" t="s">
        <v>5632</v>
      </c>
      <c r="J62" s="4" t="s">
        <v>65</v>
      </c>
      <c r="K62" s="5"/>
      <c r="L62" s="5">
        <v>2</v>
      </c>
      <c r="M62" s="5">
        <v>7</v>
      </c>
      <c r="N62" s="5"/>
      <c r="O62" s="5"/>
      <c r="V62" s="4"/>
      <c r="W62" s="4"/>
      <c r="X62" s="4" t="s">
        <v>3897</v>
      </c>
      <c r="Z62" s="4"/>
      <c r="AA62" s="4"/>
      <c r="AB62" s="4" t="s">
        <v>3897</v>
      </c>
    </row>
    <row r="63" spans="1:28" x14ac:dyDescent="0.25">
      <c r="I63" s="4" t="s">
        <v>5642</v>
      </c>
      <c r="J63" s="4"/>
      <c r="K63" s="5">
        <v>9</v>
      </c>
      <c r="L63" s="5"/>
      <c r="M63" s="5"/>
      <c r="N63" s="5"/>
      <c r="O63" s="5"/>
      <c r="V63" s="4"/>
      <c r="W63" s="4"/>
      <c r="X63" s="4" t="s">
        <v>3911</v>
      </c>
      <c r="Z63" s="4"/>
      <c r="AA63" s="4"/>
      <c r="AB63" s="4" t="s">
        <v>3911</v>
      </c>
    </row>
    <row r="64" spans="1:28" x14ac:dyDescent="0.25">
      <c r="V64" s="4"/>
      <c r="W64" s="4"/>
      <c r="X64" s="4" t="s">
        <v>1492</v>
      </c>
      <c r="Z64" s="4"/>
      <c r="AA64" s="4"/>
      <c r="AB64" s="4" t="s">
        <v>3315</v>
      </c>
    </row>
    <row r="65" spans="22:28" x14ac:dyDescent="0.25">
      <c r="V65" s="4"/>
      <c r="W65" s="4"/>
      <c r="X65" s="4" t="s">
        <v>1556</v>
      </c>
      <c r="Z65" s="4"/>
      <c r="AA65" s="4"/>
      <c r="AB65" s="4" t="s">
        <v>3349</v>
      </c>
    </row>
    <row r="66" spans="22:28" x14ac:dyDescent="0.25">
      <c r="V66" s="4"/>
      <c r="W66" s="4"/>
      <c r="X66" s="4" t="s">
        <v>2993</v>
      </c>
      <c r="Z66" s="4"/>
      <c r="AA66" s="4"/>
      <c r="AB66" s="4" t="s">
        <v>1684</v>
      </c>
    </row>
    <row r="67" spans="22:28" x14ac:dyDescent="0.25">
      <c r="V67" s="4"/>
      <c r="W67" s="4"/>
      <c r="X67" s="4" t="s">
        <v>3080</v>
      </c>
      <c r="Z67" s="4"/>
      <c r="AA67" s="4"/>
      <c r="AB67" s="4" t="s">
        <v>1723</v>
      </c>
    </row>
    <row r="68" spans="22:28" x14ac:dyDescent="0.25">
      <c r="V68" s="4"/>
      <c r="W68" s="4" t="s">
        <v>2607</v>
      </c>
      <c r="X68" s="4" t="s">
        <v>3579</v>
      </c>
      <c r="Z68" s="4"/>
      <c r="AA68" s="4"/>
      <c r="AB68" s="4" t="s">
        <v>1759</v>
      </c>
    </row>
    <row r="69" spans="22:28" x14ac:dyDescent="0.25">
      <c r="V69" s="4"/>
      <c r="W69" s="4"/>
      <c r="X69" s="4" t="s">
        <v>3960</v>
      </c>
      <c r="Z69" s="4"/>
      <c r="AA69" s="4"/>
      <c r="AB69" s="4" t="s">
        <v>4174</v>
      </c>
    </row>
    <row r="70" spans="22:28" x14ac:dyDescent="0.25">
      <c r="V70" s="4"/>
      <c r="W70" s="4"/>
      <c r="X70" s="4" t="s">
        <v>3196</v>
      </c>
      <c r="Z70" s="4"/>
      <c r="AA70" s="4"/>
      <c r="AB70" s="4" t="s">
        <v>4230</v>
      </c>
    </row>
    <row r="71" spans="22:28" x14ac:dyDescent="0.25">
      <c r="V71" s="4"/>
      <c r="W71" s="4"/>
      <c r="X71" s="4" t="s">
        <v>4075</v>
      </c>
      <c r="Z71" s="4"/>
      <c r="AA71" s="4"/>
      <c r="AB71" s="4" t="s">
        <v>5468</v>
      </c>
    </row>
    <row r="72" spans="22:28" x14ac:dyDescent="0.25">
      <c r="V72" s="4"/>
      <c r="W72" s="4"/>
      <c r="X72" s="4" t="s">
        <v>3315</v>
      </c>
      <c r="Z72" s="4" t="s">
        <v>1256</v>
      </c>
      <c r="AA72" s="4" t="s">
        <v>124</v>
      </c>
      <c r="AB72" s="4" t="s">
        <v>1294</v>
      </c>
    </row>
    <row r="73" spans="22:28" x14ac:dyDescent="0.25">
      <c r="V73" s="4"/>
      <c r="W73" s="4"/>
      <c r="X73" s="4" t="s">
        <v>3349</v>
      </c>
      <c r="Z73" s="4"/>
      <c r="AA73" s="4"/>
      <c r="AB73" s="4" t="s">
        <v>1408</v>
      </c>
    </row>
    <row r="74" spans="22:28" x14ac:dyDescent="0.25">
      <c r="V74" s="4"/>
      <c r="W74" s="4"/>
      <c r="X74" s="4" t="s">
        <v>2721</v>
      </c>
      <c r="Z74" s="4"/>
      <c r="AA74" s="4"/>
      <c r="AB74" s="4" t="s">
        <v>2754</v>
      </c>
    </row>
    <row r="75" spans="22:28" x14ac:dyDescent="0.25">
      <c r="V75" s="4"/>
      <c r="W75" s="4"/>
      <c r="X75" s="4" t="s">
        <v>5468</v>
      </c>
      <c r="Z75" s="4"/>
      <c r="AA75" s="4"/>
      <c r="AB75" s="4" t="s">
        <v>2841</v>
      </c>
    </row>
    <row r="76" spans="22:28" x14ac:dyDescent="0.25">
      <c r="V76" s="4"/>
      <c r="W76" s="4" t="s">
        <v>230</v>
      </c>
      <c r="X76" s="4" t="s">
        <v>1759</v>
      </c>
      <c r="Z76" s="4"/>
      <c r="AA76" s="4"/>
      <c r="AB76" s="4" t="s">
        <v>2940</v>
      </c>
    </row>
    <row r="77" spans="22:28" x14ac:dyDescent="0.25">
      <c r="V77" s="4" t="s">
        <v>65</v>
      </c>
      <c r="W77" s="4" t="s">
        <v>1296</v>
      </c>
      <c r="X77" s="4" t="s">
        <v>1670</v>
      </c>
      <c r="Z77" s="4"/>
      <c r="AA77" s="4"/>
      <c r="AB77" s="4" t="s">
        <v>3196</v>
      </c>
    </row>
    <row r="78" spans="22:28" x14ac:dyDescent="0.25">
      <c r="V78" s="4"/>
      <c r="W78" s="4"/>
      <c r="X78" s="4" t="s">
        <v>2048</v>
      </c>
      <c r="Z78" s="4"/>
      <c r="AA78" s="4" t="s">
        <v>54</v>
      </c>
      <c r="AB78" s="4" t="s">
        <v>4489</v>
      </c>
    </row>
    <row r="79" spans="22:28" x14ac:dyDescent="0.25">
      <c r="V79" s="4"/>
      <c r="W79" s="4"/>
      <c r="X79" s="4" t="s">
        <v>2126</v>
      </c>
      <c r="Z79" s="4"/>
      <c r="AA79" s="4"/>
      <c r="AB79" s="4" t="s">
        <v>4490</v>
      </c>
    </row>
    <row r="80" spans="22:28" x14ac:dyDescent="0.25">
      <c r="V80" s="4"/>
      <c r="W80" s="4"/>
      <c r="X80" s="4" t="s">
        <v>5643</v>
      </c>
      <c r="Y80" s="4"/>
      <c r="Z80" s="4"/>
      <c r="AA80" s="4"/>
      <c r="AB80" s="4" t="s">
        <v>1255</v>
      </c>
    </row>
    <row r="81" spans="22:28" x14ac:dyDescent="0.25">
      <c r="V81" s="4"/>
      <c r="W81" s="4" t="s">
        <v>61</v>
      </c>
      <c r="X81" s="4" t="s">
        <v>2242</v>
      </c>
      <c r="Z81" s="4"/>
      <c r="AA81" s="4"/>
      <c r="AB81" s="4" t="s">
        <v>1492</v>
      </c>
    </row>
    <row r="82" spans="22:28" x14ac:dyDescent="0.25">
      <c r="V82" s="4"/>
      <c r="W82" s="4"/>
      <c r="X82" s="4" t="s">
        <v>56</v>
      </c>
      <c r="Z82" s="4"/>
      <c r="AA82" s="4"/>
      <c r="AB82" s="4" t="s">
        <v>1556</v>
      </c>
    </row>
    <row r="83" spans="22:28" x14ac:dyDescent="0.25">
      <c r="V83" s="4"/>
      <c r="W83" s="4" t="s">
        <v>1686</v>
      </c>
      <c r="X83" s="4" t="s">
        <v>1684</v>
      </c>
      <c r="Z83" s="4"/>
      <c r="AA83" s="4"/>
      <c r="AB83" s="4" t="s">
        <v>2993</v>
      </c>
    </row>
    <row r="84" spans="22:28" x14ac:dyDescent="0.25">
      <c r="V84" s="4"/>
      <c r="W84" s="4"/>
      <c r="X84" s="4" t="s">
        <v>1723</v>
      </c>
      <c r="Z84" s="4"/>
      <c r="AA84" s="4"/>
      <c r="AB84" s="4" t="s">
        <v>3080</v>
      </c>
    </row>
    <row r="85" spans="22:28" x14ac:dyDescent="0.25">
      <c r="V85" s="4"/>
      <c r="W85" s="4"/>
      <c r="X85" s="4" t="s">
        <v>4174</v>
      </c>
      <c r="Z85" s="4"/>
      <c r="AA85" s="4"/>
      <c r="AB85" s="4" t="s">
        <v>2721</v>
      </c>
    </row>
    <row r="86" spans="22:28" x14ac:dyDescent="0.25">
      <c r="V86" s="4"/>
      <c r="W86" s="4"/>
      <c r="X86" s="4" t="s">
        <v>4230</v>
      </c>
      <c r="Z86" s="4"/>
      <c r="AA86" s="4"/>
      <c r="AB86" s="4" t="s">
        <v>3144</v>
      </c>
    </row>
    <row r="87" spans="22:28" x14ac:dyDescent="0.25">
      <c r="V87" s="4" t="s">
        <v>1260</v>
      </c>
      <c r="W87" s="4" t="s">
        <v>1296</v>
      </c>
      <c r="X87" s="4" t="s">
        <v>1294</v>
      </c>
      <c r="Z87" s="4"/>
      <c r="AA87" s="4"/>
      <c r="AB87" s="4" t="s">
        <v>2604</v>
      </c>
    </row>
    <row r="88" spans="22:28" x14ac:dyDescent="0.25">
      <c r="V88" s="4"/>
      <c r="W88" s="4"/>
      <c r="X88" s="4" t="s">
        <v>1408</v>
      </c>
      <c r="Z88" s="4"/>
      <c r="AA88" s="4"/>
      <c r="AB88" s="4" t="s">
        <v>1728</v>
      </c>
    </row>
    <row r="89" spans="22:28" x14ac:dyDescent="0.25">
      <c r="V89" s="4"/>
      <c r="W89" s="4"/>
      <c r="X89" s="4" t="s">
        <v>1728</v>
      </c>
      <c r="Z89" s="4"/>
      <c r="AA89" s="4"/>
      <c r="AB89" s="4" t="s">
        <v>1858</v>
      </c>
    </row>
    <row r="90" spans="22:28" x14ac:dyDescent="0.25">
      <c r="V90" s="4"/>
      <c r="W90" s="4" t="s">
        <v>61</v>
      </c>
      <c r="X90" s="4" t="s">
        <v>4489</v>
      </c>
      <c r="Z90" s="4" t="s">
        <v>4479</v>
      </c>
      <c r="AA90" s="4" t="s">
        <v>4479</v>
      </c>
      <c r="AB90" s="4" t="s">
        <v>4479</v>
      </c>
    </row>
    <row r="91" spans="22:28" x14ac:dyDescent="0.25">
      <c r="V91" s="4"/>
      <c r="W91" s="4"/>
      <c r="X91" s="4" t="s">
        <v>4490</v>
      </c>
      <c r="AB91"/>
    </row>
    <row r="92" spans="22:28" x14ac:dyDescent="0.25">
      <c r="V92" s="4"/>
      <c r="W92" s="4"/>
      <c r="X92" s="4" t="s">
        <v>1255</v>
      </c>
      <c r="AB92"/>
    </row>
    <row r="93" spans="22:28" x14ac:dyDescent="0.25">
      <c r="V93" s="4"/>
      <c r="W93" s="4" t="s">
        <v>1686</v>
      </c>
      <c r="X93" s="4" t="s">
        <v>3144</v>
      </c>
      <c r="AB93"/>
    </row>
    <row r="94" spans="22:28" x14ac:dyDescent="0.25">
      <c r="V94" s="4"/>
      <c r="W94" s="4"/>
      <c r="X94" s="4" t="s">
        <v>2604</v>
      </c>
      <c r="AB94"/>
    </row>
    <row r="95" spans="22:28" x14ac:dyDescent="0.25">
      <c r="V95" s="4" t="s">
        <v>4479</v>
      </c>
      <c r="W95" s="4" t="s">
        <v>4479</v>
      </c>
      <c r="X95" s="4" t="s">
        <v>4479</v>
      </c>
      <c r="AB9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I2197"/>
  <sheetViews>
    <sheetView tabSelected="1" zoomScale="130" zoomScaleNormal="130" zoomScalePageLayoutView="55" workbookViewId="0">
      <pane ySplit="3" topLeftCell="A4" activePane="bottomLeft" state="frozen"/>
      <selection pane="bottomLeft" activeCell="D581" sqref="D581"/>
    </sheetView>
  </sheetViews>
  <sheetFormatPr defaultRowHeight="15" outlineLevelCol="2" x14ac:dyDescent="0.25"/>
  <cols>
    <col min="1" max="1" width="7.28515625" style="35" customWidth="1"/>
    <col min="2" max="2" width="18.5703125" style="35" customWidth="1" outlineLevel="1"/>
    <col min="3" max="3" width="18.85546875" style="35" customWidth="1"/>
    <col min="4" max="4" width="18.85546875" style="44" customWidth="1"/>
    <col min="5" max="5" width="20" style="29" customWidth="1"/>
    <col min="6" max="6" width="37.28515625" style="29" customWidth="1" outlineLevel="2"/>
    <col min="7" max="7" width="21.140625" style="35" customWidth="1" outlineLevel="2"/>
    <col min="8" max="8" width="27.28515625" style="35" customWidth="1" outlineLevel="2"/>
    <col min="9" max="9" width="23" style="35" customWidth="1" outlineLevel="2"/>
    <col min="10" max="10" width="14.28515625" style="35" customWidth="1" outlineLevel="1"/>
    <col min="11" max="11" width="11.140625" style="29" customWidth="1" outlineLevel="1"/>
    <col min="12" max="12" width="10.42578125" style="35" customWidth="1" outlineLevel="1"/>
    <col min="13" max="13" width="24.42578125" style="35" customWidth="1" outlineLevel="1"/>
    <col min="14" max="14" width="8.42578125" style="35" customWidth="1" outlineLevel="1"/>
    <col min="15" max="15" width="7.7109375" style="35" customWidth="1" outlineLevel="1"/>
    <col min="16" max="16" width="16.140625" style="35" customWidth="1" outlineLevel="1"/>
    <col min="17" max="17" width="10.140625" style="35" customWidth="1" outlineLevel="1"/>
    <col min="18" max="18" width="7.85546875" style="35" customWidth="1" outlineLevel="1"/>
    <col min="19" max="20" width="7.140625" style="35" customWidth="1" outlineLevel="1"/>
    <col min="21" max="21" width="10.5703125" style="35" customWidth="1" outlineLevel="1"/>
    <col min="22" max="22" width="21" style="29" customWidth="1" outlineLevel="1"/>
    <col min="23" max="23" width="14.85546875" style="35" customWidth="1" outlineLevel="1"/>
    <col min="24" max="24" width="10.28515625" style="29" customWidth="1" outlineLevel="1"/>
    <col min="25" max="25" width="12.85546875" style="35" customWidth="1" outlineLevel="1"/>
    <col min="26" max="26" width="16" style="35" customWidth="1" outlineLevel="1"/>
    <col min="27" max="27" width="24.7109375" style="29" customWidth="1" outlineLevel="1"/>
    <col min="28" max="28" width="10" style="35" customWidth="1" outlineLevel="1"/>
    <col min="29" max="29" width="14.85546875" style="35" customWidth="1" outlineLevel="1"/>
    <col min="30" max="30" width="10.42578125" style="35" customWidth="1" outlineLevel="1"/>
    <col min="31" max="32" width="8.85546875" style="35" customWidth="1" outlineLevel="1"/>
    <col min="33" max="33" width="10.5703125" style="35" customWidth="1" outlineLevel="1"/>
    <col min="34" max="34" width="6.28515625" style="35" customWidth="1" outlineLevel="1"/>
    <col min="35" max="35" width="9.140625" style="35" customWidth="1" outlineLevel="1"/>
    <col min="36" max="36" width="10.5703125" style="35" customWidth="1" outlineLevel="1"/>
    <col min="37" max="37" width="12.85546875" style="31" hidden="1" customWidth="1" outlineLevel="2"/>
    <col min="38" max="38" width="14.140625" style="35" customWidth="1" outlineLevel="1" collapsed="1"/>
    <col min="39" max="39" width="43.140625" style="35" customWidth="1" outlineLevel="1"/>
    <col min="40" max="40" width="48.42578125" style="29" customWidth="1" outlineLevel="1"/>
    <col min="41" max="41" width="24.28515625" style="35" customWidth="1"/>
    <col min="42" max="43" width="51.5703125" style="29" customWidth="1"/>
    <col min="44" max="44" width="41.42578125" style="35" customWidth="1"/>
    <col min="45" max="45" width="46.28515625" style="35" customWidth="1"/>
    <col min="46" max="46" width="41.28515625" style="29" customWidth="1"/>
    <col min="47" max="47" width="28.5703125" style="35" customWidth="1" outlineLevel="1"/>
    <col min="48" max="49" width="37.42578125" style="35" customWidth="1" outlineLevel="1"/>
    <col min="50" max="50" width="52" style="35" customWidth="1" outlineLevel="1"/>
    <col min="51" max="57" width="12.7109375" style="35" customWidth="1"/>
    <col min="58" max="58" width="10.85546875" style="35" customWidth="1"/>
    <col min="59" max="59" width="16.42578125" style="35" customWidth="1"/>
    <col min="60" max="60" width="8.85546875" style="35" customWidth="1"/>
    <col min="61" max="61" width="8.85546875" style="35" bestFit="1" customWidth="1"/>
    <col min="62" max="62" width="46.85546875" style="35" customWidth="1"/>
    <col min="63" max="65" width="17.85546875" style="34" bestFit="1" customWidth="1"/>
    <col min="66" max="66" width="8.85546875" style="34" bestFit="1" customWidth="1"/>
    <col min="67" max="68" width="16" style="34" bestFit="1" customWidth="1"/>
    <col min="69" max="69" width="8.85546875" style="34" bestFit="1" customWidth="1"/>
    <col min="70" max="71" width="18.5703125" style="34" bestFit="1" customWidth="1"/>
    <col min="72" max="72" width="29" style="35" customWidth="1"/>
    <col min="73" max="85" width="9.140625" style="35"/>
    <col min="86" max="86" width="33.140625" style="35" bestFit="1" customWidth="1"/>
    <col min="87" max="87" width="33" style="35" bestFit="1" customWidth="1"/>
    <col min="88" max="90" width="9.140625" style="35"/>
    <col min="91" max="91" width="19.28515625" style="35" customWidth="1"/>
    <col min="92" max="92" width="54.85546875" style="35" bestFit="1" customWidth="1"/>
    <col min="93" max="16384" width="9.140625" style="35"/>
  </cols>
  <sheetData>
    <row r="1" spans="1:87" ht="15" customHeight="1" x14ac:dyDescent="0.25">
      <c r="A1" s="33"/>
      <c r="B1" s="50" t="s">
        <v>0</v>
      </c>
      <c r="C1" s="50" t="s">
        <v>1</v>
      </c>
      <c r="D1" s="45"/>
      <c r="E1" s="50" t="s">
        <v>2</v>
      </c>
      <c r="F1" s="33"/>
      <c r="G1" s="33"/>
      <c r="H1" s="33"/>
      <c r="I1" s="33"/>
      <c r="J1" s="33"/>
      <c r="M1" s="51" t="s">
        <v>4497</v>
      </c>
      <c r="N1" s="51"/>
      <c r="O1" s="51"/>
      <c r="P1" s="50" t="s">
        <v>4522</v>
      </c>
      <c r="Q1" s="50"/>
      <c r="R1" s="50"/>
      <c r="S1" s="50"/>
      <c r="T1" s="50"/>
      <c r="U1" s="50"/>
      <c r="V1" s="50"/>
      <c r="W1" s="50"/>
      <c r="X1" s="50"/>
      <c r="Y1" s="50"/>
      <c r="Z1" s="50"/>
      <c r="AA1" s="50" t="s">
        <v>3</v>
      </c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33"/>
      <c r="AM1" s="33"/>
      <c r="AN1" s="33"/>
      <c r="AO1" s="49" t="s">
        <v>14</v>
      </c>
      <c r="AP1" s="33"/>
      <c r="AQ1" s="33"/>
      <c r="BF1" s="33"/>
      <c r="BG1" s="33"/>
      <c r="BH1" s="33"/>
      <c r="BI1" s="33"/>
      <c r="BJ1" s="33"/>
      <c r="BK1" s="48" t="s">
        <v>5424</v>
      </c>
      <c r="BL1" s="48"/>
      <c r="BM1" s="48"/>
      <c r="BN1" s="48"/>
      <c r="BO1" s="48"/>
      <c r="BP1" s="48"/>
      <c r="BQ1" s="48"/>
      <c r="BR1" s="48"/>
      <c r="BS1" s="48"/>
    </row>
    <row r="2" spans="1:87" ht="48" customHeight="1" x14ac:dyDescent="0.25">
      <c r="A2" s="33" t="s">
        <v>5459</v>
      </c>
      <c r="B2" s="50"/>
      <c r="C2" s="50"/>
      <c r="D2" s="45" t="s">
        <v>6125</v>
      </c>
      <c r="E2" s="50"/>
      <c r="F2" s="33"/>
      <c r="G2" s="33"/>
      <c r="H2" s="33" t="s">
        <v>5457</v>
      </c>
      <c r="I2" s="33" t="s">
        <v>5458</v>
      </c>
      <c r="J2" s="33" t="s">
        <v>5460</v>
      </c>
      <c r="L2" s="33" t="s">
        <v>5400</v>
      </c>
      <c r="M2" s="37" t="s">
        <v>5461</v>
      </c>
      <c r="N2" s="37" t="s">
        <v>5462</v>
      </c>
      <c r="O2" s="37" t="s">
        <v>5463</v>
      </c>
      <c r="P2" s="38" t="s">
        <v>4</v>
      </c>
      <c r="Q2" s="37" t="s">
        <v>17</v>
      </c>
      <c r="R2" s="49" t="s">
        <v>18</v>
      </c>
      <c r="S2" s="49"/>
      <c r="T2" s="49"/>
      <c r="U2" s="49"/>
      <c r="V2" s="37" t="s">
        <v>4521</v>
      </c>
      <c r="W2" s="38" t="s">
        <v>11</v>
      </c>
      <c r="X2" s="38" t="s">
        <v>12</v>
      </c>
      <c r="Y2" s="38" t="s">
        <v>10</v>
      </c>
      <c r="Z2" s="37" t="s">
        <v>16</v>
      </c>
      <c r="AA2" s="38" t="s">
        <v>13</v>
      </c>
      <c r="AB2" s="37" t="s">
        <v>15</v>
      </c>
      <c r="AC2" s="38" t="s">
        <v>4</v>
      </c>
      <c r="AD2" s="38" t="s">
        <v>5</v>
      </c>
      <c r="AE2" s="33"/>
      <c r="AF2" s="38" t="s">
        <v>6</v>
      </c>
      <c r="AG2" s="38" t="s">
        <v>7</v>
      </c>
      <c r="AH2" s="38" t="s">
        <v>4523</v>
      </c>
      <c r="AI2" s="38" t="s">
        <v>9</v>
      </c>
      <c r="AJ2" s="38" t="s">
        <v>8</v>
      </c>
      <c r="AK2" s="39"/>
      <c r="AL2" s="33"/>
      <c r="AM2" s="33"/>
      <c r="AN2" s="33"/>
      <c r="AO2" s="49"/>
      <c r="AP2" s="33" t="s">
        <v>5455</v>
      </c>
      <c r="AQ2" s="33" t="s">
        <v>5456</v>
      </c>
      <c r="BF2" s="33"/>
      <c r="BG2" s="33"/>
      <c r="BH2" s="33"/>
      <c r="BI2" s="33"/>
      <c r="BJ2" s="33"/>
      <c r="BW2" s="47" t="s">
        <v>5494</v>
      </c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</row>
    <row r="3" spans="1:87" s="29" customFormat="1" ht="75" x14ac:dyDescent="0.25">
      <c r="A3" s="33" t="s">
        <v>4492</v>
      </c>
      <c r="B3" s="33" t="s">
        <v>19</v>
      </c>
      <c r="C3" s="33" t="s">
        <v>20</v>
      </c>
      <c r="D3" s="33" t="s">
        <v>6123</v>
      </c>
      <c r="E3" s="33" t="s">
        <v>23</v>
      </c>
      <c r="F3" s="33" t="s">
        <v>4499</v>
      </c>
      <c r="G3" s="33" t="s">
        <v>4496</v>
      </c>
      <c r="H3" s="33" t="s">
        <v>47</v>
      </c>
      <c r="I3" s="33" t="s">
        <v>4526</v>
      </c>
      <c r="J3" s="33" t="s">
        <v>32</v>
      </c>
      <c r="K3" s="33" t="s">
        <v>5865</v>
      </c>
      <c r="L3" s="33" t="s">
        <v>48</v>
      </c>
      <c r="M3" s="37" t="s">
        <v>31</v>
      </c>
      <c r="N3" s="37" t="s">
        <v>46</v>
      </c>
      <c r="O3" s="37" t="s">
        <v>30</v>
      </c>
      <c r="P3" s="33" t="s">
        <v>33</v>
      </c>
      <c r="Q3" s="33" t="s">
        <v>42</v>
      </c>
      <c r="R3" s="33" t="s">
        <v>43</v>
      </c>
      <c r="S3" s="33" t="s">
        <v>44</v>
      </c>
      <c r="T3" s="33" t="s">
        <v>45</v>
      </c>
      <c r="U3" s="37" t="s">
        <v>4503</v>
      </c>
      <c r="V3" s="33" t="s">
        <v>41</v>
      </c>
      <c r="W3" s="33" t="s">
        <v>35</v>
      </c>
      <c r="X3" s="33" t="s">
        <v>36</v>
      </c>
      <c r="Y3" s="33" t="s">
        <v>34</v>
      </c>
      <c r="Z3" s="33" t="s">
        <v>40</v>
      </c>
      <c r="AA3" s="33" t="s">
        <v>37</v>
      </c>
      <c r="AB3" s="33" t="s">
        <v>39</v>
      </c>
      <c r="AC3" s="33" t="s">
        <v>24</v>
      </c>
      <c r="AD3" s="33" t="s">
        <v>25</v>
      </c>
      <c r="AE3" s="33" t="s">
        <v>5512</v>
      </c>
      <c r="AF3" s="33" t="s">
        <v>26</v>
      </c>
      <c r="AG3" s="33" t="s">
        <v>28</v>
      </c>
      <c r="AH3" s="33" t="s">
        <v>27</v>
      </c>
      <c r="AI3" s="33" t="s">
        <v>29</v>
      </c>
      <c r="AJ3" s="33" t="s">
        <v>5432</v>
      </c>
      <c r="AK3" s="39" t="s">
        <v>4485</v>
      </c>
      <c r="AL3" s="33" t="s">
        <v>4484</v>
      </c>
      <c r="AM3" s="33" t="s">
        <v>49</v>
      </c>
      <c r="AN3" s="33" t="s">
        <v>5703</v>
      </c>
      <c r="AO3" s="33" t="s">
        <v>38</v>
      </c>
      <c r="AP3" s="33" t="s">
        <v>22</v>
      </c>
      <c r="AQ3" s="33" t="s">
        <v>21</v>
      </c>
      <c r="AR3" s="33" t="s">
        <v>5720</v>
      </c>
      <c r="AS3" s="33" t="s">
        <v>4498</v>
      </c>
      <c r="AT3" s="33" t="s">
        <v>5723</v>
      </c>
      <c r="AU3" s="29" t="s">
        <v>5856</v>
      </c>
      <c r="AV3" s="33" t="s">
        <v>5788</v>
      </c>
      <c r="AW3" s="33" t="s">
        <v>5789</v>
      </c>
      <c r="AX3" s="33" t="s">
        <v>5723</v>
      </c>
      <c r="AY3" s="33" t="s">
        <v>5725</v>
      </c>
      <c r="AZ3" s="33" t="s">
        <v>5726</v>
      </c>
      <c r="BA3" s="33" t="s">
        <v>5727</v>
      </c>
      <c r="BB3" s="33" t="s">
        <v>5728</v>
      </c>
      <c r="BC3" s="33" t="s">
        <v>5729</v>
      </c>
      <c r="BD3" s="33" t="s">
        <v>5730</v>
      </c>
      <c r="BE3" s="33" t="s">
        <v>5731</v>
      </c>
      <c r="BF3" s="33">
        <v>3</v>
      </c>
      <c r="BG3" s="33">
        <v>1</v>
      </c>
      <c r="BH3" s="33">
        <v>2</v>
      </c>
      <c r="BI3" s="33">
        <v>2</v>
      </c>
      <c r="BJ3" s="33">
        <v>3</v>
      </c>
      <c r="BK3" s="36" t="s">
        <v>5425</v>
      </c>
      <c r="BL3" s="36" t="s">
        <v>5426</v>
      </c>
      <c r="BM3" s="36" t="s">
        <v>5427</v>
      </c>
      <c r="BN3" s="36">
        <v>2</v>
      </c>
      <c r="BO3" s="36" t="s">
        <v>5428</v>
      </c>
      <c r="BP3" s="36" t="s">
        <v>5429</v>
      </c>
      <c r="BQ3" s="36">
        <v>2</v>
      </c>
      <c r="BR3" s="36" t="s">
        <v>5430</v>
      </c>
      <c r="BS3" s="36" t="s">
        <v>5431</v>
      </c>
      <c r="BT3" s="35">
        <v>1</v>
      </c>
      <c r="BU3" s="29">
        <v>1</v>
      </c>
      <c r="BV3" s="29">
        <v>2</v>
      </c>
      <c r="BW3" s="32" t="s">
        <v>5485</v>
      </c>
      <c r="BX3" s="32" t="s">
        <v>5486</v>
      </c>
      <c r="BY3" s="32" t="s">
        <v>5487</v>
      </c>
      <c r="BZ3" s="32" t="s">
        <v>5488</v>
      </c>
      <c r="CA3" s="32" t="s">
        <v>5489</v>
      </c>
      <c r="CB3" s="32" t="s">
        <v>5490</v>
      </c>
      <c r="CC3" s="32" t="s">
        <v>5491</v>
      </c>
      <c r="CD3" s="32" t="s">
        <v>5492</v>
      </c>
      <c r="CE3" s="32" t="s">
        <v>5493</v>
      </c>
      <c r="CF3" s="29" t="s">
        <v>5508</v>
      </c>
      <c r="CG3" s="29" t="s">
        <v>5509</v>
      </c>
      <c r="CH3" s="29" t="s">
        <v>5510</v>
      </c>
      <c r="CI3" s="29" t="s">
        <v>5511</v>
      </c>
    </row>
    <row r="4" spans="1:87" s="31" customFormat="1" ht="30" hidden="1" x14ac:dyDescent="0.25">
      <c r="A4" s="9" t="s">
        <v>4493</v>
      </c>
      <c r="B4" s="31" t="s">
        <v>51</v>
      </c>
      <c r="C4" s="31" t="s">
        <v>52</v>
      </c>
      <c r="E4" s="14" t="s">
        <v>53</v>
      </c>
      <c r="G4" s="31" t="str">
        <f t="shared" ref="G4:G67" si="0">IF(C4="Пустой","Пустой",IF(C4="Резерв","Резерв","Сигнал"))</f>
        <v>Сигнал</v>
      </c>
      <c r="H4" s="31" t="s">
        <v>69</v>
      </c>
      <c r="I4" s="31" t="s">
        <v>4607</v>
      </c>
      <c r="J4" s="31" t="str">
        <f t="shared" ref="J4:J35" si="1">IF(E4="AI-IS (4-20 mA, 2 wire) DCS","DCS_AI_01",
IF(E4="AI-IS (4-20 mA, 4 wire) DCS","DCS_AI_03",
IF(E4="AI-IS (4-20 mA, passive) DCS","DCS_AI_01",
IF(E4="AI-NIS (4-20 mA, 2 wire) DCS","DCS_AI_01",
IF(E4="AI-NIS (4-20 mA, 4 wire) DCS","DCS_AI_03",
IF(E4="AI-NIS (4-20 mA, passive) DCS","DCS_AI_01",
IF(E4="AI-R-IS (4-20 mA, 2 wire) DCS","DCS_AI_02",
IF(E4="AI-R-IS (4-20 mA, 4 wire) DCS","DCS_AI_04",
IF(E4="AI-R-NIS (4-20 mA, 2 wire) DCS","DCS_AI_02",
IF(E4="AI-R-NIS (4-20 mA, passive) DCS","DCS_AI_02",
IF(E4="AI-R-NIS (4-20 mA, 4 wire) DCS","DCS_AI_04",
IF(E4="AI-RTD-NIS (3 wire) DCS","DCS_AI_05",
IF(E4="AO-IS (4-20 mA) DCS","DCS_AO_01",
IF(E4="AO-NIS (4-20 mA) DCS","DCS_AO_01",
IF(E4="AO-R-IS (4-20 mA) DCS","DCS_AO_02",
IF(E4="AO-R-NIS (4-20 mA) DCS","DCS_AO_02",
IF(E4="DI-IS (NAMUR) DCS","DCS_DI_02",
IF(E4="DI-NIS (NAMUR) DCS","DCS_DI_02",
IF(E4="DI-NIS (Conductivity) DCS","DCS_DI_04",
IF(E4="DI-NIS (Diagnostic) DCS","DCS_DI_01",
IF(E4="DI-NIS (MCC 230VAC) DCS","DCS_DI_03",
IF(E4="DI-NIS (MCC 220VDC) DCS","DCS_DI_05",
IF(E4="DI-NIS (Thermistors PTC) DCS","DCS_DI_02",
IF(E4="DI-NIS (VFC) DCS","DCS_DI_01",
IF(E4="DI-NIS (24VDC) DCS ","DCS_DI_07",
IF(E4="DO-NIS (24VDC) DCS","DCS_DO_01",
IF(E4="DO-NIS (MCC 230VAC) DCS","DCS_DO_03",
IF(E4="DO-NIS (MCC 220VDC) DCS","DCS_DO_04",
IF(E4="DO-NIS (VFC NO) DCS","DCS_DO_02",
IF(E4="PI-IS (Pulse Input) DCS","DCS_PI_01",
IF(E4="PI-R-IS (Pulse Input) DCS","DCS_PI_01",
IF(E4="AI-R-NIS (PI converter, 3 wire) DCS","DCS_PI_01",
IF(E4="PI-NIS (Pulse Input) DCS","DCS_PI_01","")))))))))))))))))))))))))))))))))</f>
        <v>DCS_DI_01</v>
      </c>
      <c r="K4" s="14" t="s">
        <v>5866</v>
      </c>
      <c r="M4" s="31" t="s">
        <v>59</v>
      </c>
      <c r="N4" s="31" t="s">
        <v>67</v>
      </c>
      <c r="O4" s="31" t="s">
        <v>58</v>
      </c>
      <c r="P4" s="31" t="s">
        <v>61</v>
      </c>
      <c r="Q4" s="31" t="s">
        <v>66</v>
      </c>
      <c r="R4" s="31">
        <v>1</v>
      </c>
      <c r="S4" s="31">
        <v>2</v>
      </c>
      <c r="T4" s="31" t="s">
        <v>62</v>
      </c>
      <c r="U4" s="31" t="str">
        <f>IF(N4="02 Core","2",
IF(N4="08 Core","8",
IF(N4="16 core","16",
IF(N4="20 core","20",
IF(N4="30 Core","30",
IF(N4="01 Pair","2",
IF(N4="02 Pair","4",
IF(N4="05 Pair","10",
IF(N4="06 Pair","12",
IF(N4="10 Pair","20",
IF(N4="12 Pair","24",
IF(N4="15 Pair","30",
IF(N4="24 Pair","48",
IF(N4="06 Triad","18",
""))))))))))))))</f>
        <v>2</v>
      </c>
      <c r="V4" s="14" t="str">
        <f t="shared" ref="V4:V35" si="2">IF(P4&lt;&gt;"",
IF(J4="DCS_AI_01","AVK 2,5 A, AVK 2,5 A",
IF(J4="DCS_AI_02","AVK 2,5 A, AVK 2,5 A",
IF(J4="DCS_AI_03","AVK 2,5 A, AVK 2,5 A",
IF(J4="DCS_AI_04","AVK 2,5 A, AVK 2,5 A",
IF(J4="DCS_AI_05","AVK 2,5 A, AVK 2,5 A, AVK 2,5 A",
IF(J4="DCS_AO_01","AVK 2,5 A, AVK 2,5 A",
IF(J4="DCS_AO_02","AVK 2,5 A, AVK 2,5 A",
IF(J4="DCS_DI_01","AVK 2,5 A, AVK 2,5 A",
IF(J4="DCS_DI_02","AVK 2,5 A, AVK 2,5 A",
IF(J4="DCS_DI_03","ASK 3MLD, ASK 3MB",
IF(J4="DCS_DI_04","AVK 2,5 A, AVK 2,5 A",
IF(J4="DCS_DI_05","ASK 3MLD, ASK 3MB",
IF(J4="DCS_DI_07","AVK 2,5 A, AVK 2,5 A",
IF(J4="DCS_DO_01","AVK 2,5 A, AVK 2,5 A",
IF(J4="DCS_DO_01_HOLD","AVK 2,5 A, AVK 2,5 A",
IF(J4="DCS_DO_02","AVK 2,5 A, AVK 2,5 A",
IF(J4="DCS_DO_03","ASK 3MLD, ASK 3MB",
IF(J4="DCS_DO_04","ASK 3MLD, ASK 3MB",
IF(J4="DCS_PI_01","AVK 2,5 A, AVK 2,5 A",""))))))))))))))))))),"")</f>
        <v>AVK 2,5 A, AVK 2,5 A</v>
      </c>
      <c r="W4" s="31" t="str">
        <f t="shared" ref="W4:W67" si="3">IF(OR(J4="DCS_AI_01",J4="DCS_AI_02",J4="DCS_AI_03",J4="DCS_AI_04",J4="DCS_AI_05",J4="DCS_AO_01",J4="DCS_AO_02",J4="DCS_DI_02",J4="DCS_DI_04",J4="DCS_PI_01"),CONCATENATE(AG4,"_U",AI4),"")</f>
        <v/>
      </c>
      <c r="X4" s="14" t="str">
        <f t="shared" ref="X4:X67" si="4">IF(OR(J4="DCS_AI_01",J4="DCS_AI_02",J4="DCS_AI_03",J4="DCS_AI_04"),"HD5542",
IF(J4="DCS_AI_05","HD5573",
IF(OR(J4="DCS_AO_01",J4="DCS_AO_02"),"HD5546",
IF(J4="DCS_DI_02","HD5516",
IF(J4="DCS_PI_01","GS8555-EX",
IF(J4="DCS_DI_04","KFD2-ER-1.W.LB",""))))))</f>
        <v/>
      </c>
      <c r="Y4" s="31" t="str">
        <f t="shared" ref="Y4:Y67" si="5">AG4</f>
        <v>O1011105</v>
      </c>
      <c r="Z4" s="31" t="str">
        <f t="shared" ref="Z4:Z67" si="6">IF(OR(J4="DCS_AI_01",J4="DCS_AI_02",J4="DCS_AI_03",J4="DCS_AI_04",J4="DCS_AI_05",J4="DCS_AO_01",J4="DCS_AO_02",J4="DCS_PI_01",
E4="AI-IS",E4="AO-IS",E4="AI-R-IS",E4="AI-R-NIS",E4="AO-R-IS",E4="AO-R-NIS",E4="AO-NIS"),"TUA711-AIO16",
IF(J4="DCS_DI_01","TUA711-DIR32",
IF(J4="DCS_DI_02","TUA711-DIO32",
IF(J4="DCS_DI_03","TUA711-DIO32",
IF(J4="DCS_DI_04","TUA711-DIO32",
IF(J4="DCS_DI_05","TUA711-DIO32",
IF(J4="DCS_DI_07","TUA711-DIR32",
IF(J4="DCS_DO_01","TUA711-DOR32",
IF(J4="DCS_DO_02","TUA711-DOR32",
IF(J4="DCS_DO_04","TUA711-DIO32",
IF(OR(J4="DCS_DO_03",E4="DI-IS"),"TUA711-DIO32",
"")))))))))))</f>
        <v>TUA711-DIR32</v>
      </c>
      <c r="AA4" s="14" t="str">
        <f t="shared" ref="AA4:AA67" si="7">AC4&amp;"/"&amp;AG4&amp;"/ "&amp;P4</f>
        <v>17-SC-DCS-002/O1011105/ 17-MC-DCS-002</v>
      </c>
      <c r="AB4" s="31" t="s">
        <v>64</v>
      </c>
      <c r="AC4" s="31" t="s">
        <v>54</v>
      </c>
      <c r="AD4" s="31" t="s">
        <v>125</v>
      </c>
      <c r="AE4" s="31">
        <v>1</v>
      </c>
      <c r="AF4" s="31" t="s">
        <v>55</v>
      </c>
      <c r="AG4" s="31" t="s">
        <v>56</v>
      </c>
      <c r="AH4" s="31">
        <v>6</v>
      </c>
      <c r="AI4" s="31">
        <v>11</v>
      </c>
      <c r="AJ4" s="31" t="s">
        <v>57</v>
      </c>
      <c r="AK4" s="31">
        <f t="shared" ref="AK4:AK35" si="8">COUNTIF(Y:Y,Y4)</f>
        <v>32</v>
      </c>
      <c r="AL4" s="31" t="s">
        <v>62</v>
      </c>
      <c r="AO4" s="31" t="s">
        <v>63</v>
      </c>
      <c r="AP4" s="31" t="s">
        <v>4608</v>
      </c>
      <c r="AQ4" s="14" t="s">
        <v>4622</v>
      </c>
      <c r="AR4" s="31" t="s">
        <v>5717</v>
      </c>
      <c r="AS4" s="31" t="s">
        <v>68</v>
      </c>
      <c r="AT4" s="14" t="s">
        <v>5724</v>
      </c>
      <c r="AU4" s="31" t="s">
        <v>5858</v>
      </c>
      <c r="AX4" s="31" t="s">
        <v>5724</v>
      </c>
      <c r="BK4" s="14" t="str">
        <f t="shared" ref="BK4:BK67" si="9">IF(AND(J4="DCS_AI_01",W4&lt;&gt;"",Q4&lt;&gt;""),Q4&amp;":"&amp;R4&amp;"/"&amp;CHAR(10)&amp;W4&amp;":3",
IF(AND(J4="DCS_AI_02",W4&lt;&gt;"",Q4&lt;&gt;""),Q4&amp;":"&amp;R4&amp;"/"&amp;CHAR(10)&amp;W4&amp;":3",
IF(AND(J4="DCS_AO_01",W4&lt;&gt;"",Q4&lt;&gt;""),Q4&amp;":"&amp;R4&amp;"/"&amp;CHAR(10)&amp;W4&amp;":3",
IF(AND(J4="DCS_AO_02",W4&lt;&gt;"",Q4&lt;&gt;""),Q4&amp;":"&amp;R4&amp;"/"&amp;CHAR(10)&amp;W4&amp;":3",
IF(AND(J4="DCS_DI_02",W4&lt;&gt;"",Q4&lt;&gt;""),Q4&amp;":"&amp;R4&amp;"/"&amp;CHAR(10)&amp;W4&amp;":3",
IF(AND(J4="DCS_DI_04",W4&lt;&gt;"",Q4&lt;&gt;""),Q4&amp;":"&amp;R4&amp;"/"&amp;CHAR(10)&amp;W4&amp;":3",
IF(AND(J4="DCS_AI_03",W4&lt;&gt;"",Q4&lt;&gt;""),Q4&amp;":"&amp;R4&amp;"/"&amp;CHAR(10)&amp;W4&amp;":1",
IF(AND(J4="DCS_AI_04",W4&lt;&gt;"",Q4&lt;&gt;""),Q4&amp;":"&amp;R4&amp;"/"&amp;CHAR(10)&amp;W4&amp;":1",
IF(AND(J4="DCS_AI_05",W4&lt;&gt;"",Q4&lt;&gt;""),Q4&amp;":"&amp;R4&amp;"/"&amp;CHAR(10)&amp;W4&amp;":1",
IF(AND(J4="DCS_PI_01",W4&lt;&gt;"",Q4&lt;&gt;""),Q4&amp;":"&amp;R4&amp;"/"&amp;CHAR(10)&amp;W4&amp;":13",""))))))))))</f>
        <v/>
      </c>
      <c r="BL4" s="14" t="str">
        <f t="shared" ref="BL4:BL67" si="10">IF(AND(J4="DCS_AI_01",W4&lt;&gt;"",Q4&lt;&gt;""),Q4&amp;":"&amp;S4&amp;"/"&amp;CHAR(10)&amp;W4&amp;":4",
IF(AND(J4="DCS_AI_02",W4&lt;&gt;"",Q4&lt;&gt;""),Q4&amp;":"&amp;S4&amp;"/"&amp;CHAR(10)&amp;W4&amp;":4",
IF(AND(J4="DCS_AO_01",W4&lt;&gt;"",Q4&lt;&gt;""),Q4&amp;":"&amp;S4&amp;"/"&amp;CHAR(10)&amp;W4&amp;":4",
IF(AND(J4="DCS_AO_02",W4&lt;&gt;"",Q4&lt;&gt;""),Q4&amp;":"&amp;S4&amp;"/"&amp;CHAR(10)&amp;W4&amp;":4",
IF(AND(J4="DCS_DI_02",W4&lt;&gt;"",Q4&lt;&gt;""),Q4&amp;":"&amp;S4&amp;"/"&amp;CHAR(10)&amp;W4&amp;":4",
IF(AND(J4="DCS_DI_04",W4&lt;&gt;"",Q4&lt;&gt;""),Q4&amp;":"&amp;S4&amp;"/"&amp;CHAR(10)&amp;W4&amp;":1",
IF(AND(J4="DCS_AI_03",W4&lt;&gt;"",Q4&lt;&gt;""),Q4&amp;":"&amp;S4&amp;"/"&amp;CHAR(10)&amp;W4&amp;":2",
IF(AND(J4="DCS_AI_04",W4&lt;&gt;"",Q4&lt;&gt;""),Q4&amp;":"&amp;S4&amp;"/"&amp;CHAR(10)&amp;W4&amp;":2",
IF(AND(J4="DCS_AI_05",W4&lt;&gt;"",Q4&lt;&gt;""),Q4&amp;":"&amp;S4&amp;"/"&amp;CHAR(10)&amp;W4&amp;":3",
IF(AND(J4="DCS_PI_01",W4&lt;&gt;"",Q4&lt;&gt;""),Q4&amp;":"&amp;S4&amp;"/"&amp;CHAR(10)&amp;W4&amp;":14",""))))))))))</f>
        <v/>
      </c>
      <c r="BM4" s="14" t="str">
        <f t="shared" ref="BM4:BM67" si="11">IF(AND(J4="DCS_AI_05",W4&lt;&gt;"",Q4&lt;&gt;""),Q4&amp;":"&amp;T4&amp;"/"&amp;CHAR(10)&amp;W4&amp;":4",
IF(AND(J4="DCS_PI_01",W4&lt;&gt;"",Q4&lt;&gt;""),Q4&amp;":"&amp;T4&amp;"/"&amp;CHAR(10)&amp;W4&amp;":11",""))</f>
        <v/>
      </c>
      <c r="BN4" s="14"/>
      <c r="BO4" s="14" t="str">
        <f t="shared" ref="BO4:BO35" si="12">IF(AND(J4="DCS_AI_01",W4&lt;&gt;""),CONCATENATE(AG4,":",AI4,"A/",CHAR(10),W4,":5"),
IF(AND(J4="DCS_AI_02",W4&lt;&gt;""),CONCATENATE(AG4,":",AI4,"A/",CHAR(10),W4,":5"),
IF(AND(J4="DCS_AI_03",W4&lt;&gt;""),CONCATENATE(AG4,":",AI4,"A/",CHAR(10),W4,":5"),
IF(AND(J4="DCS_AI_04",W4&lt;&gt;""),CONCATENATE(AG4,":",AI4,"A/",CHAR(10),W4,":5"),
IF(AND(J4="DCS_AI_05",W4&lt;&gt;""),CONCATENATE(AG4,":",AI4,"A/",CHAR(10),W4,":5"),
IF(AND(J4="DCS_AO_01",W4&lt;&gt;""),CONCATENATE(AG4,":",AI4,"A/",CHAR(10),W4,":5"),
IF(AND(J4="DCS_AO_02",W4&lt;&gt;""),CONCATENATE(AG4,":",AI4,"A/",CHAR(10),W4,":5"),
IF(AND(J4="DCS_DI_02",W4&lt;&gt;""),CONCATENATE(AG4,":",AI4,"A/",CHAR(10),W4,":5"),
IF(AND(J4="DCS_DI_04",W4&lt;&gt;""),CONCATENATE(AG4,":",AI4,"A/",CHAR(10),W4,":7"),
IF(AND(J4="DCS_PI_01",W4&lt;&gt;""),CONCATENATE(AG4,":",AI4,"A/",CHAR(10),W4,":3"),""))))))))))</f>
        <v/>
      </c>
      <c r="BP4" s="14" t="str">
        <f t="shared" ref="BP4:BP35" si="13">IF(AND(J4="DCS_AI_01",W4&lt;&gt;""),CONCATENATE(AG4,":",AI4,"C/",CHAR(10),W4,":6"),
IF(AND(J4="DCS_AI_02",W4&lt;&gt;""),CONCATENATE(AG4,":",AI4,"C/",CHAR(10),W4,":6"),
IF(AND(J4="DCS_AI_03",W4&lt;&gt;""),CONCATENATE(AG4,":",AI4,"C/",CHAR(10),W4,":6"),
IF(AND(J4="DCS_AI_04",W4&lt;&gt;""),CONCATENATE(AG4,":",AI4,"C/",CHAR(10),W4,":6"),
IF(AND(J4="DCS_AI_05",W4&lt;&gt;""),CONCATENATE(AG4,":",AI4,"C/",CHAR(10),W4,":6"),
IF(AND(J4="DCS_AO_01",W4&lt;&gt;""),CONCATENATE(AG4,":",AI4,"C/",CHAR(10),W4,":6"),
IF(AND(J4="DCS_AO_02",W4&lt;&gt;""),CONCATENATE(AG4,":",AI4,"C/",CHAR(10),W4,":6"),
IF(AND(J4="DCS_DI_02",W4&lt;&gt;""),CONCATENATE(AG4,":",AI4,"B/",CHAR(10),W4,":6"),
IF(AND(J4="DCS_DI_04",W4&lt;&gt;""),CONCATENATE(AG4,":",AI4,"B/",CHAR(10),W4,":8"),
IF(AND(J4="DCS_PI_01",W4&lt;&gt;""),CONCATENATE(AG4,":",AI4,"C/",CHAR(10),W4,":4"),""))))))))))</f>
        <v/>
      </c>
      <c r="BQ4" s="14"/>
      <c r="BR4" s="14" t="str">
        <f t="shared" ref="BR4:BR67" si="14">IF(AND(J4="DCS_DI_01",W4="",Q4&lt;&gt;""),Q4&amp;":"&amp;R4&amp;"/"&amp;CHAR(10)&amp;AG4&amp;":"&amp;AI4&amp;"A",
IF(AND(J4="DCS_DI_07",W4="",Q4&lt;&gt;""),Q4&amp;":"&amp;R4&amp;"/"&amp;CHAR(10)&amp;AG4&amp;":"&amp;AI4&amp;"A",
IF(AND(J4="DCS_DI_03",W4="",Q4&lt;&gt;""),Q4&amp;":"&amp;R4&amp;"/"&amp;CHAR(10)&amp;AG4&amp;":"&amp;AI4&amp;"A",
IF(AND(J4="DCS_DI_05",W4="",Q4&lt;&gt;""),Q4&amp;":"&amp;R4&amp;"/"&amp;CHAR(10)&amp;AG4&amp;":"&amp;AI4&amp;"A",
IF(AND(J4="DCS_DO_01",W4="",Q4&lt;&gt;""),Q4&amp;":"&amp;R4&amp;"/"&amp;CHAR(10)&amp;AG4&amp;":"&amp;AI4&amp;"A",
IF(AND(J4="DCS_DO_01_HOLD",W4="",Q4&lt;&gt;""),Q4&amp;":"&amp;CHAR(10)&amp;R4&amp;"/"&amp;AG4&amp;":"&amp;AI4&amp;"A",
IF(AND(J4="DCS_DO_02",W4="",Q4&lt;&gt;""),Q4&amp;":"&amp;R4&amp;"/"&amp;CHAR(10)&amp;AG4&amp;":"&amp;AI4&amp;"A","")))))))</f>
        <v>TS-Q-05:1/
O1011105:11A</v>
      </c>
      <c r="BS4" s="14" t="str">
        <f t="shared" ref="BS4:BS67" si="15">IF(AND(J4="DCS_DI_01",W4="",Q4&lt;&gt;""),Q4&amp;":"&amp;S4&amp;"/"&amp;CHAR(10)&amp;AG4&amp;":"&amp;AI4&amp;"B",
IF(AND(J4="DCS_DI_07",W4="",Q4&lt;&gt;""),Q4&amp;":"&amp;S4&amp;"/"&amp;CHAR(10)&amp;AG4&amp;":"&amp;AI4&amp;"B",
IF(AND(J4="DCS_DI_03",W4="",Q4&lt;&gt;""),Q4&amp;":"&amp;S4&amp;"/"&amp;CHAR(10)&amp;AG4&amp;":"&amp;AI4&amp;"B",
IF(AND(J4="DCS_DI_05",W4="",Q4&lt;&gt;""),Q4&amp;":"&amp;S4&amp;"/"&amp;CHAR(10)&amp;AG4&amp;":"&amp;AI4&amp;"B",
IF(AND(J4="DCS_DO_01",W4="",Q4&lt;&gt;""),Q4&amp;":"&amp;S4&amp;"/"&amp;CHAR(10)&amp;AG4&amp;":"&amp;AI4&amp;"C",
IF(AND(J4="DCS_DO_01_HOLD",W4="",Q4&lt;&gt;""),Q4&amp;":"&amp;CHAR(10)&amp;S4&amp;"/"&amp;AG4&amp;":"&amp;AI4&amp;"C",
IF(AND(J4="DCS_DO_02",W4="",Q4&lt;&gt;""),Q4&amp;":"&amp;S4&amp;"/"&amp;CHAR(10)&amp;AG4&amp;":"&amp;AI4&amp;"B",
IF(AND(J4="DCS_DO_03",W4="",Q4&lt;&gt;""),Q4&amp;":"&amp;S4&amp;"/"&amp;CHAR(10)&amp;AG4&amp;":"&amp;AI4&amp;"A",
IF(AND(J4="DCS_DO_04",W4="",Q4&lt;&gt;""),Q4&amp;":"&amp;S4&amp;"/"&amp;CHAR(10)&amp;AG4&amp;":"&amp;AI4&amp;"A","")))))))))</f>
        <v>TS-Q-05:2/
O1011105:11B</v>
      </c>
      <c r="BW4" s="31" t="str">
        <f t="shared" ref="BW4:BW67" si="16">IF(AND(J4="DCS_AI_01",W4&lt;&gt;""),CONCATENATE(AI4,"A"),
IF(AND(J4="DCS_AI_02",W4&lt;&gt;""),CONCATENATE(AI4,"A"),
IF(AND(J4="DCS_AI_03",W4&lt;&gt;""),CONCATENATE(AI4,"A"),
IF(AND(J4="DCS_AI_04",W4&lt;&gt;""),CONCATENATE(AI4,"A"),
IF(AND(J4="DCS_AI_05",W4&lt;&gt;""),CONCATENATE(AI4,"A"),
IF(AND(J4="DCS_AO_01",W4&lt;&gt;""),CONCATENATE(AI4,"A"),
IF(AND(J4="DCS_AO_02",W4&lt;&gt;""),CONCATENATE(AI4,"A"),
IF(AND(J4="DCS_DI_02",W4&lt;&gt;""),CONCATENATE(AI4,"A"),
IF(AND(J4="DCS_DI_04",W4&lt;&gt;""),CONCATENATE(AI4,"A"),
IF(AND(J4="DCS_PI_01",W4&lt;&gt;""),CONCATENATE(AI4,"A"),""))))))))))</f>
        <v/>
      </c>
      <c r="BX4" s="31" t="str">
        <f t="shared" ref="BX4:BX67" si="17">IF(AND(J4="DCS_AI_01",W4&lt;&gt;""),CONCATENATE(AI4,"C"),
IF(AND(J4="DCS_AI_02",W4&lt;&gt;""),CONCATENATE(AI4,"C"),
IF(AND(J4="DCS_AI_03",W4&lt;&gt;""),CONCATENATE(AI4,"C"),
IF(AND(J4="DCS_AI_04",W4&lt;&gt;""),CONCATENATE(AI4,"C"),
IF(AND(J4="DCS_AI_05",W4&lt;&gt;""),CONCATENATE(AI4,"C"),
IF(AND(J4="DCS_AO_01",W4&lt;&gt;""),CONCATENATE(AI4,"C"),
IF(AND(J4="DCS_AO_02",W4&lt;&gt;""),CONCATENATE(AI4,"C"),
IF(AND(J4="DCS_DI_02",W4&lt;&gt;""),CONCATENATE(AI4,"B"),
IF(AND(J4="DCS_DI_04",W4&lt;&gt;""),CONCATENATE(AI4,"B"),
IF(AND(J4="DCS_PI_01",W4&lt;&gt;""),CONCATENATE(AI4,"C"),""))))))))))</f>
        <v/>
      </c>
      <c r="BY4" s="31" t="str">
        <f t="shared" ref="BY4:BY67" si="18">IF(AND(J4="DCS_AI_01",W4&lt;&gt;"",Q4&lt;&gt;""),"3",
IF(AND(J4="DCS_AI_02",W4&lt;&gt;"",Q4&lt;&gt;""),"3",
IF(AND(J4="DCS_AO_01",W4&lt;&gt;"",Q4&lt;&gt;""),"3",
IF(AND(J4="DCS_AO_02",W4&lt;&gt;"",Q4&lt;&gt;""),"3",
IF(AND(J4="DCS_DI_02",W4&lt;&gt;"",Q4&lt;&gt;""),"3",
IF(AND(J4="DCS_DI_04",W4&lt;&gt;"",Q4&lt;&gt;""),"3",
IF(AND(J4="DCS_AI_03",W4&lt;&gt;"",Q4&lt;&gt;""),"1",
IF(AND(J4="DCS_AI_04",W4&lt;&gt;"",Q4&lt;&gt;""),"1",
IF(AND(J4="DCS_AI_05",W4&lt;&gt;"",Q4&lt;&gt;""),"1",
IF(AND(J4="DCS_PI_01",W4&lt;&gt;"",Q4&lt;&gt;""),"13",""))))))))))</f>
        <v/>
      </c>
      <c r="BZ4" s="31" t="str">
        <f t="shared" ref="BZ4:BZ67" si="19">IF(AND(J4="DCS_AI_01",W4&lt;&gt;"",Q4&lt;&gt;""),"4",
IF(AND(J4="DCS_AI_02",W4&lt;&gt;"",Q4&lt;&gt;""),"4",
IF(AND(J4="DCS_AO_01",W4&lt;&gt;"",Q4&lt;&gt;""),"4",
IF(AND(J4="DCS_AO_02",W4&lt;&gt;"",Q4&lt;&gt;""),"4",
IF(AND(J4="DCS_DI_02",W4&lt;&gt;"",Q4&lt;&gt;""),"4",
IF(AND(J4="DCS_DI_04",W4&lt;&gt;"",Q4&lt;&gt;""),"1",
IF(AND(J4="DCS_AI_03",W4&lt;&gt;"",Q4&lt;&gt;""),"2",
IF(AND(J4="DCS_AI_04",W4&lt;&gt;"",Q4&lt;&gt;""),"2",
IF(AND(J4="DCS_AI_05",W4&lt;&gt;"",Q4&lt;&gt;""),"3",
IF(AND(J4="DCS_PI_01",W4&lt;&gt;"",Q4&lt;&gt;""),"14",""))))))))))</f>
        <v/>
      </c>
      <c r="CA4" s="31" t="str">
        <f t="shared" ref="CA4:CA67" si="20">IF(AND(J4="DCS_AI_05",W4&lt;&gt;"",Q4&lt;&gt;""),"4",
IF(AND(J4="DCS_PI_01",W4&lt;&gt;"",Q4&lt;&gt;""),"11",""))</f>
        <v/>
      </c>
      <c r="CB4" s="31" t="str">
        <f t="shared" ref="CB4:CB67" si="21">IF(AND(J4="DCS_AI_01",W4&lt;&gt;""),"5",
IF(AND(J4="DCS_AI_02",W4&lt;&gt;""),"5",
IF(AND(J4="DCS_AI_03",W4&lt;&gt;""),"5",
IF(AND(J4="DCS_AI_04",W4&lt;&gt;""),"5",
IF(AND(J4="DCS_AI_05",W4&lt;&gt;""),"5",
IF(AND(J4="DCS_AO_01",W4&lt;&gt;""),"5",
IF(AND(J4="DCS_AO_02",W4&lt;&gt;""),"5",
IF(AND(J4="DCS_DI_02",W4&lt;&gt;""),"5",
IF(AND(J4="DCS_DI_04",W4&lt;&gt;""),"7",
IF(AND(J4="DCS_PI_01",W4&lt;&gt;""),"3",""))))))))))</f>
        <v/>
      </c>
      <c r="CC4" s="31" t="str">
        <f t="shared" ref="CC4:CC67" si="22">IF(AND(J4="DCS_AI_01",W4&lt;&gt;""),"6",
IF(AND(J4="DCS_AI_02",W4&lt;&gt;""),"6",
IF(AND(J4="DCS_AI_03",W4&lt;&gt;""),"6",
IF(AND(J4="DCS_AI_04",W4&lt;&gt;""),"6",
IF(AND(J4="DCS_AI_05",W4&lt;&gt;""),"6",
IF(AND(J4="DCS_AO_01",W4&lt;&gt;""),"6",
IF(AND(J4="DCS_AO_02",W4&lt;&gt;""),"6",
IF(AND(J4="DCS_DI_02",W4&lt;&gt;""),"6",
IF(AND(J4="DCS_DI_04",W4&lt;&gt;""),"8",
IF(AND(J4="DCS_PI_01",W4&lt;&gt;""),"4",""))))))))))</f>
        <v/>
      </c>
      <c r="CD4" s="31" t="str">
        <f t="shared" ref="CD4:CD67" si="23">IF(AND(J4="DCS_DI_01",W4="",Q4&lt;&gt;""),CONCATENATE(AI4,"A"),
IF(AND(J4="DCS_DI_03",W4="",Q4&lt;&gt;""),CONCATENATE(AI4,"A"),
IF(AND(J4="DCS_DI_05",W4="",Q4&lt;&gt;""),CONCATENATE(AI4,"A"),
IF(AND(J4="DCS_DO_01",W4="",Q4&lt;&gt;""),CONCATENATE(AI4,"A"),
IF(AND(J4="DCS_DO_01_HOLD",W4="",Q4&lt;&gt;""),CONCATENATE(AI4,"A"),
IF(AND(J4="DCS_DO_02",W4="",Q4&lt;&gt;""),CONCATENATE(AI4,"A"),""))))))</f>
        <v>11A</v>
      </c>
      <c r="CE4" s="31" t="e">
        <f t="shared" ref="CE4:CE67" ca="1" si="24">IF(AND(J4="DCS_DI_01",W4="",Q4&lt;&gt;""),_xlfn.CONCAT(AI4,"B"),
IF(AND(J4="DCS_DI_03",W4="",Q4&lt;&gt;""),_xlfn.CONCAT(AI4,"B"),
IF(AND(J4="DCS_DI_05",W4="",Q4&lt;&gt;""),_xlfn.CONCAT(AI4,"B"),
IF(AND(J4="DCS_DO_01",W4="",Q4&lt;&gt;""),_xlfn.CONCAT(AI4,"C"),
IF(AND(J4="DCS_DO_01_HOLD",W4="",Q4&lt;&gt;""),_xlfn.CONCAT(AI4,"C"),
IF(AND(J4="DCS_DO_02",W4="",Q4&lt;&gt;""),_xlfn.CONCAT(AI4,"B"),
IF(AND(J4="DCS_DO_03",W4="",Q4&lt;&gt;""),_xlfn.CONCAT(AI4,"A"),
IF(AND(J4="DCS_DO_04",W4="",Q4&lt;&gt;""),_xlfn.CONCAT(AI4,"A"),""))))))))</f>
        <v>#NAME?</v>
      </c>
      <c r="CF4" s="31" t="e">
        <f ca="1">_xlfn.CONCAT(BW4,CD4)</f>
        <v>#NAME?</v>
      </c>
      <c r="CG4" s="31" t="e">
        <f ca="1">_xlfn.CONCAT(BX4,CE4)</f>
        <v>#NAME?</v>
      </c>
      <c r="CH4" s="31" t="e">
        <f ca="1">_xlfn.CONCAT(BO4,BR4)</f>
        <v>#NAME?</v>
      </c>
      <c r="CI4" s="31" t="e">
        <f ca="1">_xlfn.CONCAT(BP4,BS4)</f>
        <v>#NAME?</v>
      </c>
    </row>
    <row r="5" spans="1:87" s="31" customFormat="1" ht="30" hidden="1" x14ac:dyDescent="0.25">
      <c r="A5" s="9" t="s">
        <v>4493</v>
      </c>
      <c r="B5" s="31" t="s">
        <v>97</v>
      </c>
      <c r="C5" s="31" t="s">
        <v>98</v>
      </c>
      <c r="E5" s="14" t="s">
        <v>53</v>
      </c>
      <c r="G5" s="31" t="str">
        <f t="shared" si="0"/>
        <v>Сигнал</v>
      </c>
      <c r="H5" s="31" t="s">
        <v>69</v>
      </c>
      <c r="I5" s="31" t="s">
        <v>4607</v>
      </c>
      <c r="J5" s="31" t="str">
        <f t="shared" si="1"/>
        <v>DCS_DI_01</v>
      </c>
      <c r="K5" s="14" t="s">
        <v>5866</v>
      </c>
      <c r="M5" s="31" t="s">
        <v>99</v>
      </c>
      <c r="N5" s="31" t="s">
        <v>100</v>
      </c>
      <c r="O5" s="31" t="s">
        <v>58</v>
      </c>
      <c r="P5" s="31" t="s">
        <v>61</v>
      </c>
      <c r="Q5" s="31" t="s">
        <v>4520</v>
      </c>
      <c r="R5" s="31">
        <v>1</v>
      </c>
      <c r="S5" s="31">
        <v>2</v>
      </c>
      <c r="T5" s="31" t="s">
        <v>62</v>
      </c>
      <c r="U5" s="31">
        <v>12</v>
      </c>
      <c r="V5" s="14" t="str">
        <f t="shared" si="2"/>
        <v>AVK 2,5 A, AVK 2,5 A</v>
      </c>
      <c r="W5" s="31" t="str">
        <f t="shared" si="3"/>
        <v/>
      </c>
      <c r="X5" s="14" t="str">
        <f t="shared" si="4"/>
        <v/>
      </c>
      <c r="Y5" s="31" t="str">
        <f t="shared" si="5"/>
        <v>O1011105</v>
      </c>
      <c r="Z5" s="31" t="str">
        <f t="shared" si="6"/>
        <v>TUA711-DIR32</v>
      </c>
      <c r="AA5" s="14" t="str">
        <f t="shared" si="7"/>
        <v>17-SC-DCS-002/O1011105/ 17-MC-DCS-002</v>
      </c>
      <c r="AB5" s="31" t="s">
        <v>64</v>
      </c>
      <c r="AC5" s="31" t="s">
        <v>54</v>
      </c>
      <c r="AD5" s="31" t="s">
        <v>125</v>
      </c>
      <c r="AE5" s="31">
        <v>1</v>
      </c>
      <c r="AF5" s="31" t="s">
        <v>55</v>
      </c>
      <c r="AG5" s="31" t="s">
        <v>56</v>
      </c>
      <c r="AH5" s="31">
        <v>6</v>
      </c>
      <c r="AI5" s="31">
        <v>1</v>
      </c>
      <c r="AJ5" s="31" t="s">
        <v>57</v>
      </c>
      <c r="AK5" s="31">
        <f t="shared" si="8"/>
        <v>32</v>
      </c>
      <c r="AL5" s="31" t="s">
        <v>62</v>
      </c>
      <c r="AO5" s="31" t="s">
        <v>63</v>
      </c>
      <c r="AP5" s="31" t="s">
        <v>4609</v>
      </c>
      <c r="AQ5" s="14" t="s">
        <v>4623</v>
      </c>
      <c r="AR5" s="31" t="s">
        <v>5717</v>
      </c>
      <c r="AS5" s="31" t="s">
        <v>68</v>
      </c>
      <c r="AT5" s="14" t="s">
        <v>5724</v>
      </c>
      <c r="AU5" s="31" t="s">
        <v>5858</v>
      </c>
      <c r="AX5" s="31" t="s">
        <v>5724</v>
      </c>
      <c r="BK5" s="14" t="str">
        <f t="shared" si="9"/>
        <v/>
      </c>
      <c r="BL5" s="14" t="str">
        <f t="shared" si="10"/>
        <v/>
      </c>
      <c r="BM5" s="14" t="str">
        <f t="shared" si="11"/>
        <v/>
      </c>
      <c r="BN5" s="14"/>
      <c r="BO5" s="14" t="str">
        <f t="shared" si="12"/>
        <v/>
      </c>
      <c r="BP5" s="14" t="str">
        <f t="shared" si="13"/>
        <v/>
      </c>
      <c r="BQ5" s="14"/>
      <c r="BR5" s="14" t="str">
        <f t="shared" si="14"/>
        <v>TS-O-10:1/
O1011105:1A</v>
      </c>
      <c r="BS5" s="14" t="str">
        <f t="shared" si="15"/>
        <v>TS-O-10:2/
O1011105:1B</v>
      </c>
      <c r="BW5" s="31" t="str">
        <f t="shared" si="16"/>
        <v/>
      </c>
      <c r="BX5" s="31" t="str">
        <f t="shared" si="17"/>
        <v/>
      </c>
      <c r="BY5" s="31" t="str">
        <f t="shared" si="18"/>
        <v/>
      </c>
      <c r="BZ5" s="31" t="str">
        <f t="shared" si="19"/>
        <v/>
      </c>
      <c r="CA5" s="31" t="str">
        <f t="shared" si="20"/>
        <v/>
      </c>
      <c r="CB5" s="31" t="str">
        <f t="shared" si="21"/>
        <v/>
      </c>
      <c r="CC5" s="31" t="str">
        <f t="shared" si="22"/>
        <v/>
      </c>
      <c r="CD5" s="31" t="str">
        <f t="shared" si="23"/>
        <v>1A</v>
      </c>
      <c r="CE5" s="31" t="e">
        <f t="shared" ca="1" si="24"/>
        <v>#NAME?</v>
      </c>
      <c r="CF5" s="31" t="e">
        <f t="shared" ref="CF5:CF68" ca="1" si="25">_xlfn.CONCAT(BW5,CD5)</f>
        <v>#NAME?</v>
      </c>
      <c r="CG5" s="31" t="e">
        <f t="shared" ref="CG5:CG68" ca="1" si="26">_xlfn.CONCAT(BX5,CE5)</f>
        <v>#NAME?</v>
      </c>
      <c r="CH5" s="31" t="e">
        <f t="shared" ref="CH5:CH68" ca="1" si="27">_xlfn.CONCAT(BO5,BR5)</f>
        <v>#NAME?</v>
      </c>
      <c r="CI5" s="31" t="e">
        <f t="shared" ref="CI5:CI68" ca="1" si="28">_xlfn.CONCAT(BP5,BS5)</f>
        <v>#NAME?</v>
      </c>
    </row>
    <row r="6" spans="1:87" s="31" customFormat="1" ht="30" hidden="1" x14ac:dyDescent="0.25">
      <c r="A6" s="9" t="s">
        <v>4493</v>
      </c>
      <c r="B6" s="31" t="s">
        <v>101</v>
      </c>
      <c r="C6" s="31" t="s">
        <v>102</v>
      </c>
      <c r="E6" s="14" t="s">
        <v>53</v>
      </c>
      <c r="G6" s="31" t="str">
        <f t="shared" si="0"/>
        <v>Сигнал</v>
      </c>
      <c r="H6" s="31" t="s">
        <v>69</v>
      </c>
      <c r="I6" s="31" t="s">
        <v>4607</v>
      </c>
      <c r="J6" s="31" t="str">
        <f t="shared" si="1"/>
        <v>DCS_DI_01</v>
      </c>
      <c r="K6" s="14" t="s">
        <v>5866</v>
      </c>
      <c r="M6" s="31" t="s">
        <v>99</v>
      </c>
      <c r="N6" s="31" t="s">
        <v>100</v>
      </c>
      <c r="O6" s="31" t="s">
        <v>103</v>
      </c>
      <c r="P6" s="31" t="s">
        <v>61</v>
      </c>
      <c r="Q6" s="31" t="s">
        <v>4520</v>
      </c>
      <c r="R6" s="31">
        <v>3</v>
      </c>
      <c r="S6" s="31">
        <v>4</v>
      </c>
      <c r="T6" s="31" t="s">
        <v>62</v>
      </c>
      <c r="U6" s="31">
        <v>12</v>
      </c>
      <c r="V6" s="14" t="str">
        <f t="shared" si="2"/>
        <v>AVK 2,5 A, AVK 2,5 A</v>
      </c>
      <c r="W6" s="31" t="str">
        <f t="shared" si="3"/>
        <v/>
      </c>
      <c r="X6" s="14" t="str">
        <f t="shared" si="4"/>
        <v/>
      </c>
      <c r="Y6" s="31" t="str">
        <f t="shared" si="5"/>
        <v>O1011105</v>
      </c>
      <c r="Z6" s="31" t="str">
        <f t="shared" si="6"/>
        <v>TUA711-DIR32</v>
      </c>
      <c r="AA6" s="14" t="str">
        <f t="shared" si="7"/>
        <v>17-SC-DCS-002/O1011105/ 17-MC-DCS-002</v>
      </c>
      <c r="AB6" s="31" t="s">
        <v>64</v>
      </c>
      <c r="AC6" s="31" t="s">
        <v>54</v>
      </c>
      <c r="AD6" s="31" t="s">
        <v>125</v>
      </c>
      <c r="AE6" s="31">
        <v>1</v>
      </c>
      <c r="AF6" s="31" t="s">
        <v>55</v>
      </c>
      <c r="AG6" s="31" t="s">
        <v>56</v>
      </c>
      <c r="AH6" s="31">
        <v>6</v>
      </c>
      <c r="AI6" s="31">
        <v>2</v>
      </c>
      <c r="AJ6" s="31" t="s">
        <v>57</v>
      </c>
      <c r="AK6" s="31">
        <f t="shared" si="8"/>
        <v>32</v>
      </c>
      <c r="AL6" s="31" t="s">
        <v>62</v>
      </c>
      <c r="AO6" s="31" t="s">
        <v>63</v>
      </c>
      <c r="AP6" s="31" t="s">
        <v>4610</v>
      </c>
      <c r="AQ6" s="14" t="s">
        <v>4624</v>
      </c>
      <c r="AR6" s="31" t="s">
        <v>5717</v>
      </c>
      <c r="AS6" s="31" t="s">
        <v>68</v>
      </c>
      <c r="AT6" s="14" t="s">
        <v>5724</v>
      </c>
      <c r="AU6" s="31" t="s">
        <v>5858</v>
      </c>
      <c r="AX6" s="31" t="s">
        <v>5724</v>
      </c>
      <c r="BK6" s="14" t="str">
        <f t="shared" si="9"/>
        <v/>
      </c>
      <c r="BL6" s="14" t="str">
        <f t="shared" si="10"/>
        <v/>
      </c>
      <c r="BM6" s="14" t="str">
        <f t="shared" si="11"/>
        <v/>
      </c>
      <c r="BN6" s="14"/>
      <c r="BO6" s="14" t="str">
        <f t="shared" si="12"/>
        <v/>
      </c>
      <c r="BP6" s="14" t="str">
        <f t="shared" si="13"/>
        <v/>
      </c>
      <c r="BQ6" s="14"/>
      <c r="BR6" s="14" t="str">
        <f t="shared" si="14"/>
        <v>TS-O-10:3/
O1011105:2A</v>
      </c>
      <c r="BS6" s="14" t="str">
        <f t="shared" si="15"/>
        <v>TS-O-10:4/
O1011105:2B</v>
      </c>
      <c r="BW6" s="31" t="str">
        <f t="shared" si="16"/>
        <v/>
      </c>
      <c r="BX6" s="31" t="str">
        <f t="shared" si="17"/>
        <v/>
      </c>
      <c r="BY6" s="31" t="str">
        <f t="shared" si="18"/>
        <v/>
      </c>
      <c r="BZ6" s="31" t="str">
        <f t="shared" si="19"/>
        <v/>
      </c>
      <c r="CA6" s="31" t="str">
        <f t="shared" si="20"/>
        <v/>
      </c>
      <c r="CB6" s="31" t="str">
        <f t="shared" si="21"/>
        <v/>
      </c>
      <c r="CC6" s="31" t="str">
        <f t="shared" si="22"/>
        <v/>
      </c>
      <c r="CD6" s="31" t="str">
        <f t="shared" si="23"/>
        <v>2A</v>
      </c>
      <c r="CE6" s="31" t="e">
        <f t="shared" ca="1" si="24"/>
        <v>#NAME?</v>
      </c>
      <c r="CF6" s="31" t="e">
        <f t="shared" ca="1" si="25"/>
        <v>#NAME?</v>
      </c>
      <c r="CG6" s="31" t="e">
        <f t="shared" ca="1" si="26"/>
        <v>#NAME?</v>
      </c>
      <c r="CH6" s="31" t="e">
        <f t="shared" ca="1" si="27"/>
        <v>#NAME?</v>
      </c>
      <c r="CI6" s="31" t="e">
        <f t="shared" ca="1" si="28"/>
        <v>#NAME?</v>
      </c>
    </row>
    <row r="7" spans="1:87" s="31" customFormat="1" ht="60" hidden="1" x14ac:dyDescent="0.25">
      <c r="A7" s="9" t="s">
        <v>5871</v>
      </c>
      <c r="B7" s="31" t="s">
        <v>104</v>
      </c>
      <c r="C7" s="31" t="s">
        <v>105</v>
      </c>
      <c r="E7" s="14" t="s">
        <v>53</v>
      </c>
      <c r="F7" s="14" t="s">
        <v>5895</v>
      </c>
      <c r="G7" s="31" t="str">
        <f t="shared" si="0"/>
        <v>Сигнал</v>
      </c>
      <c r="H7" s="31" t="s">
        <v>69</v>
      </c>
      <c r="I7" s="31" t="s">
        <v>4607</v>
      </c>
      <c r="J7" s="31" t="str">
        <f t="shared" si="1"/>
        <v>DCS_DI_01</v>
      </c>
      <c r="K7" s="14" t="s">
        <v>5866</v>
      </c>
      <c r="M7" s="31" t="s">
        <v>5874</v>
      </c>
      <c r="N7" s="31" t="s">
        <v>67</v>
      </c>
      <c r="O7" s="31" t="s">
        <v>58</v>
      </c>
      <c r="P7" s="31" t="s">
        <v>61</v>
      </c>
      <c r="Q7" s="31" t="s">
        <v>5873</v>
      </c>
      <c r="R7" s="31">
        <v>1</v>
      </c>
      <c r="S7" s="31">
        <v>2</v>
      </c>
      <c r="T7" s="31" t="s">
        <v>62</v>
      </c>
      <c r="U7" s="31" t="str">
        <f t="shared" ref="U7:U70" si="29">IF(N7="02 Core","2",
IF(N7="08 Core","8",
IF(N7="16 core","16",
IF(N7="20 core","20",
IF(N7="30 Core","30",
IF(N7="01 Pair","2",
IF(N7="02 Pair","4",
IF(N7="05 Pair","10",
IF(N7="06 Pair","12",
IF(N7="10 Pair","20",
IF(N7="12 Pair","24",
IF(N7="15 Pair","30",
IF(N7="24 Pair","48",
IF(N7="06 Triad","18",
""))))))))))))))</f>
        <v>2</v>
      </c>
      <c r="V7" s="14" t="str">
        <f t="shared" si="2"/>
        <v>AVK 2,5 A, AVK 2,5 A</v>
      </c>
      <c r="W7" s="31" t="str">
        <f t="shared" si="3"/>
        <v/>
      </c>
      <c r="X7" s="14" t="str">
        <f t="shared" si="4"/>
        <v/>
      </c>
      <c r="Y7" s="31" t="str">
        <f t="shared" si="5"/>
        <v>O1011105</v>
      </c>
      <c r="Z7" s="31" t="str">
        <f t="shared" si="6"/>
        <v>TUA711-DIR32</v>
      </c>
      <c r="AA7" s="14" t="str">
        <f t="shared" si="7"/>
        <v>17-SC-DCS-002/O1011105/ 17-MC-DCS-002</v>
      </c>
      <c r="AB7" s="31" t="s">
        <v>64</v>
      </c>
      <c r="AC7" s="31" t="s">
        <v>54</v>
      </c>
      <c r="AD7" s="31" t="s">
        <v>125</v>
      </c>
      <c r="AE7" s="31">
        <v>1</v>
      </c>
      <c r="AF7" s="31" t="s">
        <v>55</v>
      </c>
      <c r="AG7" s="31" t="s">
        <v>56</v>
      </c>
      <c r="AH7" s="31">
        <v>6</v>
      </c>
      <c r="AI7" s="31">
        <v>3</v>
      </c>
      <c r="AJ7" s="31" t="s">
        <v>57</v>
      </c>
      <c r="AK7" s="31">
        <f t="shared" si="8"/>
        <v>32</v>
      </c>
      <c r="AL7" s="31" t="s">
        <v>62</v>
      </c>
      <c r="AN7" s="14" t="s">
        <v>5872</v>
      </c>
      <c r="AO7" s="31" t="s">
        <v>63</v>
      </c>
      <c r="AP7" s="31" t="s">
        <v>4611</v>
      </c>
      <c r="AQ7" s="14" t="s">
        <v>4625</v>
      </c>
      <c r="AR7" s="31" t="s">
        <v>5717</v>
      </c>
      <c r="AS7" s="31" t="s">
        <v>68</v>
      </c>
      <c r="AT7" s="14" t="s">
        <v>5724</v>
      </c>
      <c r="AU7" s="31" t="s">
        <v>5858</v>
      </c>
      <c r="AX7" s="31" t="s">
        <v>5724</v>
      </c>
      <c r="BK7" s="14" t="str">
        <f t="shared" si="9"/>
        <v/>
      </c>
      <c r="BL7" s="14" t="str">
        <f t="shared" si="10"/>
        <v/>
      </c>
      <c r="BM7" s="14" t="str">
        <f t="shared" si="11"/>
        <v/>
      </c>
      <c r="BN7" s="14"/>
      <c r="BO7" s="14" t="str">
        <f t="shared" si="12"/>
        <v/>
      </c>
      <c r="BP7" s="14" t="str">
        <f t="shared" si="13"/>
        <v/>
      </c>
      <c r="BQ7" s="14"/>
      <c r="BR7" s="14" t="str">
        <f t="shared" si="14"/>
        <v>TS-P-11:1/
O1011105:3A</v>
      </c>
      <c r="BS7" s="14" t="str">
        <f t="shared" si="15"/>
        <v>TS-P-11:2/
O1011105:3B</v>
      </c>
      <c r="BW7" s="31" t="str">
        <f t="shared" si="16"/>
        <v/>
      </c>
      <c r="BX7" s="31" t="str">
        <f t="shared" si="17"/>
        <v/>
      </c>
      <c r="BY7" s="31" t="str">
        <f t="shared" si="18"/>
        <v/>
      </c>
      <c r="BZ7" s="31" t="str">
        <f t="shared" si="19"/>
        <v/>
      </c>
      <c r="CA7" s="31" t="str">
        <f t="shared" si="20"/>
        <v/>
      </c>
      <c r="CB7" s="31" t="str">
        <f t="shared" si="21"/>
        <v/>
      </c>
      <c r="CC7" s="31" t="str">
        <f t="shared" si="22"/>
        <v/>
      </c>
      <c r="CD7" s="31" t="str">
        <f t="shared" si="23"/>
        <v>3A</v>
      </c>
      <c r="CE7" s="31" t="e">
        <f t="shared" ca="1" si="24"/>
        <v>#NAME?</v>
      </c>
      <c r="CF7" s="31" t="e">
        <f t="shared" ca="1" si="25"/>
        <v>#NAME?</v>
      </c>
      <c r="CG7" s="31" t="e">
        <f t="shared" ca="1" si="26"/>
        <v>#NAME?</v>
      </c>
      <c r="CH7" s="31" t="e">
        <f t="shared" ca="1" si="27"/>
        <v>#NAME?</v>
      </c>
      <c r="CI7" s="31" t="e">
        <f t="shared" ca="1" si="28"/>
        <v>#NAME?</v>
      </c>
    </row>
    <row r="8" spans="1:87" s="31" customFormat="1" ht="30" hidden="1" x14ac:dyDescent="0.25">
      <c r="A8" s="9" t="s">
        <v>4493</v>
      </c>
      <c r="B8" s="31" t="s">
        <v>71</v>
      </c>
      <c r="C8" s="31" t="s">
        <v>72</v>
      </c>
      <c r="E8" s="14" t="s">
        <v>53</v>
      </c>
      <c r="G8" s="31" t="str">
        <f t="shared" si="0"/>
        <v>Сигнал</v>
      </c>
      <c r="H8" s="31" t="s">
        <v>69</v>
      </c>
      <c r="I8" s="31" t="s">
        <v>4607</v>
      </c>
      <c r="J8" s="31" t="str">
        <f t="shared" si="1"/>
        <v>DCS_DI_01</v>
      </c>
      <c r="K8" s="14" t="s">
        <v>5866</v>
      </c>
      <c r="M8" s="31" t="s">
        <v>73</v>
      </c>
      <c r="N8" s="31" t="s">
        <v>67</v>
      </c>
      <c r="O8" s="31" t="s">
        <v>58</v>
      </c>
      <c r="P8" s="31" t="s">
        <v>61</v>
      </c>
      <c r="Q8" s="31" t="s">
        <v>74</v>
      </c>
      <c r="R8" s="31">
        <v>1</v>
      </c>
      <c r="S8" s="31">
        <v>2</v>
      </c>
      <c r="T8" s="31" t="s">
        <v>62</v>
      </c>
      <c r="U8" s="31" t="str">
        <f t="shared" si="29"/>
        <v>2</v>
      </c>
      <c r="V8" s="14" t="str">
        <f t="shared" si="2"/>
        <v>AVK 2,5 A, AVK 2,5 A</v>
      </c>
      <c r="W8" s="31" t="str">
        <f t="shared" si="3"/>
        <v/>
      </c>
      <c r="X8" s="14" t="str">
        <f t="shared" si="4"/>
        <v/>
      </c>
      <c r="Y8" s="31" t="str">
        <f t="shared" si="5"/>
        <v>O1011105</v>
      </c>
      <c r="Z8" s="31" t="str">
        <f t="shared" si="6"/>
        <v>TUA711-DIR32</v>
      </c>
      <c r="AA8" s="14" t="str">
        <f t="shared" si="7"/>
        <v>17-SC-DCS-002/O1011105/ 17-MC-DCS-002</v>
      </c>
      <c r="AB8" s="31" t="s">
        <v>64</v>
      </c>
      <c r="AC8" s="31" t="s">
        <v>54</v>
      </c>
      <c r="AD8" s="31" t="s">
        <v>125</v>
      </c>
      <c r="AE8" s="31">
        <v>1</v>
      </c>
      <c r="AF8" s="31" t="s">
        <v>55</v>
      </c>
      <c r="AG8" s="31" t="s">
        <v>56</v>
      </c>
      <c r="AH8" s="31">
        <v>6</v>
      </c>
      <c r="AI8" s="31">
        <v>12</v>
      </c>
      <c r="AJ8" s="31" t="s">
        <v>57</v>
      </c>
      <c r="AK8" s="31">
        <f t="shared" si="8"/>
        <v>32</v>
      </c>
      <c r="AL8" s="31" t="s">
        <v>62</v>
      </c>
      <c r="AO8" s="31" t="s">
        <v>63</v>
      </c>
      <c r="AP8" s="31" t="s">
        <v>4612</v>
      </c>
      <c r="AQ8" s="14" t="s">
        <v>4626</v>
      </c>
      <c r="AR8" s="31" t="s">
        <v>5717</v>
      </c>
      <c r="AS8" s="31" t="s">
        <v>68</v>
      </c>
      <c r="AT8" s="14" t="s">
        <v>5724</v>
      </c>
      <c r="AU8" s="31" t="s">
        <v>5858</v>
      </c>
      <c r="AX8" s="31" t="s">
        <v>5724</v>
      </c>
      <c r="BK8" s="14" t="str">
        <f t="shared" si="9"/>
        <v/>
      </c>
      <c r="BL8" s="14" t="str">
        <f t="shared" si="10"/>
        <v/>
      </c>
      <c r="BM8" s="14" t="str">
        <f t="shared" si="11"/>
        <v/>
      </c>
      <c r="BN8" s="14"/>
      <c r="BO8" s="14" t="str">
        <f t="shared" si="12"/>
        <v/>
      </c>
      <c r="BP8" s="14" t="str">
        <f t="shared" si="13"/>
        <v/>
      </c>
      <c r="BQ8" s="14"/>
      <c r="BR8" s="14" t="str">
        <f t="shared" si="14"/>
        <v>TS-Q-06:1/
O1011105:12A</v>
      </c>
      <c r="BS8" s="14" t="str">
        <f t="shared" si="15"/>
        <v>TS-Q-06:2/
O1011105:12B</v>
      </c>
      <c r="BW8" s="31" t="str">
        <f t="shared" si="16"/>
        <v/>
      </c>
      <c r="BX8" s="31" t="str">
        <f t="shared" si="17"/>
        <v/>
      </c>
      <c r="BY8" s="31" t="str">
        <f t="shared" si="18"/>
        <v/>
      </c>
      <c r="BZ8" s="31" t="str">
        <f t="shared" si="19"/>
        <v/>
      </c>
      <c r="CA8" s="31" t="str">
        <f t="shared" si="20"/>
        <v/>
      </c>
      <c r="CB8" s="31" t="str">
        <f t="shared" si="21"/>
        <v/>
      </c>
      <c r="CC8" s="31" t="str">
        <f t="shared" si="22"/>
        <v/>
      </c>
      <c r="CD8" s="31" t="str">
        <f t="shared" si="23"/>
        <v>12A</v>
      </c>
      <c r="CE8" s="31" t="e">
        <f t="shared" ca="1" si="24"/>
        <v>#NAME?</v>
      </c>
      <c r="CF8" s="31" t="e">
        <f t="shared" ca="1" si="25"/>
        <v>#NAME?</v>
      </c>
      <c r="CG8" s="31" t="e">
        <f t="shared" ca="1" si="26"/>
        <v>#NAME?</v>
      </c>
      <c r="CH8" s="31" t="e">
        <f t="shared" ca="1" si="27"/>
        <v>#NAME?</v>
      </c>
      <c r="CI8" s="31" t="e">
        <f t="shared" ca="1" si="28"/>
        <v>#NAME?</v>
      </c>
    </row>
    <row r="9" spans="1:87" s="31" customFormat="1" ht="30" hidden="1" x14ac:dyDescent="0.25">
      <c r="A9" s="9" t="s">
        <v>4493</v>
      </c>
      <c r="B9" s="31" t="s">
        <v>75</v>
      </c>
      <c r="C9" s="31" t="s">
        <v>76</v>
      </c>
      <c r="E9" s="14" t="s">
        <v>53</v>
      </c>
      <c r="G9" s="31" t="str">
        <f t="shared" si="0"/>
        <v>Сигнал</v>
      </c>
      <c r="H9" s="31" t="s">
        <v>69</v>
      </c>
      <c r="I9" s="31" t="s">
        <v>4607</v>
      </c>
      <c r="J9" s="31" t="str">
        <f t="shared" si="1"/>
        <v>DCS_DI_01</v>
      </c>
      <c r="K9" s="14" t="s">
        <v>5866</v>
      </c>
      <c r="M9" s="31" t="s">
        <v>77</v>
      </c>
      <c r="N9" s="31" t="s">
        <v>67</v>
      </c>
      <c r="O9" s="31" t="s">
        <v>58</v>
      </c>
      <c r="P9" s="31" t="s">
        <v>61</v>
      </c>
      <c r="Q9" s="31" t="s">
        <v>78</v>
      </c>
      <c r="R9" s="31">
        <v>1</v>
      </c>
      <c r="S9" s="31">
        <v>2</v>
      </c>
      <c r="T9" s="31" t="s">
        <v>62</v>
      </c>
      <c r="U9" s="31" t="str">
        <f t="shared" si="29"/>
        <v>2</v>
      </c>
      <c r="V9" s="14" t="str">
        <f t="shared" si="2"/>
        <v>AVK 2,5 A, AVK 2,5 A</v>
      </c>
      <c r="W9" s="31" t="str">
        <f t="shared" si="3"/>
        <v/>
      </c>
      <c r="X9" s="14" t="str">
        <f t="shared" si="4"/>
        <v/>
      </c>
      <c r="Y9" s="31" t="str">
        <f t="shared" si="5"/>
        <v>O1011105</v>
      </c>
      <c r="Z9" s="31" t="str">
        <f t="shared" si="6"/>
        <v>TUA711-DIR32</v>
      </c>
      <c r="AA9" s="14" t="str">
        <f t="shared" si="7"/>
        <v>17-SC-DCS-002/O1011105/ 17-MC-DCS-002</v>
      </c>
      <c r="AB9" s="31" t="s">
        <v>64</v>
      </c>
      <c r="AC9" s="31" t="s">
        <v>54</v>
      </c>
      <c r="AD9" s="31" t="s">
        <v>125</v>
      </c>
      <c r="AE9" s="31">
        <v>1</v>
      </c>
      <c r="AF9" s="31" t="s">
        <v>55</v>
      </c>
      <c r="AG9" s="31" t="s">
        <v>56</v>
      </c>
      <c r="AH9" s="31">
        <v>6</v>
      </c>
      <c r="AI9" s="31">
        <v>13</v>
      </c>
      <c r="AJ9" s="31" t="s">
        <v>57</v>
      </c>
      <c r="AK9" s="31">
        <f t="shared" si="8"/>
        <v>32</v>
      </c>
      <c r="AL9" s="31" t="s">
        <v>62</v>
      </c>
      <c r="AO9" s="31" t="s">
        <v>63</v>
      </c>
      <c r="AP9" s="31" t="s">
        <v>4613</v>
      </c>
      <c r="AQ9" s="14" t="s">
        <v>4627</v>
      </c>
      <c r="AR9" s="31" t="s">
        <v>5717</v>
      </c>
      <c r="AS9" s="31" t="s">
        <v>68</v>
      </c>
      <c r="AT9" s="14" t="s">
        <v>5724</v>
      </c>
      <c r="AU9" s="31" t="s">
        <v>5858</v>
      </c>
      <c r="AX9" s="31" t="s">
        <v>5724</v>
      </c>
      <c r="BK9" s="14" t="str">
        <f t="shared" si="9"/>
        <v/>
      </c>
      <c r="BL9" s="14" t="str">
        <f t="shared" si="10"/>
        <v/>
      </c>
      <c r="BM9" s="14" t="str">
        <f t="shared" si="11"/>
        <v/>
      </c>
      <c r="BN9" s="14"/>
      <c r="BO9" s="14" t="str">
        <f t="shared" si="12"/>
        <v/>
      </c>
      <c r="BP9" s="14" t="str">
        <f t="shared" si="13"/>
        <v/>
      </c>
      <c r="BQ9" s="14"/>
      <c r="BR9" s="14" t="str">
        <f t="shared" si="14"/>
        <v>TS-Q-07:1/
O1011105:13A</v>
      </c>
      <c r="BS9" s="14" t="str">
        <f t="shared" si="15"/>
        <v>TS-Q-07:2/
O1011105:13B</v>
      </c>
      <c r="BW9" s="31" t="str">
        <f t="shared" si="16"/>
        <v/>
      </c>
      <c r="BX9" s="31" t="str">
        <f t="shared" si="17"/>
        <v/>
      </c>
      <c r="BY9" s="31" t="str">
        <f t="shared" si="18"/>
        <v/>
      </c>
      <c r="BZ9" s="31" t="str">
        <f t="shared" si="19"/>
        <v/>
      </c>
      <c r="CA9" s="31" t="str">
        <f t="shared" si="20"/>
        <v/>
      </c>
      <c r="CB9" s="31" t="str">
        <f t="shared" si="21"/>
        <v/>
      </c>
      <c r="CC9" s="31" t="str">
        <f t="shared" si="22"/>
        <v/>
      </c>
      <c r="CD9" s="31" t="str">
        <f t="shared" si="23"/>
        <v>13A</v>
      </c>
      <c r="CE9" s="31" t="e">
        <f t="shared" ca="1" si="24"/>
        <v>#NAME?</v>
      </c>
      <c r="CF9" s="31" t="e">
        <f t="shared" ca="1" si="25"/>
        <v>#NAME?</v>
      </c>
      <c r="CG9" s="31" t="e">
        <f t="shared" ca="1" si="26"/>
        <v>#NAME?</v>
      </c>
      <c r="CH9" s="31" t="e">
        <f t="shared" ca="1" si="27"/>
        <v>#NAME?</v>
      </c>
      <c r="CI9" s="31" t="e">
        <f t="shared" ca="1" si="28"/>
        <v>#NAME?</v>
      </c>
    </row>
    <row r="10" spans="1:87" s="31" customFormat="1" ht="30" hidden="1" x14ac:dyDescent="0.25">
      <c r="A10" s="9" t="s">
        <v>5600</v>
      </c>
      <c r="B10" s="31" t="s">
        <v>114</v>
      </c>
      <c r="C10" s="31" t="s">
        <v>115</v>
      </c>
      <c r="E10" s="14" t="s">
        <v>53</v>
      </c>
      <c r="F10" s="31" t="s">
        <v>5602</v>
      </c>
      <c r="G10" s="31" t="str">
        <f t="shared" si="0"/>
        <v>Сигнал</v>
      </c>
      <c r="H10" s="31" t="s">
        <v>69</v>
      </c>
      <c r="I10" s="31" t="s">
        <v>4607</v>
      </c>
      <c r="J10" s="31" t="str">
        <f t="shared" si="1"/>
        <v>DCS_DI_01</v>
      </c>
      <c r="K10" s="14" t="s">
        <v>5866</v>
      </c>
      <c r="M10" s="31" t="s">
        <v>116</v>
      </c>
      <c r="N10" s="31" t="s">
        <v>100</v>
      </c>
      <c r="O10" s="31" t="s">
        <v>58</v>
      </c>
      <c r="P10" s="31" t="s">
        <v>61</v>
      </c>
      <c r="Q10" s="31" t="s">
        <v>3158</v>
      </c>
      <c r="R10" s="31">
        <v>1</v>
      </c>
      <c r="S10" s="31">
        <v>2</v>
      </c>
      <c r="T10" s="31" t="s">
        <v>62</v>
      </c>
      <c r="U10" s="31" t="str">
        <f t="shared" si="29"/>
        <v>12</v>
      </c>
      <c r="V10" s="14" t="str">
        <f t="shared" si="2"/>
        <v>AVK 2,5 A, AVK 2,5 A</v>
      </c>
      <c r="W10" s="31" t="str">
        <f t="shared" si="3"/>
        <v/>
      </c>
      <c r="X10" s="14" t="str">
        <f t="shared" si="4"/>
        <v/>
      </c>
      <c r="Y10" s="31" t="str">
        <f t="shared" si="5"/>
        <v>O1011105</v>
      </c>
      <c r="Z10" s="31" t="str">
        <f t="shared" si="6"/>
        <v>TUA711-DIR32</v>
      </c>
      <c r="AA10" s="14" t="str">
        <f t="shared" si="7"/>
        <v>17-SC-DCS-002/O1011105/ 17-MC-DCS-002</v>
      </c>
      <c r="AB10" s="31" t="s">
        <v>64</v>
      </c>
      <c r="AC10" s="31" t="s">
        <v>54</v>
      </c>
      <c r="AD10" s="31" t="s">
        <v>125</v>
      </c>
      <c r="AE10" s="31">
        <v>1</v>
      </c>
      <c r="AF10" s="31" t="s">
        <v>55</v>
      </c>
      <c r="AG10" s="31" t="s">
        <v>56</v>
      </c>
      <c r="AH10" s="31">
        <v>6</v>
      </c>
      <c r="AI10" s="31">
        <v>6</v>
      </c>
      <c r="AJ10" s="31" t="s">
        <v>57</v>
      </c>
      <c r="AK10" s="31">
        <f t="shared" si="8"/>
        <v>32</v>
      </c>
      <c r="AL10" s="31" t="s">
        <v>62</v>
      </c>
      <c r="AO10" s="31" t="s">
        <v>63</v>
      </c>
      <c r="AP10" s="31" t="s">
        <v>4614</v>
      </c>
      <c r="AQ10" s="14" t="s">
        <v>4628</v>
      </c>
      <c r="AR10" s="31" t="s">
        <v>5717</v>
      </c>
      <c r="AS10" s="31" t="s">
        <v>68</v>
      </c>
      <c r="AT10" s="14" t="s">
        <v>5724</v>
      </c>
      <c r="AU10" s="31" t="s">
        <v>5858</v>
      </c>
      <c r="AX10" s="31" t="s">
        <v>5724</v>
      </c>
      <c r="BK10" s="14" t="str">
        <f t="shared" si="9"/>
        <v/>
      </c>
      <c r="BL10" s="14" t="str">
        <f t="shared" si="10"/>
        <v/>
      </c>
      <c r="BM10" s="14" t="str">
        <f t="shared" si="11"/>
        <v/>
      </c>
      <c r="BN10" s="14"/>
      <c r="BO10" s="14" t="str">
        <f t="shared" si="12"/>
        <v/>
      </c>
      <c r="BP10" s="14" t="str">
        <f t="shared" si="13"/>
        <v/>
      </c>
      <c r="BQ10" s="14"/>
      <c r="BR10" s="14" t="str">
        <f t="shared" si="14"/>
        <v>TS-P-07:1/
O1011105:6A</v>
      </c>
      <c r="BS10" s="14" t="str">
        <f t="shared" si="15"/>
        <v>TS-P-07:2/
O1011105:6B</v>
      </c>
      <c r="BW10" s="31" t="str">
        <f t="shared" si="16"/>
        <v/>
      </c>
      <c r="BX10" s="31" t="str">
        <f t="shared" si="17"/>
        <v/>
      </c>
      <c r="BY10" s="31" t="str">
        <f t="shared" si="18"/>
        <v/>
      </c>
      <c r="BZ10" s="31" t="str">
        <f t="shared" si="19"/>
        <v/>
      </c>
      <c r="CA10" s="31" t="str">
        <f t="shared" si="20"/>
        <v/>
      </c>
      <c r="CB10" s="31" t="str">
        <f t="shared" si="21"/>
        <v/>
      </c>
      <c r="CC10" s="31" t="str">
        <f t="shared" si="22"/>
        <v/>
      </c>
      <c r="CD10" s="31" t="str">
        <f t="shared" si="23"/>
        <v>6A</v>
      </c>
      <c r="CE10" s="31" t="e">
        <f t="shared" ca="1" si="24"/>
        <v>#NAME?</v>
      </c>
      <c r="CF10" s="31" t="e">
        <f t="shared" ca="1" si="25"/>
        <v>#NAME?</v>
      </c>
      <c r="CG10" s="31" t="e">
        <f t="shared" ca="1" si="26"/>
        <v>#NAME?</v>
      </c>
      <c r="CH10" s="31" t="e">
        <f t="shared" ca="1" si="27"/>
        <v>#NAME?</v>
      </c>
      <c r="CI10" s="31" t="e">
        <f t="shared" ca="1" si="28"/>
        <v>#NAME?</v>
      </c>
    </row>
    <row r="11" spans="1:87" s="31" customFormat="1" ht="60" hidden="1" x14ac:dyDescent="0.25">
      <c r="A11" s="9" t="s">
        <v>5871</v>
      </c>
      <c r="B11" s="31" t="s">
        <v>108</v>
      </c>
      <c r="C11" s="31" t="s">
        <v>109</v>
      </c>
      <c r="E11" s="14" t="s">
        <v>53</v>
      </c>
      <c r="F11" s="14" t="s">
        <v>5896</v>
      </c>
      <c r="G11" s="31" t="str">
        <f t="shared" si="0"/>
        <v>Сигнал</v>
      </c>
      <c r="H11" s="31" t="s">
        <v>69</v>
      </c>
      <c r="I11" s="31" t="s">
        <v>4607</v>
      </c>
      <c r="J11" s="31" t="str">
        <f t="shared" si="1"/>
        <v>DCS_DI_01</v>
      </c>
      <c r="K11" s="14" t="s">
        <v>5866</v>
      </c>
      <c r="M11" s="31" t="s">
        <v>5876</v>
      </c>
      <c r="N11" s="31" t="s">
        <v>67</v>
      </c>
      <c r="O11" s="31" t="s">
        <v>58</v>
      </c>
      <c r="P11" s="31" t="s">
        <v>61</v>
      </c>
      <c r="Q11" s="31" t="s">
        <v>5875</v>
      </c>
      <c r="R11" s="31">
        <v>1</v>
      </c>
      <c r="S11" s="31">
        <v>2</v>
      </c>
      <c r="T11" s="31" t="s">
        <v>62</v>
      </c>
      <c r="U11" s="31" t="str">
        <f t="shared" si="29"/>
        <v>2</v>
      </c>
      <c r="V11" s="14" t="str">
        <f t="shared" si="2"/>
        <v>AVK 2,5 A, AVK 2,5 A</v>
      </c>
      <c r="W11" s="31" t="str">
        <f t="shared" si="3"/>
        <v/>
      </c>
      <c r="X11" s="14" t="str">
        <f t="shared" si="4"/>
        <v/>
      </c>
      <c r="Y11" s="31" t="str">
        <f t="shared" si="5"/>
        <v>O1011105</v>
      </c>
      <c r="Z11" s="31" t="str">
        <f t="shared" si="6"/>
        <v>TUA711-DIR32</v>
      </c>
      <c r="AA11" s="14" t="str">
        <f t="shared" si="7"/>
        <v>17-SC-DCS-002/O1011105/ 17-MC-DCS-002</v>
      </c>
      <c r="AB11" s="31" t="s">
        <v>64</v>
      </c>
      <c r="AC11" s="31" t="s">
        <v>54</v>
      </c>
      <c r="AD11" s="31" t="s">
        <v>125</v>
      </c>
      <c r="AE11" s="31">
        <v>1</v>
      </c>
      <c r="AF11" s="31" t="s">
        <v>55</v>
      </c>
      <c r="AG11" s="31" t="s">
        <v>56</v>
      </c>
      <c r="AH11" s="31">
        <v>6</v>
      </c>
      <c r="AI11" s="31">
        <v>4</v>
      </c>
      <c r="AJ11" s="31" t="s">
        <v>57</v>
      </c>
      <c r="AK11" s="31">
        <f t="shared" si="8"/>
        <v>32</v>
      </c>
      <c r="AL11" s="31" t="s">
        <v>62</v>
      </c>
      <c r="AN11" s="14" t="s">
        <v>5877</v>
      </c>
      <c r="AO11" s="31" t="s">
        <v>63</v>
      </c>
      <c r="AP11" s="31" t="s">
        <v>4615</v>
      </c>
      <c r="AQ11" s="14" t="s">
        <v>4629</v>
      </c>
      <c r="AR11" s="31" t="s">
        <v>5717</v>
      </c>
      <c r="AS11" s="31" t="s">
        <v>68</v>
      </c>
      <c r="AT11" s="14" t="s">
        <v>5724</v>
      </c>
      <c r="AU11" s="31" t="s">
        <v>5858</v>
      </c>
      <c r="AX11" s="31" t="s">
        <v>5724</v>
      </c>
      <c r="BK11" s="14" t="str">
        <f t="shared" si="9"/>
        <v/>
      </c>
      <c r="BL11" s="14" t="str">
        <f t="shared" si="10"/>
        <v/>
      </c>
      <c r="BM11" s="14" t="str">
        <f t="shared" si="11"/>
        <v/>
      </c>
      <c r="BN11" s="14"/>
      <c r="BO11" s="14" t="str">
        <f t="shared" si="12"/>
        <v/>
      </c>
      <c r="BP11" s="14" t="str">
        <f t="shared" si="13"/>
        <v/>
      </c>
      <c r="BQ11" s="14"/>
      <c r="BR11" s="14" t="str">
        <f t="shared" si="14"/>
        <v>TS-P-12:1/
O1011105:4A</v>
      </c>
      <c r="BS11" s="14" t="str">
        <f t="shared" si="15"/>
        <v>TS-P-12:2/
O1011105:4B</v>
      </c>
      <c r="BW11" s="31" t="str">
        <f t="shared" si="16"/>
        <v/>
      </c>
      <c r="BX11" s="31" t="str">
        <f t="shared" si="17"/>
        <v/>
      </c>
      <c r="BY11" s="31" t="str">
        <f t="shared" si="18"/>
        <v/>
      </c>
      <c r="BZ11" s="31" t="str">
        <f t="shared" si="19"/>
        <v/>
      </c>
      <c r="CA11" s="31" t="str">
        <f t="shared" si="20"/>
        <v/>
      </c>
      <c r="CB11" s="31" t="str">
        <f t="shared" si="21"/>
        <v/>
      </c>
      <c r="CC11" s="31" t="str">
        <f t="shared" si="22"/>
        <v/>
      </c>
      <c r="CD11" s="31" t="str">
        <f t="shared" si="23"/>
        <v>4A</v>
      </c>
      <c r="CE11" s="31" t="e">
        <f t="shared" ca="1" si="24"/>
        <v>#NAME?</v>
      </c>
      <c r="CF11" s="31" t="e">
        <f t="shared" ca="1" si="25"/>
        <v>#NAME?</v>
      </c>
      <c r="CG11" s="31" t="e">
        <f t="shared" ca="1" si="26"/>
        <v>#NAME?</v>
      </c>
      <c r="CH11" s="31" t="e">
        <f t="shared" ca="1" si="27"/>
        <v>#NAME?</v>
      </c>
      <c r="CI11" s="31" t="e">
        <f t="shared" ca="1" si="28"/>
        <v>#NAME?</v>
      </c>
    </row>
    <row r="12" spans="1:87" s="31" customFormat="1" ht="30" hidden="1" x14ac:dyDescent="0.25">
      <c r="A12" s="9" t="s">
        <v>5600</v>
      </c>
      <c r="B12" s="31" t="s">
        <v>117</v>
      </c>
      <c r="C12" s="31" t="s">
        <v>118</v>
      </c>
      <c r="E12" s="14" t="s">
        <v>53</v>
      </c>
      <c r="F12" s="31" t="s">
        <v>5602</v>
      </c>
      <c r="G12" s="31" t="str">
        <f t="shared" si="0"/>
        <v>Сигнал</v>
      </c>
      <c r="H12" s="31" t="s">
        <v>69</v>
      </c>
      <c r="I12" s="31" t="s">
        <v>4607</v>
      </c>
      <c r="J12" s="31" t="str">
        <f t="shared" si="1"/>
        <v>DCS_DI_01</v>
      </c>
      <c r="K12" s="14" t="s">
        <v>5866</v>
      </c>
      <c r="M12" s="31" t="s">
        <v>119</v>
      </c>
      <c r="N12" s="31" t="s">
        <v>100</v>
      </c>
      <c r="O12" s="31" t="s">
        <v>58</v>
      </c>
      <c r="P12" s="31" t="s">
        <v>61</v>
      </c>
      <c r="Q12" s="31" t="s">
        <v>4517</v>
      </c>
      <c r="R12" s="31">
        <v>1</v>
      </c>
      <c r="S12" s="31">
        <v>2</v>
      </c>
      <c r="T12" s="31" t="s">
        <v>62</v>
      </c>
      <c r="U12" s="31" t="str">
        <f t="shared" si="29"/>
        <v>12</v>
      </c>
      <c r="V12" s="14" t="str">
        <f t="shared" si="2"/>
        <v>AVK 2,5 A, AVK 2,5 A</v>
      </c>
      <c r="W12" s="31" t="str">
        <f t="shared" si="3"/>
        <v/>
      </c>
      <c r="X12" s="14" t="str">
        <f t="shared" si="4"/>
        <v/>
      </c>
      <c r="Y12" s="31" t="str">
        <f t="shared" si="5"/>
        <v>O1011105</v>
      </c>
      <c r="Z12" s="31" t="str">
        <f t="shared" si="6"/>
        <v>TUA711-DIR32</v>
      </c>
      <c r="AA12" s="14" t="str">
        <f t="shared" si="7"/>
        <v>17-SC-DCS-002/O1011105/ 17-MC-DCS-002</v>
      </c>
      <c r="AB12" s="31" t="s">
        <v>64</v>
      </c>
      <c r="AC12" s="31" t="s">
        <v>54</v>
      </c>
      <c r="AD12" s="31" t="s">
        <v>125</v>
      </c>
      <c r="AE12" s="31">
        <v>1</v>
      </c>
      <c r="AF12" s="31" t="s">
        <v>55</v>
      </c>
      <c r="AG12" s="31" t="s">
        <v>56</v>
      </c>
      <c r="AH12" s="31">
        <v>6</v>
      </c>
      <c r="AI12" s="31">
        <v>7</v>
      </c>
      <c r="AJ12" s="31" t="s">
        <v>57</v>
      </c>
      <c r="AK12" s="31">
        <f t="shared" si="8"/>
        <v>32</v>
      </c>
      <c r="AL12" s="31" t="s">
        <v>62</v>
      </c>
      <c r="AO12" s="31" t="s">
        <v>63</v>
      </c>
      <c r="AP12" s="31" t="s">
        <v>4616</v>
      </c>
      <c r="AQ12" s="14" t="s">
        <v>4630</v>
      </c>
      <c r="AR12" s="31" t="s">
        <v>5717</v>
      </c>
      <c r="AS12" s="31" t="s">
        <v>68</v>
      </c>
      <c r="AT12" s="14" t="s">
        <v>5724</v>
      </c>
      <c r="AU12" s="31" t="s">
        <v>5858</v>
      </c>
      <c r="AX12" s="31" t="s">
        <v>5724</v>
      </c>
      <c r="BK12" s="14" t="str">
        <f t="shared" si="9"/>
        <v/>
      </c>
      <c r="BL12" s="14" t="str">
        <f t="shared" si="10"/>
        <v/>
      </c>
      <c r="BM12" s="14" t="str">
        <f t="shared" si="11"/>
        <v/>
      </c>
      <c r="BN12" s="14"/>
      <c r="BO12" s="14" t="str">
        <f t="shared" si="12"/>
        <v/>
      </c>
      <c r="BP12" s="14" t="str">
        <f t="shared" si="13"/>
        <v/>
      </c>
      <c r="BQ12" s="14"/>
      <c r="BR12" s="14" t="str">
        <f t="shared" si="14"/>
        <v>TS-P-08:1/
O1011105:7A</v>
      </c>
      <c r="BS12" s="14" t="str">
        <f t="shared" si="15"/>
        <v>TS-P-08:2/
O1011105:7B</v>
      </c>
      <c r="BW12" s="31" t="str">
        <f t="shared" si="16"/>
        <v/>
      </c>
      <c r="BX12" s="31" t="str">
        <f t="shared" si="17"/>
        <v/>
      </c>
      <c r="BY12" s="31" t="str">
        <f t="shared" si="18"/>
        <v/>
      </c>
      <c r="BZ12" s="31" t="str">
        <f t="shared" si="19"/>
        <v/>
      </c>
      <c r="CA12" s="31" t="str">
        <f t="shared" si="20"/>
        <v/>
      </c>
      <c r="CB12" s="31" t="str">
        <f t="shared" si="21"/>
        <v/>
      </c>
      <c r="CC12" s="31" t="str">
        <f t="shared" si="22"/>
        <v/>
      </c>
      <c r="CD12" s="31" t="str">
        <f t="shared" si="23"/>
        <v>7A</v>
      </c>
      <c r="CE12" s="31" t="e">
        <f t="shared" ca="1" si="24"/>
        <v>#NAME?</v>
      </c>
      <c r="CF12" s="31" t="e">
        <f t="shared" ca="1" si="25"/>
        <v>#NAME?</v>
      </c>
      <c r="CG12" s="31" t="e">
        <f t="shared" ca="1" si="26"/>
        <v>#NAME?</v>
      </c>
      <c r="CH12" s="31" t="e">
        <f t="shared" ca="1" si="27"/>
        <v>#NAME?</v>
      </c>
      <c r="CI12" s="31" t="e">
        <f t="shared" ca="1" si="28"/>
        <v>#NAME?</v>
      </c>
    </row>
    <row r="13" spans="1:87" s="31" customFormat="1" ht="30" hidden="1" x14ac:dyDescent="0.25">
      <c r="A13" s="9" t="s">
        <v>4493</v>
      </c>
      <c r="B13" s="31" t="s">
        <v>79</v>
      </c>
      <c r="C13" s="31" t="s">
        <v>80</v>
      </c>
      <c r="E13" s="14" t="s">
        <v>53</v>
      </c>
      <c r="G13" s="31" t="str">
        <f t="shared" si="0"/>
        <v>Сигнал</v>
      </c>
      <c r="H13" s="31" t="s">
        <v>69</v>
      </c>
      <c r="I13" s="31" t="s">
        <v>4607</v>
      </c>
      <c r="J13" s="31" t="str">
        <f t="shared" si="1"/>
        <v>DCS_DI_01</v>
      </c>
      <c r="K13" s="14" t="s">
        <v>5866</v>
      </c>
      <c r="M13" s="31" t="s">
        <v>81</v>
      </c>
      <c r="N13" s="31" t="s">
        <v>67</v>
      </c>
      <c r="O13" s="31" t="s">
        <v>58</v>
      </c>
      <c r="P13" s="31" t="s">
        <v>61</v>
      </c>
      <c r="Q13" s="31" t="s">
        <v>82</v>
      </c>
      <c r="R13" s="31">
        <v>1</v>
      </c>
      <c r="S13" s="31">
        <v>2</v>
      </c>
      <c r="T13" s="31" t="s">
        <v>62</v>
      </c>
      <c r="U13" s="31" t="str">
        <f t="shared" si="29"/>
        <v>2</v>
      </c>
      <c r="V13" s="14" t="str">
        <f t="shared" si="2"/>
        <v>AVK 2,5 A, AVK 2,5 A</v>
      </c>
      <c r="W13" s="31" t="str">
        <f t="shared" si="3"/>
        <v/>
      </c>
      <c r="X13" s="14" t="str">
        <f t="shared" si="4"/>
        <v/>
      </c>
      <c r="Y13" s="31" t="str">
        <f t="shared" si="5"/>
        <v>O1011105</v>
      </c>
      <c r="Z13" s="31" t="str">
        <f t="shared" si="6"/>
        <v>TUA711-DIR32</v>
      </c>
      <c r="AA13" s="14" t="str">
        <f t="shared" si="7"/>
        <v>17-SC-DCS-002/O1011105/ 17-MC-DCS-002</v>
      </c>
      <c r="AB13" s="31" t="s">
        <v>64</v>
      </c>
      <c r="AC13" s="31" t="s">
        <v>54</v>
      </c>
      <c r="AD13" s="31" t="s">
        <v>125</v>
      </c>
      <c r="AE13" s="31">
        <v>1</v>
      </c>
      <c r="AF13" s="31" t="s">
        <v>55</v>
      </c>
      <c r="AG13" s="31" t="s">
        <v>56</v>
      </c>
      <c r="AH13" s="31">
        <v>6</v>
      </c>
      <c r="AI13" s="31">
        <v>14</v>
      </c>
      <c r="AJ13" s="31" t="s">
        <v>57</v>
      </c>
      <c r="AK13" s="31">
        <f t="shared" si="8"/>
        <v>32</v>
      </c>
      <c r="AL13" s="31" t="s">
        <v>62</v>
      </c>
      <c r="AO13" s="31" t="s">
        <v>63</v>
      </c>
      <c r="AP13" s="31" t="s">
        <v>4617</v>
      </c>
      <c r="AQ13" s="14" t="s">
        <v>4631</v>
      </c>
      <c r="AR13" s="31" t="s">
        <v>5717</v>
      </c>
      <c r="AS13" s="31" t="s">
        <v>68</v>
      </c>
      <c r="AT13" s="14" t="s">
        <v>5724</v>
      </c>
      <c r="AU13" s="31" t="s">
        <v>5858</v>
      </c>
      <c r="AX13" s="31" t="s">
        <v>5724</v>
      </c>
      <c r="BK13" s="14" t="str">
        <f t="shared" si="9"/>
        <v/>
      </c>
      <c r="BL13" s="14" t="str">
        <f t="shared" si="10"/>
        <v/>
      </c>
      <c r="BM13" s="14" t="str">
        <f t="shared" si="11"/>
        <v/>
      </c>
      <c r="BN13" s="14"/>
      <c r="BO13" s="14" t="str">
        <f t="shared" si="12"/>
        <v/>
      </c>
      <c r="BP13" s="14" t="str">
        <f t="shared" si="13"/>
        <v/>
      </c>
      <c r="BQ13" s="14"/>
      <c r="BR13" s="14" t="str">
        <f t="shared" si="14"/>
        <v>TS-Q-08:1/
O1011105:14A</v>
      </c>
      <c r="BS13" s="14" t="str">
        <f t="shared" si="15"/>
        <v>TS-Q-08:2/
O1011105:14B</v>
      </c>
      <c r="BW13" s="31" t="str">
        <f t="shared" si="16"/>
        <v/>
      </c>
      <c r="BX13" s="31" t="str">
        <f t="shared" si="17"/>
        <v/>
      </c>
      <c r="BY13" s="31" t="str">
        <f t="shared" si="18"/>
        <v/>
      </c>
      <c r="BZ13" s="31" t="str">
        <f t="shared" si="19"/>
        <v/>
      </c>
      <c r="CA13" s="31" t="str">
        <f t="shared" si="20"/>
        <v/>
      </c>
      <c r="CB13" s="31" t="str">
        <f t="shared" si="21"/>
        <v/>
      </c>
      <c r="CC13" s="31" t="str">
        <f t="shared" si="22"/>
        <v/>
      </c>
      <c r="CD13" s="31" t="str">
        <f t="shared" si="23"/>
        <v>14A</v>
      </c>
      <c r="CE13" s="31" t="e">
        <f t="shared" ca="1" si="24"/>
        <v>#NAME?</v>
      </c>
      <c r="CF13" s="31" t="e">
        <f t="shared" ca="1" si="25"/>
        <v>#NAME?</v>
      </c>
      <c r="CG13" s="31" t="e">
        <f t="shared" ca="1" si="26"/>
        <v>#NAME?</v>
      </c>
      <c r="CH13" s="31" t="e">
        <f t="shared" ca="1" si="27"/>
        <v>#NAME?</v>
      </c>
      <c r="CI13" s="31" t="e">
        <f t="shared" ca="1" si="28"/>
        <v>#NAME?</v>
      </c>
    </row>
    <row r="14" spans="1:87" s="31" customFormat="1" ht="60" hidden="1" x14ac:dyDescent="0.25">
      <c r="A14" s="9" t="s">
        <v>5871</v>
      </c>
      <c r="B14" s="31" t="s">
        <v>110</v>
      </c>
      <c r="C14" s="31" t="s">
        <v>111</v>
      </c>
      <c r="E14" s="14" t="s">
        <v>53</v>
      </c>
      <c r="F14" s="14" t="s">
        <v>5897</v>
      </c>
      <c r="G14" s="31" t="str">
        <f t="shared" si="0"/>
        <v>Сигнал</v>
      </c>
      <c r="H14" s="31" t="s">
        <v>69</v>
      </c>
      <c r="I14" s="31" t="s">
        <v>4607</v>
      </c>
      <c r="J14" s="31" t="str">
        <f t="shared" si="1"/>
        <v>DCS_DI_01</v>
      </c>
      <c r="K14" s="14" t="s">
        <v>5866</v>
      </c>
      <c r="M14" s="31" t="s">
        <v>5879</v>
      </c>
      <c r="N14" s="31" t="s">
        <v>67</v>
      </c>
      <c r="O14" s="31" t="s">
        <v>58</v>
      </c>
      <c r="P14" s="31" t="s">
        <v>61</v>
      </c>
      <c r="Q14" s="31" t="s">
        <v>5880</v>
      </c>
      <c r="R14" s="31">
        <v>1</v>
      </c>
      <c r="S14" s="31">
        <v>2</v>
      </c>
      <c r="T14" s="31" t="s">
        <v>62</v>
      </c>
      <c r="U14" s="31" t="str">
        <f t="shared" si="29"/>
        <v>2</v>
      </c>
      <c r="V14" s="14" t="str">
        <f t="shared" si="2"/>
        <v>AVK 2,5 A, AVK 2,5 A</v>
      </c>
      <c r="W14" s="31" t="str">
        <f t="shared" si="3"/>
        <v/>
      </c>
      <c r="X14" s="14" t="str">
        <f t="shared" si="4"/>
        <v/>
      </c>
      <c r="Y14" s="31" t="str">
        <f t="shared" si="5"/>
        <v>O1011105</v>
      </c>
      <c r="Z14" s="31" t="str">
        <f t="shared" si="6"/>
        <v>TUA711-DIR32</v>
      </c>
      <c r="AA14" s="14" t="str">
        <f t="shared" si="7"/>
        <v>17-SC-DCS-002/O1011105/ 17-MC-DCS-002</v>
      </c>
      <c r="AB14" s="31" t="s">
        <v>64</v>
      </c>
      <c r="AC14" s="31" t="s">
        <v>54</v>
      </c>
      <c r="AD14" s="31" t="s">
        <v>125</v>
      </c>
      <c r="AE14" s="31">
        <v>1</v>
      </c>
      <c r="AF14" s="31" t="s">
        <v>55</v>
      </c>
      <c r="AG14" s="31" t="s">
        <v>56</v>
      </c>
      <c r="AH14" s="31">
        <v>6</v>
      </c>
      <c r="AI14" s="31">
        <v>5</v>
      </c>
      <c r="AJ14" s="31" t="s">
        <v>57</v>
      </c>
      <c r="AK14" s="31">
        <f t="shared" si="8"/>
        <v>32</v>
      </c>
      <c r="AL14" s="31" t="s">
        <v>62</v>
      </c>
      <c r="AN14" s="14" t="s">
        <v>5878</v>
      </c>
      <c r="AO14" s="31" t="s">
        <v>63</v>
      </c>
      <c r="AP14" s="31" t="s">
        <v>4618</v>
      </c>
      <c r="AQ14" s="14" t="s">
        <v>4632</v>
      </c>
      <c r="AR14" s="31" t="s">
        <v>5717</v>
      </c>
      <c r="AS14" s="31" t="s">
        <v>68</v>
      </c>
      <c r="AT14" s="14" t="s">
        <v>5724</v>
      </c>
      <c r="AU14" s="31" t="s">
        <v>5858</v>
      </c>
      <c r="AX14" s="31" t="s">
        <v>5724</v>
      </c>
      <c r="BK14" s="14" t="str">
        <f t="shared" si="9"/>
        <v/>
      </c>
      <c r="BL14" s="14" t="str">
        <f t="shared" si="10"/>
        <v/>
      </c>
      <c r="BM14" s="14" t="str">
        <f t="shared" si="11"/>
        <v/>
      </c>
      <c r="BN14" s="14"/>
      <c r="BO14" s="14" t="str">
        <f t="shared" si="12"/>
        <v/>
      </c>
      <c r="BP14" s="14" t="str">
        <f t="shared" si="13"/>
        <v/>
      </c>
      <c r="BQ14" s="14"/>
      <c r="BR14" s="14" t="str">
        <f t="shared" si="14"/>
        <v>TS-P-13:1/
O1011105:5A</v>
      </c>
      <c r="BS14" s="14" t="str">
        <f t="shared" si="15"/>
        <v>TS-P-13:2/
O1011105:5B</v>
      </c>
      <c r="BW14" s="31" t="str">
        <f t="shared" si="16"/>
        <v/>
      </c>
      <c r="BX14" s="31" t="str">
        <f t="shared" si="17"/>
        <v/>
      </c>
      <c r="BY14" s="31" t="str">
        <f t="shared" si="18"/>
        <v/>
      </c>
      <c r="BZ14" s="31" t="str">
        <f t="shared" si="19"/>
        <v/>
      </c>
      <c r="CA14" s="31" t="str">
        <f t="shared" si="20"/>
        <v/>
      </c>
      <c r="CB14" s="31" t="str">
        <f t="shared" si="21"/>
        <v/>
      </c>
      <c r="CC14" s="31" t="str">
        <f t="shared" si="22"/>
        <v/>
      </c>
      <c r="CD14" s="31" t="str">
        <f t="shared" si="23"/>
        <v>5A</v>
      </c>
      <c r="CE14" s="31" t="e">
        <f t="shared" ca="1" si="24"/>
        <v>#NAME?</v>
      </c>
      <c r="CF14" s="31" t="e">
        <f t="shared" ca="1" si="25"/>
        <v>#NAME?</v>
      </c>
      <c r="CG14" s="31" t="e">
        <f t="shared" ca="1" si="26"/>
        <v>#NAME?</v>
      </c>
      <c r="CH14" s="31" t="e">
        <f t="shared" ca="1" si="27"/>
        <v>#NAME?</v>
      </c>
      <c r="CI14" s="31" t="e">
        <f t="shared" ca="1" si="28"/>
        <v>#NAME?</v>
      </c>
    </row>
    <row r="15" spans="1:87" s="31" customFormat="1" ht="45" hidden="1" x14ac:dyDescent="0.25">
      <c r="A15" s="9" t="s">
        <v>5898</v>
      </c>
      <c r="C15" s="31" t="s">
        <v>50</v>
      </c>
      <c r="E15" s="14" t="s">
        <v>53</v>
      </c>
      <c r="F15" s="14" t="s">
        <v>5899</v>
      </c>
      <c r="G15" s="31" t="str">
        <f t="shared" si="0"/>
        <v>Резерв</v>
      </c>
      <c r="J15" s="31" t="str">
        <f t="shared" si="1"/>
        <v>DCS_DI_01</v>
      </c>
      <c r="K15" s="14"/>
      <c r="P15" s="31" t="s">
        <v>61</v>
      </c>
      <c r="T15" s="31" t="s">
        <v>62</v>
      </c>
      <c r="U15" s="31" t="str">
        <f t="shared" si="29"/>
        <v/>
      </c>
      <c r="V15" s="14" t="str">
        <f t="shared" si="2"/>
        <v>AVK 2,5 A, AVK 2,5 A</v>
      </c>
      <c r="W15" s="31" t="str">
        <f t="shared" si="3"/>
        <v/>
      </c>
      <c r="X15" s="14" t="str">
        <f t="shared" si="4"/>
        <v/>
      </c>
      <c r="Y15" s="31" t="str">
        <f t="shared" si="5"/>
        <v>O1011105</v>
      </c>
      <c r="Z15" s="31" t="str">
        <f t="shared" si="6"/>
        <v>TUA711-DIR32</v>
      </c>
      <c r="AA15" s="14" t="str">
        <f t="shared" si="7"/>
        <v>17-SC-DCS-002/O1011105/ 17-MC-DCS-002</v>
      </c>
      <c r="AB15" s="31" t="s">
        <v>64</v>
      </c>
      <c r="AC15" s="31" t="s">
        <v>54</v>
      </c>
      <c r="AD15" s="31" t="s">
        <v>125</v>
      </c>
      <c r="AE15" s="31">
        <v>1</v>
      </c>
      <c r="AF15" s="31" t="s">
        <v>55</v>
      </c>
      <c r="AG15" s="31" t="s">
        <v>56</v>
      </c>
      <c r="AH15" s="31">
        <v>6</v>
      </c>
      <c r="AI15" s="31">
        <v>15</v>
      </c>
      <c r="AJ15" s="31" t="s">
        <v>57</v>
      </c>
      <c r="AK15" s="31">
        <f t="shared" si="8"/>
        <v>32</v>
      </c>
      <c r="AL15" s="31" t="s">
        <v>62</v>
      </c>
      <c r="AN15" s="14" t="s">
        <v>5900</v>
      </c>
      <c r="AO15" s="31" t="s">
        <v>63</v>
      </c>
      <c r="AQ15" s="14"/>
      <c r="AR15" s="31" t="s">
        <v>5717</v>
      </c>
      <c r="AS15" s="31" t="s">
        <v>68</v>
      </c>
      <c r="AT15" s="14"/>
      <c r="BK15" s="14" t="str">
        <f t="shared" si="9"/>
        <v/>
      </c>
      <c r="BL15" s="14" t="str">
        <f t="shared" si="10"/>
        <v/>
      </c>
      <c r="BM15" s="14" t="str">
        <f t="shared" si="11"/>
        <v/>
      </c>
      <c r="BN15" s="14"/>
      <c r="BO15" s="14" t="str">
        <f t="shared" si="12"/>
        <v/>
      </c>
      <c r="BP15" s="14" t="str">
        <f t="shared" si="13"/>
        <v/>
      </c>
      <c r="BQ15" s="14"/>
      <c r="BR15" s="14" t="str">
        <f t="shared" si="14"/>
        <v/>
      </c>
      <c r="BS15" s="14" t="str">
        <f t="shared" si="15"/>
        <v/>
      </c>
      <c r="BW15" s="31" t="str">
        <f t="shared" si="16"/>
        <v/>
      </c>
      <c r="BX15" s="31" t="str">
        <f t="shared" si="17"/>
        <v/>
      </c>
      <c r="BY15" s="31" t="str">
        <f t="shared" si="18"/>
        <v/>
      </c>
      <c r="BZ15" s="31" t="str">
        <f t="shared" si="19"/>
        <v/>
      </c>
      <c r="CA15" s="31" t="str">
        <f t="shared" si="20"/>
        <v/>
      </c>
      <c r="CB15" s="31" t="str">
        <f t="shared" si="21"/>
        <v/>
      </c>
      <c r="CC15" s="31" t="str">
        <f t="shared" si="22"/>
        <v/>
      </c>
      <c r="CD15" s="31" t="str">
        <f t="shared" si="23"/>
        <v/>
      </c>
      <c r="CE15" s="31" t="str">
        <f t="shared" si="24"/>
        <v/>
      </c>
      <c r="CF15" s="31" t="e">
        <f t="shared" ca="1" si="25"/>
        <v>#NAME?</v>
      </c>
      <c r="CG15" s="31" t="e">
        <f t="shared" ca="1" si="26"/>
        <v>#NAME?</v>
      </c>
      <c r="CH15" s="31" t="e">
        <f t="shared" ca="1" si="27"/>
        <v>#NAME?</v>
      </c>
      <c r="CI15" s="31" t="e">
        <f t="shared" ca="1" si="28"/>
        <v>#NAME?</v>
      </c>
    </row>
    <row r="16" spans="1:87" s="31" customFormat="1" ht="30" hidden="1" x14ac:dyDescent="0.25">
      <c r="A16" s="9" t="s">
        <v>4493</v>
      </c>
      <c r="B16" s="31" t="s">
        <v>85</v>
      </c>
      <c r="C16" s="31" t="s">
        <v>86</v>
      </c>
      <c r="E16" s="14" t="s">
        <v>53</v>
      </c>
      <c r="G16" s="31" t="str">
        <f t="shared" si="0"/>
        <v>Сигнал</v>
      </c>
      <c r="H16" s="31" t="s">
        <v>69</v>
      </c>
      <c r="I16" s="31" t="s">
        <v>4607</v>
      </c>
      <c r="J16" s="31" t="str">
        <f t="shared" si="1"/>
        <v>DCS_DI_01</v>
      </c>
      <c r="K16" s="14" t="s">
        <v>5866</v>
      </c>
      <c r="M16" s="31" t="s">
        <v>87</v>
      </c>
      <c r="N16" s="31" t="s">
        <v>67</v>
      </c>
      <c r="O16" s="31" t="s">
        <v>58</v>
      </c>
      <c r="P16" s="31" t="s">
        <v>61</v>
      </c>
      <c r="Q16" s="31" t="s">
        <v>88</v>
      </c>
      <c r="R16" s="31">
        <v>1</v>
      </c>
      <c r="S16" s="31">
        <v>2</v>
      </c>
      <c r="T16" s="31" t="s">
        <v>62</v>
      </c>
      <c r="U16" s="31" t="str">
        <f t="shared" si="29"/>
        <v>2</v>
      </c>
      <c r="V16" s="14" t="str">
        <f t="shared" si="2"/>
        <v>AVK 2,5 A, AVK 2,5 A</v>
      </c>
      <c r="W16" s="31" t="str">
        <f t="shared" si="3"/>
        <v/>
      </c>
      <c r="X16" s="14" t="str">
        <f t="shared" si="4"/>
        <v/>
      </c>
      <c r="Y16" s="31" t="str">
        <f t="shared" si="5"/>
        <v>O1011105</v>
      </c>
      <c r="Z16" s="31" t="str">
        <f t="shared" si="6"/>
        <v>TUA711-DIR32</v>
      </c>
      <c r="AA16" s="14" t="str">
        <f t="shared" si="7"/>
        <v>17-SC-DCS-002/O1011105/ 17-MC-DCS-002</v>
      </c>
      <c r="AB16" s="31" t="s">
        <v>64</v>
      </c>
      <c r="AC16" s="31" t="s">
        <v>54</v>
      </c>
      <c r="AD16" s="31" t="s">
        <v>125</v>
      </c>
      <c r="AE16" s="31">
        <v>1</v>
      </c>
      <c r="AF16" s="31" t="s">
        <v>55</v>
      </c>
      <c r="AG16" s="31" t="s">
        <v>56</v>
      </c>
      <c r="AH16" s="31">
        <v>6</v>
      </c>
      <c r="AI16" s="31">
        <v>16</v>
      </c>
      <c r="AJ16" s="31" t="s">
        <v>57</v>
      </c>
      <c r="AK16" s="31">
        <f t="shared" si="8"/>
        <v>32</v>
      </c>
      <c r="AL16" s="31" t="s">
        <v>62</v>
      </c>
      <c r="AO16" s="31" t="s">
        <v>63</v>
      </c>
      <c r="AP16" s="31" t="s">
        <v>4619</v>
      </c>
      <c r="AQ16" s="14" t="s">
        <v>4633</v>
      </c>
      <c r="AR16" s="31" t="s">
        <v>5717</v>
      </c>
      <c r="AS16" s="31" t="s">
        <v>68</v>
      </c>
      <c r="AT16" s="14" t="s">
        <v>5724</v>
      </c>
      <c r="AU16" s="31" t="s">
        <v>5858</v>
      </c>
      <c r="AX16" s="31" t="s">
        <v>5724</v>
      </c>
      <c r="BK16" s="14" t="str">
        <f t="shared" si="9"/>
        <v/>
      </c>
      <c r="BL16" s="14" t="str">
        <f t="shared" si="10"/>
        <v/>
      </c>
      <c r="BM16" s="14" t="str">
        <f t="shared" si="11"/>
        <v/>
      </c>
      <c r="BN16" s="14"/>
      <c r="BO16" s="14" t="str">
        <f t="shared" si="12"/>
        <v/>
      </c>
      <c r="BP16" s="14" t="str">
        <f t="shared" si="13"/>
        <v/>
      </c>
      <c r="BQ16" s="14"/>
      <c r="BR16" s="14" t="str">
        <f t="shared" si="14"/>
        <v>TS-Q-10:1/
O1011105:16A</v>
      </c>
      <c r="BS16" s="14" t="str">
        <f t="shared" si="15"/>
        <v>TS-Q-10:2/
O1011105:16B</v>
      </c>
      <c r="BW16" s="31" t="str">
        <f t="shared" si="16"/>
        <v/>
      </c>
      <c r="BX16" s="31" t="str">
        <f t="shared" si="17"/>
        <v/>
      </c>
      <c r="BY16" s="31" t="str">
        <f t="shared" si="18"/>
        <v/>
      </c>
      <c r="BZ16" s="31" t="str">
        <f t="shared" si="19"/>
        <v/>
      </c>
      <c r="CA16" s="31" t="str">
        <f t="shared" si="20"/>
        <v/>
      </c>
      <c r="CB16" s="31" t="str">
        <f t="shared" si="21"/>
        <v/>
      </c>
      <c r="CC16" s="31" t="str">
        <f t="shared" si="22"/>
        <v/>
      </c>
      <c r="CD16" s="31" t="str">
        <f t="shared" si="23"/>
        <v>16A</v>
      </c>
      <c r="CE16" s="31" t="e">
        <f t="shared" ca="1" si="24"/>
        <v>#NAME?</v>
      </c>
      <c r="CF16" s="31" t="e">
        <f t="shared" ca="1" si="25"/>
        <v>#NAME?</v>
      </c>
      <c r="CG16" s="31" t="e">
        <f t="shared" ca="1" si="26"/>
        <v>#NAME?</v>
      </c>
      <c r="CH16" s="31" t="e">
        <f t="shared" ca="1" si="27"/>
        <v>#NAME?</v>
      </c>
      <c r="CI16" s="31" t="e">
        <f t="shared" ca="1" si="28"/>
        <v>#NAME?</v>
      </c>
    </row>
    <row r="17" spans="1:87" s="31" customFormat="1" ht="30" hidden="1" x14ac:dyDescent="0.25">
      <c r="A17" s="9" t="s">
        <v>4493</v>
      </c>
      <c r="B17" s="31" t="s">
        <v>89</v>
      </c>
      <c r="C17" s="31" t="s">
        <v>90</v>
      </c>
      <c r="E17" s="14" t="s">
        <v>53</v>
      </c>
      <c r="G17" s="31" t="str">
        <f t="shared" si="0"/>
        <v>Сигнал</v>
      </c>
      <c r="H17" s="31" t="s">
        <v>69</v>
      </c>
      <c r="I17" s="31" t="s">
        <v>4607</v>
      </c>
      <c r="J17" s="31" t="str">
        <f t="shared" si="1"/>
        <v>DCS_DI_01</v>
      </c>
      <c r="K17" s="14" t="s">
        <v>5866</v>
      </c>
      <c r="M17" s="31" t="s">
        <v>91</v>
      </c>
      <c r="N17" s="31" t="s">
        <v>67</v>
      </c>
      <c r="O17" s="31" t="s">
        <v>58</v>
      </c>
      <c r="P17" s="31" t="s">
        <v>61</v>
      </c>
      <c r="Q17" s="31" t="s">
        <v>92</v>
      </c>
      <c r="R17" s="31">
        <v>1</v>
      </c>
      <c r="S17" s="31">
        <v>2</v>
      </c>
      <c r="T17" s="31" t="s">
        <v>62</v>
      </c>
      <c r="U17" s="31" t="str">
        <f t="shared" si="29"/>
        <v>2</v>
      </c>
      <c r="V17" s="14" t="str">
        <f t="shared" si="2"/>
        <v>AVK 2,5 A, AVK 2,5 A</v>
      </c>
      <c r="W17" s="31" t="str">
        <f t="shared" si="3"/>
        <v/>
      </c>
      <c r="X17" s="14" t="str">
        <f t="shared" si="4"/>
        <v/>
      </c>
      <c r="Y17" s="31" t="str">
        <f t="shared" si="5"/>
        <v>O1011105</v>
      </c>
      <c r="Z17" s="31" t="str">
        <f t="shared" si="6"/>
        <v>TUA711-DIR32</v>
      </c>
      <c r="AA17" s="14" t="str">
        <f t="shared" si="7"/>
        <v>17-SC-DCS-002/O1011105/ 17-MC-DCS-002</v>
      </c>
      <c r="AB17" s="31" t="s">
        <v>64</v>
      </c>
      <c r="AC17" s="31" t="s">
        <v>54</v>
      </c>
      <c r="AD17" s="31" t="s">
        <v>125</v>
      </c>
      <c r="AE17" s="31">
        <v>1</v>
      </c>
      <c r="AF17" s="31" t="s">
        <v>55</v>
      </c>
      <c r="AG17" s="31" t="s">
        <v>56</v>
      </c>
      <c r="AH17" s="31">
        <v>6</v>
      </c>
      <c r="AI17" s="31">
        <v>17</v>
      </c>
      <c r="AJ17" s="31" t="s">
        <v>57</v>
      </c>
      <c r="AK17" s="31">
        <f t="shared" si="8"/>
        <v>32</v>
      </c>
      <c r="AL17" s="31" t="s">
        <v>62</v>
      </c>
      <c r="AO17" s="31" t="s">
        <v>63</v>
      </c>
      <c r="AP17" s="31" t="s">
        <v>4620</v>
      </c>
      <c r="AQ17" s="14" t="s">
        <v>4634</v>
      </c>
      <c r="AR17" s="31" t="s">
        <v>5717</v>
      </c>
      <c r="AS17" s="31" t="s">
        <v>68</v>
      </c>
      <c r="AT17" s="14" t="s">
        <v>5724</v>
      </c>
      <c r="AU17" s="31" t="s">
        <v>5858</v>
      </c>
      <c r="AX17" s="31" t="s">
        <v>5724</v>
      </c>
      <c r="BK17" s="14" t="str">
        <f t="shared" si="9"/>
        <v/>
      </c>
      <c r="BL17" s="14" t="str">
        <f t="shared" si="10"/>
        <v/>
      </c>
      <c r="BM17" s="14" t="str">
        <f t="shared" si="11"/>
        <v/>
      </c>
      <c r="BN17" s="14"/>
      <c r="BO17" s="14" t="str">
        <f t="shared" si="12"/>
        <v/>
      </c>
      <c r="BP17" s="14" t="str">
        <f t="shared" si="13"/>
        <v/>
      </c>
      <c r="BQ17" s="14"/>
      <c r="BR17" s="14" t="str">
        <f t="shared" si="14"/>
        <v>TS-Q-11:1/
O1011105:17A</v>
      </c>
      <c r="BS17" s="14" t="str">
        <f t="shared" si="15"/>
        <v>TS-Q-11:2/
O1011105:17B</v>
      </c>
      <c r="BW17" s="31" t="str">
        <f t="shared" si="16"/>
        <v/>
      </c>
      <c r="BX17" s="31" t="str">
        <f t="shared" si="17"/>
        <v/>
      </c>
      <c r="BY17" s="31" t="str">
        <f t="shared" si="18"/>
        <v/>
      </c>
      <c r="BZ17" s="31" t="str">
        <f t="shared" si="19"/>
        <v/>
      </c>
      <c r="CA17" s="31" t="str">
        <f t="shared" si="20"/>
        <v/>
      </c>
      <c r="CB17" s="31" t="str">
        <f t="shared" si="21"/>
        <v/>
      </c>
      <c r="CC17" s="31" t="str">
        <f t="shared" si="22"/>
        <v/>
      </c>
      <c r="CD17" s="31" t="str">
        <f t="shared" si="23"/>
        <v>17A</v>
      </c>
      <c r="CE17" s="31" t="e">
        <f t="shared" ca="1" si="24"/>
        <v>#NAME?</v>
      </c>
      <c r="CF17" s="31" t="e">
        <f t="shared" ca="1" si="25"/>
        <v>#NAME?</v>
      </c>
      <c r="CG17" s="31" t="e">
        <f t="shared" ca="1" si="26"/>
        <v>#NAME?</v>
      </c>
      <c r="CH17" s="31" t="e">
        <f t="shared" ca="1" si="27"/>
        <v>#NAME?</v>
      </c>
      <c r="CI17" s="31" t="e">
        <f t="shared" ca="1" si="28"/>
        <v>#NAME?</v>
      </c>
    </row>
    <row r="18" spans="1:87" s="31" customFormat="1" ht="30" hidden="1" x14ac:dyDescent="0.25">
      <c r="A18" s="9" t="s">
        <v>4493</v>
      </c>
      <c r="B18" s="31" t="s">
        <v>93</v>
      </c>
      <c r="C18" s="31" t="s">
        <v>94</v>
      </c>
      <c r="E18" s="14" t="s">
        <v>53</v>
      </c>
      <c r="G18" s="31" t="str">
        <f t="shared" si="0"/>
        <v>Сигнал</v>
      </c>
      <c r="H18" s="31" t="s">
        <v>69</v>
      </c>
      <c r="I18" s="31" t="s">
        <v>4607</v>
      </c>
      <c r="J18" s="31" t="str">
        <f t="shared" si="1"/>
        <v>DCS_DI_01</v>
      </c>
      <c r="K18" s="14" t="s">
        <v>5866</v>
      </c>
      <c r="M18" s="31" t="s">
        <v>95</v>
      </c>
      <c r="N18" s="31" t="s">
        <v>67</v>
      </c>
      <c r="O18" s="31" t="s">
        <v>58</v>
      </c>
      <c r="P18" s="31" t="s">
        <v>61</v>
      </c>
      <c r="Q18" s="31" t="s">
        <v>96</v>
      </c>
      <c r="R18" s="31">
        <v>1</v>
      </c>
      <c r="S18" s="31">
        <v>2</v>
      </c>
      <c r="T18" s="31" t="s">
        <v>62</v>
      </c>
      <c r="U18" s="31" t="str">
        <f t="shared" si="29"/>
        <v>2</v>
      </c>
      <c r="V18" s="14" t="str">
        <f t="shared" si="2"/>
        <v>AVK 2,5 A, AVK 2,5 A</v>
      </c>
      <c r="W18" s="31" t="str">
        <f t="shared" si="3"/>
        <v/>
      </c>
      <c r="X18" s="14" t="str">
        <f t="shared" si="4"/>
        <v/>
      </c>
      <c r="Y18" s="31" t="str">
        <f t="shared" si="5"/>
        <v>O1011105</v>
      </c>
      <c r="Z18" s="31" t="str">
        <f t="shared" si="6"/>
        <v>TUA711-DIR32</v>
      </c>
      <c r="AA18" s="14" t="str">
        <f t="shared" si="7"/>
        <v>17-SC-DCS-002/O1011105/ 17-MC-DCS-002</v>
      </c>
      <c r="AB18" s="31" t="s">
        <v>64</v>
      </c>
      <c r="AC18" s="31" t="s">
        <v>54</v>
      </c>
      <c r="AD18" s="31" t="s">
        <v>125</v>
      </c>
      <c r="AE18" s="31">
        <v>1</v>
      </c>
      <c r="AF18" s="31" t="s">
        <v>55</v>
      </c>
      <c r="AG18" s="31" t="s">
        <v>56</v>
      </c>
      <c r="AH18" s="31">
        <v>6</v>
      </c>
      <c r="AI18" s="31">
        <v>18</v>
      </c>
      <c r="AJ18" s="31" t="s">
        <v>57</v>
      </c>
      <c r="AK18" s="31">
        <f t="shared" si="8"/>
        <v>32</v>
      </c>
      <c r="AL18" s="31" t="s">
        <v>62</v>
      </c>
      <c r="AO18" s="31" t="s">
        <v>63</v>
      </c>
      <c r="AP18" s="31" t="s">
        <v>4621</v>
      </c>
      <c r="AQ18" s="14" t="s">
        <v>4635</v>
      </c>
      <c r="AR18" s="31" t="s">
        <v>5717</v>
      </c>
      <c r="AS18" s="31" t="s">
        <v>68</v>
      </c>
      <c r="AT18" s="14" t="s">
        <v>5724</v>
      </c>
      <c r="AU18" s="31" t="s">
        <v>5858</v>
      </c>
      <c r="AX18" s="31" t="s">
        <v>5724</v>
      </c>
      <c r="BK18" s="14" t="str">
        <f t="shared" si="9"/>
        <v/>
      </c>
      <c r="BL18" s="14" t="str">
        <f t="shared" si="10"/>
        <v/>
      </c>
      <c r="BM18" s="14" t="str">
        <f t="shared" si="11"/>
        <v/>
      </c>
      <c r="BN18" s="14"/>
      <c r="BO18" s="14" t="str">
        <f t="shared" si="12"/>
        <v/>
      </c>
      <c r="BP18" s="14" t="str">
        <f t="shared" si="13"/>
        <v/>
      </c>
      <c r="BQ18" s="14"/>
      <c r="BR18" s="14" t="str">
        <f t="shared" si="14"/>
        <v>TS-Q-12:1/
O1011105:18A</v>
      </c>
      <c r="BS18" s="14" t="str">
        <f t="shared" si="15"/>
        <v>TS-Q-12:2/
O1011105:18B</v>
      </c>
      <c r="BW18" s="31" t="str">
        <f t="shared" si="16"/>
        <v/>
      </c>
      <c r="BX18" s="31" t="str">
        <f t="shared" si="17"/>
        <v/>
      </c>
      <c r="BY18" s="31" t="str">
        <f t="shared" si="18"/>
        <v/>
      </c>
      <c r="BZ18" s="31" t="str">
        <f t="shared" si="19"/>
        <v/>
      </c>
      <c r="CA18" s="31" t="str">
        <f t="shared" si="20"/>
        <v/>
      </c>
      <c r="CB18" s="31" t="str">
        <f t="shared" si="21"/>
        <v/>
      </c>
      <c r="CC18" s="31" t="str">
        <f t="shared" si="22"/>
        <v/>
      </c>
      <c r="CD18" s="31" t="str">
        <f t="shared" si="23"/>
        <v>18A</v>
      </c>
      <c r="CE18" s="31" t="e">
        <f t="shared" ca="1" si="24"/>
        <v>#NAME?</v>
      </c>
      <c r="CF18" s="31" t="e">
        <f t="shared" ca="1" si="25"/>
        <v>#NAME?</v>
      </c>
      <c r="CG18" s="31" t="e">
        <f t="shared" ca="1" si="26"/>
        <v>#NAME?</v>
      </c>
      <c r="CH18" s="31" t="e">
        <f t="shared" ca="1" si="27"/>
        <v>#NAME?</v>
      </c>
      <c r="CI18" s="31" t="e">
        <f t="shared" ca="1" si="28"/>
        <v>#NAME?</v>
      </c>
    </row>
    <row r="19" spans="1:87" s="31" customFormat="1" ht="30" hidden="1" x14ac:dyDescent="0.25">
      <c r="A19" s="9" t="s">
        <v>4493</v>
      </c>
      <c r="B19" s="31" t="s">
        <v>1456</v>
      </c>
      <c r="C19" s="31" t="s">
        <v>2081</v>
      </c>
      <c r="E19" s="14" t="s">
        <v>53</v>
      </c>
      <c r="G19" s="31" t="str">
        <f t="shared" si="0"/>
        <v>Сигнал</v>
      </c>
      <c r="H19" s="31" t="s">
        <v>1802</v>
      </c>
      <c r="I19" s="31" t="s">
        <v>4606</v>
      </c>
      <c r="J19" s="31" t="str">
        <f t="shared" si="1"/>
        <v>DCS_DI_01</v>
      </c>
      <c r="K19" s="14" t="s">
        <v>5866</v>
      </c>
      <c r="M19" s="31" t="s">
        <v>2049</v>
      </c>
      <c r="N19" s="31" t="s">
        <v>107</v>
      </c>
      <c r="O19" s="31" t="s">
        <v>301</v>
      </c>
      <c r="P19" s="31" t="s">
        <v>1296</v>
      </c>
      <c r="Q19" s="31" t="s">
        <v>2050</v>
      </c>
      <c r="R19" s="31">
        <v>33</v>
      </c>
      <c r="S19" s="31">
        <v>34</v>
      </c>
      <c r="T19" s="31" t="s">
        <v>62</v>
      </c>
      <c r="U19" s="31" t="str">
        <f t="shared" si="29"/>
        <v>48</v>
      </c>
      <c r="V19" s="14" t="str">
        <f t="shared" si="2"/>
        <v>AVK 2,5 A, AVK 2,5 A</v>
      </c>
      <c r="W19" s="31" t="str">
        <f t="shared" si="3"/>
        <v/>
      </c>
      <c r="X19" s="14" t="str">
        <f t="shared" si="4"/>
        <v/>
      </c>
      <c r="Y19" s="31" t="str">
        <f t="shared" si="5"/>
        <v>O1010201</v>
      </c>
      <c r="Z19" s="31" t="str">
        <f t="shared" si="6"/>
        <v>TUA711-DIR32</v>
      </c>
      <c r="AA19" s="14" t="str">
        <f t="shared" si="7"/>
        <v>17-SC-DCS-001/O1010201/ 17-MC-DCS-001</v>
      </c>
      <c r="AB19" s="31" t="s">
        <v>64</v>
      </c>
      <c r="AC19" s="31" t="s">
        <v>124</v>
      </c>
      <c r="AD19" s="31" t="s">
        <v>125</v>
      </c>
      <c r="AE19" s="31">
        <v>0</v>
      </c>
      <c r="AF19" s="31" t="s">
        <v>1254</v>
      </c>
      <c r="AG19" s="31" t="s">
        <v>2048</v>
      </c>
      <c r="AH19" s="31">
        <v>2</v>
      </c>
      <c r="AI19" s="31">
        <v>17</v>
      </c>
      <c r="AJ19" s="31" t="s">
        <v>57</v>
      </c>
      <c r="AK19" s="31">
        <f t="shared" si="8"/>
        <v>32</v>
      </c>
      <c r="AL19" s="31" t="s">
        <v>62</v>
      </c>
      <c r="AO19" s="31" t="s">
        <v>63</v>
      </c>
      <c r="AP19" s="31" t="s">
        <v>1459</v>
      </c>
      <c r="AQ19" s="31" t="s">
        <v>2082</v>
      </c>
      <c r="AR19" s="31" t="s">
        <v>5718</v>
      </c>
      <c r="AS19" s="31" t="s">
        <v>68</v>
      </c>
      <c r="AT19" s="14" t="s">
        <v>5724</v>
      </c>
      <c r="AU19" s="31" t="s">
        <v>5858</v>
      </c>
      <c r="AV19" s="31" t="s">
        <v>5792</v>
      </c>
      <c r="AW19" s="31" t="s">
        <v>5793</v>
      </c>
      <c r="AX19" s="31" t="s">
        <v>5724</v>
      </c>
      <c r="BK19" s="14" t="str">
        <f t="shared" si="9"/>
        <v/>
      </c>
      <c r="BL19" s="14" t="str">
        <f t="shared" si="10"/>
        <v/>
      </c>
      <c r="BM19" s="14" t="str">
        <f t="shared" si="11"/>
        <v/>
      </c>
      <c r="BN19" s="14"/>
      <c r="BO19" s="14" t="str">
        <f t="shared" si="12"/>
        <v/>
      </c>
      <c r="BP19" s="14" t="str">
        <f t="shared" si="13"/>
        <v/>
      </c>
      <c r="BQ19" s="14"/>
      <c r="BR19" s="14" t="str">
        <f t="shared" si="14"/>
        <v>TS-F-05:33/
O1010201:17A</v>
      </c>
      <c r="BS19" s="14" t="str">
        <f t="shared" si="15"/>
        <v>TS-F-05:34/
O1010201:17B</v>
      </c>
      <c r="BW19" s="31" t="str">
        <f t="shared" si="16"/>
        <v/>
      </c>
      <c r="BX19" s="31" t="str">
        <f t="shared" si="17"/>
        <v/>
      </c>
      <c r="BY19" s="31" t="str">
        <f t="shared" si="18"/>
        <v/>
      </c>
      <c r="BZ19" s="31" t="str">
        <f t="shared" si="19"/>
        <v/>
      </c>
      <c r="CA19" s="31" t="str">
        <f t="shared" si="20"/>
        <v/>
      </c>
      <c r="CB19" s="31" t="str">
        <f t="shared" si="21"/>
        <v/>
      </c>
      <c r="CC19" s="31" t="str">
        <f t="shared" si="22"/>
        <v/>
      </c>
      <c r="CD19" s="31" t="str">
        <f t="shared" si="23"/>
        <v>17A</v>
      </c>
      <c r="CE19" s="31" t="e">
        <f t="shared" ca="1" si="24"/>
        <v>#NAME?</v>
      </c>
      <c r="CF19" s="31" t="e">
        <f t="shared" ca="1" si="25"/>
        <v>#NAME?</v>
      </c>
      <c r="CG19" s="31" t="e">
        <f t="shared" ca="1" si="26"/>
        <v>#NAME?</v>
      </c>
      <c r="CH19" s="31" t="e">
        <f t="shared" ca="1" si="27"/>
        <v>#NAME?</v>
      </c>
      <c r="CI19" s="31" t="e">
        <f t="shared" ca="1" si="28"/>
        <v>#NAME?</v>
      </c>
    </row>
    <row r="20" spans="1:87" s="31" customFormat="1" ht="30" hidden="1" x14ac:dyDescent="0.25">
      <c r="A20" s="9" t="s">
        <v>4493</v>
      </c>
      <c r="B20" s="31" t="s">
        <v>1456</v>
      </c>
      <c r="C20" s="31" t="s">
        <v>2083</v>
      </c>
      <c r="E20" s="14" t="s">
        <v>53</v>
      </c>
      <c r="G20" s="31" t="str">
        <f t="shared" si="0"/>
        <v>Сигнал</v>
      </c>
      <c r="H20" s="31" t="s">
        <v>1805</v>
      </c>
      <c r="I20" s="31" t="s">
        <v>4606</v>
      </c>
      <c r="J20" s="31" t="str">
        <f t="shared" si="1"/>
        <v>DCS_DI_01</v>
      </c>
      <c r="K20" s="14" t="s">
        <v>5866</v>
      </c>
      <c r="M20" s="31" t="s">
        <v>2049</v>
      </c>
      <c r="N20" s="31" t="s">
        <v>107</v>
      </c>
      <c r="O20" s="31" t="s">
        <v>544</v>
      </c>
      <c r="P20" s="31" t="s">
        <v>1296</v>
      </c>
      <c r="Q20" s="31" t="s">
        <v>2050</v>
      </c>
      <c r="R20" s="31">
        <v>35</v>
      </c>
      <c r="S20" s="31">
        <v>36</v>
      </c>
      <c r="T20" s="31" t="s">
        <v>62</v>
      </c>
      <c r="U20" s="31" t="str">
        <f t="shared" si="29"/>
        <v>48</v>
      </c>
      <c r="V20" s="14" t="str">
        <f t="shared" si="2"/>
        <v>AVK 2,5 A, AVK 2,5 A</v>
      </c>
      <c r="W20" s="31" t="str">
        <f t="shared" si="3"/>
        <v/>
      </c>
      <c r="X20" s="14" t="str">
        <f t="shared" si="4"/>
        <v/>
      </c>
      <c r="Y20" s="31" t="str">
        <f t="shared" si="5"/>
        <v>O1010201</v>
      </c>
      <c r="Z20" s="31" t="str">
        <f t="shared" si="6"/>
        <v>TUA711-DIR32</v>
      </c>
      <c r="AA20" s="14" t="str">
        <f t="shared" si="7"/>
        <v>17-SC-DCS-001/O1010201/ 17-MC-DCS-001</v>
      </c>
      <c r="AB20" s="31" t="s">
        <v>64</v>
      </c>
      <c r="AC20" s="31" t="s">
        <v>124</v>
      </c>
      <c r="AD20" s="31" t="s">
        <v>125</v>
      </c>
      <c r="AE20" s="31">
        <v>0</v>
      </c>
      <c r="AF20" s="31" t="s">
        <v>1254</v>
      </c>
      <c r="AG20" s="31" t="s">
        <v>2048</v>
      </c>
      <c r="AH20" s="31">
        <v>2</v>
      </c>
      <c r="AI20" s="31">
        <v>18</v>
      </c>
      <c r="AJ20" s="31" t="s">
        <v>57</v>
      </c>
      <c r="AK20" s="31">
        <f t="shared" si="8"/>
        <v>32</v>
      </c>
      <c r="AL20" s="31" t="s">
        <v>62</v>
      </c>
      <c r="AO20" s="31" t="s">
        <v>63</v>
      </c>
      <c r="AP20" s="31" t="s">
        <v>1459</v>
      </c>
      <c r="AQ20" s="31" t="s">
        <v>2084</v>
      </c>
      <c r="AR20" s="31" t="s">
        <v>5718</v>
      </c>
      <c r="AS20" s="31" t="s">
        <v>68</v>
      </c>
      <c r="AT20" s="14" t="s">
        <v>5724</v>
      </c>
      <c r="AU20" s="31" t="s">
        <v>5858</v>
      </c>
      <c r="AV20" s="31" t="s">
        <v>5794</v>
      </c>
      <c r="AW20" s="31" t="s">
        <v>5795</v>
      </c>
      <c r="AX20" s="31" t="s">
        <v>5724</v>
      </c>
      <c r="BK20" s="14" t="str">
        <f t="shared" si="9"/>
        <v/>
      </c>
      <c r="BL20" s="14" t="str">
        <f t="shared" si="10"/>
        <v/>
      </c>
      <c r="BM20" s="14" t="str">
        <f t="shared" si="11"/>
        <v/>
      </c>
      <c r="BN20" s="14"/>
      <c r="BO20" s="14" t="str">
        <f t="shared" si="12"/>
        <v/>
      </c>
      <c r="BP20" s="14" t="str">
        <f t="shared" si="13"/>
        <v/>
      </c>
      <c r="BQ20" s="14"/>
      <c r="BR20" s="14" t="str">
        <f t="shared" si="14"/>
        <v>TS-F-05:35/
O1010201:18A</v>
      </c>
      <c r="BS20" s="14" t="str">
        <f t="shared" si="15"/>
        <v>TS-F-05:36/
O1010201:18B</v>
      </c>
      <c r="BW20" s="31" t="str">
        <f t="shared" si="16"/>
        <v/>
      </c>
      <c r="BX20" s="31" t="str">
        <f t="shared" si="17"/>
        <v/>
      </c>
      <c r="BY20" s="31" t="str">
        <f t="shared" si="18"/>
        <v/>
      </c>
      <c r="BZ20" s="31" t="str">
        <f t="shared" si="19"/>
        <v/>
      </c>
      <c r="CA20" s="31" t="str">
        <f t="shared" si="20"/>
        <v/>
      </c>
      <c r="CB20" s="31" t="str">
        <f t="shared" si="21"/>
        <v/>
      </c>
      <c r="CC20" s="31" t="str">
        <f t="shared" si="22"/>
        <v/>
      </c>
      <c r="CD20" s="31" t="str">
        <f t="shared" si="23"/>
        <v>18A</v>
      </c>
      <c r="CE20" s="31" t="e">
        <f t="shared" ca="1" si="24"/>
        <v>#NAME?</v>
      </c>
      <c r="CF20" s="31" t="e">
        <f t="shared" ca="1" si="25"/>
        <v>#NAME?</v>
      </c>
      <c r="CG20" s="31" t="e">
        <f t="shared" ca="1" si="26"/>
        <v>#NAME?</v>
      </c>
      <c r="CH20" s="31" t="e">
        <f t="shared" ca="1" si="27"/>
        <v>#NAME?</v>
      </c>
      <c r="CI20" s="31" t="e">
        <f t="shared" ca="1" si="28"/>
        <v>#NAME?</v>
      </c>
    </row>
    <row r="21" spans="1:87" s="31" customFormat="1" ht="30" hidden="1" x14ac:dyDescent="0.25">
      <c r="A21" s="9" t="s">
        <v>4493</v>
      </c>
      <c r="B21" s="31" t="s">
        <v>1456</v>
      </c>
      <c r="C21" s="31" t="s">
        <v>2085</v>
      </c>
      <c r="E21" s="14" t="s">
        <v>53</v>
      </c>
      <c r="G21" s="31" t="str">
        <f t="shared" si="0"/>
        <v>Сигнал</v>
      </c>
      <c r="H21" s="31" t="s">
        <v>1673</v>
      </c>
      <c r="I21" s="31" t="s">
        <v>4606</v>
      </c>
      <c r="J21" s="31" t="str">
        <f t="shared" si="1"/>
        <v>DCS_DI_01</v>
      </c>
      <c r="K21" s="14" t="s">
        <v>5866</v>
      </c>
      <c r="M21" s="31" t="s">
        <v>2049</v>
      </c>
      <c r="N21" s="31" t="s">
        <v>107</v>
      </c>
      <c r="O21" s="31" t="s">
        <v>547</v>
      </c>
      <c r="P21" s="31" t="s">
        <v>1296</v>
      </c>
      <c r="Q21" s="31" t="s">
        <v>2050</v>
      </c>
      <c r="R21" s="31">
        <v>37</v>
      </c>
      <c r="S21" s="31">
        <v>38</v>
      </c>
      <c r="T21" s="31" t="s">
        <v>62</v>
      </c>
      <c r="U21" s="31" t="str">
        <f t="shared" si="29"/>
        <v>48</v>
      </c>
      <c r="V21" s="14" t="str">
        <f t="shared" si="2"/>
        <v>AVK 2,5 A, AVK 2,5 A</v>
      </c>
      <c r="W21" s="31" t="str">
        <f t="shared" si="3"/>
        <v/>
      </c>
      <c r="X21" s="14" t="str">
        <f t="shared" si="4"/>
        <v/>
      </c>
      <c r="Y21" s="31" t="str">
        <f t="shared" si="5"/>
        <v>O1010201</v>
      </c>
      <c r="Z21" s="31" t="str">
        <f t="shared" si="6"/>
        <v>TUA711-DIR32</v>
      </c>
      <c r="AA21" s="14" t="str">
        <f t="shared" si="7"/>
        <v>17-SC-DCS-001/O1010201/ 17-MC-DCS-001</v>
      </c>
      <c r="AB21" s="31" t="s">
        <v>64</v>
      </c>
      <c r="AC21" s="31" t="s">
        <v>124</v>
      </c>
      <c r="AD21" s="31" t="s">
        <v>125</v>
      </c>
      <c r="AE21" s="31">
        <v>0</v>
      </c>
      <c r="AF21" s="31" t="s">
        <v>1254</v>
      </c>
      <c r="AG21" s="31" t="s">
        <v>2048</v>
      </c>
      <c r="AH21" s="31">
        <v>2</v>
      </c>
      <c r="AI21" s="31">
        <v>19</v>
      </c>
      <c r="AJ21" s="31" t="s">
        <v>57</v>
      </c>
      <c r="AK21" s="31">
        <f t="shared" si="8"/>
        <v>32</v>
      </c>
      <c r="AL21" s="31" t="s">
        <v>62</v>
      </c>
      <c r="AO21" s="31" t="s">
        <v>63</v>
      </c>
      <c r="AP21" s="31" t="s">
        <v>1459</v>
      </c>
      <c r="AQ21" s="31" t="s">
        <v>2086</v>
      </c>
      <c r="AR21" s="31" t="s">
        <v>5718</v>
      </c>
      <c r="AS21" s="31" t="s">
        <v>68</v>
      </c>
      <c r="AT21" s="14" t="s">
        <v>5724</v>
      </c>
      <c r="AU21" s="31" t="s">
        <v>5858</v>
      </c>
      <c r="AV21" s="31" t="s">
        <v>5796</v>
      </c>
      <c r="AW21" s="31" t="s">
        <v>5800</v>
      </c>
      <c r="AX21" s="31" t="s">
        <v>5724</v>
      </c>
      <c r="BK21" s="14" t="str">
        <f t="shared" si="9"/>
        <v/>
      </c>
      <c r="BL21" s="14" t="str">
        <f t="shared" si="10"/>
        <v/>
      </c>
      <c r="BM21" s="14" t="str">
        <f t="shared" si="11"/>
        <v/>
      </c>
      <c r="BN21" s="14"/>
      <c r="BO21" s="14" t="str">
        <f t="shared" si="12"/>
        <v/>
      </c>
      <c r="BP21" s="14" t="str">
        <f t="shared" si="13"/>
        <v/>
      </c>
      <c r="BQ21" s="14"/>
      <c r="BR21" s="14" t="str">
        <f t="shared" si="14"/>
        <v>TS-F-05:37/
O1010201:19A</v>
      </c>
      <c r="BS21" s="14" t="str">
        <f t="shared" si="15"/>
        <v>TS-F-05:38/
O1010201:19B</v>
      </c>
      <c r="BW21" s="31" t="str">
        <f t="shared" si="16"/>
        <v/>
      </c>
      <c r="BX21" s="31" t="str">
        <f t="shared" si="17"/>
        <v/>
      </c>
      <c r="BY21" s="31" t="str">
        <f t="shared" si="18"/>
        <v/>
      </c>
      <c r="BZ21" s="31" t="str">
        <f t="shared" si="19"/>
        <v/>
      </c>
      <c r="CA21" s="31" t="str">
        <f t="shared" si="20"/>
        <v/>
      </c>
      <c r="CB21" s="31" t="str">
        <f t="shared" si="21"/>
        <v/>
      </c>
      <c r="CC21" s="31" t="str">
        <f t="shared" si="22"/>
        <v/>
      </c>
      <c r="CD21" s="31" t="str">
        <f t="shared" si="23"/>
        <v>19A</v>
      </c>
      <c r="CE21" s="31" t="e">
        <f t="shared" ca="1" si="24"/>
        <v>#NAME?</v>
      </c>
      <c r="CF21" s="31" t="e">
        <f t="shared" ca="1" si="25"/>
        <v>#NAME?</v>
      </c>
      <c r="CG21" s="31" t="e">
        <f t="shared" ca="1" si="26"/>
        <v>#NAME?</v>
      </c>
      <c r="CH21" s="31" t="e">
        <f t="shared" ca="1" si="27"/>
        <v>#NAME?</v>
      </c>
      <c r="CI21" s="31" t="e">
        <f t="shared" ca="1" si="28"/>
        <v>#NAME?</v>
      </c>
    </row>
    <row r="22" spans="1:87" s="31" customFormat="1" ht="30" hidden="1" x14ac:dyDescent="0.25">
      <c r="A22" s="9" t="s">
        <v>4493</v>
      </c>
      <c r="B22" s="31" t="s">
        <v>1456</v>
      </c>
      <c r="C22" s="31" t="s">
        <v>2087</v>
      </c>
      <c r="E22" s="14" t="s">
        <v>53</v>
      </c>
      <c r="G22" s="31" t="str">
        <f t="shared" si="0"/>
        <v>Сигнал</v>
      </c>
      <c r="H22" s="31" t="s">
        <v>1678</v>
      </c>
      <c r="I22" s="31" t="s">
        <v>4606</v>
      </c>
      <c r="J22" s="31" t="str">
        <f t="shared" si="1"/>
        <v>DCS_DI_01</v>
      </c>
      <c r="K22" s="14" t="s">
        <v>5866</v>
      </c>
      <c r="M22" s="31" t="s">
        <v>2049</v>
      </c>
      <c r="N22" s="31" t="s">
        <v>107</v>
      </c>
      <c r="O22" s="31" t="s">
        <v>820</v>
      </c>
      <c r="P22" s="31" t="s">
        <v>1296</v>
      </c>
      <c r="Q22" s="31" t="s">
        <v>2050</v>
      </c>
      <c r="R22" s="31">
        <v>39</v>
      </c>
      <c r="S22" s="31">
        <v>40</v>
      </c>
      <c r="T22" s="31" t="s">
        <v>62</v>
      </c>
      <c r="U22" s="31" t="str">
        <f t="shared" si="29"/>
        <v>48</v>
      </c>
      <c r="V22" s="14" t="str">
        <f t="shared" si="2"/>
        <v>AVK 2,5 A, AVK 2,5 A</v>
      </c>
      <c r="W22" s="31" t="str">
        <f t="shared" si="3"/>
        <v/>
      </c>
      <c r="X22" s="14" t="str">
        <f t="shared" si="4"/>
        <v/>
      </c>
      <c r="Y22" s="31" t="str">
        <f t="shared" si="5"/>
        <v>O1010201</v>
      </c>
      <c r="Z22" s="31" t="str">
        <f t="shared" si="6"/>
        <v>TUA711-DIR32</v>
      </c>
      <c r="AA22" s="14" t="str">
        <f t="shared" si="7"/>
        <v>17-SC-DCS-001/O1010201/ 17-MC-DCS-001</v>
      </c>
      <c r="AB22" s="31" t="s">
        <v>64</v>
      </c>
      <c r="AC22" s="31" t="s">
        <v>124</v>
      </c>
      <c r="AD22" s="31" t="s">
        <v>125</v>
      </c>
      <c r="AE22" s="31">
        <v>0</v>
      </c>
      <c r="AF22" s="31" t="s">
        <v>1254</v>
      </c>
      <c r="AG22" s="31" t="s">
        <v>2048</v>
      </c>
      <c r="AH22" s="31">
        <v>2</v>
      </c>
      <c r="AI22" s="31">
        <v>20</v>
      </c>
      <c r="AJ22" s="31" t="s">
        <v>57</v>
      </c>
      <c r="AK22" s="31">
        <f t="shared" si="8"/>
        <v>32</v>
      </c>
      <c r="AL22" s="31" t="s">
        <v>62</v>
      </c>
      <c r="AO22" s="31" t="s">
        <v>63</v>
      </c>
      <c r="AP22" s="31" t="s">
        <v>1459</v>
      </c>
      <c r="AQ22" s="31" t="s">
        <v>2088</v>
      </c>
      <c r="AR22" s="31" t="s">
        <v>5718</v>
      </c>
      <c r="AS22" s="31" t="s">
        <v>68</v>
      </c>
      <c r="AT22" s="14" t="s">
        <v>5724</v>
      </c>
      <c r="AU22" s="31" t="s">
        <v>5858</v>
      </c>
      <c r="AV22" s="31" t="s">
        <v>5801</v>
      </c>
      <c r="AW22" s="31" t="s">
        <v>5802</v>
      </c>
      <c r="AX22" s="31" t="s">
        <v>5724</v>
      </c>
      <c r="BK22" s="14" t="str">
        <f t="shared" si="9"/>
        <v/>
      </c>
      <c r="BL22" s="14" t="str">
        <f t="shared" si="10"/>
        <v/>
      </c>
      <c r="BM22" s="14" t="str">
        <f t="shared" si="11"/>
        <v/>
      </c>
      <c r="BN22" s="14"/>
      <c r="BO22" s="14" t="str">
        <f t="shared" si="12"/>
        <v/>
      </c>
      <c r="BP22" s="14" t="str">
        <f t="shared" si="13"/>
        <v/>
      </c>
      <c r="BQ22" s="14"/>
      <c r="BR22" s="14" t="str">
        <f t="shared" si="14"/>
        <v>TS-F-05:39/
O1010201:20A</v>
      </c>
      <c r="BS22" s="14" t="str">
        <f t="shared" si="15"/>
        <v>TS-F-05:40/
O1010201:20B</v>
      </c>
      <c r="BW22" s="31" t="str">
        <f t="shared" si="16"/>
        <v/>
      </c>
      <c r="BX22" s="31" t="str">
        <f t="shared" si="17"/>
        <v/>
      </c>
      <c r="BY22" s="31" t="str">
        <f t="shared" si="18"/>
        <v/>
      </c>
      <c r="BZ22" s="31" t="str">
        <f t="shared" si="19"/>
        <v/>
      </c>
      <c r="CA22" s="31" t="str">
        <f t="shared" si="20"/>
        <v/>
      </c>
      <c r="CB22" s="31" t="str">
        <f t="shared" si="21"/>
        <v/>
      </c>
      <c r="CC22" s="31" t="str">
        <f t="shared" si="22"/>
        <v/>
      </c>
      <c r="CD22" s="31" t="str">
        <f t="shared" si="23"/>
        <v>20A</v>
      </c>
      <c r="CE22" s="31" t="e">
        <f t="shared" ca="1" si="24"/>
        <v>#NAME?</v>
      </c>
      <c r="CF22" s="31" t="e">
        <f t="shared" ca="1" si="25"/>
        <v>#NAME?</v>
      </c>
      <c r="CG22" s="31" t="e">
        <f t="shared" ca="1" si="26"/>
        <v>#NAME?</v>
      </c>
      <c r="CH22" s="31" t="e">
        <f t="shared" ca="1" si="27"/>
        <v>#NAME?</v>
      </c>
      <c r="CI22" s="31" t="e">
        <f t="shared" ca="1" si="28"/>
        <v>#NAME?</v>
      </c>
    </row>
    <row r="23" spans="1:87" s="31" customFormat="1" ht="30" hidden="1" x14ac:dyDescent="0.25">
      <c r="A23" s="9" t="s">
        <v>4493</v>
      </c>
      <c r="B23" s="31" t="s">
        <v>1456</v>
      </c>
      <c r="C23" s="31" t="s">
        <v>1457</v>
      </c>
      <c r="E23" s="14" t="s">
        <v>1253</v>
      </c>
      <c r="G23" s="31" t="str">
        <f t="shared" si="0"/>
        <v>Сигнал</v>
      </c>
      <c r="H23" s="31" t="s">
        <v>1297</v>
      </c>
      <c r="I23" s="31" t="s">
        <v>4606</v>
      </c>
      <c r="J23" s="31" t="str">
        <f t="shared" si="1"/>
        <v>DCS_DO_01</v>
      </c>
      <c r="K23" s="14" t="s">
        <v>5866</v>
      </c>
      <c r="M23" s="31" t="s">
        <v>1442</v>
      </c>
      <c r="N23" s="31" t="s">
        <v>1261</v>
      </c>
      <c r="O23" s="31" t="s">
        <v>1287</v>
      </c>
      <c r="P23" s="31" t="s">
        <v>1296</v>
      </c>
      <c r="Q23" s="31" t="s">
        <v>1443</v>
      </c>
      <c r="R23" s="31">
        <v>13</v>
      </c>
      <c r="S23" s="31">
        <v>14</v>
      </c>
      <c r="T23" s="31" t="s">
        <v>62</v>
      </c>
      <c r="U23" s="31" t="str">
        <f t="shared" si="29"/>
        <v>30</v>
      </c>
      <c r="V23" s="14" t="str">
        <f t="shared" si="2"/>
        <v>AVK 2,5 A, AVK 2,5 A</v>
      </c>
      <c r="W23" s="31" t="str">
        <f t="shared" si="3"/>
        <v/>
      </c>
      <c r="X23" s="14" t="str">
        <f t="shared" si="4"/>
        <v/>
      </c>
      <c r="Y23" s="31" t="str">
        <f t="shared" si="5"/>
        <v>O1010211</v>
      </c>
      <c r="Z23" s="31" t="str">
        <f t="shared" si="6"/>
        <v>TUA711-DOR32</v>
      </c>
      <c r="AA23" s="14" t="str">
        <f t="shared" si="7"/>
        <v>17-SC-DCS-001/O1010211/ 17-MC-DCS-001</v>
      </c>
      <c r="AB23" s="31" t="s">
        <v>64</v>
      </c>
      <c r="AC23" s="31" t="s">
        <v>124</v>
      </c>
      <c r="AD23" s="31" t="s">
        <v>125</v>
      </c>
      <c r="AE23" s="31">
        <v>0</v>
      </c>
      <c r="AF23" s="31" t="s">
        <v>1254</v>
      </c>
      <c r="AG23" s="31" t="s">
        <v>1408</v>
      </c>
      <c r="AH23" s="31">
        <v>12</v>
      </c>
      <c r="AI23" s="31">
        <v>13</v>
      </c>
      <c r="AJ23" s="31" t="s">
        <v>1256</v>
      </c>
      <c r="AK23" s="31">
        <f t="shared" si="8"/>
        <v>32</v>
      </c>
      <c r="AL23" s="16">
        <v>0.1</v>
      </c>
      <c r="AO23" s="31" t="s">
        <v>63</v>
      </c>
      <c r="AP23" s="31" t="s">
        <v>1459</v>
      </c>
      <c r="AQ23" s="31" t="s">
        <v>1458</v>
      </c>
      <c r="AR23" s="31" t="s">
        <v>5718</v>
      </c>
      <c r="AS23" s="31" t="s">
        <v>68</v>
      </c>
      <c r="AT23" s="14" t="s">
        <v>5724</v>
      </c>
      <c r="AU23" s="31" t="s">
        <v>5858</v>
      </c>
      <c r="AV23" s="31" t="s">
        <v>5799</v>
      </c>
      <c r="AW23" s="31" t="s">
        <v>5797</v>
      </c>
      <c r="AX23" s="31" t="s">
        <v>5724</v>
      </c>
      <c r="BK23" s="14" t="str">
        <f t="shared" si="9"/>
        <v/>
      </c>
      <c r="BL23" s="14" t="str">
        <f t="shared" si="10"/>
        <v/>
      </c>
      <c r="BM23" s="14" t="str">
        <f t="shared" si="11"/>
        <v/>
      </c>
      <c r="BN23" s="14"/>
      <c r="BO23" s="14" t="str">
        <f t="shared" si="12"/>
        <v/>
      </c>
      <c r="BP23" s="14" t="str">
        <f t="shared" si="13"/>
        <v/>
      </c>
      <c r="BQ23" s="14"/>
      <c r="BR23" s="14" t="str">
        <f t="shared" si="14"/>
        <v>TS-G-05:13/
O1010211:13A</v>
      </c>
      <c r="BS23" s="14" t="str">
        <f t="shared" si="15"/>
        <v>TS-G-05:14/
O1010211:13C</v>
      </c>
      <c r="BW23" s="31" t="str">
        <f t="shared" si="16"/>
        <v/>
      </c>
      <c r="BX23" s="31" t="str">
        <f t="shared" si="17"/>
        <v/>
      </c>
      <c r="BY23" s="31" t="str">
        <f t="shared" si="18"/>
        <v/>
      </c>
      <c r="BZ23" s="31" t="str">
        <f t="shared" si="19"/>
        <v/>
      </c>
      <c r="CA23" s="31" t="str">
        <f t="shared" si="20"/>
        <v/>
      </c>
      <c r="CB23" s="31" t="str">
        <f t="shared" si="21"/>
        <v/>
      </c>
      <c r="CC23" s="31" t="str">
        <f t="shared" si="22"/>
        <v/>
      </c>
      <c r="CD23" s="31" t="str">
        <f t="shared" si="23"/>
        <v>13A</v>
      </c>
      <c r="CE23" s="31" t="e">
        <f t="shared" ca="1" si="24"/>
        <v>#NAME?</v>
      </c>
      <c r="CF23" s="31" t="e">
        <f t="shared" ca="1" si="25"/>
        <v>#NAME?</v>
      </c>
      <c r="CG23" s="31" t="e">
        <f t="shared" ca="1" si="26"/>
        <v>#NAME?</v>
      </c>
      <c r="CH23" s="31" t="e">
        <f t="shared" ca="1" si="27"/>
        <v>#NAME?</v>
      </c>
      <c r="CI23" s="31" t="e">
        <f t="shared" ca="1" si="28"/>
        <v>#NAME?</v>
      </c>
    </row>
    <row r="24" spans="1:87" s="31" customFormat="1" ht="30" hidden="1" x14ac:dyDescent="0.25">
      <c r="A24" s="9" t="s">
        <v>4493</v>
      </c>
      <c r="B24" s="31" t="s">
        <v>1456</v>
      </c>
      <c r="C24" s="31" t="s">
        <v>1460</v>
      </c>
      <c r="E24" s="14" t="s">
        <v>1253</v>
      </c>
      <c r="G24" s="31" t="str">
        <f t="shared" si="0"/>
        <v>Сигнал</v>
      </c>
      <c r="H24" s="31" t="s">
        <v>1300</v>
      </c>
      <c r="I24" s="31" t="s">
        <v>4606</v>
      </c>
      <c r="J24" s="31" t="str">
        <f t="shared" si="1"/>
        <v>DCS_DO_01</v>
      </c>
      <c r="K24" s="14" t="s">
        <v>5866</v>
      </c>
      <c r="M24" s="31" t="s">
        <v>1442</v>
      </c>
      <c r="N24" s="31" t="s">
        <v>1261</v>
      </c>
      <c r="O24" s="31" t="s">
        <v>1289</v>
      </c>
      <c r="P24" s="31" t="s">
        <v>1296</v>
      </c>
      <c r="Q24" s="31" t="s">
        <v>1443</v>
      </c>
      <c r="R24" s="31">
        <v>15</v>
      </c>
      <c r="S24" s="31">
        <v>16</v>
      </c>
      <c r="T24" s="31" t="s">
        <v>62</v>
      </c>
      <c r="U24" s="31" t="str">
        <f t="shared" si="29"/>
        <v>30</v>
      </c>
      <c r="V24" s="14" t="str">
        <f t="shared" si="2"/>
        <v>AVK 2,5 A, AVK 2,5 A</v>
      </c>
      <c r="W24" s="31" t="str">
        <f t="shared" si="3"/>
        <v/>
      </c>
      <c r="X24" s="14" t="str">
        <f t="shared" si="4"/>
        <v/>
      </c>
      <c r="Y24" s="31" t="str">
        <f t="shared" si="5"/>
        <v>O1010211</v>
      </c>
      <c r="Z24" s="31" t="str">
        <f t="shared" si="6"/>
        <v>TUA711-DOR32</v>
      </c>
      <c r="AA24" s="14" t="str">
        <f t="shared" si="7"/>
        <v>17-SC-DCS-001/O1010211/ 17-MC-DCS-001</v>
      </c>
      <c r="AB24" s="31" t="s">
        <v>64</v>
      </c>
      <c r="AC24" s="31" t="s">
        <v>124</v>
      </c>
      <c r="AD24" s="31" t="s">
        <v>125</v>
      </c>
      <c r="AE24" s="31">
        <v>0</v>
      </c>
      <c r="AF24" s="31" t="s">
        <v>1254</v>
      </c>
      <c r="AG24" s="31" t="s">
        <v>1408</v>
      </c>
      <c r="AH24" s="31">
        <v>12</v>
      </c>
      <c r="AI24" s="31">
        <v>14</v>
      </c>
      <c r="AJ24" s="31" t="s">
        <v>1256</v>
      </c>
      <c r="AK24" s="31">
        <f t="shared" si="8"/>
        <v>32</v>
      </c>
      <c r="AL24" s="16">
        <v>0.1</v>
      </c>
      <c r="AO24" s="31" t="s">
        <v>63</v>
      </c>
      <c r="AP24" s="31" t="s">
        <v>1459</v>
      </c>
      <c r="AQ24" s="31" t="s">
        <v>1461</v>
      </c>
      <c r="AR24" s="31" t="s">
        <v>5718</v>
      </c>
      <c r="AS24" s="31" t="s">
        <v>68</v>
      </c>
      <c r="AT24" s="14" t="s">
        <v>5724</v>
      </c>
      <c r="AU24" s="31" t="s">
        <v>5858</v>
      </c>
      <c r="AV24" s="31" t="s">
        <v>5796</v>
      </c>
      <c r="AW24" s="31" t="s">
        <v>5797</v>
      </c>
      <c r="AX24" s="31" t="s">
        <v>5724</v>
      </c>
      <c r="BK24" s="14" t="str">
        <f t="shared" si="9"/>
        <v/>
      </c>
      <c r="BL24" s="14" t="str">
        <f t="shared" si="10"/>
        <v/>
      </c>
      <c r="BM24" s="14" t="str">
        <f t="shared" si="11"/>
        <v/>
      </c>
      <c r="BN24" s="14"/>
      <c r="BO24" s="14" t="str">
        <f t="shared" si="12"/>
        <v/>
      </c>
      <c r="BP24" s="14" t="str">
        <f t="shared" si="13"/>
        <v/>
      </c>
      <c r="BQ24" s="14"/>
      <c r="BR24" s="14" t="str">
        <f t="shared" si="14"/>
        <v>TS-G-05:15/
O1010211:14A</v>
      </c>
      <c r="BS24" s="14" t="str">
        <f t="shared" si="15"/>
        <v>TS-G-05:16/
O1010211:14C</v>
      </c>
      <c r="BW24" s="31" t="str">
        <f t="shared" si="16"/>
        <v/>
      </c>
      <c r="BX24" s="31" t="str">
        <f t="shared" si="17"/>
        <v/>
      </c>
      <c r="BY24" s="31" t="str">
        <f t="shared" si="18"/>
        <v/>
      </c>
      <c r="BZ24" s="31" t="str">
        <f t="shared" si="19"/>
        <v/>
      </c>
      <c r="CA24" s="31" t="str">
        <f t="shared" si="20"/>
        <v/>
      </c>
      <c r="CB24" s="31" t="str">
        <f t="shared" si="21"/>
        <v/>
      </c>
      <c r="CC24" s="31" t="str">
        <f t="shared" si="22"/>
        <v/>
      </c>
      <c r="CD24" s="31" t="str">
        <f t="shared" si="23"/>
        <v>14A</v>
      </c>
      <c r="CE24" s="31" t="e">
        <f t="shared" ca="1" si="24"/>
        <v>#NAME?</v>
      </c>
      <c r="CF24" s="31" t="e">
        <f t="shared" ca="1" si="25"/>
        <v>#NAME?</v>
      </c>
      <c r="CG24" s="31" t="e">
        <f t="shared" ca="1" si="26"/>
        <v>#NAME?</v>
      </c>
      <c r="CH24" s="31" t="e">
        <f t="shared" ca="1" si="27"/>
        <v>#NAME?</v>
      </c>
      <c r="CI24" s="31" t="e">
        <f t="shared" ca="1" si="28"/>
        <v>#NAME?</v>
      </c>
    </row>
    <row r="25" spans="1:87" s="31" customFormat="1" ht="30" hidden="1" x14ac:dyDescent="0.25">
      <c r="A25" s="9" t="s">
        <v>4493</v>
      </c>
      <c r="B25" s="31" t="s">
        <v>1456</v>
      </c>
      <c r="C25" s="31" t="s">
        <v>1462</v>
      </c>
      <c r="E25" s="14" t="s">
        <v>1253</v>
      </c>
      <c r="G25" s="31" t="str">
        <f t="shared" si="0"/>
        <v>Сигнал</v>
      </c>
      <c r="H25" s="31" t="s">
        <v>1303</v>
      </c>
      <c r="I25" s="31" t="s">
        <v>4606</v>
      </c>
      <c r="J25" s="31" t="str">
        <f t="shared" si="1"/>
        <v>DCS_DO_01</v>
      </c>
      <c r="K25" s="14" t="s">
        <v>5866</v>
      </c>
      <c r="M25" s="31" t="s">
        <v>1442</v>
      </c>
      <c r="N25" s="31" t="s">
        <v>1261</v>
      </c>
      <c r="O25" s="31" t="s">
        <v>1320</v>
      </c>
      <c r="P25" s="31" t="s">
        <v>1296</v>
      </c>
      <c r="Q25" s="31" t="s">
        <v>1443</v>
      </c>
      <c r="R25" s="31">
        <v>17</v>
      </c>
      <c r="S25" s="31">
        <v>18</v>
      </c>
      <c r="T25" s="31" t="s">
        <v>62</v>
      </c>
      <c r="U25" s="31" t="str">
        <f t="shared" si="29"/>
        <v>30</v>
      </c>
      <c r="V25" s="14" t="str">
        <f t="shared" si="2"/>
        <v>AVK 2,5 A, AVK 2,5 A</v>
      </c>
      <c r="W25" s="31" t="str">
        <f t="shared" si="3"/>
        <v/>
      </c>
      <c r="X25" s="14" t="str">
        <f t="shared" si="4"/>
        <v/>
      </c>
      <c r="Y25" s="31" t="str">
        <f t="shared" si="5"/>
        <v>O1010211</v>
      </c>
      <c r="Z25" s="31" t="str">
        <f t="shared" si="6"/>
        <v>TUA711-DOR32</v>
      </c>
      <c r="AA25" s="14" t="str">
        <f t="shared" si="7"/>
        <v>17-SC-DCS-001/O1010211/ 17-MC-DCS-001</v>
      </c>
      <c r="AB25" s="31" t="s">
        <v>64</v>
      </c>
      <c r="AC25" s="31" t="s">
        <v>124</v>
      </c>
      <c r="AD25" s="31" t="s">
        <v>125</v>
      </c>
      <c r="AE25" s="31">
        <v>0</v>
      </c>
      <c r="AF25" s="31" t="s">
        <v>1254</v>
      </c>
      <c r="AG25" s="31" t="s">
        <v>1408</v>
      </c>
      <c r="AH25" s="31">
        <v>12</v>
      </c>
      <c r="AI25" s="31">
        <v>15</v>
      </c>
      <c r="AJ25" s="31" t="s">
        <v>1256</v>
      </c>
      <c r="AK25" s="31">
        <f t="shared" si="8"/>
        <v>32</v>
      </c>
      <c r="AL25" s="16">
        <v>0.1</v>
      </c>
      <c r="AO25" s="31" t="s">
        <v>63</v>
      </c>
      <c r="AP25" s="31" t="s">
        <v>1459</v>
      </c>
      <c r="AQ25" s="31" t="s">
        <v>1463</v>
      </c>
      <c r="AR25" s="31" t="s">
        <v>5718</v>
      </c>
      <c r="AS25" s="31" t="s">
        <v>68</v>
      </c>
      <c r="AT25" s="14" t="s">
        <v>5724</v>
      </c>
      <c r="AU25" s="31" t="s">
        <v>5858</v>
      </c>
      <c r="AV25" s="31" t="s">
        <v>5798</v>
      </c>
      <c r="AW25" s="31" t="s">
        <v>5797</v>
      </c>
      <c r="AX25" s="31" t="s">
        <v>5724</v>
      </c>
      <c r="BK25" s="14" t="str">
        <f t="shared" si="9"/>
        <v/>
      </c>
      <c r="BL25" s="14" t="str">
        <f t="shared" si="10"/>
        <v/>
      </c>
      <c r="BM25" s="14" t="str">
        <f t="shared" si="11"/>
        <v/>
      </c>
      <c r="BN25" s="14"/>
      <c r="BO25" s="14" t="str">
        <f t="shared" si="12"/>
        <v/>
      </c>
      <c r="BP25" s="14" t="str">
        <f t="shared" si="13"/>
        <v/>
      </c>
      <c r="BQ25" s="14"/>
      <c r="BR25" s="14" t="str">
        <f t="shared" si="14"/>
        <v>TS-G-05:17/
O1010211:15A</v>
      </c>
      <c r="BS25" s="14" t="str">
        <f t="shared" si="15"/>
        <v>TS-G-05:18/
O1010211:15C</v>
      </c>
      <c r="BW25" s="31" t="str">
        <f t="shared" si="16"/>
        <v/>
      </c>
      <c r="BX25" s="31" t="str">
        <f t="shared" si="17"/>
        <v/>
      </c>
      <c r="BY25" s="31" t="str">
        <f t="shared" si="18"/>
        <v/>
      </c>
      <c r="BZ25" s="31" t="str">
        <f t="shared" si="19"/>
        <v/>
      </c>
      <c r="CA25" s="31" t="str">
        <f t="shared" si="20"/>
        <v/>
      </c>
      <c r="CB25" s="31" t="str">
        <f t="shared" si="21"/>
        <v/>
      </c>
      <c r="CC25" s="31" t="str">
        <f t="shared" si="22"/>
        <v/>
      </c>
      <c r="CD25" s="31" t="str">
        <f t="shared" si="23"/>
        <v>15A</v>
      </c>
      <c r="CE25" s="31" t="e">
        <f t="shared" ca="1" si="24"/>
        <v>#NAME?</v>
      </c>
      <c r="CF25" s="31" t="e">
        <f t="shared" ca="1" si="25"/>
        <v>#NAME?</v>
      </c>
      <c r="CG25" s="31" t="e">
        <f t="shared" ca="1" si="26"/>
        <v>#NAME?</v>
      </c>
      <c r="CH25" s="31" t="e">
        <f t="shared" ca="1" si="27"/>
        <v>#NAME?</v>
      </c>
      <c r="CI25" s="31" t="e">
        <f t="shared" ca="1" si="28"/>
        <v>#NAME?</v>
      </c>
    </row>
    <row r="26" spans="1:87" s="31" customFormat="1" ht="30" hidden="1" x14ac:dyDescent="0.25">
      <c r="A26" s="9" t="s">
        <v>4493</v>
      </c>
      <c r="B26" s="31" t="s">
        <v>1464</v>
      </c>
      <c r="C26" s="31" t="s">
        <v>2279</v>
      </c>
      <c r="E26" s="14" t="s">
        <v>53</v>
      </c>
      <c r="G26" s="31" t="str">
        <f t="shared" si="0"/>
        <v>Сигнал</v>
      </c>
      <c r="H26" s="31" t="s">
        <v>1802</v>
      </c>
      <c r="I26" s="31" t="s">
        <v>4606</v>
      </c>
      <c r="J26" s="31" t="str">
        <f t="shared" si="1"/>
        <v>DCS_DI_01</v>
      </c>
      <c r="K26" s="14" t="s">
        <v>5866</v>
      </c>
      <c r="M26" s="31" t="s">
        <v>2243</v>
      </c>
      <c r="N26" s="31" t="s">
        <v>107</v>
      </c>
      <c r="O26" s="31" t="s">
        <v>197</v>
      </c>
      <c r="P26" s="31" t="s">
        <v>61</v>
      </c>
      <c r="Q26" s="31" t="s">
        <v>2244</v>
      </c>
      <c r="R26" s="31">
        <v>29</v>
      </c>
      <c r="S26" s="31">
        <v>30</v>
      </c>
      <c r="T26" s="31" t="s">
        <v>62</v>
      </c>
      <c r="U26" s="31" t="str">
        <f t="shared" si="29"/>
        <v>48</v>
      </c>
      <c r="V26" s="14" t="str">
        <f t="shared" si="2"/>
        <v>AVK 2,5 A, AVK 2,5 A</v>
      </c>
      <c r="W26" s="31" t="str">
        <f t="shared" si="3"/>
        <v/>
      </c>
      <c r="X26" s="14" t="str">
        <f t="shared" si="4"/>
        <v/>
      </c>
      <c r="Y26" s="31" t="str">
        <f t="shared" si="5"/>
        <v>O1010204</v>
      </c>
      <c r="Z26" s="31" t="str">
        <f t="shared" si="6"/>
        <v>TUA711-DIR32</v>
      </c>
      <c r="AA26" s="14" t="str">
        <f t="shared" si="7"/>
        <v>17-SC-DCS-001/O1010204/ 17-MC-DCS-002</v>
      </c>
      <c r="AB26" s="31" t="s">
        <v>64</v>
      </c>
      <c r="AC26" s="31" t="s">
        <v>124</v>
      </c>
      <c r="AD26" s="31" t="s">
        <v>125</v>
      </c>
      <c r="AE26" s="31">
        <v>0</v>
      </c>
      <c r="AF26" s="31" t="s">
        <v>1254</v>
      </c>
      <c r="AG26" s="31" t="s">
        <v>2242</v>
      </c>
      <c r="AH26" s="31">
        <v>5</v>
      </c>
      <c r="AI26" s="31">
        <v>9</v>
      </c>
      <c r="AJ26" s="31" t="s">
        <v>57</v>
      </c>
      <c r="AK26" s="31">
        <f t="shared" si="8"/>
        <v>32</v>
      </c>
      <c r="AL26" s="31" t="s">
        <v>62</v>
      </c>
      <c r="AO26" s="31" t="s">
        <v>63</v>
      </c>
      <c r="AP26" s="31" t="s">
        <v>1459</v>
      </c>
      <c r="AQ26" s="31" t="s">
        <v>2280</v>
      </c>
      <c r="AR26" s="31" t="s">
        <v>5718</v>
      </c>
      <c r="AS26" s="31" t="s">
        <v>68</v>
      </c>
      <c r="AT26" s="14" t="s">
        <v>5724</v>
      </c>
      <c r="AU26" s="31" t="s">
        <v>5858</v>
      </c>
      <c r="AV26" s="31" t="s">
        <v>5792</v>
      </c>
      <c r="AW26" s="31" t="s">
        <v>5793</v>
      </c>
      <c r="AX26" s="31" t="s">
        <v>5724</v>
      </c>
      <c r="BK26" s="14" t="str">
        <f t="shared" si="9"/>
        <v/>
      </c>
      <c r="BL26" s="14" t="str">
        <f t="shared" si="10"/>
        <v/>
      </c>
      <c r="BM26" s="14" t="str">
        <f t="shared" si="11"/>
        <v/>
      </c>
      <c r="BN26" s="14"/>
      <c r="BO26" s="14" t="str">
        <f t="shared" si="12"/>
        <v/>
      </c>
      <c r="BP26" s="14" t="str">
        <f t="shared" si="13"/>
        <v/>
      </c>
      <c r="BQ26" s="14"/>
      <c r="BR26" s="14" t="str">
        <f t="shared" si="14"/>
        <v>TS-R-03:29/
O1010204:9A</v>
      </c>
      <c r="BS26" s="14" t="str">
        <f t="shared" si="15"/>
        <v>TS-R-03:30/
O1010204:9B</v>
      </c>
      <c r="BW26" s="31" t="str">
        <f t="shared" si="16"/>
        <v/>
      </c>
      <c r="BX26" s="31" t="str">
        <f t="shared" si="17"/>
        <v/>
      </c>
      <c r="BY26" s="31" t="str">
        <f t="shared" si="18"/>
        <v/>
      </c>
      <c r="BZ26" s="31" t="str">
        <f t="shared" si="19"/>
        <v/>
      </c>
      <c r="CA26" s="31" t="str">
        <f t="shared" si="20"/>
        <v/>
      </c>
      <c r="CB26" s="31" t="str">
        <f t="shared" si="21"/>
        <v/>
      </c>
      <c r="CC26" s="31" t="str">
        <f t="shared" si="22"/>
        <v/>
      </c>
      <c r="CD26" s="31" t="str">
        <f t="shared" si="23"/>
        <v>9A</v>
      </c>
      <c r="CE26" s="31" t="e">
        <f t="shared" ca="1" si="24"/>
        <v>#NAME?</v>
      </c>
      <c r="CF26" s="31" t="e">
        <f t="shared" ca="1" si="25"/>
        <v>#NAME?</v>
      </c>
      <c r="CG26" s="31" t="e">
        <f t="shared" ca="1" si="26"/>
        <v>#NAME?</v>
      </c>
      <c r="CH26" s="31" t="e">
        <f t="shared" ca="1" si="27"/>
        <v>#NAME?</v>
      </c>
      <c r="CI26" s="31" t="e">
        <f t="shared" ca="1" si="28"/>
        <v>#NAME?</v>
      </c>
    </row>
    <row r="27" spans="1:87" s="31" customFormat="1" ht="30" hidden="1" x14ac:dyDescent="0.25">
      <c r="A27" s="9" t="s">
        <v>4493</v>
      </c>
      <c r="B27" s="31" t="s">
        <v>1464</v>
      </c>
      <c r="C27" s="31" t="s">
        <v>2281</v>
      </c>
      <c r="E27" s="14" t="s">
        <v>53</v>
      </c>
      <c r="G27" s="31" t="str">
        <f t="shared" si="0"/>
        <v>Сигнал</v>
      </c>
      <c r="H27" s="31" t="s">
        <v>1805</v>
      </c>
      <c r="I27" s="31" t="s">
        <v>4606</v>
      </c>
      <c r="J27" s="31" t="str">
        <f t="shared" si="1"/>
        <v>DCS_DI_01</v>
      </c>
      <c r="K27" s="14" t="s">
        <v>5866</v>
      </c>
      <c r="M27" s="31" t="s">
        <v>2243</v>
      </c>
      <c r="N27" s="31" t="s">
        <v>107</v>
      </c>
      <c r="O27" s="31" t="s">
        <v>200</v>
      </c>
      <c r="P27" s="31" t="s">
        <v>61</v>
      </c>
      <c r="Q27" s="31" t="s">
        <v>2244</v>
      </c>
      <c r="R27" s="31">
        <v>31</v>
      </c>
      <c r="S27" s="31">
        <v>32</v>
      </c>
      <c r="T27" s="31" t="s">
        <v>62</v>
      </c>
      <c r="U27" s="31" t="str">
        <f t="shared" si="29"/>
        <v>48</v>
      </c>
      <c r="V27" s="14" t="str">
        <f t="shared" si="2"/>
        <v>AVK 2,5 A, AVK 2,5 A</v>
      </c>
      <c r="W27" s="31" t="str">
        <f t="shared" si="3"/>
        <v/>
      </c>
      <c r="X27" s="14" t="str">
        <f t="shared" si="4"/>
        <v/>
      </c>
      <c r="Y27" s="31" t="str">
        <f t="shared" si="5"/>
        <v>O1010204</v>
      </c>
      <c r="Z27" s="31" t="str">
        <f t="shared" si="6"/>
        <v>TUA711-DIR32</v>
      </c>
      <c r="AA27" s="14" t="str">
        <f t="shared" si="7"/>
        <v>17-SC-DCS-001/O1010204/ 17-MC-DCS-002</v>
      </c>
      <c r="AB27" s="31" t="s">
        <v>64</v>
      </c>
      <c r="AC27" s="31" t="s">
        <v>124</v>
      </c>
      <c r="AD27" s="31" t="s">
        <v>125</v>
      </c>
      <c r="AE27" s="31">
        <v>0</v>
      </c>
      <c r="AF27" s="31" t="s">
        <v>1254</v>
      </c>
      <c r="AG27" s="31" t="s">
        <v>2242</v>
      </c>
      <c r="AH27" s="31">
        <v>5</v>
      </c>
      <c r="AI27" s="31">
        <v>10</v>
      </c>
      <c r="AJ27" s="31" t="s">
        <v>57</v>
      </c>
      <c r="AK27" s="31">
        <f t="shared" si="8"/>
        <v>32</v>
      </c>
      <c r="AL27" s="31" t="s">
        <v>62</v>
      </c>
      <c r="AO27" s="31" t="s">
        <v>63</v>
      </c>
      <c r="AP27" s="31" t="s">
        <v>1459</v>
      </c>
      <c r="AQ27" s="31" t="s">
        <v>2282</v>
      </c>
      <c r="AR27" s="31" t="s">
        <v>5718</v>
      </c>
      <c r="AS27" s="31" t="s">
        <v>68</v>
      </c>
      <c r="AT27" s="14" t="s">
        <v>5724</v>
      </c>
      <c r="AU27" s="31" t="s">
        <v>5858</v>
      </c>
      <c r="AV27" s="31" t="s">
        <v>5794</v>
      </c>
      <c r="AW27" s="31" t="s">
        <v>5795</v>
      </c>
      <c r="AX27" s="31" t="s">
        <v>5724</v>
      </c>
      <c r="BK27" s="14" t="str">
        <f t="shared" si="9"/>
        <v/>
      </c>
      <c r="BL27" s="14" t="str">
        <f t="shared" si="10"/>
        <v/>
      </c>
      <c r="BM27" s="14" t="str">
        <f t="shared" si="11"/>
        <v/>
      </c>
      <c r="BN27" s="14"/>
      <c r="BO27" s="14" t="str">
        <f t="shared" si="12"/>
        <v/>
      </c>
      <c r="BP27" s="14" t="str">
        <f t="shared" si="13"/>
        <v/>
      </c>
      <c r="BQ27" s="14"/>
      <c r="BR27" s="14" t="str">
        <f t="shared" si="14"/>
        <v>TS-R-03:31/
O1010204:10A</v>
      </c>
      <c r="BS27" s="14" t="str">
        <f t="shared" si="15"/>
        <v>TS-R-03:32/
O1010204:10B</v>
      </c>
      <c r="BW27" s="31" t="str">
        <f t="shared" si="16"/>
        <v/>
      </c>
      <c r="BX27" s="31" t="str">
        <f t="shared" si="17"/>
        <v/>
      </c>
      <c r="BY27" s="31" t="str">
        <f t="shared" si="18"/>
        <v/>
      </c>
      <c r="BZ27" s="31" t="str">
        <f t="shared" si="19"/>
        <v/>
      </c>
      <c r="CA27" s="31" t="str">
        <f t="shared" si="20"/>
        <v/>
      </c>
      <c r="CB27" s="31" t="str">
        <f t="shared" si="21"/>
        <v/>
      </c>
      <c r="CC27" s="31" t="str">
        <f t="shared" si="22"/>
        <v/>
      </c>
      <c r="CD27" s="31" t="str">
        <f t="shared" si="23"/>
        <v>10A</v>
      </c>
      <c r="CE27" s="31" t="e">
        <f t="shared" ca="1" si="24"/>
        <v>#NAME?</v>
      </c>
      <c r="CF27" s="31" t="e">
        <f t="shared" ca="1" si="25"/>
        <v>#NAME?</v>
      </c>
      <c r="CG27" s="31" t="e">
        <f t="shared" ca="1" si="26"/>
        <v>#NAME?</v>
      </c>
      <c r="CH27" s="31" t="e">
        <f t="shared" ca="1" si="27"/>
        <v>#NAME?</v>
      </c>
      <c r="CI27" s="31" t="e">
        <f t="shared" ca="1" si="28"/>
        <v>#NAME?</v>
      </c>
    </row>
    <row r="28" spans="1:87" s="31" customFormat="1" ht="30" hidden="1" x14ac:dyDescent="0.25">
      <c r="A28" s="9" t="s">
        <v>4493</v>
      </c>
      <c r="B28" s="31" t="s">
        <v>1464</v>
      </c>
      <c r="C28" s="31" t="s">
        <v>2283</v>
      </c>
      <c r="E28" s="14" t="s">
        <v>53</v>
      </c>
      <c r="G28" s="31" t="str">
        <f t="shared" si="0"/>
        <v>Сигнал</v>
      </c>
      <c r="H28" s="31" t="s">
        <v>1673</v>
      </c>
      <c r="I28" s="31" t="s">
        <v>4606</v>
      </c>
      <c r="J28" s="31" t="str">
        <f t="shared" si="1"/>
        <v>DCS_DI_01</v>
      </c>
      <c r="K28" s="14" t="s">
        <v>5866</v>
      </c>
      <c r="M28" s="31" t="s">
        <v>2243</v>
      </c>
      <c r="N28" s="31" t="s">
        <v>107</v>
      </c>
      <c r="O28" s="31" t="s">
        <v>301</v>
      </c>
      <c r="P28" s="31" t="s">
        <v>61</v>
      </c>
      <c r="Q28" s="31" t="s">
        <v>2244</v>
      </c>
      <c r="R28" s="31">
        <v>33</v>
      </c>
      <c r="S28" s="31">
        <v>34</v>
      </c>
      <c r="T28" s="31" t="s">
        <v>62</v>
      </c>
      <c r="U28" s="31" t="str">
        <f t="shared" si="29"/>
        <v>48</v>
      </c>
      <c r="V28" s="14" t="str">
        <f t="shared" si="2"/>
        <v>AVK 2,5 A, AVK 2,5 A</v>
      </c>
      <c r="W28" s="31" t="str">
        <f t="shared" si="3"/>
        <v/>
      </c>
      <c r="X28" s="14" t="str">
        <f t="shared" si="4"/>
        <v/>
      </c>
      <c r="Y28" s="31" t="str">
        <f t="shared" si="5"/>
        <v>O1010204</v>
      </c>
      <c r="Z28" s="31" t="str">
        <f t="shared" si="6"/>
        <v>TUA711-DIR32</v>
      </c>
      <c r="AA28" s="14" t="str">
        <f t="shared" si="7"/>
        <v>17-SC-DCS-001/O1010204/ 17-MC-DCS-002</v>
      </c>
      <c r="AB28" s="31" t="s">
        <v>64</v>
      </c>
      <c r="AC28" s="31" t="s">
        <v>124</v>
      </c>
      <c r="AD28" s="31" t="s">
        <v>125</v>
      </c>
      <c r="AE28" s="31">
        <v>0</v>
      </c>
      <c r="AF28" s="31" t="s">
        <v>1254</v>
      </c>
      <c r="AG28" s="31" t="s">
        <v>2242</v>
      </c>
      <c r="AH28" s="31">
        <v>5</v>
      </c>
      <c r="AI28" s="31">
        <v>11</v>
      </c>
      <c r="AJ28" s="31" t="s">
        <v>57</v>
      </c>
      <c r="AK28" s="31">
        <f t="shared" si="8"/>
        <v>32</v>
      </c>
      <c r="AL28" s="31" t="s">
        <v>62</v>
      </c>
      <c r="AO28" s="31" t="s">
        <v>63</v>
      </c>
      <c r="AP28" s="31" t="s">
        <v>1459</v>
      </c>
      <c r="AQ28" s="31" t="s">
        <v>2284</v>
      </c>
      <c r="AR28" s="31" t="s">
        <v>5718</v>
      </c>
      <c r="AS28" s="31" t="s">
        <v>68</v>
      </c>
      <c r="AT28" s="14" t="s">
        <v>5724</v>
      </c>
      <c r="AU28" s="31" t="s">
        <v>5858</v>
      </c>
      <c r="AV28" s="31" t="s">
        <v>5796</v>
      </c>
      <c r="AW28" s="31" t="s">
        <v>5800</v>
      </c>
      <c r="AX28" s="31" t="s">
        <v>5724</v>
      </c>
      <c r="BK28" s="14" t="str">
        <f t="shared" si="9"/>
        <v/>
      </c>
      <c r="BL28" s="14" t="str">
        <f t="shared" si="10"/>
        <v/>
      </c>
      <c r="BM28" s="14" t="str">
        <f t="shared" si="11"/>
        <v/>
      </c>
      <c r="BN28" s="14"/>
      <c r="BO28" s="14" t="str">
        <f t="shared" si="12"/>
        <v/>
      </c>
      <c r="BP28" s="14" t="str">
        <f t="shared" si="13"/>
        <v/>
      </c>
      <c r="BQ28" s="14"/>
      <c r="BR28" s="14" t="str">
        <f t="shared" si="14"/>
        <v>TS-R-03:33/
O1010204:11A</v>
      </c>
      <c r="BS28" s="14" t="str">
        <f t="shared" si="15"/>
        <v>TS-R-03:34/
O1010204:11B</v>
      </c>
      <c r="BW28" s="31" t="str">
        <f t="shared" si="16"/>
        <v/>
      </c>
      <c r="BX28" s="31" t="str">
        <f t="shared" si="17"/>
        <v/>
      </c>
      <c r="BY28" s="31" t="str">
        <f t="shared" si="18"/>
        <v/>
      </c>
      <c r="BZ28" s="31" t="str">
        <f t="shared" si="19"/>
        <v/>
      </c>
      <c r="CA28" s="31" t="str">
        <f t="shared" si="20"/>
        <v/>
      </c>
      <c r="CB28" s="31" t="str">
        <f t="shared" si="21"/>
        <v/>
      </c>
      <c r="CC28" s="31" t="str">
        <f t="shared" si="22"/>
        <v/>
      </c>
      <c r="CD28" s="31" t="str">
        <f t="shared" si="23"/>
        <v>11A</v>
      </c>
      <c r="CE28" s="31" t="e">
        <f t="shared" ca="1" si="24"/>
        <v>#NAME?</v>
      </c>
      <c r="CF28" s="31" t="e">
        <f t="shared" ca="1" si="25"/>
        <v>#NAME?</v>
      </c>
      <c r="CG28" s="31" t="e">
        <f t="shared" ca="1" si="26"/>
        <v>#NAME?</v>
      </c>
      <c r="CH28" s="31" t="e">
        <f t="shared" ca="1" si="27"/>
        <v>#NAME?</v>
      </c>
      <c r="CI28" s="31" t="e">
        <f t="shared" ca="1" si="28"/>
        <v>#NAME?</v>
      </c>
    </row>
    <row r="29" spans="1:87" s="31" customFormat="1" ht="30" hidden="1" x14ac:dyDescent="0.25">
      <c r="A29" s="9" t="s">
        <v>4493</v>
      </c>
      <c r="B29" s="31" t="s">
        <v>1464</v>
      </c>
      <c r="C29" s="31" t="s">
        <v>2285</v>
      </c>
      <c r="E29" s="14" t="s">
        <v>53</v>
      </c>
      <c r="G29" s="31" t="str">
        <f t="shared" si="0"/>
        <v>Сигнал</v>
      </c>
      <c r="H29" s="31" t="s">
        <v>1678</v>
      </c>
      <c r="I29" s="31" t="s">
        <v>4606</v>
      </c>
      <c r="J29" s="31" t="str">
        <f t="shared" si="1"/>
        <v>DCS_DI_01</v>
      </c>
      <c r="K29" s="14" t="s">
        <v>5866</v>
      </c>
      <c r="M29" s="31" t="s">
        <v>2243</v>
      </c>
      <c r="N29" s="31" t="s">
        <v>107</v>
      </c>
      <c r="O29" s="31" t="s">
        <v>544</v>
      </c>
      <c r="P29" s="31" t="s">
        <v>61</v>
      </c>
      <c r="Q29" s="31" t="s">
        <v>2244</v>
      </c>
      <c r="R29" s="31">
        <v>35</v>
      </c>
      <c r="S29" s="31">
        <v>36</v>
      </c>
      <c r="T29" s="31" t="s">
        <v>62</v>
      </c>
      <c r="U29" s="31" t="str">
        <f t="shared" si="29"/>
        <v>48</v>
      </c>
      <c r="V29" s="14" t="str">
        <f t="shared" si="2"/>
        <v>AVK 2,5 A, AVK 2,5 A</v>
      </c>
      <c r="W29" s="31" t="str">
        <f t="shared" si="3"/>
        <v/>
      </c>
      <c r="X29" s="14" t="str">
        <f t="shared" si="4"/>
        <v/>
      </c>
      <c r="Y29" s="31" t="str">
        <f t="shared" si="5"/>
        <v>O1010204</v>
      </c>
      <c r="Z29" s="31" t="str">
        <f t="shared" si="6"/>
        <v>TUA711-DIR32</v>
      </c>
      <c r="AA29" s="14" t="str">
        <f t="shared" si="7"/>
        <v>17-SC-DCS-001/O1010204/ 17-MC-DCS-002</v>
      </c>
      <c r="AB29" s="31" t="s">
        <v>64</v>
      </c>
      <c r="AC29" s="31" t="s">
        <v>124</v>
      </c>
      <c r="AD29" s="31" t="s">
        <v>125</v>
      </c>
      <c r="AE29" s="31">
        <v>0</v>
      </c>
      <c r="AF29" s="31" t="s">
        <v>1254</v>
      </c>
      <c r="AG29" s="31" t="s">
        <v>2242</v>
      </c>
      <c r="AH29" s="31">
        <v>5</v>
      </c>
      <c r="AI29" s="31">
        <v>12</v>
      </c>
      <c r="AJ29" s="31" t="s">
        <v>57</v>
      </c>
      <c r="AK29" s="31">
        <f t="shared" si="8"/>
        <v>32</v>
      </c>
      <c r="AL29" s="31" t="s">
        <v>62</v>
      </c>
      <c r="AO29" s="31" t="s">
        <v>63</v>
      </c>
      <c r="AP29" s="31" t="s">
        <v>1459</v>
      </c>
      <c r="AQ29" s="31" t="s">
        <v>2286</v>
      </c>
      <c r="AR29" s="31" t="s">
        <v>5718</v>
      </c>
      <c r="AS29" s="31" t="s">
        <v>68</v>
      </c>
      <c r="AT29" s="14" t="s">
        <v>5724</v>
      </c>
      <c r="AU29" s="31" t="s">
        <v>5858</v>
      </c>
      <c r="AV29" s="31" t="s">
        <v>5801</v>
      </c>
      <c r="AW29" s="31" t="s">
        <v>5802</v>
      </c>
      <c r="AX29" s="31" t="s">
        <v>5724</v>
      </c>
      <c r="BK29" s="14" t="str">
        <f t="shared" si="9"/>
        <v/>
      </c>
      <c r="BL29" s="14" t="str">
        <f t="shared" si="10"/>
        <v/>
      </c>
      <c r="BM29" s="14" t="str">
        <f t="shared" si="11"/>
        <v/>
      </c>
      <c r="BN29" s="14"/>
      <c r="BO29" s="14" t="str">
        <f t="shared" si="12"/>
        <v/>
      </c>
      <c r="BP29" s="14" t="str">
        <f t="shared" si="13"/>
        <v/>
      </c>
      <c r="BQ29" s="14"/>
      <c r="BR29" s="14" t="str">
        <f t="shared" si="14"/>
        <v>TS-R-03:35/
O1010204:12A</v>
      </c>
      <c r="BS29" s="14" t="str">
        <f t="shared" si="15"/>
        <v>TS-R-03:36/
O1010204:12B</v>
      </c>
      <c r="BW29" s="31" t="str">
        <f t="shared" si="16"/>
        <v/>
      </c>
      <c r="BX29" s="31" t="str">
        <f t="shared" si="17"/>
        <v/>
      </c>
      <c r="BY29" s="31" t="str">
        <f t="shared" si="18"/>
        <v/>
      </c>
      <c r="BZ29" s="31" t="str">
        <f t="shared" si="19"/>
        <v/>
      </c>
      <c r="CA29" s="31" t="str">
        <f t="shared" si="20"/>
        <v/>
      </c>
      <c r="CB29" s="31" t="str">
        <f t="shared" si="21"/>
        <v/>
      </c>
      <c r="CC29" s="31" t="str">
        <f t="shared" si="22"/>
        <v/>
      </c>
      <c r="CD29" s="31" t="str">
        <f t="shared" si="23"/>
        <v>12A</v>
      </c>
      <c r="CE29" s="31" t="e">
        <f t="shared" ca="1" si="24"/>
        <v>#NAME?</v>
      </c>
      <c r="CF29" s="31" t="e">
        <f t="shared" ca="1" si="25"/>
        <v>#NAME?</v>
      </c>
      <c r="CG29" s="31" t="e">
        <f t="shared" ca="1" si="26"/>
        <v>#NAME?</v>
      </c>
      <c r="CH29" s="31" t="e">
        <f t="shared" ca="1" si="27"/>
        <v>#NAME?</v>
      </c>
      <c r="CI29" s="31" t="e">
        <f t="shared" ca="1" si="28"/>
        <v>#NAME?</v>
      </c>
    </row>
    <row r="30" spans="1:87" s="31" customFormat="1" ht="30" hidden="1" x14ac:dyDescent="0.25">
      <c r="A30" s="9" t="s">
        <v>4493</v>
      </c>
      <c r="B30" s="31" t="s">
        <v>1464</v>
      </c>
      <c r="C30" s="31" t="s">
        <v>1465</v>
      </c>
      <c r="E30" s="14" t="s">
        <v>1253</v>
      </c>
      <c r="G30" s="31" t="str">
        <f t="shared" si="0"/>
        <v>Сигнал</v>
      </c>
      <c r="H30" s="31" t="s">
        <v>1297</v>
      </c>
      <c r="I30" s="31" t="s">
        <v>4606</v>
      </c>
      <c r="J30" s="31" t="str">
        <f t="shared" si="1"/>
        <v>DCS_DO_01</v>
      </c>
      <c r="K30" s="14" t="s">
        <v>5866</v>
      </c>
      <c r="M30" s="31" t="s">
        <v>1442</v>
      </c>
      <c r="N30" s="31" t="s">
        <v>1261</v>
      </c>
      <c r="O30" s="31" t="s">
        <v>1325</v>
      </c>
      <c r="P30" s="31" t="s">
        <v>1296</v>
      </c>
      <c r="Q30" s="31" t="s">
        <v>1443</v>
      </c>
      <c r="R30" s="31">
        <v>19</v>
      </c>
      <c r="S30" s="9" t="s">
        <v>4509</v>
      </c>
      <c r="T30" s="31" t="s">
        <v>62</v>
      </c>
      <c r="U30" s="31" t="str">
        <f t="shared" si="29"/>
        <v>30</v>
      </c>
      <c r="V30" s="14" t="str">
        <f t="shared" si="2"/>
        <v>AVK 2,5 A, AVK 2,5 A</v>
      </c>
      <c r="W30" s="31" t="str">
        <f t="shared" si="3"/>
        <v/>
      </c>
      <c r="X30" s="14" t="str">
        <f t="shared" si="4"/>
        <v/>
      </c>
      <c r="Y30" s="31" t="str">
        <f t="shared" si="5"/>
        <v>O1010211</v>
      </c>
      <c r="Z30" s="31" t="str">
        <f t="shared" si="6"/>
        <v>TUA711-DOR32</v>
      </c>
      <c r="AA30" s="14" t="str">
        <f t="shared" si="7"/>
        <v>17-SC-DCS-001/O1010211/ 17-MC-DCS-001</v>
      </c>
      <c r="AB30" s="31" t="s">
        <v>64</v>
      </c>
      <c r="AC30" s="31" t="s">
        <v>124</v>
      </c>
      <c r="AD30" s="31" t="s">
        <v>125</v>
      </c>
      <c r="AE30" s="31">
        <v>0</v>
      </c>
      <c r="AF30" s="31" t="s">
        <v>1254</v>
      </c>
      <c r="AG30" s="31" t="s">
        <v>1408</v>
      </c>
      <c r="AH30" s="31">
        <v>12</v>
      </c>
      <c r="AI30" s="31">
        <v>16</v>
      </c>
      <c r="AJ30" s="31" t="s">
        <v>1256</v>
      </c>
      <c r="AK30" s="31">
        <f t="shared" si="8"/>
        <v>32</v>
      </c>
      <c r="AL30" s="16">
        <v>0.1</v>
      </c>
      <c r="AO30" s="31" t="s">
        <v>63</v>
      </c>
      <c r="AP30" s="31" t="s">
        <v>1459</v>
      </c>
      <c r="AQ30" s="31" t="s">
        <v>1466</v>
      </c>
      <c r="AR30" s="31" t="s">
        <v>5718</v>
      </c>
      <c r="AS30" s="31" t="s">
        <v>68</v>
      </c>
      <c r="AT30" s="14" t="s">
        <v>5724</v>
      </c>
      <c r="AU30" s="31" t="s">
        <v>5858</v>
      </c>
      <c r="AV30" s="31" t="s">
        <v>5799</v>
      </c>
      <c r="AW30" s="31" t="s">
        <v>5797</v>
      </c>
      <c r="AX30" s="31" t="s">
        <v>5724</v>
      </c>
      <c r="BK30" s="14" t="str">
        <f t="shared" si="9"/>
        <v/>
      </c>
      <c r="BL30" s="14" t="str">
        <f t="shared" si="10"/>
        <v/>
      </c>
      <c r="BM30" s="14" t="str">
        <f t="shared" si="11"/>
        <v/>
      </c>
      <c r="BN30" s="14"/>
      <c r="BO30" s="14" t="str">
        <f t="shared" si="12"/>
        <v/>
      </c>
      <c r="BP30" s="14" t="str">
        <f t="shared" si="13"/>
        <v/>
      </c>
      <c r="BQ30" s="14"/>
      <c r="BR30" s="14" t="str">
        <f t="shared" si="14"/>
        <v>TS-G-05:19/
O1010211:16A</v>
      </c>
      <c r="BS30" s="14" t="str">
        <f t="shared" si="15"/>
        <v>TS-G-05:20/
O1010211:16C</v>
      </c>
      <c r="BW30" s="31" t="str">
        <f t="shared" si="16"/>
        <v/>
      </c>
      <c r="BX30" s="31" t="str">
        <f t="shared" si="17"/>
        <v/>
      </c>
      <c r="BY30" s="31" t="str">
        <f t="shared" si="18"/>
        <v/>
      </c>
      <c r="BZ30" s="31" t="str">
        <f t="shared" si="19"/>
        <v/>
      </c>
      <c r="CA30" s="31" t="str">
        <f t="shared" si="20"/>
        <v/>
      </c>
      <c r="CB30" s="31" t="str">
        <f t="shared" si="21"/>
        <v/>
      </c>
      <c r="CC30" s="31" t="str">
        <f t="shared" si="22"/>
        <v/>
      </c>
      <c r="CD30" s="31" t="str">
        <f t="shared" si="23"/>
        <v>16A</v>
      </c>
      <c r="CE30" s="31" t="e">
        <f t="shared" ca="1" si="24"/>
        <v>#NAME?</v>
      </c>
      <c r="CF30" s="31" t="e">
        <f t="shared" ca="1" si="25"/>
        <v>#NAME?</v>
      </c>
      <c r="CG30" s="31" t="e">
        <f t="shared" ca="1" si="26"/>
        <v>#NAME?</v>
      </c>
      <c r="CH30" s="31" t="e">
        <f t="shared" ca="1" si="27"/>
        <v>#NAME?</v>
      </c>
      <c r="CI30" s="31" t="e">
        <f t="shared" ca="1" si="28"/>
        <v>#NAME?</v>
      </c>
    </row>
    <row r="31" spans="1:87" s="31" customFormat="1" ht="30" hidden="1" x14ac:dyDescent="0.25">
      <c r="A31" s="9" t="s">
        <v>4493</v>
      </c>
      <c r="B31" s="31" t="s">
        <v>1464</v>
      </c>
      <c r="C31" s="31" t="s">
        <v>1467</v>
      </c>
      <c r="E31" s="14" t="s">
        <v>1253</v>
      </c>
      <c r="G31" s="31" t="str">
        <f t="shared" si="0"/>
        <v>Сигнал</v>
      </c>
      <c r="H31" s="31" t="s">
        <v>1300</v>
      </c>
      <c r="I31" s="31" t="s">
        <v>4606</v>
      </c>
      <c r="J31" s="31" t="str">
        <f t="shared" si="1"/>
        <v>DCS_DO_01</v>
      </c>
      <c r="K31" s="14" t="s">
        <v>5866</v>
      </c>
      <c r="M31" s="31" t="s">
        <v>1442</v>
      </c>
      <c r="N31" s="31" t="s">
        <v>1261</v>
      </c>
      <c r="O31" s="31" t="s">
        <v>1328</v>
      </c>
      <c r="P31" s="31" t="s">
        <v>1296</v>
      </c>
      <c r="Q31" s="31" t="s">
        <v>1443</v>
      </c>
      <c r="R31" s="31">
        <v>21</v>
      </c>
      <c r="S31" s="31">
        <v>22</v>
      </c>
      <c r="T31" s="31" t="s">
        <v>62</v>
      </c>
      <c r="U31" s="31" t="str">
        <f t="shared" si="29"/>
        <v>30</v>
      </c>
      <c r="V31" s="14" t="str">
        <f t="shared" si="2"/>
        <v>AVK 2,5 A, AVK 2,5 A</v>
      </c>
      <c r="W31" s="31" t="str">
        <f t="shared" si="3"/>
        <v/>
      </c>
      <c r="X31" s="14" t="str">
        <f t="shared" si="4"/>
        <v/>
      </c>
      <c r="Y31" s="31" t="str">
        <f t="shared" si="5"/>
        <v>O1010211</v>
      </c>
      <c r="Z31" s="31" t="str">
        <f t="shared" si="6"/>
        <v>TUA711-DOR32</v>
      </c>
      <c r="AA31" s="14" t="str">
        <f t="shared" si="7"/>
        <v>17-SC-DCS-001/O1010211/ 17-MC-DCS-001</v>
      </c>
      <c r="AB31" s="31" t="s">
        <v>64</v>
      </c>
      <c r="AC31" s="31" t="s">
        <v>124</v>
      </c>
      <c r="AD31" s="31" t="s">
        <v>125</v>
      </c>
      <c r="AE31" s="31">
        <v>0</v>
      </c>
      <c r="AF31" s="31" t="s">
        <v>1254</v>
      </c>
      <c r="AG31" s="31" t="s">
        <v>1408</v>
      </c>
      <c r="AH31" s="31">
        <v>12</v>
      </c>
      <c r="AI31" s="31">
        <v>17</v>
      </c>
      <c r="AJ31" s="31" t="s">
        <v>1256</v>
      </c>
      <c r="AK31" s="31">
        <f t="shared" si="8"/>
        <v>32</v>
      </c>
      <c r="AL31" s="16">
        <v>0.1</v>
      </c>
      <c r="AO31" s="31" t="s">
        <v>63</v>
      </c>
      <c r="AP31" s="31" t="s">
        <v>1459</v>
      </c>
      <c r="AQ31" s="31" t="s">
        <v>1468</v>
      </c>
      <c r="AR31" s="31" t="s">
        <v>5718</v>
      </c>
      <c r="AS31" s="31" t="s">
        <v>68</v>
      </c>
      <c r="AT31" s="14" t="s">
        <v>5724</v>
      </c>
      <c r="AU31" s="31" t="s">
        <v>5858</v>
      </c>
      <c r="AV31" s="31" t="s">
        <v>5796</v>
      </c>
      <c r="AW31" s="31" t="s">
        <v>5797</v>
      </c>
      <c r="AX31" s="31" t="s">
        <v>5724</v>
      </c>
      <c r="BK31" s="14" t="str">
        <f t="shared" si="9"/>
        <v/>
      </c>
      <c r="BL31" s="14" t="str">
        <f t="shared" si="10"/>
        <v/>
      </c>
      <c r="BM31" s="14" t="str">
        <f t="shared" si="11"/>
        <v/>
      </c>
      <c r="BN31" s="14"/>
      <c r="BO31" s="14" t="str">
        <f t="shared" si="12"/>
        <v/>
      </c>
      <c r="BP31" s="14" t="str">
        <f t="shared" si="13"/>
        <v/>
      </c>
      <c r="BQ31" s="14"/>
      <c r="BR31" s="14" t="str">
        <f t="shared" si="14"/>
        <v>TS-G-05:21/
O1010211:17A</v>
      </c>
      <c r="BS31" s="14" t="str">
        <f t="shared" si="15"/>
        <v>TS-G-05:22/
O1010211:17C</v>
      </c>
      <c r="BW31" s="31" t="str">
        <f t="shared" si="16"/>
        <v/>
      </c>
      <c r="BX31" s="31" t="str">
        <f t="shared" si="17"/>
        <v/>
      </c>
      <c r="BY31" s="31" t="str">
        <f t="shared" si="18"/>
        <v/>
      </c>
      <c r="BZ31" s="31" t="str">
        <f t="shared" si="19"/>
        <v/>
      </c>
      <c r="CA31" s="31" t="str">
        <f t="shared" si="20"/>
        <v/>
      </c>
      <c r="CB31" s="31" t="str">
        <f t="shared" si="21"/>
        <v/>
      </c>
      <c r="CC31" s="31" t="str">
        <f t="shared" si="22"/>
        <v/>
      </c>
      <c r="CD31" s="31" t="str">
        <f t="shared" si="23"/>
        <v>17A</v>
      </c>
      <c r="CE31" s="31" t="e">
        <f t="shared" ca="1" si="24"/>
        <v>#NAME?</v>
      </c>
      <c r="CF31" s="31" t="e">
        <f t="shared" ca="1" si="25"/>
        <v>#NAME?</v>
      </c>
      <c r="CG31" s="31" t="e">
        <f t="shared" ca="1" si="26"/>
        <v>#NAME?</v>
      </c>
      <c r="CH31" s="31" t="e">
        <f t="shared" ca="1" si="27"/>
        <v>#NAME?</v>
      </c>
      <c r="CI31" s="31" t="e">
        <f t="shared" ca="1" si="28"/>
        <v>#NAME?</v>
      </c>
    </row>
    <row r="32" spans="1:87" s="31" customFormat="1" ht="30" hidden="1" x14ac:dyDescent="0.25">
      <c r="A32" s="9" t="s">
        <v>4493</v>
      </c>
      <c r="B32" s="31" t="s">
        <v>1464</v>
      </c>
      <c r="C32" s="31" t="s">
        <v>1469</v>
      </c>
      <c r="E32" s="14" t="s">
        <v>1253</v>
      </c>
      <c r="G32" s="31" t="str">
        <f t="shared" si="0"/>
        <v>Сигнал</v>
      </c>
      <c r="H32" s="31" t="s">
        <v>1303</v>
      </c>
      <c r="I32" s="31" t="s">
        <v>4606</v>
      </c>
      <c r="J32" s="31" t="str">
        <f t="shared" si="1"/>
        <v>DCS_DO_01</v>
      </c>
      <c r="K32" s="14" t="s">
        <v>5866</v>
      </c>
      <c r="M32" s="31" t="s">
        <v>1442</v>
      </c>
      <c r="N32" s="31" t="s">
        <v>1261</v>
      </c>
      <c r="O32" s="31" t="s">
        <v>1331</v>
      </c>
      <c r="P32" s="31" t="s">
        <v>1296</v>
      </c>
      <c r="Q32" s="31" t="s">
        <v>1443</v>
      </c>
      <c r="R32" s="31">
        <v>23</v>
      </c>
      <c r="S32" s="31">
        <v>24</v>
      </c>
      <c r="T32" s="31" t="s">
        <v>62</v>
      </c>
      <c r="U32" s="31" t="str">
        <f t="shared" si="29"/>
        <v>30</v>
      </c>
      <c r="V32" s="14" t="str">
        <f t="shared" si="2"/>
        <v>AVK 2,5 A, AVK 2,5 A</v>
      </c>
      <c r="W32" s="31" t="str">
        <f t="shared" si="3"/>
        <v/>
      </c>
      <c r="X32" s="14" t="str">
        <f t="shared" si="4"/>
        <v/>
      </c>
      <c r="Y32" s="31" t="str">
        <f t="shared" si="5"/>
        <v>O1010211</v>
      </c>
      <c r="Z32" s="31" t="str">
        <f t="shared" si="6"/>
        <v>TUA711-DOR32</v>
      </c>
      <c r="AA32" s="14" t="str">
        <f t="shared" si="7"/>
        <v>17-SC-DCS-001/O1010211/ 17-MC-DCS-001</v>
      </c>
      <c r="AB32" s="31" t="s">
        <v>64</v>
      </c>
      <c r="AC32" s="31" t="s">
        <v>124</v>
      </c>
      <c r="AD32" s="31" t="s">
        <v>125</v>
      </c>
      <c r="AE32" s="31">
        <v>0</v>
      </c>
      <c r="AF32" s="31" t="s">
        <v>1254</v>
      </c>
      <c r="AG32" s="31" t="s">
        <v>1408</v>
      </c>
      <c r="AH32" s="31">
        <v>12</v>
      </c>
      <c r="AI32" s="31">
        <v>18</v>
      </c>
      <c r="AJ32" s="31" t="s">
        <v>1256</v>
      </c>
      <c r="AK32" s="31">
        <f t="shared" si="8"/>
        <v>32</v>
      </c>
      <c r="AL32" s="16">
        <v>0.1</v>
      </c>
      <c r="AO32" s="31" t="s">
        <v>63</v>
      </c>
      <c r="AP32" s="31" t="s">
        <v>1459</v>
      </c>
      <c r="AQ32" s="31" t="s">
        <v>1470</v>
      </c>
      <c r="AR32" s="31" t="s">
        <v>5718</v>
      </c>
      <c r="AS32" s="31" t="s">
        <v>68</v>
      </c>
      <c r="AT32" s="14" t="s">
        <v>5724</v>
      </c>
      <c r="AU32" s="31" t="s">
        <v>5858</v>
      </c>
      <c r="AV32" s="31" t="s">
        <v>5798</v>
      </c>
      <c r="AW32" s="31" t="s">
        <v>5797</v>
      </c>
      <c r="AX32" s="31" t="s">
        <v>5724</v>
      </c>
      <c r="BK32" s="14" t="str">
        <f t="shared" si="9"/>
        <v/>
      </c>
      <c r="BL32" s="14" t="str">
        <f t="shared" si="10"/>
        <v/>
      </c>
      <c r="BM32" s="14" t="str">
        <f t="shared" si="11"/>
        <v/>
      </c>
      <c r="BN32" s="14"/>
      <c r="BO32" s="14" t="str">
        <f t="shared" si="12"/>
        <v/>
      </c>
      <c r="BP32" s="14" t="str">
        <f t="shared" si="13"/>
        <v/>
      </c>
      <c r="BQ32" s="14"/>
      <c r="BR32" s="14" t="str">
        <f t="shared" si="14"/>
        <v>TS-G-05:23/
O1010211:18A</v>
      </c>
      <c r="BS32" s="14" t="str">
        <f t="shared" si="15"/>
        <v>TS-G-05:24/
O1010211:18C</v>
      </c>
      <c r="BW32" s="31" t="str">
        <f t="shared" si="16"/>
        <v/>
      </c>
      <c r="BX32" s="31" t="str">
        <f t="shared" si="17"/>
        <v/>
      </c>
      <c r="BY32" s="31" t="str">
        <f t="shared" si="18"/>
        <v/>
      </c>
      <c r="BZ32" s="31" t="str">
        <f t="shared" si="19"/>
        <v/>
      </c>
      <c r="CA32" s="31" t="str">
        <f t="shared" si="20"/>
        <v/>
      </c>
      <c r="CB32" s="31" t="str">
        <f t="shared" si="21"/>
        <v/>
      </c>
      <c r="CC32" s="31" t="str">
        <f t="shared" si="22"/>
        <v/>
      </c>
      <c r="CD32" s="31" t="str">
        <f t="shared" si="23"/>
        <v>18A</v>
      </c>
      <c r="CE32" s="31" t="e">
        <f t="shared" ca="1" si="24"/>
        <v>#NAME?</v>
      </c>
      <c r="CF32" s="31" t="e">
        <f t="shared" ca="1" si="25"/>
        <v>#NAME?</v>
      </c>
      <c r="CG32" s="31" t="e">
        <f t="shared" ca="1" si="26"/>
        <v>#NAME?</v>
      </c>
      <c r="CH32" s="31" t="e">
        <f t="shared" ca="1" si="27"/>
        <v>#NAME?</v>
      </c>
      <c r="CI32" s="31" t="e">
        <f t="shared" ca="1" si="28"/>
        <v>#NAME?</v>
      </c>
    </row>
    <row r="33" spans="1:87" s="31" customFormat="1" ht="30" hidden="1" x14ac:dyDescent="0.25">
      <c r="A33" s="9" t="s">
        <v>6099</v>
      </c>
      <c r="B33" s="31" t="s">
        <v>385</v>
      </c>
      <c r="C33" s="31" t="s">
        <v>386</v>
      </c>
      <c r="E33" s="14" t="s">
        <v>212</v>
      </c>
      <c r="F33" s="31" t="s">
        <v>6100</v>
      </c>
      <c r="G33" s="31" t="str">
        <f t="shared" si="0"/>
        <v>Сигнал</v>
      </c>
      <c r="H33" s="31" t="s">
        <v>264</v>
      </c>
      <c r="I33" s="31" t="s">
        <v>4527</v>
      </c>
      <c r="J33" s="31" t="str">
        <f t="shared" si="1"/>
        <v>DCS_AI_01</v>
      </c>
      <c r="K33" s="14" t="s">
        <v>5866</v>
      </c>
      <c r="M33" s="31" t="s">
        <v>389</v>
      </c>
      <c r="N33" s="31" t="s">
        <v>107</v>
      </c>
      <c r="O33" s="31" t="s">
        <v>58</v>
      </c>
      <c r="P33" s="31" t="s">
        <v>390</v>
      </c>
      <c r="Q33" s="31" t="s">
        <v>391</v>
      </c>
      <c r="R33" s="31">
        <v>1</v>
      </c>
      <c r="S33" s="31">
        <v>2</v>
      </c>
      <c r="T33" s="31" t="s">
        <v>62</v>
      </c>
      <c r="U33" s="31" t="str">
        <f t="shared" si="29"/>
        <v>48</v>
      </c>
      <c r="V33" s="14" t="str">
        <f t="shared" si="2"/>
        <v>AVK 2,5 A, AVK 2,5 A</v>
      </c>
      <c r="W33" s="31" t="str">
        <f t="shared" si="3"/>
        <v>O1011002_U1</v>
      </c>
      <c r="X33" s="14" t="str">
        <f t="shared" si="4"/>
        <v>HD5542</v>
      </c>
      <c r="Y33" s="31" t="str">
        <f t="shared" si="5"/>
        <v>O1011002</v>
      </c>
      <c r="Z33" s="31" t="str">
        <f t="shared" si="6"/>
        <v>TUA711-AIO16</v>
      </c>
      <c r="AA33" s="14" t="str">
        <f t="shared" si="7"/>
        <v>17-SC-DCS-002/O1011002/ 17-MC-DCS-008</v>
      </c>
      <c r="AB33" s="31" t="s">
        <v>64</v>
      </c>
      <c r="AC33" s="31" t="s">
        <v>54</v>
      </c>
      <c r="AD33" s="31" t="s">
        <v>125</v>
      </c>
      <c r="AE33" s="31">
        <v>1</v>
      </c>
      <c r="AF33" s="31" t="s">
        <v>126</v>
      </c>
      <c r="AG33" s="31" t="s">
        <v>388</v>
      </c>
      <c r="AH33" s="31">
        <v>3</v>
      </c>
      <c r="AI33" s="31">
        <v>1</v>
      </c>
      <c r="AJ33" s="31" t="s">
        <v>128</v>
      </c>
      <c r="AK33" s="31">
        <f t="shared" si="8"/>
        <v>16</v>
      </c>
      <c r="AL33" s="31" t="s">
        <v>62</v>
      </c>
      <c r="AO33" s="31" t="s">
        <v>63</v>
      </c>
      <c r="AP33" s="31" t="s">
        <v>387</v>
      </c>
      <c r="AQ33" s="31" t="s">
        <v>5930</v>
      </c>
      <c r="AR33" s="31" t="s">
        <v>5716</v>
      </c>
      <c r="AS33" s="31" t="s">
        <v>68</v>
      </c>
      <c r="AT33" s="14" t="s">
        <v>5724</v>
      </c>
      <c r="AU33" s="31" t="s">
        <v>5858</v>
      </c>
      <c r="AX33" s="31" t="s">
        <v>5724</v>
      </c>
      <c r="BA33" s="31">
        <v>45</v>
      </c>
      <c r="BC33" s="31">
        <v>0</v>
      </c>
      <c r="BD33" s="31">
        <v>50</v>
      </c>
      <c r="BE33" s="31" t="s">
        <v>5732</v>
      </c>
      <c r="BK33" s="14" t="str">
        <f t="shared" si="9"/>
        <v>TS-O-01:1/
O1011002_U1:3</v>
      </c>
      <c r="BL33" s="14" t="str">
        <f t="shared" si="10"/>
        <v>TS-O-01:2/
O1011002_U1:4</v>
      </c>
      <c r="BM33" s="14" t="str">
        <f t="shared" si="11"/>
        <v/>
      </c>
      <c r="BN33" s="14"/>
      <c r="BO33" s="14" t="str">
        <f t="shared" si="12"/>
        <v>O1011002:1A/
O1011002_U1:5</v>
      </c>
      <c r="BP33" s="14" t="str">
        <f t="shared" si="13"/>
        <v>O1011002:1C/
O1011002_U1:6</v>
      </c>
      <c r="BQ33" s="14"/>
      <c r="BR33" s="14" t="str">
        <f t="shared" si="14"/>
        <v/>
      </c>
      <c r="BS33" s="14" t="str">
        <f t="shared" si="15"/>
        <v/>
      </c>
      <c r="BW33" s="31" t="str">
        <f t="shared" si="16"/>
        <v>1A</v>
      </c>
      <c r="BX33" s="31" t="str">
        <f t="shared" si="17"/>
        <v>1C</v>
      </c>
      <c r="BY33" s="31" t="str">
        <f t="shared" si="18"/>
        <v>3</v>
      </c>
      <c r="BZ33" s="31" t="str">
        <f t="shared" si="19"/>
        <v>4</v>
      </c>
      <c r="CA33" s="31" t="str">
        <f t="shared" si="20"/>
        <v/>
      </c>
      <c r="CB33" s="31" t="str">
        <f t="shared" si="21"/>
        <v>5</v>
      </c>
      <c r="CC33" s="31" t="str">
        <f t="shared" si="22"/>
        <v>6</v>
      </c>
      <c r="CD33" s="31" t="str">
        <f t="shared" si="23"/>
        <v/>
      </c>
      <c r="CE33" s="31" t="str">
        <f t="shared" si="24"/>
        <v/>
      </c>
      <c r="CF33" s="31" t="e">
        <f t="shared" ca="1" si="25"/>
        <v>#NAME?</v>
      </c>
      <c r="CG33" s="31" t="e">
        <f t="shared" ca="1" si="26"/>
        <v>#NAME?</v>
      </c>
      <c r="CH33" s="31" t="e">
        <f t="shared" ca="1" si="27"/>
        <v>#NAME?</v>
      </c>
      <c r="CI33" s="31" t="e">
        <f t="shared" ca="1" si="28"/>
        <v>#NAME?</v>
      </c>
    </row>
    <row r="34" spans="1:87" s="31" customFormat="1" ht="30" hidden="1" x14ac:dyDescent="0.25">
      <c r="A34" s="9" t="s">
        <v>4493</v>
      </c>
      <c r="B34" s="31" t="s">
        <v>385</v>
      </c>
      <c r="C34" s="31" t="s">
        <v>1282</v>
      </c>
      <c r="E34" s="14" t="s">
        <v>1253</v>
      </c>
      <c r="G34" s="31" t="str">
        <f t="shared" si="0"/>
        <v>Сигнал</v>
      </c>
      <c r="H34" s="31" t="s">
        <v>1262</v>
      </c>
      <c r="I34" s="31" t="s">
        <v>4527</v>
      </c>
      <c r="J34" s="31" t="str">
        <f t="shared" si="1"/>
        <v>DCS_DO_01</v>
      </c>
      <c r="K34" s="14" t="s">
        <v>5866</v>
      </c>
      <c r="M34" s="31" t="s">
        <v>1258</v>
      </c>
      <c r="N34" s="31" t="s">
        <v>1261</v>
      </c>
      <c r="O34" s="31" t="s">
        <v>1285</v>
      </c>
      <c r="P34" s="31" t="s">
        <v>61</v>
      </c>
      <c r="Q34" s="31" t="s">
        <v>391</v>
      </c>
      <c r="R34" s="31">
        <v>11</v>
      </c>
      <c r="S34" s="31">
        <v>12</v>
      </c>
      <c r="T34" s="31" t="s">
        <v>62</v>
      </c>
      <c r="U34" s="31" t="str">
        <f t="shared" si="29"/>
        <v>30</v>
      </c>
      <c r="V34" s="14" t="str">
        <f t="shared" si="2"/>
        <v>AVK 2,5 A, AVK 2,5 A</v>
      </c>
      <c r="W34" s="31" t="str">
        <f t="shared" si="3"/>
        <v/>
      </c>
      <c r="X34" s="14" t="str">
        <f t="shared" si="4"/>
        <v/>
      </c>
      <c r="Y34" s="31" t="str">
        <f t="shared" si="5"/>
        <v>O1011202</v>
      </c>
      <c r="Z34" s="31" t="str">
        <f t="shared" si="6"/>
        <v>TUA711-DOR32</v>
      </c>
      <c r="AA34" s="14" t="str">
        <f t="shared" si="7"/>
        <v>17-SC-DCS-002/O1011202/ 17-MC-DCS-002</v>
      </c>
      <c r="AB34" s="31" t="s">
        <v>64</v>
      </c>
      <c r="AC34" s="31" t="s">
        <v>54</v>
      </c>
      <c r="AD34" s="31" t="s">
        <v>125</v>
      </c>
      <c r="AE34" s="31">
        <v>1</v>
      </c>
      <c r="AF34" s="31" t="s">
        <v>1254</v>
      </c>
      <c r="AG34" s="31" t="s">
        <v>4489</v>
      </c>
      <c r="AH34" s="31">
        <v>3</v>
      </c>
      <c r="AI34" s="31">
        <v>6</v>
      </c>
      <c r="AJ34" s="31" t="s">
        <v>1256</v>
      </c>
      <c r="AK34" s="31">
        <f t="shared" si="8"/>
        <v>32</v>
      </c>
      <c r="AL34" s="31">
        <v>0.25</v>
      </c>
      <c r="AO34" s="31" t="s">
        <v>63</v>
      </c>
      <c r="AP34" s="31" t="s">
        <v>1284</v>
      </c>
      <c r="AQ34" s="14" t="s">
        <v>1283</v>
      </c>
      <c r="AR34" s="31" t="s">
        <v>5716</v>
      </c>
      <c r="AS34" s="31" t="s">
        <v>68</v>
      </c>
      <c r="AT34" s="14" t="s">
        <v>5724</v>
      </c>
      <c r="AU34" s="31" t="s">
        <v>5858</v>
      </c>
      <c r="AV34" s="31" t="s">
        <v>5796</v>
      </c>
      <c r="AW34" s="31" t="s">
        <v>5798</v>
      </c>
      <c r="AX34" s="31" t="s">
        <v>5724</v>
      </c>
      <c r="BK34" s="14" t="str">
        <f t="shared" si="9"/>
        <v/>
      </c>
      <c r="BL34" s="14" t="str">
        <f t="shared" si="10"/>
        <v/>
      </c>
      <c r="BM34" s="14" t="str">
        <f t="shared" si="11"/>
        <v/>
      </c>
      <c r="BN34" s="14"/>
      <c r="BO34" s="14" t="str">
        <f t="shared" si="12"/>
        <v/>
      </c>
      <c r="BP34" s="14" t="str">
        <f t="shared" si="13"/>
        <v/>
      </c>
      <c r="BQ34" s="14"/>
      <c r="BR34" s="14" t="str">
        <f t="shared" si="14"/>
        <v>TS-O-01:11/
O1011202:6A</v>
      </c>
      <c r="BS34" s="14" t="str">
        <f t="shared" si="15"/>
        <v>TS-O-01:12/
O1011202:6C</v>
      </c>
      <c r="BW34" s="31" t="str">
        <f t="shared" si="16"/>
        <v/>
      </c>
      <c r="BX34" s="31" t="str">
        <f t="shared" si="17"/>
        <v/>
      </c>
      <c r="BY34" s="31" t="str">
        <f t="shared" si="18"/>
        <v/>
      </c>
      <c r="BZ34" s="31" t="str">
        <f t="shared" si="19"/>
        <v/>
      </c>
      <c r="CA34" s="31" t="str">
        <f t="shared" si="20"/>
        <v/>
      </c>
      <c r="CB34" s="31" t="str">
        <f t="shared" si="21"/>
        <v/>
      </c>
      <c r="CC34" s="31" t="str">
        <f t="shared" si="22"/>
        <v/>
      </c>
      <c r="CD34" s="31" t="str">
        <f t="shared" si="23"/>
        <v>6A</v>
      </c>
      <c r="CE34" s="31" t="e">
        <f t="shared" ca="1" si="24"/>
        <v>#NAME?</v>
      </c>
      <c r="CF34" s="31" t="e">
        <f t="shared" ca="1" si="25"/>
        <v>#NAME?</v>
      </c>
      <c r="CG34" s="31" t="e">
        <f t="shared" ca="1" si="26"/>
        <v>#NAME?</v>
      </c>
      <c r="CH34" s="31" t="e">
        <f t="shared" ca="1" si="27"/>
        <v>#NAME?</v>
      </c>
      <c r="CI34" s="31" t="e">
        <f t="shared" ca="1" si="28"/>
        <v>#NAME?</v>
      </c>
    </row>
    <row r="35" spans="1:87" s="31" customFormat="1" ht="30" hidden="1" x14ac:dyDescent="0.25">
      <c r="A35" s="9" t="s">
        <v>6099</v>
      </c>
      <c r="B35" s="31" t="s">
        <v>392</v>
      </c>
      <c r="C35" s="31" t="s">
        <v>393</v>
      </c>
      <c r="E35" s="14" t="s">
        <v>212</v>
      </c>
      <c r="F35" s="31" t="s">
        <v>6100</v>
      </c>
      <c r="G35" s="31" t="str">
        <f t="shared" si="0"/>
        <v>Сигнал</v>
      </c>
      <c r="H35" s="31" t="s">
        <v>265</v>
      </c>
      <c r="I35" s="31" t="s">
        <v>4527</v>
      </c>
      <c r="J35" s="31" t="str">
        <f t="shared" si="1"/>
        <v>DCS_AI_01</v>
      </c>
      <c r="K35" s="14" t="s">
        <v>5866</v>
      </c>
      <c r="M35" s="31" t="s">
        <v>389</v>
      </c>
      <c r="N35" s="31" t="s">
        <v>107</v>
      </c>
      <c r="O35" s="31" t="s">
        <v>103</v>
      </c>
      <c r="P35" s="31" t="s">
        <v>390</v>
      </c>
      <c r="Q35" s="31" t="s">
        <v>391</v>
      </c>
      <c r="R35" s="31">
        <v>3</v>
      </c>
      <c r="S35" s="31">
        <v>4</v>
      </c>
      <c r="T35" s="31" t="s">
        <v>62</v>
      </c>
      <c r="U35" s="31" t="str">
        <f t="shared" si="29"/>
        <v>48</v>
      </c>
      <c r="V35" s="14" t="str">
        <f t="shared" si="2"/>
        <v>AVK 2,5 A, AVK 2,5 A</v>
      </c>
      <c r="W35" s="31" t="str">
        <f t="shared" si="3"/>
        <v>O1011002_U2</v>
      </c>
      <c r="X35" s="14" t="str">
        <f t="shared" si="4"/>
        <v>HD5542</v>
      </c>
      <c r="Y35" s="31" t="str">
        <f t="shared" si="5"/>
        <v>O1011002</v>
      </c>
      <c r="Z35" s="31" t="str">
        <f t="shared" si="6"/>
        <v>TUA711-AIO16</v>
      </c>
      <c r="AA35" s="14" t="str">
        <f t="shared" si="7"/>
        <v>17-SC-DCS-002/O1011002/ 17-MC-DCS-008</v>
      </c>
      <c r="AB35" s="31" t="s">
        <v>64</v>
      </c>
      <c r="AC35" s="31" t="s">
        <v>54</v>
      </c>
      <c r="AD35" s="31" t="s">
        <v>125</v>
      </c>
      <c r="AE35" s="31">
        <v>1</v>
      </c>
      <c r="AF35" s="31" t="s">
        <v>126</v>
      </c>
      <c r="AG35" s="31" t="s">
        <v>388</v>
      </c>
      <c r="AH35" s="31">
        <v>3</v>
      </c>
      <c r="AI35" s="31">
        <v>2</v>
      </c>
      <c r="AJ35" s="31" t="s">
        <v>128</v>
      </c>
      <c r="AK35" s="31">
        <f t="shared" si="8"/>
        <v>16</v>
      </c>
      <c r="AL35" s="31" t="s">
        <v>62</v>
      </c>
      <c r="AO35" s="31" t="s">
        <v>63</v>
      </c>
      <c r="AP35" s="31" t="s">
        <v>387</v>
      </c>
      <c r="AQ35" s="31" t="s">
        <v>5930</v>
      </c>
      <c r="AR35" s="31" t="s">
        <v>5716</v>
      </c>
      <c r="AS35" s="31" t="s">
        <v>68</v>
      </c>
      <c r="AT35" s="14" t="s">
        <v>5724</v>
      </c>
      <c r="AU35" s="31" t="s">
        <v>5858</v>
      </c>
      <c r="AX35" s="31" t="s">
        <v>5724</v>
      </c>
      <c r="BA35" s="31">
        <v>8</v>
      </c>
      <c r="BC35" s="31">
        <v>0</v>
      </c>
      <c r="BD35" s="31">
        <v>14</v>
      </c>
      <c r="BE35" s="31" t="s">
        <v>5733</v>
      </c>
      <c r="BK35" s="14" t="str">
        <f t="shared" si="9"/>
        <v>TS-O-01:3/
O1011002_U2:3</v>
      </c>
      <c r="BL35" s="14" t="str">
        <f t="shared" si="10"/>
        <v>TS-O-01:4/
O1011002_U2:4</v>
      </c>
      <c r="BM35" s="14" t="str">
        <f t="shared" si="11"/>
        <v/>
      </c>
      <c r="BN35" s="14"/>
      <c r="BO35" s="14" t="str">
        <f t="shared" si="12"/>
        <v>O1011002:2A/
O1011002_U2:5</v>
      </c>
      <c r="BP35" s="14" t="str">
        <f t="shared" si="13"/>
        <v>O1011002:2C/
O1011002_U2:6</v>
      </c>
      <c r="BQ35" s="14"/>
      <c r="BR35" s="14" t="str">
        <f t="shared" si="14"/>
        <v/>
      </c>
      <c r="BS35" s="14" t="str">
        <f t="shared" si="15"/>
        <v/>
      </c>
      <c r="BW35" s="31" t="str">
        <f t="shared" si="16"/>
        <v>2A</v>
      </c>
      <c r="BX35" s="31" t="str">
        <f t="shared" si="17"/>
        <v>2C</v>
      </c>
      <c r="BY35" s="31" t="str">
        <f t="shared" si="18"/>
        <v>3</v>
      </c>
      <c r="BZ35" s="31" t="str">
        <f t="shared" si="19"/>
        <v>4</v>
      </c>
      <c r="CA35" s="31" t="str">
        <f t="shared" si="20"/>
        <v/>
      </c>
      <c r="CB35" s="31" t="str">
        <f t="shared" si="21"/>
        <v>5</v>
      </c>
      <c r="CC35" s="31" t="str">
        <f t="shared" si="22"/>
        <v>6</v>
      </c>
      <c r="CD35" s="31" t="str">
        <f t="shared" si="23"/>
        <v/>
      </c>
      <c r="CE35" s="31" t="str">
        <f t="shared" si="24"/>
        <v/>
      </c>
      <c r="CF35" s="31" t="e">
        <f t="shared" ca="1" si="25"/>
        <v>#NAME?</v>
      </c>
      <c r="CG35" s="31" t="e">
        <f t="shared" ca="1" si="26"/>
        <v>#NAME?</v>
      </c>
      <c r="CH35" s="31" t="e">
        <f t="shared" ca="1" si="27"/>
        <v>#NAME?</v>
      </c>
      <c r="CI35" s="31" t="e">
        <f t="shared" ca="1" si="28"/>
        <v>#NAME?</v>
      </c>
    </row>
    <row r="36" spans="1:87" s="31" customFormat="1" ht="30" hidden="1" x14ac:dyDescent="0.25">
      <c r="A36" s="9" t="s">
        <v>4493</v>
      </c>
      <c r="B36" s="31" t="s">
        <v>392</v>
      </c>
      <c r="C36" s="31" t="s">
        <v>1286</v>
      </c>
      <c r="E36" s="14" t="s">
        <v>1253</v>
      </c>
      <c r="G36" s="31" t="str">
        <f t="shared" si="0"/>
        <v>Сигнал</v>
      </c>
      <c r="H36" s="31" t="s">
        <v>1262</v>
      </c>
      <c r="I36" s="31" t="s">
        <v>4527</v>
      </c>
      <c r="J36" s="31" t="str">
        <f t="shared" ref="J36:J67" si="30">IF(E36="AI-IS (4-20 mA, 2 wire) DCS","DCS_AI_01",
IF(E36="AI-IS (4-20 mA, 4 wire) DCS","DCS_AI_03",
IF(E36="AI-IS (4-20 mA, passive) DCS","DCS_AI_01",
IF(E36="AI-NIS (4-20 mA, 2 wire) DCS","DCS_AI_01",
IF(E36="AI-NIS (4-20 mA, 4 wire) DCS","DCS_AI_03",
IF(E36="AI-NIS (4-20 mA, passive) DCS","DCS_AI_01",
IF(E36="AI-R-IS (4-20 mA, 2 wire) DCS","DCS_AI_02",
IF(E36="AI-R-IS (4-20 mA, 4 wire) DCS","DCS_AI_04",
IF(E36="AI-R-NIS (4-20 mA, 2 wire) DCS","DCS_AI_02",
IF(E36="AI-R-NIS (4-20 mA, passive) DCS","DCS_AI_02",
IF(E36="AI-R-NIS (4-20 mA, 4 wire) DCS","DCS_AI_04",
IF(E36="AI-RTD-NIS (3 wire) DCS","DCS_AI_05",
IF(E36="AO-IS (4-20 mA) DCS","DCS_AO_01",
IF(E36="AO-NIS (4-20 mA) DCS","DCS_AO_01",
IF(E36="AO-R-IS (4-20 mA) DCS","DCS_AO_02",
IF(E36="AO-R-NIS (4-20 mA) DCS","DCS_AO_02",
IF(E36="DI-IS (NAMUR) DCS","DCS_DI_02",
IF(E36="DI-NIS (NAMUR) DCS","DCS_DI_02",
IF(E36="DI-NIS (Conductivity) DCS","DCS_DI_04",
IF(E36="DI-NIS (Diagnostic) DCS","DCS_DI_01",
IF(E36="DI-NIS (MCC 230VAC) DCS","DCS_DI_03",
IF(E36="DI-NIS (MCC 220VDC) DCS","DCS_DI_05",
IF(E36="DI-NIS (Thermistors PTC) DCS","DCS_DI_02",
IF(E36="DI-NIS (VFC) DCS","DCS_DI_01",
IF(E36="DI-NIS (24VDC) DCS ","DCS_DI_07",
IF(E36="DO-NIS (24VDC) DCS","DCS_DO_01",
IF(E36="DO-NIS (MCC 230VAC) DCS","DCS_DO_03",
IF(E36="DO-NIS (MCC 220VDC) DCS","DCS_DO_04",
IF(E36="DO-NIS (VFC NO) DCS","DCS_DO_02",
IF(E36="PI-IS (Pulse Input) DCS","DCS_PI_01",
IF(E36="PI-R-IS (Pulse Input) DCS","DCS_PI_01",
IF(E36="AI-R-NIS (PI converter, 3 wire) DCS","DCS_PI_01",
IF(E36="PI-NIS (Pulse Input) DCS","DCS_PI_01","")))))))))))))))))))))))))))))))))</f>
        <v>DCS_DO_01</v>
      </c>
      <c r="K36" s="14" t="s">
        <v>5866</v>
      </c>
      <c r="M36" s="31" t="s">
        <v>1258</v>
      </c>
      <c r="N36" s="31" t="s">
        <v>1261</v>
      </c>
      <c r="O36" s="31" t="s">
        <v>1287</v>
      </c>
      <c r="P36" s="31" t="s">
        <v>61</v>
      </c>
      <c r="Q36" s="31" t="s">
        <v>391</v>
      </c>
      <c r="R36" s="31">
        <v>13</v>
      </c>
      <c r="S36" s="31">
        <v>14</v>
      </c>
      <c r="T36" s="31" t="s">
        <v>62</v>
      </c>
      <c r="U36" s="31" t="str">
        <f t="shared" si="29"/>
        <v>30</v>
      </c>
      <c r="V36" s="14" t="str">
        <f t="shared" ref="V36:V67" si="31">IF(P36&lt;&gt;"",
IF(J36="DCS_AI_01","AVK 2,5 A, AVK 2,5 A",
IF(J36="DCS_AI_02","AVK 2,5 A, AVK 2,5 A",
IF(J36="DCS_AI_03","AVK 2,5 A, AVK 2,5 A",
IF(J36="DCS_AI_04","AVK 2,5 A, AVK 2,5 A",
IF(J36="DCS_AI_05","AVK 2,5 A, AVK 2,5 A, AVK 2,5 A",
IF(J36="DCS_AO_01","AVK 2,5 A, AVK 2,5 A",
IF(J36="DCS_AO_02","AVK 2,5 A, AVK 2,5 A",
IF(J36="DCS_DI_01","AVK 2,5 A, AVK 2,5 A",
IF(J36="DCS_DI_02","AVK 2,5 A, AVK 2,5 A",
IF(J36="DCS_DI_03","ASK 3MLD, ASK 3MB",
IF(J36="DCS_DI_04","AVK 2,5 A, AVK 2,5 A",
IF(J36="DCS_DI_05","ASK 3MLD, ASK 3MB",
IF(J36="DCS_DI_07","AVK 2,5 A, AVK 2,5 A",
IF(J36="DCS_DO_01","AVK 2,5 A, AVK 2,5 A",
IF(J36="DCS_DO_01_HOLD","AVK 2,5 A, AVK 2,5 A",
IF(J36="DCS_DO_02","AVK 2,5 A, AVK 2,5 A",
IF(J36="DCS_DO_03","ASK 3MLD, ASK 3MB",
IF(J36="DCS_DO_04","ASK 3MLD, ASK 3MB",
IF(J36="DCS_PI_01","AVK 2,5 A, AVK 2,5 A",""))))))))))))))))))),"")</f>
        <v>AVK 2,5 A, AVK 2,5 A</v>
      </c>
      <c r="W36" s="31" t="str">
        <f t="shared" si="3"/>
        <v/>
      </c>
      <c r="X36" s="14" t="str">
        <f t="shared" si="4"/>
        <v/>
      </c>
      <c r="Y36" s="31" t="str">
        <f t="shared" si="5"/>
        <v>O1011202</v>
      </c>
      <c r="Z36" s="31" t="str">
        <f t="shared" si="6"/>
        <v>TUA711-DOR32</v>
      </c>
      <c r="AA36" s="14" t="str">
        <f t="shared" si="7"/>
        <v>17-SC-DCS-002/O1011202/ 17-MC-DCS-002</v>
      </c>
      <c r="AB36" s="31" t="s">
        <v>64</v>
      </c>
      <c r="AC36" s="31" t="s">
        <v>54</v>
      </c>
      <c r="AD36" s="31" t="s">
        <v>125</v>
      </c>
      <c r="AE36" s="31">
        <v>1</v>
      </c>
      <c r="AF36" s="31" t="s">
        <v>1254</v>
      </c>
      <c r="AG36" s="31" t="s">
        <v>4489</v>
      </c>
      <c r="AH36" s="31">
        <v>3</v>
      </c>
      <c r="AI36" s="31">
        <v>7</v>
      </c>
      <c r="AJ36" s="31" t="s">
        <v>1256</v>
      </c>
      <c r="AK36" s="31">
        <f t="shared" ref="AK36:AK67" si="32">COUNTIF(Y:Y,Y36)</f>
        <v>32</v>
      </c>
      <c r="AL36" s="31">
        <v>0.25</v>
      </c>
      <c r="AO36" s="31" t="s">
        <v>63</v>
      </c>
      <c r="AP36" s="31" t="s">
        <v>1284</v>
      </c>
      <c r="AQ36" s="14" t="s">
        <v>1283</v>
      </c>
      <c r="AR36" s="31" t="s">
        <v>5716</v>
      </c>
      <c r="AS36" s="31" t="s">
        <v>68</v>
      </c>
      <c r="AT36" s="14" t="s">
        <v>5724</v>
      </c>
      <c r="AU36" s="31" t="s">
        <v>5858</v>
      </c>
      <c r="AV36" s="31" t="s">
        <v>5796</v>
      </c>
      <c r="AW36" s="31" t="s">
        <v>5798</v>
      </c>
      <c r="AX36" s="31" t="s">
        <v>5724</v>
      </c>
      <c r="BK36" s="14" t="str">
        <f t="shared" si="9"/>
        <v/>
      </c>
      <c r="BL36" s="14" t="str">
        <f t="shared" si="10"/>
        <v/>
      </c>
      <c r="BM36" s="14" t="str">
        <f t="shared" si="11"/>
        <v/>
      </c>
      <c r="BN36" s="14"/>
      <c r="BO36" s="14" t="str">
        <f t="shared" ref="BO36:BO67" si="33">IF(AND(J36="DCS_AI_01",W36&lt;&gt;""),CONCATENATE(AG36,":",AI36,"A/",CHAR(10),W36,":5"),
IF(AND(J36="DCS_AI_02",W36&lt;&gt;""),CONCATENATE(AG36,":",AI36,"A/",CHAR(10),W36,":5"),
IF(AND(J36="DCS_AI_03",W36&lt;&gt;""),CONCATENATE(AG36,":",AI36,"A/",CHAR(10),W36,":5"),
IF(AND(J36="DCS_AI_04",W36&lt;&gt;""),CONCATENATE(AG36,":",AI36,"A/",CHAR(10),W36,":5"),
IF(AND(J36="DCS_AI_05",W36&lt;&gt;""),CONCATENATE(AG36,":",AI36,"A/",CHAR(10),W36,":5"),
IF(AND(J36="DCS_AO_01",W36&lt;&gt;""),CONCATENATE(AG36,":",AI36,"A/",CHAR(10),W36,":5"),
IF(AND(J36="DCS_AO_02",W36&lt;&gt;""),CONCATENATE(AG36,":",AI36,"A/",CHAR(10),W36,":5"),
IF(AND(J36="DCS_DI_02",W36&lt;&gt;""),CONCATENATE(AG36,":",AI36,"A/",CHAR(10),W36,":5"),
IF(AND(J36="DCS_DI_04",W36&lt;&gt;""),CONCATENATE(AG36,":",AI36,"A/",CHAR(10),W36,":7"),
IF(AND(J36="DCS_PI_01",W36&lt;&gt;""),CONCATENATE(AG36,":",AI36,"A/",CHAR(10),W36,":3"),""))))))))))</f>
        <v/>
      </c>
      <c r="BP36" s="14" t="str">
        <f t="shared" ref="BP36:BP67" si="34">IF(AND(J36="DCS_AI_01",W36&lt;&gt;""),CONCATENATE(AG36,":",AI36,"C/",CHAR(10),W36,":6"),
IF(AND(J36="DCS_AI_02",W36&lt;&gt;""),CONCATENATE(AG36,":",AI36,"C/",CHAR(10),W36,":6"),
IF(AND(J36="DCS_AI_03",W36&lt;&gt;""),CONCATENATE(AG36,":",AI36,"C/",CHAR(10),W36,":6"),
IF(AND(J36="DCS_AI_04",W36&lt;&gt;""),CONCATENATE(AG36,":",AI36,"C/",CHAR(10),W36,":6"),
IF(AND(J36="DCS_AI_05",W36&lt;&gt;""),CONCATENATE(AG36,":",AI36,"C/",CHAR(10),W36,":6"),
IF(AND(J36="DCS_AO_01",W36&lt;&gt;""),CONCATENATE(AG36,":",AI36,"C/",CHAR(10),W36,":6"),
IF(AND(J36="DCS_AO_02",W36&lt;&gt;""),CONCATENATE(AG36,":",AI36,"C/",CHAR(10),W36,":6"),
IF(AND(J36="DCS_DI_02",W36&lt;&gt;""),CONCATENATE(AG36,":",AI36,"B/",CHAR(10),W36,":6"),
IF(AND(J36="DCS_DI_04",W36&lt;&gt;""),CONCATENATE(AG36,":",AI36,"B/",CHAR(10),W36,":8"),
IF(AND(J36="DCS_PI_01",W36&lt;&gt;""),CONCATENATE(AG36,":",AI36,"C/",CHAR(10),W36,":4"),""))))))))))</f>
        <v/>
      </c>
      <c r="BQ36" s="14"/>
      <c r="BR36" s="14" t="str">
        <f t="shared" si="14"/>
        <v>TS-O-01:13/
O1011202:7A</v>
      </c>
      <c r="BS36" s="14" t="str">
        <f t="shared" si="15"/>
        <v>TS-O-01:14/
O1011202:7C</v>
      </c>
      <c r="BW36" s="31" t="str">
        <f t="shared" si="16"/>
        <v/>
      </c>
      <c r="BX36" s="31" t="str">
        <f t="shared" si="17"/>
        <v/>
      </c>
      <c r="BY36" s="31" t="str">
        <f t="shared" si="18"/>
        <v/>
      </c>
      <c r="BZ36" s="31" t="str">
        <f t="shared" si="19"/>
        <v/>
      </c>
      <c r="CA36" s="31" t="str">
        <f t="shared" si="20"/>
        <v/>
      </c>
      <c r="CB36" s="31" t="str">
        <f t="shared" si="21"/>
        <v/>
      </c>
      <c r="CC36" s="31" t="str">
        <f t="shared" si="22"/>
        <v/>
      </c>
      <c r="CD36" s="31" t="str">
        <f t="shared" si="23"/>
        <v>7A</v>
      </c>
      <c r="CE36" s="31" t="e">
        <f t="shared" ca="1" si="24"/>
        <v>#NAME?</v>
      </c>
      <c r="CF36" s="31" t="e">
        <f t="shared" ca="1" si="25"/>
        <v>#NAME?</v>
      </c>
      <c r="CG36" s="31" t="e">
        <f t="shared" ca="1" si="26"/>
        <v>#NAME?</v>
      </c>
      <c r="CH36" s="31" t="e">
        <f t="shared" ca="1" si="27"/>
        <v>#NAME?</v>
      </c>
      <c r="CI36" s="31" t="e">
        <f t="shared" ca="1" si="28"/>
        <v>#NAME?</v>
      </c>
    </row>
    <row r="37" spans="1:87" s="31" customFormat="1" ht="30" hidden="1" x14ac:dyDescent="0.25">
      <c r="A37" s="9" t="s">
        <v>6099</v>
      </c>
      <c r="B37" s="31" t="s">
        <v>402</v>
      </c>
      <c r="C37" s="31" t="s">
        <v>403</v>
      </c>
      <c r="E37" s="14" t="s">
        <v>212</v>
      </c>
      <c r="F37" s="31" t="s">
        <v>6100</v>
      </c>
      <c r="G37" s="31" t="str">
        <f t="shared" si="0"/>
        <v>Сигнал</v>
      </c>
      <c r="H37" s="31" t="s">
        <v>264</v>
      </c>
      <c r="I37" s="31" t="s">
        <v>4527</v>
      </c>
      <c r="J37" s="31" t="str">
        <f t="shared" si="30"/>
        <v>DCS_AI_01</v>
      </c>
      <c r="K37" s="14" t="s">
        <v>5866</v>
      </c>
      <c r="M37" s="31" t="s">
        <v>389</v>
      </c>
      <c r="N37" s="31" t="s">
        <v>107</v>
      </c>
      <c r="O37" s="31" t="s">
        <v>155</v>
      </c>
      <c r="P37" s="31" t="s">
        <v>390</v>
      </c>
      <c r="Q37" s="31" t="s">
        <v>391</v>
      </c>
      <c r="R37" s="31">
        <v>9</v>
      </c>
      <c r="S37" s="31">
        <v>10</v>
      </c>
      <c r="T37" s="31" t="s">
        <v>62</v>
      </c>
      <c r="U37" s="31" t="str">
        <f t="shared" si="29"/>
        <v>48</v>
      </c>
      <c r="V37" s="14" t="str">
        <f t="shared" si="31"/>
        <v>AVK 2,5 A, AVK 2,5 A</v>
      </c>
      <c r="W37" s="31" t="str">
        <f t="shared" si="3"/>
        <v>O1011002_U3</v>
      </c>
      <c r="X37" s="14" t="str">
        <f t="shared" si="4"/>
        <v>HD5542</v>
      </c>
      <c r="Y37" s="31" t="str">
        <f t="shared" si="5"/>
        <v>O1011002</v>
      </c>
      <c r="Z37" s="31" t="str">
        <f t="shared" si="6"/>
        <v>TUA711-AIO16</v>
      </c>
      <c r="AA37" s="14" t="str">
        <f t="shared" si="7"/>
        <v>17-SC-DCS-002/O1011002/ 17-MC-DCS-008</v>
      </c>
      <c r="AB37" s="31" t="s">
        <v>64</v>
      </c>
      <c r="AC37" s="31" t="s">
        <v>54</v>
      </c>
      <c r="AD37" s="31" t="s">
        <v>125</v>
      </c>
      <c r="AE37" s="31">
        <v>1</v>
      </c>
      <c r="AF37" s="31" t="s">
        <v>126</v>
      </c>
      <c r="AG37" s="31" t="s">
        <v>388</v>
      </c>
      <c r="AH37" s="31">
        <v>3</v>
      </c>
      <c r="AI37" s="31">
        <v>3</v>
      </c>
      <c r="AJ37" s="31" t="s">
        <v>128</v>
      </c>
      <c r="AK37" s="31">
        <f t="shared" si="32"/>
        <v>16</v>
      </c>
      <c r="AL37" s="31" t="s">
        <v>62</v>
      </c>
      <c r="AO37" s="31" t="s">
        <v>63</v>
      </c>
      <c r="AP37" s="31" t="s">
        <v>405</v>
      </c>
      <c r="AQ37" s="31" t="s">
        <v>5931</v>
      </c>
      <c r="AR37" s="31" t="s">
        <v>5716</v>
      </c>
      <c r="AS37" s="31" t="s">
        <v>68</v>
      </c>
      <c r="AT37" s="14" t="s">
        <v>5724</v>
      </c>
      <c r="AU37" s="31" t="s">
        <v>5858</v>
      </c>
      <c r="AX37" s="31" t="s">
        <v>5724</v>
      </c>
      <c r="AZ37" s="31">
        <v>50</v>
      </c>
      <c r="BC37" s="31">
        <v>0</v>
      </c>
      <c r="BD37" s="31">
        <v>200</v>
      </c>
      <c r="BE37" s="31" t="s">
        <v>5732</v>
      </c>
      <c r="BK37" s="14" t="str">
        <f t="shared" si="9"/>
        <v>TS-O-01:9/
O1011002_U3:3</v>
      </c>
      <c r="BL37" s="14" t="str">
        <f t="shared" si="10"/>
        <v>TS-O-01:10/
O1011002_U3:4</v>
      </c>
      <c r="BM37" s="14" t="str">
        <f t="shared" si="11"/>
        <v/>
      </c>
      <c r="BN37" s="14"/>
      <c r="BO37" s="14" t="str">
        <f t="shared" si="33"/>
        <v>O1011002:3A/
O1011002_U3:5</v>
      </c>
      <c r="BP37" s="14" t="str">
        <f t="shared" si="34"/>
        <v>O1011002:3C/
O1011002_U3:6</v>
      </c>
      <c r="BQ37" s="14"/>
      <c r="BR37" s="14" t="str">
        <f t="shared" si="14"/>
        <v/>
      </c>
      <c r="BS37" s="14" t="str">
        <f t="shared" si="15"/>
        <v/>
      </c>
      <c r="BW37" s="31" t="str">
        <f t="shared" si="16"/>
        <v>3A</v>
      </c>
      <c r="BX37" s="31" t="str">
        <f t="shared" si="17"/>
        <v>3C</v>
      </c>
      <c r="BY37" s="31" t="str">
        <f t="shared" si="18"/>
        <v>3</v>
      </c>
      <c r="BZ37" s="31" t="str">
        <f t="shared" si="19"/>
        <v>4</v>
      </c>
      <c r="CA37" s="31" t="str">
        <f t="shared" si="20"/>
        <v/>
      </c>
      <c r="CB37" s="31" t="str">
        <f t="shared" si="21"/>
        <v>5</v>
      </c>
      <c r="CC37" s="31" t="str">
        <f t="shared" si="22"/>
        <v>6</v>
      </c>
      <c r="CD37" s="31" t="str">
        <f t="shared" si="23"/>
        <v/>
      </c>
      <c r="CE37" s="31" t="str">
        <f t="shared" si="24"/>
        <v/>
      </c>
      <c r="CF37" s="31" t="e">
        <f t="shared" ca="1" si="25"/>
        <v>#NAME?</v>
      </c>
      <c r="CG37" s="31" t="e">
        <f t="shared" ca="1" si="26"/>
        <v>#NAME?</v>
      </c>
      <c r="CH37" s="31" t="e">
        <f t="shared" ca="1" si="27"/>
        <v>#NAME?</v>
      </c>
      <c r="CI37" s="31" t="e">
        <f t="shared" ca="1" si="28"/>
        <v>#NAME?</v>
      </c>
    </row>
    <row r="38" spans="1:87" s="31" customFormat="1" ht="30" hidden="1" x14ac:dyDescent="0.25">
      <c r="A38" s="9" t="s">
        <v>4493</v>
      </c>
      <c r="B38" s="31" t="s">
        <v>402</v>
      </c>
      <c r="C38" s="31" t="s">
        <v>1288</v>
      </c>
      <c r="E38" s="14" t="s">
        <v>1253</v>
      </c>
      <c r="G38" s="31" t="str">
        <f t="shared" si="0"/>
        <v>Сигнал</v>
      </c>
      <c r="H38" s="31" t="s">
        <v>1262</v>
      </c>
      <c r="I38" s="31" t="s">
        <v>4527</v>
      </c>
      <c r="J38" s="31" t="str">
        <f t="shared" si="30"/>
        <v>DCS_DO_01</v>
      </c>
      <c r="K38" s="14" t="s">
        <v>5866</v>
      </c>
      <c r="M38" s="31" t="s">
        <v>1258</v>
      </c>
      <c r="N38" s="31" t="s">
        <v>1261</v>
      </c>
      <c r="O38" s="31" t="s">
        <v>1289</v>
      </c>
      <c r="P38" s="31" t="s">
        <v>61</v>
      </c>
      <c r="Q38" s="31" t="s">
        <v>391</v>
      </c>
      <c r="R38" s="31">
        <v>15</v>
      </c>
      <c r="S38" s="31">
        <v>16</v>
      </c>
      <c r="T38" s="31" t="s">
        <v>62</v>
      </c>
      <c r="U38" s="31" t="str">
        <f t="shared" si="29"/>
        <v>30</v>
      </c>
      <c r="V38" s="14" t="str">
        <f t="shared" si="31"/>
        <v>AVK 2,5 A, AVK 2,5 A</v>
      </c>
      <c r="W38" s="31" t="str">
        <f t="shared" si="3"/>
        <v/>
      </c>
      <c r="X38" s="14" t="str">
        <f t="shared" si="4"/>
        <v/>
      </c>
      <c r="Y38" s="31" t="str">
        <f t="shared" si="5"/>
        <v>O1011202</v>
      </c>
      <c r="Z38" s="31" t="str">
        <f t="shared" si="6"/>
        <v>TUA711-DOR32</v>
      </c>
      <c r="AA38" s="14" t="str">
        <f t="shared" si="7"/>
        <v>17-SC-DCS-002/O1011202/ 17-MC-DCS-002</v>
      </c>
      <c r="AB38" s="31" t="s">
        <v>64</v>
      </c>
      <c r="AC38" s="31" t="s">
        <v>54</v>
      </c>
      <c r="AD38" s="31" t="s">
        <v>125</v>
      </c>
      <c r="AE38" s="31">
        <v>1</v>
      </c>
      <c r="AF38" s="31" t="s">
        <v>1254</v>
      </c>
      <c r="AG38" s="31" t="s">
        <v>4489</v>
      </c>
      <c r="AH38" s="31">
        <v>3</v>
      </c>
      <c r="AI38" s="31">
        <v>8</v>
      </c>
      <c r="AJ38" s="31" t="s">
        <v>1256</v>
      </c>
      <c r="AK38" s="31">
        <f t="shared" si="32"/>
        <v>32</v>
      </c>
      <c r="AL38" s="31">
        <v>0.25</v>
      </c>
      <c r="AO38" s="31" t="s">
        <v>63</v>
      </c>
      <c r="AP38" s="31" t="s">
        <v>1284</v>
      </c>
      <c r="AQ38" s="14" t="s">
        <v>1283</v>
      </c>
      <c r="AR38" s="31" t="s">
        <v>5716</v>
      </c>
      <c r="AS38" s="31" t="s">
        <v>68</v>
      </c>
      <c r="AT38" s="14" t="s">
        <v>5724</v>
      </c>
      <c r="AU38" s="31" t="s">
        <v>5858</v>
      </c>
      <c r="AV38" s="31" t="s">
        <v>5796</v>
      </c>
      <c r="AW38" s="31" t="s">
        <v>5798</v>
      </c>
      <c r="AX38" s="31" t="s">
        <v>5724</v>
      </c>
      <c r="BK38" s="14" t="str">
        <f t="shared" si="9"/>
        <v/>
      </c>
      <c r="BL38" s="14" t="str">
        <f t="shared" si="10"/>
        <v/>
      </c>
      <c r="BM38" s="14" t="str">
        <f t="shared" si="11"/>
        <v/>
      </c>
      <c r="BN38" s="14"/>
      <c r="BO38" s="14" t="str">
        <f t="shared" si="33"/>
        <v/>
      </c>
      <c r="BP38" s="14" t="str">
        <f t="shared" si="34"/>
        <v/>
      </c>
      <c r="BQ38" s="14"/>
      <c r="BR38" s="14" t="str">
        <f t="shared" si="14"/>
        <v>TS-O-01:15/
O1011202:8A</v>
      </c>
      <c r="BS38" s="14" t="str">
        <f t="shared" si="15"/>
        <v>TS-O-01:16/
O1011202:8C</v>
      </c>
      <c r="BW38" s="31" t="str">
        <f t="shared" si="16"/>
        <v/>
      </c>
      <c r="BX38" s="31" t="str">
        <f t="shared" si="17"/>
        <v/>
      </c>
      <c r="BY38" s="31" t="str">
        <f t="shared" si="18"/>
        <v/>
      </c>
      <c r="BZ38" s="31" t="str">
        <f t="shared" si="19"/>
        <v/>
      </c>
      <c r="CA38" s="31" t="str">
        <f t="shared" si="20"/>
        <v/>
      </c>
      <c r="CB38" s="31" t="str">
        <f t="shared" si="21"/>
        <v/>
      </c>
      <c r="CC38" s="31" t="str">
        <f t="shared" si="22"/>
        <v/>
      </c>
      <c r="CD38" s="31" t="str">
        <f t="shared" si="23"/>
        <v>8A</v>
      </c>
      <c r="CE38" s="31" t="e">
        <f t="shared" ca="1" si="24"/>
        <v>#NAME?</v>
      </c>
      <c r="CF38" s="31" t="e">
        <f t="shared" ca="1" si="25"/>
        <v>#NAME?</v>
      </c>
      <c r="CG38" s="31" t="e">
        <f t="shared" ca="1" si="26"/>
        <v>#NAME?</v>
      </c>
      <c r="CH38" s="31" t="e">
        <f t="shared" ca="1" si="27"/>
        <v>#NAME?</v>
      </c>
      <c r="CI38" s="31" t="e">
        <f t="shared" ca="1" si="28"/>
        <v>#NAME?</v>
      </c>
    </row>
    <row r="39" spans="1:87" s="31" customFormat="1" ht="30" hidden="1" x14ac:dyDescent="0.25">
      <c r="A39" s="9" t="s">
        <v>6099</v>
      </c>
      <c r="B39" s="31" t="s">
        <v>415</v>
      </c>
      <c r="C39" s="31" t="s">
        <v>416</v>
      </c>
      <c r="E39" s="14" t="s">
        <v>212</v>
      </c>
      <c r="F39" s="31" t="s">
        <v>6100</v>
      </c>
      <c r="G39" s="31" t="str">
        <f t="shared" si="0"/>
        <v>Сигнал</v>
      </c>
      <c r="H39" s="31" t="s">
        <v>264</v>
      </c>
      <c r="I39" s="31" t="s">
        <v>4527</v>
      </c>
      <c r="J39" s="31" t="str">
        <f t="shared" si="30"/>
        <v>DCS_AI_01</v>
      </c>
      <c r="K39" s="14" t="s">
        <v>5866</v>
      </c>
      <c r="M39" s="31" t="s">
        <v>389</v>
      </c>
      <c r="N39" s="31" t="s">
        <v>107</v>
      </c>
      <c r="O39" s="31" t="s">
        <v>182</v>
      </c>
      <c r="P39" s="31" t="s">
        <v>390</v>
      </c>
      <c r="Q39" s="31" t="s">
        <v>391</v>
      </c>
      <c r="R39" s="31">
        <v>19</v>
      </c>
      <c r="S39" s="31">
        <v>20</v>
      </c>
      <c r="T39" s="31" t="s">
        <v>62</v>
      </c>
      <c r="U39" s="31" t="str">
        <f t="shared" si="29"/>
        <v>48</v>
      </c>
      <c r="V39" s="14" t="str">
        <f t="shared" si="31"/>
        <v>AVK 2,5 A, AVK 2,5 A</v>
      </c>
      <c r="W39" s="31" t="str">
        <f t="shared" si="3"/>
        <v>O1011003_U1</v>
      </c>
      <c r="X39" s="14" t="str">
        <f t="shared" si="4"/>
        <v>HD5542</v>
      </c>
      <c r="Y39" s="31" t="str">
        <f t="shared" si="5"/>
        <v>O1011003</v>
      </c>
      <c r="Z39" s="31" t="str">
        <f t="shared" si="6"/>
        <v>TUA711-AIO16</v>
      </c>
      <c r="AA39" s="14" t="str">
        <f t="shared" si="7"/>
        <v>17-SC-DCS-002/O1011003/ 17-MC-DCS-008</v>
      </c>
      <c r="AB39" s="31" t="s">
        <v>64</v>
      </c>
      <c r="AC39" s="31" t="s">
        <v>54</v>
      </c>
      <c r="AD39" s="31" t="s">
        <v>125</v>
      </c>
      <c r="AE39" s="31">
        <v>1</v>
      </c>
      <c r="AF39" s="31" t="s">
        <v>126</v>
      </c>
      <c r="AG39" s="31" t="s">
        <v>417</v>
      </c>
      <c r="AH39" s="31">
        <v>4</v>
      </c>
      <c r="AI39" s="31">
        <v>1</v>
      </c>
      <c r="AJ39" s="31" t="s">
        <v>128</v>
      </c>
      <c r="AK39" s="31">
        <f t="shared" si="32"/>
        <v>16</v>
      </c>
      <c r="AL39" s="31" t="s">
        <v>62</v>
      </c>
      <c r="AO39" s="31" t="s">
        <v>63</v>
      </c>
      <c r="AP39" s="31" t="s">
        <v>405</v>
      </c>
      <c r="AQ39" s="31" t="s">
        <v>5932</v>
      </c>
      <c r="AR39" s="31" t="s">
        <v>5716</v>
      </c>
      <c r="AS39" s="31" t="s">
        <v>68</v>
      </c>
      <c r="AT39" s="14" t="s">
        <v>5724</v>
      </c>
      <c r="AU39" s="31" t="s">
        <v>5858</v>
      </c>
      <c r="AX39" s="31" t="s">
        <v>5724</v>
      </c>
      <c r="AZ39" s="31">
        <v>50</v>
      </c>
      <c r="BC39" s="31">
        <v>0</v>
      </c>
      <c r="BD39" s="31">
        <v>200</v>
      </c>
      <c r="BE39" s="31" t="s">
        <v>5732</v>
      </c>
      <c r="BK39" s="14" t="str">
        <f t="shared" si="9"/>
        <v>TS-O-01:19/
O1011003_U1:3</v>
      </c>
      <c r="BL39" s="14" t="str">
        <f t="shared" si="10"/>
        <v>TS-O-01:20/
O1011003_U1:4</v>
      </c>
      <c r="BM39" s="14" t="str">
        <f t="shared" si="11"/>
        <v/>
      </c>
      <c r="BN39" s="14"/>
      <c r="BO39" s="14" t="str">
        <f t="shared" si="33"/>
        <v>O1011003:1A/
O1011003_U1:5</v>
      </c>
      <c r="BP39" s="14" t="str">
        <f t="shared" si="34"/>
        <v>O1011003:1C/
O1011003_U1:6</v>
      </c>
      <c r="BQ39" s="14"/>
      <c r="BR39" s="14" t="str">
        <f t="shared" si="14"/>
        <v/>
      </c>
      <c r="BS39" s="14" t="str">
        <f t="shared" si="15"/>
        <v/>
      </c>
      <c r="BW39" s="31" t="str">
        <f t="shared" si="16"/>
        <v>1A</v>
      </c>
      <c r="BX39" s="31" t="str">
        <f t="shared" si="17"/>
        <v>1C</v>
      </c>
      <c r="BY39" s="31" t="str">
        <f t="shared" si="18"/>
        <v>3</v>
      </c>
      <c r="BZ39" s="31" t="str">
        <f t="shared" si="19"/>
        <v>4</v>
      </c>
      <c r="CA39" s="31" t="str">
        <f t="shared" si="20"/>
        <v/>
      </c>
      <c r="CB39" s="31" t="str">
        <f t="shared" si="21"/>
        <v>5</v>
      </c>
      <c r="CC39" s="31" t="str">
        <f t="shared" si="22"/>
        <v>6</v>
      </c>
      <c r="CD39" s="31" t="str">
        <f t="shared" si="23"/>
        <v/>
      </c>
      <c r="CE39" s="31" t="str">
        <f t="shared" si="24"/>
        <v/>
      </c>
      <c r="CF39" s="31" t="e">
        <f t="shared" ca="1" si="25"/>
        <v>#NAME?</v>
      </c>
      <c r="CG39" s="31" t="e">
        <f t="shared" ca="1" si="26"/>
        <v>#NAME?</v>
      </c>
      <c r="CH39" s="31" t="e">
        <f t="shared" ca="1" si="27"/>
        <v>#NAME?</v>
      </c>
      <c r="CI39" s="31" t="e">
        <f t="shared" ca="1" si="28"/>
        <v>#NAME?</v>
      </c>
    </row>
    <row r="40" spans="1:87" s="31" customFormat="1" ht="30" hidden="1" x14ac:dyDescent="0.25">
      <c r="A40" s="9" t="s">
        <v>4493</v>
      </c>
      <c r="B40" s="31" t="s">
        <v>415</v>
      </c>
      <c r="C40" s="31" t="s">
        <v>1352</v>
      </c>
      <c r="E40" s="14" t="s">
        <v>1253</v>
      </c>
      <c r="G40" s="31" t="str">
        <f t="shared" si="0"/>
        <v>Сигнал</v>
      </c>
      <c r="H40" s="31" t="s">
        <v>1262</v>
      </c>
      <c r="I40" s="31" t="s">
        <v>4527</v>
      </c>
      <c r="J40" s="31" t="str">
        <f t="shared" si="30"/>
        <v>DCS_DO_01</v>
      </c>
      <c r="K40" s="14" t="s">
        <v>5866</v>
      </c>
      <c r="M40" s="31" t="s">
        <v>1343</v>
      </c>
      <c r="N40" s="31" t="s">
        <v>1338</v>
      </c>
      <c r="O40" s="31" t="s">
        <v>1285</v>
      </c>
      <c r="P40" s="31" t="s">
        <v>61</v>
      </c>
      <c r="Q40" s="31" t="s">
        <v>491</v>
      </c>
      <c r="R40" s="31">
        <v>11</v>
      </c>
      <c r="S40" s="31">
        <v>12</v>
      </c>
      <c r="T40" s="31" t="s">
        <v>62</v>
      </c>
      <c r="U40" s="31" t="str">
        <f t="shared" si="29"/>
        <v>16</v>
      </c>
      <c r="V40" s="14" t="str">
        <f t="shared" si="31"/>
        <v>AVK 2,5 A, AVK 2,5 A</v>
      </c>
      <c r="W40" s="31" t="str">
        <f t="shared" si="3"/>
        <v/>
      </c>
      <c r="X40" s="14" t="str">
        <f t="shared" si="4"/>
        <v/>
      </c>
      <c r="Y40" s="31" t="str">
        <f t="shared" si="5"/>
        <v>O1011202</v>
      </c>
      <c r="Z40" s="31" t="str">
        <f t="shared" si="6"/>
        <v>TUA711-DOR32</v>
      </c>
      <c r="AA40" s="14" t="str">
        <f t="shared" si="7"/>
        <v>17-SC-DCS-002/O1011202/ 17-MC-DCS-002</v>
      </c>
      <c r="AB40" s="31" t="s">
        <v>64</v>
      </c>
      <c r="AC40" s="31" t="s">
        <v>54</v>
      </c>
      <c r="AD40" s="31" t="s">
        <v>125</v>
      </c>
      <c r="AE40" s="31">
        <v>1</v>
      </c>
      <c r="AF40" s="31" t="s">
        <v>1254</v>
      </c>
      <c r="AG40" s="31" t="s">
        <v>4489</v>
      </c>
      <c r="AH40" s="31">
        <v>3</v>
      </c>
      <c r="AI40" s="31">
        <v>22</v>
      </c>
      <c r="AJ40" s="31" t="s">
        <v>1256</v>
      </c>
      <c r="AK40" s="31">
        <f t="shared" si="32"/>
        <v>32</v>
      </c>
      <c r="AL40" s="31">
        <v>0.25</v>
      </c>
      <c r="AO40" s="31" t="s">
        <v>63</v>
      </c>
      <c r="AP40" s="31" t="s">
        <v>1284</v>
      </c>
      <c r="AQ40" s="14" t="s">
        <v>1283</v>
      </c>
      <c r="AR40" s="31" t="s">
        <v>5716</v>
      </c>
      <c r="AS40" s="31" t="s">
        <v>68</v>
      </c>
      <c r="AT40" s="14" t="s">
        <v>5724</v>
      </c>
      <c r="AU40" s="31" t="s">
        <v>5858</v>
      </c>
      <c r="AV40" s="31" t="s">
        <v>5796</v>
      </c>
      <c r="AW40" s="31" t="s">
        <v>5798</v>
      </c>
      <c r="AX40" s="31" t="s">
        <v>5724</v>
      </c>
      <c r="BK40" s="14" t="str">
        <f t="shared" si="9"/>
        <v/>
      </c>
      <c r="BL40" s="14" t="str">
        <f t="shared" si="10"/>
        <v/>
      </c>
      <c r="BM40" s="14" t="str">
        <f t="shared" si="11"/>
        <v/>
      </c>
      <c r="BN40" s="14"/>
      <c r="BO40" s="14" t="str">
        <f t="shared" si="33"/>
        <v/>
      </c>
      <c r="BP40" s="14" t="str">
        <f t="shared" si="34"/>
        <v/>
      </c>
      <c r="BQ40" s="14"/>
      <c r="BR40" s="14" t="str">
        <f t="shared" si="14"/>
        <v>TS-O-03:11/
O1011202:22A</v>
      </c>
      <c r="BS40" s="14" t="str">
        <f t="shared" si="15"/>
        <v>TS-O-03:12/
O1011202:22C</v>
      </c>
      <c r="BW40" s="31" t="str">
        <f t="shared" si="16"/>
        <v/>
      </c>
      <c r="BX40" s="31" t="str">
        <f t="shared" si="17"/>
        <v/>
      </c>
      <c r="BY40" s="31" t="str">
        <f t="shared" si="18"/>
        <v/>
      </c>
      <c r="BZ40" s="31" t="str">
        <f t="shared" si="19"/>
        <v/>
      </c>
      <c r="CA40" s="31" t="str">
        <f t="shared" si="20"/>
        <v/>
      </c>
      <c r="CB40" s="31" t="str">
        <f t="shared" si="21"/>
        <v/>
      </c>
      <c r="CC40" s="31" t="str">
        <f t="shared" si="22"/>
        <v/>
      </c>
      <c r="CD40" s="31" t="str">
        <f t="shared" si="23"/>
        <v>22A</v>
      </c>
      <c r="CE40" s="31" t="e">
        <f t="shared" ca="1" si="24"/>
        <v>#NAME?</v>
      </c>
      <c r="CF40" s="31" t="e">
        <f t="shared" ca="1" si="25"/>
        <v>#NAME?</v>
      </c>
      <c r="CG40" s="31" t="e">
        <f t="shared" ca="1" si="26"/>
        <v>#NAME?</v>
      </c>
      <c r="CH40" s="31" t="e">
        <f t="shared" ca="1" si="27"/>
        <v>#NAME?</v>
      </c>
      <c r="CI40" s="31" t="e">
        <f t="shared" ca="1" si="28"/>
        <v>#NAME?</v>
      </c>
    </row>
    <row r="41" spans="1:87" s="31" customFormat="1" ht="30" hidden="1" x14ac:dyDescent="0.25">
      <c r="A41" s="9" t="s">
        <v>6099</v>
      </c>
      <c r="B41" s="31" t="s">
        <v>425</v>
      </c>
      <c r="C41" s="31" t="s">
        <v>426</v>
      </c>
      <c r="E41" s="14" t="s">
        <v>212</v>
      </c>
      <c r="F41" s="31" t="s">
        <v>6100</v>
      </c>
      <c r="G41" s="31" t="str">
        <f t="shared" si="0"/>
        <v>Сигнал</v>
      </c>
      <c r="H41" s="31" t="s">
        <v>264</v>
      </c>
      <c r="I41" s="31" t="s">
        <v>4527</v>
      </c>
      <c r="J41" s="31" t="str">
        <f t="shared" si="30"/>
        <v>DCS_AI_01</v>
      </c>
      <c r="K41" s="14" t="s">
        <v>5866</v>
      </c>
      <c r="M41" s="31" t="s">
        <v>389</v>
      </c>
      <c r="N41" s="31" t="s">
        <v>107</v>
      </c>
      <c r="O41" s="31" t="s">
        <v>197</v>
      </c>
      <c r="P41" s="31" t="s">
        <v>390</v>
      </c>
      <c r="Q41" s="31" t="s">
        <v>391</v>
      </c>
      <c r="R41" s="31">
        <v>29</v>
      </c>
      <c r="S41" s="31">
        <v>30</v>
      </c>
      <c r="T41" s="31" t="s">
        <v>62</v>
      </c>
      <c r="U41" s="31" t="str">
        <f t="shared" si="29"/>
        <v>48</v>
      </c>
      <c r="V41" s="14" t="str">
        <f t="shared" si="31"/>
        <v>AVK 2,5 A, AVK 2,5 A</v>
      </c>
      <c r="W41" s="31" t="str">
        <f t="shared" si="3"/>
        <v>O1011003_U4</v>
      </c>
      <c r="X41" s="14" t="str">
        <f t="shared" si="4"/>
        <v>HD5542</v>
      </c>
      <c r="Y41" s="31" t="str">
        <f t="shared" si="5"/>
        <v>O1011003</v>
      </c>
      <c r="Z41" s="31" t="str">
        <f t="shared" si="6"/>
        <v>TUA711-AIO16</v>
      </c>
      <c r="AA41" s="14" t="str">
        <f t="shared" si="7"/>
        <v>17-SC-DCS-002/O1011003/ 17-MC-DCS-008</v>
      </c>
      <c r="AB41" s="31" t="s">
        <v>64</v>
      </c>
      <c r="AC41" s="31" t="s">
        <v>54</v>
      </c>
      <c r="AD41" s="31" t="s">
        <v>125</v>
      </c>
      <c r="AE41" s="31">
        <v>1</v>
      </c>
      <c r="AF41" s="31" t="s">
        <v>126</v>
      </c>
      <c r="AG41" s="31" t="s">
        <v>417</v>
      </c>
      <c r="AH41" s="31">
        <v>4</v>
      </c>
      <c r="AI41" s="31">
        <v>4</v>
      </c>
      <c r="AJ41" s="31" t="s">
        <v>128</v>
      </c>
      <c r="AK41" s="31">
        <f t="shared" si="32"/>
        <v>16</v>
      </c>
      <c r="AL41" s="31" t="s">
        <v>62</v>
      </c>
      <c r="AO41" s="31" t="s">
        <v>63</v>
      </c>
      <c r="AP41" s="31" t="s">
        <v>405</v>
      </c>
      <c r="AQ41" s="31" t="s">
        <v>5933</v>
      </c>
      <c r="AR41" s="31" t="s">
        <v>5716</v>
      </c>
      <c r="AS41" s="31" t="s">
        <v>68</v>
      </c>
      <c r="AT41" s="14" t="s">
        <v>5724</v>
      </c>
      <c r="AU41" s="31" t="s">
        <v>5858</v>
      </c>
      <c r="AX41" s="31" t="s">
        <v>5724</v>
      </c>
      <c r="AZ41" s="31">
        <v>50</v>
      </c>
      <c r="BC41" s="31">
        <v>0</v>
      </c>
      <c r="BD41" s="31">
        <v>200</v>
      </c>
      <c r="BE41" s="31" t="s">
        <v>5732</v>
      </c>
      <c r="BK41" s="14" t="str">
        <f t="shared" si="9"/>
        <v>TS-O-01:29/
O1011003_U4:3</v>
      </c>
      <c r="BL41" s="14" t="str">
        <f t="shared" si="10"/>
        <v>TS-O-01:30/
O1011003_U4:4</v>
      </c>
      <c r="BM41" s="14" t="str">
        <f t="shared" si="11"/>
        <v/>
      </c>
      <c r="BN41" s="14"/>
      <c r="BO41" s="14" t="str">
        <f t="shared" si="33"/>
        <v>O1011003:4A/
O1011003_U4:5</v>
      </c>
      <c r="BP41" s="14" t="str">
        <f t="shared" si="34"/>
        <v>O1011003:4C/
O1011003_U4:6</v>
      </c>
      <c r="BQ41" s="14"/>
      <c r="BR41" s="14" t="str">
        <f t="shared" si="14"/>
        <v/>
      </c>
      <c r="BS41" s="14" t="str">
        <f t="shared" si="15"/>
        <v/>
      </c>
      <c r="BW41" s="31" t="str">
        <f t="shared" si="16"/>
        <v>4A</v>
      </c>
      <c r="BX41" s="31" t="str">
        <f t="shared" si="17"/>
        <v>4C</v>
      </c>
      <c r="BY41" s="31" t="str">
        <f t="shared" si="18"/>
        <v>3</v>
      </c>
      <c r="BZ41" s="31" t="str">
        <f t="shared" si="19"/>
        <v>4</v>
      </c>
      <c r="CA41" s="31" t="str">
        <f t="shared" si="20"/>
        <v/>
      </c>
      <c r="CB41" s="31" t="str">
        <f t="shared" si="21"/>
        <v>5</v>
      </c>
      <c r="CC41" s="31" t="str">
        <f t="shared" si="22"/>
        <v>6</v>
      </c>
      <c r="CD41" s="31" t="str">
        <f t="shared" si="23"/>
        <v/>
      </c>
      <c r="CE41" s="31" t="str">
        <f t="shared" si="24"/>
        <v/>
      </c>
      <c r="CF41" s="31" t="e">
        <f t="shared" ca="1" si="25"/>
        <v>#NAME?</v>
      </c>
      <c r="CG41" s="31" t="e">
        <f t="shared" ca="1" si="26"/>
        <v>#NAME?</v>
      </c>
      <c r="CH41" s="31" t="e">
        <f t="shared" ca="1" si="27"/>
        <v>#NAME?</v>
      </c>
      <c r="CI41" s="31" t="e">
        <f t="shared" ca="1" si="28"/>
        <v>#NAME?</v>
      </c>
    </row>
    <row r="42" spans="1:87" s="31" customFormat="1" ht="30" hidden="1" x14ac:dyDescent="0.25">
      <c r="A42" s="9" t="s">
        <v>4493</v>
      </c>
      <c r="B42" s="31" t="s">
        <v>425</v>
      </c>
      <c r="C42" s="31" t="s">
        <v>1437</v>
      </c>
      <c r="E42" s="14" t="s">
        <v>1253</v>
      </c>
      <c r="G42" s="31" t="str">
        <f t="shared" si="0"/>
        <v>Сигнал</v>
      </c>
      <c r="H42" s="31" t="s">
        <v>1262</v>
      </c>
      <c r="I42" s="31" t="s">
        <v>4527</v>
      </c>
      <c r="J42" s="31" t="str">
        <f t="shared" si="30"/>
        <v>DCS_DO_01</v>
      </c>
      <c r="K42" s="14" t="s">
        <v>5866</v>
      </c>
      <c r="M42" s="31" t="s">
        <v>1428</v>
      </c>
      <c r="N42" s="31" t="s">
        <v>1338</v>
      </c>
      <c r="O42" s="31" t="s">
        <v>1285</v>
      </c>
      <c r="P42" s="31" t="s">
        <v>61</v>
      </c>
      <c r="Q42" s="31" t="s">
        <v>552</v>
      </c>
      <c r="R42" s="31">
        <v>11</v>
      </c>
      <c r="S42" s="31">
        <v>12</v>
      </c>
      <c r="T42" s="31" t="s">
        <v>62</v>
      </c>
      <c r="U42" s="31" t="str">
        <f t="shared" si="29"/>
        <v>16</v>
      </c>
      <c r="V42" s="14" t="str">
        <f t="shared" si="31"/>
        <v>AVK 2,5 A, AVK 2,5 A</v>
      </c>
      <c r="W42" s="31" t="str">
        <f t="shared" si="3"/>
        <v/>
      </c>
      <c r="X42" s="14" t="str">
        <f t="shared" si="4"/>
        <v/>
      </c>
      <c r="Y42" s="31" t="str">
        <f t="shared" si="5"/>
        <v>O1011202</v>
      </c>
      <c r="Z42" s="31" t="str">
        <f t="shared" si="6"/>
        <v>TUA711-DOR32</v>
      </c>
      <c r="AA42" s="14" t="str">
        <f t="shared" si="7"/>
        <v>17-SC-DCS-002/O1011202/ 17-MC-DCS-002</v>
      </c>
      <c r="AB42" s="31" t="s">
        <v>64</v>
      </c>
      <c r="AC42" s="31" t="s">
        <v>54</v>
      </c>
      <c r="AD42" s="31" t="s">
        <v>125</v>
      </c>
      <c r="AE42" s="31">
        <v>1</v>
      </c>
      <c r="AF42" s="31" t="s">
        <v>1254</v>
      </c>
      <c r="AG42" s="31" t="s">
        <v>4489</v>
      </c>
      <c r="AH42" s="31">
        <v>3</v>
      </c>
      <c r="AI42" s="31">
        <v>28</v>
      </c>
      <c r="AJ42" s="31" t="s">
        <v>1256</v>
      </c>
      <c r="AK42" s="31">
        <f t="shared" si="32"/>
        <v>32</v>
      </c>
      <c r="AL42" s="31">
        <v>0.25</v>
      </c>
      <c r="AO42" s="31" t="s">
        <v>63</v>
      </c>
      <c r="AP42" s="31" t="s">
        <v>1284</v>
      </c>
      <c r="AQ42" s="14" t="s">
        <v>1283</v>
      </c>
      <c r="AR42" s="31" t="s">
        <v>5716</v>
      </c>
      <c r="AS42" s="31" t="s">
        <v>68</v>
      </c>
      <c r="AT42" s="14" t="s">
        <v>5724</v>
      </c>
      <c r="AU42" s="31" t="s">
        <v>5858</v>
      </c>
      <c r="AV42" s="31" t="s">
        <v>5796</v>
      </c>
      <c r="AW42" s="31" t="s">
        <v>5798</v>
      </c>
      <c r="AX42" s="31" t="s">
        <v>5724</v>
      </c>
      <c r="BK42" s="14" t="str">
        <f t="shared" si="9"/>
        <v/>
      </c>
      <c r="BL42" s="14" t="str">
        <f t="shared" si="10"/>
        <v/>
      </c>
      <c r="BM42" s="14" t="str">
        <f t="shared" si="11"/>
        <v/>
      </c>
      <c r="BN42" s="14"/>
      <c r="BO42" s="14" t="str">
        <f t="shared" si="33"/>
        <v/>
      </c>
      <c r="BP42" s="14" t="str">
        <f t="shared" si="34"/>
        <v/>
      </c>
      <c r="BQ42" s="14"/>
      <c r="BR42" s="14" t="str">
        <f t="shared" si="14"/>
        <v>TS-O-04:11/
O1011202:28A</v>
      </c>
      <c r="BS42" s="14" t="str">
        <f t="shared" si="15"/>
        <v>TS-O-04:12/
O1011202:28C</v>
      </c>
      <c r="BW42" s="31" t="str">
        <f t="shared" si="16"/>
        <v/>
      </c>
      <c r="BX42" s="31" t="str">
        <f t="shared" si="17"/>
        <v/>
      </c>
      <c r="BY42" s="31" t="str">
        <f t="shared" si="18"/>
        <v/>
      </c>
      <c r="BZ42" s="31" t="str">
        <f t="shared" si="19"/>
        <v/>
      </c>
      <c r="CA42" s="31" t="str">
        <f t="shared" si="20"/>
        <v/>
      </c>
      <c r="CB42" s="31" t="str">
        <f t="shared" si="21"/>
        <v/>
      </c>
      <c r="CC42" s="31" t="str">
        <f t="shared" si="22"/>
        <v/>
      </c>
      <c r="CD42" s="31" t="str">
        <f t="shared" si="23"/>
        <v>28A</v>
      </c>
      <c r="CE42" s="31" t="e">
        <f t="shared" ca="1" si="24"/>
        <v>#NAME?</v>
      </c>
      <c r="CF42" s="31" t="e">
        <f t="shared" ca="1" si="25"/>
        <v>#NAME?</v>
      </c>
      <c r="CG42" s="31" t="e">
        <f t="shared" ca="1" si="26"/>
        <v>#NAME?</v>
      </c>
      <c r="CH42" s="31" t="e">
        <f t="shared" ca="1" si="27"/>
        <v>#NAME?</v>
      </c>
      <c r="CI42" s="31" t="e">
        <f t="shared" ca="1" si="28"/>
        <v>#NAME?</v>
      </c>
    </row>
    <row r="43" spans="1:87" s="31" customFormat="1" ht="30" hidden="1" x14ac:dyDescent="0.25">
      <c r="A43" s="9" t="s">
        <v>6099</v>
      </c>
      <c r="B43" s="31" t="s">
        <v>774</v>
      </c>
      <c r="C43" s="31" t="s">
        <v>775</v>
      </c>
      <c r="E43" s="14" t="s">
        <v>212</v>
      </c>
      <c r="F43" s="31" t="s">
        <v>6100</v>
      </c>
      <c r="G43" s="31" t="str">
        <f t="shared" si="0"/>
        <v>Сигнал</v>
      </c>
      <c r="H43" s="31" t="s">
        <v>265</v>
      </c>
      <c r="I43" s="31" t="s">
        <v>4528</v>
      </c>
      <c r="J43" s="31" t="str">
        <f t="shared" si="30"/>
        <v>DCS_AI_01</v>
      </c>
      <c r="K43" s="14" t="s">
        <v>5866</v>
      </c>
      <c r="M43" s="31" t="s">
        <v>778</v>
      </c>
      <c r="N43" s="31" t="s">
        <v>107</v>
      </c>
      <c r="O43" s="31" t="s">
        <v>58</v>
      </c>
      <c r="P43" s="31" t="s">
        <v>390</v>
      </c>
      <c r="Q43" s="31" t="s">
        <v>491</v>
      </c>
      <c r="R43" s="31">
        <v>1</v>
      </c>
      <c r="S43" s="31">
        <v>2</v>
      </c>
      <c r="T43" s="31" t="s">
        <v>62</v>
      </c>
      <c r="U43" s="31" t="str">
        <f t="shared" si="29"/>
        <v>48</v>
      </c>
      <c r="V43" s="14" t="str">
        <f t="shared" si="31"/>
        <v>AVK 2,5 A, AVK 2,5 A</v>
      </c>
      <c r="W43" s="31" t="str">
        <f t="shared" si="3"/>
        <v>O1011004_U1</v>
      </c>
      <c r="X43" s="14" t="str">
        <f t="shared" si="4"/>
        <v>HD5542</v>
      </c>
      <c r="Y43" s="31" t="str">
        <f t="shared" si="5"/>
        <v>O1011004</v>
      </c>
      <c r="Z43" s="31" t="str">
        <f t="shared" si="6"/>
        <v>TUA711-AIO16</v>
      </c>
      <c r="AA43" s="14" t="str">
        <f t="shared" si="7"/>
        <v>17-SC-DCS-002/O1011004/ 17-MC-DCS-008</v>
      </c>
      <c r="AB43" s="31" t="s">
        <v>64</v>
      </c>
      <c r="AC43" s="31" t="s">
        <v>54</v>
      </c>
      <c r="AD43" s="31" t="s">
        <v>125</v>
      </c>
      <c r="AE43" s="31">
        <v>1</v>
      </c>
      <c r="AF43" s="31" t="s">
        <v>126</v>
      </c>
      <c r="AG43" s="31" t="s">
        <v>777</v>
      </c>
      <c r="AH43" s="31">
        <v>5</v>
      </c>
      <c r="AI43" s="31">
        <v>1</v>
      </c>
      <c r="AJ43" s="31" t="s">
        <v>128</v>
      </c>
      <c r="AK43" s="31">
        <f t="shared" si="32"/>
        <v>16</v>
      </c>
      <c r="AL43" s="31" t="s">
        <v>62</v>
      </c>
      <c r="AO43" s="31" t="s">
        <v>63</v>
      </c>
      <c r="AP43" s="31" t="s">
        <v>776</v>
      </c>
      <c r="AQ43" s="31" t="s">
        <v>5934</v>
      </c>
      <c r="AR43" s="31" t="s">
        <v>5716</v>
      </c>
      <c r="AS43" s="31" t="s">
        <v>68</v>
      </c>
      <c r="AT43" s="14" t="s">
        <v>5724</v>
      </c>
      <c r="AU43" s="31" t="s">
        <v>5858</v>
      </c>
      <c r="AX43" s="31" t="s">
        <v>5724</v>
      </c>
      <c r="BA43" s="31">
        <v>8</v>
      </c>
      <c r="BC43" s="31">
        <v>0</v>
      </c>
      <c r="BD43" s="31">
        <v>14</v>
      </c>
      <c r="BE43" s="31" t="s">
        <v>5733</v>
      </c>
      <c r="BK43" s="14" t="str">
        <f t="shared" si="9"/>
        <v>TS-O-03:1/
O1011004_U1:3</v>
      </c>
      <c r="BL43" s="14" t="str">
        <f t="shared" si="10"/>
        <v>TS-O-03:2/
O1011004_U1:4</v>
      </c>
      <c r="BM43" s="14" t="str">
        <f t="shared" si="11"/>
        <v/>
      </c>
      <c r="BN43" s="14"/>
      <c r="BO43" s="14" t="str">
        <f t="shared" si="33"/>
        <v>O1011004:1A/
O1011004_U1:5</v>
      </c>
      <c r="BP43" s="14" t="str">
        <f t="shared" si="34"/>
        <v>O1011004:1C/
O1011004_U1:6</v>
      </c>
      <c r="BQ43" s="14"/>
      <c r="BR43" s="14" t="str">
        <f t="shared" si="14"/>
        <v/>
      </c>
      <c r="BS43" s="14" t="str">
        <f t="shared" si="15"/>
        <v/>
      </c>
      <c r="BW43" s="31" t="str">
        <f t="shared" si="16"/>
        <v>1A</v>
      </c>
      <c r="BX43" s="31" t="str">
        <f t="shared" si="17"/>
        <v>1C</v>
      </c>
      <c r="BY43" s="31" t="str">
        <f t="shared" si="18"/>
        <v>3</v>
      </c>
      <c r="BZ43" s="31" t="str">
        <f t="shared" si="19"/>
        <v>4</v>
      </c>
      <c r="CA43" s="31" t="str">
        <f t="shared" si="20"/>
        <v/>
      </c>
      <c r="CB43" s="31" t="str">
        <f t="shared" si="21"/>
        <v>5</v>
      </c>
      <c r="CC43" s="31" t="str">
        <f t="shared" si="22"/>
        <v>6</v>
      </c>
      <c r="CD43" s="31" t="str">
        <f t="shared" si="23"/>
        <v/>
      </c>
      <c r="CE43" s="31" t="str">
        <f t="shared" si="24"/>
        <v/>
      </c>
      <c r="CF43" s="31" t="e">
        <f t="shared" ca="1" si="25"/>
        <v>#NAME?</v>
      </c>
      <c r="CG43" s="31" t="e">
        <f t="shared" ca="1" si="26"/>
        <v>#NAME?</v>
      </c>
      <c r="CH43" s="31" t="e">
        <f t="shared" ca="1" si="27"/>
        <v>#NAME?</v>
      </c>
      <c r="CI43" s="31" t="e">
        <f t="shared" ca="1" si="28"/>
        <v>#NAME?</v>
      </c>
    </row>
    <row r="44" spans="1:87" s="31" customFormat="1" ht="30" hidden="1" x14ac:dyDescent="0.25">
      <c r="A44" s="9" t="s">
        <v>4493</v>
      </c>
      <c r="B44" s="31" t="s">
        <v>774</v>
      </c>
      <c r="C44" s="31" t="s">
        <v>1527</v>
      </c>
      <c r="E44" s="14" t="s">
        <v>1253</v>
      </c>
      <c r="G44" s="31" t="str">
        <f t="shared" si="0"/>
        <v>Сигнал</v>
      </c>
      <c r="H44" s="31" t="s">
        <v>1262</v>
      </c>
      <c r="I44" s="31" t="s">
        <v>4528</v>
      </c>
      <c r="J44" s="31" t="str">
        <f t="shared" si="30"/>
        <v>DCS_DO_01</v>
      </c>
      <c r="K44" s="14" t="s">
        <v>5866</v>
      </c>
      <c r="M44" s="31" t="s">
        <v>1511</v>
      </c>
      <c r="N44" s="31" t="s">
        <v>1261</v>
      </c>
      <c r="O44" s="31" t="s">
        <v>1325</v>
      </c>
      <c r="P44" s="31" t="s">
        <v>61</v>
      </c>
      <c r="Q44" s="31" t="s">
        <v>647</v>
      </c>
      <c r="R44" s="31">
        <v>19</v>
      </c>
      <c r="S44" s="9" t="s">
        <v>4509</v>
      </c>
      <c r="T44" s="31" t="s">
        <v>62</v>
      </c>
      <c r="U44" s="31" t="str">
        <f t="shared" si="29"/>
        <v>30</v>
      </c>
      <c r="V44" s="14" t="str">
        <f t="shared" si="31"/>
        <v>AVK 2,5 A, AVK 2,5 A</v>
      </c>
      <c r="W44" s="31" t="str">
        <f t="shared" si="3"/>
        <v/>
      </c>
      <c r="X44" s="14" t="str">
        <f t="shared" si="4"/>
        <v/>
      </c>
      <c r="Y44" s="31" t="str">
        <f t="shared" si="5"/>
        <v>O1011203</v>
      </c>
      <c r="Z44" s="31" t="str">
        <f t="shared" si="6"/>
        <v>TUA711-DOR32</v>
      </c>
      <c r="AA44" s="14" t="str">
        <f t="shared" si="7"/>
        <v>17-SC-DCS-002/O1011203/ 17-MC-DCS-002</v>
      </c>
      <c r="AB44" s="31" t="s">
        <v>64</v>
      </c>
      <c r="AC44" s="31" t="s">
        <v>54</v>
      </c>
      <c r="AD44" s="31" t="s">
        <v>125</v>
      </c>
      <c r="AE44" s="31">
        <v>1</v>
      </c>
      <c r="AF44" s="31" t="s">
        <v>1254</v>
      </c>
      <c r="AG44" s="31" t="s">
        <v>4490</v>
      </c>
      <c r="AH44" s="31">
        <v>4</v>
      </c>
      <c r="AI44" s="31">
        <v>16</v>
      </c>
      <c r="AJ44" s="31" t="s">
        <v>1256</v>
      </c>
      <c r="AK44" s="31">
        <f t="shared" si="32"/>
        <v>32</v>
      </c>
      <c r="AL44" s="31">
        <v>0.25</v>
      </c>
      <c r="AO44" s="31" t="s">
        <v>63</v>
      </c>
      <c r="AP44" s="31" t="s">
        <v>1284</v>
      </c>
      <c r="AQ44" s="14" t="s">
        <v>1283</v>
      </c>
      <c r="AR44" s="31" t="s">
        <v>5716</v>
      </c>
      <c r="AS44" s="31" t="s">
        <v>68</v>
      </c>
      <c r="AT44" s="14" t="s">
        <v>5724</v>
      </c>
      <c r="AU44" s="31" t="s">
        <v>5858</v>
      </c>
      <c r="AV44" s="31" t="s">
        <v>5796</v>
      </c>
      <c r="AW44" s="31" t="s">
        <v>5798</v>
      </c>
      <c r="AX44" s="31" t="s">
        <v>5724</v>
      </c>
      <c r="BK44" s="14" t="str">
        <f t="shared" si="9"/>
        <v/>
      </c>
      <c r="BL44" s="14" t="str">
        <f t="shared" si="10"/>
        <v/>
      </c>
      <c r="BM44" s="14" t="str">
        <f t="shared" si="11"/>
        <v/>
      </c>
      <c r="BN44" s="14"/>
      <c r="BO44" s="14" t="str">
        <f t="shared" si="33"/>
        <v/>
      </c>
      <c r="BP44" s="14" t="str">
        <f t="shared" si="34"/>
        <v/>
      </c>
      <c r="BQ44" s="14"/>
      <c r="BR44" s="14" t="str">
        <f t="shared" si="14"/>
        <v>TS-O-06:19/
O1011203:16A</v>
      </c>
      <c r="BS44" s="14" t="str">
        <f t="shared" si="15"/>
        <v>TS-O-06:20/
O1011203:16C</v>
      </c>
      <c r="BW44" s="31" t="str">
        <f t="shared" si="16"/>
        <v/>
      </c>
      <c r="BX44" s="31" t="str">
        <f t="shared" si="17"/>
        <v/>
      </c>
      <c r="BY44" s="31" t="str">
        <f t="shared" si="18"/>
        <v/>
      </c>
      <c r="BZ44" s="31" t="str">
        <f t="shared" si="19"/>
        <v/>
      </c>
      <c r="CA44" s="31" t="str">
        <f t="shared" si="20"/>
        <v/>
      </c>
      <c r="CB44" s="31" t="str">
        <f t="shared" si="21"/>
        <v/>
      </c>
      <c r="CC44" s="31" t="str">
        <f t="shared" si="22"/>
        <v/>
      </c>
      <c r="CD44" s="31" t="str">
        <f t="shared" si="23"/>
        <v>16A</v>
      </c>
      <c r="CE44" s="31" t="e">
        <f t="shared" ca="1" si="24"/>
        <v>#NAME?</v>
      </c>
      <c r="CF44" s="31" t="e">
        <f t="shared" ca="1" si="25"/>
        <v>#NAME?</v>
      </c>
      <c r="CG44" s="31" t="e">
        <f t="shared" ca="1" si="26"/>
        <v>#NAME?</v>
      </c>
      <c r="CH44" s="31" t="e">
        <f t="shared" ca="1" si="27"/>
        <v>#NAME?</v>
      </c>
      <c r="CI44" s="31" t="e">
        <f t="shared" ca="1" si="28"/>
        <v>#NAME?</v>
      </c>
    </row>
    <row r="45" spans="1:87" s="31" customFormat="1" ht="30" hidden="1" x14ac:dyDescent="0.25">
      <c r="A45" s="9" t="s">
        <v>6099</v>
      </c>
      <c r="B45" s="31" t="s">
        <v>784</v>
      </c>
      <c r="C45" s="31" t="s">
        <v>785</v>
      </c>
      <c r="E45" s="14" t="s">
        <v>212</v>
      </c>
      <c r="F45" s="31" t="s">
        <v>6100</v>
      </c>
      <c r="G45" s="31" t="str">
        <f t="shared" si="0"/>
        <v>Сигнал</v>
      </c>
      <c r="H45" s="31" t="s">
        <v>264</v>
      </c>
      <c r="I45" s="31" t="s">
        <v>4528</v>
      </c>
      <c r="J45" s="31" t="str">
        <f t="shared" si="30"/>
        <v>DCS_AI_01</v>
      </c>
      <c r="K45" s="14" t="s">
        <v>5866</v>
      </c>
      <c r="M45" s="31" t="s">
        <v>778</v>
      </c>
      <c r="N45" s="31" t="s">
        <v>107</v>
      </c>
      <c r="O45" s="31" t="s">
        <v>150</v>
      </c>
      <c r="P45" s="31" t="s">
        <v>390</v>
      </c>
      <c r="Q45" s="31" t="s">
        <v>491</v>
      </c>
      <c r="R45" s="31">
        <v>7</v>
      </c>
      <c r="S45" s="31">
        <v>8</v>
      </c>
      <c r="T45" s="31" t="s">
        <v>62</v>
      </c>
      <c r="U45" s="31" t="str">
        <f t="shared" si="29"/>
        <v>48</v>
      </c>
      <c r="V45" s="14" t="str">
        <f t="shared" si="31"/>
        <v>AVK 2,5 A, AVK 2,5 A</v>
      </c>
      <c r="W45" s="31" t="str">
        <f t="shared" si="3"/>
        <v>O1011002_U6</v>
      </c>
      <c r="X45" s="14" t="str">
        <f t="shared" si="4"/>
        <v>HD5542</v>
      </c>
      <c r="Y45" s="31" t="str">
        <f t="shared" si="5"/>
        <v>O1011002</v>
      </c>
      <c r="Z45" s="31" t="str">
        <f t="shared" si="6"/>
        <v>TUA711-AIO16</v>
      </c>
      <c r="AA45" s="14" t="str">
        <f t="shared" si="7"/>
        <v>17-SC-DCS-002/O1011002/ 17-MC-DCS-008</v>
      </c>
      <c r="AB45" s="31" t="s">
        <v>64</v>
      </c>
      <c r="AC45" s="31" t="s">
        <v>54</v>
      </c>
      <c r="AD45" s="31" t="s">
        <v>125</v>
      </c>
      <c r="AE45" s="31">
        <v>1</v>
      </c>
      <c r="AF45" s="31" t="s">
        <v>126</v>
      </c>
      <c r="AG45" s="31" t="s">
        <v>388</v>
      </c>
      <c r="AH45" s="31">
        <v>3</v>
      </c>
      <c r="AI45" s="31">
        <v>6</v>
      </c>
      <c r="AJ45" s="31" t="s">
        <v>128</v>
      </c>
      <c r="AK45" s="31">
        <f t="shared" si="32"/>
        <v>16</v>
      </c>
      <c r="AL45" s="31" t="s">
        <v>62</v>
      </c>
      <c r="AO45" s="31" t="s">
        <v>63</v>
      </c>
      <c r="AP45" s="31" t="s">
        <v>787</v>
      </c>
      <c r="AQ45" s="31" t="s">
        <v>5935</v>
      </c>
      <c r="AR45" s="31" t="s">
        <v>5716</v>
      </c>
      <c r="AS45" s="31" t="s">
        <v>68</v>
      </c>
      <c r="AT45" s="14" t="s">
        <v>5724</v>
      </c>
      <c r="AU45" s="31" t="s">
        <v>5858</v>
      </c>
      <c r="AX45" s="31" t="s">
        <v>5724</v>
      </c>
      <c r="BA45" s="31">
        <v>0.2</v>
      </c>
      <c r="BC45" s="31">
        <v>0</v>
      </c>
      <c r="BD45" s="31">
        <v>1</v>
      </c>
      <c r="BE45" s="31" t="s">
        <v>5732</v>
      </c>
      <c r="BK45" s="14" t="str">
        <f t="shared" si="9"/>
        <v>TS-O-03:7/
O1011002_U6:3</v>
      </c>
      <c r="BL45" s="14" t="str">
        <f t="shared" si="10"/>
        <v>TS-O-03:8/
O1011002_U6:4</v>
      </c>
      <c r="BM45" s="14" t="str">
        <f t="shared" si="11"/>
        <v/>
      </c>
      <c r="BN45" s="14"/>
      <c r="BO45" s="14" t="str">
        <f t="shared" si="33"/>
        <v>O1011002:6A/
O1011002_U6:5</v>
      </c>
      <c r="BP45" s="14" t="str">
        <f t="shared" si="34"/>
        <v>O1011002:6C/
O1011002_U6:6</v>
      </c>
      <c r="BQ45" s="14"/>
      <c r="BR45" s="14" t="str">
        <f t="shared" si="14"/>
        <v/>
      </c>
      <c r="BS45" s="14" t="str">
        <f t="shared" si="15"/>
        <v/>
      </c>
      <c r="BW45" s="31" t="str">
        <f t="shared" si="16"/>
        <v>6A</v>
      </c>
      <c r="BX45" s="31" t="str">
        <f t="shared" si="17"/>
        <v>6C</v>
      </c>
      <c r="BY45" s="31" t="str">
        <f t="shared" si="18"/>
        <v>3</v>
      </c>
      <c r="BZ45" s="31" t="str">
        <f t="shared" si="19"/>
        <v>4</v>
      </c>
      <c r="CA45" s="31" t="str">
        <f t="shared" si="20"/>
        <v/>
      </c>
      <c r="CB45" s="31" t="str">
        <f t="shared" si="21"/>
        <v>5</v>
      </c>
      <c r="CC45" s="31" t="str">
        <f t="shared" si="22"/>
        <v>6</v>
      </c>
      <c r="CD45" s="31" t="str">
        <f t="shared" si="23"/>
        <v/>
      </c>
      <c r="CE45" s="31" t="str">
        <f t="shared" si="24"/>
        <v/>
      </c>
      <c r="CF45" s="31" t="e">
        <f t="shared" ca="1" si="25"/>
        <v>#NAME?</v>
      </c>
      <c r="CG45" s="31" t="e">
        <f t="shared" ca="1" si="26"/>
        <v>#NAME?</v>
      </c>
      <c r="CH45" s="31" t="e">
        <f t="shared" ca="1" si="27"/>
        <v>#NAME?</v>
      </c>
      <c r="CI45" s="31" t="e">
        <f t="shared" ca="1" si="28"/>
        <v>#NAME?</v>
      </c>
    </row>
    <row r="46" spans="1:87" s="31" customFormat="1" ht="30" hidden="1" x14ac:dyDescent="0.25">
      <c r="A46" s="9" t="s">
        <v>4493</v>
      </c>
      <c r="B46" s="31" t="s">
        <v>784</v>
      </c>
      <c r="C46" s="31" t="s">
        <v>1508</v>
      </c>
      <c r="E46" s="14" t="s">
        <v>1253</v>
      </c>
      <c r="G46" s="31" t="str">
        <f t="shared" si="0"/>
        <v>Сигнал</v>
      </c>
      <c r="H46" s="31" t="s">
        <v>1262</v>
      </c>
      <c r="I46" s="31" t="s">
        <v>4528</v>
      </c>
      <c r="J46" s="31" t="str">
        <f t="shared" si="30"/>
        <v>DCS_DO_01</v>
      </c>
      <c r="K46" s="14" t="s">
        <v>5866</v>
      </c>
      <c r="M46" s="31" t="s">
        <v>1475</v>
      </c>
      <c r="N46" s="31" t="s">
        <v>1261</v>
      </c>
      <c r="O46" s="31" t="s">
        <v>1325</v>
      </c>
      <c r="P46" s="31" t="s">
        <v>61</v>
      </c>
      <c r="Q46" s="31" t="s">
        <v>600</v>
      </c>
      <c r="R46" s="31">
        <v>19</v>
      </c>
      <c r="S46" s="9" t="s">
        <v>4509</v>
      </c>
      <c r="T46" s="31" t="s">
        <v>62</v>
      </c>
      <c r="U46" s="31" t="str">
        <f t="shared" si="29"/>
        <v>30</v>
      </c>
      <c r="V46" s="14" t="str">
        <f t="shared" si="31"/>
        <v>AVK 2,5 A, AVK 2,5 A</v>
      </c>
      <c r="W46" s="31" t="str">
        <f t="shared" si="3"/>
        <v/>
      </c>
      <c r="X46" s="14" t="str">
        <f t="shared" si="4"/>
        <v/>
      </c>
      <c r="Y46" s="31" t="str">
        <f t="shared" si="5"/>
        <v>O1011203</v>
      </c>
      <c r="Z46" s="31" t="str">
        <f t="shared" si="6"/>
        <v>TUA711-DOR32</v>
      </c>
      <c r="AA46" s="14" t="str">
        <f t="shared" si="7"/>
        <v>17-SC-DCS-002/O1011203/ 17-MC-DCS-002</v>
      </c>
      <c r="AB46" s="31" t="s">
        <v>64</v>
      </c>
      <c r="AC46" s="31" t="s">
        <v>54</v>
      </c>
      <c r="AD46" s="31" t="s">
        <v>125</v>
      </c>
      <c r="AE46" s="31">
        <v>1</v>
      </c>
      <c r="AF46" s="31" t="s">
        <v>1254</v>
      </c>
      <c r="AG46" s="31" t="s">
        <v>4490</v>
      </c>
      <c r="AH46" s="31">
        <v>4</v>
      </c>
      <c r="AI46" s="31">
        <v>6</v>
      </c>
      <c r="AJ46" s="31" t="s">
        <v>1256</v>
      </c>
      <c r="AK46" s="31">
        <f t="shared" si="32"/>
        <v>32</v>
      </c>
      <c r="AL46" s="31">
        <v>0.25</v>
      </c>
      <c r="AO46" s="31" t="s">
        <v>63</v>
      </c>
      <c r="AP46" s="31" t="s">
        <v>1284</v>
      </c>
      <c r="AQ46" s="14" t="s">
        <v>1283</v>
      </c>
      <c r="AR46" s="31" t="s">
        <v>5716</v>
      </c>
      <c r="AS46" s="31" t="s">
        <v>68</v>
      </c>
      <c r="AT46" s="14" t="s">
        <v>5724</v>
      </c>
      <c r="AU46" s="31" t="s">
        <v>5858</v>
      </c>
      <c r="AV46" s="31" t="s">
        <v>5796</v>
      </c>
      <c r="AW46" s="31" t="s">
        <v>5798</v>
      </c>
      <c r="AX46" s="31" t="s">
        <v>5724</v>
      </c>
      <c r="BK46" s="14" t="str">
        <f t="shared" si="9"/>
        <v/>
      </c>
      <c r="BL46" s="14" t="str">
        <f t="shared" si="10"/>
        <v/>
      </c>
      <c r="BM46" s="14" t="str">
        <f t="shared" si="11"/>
        <v/>
      </c>
      <c r="BN46" s="14"/>
      <c r="BO46" s="14" t="str">
        <f t="shared" si="33"/>
        <v/>
      </c>
      <c r="BP46" s="14" t="str">
        <f t="shared" si="34"/>
        <v/>
      </c>
      <c r="BQ46" s="14"/>
      <c r="BR46" s="14" t="str">
        <f t="shared" si="14"/>
        <v>TS-O-05:19/
O1011203:6A</v>
      </c>
      <c r="BS46" s="14" t="str">
        <f t="shared" si="15"/>
        <v>TS-O-05:20/
O1011203:6C</v>
      </c>
      <c r="BW46" s="31" t="str">
        <f t="shared" si="16"/>
        <v/>
      </c>
      <c r="BX46" s="31" t="str">
        <f t="shared" si="17"/>
        <v/>
      </c>
      <c r="BY46" s="31" t="str">
        <f t="shared" si="18"/>
        <v/>
      </c>
      <c r="BZ46" s="31" t="str">
        <f t="shared" si="19"/>
        <v/>
      </c>
      <c r="CA46" s="31" t="str">
        <f t="shared" si="20"/>
        <v/>
      </c>
      <c r="CB46" s="31" t="str">
        <f t="shared" si="21"/>
        <v/>
      </c>
      <c r="CC46" s="31" t="str">
        <f t="shared" si="22"/>
        <v/>
      </c>
      <c r="CD46" s="31" t="str">
        <f t="shared" si="23"/>
        <v>6A</v>
      </c>
      <c r="CE46" s="31" t="e">
        <f t="shared" ca="1" si="24"/>
        <v>#NAME?</v>
      </c>
      <c r="CF46" s="31" t="e">
        <f t="shared" ca="1" si="25"/>
        <v>#NAME?</v>
      </c>
      <c r="CG46" s="31" t="e">
        <f t="shared" ca="1" si="26"/>
        <v>#NAME?</v>
      </c>
      <c r="CH46" s="31" t="e">
        <f t="shared" ca="1" si="27"/>
        <v>#NAME?</v>
      </c>
      <c r="CI46" s="31" t="e">
        <f t="shared" ca="1" si="28"/>
        <v>#NAME?</v>
      </c>
    </row>
    <row r="47" spans="1:87" s="31" customFormat="1" ht="30" hidden="1" x14ac:dyDescent="0.25">
      <c r="A47" s="9" t="s">
        <v>6099</v>
      </c>
      <c r="B47" s="31" t="s">
        <v>796</v>
      </c>
      <c r="C47" s="31" t="s">
        <v>797</v>
      </c>
      <c r="E47" s="14" t="s">
        <v>212</v>
      </c>
      <c r="F47" s="31" t="s">
        <v>6100</v>
      </c>
      <c r="G47" s="31" t="str">
        <f t="shared" si="0"/>
        <v>Сигнал</v>
      </c>
      <c r="H47" s="31" t="s">
        <v>264</v>
      </c>
      <c r="I47" s="31" t="s">
        <v>4528</v>
      </c>
      <c r="J47" s="31" t="str">
        <f t="shared" si="30"/>
        <v>DCS_AI_01</v>
      </c>
      <c r="K47" s="14" t="s">
        <v>5866</v>
      </c>
      <c r="M47" s="31" t="s">
        <v>778</v>
      </c>
      <c r="N47" s="31" t="s">
        <v>107</v>
      </c>
      <c r="O47" s="31" t="s">
        <v>176</v>
      </c>
      <c r="P47" s="31" t="s">
        <v>390</v>
      </c>
      <c r="Q47" s="31" t="s">
        <v>491</v>
      </c>
      <c r="R47" s="31">
        <v>17</v>
      </c>
      <c r="S47" s="31">
        <v>18</v>
      </c>
      <c r="T47" s="31" t="s">
        <v>62</v>
      </c>
      <c r="U47" s="31" t="str">
        <f t="shared" si="29"/>
        <v>48</v>
      </c>
      <c r="V47" s="14" t="str">
        <f t="shared" si="31"/>
        <v>AVK 2,5 A, AVK 2,5 A</v>
      </c>
      <c r="W47" s="31" t="str">
        <f t="shared" si="3"/>
        <v>O1011003_U7</v>
      </c>
      <c r="X47" s="14" t="str">
        <f t="shared" si="4"/>
        <v>HD5542</v>
      </c>
      <c r="Y47" s="31" t="str">
        <f t="shared" si="5"/>
        <v>O1011003</v>
      </c>
      <c r="Z47" s="31" t="str">
        <f t="shared" si="6"/>
        <v>TUA711-AIO16</v>
      </c>
      <c r="AA47" s="14" t="str">
        <f t="shared" si="7"/>
        <v>17-SC-DCS-002/O1011003/ 17-MC-DCS-008</v>
      </c>
      <c r="AB47" s="31" t="s">
        <v>64</v>
      </c>
      <c r="AC47" s="31" t="s">
        <v>54</v>
      </c>
      <c r="AD47" s="31" t="s">
        <v>125</v>
      </c>
      <c r="AE47" s="31">
        <v>1</v>
      </c>
      <c r="AF47" s="31" t="s">
        <v>126</v>
      </c>
      <c r="AG47" s="31" t="s">
        <v>417</v>
      </c>
      <c r="AH47" s="31">
        <v>4</v>
      </c>
      <c r="AI47" s="31">
        <v>7</v>
      </c>
      <c r="AJ47" s="31" t="s">
        <v>128</v>
      </c>
      <c r="AK47" s="31">
        <f t="shared" si="32"/>
        <v>16</v>
      </c>
      <c r="AL47" s="31" t="s">
        <v>62</v>
      </c>
      <c r="AO47" s="31" t="s">
        <v>63</v>
      </c>
      <c r="AP47" s="31" t="s">
        <v>787</v>
      </c>
      <c r="AQ47" s="31" t="s">
        <v>5936</v>
      </c>
      <c r="AR47" s="31" t="s">
        <v>5716</v>
      </c>
      <c r="AS47" s="31" t="s">
        <v>68</v>
      </c>
      <c r="AT47" s="14" t="s">
        <v>5724</v>
      </c>
      <c r="AU47" s="31" t="s">
        <v>5858</v>
      </c>
      <c r="AX47" s="31" t="s">
        <v>5724</v>
      </c>
      <c r="BA47" s="31">
        <v>0.2</v>
      </c>
      <c r="BC47" s="31">
        <v>0</v>
      </c>
      <c r="BD47" s="31">
        <v>1</v>
      </c>
      <c r="BE47" s="31" t="s">
        <v>5732</v>
      </c>
      <c r="BK47" s="14" t="str">
        <f t="shared" si="9"/>
        <v>TS-O-03:17/
O1011003_U7:3</v>
      </c>
      <c r="BL47" s="14" t="str">
        <f t="shared" si="10"/>
        <v>TS-O-03:18/
O1011003_U7:4</v>
      </c>
      <c r="BM47" s="14" t="str">
        <f t="shared" si="11"/>
        <v/>
      </c>
      <c r="BN47" s="14"/>
      <c r="BO47" s="14" t="str">
        <f t="shared" si="33"/>
        <v>O1011003:7A/
O1011003_U7:5</v>
      </c>
      <c r="BP47" s="14" t="str">
        <f t="shared" si="34"/>
        <v>O1011003:7C/
O1011003_U7:6</v>
      </c>
      <c r="BQ47" s="14"/>
      <c r="BR47" s="14" t="str">
        <f t="shared" si="14"/>
        <v/>
      </c>
      <c r="BS47" s="14" t="str">
        <f t="shared" si="15"/>
        <v/>
      </c>
      <c r="BW47" s="31" t="str">
        <f t="shared" si="16"/>
        <v>7A</v>
      </c>
      <c r="BX47" s="31" t="str">
        <f t="shared" si="17"/>
        <v>7C</v>
      </c>
      <c r="BY47" s="31" t="str">
        <f t="shared" si="18"/>
        <v>3</v>
      </c>
      <c r="BZ47" s="31" t="str">
        <f t="shared" si="19"/>
        <v>4</v>
      </c>
      <c r="CA47" s="31" t="str">
        <f t="shared" si="20"/>
        <v/>
      </c>
      <c r="CB47" s="31" t="str">
        <f t="shared" si="21"/>
        <v>5</v>
      </c>
      <c r="CC47" s="31" t="str">
        <f t="shared" si="22"/>
        <v>6</v>
      </c>
      <c r="CD47" s="31" t="str">
        <f t="shared" si="23"/>
        <v/>
      </c>
      <c r="CE47" s="31" t="str">
        <f t="shared" si="24"/>
        <v/>
      </c>
      <c r="CF47" s="31" t="e">
        <f t="shared" ca="1" si="25"/>
        <v>#NAME?</v>
      </c>
      <c r="CG47" s="31" t="e">
        <f t="shared" ca="1" si="26"/>
        <v>#NAME?</v>
      </c>
      <c r="CH47" s="31" t="e">
        <f t="shared" ca="1" si="27"/>
        <v>#NAME?</v>
      </c>
      <c r="CI47" s="31" t="e">
        <f t="shared" ca="1" si="28"/>
        <v>#NAME?</v>
      </c>
    </row>
    <row r="48" spans="1:87" s="31" customFormat="1" ht="30" hidden="1" x14ac:dyDescent="0.25">
      <c r="A48" s="9" t="s">
        <v>4493</v>
      </c>
      <c r="B48" s="31" t="s">
        <v>796</v>
      </c>
      <c r="C48" s="31" t="s">
        <v>1526</v>
      </c>
      <c r="E48" s="14" t="s">
        <v>1253</v>
      </c>
      <c r="G48" s="31" t="str">
        <f t="shared" si="0"/>
        <v>Сигнал</v>
      </c>
      <c r="H48" s="31" t="s">
        <v>1262</v>
      </c>
      <c r="I48" s="31" t="s">
        <v>4528</v>
      </c>
      <c r="J48" s="31" t="str">
        <f t="shared" si="30"/>
        <v>DCS_DO_01</v>
      </c>
      <c r="K48" s="14" t="s">
        <v>5866</v>
      </c>
      <c r="M48" s="31" t="s">
        <v>1511</v>
      </c>
      <c r="N48" s="31" t="s">
        <v>1261</v>
      </c>
      <c r="O48" s="31" t="s">
        <v>1320</v>
      </c>
      <c r="P48" s="31" t="s">
        <v>61</v>
      </c>
      <c r="Q48" s="31" t="s">
        <v>647</v>
      </c>
      <c r="R48" s="31">
        <v>17</v>
      </c>
      <c r="S48" s="31">
        <v>18</v>
      </c>
      <c r="T48" s="31" t="s">
        <v>62</v>
      </c>
      <c r="U48" s="31" t="str">
        <f t="shared" si="29"/>
        <v>30</v>
      </c>
      <c r="V48" s="14" t="str">
        <f t="shared" si="31"/>
        <v>AVK 2,5 A, AVK 2,5 A</v>
      </c>
      <c r="W48" s="31" t="str">
        <f t="shared" si="3"/>
        <v/>
      </c>
      <c r="X48" s="14" t="str">
        <f t="shared" si="4"/>
        <v/>
      </c>
      <c r="Y48" s="31" t="str">
        <f t="shared" si="5"/>
        <v>O1011203</v>
      </c>
      <c r="Z48" s="31" t="str">
        <f t="shared" si="6"/>
        <v>TUA711-DOR32</v>
      </c>
      <c r="AA48" s="14" t="str">
        <f t="shared" si="7"/>
        <v>17-SC-DCS-002/O1011203/ 17-MC-DCS-002</v>
      </c>
      <c r="AB48" s="31" t="s">
        <v>64</v>
      </c>
      <c r="AC48" s="31" t="s">
        <v>54</v>
      </c>
      <c r="AD48" s="31" t="s">
        <v>125</v>
      </c>
      <c r="AE48" s="31">
        <v>1</v>
      </c>
      <c r="AF48" s="31" t="s">
        <v>1254</v>
      </c>
      <c r="AG48" s="31" t="s">
        <v>4490</v>
      </c>
      <c r="AH48" s="31">
        <v>4</v>
      </c>
      <c r="AI48" s="31">
        <v>15</v>
      </c>
      <c r="AJ48" s="31" t="s">
        <v>1256</v>
      </c>
      <c r="AK48" s="31">
        <f t="shared" si="32"/>
        <v>32</v>
      </c>
      <c r="AL48" s="31">
        <v>0.25</v>
      </c>
      <c r="AO48" s="31" t="s">
        <v>63</v>
      </c>
      <c r="AP48" s="31" t="s">
        <v>1284</v>
      </c>
      <c r="AQ48" s="14" t="s">
        <v>1283</v>
      </c>
      <c r="AR48" s="31" t="s">
        <v>5716</v>
      </c>
      <c r="AS48" s="31" t="s">
        <v>68</v>
      </c>
      <c r="AT48" s="14" t="s">
        <v>5724</v>
      </c>
      <c r="AU48" s="31" t="s">
        <v>5858</v>
      </c>
      <c r="AV48" s="31" t="s">
        <v>5796</v>
      </c>
      <c r="AW48" s="31" t="s">
        <v>5798</v>
      </c>
      <c r="AX48" s="31" t="s">
        <v>5724</v>
      </c>
      <c r="BK48" s="14" t="str">
        <f t="shared" si="9"/>
        <v/>
      </c>
      <c r="BL48" s="14" t="str">
        <f t="shared" si="10"/>
        <v/>
      </c>
      <c r="BM48" s="14" t="str">
        <f t="shared" si="11"/>
        <v/>
      </c>
      <c r="BN48" s="14"/>
      <c r="BO48" s="14" t="str">
        <f t="shared" si="33"/>
        <v/>
      </c>
      <c r="BP48" s="14" t="str">
        <f t="shared" si="34"/>
        <v/>
      </c>
      <c r="BQ48" s="14"/>
      <c r="BR48" s="14" t="str">
        <f t="shared" si="14"/>
        <v>TS-O-06:17/
O1011203:15A</v>
      </c>
      <c r="BS48" s="14" t="str">
        <f t="shared" si="15"/>
        <v>TS-O-06:18/
O1011203:15C</v>
      </c>
      <c r="BW48" s="31" t="str">
        <f t="shared" si="16"/>
        <v/>
      </c>
      <c r="BX48" s="31" t="str">
        <f t="shared" si="17"/>
        <v/>
      </c>
      <c r="BY48" s="31" t="str">
        <f t="shared" si="18"/>
        <v/>
      </c>
      <c r="BZ48" s="31" t="str">
        <f t="shared" si="19"/>
        <v/>
      </c>
      <c r="CA48" s="31" t="str">
        <f t="shared" si="20"/>
        <v/>
      </c>
      <c r="CB48" s="31" t="str">
        <f t="shared" si="21"/>
        <v/>
      </c>
      <c r="CC48" s="31" t="str">
        <f t="shared" si="22"/>
        <v/>
      </c>
      <c r="CD48" s="31" t="str">
        <f t="shared" si="23"/>
        <v>15A</v>
      </c>
      <c r="CE48" s="31" t="e">
        <f t="shared" ca="1" si="24"/>
        <v>#NAME?</v>
      </c>
      <c r="CF48" s="31" t="e">
        <f t="shared" ca="1" si="25"/>
        <v>#NAME?</v>
      </c>
      <c r="CG48" s="31" t="e">
        <f t="shared" ca="1" si="26"/>
        <v>#NAME?</v>
      </c>
      <c r="CH48" s="31" t="e">
        <f t="shared" ca="1" si="27"/>
        <v>#NAME?</v>
      </c>
      <c r="CI48" s="31" t="e">
        <f t="shared" ca="1" si="28"/>
        <v>#NAME?</v>
      </c>
    </row>
    <row r="49" spans="1:87" s="31" customFormat="1" ht="30" hidden="1" x14ac:dyDescent="0.25">
      <c r="A49" s="9" t="s">
        <v>6099</v>
      </c>
      <c r="B49" s="31" t="s">
        <v>805</v>
      </c>
      <c r="C49" s="31" t="s">
        <v>806</v>
      </c>
      <c r="E49" s="14" t="s">
        <v>212</v>
      </c>
      <c r="F49" s="31" t="s">
        <v>6100</v>
      </c>
      <c r="G49" s="31" t="str">
        <f t="shared" si="0"/>
        <v>Сигнал</v>
      </c>
      <c r="H49" s="31" t="s">
        <v>264</v>
      </c>
      <c r="I49" s="31" t="s">
        <v>4528</v>
      </c>
      <c r="J49" s="31" t="str">
        <f t="shared" si="30"/>
        <v>DCS_AI_01</v>
      </c>
      <c r="K49" s="14" t="s">
        <v>5866</v>
      </c>
      <c r="M49" s="31" t="s">
        <v>778</v>
      </c>
      <c r="N49" s="31" t="s">
        <v>107</v>
      </c>
      <c r="O49" s="31" t="s">
        <v>194</v>
      </c>
      <c r="P49" s="31" t="s">
        <v>390</v>
      </c>
      <c r="Q49" s="31" t="s">
        <v>491</v>
      </c>
      <c r="R49" s="31">
        <v>27</v>
      </c>
      <c r="S49" s="31">
        <v>28</v>
      </c>
      <c r="T49" s="31" t="s">
        <v>62</v>
      </c>
      <c r="U49" s="31" t="str">
        <f t="shared" si="29"/>
        <v>48</v>
      </c>
      <c r="V49" s="14" t="str">
        <f t="shared" si="31"/>
        <v>AVK 2,5 A, AVK 2,5 A</v>
      </c>
      <c r="W49" s="31" t="str">
        <f t="shared" si="3"/>
        <v>O1011003_U10</v>
      </c>
      <c r="X49" s="14" t="str">
        <f t="shared" si="4"/>
        <v>HD5542</v>
      </c>
      <c r="Y49" s="31" t="str">
        <f t="shared" si="5"/>
        <v>O1011003</v>
      </c>
      <c r="Z49" s="31" t="str">
        <f t="shared" si="6"/>
        <v>TUA711-AIO16</v>
      </c>
      <c r="AA49" s="14" t="str">
        <f t="shared" si="7"/>
        <v>17-SC-DCS-002/O1011003/ 17-MC-DCS-008</v>
      </c>
      <c r="AB49" s="31" t="s">
        <v>64</v>
      </c>
      <c r="AC49" s="31" t="s">
        <v>54</v>
      </c>
      <c r="AD49" s="31" t="s">
        <v>125</v>
      </c>
      <c r="AE49" s="31">
        <v>1</v>
      </c>
      <c r="AF49" s="31" t="s">
        <v>126</v>
      </c>
      <c r="AG49" s="31" t="s">
        <v>417</v>
      </c>
      <c r="AH49" s="31">
        <v>4</v>
      </c>
      <c r="AI49" s="31">
        <v>10</v>
      </c>
      <c r="AJ49" s="31" t="s">
        <v>128</v>
      </c>
      <c r="AK49" s="31">
        <f t="shared" si="32"/>
        <v>16</v>
      </c>
      <c r="AL49" s="31" t="s">
        <v>62</v>
      </c>
      <c r="AO49" s="31" t="s">
        <v>63</v>
      </c>
      <c r="AP49" s="31" t="s">
        <v>787</v>
      </c>
      <c r="AQ49" s="31" t="s">
        <v>5937</v>
      </c>
      <c r="AR49" s="31" t="s">
        <v>5716</v>
      </c>
      <c r="AS49" s="31" t="s">
        <v>68</v>
      </c>
      <c r="AT49" s="14" t="s">
        <v>5724</v>
      </c>
      <c r="AU49" s="31" t="s">
        <v>5858</v>
      </c>
      <c r="AX49" s="31" t="s">
        <v>5724</v>
      </c>
      <c r="BA49" s="31">
        <v>0.2</v>
      </c>
      <c r="BC49" s="31">
        <v>0</v>
      </c>
      <c r="BD49" s="31">
        <v>1</v>
      </c>
      <c r="BE49" s="31" t="s">
        <v>5732</v>
      </c>
      <c r="BK49" s="14" t="str">
        <f t="shared" si="9"/>
        <v>TS-O-03:27/
O1011003_U10:3</v>
      </c>
      <c r="BL49" s="14" t="str">
        <f t="shared" si="10"/>
        <v>TS-O-03:28/
O1011003_U10:4</v>
      </c>
      <c r="BM49" s="14" t="str">
        <f t="shared" si="11"/>
        <v/>
      </c>
      <c r="BN49" s="14"/>
      <c r="BO49" s="14" t="str">
        <f t="shared" si="33"/>
        <v>O1011003:10A/
O1011003_U10:5</v>
      </c>
      <c r="BP49" s="14" t="str">
        <f t="shared" si="34"/>
        <v>O1011003:10C/
O1011003_U10:6</v>
      </c>
      <c r="BQ49" s="14"/>
      <c r="BR49" s="14" t="str">
        <f t="shared" si="14"/>
        <v/>
      </c>
      <c r="BS49" s="14" t="str">
        <f t="shared" si="15"/>
        <v/>
      </c>
      <c r="BW49" s="31" t="str">
        <f t="shared" si="16"/>
        <v>10A</v>
      </c>
      <c r="BX49" s="31" t="str">
        <f t="shared" si="17"/>
        <v>10C</v>
      </c>
      <c r="BY49" s="31" t="str">
        <f t="shared" si="18"/>
        <v>3</v>
      </c>
      <c r="BZ49" s="31" t="str">
        <f t="shared" si="19"/>
        <v>4</v>
      </c>
      <c r="CA49" s="31" t="str">
        <f t="shared" si="20"/>
        <v/>
      </c>
      <c r="CB49" s="31" t="str">
        <f t="shared" si="21"/>
        <v>5</v>
      </c>
      <c r="CC49" s="31" t="str">
        <f t="shared" si="22"/>
        <v>6</v>
      </c>
      <c r="CD49" s="31" t="str">
        <f t="shared" si="23"/>
        <v/>
      </c>
      <c r="CE49" s="31" t="str">
        <f t="shared" si="24"/>
        <v/>
      </c>
      <c r="CF49" s="31" t="e">
        <f t="shared" ca="1" si="25"/>
        <v>#NAME?</v>
      </c>
      <c r="CG49" s="31" t="e">
        <f t="shared" ca="1" si="26"/>
        <v>#NAME?</v>
      </c>
      <c r="CH49" s="31" t="e">
        <f t="shared" ca="1" si="27"/>
        <v>#NAME?</v>
      </c>
      <c r="CI49" s="31" t="e">
        <f t="shared" ca="1" si="28"/>
        <v>#NAME?</v>
      </c>
    </row>
    <row r="50" spans="1:87" s="31" customFormat="1" ht="30" hidden="1" x14ac:dyDescent="0.25">
      <c r="A50" s="9" t="s">
        <v>4493</v>
      </c>
      <c r="B50" s="31" t="s">
        <v>805</v>
      </c>
      <c r="C50" s="31" t="s">
        <v>1546</v>
      </c>
      <c r="E50" s="14" t="s">
        <v>1253</v>
      </c>
      <c r="G50" s="31" t="str">
        <f t="shared" si="0"/>
        <v>Сигнал</v>
      </c>
      <c r="H50" s="31" t="s">
        <v>1262</v>
      </c>
      <c r="I50" s="31" t="s">
        <v>4528</v>
      </c>
      <c r="J50" s="31" t="str">
        <f t="shared" si="30"/>
        <v>DCS_DO_01</v>
      </c>
      <c r="K50" s="14" t="s">
        <v>5866</v>
      </c>
      <c r="M50" s="31" t="s">
        <v>1531</v>
      </c>
      <c r="N50" s="31" t="s">
        <v>1261</v>
      </c>
      <c r="O50" s="31" t="s">
        <v>1320</v>
      </c>
      <c r="P50" s="31" t="s">
        <v>61</v>
      </c>
      <c r="Q50" s="31" t="s">
        <v>893</v>
      </c>
      <c r="R50" s="31">
        <v>17</v>
      </c>
      <c r="S50" s="31">
        <v>18</v>
      </c>
      <c r="T50" s="31" t="s">
        <v>62</v>
      </c>
      <c r="U50" s="31" t="str">
        <f t="shared" si="29"/>
        <v>30</v>
      </c>
      <c r="V50" s="14" t="str">
        <f t="shared" si="31"/>
        <v>AVK 2,5 A, AVK 2,5 A</v>
      </c>
      <c r="W50" s="31" t="str">
        <f t="shared" si="3"/>
        <v/>
      </c>
      <c r="X50" s="14" t="str">
        <f t="shared" si="4"/>
        <v/>
      </c>
      <c r="Y50" s="31" t="str">
        <f t="shared" si="5"/>
        <v>O1011203</v>
      </c>
      <c r="Z50" s="31" t="str">
        <f t="shared" si="6"/>
        <v>TUA711-DOR32</v>
      </c>
      <c r="AA50" s="14" t="str">
        <f t="shared" si="7"/>
        <v>17-SC-DCS-002/O1011203/ 17-MC-DCS-002</v>
      </c>
      <c r="AB50" s="31" t="s">
        <v>64</v>
      </c>
      <c r="AC50" s="31" t="s">
        <v>54</v>
      </c>
      <c r="AD50" s="31" t="s">
        <v>125</v>
      </c>
      <c r="AE50" s="31">
        <v>1</v>
      </c>
      <c r="AF50" s="31" t="s">
        <v>1254</v>
      </c>
      <c r="AG50" s="31" t="s">
        <v>4490</v>
      </c>
      <c r="AH50" s="31">
        <v>4</v>
      </c>
      <c r="AI50" s="31">
        <v>26</v>
      </c>
      <c r="AJ50" s="31" t="s">
        <v>1256</v>
      </c>
      <c r="AK50" s="31">
        <f t="shared" si="32"/>
        <v>32</v>
      </c>
      <c r="AL50" s="31">
        <v>0.25</v>
      </c>
      <c r="AO50" s="31" t="s">
        <v>63</v>
      </c>
      <c r="AP50" s="31" t="s">
        <v>1284</v>
      </c>
      <c r="AQ50" s="14" t="s">
        <v>1283</v>
      </c>
      <c r="AR50" s="31" t="s">
        <v>5716</v>
      </c>
      <c r="AS50" s="31" t="s">
        <v>68</v>
      </c>
      <c r="AT50" s="14" t="s">
        <v>5724</v>
      </c>
      <c r="AU50" s="31" t="s">
        <v>5858</v>
      </c>
      <c r="AV50" s="31" t="s">
        <v>5796</v>
      </c>
      <c r="AW50" s="31" t="s">
        <v>5798</v>
      </c>
      <c r="AX50" s="31" t="s">
        <v>5724</v>
      </c>
      <c r="BK50" s="14" t="str">
        <f t="shared" si="9"/>
        <v/>
      </c>
      <c r="BL50" s="14" t="str">
        <f t="shared" si="10"/>
        <v/>
      </c>
      <c r="BM50" s="14" t="str">
        <f t="shared" si="11"/>
        <v/>
      </c>
      <c r="BN50" s="14"/>
      <c r="BO50" s="14" t="str">
        <f t="shared" si="33"/>
        <v/>
      </c>
      <c r="BP50" s="14" t="str">
        <f t="shared" si="34"/>
        <v/>
      </c>
      <c r="BQ50" s="14"/>
      <c r="BR50" s="14" t="str">
        <f t="shared" si="14"/>
        <v>TS-P-01:17/
O1011203:26A</v>
      </c>
      <c r="BS50" s="14" t="str">
        <f t="shared" si="15"/>
        <v>TS-P-01:18/
O1011203:26C</v>
      </c>
      <c r="BW50" s="31" t="str">
        <f t="shared" si="16"/>
        <v/>
      </c>
      <c r="BX50" s="31" t="str">
        <f t="shared" si="17"/>
        <v/>
      </c>
      <c r="BY50" s="31" t="str">
        <f t="shared" si="18"/>
        <v/>
      </c>
      <c r="BZ50" s="31" t="str">
        <f t="shared" si="19"/>
        <v/>
      </c>
      <c r="CA50" s="31" t="str">
        <f t="shared" si="20"/>
        <v/>
      </c>
      <c r="CB50" s="31" t="str">
        <f t="shared" si="21"/>
        <v/>
      </c>
      <c r="CC50" s="31" t="str">
        <f t="shared" si="22"/>
        <v/>
      </c>
      <c r="CD50" s="31" t="str">
        <f t="shared" si="23"/>
        <v>26A</v>
      </c>
      <c r="CE50" s="31" t="e">
        <f t="shared" ca="1" si="24"/>
        <v>#NAME?</v>
      </c>
      <c r="CF50" s="31" t="e">
        <f t="shared" ca="1" si="25"/>
        <v>#NAME?</v>
      </c>
      <c r="CG50" s="31" t="e">
        <f t="shared" ca="1" si="26"/>
        <v>#NAME?</v>
      </c>
      <c r="CH50" s="31" t="e">
        <f t="shared" ca="1" si="27"/>
        <v>#NAME?</v>
      </c>
      <c r="CI50" s="31" t="e">
        <f t="shared" ca="1" si="28"/>
        <v>#NAME?</v>
      </c>
    </row>
    <row r="51" spans="1:87" s="31" customFormat="1" ht="30" hidden="1" x14ac:dyDescent="0.25">
      <c r="A51" s="9" t="s">
        <v>6099</v>
      </c>
      <c r="B51" s="31" t="s">
        <v>814</v>
      </c>
      <c r="C51" s="31" t="s">
        <v>815</v>
      </c>
      <c r="E51" s="14" t="s">
        <v>835</v>
      </c>
      <c r="F51" s="31" t="s">
        <v>6100</v>
      </c>
      <c r="G51" s="31" t="str">
        <f t="shared" si="0"/>
        <v>Сигнал</v>
      </c>
      <c r="H51" s="31" t="s">
        <v>817</v>
      </c>
      <c r="I51" s="31" t="s">
        <v>4528</v>
      </c>
      <c r="J51" s="31" t="str">
        <f t="shared" si="30"/>
        <v>DCS_AI_03</v>
      </c>
      <c r="K51" s="14" t="s">
        <v>5866</v>
      </c>
      <c r="L51" s="31" t="s">
        <v>838</v>
      </c>
      <c r="M51" s="31" t="s">
        <v>778</v>
      </c>
      <c r="N51" s="31" t="s">
        <v>107</v>
      </c>
      <c r="O51" s="31" t="s">
        <v>544</v>
      </c>
      <c r="P51" s="31" t="s">
        <v>390</v>
      </c>
      <c r="Q51" s="31" t="s">
        <v>491</v>
      </c>
      <c r="R51" s="31">
        <v>35</v>
      </c>
      <c r="S51" s="31">
        <v>36</v>
      </c>
      <c r="T51" s="31" t="s">
        <v>62</v>
      </c>
      <c r="U51" s="31" t="str">
        <f t="shared" si="29"/>
        <v>48</v>
      </c>
      <c r="V51" s="14" t="str">
        <f t="shared" si="31"/>
        <v>AVK 2,5 A, AVK 2,5 A</v>
      </c>
      <c r="W51" s="31" t="str">
        <f t="shared" si="3"/>
        <v>O1011002_U9</v>
      </c>
      <c r="X51" s="14" t="str">
        <f t="shared" si="4"/>
        <v>HD5542</v>
      </c>
      <c r="Y51" s="31" t="str">
        <f t="shared" si="5"/>
        <v>O1011002</v>
      </c>
      <c r="Z51" s="31" t="str">
        <f t="shared" si="6"/>
        <v>TUA711-AIO16</v>
      </c>
      <c r="AA51" s="14" t="str">
        <f t="shared" si="7"/>
        <v>17-SC-DCS-002/O1011002/ 17-MC-DCS-008</v>
      </c>
      <c r="AB51" s="31" t="s">
        <v>64</v>
      </c>
      <c r="AC51" s="31" t="s">
        <v>54</v>
      </c>
      <c r="AD51" s="31" t="s">
        <v>125</v>
      </c>
      <c r="AE51" s="31">
        <v>1</v>
      </c>
      <c r="AF51" s="31" t="s">
        <v>126</v>
      </c>
      <c r="AG51" s="31" t="s">
        <v>388</v>
      </c>
      <c r="AH51" s="31">
        <v>3</v>
      </c>
      <c r="AI51" s="31">
        <v>9</v>
      </c>
      <c r="AJ51" s="31" t="s">
        <v>128</v>
      </c>
      <c r="AK51" s="31">
        <f t="shared" si="32"/>
        <v>16</v>
      </c>
      <c r="AL51" s="31" t="s">
        <v>62</v>
      </c>
      <c r="AO51" s="31" t="s">
        <v>63</v>
      </c>
      <c r="AP51" s="31" t="s">
        <v>816</v>
      </c>
      <c r="AQ51" s="31" t="s">
        <v>5938</v>
      </c>
      <c r="AR51" s="31" t="s">
        <v>5716</v>
      </c>
      <c r="AS51" s="31" t="s">
        <v>68</v>
      </c>
      <c r="AT51" s="14" t="s">
        <v>5724</v>
      </c>
      <c r="AU51" s="31" t="s">
        <v>5858</v>
      </c>
      <c r="AX51" s="31" t="s">
        <v>5724</v>
      </c>
      <c r="BC51" s="31">
        <v>0</v>
      </c>
      <c r="BD51" s="31">
        <v>20</v>
      </c>
      <c r="BE51" s="31" t="s">
        <v>5734</v>
      </c>
      <c r="BK51" s="14" t="str">
        <f t="shared" si="9"/>
        <v>TS-O-03:35/
O1011002_U9:1</v>
      </c>
      <c r="BL51" s="14" t="str">
        <f t="shared" si="10"/>
        <v>TS-O-03:36/
O1011002_U9:2</v>
      </c>
      <c r="BM51" s="14" t="str">
        <f t="shared" si="11"/>
        <v/>
      </c>
      <c r="BN51" s="14"/>
      <c r="BO51" s="14" t="str">
        <f t="shared" si="33"/>
        <v>O1011002:9A/
O1011002_U9:5</v>
      </c>
      <c r="BP51" s="14" t="str">
        <f t="shared" si="34"/>
        <v>O1011002:9C/
O1011002_U9:6</v>
      </c>
      <c r="BQ51" s="14"/>
      <c r="BR51" s="14" t="str">
        <f t="shared" si="14"/>
        <v/>
      </c>
      <c r="BS51" s="14" t="str">
        <f t="shared" si="15"/>
        <v/>
      </c>
      <c r="BW51" s="31" t="str">
        <f t="shared" si="16"/>
        <v>9A</v>
      </c>
      <c r="BX51" s="31" t="str">
        <f t="shared" si="17"/>
        <v>9C</v>
      </c>
      <c r="BY51" s="31" t="str">
        <f t="shared" si="18"/>
        <v>1</v>
      </c>
      <c r="BZ51" s="31" t="str">
        <f t="shared" si="19"/>
        <v>2</v>
      </c>
      <c r="CA51" s="31" t="str">
        <f t="shared" si="20"/>
        <v/>
      </c>
      <c r="CB51" s="31" t="str">
        <f t="shared" si="21"/>
        <v>5</v>
      </c>
      <c r="CC51" s="31" t="str">
        <f t="shared" si="22"/>
        <v>6</v>
      </c>
      <c r="CD51" s="31" t="str">
        <f t="shared" si="23"/>
        <v/>
      </c>
      <c r="CE51" s="31" t="str">
        <f t="shared" si="24"/>
        <v/>
      </c>
      <c r="CF51" s="31" t="e">
        <f t="shared" ca="1" si="25"/>
        <v>#NAME?</v>
      </c>
      <c r="CG51" s="31" t="e">
        <f t="shared" ca="1" si="26"/>
        <v>#NAME?</v>
      </c>
      <c r="CH51" s="31" t="e">
        <f t="shared" ca="1" si="27"/>
        <v>#NAME?</v>
      </c>
      <c r="CI51" s="31" t="e">
        <f t="shared" ca="1" si="28"/>
        <v>#NAME?</v>
      </c>
    </row>
    <row r="52" spans="1:87" s="31" customFormat="1" ht="30" hidden="1" x14ac:dyDescent="0.25">
      <c r="A52" s="9" t="s">
        <v>6099</v>
      </c>
      <c r="B52" s="31" t="s">
        <v>814</v>
      </c>
      <c r="C52" s="31" t="s">
        <v>818</v>
      </c>
      <c r="E52" s="14" t="s">
        <v>835</v>
      </c>
      <c r="F52" s="31" t="s">
        <v>6100</v>
      </c>
      <c r="G52" s="31" t="str">
        <f t="shared" si="0"/>
        <v>Сигнал</v>
      </c>
      <c r="H52" s="31" t="s">
        <v>817</v>
      </c>
      <c r="I52" s="31" t="s">
        <v>4528</v>
      </c>
      <c r="J52" s="31" t="str">
        <f t="shared" si="30"/>
        <v>DCS_AI_03</v>
      </c>
      <c r="K52" s="14" t="s">
        <v>5866</v>
      </c>
      <c r="L52" s="31" t="s">
        <v>838</v>
      </c>
      <c r="M52" s="31" t="s">
        <v>778</v>
      </c>
      <c r="N52" s="31" t="s">
        <v>107</v>
      </c>
      <c r="O52" s="31" t="s">
        <v>547</v>
      </c>
      <c r="P52" s="31" t="s">
        <v>390</v>
      </c>
      <c r="Q52" s="31" t="s">
        <v>491</v>
      </c>
      <c r="R52" s="31">
        <v>37</v>
      </c>
      <c r="S52" s="31">
        <v>38</v>
      </c>
      <c r="T52" s="31" t="s">
        <v>62</v>
      </c>
      <c r="U52" s="31" t="str">
        <f t="shared" si="29"/>
        <v>48</v>
      </c>
      <c r="V52" s="14" t="str">
        <f t="shared" si="31"/>
        <v>AVK 2,5 A, AVK 2,5 A</v>
      </c>
      <c r="W52" s="31" t="str">
        <f t="shared" si="3"/>
        <v>O1011003_U13</v>
      </c>
      <c r="X52" s="14" t="str">
        <f t="shared" si="4"/>
        <v>HD5542</v>
      </c>
      <c r="Y52" s="31" t="str">
        <f t="shared" si="5"/>
        <v>O1011003</v>
      </c>
      <c r="Z52" s="31" t="str">
        <f t="shared" si="6"/>
        <v>TUA711-AIO16</v>
      </c>
      <c r="AA52" s="14" t="str">
        <f t="shared" si="7"/>
        <v>17-SC-DCS-002/O1011003/ 17-MC-DCS-008</v>
      </c>
      <c r="AB52" s="31" t="s">
        <v>64</v>
      </c>
      <c r="AC52" s="31" t="s">
        <v>54</v>
      </c>
      <c r="AD52" s="31" t="s">
        <v>125</v>
      </c>
      <c r="AE52" s="31">
        <v>1</v>
      </c>
      <c r="AF52" s="31" t="s">
        <v>126</v>
      </c>
      <c r="AG52" s="31" t="s">
        <v>417</v>
      </c>
      <c r="AH52" s="31">
        <v>4</v>
      </c>
      <c r="AI52" s="31">
        <v>13</v>
      </c>
      <c r="AJ52" s="31" t="s">
        <v>128</v>
      </c>
      <c r="AK52" s="31">
        <f t="shared" si="32"/>
        <v>16</v>
      </c>
      <c r="AL52" s="31" t="s">
        <v>62</v>
      </c>
      <c r="AO52" s="31" t="s">
        <v>63</v>
      </c>
      <c r="AP52" s="31" t="s">
        <v>816</v>
      </c>
      <c r="AQ52" s="31" t="s">
        <v>5939</v>
      </c>
      <c r="AR52" s="31" t="s">
        <v>5716</v>
      </c>
      <c r="AS52" s="31" t="s">
        <v>68</v>
      </c>
      <c r="AT52" s="14" t="s">
        <v>5724</v>
      </c>
      <c r="AU52" s="31" t="s">
        <v>5858</v>
      </c>
      <c r="AX52" s="31" t="s">
        <v>5724</v>
      </c>
      <c r="BC52" s="31">
        <v>0</v>
      </c>
      <c r="BD52" s="31">
        <v>20</v>
      </c>
      <c r="BE52" s="31" t="s">
        <v>5734</v>
      </c>
      <c r="BK52" s="14" t="str">
        <f t="shared" si="9"/>
        <v>TS-O-03:37/
O1011003_U13:1</v>
      </c>
      <c r="BL52" s="14" t="str">
        <f t="shared" si="10"/>
        <v>TS-O-03:38/
O1011003_U13:2</v>
      </c>
      <c r="BM52" s="14" t="str">
        <f t="shared" si="11"/>
        <v/>
      </c>
      <c r="BN52" s="14"/>
      <c r="BO52" s="14" t="str">
        <f t="shared" si="33"/>
        <v>O1011003:13A/
O1011003_U13:5</v>
      </c>
      <c r="BP52" s="14" t="str">
        <f t="shared" si="34"/>
        <v>O1011003:13C/
O1011003_U13:6</v>
      </c>
      <c r="BQ52" s="14"/>
      <c r="BR52" s="14" t="str">
        <f t="shared" si="14"/>
        <v/>
      </c>
      <c r="BS52" s="14" t="str">
        <f t="shared" si="15"/>
        <v/>
      </c>
      <c r="BW52" s="31" t="str">
        <f t="shared" si="16"/>
        <v>13A</v>
      </c>
      <c r="BX52" s="31" t="str">
        <f t="shared" si="17"/>
        <v>13C</v>
      </c>
      <c r="BY52" s="31" t="str">
        <f t="shared" si="18"/>
        <v>1</v>
      </c>
      <c r="BZ52" s="31" t="str">
        <f t="shared" si="19"/>
        <v>2</v>
      </c>
      <c r="CA52" s="31" t="str">
        <f t="shared" si="20"/>
        <v/>
      </c>
      <c r="CB52" s="31" t="str">
        <f t="shared" si="21"/>
        <v>5</v>
      </c>
      <c r="CC52" s="31" t="str">
        <f t="shared" si="22"/>
        <v>6</v>
      </c>
      <c r="CD52" s="31" t="str">
        <f t="shared" si="23"/>
        <v/>
      </c>
      <c r="CE52" s="31" t="str">
        <f t="shared" si="24"/>
        <v/>
      </c>
      <c r="CF52" s="31" t="e">
        <f t="shared" ca="1" si="25"/>
        <v>#NAME?</v>
      </c>
      <c r="CG52" s="31" t="e">
        <f t="shared" ca="1" si="26"/>
        <v>#NAME?</v>
      </c>
      <c r="CH52" s="31" t="e">
        <f t="shared" ca="1" si="27"/>
        <v>#NAME?</v>
      </c>
      <c r="CI52" s="31" t="e">
        <f t="shared" ca="1" si="28"/>
        <v>#NAME?</v>
      </c>
    </row>
    <row r="53" spans="1:87" s="31" customFormat="1" ht="30" hidden="1" x14ac:dyDescent="0.25">
      <c r="A53" s="9" t="s">
        <v>6099</v>
      </c>
      <c r="B53" s="31" t="s">
        <v>814</v>
      </c>
      <c r="C53" s="31" t="s">
        <v>819</v>
      </c>
      <c r="E53" s="14" t="s">
        <v>835</v>
      </c>
      <c r="F53" s="31" t="s">
        <v>6100</v>
      </c>
      <c r="G53" s="31" t="str">
        <f t="shared" si="0"/>
        <v>Сигнал</v>
      </c>
      <c r="H53" s="31" t="s">
        <v>817</v>
      </c>
      <c r="I53" s="31" t="s">
        <v>4528</v>
      </c>
      <c r="J53" s="31" t="str">
        <f t="shared" si="30"/>
        <v>DCS_AI_03</v>
      </c>
      <c r="K53" s="14" t="s">
        <v>5866</v>
      </c>
      <c r="L53" s="31" t="s">
        <v>838</v>
      </c>
      <c r="M53" s="31" t="s">
        <v>778</v>
      </c>
      <c r="N53" s="31" t="s">
        <v>107</v>
      </c>
      <c r="O53" s="31" t="s">
        <v>820</v>
      </c>
      <c r="P53" s="31" t="s">
        <v>390</v>
      </c>
      <c r="Q53" s="31" t="s">
        <v>491</v>
      </c>
      <c r="R53" s="31">
        <v>39</v>
      </c>
      <c r="S53" s="31">
        <v>40</v>
      </c>
      <c r="T53" s="31" t="s">
        <v>62</v>
      </c>
      <c r="U53" s="31" t="str">
        <f t="shared" si="29"/>
        <v>48</v>
      </c>
      <c r="V53" s="14" t="str">
        <f t="shared" si="31"/>
        <v>AVK 2,5 A, AVK 2,5 A</v>
      </c>
      <c r="W53" s="31" t="str">
        <f t="shared" si="3"/>
        <v>O1011003_U14</v>
      </c>
      <c r="X53" s="14" t="str">
        <f t="shared" si="4"/>
        <v>HD5542</v>
      </c>
      <c r="Y53" s="31" t="str">
        <f t="shared" si="5"/>
        <v>O1011003</v>
      </c>
      <c r="Z53" s="31" t="str">
        <f t="shared" si="6"/>
        <v>TUA711-AIO16</v>
      </c>
      <c r="AA53" s="14" t="str">
        <f t="shared" si="7"/>
        <v>17-SC-DCS-002/O1011003/ 17-MC-DCS-008</v>
      </c>
      <c r="AB53" s="31" t="s">
        <v>64</v>
      </c>
      <c r="AC53" s="31" t="s">
        <v>54</v>
      </c>
      <c r="AD53" s="31" t="s">
        <v>125</v>
      </c>
      <c r="AE53" s="31">
        <v>1</v>
      </c>
      <c r="AF53" s="31" t="s">
        <v>126</v>
      </c>
      <c r="AG53" s="31" t="s">
        <v>417</v>
      </c>
      <c r="AH53" s="31">
        <v>4</v>
      </c>
      <c r="AI53" s="31">
        <v>14</v>
      </c>
      <c r="AJ53" s="31" t="s">
        <v>128</v>
      </c>
      <c r="AK53" s="31">
        <f t="shared" si="32"/>
        <v>16</v>
      </c>
      <c r="AL53" s="31" t="s">
        <v>62</v>
      </c>
      <c r="AO53" s="31" t="s">
        <v>63</v>
      </c>
      <c r="AP53" s="31" t="s">
        <v>816</v>
      </c>
      <c r="AQ53" s="31" t="s">
        <v>5937</v>
      </c>
      <c r="AR53" s="31" t="s">
        <v>5716</v>
      </c>
      <c r="AS53" s="31" t="s">
        <v>68</v>
      </c>
      <c r="AT53" s="14" t="s">
        <v>5724</v>
      </c>
      <c r="AU53" s="31" t="s">
        <v>5858</v>
      </c>
      <c r="AX53" s="31" t="s">
        <v>5724</v>
      </c>
      <c r="BC53" s="31">
        <v>0</v>
      </c>
      <c r="BD53" s="31">
        <v>20</v>
      </c>
      <c r="BE53" s="31" t="s">
        <v>5734</v>
      </c>
      <c r="BK53" s="14" t="str">
        <f t="shared" si="9"/>
        <v>TS-O-03:39/
O1011003_U14:1</v>
      </c>
      <c r="BL53" s="14" t="str">
        <f t="shared" si="10"/>
        <v>TS-O-03:40/
O1011003_U14:2</v>
      </c>
      <c r="BM53" s="14" t="str">
        <f t="shared" si="11"/>
        <v/>
      </c>
      <c r="BN53" s="14"/>
      <c r="BO53" s="14" t="str">
        <f t="shared" si="33"/>
        <v>O1011003:14A/
O1011003_U14:5</v>
      </c>
      <c r="BP53" s="14" t="str">
        <f t="shared" si="34"/>
        <v>O1011003:14C/
O1011003_U14:6</v>
      </c>
      <c r="BQ53" s="14"/>
      <c r="BR53" s="14" t="str">
        <f t="shared" si="14"/>
        <v/>
      </c>
      <c r="BS53" s="14" t="str">
        <f t="shared" si="15"/>
        <v/>
      </c>
      <c r="BW53" s="31" t="str">
        <f t="shared" si="16"/>
        <v>14A</v>
      </c>
      <c r="BX53" s="31" t="str">
        <f t="shared" si="17"/>
        <v>14C</v>
      </c>
      <c r="BY53" s="31" t="str">
        <f t="shared" si="18"/>
        <v>1</v>
      </c>
      <c r="BZ53" s="31" t="str">
        <f t="shared" si="19"/>
        <v>2</v>
      </c>
      <c r="CA53" s="31" t="str">
        <f t="shared" si="20"/>
        <v/>
      </c>
      <c r="CB53" s="31" t="str">
        <f t="shared" si="21"/>
        <v>5</v>
      </c>
      <c r="CC53" s="31" t="str">
        <f t="shared" si="22"/>
        <v>6</v>
      </c>
      <c r="CD53" s="31" t="str">
        <f t="shared" si="23"/>
        <v/>
      </c>
      <c r="CE53" s="31" t="str">
        <f t="shared" si="24"/>
        <v/>
      </c>
      <c r="CF53" s="31" t="e">
        <f t="shared" ca="1" si="25"/>
        <v>#NAME?</v>
      </c>
      <c r="CG53" s="31" t="e">
        <f t="shared" ca="1" si="26"/>
        <v>#NAME?</v>
      </c>
      <c r="CH53" s="31" t="e">
        <f t="shared" ca="1" si="27"/>
        <v>#NAME?</v>
      </c>
      <c r="CI53" s="31" t="e">
        <f t="shared" ca="1" si="28"/>
        <v>#NAME?</v>
      </c>
    </row>
    <row r="54" spans="1:87" s="31" customFormat="1" ht="30" hidden="1" x14ac:dyDescent="0.25">
      <c r="A54" s="9" t="s">
        <v>6099</v>
      </c>
      <c r="B54" s="31" t="s">
        <v>814</v>
      </c>
      <c r="C54" s="31" t="s">
        <v>821</v>
      </c>
      <c r="E54" s="14" t="s">
        <v>835</v>
      </c>
      <c r="F54" s="31" t="s">
        <v>6100</v>
      </c>
      <c r="G54" s="31" t="str">
        <f t="shared" si="0"/>
        <v>Сигнал</v>
      </c>
      <c r="H54" s="31" t="s">
        <v>817</v>
      </c>
      <c r="I54" s="31" t="s">
        <v>4528</v>
      </c>
      <c r="J54" s="31" t="str">
        <f t="shared" si="30"/>
        <v>DCS_AI_03</v>
      </c>
      <c r="K54" s="14" t="s">
        <v>5866</v>
      </c>
      <c r="L54" s="31" t="s">
        <v>838</v>
      </c>
      <c r="M54" s="31" t="s">
        <v>778</v>
      </c>
      <c r="N54" s="31" t="s">
        <v>107</v>
      </c>
      <c r="O54" s="31" t="s">
        <v>822</v>
      </c>
      <c r="P54" s="31" t="s">
        <v>390</v>
      </c>
      <c r="Q54" s="31" t="s">
        <v>491</v>
      </c>
      <c r="R54" s="31">
        <v>41</v>
      </c>
      <c r="S54" s="31">
        <v>42</v>
      </c>
      <c r="T54" s="31" t="s">
        <v>62</v>
      </c>
      <c r="U54" s="31" t="str">
        <f t="shared" si="29"/>
        <v>48</v>
      </c>
      <c r="V54" s="14" t="str">
        <f t="shared" si="31"/>
        <v>AVK 2,5 A, AVK 2,5 A</v>
      </c>
      <c r="W54" s="31" t="str">
        <f t="shared" si="3"/>
        <v>O1011004_U3</v>
      </c>
      <c r="X54" s="14" t="str">
        <f t="shared" si="4"/>
        <v>HD5542</v>
      </c>
      <c r="Y54" s="31" t="str">
        <f t="shared" si="5"/>
        <v>O1011004</v>
      </c>
      <c r="Z54" s="31" t="str">
        <f t="shared" si="6"/>
        <v>TUA711-AIO16</v>
      </c>
      <c r="AA54" s="14" t="str">
        <f t="shared" si="7"/>
        <v>17-SC-DCS-002/O1011004/ 17-MC-DCS-008</v>
      </c>
      <c r="AB54" s="31" t="s">
        <v>64</v>
      </c>
      <c r="AC54" s="31" t="s">
        <v>54</v>
      </c>
      <c r="AD54" s="31" t="s">
        <v>125</v>
      </c>
      <c r="AE54" s="31">
        <v>1</v>
      </c>
      <c r="AF54" s="31" t="s">
        <v>126</v>
      </c>
      <c r="AG54" s="31" t="s">
        <v>777</v>
      </c>
      <c r="AH54" s="31">
        <v>5</v>
      </c>
      <c r="AI54" s="31">
        <v>3</v>
      </c>
      <c r="AJ54" s="31" t="s">
        <v>128</v>
      </c>
      <c r="AK54" s="31">
        <f t="shared" si="32"/>
        <v>16</v>
      </c>
      <c r="AL54" s="31" t="s">
        <v>62</v>
      </c>
      <c r="AO54" s="31" t="s">
        <v>63</v>
      </c>
      <c r="AP54" s="31" t="s">
        <v>816</v>
      </c>
      <c r="AQ54" s="31" t="s">
        <v>5940</v>
      </c>
      <c r="AR54" s="31" t="s">
        <v>5716</v>
      </c>
      <c r="AS54" s="31" t="s">
        <v>68</v>
      </c>
      <c r="AT54" s="14" t="s">
        <v>5724</v>
      </c>
      <c r="AU54" s="31" t="s">
        <v>5858</v>
      </c>
      <c r="AX54" s="31" t="s">
        <v>5724</v>
      </c>
      <c r="BC54" s="31">
        <v>0</v>
      </c>
      <c r="BD54" s="31">
        <v>20</v>
      </c>
      <c r="BE54" s="31" t="s">
        <v>5734</v>
      </c>
      <c r="BK54" s="14" t="str">
        <f t="shared" si="9"/>
        <v>TS-O-03:41/
O1011004_U3:1</v>
      </c>
      <c r="BL54" s="14" t="str">
        <f t="shared" si="10"/>
        <v>TS-O-03:42/
O1011004_U3:2</v>
      </c>
      <c r="BM54" s="14" t="str">
        <f t="shared" si="11"/>
        <v/>
      </c>
      <c r="BN54" s="14"/>
      <c r="BO54" s="14" t="str">
        <f t="shared" si="33"/>
        <v>O1011004:3A/
O1011004_U3:5</v>
      </c>
      <c r="BP54" s="14" t="str">
        <f t="shared" si="34"/>
        <v>O1011004:3C/
O1011004_U3:6</v>
      </c>
      <c r="BQ54" s="14"/>
      <c r="BR54" s="14" t="str">
        <f t="shared" si="14"/>
        <v/>
      </c>
      <c r="BS54" s="14" t="str">
        <f t="shared" si="15"/>
        <v/>
      </c>
      <c r="BW54" s="31" t="str">
        <f t="shared" si="16"/>
        <v>3A</v>
      </c>
      <c r="BX54" s="31" t="str">
        <f t="shared" si="17"/>
        <v>3C</v>
      </c>
      <c r="BY54" s="31" t="str">
        <f t="shared" si="18"/>
        <v>1</v>
      </c>
      <c r="BZ54" s="31" t="str">
        <f t="shared" si="19"/>
        <v>2</v>
      </c>
      <c r="CA54" s="31" t="str">
        <f t="shared" si="20"/>
        <v/>
      </c>
      <c r="CB54" s="31" t="str">
        <f t="shared" si="21"/>
        <v>5</v>
      </c>
      <c r="CC54" s="31" t="str">
        <f t="shared" si="22"/>
        <v>6</v>
      </c>
      <c r="CD54" s="31" t="str">
        <f t="shared" si="23"/>
        <v/>
      </c>
      <c r="CE54" s="31" t="str">
        <f t="shared" si="24"/>
        <v/>
      </c>
      <c r="CF54" s="31" t="e">
        <f t="shared" ca="1" si="25"/>
        <v>#NAME?</v>
      </c>
      <c r="CG54" s="31" t="e">
        <f t="shared" ca="1" si="26"/>
        <v>#NAME?</v>
      </c>
      <c r="CH54" s="31" t="e">
        <f t="shared" ca="1" si="27"/>
        <v>#NAME?</v>
      </c>
      <c r="CI54" s="31" t="e">
        <f t="shared" ca="1" si="28"/>
        <v>#NAME?</v>
      </c>
    </row>
    <row r="55" spans="1:87" s="31" customFormat="1" ht="30" hidden="1" x14ac:dyDescent="0.25">
      <c r="A55" s="9" t="s">
        <v>4493</v>
      </c>
      <c r="B55" s="31" t="s">
        <v>814</v>
      </c>
      <c r="C55" s="31" t="s">
        <v>1547</v>
      </c>
      <c r="E55" s="14" t="s">
        <v>1253</v>
      </c>
      <c r="G55" s="31" t="str">
        <f t="shared" si="0"/>
        <v>Сигнал</v>
      </c>
      <c r="H55" s="31" t="s">
        <v>1262</v>
      </c>
      <c r="I55" s="31" t="s">
        <v>4528</v>
      </c>
      <c r="J55" s="31" t="str">
        <f t="shared" si="30"/>
        <v>DCS_DO_01</v>
      </c>
      <c r="K55" s="14" t="s">
        <v>5866</v>
      </c>
      <c r="M55" s="31" t="s">
        <v>1531</v>
      </c>
      <c r="N55" s="31" t="s">
        <v>1261</v>
      </c>
      <c r="O55" s="31" t="s">
        <v>1325</v>
      </c>
      <c r="P55" s="31" t="s">
        <v>61</v>
      </c>
      <c r="Q55" s="31" t="s">
        <v>893</v>
      </c>
      <c r="R55" s="31">
        <v>19</v>
      </c>
      <c r="S55" s="9" t="s">
        <v>4509</v>
      </c>
      <c r="T55" s="31" t="s">
        <v>62</v>
      </c>
      <c r="U55" s="31" t="str">
        <f t="shared" si="29"/>
        <v>30</v>
      </c>
      <c r="V55" s="14" t="str">
        <f t="shared" si="31"/>
        <v>AVK 2,5 A, AVK 2,5 A</v>
      </c>
      <c r="W55" s="31" t="str">
        <f t="shared" si="3"/>
        <v/>
      </c>
      <c r="X55" s="14" t="str">
        <f t="shared" si="4"/>
        <v/>
      </c>
      <c r="Y55" s="31" t="str">
        <f t="shared" si="5"/>
        <v>O1011203</v>
      </c>
      <c r="Z55" s="31" t="str">
        <f t="shared" si="6"/>
        <v>TUA711-DOR32</v>
      </c>
      <c r="AA55" s="14" t="str">
        <f t="shared" si="7"/>
        <v>17-SC-DCS-002/O1011203/ 17-MC-DCS-002</v>
      </c>
      <c r="AB55" s="31" t="s">
        <v>64</v>
      </c>
      <c r="AC55" s="31" t="s">
        <v>54</v>
      </c>
      <c r="AD55" s="31" t="s">
        <v>125</v>
      </c>
      <c r="AE55" s="31">
        <v>1</v>
      </c>
      <c r="AF55" s="31" t="s">
        <v>1254</v>
      </c>
      <c r="AG55" s="31" t="s">
        <v>4490</v>
      </c>
      <c r="AH55" s="31">
        <v>4</v>
      </c>
      <c r="AI55" s="31">
        <v>27</v>
      </c>
      <c r="AJ55" s="31" t="s">
        <v>1256</v>
      </c>
      <c r="AK55" s="31">
        <f t="shared" si="32"/>
        <v>32</v>
      </c>
      <c r="AL55" s="31">
        <v>0.25</v>
      </c>
      <c r="AO55" s="31" t="s">
        <v>63</v>
      </c>
      <c r="AP55" s="31" t="s">
        <v>1284</v>
      </c>
      <c r="AQ55" s="14" t="s">
        <v>1283</v>
      </c>
      <c r="AR55" s="31" t="s">
        <v>5716</v>
      </c>
      <c r="AS55" s="31" t="s">
        <v>68</v>
      </c>
      <c r="AT55" s="14" t="s">
        <v>5724</v>
      </c>
      <c r="AU55" s="31" t="s">
        <v>5858</v>
      </c>
      <c r="AV55" s="31" t="s">
        <v>5796</v>
      </c>
      <c r="AW55" s="31" t="s">
        <v>5798</v>
      </c>
      <c r="AX55" s="31" t="s">
        <v>5724</v>
      </c>
      <c r="BK55" s="14" t="str">
        <f t="shared" si="9"/>
        <v/>
      </c>
      <c r="BL55" s="14" t="str">
        <f t="shared" si="10"/>
        <v/>
      </c>
      <c r="BM55" s="14" t="str">
        <f t="shared" si="11"/>
        <v/>
      </c>
      <c r="BN55" s="14"/>
      <c r="BO55" s="14" t="str">
        <f t="shared" si="33"/>
        <v/>
      </c>
      <c r="BP55" s="14" t="str">
        <f t="shared" si="34"/>
        <v/>
      </c>
      <c r="BQ55" s="14"/>
      <c r="BR55" s="14" t="str">
        <f t="shared" si="14"/>
        <v>TS-P-01:19/
O1011203:27A</v>
      </c>
      <c r="BS55" s="14" t="str">
        <f t="shared" si="15"/>
        <v>TS-P-01:20/
O1011203:27C</v>
      </c>
      <c r="BW55" s="31" t="str">
        <f t="shared" si="16"/>
        <v/>
      </c>
      <c r="BX55" s="31" t="str">
        <f t="shared" si="17"/>
        <v/>
      </c>
      <c r="BY55" s="31" t="str">
        <f t="shared" si="18"/>
        <v/>
      </c>
      <c r="BZ55" s="31" t="str">
        <f t="shared" si="19"/>
        <v/>
      </c>
      <c r="CA55" s="31" t="str">
        <f t="shared" si="20"/>
        <v/>
      </c>
      <c r="CB55" s="31" t="str">
        <f t="shared" si="21"/>
        <v/>
      </c>
      <c r="CC55" s="31" t="str">
        <f t="shared" si="22"/>
        <v/>
      </c>
      <c r="CD55" s="31" t="str">
        <f t="shared" si="23"/>
        <v>27A</v>
      </c>
      <c r="CE55" s="31" t="e">
        <f t="shared" ca="1" si="24"/>
        <v>#NAME?</v>
      </c>
      <c r="CF55" s="31" t="e">
        <f t="shared" ca="1" si="25"/>
        <v>#NAME?</v>
      </c>
      <c r="CG55" s="31" t="e">
        <f t="shared" ca="1" si="26"/>
        <v>#NAME?</v>
      </c>
      <c r="CH55" s="31" t="e">
        <f t="shared" ca="1" si="27"/>
        <v>#NAME?</v>
      </c>
      <c r="CI55" s="31" t="e">
        <f t="shared" ca="1" si="28"/>
        <v>#NAME?</v>
      </c>
    </row>
    <row r="56" spans="1:87" s="31" customFormat="1" ht="30" hidden="1" x14ac:dyDescent="0.25">
      <c r="A56" s="9" t="s">
        <v>4493</v>
      </c>
      <c r="B56" s="31" t="s">
        <v>814</v>
      </c>
      <c r="C56" s="31" t="s">
        <v>1548</v>
      </c>
      <c r="E56" s="14" t="s">
        <v>1253</v>
      </c>
      <c r="G56" s="31" t="str">
        <f t="shared" si="0"/>
        <v>Сигнал</v>
      </c>
      <c r="H56" s="31" t="s">
        <v>1262</v>
      </c>
      <c r="I56" s="31" t="s">
        <v>4528</v>
      </c>
      <c r="J56" s="31" t="str">
        <f t="shared" si="30"/>
        <v>DCS_DO_01</v>
      </c>
      <c r="K56" s="14" t="s">
        <v>5866</v>
      </c>
      <c r="M56" s="31" t="s">
        <v>1531</v>
      </c>
      <c r="N56" s="31" t="s">
        <v>1261</v>
      </c>
      <c r="O56" s="31" t="s">
        <v>1328</v>
      </c>
      <c r="P56" s="31" t="s">
        <v>61</v>
      </c>
      <c r="Q56" s="31" t="s">
        <v>893</v>
      </c>
      <c r="R56" s="31">
        <v>21</v>
      </c>
      <c r="S56" s="31">
        <v>22</v>
      </c>
      <c r="T56" s="31" t="s">
        <v>62</v>
      </c>
      <c r="U56" s="31" t="str">
        <f t="shared" si="29"/>
        <v>30</v>
      </c>
      <c r="V56" s="14" t="str">
        <f t="shared" si="31"/>
        <v>AVK 2,5 A, AVK 2,5 A</v>
      </c>
      <c r="W56" s="31" t="str">
        <f t="shared" si="3"/>
        <v/>
      </c>
      <c r="X56" s="14" t="str">
        <f t="shared" si="4"/>
        <v/>
      </c>
      <c r="Y56" s="31" t="str">
        <f t="shared" si="5"/>
        <v>O1011203</v>
      </c>
      <c r="Z56" s="31" t="str">
        <f t="shared" si="6"/>
        <v>TUA711-DOR32</v>
      </c>
      <c r="AA56" s="14" t="str">
        <f t="shared" si="7"/>
        <v>17-SC-DCS-002/O1011203/ 17-MC-DCS-002</v>
      </c>
      <c r="AB56" s="31" t="s">
        <v>64</v>
      </c>
      <c r="AC56" s="31" t="s">
        <v>54</v>
      </c>
      <c r="AD56" s="31" t="s">
        <v>125</v>
      </c>
      <c r="AE56" s="31">
        <v>1</v>
      </c>
      <c r="AF56" s="31" t="s">
        <v>1254</v>
      </c>
      <c r="AG56" s="31" t="s">
        <v>4490</v>
      </c>
      <c r="AH56" s="31">
        <v>4</v>
      </c>
      <c r="AI56" s="31">
        <v>28</v>
      </c>
      <c r="AJ56" s="31" t="s">
        <v>1256</v>
      </c>
      <c r="AK56" s="31">
        <f t="shared" si="32"/>
        <v>32</v>
      </c>
      <c r="AL56" s="31">
        <v>0.25</v>
      </c>
      <c r="AO56" s="31" t="s">
        <v>63</v>
      </c>
      <c r="AP56" s="31" t="s">
        <v>1284</v>
      </c>
      <c r="AQ56" s="14" t="s">
        <v>1283</v>
      </c>
      <c r="AR56" s="31" t="s">
        <v>5716</v>
      </c>
      <c r="AS56" s="31" t="s">
        <v>68</v>
      </c>
      <c r="AT56" s="14" t="s">
        <v>5724</v>
      </c>
      <c r="AU56" s="31" t="s">
        <v>5858</v>
      </c>
      <c r="AV56" s="31" t="s">
        <v>5796</v>
      </c>
      <c r="AW56" s="31" t="s">
        <v>5798</v>
      </c>
      <c r="AX56" s="31" t="s">
        <v>5724</v>
      </c>
      <c r="BK56" s="14" t="str">
        <f t="shared" si="9"/>
        <v/>
      </c>
      <c r="BL56" s="14" t="str">
        <f t="shared" si="10"/>
        <v/>
      </c>
      <c r="BM56" s="14" t="str">
        <f t="shared" si="11"/>
        <v/>
      </c>
      <c r="BN56" s="14"/>
      <c r="BO56" s="14" t="str">
        <f t="shared" si="33"/>
        <v/>
      </c>
      <c r="BP56" s="14" t="str">
        <f t="shared" si="34"/>
        <v/>
      </c>
      <c r="BQ56" s="14"/>
      <c r="BR56" s="14" t="str">
        <f t="shared" si="14"/>
        <v>TS-P-01:21/
O1011203:28A</v>
      </c>
      <c r="BS56" s="14" t="str">
        <f t="shared" si="15"/>
        <v>TS-P-01:22/
O1011203:28C</v>
      </c>
      <c r="BW56" s="31" t="str">
        <f t="shared" si="16"/>
        <v/>
      </c>
      <c r="BX56" s="31" t="str">
        <f t="shared" si="17"/>
        <v/>
      </c>
      <c r="BY56" s="31" t="str">
        <f t="shared" si="18"/>
        <v/>
      </c>
      <c r="BZ56" s="31" t="str">
        <f t="shared" si="19"/>
        <v/>
      </c>
      <c r="CA56" s="31" t="str">
        <f t="shared" si="20"/>
        <v/>
      </c>
      <c r="CB56" s="31" t="str">
        <f t="shared" si="21"/>
        <v/>
      </c>
      <c r="CC56" s="31" t="str">
        <f t="shared" si="22"/>
        <v/>
      </c>
      <c r="CD56" s="31" t="str">
        <f t="shared" si="23"/>
        <v>28A</v>
      </c>
      <c r="CE56" s="31" t="e">
        <f t="shared" ca="1" si="24"/>
        <v>#NAME?</v>
      </c>
      <c r="CF56" s="31" t="e">
        <f t="shared" ca="1" si="25"/>
        <v>#NAME?</v>
      </c>
      <c r="CG56" s="31" t="e">
        <f t="shared" ca="1" si="26"/>
        <v>#NAME?</v>
      </c>
      <c r="CH56" s="31" t="e">
        <f t="shared" ca="1" si="27"/>
        <v>#NAME?</v>
      </c>
      <c r="CI56" s="31" t="e">
        <f t="shared" ca="1" si="28"/>
        <v>#NAME?</v>
      </c>
    </row>
    <row r="57" spans="1:87" s="31" customFormat="1" ht="30" hidden="1" x14ac:dyDescent="0.25">
      <c r="A57" s="9" t="s">
        <v>4493</v>
      </c>
      <c r="B57" s="31" t="s">
        <v>814</v>
      </c>
      <c r="C57" s="31" t="s">
        <v>1549</v>
      </c>
      <c r="E57" s="14" t="s">
        <v>1253</v>
      </c>
      <c r="G57" s="31" t="str">
        <f t="shared" si="0"/>
        <v>Сигнал</v>
      </c>
      <c r="H57" s="31" t="s">
        <v>1262</v>
      </c>
      <c r="I57" s="31" t="s">
        <v>4528</v>
      </c>
      <c r="J57" s="31" t="str">
        <f t="shared" si="30"/>
        <v>DCS_DO_01</v>
      </c>
      <c r="K57" s="14" t="s">
        <v>5866</v>
      </c>
      <c r="M57" s="31" t="s">
        <v>1531</v>
      </c>
      <c r="N57" s="31" t="s">
        <v>1261</v>
      </c>
      <c r="O57" s="31" t="s">
        <v>1331</v>
      </c>
      <c r="P57" s="31" t="s">
        <v>61</v>
      </c>
      <c r="Q57" s="31" t="s">
        <v>893</v>
      </c>
      <c r="R57" s="31">
        <v>23</v>
      </c>
      <c r="S57" s="31">
        <v>24</v>
      </c>
      <c r="T57" s="31" t="s">
        <v>62</v>
      </c>
      <c r="U57" s="31" t="str">
        <f t="shared" si="29"/>
        <v>30</v>
      </c>
      <c r="V57" s="14" t="str">
        <f t="shared" si="31"/>
        <v>AVK 2,5 A, AVK 2,5 A</v>
      </c>
      <c r="W57" s="31" t="str">
        <f t="shared" si="3"/>
        <v/>
      </c>
      <c r="X57" s="14" t="str">
        <f t="shared" si="4"/>
        <v/>
      </c>
      <c r="Y57" s="31" t="str">
        <f t="shared" si="5"/>
        <v>O1011203</v>
      </c>
      <c r="Z57" s="31" t="str">
        <f t="shared" si="6"/>
        <v>TUA711-DOR32</v>
      </c>
      <c r="AA57" s="14" t="str">
        <f t="shared" si="7"/>
        <v>17-SC-DCS-002/O1011203/ 17-MC-DCS-002</v>
      </c>
      <c r="AB57" s="31" t="s">
        <v>64</v>
      </c>
      <c r="AC57" s="31" t="s">
        <v>54</v>
      </c>
      <c r="AD57" s="31" t="s">
        <v>125</v>
      </c>
      <c r="AE57" s="31">
        <v>1</v>
      </c>
      <c r="AF57" s="31" t="s">
        <v>1254</v>
      </c>
      <c r="AG57" s="31" t="s">
        <v>4490</v>
      </c>
      <c r="AH57" s="31">
        <v>4</v>
      </c>
      <c r="AI57" s="31">
        <v>29</v>
      </c>
      <c r="AJ57" s="31" t="s">
        <v>1256</v>
      </c>
      <c r="AK57" s="31">
        <f t="shared" si="32"/>
        <v>32</v>
      </c>
      <c r="AL57" s="31">
        <v>0.25</v>
      </c>
      <c r="AO57" s="31" t="s">
        <v>63</v>
      </c>
      <c r="AP57" s="31" t="s">
        <v>1284</v>
      </c>
      <c r="AQ57" s="14" t="s">
        <v>1283</v>
      </c>
      <c r="AR57" s="31" t="s">
        <v>5716</v>
      </c>
      <c r="AS57" s="31" t="s">
        <v>68</v>
      </c>
      <c r="AT57" s="14" t="s">
        <v>5724</v>
      </c>
      <c r="AU57" s="31" t="s">
        <v>5858</v>
      </c>
      <c r="AV57" s="31" t="s">
        <v>5796</v>
      </c>
      <c r="AW57" s="31" t="s">
        <v>5798</v>
      </c>
      <c r="AX57" s="31" t="s">
        <v>5724</v>
      </c>
      <c r="BK57" s="14" t="str">
        <f t="shared" si="9"/>
        <v/>
      </c>
      <c r="BL57" s="14" t="str">
        <f t="shared" si="10"/>
        <v/>
      </c>
      <c r="BM57" s="14" t="str">
        <f t="shared" si="11"/>
        <v/>
      </c>
      <c r="BN57" s="14"/>
      <c r="BO57" s="14" t="str">
        <f t="shared" si="33"/>
        <v/>
      </c>
      <c r="BP57" s="14" t="str">
        <f t="shared" si="34"/>
        <v/>
      </c>
      <c r="BQ57" s="14"/>
      <c r="BR57" s="14" t="str">
        <f t="shared" si="14"/>
        <v>TS-P-01:23/
O1011203:29A</v>
      </c>
      <c r="BS57" s="14" t="str">
        <f t="shared" si="15"/>
        <v>TS-P-01:24/
O1011203:29C</v>
      </c>
      <c r="BW57" s="31" t="str">
        <f t="shared" si="16"/>
        <v/>
      </c>
      <c r="BX57" s="31" t="str">
        <f t="shared" si="17"/>
        <v/>
      </c>
      <c r="BY57" s="31" t="str">
        <f t="shared" si="18"/>
        <v/>
      </c>
      <c r="BZ57" s="31" t="str">
        <f t="shared" si="19"/>
        <v/>
      </c>
      <c r="CA57" s="31" t="str">
        <f t="shared" si="20"/>
        <v/>
      </c>
      <c r="CB57" s="31" t="str">
        <f t="shared" si="21"/>
        <v/>
      </c>
      <c r="CC57" s="31" t="str">
        <f t="shared" si="22"/>
        <v/>
      </c>
      <c r="CD57" s="31" t="str">
        <f t="shared" si="23"/>
        <v>29A</v>
      </c>
      <c r="CE57" s="31" t="e">
        <f t="shared" ca="1" si="24"/>
        <v>#NAME?</v>
      </c>
      <c r="CF57" s="31" t="e">
        <f t="shared" ca="1" si="25"/>
        <v>#NAME?</v>
      </c>
      <c r="CG57" s="31" t="e">
        <f t="shared" ca="1" si="26"/>
        <v>#NAME?</v>
      </c>
      <c r="CH57" s="31" t="e">
        <f t="shared" ca="1" si="27"/>
        <v>#NAME?</v>
      </c>
      <c r="CI57" s="31" t="e">
        <f t="shared" ca="1" si="28"/>
        <v>#NAME?</v>
      </c>
    </row>
    <row r="58" spans="1:87" s="31" customFormat="1" ht="30" hidden="1" x14ac:dyDescent="0.25">
      <c r="A58" s="9" t="s">
        <v>4493</v>
      </c>
      <c r="B58" s="31" t="s">
        <v>814</v>
      </c>
      <c r="C58" s="31" t="s">
        <v>1550</v>
      </c>
      <c r="E58" s="14" t="s">
        <v>1253</v>
      </c>
      <c r="G58" s="31" t="str">
        <f t="shared" si="0"/>
        <v>Сигнал</v>
      </c>
      <c r="H58" s="31" t="s">
        <v>1262</v>
      </c>
      <c r="I58" s="31" t="s">
        <v>4528</v>
      </c>
      <c r="J58" s="31" t="str">
        <f t="shared" si="30"/>
        <v>DCS_DO_01</v>
      </c>
      <c r="K58" s="14" t="s">
        <v>5866</v>
      </c>
      <c r="M58" s="31" t="s">
        <v>1531</v>
      </c>
      <c r="N58" s="31" t="s">
        <v>1261</v>
      </c>
      <c r="O58" s="31" t="s">
        <v>1551</v>
      </c>
      <c r="P58" s="31" t="s">
        <v>61</v>
      </c>
      <c r="Q58" s="31" t="s">
        <v>893</v>
      </c>
      <c r="R58" s="31">
        <v>25</v>
      </c>
      <c r="S58" s="31">
        <v>26</v>
      </c>
      <c r="T58" s="31" t="s">
        <v>62</v>
      </c>
      <c r="U58" s="31" t="str">
        <f t="shared" si="29"/>
        <v>30</v>
      </c>
      <c r="V58" s="14" t="str">
        <f t="shared" si="31"/>
        <v>AVK 2,5 A, AVK 2,5 A</v>
      </c>
      <c r="W58" s="31" t="str">
        <f t="shared" si="3"/>
        <v/>
      </c>
      <c r="X58" s="14" t="str">
        <f t="shared" si="4"/>
        <v/>
      </c>
      <c r="Y58" s="31" t="str">
        <f t="shared" si="5"/>
        <v>O1011203</v>
      </c>
      <c r="Z58" s="31" t="str">
        <f t="shared" si="6"/>
        <v>TUA711-DOR32</v>
      </c>
      <c r="AA58" s="14" t="str">
        <f t="shared" si="7"/>
        <v>17-SC-DCS-002/O1011203/ 17-MC-DCS-002</v>
      </c>
      <c r="AB58" s="31" t="s">
        <v>64</v>
      </c>
      <c r="AC58" s="31" t="s">
        <v>54</v>
      </c>
      <c r="AD58" s="31" t="s">
        <v>125</v>
      </c>
      <c r="AE58" s="31">
        <v>1</v>
      </c>
      <c r="AF58" s="31" t="s">
        <v>1254</v>
      </c>
      <c r="AG58" s="31" t="s">
        <v>4490</v>
      </c>
      <c r="AH58" s="31">
        <v>4</v>
      </c>
      <c r="AI58" s="31">
        <v>30</v>
      </c>
      <c r="AJ58" s="31" t="s">
        <v>1256</v>
      </c>
      <c r="AK58" s="31">
        <f t="shared" si="32"/>
        <v>32</v>
      </c>
      <c r="AL58" s="31">
        <v>0.25</v>
      </c>
      <c r="AO58" s="31" t="s">
        <v>63</v>
      </c>
      <c r="AP58" s="31" t="s">
        <v>1284</v>
      </c>
      <c r="AQ58" s="14" t="s">
        <v>1283</v>
      </c>
      <c r="AR58" s="31" t="s">
        <v>5716</v>
      </c>
      <c r="AS58" s="31" t="s">
        <v>68</v>
      </c>
      <c r="AT58" s="14" t="s">
        <v>5724</v>
      </c>
      <c r="AU58" s="31" t="s">
        <v>5858</v>
      </c>
      <c r="AV58" s="31" t="s">
        <v>5796</v>
      </c>
      <c r="AW58" s="31" t="s">
        <v>5798</v>
      </c>
      <c r="AX58" s="31" t="s">
        <v>5724</v>
      </c>
      <c r="BK58" s="14" t="str">
        <f t="shared" si="9"/>
        <v/>
      </c>
      <c r="BL58" s="14" t="str">
        <f t="shared" si="10"/>
        <v/>
      </c>
      <c r="BM58" s="14" t="str">
        <f t="shared" si="11"/>
        <v/>
      </c>
      <c r="BN58" s="14"/>
      <c r="BO58" s="14" t="str">
        <f t="shared" si="33"/>
        <v/>
      </c>
      <c r="BP58" s="14" t="str">
        <f t="shared" si="34"/>
        <v/>
      </c>
      <c r="BQ58" s="14"/>
      <c r="BR58" s="14" t="str">
        <f t="shared" si="14"/>
        <v>TS-P-01:25/
O1011203:30A</v>
      </c>
      <c r="BS58" s="14" t="str">
        <f t="shared" si="15"/>
        <v>TS-P-01:26/
O1011203:30C</v>
      </c>
      <c r="BW58" s="31" t="str">
        <f t="shared" si="16"/>
        <v/>
      </c>
      <c r="BX58" s="31" t="str">
        <f t="shared" si="17"/>
        <v/>
      </c>
      <c r="BY58" s="31" t="str">
        <f t="shared" si="18"/>
        <v/>
      </c>
      <c r="BZ58" s="31" t="str">
        <f t="shared" si="19"/>
        <v/>
      </c>
      <c r="CA58" s="31" t="str">
        <f t="shared" si="20"/>
        <v/>
      </c>
      <c r="CB58" s="31" t="str">
        <f t="shared" si="21"/>
        <v/>
      </c>
      <c r="CC58" s="31" t="str">
        <f t="shared" si="22"/>
        <v/>
      </c>
      <c r="CD58" s="31" t="str">
        <f t="shared" si="23"/>
        <v>30A</v>
      </c>
      <c r="CE58" s="31" t="e">
        <f t="shared" ca="1" si="24"/>
        <v>#NAME?</v>
      </c>
      <c r="CF58" s="31" t="e">
        <f t="shared" ca="1" si="25"/>
        <v>#NAME?</v>
      </c>
      <c r="CG58" s="31" t="e">
        <f t="shared" ca="1" si="26"/>
        <v>#NAME?</v>
      </c>
      <c r="CH58" s="31" t="e">
        <f t="shared" ca="1" si="27"/>
        <v>#NAME?</v>
      </c>
      <c r="CI58" s="31" t="e">
        <f t="shared" ca="1" si="28"/>
        <v>#NAME?</v>
      </c>
    </row>
    <row r="59" spans="1:87" s="31" customFormat="1" ht="30" hidden="1" x14ac:dyDescent="0.25">
      <c r="A59" s="9" t="s">
        <v>6099</v>
      </c>
      <c r="B59" s="31" t="s">
        <v>811</v>
      </c>
      <c r="C59" s="31" t="s">
        <v>812</v>
      </c>
      <c r="E59" s="14" t="s">
        <v>212</v>
      </c>
      <c r="F59" s="31" t="s">
        <v>6100</v>
      </c>
      <c r="G59" s="31" t="str">
        <f t="shared" si="0"/>
        <v>Сигнал</v>
      </c>
      <c r="H59" s="31" t="s">
        <v>264</v>
      </c>
      <c r="I59" s="31" t="s">
        <v>4528</v>
      </c>
      <c r="J59" s="31" t="str">
        <f t="shared" si="30"/>
        <v>DCS_AI_01</v>
      </c>
      <c r="K59" s="14" t="s">
        <v>5866</v>
      </c>
      <c r="M59" s="31" t="s">
        <v>778</v>
      </c>
      <c r="N59" s="31" t="s">
        <v>107</v>
      </c>
      <c r="O59" s="31" t="s">
        <v>301</v>
      </c>
      <c r="P59" s="31" t="s">
        <v>390</v>
      </c>
      <c r="Q59" s="31" t="s">
        <v>491</v>
      </c>
      <c r="R59" s="31">
        <v>33</v>
      </c>
      <c r="S59" s="31">
        <v>34</v>
      </c>
      <c r="T59" s="31" t="s">
        <v>62</v>
      </c>
      <c r="U59" s="31" t="str">
        <f t="shared" si="29"/>
        <v>48</v>
      </c>
      <c r="V59" s="14" t="str">
        <f t="shared" si="31"/>
        <v>AVK 2,5 A, AVK 2,5 A</v>
      </c>
      <c r="W59" s="31" t="str">
        <f t="shared" si="3"/>
        <v>O1011004_U2</v>
      </c>
      <c r="X59" s="14" t="str">
        <f t="shared" si="4"/>
        <v>HD5542</v>
      </c>
      <c r="Y59" s="31" t="str">
        <f t="shared" si="5"/>
        <v>O1011004</v>
      </c>
      <c r="Z59" s="31" t="str">
        <f t="shared" si="6"/>
        <v>TUA711-AIO16</v>
      </c>
      <c r="AA59" s="14" t="str">
        <f t="shared" si="7"/>
        <v>17-SC-DCS-002/O1011004/ 17-MC-DCS-008</v>
      </c>
      <c r="AB59" s="31" t="s">
        <v>64</v>
      </c>
      <c r="AC59" s="31" t="s">
        <v>54</v>
      </c>
      <c r="AD59" s="31" t="s">
        <v>125</v>
      </c>
      <c r="AE59" s="31">
        <v>1</v>
      </c>
      <c r="AF59" s="31" t="s">
        <v>126</v>
      </c>
      <c r="AG59" s="31" t="s">
        <v>777</v>
      </c>
      <c r="AH59" s="31">
        <v>5</v>
      </c>
      <c r="AI59" s="31">
        <v>2</v>
      </c>
      <c r="AJ59" s="31" t="s">
        <v>128</v>
      </c>
      <c r="AK59" s="31">
        <f t="shared" si="32"/>
        <v>16</v>
      </c>
      <c r="AL59" s="31" t="s">
        <v>62</v>
      </c>
      <c r="AO59" s="31" t="s">
        <v>63</v>
      </c>
      <c r="AP59" s="31" t="s">
        <v>813</v>
      </c>
      <c r="AQ59" s="31" t="s">
        <v>5940</v>
      </c>
      <c r="AR59" s="31" t="s">
        <v>5716</v>
      </c>
      <c r="AS59" s="31" t="s">
        <v>68</v>
      </c>
      <c r="AT59" s="14" t="s">
        <v>5724</v>
      </c>
      <c r="AU59" s="31" t="s">
        <v>5858</v>
      </c>
      <c r="AX59" s="31" t="s">
        <v>5724</v>
      </c>
      <c r="BA59" s="31">
        <v>0.2</v>
      </c>
      <c r="BB59" s="31">
        <v>0.25</v>
      </c>
      <c r="BC59" s="31">
        <v>0</v>
      </c>
      <c r="BD59" s="31">
        <v>1</v>
      </c>
      <c r="BE59" s="31" t="s">
        <v>5732</v>
      </c>
      <c r="BK59" s="14" t="str">
        <f t="shared" si="9"/>
        <v>TS-O-03:33/
O1011004_U2:3</v>
      </c>
      <c r="BL59" s="14" t="str">
        <f t="shared" si="10"/>
        <v>TS-O-03:34/
O1011004_U2:4</v>
      </c>
      <c r="BM59" s="14" t="str">
        <f t="shared" si="11"/>
        <v/>
      </c>
      <c r="BN59" s="14"/>
      <c r="BO59" s="14" t="str">
        <f t="shared" si="33"/>
        <v>O1011004:2A/
O1011004_U2:5</v>
      </c>
      <c r="BP59" s="14" t="str">
        <f t="shared" si="34"/>
        <v>O1011004:2C/
O1011004_U2:6</v>
      </c>
      <c r="BQ59" s="14"/>
      <c r="BR59" s="14" t="str">
        <f t="shared" si="14"/>
        <v/>
      </c>
      <c r="BS59" s="14" t="str">
        <f t="shared" si="15"/>
        <v/>
      </c>
      <c r="BW59" s="31" t="str">
        <f t="shared" si="16"/>
        <v>2A</v>
      </c>
      <c r="BX59" s="31" t="str">
        <f t="shared" si="17"/>
        <v>2C</v>
      </c>
      <c r="BY59" s="31" t="str">
        <f t="shared" si="18"/>
        <v>3</v>
      </c>
      <c r="BZ59" s="31" t="str">
        <f t="shared" si="19"/>
        <v>4</v>
      </c>
      <c r="CA59" s="31" t="str">
        <f t="shared" si="20"/>
        <v/>
      </c>
      <c r="CB59" s="31" t="str">
        <f t="shared" si="21"/>
        <v>5</v>
      </c>
      <c r="CC59" s="31" t="str">
        <f t="shared" si="22"/>
        <v>6</v>
      </c>
      <c r="CD59" s="31" t="str">
        <f t="shared" si="23"/>
        <v/>
      </c>
      <c r="CE59" s="31" t="str">
        <f t="shared" si="24"/>
        <v/>
      </c>
      <c r="CF59" s="31" t="e">
        <f t="shared" ca="1" si="25"/>
        <v>#NAME?</v>
      </c>
      <c r="CG59" s="31" t="e">
        <f t="shared" ca="1" si="26"/>
        <v>#NAME?</v>
      </c>
      <c r="CH59" s="31" t="e">
        <f t="shared" ca="1" si="27"/>
        <v>#NAME?</v>
      </c>
      <c r="CI59" s="31" t="e">
        <f t="shared" ca="1" si="28"/>
        <v>#NAME?</v>
      </c>
    </row>
    <row r="60" spans="1:87" s="31" customFormat="1" ht="30" hidden="1" x14ac:dyDescent="0.25">
      <c r="A60" s="9" t="s">
        <v>4493</v>
      </c>
      <c r="B60" s="31" t="s">
        <v>811</v>
      </c>
      <c r="C60" s="31" t="s">
        <v>1528</v>
      </c>
      <c r="E60" s="14" t="s">
        <v>1253</v>
      </c>
      <c r="G60" s="31" t="str">
        <f t="shared" si="0"/>
        <v>Сигнал</v>
      </c>
      <c r="H60" s="31" t="s">
        <v>1262</v>
      </c>
      <c r="I60" s="31" t="s">
        <v>4528</v>
      </c>
      <c r="J60" s="31" t="str">
        <f t="shared" si="30"/>
        <v>DCS_DO_01</v>
      </c>
      <c r="K60" s="14" t="s">
        <v>5866</v>
      </c>
      <c r="M60" s="31" t="s">
        <v>1511</v>
      </c>
      <c r="N60" s="31" t="s">
        <v>1261</v>
      </c>
      <c r="O60" s="31" t="s">
        <v>1328</v>
      </c>
      <c r="P60" s="31" t="s">
        <v>61</v>
      </c>
      <c r="Q60" s="31" t="s">
        <v>647</v>
      </c>
      <c r="R60" s="31">
        <v>21</v>
      </c>
      <c r="S60" s="31">
        <v>22</v>
      </c>
      <c r="T60" s="31" t="s">
        <v>62</v>
      </c>
      <c r="U60" s="31" t="str">
        <f t="shared" si="29"/>
        <v>30</v>
      </c>
      <c r="V60" s="14" t="str">
        <f t="shared" si="31"/>
        <v>AVK 2,5 A, AVK 2,5 A</v>
      </c>
      <c r="W60" s="31" t="str">
        <f t="shared" si="3"/>
        <v/>
      </c>
      <c r="X60" s="14" t="str">
        <f t="shared" si="4"/>
        <v/>
      </c>
      <c r="Y60" s="31" t="str">
        <f t="shared" si="5"/>
        <v>O1011203</v>
      </c>
      <c r="Z60" s="31" t="str">
        <f t="shared" si="6"/>
        <v>TUA711-DOR32</v>
      </c>
      <c r="AA60" s="14" t="str">
        <f t="shared" si="7"/>
        <v>17-SC-DCS-002/O1011203/ 17-MC-DCS-002</v>
      </c>
      <c r="AB60" s="31" t="s">
        <v>64</v>
      </c>
      <c r="AC60" s="31" t="s">
        <v>54</v>
      </c>
      <c r="AD60" s="31" t="s">
        <v>125</v>
      </c>
      <c r="AE60" s="31">
        <v>1</v>
      </c>
      <c r="AF60" s="31" t="s">
        <v>1254</v>
      </c>
      <c r="AG60" s="31" t="s">
        <v>4490</v>
      </c>
      <c r="AH60" s="31">
        <v>4</v>
      </c>
      <c r="AI60" s="31">
        <v>17</v>
      </c>
      <c r="AJ60" s="31" t="s">
        <v>1256</v>
      </c>
      <c r="AK60" s="31">
        <f t="shared" si="32"/>
        <v>32</v>
      </c>
      <c r="AL60" s="31">
        <v>0.25</v>
      </c>
      <c r="AO60" s="31" t="s">
        <v>63</v>
      </c>
      <c r="AP60" s="31" t="s">
        <v>1284</v>
      </c>
      <c r="AQ60" s="14" t="s">
        <v>1283</v>
      </c>
      <c r="AR60" s="31" t="s">
        <v>5716</v>
      </c>
      <c r="AS60" s="31" t="s">
        <v>68</v>
      </c>
      <c r="AT60" s="14" t="s">
        <v>5724</v>
      </c>
      <c r="AU60" s="31" t="s">
        <v>5858</v>
      </c>
      <c r="AV60" s="31" t="s">
        <v>5796</v>
      </c>
      <c r="AW60" s="31" t="s">
        <v>5798</v>
      </c>
      <c r="AX60" s="31" t="s">
        <v>5724</v>
      </c>
      <c r="BK60" s="14" t="str">
        <f t="shared" si="9"/>
        <v/>
      </c>
      <c r="BL60" s="14" t="str">
        <f t="shared" si="10"/>
        <v/>
      </c>
      <c r="BM60" s="14" t="str">
        <f t="shared" si="11"/>
        <v/>
      </c>
      <c r="BN60" s="14"/>
      <c r="BO60" s="14" t="str">
        <f t="shared" si="33"/>
        <v/>
      </c>
      <c r="BP60" s="14" t="str">
        <f t="shared" si="34"/>
        <v/>
      </c>
      <c r="BQ60" s="14"/>
      <c r="BR60" s="14" t="str">
        <f t="shared" si="14"/>
        <v>TS-O-06:21/
O1011203:17A</v>
      </c>
      <c r="BS60" s="14" t="str">
        <f t="shared" si="15"/>
        <v>TS-O-06:22/
O1011203:17C</v>
      </c>
      <c r="BW60" s="31" t="str">
        <f t="shared" si="16"/>
        <v/>
      </c>
      <c r="BX60" s="31" t="str">
        <f t="shared" si="17"/>
        <v/>
      </c>
      <c r="BY60" s="31" t="str">
        <f t="shared" si="18"/>
        <v/>
      </c>
      <c r="BZ60" s="31" t="str">
        <f t="shared" si="19"/>
        <v/>
      </c>
      <c r="CA60" s="31" t="str">
        <f t="shared" si="20"/>
        <v/>
      </c>
      <c r="CB60" s="31" t="str">
        <f t="shared" si="21"/>
        <v/>
      </c>
      <c r="CC60" s="31" t="str">
        <f t="shared" si="22"/>
        <v/>
      </c>
      <c r="CD60" s="31" t="str">
        <f t="shared" si="23"/>
        <v>17A</v>
      </c>
      <c r="CE60" s="31" t="e">
        <f t="shared" ca="1" si="24"/>
        <v>#NAME?</v>
      </c>
      <c r="CF60" s="31" t="e">
        <f t="shared" ca="1" si="25"/>
        <v>#NAME?</v>
      </c>
      <c r="CG60" s="31" t="e">
        <f t="shared" ca="1" si="26"/>
        <v>#NAME?</v>
      </c>
      <c r="CH60" s="31" t="e">
        <f t="shared" ca="1" si="27"/>
        <v>#NAME?</v>
      </c>
      <c r="CI60" s="31" t="e">
        <f t="shared" ca="1" si="28"/>
        <v>#NAME?</v>
      </c>
    </row>
    <row r="61" spans="1:87" s="31" customFormat="1" ht="30" hidden="1" x14ac:dyDescent="0.25">
      <c r="A61" s="9" t="s">
        <v>6099</v>
      </c>
      <c r="B61" s="31" t="s">
        <v>1019</v>
      </c>
      <c r="C61" s="31" t="s">
        <v>1020</v>
      </c>
      <c r="E61" s="14" t="s">
        <v>212</v>
      </c>
      <c r="F61" s="31" t="s">
        <v>6100</v>
      </c>
      <c r="G61" s="31" t="str">
        <f t="shared" si="0"/>
        <v>Сигнал</v>
      </c>
      <c r="H61" s="31" t="s">
        <v>264</v>
      </c>
      <c r="I61" s="31" t="s">
        <v>4530</v>
      </c>
      <c r="J61" s="31" t="str">
        <f t="shared" si="30"/>
        <v>DCS_AI_01</v>
      </c>
      <c r="K61" s="14" t="s">
        <v>5866</v>
      </c>
      <c r="M61" s="31" t="s">
        <v>1006</v>
      </c>
      <c r="N61" s="31" t="s">
        <v>113</v>
      </c>
      <c r="O61" s="31" t="s">
        <v>170</v>
      </c>
      <c r="P61" s="31" t="s">
        <v>390</v>
      </c>
      <c r="Q61" s="31" t="s">
        <v>647</v>
      </c>
      <c r="R61" s="31">
        <v>15</v>
      </c>
      <c r="S61" s="31">
        <v>16</v>
      </c>
      <c r="T61" s="31" t="s">
        <v>62</v>
      </c>
      <c r="U61" s="31" t="str">
        <f t="shared" si="29"/>
        <v>24</v>
      </c>
      <c r="V61" s="14" t="str">
        <f t="shared" si="31"/>
        <v>AVK 2,5 A, AVK 2,5 A</v>
      </c>
      <c r="W61" s="31" t="str">
        <f t="shared" si="3"/>
        <v>O1011004_U4</v>
      </c>
      <c r="X61" s="14" t="str">
        <f t="shared" si="4"/>
        <v>HD5542</v>
      </c>
      <c r="Y61" s="31" t="str">
        <f t="shared" si="5"/>
        <v>O1011004</v>
      </c>
      <c r="Z61" s="31" t="str">
        <f t="shared" si="6"/>
        <v>TUA711-AIO16</v>
      </c>
      <c r="AA61" s="14" t="str">
        <f t="shared" si="7"/>
        <v>17-SC-DCS-002/O1011004/ 17-MC-DCS-008</v>
      </c>
      <c r="AB61" s="31" t="s">
        <v>64</v>
      </c>
      <c r="AC61" s="31" t="s">
        <v>54</v>
      </c>
      <c r="AD61" s="31" t="s">
        <v>125</v>
      </c>
      <c r="AE61" s="31">
        <v>1</v>
      </c>
      <c r="AF61" s="31" t="s">
        <v>126</v>
      </c>
      <c r="AG61" s="31" t="s">
        <v>777</v>
      </c>
      <c r="AH61" s="31">
        <v>5</v>
      </c>
      <c r="AI61" s="31">
        <v>4</v>
      </c>
      <c r="AJ61" s="31" t="s">
        <v>128</v>
      </c>
      <c r="AK61" s="31">
        <f t="shared" si="32"/>
        <v>16</v>
      </c>
      <c r="AL61" s="31" t="s">
        <v>62</v>
      </c>
      <c r="AO61" s="31" t="s">
        <v>63</v>
      </c>
      <c r="AP61" s="31" t="s">
        <v>1021</v>
      </c>
      <c r="AQ61" s="31" t="s">
        <v>5941</v>
      </c>
      <c r="AR61" s="31" t="s">
        <v>5716</v>
      </c>
      <c r="AS61" s="31" t="s">
        <v>68</v>
      </c>
      <c r="AT61" s="14" t="s">
        <v>5724</v>
      </c>
      <c r="AU61" s="31" t="s">
        <v>5858</v>
      </c>
      <c r="AX61" s="31" t="s">
        <v>5724</v>
      </c>
      <c r="AZ61" s="31">
        <v>165</v>
      </c>
      <c r="BA61" s="31">
        <v>260</v>
      </c>
      <c r="BC61" s="31">
        <v>0</v>
      </c>
      <c r="BD61" s="31">
        <v>500</v>
      </c>
      <c r="BE61" s="31" t="s">
        <v>5735</v>
      </c>
      <c r="BK61" s="14" t="str">
        <f t="shared" si="9"/>
        <v>TS-O-06:15/
O1011004_U4:3</v>
      </c>
      <c r="BL61" s="14" t="str">
        <f t="shared" si="10"/>
        <v>TS-O-06:16/
O1011004_U4:4</v>
      </c>
      <c r="BM61" s="14" t="str">
        <f t="shared" si="11"/>
        <v/>
      </c>
      <c r="BN61" s="14"/>
      <c r="BO61" s="14" t="str">
        <f t="shared" si="33"/>
        <v>O1011004:4A/
O1011004_U4:5</v>
      </c>
      <c r="BP61" s="14" t="str">
        <f t="shared" si="34"/>
        <v>O1011004:4C/
O1011004_U4:6</v>
      </c>
      <c r="BQ61" s="14"/>
      <c r="BR61" s="14" t="str">
        <f t="shared" si="14"/>
        <v/>
      </c>
      <c r="BS61" s="14" t="str">
        <f t="shared" si="15"/>
        <v/>
      </c>
      <c r="BW61" s="31" t="str">
        <f t="shared" si="16"/>
        <v>4A</v>
      </c>
      <c r="BX61" s="31" t="str">
        <f t="shared" si="17"/>
        <v>4C</v>
      </c>
      <c r="BY61" s="31" t="str">
        <f t="shared" si="18"/>
        <v>3</v>
      </c>
      <c r="BZ61" s="31" t="str">
        <f t="shared" si="19"/>
        <v>4</v>
      </c>
      <c r="CA61" s="31" t="str">
        <f t="shared" si="20"/>
        <v/>
      </c>
      <c r="CB61" s="31" t="str">
        <f t="shared" si="21"/>
        <v>5</v>
      </c>
      <c r="CC61" s="31" t="str">
        <f t="shared" si="22"/>
        <v>6</v>
      </c>
      <c r="CD61" s="31" t="str">
        <f t="shared" si="23"/>
        <v/>
      </c>
      <c r="CE61" s="31" t="str">
        <f t="shared" si="24"/>
        <v/>
      </c>
      <c r="CF61" s="31" t="e">
        <f t="shared" ca="1" si="25"/>
        <v>#NAME?</v>
      </c>
      <c r="CG61" s="31" t="e">
        <f t="shared" ca="1" si="26"/>
        <v>#NAME?</v>
      </c>
      <c r="CH61" s="31" t="e">
        <f t="shared" ca="1" si="27"/>
        <v>#NAME?</v>
      </c>
      <c r="CI61" s="31" t="e">
        <f t="shared" ca="1" si="28"/>
        <v>#NAME?</v>
      </c>
    </row>
    <row r="62" spans="1:87" s="31" customFormat="1" ht="30" hidden="1" x14ac:dyDescent="0.25">
      <c r="A62" s="9" t="s">
        <v>4493</v>
      </c>
      <c r="B62" s="31" t="s">
        <v>1019</v>
      </c>
      <c r="C62" s="31" t="s">
        <v>1610</v>
      </c>
      <c r="E62" s="14" t="s">
        <v>1253</v>
      </c>
      <c r="G62" s="31" t="str">
        <f t="shared" si="0"/>
        <v>Сигнал</v>
      </c>
      <c r="H62" s="31" t="s">
        <v>1262</v>
      </c>
      <c r="I62" s="31" t="s">
        <v>4530</v>
      </c>
      <c r="J62" s="31" t="str">
        <f t="shared" si="30"/>
        <v>DCS_DO_01</v>
      </c>
      <c r="K62" s="14" t="s">
        <v>5866</v>
      </c>
      <c r="M62" s="31" t="s">
        <v>1589</v>
      </c>
      <c r="N62" s="31" t="s">
        <v>1261</v>
      </c>
      <c r="O62" s="31" t="s">
        <v>1287</v>
      </c>
      <c r="P62" s="31" t="s">
        <v>61</v>
      </c>
      <c r="Q62" s="31" t="s">
        <v>1211</v>
      </c>
      <c r="R62" s="31">
        <v>13</v>
      </c>
      <c r="S62" s="31">
        <v>14</v>
      </c>
      <c r="T62" s="31" t="s">
        <v>62</v>
      </c>
      <c r="U62" s="31" t="str">
        <f t="shared" si="29"/>
        <v>30</v>
      </c>
      <c r="V62" s="14" t="str">
        <f t="shared" si="31"/>
        <v>AVK 2,5 A, AVK 2,5 A</v>
      </c>
      <c r="W62" s="31" t="str">
        <f t="shared" si="3"/>
        <v/>
      </c>
      <c r="X62" s="14" t="str">
        <f t="shared" si="4"/>
        <v/>
      </c>
      <c r="Y62" s="31" t="str">
        <f t="shared" si="5"/>
        <v>O1011204</v>
      </c>
      <c r="Z62" s="31" t="str">
        <f t="shared" si="6"/>
        <v>TUA711-DOR32</v>
      </c>
      <c r="AA62" s="14" t="str">
        <f t="shared" si="7"/>
        <v>17-SC-DCS-002/O1011204/ 17-MC-DCS-002</v>
      </c>
      <c r="AB62" s="31" t="s">
        <v>64</v>
      </c>
      <c r="AC62" s="31" t="s">
        <v>54</v>
      </c>
      <c r="AD62" s="31" t="s">
        <v>125</v>
      </c>
      <c r="AE62" s="31">
        <v>1</v>
      </c>
      <c r="AF62" s="31" t="s">
        <v>1254</v>
      </c>
      <c r="AG62" s="31" t="s">
        <v>1255</v>
      </c>
      <c r="AH62" s="31">
        <v>5</v>
      </c>
      <c r="AI62" s="31">
        <v>17</v>
      </c>
      <c r="AJ62" s="31" t="s">
        <v>1256</v>
      </c>
      <c r="AK62" s="31">
        <f t="shared" si="32"/>
        <v>32</v>
      </c>
      <c r="AL62" s="31">
        <v>0.25</v>
      </c>
      <c r="AO62" s="31" t="s">
        <v>63</v>
      </c>
      <c r="AP62" s="31" t="s">
        <v>1284</v>
      </c>
      <c r="AQ62" s="14" t="s">
        <v>1283</v>
      </c>
      <c r="AR62" s="31" t="s">
        <v>5716</v>
      </c>
      <c r="AS62" s="31" t="s">
        <v>68</v>
      </c>
      <c r="AT62" s="14" t="s">
        <v>5724</v>
      </c>
      <c r="AU62" s="31" t="s">
        <v>5858</v>
      </c>
      <c r="AV62" s="31" t="s">
        <v>5796</v>
      </c>
      <c r="AW62" s="31" t="s">
        <v>5798</v>
      </c>
      <c r="AX62" s="31" t="s">
        <v>5724</v>
      </c>
      <c r="BK62" s="14" t="str">
        <f t="shared" si="9"/>
        <v/>
      </c>
      <c r="BL62" s="14" t="str">
        <f t="shared" si="10"/>
        <v/>
      </c>
      <c r="BM62" s="14" t="str">
        <f t="shared" si="11"/>
        <v/>
      </c>
      <c r="BN62" s="14"/>
      <c r="BO62" s="14" t="str">
        <f t="shared" si="33"/>
        <v/>
      </c>
      <c r="BP62" s="14" t="str">
        <f t="shared" si="34"/>
        <v/>
      </c>
      <c r="BQ62" s="14"/>
      <c r="BR62" s="14" t="str">
        <f t="shared" si="14"/>
        <v>TS-P-03:13/
O1011204:17A</v>
      </c>
      <c r="BS62" s="14" t="str">
        <f t="shared" si="15"/>
        <v>TS-P-03:14/
O1011204:17C</v>
      </c>
      <c r="BW62" s="31" t="str">
        <f t="shared" si="16"/>
        <v/>
      </c>
      <c r="BX62" s="31" t="str">
        <f t="shared" si="17"/>
        <v/>
      </c>
      <c r="BY62" s="31" t="str">
        <f t="shared" si="18"/>
        <v/>
      </c>
      <c r="BZ62" s="31" t="str">
        <f t="shared" si="19"/>
        <v/>
      </c>
      <c r="CA62" s="31" t="str">
        <f t="shared" si="20"/>
        <v/>
      </c>
      <c r="CB62" s="31" t="str">
        <f t="shared" si="21"/>
        <v/>
      </c>
      <c r="CC62" s="31" t="str">
        <f t="shared" si="22"/>
        <v/>
      </c>
      <c r="CD62" s="31" t="str">
        <f t="shared" si="23"/>
        <v>17A</v>
      </c>
      <c r="CE62" s="31" t="e">
        <f t="shared" ca="1" si="24"/>
        <v>#NAME?</v>
      </c>
      <c r="CF62" s="31" t="e">
        <f t="shared" ca="1" si="25"/>
        <v>#NAME?</v>
      </c>
      <c r="CG62" s="31" t="e">
        <f t="shared" ca="1" si="26"/>
        <v>#NAME?</v>
      </c>
      <c r="CH62" s="31" t="e">
        <f t="shared" ca="1" si="27"/>
        <v>#NAME?</v>
      </c>
      <c r="CI62" s="31" t="e">
        <f t="shared" ca="1" si="28"/>
        <v>#NAME?</v>
      </c>
    </row>
    <row r="63" spans="1:87" s="31" customFormat="1" ht="30" hidden="1" x14ac:dyDescent="0.25">
      <c r="A63" s="9" t="s">
        <v>6099</v>
      </c>
      <c r="B63" s="31" t="s">
        <v>1022</v>
      </c>
      <c r="C63" s="31" t="s">
        <v>1023</v>
      </c>
      <c r="E63" s="14" t="s">
        <v>212</v>
      </c>
      <c r="F63" s="31" t="s">
        <v>6100</v>
      </c>
      <c r="G63" s="31" t="str">
        <f t="shared" si="0"/>
        <v>Сигнал</v>
      </c>
      <c r="H63" s="31" t="s">
        <v>264</v>
      </c>
      <c r="I63" s="31" t="s">
        <v>4530</v>
      </c>
      <c r="J63" s="31" t="str">
        <f t="shared" si="30"/>
        <v>DCS_AI_01</v>
      </c>
      <c r="K63" s="14" t="s">
        <v>5866</v>
      </c>
      <c r="M63" s="31" t="s">
        <v>1006</v>
      </c>
      <c r="N63" s="31" t="s">
        <v>113</v>
      </c>
      <c r="O63" s="31" t="s">
        <v>176</v>
      </c>
      <c r="P63" s="31" t="s">
        <v>390</v>
      </c>
      <c r="Q63" s="31" t="s">
        <v>647</v>
      </c>
      <c r="R63" s="31">
        <v>17</v>
      </c>
      <c r="S63" s="31">
        <v>18</v>
      </c>
      <c r="T63" s="31" t="s">
        <v>62</v>
      </c>
      <c r="U63" s="31" t="str">
        <f t="shared" si="29"/>
        <v>24</v>
      </c>
      <c r="V63" s="14" t="str">
        <f t="shared" si="31"/>
        <v>AVK 2,5 A, AVK 2,5 A</v>
      </c>
      <c r="W63" s="31" t="str">
        <f t="shared" si="3"/>
        <v>O1011004_U5</v>
      </c>
      <c r="X63" s="14" t="str">
        <f t="shared" si="4"/>
        <v>HD5542</v>
      </c>
      <c r="Y63" s="31" t="str">
        <f t="shared" si="5"/>
        <v>O1011004</v>
      </c>
      <c r="Z63" s="31" t="str">
        <f t="shared" si="6"/>
        <v>TUA711-AIO16</v>
      </c>
      <c r="AA63" s="14" t="str">
        <f t="shared" si="7"/>
        <v>17-SC-DCS-002/O1011004/ 17-MC-DCS-008</v>
      </c>
      <c r="AB63" s="31" t="s">
        <v>64</v>
      </c>
      <c r="AC63" s="31" t="s">
        <v>54</v>
      </c>
      <c r="AD63" s="31" t="s">
        <v>125</v>
      </c>
      <c r="AE63" s="31">
        <v>1</v>
      </c>
      <c r="AF63" s="31" t="s">
        <v>126</v>
      </c>
      <c r="AG63" s="31" t="s">
        <v>777</v>
      </c>
      <c r="AH63" s="31">
        <v>5</v>
      </c>
      <c r="AI63" s="31">
        <v>5</v>
      </c>
      <c r="AJ63" s="31" t="s">
        <v>128</v>
      </c>
      <c r="AK63" s="31">
        <f t="shared" si="32"/>
        <v>16</v>
      </c>
      <c r="AL63" s="31" t="s">
        <v>62</v>
      </c>
      <c r="AO63" s="31" t="s">
        <v>63</v>
      </c>
      <c r="AP63" s="31" t="s">
        <v>1024</v>
      </c>
      <c r="AQ63" s="31" t="s">
        <v>5942</v>
      </c>
      <c r="AR63" s="31" t="s">
        <v>5716</v>
      </c>
      <c r="AS63" s="31" t="s">
        <v>68</v>
      </c>
      <c r="AT63" s="14" t="s">
        <v>5724</v>
      </c>
      <c r="AU63" s="31" t="s">
        <v>5858</v>
      </c>
      <c r="AX63" s="31" t="s">
        <v>5724</v>
      </c>
      <c r="AZ63" s="31">
        <v>150</v>
      </c>
      <c r="BA63" s="31">
        <v>250</v>
      </c>
      <c r="BC63" s="31">
        <v>0</v>
      </c>
      <c r="BD63" s="31">
        <v>500</v>
      </c>
      <c r="BE63" s="31" t="s">
        <v>5735</v>
      </c>
      <c r="BK63" s="14" t="str">
        <f t="shared" si="9"/>
        <v>TS-O-06:17/
O1011004_U5:3</v>
      </c>
      <c r="BL63" s="14" t="str">
        <f t="shared" si="10"/>
        <v>TS-O-06:18/
O1011004_U5:4</v>
      </c>
      <c r="BM63" s="14" t="str">
        <f t="shared" si="11"/>
        <v/>
      </c>
      <c r="BN63" s="14"/>
      <c r="BO63" s="14" t="str">
        <f t="shared" si="33"/>
        <v>O1011004:5A/
O1011004_U5:5</v>
      </c>
      <c r="BP63" s="14" t="str">
        <f t="shared" si="34"/>
        <v>O1011004:5C/
O1011004_U5:6</v>
      </c>
      <c r="BQ63" s="14"/>
      <c r="BR63" s="14" t="str">
        <f t="shared" si="14"/>
        <v/>
      </c>
      <c r="BS63" s="14" t="str">
        <f t="shared" si="15"/>
        <v/>
      </c>
      <c r="BW63" s="31" t="str">
        <f t="shared" si="16"/>
        <v>5A</v>
      </c>
      <c r="BX63" s="31" t="str">
        <f t="shared" si="17"/>
        <v>5C</v>
      </c>
      <c r="BY63" s="31" t="str">
        <f t="shared" si="18"/>
        <v>3</v>
      </c>
      <c r="BZ63" s="31" t="str">
        <f t="shared" si="19"/>
        <v>4</v>
      </c>
      <c r="CA63" s="31" t="str">
        <f t="shared" si="20"/>
        <v/>
      </c>
      <c r="CB63" s="31" t="str">
        <f t="shared" si="21"/>
        <v>5</v>
      </c>
      <c r="CC63" s="31" t="str">
        <f t="shared" si="22"/>
        <v>6</v>
      </c>
      <c r="CD63" s="31" t="str">
        <f t="shared" si="23"/>
        <v/>
      </c>
      <c r="CE63" s="31" t="str">
        <f t="shared" si="24"/>
        <v/>
      </c>
      <c r="CF63" s="31" t="e">
        <f t="shared" ca="1" si="25"/>
        <v>#NAME?</v>
      </c>
      <c r="CG63" s="31" t="e">
        <f t="shared" ca="1" si="26"/>
        <v>#NAME?</v>
      </c>
      <c r="CH63" s="31" t="e">
        <f t="shared" ca="1" si="27"/>
        <v>#NAME?</v>
      </c>
      <c r="CI63" s="31" t="e">
        <f t="shared" ca="1" si="28"/>
        <v>#NAME?</v>
      </c>
    </row>
    <row r="64" spans="1:87" s="31" customFormat="1" ht="30" hidden="1" x14ac:dyDescent="0.25">
      <c r="A64" s="9" t="s">
        <v>4493</v>
      </c>
      <c r="B64" s="31" t="s">
        <v>1022</v>
      </c>
      <c r="C64" s="31" t="s">
        <v>1611</v>
      </c>
      <c r="E64" s="14" t="s">
        <v>1253</v>
      </c>
      <c r="G64" s="31" t="str">
        <f t="shared" si="0"/>
        <v>Сигнал</v>
      </c>
      <c r="H64" s="31" t="s">
        <v>1262</v>
      </c>
      <c r="I64" s="31" t="s">
        <v>4530</v>
      </c>
      <c r="J64" s="31" t="str">
        <f t="shared" si="30"/>
        <v>DCS_DO_01</v>
      </c>
      <c r="K64" s="14" t="s">
        <v>5866</v>
      </c>
      <c r="M64" s="31" t="s">
        <v>1589</v>
      </c>
      <c r="N64" s="31" t="s">
        <v>1261</v>
      </c>
      <c r="O64" s="31" t="s">
        <v>1289</v>
      </c>
      <c r="P64" s="31" t="s">
        <v>61</v>
      </c>
      <c r="Q64" s="31" t="s">
        <v>1211</v>
      </c>
      <c r="R64" s="31">
        <v>15</v>
      </c>
      <c r="S64" s="31">
        <v>16</v>
      </c>
      <c r="T64" s="31" t="s">
        <v>62</v>
      </c>
      <c r="U64" s="31" t="str">
        <f t="shared" si="29"/>
        <v>30</v>
      </c>
      <c r="V64" s="14" t="str">
        <f t="shared" si="31"/>
        <v>AVK 2,5 A, AVK 2,5 A</v>
      </c>
      <c r="W64" s="31" t="str">
        <f t="shared" si="3"/>
        <v/>
      </c>
      <c r="X64" s="14" t="str">
        <f t="shared" si="4"/>
        <v/>
      </c>
      <c r="Y64" s="31" t="str">
        <f t="shared" si="5"/>
        <v>O1011204</v>
      </c>
      <c r="Z64" s="31" t="str">
        <f t="shared" si="6"/>
        <v>TUA711-DOR32</v>
      </c>
      <c r="AA64" s="14" t="str">
        <f t="shared" si="7"/>
        <v>17-SC-DCS-002/O1011204/ 17-MC-DCS-002</v>
      </c>
      <c r="AB64" s="31" t="s">
        <v>64</v>
      </c>
      <c r="AC64" s="31" t="s">
        <v>54</v>
      </c>
      <c r="AD64" s="31" t="s">
        <v>125</v>
      </c>
      <c r="AE64" s="31">
        <v>1</v>
      </c>
      <c r="AF64" s="31" t="s">
        <v>1254</v>
      </c>
      <c r="AG64" s="31" t="s">
        <v>1255</v>
      </c>
      <c r="AH64" s="31">
        <v>5</v>
      </c>
      <c r="AI64" s="31">
        <v>18</v>
      </c>
      <c r="AJ64" s="31" t="s">
        <v>1256</v>
      </c>
      <c r="AK64" s="31">
        <f t="shared" si="32"/>
        <v>32</v>
      </c>
      <c r="AL64" s="31">
        <v>0.25</v>
      </c>
      <c r="AO64" s="31" t="s">
        <v>63</v>
      </c>
      <c r="AP64" s="31" t="s">
        <v>1284</v>
      </c>
      <c r="AQ64" s="14" t="s">
        <v>1283</v>
      </c>
      <c r="AR64" s="31" t="s">
        <v>5716</v>
      </c>
      <c r="AS64" s="31" t="s">
        <v>68</v>
      </c>
      <c r="AT64" s="14" t="s">
        <v>5724</v>
      </c>
      <c r="AU64" s="31" t="s">
        <v>5858</v>
      </c>
      <c r="AV64" s="31" t="s">
        <v>5796</v>
      </c>
      <c r="AW64" s="31" t="s">
        <v>5798</v>
      </c>
      <c r="AX64" s="31" t="s">
        <v>5724</v>
      </c>
      <c r="BK64" s="14" t="str">
        <f t="shared" si="9"/>
        <v/>
      </c>
      <c r="BL64" s="14" t="str">
        <f t="shared" si="10"/>
        <v/>
      </c>
      <c r="BM64" s="14" t="str">
        <f t="shared" si="11"/>
        <v/>
      </c>
      <c r="BN64" s="14"/>
      <c r="BO64" s="14" t="str">
        <f t="shared" si="33"/>
        <v/>
      </c>
      <c r="BP64" s="14" t="str">
        <f t="shared" si="34"/>
        <v/>
      </c>
      <c r="BQ64" s="14"/>
      <c r="BR64" s="14" t="str">
        <f t="shared" si="14"/>
        <v>TS-P-03:15/
O1011204:18A</v>
      </c>
      <c r="BS64" s="14" t="str">
        <f t="shared" si="15"/>
        <v>TS-P-03:16/
O1011204:18C</v>
      </c>
      <c r="BW64" s="31" t="str">
        <f t="shared" si="16"/>
        <v/>
      </c>
      <c r="BX64" s="31" t="str">
        <f t="shared" si="17"/>
        <v/>
      </c>
      <c r="BY64" s="31" t="str">
        <f t="shared" si="18"/>
        <v/>
      </c>
      <c r="BZ64" s="31" t="str">
        <f t="shared" si="19"/>
        <v/>
      </c>
      <c r="CA64" s="31" t="str">
        <f t="shared" si="20"/>
        <v/>
      </c>
      <c r="CB64" s="31" t="str">
        <f t="shared" si="21"/>
        <v/>
      </c>
      <c r="CC64" s="31" t="str">
        <f t="shared" si="22"/>
        <v/>
      </c>
      <c r="CD64" s="31" t="str">
        <f t="shared" si="23"/>
        <v>18A</v>
      </c>
      <c r="CE64" s="31" t="e">
        <f t="shared" ca="1" si="24"/>
        <v>#NAME?</v>
      </c>
      <c r="CF64" s="31" t="e">
        <f t="shared" ca="1" si="25"/>
        <v>#NAME?</v>
      </c>
      <c r="CG64" s="31" t="e">
        <f t="shared" ca="1" si="26"/>
        <v>#NAME?</v>
      </c>
      <c r="CH64" s="31" t="e">
        <f t="shared" ca="1" si="27"/>
        <v>#NAME?</v>
      </c>
      <c r="CI64" s="31" t="e">
        <f t="shared" ca="1" si="28"/>
        <v>#NAME?</v>
      </c>
    </row>
    <row r="65" spans="1:87" s="31" customFormat="1" ht="30" hidden="1" x14ac:dyDescent="0.25">
      <c r="A65" s="9" t="s">
        <v>6099</v>
      </c>
      <c r="B65" s="31" t="s">
        <v>1213</v>
      </c>
      <c r="C65" s="31" t="s">
        <v>1214</v>
      </c>
      <c r="E65" s="14" t="s">
        <v>212</v>
      </c>
      <c r="F65" s="31" t="s">
        <v>6100</v>
      </c>
      <c r="G65" s="31" t="str">
        <f t="shared" si="0"/>
        <v>Сигнал</v>
      </c>
      <c r="H65" s="31" t="s">
        <v>265</v>
      </c>
      <c r="I65" s="31" t="s">
        <v>4533</v>
      </c>
      <c r="J65" s="31" t="str">
        <f t="shared" si="30"/>
        <v>DCS_AI_01</v>
      </c>
      <c r="K65" s="14" t="s">
        <v>5866</v>
      </c>
      <c r="M65" s="31" t="s">
        <v>1210</v>
      </c>
      <c r="N65" s="31" t="s">
        <v>107</v>
      </c>
      <c r="O65" s="31" t="s">
        <v>145</v>
      </c>
      <c r="P65" s="31" t="s">
        <v>390</v>
      </c>
      <c r="Q65" s="31" t="s">
        <v>1211</v>
      </c>
      <c r="R65" s="31">
        <v>5</v>
      </c>
      <c r="S65" s="31">
        <v>6</v>
      </c>
      <c r="T65" s="31" t="s">
        <v>62</v>
      </c>
      <c r="U65" s="31" t="str">
        <f t="shared" si="29"/>
        <v>48</v>
      </c>
      <c r="V65" s="14" t="str">
        <f t="shared" si="31"/>
        <v>AVK 2,5 A, AVK 2,5 A</v>
      </c>
      <c r="W65" s="31" t="str">
        <f t="shared" si="3"/>
        <v>O1011004_U11</v>
      </c>
      <c r="X65" s="14" t="str">
        <f t="shared" si="4"/>
        <v>HD5542</v>
      </c>
      <c r="Y65" s="31" t="str">
        <f t="shared" si="5"/>
        <v>O1011004</v>
      </c>
      <c r="Z65" s="31" t="str">
        <f t="shared" si="6"/>
        <v>TUA711-AIO16</v>
      </c>
      <c r="AA65" s="14" t="str">
        <f t="shared" si="7"/>
        <v>17-SC-DCS-002/O1011004/ 17-MC-DCS-008</v>
      </c>
      <c r="AB65" s="31" t="s">
        <v>64</v>
      </c>
      <c r="AC65" s="31" t="s">
        <v>54</v>
      </c>
      <c r="AD65" s="31" t="s">
        <v>125</v>
      </c>
      <c r="AE65" s="31">
        <v>1</v>
      </c>
      <c r="AF65" s="31" t="s">
        <v>126</v>
      </c>
      <c r="AG65" s="31" t="s">
        <v>777</v>
      </c>
      <c r="AH65" s="31">
        <v>5</v>
      </c>
      <c r="AI65" s="31">
        <v>11</v>
      </c>
      <c r="AJ65" s="31" t="s">
        <v>128</v>
      </c>
      <c r="AK65" s="31">
        <f t="shared" si="32"/>
        <v>16</v>
      </c>
      <c r="AL65" s="31" t="s">
        <v>62</v>
      </c>
      <c r="AO65" s="31" t="s">
        <v>63</v>
      </c>
      <c r="AP65" s="31" t="s">
        <v>1215</v>
      </c>
      <c r="AQ65" s="31" t="s">
        <v>5943</v>
      </c>
      <c r="AR65" s="31" t="s">
        <v>5716</v>
      </c>
      <c r="AS65" s="31" t="s">
        <v>68</v>
      </c>
      <c r="AT65" s="14" t="s">
        <v>5724</v>
      </c>
      <c r="AU65" s="31" t="s">
        <v>5858</v>
      </c>
      <c r="AX65" s="31" t="s">
        <v>5724</v>
      </c>
      <c r="AZ65" s="31">
        <v>6</v>
      </c>
      <c r="BA65" s="31">
        <v>8</v>
      </c>
      <c r="BC65" s="31">
        <v>0</v>
      </c>
      <c r="BD65" s="31">
        <v>14</v>
      </c>
      <c r="BE65" s="31" t="s">
        <v>5733</v>
      </c>
      <c r="BK65" s="14" t="str">
        <f t="shared" si="9"/>
        <v>TS-P-03:5/
O1011004_U11:3</v>
      </c>
      <c r="BL65" s="14" t="str">
        <f t="shared" si="10"/>
        <v>TS-P-03:6/
O1011004_U11:4</v>
      </c>
      <c r="BM65" s="14" t="str">
        <f t="shared" si="11"/>
        <v/>
      </c>
      <c r="BN65" s="14"/>
      <c r="BO65" s="14" t="str">
        <f t="shared" si="33"/>
        <v>O1011004:11A/
O1011004_U11:5</v>
      </c>
      <c r="BP65" s="14" t="str">
        <f t="shared" si="34"/>
        <v>O1011004:11C/
O1011004_U11:6</v>
      </c>
      <c r="BQ65" s="14"/>
      <c r="BR65" s="14" t="str">
        <f t="shared" si="14"/>
        <v/>
      </c>
      <c r="BS65" s="14" t="str">
        <f t="shared" si="15"/>
        <v/>
      </c>
      <c r="BW65" s="31" t="str">
        <f t="shared" si="16"/>
        <v>11A</v>
      </c>
      <c r="BX65" s="31" t="str">
        <f t="shared" si="17"/>
        <v>11C</v>
      </c>
      <c r="BY65" s="31" t="str">
        <f t="shared" si="18"/>
        <v>3</v>
      </c>
      <c r="BZ65" s="31" t="str">
        <f t="shared" si="19"/>
        <v>4</v>
      </c>
      <c r="CA65" s="31" t="str">
        <f t="shared" si="20"/>
        <v/>
      </c>
      <c r="CB65" s="31" t="str">
        <f t="shared" si="21"/>
        <v>5</v>
      </c>
      <c r="CC65" s="31" t="str">
        <f t="shared" si="22"/>
        <v>6</v>
      </c>
      <c r="CD65" s="31" t="str">
        <f t="shared" si="23"/>
        <v/>
      </c>
      <c r="CE65" s="31" t="str">
        <f t="shared" si="24"/>
        <v/>
      </c>
      <c r="CF65" s="31" t="e">
        <f t="shared" ca="1" si="25"/>
        <v>#NAME?</v>
      </c>
      <c r="CG65" s="31" t="e">
        <f t="shared" ca="1" si="26"/>
        <v>#NAME?</v>
      </c>
      <c r="CH65" s="31" t="e">
        <f t="shared" ca="1" si="27"/>
        <v>#NAME?</v>
      </c>
      <c r="CI65" s="31" t="e">
        <f t="shared" ca="1" si="28"/>
        <v>#NAME?</v>
      </c>
    </row>
    <row r="66" spans="1:87" s="31" customFormat="1" ht="30" hidden="1" x14ac:dyDescent="0.25">
      <c r="A66" s="9" t="s">
        <v>4493</v>
      </c>
      <c r="B66" s="31" t="s">
        <v>1213</v>
      </c>
      <c r="C66" s="31" t="s">
        <v>1662</v>
      </c>
      <c r="E66" s="14" t="s">
        <v>1253</v>
      </c>
      <c r="G66" s="31" t="str">
        <f t="shared" si="0"/>
        <v>Сигнал</v>
      </c>
      <c r="H66" s="31" t="s">
        <v>1262</v>
      </c>
      <c r="I66" s="31" t="s">
        <v>4533</v>
      </c>
      <c r="J66" s="31" t="str">
        <f t="shared" si="30"/>
        <v>DCS_DO_01</v>
      </c>
      <c r="K66" s="14" t="s">
        <v>5866</v>
      </c>
      <c r="M66" s="31" t="s">
        <v>1648</v>
      </c>
      <c r="N66" s="31" t="s">
        <v>1261</v>
      </c>
      <c r="O66" s="31" t="s">
        <v>1281</v>
      </c>
      <c r="P66" s="31" t="s">
        <v>61</v>
      </c>
      <c r="Q66" s="31" t="s">
        <v>1094</v>
      </c>
      <c r="R66" s="31">
        <v>9</v>
      </c>
      <c r="S66" s="31">
        <v>10</v>
      </c>
      <c r="T66" s="31" t="s">
        <v>62</v>
      </c>
      <c r="U66" s="31" t="str">
        <f t="shared" si="29"/>
        <v>30</v>
      </c>
      <c r="V66" s="14" t="str">
        <f t="shared" si="31"/>
        <v>AVK 2,5 A, AVK 2,5 A</v>
      </c>
      <c r="W66" s="31" t="str">
        <f t="shared" si="3"/>
        <v/>
      </c>
      <c r="X66" s="14" t="str">
        <f t="shared" si="4"/>
        <v/>
      </c>
      <c r="Y66" s="31" t="str">
        <f t="shared" si="5"/>
        <v>O1011204</v>
      </c>
      <c r="Z66" s="31" t="str">
        <f t="shared" si="6"/>
        <v>TUA711-DOR32</v>
      </c>
      <c r="AA66" s="14" t="str">
        <f t="shared" si="7"/>
        <v>17-SC-DCS-002/O1011204/ 17-MC-DCS-002</v>
      </c>
      <c r="AB66" s="31" t="s">
        <v>64</v>
      </c>
      <c r="AC66" s="31" t="s">
        <v>54</v>
      </c>
      <c r="AD66" s="31" t="s">
        <v>125</v>
      </c>
      <c r="AE66" s="31">
        <v>1</v>
      </c>
      <c r="AF66" s="31" t="s">
        <v>1254</v>
      </c>
      <c r="AG66" s="31" t="s">
        <v>1255</v>
      </c>
      <c r="AH66" s="31">
        <v>5</v>
      </c>
      <c r="AI66" s="31">
        <v>23</v>
      </c>
      <c r="AJ66" s="31" t="s">
        <v>1256</v>
      </c>
      <c r="AK66" s="31">
        <f t="shared" si="32"/>
        <v>32</v>
      </c>
      <c r="AL66" s="31">
        <v>0.25</v>
      </c>
      <c r="AO66" s="31" t="s">
        <v>63</v>
      </c>
      <c r="AP66" s="31" t="s">
        <v>1284</v>
      </c>
      <c r="AQ66" s="14" t="s">
        <v>1283</v>
      </c>
      <c r="AR66" s="31" t="s">
        <v>5716</v>
      </c>
      <c r="AS66" s="31" t="s">
        <v>68</v>
      </c>
      <c r="AT66" s="14" t="s">
        <v>5724</v>
      </c>
      <c r="AU66" s="31" t="s">
        <v>5858</v>
      </c>
      <c r="AV66" s="31" t="s">
        <v>5796</v>
      </c>
      <c r="AW66" s="31" t="s">
        <v>5798</v>
      </c>
      <c r="AX66" s="31" t="s">
        <v>5724</v>
      </c>
      <c r="BK66" s="14" t="str">
        <f t="shared" si="9"/>
        <v/>
      </c>
      <c r="BL66" s="14" t="str">
        <f t="shared" si="10"/>
        <v/>
      </c>
      <c r="BM66" s="14" t="str">
        <f t="shared" si="11"/>
        <v/>
      </c>
      <c r="BN66" s="14"/>
      <c r="BO66" s="14" t="str">
        <f t="shared" si="33"/>
        <v/>
      </c>
      <c r="BP66" s="14" t="str">
        <f t="shared" si="34"/>
        <v/>
      </c>
      <c r="BQ66" s="14"/>
      <c r="BR66" s="14" t="str">
        <f t="shared" si="14"/>
        <v>TS-P-04:9/
O1011204:23A</v>
      </c>
      <c r="BS66" s="14" t="str">
        <f t="shared" si="15"/>
        <v>TS-P-04:10/
O1011204:23C</v>
      </c>
      <c r="BW66" s="31" t="str">
        <f t="shared" si="16"/>
        <v/>
      </c>
      <c r="BX66" s="31" t="str">
        <f t="shared" si="17"/>
        <v/>
      </c>
      <c r="BY66" s="31" t="str">
        <f t="shared" si="18"/>
        <v/>
      </c>
      <c r="BZ66" s="31" t="str">
        <f t="shared" si="19"/>
        <v/>
      </c>
      <c r="CA66" s="31" t="str">
        <f t="shared" si="20"/>
        <v/>
      </c>
      <c r="CB66" s="31" t="str">
        <f t="shared" si="21"/>
        <v/>
      </c>
      <c r="CC66" s="31" t="str">
        <f t="shared" si="22"/>
        <v/>
      </c>
      <c r="CD66" s="31" t="str">
        <f t="shared" si="23"/>
        <v>23A</v>
      </c>
      <c r="CE66" s="31" t="e">
        <f t="shared" ca="1" si="24"/>
        <v>#NAME?</v>
      </c>
      <c r="CF66" s="31" t="e">
        <f t="shared" ca="1" si="25"/>
        <v>#NAME?</v>
      </c>
      <c r="CG66" s="31" t="e">
        <f t="shared" ca="1" si="26"/>
        <v>#NAME?</v>
      </c>
      <c r="CH66" s="31" t="e">
        <f t="shared" ca="1" si="27"/>
        <v>#NAME?</v>
      </c>
      <c r="CI66" s="31" t="e">
        <f t="shared" ca="1" si="28"/>
        <v>#NAME?</v>
      </c>
    </row>
    <row r="67" spans="1:87" s="31" customFormat="1" ht="30" hidden="1" x14ac:dyDescent="0.25">
      <c r="A67" s="9" t="s">
        <v>6099</v>
      </c>
      <c r="B67" s="31" t="s">
        <v>1216</v>
      </c>
      <c r="C67" s="31" t="s">
        <v>1217</v>
      </c>
      <c r="E67" s="14" t="s">
        <v>212</v>
      </c>
      <c r="F67" s="31" t="s">
        <v>6100</v>
      </c>
      <c r="G67" s="31" t="str">
        <f t="shared" si="0"/>
        <v>Сигнал</v>
      </c>
      <c r="H67" s="31" t="s">
        <v>265</v>
      </c>
      <c r="I67" s="31" t="s">
        <v>4533</v>
      </c>
      <c r="J67" s="31" t="str">
        <f t="shared" si="30"/>
        <v>DCS_AI_01</v>
      </c>
      <c r="K67" s="14" t="s">
        <v>5866</v>
      </c>
      <c r="M67" s="31" t="s">
        <v>1210</v>
      </c>
      <c r="N67" s="31" t="s">
        <v>107</v>
      </c>
      <c r="O67" s="31" t="s">
        <v>150</v>
      </c>
      <c r="P67" s="31" t="s">
        <v>390</v>
      </c>
      <c r="Q67" s="31" t="s">
        <v>1211</v>
      </c>
      <c r="R67" s="31">
        <v>7</v>
      </c>
      <c r="S67" s="31">
        <v>8</v>
      </c>
      <c r="T67" s="31" t="s">
        <v>62</v>
      </c>
      <c r="U67" s="31" t="str">
        <f t="shared" si="29"/>
        <v>48</v>
      </c>
      <c r="V67" s="14" t="str">
        <f t="shared" si="31"/>
        <v>AVK 2,5 A, AVK 2,5 A</v>
      </c>
      <c r="W67" s="31" t="str">
        <f t="shared" si="3"/>
        <v>O1011004_U12</v>
      </c>
      <c r="X67" s="14" t="str">
        <f t="shared" si="4"/>
        <v>HD5542</v>
      </c>
      <c r="Y67" s="31" t="str">
        <f t="shared" si="5"/>
        <v>O1011004</v>
      </c>
      <c r="Z67" s="31" t="str">
        <f t="shared" si="6"/>
        <v>TUA711-AIO16</v>
      </c>
      <c r="AA67" s="14" t="str">
        <f t="shared" si="7"/>
        <v>17-SC-DCS-002/O1011004/ 17-MC-DCS-008</v>
      </c>
      <c r="AB67" s="31" t="s">
        <v>64</v>
      </c>
      <c r="AC67" s="31" t="s">
        <v>54</v>
      </c>
      <c r="AD67" s="31" t="s">
        <v>125</v>
      </c>
      <c r="AE67" s="31">
        <v>1</v>
      </c>
      <c r="AF67" s="31" t="s">
        <v>126</v>
      </c>
      <c r="AG67" s="31" t="s">
        <v>777</v>
      </c>
      <c r="AH67" s="31">
        <v>5</v>
      </c>
      <c r="AI67" s="31">
        <v>12</v>
      </c>
      <c r="AJ67" s="31" t="s">
        <v>128</v>
      </c>
      <c r="AK67" s="31">
        <f t="shared" si="32"/>
        <v>16</v>
      </c>
      <c r="AL67" s="31" t="s">
        <v>62</v>
      </c>
      <c r="AO67" s="31" t="s">
        <v>63</v>
      </c>
      <c r="AP67" s="31" t="s">
        <v>1215</v>
      </c>
      <c r="AQ67" s="31" t="s">
        <v>5943</v>
      </c>
      <c r="AR67" s="31" t="s">
        <v>5716</v>
      </c>
      <c r="AS67" s="31" t="s">
        <v>68</v>
      </c>
      <c r="AT67" s="14" t="s">
        <v>5724</v>
      </c>
      <c r="AU67" s="31" t="s">
        <v>5858</v>
      </c>
      <c r="AX67" s="31" t="s">
        <v>5724</v>
      </c>
      <c r="AZ67" s="31">
        <v>6</v>
      </c>
      <c r="BA67" s="31">
        <v>8</v>
      </c>
      <c r="BC67" s="31">
        <v>0</v>
      </c>
      <c r="BD67" s="31">
        <v>14</v>
      </c>
      <c r="BE67" s="31" t="s">
        <v>5733</v>
      </c>
      <c r="BK67" s="14" t="str">
        <f t="shared" si="9"/>
        <v>TS-P-03:7/
O1011004_U12:3</v>
      </c>
      <c r="BL67" s="14" t="str">
        <f t="shared" si="10"/>
        <v>TS-P-03:8/
O1011004_U12:4</v>
      </c>
      <c r="BM67" s="14" t="str">
        <f t="shared" si="11"/>
        <v/>
      </c>
      <c r="BN67" s="14"/>
      <c r="BO67" s="14" t="str">
        <f t="shared" si="33"/>
        <v>O1011004:12A/
O1011004_U12:5</v>
      </c>
      <c r="BP67" s="14" t="str">
        <f t="shared" si="34"/>
        <v>O1011004:12C/
O1011004_U12:6</v>
      </c>
      <c r="BQ67" s="14"/>
      <c r="BR67" s="14" t="str">
        <f t="shared" si="14"/>
        <v/>
      </c>
      <c r="BS67" s="14" t="str">
        <f t="shared" si="15"/>
        <v/>
      </c>
      <c r="BW67" s="31" t="str">
        <f t="shared" si="16"/>
        <v>12A</v>
      </c>
      <c r="BX67" s="31" t="str">
        <f t="shared" si="17"/>
        <v>12C</v>
      </c>
      <c r="BY67" s="31" t="str">
        <f t="shared" si="18"/>
        <v>3</v>
      </c>
      <c r="BZ67" s="31" t="str">
        <f t="shared" si="19"/>
        <v>4</v>
      </c>
      <c r="CA67" s="31" t="str">
        <f t="shared" si="20"/>
        <v/>
      </c>
      <c r="CB67" s="31" t="str">
        <f t="shared" si="21"/>
        <v>5</v>
      </c>
      <c r="CC67" s="31" t="str">
        <f t="shared" si="22"/>
        <v>6</v>
      </c>
      <c r="CD67" s="31" t="str">
        <f t="shared" si="23"/>
        <v/>
      </c>
      <c r="CE67" s="31" t="str">
        <f t="shared" si="24"/>
        <v/>
      </c>
      <c r="CF67" s="31" t="e">
        <f t="shared" ca="1" si="25"/>
        <v>#NAME?</v>
      </c>
      <c r="CG67" s="31" t="e">
        <f t="shared" ca="1" si="26"/>
        <v>#NAME?</v>
      </c>
      <c r="CH67" s="31" t="e">
        <f t="shared" ca="1" si="27"/>
        <v>#NAME?</v>
      </c>
      <c r="CI67" s="31" t="e">
        <f t="shared" ca="1" si="28"/>
        <v>#NAME?</v>
      </c>
    </row>
    <row r="68" spans="1:87" s="31" customFormat="1" ht="30" hidden="1" x14ac:dyDescent="0.25">
      <c r="A68" s="9" t="s">
        <v>4493</v>
      </c>
      <c r="B68" s="31" t="s">
        <v>1216</v>
      </c>
      <c r="C68" s="31" t="s">
        <v>1663</v>
      </c>
      <c r="E68" s="14" t="s">
        <v>1253</v>
      </c>
      <c r="G68" s="31" t="str">
        <f t="shared" ref="G68:G131" si="35">IF(C68="Пустой","Пустой",IF(C68="Резерв","Резерв","Сигнал"))</f>
        <v>Сигнал</v>
      </c>
      <c r="H68" s="31" t="s">
        <v>1262</v>
      </c>
      <c r="I68" s="31" t="s">
        <v>4533</v>
      </c>
      <c r="J68" s="31" t="str">
        <f t="shared" ref="J68:J99" si="36">IF(E68="AI-IS (4-20 mA, 2 wire) DCS","DCS_AI_01",
IF(E68="AI-IS (4-20 mA, 4 wire) DCS","DCS_AI_03",
IF(E68="AI-IS (4-20 mA, passive) DCS","DCS_AI_01",
IF(E68="AI-NIS (4-20 mA, 2 wire) DCS","DCS_AI_01",
IF(E68="AI-NIS (4-20 mA, 4 wire) DCS","DCS_AI_03",
IF(E68="AI-NIS (4-20 mA, passive) DCS","DCS_AI_01",
IF(E68="AI-R-IS (4-20 mA, 2 wire) DCS","DCS_AI_02",
IF(E68="AI-R-IS (4-20 mA, 4 wire) DCS","DCS_AI_04",
IF(E68="AI-R-NIS (4-20 mA, 2 wire) DCS","DCS_AI_02",
IF(E68="AI-R-NIS (4-20 mA, passive) DCS","DCS_AI_02",
IF(E68="AI-R-NIS (4-20 mA, 4 wire) DCS","DCS_AI_04",
IF(E68="AI-RTD-NIS (3 wire) DCS","DCS_AI_05",
IF(E68="AO-IS (4-20 mA) DCS","DCS_AO_01",
IF(E68="AO-NIS (4-20 mA) DCS","DCS_AO_01",
IF(E68="AO-R-IS (4-20 mA) DCS","DCS_AO_02",
IF(E68="AO-R-NIS (4-20 mA) DCS","DCS_AO_02",
IF(E68="DI-IS (NAMUR) DCS","DCS_DI_02",
IF(E68="DI-NIS (NAMUR) DCS","DCS_DI_02",
IF(E68="DI-NIS (Conductivity) DCS","DCS_DI_04",
IF(E68="DI-NIS (Diagnostic) DCS","DCS_DI_01",
IF(E68="DI-NIS (MCC 230VAC) DCS","DCS_DI_03",
IF(E68="DI-NIS (MCC 220VDC) DCS","DCS_DI_05",
IF(E68="DI-NIS (Thermistors PTC) DCS","DCS_DI_02",
IF(E68="DI-NIS (VFC) DCS","DCS_DI_01",
IF(E68="DI-NIS (24VDC) DCS ","DCS_DI_07",
IF(E68="DO-NIS (24VDC) DCS","DCS_DO_01",
IF(E68="DO-NIS (MCC 230VAC) DCS","DCS_DO_03",
IF(E68="DO-NIS (MCC 220VDC) DCS","DCS_DO_04",
IF(E68="DO-NIS (VFC NO) DCS","DCS_DO_02",
IF(E68="PI-IS (Pulse Input) DCS","DCS_PI_01",
IF(E68="PI-R-IS (Pulse Input) DCS","DCS_PI_01",
IF(E68="AI-R-NIS (PI converter, 3 wire) DCS","DCS_PI_01",
IF(E68="PI-NIS (Pulse Input) DCS","DCS_PI_01","")))))))))))))))))))))))))))))))))</f>
        <v>DCS_DO_01</v>
      </c>
      <c r="K68" s="14" t="s">
        <v>5866</v>
      </c>
      <c r="M68" s="31" t="s">
        <v>1648</v>
      </c>
      <c r="N68" s="31" t="s">
        <v>1261</v>
      </c>
      <c r="O68" s="31" t="s">
        <v>1285</v>
      </c>
      <c r="P68" s="31" t="s">
        <v>61</v>
      </c>
      <c r="Q68" s="31" t="s">
        <v>1094</v>
      </c>
      <c r="R68" s="31">
        <v>11</v>
      </c>
      <c r="S68" s="31">
        <v>12</v>
      </c>
      <c r="T68" s="31" t="s">
        <v>62</v>
      </c>
      <c r="U68" s="31" t="str">
        <f t="shared" si="29"/>
        <v>30</v>
      </c>
      <c r="V68" s="14" t="str">
        <f t="shared" ref="V68:V99" si="37">IF(P68&lt;&gt;"",
IF(J68="DCS_AI_01","AVK 2,5 A, AVK 2,5 A",
IF(J68="DCS_AI_02","AVK 2,5 A, AVK 2,5 A",
IF(J68="DCS_AI_03","AVK 2,5 A, AVK 2,5 A",
IF(J68="DCS_AI_04","AVK 2,5 A, AVK 2,5 A",
IF(J68="DCS_AI_05","AVK 2,5 A, AVK 2,5 A, AVK 2,5 A",
IF(J68="DCS_AO_01","AVK 2,5 A, AVK 2,5 A",
IF(J68="DCS_AO_02","AVK 2,5 A, AVK 2,5 A",
IF(J68="DCS_DI_01","AVK 2,5 A, AVK 2,5 A",
IF(J68="DCS_DI_02","AVK 2,5 A, AVK 2,5 A",
IF(J68="DCS_DI_03","ASK 3MLD, ASK 3MB",
IF(J68="DCS_DI_04","AVK 2,5 A, AVK 2,5 A",
IF(J68="DCS_DI_05","ASK 3MLD, ASK 3MB",
IF(J68="DCS_DI_07","AVK 2,5 A, AVK 2,5 A",
IF(J68="DCS_DO_01","AVK 2,5 A, AVK 2,5 A",
IF(J68="DCS_DO_01_HOLD","AVK 2,5 A, AVK 2,5 A",
IF(J68="DCS_DO_02","AVK 2,5 A, AVK 2,5 A",
IF(J68="DCS_DO_03","ASK 3MLD, ASK 3MB",
IF(J68="DCS_DO_04","ASK 3MLD, ASK 3MB",
IF(J68="DCS_PI_01","AVK 2,5 A, AVK 2,5 A",""))))))))))))))))))),"")</f>
        <v>AVK 2,5 A, AVK 2,5 A</v>
      </c>
      <c r="W68" s="31" t="str">
        <f t="shared" ref="W68:W131" si="38">IF(OR(J68="DCS_AI_01",J68="DCS_AI_02",J68="DCS_AI_03",J68="DCS_AI_04",J68="DCS_AI_05",J68="DCS_AO_01",J68="DCS_AO_02",J68="DCS_DI_02",J68="DCS_DI_04",J68="DCS_PI_01"),CONCATENATE(AG68,"_U",AI68),"")</f>
        <v/>
      </c>
      <c r="X68" s="14" t="str">
        <f t="shared" ref="X68:X131" si="39">IF(OR(J68="DCS_AI_01",J68="DCS_AI_02",J68="DCS_AI_03",J68="DCS_AI_04"),"HD5542",
IF(J68="DCS_AI_05","HD5573",
IF(OR(J68="DCS_AO_01",J68="DCS_AO_02"),"HD5546",
IF(J68="DCS_DI_02","HD5516",
IF(J68="DCS_PI_01","GS8555-EX",
IF(J68="DCS_DI_04","KFD2-ER-1.W.LB",""))))))</f>
        <v/>
      </c>
      <c r="Y68" s="31" t="str">
        <f t="shared" ref="Y68:Y131" si="40">AG68</f>
        <v>O1011204</v>
      </c>
      <c r="Z68" s="31" t="str">
        <f t="shared" ref="Z68:Z131" si="41">IF(OR(J68="DCS_AI_01",J68="DCS_AI_02",J68="DCS_AI_03",J68="DCS_AI_04",J68="DCS_AI_05",J68="DCS_AO_01",J68="DCS_AO_02",J68="DCS_PI_01",
E68="AI-IS",E68="AO-IS",E68="AI-R-IS",E68="AI-R-NIS",E68="AO-R-IS",E68="AO-R-NIS",E68="AO-NIS"),"TUA711-AIO16",
IF(J68="DCS_DI_01","TUA711-DIR32",
IF(J68="DCS_DI_02","TUA711-DIO32",
IF(J68="DCS_DI_03","TUA711-DIO32",
IF(J68="DCS_DI_04","TUA711-DIO32",
IF(J68="DCS_DI_05","TUA711-DIO32",
IF(J68="DCS_DI_07","TUA711-DIR32",
IF(J68="DCS_DO_01","TUA711-DOR32",
IF(J68="DCS_DO_02","TUA711-DOR32",
IF(J68="DCS_DO_04","TUA711-DIO32",
IF(OR(J68="DCS_DO_03",E68="DI-IS"),"TUA711-DIO32",
"")))))))))))</f>
        <v>TUA711-DOR32</v>
      </c>
      <c r="AA68" s="14" t="str">
        <f t="shared" ref="AA68:AA131" si="42">AC68&amp;"/"&amp;AG68&amp;"/ "&amp;P68</f>
        <v>17-SC-DCS-002/O1011204/ 17-MC-DCS-002</v>
      </c>
      <c r="AB68" s="31" t="s">
        <v>64</v>
      </c>
      <c r="AC68" s="31" t="s">
        <v>54</v>
      </c>
      <c r="AD68" s="31" t="s">
        <v>125</v>
      </c>
      <c r="AE68" s="31">
        <v>1</v>
      </c>
      <c r="AF68" s="31" t="s">
        <v>1254</v>
      </c>
      <c r="AG68" s="31" t="s">
        <v>1255</v>
      </c>
      <c r="AH68" s="31">
        <v>5</v>
      </c>
      <c r="AI68" s="31">
        <v>24</v>
      </c>
      <c r="AJ68" s="31" t="s">
        <v>1256</v>
      </c>
      <c r="AK68" s="31">
        <f t="shared" ref="AK68:AK99" si="43">COUNTIF(Y:Y,Y68)</f>
        <v>32</v>
      </c>
      <c r="AL68" s="31">
        <v>0.25</v>
      </c>
      <c r="AO68" s="31" t="s">
        <v>63</v>
      </c>
      <c r="AP68" s="31" t="s">
        <v>1284</v>
      </c>
      <c r="AQ68" s="14" t="s">
        <v>1283</v>
      </c>
      <c r="AR68" s="31" t="s">
        <v>5716</v>
      </c>
      <c r="AS68" s="31" t="s">
        <v>68</v>
      </c>
      <c r="AT68" s="14" t="s">
        <v>5724</v>
      </c>
      <c r="AU68" s="31" t="s">
        <v>5858</v>
      </c>
      <c r="AV68" s="31" t="s">
        <v>5796</v>
      </c>
      <c r="AW68" s="31" t="s">
        <v>5798</v>
      </c>
      <c r="AX68" s="31" t="s">
        <v>5724</v>
      </c>
      <c r="BK68" s="14" t="str">
        <f t="shared" ref="BK68:BK131" si="44">IF(AND(J68="DCS_AI_01",W68&lt;&gt;"",Q68&lt;&gt;""),Q68&amp;":"&amp;R68&amp;"/"&amp;CHAR(10)&amp;W68&amp;":3",
IF(AND(J68="DCS_AI_02",W68&lt;&gt;"",Q68&lt;&gt;""),Q68&amp;":"&amp;R68&amp;"/"&amp;CHAR(10)&amp;W68&amp;":3",
IF(AND(J68="DCS_AO_01",W68&lt;&gt;"",Q68&lt;&gt;""),Q68&amp;":"&amp;R68&amp;"/"&amp;CHAR(10)&amp;W68&amp;":3",
IF(AND(J68="DCS_AO_02",W68&lt;&gt;"",Q68&lt;&gt;""),Q68&amp;":"&amp;R68&amp;"/"&amp;CHAR(10)&amp;W68&amp;":3",
IF(AND(J68="DCS_DI_02",W68&lt;&gt;"",Q68&lt;&gt;""),Q68&amp;":"&amp;R68&amp;"/"&amp;CHAR(10)&amp;W68&amp;":3",
IF(AND(J68="DCS_DI_04",W68&lt;&gt;"",Q68&lt;&gt;""),Q68&amp;":"&amp;R68&amp;"/"&amp;CHAR(10)&amp;W68&amp;":3",
IF(AND(J68="DCS_AI_03",W68&lt;&gt;"",Q68&lt;&gt;""),Q68&amp;":"&amp;R68&amp;"/"&amp;CHAR(10)&amp;W68&amp;":1",
IF(AND(J68="DCS_AI_04",W68&lt;&gt;"",Q68&lt;&gt;""),Q68&amp;":"&amp;R68&amp;"/"&amp;CHAR(10)&amp;W68&amp;":1",
IF(AND(J68="DCS_AI_05",W68&lt;&gt;"",Q68&lt;&gt;""),Q68&amp;":"&amp;R68&amp;"/"&amp;CHAR(10)&amp;W68&amp;":1",
IF(AND(J68="DCS_PI_01",W68&lt;&gt;"",Q68&lt;&gt;""),Q68&amp;":"&amp;R68&amp;"/"&amp;CHAR(10)&amp;W68&amp;":13",""))))))))))</f>
        <v/>
      </c>
      <c r="BL68" s="14" t="str">
        <f t="shared" ref="BL68:BL131" si="45">IF(AND(J68="DCS_AI_01",W68&lt;&gt;"",Q68&lt;&gt;""),Q68&amp;":"&amp;S68&amp;"/"&amp;CHAR(10)&amp;W68&amp;":4",
IF(AND(J68="DCS_AI_02",W68&lt;&gt;"",Q68&lt;&gt;""),Q68&amp;":"&amp;S68&amp;"/"&amp;CHAR(10)&amp;W68&amp;":4",
IF(AND(J68="DCS_AO_01",W68&lt;&gt;"",Q68&lt;&gt;""),Q68&amp;":"&amp;S68&amp;"/"&amp;CHAR(10)&amp;W68&amp;":4",
IF(AND(J68="DCS_AO_02",W68&lt;&gt;"",Q68&lt;&gt;""),Q68&amp;":"&amp;S68&amp;"/"&amp;CHAR(10)&amp;W68&amp;":4",
IF(AND(J68="DCS_DI_02",W68&lt;&gt;"",Q68&lt;&gt;""),Q68&amp;":"&amp;S68&amp;"/"&amp;CHAR(10)&amp;W68&amp;":4",
IF(AND(J68="DCS_DI_04",W68&lt;&gt;"",Q68&lt;&gt;""),Q68&amp;":"&amp;S68&amp;"/"&amp;CHAR(10)&amp;W68&amp;":1",
IF(AND(J68="DCS_AI_03",W68&lt;&gt;"",Q68&lt;&gt;""),Q68&amp;":"&amp;S68&amp;"/"&amp;CHAR(10)&amp;W68&amp;":2",
IF(AND(J68="DCS_AI_04",W68&lt;&gt;"",Q68&lt;&gt;""),Q68&amp;":"&amp;S68&amp;"/"&amp;CHAR(10)&amp;W68&amp;":2",
IF(AND(J68="DCS_AI_05",W68&lt;&gt;"",Q68&lt;&gt;""),Q68&amp;":"&amp;S68&amp;"/"&amp;CHAR(10)&amp;W68&amp;":3",
IF(AND(J68="DCS_PI_01",W68&lt;&gt;"",Q68&lt;&gt;""),Q68&amp;":"&amp;S68&amp;"/"&amp;CHAR(10)&amp;W68&amp;":14",""))))))))))</f>
        <v/>
      </c>
      <c r="BM68" s="14" t="str">
        <f t="shared" ref="BM68:BM131" si="46">IF(AND(J68="DCS_AI_05",W68&lt;&gt;"",Q68&lt;&gt;""),Q68&amp;":"&amp;T68&amp;"/"&amp;CHAR(10)&amp;W68&amp;":4",
IF(AND(J68="DCS_PI_01",W68&lt;&gt;"",Q68&lt;&gt;""),Q68&amp;":"&amp;T68&amp;"/"&amp;CHAR(10)&amp;W68&amp;":11",""))</f>
        <v/>
      </c>
      <c r="BN68" s="14"/>
      <c r="BO68" s="14" t="str">
        <f t="shared" ref="BO68:BO99" si="47">IF(AND(J68="DCS_AI_01",W68&lt;&gt;""),CONCATENATE(AG68,":",AI68,"A/",CHAR(10),W68,":5"),
IF(AND(J68="DCS_AI_02",W68&lt;&gt;""),CONCATENATE(AG68,":",AI68,"A/",CHAR(10),W68,":5"),
IF(AND(J68="DCS_AI_03",W68&lt;&gt;""),CONCATENATE(AG68,":",AI68,"A/",CHAR(10),W68,":5"),
IF(AND(J68="DCS_AI_04",W68&lt;&gt;""),CONCATENATE(AG68,":",AI68,"A/",CHAR(10),W68,":5"),
IF(AND(J68="DCS_AI_05",W68&lt;&gt;""),CONCATENATE(AG68,":",AI68,"A/",CHAR(10),W68,":5"),
IF(AND(J68="DCS_AO_01",W68&lt;&gt;""),CONCATENATE(AG68,":",AI68,"A/",CHAR(10),W68,":5"),
IF(AND(J68="DCS_AO_02",W68&lt;&gt;""),CONCATENATE(AG68,":",AI68,"A/",CHAR(10),W68,":5"),
IF(AND(J68="DCS_DI_02",W68&lt;&gt;""),CONCATENATE(AG68,":",AI68,"A/",CHAR(10),W68,":5"),
IF(AND(J68="DCS_DI_04",W68&lt;&gt;""),CONCATENATE(AG68,":",AI68,"A/",CHAR(10),W68,":7"),
IF(AND(J68="DCS_PI_01",W68&lt;&gt;""),CONCATENATE(AG68,":",AI68,"A/",CHAR(10),W68,":3"),""))))))))))</f>
        <v/>
      </c>
      <c r="BP68" s="14" t="str">
        <f t="shared" ref="BP68:BP99" si="48">IF(AND(J68="DCS_AI_01",W68&lt;&gt;""),CONCATENATE(AG68,":",AI68,"C/",CHAR(10),W68,":6"),
IF(AND(J68="DCS_AI_02",W68&lt;&gt;""),CONCATENATE(AG68,":",AI68,"C/",CHAR(10),W68,":6"),
IF(AND(J68="DCS_AI_03",W68&lt;&gt;""),CONCATENATE(AG68,":",AI68,"C/",CHAR(10),W68,":6"),
IF(AND(J68="DCS_AI_04",W68&lt;&gt;""),CONCATENATE(AG68,":",AI68,"C/",CHAR(10),W68,":6"),
IF(AND(J68="DCS_AI_05",W68&lt;&gt;""),CONCATENATE(AG68,":",AI68,"C/",CHAR(10),W68,":6"),
IF(AND(J68="DCS_AO_01",W68&lt;&gt;""),CONCATENATE(AG68,":",AI68,"C/",CHAR(10),W68,":6"),
IF(AND(J68="DCS_AO_02",W68&lt;&gt;""),CONCATENATE(AG68,":",AI68,"C/",CHAR(10),W68,":6"),
IF(AND(J68="DCS_DI_02",W68&lt;&gt;""),CONCATENATE(AG68,":",AI68,"B/",CHAR(10),W68,":6"),
IF(AND(J68="DCS_DI_04",W68&lt;&gt;""),CONCATENATE(AG68,":",AI68,"B/",CHAR(10),W68,":8"),
IF(AND(J68="DCS_PI_01",W68&lt;&gt;""),CONCATENATE(AG68,":",AI68,"C/",CHAR(10),W68,":4"),""))))))))))</f>
        <v/>
      </c>
      <c r="BQ68" s="14"/>
      <c r="BR68" s="14" t="str">
        <f t="shared" ref="BR68:BR131" si="49">IF(AND(J68="DCS_DI_01",W68="",Q68&lt;&gt;""),Q68&amp;":"&amp;R68&amp;"/"&amp;CHAR(10)&amp;AG68&amp;":"&amp;AI68&amp;"A",
IF(AND(J68="DCS_DI_07",W68="",Q68&lt;&gt;""),Q68&amp;":"&amp;R68&amp;"/"&amp;CHAR(10)&amp;AG68&amp;":"&amp;AI68&amp;"A",
IF(AND(J68="DCS_DI_03",W68="",Q68&lt;&gt;""),Q68&amp;":"&amp;R68&amp;"/"&amp;CHAR(10)&amp;AG68&amp;":"&amp;AI68&amp;"A",
IF(AND(J68="DCS_DI_05",W68="",Q68&lt;&gt;""),Q68&amp;":"&amp;R68&amp;"/"&amp;CHAR(10)&amp;AG68&amp;":"&amp;AI68&amp;"A",
IF(AND(J68="DCS_DO_01",W68="",Q68&lt;&gt;""),Q68&amp;":"&amp;R68&amp;"/"&amp;CHAR(10)&amp;AG68&amp;":"&amp;AI68&amp;"A",
IF(AND(J68="DCS_DO_01_HOLD",W68="",Q68&lt;&gt;""),Q68&amp;":"&amp;CHAR(10)&amp;R68&amp;"/"&amp;AG68&amp;":"&amp;AI68&amp;"A",
IF(AND(J68="DCS_DO_02",W68="",Q68&lt;&gt;""),Q68&amp;":"&amp;R68&amp;"/"&amp;CHAR(10)&amp;AG68&amp;":"&amp;AI68&amp;"A","")))))))</f>
        <v>TS-P-04:11/
O1011204:24A</v>
      </c>
      <c r="BS68" s="14" t="str">
        <f t="shared" ref="BS68:BS131" si="50">IF(AND(J68="DCS_DI_01",W68="",Q68&lt;&gt;""),Q68&amp;":"&amp;S68&amp;"/"&amp;CHAR(10)&amp;AG68&amp;":"&amp;AI68&amp;"B",
IF(AND(J68="DCS_DI_07",W68="",Q68&lt;&gt;""),Q68&amp;":"&amp;S68&amp;"/"&amp;CHAR(10)&amp;AG68&amp;":"&amp;AI68&amp;"B",
IF(AND(J68="DCS_DI_03",W68="",Q68&lt;&gt;""),Q68&amp;":"&amp;S68&amp;"/"&amp;CHAR(10)&amp;AG68&amp;":"&amp;AI68&amp;"B",
IF(AND(J68="DCS_DI_05",W68="",Q68&lt;&gt;""),Q68&amp;":"&amp;S68&amp;"/"&amp;CHAR(10)&amp;AG68&amp;":"&amp;AI68&amp;"B",
IF(AND(J68="DCS_DO_01",W68="",Q68&lt;&gt;""),Q68&amp;":"&amp;S68&amp;"/"&amp;CHAR(10)&amp;AG68&amp;":"&amp;AI68&amp;"C",
IF(AND(J68="DCS_DO_01_HOLD",W68="",Q68&lt;&gt;""),Q68&amp;":"&amp;CHAR(10)&amp;S68&amp;"/"&amp;AG68&amp;":"&amp;AI68&amp;"C",
IF(AND(J68="DCS_DO_02",W68="",Q68&lt;&gt;""),Q68&amp;":"&amp;S68&amp;"/"&amp;CHAR(10)&amp;AG68&amp;":"&amp;AI68&amp;"B",
IF(AND(J68="DCS_DO_03",W68="",Q68&lt;&gt;""),Q68&amp;":"&amp;S68&amp;"/"&amp;CHAR(10)&amp;AG68&amp;":"&amp;AI68&amp;"A",
IF(AND(J68="DCS_DO_04",W68="",Q68&lt;&gt;""),Q68&amp;":"&amp;S68&amp;"/"&amp;CHAR(10)&amp;AG68&amp;":"&amp;AI68&amp;"A","")))))))))</f>
        <v>TS-P-04:12/
O1011204:24C</v>
      </c>
      <c r="BW68" s="31" t="str">
        <f t="shared" ref="BW68:BW131" si="51">IF(AND(J68="DCS_AI_01",W68&lt;&gt;""),CONCATENATE(AI68,"A"),
IF(AND(J68="DCS_AI_02",W68&lt;&gt;""),CONCATENATE(AI68,"A"),
IF(AND(J68="DCS_AI_03",W68&lt;&gt;""),CONCATENATE(AI68,"A"),
IF(AND(J68="DCS_AI_04",W68&lt;&gt;""),CONCATENATE(AI68,"A"),
IF(AND(J68="DCS_AI_05",W68&lt;&gt;""),CONCATENATE(AI68,"A"),
IF(AND(J68="DCS_AO_01",W68&lt;&gt;""),CONCATENATE(AI68,"A"),
IF(AND(J68="DCS_AO_02",W68&lt;&gt;""),CONCATENATE(AI68,"A"),
IF(AND(J68="DCS_DI_02",W68&lt;&gt;""),CONCATENATE(AI68,"A"),
IF(AND(J68="DCS_DI_04",W68&lt;&gt;""),CONCATENATE(AI68,"A"),
IF(AND(J68="DCS_PI_01",W68&lt;&gt;""),CONCATENATE(AI68,"A"),""))))))))))</f>
        <v/>
      </c>
      <c r="BX68" s="31" t="str">
        <f t="shared" ref="BX68:BX131" si="52">IF(AND(J68="DCS_AI_01",W68&lt;&gt;""),CONCATENATE(AI68,"C"),
IF(AND(J68="DCS_AI_02",W68&lt;&gt;""),CONCATENATE(AI68,"C"),
IF(AND(J68="DCS_AI_03",W68&lt;&gt;""),CONCATENATE(AI68,"C"),
IF(AND(J68="DCS_AI_04",W68&lt;&gt;""),CONCATENATE(AI68,"C"),
IF(AND(J68="DCS_AI_05",W68&lt;&gt;""),CONCATENATE(AI68,"C"),
IF(AND(J68="DCS_AO_01",W68&lt;&gt;""),CONCATENATE(AI68,"C"),
IF(AND(J68="DCS_AO_02",W68&lt;&gt;""),CONCATENATE(AI68,"C"),
IF(AND(J68="DCS_DI_02",W68&lt;&gt;""),CONCATENATE(AI68,"B"),
IF(AND(J68="DCS_DI_04",W68&lt;&gt;""),CONCATENATE(AI68,"B"),
IF(AND(J68="DCS_PI_01",W68&lt;&gt;""),CONCATENATE(AI68,"C"),""))))))))))</f>
        <v/>
      </c>
      <c r="BY68" s="31" t="str">
        <f t="shared" ref="BY68:BY131" si="53">IF(AND(J68="DCS_AI_01",W68&lt;&gt;"",Q68&lt;&gt;""),"3",
IF(AND(J68="DCS_AI_02",W68&lt;&gt;"",Q68&lt;&gt;""),"3",
IF(AND(J68="DCS_AO_01",W68&lt;&gt;"",Q68&lt;&gt;""),"3",
IF(AND(J68="DCS_AO_02",W68&lt;&gt;"",Q68&lt;&gt;""),"3",
IF(AND(J68="DCS_DI_02",W68&lt;&gt;"",Q68&lt;&gt;""),"3",
IF(AND(J68="DCS_DI_04",W68&lt;&gt;"",Q68&lt;&gt;""),"3",
IF(AND(J68="DCS_AI_03",W68&lt;&gt;"",Q68&lt;&gt;""),"1",
IF(AND(J68="DCS_AI_04",W68&lt;&gt;"",Q68&lt;&gt;""),"1",
IF(AND(J68="DCS_AI_05",W68&lt;&gt;"",Q68&lt;&gt;""),"1",
IF(AND(J68="DCS_PI_01",W68&lt;&gt;"",Q68&lt;&gt;""),"13",""))))))))))</f>
        <v/>
      </c>
      <c r="BZ68" s="31" t="str">
        <f t="shared" ref="BZ68:BZ131" si="54">IF(AND(J68="DCS_AI_01",W68&lt;&gt;"",Q68&lt;&gt;""),"4",
IF(AND(J68="DCS_AI_02",W68&lt;&gt;"",Q68&lt;&gt;""),"4",
IF(AND(J68="DCS_AO_01",W68&lt;&gt;"",Q68&lt;&gt;""),"4",
IF(AND(J68="DCS_AO_02",W68&lt;&gt;"",Q68&lt;&gt;""),"4",
IF(AND(J68="DCS_DI_02",W68&lt;&gt;"",Q68&lt;&gt;""),"4",
IF(AND(J68="DCS_DI_04",W68&lt;&gt;"",Q68&lt;&gt;""),"1",
IF(AND(J68="DCS_AI_03",W68&lt;&gt;"",Q68&lt;&gt;""),"2",
IF(AND(J68="DCS_AI_04",W68&lt;&gt;"",Q68&lt;&gt;""),"2",
IF(AND(J68="DCS_AI_05",W68&lt;&gt;"",Q68&lt;&gt;""),"3",
IF(AND(J68="DCS_PI_01",W68&lt;&gt;"",Q68&lt;&gt;""),"14",""))))))))))</f>
        <v/>
      </c>
      <c r="CA68" s="31" t="str">
        <f t="shared" ref="CA68:CA131" si="55">IF(AND(J68="DCS_AI_05",W68&lt;&gt;"",Q68&lt;&gt;""),"4",
IF(AND(J68="DCS_PI_01",W68&lt;&gt;"",Q68&lt;&gt;""),"11",""))</f>
        <v/>
      </c>
      <c r="CB68" s="31" t="str">
        <f t="shared" ref="CB68:CB131" si="56">IF(AND(J68="DCS_AI_01",W68&lt;&gt;""),"5",
IF(AND(J68="DCS_AI_02",W68&lt;&gt;""),"5",
IF(AND(J68="DCS_AI_03",W68&lt;&gt;""),"5",
IF(AND(J68="DCS_AI_04",W68&lt;&gt;""),"5",
IF(AND(J68="DCS_AI_05",W68&lt;&gt;""),"5",
IF(AND(J68="DCS_AO_01",W68&lt;&gt;""),"5",
IF(AND(J68="DCS_AO_02",W68&lt;&gt;""),"5",
IF(AND(J68="DCS_DI_02",W68&lt;&gt;""),"5",
IF(AND(J68="DCS_DI_04",W68&lt;&gt;""),"7",
IF(AND(J68="DCS_PI_01",W68&lt;&gt;""),"3",""))))))))))</f>
        <v/>
      </c>
      <c r="CC68" s="31" t="str">
        <f t="shared" ref="CC68:CC131" si="57">IF(AND(J68="DCS_AI_01",W68&lt;&gt;""),"6",
IF(AND(J68="DCS_AI_02",W68&lt;&gt;""),"6",
IF(AND(J68="DCS_AI_03",W68&lt;&gt;""),"6",
IF(AND(J68="DCS_AI_04",W68&lt;&gt;""),"6",
IF(AND(J68="DCS_AI_05",W68&lt;&gt;""),"6",
IF(AND(J68="DCS_AO_01",W68&lt;&gt;""),"6",
IF(AND(J68="DCS_AO_02",W68&lt;&gt;""),"6",
IF(AND(J68="DCS_DI_02",W68&lt;&gt;""),"6",
IF(AND(J68="DCS_DI_04",W68&lt;&gt;""),"8",
IF(AND(J68="DCS_PI_01",W68&lt;&gt;""),"4",""))))))))))</f>
        <v/>
      </c>
      <c r="CD68" s="31" t="str">
        <f t="shared" ref="CD68:CD131" si="58">IF(AND(J68="DCS_DI_01",W68="",Q68&lt;&gt;""),CONCATENATE(AI68,"A"),
IF(AND(J68="DCS_DI_03",W68="",Q68&lt;&gt;""),CONCATENATE(AI68,"A"),
IF(AND(J68="DCS_DI_05",W68="",Q68&lt;&gt;""),CONCATENATE(AI68,"A"),
IF(AND(J68="DCS_DO_01",W68="",Q68&lt;&gt;""),CONCATENATE(AI68,"A"),
IF(AND(J68="DCS_DO_01_HOLD",W68="",Q68&lt;&gt;""),CONCATENATE(AI68,"A"),
IF(AND(J68="DCS_DO_02",W68="",Q68&lt;&gt;""),CONCATENATE(AI68,"A"),""))))))</f>
        <v>24A</v>
      </c>
      <c r="CE68" s="31" t="e">
        <f t="shared" ref="CE68:CE131" ca="1" si="59">IF(AND(J68="DCS_DI_01",W68="",Q68&lt;&gt;""),_xlfn.CONCAT(AI68,"B"),
IF(AND(J68="DCS_DI_03",W68="",Q68&lt;&gt;""),_xlfn.CONCAT(AI68,"B"),
IF(AND(J68="DCS_DI_05",W68="",Q68&lt;&gt;""),_xlfn.CONCAT(AI68,"B"),
IF(AND(J68="DCS_DO_01",W68="",Q68&lt;&gt;""),_xlfn.CONCAT(AI68,"C"),
IF(AND(J68="DCS_DO_01_HOLD",W68="",Q68&lt;&gt;""),_xlfn.CONCAT(AI68,"C"),
IF(AND(J68="DCS_DO_02",W68="",Q68&lt;&gt;""),_xlfn.CONCAT(AI68,"B"),
IF(AND(J68="DCS_DO_03",W68="",Q68&lt;&gt;""),_xlfn.CONCAT(AI68,"A"),
IF(AND(J68="DCS_DO_04",W68="",Q68&lt;&gt;""),_xlfn.CONCAT(AI68,"A"),""))))))))</f>
        <v>#NAME?</v>
      </c>
      <c r="CF68" s="31" t="e">
        <f t="shared" ca="1" si="25"/>
        <v>#NAME?</v>
      </c>
      <c r="CG68" s="31" t="e">
        <f t="shared" ca="1" si="26"/>
        <v>#NAME?</v>
      </c>
      <c r="CH68" s="31" t="e">
        <f t="shared" ca="1" si="27"/>
        <v>#NAME?</v>
      </c>
      <c r="CI68" s="31" t="e">
        <f t="shared" ca="1" si="28"/>
        <v>#NAME?</v>
      </c>
    </row>
    <row r="69" spans="1:87" s="31" customFormat="1" ht="30" hidden="1" x14ac:dyDescent="0.25">
      <c r="A69" s="9" t="s">
        <v>6099</v>
      </c>
      <c r="B69" s="31" t="s">
        <v>1218</v>
      </c>
      <c r="C69" s="31" t="s">
        <v>1219</v>
      </c>
      <c r="E69" s="14" t="s">
        <v>212</v>
      </c>
      <c r="F69" s="31" t="s">
        <v>6100</v>
      </c>
      <c r="G69" s="31" t="str">
        <f t="shared" si="35"/>
        <v>Сигнал</v>
      </c>
      <c r="H69" s="31" t="s">
        <v>265</v>
      </c>
      <c r="I69" s="31" t="s">
        <v>4533</v>
      </c>
      <c r="J69" s="31" t="str">
        <f t="shared" si="36"/>
        <v>DCS_AI_01</v>
      </c>
      <c r="K69" s="14" t="s">
        <v>5866</v>
      </c>
      <c r="M69" s="31" t="s">
        <v>1210</v>
      </c>
      <c r="N69" s="31" t="s">
        <v>107</v>
      </c>
      <c r="O69" s="31" t="s">
        <v>155</v>
      </c>
      <c r="P69" s="31" t="s">
        <v>390</v>
      </c>
      <c r="Q69" s="31" t="s">
        <v>1211</v>
      </c>
      <c r="R69" s="31">
        <v>9</v>
      </c>
      <c r="S69" s="31">
        <v>10</v>
      </c>
      <c r="T69" s="31" t="s">
        <v>62</v>
      </c>
      <c r="U69" s="31" t="str">
        <f t="shared" si="29"/>
        <v>48</v>
      </c>
      <c r="V69" s="14" t="str">
        <f t="shared" si="37"/>
        <v>AVK 2,5 A, AVK 2,5 A</v>
      </c>
      <c r="W69" s="31" t="str">
        <f t="shared" si="38"/>
        <v>O1011004_U13</v>
      </c>
      <c r="X69" s="14" t="str">
        <f t="shared" si="39"/>
        <v>HD5542</v>
      </c>
      <c r="Y69" s="31" t="str">
        <f t="shared" si="40"/>
        <v>O1011004</v>
      </c>
      <c r="Z69" s="31" t="str">
        <f t="shared" si="41"/>
        <v>TUA711-AIO16</v>
      </c>
      <c r="AA69" s="14" t="str">
        <f t="shared" si="42"/>
        <v>17-SC-DCS-002/O1011004/ 17-MC-DCS-008</v>
      </c>
      <c r="AB69" s="31" t="s">
        <v>64</v>
      </c>
      <c r="AC69" s="31" t="s">
        <v>54</v>
      </c>
      <c r="AD69" s="31" t="s">
        <v>125</v>
      </c>
      <c r="AE69" s="31">
        <v>1</v>
      </c>
      <c r="AF69" s="31" t="s">
        <v>126</v>
      </c>
      <c r="AG69" s="31" t="s">
        <v>777</v>
      </c>
      <c r="AH69" s="31">
        <v>5</v>
      </c>
      <c r="AI69" s="31">
        <v>13</v>
      </c>
      <c r="AJ69" s="31" t="s">
        <v>128</v>
      </c>
      <c r="AK69" s="31">
        <f t="shared" si="43"/>
        <v>16</v>
      </c>
      <c r="AL69" s="31" t="s">
        <v>62</v>
      </c>
      <c r="AO69" s="31" t="s">
        <v>63</v>
      </c>
      <c r="AP69" s="31" t="s">
        <v>1220</v>
      </c>
      <c r="AQ69" s="31" t="s">
        <v>5944</v>
      </c>
      <c r="AR69" s="31" t="s">
        <v>5716</v>
      </c>
      <c r="AS69" s="31" t="s">
        <v>68</v>
      </c>
      <c r="AT69" s="14" t="s">
        <v>5724</v>
      </c>
      <c r="AU69" s="31" t="s">
        <v>5858</v>
      </c>
      <c r="AX69" s="31" t="s">
        <v>5724</v>
      </c>
      <c r="AZ69" s="31">
        <v>6</v>
      </c>
      <c r="BA69" s="31">
        <v>8</v>
      </c>
      <c r="BC69" s="31">
        <v>0</v>
      </c>
      <c r="BD69" s="31">
        <v>14</v>
      </c>
      <c r="BE69" s="31" t="s">
        <v>5733</v>
      </c>
      <c r="BK69" s="14" t="str">
        <f t="shared" si="44"/>
        <v>TS-P-03:9/
O1011004_U13:3</v>
      </c>
      <c r="BL69" s="14" t="str">
        <f t="shared" si="45"/>
        <v>TS-P-03:10/
O1011004_U13:4</v>
      </c>
      <c r="BM69" s="14" t="str">
        <f t="shared" si="46"/>
        <v/>
      </c>
      <c r="BN69" s="14"/>
      <c r="BO69" s="14" t="str">
        <f t="shared" si="47"/>
        <v>O1011004:13A/
O1011004_U13:5</v>
      </c>
      <c r="BP69" s="14" t="str">
        <f t="shared" si="48"/>
        <v>O1011004:13C/
O1011004_U13:6</v>
      </c>
      <c r="BQ69" s="14"/>
      <c r="BR69" s="14" t="str">
        <f t="shared" si="49"/>
        <v/>
      </c>
      <c r="BS69" s="14" t="str">
        <f t="shared" si="50"/>
        <v/>
      </c>
      <c r="BW69" s="31" t="str">
        <f t="shared" si="51"/>
        <v>13A</v>
      </c>
      <c r="BX69" s="31" t="str">
        <f t="shared" si="52"/>
        <v>13C</v>
      </c>
      <c r="BY69" s="31" t="str">
        <f t="shared" si="53"/>
        <v>3</v>
      </c>
      <c r="BZ69" s="31" t="str">
        <f t="shared" si="54"/>
        <v>4</v>
      </c>
      <c r="CA69" s="31" t="str">
        <f t="shared" si="55"/>
        <v/>
      </c>
      <c r="CB69" s="31" t="str">
        <f t="shared" si="56"/>
        <v>5</v>
      </c>
      <c r="CC69" s="31" t="str">
        <f t="shared" si="57"/>
        <v>6</v>
      </c>
      <c r="CD69" s="31" t="str">
        <f t="shared" si="58"/>
        <v/>
      </c>
      <c r="CE69" s="31" t="str">
        <f t="shared" si="59"/>
        <v/>
      </c>
      <c r="CF69" s="31" t="e">
        <f t="shared" ref="CF69:CF132" ca="1" si="60">_xlfn.CONCAT(BW69,CD69)</f>
        <v>#NAME?</v>
      </c>
      <c r="CG69" s="31" t="e">
        <f t="shared" ref="CG69:CG132" ca="1" si="61">_xlfn.CONCAT(BX69,CE69)</f>
        <v>#NAME?</v>
      </c>
      <c r="CH69" s="31" t="e">
        <f t="shared" ref="CH69:CH132" ca="1" si="62">_xlfn.CONCAT(BO69,BR69)</f>
        <v>#NAME?</v>
      </c>
      <c r="CI69" s="31" t="e">
        <f t="shared" ref="CI69:CI132" ca="1" si="63">_xlfn.CONCAT(BP69,BS69)</f>
        <v>#NAME?</v>
      </c>
    </row>
    <row r="70" spans="1:87" s="31" customFormat="1" ht="30" hidden="1" x14ac:dyDescent="0.25">
      <c r="A70" s="9" t="s">
        <v>4493</v>
      </c>
      <c r="B70" s="31" t="s">
        <v>1218</v>
      </c>
      <c r="C70" s="31" t="s">
        <v>1664</v>
      </c>
      <c r="E70" s="14" t="s">
        <v>1253</v>
      </c>
      <c r="G70" s="31" t="str">
        <f t="shared" si="35"/>
        <v>Сигнал</v>
      </c>
      <c r="H70" s="31" t="s">
        <v>1262</v>
      </c>
      <c r="I70" s="31" t="s">
        <v>4533</v>
      </c>
      <c r="J70" s="31" t="str">
        <f t="shared" si="36"/>
        <v>DCS_DO_01</v>
      </c>
      <c r="K70" s="14" t="s">
        <v>5866</v>
      </c>
      <c r="M70" s="31" t="s">
        <v>1648</v>
      </c>
      <c r="N70" s="31" t="s">
        <v>1261</v>
      </c>
      <c r="O70" s="31" t="s">
        <v>1287</v>
      </c>
      <c r="P70" s="31" t="s">
        <v>61</v>
      </c>
      <c r="Q70" s="31" t="s">
        <v>1094</v>
      </c>
      <c r="R70" s="31">
        <v>13</v>
      </c>
      <c r="S70" s="31">
        <v>14</v>
      </c>
      <c r="T70" s="31" t="s">
        <v>62</v>
      </c>
      <c r="U70" s="31" t="str">
        <f t="shared" si="29"/>
        <v>30</v>
      </c>
      <c r="V70" s="14" t="str">
        <f t="shared" si="37"/>
        <v>AVK 2,5 A, AVK 2,5 A</v>
      </c>
      <c r="W70" s="31" t="str">
        <f t="shared" si="38"/>
        <v/>
      </c>
      <c r="X70" s="14" t="str">
        <f t="shared" si="39"/>
        <v/>
      </c>
      <c r="Y70" s="31" t="str">
        <f t="shared" si="40"/>
        <v>O1011204</v>
      </c>
      <c r="Z70" s="31" t="str">
        <f t="shared" si="41"/>
        <v>TUA711-DOR32</v>
      </c>
      <c r="AA70" s="14" t="str">
        <f t="shared" si="42"/>
        <v>17-SC-DCS-002/O1011204/ 17-MC-DCS-002</v>
      </c>
      <c r="AB70" s="31" t="s">
        <v>64</v>
      </c>
      <c r="AC70" s="31" t="s">
        <v>54</v>
      </c>
      <c r="AD70" s="31" t="s">
        <v>125</v>
      </c>
      <c r="AE70" s="31">
        <v>1</v>
      </c>
      <c r="AF70" s="31" t="s">
        <v>1254</v>
      </c>
      <c r="AG70" s="31" t="s">
        <v>1255</v>
      </c>
      <c r="AH70" s="31">
        <v>5</v>
      </c>
      <c r="AI70" s="31">
        <v>25</v>
      </c>
      <c r="AJ70" s="31" t="s">
        <v>1256</v>
      </c>
      <c r="AK70" s="31">
        <f t="shared" si="43"/>
        <v>32</v>
      </c>
      <c r="AL70" s="31">
        <v>0.25</v>
      </c>
      <c r="AO70" s="31" t="s">
        <v>63</v>
      </c>
      <c r="AP70" s="31" t="s">
        <v>1284</v>
      </c>
      <c r="AQ70" s="14" t="s">
        <v>1283</v>
      </c>
      <c r="AR70" s="31" t="s">
        <v>5716</v>
      </c>
      <c r="AS70" s="31" t="s">
        <v>68</v>
      </c>
      <c r="AT70" s="14" t="s">
        <v>5724</v>
      </c>
      <c r="AU70" s="31" t="s">
        <v>5858</v>
      </c>
      <c r="AV70" s="31" t="s">
        <v>5796</v>
      </c>
      <c r="AW70" s="31" t="s">
        <v>5798</v>
      </c>
      <c r="AX70" s="31" t="s">
        <v>5724</v>
      </c>
      <c r="BK70" s="14" t="str">
        <f t="shared" si="44"/>
        <v/>
      </c>
      <c r="BL70" s="14" t="str">
        <f t="shared" si="45"/>
        <v/>
      </c>
      <c r="BM70" s="14" t="str">
        <f t="shared" si="46"/>
        <v/>
      </c>
      <c r="BN70" s="14"/>
      <c r="BO70" s="14" t="str">
        <f t="shared" si="47"/>
        <v/>
      </c>
      <c r="BP70" s="14" t="str">
        <f t="shared" si="48"/>
        <v/>
      </c>
      <c r="BQ70" s="14"/>
      <c r="BR70" s="14" t="str">
        <f t="shared" si="49"/>
        <v>TS-P-04:13/
O1011204:25A</v>
      </c>
      <c r="BS70" s="14" t="str">
        <f t="shared" si="50"/>
        <v>TS-P-04:14/
O1011204:25C</v>
      </c>
      <c r="BW70" s="31" t="str">
        <f t="shared" si="51"/>
        <v/>
      </c>
      <c r="BX70" s="31" t="str">
        <f t="shared" si="52"/>
        <v/>
      </c>
      <c r="BY70" s="31" t="str">
        <f t="shared" si="53"/>
        <v/>
      </c>
      <c r="BZ70" s="31" t="str">
        <f t="shared" si="54"/>
        <v/>
      </c>
      <c r="CA70" s="31" t="str">
        <f t="shared" si="55"/>
        <v/>
      </c>
      <c r="CB70" s="31" t="str">
        <f t="shared" si="56"/>
        <v/>
      </c>
      <c r="CC70" s="31" t="str">
        <f t="shared" si="57"/>
        <v/>
      </c>
      <c r="CD70" s="31" t="str">
        <f t="shared" si="58"/>
        <v>25A</v>
      </c>
      <c r="CE70" s="31" t="e">
        <f t="shared" ca="1" si="59"/>
        <v>#NAME?</v>
      </c>
      <c r="CF70" s="31" t="e">
        <f t="shared" ca="1" si="60"/>
        <v>#NAME?</v>
      </c>
      <c r="CG70" s="31" t="e">
        <f t="shared" ca="1" si="61"/>
        <v>#NAME?</v>
      </c>
      <c r="CH70" s="31" t="e">
        <f t="shared" ca="1" si="62"/>
        <v>#NAME?</v>
      </c>
      <c r="CI70" s="31" t="e">
        <f t="shared" ca="1" si="63"/>
        <v>#NAME?</v>
      </c>
    </row>
    <row r="71" spans="1:87" s="31" customFormat="1" ht="30" hidden="1" x14ac:dyDescent="0.25">
      <c r="A71" s="9" t="s">
        <v>6099</v>
      </c>
      <c r="B71" s="31" t="s">
        <v>1221</v>
      </c>
      <c r="C71" s="31" t="s">
        <v>1222</v>
      </c>
      <c r="E71" s="14" t="s">
        <v>212</v>
      </c>
      <c r="F71" s="31" t="s">
        <v>6100</v>
      </c>
      <c r="G71" s="31" t="str">
        <f t="shared" si="35"/>
        <v>Сигнал</v>
      </c>
      <c r="H71" s="31" t="s">
        <v>265</v>
      </c>
      <c r="I71" s="31" t="s">
        <v>4533</v>
      </c>
      <c r="J71" s="31" t="str">
        <f t="shared" si="36"/>
        <v>DCS_AI_01</v>
      </c>
      <c r="K71" s="14" t="s">
        <v>5866</v>
      </c>
      <c r="M71" s="31" t="s">
        <v>1210</v>
      </c>
      <c r="N71" s="31" t="s">
        <v>107</v>
      </c>
      <c r="O71" s="31" t="s">
        <v>160</v>
      </c>
      <c r="P71" s="31" t="s">
        <v>390</v>
      </c>
      <c r="Q71" s="31" t="s">
        <v>1211</v>
      </c>
      <c r="R71" s="31">
        <v>11</v>
      </c>
      <c r="S71" s="31">
        <v>12</v>
      </c>
      <c r="T71" s="31" t="s">
        <v>62</v>
      </c>
      <c r="U71" s="31" t="str">
        <f t="shared" ref="U71:U134" si="64">IF(N71="02 Core","2",
IF(N71="08 Core","8",
IF(N71="16 core","16",
IF(N71="20 core","20",
IF(N71="30 Core","30",
IF(N71="01 Pair","2",
IF(N71="02 Pair","4",
IF(N71="05 Pair","10",
IF(N71="06 Pair","12",
IF(N71="10 Pair","20",
IF(N71="12 Pair","24",
IF(N71="15 Pair","30",
IF(N71="24 Pair","48",
IF(N71="06 Triad","18",
""))))))))))))))</f>
        <v>48</v>
      </c>
      <c r="V71" s="14" t="str">
        <f t="shared" si="37"/>
        <v>AVK 2,5 A, AVK 2,5 A</v>
      </c>
      <c r="W71" s="31" t="str">
        <f t="shared" si="38"/>
        <v>O1011004_U14</v>
      </c>
      <c r="X71" s="14" t="str">
        <f t="shared" si="39"/>
        <v>HD5542</v>
      </c>
      <c r="Y71" s="31" t="str">
        <f t="shared" si="40"/>
        <v>O1011004</v>
      </c>
      <c r="Z71" s="31" t="str">
        <f t="shared" si="41"/>
        <v>TUA711-AIO16</v>
      </c>
      <c r="AA71" s="14" t="str">
        <f t="shared" si="42"/>
        <v>17-SC-DCS-002/O1011004/ 17-MC-DCS-008</v>
      </c>
      <c r="AB71" s="31" t="s">
        <v>64</v>
      </c>
      <c r="AC71" s="31" t="s">
        <v>54</v>
      </c>
      <c r="AD71" s="31" t="s">
        <v>125</v>
      </c>
      <c r="AE71" s="31">
        <v>1</v>
      </c>
      <c r="AF71" s="31" t="s">
        <v>126</v>
      </c>
      <c r="AG71" s="31" t="s">
        <v>777</v>
      </c>
      <c r="AH71" s="31">
        <v>5</v>
      </c>
      <c r="AI71" s="31">
        <v>14</v>
      </c>
      <c r="AJ71" s="31" t="s">
        <v>128</v>
      </c>
      <c r="AK71" s="31">
        <f t="shared" si="43"/>
        <v>16</v>
      </c>
      <c r="AL71" s="31" t="s">
        <v>62</v>
      </c>
      <c r="AO71" s="31" t="s">
        <v>63</v>
      </c>
      <c r="AP71" s="31" t="s">
        <v>1220</v>
      </c>
      <c r="AQ71" s="31" t="s">
        <v>5944</v>
      </c>
      <c r="AR71" s="31" t="s">
        <v>5716</v>
      </c>
      <c r="AS71" s="31" t="s">
        <v>68</v>
      </c>
      <c r="AT71" s="14" t="s">
        <v>5724</v>
      </c>
      <c r="AU71" s="31" t="s">
        <v>5858</v>
      </c>
      <c r="AX71" s="31" t="s">
        <v>5724</v>
      </c>
      <c r="AZ71" s="31">
        <v>6</v>
      </c>
      <c r="BA71" s="31">
        <v>8</v>
      </c>
      <c r="BC71" s="31">
        <v>0</v>
      </c>
      <c r="BD71" s="31">
        <v>14</v>
      </c>
      <c r="BE71" s="31" t="s">
        <v>5733</v>
      </c>
      <c r="BK71" s="14" t="str">
        <f t="shared" si="44"/>
        <v>TS-P-03:11/
O1011004_U14:3</v>
      </c>
      <c r="BL71" s="14" t="str">
        <f t="shared" si="45"/>
        <v>TS-P-03:12/
O1011004_U14:4</v>
      </c>
      <c r="BM71" s="14" t="str">
        <f t="shared" si="46"/>
        <v/>
      </c>
      <c r="BN71" s="14"/>
      <c r="BO71" s="14" t="str">
        <f t="shared" si="47"/>
        <v>O1011004:14A/
O1011004_U14:5</v>
      </c>
      <c r="BP71" s="14" t="str">
        <f t="shared" si="48"/>
        <v>O1011004:14C/
O1011004_U14:6</v>
      </c>
      <c r="BQ71" s="14"/>
      <c r="BR71" s="14" t="str">
        <f t="shared" si="49"/>
        <v/>
      </c>
      <c r="BS71" s="14" t="str">
        <f t="shared" si="50"/>
        <v/>
      </c>
      <c r="BW71" s="31" t="str">
        <f t="shared" si="51"/>
        <v>14A</v>
      </c>
      <c r="BX71" s="31" t="str">
        <f t="shared" si="52"/>
        <v>14C</v>
      </c>
      <c r="BY71" s="31" t="str">
        <f t="shared" si="53"/>
        <v>3</v>
      </c>
      <c r="BZ71" s="31" t="str">
        <f t="shared" si="54"/>
        <v>4</v>
      </c>
      <c r="CA71" s="31" t="str">
        <f t="shared" si="55"/>
        <v/>
      </c>
      <c r="CB71" s="31" t="str">
        <f t="shared" si="56"/>
        <v>5</v>
      </c>
      <c r="CC71" s="31" t="str">
        <f t="shared" si="57"/>
        <v>6</v>
      </c>
      <c r="CD71" s="31" t="str">
        <f t="shared" si="58"/>
        <v/>
      </c>
      <c r="CE71" s="31" t="str">
        <f t="shared" si="59"/>
        <v/>
      </c>
      <c r="CF71" s="31" t="e">
        <f t="shared" ca="1" si="60"/>
        <v>#NAME?</v>
      </c>
      <c r="CG71" s="31" t="e">
        <f t="shared" ca="1" si="61"/>
        <v>#NAME?</v>
      </c>
      <c r="CH71" s="31" t="e">
        <f t="shared" ca="1" si="62"/>
        <v>#NAME?</v>
      </c>
      <c r="CI71" s="31" t="e">
        <f t="shared" ca="1" si="63"/>
        <v>#NAME?</v>
      </c>
    </row>
    <row r="72" spans="1:87" s="31" customFormat="1" ht="30" hidden="1" x14ac:dyDescent="0.25">
      <c r="A72" s="9" t="s">
        <v>4493</v>
      </c>
      <c r="B72" s="31" t="s">
        <v>1221</v>
      </c>
      <c r="C72" s="31" t="s">
        <v>1665</v>
      </c>
      <c r="E72" s="14" t="s">
        <v>1253</v>
      </c>
      <c r="G72" s="31" t="str">
        <f t="shared" si="35"/>
        <v>Сигнал</v>
      </c>
      <c r="H72" s="31" t="s">
        <v>1262</v>
      </c>
      <c r="I72" s="31" t="s">
        <v>4533</v>
      </c>
      <c r="J72" s="31" t="str">
        <f t="shared" si="36"/>
        <v>DCS_DO_01</v>
      </c>
      <c r="K72" s="14" t="s">
        <v>5866</v>
      </c>
      <c r="M72" s="31" t="s">
        <v>1648</v>
      </c>
      <c r="N72" s="31" t="s">
        <v>1261</v>
      </c>
      <c r="O72" s="31" t="s">
        <v>1289</v>
      </c>
      <c r="P72" s="31" t="s">
        <v>61</v>
      </c>
      <c r="Q72" s="31" t="s">
        <v>1094</v>
      </c>
      <c r="R72" s="31">
        <v>15</v>
      </c>
      <c r="S72" s="31">
        <v>16</v>
      </c>
      <c r="T72" s="31" t="s">
        <v>62</v>
      </c>
      <c r="U72" s="31" t="str">
        <f t="shared" si="64"/>
        <v>30</v>
      </c>
      <c r="V72" s="14" t="str">
        <f t="shared" si="37"/>
        <v>AVK 2,5 A, AVK 2,5 A</v>
      </c>
      <c r="W72" s="31" t="str">
        <f t="shared" si="38"/>
        <v/>
      </c>
      <c r="X72" s="14" t="str">
        <f t="shared" si="39"/>
        <v/>
      </c>
      <c r="Y72" s="31" t="str">
        <f t="shared" si="40"/>
        <v>O1011204</v>
      </c>
      <c r="Z72" s="31" t="str">
        <f t="shared" si="41"/>
        <v>TUA711-DOR32</v>
      </c>
      <c r="AA72" s="14" t="str">
        <f t="shared" si="42"/>
        <v>17-SC-DCS-002/O1011204/ 17-MC-DCS-002</v>
      </c>
      <c r="AB72" s="31" t="s">
        <v>64</v>
      </c>
      <c r="AC72" s="31" t="s">
        <v>54</v>
      </c>
      <c r="AD72" s="31" t="s">
        <v>125</v>
      </c>
      <c r="AE72" s="31">
        <v>1</v>
      </c>
      <c r="AF72" s="31" t="s">
        <v>1254</v>
      </c>
      <c r="AG72" s="31" t="s">
        <v>1255</v>
      </c>
      <c r="AH72" s="31">
        <v>5</v>
      </c>
      <c r="AI72" s="31">
        <v>26</v>
      </c>
      <c r="AJ72" s="31" t="s">
        <v>1256</v>
      </c>
      <c r="AK72" s="31">
        <f t="shared" si="43"/>
        <v>32</v>
      </c>
      <c r="AL72" s="31">
        <v>0.25</v>
      </c>
      <c r="AO72" s="31" t="s">
        <v>63</v>
      </c>
      <c r="AP72" s="31" t="s">
        <v>1284</v>
      </c>
      <c r="AQ72" s="14" t="s">
        <v>1283</v>
      </c>
      <c r="AR72" s="31" t="s">
        <v>5716</v>
      </c>
      <c r="AS72" s="31" t="s">
        <v>68</v>
      </c>
      <c r="AT72" s="14" t="s">
        <v>5724</v>
      </c>
      <c r="AU72" s="31" t="s">
        <v>5858</v>
      </c>
      <c r="AV72" s="31" t="s">
        <v>5796</v>
      </c>
      <c r="AW72" s="31" t="s">
        <v>5798</v>
      </c>
      <c r="AX72" s="31" t="s">
        <v>5724</v>
      </c>
      <c r="BK72" s="14" t="str">
        <f t="shared" si="44"/>
        <v/>
      </c>
      <c r="BL72" s="14" t="str">
        <f t="shared" si="45"/>
        <v/>
      </c>
      <c r="BM72" s="14" t="str">
        <f t="shared" si="46"/>
        <v/>
      </c>
      <c r="BN72" s="14"/>
      <c r="BO72" s="14" t="str">
        <f t="shared" si="47"/>
        <v/>
      </c>
      <c r="BP72" s="14" t="str">
        <f t="shared" si="48"/>
        <v/>
      </c>
      <c r="BQ72" s="14"/>
      <c r="BR72" s="14" t="str">
        <f t="shared" si="49"/>
        <v>TS-P-04:15/
O1011204:26A</v>
      </c>
      <c r="BS72" s="14" t="str">
        <f t="shared" si="50"/>
        <v>TS-P-04:16/
O1011204:26C</v>
      </c>
      <c r="BW72" s="31" t="str">
        <f t="shared" si="51"/>
        <v/>
      </c>
      <c r="BX72" s="31" t="str">
        <f t="shared" si="52"/>
        <v/>
      </c>
      <c r="BY72" s="31" t="str">
        <f t="shared" si="53"/>
        <v/>
      </c>
      <c r="BZ72" s="31" t="str">
        <f t="shared" si="54"/>
        <v/>
      </c>
      <c r="CA72" s="31" t="str">
        <f t="shared" si="55"/>
        <v/>
      </c>
      <c r="CB72" s="31" t="str">
        <f t="shared" si="56"/>
        <v/>
      </c>
      <c r="CC72" s="31" t="str">
        <f t="shared" si="57"/>
        <v/>
      </c>
      <c r="CD72" s="31" t="str">
        <f t="shared" si="58"/>
        <v>26A</v>
      </c>
      <c r="CE72" s="31" t="e">
        <f t="shared" ca="1" si="59"/>
        <v>#NAME?</v>
      </c>
      <c r="CF72" s="31" t="e">
        <f t="shared" ca="1" si="60"/>
        <v>#NAME?</v>
      </c>
      <c r="CG72" s="31" t="e">
        <f t="shared" ca="1" si="61"/>
        <v>#NAME?</v>
      </c>
      <c r="CH72" s="31" t="e">
        <f t="shared" ca="1" si="62"/>
        <v>#NAME?</v>
      </c>
      <c r="CI72" s="31" t="e">
        <f t="shared" ca="1" si="63"/>
        <v>#NAME?</v>
      </c>
    </row>
    <row r="73" spans="1:87" s="31" customFormat="1" ht="30" hidden="1" x14ac:dyDescent="0.25">
      <c r="A73" s="9" t="s">
        <v>6099</v>
      </c>
      <c r="B73" s="31" t="s">
        <v>1032</v>
      </c>
      <c r="C73" s="31" t="s">
        <v>1033</v>
      </c>
      <c r="E73" s="14" t="s">
        <v>212</v>
      </c>
      <c r="F73" s="31" t="s">
        <v>6100</v>
      </c>
      <c r="G73" s="31" t="str">
        <f t="shared" si="35"/>
        <v>Сигнал</v>
      </c>
      <c r="H73" s="31" t="s">
        <v>264</v>
      </c>
      <c r="I73" s="31" t="s">
        <v>4569</v>
      </c>
      <c r="J73" s="31" t="str">
        <f t="shared" si="36"/>
        <v>DCS_AI_01</v>
      </c>
      <c r="K73" s="14" t="s">
        <v>5866</v>
      </c>
      <c r="M73" s="31" t="s">
        <v>1035</v>
      </c>
      <c r="N73" s="31" t="s">
        <v>107</v>
      </c>
      <c r="O73" s="31" t="s">
        <v>58</v>
      </c>
      <c r="P73" s="31" t="s">
        <v>131</v>
      </c>
      <c r="Q73" s="31" t="s">
        <v>1036</v>
      </c>
      <c r="R73" s="31">
        <v>1</v>
      </c>
      <c r="S73" s="31">
        <v>2</v>
      </c>
      <c r="T73" s="31" t="s">
        <v>62</v>
      </c>
      <c r="U73" s="31" t="str">
        <f t="shared" si="64"/>
        <v>48</v>
      </c>
      <c r="V73" s="14" t="str">
        <f t="shared" si="37"/>
        <v>AVK 2,5 A, AVK 2,5 A</v>
      </c>
      <c r="W73" s="31" t="str">
        <f t="shared" si="38"/>
        <v>O1010004_U13</v>
      </c>
      <c r="X73" s="14" t="str">
        <f t="shared" si="39"/>
        <v>HD5542</v>
      </c>
      <c r="Y73" s="31" t="str">
        <f t="shared" si="40"/>
        <v>O1010004</v>
      </c>
      <c r="Z73" s="31" t="str">
        <f t="shared" si="41"/>
        <v>TUA711-AIO16</v>
      </c>
      <c r="AA73" s="14" t="str">
        <f t="shared" si="42"/>
        <v>17-SC-DCS-001/O1010004/ 17-MC-DCS-006</v>
      </c>
      <c r="AB73" s="31" t="s">
        <v>64</v>
      </c>
      <c r="AC73" s="31" t="s">
        <v>124</v>
      </c>
      <c r="AD73" s="31" t="s">
        <v>125</v>
      </c>
      <c r="AE73" s="31">
        <v>0</v>
      </c>
      <c r="AF73" s="31" t="s">
        <v>126</v>
      </c>
      <c r="AG73" s="31" t="s">
        <v>672</v>
      </c>
      <c r="AH73" s="31">
        <v>5</v>
      </c>
      <c r="AI73" s="31">
        <v>13</v>
      </c>
      <c r="AJ73" s="31" t="s">
        <v>128</v>
      </c>
      <c r="AK73" s="31">
        <f t="shared" si="43"/>
        <v>16</v>
      </c>
      <c r="AL73" s="31" t="s">
        <v>62</v>
      </c>
      <c r="AO73" s="31" t="s">
        <v>63</v>
      </c>
      <c r="AP73" s="31" t="s">
        <v>1034</v>
      </c>
      <c r="AQ73" s="31" t="s">
        <v>5945</v>
      </c>
      <c r="AR73" s="31" t="s">
        <v>5716</v>
      </c>
      <c r="AS73" s="31" t="s">
        <v>232</v>
      </c>
      <c r="AT73" s="14" t="s">
        <v>5724</v>
      </c>
      <c r="AU73" s="31" t="s">
        <v>5858</v>
      </c>
      <c r="AX73" s="31" t="s">
        <v>5724</v>
      </c>
      <c r="BC73" s="31">
        <v>0</v>
      </c>
      <c r="BD73" s="31">
        <v>100</v>
      </c>
      <c r="BE73" s="31" t="s">
        <v>5736</v>
      </c>
      <c r="BK73" s="14" t="str">
        <f t="shared" si="44"/>
        <v>TS-Q-04:1/
O1010004_U13:3</v>
      </c>
      <c r="BL73" s="14" t="str">
        <f t="shared" si="45"/>
        <v>TS-Q-04:2/
O1010004_U13:4</v>
      </c>
      <c r="BM73" s="14" t="str">
        <f t="shared" si="46"/>
        <v/>
      </c>
      <c r="BN73" s="14"/>
      <c r="BO73" s="14" t="str">
        <f t="shared" si="47"/>
        <v>O1010004:13A/
O1010004_U13:5</v>
      </c>
      <c r="BP73" s="14" t="str">
        <f t="shared" si="48"/>
        <v>O1010004:13C/
O1010004_U13:6</v>
      </c>
      <c r="BQ73" s="14"/>
      <c r="BR73" s="14" t="str">
        <f t="shared" si="49"/>
        <v/>
      </c>
      <c r="BS73" s="14" t="str">
        <f t="shared" si="50"/>
        <v/>
      </c>
      <c r="BW73" s="31" t="str">
        <f t="shared" si="51"/>
        <v>13A</v>
      </c>
      <c r="BX73" s="31" t="str">
        <f t="shared" si="52"/>
        <v>13C</v>
      </c>
      <c r="BY73" s="31" t="str">
        <f t="shared" si="53"/>
        <v>3</v>
      </c>
      <c r="BZ73" s="31" t="str">
        <f t="shared" si="54"/>
        <v>4</v>
      </c>
      <c r="CA73" s="31" t="str">
        <f t="shared" si="55"/>
        <v/>
      </c>
      <c r="CB73" s="31" t="str">
        <f t="shared" si="56"/>
        <v>5</v>
      </c>
      <c r="CC73" s="31" t="str">
        <f t="shared" si="57"/>
        <v>6</v>
      </c>
      <c r="CD73" s="31" t="str">
        <f t="shared" si="58"/>
        <v/>
      </c>
      <c r="CE73" s="31" t="str">
        <f t="shared" si="59"/>
        <v/>
      </c>
      <c r="CF73" s="31" t="e">
        <f t="shared" ca="1" si="60"/>
        <v>#NAME?</v>
      </c>
      <c r="CG73" s="31" t="e">
        <f t="shared" ca="1" si="61"/>
        <v>#NAME?</v>
      </c>
      <c r="CH73" s="31" t="e">
        <f t="shared" ca="1" si="62"/>
        <v>#NAME?</v>
      </c>
      <c r="CI73" s="31" t="e">
        <f t="shared" ca="1" si="63"/>
        <v>#NAME?</v>
      </c>
    </row>
    <row r="74" spans="1:87" s="31" customFormat="1" ht="30" hidden="1" x14ac:dyDescent="0.25">
      <c r="A74" s="9" t="s">
        <v>4493</v>
      </c>
      <c r="B74" s="31" t="s">
        <v>1032</v>
      </c>
      <c r="C74" s="31" t="s">
        <v>2385</v>
      </c>
      <c r="E74" s="14" t="s">
        <v>53</v>
      </c>
      <c r="G74" s="31" t="str">
        <f t="shared" si="35"/>
        <v>Сигнал</v>
      </c>
      <c r="H74" s="31" t="s">
        <v>2384</v>
      </c>
      <c r="I74" s="31" t="s">
        <v>4569</v>
      </c>
      <c r="J74" s="31" t="str">
        <f t="shared" si="36"/>
        <v>DCS_DI_01</v>
      </c>
      <c r="K74" s="14" t="s">
        <v>5866</v>
      </c>
      <c r="M74" s="31" t="s">
        <v>2383</v>
      </c>
      <c r="N74" s="31" t="s">
        <v>113</v>
      </c>
      <c r="O74" s="31" t="s">
        <v>103</v>
      </c>
      <c r="P74" s="31" t="s">
        <v>1296</v>
      </c>
      <c r="Q74" s="31" t="s">
        <v>1767</v>
      </c>
      <c r="R74" s="31">
        <v>3</v>
      </c>
      <c r="S74" s="31">
        <v>4</v>
      </c>
      <c r="T74" s="31" t="s">
        <v>62</v>
      </c>
      <c r="U74" s="31" t="str">
        <f t="shared" si="64"/>
        <v>24</v>
      </c>
      <c r="V74" s="14" t="str">
        <f t="shared" si="37"/>
        <v>AVK 2,5 A, AVK 2,5 A</v>
      </c>
      <c r="W74" s="31" t="str">
        <f t="shared" si="38"/>
        <v/>
      </c>
      <c r="X74" s="14" t="str">
        <f t="shared" si="39"/>
        <v/>
      </c>
      <c r="Y74" s="31" t="str">
        <f t="shared" si="40"/>
        <v>O1010201</v>
      </c>
      <c r="Z74" s="31" t="str">
        <f t="shared" si="41"/>
        <v>TUA711-DIR32</v>
      </c>
      <c r="AA74" s="14" t="str">
        <f t="shared" si="42"/>
        <v>17-SC-DCS-001/O1010201/ 17-MC-DCS-001</v>
      </c>
      <c r="AB74" s="31" t="s">
        <v>64</v>
      </c>
      <c r="AC74" s="31" t="s">
        <v>124</v>
      </c>
      <c r="AD74" s="31" t="s">
        <v>125</v>
      </c>
      <c r="AE74" s="31">
        <v>0</v>
      </c>
      <c r="AF74" s="31" t="s">
        <v>1254</v>
      </c>
      <c r="AG74" s="31" t="s">
        <v>2048</v>
      </c>
      <c r="AH74" s="31">
        <v>2</v>
      </c>
      <c r="AI74" s="31">
        <v>29</v>
      </c>
      <c r="AJ74" s="31" t="s">
        <v>57</v>
      </c>
      <c r="AK74" s="31">
        <f t="shared" si="43"/>
        <v>32</v>
      </c>
      <c r="AL74" s="31" t="s">
        <v>62</v>
      </c>
      <c r="AO74" s="31" t="s">
        <v>63</v>
      </c>
      <c r="AP74" s="14" t="s">
        <v>1034</v>
      </c>
      <c r="AQ74" s="14" t="s">
        <v>5849</v>
      </c>
      <c r="AR74" s="31" t="s">
        <v>5716</v>
      </c>
      <c r="AS74" s="31" t="s">
        <v>232</v>
      </c>
      <c r="AT74" s="14" t="s">
        <v>5724</v>
      </c>
      <c r="AU74" s="31" t="s">
        <v>5858</v>
      </c>
      <c r="AV74" s="31" t="s">
        <v>5805</v>
      </c>
      <c r="AW74" s="31" t="s">
        <v>5791</v>
      </c>
      <c r="AX74" s="31" t="s">
        <v>5724</v>
      </c>
      <c r="BK74" s="14" t="str">
        <f t="shared" si="44"/>
        <v/>
      </c>
      <c r="BL74" s="14" t="str">
        <f t="shared" si="45"/>
        <v/>
      </c>
      <c r="BM74" s="14" t="str">
        <f t="shared" si="46"/>
        <v/>
      </c>
      <c r="BN74" s="14"/>
      <c r="BO74" s="14" t="str">
        <f t="shared" si="47"/>
        <v/>
      </c>
      <c r="BP74" s="14" t="str">
        <f t="shared" si="48"/>
        <v/>
      </c>
      <c r="BQ74" s="14"/>
      <c r="BR74" s="14" t="str">
        <f t="shared" si="49"/>
        <v>TS-G-08:3/
O1010201:29A</v>
      </c>
      <c r="BS74" s="14" t="str">
        <f t="shared" si="50"/>
        <v>TS-G-08:4/
O1010201:29B</v>
      </c>
      <c r="BW74" s="31" t="str">
        <f t="shared" si="51"/>
        <v/>
      </c>
      <c r="BX74" s="31" t="str">
        <f t="shared" si="52"/>
        <v/>
      </c>
      <c r="BY74" s="31" t="str">
        <f t="shared" si="53"/>
        <v/>
      </c>
      <c r="BZ74" s="31" t="str">
        <f t="shared" si="54"/>
        <v/>
      </c>
      <c r="CA74" s="31" t="str">
        <f t="shared" si="55"/>
        <v/>
      </c>
      <c r="CB74" s="31" t="str">
        <f t="shared" si="56"/>
        <v/>
      </c>
      <c r="CC74" s="31" t="str">
        <f t="shared" si="57"/>
        <v/>
      </c>
      <c r="CD74" s="31" t="str">
        <f t="shared" si="58"/>
        <v>29A</v>
      </c>
      <c r="CE74" s="31" t="e">
        <f t="shared" ca="1" si="59"/>
        <v>#NAME?</v>
      </c>
      <c r="CF74" s="31" t="e">
        <f t="shared" ca="1" si="60"/>
        <v>#NAME?</v>
      </c>
      <c r="CG74" s="31" t="e">
        <f t="shared" ca="1" si="61"/>
        <v>#NAME?</v>
      </c>
      <c r="CH74" s="31" t="e">
        <f t="shared" ca="1" si="62"/>
        <v>#NAME?</v>
      </c>
      <c r="CI74" s="31" t="e">
        <f t="shared" ca="1" si="63"/>
        <v>#NAME?</v>
      </c>
    </row>
    <row r="75" spans="1:87" s="31" customFormat="1" ht="30" hidden="1" x14ac:dyDescent="0.25">
      <c r="A75" s="9" t="s">
        <v>6099</v>
      </c>
      <c r="B75" s="31" t="s">
        <v>1037</v>
      </c>
      <c r="C75" s="31" t="s">
        <v>1038</v>
      </c>
      <c r="E75" s="14" t="s">
        <v>212</v>
      </c>
      <c r="F75" s="31" t="s">
        <v>6100</v>
      </c>
      <c r="G75" s="31" t="str">
        <f t="shared" si="35"/>
        <v>Сигнал</v>
      </c>
      <c r="H75" s="31" t="s">
        <v>264</v>
      </c>
      <c r="I75" s="31" t="s">
        <v>4569</v>
      </c>
      <c r="J75" s="31" t="str">
        <f t="shared" si="36"/>
        <v>DCS_AI_01</v>
      </c>
      <c r="K75" s="14" t="s">
        <v>5866</v>
      </c>
      <c r="M75" s="31" t="s">
        <v>1035</v>
      </c>
      <c r="N75" s="31" t="s">
        <v>107</v>
      </c>
      <c r="O75" s="31" t="s">
        <v>103</v>
      </c>
      <c r="P75" s="31" t="s">
        <v>131</v>
      </c>
      <c r="Q75" s="31" t="s">
        <v>1036</v>
      </c>
      <c r="R75" s="31">
        <v>3</v>
      </c>
      <c r="S75" s="31">
        <v>4</v>
      </c>
      <c r="T75" s="31" t="s">
        <v>62</v>
      </c>
      <c r="U75" s="31" t="str">
        <f t="shared" si="64"/>
        <v>48</v>
      </c>
      <c r="V75" s="14" t="str">
        <f t="shared" si="37"/>
        <v>AVK 2,5 A, AVK 2,5 A</v>
      </c>
      <c r="W75" s="31" t="str">
        <f t="shared" si="38"/>
        <v>O1010004_U14</v>
      </c>
      <c r="X75" s="14" t="str">
        <f t="shared" si="39"/>
        <v>HD5542</v>
      </c>
      <c r="Y75" s="31" t="str">
        <f t="shared" si="40"/>
        <v>O1010004</v>
      </c>
      <c r="Z75" s="31" t="str">
        <f t="shared" si="41"/>
        <v>TUA711-AIO16</v>
      </c>
      <c r="AA75" s="14" t="str">
        <f t="shared" si="42"/>
        <v>17-SC-DCS-001/O1010004/ 17-MC-DCS-006</v>
      </c>
      <c r="AB75" s="31" t="s">
        <v>64</v>
      </c>
      <c r="AC75" s="31" t="s">
        <v>124</v>
      </c>
      <c r="AD75" s="31" t="s">
        <v>125</v>
      </c>
      <c r="AE75" s="31">
        <v>0</v>
      </c>
      <c r="AF75" s="31" t="s">
        <v>126</v>
      </c>
      <c r="AG75" s="31" t="s">
        <v>672</v>
      </c>
      <c r="AH75" s="31">
        <v>5</v>
      </c>
      <c r="AI75" s="31">
        <v>14</v>
      </c>
      <c r="AJ75" s="31" t="s">
        <v>128</v>
      </c>
      <c r="AK75" s="31">
        <f t="shared" si="43"/>
        <v>16</v>
      </c>
      <c r="AL75" s="31" t="s">
        <v>62</v>
      </c>
      <c r="AO75" s="31" t="s">
        <v>63</v>
      </c>
      <c r="AP75" s="31" t="s">
        <v>1039</v>
      </c>
      <c r="AQ75" s="31" t="s">
        <v>5946</v>
      </c>
      <c r="AR75" s="31" t="s">
        <v>5716</v>
      </c>
      <c r="AS75" s="31" t="s">
        <v>232</v>
      </c>
      <c r="AT75" s="14" t="s">
        <v>5724</v>
      </c>
      <c r="AU75" s="31" t="s">
        <v>5858</v>
      </c>
      <c r="AX75" s="31" t="s">
        <v>5724</v>
      </c>
      <c r="BC75" s="31">
        <v>0</v>
      </c>
      <c r="BD75" s="31">
        <v>100</v>
      </c>
      <c r="BE75" s="31" t="s">
        <v>5736</v>
      </c>
      <c r="BK75" s="14" t="str">
        <f t="shared" si="44"/>
        <v>TS-Q-04:3/
O1010004_U14:3</v>
      </c>
      <c r="BL75" s="14" t="str">
        <f t="shared" si="45"/>
        <v>TS-Q-04:4/
O1010004_U14:4</v>
      </c>
      <c r="BM75" s="14" t="str">
        <f t="shared" si="46"/>
        <v/>
      </c>
      <c r="BN75" s="14"/>
      <c r="BO75" s="14" t="str">
        <f t="shared" si="47"/>
        <v>O1010004:14A/
O1010004_U14:5</v>
      </c>
      <c r="BP75" s="14" t="str">
        <f t="shared" si="48"/>
        <v>O1010004:14C/
O1010004_U14:6</v>
      </c>
      <c r="BQ75" s="14"/>
      <c r="BR75" s="14" t="str">
        <f t="shared" si="49"/>
        <v/>
      </c>
      <c r="BS75" s="14" t="str">
        <f t="shared" si="50"/>
        <v/>
      </c>
      <c r="BW75" s="31" t="str">
        <f t="shared" si="51"/>
        <v>14A</v>
      </c>
      <c r="BX75" s="31" t="str">
        <f t="shared" si="52"/>
        <v>14C</v>
      </c>
      <c r="BY75" s="31" t="str">
        <f t="shared" si="53"/>
        <v>3</v>
      </c>
      <c r="BZ75" s="31" t="str">
        <f t="shared" si="54"/>
        <v>4</v>
      </c>
      <c r="CA75" s="31" t="str">
        <f t="shared" si="55"/>
        <v/>
      </c>
      <c r="CB75" s="31" t="str">
        <f t="shared" si="56"/>
        <v>5</v>
      </c>
      <c r="CC75" s="31" t="str">
        <f t="shared" si="57"/>
        <v>6</v>
      </c>
      <c r="CD75" s="31" t="str">
        <f t="shared" si="58"/>
        <v/>
      </c>
      <c r="CE75" s="31" t="str">
        <f t="shared" si="59"/>
        <v/>
      </c>
      <c r="CF75" s="31" t="e">
        <f t="shared" ca="1" si="60"/>
        <v>#NAME?</v>
      </c>
      <c r="CG75" s="31" t="e">
        <f t="shared" ca="1" si="61"/>
        <v>#NAME?</v>
      </c>
      <c r="CH75" s="31" t="e">
        <f t="shared" ca="1" si="62"/>
        <v>#NAME?</v>
      </c>
      <c r="CI75" s="31" t="e">
        <f t="shared" ca="1" si="63"/>
        <v>#NAME?</v>
      </c>
    </row>
    <row r="76" spans="1:87" s="31" customFormat="1" ht="30" hidden="1" x14ac:dyDescent="0.25">
      <c r="A76" s="9" t="s">
        <v>4493</v>
      </c>
      <c r="B76" s="31" t="s">
        <v>1037</v>
      </c>
      <c r="C76" s="31" t="s">
        <v>2386</v>
      </c>
      <c r="E76" s="14" t="s">
        <v>53</v>
      </c>
      <c r="G76" s="31" t="str">
        <f t="shared" si="35"/>
        <v>Сигнал</v>
      </c>
      <c r="H76" s="31" t="s">
        <v>2384</v>
      </c>
      <c r="I76" s="31" t="s">
        <v>4569</v>
      </c>
      <c r="J76" s="31" t="str">
        <f t="shared" si="36"/>
        <v>DCS_DI_01</v>
      </c>
      <c r="K76" s="14" t="s">
        <v>5866</v>
      </c>
      <c r="M76" s="31" t="s">
        <v>2383</v>
      </c>
      <c r="N76" s="31" t="s">
        <v>113</v>
      </c>
      <c r="O76" s="31" t="s">
        <v>145</v>
      </c>
      <c r="P76" s="31" t="s">
        <v>1296</v>
      </c>
      <c r="Q76" s="31" t="s">
        <v>1767</v>
      </c>
      <c r="R76" s="31">
        <v>5</v>
      </c>
      <c r="S76" s="31">
        <v>6</v>
      </c>
      <c r="T76" s="31" t="s">
        <v>62</v>
      </c>
      <c r="U76" s="31" t="str">
        <f t="shared" si="64"/>
        <v>24</v>
      </c>
      <c r="V76" s="14" t="str">
        <f t="shared" si="37"/>
        <v>AVK 2,5 A, AVK 2,5 A</v>
      </c>
      <c r="W76" s="31" t="str">
        <f t="shared" si="38"/>
        <v/>
      </c>
      <c r="X76" s="14" t="str">
        <f t="shared" si="39"/>
        <v/>
      </c>
      <c r="Y76" s="31" t="str">
        <f t="shared" si="40"/>
        <v>O1010201</v>
      </c>
      <c r="Z76" s="31" t="str">
        <f t="shared" si="41"/>
        <v>TUA711-DIR32</v>
      </c>
      <c r="AA76" s="14" t="str">
        <f t="shared" si="42"/>
        <v>17-SC-DCS-001/O1010201/ 17-MC-DCS-001</v>
      </c>
      <c r="AB76" s="31" t="s">
        <v>64</v>
      </c>
      <c r="AC76" s="31" t="s">
        <v>124</v>
      </c>
      <c r="AD76" s="31" t="s">
        <v>125</v>
      </c>
      <c r="AE76" s="31">
        <v>0</v>
      </c>
      <c r="AF76" s="31" t="s">
        <v>1254</v>
      </c>
      <c r="AG76" s="31" t="s">
        <v>2048</v>
      </c>
      <c r="AH76" s="31">
        <v>2</v>
      </c>
      <c r="AI76" s="31">
        <v>30</v>
      </c>
      <c r="AJ76" s="31" t="s">
        <v>57</v>
      </c>
      <c r="AK76" s="31">
        <f t="shared" si="43"/>
        <v>32</v>
      </c>
      <c r="AL76" s="31" t="s">
        <v>62</v>
      </c>
      <c r="AO76" s="31" t="s">
        <v>63</v>
      </c>
      <c r="AP76" s="14" t="s">
        <v>1039</v>
      </c>
      <c r="AQ76" s="14" t="s">
        <v>5850</v>
      </c>
      <c r="AR76" s="31" t="s">
        <v>5716</v>
      </c>
      <c r="AS76" s="31" t="s">
        <v>232</v>
      </c>
      <c r="AT76" s="14" t="s">
        <v>5724</v>
      </c>
      <c r="AU76" s="31" t="s">
        <v>5858</v>
      </c>
      <c r="AV76" s="31" t="s">
        <v>5805</v>
      </c>
      <c r="AW76" s="31" t="s">
        <v>5791</v>
      </c>
      <c r="AX76" s="31" t="s">
        <v>5724</v>
      </c>
      <c r="BK76" s="14" t="str">
        <f t="shared" si="44"/>
        <v/>
      </c>
      <c r="BL76" s="14" t="str">
        <f t="shared" si="45"/>
        <v/>
      </c>
      <c r="BM76" s="14" t="str">
        <f t="shared" si="46"/>
        <v/>
      </c>
      <c r="BN76" s="14"/>
      <c r="BO76" s="14" t="str">
        <f t="shared" si="47"/>
        <v/>
      </c>
      <c r="BP76" s="14" t="str">
        <f t="shared" si="48"/>
        <v/>
      </c>
      <c r="BQ76" s="14"/>
      <c r="BR76" s="14" t="str">
        <f t="shared" si="49"/>
        <v>TS-G-08:5/
O1010201:30A</v>
      </c>
      <c r="BS76" s="14" t="str">
        <f t="shared" si="50"/>
        <v>TS-G-08:6/
O1010201:30B</v>
      </c>
      <c r="BW76" s="31" t="str">
        <f t="shared" si="51"/>
        <v/>
      </c>
      <c r="BX76" s="31" t="str">
        <f t="shared" si="52"/>
        <v/>
      </c>
      <c r="BY76" s="31" t="str">
        <f t="shared" si="53"/>
        <v/>
      </c>
      <c r="BZ76" s="31" t="str">
        <f t="shared" si="54"/>
        <v/>
      </c>
      <c r="CA76" s="31" t="str">
        <f t="shared" si="55"/>
        <v/>
      </c>
      <c r="CB76" s="31" t="str">
        <f t="shared" si="56"/>
        <v/>
      </c>
      <c r="CC76" s="31" t="str">
        <f t="shared" si="57"/>
        <v/>
      </c>
      <c r="CD76" s="31" t="str">
        <f t="shared" si="58"/>
        <v>30A</v>
      </c>
      <c r="CE76" s="31" t="e">
        <f t="shared" ca="1" si="59"/>
        <v>#NAME?</v>
      </c>
      <c r="CF76" s="31" t="e">
        <f t="shared" ca="1" si="60"/>
        <v>#NAME?</v>
      </c>
      <c r="CG76" s="31" t="e">
        <f t="shared" ca="1" si="61"/>
        <v>#NAME?</v>
      </c>
      <c r="CH76" s="31" t="e">
        <f t="shared" ca="1" si="62"/>
        <v>#NAME?</v>
      </c>
      <c r="CI76" s="31" t="e">
        <f t="shared" ca="1" si="63"/>
        <v>#NAME?</v>
      </c>
    </row>
    <row r="77" spans="1:87" s="31" customFormat="1" ht="30" hidden="1" x14ac:dyDescent="0.25">
      <c r="A77" s="9" t="s">
        <v>6099</v>
      </c>
      <c r="B77" s="31" t="s">
        <v>1040</v>
      </c>
      <c r="C77" s="31" t="s">
        <v>1041</v>
      </c>
      <c r="E77" s="14" t="s">
        <v>212</v>
      </c>
      <c r="F77" s="31" t="s">
        <v>6100</v>
      </c>
      <c r="G77" s="31" t="str">
        <f t="shared" si="35"/>
        <v>Сигнал</v>
      </c>
      <c r="H77" s="31" t="s">
        <v>264</v>
      </c>
      <c r="I77" s="31" t="s">
        <v>4569</v>
      </c>
      <c r="J77" s="31" t="str">
        <f t="shared" si="36"/>
        <v>DCS_AI_01</v>
      </c>
      <c r="K77" s="14" t="s">
        <v>5866</v>
      </c>
      <c r="M77" s="31" t="s">
        <v>1035</v>
      </c>
      <c r="N77" s="31" t="s">
        <v>107</v>
      </c>
      <c r="O77" s="31" t="s">
        <v>145</v>
      </c>
      <c r="P77" s="31" t="s">
        <v>131</v>
      </c>
      <c r="Q77" s="31" t="s">
        <v>1036</v>
      </c>
      <c r="R77" s="31">
        <v>5</v>
      </c>
      <c r="S77" s="31">
        <v>6</v>
      </c>
      <c r="T77" s="31" t="s">
        <v>62</v>
      </c>
      <c r="U77" s="31" t="str">
        <f t="shared" si="64"/>
        <v>48</v>
      </c>
      <c r="V77" s="14" t="str">
        <f t="shared" si="37"/>
        <v>AVK 2,5 A, AVK 2,5 A</v>
      </c>
      <c r="W77" s="31" t="str">
        <f t="shared" si="38"/>
        <v>O1010004_U15</v>
      </c>
      <c r="X77" s="14" t="str">
        <f t="shared" si="39"/>
        <v>HD5542</v>
      </c>
      <c r="Y77" s="31" t="str">
        <f t="shared" si="40"/>
        <v>O1010004</v>
      </c>
      <c r="Z77" s="31" t="str">
        <f t="shared" si="41"/>
        <v>TUA711-AIO16</v>
      </c>
      <c r="AA77" s="14" t="str">
        <f t="shared" si="42"/>
        <v>17-SC-DCS-001/O1010004/ 17-MC-DCS-006</v>
      </c>
      <c r="AB77" s="31" t="s">
        <v>64</v>
      </c>
      <c r="AC77" s="31" t="s">
        <v>124</v>
      </c>
      <c r="AD77" s="31" t="s">
        <v>125</v>
      </c>
      <c r="AE77" s="31">
        <v>0</v>
      </c>
      <c r="AF77" s="31" t="s">
        <v>126</v>
      </c>
      <c r="AG77" s="31" t="s">
        <v>672</v>
      </c>
      <c r="AH77" s="31">
        <v>5</v>
      </c>
      <c r="AI77" s="31">
        <v>15</v>
      </c>
      <c r="AJ77" s="31" t="s">
        <v>128</v>
      </c>
      <c r="AK77" s="31">
        <f t="shared" si="43"/>
        <v>16</v>
      </c>
      <c r="AL77" s="31" t="s">
        <v>62</v>
      </c>
      <c r="AO77" s="31" t="s">
        <v>63</v>
      </c>
      <c r="AP77" s="31" t="s">
        <v>1039</v>
      </c>
      <c r="AQ77" s="31" t="s">
        <v>5947</v>
      </c>
      <c r="AR77" s="31" t="s">
        <v>5716</v>
      </c>
      <c r="AS77" s="31" t="s">
        <v>232</v>
      </c>
      <c r="AT77" s="14" t="s">
        <v>5724</v>
      </c>
      <c r="AU77" s="31" t="s">
        <v>5858</v>
      </c>
      <c r="AX77" s="31" t="s">
        <v>5724</v>
      </c>
      <c r="BC77" s="31">
        <v>0</v>
      </c>
      <c r="BD77" s="31">
        <v>100</v>
      </c>
      <c r="BE77" s="31" t="s">
        <v>5736</v>
      </c>
      <c r="BK77" s="14" t="str">
        <f t="shared" si="44"/>
        <v>TS-Q-04:5/
O1010004_U15:3</v>
      </c>
      <c r="BL77" s="14" t="str">
        <f t="shared" si="45"/>
        <v>TS-Q-04:6/
O1010004_U15:4</v>
      </c>
      <c r="BM77" s="14" t="str">
        <f t="shared" si="46"/>
        <v/>
      </c>
      <c r="BN77" s="14"/>
      <c r="BO77" s="14" t="str">
        <f t="shared" si="47"/>
        <v>O1010004:15A/
O1010004_U15:5</v>
      </c>
      <c r="BP77" s="14" t="str">
        <f t="shared" si="48"/>
        <v>O1010004:15C/
O1010004_U15:6</v>
      </c>
      <c r="BQ77" s="14"/>
      <c r="BR77" s="14" t="str">
        <f t="shared" si="49"/>
        <v/>
      </c>
      <c r="BS77" s="14" t="str">
        <f t="shared" si="50"/>
        <v/>
      </c>
      <c r="BW77" s="31" t="str">
        <f t="shared" si="51"/>
        <v>15A</v>
      </c>
      <c r="BX77" s="31" t="str">
        <f t="shared" si="52"/>
        <v>15C</v>
      </c>
      <c r="BY77" s="31" t="str">
        <f t="shared" si="53"/>
        <v>3</v>
      </c>
      <c r="BZ77" s="31" t="str">
        <f t="shared" si="54"/>
        <v>4</v>
      </c>
      <c r="CA77" s="31" t="str">
        <f t="shared" si="55"/>
        <v/>
      </c>
      <c r="CB77" s="31" t="str">
        <f t="shared" si="56"/>
        <v>5</v>
      </c>
      <c r="CC77" s="31" t="str">
        <f t="shared" si="57"/>
        <v>6</v>
      </c>
      <c r="CD77" s="31" t="str">
        <f t="shared" si="58"/>
        <v/>
      </c>
      <c r="CE77" s="31" t="str">
        <f t="shared" si="59"/>
        <v/>
      </c>
      <c r="CF77" s="31" t="e">
        <f t="shared" ca="1" si="60"/>
        <v>#NAME?</v>
      </c>
      <c r="CG77" s="31" t="e">
        <f t="shared" ca="1" si="61"/>
        <v>#NAME?</v>
      </c>
      <c r="CH77" s="31" t="e">
        <f t="shared" ca="1" si="62"/>
        <v>#NAME?</v>
      </c>
      <c r="CI77" s="31" t="e">
        <f t="shared" ca="1" si="63"/>
        <v>#NAME?</v>
      </c>
    </row>
    <row r="78" spans="1:87" s="31" customFormat="1" ht="30" hidden="1" x14ac:dyDescent="0.25">
      <c r="A78" s="9" t="s">
        <v>4493</v>
      </c>
      <c r="B78" s="31" t="s">
        <v>1040</v>
      </c>
      <c r="C78" s="31" t="s">
        <v>2387</v>
      </c>
      <c r="E78" s="14" t="s">
        <v>53</v>
      </c>
      <c r="G78" s="31" t="str">
        <f t="shared" si="35"/>
        <v>Сигнал</v>
      </c>
      <c r="H78" s="31" t="s">
        <v>2384</v>
      </c>
      <c r="I78" s="31" t="s">
        <v>4569</v>
      </c>
      <c r="J78" s="31" t="str">
        <f t="shared" si="36"/>
        <v>DCS_DI_01</v>
      </c>
      <c r="K78" s="14" t="s">
        <v>5866</v>
      </c>
      <c r="M78" s="31" t="s">
        <v>2383</v>
      </c>
      <c r="N78" s="31" t="s">
        <v>113</v>
      </c>
      <c r="O78" s="31" t="s">
        <v>150</v>
      </c>
      <c r="P78" s="31" t="s">
        <v>1296</v>
      </c>
      <c r="Q78" s="31" t="s">
        <v>1767</v>
      </c>
      <c r="R78" s="31">
        <v>7</v>
      </c>
      <c r="S78" s="31">
        <v>8</v>
      </c>
      <c r="T78" s="31" t="s">
        <v>62</v>
      </c>
      <c r="U78" s="31" t="str">
        <f t="shared" si="64"/>
        <v>24</v>
      </c>
      <c r="V78" s="14" t="str">
        <f t="shared" si="37"/>
        <v>AVK 2,5 A, AVK 2,5 A</v>
      </c>
      <c r="W78" s="31" t="str">
        <f t="shared" si="38"/>
        <v/>
      </c>
      <c r="X78" s="14" t="str">
        <f t="shared" si="39"/>
        <v/>
      </c>
      <c r="Y78" s="31" t="str">
        <f t="shared" si="40"/>
        <v>O1010201</v>
      </c>
      <c r="Z78" s="31" t="str">
        <f t="shared" si="41"/>
        <v>TUA711-DIR32</v>
      </c>
      <c r="AA78" s="14" t="str">
        <f t="shared" si="42"/>
        <v>17-SC-DCS-001/O1010201/ 17-MC-DCS-001</v>
      </c>
      <c r="AB78" s="31" t="s">
        <v>64</v>
      </c>
      <c r="AC78" s="31" t="s">
        <v>124</v>
      </c>
      <c r="AD78" s="31" t="s">
        <v>125</v>
      </c>
      <c r="AE78" s="31">
        <v>0</v>
      </c>
      <c r="AF78" s="31" t="s">
        <v>1254</v>
      </c>
      <c r="AG78" s="31" t="s">
        <v>2048</v>
      </c>
      <c r="AH78" s="31">
        <v>2</v>
      </c>
      <c r="AI78" s="31">
        <v>31</v>
      </c>
      <c r="AJ78" s="31" t="s">
        <v>57</v>
      </c>
      <c r="AK78" s="31">
        <f t="shared" si="43"/>
        <v>32</v>
      </c>
      <c r="AL78" s="31" t="s">
        <v>62</v>
      </c>
      <c r="AO78" s="31" t="s">
        <v>63</v>
      </c>
      <c r="AP78" s="14" t="s">
        <v>1039</v>
      </c>
      <c r="AQ78" s="14" t="s">
        <v>5850</v>
      </c>
      <c r="AR78" s="31" t="s">
        <v>5716</v>
      </c>
      <c r="AS78" s="31" t="s">
        <v>232</v>
      </c>
      <c r="AT78" s="14" t="s">
        <v>5724</v>
      </c>
      <c r="AU78" s="31" t="s">
        <v>5858</v>
      </c>
      <c r="AV78" s="31" t="s">
        <v>5805</v>
      </c>
      <c r="AW78" s="31" t="s">
        <v>5791</v>
      </c>
      <c r="AX78" s="31" t="s">
        <v>5724</v>
      </c>
      <c r="BK78" s="14" t="str">
        <f t="shared" si="44"/>
        <v/>
      </c>
      <c r="BL78" s="14" t="str">
        <f t="shared" si="45"/>
        <v/>
      </c>
      <c r="BM78" s="14" t="str">
        <f t="shared" si="46"/>
        <v/>
      </c>
      <c r="BN78" s="14"/>
      <c r="BO78" s="14" t="str">
        <f t="shared" si="47"/>
        <v/>
      </c>
      <c r="BP78" s="14" t="str">
        <f t="shared" si="48"/>
        <v/>
      </c>
      <c r="BQ78" s="14"/>
      <c r="BR78" s="14" t="str">
        <f t="shared" si="49"/>
        <v>TS-G-08:7/
O1010201:31A</v>
      </c>
      <c r="BS78" s="14" t="str">
        <f t="shared" si="50"/>
        <v>TS-G-08:8/
O1010201:31B</v>
      </c>
      <c r="BW78" s="31" t="str">
        <f t="shared" si="51"/>
        <v/>
      </c>
      <c r="BX78" s="31" t="str">
        <f t="shared" si="52"/>
        <v/>
      </c>
      <c r="BY78" s="31" t="str">
        <f t="shared" si="53"/>
        <v/>
      </c>
      <c r="BZ78" s="31" t="str">
        <f t="shared" si="54"/>
        <v/>
      </c>
      <c r="CA78" s="31" t="str">
        <f t="shared" si="55"/>
        <v/>
      </c>
      <c r="CB78" s="31" t="str">
        <f t="shared" si="56"/>
        <v/>
      </c>
      <c r="CC78" s="31" t="str">
        <f t="shared" si="57"/>
        <v/>
      </c>
      <c r="CD78" s="31" t="str">
        <f t="shared" si="58"/>
        <v>31A</v>
      </c>
      <c r="CE78" s="31" t="e">
        <f t="shared" ca="1" si="59"/>
        <v>#NAME?</v>
      </c>
      <c r="CF78" s="31" t="e">
        <f t="shared" ca="1" si="60"/>
        <v>#NAME?</v>
      </c>
      <c r="CG78" s="31" t="e">
        <f t="shared" ca="1" si="61"/>
        <v>#NAME?</v>
      </c>
      <c r="CH78" s="31" t="e">
        <f t="shared" ca="1" si="62"/>
        <v>#NAME?</v>
      </c>
      <c r="CI78" s="31" t="e">
        <f t="shared" ca="1" si="63"/>
        <v>#NAME?</v>
      </c>
    </row>
    <row r="79" spans="1:87" s="31" customFormat="1" ht="30" hidden="1" x14ac:dyDescent="0.25">
      <c r="A79" s="9" t="s">
        <v>6099</v>
      </c>
      <c r="B79" s="31" t="s">
        <v>1042</v>
      </c>
      <c r="C79" s="31" t="s">
        <v>1043</v>
      </c>
      <c r="E79" s="14" t="s">
        <v>212</v>
      </c>
      <c r="F79" s="31" t="s">
        <v>6100</v>
      </c>
      <c r="G79" s="31" t="str">
        <f t="shared" si="35"/>
        <v>Сигнал</v>
      </c>
      <c r="H79" s="31" t="s">
        <v>264</v>
      </c>
      <c r="I79" s="31" t="s">
        <v>4569</v>
      </c>
      <c r="J79" s="31" t="str">
        <f t="shared" si="36"/>
        <v>DCS_AI_01</v>
      </c>
      <c r="K79" s="14" t="s">
        <v>5866</v>
      </c>
      <c r="M79" s="31" t="s">
        <v>1035</v>
      </c>
      <c r="N79" s="31" t="s">
        <v>107</v>
      </c>
      <c r="O79" s="31" t="s">
        <v>150</v>
      </c>
      <c r="P79" s="31" t="s">
        <v>131</v>
      </c>
      <c r="Q79" s="31" t="s">
        <v>1036</v>
      </c>
      <c r="R79" s="31">
        <v>7</v>
      </c>
      <c r="S79" s="31">
        <v>8</v>
      </c>
      <c r="T79" s="31" t="s">
        <v>62</v>
      </c>
      <c r="U79" s="31" t="str">
        <f t="shared" si="64"/>
        <v>48</v>
      </c>
      <c r="V79" s="14" t="str">
        <f t="shared" si="37"/>
        <v>AVK 2,5 A, AVK 2,5 A</v>
      </c>
      <c r="W79" s="31" t="str">
        <f t="shared" si="38"/>
        <v>O1010004_U16</v>
      </c>
      <c r="X79" s="14" t="str">
        <f t="shared" si="39"/>
        <v>HD5542</v>
      </c>
      <c r="Y79" s="31" t="str">
        <f t="shared" si="40"/>
        <v>O1010004</v>
      </c>
      <c r="Z79" s="31" t="str">
        <f t="shared" si="41"/>
        <v>TUA711-AIO16</v>
      </c>
      <c r="AA79" s="14" t="str">
        <f t="shared" si="42"/>
        <v>17-SC-DCS-001/O1010004/ 17-MC-DCS-006</v>
      </c>
      <c r="AB79" s="31" t="s">
        <v>64</v>
      </c>
      <c r="AC79" s="31" t="s">
        <v>124</v>
      </c>
      <c r="AD79" s="31" t="s">
        <v>125</v>
      </c>
      <c r="AE79" s="31">
        <v>0</v>
      </c>
      <c r="AF79" s="31" t="s">
        <v>126</v>
      </c>
      <c r="AG79" s="31" t="s">
        <v>672</v>
      </c>
      <c r="AH79" s="31">
        <v>5</v>
      </c>
      <c r="AI79" s="31">
        <v>16</v>
      </c>
      <c r="AJ79" s="31" t="s">
        <v>128</v>
      </c>
      <c r="AK79" s="31">
        <f t="shared" si="43"/>
        <v>16</v>
      </c>
      <c r="AL79" s="31" t="s">
        <v>62</v>
      </c>
      <c r="AO79" s="31" t="s">
        <v>63</v>
      </c>
      <c r="AP79" s="31" t="s">
        <v>1044</v>
      </c>
      <c r="AQ79" s="31" t="s">
        <v>5948</v>
      </c>
      <c r="AR79" s="31" t="s">
        <v>5716</v>
      </c>
      <c r="AS79" s="31" t="s">
        <v>232</v>
      </c>
      <c r="AT79" s="14" t="s">
        <v>5724</v>
      </c>
      <c r="AU79" s="31" t="s">
        <v>5858</v>
      </c>
      <c r="AX79" s="31" t="s">
        <v>5724</v>
      </c>
      <c r="BC79" s="31">
        <v>0</v>
      </c>
      <c r="BD79" s="31">
        <v>100</v>
      </c>
      <c r="BE79" s="31" t="s">
        <v>5736</v>
      </c>
      <c r="BK79" s="14" t="str">
        <f t="shared" si="44"/>
        <v>TS-Q-04:7/
O1010004_U16:3</v>
      </c>
      <c r="BL79" s="14" t="str">
        <f t="shared" si="45"/>
        <v>TS-Q-04:8/
O1010004_U16:4</v>
      </c>
      <c r="BM79" s="14" t="str">
        <f t="shared" si="46"/>
        <v/>
      </c>
      <c r="BN79" s="14"/>
      <c r="BO79" s="14" t="str">
        <f t="shared" si="47"/>
        <v>O1010004:16A/
O1010004_U16:5</v>
      </c>
      <c r="BP79" s="14" t="str">
        <f t="shared" si="48"/>
        <v>O1010004:16C/
O1010004_U16:6</v>
      </c>
      <c r="BQ79" s="14"/>
      <c r="BR79" s="14" t="str">
        <f t="shared" si="49"/>
        <v/>
      </c>
      <c r="BS79" s="14" t="str">
        <f t="shared" si="50"/>
        <v/>
      </c>
      <c r="BW79" s="31" t="str">
        <f t="shared" si="51"/>
        <v>16A</v>
      </c>
      <c r="BX79" s="31" t="str">
        <f t="shared" si="52"/>
        <v>16C</v>
      </c>
      <c r="BY79" s="31" t="str">
        <f t="shared" si="53"/>
        <v>3</v>
      </c>
      <c r="BZ79" s="31" t="str">
        <f t="shared" si="54"/>
        <v>4</v>
      </c>
      <c r="CA79" s="31" t="str">
        <f t="shared" si="55"/>
        <v/>
      </c>
      <c r="CB79" s="31" t="str">
        <f t="shared" si="56"/>
        <v>5</v>
      </c>
      <c r="CC79" s="31" t="str">
        <f t="shared" si="57"/>
        <v>6</v>
      </c>
      <c r="CD79" s="31" t="str">
        <f t="shared" si="58"/>
        <v/>
      </c>
      <c r="CE79" s="31" t="str">
        <f t="shared" si="59"/>
        <v/>
      </c>
      <c r="CF79" s="31" t="e">
        <f t="shared" ca="1" si="60"/>
        <v>#NAME?</v>
      </c>
      <c r="CG79" s="31" t="e">
        <f t="shared" ca="1" si="61"/>
        <v>#NAME?</v>
      </c>
      <c r="CH79" s="31" t="e">
        <f t="shared" ca="1" si="62"/>
        <v>#NAME?</v>
      </c>
      <c r="CI79" s="31" t="e">
        <f t="shared" ca="1" si="63"/>
        <v>#NAME?</v>
      </c>
    </row>
    <row r="80" spans="1:87" s="31" customFormat="1" ht="30" hidden="1" x14ac:dyDescent="0.25">
      <c r="A80" s="9" t="s">
        <v>4493</v>
      </c>
      <c r="B80" s="31" t="s">
        <v>1042</v>
      </c>
      <c r="C80" s="31" t="s">
        <v>2388</v>
      </c>
      <c r="E80" s="14" t="s">
        <v>53</v>
      </c>
      <c r="G80" s="31" t="str">
        <f t="shared" si="35"/>
        <v>Сигнал</v>
      </c>
      <c r="H80" s="31" t="s">
        <v>2384</v>
      </c>
      <c r="I80" s="31" t="s">
        <v>4569</v>
      </c>
      <c r="J80" s="31" t="str">
        <f t="shared" si="36"/>
        <v>DCS_DI_01</v>
      </c>
      <c r="K80" s="14" t="s">
        <v>5866</v>
      </c>
      <c r="M80" s="31" t="s">
        <v>2383</v>
      </c>
      <c r="N80" s="31" t="s">
        <v>113</v>
      </c>
      <c r="O80" s="31" t="s">
        <v>155</v>
      </c>
      <c r="P80" s="31" t="s">
        <v>1296</v>
      </c>
      <c r="Q80" s="31" t="s">
        <v>1767</v>
      </c>
      <c r="R80" s="31">
        <v>9</v>
      </c>
      <c r="S80" s="31">
        <v>10</v>
      </c>
      <c r="T80" s="31" t="s">
        <v>62</v>
      </c>
      <c r="U80" s="31" t="str">
        <f t="shared" si="64"/>
        <v>24</v>
      </c>
      <c r="V80" s="14" t="str">
        <f t="shared" si="37"/>
        <v>AVK 2,5 A, AVK 2,5 A</v>
      </c>
      <c r="W80" s="31" t="str">
        <f t="shared" si="38"/>
        <v/>
      </c>
      <c r="X80" s="14" t="str">
        <f t="shared" si="39"/>
        <v/>
      </c>
      <c r="Y80" s="31" t="str">
        <f t="shared" si="40"/>
        <v>O1010201</v>
      </c>
      <c r="Z80" s="31" t="str">
        <f t="shared" si="41"/>
        <v>TUA711-DIR32</v>
      </c>
      <c r="AA80" s="14" t="str">
        <f t="shared" si="42"/>
        <v>17-SC-DCS-001/O1010201/ 17-MC-DCS-001</v>
      </c>
      <c r="AB80" s="31" t="s">
        <v>64</v>
      </c>
      <c r="AC80" s="31" t="s">
        <v>124</v>
      </c>
      <c r="AD80" s="31" t="s">
        <v>125</v>
      </c>
      <c r="AE80" s="31">
        <v>0</v>
      </c>
      <c r="AF80" s="31" t="s">
        <v>1254</v>
      </c>
      <c r="AG80" s="31" t="s">
        <v>2048</v>
      </c>
      <c r="AH80" s="31">
        <v>2</v>
      </c>
      <c r="AI80" s="31">
        <v>32</v>
      </c>
      <c r="AJ80" s="31" t="s">
        <v>57</v>
      </c>
      <c r="AK80" s="31">
        <f t="shared" si="43"/>
        <v>32</v>
      </c>
      <c r="AL80" s="31" t="s">
        <v>62</v>
      </c>
      <c r="AO80" s="31" t="s">
        <v>63</v>
      </c>
      <c r="AP80" s="14" t="s">
        <v>1044</v>
      </c>
      <c r="AQ80" s="14" t="s">
        <v>5851</v>
      </c>
      <c r="AR80" s="31" t="s">
        <v>5716</v>
      </c>
      <c r="AS80" s="31" t="s">
        <v>232</v>
      </c>
      <c r="AT80" s="14" t="s">
        <v>5724</v>
      </c>
      <c r="AU80" s="31" t="s">
        <v>5858</v>
      </c>
      <c r="AV80" s="31" t="s">
        <v>5805</v>
      </c>
      <c r="AW80" s="31" t="s">
        <v>5791</v>
      </c>
      <c r="AX80" s="31" t="s">
        <v>5724</v>
      </c>
      <c r="BK80" s="14" t="str">
        <f t="shared" si="44"/>
        <v/>
      </c>
      <c r="BL80" s="14" t="str">
        <f t="shared" si="45"/>
        <v/>
      </c>
      <c r="BM80" s="14" t="str">
        <f t="shared" si="46"/>
        <v/>
      </c>
      <c r="BN80" s="14"/>
      <c r="BO80" s="14" t="str">
        <f t="shared" si="47"/>
        <v/>
      </c>
      <c r="BP80" s="14" t="str">
        <f t="shared" si="48"/>
        <v/>
      </c>
      <c r="BQ80" s="14"/>
      <c r="BR80" s="14" t="str">
        <f t="shared" si="49"/>
        <v>TS-G-08:9/
O1010201:32A</v>
      </c>
      <c r="BS80" s="14" t="str">
        <f t="shared" si="50"/>
        <v>TS-G-08:10/
O1010201:32B</v>
      </c>
      <c r="BW80" s="31" t="str">
        <f t="shared" si="51"/>
        <v/>
      </c>
      <c r="BX80" s="31" t="str">
        <f t="shared" si="52"/>
        <v/>
      </c>
      <c r="BY80" s="31" t="str">
        <f t="shared" si="53"/>
        <v/>
      </c>
      <c r="BZ80" s="31" t="str">
        <f t="shared" si="54"/>
        <v/>
      </c>
      <c r="CA80" s="31" t="str">
        <f t="shared" si="55"/>
        <v/>
      </c>
      <c r="CB80" s="31" t="str">
        <f t="shared" si="56"/>
        <v/>
      </c>
      <c r="CC80" s="31" t="str">
        <f t="shared" si="57"/>
        <v/>
      </c>
      <c r="CD80" s="31" t="str">
        <f t="shared" si="58"/>
        <v>32A</v>
      </c>
      <c r="CE80" s="31" t="e">
        <f t="shared" ca="1" si="59"/>
        <v>#NAME?</v>
      </c>
      <c r="CF80" s="31" t="e">
        <f t="shared" ca="1" si="60"/>
        <v>#NAME?</v>
      </c>
      <c r="CG80" s="31" t="e">
        <f t="shared" ca="1" si="61"/>
        <v>#NAME?</v>
      </c>
      <c r="CH80" s="31" t="e">
        <f t="shared" ca="1" si="62"/>
        <v>#NAME?</v>
      </c>
      <c r="CI80" s="31" t="e">
        <f t="shared" ca="1" si="63"/>
        <v>#NAME?</v>
      </c>
    </row>
    <row r="81" spans="1:87" s="31" customFormat="1" ht="30" hidden="1" x14ac:dyDescent="0.25">
      <c r="A81" s="9" t="s">
        <v>6099</v>
      </c>
      <c r="B81" s="31" t="s">
        <v>1045</v>
      </c>
      <c r="C81" s="31" t="s">
        <v>1046</v>
      </c>
      <c r="E81" s="14" t="s">
        <v>212</v>
      </c>
      <c r="F81" s="31" t="s">
        <v>6100</v>
      </c>
      <c r="G81" s="31" t="str">
        <f t="shared" si="35"/>
        <v>Сигнал</v>
      </c>
      <c r="H81" s="31" t="s">
        <v>264</v>
      </c>
      <c r="I81" s="31" t="s">
        <v>4568</v>
      </c>
      <c r="J81" s="31" t="str">
        <f t="shared" si="36"/>
        <v>DCS_AI_01</v>
      </c>
      <c r="K81" s="14" t="s">
        <v>5866</v>
      </c>
      <c r="M81" s="31" t="s">
        <v>1035</v>
      </c>
      <c r="N81" s="31" t="s">
        <v>107</v>
      </c>
      <c r="O81" s="31" t="s">
        <v>155</v>
      </c>
      <c r="P81" s="31" t="s">
        <v>131</v>
      </c>
      <c r="Q81" s="31" t="s">
        <v>1036</v>
      </c>
      <c r="R81" s="31">
        <v>9</v>
      </c>
      <c r="S81" s="31">
        <v>10</v>
      </c>
      <c r="T81" s="31" t="s">
        <v>62</v>
      </c>
      <c r="U81" s="31" t="str">
        <f t="shared" si="64"/>
        <v>48</v>
      </c>
      <c r="V81" s="14" t="str">
        <f t="shared" si="37"/>
        <v>AVK 2,5 A, AVK 2,5 A</v>
      </c>
      <c r="W81" s="31" t="str">
        <f t="shared" si="38"/>
        <v>O1010005_U2</v>
      </c>
      <c r="X81" s="14" t="str">
        <f t="shared" si="39"/>
        <v>HD5542</v>
      </c>
      <c r="Y81" s="31" t="str">
        <f t="shared" si="40"/>
        <v>O1010005</v>
      </c>
      <c r="Z81" s="31" t="str">
        <f t="shared" si="41"/>
        <v>TUA711-AIO16</v>
      </c>
      <c r="AA81" s="14" t="str">
        <f t="shared" si="42"/>
        <v>17-SC-DCS-001/O1010005/ 17-MC-DCS-006</v>
      </c>
      <c r="AB81" s="31" t="s">
        <v>64</v>
      </c>
      <c r="AC81" s="31" t="s">
        <v>124</v>
      </c>
      <c r="AD81" s="31" t="s">
        <v>125</v>
      </c>
      <c r="AE81" s="31">
        <v>0</v>
      </c>
      <c r="AF81" s="31" t="s">
        <v>126</v>
      </c>
      <c r="AG81" s="31" t="s">
        <v>852</v>
      </c>
      <c r="AH81" s="31">
        <v>6</v>
      </c>
      <c r="AI81" s="31">
        <v>2</v>
      </c>
      <c r="AJ81" s="31" t="s">
        <v>128</v>
      </c>
      <c r="AK81" s="31">
        <f t="shared" si="43"/>
        <v>16</v>
      </c>
      <c r="AL81" s="31" t="s">
        <v>62</v>
      </c>
      <c r="AO81" s="31" t="s">
        <v>63</v>
      </c>
      <c r="AP81" s="31" t="s">
        <v>1047</v>
      </c>
      <c r="AQ81" s="31" t="s">
        <v>5949</v>
      </c>
      <c r="AR81" s="31" t="s">
        <v>5716</v>
      </c>
      <c r="AS81" s="31" t="s">
        <v>232</v>
      </c>
      <c r="AT81" s="14" t="s">
        <v>5724</v>
      </c>
      <c r="AU81" s="31" t="s">
        <v>5858</v>
      </c>
      <c r="AX81" s="31" t="s">
        <v>5724</v>
      </c>
      <c r="BC81" s="31">
        <v>0</v>
      </c>
      <c r="BD81" s="31">
        <v>100</v>
      </c>
      <c r="BE81" s="31" t="s">
        <v>5736</v>
      </c>
      <c r="BK81" s="14" t="str">
        <f t="shared" si="44"/>
        <v>TS-Q-04:9/
O1010005_U2:3</v>
      </c>
      <c r="BL81" s="14" t="str">
        <f t="shared" si="45"/>
        <v>TS-Q-04:10/
O1010005_U2:4</v>
      </c>
      <c r="BM81" s="14" t="str">
        <f t="shared" si="46"/>
        <v/>
      </c>
      <c r="BN81" s="14"/>
      <c r="BO81" s="14" t="str">
        <f t="shared" si="47"/>
        <v>O1010005:2A/
O1010005_U2:5</v>
      </c>
      <c r="BP81" s="14" t="str">
        <f t="shared" si="48"/>
        <v>O1010005:2C/
O1010005_U2:6</v>
      </c>
      <c r="BQ81" s="14"/>
      <c r="BR81" s="14" t="str">
        <f t="shared" si="49"/>
        <v/>
      </c>
      <c r="BS81" s="14" t="str">
        <f t="shared" si="50"/>
        <v/>
      </c>
      <c r="BW81" s="31" t="str">
        <f t="shared" si="51"/>
        <v>2A</v>
      </c>
      <c r="BX81" s="31" t="str">
        <f t="shared" si="52"/>
        <v>2C</v>
      </c>
      <c r="BY81" s="31" t="str">
        <f t="shared" si="53"/>
        <v>3</v>
      </c>
      <c r="BZ81" s="31" t="str">
        <f t="shared" si="54"/>
        <v>4</v>
      </c>
      <c r="CA81" s="31" t="str">
        <f t="shared" si="55"/>
        <v/>
      </c>
      <c r="CB81" s="31" t="str">
        <f t="shared" si="56"/>
        <v>5</v>
      </c>
      <c r="CC81" s="31" t="str">
        <f t="shared" si="57"/>
        <v>6</v>
      </c>
      <c r="CD81" s="31" t="str">
        <f t="shared" si="58"/>
        <v/>
      </c>
      <c r="CE81" s="31" t="str">
        <f t="shared" si="59"/>
        <v/>
      </c>
      <c r="CF81" s="31" t="e">
        <f t="shared" ca="1" si="60"/>
        <v>#NAME?</v>
      </c>
      <c r="CG81" s="31" t="e">
        <f t="shared" ca="1" si="61"/>
        <v>#NAME?</v>
      </c>
      <c r="CH81" s="31" t="e">
        <f t="shared" ca="1" si="62"/>
        <v>#NAME?</v>
      </c>
      <c r="CI81" s="31" t="e">
        <f t="shared" ca="1" si="63"/>
        <v>#NAME?</v>
      </c>
    </row>
    <row r="82" spans="1:87" s="31" customFormat="1" ht="30" hidden="1" x14ac:dyDescent="0.25">
      <c r="A82" s="9" t="s">
        <v>4493</v>
      </c>
      <c r="B82" s="31" t="s">
        <v>1045</v>
      </c>
      <c r="C82" s="31" t="s">
        <v>2382</v>
      </c>
      <c r="E82" s="14" t="s">
        <v>53</v>
      </c>
      <c r="G82" s="31" t="str">
        <f t="shared" si="35"/>
        <v>Сигнал</v>
      </c>
      <c r="H82" s="31" t="s">
        <v>2384</v>
      </c>
      <c r="I82" s="31" t="s">
        <v>4568</v>
      </c>
      <c r="J82" s="31" t="str">
        <f t="shared" si="36"/>
        <v>DCS_DI_01</v>
      </c>
      <c r="K82" s="14" t="s">
        <v>5866</v>
      </c>
      <c r="M82" s="31" t="s">
        <v>2383</v>
      </c>
      <c r="N82" s="31" t="s">
        <v>113</v>
      </c>
      <c r="O82" s="31" t="s">
        <v>58</v>
      </c>
      <c r="P82" s="31" t="s">
        <v>1296</v>
      </c>
      <c r="Q82" s="31" t="s">
        <v>1767</v>
      </c>
      <c r="R82" s="31">
        <v>1</v>
      </c>
      <c r="S82" s="31">
        <v>2</v>
      </c>
      <c r="T82" s="31" t="s">
        <v>62</v>
      </c>
      <c r="U82" s="31" t="str">
        <f t="shared" si="64"/>
        <v>24</v>
      </c>
      <c r="V82" s="14" t="str">
        <f t="shared" si="37"/>
        <v>AVK 2,5 A, AVK 2,5 A</v>
      </c>
      <c r="W82" s="31" t="str">
        <f t="shared" si="38"/>
        <v/>
      </c>
      <c r="X82" s="14" t="str">
        <f t="shared" si="39"/>
        <v/>
      </c>
      <c r="Y82" s="31" t="str">
        <f t="shared" si="40"/>
        <v>O1010201</v>
      </c>
      <c r="Z82" s="31" t="str">
        <f t="shared" si="41"/>
        <v>TUA711-DIR32</v>
      </c>
      <c r="AA82" s="14" t="str">
        <f t="shared" si="42"/>
        <v>17-SC-DCS-001/O1010201/ 17-MC-DCS-001</v>
      </c>
      <c r="AB82" s="31" t="s">
        <v>64</v>
      </c>
      <c r="AC82" s="31" t="s">
        <v>124</v>
      </c>
      <c r="AD82" s="31" t="s">
        <v>125</v>
      </c>
      <c r="AE82" s="31">
        <v>0</v>
      </c>
      <c r="AF82" s="31" t="s">
        <v>1254</v>
      </c>
      <c r="AG82" s="31" t="s">
        <v>2048</v>
      </c>
      <c r="AH82" s="31">
        <v>2</v>
      </c>
      <c r="AI82" s="31">
        <v>28</v>
      </c>
      <c r="AJ82" s="31" t="s">
        <v>57</v>
      </c>
      <c r="AK82" s="31">
        <f t="shared" si="43"/>
        <v>32</v>
      </c>
      <c r="AL82" s="31" t="s">
        <v>62</v>
      </c>
      <c r="AO82" s="31" t="s">
        <v>63</v>
      </c>
      <c r="AP82" s="14" t="s">
        <v>1047</v>
      </c>
      <c r="AQ82" s="14" t="s">
        <v>5848</v>
      </c>
      <c r="AR82" s="31" t="s">
        <v>5716</v>
      </c>
      <c r="AS82" s="31" t="s">
        <v>232</v>
      </c>
      <c r="AT82" s="14" t="s">
        <v>5724</v>
      </c>
      <c r="AU82" s="31" t="s">
        <v>5858</v>
      </c>
      <c r="AV82" s="31" t="s">
        <v>5805</v>
      </c>
      <c r="AW82" s="31" t="s">
        <v>5791</v>
      </c>
      <c r="AX82" s="31" t="s">
        <v>5724</v>
      </c>
      <c r="BK82" s="14" t="str">
        <f t="shared" si="44"/>
        <v/>
      </c>
      <c r="BL82" s="14" t="str">
        <f t="shared" si="45"/>
        <v/>
      </c>
      <c r="BM82" s="14" t="str">
        <f t="shared" si="46"/>
        <v/>
      </c>
      <c r="BN82" s="14"/>
      <c r="BO82" s="14" t="str">
        <f t="shared" si="47"/>
        <v/>
      </c>
      <c r="BP82" s="14" t="str">
        <f t="shared" si="48"/>
        <v/>
      </c>
      <c r="BQ82" s="14"/>
      <c r="BR82" s="14" t="str">
        <f t="shared" si="49"/>
        <v>TS-G-08:1/
O1010201:28A</v>
      </c>
      <c r="BS82" s="14" t="str">
        <f t="shared" si="50"/>
        <v>TS-G-08:2/
O1010201:28B</v>
      </c>
      <c r="BW82" s="31" t="str">
        <f t="shared" si="51"/>
        <v/>
      </c>
      <c r="BX82" s="31" t="str">
        <f t="shared" si="52"/>
        <v/>
      </c>
      <c r="BY82" s="31" t="str">
        <f t="shared" si="53"/>
        <v/>
      </c>
      <c r="BZ82" s="31" t="str">
        <f t="shared" si="54"/>
        <v/>
      </c>
      <c r="CA82" s="31" t="str">
        <f t="shared" si="55"/>
        <v/>
      </c>
      <c r="CB82" s="31" t="str">
        <f t="shared" si="56"/>
        <v/>
      </c>
      <c r="CC82" s="31" t="str">
        <f t="shared" si="57"/>
        <v/>
      </c>
      <c r="CD82" s="31" t="str">
        <f t="shared" si="58"/>
        <v>28A</v>
      </c>
      <c r="CE82" s="31" t="e">
        <f t="shared" ca="1" si="59"/>
        <v>#NAME?</v>
      </c>
      <c r="CF82" s="31" t="e">
        <f t="shared" ca="1" si="60"/>
        <v>#NAME?</v>
      </c>
      <c r="CG82" s="31" t="e">
        <f t="shared" ca="1" si="61"/>
        <v>#NAME?</v>
      </c>
      <c r="CH82" s="31" t="e">
        <f t="shared" ca="1" si="62"/>
        <v>#NAME?</v>
      </c>
      <c r="CI82" s="31" t="e">
        <f t="shared" ca="1" si="63"/>
        <v>#NAME?</v>
      </c>
    </row>
    <row r="83" spans="1:87" s="31" customFormat="1" ht="45" hidden="1" x14ac:dyDescent="0.25">
      <c r="A83" s="9" t="s">
        <v>4493</v>
      </c>
      <c r="B83" s="31" t="s">
        <v>823</v>
      </c>
      <c r="C83" s="31" t="s">
        <v>824</v>
      </c>
      <c r="E83" s="14" t="s">
        <v>173</v>
      </c>
      <c r="G83" s="31" t="str">
        <f t="shared" si="35"/>
        <v>Сигнал</v>
      </c>
      <c r="H83" s="31" t="s">
        <v>330</v>
      </c>
      <c r="I83" s="31" t="s">
        <v>4548</v>
      </c>
      <c r="J83" s="31" t="str">
        <f t="shared" si="36"/>
        <v>DCS_AO_02</v>
      </c>
      <c r="K83" s="14" t="s">
        <v>5866</v>
      </c>
      <c r="M83" s="31" t="s">
        <v>825</v>
      </c>
      <c r="N83" s="31" t="s">
        <v>107</v>
      </c>
      <c r="O83" s="31" t="s">
        <v>58</v>
      </c>
      <c r="P83" s="31" t="s">
        <v>131</v>
      </c>
      <c r="Q83" s="31" t="s">
        <v>826</v>
      </c>
      <c r="R83" s="31">
        <v>1</v>
      </c>
      <c r="S83" s="31">
        <v>2</v>
      </c>
      <c r="T83" s="31" t="s">
        <v>62</v>
      </c>
      <c r="U83" s="31" t="str">
        <f t="shared" si="64"/>
        <v>48</v>
      </c>
      <c r="V83" s="14" t="str">
        <f t="shared" si="37"/>
        <v>AVK 2,5 A, AVK 2,5 A</v>
      </c>
      <c r="W83" s="31" t="str">
        <f t="shared" si="38"/>
        <v>O1010106R_U3</v>
      </c>
      <c r="X83" s="14" t="str">
        <f t="shared" si="39"/>
        <v>HD5546</v>
      </c>
      <c r="Y83" s="31" t="str">
        <f t="shared" si="40"/>
        <v>O1010106R</v>
      </c>
      <c r="Z83" s="31" t="str">
        <f t="shared" si="41"/>
        <v>TUA711-AIO16</v>
      </c>
      <c r="AA83" s="14" t="str">
        <f t="shared" si="42"/>
        <v>17-SC-DCS-001/O1010106R/ 17-MC-DCS-006</v>
      </c>
      <c r="AB83" s="31" t="s">
        <v>64</v>
      </c>
      <c r="AC83" s="31" t="s">
        <v>124</v>
      </c>
      <c r="AD83" s="31" t="s">
        <v>125</v>
      </c>
      <c r="AE83" s="31">
        <v>0</v>
      </c>
      <c r="AF83" s="31" t="s">
        <v>55</v>
      </c>
      <c r="AG83" s="31" t="s">
        <v>533</v>
      </c>
      <c r="AH83" s="31">
        <v>7</v>
      </c>
      <c r="AI83" s="31">
        <v>3</v>
      </c>
      <c r="AJ83" s="31" t="s">
        <v>175</v>
      </c>
      <c r="AK83" s="31">
        <f t="shared" si="43"/>
        <v>16</v>
      </c>
      <c r="AL83" s="31" t="s">
        <v>62</v>
      </c>
      <c r="AO83" s="31" t="s">
        <v>63</v>
      </c>
      <c r="AP83" s="31" t="s">
        <v>456</v>
      </c>
      <c r="AQ83" s="31" t="s">
        <v>455</v>
      </c>
      <c r="AR83" s="31" t="s">
        <v>5716</v>
      </c>
      <c r="AS83" s="31" t="s">
        <v>134</v>
      </c>
      <c r="AT83" s="14" t="s">
        <v>5724</v>
      </c>
      <c r="AU83" s="31" t="s">
        <v>5858</v>
      </c>
      <c r="AX83" s="31" t="s">
        <v>5724</v>
      </c>
      <c r="BK83" s="14" t="str">
        <f t="shared" si="44"/>
        <v>TS-Q-03:1/
O1010106R_U3:3</v>
      </c>
      <c r="BL83" s="14" t="str">
        <f t="shared" si="45"/>
        <v>TS-Q-03:2/
O1010106R_U3:4</v>
      </c>
      <c r="BM83" s="14" t="str">
        <f t="shared" si="46"/>
        <v/>
      </c>
      <c r="BN83" s="14"/>
      <c r="BO83" s="14" t="str">
        <f t="shared" si="47"/>
        <v>O1010106R:3A/
O1010106R_U3:5</v>
      </c>
      <c r="BP83" s="14" t="str">
        <f t="shared" si="48"/>
        <v>O1010106R:3C/
O1010106R_U3:6</v>
      </c>
      <c r="BQ83" s="14"/>
      <c r="BR83" s="14" t="str">
        <f t="shared" si="49"/>
        <v/>
      </c>
      <c r="BS83" s="14" t="str">
        <f t="shared" si="50"/>
        <v/>
      </c>
      <c r="BW83" s="31" t="str">
        <f t="shared" si="51"/>
        <v>3A</v>
      </c>
      <c r="BX83" s="31" t="str">
        <f t="shared" si="52"/>
        <v>3C</v>
      </c>
      <c r="BY83" s="31" t="str">
        <f t="shared" si="53"/>
        <v>3</v>
      </c>
      <c r="BZ83" s="31" t="str">
        <f t="shared" si="54"/>
        <v>4</v>
      </c>
      <c r="CA83" s="31" t="str">
        <f t="shared" si="55"/>
        <v/>
      </c>
      <c r="CB83" s="31" t="str">
        <f t="shared" si="56"/>
        <v>5</v>
      </c>
      <c r="CC83" s="31" t="str">
        <f t="shared" si="57"/>
        <v>6</v>
      </c>
      <c r="CD83" s="31" t="str">
        <f t="shared" si="58"/>
        <v/>
      </c>
      <c r="CE83" s="31" t="str">
        <f t="shared" si="59"/>
        <v/>
      </c>
      <c r="CF83" s="31" t="e">
        <f t="shared" ca="1" si="60"/>
        <v>#NAME?</v>
      </c>
      <c r="CG83" s="31" t="e">
        <f t="shared" ca="1" si="61"/>
        <v>#NAME?</v>
      </c>
      <c r="CH83" s="31" t="e">
        <f t="shared" ca="1" si="62"/>
        <v>#NAME?</v>
      </c>
      <c r="CI83" s="31" t="e">
        <f t="shared" ca="1" si="63"/>
        <v>#NAME?</v>
      </c>
    </row>
    <row r="84" spans="1:87" s="31" customFormat="1" ht="30" hidden="1" x14ac:dyDescent="0.25">
      <c r="A84" s="9" t="s">
        <v>6099</v>
      </c>
      <c r="B84" s="31" t="s">
        <v>479</v>
      </c>
      <c r="C84" s="31" t="s">
        <v>480</v>
      </c>
      <c r="E84" s="14" t="s">
        <v>212</v>
      </c>
      <c r="F84" s="31" t="s">
        <v>6100</v>
      </c>
      <c r="G84" s="31" t="str">
        <f t="shared" si="35"/>
        <v>Сигнал</v>
      </c>
      <c r="H84" s="31" t="s">
        <v>265</v>
      </c>
      <c r="I84" s="31" t="s">
        <v>4537</v>
      </c>
      <c r="J84" s="31" t="str">
        <f t="shared" si="36"/>
        <v>DCS_AI_01</v>
      </c>
      <c r="K84" s="14" t="s">
        <v>5866</v>
      </c>
      <c r="M84" s="31" t="s">
        <v>466</v>
      </c>
      <c r="N84" s="31" t="s">
        <v>113</v>
      </c>
      <c r="O84" s="31" t="s">
        <v>150</v>
      </c>
      <c r="P84" s="31" t="s">
        <v>131</v>
      </c>
      <c r="Q84" s="31" t="s">
        <v>467</v>
      </c>
      <c r="R84" s="31">
        <v>7</v>
      </c>
      <c r="S84" s="31">
        <v>8</v>
      </c>
      <c r="T84" s="31" t="s">
        <v>62</v>
      </c>
      <c r="U84" s="31" t="str">
        <f t="shared" si="64"/>
        <v>24</v>
      </c>
      <c r="V84" s="14" t="str">
        <f t="shared" si="37"/>
        <v>AVK 2,5 A, AVK 2,5 A</v>
      </c>
      <c r="W84" s="31" t="str">
        <f t="shared" si="38"/>
        <v>O1010002_U5</v>
      </c>
      <c r="X84" s="14" t="str">
        <f t="shared" si="39"/>
        <v>HD5542</v>
      </c>
      <c r="Y84" s="31" t="str">
        <f t="shared" si="40"/>
        <v>O1010002</v>
      </c>
      <c r="Z84" s="31" t="str">
        <f t="shared" si="41"/>
        <v>TUA711-AIO16</v>
      </c>
      <c r="AA84" s="14" t="str">
        <f t="shared" si="42"/>
        <v>17-SC-DCS-001/O1010002/ 17-MC-DCS-006</v>
      </c>
      <c r="AB84" s="31" t="s">
        <v>64</v>
      </c>
      <c r="AC84" s="31" t="s">
        <v>124</v>
      </c>
      <c r="AD84" s="31" t="s">
        <v>125</v>
      </c>
      <c r="AE84" s="31">
        <v>0</v>
      </c>
      <c r="AF84" s="31" t="s">
        <v>126</v>
      </c>
      <c r="AG84" s="31" t="s">
        <v>461</v>
      </c>
      <c r="AH84" s="31">
        <v>3</v>
      </c>
      <c r="AI84" s="31">
        <v>5</v>
      </c>
      <c r="AJ84" s="31" t="s">
        <v>128</v>
      </c>
      <c r="AK84" s="31">
        <f t="shared" si="43"/>
        <v>16</v>
      </c>
      <c r="AL84" s="31" t="s">
        <v>62</v>
      </c>
      <c r="AO84" s="31" t="s">
        <v>63</v>
      </c>
      <c r="AP84" s="31" t="s">
        <v>481</v>
      </c>
      <c r="AQ84" s="31" t="s">
        <v>5950</v>
      </c>
      <c r="AR84" s="31" t="s">
        <v>5716</v>
      </c>
      <c r="AS84" s="31" t="s">
        <v>134</v>
      </c>
      <c r="AT84" s="14" t="s">
        <v>5724</v>
      </c>
      <c r="AU84" s="31" t="s">
        <v>5858</v>
      </c>
      <c r="AX84" s="31" t="s">
        <v>5724</v>
      </c>
      <c r="AZ84" s="31">
        <v>6.5</v>
      </c>
      <c r="BA84" s="31">
        <v>9</v>
      </c>
      <c r="BC84" s="31">
        <v>0</v>
      </c>
      <c r="BD84" s="31" t="s">
        <v>5475</v>
      </c>
      <c r="BE84" s="31" t="s">
        <v>5737</v>
      </c>
      <c r="BK84" s="14" t="str">
        <f t="shared" si="44"/>
        <v>TS-Q-02:7/
O1010002_U5:3</v>
      </c>
      <c r="BL84" s="14" t="str">
        <f t="shared" si="45"/>
        <v>TS-Q-02:8/
O1010002_U5:4</v>
      </c>
      <c r="BM84" s="14" t="str">
        <f t="shared" si="46"/>
        <v/>
      </c>
      <c r="BN84" s="14"/>
      <c r="BO84" s="14" t="str">
        <f t="shared" si="47"/>
        <v>O1010002:5A/
O1010002_U5:5</v>
      </c>
      <c r="BP84" s="14" t="str">
        <f t="shared" si="48"/>
        <v>O1010002:5C/
O1010002_U5:6</v>
      </c>
      <c r="BQ84" s="14"/>
      <c r="BR84" s="14" t="str">
        <f t="shared" si="49"/>
        <v/>
      </c>
      <c r="BS84" s="14" t="str">
        <f t="shared" si="50"/>
        <v/>
      </c>
      <c r="BW84" s="31" t="str">
        <f t="shared" si="51"/>
        <v>5A</v>
      </c>
      <c r="BX84" s="31" t="str">
        <f t="shared" si="52"/>
        <v>5C</v>
      </c>
      <c r="BY84" s="31" t="str">
        <f t="shared" si="53"/>
        <v>3</v>
      </c>
      <c r="BZ84" s="31" t="str">
        <f t="shared" si="54"/>
        <v>4</v>
      </c>
      <c r="CA84" s="31" t="str">
        <f t="shared" si="55"/>
        <v/>
      </c>
      <c r="CB84" s="31" t="str">
        <f t="shared" si="56"/>
        <v>5</v>
      </c>
      <c r="CC84" s="31" t="str">
        <f t="shared" si="57"/>
        <v>6</v>
      </c>
      <c r="CD84" s="31" t="str">
        <f t="shared" si="58"/>
        <v/>
      </c>
      <c r="CE84" s="31" t="str">
        <f t="shared" si="59"/>
        <v/>
      </c>
      <c r="CF84" s="31" t="e">
        <f t="shared" ca="1" si="60"/>
        <v>#NAME?</v>
      </c>
      <c r="CG84" s="31" t="e">
        <f t="shared" ca="1" si="61"/>
        <v>#NAME?</v>
      </c>
      <c r="CH84" s="31" t="e">
        <f t="shared" ca="1" si="62"/>
        <v>#NAME?</v>
      </c>
      <c r="CI84" s="31" t="e">
        <f t="shared" ca="1" si="63"/>
        <v>#NAME?</v>
      </c>
    </row>
    <row r="85" spans="1:87" s="31" customFormat="1" ht="30" hidden="1" x14ac:dyDescent="0.25">
      <c r="A85" s="9" t="s">
        <v>6099</v>
      </c>
      <c r="B85" s="31" t="s">
        <v>479</v>
      </c>
      <c r="C85" s="31" t="s">
        <v>482</v>
      </c>
      <c r="E85" s="14" t="s">
        <v>212</v>
      </c>
      <c r="F85" s="31" t="s">
        <v>6100</v>
      </c>
      <c r="G85" s="31" t="str">
        <f t="shared" si="35"/>
        <v>Сигнал</v>
      </c>
      <c r="H85" s="31" t="s">
        <v>483</v>
      </c>
      <c r="I85" s="31" t="s">
        <v>4537</v>
      </c>
      <c r="J85" s="31" t="str">
        <f t="shared" si="36"/>
        <v>DCS_AI_01</v>
      </c>
      <c r="K85" s="14" t="s">
        <v>5866</v>
      </c>
      <c r="M85" s="31" t="s">
        <v>466</v>
      </c>
      <c r="N85" s="31" t="s">
        <v>113</v>
      </c>
      <c r="O85" s="31" t="s">
        <v>155</v>
      </c>
      <c r="P85" s="31" t="s">
        <v>131</v>
      </c>
      <c r="Q85" s="31" t="s">
        <v>467</v>
      </c>
      <c r="R85" s="31">
        <v>9</v>
      </c>
      <c r="S85" s="31">
        <v>10</v>
      </c>
      <c r="T85" s="31" t="s">
        <v>62</v>
      </c>
      <c r="U85" s="31" t="str">
        <f t="shared" si="64"/>
        <v>24</v>
      </c>
      <c r="V85" s="14" t="str">
        <f t="shared" si="37"/>
        <v>AVK 2,5 A, AVK 2,5 A</v>
      </c>
      <c r="W85" s="31" t="str">
        <f t="shared" si="38"/>
        <v>O1010002_U6</v>
      </c>
      <c r="X85" s="14" t="str">
        <f t="shared" si="39"/>
        <v>HD5542</v>
      </c>
      <c r="Y85" s="31" t="str">
        <f t="shared" si="40"/>
        <v>O1010002</v>
      </c>
      <c r="Z85" s="31" t="str">
        <f t="shared" si="41"/>
        <v>TUA711-AIO16</v>
      </c>
      <c r="AA85" s="14" t="str">
        <f t="shared" si="42"/>
        <v>17-SC-DCS-001/O1010002/ 17-MC-DCS-006</v>
      </c>
      <c r="AB85" s="31" t="s">
        <v>64</v>
      </c>
      <c r="AC85" s="31" t="s">
        <v>124</v>
      </c>
      <c r="AD85" s="31" t="s">
        <v>125</v>
      </c>
      <c r="AE85" s="31">
        <v>0</v>
      </c>
      <c r="AF85" s="31" t="s">
        <v>126</v>
      </c>
      <c r="AG85" s="31" t="s">
        <v>461</v>
      </c>
      <c r="AH85" s="31">
        <v>3</v>
      </c>
      <c r="AI85" s="31">
        <v>6</v>
      </c>
      <c r="AJ85" s="31" t="s">
        <v>128</v>
      </c>
      <c r="AK85" s="31">
        <f t="shared" si="43"/>
        <v>16</v>
      </c>
      <c r="AL85" s="31" t="s">
        <v>62</v>
      </c>
      <c r="AO85" s="31" t="s">
        <v>63</v>
      </c>
      <c r="AP85" s="31" t="s">
        <v>481</v>
      </c>
      <c r="AQ85" s="31" t="s">
        <v>5950</v>
      </c>
      <c r="AR85" s="31" t="s">
        <v>5716</v>
      </c>
      <c r="AS85" s="31" t="s">
        <v>134</v>
      </c>
      <c r="AT85" s="14" t="s">
        <v>5724</v>
      </c>
      <c r="AU85" s="31" t="s">
        <v>5858</v>
      </c>
      <c r="AX85" s="31" t="s">
        <v>5724</v>
      </c>
      <c r="AZ85" s="31">
        <v>300</v>
      </c>
      <c r="BA85" s="31">
        <v>600</v>
      </c>
      <c r="BC85" s="31">
        <v>0</v>
      </c>
      <c r="BD85" s="31" t="s">
        <v>5738</v>
      </c>
      <c r="BE85" s="31" t="s">
        <v>5737</v>
      </c>
      <c r="BK85" s="14" t="str">
        <f t="shared" si="44"/>
        <v>TS-Q-02:9/
O1010002_U6:3</v>
      </c>
      <c r="BL85" s="14" t="str">
        <f t="shared" si="45"/>
        <v>TS-Q-02:10/
O1010002_U6:4</v>
      </c>
      <c r="BM85" s="14" t="str">
        <f t="shared" si="46"/>
        <v/>
      </c>
      <c r="BN85" s="14"/>
      <c r="BO85" s="14" t="str">
        <f t="shared" si="47"/>
        <v>O1010002:6A/
O1010002_U6:5</v>
      </c>
      <c r="BP85" s="14" t="str">
        <f t="shared" si="48"/>
        <v>O1010002:6C/
O1010002_U6:6</v>
      </c>
      <c r="BQ85" s="14"/>
      <c r="BR85" s="14" t="str">
        <f t="shared" si="49"/>
        <v/>
      </c>
      <c r="BS85" s="14" t="str">
        <f t="shared" si="50"/>
        <v/>
      </c>
      <c r="BW85" s="31" t="str">
        <f t="shared" si="51"/>
        <v>6A</v>
      </c>
      <c r="BX85" s="31" t="str">
        <f t="shared" si="52"/>
        <v>6C</v>
      </c>
      <c r="BY85" s="31" t="str">
        <f t="shared" si="53"/>
        <v>3</v>
      </c>
      <c r="BZ85" s="31" t="str">
        <f t="shared" si="54"/>
        <v>4</v>
      </c>
      <c r="CA85" s="31" t="str">
        <f t="shared" si="55"/>
        <v/>
      </c>
      <c r="CB85" s="31" t="str">
        <f t="shared" si="56"/>
        <v>5</v>
      </c>
      <c r="CC85" s="31" t="str">
        <f t="shared" si="57"/>
        <v>6</v>
      </c>
      <c r="CD85" s="31" t="str">
        <f t="shared" si="58"/>
        <v/>
      </c>
      <c r="CE85" s="31" t="str">
        <f t="shared" si="59"/>
        <v/>
      </c>
      <c r="CF85" s="31" t="e">
        <f t="shared" ca="1" si="60"/>
        <v>#NAME?</v>
      </c>
      <c r="CG85" s="31" t="e">
        <f t="shared" ca="1" si="61"/>
        <v>#NAME?</v>
      </c>
      <c r="CH85" s="31" t="e">
        <f t="shared" ca="1" si="62"/>
        <v>#NAME?</v>
      </c>
      <c r="CI85" s="31" t="e">
        <f t="shared" ca="1" si="63"/>
        <v>#NAME?</v>
      </c>
    </row>
    <row r="86" spans="1:87" s="31" customFormat="1" ht="45" hidden="1" x14ac:dyDescent="0.25">
      <c r="A86" s="9" t="s">
        <v>6099</v>
      </c>
      <c r="B86" s="31" t="s">
        <v>479</v>
      </c>
      <c r="C86" s="31" t="s">
        <v>484</v>
      </c>
      <c r="E86" s="14" t="s">
        <v>398</v>
      </c>
      <c r="F86" s="31" t="s">
        <v>6100</v>
      </c>
      <c r="G86" s="31" t="str">
        <f t="shared" si="35"/>
        <v>Сигнал</v>
      </c>
      <c r="H86" s="31" t="s">
        <v>264</v>
      </c>
      <c r="I86" s="31" t="s">
        <v>4537</v>
      </c>
      <c r="J86" s="31" t="str">
        <f t="shared" si="36"/>
        <v>DCS_AI_02</v>
      </c>
      <c r="K86" s="14" t="s">
        <v>5866</v>
      </c>
      <c r="M86" s="31" t="s">
        <v>466</v>
      </c>
      <c r="N86" s="31" t="s">
        <v>113</v>
      </c>
      <c r="O86" s="31" t="s">
        <v>160</v>
      </c>
      <c r="P86" s="31" t="s">
        <v>131</v>
      </c>
      <c r="Q86" s="31" t="s">
        <v>467</v>
      </c>
      <c r="R86" s="31">
        <v>11</v>
      </c>
      <c r="S86" s="31">
        <v>12</v>
      </c>
      <c r="T86" s="31" t="s">
        <v>62</v>
      </c>
      <c r="U86" s="31" t="str">
        <f t="shared" si="64"/>
        <v>24</v>
      </c>
      <c r="V86" s="14" t="str">
        <f t="shared" si="37"/>
        <v>AVK 2,5 A, AVK 2,5 A</v>
      </c>
      <c r="W86" s="31" t="str">
        <f t="shared" si="38"/>
        <v>O1010012R_U10</v>
      </c>
      <c r="X86" s="14" t="str">
        <f t="shared" si="39"/>
        <v>HD5542</v>
      </c>
      <c r="Y86" s="31" t="str">
        <f t="shared" si="40"/>
        <v>O1010012R</v>
      </c>
      <c r="Z86" s="31" t="str">
        <f t="shared" si="41"/>
        <v>TUA711-AIO16</v>
      </c>
      <c r="AA86" s="14" t="str">
        <f t="shared" si="42"/>
        <v>17-SC-DCS-001/O1010012R/ 17-MC-DCS-006</v>
      </c>
      <c r="AB86" s="31" t="s">
        <v>64</v>
      </c>
      <c r="AC86" s="31" t="s">
        <v>124</v>
      </c>
      <c r="AD86" s="31" t="s">
        <v>125</v>
      </c>
      <c r="AE86" s="31">
        <v>0</v>
      </c>
      <c r="AF86" s="31" t="s">
        <v>126</v>
      </c>
      <c r="AG86" s="31" t="s">
        <v>127</v>
      </c>
      <c r="AH86" s="31">
        <v>13</v>
      </c>
      <c r="AI86" s="31">
        <v>10</v>
      </c>
      <c r="AJ86" s="31" t="s">
        <v>128</v>
      </c>
      <c r="AK86" s="31">
        <f t="shared" si="43"/>
        <v>16</v>
      </c>
      <c r="AL86" s="31" t="s">
        <v>62</v>
      </c>
      <c r="AO86" s="31" t="s">
        <v>63</v>
      </c>
      <c r="AP86" s="31" t="s">
        <v>485</v>
      </c>
      <c r="AQ86" s="31" t="s">
        <v>5950</v>
      </c>
      <c r="AR86" s="31" t="s">
        <v>5716</v>
      </c>
      <c r="AS86" s="31" t="s">
        <v>134</v>
      </c>
      <c r="AT86" s="14" t="s">
        <v>5724</v>
      </c>
      <c r="AU86" s="31" t="s">
        <v>5858</v>
      </c>
      <c r="AX86" s="31" t="s">
        <v>5724</v>
      </c>
      <c r="BB86" s="31">
        <v>90</v>
      </c>
      <c r="BC86" s="31">
        <v>0</v>
      </c>
      <c r="BD86" s="31">
        <v>100</v>
      </c>
      <c r="BE86" s="31" t="s">
        <v>5737</v>
      </c>
      <c r="BK86" s="14" t="str">
        <f t="shared" si="44"/>
        <v>TS-Q-02:11/
O1010012R_U10:3</v>
      </c>
      <c r="BL86" s="14" t="str">
        <f t="shared" si="45"/>
        <v>TS-Q-02:12/
O1010012R_U10:4</v>
      </c>
      <c r="BM86" s="14" t="str">
        <f t="shared" si="46"/>
        <v/>
      </c>
      <c r="BN86" s="14"/>
      <c r="BO86" s="14" t="str">
        <f t="shared" si="47"/>
        <v>O1010012R:10A/
O1010012R_U10:5</v>
      </c>
      <c r="BP86" s="14" t="str">
        <f t="shared" si="48"/>
        <v>O1010012R:10C/
O1010012R_U10:6</v>
      </c>
      <c r="BQ86" s="14"/>
      <c r="BR86" s="14" t="str">
        <f t="shared" si="49"/>
        <v/>
      </c>
      <c r="BS86" s="14" t="str">
        <f t="shared" si="50"/>
        <v/>
      </c>
      <c r="BW86" s="31" t="str">
        <f t="shared" si="51"/>
        <v>10A</v>
      </c>
      <c r="BX86" s="31" t="str">
        <f t="shared" si="52"/>
        <v>10C</v>
      </c>
      <c r="BY86" s="31" t="str">
        <f t="shared" si="53"/>
        <v>3</v>
      </c>
      <c r="BZ86" s="31" t="str">
        <f t="shared" si="54"/>
        <v>4</v>
      </c>
      <c r="CA86" s="31" t="str">
        <f t="shared" si="55"/>
        <v/>
      </c>
      <c r="CB86" s="31" t="str">
        <f t="shared" si="56"/>
        <v>5</v>
      </c>
      <c r="CC86" s="31" t="str">
        <f t="shared" si="57"/>
        <v>6</v>
      </c>
      <c r="CD86" s="31" t="str">
        <f t="shared" si="58"/>
        <v/>
      </c>
      <c r="CE86" s="31" t="str">
        <f t="shared" si="59"/>
        <v/>
      </c>
      <c r="CF86" s="31" t="e">
        <f t="shared" ca="1" si="60"/>
        <v>#NAME?</v>
      </c>
      <c r="CG86" s="31" t="e">
        <f t="shared" ca="1" si="61"/>
        <v>#NAME?</v>
      </c>
      <c r="CH86" s="31" t="e">
        <f t="shared" ca="1" si="62"/>
        <v>#NAME?</v>
      </c>
      <c r="CI86" s="31" t="e">
        <f t="shared" ca="1" si="63"/>
        <v>#NAME?</v>
      </c>
    </row>
    <row r="87" spans="1:87" s="31" customFormat="1" ht="30" hidden="1" x14ac:dyDescent="0.25">
      <c r="A87" s="9" t="s">
        <v>4493</v>
      </c>
      <c r="B87" s="31" t="s">
        <v>374</v>
      </c>
      <c r="C87" s="31" t="s">
        <v>353</v>
      </c>
      <c r="E87" s="14" t="s">
        <v>227</v>
      </c>
      <c r="G87" s="31" t="str">
        <f t="shared" si="35"/>
        <v>Сигнал</v>
      </c>
      <c r="H87" s="31" t="s">
        <v>293</v>
      </c>
      <c r="I87" s="31" t="s">
        <v>4565</v>
      </c>
      <c r="J87" s="31" t="str">
        <f t="shared" si="36"/>
        <v>DCS_AI_01</v>
      </c>
      <c r="K87" s="14" t="s">
        <v>5866</v>
      </c>
      <c r="M87" s="31" t="s">
        <v>369</v>
      </c>
      <c r="N87" s="31" t="s">
        <v>113</v>
      </c>
      <c r="O87" s="31" t="s">
        <v>150</v>
      </c>
      <c r="P87" s="31" t="s">
        <v>230</v>
      </c>
      <c r="Q87" s="31" t="s">
        <v>356</v>
      </c>
      <c r="R87" s="31">
        <v>7</v>
      </c>
      <c r="S87" s="31">
        <v>8</v>
      </c>
      <c r="T87" s="31" t="s">
        <v>62</v>
      </c>
      <c r="U87" s="31" t="str">
        <f t="shared" si="64"/>
        <v>24</v>
      </c>
      <c r="V87" s="14" t="str">
        <f t="shared" si="37"/>
        <v>AVK 2,5 A, AVK 2,5 A</v>
      </c>
      <c r="W87" s="31" t="str">
        <f t="shared" si="38"/>
        <v>O1010011_U12</v>
      </c>
      <c r="X87" s="14" t="str">
        <f t="shared" si="39"/>
        <v>HD5542</v>
      </c>
      <c r="Y87" s="31" t="str">
        <f t="shared" si="40"/>
        <v>O1010011</v>
      </c>
      <c r="Z87" s="31" t="str">
        <f t="shared" si="41"/>
        <v>TUA711-AIO16</v>
      </c>
      <c r="AA87" s="14" t="str">
        <f t="shared" si="42"/>
        <v>17-SC-DCS-001/O1010011/ 17-MC-DCS-009</v>
      </c>
      <c r="AB87" s="31" t="s">
        <v>64</v>
      </c>
      <c r="AC87" s="31" t="s">
        <v>124</v>
      </c>
      <c r="AD87" s="31" t="s">
        <v>125</v>
      </c>
      <c r="AE87" s="31">
        <v>0</v>
      </c>
      <c r="AF87" s="31" t="s">
        <v>126</v>
      </c>
      <c r="AG87" s="31" t="s">
        <v>228</v>
      </c>
      <c r="AH87" s="31">
        <v>12</v>
      </c>
      <c r="AI87" s="31">
        <v>12</v>
      </c>
      <c r="AJ87" s="31" t="s">
        <v>128</v>
      </c>
      <c r="AK87" s="31">
        <f t="shared" si="43"/>
        <v>16</v>
      </c>
      <c r="AL87" s="31" t="s">
        <v>62</v>
      </c>
      <c r="AO87" s="31" t="s">
        <v>63</v>
      </c>
      <c r="AP87" s="31" t="s">
        <v>355</v>
      </c>
      <c r="AQ87" s="31" t="s">
        <v>354</v>
      </c>
      <c r="AR87" s="31" t="s">
        <v>5716</v>
      </c>
      <c r="AS87" s="31" t="s">
        <v>232</v>
      </c>
      <c r="AT87" s="14" t="s">
        <v>5724</v>
      </c>
      <c r="AU87" s="31" t="s">
        <v>5858</v>
      </c>
      <c r="AX87" s="31" t="s">
        <v>5724</v>
      </c>
      <c r="BC87" s="31">
        <v>-100</v>
      </c>
      <c r="BD87" s="31">
        <v>20</v>
      </c>
      <c r="BE87" s="31" t="s">
        <v>5739</v>
      </c>
      <c r="BK87" s="14" t="str">
        <f t="shared" si="44"/>
        <v>TS-G-04:7/
O1010011_U12:3</v>
      </c>
      <c r="BL87" s="14" t="str">
        <f t="shared" si="45"/>
        <v>TS-G-04:8/
O1010011_U12:4</v>
      </c>
      <c r="BM87" s="14" t="str">
        <f t="shared" si="46"/>
        <v/>
      </c>
      <c r="BN87" s="14"/>
      <c r="BO87" s="14" t="str">
        <f t="shared" si="47"/>
        <v>O1010011:12A/
O1010011_U12:5</v>
      </c>
      <c r="BP87" s="14" t="str">
        <f t="shared" si="48"/>
        <v>O1010011:12C/
O1010011_U12:6</v>
      </c>
      <c r="BQ87" s="14"/>
      <c r="BR87" s="14" t="str">
        <f t="shared" si="49"/>
        <v/>
      </c>
      <c r="BS87" s="14" t="str">
        <f t="shared" si="50"/>
        <v/>
      </c>
      <c r="BW87" s="31" t="str">
        <f t="shared" si="51"/>
        <v>12A</v>
      </c>
      <c r="BX87" s="31" t="str">
        <f t="shared" si="52"/>
        <v>12C</v>
      </c>
      <c r="BY87" s="31" t="str">
        <f t="shared" si="53"/>
        <v>3</v>
      </c>
      <c r="BZ87" s="31" t="str">
        <f t="shared" si="54"/>
        <v>4</v>
      </c>
      <c r="CA87" s="31" t="str">
        <f t="shared" si="55"/>
        <v/>
      </c>
      <c r="CB87" s="31" t="str">
        <f t="shared" si="56"/>
        <v>5</v>
      </c>
      <c r="CC87" s="31" t="str">
        <f t="shared" si="57"/>
        <v>6</v>
      </c>
      <c r="CD87" s="31" t="str">
        <f t="shared" si="58"/>
        <v/>
      </c>
      <c r="CE87" s="31" t="str">
        <f t="shared" si="59"/>
        <v/>
      </c>
      <c r="CF87" s="31" t="e">
        <f t="shared" ca="1" si="60"/>
        <v>#NAME?</v>
      </c>
      <c r="CG87" s="31" t="e">
        <f t="shared" ca="1" si="61"/>
        <v>#NAME?</v>
      </c>
      <c r="CH87" s="31" t="e">
        <f t="shared" ca="1" si="62"/>
        <v>#NAME?</v>
      </c>
      <c r="CI87" s="31" t="e">
        <f t="shared" ca="1" si="63"/>
        <v>#NAME?</v>
      </c>
    </row>
    <row r="88" spans="1:87" s="31" customFormat="1" ht="30" hidden="1" x14ac:dyDescent="0.25">
      <c r="A88" s="9" t="s">
        <v>4493</v>
      </c>
      <c r="B88" s="31" t="s">
        <v>374</v>
      </c>
      <c r="C88" s="31" t="s">
        <v>363</v>
      </c>
      <c r="E88" s="14" t="s">
        <v>227</v>
      </c>
      <c r="G88" s="31" t="str">
        <f t="shared" si="35"/>
        <v>Сигнал</v>
      </c>
      <c r="H88" s="31" t="s">
        <v>293</v>
      </c>
      <c r="I88" s="31" t="s">
        <v>4565</v>
      </c>
      <c r="J88" s="31" t="str">
        <f t="shared" si="36"/>
        <v>DCS_AI_01</v>
      </c>
      <c r="K88" s="14" t="s">
        <v>5866</v>
      </c>
      <c r="M88" s="31" t="s">
        <v>369</v>
      </c>
      <c r="N88" s="31" t="s">
        <v>113</v>
      </c>
      <c r="O88" s="31" t="s">
        <v>155</v>
      </c>
      <c r="P88" s="31" t="s">
        <v>230</v>
      </c>
      <c r="Q88" s="31" t="s">
        <v>356</v>
      </c>
      <c r="R88" s="31">
        <v>9</v>
      </c>
      <c r="S88" s="31">
        <v>10</v>
      </c>
      <c r="T88" s="31" t="s">
        <v>62</v>
      </c>
      <c r="U88" s="31" t="str">
        <f t="shared" si="64"/>
        <v>24</v>
      </c>
      <c r="V88" s="14" t="str">
        <f t="shared" si="37"/>
        <v>AVK 2,5 A, AVK 2,5 A</v>
      </c>
      <c r="W88" s="31" t="str">
        <f t="shared" si="38"/>
        <v>O1010011_U13</v>
      </c>
      <c r="X88" s="14" t="str">
        <f t="shared" si="39"/>
        <v>HD5542</v>
      </c>
      <c r="Y88" s="31" t="str">
        <f t="shared" si="40"/>
        <v>O1010011</v>
      </c>
      <c r="Z88" s="31" t="str">
        <f t="shared" si="41"/>
        <v>TUA711-AIO16</v>
      </c>
      <c r="AA88" s="14" t="str">
        <f t="shared" si="42"/>
        <v>17-SC-DCS-001/O1010011/ 17-MC-DCS-009</v>
      </c>
      <c r="AB88" s="31" t="s">
        <v>64</v>
      </c>
      <c r="AC88" s="31" t="s">
        <v>124</v>
      </c>
      <c r="AD88" s="31" t="s">
        <v>125</v>
      </c>
      <c r="AE88" s="31">
        <v>0</v>
      </c>
      <c r="AF88" s="31" t="s">
        <v>126</v>
      </c>
      <c r="AG88" s="31" t="s">
        <v>228</v>
      </c>
      <c r="AH88" s="31">
        <v>12</v>
      </c>
      <c r="AI88" s="31">
        <v>13</v>
      </c>
      <c r="AJ88" s="31" t="s">
        <v>128</v>
      </c>
      <c r="AK88" s="31">
        <f t="shared" si="43"/>
        <v>16</v>
      </c>
      <c r="AL88" s="31" t="s">
        <v>62</v>
      </c>
      <c r="AO88" s="31" t="s">
        <v>63</v>
      </c>
      <c r="AP88" s="31" t="s">
        <v>355</v>
      </c>
      <c r="AQ88" s="31" t="s">
        <v>354</v>
      </c>
      <c r="AR88" s="31" t="s">
        <v>5716</v>
      </c>
      <c r="AS88" s="31" t="s">
        <v>232</v>
      </c>
      <c r="AT88" s="14" t="s">
        <v>5724</v>
      </c>
      <c r="AU88" s="31" t="s">
        <v>5858</v>
      </c>
      <c r="AX88" s="31" t="s">
        <v>5724</v>
      </c>
      <c r="BC88" s="31">
        <v>-100</v>
      </c>
      <c r="BD88" s="31">
        <v>20</v>
      </c>
      <c r="BE88" s="31" t="s">
        <v>5739</v>
      </c>
      <c r="BK88" s="14" t="str">
        <f t="shared" si="44"/>
        <v>TS-G-04:9/
O1010011_U13:3</v>
      </c>
      <c r="BL88" s="14" t="str">
        <f t="shared" si="45"/>
        <v>TS-G-04:10/
O1010011_U13:4</v>
      </c>
      <c r="BM88" s="14" t="str">
        <f t="shared" si="46"/>
        <v/>
      </c>
      <c r="BN88" s="14"/>
      <c r="BO88" s="14" t="str">
        <f t="shared" si="47"/>
        <v>O1010011:13A/
O1010011_U13:5</v>
      </c>
      <c r="BP88" s="14" t="str">
        <f t="shared" si="48"/>
        <v>O1010011:13C/
O1010011_U13:6</v>
      </c>
      <c r="BQ88" s="14"/>
      <c r="BR88" s="14" t="str">
        <f t="shared" si="49"/>
        <v/>
      </c>
      <c r="BS88" s="14" t="str">
        <f t="shared" si="50"/>
        <v/>
      </c>
      <c r="BW88" s="31" t="str">
        <f t="shared" si="51"/>
        <v>13A</v>
      </c>
      <c r="BX88" s="31" t="str">
        <f t="shared" si="52"/>
        <v>13C</v>
      </c>
      <c r="BY88" s="31" t="str">
        <f t="shared" si="53"/>
        <v>3</v>
      </c>
      <c r="BZ88" s="31" t="str">
        <f t="shared" si="54"/>
        <v>4</v>
      </c>
      <c r="CA88" s="31" t="str">
        <f t="shared" si="55"/>
        <v/>
      </c>
      <c r="CB88" s="31" t="str">
        <f t="shared" si="56"/>
        <v>5</v>
      </c>
      <c r="CC88" s="31" t="str">
        <f t="shared" si="57"/>
        <v>6</v>
      </c>
      <c r="CD88" s="31" t="str">
        <f t="shared" si="58"/>
        <v/>
      </c>
      <c r="CE88" s="31" t="str">
        <f t="shared" si="59"/>
        <v/>
      </c>
      <c r="CF88" s="31" t="e">
        <f t="shared" ca="1" si="60"/>
        <v>#NAME?</v>
      </c>
      <c r="CG88" s="31" t="e">
        <f t="shared" ca="1" si="61"/>
        <v>#NAME?</v>
      </c>
      <c r="CH88" s="31" t="e">
        <f t="shared" ca="1" si="62"/>
        <v>#NAME?</v>
      </c>
      <c r="CI88" s="31" t="e">
        <f t="shared" ca="1" si="63"/>
        <v>#NAME?</v>
      </c>
    </row>
    <row r="89" spans="1:87" s="31" customFormat="1" ht="30" hidden="1" x14ac:dyDescent="0.25">
      <c r="A89" s="9" t="s">
        <v>6099</v>
      </c>
      <c r="B89" s="31" t="s">
        <v>258</v>
      </c>
      <c r="C89" s="31" t="s">
        <v>350</v>
      </c>
      <c r="E89" s="14" t="s">
        <v>227</v>
      </c>
      <c r="F89" s="31" t="s">
        <v>6100</v>
      </c>
      <c r="G89" s="31" t="str">
        <f t="shared" si="35"/>
        <v>Сигнал</v>
      </c>
      <c r="H89" s="31" t="s">
        <v>293</v>
      </c>
      <c r="I89" s="31" t="s">
        <v>4591</v>
      </c>
      <c r="J89" s="31" t="str">
        <f t="shared" si="36"/>
        <v>DCS_AI_01</v>
      </c>
      <c r="K89" s="14" t="s">
        <v>5866</v>
      </c>
      <c r="M89" s="31" t="s">
        <v>262</v>
      </c>
      <c r="N89" s="31" t="s">
        <v>107</v>
      </c>
      <c r="O89" s="31" t="s">
        <v>58</v>
      </c>
      <c r="P89" s="31" t="s">
        <v>230</v>
      </c>
      <c r="Q89" s="31" t="s">
        <v>263</v>
      </c>
      <c r="R89" s="31">
        <v>1</v>
      </c>
      <c r="S89" s="31">
        <v>2</v>
      </c>
      <c r="T89" s="31" t="s">
        <v>62</v>
      </c>
      <c r="U89" s="31" t="str">
        <f t="shared" si="64"/>
        <v>48</v>
      </c>
      <c r="V89" s="14" t="str">
        <f t="shared" si="37"/>
        <v>AVK 2,5 A, AVK 2,5 A</v>
      </c>
      <c r="W89" s="31" t="str">
        <f t="shared" si="38"/>
        <v>O1011006_U8</v>
      </c>
      <c r="X89" s="14" t="str">
        <f t="shared" si="39"/>
        <v>HD5542</v>
      </c>
      <c r="Y89" s="31" t="str">
        <f t="shared" si="40"/>
        <v>O1011006</v>
      </c>
      <c r="Z89" s="31" t="str">
        <f t="shared" si="41"/>
        <v>TUA711-AIO16</v>
      </c>
      <c r="AA89" s="14" t="str">
        <f t="shared" si="42"/>
        <v>17-SC-DCS-002/O1011006/ 17-MC-DCS-009</v>
      </c>
      <c r="AB89" s="31" t="s">
        <v>64</v>
      </c>
      <c r="AC89" s="31" t="s">
        <v>54</v>
      </c>
      <c r="AD89" s="31" t="s">
        <v>125</v>
      </c>
      <c r="AE89" s="31">
        <v>1</v>
      </c>
      <c r="AF89" s="31" t="s">
        <v>126</v>
      </c>
      <c r="AG89" s="31" t="s">
        <v>261</v>
      </c>
      <c r="AH89" s="31">
        <v>7</v>
      </c>
      <c r="AI89" s="31">
        <v>8</v>
      </c>
      <c r="AJ89" s="31" t="s">
        <v>128</v>
      </c>
      <c r="AK89" s="31">
        <f t="shared" si="43"/>
        <v>16</v>
      </c>
      <c r="AL89" s="31" t="s">
        <v>62</v>
      </c>
      <c r="AO89" s="31" t="s">
        <v>63</v>
      </c>
      <c r="AP89" s="31" t="s">
        <v>351</v>
      </c>
      <c r="AQ89" s="31" t="s">
        <v>5951</v>
      </c>
      <c r="AR89" s="31" t="s">
        <v>5716</v>
      </c>
      <c r="AS89" s="31" t="s">
        <v>207</v>
      </c>
      <c r="AT89" s="14" t="s">
        <v>5724</v>
      </c>
      <c r="AU89" s="31" t="s">
        <v>5858</v>
      </c>
      <c r="AX89" s="31" t="s">
        <v>5724</v>
      </c>
      <c r="BA89" s="31">
        <v>10</v>
      </c>
      <c r="BC89" s="31">
        <v>0</v>
      </c>
      <c r="BD89" s="31">
        <v>100</v>
      </c>
      <c r="BE89" s="31" t="s">
        <v>5736</v>
      </c>
      <c r="BK89" s="14" t="str">
        <f t="shared" si="44"/>
        <v>TS-H-03:1/
O1011006_U8:3</v>
      </c>
      <c r="BL89" s="14" t="str">
        <f t="shared" si="45"/>
        <v>TS-H-03:2/
O1011006_U8:4</v>
      </c>
      <c r="BM89" s="14" t="str">
        <f t="shared" si="46"/>
        <v/>
      </c>
      <c r="BN89" s="14"/>
      <c r="BO89" s="14" t="str">
        <f t="shared" si="47"/>
        <v>O1011006:8A/
O1011006_U8:5</v>
      </c>
      <c r="BP89" s="14" t="str">
        <f t="shared" si="48"/>
        <v>O1011006:8C/
O1011006_U8:6</v>
      </c>
      <c r="BQ89" s="14"/>
      <c r="BR89" s="14" t="str">
        <f t="shared" si="49"/>
        <v/>
      </c>
      <c r="BS89" s="14" t="str">
        <f t="shared" si="50"/>
        <v/>
      </c>
      <c r="BW89" s="31" t="str">
        <f t="shared" si="51"/>
        <v>8A</v>
      </c>
      <c r="BX89" s="31" t="str">
        <f t="shared" si="52"/>
        <v>8C</v>
      </c>
      <c r="BY89" s="31" t="str">
        <f t="shared" si="53"/>
        <v>3</v>
      </c>
      <c r="BZ89" s="31" t="str">
        <f t="shared" si="54"/>
        <v>4</v>
      </c>
      <c r="CA89" s="31" t="str">
        <f t="shared" si="55"/>
        <v/>
      </c>
      <c r="CB89" s="31" t="str">
        <f t="shared" si="56"/>
        <v>5</v>
      </c>
      <c r="CC89" s="31" t="str">
        <f t="shared" si="57"/>
        <v>6</v>
      </c>
      <c r="CD89" s="31" t="str">
        <f t="shared" si="58"/>
        <v/>
      </c>
      <c r="CE89" s="31" t="str">
        <f t="shared" si="59"/>
        <v/>
      </c>
      <c r="CF89" s="31" t="e">
        <f t="shared" ca="1" si="60"/>
        <v>#NAME?</v>
      </c>
      <c r="CG89" s="31" t="e">
        <f t="shared" ca="1" si="61"/>
        <v>#NAME?</v>
      </c>
      <c r="CH89" s="31" t="e">
        <f t="shared" ca="1" si="62"/>
        <v>#NAME?</v>
      </c>
      <c r="CI89" s="31" t="e">
        <f t="shared" ca="1" si="63"/>
        <v>#NAME?</v>
      </c>
    </row>
    <row r="90" spans="1:87" s="31" customFormat="1" ht="30" hidden="1" x14ac:dyDescent="0.25">
      <c r="A90" s="9" t="s">
        <v>6099</v>
      </c>
      <c r="B90" s="31" t="s">
        <v>258</v>
      </c>
      <c r="C90" s="31" t="s">
        <v>371</v>
      </c>
      <c r="E90" s="14" t="s">
        <v>227</v>
      </c>
      <c r="F90" s="31" t="s">
        <v>6100</v>
      </c>
      <c r="G90" s="31" t="str">
        <f t="shared" si="35"/>
        <v>Сигнал</v>
      </c>
      <c r="H90" s="31" t="s">
        <v>306</v>
      </c>
      <c r="I90" s="31" t="s">
        <v>4591</v>
      </c>
      <c r="J90" s="31" t="str">
        <f t="shared" si="36"/>
        <v>DCS_AI_01</v>
      </c>
      <c r="K90" s="14" t="s">
        <v>5866</v>
      </c>
      <c r="M90" s="31" t="s">
        <v>262</v>
      </c>
      <c r="N90" s="31" t="s">
        <v>107</v>
      </c>
      <c r="O90" s="31" t="s">
        <v>103</v>
      </c>
      <c r="P90" s="31" t="s">
        <v>230</v>
      </c>
      <c r="Q90" s="31" t="s">
        <v>263</v>
      </c>
      <c r="R90" s="31">
        <v>3</v>
      </c>
      <c r="S90" s="31">
        <v>4</v>
      </c>
      <c r="T90" s="31" t="s">
        <v>62</v>
      </c>
      <c r="U90" s="31" t="str">
        <f t="shared" si="64"/>
        <v>48</v>
      </c>
      <c r="V90" s="14" t="str">
        <f t="shared" si="37"/>
        <v>AVK 2,5 A, AVK 2,5 A</v>
      </c>
      <c r="W90" s="31" t="str">
        <f t="shared" si="38"/>
        <v>O1011006_U10</v>
      </c>
      <c r="X90" s="14" t="str">
        <f t="shared" si="39"/>
        <v>HD5542</v>
      </c>
      <c r="Y90" s="31" t="str">
        <f t="shared" si="40"/>
        <v>O1011006</v>
      </c>
      <c r="Z90" s="31" t="str">
        <f t="shared" si="41"/>
        <v>TUA711-AIO16</v>
      </c>
      <c r="AA90" s="14" t="str">
        <f t="shared" si="42"/>
        <v>17-SC-DCS-002/O1011006/ 17-MC-DCS-009</v>
      </c>
      <c r="AB90" s="31" t="s">
        <v>64</v>
      </c>
      <c r="AC90" s="31" t="s">
        <v>54</v>
      </c>
      <c r="AD90" s="31" t="s">
        <v>125</v>
      </c>
      <c r="AE90" s="31">
        <v>1</v>
      </c>
      <c r="AF90" s="31" t="s">
        <v>126</v>
      </c>
      <c r="AG90" s="31" t="s">
        <v>261</v>
      </c>
      <c r="AH90" s="31">
        <v>7</v>
      </c>
      <c r="AI90" s="31">
        <v>10</v>
      </c>
      <c r="AJ90" s="31" t="s">
        <v>128</v>
      </c>
      <c r="AK90" s="31">
        <f t="shared" si="43"/>
        <v>16</v>
      </c>
      <c r="AL90" s="31" t="s">
        <v>62</v>
      </c>
      <c r="AO90" s="31" t="s">
        <v>63</v>
      </c>
      <c r="AP90" s="31" t="s">
        <v>351</v>
      </c>
      <c r="AQ90" s="31" t="s">
        <v>5951</v>
      </c>
      <c r="AR90" s="31" t="s">
        <v>5716</v>
      </c>
      <c r="AS90" s="31" t="s">
        <v>207</v>
      </c>
      <c r="AT90" s="14" t="s">
        <v>5724</v>
      </c>
      <c r="AU90" s="31" t="s">
        <v>5858</v>
      </c>
      <c r="AX90" s="31" t="s">
        <v>5724</v>
      </c>
      <c r="AZ90" s="31">
        <v>9</v>
      </c>
      <c r="BA90" s="31">
        <v>10</v>
      </c>
      <c r="BC90" s="31">
        <v>2</v>
      </c>
      <c r="BD90" s="31">
        <v>12</v>
      </c>
      <c r="BE90" s="31" t="s">
        <v>5733</v>
      </c>
      <c r="BK90" s="14" t="str">
        <f t="shared" si="44"/>
        <v>TS-H-03:3/
O1011006_U10:3</v>
      </c>
      <c r="BL90" s="14" t="str">
        <f t="shared" si="45"/>
        <v>TS-H-03:4/
O1011006_U10:4</v>
      </c>
      <c r="BM90" s="14" t="str">
        <f t="shared" si="46"/>
        <v/>
      </c>
      <c r="BN90" s="14"/>
      <c r="BO90" s="14" t="str">
        <f t="shared" si="47"/>
        <v>O1011006:10A/
O1011006_U10:5</v>
      </c>
      <c r="BP90" s="14" t="str">
        <f t="shared" si="48"/>
        <v>O1011006:10C/
O1011006_U10:6</v>
      </c>
      <c r="BQ90" s="14"/>
      <c r="BR90" s="14" t="str">
        <f t="shared" si="49"/>
        <v/>
      </c>
      <c r="BS90" s="14" t="str">
        <f t="shared" si="50"/>
        <v/>
      </c>
      <c r="BW90" s="31" t="str">
        <f t="shared" si="51"/>
        <v>10A</v>
      </c>
      <c r="BX90" s="31" t="str">
        <f t="shared" si="52"/>
        <v>10C</v>
      </c>
      <c r="BY90" s="31" t="str">
        <f t="shared" si="53"/>
        <v>3</v>
      </c>
      <c r="BZ90" s="31" t="str">
        <f t="shared" si="54"/>
        <v>4</v>
      </c>
      <c r="CA90" s="31" t="str">
        <f t="shared" si="55"/>
        <v/>
      </c>
      <c r="CB90" s="31" t="str">
        <f t="shared" si="56"/>
        <v>5</v>
      </c>
      <c r="CC90" s="31" t="str">
        <f t="shared" si="57"/>
        <v>6</v>
      </c>
      <c r="CD90" s="31" t="str">
        <f t="shared" si="58"/>
        <v/>
      </c>
      <c r="CE90" s="31" t="str">
        <f t="shared" si="59"/>
        <v/>
      </c>
      <c r="CF90" s="31" t="e">
        <f t="shared" ca="1" si="60"/>
        <v>#NAME?</v>
      </c>
      <c r="CG90" s="31" t="e">
        <f t="shared" ca="1" si="61"/>
        <v>#NAME?</v>
      </c>
      <c r="CH90" s="31" t="e">
        <f t="shared" ca="1" si="62"/>
        <v>#NAME?</v>
      </c>
      <c r="CI90" s="31" t="e">
        <f t="shared" ca="1" si="63"/>
        <v>#NAME?</v>
      </c>
    </row>
    <row r="91" spans="1:87" s="31" customFormat="1" ht="30" hidden="1" x14ac:dyDescent="0.25">
      <c r="A91" s="9" t="s">
        <v>6099</v>
      </c>
      <c r="B91" s="31" t="s">
        <v>258</v>
      </c>
      <c r="C91" s="31" t="s">
        <v>373</v>
      </c>
      <c r="E91" s="14" t="s">
        <v>227</v>
      </c>
      <c r="F91" s="31" t="s">
        <v>6100</v>
      </c>
      <c r="G91" s="31" t="str">
        <f t="shared" si="35"/>
        <v>Сигнал</v>
      </c>
      <c r="H91" s="31" t="s">
        <v>306</v>
      </c>
      <c r="I91" s="31" t="s">
        <v>4591</v>
      </c>
      <c r="J91" s="31" t="str">
        <f t="shared" si="36"/>
        <v>DCS_AI_01</v>
      </c>
      <c r="K91" s="14" t="s">
        <v>5866</v>
      </c>
      <c r="M91" s="31" t="s">
        <v>262</v>
      </c>
      <c r="N91" s="31" t="s">
        <v>107</v>
      </c>
      <c r="O91" s="31" t="s">
        <v>145</v>
      </c>
      <c r="P91" s="31" t="s">
        <v>230</v>
      </c>
      <c r="Q91" s="31" t="s">
        <v>263</v>
      </c>
      <c r="R91" s="31">
        <v>5</v>
      </c>
      <c r="S91" s="31">
        <v>6</v>
      </c>
      <c r="T91" s="31" t="s">
        <v>62</v>
      </c>
      <c r="U91" s="31" t="str">
        <f t="shared" si="64"/>
        <v>48</v>
      </c>
      <c r="V91" s="14" t="str">
        <f t="shared" si="37"/>
        <v>AVK 2,5 A, AVK 2,5 A</v>
      </c>
      <c r="W91" s="31" t="str">
        <f t="shared" si="38"/>
        <v>O1011006_U11</v>
      </c>
      <c r="X91" s="14" t="str">
        <f t="shared" si="39"/>
        <v>HD5542</v>
      </c>
      <c r="Y91" s="31" t="str">
        <f t="shared" si="40"/>
        <v>O1011006</v>
      </c>
      <c r="Z91" s="31" t="str">
        <f t="shared" si="41"/>
        <v>TUA711-AIO16</v>
      </c>
      <c r="AA91" s="14" t="str">
        <f t="shared" si="42"/>
        <v>17-SC-DCS-002/O1011006/ 17-MC-DCS-009</v>
      </c>
      <c r="AB91" s="31" t="s">
        <v>64</v>
      </c>
      <c r="AC91" s="31" t="s">
        <v>54</v>
      </c>
      <c r="AD91" s="31" t="s">
        <v>125</v>
      </c>
      <c r="AE91" s="31">
        <v>1</v>
      </c>
      <c r="AF91" s="31" t="s">
        <v>126</v>
      </c>
      <c r="AG91" s="31" t="s">
        <v>261</v>
      </c>
      <c r="AH91" s="31">
        <v>7</v>
      </c>
      <c r="AI91" s="31">
        <v>11</v>
      </c>
      <c r="AJ91" s="31" t="s">
        <v>128</v>
      </c>
      <c r="AK91" s="31">
        <f t="shared" si="43"/>
        <v>16</v>
      </c>
      <c r="AL91" s="31" t="s">
        <v>62</v>
      </c>
      <c r="AO91" s="31" t="s">
        <v>63</v>
      </c>
      <c r="AP91" s="31" t="s">
        <v>351</v>
      </c>
      <c r="AQ91" s="31" t="s">
        <v>5951</v>
      </c>
      <c r="AR91" s="31" t="s">
        <v>5716</v>
      </c>
      <c r="AS91" s="31" t="s">
        <v>207</v>
      </c>
      <c r="AT91" s="14" t="s">
        <v>5724</v>
      </c>
      <c r="AU91" s="31" t="s">
        <v>5858</v>
      </c>
      <c r="AX91" s="31" t="s">
        <v>5724</v>
      </c>
      <c r="BA91" s="31">
        <v>10</v>
      </c>
      <c r="BC91" s="31">
        <v>0</v>
      </c>
      <c r="BD91" s="31">
        <v>20</v>
      </c>
      <c r="BE91" s="31" t="s">
        <v>5734</v>
      </c>
      <c r="BK91" s="14" t="str">
        <f t="shared" si="44"/>
        <v>TS-H-03:5/
O1011006_U11:3</v>
      </c>
      <c r="BL91" s="14" t="str">
        <f t="shared" si="45"/>
        <v>TS-H-03:6/
O1011006_U11:4</v>
      </c>
      <c r="BM91" s="14" t="str">
        <f t="shared" si="46"/>
        <v/>
      </c>
      <c r="BN91" s="14"/>
      <c r="BO91" s="14" t="str">
        <f t="shared" si="47"/>
        <v>O1011006:11A/
O1011006_U11:5</v>
      </c>
      <c r="BP91" s="14" t="str">
        <f t="shared" si="48"/>
        <v>O1011006:11C/
O1011006_U11:6</v>
      </c>
      <c r="BQ91" s="14"/>
      <c r="BR91" s="14" t="str">
        <f t="shared" si="49"/>
        <v/>
      </c>
      <c r="BS91" s="14" t="str">
        <f t="shared" si="50"/>
        <v/>
      </c>
      <c r="BW91" s="31" t="str">
        <f t="shared" si="51"/>
        <v>11A</v>
      </c>
      <c r="BX91" s="31" t="str">
        <f t="shared" si="52"/>
        <v>11C</v>
      </c>
      <c r="BY91" s="31" t="str">
        <f t="shared" si="53"/>
        <v>3</v>
      </c>
      <c r="BZ91" s="31" t="str">
        <f t="shared" si="54"/>
        <v>4</v>
      </c>
      <c r="CA91" s="31" t="str">
        <f t="shared" si="55"/>
        <v/>
      </c>
      <c r="CB91" s="31" t="str">
        <f t="shared" si="56"/>
        <v>5</v>
      </c>
      <c r="CC91" s="31" t="str">
        <f t="shared" si="57"/>
        <v>6</v>
      </c>
      <c r="CD91" s="31" t="str">
        <f t="shared" si="58"/>
        <v/>
      </c>
      <c r="CE91" s="31" t="str">
        <f t="shared" si="59"/>
        <v/>
      </c>
      <c r="CF91" s="31" t="e">
        <f t="shared" ca="1" si="60"/>
        <v>#NAME?</v>
      </c>
      <c r="CG91" s="31" t="e">
        <f t="shared" ca="1" si="61"/>
        <v>#NAME?</v>
      </c>
      <c r="CH91" s="31" t="e">
        <f t="shared" ca="1" si="62"/>
        <v>#NAME?</v>
      </c>
      <c r="CI91" s="31" t="e">
        <f t="shared" ca="1" si="63"/>
        <v>#NAME?</v>
      </c>
    </row>
    <row r="92" spans="1:87" s="31" customFormat="1" ht="30" hidden="1" x14ac:dyDescent="0.25">
      <c r="A92" s="9" t="s">
        <v>4493</v>
      </c>
      <c r="B92" s="31" t="s">
        <v>258</v>
      </c>
      <c r="C92" s="31" t="s">
        <v>1766</v>
      </c>
      <c r="E92" s="14" t="s">
        <v>1758</v>
      </c>
      <c r="G92" s="31" t="str">
        <f t="shared" si="35"/>
        <v>Сигнал</v>
      </c>
      <c r="H92" s="31" t="s">
        <v>1768</v>
      </c>
      <c r="I92" s="31" t="s">
        <v>4591</v>
      </c>
      <c r="J92" s="31" t="str">
        <f t="shared" si="36"/>
        <v>DCS_DI_02</v>
      </c>
      <c r="K92" s="14" t="s">
        <v>5866</v>
      </c>
      <c r="M92" s="31" t="s">
        <v>2590</v>
      </c>
      <c r="N92" s="31" t="s">
        <v>67</v>
      </c>
      <c r="O92" s="31" t="s">
        <v>58</v>
      </c>
      <c r="P92" s="31" t="s">
        <v>230</v>
      </c>
      <c r="Q92" s="31" t="s">
        <v>1767</v>
      </c>
      <c r="R92" s="31">
        <v>1</v>
      </c>
      <c r="S92" s="31">
        <v>2</v>
      </c>
      <c r="T92" s="31" t="s">
        <v>62</v>
      </c>
      <c r="U92" s="31" t="str">
        <f t="shared" si="64"/>
        <v>2</v>
      </c>
      <c r="V92" s="14" t="str">
        <f t="shared" si="37"/>
        <v>AVK 2,5 A, AVK 2,5 A</v>
      </c>
      <c r="W92" s="31" t="str">
        <f t="shared" si="38"/>
        <v>O1011115_U2</v>
      </c>
      <c r="X92" s="14" t="str">
        <f t="shared" si="39"/>
        <v>HD5516</v>
      </c>
      <c r="Y92" s="31" t="str">
        <f t="shared" si="40"/>
        <v>O1011115</v>
      </c>
      <c r="Z92" s="31" t="str">
        <f t="shared" si="41"/>
        <v>TUA711-DIO32</v>
      </c>
      <c r="AA92" s="14" t="str">
        <f t="shared" si="42"/>
        <v>17-SC-DCS-002/O1011115/ 17-MC-DCS-009</v>
      </c>
      <c r="AB92" s="31" t="s">
        <v>64</v>
      </c>
      <c r="AC92" s="31" t="s">
        <v>54</v>
      </c>
      <c r="AD92" s="31" t="s">
        <v>125</v>
      </c>
      <c r="AE92" s="31">
        <v>1</v>
      </c>
      <c r="AF92" s="31" t="s">
        <v>55</v>
      </c>
      <c r="AG92" s="31" t="s">
        <v>1759</v>
      </c>
      <c r="AH92" s="31">
        <v>16</v>
      </c>
      <c r="AI92" s="31">
        <v>2</v>
      </c>
      <c r="AJ92" s="31" t="s">
        <v>57</v>
      </c>
      <c r="AK92" s="31">
        <f t="shared" si="43"/>
        <v>32</v>
      </c>
      <c r="AL92" s="31" t="s">
        <v>62</v>
      </c>
      <c r="AO92" s="31" t="s">
        <v>63</v>
      </c>
      <c r="AP92" s="14" t="s">
        <v>351</v>
      </c>
      <c r="AQ92" s="14" t="s">
        <v>5854</v>
      </c>
      <c r="AR92" s="31" t="s">
        <v>5716</v>
      </c>
      <c r="AS92" s="31" t="s">
        <v>624</v>
      </c>
      <c r="AT92" s="14" t="s">
        <v>5724</v>
      </c>
      <c r="AU92" s="31" t="s">
        <v>5858</v>
      </c>
      <c r="AV92" s="31" t="s">
        <v>5805</v>
      </c>
      <c r="AW92" s="31" t="s">
        <v>5791</v>
      </c>
      <c r="AX92" s="31" t="s">
        <v>5724</v>
      </c>
      <c r="BK92" s="14" t="str">
        <f t="shared" si="44"/>
        <v>TS-G-08:1/
O1011115_U2:3</v>
      </c>
      <c r="BL92" s="14" t="str">
        <f t="shared" si="45"/>
        <v>TS-G-08:2/
O1011115_U2:4</v>
      </c>
      <c r="BM92" s="14" t="str">
        <f t="shared" si="46"/>
        <v/>
      </c>
      <c r="BN92" s="14"/>
      <c r="BO92" s="14" t="str">
        <f t="shared" si="47"/>
        <v>O1011115:2A/
O1011115_U2:5</v>
      </c>
      <c r="BP92" s="14" t="str">
        <f t="shared" si="48"/>
        <v>O1011115:2B/
O1011115_U2:6</v>
      </c>
      <c r="BQ92" s="14"/>
      <c r="BR92" s="14" t="str">
        <f t="shared" si="49"/>
        <v/>
      </c>
      <c r="BS92" s="14" t="str">
        <f t="shared" si="50"/>
        <v/>
      </c>
      <c r="BW92" s="31" t="str">
        <f t="shared" si="51"/>
        <v>2A</v>
      </c>
      <c r="BX92" s="31" t="str">
        <f t="shared" si="52"/>
        <v>2B</v>
      </c>
      <c r="BY92" s="31" t="str">
        <f t="shared" si="53"/>
        <v>3</v>
      </c>
      <c r="BZ92" s="31" t="str">
        <f t="shared" si="54"/>
        <v>4</v>
      </c>
      <c r="CA92" s="31" t="str">
        <f t="shared" si="55"/>
        <v/>
      </c>
      <c r="CB92" s="31" t="str">
        <f t="shared" si="56"/>
        <v>5</v>
      </c>
      <c r="CC92" s="31" t="str">
        <f t="shared" si="57"/>
        <v>6</v>
      </c>
      <c r="CD92" s="31" t="str">
        <f t="shared" si="58"/>
        <v/>
      </c>
      <c r="CE92" s="31" t="str">
        <f t="shared" si="59"/>
        <v/>
      </c>
      <c r="CF92" s="31" t="e">
        <f t="shared" ca="1" si="60"/>
        <v>#NAME?</v>
      </c>
      <c r="CG92" s="31" t="e">
        <f t="shared" ca="1" si="61"/>
        <v>#NAME?</v>
      </c>
      <c r="CH92" s="31" t="e">
        <f t="shared" ca="1" si="62"/>
        <v>#NAME?</v>
      </c>
      <c r="CI92" s="31" t="e">
        <f t="shared" ca="1" si="63"/>
        <v>#NAME?</v>
      </c>
    </row>
    <row r="93" spans="1:87" s="31" customFormat="1" ht="60" hidden="1" x14ac:dyDescent="0.25">
      <c r="A93" s="9" t="s">
        <v>6099</v>
      </c>
      <c r="B93" s="31" t="s">
        <v>618</v>
      </c>
      <c r="C93" s="31" t="s">
        <v>619</v>
      </c>
      <c r="E93" s="14" t="s">
        <v>835</v>
      </c>
      <c r="F93" s="14" t="s">
        <v>6101</v>
      </c>
      <c r="G93" s="31" t="str">
        <f t="shared" si="35"/>
        <v>Сигнал</v>
      </c>
      <c r="H93" s="31" t="s">
        <v>625</v>
      </c>
      <c r="I93" s="31" t="s">
        <v>4593</v>
      </c>
      <c r="J93" s="31" t="str">
        <f t="shared" si="36"/>
        <v>DCS_AI_03</v>
      </c>
      <c r="K93" s="14" t="s">
        <v>5866</v>
      </c>
      <c r="M93" s="31" t="s">
        <v>622</v>
      </c>
      <c r="N93" s="31" t="s">
        <v>113</v>
      </c>
      <c r="O93" s="31" t="s">
        <v>58</v>
      </c>
      <c r="P93" s="31" t="s">
        <v>131</v>
      </c>
      <c r="Q93" s="31" t="s">
        <v>623</v>
      </c>
      <c r="R93" s="31">
        <v>1</v>
      </c>
      <c r="S93" s="31">
        <v>2</v>
      </c>
      <c r="T93" s="31" t="s">
        <v>62</v>
      </c>
      <c r="U93" s="31" t="str">
        <f t="shared" si="64"/>
        <v>24</v>
      </c>
      <c r="V93" s="14" t="str">
        <f t="shared" si="37"/>
        <v>AVK 2,5 A, AVK 2,5 A</v>
      </c>
      <c r="W93" s="31" t="str">
        <f t="shared" si="38"/>
        <v>O1010007_U1</v>
      </c>
      <c r="X93" s="14" t="str">
        <f t="shared" si="39"/>
        <v>HD5542</v>
      </c>
      <c r="Y93" s="31" t="str">
        <f t="shared" si="40"/>
        <v>O1010007</v>
      </c>
      <c r="Z93" s="31" t="str">
        <f t="shared" si="41"/>
        <v>TUA711-AIO16</v>
      </c>
      <c r="AA93" s="14" t="str">
        <f t="shared" si="42"/>
        <v>17-SC-DCS-001/O1010007/ 17-MC-DCS-006</v>
      </c>
      <c r="AB93" s="31" t="s">
        <v>64</v>
      </c>
      <c r="AC93" s="31" t="s">
        <v>124</v>
      </c>
      <c r="AD93" s="31" t="s">
        <v>125</v>
      </c>
      <c r="AE93" s="31">
        <v>0</v>
      </c>
      <c r="AF93" s="31" t="s">
        <v>126</v>
      </c>
      <c r="AG93" s="31" t="s">
        <v>621</v>
      </c>
      <c r="AH93" s="31">
        <v>8</v>
      </c>
      <c r="AI93" s="31">
        <v>1</v>
      </c>
      <c r="AJ93" s="31" t="s">
        <v>128</v>
      </c>
      <c r="AK93" s="31">
        <f t="shared" si="43"/>
        <v>16</v>
      </c>
      <c r="AL93" s="31" t="s">
        <v>62</v>
      </c>
      <c r="AM93" s="31" t="s">
        <v>5928</v>
      </c>
      <c r="AN93" s="43" t="s">
        <v>5929</v>
      </c>
      <c r="AO93" s="31" t="s">
        <v>63</v>
      </c>
      <c r="AP93" s="14" t="s">
        <v>620</v>
      </c>
      <c r="AQ93" s="31" t="s">
        <v>5952</v>
      </c>
      <c r="AR93" s="31" t="s">
        <v>5716</v>
      </c>
      <c r="AS93" s="31" t="s">
        <v>624</v>
      </c>
      <c r="AT93" s="14" t="s">
        <v>5724</v>
      </c>
      <c r="AU93" s="31" t="s">
        <v>5858</v>
      </c>
      <c r="AX93" s="31" t="s">
        <v>5724</v>
      </c>
      <c r="BC93" s="31">
        <v>0</v>
      </c>
      <c r="BD93" s="31">
        <v>200</v>
      </c>
      <c r="BE93" s="31" t="s">
        <v>5740</v>
      </c>
      <c r="BK93" s="14" t="str">
        <f t="shared" si="44"/>
        <v>TS-R-05:1/
O1010007_U1:1</v>
      </c>
      <c r="BL93" s="14" t="str">
        <f t="shared" si="45"/>
        <v>TS-R-05:2/
O1010007_U1:2</v>
      </c>
      <c r="BM93" s="14" t="str">
        <f t="shared" si="46"/>
        <v/>
      </c>
      <c r="BN93" s="14"/>
      <c r="BO93" s="14" t="str">
        <f t="shared" si="47"/>
        <v>O1010007:1A/
O1010007_U1:5</v>
      </c>
      <c r="BP93" s="14" t="str">
        <f t="shared" si="48"/>
        <v>O1010007:1C/
O1010007_U1:6</v>
      </c>
      <c r="BQ93" s="14"/>
      <c r="BR93" s="14" t="str">
        <f t="shared" si="49"/>
        <v/>
      </c>
      <c r="BS93" s="14" t="str">
        <f t="shared" si="50"/>
        <v/>
      </c>
      <c r="BW93" s="31" t="str">
        <f t="shared" si="51"/>
        <v>1A</v>
      </c>
      <c r="BX93" s="31" t="str">
        <f t="shared" si="52"/>
        <v>1C</v>
      </c>
      <c r="BY93" s="31" t="str">
        <f t="shared" si="53"/>
        <v>1</v>
      </c>
      <c r="BZ93" s="31" t="str">
        <f t="shared" si="54"/>
        <v>2</v>
      </c>
      <c r="CA93" s="31" t="str">
        <f t="shared" si="55"/>
        <v/>
      </c>
      <c r="CB93" s="31" t="str">
        <f t="shared" si="56"/>
        <v>5</v>
      </c>
      <c r="CC93" s="31" t="str">
        <f t="shared" si="57"/>
        <v>6</v>
      </c>
      <c r="CD93" s="31" t="str">
        <f t="shared" si="58"/>
        <v/>
      </c>
      <c r="CE93" s="31" t="str">
        <f t="shared" si="59"/>
        <v/>
      </c>
      <c r="CF93" s="31" t="e">
        <f t="shared" ca="1" si="60"/>
        <v>#NAME?</v>
      </c>
      <c r="CG93" s="31" t="e">
        <f t="shared" ca="1" si="61"/>
        <v>#NAME?</v>
      </c>
      <c r="CH93" s="31" t="e">
        <f t="shared" ca="1" si="62"/>
        <v>#NAME?</v>
      </c>
      <c r="CI93" s="31" t="e">
        <f t="shared" ca="1" si="63"/>
        <v>#NAME?</v>
      </c>
    </row>
    <row r="94" spans="1:87" s="31" customFormat="1" ht="60" hidden="1" x14ac:dyDescent="0.25">
      <c r="A94" s="9" t="s">
        <v>6099</v>
      </c>
      <c r="B94" s="31" t="s">
        <v>618</v>
      </c>
      <c r="C94" s="31" t="s">
        <v>626</v>
      </c>
      <c r="E94" s="14" t="s">
        <v>835</v>
      </c>
      <c r="F94" s="14" t="s">
        <v>6101</v>
      </c>
      <c r="G94" s="31" t="str">
        <f t="shared" si="35"/>
        <v>Сигнал</v>
      </c>
      <c r="H94" s="31" t="s">
        <v>625</v>
      </c>
      <c r="I94" s="31" t="s">
        <v>4593</v>
      </c>
      <c r="J94" s="31" t="str">
        <f t="shared" si="36"/>
        <v>DCS_AI_03</v>
      </c>
      <c r="K94" s="14" t="s">
        <v>5866</v>
      </c>
      <c r="M94" s="31" t="s">
        <v>622</v>
      </c>
      <c r="N94" s="31" t="s">
        <v>113</v>
      </c>
      <c r="O94" s="31" t="s">
        <v>103</v>
      </c>
      <c r="P94" s="31" t="s">
        <v>131</v>
      </c>
      <c r="Q94" s="31" t="s">
        <v>623</v>
      </c>
      <c r="R94" s="31">
        <v>3</v>
      </c>
      <c r="S94" s="31">
        <v>4</v>
      </c>
      <c r="T94" s="31" t="s">
        <v>62</v>
      </c>
      <c r="U94" s="31" t="str">
        <f t="shared" si="64"/>
        <v>24</v>
      </c>
      <c r="V94" s="14" t="str">
        <f t="shared" si="37"/>
        <v>AVK 2,5 A, AVK 2,5 A</v>
      </c>
      <c r="W94" s="31" t="str">
        <f t="shared" si="38"/>
        <v>O1010007_U2</v>
      </c>
      <c r="X94" s="14" t="str">
        <f t="shared" si="39"/>
        <v>HD5542</v>
      </c>
      <c r="Y94" s="31" t="str">
        <f t="shared" si="40"/>
        <v>O1010007</v>
      </c>
      <c r="Z94" s="31" t="str">
        <f t="shared" si="41"/>
        <v>TUA711-AIO16</v>
      </c>
      <c r="AA94" s="14" t="str">
        <f t="shared" si="42"/>
        <v>17-SC-DCS-001/O1010007/ 17-MC-DCS-006</v>
      </c>
      <c r="AB94" s="31" t="s">
        <v>64</v>
      </c>
      <c r="AC94" s="31" t="s">
        <v>124</v>
      </c>
      <c r="AD94" s="31" t="s">
        <v>125</v>
      </c>
      <c r="AE94" s="31">
        <v>0</v>
      </c>
      <c r="AF94" s="31" t="s">
        <v>126</v>
      </c>
      <c r="AG94" s="31" t="s">
        <v>621</v>
      </c>
      <c r="AH94" s="31">
        <v>8</v>
      </c>
      <c r="AI94" s="31">
        <v>2</v>
      </c>
      <c r="AJ94" s="31" t="s">
        <v>128</v>
      </c>
      <c r="AK94" s="31">
        <f t="shared" si="43"/>
        <v>16</v>
      </c>
      <c r="AL94" s="31" t="s">
        <v>62</v>
      </c>
      <c r="AM94" s="31" t="s">
        <v>5928</v>
      </c>
      <c r="AN94" s="43" t="s">
        <v>5929</v>
      </c>
      <c r="AO94" s="31" t="s">
        <v>63</v>
      </c>
      <c r="AP94" s="14" t="s">
        <v>620</v>
      </c>
      <c r="AQ94" s="31" t="s">
        <v>5952</v>
      </c>
      <c r="AR94" s="31" t="s">
        <v>5716</v>
      </c>
      <c r="AS94" s="31" t="s">
        <v>624</v>
      </c>
      <c r="AT94" s="14" t="s">
        <v>5724</v>
      </c>
      <c r="AU94" s="31" t="s">
        <v>5858</v>
      </c>
      <c r="AX94" s="31" t="s">
        <v>5724</v>
      </c>
      <c r="BC94" s="31">
        <v>0</v>
      </c>
      <c r="BD94" s="31">
        <v>20</v>
      </c>
      <c r="BE94" s="31" t="s">
        <v>5741</v>
      </c>
      <c r="BK94" s="14" t="str">
        <f t="shared" si="44"/>
        <v>TS-R-05:3/
O1010007_U2:1</v>
      </c>
      <c r="BL94" s="14" t="str">
        <f t="shared" si="45"/>
        <v>TS-R-05:4/
O1010007_U2:2</v>
      </c>
      <c r="BM94" s="14" t="str">
        <f t="shared" si="46"/>
        <v/>
      </c>
      <c r="BN94" s="14"/>
      <c r="BO94" s="14" t="str">
        <f t="shared" si="47"/>
        <v>O1010007:2A/
O1010007_U2:5</v>
      </c>
      <c r="BP94" s="14" t="str">
        <f t="shared" si="48"/>
        <v>O1010007:2C/
O1010007_U2:6</v>
      </c>
      <c r="BQ94" s="14"/>
      <c r="BR94" s="14" t="str">
        <f t="shared" si="49"/>
        <v/>
      </c>
      <c r="BS94" s="14" t="str">
        <f t="shared" si="50"/>
        <v/>
      </c>
      <c r="BW94" s="31" t="str">
        <f t="shared" si="51"/>
        <v>2A</v>
      </c>
      <c r="BX94" s="31" t="str">
        <f t="shared" si="52"/>
        <v>2C</v>
      </c>
      <c r="BY94" s="31" t="str">
        <f t="shared" si="53"/>
        <v>1</v>
      </c>
      <c r="BZ94" s="31" t="str">
        <f t="shared" si="54"/>
        <v>2</v>
      </c>
      <c r="CA94" s="31" t="str">
        <f t="shared" si="55"/>
        <v/>
      </c>
      <c r="CB94" s="31" t="str">
        <f t="shared" si="56"/>
        <v>5</v>
      </c>
      <c r="CC94" s="31" t="str">
        <f t="shared" si="57"/>
        <v>6</v>
      </c>
      <c r="CD94" s="31" t="str">
        <f t="shared" si="58"/>
        <v/>
      </c>
      <c r="CE94" s="31" t="str">
        <f t="shared" si="59"/>
        <v/>
      </c>
      <c r="CF94" s="31" t="e">
        <f t="shared" ca="1" si="60"/>
        <v>#NAME?</v>
      </c>
      <c r="CG94" s="31" t="e">
        <f t="shared" ca="1" si="61"/>
        <v>#NAME?</v>
      </c>
      <c r="CH94" s="31" t="e">
        <f t="shared" ca="1" si="62"/>
        <v>#NAME?</v>
      </c>
      <c r="CI94" s="31" t="e">
        <f t="shared" ca="1" si="63"/>
        <v>#NAME?</v>
      </c>
    </row>
    <row r="95" spans="1:87" s="31" customFormat="1" ht="60" hidden="1" x14ac:dyDescent="0.25">
      <c r="A95" s="9" t="s">
        <v>6099</v>
      </c>
      <c r="B95" s="31" t="s">
        <v>618</v>
      </c>
      <c r="C95" s="31" t="s">
        <v>627</v>
      </c>
      <c r="E95" s="14" t="s">
        <v>835</v>
      </c>
      <c r="F95" s="14" t="s">
        <v>6101</v>
      </c>
      <c r="G95" s="31" t="str">
        <f t="shared" si="35"/>
        <v>Сигнал</v>
      </c>
      <c r="H95" s="31" t="s">
        <v>625</v>
      </c>
      <c r="I95" s="31" t="s">
        <v>4593</v>
      </c>
      <c r="J95" s="31" t="str">
        <f t="shared" si="36"/>
        <v>DCS_AI_03</v>
      </c>
      <c r="K95" s="14" t="s">
        <v>5866</v>
      </c>
      <c r="M95" s="31" t="s">
        <v>622</v>
      </c>
      <c r="N95" s="31" t="s">
        <v>113</v>
      </c>
      <c r="O95" s="31" t="s">
        <v>145</v>
      </c>
      <c r="P95" s="31" t="s">
        <v>131</v>
      </c>
      <c r="Q95" s="31" t="s">
        <v>623</v>
      </c>
      <c r="R95" s="31">
        <v>5</v>
      </c>
      <c r="S95" s="31">
        <v>6</v>
      </c>
      <c r="T95" s="31" t="s">
        <v>62</v>
      </c>
      <c r="U95" s="31" t="str">
        <f t="shared" si="64"/>
        <v>24</v>
      </c>
      <c r="V95" s="14" t="str">
        <f t="shared" si="37"/>
        <v>AVK 2,5 A, AVK 2,5 A</v>
      </c>
      <c r="W95" s="31" t="str">
        <f t="shared" si="38"/>
        <v>O1010007_U3</v>
      </c>
      <c r="X95" s="14" t="str">
        <f t="shared" si="39"/>
        <v>HD5542</v>
      </c>
      <c r="Y95" s="31" t="str">
        <f t="shared" si="40"/>
        <v>O1010007</v>
      </c>
      <c r="Z95" s="31" t="str">
        <f t="shared" si="41"/>
        <v>TUA711-AIO16</v>
      </c>
      <c r="AA95" s="14" t="str">
        <f t="shared" si="42"/>
        <v>17-SC-DCS-001/O1010007/ 17-MC-DCS-006</v>
      </c>
      <c r="AB95" s="31" t="s">
        <v>64</v>
      </c>
      <c r="AC95" s="31" t="s">
        <v>124</v>
      </c>
      <c r="AD95" s="31" t="s">
        <v>125</v>
      </c>
      <c r="AE95" s="31">
        <v>0</v>
      </c>
      <c r="AF95" s="31" t="s">
        <v>126</v>
      </c>
      <c r="AG95" s="31" t="s">
        <v>621</v>
      </c>
      <c r="AH95" s="31">
        <v>8</v>
      </c>
      <c r="AI95" s="31">
        <v>3</v>
      </c>
      <c r="AJ95" s="31" t="s">
        <v>128</v>
      </c>
      <c r="AK95" s="31">
        <f t="shared" si="43"/>
        <v>16</v>
      </c>
      <c r="AL95" s="31" t="s">
        <v>62</v>
      </c>
      <c r="AM95" s="31" t="s">
        <v>5928</v>
      </c>
      <c r="AN95" s="43" t="s">
        <v>5929</v>
      </c>
      <c r="AO95" s="31" t="s">
        <v>63</v>
      </c>
      <c r="AP95" s="14" t="s">
        <v>620</v>
      </c>
      <c r="AQ95" s="31" t="s">
        <v>5952</v>
      </c>
      <c r="AR95" s="31" t="s">
        <v>5716</v>
      </c>
      <c r="AS95" s="31" t="s">
        <v>624</v>
      </c>
      <c r="AT95" s="14" t="s">
        <v>5724</v>
      </c>
      <c r="AU95" s="31" t="s">
        <v>5858</v>
      </c>
      <c r="AX95" s="31" t="s">
        <v>5724</v>
      </c>
      <c r="BC95" s="31">
        <v>0</v>
      </c>
      <c r="BD95" s="31">
        <v>100</v>
      </c>
      <c r="BE95" s="31" t="s">
        <v>5740</v>
      </c>
      <c r="BK95" s="14" t="str">
        <f t="shared" si="44"/>
        <v>TS-R-05:5/
O1010007_U3:1</v>
      </c>
      <c r="BL95" s="14" t="str">
        <f t="shared" si="45"/>
        <v>TS-R-05:6/
O1010007_U3:2</v>
      </c>
      <c r="BM95" s="14" t="str">
        <f t="shared" si="46"/>
        <v/>
      </c>
      <c r="BN95" s="14"/>
      <c r="BO95" s="14" t="str">
        <f t="shared" si="47"/>
        <v>O1010007:3A/
O1010007_U3:5</v>
      </c>
      <c r="BP95" s="14" t="str">
        <f t="shared" si="48"/>
        <v>O1010007:3C/
O1010007_U3:6</v>
      </c>
      <c r="BQ95" s="14"/>
      <c r="BR95" s="14" t="str">
        <f t="shared" si="49"/>
        <v/>
      </c>
      <c r="BS95" s="14" t="str">
        <f t="shared" si="50"/>
        <v/>
      </c>
      <c r="BW95" s="31" t="str">
        <f t="shared" si="51"/>
        <v>3A</v>
      </c>
      <c r="BX95" s="31" t="str">
        <f t="shared" si="52"/>
        <v>3C</v>
      </c>
      <c r="BY95" s="31" t="str">
        <f t="shared" si="53"/>
        <v>1</v>
      </c>
      <c r="BZ95" s="31" t="str">
        <f t="shared" si="54"/>
        <v>2</v>
      </c>
      <c r="CA95" s="31" t="str">
        <f t="shared" si="55"/>
        <v/>
      </c>
      <c r="CB95" s="31" t="str">
        <f t="shared" si="56"/>
        <v>5</v>
      </c>
      <c r="CC95" s="31" t="str">
        <f t="shared" si="57"/>
        <v>6</v>
      </c>
      <c r="CD95" s="31" t="str">
        <f t="shared" si="58"/>
        <v/>
      </c>
      <c r="CE95" s="31" t="str">
        <f t="shared" si="59"/>
        <v/>
      </c>
      <c r="CF95" s="31" t="e">
        <f t="shared" ca="1" si="60"/>
        <v>#NAME?</v>
      </c>
      <c r="CG95" s="31" t="e">
        <f t="shared" ca="1" si="61"/>
        <v>#NAME?</v>
      </c>
      <c r="CH95" s="31" t="e">
        <f t="shared" ca="1" si="62"/>
        <v>#NAME?</v>
      </c>
      <c r="CI95" s="31" t="e">
        <f t="shared" ca="1" si="63"/>
        <v>#NAME?</v>
      </c>
    </row>
    <row r="96" spans="1:87" s="31" customFormat="1" ht="60" hidden="1" x14ac:dyDescent="0.25">
      <c r="A96" s="9" t="s">
        <v>6099</v>
      </c>
      <c r="B96" s="31" t="s">
        <v>618</v>
      </c>
      <c r="C96" s="31" t="s">
        <v>628</v>
      </c>
      <c r="E96" s="14" t="s">
        <v>835</v>
      </c>
      <c r="F96" s="14" t="s">
        <v>6101</v>
      </c>
      <c r="G96" s="31" t="str">
        <f t="shared" si="35"/>
        <v>Сигнал</v>
      </c>
      <c r="H96" s="31" t="s">
        <v>625</v>
      </c>
      <c r="I96" s="31" t="s">
        <v>4593</v>
      </c>
      <c r="J96" s="31" t="str">
        <f t="shared" si="36"/>
        <v>DCS_AI_03</v>
      </c>
      <c r="K96" s="14" t="s">
        <v>5866</v>
      </c>
      <c r="M96" s="31" t="s">
        <v>622</v>
      </c>
      <c r="N96" s="31" t="s">
        <v>113</v>
      </c>
      <c r="O96" s="31" t="s">
        <v>150</v>
      </c>
      <c r="P96" s="31" t="s">
        <v>131</v>
      </c>
      <c r="Q96" s="31" t="s">
        <v>623</v>
      </c>
      <c r="R96" s="31">
        <v>7</v>
      </c>
      <c r="S96" s="31">
        <v>8</v>
      </c>
      <c r="T96" s="31" t="s">
        <v>62</v>
      </c>
      <c r="U96" s="31" t="str">
        <f t="shared" si="64"/>
        <v>24</v>
      </c>
      <c r="V96" s="14" t="str">
        <f t="shared" si="37"/>
        <v>AVK 2,5 A, AVK 2,5 A</v>
      </c>
      <c r="W96" s="31" t="str">
        <f t="shared" si="38"/>
        <v>O1010007_U4</v>
      </c>
      <c r="X96" s="14" t="str">
        <f t="shared" si="39"/>
        <v>HD5542</v>
      </c>
      <c r="Y96" s="31" t="str">
        <f t="shared" si="40"/>
        <v>O1010007</v>
      </c>
      <c r="Z96" s="31" t="str">
        <f t="shared" si="41"/>
        <v>TUA711-AIO16</v>
      </c>
      <c r="AA96" s="14" t="str">
        <f t="shared" si="42"/>
        <v>17-SC-DCS-001/O1010007/ 17-MC-DCS-006</v>
      </c>
      <c r="AB96" s="31" t="s">
        <v>64</v>
      </c>
      <c r="AC96" s="31" t="s">
        <v>124</v>
      </c>
      <c r="AD96" s="31" t="s">
        <v>125</v>
      </c>
      <c r="AE96" s="31">
        <v>0</v>
      </c>
      <c r="AF96" s="31" t="s">
        <v>126</v>
      </c>
      <c r="AG96" s="31" t="s">
        <v>621</v>
      </c>
      <c r="AH96" s="31">
        <v>8</v>
      </c>
      <c r="AI96" s="31">
        <v>4</v>
      </c>
      <c r="AJ96" s="31" t="s">
        <v>128</v>
      </c>
      <c r="AK96" s="31">
        <f t="shared" si="43"/>
        <v>16</v>
      </c>
      <c r="AL96" s="31" t="s">
        <v>62</v>
      </c>
      <c r="AM96" s="31" t="s">
        <v>5928</v>
      </c>
      <c r="AN96" s="43" t="s">
        <v>5929</v>
      </c>
      <c r="AO96" s="31" t="s">
        <v>63</v>
      </c>
      <c r="AP96" s="14" t="s">
        <v>620</v>
      </c>
      <c r="AQ96" s="31" t="s">
        <v>5952</v>
      </c>
      <c r="AR96" s="31" t="s">
        <v>5716</v>
      </c>
      <c r="AS96" s="31" t="s">
        <v>624</v>
      </c>
      <c r="AT96" s="14" t="s">
        <v>5724</v>
      </c>
      <c r="AU96" s="31" t="s">
        <v>5858</v>
      </c>
      <c r="AX96" s="31" t="s">
        <v>5724</v>
      </c>
      <c r="BC96" s="31">
        <v>0</v>
      </c>
      <c r="BD96" s="31">
        <v>50</v>
      </c>
      <c r="BE96" s="31" t="s">
        <v>5740</v>
      </c>
      <c r="BK96" s="14" t="str">
        <f t="shared" si="44"/>
        <v>TS-R-05:7/
O1010007_U4:1</v>
      </c>
      <c r="BL96" s="14" t="str">
        <f t="shared" si="45"/>
        <v>TS-R-05:8/
O1010007_U4:2</v>
      </c>
      <c r="BM96" s="14" t="str">
        <f t="shared" si="46"/>
        <v/>
      </c>
      <c r="BN96" s="14"/>
      <c r="BO96" s="14" t="str">
        <f t="shared" si="47"/>
        <v>O1010007:4A/
O1010007_U4:5</v>
      </c>
      <c r="BP96" s="14" t="str">
        <f t="shared" si="48"/>
        <v>O1010007:4C/
O1010007_U4:6</v>
      </c>
      <c r="BQ96" s="14"/>
      <c r="BR96" s="14" t="str">
        <f t="shared" si="49"/>
        <v/>
      </c>
      <c r="BS96" s="14" t="str">
        <f t="shared" si="50"/>
        <v/>
      </c>
      <c r="BW96" s="31" t="str">
        <f t="shared" si="51"/>
        <v>4A</v>
      </c>
      <c r="BX96" s="31" t="str">
        <f t="shared" si="52"/>
        <v>4C</v>
      </c>
      <c r="BY96" s="31" t="str">
        <f t="shared" si="53"/>
        <v>1</v>
      </c>
      <c r="BZ96" s="31" t="str">
        <f t="shared" si="54"/>
        <v>2</v>
      </c>
      <c r="CA96" s="31" t="str">
        <f t="shared" si="55"/>
        <v/>
      </c>
      <c r="CB96" s="31" t="str">
        <f t="shared" si="56"/>
        <v>5</v>
      </c>
      <c r="CC96" s="31" t="str">
        <f t="shared" si="57"/>
        <v>6</v>
      </c>
      <c r="CD96" s="31" t="str">
        <f t="shared" si="58"/>
        <v/>
      </c>
      <c r="CE96" s="31" t="str">
        <f t="shared" si="59"/>
        <v/>
      </c>
      <c r="CF96" s="31" t="e">
        <f t="shared" ca="1" si="60"/>
        <v>#NAME?</v>
      </c>
      <c r="CG96" s="31" t="e">
        <f t="shared" ca="1" si="61"/>
        <v>#NAME?</v>
      </c>
      <c r="CH96" s="31" t="e">
        <f t="shared" ca="1" si="62"/>
        <v>#NAME?</v>
      </c>
      <c r="CI96" s="31" t="e">
        <f t="shared" ca="1" si="63"/>
        <v>#NAME?</v>
      </c>
    </row>
    <row r="97" spans="1:87" s="31" customFormat="1" ht="60" hidden="1" x14ac:dyDescent="0.25">
      <c r="A97" s="9" t="s">
        <v>6099</v>
      </c>
      <c r="B97" s="31" t="s">
        <v>618</v>
      </c>
      <c r="C97" s="31" t="s">
        <v>629</v>
      </c>
      <c r="E97" s="14" t="s">
        <v>835</v>
      </c>
      <c r="F97" s="14" t="s">
        <v>6101</v>
      </c>
      <c r="G97" s="31" t="str">
        <f t="shared" si="35"/>
        <v>Сигнал</v>
      </c>
      <c r="H97" s="31" t="s">
        <v>625</v>
      </c>
      <c r="I97" s="31" t="s">
        <v>4593</v>
      </c>
      <c r="J97" s="31" t="str">
        <f t="shared" si="36"/>
        <v>DCS_AI_03</v>
      </c>
      <c r="K97" s="14" t="s">
        <v>5866</v>
      </c>
      <c r="M97" s="31" t="s">
        <v>622</v>
      </c>
      <c r="N97" s="31" t="s">
        <v>113</v>
      </c>
      <c r="O97" s="31" t="s">
        <v>155</v>
      </c>
      <c r="P97" s="31" t="s">
        <v>131</v>
      </c>
      <c r="Q97" s="31" t="s">
        <v>623</v>
      </c>
      <c r="R97" s="31">
        <v>9</v>
      </c>
      <c r="S97" s="31">
        <v>10</v>
      </c>
      <c r="T97" s="31" t="s">
        <v>62</v>
      </c>
      <c r="U97" s="31" t="str">
        <f t="shared" si="64"/>
        <v>24</v>
      </c>
      <c r="V97" s="14" t="str">
        <f t="shared" si="37"/>
        <v>AVK 2,5 A, AVK 2,5 A</v>
      </c>
      <c r="W97" s="31" t="str">
        <f t="shared" si="38"/>
        <v>O1010007_U5</v>
      </c>
      <c r="X97" s="14" t="str">
        <f t="shared" si="39"/>
        <v>HD5542</v>
      </c>
      <c r="Y97" s="31" t="str">
        <f t="shared" si="40"/>
        <v>O1010007</v>
      </c>
      <c r="Z97" s="31" t="str">
        <f t="shared" si="41"/>
        <v>TUA711-AIO16</v>
      </c>
      <c r="AA97" s="14" t="str">
        <f t="shared" si="42"/>
        <v>17-SC-DCS-001/O1010007/ 17-MC-DCS-006</v>
      </c>
      <c r="AB97" s="31" t="s">
        <v>64</v>
      </c>
      <c r="AC97" s="31" t="s">
        <v>124</v>
      </c>
      <c r="AD97" s="31" t="s">
        <v>125</v>
      </c>
      <c r="AE97" s="31">
        <v>0</v>
      </c>
      <c r="AF97" s="31" t="s">
        <v>126</v>
      </c>
      <c r="AG97" s="31" t="s">
        <v>621</v>
      </c>
      <c r="AH97" s="31">
        <v>8</v>
      </c>
      <c r="AI97" s="31">
        <v>5</v>
      </c>
      <c r="AJ97" s="31" t="s">
        <v>128</v>
      </c>
      <c r="AK97" s="31">
        <f t="shared" si="43"/>
        <v>16</v>
      </c>
      <c r="AL97" s="31" t="s">
        <v>62</v>
      </c>
      <c r="AM97" s="31" t="s">
        <v>5928</v>
      </c>
      <c r="AN97" s="43" t="s">
        <v>5929</v>
      </c>
      <c r="AO97" s="31" t="s">
        <v>63</v>
      </c>
      <c r="AP97" s="14" t="s">
        <v>620</v>
      </c>
      <c r="AQ97" s="31" t="s">
        <v>5952</v>
      </c>
      <c r="AR97" s="31" t="s">
        <v>5716</v>
      </c>
      <c r="AS97" s="31" t="s">
        <v>624</v>
      </c>
      <c r="AT97" s="14" t="s">
        <v>5724</v>
      </c>
      <c r="AU97" s="31" t="s">
        <v>5858</v>
      </c>
      <c r="AX97" s="31" t="s">
        <v>5724</v>
      </c>
      <c r="BC97" s="31">
        <v>0</v>
      </c>
      <c r="BD97" s="31">
        <v>10</v>
      </c>
      <c r="BE97" s="31" t="s">
        <v>5741</v>
      </c>
      <c r="BK97" s="14" t="str">
        <f t="shared" si="44"/>
        <v>TS-R-05:9/
O1010007_U5:1</v>
      </c>
      <c r="BL97" s="14" t="str">
        <f t="shared" si="45"/>
        <v>TS-R-05:10/
O1010007_U5:2</v>
      </c>
      <c r="BM97" s="14" t="str">
        <f t="shared" si="46"/>
        <v/>
      </c>
      <c r="BN97" s="14"/>
      <c r="BO97" s="14" t="str">
        <f t="shared" si="47"/>
        <v>O1010007:5A/
O1010007_U5:5</v>
      </c>
      <c r="BP97" s="14" t="str">
        <f t="shared" si="48"/>
        <v>O1010007:5C/
O1010007_U5:6</v>
      </c>
      <c r="BQ97" s="14"/>
      <c r="BR97" s="14" t="str">
        <f t="shared" si="49"/>
        <v/>
      </c>
      <c r="BS97" s="14" t="str">
        <f t="shared" si="50"/>
        <v/>
      </c>
      <c r="BW97" s="31" t="str">
        <f t="shared" si="51"/>
        <v>5A</v>
      </c>
      <c r="BX97" s="31" t="str">
        <f t="shared" si="52"/>
        <v>5C</v>
      </c>
      <c r="BY97" s="31" t="str">
        <f t="shared" si="53"/>
        <v>1</v>
      </c>
      <c r="BZ97" s="31" t="str">
        <f t="shared" si="54"/>
        <v>2</v>
      </c>
      <c r="CA97" s="31" t="str">
        <f t="shared" si="55"/>
        <v/>
      </c>
      <c r="CB97" s="31" t="str">
        <f t="shared" si="56"/>
        <v>5</v>
      </c>
      <c r="CC97" s="31" t="str">
        <f t="shared" si="57"/>
        <v>6</v>
      </c>
      <c r="CD97" s="31" t="str">
        <f t="shared" si="58"/>
        <v/>
      </c>
      <c r="CE97" s="31" t="str">
        <f t="shared" si="59"/>
        <v/>
      </c>
      <c r="CF97" s="31" t="e">
        <f t="shared" ca="1" si="60"/>
        <v>#NAME?</v>
      </c>
      <c r="CG97" s="31" t="e">
        <f t="shared" ca="1" si="61"/>
        <v>#NAME?</v>
      </c>
      <c r="CH97" s="31" t="e">
        <f t="shared" ca="1" si="62"/>
        <v>#NAME?</v>
      </c>
      <c r="CI97" s="31" t="e">
        <f t="shared" ca="1" si="63"/>
        <v>#NAME?</v>
      </c>
    </row>
    <row r="98" spans="1:87" s="31" customFormat="1" ht="60" hidden="1" x14ac:dyDescent="0.25">
      <c r="A98" s="9" t="s">
        <v>6099</v>
      </c>
      <c r="B98" s="31" t="s">
        <v>618</v>
      </c>
      <c r="C98" s="31" t="s">
        <v>630</v>
      </c>
      <c r="E98" s="14" t="s">
        <v>835</v>
      </c>
      <c r="F98" s="14" t="s">
        <v>6101</v>
      </c>
      <c r="G98" s="31" t="str">
        <f t="shared" si="35"/>
        <v>Сигнал</v>
      </c>
      <c r="H98" s="31" t="s">
        <v>625</v>
      </c>
      <c r="I98" s="31" t="s">
        <v>4593</v>
      </c>
      <c r="J98" s="31" t="str">
        <f t="shared" si="36"/>
        <v>DCS_AI_03</v>
      </c>
      <c r="K98" s="14" t="s">
        <v>5866</v>
      </c>
      <c r="M98" s="31" t="s">
        <v>622</v>
      </c>
      <c r="N98" s="31" t="s">
        <v>113</v>
      </c>
      <c r="O98" s="31" t="s">
        <v>160</v>
      </c>
      <c r="P98" s="31" t="s">
        <v>131</v>
      </c>
      <c r="Q98" s="31" t="s">
        <v>623</v>
      </c>
      <c r="R98" s="31">
        <v>11</v>
      </c>
      <c r="S98" s="31">
        <v>12</v>
      </c>
      <c r="T98" s="31" t="s">
        <v>62</v>
      </c>
      <c r="U98" s="31" t="str">
        <f t="shared" si="64"/>
        <v>24</v>
      </c>
      <c r="V98" s="14" t="str">
        <f t="shared" si="37"/>
        <v>AVK 2,5 A, AVK 2,5 A</v>
      </c>
      <c r="W98" s="31" t="str">
        <f t="shared" si="38"/>
        <v>O1010007_U6</v>
      </c>
      <c r="X98" s="14" t="str">
        <f t="shared" si="39"/>
        <v>HD5542</v>
      </c>
      <c r="Y98" s="31" t="str">
        <f t="shared" si="40"/>
        <v>O1010007</v>
      </c>
      <c r="Z98" s="31" t="str">
        <f t="shared" si="41"/>
        <v>TUA711-AIO16</v>
      </c>
      <c r="AA98" s="14" t="str">
        <f t="shared" si="42"/>
        <v>17-SC-DCS-001/O1010007/ 17-MC-DCS-006</v>
      </c>
      <c r="AB98" s="31" t="s">
        <v>64</v>
      </c>
      <c r="AC98" s="31" t="s">
        <v>124</v>
      </c>
      <c r="AD98" s="31" t="s">
        <v>125</v>
      </c>
      <c r="AE98" s="31">
        <v>0</v>
      </c>
      <c r="AF98" s="31" t="s">
        <v>126</v>
      </c>
      <c r="AG98" s="31" t="s">
        <v>621</v>
      </c>
      <c r="AH98" s="31">
        <v>8</v>
      </c>
      <c r="AI98" s="31">
        <v>6</v>
      </c>
      <c r="AJ98" s="31" t="s">
        <v>128</v>
      </c>
      <c r="AK98" s="31">
        <f t="shared" si="43"/>
        <v>16</v>
      </c>
      <c r="AL98" s="31" t="s">
        <v>62</v>
      </c>
      <c r="AM98" s="31" t="s">
        <v>5928</v>
      </c>
      <c r="AN98" s="43" t="s">
        <v>5929</v>
      </c>
      <c r="AO98" s="31" t="s">
        <v>63</v>
      </c>
      <c r="AP98" s="14" t="s">
        <v>620</v>
      </c>
      <c r="AQ98" s="31" t="s">
        <v>5952</v>
      </c>
      <c r="AR98" s="31" t="s">
        <v>5716</v>
      </c>
      <c r="AS98" s="31" t="s">
        <v>624</v>
      </c>
      <c r="AT98" s="14" t="s">
        <v>5724</v>
      </c>
      <c r="AU98" s="31" t="s">
        <v>5858</v>
      </c>
      <c r="AX98" s="31" t="s">
        <v>5724</v>
      </c>
      <c r="BC98" s="31">
        <v>0</v>
      </c>
      <c r="BD98" s="31">
        <v>50</v>
      </c>
      <c r="BE98" s="31" t="s">
        <v>5741</v>
      </c>
      <c r="BK98" s="14" t="str">
        <f t="shared" si="44"/>
        <v>TS-R-05:11/
O1010007_U6:1</v>
      </c>
      <c r="BL98" s="14" t="str">
        <f t="shared" si="45"/>
        <v>TS-R-05:12/
O1010007_U6:2</v>
      </c>
      <c r="BM98" s="14" t="str">
        <f t="shared" si="46"/>
        <v/>
      </c>
      <c r="BN98" s="14"/>
      <c r="BO98" s="14" t="str">
        <f t="shared" si="47"/>
        <v>O1010007:6A/
O1010007_U6:5</v>
      </c>
      <c r="BP98" s="14" t="str">
        <f t="shared" si="48"/>
        <v>O1010007:6C/
O1010007_U6:6</v>
      </c>
      <c r="BQ98" s="14"/>
      <c r="BR98" s="14" t="str">
        <f t="shared" si="49"/>
        <v/>
      </c>
      <c r="BS98" s="14" t="str">
        <f t="shared" si="50"/>
        <v/>
      </c>
      <c r="BW98" s="31" t="str">
        <f t="shared" si="51"/>
        <v>6A</v>
      </c>
      <c r="BX98" s="31" t="str">
        <f t="shared" si="52"/>
        <v>6C</v>
      </c>
      <c r="BY98" s="31" t="str">
        <f t="shared" si="53"/>
        <v>1</v>
      </c>
      <c r="BZ98" s="31" t="str">
        <f t="shared" si="54"/>
        <v>2</v>
      </c>
      <c r="CA98" s="31" t="str">
        <f t="shared" si="55"/>
        <v/>
      </c>
      <c r="CB98" s="31" t="str">
        <f t="shared" si="56"/>
        <v>5</v>
      </c>
      <c r="CC98" s="31" t="str">
        <f t="shared" si="57"/>
        <v>6</v>
      </c>
      <c r="CD98" s="31" t="str">
        <f t="shared" si="58"/>
        <v/>
      </c>
      <c r="CE98" s="31" t="str">
        <f t="shared" si="59"/>
        <v/>
      </c>
      <c r="CF98" s="31" t="e">
        <f t="shared" ca="1" si="60"/>
        <v>#NAME?</v>
      </c>
      <c r="CG98" s="31" t="e">
        <f t="shared" ca="1" si="61"/>
        <v>#NAME?</v>
      </c>
      <c r="CH98" s="31" t="e">
        <f t="shared" ca="1" si="62"/>
        <v>#NAME?</v>
      </c>
      <c r="CI98" s="31" t="e">
        <f t="shared" ca="1" si="63"/>
        <v>#NAME?</v>
      </c>
    </row>
    <row r="99" spans="1:87" s="31" customFormat="1" ht="30" hidden="1" x14ac:dyDescent="0.25">
      <c r="A99" s="9" t="s">
        <v>5383</v>
      </c>
      <c r="B99" s="31" t="s">
        <v>618</v>
      </c>
      <c r="C99" s="31" t="s">
        <v>1863</v>
      </c>
      <c r="E99" s="14" t="s">
        <v>53</v>
      </c>
      <c r="F99" s="17" t="s">
        <v>5384</v>
      </c>
      <c r="G99" s="31" t="str">
        <f t="shared" si="35"/>
        <v>Сигнал</v>
      </c>
      <c r="H99" s="31" t="s">
        <v>1864</v>
      </c>
      <c r="I99" s="31" t="s">
        <v>4593</v>
      </c>
      <c r="J99" s="31" t="str">
        <f t="shared" si="36"/>
        <v>DCS_DI_01</v>
      </c>
      <c r="K99" s="14" t="s">
        <v>5867</v>
      </c>
      <c r="M99" s="31" t="s">
        <v>1859</v>
      </c>
      <c r="N99" s="31" t="s">
        <v>100</v>
      </c>
      <c r="O99" s="31" t="s">
        <v>103</v>
      </c>
      <c r="P99" s="31" t="s">
        <v>1686</v>
      </c>
      <c r="Q99" s="31" t="s">
        <v>5415</v>
      </c>
      <c r="R99" s="31">
        <v>3</v>
      </c>
      <c r="S99" s="31">
        <v>4</v>
      </c>
      <c r="U99" s="31" t="str">
        <f t="shared" si="64"/>
        <v>12</v>
      </c>
      <c r="V99" s="14" t="str">
        <f t="shared" si="37"/>
        <v>AVK 2,5 A, AVK 2,5 A</v>
      </c>
      <c r="W99" s="31" t="str">
        <f t="shared" si="38"/>
        <v/>
      </c>
      <c r="X99" s="14" t="str">
        <f t="shared" si="39"/>
        <v/>
      </c>
      <c r="Y99" s="31" t="str">
        <f t="shared" si="40"/>
        <v>O1011114</v>
      </c>
      <c r="Z99" s="31" t="str">
        <f t="shared" si="41"/>
        <v>TUA711-DIR32</v>
      </c>
      <c r="AA99" s="14" t="str">
        <f t="shared" si="42"/>
        <v>17-SC-DCS-002/O1011114/ 17-MC-DCS-007</v>
      </c>
      <c r="AB99" s="31" t="s">
        <v>64</v>
      </c>
      <c r="AC99" s="31" t="s">
        <v>54</v>
      </c>
      <c r="AD99" s="31" t="s">
        <v>125</v>
      </c>
      <c r="AE99" s="31">
        <v>1</v>
      </c>
      <c r="AF99" s="31" t="s">
        <v>55</v>
      </c>
      <c r="AG99" s="31" t="s">
        <v>1723</v>
      </c>
      <c r="AH99" s="31">
        <v>15</v>
      </c>
      <c r="AI99" s="31">
        <v>13</v>
      </c>
      <c r="AJ99" s="31" t="s">
        <v>57</v>
      </c>
      <c r="AK99" s="31">
        <f t="shared" si="43"/>
        <v>32</v>
      </c>
      <c r="AL99" s="31" t="s">
        <v>62</v>
      </c>
      <c r="AM99" s="31" t="s">
        <v>5385</v>
      </c>
      <c r="AO99" s="31" t="s">
        <v>63</v>
      </c>
      <c r="AP99" s="31" t="s">
        <v>620</v>
      </c>
      <c r="AQ99" s="14" t="s">
        <v>5386</v>
      </c>
      <c r="AR99" s="31" t="s">
        <v>5716</v>
      </c>
      <c r="AS99" s="31" t="s">
        <v>624</v>
      </c>
      <c r="AT99" s="14" t="s">
        <v>5724</v>
      </c>
      <c r="AU99" s="31" t="s">
        <v>5860</v>
      </c>
      <c r="AV99" s="31" t="s">
        <v>5797</v>
      </c>
      <c r="AW99" s="31">
        <v>0</v>
      </c>
      <c r="AX99" s="31" t="s">
        <v>5724</v>
      </c>
      <c r="BK99" s="14" t="str">
        <f t="shared" si="44"/>
        <v/>
      </c>
      <c r="BL99" s="14" t="str">
        <f t="shared" si="45"/>
        <v/>
      </c>
      <c r="BM99" s="14" t="str">
        <f t="shared" si="46"/>
        <v/>
      </c>
      <c r="BN99" s="14"/>
      <c r="BO99" s="14" t="str">
        <f t="shared" si="47"/>
        <v/>
      </c>
      <c r="BP99" s="14" t="str">
        <f t="shared" si="48"/>
        <v/>
      </c>
      <c r="BQ99" s="14"/>
      <c r="BR99" s="14" t="str">
        <f t="shared" si="49"/>
        <v>TS-F-18:3/
O1011114:13A</v>
      </c>
      <c r="BS99" s="14" t="str">
        <f t="shared" si="50"/>
        <v>TS-F-18:4/
O1011114:13B</v>
      </c>
      <c r="BW99" s="31" t="str">
        <f t="shared" si="51"/>
        <v/>
      </c>
      <c r="BX99" s="31" t="str">
        <f t="shared" si="52"/>
        <v/>
      </c>
      <c r="BY99" s="31" t="str">
        <f t="shared" si="53"/>
        <v/>
      </c>
      <c r="BZ99" s="31" t="str">
        <f t="shared" si="54"/>
        <v/>
      </c>
      <c r="CA99" s="31" t="str">
        <f t="shared" si="55"/>
        <v/>
      </c>
      <c r="CB99" s="31" t="str">
        <f t="shared" si="56"/>
        <v/>
      </c>
      <c r="CC99" s="31" t="str">
        <f t="shared" si="57"/>
        <v/>
      </c>
      <c r="CD99" s="31" t="str">
        <f t="shared" si="58"/>
        <v>13A</v>
      </c>
      <c r="CE99" s="31" t="e">
        <f t="shared" ca="1" si="59"/>
        <v>#NAME?</v>
      </c>
      <c r="CF99" s="31" t="e">
        <f t="shared" ca="1" si="60"/>
        <v>#NAME?</v>
      </c>
      <c r="CG99" s="31" t="e">
        <f t="shared" ca="1" si="61"/>
        <v>#NAME?</v>
      </c>
      <c r="CH99" s="31" t="e">
        <f t="shared" ca="1" si="62"/>
        <v>#NAME?</v>
      </c>
      <c r="CI99" s="31" t="e">
        <f t="shared" ca="1" si="63"/>
        <v>#NAME?</v>
      </c>
    </row>
    <row r="100" spans="1:87" s="31" customFormat="1" ht="30" hidden="1" x14ac:dyDescent="0.25">
      <c r="A100" s="9" t="s">
        <v>5383</v>
      </c>
      <c r="B100" s="31" t="s">
        <v>618</v>
      </c>
      <c r="C100" s="31" t="s">
        <v>1856</v>
      </c>
      <c r="E100" s="14" t="s">
        <v>53</v>
      </c>
      <c r="F100" s="17" t="s">
        <v>5384</v>
      </c>
      <c r="G100" s="31" t="str">
        <f t="shared" si="35"/>
        <v>Сигнал</v>
      </c>
      <c r="H100" s="31" t="s">
        <v>1862</v>
      </c>
      <c r="I100" s="31" t="s">
        <v>4593</v>
      </c>
      <c r="J100" s="31" t="str">
        <f t="shared" ref="J100:J131" si="65">IF(E100="AI-IS (4-20 mA, 2 wire) DCS","DCS_AI_01",
IF(E100="AI-IS (4-20 mA, 4 wire) DCS","DCS_AI_03",
IF(E100="AI-IS (4-20 mA, passive) DCS","DCS_AI_01",
IF(E100="AI-NIS (4-20 mA, 2 wire) DCS","DCS_AI_01",
IF(E100="AI-NIS (4-20 mA, 4 wire) DCS","DCS_AI_03",
IF(E100="AI-NIS (4-20 mA, passive) DCS","DCS_AI_01",
IF(E100="AI-R-IS (4-20 mA, 2 wire) DCS","DCS_AI_02",
IF(E100="AI-R-IS (4-20 mA, 4 wire) DCS","DCS_AI_04",
IF(E100="AI-R-NIS (4-20 mA, 2 wire) DCS","DCS_AI_02",
IF(E100="AI-R-NIS (4-20 mA, passive) DCS","DCS_AI_02",
IF(E100="AI-R-NIS (4-20 mA, 4 wire) DCS","DCS_AI_04",
IF(E100="AI-RTD-NIS (3 wire) DCS","DCS_AI_05",
IF(E100="AO-IS (4-20 mA) DCS","DCS_AO_01",
IF(E100="AO-NIS (4-20 mA) DCS","DCS_AO_01",
IF(E100="AO-R-IS (4-20 mA) DCS","DCS_AO_02",
IF(E100="AO-R-NIS (4-20 mA) DCS","DCS_AO_02",
IF(E100="DI-IS (NAMUR) DCS","DCS_DI_02",
IF(E100="DI-NIS (NAMUR) DCS","DCS_DI_02",
IF(E100="DI-NIS (Conductivity) DCS","DCS_DI_04",
IF(E100="DI-NIS (Diagnostic) DCS","DCS_DI_01",
IF(E100="DI-NIS (MCC 230VAC) DCS","DCS_DI_03",
IF(E100="DI-NIS (MCC 220VDC) DCS","DCS_DI_05",
IF(E100="DI-NIS (Thermistors PTC) DCS","DCS_DI_02",
IF(E100="DI-NIS (VFC) DCS","DCS_DI_01",
IF(E100="DI-NIS (24VDC) DCS ","DCS_DI_07",
IF(E100="DO-NIS (24VDC) DCS","DCS_DO_01",
IF(E100="DO-NIS (MCC 230VAC) DCS","DCS_DO_03",
IF(E100="DO-NIS (MCC 220VDC) DCS","DCS_DO_04",
IF(E100="DO-NIS (VFC NO) DCS","DCS_DO_02",
IF(E100="PI-IS (Pulse Input) DCS","DCS_PI_01",
IF(E100="PI-R-IS (Pulse Input) DCS","DCS_PI_01",
IF(E100="AI-R-NIS (PI converter, 3 wire) DCS","DCS_PI_01",
IF(E100="PI-NIS (Pulse Input) DCS","DCS_PI_01","")))))))))))))))))))))))))))))))))</f>
        <v>DCS_DI_01</v>
      </c>
      <c r="K100" s="14" t="s">
        <v>5867</v>
      </c>
      <c r="M100" s="31" t="s">
        <v>1859</v>
      </c>
      <c r="N100" s="31" t="s">
        <v>100</v>
      </c>
      <c r="O100" s="31" t="s">
        <v>58</v>
      </c>
      <c r="P100" s="31" t="s">
        <v>1686</v>
      </c>
      <c r="Q100" s="31" t="s">
        <v>5415</v>
      </c>
      <c r="R100" s="31">
        <v>1</v>
      </c>
      <c r="S100" s="31">
        <v>2</v>
      </c>
      <c r="U100" s="31" t="str">
        <f t="shared" si="64"/>
        <v>12</v>
      </c>
      <c r="V100" s="14" t="str">
        <f t="shared" ref="V100:V131" si="66">IF(P100&lt;&gt;"",
IF(J100="DCS_AI_01","AVK 2,5 A, AVK 2,5 A",
IF(J100="DCS_AI_02","AVK 2,5 A, AVK 2,5 A",
IF(J100="DCS_AI_03","AVK 2,5 A, AVK 2,5 A",
IF(J100="DCS_AI_04","AVK 2,5 A, AVK 2,5 A",
IF(J100="DCS_AI_05","AVK 2,5 A, AVK 2,5 A, AVK 2,5 A",
IF(J100="DCS_AO_01","AVK 2,5 A, AVK 2,5 A",
IF(J100="DCS_AO_02","AVK 2,5 A, AVK 2,5 A",
IF(J100="DCS_DI_01","AVK 2,5 A, AVK 2,5 A",
IF(J100="DCS_DI_02","AVK 2,5 A, AVK 2,5 A",
IF(J100="DCS_DI_03","ASK 3MLD, ASK 3MB",
IF(J100="DCS_DI_04","AVK 2,5 A, AVK 2,5 A",
IF(J100="DCS_DI_05","ASK 3MLD, ASK 3MB",
IF(J100="DCS_DI_07","AVK 2,5 A, AVK 2,5 A",
IF(J100="DCS_DO_01","AVK 2,5 A, AVK 2,5 A",
IF(J100="DCS_DO_01_HOLD","AVK 2,5 A, AVK 2,5 A",
IF(J100="DCS_DO_02","AVK 2,5 A, AVK 2,5 A",
IF(J100="DCS_DO_03","ASK 3MLD, ASK 3MB",
IF(J100="DCS_DO_04","ASK 3MLD, ASK 3MB",
IF(J100="DCS_PI_01","AVK 2,5 A, AVK 2,5 A",""))))))))))))))))))),"")</f>
        <v>AVK 2,5 A, AVK 2,5 A</v>
      </c>
      <c r="W100" s="31" t="str">
        <f t="shared" si="38"/>
        <v/>
      </c>
      <c r="X100" s="14" t="str">
        <f t="shared" si="39"/>
        <v/>
      </c>
      <c r="Y100" s="31" t="str">
        <f t="shared" si="40"/>
        <v>O1011114</v>
      </c>
      <c r="Z100" s="31" t="str">
        <f t="shared" si="41"/>
        <v>TUA711-DIR32</v>
      </c>
      <c r="AA100" s="14" t="str">
        <f t="shared" si="42"/>
        <v>17-SC-DCS-002/O1011114/ 17-MC-DCS-007</v>
      </c>
      <c r="AB100" s="31" t="s">
        <v>64</v>
      </c>
      <c r="AC100" s="31" t="s">
        <v>54</v>
      </c>
      <c r="AD100" s="31" t="s">
        <v>125</v>
      </c>
      <c r="AE100" s="31">
        <v>1</v>
      </c>
      <c r="AF100" s="31" t="s">
        <v>55</v>
      </c>
      <c r="AG100" s="31" t="s">
        <v>1723</v>
      </c>
      <c r="AH100" s="31">
        <v>15</v>
      </c>
      <c r="AI100" s="31">
        <v>14</v>
      </c>
      <c r="AJ100" s="31" t="s">
        <v>57</v>
      </c>
      <c r="AK100" s="31">
        <f t="shared" ref="AK100:AK131" si="67">COUNTIF(Y:Y,Y100)</f>
        <v>32</v>
      </c>
      <c r="AL100" s="31" t="s">
        <v>62</v>
      </c>
      <c r="AM100" s="31" t="s">
        <v>5385</v>
      </c>
      <c r="AO100" s="31" t="s">
        <v>63</v>
      </c>
      <c r="AP100" s="31" t="s">
        <v>620</v>
      </c>
      <c r="AQ100" s="14" t="s">
        <v>5386</v>
      </c>
      <c r="AR100" s="31" t="s">
        <v>5716</v>
      </c>
      <c r="AS100" s="31" t="s">
        <v>624</v>
      </c>
      <c r="AT100" s="14" t="s">
        <v>5724</v>
      </c>
      <c r="AU100" s="31" t="s">
        <v>5860</v>
      </c>
      <c r="AV100" s="31" t="s">
        <v>5797</v>
      </c>
      <c r="AW100" s="31">
        <v>0</v>
      </c>
      <c r="AX100" s="31" t="s">
        <v>5724</v>
      </c>
      <c r="BK100" s="14" t="str">
        <f t="shared" si="44"/>
        <v/>
      </c>
      <c r="BL100" s="14" t="str">
        <f t="shared" si="45"/>
        <v/>
      </c>
      <c r="BM100" s="14" t="str">
        <f t="shared" si="46"/>
        <v/>
      </c>
      <c r="BN100" s="14"/>
      <c r="BO100" s="14" t="str">
        <f t="shared" ref="BO100:BO131" si="68">IF(AND(J100="DCS_AI_01",W100&lt;&gt;""),CONCATENATE(AG100,":",AI100,"A/",CHAR(10),W100,":5"),
IF(AND(J100="DCS_AI_02",W100&lt;&gt;""),CONCATENATE(AG100,":",AI100,"A/",CHAR(10),W100,":5"),
IF(AND(J100="DCS_AI_03",W100&lt;&gt;""),CONCATENATE(AG100,":",AI100,"A/",CHAR(10),W100,":5"),
IF(AND(J100="DCS_AI_04",W100&lt;&gt;""),CONCATENATE(AG100,":",AI100,"A/",CHAR(10),W100,":5"),
IF(AND(J100="DCS_AI_05",W100&lt;&gt;""),CONCATENATE(AG100,":",AI100,"A/",CHAR(10),W100,":5"),
IF(AND(J100="DCS_AO_01",W100&lt;&gt;""),CONCATENATE(AG100,":",AI100,"A/",CHAR(10),W100,":5"),
IF(AND(J100="DCS_AO_02",W100&lt;&gt;""),CONCATENATE(AG100,":",AI100,"A/",CHAR(10),W100,":5"),
IF(AND(J100="DCS_DI_02",W100&lt;&gt;""),CONCATENATE(AG100,":",AI100,"A/",CHAR(10),W100,":5"),
IF(AND(J100="DCS_DI_04",W100&lt;&gt;""),CONCATENATE(AG100,":",AI100,"A/",CHAR(10),W100,":7"),
IF(AND(J100="DCS_PI_01",W100&lt;&gt;""),CONCATENATE(AG100,":",AI100,"A/",CHAR(10),W100,":3"),""))))))))))</f>
        <v/>
      </c>
      <c r="BP100" s="14" t="str">
        <f t="shared" ref="BP100:BP131" si="69">IF(AND(J100="DCS_AI_01",W100&lt;&gt;""),CONCATENATE(AG100,":",AI100,"C/",CHAR(10),W100,":6"),
IF(AND(J100="DCS_AI_02",W100&lt;&gt;""),CONCATENATE(AG100,":",AI100,"C/",CHAR(10),W100,":6"),
IF(AND(J100="DCS_AI_03",W100&lt;&gt;""),CONCATENATE(AG100,":",AI100,"C/",CHAR(10),W100,":6"),
IF(AND(J100="DCS_AI_04",W100&lt;&gt;""),CONCATENATE(AG100,":",AI100,"C/",CHAR(10),W100,":6"),
IF(AND(J100="DCS_AI_05",W100&lt;&gt;""),CONCATENATE(AG100,":",AI100,"C/",CHAR(10),W100,":6"),
IF(AND(J100="DCS_AO_01",W100&lt;&gt;""),CONCATENATE(AG100,":",AI100,"C/",CHAR(10),W100,":6"),
IF(AND(J100="DCS_AO_02",W100&lt;&gt;""),CONCATENATE(AG100,":",AI100,"C/",CHAR(10),W100,":6"),
IF(AND(J100="DCS_DI_02",W100&lt;&gt;""),CONCATENATE(AG100,":",AI100,"B/",CHAR(10),W100,":6"),
IF(AND(J100="DCS_DI_04",W100&lt;&gt;""),CONCATENATE(AG100,":",AI100,"B/",CHAR(10),W100,":8"),
IF(AND(J100="DCS_PI_01",W100&lt;&gt;""),CONCATENATE(AG100,":",AI100,"C/",CHAR(10),W100,":4"),""))))))))))</f>
        <v/>
      </c>
      <c r="BQ100" s="14"/>
      <c r="BR100" s="14" t="str">
        <f t="shared" si="49"/>
        <v>TS-F-18:1/
O1011114:14A</v>
      </c>
      <c r="BS100" s="14" t="str">
        <f t="shared" si="50"/>
        <v>TS-F-18:2/
O1011114:14B</v>
      </c>
      <c r="BW100" s="31" t="str">
        <f t="shared" si="51"/>
        <v/>
      </c>
      <c r="BX100" s="31" t="str">
        <f t="shared" si="52"/>
        <v/>
      </c>
      <c r="BY100" s="31" t="str">
        <f t="shared" si="53"/>
        <v/>
      </c>
      <c r="BZ100" s="31" t="str">
        <f t="shared" si="54"/>
        <v/>
      </c>
      <c r="CA100" s="31" t="str">
        <f t="shared" si="55"/>
        <v/>
      </c>
      <c r="CB100" s="31" t="str">
        <f t="shared" si="56"/>
        <v/>
      </c>
      <c r="CC100" s="31" t="str">
        <f t="shared" si="57"/>
        <v/>
      </c>
      <c r="CD100" s="31" t="str">
        <f t="shared" si="58"/>
        <v>14A</v>
      </c>
      <c r="CE100" s="31" t="e">
        <f t="shared" ca="1" si="59"/>
        <v>#NAME?</v>
      </c>
      <c r="CF100" s="31" t="e">
        <f t="shared" ca="1" si="60"/>
        <v>#NAME?</v>
      </c>
      <c r="CG100" s="31" t="e">
        <f t="shared" ca="1" si="61"/>
        <v>#NAME?</v>
      </c>
      <c r="CH100" s="31" t="e">
        <f t="shared" ca="1" si="62"/>
        <v>#NAME?</v>
      </c>
      <c r="CI100" s="31" t="e">
        <f t="shared" ca="1" si="63"/>
        <v>#NAME?</v>
      </c>
    </row>
    <row r="101" spans="1:87" s="31" customFormat="1" ht="30" hidden="1" x14ac:dyDescent="0.25">
      <c r="A101" s="9" t="s">
        <v>6099</v>
      </c>
      <c r="B101" s="31" t="s">
        <v>760</v>
      </c>
      <c r="C101" s="31" t="s">
        <v>761</v>
      </c>
      <c r="E101" s="14" t="s">
        <v>212</v>
      </c>
      <c r="F101" s="31" t="s">
        <v>6100</v>
      </c>
      <c r="G101" s="31" t="str">
        <f t="shared" si="35"/>
        <v>Сигнал</v>
      </c>
      <c r="H101" s="31" t="s">
        <v>483</v>
      </c>
      <c r="I101" s="31" t="s">
        <v>4583</v>
      </c>
      <c r="J101" s="31" t="str">
        <f t="shared" si="65"/>
        <v>DCS_AI_01</v>
      </c>
      <c r="K101" s="14" t="s">
        <v>5866</v>
      </c>
      <c r="M101" s="31" t="s">
        <v>763</v>
      </c>
      <c r="N101" s="31" t="s">
        <v>113</v>
      </c>
      <c r="O101" s="31" t="s">
        <v>58</v>
      </c>
      <c r="P101" s="31" t="s">
        <v>131</v>
      </c>
      <c r="Q101" s="31" t="s">
        <v>82</v>
      </c>
      <c r="R101" s="31">
        <v>1</v>
      </c>
      <c r="S101" s="31">
        <v>2</v>
      </c>
      <c r="T101" s="31" t="s">
        <v>62</v>
      </c>
      <c r="U101" s="31" t="str">
        <f t="shared" si="64"/>
        <v>24</v>
      </c>
      <c r="V101" s="14" t="str">
        <f t="shared" si="66"/>
        <v>AVK 2,5 A, AVK 2,5 A</v>
      </c>
      <c r="W101" s="31" t="str">
        <f t="shared" si="38"/>
        <v>O1010004_U8</v>
      </c>
      <c r="X101" s="14" t="str">
        <f t="shared" si="39"/>
        <v>HD5542</v>
      </c>
      <c r="Y101" s="31" t="str">
        <f t="shared" si="40"/>
        <v>O1010004</v>
      </c>
      <c r="Z101" s="31" t="str">
        <f t="shared" si="41"/>
        <v>TUA711-AIO16</v>
      </c>
      <c r="AA101" s="14" t="str">
        <f t="shared" si="42"/>
        <v>17-SC-DCS-001/O1010004/ 17-MC-DCS-006</v>
      </c>
      <c r="AB101" s="31" t="s">
        <v>64</v>
      </c>
      <c r="AC101" s="31" t="s">
        <v>124</v>
      </c>
      <c r="AD101" s="31" t="s">
        <v>125</v>
      </c>
      <c r="AE101" s="31">
        <v>0</v>
      </c>
      <c r="AF101" s="31" t="s">
        <v>126</v>
      </c>
      <c r="AG101" s="31" t="s">
        <v>672</v>
      </c>
      <c r="AH101" s="31">
        <v>5</v>
      </c>
      <c r="AI101" s="31">
        <v>8</v>
      </c>
      <c r="AJ101" s="31" t="s">
        <v>128</v>
      </c>
      <c r="AK101" s="31">
        <f t="shared" si="67"/>
        <v>16</v>
      </c>
      <c r="AL101" s="31" t="s">
        <v>62</v>
      </c>
      <c r="AO101" s="31" t="s">
        <v>63</v>
      </c>
      <c r="AP101" s="31" t="s">
        <v>762</v>
      </c>
      <c r="AQ101" s="31" t="s">
        <v>5953</v>
      </c>
      <c r="AR101" s="31" t="s">
        <v>5716</v>
      </c>
      <c r="AS101" s="31" t="s">
        <v>207</v>
      </c>
      <c r="AT101" s="14" t="s">
        <v>5724</v>
      </c>
      <c r="AU101" s="31" t="s">
        <v>5858</v>
      </c>
      <c r="AX101" s="31" t="s">
        <v>5724</v>
      </c>
      <c r="BC101" s="31" t="s">
        <v>5744</v>
      </c>
      <c r="BD101" s="31" t="s">
        <v>5745</v>
      </c>
      <c r="BE101" s="31" t="s">
        <v>5746</v>
      </c>
      <c r="BK101" s="14" t="str">
        <f t="shared" si="44"/>
        <v>TS-Q-08:1/
O1010004_U8:3</v>
      </c>
      <c r="BL101" s="14" t="str">
        <f t="shared" si="45"/>
        <v>TS-Q-08:2/
O1010004_U8:4</v>
      </c>
      <c r="BM101" s="14" t="str">
        <f t="shared" si="46"/>
        <v/>
      </c>
      <c r="BN101" s="14"/>
      <c r="BO101" s="14" t="str">
        <f t="shared" si="68"/>
        <v>O1010004:8A/
O1010004_U8:5</v>
      </c>
      <c r="BP101" s="14" t="str">
        <f t="shared" si="69"/>
        <v>O1010004:8C/
O1010004_U8:6</v>
      </c>
      <c r="BQ101" s="14"/>
      <c r="BR101" s="14" t="str">
        <f t="shared" si="49"/>
        <v/>
      </c>
      <c r="BS101" s="14" t="str">
        <f t="shared" si="50"/>
        <v/>
      </c>
      <c r="BW101" s="31" t="str">
        <f t="shared" si="51"/>
        <v>8A</v>
      </c>
      <c r="BX101" s="31" t="str">
        <f t="shared" si="52"/>
        <v>8C</v>
      </c>
      <c r="BY101" s="31" t="str">
        <f t="shared" si="53"/>
        <v>3</v>
      </c>
      <c r="BZ101" s="31" t="str">
        <f t="shared" si="54"/>
        <v>4</v>
      </c>
      <c r="CA101" s="31" t="str">
        <f t="shared" si="55"/>
        <v/>
      </c>
      <c r="CB101" s="31" t="str">
        <f t="shared" si="56"/>
        <v>5</v>
      </c>
      <c r="CC101" s="31" t="str">
        <f t="shared" si="57"/>
        <v>6</v>
      </c>
      <c r="CD101" s="31" t="str">
        <f t="shared" si="58"/>
        <v/>
      </c>
      <c r="CE101" s="31" t="str">
        <f t="shared" si="59"/>
        <v/>
      </c>
      <c r="CF101" s="31" t="e">
        <f t="shared" ca="1" si="60"/>
        <v>#NAME?</v>
      </c>
      <c r="CG101" s="31" t="e">
        <f t="shared" ca="1" si="61"/>
        <v>#NAME?</v>
      </c>
      <c r="CH101" s="31" t="e">
        <f t="shared" ca="1" si="62"/>
        <v>#NAME?</v>
      </c>
      <c r="CI101" s="31" t="e">
        <f t="shared" ca="1" si="63"/>
        <v>#NAME?</v>
      </c>
    </row>
    <row r="102" spans="1:87" s="31" customFormat="1" ht="30" hidden="1" x14ac:dyDescent="0.25">
      <c r="A102" s="9" t="s">
        <v>6099</v>
      </c>
      <c r="B102" s="31" t="s">
        <v>764</v>
      </c>
      <c r="C102" s="31" t="s">
        <v>765</v>
      </c>
      <c r="E102" s="14" t="s">
        <v>212</v>
      </c>
      <c r="F102" s="31" t="s">
        <v>6100</v>
      </c>
      <c r="G102" s="31" t="str">
        <f t="shared" si="35"/>
        <v>Сигнал</v>
      </c>
      <c r="H102" s="31" t="s">
        <v>483</v>
      </c>
      <c r="I102" s="31" t="s">
        <v>4583</v>
      </c>
      <c r="J102" s="31" t="str">
        <f t="shared" si="65"/>
        <v>DCS_AI_01</v>
      </c>
      <c r="K102" s="14" t="s">
        <v>5866</v>
      </c>
      <c r="M102" s="31" t="s">
        <v>763</v>
      </c>
      <c r="N102" s="31" t="s">
        <v>113</v>
      </c>
      <c r="O102" s="31" t="s">
        <v>103</v>
      </c>
      <c r="P102" s="31" t="s">
        <v>131</v>
      </c>
      <c r="Q102" s="31" t="s">
        <v>82</v>
      </c>
      <c r="R102" s="31">
        <v>3</v>
      </c>
      <c r="S102" s="31">
        <v>4</v>
      </c>
      <c r="T102" s="31" t="s">
        <v>62</v>
      </c>
      <c r="U102" s="31" t="str">
        <f t="shared" si="64"/>
        <v>24</v>
      </c>
      <c r="V102" s="14" t="str">
        <f t="shared" si="66"/>
        <v>AVK 2,5 A, AVK 2,5 A</v>
      </c>
      <c r="W102" s="31" t="str">
        <f t="shared" si="38"/>
        <v>O1010004_U9</v>
      </c>
      <c r="X102" s="14" t="str">
        <f t="shared" si="39"/>
        <v>HD5542</v>
      </c>
      <c r="Y102" s="31" t="str">
        <f t="shared" si="40"/>
        <v>O1010004</v>
      </c>
      <c r="Z102" s="31" t="str">
        <f t="shared" si="41"/>
        <v>TUA711-AIO16</v>
      </c>
      <c r="AA102" s="14" t="str">
        <f t="shared" si="42"/>
        <v>17-SC-DCS-001/O1010004/ 17-MC-DCS-006</v>
      </c>
      <c r="AB102" s="31" t="s">
        <v>64</v>
      </c>
      <c r="AC102" s="31" t="s">
        <v>124</v>
      </c>
      <c r="AD102" s="31" t="s">
        <v>125</v>
      </c>
      <c r="AE102" s="31">
        <v>0</v>
      </c>
      <c r="AF102" s="31" t="s">
        <v>126</v>
      </c>
      <c r="AG102" s="31" t="s">
        <v>672</v>
      </c>
      <c r="AH102" s="31">
        <v>5</v>
      </c>
      <c r="AI102" s="31">
        <v>9</v>
      </c>
      <c r="AJ102" s="31" t="s">
        <v>128</v>
      </c>
      <c r="AK102" s="31">
        <f t="shared" si="67"/>
        <v>16</v>
      </c>
      <c r="AL102" s="31" t="s">
        <v>62</v>
      </c>
      <c r="AO102" s="31" t="s">
        <v>63</v>
      </c>
      <c r="AP102" s="31" t="s">
        <v>766</v>
      </c>
      <c r="AQ102" s="31" t="s">
        <v>5953</v>
      </c>
      <c r="AR102" s="31" t="s">
        <v>5716</v>
      </c>
      <c r="AS102" s="31" t="s">
        <v>207</v>
      </c>
      <c r="AT102" s="14" t="s">
        <v>5724</v>
      </c>
      <c r="AU102" s="31" t="s">
        <v>5858</v>
      </c>
      <c r="AX102" s="31" t="s">
        <v>5724</v>
      </c>
      <c r="BC102" s="31" t="s">
        <v>4513</v>
      </c>
      <c r="BD102" s="31" t="s">
        <v>4506</v>
      </c>
      <c r="BE102" s="31" t="s">
        <v>5733</v>
      </c>
      <c r="BK102" s="14" t="str">
        <f t="shared" si="44"/>
        <v>TS-Q-08:3/
O1010004_U9:3</v>
      </c>
      <c r="BL102" s="14" t="str">
        <f t="shared" si="45"/>
        <v>TS-Q-08:4/
O1010004_U9:4</v>
      </c>
      <c r="BM102" s="14" t="str">
        <f t="shared" si="46"/>
        <v/>
      </c>
      <c r="BN102" s="14"/>
      <c r="BO102" s="14" t="str">
        <f t="shared" si="68"/>
        <v>O1010004:9A/
O1010004_U9:5</v>
      </c>
      <c r="BP102" s="14" t="str">
        <f t="shared" si="69"/>
        <v>O1010004:9C/
O1010004_U9:6</v>
      </c>
      <c r="BQ102" s="14"/>
      <c r="BR102" s="14" t="str">
        <f t="shared" si="49"/>
        <v/>
      </c>
      <c r="BS102" s="14" t="str">
        <f t="shared" si="50"/>
        <v/>
      </c>
      <c r="BW102" s="31" t="str">
        <f t="shared" si="51"/>
        <v>9A</v>
      </c>
      <c r="BX102" s="31" t="str">
        <f t="shared" si="52"/>
        <v>9C</v>
      </c>
      <c r="BY102" s="31" t="str">
        <f t="shared" si="53"/>
        <v>3</v>
      </c>
      <c r="BZ102" s="31" t="str">
        <f t="shared" si="54"/>
        <v>4</v>
      </c>
      <c r="CA102" s="31" t="str">
        <f t="shared" si="55"/>
        <v/>
      </c>
      <c r="CB102" s="31" t="str">
        <f t="shared" si="56"/>
        <v>5</v>
      </c>
      <c r="CC102" s="31" t="str">
        <f t="shared" si="57"/>
        <v>6</v>
      </c>
      <c r="CD102" s="31" t="str">
        <f t="shared" si="58"/>
        <v/>
      </c>
      <c r="CE102" s="31" t="str">
        <f t="shared" si="59"/>
        <v/>
      </c>
      <c r="CF102" s="31" t="e">
        <f t="shared" ca="1" si="60"/>
        <v>#NAME?</v>
      </c>
      <c r="CG102" s="31" t="e">
        <f t="shared" ca="1" si="61"/>
        <v>#NAME?</v>
      </c>
      <c r="CH102" s="31" t="e">
        <f t="shared" ca="1" si="62"/>
        <v>#NAME?</v>
      </c>
      <c r="CI102" s="31" t="e">
        <f t="shared" ca="1" si="63"/>
        <v>#NAME?</v>
      </c>
    </row>
    <row r="103" spans="1:87" s="31" customFormat="1" ht="30" hidden="1" x14ac:dyDescent="0.25">
      <c r="A103" s="9" t="s">
        <v>6099</v>
      </c>
      <c r="B103" s="31" t="s">
        <v>767</v>
      </c>
      <c r="C103" s="31" t="s">
        <v>768</v>
      </c>
      <c r="E103" s="14" t="s">
        <v>212</v>
      </c>
      <c r="F103" s="31" t="s">
        <v>6100</v>
      </c>
      <c r="G103" s="31" t="str">
        <f t="shared" si="35"/>
        <v>Сигнал</v>
      </c>
      <c r="H103" s="31" t="s">
        <v>483</v>
      </c>
      <c r="I103" s="31" t="s">
        <v>4583</v>
      </c>
      <c r="J103" s="31" t="str">
        <f t="shared" si="65"/>
        <v>DCS_AI_01</v>
      </c>
      <c r="K103" s="14" t="s">
        <v>5866</v>
      </c>
      <c r="M103" s="31" t="s">
        <v>763</v>
      </c>
      <c r="N103" s="31" t="s">
        <v>113</v>
      </c>
      <c r="O103" s="31" t="s">
        <v>145</v>
      </c>
      <c r="P103" s="31" t="s">
        <v>131</v>
      </c>
      <c r="Q103" s="31" t="s">
        <v>82</v>
      </c>
      <c r="R103" s="31">
        <v>5</v>
      </c>
      <c r="S103" s="31">
        <v>6</v>
      </c>
      <c r="T103" s="31" t="s">
        <v>62</v>
      </c>
      <c r="U103" s="31" t="str">
        <f t="shared" si="64"/>
        <v>24</v>
      </c>
      <c r="V103" s="14" t="str">
        <f t="shared" si="66"/>
        <v>AVK 2,5 A, AVK 2,5 A</v>
      </c>
      <c r="W103" s="31" t="str">
        <f t="shared" si="38"/>
        <v>O1010004_U10</v>
      </c>
      <c r="X103" s="14" t="str">
        <f t="shared" si="39"/>
        <v>HD5542</v>
      </c>
      <c r="Y103" s="31" t="str">
        <f t="shared" si="40"/>
        <v>O1010004</v>
      </c>
      <c r="Z103" s="31" t="str">
        <f t="shared" si="41"/>
        <v>TUA711-AIO16</v>
      </c>
      <c r="AA103" s="14" t="str">
        <f t="shared" si="42"/>
        <v>17-SC-DCS-001/O1010004/ 17-MC-DCS-006</v>
      </c>
      <c r="AB103" s="31" t="s">
        <v>64</v>
      </c>
      <c r="AC103" s="31" t="s">
        <v>124</v>
      </c>
      <c r="AD103" s="31" t="s">
        <v>125</v>
      </c>
      <c r="AE103" s="31">
        <v>0</v>
      </c>
      <c r="AF103" s="31" t="s">
        <v>126</v>
      </c>
      <c r="AG103" s="31" t="s">
        <v>672</v>
      </c>
      <c r="AH103" s="31">
        <v>5</v>
      </c>
      <c r="AI103" s="31">
        <v>10</v>
      </c>
      <c r="AJ103" s="31" t="s">
        <v>128</v>
      </c>
      <c r="AK103" s="31">
        <f t="shared" si="67"/>
        <v>16</v>
      </c>
      <c r="AL103" s="31" t="s">
        <v>62</v>
      </c>
      <c r="AO103" s="31" t="s">
        <v>63</v>
      </c>
      <c r="AP103" s="31" t="s">
        <v>769</v>
      </c>
      <c r="AQ103" s="31" t="s">
        <v>5954</v>
      </c>
      <c r="AR103" s="31" t="s">
        <v>5716</v>
      </c>
      <c r="AS103" s="31" t="s">
        <v>207</v>
      </c>
      <c r="AT103" s="14" t="s">
        <v>5724</v>
      </c>
      <c r="AU103" s="31" t="s">
        <v>5858</v>
      </c>
      <c r="AX103" s="31" t="s">
        <v>5724</v>
      </c>
      <c r="BC103" s="31" t="s">
        <v>5744</v>
      </c>
      <c r="BD103" s="31" t="s">
        <v>5747</v>
      </c>
      <c r="BE103" s="31" t="s">
        <v>5746</v>
      </c>
      <c r="BK103" s="14" t="str">
        <f t="shared" si="44"/>
        <v>TS-Q-08:5/
O1010004_U10:3</v>
      </c>
      <c r="BL103" s="14" t="str">
        <f t="shared" si="45"/>
        <v>TS-Q-08:6/
O1010004_U10:4</v>
      </c>
      <c r="BM103" s="14" t="str">
        <f t="shared" si="46"/>
        <v/>
      </c>
      <c r="BN103" s="14"/>
      <c r="BO103" s="14" t="str">
        <f t="shared" si="68"/>
        <v>O1010004:10A/
O1010004_U10:5</v>
      </c>
      <c r="BP103" s="14" t="str">
        <f t="shared" si="69"/>
        <v>O1010004:10C/
O1010004_U10:6</v>
      </c>
      <c r="BQ103" s="14"/>
      <c r="BR103" s="14" t="str">
        <f t="shared" si="49"/>
        <v/>
      </c>
      <c r="BS103" s="14" t="str">
        <f t="shared" si="50"/>
        <v/>
      </c>
      <c r="BW103" s="31" t="str">
        <f t="shared" si="51"/>
        <v>10A</v>
      </c>
      <c r="BX103" s="31" t="str">
        <f t="shared" si="52"/>
        <v>10C</v>
      </c>
      <c r="BY103" s="31" t="str">
        <f t="shared" si="53"/>
        <v>3</v>
      </c>
      <c r="BZ103" s="31" t="str">
        <f t="shared" si="54"/>
        <v>4</v>
      </c>
      <c r="CA103" s="31" t="str">
        <f t="shared" si="55"/>
        <v/>
      </c>
      <c r="CB103" s="31" t="str">
        <f t="shared" si="56"/>
        <v>5</v>
      </c>
      <c r="CC103" s="31" t="str">
        <f t="shared" si="57"/>
        <v>6</v>
      </c>
      <c r="CD103" s="31" t="str">
        <f t="shared" si="58"/>
        <v/>
      </c>
      <c r="CE103" s="31" t="str">
        <f t="shared" si="59"/>
        <v/>
      </c>
      <c r="CF103" s="31" t="e">
        <f t="shared" ca="1" si="60"/>
        <v>#NAME?</v>
      </c>
      <c r="CG103" s="31" t="e">
        <f t="shared" ca="1" si="61"/>
        <v>#NAME?</v>
      </c>
      <c r="CH103" s="31" t="e">
        <f t="shared" ca="1" si="62"/>
        <v>#NAME?</v>
      </c>
      <c r="CI103" s="31" t="e">
        <f t="shared" ca="1" si="63"/>
        <v>#NAME?</v>
      </c>
    </row>
    <row r="104" spans="1:87" s="31" customFormat="1" ht="60" hidden="1" x14ac:dyDescent="0.25">
      <c r="A104" s="9" t="s">
        <v>6099</v>
      </c>
      <c r="B104" s="31" t="s">
        <v>770</v>
      </c>
      <c r="C104" s="31" t="s">
        <v>5382</v>
      </c>
      <c r="E104" s="14" t="s">
        <v>835</v>
      </c>
      <c r="F104" s="17" t="s">
        <v>6105</v>
      </c>
      <c r="G104" s="31" t="str">
        <f t="shared" si="35"/>
        <v>Сигнал</v>
      </c>
      <c r="H104" s="31" t="s">
        <v>483</v>
      </c>
      <c r="I104" s="31" t="e">
        <v>#N/A</v>
      </c>
      <c r="J104" s="31" t="str">
        <f t="shared" si="65"/>
        <v>DCS_AI_03</v>
      </c>
      <c r="K104" s="14" t="s">
        <v>5866</v>
      </c>
      <c r="L104" s="31" t="s">
        <v>838</v>
      </c>
      <c r="M104" s="31" t="s">
        <v>763</v>
      </c>
      <c r="N104" s="31" t="s">
        <v>113</v>
      </c>
      <c r="O104" s="31" t="s">
        <v>150</v>
      </c>
      <c r="P104" s="31" t="s">
        <v>131</v>
      </c>
      <c r="Q104" s="31" t="s">
        <v>82</v>
      </c>
      <c r="R104" s="31">
        <v>7</v>
      </c>
      <c r="S104" s="31">
        <v>8</v>
      </c>
      <c r="T104" s="31" t="s">
        <v>62</v>
      </c>
      <c r="U104" s="31" t="str">
        <f t="shared" si="64"/>
        <v>24</v>
      </c>
      <c r="V104" s="14" t="str">
        <f t="shared" si="66"/>
        <v>AVK 2,5 A, AVK 2,5 A</v>
      </c>
      <c r="W104" s="31" t="str">
        <f t="shared" si="38"/>
        <v>O1010004_U11</v>
      </c>
      <c r="X104" s="14" t="str">
        <f t="shared" si="39"/>
        <v>HD5542</v>
      </c>
      <c r="Y104" s="31" t="str">
        <f t="shared" si="40"/>
        <v>O1010004</v>
      </c>
      <c r="Z104" s="31" t="str">
        <f t="shared" si="41"/>
        <v>TUA711-AIO16</v>
      </c>
      <c r="AA104" s="14" t="str">
        <f t="shared" si="42"/>
        <v>17-SC-DCS-001/O1010004/ 17-MC-DCS-006</v>
      </c>
      <c r="AB104" s="31" t="s">
        <v>64</v>
      </c>
      <c r="AC104" s="31" t="s">
        <v>124</v>
      </c>
      <c r="AD104" s="31" t="s">
        <v>125</v>
      </c>
      <c r="AE104" s="31">
        <v>0</v>
      </c>
      <c r="AF104" s="31" t="s">
        <v>126</v>
      </c>
      <c r="AG104" s="31" t="s">
        <v>672</v>
      </c>
      <c r="AH104" s="31">
        <v>5</v>
      </c>
      <c r="AI104" s="31">
        <v>11</v>
      </c>
      <c r="AJ104" s="31" t="s">
        <v>128</v>
      </c>
      <c r="AK104" s="31">
        <f t="shared" si="67"/>
        <v>16</v>
      </c>
      <c r="AL104" s="31" t="s">
        <v>62</v>
      </c>
      <c r="AO104" s="31" t="s">
        <v>63</v>
      </c>
      <c r="AP104" s="31" t="s">
        <v>771</v>
      </c>
      <c r="AQ104" s="31" t="s">
        <v>5954</v>
      </c>
      <c r="AR104" s="31" t="s">
        <v>5716</v>
      </c>
      <c r="AS104" s="31" t="s">
        <v>207</v>
      </c>
      <c r="AT104" s="14" t="s">
        <v>5724</v>
      </c>
      <c r="AU104" s="31" t="s">
        <v>5858</v>
      </c>
      <c r="AX104" s="31" t="s">
        <v>5724</v>
      </c>
      <c r="BC104" s="31" t="s">
        <v>5744</v>
      </c>
      <c r="BD104" s="31" t="s">
        <v>5748</v>
      </c>
      <c r="BE104" s="31" t="s">
        <v>5734</v>
      </c>
      <c r="BK104" s="14" t="str">
        <f t="shared" si="44"/>
        <v>TS-Q-08:7/
O1010004_U11:1</v>
      </c>
      <c r="BL104" s="14" t="str">
        <f t="shared" si="45"/>
        <v>TS-Q-08:8/
O1010004_U11:2</v>
      </c>
      <c r="BM104" s="14" t="str">
        <f t="shared" si="46"/>
        <v/>
      </c>
      <c r="BN104" s="14"/>
      <c r="BO104" s="14" t="str">
        <f t="shared" si="68"/>
        <v>O1010004:11A/
O1010004_U11:5</v>
      </c>
      <c r="BP104" s="14" t="str">
        <f t="shared" si="69"/>
        <v>O1010004:11C/
O1010004_U11:6</v>
      </c>
      <c r="BQ104" s="14"/>
      <c r="BR104" s="14" t="str">
        <f t="shared" si="49"/>
        <v/>
      </c>
      <c r="BS104" s="14" t="str">
        <f t="shared" si="50"/>
        <v/>
      </c>
      <c r="BW104" s="31" t="str">
        <f t="shared" si="51"/>
        <v>11A</v>
      </c>
      <c r="BX104" s="31" t="str">
        <f t="shared" si="52"/>
        <v>11C</v>
      </c>
      <c r="BY104" s="31" t="str">
        <f t="shared" si="53"/>
        <v>1</v>
      </c>
      <c r="BZ104" s="31" t="str">
        <f t="shared" si="54"/>
        <v>2</v>
      </c>
      <c r="CA104" s="31" t="str">
        <f t="shared" si="55"/>
        <v/>
      </c>
      <c r="CB104" s="31" t="str">
        <f t="shared" si="56"/>
        <v>5</v>
      </c>
      <c r="CC104" s="31" t="str">
        <f t="shared" si="57"/>
        <v>6</v>
      </c>
      <c r="CD104" s="31" t="str">
        <f t="shared" si="58"/>
        <v/>
      </c>
      <c r="CE104" s="31" t="str">
        <f t="shared" si="59"/>
        <v/>
      </c>
      <c r="CF104" s="31" t="e">
        <f t="shared" ca="1" si="60"/>
        <v>#NAME?</v>
      </c>
      <c r="CG104" s="31" t="e">
        <f t="shared" ca="1" si="61"/>
        <v>#NAME?</v>
      </c>
      <c r="CH104" s="31" t="e">
        <f t="shared" ca="1" si="62"/>
        <v>#NAME?</v>
      </c>
      <c r="CI104" s="31" t="e">
        <f t="shared" ca="1" si="63"/>
        <v>#NAME?</v>
      </c>
    </row>
    <row r="105" spans="1:87" s="31" customFormat="1" ht="30" hidden="1" x14ac:dyDescent="0.25">
      <c r="A105" s="9" t="s">
        <v>6099</v>
      </c>
      <c r="B105" s="31" t="s">
        <v>772</v>
      </c>
      <c r="C105" s="31" t="s">
        <v>773</v>
      </c>
      <c r="E105" s="14" t="s">
        <v>212</v>
      </c>
      <c r="F105" s="31" t="s">
        <v>6100</v>
      </c>
      <c r="G105" s="31" t="str">
        <f t="shared" si="35"/>
        <v>Сигнал</v>
      </c>
      <c r="H105" s="31" t="s">
        <v>483</v>
      </c>
      <c r="I105" s="31" t="s">
        <v>4583</v>
      </c>
      <c r="J105" s="31" t="str">
        <f t="shared" si="65"/>
        <v>DCS_AI_01</v>
      </c>
      <c r="K105" s="14" t="s">
        <v>5866</v>
      </c>
      <c r="M105" s="31" t="s">
        <v>763</v>
      </c>
      <c r="N105" s="31" t="s">
        <v>113</v>
      </c>
      <c r="O105" s="31" t="s">
        <v>160</v>
      </c>
      <c r="P105" s="31" t="s">
        <v>131</v>
      </c>
      <c r="Q105" s="31" t="s">
        <v>82</v>
      </c>
      <c r="R105" s="31">
        <v>11</v>
      </c>
      <c r="S105" s="31">
        <v>12</v>
      </c>
      <c r="T105" s="31" t="s">
        <v>62</v>
      </c>
      <c r="U105" s="31" t="str">
        <f t="shared" si="64"/>
        <v>24</v>
      </c>
      <c r="V105" s="14" t="str">
        <f t="shared" si="66"/>
        <v>AVK 2,5 A, AVK 2,5 A</v>
      </c>
      <c r="W105" s="31" t="str">
        <f t="shared" si="38"/>
        <v>O1010004_U12</v>
      </c>
      <c r="X105" s="14" t="str">
        <f t="shared" si="39"/>
        <v>HD5542</v>
      </c>
      <c r="Y105" s="31" t="str">
        <f t="shared" si="40"/>
        <v>O1010004</v>
      </c>
      <c r="Z105" s="31" t="str">
        <f t="shared" si="41"/>
        <v>TUA711-AIO16</v>
      </c>
      <c r="AA105" s="14" t="str">
        <f t="shared" si="42"/>
        <v>17-SC-DCS-001/O1010004/ 17-MC-DCS-006</v>
      </c>
      <c r="AB105" s="31" t="s">
        <v>64</v>
      </c>
      <c r="AC105" s="31" t="s">
        <v>124</v>
      </c>
      <c r="AD105" s="31" t="s">
        <v>125</v>
      </c>
      <c r="AE105" s="31">
        <v>0</v>
      </c>
      <c r="AF105" s="31" t="s">
        <v>126</v>
      </c>
      <c r="AG105" s="31" t="s">
        <v>672</v>
      </c>
      <c r="AH105" s="31">
        <v>5</v>
      </c>
      <c r="AI105" s="31">
        <v>12</v>
      </c>
      <c r="AJ105" s="31" t="s">
        <v>128</v>
      </c>
      <c r="AK105" s="31">
        <f t="shared" si="67"/>
        <v>16</v>
      </c>
      <c r="AL105" s="31" t="s">
        <v>62</v>
      </c>
      <c r="AO105" s="31" t="s">
        <v>63</v>
      </c>
      <c r="AP105" s="31" t="s">
        <v>769</v>
      </c>
      <c r="AQ105" s="31" t="s">
        <v>5955</v>
      </c>
      <c r="AR105" s="31" t="s">
        <v>5716</v>
      </c>
      <c r="AS105" s="31" t="s">
        <v>207</v>
      </c>
      <c r="AT105" s="14" t="s">
        <v>5724</v>
      </c>
      <c r="AU105" s="31" t="s">
        <v>5858</v>
      </c>
      <c r="AX105" s="31" t="s">
        <v>5724</v>
      </c>
      <c r="BC105" s="31" t="s">
        <v>5744</v>
      </c>
      <c r="BD105" s="31" t="s">
        <v>5747</v>
      </c>
      <c r="BE105" s="31" t="s">
        <v>5746</v>
      </c>
      <c r="BK105" s="14" t="str">
        <f t="shared" si="44"/>
        <v>TS-Q-08:11/
O1010004_U12:3</v>
      </c>
      <c r="BL105" s="14" t="str">
        <f t="shared" si="45"/>
        <v>TS-Q-08:12/
O1010004_U12:4</v>
      </c>
      <c r="BM105" s="14" t="str">
        <f t="shared" si="46"/>
        <v/>
      </c>
      <c r="BN105" s="14"/>
      <c r="BO105" s="14" t="str">
        <f t="shared" si="68"/>
        <v>O1010004:12A/
O1010004_U12:5</v>
      </c>
      <c r="BP105" s="14" t="str">
        <f t="shared" si="69"/>
        <v>O1010004:12C/
O1010004_U12:6</v>
      </c>
      <c r="BQ105" s="14"/>
      <c r="BR105" s="14" t="str">
        <f t="shared" si="49"/>
        <v/>
      </c>
      <c r="BS105" s="14" t="str">
        <f t="shared" si="50"/>
        <v/>
      </c>
      <c r="BW105" s="31" t="str">
        <f t="shared" si="51"/>
        <v>12A</v>
      </c>
      <c r="BX105" s="31" t="str">
        <f t="shared" si="52"/>
        <v>12C</v>
      </c>
      <c r="BY105" s="31" t="str">
        <f t="shared" si="53"/>
        <v>3</v>
      </c>
      <c r="BZ105" s="31" t="str">
        <f t="shared" si="54"/>
        <v>4</v>
      </c>
      <c r="CA105" s="31" t="str">
        <f t="shared" si="55"/>
        <v/>
      </c>
      <c r="CB105" s="31" t="str">
        <f t="shared" si="56"/>
        <v>5</v>
      </c>
      <c r="CC105" s="31" t="str">
        <f t="shared" si="57"/>
        <v>6</v>
      </c>
      <c r="CD105" s="31" t="str">
        <f t="shared" si="58"/>
        <v/>
      </c>
      <c r="CE105" s="31" t="str">
        <f t="shared" si="59"/>
        <v/>
      </c>
      <c r="CF105" s="31" t="e">
        <f t="shared" ca="1" si="60"/>
        <v>#NAME?</v>
      </c>
      <c r="CG105" s="31" t="e">
        <f t="shared" ca="1" si="61"/>
        <v>#NAME?</v>
      </c>
      <c r="CH105" s="31" t="e">
        <f t="shared" ca="1" si="62"/>
        <v>#NAME?</v>
      </c>
      <c r="CI105" s="31" t="e">
        <f t="shared" ca="1" si="63"/>
        <v>#NAME?</v>
      </c>
    </row>
    <row r="106" spans="1:87" s="31" customFormat="1" ht="30" hidden="1" x14ac:dyDescent="0.25">
      <c r="A106" s="9" t="s">
        <v>6099</v>
      </c>
      <c r="B106" s="31" t="s">
        <v>720</v>
      </c>
      <c r="C106" s="31" t="s">
        <v>721</v>
      </c>
      <c r="E106" s="14" t="s">
        <v>212</v>
      </c>
      <c r="F106" s="31" t="s">
        <v>6100</v>
      </c>
      <c r="G106" s="31" t="str">
        <f t="shared" si="35"/>
        <v>Сигнал</v>
      </c>
      <c r="H106" s="31" t="s">
        <v>264</v>
      </c>
      <c r="I106" s="31" t="s">
        <v>4605</v>
      </c>
      <c r="J106" s="31" t="str">
        <f t="shared" si="65"/>
        <v>DCS_AI_01</v>
      </c>
      <c r="K106" s="14" t="s">
        <v>5866</v>
      </c>
      <c r="M106" s="31" t="s">
        <v>724</v>
      </c>
      <c r="N106" s="31" t="s">
        <v>107</v>
      </c>
      <c r="O106" s="31" t="s">
        <v>58</v>
      </c>
      <c r="P106" s="31" t="s">
        <v>390</v>
      </c>
      <c r="Q106" s="31" t="s">
        <v>460</v>
      </c>
      <c r="R106" s="31">
        <v>1</v>
      </c>
      <c r="S106" s="31">
        <v>2</v>
      </c>
      <c r="T106" s="31" t="s">
        <v>62</v>
      </c>
      <c r="U106" s="31" t="str">
        <f t="shared" si="64"/>
        <v>48</v>
      </c>
      <c r="V106" s="14" t="str">
        <f t="shared" si="66"/>
        <v>AVK 2,5 A, AVK 2,5 A</v>
      </c>
      <c r="W106" s="31" t="str">
        <f t="shared" si="38"/>
        <v>O1011001_U1</v>
      </c>
      <c r="X106" s="14" t="str">
        <f t="shared" si="39"/>
        <v>HD5542</v>
      </c>
      <c r="Y106" s="31" t="str">
        <f t="shared" si="40"/>
        <v>O1011001</v>
      </c>
      <c r="Z106" s="31" t="str">
        <f t="shared" si="41"/>
        <v>TUA711-AIO16</v>
      </c>
      <c r="AA106" s="14" t="str">
        <f t="shared" si="42"/>
        <v>17-SC-DCS-002/O1011001/ 17-MC-DCS-008</v>
      </c>
      <c r="AB106" s="31" t="s">
        <v>64</v>
      </c>
      <c r="AC106" s="31" t="s">
        <v>54</v>
      </c>
      <c r="AD106" s="31" t="s">
        <v>125</v>
      </c>
      <c r="AE106" s="31">
        <v>1</v>
      </c>
      <c r="AF106" s="31" t="s">
        <v>126</v>
      </c>
      <c r="AG106" s="31" t="s">
        <v>723</v>
      </c>
      <c r="AH106" s="31">
        <v>2</v>
      </c>
      <c r="AI106" s="31">
        <v>1</v>
      </c>
      <c r="AJ106" s="31" t="s">
        <v>128</v>
      </c>
      <c r="AK106" s="31">
        <f t="shared" si="67"/>
        <v>16</v>
      </c>
      <c r="AL106" s="31" t="s">
        <v>62</v>
      </c>
      <c r="AO106" s="31" t="s">
        <v>63</v>
      </c>
      <c r="AP106" s="31" t="s">
        <v>722</v>
      </c>
      <c r="AQ106" s="31" t="s">
        <v>5956</v>
      </c>
      <c r="AR106" s="31" t="s">
        <v>5716</v>
      </c>
      <c r="AS106" s="31" t="s">
        <v>725</v>
      </c>
      <c r="AT106" s="14" t="s">
        <v>5724</v>
      </c>
      <c r="AU106" s="31" t="s">
        <v>5858</v>
      </c>
      <c r="AX106" s="31" t="s">
        <v>5724</v>
      </c>
      <c r="BA106" s="31">
        <v>15</v>
      </c>
      <c r="BC106" s="31">
        <v>0</v>
      </c>
      <c r="BD106" s="31">
        <v>100</v>
      </c>
      <c r="BE106" s="31" t="s">
        <v>5736</v>
      </c>
      <c r="BK106" s="14" t="str">
        <f t="shared" si="44"/>
        <v>TS-O-02:1/
O1011001_U1:3</v>
      </c>
      <c r="BL106" s="14" t="str">
        <f t="shared" si="45"/>
        <v>TS-O-02:2/
O1011001_U1:4</v>
      </c>
      <c r="BM106" s="14" t="str">
        <f t="shared" si="46"/>
        <v/>
      </c>
      <c r="BN106" s="14"/>
      <c r="BO106" s="14" t="str">
        <f t="shared" si="68"/>
        <v>O1011001:1A/
O1011001_U1:5</v>
      </c>
      <c r="BP106" s="14" t="str">
        <f t="shared" si="69"/>
        <v>O1011001:1C/
O1011001_U1:6</v>
      </c>
      <c r="BQ106" s="14"/>
      <c r="BR106" s="14" t="str">
        <f t="shared" si="49"/>
        <v/>
      </c>
      <c r="BS106" s="14" t="str">
        <f t="shared" si="50"/>
        <v/>
      </c>
      <c r="BW106" s="31" t="str">
        <f t="shared" si="51"/>
        <v>1A</v>
      </c>
      <c r="BX106" s="31" t="str">
        <f t="shared" si="52"/>
        <v>1C</v>
      </c>
      <c r="BY106" s="31" t="str">
        <f t="shared" si="53"/>
        <v>3</v>
      </c>
      <c r="BZ106" s="31" t="str">
        <f t="shared" si="54"/>
        <v>4</v>
      </c>
      <c r="CA106" s="31" t="str">
        <f t="shared" si="55"/>
        <v/>
      </c>
      <c r="CB106" s="31" t="str">
        <f t="shared" si="56"/>
        <v>5</v>
      </c>
      <c r="CC106" s="31" t="str">
        <f t="shared" si="57"/>
        <v>6</v>
      </c>
      <c r="CD106" s="31" t="str">
        <f t="shared" si="58"/>
        <v/>
      </c>
      <c r="CE106" s="31" t="str">
        <f t="shared" si="59"/>
        <v/>
      </c>
      <c r="CF106" s="31" t="e">
        <f t="shared" ca="1" si="60"/>
        <v>#NAME?</v>
      </c>
      <c r="CG106" s="31" t="e">
        <f t="shared" ca="1" si="61"/>
        <v>#NAME?</v>
      </c>
      <c r="CH106" s="31" t="e">
        <f t="shared" ca="1" si="62"/>
        <v>#NAME?</v>
      </c>
      <c r="CI106" s="31" t="e">
        <f t="shared" ca="1" si="63"/>
        <v>#NAME?</v>
      </c>
    </row>
    <row r="107" spans="1:87" s="31" customFormat="1" ht="30" hidden="1" x14ac:dyDescent="0.25">
      <c r="A107" s="9" t="s">
        <v>4493</v>
      </c>
      <c r="B107" s="31" t="s">
        <v>720</v>
      </c>
      <c r="C107" s="31" t="s">
        <v>2591</v>
      </c>
      <c r="E107" s="14" t="s">
        <v>53</v>
      </c>
      <c r="G107" s="31" t="str">
        <f t="shared" si="35"/>
        <v>Сигнал</v>
      </c>
      <c r="H107" s="31" t="s">
        <v>2384</v>
      </c>
      <c r="I107" s="31" t="s">
        <v>4605</v>
      </c>
      <c r="J107" s="31" t="str">
        <f t="shared" si="65"/>
        <v>DCS_DI_01</v>
      </c>
      <c r="K107" s="14" t="s">
        <v>5866</v>
      </c>
      <c r="M107" s="31" t="s">
        <v>2592</v>
      </c>
      <c r="N107" s="31" t="s">
        <v>67</v>
      </c>
      <c r="O107" s="31" t="s">
        <v>58</v>
      </c>
      <c r="P107" s="31" t="s">
        <v>1686</v>
      </c>
      <c r="Q107" s="31" t="s">
        <v>1861</v>
      </c>
      <c r="R107" s="31">
        <v>1</v>
      </c>
      <c r="S107" s="31">
        <v>2</v>
      </c>
      <c r="T107" s="31" t="s">
        <v>62</v>
      </c>
      <c r="U107" s="31" t="str">
        <f t="shared" si="64"/>
        <v>2</v>
      </c>
      <c r="V107" s="14" t="str">
        <f t="shared" si="66"/>
        <v>AVK 2,5 A, AVK 2,5 A</v>
      </c>
      <c r="W107" s="31" t="str">
        <f t="shared" si="38"/>
        <v/>
      </c>
      <c r="X107" s="14" t="str">
        <f t="shared" si="39"/>
        <v/>
      </c>
      <c r="Y107" s="31" t="str">
        <f t="shared" si="40"/>
        <v>O1011114</v>
      </c>
      <c r="Z107" s="31" t="str">
        <f t="shared" si="41"/>
        <v>TUA711-DIR32</v>
      </c>
      <c r="AA107" s="14" t="str">
        <f t="shared" si="42"/>
        <v>17-SC-DCS-002/O1011114/ 17-MC-DCS-007</v>
      </c>
      <c r="AB107" s="31" t="s">
        <v>64</v>
      </c>
      <c r="AC107" s="31" t="s">
        <v>54</v>
      </c>
      <c r="AD107" s="31" t="s">
        <v>125</v>
      </c>
      <c r="AE107" s="31">
        <v>1</v>
      </c>
      <c r="AF107" s="31" t="s">
        <v>55</v>
      </c>
      <c r="AG107" s="31" t="s">
        <v>1723</v>
      </c>
      <c r="AH107" s="31">
        <v>15</v>
      </c>
      <c r="AI107" s="31">
        <v>12</v>
      </c>
      <c r="AJ107" s="31" t="s">
        <v>57</v>
      </c>
      <c r="AK107" s="31">
        <f t="shared" si="67"/>
        <v>32</v>
      </c>
      <c r="AL107" s="31" t="s">
        <v>62</v>
      </c>
      <c r="AO107" s="31" t="s">
        <v>63</v>
      </c>
      <c r="AP107" s="14" t="s">
        <v>722</v>
      </c>
      <c r="AQ107" s="14" t="s">
        <v>5853</v>
      </c>
      <c r="AR107" s="31" t="s">
        <v>5716</v>
      </c>
      <c r="AS107" s="31" t="s">
        <v>725</v>
      </c>
      <c r="AT107" s="14" t="s">
        <v>5724</v>
      </c>
      <c r="AU107" s="31" t="s">
        <v>5858</v>
      </c>
      <c r="AV107" s="31" t="s">
        <v>5805</v>
      </c>
      <c r="AW107" s="31" t="s">
        <v>5791</v>
      </c>
      <c r="AX107" s="31" t="s">
        <v>5724</v>
      </c>
      <c r="BK107" s="14" t="str">
        <f t="shared" si="44"/>
        <v/>
      </c>
      <c r="BL107" s="14" t="str">
        <f t="shared" si="45"/>
        <v/>
      </c>
      <c r="BM107" s="14" t="str">
        <f t="shared" si="46"/>
        <v/>
      </c>
      <c r="BN107" s="14"/>
      <c r="BO107" s="14" t="str">
        <f t="shared" si="68"/>
        <v/>
      </c>
      <c r="BP107" s="14" t="str">
        <f t="shared" si="69"/>
        <v/>
      </c>
      <c r="BQ107" s="14"/>
      <c r="BR107" s="14" t="str">
        <f t="shared" si="49"/>
        <v>TS-H-08:1/
O1011114:12A</v>
      </c>
      <c r="BS107" s="14" t="str">
        <f t="shared" si="50"/>
        <v>TS-H-08:2/
O1011114:12B</v>
      </c>
      <c r="BW107" s="31" t="str">
        <f t="shared" si="51"/>
        <v/>
      </c>
      <c r="BX107" s="31" t="str">
        <f t="shared" si="52"/>
        <v/>
      </c>
      <c r="BY107" s="31" t="str">
        <f t="shared" si="53"/>
        <v/>
      </c>
      <c r="BZ107" s="31" t="str">
        <f t="shared" si="54"/>
        <v/>
      </c>
      <c r="CA107" s="31" t="str">
        <f t="shared" si="55"/>
        <v/>
      </c>
      <c r="CB107" s="31" t="str">
        <f t="shared" si="56"/>
        <v/>
      </c>
      <c r="CC107" s="31" t="str">
        <f t="shared" si="57"/>
        <v/>
      </c>
      <c r="CD107" s="31" t="str">
        <f t="shared" si="58"/>
        <v>12A</v>
      </c>
      <c r="CE107" s="31" t="e">
        <f t="shared" ca="1" si="59"/>
        <v>#NAME?</v>
      </c>
      <c r="CF107" s="31" t="e">
        <f t="shared" ca="1" si="60"/>
        <v>#NAME?</v>
      </c>
      <c r="CG107" s="31" t="e">
        <f t="shared" ca="1" si="61"/>
        <v>#NAME?</v>
      </c>
      <c r="CH107" s="31" t="e">
        <f t="shared" ca="1" si="62"/>
        <v>#NAME?</v>
      </c>
      <c r="CI107" s="31" t="e">
        <f t="shared" ca="1" si="63"/>
        <v>#NAME?</v>
      </c>
    </row>
    <row r="108" spans="1:87" s="31" customFormat="1" ht="45" hidden="1" x14ac:dyDescent="0.25">
      <c r="A108" s="9" t="s">
        <v>6099</v>
      </c>
      <c r="B108" s="31" t="s">
        <v>5389</v>
      </c>
      <c r="C108" s="31" t="s">
        <v>5388</v>
      </c>
      <c r="E108" s="14" t="s">
        <v>212</v>
      </c>
      <c r="F108" s="14" t="s">
        <v>6102</v>
      </c>
      <c r="G108" s="31" t="str">
        <f t="shared" si="35"/>
        <v>Сигнал</v>
      </c>
      <c r="H108" s="31" t="s">
        <v>5390</v>
      </c>
      <c r="J108" s="31" t="str">
        <f t="shared" si="65"/>
        <v>DCS_AI_01</v>
      </c>
      <c r="K108" s="14"/>
      <c r="M108" s="31" t="s">
        <v>490</v>
      </c>
      <c r="N108" s="31" t="s">
        <v>107</v>
      </c>
      <c r="O108" s="31" t="s">
        <v>820</v>
      </c>
      <c r="P108" s="31" t="s">
        <v>131</v>
      </c>
      <c r="Q108" s="31" t="s">
        <v>460</v>
      </c>
      <c r="R108" s="31">
        <v>39</v>
      </c>
      <c r="S108" s="31">
        <v>40</v>
      </c>
      <c r="U108" s="31" t="str">
        <f t="shared" si="64"/>
        <v>48</v>
      </c>
      <c r="V108" s="14" t="str">
        <f t="shared" si="66"/>
        <v>AVK 2,5 A, AVK 2,5 A</v>
      </c>
      <c r="W108" s="31" t="str">
        <f t="shared" si="38"/>
        <v>O1011000_U6</v>
      </c>
      <c r="X108" s="14" t="str">
        <f t="shared" si="39"/>
        <v>HD5542</v>
      </c>
      <c r="Y108" s="31" t="str">
        <f t="shared" si="40"/>
        <v>O1011000</v>
      </c>
      <c r="Z108" s="31" t="str">
        <f t="shared" si="41"/>
        <v>TUA711-AIO16</v>
      </c>
      <c r="AA108" s="14" t="str">
        <f t="shared" si="42"/>
        <v>17-SC-DCS-002/O1011000/ 17-MC-DCS-006</v>
      </c>
      <c r="AB108" s="31" t="s">
        <v>64</v>
      </c>
      <c r="AC108" s="31" t="s">
        <v>54</v>
      </c>
      <c r="AD108" s="31" t="s">
        <v>125</v>
      </c>
      <c r="AE108" s="31">
        <v>1</v>
      </c>
      <c r="AF108" s="31" t="s">
        <v>126</v>
      </c>
      <c r="AG108" s="31" t="s">
        <v>465</v>
      </c>
      <c r="AH108" s="31">
        <v>1</v>
      </c>
      <c r="AI108" s="31">
        <v>6</v>
      </c>
      <c r="AJ108" s="31" t="s">
        <v>128</v>
      </c>
      <c r="AK108" s="31">
        <f t="shared" si="67"/>
        <v>16</v>
      </c>
      <c r="AL108" s="31" t="s">
        <v>62</v>
      </c>
      <c r="AO108" s="31" t="s">
        <v>63</v>
      </c>
      <c r="AP108" s="31" t="s">
        <v>5391</v>
      </c>
      <c r="AQ108" s="31" t="s">
        <v>5957</v>
      </c>
      <c r="AR108" s="31" t="s">
        <v>5716</v>
      </c>
      <c r="AS108" s="31" t="s">
        <v>5721</v>
      </c>
      <c r="AT108" s="14" t="s">
        <v>5724</v>
      </c>
      <c r="BD108" s="31">
        <v>14</v>
      </c>
      <c r="BK108" s="14" t="str">
        <f t="shared" si="44"/>
        <v>TS-O-02:39/
O1011000_U6:3</v>
      </c>
      <c r="BL108" s="14" t="str">
        <f t="shared" si="45"/>
        <v>TS-O-02:40/
O1011000_U6:4</v>
      </c>
      <c r="BM108" s="14" t="str">
        <f t="shared" si="46"/>
        <v/>
      </c>
      <c r="BN108" s="14"/>
      <c r="BO108" s="14" t="str">
        <f t="shared" si="68"/>
        <v>O1011000:6A/
O1011000_U6:5</v>
      </c>
      <c r="BP108" s="14" t="str">
        <f t="shared" si="69"/>
        <v>O1011000:6C/
O1011000_U6:6</v>
      </c>
      <c r="BQ108" s="14"/>
      <c r="BR108" s="14" t="str">
        <f t="shared" si="49"/>
        <v/>
      </c>
      <c r="BS108" s="14" t="str">
        <f t="shared" si="50"/>
        <v/>
      </c>
      <c r="BW108" s="31" t="str">
        <f t="shared" si="51"/>
        <v>6A</v>
      </c>
      <c r="BX108" s="31" t="str">
        <f t="shared" si="52"/>
        <v>6C</v>
      </c>
      <c r="BY108" s="31" t="str">
        <f t="shared" si="53"/>
        <v>3</v>
      </c>
      <c r="BZ108" s="31" t="str">
        <f t="shared" si="54"/>
        <v>4</v>
      </c>
      <c r="CA108" s="31" t="str">
        <f t="shared" si="55"/>
        <v/>
      </c>
      <c r="CB108" s="31" t="str">
        <f t="shared" si="56"/>
        <v>5</v>
      </c>
      <c r="CC108" s="31" t="str">
        <f t="shared" si="57"/>
        <v>6</v>
      </c>
      <c r="CD108" s="31" t="str">
        <f t="shared" si="58"/>
        <v/>
      </c>
      <c r="CE108" s="31" t="str">
        <f t="shared" si="59"/>
        <v/>
      </c>
      <c r="CF108" s="31" t="e">
        <f t="shared" ca="1" si="60"/>
        <v>#NAME?</v>
      </c>
      <c r="CG108" s="31" t="e">
        <f t="shared" ca="1" si="61"/>
        <v>#NAME?</v>
      </c>
      <c r="CH108" s="31" t="e">
        <f t="shared" ca="1" si="62"/>
        <v>#NAME?</v>
      </c>
      <c r="CI108" s="31" t="e">
        <f t="shared" ca="1" si="63"/>
        <v>#NAME?</v>
      </c>
    </row>
    <row r="109" spans="1:87" s="31" customFormat="1" ht="45" hidden="1" x14ac:dyDescent="0.25">
      <c r="A109" s="9" t="s">
        <v>6099</v>
      </c>
      <c r="B109" s="31" t="s">
        <v>5392</v>
      </c>
      <c r="C109" s="31" t="s">
        <v>5392</v>
      </c>
      <c r="E109" s="14" t="s">
        <v>835</v>
      </c>
      <c r="F109" s="14" t="s">
        <v>6102</v>
      </c>
      <c r="G109" s="31" t="str">
        <f t="shared" si="35"/>
        <v>Сигнал</v>
      </c>
      <c r="J109" s="31" t="str">
        <f t="shared" si="65"/>
        <v>DCS_AI_03</v>
      </c>
      <c r="K109" s="14"/>
      <c r="M109" s="31" t="s">
        <v>622</v>
      </c>
      <c r="N109" s="31" t="s">
        <v>113</v>
      </c>
      <c r="O109" s="31" t="s">
        <v>182</v>
      </c>
      <c r="P109" s="31" t="s">
        <v>131</v>
      </c>
      <c r="Q109" s="31" t="s">
        <v>623</v>
      </c>
      <c r="R109" s="31">
        <v>19</v>
      </c>
      <c r="S109" s="31">
        <v>20</v>
      </c>
      <c r="U109" s="31" t="str">
        <f t="shared" si="64"/>
        <v>24</v>
      </c>
      <c r="V109" s="14" t="str">
        <f t="shared" si="66"/>
        <v>AVK 2,5 A, AVK 2,5 A</v>
      </c>
      <c r="W109" s="31" t="str">
        <f t="shared" si="38"/>
        <v>O1010007_U12</v>
      </c>
      <c r="X109" s="14" t="str">
        <f t="shared" si="39"/>
        <v>HD5542</v>
      </c>
      <c r="Y109" s="31" t="str">
        <f t="shared" si="40"/>
        <v>O1010007</v>
      </c>
      <c r="Z109" s="31" t="str">
        <f t="shared" si="41"/>
        <v>TUA711-AIO16</v>
      </c>
      <c r="AA109" s="14" t="str">
        <f t="shared" si="42"/>
        <v>17-SC-DCS-001/O1010007/ 17-MC-DCS-006</v>
      </c>
      <c r="AB109" s="31" t="s">
        <v>64</v>
      </c>
      <c r="AC109" s="31" t="s">
        <v>124</v>
      </c>
      <c r="AD109" s="31" t="s">
        <v>125</v>
      </c>
      <c r="AE109" s="31">
        <v>0</v>
      </c>
      <c r="AF109" s="31" t="s">
        <v>126</v>
      </c>
      <c r="AG109" s="31" t="s">
        <v>621</v>
      </c>
      <c r="AH109" s="31">
        <v>8</v>
      </c>
      <c r="AI109" s="31">
        <v>12</v>
      </c>
      <c r="AJ109" s="31" t="s">
        <v>128</v>
      </c>
      <c r="AK109" s="31">
        <f t="shared" si="67"/>
        <v>16</v>
      </c>
      <c r="AL109" s="31" t="s">
        <v>62</v>
      </c>
      <c r="AO109" s="31" t="s">
        <v>63</v>
      </c>
      <c r="AP109" s="31" t="s">
        <v>620</v>
      </c>
      <c r="AQ109" s="31" t="s">
        <v>5952</v>
      </c>
      <c r="AR109" s="31" t="s">
        <v>5716</v>
      </c>
      <c r="AS109" s="31" t="s">
        <v>207</v>
      </c>
      <c r="AT109" s="14" t="s">
        <v>5724</v>
      </c>
      <c r="BC109" s="31">
        <v>0</v>
      </c>
      <c r="BD109" s="31">
        <v>100</v>
      </c>
      <c r="BK109" s="14" t="str">
        <f t="shared" si="44"/>
        <v>TS-R-05:19/
O1010007_U12:1</v>
      </c>
      <c r="BL109" s="14" t="str">
        <f t="shared" si="45"/>
        <v>TS-R-05:20/
O1010007_U12:2</v>
      </c>
      <c r="BM109" s="14" t="str">
        <f t="shared" si="46"/>
        <v/>
      </c>
      <c r="BN109" s="14"/>
      <c r="BO109" s="14" t="str">
        <f t="shared" si="68"/>
        <v>O1010007:12A/
O1010007_U12:5</v>
      </c>
      <c r="BP109" s="14" t="str">
        <f t="shared" si="69"/>
        <v>O1010007:12C/
O1010007_U12:6</v>
      </c>
      <c r="BQ109" s="14"/>
      <c r="BR109" s="14" t="str">
        <f t="shared" si="49"/>
        <v/>
      </c>
      <c r="BS109" s="14" t="str">
        <f t="shared" si="50"/>
        <v/>
      </c>
      <c r="BW109" s="31" t="str">
        <f t="shared" si="51"/>
        <v>12A</v>
      </c>
      <c r="BX109" s="31" t="str">
        <f t="shared" si="52"/>
        <v>12C</v>
      </c>
      <c r="BY109" s="31" t="str">
        <f t="shared" si="53"/>
        <v>1</v>
      </c>
      <c r="BZ109" s="31" t="str">
        <f t="shared" si="54"/>
        <v>2</v>
      </c>
      <c r="CA109" s="31" t="str">
        <f t="shared" si="55"/>
        <v/>
      </c>
      <c r="CB109" s="31" t="str">
        <f t="shared" si="56"/>
        <v>5</v>
      </c>
      <c r="CC109" s="31" t="str">
        <f t="shared" si="57"/>
        <v>6</v>
      </c>
      <c r="CD109" s="31" t="str">
        <f t="shared" si="58"/>
        <v/>
      </c>
      <c r="CE109" s="31" t="str">
        <f t="shared" si="59"/>
        <v/>
      </c>
      <c r="CF109" s="31" t="e">
        <f t="shared" ca="1" si="60"/>
        <v>#NAME?</v>
      </c>
      <c r="CG109" s="31" t="e">
        <f t="shared" ca="1" si="61"/>
        <v>#NAME?</v>
      </c>
      <c r="CH109" s="31" t="e">
        <f t="shared" ca="1" si="62"/>
        <v>#NAME?</v>
      </c>
      <c r="CI109" s="31" t="e">
        <f t="shared" ca="1" si="63"/>
        <v>#NAME?</v>
      </c>
    </row>
    <row r="110" spans="1:87" s="31" customFormat="1" ht="45" hidden="1" x14ac:dyDescent="0.25">
      <c r="A110" s="9" t="s">
        <v>6099</v>
      </c>
      <c r="B110" s="31" t="s">
        <v>5395</v>
      </c>
      <c r="C110" s="31" t="s">
        <v>5395</v>
      </c>
      <c r="E110" s="14" t="s">
        <v>835</v>
      </c>
      <c r="F110" s="14" t="s">
        <v>6102</v>
      </c>
      <c r="G110" s="31" t="str">
        <f t="shared" si="35"/>
        <v>Сигнал</v>
      </c>
      <c r="J110" s="31" t="str">
        <f t="shared" si="65"/>
        <v>DCS_AI_03</v>
      </c>
      <c r="K110" s="14" t="s">
        <v>5866</v>
      </c>
      <c r="M110" s="31" t="s">
        <v>763</v>
      </c>
      <c r="N110" s="31" t="s">
        <v>113</v>
      </c>
      <c r="O110" s="31" t="s">
        <v>165</v>
      </c>
      <c r="P110" s="31" t="s">
        <v>131</v>
      </c>
      <c r="Q110" s="31" t="s">
        <v>82</v>
      </c>
      <c r="R110" s="31">
        <v>13</v>
      </c>
      <c r="S110" s="31">
        <v>14</v>
      </c>
      <c r="U110" s="31" t="str">
        <f t="shared" si="64"/>
        <v>24</v>
      </c>
      <c r="V110" s="14" t="str">
        <f t="shared" si="66"/>
        <v>AVK 2,5 A, AVK 2,5 A</v>
      </c>
      <c r="W110" s="31" t="str">
        <f t="shared" si="38"/>
        <v>O1010006_U16</v>
      </c>
      <c r="X110" s="14" t="str">
        <f t="shared" si="39"/>
        <v>HD5542</v>
      </c>
      <c r="Y110" s="31" t="str">
        <f t="shared" si="40"/>
        <v>O1010006</v>
      </c>
      <c r="Z110" s="31" t="str">
        <f t="shared" si="41"/>
        <v>TUA711-AIO16</v>
      </c>
      <c r="AA110" s="14" t="str">
        <f t="shared" si="42"/>
        <v>17-SC-DCS-001/O1010006/ 17-MC-DCS-006</v>
      </c>
      <c r="AB110" s="31" t="s">
        <v>64</v>
      </c>
      <c r="AC110" s="31" t="s">
        <v>124</v>
      </c>
      <c r="AD110" s="31" t="s">
        <v>125</v>
      </c>
      <c r="AE110" s="31">
        <v>0</v>
      </c>
      <c r="AF110" s="31" t="s">
        <v>126</v>
      </c>
      <c r="AG110" s="31" t="s">
        <v>659</v>
      </c>
      <c r="AH110" s="31">
        <v>7</v>
      </c>
      <c r="AI110" s="31">
        <v>16</v>
      </c>
      <c r="AJ110" s="31" t="s">
        <v>128</v>
      </c>
      <c r="AK110" s="31">
        <f t="shared" si="67"/>
        <v>16</v>
      </c>
      <c r="AL110" s="31" t="s">
        <v>62</v>
      </c>
      <c r="AO110" s="31" t="s">
        <v>63</v>
      </c>
      <c r="AP110" s="31" t="s">
        <v>771</v>
      </c>
      <c r="AQ110" s="31" t="s">
        <v>5953</v>
      </c>
      <c r="AR110" s="31" t="s">
        <v>5716</v>
      </c>
      <c r="AS110" s="31" t="s">
        <v>207</v>
      </c>
      <c r="AT110" s="14" t="s">
        <v>5724</v>
      </c>
      <c r="AU110" s="31" t="s">
        <v>5858</v>
      </c>
      <c r="AX110" s="31" t="s">
        <v>5724</v>
      </c>
      <c r="BC110" s="31">
        <v>0</v>
      </c>
      <c r="BD110" s="31">
        <v>25</v>
      </c>
      <c r="BE110" s="31" t="s">
        <v>5734</v>
      </c>
      <c r="BK110" s="14" t="str">
        <f t="shared" si="44"/>
        <v>TS-Q-08:13/
O1010006_U16:1</v>
      </c>
      <c r="BL110" s="14" t="str">
        <f t="shared" si="45"/>
        <v>TS-Q-08:14/
O1010006_U16:2</v>
      </c>
      <c r="BM110" s="14" t="str">
        <f t="shared" si="46"/>
        <v/>
      </c>
      <c r="BN110" s="14"/>
      <c r="BO110" s="14" t="str">
        <f t="shared" si="68"/>
        <v>O1010006:16A/
O1010006_U16:5</v>
      </c>
      <c r="BP110" s="14" t="str">
        <f t="shared" si="69"/>
        <v>O1010006:16C/
O1010006_U16:6</v>
      </c>
      <c r="BQ110" s="14"/>
      <c r="BR110" s="14" t="str">
        <f t="shared" si="49"/>
        <v/>
      </c>
      <c r="BS110" s="14" t="str">
        <f t="shared" si="50"/>
        <v/>
      </c>
      <c r="BW110" s="31" t="str">
        <f t="shared" si="51"/>
        <v>16A</v>
      </c>
      <c r="BX110" s="31" t="str">
        <f t="shared" si="52"/>
        <v>16C</v>
      </c>
      <c r="BY110" s="31" t="str">
        <f t="shared" si="53"/>
        <v>1</v>
      </c>
      <c r="BZ110" s="31" t="str">
        <f t="shared" si="54"/>
        <v>2</v>
      </c>
      <c r="CA110" s="31" t="str">
        <f t="shared" si="55"/>
        <v/>
      </c>
      <c r="CB110" s="31" t="str">
        <f t="shared" si="56"/>
        <v>5</v>
      </c>
      <c r="CC110" s="31" t="str">
        <f t="shared" si="57"/>
        <v>6</v>
      </c>
      <c r="CD110" s="31" t="str">
        <f t="shared" si="58"/>
        <v/>
      </c>
      <c r="CE110" s="31" t="str">
        <f t="shared" si="59"/>
        <v/>
      </c>
      <c r="CF110" s="31" t="e">
        <f t="shared" ca="1" si="60"/>
        <v>#NAME?</v>
      </c>
      <c r="CG110" s="31" t="e">
        <f t="shared" ca="1" si="61"/>
        <v>#NAME?</v>
      </c>
      <c r="CH110" s="31" t="e">
        <f t="shared" ca="1" si="62"/>
        <v>#NAME?</v>
      </c>
      <c r="CI110" s="31" t="e">
        <f t="shared" ca="1" si="63"/>
        <v>#NAME?</v>
      </c>
    </row>
    <row r="111" spans="1:87" s="31" customFormat="1" ht="30" hidden="1" x14ac:dyDescent="0.25">
      <c r="A111" s="9" t="s">
        <v>5383</v>
      </c>
      <c r="B111" s="31" t="s">
        <v>5393</v>
      </c>
      <c r="C111" s="31" t="s">
        <v>5393</v>
      </c>
      <c r="E111" s="14" t="s">
        <v>53</v>
      </c>
      <c r="F111" s="31" t="s">
        <v>5417</v>
      </c>
      <c r="G111" s="31" t="str">
        <f t="shared" si="35"/>
        <v>Сигнал</v>
      </c>
      <c r="J111" s="31" t="str">
        <f t="shared" si="65"/>
        <v>DCS_DI_01</v>
      </c>
      <c r="K111" s="14"/>
      <c r="M111" s="31" t="s">
        <v>1859</v>
      </c>
      <c r="N111" s="31" t="s">
        <v>100</v>
      </c>
      <c r="O111" s="31" t="s">
        <v>145</v>
      </c>
      <c r="P111" s="31" t="s">
        <v>1686</v>
      </c>
      <c r="Q111" s="31" t="s">
        <v>5415</v>
      </c>
      <c r="R111" s="31">
        <v>5</v>
      </c>
      <c r="S111" s="31">
        <v>6</v>
      </c>
      <c r="U111" s="31" t="str">
        <f t="shared" si="64"/>
        <v>12</v>
      </c>
      <c r="V111" s="14" t="str">
        <f t="shared" si="66"/>
        <v>AVK 2,5 A, AVK 2,5 A</v>
      </c>
      <c r="W111" s="31" t="str">
        <f t="shared" si="38"/>
        <v/>
      </c>
      <c r="X111" s="14" t="str">
        <f t="shared" si="39"/>
        <v/>
      </c>
      <c r="Y111" s="31" t="str">
        <f t="shared" si="40"/>
        <v>O1011114</v>
      </c>
      <c r="Z111" s="31" t="str">
        <f t="shared" si="41"/>
        <v>TUA711-DIR32</v>
      </c>
      <c r="AA111" s="14" t="str">
        <f t="shared" si="42"/>
        <v>17-SC-DCS-002/O1011114/ 17-MC-DCS-007</v>
      </c>
      <c r="AB111" s="31" t="s">
        <v>64</v>
      </c>
      <c r="AC111" s="31" t="s">
        <v>54</v>
      </c>
      <c r="AD111" s="31" t="s">
        <v>125</v>
      </c>
      <c r="AE111" s="31">
        <v>1</v>
      </c>
      <c r="AF111" s="31" t="s">
        <v>55</v>
      </c>
      <c r="AG111" s="31" t="s">
        <v>1723</v>
      </c>
      <c r="AH111" s="31">
        <v>15</v>
      </c>
      <c r="AI111" s="31">
        <v>15</v>
      </c>
      <c r="AJ111" s="31" t="s">
        <v>57</v>
      </c>
      <c r="AK111" s="31">
        <f t="shared" si="67"/>
        <v>32</v>
      </c>
      <c r="AL111" s="31" t="s">
        <v>62</v>
      </c>
      <c r="AO111" s="31" t="s">
        <v>63</v>
      </c>
      <c r="AP111" s="31" t="s">
        <v>620</v>
      </c>
      <c r="AQ111" s="14" t="s">
        <v>5386</v>
      </c>
      <c r="AR111" s="31" t="s">
        <v>5716</v>
      </c>
      <c r="AS111" s="31" t="s">
        <v>207</v>
      </c>
      <c r="AT111" s="14" t="s">
        <v>5724</v>
      </c>
      <c r="AV111" s="31" t="s">
        <v>5831</v>
      </c>
      <c r="AW111" s="31" t="s">
        <v>5791</v>
      </c>
      <c r="BK111" s="14" t="str">
        <f t="shared" si="44"/>
        <v/>
      </c>
      <c r="BL111" s="14" t="str">
        <f t="shared" si="45"/>
        <v/>
      </c>
      <c r="BM111" s="14" t="str">
        <f t="shared" si="46"/>
        <v/>
      </c>
      <c r="BN111" s="14"/>
      <c r="BO111" s="14" t="str">
        <f t="shared" si="68"/>
        <v/>
      </c>
      <c r="BP111" s="14" t="str">
        <f t="shared" si="69"/>
        <v/>
      </c>
      <c r="BQ111" s="14"/>
      <c r="BR111" s="14" t="str">
        <f t="shared" si="49"/>
        <v>TS-F-18:5/
O1011114:15A</v>
      </c>
      <c r="BS111" s="14" t="str">
        <f t="shared" si="50"/>
        <v>TS-F-18:6/
O1011114:15B</v>
      </c>
      <c r="BW111" s="31" t="str">
        <f t="shared" si="51"/>
        <v/>
      </c>
      <c r="BX111" s="31" t="str">
        <f t="shared" si="52"/>
        <v/>
      </c>
      <c r="BY111" s="31" t="str">
        <f t="shared" si="53"/>
        <v/>
      </c>
      <c r="BZ111" s="31" t="str">
        <f t="shared" si="54"/>
        <v/>
      </c>
      <c r="CA111" s="31" t="str">
        <f t="shared" si="55"/>
        <v/>
      </c>
      <c r="CB111" s="31" t="str">
        <f t="shared" si="56"/>
        <v/>
      </c>
      <c r="CC111" s="31" t="str">
        <f t="shared" si="57"/>
        <v/>
      </c>
      <c r="CD111" s="31" t="str">
        <f t="shared" si="58"/>
        <v>15A</v>
      </c>
      <c r="CE111" s="31" t="e">
        <f t="shared" ca="1" si="59"/>
        <v>#NAME?</v>
      </c>
      <c r="CF111" s="31" t="e">
        <f t="shared" ca="1" si="60"/>
        <v>#NAME?</v>
      </c>
      <c r="CG111" s="31" t="e">
        <f t="shared" ca="1" si="61"/>
        <v>#NAME?</v>
      </c>
      <c r="CH111" s="31" t="e">
        <f t="shared" ca="1" si="62"/>
        <v>#NAME?</v>
      </c>
      <c r="CI111" s="31" t="e">
        <f t="shared" ca="1" si="63"/>
        <v>#NAME?</v>
      </c>
    </row>
    <row r="112" spans="1:87" s="31" customFormat="1" ht="30" hidden="1" x14ac:dyDescent="0.25">
      <c r="A112" s="9" t="s">
        <v>4493</v>
      </c>
      <c r="B112" s="31" t="s">
        <v>4281</v>
      </c>
      <c r="C112" s="31" t="s">
        <v>4282</v>
      </c>
      <c r="E112" s="14" t="s">
        <v>53</v>
      </c>
      <c r="G112" s="31" t="str">
        <f t="shared" si="35"/>
        <v>Сигнал</v>
      </c>
      <c r="H112" s="31" t="s">
        <v>4287</v>
      </c>
      <c r="I112" s="31" t="s">
        <v>4582</v>
      </c>
      <c r="J112" s="31" t="str">
        <f t="shared" si="65"/>
        <v>DCS_DI_01</v>
      </c>
      <c r="K112" s="14" t="s">
        <v>5867</v>
      </c>
      <c r="M112" s="31" t="s">
        <v>4285</v>
      </c>
      <c r="N112" s="31" t="s">
        <v>113</v>
      </c>
      <c r="O112" s="31" t="s">
        <v>58</v>
      </c>
      <c r="P112" s="31" t="s">
        <v>1686</v>
      </c>
      <c r="Q112" s="31" t="s">
        <v>4286</v>
      </c>
      <c r="R112" s="31">
        <v>1</v>
      </c>
      <c r="S112" s="31">
        <v>2</v>
      </c>
      <c r="T112" s="31" t="s">
        <v>62</v>
      </c>
      <c r="U112" s="31" t="str">
        <f t="shared" si="64"/>
        <v>24</v>
      </c>
      <c r="V112" s="14" t="str">
        <f t="shared" si="66"/>
        <v>AVK 2,5 A, AVK 2,5 A</v>
      </c>
      <c r="W112" s="31" t="str">
        <f t="shared" si="38"/>
        <v/>
      </c>
      <c r="X112" s="14" t="str">
        <f t="shared" si="39"/>
        <v/>
      </c>
      <c r="Y112" s="31" t="str">
        <f t="shared" si="40"/>
        <v>O1011113</v>
      </c>
      <c r="Z112" s="31" t="str">
        <f t="shared" si="41"/>
        <v>TUA711-DIR32</v>
      </c>
      <c r="AA112" s="14" t="str">
        <f t="shared" si="42"/>
        <v>17-SC-DCS-002/O1011113/ 17-MC-DCS-007</v>
      </c>
      <c r="AB112" s="31" t="s">
        <v>64</v>
      </c>
      <c r="AC112" s="31" t="s">
        <v>54</v>
      </c>
      <c r="AD112" s="31" t="s">
        <v>125</v>
      </c>
      <c r="AE112" s="31">
        <v>1</v>
      </c>
      <c r="AF112" s="31" t="s">
        <v>55</v>
      </c>
      <c r="AG112" s="31" t="s">
        <v>1684</v>
      </c>
      <c r="AH112" s="31">
        <v>14</v>
      </c>
      <c r="AI112" s="31">
        <v>12</v>
      </c>
      <c r="AJ112" s="31" t="s">
        <v>57</v>
      </c>
      <c r="AK112" s="31">
        <f t="shared" si="67"/>
        <v>32</v>
      </c>
      <c r="AL112" s="31" t="s">
        <v>62</v>
      </c>
      <c r="AO112" s="31" t="s">
        <v>63</v>
      </c>
      <c r="AP112" s="31" t="s">
        <v>4284</v>
      </c>
      <c r="AQ112" s="14" t="s">
        <v>4283</v>
      </c>
      <c r="AR112" s="31" t="s">
        <v>5716</v>
      </c>
      <c r="AS112" s="31" t="s">
        <v>207</v>
      </c>
      <c r="AT112" s="14" t="s">
        <v>5724</v>
      </c>
      <c r="AU112" s="31" t="s">
        <v>5859</v>
      </c>
      <c r="AV112" s="31" t="s">
        <v>5803</v>
      </c>
      <c r="AW112" s="31" t="s">
        <v>5804</v>
      </c>
      <c r="AX112" s="31" t="s">
        <v>5724</v>
      </c>
      <c r="BK112" s="14" t="str">
        <f t="shared" si="44"/>
        <v/>
      </c>
      <c r="BL112" s="14" t="str">
        <f t="shared" si="45"/>
        <v/>
      </c>
      <c r="BM112" s="14" t="str">
        <f t="shared" si="46"/>
        <v/>
      </c>
      <c r="BN112" s="14"/>
      <c r="BO112" s="14" t="str">
        <f t="shared" si="68"/>
        <v/>
      </c>
      <c r="BP112" s="14" t="str">
        <f t="shared" si="69"/>
        <v/>
      </c>
      <c r="BQ112" s="14"/>
      <c r="BR112" s="14" t="str">
        <f t="shared" si="49"/>
        <v>TS-F-10:1/
O1011113:12A</v>
      </c>
      <c r="BS112" s="14" t="str">
        <f t="shared" si="50"/>
        <v>TS-F-10:2/
O1011113:12B</v>
      </c>
      <c r="BW112" s="31" t="str">
        <f t="shared" si="51"/>
        <v/>
      </c>
      <c r="BX112" s="31" t="str">
        <f t="shared" si="52"/>
        <v/>
      </c>
      <c r="BY112" s="31" t="str">
        <f t="shared" si="53"/>
        <v/>
      </c>
      <c r="BZ112" s="31" t="str">
        <f t="shared" si="54"/>
        <v/>
      </c>
      <c r="CA112" s="31" t="str">
        <f t="shared" si="55"/>
        <v/>
      </c>
      <c r="CB112" s="31" t="str">
        <f t="shared" si="56"/>
        <v/>
      </c>
      <c r="CC112" s="31" t="str">
        <f t="shared" si="57"/>
        <v/>
      </c>
      <c r="CD112" s="31" t="str">
        <f t="shared" si="58"/>
        <v>12A</v>
      </c>
      <c r="CE112" s="31" t="e">
        <f t="shared" ca="1" si="59"/>
        <v>#NAME?</v>
      </c>
      <c r="CF112" s="31" t="e">
        <f t="shared" ca="1" si="60"/>
        <v>#NAME?</v>
      </c>
      <c r="CG112" s="31" t="e">
        <f t="shared" ca="1" si="61"/>
        <v>#NAME?</v>
      </c>
      <c r="CH112" s="31" t="e">
        <f t="shared" ca="1" si="62"/>
        <v>#NAME?</v>
      </c>
      <c r="CI112" s="31" t="e">
        <f t="shared" ca="1" si="63"/>
        <v>#NAME?</v>
      </c>
    </row>
    <row r="113" spans="1:87" s="31" customFormat="1" ht="30" hidden="1" x14ac:dyDescent="0.25">
      <c r="A113" s="9" t="s">
        <v>4493</v>
      </c>
      <c r="B113" s="31" t="s">
        <v>4288</v>
      </c>
      <c r="C113" s="31" t="s">
        <v>4289</v>
      </c>
      <c r="E113" s="14" t="s">
        <v>53</v>
      </c>
      <c r="G113" s="31" t="str">
        <f t="shared" si="35"/>
        <v>Сигнал</v>
      </c>
      <c r="H113" s="31" t="s">
        <v>4287</v>
      </c>
      <c r="I113" s="31" t="s">
        <v>4582</v>
      </c>
      <c r="J113" s="31" t="str">
        <f t="shared" si="65"/>
        <v>DCS_DI_01</v>
      </c>
      <c r="K113" s="14" t="s">
        <v>5867</v>
      </c>
      <c r="M113" s="31" t="s">
        <v>4285</v>
      </c>
      <c r="N113" s="31" t="s">
        <v>113</v>
      </c>
      <c r="O113" s="31" t="s">
        <v>103</v>
      </c>
      <c r="P113" s="31" t="s">
        <v>1686</v>
      </c>
      <c r="Q113" s="31" t="s">
        <v>4286</v>
      </c>
      <c r="R113" s="31">
        <v>3</v>
      </c>
      <c r="S113" s="31">
        <v>4</v>
      </c>
      <c r="T113" s="31" t="s">
        <v>62</v>
      </c>
      <c r="U113" s="31" t="str">
        <f t="shared" si="64"/>
        <v>24</v>
      </c>
      <c r="V113" s="14" t="str">
        <f t="shared" si="66"/>
        <v>AVK 2,5 A, AVK 2,5 A</v>
      </c>
      <c r="W113" s="31" t="str">
        <f t="shared" si="38"/>
        <v/>
      </c>
      <c r="X113" s="14" t="str">
        <f t="shared" si="39"/>
        <v/>
      </c>
      <c r="Y113" s="31" t="str">
        <f t="shared" si="40"/>
        <v>O1011113</v>
      </c>
      <c r="Z113" s="31" t="str">
        <f t="shared" si="41"/>
        <v>TUA711-DIR32</v>
      </c>
      <c r="AA113" s="14" t="str">
        <f t="shared" si="42"/>
        <v>17-SC-DCS-002/O1011113/ 17-MC-DCS-007</v>
      </c>
      <c r="AB113" s="31" t="s">
        <v>64</v>
      </c>
      <c r="AC113" s="31" t="s">
        <v>54</v>
      </c>
      <c r="AD113" s="31" t="s">
        <v>125</v>
      </c>
      <c r="AE113" s="31">
        <v>1</v>
      </c>
      <c r="AF113" s="31" t="s">
        <v>55</v>
      </c>
      <c r="AG113" s="31" t="s">
        <v>1684</v>
      </c>
      <c r="AH113" s="31">
        <v>14</v>
      </c>
      <c r="AI113" s="31">
        <v>13</v>
      </c>
      <c r="AJ113" s="31" t="s">
        <v>57</v>
      </c>
      <c r="AK113" s="31">
        <f t="shared" si="67"/>
        <v>32</v>
      </c>
      <c r="AL113" s="31" t="s">
        <v>62</v>
      </c>
      <c r="AO113" s="31" t="s">
        <v>63</v>
      </c>
      <c r="AP113" s="31" t="s">
        <v>4291</v>
      </c>
      <c r="AQ113" s="14" t="s">
        <v>4290</v>
      </c>
      <c r="AR113" s="31" t="s">
        <v>5716</v>
      </c>
      <c r="AS113" s="31" t="s">
        <v>207</v>
      </c>
      <c r="AT113" s="14" t="s">
        <v>5724</v>
      </c>
      <c r="AU113" s="31" t="s">
        <v>5859</v>
      </c>
      <c r="AV113" s="31" t="s">
        <v>5803</v>
      </c>
      <c r="AW113" s="31" t="s">
        <v>5804</v>
      </c>
      <c r="AX113" s="31" t="s">
        <v>5724</v>
      </c>
      <c r="BK113" s="14" t="str">
        <f t="shared" si="44"/>
        <v/>
      </c>
      <c r="BL113" s="14" t="str">
        <f t="shared" si="45"/>
        <v/>
      </c>
      <c r="BM113" s="14" t="str">
        <f t="shared" si="46"/>
        <v/>
      </c>
      <c r="BN113" s="14"/>
      <c r="BO113" s="14" t="str">
        <f t="shared" si="68"/>
        <v/>
      </c>
      <c r="BP113" s="14" t="str">
        <f t="shared" si="69"/>
        <v/>
      </c>
      <c r="BQ113" s="14"/>
      <c r="BR113" s="14" t="str">
        <f t="shared" si="49"/>
        <v>TS-F-10:3/
O1011113:13A</v>
      </c>
      <c r="BS113" s="14" t="str">
        <f t="shared" si="50"/>
        <v>TS-F-10:4/
O1011113:13B</v>
      </c>
      <c r="BW113" s="31" t="str">
        <f t="shared" si="51"/>
        <v/>
      </c>
      <c r="BX113" s="31" t="str">
        <f t="shared" si="52"/>
        <v/>
      </c>
      <c r="BY113" s="31" t="str">
        <f t="shared" si="53"/>
        <v/>
      </c>
      <c r="BZ113" s="31" t="str">
        <f t="shared" si="54"/>
        <v/>
      </c>
      <c r="CA113" s="31" t="str">
        <f t="shared" si="55"/>
        <v/>
      </c>
      <c r="CB113" s="31" t="str">
        <f t="shared" si="56"/>
        <v/>
      </c>
      <c r="CC113" s="31" t="str">
        <f t="shared" si="57"/>
        <v/>
      </c>
      <c r="CD113" s="31" t="str">
        <f t="shared" si="58"/>
        <v>13A</v>
      </c>
      <c r="CE113" s="31" t="e">
        <f t="shared" ca="1" si="59"/>
        <v>#NAME?</v>
      </c>
      <c r="CF113" s="31" t="e">
        <f t="shared" ca="1" si="60"/>
        <v>#NAME?</v>
      </c>
      <c r="CG113" s="31" t="e">
        <f t="shared" ca="1" si="61"/>
        <v>#NAME?</v>
      </c>
      <c r="CH113" s="31" t="e">
        <f t="shared" ca="1" si="62"/>
        <v>#NAME?</v>
      </c>
      <c r="CI113" s="31" t="e">
        <f t="shared" ca="1" si="63"/>
        <v>#NAME?</v>
      </c>
    </row>
    <row r="114" spans="1:87" s="31" customFormat="1" ht="30" hidden="1" x14ac:dyDescent="0.25">
      <c r="A114" s="9" t="s">
        <v>4493</v>
      </c>
      <c r="B114" s="31" t="s">
        <v>4292</v>
      </c>
      <c r="C114" s="31" t="s">
        <v>4293</v>
      </c>
      <c r="E114" s="14" t="s">
        <v>53</v>
      </c>
      <c r="G114" s="31" t="str">
        <f t="shared" si="35"/>
        <v>Сигнал</v>
      </c>
      <c r="H114" s="31" t="s">
        <v>4287</v>
      </c>
      <c r="I114" s="31" t="s">
        <v>4582</v>
      </c>
      <c r="J114" s="31" t="str">
        <f t="shared" si="65"/>
        <v>DCS_DI_01</v>
      </c>
      <c r="K114" s="14" t="s">
        <v>5867</v>
      </c>
      <c r="M114" s="31" t="s">
        <v>4285</v>
      </c>
      <c r="N114" s="31" t="s">
        <v>113</v>
      </c>
      <c r="O114" s="31" t="s">
        <v>145</v>
      </c>
      <c r="P114" s="31" t="s">
        <v>1686</v>
      </c>
      <c r="Q114" s="31" t="s">
        <v>4286</v>
      </c>
      <c r="R114" s="31">
        <v>5</v>
      </c>
      <c r="S114" s="31">
        <v>6</v>
      </c>
      <c r="T114" s="31" t="s">
        <v>62</v>
      </c>
      <c r="U114" s="31" t="str">
        <f t="shared" si="64"/>
        <v>24</v>
      </c>
      <c r="V114" s="14" t="str">
        <f t="shared" si="66"/>
        <v>AVK 2,5 A, AVK 2,5 A</v>
      </c>
      <c r="W114" s="31" t="str">
        <f t="shared" si="38"/>
        <v/>
      </c>
      <c r="X114" s="14" t="str">
        <f t="shared" si="39"/>
        <v/>
      </c>
      <c r="Y114" s="31" t="str">
        <f t="shared" si="40"/>
        <v>O1011113</v>
      </c>
      <c r="Z114" s="31" t="str">
        <f t="shared" si="41"/>
        <v>TUA711-DIR32</v>
      </c>
      <c r="AA114" s="14" t="str">
        <f t="shared" si="42"/>
        <v>17-SC-DCS-002/O1011113/ 17-MC-DCS-007</v>
      </c>
      <c r="AB114" s="31" t="s">
        <v>64</v>
      </c>
      <c r="AC114" s="31" t="s">
        <v>54</v>
      </c>
      <c r="AD114" s="31" t="s">
        <v>125</v>
      </c>
      <c r="AE114" s="31">
        <v>1</v>
      </c>
      <c r="AF114" s="31" t="s">
        <v>55</v>
      </c>
      <c r="AG114" s="31" t="s">
        <v>1684</v>
      </c>
      <c r="AH114" s="31">
        <v>14</v>
      </c>
      <c r="AI114" s="31">
        <v>14</v>
      </c>
      <c r="AJ114" s="31" t="s">
        <v>57</v>
      </c>
      <c r="AK114" s="31">
        <f t="shared" si="67"/>
        <v>32</v>
      </c>
      <c r="AL114" s="31" t="s">
        <v>62</v>
      </c>
      <c r="AO114" s="31" t="s">
        <v>63</v>
      </c>
      <c r="AP114" s="31" t="s">
        <v>4295</v>
      </c>
      <c r="AQ114" s="14" t="s">
        <v>4294</v>
      </c>
      <c r="AR114" s="31" t="s">
        <v>5716</v>
      </c>
      <c r="AS114" s="31" t="s">
        <v>207</v>
      </c>
      <c r="AT114" s="14" t="s">
        <v>5724</v>
      </c>
      <c r="AU114" s="31" t="s">
        <v>5859</v>
      </c>
      <c r="AV114" s="31" t="s">
        <v>5803</v>
      </c>
      <c r="AW114" s="31" t="s">
        <v>5804</v>
      </c>
      <c r="AX114" s="31" t="s">
        <v>5724</v>
      </c>
      <c r="BK114" s="14" t="str">
        <f t="shared" si="44"/>
        <v/>
      </c>
      <c r="BL114" s="14" t="str">
        <f t="shared" si="45"/>
        <v/>
      </c>
      <c r="BM114" s="14" t="str">
        <f t="shared" si="46"/>
        <v/>
      </c>
      <c r="BN114" s="14"/>
      <c r="BO114" s="14" t="str">
        <f t="shared" si="68"/>
        <v/>
      </c>
      <c r="BP114" s="14" t="str">
        <f t="shared" si="69"/>
        <v/>
      </c>
      <c r="BQ114" s="14"/>
      <c r="BR114" s="14" t="str">
        <f t="shared" si="49"/>
        <v>TS-F-10:5/
O1011113:14A</v>
      </c>
      <c r="BS114" s="14" t="str">
        <f t="shared" si="50"/>
        <v>TS-F-10:6/
O1011113:14B</v>
      </c>
      <c r="BW114" s="31" t="str">
        <f t="shared" si="51"/>
        <v/>
      </c>
      <c r="BX114" s="31" t="str">
        <f t="shared" si="52"/>
        <v/>
      </c>
      <c r="BY114" s="31" t="str">
        <f t="shared" si="53"/>
        <v/>
      </c>
      <c r="BZ114" s="31" t="str">
        <f t="shared" si="54"/>
        <v/>
      </c>
      <c r="CA114" s="31" t="str">
        <f t="shared" si="55"/>
        <v/>
      </c>
      <c r="CB114" s="31" t="str">
        <f t="shared" si="56"/>
        <v/>
      </c>
      <c r="CC114" s="31" t="str">
        <f t="shared" si="57"/>
        <v/>
      </c>
      <c r="CD114" s="31" t="str">
        <f t="shared" si="58"/>
        <v>14A</v>
      </c>
      <c r="CE114" s="31" t="e">
        <f t="shared" ca="1" si="59"/>
        <v>#NAME?</v>
      </c>
      <c r="CF114" s="31" t="e">
        <f t="shared" ca="1" si="60"/>
        <v>#NAME?</v>
      </c>
      <c r="CG114" s="31" t="e">
        <f t="shared" ca="1" si="61"/>
        <v>#NAME?</v>
      </c>
      <c r="CH114" s="31" t="e">
        <f t="shared" ca="1" si="62"/>
        <v>#NAME?</v>
      </c>
      <c r="CI114" s="31" t="e">
        <f t="shared" ca="1" si="63"/>
        <v>#NAME?</v>
      </c>
    </row>
    <row r="115" spans="1:87" s="31" customFormat="1" ht="30" hidden="1" x14ac:dyDescent="0.25">
      <c r="A115" s="9" t="s">
        <v>4493</v>
      </c>
      <c r="B115" s="31" t="s">
        <v>4296</v>
      </c>
      <c r="C115" s="31" t="s">
        <v>4297</v>
      </c>
      <c r="E115" s="14" t="s">
        <v>53</v>
      </c>
      <c r="G115" s="31" t="str">
        <f t="shared" si="35"/>
        <v>Сигнал</v>
      </c>
      <c r="H115" s="31" t="s">
        <v>4287</v>
      </c>
      <c r="I115" s="31" t="s">
        <v>4582</v>
      </c>
      <c r="J115" s="31" t="str">
        <f t="shared" si="65"/>
        <v>DCS_DI_01</v>
      </c>
      <c r="K115" s="14" t="s">
        <v>5867</v>
      </c>
      <c r="M115" s="31" t="s">
        <v>4285</v>
      </c>
      <c r="N115" s="31" t="s">
        <v>113</v>
      </c>
      <c r="O115" s="31" t="s">
        <v>150</v>
      </c>
      <c r="P115" s="31" t="s">
        <v>1686</v>
      </c>
      <c r="Q115" s="31" t="s">
        <v>4286</v>
      </c>
      <c r="R115" s="31">
        <v>7</v>
      </c>
      <c r="S115" s="31">
        <v>8</v>
      </c>
      <c r="T115" s="31" t="s">
        <v>62</v>
      </c>
      <c r="U115" s="31" t="str">
        <f t="shared" si="64"/>
        <v>24</v>
      </c>
      <c r="V115" s="14" t="str">
        <f t="shared" si="66"/>
        <v>AVK 2,5 A, AVK 2,5 A</v>
      </c>
      <c r="W115" s="31" t="str">
        <f t="shared" si="38"/>
        <v/>
      </c>
      <c r="X115" s="14" t="str">
        <f t="shared" si="39"/>
        <v/>
      </c>
      <c r="Y115" s="31" t="str">
        <f t="shared" si="40"/>
        <v>O1011113</v>
      </c>
      <c r="Z115" s="31" t="str">
        <f t="shared" si="41"/>
        <v>TUA711-DIR32</v>
      </c>
      <c r="AA115" s="14" t="str">
        <f t="shared" si="42"/>
        <v>17-SC-DCS-002/O1011113/ 17-MC-DCS-007</v>
      </c>
      <c r="AB115" s="31" t="s">
        <v>64</v>
      </c>
      <c r="AC115" s="31" t="s">
        <v>54</v>
      </c>
      <c r="AD115" s="31" t="s">
        <v>125</v>
      </c>
      <c r="AE115" s="31">
        <v>1</v>
      </c>
      <c r="AF115" s="31" t="s">
        <v>55</v>
      </c>
      <c r="AG115" s="31" t="s">
        <v>1684</v>
      </c>
      <c r="AH115" s="31">
        <v>14</v>
      </c>
      <c r="AI115" s="31">
        <v>15</v>
      </c>
      <c r="AJ115" s="31" t="s">
        <v>57</v>
      </c>
      <c r="AK115" s="31">
        <f t="shared" si="67"/>
        <v>32</v>
      </c>
      <c r="AL115" s="31" t="s">
        <v>62</v>
      </c>
      <c r="AO115" s="31" t="s">
        <v>63</v>
      </c>
      <c r="AP115" s="31" t="s">
        <v>4299</v>
      </c>
      <c r="AQ115" s="14" t="s">
        <v>4298</v>
      </c>
      <c r="AR115" s="31" t="s">
        <v>5716</v>
      </c>
      <c r="AS115" s="31" t="s">
        <v>207</v>
      </c>
      <c r="AT115" s="14" t="s">
        <v>5724</v>
      </c>
      <c r="AU115" s="31" t="s">
        <v>5859</v>
      </c>
      <c r="AV115" s="31" t="s">
        <v>5803</v>
      </c>
      <c r="AW115" s="31" t="s">
        <v>5804</v>
      </c>
      <c r="AX115" s="31" t="s">
        <v>5724</v>
      </c>
      <c r="BK115" s="14" t="str">
        <f t="shared" si="44"/>
        <v/>
      </c>
      <c r="BL115" s="14" t="str">
        <f t="shared" si="45"/>
        <v/>
      </c>
      <c r="BM115" s="14" t="str">
        <f t="shared" si="46"/>
        <v/>
      </c>
      <c r="BN115" s="14"/>
      <c r="BO115" s="14" t="str">
        <f t="shared" si="68"/>
        <v/>
      </c>
      <c r="BP115" s="14" t="str">
        <f t="shared" si="69"/>
        <v/>
      </c>
      <c r="BQ115" s="14"/>
      <c r="BR115" s="14" t="str">
        <f t="shared" si="49"/>
        <v>TS-F-10:7/
O1011113:15A</v>
      </c>
      <c r="BS115" s="14" t="str">
        <f t="shared" si="50"/>
        <v>TS-F-10:8/
O1011113:15B</v>
      </c>
      <c r="BW115" s="31" t="str">
        <f t="shared" si="51"/>
        <v/>
      </c>
      <c r="BX115" s="31" t="str">
        <f t="shared" si="52"/>
        <v/>
      </c>
      <c r="BY115" s="31" t="str">
        <f t="shared" si="53"/>
        <v/>
      </c>
      <c r="BZ115" s="31" t="str">
        <f t="shared" si="54"/>
        <v/>
      </c>
      <c r="CA115" s="31" t="str">
        <f t="shared" si="55"/>
        <v/>
      </c>
      <c r="CB115" s="31" t="str">
        <f t="shared" si="56"/>
        <v/>
      </c>
      <c r="CC115" s="31" t="str">
        <f t="shared" si="57"/>
        <v/>
      </c>
      <c r="CD115" s="31" t="str">
        <f t="shared" si="58"/>
        <v>15A</v>
      </c>
      <c r="CE115" s="31" t="e">
        <f t="shared" ca="1" si="59"/>
        <v>#NAME?</v>
      </c>
      <c r="CF115" s="31" t="e">
        <f t="shared" ca="1" si="60"/>
        <v>#NAME?</v>
      </c>
      <c r="CG115" s="31" t="e">
        <f t="shared" ca="1" si="61"/>
        <v>#NAME?</v>
      </c>
      <c r="CH115" s="31" t="e">
        <f t="shared" ca="1" si="62"/>
        <v>#NAME?</v>
      </c>
      <c r="CI115" s="31" t="e">
        <f t="shared" ca="1" si="63"/>
        <v>#NAME?</v>
      </c>
    </row>
    <row r="116" spans="1:87" s="31" customFormat="1" ht="45" hidden="1" x14ac:dyDescent="0.25">
      <c r="A116" s="9" t="s">
        <v>4493</v>
      </c>
      <c r="B116" s="31" t="s">
        <v>3218</v>
      </c>
      <c r="C116" s="31" t="s">
        <v>3613</v>
      </c>
      <c r="E116" s="14" t="s">
        <v>5647</v>
      </c>
      <c r="G116" s="31" t="str">
        <f t="shared" si="35"/>
        <v>Сигнал</v>
      </c>
      <c r="H116" s="31" t="s">
        <v>3615</v>
      </c>
      <c r="I116" s="31" t="s">
        <v>4595</v>
      </c>
      <c r="J116" s="31" t="str">
        <f t="shared" si="65"/>
        <v>DCS_DI_03</v>
      </c>
      <c r="K116" s="14" t="s">
        <v>5868</v>
      </c>
      <c r="M116" s="31" t="s">
        <v>3598</v>
      </c>
      <c r="N116" s="31" t="s">
        <v>107</v>
      </c>
      <c r="O116" s="31" t="s">
        <v>176</v>
      </c>
      <c r="P116" s="31" t="s">
        <v>2756</v>
      </c>
      <c r="Q116" s="31" t="s">
        <v>317</v>
      </c>
      <c r="R116" s="31">
        <v>17</v>
      </c>
      <c r="S116" s="31">
        <v>18</v>
      </c>
      <c r="T116" s="31" t="s">
        <v>62</v>
      </c>
      <c r="U116" s="31" t="str">
        <f t="shared" si="64"/>
        <v>48</v>
      </c>
      <c r="V116" s="14" t="str">
        <f t="shared" si="66"/>
        <v>ASK 3MLD, ASK 3MB</v>
      </c>
      <c r="W116" s="31" t="str">
        <f t="shared" si="38"/>
        <v/>
      </c>
      <c r="X116" s="14" t="str">
        <f t="shared" si="39"/>
        <v/>
      </c>
      <c r="Y116" s="31" t="str">
        <f t="shared" si="40"/>
        <v>O1010208</v>
      </c>
      <c r="Z116" s="31" t="str">
        <f t="shared" si="41"/>
        <v>TUA711-DIO32</v>
      </c>
      <c r="AA116" s="14" t="str">
        <f t="shared" si="42"/>
        <v>17-SC-DCS-001/O1010208/ 17-MC-DCS-003</v>
      </c>
      <c r="AB116" s="31" t="s">
        <v>64</v>
      </c>
      <c r="AC116" s="31" t="s">
        <v>124</v>
      </c>
      <c r="AD116" s="31" t="s">
        <v>125</v>
      </c>
      <c r="AE116" s="31">
        <v>0</v>
      </c>
      <c r="AF116" s="31" t="s">
        <v>1254</v>
      </c>
      <c r="AG116" s="31" t="s">
        <v>3564</v>
      </c>
      <c r="AH116" s="31">
        <v>9</v>
      </c>
      <c r="AI116" s="31">
        <v>16</v>
      </c>
      <c r="AJ116" s="31" t="s">
        <v>57</v>
      </c>
      <c r="AK116" s="31">
        <f t="shared" si="67"/>
        <v>32</v>
      </c>
      <c r="AL116" s="31" t="s">
        <v>62</v>
      </c>
      <c r="AO116" s="31" t="s">
        <v>63</v>
      </c>
      <c r="AP116" s="31" t="s">
        <v>204</v>
      </c>
      <c r="AQ116" s="31" t="s">
        <v>3614</v>
      </c>
      <c r="AR116" s="31" t="s">
        <v>5716</v>
      </c>
      <c r="AS116" s="31" t="s">
        <v>207</v>
      </c>
      <c r="AT116" s="14" t="s">
        <v>5724</v>
      </c>
      <c r="AV116" s="31" t="s">
        <v>5827</v>
      </c>
      <c r="AW116" s="31" t="s">
        <v>5828</v>
      </c>
      <c r="AX116" s="31" t="s">
        <v>5724</v>
      </c>
      <c r="BK116" s="14" t="str">
        <f t="shared" si="44"/>
        <v/>
      </c>
      <c r="BL116" s="14" t="str">
        <f t="shared" si="45"/>
        <v/>
      </c>
      <c r="BM116" s="14" t="str">
        <f t="shared" si="46"/>
        <v/>
      </c>
      <c r="BN116" s="14"/>
      <c r="BO116" s="14" t="str">
        <f t="shared" si="68"/>
        <v/>
      </c>
      <c r="BP116" s="14" t="str">
        <f t="shared" si="69"/>
        <v/>
      </c>
      <c r="BQ116" s="14"/>
      <c r="BR116" s="14" t="str">
        <f t="shared" si="49"/>
        <v>TS-H-01:17/
O1010208:16A</v>
      </c>
      <c r="BS116" s="14" t="str">
        <f t="shared" si="50"/>
        <v>TS-H-01:18/
O1010208:16B</v>
      </c>
      <c r="BW116" s="31" t="str">
        <f t="shared" si="51"/>
        <v/>
      </c>
      <c r="BX116" s="31" t="str">
        <f t="shared" si="52"/>
        <v/>
      </c>
      <c r="BY116" s="31" t="str">
        <f t="shared" si="53"/>
        <v/>
      </c>
      <c r="BZ116" s="31" t="str">
        <f t="shared" si="54"/>
        <v/>
      </c>
      <c r="CA116" s="31" t="str">
        <f t="shared" si="55"/>
        <v/>
      </c>
      <c r="CB116" s="31" t="str">
        <f t="shared" si="56"/>
        <v/>
      </c>
      <c r="CC116" s="31" t="str">
        <f t="shared" si="57"/>
        <v/>
      </c>
      <c r="CD116" s="31" t="str">
        <f t="shared" si="58"/>
        <v>16A</v>
      </c>
      <c r="CE116" s="31" t="e">
        <f t="shared" ca="1" si="59"/>
        <v>#NAME?</v>
      </c>
      <c r="CF116" s="31" t="e">
        <f t="shared" ca="1" si="60"/>
        <v>#NAME?</v>
      </c>
      <c r="CG116" s="31" t="e">
        <f t="shared" ca="1" si="61"/>
        <v>#NAME?</v>
      </c>
      <c r="CH116" s="31" t="e">
        <f t="shared" ca="1" si="62"/>
        <v>#NAME?</v>
      </c>
      <c r="CI116" s="31" t="e">
        <f t="shared" ca="1" si="63"/>
        <v>#NAME?</v>
      </c>
    </row>
    <row r="117" spans="1:87" s="31" customFormat="1" ht="45" hidden="1" x14ac:dyDescent="0.25">
      <c r="A117" s="9" t="s">
        <v>4493</v>
      </c>
      <c r="B117" s="31" t="s">
        <v>3218</v>
      </c>
      <c r="C117" s="31" t="s">
        <v>3616</v>
      </c>
      <c r="E117" s="14" t="s">
        <v>5647</v>
      </c>
      <c r="G117" s="31" t="str">
        <f t="shared" si="35"/>
        <v>Сигнал</v>
      </c>
      <c r="H117" s="31" t="s">
        <v>3618</v>
      </c>
      <c r="I117" s="31" t="s">
        <v>4595</v>
      </c>
      <c r="J117" s="31" t="str">
        <f t="shared" si="65"/>
        <v>DCS_DI_03</v>
      </c>
      <c r="K117" s="14" t="s">
        <v>5868</v>
      </c>
      <c r="M117" s="31" t="s">
        <v>3598</v>
      </c>
      <c r="N117" s="31" t="s">
        <v>107</v>
      </c>
      <c r="O117" s="31" t="s">
        <v>182</v>
      </c>
      <c r="P117" s="31" t="s">
        <v>2756</v>
      </c>
      <c r="Q117" s="31" t="s">
        <v>317</v>
      </c>
      <c r="R117" s="31">
        <v>19</v>
      </c>
      <c r="S117" s="31">
        <v>20</v>
      </c>
      <c r="T117" s="31" t="s">
        <v>62</v>
      </c>
      <c r="U117" s="31" t="str">
        <f t="shared" si="64"/>
        <v>48</v>
      </c>
      <c r="V117" s="14" t="str">
        <f t="shared" si="66"/>
        <v>ASK 3MLD, ASK 3MB</v>
      </c>
      <c r="W117" s="31" t="str">
        <f t="shared" si="38"/>
        <v/>
      </c>
      <c r="X117" s="14" t="str">
        <f t="shared" si="39"/>
        <v/>
      </c>
      <c r="Y117" s="31" t="str">
        <f t="shared" si="40"/>
        <v>O1010208</v>
      </c>
      <c r="Z117" s="31" t="str">
        <f t="shared" si="41"/>
        <v>TUA711-DIO32</v>
      </c>
      <c r="AA117" s="14" t="str">
        <f t="shared" si="42"/>
        <v>17-SC-DCS-001/O1010208/ 17-MC-DCS-003</v>
      </c>
      <c r="AB117" s="31" t="s">
        <v>64</v>
      </c>
      <c r="AC117" s="31" t="s">
        <v>124</v>
      </c>
      <c r="AD117" s="31" t="s">
        <v>125</v>
      </c>
      <c r="AE117" s="31">
        <v>0</v>
      </c>
      <c r="AF117" s="31" t="s">
        <v>1254</v>
      </c>
      <c r="AG117" s="31" t="s">
        <v>3564</v>
      </c>
      <c r="AH117" s="31">
        <v>9</v>
      </c>
      <c r="AI117" s="31">
        <v>17</v>
      </c>
      <c r="AJ117" s="31" t="s">
        <v>57</v>
      </c>
      <c r="AK117" s="31">
        <f t="shared" si="67"/>
        <v>32</v>
      </c>
      <c r="AL117" s="31" t="s">
        <v>62</v>
      </c>
      <c r="AO117" s="31" t="s">
        <v>63</v>
      </c>
      <c r="AP117" s="31" t="s">
        <v>204</v>
      </c>
      <c r="AQ117" s="31" t="s">
        <v>3617</v>
      </c>
      <c r="AR117" s="31" t="s">
        <v>5716</v>
      </c>
      <c r="AS117" s="31" t="s">
        <v>207</v>
      </c>
      <c r="AT117" s="14" t="s">
        <v>5724</v>
      </c>
      <c r="AV117" s="31" t="s">
        <v>5792</v>
      </c>
      <c r="AW117" s="31" t="s">
        <v>5793</v>
      </c>
      <c r="AX117" s="31" t="s">
        <v>5724</v>
      </c>
      <c r="BK117" s="14" t="str">
        <f t="shared" si="44"/>
        <v/>
      </c>
      <c r="BL117" s="14" t="str">
        <f t="shared" si="45"/>
        <v/>
      </c>
      <c r="BM117" s="14" t="str">
        <f t="shared" si="46"/>
        <v/>
      </c>
      <c r="BN117" s="14"/>
      <c r="BO117" s="14" t="str">
        <f t="shared" si="68"/>
        <v/>
      </c>
      <c r="BP117" s="14" t="str">
        <f t="shared" si="69"/>
        <v/>
      </c>
      <c r="BQ117" s="14"/>
      <c r="BR117" s="14" t="str">
        <f t="shared" si="49"/>
        <v>TS-H-01:19/
O1010208:17A</v>
      </c>
      <c r="BS117" s="14" t="str">
        <f t="shared" si="50"/>
        <v>TS-H-01:20/
O1010208:17B</v>
      </c>
      <c r="BW117" s="31" t="str">
        <f t="shared" si="51"/>
        <v/>
      </c>
      <c r="BX117" s="31" t="str">
        <f t="shared" si="52"/>
        <v/>
      </c>
      <c r="BY117" s="31" t="str">
        <f t="shared" si="53"/>
        <v/>
      </c>
      <c r="BZ117" s="31" t="str">
        <f t="shared" si="54"/>
        <v/>
      </c>
      <c r="CA117" s="31" t="str">
        <f t="shared" si="55"/>
        <v/>
      </c>
      <c r="CB117" s="31" t="str">
        <f t="shared" si="56"/>
        <v/>
      </c>
      <c r="CC117" s="31" t="str">
        <f t="shared" si="57"/>
        <v/>
      </c>
      <c r="CD117" s="31" t="str">
        <f t="shared" si="58"/>
        <v>17A</v>
      </c>
      <c r="CE117" s="31" t="e">
        <f t="shared" ca="1" si="59"/>
        <v>#NAME?</v>
      </c>
      <c r="CF117" s="31" t="e">
        <f t="shared" ca="1" si="60"/>
        <v>#NAME?</v>
      </c>
      <c r="CG117" s="31" t="e">
        <f t="shared" ca="1" si="61"/>
        <v>#NAME?</v>
      </c>
      <c r="CH117" s="31" t="e">
        <f t="shared" ca="1" si="62"/>
        <v>#NAME?</v>
      </c>
      <c r="CI117" s="31" t="e">
        <f t="shared" ca="1" si="63"/>
        <v>#NAME?</v>
      </c>
    </row>
    <row r="118" spans="1:87" s="31" customFormat="1" ht="45" hidden="1" x14ac:dyDescent="0.25">
      <c r="A118" s="9" t="s">
        <v>4493</v>
      </c>
      <c r="B118" s="31" t="s">
        <v>3218</v>
      </c>
      <c r="C118" s="31" t="s">
        <v>3619</v>
      </c>
      <c r="E118" s="14" t="s">
        <v>5647</v>
      </c>
      <c r="G118" s="31" t="str">
        <f t="shared" si="35"/>
        <v>Сигнал</v>
      </c>
      <c r="H118" s="31" t="s">
        <v>3621</v>
      </c>
      <c r="I118" s="31" t="s">
        <v>4595</v>
      </c>
      <c r="J118" s="31" t="str">
        <f t="shared" si="65"/>
        <v>DCS_DI_03</v>
      </c>
      <c r="K118" s="14" t="s">
        <v>5868</v>
      </c>
      <c r="M118" s="31" t="s">
        <v>3598</v>
      </c>
      <c r="N118" s="31" t="s">
        <v>107</v>
      </c>
      <c r="O118" s="31" t="s">
        <v>185</v>
      </c>
      <c r="P118" s="31" t="s">
        <v>2756</v>
      </c>
      <c r="Q118" s="31" t="s">
        <v>317</v>
      </c>
      <c r="R118" s="31">
        <v>21</v>
      </c>
      <c r="S118" s="31">
        <v>22</v>
      </c>
      <c r="T118" s="31" t="s">
        <v>62</v>
      </c>
      <c r="U118" s="31" t="str">
        <f t="shared" si="64"/>
        <v>48</v>
      </c>
      <c r="V118" s="14" t="str">
        <f t="shared" si="66"/>
        <v>ASK 3MLD, ASK 3MB</v>
      </c>
      <c r="W118" s="31" t="str">
        <f t="shared" si="38"/>
        <v/>
      </c>
      <c r="X118" s="14" t="str">
        <f t="shared" si="39"/>
        <v/>
      </c>
      <c r="Y118" s="31" t="str">
        <f t="shared" si="40"/>
        <v>O1010208</v>
      </c>
      <c r="Z118" s="31" t="str">
        <f t="shared" si="41"/>
        <v>TUA711-DIO32</v>
      </c>
      <c r="AA118" s="14" t="str">
        <f t="shared" si="42"/>
        <v>17-SC-DCS-001/O1010208/ 17-MC-DCS-003</v>
      </c>
      <c r="AB118" s="31" t="s">
        <v>64</v>
      </c>
      <c r="AC118" s="31" t="s">
        <v>124</v>
      </c>
      <c r="AD118" s="31" t="s">
        <v>125</v>
      </c>
      <c r="AE118" s="31">
        <v>0</v>
      </c>
      <c r="AF118" s="31" t="s">
        <v>1254</v>
      </c>
      <c r="AG118" s="31" t="s">
        <v>3564</v>
      </c>
      <c r="AH118" s="31">
        <v>9</v>
      </c>
      <c r="AI118" s="31">
        <v>18</v>
      </c>
      <c r="AJ118" s="31" t="s">
        <v>57</v>
      </c>
      <c r="AK118" s="31">
        <f t="shared" si="67"/>
        <v>32</v>
      </c>
      <c r="AL118" s="31" t="s">
        <v>62</v>
      </c>
      <c r="AO118" s="31" t="s">
        <v>63</v>
      </c>
      <c r="AP118" s="31" t="s">
        <v>204</v>
      </c>
      <c r="AQ118" s="31" t="s">
        <v>3620</v>
      </c>
      <c r="AR118" s="31" t="s">
        <v>5716</v>
      </c>
      <c r="AS118" s="31" t="s">
        <v>207</v>
      </c>
      <c r="AT118" s="14" t="s">
        <v>5724</v>
      </c>
      <c r="AV118" s="31" t="s">
        <v>5794</v>
      </c>
      <c r="AW118" s="31" t="s">
        <v>5795</v>
      </c>
      <c r="AX118" s="31" t="s">
        <v>5724</v>
      </c>
      <c r="BK118" s="14" t="str">
        <f t="shared" si="44"/>
        <v/>
      </c>
      <c r="BL118" s="14" t="str">
        <f t="shared" si="45"/>
        <v/>
      </c>
      <c r="BM118" s="14" t="str">
        <f t="shared" si="46"/>
        <v/>
      </c>
      <c r="BN118" s="14"/>
      <c r="BO118" s="14" t="str">
        <f t="shared" si="68"/>
        <v/>
      </c>
      <c r="BP118" s="14" t="str">
        <f t="shared" si="69"/>
        <v/>
      </c>
      <c r="BQ118" s="14"/>
      <c r="BR118" s="14" t="str">
        <f t="shared" si="49"/>
        <v>TS-H-01:21/
O1010208:18A</v>
      </c>
      <c r="BS118" s="14" t="str">
        <f t="shared" si="50"/>
        <v>TS-H-01:22/
O1010208:18B</v>
      </c>
      <c r="BW118" s="31" t="str">
        <f t="shared" si="51"/>
        <v/>
      </c>
      <c r="BX118" s="31" t="str">
        <f t="shared" si="52"/>
        <v/>
      </c>
      <c r="BY118" s="31" t="str">
        <f t="shared" si="53"/>
        <v/>
      </c>
      <c r="BZ118" s="31" t="str">
        <f t="shared" si="54"/>
        <v/>
      </c>
      <c r="CA118" s="31" t="str">
        <f t="shared" si="55"/>
        <v/>
      </c>
      <c r="CB118" s="31" t="str">
        <f t="shared" si="56"/>
        <v/>
      </c>
      <c r="CC118" s="31" t="str">
        <f t="shared" si="57"/>
        <v/>
      </c>
      <c r="CD118" s="31" t="str">
        <f t="shared" si="58"/>
        <v>18A</v>
      </c>
      <c r="CE118" s="31" t="e">
        <f t="shared" ca="1" si="59"/>
        <v>#NAME?</v>
      </c>
      <c r="CF118" s="31" t="e">
        <f t="shared" ca="1" si="60"/>
        <v>#NAME?</v>
      </c>
      <c r="CG118" s="31" t="e">
        <f t="shared" ca="1" si="61"/>
        <v>#NAME?</v>
      </c>
      <c r="CH118" s="31" t="e">
        <f t="shared" ca="1" si="62"/>
        <v>#NAME?</v>
      </c>
      <c r="CI118" s="31" t="e">
        <f t="shared" ca="1" si="63"/>
        <v>#NAME?</v>
      </c>
    </row>
    <row r="119" spans="1:87" s="31" customFormat="1" ht="45" hidden="1" x14ac:dyDescent="0.25">
      <c r="A119" s="9" t="s">
        <v>4493</v>
      </c>
      <c r="B119" s="31" t="s">
        <v>3218</v>
      </c>
      <c r="C119" s="31" t="s">
        <v>3219</v>
      </c>
      <c r="E119" s="14" t="s">
        <v>5649</v>
      </c>
      <c r="G119" s="31" t="str">
        <f t="shared" si="35"/>
        <v>Сигнал</v>
      </c>
      <c r="H119" s="31" t="s">
        <v>2757</v>
      </c>
      <c r="I119" s="31" t="s">
        <v>4595</v>
      </c>
      <c r="J119" s="31" t="str">
        <f t="shared" si="65"/>
        <v>DCS_DO_03</v>
      </c>
      <c r="K119" s="14" t="s">
        <v>5868</v>
      </c>
      <c r="M119" s="31" t="s">
        <v>3221</v>
      </c>
      <c r="N119" s="31" t="s">
        <v>1338</v>
      </c>
      <c r="O119" s="31" t="s">
        <v>1257</v>
      </c>
      <c r="P119" s="31" t="s">
        <v>2756</v>
      </c>
      <c r="Q119" s="31" t="s">
        <v>1672</v>
      </c>
      <c r="R119" s="31">
        <v>1</v>
      </c>
      <c r="S119" s="31">
        <v>2</v>
      </c>
      <c r="T119" s="31" t="s">
        <v>62</v>
      </c>
      <c r="U119" s="31" t="str">
        <f t="shared" si="64"/>
        <v>16</v>
      </c>
      <c r="V119" s="14" t="str">
        <f t="shared" si="66"/>
        <v>ASK 3MLD, ASK 3MB</v>
      </c>
      <c r="W119" s="31" t="str">
        <f t="shared" si="38"/>
        <v/>
      </c>
      <c r="X119" s="14" t="str">
        <f t="shared" si="39"/>
        <v/>
      </c>
      <c r="Y119" s="31" t="str">
        <f t="shared" si="40"/>
        <v>O1010214</v>
      </c>
      <c r="Z119" s="31" t="str">
        <f t="shared" si="41"/>
        <v>TUA711-DIO32</v>
      </c>
      <c r="AA119" s="14" t="str">
        <f t="shared" si="42"/>
        <v>17-SC-DCS-001/O1010214/ 17-MC-DCS-003</v>
      </c>
      <c r="AB119" s="31" t="s">
        <v>64</v>
      </c>
      <c r="AC119" s="31" t="s">
        <v>124</v>
      </c>
      <c r="AD119" s="31" t="s">
        <v>125</v>
      </c>
      <c r="AE119" s="31">
        <v>0</v>
      </c>
      <c r="AF119" s="31" t="s">
        <v>1254</v>
      </c>
      <c r="AG119" s="31" t="s">
        <v>2940</v>
      </c>
      <c r="AH119" s="31">
        <v>15</v>
      </c>
      <c r="AI119" s="31">
        <v>31</v>
      </c>
      <c r="AJ119" s="31" t="s">
        <v>1256</v>
      </c>
      <c r="AK119" s="31">
        <f t="shared" si="67"/>
        <v>32</v>
      </c>
      <c r="AL119" s="31" t="s">
        <v>62</v>
      </c>
      <c r="AO119" s="31" t="s">
        <v>63</v>
      </c>
      <c r="AP119" s="31" t="s">
        <v>204</v>
      </c>
      <c r="AQ119" s="31" t="s">
        <v>3220</v>
      </c>
      <c r="AR119" s="31" t="s">
        <v>5716</v>
      </c>
      <c r="AS119" s="31" t="s">
        <v>207</v>
      </c>
      <c r="AT119" s="14" t="s">
        <v>5724</v>
      </c>
      <c r="AV119" s="31" t="s">
        <v>5797</v>
      </c>
      <c r="AW119" s="31" t="s">
        <v>5799</v>
      </c>
      <c r="AX119" s="31" t="s">
        <v>5724</v>
      </c>
      <c r="BK119" s="14" t="str">
        <f t="shared" si="44"/>
        <v/>
      </c>
      <c r="BL119" s="14" t="str">
        <f t="shared" si="45"/>
        <v/>
      </c>
      <c r="BM119" s="14" t="str">
        <f t="shared" si="46"/>
        <v/>
      </c>
      <c r="BN119" s="14"/>
      <c r="BO119" s="14" t="str">
        <f t="shared" si="68"/>
        <v/>
      </c>
      <c r="BP119" s="14" t="str">
        <f t="shared" si="69"/>
        <v/>
      </c>
      <c r="BQ119" s="14"/>
      <c r="BR119" s="14" t="str">
        <f t="shared" si="49"/>
        <v/>
      </c>
      <c r="BS119" s="14" t="str">
        <f t="shared" si="50"/>
        <v>TS-F-01:2/
O1010214:31A</v>
      </c>
      <c r="BW119" s="31" t="str">
        <f t="shared" si="51"/>
        <v/>
      </c>
      <c r="BX119" s="31" t="str">
        <f t="shared" si="52"/>
        <v/>
      </c>
      <c r="BY119" s="31" t="str">
        <f t="shared" si="53"/>
        <v/>
      </c>
      <c r="BZ119" s="31" t="str">
        <f t="shared" si="54"/>
        <v/>
      </c>
      <c r="CA119" s="31" t="str">
        <f t="shared" si="55"/>
        <v/>
      </c>
      <c r="CB119" s="31" t="str">
        <f t="shared" si="56"/>
        <v/>
      </c>
      <c r="CC119" s="31" t="str">
        <f t="shared" si="57"/>
        <v/>
      </c>
      <c r="CD119" s="31" t="str">
        <f t="shared" si="58"/>
        <v/>
      </c>
      <c r="CE119" s="31" t="e">
        <f t="shared" ca="1" si="59"/>
        <v>#NAME?</v>
      </c>
      <c r="CF119" s="31" t="e">
        <f t="shared" ca="1" si="60"/>
        <v>#NAME?</v>
      </c>
      <c r="CG119" s="31" t="e">
        <f t="shared" ca="1" si="61"/>
        <v>#NAME?</v>
      </c>
      <c r="CH119" s="31" t="e">
        <f t="shared" ca="1" si="62"/>
        <v>#NAME?</v>
      </c>
      <c r="CI119" s="31" t="e">
        <f t="shared" ca="1" si="63"/>
        <v>#NAME?</v>
      </c>
    </row>
    <row r="120" spans="1:87" s="31" customFormat="1" ht="45" hidden="1" x14ac:dyDescent="0.25">
      <c r="A120" s="9" t="s">
        <v>4493</v>
      </c>
      <c r="B120" s="31" t="s">
        <v>3218</v>
      </c>
      <c r="C120" s="31" t="s">
        <v>3222</v>
      </c>
      <c r="E120" s="14" t="s">
        <v>5649</v>
      </c>
      <c r="G120" s="31" t="str">
        <f t="shared" si="35"/>
        <v>Сигнал</v>
      </c>
      <c r="H120" s="31" t="s">
        <v>2760</v>
      </c>
      <c r="I120" s="31" t="s">
        <v>4595</v>
      </c>
      <c r="J120" s="31" t="str">
        <f t="shared" si="65"/>
        <v>DCS_DO_03</v>
      </c>
      <c r="K120" s="14" t="s">
        <v>5868</v>
      </c>
      <c r="M120" s="31" t="s">
        <v>3221</v>
      </c>
      <c r="N120" s="31" t="s">
        <v>1338</v>
      </c>
      <c r="O120" s="31" t="s">
        <v>1267</v>
      </c>
      <c r="P120" s="31" t="s">
        <v>2756</v>
      </c>
      <c r="Q120" s="31" t="s">
        <v>1672</v>
      </c>
      <c r="R120" s="31">
        <v>3</v>
      </c>
      <c r="S120" s="31">
        <v>4</v>
      </c>
      <c r="T120" s="31" t="s">
        <v>62</v>
      </c>
      <c r="U120" s="31" t="str">
        <f t="shared" si="64"/>
        <v>16</v>
      </c>
      <c r="V120" s="14" t="str">
        <f t="shared" si="66"/>
        <v>ASK 3MLD, ASK 3MB</v>
      </c>
      <c r="W120" s="31" t="str">
        <f t="shared" si="38"/>
        <v/>
      </c>
      <c r="X120" s="14" t="str">
        <f t="shared" si="39"/>
        <v/>
      </c>
      <c r="Y120" s="31" t="str">
        <f t="shared" si="40"/>
        <v>O1010214</v>
      </c>
      <c r="Z120" s="31" t="str">
        <f t="shared" si="41"/>
        <v>TUA711-DIO32</v>
      </c>
      <c r="AA120" s="14" t="str">
        <f t="shared" si="42"/>
        <v>17-SC-DCS-001/O1010214/ 17-MC-DCS-003</v>
      </c>
      <c r="AB120" s="31" t="s">
        <v>64</v>
      </c>
      <c r="AC120" s="31" t="s">
        <v>124</v>
      </c>
      <c r="AD120" s="31" t="s">
        <v>125</v>
      </c>
      <c r="AE120" s="31">
        <v>0</v>
      </c>
      <c r="AF120" s="31" t="s">
        <v>1254</v>
      </c>
      <c r="AG120" s="31" t="s">
        <v>2940</v>
      </c>
      <c r="AH120" s="31">
        <v>15</v>
      </c>
      <c r="AI120" s="31">
        <v>32</v>
      </c>
      <c r="AJ120" s="31" t="s">
        <v>1256</v>
      </c>
      <c r="AK120" s="31">
        <f t="shared" si="67"/>
        <v>32</v>
      </c>
      <c r="AL120" s="31" t="s">
        <v>62</v>
      </c>
      <c r="AO120" s="31" t="s">
        <v>63</v>
      </c>
      <c r="AP120" s="31" t="s">
        <v>204</v>
      </c>
      <c r="AQ120" s="31" t="s">
        <v>3223</v>
      </c>
      <c r="AR120" s="31" t="s">
        <v>5716</v>
      </c>
      <c r="AS120" s="31" t="s">
        <v>207</v>
      </c>
      <c r="AT120" s="14" t="s">
        <v>5724</v>
      </c>
      <c r="AV120" s="31" t="s">
        <v>5806</v>
      </c>
      <c r="AW120" s="31" t="s">
        <v>5797</v>
      </c>
      <c r="AX120" s="31" t="s">
        <v>5724</v>
      </c>
      <c r="BK120" s="14" t="str">
        <f t="shared" si="44"/>
        <v/>
      </c>
      <c r="BL120" s="14" t="str">
        <f t="shared" si="45"/>
        <v/>
      </c>
      <c r="BM120" s="14" t="str">
        <f t="shared" si="46"/>
        <v/>
      </c>
      <c r="BN120" s="14"/>
      <c r="BO120" s="14" t="str">
        <f t="shared" si="68"/>
        <v/>
      </c>
      <c r="BP120" s="14" t="str">
        <f t="shared" si="69"/>
        <v/>
      </c>
      <c r="BQ120" s="14"/>
      <c r="BR120" s="14" t="str">
        <f t="shared" si="49"/>
        <v/>
      </c>
      <c r="BS120" s="14" t="str">
        <f t="shared" si="50"/>
        <v>TS-F-01:4/
O1010214:32A</v>
      </c>
      <c r="BW120" s="31" t="str">
        <f t="shared" si="51"/>
        <v/>
      </c>
      <c r="BX120" s="31" t="str">
        <f t="shared" si="52"/>
        <v/>
      </c>
      <c r="BY120" s="31" t="str">
        <f t="shared" si="53"/>
        <v/>
      </c>
      <c r="BZ120" s="31" t="str">
        <f t="shared" si="54"/>
        <v/>
      </c>
      <c r="CA120" s="31" t="str">
        <f t="shared" si="55"/>
        <v/>
      </c>
      <c r="CB120" s="31" t="str">
        <f t="shared" si="56"/>
        <v/>
      </c>
      <c r="CC120" s="31" t="str">
        <f t="shared" si="57"/>
        <v/>
      </c>
      <c r="CD120" s="31" t="str">
        <f t="shared" si="58"/>
        <v/>
      </c>
      <c r="CE120" s="31" t="e">
        <f t="shared" ca="1" si="59"/>
        <v>#NAME?</v>
      </c>
      <c r="CF120" s="31" t="e">
        <f t="shared" ca="1" si="60"/>
        <v>#NAME?</v>
      </c>
      <c r="CG120" s="31" t="e">
        <f t="shared" ca="1" si="61"/>
        <v>#NAME?</v>
      </c>
      <c r="CH120" s="31" t="e">
        <f t="shared" ca="1" si="62"/>
        <v>#NAME?</v>
      </c>
      <c r="CI120" s="31" t="e">
        <f t="shared" ca="1" si="63"/>
        <v>#NAME?</v>
      </c>
    </row>
    <row r="121" spans="1:87" s="31" customFormat="1" ht="30" hidden="1" x14ac:dyDescent="0.25">
      <c r="A121" s="9" t="s">
        <v>6099</v>
      </c>
      <c r="B121" s="31" t="s">
        <v>269</v>
      </c>
      <c r="C121" s="31" t="s">
        <v>259</v>
      </c>
      <c r="E121" s="14" t="s">
        <v>227</v>
      </c>
      <c r="F121" s="31" t="s">
        <v>6100</v>
      </c>
      <c r="G121" s="31" t="str">
        <f t="shared" si="35"/>
        <v>Сигнал</v>
      </c>
      <c r="H121" s="31" t="s">
        <v>264</v>
      </c>
      <c r="I121" s="31" t="s">
        <v>4591</v>
      </c>
      <c r="J121" s="31" t="str">
        <f t="shared" si="65"/>
        <v>DCS_AI_01</v>
      </c>
      <c r="K121" s="14" t="s">
        <v>5866</v>
      </c>
      <c r="M121" s="31" t="s">
        <v>262</v>
      </c>
      <c r="N121" s="31" t="s">
        <v>107</v>
      </c>
      <c r="O121" s="31" t="s">
        <v>150</v>
      </c>
      <c r="P121" s="31" t="s">
        <v>230</v>
      </c>
      <c r="Q121" s="31" t="s">
        <v>263</v>
      </c>
      <c r="R121" s="31">
        <v>7</v>
      </c>
      <c r="S121" s="31">
        <v>8</v>
      </c>
      <c r="T121" s="31" t="s">
        <v>62</v>
      </c>
      <c r="U121" s="31" t="str">
        <f t="shared" si="64"/>
        <v>48</v>
      </c>
      <c r="V121" s="14" t="str">
        <f t="shared" si="66"/>
        <v>AVK 2,5 A, AVK 2,5 A</v>
      </c>
      <c r="W121" s="31" t="str">
        <f t="shared" si="38"/>
        <v>O1011006_U1</v>
      </c>
      <c r="X121" s="14" t="str">
        <f t="shared" si="39"/>
        <v>HD5542</v>
      </c>
      <c r="Y121" s="31" t="str">
        <f t="shared" si="40"/>
        <v>O1011006</v>
      </c>
      <c r="Z121" s="31" t="str">
        <f t="shared" si="41"/>
        <v>TUA711-AIO16</v>
      </c>
      <c r="AA121" s="14" t="str">
        <f t="shared" si="42"/>
        <v>17-SC-DCS-002/O1011006/ 17-MC-DCS-009</v>
      </c>
      <c r="AB121" s="31" t="s">
        <v>64</v>
      </c>
      <c r="AC121" s="31" t="s">
        <v>54</v>
      </c>
      <c r="AD121" s="31" t="s">
        <v>125</v>
      </c>
      <c r="AE121" s="31">
        <v>1</v>
      </c>
      <c r="AF121" s="31" t="s">
        <v>126</v>
      </c>
      <c r="AG121" s="31" t="s">
        <v>261</v>
      </c>
      <c r="AH121" s="31">
        <v>7</v>
      </c>
      <c r="AI121" s="31">
        <v>1</v>
      </c>
      <c r="AJ121" s="31" t="s">
        <v>128</v>
      </c>
      <c r="AK121" s="31">
        <f t="shared" si="67"/>
        <v>16</v>
      </c>
      <c r="AL121" s="31" t="s">
        <v>62</v>
      </c>
      <c r="AO121" s="31" t="s">
        <v>63</v>
      </c>
      <c r="AP121" s="31" t="s">
        <v>260</v>
      </c>
      <c r="AQ121" s="31" t="s">
        <v>5958</v>
      </c>
      <c r="AR121" s="31" t="s">
        <v>5716</v>
      </c>
      <c r="AS121" s="31" t="s">
        <v>207</v>
      </c>
      <c r="AT121" s="14" t="s">
        <v>5724</v>
      </c>
      <c r="AU121" s="31" t="s">
        <v>5858</v>
      </c>
      <c r="AX121" s="31" t="s">
        <v>5724</v>
      </c>
      <c r="BC121" s="31">
        <v>0</v>
      </c>
      <c r="BD121" s="31">
        <v>48000</v>
      </c>
      <c r="BE121" s="31" t="s">
        <v>5749</v>
      </c>
      <c r="BK121" s="14" t="str">
        <f t="shared" si="44"/>
        <v>TS-H-03:7/
O1011006_U1:3</v>
      </c>
      <c r="BL121" s="14" t="str">
        <f t="shared" si="45"/>
        <v>TS-H-03:8/
O1011006_U1:4</v>
      </c>
      <c r="BM121" s="14" t="str">
        <f t="shared" si="46"/>
        <v/>
      </c>
      <c r="BN121" s="14"/>
      <c r="BO121" s="14" t="str">
        <f t="shared" si="68"/>
        <v>O1011006:1A/
O1011006_U1:5</v>
      </c>
      <c r="BP121" s="14" t="str">
        <f t="shared" si="69"/>
        <v>O1011006:1C/
O1011006_U1:6</v>
      </c>
      <c r="BQ121" s="14"/>
      <c r="BR121" s="14" t="str">
        <f t="shared" si="49"/>
        <v/>
      </c>
      <c r="BS121" s="14" t="str">
        <f t="shared" si="50"/>
        <v/>
      </c>
      <c r="BW121" s="31" t="str">
        <f t="shared" si="51"/>
        <v>1A</v>
      </c>
      <c r="BX121" s="31" t="str">
        <f t="shared" si="52"/>
        <v>1C</v>
      </c>
      <c r="BY121" s="31" t="str">
        <f t="shared" si="53"/>
        <v>3</v>
      </c>
      <c r="BZ121" s="31" t="str">
        <f t="shared" si="54"/>
        <v>4</v>
      </c>
      <c r="CA121" s="31" t="str">
        <f t="shared" si="55"/>
        <v/>
      </c>
      <c r="CB121" s="31" t="str">
        <f t="shared" si="56"/>
        <v>5</v>
      </c>
      <c r="CC121" s="31" t="str">
        <f t="shared" si="57"/>
        <v>6</v>
      </c>
      <c r="CD121" s="31" t="str">
        <f t="shared" si="58"/>
        <v/>
      </c>
      <c r="CE121" s="31" t="str">
        <f t="shared" si="59"/>
        <v/>
      </c>
      <c r="CF121" s="31" t="e">
        <f t="shared" ca="1" si="60"/>
        <v>#NAME?</v>
      </c>
      <c r="CG121" s="31" t="e">
        <f t="shared" ca="1" si="61"/>
        <v>#NAME?</v>
      </c>
      <c r="CH121" s="31" t="e">
        <f t="shared" ca="1" si="62"/>
        <v>#NAME?</v>
      </c>
      <c r="CI121" s="31" t="e">
        <f t="shared" ca="1" si="63"/>
        <v>#NAME?</v>
      </c>
    </row>
    <row r="122" spans="1:87" s="31" customFormat="1" ht="45" hidden="1" x14ac:dyDescent="0.25">
      <c r="A122" s="9" t="s">
        <v>6099</v>
      </c>
      <c r="B122" s="31" t="s">
        <v>394</v>
      </c>
      <c r="C122" s="31" t="s">
        <v>395</v>
      </c>
      <c r="E122" s="14" t="s">
        <v>398</v>
      </c>
      <c r="F122" s="31" t="s">
        <v>6100</v>
      </c>
      <c r="G122" s="31" t="str">
        <f t="shared" si="35"/>
        <v>Сигнал</v>
      </c>
      <c r="H122" s="31" t="s">
        <v>233</v>
      </c>
      <c r="I122" s="31" t="s">
        <v>4527</v>
      </c>
      <c r="J122" s="31" t="str">
        <f t="shared" si="65"/>
        <v>DCS_AI_02</v>
      </c>
      <c r="K122" s="14" t="s">
        <v>5866</v>
      </c>
      <c r="M122" s="31" t="s">
        <v>389</v>
      </c>
      <c r="N122" s="31" t="s">
        <v>107</v>
      </c>
      <c r="O122" s="31" t="s">
        <v>145</v>
      </c>
      <c r="P122" s="31" t="s">
        <v>390</v>
      </c>
      <c r="Q122" s="31" t="s">
        <v>391</v>
      </c>
      <c r="R122" s="31">
        <v>5</v>
      </c>
      <c r="S122" s="31">
        <v>6</v>
      </c>
      <c r="T122" s="31" t="s">
        <v>62</v>
      </c>
      <c r="U122" s="31" t="str">
        <f t="shared" si="64"/>
        <v>48</v>
      </c>
      <c r="V122" s="14" t="str">
        <f t="shared" si="66"/>
        <v>AVK 2,5 A, AVK 2,5 A</v>
      </c>
      <c r="W122" s="31" t="str">
        <f t="shared" si="38"/>
        <v>O1011010R_U1</v>
      </c>
      <c r="X122" s="14" t="str">
        <f t="shared" si="39"/>
        <v>HD5542</v>
      </c>
      <c r="Y122" s="31" t="str">
        <f t="shared" si="40"/>
        <v>O1011010R</v>
      </c>
      <c r="Z122" s="31" t="str">
        <f t="shared" si="41"/>
        <v>TUA711-AIO16</v>
      </c>
      <c r="AA122" s="14" t="str">
        <f t="shared" si="42"/>
        <v>17-SC-DCS-002/O1011010R/ 17-MC-DCS-008</v>
      </c>
      <c r="AB122" s="31" t="s">
        <v>64</v>
      </c>
      <c r="AC122" s="31" t="s">
        <v>54</v>
      </c>
      <c r="AD122" s="31" t="s">
        <v>125</v>
      </c>
      <c r="AE122" s="31">
        <v>1</v>
      </c>
      <c r="AF122" s="31" t="s">
        <v>126</v>
      </c>
      <c r="AG122" s="31" t="s">
        <v>399</v>
      </c>
      <c r="AH122" s="31">
        <v>11</v>
      </c>
      <c r="AI122" s="31">
        <v>1</v>
      </c>
      <c r="AJ122" s="31" t="s">
        <v>128</v>
      </c>
      <c r="AK122" s="31">
        <f t="shared" si="67"/>
        <v>16</v>
      </c>
      <c r="AL122" s="31" t="s">
        <v>62</v>
      </c>
      <c r="AO122" s="31" t="s">
        <v>63</v>
      </c>
      <c r="AP122" s="31" t="s">
        <v>397</v>
      </c>
      <c r="AQ122" s="31" t="s">
        <v>5959</v>
      </c>
      <c r="AR122" s="31" t="s">
        <v>5716</v>
      </c>
      <c r="AS122" s="31" t="s">
        <v>68</v>
      </c>
      <c r="AT122" s="14" t="s">
        <v>5724</v>
      </c>
      <c r="AU122" s="31" t="s">
        <v>5858</v>
      </c>
      <c r="AX122" s="31" t="s">
        <v>5724</v>
      </c>
      <c r="AZ122" s="31">
        <v>15</v>
      </c>
      <c r="BA122" s="31">
        <v>320</v>
      </c>
      <c r="BC122" s="31">
        <v>0</v>
      </c>
      <c r="BD122" s="31">
        <v>450</v>
      </c>
      <c r="BE122" s="31" t="s">
        <v>5750</v>
      </c>
      <c r="BK122" s="14" t="str">
        <f t="shared" si="44"/>
        <v>TS-O-01:5/
O1011010R_U1:3</v>
      </c>
      <c r="BL122" s="14" t="str">
        <f t="shared" si="45"/>
        <v>TS-O-01:6/
O1011010R_U1:4</v>
      </c>
      <c r="BM122" s="14" t="str">
        <f t="shared" si="46"/>
        <v/>
      </c>
      <c r="BN122" s="14"/>
      <c r="BO122" s="14" t="str">
        <f t="shared" si="68"/>
        <v>O1011010R:1A/
O1011010R_U1:5</v>
      </c>
      <c r="BP122" s="14" t="str">
        <f t="shared" si="69"/>
        <v>O1011010R:1C/
O1011010R_U1:6</v>
      </c>
      <c r="BQ122" s="14"/>
      <c r="BR122" s="14" t="str">
        <f t="shared" si="49"/>
        <v/>
      </c>
      <c r="BS122" s="14" t="str">
        <f t="shared" si="50"/>
        <v/>
      </c>
      <c r="BW122" s="31" t="str">
        <f t="shared" si="51"/>
        <v>1A</v>
      </c>
      <c r="BX122" s="31" t="str">
        <f t="shared" si="52"/>
        <v>1C</v>
      </c>
      <c r="BY122" s="31" t="str">
        <f t="shared" si="53"/>
        <v>3</v>
      </c>
      <c r="BZ122" s="31" t="str">
        <f t="shared" si="54"/>
        <v>4</v>
      </c>
      <c r="CA122" s="31" t="str">
        <f t="shared" si="55"/>
        <v/>
      </c>
      <c r="CB122" s="31" t="str">
        <f t="shared" si="56"/>
        <v>5</v>
      </c>
      <c r="CC122" s="31" t="str">
        <f t="shared" si="57"/>
        <v>6</v>
      </c>
      <c r="CD122" s="31" t="str">
        <f t="shared" si="58"/>
        <v/>
      </c>
      <c r="CE122" s="31" t="str">
        <f t="shared" si="59"/>
        <v/>
      </c>
      <c r="CF122" s="31" t="e">
        <f t="shared" ca="1" si="60"/>
        <v>#NAME?</v>
      </c>
      <c r="CG122" s="31" t="e">
        <f t="shared" ca="1" si="61"/>
        <v>#NAME?</v>
      </c>
      <c r="CH122" s="31" t="e">
        <f t="shared" ca="1" si="62"/>
        <v>#NAME?</v>
      </c>
      <c r="CI122" s="31" t="e">
        <f t="shared" ca="1" si="63"/>
        <v>#NAME?</v>
      </c>
    </row>
    <row r="123" spans="1:87" s="31" customFormat="1" ht="45" hidden="1" x14ac:dyDescent="0.25">
      <c r="A123" s="9" t="s">
        <v>4493</v>
      </c>
      <c r="B123" s="31" t="s">
        <v>394</v>
      </c>
      <c r="C123" s="31" t="s">
        <v>400</v>
      </c>
      <c r="E123" s="14" t="s">
        <v>173</v>
      </c>
      <c r="G123" s="31" t="str">
        <f t="shared" si="35"/>
        <v>Сигнал</v>
      </c>
      <c r="H123" s="31" t="s">
        <v>330</v>
      </c>
      <c r="I123" s="31" t="s">
        <v>4527</v>
      </c>
      <c r="J123" s="31" t="str">
        <f t="shared" si="65"/>
        <v>DCS_AO_02</v>
      </c>
      <c r="K123" s="14" t="s">
        <v>5866</v>
      </c>
      <c r="M123" s="31" t="s">
        <v>389</v>
      </c>
      <c r="N123" s="31" t="s">
        <v>107</v>
      </c>
      <c r="O123" s="31" t="s">
        <v>150</v>
      </c>
      <c r="P123" s="31" t="s">
        <v>390</v>
      </c>
      <c r="Q123" s="31" t="s">
        <v>391</v>
      </c>
      <c r="R123" s="31">
        <v>7</v>
      </c>
      <c r="S123" s="31">
        <v>8</v>
      </c>
      <c r="T123" s="31" t="s">
        <v>62</v>
      </c>
      <c r="U123" s="31" t="str">
        <f t="shared" si="64"/>
        <v>48</v>
      </c>
      <c r="V123" s="14" t="str">
        <f t="shared" si="66"/>
        <v>AVK 2,5 A, AVK 2,5 A</v>
      </c>
      <c r="W123" s="31" t="str">
        <f t="shared" si="38"/>
        <v>O1011014R_U1</v>
      </c>
      <c r="X123" s="14" t="str">
        <f t="shared" si="39"/>
        <v>HD5546</v>
      </c>
      <c r="Y123" s="31" t="str">
        <f t="shared" si="40"/>
        <v>O1011014R</v>
      </c>
      <c r="Z123" s="31" t="str">
        <f t="shared" si="41"/>
        <v>TUA711-AIO16</v>
      </c>
      <c r="AA123" s="14" t="str">
        <f t="shared" si="42"/>
        <v>17-SC-DCS-002/O1011014R/ 17-MC-DCS-008</v>
      </c>
      <c r="AB123" s="31" t="s">
        <v>64</v>
      </c>
      <c r="AC123" s="31" t="s">
        <v>54</v>
      </c>
      <c r="AD123" s="31" t="s">
        <v>125</v>
      </c>
      <c r="AE123" s="31">
        <v>1</v>
      </c>
      <c r="AF123" s="31" t="s">
        <v>126</v>
      </c>
      <c r="AG123" s="31" t="s">
        <v>401</v>
      </c>
      <c r="AH123" s="31">
        <v>15</v>
      </c>
      <c r="AI123" s="31">
        <v>1</v>
      </c>
      <c r="AJ123" s="31" t="s">
        <v>175</v>
      </c>
      <c r="AK123" s="31">
        <f t="shared" si="67"/>
        <v>16</v>
      </c>
      <c r="AL123" s="31" t="s">
        <v>62</v>
      </c>
      <c r="AO123" s="31" t="s">
        <v>63</v>
      </c>
      <c r="AP123" s="31" t="s">
        <v>397</v>
      </c>
      <c r="AQ123" s="14" t="s">
        <v>396</v>
      </c>
      <c r="AR123" s="31" t="s">
        <v>5716</v>
      </c>
      <c r="AS123" s="31" t="s">
        <v>68</v>
      </c>
      <c r="AT123" s="14" t="s">
        <v>5724</v>
      </c>
      <c r="AU123" s="31" t="s">
        <v>5858</v>
      </c>
      <c r="AX123" s="31" t="s">
        <v>5724</v>
      </c>
      <c r="BD123" s="31">
        <v>100</v>
      </c>
      <c r="BE123" s="31" t="s">
        <v>5737</v>
      </c>
      <c r="BK123" s="14" t="str">
        <f t="shared" si="44"/>
        <v>TS-O-01:7/
O1011014R_U1:3</v>
      </c>
      <c r="BL123" s="14" t="str">
        <f t="shared" si="45"/>
        <v>TS-O-01:8/
O1011014R_U1:4</v>
      </c>
      <c r="BM123" s="14" t="str">
        <f t="shared" si="46"/>
        <v/>
      </c>
      <c r="BN123" s="14"/>
      <c r="BO123" s="14" t="str">
        <f t="shared" si="68"/>
        <v>O1011014R:1A/
O1011014R_U1:5</v>
      </c>
      <c r="BP123" s="14" t="str">
        <f t="shared" si="69"/>
        <v>O1011014R:1C/
O1011014R_U1:6</v>
      </c>
      <c r="BQ123" s="14"/>
      <c r="BR123" s="14" t="str">
        <f t="shared" si="49"/>
        <v/>
      </c>
      <c r="BS123" s="14" t="str">
        <f t="shared" si="50"/>
        <v/>
      </c>
      <c r="BW123" s="31" t="str">
        <f t="shared" si="51"/>
        <v>1A</v>
      </c>
      <c r="BX123" s="31" t="str">
        <f t="shared" si="52"/>
        <v>1C</v>
      </c>
      <c r="BY123" s="31" t="str">
        <f t="shared" si="53"/>
        <v>3</v>
      </c>
      <c r="BZ123" s="31" t="str">
        <f t="shared" si="54"/>
        <v>4</v>
      </c>
      <c r="CA123" s="31" t="str">
        <f t="shared" si="55"/>
        <v/>
      </c>
      <c r="CB123" s="31" t="str">
        <f t="shared" si="56"/>
        <v>5</v>
      </c>
      <c r="CC123" s="31" t="str">
        <f t="shared" si="57"/>
        <v>6</v>
      </c>
      <c r="CD123" s="31" t="str">
        <f t="shared" si="58"/>
        <v/>
      </c>
      <c r="CE123" s="31" t="str">
        <f t="shared" si="59"/>
        <v/>
      </c>
      <c r="CF123" s="31" t="e">
        <f t="shared" ca="1" si="60"/>
        <v>#NAME?</v>
      </c>
      <c r="CG123" s="31" t="e">
        <f t="shared" ca="1" si="61"/>
        <v>#NAME?</v>
      </c>
      <c r="CH123" s="31" t="e">
        <f t="shared" ca="1" si="62"/>
        <v>#NAME?</v>
      </c>
      <c r="CI123" s="31" t="e">
        <f t="shared" ca="1" si="63"/>
        <v>#NAME?</v>
      </c>
    </row>
    <row r="124" spans="1:87" s="31" customFormat="1" ht="45" hidden="1" x14ac:dyDescent="0.25">
      <c r="A124" s="9" t="s">
        <v>6099</v>
      </c>
      <c r="B124" s="31" t="s">
        <v>412</v>
      </c>
      <c r="C124" s="31" t="s">
        <v>413</v>
      </c>
      <c r="E124" s="14" t="s">
        <v>398</v>
      </c>
      <c r="F124" s="31" t="s">
        <v>6100</v>
      </c>
      <c r="G124" s="31" t="str">
        <f t="shared" si="35"/>
        <v>Сигнал</v>
      </c>
      <c r="H124" s="31" t="s">
        <v>233</v>
      </c>
      <c r="I124" s="31" t="s">
        <v>4527</v>
      </c>
      <c r="J124" s="31" t="str">
        <f t="shared" si="65"/>
        <v>DCS_AI_02</v>
      </c>
      <c r="K124" s="14" t="s">
        <v>5866</v>
      </c>
      <c r="M124" s="31" t="s">
        <v>389</v>
      </c>
      <c r="N124" s="31" t="s">
        <v>107</v>
      </c>
      <c r="O124" s="31" t="s">
        <v>170</v>
      </c>
      <c r="P124" s="31" t="s">
        <v>390</v>
      </c>
      <c r="Q124" s="31" t="s">
        <v>391</v>
      </c>
      <c r="R124" s="31">
        <v>15</v>
      </c>
      <c r="S124" s="31">
        <v>16</v>
      </c>
      <c r="T124" s="31" t="s">
        <v>62</v>
      </c>
      <c r="U124" s="31" t="str">
        <f t="shared" si="64"/>
        <v>48</v>
      </c>
      <c r="V124" s="14" t="str">
        <f t="shared" si="66"/>
        <v>AVK 2,5 A, AVK 2,5 A</v>
      </c>
      <c r="W124" s="31" t="str">
        <f t="shared" si="38"/>
        <v>O1011010R_U2</v>
      </c>
      <c r="X124" s="14" t="str">
        <f t="shared" si="39"/>
        <v>HD5542</v>
      </c>
      <c r="Y124" s="31" t="str">
        <f t="shared" si="40"/>
        <v>O1011010R</v>
      </c>
      <c r="Z124" s="31" t="str">
        <f t="shared" si="41"/>
        <v>TUA711-AIO16</v>
      </c>
      <c r="AA124" s="14" t="str">
        <f t="shared" si="42"/>
        <v>17-SC-DCS-002/O1011010R/ 17-MC-DCS-008</v>
      </c>
      <c r="AB124" s="31" t="s">
        <v>64</v>
      </c>
      <c r="AC124" s="31" t="s">
        <v>54</v>
      </c>
      <c r="AD124" s="31" t="s">
        <v>125</v>
      </c>
      <c r="AE124" s="31">
        <v>1</v>
      </c>
      <c r="AF124" s="31" t="s">
        <v>126</v>
      </c>
      <c r="AG124" s="31" t="s">
        <v>399</v>
      </c>
      <c r="AH124" s="31">
        <v>11</v>
      </c>
      <c r="AI124" s="31">
        <v>2</v>
      </c>
      <c r="AJ124" s="31" t="s">
        <v>128</v>
      </c>
      <c r="AK124" s="31">
        <f t="shared" si="67"/>
        <v>16</v>
      </c>
      <c r="AL124" s="31" t="s">
        <v>62</v>
      </c>
      <c r="AO124" s="31" t="s">
        <v>63</v>
      </c>
      <c r="AP124" s="31" t="s">
        <v>397</v>
      </c>
      <c r="AQ124" s="31" t="s">
        <v>5960</v>
      </c>
      <c r="AR124" s="31" t="s">
        <v>5716</v>
      </c>
      <c r="AS124" s="31" t="s">
        <v>68</v>
      </c>
      <c r="AT124" s="14" t="s">
        <v>5724</v>
      </c>
      <c r="AU124" s="31" t="s">
        <v>5858</v>
      </c>
      <c r="AX124" s="31" t="s">
        <v>5724</v>
      </c>
      <c r="AZ124" s="31">
        <v>15</v>
      </c>
      <c r="BA124" s="31">
        <v>320</v>
      </c>
      <c r="BC124" s="31">
        <v>0</v>
      </c>
      <c r="BD124" s="31">
        <v>450</v>
      </c>
      <c r="BE124" s="31" t="s">
        <v>5750</v>
      </c>
      <c r="BK124" s="14" t="str">
        <f t="shared" si="44"/>
        <v>TS-O-01:15/
O1011010R_U2:3</v>
      </c>
      <c r="BL124" s="14" t="str">
        <f t="shared" si="45"/>
        <v>TS-O-01:16/
O1011010R_U2:4</v>
      </c>
      <c r="BM124" s="14" t="str">
        <f t="shared" si="46"/>
        <v/>
      </c>
      <c r="BN124" s="14"/>
      <c r="BO124" s="14" t="str">
        <f t="shared" si="68"/>
        <v>O1011010R:2A/
O1011010R_U2:5</v>
      </c>
      <c r="BP124" s="14" t="str">
        <f t="shared" si="69"/>
        <v>O1011010R:2C/
O1011010R_U2:6</v>
      </c>
      <c r="BQ124" s="14"/>
      <c r="BR124" s="14" t="str">
        <f t="shared" si="49"/>
        <v/>
      </c>
      <c r="BS124" s="14" t="str">
        <f t="shared" si="50"/>
        <v/>
      </c>
      <c r="BW124" s="31" t="str">
        <f t="shared" si="51"/>
        <v>2A</v>
      </c>
      <c r="BX124" s="31" t="str">
        <f t="shared" si="52"/>
        <v>2C</v>
      </c>
      <c r="BY124" s="31" t="str">
        <f t="shared" si="53"/>
        <v>3</v>
      </c>
      <c r="BZ124" s="31" t="str">
        <f t="shared" si="54"/>
        <v>4</v>
      </c>
      <c r="CA124" s="31" t="str">
        <f t="shared" si="55"/>
        <v/>
      </c>
      <c r="CB124" s="31" t="str">
        <f t="shared" si="56"/>
        <v>5</v>
      </c>
      <c r="CC124" s="31" t="str">
        <f t="shared" si="57"/>
        <v>6</v>
      </c>
      <c r="CD124" s="31" t="str">
        <f t="shared" si="58"/>
        <v/>
      </c>
      <c r="CE124" s="31" t="str">
        <f t="shared" si="59"/>
        <v/>
      </c>
      <c r="CF124" s="31" t="e">
        <f t="shared" ca="1" si="60"/>
        <v>#NAME?</v>
      </c>
      <c r="CG124" s="31" t="e">
        <f t="shared" ca="1" si="61"/>
        <v>#NAME?</v>
      </c>
      <c r="CH124" s="31" t="e">
        <f t="shared" ca="1" si="62"/>
        <v>#NAME?</v>
      </c>
      <c r="CI124" s="31" t="e">
        <f t="shared" ca="1" si="63"/>
        <v>#NAME?</v>
      </c>
    </row>
    <row r="125" spans="1:87" s="31" customFormat="1" ht="45" hidden="1" x14ac:dyDescent="0.25">
      <c r="A125" s="9" t="s">
        <v>4493</v>
      </c>
      <c r="B125" s="31" t="s">
        <v>412</v>
      </c>
      <c r="C125" s="31" t="s">
        <v>414</v>
      </c>
      <c r="E125" s="14" t="s">
        <v>173</v>
      </c>
      <c r="G125" s="31" t="str">
        <f t="shared" si="35"/>
        <v>Сигнал</v>
      </c>
      <c r="H125" s="31" t="s">
        <v>330</v>
      </c>
      <c r="I125" s="31" t="s">
        <v>4527</v>
      </c>
      <c r="J125" s="31" t="str">
        <f t="shared" si="65"/>
        <v>DCS_AO_02</v>
      </c>
      <c r="K125" s="14" t="s">
        <v>5866</v>
      </c>
      <c r="M125" s="31" t="s">
        <v>389</v>
      </c>
      <c r="N125" s="31" t="s">
        <v>107</v>
      </c>
      <c r="O125" s="31" t="s">
        <v>176</v>
      </c>
      <c r="P125" s="31" t="s">
        <v>390</v>
      </c>
      <c r="Q125" s="31" t="s">
        <v>391</v>
      </c>
      <c r="R125" s="31">
        <v>17</v>
      </c>
      <c r="S125" s="31">
        <v>18</v>
      </c>
      <c r="T125" s="31" t="s">
        <v>62</v>
      </c>
      <c r="U125" s="31" t="str">
        <f t="shared" si="64"/>
        <v>48</v>
      </c>
      <c r="V125" s="14" t="str">
        <f t="shared" si="66"/>
        <v>AVK 2,5 A, AVK 2,5 A</v>
      </c>
      <c r="W125" s="31" t="str">
        <f t="shared" si="38"/>
        <v>O1011014R_U2</v>
      </c>
      <c r="X125" s="14" t="str">
        <f t="shared" si="39"/>
        <v>HD5546</v>
      </c>
      <c r="Y125" s="31" t="str">
        <f t="shared" si="40"/>
        <v>O1011014R</v>
      </c>
      <c r="Z125" s="31" t="str">
        <f t="shared" si="41"/>
        <v>TUA711-AIO16</v>
      </c>
      <c r="AA125" s="14" t="str">
        <f t="shared" si="42"/>
        <v>17-SC-DCS-002/O1011014R/ 17-MC-DCS-008</v>
      </c>
      <c r="AB125" s="31" t="s">
        <v>64</v>
      </c>
      <c r="AC125" s="31" t="s">
        <v>54</v>
      </c>
      <c r="AD125" s="31" t="s">
        <v>125</v>
      </c>
      <c r="AE125" s="31">
        <v>1</v>
      </c>
      <c r="AF125" s="31" t="s">
        <v>126</v>
      </c>
      <c r="AG125" s="31" t="s">
        <v>401</v>
      </c>
      <c r="AH125" s="31">
        <v>15</v>
      </c>
      <c r="AI125" s="31">
        <v>2</v>
      </c>
      <c r="AJ125" s="31" t="s">
        <v>175</v>
      </c>
      <c r="AK125" s="31">
        <f t="shared" si="67"/>
        <v>16</v>
      </c>
      <c r="AL125" s="31" t="s">
        <v>62</v>
      </c>
      <c r="AO125" s="31" t="s">
        <v>63</v>
      </c>
      <c r="AP125" s="31" t="s">
        <v>397</v>
      </c>
      <c r="AQ125" s="14" t="s">
        <v>396</v>
      </c>
      <c r="AR125" s="31" t="s">
        <v>5716</v>
      </c>
      <c r="AS125" s="31" t="s">
        <v>68</v>
      </c>
      <c r="AT125" s="14" t="s">
        <v>5724</v>
      </c>
      <c r="AU125" s="31" t="s">
        <v>5858</v>
      </c>
      <c r="AX125" s="31" t="s">
        <v>5724</v>
      </c>
      <c r="BD125" s="31">
        <v>100</v>
      </c>
      <c r="BE125" s="31" t="s">
        <v>5737</v>
      </c>
      <c r="BK125" s="14" t="str">
        <f t="shared" si="44"/>
        <v>TS-O-01:17/
O1011014R_U2:3</v>
      </c>
      <c r="BL125" s="14" t="str">
        <f t="shared" si="45"/>
        <v>TS-O-01:18/
O1011014R_U2:4</v>
      </c>
      <c r="BM125" s="14" t="str">
        <f t="shared" si="46"/>
        <v/>
      </c>
      <c r="BN125" s="14"/>
      <c r="BO125" s="14" t="str">
        <f t="shared" si="68"/>
        <v>O1011014R:2A/
O1011014R_U2:5</v>
      </c>
      <c r="BP125" s="14" t="str">
        <f t="shared" si="69"/>
        <v>O1011014R:2C/
O1011014R_U2:6</v>
      </c>
      <c r="BQ125" s="14"/>
      <c r="BR125" s="14" t="str">
        <f t="shared" si="49"/>
        <v/>
      </c>
      <c r="BS125" s="14" t="str">
        <f t="shared" si="50"/>
        <v/>
      </c>
      <c r="BW125" s="31" t="str">
        <f t="shared" si="51"/>
        <v>2A</v>
      </c>
      <c r="BX125" s="31" t="str">
        <f t="shared" si="52"/>
        <v>2C</v>
      </c>
      <c r="BY125" s="31" t="str">
        <f t="shared" si="53"/>
        <v>3</v>
      </c>
      <c r="BZ125" s="31" t="str">
        <f t="shared" si="54"/>
        <v>4</v>
      </c>
      <c r="CA125" s="31" t="str">
        <f t="shared" si="55"/>
        <v/>
      </c>
      <c r="CB125" s="31" t="str">
        <f t="shared" si="56"/>
        <v>5</v>
      </c>
      <c r="CC125" s="31" t="str">
        <f t="shared" si="57"/>
        <v>6</v>
      </c>
      <c r="CD125" s="31" t="str">
        <f t="shared" si="58"/>
        <v/>
      </c>
      <c r="CE125" s="31" t="str">
        <f t="shared" si="59"/>
        <v/>
      </c>
      <c r="CF125" s="31" t="e">
        <f t="shared" ca="1" si="60"/>
        <v>#NAME?</v>
      </c>
      <c r="CG125" s="31" t="e">
        <f t="shared" ca="1" si="61"/>
        <v>#NAME?</v>
      </c>
      <c r="CH125" s="31" t="e">
        <f t="shared" ca="1" si="62"/>
        <v>#NAME?</v>
      </c>
      <c r="CI125" s="31" t="e">
        <f t="shared" ca="1" si="63"/>
        <v>#NAME?</v>
      </c>
    </row>
    <row r="126" spans="1:87" s="31" customFormat="1" ht="45" hidden="1" x14ac:dyDescent="0.25">
      <c r="A126" s="9" t="s">
        <v>6099</v>
      </c>
      <c r="B126" s="31" t="s">
        <v>422</v>
      </c>
      <c r="C126" s="31" t="s">
        <v>423</v>
      </c>
      <c r="E126" s="14" t="s">
        <v>398</v>
      </c>
      <c r="F126" s="31" t="s">
        <v>6100</v>
      </c>
      <c r="G126" s="31" t="str">
        <f t="shared" si="35"/>
        <v>Сигнал</v>
      </c>
      <c r="H126" s="31" t="s">
        <v>233</v>
      </c>
      <c r="I126" s="31" t="s">
        <v>4527</v>
      </c>
      <c r="J126" s="31" t="str">
        <f t="shared" si="65"/>
        <v>DCS_AI_02</v>
      </c>
      <c r="K126" s="14" t="s">
        <v>5866</v>
      </c>
      <c r="M126" s="31" t="s">
        <v>389</v>
      </c>
      <c r="N126" s="31" t="s">
        <v>107</v>
      </c>
      <c r="O126" s="31" t="s">
        <v>191</v>
      </c>
      <c r="P126" s="31" t="s">
        <v>390</v>
      </c>
      <c r="Q126" s="31" t="s">
        <v>391</v>
      </c>
      <c r="R126" s="31">
        <v>25</v>
      </c>
      <c r="S126" s="31">
        <v>26</v>
      </c>
      <c r="T126" s="31" t="s">
        <v>62</v>
      </c>
      <c r="U126" s="31" t="str">
        <f t="shared" si="64"/>
        <v>48</v>
      </c>
      <c r="V126" s="14" t="str">
        <f t="shared" si="66"/>
        <v>AVK 2,5 A, AVK 2,5 A</v>
      </c>
      <c r="W126" s="31" t="str">
        <f t="shared" si="38"/>
        <v>O1011010R_U3</v>
      </c>
      <c r="X126" s="14" t="str">
        <f t="shared" si="39"/>
        <v>HD5542</v>
      </c>
      <c r="Y126" s="31" t="str">
        <f t="shared" si="40"/>
        <v>O1011010R</v>
      </c>
      <c r="Z126" s="31" t="str">
        <f t="shared" si="41"/>
        <v>TUA711-AIO16</v>
      </c>
      <c r="AA126" s="14" t="str">
        <f t="shared" si="42"/>
        <v>17-SC-DCS-002/O1011010R/ 17-MC-DCS-008</v>
      </c>
      <c r="AB126" s="31" t="s">
        <v>64</v>
      </c>
      <c r="AC126" s="31" t="s">
        <v>54</v>
      </c>
      <c r="AD126" s="31" t="s">
        <v>125</v>
      </c>
      <c r="AE126" s="31">
        <v>1</v>
      </c>
      <c r="AF126" s="31" t="s">
        <v>126</v>
      </c>
      <c r="AG126" s="31" t="s">
        <v>399</v>
      </c>
      <c r="AH126" s="31">
        <v>11</v>
      </c>
      <c r="AI126" s="31">
        <v>3</v>
      </c>
      <c r="AJ126" s="31" t="s">
        <v>128</v>
      </c>
      <c r="AK126" s="31">
        <f t="shared" si="67"/>
        <v>16</v>
      </c>
      <c r="AL126" s="31" t="s">
        <v>62</v>
      </c>
      <c r="AO126" s="31" t="s">
        <v>63</v>
      </c>
      <c r="AP126" s="31" t="s">
        <v>397</v>
      </c>
      <c r="AQ126" s="31" t="s">
        <v>5961</v>
      </c>
      <c r="AR126" s="31" t="s">
        <v>5716</v>
      </c>
      <c r="AS126" s="31" t="s">
        <v>68</v>
      </c>
      <c r="AT126" s="14" t="s">
        <v>5724</v>
      </c>
      <c r="AU126" s="31" t="s">
        <v>5858</v>
      </c>
      <c r="AX126" s="31" t="s">
        <v>5724</v>
      </c>
      <c r="AZ126" s="31">
        <v>15</v>
      </c>
      <c r="BA126" s="31">
        <v>320</v>
      </c>
      <c r="BC126" s="31">
        <v>0</v>
      </c>
      <c r="BD126" s="31">
        <v>450</v>
      </c>
      <c r="BE126" s="31" t="s">
        <v>5750</v>
      </c>
      <c r="BK126" s="14" t="str">
        <f t="shared" si="44"/>
        <v>TS-O-01:25/
O1011010R_U3:3</v>
      </c>
      <c r="BL126" s="14" t="str">
        <f t="shared" si="45"/>
        <v>TS-O-01:26/
O1011010R_U3:4</v>
      </c>
      <c r="BM126" s="14" t="str">
        <f t="shared" si="46"/>
        <v/>
      </c>
      <c r="BN126" s="14"/>
      <c r="BO126" s="14" t="str">
        <f t="shared" si="68"/>
        <v>O1011010R:3A/
O1011010R_U3:5</v>
      </c>
      <c r="BP126" s="14" t="str">
        <f t="shared" si="69"/>
        <v>O1011010R:3C/
O1011010R_U3:6</v>
      </c>
      <c r="BQ126" s="14"/>
      <c r="BR126" s="14" t="str">
        <f t="shared" si="49"/>
        <v/>
      </c>
      <c r="BS126" s="14" t="str">
        <f t="shared" si="50"/>
        <v/>
      </c>
      <c r="BW126" s="31" t="str">
        <f t="shared" si="51"/>
        <v>3A</v>
      </c>
      <c r="BX126" s="31" t="str">
        <f t="shared" si="52"/>
        <v>3C</v>
      </c>
      <c r="BY126" s="31" t="str">
        <f t="shared" si="53"/>
        <v>3</v>
      </c>
      <c r="BZ126" s="31" t="str">
        <f t="shared" si="54"/>
        <v>4</v>
      </c>
      <c r="CA126" s="31" t="str">
        <f t="shared" si="55"/>
        <v/>
      </c>
      <c r="CB126" s="31" t="str">
        <f t="shared" si="56"/>
        <v>5</v>
      </c>
      <c r="CC126" s="31" t="str">
        <f t="shared" si="57"/>
        <v>6</v>
      </c>
      <c r="CD126" s="31" t="str">
        <f t="shared" si="58"/>
        <v/>
      </c>
      <c r="CE126" s="31" t="str">
        <f t="shared" si="59"/>
        <v/>
      </c>
      <c r="CF126" s="31" t="e">
        <f t="shared" ca="1" si="60"/>
        <v>#NAME?</v>
      </c>
      <c r="CG126" s="31" t="e">
        <f t="shared" ca="1" si="61"/>
        <v>#NAME?</v>
      </c>
      <c r="CH126" s="31" t="e">
        <f t="shared" ca="1" si="62"/>
        <v>#NAME?</v>
      </c>
      <c r="CI126" s="31" t="e">
        <f t="shared" ca="1" si="63"/>
        <v>#NAME?</v>
      </c>
    </row>
    <row r="127" spans="1:87" s="31" customFormat="1" ht="45" hidden="1" x14ac:dyDescent="0.25">
      <c r="A127" s="9" t="s">
        <v>4493</v>
      </c>
      <c r="B127" s="31" t="s">
        <v>422</v>
      </c>
      <c r="C127" s="31" t="s">
        <v>424</v>
      </c>
      <c r="E127" s="14" t="s">
        <v>173</v>
      </c>
      <c r="G127" s="31" t="str">
        <f t="shared" si="35"/>
        <v>Сигнал</v>
      </c>
      <c r="H127" s="31" t="s">
        <v>330</v>
      </c>
      <c r="I127" s="31" t="s">
        <v>4527</v>
      </c>
      <c r="J127" s="31" t="str">
        <f t="shared" si="65"/>
        <v>DCS_AO_02</v>
      </c>
      <c r="K127" s="14" t="s">
        <v>5866</v>
      </c>
      <c r="M127" s="31" t="s">
        <v>389</v>
      </c>
      <c r="N127" s="31" t="s">
        <v>107</v>
      </c>
      <c r="O127" s="31" t="s">
        <v>194</v>
      </c>
      <c r="P127" s="31" t="s">
        <v>390</v>
      </c>
      <c r="Q127" s="31" t="s">
        <v>391</v>
      </c>
      <c r="R127" s="31">
        <v>27</v>
      </c>
      <c r="S127" s="31">
        <v>28</v>
      </c>
      <c r="T127" s="31" t="s">
        <v>62</v>
      </c>
      <c r="U127" s="31" t="str">
        <f t="shared" si="64"/>
        <v>48</v>
      </c>
      <c r="V127" s="14" t="str">
        <f t="shared" si="66"/>
        <v>AVK 2,5 A, AVK 2,5 A</v>
      </c>
      <c r="W127" s="31" t="str">
        <f t="shared" si="38"/>
        <v>O1011014R_U3</v>
      </c>
      <c r="X127" s="14" t="str">
        <f t="shared" si="39"/>
        <v>HD5546</v>
      </c>
      <c r="Y127" s="31" t="str">
        <f t="shared" si="40"/>
        <v>O1011014R</v>
      </c>
      <c r="Z127" s="31" t="str">
        <f t="shared" si="41"/>
        <v>TUA711-AIO16</v>
      </c>
      <c r="AA127" s="14" t="str">
        <f t="shared" si="42"/>
        <v>17-SC-DCS-002/O1011014R/ 17-MC-DCS-008</v>
      </c>
      <c r="AB127" s="31" t="s">
        <v>64</v>
      </c>
      <c r="AC127" s="31" t="s">
        <v>54</v>
      </c>
      <c r="AD127" s="31" t="s">
        <v>125</v>
      </c>
      <c r="AE127" s="31">
        <v>1</v>
      </c>
      <c r="AF127" s="31" t="s">
        <v>126</v>
      </c>
      <c r="AG127" s="31" t="s">
        <v>401</v>
      </c>
      <c r="AH127" s="31">
        <v>15</v>
      </c>
      <c r="AI127" s="31">
        <v>3</v>
      </c>
      <c r="AJ127" s="31" t="s">
        <v>175</v>
      </c>
      <c r="AK127" s="31">
        <f t="shared" si="67"/>
        <v>16</v>
      </c>
      <c r="AL127" s="31" t="s">
        <v>62</v>
      </c>
      <c r="AO127" s="31" t="s">
        <v>63</v>
      </c>
      <c r="AP127" s="31" t="s">
        <v>397</v>
      </c>
      <c r="AQ127" s="14" t="s">
        <v>396</v>
      </c>
      <c r="AR127" s="31" t="s">
        <v>5716</v>
      </c>
      <c r="AS127" s="31" t="s">
        <v>68</v>
      </c>
      <c r="AT127" s="14" t="s">
        <v>5724</v>
      </c>
      <c r="AU127" s="31" t="s">
        <v>5858</v>
      </c>
      <c r="AX127" s="31" t="s">
        <v>5724</v>
      </c>
      <c r="BD127" s="31">
        <v>100</v>
      </c>
      <c r="BE127" s="31" t="s">
        <v>5737</v>
      </c>
      <c r="BK127" s="14" t="str">
        <f t="shared" si="44"/>
        <v>TS-O-01:27/
O1011014R_U3:3</v>
      </c>
      <c r="BL127" s="14" t="str">
        <f t="shared" si="45"/>
        <v>TS-O-01:28/
O1011014R_U3:4</v>
      </c>
      <c r="BM127" s="14" t="str">
        <f t="shared" si="46"/>
        <v/>
      </c>
      <c r="BN127" s="14"/>
      <c r="BO127" s="14" t="str">
        <f t="shared" si="68"/>
        <v>O1011014R:3A/
O1011014R_U3:5</v>
      </c>
      <c r="BP127" s="14" t="str">
        <f t="shared" si="69"/>
        <v>O1011014R:3C/
O1011014R_U3:6</v>
      </c>
      <c r="BQ127" s="14"/>
      <c r="BR127" s="14" t="str">
        <f t="shared" si="49"/>
        <v/>
      </c>
      <c r="BS127" s="14" t="str">
        <f t="shared" si="50"/>
        <v/>
      </c>
      <c r="BW127" s="31" t="str">
        <f t="shared" si="51"/>
        <v>3A</v>
      </c>
      <c r="BX127" s="31" t="str">
        <f t="shared" si="52"/>
        <v>3C</v>
      </c>
      <c r="BY127" s="31" t="str">
        <f t="shared" si="53"/>
        <v>3</v>
      </c>
      <c r="BZ127" s="31" t="str">
        <f t="shared" si="54"/>
        <v>4</v>
      </c>
      <c r="CA127" s="31" t="str">
        <f t="shared" si="55"/>
        <v/>
      </c>
      <c r="CB127" s="31" t="str">
        <f t="shared" si="56"/>
        <v>5</v>
      </c>
      <c r="CC127" s="31" t="str">
        <f t="shared" si="57"/>
        <v>6</v>
      </c>
      <c r="CD127" s="31" t="str">
        <f t="shared" si="58"/>
        <v/>
      </c>
      <c r="CE127" s="31" t="str">
        <f t="shared" si="59"/>
        <v/>
      </c>
      <c r="CF127" s="31" t="e">
        <f t="shared" ca="1" si="60"/>
        <v>#NAME?</v>
      </c>
      <c r="CG127" s="31" t="e">
        <f t="shared" ca="1" si="61"/>
        <v>#NAME?</v>
      </c>
      <c r="CH127" s="31" t="e">
        <f t="shared" ca="1" si="62"/>
        <v>#NAME?</v>
      </c>
      <c r="CI127" s="31" t="e">
        <f t="shared" ca="1" si="63"/>
        <v>#NAME?</v>
      </c>
    </row>
    <row r="128" spans="1:87" s="31" customFormat="1" ht="45" hidden="1" x14ac:dyDescent="0.25">
      <c r="A128" s="9" t="s">
        <v>6099</v>
      </c>
      <c r="B128" s="31" t="s">
        <v>779</v>
      </c>
      <c r="C128" s="31" t="s">
        <v>780</v>
      </c>
      <c r="E128" s="14" t="s">
        <v>398</v>
      </c>
      <c r="F128" s="31" t="s">
        <v>6100</v>
      </c>
      <c r="G128" s="31" t="str">
        <f t="shared" si="35"/>
        <v>Сигнал</v>
      </c>
      <c r="H128" s="31" t="s">
        <v>233</v>
      </c>
      <c r="I128" s="31" t="s">
        <v>4528</v>
      </c>
      <c r="J128" s="31" t="str">
        <f t="shared" si="65"/>
        <v>DCS_AI_02</v>
      </c>
      <c r="K128" s="14" t="s">
        <v>5866</v>
      </c>
      <c r="M128" s="31" t="s">
        <v>778</v>
      </c>
      <c r="N128" s="31" t="s">
        <v>107</v>
      </c>
      <c r="O128" s="31" t="s">
        <v>103</v>
      </c>
      <c r="P128" s="31" t="s">
        <v>390</v>
      </c>
      <c r="Q128" s="31" t="s">
        <v>491</v>
      </c>
      <c r="R128" s="31">
        <v>3</v>
      </c>
      <c r="S128" s="31">
        <v>4</v>
      </c>
      <c r="T128" s="31" t="s">
        <v>62</v>
      </c>
      <c r="U128" s="31" t="str">
        <f t="shared" si="64"/>
        <v>48</v>
      </c>
      <c r="V128" s="14" t="str">
        <f t="shared" si="66"/>
        <v>AVK 2,5 A, AVK 2,5 A</v>
      </c>
      <c r="W128" s="31" t="str">
        <f t="shared" si="38"/>
        <v>O1011010R_U7</v>
      </c>
      <c r="X128" s="14" t="str">
        <f t="shared" si="39"/>
        <v>HD5542</v>
      </c>
      <c r="Y128" s="31" t="str">
        <f t="shared" si="40"/>
        <v>O1011010R</v>
      </c>
      <c r="Z128" s="31" t="str">
        <f t="shared" si="41"/>
        <v>TUA711-AIO16</v>
      </c>
      <c r="AA128" s="14" t="str">
        <f t="shared" si="42"/>
        <v>17-SC-DCS-002/O1011010R/ 17-MC-DCS-008</v>
      </c>
      <c r="AB128" s="31" t="s">
        <v>64</v>
      </c>
      <c r="AC128" s="31" t="s">
        <v>54</v>
      </c>
      <c r="AD128" s="31" t="s">
        <v>125</v>
      </c>
      <c r="AE128" s="31">
        <v>1</v>
      </c>
      <c r="AF128" s="31" t="s">
        <v>126</v>
      </c>
      <c r="AG128" s="31" t="s">
        <v>399</v>
      </c>
      <c r="AH128" s="31">
        <v>11</v>
      </c>
      <c r="AI128" s="31">
        <v>7</v>
      </c>
      <c r="AJ128" s="31" t="s">
        <v>128</v>
      </c>
      <c r="AK128" s="31">
        <f t="shared" si="67"/>
        <v>16</v>
      </c>
      <c r="AL128" s="31" t="s">
        <v>62</v>
      </c>
      <c r="AO128" s="31" t="s">
        <v>63</v>
      </c>
      <c r="AP128" s="31" t="s">
        <v>782</v>
      </c>
      <c r="AQ128" s="31" t="s">
        <v>5962</v>
      </c>
      <c r="AR128" s="31" t="s">
        <v>5716</v>
      </c>
      <c r="AS128" s="31" t="s">
        <v>68</v>
      </c>
      <c r="AT128" s="14" t="s">
        <v>5724</v>
      </c>
      <c r="AU128" s="31" t="s">
        <v>5858</v>
      </c>
      <c r="AX128" s="31" t="s">
        <v>5724</v>
      </c>
      <c r="AZ128" s="31">
        <v>15</v>
      </c>
      <c r="BA128" s="31">
        <v>350</v>
      </c>
      <c r="BC128" s="31">
        <v>0</v>
      </c>
      <c r="BD128" s="31">
        <v>450</v>
      </c>
      <c r="BE128" s="31" t="s">
        <v>5750</v>
      </c>
      <c r="BK128" s="14" t="str">
        <f t="shared" si="44"/>
        <v>TS-O-03:3/
O1011010R_U7:3</v>
      </c>
      <c r="BL128" s="14" t="str">
        <f t="shared" si="45"/>
        <v>TS-O-03:4/
O1011010R_U7:4</v>
      </c>
      <c r="BM128" s="14" t="str">
        <f t="shared" si="46"/>
        <v/>
      </c>
      <c r="BN128" s="14"/>
      <c r="BO128" s="14" t="str">
        <f t="shared" si="68"/>
        <v>O1011010R:7A/
O1011010R_U7:5</v>
      </c>
      <c r="BP128" s="14" t="str">
        <f t="shared" si="69"/>
        <v>O1011010R:7C/
O1011010R_U7:6</v>
      </c>
      <c r="BQ128" s="14"/>
      <c r="BR128" s="14" t="str">
        <f t="shared" si="49"/>
        <v/>
      </c>
      <c r="BS128" s="14" t="str">
        <f t="shared" si="50"/>
        <v/>
      </c>
      <c r="BW128" s="31" t="str">
        <f t="shared" si="51"/>
        <v>7A</v>
      </c>
      <c r="BX128" s="31" t="str">
        <f t="shared" si="52"/>
        <v>7C</v>
      </c>
      <c r="BY128" s="31" t="str">
        <f t="shared" si="53"/>
        <v>3</v>
      </c>
      <c r="BZ128" s="31" t="str">
        <f t="shared" si="54"/>
        <v>4</v>
      </c>
      <c r="CA128" s="31" t="str">
        <f t="shared" si="55"/>
        <v/>
      </c>
      <c r="CB128" s="31" t="str">
        <f t="shared" si="56"/>
        <v>5</v>
      </c>
      <c r="CC128" s="31" t="str">
        <f t="shared" si="57"/>
        <v>6</v>
      </c>
      <c r="CD128" s="31" t="str">
        <f t="shared" si="58"/>
        <v/>
      </c>
      <c r="CE128" s="31" t="str">
        <f t="shared" si="59"/>
        <v/>
      </c>
      <c r="CF128" s="31" t="e">
        <f t="shared" ca="1" si="60"/>
        <v>#NAME?</v>
      </c>
      <c r="CG128" s="31" t="e">
        <f t="shared" ca="1" si="61"/>
        <v>#NAME?</v>
      </c>
      <c r="CH128" s="31" t="e">
        <f t="shared" ca="1" si="62"/>
        <v>#NAME?</v>
      </c>
      <c r="CI128" s="31" t="e">
        <f t="shared" ca="1" si="63"/>
        <v>#NAME?</v>
      </c>
    </row>
    <row r="129" spans="1:87" s="31" customFormat="1" ht="45" hidden="1" x14ac:dyDescent="0.25">
      <c r="A129" s="9" t="s">
        <v>4493</v>
      </c>
      <c r="B129" s="31" t="s">
        <v>779</v>
      </c>
      <c r="C129" s="31" t="s">
        <v>783</v>
      </c>
      <c r="E129" s="14" t="s">
        <v>173</v>
      </c>
      <c r="G129" s="31" t="str">
        <f t="shared" si="35"/>
        <v>Сигнал</v>
      </c>
      <c r="H129" s="31" t="s">
        <v>330</v>
      </c>
      <c r="I129" s="31" t="s">
        <v>4528</v>
      </c>
      <c r="J129" s="31" t="str">
        <f t="shared" si="65"/>
        <v>DCS_AO_02</v>
      </c>
      <c r="K129" s="14" t="s">
        <v>5866</v>
      </c>
      <c r="M129" s="31" t="s">
        <v>778</v>
      </c>
      <c r="N129" s="31" t="s">
        <v>107</v>
      </c>
      <c r="O129" s="31" t="s">
        <v>145</v>
      </c>
      <c r="P129" s="31" t="s">
        <v>390</v>
      </c>
      <c r="Q129" s="31" t="s">
        <v>491</v>
      </c>
      <c r="R129" s="31">
        <v>5</v>
      </c>
      <c r="S129" s="31">
        <v>6</v>
      </c>
      <c r="T129" s="31" t="s">
        <v>62</v>
      </c>
      <c r="U129" s="31" t="str">
        <f t="shared" si="64"/>
        <v>48</v>
      </c>
      <c r="V129" s="14" t="str">
        <f t="shared" si="66"/>
        <v>AVK 2,5 A, AVK 2,5 A</v>
      </c>
      <c r="W129" s="31" t="str">
        <f t="shared" si="38"/>
        <v>O1011014R_U7</v>
      </c>
      <c r="X129" s="14" t="str">
        <f t="shared" si="39"/>
        <v>HD5546</v>
      </c>
      <c r="Y129" s="31" t="str">
        <f t="shared" si="40"/>
        <v>O1011014R</v>
      </c>
      <c r="Z129" s="31" t="str">
        <f t="shared" si="41"/>
        <v>TUA711-AIO16</v>
      </c>
      <c r="AA129" s="14" t="str">
        <f t="shared" si="42"/>
        <v>17-SC-DCS-002/O1011014R/ 17-MC-DCS-008</v>
      </c>
      <c r="AB129" s="31" t="s">
        <v>64</v>
      </c>
      <c r="AC129" s="31" t="s">
        <v>54</v>
      </c>
      <c r="AD129" s="31" t="s">
        <v>125</v>
      </c>
      <c r="AE129" s="31">
        <v>1</v>
      </c>
      <c r="AF129" s="31" t="s">
        <v>126</v>
      </c>
      <c r="AG129" s="31" t="s">
        <v>401</v>
      </c>
      <c r="AH129" s="31">
        <v>15</v>
      </c>
      <c r="AI129" s="31">
        <v>7</v>
      </c>
      <c r="AJ129" s="31" t="s">
        <v>175</v>
      </c>
      <c r="AK129" s="31">
        <f t="shared" si="67"/>
        <v>16</v>
      </c>
      <c r="AL129" s="31" t="s">
        <v>62</v>
      </c>
      <c r="AO129" s="31" t="s">
        <v>63</v>
      </c>
      <c r="AP129" s="31" t="s">
        <v>782</v>
      </c>
      <c r="AQ129" s="14" t="s">
        <v>781</v>
      </c>
      <c r="AR129" s="31" t="s">
        <v>5716</v>
      </c>
      <c r="AS129" s="31" t="s">
        <v>68</v>
      </c>
      <c r="AT129" s="14" t="s">
        <v>5724</v>
      </c>
      <c r="AU129" s="31" t="s">
        <v>5858</v>
      </c>
      <c r="AX129" s="31" t="s">
        <v>5724</v>
      </c>
      <c r="BD129" s="31">
        <v>100</v>
      </c>
      <c r="BE129" s="31" t="s">
        <v>5737</v>
      </c>
      <c r="BK129" s="14" t="str">
        <f t="shared" si="44"/>
        <v>TS-O-03:5/
O1011014R_U7:3</v>
      </c>
      <c r="BL129" s="14" t="str">
        <f t="shared" si="45"/>
        <v>TS-O-03:6/
O1011014R_U7:4</v>
      </c>
      <c r="BM129" s="14" t="str">
        <f t="shared" si="46"/>
        <v/>
      </c>
      <c r="BN129" s="14"/>
      <c r="BO129" s="14" t="str">
        <f t="shared" si="68"/>
        <v>O1011014R:7A/
O1011014R_U7:5</v>
      </c>
      <c r="BP129" s="14" t="str">
        <f t="shared" si="69"/>
        <v>O1011014R:7C/
O1011014R_U7:6</v>
      </c>
      <c r="BQ129" s="14"/>
      <c r="BR129" s="14" t="str">
        <f t="shared" si="49"/>
        <v/>
      </c>
      <c r="BS129" s="14" t="str">
        <f t="shared" si="50"/>
        <v/>
      </c>
      <c r="BW129" s="31" t="str">
        <f t="shared" si="51"/>
        <v>7A</v>
      </c>
      <c r="BX129" s="31" t="str">
        <f t="shared" si="52"/>
        <v>7C</v>
      </c>
      <c r="BY129" s="31" t="str">
        <f t="shared" si="53"/>
        <v>3</v>
      </c>
      <c r="BZ129" s="31" t="str">
        <f t="shared" si="54"/>
        <v>4</v>
      </c>
      <c r="CA129" s="31" t="str">
        <f t="shared" si="55"/>
        <v/>
      </c>
      <c r="CB129" s="31" t="str">
        <f t="shared" si="56"/>
        <v>5</v>
      </c>
      <c r="CC129" s="31" t="str">
        <f t="shared" si="57"/>
        <v>6</v>
      </c>
      <c r="CD129" s="31" t="str">
        <f t="shared" si="58"/>
        <v/>
      </c>
      <c r="CE129" s="31" t="str">
        <f t="shared" si="59"/>
        <v/>
      </c>
      <c r="CF129" s="31" t="e">
        <f t="shared" ca="1" si="60"/>
        <v>#NAME?</v>
      </c>
      <c r="CG129" s="31" t="e">
        <f t="shared" ca="1" si="61"/>
        <v>#NAME?</v>
      </c>
      <c r="CH129" s="31" t="e">
        <f t="shared" ca="1" si="62"/>
        <v>#NAME?</v>
      </c>
      <c r="CI129" s="31" t="e">
        <f t="shared" ca="1" si="63"/>
        <v>#NAME?</v>
      </c>
    </row>
    <row r="130" spans="1:87" s="31" customFormat="1" ht="45" hidden="1" x14ac:dyDescent="0.25">
      <c r="A130" s="9" t="s">
        <v>6099</v>
      </c>
      <c r="B130" s="31" t="s">
        <v>793</v>
      </c>
      <c r="C130" s="31" t="s">
        <v>794</v>
      </c>
      <c r="E130" s="14" t="s">
        <v>398</v>
      </c>
      <c r="F130" s="31" t="s">
        <v>6100</v>
      </c>
      <c r="G130" s="31" t="str">
        <f t="shared" si="35"/>
        <v>Сигнал</v>
      </c>
      <c r="H130" s="31" t="s">
        <v>233</v>
      </c>
      <c r="I130" s="31" t="s">
        <v>4528</v>
      </c>
      <c r="J130" s="31" t="str">
        <f t="shared" si="65"/>
        <v>DCS_AI_02</v>
      </c>
      <c r="K130" s="14" t="s">
        <v>5866</v>
      </c>
      <c r="M130" s="31" t="s">
        <v>778</v>
      </c>
      <c r="N130" s="31" t="s">
        <v>107</v>
      </c>
      <c r="O130" s="31" t="s">
        <v>165</v>
      </c>
      <c r="P130" s="31" t="s">
        <v>390</v>
      </c>
      <c r="Q130" s="31" t="s">
        <v>491</v>
      </c>
      <c r="R130" s="31">
        <v>13</v>
      </c>
      <c r="S130" s="31">
        <v>14</v>
      </c>
      <c r="T130" s="31" t="s">
        <v>62</v>
      </c>
      <c r="U130" s="31" t="str">
        <f t="shared" si="64"/>
        <v>48</v>
      </c>
      <c r="V130" s="14" t="str">
        <f t="shared" si="66"/>
        <v>AVK 2,5 A, AVK 2,5 A</v>
      </c>
      <c r="W130" s="31" t="str">
        <f t="shared" si="38"/>
        <v>O1011010R_U8</v>
      </c>
      <c r="X130" s="14" t="str">
        <f t="shared" si="39"/>
        <v>HD5542</v>
      </c>
      <c r="Y130" s="31" t="str">
        <f t="shared" si="40"/>
        <v>O1011010R</v>
      </c>
      <c r="Z130" s="31" t="str">
        <f t="shared" si="41"/>
        <v>TUA711-AIO16</v>
      </c>
      <c r="AA130" s="14" t="str">
        <f t="shared" si="42"/>
        <v>17-SC-DCS-002/O1011010R/ 17-MC-DCS-008</v>
      </c>
      <c r="AB130" s="31" t="s">
        <v>64</v>
      </c>
      <c r="AC130" s="31" t="s">
        <v>54</v>
      </c>
      <c r="AD130" s="31" t="s">
        <v>125</v>
      </c>
      <c r="AE130" s="31">
        <v>1</v>
      </c>
      <c r="AF130" s="31" t="s">
        <v>126</v>
      </c>
      <c r="AG130" s="31" t="s">
        <v>399</v>
      </c>
      <c r="AH130" s="31">
        <v>11</v>
      </c>
      <c r="AI130" s="31">
        <v>8</v>
      </c>
      <c r="AJ130" s="31" t="s">
        <v>128</v>
      </c>
      <c r="AK130" s="31">
        <f t="shared" si="67"/>
        <v>16</v>
      </c>
      <c r="AL130" s="31" t="s">
        <v>62</v>
      </c>
      <c r="AO130" s="31" t="s">
        <v>63</v>
      </c>
      <c r="AP130" s="31" t="s">
        <v>782</v>
      </c>
      <c r="AQ130" s="31" t="s">
        <v>5963</v>
      </c>
      <c r="AR130" s="31" t="s">
        <v>5716</v>
      </c>
      <c r="AS130" s="31" t="s">
        <v>68</v>
      </c>
      <c r="AT130" s="14" t="s">
        <v>5724</v>
      </c>
      <c r="AU130" s="31" t="s">
        <v>5858</v>
      </c>
      <c r="AX130" s="31" t="s">
        <v>5724</v>
      </c>
      <c r="AZ130" s="31">
        <v>15</v>
      </c>
      <c r="BA130" s="31">
        <v>350</v>
      </c>
      <c r="BC130" s="31">
        <v>0</v>
      </c>
      <c r="BD130" s="31">
        <v>450</v>
      </c>
      <c r="BE130" s="31" t="s">
        <v>5750</v>
      </c>
      <c r="BK130" s="14" t="str">
        <f t="shared" si="44"/>
        <v>TS-O-03:13/
O1011010R_U8:3</v>
      </c>
      <c r="BL130" s="14" t="str">
        <f t="shared" si="45"/>
        <v>TS-O-03:14/
O1011010R_U8:4</v>
      </c>
      <c r="BM130" s="14" t="str">
        <f t="shared" si="46"/>
        <v/>
      </c>
      <c r="BN130" s="14"/>
      <c r="BO130" s="14" t="str">
        <f t="shared" si="68"/>
        <v>O1011010R:8A/
O1011010R_U8:5</v>
      </c>
      <c r="BP130" s="14" t="str">
        <f t="shared" si="69"/>
        <v>O1011010R:8C/
O1011010R_U8:6</v>
      </c>
      <c r="BQ130" s="14"/>
      <c r="BR130" s="14" t="str">
        <f t="shared" si="49"/>
        <v/>
      </c>
      <c r="BS130" s="14" t="str">
        <f t="shared" si="50"/>
        <v/>
      </c>
      <c r="BW130" s="31" t="str">
        <f t="shared" si="51"/>
        <v>8A</v>
      </c>
      <c r="BX130" s="31" t="str">
        <f t="shared" si="52"/>
        <v>8C</v>
      </c>
      <c r="BY130" s="31" t="str">
        <f t="shared" si="53"/>
        <v>3</v>
      </c>
      <c r="BZ130" s="31" t="str">
        <f t="shared" si="54"/>
        <v>4</v>
      </c>
      <c r="CA130" s="31" t="str">
        <f t="shared" si="55"/>
        <v/>
      </c>
      <c r="CB130" s="31" t="str">
        <f t="shared" si="56"/>
        <v>5</v>
      </c>
      <c r="CC130" s="31" t="str">
        <f t="shared" si="57"/>
        <v>6</v>
      </c>
      <c r="CD130" s="31" t="str">
        <f t="shared" si="58"/>
        <v/>
      </c>
      <c r="CE130" s="31" t="str">
        <f t="shared" si="59"/>
        <v/>
      </c>
      <c r="CF130" s="31" t="e">
        <f t="shared" ca="1" si="60"/>
        <v>#NAME?</v>
      </c>
      <c r="CG130" s="31" t="e">
        <f t="shared" ca="1" si="61"/>
        <v>#NAME?</v>
      </c>
      <c r="CH130" s="31" t="e">
        <f t="shared" ca="1" si="62"/>
        <v>#NAME?</v>
      </c>
      <c r="CI130" s="31" t="e">
        <f t="shared" ca="1" si="63"/>
        <v>#NAME?</v>
      </c>
    </row>
    <row r="131" spans="1:87" s="31" customFormat="1" ht="45" hidden="1" x14ac:dyDescent="0.25">
      <c r="A131" s="9" t="s">
        <v>4493</v>
      </c>
      <c r="B131" s="31" t="s">
        <v>793</v>
      </c>
      <c r="C131" s="31" t="s">
        <v>795</v>
      </c>
      <c r="E131" s="14" t="s">
        <v>173</v>
      </c>
      <c r="G131" s="31" t="str">
        <f t="shared" si="35"/>
        <v>Сигнал</v>
      </c>
      <c r="H131" s="31" t="s">
        <v>330</v>
      </c>
      <c r="I131" s="31" t="s">
        <v>4528</v>
      </c>
      <c r="J131" s="31" t="str">
        <f t="shared" si="65"/>
        <v>DCS_AO_02</v>
      </c>
      <c r="K131" s="14" t="s">
        <v>5866</v>
      </c>
      <c r="M131" s="31" t="s">
        <v>778</v>
      </c>
      <c r="N131" s="31" t="s">
        <v>107</v>
      </c>
      <c r="O131" s="31" t="s">
        <v>170</v>
      </c>
      <c r="P131" s="31" t="s">
        <v>390</v>
      </c>
      <c r="Q131" s="31" t="s">
        <v>491</v>
      </c>
      <c r="R131" s="31">
        <v>15</v>
      </c>
      <c r="S131" s="31">
        <v>16</v>
      </c>
      <c r="T131" s="31" t="s">
        <v>62</v>
      </c>
      <c r="U131" s="31" t="str">
        <f t="shared" si="64"/>
        <v>48</v>
      </c>
      <c r="V131" s="14" t="str">
        <f t="shared" si="66"/>
        <v>AVK 2,5 A, AVK 2,5 A</v>
      </c>
      <c r="W131" s="31" t="str">
        <f t="shared" si="38"/>
        <v>O1011014R_U8</v>
      </c>
      <c r="X131" s="14" t="str">
        <f t="shared" si="39"/>
        <v>HD5546</v>
      </c>
      <c r="Y131" s="31" t="str">
        <f t="shared" si="40"/>
        <v>O1011014R</v>
      </c>
      <c r="Z131" s="31" t="str">
        <f t="shared" si="41"/>
        <v>TUA711-AIO16</v>
      </c>
      <c r="AA131" s="14" t="str">
        <f t="shared" si="42"/>
        <v>17-SC-DCS-002/O1011014R/ 17-MC-DCS-008</v>
      </c>
      <c r="AB131" s="31" t="s">
        <v>64</v>
      </c>
      <c r="AC131" s="31" t="s">
        <v>54</v>
      </c>
      <c r="AD131" s="31" t="s">
        <v>125</v>
      </c>
      <c r="AE131" s="31">
        <v>1</v>
      </c>
      <c r="AF131" s="31" t="s">
        <v>126</v>
      </c>
      <c r="AG131" s="31" t="s">
        <v>401</v>
      </c>
      <c r="AH131" s="31">
        <v>15</v>
      </c>
      <c r="AI131" s="31">
        <v>8</v>
      </c>
      <c r="AJ131" s="31" t="s">
        <v>175</v>
      </c>
      <c r="AK131" s="31">
        <f t="shared" si="67"/>
        <v>16</v>
      </c>
      <c r="AL131" s="31" t="s">
        <v>62</v>
      </c>
      <c r="AO131" s="31" t="s">
        <v>63</v>
      </c>
      <c r="AP131" s="31" t="s">
        <v>782</v>
      </c>
      <c r="AQ131" s="14" t="s">
        <v>781</v>
      </c>
      <c r="AR131" s="31" t="s">
        <v>5716</v>
      </c>
      <c r="AS131" s="31" t="s">
        <v>68</v>
      </c>
      <c r="AT131" s="14" t="s">
        <v>5724</v>
      </c>
      <c r="AU131" s="31" t="s">
        <v>5858</v>
      </c>
      <c r="AX131" s="31" t="s">
        <v>5724</v>
      </c>
      <c r="BD131" s="31">
        <v>100</v>
      </c>
      <c r="BE131" s="31" t="s">
        <v>5737</v>
      </c>
      <c r="BK131" s="14" t="str">
        <f t="shared" si="44"/>
        <v>TS-O-03:15/
O1011014R_U8:3</v>
      </c>
      <c r="BL131" s="14" t="str">
        <f t="shared" si="45"/>
        <v>TS-O-03:16/
O1011014R_U8:4</v>
      </c>
      <c r="BM131" s="14" t="str">
        <f t="shared" si="46"/>
        <v/>
      </c>
      <c r="BN131" s="14"/>
      <c r="BO131" s="14" t="str">
        <f t="shared" si="68"/>
        <v>O1011014R:8A/
O1011014R_U8:5</v>
      </c>
      <c r="BP131" s="14" t="str">
        <f t="shared" si="69"/>
        <v>O1011014R:8C/
O1011014R_U8:6</v>
      </c>
      <c r="BQ131" s="14"/>
      <c r="BR131" s="14" t="str">
        <f t="shared" si="49"/>
        <v/>
      </c>
      <c r="BS131" s="14" t="str">
        <f t="shared" si="50"/>
        <v/>
      </c>
      <c r="BW131" s="31" t="str">
        <f t="shared" si="51"/>
        <v>8A</v>
      </c>
      <c r="BX131" s="31" t="str">
        <f t="shared" si="52"/>
        <v>8C</v>
      </c>
      <c r="BY131" s="31" t="str">
        <f t="shared" si="53"/>
        <v>3</v>
      </c>
      <c r="BZ131" s="31" t="str">
        <f t="shared" si="54"/>
        <v>4</v>
      </c>
      <c r="CA131" s="31" t="str">
        <f t="shared" si="55"/>
        <v/>
      </c>
      <c r="CB131" s="31" t="str">
        <f t="shared" si="56"/>
        <v>5</v>
      </c>
      <c r="CC131" s="31" t="str">
        <f t="shared" si="57"/>
        <v>6</v>
      </c>
      <c r="CD131" s="31" t="str">
        <f t="shared" si="58"/>
        <v/>
      </c>
      <c r="CE131" s="31" t="str">
        <f t="shared" si="59"/>
        <v/>
      </c>
      <c r="CF131" s="31" t="e">
        <f t="shared" ca="1" si="60"/>
        <v>#NAME?</v>
      </c>
      <c r="CG131" s="31" t="e">
        <f t="shared" ca="1" si="61"/>
        <v>#NAME?</v>
      </c>
      <c r="CH131" s="31" t="e">
        <f t="shared" ca="1" si="62"/>
        <v>#NAME?</v>
      </c>
      <c r="CI131" s="31" t="e">
        <f t="shared" ca="1" si="63"/>
        <v>#NAME?</v>
      </c>
    </row>
    <row r="132" spans="1:87" s="31" customFormat="1" ht="45" hidden="1" x14ac:dyDescent="0.25">
      <c r="A132" s="9" t="s">
        <v>6099</v>
      </c>
      <c r="B132" s="31" t="s">
        <v>802</v>
      </c>
      <c r="C132" s="31" t="s">
        <v>803</v>
      </c>
      <c r="E132" s="14" t="s">
        <v>398</v>
      </c>
      <c r="F132" s="31" t="s">
        <v>6100</v>
      </c>
      <c r="G132" s="31" t="str">
        <f t="shared" ref="G132:G195" si="70">IF(C132="Пустой","Пустой",IF(C132="Резерв","Резерв","Сигнал"))</f>
        <v>Сигнал</v>
      </c>
      <c r="H132" s="31" t="s">
        <v>233</v>
      </c>
      <c r="I132" s="31" t="s">
        <v>4528</v>
      </c>
      <c r="J132" s="31" t="str">
        <f t="shared" ref="J132:J163" si="71">IF(E132="AI-IS (4-20 mA, 2 wire) DCS","DCS_AI_01",
IF(E132="AI-IS (4-20 mA, 4 wire) DCS","DCS_AI_03",
IF(E132="AI-IS (4-20 mA, passive) DCS","DCS_AI_01",
IF(E132="AI-NIS (4-20 mA, 2 wire) DCS","DCS_AI_01",
IF(E132="AI-NIS (4-20 mA, 4 wire) DCS","DCS_AI_03",
IF(E132="AI-NIS (4-20 mA, passive) DCS","DCS_AI_01",
IF(E132="AI-R-IS (4-20 mA, 2 wire) DCS","DCS_AI_02",
IF(E132="AI-R-IS (4-20 mA, 4 wire) DCS","DCS_AI_04",
IF(E132="AI-R-NIS (4-20 mA, 2 wire) DCS","DCS_AI_02",
IF(E132="AI-R-NIS (4-20 mA, passive) DCS","DCS_AI_02",
IF(E132="AI-R-NIS (4-20 mA, 4 wire) DCS","DCS_AI_04",
IF(E132="AI-RTD-NIS (3 wire) DCS","DCS_AI_05",
IF(E132="AO-IS (4-20 mA) DCS","DCS_AO_01",
IF(E132="AO-NIS (4-20 mA) DCS","DCS_AO_01",
IF(E132="AO-R-IS (4-20 mA) DCS","DCS_AO_02",
IF(E132="AO-R-NIS (4-20 mA) DCS","DCS_AO_02",
IF(E132="DI-IS (NAMUR) DCS","DCS_DI_02",
IF(E132="DI-NIS (NAMUR) DCS","DCS_DI_02",
IF(E132="DI-NIS (Conductivity) DCS","DCS_DI_04",
IF(E132="DI-NIS (Diagnostic) DCS","DCS_DI_01",
IF(E132="DI-NIS (MCC 230VAC) DCS","DCS_DI_03",
IF(E132="DI-NIS (MCC 220VDC) DCS","DCS_DI_05",
IF(E132="DI-NIS (Thermistors PTC) DCS","DCS_DI_02",
IF(E132="DI-NIS (VFC) DCS","DCS_DI_01",
IF(E132="DI-NIS (24VDC) DCS ","DCS_DI_07",
IF(E132="DO-NIS (24VDC) DCS","DCS_DO_01",
IF(E132="DO-NIS (MCC 230VAC) DCS","DCS_DO_03",
IF(E132="DO-NIS (MCC 220VDC) DCS","DCS_DO_04",
IF(E132="DO-NIS (VFC NO) DCS","DCS_DO_02",
IF(E132="PI-IS (Pulse Input) DCS","DCS_PI_01",
IF(E132="PI-R-IS (Pulse Input) DCS","DCS_PI_01",
IF(E132="AI-R-NIS (PI converter, 3 wire) DCS","DCS_PI_01",
IF(E132="PI-NIS (Pulse Input) DCS","DCS_PI_01","")))))))))))))))))))))))))))))))))</f>
        <v>DCS_AI_02</v>
      </c>
      <c r="K132" s="14" t="s">
        <v>5866</v>
      </c>
      <c r="M132" s="31" t="s">
        <v>778</v>
      </c>
      <c r="N132" s="31" t="s">
        <v>107</v>
      </c>
      <c r="O132" s="31" t="s">
        <v>188</v>
      </c>
      <c r="P132" s="31" t="s">
        <v>390</v>
      </c>
      <c r="Q132" s="31" t="s">
        <v>491</v>
      </c>
      <c r="R132" s="31">
        <v>23</v>
      </c>
      <c r="S132" s="31">
        <v>24</v>
      </c>
      <c r="T132" s="31" t="s">
        <v>62</v>
      </c>
      <c r="U132" s="31" t="str">
        <f t="shared" si="64"/>
        <v>48</v>
      </c>
      <c r="V132" s="14" t="str">
        <f t="shared" ref="V132:V163" si="72">IF(P132&lt;&gt;"",
IF(J132="DCS_AI_01","AVK 2,5 A, AVK 2,5 A",
IF(J132="DCS_AI_02","AVK 2,5 A, AVK 2,5 A",
IF(J132="DCS_AI_03","AVK 2,5 A, AVK 2,5 A",
IF(J132="DCS_AI_04","AVK 2,5 A, AVK 2,5 A",
IF(J132="DCS_AI_05","AVK 2,5 A, AVK 2,5 A, AVK 2,5 A",
IF(J132="DCS_AO_01","AVK 2,5 A, AVK 2,5 A",
IF(J132="DCS_AO_02","AVK 2,5 A, AVK 2,5 A",
IF(J132="DCS_DI_01","AVK 2,5 A, AVK 2,5 A",
IF(J132="DCS_DI_02","AVK 2,5 A, AVK 2,5 A",
IF(J132="DCS_DI_03","ASK 3MLD, ASK 3MB",
IF(J132="DCS_DI_04","AVK 2,5 A, AVK 2,5 A",
IF(J132="DCS_DI_05","ASK 3MLD, ASK 3MB",
IF(J132="DCS_DI_07","AVK 2,5 A, AVK 2,5 A",
IF(J132="DCS_DO_01","AVK 2,5 A, AVK 2,5 A",
IF(J132="DCS_DO_01_HOLD","AVK 2,5 A, AVK 2,5 A",
IF(J132="DCS_DO_02","AVK 2,5 A, AVK 2,5 A",
IF(J132="DCS_DO_03","ASK 3MLD, ASK 3MB",
IF(J132="DCS_DO_04","ASK 3MLD, ASK 3MB",
IF(J132="DCS_PI_01","AVK 2,5 A, AVK 2,5 A",""))))))))))))))))))),"")</f>
        <v>AVK 2,5 A, AVK 2,5 A</v>
      </c>
      <c r="W132" s="31" t="str">
        <f t="shared" ref="W132:W195" si="73">IF(OR(J132="DCS_AI_01",J132="DCS_AI_02",J132="DCS_AI_03",J132="DCS_AI_04",J132="DCS_AI_05",J132="DCS_AO_01",J132="DCS_AO_02",J132="DCS_DI_02",J132="DCS_DI_04",J132="DCS_PI_01"),CONCATENATE(AG132,"_U",AI132),"")</f>
        <v>O1011010R_U9</v>
      </c>
      <c r="X132" s="14" t="str">
        <f t="shared" ref="X132:X195" si="74">IF(OR(J132="DCS_AI_01",J132="DCS_AI_02",J132="DCS_AI_03",J132="DCS_AI_04"),"HD5542",
IF(J132="DCS_AI_05","HD5573",
IF(OR(J132="DCS_AO_01",J132="DCS_AO_02"),"HD5546",
IF(J132="DCS_DI_02","HD5516",
IF(J132="DCS_PI_01","GS8555-EX",
IF(J132="DCS_DI_04","KFD2-ER-1.W.LB",""))))))</f>
        <v>HD5542</v>
      </c>
      <c r="Y132" s="31" t="str">
        <f t="shared" ref="Y132:Y195" si="75">AG132</f>
        <v>O1011010R</v>
      </c>
      <c r="Z132" s="31" t="str">
        <f t="shared" ref="Z132:Z195" si="76">IF(OR(J132="DCS_AI_01",J132="DCS_AI_02",J132="DCS_AI_03",J132="DCS_AI_04",J132="DCS_AI_05",J132="DCS_AO_01",J132="DCS_AO_02",J132="DCS_PI_01",
E132="AI-IS",E132="AO-IS",E132="AI-R-IS",E132="AI-R-NIS",E132="AO-R-IS",E132="AO-R-NIS",E132="AO-NIS"),"TUA711-AIO16",
IF(J132="DCS_DI_01","TUA711-DIR32",
IF(J132="DCS_DI_02","TUA711-DIO32",
IF(J132="DCS_DI_03","TUA711-DIO32",
IF(J132="DCS_DI_04","TUA711-DIO32",
IF(J132="DCS_DI_05","TUA711-DIO32",
IF(J132="DCS_DI_07","TUA711-DIR32",
IF(J132="DCS_DO_01","TUA711-DOR32",
IF(J132="DCS_DO_02","TUA711-DOR32",
IF(J132="DCS_DO_04","TUA711-DIO32",
IF(OR(J132="DCS_DO_03",E132="DI-IS"),"TUA711-DIO32",
"")))))))))))</f>
        <v>TUA711-AIO16</v>
      </c>
      <c r="AA132" s="14" t="str">
        <f t="shared" ref="AA132:AA195" si="77">AC132&amp;"/"&amp;AG132&amp;"/ "&amp;P132</f>
        <v>17-SC-DCS-002/O1011010R/ 17-MC-DCS-008</v>
      </c>
      <c r="AB132" s="31" t="s">
        <v>64</v>
      </c>
      <c r="AC132" s="31" t="s">
        <v>54</v>
      </c>
      <c r="AD132" s="31" t="s">
        <v>125</v>
      </c>
      <c r="AE132" s="31">
        <v>1</v>
      </c>
      <c r="AF132" s="31" t="s">
        <v>126</v>
      </c>
      <c r="AG132" s="31" t="s">
        <v>399</v>
      </c>
      <c r="AH132" s="31">
        <v>11</v>
      </c>
      <c r="AI132" s="31">
        <v>9</v>
      </c>
      <c r="AJ132" s="31" t="s">
        <v>128</v>
      </c>
      <c r="AK132" s="31">
        <f t="shared" ref="AK132:AK163" si="78">COUNTIF(Y:Y,Y132)</f>
        <v>16</v>
      </c>
      <c r="AL132" s="31" t="s">
        <v>62</v>
      </c>
      <c r="AO132" s="31" t="s">
        <v>63</v>
      </c>
      <c r="AP132" s="31" t="s">
        <v>782</v>
      </c>
      <c r="AQ132" s="31" t="s">
        <v>5964</v>
      </c>
      <c r="AR132" s="31" t="s">
        <v>5716</v>
      </c>
      <c r="AS132" s="31" t="s">
        <v>68</v>
      </c>
      <c r="AT132" s="14" t="s">
        <v>5724</v>
      </c>
      <c r="AU132" s="31" t="s">
        <v>5858</v>
      </c>
      <c r="AX132" s="31" t="s">
        <v>5724</v>
      </c>
      <c r="AZ132" s="31">
        <v>15</v>
      </c>
      <c r="BA132" s="31">
        <v>350</v>
      </c>
      <c r="BC132" s="31">
        <v>0</v>
      </c>
      <c r="BD132" s="31">
        <v>450</v>
      </c>
      <c r="BE132" s="31" t="s">
        <v>5750</v>
      </c>
      <c r="BK132" s="14" t="str">
        <f t="shared" ref="BK132:BK195" si="79">IF(AND(J132="DCS_AI_01",W132&lt;&gt;"",Q132&lt;&gt;""),Q132&amp;":"&amp;R132&amp;"/"&amp;CHAR(10)&amp;W132&amp;":3",
IF(AND(J132="DCS_AI_02",W132&lt;&gt;"",Q132&lt;&gt;""),Q132&amp;":"&amp;R132&amp;"/"&amp;CHAR(10)&amp;W132&amp;":3",
IF(AND(J132="DCS_AO_01",W132&lt;&gt;"",Q132&lt;&gt;""),Q132&amp;":"&amp;R132&amp;"/"&amp;CHAR(10)&amp;W132&amp;":3",
IF(AND(J132="DCS_AO_02",W132&lt;&gt;"",Q132&lt;&gt;""),Q132&amp;":"&amp;R132&amp;"/"&amp;CHAR(10)&amp;W132&amp;":3",
IF(AND(J132="DCS_DI_02",W132&lt;&gt;"",Q132&lt;&gt;""),Q132&amp;":"&amp;R132&amp;"/"&amp;CHAR(10)&amp;W132&amp;":3",
IF(AND(J132="DCS_DI_04",W132&lt;&gt;"",Q132&lt;&gt;""),Q132&amp;":"&amp;R132&amp;"/"&amp;CHAR(10)&amp;W132&amp;":3",
IF(AND(J132="DCS_AI_03",W132&lt;&gt;"",Q132&lt;&gt;""),Q132&amp;":"&amp;R132&amp;"/"&amp;CHAR(10)&amp;W132&amp;":1",
IF(AND(J132="DCS_AI_04",W132&lt;&gt;"",Q132&lt;&gt;""),Q132&amp;":"&amp;R132&amp;"/"&amp;CHAR(10)&amp;W132&amp;":1",
IF(AND(J132="DCS_AI_05",W132&lt;&gt;"",Q132&lt;&gt;""),Q132&amp;":"&amp;R132&amp;"/"&amp;CHAR(10)&amp;W132&amp;":1",
IF(AND(J132="DCS_PI_01",W132&lt;&gt;"",Q132&lt;&gt;""),Q132&amp;":"&amp;R132&amp;"/"&amp;CHAR(10)&amp;W132&amp;":13",""))))))))))</f>
        <v>TS-O-03:23/
O1011010R_U9:3</v>
      </c>
      <c r="BL132" s="14" t="str">
        <f t="shared" ref="BL132:BL195" si="80">IF(AND(J132="DCS_AI_01",W132&lt;&gt;"",Q132&lt;&gt;""),Q132&amp;":"&amp;S132&amp;"/"&amp;CHAR(10)&amp;W132&amp;":4",
IF(AND(J132="DCS_AI_02",W132&lt;&gt;"",Q132&lt;&gt;""),Q132&amp;":"&amp;S132&amp;"/"&amp;CHAR(10)&amp;W132&amp;":4",
IF(AND(J132="DCS_AO_01",W132&lt;&gt;"",Q132&lt;&gt;""),Q132&amp;":"&amp;S132&amp;"/"&amp;CHAR(10)&amp;W132&amp;":4",
IF(AND(J132="DCS_AO_02",W132&lt;&gt;"",Q132&lt;&gt;""),Q132&amp;":"&amp;S132&amp;"/"&amp;CHAR(10)&amp;W132&amp;":4",
IF(AND(J132="DCS_DI_02",W132&lt;&gt;"",Q132&lt;&gt;""),Q132&amp;":"&amp;S132&amp;"/"&amp;CHAR(10)&amp;W132&amp;":4",
IF(AND(J132="DCS_DI_04",W132&lt;&gt;"",Q132&lt;&gt;""),Q132&amp;":"&amp;S132&amp;"/"&amp;CHAR(10)&amp;W132&amp;":1",
IF(AND(J132="DCS_AI_03",W132&lt;&gt;"",Q132&lt;&gt;""),Q132&amp;":"&amp;S132&amp;"/"&amp;CHAR(10)&amp;W132&amp;":2",
IF(AND(J132="DCS_AI_04",W132&lt;&gt;"",Q132&lt;&gt;""),Q132&amp;":"&amp;S132&amp;"/"&amp;CHAR(10)&amp;W132&amp;":2",
IF(AND(J132="DCS_AI_05",W132&lt;&gt;"",Q132&lt;&gt;""),Q132&amp;":"&amp;S132&amp;"/"&amp;CHAR(10)&amp;W132&amp;":3",
IF(AND(J132="DCS_PI_01",W132&lt;&gt;"",Q132&lt;&gt;""),Q132&amp;":"&amp;S132&amp;"/"&amp;CHAR(10)&amp;W132&amp;":14",""))))))))))</f>
        <v>TS-O-03:24/
O1011010R_U9:4</v>
      </c>
      <c r="BM132" s="14" t="str">
        <f t="shared" ref="BM132:BM195" si="81">IF(AND(J132="DCS_AI_05",W132&lt;&gt;"",Q132&lt;&gt;""),Q132&amp;":"&amp;T132&amp;"/"&amp;CHAR(10)&amp;W132&amp;":4",
IF(AND(J132="DCS_PI_01",W132&lt;&gt;"",Q132&lt;&gt;""),Q132&amp;":"&amp;T132&amp;"/"&amp;CHAR(10)&amp;W132&amp;":11",""))</f>
        <v/>
      </c>
      <c r="BN132" s="14"/>
      <c r="BO132" s="14" t="str">
        <f t="shared" ref="BO132:BO163" si="82">IF(AND(J132="DCS_AI_01",W132&lt;&gt;""),CONCATENATE(AG132,":",AI132,"A/",CHAR(10),W132,":5"),
IF(AND(J132="DCS_AI_02",W132&lt;&gt;""),CONCATENATE(AG132,":",AI132,"A/",CHAR(10),W132,":5"),
IF(AND(J132="DCS_AI_03",W132&lt;&gt;""),CONCATENATE(AG132,":",AI132,"A/",CHAR(10),W132,":5"),
IF(AND(J132="DCS_AI_04",W132&lt;&gt;""),CONCATENATE(AG132,":",AI132,"A/",CHAR(10),W132,":5"),
IF(AND(J132="DCS_AI_05",W132&lt;&gt;""),CONCATENATE(AG132,":",AI132,"A/",CHAR(10),W132,":5"),
IF(AND(J132="DCS_AO_01",W132&lt;&gt;""),CONCATENATE(AG132,":",AI132,"A/",CHAR(10),W132,":5"),
IF(AND(J132="DCS_AO_02",W132&lt;&gt;""),CONCATENATE(AG132,":",AI132,"A/",CHAR(10),W132,":5"),
IF(AND(J132="DCS_DI_02",W132&lt;&gt;""),CONCATENATE(AG132,":",AI132,"A/",CHAR(10),W132,":5"),
IF(AND(J132="DCS_DI_04",W132&lt;&gt;""),CONCATENATE(AG132,":",AI132,"A/",CHAR(10),W132,":7"),
IF(AND(J132="DCS_PI_01",W132&lt;&gt;""),CONCATENATE(AG132,":",AI132,"A/",CHAR(10),W132,":3"),""))))))))))</f>
        <v>O1011010R:9A/
O1011010R_U9:5</v>
      </c>
      <c r="BP132" s="14" t="str">
        <f t="shared" ref="BP132:BP163" si="83">IF(AND(J132="DCS_AI_01",W132&lt;&gt;""),CONCATENATE(AG132,":",AI132,"C/",CHAR(10),W132,":6"),
IF(AND(J132="DCS_AI_02",W132&lt;&gt;""),CONCATENATE(AG132,":",AI132,"C/",CHAR(10),W132,":6"),
IF(AND(J132="DCS_AI_03",W132&lt;&gt;""),CONCATENATE(AG132,":",AI132,"C/",CHAR(10),W132,":6"),
IF(AND(J132="DCS_AI_04",W132&lt;&gt;""),CONCATENATE(AG132,":",AI132,"C/",CHAR(10),W132,":6"),
IF(AND(J132="DCS_AI_05",W132&lt;&gt;""),CONCATENATE(AG132,":",AI132,"C/",CHAR(10),W132,":6"),
IF(AND(J132="DCS_AO_01",W132&lt;&gt;""),CONCATENATE(AG132,":",AI132,"C/",CHAR(10),W132,":6"),
IF(AND(J132="DCS_AO_02",W132&lt;&gt;""),CONCATENATE(AG132,":",AI132,"C/",CHAR(10),W132,":6"),
IF(AND(J132="DCS_DI_02",W132&lt;&gt;""),CONCATENATE(AG132,":",AI132,"B/",CHAR(10),W132,":6"),
IF(AND(J132="DCS_DI_04",W132&lt;&gt;""),CONCATENATE(AG132,":",AI132,"B/",CHAR(10),W132,":8"),
IF(AND(J132="DCS_PI_01",W132&lt;&gt;""),CONCATENATE(AG132,":",AI132,"C/",CHAR(10),W132,":4"),""))))))))))</f>
        <v>O1011010R:9C/
O1011010R_U9:6</v>
      </c>
      <c r="BQ132" s="14"/>
      <c r="BR132" s="14" t="str">
        <f t="shared" ref="BR132:BR195" si="84">IF(AND(J132="DCS_DI_01",W132="",Q132&lt;&gt;""),Q132&amp;":"&amp;R132&amp;"/"&amp;CHAR(10)&amp;AG132&amp;":"&amp;AI132&amp;"A",
IF(AND(J132="DCS_DI_07",W132="",Q132&lt;&gt;""),Q132&amp;":"&amp;R132&amp;"/"&amp;CHAR(10)&amp;AG132&amp;":"&amp;AI132&amp;"A",
IF(AND(J132="DCS_DI_03",W132="",Q132&lt;&gt;""),Q132&amp;":"&amp;R132&amp;"/"&amp;CHAR(10)&amp;AG132&amp;":"&amp;AI132&amp;"A",
IF(AND(J132="DCS_DI_05",W132="",Q132&lt;&gt;""),Q132&amp;":"&amp;R132&amp;"/"&amp;CHAR(10)&amp;AG132&amp;":"&amp;AI132&amp;"A",
IF(AND(J132="DCS_DO_01",W132="",Q132&lt;&gt;""),Q132&amp;":"&amp;R132&amp;"/"&amp;CHAR(10)&amp;AG132&amp;":"&amp;AI132&amp;"A",
IF(AND(J132="DCS_DO_01_HOLD",W132="",Q132&lt;&gt;""),Q132&amp;":"&amp;CHAR(10)&amp;R132&amp;"/"&amp;AG132&amp;":"&amp;AI132&amp;"A",
IF(AND(J132="DCS_DO_02",W132="",Q132&lt;&gt;""),Q132&amp;":"&amp;R132&amp;"/"&amp;CHAR(10)&amp;AG132&amp;":"&amp;AI132&amp;"A","")))))))</f>
        <v/>
      </c>
      <c r="BS132" s="14" t="str">
        <f t="shared" ref="BS132:BS195" si="85">IF(AND(J132="DCS_DI_01",W132="",Q132&lt;&gt;""),Q132&amp;":"&amp;S132&amp;"/"&amp;CHAR(10)&amp;AG132&amp;":"&amp;AI132&amp;"B",
IF(AND(J132="DCS_DI_07",W132="",Q132&lt;&gt;""),Q132&amp;":"&amp;S132&amp;"/"&amp;CHAR(10)&amp;AG132&amp;":"&amp;AI132&amp;"B",
IF(AND(J132="DCS_DI_03",W132="",Q132&lt;&gt;""),Q132&amp;":"&amp;S132&amp;"/"&amp;CHAR(10)&amp;AG132&amp;":"&amp;AI132&amp;"B",
IF(AND(J132="DCS_DI_05",W132="",Q132&lt;&gt;""),Q132&amp;":"&amp;S132&amp;"/"&amp;CHAR(10)&amp;AG132&amp;":"&amp;AI132&amp;"B",
IF(AND(J132="DCS_DO_01",W132="",Q132&lt;&gt;""),Q132&amp;":"&amp;S132&amp;"/"&amp;CHAR(10)&amp;AG132&amp;":"&amp;AI132&amp;"C",
IF(AND(J132="DCS_DO_01_HOLD",W132="",Q132&lt;&gt;""),Q132&amp;":"&amp;CHAR(10)&amp;S132&amp;"/"&amp;AG132&amp;":"&amp;AI132&amp;"C",
IF(AND(J132="DCS_DO_02",W132="",Q132&lt;&gt;""),Q132&amp;":"&amp;S132&amp;"/"&amp;CHAR(10)&amp;AG132&amp;":"&amp;AI132&amp;"B",
IF(AND(J132="DCS_DO_03",W132="",Q132&lt;&gt;""),Q132&amp;":"&amp;S132&amp;"/"&amp;CHAR(10)&amp;AG132&amp;":"&amp;AI132&amp;"A",
IF(AND(J132="DCS_DO_04",W132="",Q132&lt;&gt;""),Q132&amp;":"&amp;S132&amp;"/"&amp;CHAR(10)&amp;AG132&amp;":"&amp;AI132&amp;"A","")))))))))</f>
        <v/>
      </c>
      <c r="BW132" s="31" t="str">
        <f t="shared" ref="BW132:BW195" si="86">IF(AND(J132="DCS_AI_01",W132&lt;&gt;""),CONCATENATE(AI132,"A"),
IF(AND(J132="DCS_AI_02",W132&lt;&gt;""),CONCATENATE(AI132,"A"),
IF(AND(J132="DCS_AI_03",W132&lt;&gt;""),CONCATENATE(AI132,"A"),
IF(AND(J132="DCS_AI_04",W132&lt;&gt;""),CONCATENATE(AI132,"A"),
IF(AND(J132="DCS_AI_05",W132&lt;&gt;""),CONCATENATE(AI132,"A"),
IF(AND(J132="DCS_AO_01",W132&lt;&gt;""),CONCATENATE(AI132,"A"),
IF(AND(J132="DCS_AO_02",W132&lt;&gt;""),CONCATENATE(AI132,"A"),
IF(AND(J132="DCS_DI_02",W132&lt;&gt;""),CONCATENATE(AI132,"A"),
IF(AND(J132="DCS_DI_04",W132&lt;&gt;""),CONCATENATE(AI132,"A"),
IF(AND(J132="DCS_PI_01",W132&lt;&gt;""),CONCATENATE(AI132,"A"),""))))))))))</f>
        <v>9A</v>
      </c>
      <c r="BX132" s="31" t="str">
        <f t="shared" ref="BX132:BX195" si="87">IF(AND(J132="DCS_AI_01",W132&lt;&gt;""),CONCATENATE(AI132,"C"),
IF(AND(J132="DCS_AI_02",W132&lt;&gt;""),CONCATENATE(AI132,"C"),
IF(AND(J132="DCS_AI_03",W132&lt;&gt;""),CONCATENATE(AI132,"C"),
IF(AND(J132="DCS_AI_04",W132&lt;&gt;""),CONCATENATE(AI132,"C"),
IF(AND(J132="DCS_AI_05",W132&lt;&gt;""),CONCATENATE(AI132,"C"),
IF(AND(J132="DCS_AO_01",W132&lt;&gt;""),CONCATENATE(AI132,"C"),
IF(AND(J132="DCS_AO_02",W132&lt;&gt;""),CONCATENATE(AI132,"C"),
IF(AND(J132="DCS_DI_02",W132&lt;&gt;""),CONCATENATE(AI132,"B"),
IF(AND(J132="DCS_DI_04",W132&lt;&gt;""),CONCATENATE(AI132,"B"),
IF(AND(J132="DCS_PI_01",W132&lt;&gt;""),CONCATENATE(AI132,"C"),""))))))))))</f>
        <v>9C</v>
      </c>
      <c r="BY132" s="31" t="str">
        <f t="shared" ref="BY132:BY195" si="88">IF(AND(J132="DCS_AI_01",W132&lt;&gt;"",Q132&lt;&gt;""),"3",
IF(AND(J132="DCS_AI_02",W132&lt;&gt;"",Q132&lt;&gt;""),"3",
IF(AND(J132="DCS_AO_01",W132&lt;&gt;"",Q132&lt;&gt;""),"3",
IF(AND(J132="DCS_AO_02",W132&lt;&gt;"",Q132&lt;&gt;""),"3",
IF(AND(J132="DCS_DI_02",W132&lt;&gt;"",Q132&lt;&gt;""),"3",
IF(AND(J132="DCS_DI_04",W132&lt;&gt;"",Q132&lt;&gt;""),"3",
IF(AND(J132="DCS_AI_03",W132&lt;&gt;"",Q132&lt;&gt;""),"1",
IF(AND(J132="DCS_AI_04",W132&lt;&gt;"",Q132&lt;&gt;""),"1",
IF(AND(J132="DCS_AI_05",W132&lt;&gt;"",Q132&lt;&gt;""),"1",
IF(AND(J132="DCS_PI_01",W132&lt;&gt;"",Q132&lt;&gt;""),"13",""))))))))))</f>
        <v>3</v>
      </c>
      <c r="BZ132" s="31" t="str">
        <f t="shared" ref="BZ132:BZ195" si="89">IF(AND(J132="DCS_AI_01",W132&lt;&gt;"",Q132&lt;&gt;""),"4",
IF(AND(J132="DCS_AI_02",W132&lt;&gt;"",Q132&lt;&gt;""),"4",
IF(AND(J132="DCS_AO_01",W132&lt;&gt;"",Q132&lt;&gt;""),"4",
IF(AND(J132="DCS_AO_02",W132&lt;&gt;"",Q132&lt;&gt;""),"4",
IF(AND(J132="DCS_DI_02",W132&lt;&gt;"",Q132&lt;&gt;""),"4",
IF(AND(J132="DCS_DI_04",W132&lt;&gt;"",Q132&lt;&gt;""),"1",
IF(AND(J132="DCS_AI_03",W132&lt;&gt;"",Q132&lt;&gt;""),"2",
IF(AND(J132="DCS_AI_04",W132&lt;&gt;"",Q132&lt;&gt;""),"2",
IF(AND(J132="DCS_AI_05",W132&lt;&gt;"",Q132&lt;&gt;""),"3",
IF(AND(J132="DCS_PI_01",W132&lt;&gt;"",Q132&lt;&gt;""),"14",""))))))))))</f>
        <v>4</v>
      </c>
      <c r="CA132" s="31" t="str">
        <f t="shared" ref="CA132:CA195" si="90">IF(AND(J132="DCS_AI_05",W132&lt;&gt;"",Q132&lt;&gt;""),"4",
IF(AND(J132="DCS_PI_01",W132&lt;&gt;"",Q132&lt;&gt;""),"11",""))</f>
        <v/>
      </c>
      <c r="CB132" s="31" t="str">
        <f t="shared" ref="CB132:CB195" si="91">IF(AND(J132="DCS_AI_01",W132&lt;&gt;""),"5",
IF(AND(J132="DCS_AI_02",W132&lt;&gt;""),"5",
IF(AND(J132="DCS_AI_03",W132&lt;&gt;""),"5",
IF(AND(J132="DCS_AI_04",W132&lt;&gt;""),"5",
IF(AND(J132="DCS_AI_05",W132&lt;&gt;""),"5",
IF(AND(J132="DCS_AO_01",W132&lt;&gt;""),"5",
IF(AND(J132="DCS_AO_02",W132&lt;&gt;""),"5",
IF(AND(J132="DCS_DI_02",W132&lt;&gt;""),"5",
IF(AND(J132="DCS_DI_04",W132&lt;&gt;""),"7",
IF(AND(J132="DCS_PI_01",W132&lt;&gt;""),"3",""))))))))))</f>
        <v>5</v>
      </c>
      <c r="CC132" s="31" t="str">
        <f t="shared" ref="CC132:CC195" si="92">IF(AND(J132="DCS_AI_01",W132&lt;&gt;""),"6",
IF(AND(J132="DCS_AI_02",W132&lt;&gt;""),"6",
IF(AND(J132="DCS_AI_03",W132&lt;&gt;""),"6",
IF(AND(J132="DCS_AI_04",W132&lt;&gt;""),"6",
IF(AND(J132="DCS_AI_05",W132&lt;&gt;""),"6",
IF(AND(J132="DCS_AO_01",W132&lt;&gt;""),"6",
IF(AND(J132="DCS_AO_02",W132&lt;&gt;""),"6",
IF(AND(J132="DCS_DI_02",W132&lt;&gt;""),"6",
IF(AND(J132="DCS_DI_04",W132&lt;&gt;""),"8",
IF(AND(J132="DCS_PI_01",W132&lt;&gt;""),"4",""))))))))))</f>
        <v>6</v>
      </c>
      <c r="CD132" s="31" t="str">
        <f t="shared" ref="CD132:CD195" si="93">IF(AND(J132="DCS_DI_01",W132="",Q132&lt;&gt;""),CONCATENATE(AI132,"A"),
IF(AND(J132="DCS_DI_03",W132="",Q132&lt;&gt;""),CONCATENATE(AI132,"A"),
IF(AND(J132="DCS_DI_05",W132="",Q132&lt;&gt;""),CONCATENATE(AI132,"A"),
IF(AND(J132="DCS_DO_01",W132="",Q132&lt;&gt;""),CONCATENATE(AI132,"A"),
IF(AND(J132="DCS_DO_01_HOLD",W132="",Q132&lt;&gt;""),CONCATENATE(AI132,"A"),
IF(AND(J132="DCS_DO_02",W132="",Q132&lt;&gt;""),CONCATENATE(AI132,"A"),""))))))</f>
        <v/>
      </c>
      <c r="CE132" s="31" t="str">
        <f t="shared" ref="CE132:CE195" si="94">IF(AND(J132="DCS_DI_01",W132="",Q132&lt;&gt;""),_xlfn.CONCAT(AI132,"B"),
IF(AND(J132="DCS_DI_03",W132="",Q132&lt;&gt;""),_xlfn.CONCAT(AI132,"B"),
IF(AND(J132="DCS_DI_05",W132="",Q132&lt;&gt;""),_xlfn.CONCAT(AI132,"B"),
IF(AND(J132="DCS_DO_01",W132="",Q132&lt;&gt;""),_xlfn.CONCAT(AI132,"C"),
IF(AND(J132="DCS_DO_01_HOLD",W132="",Q132&lt;&gt;""),_xlfn.CONCAT(AI132,"C"),
IF(AND(J132="DCS_DO_02",W132="",Q132&lt;&gt;""),_xlfn.CONCAT(AI132,"B"),
IF(AND(J132="DCS_DO_03",W132="",Q132&lt;&gt;""),_xlfn.CONCAT(AI132,"A"),
IF(AND(J132="DCS_DO_04",W132="",Q132&lt;&gt;""),_xlfn.CONCAT(AI132,"A"),""))))))))</f>
        <v/>
      </c>
      <c r="CF132" s="31" t="e">
        <f t="shared" ca="1" si="60"/>
        <v>#NAME?</v>
      </c>
      <c r="CG132" s="31" t="e">
        <f t="shared" ca="1" si="61"/>
        <v>#NAME?</v>
      </c>
      <c r="CH132" s="31" t="e">
        <f t="shared" ca="1" si="62"/>
        <v>#NAME?</v>
      </c>
      <c r="CI132" s="31" t="e">
        <f t="shared" ca="1" si="63"/>
        <v>#NAME?</v>
      </c>
    </row>
    <row r="133" spans="1:87" s="31" customFormat="1" ht="45" hidden="1" x14ac:dyDescent="0.25">
      <c r="A133" s="9" t="s">
        <v>4493</v>
      </c>
      <c r="B133" s="31" t="s">
        <v>802</v>
      </c>
      <c r="C133" s="31" t="s">
        <v>804</v>
      </c>
      <c r="E133" s="14" t="s">
        <v>173</v>
      </c>
      <c r="G133" s="31" t="str">
        <f t="shared" si="70"/>
        <v>Сигнал</v>
      </c>
      <c r="H133" s="31" t="s">
        <v>330</v>
      </c>
      <c r="I133" s="31" t="s">
        <v>4528</v>
      </c>
      <c r="J133" s="31" t="str">
        <f t="shared" si="71"/>
        <v>DCS_AO_02</v>
      </c>
      <c r="K133" s="14" t="s">
        <v>5866</v>
      </c>
      <c r="M133" s="31" t="s">
        <v>778</v>
      </c>
      <c r="N133" s="31" t="s">
        <v>107</v>
      </c>
      <c r="O133" s="31" t="s">
        <v>191</v>
      </c>
      <c r="P133" s="31" t="s">
        <v>390</v>
      </c>
      <c r="Q133" s="31" t="s">
        <v>491</v>
      </c>
      <c r="R133" s="31">
        <v>25</v>
      </c>
      <c r="S133" s="31">
        <v>26</v>
      </c>
      <c r="T133" s="31" t="s">
        <v>62</v>
      </c>
      <c r="U133" s="31" t="str">
        <f t="shared" si="64"/>
        <v>48</v>
      </c>
      <c r="V133" s="14" t="str">
        <f t="shared" si="72"/>
        <v>AVK 2,5 A, AVK 2,5 A</v>
      </c>
      <c r="W133" s="31" t="str">
        <f t="shared" si="73"/>
        <v>O1011014R_U9</v>
      </c>
      <c r="X133" s="14" t="str">
        <f t="shared" si="74"/>
        <v>HD5546</v>
      </c>
      <c r="Y133" s="31" t="str">
        <f t="shared" si="75"/>
        <v>O1011014R</v>
      </c>
      <c r="Z133" s="31" t="str">
        <f t="shared" si="76"/>
        <v>TUA711-AIO16</v>
      </c>
      <c r="AA133" s="14" t="str">
        <f t="shared" si="77"/>
        <v>17-SC-DCS-002/O1011014R/ 17-MC-DCS-008</v>
      </c>
      <c r="AB133" s="31" t="s">
        <v>64</v>
      </c>
      <c r="AC133" s="31" t="s">
        <v>54</v>
      </c>
      <c r="AD133" s="31" t="s">
        <v>125</v>
      </c>
      <c r="AE133" s="31">
        <v>1</v>
      </c>
      <c r="AF133" s="31" t="s">
        <v>126</v>
      </c>
      <c r="AG133" s="31" t="s">
        <v>401</v>
      </c>
      <c r="AH133" s="31">
        <v>15</v>
      </c>
      <c r="AI133" s="31">
        <v>9</v>
      </c>
      <c r="AJ133" s="31" t="s">
        <v>175</v>
      </c>
      <c r="AK133" s="31">
        <f t="shared" si="78"/>
        <v>16</v>
      </c>
      <c r="AL133" s="31" t="s">
        <v>62</v>
      </c>
      <c r="AO133" s="31" t="s">
        <v>63</v>
      </c>
      <c r="AP133" s="31" t="s">
        <v>782</v>
      </c>
      <c r="AQ133" s="14" t="s">
        <v>781</v>
      </c>
      <c r="AR133" s="31" t="s">
        <v>5716</v>
      </c>
      <c r="AS133" s="31" t="s">
        <v>68</v>
      </c>
      <c r="AT133" s="14" t="s">
        <v>5724</v>
      </c>
      <c r="AU133" s="31" t="s">
        <v>5858</v>
      </c>
      <c r="AX133" s="31" t="s">
        <v>5724</v>
      </c>
      <c r="BD133" s="31">
        <v>100</v>
      </c>
      <c r="BE133" s="31" t="s">
        <v>5737</v>
      </c>
      <c r="BK133" s="14" t="str">
        <f t="shared" si="79"/>
        <v>TS-O-03:25/
O1011014R_U9:3</v>
      </c>
      <c r="BL133" s="14" t="str">
        <f t="shared" si="80"/>
        <v>TS-O-03:26/
O1011014R_U9:4</v>
      </c>
      <c r="BM133" s="14" t="str">
        <f t="shared" si="81"/>
        <v/>
      </c>
      <c r="BN133" s="14"/>
      <c r="BO133" s="14" t="str">
        <f t="shared" si="82"/>
        <v>O1011014R:9A/
O1011014R_U9:5</v>
      </c>
      <c r="BP133" s="14" t="str">
        <f t="shared" si="83"/>
        <v>O1011014R:9C/
O1011014R_U9:6</v>
      </c>
      <c r="BQ133" s="14"/>
      <c r="BR133" s="14" t="str">
        <f t="shared" si="84"/>
        <v/>
      </c>
      <c r="BS133" s="14" t="str">
        <f t="shared" si="85"/>
        <v/>
      </c>
      <c r="BW133" s="31" t="str">
        <f t="shared" si="86"/>
        <v>9A</v>
      </c>
      <c r="BX133" s="31" t="str">
        <f t="shared" si="87"/>
        <v>9C</v>
      </c>
      <c r="BY133" s="31" t="str">
        <f t="shared" si="88"/>
        <v>3</v>
      </c>
      <c r="BZ133" s="31" t="str">
        <f t="shared" si="89"/>
        <v>4</v>
      </c>
      <c r="CA133" s="31" t="str">
        <f t="shared" si="90"/>
        <v/>
      </c>
      <c r="CB133" s="31" t="str">
        <f t="shared" si="91"/>
        <v>5</v>
      </c>
      <c r="CC133" s="31" t="str">
        <f t="shared" si="92"/>
        <v>6</v>
      </c>
      <c r="CD133" s="31" t="str">
        <f t="shared" si="93"/>
        <v/>
      </c>
      <c r="CE133" s="31" t="str">
        <f t="shared" si="94"/>
        <v/>
      </c>
      <c r="CF133" s="31" t="e">
        <f t="shared" ref="CF133:CF196" ca="1" si="95">_xlfn.CONCAT(BW133,CD133)</f>
        <v>#NAME?</v>
      </c>
      <c r="CG133" s="31" t="e">
        <f t="shared" ref="CG133:CG196" ca="1" si="96">_xlfn.CONCAT(BX133,CE133)</f>
        <v>#NAME?</v>
      </c>
      <c r="CH133" s="31" t="e">
        <f t="shared" ref="CH133:CH196" ca="1" si="97">_xlfn.CONCAT(BO133,BR133)</f>
        <v>#NAME?</v>
      </c>
      <c r="CI133" s="31" t="e">
        <f t="shared" ref="CI133:CI196" ca="1" si="98">_xlfn.CONCAT(BP133,BS133)</f>
        <v>#NAME?</v>
      </c>
    </row>
    <row r="134" spans="1:87" s="31" customFormat="1" ht="45" hidden="1" x14ac:dyDescent="0.25">
      <c r="A134" s="9" t="s">
        <v>6099</v>
      </c>
      <c r="B134" s="31" t="s">
        <v>1011</v>
      </c>
      <c r="C134" s="31" t="s">
        <v>1012</v>
      </c>
      <c r="E134" s="14" t="s">
        <v>398</v>
      </c>
      <c r="F134" s="31" t="s">
        <v>6100</v>
      </c>
      <c r="G134" s="31" t="str">
        <f t="shared" si="70"/>
        <v>Сигнал</v>
      </c>
      <c r="H134" s="31" t="s">
        <v>233</v>
      </c>
      <c r="I134" s="31" t="s">
        <v>4530</v>
      </c>
      <c r="J134" s="31" t="str">
        <f t="shared" si="71"/>
        <v>DCS_AI_02</v>
      </c>
      <c r="K134" s="14" t="s">
        <v>5866</v>
      </c>
      <c r="M134" s="31" t="s">
        <v>1006</v>
      </c>
      <c r="N134" s="31" t="s">
        <v>113</v>
      </c>
      <c r="O134" s="31" t="s">
        <v>150</v>
      </c>
      <c r="P134" s="31" t="s">
        <v>390</v>
      </c>
      <c r="Q134" s="31" t="s">
        <v>647</v>
      </c>
      <c r="R134" s="31">
        <v>7</v>
      </c>
      <c r="S134" s="31">
        <v>8</v>
      </c>
      <c r="T134" s="31" t="s">
        <v>62</v>
      </c>
      <c r="U134" s="31" t="str">
        <f t="shared" si="64"/>
        <v>24</v>
      </c>
      <c r="V134" s="14" t="str">
        <f t="shared" si="72"/>
        <v>AVK 2,5 A, AVK 2,5 A</v>
      </c>
      <c r="W134" s="31" t="str">
        <f t="shared" si="73"/>
        <v>O1011010R_U12</v>
      </c>
      <c r="X134" s="14" t="str">
        <f t="shared" si="74"/>
        <v>HD5542</v>
      </c>
      <c r="Y134" s="31" t="str">
        <f t="shared" si="75"/>
        <v>O1011010R</v>
      </c>
      <c r="Z134" s="31" t="str">
        <f t="shared" si="76"/>
        <v>TUA711-AIO16</v>
      </c>
      <c r="AA134" s="14" t="str">
        <f t="shared" si="77"/>
        <v>17-SC-DCS-002/O1011010R/ 17-MC-DCS-008</v>
      </c>
      <c r="AB134" s="31" t="s">
        <v>64</v>
      </c>
      <c r="AC134" s="31" t="s">
        <v>54</v>
      </c>
      <c r="AD134" s="31" t="s">
        <v>125</v>
      </c>
      <c r="AE134" s="31">
        <v>1</v>
      </c>
      <c r="AF134" s="31" t="s">
        <v>126</v>
      </c>
      <c r="AG134" s="31" t="s">
        <v>399</v>
      </c>
      <c r="AH134" s="31">
        <v>11</v>
      </c>
      <c r="AI134" s="31">
        <v>12</v>
      </c>
      <c r="AJ134" s="31" t="s">
        <v>128</v>
      </c>
      <c r="AK134" s="31">
        <f t="shared" si="78"/>
        <v>16</v>
      </c>
      <c r="AL134" s="31" t="s">
        <v>62</v>
      </c>
      <c r="AO134" s="31" t="s">
        <v>63</v>
      </c>
      <c r="AP134" s="31" t="s">
        <v>1005</v>
      </c>
      <c r="AQ134" s="31" t="s">
        <v>5965</v>
      </c>
      <c r="AR134" s="31" t="s">
        <v>5716</v>
      </c>
      <c r="AS134" s="31" t="s">
        <v>68</v>
      </c>
      <c r="AT134" s="14" t="s">
        <v>5724</v>
      </c>
      <c r="AU134" s="31" t="s">
        <v>5858</v>
      </c>
      <c r="AX134" s="31" t="s">
        <v>5724</v>
      </c>
      <c r="AZ134" s="31">
        <v>15</v>
      </c>
      <c r="BA134" s="31">
        <v>30</v>
      </c>
      <c r="BC134" s="31">
        <v>0</v>
      </c>
      <c r="BD134" s="31">
        <v>100</v>
      </c>
      <c r="BE134" s="31" t="s">
        <v>5750</v>
      </c>
      <c r="BK134" s="14" t="str">
        <f t="shared" si="79"/>
        <v>TS-O-06:7/
O1011010R_U12:3</v>
      </c>
      <c r="BL134" s="14" t="str">
        <f t="shared" si="80"/>
        <v>TS-O-06:8/
O1011010R_U12:4</v>
      </c>
      <c r="BM134" s="14" t="str">
        <f t="shared" si="81"/>
        <v/>
      </c>
      <c r="BN134" s="14"/>
      <c r="BO134" s="14" t="str">
        <f t="shared" si="82"/>
        <v>O1011010R:12A/
O1011010R_U12:5</v>
      </c>
      <c r="BP134" s="14" t="str">
        <f t="shared" si="83"/>
        <v>O1011010R:12C/
O1011010R_U12:6</v>
      </c>
      <c r="BQ134" s="14"/>
      <c r="BR134" s="14" t="str">
        <f t="shared" si="84"/>
        <v/>
      </c>
      <c r="BS134" s="14" t="str">
        <f t="shared" si="85"/>
        <v/>
      </c>
      <c r="BW134" s="31" t="str">
        <f t="shared" si="86"/>
        <v>12A</v>
      </c>
      <c r="BX134" s="31" t="str">
        <f t="shared" si="87"/>
        <v>12C</v>
      </c>
      <c r="BY134" s="31" t="str">
        <f t="shared" si="88"/>
        <v>3</v>
      </c>
      <c r="BZ134" s="31" t="str">
        <f t="shared" si="89"/>
        <v>4</v>
      </c>
      <c r="CA134" s="31" t="str">
        <f t="shared" si="90"/>
        <v/>
      </c>
      <c r="CB134" s="31" t="str">
        <f t="shared" si="91"/>
        <v>5</v>
      </c>
      <c r="CC134" s="31" t="str">
        <f t="shared" si="92"/>
        <v>6</v>
      </c>
      <c r="CD134" s="31" t="str">
        <f t="shared" si="93"/>
        <v/>
      </c>
      <c r="CE134" s="31" t="str">
        <f t="shared" si="94"/>
        <v/>
      </c>
      <c r="CF134" s="31" t="e">
        <f t="shared" ca="1" si="95"/>
        <v>#NAME?</v>
      </c>
      <c r="CG134" s="31" t="e">
        <f t="shared" ca="1" si="96"/>
        <v>#NAME?</v>
      </c>
      <c r="CH134" s="31" t="e">
        <f t="shared" ca="1" si="97"/>
        <v>#NAME?</v>
      </c>
      <c r="CI134" s="31" t="e">
        <f t="shared" ca="1" si="98"/>
        <v>#NAME?</v>
      </c>
    </row>
    <row r="135" spans="1:87" s="31" customFormat="1" ht="45" hidden="1" x14ac:dyDescent="0.25">
      <c r="A135" s="9" t="s">
        <v>4493</v>
      </c>
      <c r="B135" s="31" t="s">
        <v>1011</v>
      </c>
      <c r="C135" s="31" t="s">
        <v>1013</v>
      </c>
      <c r="E135" s="14" t="s">
        <v>173</v>
      </c>
      <c r="G135" s="31" t="str">
        <f t="shared" si="70"/>
        <v>Сигнал</v>
      </c>
      <c r="H135" s="31" t="s">
        <v>330</v>
      </c>
      <c r="I135" s="31" t="s">
        <v>4530</v>
      </c>
      <c r="J135" s="31" t="str">
        <f t="shared" si="71"/>
        <v>DCS_AO_02</v>
      </c>
      <c r="K135" s="14" t="s">
        <v>5866</v>
      </c>
      <c r="M135" s="31" t="s">
        <v>1006</v>
      </c>
      <c r="N135" s="31" t="s">
        <v>113</v>
      </c>
      <c r="O135" s="31" t="s">
        <v>155</v>
      </c>
      <c r="P135" s="31" t="s">
        <v>390</v>
      </c>
      <c r="Q135" s="31" t="s">
        <v>647</v>
      </c>
      <c r="R135" s="31">
        <v>9</v>
      </c>
      <c r="S135" s="31">
        <v>10</v>
      </c>
      <c r="T135" s="31" t="s">
        <v>62</v>
      </c>
      <c r="U135" s="31" t="str">
        <f t="shared" ref="U135:U198" si="99">IF(N135="02 Core","2",
IF(N135="08 Core","8",
IF(N135="16 core","16",
IF(N135="20 core","20",
IF(N135="30 Core","30",
IF(N135="01 Pair","2",
IF(N135="02 Pair","4",
IF(N135="05 Pair","10",
IF(N135="06 Pair","12",
IF(N135="10 Pair","20",
IF(N135="12 Pair","24",
IF(N135="15 Pair","30",
IF(N135="24 Pair","48",
IF(N135="06 Triad","18",
""))))))))))))))</f>
        <v>24</v>
      </c>
      <c r="V135" s="14" t="str">
        <f t="shared" si="72"/>
        <v>AVK 2,5 A, AVK 2,5 A</v>
      </c>
      <c r="W135" s="31" t="str">
        <f t="shared" si="73"/>
        <v>O1011014R_U11</v>
      </c>
      <c r="X135" s="14" t="str">
        <f t="shared" si="74"/>
        <v>HD5546</v>
      </c>
      <c r="Y135" s="31" t="str">
        <f t="shared" si="75"/>
        <v>O1011014R</v>
      </c>
      <c r="Z135" s="31" t="str">
        <f t="shared" si="76"/>
        <v>TUA711-AIO16</v>
      </c>
      <c r="AA135" s="14" t="str">
        <f t="shared" si="77"/>
        <v>17-SC-DCS-002/O1011014R/ 17-MC-DCS-008</v>
      </c>
      <c r="AB135" s="31" t="s">
        <v>64</v>
      </c>
      <c r="AC135" s="31" t="s">
        <v>54</v>
      </c>
      <c r="AD135" s="31" t="s">
        <v>125</v>
      </c>
      <c r="AE135" s="31">
        <v>1</v>
      </c>
      <c r="AF135" s="31" t="s">
        <v>126</v>
      </c>
      <c r="AG135" s="31" t="s">
        <v>401</v>
      </c>
      <c r="AH135" s="31">
        <v>15</v>
      </c>
      <c r="AI135" s="31">
        <v>11</v>
      </c>
      <c r="AJ135" s="31" t="s">
        <v>175</v>
      </c>
      <c r="AK135" s="31">
        <f t="shared" si="78"/>
        <v>16</v>
      </c>
      <c r="AL135" s="31" t="s">
        <v>62</v>
      </c>
      <c r="AO135" s="31" t="s">
        <v>63</v>
      </c>
      <c r="AP135" s="31" t="s">
        <v>1005</v>
      </c>
      <c r="AQ135" s="14" t="s">
        <v>1004</v>
      </c>
      <c r="AR135" s="31" t="s">
        <v>5716</v>
      </c>
      <c r="AS135" s="31" t="s">
        <v>68</v>
      </c>
      <c r="AT135" s="14" t="s">
        <v>5724</v>
      </c>
      <c r="AU135" s="31" t="s">
        <v>5858</v>
      </c>
      <c r="AX135" s="31" t="s">
        <v>5724</v>
      </c>
      <c r="BD135" s="31">
        <v>100</v>
      </c>
      <c r="BE135" s="31" t="s">
        <v>5737</v>
      </c>
      <c r="BK135" s="14" t="str">
        <f t="shared" si="79"/>
        <v>TS-O-06:9/
O1011014R_U11:3</v>
      </c>
      <c r="BL135" s="14" t="str">
        <f t="shared" si="80"/>
        <v>TS-O-06:10/
O1011014R_U11:4</v>
      </c>
      <c r="BM135" s="14" t="str">
        <f t="shared" si="81"/>
        <v/>
      </c>
      <c r="BN135" s="14"/>
      <c r="BO135" s="14" t="str">
        <f t="shared" si="82"/>
        <v>O1011014R:11A/
O1011014R_U11:5</v>
      </c>
      <c r="BP135" s="14" t="str">
        <f t="shared" si="83"/>
        <v>O1011014R:11C/
O1011014R_U11:6</v>
      </c>
      <c r="BQ135" s="14"/>
      <c r="BR135" s="14" t="str">
        <f t="shared" si="84"/>
        <v/>
      </c>
      <c r="BS135" s="14" t="str">
        <f t="shared" si="85"/>
        <v/>
      </c>
      <c r="BW135" s="31" t="str">
        <f t="shared" si="86"/>
        <v>11A</v>
      </c>
      <c r="BX135" s="31" t="str">
        <f t="shared" si="87"/>
        <v>11C</v>
      </c>
      <c r="BY135" s="31" t="str">
        <f t="shared" si="88"/>
        <v>3</v>
      </c>
      <c r="BZ135" s="31" t="str">
        <f t="shared" si="89"/>
        <v>4</v>
      </c>
      <c r="CA135" s="31" t="str">
        <f t="shared" si="90"/>
        <v/>
      </c>
      <c r="CB135" s="31" t="str">
        <f t="shared" si="91"/>
        <v>5</v>
      </c>
      <c r="CC135" s="31" t="str">
        <f t="shared" si="92"/>
        <v>6</v>
      </c>
      <c r="CD135" s="31" t="str">
        <f t="shared" si="93"/>
        <v/>
      </c>
      <c r="CE135" s="31" t="str">
        <f t="shared" si="94"/>
        <v/>
      </c>
      <c r="CF135" s="31" t="e">
        <f t="shared" ca="1" si="95"/>
        <v>#NAME?</v>
      </c>
      <c r="CG135" s="31" t="e">
        <f t="shared" ca="1" si="96"/>
        <v>#NAME?</v>
      </c>
      <c r="CH135" s="31" t="e">
        <f t="shared" ca="1" si="97"/>
        <v>#NAME?</v>
      </c>
      <c r="CI135" s="31" t="e">
        <f t="shared" ca="1" si="98"/>
        <v>#NAME?</v>
      </c>
    </row>
    <row r="136" spans="1:87" s="31" customFormat="1" ht="45" hidden="1" x14ac:dyDescent="0.25">
      <c r="A136" s="9" t="s">
        <v>6099</v>
      </c>
      <c r="B136" s="31" t="s">
        <v>1014</v>
      </c>
      <c r="C136" s="31" t="s">
        <v>1015</v>
      </c>
      <c r="E136" s="14" t="s">
        <v>398</v>
      </c>
      <c r="F136" s="31" t="s">
        <v>6100</v>
      </c>
      <c r="G136" s="31" t="str">
        <f t="shared" si="70"/>
        <v>Сигнал</v>
      </c>
      <c r="H136" s="31" t="s">
        <v>233</v>
      </c>
      <c r="I136" s="31" t="s">
        <v>4530</v>
      </c>
      <c r="J136" s="31" t="str">
        <f t="shared" si="71"/>
        <v>DCS_AI_02</v>
      </c>
      <c r="K136" s="14" t="s">
        <v>5866</v>
      </c>
      <c r="M136" s="31" t="s">
        <v>1006</v>
      </c>
      <c r="N136" s="31" t="s">
        <v>113</v>
      </c>
      <c r="O136" s="31" t="s">
        <v>160</v>
      </c>
      <c r="P136" s="31" t="s">
        <v>390</v>
      </c>
      <c r="Q136" s="31" t="s">
        <v>647</v>
      </c>
      <c r="R136" s="31">
        <v>11</v>
      </c>
      <c r="S136" s="31">
        <v>12</v>
      </c>
      <c r="T136" s="31" t="s">
        <v>62</v>
      </c>
      <c r="U136" s="31" t="str">
        <f t="shared" si="99"/>
        <v>24</v>
      </c>
      <c r="V136" s="14" t="str">
        <f t="shared" si="72"/>
        <v>AVK 2,5 A, AVK 2,5 A</v>
      </c>
      <c r="W136" s="31" t="str">
        <f t="shared" si="73"/>
        <v>O1011010R_U13</v>
      </c>
      <c r="X136" s="14" t="str">
        <f t="shared" si="74"/>
        <v>HD5542</v>
      </c>
      <c r="Y136" s="31" t="str">
        <f t="shared" si="75"/>
        <v>O1011010R</v>
      </c>
      <c r="Z136" s="31" t="str">
        <f t="shared" si="76"/>
        <v>TUA711-AIO16</v>
      </c>
      <c r="AA136" s="14" t="str">
        <f t="shared" si="77"/>
        <v>17-SC-DCS-002/O1011010R/ 17-MC-DCS-008</v>
      </c>
      <c r="AB136" s="31" t="s">
        <v>64</v>
      </c>
      <c r="AC136" s="31" t="s">
        <v>54</v>
      </c>
      <c r="AD136" s="31" t="s">
        <v>125</v>
      </c>
      <c r="AE136" s="31">
        <v>1</v>
      </c>
      <c r="AF136" s="31" t="s">
        <v>126</v>
      </c>
      <c r="AG136" s="31" t="s">
        <v>399</v>
      </c>
      <c r="AH136" s="31">
        <v>11</v>
      </c>
      <c r="AI136" s="31">
        <v>13</v>
      </c>
      <c r="AJ136" s="31" t="s">
        <v>128</v>
      </c>
      <c r="AK136" s="31">
        <f t="shared" si="78"/>
        <v>16</v>
      </c>
      <c r="AL136" s="31" t="s">
        <v>62</v>
      </c>
      <c r="AO136" s="31" t="s">
        <v>63</v>
      </c>
      <c r="AP136" s="31" t="s">
        <v>1017</v>
      </c>
      <c r="AQ136" s="31" t="s">
        <v>5965</v>
      </c>
      <c r="AR136" s="31" t="s">
        <v>5716</v>
      </c>
      <c r="AS136" s="31" t="s">
        <v>68</v>
      </c>
      <c r="AT136" s="14" t="s">
        <v>5724</v>
      </c>
      <c r="AU136" s="31" t="s">
        <v>5858</v>
      </c>
      <c r="AX136" s="31" t="s">
        <v>5724</v>
      </c>
      <c r="AZ136" s="31">
        <v>5</v>
      </c>
      <c r="BA136" s="31">
        <v>28</v>
      </c>
      <c r="BC136" s="31">
        <v>0</v>
      </c>
      <c r="BD136" s="31">
        <v>40</v>
      </c>
      <c r="BE136" s="31" t="s">
        <v>5750</v>
      </c>
      <c r="BK136" s="14" t="str">
        <f t="shared" si="79"/>
        <v>TS-O-06:11/
O1011010R_U13:3</v>
      </c>
      <c r="BL136" s="14" t="str">
        <f t="shared" si="80"/>
        <v>TS-O-06:12/
O1011010R_U13:4</v>
      </c>
      <c r="BM136" s="14" t="str">
        <f t="shared" si="81"/>
        <v/>
      </c>
      <c r="BN136" s="14"/>
      <c r="BO136" s="14" t="str">
        <f t="shared" si="82"/>
        <v>O1011010R:13A/
O1011010R_U13:5</v>
      </c>
      <c r="BP136" s="14" t="str">
        <f t="shared" si="83"/>
        <v>O1011010R:13C/
O1011010R_U13:6</v>
      </c>
      <c r="BQ136" s="14"/>
      <c r="BR136" s="14" t="str">
        <f t="shared" si="84"/>
        <v/>
      </c>
      <c r="BS136" s="14" t="str">
        <f t="shared" si="85"/>
        <v/>
      </c>
      <c r="BW136" s="31" t="str">
        <f t="shared" si="86"/>
        <v>13A</v>
      </c>
      <c r="BX136" s="31" t="str">
        <f t="shared" si="87"/>
        <v>13C</v>
      </c>
      <c r="BY136" s="31" t="str">
        <f t="shared" si="88"/>
        <v>3</v>
      </c>
      <c r="BZ136" s="31" t="str">
        <f t="shared" si="89"/>
        <v>4</v>
      </c>
      <c r="CA136" s="31" t="str">
        <f t="shared" si="90"/>
        <v/>
      </c>
      <c r="CB136" s="31" t="str">
        <f t="shared" si="91"/>
        <v>5</v>
      </c>
      <c r="CC136" s="31" t="str">
        <f t="shared" si="92"/>
        <v>6</v>
      </c>
      <c r="CD136" s="31" t="str">
        <f t="shared" si="93"/>
        <v/>
      </c>
      <c r="CE136" s="31" t="str">
        <f t="shared" si="94"/>
        <v/>
      </c>
      <c r="CF136" s="31" t="e">
        <f t="shared" ca="1" si="95"/>
        <v>#NAME?</v>
      </c>
      <c r="CG136" s="31" t="e">
        <f t="shared" ca="1" si="96"/>
        <v>#NAME?</v>
      </c>
      <c r="CH136" s="31" t="e">
        <f t="shared" ca="1" si="97"/>
        <v>#NAME?</v>
      </c>
      <c r="CI136" s="31" t="e">
        <f t="shared" ca="1" si="98"/>
        <v>#NAME?</v>
      </c>
    </row>
    <row r="137" spans="1:87" s="31" customFormat="1" ht="45" hidden="1" x14ac:dyDescent="0.25">
      <c r="A137" s="9" t="s">
        <v>4493</v>
      </c>
      <c r="B137" s="31" t="s">
        <v>1014</v>
      </c>
      <c r="C137" s="31" t="s">
        <v>1018</v>
      </c>
      <c r="E137" s="14" t="s">
        <v>173</v>
      </c>
      <c r="G137" s="31" t="str">
        <f t="shared" si="70"/>
        <v>Сигнал</v>
      </c>
      <c r="H137" s="31" t="s">
        <v>330</v>
      </c>
      <c r="I137" s="31" t="s">
        <v>4530</v>
      </c>
      <c r="J137" s="31" t="str">
        <f t="shared" si="71"/>
        <v>DCS_AO_02</v>
      </c>
      <c r="K137" s="14" t="s">
        <v>5866</v>
      </c>
      <c r="M137" s="31" t="s">
        <v>1006</v>
      </c>
      <c r="N137" s="31" t="s">
        <v>113</v>
      </c>
      <c r="O137" s="31" t="s">
        <v>165</v>
      </c>
      <c r="P137" s="31" t="s">
        <v>390</v>
      </c>
      <c r="Q137" s="31" t="s">
        <v>647</v>
      </c>
      <c r="R137" s="31">
        <v>13</v>
      </c>
      <c r="S137" s="31">
        <v>14</v>
      </c>
      <c r="T137" s="31" t="s">
        <v>62</v>
      </c>
      <c r="U137" s="31" t="str">
        <f t="shared" si="99"/>
        <v>24</v>
      </c>
      <c r="V137" s="14" t="str">
        <f t="shared" si="72"/>
        <v>AVK 2,5 A, AVK 2,5 A</v>
      </c>
      <c r="W137" s="31" t="str">
        <f t="shared" si="73"/>
        <v>O1011014R_U12</v>
      </c>
      <c r="X137" s="14" t="str">
        <f t="shared" si="74"/>
        <v>HD5546</v>
      </c>
      <c r="Y137" s="31" t="str">
        <f t="shared" si="75"/>
        <v>O1011014R</v>
      </c>
      <c r="Z137" s="31" t="str">
        <f t="shared" si="76"/>
        <v>TUA711-AIO16</v>
      </c>
      <c r="AA137" s="14" t="str">
        <f t="shared" si="77"/>
        <v>17-SC-DCS-002/O1011014R/ 17-MC-DCS-008</v>
      </c>
      <c r="AB137" s="31" t="s">
        <v>64</v>
      </c>
      <c r="AC137" s="31" t="s">
        <v>54</v>
      </c>
      <c r="AD137" s="31" t="s">
        <v>125</v>
      </c>
      <c r="AE137" s="31">
        <v>1</v>
      </c>
      <c r="AF137" s="31" t="s">
        <v>126</v>
      </c>
      <c r="AG137" s="31" t="s">
        <v>401</v>
      </c>
      <c r="AH137" s="31">
        <v>15</v>
      </c>
      <c r="AI137" s="31">
        <v>12</v>
      </c>
      <c r="AJ137" s="31" t="s">
        <v>175</v>
      </c>
      <c r="AK137" s="31">
        <f t="shared" si="78"/>
        <v>16</v>
      </c>
      <c r="AL137" s="31" t="s">
        <v>62</v>
      </c>
      <c r="AO137" s="31" t="s">
        <v>63</v>
      </c>
      <c r="AP137" s="31" t="s">
        <v>1017</v>
      </c>
      <c r="AQ137" s="14" t="s">
        <v>1016</v>
      </c>
      <c r="AR137" s="31" t="s">
        <v>5716</v>
      </c>
      <c r="AS137" s="31" t="s">
        <v>68</v>
      </c>
      <c r="AT137" s="14" t="s">
        <v>5724</v>
      </c>
      <c r="AU137" s="31" t="s">
        <v>5858</v>
      </c>
      <c r="AX137" s="31" t="s">
        <v>5724</v>
      </c>
      <c r="BD137" s="31">
        <v>100</v>
      </c>
      <c r="BE137" s="31" t="s">
        <v>5737</v>
      </c>
      <c r="BK137" s="14" t="str">
        <f t="shared" si="79"/>
        <v>TS-O-06:13/
O1011014R_U12:3</v>
      </c>
      <c r="BL137" s="14" t="str">
        <f t="shared" si="80"/>
        <v>TS-O-06:14/
O1011014R_U12:4</v>
      </c>
      <c r="BM137" s="14" t="str">
        <f t="shared" si="81"/>
        <v/>
      </c>
      <c r="BN137" s="14"/>
      <c r="BO137" s="14" t="str">
        <f t="shared" si="82"/>
        <v>O1011014R:12A/
O1011014R_U12:5</v>
      </c>
      <c r="BP137" s="14" t="str">
        <f t="shared" si="83"/>
        <v>O1011014R:12C/
O1011014R_U12:6</v>
      </c>
      <c r="BQ137" s="14"/>
      <c r="BR137" s="14" t="str">
        <f t="shared" si="84"/>
        <v/>
      </c>
      <c r="BS137" s="14" t="str">
        <f t="shared" si="85"/>
        <v/>
      </c>
      <c r="BW137" s="31" t="str">
        <f t="shared" si="86"/>
        <v>12A</v>
      </c>
      <c r="BX137" s="31" t="str">
        <f t="shared" si="87"/>
        <v>12C</v>
      </c>
      <c r="BY137" s="31" t="str">
        <f t="shared" si="88"/>
        <v>3</v>
      </c>
      <c r="BZ137" s="31" t="str">
        <f t="shared" si="89"/>
        <v>4</v>
      </c>
      <c r="CA137" s="31" t="str">
        <f t="shared" si="90"/>
        <v/>
      </c>
      <c r="CB137" s="31" t="str">
        <f t="shared" si="91"/>
        <v>5</v>
      </c>
      <c r="CC137" s="31" t="str">
        <f t="shared" si="92"/>
        <v>6</v>
      </c>
      <c r="CD137" s="31" t="str">
        <f t="shared" si="93"/>
        <v/>
      </c>
      <c r="CE137" s="31" t="str">
        <f t="shared" si="94"/>
        <v/>
      </c>
      <c r="CF137" s="31" t="e">
        <f t="shared" ca="1" si="95"/>
        <v>#NAME?</v>
      </c>
      <c r="CG137" s="31" t="e">
        <f t="shared" ca="1" si="96"/>
        <v>#NAME?</v>
      </c>
      <c r="CH137" s="31" t="e">
        <f t="shared" ca="1" si="97"/>
        <v>#NAME?</v>
      </c>
      <c r="CI137" s="31" t="e">
        <f t="shared" ca="1" si="98"/>
        <v>#NAME?</v>
      </c>
    </row>
    <row r="138" spans="1:87" s="31" customFormat="1" ht="45" hidden="1" x14ac:dyDescent="0.25">
      <c r="A138" s="9" t="s">
        <v>6099</v>
      </c>
      <c r="B138" s="31" t="s">
        <v>1206</v>
      </c>
      <c r="C138" s="31" t="s">
        <v>1207</v>
      </c>
      <c r="E138" s="14" t="s">
        <v>843</v>
      </c>
      <c r="F138" s="31" t="s">
        <v>6100</v>
      </c>
      <c r="G138" s="31" t="str">
        <f t="shared" si="70"/>
        <v>Сигнал</v>
      </c>
      <c r="H138" s="31" t="s">
        <v>837</v>
      </c>
      <c r="I138" s="31" t="s">
        <v>4533</v>
      </c>
      <c r="J138" s="31" t="str">
        <f t="shared" si="71"/>
        <v>DCS_AI_04</v>
      </c>
      <c r="K138" s="14" t="s">
        <v>5866</v>
      </c>
      <c r="L138" s="31" t="s">
        <v>838</v>
      </c>
      <c r="M138" s="31" t="s">
        <v>1210</v>
      </c>
      <c r="N138" s="31" t="s">
        <v>107</v>
      </c>
      <c r="O138" s="31" t="s">
        <v>58</v>
      </c>
      <c r="P138" s="31" t="s">
        <v>390</v>
      </c>
      <c r="Q138" s="31" t="s">
        <v>1211</v>
      </c>
      <c r="R138" s="31">
        <v>1</v>
      </c>
      <c r="S138" s="31">
        <v>2</v>
      </c>
      <c r="T138" s="31" t="s">
        <v>62</v>
      </c>
      <c r="U138" s="31" t="str">
        <f t="shared" si="99"/>
        <v>48</v>
      </c>
      <c r="V138" s="14" t="str">
        <f t="shared" si="72"/>
        <v>AVK 2,5 A, AVK 2,5 A</v>
      </c>
      <c r="W138" s="31" t="str">
        <f t="shared" si="73"/>
        <v>O1011010R_U14</v>
      </c>
      <c r="X138" s="14" t="str">
        <f t="shared" si="74"/>
        <v>HD5542</v>
      </c>
      <c r="Y138" s="31" t="str">
        <f t="shared" si="75"/>
        <v>O1011010R</v>
      </c>
      <c r="Z138" s="31" t="str">
        <f t="shared" si="76"/>
        <v>TUA711-AIO16</v>
      </c>
      <c r="AA138" s="14" t="str">
        <f t="shared" si="77"/>
        <v>17-SC-DCS-002/O1011010R/ 17-MC-DCS-008</v>
      </c>
      <c r="AB138" s="31" t="s">
        <v>64</v>
      </c>
      <c r="AC138" s="31" t="s">
        <v>54</v>
      </c>
      <c r="AD138" s="31" t="s">
        <v>125</v>
      </c>
      <c r="AE138" s="31">
        <v>1</v>
      </c>
      <c r="AF138" s="31" t="s">
        <v>126</v>
      </c>
      <c r="AG138" s="31" t="s">
        <v>399</v>
      </c>
      <c r="AH138" s="31">
        <v>11</v>
      </c>
      <c r="AI138" s="31">
        <v>14</v>
      </c>
      <c r="AJ138" s="31" t="s">
        <v>128</v>
      </c>
      <c r="AK138" s="31">
        <f t="shared" si="78"/>
        <v>16</v>
      </c>
      <c r="AL138" s="31" t="s">
        <v>62</v>
      </c>
      <c r="AO138" s="31" t="s">
        <v>63</v>
      </c>
      <c r="AP138" s="31" t="s">
        <v>1209</v>
      </c>
      <c r="AQ138" s="31" t="s">
        <v>5966</v>
      </c>
      <c r="AR138" s="31" t="s">
        <v>5716</v>
      </c>
      <c r="AS138" s="31" t="s">
        <v>68</v>
      </c>
      <c r="AT138" s="14" t="s">
        <v>5724</v>
      </c>
      <c r="AU138" s="31" t="s">
        <v>5858</v>
      </c>
      <c r="AX138" s="31" t="s">
        <v>5724</v>
      </c>
      <c r="AZ138" s="31">
        <v>5</v>
      </c>
      <c r="BA138" s="31">
        <v>28</v>
      </c>
      <c r="BC138" s="31">
        <v>0</v>
      </c>
      <c r="BD138" s="31">
        <v>40</v>
      </c>
      <c r="BE138" s="31" t="s">
        <v>5750</v>
      </c>
      <c r="BK138" s="14" t="str">
        <f t="shared" si="79"/>
        <v>TS-P-03:1/
O1011010R_U14:1</v>
      </c>
      <c r="BL138" s="14" t="str">
        <f t="shared" si="80"/>
        <v>TS-P-03:2/
O1011010R_U14:2</v>
      </c>
      <c r="BM138" s="14" t="str">
        <f t="shared" si="81"/>
        <v/>
      </c>
      <c r="BN138" s="14"/>
      <c r="BO138" s="14" t="str">
        <f t="shared" si="82"/>
        <v>O1011010R:14A/
O1011010R_U14:5</v>
      </c>
      <c r="BP138" s="14" t="str">
        <f t="shared" si="83"/>
        <v>O1011010R:14C/
O1011010R_U14:6</v>
      </c>
      <c r="BQ138" s="14"/>
      <c r="BR138" s="14" t="str">
        <f t="shared" si="84"/>
        <v/>
      </c>
      <c r="BS138" s="14" t="str">
        <f t="shared" si="85"/>
        <v/>
      </c>
      <c r="BW138" s="31" t="str">
        <f t="shared" si="86"/>
        <v>14A</v>
      </c>
      <c r="BX138" s="31" t="str">
        <f t="shared" si="87"/>
        <v>14C</v>
      </c>
      <c r="BY138" s="31" t="str">
        <f t="shared" si="88"/>
        <v>1</v>
      </c>
      <c r="BZ138" s="31" t="str">
        <f t="shared" si="89"/>
        <v>2</v>
      </c>
      <c r="CA138" s="31" t="str">
        <f t="shared" si="90"/>
        <v/>
      </c>
      <c r="CB138" s="31" t="str">
        <f t="shared" si="91"/>
        <v>5</v>
      </c>
      <c r="CC138" s="31" t="str">
        <f t="shared" si="92"/>
        <v>6</v>
      </c>
      <c r="CD138" s="31" t="str">
        <f t="shared" si="93"/>
        <v/>
      </c>
      <c r="CE138" s="31" t="str">
        <f t="shared" si="94"/>
        <v/>
      </c>
      <c r="CF138" s="31" t="e">
        <f t="shared" ca="1" si="95"/>
        <v>#NAME?</v>
      </c>
      <c r="CG138" s="31" t="e">
        <f t="shared" ca="1" si="96"/>
        <v>#NAME?</v>
      </c>
      <c r="CH138" s="31" t="e">
        <f t="shared" ca="1" si="97"/>
        <v>#NAME?</v>
      </c>
      <c r="CI138" s="31" t="e">
        <f t="shared" ca="1" si="98"/>
        <v>#NAME?</v>
      </c>
    </row>
    <row r="139" spans="1:87" s="31" customFormat="1" ht="45" hidden="1" x14ac:dyDescent="0.25">
      <c r="A139" s="9" t="s">
        <v>4493</v>
      </c>
      <c r="B139" s="31" t="s">
        <v>1206</v>
      </c>
      <c r="C139" s="31" t="s">
        <v>1212</v>
      </c>
      <c r="E139" s="14" t="s">
        <v>173</v>
      </c>
      <c r="G139" s="31" t="str">
        <f t="shared" si="70"/>
        <v>Сигнал</v>
      </c>
      <c r="H139" s="31" t="s">
        <v>330</v>
      </c>
      <c r="I139" s="31" t="s">
        <v>4533</v>
      </c>
      <c r="J139" s="31" t="str">
        <f t="shared" si="71"/>
        <v>DCS_AO_02</v>
      </c>
      <c r="K139" s="14" t="s">
        <v>5866</v>
      </c>
      <c r="M139" s="31" t="s">
        <v>1210</v>
      </c>
      <c r="N139" s="31" t="s">
        <v>107</v>
      </c>
      <c r="O139" s="31" t="s">
        <v>103</v>
      </c>
      <c r="P139" s="31" t="s">
        <v>390</v>
      </c>
      <c r="Q139" s="31" t="s">
        <v>1211</v>
      </c>
      <c r="R139" s="31">
        <v>3</v>
      </c>
      <c r="S139" s="31">
        <v>4</v>
      </c>
      <c r="T139" s="31" t="s">
        <v>62</v>
      </c>
      <c r="U139" s="31" t="str">
        <f t="shared" si="99"/>
        <v>48</v>
      </c>
      <c r="V139" s="14" t="str">
        <f t="shared" si="72"/>
        <v>AVK 2,5 A, AVK 2,5 A</v>
      </c>
      <c r="W139" s="31" t="str">
        <f t="shared" si="73"/>
        <v>O1011014R_U15</v>
      </c>
      <c r="X139" s="14" t="str">
        <f t="shared" si="74"/>
        <v>HD5546</v>
      </c>
      <c r="Y139" s="31" t="str">
        <f t="shared" si="75"/>
        <v>O1011014R</v>
      </c>
      <c r="Z139" s="31" t="str">
        <f t="shared" si="76"/>
        <v>TUA711-AIO16</v>
      </c>
      <c r="AA139" s="14" t="str">
        <f t="shared" si="77"/>
        <v>17-SC-DCS-002/O1011014R/ 17-MC-DCS-008</v>
      </c>
      <c r="AB139" s="31" t="s">
        <v>64</v>
      </c>
      <c r="AC139" s="31" t="s">
        <v>54</v>
      </c>
      <c r="AD139" s="31" t="s">
        <v>125</v>
      </c>
      <c r="AE139" s="31">
        <v>1</v>
      </c>
      <c r="AF139" s="31" t="s">
        <v>126</v>
      </c>
      <c r="AG139" s="31" t="s">
        <v>401</v>
      </c>
      <c r="AH139" s="31">
        <v>15</v>
      </c>
      <c r="AI139" s="31">
        <v>15</v>
      </c>
      <c r="AJ139" s="31" t="s">
        <v>175</v>
      </c>
      <c r="AK139" s="31">
        <f t="shared" si="78"/>
        <v>16</v>
      </c>
      <c r="AL139" s="31" t="s">
        <v>62</v>
      </c>
      <c r="AO139" s="31" t="s">
        <v>63</v>
      </c>
      <c r="AP139" s="31" t="s">
        <v>1209</v>
      </c>
      <c r="AQ139" s="14" t="s">
        <v>1208</v>
      </c>
      <c r="AR139" s="31" t="s">
        <v>5716</v>
      </c>
      <c r="AS139" s="31" t="s">
        <v>68</v>
      </c>
      <c r="AT139" s="14" t="s">
        <v>5724</v>
      </c>
      <c r="AU139" s="31" t="s">
        <v>5858</v>
      </c>
      <c r="AX139" s="31" t="s">
        <v>5724</v>
      </c>
      <c r="BD139" s="31">
        <v>100</v>
      </c>
      <c r="BE139" s="31" t="s">
        <v>5737</v>
      </c>
      <c r="BK139" s="14" t="str">
        <f t="shared" si="79"/>
        <v>TS-P-03:3/
O1011014R_U15:3</v>
      </c>
      <c r="BL139" s="14" t="str">
        <f t="shared" si="80"/>
        <v>TS-P-03:4/
O1011014R_U15:4</v>
      </c>
      <c r="BM139" s="14" t="str">
        <f t="shared" si="81"/>
        <v/>
      </c>
      <c r="BN139" s="14"/>
      <c r="BO139" s="14" t="str">
        <f t="shared" si="82"/>
        <v>O1011014R:15A/
O1011014R_U15:5</v>
      </c>
      <c r="BP139" s="14" t="str">
        <f t="shared" si="83"/>
        <v>O1011014R:15C/
O1011014R_U15:6</v>
      </c>
      <c r="BQ139" s="14"/>
      <c r="BR139" s="14" t="str">
        <f t="shared" si="84"/>
        <v/>
      </c>
      <c r="BS139" s="14" t="str">
        <f t="shared" si="85"/>
        <v/>
      </c>
      <c r="BW139" s="31" t="str">
        <f t="shared" si="86"/>
        <v>15A</v>
      </c>
      <c r="BX139" s="31" t="str">
        <f t="shared" si="87"/>
        <v>15C</v>
      </c>
      <c r="BY139" s="31" t="str">
        <f t="shared" si="88"/>
        <v>3</v>
      </c>
      <c r="BZ139" s="31" t="str">
        <f t="shared" si="89"/>
        <v>4</v>
      </c>
      <c r="CA139" s="31" t="str">
        <f t="shared" si="90"/>
        <v/>
      </c>
      <c r="CB139" s="31" t="str">
        <f t="shared" si="91"/>
        <v>5</v>
      </c>
      <c r="CC139" s="31" t="str">
        <f t="shared" si="92"/>
        <v>6</v>
      </c>
      <c r="CD139" s="31" t="str">
        <f t="shared" si="93"/>
        <v/>
      </c>
      <c r="CE139" s="31" t="str">
        <f t="shared" si="94"/>
        <v/>
      </c>
      <c r="CF139" s="31" t="e">
        <f t="shared" ca="1" si="95"/>
        <v>#NAME?</v>
      </c>
      <c r="CG139" s="31" t="e">
        <f t="shared" ca="1" si="96"/>
        <v>#NAME?</v>
      </c>
      <c r="CH139" s="31" t="e">
        <f t="shared" ca="1" si="97"/>
        <v>#NAME?</v>
      </c>
      <c r="CI139" s="31" t="e">
        <f t="shared" ca="1" si="98"/>
        <v>#NAME?</v>
      </c>
    </row>
    <row r="140" spans="1:87" s="31" customFormat="1" ht="30" hidden="1" x14ac:dyDescent="0.25">
      <c r="A140" s="9" t="s">
        <v>4493</v>
      </c>
      <c r="B140" s="31" t="s">
        <v>1048</v>
      </c>
      <c r="C140" s="31" t="s">
        <v>1049</v>
      </c>
      <c r="E140" s="14" t="s">
        <v>835</v>
      </c>
      <c r="G140" s="31" t="str">
        <f t="shared" si="70"/>
        <v>Сигнал</v>
      </c>
      <c r="H140" s="14" t="s">
        <v>837</v>
      </c>
      <c r="I140" s="31" t="s">
        <v>4566</v>
      </c>
      <c r="J140" s="31" t="str">
        <f t="shared" si="71"/>
        <v>DCS_AI_03</v>
      </c>
      <c r="K140" s="14" t="s">
        <v>5866</v>
      </c>
      <c r="L140" s="31" t="s">
        <v>838</v>
      </c>
      <c r="M140" s="31" t="s">
        <v>1035</v>
      </c>
      <c r="N140" s="31" t="s">
        <v>107</v>
      </c>
      <c r="O140" s="31" t="s">
        <v>160</v>
      </c>
      <c r="P140" s="31" t="s">
        <v>131</v>
      </c>
      <c r="Q140" s="31" t="s">
        <v>1036</v>
      </c>
      <c r="R140" s="31">
        <v>11</v>
      </c>
      <c r="S140" s="31">
        <v>12</v>
      </c>
      <c r="T140" s="31" t="s">
        <v>62</v>
      </c>
      <c r="U140" s="31" t="str">
        <f t="shared" si="99"/>
        <v>48</v>
      </c>
      <c r="V140" s="14" t="str">
        <f t="shared" si="72"/>
        <v>AVK 2,5 A, AVK 2,5 A</v>
      </c>
      <c r="W140" s="31" t="str">
        <f t="shared" si="73"/>
        <v>O1010000_U9</v>
      </c>
      <c r="X140" s="14" t="str">
        <f t="shared" si="74"/>
        <v>HD5542</v>
      </c>
      <c r="Y140" s="31" t="str">
        <f t="shared" si="75"/>
        <v>O1010000</v>
      </c>
      <c r="Z140" s="31" t="str">
        <f t="shared" si="76"/>
        <v>TUA711-AIO16</v>
      </c>
      <c r="AA140" s="14" t="str">
        <f t="shared" si="77"/>
        <v>17-SC-DCS-001/O1010000/ 17-MC-DCS-006</v>
      </c>
      <c r="AB140" s="31" t="s">
        <v>64</v>
      </c>
      <c r="AC140" s="31" t="s">
        <v>124</v>
      </c>
      <c r="AD140" s="31" t="s">
        <v>125</v>
      </c>
      <c r="AE140" s="31">
        <v>0</v>
      </c>
      <c r="AF140" s="31" t="s">
        <v>126</v>
      </c>
      <c r="AG140" s="31" t="s">
        <v>213</v>
      </c>
      <c r="AH140" s="31">
        <v>1</v>
      </c>
      <c r="AI140" s="31">
        <v>9</v>
      </c>
      <c r="AJ140" s="31" t="s">
        <v>128</v>
      </c>
      <c r="AK140" s="31">
        <f t="shared" si="78"/>
        <v>16</v>
      </c>
      <c r="AL140" s="31" t="s">
        <v>62</v>
      </c>
      <c r="AM140" s="31" t="s">
        <v>839</v>
      </c>
      <c r="AO140" s="31" t="s">
        <v>63</v>
      </c>
      <c r="AP140" s="31" t="s">
        <v>1051</v>
      </c>
      <c r="AQ140" s="31" t="s">
        <v>1050</v>
      </c>
      <c r="AR140" s="31" t="s">
        <v>5716</v>
      </c>
      <c r="AS140" s="31" t="s">
        <v>232</v>
      </c>
      <c r="AT140" s="14" t="s">
        <v>5724</v>
      </c>
      <c r="AU140" s="31" t="s">
        <v>5858</v>
      </c>
      <c r="AX140" s="31" t="s">
        <v>5724</v>
      </c>
      <c r="AZ140" s="31">
        <v>14400</v>
      </c>
      <c r="BC140" s="31">
        <v>0</v>
      </c>
      <c r="BD140" s="31">
        <v>25000</v>
      </c>
      <c r="BE140" s="31" t="s">
        <v>5749</v>
      </c>
      <c r="BK140" s="14" t="str">
        <f t="shared" si="79"/>
        <v>TS-Q-04:11/
O1010000_U9:1</v>
      </c>
      <c r="BL140" s="14" t="str">
        <f t="shared" si="80"/>
        <v>TS-Q-04:12/
O1010000_U9:2</v>
      </c>
      <c r="BM140" s="14" t="str">
        <f t="shared" si="81"/>
        <v/>
      </c>
      <c r="BN140" s="14"/>
      <c r="BO140" s="14" t="str">
        <f t="shared" si="82"/>
        <v>O1010000:9A/
O1010000_U9:5</v>
      </c>
      <c r="BP140" s="14" t="str">
        <f t="shared" si="83"/>
        <v>O1010000:9C/
O1010000_U9:6</v>
      </c>
      <c r="BQ140" s="14"/>
      <c r="BR140" s="14" t="str">
        <f t="shared" si="84"/>
        <v/>
      </c>
      <c r="BS140" s="14" t="str">
        <f t="shared" si="85"/>
        <v/>
      </c>
      <c r="BW140" s="31" t="str">
        <f t="shared" si="86"/>
        <v>9A</v>
      </c>
      <c r="BX140" s="31" t="str">
        <f t="shared" si="87"/>
        <v>9C</v>
      </c>
      <c r="BY140" s="31" t="str">
        <f t="shared" si="88"/>
        <v>1</v>
      </c>
      <c r="BZ140" s="31" t="str">
        <f t="shared" si="89"/>
        <v>2</v>
      </c>
      <c r="CA140" s="31" t="str">
        <f t="shared" si="90"/>
        <v/>
      </c>
      <c r="CB140" s="31" t="str">
        <f t="shared" si="91"/>
        <v>5</v>
      </c>
      <c r="CC140" s="31" t="str">
        <f t="shared" si="92"/>
        <v>6</v>
      </c>
      <c r="CD140" s="31" t="str">
        <f t="shared" si="93"/>
        <v/>
      </c>
      <c r="CE140" s="31" t="str">
        <f t="shared" si="94"/>
        <v/>
      </c>
      <c r="CF140" s="31" t="e">
        <f t="shared" ca="1" si="95"/>
        <v>#NAME?</v>
      </c>
      <c r="CG140" s="31" t="e">
        <f t="shared" ca="1" si="96"/>
        <v>#NAME?</v>
      </c>
      <c r="CH140" s="31" t="e">
        <f t="shared" ca="1" si="97"/>
        <v>#NAME?</v>
      </c>
      <c r="CI140" s="31" t="e">
        <f t="shared" ca="1" si="98"/>
        <v>#NAME?</v>
      </c>
    </row>
    <row r="141" spans="1:87" s="31" customFormat="1" ht="45" hidden="1" x14ac:dyDescent="0.25">
      <c r="A141" s="9" t="s">
        <v>4493</v>
      </c>
      <c r="B141" s="31" t="s">
        <v>486</v>
      </c>
      <c r="C141" s="31" t="s">
        <v>487</v>
      </c>
      <c r="E141" s="14" t="s">
        <v>398</v>
      </c>
      <c r="G141" s="31" t="str">
        <f t="shared" si="70"/>
        <v>Сигнал</v>
      </c>
      <c r="H141" s="31" t="s">
        <v>233</v>
      </c>
      <c r="I141" s="31" t="s">
        <v>4567</v>
      </c>
      <c r="J141" s="31" t="str">
        <f t="shared" si="71"/>
        <v>DCS_AI_02</v>
      </c>
      <c r="K141" s="14" t="s">
        <v>5866</v>
      </c>
      <c r="M141" s="31" t="s">
        <v>490</v>
      </c>
      <c r="N141" s="31" t="s">
        <v>107</v>
      </c>
      <c r="O141" s="31" t="s">
        <v>58</v>
      </c>
      <c r="P141" s="31" t="s">
        <v>131</v>
      </c>
      <c r="Q141" s="31" t="s">
        <v>460</v>
      </c>
      <c r="R141" s="31">
        <v>1</v>
      </c>
      <c r="S141" s="31">
        <v>2</v>
      </c>
      <c r="T141" s="31" t="s">
        <v>62</v>
      </c>
      <c r="U141" s="31" t="str">
        <f t="shared" si="99"/>
        <v>48</v>
      </c>
      <c r="V141" s="14" t="str">
        <f t="shared" si="72"/>
        <v>AVK 2,5 A, AVK 2,5 A</v>
      </c>
      <c r="W141" s="31" t="str">
        <f t="shared" si="73"/>
        <v>O1010012R_U11</v>
      </c>
      <c r="X141" s="14" t="str">
        <f t="shared" si="74"/>
        <v>HD5542</v>
      </c>
      <c r="Y141" s="31" t="str">
        <f t="shared" si="75"/>
        <v>O1010012R</v>
      </c>
      <c r="Z141" s="31" t="str">
        <f t="shared" si="76"/>
        <v>TUA711-AIO16</v>
      </c>
      <c r="AA141" s="14" t="str">
        <f t="shared" si="77"/>
        <v>17-SC-DCS-001/O1010012R/ 17-MC-DCS-006</v>
      </c>
      <c r="AB141" s="31" t="s">
        <v>64</v>
      </c>
      <c r="AC141" s="31" t="s">
        <v>124</v>
      </c>
      <c r="AD141" s="31" t="s">
        <v>125</v>
      </c>
      <c r="AE141" s="31">
        <v>0</v>
      </c>
      <c r="AF141" s="31" t="s">
        <v>126</v>
      </c>
      <c r="AG141" s="31" t="s">
        <v>127</v>
      </c>
      <c r="AH141" s="31">
        <v>13</v>
      </c>
      <c r="AI141" s="31">
        <v>11</v>
      </c>
      <c r="AJ141" s="31" t="s">
        <v>128</v>
      </c>
      <c r="AK141" s="31">
        <f t="shared" si="78"/>
        <v>16</v>
      </c>
      <c r="AL141" s="31" t="s">
        <v>62</v>
      </c>
      <c r="AO141" s="31" t="s">
        <v>63</v>
      </c>
      <c r="AP141" s="31" t="s">
        <v>489</v>
      </c>
      <c r="AQ141" s="31" t="s">
        <v>488</v>
      </c>
      <c r="AR141" s="31" t="s">
        <v>5716</v>
      </c>
      <c r="AS141" s="31" t="s">
        <v>232</v>
      </c>
      <c r="AT141" s="14" t="s">
        <v>5724</v>
      </c>
      <c r="AU141" s="31" t="s">
        <v>5858</v>
      </c>
      <c r="AX141" s="31" t="s">
        <v>5724</v>
      </c>
      <c r="AZ141" s="31">
        <v>315000</v>
      </c>
      <c r="BC141" s="31">
        <v>0</v>
      </c>
      <c r="BD141" s="31">
        <v>1100000</v>
      </c>
      <c r="BE141" s="31" t="s">
        <v>5749</v>
      </c>
      <c r="BK141" s="14" t="str">
        <f t="shared" si="79"/>
        <v>TS-O-02:1/
O1010012R_U11:3</v>
      </c>
      <c r="BL141" s="14" t="str">
        <f t="shared" si="80"/>
        <v>TS-O-02:2/
O1010012R_U11:4</v>
      </c>
      <c r="BM141" s="14" t="str">
        <f t="shared" si="81"/>
        <v/>
      </c>
      <c r="BN141" s="14"/>
      <c r="BO141" s="14" t="str">
        <f t="shared" si="82"/>
        <v>O1010012R:11A/
O1010012R_U11:5</v>
      </c>
      <c r="BP141" s="14" t="str">
        <f t="shared" si="83"/>
        <v>O1010012R:11C/
O1010012R_U11:6</v>
      </c>
      <c r="BQ141" s="14"/>
      <c r="BR141" s="14" t="str">
        <f t="shared" si="84"/>
        <v/>
      </c>
      <c r="BS141" s="14" t="str">
        <f t="shared" si="85"/>
        <v/>
      </c>
      <c r="BW141" s="31" t="str">
        <f t="shared" si="86"/>
        <v>11A</v>
      </c>
      <c r="BX141" s="31" t="str">
        <f t="shared" si="87"/>
        <v>11C</v>
      </c>
      <c r="BY141" s="31" t="str">
        <f t="shared" si="88"/>
        <v>3</v>
      </c>
      <c r="BZ141" s="31" t="str">
        <f t="shared" si="89"/>
        <v>4</v>
      </c>
      <c r="CA141" s="31" t="str">
        <f t="shared" si="90"/>
        <v/>
      </c>
      <c r="CB141" s="31" t="str">
        <f t="shared" si="91"/>
        <v>5</v>
      </c>
      <c r="CC141" s="31" t="str">
        <f t="shared" si="92"/>
        <v>6</v>
      </c>
      <c r="CD141" s="31" t="str">
        <f t="shared" si="93"/>
        <v/>
      </c>
      <c r="CE141" s="31" t="str">
        <f t="shared" si="94"/>
        <v/>
      </c>
      <c r="CF141" s="31" t="e">
        <f t="shared" ca="1" si="95"/>
        <v>#NAME?</v>
      </c>
      <c r="CG141" s="31" t="e">
        <f t="shared" ca="1" si="96"/>
        <v>#NAME?</v>
      </c>
      <c r="CH141" s="31" t="e">
        <f t="shared" ca="1" si="97"/>
        <v>#NAME?</v>
      </c>
      <c r="CI141" s="31" t="e">
        <f t="shared" ca="1" si="98"/>
        <v>#NAME?</v>
      </c>
    </row>
    <row r="142" spans="1:87" s="31" customFormat="1" ht="45" hidden="1" x14ac:dyDescent="0.25">
      <c r="A142" s="9" t="s">
        <v>4493</v>
      </c>
      <c r="B142" s="31" t="s">
        <v>486</v>
      </c>
      <c r="C142" s="31" t="s">
        <v>492</v>
      </c>
      <c r="E142" s="14" t="s">
        <v>173</v>
      </c>
      <c r="G142" s="31" t="str">
        <f t="shared" si="70"/>
        <v>Сигнал</v>
      </c>
      <c r="H142" s="31" t="s">
        <v>330</v>
      </c>
      <c r="I142" s="31" t="s">
        <v>4567</v>
      </c>
      <c r="J142" s="31" t="str">
        <f t="shared" si="71"/>
        <v>DCS_AO_02</v>
      </c>
      <c r="K142" s="14" t="s">
        <v>5866</v>
      </c>
      <c r="M142" s="31" t="s">
        <v>490</v>
      </c>
      <c r="N142" s="31" t="s">
        <v>107</v>
      </c>
      <c r="O142" s="31" t="s">
        <v>103</v>
      </c>
      <c r="P142" s="31" t="s">
        <v>131</v>
      </c>
      <c r="Q142" s="31" t="s">
        <v>460</v>
      </c>
      <c r="R142" s="31">
        <v>3</v>
      </c>
      <c r="S142" s="31">
        <v>4</v>
      </c>
      <c r="T142" s="31" t="s">
        <v>62</v>
      </c>
      <c r="U142" s="31" t="str">
        <f t="shared" si="99"/>
        <v>48</v>
      </c>
      <c r="V142" s="14" t="str">
        <f t="shared" si="72"/>
        <v>AVK 2,5 A, AVK 2,5 A</v>
      </c>
      <c r="W142" s="31" t="str">
        <f t="shared" si="73"/>
        <v>O1010104R_U11</v>
      </c>
      <c r="X142" s="14" t="str">
        <f t="shared" si="74"/>
        <v>HD5546</v>
      </c>
      <c r="Y142" s="31" t="str">
        <f t="shared" si="75"/>
        <v>O1010104R</v>
      </c>
      <c r="Z142" s="31" t="str">
        <f t="shared" si="76"/>
        <v>TUA711-AIO16</v>
      </c>
      <c r="AA142" s="14" t="str">
        <f t="shared" si="77"/>
        <v>17-SC-DCS-001/O1010104R/ 17-MC-DCS-006</v>
      </c>
      <c r="AB142" s="31" t="s">
        <v>64</v>
      </c>
      <c r="AC142" s="31" t="s">
        <v>124</v>
      </c>
      <c r="AD142" s="31" t="s">
        <v>125</v>
      </c>
      <c r="AE142" s="31">
        <v>0</v>
      </c>
      <c r="AF142" s="31" t="s">
        <v>55</v>
      </c>
      <c r="AG142" s="31" t="s">
        <v>174</v>
      </c>
      <c r="AH142" s="31">
        <v>5</v>
      </c>
      <c r="AI142" s="31">
        <v>11</v>
      </c>
      <c r="AJ142" s="31" t="s">
        <v>175</v>
      </c>
      <c r="AK142" s="31">
        <f t="shared" si="78"/>
        <v>16</v>
      </c>
      <c r="AL142" s="31" t="s">
        <v>62</v>
      </c>
      <c r="AO142" s="31" t="s">
        <v>63</v>
      </c>
      <c r="AP142" s="31" t="s">
        <v>494</v>
      </c>
      <c r="AQ142" s="31" t="s">
        <v>493</v>
      </c>
      <c r="AR142" s="31" t="s">
        <v>5716</v>
      </c>
      <c r="AS142" s="31" t="s">
        <v>232</v>
      </c>
      <c r="AT142" s="14" t="s">
        <v>5724</v>
      </c>
      <c r="AU142" s="31" t="s">
        <v>5858</v>
      </c>
      <c r="AV142" s="31" t="s">
        <v>5798</v>
      </c>
      <c r="AW142" s="31" t="s">
        <v>5796</v>
      </c>
      <c r="AX142" s="31" t="s">
        <v>5724</v>
      </c>
      <c r="BK142" s="14" t="str">
        <f t="shared" si="79"/>
        <v>TS-O-02:3/
O1010104R_U11:3</v>
      </c>
      <c r="BL142" s="14" t="str">
        <f t="shared" si="80"/>
        <v>TS-O-02:4/
O1010104R_U11:4</v>
      </c>
      <c r="BM142" s="14" t="str">
        <f t="shared" si="81"/>
        <v/>
      </c>
      <c r="BN142" s="14"/>
      <c r="BO142" s="14" t="str">
        <f t="shared" si="82"/>
        <v>O1010104R:11A/
O1010104R_U11:5</v>
      </c>
      <c r="BP142" s="14" t="str">
        <f t="shared" si="83"/>
        <v>O1010104R:11C/
O1010104R_U11:6</v>
      </c>
      <c r="BQ142" s="14"/>
      <c r="BR142" s="14" t="str">
        <f t="shared" si="84"/>
        <v/>
      </c>
      <c r="BS142" s="14" t="str">
        <f t="shared" si="85"/>
        <v/>
      </c>
      <c r="BW142" s="31" t="str">
        <f t="shared" si="86"/>
        <v>11A</v>
      </c>
      <c r="BX142" s="31" t="str">
        <f t="shared" si="87"/>
        <v>11C</v>
      </c>
      <c r="BY142" s="31" t="str">
        <f t="shared" si="88"/>
        <v>3</v>
      </c>
      <c r="BZ142" s="31" t="str">
        <f t="shared" si="89"/>
        <v>4</v>
      </c>
      <c r="CA142" s="31" t="str">
        <f t="shared" si="90"/>
        <v/>
      </c>
      <c r="CB142" s="31" t="str">
        <f t="shared" si="91"/>
        <v>5</v>
      </c>
      <c r="CC142" s="31" t="str">
        <f t="shared" si="92"/>
        <v>6</v>
      </c>
      <c r="CD142" s="31" t="str">
        <f t="shared" si="93"/>
        <v/>
      </c>
      <c r="CE142" s="31" t="str">
        <f t="shared" si="94"/>
        <v/>
      </c>
      <c r="CF142" s="31" t="e">
        <f t="shared" ca="1" si="95"/>
        <v>#NAME?</v>
      </c>
      <c r="CG142" s="31" t="e">
        <f t="shared" ca="1" si="96"/>
        <v>#NAME?</v>
      </c>
      <c r="CH142" s="31" t="e">
        <f t="shared" ca="1" si="97"/>
        <v>#NAME?</v>
      </c>
      <c r="CI142" s="31" t="e">
        <f t="shared" ca="1" si="98"/>
        <v>#NAME?</v>
      </c>
    </row>
    <row r="143" spans="1:87" s="31" customFormat="1" ht="30" hidden="1" x14ac:dyDescent="0.25">
      <c r="A143" s="9" t="s">
        <v>6099</v>
      </c>
      <c r="B143" s="31" t="s">
        <v>1134</v>
      </c>
      <c r="C143" s="31" t="s">
        <v>1135</v>
      </c>
      <c r="E143" s="14" t="s">
        <v>212</v>
      </c>
      <c r="F143" s="31" t="s">
        <v>6100</v>
      </c>
      <c r="G143" s="31" t="str">
        <f t="shared" si="70"/>
        <v>Сигнал</v>
      </c>
      <c r="H143" s="31" t="s">
        <v>233</v>
      </c>
      <c r="I143" s="31" t="s">
        <v>4569</v>
      </c>
      <c r="J143" s="31" t="str">
        <f t="shared" si="71"/>
        <v>DCS_AI_01</v>
      </c>
      <c r="K143" s="14" t="s">
        <v>5866</v>
      </c>
      <c r="M143" s="31" t="s">
        <v>1137</v>
      </c>
      <c r="N143" s="31" t="s">
        <v>107</v>
      </c>
      <c r="O143" s="31" t="s">
        <v>58</v>
      </c>
      <c r="P143" s="31" t="s">
        <v>131</v>
      </c>
      <c r="Q143" s="31" t="s">
        <v>66</v>
      </c>
      <c r="R143" s="31">
        <v>1</v>
      </c>
      <c r="S143" s="31">
        <v>2</v>
      </c>
      <c r="T143" s="31" t="s">
        <v>62</v>
      </c>
      <c r="U143" s="31" t="str">
        <f t="shared" si="99"/>
        <v>48</v>
      </c>
      <c r="V143" s="14" t="str">
        <f t="shared" si="72"/>
        <v>AVK 2,5 A, AVK 2,5 A</v>
      </c>
      <c r="W143" s="31" t="str">
        <f t="shared" si="73"/>
        <v>O1010005_U9</v>
      </c>
      <c r="X143" s="14" t="str">
        <f t="shared" si="74"/>
        <v>HD5542</v>
      </c>
      <c r="Y143" s="31" t="str">
        <f t="shared" si="75"/>
        <v>O1010005</v>
      </c>
      <c r="Z143" s="31" t="str">
        <f t="shared" si="76"/>
        <v>TUA711-AIO16</v>
      </c>
      <c r="AA143" s="14" t="str">
        <f t="shared" si="77"/>
        <v>17-SC-DCS-001/O1010005/ 17-MC-DCS-006</v>
      </c>
      <c r="AB143" s="31" t="s">
        <v>64</v>
      </c>
      <c r="AC143" s="31" t="s">
        <v>124</v>
      </c>
      <c r="AD143" s="31" t="s">
        <v>125</v>
      </c>
      <c r="AE143" s="31">
        <v>0</v>
      </c>
      <c r="AF143" s="31" t="s">
        <v>126</v>
      </c>
      <c r="AG143" s="31" t="s">
        <v>852</v>
      </c>
      <c r="AH143" s="31">
        <v>6</v>
      </c>
      <c r="AI143" s="31">
        <v>9</v>
      </c>
      <c r="AJ143" s="31" t="s">
        <v>128</v>
      </c>
      <c r="AK143" s="31">
        <f t="shared" si="78"/>
        <v>16</v>
      </c>
      <c r="AL143" s="31" t="s">
        <v>62</v>
      </c>
      <c r="AO143" s="31" t="s">
        <v>63</v>
      </c>
      <c r="AP143" s="31" t="s">
        <v>1136</v>
      </c>
      <c r="AQ143" s="31" t="s">
        <v>5967</v>
      </c>
      <c r="AR143" s="31" t="s">
        <v>5716</v>
      </c>
      <c r="AS143" s="31" t="s">
        <v>232</v>
      </c>
      <c r="AT143" s="14" t="s">
        <v>5724</v>
      </c>
      <c r="AU143" s="31" t="s">
        <v>5858</v>
      </c>
      <c r="AX143" s="31" t="s">
        <v>5724</v>
      </c>
      <c r="BC143" s="31">
        <v>0</v>
      </c>
      <c r="BD143" s="31">
        <v>115000</v>
      </c>
      <c r="BE143" s="31" t="s">
        <v>5749</v>
      </c>
      <c r="BK143" s="14" t="str">
        <f t="shared" si="79"/>
        <v>TS-Q-05:1/
O1010005_U9:3</v>
      </c>
      <c r="BL143" s="14" t="str">
        <f t="shared" si="80"/>
        <v>TS-Q-05:2/
O1010005_U9:4</v>
      </c>
      <c r="BM143" s="14" t="str">
        <f t="shared" si="81"/>
        <v/>
      </c>
      <c r="BN143" s="14"/>
      <c r="BO143" s="14" t="str">
        <f t="shared" si="82"/>
        <v>O1010005:9A/
O1010005_U9:5</v>
      </c>
      <c r="BP143" s="14" t="str">
        <f t="shared" si="83"/>
        <v>O1010005:9C/
O1010005_U9:6</v>
      </c>
      <c r="BQ143" s="14"/>
      <c r="BR143" s="14" t="str">
        <f t="shared" si="84"/>
        <v/>
      </c>
      <c r="BS143" s="14" t="str">
        <f t="shared" si="85"/>
        <v/>
      </c>
      <c r="BW143" s="31" t="str">
        <f t="shared" si="86"/>
        <v>9A</v>
      </c>
      <c r="BX143" s="31" t="str">
        <f t="shared" si="87"/>
        <v>9C</v>
      </c>
      <c r="BY143" s="31" t="str">
        <f t="shared" si="88"/>
        <v>3</v>
      </c>
      <c r="BZ143" s="31" t="str">
        <f t="shared" si="89"/>
        <v>4</v>
      </c>
      <c r="CA143" s="31" t="str">
        <f t="shared" si="90"/>
        <v/>
      </c>
      <c r="CB143" s="31" t="str">
        <f t="shared" si="91"/>
        <v>5</v>
      </c>
      <c r="CC143" s="31" t="str">
        <f t="shared" si="92"/>
        <v>6</v>
      </c>
      <c r="CD143" s="31" t="str">
        <f t="shared" si="93"/>
        <v/>
      </c>
      <c r="CE143" s="31" t="str">
        <f t="shared" si="94"/>
        <v/>
      </c>
      <c r="CF143" s="31" t="e">
        <f t="shared" ca="1" si="95"/>
        <v>#NAME?</v>
      </c>
      <c r="CG143" s="31" t="e">
        <f t="shared" ca="1" si="96"/>
        <v>#NAME?</v>
      </c>
      <c r="CH143" s="31" t="e">
        <f t="shared" ca="1" si="97"/>
        <v>#NAME?</v>
      </c>
      <c r="CI143" s="31" t="e">
        <f t="shared" ca="1" si="98"/>
        <v>#NAME?</v>
      </c>
    </row>
    <row r="144" spans="1:87" s="31" customFormat="1" ht="30" hidden="1" x14ac:dyDescent="0.25">
      <c r="A144" s="9" t="s">
        <v>6099</v>
      </c>
      <c r="B144" s="31" t="s">
        <v>1052</v>
      </c>
      <c r="C144" s="31" t="s">
        <v>1053</v>
      </c>
      <c r="E144" s="14" t="s">
        <v>212</v>
      </c>
      <c r="F144" s="31" t="s">
        <v>6100</v>
      </c>
      <c r="G144" s="31" t="str">
        <f t="shared" si="70"/>
        <v>Сигнал</v>
      </c>
      <c r="H144" s="31" t="s">
        <v>233</v>
      </c>
      <c r="I144" s="31" t="s">
        <v>4569</v>
      </c>
      <c r="J144" s="31" t="str">
        <f t="shared" si="71"/>
        <v>DCS_AI_01</v>
      </c>
      <c r="K144" s="14" t="s">
        <v>5866</v>
      </c>
      <c r="M144" s="31" t="s">
        <v>1035</v>
      </c>
      <c r="N144" s="31" t="s">
        <v>107</v>
      </c>
      <c r="O144" s="31" t="s">
        <v>165</v>
      </c>
      <c r="P144" s="31" t="s">
        <v>131</v>
      </c>
      <c r="Q144" s="31" t="s">
        <v>1036</v>
      </c>
      <c r="R144" s="31">
        <v>13</v>
      </c>
      <c r="S144" s="31">
        <v>14</v>
      </c>
      <c r="T144" s="31" t="s">
        <v>62</v>
      </c>
      <c r="U144" s="31" t="str">
        <f t="shared" si="99"/>
        <v>48</v>
      </c>
      <c r="V144" s="14" t="str">
        <f t="shared" si="72"/>
        <v>AVK 2,5 A, AVK 2,5 A</v>
      </c>
      <c r="W144" s="31" t="str">
        <f t="shared" si="73"/>
        <v>O1010005_U3</v>
      </c>
      <c r="X144" s="14" t="str">
        <f t="shared" si="74"/>
        <v>HD5542</v>
      </c>
      <c r="Y144" s="31" t="str">
        <f t="shared" si="75"/>
        <v>O1010005</v>
      </c>
      <c r="Z144" s="31" t="str">
        <f t="shared" si="76"/>
        <v>TUA711-AIO16</v>
      </c>
      <c r="AA144" s="14" t="str">
        <f t="shared" si="77"/>
        <v>17-SC-DCS-001/O1010005/ 17-MC-DCS-006</v>
      </c>
      <c r="AB144" s="31" t="s">
        <v>64</v>
      </c>
      <c r="AC144" s="31" t="s">
        <v>124</v>
      </c>
      <c r="AD144" s="31" t="s">
        <v>125</v>
      </c>
      <c r="AE144" s="31">
        <v>0</v>
      </c>
      <c r="AF144" s="31" t="s">
        <v>126</v>
      </c>
      <c r="AG144" s="31" t="s">
        <v>852</v>
      </c>
      <c r="AH144" s="31">
        <v>6</v>
      </c>
      <c r="AI144" s="31">
        <v>3</v>
      </c>
      <c r="AJ144" s="31" t="s">
        <v>128</v>
      </c>
      <c r="AK144" s="31">
        <f t="shared" si="78"/>
        <v>16</v>
      </c>
      <c r="AL144" s="31" t="s">
        <v>62</v>
      </c>
      <c r="AO144" s="31" t="s">
        <v>63</v>
      </c>
      <c r="AP144" s="31" t="s">
        <v>1054</v>
      </c>
      <c r="AQ144" s="31" t="s">
        <v>5968</v>
      </c>
      <c r="AR144" s="31" t="s">
        <v>5716</v>
      </c>
      <c r="AS144" s="31" t="s">
        <v>232</v>
      </c>
      <c r="AT144" s="14" t="s">
        <v>5724</v>
      </c>
      <c r="AU144" s="31" t="s">
        <v>5858</v>
      </c>
      <c r="AX144" s="31" t="s">
        <v>5724</v>
      </c>
      <c r="BC144" s="31">
        <v>0</v>
      </c>
      <c r="BD144" s="31">
        <v>295800</v>
      </c>
      <c r="BE144" s="31" t="s">
        <v>5749</v>
      </c>
      <c r="BK144" s="14" t="str">
        <f t="shared" si="79"/>
        <v>TS-Q-04:13/
O1010005_U3:3</v>
      </c>
      <c r="BL144" s="14" t="str">
        <f t="shared" si="80"/>
        <v>TS-Q-04:14/
O1010005_U3:4</v>
      </c>
      <c r="BM144" s="14" t="str">
        <f t="shared" si="81"/>
        <v/>
      </c>
      <c r="BN144" s="14"/>
      <c r="BO144" s="14" t="str">
        <f t="shared" si="82"/>
        <v>O1010005:3A/
O1010005_U3:5</v>
      </c>
      <c r="BP144" s="14" t="str">
        <f t="shared" si="83"/>
        <v>O1010005:3C/
O1010005_U3:6</v>
      </c>
      <c r="BQ144" s="14"/>
      <c r="BR144" s="14" t="str">
        <f t="shared" si="84"/>
        <v/>
      </c>
      <c r="BS144" s="14" t="str">
        <f t="shared" si="85"/>
        <v/>
      </c>
      <c r="BW144" s="31" t="str">
        <f t="shared" si="86"/>
        <v>3A</v>
      </c>
      <c r="BX144" s="31" t="str">
        <f t="shared" si="87"/>
        <v>3C</v>
      </c>
      <c r="BY144" s="31" t="str">
        <f t="shared" si="88"/>
        <v>3</v>
      </c>
      <c r="BZ144" s="31" t="str">
        <f t="shared" si="89"/>
        <v>4</v>
      </c>
      <c r="CA144" s="31" t="str">
        <f t="shared" si="90"/>
        <v/>
      </c>
      <c r="CB144" s="31" t="str">
        <f t="shared" si="91"/>
        <v>5</v>
      </c>
      <c r="CC144" s="31" t="str">
        <f t="shared" si="92"/>
        <v>6</v>
      </c>
      <c r="CD144" s="31" t="str">
        <f t="shared" si="93"/>
        <v/>
      </c>
      <c r="CE144" s="31" t="str">
        <f t="shared" si="94"/>
        <v/>
      </c>
      <c r="CF144" s="31" t="e">
        <f t="shared" ca="1" si="95"/>
        <v>#NAME?</v>
      </c>
      <c r="CG144" s="31" t="e">
        <f t="shared" ca="1" si="96"/>
        <v>#NAME?</v>
      </c>
      <c r="CH144" s="31" t="e">
        <f t="shared" ca="1" si="97"/>
        <v>#NAME?</v>
      </c>
      <c r="CI144" s="31" t="e">
        <f t="shared" ca="1" si="98"/>
        <v>#NAME?</v>
      </c>
    </row>
    <row r="145" spans="1:87" s="31" customFormat="1" ht="30" hidden="1" x14ac:dyDescent="0.25">
      <c r="A145" s="9" t="s">
        <v>6099</v>
      </c>
      <c r="B145" s="31" t="s">
        <v>1138</v>
      </c>
      <c r="C145" s="31" t="s">
        <v>1139</v>
      </c>
      <c r="E145" s="14" t="s">
        <v>212</v>
      </c>
      <c r="F145" s="31" t="s">
        <v>6100</v>
      </c>
      <c r="G145" s="31" t="str">
        <f t="shared" si="70"/>
        <v>Сигнал</v>
      </c>
      <c r="H145" s="31" t="s">
        <v>233</v>
      </c>
      <c r="I145" s="31" t="s">
        <v>4569</v>
      </c>
      <c r="J145" s="31" t="str">
        <f t="shared" si="71"/>
        <v>DCS_AI_01</v>
      </c>
      <c r="K145" s="14" t="s">
        <v>5866</v>
      </c>
      <c r="M145" s="31" t="s">
        <v>1137</v>
      </c>
      <c r="N145" s="31" t="s">
        <v>107</v>
      </c>
      <c r="O145" s="31" t="s">
        <v>103</v>
      </c>
      <c r="P145" s="31" t="s">
        <v>131</v>
      </c>
      <c r="Q145" s="31" t="s">
        <v>66</v>
      </c>
      <c r="R145" s="31">
        <v>3</v>
      </c>
      <c r="S145" s="31">
        <v>4</v>
      </c>
      <c r="T145" s="31" t="s">
        <v>62</v>
      </c>
      <c r="U145" s="31" t="str">
        <f t="shared" si="99"/>
        <v>48</v>
      </c>
      <c r="V145" s="14" t="str">
        <f t="shared" si="72"/>
        <v>AVK 2,5 A, AVK 2,5 A</v>
      </c>
      <c r="W145" s="31" t="str">
        <f t="shared" si="73"/>
        <v>O1010005_U10</v>
      </c>
      <c r="X145" s="14" t="str">
        <f t="shared" si="74"/>
        <v>HD5542</v>
      </c>
      <c r="Y145" s="31" t="str">
        <f t="shared" si="75"/>
        <v>O1010005</v>
      </c>
      <c r="Z145" s="31" t="str">
        <f t="shared" si="76"/>
        <v>TUA711-AIO16</v>
      </c>
      <c r="AA145" s="14" t="str">
        <f t="shared" si="77"/>
        <v>17-SC-DCS-001/O1010005/ 17-MC-DCS-006</v>
      </c>
      <c r="AB145" s="31" t="s">
        <v>64</v>
      </c>
      <c r="AC145" s="31" t="s">
        <v>124</v>
      </c>
      <c r="AD145" s="31" t="s">
        <v>125</v>
      </c>
      <c r="AE145" s="31">
        <v>0</v>
      </c>
      <c r="AF145" s="31" t="s">
        <v>126</v>
      </c>
      <c r="AG145" s="31" t="s">
        <v>852</v>
      </c>
      <c r="AH145" s="31">
        <v>6</v>
      </c>
      <c r="AI145" s="31">
        <v>10</v>
      </c>
      <c r="AJ145" s="31" t="s">
        <v>128</v>
      </c>
      <c r="AK145" s="31">
        <f t="shared" si="78"/>
        <v>16</v>
      </c>
      <c r="AL145" s="31" t="s">
        <v>62</v>
      </c>
      <c r="AO145" s="31" t="s">
        <v>63</v>
      </c>
      <c r="AP145" s="31" t="s">
        <v>1140</v>
      </c>
      <c r="AQ145" s="31" t="s">
        <v>5969</v>
      </c>
      <c r="AR145" s="31" t="s">
        <v>5716</v>
      </c>
      <c r="AS145" s="31" t="s">
        <v>232</v>
      </c>
      <c r="AT145" s="14" t="s">
        <v>5724</v>
      </c>
      <c r="AU145" s="31" t="s">
        <v>5858</v>
      </c>
      <c r="AX145" s="31" t="s">
        <v>5724</v>
      </c>
      <c r="BC145" s="31">
        <v>0</v>
      </c>
      <c r="BD145" s="31">
        <v>200000</v>
      </c>
      <c r="BE145" s="31" t="s">
        <v>5749</v>
      </c>
      <c r="BK145" s="14" t="str">
        <f t="shared" si="79"/>
        <v>TS-Q-05:3/
O1010005_U10:3</v>
      </c>
      <c r="BL145" s="14" t="str">
        <f t="shared" si="80"/>
        <v>TS-Q-05:4/
O1010005_U10:4</v>
      </c>
      <c r="BM145" s="14" t="str">
        <f t="shared" si="81"/>
        <v/>
      </c>
      <c r="BN145" s="14"/>
      <c r="BO145" s="14" t="str">
        <f t="shared" si="82"/>
        <v>O1010005:10A/
O1010005_U10:5</v>
      </c>
      <c r="BP145" s="14" t="str">
        <f t="shared" si="83"/>
        <v>O1010005:10C/
O1010005_U10:6</v>
      </c>
      <c r="BQ145" s="14"/>
      <c r="BR145" s="14" t="str">
        <f t="shared" si="84"/>
        <v/>
      </c>
      <c r="BS145" s="14" t="str">
        <f t="shared" si="85"/>
        <v/>
      </c>
      <c r="BW145" s="31" t="str">
        <f t="shared" si="86"/>
        <v>10A</v>
      </c>
      <c r="BX145" s="31" t="str">
        <f t="shared" si="87"/>
        <v>10C</v>
      </c>
      <c r="BY145" s="31" t="str">
        <f t="shared" si="88"/>
        <v>3</v>
      </c>
      <c r="BZ145" s="31" t="str">
        <f t="shared" si="89"/>
        <v>4</v>
      </c>
      <c r="CA145" s="31" t="str">
        <f t="shared" si="90"/>
        <v/>
      </c>
      <c r="CB145" s="31" t="str">
        <f t="shared" si="91"/>
        <v>5</v>
      </c>
      <c r="CC145" s="31" t="str">
        <f t="shared" si="92"/>
        <v>6</v>
      </c>
      <c r="CD145" s="31" t="str">
        <f t="shared" si="93"/>
        <v/>
      </c>
      <c r="CE145" s="31" t="str">
        <f t="shared" si="94"/>
        <v/>
      </c>
      <c r="CF145" s="31" t="e">
        <f t="shared" ca="1" si="95"/>
        <v>#NAME?</v>
      </c>
      <c r="CG145" s="31" t="e">
        <f t="shared" ca="1" si="96"/>
        <v>#NAME?</v>
      </c>
      <c r="CH145" s="31" t="e">
        <f t="shared" ca="1" si="97"/>
        <v>#NAME?</v>
      </c>
      <c r="CI145" s="31" t="e">
        <f t="shared" ca="1" si="98"/>
        <v>#NAME?</v>
      </c>
    </row>
    <row r="146" spans="1:87" s="31" customFormat="1" ht="30" hidden="1" x14ac:dyDescent="0.25">
      <c r="A146" s="9" t="s">
        <v>6099</v>
      </c>
      <c r="B146" s="31" t="s">
        <v>1141</v>
      </c>
      <c r="C146" s="31" t="s">
        <v>1142</v>
      </c>
      <c r="E146" s="14" t="s">
        <v>212</v>
      </c>
      <c r="F146" s="31" t="s">
        <v>6100</v>
      </c>
      <c r="G146" s="31" t="str">
        <f t="shared" si="70"/>
        <v>Сигнал</v>
      </c>
      <c r="H146" s="31" t="s">
        <v>233</v>
      </c>
      <c r="I146" s="31" t="s">
        <v>4569</v>
      </c>
      <c r="J146" s="31" t="str">
        <f t="shared" si="71"/>
        <v>DCS_AI_01</v>
      </c>
      <c r="K146" s="14" t="s">
        <v>5866</v>
      </c>
      <c r="M146" s="31" t="s">
        <v>1137</v>
      </c>
      <c r="N146" s="31" t="s">
        <v>107</v>
      </c>
      <c r="O146" s="31" t="s">
        <v>145</v>
      </c>
      <c r="P146" s="31" t="s">
        <v>131</v>
      </c>
      <c r="Q146" s="31" t="s">
        <v>66</v>
      </c>
      <c r="R146" s="31">
        <v>5</v>
      </c>
      <c r="S146" s="31">
        <v>6</v>
      </c>
      <c r="T146" s="31" t="s">
        <v>62</v>
      </c>
      <c r="U146" s="31" t="str">
        <f t="shared" si="99"/>
        <v>48</v>
      </c>
      <c r="V146" s="14" t="str">
        <f t="shared" si="72"/>
        <v>AVK 2,5 A, AVK 2,5 A</v>
      </c>
      <c r="W146" s="31" t="str">
        <f t="shared" si="73"/>
        <v>O1010005_U11</v>
      </c>
      <c r="X146" s="14" t="str">
        <f t="shared" si="74"/>
        <v>HD5542</v>
      </c>
      <c r="Y146" s="31" t="str">
        <f t="shared" si="75"/>
        <v>O1010005</v>
      </c>
      <c r="Z146" s="31" t="str">
        <f t="shared" si="76"/>
        <v>TUA711-AIO16</v>
      </c>
      <c r="AA146" s="14" t="str">
        <f t="shared" si="77"/>
        <v>17-SC-DCS-001/O1010005/ 17-MC-DCS-006</v>
      </c>
      <c r="AB146" s="31" t="s">
        <v>64</v>
      </c>
      <c r="AC146" s="31" t="s">
        <v>124</v>
      </c>
      <c r="AD146" s="31" t="s">
        <v>125</v>
      </c>
      <c r="AE146" s="31">
        <v>0</v>
      </c>
      <c r="AF146" s="31" t="s">
        <v>126</v>
      </c>
      <c r="AG146" s="31" t="s">
        <v>852</v>
      </c>
      <c r="AH146" s="31">
        <v>6</v>
      </c>
      <c r="AI146" s="31">
        <v>11</v>
      </c>
      <c r="AJ146" s="31" t="s">
        <v>128</v>
      </c>
      <c r="AK146" s="31">
        <f t="shared" si="78"/>
        <v>16</v>
      </c>
      <c r="AL146" s="31" t="s">
        <v>62</v>
      </c>
      <c r="AO146" s="31" t="s">
        <v>63</v>
      </c>
      <c r="AP146" s="31" t="s">
        <v>1143</v>
      </c>
      <c r="AQ146" s="31" t="s">
        <v>5970</v>
      </c>
      <c r="AR146" s="31" t="s">
        <v>5716</v>
      </c>
      <c r="AS146" s="31" t="s">
        <v>232</v>
      </c>
      <c r="AT146" s="14" t="s">
        <v>5724</v>
      </c>
      <c r="AU146" s="31" t="s">
        <v>5858</v>
      </c>
      <c r="AX146" s="31" t="s">
        <v>5724</v>
      </c>
      <c r="BC146" s="31">
        <v>0</v>
      </c>
      <c r="BD146" s="31">
        <v>155000</v>
      </c>
      <c r="BE146" s="31" t="s">
        <v>5749</v>
      </c>
      <c r="BK146" s="14" t="str">
        <f t="shared" si="79"/>
        <v>TS-Q-05:5/
O1010005_U11:3</v>
      </c>
      <c r="BL146" s="14" t="str">
        <f t="shared" si="80"/>
        <v>TS-Q-05:6/
O1010005_U11:4</v>
      </c>
      <c r="BM146" s="14" t="str">
        <f t="shared" si="81"/>
        <v/>
      </c>
      <c r="BN146" s="14"/>
      <c r="BO146" s="14" t="str">
        <f t="shared" si="82"/>
        <v>O1010005:11A/
O1010005_U11:5</v>
      </c>
      <c r="BP146" s="14" t="str">
        <f t="shared" si="83"/>
        <v>O1010005:11C/
O1010005_U11:6</v>
      </c>
      <c r="BQ146" s="14"/>
      <c r="BR146" s="14" t="str">
        <f t="shared" si="84"/>
        <v/>
      </c>
      <c r="BS146" s="14" t="str">
        <f t="shared" si="85"/>
        <v/>
      </c>
      <c r="BW146" s="31" t="str">
        <f t="shared" si="86"/>
        <v>11A</v>
      </c>
      <c r="BX146" s="31" t="str">
        <f t="shared" si="87"/>
        <v>11C</v>
      </c>
      <c r="BY146" s="31" t="str">
        <f t="shared" si="88"/>
        <v>3</v>
      </c>
      <c r="BZ146" s="31" t="str">
        <f t="shared" si="89"/>
        <v>4</v>
      </c>
      <c r="CA146" s="31" t="str">
        <f t="shared" si="90"/>
        <v/>
      </c>
      <c r="CB146" s="31" t="str">
        <f t="shared" si="91"/>
        <v>5</v>
      </c>
      <c r="CC146" s="31" t="str">
        <f t="shared" si="92"/>
        <v>6</v>
      </c>
      <c r="CD146" s="31" t="str">
        <f t="shared" si="93"/>
        <v/>
      </c>
      <c r="CE146" s="31" t="str">
        <f t="shared" si="94"/>
        <v/>
      </c>
      <c r="CF146" s="31" t="e">
        <f t="shared" ca="1" si="95"/>
        <v>#NAME?</v>
      </c>
      <c r="CG146" s="31" t="e">
        <f t="shared" ca="1" si="96"/>
        <v>#NAME?</v>
      </c>
      <c r="CH146" s="31" t="e">
        <f t="shared" ca="1" si="97"/>
        <v>#NAME?</v>
      </c>
      <c r="CI146" s="31" t="e">
        <f t="shared" ca="1" si="98"/>
        <v>#NAME?</v>
      </c>
    </row>
    <row r="147" spans="1:87" s="31" customFormat="1" ht="30" hidden="1" x14ac:dyDescent="0.25">
      <c r="A147" s="9" t="s">
        <v>6099</v>
      </c>
      <c r="B147" s="31" t="s">
        <v>1144</v>
      </c>
      <c r="C147" s="31" t="s">
        <v>1145</v>
      </c>
      <c r="E147" s="14" t="s">
        <v>212</v>
      </c>
      <c r="F147" s="31" t="s">
        <v>6100</v>
      </c>
      <c r="G147" s="31" t="str">
        <f t="shared" si="70"/>
        <v>Сигнал</v>
      </c>
      <c r="H147" s="31" t="s">
        <v>233</v>
      </c>
      <c r="I147" s="31" t="s">
        <v>4569</v>
      </c>
      <c r="J147" s="31" t="str">
        <f t="shared" si="71"/>
        <v>DCS_AI_01</v>
      </c>
      <c r="K147" s="14" t="s">
        <v>5866</v>
      </c>
      <c r="M147" s="31" t="s">
        <v>1137</v>
      </c>
      <c r="N147" s="31" t="s">
        <v>107</v>
      </c>
      <c r="O147" s="31" t="s">
        <v>150</v>
      </c>
      <c r="P147" s="31" t="s">
        <v>131</v>
      </c>
      <c r="Q147" s="31" t="s">
        <v>66</v>
      </c>
      <c r="R147" s="31">
        <v>7</v>
      </c>
      <c r="S147" s="31">
        <v>8</v>
      </c>
      <c r="T147" s="31" t="s">
        <v>62</v>
      </c>
      <c r="U147" s="31" t="str">
        <f t="shared" si="99"/>
        <v>48</v>
      </c>
      <c r="V147" s="14" t="str">
        <f t="shared" si="72"/>
        <v>AVK 2,5 A, AVK 2,5 A</v>
      </c>
      <c r="W147" s="31" t="str">
        <f t="shared" si="73"/>
        <v>O1010005_U12</v>
      </c>
      <c r="X147" s="14" t="str">
        <f t="shared" si="74"/>
        <v>HD5542</v>
      </c>
      <c r="Y147" s="31" t="str">
        <f t="shared" si="75"/>
        <v>O1010005</v>
      </c>
      <c r="Z147" s="31" t="str">
        <f t="shared" si="76"/>
        <v>TUA711-AIO16</v>
      </c>
      <c r="AA147" s="14" t="str">
        <f t="shared" si="77"/>
        <v>17-SC-DCS-001/O1010005/ 17-MC-DCS-006</v>
      </c>
      <c r="AB147" s="31" t="s">
        <v>64</v>
      </c>
      <c r="AC147" s="31" t="s">
        <v>124</v>
      </c>
      <c r="AD147" s="31" t="s">
        <v>125</v>
      </c>
      <c r="AE147" s="31">
        <v>0</v>
      </c>
      <c r="AF147" s="31" t="s">
        <v>126</v>
      </c>
      <c r="AG147" s="31" t="s">
        <v>852</v>
      </c>
      <c r="AH147" s="31">
        <v>6</v>
      </c>
      <c r="AI147" s="31">
        <v>12</v>
      </c>
      <c r="AJ147" s="31" t="s">
        <v>128</v>
      </c>
      <c r="AK147" s="31">
        <f t="shared" si="78"/>
        <v>16</v>
      </c>
      <c r="AL147" s="31" t="s">
        <v>62</v>
      </c>
      <c r="AO147" s="31" t="s">
        <v>63</v>
      </c>
      <c r="AP147" s="31" t="s">
        <v>1146</v>
      </c>
      <c r="AQ147" s="31" t="s">
        <v>5971</v>
      </c>
      <c r="AR147" s="31" t="s">
        <v>5716</v>
      </c>
      <c r="AS147" s="31" t="s">
        <v>232</v>
      </c>
      <c r="AT147" s="14" t="s">
        <v>5724</v>
      </c>
      <c r="AU147" s="31" t="s">
        <v>5858</v>
      </c>
      <c r="AX147" s="31" t="s">
        <v>5724</v>
      </c>
      <c r="BC147" s="31">
        <v>0</v>
      </c>
      <c r="BD147" s="31">
        <v>80000</v>
      </c>
      <c r="BE147" s="31" t="s">
        <v>5749</v>
      </c>
      <c r="BK147" s="14" t="str">
        <f t="shared" si="79"/>
        <v>TS-Q-05:7/
O1010005_U12:3</v>
      </c>
      <c r="BL147" s="14" t="str">
        <f t="shared" si="80"/>
        <v>TS-Q-05:8/
O1010005_U12:4</v>
      </c>
      <c r="BM147" s="14" t="str">
        <f t="shared" si="81"/>
        <v/>
      </c>
      <c r="BN147" s="14"/>
      <c r="BO147" s="14" t="str">
        <f t="shared" si="82"/>
        <v>O1010005:12A/
O1010005_U12:5</v>
      </c>
      <c r="BP147" s="14" t="str">
        <f t="shared" si="83"/>
        <v>O1010005:12C/
O1010005_U12:6</v>
      </c>
      <c r="BQ147" s="14"/>
      <c r="BR147" s="14" t="str">
        <f t="shared" si="84"/>
        <v/>
      </c>
      <c r="BS147" s="14" t="str">
        <f t="shared" si="85"/>
        <v/>
      </c>
      <c r="BW147" s="31" t="str">
        <f t="shared" si="86"/>
        <v>12A</v>
      </c>
      <c r="BX147" s="31" t="str">
        <f t="shared" si="87"/>
        <v>12C</v>
      </c>
      <c r="BY147" s="31" t="str">
        <f t="shared" si="88"/>
        <v>3</v>
      </c>
      <c r="BZ147" s="31" t="str">
        <f t="shared" si="89"/>
        <v>4</v>
      </c>
      <c r="CA147" s="31" t="str">
        <f t="shared" si="90"/>
        <v/>
      </c>
      <c r="CB147" s="31" t="str">
        <f t="shared" si="91"/>
        <v>5</v>
      </c>
      <c r="CC147" s="31" t="str">
        <f t="shared" si="92"/>
        <v>6</v>
      </c>
      <c r="CD147" s="31" t="str">
        <f t="shared" si="93"/>
        <v/>
      </c>
      <c r="CE147" s="31" t="str">
        <f t="shared" si="94"/>
        <v/>
      </c>
      <c r="CF147" s="31" t="e">
        <f t="shared" ca="1" si="95"/>
        <v>#NAME?</v>
      </c>
      <c r="CG147" s="31" t="e">
        <f t="shared" ca="1" si="96"/>
        <v>#NAME?</v>
      </c>
      <c r="CH147" s="31" t="e">
        <f t="shared" ca="1" si="97"/>
        <v>#NAME?</v>
      </c>
      <c r="CI147" s="31" t="e">
        <f t="shared" ca="1" si="98"/>
        <v>#NAME?</v>
      </c>
    </row>
    <row r="148" spans="1:87" s="31" customFormat="1" ht="45" hidden="1" x14ac:dyDescent="0.25">
      <c r="A148" s="9" t="s">
        <v>6099</v>
      </c>
      <c r="B148" s="31" t="s">
        <v>1055</v>
      </c>
      <c r="C148" s="31" t="s">
        <v>1056</v>
      </c>
      <c r="E148" s="14" t="s">
        <v>398</v>
      </c>
      <c r="F148" s="31" t="s">
        <v>6100</v>
      </c>
      <c r="G148" s="31" t="str">
        <f t="shared" si="70"/>
        <v>Сигнал</v>
      </c>
      <c r="H148" s="31" t="s">
        <v>233</v>
      </c>
      <c r="I148" s="31" t="s">
        <v>4569</v>
      </c>
      <c r="J148" s="31" t="str">
        <f t="shared" si="71"/>
        <v>DCS_AI_02</v>
      </c>
      <c r="K148" s="14" t="s">
        <v>5866</v>
      </c>
      <c r="M148" s="31" t="s">
        <v>1035</v>
      </c>
      <c r="N148" s="31" t="s">
        <v>107</v>
      </c>
      <c r="O148" s="31" t="s">
        <v>170</v>
      </c>
      <c r="P148" s="31" t="s">
        <v>131</v>
      </c>
      <c r="Q148" s="31" t="s">
        <v>1036</v>
      </c>
      <c r="R148" s="31">
        <v>15</v>
      </c>
      <c r="S148" s="31">
        <v>16</v>
      </c>
      <c r="T148" s="31" t="s">
        <v>62</v>
      </c>
      <c r="U148" s="31" t="str">
        <f t="shared" si="99"/>
        <v>48</v>
      </c>
      <c r="V148" s="14" t="str">
        <f t="shared" si="72"/>
        <v>AVK 2,5 A, AVK 2,5 A</v>
      </c>
      <c r="W148" s="31" t="str">
        <f t="shared" si="73"/>
        <v>O1010014R_U7</v>
      </c>
      <c r="X148" s="14" t="str">
        <f t="shared" si="74"/>
        <v>HD5542</v>
      </c>
      <c r="Y148" s="31" t="str">
        <f t="shared" si="75"/>
        <v>O1010014R</v>
      </c>
      <c r="Z148" s="31" t="str">
        <f t="shared" si="76"/>
        <v>TUA711-AIO16</v>
      </c>
      <c r="AA148" s="14" t="str">
        <f t="shared" si="77"/>
        <v>17-SC-DCS-001/O1010014R/ 17-MC-DCS-006</v>
      </c>
      <c r="AB148" s="31" t="s">
        <v>64</v>
      </c>
      <c r="AC148" s="31" t="s">
        <v>124</v>
      </c>
      <c r="AD148" s="31" t="s">
        <v>125</v>
      </c>
      <c r="AE148" s="31">
        <v>0</v>
      </c>
      <c r="AF148" s="31" t="s">
        <v>126</v>
      </c>
      <c r="AG148" s="31" t="s">
        <v>655</v>
      </c>
      <c r="AH148" s="31">
        <v>15</v>
      </c>
      <c r="AI148" s="31">
        <v>7</v>
      </c>
      <c r="AJ148" s="31" t="s">
        <v>128</v>
      </c>
      <c r="AK148" s="31">
        <f t="shared" si="78"/>
        <v>16</v>
      </c>
      <c r="AL148" s="31" t="s">
        <v>62</v>
      </c>
      <c r="AO148" s="31" t="s">
        <v>63</v>
      </c>
      <c r="AP148" s="31" t="s">
        <v>1044</v>
      </c>
      <c r="AQ148" s="31" t="s">
        <v>5972</v>
      </c>
      <c r="AR148" s="31" t="s">
        <v>5716</v>
      </c>
      <c r="AS148" s="31" t="s">
        <v>232</v>
      </c>
      <c r="AT148" s="14" t="s">
        <v>5724</v>
      </c>
      <c r="AU148" s="31" t="s">
        <v>5858</v>
      </c>
      <c r="AX148" s="31" t="s">
        <v>5724</v>
      </c>
      <c r="AZ148" s="31">
        <v>121500</v>
      </c>
      <c r="BC148" s="31">
        <v>0</v>
      </c>
      <c r="BD148" s="31">
        <v>700000</v>
      </c>
      <c r="BE148" s="31" t="s">
        <v>5749</v>
      </c>
      <c r="BK148" s="14" t="str">
        <f t="shared" si="79"/>
        <v>TS-Q-04:15/
O1010014R_U7:3</v>
      </c>
      <c r="BL148" s="14" t="str">
        <f t="shared" si="80"/>
        <v>TS-Q-04:16/
O1010014R_U7:4</v>
      </c>
      <c r="BM148" s="14" t="str">
        <f t="shared" si="81"/>
        <v/>
      </c>
      <c r="BN148" s="14"/>
      <c r="BO148" s="14" t="str">
        <f t="shared" si="82"/>
        <v>O1010014R:7A/
O1010014R_U7:5</v>
      </c>
      <c r="BP148" s="14" t="str">
        <f t="shared" si="83"/>
        <v>O1010014R:7C/
O1010014R_U7:6</v>
      </c>
      <c r="BQ148" s="14"/>
      <c r="BR148" s="14" t="str">
        <f t="shared" si="84"/>
        <v/>
      </c>
      <c r="BS148" s="14" t="str">
        <f t="shared" si="85"/>
        <v/>
      </c>
      <c r="BW148" s="31" t="str">
        <f t="shared" si="86"/>
        <v>7A</v>
      </c>
      <c r="BX148" s="31" t="str">
        <f t="shared" si="87"/>
        <v>7C</v>
      </c>
      <c r="BY148" s="31" t="str">
        <f t="shared" si="88"/>
        <v>3</v>
      </c>
      <c r="BZ148" s="31" t="str">
        <f t="shared" si="89"/>
        <v>4</v>
      </c>
      <c r="CA148" s="31" t="str">
        <f t="shared" si="90"/>
        <v/>
      </c>
      <c r="CB148" s="31" t="str">
        <f t="shared" si="91"/>
        <v>5</v>
      </c>
      <c r="CC148" s="31" t="str">
        <f t="shared" si="92"/>
        <v>6</v>
      </c>
      <c r="CD148" s="31" t="str">
        <f t="shared" si="93"/>
        <v/>
      </c>
      <c r="CE148" s="31" t="str">
        <f t="shared" si="94"/>
        <v/>
      </c>
      <c r="CF148" s="31" t="e">
        <f t="shared" ca="1" si="95"/>
        <v>#NAME?</v>
      </c>
      <c r="CG148" s="31" t="e">
        <f t="shared" ca="1" si="96"/>
        <v>#NAME?</v>
      </c>
      <c r="CH148" s="31" t="e">
        <f t="shared" ca="1" si="97"/>
        <v>#NAME?</v>
      </c>
      <c r="CI148" s="31" t="e">
        <f t="shared" ca="1" si="98"/>
        <v>#NAME?</v>
      </c>
    </row>
    <row r="149" spans="1:87" s="31" customFormat="1" ht="45" hidden="1" x14ac:dyDescent="0.25">
      <c r="A149" s="9" t="s">
        <v>4493</v>
      </c>
      <c r="B149" s="31" t="s">
        <v>1055</v>
      </c>
      <c r="C149" s="31" t="s">
        <v>1060</v>
      </c>
      <c r="E149" s="14" t="s">
        <v>173</v>
      </c>
      <c r="G149" s="31" t="str">
        <f t="shared" si="70"/>
        <v>Сигнал</v>
      </c>
      <c r="H149" s="31" t="s">
        <v>330</v>
      </c>
      <c r="I149" s="31" t="s">
        <v>4569</v>
      </c>
      <c r="J149" s="31" t="str">
        <f t="shared" si="71"/>
        <v>DCS_AO_02</v>
      </c>
      <c r="K149" s="14" t="s">
        <v>5866</v>
      </c>
      <c r="M149" s="31" t="s">
        <v>1035</v>
      </c>
      <c r="N149" s="31" t="s">
        <v>107</v>
      </c>
      <c r="O149" s="31" t="s">
        <v>182</v>
      </c>
      <c r="P149" s="31" t="s">
        <v>131</v>
      </c>
      <c r="Q149" s="31" t="s">
        <v>1036</v>
      </c>
      <c r="R149" s="31">
        <v>19</v>
      </c>
      <c r="S149" s="31">
        <v>20</v>
      </c>
      <c r="T149" s="31" t="s">
        <v>62</v>
      </c>
      <c r="U149" s="31" t="str">
        <f t="shared" si="99"/>
        <v>48</v>
      </c>
      <c r="V149" s="14" t="str">
        <f t="shared" si="72"/>
        <v>AVK 2,5 A, AVK 2,5 A</v>
      </c>
      <c r="W149" s="31" t="str">
        <f t="shared" si="73"/>
        <v>O1010106R_U5</v>
      </c>
      <c r="X149" s="14" t="str">
        <f t="shared" si="74"/>
        <v>HD5546</v>
      </c>
      <c r="Y149" s="31" t="str">
        <f t="shared" si="75"/>
        <v>O1010106R</v>
      </c>
      <c r="Z149" s="31" t="str">
        <f t="shared" si="76"/>
        <v>TUA711-AIO16</v>
      </c>
      <c r="AA149" s="14" t="str">
        <f t="shared" si="77"/>
        <v>17-SC-DCS-001/O1010106R/ 17-MC-DCS-006</v>
      </c>
      <c r="AB149" s="31" t="s">
        <v>64</v>
      </c>
      <c r="AC149" s="31" t="s">
        <v>124</v>
      </c>
      <c r="AD149" s="31" t="s">
        <v>125</v>
      </c>
      <c r="AE149" s="31">
        <v>0</v>
      </c>
      <c r="AF149" s="31" t="s">
        <v>55</v>
      </c>
      <c r="AG149" s="31" t="s">
        <v>533</v>
      </c>
      <c r="AH149" s="31">
        <v>7</v>
      </c>
      <c r="AI149" s="31">
        <v>5</v>
      </c>
      <c r="AJ149" s="31" t="s">
        <v>175</v>
      </c>
      <c r="AK149" s="31">
        <f t="shared" si="78"/>
        <v>16</v>
      </c>
      <c r="AL149" s="31" t="s">
        <v>62</v>
      </c>
      <c r="AO149" s="31" t="s">
        <v>63</v>
      </c>
      <c r="AP149" s="31" t="s">
        <v>1044</v>
      </c>
      <c r="AQ149" s="31" t="s">
        <v>1061</v>
      </c>
      <c r="AR149" s="31" t="s">
        <v>5716</v>
      </c>
      <c r="AS149" s="31" t="s">
        <v>232</v>
      </c>
      <c r="AT149" s="14" t="s">
        <v>5724</v>
      </c>
      <c r="AU149" s="31" t="s">
        <v>5858</v>
      </c>
      <c r="AV149" s="31" t="s">
        <v>5798</v>
      </c>
      <c r="AW149" s="31" t="s">
        <v>5796</v>
      </c>
      <c r="AX149" s="31" t="s">
        <v>5724</v>
      </c>
      <c r="BK149" s="14" t="str">
        <f t="shared" si="79"/>
        <v>TS-Q-04:19/
O1010106R_U5:3</v>
      </c>
      <c r="BL149" s="14" t="str">
        <f t="shared" si="80"/>
        <v>TS-Q-04:20/
O1010106R_U5:4</v>
      </c>
      <c r="BM149" s="14" t="str">
        <f t="shared" si="81"/>
        <v/>
      </c>
      <c r="BN149" s="14"/>
      <c r="BO149" s="14" t="str">
        <f t="shared" si="82"/>
        <v>O1010106R:5A/
O1010106R_U5:5</v>
      </c>
      <c r="BP149" s="14" t="str">
        <f t="shared" si="83"/>
        <v>O1010106R:5C/
O1010106R_U5:6</v>
      </c>
      <c r="BQ149" s="14"/>
      <c r="BR149" s="14" t="str">
        <f t="shared" si="84"/>
        <v/>
      </c>
      <c r="BS149" s="14" t="str">
        <f t="shared" si="85"/>
        <v/>
      </c>
      <c r="BW149" s="31" t="str">
        <f t="shared" si="86"/>
        <v>5A</v>
      </c>
      <c r="BX149" s="31" t="str">
        <f t="shared" si="87"/>
        <v>5C</v>
      </c>
      <c r="BY149" s="31" t="str">
        <f t="shared" si="88"/>
        <v>3</v>
      </c>
      <c r="BZ149" s="31" t="str">
        <f t="shared" si="89"/>
        <v>4</v>
      </c>
      <c r="CA149" s="31" t="str">
        <f t="shared" si="90"/>
        <v/>
      </c>
      <c r="CB149" s="31" t="str">
        <f t="shared" si="91"/>
        <v>5</v>
      </c>
      <c r="CC149" s="31" t="str">
        <f t="shared" si="92"/>
        <v>6</v>
      </c>
      <c r="CD149" s="31" t="str">
        <f t="shared" si="93"/>
        <v/>
      </c>
      <c r="CE149" s="31" t="str">
        <f t="shared" si="94"/>
        <v/>
      </c>
      <c r="CF149" s="31" t="e">
        <f t="shared" ca="1" si="95"/>
        <v>#NAME?</v>
      </c>
      <c r="CG149" s="31" t="e">
        <f t="shared" ca="1" si="96"/>
        <v>#NAME?</v>
      </c>
      <c r="CH149" s="31" t="e">
        <f t="shared" ca="1" si="97"/>
        <v>#NAME?</v>
      </c>
      <c r="CI149" s="31" t="e">
        <f t="shared" ca="1" si="98"/>
        <v>#NAME?</v>
      </c>
    </row>
    <row r="150" spans="1:87" s="31" customFormat="1" ht="45" hidden="1" x14ac:dyDescent="0.25">
      <c r="A150" s="9" t="s">
        <v>6099</v>
      </c>
      <c r="B150" s="31" t="s">
        <v>1058</v>
      </c>
      <c r="C150" s="31" t="s">
        <v>1059</v>
      </c>
      <c r="E150" s="14" t="s">
        <v>398</v>
      </c>
      <c r="F150" s="31" t="s">
        <v>6100</v>
      </c>
      <c r="G150" s="31" t="str">
        <f t="shared" si="70"/>
        <v>Сигнал</v>
      </c>
      <c r="H150" s="31" t="s">
        <v>233</v>
      </c>
      <c r="I150" s="31" t="s">
        <v>4568</v>
      </c>
      <c r="J150" s="31" t="str">
        <f t="shared" si="71"/>
        <v>DCS_AI_02</v>
      </c>
      <c r="K150" s="14" t="s">
        <v>5866</v>
      </c>
      <c r="M150" s="31" t="s">
        <v>1035</v>
      </c>
      <c r="N150" s="31" t="s">
        <v>107</v>
      </c>
      <c r="O150" s="31" t="s">
        <v>176</v>
      </c>
      <c r="P150" s="31" t="s">
        <v>131</v>
      </c>
      <c r="Q150" s="31" t="s">
        <v>1036</v>
      </c>
      <c r="R150" s="31">
        <v>17</v>
      </c>
      <c r="S150" s="31">
        <v>18</v>
      </c>
      <c r="T150" s="31" t="s">
        <v>62</v>
      </c>
      <c r="U150" s="31" t="str">
        <f t="shared" si="99"/>
        <v>48</v>
      </c>
      <c r="V150" s="14" t="str">
        <f t="shared" si="72"/>
        <v>AVK 2,5 A, AVK 2,5 A</v>
      </c>
      <c r="W150" s="31" t="str">
        <f t="shared" si="73"/>
        <v>O1010014R_U8</v>
      </c>
      <c r="X150" s="14" t="str">
        <f t="shared" si="74"/>
        <v>HD5542</v>
      </c>
      <c r="Y150" s="31" t="str">
        <f t="shared" si="75"/>
        <v>O1010014R</v>
      </c>
      <c r="Z150" s="31" t="str">
        <f t="shared" si="76"/>
        <v>TUA711-AIO16</v>
      </c>
      <c r="AA150" s="14" t="str">
        <f t="shared" si="77"/>
        <v>17-SC-DCS-001/O1010014R/ 17-MC-DCS-006</v>
      </c>
      <c r="AB150" s="31" t="s">
        <v>64</v>
      </c>
      <c r="AC150" s="31" t="s">
        <v>124</v>
      </c>
      <c r="AD150" s="31" t="s">
        <v>125</v>
      </c>
      <c r="AE150" s="31">
        <v>0</v>
      </c>
      <c r="AF150" s="31" t="s">
        <v>126</v>
      </c>
      <c r="AG150" s="31" t="s">
        <v>655</v>
      </c>
      <c r="AH150" s="31">
        <v>15</v>
      </c>
      <c r="AI150" s="31">
        <v>8</v>
      </c>
      <c r="AJ150" s="31" t="s">
        <v>128</v>
      </c>
      <c r="AK150" s="31">
        <f t="shared" si="78"/>
        <v>16</v>
      </c>
      <c r="AL150" s="31" t="s">
        <v>62</v>
      </c>
      <c r="AO150" s="31" t="s">
        <v>63</v>
      </c>
      <c r="AP150" s="31" t="s">
        <v>1047</v>
      </c>
      <c r="AQ150" s="31" t="s">
        <v>5973</v>
      </c>
      <c r="AR150" s="31" t="s">
        <v>5716</v>
      </c>
      <c r="AS150" s="31" t="s">
        <v>232</v>
      </c>
      <c r="AT150" s="14" t="s">
        <v>5724</v>
      </c>
      <c r="AU150" s="31" t="s">
        <v>5858</v>
      </c>
      <c r="AX150" s="31" t="s">
        <v>5724</v>
      </c>
      <c r="AZ150" s="31">
        <v>243000</v>
      </c>
      <c r="BC150" s="31">
        <v>0</v>
      </c>
      <c r="BD150" s="31">
        <v>795410</v>
      </c>
      <c r="BE150" s="31" t="s">
        <v>5749</v>
      </c>
      <c r="BK150" s="14" t="str">
        <f t="shared" si="79"/>
        <v>TS-Q-04:17/
O1010014R_U8:3</v>
      </c>
      <c r="BL150" s="14" t="str">
        <f t="shared" si="80"/>
        <v>TS-Q-04:18/
O1010014R_U8:4</v>
      </c>
      <c r="BM150" s="14" t="str">
        <f t="shared" si="81"/>
        <v/>
      </c>
      <c r="BN150" s="14"/>
      <c r="BO150" s="14" t="str">
        <f t="shared" si="82"/>
        <v>O1010014R:8A/
O1010014R_U8:5</v>
      </c>
      <c r="BP150" s="14" t="str">
        <f t="shared" si="83"/>
        <v>O1010014R:8C/
O1010014R_U8:6</v>
      </c>
      <c r="BQ150" s="14"/>
      <c r="BR150" s="14" t="str">
        <f t="shared" si="84"/>
        <v/>
      </c>
      <c r="BS150" s="14" t="str">
        <f t="shared" si="85"/>
        <v/>
      </c>
      <c r="BW150" s="31" t="str">
        <f t="shared" si="86"/>
        <v>8A</v>
      </c>
      <c r="BX150" s="31" t="str">
        <f t="shared" si="87"/>
        <v>8C</v>
      </c>
      <c r="BY150" s="31" t="str">
        <f t="shared" si="88"/>
        <v>3</v>
      </c>
      <c r="BZ150" s="31" t="str">
        <f t="shared" si="89"/>
        <v>4</v>
      </c>
      <c r="CA150" s="31" t="str">
        <f t="shared" si="90"/>
        <v/>
      </c>
      <c r="CB150" s="31" t="str">
        <f t="shared" si="91"/>
        <v>5</v>
      </c>
      <c r="CC150" s="31" t="str">
        <f t="shared" si="92"/>
        <v>6</v>
      </c>
      <c r="CD150" s="31" t="str">
        <f t="shared" si="93"/>
        <v/>
      </c>
      <c r="CE150" s="31" t="str">
        <f t="shared" si="94"/>
        <v/>
      </c>
      <c r="CF150" s="31" t="e">
        <f t="shared" ca="1" si="95"/>
        <v>#NAME?</v>
      </c>
      <c r="CG150" s="31" t="e">
        <f t="shared" ca="1" si="96"/>
        <v>#NAME?</v>
      </c>
      <c r="CH150" s="31" t="e">
        <f t="shared" ca="1" si="97"/>
        <v>#NAME?</v>
      </c>
      <c r="CI150" s="31" t="e">
        <f t="shared" ca="1" si="98"/>
        <v>#NAME?</v>
      </c>
    </row>
    <row r="151" spans="1:87" s="31" customFormat="1" ht="45" hidden="1" x14ac:dyDescent="0.25">
      <c r="A151" s="9" t="s">
        <v>4493</v>
      </c>
      <c r="B151" s="31" t="s">
        <v>1058</v>
      </c>
      <c r="C151" s="31" t="s">
        <v>1062</v>
      </c>
      <c r="E151" s="14" t="s">
        <v>173</v>
      </c>
      <c r="G151" s="31" t="str">
        <f t="shared" si="70"/>
        <v>Сигнал</v>
      </c>
      <c r="H151" s="31" t="s">
        <v>330</v>
      </c>
      <c r="I151" s="31" t="s">
        <v>4568</v>
      </c>
      <c r="J151" s="31" t="str">
        <f t="shared" si="71"/>
        <v>DCS_AO_02</v>
      </c>
      <c r="K151" s="14" t="s">
        <v>5866</v>
      </c>
      <c r="M151" s="31" t="s">
        <v>1035</v>
      </c>
      <c r="N151" s="31" t="s">
        <v>107</v>
      </c>
      <c r="O151" s="31" t="s">
        <v>185</v>
      </c>
      <c r="P151" s="31" t="s">
        <v>131</v>
      </c>
      <c r="Q151" s="31" t="s">
        <v>1036</v>
      </c>
      <c r="R151" s="31">
        <v>21</v>
      </c>
      <c r="S151" s="31">
        <v>22</v>
      </c>
      <c r="T151" s="31" t="s">
        <v>62</v>
      </c>
      <c r="U151" s="31" t="str">
        <f t="shared" si="99"/>
        <v>48</v>
      </c>
      <c r="V151" s="14" t="str">
        <f t="shared" si="72"/>
        <v>AVK 2,5 A, AVK 2,5 A</v>
      </c>
      <c r="W151" s="31" t="str">
        <f t="shared" si="73"/>
        <v>O1010106R_U6</v>
      </c>
      <c r="X151" s="14" t="str">
        <f t="shared" si="74"/>
        <v>HD5546</v>
      </c>
      <c r="Y151" s="31" t="str">
        <f t="shared" si="75"/>
        <v>O1010106R</v>
      </c>
      <c r="Z151" s="31" t="str">
        <f t="shared" si="76"/>
        <v>TUA711-AIO16</v>
      </c>
      <c r="AA151" s="14" t="str">
        <f t="shared" si="77"/>
        <v>17-SC-DCS-001/O1010106R/ 17-MC-DCS-006</v>
      </c>
      <c r="AB151" s="31" t="s">
        <v>64</v>
      </c>
      <c r="AC151" s="31" t="s">
        <v>124</v>
      </c>
      <c r="AD151" s="31" t="s">
        <v>125</v>
      </c>
      <c r="AE151" s="31">
        <v>0</v>
      </c>
      <c r="AF151" s="31" t="s">
        <v>55</v>
      </c>
      <c r="AG151" s="31" t="s">
        <v>533</v>
      </c>
      <c r="AH151" s="31">
        <v>7</v>
      </c>
      <c r="AI151" s="31">
        <v>6</v>
      </c>
      <c r="AJ151" s="31" t="s">
        <v>175</v>
      </c>
      <c r="AK151" s="31">
        <f t="shared" si="78"/>
        <v>16</v>
      </c>
      <c r="AL151" s="31" t="s">
        <v>62</v>
      </c>
      <c r="AO151" s="31" t="s">
        <v>63</v>
      </c>
      <c r="AP151" s="31" t="s">
        <v>1047</v>
      </c>
      <c r="AQ151" s="31" t="s">
        <v>1063</v>
      </c>
      <c r="AR151" s="31" t="s">
        <v>5716</v>
      </c>
      <c r="AS151" s="31" t="s">
        <v>232</v>
      </c>
      <c r="AT151" s="14" t="s">
        <v>5724</v>
      </c>
      <c r="AU151" s="31" t="s">
        <v>5858</v>
      </c>
      <c r="AV151" s="31" t="s">
        <v>5798</v>
      </c>
      <c r="AW151" s="31" t="s">
        <v>5796</v>
      </c>
      <c r="AX151" s="31" t="s">
        <v>5724</v>
      </c>
      <c r="BK151" s="14" t="str">
        <f t="shared" si="79"/>
        <v>TS-Q-04:21/
O1010106R_U6:3</v>
      </c>
      <c r="BL151" s="14" t="str">
        <f t="shared" si="80"/>
        <v>TS-Q-04:22/
O1010106R_U6:4</v>
      </c>
      <c r="BM151" s="14" t="str">
        <f t="shared" si="81"/>
        <v/>
      </c>
      <c r="BN151" s="14"/>
      <c r="BO151" s="14" t="str">
        <f t="shared" si="82"/>
        <v>O1010106R:6A/
O1010106R_U6:5</v>
      </c>
      <c r="BP151" s="14" t="str">
        <f t="shared" si="83"/>
        <v>O1010106R:6C/
O1010106R_U6:6</v>
      </c>
      <c r="BQ151" s="14"/>
      <c r="BR151" s="14" t="str">
        <f t="shared" si="84"/>
        <v/>
      </c>
      <c r="BS151" s="14" t="str">
        <f t="shared" si="85"/>
        <v/>
      </c>
      <c r="BW151" s="31" t="str">
        <f t="shared" si="86"/>
        <v>6A</v>
      </c>
      <c r="BX151" s="31" t="str">
        <f t="shared" si="87"/>
        <v>6C</v>
      </c>
      <c r="BY151" s="31" t="str">
        <f t="shared" si="88"/>
        <v>3</v>
      </c>
      <c r="BZ151" s="31" t="str">
        <f t="shared" si="89"/>
        <v>4</v>
      </c>
      <c r="CA151" s="31" t="str">
        <f t="shared" si="90"/>
        <v/>
      </c>
      <c r="CB151" s="31" t="str">
        <f t="shared" si="91"/>
        <v>5</v>
      </c>
      <c r="CC151" s="31" t="str">
        <f t="shared" si="92"/>
        <v>6</v>
      </c>
      <c r="CD151" s="31" t="str">
        <f t="shared" si="93"/>
        <v/>
      </c>
      <c r="CE151" s="31" t="str">
        <f t="shared" si="94"/>
        <v/>
      </c>
      <c r="CF151" s="31" t="e">
        <f t="shared" ca="1" si="95"/>
        <v>#NAME?</v>
      </c>
      <c r="CG151" s="31" t="e">
        <f t="shared" ca="1" si="96"/>
        <v>#NAME?</v>
      </c>
      <c r="CH151" s="31" t="e">
        <f t="shared" ca="1" si="97"/>
        <v>#NAME?</v>
      </c>
      <c r="CI151" s="31" t="e">
        <f t="shared" ca="1" si="98"/>
        <v>#NAME?</v>
      </c>
    </row>
    <row r="152" spans="1:87" s="31" customFormat="1" ht="45" hidden="1" x14ac:dyDescent="0.25">
      <c r="A152" s="9" t="s">
        <v>6099</v>
      </c>
      <c r="B152" s="31" t="s">
        <v>876</v>
      </c>
      <c r="C152" s="31" t="s">
        <v>877</v>
      </c>
      <c r="E152" s="14" t="s">
        <v>843</v>
      </c>
      <c r="F152" s="31" t="s">
        <v>6100</v>
      </c>
      <c r="G152" s="31" t="str">
        <f t="shared" si="70"/>
        <v>Сигнал</v>
      </c>
      <c r="H152" s="31" t="s">
        <v>837</v>
      </c>
      <c r="I152" s="31" t="s">
        <v>4548</v>
      </c>
      <c r="J152" s="31" t="str">
        <f t="shared" si="71"/>
        <v>DCS_AI_04</v>
      </c>
      <c r="K152" s="14" t="s">
        <v>5866</v>
      </c>
      <c r="L152" s="31" t="s">
        <v>838</v>
      </c>
      <c r="M152" s="31" t="s">
        <v>825</v>
      </c>
      <c r="N152" s="31" t="s">
        <v>107</v>
      </c>
      <c r="O152" s="31" t="s">
        <v>200</v>
      </c>
      <c r="P152" s="31" t="s">
        <v>131</v>
      </c>
      <c r="Q152" s="31" t="s">
        <v>826</v>
      </c>
      <c r="R152" s="31">
        <v>31</v>
      </c>
      <c r="S152" s="31">
        <v>32</v>
      </c>
      <c r="T152" s="31" t="s">
        <v>62</v>
      </c>
      <c r="U152" s="31" t="str">
        <f t="shared" si="99"/>
        <v>48</v>
      </c>
      <c r="V152" s="14" t="str">
        <f t="shared" si="72"/>
        <v>AVK 2,5 A, AVK 2,5 A</v>
      </c>
      <c r="W152" s="31" t="str">
        <f t="shared" si="73"/>
        <v>O1010014R_U6</v>
      </c>
      <c r="X152" s="14" t="str">
        <f t="shared" si="74"/>
        <v>HD5542</v>
      </c>
      <c r="Y152" s="31" t="str">
        <f t="shared" si="75"/>
        <v>O1010014R</v>
      </c>
      <c r="Z152" s="31" t="str">
        <f t="shared" si="76"/>
        <v>TUA711-AIO16</v>
      </c>
      <c r="AA152" s="14" t="str">
        <f t="shared" si="77"/>
        <v>17-SC-DCS-001/O1010014R/ 17-MC-DCS-006</v>
      </c>
      <c r="AB152" s="31" t="s">
        <v>64</v>
      </c>
      <c r="AC152" s="31" t="s">
        <v>124</v>
      </c>
      <c r="AD152" s="31" t="s">
        <v>125</v>
      </c>
      <c r="AE152" s="31">
        <v>0</v>
      </c>
      <c r="AF152" s="31" t="s">
        <v>126</v>
      </c>
      <c r="AG152" s="31" t="s">
        <v>655</v>
      </c>
      <c r="AH152" s="31">
        <v>15</v>
      </c>
      <c r="AI152" s="31">
        <v>6</v>
      </c>
      <c r="AJ152" s="31" t="s">
        <v>128</v>
      </c>
      <c r="AK152" s="31">
        <f t="shared" si="78"/>
        <v>16</v>
      </c>
      <c r="AL152" s="31" t="s">
        <v>62</v>
      </c>
      <c r="AM152" s="31" t="s">
        <v>839</v>
      </c>
      <c r="AO152" s="31" t="s">
        <v>63</v>
      </c>
      <c r="AP152" s="31" t="s">
        <v>878</v>
      </c>
      <c r="AQ152" s="31" t="s">
        <v>5950</v>
      </c>
      <c r="AR152" s="31" t="s">
        <v>5716</v>
      </c>
      <c r="AS152" s="31" t="s">
        <v>134</v>
      </c>
      <c r="AT152" s="14" t="s">
        <v>5724</v>
      </c>
      <c r="AU152" s="31" t="s">
        <v>5858</v>
      </c>
      <c r="AX152" s="31" t="s">
        <v>5724</v>
      </c>
      <c r="AZ152" s="31">
        <v>138000</v>
      </c>
      <c r="BA152" s="31">
        <v>278000</v>
      </c>
      <c r="BC152" s="31">
        <v>0</v>
      </c>
      <c r="BD152" s="31">
        <v>910000</v>
      </c>
      <c r="BE152" s="31" t="s">
        <v>5749</v>
      </c>
      <c r="BK152" s="14" t="str">
        <f t="shared" si="79"/>
        <v>TS-Q-03:31/
O1010014R_U6:1</v>
      </c>
      <c r="BL152" s="14" t="str">
        <f t="shared" si="80"/>
        <v>TS-Q-03:32/
O1010014R_U6:2</v>
      </c>
      <c r="BM152" s="14" t="str">
        <f t="shared" si="81"/>
        <v/>
      </c>
      <c r="BN152" s="14"/>
      <c r="BO152" s="14" t="str">
        <f t="shared" si="82"/>
        <v>O1010014R:6A/
O1010014R_U6:5</v>
      </c>
      <c r="BP152" s="14" t="str">
        <f t="shared" si="83"/>
        <v>O1010014R:6C/
O1010014R_U6:6</v>
      </c>
      <c r="BQ152" s="14"/>
      <c r="BR152" s="14" t="str">
        <f t="shared" si="84"/>
        <v/>
      </c>
      <c r="BS152" s="14" t="str">
        <f t="shared" si="85"/>
        <v/>
      </c>
      <c r="BW152" s="31" t="str">
        <f t="shared" si="86"/>
        <v>6A</v>
      </c>
      <c r="BX152" s="31" t="str">
        <f t="shared" si="87"/>
        <v>6C</v>
      </c>
      <c r="BY152" s="31" t="str">
        <f t="shared" si="88"/>
        <v>1</v>
      </c>
      <c r="BZ152" s="31" t="str">
        <f t="shared" si="89"/>
        <v>2</v>
      </c>
      <c r="CA152" s="31" t="str">
        <f t="shared" si="90"/>
        <v/>
      </c>
      <c r="CB152" s="31" t="str">
        <f t="shared" si="91"/>
        <v>5</v>
      </c>
      <c r="CC152" s="31" t="str">
        <f t="shared" si="92"/>
        <v>6</v>
      </c>
      <c r="CD152" s="31" t="str">
        <f t="shared" si="93"/>
        <v/>
      </c>
      <c r="CE152" s="31" t="str">
        <f t="shared" si="94"/>
        <v/>
      </c>
      <c r="CF152" s="31" t="e">
        <f t="shared" ca="1" si="95"/>
        <v>#NAME?</v>
      </c>
      <c r="CG152" s="31" t="e">
        <f t="shared" ca="1" si="96"/>
        <v>#NAME?</v>
      </c>
      <c r="CH152" s="31" t="e">
        <f t="shared" ca="1" si="97"/>
        <v>#NAME?</v>
      </c>
      <c r="CI152" s="31" t="e">
        <f t="shared" ca="1" si="98"/>
        <v>#NAME?</v>
      </c>
    </row>
    <row r="153" spans="1:87" s="31" customFormat="1" ht="45" hidden="1" x14ac:dyDescent="0.25">
      <c r="A153" s="9" t="s">
        <v>6099</v>
      </c>
      <c r="B153" s="31" t="s">
        <v>827</v>
      </c>
      <c r="C153" s="31" t="s">
        <v>845</v>
      </c>
      <c r="E153" s="14" t="s">
        <v>843</v>
      </c>
      <c r="F153" s="31" t="s">
        <v>6100</v>
      </c>
      <c r="G153" s="31" t="str">
        <f t="shared" si="70"/>
        <v>Сигнал</v>
      </c>
      <c r="H153" s="31" t="s">
        <v>837</v>
      </c>
      <c r="I153" s="31" t="s">
        <v>4549</v>
      </c>
      <c r="J153" s="31" t="str">
        <f t="shared" si="71"/>
        <v>DCS_AI_04</v>
      </c>
      <c r="K153" s="14" t="s">
        <v>5866</v>
      </c>
      <c r="L153" s="31" t="s">
        <v>838</v>
      </c>
      <c r="M153" s="31" t="s">
        <v>825</v>
      </c>
      <c r="N153" s="31" t="s">
        <v>107</v>
      </c>
      <c r="O153" s="31" t="s">
        <v>155</v>
      </c>
      <c r="P153" s="31" t="s">
        <v>131</v>
      </c>
      <c r="Q153" s="31" t="s">
        <v>826</v>
      </c>
      <c r="R153" s="31">
        <v>9</v>
      </c>
      <c r="S153" s="31">
        <v>10</v>
      </c>
      <c r="T153" s="31" t="s">
        <v>62</v>
      </c>
      <c r="U153" s="31" t="str">
        <f t="shared" si="99"/>
        <v>48</v>
      </c>
      <c r="V153" s="14" t="str">
        <f t="shared" si="72"/>
        <v>AVK 2,5 A, AVK 2,5 A</v>
      </c>
      <c r="W153" s="31" t="str">
        <f t="shared" si="73"/>
        <v>O1010014R_U4</v>
      </c>
      <c r="X153" s="14" t="str">
        <f t="shared" si="74"/>
        <v>HD5542</v>
      </c>
      <c r="Y153" s="31" t="str">
        <f t="shared" si="75"/>
        <v>O1010014R</v>
      </c>
      <c r="Z153" s="31" t="str">
        <f t="shared" si="76"/>
        <v>TUA711-AIO16</v>
      </c>
      <c r="AA153" s="14" t="str">
        <f t="shared" si="77"/>
        <v>17-SC-DCS-001/O1010014R/ 17-MC-DCS-006</v>
      </c>
      <c r="AB153" s="31" t="s">
        <v>64</v>
      </c>
      <c r="AC153" s="31" t="s">
        <v>124</v>
      </c>
      <c r="AD153" s="31" t="s">
        <v>125</v>
      </c>
      <c r="AE153" s="31">
        <v>0</v>
      </c>
      <c r="AF153" s="31" t="s">
        <v>126</v>
      </c>
      <c r="AG153" s="31" t="s">
        <v>655</v>
      </c>
      <c r="AH153" s="31">
        <v>15</v>
      </c>
      <c r="AI153" s="31">
        <v>4</v>
      </c>
      <c r="AJ153" s="31" t="s">
        <v>128</v>
      </c>
      <c r="AK153" s="31">
        <f t="shared" si="78"/>
        <v>16</v>
      </c>
      <c r="AL153" s="31" t="s">
        <v>62</v>
      </c>
      <c r="AM153" s="31" t="s">
        <v>839</v>
      </c>
      <c r="AO153" s="31" t="s">
        <v>63</v>
      </c>
      <c r="AP153" s="31" t="s">
        <v>846</v>
      </c>
      <c r="AQ153" s="31" t="s">
        <v>5974</v>
      </c>
      <c r="AR153" s="31" t="s">
        <v>5716</v>
      </c>
      <c r="AS153" s="31" t="s">
        <v>134</v>
      </c>
      <c r="AT153" s="14" t="s">
        <v>5724</v>
      </c>
      <c r="AU153" s="31" t="s">
        <v>5858</v>
      </c>
      <c r="AX153" s="31" t="s">
        <v>5724</v>
      </c>
      <c r="AZ153" s="31">
        <v>456130</v>
      </c>
      <c r="BA153" s="31">
        <v>1600000</v>
      </c>
      <c r="BC153" s="31">
        <v>0</v>
      </c>
      <c r="BD153" s="31">
        <v>2150000</v>
      </c>
      <c r="BE153" s="31" t="s">
        <v>5749</v>
      </c>
      <c r="BK153" s="14" t="str">
        <f t="shared" si="79"/>
        <v>TS-Q-03:9/
O1010014R_U4:1</v>
      </c>
      <c r="BL153" s="14" t="str">
        <f t="shared" si="80"/>
        <v>TS-Q-03:10/
O1010014R_U4:2</v>
      </c>
      <c r="BM153" s="14" t="str">
        <f t="shared" si="81"/>
        <v/>
      </c>
      <c r="BN153" s="14"/>
      <c r="BO153" s="14" t="str">
        <f t="shared" si="82"/>
        <v>O1010014R:4A/
O1010014R_U4:5</v>
      </c>
      <c r="BP153" s="14" t="str">
        <f t="shared" si="83"/>
        <v>O1010014R:4C/
O1010014R_U4:6</v>
      </c>
      <c r="BQ153" s="14"/>
      <c r="BR153" s="14" t="str">
        <f t="shared" si="84"/>
        <v/>
      </c>
      <c r="BS153" s="14" t="str">
        <f t="shared" si="85"/>
        <v/>
      </c>
      <c r="BW153" s="31" t="str">
        <f t="shared" si="86"/>
        <v>4A</v>
      </c>
      <c r="BX153" s="31" t="str">
        <f t="shared" si="87"/>
        <v>4C</v>
      </c>
      <c r="BY153" s="31" t="str">
        <f t="shared" si="88"/>
        <v>1</v>
      </c>
      <c r="BZ153" s="31" t="str">
        <f t="shared" si="89"/>
        <v>2</v>
      </c>
      <c r="CA153" s="31" t="str">
        <f t="shared" si="90"/>
        <v/>
      </c>
      <c r="CB153" s="31" t="str">
        <f t="shared" si="91"/>
        <v>5</v>
      </c>
      <c r="CC153" s="31" t="str">
        <f t="shared" si="92"/>
        <v>6</v>
      </c>
      <c r="CD153" s="31" t="str">
        <f t="shared" si="93"/>
        <v/>
      </c>
      <c r="CE153" s="31" t="str">
        <f t="shared" si="94"/>
        <v/>
      </c>
      <c r="CF153" s="31" t="e">
        <f t="shared" ca="1" si="95"/>
        <v>#NAME?</v>
      </c>
      <c r="CG153" s="31" t="e">
        <f t="shared" ca="1" si="96"/>
        <v>#NAME?</v>
      </c>
      <c r="CH153" s="31" t="e">
        <f t="shared" ca="1" si="97"/>
        <v>#NAME?</v>
      </c>
      <c r="CI153" s="31" t="e">
        <f t="shared" ca="1" si="98"/>
        <v>#NAME?</v>
      </c>
    </row>
    <row r="154" spans="1:87" s="31" customFormat="1" ht="45" hidden="1" x14ac:dyDescent="0.25">
      <c r="A154" s="9" t="s">
        <v>4493</v>
      </c>
      <c r="B154" s="31" t="s">
        <v>827</v>
      </c>
      <c r="C154" s="31" t="s">
        <v>828</v>
      </c>
      <c r="E154" s="14" t="s">
        <v>173</v>
      </c>
      <c r="G154" s="31" t="str">
        <f t="shared" si="70"/>
        <v>Сигнал</v>
      </c>
      <c r="H154" s="31" t="s">
        <v>330</v>
      </c>
      <c r="I154" s="31" t="s">
        <v>4549</v>
      </c>
      <c r="J154" s="31" t="str">
        <f t="shared" si="71"/>
        <v>DCS_AO_02</v>
      </c>
      <c r="K154" s="14" t="s">
        <v>5866</v>
      </c>
      <c r="M154" s="31" t="s">
        <v>825</v>
      </c>
      <c r="N154" s="31" t="s">
        <v>107</v>
      </c>
      <c r="O154" s="31" t="s">
        <v>103</v>
      </c>
      <c r="P154" s="31" t="s">
        <v>131</v>
      </c>
      <c r="Q154" s="31" t="s">
        <v>826</v>
      </c>
      <c r="R154" s="31">
        <v>3</v>
      </c>
      <c r="S154" s="31">
        <v>4</v>
      </c>
      <c r="T154" s="31" t="s">
        <v>62</v>
      </c>
      <c r="U154" s="31" t="str">
        <f t="shared" si="99"/>
        <v>48</v>
      </c>
      <c r="V154" s="14" t="str">
        <f t="shared" si="72"/>
        <v>AVK 2,5 A, AVK 2,5 A</v>
      </c>
      <c r="W154" s="31" t="str">
        <f t="shared" si="73"/>
        <v>O1010106R_U4</v>
      </c>
      <c r="X154" s="14" t="str">
        <f t="shared" si="74"/>
        <v>HD5546</v>
      </c>
      <c r="Y154" s="31" t="str">
        <f t="shared" si="75"/>
        <v>O1010106R</v>
      </c>
      <c r="Z154" s="31" t="str">
        <f t="shared" si="76"/>
        <v>TUA711-AIO16</v>
      </c>
      <c r="AA154" s="14" t="str">
        <f t="shared" si="77"/>
        <v>17-SC-DCS-001/O1010106R/ 17-MC-DCS-006</v>
      </c>
      <c r="AB154" s="31" t="s">
        <v>64</v>
      </c>
      <c r="AC154" s="31" t="s">
        <v>124</v>
      </c>
      <c r="AD154" s="31" t="s">
        <v>125</v>
      </c>
      <c r="AE154" s="31">
        <v>0</v>
      </c>
      <c r="AF154" s="31" t="s">
        <v>55</v>
      </c>
      <c r="AG154" s="31" t="s">
        <v>533</v>
      </c>
      <c r="AH154" s="31">
        <v>7</v>
      </c>
      <c r="AI154" s="31">
        <v>4</v>
      </c>
      <c r="AJ154" s="31" t="s">
        <v>175</v>
      </c>
      <c r="AK154" s="31">
        <f t="shared" si="78"/>
        <v>16</v>
      </c>
      <c r="AL154" s="31" t="s">
        <v>62</v>
      </c>
      <c r="AO154" s="31" t="s">
        <v>63</v>
      </c>
      <c r="AP154" s="31" t="s">
        <v>830</v>
      </c>
      <c r="AQ154" s="31" t="s">
        <v>829</v>
      </c>
      <c r="AR154" s="31" t="s">
        <v>5716</v>
      </c>
      <c r="AS154" s="31" t="s">
        <v>134</v>
      </c>
      <c r="AT154" s="14" t="s">
        <v>5724</v>
      </c>
      <c r="AU154" s="31" t="s">
        <v>5858</v>
      </c>
      <c r="AV154" s="31" t="s">
        <v>5798</v>
      </c>
      <c r="AW154" s="31" t="s">
        <v>5796</v>
      </c>
      <c r="AX154" s="31" t="s">
        <v>5724</v>
      </c>
      <c r="BK154" s="14" t="str">
        <f t="shared" si="79"/>
        <v>TS-Q-03:3/
O1010106R_U4:3</v>
      </c>
      <c r="BL154" s="14" t="str">
        <f t="shared" si="80"/>
        <v>TS-Q-03:4/
O1010106R_U4:4</v>
      </c>
      <c r="BM154" s="14" t="str">
        <f t="shared" si="81"/>
        <v/>
      </c>
      <c r="BN154" s="14"/>
      <c r="BO154" s="14" t="str">
        <f t="shared" si="82"/>
        <v>O1010106R:4A/
O1010106R_U4:5</v>
      </c>
      <c r="BP154" s="14" t="str">
        <f t="shared" si="83"/>
        <v>O1010106R:4C/
O1010106R_U4:6</v>
      </c>
      <c r="BQ154" s="14"/>
      <c r="BR154" s="14" t="str">
        <f t="shared" si="84"/>
        <v/>
      </c>
      <c r="BS154" s="14" t="str">
        <f t="shared" si="85"/>
        <v/>
      </c>
      <c r="BW154" s="31" t="str">
        <f t="shared" si="86"/>
        <v>4A</v>
      </c>
      <c r="BX154" s="31" t="str">
        <f t="shared" si="87"/>
        <v>4C</v>
      </c>
      <c r="BY154" s="31" t="str">
        <f t="shared" si="88"/>
        <v>3</v>
      </c>
      <c r="BZ154" s="31" t="str">
        <f t="shared" si="89"/>
        <v>4</v>
      </c>
      <c r="CA154" s="31" t="str">
        <f t="shared" si="90"/>
        <v/>
      </c>
      <c r="CB154" s="31" t="str">
        <f t="shared" si="91"/>
        <v>5</v>
      </c>
      <c r="CC154" s="31" t="str">
        <f t="shared" si="92"/>
        <v>6</v>
      </c>
      <c r="CD154" s="31" t="str">
        <f t="shared" si="93"/>
        <v/>
      </c>
      <c r="CE154" s="31" t="str">
        <f t="shared" si="94"/>
        <v/>
      </c>
      <c r="CF154" s="31" t="e">
        <f t="shared" ca="1" si="95"/>
        <v>#NAME?</v>
      </c>
      <c r="CG154" s="31" t="e">
        <f t="shared" ca="1" si="96"/>
        <v>#NAME?</v>
      </c>
      <c r="CH154" s="31" t="e">
        <f t="shared" ca="1" si="97"/>
        <v>#NAME?</v>
      </c>
      <c r="CI154" s="31" t="e">
        <f t="shared" ca="1" si="98"/>
        <v>#NAME?</v>
      </c>
    </row>
    <row r="155" spans="1:87" s="31" customFormat="1" ht="30" hidden="1" x14ac:dyDescent="0.25">
      <c r="A155" s="9" t="s">
        <v>4493</v>
      </c>
      <c r="B155" s="31" t="s">
        <v>831</v>
      </c>
      <c r="C155" s="31" t="s">
        <v>832</v>
      </c>
      <c r="E155" s="14" t="s">
        <v>835</v>
      </c>
      <c r="G155" s="31" t="str">
        <f t="shared" si="70"/>
        <v>Сигнал</v>
      </c>
      <c r="H155" s="31" t="s">
        <v>837</v>
      </c>
      <c r="I155" s="31" t="s">
        <v>4552</v>
      </c>
      <c r="J155" s="31" t="str">
        <f t="shared" si="71"/>
        <v>DCS_AI_03</v>
      </c>
      <c r="K155" s="14" t="s">
        <v>5866</v>
      </c>
      <c r="L155" s="31" t="s">
        <v>838</v>
      </c>
      <c r="M155" s="31" t="s">
        <v>825</v>
      </c>
      <c r="N155" s="31" t="s">
        <v>107</v>
      </c>
      <c r="O155" s="31" t="s">
        <v>145</v>
      </c>
      <c r="P155" s="31" t="s">
        <v>131</v>
      </c>
      <c r="Q155" s="31" t="s">
        <v>826</v>
      </c>
      <c r="R155" s="31">
        <v>5</v>
      </c>
      <c r="S155" s="31">
        <v>6</v>
      </c>
      <c r="T155" s="31" t="s">
        <v>62</v>
      </c>
      <c r="U155" s="31" t="str">
        <f t="shared" si="99"/>
        <v>48</v>
      </c>
      <c r="V155" s="14" t="str">
        <f t="shared" si="72"/>
        <v>AVK 2,5 A, AVK 2,5 A</v>
      </c>
      <c r="W155" s="31" t="str">
        <f t="shared" si="73"/>
        <v>O1010006_U2</v>
      </c>
      <c r="X155" s="14" t="str">
        <f t="shared" si="74"/>
        <v>HD5542</v>
      </c>
      <c r="Y155" s="31" t="str">
        <f t="shared" si="75"/>
        <v>O1010006</v>
      </c>
      <c r="Z155" s="31" t="str">
        <f t="shared" si="76"/>
        <v>TUA711-AIO16</v>
      </c>
      <c r="AA155" s="14" t="str">
        <f t="shared" si="77"/>
        <v>17-SC-DCS-001/O1010006/ 17-MC-DCS-006</v>
      </c>
      <c r="AB155" s="31" t="s">
        <v>64</v>
      </c>
      <c r="AC155" s="31" t="s">
        <v>124</v>
      </c>
      <c r="AD155" s="31" t="s">
        <v>125</v>
      </c>
      <c r="AE155" s="31">
        <v>0</v>
      </c>
      <c r="AF155" s="31" t="s">
        <v>126</v>
      </c>
      <c r="AG155" s="31" t="s">
        <v>659</v>
      </c>
      <c r="AH155" s="31">
        <v>7</v>
      </c>
      <c r="AI155" s="31">
        <v>2</v>
      </c>
      <c r="AJ155" s="31" t="s">
        <v>128</v>
      </c>
      <c r="AK155" s="31">
        <f t="shared" si="78"/>
        <v>16</v>
      </c>
      <c r="AL155" s="31" t="s">
        <v>62</v>
      </c>
      <c r="AM155" s="31" t="s">
        <v>839</v>
      </c>
      <c r="AO155" s="31" t="s">
        <v>63</v>
      </c>
      <c r="AP155" s="31" t="s">
        <v>834</v>
      </c>
      <c r="AQ155" s="31" t="s">
        <v>833</v>
      </c>
      <c r="AR155" s="31" t="s">
        <v>5716</v>
      </c>
      <c r="AS155" s="31" t="s">
        <v>134</v>
      </c>
      <c r="AT155" s="14" t="s">
        <v>5724</v>
      </c>
      <c r="AU155" s="31" t="s">
        <v>5858</v>
      </c>
      <c r="AX155" s="31" t="s">
        <v>5724</v>
      </c>
      <c r="BC155" s="31">
        <v>0</v>
      </c>
      <c r="BD155" s="31">
        <v>910000</v>
      </c>
      <c r="BE155" s="31" t="s">
        <v>5749</v>
      </c>
      <c r="BK155" s="14" t="str">
        <f t="shared" si="79"/>
        <v>TS-Q-03:5/
O1010006_U2:1</v>
      </c>
      <c r="BL155" s="14" t="str">
        <f t="shared" si="80"/>
        <v>TS-Q-03:6/
O1010006_U2:2</v>
      </c>
      <c r="BM155" s="14" t="str">
        <f t="shared" si="81"/>
        <v/>
      </c>
      <c r="BN155" s="14"/>
      <c r="BO155" s="14" t="str">
        <f t="shared" si="82"/>
        <v>O1010006:2A/
O1010006_U2:5</v>
      </c>
      <c r="BP155" s="14" t="str">
        <f t="shared" si="83"/>
        <v>O1010006:2C/
O1010006_U2:6</v>
      </c>
      <c r="BQ155" s="14"/>
      <c r="BR155" s="14" t="str">
        <f t="shared" si="84"/>
        <v/>
      </c>
      <c r="BS155" s="14" t="str">
        <f t="shared" si="85"/>
        <v/>
      </c>
      <c r="BW155" s="31" t="str">
        <f t="shared" si="86"/>
        <v>2A</v>
      </c>
      <c r="BX155" s="31" t="str">
        <f t="shared" si="87"/>
        <v>2C</v>
      </c>
      <c r="BY155" s="31" t="str">
        <f t="shared" si="88"/>
        <v>1</v>
      </c>
      <c r="BZ155" s="31" t="str">
        <f t="shared" si="89"/>
        <v>2</v>
      </c>
      <c r="CA155" s="31" t="str">
        <f t="shared" si="90"/>
        <v/>
      </c>
      <c r="CB155" s="31" t="str">
        <f t="shared" si="91"/>
        <v>5</v>
      </c>
      <c r="CC155" s="31" t="str">
        <f t="shared" si="92"/>
        <v>6</v>
      </c>
      <c r="CD155" s="31" t="str">
        <f t="shared" si="93"/>
        <v/>
      </c>
      <c r="CE155" s="31" t="str">
        <f t="shared" si="94"/>
        <v/>
      </c>
      <c r="CF155" s="31" t="e">
        <f t="shared" ca="1" si="95"/>
        <v>#NAME?</v>
      </c>
      <c r="CG155" s="31" t="e">
        <f t="shared" ca="1" si="96"/>
        <v>#NAME?</v>
      </c>
      <c r="CH155" s="31" t="e">
        <f t="shared" ca="1" si="97"/>
        <v>#NAME?</v>
      </c>
      <c r="CI155" s="31" t="e">
        <f t="shared" ca="1" si="98"/>
        <v>#NAME?</v>
      </c>
    </row>
    <row r="156" spans="1:87" s="31" customFormat="1" ht="45" hidden="1" x14ac:dyDescent="0.25">
      <c r="A156" s="9" t="s">
        <v>6099</v>
      </c>
      <c r="B156" s="31" t="s">
        <v>840</v>
      </c>
      <c r="C156" s="31" t="s">
        <v>841</v>
      </c>
      <c r="E156" s="14" t="s">
        <v>843</v>
      </c>
      <c r="F156" s="31" t="s">
        <v>6100</v>
      </c>
      <c r="G156" s="31" t="str">
        <f t="shared" si="70"/>
        <v>Сигнал</v>
      </c>
      <c r="H156" s="31" t="s">
        <v>837</v>
      </c>
      <c r="I156" s="31" t="s">
        <v>4550</v>
      </c>
      <c r="J156" s="31" t="str">
        <f t="shared" si="71"/>
        <v>DCS_AI_04</v>
      </c>
      <c r="K156" s="14" t="s">
        <v>5866</v>
      </c>
      <c r="L156" s="31" t="s">
        <v>838</v>
      </c>
      <c r="M156" s="31" t="s">
        <v>825</v>
      </c>
      <c r="N156" s="31" t="s">
        <v>107</v>
      </c>
      <c r="O156" s="31" t="s">
        <v>150</v>
      </c>
      <c r="P156" s="31" t="s">
        <v>131</v>
      </c>
      <c r="Q156" s="31" t="s">
        <v>826</v>
      </c>
      <c r="R156" s="31">
        <v>7</v>
      </c>
      <c r="S156" s="31">
        <v>8</v>
      </c>
      <c r="T156" s="31" t="s">
        <v>62</v>
      </c>
      <c r="U156" s="31" t="str">
        <f t="shared" si="99"/>
        <v>48</v>
      </c>
      <c r="V156" s="14" t="str">
        <f t="shared" si="72"/>
        <v>AVK 2,5 A, AVK 2,5 A</v>
      </c>
      <c r="W156" s="31" t="str">
        <f t="shared" si="73"/>
        <v>O1010014R_U3</v>
      </c>
      <c r="X156" s="14" t="str">
        <f t="shared" si="74"/>
        <v>HD5542</v>
      </c>
      <c r="Y156" s="31" t="str">
        <f t="shared" si="75"/>
        <v>O1010014R</v>
      </c>
      <c r="Z156" s="31" t="str">
        <f t="shared" si="76"/>
        <v>TUA711-AIO16</v>
      </c>
      <c r="AA156" s="14" t="str">
        <f t="shared" si="77"/>
        <v>17-SC-DCS-001/O1010014R/ 17-MC-DCS-006</v>
      </c>
      <c r="AB156" s="31" t="s">
        <v>64</v>
      </c>
      <c r="AC156" s="31" t="s">
        <v>124</v>
      </c>
      <c r="AD156" s="31" t="s">
        <v>125</v>
      </c>
      <c r="AE156" s="31">
        <v>0</v>
      </c>
      <c r="AF156" s="31" t="s">
        <v>126</v>
      </c>
      <c r="AG156" s="31" t="s">
        <v>655</v>
      </c>
      <c r="AH156" s="31">
        <v>15</v>
      </c>
      <c r="AI156" s="31">
        <v>3</v>
      </c>
      <c r="AJ156" s="31" t="s">
        <v>128</v>
      </c>
      <c r="AK156" s="31">
        <f t="shared" si="78"/>
        <v>16</v>
      </c>
      <c r="AL156" s="31" t="s">
        <v>62</v>
      </c>
      <c r="AM156" s="31" t="s">
        <v>839</v>
      </c>
      <c r="AO156" s="31" t="s">
        <v>63</v>
      </c>
      <c r="AP156" s="31" t="s">
        <v>842</v>
      </c>
      <c r="AQ156" s="31" t="s">
        <v>5975</v>
      </c>
      <c r="AR156" s="31" t="s">
        <v>5716</v>
      </c>
      <c r="AS156" s="31" t="s">
        <v>134</v>
      </c>
      <c r="AT156" s="14" t="s">
        <v>5724</v>
      </c>
      <c r="AU156" s="31" t="s">
        <v>5858</v>
      </c>
      <c r="AX156" s="31" t="s">
        <v>5724</v>
      </c>
      <c r="BC156" s="31">
        <v>0</v>
      </c>
      <c r="BD156" s="31">
        <v>970000</v>
      </c>
      <c r="BE156" s="31" t="s">
        <v>5749</v>
      </c>
      <c r="BK156" s="14" t="str">
        <f t="shared" si="79"/>
        <v>TS-Q-03:7/
O1010014R_U3:1</v>
      </c>
      <c r="BL156" s="14" t="str">
        <f t="shared" si="80"/>
        <v>TS-Q-03:8/
O1010014R_U3:2</v>
      </c>
      <c r="BM156" s="14" t="str">
        <f t="shared" si="81"/>
        <v/>
      </c>
      <c r="BN156" s="14"/>
      <c r="BO156" s="14" t="str">
        <f t="shared" si="82"/>
        <v>O1010014R:3A/
O1010014R_U3:5</v>
      </c>
      <c r="BP156" s="14" t="str">
        <f t="shared" si="83"/>
        <v>O1010014R:3C/
O1010014R_U3:6</v>
      </c>
      <c r="BQ156" s="14"/>
      <c r="BR156" s="14" t="str">
        <f t="shared" si="84"/>
        <v/>
      </c>
      <c r="BS156" s="14" t="str">
        <f t="shared" si="85"/>
        <v/>
      </c>
      <c r="BW156" s="31" t="str">
        <f t="shared" si="86"/>
        <v>3A</v>
      </c>
      <c r="BX156" s="31" t="str">
        <f t="shared" si="87"/>
        <v>3C</v>
      </c>
      <c r="BY156" s="31" t="str">
        <f t="shared" si="88"/>
        <v>1</v>
      </c>
      <c r="BZ156" s="31" t="str">
        <f t="shared" si="89"/>
        <v>2</v>
      </c>
      <c r="CA156" s="31" t="str">
        <f t="shared" si="90"/>
        <v/>
      </c>
      <c r="CB156" s="31" t="str">
        <f t="shared" si="91"/>
        <v>5</v>
      </c>
      <c r="CC156" s="31" t="str">
        <f t="shared" si="92"/>
        <v>6</v>
      </c>
      <c r="CD156" s="31" t="str">
        <f t="shared" si="93"/>
        <v/>
      </c>
      <c r="CE156" s="31" t="str">
        <f t="shared" si="94"/>
        <v/>
      </c>
      <c r="CF156" s="31" t="e">
        <f t="shared" ca="1" si="95"/>
        <v>#NAME?</v>
      </c>
      <c r="CG156" s="31" t="e">
        <f t="shared" ca="1" si="96"/>
        <v>#NAME?</v>
      </c>
      <c r="CH156" s="31" t="e">
        <f t="shared" ca="1" si="97"/>
        <v>#NAME?</v>
      </c>
      <c r="CI156" s="31" t="e">
        <f t="shared" ca="1" si="98"/>
        <v>#NAME?</v>
      </c>
    </row>
    <row r="157" spans="1:87" s="31" customFormat="1" ht="30" hidden="1" x14ac:dyDescent="0.25">
      <c r="A157" s="9" t="s">
        <v>4493</v>
      </c>
      <c r="B157" s="31" t="s">
        <v>223</v>
      </c>
      <c r="C157" s="31" t="s">
        <v>224</v>
      </c>
      <c r="E157" s="14" t="s">
        <v>227</v>
      </c>
      <c r="G157" s="31" t="str">
        <f t="shared" si="70"/>
        <v>Сигнал</v>
      </c>
      <c r="H157" s="31" t="s">
        <v>233</v>
      </c>
      <c r="I157" s="31" t="s">
        <v>4570</v>
      </c>
      <c r="J157" s="31" t="str">
        <f t="shared" si="71"/>
        <v>DCS_AI_01</v>
      </c>
      <c r="K157" s="14" t="s">
        <v>5866</v>
      </c>
      <c r="M157" s="31" t="s">
        <v>229</v>
      </c>
      <c r="N157" s="31" t="s">
        <v>113</v>
      </c>
      <c r="O157" s="31" t="s">
        <v>58</v>
      </c>
      <c r="P157" s="31" t="s">
        <v>230</v>
      </c>
      <c r="Q157" s="31" t="s">
        <v>231</v>
      </c>
      <c r="R157" s="31">
        <v>1</v>
      </c>
      <c r="S157" s="31">
        <v>2</v>
      </c>
      <c r="T157" s="31" t="s">
        <v>62</v>
      </c>
      <c r="U157" s="31" t="str">
        <f t="shared" si="99"/>
        <v>24</v>
      </c>
      <c r="V157" s="14" t="str">
        <f t="shared" si="72"/>
        <v>AVK 2,5 A, AVK 2,5 A</v>
      </c>
      <c r="W157" s="31" t="str">
        <f t="shared" si="73"/>
        <v>O1010011_U1</v>
      </c>
      <c r="X157" s="14" t="str">
        <f t="shared" si="74"/>
        <v>HD5542</v>
      </c>
      <c r="Y157" s="31" t="str">
        <f t="shared" si="75"/>
        <v>O1010011</v>
      </c>
      <c r="Z157" s="31" t="str">
        <f t="shared" si="76"/>
        <v>TUA711-AIO16</v>
      </c>
      <c r="AA157" s="14" t="str">
        <f t="shared" si="77"/>
        <v>17-SC-DCS-001/O1010011/ 17-MC-DCS-009</v>
      </c>
      <c r="AB157" s="31" t="s">
        <v>64</v>
      </c>
      <c r="AC157" s="31" t="s">
        <v>124</v>
      </c>
      <c r="AD157" s="31" t="s">
        <v>125</v>
      </c>
      <c r="AE157" s="31">
        <v>0</v>
      </c>
      <c r="AF157" s="31" t="s">
        <v>126</v>
      </c>
      <c r="AG157" s="31" t="s">
        <v>228</v>
      </c>
      <c r="AH157" s="31">
        <v>12</v>
      </c>
      <c r="AI157" s="31">
        <v>1</v>
      </c>
      <c r="AJ157" s="31" t="s">
        <v>128</v>
      </c>
      <c r="AK157" s="31">
        <f t="shared" si="78"/>
        <v>16</v>
      </c>
      <c r="AL157" s="31" t="s">
        <v>62</v>
      </c>
      <c r="AO157" s="31" t="s">
        <v>63</v>
      </c>
      <c r="AP157" s="31" t="s">
        <v>226</v>
      </c>
      <c r="AQ157" s="31" t="s">
        <v>225</v>
      </c>
      <c r="AR157" s="31" t="s">
        <v>5716</v>
      </c>
      <c r="AS157" s="31" t="s">
        <v>232</v>
      </c>
      <c r="AT157" s="14" t="s">
        <v>5724</v>
      </c>
      <c r="AU157" s="31" t="s">
        <v>5858</v>
      </c>
      <c r="AX157" s="31" t="s">
        <v>5724</v>
      </c>
      <c r="AZ157" s="31">
        <v>50</v>
      </c>
      <c r="BA157" s="31">
        <v>656.4</v>
      </c>
      <c r="BC157" s="31">
        <v>0</v>
      </c>
      <c r="BD157" s="31">
        <v>71.430000000000007</v>
      </c>
      <c r="BE157" s="31" t="s">
        <v>5751</v>
      </c>
      <c r="BK157" s="14" t="str">
        <f t="shared" si="79"/>
        <v>TS-G-01:1/
O1010011_U1:3</v>
      </c>
      <c r="BL157" s="14" t="str">
        <f t="shared" si="80"/>
        <v>TS-G-01:2/
O1010011_U1:4</v>
      </c>
      <c r="BM157" s="14" t="str">
        <f t="shared" si="81"/>
        <v/>
      </c>
      <c r="BN157" s="14"/>
      <c r="BO157" s="14" t="str">
        <f t="shared" si="82"/>
        <v>O1010011:1A/
O1010011_U1:5</v>
      </c>
      <c r="BP157" s="14" t="str">
        <f t="shared" si="83"/>
        <v>O1010011:1C/
O1010011_U1:6</v>
      </c>
      <c r="BQ157" s="14"/>
      <c r="BR157" s="14" t="str">
        <f t="shared" si="84"/>
        <v/>
      </c>
      <c r="BS157" s="14" t="str">
        <f t="shared" si="85"/>
        <v/>
      </c>
      <c r="BW157" s="31" t="str">
        <f t="shared" si="86"/>
        <v>1A</v>
      </c>
      <c r="BX157" s="31" t="str">
        <f t="shared" si="87"/>
        <v>1C</v>
      </c>
      <c r="BY157" s="31" t="str">
        <f t="shared" si="88"/>
        <v>3</v>
      </c>
      <c r="BZ157" s="31" t="str">
        <f t="shared" si="89"/>
        <v>4</v>
      </c>
      <c r="CA157" s="31" t="str">
        <f t="shared" si="90"/>
        <v/>
      </c>
      <c r="CB157" s="31" t="str">
        <f t="shared" si="91"/>
        <v>5</v>
      </c>
      <c r="CC157" s="31" t="str">
        <f t="shared" si="92"/>
        <v>6</v>
      </c>
      <c r="CD157" s="31" t="str">
        <f t="shared" si="93"/>
        <v/>
      </c>
      <c r="CE157" s="31" t="str">
        <f t="shared" si="94"/>
        <v/>
      </c>
      <c r="CF157" s="31" t="e">
        <f t="shared" ca="1" si="95"/>
        <v>#NAME?</v>
      </c>
      <c r="CG157" s="31" t="e">
        <f t="shared" ca="1" si="96"/>
        <v>#NAME?</v>
      </c>
      <c r="CH157" s="31" t="e">
        <f t="shared" ca="1" si="97"/>
        <v>#NAME?</v>
      </c>
      <c r="CI157" s="31" t="e">
        <f t="shared" ca="1" si="98"/>
        <v>#NAME?</v>
      </c>
    </row>
    <row r="158" spans="1:87" s="31" customFormat="1" ht="30" hidden="1" x14ac:dyDescent="0.25">
      <c r="A158" s="9" t="s">
        <v>4493</v>
      </c>
      <c r="B158" s="31" t="s">
        <v>234</v>
      </c>
      <c r="C158" s="31" t="s">
        <v>235</v>
      </c>
      <c r="E158" s="14" t="s">
        <v>227</v>
      </c>
      <c r="G158" s="31" t="str">
        <f t="shared" si="70"/>
        <v>Сигнал</v>
      </c>
      <c r="H158" s="31" t="s">
        <v>233</v>
      </c>
      <c r="I158" s="31" t="s">
        <v>4571</v>
      </c>
      <c r="J158" s="31" t="str">
        <f t="shared" si="71"/>
        <v>DCS_AI_01</v>
      </c>
      <c r="K158" s="14" t="s">
        <v>5866</v>
      </c>
      <c r="M158" s="31" t="s">
        <v>229</v>
      </c>
      <c r="N158" s="31" t="s">
        <v>113</v>
      </c>
      <c r="O158" s="31" t="s">
        <v>103</v>
      </c>
      <c r="P158" s="31" t="s">
        <v>230</v>
      </c>
      <c r="Q158" s="31" t="s">
        <v>231</v>
      </c>
      <c r="R158" s="31">
        <v>3</v>
      </c>
      <c r="S158" s="31">
        <v>4</v>
      </c>
      <c r="T158" s="31" t="s">
        <v>62</v>
      </c>
      <c r="U158" s="31" t="str">
        <f t="shared" si="99"/>
        <v>24</v>
      </c>
      <c r="V158" s="14" t="str">
        <f t="shared" si="72"/>
        <v>AVK 2,5 A, AVK 2,5 A</v>
      </c>
      <c r="W158" s="31" t="str">
        <f t="shared" si="73"/>
        <v>O1010011_U2</v>
      </c>
      <c r="X158" s="14" t="str">
        <f t="shared" si="74"/>
        <v>HD5542</v>
      </c>
      <c r="Y158" s="31" t="str">
        <f t="shared" si="75"/>
        <v>O1010011</v>
      </c>
      <c r="Z158" s="31" t="str">
        <f t="shared" si="76"/>
        <v>TUA711-AIO16</v>
      </c>
      <c r="AA158" s="14" t="str">
        <f t="shared" si="77"/>
        <v>17-SC-DCS-001/O1010011/ 17-MC-DCS-009</v>
      </c>
      <c r="AB158" s="31" t="s">
        <v>64</v>
      </c>
      <c r="AC158" s="31" t="s">
        <v>124</v>
      </c>
      <c r="AD158" s="31" t="s">
        <v>125</v>
      </c>
      <c r="AE158" s="31">
        <v>0</v>
      </c>
      <c r="AF158" s="31" t="s">
        <v>126</v>
      </c>
      <c r="AG158" s="31" t="s">
        <v>228</v>
      </c>
      <c r="AH158" s="31">
        <v>12</v>
      </c>
      <c r="AI158" s="31">
        <v>2</v>
      </c>
      <c r="AJ158" s="31" t="s">
        <v>128</v>
      </c>
      <c r="AK158" s="31">
        <f t="shared" si="78"/>
        <v>16</v>
      </c>
      <c r="AL158" s="31" t="s">
        <v>62</v>
      </c>
      <c r="AO158" s="31" t="s">
        <v>63</v>
      </c>
      <c r="AP158" s="31" t="s">
        <v>237</v>
      </c>
      <c r="AQ158" s="31" t="s">
        <v>236</v>
      </c>
      <c r="AR158" s="31" t="s">
        <v>5716</v>
      </c>
      <c r="AS158" s="31" t="s">
        <v>232</v>
      </c>
      <c r="AT158" s="14" t="s">
        <v>5724</v>
      </c>
      <c r="AU158" s="31" t="s">
        <v>5858</v>
      </c>
      <c r="AX158" s="31" t="s">
        <v>5724</v>
      </c>
      <c r="BA158" s="31">
        <v>1644</v>
      </c>
      <c r="BC158" s="31">
        <v>0</v>
      </c>
      <c r="BD158" s="31">
        <v>256.95999999999998</v>
      </c>
      <c r="BE158" s="31" t="s">
        <v>5751</v>
      </c>
      <c r="BK158" s="14" t="str">
        <f t="shared" si="79"/>
        <v>TS-G-01:3/
O1010011_U2:3</v>
      </c>
      <c r="BL158" s="14" t="str">
        <f t="shared" si="80"/>
        <v>TS-G-01:4/
O1010011_U2:4</v>
      </c>
      <c r="BM158" s="14" t="str">
        <f t="shared" si="81"/>
        <v/>
      </c>
      <c r="BN158" s="14"/>
      <c r="BO158" s="14" t="str">
        <f t="shared" si="82"/>
        <v>O1010011:2A/
O1010011_U2:5</v>
      </c>
      <c r="BP158" s="14" t="str">
        <f t="shared" si="83"/>
        <v>O1010011:2C/
O1010011_U2:6</v>
      </c>
      <c r="BQ158" s="14"/>
      <c r="BR158" s="14" t="str">
        <f t="shared" si="84"/>
        <v/>
      </c>
      <c r="BS158" s="14" t="str">
        <f t="shared" si="85"/>
        <v/>
      </c>
      <c r="BW158" s="31" t="str">
        <f t="shared" si="86"/>
        <v>2A</v>
      </c>
      <c r="BX158" s="31" t="str">
        <f t="shared" si="87"/>
        <v>2C</v>
      </c>
      <c r="BY158" s="31" t="str">
        <f t="shared" si="88"/>
        <v>3</v>
      </c>
      <c r="BZ158" s="31" t="str">
        <f t="shared" si="89"/>
        <v>4</v>
      </c>
      <c r="CA158" s="31" t="str">
        <f t="shared" si="90"/>
        <v/>
      </c>
      <c r="CB158" s="31" t="str">
        <f t="shared" si="91"/>
        <v>5</v>
      </c>
      <c r="CC158" s="31" t="str">
        <f t="shared" si="92"/>
        <v>6</v>
      </c>
      <c r="CD158" s="31" t="str">
        <f t="shared" si="93"/>
        <v/>
      </c>
      <c r="CE158" s="31" t="str">
        <f t="shared" si="94"/>
        <v/>
      </c>
      <c r="CF158" s="31" t="e">
        <f t="shared" ca="1" si="95"/>
        <v>#NAME?</v>
      </c>
      <c r="CG158" s="31" t="e">
        <f t="shared" ca="1" si="96"/>
        <v>#NAME?</v>
      </c>
      <c r="CH158" s="31" t="e">
        <f t="shared" ca="1" si="97"/>
        <v>#NAME?</v>
      </c>
      <c r="CI158" s="31" t="e">
        <f t="shared" ca="1" si="98"/>
        <v>#NAME?</v>
      </c>
    </row>
    <row r="159" spans="1:87" s="31" customFormat="1" ht="30" hidden="1" x14ac:dyDescent="0.25">
      <c r="A159" s="9" t="s">
        <v>4493</v>
      </c>
      <c r="B159" s="31" t="s">
        <v>887</v>
      </c>
      <c r="C159" s="31" t="s">
        <v>888</v>
      </c>
      <c r="E159" s="14" t="s">
        <v>212</v>
      </c>
      <c r="G159" s="31" t="str">
        <f t="shared" si="70"/>
        <v>Сигнал</v>
      </c>
      <c r="H159" s="31" t="s">
        <v>233</v>
      </c>
      <c r="I159" s="31" t="s">
        <v>4573</v>
      </c>
      <c r="J159" s="31" t="str">
        <f t="shared" si="71"/>
        <v>DCS_AI_01</v>
      </c>
      <c r="K159" s="14" t="s">
        <v>5866</v>
      </c>
      <c r="M159" s="31" t="s">
        <v>892</v>
      </c>
      <c r="N159" s="31" t="s">
        <v>107</v>
      </c>
      <c r="O159" s="31" t="s">
        <v>58</v>
      </c>
      <c r="P159" s="31" t="s">
        <v>390</v>
      </c>
      <c r="Q159" s="31" t="s">
        <v>893</v>
      </c>
      <c r="R159" s="31">
        <v>1</v>
      </c>
      <c r="S159" s="31">
        <v>2</v>
      </c>
      <c r="T159" s="31" t="s">
        <v>62</v>
      </c>
      <c r="U159" s="31" t="str">
        <f t="shared" si="99"/>
        <v>48</v>
      </c>
      <c r="V159" s="14" t="str">
        <f t="shared" si="72"/>
        <v>AVK 2,5 A, AVK 2,5 A</v>
      </c>
      <c r="W159" s="31" t="str">
        <f t="shared" si="73"/>
        <v>O1010009_U1</v>
      </c>
      <c r="X159" s="14" t="str">
        <f t="shared" si="74"/>
        <v>HD5542</v>
      </c>
      <c r="Y159" s="31" t="str">
        <f t="shared" si="75"/>
        <v>O1010009</v>
      </c>
      <c r="Z159" s="31" t="str">
        <f t="shared" si="76"/>
        <v>TUA711-AIO16</v>
      </c>
      <c r="AA159" s="14" t="str">
        <f t="shared" si="77"/>
        <v>17-SC-DCS-001/O1010009/ 17-MC-DCS-008</v>
      </c>
      <c r="AB159" s="31" t="s">
        <v>64</v>
      </c>
      <c r="AC159" s="31" t="s">
        <v>124</v>
      </c>
      <c r="AD159" s="31" t="s">
        <v>125</v>
      </c>
      <c r="AE159" s="31">
        <v>0</v>
      </c>
      <c r="AF159" s="31" t="s">
        <v>126</v>
      </c>
      <c r="AG159" s="31" t="s">
        <v>891</v>
      </c>
      <c r="AH159" s="31">
        <v>10</v>
      </c>
      <c r="AI159" s="31">
        <v>1</v>
      </c>
      <c r="AJ159" s="31" t="s">
        <v>128</v>
      </c>
      <c r="AK159" s="31">
        <f t="shared" si="78"/>
        <v>16</v>
      </c>
      <c r="AL159" s="31" t="s">
        <v>62</v>
      </c>
      <c r="AO159" s="31" t="s">
        <v>63</v>
      </c>
      <c r="AP159" s="31" t="s">
        <v>890</v>
      </c>
      <c r="AQ159" s="31" t="s">
        <v>889</v>
      </c>
      <c r="AR159" s="31" t="s">
        <v>5716</v>
      </c>
      <c r="AS159" s="31" t="s">
        <v>232</v>
      </c>
      <c r="AT159" s="14" t="s">
        <v>5724</v>
      </c>
      <c r="AU159" s="31" t="s">
        <v>5858</v>
      </c>
      <c r="AX159" s="31" t="s">
        <v>5724</v>
      </c>
      <c r="BC159" s="31">
        <v>0</v>
      </c>
      <c r="BD159" s="31">
        <v>313.2</v>
      </c>
      <c r="BE159" s="31" t="s">
        <v>5751</v>
      </c>
      <c r="BK159" s="14" t="str">
        <f t="shared" si="79"/>
        <v>TS-P-01:1/
O1010009_U1:3</v>
      </c>
      <c r="BL159" s="14" t="str">
        <f t="shared" si="80"/>
        <v>TS-P-01:2/
O1010009_U1:4</v>
      </c>
      <c r="BM159" s="14" t="str">
        <f t="shared" si="81"/>
        <v/>
      </c>
      <c r="BN159" s="14"/>
      <c r="BO159" s="14" t="str">
        <f t="shared" si="82"/>
        <v>O1010009:1A/
O1010009_U1:5</v>
      </c>
      <c r="BP159" s="14" t="str">
        <f t="shared" si="83"/>
        <v>O1010009:1C/
O1010009_U1:6</v>
      </c>
      <c r="BQ159" s="14"/>
      <c r="BR159" s="14" t="str">
        <f t="shared" si="84"/>
        <v/>
      </c>
      <c r="BS159" s="14" t="str">
        <f t="shared" si="85"/>
        <v/>
      </c>
      <c r="BW159" s="31" t="str">
        <f t="shared" si="86"/>
        <v>1A</v>
      </c>
      <c r="BX159" s="31" t="str">
        <f t="shared" si="87"/>
        <v>1C</v>
      </c>
      <c r="BY159" s="31" t="str">
        <f t="shared" si="88"/>
        <v>3</v>
      </c>
      <c r="BZ159" s="31" t="str">
        <f t="shared" si="89"/>
        <v>4</v>
      </c>
      <c r="CA159" s="31" t="str">
        <f t="shared" si="90"/>
        <v/>
      </c>
      <c r="CB159" s="31" t="str">
        <f t="shared" si="91"/>
        <v>5</v>
      </c>
      <c r="CC159" s="31" t="str">
        <f t="shared" si="92"/>
        <v>6</v>
      </c>
      <c r="CD159" s="31" t="str">
        <f t="shared" si="93"/>
        <v/>
      </c>
      <c r="CE159" s="31" t="str">
        <f t="shared" si="94"/>
        <v/>
      </c>
      <c r="CF159" s="31" t="e">
        <f t="shared" ca="1" si="95"/>
        <v>#NAME?</v>
      </c>
      <c r="CG159" s="31" t="e">
        <f t="shared" ca="1" si="96"/>
        <v>#NAME?</v>
      </c>
      <c r="CH159" s="31" t="e">
        <f t="shared" ca="1" si="97"/>
        <v>#NAME?</v>
      </c>
      <c r="CI159" s="31" t="e">
        <f t="shared" ca="1" si="98"/>
        <v>#NAME?</v>
      </c>
    </row>
    <row r="160" spans="1:87" s="31" customFormat="1" ht="45" hidden="1" x14ac:dyDescent="0.25">
      <c r="A160" s="9" t="s">
        <v>4493</v>
      </c>
      <c r="B160" s="31" t="s">
        <v>894</v>
      </c>
      <c r="C160" s="31" t="s">
        <v>895</v>
      </c>
      <c r="E160" s="14" t="s">
        <v>398</v>
      </c>
      <c r="G160" s="31" t="str">
        <f t="shared" si="70"/>
        <v>Сигнал</v>
      </c>
      <c r="H160" s="31" t="s">
        <v>233</v>
      </c>
      <c r="I160" s="31" t="s">
        <v>4573</v>
      </c>
      <c r="J160" s="31" t="str">
        <f t="shared" si="71"/>
        <v>DCS_AI_02</v>
      </c>
      <c r="K160" s="14" t="s">
        <v>5866</v>
      </c>
      <c r="M160" s="31" t="s">
        <v>892</v>
      </c>
      <c r="N160" s="31" t="s">
        <v>107</v>
      </c>
      <c r="O160" s="31" t="s">
        <v>103</v>
      </c>
      <c r="P160" s="31" t="s">
        <v>390</v>
      </c>
      <c r="Q160" s="31" t="s">
        <v>893</v>
      </c>
      <c r="R160" s="31">
        <v>3</v>
      </c>
      <c r="S160" s="31">
        <v>4</v>
      </c>
      <c r="T160" s="31" t="s">
        <v>62</v>
      </c>
      <c r="U160" s="31" t="str">
        <f t="shared" si="99"/>
        <v>48</v>
      </c>
      <c r="V160" s="14" t="str">
        <f t="shared" si="72"/>
        <v>AVK 2,5 A, AVK 2,5 A</v>
      </c>
      <c r="W160" s="31" t="str">
        <f t="shared" si="73"/>
        <v>O1010100R_U1</v>
      </c>
      <c r="X160" s="14" t="str">
        <f t="shared" si="74"/>
        <v>HD5542</v>
      </c>
      <c r="Y160" s="31" t="str">
        <f t="shared" si="75"/>
        <v>O1010100R</v>
      </c>
      <c r="Z160" s="31" t="str">
        <f t="shared" si="76"/>
        <v>TUA711-AIO16</v>
      </c>
      <c r="AA160" s="14" t="str">
        <f t="shared" si="77"/>
        <v>17-SC-DCS-001/O1010100R/ 17-MC-DCS-008</v>
      </c>
      <c r="AB160" s="31" t="s">
        <v>64</v>
      </c>
      <c r="AC160" s="31" t="s">
        <v>124</v>
      </c>
      <c r="AD160" s="31" t="s">
        <v>125</v>
      </c>
      <c r="AE160" s="31">
        <v>0</v>
      </c>
      <c r="AF160" s="31" t="s">
        <v>55</v>
      </c>
      <c r="AG160" s="31" t="s">
        <v>898</v>
      </c>
      <c r="AH160" s="31">
        <v>1</v>
      </c>
      <c r="AI160" s="31">
        <v>1</v>
      </c>
      <c r="AJ160" s="31" t="s">
        <v>128</v>
      </c>
      <c r="AK160" s="31">
        <f t="shared" si="78"/>
        <v>16</v>
      </c>
      <c r="AL160" s="31" t="s">
        <v>62</v>
      </c>
      <c r="AO160" s="31" t="s">
        <v>63</v>
      </c>
      <c r="AP160" s="31" t="s">
        <v>897</v>
      </c>
      <c r="AQ160" s="31" t="s">
        <v>896</v>
      </c>
      <c r="AR160" s="31" t="s">
        <v>5716</v>
      </c>
      <c r="AS160" s="31" t="s">
        <v>232</v>
      </c>
      <c r="AT160" s="14" t="s">
        <v>5724</v>
      </c>
      <c r="AU160" s="31" t="s">
        <v>5858</v>
      </c>
      <c r="AX160" s="31" t="s">
        <v>5724</v>
      </c>
      <c r="AZ160" s="31">
        <v>675</v>
      </c>
      <c r="BA160" s="31">
        <v>2625</v>
      </c>
      <c r="BC160" s="31">
        <v>0</v>
      </c>
      <c r="BD160" s="31">
        <v>311.89</v>
      </c>
      <c r="BE160" s="31" t="s">
        <v>5751</v>
      </c>
      <c r="BK160" s="14" t="str">
        <f t="shared" si="79"/>
        <v>TS-P-01:3/
O1010100R_U1:3</v>
      </c>
      <c r="BL160" s="14" t="str">
        <f t="shared" si="80"/>
        <v>TS-P-01:4/
O1010100R_U1:4</v>
      </c>
      <c r="BM160" s="14" t="str">
        <f t="shared" si="81"/>
        <v/>
      </c>
      <c r="BN160" s="14"/>
      <c r="BO160" s="14" t="str">
        <f t="shared" si="82"/>
        <v>O1010100R:1A/
O1010100R_U1:5</v>
      </c>
      <c r="BP160" s="14" t="str">
        <f t="shared" si="83"/>
        <v>O1010100R:1C/
O1010100R_U1:6</v>
      </c>
      <c r="BQ160" s="14"/>
      <c r="BR160" s="14" t="str">
        <f t="shared" si="84"/>
        <v/>
      </c>
      <c r="BS160" s="14" t="str">
        <f t="shared" si="85"/>
        <v/>
      </c>
      <c r="BW160" s="31" t="str">
        <f t="shared" si="86"/>
        <v>1A</v>
      </c>
      <c r="BX160" s="31" t="str">
        <f t="shared" si="87"/>
        <v>1C</v>
      </c>
      <c r="BY160" s="31" t="str">
        <f t="shared" si="88"/>
        <v>3</v>
      </c>
      <c r="BZ160" s="31" t="str">
        <f t="shared" si="89"/>
        <v>4</v>
      </c>
      <c r="CA160" s="31" t="str">
        <f t="shared" si="90"/>
        <v/>
      </c>
      <c r="CB160" s="31" t="str">
        <f t="shared" si="91"/>
        <v>5</v>
      </c>
      <c r="CC160" s="31" t="str">
        <f t="shared" si="92"/>
        <v>6</v>
      </c>
      <c r="CD160" s="31" t="str">
        <f t="shared" si="93"/>
        <v/>
      </c>
      <c r="CE160" s="31" t="str">
        <f t="shared" si="94"/>
        <v/>
      </c>
      <c r="CF160" s="31" t="e">
        <f t="shared" ca="1" si="95"/>
        <v>#NAME?</v>
      </c>
      <c r="CG160" s="31" t="e">
        <f t="shared" ca="1" si="96"/>
        <v>#NAME?</v>
      </c>
      <c r="CH160" s="31" t="e">
        <f t="shared" ca="1" si="97"/>
        <v>#NAME?</v>
      </c>
      <c r="CI160" s="31" t="e">
        <f t="shared" ca="1" si="98"/>
        <v>#NAME?</v>
      </c>
    </row>
    <row r="161" spans="1:87" s="31" customFormat="1" ht="45" hidden="1" x14ac:dyDescent="0.25">
      <c r="A161" s="9" t="s">
        <v>4493</v>
      </c>
      <c r="B161" s="31" t="s">
        <v>894</v>
      </c>
      <c r="C161" s="31" t="s">
        <v>899</v>
      </c>
      <c r="E161" s="14" t="s">
        <v>173</v>
      </c>
      <c r="G161" s="31" t="str">
        <f t="shared" si="70"/>
        <v>Сигнал</v>
      </c>
      <c r="H161" s="31" t="s">
        <v>330</v>
      </c>
      <c r="I161" s="31" t="s">
        <v>4573</v>
      </c>
      <c r="J161" s="31" t="str">
        <f t="shared" si="71"/>
        <v>DCS_AO_02</v>
      </c>
      <c r="K161" s="14" t="s">
        <v>5866</v>
      </c>
      <c r="M161" s="31" t="s">
        <v>892</v>
      </c>
      <c r="N161" s="31" t="s">
        <v>107</v>
      </c>
      <c r="O161" s="31" t="s">
        <v>145</v>
      </c>
      <c r="P161" s="31" t="s">
        <v>390</v>
      </c>
      <c r="Q161" s="31" t="s">
        <v>893</v>
      </c>
      <c r="R161" s="31">
        <v>5</v>
      </c>
      <c r="S161" s="31">
        <v>6</v>
      </c>
      <c r="T161" s="31" t="s">
        <v>62</v>
      </c>
      <c r="U161" s="31" t="str">
        <f t="shared" si="99"/>
        <v>48</v>
      </c>
      <c r="V161" s="14" t="str">
        <f t="shared" si="72"/>
        <v>AVK 2,5 A, AVK 2,5 A</v>
      </c>
      <c r="W161" s="31" t="str">
        <f t="shared" si="73"/>
        <v>O1010108R_U1</v>
      </c>
      <c r="X161" s="14" t="str">
        <f t="shared" si="74"/>
        <v>HD5546</v>
      </c>
      <c r="Y161" s="31" t="str">
        <f t="shared" si="75"/>
        <v>O1010108R</v>
      </c>
      <c r="Z161" s="31" t="str">
        <f t="shared" si="76"/>
        <v>TUA711-AIO16</v>
      </c>
      <c r="AA161" s="14" t="str">
        <f t="shared" si="77"/>
        <v>17-SC-DCS-001/O1010108R/ 17-MC-DCS-008</v>
      </c>
      <c r="AB161" s="31" t="s">
        <v>64</v>
      </c>
      <c r="AC161" s="31" t="s">
        <v>124</v>
      </c>
      <c r="AD161" s="31" t="s">
        <v>125</v>
      </c>
      <c r="AE161" s="31">
        <v>0</v>
      </c>
      <c r="AF161" s="31" t="s">
        <v>55</v>
      </c>
      <c r="AG161" s="31" t="s">
        <v>901</v>
      </c>
      <c r="AH161" s="31">
        <v>9</v>
      </c>
      <c r="AI161" s="31">
        <v>1</v>
      </c>
      <c r="AJ161" s="31" t="s">
        <v>175</v>
      </c>
      <c r="AK161" s="31">
        <f t="shared" si="78"/>
        <v>16</v>
      </c>
      <c r="AL161" s="31" t="s">
        <v>62</v>
      </c>
      <c r="AO161" s="31" t="s">
        <v>63</v>
      </c>
      <c r="AP161" s="31" t="s">
        <v>890</v>
      </c>
      <c r="AQ161" s="31" t="s">
        <v>900</v>
      </c>
      <c r="AR161" s="31" t="s">
        <v>5716</v>
      </c>
      <c r="AS161" s="31" t="s">
        <v>232</v>
      </c>
      <c r="AT161" s="14" t="s">
        <v>5724</v>
      </c>
      <c r="AU161" s="31" t="s">
        <v>5858</v>
      </c>
      <c r="AV161" s="31" t="s">
        <v>5796</v>
      </c>
      <c r="AW161" s="31" t="s">
        <v>5798</v>
      </c>
      <c r="AX161" s="31" t="s">
        <v>5724</v>
      </c>
      <c r="BK161" s="14" t="str">
        <f t="shared" si="79"/>
        <v>TS-P-01:5/
O1010108R_U1:3</v>
      </c>
      <c r="BL161" s="14" t="str">
        <f t="shared" si="80"/>
        <v>TS-P-01:6/
O1010108R_U1:4</v>
      </c>
      <c r="BM161" s="14" t="str">
        <f t="shared" si="81"/>
        <v/>
      </c>
      <c r="BN161" s="14"/>
      <c r="BO161" s="14" t="str">
        <f t="shared" si="82"/>
        <v>O1010108R:1A/
O1010108R_U1:5</v>
      </c>
      <c r="BP161" s="14" t="str">
        <f t="shared" si="83"/>
        <v>O1010108R:1C/
O1010108R_U1:6</v>
      </c>
      <c r="BQ161" s="14"/>
      <c r="BR161" s="14" t="str">
        <f t="shared" si="84"/>
        <v/>
      </c>
      <c r="BS161" s="14" t="str">
        <f t="shared" si="85"/>
        <v/>
      </c>
      <c r="BW161" s="31" t="str">
        <f t="shared" si="86"/>
        <v>1A</v>
      </c>
      <c r="BX161" s="31" t="str">
        <f t="shared" si="87"/>
        <v>1C</v>
      </c>
      <c r="BY161" s="31" t="str">
        <f t="shared" si="88"/>
        <v>3</v>
      </c>
      <c r="BZ161" s="31" t="str">
        <f t="shared" si="89"/>
        <v>4</v>
      </c>
      <c r="CA161" s="31" t="str">
        <f t="shared" si="90"/>
        <v/>
      </c>
      <c r="CB161" s="31" t="str">
        <f t="shared" si="91"/>
        <v>5</v>
      </c>
      <c r="CC161" s="31" t="str">
        <f t="shared" si="92"/>
        <v>6</v>
      </c>
      <c r="CD161" s="31" t="str">
        <f t="shared" si="93"/>
        <v/>
      </c>
      <c r="CE161" s="31" t="str">
        <f t="shared" si="94"/>
        <v/>
      </c>
      <c r="CF161" s="31" t="e">
        <f t="shared" ca="1" si="95"/>
        <v>#NAME?</v>
      </c>
      <c r="CG161" s="31" t="e">
        <f t="shared" ca="1" si="96"/>
        <v>#NAME?</v>
      </c>
      <c r="CH161" s="31" t="e">
        <f t="shared" ca="1" si="97"/>
        <v>#NAME?</v>
      </c>
      <c r="CI161" s="31" t="e">
        <f t="shared" ca="1" si="98"/>
        <v>#NAME?</v>
      </c>
    </row>
    <row r="162" spans="1:87" s="31" customFormat="1" ht="30" hidden="1" x14ac:dyDescent="0.25">
      <c r="A162" s="9" t="s">
        <v>5383</v>
      </c>
      <c r="B162" s="31" t="s">
        <v>631</v>
      </c>
      <c r="C162" s="31" t="s">
        <v>632</v>
      </c>
      <c r="E162" s="14" t="s">
        <v>835</v>
      </c>
      <c r="F162" s="17" t="s">
        <v>5396</v>
      </c>
      <c r="G162" s="31" t="str">
        <f t="shared" si="70"/>
        <v>Сигнал</v>
      </c>
      <c r="H162" s="31" t="s">
        <v>635</v>
      </c>
      <c r="I162" s="31" t="s">
        <v>4593</v>
      </c>
      <c r="J162" s="31" t="str">
        <f t="shared" si="71"/>
        <v>DCS_AI_03</v>
      </c>
      <c r="K162" s="14" t="s">
        <v>5866</v>
      </c>
      <c r="L162" s="31" t="s">
        <v>5397</v>
      </c>
      <c r="M162" s="31" t="s">
        <v>622</v>
      </c>
      <c r="N162" s="31" t="s">
        <v>113</v>
      </c>
      <c r="O162" s="31" t="s">
        <v>165</v>
      </c>
      <c r="P162" s="31" t="s">
        <v>131</v>
      </c>
      <c r="Q162" s="31" t="s">
        <v>623</v>
      </c>
      <c r="R162" s="31">
        <v>13</v>
      </c>
      <c r="S162" s="31">
        <v>14</v>
      </c>
      <c r="T162" s="31" t="s">
        <v>62</v>
      </c>
      <c r="U162" s="31" t="str">
        <f t="shared" si="99"/>
        <v>24</v>
      </c>
      <c r="V162" s="14" t="str">
        <f t="shared" si="72"/>
        <v>AVK 2,5 A, AVK 2,5 A</v>
      </c>
      <c r="W162" s="31" t="str">
        <f t="shared" si="73"/>
        <v>O1010007_U7</v>
      </c>
      <c r="X162" s="14" t="str">
        <f t="shared" si="74"/>
        <v>HD5542</v>
      </c>
      <c r="Y162" s="31" t="str">
        <f t="shared" si="75"/>
        <v>O1010007</v>
      </c>
      <c r="Z162" s="31" t="str">
        <f t="shared" si="76"/>
        <v>TUA711-AIO16</v>
      </c>
      <c r="AA162" s="14" t="str">
        <f t="shared" si="77"/>
        <v>17-SC-DCS-001/O1010007/ 17-MC-DCS-006</v>
      </c>
      <c r="AB162" s="31" t="s">
        <v>64</v>
      </c>
      <c r="AC162" s="31" t="s">
        <v>124</v>
      </c>
      <c r="AD162" s="31" t="s">
        <v>125</v>
      </c>
      <c r="AE162" s="31">
        <v>0</v>
      </c>
      <c r="AF162" s="31" t="s">
        <v>126</v>
      </c>
      <c r="AG162" s="31" t="s">
        <v>621</v>
      </c>
      <c r="AH162" s="31">
        <v>8</v>
      </c>
      <c r="AI162" s="31">
        <v>7</v>
      </c>
      <c r="AJ162" s="31" t="s">
        <v>128</v>
      </c>
      <c r="AK162" s="31">
        <f t="shared" si="78"/>
        <v>16</v>
      </c>
      <c r="AL162" s="31" t="s">
        <v>62</v>
      </c>
      <c r="AN162" s="18" t="s">
        <v>5398</v>
      </c>
      <c r="AO162" s="31" t="s">
        <v>63</v>
      </c>
      <c r="AP162" s="31" t="s">
        <v>634</v>
      </c>
      <c r="AQ162" s="31" t="s">
        <v>633</v>
      </c>
      <c r="AR162" s="31" t="s">
        <v>5716</v>
      </c>
      <c r="AS162" s="31" t="s">
        <v>207</v>
      </c>
      <c r="AT162" s="14" t="s">
        <v>5724</v>
      </c>
      <c r="AU162" s="31" t="s">
        <v>5860</v>
      </c>
      <c r="AX162" s="31" t="s">
        <v>5724</v>
      </c>
      <c r="AZ162" s="31">
        <v>115000</v>
      </c>
      <c r="BA162" s="31">
        <v>360000</v>
      </c>
      <c r="BC162" s="31">
        <v>0</v>
      </c>
      <c r="BD162" s="31">
        <v>60.69</v>
      </c>
      <c r="BE162" s="31" t="s">
        <v>5752</v>
      </c>
      <c r="BF162" s="18"/>
      <c r="BG162" s="18"/>
      <c r="BH162" s="18"/>
      <c r="BK162" s="14" t="str">
        <f t="shared" si="79"/>
        <v>TS-R-05:13/
O1010007_U7:1</v>
      </c>
      <c r="BL162" s="14" t="str">
        <f t="shared" si="80"/>
        <v>TS-R-05:14/
O1010007_U7:2</v>
      </c>
      <c r="BM162" s="14" t="str">
        <f t="shared" si="81"/>
        <v/>
      </c>
      <c r="BN162" s="14"/>
      <c r="BO162" s="14" t="str">
        <f t="shared" si="82"/>
        <v>O1010007:7A/
O1010007_U7:5</v>
      </c>
      <c r="BP162" s="14" t="str">
        <f t="shared" si="83"/>
        <v>O1010007:7C/
O1010007_U7:6</v>
      </c>
      <c r="BQ162" s="14"/>
      <c r="BR162" s="14" t="str">
        <f t="shared" si="84"/>
        <v/>
      </c>
      <c r="BS162" s="14" t="str">
        <f t="shared" si="85"/>
        <v/>
      </c>
      <c r="BW162" s="31" t="str">
        <f t="shared" si="86"/>
        <v>7A</v>
      </c>
      <c r="BX162" s="31" t="str">
        <f t="shared" si="87"/>
        <v>7C</v>
      </c>
      <c r="BY162" s="31" t="str">
        <f t="shared" si="88"/>
        <v>1</v>
      </c>
      <c r="BZ162" s="31" t="str">
        <f t="shared" si="89"/>
        <v>2</v>
      </c>
      <c r="CA162" s="31" t="str">
        <f t="shared" si="90"/>
        <v/>
      </c>
      <c r="CB162" s="31" t="str">
        <f t="shared" si="91"/>
        <v>5</v>
      </c>
      <c r="CC162" s="31" t="str">
        <f t="shared" si="92"/>
        <v>6</v>
      </c>
      <c r="CD162" s="31" t="str">
        <f t="shared" si="93"/>
        <v/>
      </c>
      <c r="CE162" s="31" t="str">
        <f t="shared" si="94"/>
        <v/>
      </c>
      <c r="CF162" s="31" t="e">
        <f t="shared" ca="1" si="95"/>
        <v>#NAME?</v>
      </c>
      <c r="CG162" s="31" t="e">
        <f t="shared" ca="1" si="96"/>
        <v>#NAME?</v>
      </c>
      <c r="CH162" s="31" t="e">
        <f t="shared" ca="1" si="97"/>
        <v>#NAME?</v>
      </c>
      <c r="CI162" s="31" t="e">
        <f t="shared" ca="1" si="98"/>
        <v>#NAME?</v>
      </c>
    </row>
    <row r="163" spans="1:87" s="31" customFormat="1" ht="45" hidden="1" x14ac:dyDescent="0.25">
      <c r="A163" s="9" t="s">
        <v>6099</v>
      </c>
      <c r="B163" s="31" t="s">
        <v>643</v>
      </c>
      <c r="C163" s="31" t="s">
        <v>644</v>
      </c>
      <c r="E163" s="14" t="s">
        <v>398</v>
      </c>
      <c r="F163" s="31" t="s">
        <v>6100</v>
      </c>
      <c r="G163" s="31" t="str">
        <f t="shared" si="70"/>
        <v>Сигнал</v>
      </c>
      <c r="H163" s="31" t="s">
        <v>273</v>
      </c>
      <c r="I163" s="31" t="s">
        <v>4575</v>
      </c>
      <c r="J163" s="31" t="str">
        <f t="shared" si="71"/>
        <v>DCS_AI_02</v>
      </c>
      <c r="K163" s="14" t="s">
        <v>5866</v>
      </c>
      <c r="M163" s="31" t="s">
        <v>646</v>
      </c>
      <c r="N163" s="31" t="s">
        <v>107</v>
      </c>
      <c r="O163" s="31" t="s">
        <v>58</v>
      </c>
      <c r="P163" s="31" t="s">
        <v>131</v>
      </c>
      <c r="Q163" s="31" t="s">
        <v>600</v>
      </c>
      <c r="R163" s="31">
        <v>1</v>
      </c>
      <c r="S163" s="31">
        <v>2</v>
      </c>
      <c r="T163" s="31" t="s">
        <v>62</v>
      </c>
      <c r="U163" s="31" t="str">
        <f t="shared" si="99"/>
        <v>48</v>
      </c>
      <c r="V163" s="14" t="str">
        <f t="shared" si="72"/>
        <v>AVK 2,5 A, AVK 2,5 A</v>
      </c>
      <c r="W163" s="31" t="str">
        <f t="shared" si="73"/>
        <v>O1010012R_U16</v>
      </c>
      <c r="X163" s="14" t="str">
        <f t="shared" si="74"/>
        <v>HD5542</v>
      </c>
      <c r="Y163" s="31" t="str">
        <f t="shared" si="75"/>
        <v>O1010012R</v>
      </c>
      <c r="Z163" s="31" t="str">
        <f t="shared" si="76"/>
        <v>TUA711-AIO16</v>
      </c>
      <c r="AA163" s="14" t="str">
        <f t="shared" si="77"/>
        <v>17-SC-DCS-001/O1010012R/ 17-MC-DCS-006</v>
      </c>
      <c r="AB163" s="31" t="s">
        <v>64</v>
      </c>
      <c r="AC163" s="31" t="s">
        <v>124</v>
      </c>
      <c r="AD163" s="31" t="s">
        <v>125</v>
      </c>
      <c r="AE163" s="31">
        <v>0</v>
      </c>
      <c r="AF163" s="31" t="s">
        <v>126</v>
      </c>
      <c r="AG163" s="31" t="s">
        <v>127</v>
      </c>
      <c r="AH163" s="31">
        <v>13</v>
      </c>
      <c r="AI163" s="31">
        <v>16</v>
      </c>
      <c r="AJ163" s="31" t="s">
        <v>128</v>
      </c>
      <c r="AK163" s="31">
        <f t="shared" si="78"/>
        <v>16</v>
      </c>
      <c r="AL163" s="31" t="s">
        <v>62</v>
      </c>
      <c r="AO163" s="31" t="s">
        <v>63</v>
      </c>
      <c r="AP163" s="31" t="s">
        <v>645</v>
      </c>
      <c r="AQ163" s="31" t="s">
        <v>5976</v>
      </c>
      <c r="AR163" s="31" t="s">
        <v>5716</v>
      </c>
      <c r="AS163" s="31" t="s">
        <v>207</v>
      </c>
      <c r="AT163" s="14" t="s">
        <v>5724</v>
      </c>
      <c r="AU163" s="31" t="s">
        <v>5858</v>
      </c>
      <c r="AX163" s="31" t="s">
        <v>5724</v>
      </c>
      <c r="BC163" s="31">
        <v>0</v>
      </c>
      <c r="BD163" s="31" t="s">
        <v>5753</v>
      </c>
      <c r="BE163" s="31" t="s">
        <v>5749</v>
      </c>
      <c r="BK163" s="14" t="str">
        <f t="shared" si="79"/>
        <v>TS-O-05:1/
O1010012R_U16:3</v>
      </c>
      <c r="BL163" s="14" t="str">
        <f t="shared" si="80"/>
        <v>TS-O-05:2/
O1010012R_U16:4</v>
      </c>
      <c r="BM163" s="14" t="str">
        <f t="shared" si="81"/>
        <v/>
      </c>
      <c r="BN163" s="14"/>
      <c r="BO163" s="14" t="str">
        <f t="shared" si="82"/>
        <v>O1010012R:16A/
O1010012R_U16:5</v>
      </c>
      <c r="BP163" s="14" t="str">
        <f t="shared" si="83"/>
        <v>O1010012R:16C/
O1010012R_U16:6</v>
      </c>
      <c r="BQ163" s="14"/>
      <c r="BR163" s="14" t="str">
        <f t="shared" si="84"/>
        <v/>
      </c>
      <c r="BS163" s="14" t="str">
        <f t="shared" si="85"/>
        <v/>
      </c>
      <c r="BW163" s="31" t="str">
        <f t="shared" si="86"/>
        <v>16A</v>
      </c>
      <c r="BX163" s="31" t="str">
        <f t="shared" si="87"/>
        <v>16C</v>
      </c>
      <c r="BY163" s="31" t="str">
        <f t="shared" si="88"/>
        <v>3</v>
      </c>
      <c r="BZ163" s="31" t="str">
        <f t="shared" si="89"/>
        <v>4</v>
      </c>
      <c r="CA163" s="31" t="str">
        <f t="shared" si="90"/>
        <v/>
      </c>
      <c r="CB163" s="31" t="str">
        <f t="shared" si="91"/>
        <v>5</v>
      </c>
      <c r="CC163" s="31" t="str">
        <f t="shared" si="92"/>
        <v>6</v>
      </c>
      <c r="CD163" s="31" t="str">
        <f t="shared" si="93"/>
        <v/>
      </c>
      <c r="CE163" s="31" t="str">
        <f t="shared" si="94"/>
        <v/>
      </c>
      <c r="CF163" s="31" t="e">
        <f t="shared" ca="1" si="95"/>
        <v>#NAME?</v>
      </c>
      <c r="CG163" s="31" t="e">
        <f t="shared" ca="1" si="96"/>
        <v>#NAME?</v>
      </c>
      <c r="CH163" s="31" t="e">
        <f t="shared" ca="1" si="97"/>
        <v>#NAME?</v>
      </c>
      <c r="CI163" s="31" t="e">
        <f t="shared" ca="1" si="98"/>
        <v>#NAME?</v>
      </c>
    </row>
    <row r="164" spans="1:87" s="31" customFormat="1" ht="30" hidden="1" x14ac:dyDescent="0.25">
      <c r="A164" s="9" t="s">
        <v>6099</v>
      </c>
      <c r="B164" s="31" t="s">
        <v>971</v>
      </c>
      <c r="C164" s="31" t="s">
        <v>972</v>
      </c>
      <c r="E164" s="14" t="s">
        <v>212</v>
      </c>
      <c r="F164" s="31" t="s">
        <v>6100</v>
      </c>
      <c r="G164" s="31" t="str">
        <f t="shared" si="70"/>
        <v>Сигнал</v>
      </c>
      <c r="H164" s="31" t="s">
        <v>273</v>
      </c>
      <c r="I164" s="31" t="s">
        <v>4576</v>
      </c>
      <c r="J164" s="31" t="str">
        <f t="shared" ref="J164:J185" si="100">IF(E164="AI-IS (4-20 mA, 2 wire) DCS","DCS_AI_01",
IF(E164="AI-IS (4-20 mA, 4 wire) DCS","DCS_AI_03",
IF(E164="AI-IS (4-20 mA, passive) DCS","DCS_AI_01",
IF(E164="AI-NIS (4-20 mA, 2 wire) DCS","DCS_AI_01",
IF(E164="AI-NIS (4-20 mA, 4 wire) DCS","DCS_AI_03",
IF(E164="AI-NIS (4-20 mA, passive) DCS","DCS_AI_01",
IF(E164="AI-R-IS (4-20 mA, 2 wire) DCS","DCS_AI_02",
IF(E164="AI-R-IS (4-20 mA, 4 wire) DCS","DCS_AI_04",
IF(E164="AI-R-NIS (4-20 mA, 2 wire) DCS","DCS_AI_02",
IF(E164="AI-R-NIS (4-20 mA, passive) DCS","DCS_AI_02",
IF(E164="AI-R-NIS (4-20 mA, 4 wire) DCS","DCS_AI_04",
IF(E164="AI-RTD-NIS (3 wire) DCS","DCS_AI_05",
IF(E164="AO-IS (4-20 mA) DCS","DCS_AO_01",
IF(E164="AO-NIS (4-20 mA) DCS","DCS_AO_01",
IF(E164="AO-R-IS (4-20 mA) DCS","DCS_AO_02",
IF(E164="AO-R-NIS (4-20 mA) DCS","DCS_AO_02",
IF(E164="DI-IS (NAMUR) DCS","DCS_DI_02",
IF(E164="DI-NIS (NAMUR) DCS","DCS_DI_02",
IF(E164="DI-NIS (Conductivity) DCS","DCS_DI_04",
IF(E164="DI-NIS (Diagnostic) DCS","DCS_DI_01",
IF(E164="DI-NIS (MCC 230VAC) DCS","DCS_DI_03",
IF(E164="DI-NIS (MCC 220VDC) DCS","DCS_DI_05",
IF(E164="DI-NIS (Thermistors PTC) DCS","DCS_DI_02",
IF(E164="DI-NIS (VFC) DCS","DCS_DI_01",
IF(E164="DI-NIS (24VDC) DCS ","DCS_DI_07",
IF(E164="DO-NIS (24VDC) DCS","DCS_DO_01",
IF(E164="DO-NIS (MCC 230VAC) DCS","DCS_DO_03",
IF(E164="DO-NIS (MCC 220VDC) DCS","DCS_DO_04",
IF(E164="DO-NIS (VFC NO) DCS","DCS_DO_02",
IF(E164="PI-IS (Pulse Input) DCS","DCS_PI_01",
IF(E164="PI-R-IS (Pulse Input) DCS","DCS_PI_01",
IF(E164="AI-R-NIS (PI converter, 3 wire) DCS","DCS_PI_01",
IF(E164="PI-NIS (Pulse Input) DCS","DCS_PI_01","")))))))))))))))))))))))))))))))))</f>
        <v>DCS_AI_01</v>
      </c>
      <c r="K164" s="14" t="s">
        <v>5866</v>
      </c>
      <c r="M164" s="31" t="s">
        <v>932</v>
      </c>
      <c r="N164" s="31" t="s">
        <v>107</v>
      </c>
      <c r="O164" s="31" t="s">
        <v>301</v>
      </c>
      <c r="P164" s="31" t="s">
        <v>390</v>
      </c>
      <c r="Q164" s="31" t="s">
        <v>933</v>
      </c>
      <c r="R164" s="31">
        <v>33</v>
      </c>
      <c r="S164" s="31">
        <v>34</v>
      </c>
      <c r="T164" s="31" t="s">
        <v>62</v>
      </c>
      <c r="U164" s="31" t="str">
        <f t="shared" si="99"/>
        <v>48</v>
      </c>
      <c r="V164" s="14" t="str">
        <f t="shared" ref="V164:V185" si="101">IF(P164&lt;&gt;"",
IF(J164="DCS_AI_01","AVK 2,5 A, AVK 2,5 A",
IF(J164="DCS_AI_02","AVK 2,5 A, AVK 2,5 A",
IF(J164="DCS_AI_03","AVK 2,5 A, AVK 2,5 A",
IF(J164="DCS_AI_04","AVK 2,5 A, AVK 2,5 A",
IF(J164="DCS_AI_05","AVK 2,5 A, AVK 2,5 A, AVK 2,5 A",
IF(J164="DCS_AO_01","AVK 2,5 A, AVK 2,5 A",
IF(J164="DCS_AO_02","AVK 2,5 A, AVK 2,5 A",
IF(J164="DCS_DI_01","AVK 2,5 A, AVK 2,5 A",
IF(J164="DCS_DI_02","AVK 2,5 A, AVK 2,5 A",
IF(J164="DCS_DI_03","ASK 3MLD, ASK 3MB",
IF(J164="DCS_DI_04","AVK 2,5 A, AVK 2,5 A",
IF(J164="DCS_DI_05","ASK 3MLD, ASK 3MB",
IF(J164="DCS_DI_07","AVK 2,5 A, AVK 2,5 A",
IF(J164="DCS_DO_01","AVK 2,5 A, AVK 2,5 A",
IF(J164="DCS_DO_01_HOLD","AVK 2,5 A, AVK 2,5 A",
IF(J164="DCS_DO_02","AVK 2,5 A, AVK 2,5 A",
IF(J164="DCS_DO_03","ASK 3MLD, ASK 3MB",
IF(J164="DCS_DO_04","ASK 3MLD, ASK 3MB",
IF(J164="DCS_PI_01","AVK 2,5 A, AVK 2,5 A",""))))))))))))))))))),"")</f>
        <v>AVK 2,5 A, AVK 2,5 A</v>
      </c>
      <c r="W164" s="31" t="str">
        <f t="shared" si="73"/>
        <v>O1010010_U6</v>
      </c>
      <c r="X164" s="14" t="str">
        <f t="shared" si="74"/>
        <v>HD5542</v>
      </c>
      <c r="Y164" s="31" t="str">
        <f t="shared" si="75"/>
        <v>O1010010</v>
      </c>
      <c r="Z164" s="31" t="str">
        <f t="shared" si="76"/>
        <v>TUA711-AIO16</v>
      </c>
      <c r="AA164" s="14" t="str">
        <f t="shared" si="77"/>
        <v>17-SC-DCS-001/O1010010/ 17-MC-DCS-008</v>
      </c>
      <c r="AB164" s="31" t="s">
        <v>64</v>
      </c>
      <c r="AC164" s="31" t="s">
        <v>124</v>
      </c>
      <c r="AD164" s="31" t="s">
        <v>125</v>
      </c>
      <c r="AE164" s="31">
        <v>0</v>
      </c>
      <c r="AF164" s="31" t="s">
        <v>126</v>
      </c>
      <c r="AG164" s="31" t="s">
        <v>943</v>
      </c>
      <c r="AH164" s="31">
        <v>11</v>
      </c>
      <c r="AI164" s="31">
        <v>6</v>
      </c>
      <c r="AJ164" s="31" t="s">
        <v>128</v>
      </c>
      <c r="AK164" s="31">
        <f t="shared" ref="AK164:AK185" si="102">COUNTIF(Y:Y,Y164)</f>
        <v>16</v>
      </c>
      <c r="AL164" s="31" t="s">
        <v>62</v>
      </c>
      <c r="AO164" s="31" t="s">
        <v>63</v>
      </c>
      <c r="AP164" s="31" t="s">
        <v>664</v>
      </c>
      <c r="AQ164" s="31" t="s">
        <v>5977</v>
      </c>
      <c r="AR164" s="31" t="s">
        <v>5716</v>
      </c>
      <c r="AS164" s="31" t="s">
        <v>207</v>
      </c>
      <c r="AT164" s="14" t="s">
        <v>5724</v>
      </c>
      <c r="AU164" s="31" t="s">
        <v>5858</v>
      </c>
      <c r="AX164" s="31" t="s">
        <v>5724</v>
      </c>
      <c r="BC164" s="31">
        <v>0</v>
      </c>
      <c r="BD164" s="31" t="s">
        <v>5753</v>
      </c>
      <c r="BE164" s="31" t="s">
        <v>5749</v>
      </c>
      <c r="BK164" s="14" t="str">
        <f t="shared" si="79"/>
        <v>TS-P-02:33/
O1010010_U6:3</v>
      </c>
      <c r="BL164" s="14" t="str">
        <f t="shared" si="80"/>
        <v>TS-P-02:34/
O1010010_U6:4</v>
      </c>
      <c r="BM164" s="14" t="str">
        <f t="shared" si="81"/>
        <v/>
      </c>
      <c r="BN164" s="14"/>
      <c r="BO164" s="14" t="str">
        <f t="shared" ref="BO164:BO185" si="103">IF(AND(J164="DCS_AI_01",W164&lt;&gt;""),CONCATENATE(AG164,":",AI164,"A/",CHAR(10),W164,":5"),
IF(AND(J164="DCS_AI_02",W164&lt;&gt;""),CONCATENATE(AG164,":",AI164,"A/",CHAR(10),W164,":5"),
IF(AND(J164="DCS_AI_03",W164&lt;&gt;""),CONCATENATE(AG164,":",AI164,"A/",CHAR(10),W164,":5"),
IF(AND(J164="DCS_AI_04",W164&lt;&gt;""),CONCATENATE(AG164,":",AI164,"A/",CHAR(10),W164,":5"),
IF(AND(J164="DCS_AI_05",W164&lt;&gt;""),CONCATENATE(AG164,":",AI164,"A/",CHAR(10),W164,":5"),
IF(AND(J164="DCS_AO_01",W164&lt;&gt;""),CONCATENATE(AG164,":",AI164,"A/",CHAR(10),W164,":5"),
IF(AND(J164="DCS_AO_02",W164&lt;&gt;""),CONCATENATE(AG164,":",AI164,"A/",CHAR(10),W164,":5"),
IF(AND(J164="DCS_DI_02",W164&lt;&gt;""),CONCATENATE(AG164,":",AI164,"A/",CHAR(10),W164,":5"),
IF(AND(J164="DCS_DI_04",W164&lt;&gt;""),CONCATENATE(AG164,":",AI164,"A/",CHAR(10),W164,":7"),
IF(AND(J164="DCS_PI_01",W164&lt;&gt;""),CONCATENATE(AG164,":",AI164,"A/",CHAR(10),W164,":3"),""))))))))))</f>
        <v>O1010010:6A/
O1010010_U6:5</v>
      </c>
      <c r="BP164" s="14" t="str">
        <f t="shared" ref="BP164:BP185" si="104">IF(AND(J164="DCS_AI_01",W164&lt;&gt;""),CONCATENATE(AG164,":",AI164,"C/",CHAR(10),W164,":6"),
IF(AND(J164="DCS_AI_02",W164&lt;&gt;""),CONCATENATE(AG164,":",AI164,"C/",CHAR(10),W164,":6"),
IF(AND(J164="DCS_AI_03",W164&lt;&gt;""),CONCATENATE(AG164,":",AI164,"C/",CHAR(10),W164,":6"),
IF(AND(J164="DCS_AI_04",W164&lt;&gt;""),CONCATENATE(AG164,":",AI164,"C/",CHAR(10),W164,":6"),
IF(AND(J164="DCS_AI_05",W164&lt;&gt;""),CONCATENATE(AG164,":",AI164,"C/",CHAR(10),W164,":6"),
IF(AND(J164="DCS_AO_01",W164&lt;&gt;""),CONCATENATE(AG164,":",AI164,"C/",CHAR(10),W164,":6"),
IF(AND(J164="DCS_AO_02",W164&lt;&gt;""),CONCATENATE(AG164,":",AI164,"C/",CHAR(10),W164,":6"),
IF(AND(J164="DCS_DI_02",W164&lt;&gt;""),CONCATENATE(AG164,":",AI164,"B/",CHAR(10),W164,":6"),
IF(AND(J164="DCS_DI_04",W164&lt;&gt;""),CONCATENATE(AG164,":",AI164,"B/",CHAR(10),W164,":8"),
IF(AND(J164="DCS_PI_01",W164&lt;&gt;""),CONCATENATE(AG164,":",AI164,"C/",CHAR(10),W164,":4"),""))))))))))</f>
        <v>O1010010:6C/
O1010010_U6:6</v>
      </c>
      <c r="BQ164" s="14"/>
      <c r="BR164" s="14" t="str">
        <f t="shared" si="84"/>
        <v/>
      </c>
      <c r="BS164" s="14" t="str">
        <f t="shared" si="85"/>
        <v/>
      </c>
      <c r="BW164" s="31" t="str">
        <f t="shared" si="86"/>
        <v>6A</v>
      </c>
      <c r="BX164" s="31" t="str">
        <f t="shared" si="87"/>
        <v>6C</v>
      </c>
      <c r="BY164" s="31" t="str">
        <f t="shared" si="88"/>
        <v>3</v>
      </c>
      <c r="BZ164" s="31" t="str">
        <f t="shared" si="89"/>
        <v>4</v>
      </c>
      <c r="CA164" s="31" t="str">
        <f t="shared" si="90"/>
        <v/>
      </c>
      <c r="CB164" s="31" t="str">
        <f t="shared" si="91"/>
        <v>5</v>
      </c>
      <c r="CC164" s="31" t="str">
        <f t="shared" si="92"/>
        <v>6</v>
      </c>
      <c r="CD164" s="31" t="str">
        <f t="shared" si="93"/>
        <v/>
      </c>
      <c r="CE164" s="31" t="str">
        <f t="shared" si="94"/>
        <v/>
      </c>
      <c r="CF164" s="31" t="e">
        <f t="shared" ca="1" si="95"/>
        <v>#NAME?</v>
      </c>
      <c r="CG164" s="31" t="e">
        <f t="shared" ca="1" si="96"/>
        <v>#NAME?</v>
      </c>
      <c r="CH164" s="31" t="e">
        <f t="shared" ca="1" si="97"/>
        <v>#NAME?</v>
      </c>
      <c r="CI164" s="31" t="e">
        <f t="shared" ca="1" si="98"/>
        <v>#NAME?</v>
      </c>
    </row>
    <row r="165" spans="1:87" s="31" customFormat="1" ht="30" hidden="1" x14ac:dyDescent="0.25">
      <c r="A165" s="9" t="s">
        <v>6099</v>
      </c>
      <c r="B165" s="31" t="s">
        <v>648</v>
      </c>
      <c r="C165" s="31" t="s">
        <v>649</v>
      </c>
      <c r="E165" s="14" t="s">
        <v>212</v>
      </c>
      <c r="F165" s="31" t="s">
        <v>6100</v>
      </c>
      <c r="G165" s="31" t="str">
        <f t="shared" si="70"/>
        <v>Сигнал</v>
      </c>
      <c r="H165" s="31" t="s">
        <v>273</v>
      </c>
      <c r="I165" s="31" t="s">
        <v>4575</v>
      </c>
      <c r="J165" s="31" t="str">
        <f t="shared" si="100"/>
        <v>DCS_AI_01</v>
      </c>
      <c r="K165" s="14" t="s">
        <v>5866</v>
      </c>
      <c r="M165" s="31" t="s">
        <v>646</v>
      </c>
      <c r="N165" s="31" t="s">
        <v>107</v>
      </c>
      <c r="O165" s="31" t="s">
        <v>103</v>
      </c>
      <c r="P165" s="31" t="s">
        <v>131</v>
      </c>
      <c r="Q165" s="31" t="s">
        <v>600</v>
      </c>
      <c r="R165" s="31">
        <v>3</v>
      </c>
      <c r="S165" s="31">
        <v>4</v>
      </c>
      <c r="T165" s="31" t="s">
        <v>62</v>
      </c>
      <c r="U165" s="31" t="str">
        <f t="shared" si="99"/>
        <v>48</v>
      </c>
      <c r="V165" s="14" t="str">
        <f t="shared" si="101"/>
        <v>AVK 2,5 A, AVK 2,5 A</v>
      </c>
      <c r="W165" s="31" t="str">
        <f t="shared" si="73"/>
        <v>O1010003_U13</v>
      </c>
      <c r="X165" s="14" t="str">
        <f t="shared" si="74"/>
        <v>HD5542</v>
      </c>
      <c r="Y165" s="31" t="str">
        <f t="shared" si="75"/>
        <v>O1010003</v>
      </c>
      <c r="Z165" s="31" t="str">
        <f t="shared" si="76"/>
        <v>TUA711-AIO16</v>
      </c>
      <c r="AA165" s="14" t="str">
        <f t="shared" si="77"/>
        <v>17-SC-DCS-001/O1010003/ 17-MC-DCS-006</v>
      </c>
      <c r="AB165" s="31" t="s">
        <v>64</v>
      </c>
      <c r="AC165" s="31" t="s">
        <v>124</v>
      </c>
      <c r="AD165" s="31" t="s">
        <v>125</v>
      </c>
      <c r="AE165" s="31">
        <v>0</v>
      </c>
      <c r="AF165" s="31" t="s">
        <v>126</v>
      </c>
      <c r="AG165" s="31" t="s">
        <v>581</v>
      </c>
      <c r="AH165" s="31">
        <v>4</v>
      </c>
      <c r="AI165" s="31">
        <v>13</v>
      </c>
      <c r="AJ165" s="31" t="s">
        <v>128</v>
      </c>
      <c r="AK165" s="31">
        <f t="shared" si="102"/>
        <v>16</v>
      </c>
      <c r="AL165" s="31" t="s">
        <v>62</v>
      </c>
      <c r="AO165" s="31" t="s">
        <v>63</v>
      </c>
      <c r="AP165" s="31" t="s">
        <v>651</v>
      </c>
      <c r="AQ165" s="31" t="s">
        <v>650</v>
      </c>
      <c r="AR165" s="31" t="s">
        <v>5716</v>
      </c>
      <c r="AS165" s="31" t="s">
        <v>207</v>
      </c>
      <c r="AT165" s="14" t="s">
        <v>5724</v>
      </c>
      <c r="AU165" s="31" t="s">
        <v>5858</v>
      </c>
      <c r="AX165" s="31" t="s">
        <v>5724</v>
      </c>
      <c r="BC165" s="31">
        <v>0</v>
      </c>
      <c r="BD165" s="31" t="s">
        <v>5754</v>
      </c>
      <c r="BE165" s="31" t="s">
        <v>5755</v>
      </c>
      <c r="BK165" s="14" t="str">
        <f t="shared" si="79"/>
        <v>TS-O-05:3/
O1010003_U13:3</v>
      </c>
      <c r="BL165" s="14" t="str">
        <f t="shared" si="80"/>
        <v>TS-O-05:4/
O1010003_U13:4</v>
      </c>
      <c r="BM165" s="14" t="str">
        <f t="shared" si="81"/>
        <v/>
      </c>
      <c r="BN165" s="14"/>
      <c r="BO165" s="14" t="str">
        <f t="shared" si="103"/>
        <v>O1010003:13A/
O1010003_U13:5</v>
      </c>
      <c r="BP165" s="14" t="str">
        <f t="shared" si="104"/>
        <v>O1010003:13C/
O1010003_U13:6</v>
      </c>
      <c r="BQ165" s="14"/>
      <c r="BR165" s="14" t="str">
        <f t="shared" si="84"/>
        <v/>
      </c>
      <c r="BS165" s="14" t="str">
        <f t="shared" si="85"/>
        <v/>
      </c>
      <c r="BW165" s="31" t="str">
        <f t="shared" si="86"/>
        <v>13A</v>
      </c>
      <c r="BX165" s="31" t="str">
        <f t="shared" si="87"/>
        <v>13C</v>
      </c>
      <c r="BY165" s="31" t="str">
        <f t="shared" si="88"/>
        <v>3</v>
      </c>
      <c r="BZ165" s="31" t="str">
        <f t="shared" si="89"/>
        <v>4</v>
      </c>
      <c r="CA165" s="31" t="str">
        <f t="shared" si="90"/>
        <v/>
      </c>
      <c r="CB165" s="31" t="str">
        <f t="shared" si="91"/>
        <v>5</v>
      </c>
      <c r="CC165" s="31" t="str">
        <f t="shared" si="92"/>
        <v>6</v>
      </c>
      <c r="CD165" s="31" t="str">
        <f t="shared" si="93"/>
        <v/>
      </c>
      <c r="CE165" s="31" t="str">
        <f t="shared" si="94"/>
        <v/>
      </c>
      <c r="CF165" s="31" t="e">
        <f t="shared" ca="1" si="95"/>
        <v>#NAME?</v>
      </c>
      <c r="CG165" s="31" t="e">
        <f t="shared" ca="1" si="96"/>
        <v>#NAME?</v>
      </c>
      <c r="CH165" s="31" t="e">
        <f t="shared" ca="1" si="97"/>
        <v>#NAME?</v>
      </c>
      <c r="CI165" s="31" t="e">
        <f t="shared" ca="1" si="98"/>
        <v>#NAME?</v>
      </c>
    </row>
    <row r="166" spans="1:87" s="31" customFormat="1" ht="30" hidden="1" x14ac:dyDescent="0.25">
      <c r="A166" s="9" t="s">
        <v>6099</v>
      </c>
      <c r="B166" s="31" t="s">
        <v>973</v>
      </c>
      <c r="C166" s="31" t="s">
        <v>974</v>
      </c>
      <c r="E166" s="14" t="s">
        <v>212</v>
      </c>
      <c r="F166" s="31" t="s">
        <v>6100</v>
      </c>
      <c r="G166" s="31" t="str">
        <f t="shared" si="70"/>
        <v>Сигнал</v>
      </c>
      <c r="H166" s="31" t="s">
        <v>273</v>
      </c>
      <c r="I166" s="31" t="s">
        <v>4574</v>
      </c>
      <c r="J166" s="31" t="str">
        <f t="shared" si="100"/>
        <v>DCS_AI_01</v>
      </c>
      <c r="K166" s="14" t="s">
        <v>5866</v>
      </c>
      <c r="M166" s="31" t="s">
        <v>932</v>
      </c>
      <c r="N166" s="31" t="s">
        <v>107</v>
      </c>
      <c r="O166" s="31" t="s">
        <v>544</v>
      </c>
      <c r="P166" s="31" t="s">
        <v>390</v>
      </c>
      <c r="Q166" s="31" t="s">
        <v>933</v>
      </c>
      <c r="R166" s="31">
        <v>35</v>
      </c>
      <c r="S166" s="31">
        <v>36</v>
      </c>
      <c r="T166" s="31" t="s">
        <v>62</v>
      </c>
      <c r="U166" s="31" t="str">
        <f t="shared" si="99"/>
        <v>48</v>
      </c>
      <c r="V166" s="14" t="str">
        <f t="shared" si="101"/>
        <v>AVK 2,5 A, AVK 2,5 A</v>
      </c>
      <c r="W166" s="31" t="str">
        <f t="shared" si="73"/>
        <v>O1010010_U7</v>
      </c>
      <c r="X166" s="14" t="str">
        <f t="shared" si="74"/>
        <v>HD5542</v>
      </c>
      <c r="Y166" s="31" t="str">
        <f t="shared" si="75"/>
        <v>O1010010</v>
      </c>
      <c r="Z166" s="31" t="str">
        <f t="shared" si="76"/>
        <v>TUA711-AIO16</v>
      </c>
      <c r="AA166" s="14" t="str">
        <f t="shared" si="77"/>
        <v>17-SC-DCS-001/O1010010/ 17-MC-DCS-008</v>
      </c>
      <c r="AB166" s="31" t="s">
        <v>64</v>
      </c>
      <c r="AC166" s="31" t="s">
        <v>124</v>
      </c>
      <c r="AD166" s="31" t="s">
        <v>125</v>
      </c>
      <c r="AE166" s="31">
        <v>0</v>
      </c>
      <c r="AF166" s="31" t="s">
        <v>126</v>
      </c>
      <c r="AG166" s="31" t="s">
        <v>943</v>
      </c>
      <c r="AH166" s="31">
        <v>11</v>
      </c>
      <c r="AI166" s="31">
        <v>7</v>
      </c>
      <c r="AJ166" s="31" t="s">
        <v>128</v>
      </c>
      <c r="AK166" s="31">
        <f t="shared" si="102"/>
        <v>16</v>
      </c>
      <c r="AL166" s="31" t="s">
        <v>62</v>
      </c>
      <c r="AO166" s="31" t="s">
        <v>63</v>
      </c>
      <c r="AP166" s="31" t="s">
        <v>975</v>
      </c>
      <c r="AQ166" s="31" t="s">
        <v>5978</v>
      </c>
      <c r="AR166" s="31" t="s">
        <v>5716</v>
      </c>
      <c r="AS166" s="31" t="s">
        <v>207</v>
      </c>
      <c r="AT166" s="14" t="s">
        <v>5724</v>
      </c>
      <c r="AU166" s="31" t="s">
        <v>5858</v>
      </c>
      <c r="AX166" s="31" t="s">
        <v>5724</v>
      </c>
      <c r="BC166" s="31">
        <v>0</v>
      </c>
      <c r="BD166" s="31" t="s">
        <v>5756</v>
      </c>
      <c r="BE166" s="31" t="s">
        <v>5749</v>
      </c>
      <c r="BK166" s="14" t="str">
        <f t="shared" si="79"/>
        <v>TS-P-02:35/
O1010010_U7:3</v>
      </c>
      <c r="BL166" s="14" t="str">
        <f t="shared" si="80"/>
        <v>TS-P-02:36/
O1010010_U7:4</v>
      </c>
      <c r="BM166" s="14" t="str">
        <f t="shared" si="81"/>
        <v/>
      </c>
      <c r="BN166" s="14"/>
      <c r="BO166" s="14" t="str">
        <f t="shared" si="103"/>
        <v>O1010010:7A/
O1010010_U7:5</v>
      </c>
      <c r="BP166" s="14" t="str">
        <f t="shared" si="104"/>
        <v>O1010010:7C/
O1010010_U7:6</v>
      </c>
      <c r="BQ166" s="14"/>
      <c r="BR166" s="14" t="str">
        <f t="shared" si="84"/>
        <v/>
      </c>
      <c r="BS166" s="14" t="str">
        <f t="shared" si="85"/>
        <v/>
      </c>
      <c r="BW166" s="31" t="str">
        <f t="shared" si="86"/>
        <v>7A</v>
      </c>
      <c r="BX166" s="31" t="str">
        <f t="shared" si="87"/>
        <v>7C</v>
      </c>
      <c r="BY166" s="31" t="str">
        <f t="shared" si="88"/>
        <v>3</v>
      </c>
      <c r="BZ166" s="31" t="str">
        <f t="shared" si="89"/>
        <v>4</v>
      </c>
      <c r="CA166" s="31" t="str">
        <f t="shared" si="90"/>
        <v/>
      </c>
      <c r="CB166" s="31" t="str">
        <f t="shared" si="91"/>
        <v>5</v>
      </c>
      <c r="CC166" s="31" t="str">
        <f t="shared" si="92"/>
        <v>6</v>
      </c>
      <c r="CD166" s="31" t="str">
        <f t="shared" si="93"/>
        <v/>
      </c>
      <c r="CE166" s="31" t="str">
        <f t="shared" si="94"/>
        <v/>
      </c>
      <c r="CF166" s="31" t="e">
        <f t="shared" ca="1" si="95"/>
        <v>#NAME?</v>
      </c>
      <c r="CG166" s="31" t="e">
        <f t="shared" ca="1" si="96"/>
        <v>#NAME?</v>
      </c>
      <c r="CH166" s="31" t="e">
        <f t="shared" ca="1" si="97"/>
        <v>#NAME?</v>
      </c>
      <c r="CI166" s="31" t="e">
        <f t="shared" ca="1" si="98"/>
        <v>#NAME?</v>
      </c>
    </row>
    <row r="167" spans="1:87" s="31" customFormat="1" ht="45" hidden="1" x14ac:dyDescent="0.25">
      <c r="A167" s="9" t="s">
        <v>4493</v>
      </c>
      <c r="B167" s="31" t="s">
        <v>956</v>
      </c>
      <c r="C167" s="31" t="s">
        <v>957</v>
      </c>
      <c r="E167" s="14" t="s">
        <v>173</v>
      </c>
      <c r="G167" s="31" t="str">
        <f t="shared" si="70"/>
        <v>Сигнал</v>
      </c>
      <c r="H167" s="31" t="s">
        <v>330</v>
      </c>
      <c r="I167" s="31" t="s">
        <v>4574</v>
      </c>
      <c r="J167" s="31" t="str">
        <f t="shared" si="100"/>
        <v>DCS_AO_02</v>
      </c>
      <c r="K167" s="14" t="s">
        <v>5866</v>
      </c>
      <c r="M167" s="31" t="s">
        <v>932</v>
      </c>
      <c r="N167" s="31" t="s">
        <v>107</v>
      </c>
      <c r="O167" s="31" t="s">
        <v>185</v>
      </c>
      <c r="P167" s="31" t="s">
        <v>390</v>
      </c>
      <c r="Q167" s="31" t="s">
        <v>933</v>
      </c>
      <c r="R167" s="31">
        <v>21</v>
      </c>
      <c r="S167" s="31">
        <v>22</v>
      </c>
      <c r="T167" s="31" t="s">
        <v>62</v>
      </c>
      <c r="U167" s="31" t="str">
        <f t="shared" si="99"/>
        <v>48</v>
      </c>
      <c r="V167" s="14" t="str">
        <f t="shared" si="101"/>
        <v>AVK 2,5 A, AVK 2,5 A</v>
      </c>
      <c r="W167" s="31" t="str">
        <f t="shared" si="73"/>
        <v>O1010108R_U4</v>
      </c>
      <c r="X167" s="14" t="str">
        <f t="shared" si="74"/>
        <v>HD5546</v>
      </c>
      <c r="Y167" s="31" t="str">
        <f t="shared" si="75"/>
        <v>O1010108R</v>
      </c>
      <c r="Z167" s="31" t="str">
        <f t="shared" si="76"/>
        <v>TUA711-AIO16</v>
      </c>
      <c r="AA167" s="14" t="str">
        <f t="shared" si="77"/>
        <v>17-SC-DCS-001/O1010108R/ 17-MC-DCS-008</v>
      </c>
      <c r="AB167" s="31" t="s">
        <v>64</v>
      </c>
      <c r="AC167" s="31" t="s">
        <v>124</v>
      </c>
      <c r="AD167" s="31" t="s">
        <v>125</v>
      </c>
      <c r="AE167" s="31">
        <v>0</v>
      </c>
      <c r="AF167" s="31" t="s">
        <v>55</v>
      </c>
      <c r="AG167" s="31" t="s">
        <v>901</v>
      </c>
      <c r="AH167" s="31">
        <v>9</v>
      </c>
      <c r="AI167" s="31">
        <v>4</v>
      </c>
      <c r="AJ167" s="31" t="s">
        <v>175</v>
      </c>
      <c r="AK167" s="31">
        <f t="shared" si="102"/>
        <v>16</v>
      </c>
      <c r="AL167" s="31" t="s">
        <v>62</v>
      </c>
      <c r="AO167" s="31" t="s">
        <v>63</v>
      </c>
      <c r="AP167" s="31" t="s">
        <v>959</v>
      </c>
      <c r="AQ167" s="31" t="s">
        <v>958</v>
      </c>
      <c r="AR167" s="31" t="s">
        <v>5716</v>
      </c>
      <c r="AS167" s="31" t="s">
        <v>207</v>
      </c>
      <c r="AT167" s="14" t="s">
        <v>5724</v>
      </c>
      <c r="AU167" s="31" t="s">
        <v>5858</v>
      </c>
      <c r="AX167" s="31" t="s">
        <v>5724</v>
      </c>
      <c r="BK167" s="14" t="str">
        <f t="shared" si="79"/>
        <v>TS-P-02:21/
O1010108R_U4:3</v>
      </c>
      <c r="BL167" s="14" t="str">
        <f t="shared" si="80"/>
        <v>TS-P-02:22/
O1010108R_U4:4</v>
      </c>
      <c r="BM167" s="14" t="str">
        <f t="shared" si="81"/>
        <v/>
      </c>
      <c r="BN167" s="14"/>
      <c r="BO167" s="14" t="str">
        <f t="shared" si="103"/>
        <v>O1010108R:4A/
O1010108R_U4:5</v>
      </c>
      <c r="BP167" s="14" t="str">
        <f t="shared" si="104"/>
        <v>O1010108R:4C/
O1010108R_U4:6</v>
      </c>
      <c r="BQ167" s="14"/>
      <c r="BR167" s="14" t="str">
        <f t="shared" si="84"/>
        <v/>
      </c>
      <c r="BS167" s="14" t="str">
        <f t="shared" si="85"/>
        <v/>
      </c>
      <c r="BW167" s="31" t="str">
        <f t="shared" si="86"/>
        <v>4A</v>
      </c>
      <c r="BX167" s="31" t="str">
        <f t="shared" si="87"/>
        <v>4C</v>
      </c>
      <c r="BY167" s="31" t="str">
        <f t="shared" si="88"/>
        <v>3</v>
      </c>
      <c r="BZ167" s="31" t="str">
        <f t="shared" si="89"/>
        <v>4</v>
      </c>
      <c r="CA167" s="31" t="str">
        <f t="shared" si="90"/>
        <v/>
      </c>
      <c r="CB167" s="31" t="str">
        <f t="shared" si="91"/>
        <v>5</v>
      </c>
      <c r="CC167" s="31" t="str">
        <f t="shared" si="92"/>
        <v>6</v>
      </c>
      <c r="CD167" s="31" t="str">
        <f t="shared" si="93"/>
        <v/>
      </c>
      <c r="CE167" s="31" t="str">
        <f t="shared" si="94"/>
        <v/>
      </c>
      <c r="CF167" s="31" t="e">
        <f t="shared" ca="1" si="95"/>
        <v>#NAME?</v>
      </c>
      <c r="CG167" s="31" t="e">
        <f t="shared" ca="1" si="96"/>
        <v>#NAME?</v>
      </c>
      <c r="CH167" s="31" t="e">
        <f t="shared" ca="1" si="97"/>
        <v>#NAME?</v>
      </c>
      <c r="CI167" s="31" t="e">
        <f t="shared" ca="1" si="98"/>
        <v>#NAME?</v>
      </c>
    </row>
    <row r="168" spans="1:87" s="31" customFormat="1" ht="30" hidden="1" x14ac:dyDescent="0.25">
      <c r="A168" s="9" t="s">
        <v>4493</v>
      </c>
      <c r="B168" s="31" t="s">
        <v>956</v>
      </c>
      <c r="C168" s="31" t="s">
        <v>1865</v>
      </c>
      <c r="E168" s="14" t="s">
        <v>1777</v>
      </c>
      <c r="G168" s="31" t="str">
        <f t="shared" si="70"/>
        <v>Сигнал</v>
      </c>
      <c r="H168" s="31" t="s">
        <v>1768</v>
      </c>
      <c r="I168" s="31" t="s">
        <v>4574</v>
      </c>
      <c r="J168" s="31" t="str">
        <f t="shared" si="100"/>
        <v>DCS_DI_02</v>
      </c>
      <c r="K168" s="14" t="s">
        <v>5866</v>
      </c>
      <c r="M168" s="31" t="s">
        <v>1866</v>
      </c>
      <c r="N168" s="31" t="s">
        <v>100</v>
      </c>
      <c r="O168" s="31" t="s">
        <v>145</v>
      </c>
      <c r="P168" s="31" t="s">
        <v>1296</v>
      </c>
      <c r="Q168" s="31" t="s">
        <v>1867</v>
      </c>
      <c r="R168" s="31">
        <v>5</v>
      </c>
      <c r="S168" s="31">
        <v>6</v>
      </c>
      <c r="T168" s="31" t="s">
        <v>62</v>
      </c>
      <c r="U168" s="31" t="str">
        <f t="shared" si="99"/>
        <v>12</v>
      </c>
      <c r="V168" s="14" t="str">
        <f t="shared" si="101"/>
        <v>AVK 2,5 A, AVK 2,5 A</v>
      </c>
      <c r="W168" s="31" t="str">
        <f t="shared" si="73"/>
        <v>O1010203_U6</v>
      </c>
      <c r="X168" s="14" t="str">
        <f t="shared" si="74"/>
        <v>HD5516</v>
      </c>
      <c r="Y168" s="31" t="str">
        <f t="shared" si="75"/>
        <v>O1010203</v>
      </c>
      <c r="Z168" s="31" t="str">
        <f t="shared" si="76"/>
        <v>TUA711-DIO32</v>
      </c>
      <c r="AA168" s="14" t="str">
        <f t="shared" si="77"/>
        <v>17-SC-DCS-001/O1010203/ 17-MC-DCS-001</v>
      </c>
      <c r="AB168" s="31" t="s">
        <v>64</v>
      </c>
      <c r="AC168" s="31" t="s">
        <v>124</v>
      </c>
      <c r="AD168" s="31" t="s">
        <v>125</v>
      </c>
      <c r="AE168" s="31">
        <v>0</v>
      </c>
      <c r="AF168" s="31" t="s">
        <v>1254</v>
      </c>
      <c r="AG168" s="31" t="s">
        <v>1839</v>
      </c>
      <c r="AH168" s="31">
        <v>4</v>
      </c>
      <c r="AI168" s="31">
        <v>6</v>
      </c>
      <c r="AJ168" s="31" t="s">
        <v>57</v>
      </c>
      <c r="AK168" s="31">
        <f t="shared" si="102"/>
        <v>32</v>
      </c>
      <c r="AL168" s="31" t="s">
        <v>62</v>
      </c>
      <c r="AO168" s="31" t="s">
        <v>63</v>
      </c>
      <c r="AP168" s="31" t="s">
        <v>959</v>
      </c>
      <c r="AQ168" s="31" t="s">
        <v>958</v>
      </c>
      <c r="AR168" s="31" t="s">
        <v>5716</v>
      </c>
      <c r="AS168" s="31" t="s">
        <v>207</v>
      </c>
      <c r="AT168" s="14" t="s">
        <v>5724</v>
      </c>
      <c r="AU168" s="31" t="s">
        <v>5858</v>
      </c>
      <c r="AV168" s="31" t="s">
        <v>5801</v>
      </c>
      <c r="AW168" s="31" t="s">
        <v>5802</v>
      </c>
      <c r="AX168" s="31" t="s">
        <v>5724</v>
      </c>
      <c r="BK168" s="14" t="str">
        <f t="shared" si="79"/>
        <v>TS-G-06:5/
O1010203_U6:3</v>
      </c>
      <c r="BL168" s="14" t="str">
        <f t="shared" si="80"/>
        <v>TS-G-06:6/
O1010203_U6:4</v>
      </c>
      <c r="BM168" s="14" t="str">
        <f t="shared" si="81"/>
        <v/>
      </c>
      <c r="BN168" s="14"/>
      <c r="BO168" s="14" t="str">
        <f t="shared" si="103"/>
        <v>O1010203:6A/
O1010203_U6:5</v>
      </c>
      <c r="BP168" s="14" t="str">
        <f t="shared" si="104"/>
        <v>O1010203:6B/
O1010203_U6:6</v>
      </c>
      <c r="BQ168" s="14"/>
      <c r="BR168" s="14" t="str">
        <f t="shared" si="84"/>
        <v/>
      </c>
      <c r="BS168" s="14" t="str">
        <f t="shared" si="85"/>
        <v/>
      </c>
      <c r="BW168" s="31" t="str">
        <f t="shared" si="86"/>
        <v>6A</v>
      </c>
      <c r="BX168" s="31" t="str">
        <f t="shared" si="87"/>
        <v>6B</v>
      </c>
      <c r="BY168" s="31" t="str">
        <f t="shared" si="88"/>
        <v>3</v>
      </c>
      <c r="BZ168" s="31" t="str">
        <f t="shared" si="89"/>
        <v>4</v>
      </c>
      <c r="CA168" s="31" t="str">
        <f t="shared" si="90"/>
        <v/>
      </c>
      <c r="CB168" s="31" t="str">
        <f t="shared" si="91"/>
        <v>5</v>
      </c>
      <c r="CC168" s="31" t="str">
        <f t="shared" si="92"/>
        <v>6</v>
      </c>
      <c r="CD168" s="31" t="str">
        <f t="shared" si="93"/>
        <v/>
      </c>
      <c r="CE168" s="31" t="str">
        <f t="shared" si="94"/>
        <v/>
      </c>
      <c r="CF168" s="31" t="e">
        <f t="shared" ca="1" si="95"/>
        <v>#NAME?</v>
      </c>
      <c r="CG168" s="31" t="e">
        <f t="shared" ca="1" si="96"/>
        <v>#NAME?</v>
      </c>
      <c r="CH168" s="31" t="e">
        <f t="shared" ca="1" si="97"/>
        <v>#NAME?</v>
      </c>
      <c r="CI168" s="31" t="e">
        <f t="shared" ca="1" si="98"/>
        <v>#NAME?</v>
      </c>
    </row>
    <row r="169" spans="1:87" s="31" customFormat="1" ht="30" hidden="1" x14ac:dyDescent="0.25">
      <c r="A169" s="9" t="s">
        <v>4493</v>
      </c>
      <c r="B169" s="31" t="s">
        <v>944</v>
      </c>
      <c r="C169" s="31" t="s">
        <v>945</v>
      </c>
      <c r="E169" s="14" t="s">
        <v>835</v>
      </c>
      <c r="G169" s="31" t="str">
        <f t="shared" si="70"/>
        <v>Сигнал</v>
      </c>
      <c r="H169" s="31" t="s">
        <v>268</v>
      </c>
      <c r="I169" s="31" t="s">
        <v>4574</v>
      </c>
      <c r="J169" s="31" t="str">
        <f t="shared" si="100"/>
        <v>DCS_AI_03</v>
      </c>
      <c r="K169" s="14" t="s">
        <v>5866</v>
      </c>
      <c r="L169" s="31" t="s">
        <v>838</v>
      </c>
      <c r="M169" s="31" t="s">
        <v>932</v>
      </c>
      <c r="N169" s="31" t="s">
        <v>107</v>
      </c>
      <c r="O169" s="31" t="s">
        <v>155</v>
      </c>
      <c r="P169" s="31" t="s">
        <v>390</v>
      </c>
      <c r="Q169" s="31" t="s">
        <v>933</v>
      </c>
      <c r="R169" s="31">
        <v>9</v>
      </c>
      <c r="S169" s="31">
        <v>10</v>
      </c>
      <c r="T169" s="31" t="s">
        <v>62</v>
      </c>
      <c r="U169" s="31" t="str">
        <f t="shared" si="99"/>
        <v>48</v>
      </c>
      <c r="V169" s="14" t="str">
        <f t="shared" si="101"/>
        <v>AVK 2,5 A, AVK 2,5 A</v>
      </c>
      <c r="W169" s="31" t="str">
        <f t="shared" si="73"/>
        <v>O1010010_U2</v>
      </c>
      <c r="X169" s="14" t="str">
        <f t="shared" si="74"/>
        <v>HD5542</v>
      </c>
      <c r="Y169" s="31" t="str">
        <f t="shared" si="75"/>
        <v>O1010010</v>
      </c>
      <c r="Z169" s="31" t="str">
        <f t="shared" si="76"/>
        <v>TUA711-AIO16</v>
      </c>
      <c r="AA169" s="14" t="str">
        <f t="shared" si="77"/>
        <v>17-SC-DCS-001/O1010010/ 17-MC-DCS-008</v>
      </c>
      <c r="AB169" s="31" t="s">
        <v>64</v>
      </c>
      <c r="AC169" s="31" t="s">
        <v>124</v>
      </c>
      <c r="AD169" s="31" t="s">
        <v>125</v>
      </c>
      <c r="AE169" s="31">
        <v>0</v>
      </c>
      <c r="AF169" s="31" t="s">
        <v>126</v>
      </c>
      <c r="AG169" s="31" t="s">
        <v>943</v>
      </c>
      <c r="AH169" s="31">
        <v>11</v>
      </c>
      <c r="AI169" s="31">
        <v>2</v>
      </c>
      <c r="AJ169" s="31" t="s">
        <v>128</v>
      </c>
      <c r="AK169" s="31">
        <f t="shared" si="102"/>
        <v>16</v>
      </c>
      <c r="AL169" s="31" t="s">
        <v>62</v>
      </c>
      <c r="AO169" s="31" t="s">
        <v>63</v>
      </c>
      <c r="AP169" s="31" t="s">
        <v>947</v>
      </c>
      <c r="AQ169" s="31" t="s">
        <v>946</v>
      </c>
      <c r="AR169" s="31" t="s">
        <v>5716</v>
      </c>
      <c r="AS169" s="31" t="s">
        <v>207</v>
      </c>
      <c r="AT169" s="14" t="s">
        <v>5724</v>
      </c>
      <c r="AU169" s="31" t="s">
        <v>5858</v>
      </c>
      <c r="AX169" s="31" t="s">
        <v>5724</v>
      </c>
      <c r="BC169" s="31" t="s">
        <v>5742</v>
      </c>
      <c r="BD169" s="31" t="s">
        <v>5743</v>
      </c>
      <c r="BE169" s="31" t="s">
        <v>5737</v>
      </c>
      <c r="BK169" s="14" t="str">
        <f t="shared" si="79"/>
        <v>TS-P-02:9/
O1010010_U2:1</v>
      </c>
      <c r="BL169" s="14" t="str">
        <f t="shared" si="80"/>
        <v>TS-P-02:10/
O1010010_U2:2</v>
      </c>
      <c r="BM169" s="14" t="str">
        <f t="shared" si="81"/>
        <v/>
      </c>
      <c r="BN169" s="14"/>
      <c r="BO169" s="14" t="str">
        <f t="shared" si="103"/>
        <v>O1010010:2A/
O1010010_U2:5</v>
      </c>
      <c r="BP169" s="14" t="str">
        <f t="shared" si="104"/>
        <v>O1010010:2C/
O1010010_U2:6</v>
      </c>
      <c r="BQ169" s="14"/>
      <c r="BR169" s="14" t="str">
        <f t="shared" si="84"/>
        <v/>
      </c>
      <c r="BS169" s="14" t="str">
        <f t="shared" si="85"/>
        <v/>
      </c>
      <c r="BW169" s="31" t="str">
        <f t="shared" si="86"/>
        <v>2A</v>
      </c>
      <c r="BX169" s="31" t="str">
        <f t="shared" si="87"/>
        <v>2C</v>
      </c>
      <c r="BY169" s="31" t="str">
        <f t="shared" si="88"/>
        <v>1</v>
      </c>
      <c r="BZ169" s="31" t="str">
        <f t="shared" si="89"/>
        <v>2</v>
      </c>
      <c r="CA169" s="31" t="str">
        <f t="shared" si="90"/>
        <v/>
      </c>
      <c r="CB169" s="31" t="str">
        <f t="shared" si="91"/>
        <v>5</v>
      </c>
      <c r="CC169" s="31" t="str">
        <f t="shared" si="92"/>
        <v>6</v>
      </c>
      <c r="CD169" s="31" t="str">
        <f t="shared" si="93"/>
        <v/>
      </c>
      <c r="CE169" s="31" t="str">
        <f t="shared" si="94"/>
        <v/>
      </c>
      <c r="CF169" s="31" t="e">
        <f t="shared" ca="1" si="95"/>
        <v>#NAME?</v>
      </c>
      <c r="CG169" s="31" t="e">
        <f t="shared" ca="1" si="96"/>
        <v>#NAME?</v>
      </c>
      <c r="CH169" s="31" t="e">
        <f t="shared" ca="1" si="97"/>
        <v>#NAME?</v>
      </c>
      <c r="CI169" s="31" t="e">
        <f t="shared" ca="1" si="98"/>
        <v>#NAME?</v>
      </c>
    </row>
    <row r="170" spans="1:87" s="31" customFormat="1" ht="45" hidden="1" x14ac:dyDescent="0.25">
      <c r="A170" s="9" t="s">
        <v>4493</v>
      </c>
      <c r="B170" s="31" t="s">
        <v>944</v>
      </c>
      <c r="C170" s="31" t="s">
        <v>960</v>
      </c>
      <c r="E170" s="14" t="s">
        <v>173</v>
      </c>
      <c r="G170" s="31" t="str">
        <f t="shared" si="70"/>
        <v>Сигнал</v>
      </c>
      <c r="H170" s="31" t="s">
        <v>330</v>
      </c>
      <c r="I170" s="31" t="s">
        <v>4574</v>
      </c>
      <c r="J170" s="31" t="str">
        <f t="shared" si="100"/>
        <v>DCS_AO_02</v>
      </c>
      <c r="K170" s="14" t="s">
        <v>5866</v>
      </c>
      <c r="M170" s="31" t="s">
        <v>932</v>
      </c>
      <c r="N170" s="31" t="s">
        <v>107</v>
      </c>
      <c r="O170" s="31" t="s">
        <v>188</v>
      </c>
      <c r="P170" s="31" t="s">
        <v>390</v>
      </c>
      <c r="Q170" s="31" t="s">
        <v>933</v>
      </c>
      <c r="R170" s="31">
        <v>23</v>
      </c>
      <c r="S170" s="31">
        <v>24</v>
      </c>
      <c r="T170" s="31" t="s">
        <v>62</v>
      </c>
      <c r="U170" s="31" t="str">
        <f t="shared" si="99"/>
        <v>48</v>
      </c>
      <c r="V170" s="14" t="str">
        <f t="shared" si="101"/>
        <v>AVK 2,5 A, AVK 2,5 A</v>
      </c>
      <c r="W170" s="31" t="str">
        <f t="shared" si="73"/>
        <v>O1010108R_U5</v>
      </c>
      <c r="X170" s="14" t="str">
        <f t="shared" si="74"/>
        <v>HD5546</v>
      </c>
      <c r="Y170" s="31" t="str">
        <f t="shared" si="75"/>
        <v>O1010108R</v>
      </c>
      <c r="Z170" s="31" t="str">
        <f t="shared" si="76"/>
        <v>TUA711-AIO16</v>
      </c>
      <c r="AA170" s="14" t="str">
        <f t="shared" si="77"/>
        <v>17-SC-DCS-001/O1010108R/ 17-MC-DCS-008</v>
      </c>
      <c r="AB170" s="31" t="s">
        <v>64</v>
      </c>
      <c r="AC170" s="31" t="s">
        <v>124</v>
      </c>
      <c r="AD170" s="31" t="s">
        <v>125</v>
      </c>
      <c r="AE170" s="31">
        <v>0</v>
      </c>
      <c r="AF170" s="31" t="s">
        <v>55</v>
      </c>
      <c r="AG170" s="31" t="s">
        <v>901</v>
      </c>
      <c r="AH170" s="31">
        <v>9</v>
      </c>
      <c r="AI170" s="31">
        <v>5</v>
      </c>
      <c r="AJ170" s="31" t="s">
        <v>175</v>
      </c>
      <c r="AK170" s="31">
        <f t="shared" si="102"/>
        <v>16</v>
      </c>
      <c r="AL170" s="31" t="s">
        <v>62</v>
      </c>
      <c r="AO170" s="31" t="s">
        <v>63</v>
      </c>
      <c r="AP170" s="31" t="s">
        <v>962</v>
      </c>
      <c r="AQ170" s="31" t="s">
        <v>961</v>
      </c>
      <c r="AR170" s="31" t="s">
        <v>5716</v>
      </c>
      <c r="AS170" s="31" t="s">
        <v>207</v>
      </c>
      <c r="AT170" s="14" t="s">
        <v>5724</v>
      </c>
      <c r="AU170" s="31" t="s">
        <v>5858</v>
      </c>
      <c r="AX170" s="31" t="s">
        <v>5724</v>
      </c>
      <c r="BK170" s="14" t="str">
        <f t="shared" si="79"/>
        <v>TS-P-02:23/
O1010108R_U5:3</v>
      </c>
      <c r="BL170" s="14" t="str">
        <f t="shared" si="80"/>
        <v>TS-P-02:24/
O1010108R_U5:4</v>
      </c>
      <c r="BM170" s="14" t="str">
        <f t="shared" si="81"/>
        <v/>
      </c>
      <c r="BN170" s="14"/>
      <c r="BO170" s="14" t="str">
        <f t="shared" si="103"/>
        <v>O1010108R:5A/
O1010108R_U5:5</v>
      </c>
      <c r="BP170" s="14" t="str">
        <f t="shared" si="104"/>
        <v>O1010108R:5C/
O1010108R_U5:6</v>
      </c>
      <c r="BQ170" s="14"/>
      <c r="BR170" s="14" t="str">
        <f t="shared" si="84"/>
        <v/>
      </c>
      <c r="BS170" s="14" t="str">
        <f t="shared" si="85"/>
        <v/>
      </c>
      <c r="BW170" s="31" t="str">
        <f t="shared" si="86"/>
        <v>5A</v>
      </c>
      <c r="BX170" s="31" t="str">
        <f t="shared" si="87"/>
        <v>5C</v>
      </c>
      <c r="BY170" s="31" t="str">
        <f t="shared" si="88"/>
        <v>3</v>
      </c>
      <c r="BZ170" s="31" t="str">
        <f t="shared" si="89"/>
        <v>4</v>
      </c>
      <c r="CA170" s="31" t="str">
        <f t="shared" si="90"/>
        <v/>
      </c>
      <c r="CB170" s="31" t="str">
        <f t="shared" si="91"/>
        <v>5</v>
      </c>
      <c r="CC170" s="31" t="str">
        <f t="shared" si="92"/>
        <v>6</v>
      </c>
      <c r="CD170" s="31" t="str">
        <f t="shared" si="93"/>
        <v/>
      </c>
      <c r="CE170" s="31" t="str">
        <f t="shared" si="94"/>
        <v/>
      </c>
      <c r="CF170" s="31" t="e">
        <f t="shared" ca="1" si="95"/>
        <v>#NAME?</v>
      </c>
      <c r="CG170" s="31" t="e">
        <f t="shared" ca="1" si="96"/>
        <v>#NAME?</v>
      </c>
      <c r="CH170" s="31" t="e">
        <f t="shared" ca="1" si="97"/>
        <v>#NAME?</v>
      </c>
      <c r="CI170" s="31" t="e">
        <f t="shared" ca="1" si="98"/>
        <v>#NAME?</v>
      </c>
    </row>
    <row r="171" spans="1:87" s="31" customFormat="1" ht="30" hidden="1" x14ac:dyDescent="0.25">
      <c r="A171" s="9" t="s">
        <v>4493</v>
      </c>
      <c r="B171" s="31" t="s">
        <v>944</v>
      </c>
      <c r="C171" s="31" t="s">
        <v>1868</v>
      </c>
      <c r="E171" s="14" t="s">
        <v>1777</v>
      </c>
      <c r="G171" s="31" t="str">
        <f t="shared" si="70"/>
        <v>Сигнал</v>
      </c>
      <c r="H171" s="31" t="s">
        <v>1768</v>
      </c>
      <c r="I171" s="31" t="s">
        <v>4574</v>
      </c>
      <c r="J171" s="31" t="str">
        <f t="shared" si="100"/>
        <v>DCS_DI_02</v>
      </c>
      <c r="K171" s="14" t="s">
        <v>5866</v>
      </c>
      <c r="M171" s="31" t="s">
        <v>1866</v>
      </c>
      <c r="N171" s="31" t="s">
        <v>100</v>
      </c>
      <c r="O171" s="31" t="s">
        <v>150</v>
      </c>
      <c r="P171" s="31" t="s">
        <v>1296</v>
      </c>
      <c r="Q171" s="31" t="s">
        <v>1867</v>
      </c>
      <c r="R171" s="31">
        <v>7</v>
      </c>
      <c r="S171" s="31">
        <v>8</v>
      </c>
      <c r="T171" s="31" t="s">
        <v>62</v>
      </c>
      <c r="U171" s="31" t="str">
        <f t="shared" si="99"/>
        <v>12</v>
      </c>
      <c r="V171" s="14" t="str">
        <f t="shared" si="101"/>
        <v>AVK 2,5 A, AVK 2,5 A</v>
      </c>
      <c r="W171" s="31" t="str">
        <f t="shared" si="73"/>
        <v>O1010203_U7</v>
      </c>
      <c r="X171" s="14" t="str">
        <f t="shared" si="74"/>
        <v>HD5516</v>
      </c>
      <c r="Y171" s="31" t="str">
        <f t="shared" si="75"/>
        <v>O1010203</v>
      </c>
      <c r="Z171" s="31" t="str">
        <f t="shared" si="76"/>
        <v>TUA711-DIO32</v>
      </c>
      <c r="AA171" s="14" t="str">
        <f t="shared" si="77"/>
        <v>17-SC-DCS-001/O1010203/ 17-MC-DCS-001</v>
      </c>
      <c r="AB171" s="31" t="s">
        <v>64</v>
      </c>
      <c r="AC171" s="31" t="s">
        <v>124</v>
      </c>
      <c r="AD171" s="31" t="s">
        <v>125</v>
      </c>
      <c r="AE171" s="31">
        <v>0</v>
      </c>
      <c r="AF171" s="31" t="s">
        <v>1254</v>
      </c>
      <c r="AG171" s="31" t="s">
        <v>1839</v>
      </c>
      <c r="AH171" s="31">
        <v>4</v>
      </c>
      <c r="AI171" s="31">
        <v>7</v>
      </c>
      <c r="AJ171" s="31" t="s">
        <v>57</v>
      </c>
      <c r="AK171" s="31">
        <f t="shared" si="102"/>
        <v>32</v>
      </c>
      <c r="AL171" s="31" t="s">
        <v>62</v>
      </c>
      <c r="AO171" s="31" t="s">
        <v>63</v>
      </c>
      <c r="AP171" s="31" t="s">
        <v>962</v>
      </c>
      <c r="AQ171" s="31" t="s">
        <v>961</v>
      </c>
      <c r="AR171" s="31" t="s">
        <v>5716</v>
      </c>
      <c r="AS171" s="31" t="s">
        <v>207</v>
      </c>
      <c r="AT171" s="14" t="s">
        <v>5724</v>
      </c>
      <c r="AU171" s="31" t="s">
        <v>5858</v>
      </c>
      <c r="AV171" s="31" t="s">
        <v>5801</v>
      </c>
      <c r="AW171" s="31" t="s">
        <v>5802</v>
      </c>
      <c r="AX171" s="31" t="s">
        <v>5724</v>
      </c>
      <c r="BK171" s="14" t="str">
        <f t="shared" si="79"/>
        <v>TS-G-06:7/
O1010203_U7:3</v>
      </c>
      <c r="BL171" s="14" t="str">
        <f t="shared" si="80"/>
        <v>TS-G-06:8/
O1010203_U7:4</v>
      </c>
      <c r="BM171" s="14" t="str">
        <f t="shared" si="81"/>
        <v/>
      </c>
      <c r="BN171" s="14"/>
      <c r="BO171" s="14" t="str">
        <f t="shared" si="103"/>
        <v>O1010203:7A/
O1010203_U7:5</v>
      </c>
      <c r="BP171" s="14" t="str">
        <f t="shared" si="104"/>
        <v>O1010203:7B/
O1010203_U7:6</v>
      </c>
      <c r="BQ171" s="14"/>
      <c r="BR171" s="14" t="str">
        <f t="shared" si="84"/>
        <v/>
      </c>
      <c r="BS171" s="14" t="str">
        <f t="shared" si="85"/>
        <v/>
      </c>
      <c r="BW171" s="31" t="str">
        <f t="shared" si="86"/>
        <v>7A</v>
      </c>
      <c r="BX171" s="31" t="str">
        <f t="shared" si="87"/>
        <v>7B</v>
      </c>
      <c r="BY171" s="31" t="str">
        <f t="shared" si="88"/>
        <v>3</v>
      </c>
      <c r="BZ171" s="31" t="str">
        <f t="shared" si="89"/>
        <v>4</v>
      </c>
      <c r="CA171" s="31" t="str">
        <f t="shared" si="90"/>
        <v/>
      </c>
      <c r="CB171" s="31" t="str">
        <f t="shared" si="91"/>
        <v>5</v>
      </c>
      <c r="CC171" s="31" t="str">
        <f t="shared" si="92"/>
        <v>6</v>
      </c>
      <c r="CD171" s="31" t="str">
        <f t="shared" si="93"/>
        <v/>
      </c>
      <c r="CE171" s="31" t="str">
        <f t="shared" si="94"/>
        <v/>
      </c>
      <c r="CF171" s="31" t="e">
        <f t="shared" ca="1" si="95"/>
        <v>#NAME?</v>
      </c>
      <c r="CG171" s="31" t="e">
        <f t="shared" ca="1" si="96"/>
        <v>#NAME?</v>
      </c>
      <c r="CH171" s="31" t="e">
        <f t="shared" ca="1" si="97"/>
        <v>#NAME?</v>
      </c>
      <c r="CI171" s="31" t="e">
        <f t="shared" ca="1" si="98"/>
        <v>#NAME?</v>
      </c>
    </row>
    <row r="172" spans="1:87" s="31" customFormat="1" ht="30" hidden="1" x14ac:dyDescent="0.25">
      <c r="A172" s="9" t="s">
        <v>6099</v>
      </c>
      <c r="B172" s="31" t="s">
        <v>954</v>
      </c>
      <c r="C172" s="31" t="s">
        <v>955</v>
      </c>
      <c r="E172" s="14" t="s">
        <v>212</v>
      </c>
      <c r="F172" s="31" t="s">
        <v>6100</v>
      </c>
      <c r="G172" s="31" t="str">
        <f t="shared" si="70"/>
        <v>Сигнал</v>
      </c>
      <c r="H172" s="31" t="s">
        <v>273</v>
      </c>
      <c r="I172" s="31" t="s">
        <v>4579</v>
      </c>
      <c r="J172" s="31" t="str">
        <f t="shared" si="100"/>
        <v>DCS_AI_01</v>
      </c>
      <c r="K172" s="14" t="s">
        <v>5866</v>
      </c>
      <c r="M172" s="31" t="s">
        <v>932</v>
      </c>
      <c r="N172" s="31" t="s">
        <v>107</v>
      </c>
      <c r="O172" s="31" t="s">
        <v>170</v>
      </c>
      <c r="P172" s="31" t="s">
        <v>390</v>
      </c>
      <c r="Q172" s="31" t="s">
        <v>933</v>
      </c>
      <c r="R172" s="31">
        <v>15</v>
      </c>
      <c r="S172" s="31">
        <v>16</v>
      </c>
      <c r="T172" s="31" t="s">
        <v>62</v>
      </c>
      <c r="U172" s="31" t="str">
        <f t="shared" si="99"/>
        <v>48</v>
      </c>
      <c r="V172" s="14" t="str">
        <f t="shared" si="101"/>
        <v>AVK 2,5 A, AVK 2,5 A</v>
      </c>
      <c r="W172" s="31" t="str">
        <f t="shared" si="73"/>
        <v>O1010010_U5</v>
      </c>
      <c r="X172" s="14" t="str">
        <f t="shared" si="74"/>
        <v>HD5542</v>
      </c>
      <c r="Y172" s="31" t="str">
        <f t="shared" si="75"/>
        <v>O1010010</v>
      </c>
      <c r="Z172" s="31" t="str">
        <f t="shared" si="76"/>
        <v>TUA711-AIO16</v>
      </c>
      <c r="AA172" s="14" t="str">
        <f t="shared" si="77"/>
        <v>17-SC-DCS-001/O1010010/ 17-MC-DCS-008</v>
      </c>
      <c r="AB172" s="31" t="s">
        <v>64</v>
      </c>
      <c r="AC172" s="31" t="s">
        <v>124</v>
      </c>
      <c r="AD172" s="31" t="s">
        <v>125</v>
      </c>
      <c r="AE172" s="31">
        <v>0</v>
      </c>
      <c r="AF172" s="31" t="s">
        <v>126</v>
      </c>
      <c r="AG172" s="31" t="s">
        <v>943</v>
      </c>
      <c r="AH172" s="31">
        <v>11</v>
      </c>
      <c r="AI172" s="31">
        <v>5</v>
      </c>
      <c r="AJ172" s="31" t="s">
        <v>128</v>
      </c>
      <c r="AK172" s="31">
        <f t="shared" si="102"/>
        <v>16</v>
      </c>
      <c r="AL172" s="31" t="s">
        <v>62</v>
      </c>
      <c r="AO172" s="31" t="s">
        <v>63</v>
      </c>
      <c r="AP172" s="31" t="s">
        <v>658</v>
      </c>
      <c r="AQ172" s="31" t="s">
        <v>5979</v>
      </c>
      <c r="AR172" s="31" t="s">
        <v>5716</v>
      </c>
      <c r="AS172" s="31" t="s">
        <v>207</v>
      </c>
      <c r="AT172" s="14" t="s">
        <v>5724</v>
      </c>
      <c r="AU172" s="31" t="s">
        <v>5858</v>
      </c>
      <c r="AX172" s="31" t="s">
        <v>5724</v>
      </c>
      <c r="BC172" s="31">
        <v>0</v>
      </c>
      <c r="BD172" s="31" t="s">
        <v>5757</v>
      </c>
      <c r="BE172" s="31" t="s">
        <v>5749</v>
      </c>
      <c r="BK172" s="14" t="str">
        <f t="shared" si="79"/>
        <v>TS-P-02:15/
O1010010_U5:3</v>
      </c>
      <c r="BL172" s="14" t="str">
        <f t="shared" si="80"/>
        <v>TS-P-02:16/
O1010010_U5:4</v>
      </c>
      <c r="BM172" s="14" t="str">
        <f t="shared" si="81"/>
        <v/>
      </c>
      <c r="BN172" s="14"/>
      <c r="BO172" s="14" t="str">
        <f t="shared" si="103"/>
        <v>O1010010:5A/
O1010010_U5:5</v>
      </c>
      <c r="BP172" s="14" t="str">
        <f t="shared" si="104"/>
        <v>O1010010:5C/
O1010010_U5:6</v>
      </c>
      <c r="BQ172" s="14"/>
      <c r="BR172" s="14" t="str">
        <f t="shared" si="84"/>
        <v/>
      </c>
      <c r="BS172" s="14" t="str">
        <f t="shared" si="85"/>
        <v/>
      </c>
      <c r="BW172" s="31" t="str">
        <f t="shared" si="86"/>
        <v>5A</v>
      </c>
      <c r="BX172" s="31" t="str">
        <f t="shared" si="87"/>
        <v>5C</v>
      </c>
      <c r="BY172" s="31" t="str">
        <f t="shared" si="88"/>
        <v>3</v>
      </c>
      <c r="BZ172" s="31" t="str">
        <f t="shared" si="89"/>
        <v>4</v>
      </c>
      <c r="CA172" s="31" t="str">
        <f t="shared" si="90"/>
        <v/>
      </c>
      <c r="CB172" s="31" t="str">
        <f t="shared" si="91"/>
        <v>5</v>
      </c>
      <c r="CC172" s="31" t="str">
        <f t="shared" si="92"/>
        <v>6</v>
      </c>
      <c r="CD172" s="31" t="str">
        <f t="shared" si="93"/>
        <v/>
      </c>
      <c r="CE172" s="31" t="str">
        <f t="shared" si="94"/>
        <v/>
      </c>
      <c r="CF172" s="31" t="e">
        <f t="shared" ca="1" si="95"/>
        <v>#NAME?</v>
      </c>
      <c r="CG172" s="31" t="e">
        <f t="shared" ca="1" si="96"/>
        <v>#NAME?</v>
      </c>
      <c r="CH172" s="31" t="e">
        <f t="shared" ca="1" si="97"/>
        <v>#NAME?</v>
      </c>
      <c r="CI172" s="31" t="e">
        <f t="shared" ca="1" si="98"/>
        <v>#NAME?</v>
      </c>
    </row>
    <row r="173" spans="1:87" s="31" customFormat="1" ht="30" hidden="1" x14ac:dyDescent="0.25">
      <c r="A173" s="9" t="s">
        <v>4493</v>
      </c>
      <c r="B173" s="31" t="s">
        <v>2004</v>
      </c>
      <c r="C173" s="31" t="s">
        <v>2005</v>
      </c>
      <c r="E173" s="14" t="s">
        <v>53</v>
      </c>
      <c r="G173" s="31" t="str">
        <f t="shared" si="70"/>
        <v>Сигнал</v>
      </c>
      <c r="H173" s="31" t="s">
        <v>2009</v>
      </c>
      <c r="I173" s="31" t="s">
        <v>4583</v>
      </c>
      <c r="J173" s="31" t="str">
        <f t="shared" si="100"/>
        <v>DCS_DI_01</v>
      </c>
      <c r="K173" s="14" t="s">
        <v>5866</v>
      </c>
      <c r="M173" s="31" t="s">
        <v>2008</v>
      </c>
      <c r="N173" s="31" t="s">
        <v>113</v>
      </c>
      <c r="O173" s="31" t="s">
        <v>150</v>
      </c>
      <c r="P173" s="31" t="s">
        <v>1296</v>
      </c>
      <c r="Q173" s="31" t="s">
        <v>1991</v>
      </c>
      <c r="R173" s="31">
        <v>7</v>
      </c>
      <c r="S173" s="31">
        <v>8</v>
      </c>
      <c r="T173" s="31" t="s">
        <v>62</v>
      </c>
      <c r="U173" s="31" t="str">
        <f t="shared" si="99"/>
        <v>24</v>
      </c>
      <c r="V173" s="14" t="str">
        <f t="shared" si="101"/>
        <v>AVK 2,5 A, AVK 2,5 A</v>
      </c>
      <c r="W173" s="31" t="str">
        <f t="shared" si="73"/>
        <v/>
      </c>
      <c r="X173" s="14" t="str">
        <f t="shared" si="74"/>
        <v/>
      </c>
      <c r="Y173" s="31" t="str">
        <f t="shared" si="75"/>
        <v>O1010200</v>
      </c>
      <c r="Z173" s="31" t="str">
        <f t="shared" si="76"/>
        <v>TUA711-DIR32</v>
      </c>
      <c r="AA173" s="14" t="str">
        <f t="shared" si="77"/>
        <v>17-SC-DCS-001/O1010200/ 17-MC-DCS-001</v>
      </c>
      <c r="AB173" s="31" t="s">
        <v>64</v>
      </c>
      <c r="AC173" s="31" t="s">
        <v>124</v>
      </c>
      <c r="AD173" s="31" t="s">
        <v>125</v>
      </c>
      <c r="AE173" s="31">
        <v>0</v>
      </c>
      <c r="AF173" s="31" t="s">
        <v>1254</v>
      </c>
      <c r="AG173" s="31" t="s">
        <v>1670</v>
      </c>
      <c r="AH173" s="31">
        <v>1</v>
      </c>
      <c r="AI173" s="31">
        <v>21</v>
      </c>
      <c r="AJ173" s="31" t="s">
        <v>57</v>
      </c>
      <c r="AK173" s="31">
        <f t="shared" si="102"/>
        <v>32</v>
      </c>
      <c r="AL173" s="31" t="s">
        <v>62</v>
      </c>
      <c r="AO173" s="31" t="s">
        <v>63</v>
      </c>
      <c r="AP173" s="31" t="s">
        <v>2007</v>
      </c>
      <c r="AQ173" s="31" t="s">
        <v>2006</v>
      </c>
      <c r="AR173" s="31" t="s">
        <v>5716</v>
      </c>
      <c r="AS173" s="31" t="s">
        <v>207</v>
      </c>
      <c r="AT173" s="14" t="s">
        <v>5724</v>
      </c>
      <c r="AU173" s="31" t="s">
        <v>5858</v>
      </c>
      <c r="AX173" s="31" t="s">
        <v>5724</v>
      </c>
      <c r="BK173" s="14" t="str">
        <f t="shared" si="79"/>
        <v/>
      </c>
      <c r="BL173" s="14" t="str">
        <f t="shared" si="80"/>
        <v/>
      </c>
      <c r="BM173" s="14" t="str">
        <f t="shared" si="81"/>
        <v/>
      </c>
      <c r="BN173" s="14"/>
      <c r="BO173" s="14" t="str">
        <f t="shared" si="103"/>
        <v/>
      </c>
      <c r="BP173" s="14" t="str">
        <f t="shared" si="104"/>
        <v/>
      </c>
      <c r="BQ173" s="14"/>
      <c r="BR173" s="14" t="str">
        <f t="shared" si="84"/>
        <v>TS-F-04:7/
O1010200:21A</v>
      </c>
      <c r="BS173" s="14" t="str">
        <f t="shared" si="85"/>
        <v>TS-F-04:8/
O1010200:21B</v>
      </c>
      <c r="BW173" s="31" t="str">
        <f t="shared" si="86"/>
        <v/>
      </c>
      <c r="BX173" s="31" t="str">
        <f t="shared" si="87"/>
        <v/>
      </c>
      <c r="BY173" s="31" t="str">
        <f t="shared" si="88"/>
        <v/>
      </c>
      <c r="BZ173" s="31" t="str">
        <f t="shared" si="89"/>
        <v/>
      </c>
      <c r="CA173" s="31" t="str">
        <f t="shared" si="90"/>
        <v/>
      </c>
      <c r="CB173" s="31" t="str">
        <f t="shared" si="91"/>
        <v/>
      </c>
      <c r="CC173" s="31" t="str">
        <f t="shared" si="92"/>
        <v/>
      </c>
      <c r="CD173" s="31" t="str">
        <f t="shared" si="93"/>
        <v>21A</v>
      </c>
      <c r="CE173" s="31" t="e">
        <f t="shared" ca="1" si="94"/>
        <v>#NAME?</v>
      </c>
      <c r="CF173" s="31" t="e">
        <f t="shared" ca="1" si="95"/>
        <v>#NAME?</v>
      </c>
      <c r="CG173" s="31" t="e">
        <f t="shared" ca="1" si="96"/>
        <v>#NAME?</v>
      </c>
      <c r="CH173" s="31" t="e">
        <f t="shared" ca="1" si="97"/>
        <v>#NAME?</v>
      </c>
      <c r="CI173" s="31" t="e">
        <f t="shared" ca="1" si="98"/>
        <v>#NAME?</v>
      </c>
    </row>
    <row r="174" spans="1:87" s="31" customFormat="1" ht="30" hidden="1" x14ac:dyDescent="0.25">
      <c r="A174" s="9" t="s">
        <v>4493</v>
      </c>
      <c r="B174" s="31" t="s">
        <v>2010</v>
      </c>
      <c r="C174" s="31" t="s">
        <v>2011</v>
      </c>
      <c r="E174" s="14" t="s">
        <v>53</v>
      </c>
      <c r="G174" s="31" t="str">
        <f t="shared" si="70"/>
        <v>Сигнал</v>
      </c>
      <c r="H174" s="31" t="s">
        <v>2009</v>
      </c>
      <c r="I174" s="31" t="s">
        <v>4583</v>
      </c>
      <c r="J174" s="31" t="str">
        <f t="shared" si="100"/>
        <v>DCS_DI_01</v>
      </c>
      <c r="K174" s="14" t="s">
        <v>5866</v>
      </c>
      <c r="M174" s="31" t="s">
        <v>2008</v>
      </c>
      <c r="N174" s="31" t="s">
        <v>113</v>
      </c>
      <c r="O174" s="31" t="s">
        <v>155</v>
      </c>
      <c r="P174" s="31" t="s">
        <v>1296</v>
      </c>
      <c r="Q174" s="31" t="s">
        <v>1991</v>
      </c>
      <c r="R174" s="31">
        <v>9</v>
      </c>
      <c r="S174" s="31">
        <v>10</v>
      </c>
      <c r="T174" s="31" t="s">
        <v>62</v>
      </c>
      <c r="U174" s="31" t="str">
        <f t="shared" si="99"/>
        <v>24</v>
      </c>
      <c r="V174" s="14" t="str">
        <f t="shared" si="101"/>
        <v>AVK 2,5 A, AVK 2,5 A</v>
      </c>
      <c r="W174" s="31" t="str">
        <f t="shared" si="73"/>
        <v/>
      </c>
      <c r="X174" s="14" t="str">
        <f t="shared" si="74"/>
        <v/>
      </c>
      <c r="Y174" s="31" t="str">
        <f t="shared" si="75"/>
        <v>O1010200</v>
      </c>
      <c r="Z174" s="31" t="str">
        <f t="shared" si="76"/>
        <v>TUA711-DIR32</v>
      </c>
      <c r="AA174" s="14" t="str">
        <f t="shared" si="77"/>
        <v>17-SC-DCS-001/O1010200/ 17-MC-DCS-001</v>
      </c>
      <c r="AB174" s="31" t="s">
        <v>64</v>
      </c>
      <c r="AC174" s="31" t="s">
        <v>124</v>
      </c>
      <c r="AD174" s="31" t="s">
        <v>125</v>
      </c>
      <c r="AE174" s="31">
        <v>0</v>
      </c>
      <c r="AF174" s="31" t="s">
        <v>1254</v>
      </c>
      <c r="AG174" s="31" t="s">
        <v>1670</v>
      </c>
      <c r="AH174" s="31">
        <v>1</v>
      </c>
      <c r="AI174" s="31">
        <v>22</v>
      </c>
      <c r="AJ174" s="31" t="s">
        <v>57</v>
      </c>
      <c r="AK174" s="31">
        <f t="shared" si="102"/>
        <v>32</v>
      </c>
      <c r="AL174" s="31" t="s">
        <v>62</v>
      </c>
      <c r="AO174" s="31" t="s">
        <v>63</v>
      </c>
      <c r="AP174" s="31" t="s">
        <v>2013</v>
      </c>
      <c r="AQ174" s="31" t="s">
        <v>2012</v>
      </c>
      <c r="AR174" s="31" t="s">
        <v>5716</v>
      </c>
      <c r="AS174" s="31" t="s">
        <v>207</v>
      </c>
      <c r="AT174" s="14" t="s">
        <v>5724</v>
      </c>
      <c r="AU174" s="31" t="s">
        <v>5858</v>
      </c>
      <c r="AX174" s="31" t="s">
        <v>5724</v>
      </c>
      <c r="BK174" s="14" t="str">
        <f t="shared" si="79"/>
        <v/>
      </c>
      <c r="BL174" s="14" t="str">
        <f t="shared" si="80"/>
        <v/>
      </c>
      <c r="BM174" s="14" t="str">
        <f t="shared" si="81"/>
        <v/>
      </c>
      <c r="BN174" s="14"/>
      <c r="BO174" s="14" t="str">
        <f t="shared" si="103"/>
        <v/>
      </c>
      <c r="BP174" s="14" t="str">
        <f t="shared" si="104"/>
        <v/>
      </c>
      <c r="BQ174" s="14"/>
      <c r="BR174" s="14" t="str">
        <f t="shared" si="84"/>
        <v>TS-F-04:9/
O1010200:22A</v>
      </c>
      <c r="BS174" s="14" t="str">
        <f t="shared" si="85"/>
        <v>TS-F-04:10/
O1010200:22B</v>
      </c>
      <c r="BW174" s="31" t="str">
        <f t="shared" si="86"/>
        <v/>
      </c>
      <c r="BX174" s="31" t="str">
        <f t="shared" si="87"/>
        <v/>
      </c>
      <c r="BY174" s="31" t="str">
        <f t="shared" si="88"/>
        <v/>
      </c>
      <c r="BZ174" s="31" t="str">
        <f t="shared" si="89"/>
        <v/>
      </c>
      <c r="CA174" s="31" t="str">
        <f t="shared" si="90"/>
        <v/>
      </c>
      <c r="CB174" s="31" t="str">
        <f t="shared" si="91"/>
        <v/>
      </c>
      <c r="CC174" s="31" t="str">
        <f t="shared" si="92"/>
        <v/>
      </c>
      <c r="CD174" s="31" t="str">
        <f t="shared" si="93"/>
        <v>22A</v>
      </c>
      <c r="CE174" s="31" t="e">
        <f t="shared" ca="1" si="94"/>
        <v>#NAME?</v>
      </c>
      <c r="CF174" s="31" t="e">
        <f t="shared" ca="1" si="95"/>
        <v>#NAME?</v>
      </c>
      <c r="CG174" s="31" t="e">
        <f t="shared" ca="1" si="96"/>
        <v>#NAME?</v>
      </c>
      <c r="CH174" s="31" t="e">
        <f t="shared" ca="1" si="97"/>
        <v>#NAME?</v>
      </c>
      <c r="CI174" s="31" t="e">
        <f t="shared" ca="1" si="98"/>
        <v>#NAME?</v>
      </c>
    </row>
    <row r="175" spans="1:87" s="31" customFormat="1" ht="30" hidden="1" x14ac:dyDescent="0.25">
      <c r="A175" s="9" t="s">
        <v>4493</v>
      </c>
      <c r="B175" s="31" t="s">
        <v>2014</v>
      </c>
      <c r="C175" s="31" t="s">
        <v>2015</v>
      </c>
      <c r="E175" s="14" t="s">
        <v>53</v>
      </c>
      <c r="G175" s="31" t="str">
        <f t="shared" si="70"/>
        <v>Сигнал</v>
      </c>
      <c r="H175" s="31" t="s">
        <v>2009</v>
      </c>
      <c r="I175" s="31" t="s">
        <v>4583</v>
      </c>
      <c r="J175" s="31" t="str">
        <f t="shared" si="100"/>
        <v>DCS_DI_01</v>
      </c>
      <c r="K175" s="14" t="s">
        <v>5866</v>
      </c>
      <c r="M175" s="31" t="s">
        <v>2008</v>
      </c>
      <c r="N175" s="31" t="s">
        <v>113</v>
      </c>
      <c r="O175" s="31" t="s">
        <v>160</v>
      </c>
      <c r="P175" s="31" t="s">
        <v>1296</v>
      </c>
      <c r="Q175" s="31" t="s">
        <v>1991</v>
      </c>
      <c r="R175" s="31">
        <v>11</v>
      </c>
      <c r="S175" s="31">
        <v>12</v>
      </c>
      <c r="T175" s="31" t="s">
        <v>62</v>
      </c>
      <c r="U175" s="31" t="str">
        <f t="shared" si="99"/>
        <v>24</v>
      </c>
      <c r="V175" s="14" t="str">
        <f t="shared" si="101"/>
        <v>AVK 2,5 A, AVK 2,5 A</v>
      </c>
      <c r="W175" s="31" t="str">
        <f t="shared" si="73"/>
        <v/>
      </c>
      <c r="X175" s="14" t="str">
        <f t="shared" si="74"/>
        <v/>
      </c>
      <c r="Y175" s="31" t="str">
        <f t="shared" si="75"/>
        <v>O1010200</v>
      </c>
      <c r="Z175" s="31" t="str">
        <f t="shared" si="76"/>
        <v>TUA711-DIR32</v>
      </c>
      <c r="AA175" s="14" t="str">
        <f t="shared" si="77"/>
        <v>17-SC-DCS-001/O1010200/ 17-MC-DCS-001</v>
      </c>
      <c r="AB175" s="31" t="s">
        <v>64</v>
      </c>
      <c r="AC175" s="31" t="s">
        <v>124</v>
      </c>
      <c r="AD175" s="31" t="s">
        <v>125</v>
      </c>
      <c r="AE175" s="31">
        <v>0</v>
      </c>
      <c r="AF175" s="31" t="s">
        <v>1254</v>
      </c>
      <c r="AG175" s="31" t="s">
        <v>1670</v>
      </c>
      <c r="AH175" s="31">
        <v>1</v>
      </c>
      <c r="AI175" s="31">
        <v>23</v>
      </c>
      <c r="AJ175" s="31" t="s">
        <v>57</v>
      </c>
      <c r="AK175" s="31">
        <f t="shared" si="102"/>
        <v>32</v>
      </c>
      <c r="AL175" s="31" t="s">
        <v>62</v>
      </c>
      <c r="AO175" s="31" t="s">
        <v>63</v>
      </c>
      <c r="AP175" s="31" t="s">
        <v>2017</v>
      </c>
      <c r="AQ175" s="31" t="s">
        <v>2016</v>
      </c>
      <c r="AR175" s="31" t="s">
        <v>5716</v>
      </c>
      <c r="AS175" s="31" t="s">
        <v>207</v>
      </c>
      <c r="AT175" s="14" t="s">
        <v>5724</v>
      </c>
      <c r="AU175" s="31" t="s">
        <v>5858</v>
      </c>
      <c r="AX175" s="31" t="s">
        <v>5724</v>
      </c>
      <c r="BK175" s="14" t="str">
        <f t="shared" si="79"/>
        <v/>
      </c>
      <c r="BL175" s="14" t="str">
        <f t="shared" si="80"/>
        <v/>
      </c>
      <c r="BM175" s="14" t="str">
        <f t="shared" si="81"/>
        <v/>
      </c>
      <c r="BN175" s="14"/>
      <c r="BO175" s="14" t="str">
        <f t="shared" si="103"/>
        <v/>
      </c>
      <c r="BP175" s="14" t="str">
        <f t="shared" si="104"/>
        <v/>
      </c>
      <c r="BQ175" s="14"/>
      <c r="BR175" s="14" t="str">
        <f t="shared" si="84"/>
        <v>TS-F-04:11/
O1010200:23A</v>
      </c>
      <c r="BS175" s="14" t="str">
        <f t="shared" si="85"/>
        <v>TS-F-04:12/
O1010200:23B</v>
      </c>
      <c r="BW175" s="31" t="str">
        <f t="shared" si="86"/>
        <v/>
      </c>
      <c r="BX175" s="31" t="str">
        <f t="shared" si="87"/>
        <v/>
      </c>
      <c r="BY175" s="31" t="str">
        <f t="shared" si="88"/>
        <v/>
      </c>
      <c r="BZ175" s="31" t="str">
        <f t="shared" si="89"/>
        <v/>
      </c>
      <c r="CA175" s="31" t="str">
        <f t="shared" si="90"/>
        <v/>
      </c>
      <c r="CB175" s="31" t="str">
        <f t="shared" si="91"/>
        <v/>
      </c>
      <c r="CC175" s="31" t="str">
        <f t="shared" si="92"/>
        <v/>
      </c>
      <c r="CD175" s="31" t="str">
        <f t="shared" si="93"/>
        <v>23A</v>
      </c>
      <c r="CE175" s="31" t="e">
        <f t="shared" ca="1" si="94"/>
        <v>#NAME?</v>
      </c>
      <c r="CF175" s="31" t="e">
        <f t="shared" ca="1" si="95"/>
        <v>#NAME?</v>
      </c>
      <c r="CG175" s="31" t="e">
        <f t="shared" ca="1" si="96"/>
        <v>#NAME?</v>
      </c>
      <c r="CH175" s="31" t="e">
        <f t="shared" ca="1" si="97"/>
        <v>#NAME?</v>
      </c>
      <c r="CI175" s="31" t="e">
        <f t="shared" ca="1" si="98"/>
        <v>#NAME?</v>
      </c>
    </row>
    <row r="176" spans="1:87" s="31" customFormat="1" ht="45" hidden="1" x14ac:dyDescent="0.25">
      <c r="A176" s="9" t="s">
        <v>6099</v>
      </c>
      <c r="B176" s="31" t="s">
        <v>308</v>
      </c>
      <c r="C176" s="31" t="s">
        <v>4398</v>
      </c>
      <c r="E176" s="14" t="s">
        <v>248</v>
      </c>
      <c r="F176" s="31" t="s">
        <v>6100</v>
      </c>
      <c r="G176" s="31" t="str">
        <f t="shared" si="70"/>
        <v>Сигнал</v>
      </c>
      <c r="H176" s="31" t="s">
        <v>1764</v>
      </c>
      <c r="I176" s="31" t="s">
        <v>4580</v>
      </c>
      <c r="J176" s="31" t="str">
        <f t="shared" si="100"/>
        <v>DCS_AI_02</v>
      </c>
      <c r="K176" s="14" t="s">
        <v>5866</v>
      </c>
      <c r="M176" s="31" t="s">
        <v>305</v>
      </c>
      <c r="N176" s="31" t="s">
        <v>107</v>
      </c>
      <c r="O176" s="31" t="s">
        <v>160</v>
      </c>
      <c r="P176" s="31" t="s">
        <v>230</v>
      </c>
      <c r="Q176" s="31" t="s">
        <v>282</v>
      </c>
      <c r="R176" s="31">
        <v>11</v>
      </c>
      <c r="S176" s="31">
        <v>12</v>
      </c>
      <c r="T176" s="31" t="s">
        <v>62</v>
      </c>
      <c r="U176" s="31" t="str">
        <f t="shared" si="99"/>
        <v>48</v>
      </c>
      <c r="V176" s="14" t="str">
        <f t="shared" si="101"/>
        <v>AVK 2,5 A, AVK 2,5 A</v>
      </c>
      <c r="W176" s="31" t="str">
        <f t="shared" si="73"/>
        <v>O1010102R_U10</v>
      </c>
      <c r="X176" s="14" t="str">
        <f t="shared" si="74"/>
        <v>HD5542</v>
      </c>
      <c r="Y176" s="31" t="str">
        <f t="shared" si="75"/>
        <v>O1010102R</v>
      </c>
      <c r="Z176" s="31" t="str">
        <f t="shared" si="76"/>
        <v>TUA711-AIO16</v>
      </c>
      <c r="AA176" s="14" t="str">
        <f t="shared" si="77"/>
        <v>17-SC-DCS-001/O1010102R/ 17-MC-DCS-009</v>
      </c>
      <c r="AB176" s="31" t="s">
        <v>64</v>
      </c>
      <c r="AC176" s="31" t="s">
        <v>124</v>
      </c>
      <c r="AD176" s="31" t="s">
        <v>125</v>
      </c>
      <c r="AE176" s="31">
        <v>0</v>
      </c>
      <c r="AF176" s="31" t="s">
        <v>55</v>
      </c>
      <c r="AG176" s="31" t="s">
        <v>249</v>
      </c>
      <c r="AH176" s="31">
        <v>3</v>
      </c>
      <c r="AI176" s="31">
        <v>10</v>
      </c>
      <c r="AJ176" s="31" t="s">
        <v>128</v>
      </c>
      <c r="AK176" s="31">
        <f t="shared" si="102"/>
        <v>16</v>
      </c>
      <c r="AL176" s="31" t="s">
        <v>62</v>
      </c>
      <c r="AO176" s="31" t="s">
        <v>63</v>
      </c>
      <c r="AP176" s="31" t="s">
        <v>281</v>
      </c>
      <c r="AQ176" s="31" t="s">
        <v>5980</v>
      </c>
      <c r="AR176" s="31" t="s">
        <v>5716</v>
      </c>
      <c r="AS176" s="31" t="s">
        <v>207</v>
      </c>
      <c r="AT176" s="14" t="s">
        <v>5724</v>
      </c>
      <c r="AU176" s="31" t="s">
        <v>5858</v>
      </c>
      <c r="AX176" s="31" t="s">
        <v>5724</v>
      </c>
      <c r="BC176" s="31">
        <v>0</v>
      </c>
      <c r="BD176" s="31" t="s">
        <v>5758</v>
      </c>
      <c r="BE176" s="31" t="s">
        <v>5749</v>
      </c>
      <c r="BK176" s="14" t="str">
        <f t="shared" si="79"/>
        <v>TS-H-04:11/
O1010102R_U10:3</v>
      </c>
      <c r="BL176" s="14" t="str">
        <f t="shared" si="80"/>
        <v>TS-H-04:12/
O1010102R_U10:4</v>
      </c>
      <c r="BM176" s="14" t="str">
        <f t="shared" si="81"/>
        <v/>
      </c>
      <c r="BN176" s="14"/>
      <c r="BO176" s="14" t="str">
        <f t="shared" si="103"/>
        <v>O1010102R:10A/
O1010102R_U10:5</v>
      </c>
      <c r="BP176" s="14" t="str">
        <f t="shared" si="104"/>
        <v>O1010102R:10C/
O1010102R_U10:6</v>
      </c>
      <c r="BQ176" s="14"/>
      <c r="BR176" s="14" t="str">
        <f t="shared" si="84"/>
        <v/>
      </c>
      <c r="BS176" s="14" t="str">
        <f t="shared" si="85"/>
        <v/>
      </c>
      <c r="BW176" s="31" t="str">
        <f t="shared" si="86"/>
        <v>10A</v>
      </c>
      <c r="BX176" s="31" t="str">
        <f t="shared" si="87"/>
        <v>10C</v>
      </c>
      <c r="BY176" s="31" t="str">
        <f t="shared" si="88"/>
        <v>3</v>
      </c>
      <c r="BZ176" s="31" t="str">
        <f t="shared" si="89"/>
        <v>4</v>
      </c>
      <c r="CA176" s="31" t="str">
        <f t="shared" si="90"/>
        <v/>
      </c>
      <c r="CB176" s="31" t="str">
        <f t="shared" si="91"/>
        <v>5</v>
      </c>
      <c r="CC176" s="31" t="str">
        <f t="shared" si="92"/>
        <v>6</v>
      </c>
      <c r="CD176" s="31" t="str">
        <f t="shared" si="93"/>
        <v/>
      </c>
      <c r="CE176" s="31" t="str">
        <f t="shared" si="94"/>
        <v/>
      </c>
      <c r="CF176" s="31" t="e">
        <f t="shared" ca="1" si="95"/>
        <v>#NAME?</v>
      </c>
      <c r="CG176" s="31" t="e">
        <f t="shared" ca="1" si="96"/>
        <v>#NAME?</v>
      </c>
      <c r="CH176" s="31" t="e">
        <f t="shared" ca="1" si="97"/>
        <v>#NAME?</v>
      </c>
      <c r="CI176" s="31" t="e">
        <f t="shared" ca="1" si="98"/>
        <v>#NAME?</v>
      </c>
    </row>
    <row r="177" spans="1:87" s="31" customFormat="1" ht="45" hidden="1" x14ac:dyDescent="0.25">
      <c r="A177" s="9" t="s">
        <v>4493</v>
      </c>
      <c r="B177" s="31" t="s">
        <v>308</v>
      </c>
      <c r="C177" s="31" t="s">
        <v>4474</v>
      </c>
      <c r="E177" s="14" t="s">
        <v>297</v>
      </c>
      <c r="G177" s="31" t="str">
        <f t="shared" si="70"/>
        <v>Сигнал</v>
      </c>
      <c r="H177" s="31" t="s">
        <v>330</v>
      </c>
      <c r="I177" s="31" t="s">
        <v>4580</v>
      </c>
      <c r="J177" s="31" t="str">
        <f t="shared" si="100"/>
        <v>DCS_AO_02</v>
      </c>
      <c r="K177" s="14" t="s">
        <v>5866</v>
      </c>
      <c r="M177" s="31" t="s">
        <v>305</v>
      </c>
      <c r="N177" s="31" t="s">
        <v>107</v>
      </c>
      <c r="O177" s="31" t="s">
        <v>182</v>
      </c>
      <c r="P177" s="31" t="s">
        <v>230</v>
      </c>
      <c r="Q177" s="31" t="s">
        <v>282</v>
      </c>
      <c r="R177" s="31">
        <v>19</v>
      </c>
      <c r="S177" s="31">
        <v>20</v>
      </c>
      <c r="T177" s="31" t="s">
        <v>62</v>
      </c>
      <c r="U177" s="31" t="str">
        <f t="shared" si="99"/>
        <v>48</v>
      </c>
      <c r="V177" s="14" t="str">
        <f t="shared" si="101"/>
        <v>AVK 2,5 A, AVK 2,5 A</v>
      </c>
      <c r="W177" s="31" t="str">
        <f t="shared" si="73"/>
        <v>O1010110R_U15</v>
      </c>
      <c r="X177" s="14" t="str">
        <f t="shared" si="74"/>
        <v>HD5546</v>
      </c>
      <c r="Y177" s="31" t="str">
        <f t="shared" si="75"/>
        <v>O1010110R</v>
      </c>
      <c r="Z177" s="31" t="str">
        <f t="shared" si="76"/>
        <v>TUA711-AIO16</v>
      </c>
      <c r="AA177" s="14" t="str">
        <f t="shared" si="77"/>
        <v>17-SC-DCS-001/O1010110R/ 17-MC-DCS-009</v>
      </c>
      <c r="AB177" s="31" t="s">
        <v>64</v>
      </c>
      <c r="AC177" s="31" t="s">
        <v>124</v>
      </c>
      <c r="AD177" s="31" t="s">
        <v>125</v>
      </c>
      <c r="AE177" s="31">
        <v>0</v>
      </c>
      <c r="AF177" s="31" t="s">
        <v>55</v>
      </c>
      <c r="AG177" s="31" t="s">
        <v>298</v>
      </c>
      <c r="AH177" s="31">
        <v>11</v>
      </c>
      <c r="AI177" s="31">
        <v>15</v>
      </c>
      <c r="AJ177" s="31" t="s">
        <v>175</v>
      </c>
      <c r="AK177" s="31">
        <f t="shared" si="102"/>
        <v>16</v>
      </c>
      <c r="AL177" s="31" t="s">
        <v>62</v>
      </c>
      <c r="AO177" s="31" t="s">
        <v>63</v>
      </c>
      <c r="AP177" s="31" t="s">
        <v>281</v>
      </c>
      <c r="AQ177" s="31" t="s">
        <v>4470</v>
      </c>
      <c r="AR177" s="31" t="s">
        <v>5716</v>
      </c>
      <c r="AS177" s="31" t="s">
        <v>207</v>
      </c>
      <c r="AT177" s="14" t="s">
        <v>5724</v>
      </c>
      <c r="AU177" s="31" t="s">
        <v>5858</v>
      </c>
      <c r="AX177" s="31" t="s">
        <v>5724</v>
      </c>
      <c r="BK177" s="14" t="str">
        <f t="shared" si="79"/>
        <v>TS-H-04:19/
O1010110R_U15:3</v>
      </c>
      <c r="BL177" s="14" t="str">
        <f t="shared" si="80"/>
        <v>TS-H-04:20/
O1010110R_U15:4</v>
      </c>
      <c r="BM177" s="14" t="str">
        <f t="shared" si="81"/>
        <v/>
      </c>
      <c r="BN177" s="14"/>
      <c r="BO177" s="14" t="str">
        <f t="shared" si="103"/>
        <v>O1010110R:15A/
O1010110R_U15:5</v>
      </c>
      <c r="BP177" s="14" t="str">
        <f t="shared" si="104"/>
        <v>O1010110R:15C/
O1010110R_U15:6</v>
      </c>
      <c r="BQ177" s="14"/>
      <c r="BR177" s="14" t="str">
        <f t="shared" si="84"/>
        <v/>
      </c>
      <c r="BS177" s="14" t="str">
        <f t="shared" si="85"/>
        <v/>
      </c>
      <c r="BW177" s="31" t="str">
        <f t="shared" si="86"/>
        <v>15A</v>
      </c>
      <c r="BX177" s="31" t="str">
        <f t="shared" si="87"/>
        <v>15C</v>
      </c>
      <c r="BY177" s="31" t="str">
        <f t="shared" si="88"/>
        <v>3</v>
      </c>
      <c r="BZ177" s="31" t="str">
        <f t="shared" si="89"/>
        <v>4</v>
      </c>
      <c r="CA177" s="31" t="str">
        <f t="shared" si="90"/>
        <v/>
      </c>
      <c r="CB177" s="31" t="str">
        <f t="shared" si="91"/>
        <v>5</v>
      </c>
      <c r="CC177" s="31" t="str">
        <f t="shared" si="92"/>
        <v>6</v>
      </c>
      <c r="CD177" s="31" t="str">
        <f t="shared" si="93"/>
        <v/>
      </c>
      <c r="CE177" s="31" t="str">
        <f t="shared" si="94"/>
        <v/>
      </c>
      <c r="CF177" s="31" t="e">
        <f t="shared" ca="1" si="95"/>
        <v>#NAME?</v>
      </c>
      <c r="CG177" s="31" t="e">
        <f t="shared" ca="1" si="96"/>
        <v>#NAME?</v>
      </c>
      <c r="CH177" s="31" t="e">
        <f t="shared" ca="1" si="97"/>
        <v>#NAME?</v>
      </c>
      <c r="CI177" s="31" t="e">
        <f t="shared" ca="1" si="98"/>
        <v>#NAME?</v>
      </c>
    </row>
    <row r="178" spans="1:87" s="31" customFormat="1" ht="45" hidden="1" x14ac:dyDescent="0.25">
      <c r="A178" s="9" t="s">
        <v>4493</v>
      </c>
      <c r="B178" s="31" t="s">
        <v>327</v>
      </c>
      <c r="C178" s="31" t="s">
        <v>4469</v>
      </c>
      <c r="E178" s="14" t="s">
        <v>297</v>
      </c>
      <c r="G178" s="31" t="str">
        <f t="shared" si="70"/>
        <v>Сигнал</v>
      </c>
      <c r="H178" s="31" t="s">
        <v>330</v>
      </c>
      <c r="I178" s="31" t="s">
        <v>4580</v>
      </c>
      <c r="J178" s="31" t="str">
        <f t="shared" si="100"/>
        <v>DCS_AO_02</v>
      </c>
      <c r="K178" s="14" t="s">
        <v>5866</v>
      </c>
      <c r="M178" s="31" t="s">
        <v>305</v>
      </c>
      <c r="N178" s="31" t="s">
        <v>107</v>
      </c>
      <c r="O178" s="31" t="s">
        <v>185</v>
      </c>
      <c r="P178" s="31" t="s">
        <v>230</v>
      </c>
      <c r="Q178" s="31" t="s">
        <v>282</v>
      </c>
      <c r="R178" s="31">
        <v>21</v>
      </c>
      <c r="S178" s="31">
        <v>22</v>
      </c>
      <c r="U178" s="31" t="str">
        <f t="shared" si="99"/>
        <v>48</v>
      </c>
      <c r="V178" s="14" t="str">
        <f t="shared" si="101"/>
        <v>AVK 2,5 A, AVK 2,5 A</v>
      </c>
      <c r="W178" s="31" t="str">
        <f t="shared" si="73"/>
        <v>O1010110R_U11</v>
      </c>
      <c r="X178" s="14" t="str">
        <f t="shared" si="74"/>
        <v>HD5546</v>
      </c>
      <c r="Y178" s="31" t="str">
        <f t="shared" si="75"/>
        <v>O1010110R</v>
      </c>
      <c r="Z178" s="31" t="str">
        <f t="shared" si="76"/>
        <v>TUA711-AIO16</v>
      </c>
      <c r="AA178" s="14" t="str">
        <f t="shared" si="77"/>
        <v>17-SC-DCS-001/O1010110R/ 17-MC-DCS-009</v>
      </c>
      <c r="AB178" s="31" t="s">
        <v>64</v>
      </c>
      <c r="AC178" s="31" t="s">
        <v>124</v>
      </c>
      <c r="AD178" s="31" t="s">
        <v>125</v>
      </c>
      <c r="AE178" s="31">
        <v>0</v>
      </c>
      <c r="AF178" s="31" t="s">
        <v>55</v>
      </c>
      <c r="AG178" s="31" t="s">
        <v>298</v>
      </c>
      <c r="AH178" s="31">
        <v>11</v>
      </c>
      <c r="AI178" s="31">
        <v>11</v>
      </c>
      <c r="AJ178" s="31" t="s">
        <v>175</v>
      </c>
      <c r="AK178" s="31">
        <f t="shared" si="102"/>
        <v>16</v>
      </c>
      <c r="AL178" s="31" t="s">
        <v>62</v>
      </c>
      <c r="AO178" s="31" t="s">
        <v>63</v>
      </c>
      <c r="AP178" s="31" t="s">
        <v>281</v>
      </c>
      <c r="AQ178" s="31" t="s">
        <v>4470</v>
      </c>
      <c r="AR178" s="31" t="s">
        <v>5716</v>
      </c>
      <c r="AS178" s="31" t="s">
        <v>207</v>
      </c>
      <c r="AT178" s="14" t="s">
        <v>5724</v>
      </c>
      <c r="AU178" s="31" t="s">
        <v>5858</v>
      </c>
      <c r="AX178" s="31" t="s">
        <v>5724</v>
      </c>
      <c r="BK178" s="14" t="str">
        <f t="shared" si="79"/>
        <v>TS-H-04:21/
O1010110R_U11:3</v>
      </c>
      <c r="BL178" s="14" t="str">
        <f t="shared" si="80"/>
        <v>TS-H-04:22/
O1010110R_U11:4</v>
      </c>
      <c r="BM178" s="14" t="str">
        <f t="shared" si="81"/>
        <v/>
      </c>
      <c r="BN178" s="14"/>
      <c r="BO178" s="14" t="str">
        <f t="shared" si="103"/>
        <v>O1010110R:11A/
O1010110R_U11:5</v>
      </c>
      <c r="BP178" s="14" t="str">
        <f t="shared" si="104"/>
        <v>O1010110R:11C/
O1010110R_U11:6</v>
      </c>
      <c r="BQ178" s="14"/>
      <c r="BR178" s="14" t="str">
        <f t="shared" si="84"/>
        <v/>
      </c>
      <c r="BS178" s="14" t="str">
        <f t="shared" si="85"/>
        <v/>
      </c>
      <c r="BW178" s="31" t="str">
        <f t="shared" si="86"/>
        <v>11A</v>
      </c>
      <c r="BX178" s="31" t="str">
        <f t="shared" si="87"/>
        <v>11C</v>
      </c>
      <c r="BY178" s="31" t="str">
        <f t="shared" si="88"/>
        <v>3</v>
      </c>
      <c r="BZ178" s="31" t="str">
        <f t="shared" si="89"/>
        <v>4</v>
      </c>
      <c r="CA178" s="31" t="str">
        <f t="shared" si="90"/>
        <v/>
      </c>
      <c r="CB178" s="31" t="str">
        <f t="shared" si="91"/>
        <v>5</v>
      </c>
      <c r="CC178" s="31" t="str">
        <f t="shared" si="92"/>
        <v>6</v>
      </c>
      <c r="CD178" s="31" t="str">
        <f t="shared" si="93"/>
        <v/>
      </c>
      <c r="CE178" s="31" t="str">
        <f t="shared" si="94"/>
        <v/>
      </c>
      <c r="CF178" s="31" t="e">
        <f t="shared" ca="1" si="95"/>
        <v>#NAME?</v>
      </c>
      <c r="CG178" s="31" t="e">
        <f t="shared" ca="1" si="96"/>
        <v>#NAME?</v>
      </c>
      <c r="CH178" s="31" t="e">
        <f t="shared" ca="1" si="97"/>
        <v>#NAME?</v>
      </c>
      <c r="CI178" s="31" t="e">
        <f t="shared" ca="1" si="98"/>
        <v>#NAME?</v>
      </c>
    </row>
    <row r="179" spans="1:87" s="31" customFormat="1" ht="45" hidden="1" x14ac:dyDescent="0.25">
      <c r="A179" s="9" t="s">
        <v>4493</v>
      </c>
      <c r="B179" s="31" t="s">
        <v>275</v>
      </c>
      <c r="C179" s="31" t="s">
        <v>1770</v>
      </c>
      <c r="E179" s="14" t="s">
        <v>1772</v>
      </c>
      <c r="G179" s="31" t="str">
        <f t="shared" si="70"/>
        <v>Сигнал</v>
      </c>
      <c r="H179" s="31" t="s">
        <v>1768</v>
      </c>
      <c r="I179" s="31" t="s">
        <v>4594</v>
      </c>
      <c r="J179" s="31" t="str">
        <f t="shared" si="100"/>
        <v>DCS_AI_04</v>
      </c>
      <c r="K179" s="14" t="s">
        <v>5866</v>
      </c>
      <c r="L179" s="31" t="s">
        <v>838</v>
      </c>
      <c r="M179" s="31" t="s">
        <v>262</v>
      </c>
      <c r="N179" s="31" t="s">
        <v>107</v>
      </c>
      <c r="O179" s="31" t="s">
        <v>160</v>
      </c>
      <c r="P179" s="31" t="s">
        <v>230</v>
      </c>
      <c r="Q179" s="31" t="s">
        <v>263</v>
      </c>
      <c r="R179" s="31">
        <v>11</v>
      </c>
      <c r="S179" s="31">
        <v>12</v>
      </c>
      <c r="T179" s="31" t="s">
        <v>62</v>
      </c>
      <c r="U179" s="31" t="str">
        <f t="shared" si="99"/>
        <v>48</v>
      </c>
      <c r="V179" s="14" t="str">
        <f t="shared" si="101"/>
        <v>AVK 2,5 A, AVK 2,5 A</v>
      </c>
      <c r="W179" s="31" t="str">
        <f t="shared" si="73"/>
        <v>O1010102R_U6</v>
      </c>
      <c r="X179" s="14" t="str">
        <f t="shared" si="74"/>
        <v>HD5542</v>
      </c>
      <c r="Y179" s="31" t="str">
        <f t="shared" si="75"/>
        <v>O1010102R</v>
      </c>
      <c r="Z179" s="31" t="str">
        <f t="shared" si="76"/>
        <v>TUA711-AIO16</v>
      </c>
      <c r="AA179" s="14" t="str">
        <f t="shared" si="77"/>
        <v>17-SC-DCS-001/O1010102R/ 17-MC-DCS-009</v>
      </c>
      <c r="AB179" s="31" t="s">
        <v>64</v>
      </c>
      <c r="AC179" s="31" t="s">
        <v>124</v>
      </c>
      <c r="AD179" s="31" t="s">
        <v>125</v>
      </c>
      <c r="AE179" s="31">
        <v>0</v>
      </c>
      <c r="AF179" s="31" t="s">
        <v>55</v>
      </c>
      <c r="AG179" s="31" t="s">
        <v>249</v>
      </c>
      <c r="AH179" s="31">
        <v>3</v>
      </c>
      <c r="AI179" s="31">
        <v>6</v>
      </c>
      <c r="AJ179" s="31" t="s">
        <v>128</v>
      </c>
      <c r="AK179" s="31">
        <f t="shared" si="102"/>
        <v>16</v>
      </c>
      <c r="AL179" s="31" t="s">
        <v>62</v>
      </c>
      <c r="AM179" s="31" t="s">
        <v>839</v>
      </c>
      <c r="AO179" s="31" t="s">
        <v>63</v>
      </c>
      <c r="AP179" s="31" t="s">
        <v>336</v>
      </c>
      <c r="AQ179" s="31" t="s">
        <v>1771</v>
      </c>
      <c r="AR179" s="31" t="s">
        <v>5716</v>
      </c>
      <c r="AS179" s="31" t="s">
        <v>207</v>
      </c>
      <c r="AT179" s="14" t="s">
        <v>5724</v>
      </c>
      <c r="AU179" s="31" t="s">
        <v>5858</v>
      </c>
      <c r="AX179" s="31" t="s">
        <v>5724</v>
      </c>
      <c r="BC179" s="31">
        <v>0</v>
      </c>
      <c r="BD179" s="31">
        <v>12000</v>
      </c>
      <c r="BE179" s="31" t="s">
        <v>5749</v>
      </c>
      <c r="BK179" s="14" t="str">
        <f t="shared" si="79"/>
        <v>TS-H-03:11/
O1010102R_U6:1</v>
      </c>
      <c r="BL179" s="14" t="str">
        <f t="shared" si="80"/>
        <v>TS-H-03:12/
O1010102R_U6:2</v>
      </c>
      <c r="BM179" s="14" t="str">
        <f t="shared" si="81"/>
        <v/>
      </c>
      <c r="BN179" s="14"/>
      <c r="BO179" s="14" t="str">
        <f t="shared" si="103"/>
        <v>O1010102R:6A/
O1010102R_U6:5</v>
      </c>
      <c r="BP179" s="14" t="str">
        <f t="shared" si="104"/>
        <v>O1010102R:6C/
O1010102R_U6:6</v>
      </c>
      <c r="BQ179" s="14"/>
      <c r="BR179" s="14" t="str">
        <f t="shared" si="84"/>
        <v/>
      </c>
      <c r="BS179" s="14" t="str">
        <f t="shared" si="85"/>
        <v/>
      </c>
      <c r="BW179" s="31" t="str">
        <f t="shared" si="86"/>
        <v>6A</v>
      </c>
      <c r="BX179" s="31" t="str">
        <f t="shared" si="87"/>
        <v>6C</v>
      </c>
      <c r="BY179" s="31" t="str">
        <f t="shared" si="88"/>
        <v>1</v>
      </c>
      <c r="BZ179" s="31" t="str">
        <f t="shared" si="89"/>
        <v>2</v>
      </c>
      <c r="CA179" s="31" t="str">
        <f t="shared" si="90"/>
        <v/>
      </c>
      <c r="CB179" s="31" t="str">
        <f t="shared" si="91"/>
        <v>5</v>
      </c>
      <c r="CC179" s="31" t="str">
        <f t="shared" si="92"/>
        <v>6</v>
      </c>
      <c r="CD179" s="31" t="str">
        <f t="shared" si="93"/>
        <v/>
      </c>
      <c r="CE179" s="31" t="str">
        <f t="shared" si="94"/>
        <v/>
      </c>
      <c r="CF179" s="31" t="e">
        <f t="shared" ca="1" si="95"/>
        <v>#NAME?</v>
      </c>
      <c r="CG179" s="31" t="e">
        <f t="shared" ca="1" si="96"/>
        <v>#NAME?</v>
      </c>
      <c r="CH179" s="31" t="e">
        <f t="shared" ca="1" si="97"/>
        <v>#NAME?</v>
      </c>
      <c r="CI179" s="31" t="e">
        <f t="shared" ca="1" si="98"/>
        <v>#NAME?</v>
      </c>
    </row>
    <row r="180" spans="1:87" s="31" customFormat="1" ht="45" hidden="1" x14ac:dyDescent="0.25">
      <c r="A180" s="9" t="s">
        <v>4493</v>
      </c>
      <c r="B180" s="31" t="s">
        <v>275</v>
      </c>
      <c r="C180" s="31" t="s">
        <v>334</v>
      </c>
      <c r="E180" s="14" t="s">
        <v>297</v>
      </c>
      <c r="G180" s="31" t="str">
        <f t="shared" si="70"/>
        <v>Сигнал</v>
      </c>
      <c r="H180" s="31" t="s">
        <v>338</v>
      </c>
      <c r="I180" s="31" t="s">
        <v>4594</v>
      </c>
      <c r="J180" s="31" t="str">
        <f t="shared" si="100"/>
        <v>DCS_AO_02</v>
      </c>
      <c r="K180" s="14" t="s">
        <v>5866</v>
      </c>
      <c r="M180" s="31" t="s">
        <v>262</v>
      </c>
      <c r="N180" s="31" t="s">
        <v>107</v>
      </c>
      <c r="O180" s="31" t="s">
        <v>165</v>
      </c>
      <c r="P180" s="31" t="s">
        <v>230</v>
      </c>
      <c r="Q180" s="31" t="s">
        <v>263</v>
      </c>
      <c r="R180" s="31">
        <v>13</v>
      </c>
      <c r="S180" s="31">
        <v>14</v>
      </c>
      <c r="T180" s="31" t="s">
        <v>62</v>
      </c>
      <c r="U180" s="31" t="str">
        <f t="shared" si="99"/>
        <v>48</v>
      </c>
      <c r="V180" s="14" t="str">
        <f t="shared" si="101"/>
        <v>AVK 2,5 A, AVK 2,5 A</v>
      </c>
      <c r="W180" s="31" t="str">
        <f t="shared" si="73"/>
        <v>O1010110R_U6</v>
      </c>
      <c r="X180" s="14" t="str">
        <f t="shared" si="74"/>
        <v>HD5546</v>
      </c>
      <c r="Y180" s="31" t="str">
        <f t="shared" si="75"/>
        <v>O1010110R</v>
      </c>
      <c r="Z180" s="31" t="str">
        <f t="shared" si="76"/>
        <v>TUA711-AIO16</v>
      </c>
      <c r="AA180" s="14" t="str">
        <f t="shared" si="77"/>
        <v>17-SC-DCS-001/O1010110R/ 17-MC-DCS-009</v>
      </c>
      <c r="AB180" s="31" t="s">
        <v>64</v>
      </c>
      <c r="AC180" s="31" t="s">
        <v>124</v>
      </c>
      <c r="AD180" s="31" t="s">
        <v>125</v>
      </c>
      <c r="AE180" s="31">
        <v>0</v>
      </c>
      <c r="AF180" s="31" t="s">
        <v>55</v>
      </c>
      <c r="AG180" s="31" t="s">
        <v>298</v>
      </c>
      <c r="AH180" s="31">
        <v>11</v>
      </c>
      <c r="AI180" s="31">
        <v>6</v>
      </c>
      <c r="AJ180" s="31" t="s">
        <v>175</v>
      </c>
      <c r="AK180" s="31">
        <f t="shared" si="102"/>
        <v>16</v>
      </c>
      <c r="AL180" s="31" t="s">
        <v>62</v>
      </c>
      <c r="AO180" s="31" t="s">
        <v>63</v>
      </c>
      <c r="AP180" s="31" t="s">
        <v>336</v>
      </c>
      <c r="AQ180" s="31" t="s">
        <v>335</v>
      </c>
      <c r="AR180" s="31" t="s">
        <v>5716</v>
      </c>
      <c r="AS180" s="31" t="s">
        <v>207</v>
      </c>
      <c r="AT180" s="14" t="s">
        <v>5724</v>
      </c>
      <c r="AU180" s="31" t="s">
        <v>5858</v>
      </c>
      <c r="AV180" s="31" t="s">
        <v>5798</v>
      </c>
      <c r="AW180" s="31" t="s">
        <v>5796</v>
      </c>
      <c r="AX180" s="31" t="s">
        <v>5724</v>
      </c>
      <c r="BK180" s="14" t="str">
        <f t="shared" si="79"/>
        <v>TS-H-03:13/
O1010110R_U6:3</v>
      </c>
      <c r="BL180" s="14" t="str">
        <f t="shared" si="80"/>
        <v>TS-H-03:14/
O1010110R_U6:4</v>
      </c>
      <c r="BM180" s="14" t="str">
        <f t="shared" si="81"/>
        <v/>
      </c>
      <c r="BN180" s="14"/>
      <c r="BO180" s="14" t="str">
        <f t="shared" si="103"/>
        <v>O1010110R:6A/
O1010110R_U6:5</v>
      </c>
      <c r="BP180" s="14" t="str">
        <f t="shared" si="104"/>
        <v>O1010110R:6C/
O1010110R_U6:6</v>
      </c>
      <c r="BQ180" s="14"/>
      <c r="BR180" s="14" t="str">
        <f t="shared" si="84"/>
        <v/>
      </c>
      <c r="BS180" s="14" t="str">
        <f t="shared" si="85"/>
        <v/>
      </c>
      <c r="BW180" s="31" t="str">
        <f t="shared" si="86"/>
        <v>6A</v>
      </c>
      <c r="BX180" s="31" t="str">
        <f t="shared" si="87"/>
        <v>6C</v>
      </c>
      <c r="BY180" s="31" t="str">
        <f t="shared" si="88"/>
        <v>3</v>
      </c>
      <c r="BZ180" s="31" t="str">
        <f t="shared" si="89"/>
        <v>4</v>
      </c>
      <c r="CA180" s="31" t="str">
        <f t="shared" si="90"/>
        <v/>
      </c>
      <c r="CB180" s="31" t="str">
        <f t="shared" si="91"/>
        <v>5</v>
      </c>
      <c r="CC180" s="31" t="str">
        <f t="shared" si="92"/>
        <v>6</v>
      </c>
      <c r="CD180" s="31" t="str">
        <f t="shared" si="93"/>
        <v/>
      </c>
      <c r="CE180" s="31" t="str">
        <f t="shared" si="94"/>
        <v/>
      </c>
      <c r="CF180" s="31" t="e">
        <f t="shared" ca="1" si="95"/>
        <v>#NAME?</v>
      </c>
      <c r="CG180" s="31" t="e">
        <f t="shared" ca="1" si="96"/>
        <v>#NAME?</v>
      </c>
      <c r="CH180" s="31" t="e">
        <f t="shared" ca="1" si="97"/>
        <v>#NAME?</v>
      </c>
      <c r="CI180" s="31" t="e">
        <f t="shared" ca="1" si="98"/>
        <v>#NAME?</v>
      </c>
    </row>
    <row r="181" spans="1:87" s="31" customFormat="1" ht="30" hidden="1" x14ac:dyDescent="0.25">
      <c r="A181" s="9" t="s">
        <v>6099</v>
      </c>
      <c r="B181" s="31" t="s">
        <v>616</v>
      </c>
      <c r="C181" s="31" t="s">
        <v>617</v>
      </c>
      <c r="E181" s="14" t="s">
        <v>212</v>
      </c>
      <c r="F181" s="31" t="s">
        <v>6100</v>
      </c>
      <c r="G181" s="31" t="str">
        <f t="shared" si="70"/>
        <v>Сигнал</v>
      </c>
      <c r="H181" s="31" t="s">
        <v>273</v>
      </c>
      <c r="I181" s="31" t="s">
        <v>4595</v>
      </c>
      <c r="J181" s="31" t="str">
        <f t="shared" si="100"/>
        <v>DCS_AI_01</v>
      </c>
      <c r="K181" s="14" t="s">
        <v>5866</v>
      </c>
      <c r="M181" s="31" t="s">
        <v>599</v>
      </c>
      <c r="N181" s="31" t="s">
        <v>113</v>
      </c>
      <c r="O181" s="31" t="s">
        <v>182</v>
      </c>
      <c r="P181" s="31" t="s">
        <v>131</v>
      </c>
      <c r="Q181" s="31" t="s">
        <v>552</v>
      </c>
      <c r="R181" s="31">
        <v>19</v>
      </c>
      <c r="S181" s="31">
        <v>20</v>
      </c>
      <c r="T181" s="31" t="s">
        <v>62</v>
      </c>
      <c r="U181" s="31" t="str">
        <f t="shared" si="99"/>
        <v>24</v>
      </c>
      <c r="V181" s="14" t="str">
        <f t="shared" si="101"/>
        <v>AVK 2,5 A, AVK 2,5 A</v>
      </c>
      <c r="W181" s="31" t="str">
        <f t="shared" si="73"/>
        <v>O1010003_U12</v>
      </c>
      <c r="X181" s="14" t="str">
        <f t="shared" si="74"/>
        <v>HD5542</v>
      </c>
      <c r="Y181" s="31" t="str">
        <f t="shared" si="75"/>
        <v>O1010003</v>
      </c>
      <c r="Z181" s="31" t="str">
        <f t="shared" si="76"/>
        <v>TUA711-AIO16</v>
      </c>
      <c r="AA181" s="14" t="str">
        <f t="shared" si="77"/>
        <v>17-SC-DCS-001/O1010003/ 17-MC-DCS-006</v>
      </c>
      <c r="AB181" s="31" t="s">
        <v>64</v>
      </c>
      <c r="AC181" s="31" t="s">
        <v>124</v>
      </c>
      <c r="AD181" s="31" t="s">
        <v>125</v>
      </c>
      <c r="AE181" s="31">
        <v>0</v>
      </c>
      <c r="AF181" s="31" t="s">
        <v>126</v>
      </c>
      <c r="AG181" s="31" t="s">
        <v>581</v>
      </c>
      <c r="AH181" s="31">
        <v>4</v>
      </c>
      <c r="AI181" s="31">
        <v>12</v>
      </c>
      <c r="AJ181" s="31" t="s">
        <v>128</v>
      </c>
      <c r="AK181" s="31">
        <f t="shared" si="102"/>
        <v>16</v>
      </c>
      <c r="AL181" s="31" t="s">
        <v>62</v>
      </c>
      <c r="AO181" s="31" t="s">
        <v>63</v>
      </c>
      <c r="AP181" s="31" t="s">
        <v>286</v>
      </c>
      <c r="AQ181" s="31" t="s">
        <v>5980</v>
      </c>
      <c r="AR181" s="31" t="s">
        <v>5716</v>
      </c>
      <c r="AS181" s="31" t="s">
        <v>207</v>
      </c>
      <c r="AT181" s="14" t="s">
        <v>5724</v>
      </c>
      <c r="AU181" s="31" t="s">
        <v>5858</v>
      </c>
      <c r="AX181" s="31" t="s">
        <v>5724</v>
      </c>
      <c r="BC181" s="31">
        <v>0</v>
      </c>
      <c r="BD181" s="31">
        <v>22000</v>
      </c>
      <c r="BE181" s="31" t="s">
        <v>5749</v>
      </c>
      <c r="BK181" s="14" t="str">
        <f t="shared" si="79"/>
        <v>TS-O-04:19/
O1010003_U12:3</v>
      </c>
      <c r="BL181" s="14" t="str">
        <f t="shared" si="80"/>
        <v>TS-O-04:20/
O1010003_U12:4</v>
      </c>
      <c r="BM181" s="14" t="str">
        <f t="shared" si="81"/>
        <v/>
      </c>
      <c r="BN181" s="14"/>
      <c r="BO181" s="14" t="str">
        <f t="shared" si="103"/>
        <v>O1010003:12A/
O1010003_U12:5</v>
      </c>
      <c r="BP181" s="14" t="str">
        <f t="shared" si="104"/>
        <v>O1010003:12C/
O1010003_U12:6</v>
      </c>
      <c r="BQ181" s="14"/>
      <c r="BR181" s="14" t="str">
        <f t="shared" si="84"/>
        <v/>
      </c>
      <c r="BS181" s="14" t="str">
        <f t="shared" si="85"/>
        <v/>
      </c>
      <c r="BW181" s="31" t="str">
        <f t="shared" si="86"/>
        <v>12A</v>
      </c>
      <c r="BX181" s="31" t="str">
        <f t="shared" si="87"/>
        <v>12C</v>
      </c>
      <c r="BY181" s="31" t="str">
        <f t="shared" si="88"/>
        <v>3</v>
      </c>
      <c r="BZ181" s="31" t="str">
        <f t="shared" si="89"/>
        <v>4</v>
      </c>
      <c r="CA181" s="31" t="str">
        <f t="shared" si="90"/>
        <v/>
      </c>
      <c r="CB181" s="31" t="str">
        <f t="shared" si="91"/>
        <v>5</v>
      </c>
      <c r="CC181" s="31" t="str">
        <f t="shared" si="92"/>
        <v>6</v>
      </c>
      <c r="CD181" s="31" t="str">
        <f t="shared" si="93"/>
        <v/>
      </c>
      <c r="CE181" s="31" t="str">
        <f t="shared" si="94"/>
        <v/>
      </c>
      <c r="CF181" s="31" t="e">
        <f t="shared" ca="1" si="95"/>
        <v>#NAME?</v>
      </c>
      <c r="CG181" s="31" t="e">
        <f t="shared" ca="1" si="96"/>
        <v>#NAME?</v>
      </c>
      <c r="CH181" s="31" t="e">
        <f t="shared" ca="1" si="97"/>
        <v>#NAME?</v>
      </c>
      <c r="CI181" s="31" t="e">
        <f t="shared" ca="1" si="98"/>
        <v>#NAME?</v>
      </c>
    </row>
    <row r="182" spans="1:87" s="31" customFormat="1" ht="30" hidden="1" x14ac:dyDescent="0.25">
      <c r="A182" s="9" t="s">
        <v>6099</v>
      </c>
      <c r="B182" s="31" t="s">
        <v>726</v>
      </c>
      <c r="C182" s="31" t="s">
        <v>727</v>
      </c>
      <c r="E182" s="14" t="s">
        <v>212</v>
      </c>
      <c r="F182" s="31" t="s">
        <v>6100</v>
      </c>
      <c r="G182" s="31" t="str">
        <f t="shared" si="70"/>
        <v>Сигнал</v>
      </c>
      <c r="H182" s="31" t="s">
        <v>233</v>
      </c>
      <c r="I182" s="31" t="s">
        <v>4605</v>
      </c>
      <c r="J182" s="31" t="str">
        <f t="shared" si="100"/>
        <v>DCS_AI_01</v>
      </c>
      <c r="K182" s="14" t="s">
        <v>5866</v>
      </c>
      <c r="M182" s="31" t="s">
        <v>724</v>
      </c>
      <c r="N182" s="31" t="s">
        <v>107</v>
      </c>
      <c r="O182" s="31" t="s">
        <v>103</v>
      </c>
      <c r="P182" s="31" t="s">
        <v>390</v>
      </c>
      <c r="Q182" s="31" t="s">
        <v>460</v>
      </c>
      <c r="R182" s="31">
        <v>3</v>
      </c>
      <c r="S182" s="31">
        <v>4</v>
      </c>
      <c r="T182" s="31" t="s">
        <v>62</v>
      </c>
      <c r="U182" s="31" t="str">
        <f t="shared" si="99"/>
        <v>48</v>
      </c>
      <c r="V182" s="14" t="str">
        <f t="shared" si="101"/>
        <v>AVK 2,5 A, AVK 2,5 A</v>
      </c>
      <c r="W182" s="31" t="str">
        <f t="shared" si="73"/>
        <v>O1011001_U2</v>
      </c>
      <c r="X182" s="14" t="str">
        <f t="shared" si="74"/>
        <v>HD5542</v>
      </c>
      <c r="Y182" s="31" t="str">
        <f t="shared" si="75"/>
        <v>O1011001</v>
      </c>
      <c r="Z182" s="31" t="str">
        <f t="shared" si="76"/>
        <v>TUA711-AIO16</v>
      </c>
      <c r="AA182" s="14" t="str">
        <f t="shared" si="77"/>
        <v>17-SC-DCS-002/O1011001/ 17-MC-DCS-008</v>
      </c>
      <c r="AB182" s="31" t="s">
        <v>64</v>
      </c>
      <c r="AC182" s="31" t="s">
        <v>54</v>
      </c>
      <c r="AD182" s="31" t="s">
        <v>125</v>
      </c>
      <c r="AE182" s="31">
        <v>1</v>
      </c>
      <c r="AF182" s="31" t="s">
        <v>126</v>
      </c>
      <c r="AG182" s="31" t="s">
        <v>723</v>
      </c>
      <c r="AH182" s="31">
        <v>2</v>
      </c>
      <c r="AI182" s="31">
        <v>2</v>
      </c>
      <c r="AJ182" s="31" t="s">
        <v>128</v>
      </c>
      <c r="AK182" s="31">
        <f t="shared" si="102"/>
        <v>16</v>
      </c>
      <c r="AL182" s="31" t="s">
        <v>62</v>
      </c>
      <c r="AO182" s="31" t="s">
        <v>63</v>
      </c>
      <c r="AP182" s="31" t="s">
        <v>728</v>
      </c>
      <c r="AQ182" s="31" t="s">
        <v>5981</v>
      </c>
      <c r="AR182" s="31" t="s">
        <v>5716</v>
      </c>
      <c r="AS182" s="31" t="s">
        <v>725</v>
      </c>
      <c r="AT182" s="14" t="s">
        <v>5724</v>
      </c>
      <c r="AU182" s="31" t="s">
        <v>5858</v>
      </c>
      <c r="AX182" s="31" t="s">
        <v>5724</v>
      </c>
      <c r="AZ182" s="31">
        <v>280800</v>
      </c>
      <c r="BA182" s="31">
        <v>365000</v>
      </c>
      <c r="BC182" s="31">
        <v>0</v>
      </c>
      <c r="BD182" s="31">
        <v>460000</v>
      </c>
      <c r="BE182" s="31" t="s">
        <v>5749</v>
      </c>
      <c r="BK182" s="14" t="str">
        <f t="shared" si="79"/>
        <v>TS-O-02:3/
O1011001_U2:3</v>
      </c>
      <c r="BL182" s="14" t="str">
        <f t="shared" si="80"/>
        <v>TS-O-02:4/
O1011001_U2:4</v>
      </c>
      <c r="BM182" s="14" t="str">
        <f t="shared" si="81"/>
        <v/>
      </c>
      <c r="BN182" s="14"/>
      <c r="BO182" s="14" t="str">
        <f t="shared" si="103"/>
        <v>O1011001:2A/
O1011001_U2:5</v>
      </c>
      <c r="BP182" s="14" t="str">
        <f t="shared" si="104"/>
        <v>O1011001:2C/
O1011001_U2:6</v>
      </c>
      <c r="BQ182" s="14"/>
      <c r="BR182" s="14" t="str">
        <f t="shared" si="84"/>
        <v/>
      </c>
      <c r="BS182" s="14" t="str">
        <f t="shared" si="85"/>
        <v/>
      </c>
      <c r="BW182" s="31" t="str">
        <f t="shared" si="86"/>
        <v>2A</v>
      </c>
      <c r="BX182" s="31" t="str">
        <f t="shared" si="87"/>
        <v>2C</v>
      </c>
      <c r="BY182" s="31" t="str">
        <f t="shared" si="88"/>
        <v>3</v>
      </c>
      <c r="BZ182" s="31" t="str">
        <f t="shared" si="89"/>
        <v>4</v>
      </c>
      <c r="CA182" s="31" t="str">
        <f t="shared" si="90"/>
        <v/>
      </c>
      <c r="CB182" s="31" t="str">
        <f t="shared" si="91"/>
        <v>5</v>
      </c>
      <c r="CC182" s="31" t="str">
        <f t="shared" si="92"/>
        <v>6</v>
      </c>
      <c r="CD182" s="31" t="str">
        <f t="shared" si="93"/>
        <v/>
      </c>
      <c r="CE182" s="31" t="str">
        <f t="shared" si="94"/>
        <v/>
      </c>
      <c r="CF182" s="31" t="e">
        <f t="shared" ca="1" si="95"/>
        <v>#NAME?</v>
      </c>
      <c r="CG182" s="31" t="e">
        <f t="shared" ca="1" si="96"/>
        <v>#NAME?</v>
      </c>
      <c r="CH182" s="31" t="e">
        <f t="shared" ca="1" si="97"/>
        <v>#NAME?</v>
      </c>
      <c r="CI182" s="31" t="e">
        <f t="shared" ca="1" si="98"/>
        <v>#NAME?</v>
      </c>
    </row>
    <row r="183" spans="1:87" s="31" customFormat="1" ht="30" hidden="1" x14ac:dyDescent="0.25">
      <c r="A183" s="9" t="s">
        <v>4493</v>
      </c>
      <c r="B183" s="31" t="s">
        <v>729</v>
      </c>
      <c r="C183" s="31" t="s">
        <v>730</v>
      </c>
      <c r="E183" s="14" t="s">
        <v>212</v>
      </c>
      <c r="G183" s="31" t="str">
        <f t="shared" si="70"/>
        <v>Сигнал</v>
      </c>
      <c r="H183" s="31" t="s">
        <v>233</v>
      </c>
      <c r="I183" s="31" t="s">
        <v>4605</v>
      </c>
      <c r="J183" s="31" t="str">
        <f t="shared" si="100"/>
        <v>DCS_AI_01</v>
      </c>
      <c r="K183" s="14" t="s">
        <v>5866</v>
      </c>
      <c r="M183" s="31" t="s">
        <v>724</v>
      </c>
      <c r="N183" s="31" t="s">
        <v>107</v>
      </c>
      <c r="O183" s="31" t="s">
        <v>145</v>
      </c>
      <c r="P183" s="31" t="s">
        <v>390</v>
      </c>
      <c r="Q183" s="31" t="s">
        <v>460</v>
      </c>
      <c r="R183" s="31">
        <v>5</v>
      </c>
      <c r="S183" s="31">
        <v>6</v>
      </c>
      <c r="T183" s="31" t="s">
        <v>62</v>
      </c>
      <c r="U183" s="31" t="str">
        <f t="shared" si="99"/>
        <v>48</v>
      </c>
      <c r="V183" s="14" t="str">
        <f t="shared" si="101"/>
        <v>AVK 2,5 A, AVK 2,5 A</v>
      </c>
      <c r="W183" s="31" t="str">
        <f t="shared" si="73"/>
        <v>O1011001_U3</v>
      </c>
      <c r="X183" s="14" t="str">
        <f t="shared" si="74"/>
        <v>HD5542</v>
      </c>
      <c r="Y183" s="31" t="str">
        <f t="shared" si="75"/>
        <v>O1011001</v>
      </c>
      <c r="Z183" s="31" t="str">
        <f t="shared" si="76"/>
        <v>TUA711-AIO16</v>
      </c>
      <c r="AA183" s="14" t="str">
        <f t="shared" si="77"/>
        <v>17-SC-DCS-002/O1011001/ 17-MC-DCS-008</v>
      </c>
      <c r="AB183" s="31" t="s">
        <v>64</v>
      </c>
      <c r="AC183" s="31" t="s">
        <v>54</v>
      </c>
      <c r="AD183" s="31" t="s">
        <v>125</v>
      </c>
      <c r="AE183" s="31">
        <v>1</v>
      </c>
      <c r="AF183" s="31" t="s">
        <v>126</v>
      </c>
      <c r="AG183" s="31" t="s">
        <v>723</v>
      </c>
      <c r="AH183" s="31">
        <v>2</v>
      </c>
      <c r="AI183" s="31">
        <v>3</v>
      </c>
      <c r="AJ183" s="31" t="s">
        <v>128</v>
      </c>
      <c r="AK183" s="31">
        <f t="shared" si="102"/>
        <v>16</v>
      </c>
      <c r="AL183" s="31" t="s">
        <v>62</v>
      </c>
      <c r="AO183" s="31" t="s">
        <v>63</v>
      </c>
      <c r="AP183" s="31" t="s">
        <v>732</v>
      </c>
      <c r="AQ183" s="31" t="s">
        <v>731</v>
      </c>
      <c r="AR183" s="31" t="s">
        <v>5716</v>
      </c>
      <c r="AS183" s="31" t="s">
        <v>725</v>
      </c>
      <c r="AT183" s="14" t="s">
        <v>5724</v>
      </c>
      <c r="AU183" s="31" t="s">
        <v>5858</v>
      </c>
      <c r="AX183" s="31" t="s">
        <v>5724</v>
      </c>
      <c r="BC183" s="31">
        <v>0</v>
      </c>
      <c r="BD183" s="31">
        <v>7700</v>
      </c>
      <c r="BE183" s="31" t="s">
        <v>5749</v>
      </c>
      <c r="BK183" s="14" t="str">
        <f t="shared" si="79"/>
        <v>TS-O-02:5/
O1011001_U3:3</v>
      </c>
      <c r="BL183" s="14" t="str">
        <f t="shared" si="80"/>
        <v>TS-O-02:6/
O1011001_U3:4</v>
      </c>
      <c r="BM183" s="14" t="str">
        <f t="shared" si="81"/>
        <v/>
      </c>
      <c r="BN183" s="14"/>
      <c r="BO183" s="14" t="str">
        <f t="shared" si="103"/>
        <v>O1011001:3A/
O1011001_U3:5</v>
      </c>
      <c r="BP183" s="14" t="str">
        <f t="shared" si="104"/>
        <v>O1011001:3C/
O1011001_U3:6</v>
      </c>
      <c r="BQ183" s="14"/>
      <c r="BR183" s="14" t="str">
        <f t="shared" si="84"/>
        <v/>
      </c>
      <c r="BS183" s="14" t="str">
        <f t="shared" si="85"/>
        <v/>
      </c>
      <c r="BW183" s="31" t="str">
        <f t="shared" si="86"/>
        <v>3A</v>
      </c>
      <c r="BX183" s="31" t="str">
        <f t="shared" si="87"/>
        <v>3C</v>
      </c>
      <c r="BY183" s="31" t="str">
        <f t="shared" si="88"/>
        <v>3</v>
      </c>
      <c r="BZ183" s="31" t="str">
        <f t="shared" si="89"/>
        <v>4</v>
      </c>
      <c r="CA183" s="31" t="str">
        <f t="shared" si="90"/>
        <v/>
      </c>
      <c r="CB183" s="31" t="str">
        <f t="shared" si="91"/>
        <v>5</v>
      </c>
      <c r="CC183" s="31" t="str">
        <f t="shared" si="92"/>
        <v>6</v>
      </c>
      <c r="CD183" s="31" t="str">
        <f t="shared" si="93"/>
        <v/>
      </c>
      <c r="CE183" s="31" t="str">
        <f t="shared" si="94"/>
        <v/>
      </c>
      <c r="CF183" s="31" t="e">
        <f t="shared" ca="1" si="95"/>
        <v>#NAME?</v>
      </c>
      <c r="CG183" s="31" t="e">
        <f t="shared" ca="1" si="96"/>
        <v>#NAME?</v>
      </c>
      <c r="CH183" s="31" t="e">
        <f t="shared" ca="1" si="97"/>
        <v>#NAME?</v>
      </c>
      <c r="CI183" s="31" t="e">
        <f t="shared" ca="1" si="98"/>
        <v>#NAME?</v>
      </c>
    </row>
    <row r="184" spans="1:87" s="31" customFormat="1" ht="30" hidden="1" x14ac:dyDescent="0.25">
      <c r="A184" s="9" t="s">
        <v>6099</v>
      </c>
      <c r="B184" s="31" t="s">
        <v>4461</v>
      </c>
      <c r="C184" s="31" t="s">
        <v>323</v>
      </c>
      <c r="E184" s="14" t="s">
        <v>227</v>
      </c>
      <c r="F184" s="31" t="s">
        <v>6100</v>
      </c>
      <c r="G184" s="31" t="str">
        <f t="shared" si="70"/>
        <v>Сигнал</v>
      </c>
      <c r="H184" s="31" t="s">
        <v>241</v>
      </c>
      <c r="J184" s="31" t="str">
        <f t="shared" si="100"/>
        <v>DCS_AI_01</v>
      </c>
      <c r="K184" s="14" t="s">
        <v>5866</v>
      </c>
      <c r="M184" s="31" t="s">
        <v>4409</v>
      </c>
      <c r="N184" s="31" t="s">
        <v>4410</v>
      </c>
      <c r="O184" s="31" t="s">
        <v>165</v>
      </c>
      <c r="P184" s="31" t="s">
        <v>230</v>
      </c>
      <c r="Q184" s="31" t="s">
        <v>326</v>
      </c>
      <c r="R184" s="31">
        <v>13</v>
      </c>
      <c r="S184" s="31">
        <v>14</v>
      </c>
      <c r="T184" s="31" t="s">
        <v>62</v>
      </c>
      <c r="U184" s="31" t="str">
        <f t="shared" si="99"/>
        <v>30</v>
      </c>
      <c r="V184" s="14" t="str">
        <f t="shared" si="101"/>
        <v>AVK 2,5 A, AVK 2,5 A</v>
      </c>
      <c r="W184" s="31" t="str">
        <f t="shared" si="73"/>
        <v>O1011005_U1</v>
      </c>
      <c r="X184" s="14" t="str">
        <f t="shared" si="74"/>
        <v>HD5542</v>
      </c>
      <c r="Y184" s="31" t="str">
        <f t="shared" si="75"/>
        <v>O1011005</v>
      </c>
      <c r="Z184" s="31" t="str">
        <f t="shared" si="76"/>
        <v>TUA711-AIO16</v>
      </c>
      <c r="AA184" s="14" t="str">
        <f t="shared" si="77"/>
        <v>17-SC-DCS-002/O1011005/ 17-MC-DCS-009</v>
      </c>
      <c r="AB184" s="31" t="s">
        <v>64</v>
      </c>
      <c r="AC184" s="31" t="s">
        <v>54</v>
      </c>
      <c r="AD184" s="31" t="s">
        <v>125</v>
      </c>
      <c r="AE184" s="31">
        <v>1</v>
      </c>
      <c r="AF184" s="31" t="s">
        <v>126</v>
      </c>
      <c r="AG184" s="31" t="s">
        <v>325</v>
      </c>
      <c r="AH184" s="31">
        <v>6</v>
      </c>
      <c r="AI184" s="31">
        <v>1</v>
      </c>
      <c r="AJ184" s="31" t="s">
        <v>128</v>
      </c>
      <c r="AK184" s="31">
        <f t="shared" si="102"/>
        <v>16</v>
      </c>
      <c r="AL184" s="31" t="s">
        <v>62</v>
      </c>
      <c r="AO184" s="31" t="s">
        <v>63</v>
      </c>
      <c r="AP184" s="14" t="s">
        <v>324</v>
      </c>
      <c r="AQ184" s="31" t="s">
        <v>5982</v>
      </c>
      <c r="AR184" s="31" t="s">
        <v>5716</v>
      </c>
      <c r="AS184" s="31" t="s">
        <v>2538</v>
      </c>
      <c r="AT184" s="14" t="s">
        <v>5724</v>
      </c>
      <c r="AU184" s="31" t="s">
        <v>5858</v>
      </c>
      <c r="AX184" s="31" t="s">
        <v>5724</v>
      </c>
      <c r="BC184" s="31">
        <v>0</v>
      </c>
      <c r="BD184" s="31">
        <v>4000</v>
      </c>
      <c r="BE184" s="31" t="s">
        <v>5759</v>
      </c>
      <c r="BK184" s="14" t="str">
        <f t="shared" si="79"/>
        <v>TS-H-05:13/
O1011005_U1:3</v>
      </c>
      <c r="BL184" s="14" t="str">
        <f t="shared" si="80"/>
        <v>TS-H-05:14/
O1011005_U1:4</v>
      </c>
      <c r="BM184" s="14" t="str">
        <f t="shared" si="81"/>
        <v/>
      </c>
      <c r="BN184" s="14"/>
      <c r="BO184" s="14" t="str">
        <f t="shared" si="103"/>
        <v>O1011005:1A/
O1011005_U1:5</v>
      </c>
      <c r="BP184" s="14" t="str">
        <f t="shared" si="104"/>
        <v>O1011005:1C/
O1011005_U1:6</v>
      </c>
      <c r="BQ184" s="14"/>
      <c r="BR184" s="14" t="str">
        <f t="shared" si="84"/>
        <v/>
      </c>
      <c r="BS184" s="14" t="str">
        <f t="shared" si="85"/>
        <v/>
      </c>
      <c r="BW184" s="31" t="str">
        <f t="shared" si="86"/>
        <v>1A</v>
      </c>
      <c r="BX184" s="31" t="str">
        <f t="shared" si="87"/>
        <v>1C</v>
      </c>
      <c r="BY184" s="31" t="str">
        <f t="shared" si="88"/>
        <v>3</v>
      </c>
      <c r="BZ184" s="31" t="str">
        <f t="shared" si="89"/>
        <v>4</v>
      </c>
      <c r="CA184" s="31" t="str">
        <f t="shared" si="90"/>
        <v/>
      </c>
      <c r="CB184" s="31" t="str">
        <f t="shared" si="91"/>
        <v>5</v>
      </c>
      <c r="CC184" s="31" t="str">
        <f t="shared" si="92"/>
        <v>6</v>
      </c>
      <c r="CD184" s="31" t="str">
        <f t="shared" si="93"/>
        <v/>
      </c>
      <c r="CE184" s="31" t="str">
        <f t="shared" si="94"/>
        <v/>
      </c>
      <c r="CF184" s="31" t="e">
        <f t="shared" ca="1" si="95"/>
        <v>#NAME?</v>
      </c>
      <c r="CG184" s="31" t="e">
        <f t="shared" ca="1" si="96"/>
        <v>#NAME?</v>
      </c>
      <c r="CH184" s="31" t="e">
        <f t="shared" ca="1" si="97"/>
        <v>#NAME?</v>
      </c>
      <c r="CI184" s="31" t="e">
        <f t="shared" ca="1" si="98"/>
        <v>#NAME?</v>
      </c>
    </row>
    <row r="185" spans="1:87" s="31" customFormat="1" ht="45" hidden="1" x14ac:dyDescent="0.25">
      <c r="A185" s="9" t="s">
        <v>6099</v>
      </c>
      <c r="B185" s="31" t="s">
        <v>4427</v>
      </c>
      <c r="C185" s="31" t="s">
        <v>4428</v>
      </c>
      <c r="E185" s="14" t="s">
        <v>835</v>
      </c>
      <c r="F185" s="17" t="s">
        <v>6104</v>
      </c>
      <c r="G185" s="31" t="str">
        <f t="shared" si="70"/>
        <v>Сигнал</v>
      </c>
      <c r="H185" s="31" t="s">
        <v>4432</v>
      </c>
      <c r="J185" s="31" t="str">
        <f t="shared" si="100"/>
        <v>DCS_AI_03</v>
      </c>
      <c r="K185" s="14" t="s">
        <v>5866</v>
      </c>
      <c r="L185" s="31" t="s">
        <v>5399</v>
      </c>
      <c r="M185" s="31" t="s">
        <v>4430</v>
      </c>
      <c r="N185" s="31" t="s">
        <v>4431</v>
      </c>
      <c r="O185" s="31" t="s">
        <v>58</v>
      </c>
      <c r="P185" s="31" t="s">
        <v>390</v>
      </c>
      <c r="Q185" s="31" t="s">
        <v>2392</v>
      </c>
      <c r="R185" s="31">
        <v>1</v>
      </c>
      <c r="S185" s="31">
        <v>2</v>
      </c>
      <c r="T185" s="31" t="s">
        <v>62</v>
      </c>
      <c r="U185" s="31" t="str">
        <f t="shared" si="99"/>
        <v>10</v>
      </c>
      <c r="V185" s="14" t="str">
        <f t="shared" si="101"/>
        <v>AVK 2,5 A, AVK 2,5 A</v>
      </c>
      <c r="W185" s="31" t="str">
        <f t="shared" si="73"/>
        <v>O1010010_U8</v>
      </c>
      <c r="X185" s="14" t="str">
        <f t="shared" si="74"/>
        <v>HD5542</v>
      </c>
      <c r="Y185" s="31" t="str">
        <f t="shared" si="75"/>
        <v>O1010010</v>
      </c>
      <c r="Z185" s="31" t="str">
        <f t="shared" si="76"/>
        <v>TUA711-AIO16</v>
      </c>
      <c r="AA185" s="14" t="str">
        <f t="shared" si="77"/>
        <v>17-SC-DCS-001/O1010010/ 17-MC-DCS-008</v>
      </c>
      <c r="AB185" s="31" t="s">
        <v>64</v>
      </c>
      <c r="AC185" s="31" t="s">
        <v>124</v>
      </c>
      <c r="AD185" s="31" t="s">
        <v>125</v>
      </c>
      <c r="AE185" s="31">
        <v>0</v>
      </c>
      <c r="AF185" s="31" t="s">
        <v>126</v>
      </c>
      <c r="AG185" s="31" t="s">
        <v>943</v>
      </c>
      <c r="AH185" s="31">
        <v>11</v>
      </c>
      <c r="AI185" s="31">
        <v>8</v>
      </c>
      <c r="AJ185" s="31" t="s">
        <v>128</v>
      </c>
      <c r="AK185" s="31">
        <f t="shared" si="102"/>
        <v>16</v>
      </c>
      <c r="AL185" s="31" t="s">
        <v>62</v>
      </c>
      <c r="AO185" s="31" t="s">
        <v>63</v>
      </c>
      <c r="AP185" s="14" t="s">
        <v>4429</v>
      </c>
      <c r="AQ185" s="31" t="s">
        <v>5983</v>
      </c>
      <c r="AR185" s="31" t="s">
        <v>5716</v>
      </c>
      <c r="AS185" s="31" t="s">
        <v>2538</v>
      </c>
      <c r="AT185" s="14" t="s">
        <v>5724</v>
      </c>
      <c r="AU185" s="31" t="s">
        <v>5858</v>
      </c>
      <c r="AX185" s="31" t="s">
        <v>5724</v>
      </c>
      <c r="BC185" s="31">
        <v>0</v>
      </c>
      <c r="BD185" s="31">
        <v>139500</v>
      </c>
      <c r="BE185" s="31" t="s">
        <v>5749</v>
      </c>
      <c r="BK185" s="14" t="str">
        <f t="shared" si="79"/>
        <v>TS-P-06:1/
O1010010_U8:1</v>
      </c>
      <c r="BL185" s="14" t="str">
        <f t="shared" si="80"/>
        <v>TS-P-06:2/
O1010010_U8:2</v>
      </c>
      <c r="BM185" s="14" t="str">
        <f t="shared" si="81"/>
        <v/>
      </c>
      <c r="BN185" s="14"/>
      <c r="BO185" s="14" t="str">
        <f t="shared" si="103"/>
        <v>O1010010:8A/
O1010010_U8:5</v>
      </c>
      <c r="BP185" s="14" t="str">
        <f t="shared" si="104"/>
        <v>O1010010:8C/
O1010010_U8:6</v>
      </c>
      <c r="BQ185" s="14"/>
      <c r="BR185" s="14" t="str">
        <f t="shared" si="84"/>
        <v/>
      </c>
      <c r="BS185" s="14" t="str">
        <f t="shared" si="85"/>
        <v/>
      </c>
      <c r="BW185" s="31" t="str">
        <f t="shared" si="86"/>
        <v>8A</v>
      </c>
      <c r="BX185" s="31" t="str">
        <f t="shared" si="87"/>
        <v>8C</v>
      </c>
      <c r="BY185" s="31" t="str">
        <f t="shared" si="88"/>
        <v>1</v>
      </c>
      <c r="BZ185" s="31" t="str">
        <f t="shared" si="89"/>
        <v>2</v>
      </c>
      <c r="CA185" s="31" t="str">
        <f t="shared" si="90"/>
        <v/>
      </c>
      <c r="CB185" s="31" t="str">
        <f t="shared" si="91"/>
        <v>5</v>
      </c>
      <c r="CC185" s="31" t="str">
        <f t="shared" si="92"/>
        <v>6</v>
      </c>
      <c r="CD185" s="31" t="str">
        <f t="shared" si="93"/>
        <v/>
      </c>
      <c r="CE185" s="31" t="str">
        <f t="shared" si="94"/>
        <v/>
      </c>
      <c r="CF185" s="31" t="e">
        <f t="shared" ca="1" si="95"/>
        <v>#NAME?</v>
      </c>
      <c r="CG185" s="31" t="e">
        <f t="shared" ca="1" si="96"/>
        <v>#NAME?</v>
      </c>
      <c r="CH185" s="31" t="e">
        <f t="shared" ca="1" si="97"/>
        <v>#NAME?</v>
      </c>
      <c r="CI185" s="31" t="e">
        <f t="shared" ca="1" si="98"/>
        <v>#NAME?</v>
      </c>
    </row>
    <row r="186" spans="1:87" s="31" customFormat="1" ht="45" hidden="1" x14ac:dyDescent="0.25">
      <c r="A186" s="9" t="s">
        <v>6099</v>
      </c>
      <c r="B186" s="31" t="s">
        <v>4427</v>
      </c>
      <c r="C186" s="31" t="s">
        <v>4428</v>
      </c>
      <c r="E186" s="14" t="s">
        <v>5400</v>
      </c>
      <c r="F186" s="17" t="s">
        <v>6103</v>
      </c>
      <c r="G186" s="31" t="str">
        <f t="shared" si="70"/>
        <v>Сигнал</v>
      </c>
      <c r="H186" s="31" t="s">
        <v>4432</v>
      </c>
      <c r="K186" s="14" t="s">
        <v>5866</v>
      </c>
      <c r="L186" s="31" t="s">
        <v>5399</v>
      </c>
      <c r="M186" s="31" t="s">
        <v>4430</v>
      </c>
      <c r="N186" s="31" t="s">
        <v>4431</v>
      </c>
      <c r="O186" s="31" t="s">
        <v>103</v>
      </c>
      <c r="P186" s="31" t="s">
        <v>390</v>
      </c>
      <c r="Q186" s="31" t="s">
        <v>2392</v>
      </c>
      <c r="R186" s="31">
        <v>3</v>
      </c>
      <c r="S186" s="31">
        <v>4</v>
      </c>
      <c r="U186" s="31" t="str">
        <f t="shared" si="99"/>
        <v>10</v>
      </c>
      <c r="V186" s="14" t="s">
        <v>4486</v>
      </c>
      <c r="W186" s="31" t="str">
        <f t="shared" si="73"/>
        <v/>
      </c>
      <c r="X186" s="14" t="str">
        <f t="shared" si="74"/>
        <v/>
      </c>
      <c r="Y186" s="31">
        <f t="shared" si="75"/>
        <v>0</v>
      </c>
      <c r="Z186" s="31" t="str">
        <f t="shared" si="76"/>
        <v/>
      </c>
      <c r="AA186" s="14" t="str">
        <f t="shared" si="77"/>
        <v>// 17-MC-DCS-008</v>
      </c>
      <c r="AL186" s="31" t="s">
        <v>5402</v>
      </c>
      <c r="AN186" s="31" t="s">
        <v>5402</v>
      </c>
      <c r="AP186" s="14" t="s">
        <v>5401</v>
      </c>
      <c r="AQ186" s="31" t="s">
        <v>5983</v>
      </c>
      <c r="AR186" s="31" t="s">
        <v>5716</v>
      </c>
      <c r="AS186" s="31" t="s">
        <v>2538</v>
      </c>
      <c r="AT186" s="14" t="s">
        <v>5724</v>
      </c>
      <c r="AU186" s="31" t="s">
        <v>5858</v>
      </c>
      <c r="AX186" s="31" t="s">
        <v>5724</v>
      </c>
      <c r="BC186" s="31">
        <v>0</v>
      </c>
      <c r="BD186" s="31">
        <v>139500</v>
      </c>
      <c r="BE186" s="31" t="s">
        <v>5749</v>
      </c>
      <c r="BK186" s="14" t="str">
        <f t="shared" si="79"/>
        <v/>
      </c>
      <c r="BL186" s="14" t="str">
        <f t="shared" si="80"/>
        <v/>
      </c>
      <c r="BM186" s="14" t="str">
        <f t="shared" si="81"/>
        <v/>
      </c>
      <c r="BN186" s="14"/>
      <c r="BO186" s="14" t="str">
        <f>IF(AND(J186="DCS_AI_01",W186&lt;&gt;""),CONCATENATE(AG186,":",AI186,"A/",CHAR(10),W186,":5"),
IF(AND(J186="DCS_AI_02",W186&lt;&gt;""),CONCATENATE(AG186,":",AI186,"A/",CHAR(10),W186,":5"),
IF(AND(J186="DCS_AI_03",W186&lt;&gt;""),CONCATENATE(AG186,":",AI186,"A/",CHAR(10),W186,":5"),
IF(AND(J186="DCS_AI_04",W186&lt;&gt;""),CONCATENATE(AG186,":",AI186,"A/",CHAR(10),W186,":5"),
IF(AND(J186="DCS_AI_05",W186&lt;&gt;""),CONCATENATE(AG186,":",AI186,"A/",CHAR(10),W186,":5"),
IF(AND(J186="DCS_AO_01",W186&lt;&gt;""),CONCATENATE(AG186,":",AI186,"A/",CHAR(10),W186,":5"),
IF(AND(J186="DCS_AO_02",W186&lt;&gt;""),CONCATENATE(AG186,":",AI186,"A/",CHAR(10),W186,":5"),
IF(AND(J186="DCS_DI_02",W186&lt;&gt;""),CONCATENATE(AG186,":",AI186,"A/",CHAR(10),W186,":5"),
IF(AND(J186="DCS_DI_04",W186&lt;&gt;""),CONCATENATE(AG186,":",AI186,"A/",CHAR(10),W186,":7"),
IF(AND(J186="DCS_DI_05",W186&lt;&gt;""),CONCATENATE(AG186,":",AI186,"A/",CHAR(10),W186,":7"),
IF(AND(J186="DCS_PI_01",W186&lt;&gt;""),CONCATENATE(AG186,":",AI186,"A/",CHAR(10),W186,":3"),"")))))))))))</f>
        <v/>
      </c>
      <c r="BP186" s="14" t="str">
        <f>IF(AND(J186="DCS_AI_01",W186&lt;&gt;""),CONCATENATE(AG186,":",AI186,"C/",CHAR(10),W186,":6"),
IF(AND(J186="DCS_AI_02",W186&lt;&gt;""),CONCATENATE(AG186,":",AI186,"C/",CHAR(10),W186,":6"),
IF(AND(J186="DCS_AI_03",W186&lt;&gt;""),CONCATENATE(AG186,":",AI186,"C/",CHAR(10),W186,":6"),
IF(AND(J186="DCS_AI_04",W186&lt;&gt;""),CONCATENATE(AG186,":",AI186,"C/",CHAR(10),W186,":6"),
IF(AND(J186="DCS_AI_05",W186&lt;&gt;""),CONCATENATE(AG186,":",AI186,"C/",CHAR(10),W186,":6"),
IF(AND(J186="DCS_AO_01",W186&lt;&gt;""),CONCATENATE(AG186,":",AI186,"C/",CHAR(10),W186,":6"),
IF(AND(J186="DCS_AO_02",W186&lt;&gt;""),CONCATENATE(AG186,":",AI186,"C/",CHAR(10),W186,":6"),
IF(AND(J186="DCS_DI_02",W186&lt;&gt;""),CONCATENATE(AG186,":",AI186,"B/",CHAR(10),W186,":6"),
IF(AND(J186="DCS_DI_04",W186&lt;&gt;""),CONCATENATE(AG186,":",AI186,"B/",CHAR(10),W186,":8"),
IF(AND(J186="DCS_DI_05",W186&lt;&gt;""),CONCATENATE(AG186,":",AI186,"B/",CHAR(10),W186,":8"),
IF(AND(J186="DCS_PI_01",W186&lt;&gt;""),CONCATENATE(AG186,":",AI186,"C/",CHAR(10),W186,":4"),"")))))))))))</f>
        <v/>
      </c>
      <c r="BQ186" s="14"/>
      <c r="BR186" s="14" t="str">
        <f t="shared" si="84"/>
        <v/>
      </c>
      <c r="BS186" s="14" t="str">
        <f t="shared" si="85"/>
        <v/>
      </c>
      <c r="BW186" s="31" t="str">
        <f t="shared" si="86"/>
        <v/>
      </c>
      <c r="BX186" s="31" t="str">
        <f t="shared" si="87"/>
        <v/>
      </c>
      <c r="BY186" s="31" t="str">
        <f t="shared" si="88"/>
        <v/>
      </c>
      <c r="BZ186" s="31" t="str">
        <f t="shared" si="89"/>
        <v/>
      </c>
      <c r="CA186" s="31" t="str">
        <f t="shared" si="90"/>
        <v/>
      </c>
      <c r="CB186" s="31" t="str">
        <f t="shared" si="91"/>
        <v/>
      </c>
      <c r="CC186" s="31" t="str">
        <f t="shared" si="92"/>
        <v/>
      </c>
      <c r="CD186" s="31" t="str">
        <f t="shared" si="93"/>
        <v/>
      </c>
      <c r="CE186" s="31" t="str">
        <f t="shared" si="94"/>
        <v/>
      </c>
      <c r="CF186" s="31" t="e">
        <f t="shared" ca="1" si="95"/>
        <v>#NAME?</v>
      </c>
      <c r="CG186" s="31" t="e">
        <f t="shared" ca="1" si="96"/>
        <v>#NAME?</v>
      </c>
      <c r="CH186" s="31" t="e">
        <f t="shared" ca="1" si="97"/>
        <v>#NAME?</v>
      </c>
      <c r="CI186" s="31" t="e">
        <f t="shared" ca="1" si="98"/>
        <v>#NAME?</v>
      </c>
    </row>
    <row r="187" spans="1:87" s="31" customFormat="1" ht="30" hidden="1" x14ac:dyDescent="0.25">
      <c r="A187" s="9" t="s">
        <v>6099</v>
      </c>
      <c r="B187" s="31" t="s">
        <v>4423</v>
      </c>
      <c r="C187" s="31" t="s">
        <v>4407</v>
      </c>
      <c r="E187" s="14" t="s">
        <v>227</v>
      </c>
      <c r="F187" s="31" t="s">
        <v>6100</v>
      </c>
      <c r="G187" s="31" t="str">
        <f t="shared" si="70"/>
        <v>Сигнал</v>
      </c>
      <c r="H187" s="31" t="s">
        <v>293</v>
      </c>
      <c r="J187" s="31" t="str">
        <f t="shared" ref="J187:J250" si="105">IF(E187="AI-IS (4-20 mA, 2 wire) DCS","DCS_AI_01",
IF(E187="AI-IS (4-20 mA, 4 wire) DCS","DCS_AI_03",
IF(E187="AI-IS (4-20 mA, passive) DCS","DCS_AI_01",
IF(E187="AI-NIS (4-20 mA, 2 wire) DCS","DCS_AI_01",
IF(E187="AI-NIS (4-20 mA, 4 wire) DCS","DCS_AI_03",
IF(E187="AI-NIS (4-20 mA, passive) DCS","DCS_AI_01",
IF(E187="AI-R-IS (4-20 mA, 2 wire) DCS","DCS_AI_02",
IF(E187="AI-R-IS (4-20 mA, 4 wire) DCS","DCS_AI_04",
IF(E187="AI-R-NIS (4-20 mA, 2 wire) DCS","DCS_AI_02",
IF(E187="AI-R-NIS (4-20 mA, passive) DCS","DCS_AI_02",
IF(E187="AI-R-NIS (4-20 mA, 4 wire) DCS","DCS_AI_04",
IF(E187="AI-RTD-NIS (3 wire) DCS","DCS_AI_05",
IF(E187="AO-IS (4-20 mA) DCS","DCS_AO_01",
IF(E187="AO-NIS (4-20 mA) DCS","DCS_AO_01",
IF(E187="AO-R-IS (4-20 mA) DCS","DCS_AO_02",
IF(E187="AO-R-NIS (4-20 mA) DCS","DCS_AO_02",
IF(E187="DI-IS (NAMUR) DCS","DCS_DI_02",
IF(E187="DI-NIS (NAMUR) DCS","DCS_DI_02",
IF(E187="DI-NIS (Conductivity) DCS","DCS_DI_04",
IF(E187="DI-NIS (Diagnostic) DCS","DCS_DI_01",
IF(E187="DI-NIS (MCC 230VAC) DCS","DCS_DI_03",
IF(E187="DI-NIS (MCC 220VDC) DCS","DCS_DI_05",
IF(E187="DI-NIS (Thermistors PTC) DCS","DCS_DI_02",
IF(E187="DI-NIS (VFC) DCS","DCS_DI_01",
IF(E187="DI-NIS (24VDC) DCS ","DCS_DI_07",
IF(E187="DO-NIS (24VDC) DCS","DCS_DO_01",
IF(E187="DO-NIS (MCC 230VAC) DCS","DCS_DO_03",
IF(E187="DO-NIS (MCC 220VDC) DCS","DCS_DO_04",
IF(E187="DO-NIS (VFC NO) DCS","DCS_DO_02",
IF(E187="PI-IS (Pulse Input) DCS","DCS_PI_01",
IF(E187="PI-R-IS (Pulse Input) DCS","DCS_PI_01",
IF(E187="AI-R-NIS (PI converter, 3 wire) DCS","DCS_PI_01",
IF(E187="PI-NIS (Pulse Input) DCS","DCS_PI_01","")))))))))))))))))))))))))))))))))</f>
        <v>DCS_AI_01</v>
      </c>
      <c r="K187" s="14" t="s">
        <v>5866</v>
      </c>
      <c r="M187" s="31" t="s">
        <v>4409</v>
      </c>
      <c r="N187" s="31" t="s">
        <v>4410</v>
      </c>
      <c r="O187" s="31" t="s">
        <v>176</v>
      </c>
      <c r="P187" s="31" t="s">
        <v>230</v>
      </c>
      <c r="Q187" s="31" t="s">
        <v>326</v>
      </c>
      <c r="R187" s="31">
        <v>17</v>
      </c>
      <c r="S187" s="31">
        <v>18</v>
      </c>
      <c r="T187" s="31" t="s">
        <v>62</v>
      </c>
      <c r="U187" s="31" t="str">
        <f t="shared" si="99"/>
        <v>30</v>
      </c>
      <c r="V187" s="14" t="str">
        <f t="shared" ref="V187:V250" si="106">IF(P187&lt;&gt;"",
IF(J187="DCS_AI_01","AVK 2,5 A, AVK 2,5 A",
IF(J187="DCS_AI_02","AVK 2,5 A, AVK 2,5 A",
IF(J187="DCS_AI_03","AVK 2,5 A, AVK 2,5 A",
IF(J187="DCS_AI_04","AVK 2,5 A, AVK 2,5 A",
IF(J187="DCS_AI_05","AVK 2,5 A, AVK 2,5 A, AVK 2,5 A",
IF(J187="DCS_AO_01","AVK 2,5 A, AVK 2,5 A",
IF(J187="DCS_AO_02","AVK 2,5 A, AVK 2,5 A",
IF(J187="DCS_DI_01","AVK 2,5 A, AVK 2,5 A",
IF(J187="DCS_DI_02","AVK 2,5 A, AVK 2,5 A",
IF(J187="DCS_DI_03","ASK 3MLD, ASK 3MB",
IF(J187="DCS_DI_04","AVK 2,5 A, AVK 2,5 A",
IF(J187="DCS_DI_05","ASK 3MLD, ASK 3MB",
IF(J187="DCS_DI_07","AVK 2,5 A, AVK 2,5 A",
IF(J187="DCS_DO_01","AVK 2,5 A, AVK 2,5 A",
IF(J187="DCS_DO_01_HOLD","AVK 2,5 A, AVK 2,5 A",
IF(J187="DCS_DO_02","AVK 2,5 A, AVK 2,5 A",
IF(J187="DCS_DO_03","ASK 3MLD, ASK 3MB",
IF(J187="DCS_DO_04","ASK 3MLD, ASK 3MB",
IF(J187="DCS_PI_01","AVK 2,5 A, AVK 2,5 A",""))))))))))))))))))),"")</f>
        <v>AVK 2,5 A, AVK 2,5 A</v>
      </c>
      <c r="W187" s="31" t="str">
        <f t="shared" si="73"/>
        <v>O1011005_U8</v>
      </c>
      <c r="X187" s="14" t="str">
        <f t="shared" si="74"/>
        <v>HD5542</v>
      </c>
      <c r="Y187" s="31" t="str">
        <f t="shared" si="75"/>
        <v>O1011005</v>
      </c>
      <c r="Z187" s="31" t="str">
        <f t="shared" si="76"/>
        <v>TUA711-AIO16</v>
      </c>
      <c r="AA187" s="14" t="str">
        <f t="shared" si="77"/>
        <v>17-SC-DCS-002/O1011005/ 17-MC-DCS-009</v>
      </c>
      <c r="AB187" s="31" t="s">
        <v>64</v>
      </c>
      <c r="AC187" s="31" t="s">
        <v>54</v>
      </c>
      <c r="AD187" s="31" t="s">
        <v>125</v>
      </c>
      <c r="AE187" s="31">
        <v>1</v>
      </c>
      <c r="AF187" s="31" t="s">
        <v>126</v>
      </c>
      <c r="AG187" s="31" t="s">
        <v>325</v>
      </c>
      <c r="AH187" s="31">
        <v>6</v>
      </c>
      <c r="AI187" s="31">
        <v>8</v>
      </c>
      <c r="AJ187" s="31" t="s">
        <v>128</v>
      </c>
      <c r="AK187" s="31">
        <f t="shared" ref="AK187:AK250" si="107">COUNTIF(Y:Y,Y187)</f>
        <v>16</v>
      </c>
      <c r="AL187" s="31" t="s">
        <v>62</v>
      </c>
      <c r="AO187" s="31" t="s">
        <v>63</v>
      </c>
      <c r="AP187" s="14" t="s">
        <v>4408</v>
      </c>
      <c r="AQ187" s="31" t="s">
        <v>5984</v>
      </c>
      <c r="AR187" s="31" t="s">
        <v>5716</v>
      </c>
      <c r="AS187" s="31" t="s">
        <v>2538</v>
      </c>
      <c r="AT187" s="14" t="s">
        <v>5724</v>
      </c>
      <c r="AU187" s="31" t="s">
        <v>5858</v>
      </c>
      <c r="AX187" s="31" t="s">
        <v>5724</v>
      </c>
      <c r="BC187" s="31">
        <v>0</v>
      </c>
      <c r="BD187" s="31">
        <v>200</v>
      </c>
      <c r="BE187" s="31" t="s">
        <v>5760</v>
      </c>
      <c r="BK187" s="14" t="str">
        <f t="shared" si="79"/>
        <v>TS-H-05:17/
O1011005_U8:3</v>
      </c>
      <c r="BL187" s="14" t="str">
        <f t="shared" si="80"/>
        <v>TS-H-05:18/
O1011005_U8:4</v>
      </c>
      <c r="BM187" s="14" t="str">
        <f t="shared" si="81"/>
        <v/>
      </c>
      <c r="BN187" s="14"/>
      <c r="BO187" s="14" t="str">
        <f t="shared" ref="BO187:BO250" si="108">IF(AND(J187="DCS_AI_01",W187&lt;&gt;""),CONCATENATE(AG187,":",AI187,"A/",CHAR(10),W187,":5"),
IF(AND(J187="DCS_AI_02",W187&lt;&gt;""),CONCATENATE(AG187,":",AI187,"A/",CHAR(10),W187,":5"),
IF(AND(J187="DCS_AI_03",W187&lt;&gt;""),CONCATENATE(AG187,":",AI187,"A/",CHAR(10),W187,":5"),
IF(AND(J187="DCS_AI_04",W187&lt;&gt;""),CONCATENATE(AG187,":",AI187,"A/",CHAR(10),W187,":5"),
IF(AND(J187="DCS_AI_05",W187&lt;&gt;""),CONCATENATE(AG187,":",AI187,"A/",CHAR(10),W187,":5"),
IF(AND(J187="DCS_AO_01",W187&lt;&gt;""),CONCATENATE(AG187,":",AI187,"A/",CHAR(10),W187,":5"),
IF(AND(J187="DCS_AO_02",W187&lt;&gt;""),CONCATENATE(AG187,":",AI187,"A/",CHAR(10),W187,":5"),
IF(AND(J187="DCS_DI_02",W187&lt;&gt;""),CONCATENATE(AG187,":",AI187,"A/",CHAR(10),W187,":5"),
IF(AND(J187="DCS_DI_04",W187&lt;&gt;""),CONCATENATE(AG187,":",AI187,"A/",CHAR(10),W187,":7"),
IF(AND(J187="DCS_PI_01",W187&lt;&gt;""),CONCATENATE(AG187,":",AI187,"A/",CHAR(10),W187,":3"),""))))))))))</f>
        <v>O1011005:8A/
O1011005_U8:5</v>
      </c>
      <c r="BP187" s="14" t="str">
        <f t="shared" ref="BP187:BP250" si="109">IF(AND(J187="DCS_AI_01",W187&lt;&gt;""),CONCATENATE(AG187,":",AI187,"C/",CHAR(10),W187,":6"),
IF(AND(J187="DCS_AI_02",W187&lt;&gt;""),CONCATENATE(AG187,":",AI187,"C/",CHAR(10),W187,":6"),
IF(AND(J187="DCS_AI_03",W187&lt;&gt;""),CONCATENATE(AG187,":",AI187,"C/",CHAR(10),W187,":6"),
IF(AND(J187="DCS_AI_04",W187&lt;&gt;""),CONCATENATE(AG187,":",AI187,"C/",CHAR(10),W187,":6"),
IF(AND(J187="DCS_AI_05",W187&lt;&gt;""),CONCATENATE(AG187,":",AI187,"C/",CHAR(10),W187,":6"),
IF(AND(J187="DCS_AO_01",W187&lt;&gt;""),CONCATENATE(AG187,":",AI187,"C/",CHAR(10),W187,":6"),
IF(AND(J187="DCS_AO_02",W187&lt;&gt;""),CONCATENATE(AG187,":",AI187,"C/",CHAR(10),W187,":6"),
IF(AND(J187="DCS_DI_02",W187&lt;&gt;""),CONCATENATE(AG187,":",AI187,"B/",CHAR(10),W187,":6"),
IF(AND(J187="DCS_DI_04",W187&lt;&gt;""),CONCATENATE(AG187,":",AI187,"B/",CHAR(10),W187,":8"),
IF(AND(J187="DCS_PI_01",W187&lt;&gt;""),CONCATENATE(AG187,":",AI187,"C/",CHAR(10),W187,":4"),""))))))))))</f>
        <v>O1011005:8C/
O1011005_U8:6</v>
      </c>
      <c r="BQ187" s="14"/>
      <c r="BR187" s="14" t="str">
        <f t="shared" si="84"/>
        <v/>
      </c>
      <c r="BS187" s="14" t="str">
        <f t="shared" si="85"/>
        <v/>
      </c>
      <c r="BW187" s="31" t="str">
        <f t="shared" si="86"/>
        <v>8A</v>
      </c>
      <c r="BX187" s="31" t="str">
        <f t="shared" si="87"/>
        <v>8C</v>
      </c>
      <c r="BY187" s="31" t="str">
        <f t="shared" si="88"/>
        <v>3</v>
      </c>
      <c r="BZ187" s="31" t="str">
        <f t="shared" si="89"/>
        <v>4</v>
      </c>
      <c r="CA187" s="31" t="str">
        <f t="shared" si="90"/>
        <v/>
      </c>
      <c r="CB187" s="31" t="str">
        <f t="shared" si="91"/>
        <v>5</v>
      </c>
      <c r="CC187" s="31" t="str">
        <f t="shared" si="92"/>
        <v>6</v>
      </c>
      <c r="CD187" s="31" t="str">
        <f t="shared" si="93"/>
        <v/>
      </c>
      <c r="CE187" s="31" t="str">
        <f t="shared" si="94"/>
        <v/>
      </c>
      <c r="CF187" s="31" t="e">
        <f t="shared" ca="1" si="95"/>
        <v>#NAME?</v>
      </c>
      <c r="CG187" s="31" t="e">
        <f t="shared" ca="1" si="96"/>
        <v>#NAME?</v>
      </c>
      <c r="CH187" s="31" t="e">
        <f t="shared" ca="1" si="97"/>
        <v>#NAME?</v>
      </c>
      <c r="CI187" s="31" t="e">
        <f t="shared" ca="1" si="98"/>
        <v>#NAME?</v>
      </c>
    </row>
    <row r="188" spans="1:87" s="31" customFormat="1" ht="30" hidden="1" x14ac:dyDescent="0.25">
      <c r="A188" s="9" t="s">
        <v>6099</v>
      </c>
      <c r="B188" s="31" t="s">
        <v>4495</v>
      </c>
      <c r="C188" s="31" t="s">
        <v>4424</v>
      </c>
      <c r="E188" s="14" t="s">
        <v>227</v>
      </c>
      <c r="F188" s="31" t="s">
        <v>6100</v>
      </c>
      <c r="G188" s="31" t="str">
        <f t="shared" si="70"/>
        <v>Сигнал</v>
      </c>
      <c r="H188" s="31" t="s">
        <v>233</v>
      </c>
      <c r="J188" s="31" t="str">
        <f t="shared" si="105"/>
        <v>DCS_AI_01</v>
      </c>
      <c r="K188" s="14" t="s">
        <v>5866</v>
      </c>
      <c r="M188" s="31" t="s">
        <v>4409</v>
      </c>
      <c r="N188" s="31" t="s">
        <v>4410</v>
      </c>
      <c r="O188" s="31" t="s">
        <v>182</v>
      </c>
      <c r="P188" s="31" t="s">
        <v>230</v>
      </c>
      <c r="Q188" s="31" t="s">
        <v>326</v>
      </c>
      <c r="R188" s="31">
        <v>19</v>
      </c>
      <c r="S188" s="31">
        <v>20</v>
      </c>
      <c r="T188" s="31" t="s">
        <v>62</v>
      </c>
      <c r="U188" s="31" t="str">
        <f t="shared" si="99"/>
        <v>30</v>
      </c>
      <c r="V188" s="14" t="str">
        <f t="shared" si="106"/>
        <v>AVK 2,5 A, AVK 2,5 A</v>
      </c>
      <c r="W188" s="31" t="str">
        <f t="shared" si="73"/>
        <v>O1011005_U9</v>
      </c>
      <c r="X188" s="14" t="str">
        <f t="shared" si="74"/>
        <v>HD5542</v>
      </c>
      <c r="Y188" s="31" t="str">
        <f t="shared" si="75"/>
        <v>O1011005</v>
      </c>
      <c r="Z188" s="31" t="str">
        <f t="shared" si="76"/>
        <v>TUA711-AIO16</v>
      </c>
      <c r="AA188" s="14" t="str">
        <f t="shared" si="77"/>
        <v>17-SC-DCS-002/O1011005/ 17-MC-DCS-009</v>
      </c>
      <c r="AB188" s="31" t="s">
        <v>64</v>
      </c>
      <c r="AC188" s="31" t="s">
        <v>54</v>
      </c>
      <c r="AD188" s="31" t="s">
        <v>125</v>
      </c>
      <c r="AE188" s="31">
        <v>1</v>
      </c>
      <c r="AF188" s="31" t="s">
        <v>126</v>
      </c>
      <c r="AG188" s="31" t="s">
        <v>325</v>
      </c>
      <c r="AH188" s="31">
        <v>6</v>
      </c>
      <c r="AI188" s="31">
        <v>9</v>
      </c>
      <c r="AJ188" s="31" t="s">
        <v>128</v>
      </c>
      <c r="AK188" s="31">
        <f t="shared" si="107"/>
        <v>16</v>
      </c>
      <c r="AL188" s="31" t="s">
        <v>62</v>
      </c>
      <c r="AO188" s="31" t="s">
        <v>63</v>
      </c>
      <c r="AP188" s="14" t="s">
        <v>4425</v>
      </c>
      <c r="AQ188" s="31" t="s">
        <v>5985</v>
      </c>
      <c r="AR188" s="31" t="s">
        <v>5716</v>
      </c>
      <c r="AS188" s="31" t="s">
        <v>2538</v>
      </c>
      <c r="AT188" s="14" t="s">
        <v>5724</v>
      </c>
      <c r="AU188" s="31" t="s">
        <v>5858</v>
      </c>
      <c r="AX188" s="31" t="s">
        <v>5724</v>
      </c>
      <c r="BC188" s="31">
        <v>0</v>
      </c>
      <c r="BD188" s="31">
        <v>200</v>
      </c>
      <c r="BE188" s="31" t="s">
        <v>5760</v>
      </c>
      <c r="BK188" s="14" t="str">
        <f t="shared" si="79"/>
        <v>TS-H-05:19/
O1011005_U9:3</v>
      </c>
      <c r="BL188" s="14" t="str">
        <f t="shared" si="80"/>
        <v>TS-H-05:20/
O1011005_U9:4</v>
      </c>
      <c r="BM188" s="14" t="str">
        <f t="shared" si="81"/>
        <v/>
      </c>
      <c r="BN188" s="14"/>
      <c r="BO188" s="14" t="str">
        <f t="shared" si="108"/>
        <v>O1011005:9A/
O1011005_U9:5</v>
      </c>
      <c r="BP188" s="14" t="str">
        <f t="shared" si="109"/>
        <v>O1011005:9C/
O1011005_U9:6</v>
      </c>
      <c r="BQ188" s="14"/>
      <c r="BR188" s="14" t="str">
        <f t="shared" si="84"/>
        <v/>
      </c>
      <c r="BS188" s="14" t="str">
        <f t="shared" si="85"/>
        <v/>
      </c>
      <c r="BW188" s="31" t="str">
        <f t="shared" si="86"/>
        <v>9A</v>
      </c>
      <c r="BX188" s="31" t="str">
        <f t="shared" si="87"/>
        <v>9C</v>
      </c>
      <c r="BY188" s="31" t="str">
        <f t="shared" si="88"/>
        <v>3</v>
      </c>
      <c r="BZ188" s="31" t="str">
        <f t="shared" si="89"/>
        <v>4</v>
      </c>
      <c r="CA188" s="31" t="str">
        <f t="shared" si="90"/>
        <v/>
      </c>
      <c r="CB188" s="31" t="str">
        <f t="shared" si="91"/>
        <v>5</v>
      </c>
      <c r="CC188" s="31" t="str">
        <f t="shared" si="92"/>
        <v>6</v>
      </c>
      <c r="CD188" s="31" t="str">
        <f t="shared" si="93"/>
        <v/>
      </c>
      <c r="CE188" s="31" t="str">
        <f t="shared" si="94"/>
        <v/>
      </c>
      <c r="CF188" s="31" t="e">
        <f t="shared" ca="1" si="95"/>
        <v>#NAME?</v>
      </c>
      <c r="CG188" s="31" t="e">
        <f t="shared" ca="1" si="96"/>
        <v>#NAME?</v>
      </c>
      <c r="CH188" s="31" t="e">
        <f t="shared" ca="1" si="97"/>
        <v>#NAME?</v>
      </c>
      <c r="CI188" s="31" t="e">
        <f t="shared" ca="1" si="98"/>
        <v>#NAME?</v>
      </c>
    </row>
    <row r="189" spans="1:87" s="31" customFormat="1" ht="30" hidden="1" x14ac:dyDescent="0.25">
      <c r="A189" s="9" t="s">
        <v>5383</v>
      </c>
      <c r="B189" s="31" t="s">
        <v>5394</v>
      </c>
      <c r="C189" s="31" t="s">
        <v>5394</v>
      </c>
      <c r="E189" s="14" t="s">
        <v>53</v>
      </c>
      <c r="F189" s="31" t="s">
        <v>5417</v>
      </c>
      <c r="G189" s="31" t="str">
        <f t="shared" si="70"/>
        <v>Сигнал</v>
      </c>
      <c r="J189" s="31" t="str">
        <f t="shared" si="105"/>
        <v>DCS_DI_01</v>
      </c>
      <c r="K189" s="14"/>
      <c r="M189" s="31" t="s">
        <v>1859</v>
      </c>
      <c r="N189" s="31" t="s">
        <v>100</v>
      </c>
      <c r="O189" s="31" t="s">
        <v>150</v>
      </c>
      <c r="P189" s="31" t="s">
        <v>1686</v>
      </c>
      <c r="Q189" s="31" t="s">
        <v>5415</v>
      </c>
      <c r="R189" s="31">
        <v>7</v>
      </c>
      <c r="S189" s="31">
        <v>8</v>
      </c>
      <c r="U189" s="31" t="str">
        <f t="shared" si="99"/>
        <v>12</v>
      </c>
      <c r="V189" s="14" t="str">
        <f t="shared" si="106"/>
        <v>AVK 2,5 A, AVK 2,5 A</v>
      </c>
      <c r="W189" s="31" t="str">
        <f t="shared" si="73"/>
        <v/>
      </c>
      <c r="X189" s="14" t="str">
        <f t="shared" si="74"/>
        <v/>
      </c>
      <c r="Y189" s="31" t="str">
        <f t="shared" si="75"/>
        <v>O1011114</v>
      </c>
      <c r="Z189" s="31" t="str">
        <f t="shared" si="76"/>
        <v>TUA711-DIR32</v>
      </c>
      <c r="AA189" s="14" t="str">
        <f t="shared" si="77"/>
        <v>17-SC-DCS-002/O1011114/ 17-MC-DCS-007</v>
      </c>
      <c r="AB189" s="31" t="s">
        <v>64</v>
      </c>
      <c r="AC189" s="31" t="s">
        <v>54</v>
      </c>
      <c r="AD189" s="31" t="s">
        <v>125</v>
      </c>
      <c r="AE189" s="31">
        <v>1</v>
      </c>
      <c r="AF189" s="31" t="s">
        <v>55</v>
      </c>
      <c r="AG189" s="31" t="s">
        <v>1723</v>
      </c>
      <c r="AH189" s="31">
        <v>15</v>
      </c>
      <c r="AI189" s="31">
        <v>16</v>
      </c>
      <c r="AJ189" s="31" t="s">
        <v>57</v>
      </c>
      <c r="AK189" s="31">
        <f t="shared" si="107"/>
        <v>32</v>
      </c>
      <c r="AL189" s="31" t="s">
        <v>62</v>
      </c>
      <c r="AO189" s="31" t="s">
        <v>63</v>
      </c>
      <c r="AP189" s="31" t="s">
        <v>620</v>
      </c>
      <c r="AQ189" s="14" t="s">
        <v>5386</v>
      </c>
      <c r="AR189" s="31" t="s">
        <v>5716</v>
      </c>
      <c r="AS189" s="31" t="s">
        <v>207</v>
      </c>
      <c r="AT189" s="14" t="s">
        <v>5724</v>
      </c>
      <c r="BK189" s="14" t="str">
        <f t="shared" si="79"/>
        <v/>
      </c>
      <c r="BL189" s="14" t="str">
        <f t="shared" si="80"/>
        <v/>
      </c>
      <c r="BM189" s="14" t="str">
        <f t="shared" si="81"/>
        <v/>
      </c>
      <c r="BN189" s="14"/>
      <c r="BO189" s="14" t="str">
        <f t="shared" si="108"/>
        <v/>
      </c>
      <c r="BP189" s="14" t="str">
        <f t="shared" si="109"/>
        <v/>
      </c>
      <c r="BQ189" s="14"/>
      <c r="BR189" s="14" t="str">
        <f t="shared" si="84"/>
        <v>TS-F-18:7/
O1011114:16A</v>
      </c>
      <c r="BS189" s="14" t="str">
        <f t="shared" si="85"/>
        <v>TS-F-18:8/
O1011114:16B</v>
      </c>
      <c r="BW189" s="31" t="str">
        <f t="shared" si="86"/>
        <v/>
      </c>
      <c r="BX189" s="31" t="str">
        <f t="shared" si="87"/>
        <v/>
      </c>
      <c r="BY189" s="31" t="str">
        <f t="shared" si="88"/>
        <v/>
      </c>
      <c r="BZ189" s="31" t="str">
        <f t="shared" si="89"/>
        <v/>
      </c>
      <c r="CA189" s="31" t="str">
        <f t="shared" si="90"/>
        <v/>
      </c>
      <c r="CB189" s="31" t="str">
        <f t="shared" si="91"/>
        <v/>
      </c>
      <c r="CC189" s="31" t="str">
        <f t="shared" si="92"/>
        <v/>
      </c>
      <c r="CD189" s="31" t="str">
        <f t="shared" si="93"/>
        <v>16A</v>
      </c>
      <c r="CE189" s="31" t="e">
        <f t="shared" ca="1" si="94"/>
        <v>#NAME?</v>
      </c>
      <c r="CF189" s="31" t="e">
        <f t="shared" ca="1" si="95"/>
        <v>#NAME?</v>
      </c>
      <c r="CG189" s="31" t="e">
        <f t="shared" ca="1" si="96"/>
        <v>#NAME?</v>
      </c>
      <c r="CH189" s="31" t="e">
        <f t="shared" ca="1" si="97"/>
        <v>#NAME?</v>
      </c>
      <c r="CI189" s="31" t="e">
        <f t="shared" ca="1" si="98"/>
        <v>#NAME?</v>
      </c>
    </row>
    <row r="190" spans="1:87" s="31" customFormat="1" ht="30" hidden="1" x14ac:dyDescent="0.25">
      <c r="A190" s="9" t="s">
        <v>4493</v>
      </c>
      <c r="B190" s="31" t="s">
        <v>2686</v>
      </c>
      <c r="C190" s="31" t="s">
        <v>3341</v>
      </c>
      <c r="E190" s="14" t="s">
        <v>5647</v>
      </c>
      <c r="G190" s="31" t="str">
        <f t="shared" si="70"/>
        <v>Сигнал</v>
      </c>
      <c r="H190" s="31" t="s">
        <v>3343</v>
      </c>
      <c r="I190" s="31" t="s">
        <v>4532</v>
      </c>
      <c r="J190" s="31" t="str">
        <f t="shared" si="105"/>
        <v>DCS_DI_03</v>
      </c>
      <c r="K190" s="14" t="s">
        <v>5869</v>
      </c>
      <c r="M190" s="31" t="s">
        <v>3316</v>
      </c>
      <c r="N190" s="31" t="s">
        <v>107</v>
      </c>
      <c r="O190" s="31" t="s">
        <v>188</v>
      </c>
      <c r="P190" s="31" t="s">
        <v>2607</v>
      </c>
      <c r="Q190" s="31" t="s">
        <v>231</v>
      </c>
      <c r="R190" s="31">
        <v>23</v>
      </c>
      <c r="S190" s="31">
        <v>24</v>
      </c>
      <c r="T190" s="31" t="s">
        <v>62</v>
      </c>
      <c r="U190" s="31" t="str">
        <f t="shared" si="99"/>
        <v>48</v>
      </c>
      <c r="V190" s="14" t="str">
        <f t="shared" si="106"/>
        <v>ASK 3MLD, ASK 3MB</v>
      </c>
      <c r="W190" s="31" t="str">
        <f t="shared" si="73"/>
        <v/>
      </c>
      <c r="X190" s="14" t="str">
        <f t="shared" si="74"/>
        <v/>
      </c>
      <c r="Y190" s="31" t="str">
        <f t="shared" si="75"/>
        <v>O1011111</v>
      </c>
      <c r="Z190" s="31" t="str">
        <f t="shared" si="76"/>
        <v>TUA711-DIO32</v>
      </c>
      <c r="AA190" s="14" t="str">
        <f t="shared" si="77"/>
        <v>17-SC-DCS-002/O1011111/ 17-MC-DCS-005</v>
      </c>
      <c r="AB190" s="31" t="s">
        <v>64</v>
      </c>
      <c r="AC190" s="31" t="s">
        <v>54</v>
      </c>
      <c r="AD190" s="31" t="s">
        <v>125</v>
      </c>
      <c r="AE190" s="31">
        <v>1</v>
      </c>
      <c r="AF190" s="31" t="s">
        <v>55</v>
      </c>
      <c r="AG190" s="31" t="s">
        <v>3315</v>
      </c>
      <c r="AH190" s="31">
        <v>12</v>
      </c>
      <c r="AI190" s="31">
        <v>12</v>
      </c>
      <c r="AJ190" s="31" t="s">
        <v>57</v>
      </c>
      <c r="AK190" s="31">
        <f t="shared" si="107"/>
        <v>32</v>
      </c>
      <c r="AL190" s="31" t="s">
        <v>62</v>
      </c>
      <c r="AO190" s="31" t="s">
        <v>63</v>
      </c>
      <c r="AP190" s="31" t="s">
        <v>2689</v>
      </c>
      <c r="AQ190" s="14" t="s">
        <v>3342</v>
      </c>
      <c r="AR190" s="31" t="s">
        <v>5716</v>
      </c>
      <c r="AS190" s="31" t="s">
        <v>68</v>
      </c>
      <c r="AT190" s="14" t="s">
        <v>5724</v>
      </c>
      <c r="AU190" s="31" t="s">
        <v>5858</v>
      </c>
      <c r="AV190" s="31" t="s">
        <v>5827</v>
      </c>
      <c r="AW190" s="31" t="s">
        <v>5828</v>
      </c>
      <c r="AX190" s="31" t="s">
        <v>5724</v>
      </c>
      <c r="BK190" s="14" t="str">
        <f t="shared" si="79"/>
        <v/>
      </c>
      <c r="BL190" s="14" t="str">
        <f t="shared" si="80"/>
        <v/>
      </c>
      <c r="BM190" s="14" t="str">
        <f t="shared" si="81"/>
        <v/>
      </c>
      <c r="BN190" s="14"/>
      <c r="BO190" s="14" t="str">
        <f t="shared" si="108"/>
        <v/>
      </c>
      <c r="BP190" s="14" t="str">
        <f t="shared" si="109"/>
        <v/>
      </c>
      <c r="BQ190" s="14"/>
      <c r="BR190" s="14" t="str">
        <f t="shared" si="84"/>
        <v>TS-G-01:23/
O1011111:12A</v>
      </c>
      <c r="BS190" s="14" t="str">
        <f t="shared" si="85"/>
        <v>TS-G-01:24/
O1011111:12B</v>
      </c>
      <c r="BW190" s="31" t="str">
        <f t="shared" si="86"/>
        <v/>
      </c>
      <c r="BX190" s="31" t="str">
        <f t="shared" si="87"/>
        <v/>
      </c>
      <c r="BY190" s="31" t="str">
        <f t="shared" si="88"/>
        <v/>
      </c>
      <c r="BZ190" s="31" t="str">
        <f t="shared" si="89"/>
        <v/>
      </c>
      <c r="CA190" s="31" t="str">
        <f t="shared" si="90"/>
        <v/>
      </c>
      <c r="CB190" s="31" t="str">
        <f t="shared" si="91"/>
        <v/>
      </c>
      <c r="CC190" s="31" t="str">
        <f t="shared" si="92"/>
        <v/>
      </c>
      <c r="CD190" s="31" t="str">
        <f t="shared" si="93"/>
        <v>12A</v>
      </c>
      <c r="CE190" s="31" t="e">
        <f t="shared" ca="1" si="94"/>
        <v>#NAME?</v>
      </c>
      <c r="CF190" s="31" t="e">
        <f t="shared" ca="1" si="95"/>
        <v>#NAME?</v>
      </c>
      <c r="CG190" s="31" t="e">
        <f t="shared" ca="1" si="96"/>
        <v>#NAME?</v>
      </c>
      <c r="CH190" s="31" t="e">
        <f t="shared" ca="1" si="97"/>
        <v>#NAME?</v>
      </c>
      <c r="CI190" s="31" t="e">
        <f t="shared" ca="1" si="98"/>
        <v>#NAME?</v>
      </c>
    </row>
    <row r="191" spans="1:87" s="31" customFormat="1" ht="30" hidden="1" x14ac:dyDescent="0.25">
      <c r="A191" s="9" t="s">
        <v>4493</v>
      </c>
      <c r="B191" s="31" t="s">
        <v>2686</v>
      </c>
      <c r="C191" s="31" t="s">
        <v>3344</v>
      </c>
      <c r="E191" s="14" t="s">
        <v>5647</v>
      </c>
      <c r="G191" s="31" t="str">
        <f t="shared" si="70"/>
        <v>Сигнал</v>
      </c>
      <c r="H191" s="31" t="s">
        <v>3346</v>
      </c>
      <c r="I191" s="31" t="s">
        <v>4532</v>
      </c>
      <c r="J191" s="31" t="str">
        <f t="shared" si="105"/>
        <v>DCS_DI_03</v>
      </c>
      <c r="K191" s="14" t="s">
        <v>5869</v>
      </c>
      <c r="M191" s="31" t="s">
        <v>3316</v>
      </c>
      <c r="N191" s="31" t="s">
        <v>107</v>
      </c>
      <c r="O191" s="31" t="s">
        <v>191</v>
      </c>
      <c r="P191" s="31" t="s">
        <v>2607</v>
      </c>
      <c r="Q191" s="31" t="s">
        <v>231</v>
      </c>
      <c r="R191" s="31">
        <v>25</v>
      </c>
      <c r="S191" s="31">
        <v>26</v>
      </c>
      <c r="T191" s="31" t="s">
        <v>62</v>
      </c>
      <c r="U191" s="31" t="str">
        <f t="shared" si="99"/>
        <v>48</v>
      </c>
      <c r="V191" s="14" t="str">
        <f t="shared" si="106"/>
        <v>ASK 3MLD, ASK 3MB</v>
      </c>
      <c r="W191" s="31" t="str">
        <f t="shared" si="73"/>
        <v/>
      </c>
      <c r="X191" s="14" t="str">
        <f t="shared" si="74"/>
        <v/>
      </c>
      <c r="Y191" s="31" t="str">
        <f t="shared" si="75"/>
        <v>O1011111</v>
      </c>
      <c r="Z191" s="31" t="str">
        <f t="shared" si="76"/>
        <v>TUA711-DIO32</v>
      </c>
      <c r="AA191" s="14" t="str">
        <f t="shared" si="77"/>
        <v>17-SC-DCS-002/O1011111/ 17-MC-DCS-005</v>
      </c>
      <c r="AB191" s="31" t="s">
        <v>64</v>
      </c>
      <c r="AC191" s="31" t="s">
        <v>54</v>
      </c>
      <c r="AD191" s="31" t="s">
        <v>125</v>
      </c>
      <c r="AE191" s="31">
        <v>1</v>
      </c>
      <c r="AF191" s="31" t="s">
        <v>55</v>
      </c>
      <c r="AG191" s="31" t="s">
        <v>3315</v>
      </c>
      <c r="AH191" s="31">
        <v>12</v>
      </c>
      <c r="AI191" s="31">
        <v>13</v>
      </c>
      <c r="AJ191" s="31" t="s">
        <v>57</v>
      </c>
      <c r="AK191" s="31">
        <f t="shared" si="107"/>
        <v>32</v>
      </c>
      <c r="AL191" s="31" t="s">
        <v>62</v>
      </c>
      <c r="AO191" s="31" t="s">
        <v>63</v>
      </c>
      <c r="AP191" s="31" t="s">
        <v>2689</v>
      </c>
      <c r="AQ191" s="14" t="s">
        <v>3345</v>
      </c>
      <c r="AR191" s="31" t="s">
        <v>5716</v>
      </c>
      <c r="AS191" s="31" t="s">
        <v>68</v>
      </c>
      <c r="AT191" s="14" t="s">
        <v>5724</v>
      </c>
      <c r="AU191" s="31" t="s">
        <v>5858</v>
      </c>
      <c r="AV191" s="31" t="s">
        <v>5792</v>
      </c>
      <c r="AW191" s="31" t="s">
        <v>5793</v>
      </c>
      <c r="AX191" s="31" t="s">
        <v>5724</v>
      </c>
      <c r="BK191" s="14" t="str">
        <f t="shared" si="79"/>
        <v/>
      </c>
      <c r="BL191" s="14" t="str">
        <f t="shared" si="80"/>
        <v/>
      </c>
      <c r="BM191" s="14" t="str">
        <f t="shared" si="81"/>
        <v/>
      </c>
      <c r="BN191" s="14"/>
      <c r="BO191" s="14" t="str">
        <f t="shared" si="108"/>
        <v/>
      </c>
      <c r="BP191" s="14" t="str">
        <f t="shared" si="109"/>
        <v/>
      </c>
      <c r="BQ191" s="14"/>
      <c r="BR191" s="14" t="str">
        <f t="shared" si="84"/>
        <v>TS-G-01:25/
O1011111:13A</v>
      </c>
      <c r="BS191" s="14" t="str">
        <f t="shared" si="85"/>
        <v>TS-G-01:26/
O1011111:13B</v>
      </c>
      <c r="BW191" s="31" t="str">
        <f t="shared" si="86"/>
        <v/>
      </c>
      <c r="BX191" s="31" t="str">
        <f t="shared" si="87"/>
        <v/>
      </c>
      <c r="BY191" s="31" t="str">
        <f t="shared" si="88"/>
        <v/>
      </c>
      <c r="BZ191" s="31" t="str">
        <f t="shared" si="89"/>
        <v/>
      </c>
      <c r="CA191" s="31" t="str">
        <f t="shared" si="90"/>
        <v/>
      </c>
      <c r="CB191" s="31" t="str">
        <f t="shared" si="91"/>
        <v/>
      </c>
      <c r="CC191" s="31" t="str">
        <f t="shared" si="92"/>
        <v/>
      </c>
      <c r="CD191" s="31" t="str">
        <f t="shared" si="93"/>
        <v>13A</v>
      </c>
      <c r="CE191" s="31" t="e">
        <f t="shared" ca="1" si="94"/>
        <v>#NAME?</v>
      </c>
      <c r="CF191" s="31" t="e">
        <f t="shared" ca="1" si="95"/>
        <v>#NAME?</v>
      </c>
      <c r="CG191" s="31" t="e">
        <f t="shared" ca="1" si="96"/>
        <v>#NAME?</v>
      </c>
      <c r="CH191" s="31" t="e">
        <f t="shared" ca="1" si="97"/>
        <v>#NAME?</v>
      </c>
      <c r="CI191" s="31" t="e">
        <f t="shared" ca="1" si="98"/>
        <v>#NAME?</v>
      </c>
    </row>
    <row r="192" spans="1:87" s="31" customFormat="1" ht="30" hidden="1" x14ac:dyDescent="0.25">
      <c r="A192" s="9" t="s">
        <v>4493</v>
      </c>
      <c r="B192" s="31" t="s">
        <v>2686</v>
      </c>
      <c r="C192" s="31" t="s">
        <v>3347</v>
      </c>
      <c r="E192" s="14" t="s">
        <v>5647</v>
      </c>
      <c r="G192" s="31" t="str">
        <f t="shared" si="70"/>
        <v>Сигнал</v>
      </c>
      <c r="H192" s="31" t="s">
        <v>3350</v>
      </c>
      <c r="I192" s="31" t="s">
        <v>4532</v>
      </c>
      <c r="J192" s="31" t="str">
        <f t="shared" si="105"/>
        <v>DCS_DI_03</v>
      </c>
      <c r="K192" s="14" t="s">
        <v>5869</v>
      </c>
      <c r="M192" s="31" t="s">
        <v>3316</v>
      </c>
      <c r="N192" s="31" t="s">
        <v>107</v>
      </c>
      <c r="O192" s="31" t="s">
        <v>194</v>
      </c>
      <c r="P192" s="31" t="s">
        <v>2607</v>
      </c>
      <c r="Q192" s="31" t="s">
        <v>231</v>
      </c>
      <c r="R192" s="31">
        <v>27</v>
      </c>
      <c r="S192" s="31">
        <v>28</v>
      </c>
      <c r="T192" s="31" t="s">
        <v>62</v>
      </c>
      <c r="U192" s="31" t="str">
        <f t="shared" si="99"/>
        <v>48</v>
      </c>
      <c r="V192" s="14" t="str">
        <f t="shared" si="106"/>
        <v>ASK 3MLD, ASK 3MB</v>
      </c>
      <c r="W192" s="31" t="str">
        <f t="shared" si="73"/>
        <v/>
      </c>
      <c r="X192" s="14" t="str">
        <f t="shared" si="74"/>
        <v/>
      </c>
      <c r="Y192" s="31" t="str">
        <f t="shared" si="75"/>
        <v>O1011112</v>
      </c>
      <c r="Z192" s="31" t="str">
        <f t="shared" si="76"/>
        <v>TUA711-DIO32</v>
      </c>
      <c r="AA192" s="14" t="str">
        <f t="shared" si="77"/>
        <v>17-SC-DCS-002/O1011112/ 17-MC-DCS-005</v>
      </c>
      <c r="AB192" s="31" t="s">
        <v>64</v>
      </c>
      <c r="AC192" s="31" t="s">
        <v>54</v>
      </c>
      <c r="AD192" s="31" t="s">
        <v>125</v>
      </c>
      <c r="AE192" s="31">
        <v>1</v>
      </c>
      <c r="AF192" s="31" t="s">
        <v>55</v>
      </c>
      <c r="AG192" s="31" t="s">
        <v>3349</v>
      </c>
      <c r="AH192" s="31">
        <v>13</v>
      </c>
      <c r="AI192" s="31">
        <v>1</v>
      </c>
      <c r="AJ192" s="31" t="s">
        <v>57</v>
      </c>
      <c r="AK192" s="31">
        <f t="shared" si="107"/>
        <v>32</v>
      </c>
      <c r="AL192" s="31" t="s">
        <v>62</v>
      </c>
      <c r="AO192" s="31" t="s">
        <v>63</v>
      </c>
      <c r="AP192" s="31" t="s">
        <v>2689</v>
      </c>
      <c r="AQ192" s="14" t="s">
        <v>3348</v>
      </c>
      <c r="AR192" s="31" t="s">
        <v>5716</v>
      </c>
      <c r="AS192" s="31" t="s">
        <v>68</v>
      </c>
      <c r="AT192" s="14" t="s">
        <v>5724</v>
      </c>
      <c r="AU192" s="31" t="s">
        <v>5858</v>
      </c>
      <c r="AV192" s="31" t="s">
        <v>5794</v>
      </c>
      <c r="AW192" s="31" t="s">
        <v>5795</v>
      </c>
      <c r="AX192" s="31" t="s">
        <v>5724</v>
      </c>
      <c r="BK192" s="14" t="str">
        <f t="shared" si="79"/>
        <v/>
      </c>
      <c r="BL192" s="14" t="str">
        <f t="shared" si="80"/>
        <v/>
      </c>
      <c r="BM192" s="14" t="str">
        <f t="shared" si="81"/>
        <v/>
      </c>
      <c r="BN192" s="14"/>
      <c r="BO192" s="14" t="str">
        <f t="shared" si="108"/>
        <v/>
      </c>
      <c r="BP192" s="14" t="str">
        <f t="shared" si="109"/>
        <v/>
      </c>
      <c r="BQ192" s="14"/>
      <c r="BR192" s="14" t="str">
        <f t="shared" si="84"/>
        <v>TS-G-01:27/
O1011112:1A</v>
      </c>
      <c r="BS192" s="14" t="str">
        <f t="shared" si="85"/>
        <v>TS-G-01:28/
O1011112:1B</v>
      </c>
      <c r="BW192" s="31" t="str">
        <f t="shared" si="86"/>
        <v/>
      </c>
      <c r="BX192" s="31" t="str">
        <f t="shared" si="87"/>
        <v/>
      </c>
      <c r="BY192" s="31" t="str">
        <f t="shared" si="88"/>
        <v/>
      </c>
      <c r="BZ192" s="31" t="str">
        <f t="shared" si="89"/>
        <v/>
      </c>
      <c r="CA192" s="31" t="str">
        <f t="shared" si="90"/>
        <v/>
      </c>
      <c r="CB192" s="31" t="str">
        <f t="shared" si="91"/>
        <v/>
      </c>
      <c r="CC192" s="31" t="str">
        <f t="shared" si="92"/>
        <v/>
      </c>
      <c r="CD192" s="31" t="str">
        <f t="shared" si="93"/>
        <v>1A</v>
      </c>
      <c r="CE192" s="31" t="e">
        <f t="shared" ca="1" si="94"/>
        <v>#NAME?</v>
      </c>
      <c r="CF192" s="31" t="e">
        <f t="shared" ca="1" si="95"/>
        <v>#NAME?</v>
      </c>
      <c r="CG192" s="31" t="e">
        <f t="shared" ca="1" si="96"/>
        <v>#NAME?</v>
      </c>
      <c r="CH192" s="31" t="e">
        <f t="shared" ca="1" si="97"/>
        <v>#NAME?</v>
      </c>
      <c r="CI192" s="31" t="e">
        <f t="shared" ca="1" si="98"/>
        <v>#NAME?</v>
      </c>
    </row>
    <row r="193" spans="1:87" s="31" customFormat="1" ht="30" hidden="1" x14ac:dyDescent="0.25">
      <c r="A193" s="9" t="s">
        <v>4493</v>
      </c>
      <c r="B193" s="31" t="s">
        <v>2686</v>
      </c>
      <c r="C193" s="31" t="s">
        <v>2687</v>
      </c>
      <c r="E193" s="14" t="s">
        <v>5649</v>
      </c>
      <c r="G193" s="31" t="str">
        <f t="shared" si="70"/>
        <v>Сигнал</v>
      </c>
      <c r="H193" s="31" t="s">
        <v>2690</v>
      </c>
      <c r="I193" s="31" t="s">
        <v>4532</v>
      </c>
      <c r="J193" s="31" t="str">
        <f t="shared" si="105"/>
        <v>DCS_DO_03</v>
      </c>
      <c r="K193" s="14" t="s">
        <v>5869</v>
      </c>
      <c r="M193" s="31" t="s">
        <v>2683</v>
      </c>
      <c r="N193" s="31" t="s">
        <v>1261</v>
      </c>
      <c r="O193" s="31" t="s">
        <v>1272</v>
      </c>
      <c r="P193" s="31" t="s">
        <v>2607</v>
      </c>
      <c r="Q193" s="31" t="s">
        <v>263</v>
      </c>
      <c r="R193" s="31">
        <v>5</v>
      </c>
      <c r="S193" s="31">
        <v>6</v>
      </c>
      <c r="T193" s="31" t="s">
        <v>62</v>
      </c>
      <c r="U193" s="31" t="str">
        <f t="shared" si="99"/>
        <v>30</v>
      </c>
      <c r="V193" s="14" t="str">
        <f t="shared" si="106"/>
        <v>ASK 3MLD, ASK 3MB</v>
      </c>
      <c r="W193" s="31" t="str">
        <f t="shared" si="73"/>
        <v/>
      </c>
      <c r="X193" s="14" t="str">
        <f t="shared" si="74"/>
        <v/>
      </c>
      <c r="Y193" s="31" t="str">
        <f t="shared" si="75"/>
        <v>O1011209</v>
      </c>
      <c r="Z193" s="31" t="str">
        <f t="shared" si="76"/>
        <v>TUA711-DIO32</v>
      </c>
      <c r="AA193" s="14" t="str">
        <f t="shared" si="77"/>
        <v>17-SC-DCS-002/O1011209/ 17-MC-DCS-005</v>
      </c>
      <c r="AB193" s="31" t="s">
        <v>64</v>
      </c>
      <c r="AC193" s="31" t="s">
        <v>54</v>
      </c>
      <c r="AD193" s="31" t="s">
        <v>125</v>
      </c>
      <c r="AE193" s="31">
        <v>1</v>
      </c>
      <c r="AF193" s="31" t="s">
        <v>1254</v>
      </c>
      <c r="AG193" s="31" t="s">
        <v>2721</v>
      </c>
      <c r="AH193" s="31">
        <v>10</v>
      </c>
      <c r="AI193" s="31">
        <v>27</v>
      </c>
      <c r="AJ193" s="31" t="s">
        <v>1256</v>
      </c>
      <c r="AK193" s="31">
        <f t="shared" si="107"/>
        <v>32</v>
      </c>
      <c r="AL193" s="31" t="s">
        <v>62</v>
      </c>
      <c r="AO193" s="31" t="s">
        <v>63</v>
      </c>
      <c r="AP193" s="31" t="s">
        <v>2689</v>
      </c>
      <c r="AQ193" s="14" t="s">
        <v>2688</v>
      </c>
      <c r="AR193" s="31" t="s">
        <v>5716</v>
      </c>
      <c r="AS193" s="31" t="s">
        <v>68</v>
      </c>
      <c r="AT193" s="14" t="s">
        <v>5724</v>
      </c>
      <c r="AU193" s="31" t="s">
        <v>5858</v>
      </c>
      <c r="AV193" s="31" t="s">
        <v>5797</v>
      </c>
      <c r="AW193" s="31" t="s">
        <v>5799</v>
      </c>
      <c r="AX193" s="31" t="s">
        <v>5724</v>
      </c>
      <c r="BK193" s="14" t="str">
        <f t="shared" si="79"/>
        <v/>
      </c>
      <c r="BL193" s="14" t="str">
        <f t="shared" si="80"/>
        <v/>
      </c>
      <c r="BM193" s="14" t="str">
        <f t="shared" si="81"/>
        <v/>
      </c>
      <c r="BN193" s="14"/>
      <c r="BO193" s="14" t="str">
        <f t="shared" si="108"/>
        <v/>
      </c>
      <c r="BP193" s="14" t="str">
        <f t="shared" si="109"/>
        <v/>
      </c>
      <c r="BQ193" s="14"/>
      <c r="BR193" s="14" t="str">
        <f t="shared" si="84"/>
        <v/>
      </c>
      <c r="BS193" s="14" t="str">
        <f t="shared" si="85"/>
        <v>TS-H-03:6/
O1011209:27A</v>
      </c>
      <c r="BW193" s="31" t="str">
        <f t="shared" si="86"/>
        <v/>
      </c>
      <c r="BX193" s="31" t="str">
        <f t="shared" si="87"/>
        <v/>
      </c>
      <c r="BY193" s="31" t="str">
        <f t="shared" si="88"/>
        <v/>
      </c>
      <c r="BZ193" s="31" t="str">
        <f t="shared" si="89"/>
        <v/>
      </c>
      <c r="CA193" s="31" t="str">
        <f t="shared" si="90"/>
        <v/>
      </c>
      <c r="CB193" s="31" t="str">
        <f t="shared" si="91"/>
        <v/>
      </c>
      <c r="CC193" s="31" t="str">
        <f t="shared" si="92"/>
        <v/>
      </c>
      <c r="CD193" s="31" t="str">
        <f t="shared" si="93"/>
        <v/>
      </c>
      <c r="CE193" s="31" t="e">
        <f t="shared" ca="1" si="94"/>
        <v>#NAME?</v>
      </c>
      <c r="CF193" s="31" t="e">
        <f t="shared" ca="1" si="95"/>
        <v>#NAME?</v>
      </c>
      <c r="CG193" s="31" t="e">
        <f t="shared" ca="1" si="96"/>
        <v>#NAME?</v>
      </c>
      <c r="CH193" s="31" t="e">
        <f t="shared" ca="1" si="97"/>
        <v>#NAME?</v>
      </c>
      <c r="CI193" s="31" t="e">
        <f t="shared" ca="1" si="98"/>
        <v>#NAME?</v>
      </c>
    </row>
    <row r="194" spans="1:87" s="31" customFormat="1" ht="30" hidden="1" x14ac:dyDescent="0.25">
      <c r="A194" s="9" t="s">
        <v>4493</v>
      </c>
      <c r="B194" s="31" t="s">
        <v>2686</v>
      </c>
      <c r="C194" s="31" t="s">
        <v>2691</v>
      </c>
      <c r="E194" s="14" t="s">
        <v>5649</v>
      </c>
      <c r="G194" s="31" t="str">
        <f t="shared" si="70"/>
        <v>Сигнал</v>
      </c>
      <c r="H194" s="31" t="s">
        <v>2693</v>
      </c>
      <c r="I194" s="31" t="s">
        <v>4532</v>
      </c>
      <c r="J194" s="31" t="str">
        <f t="shared" si="105"/>
        <v>DCS_DO_03</v>
      </c>
      <c r="K194" s="14" t="s">
        <v>5869</v>
      </c>
      <c r="M194" s="31" t="s">
        <v>2683</v>
      </c>
      <c r="N194" s="31" t="s">
        <v>1261</v>
      </c>
      <c r="O194" s="31" t="s">
        <v>1276</v>
      </c>
      <c r="P194" s="31" t="s">
        <v>2607</v>
      </c>
      <c r="Q194" s="31" t="s">
        <v>263</v>
      </c>
      <c r="R194" s="31">
        <v>7</v>
      </c>
      <c r="S194" s="31">
        <v>8</v>
      </c>
      <c r="T194" s="31" t="s">
        <v>62</v>
      </c>
      <c r="U194" s="31" t="str">
        <f t="shared" si="99"/>
        <v>30</v>
      </c>
      <c r="V194" s="14" t="str">
        <f t="shared" si="106"/>
        <v>ASK 3MLD, ASK 3MB</v>
      </c>
      <c r="W194" s="31" t="str">
        <f t="shared" si="73"/>
        <v/>
      </c>
      <c r="X194" s="14" t="str">
        <f t="shared" si="74"/>
        <v/>
      </c>
      <c r="Y194" s="31" t="str">
        <f t="shared" si="75"/>
        <v>O1011209</v>
      </c>
      <c r="Z194" s="31" t="str">
        <f t="shared" si="76"/>
        <v>TUA711-DIO32</v>
      </c>
      <c r="AA194" s="14" t="str">
        <f t="shared" si="77"/>
        <v>17-SC-DCS-002/O1011209/ 17-MC-DCS-005</v>
      </c>
      <c r="AB194" s="31" t="s">
        <v>64</v>
      </c>
      <c r="AC194" s="31" t="s">
        <v>54</v>
      </c>
      <c r="AD194" s="31" t="s">
        <v>125</v>
      </c>
      <c r="AE194" s="31">
        <v>1</v>
      </c>
      <c r="AF194" s="31" t="s">
        <v>1254</v>
      </c>
      <c r="AG194" s="31" t="s">
        <v>2721</v>
      </c>
      <c r="AH194" s="31">
        <v>10</v>
      </c>
      <c r="AI194" s="31">
        <v>28</v>
      </c>
      <c r="AJ194" s="31" t="s">
        <v>1256</v>
      </c>
      <c r="AK194" s="31">
        <f t="shared" si="107"/>
        <v>32</v>
      </c>
      <c r="AL194" s="31" t="s">
        <v>62</v>
      </c>
      <c r="AO194" s="31" t="s">
        <v>63</v>
      </c>
      <c r="AP194" s="31" t="s">
        <v>2689</v>
      </c>
      <c r="AQ194" s="14" t="s">
        <v>2692</v>
      </c>
      <c r="AR194" s="31" t="s">
        <v>5716</v>
      </c>
      <c r="AS194" s="31" t="s">
        <v>68</v>
      </c>
      <c r="AT194" s="14" t="s">
        <v>5724</v>
      </c>
      <c r="AU194" s="31" t="s">
        <v>5858</v>
      </c>
      <c r="AV194" s="31" t="s">
        <v>5806</v>
      </c>
      <c r="AW194" s="31" t="s">
        <v>5797</v>
      </c>
      <c r="AX194" s="31" t="s">
        <v>5724</v>
      </c>
      <c r="BK194" s="14" t="str">
        <f t="shared" si="79"/>
        <v/>
      </c>
      <c r="BL194" s="14" t="str">
        <f t="shared" si="80"/>
        <v/>
      </c>
      <c r="BM194" s="14" t="str">
        <f t="shared" si="81"/>
        <v/>
      </c>
      <c r="BN194" s="14"/>
      <c r="BO194" s="14" t="str">
        <f t="shared" si="108"/>
        <v/>
      </c>
      <c r="BP194" s="14" t="str">
        <f t="shared" si="109"/>
        <v/>
      </c>
      <c r="BQ194" s="14"/>
      <c r="BR194" s="14" t="str">
        <f t="shared" si="84"/>
        <v/>
      </c>
      <c r="BS194" s="14" t="str">
        <f t="shared" si="85"/>
        <v>TS-H-03:8/
O1011209:28A</v>
      </c>
      <c r="BW194" s="31" t="str">
        <f t="shared" si="86"/>
        <v/>
      </c>
      <c r="BX194" s="31" t="str">
        <f t="shared" si="87"/>
        <v/>
      </c>
      <c r="BY194" s="31" t="str">
        <f t="shared" si="88"/>
        <v/>
      </c>
      <c r="BZ194" s="31" t="str">
        <f t="shared" si="89"/>
        <v/>
      </c>
      <c r="CA194" s="31" t="str">
        <f t="shared" si="90"/>
        <v/>
      </c>
      <c r="CB194" s="31" t="str">
        <f t="shared" si="91"/>
        <v/>
      </c>
      <c r="CC194" s="31" t="str">
        <f t="shared" si="92"/>
        <v/>
      </c>
      <c r="CD194" s="31" t="str">
        <f t="shared" si="93"/>
        <v/>
      </c>
      <c r="CE194" s="31" t="e">
        <f t="shared" ca="1" si="94"/>
        <v>#NAME?</v>
      </c>
      <c r="CF194" s="31" t="e">
        <f t="shared" ca="1" si="95"/>
        <v>#NAME?</v>
      </c>
      <c r="CG194" s="31" t="e">
        <f t="shared" ca="1" si="96"/>
        <v>#NAME?</v>
      </c>
      <c r="CH194" s="31" t="e">
        <f t="shared" ca="1" si="97"/>
        <v>#NAME?</v>
      </c>
      <c r="CI194" s="31" t="e">
        <f t="shared" ca="1" si="98"/>
        <v>#NAME?</v>
      </c>
    </row>
    <row r="195" spans="1:87" s="31" customFormat="1" ht="45" hidden="1" x14ac:dyDescent="0.25">
      <c r="A195" s="9" t="s">
        <v>4493</v>
      </c>
      <c r="B195" s="31" t="s">
        <v>470</v>
      </c>
      <c r="C195" s="31" t="s">
        <v>471</v>
      </c>
      <c r="E195" s="14" t="s">
        <v>173</v>
      </c>
      <c r="G195" s="31" t="str">
        <f t="shared" si="70"/>
        <v>Сигнал</v>
      </c>
      <c r="H195" s="31" t="s">
        <v>475</v>
      </c>
      <c r="I195" s="31" t="s">
        <v>4537</v>
      </c>
      <c r="J195" s="31" t="str">
        <f t="shared" si="105"/>
        <v>DCS_AO_02</v>
      </c>
      <c r="K195" s="14" t="s">
        <v>5866</v>
      </c>
      <c r="M195" s="31" t="s">
        <v>466</v>
      </c>
      <c r="N195" s="31" t="s">
        <v>113</v>
      </c>
      <c r="O195" s="31" t="s">
        <v>103</v>
      </c>
      <c r="P195" s="31" t="s">
        <v>131</v>
      </c>
      <c r="Q195" s="31" t="s">
        <v>467</v>
      </c>
      <c r="R195" s="31">
        <v>3</v>
      </c>
      <c r="S195" s="31">
        <v>4</v>
      </c>
      <c r="T195" s="31" t="s">
        <v>62</v>
      </c>
      <c r="U195" s="31" t="str">
        <f t="shared" si="99"/>
        <v>24</v>
      </c>
      <c r="V195" s="14" t="str">
        <f t="shared" si="106"/>
        <v>AVK 2,5 A, AVK 2,5 A</v>
      </c>
      <c r="W195" s="31" t="str">
        <f t="shared" si="73"/>
        <v>O1011012R_U1</v>
      </c>
      <c r="X195" s="14" t="str">
        <f t="shared" si="74"/>
        <v>HD5546</v>
      </c>
      <c r="Y195" s="31" t="str">
        <f t="shared" si="75"/>
        <v>O1011012R</v>
      </c>
      <c r="Z195" s="31" t="str">
        <f t="shared" si="76"/>
        <v>TUA711-AIO16</v>
      </c>
      <c r="AA195" s="14" t="str">
        <f t="shared" si="77"/>
        <v>17-SC-DCS-002/O1011012R/ 17-MC-DCS-006</v>
      </c>
      <c r="AB195" s="31" t="s">
        <v>64</v>
      </c>
      <c r="AC195" s="31" t="s">
        <v>54</v>
      </c>
      <c r="AD195" s="31" t="s">
        <v>125</v>
      </c>
      <c r="AE195" s="31">
        <v>1</v>
      </c>
      <c r="AF195" s="31" t="s">
        <v>126</v>
      </c>
      <c r="AG195" s="31" t="s">
        <v>474</v>
      </c>
      <c r="AH195" s="31">
        <v>13</v>
      </c>
      <c r="AI195" s="31">
        <v>1</v>
      </c>
      <c r="AJ195" s="31" t="s">
        <v>175</v>
      </c>
      <c r="AK195" s="31">
        <f t="shared" si="107"/>
        <v>16</v>
      </c>
      <c r="AL195" s="31" t="s">
        <v>62</v>
      </c>
      <c r="AO195" s="31" t="s">
        <v>63</v>
      </c>
      <c r="AP195" s="31" t="s">
        <v>473</v>
      </c>
      <c r="AQ195" s="14" t="s">
        <v>472</v>
      </c>
      <c r="AR195" s="31" t="s">
        <v>5716</v>
      </c>
      <c r="AS195" s="31" t="s">
        <v>468</v>
      </c>
      <c r="AT195" s="14" t="s">
        <v>5724</v>
      </c>
      <c r="AU195" s="31" t="s">
        <v>5858</v>
      </c>
      <c r="AX195" s="31" t="s">
        <v>5724</v>
      </c>
      <c r="BK195" s="14" t="str">
        <f t="shared" si="79"/>
        <v>TS-Q-02:3/
O1011012R_U1:3</v>
      </c>
      <c r="BL195" s="14" t="str">
        <f t="shared" si="80"/>
        <v>TS-Q-02:4/
O1011012R_U1:4</v>
      </c>
      <c r="BM195" s="14" t="str">
        <f t="shared" si="81"/>
        <v/>
      </c>
      <c r="BN195" s="14"/>
      <c r="BO195" s="14" t="str">
        <f t="shared" si="108"/>
        <v>O1011012R:1A/
O1011012R_U1:5</v>
      </c>
      <c r="BP195" s="14" t="str">
        <f t="shared" si="109"/>
        <v>O1011012R:1C/
O1011012R_U1:6</v>
      </c>
      <c r="BQ195" s="14"/>
      <c r="BR195" s="14" t="str">
        <f t="shared" si="84"/>
        <v/>
      </c>
      <c r="BS195" s="14" t="str">
        <f t="shared" si="85"/>
        <v/>
      </c>
      <c r="BW195" s="31" t="str">
        <f t="shared" si="86"/>
        <v>1A</v>
      </c>
      <c r="BX195" s="31" t="str">
        <f t="shared" si="87"/>
        <v>1C</v>
      </c>
      <c r="BY195" s="31" t="str">
        <f t="shared" si="88"/>
        <v>3</v>
      </c>
      <c r="BZ195" s="31" t="str">
        <f t="shared" si="89"/>
        <v>4</v>
      </c>
      <c r="CA195" s="31" t="str">
        <f t="shared" si="90"/>
        <v/>
      </c>
      <c r="CB195" s="31" t="str">
        <f t="shared" si="91"/>
        <v>5</v>
      </c>
      <c r="CC195" s="31" t="str">
        <f t="shared" si="92"/>
        <v>6</v>
      </c>
      <c r="CD195" s="31" t="str">
        <f t="shared" si="93"/>
        <v/>
      </c>
      <c r="CE195" s="31" t="str">
        <f t="shared" si="94"/>
        <v/>
      </c>
      <c r="CF195" s="31" t="e">
        <f t="shared" ca="1" si="95"/>
        <v>#NAME?</v>
      </c>
      <c r="CG195" s="31" t="e">
        <f t="shared" ca="1" si="96"/>
        <v>#NAME?</v>
      </c>
      <c r="CH195" s="31" t="e">
        <f t="shared" ca="1" si="97"/>
        <v>#NAME?</v>
      </c>
      <c r="CI195" s="31" t="e">
        <f t="shared" ca="1" si="98"/>
        <v>#NAME?</v>
      </c>
    </row>
    <row r="196" spans="1:87" s="31" customFormat="1" ht="45" hidden="1" x14ac:dyDescent="0.25">
      <c r="A196" s="9" t="s">
        <v>4493</v>
      </c>
      <c r="B196" s="31" t="s">
        <v>476</v>
      </c>
      <c r="C196" s="31" t="s">
        <v>477</v>
      </c>
      <c r="E196" s="14" t="s">
        <v>173</v>
      </c>
      <c r="G196" s="31" t="str">
        <f t="shared" ref="G196:G259" si="110">IF(C196="Пустой","Пустой",IF(C196="Резерв","Резерв","Сигнал"))</f>
        <v>Сигнал</v>
      </c>
      <c r="H196" s="31" t="s">
        <v>475</v>
      </c>
      <c r="I196" s="31" t="s">
        <v>4537</v>
      </c>
      <c r="J196" s="31" t="str">
        <f t="shared" si="105"/>
        <v>DCS_AO_02</v>
      </c>
      <c r="K196" s="14" t="s">
        <v>5866</v>
      </c>
      <c r="M196" s="31" t="s">
        <v>466</v>
      </c>
      <c r="N196" s="31" t="s">
        <v>113</v>
      </c>
      <c r="O196" s="31" t="s">
        <v>145</v>
      </c>
      <c r="P196" s="31" t="s">
        <v>131</v>
      </c>
      <c r="Q196" s="31" t="s">
        <v>467</v>
      </c>
      <c r="R196" s="31">
        <v>5</v>
      </c>
      <c r="S196" s="31">
        <v>6</v>
      </c>
      <c r="T196" s="31" t="s">
        <v>62</v>
      </c>
      <c r="U196" s="31" t="str">
        <f t="shared" si="99"/>
        <v>24</v>
      </c>
      <c r="V196" s="14" t="str">
        <f t="shared" si="106"/>
        <v>AVK 2,5 A, AVK 2,5 A</v>
      </c>
      <c r="W196" s="31" t="str">
        <f t="shared" ref="W196:W259" si="111">IF(OR(J196="DCS_AI_01",J196="DCS_AI_02",J196="DCS_AI_03",J196="DCS_AI_04",J196="DCS_AI_05",J196="DCS_AO_01",J196="DCS_AO_02",J196="DCS_DI_02",J196="DCS_DI_04",J196="DCS_PI_01"),CONCATENATE(AG196,"_U",AI196),"")</f>
        <v>O1011012R_U2</v>
      </c>
      <c r="X196" s="14" t="str">
        <f t="shared" ref="X196:X259" si="112">IF(OR(J196="DCS_AI_01",J196="DCS_AI_02",J196="DCS_AI_03",J196="DCS_AI_04"),"HD5542",
IF(J196="DCS_AI_05","HD5573",
IF(OR(J196="DCS_AO_01",J196="DCS_AO_02"),"HD5546",
IF(J196="DCS_DI_02","HD5516",
IF(J196="DCS_PI_01","GS8555-EX",
IF(J196="DCS_DI_04","KFD2-ER-1.W.LB",""))))))</f>
        <v>HD5546</v>
      </c>
      <c r="Y196" s="31" t="str">
        <f t="shared" ref="Y196:Y259" si="113">AG196</f>
        <v>O1011012R</v>
      </c>
      <c r="Z196" s="31" t="str">
        <f t="shared" ref="Z196:Z259" si="114">IF(OR(J196="DCS_AI_01",J196="DCS_AI_02",J196="DCS_AI_03",J196="DCS_AI_04",J196="DCS_AI_05",J196="DCS_AO_01",J196="DCS_AO_02",J196="DCS_PI_01",
E196="AI-IS",E196="AO-IS",E196="AI-R-IS",E196="AI-R-NIS",E196="AO-R-IS",E196="AO-R-NIS",E196="AO-NIS"),"TUA711-AIO16",
IF(J196="DCS_DI_01","TUA711-DIR32",
IF(J196="DCS_DI_02","TUA711-DIO32",
IF(J196="DCS_DI_03","TUA711-DIO32",
IF(J196="DCS_DI_04","TUA711-DIO32",
IF(J196="DCS_DI_05","TUA711-DIO32",
IF(J196="DCS_DI_07","TUA711-DIR32",
IF(J196="DCS_DO_01","TUA711-DOR32",
IF(J196="DCS_DO_02","TUA711-DOR32",
IF(J196="DCS_DO_04","TUA711-DIO32",
IF(OR(J196="DCS_DO_03",E196="DI-IS"),"TUA711-DIO32",
"")))))))))))</f>
        <v>TUA711-AIO16</v>
      </c>
      <c r="AA196" s="14" t="str">
        <f t="shared" ref="AA196:AA259" si="115">AC196&amp;"/"&amp;AG196&amp;"/ "&amp;P196</f>
        <v>17-SC-DCS-002/O1011012R/ 17-MC-DCS-006</v>
      </c>
      <c r="AB196" s="31" t="s">
        <v>64</v>
      </c>
      <c r="AC196" s="31" t="s">
        <v>54</v>
      </c>
      <c r="AD196" s="31" t="s">
        <v>125</v>
      </c>
      <c r="AE196" s="31">
        <v>1</v>
      </c>
      <c r="AF196" s="31" t="s">
        <v>126</v>
      </c>
      <c r="AG196" s="31" t="s">
        <v>474</v>
      </c>
      <c r="AH196" s="31">
        <v>13</v>
      </c>
      <c r="AI196" s="31">
        <v>2</v>
      </c>
      <c r="AJ196" s="31" t="s">
        <v>175</v>
      </c>
      <c r="AK196" s="31">
        <f t="shared" si="107"/>
        <v>16</v>
      </c>
      <c r="AL196" s="31" t="s">
        <v>62</v>
      </c>
      <c r="AO196" s="31" t="s">
        <v>63</v>
      </c>
      <c r="AP196" s="31" t="s">
        <v>478</v>
      </c>
      <c r="AQ196" s="14" t="s">
        <v>472</v>
      </c>
      <c r="AR196" s="31" t="s">
        <v>5716</v>
      </c>
      <c r="AS196" s="31" t="s">
        <v>468</v>
      </c>
      <c r="AT196" s="14" t="s">
        <v>5724</v>
      </c>
      <c r="AU196" s="31" t="s">
        <v>5858</v>
      </c>
      <c r="AX196" s="31" t="s">
        <v>5724</v>
      </c>
      <c r="BK196" s="14" t="str">
        <f t="shared" ref="BK196:BK259" si="116">IF(AND(J196="DCS_AI_01",W196&lt;&gt;"",Q196&lt;&gt;""),Q196&amp;":"&amp;R196&amp;"/"&amp;CHAR(10)&amp;W196&amp;":3",
IF(AND(J196="DCS_AI_02",W196&lt;&gt;"",Q196&lt;&gt;""),Q196&amp;":"&amp;R196&amp;"/"&amp;CHAR(10)&amp;W196&amp;":3",
IF(AND(J196="DCS_AO_01",W196&lt;&gt;"",Q196&lt;&gt;""),Q196&amp;":"&amp;R196&amp;"/"&amp;CHAR(10)&amp;W196&amp;":3",
IF(AND(J196="DCS_AO_02",W196&lt;&gt;"",Q196&lt;&gt;""),Q196&amp;":"&amp;R196&amp;"/"&amp;CHAR(10)&amp;W196&amp;":3",
IF(AND(J196="DCS_DI_02",W196&lt;&gt;"",Q196&lt;&gt;""),Q196&amp;":"&amp;R196&amp;"/"&amp;CHAR(10)&amp;W196&amp;":3",
IF(AND(J196="DCS_DI_04",W196&lt;&gt;"",Q196&lt;&gt;""),Q196&amp;":"&amp;R196&amp;"/"&amp;CHAR(10)&amp;W196&amp;":3",
IF(AND(J196="DCS_AI_03",W196&lt;&gt;"",Q196&lt;&gt;""),Q196&amp;":"&amp;R196&amp;"/"&amp;CHAR(10)&amp;W196&amp;":1",
IF(AND(J196="DCS_AI_04",W196&lt;&gt;"",Q196&lt;&gt;""),Q196&amp;":"&amp;R196&amp;"/"&amp;CHAR(10)&amp;W196&amp;":1",
IF(AND(J196="DCS_AI_05",W196&lt;&gt;"",Q196&lt;&gt;""),Q196&amp;":"&amp;R196&amp;"/"&amp;CHAR(10)&amp;W196&amp;":1",
IF(AND(J196="DCS_PI_01",W196&lt;&gt;"",Q196&lt;&gt;""),Q196&amp;":"&amp;R196&amp;"/"&amp;CHAR(10)&amp;W196&amp;":13",""))))))))))</f>
        <v>TS-Q-02:5/
O1011012R_U2:3</v>
      </c>
      <c r="BL196" s="14" t="str">
        <f t="shared" ref="BL196:BL259" si="117">IF(AND(J196="DCS_AI_01",W196&lt;&gt;"",Q196&lt;&gt;""),Q196&amp;":"&amp;S196&amp;"/"&amp;CHAR(10)&amp;W196&amp;":4",
IF(AND(J196="DCS_AI_02",W196&lt;&gt;"",Q196&lt;&gt;""),Q196&amp;":"&amp;S196&amp;"/"&amp;CHAR(10)&amp;W196&amp;":4",
IF(AND(J196="DCS_AO_01",W196&lt;&gt;"",Q196&lt;&gt;""),Q196&amp;":"&amp;S196&amp;"/"&amp;CHAR(10)&amp;W196&amp;":4",
IF(AND(J196="DCS_AO_02",W196&lt;&gt;"",Q196&lt;&gt;""),Q196&amp;":"&amp;S196&amp;"/"&amp;CHAR(10)&amp;W196&amp;":4",
IF(AND(J196="DCS_DI_02",W196&lt;&gt;"",Q196&lt;&gt;""),Q196&amp;":"&amp;S196&amp;"/"&amp;CHAR(10)&amp;W196&amp;":4",
IF(AND(J196="DCS_DI_04",W196&lt;&gt;"",Q196&lt;&gt;""),Q196&amp;":"&amp;S196&amp;"/"&amp;CHAR(10)&amp;W196&amp;":1",
IF(AND(J196="DCS_AI_03",W196&lt;&gt;"",Q196&lt;&gt;""),Q196&amp;":"&amp;S196&amp;"/"&amp;CHAR(10)&amp;W196&amp;":2",
IF(AND(J196="DCS_AI_04",W196&lt;&gt;"",Q196&lt;&gt;""),Q196&amp;":"&amp;S196&amp;"/"&amp;CHAR(10)&amp;W196&amp;":2",
IF(AND(J196="DCS_AI_05",W196&lt;&gt;"",Q196&lt;&gt;""),Q196&amp;":"&amp;S196&amp;"/"&amp;CHAR(10)&amp;W196&amp;":3",
IF(AND(J196="DCS_PI_01",W196&lt;&gt;"",Q196&lt;&gt;""),Q196&amp;":"&amp;S196&amp;"/"&amp;CHAR(10)&amp;W196&amp;":14",""))))))))))</f>
        <v>TS-Q-02:6/
O1011012R_U2:4</v>
      </c>
      <c r="BM196" s="14" t="str">
        <f t="shared" ref="BM196:BM259" si="118">IF(AND(J196="DCS_AI_05",W196&lt;&gt;"",Q196&lt;&gt;""),Q196&amp;":"&amp;T196&amp;"/"&amp;CHAR(10)&amp;W196&amp;":4",
IF(AND(J196="DCS_PI_01",W196&lt;&gt;"",Q196&lt;&gt;""),Q196&amp;":"&amp;T196&amp;"/"&amp;CHAR(10)&amp;W196&amp;":11",""))</f>
        <v/>
      </c>
      <c r="BN196" s="14"/>
      <c r="BO196" s="14" t="str">
        <f t="shared" si="108"/>
        <v>O1011012R:2A/
O1011012R_U2:5</v>
      </c>
      <c r="BP196" s="14" t="str">
        <f t="shared" si="109"/>
        <v>O1011012R:2C/
O1011012R_U2:6</v>
      </c>
      <c r="BQ196" s="14"/>
      <c r="BR196" s="14" t="str">
        <f t="shared" ref="BR196:BR259" si="119">IF(AND(J196="DCS_DI_01",W196="",Q196&lt;&gt;""),Q196&amp;":"&amp;R196&amp;"/"&amp;CHAR(10)&amp;AG196&amp;":"&amp;AI196&amp;"A",
IF(AND(J196="DCS_DI_07",W196="",Q196&lt;&gt;""),Q196&amp;":"&amp;R196&amp;"/"&amp;CHAR(10)&amp;AG196&amp;":"&amp;AI196&amp;"A",
IF(AND(J196="DCS_DI_03",W196="",Q196&lt;&gt;""),Q196&amp;":"&amp;R196&amp;"/"&amp;CHAR(10)&amp;AG196&amp;":"&amp;AI196&amp;"A",
IF(AND(J196="DCS_DI_05",W196="",Q196&lt;&gt;""),Q196&amp;":"&amp;R196&amp;"/"&amp;CHAR(10)&amp;AG196&amp;":"&amp;AI196&amp;"A",
IF(AND(J196="DCS_DO_01",W196="",Q196&lt;&gt;""),Q196&amp;":"&amp;R196&amp;"/"&amp;CHAR(10)&amp;AG196&amp;":"&amp;AI196&amp;"A",
IF(AND(J196="DCS_DO_01_HOLD",W196="",Q196&lt;&gt;""),Q196&amp;":"&amp;CHAR(10)&amp;R196&amp;"/"&amp;AG196&amp;":"&amp;AI196&amp;"A",
IF(AND(J196="DCS_DO_02",W196="",Q196&lt;&gt;""),Q196&amp;":"&amp;R196&amp;"/"&amp;CHAR(10)&amp;AG196&amp;":"&amp;AI196&amp;"A","")))))))</f>
        <v/>
      </c>
      <c r="BS196" s="14" t="str">
        <f t="shared" ref="BS196:BS259" si="120">IF(AND(J196="DCS_DI_01",W196="",Q196&lt;&gt;""),Q196&amp;":"&amp;S196&amp;"/"&amp;CHAR(10)&amp;AG196&amp;":"&amp;AI196&amp;"B",
IF(AND(J196="DCS_DI_07",W196="",Q196&lt;&gt;""),Q196&amp;":"&amp;S196&amp;"/"&amp;CHAR(10)&amp;AG196&amp;":"&amp;AI196&amp;"B",
IF(AND(J196="DCS_DI_03",W196="",Q196&lt;&gt;""),Q196&amp;":"&amp;S196&amp;"/"&amp;CHAR(10)&amp;AG196&amp;":"&amp;AI196&amp;"B",
IF(AND(J196="DCS_DI_05",W196="",Q196&lt;&gt;""),Q196&amp;":"&amp;S196&amp;"/"&amp;CHAR(10)&amp;AG196&amp;":"&amp;AI196&amp;"B",
IF(AND(J196="DCS_DO_01",W196="",Q196&lt;&gt;""),Q196&amp;":"&amp;S196&amp;"/"&amp;CHAR(10)&amp;AG196&amp;":"&amp;AI196&amp;"C",
IF(AND(J196="DCS_DO_01_HOLD",W196="",Q196&lt;&gt;""),Q196&amp;":"&amp;CHAR(10)&amp;S196&amp;"/"&amp;AG196&amp;":"&amp;AI196&amp;"C",
IF(AND(J196="DCS_DO_02",W196="",Q196&lt;&gt;""),Q196&amp;":"&amp;S196&amp;"/"&amp;CHAR(10)&amp;AG196&amp;":"&amp;AI196&amp;"B",
IF(AND(J196="DCS_DO_03",W196="",Q196&lt;&gt;""),Q196&amp;":"&amp;S196&amp;"/"&amp;CHAR(10)&amp;AG196&amp;":"&amp;AI196&amp;"A",
IF(AND(J196="DCS_DO_04",W196="",Q196&lt;&gt;""),Q196&amp;":"&amp;S196&amp;"/"&amp;CHAR(10)&amp;AG196&amp;":"&amp;AI196&amp;"A","")))))))))</f>
        <v/>
      </c>
      <c r="BW196" s="31" t="str">
        <f t="shared" ref="BW196:BW259" si="121">IF(AND(J196="DCS_AI_01",W196&lt;&gt;""),CONCATENATE(AI196,"A"),
IF(AND(J196="DCS_AI_02",W196&lt;&gt;""),CONCATENATE(AI196,"A"),
IF(AND(J196="DCS_AI_03",W196&lt;&gt;""),CONCATENATE(AI196,"A"),
IF(AND(J196="DCS_AI_04",W196&lt;&gt;""),CONCATENATE(AI196,"A"),
IF(AND(J196="DCS_AI_05",W196&lt;&gt;""),CONCATENATE(AI196,"A"),
IF(AND(J196="DCS_AO_01",W196&lt;&gt;""),CONCATENATE(AI196,"A"),
IF(AND(J196="DCS_AO_02",W196&lt;&gt;""),CONCATENATE(AI196,"A"),
IF(AND(J196="DCS_DI_02",W196&lt;&gt;""),CONCATENATE(AI196,"A"),
IF(AND(J196="DCS_DI_04",W196&lt;&gt;""),CONCATENATE(AI196,"A"),
IF(AND(J196="DCS_PI_01",W196&lt;&gt;""),CONCATENATE(AI196,"A"),""))))))))))</f>
        <v>2A</v>
      </c>
      <c r="BX196" s="31" t="str">
        <f t="shared" ref="BX196:BX259" si="122">IF(AND(J196="DCS_AI_01",W196&lt;&gt;""),CONCATENATE(AI196,"C"),
IF(AND(J196="DCS_AI_02",W196&lt;&gt;""),CONCATENATE(AI196,"C"),
IF(AND(J196="DCS_AI_03",W196&lt;&gt;""),CONCATENATE(AI196,"C"),
IF(AND(J196="DCS_AI_04",W196&lt;&gt;""),CONCATENATE(AI196,"C"),
IF(AND(J196="DCS_AI_05",W196&lt;&gt;""),CONCATENATE(AI196,"C"),
IF(AND(J196="DCS_AO_01",W196&lt;&gt;""),CONCATENATE(AI196,"C"),
IF(AND(J196="DCS_AO_02",W196&lt;&gt;""),CONCATENATE(AI196,"C"),
IF(AND(J196="DCS_DI_02",W196&lt;&gt;""),CONCATENATE(AI196,"B"),
IF(AND(J196="DCS_DI_04",W196&lt;&gt;""),CONCATENATE(AI196,"B"),
IF(AND(J196="DCS_PI_01",W196&lt;&gt;""),CONCATENATE(AI196,"C"),""))))))))))</f>
        <v>2C</v>
      </c>
      <c r="BY196" s="31" t="str">
        <f t="shared" ref="BY196:BY259" si="123">IF(AND(J196="DCS_AI_01",W196&lt;&gt;"",Q196&lt;&gt;""),"3",
IF(AND(J196="DCS_AI_02",W196&lt;&gt;"",Q196&lt;&gt;""),"3",
IF(AND(J196="DCS_AO_01",W196&lt;&gt;"",Q196&lt;&gt;""),"3",
IF(AND(J196="DCS_AO_02",W196&lt;&gt;"",Q196&lt;&gt;""),"3",
IF(AND(J196="DCS_DI_02",W196&lt;&gt;"",Q196&lt;&gt;""),"3",
IF(AND(J196="DCS_DI_04",W196&lt;&gt;"",Q196&lt;&gt;""),"3",
IF(AND(J196="DCS_AI_03",W196&lt;&gt;"",Q196&lt;&gt;""),"1",
IF(AND(J196="DCS_AI_04",W196&lt;&gt;"",Q196&lt;&gt;""),"1",
IF(AND(J196="DCS_AI_05",W196&lt;&gt;"",Q196&lt;&gt;""),"1",
IF(AND(J196="DCS_PI_01",W196&lt;&gt;"",Q196&lt;&gt;""),"13",""))))))))))</f>
        <v>3</v>
      </c>
      <c r="BZ196" s="31" t="str">
        <f t="shared" ref="BZ196:BZ259" si="124">IF(AND(J196="DCS_AI_01",W196&lt;&gt;"",Q196&lt;&gt;""),"4",
IF(AND(J196="DCS_AI_02",W196&lt;&gt;"",Q196&lt;&gt;""),"4",
IF(AND(J196="DCS_AO_01",W196&lt;&gt;"",Q196&lt;&gt;""),"4",
IF(AND(J196="DCS_AO_02",W196&lt;&gt;"",Q196&lt;&gt;""),"4",
IF(AND(J196="DCS_DI_02",W196&lt;&gt;"",Q196&lt;&gt;""),"4",
IF(AND(J196="DCS_DI_04",W196&lt;&gt;"",Q196&lt;&gt;""),"1",
IF(AND(J196="DCS_AI_03",W196&lt;&gt;"",Q196&lt;&gt;""),"2",
IF(AND(J196="DCS_AI_04",W196&lt;&gt;"",Q196&lt;&gt;""),"2",
IF(AND(J196="DCS_AI_05",W196&lt;&gt;"",Q196&lt;&gt;""),"3",
IF(AND(J196="DCS_PI_01",W196&lt;&gt;"",Q196&lt;&gt;""),"14",""))))))))))</f>
        <v>4</v>
      </c>
      <c r="CA196" s="31" t="str">
        <f t="shared" ref="CA196:CA259" si="125">IF(AND(J196="DCS_AI_05",W196&lt;&gt;"",Q196&lt;&gt;""),"4",
IF(AND(J196="DCS_PI_01",W196&lt;&gt;"",Q196&lt;&gt;""),"11",""))</f>
        <v/>
      </c>
      <c r="CB196" s="31" t="str">
        <f t="shared" ref="CB196:CB259" si="126">IF(AND(J196="DCS_AI_01",W196&lt;&gt;""),"5",
IF(AND(J196="DCS_AI_02",W196&lt;&gt;""),"5",
IF(AND(J196="DCS_AI_03",W196&lt;&gt;""),"5",
IF(AND(J196="DCS_AI_04",W196&lt;&gt;""),"5",
IF(AND(J196="DCS_AI_05",W196&lt;&gt;""),"5",
IF(AND(J196="DCS_AO_01",W196&lt;&gt;""),"5",
IF(AND(J196="DCS_AO_02",W196&lt;&gt;""),"5",
IF(AND(J196="DCS_DI_02",W196&lt;&gt;""),"5",
IF(AND(J196="DCS_DI_04",W196&lt;&gt;""),"7",
IF(AND(J196="DCS_PI_01",W196&lt;&gt;""),"3",""))))))))))</f>
        <v>5</v>
      </c>
      <c r="CC196" s="31" t="str">
        <f t="shared" ref="CC196:CC259" si="127">IF(AND(J196="DCS_AI_01",W196&lt;&gt;""),"6",
IF(AND(J196="DCS_AI_02",W196&lt;&gt;""),"6",
IF(AND(J196="DCS_AI_03",W196&lt;&gt;""),"6",
IF(AND(J196="DCS_AI_04",W196&lt;&gt;""),"6",
IF(AND(J196="DCS_AI_05",W196&lt;&gt;""),"6",
IF(AND(J196="DCS_AO_01",W196&lt;&gt;""),"6",
IF(AND(J196="DCS_AO_02",W196&lt;&gt;""),"6",
IF(AND(J196="DCS_DI_02",W196&lt;&gt;""),"6",
IF(AND(J196="DCS_DI_04",W196&lt;&gt;""),"8",
IF(AND(J196="DCS_PI_01",W196&lt;&gt;""),"4",""))))))))))</f>
        <v>6</v>
      </c>
      <c r="CD196" s="31" t="str">
        <f t="shared" ref="CD196:CD259" si="128">IF(AND(J196="DCS_DI_01",W196="",Q196&lt;&gt;""),CONCATENATE(AI196,"A"),
IF(AND(J196="DCS_DI_03",W196="",Q196&lt;&gt;""),CONCATENATE(AI196,"A"),
IF(AND(J196="DCS_DI_05",W196="",Q196&lt;&gt;""),CONCATENATE(AI196,"A"),
IF(AND(J196="DCS_DO_01",W196="",Q196&lt;&gt;""),CONCATENATE(AI196,"A"),
IF(AND(J196="DCS_DO_01_HOLD",W196="",Q196&lt;&gt;""),CONCATENATE(AI196,"A"),
IF(AND(J196="DCS_DO_02",W196="",Q196&lt;&gt;""),CONCATENATE(AI196,"A"),""))))))</f>
        <v/>
      </c>
      <c r="CE196" s="31" t="str">
        <f t="shared" ref="CE196:CE259" si="129">IF(AND(J196="DCS_DI_01",W196="",Q196&lt;&gt;""),_xlfn.CONCAT(AI196,"B"),
IF(AND(J196="DCS_DI_03",W196="",Q196&lt;&gt;""),_xlfn.CONCAT(AI196,"B"),
IF(AND(J196="DCS_DI_05",W196="",Q196&lt;&gt;""),_xlfn.CONCAT(AI196,"B"),
IF(AND(J196="DCS_DO_01",W196="",Q196&lt;&gt;""),_xlfn.CONCAT(AI196,"C"),
IF(AND(J196="DCS_DO_01_HOLD",W196="",Q196&lt;&gt;""),_xlfn.CONCAT(AI196,"C"),
IF(AND(J196="DCS_DO_02",W196="",Q196&lt;&gt;""),_xlfn.CONCAT(AI196,"B"),
IF(AND(J196="DCS_DO_03",W196="",Q196&lt;&gt;""),_xlfn.CONCAT(AI196,"A"),
IF(AND(J196="DCS_DO_04",W196="",Q196&lt;&gt;""),_xlfn.CONCAT(AI196,"A"),""))))))))</f>
        <v/>
      </c>
      <c r="CF196" s="31" t="e">
        <f t="shared" ca="1" si="95"/>
        <v>#NAME?</v>
      </c>
      <c r="CG196" s="31" t="e">
        <f t="shared" ca="1" si="96"/>
        <v>#NAME?</v>
      </c>
      <c r="CH196" s="31" t="e">
        <f t="shared" ca="1" si="97"/>
        <v>#NAME?</v>
      </c>
      <c r="CI196" s="31" t="e">
        <f t="shared" ca="1" si="98"/>
        <v>#NAME?</v>
      </c>
    </row>
    <row r="197" spans="1:87" s="31" customFormat="1" ht="45" hidden="1" x14ac:dyDescent="0.25">
      <c r="A197" s="9" t="s">
        <v>4493</v>
      </c>
      <c r="B197" s="31" t="s">
        <v>1124</v>
      </c>
      <c r="C197" s="31" t="s">
        <v>1125</v>
      </c>
      <c r="E197" s="14" t="s">
        <v>173</v>
      </c>
      <c r="G197" s="31" t="str">
        <f t="shared" si="110"/>
        <v>Сигнал</v>
      </c>
      <c r="H197" s="31" t="s">
        <v>475</v>
      </c>
      <c r="I197" s="31" t="s">
        <v>4599</v>
      </c>
      <c r="J197" s="31" t="str">
        <f t="shared" si="105"/>
        <v>DCS_AO_02</v>
      </c>
      <c r="K197" s="14" t="s">
        <v>5866</v>
      </c>
      <c r="M197" s="31" t="s">
        <v>1122</v>
      </c>
      <c r="N197" s="31" t="s">
        <v>100</v>
      </c>
      <c r="O197" s="31" t="s">
        <v>103</v>
      </c>
      <c r="P197" s="31" t="s">
        <v>390</v>
      </c>
      <c r="Q197" s="31" t="s">
        <v>1123</v>
      </c>
      <c r="R197" s="31">
        <v>3</v>
      </c>
      <c r="S197" s="31">
        <v>4</v>
      </c>
      <c r="T197" s="31" t="s">
        <v>62</v>
      </c>
      <c r="U197" s="31" t="str">
        <f t="shared" si="99"/>
        <v>12</v>
      </c>
      <c r="V197" s="14" t="str">
        <f t="shared" si="106"/>
        <v>AVK 2,5 A, AVK 2,5 A</v>
      </c>
      <c r="W197" s="31" t="str">
        <f t="shared" si="111"/>
        <v>O1011014R_U13</v>
      </c>
      <c r="X197" s="14" t="str">
        <f t="shared" si="112"/>
        <v>HD5546</v>
      </c>
      <c r="Y197" s="31" t="str">
        <f t="shared" si="113"/>
        <v>O1011014R</v>
      </c>
      <c r="Z197" s="31" t="str">
        <f t="shared" si="114"/>
        <v>TUA711-AIO16</v>
      </c>
      <c r="AA197" s="14" t="str">
        <f t="shared" si="115"/>
        <v>17-SC-DCS-002/O1011014R/ 17-MC-DCS-008</v>
      </c>
      <c r="AB197" s="31" t="s">
        <v>64</v>
      </c>
      <c r="AC197" s="31" t="s">
        <v>54</v>
      </c>
      <c r="AD197" s="31" t="s">
        <v>125</v>
      </c>
      <c r="AE197" s="31">
        <v>1</v>
      </c>
      <c r="AF197" s="31" t="s">
        <v>126</v>
      </c>
      <c r="AG197" s="31" t="s">
        <v>401</v>
      </c>
      <c r="AH197" s="31">
        <v>15</v>
      </c>
      <c r="AI197" s="31">
        <v>13</v>
      </c>
      <c r="AJ197" s="31" t="s">
        <v>175</v>
      </c>
      <c r="AK197" s="31">
        <f t="shared" si="107"/>
        <v>16</v>
      </c>
      <c r="AL197" s="31" t="s">
        <v>62</v>
      </c>
      <c r="AO197" s="31" t="s">
        <v>63</v>
      </c>
      <c r="AP197" s="31" t="s">
        <v>1127</v>
      </c>
      <c r="AQ197" s="14" t="s">
        <v>1126</v>
      </c>
      <c r="AR197" s="31" t="s">
        <v>5716</v>
      </c>
      <c r="AS197" s="31" t="s">
        <v>468</v>
      </c>
      <c r="AT197" s="14" t="s">
        <v>5724</v>
      </c>
      <c r="AU197" s="31" t="s">
        <v>5858</v>
      </c>
      <c r="AX197" s="31" t="s">
        <v>5724</v>
      </c>
      <c r="BK197" s="14" t="str">
        <f t="shared" si="116"/>
        <v>TS-O-08:3/
O1011014R_U13:3</v>
      </c>
      <c r="BL197" s="14" t="str">
        <f t="shared" si="117"/>
        <v>TS-O-08:4/
O1011014R_U13:4</v>
      </c>
      <c r="BM197" s="14" t="str">
        <f t="shared" si="118"/>
        <v/>
      </c>
      <c r="BN197" s="14"/>
      <c r="BO197" s="14" t="str">
        <f t="shared" si="108"/>
        <v>O1011014R:13A/
O1011014R_U13:5</v>
      </c>
      <c r="BP197" s="14" t="str">
        <f t="shared" si="109"/>
        <v>O1011014R:13C/
O1011014R_U13:6</v>
      </c>
      <c r="BQ197" s="14"/>
      <c r="BR197" s="14" t="str">
        <f t="shared" si="119"/>
        <v/>
      </c>
      <c r="BS197" s="14" t="str">
        <f t="shared" si="120"/>
        <v/>
      </c>
      <c r="BW197" s="31" t="str">
        <f t="shared" si="121"/>
        <v>13A</v>
      </c>
      <c r="BX197" s="31" t="str">
        <f t="shared" si="122"/>
        <v>13C</v>
      </c>
      <c r="BY197" s="31" t="str">
        <f t="shared" si="123"/>
        <v>3</v>
      </c>
      <c r="BZ197" s="31" t="str">
        <f t="shared" si="124"/>
        <v>4</v>
      </c>
      <c r="CA197" s="31" t="str">
        <f t="shared" si="125"/>
        <v/>
      </c>
      <c r="CB197" s="31" t="str">
        <f t="shared" si="126"/>
        <v>5</v>
      </c>
      <c r="CC197" s="31" t="str">
        <f t="shared" si="127"/>
        <v>6</v>
      </c>
      <c r="CD197" s="31" t="str">
        <f t="shared" si="128"/>
        <v/>
      </c>
      <c r="CE197" s="31" t="str">
        <f t="shared" si="129"/>
        <v/>
      </c>
      <c r="CF197" s="31" t="e">
        <f t="shared" ref="CF197:CF260" ca="1" si="130">_xlfn.CONCAT(BW197,CD197)</f>
        <v>#NAME?</v>
      </c>
      <c r="CG197" s="31" t="e">
        <f t="shared" ref="CG197:CG260" ca="1" si="131">_xlfn.CONCAT(BX197,CE197)</f>
        <v>#NAME?</v>
      </c>
      <c r="CH197" s="31" t="e">
        <f t="shared" ref="CH197:CH260" ca="1" si="132">_xlfn.CONCAT(BO197,BR197)</f>
        <v>#NAME?</v>
      </c>
      <c r="CI197" s="31" t="e">
        <f t="shared" ref="CI197:CI260" ca="1" si="133">_xlfn.CONCAT(BP197,BS197)</f>
        <v>#NAME?</v>
      </c>
    </row>
    <row r="198" spans="1:87" s="31" customFormat="1" ht="45" hidden="1" x14ac:dyDescent="0.25">
      <c r="A198" s="9" t="s">
        <v>4493</v>
      </c>
      <c r="B198" s="31" t="s">
        <v>1128</v>
      </c>
      <c r="C198" s="31" t="s">
        <v>1129</v>
      </c>
      <c r="E198" s="14" t="s">
        <v>173</v>
      </c>
      <c r="G198" s="31" t="str">
        <f t="shared" si="110"/>
        <v>Сигнал</v>
      </c>
      <c r="H198" s="31" t="s">
        <v>475</v>
      </c>
      <c r="I198" s="31" t="s">
        <v>4599</v>
      </c>
      <c r="J198" s="31" t="str">
        <f t="shared" si="105"/>
        <v>DCS_AO_02</v>
      </c>
      <c r="K198" s="14" t="s">
        <v>5866</v>
      </c>
      <c r="M198" s="31" t="s">
        <v>1122</v>
      </c>
      <c r="N198" s="31" t="s">
        <v>100</v>
      </c>
      <c r="O198" s="31" t="s">
        <v>145</v>
      </c>
      <c r="P198" s="31" t="s">
        <v>390</v>
      </c>
      <c r="Q198" s="31" t="s">
        <v>1123</v>
      </c>
      <c r="R198" s="31">
        <v>5</v>
      </c>
      <c r="S198" s="31">
        <v>6</v>
      </c>
      <c r="T198" s="31" t="s">
        <v>62</v>
      </c>
      <c r="U198" s="31" t="str">
        <f t="shared" si="99"/>
        <v>12</v>
      </c>
      <c r="V198" s="14" t="str">
        <f t="shared" si="106"/>
        <v>AVK 2,5 A, AVK 2,5 A</v>
      </c>
      <c r="W198" s="31" t="str">
        <f t="shared" si="111"/>
        <v>O1011014R_U14</v>
      </c>
      <c r="X198" s="14" t="str">
        <f t="shared" si="112"/>
        <v>HD5546</v>
      </c>
      <c r="Y198" s="31" t="str">
        <f t="shared" si="113"/>
        <v>O1011014R</v>
      </c>
      <c r="Z198" s="31" t="str">
        <f t="shared" si="114"/>
        <v>TUA711-AIO16</v>
      </c>
      <c r="AA198" s="14" t="str">
        <f t="shared" si="115"/>
        <v>17-SC-DCS-002/O1011014R/ 17-MC-DCS-008</v>
      </c>
      <c r="AB198" s="31" t="s">
        <v>64</v>
      </c>
      <c r="AC198" s="31" t="s">
        <v>54</v>
      </c>
      <c r="AD198" s="31" t="s">
        <v>125</v>
      </c>
      <c r="AE198" s="31">
        <v>1</v>
      </c>
      <c r="AF198" s="31" t="s">
        <v>126</v>
      </c>
      <c r="AG198" s="31" t="s">
        <v>401</v>
      </c>
      <c r="AH198" s="31">
        <v>15</v>
      </c>
      <c r="AI198" s="31">
        <v>14</v>
      </c>
      <c r="AJ198" s="31" t="s">
        <v>175</v>
      </c>
      <c r="AK198" s="31">
        <f t="shared" si="107"/>
        <v>16</v>
      </c>
      <c r="AL198" s="31" t="s">
        <v>62</v>
      </c>
      <c r="AO198" s="31" t="s">
        <v>63</v>
      </c>
      <c r="AP198" s="31" t="s">
        <v>1130</v>
      </c>
      <c r="AQ198" s="14" t="s">
        <v>1126</v>
      </c>
      <c r="AR198" s="31" t="s">
        <v>5716</v>
      </c>
      <c r="AS198" s="31" t="s">
        <v>468</v>
      </c>
      <c r="AT198" s="14" t="s">
        <v>5724</v>
      </c>
      <c r="AU198" s="31" t="s">
        <v>5858</v>
      </c>
      <c r="AX198" s="31" t="s">
        <v>5724</v>
      </c>
      <c r="BK198" s="14" t="str">
        <f t="shared" si="116"/>
        <v>TS-O-08:5/
O1011014R_U14:3</v>
      </c>
      <c r="BL198" s="14" t="str">
        <f t="shared" si="117"/>
        <v>TS-O-08:6/
O1011014R_U14:4</v>
      </c>
      <c r="BM198" s="14" t="str">
        <f t="shared" si="118"/>
        <v/>
      </c>
      <c r="BN198" s="14"/>
      <c r="BO198" s="14" t="str">
        <f t="shared" si="108"/>
        <v>O1011014R:14A/
O1011014R_U14:5</v>
      </c>
      <c r="BP198" s="14" t="str">
        <f t="shared" si="109"/>
        <v>O1011014R:14C/
O1011014R_U14:6</v>
      </c>
      <c r="BQ198" s="14"/>
      <c r="BR198" s="14" t="str">
        <f t="shared" si="119"/>
        <v/>
      </c>
      <c r="BS198" s="14" t="str">
        <f t="shared" si="120"/>
        <v/>
      </c>
      <c r="BW198" s="31" t="str">
        <f t="shared" si="121"/>
        <v>14A</v>
      </c>
      <c r="BX198" s="31" t="str">
        <f t="shared" si="122"/>
        <v>14C</v>
      </c>
      <c r="BY198" s="31" t="str">
        <f t="shared" si="123"/>
        <v>3</v>
      </c>
      <c r="BZ198" s="31" t="str">
        <f t="shared" si="124"/>
        <v>4</v>
      </c>
      <c r="CA198" s="31" t="str">
        <f t="shared" si="125"/>
        <v/>
      </c>
      <c r="CB198" s="31" t="str">
        <f t="shared" si="126"/>
        <v>5</v>
      </c>
      <c r="CC198" s="31" t="str">
        <f t="shared" si="127"/>
        <v>6</v>
      </c>
      <c r="CD198" s="31" t="str">
        <f t="shared" si="128"/>
        <v/>
      </c>
      <c r="CE198" s="31" t="str">
        <f t="shared" si="129"/>
        <v/>
      </c>
      <c r="CF198" s="31" t="e">
        <f t="shared" ca="1" si="130"/>
        <v>#NAME?</v>
      </c>
      <c r="CG198" s="31" t="e">
        <f t="shared" ca="1" si="131"/>
        <v>#NAME?</v>
      </c>
      <c r="CH198" s="31" t="e">
        <f t="shared" ca="1" si="132"/>
        <v>#NAME?</v>
      </c>
      <c r="CI198" s="31" t="e">
        <f t="shared" ca="1" si="133"/>
        <v>#NAME?</v>
      </c>
    </row>
    <row r="199" spans="1:87" s="31" customFormat="1" ht="45" hidden="1" x14ac:dyDescent="0.25">
      <c r="A199" s="9" t="s">
        <v>4493</v>
      </c>
      <c r="B199" s="31" t="s">
        <v>1199</v>
      </c>
      <c r="C199" s="31" t="s">
        <v>1200</v>
      </c>
      <c r="E199" s="14" t="s">
        <v>173</v>
      </c>
      <c r="G199" s="31" t="str">
        <f t="shared" si="110"/>
        <v>Сигнал</v>
      </c>
      <c r="H199" s="31" t="s">
        <v>475</v>
      </c>
      <c r="I199" s="31" t="s">
        <v>4600</v>
      </c>
      <c r="J199" s="31" t="str">
        <f t="shared" si="105"/>
        <v>DCS_AO_02</v>
      </c>
      <c r="K199" s="14" t="s">
        <v>5866</v>
      </c>
      <c r="M199" s="31" t="s">
        <v>1197</v>
      </c>
      <c r="N199" s="31" t="s">
        <v>100</v>
      </c>
      <c r="O199" s="31" t="s">
        <v>103</v>
      </c>
      <c r="P199" s="31" t="s">
        <v>131</v>
      </c>
      <c r="Q199" s="31" t="s">
        <v>1198</v>
      </c>
      <c r="R199" s="31">
        <v>3</v>
      </c>
      <c r="S199" s="31">
        <v>4</v>
      </c>
      <c r="T199" s="31" t="s">
        <v>62</v>
      </c>
      <c r="U199" s="31" t="str">
        <f t="shared" ref="U199:U262" si="134">IF(N199="02 Core","2",
IF(N199="08 Core","8",
IF(N199="16 core","16",
IF(N199="20 core","20",
IF(N199="30 Core","30",
IF(N199="01 Pair","2",
IF(N199="02 Pair","4",
IF(N199="05 Pair","10",
IF(N199="06 Pair","12",
IF(N199="10 Pair","20",
IF(N199="12 Pair","24",
IF(N199="15 Pair","30",
IF(N199="24 Pair","48",
IF(N199="06 Triad","18",
""))))))))))))))</f>
        <v>12</v>
      </c>
      <c r="V199" s="14" t="str">
        <f t="shared" si="106"/>
        <v>AVK 2,5 A, AVK 2,5 A</v>
      </c>
      <c r="W199" s="31" t="str">
        <f t="shared" si="111"/>
        <v>O1011012R_U11</v>
      </c>
      <c r="X199" s="14" t="str">
        <f t="shared" si="112"/>
        <v>HD5546</v>
      </c>
      <c r="Y199" s="31" t="str">
        <f t="shared" si="113"/>
        <v>O1011012R</v>
      </c>
      <c r="Z199" s="31" t="str">
        <f t="shared" si="114"/>
        <v>TUA711-AIO16</v>
      </c>
      <c r="AA199" s="14" t="str">
        <f t="shared" si="115"/>
        <v>17-SC-DCS-002/O1011012R/ 17-MC-DCS-006</v>
      </c>
      <c r="AB199" s="31" t="s">
        <v>64</v>
      </c>
      <c r="AC199" s="31" t="s">
        <v>54</v>
      </c>
      <c r="AD199" s="31" t="s">
        <v>125</v>
      </c>
      <c r="AE199" s="31">
        <v>1</v>
      </c>
      <c r="AF199" s="31" t="s">
        <v>126</v>
      </c>
      <c r="AG199" s="31" t="s">
        <v>474</v>
      </c>
      <c r="AH199" s="31">
        <v>13</v>
      </c>
      <c r="AI199" s="31">
        <v>11</v>
      </c>
      <c r="AJ199" s="31" t="s">
        <v>175</v>
      </c>
      <c r="AK199" s="31">
        <f t="shared" si="107"/>
        <v>16</v>
      </c>
      <c r="AL199" s="31" t="s">
        <v>62</v>
      </c>
      <c r="AO199" s="31" t="s">
        <v>63</v>
      </c>
      <c r="AP199" s="31" t="s">
        <v>1202</v>
      </c>
      <c r="AQ199" s="14" t="s">
        <v>1201</v>
      </c>
      <c r="AR199" s="31" t="s">
        <v>5716</v>
      </c>
      <c r="AS199" s="31" t="s">
        <v>468</v>
      </c>
      <c r="AT199" s="14" t="s">
        <v>5724</v>
      </c>
      <c r="AU199" s="31" t="s">
        <v>5858</v>
      </c>
      <c r="AX199" s="31" t="s">
        <v>5724</v>
      </c>
      <c r="BK199" s="14" t="str">
        <f t="shared" si="116"/>
        <v>TS-R-02:3/
O1011012R_U11:3</v>
      </c>
      <c r="BL199" s="14" t="str">
        <f t="shared" si="117"/>
        <v>TS-R-02:4/
O1011012R_U11:4</v>
      </c>
      <c r="BM199" s="14" t="str">
        <f t="shared" si="118"/>
        <v/>
      </c>
      <c r="BN199" s="14"/>
      <c r="BO199" s="14" t="str">
        <f t="shared" si="108"/>
        <v>O1011012R:11A/
O1011012R_U11:5</v>
      </c>
      <c r="BP199" s="14" t="str">
        <f t="shared" si="109"/>
        <v>O1011012R:11C/
O1011012R_U11:6</v>
      </c>
      <c r="BQ199" s="14"/>
      <c r="BR199" s="14" t="str">
        <f t="shared" si="119"/>
        <v/>
      </c>
      <c r="BS199" s="14" t="str">
        <f t="shared" si="120"/>
        <v/>
      </c>
      <c r="BW199" s="31" t="str">
        <f t="shared" si="121"/>
        <v>11A</v>
      </c>
      <c r="BX199" s="31" t="str">
        <f t="shared" si="122"/>
        <v>11C</v>
      </c>
      <c r="BY199" s="31" t="str">
        <f t="shared" si="123"/>
        <v>3</v>
      </c>
      <c r="BZ199" s="31" t="str">
        <f t="shared" si="124"/>
        <v>4</v>
      </c>
      <c r="CA199" s="31" t="str">
        <f t="shared" si="125"/>
        <v/>
      </c>
      <c r="CB199" s="31" t="str">
        <f t="shared" si="126"/>
        <v>5</v>
      </c>
      <c r="CC199" s="31" t="str">
        <f t="shared" si="127"/>
        <v>6</v>
      </c>
      <c r="CD199" s="31" t="str">
        <f t="shared" si="128"/>
        <v/>
      </c>
      <c r="CE199" s="31" t="str">
        <f t="shared" si="129"/>
        <v/>
      </c>
      <c r="CF199" s="31" t="e">
        <f t="shared" ca="1" si="130"/>
        <v>#NAME?</v>
      </c>
      <c r="CG199" s="31" t="e">
        <f t="shared" ca="1" si="131"/>
        <v>#NAME?</v>
      </c>
      <c r="CH199" s="31" t="e">
        <f t="shared" ca="1" si="132"/>
        <v>#NAME?</v>
      </c>
      <c r="CI199" s="31" t="e">
        <f t="shared" ca="1" si="133"/>
        <v>#NAME?</v>
      </c>
    </row>
    <row r="200" spans="1:87" s="31" customFormat="1" ht="45" hidden="1" x14ac:dyDescent="0.25">
      <c r="A200" s="9" t="s">
        <v>4493</v>
      </c>
      <c r="B200" s="31" t="s">
        <v>1203</v>
      </c>
      <c r="C200" s="31" t="s">
        <v>1204</v>
      </c>
      <c r="E200" s="14" t="s">
        <v>173</v>
      </c>
      <c r="G200" s="31" t="str">
        <f t="shared" si="110"/>
        <v>Сигнал</v>
      </c>
      <c r="H200" s="31" t="s">
        <v>475</v>
      </c>
      <c r="I200" s="31" t="s">
        <v>4600</v>
      </c>
      <c r="J200" s="31" t="str">
        <f t="shared" si="105"/>
        <v>DCS_AO_02</v>
      </c>
      <c r="K200" s="14" t="s">
        <v>5866</v>
      </c>
      <c r="M200" s="31" t="s">
        <v>1197</v>
      </c>
      <c r="N200" s="31" t="s">
        <v>100</v>
      </c>
      <c r="O200" s="31" t="s">
        <v>145</v>
      </c>
      <c r="P200" s="31" t="s">
        <v>131</v>
      </c>
      <c r="Q200" s="31" t="s">
        <v>1198</v>
      </c>
      <c r="R200" s="31">
        <v>5</v>
      </c>
      <c r="S200" s="31">
        <v>6</v>
      </c>
      <c r="T200" s="31" t="s">
        <v>62</v>
      </c>
      <c r="U200" s="31" t="str">
        <f t="shared" si="134"/>
        <v>12</v>
      </c>
      <c r="V200" s="14" t="str">
        <f t="shared" si="106"/>
        <v>AVK 2,5 A, AVK 2,5 A</v>
      </c>
      <c r="W200" s="31" t="str">
        <f t="shared" si="111"/>
        <v>O1011012R_U12</v>
      </c>
      <c r="X200" s="14" t="str">
        <f t="shared" si="112"/>
        <v>HD5546</v>
      </c>
      <c r="Y200" s="31" t="str">
        <f t="shared" si="113"/>
        <v>O1011012R</v>
      </c>
      <c r="Z200" s="31" t="str">
        <f t="shared" si="114"/>
        <v>TUA711-AIO16</v>
      </c>
      <c r="AA200" s="14" t="str">
        <f t="shared" si="115"/>
        <v>17-SC-DCS-002/O1011012R/ 17-MC-DCS-006</v>
      </c>
      <c r="AB200" s="31" t="s">
        <v>64</v>
      </c>
      <c r="AC200" s="31" t="s">
        <v>54</v>
      </c>
      <c r="AD200" s="31" t="s">
        <v>125</v>
      </c>
      <c r="AE200" s="31">
        <v>1</v>
      </c>
      <c r="AF200" s="31" t="s">
        <v>126</v>
      </c>
      <c r="AG200" s="31" t="s">
        <v>474</v>
      </c>
      <c r="AH200" s="31">
        <v>13</v>
      </c>
      <c r="AI200" s="31">
        <v>12</v>
      </c>
      <c r="AJ200" s="31" t="s">
        <v>175</v>
      </c>
      <c r="AK200" s="31">
        <f t="shared" si="107"/>
        <v>16</v>
      </c>
      <c r="AL200" s="31" t="s">
        <v>62</v>
      </c>
      <c r="AO200" s="31" t="s">
        <v>63</v>
      </c>
      <c r="AP200" s="31" t="s">
        <v>1205</v>
      </c>
      <c r="AQ200" s="14" t="s">
        <v>1201</v>
      </c>
      <c r="AR200" s="31" t="s">
        <v>5716</v>
      </c>
      <c r="AS200" s="31" t="s">
        <v>468</v>
      </c>
      <c r="AT200" s="14" t="s">
        <v>5724</v>
      </c>
      <c r="AU200" s="31" t="s">
        <v>5858</v>
      </c>
      <c r="AX200" s="31" t="s">
        <v>5724</v>
      </c>
      <c r="BK200" s="14" t="str">
        <f t="shared" si="116"/>
        <v>TS-R-02:5/
O1011012R_U12:3</v>
      </c>
      <c r="BL200" s="14" t="str">
        <f t="shared" si="117"/>
        <v>TS-R-02:6/
O1011012R_U12:4</v>
      </c>
      <c r="BM200" s="14" t="str">
        <f t="shared" si="118"/>
        <v/>
      </c>
      <c r="BN200" s="14"/>
      <c r="BO200" s="14" t="str">
        <f t="shared" si="108"/>
        <v>O1011012R:12A/
O1011012R_U12:5</v>
      </c>
      <c r="BP200" s="14" t="str">
        <f t="shared" si="109"/>
        <v>O1011012R:12C/
O1011012R_U12:6</v>
      </c>
      <c r="BQ200" s="14"/>
      <c r="BR200" s="14" t="str">
        <f t="shared" si="119"/>
        <v/>
      </c>
      <c r="BS200" s="14" t="str">
        <f t="shared" si="120"/>
        <v/>
      </c>
      <c r="BW200" s="31" t="str">
        <f t="shared" si="121"/>
        <v>12A</v>
      </c>
      <c r="BX200" s="31" t="str">
        <f t="shared" si="122"/>
        <v>12C</v>
      </c>
      <c r="BY200" s="31" t="str">
        <f t="shared" si="123"/>
        <v>3</v>
      </c>
      <c r="BZ200" s="31" t="str">
        <f t="shared" si="124"/>
        <v>4</v>
      </c>
      <c r="CA200" s="31" t="str">
        <f t="shared" si="125"/>
        <v/>
      </c>
      <c r="CB200" s="31" t="str">
        <f t="shared" si="126"/>
        <v>5</v>
      </c>
      <c r="CC200" s="31" t="str">
        <f t="shared" si="127"/>
        <v>6</v>
      </c>
      <c r="CD200" s="31" t="str">
        <f t="shared" si="128"/>
        <v/>
      </c>
      <c r="CE200" s="31" t="str">
        <f t="shared" si="129"/>
        <v/>
      </c>
      <c r="CF200" s="31" t="e">
        <f t="shared" ca="1" si="130"/>
        <v>#NAME?</v>
      </c>
      <c r="CG200" s="31" t="e">
        <f t="shared" ca="1" si="131"/>
        <v>#NAME?</v>
      </c>
      <c r="CH200" s="31" t="e">
        <f t="shared" ca="1" si="132"/>
        <v>#NAME?</v>
      </c>
      <c r="CI200" s="31" t="e">
        <f t="shared" ca="1" si="133"/>
        <v>#NAME?</v>
      </c>
    </row>
    <row r="201" spans="1:87" s="31" customFormat="1" ht="30" hidden="1" x14ac:dyDescent="0.25">
      <c r="A201" s="9" t="s">
        <v>4493</v>
      </c>
      <c r="B201" s="31" t="s">
        <v>2750</v>
      </c>
      <c r="C201" s="31" t="s">
        <v>3958</v>
      </c>
      <c r="E201" s="14" t="s">
        <v>5647</v>
      </c>
      <c r="G201" s="31" t="str">
        <f t="shared" si="110"/>
        <v>Сигнал</v>
      </c>
      <c r="H201" s="31" t="s">
        <v>3398</v>
      </c>
      <c r="I201" s="31" t="s">
        <v>4538</v>
      </c>
      <c r="J201" s="31" t="str">
        <f t="shared" si="105"/>
        <v>DCS_DI_03</v>
      </c>
      <c r="K201" s="14" t="s">
        <v>5869</v>
      </c>
      <c r="M201" s="31" t="s">
        <v>3961</v>
      </c>
      <c r="N201" s="31" t="s">
        <v>107</v>
      </c>
      <c r="O201" s="31" t="s">
        <v>58</v>
      </c>
      <c r="P201" s="31" t="s">
        <v>2607</v>
      </c>
      <c r="Q201" s="31" t="s">
        <v>1801</v>
      </c>
      <c r="R201" s="31">
        <v>1</v>
      </c>
      <c r="S201" s="31">
        <v>2</v>
      </c>
      <c r="T201" s="31" t="s">
        <v>62</v>
      </c>
      <c r="U201" s="31" t="str">
        <f t="shared" si="134"/>
        <v>48</v>
      </c>
      <c r="V201" s="14" t="str">
        <f t="shared" si="106"/>
        <v>ASK 3MLD, ASK 3MB</v>
      </c>
      <c r="W201" s="31" t="str">
        <f t="shared" si="111"/>
        <v/>
      </c>
      <c r="X201" s="14" t="str">
        <f t="shared" si="112"/>
        <v/>
      </c>
      <c r="Y201" s="31" t="str">
        <f t="shared" si="113"/>
        <v>O1010209</v>
      </c>
      <c r="Z201" s="31" t="str">
        <f t="shared" si="114"/>
        <v>TUA711-DIO32</v>
      </c>
      <c r="AA201" s="14" t="str">
        <f t="shared" si="115"/>
        <v>17-SC-DCS-001/O1010209/ 17-MC-DCS-005</v>
      </c>
      <c r="AB201" s="31" t="s">
        <v>64</v>
      </c>
      <c r="AC201" s="31" t="s">
        <v>124</v>
      </c>
      <c r="AD201" s="31" t="s">
        <v>125</v>
      </c>
      <c r="AE201" s="31">
        <v>0</v>
      </c>
      <c r="AF201" s="31" t="s">
        <v>1254</v>
      </c>
      <c r="AG201" s="31" t="s">
        <v>3960</v>
      </c>
      <c r="AH201" s="31">
        <v>10</v>
      </c>
      <c r="AI201" s="31">
        <v>1</v>
      </c>
      <c r="AJ201" s="31" t="s">
        <v>57</v>
      </c>
      <c r="AK201" s="31">
        <f t="shared" si="107"/>
        <v>32</v>
      </c>
      <c r="AL201" s="31" t="s">
        <v>62</v>
      </c>
      <c r="AO201" s="31" t="s">
        <v>63</v>
      </c>
      <c r="AP201" s="31" t="s">
        <v>2753</v>
      </c>
      <c r="AQ201" s="31" t="s">
        <v>3959</v>
      </c>
      <c r="AR201" s="31" t="s">
        <v>5716</v>
      </c>
      <c r="AS201" s="31" t="s">
        <v>134</v>
      </c>
      <c r="AT201" s="14" t="s">
        <v>5724</v>
      </c>
      <c r="AU201" s="31" t="s">
        <v>5858</v>
      </c>
      <c r="AV201" s="31" t="s">
        <v>5827</v>
      </c>
      <c r="AW201" s="31" t="s">
        <v>5828</v>
      </c>
      <c r="AX201" s="31" t="s">
        <v>5724</v>
      </c>
      <c r="BK201" s="14" t="str">
        <f t="shared" si="116"/>
        <v/>
      </c>
      <c r="BL201" s="14" t="str">
        <f t="shared" si="117"/>
        <v/>
      </c>
      <c r="BM201" s="14" t="str">
        <f t="shared" si="118"/>
        <v/>
      </c>
      <c r="BN201" s="14"/>
      <c r="BO201" s="14" t="str">
        <f t="shared" si="108"/>
        <v/>
      </c>
      <c r="BP201" s="14" t="str">
        <f t="shared" si="109"/>
        <v/>
      </c>
      <c r="BQ201" s="14"/>
      <c r="BR201" s="14" t="str">
        <f t="shared" si="119"/>
        <v>TS-F-02:1/
O1010209:1A</v>
      </c>
      <c r="BS201" s="14" t="str">
        <f t="shared" si="120"/>
        <v>TS-F-02:2/
O1010209:1B</v>
      </c>
      <c r="BW201" s="31" t="str">
        <f t="shared" si="121"/>
        <v/>
      </c>
      <c r="BX201" s="31" t="str">
        <f t="shared" si="122"/>
        <v/>
      </c>
      <c r="BY201" s="31" t="str">
        <f t="shared" si="123"/>
        <v/>
      </c>
      <c r="BZ201" s="31" t="str">
        <f t="shared" si="124"/>
        <v/>
      </c>
      <c r="CA201" s="31" t="str">
        <f t="shared" si="125"/>
        <v/>
      </c>
      <c r="CB201" s="31" t="str">
        <f t="shared" si="126"/>
        <v/>
      </c>
      <c r="CC201" s="31" t="str">
        <f t="shared" si="127"/>
        <v/>
      </c>
      <c r="CD201" s="31" t="str">
        <f t="shared" si="128"/>
        <v>1A</v>
      </c>
      <c r="CE201" s="31" t="e">
        <f t="shared" ca="1" si="129"/>
        <v>#NAME?</v>
      </c>
      <c r="CF201" s="31" t="e">
        <f t="shared" ca="1" si="130"/>
        <v>#NAME?</v>
      </c>
      <c r="CG201" s="31" t="e">
        <f t="shared" ca="1" si="131"/>
        <v>#NAME?</v>
      </c>
      <c r="CH201" s="31" t="e">
        <f t="shared" ca="1" si="132"/>
        <v>#NAME?</v>
      </c>
      <c r="CI201" s="31" t="e">
        <f t="shared" ca="1" si="133"/>
        <v>#NAME?</v>
      </c>
    </row>
    <row r="202" spans="1:87" s="31" customFormat="1" ht="30" hidden="1" x14ac:dyDescent="0.25">
      <c r="A202" s="9" t="s">
        <v>4493</v>
      </c>
      <c r="B202" s="31" t="s">
        <v>2750</v>
      </c>
      <c r="C202" s="31" t="s">
        <v>3962</v>
      </c>
      <c r="E202" s="14" t="s">
        <v>5647</v>
      </c>
      <c r="G202" s="31" t="str">
        <f t="shared" si="110"/>
        <v>Сигнал</v>
      </c>
      <c r="H202" s="31" t="s">
        <v>3401</v>
      </c>
      <c r="I202" s="31" t="s">
        <v>4538</v>
      </c>
      <c r="J202" s="31" t="str">
        <f t="shared" si="105"/>
        <v>DCS_DI_03</v>
      </c>
      <c r="K202" s="14" t="s">
        <v>5869</v>
      </c>
      <c r="M202" s="31" t="s">
        <v>3961</v>
      </c>
      <c r="N202" s="31" t="s">
        <v>107</v>
      </c>
      <c r="O202" s="31" t="s">
        <v>103</v>
      </c>
      <c r="P202" s="31" t="s">
        <v>2607</v>
      </c>
      <c r="Q202" s="31" t="s">
        <v>1801</v>
      </c>
      <c r="R202" s="31">
        <v>3</v>
      </c>
      <c r="S202" s="31">
        <v>4</v>
      </c>
      <c r="T202" s="31" t="s">
        <v>62</v>
      </c>
      <c r="U202" s="31" t="str">
        <f t="shared" si="134"/>
        <v>48</v>
      </c>
      <c r="V202" s="14" t="str">
        <f t="shared" si="106"/>
        <v>ASK 3MLD, ASK 3MB</v>
      </c>
      <c r="W202" s="31" t="str">
        <f t="shared" si="111"/>
        <v/>
      </c>
      <c r="X202" s="14" t="str">
        <f t="shared" si="112"/>
        <v/>
      </c>
      <c r="Y202" s="31" t="str">
        <f t="shared" si="113"/>
        <v>O1010209</v>
      </c>
      <c r="Z202" s="31" t="str">
        <f t="shared" si="114"/>
        <v>TUA711-DIO32</v>
      </c>
      <c r="AA202" s="14" t="str">
        <f t="shared" si="115"/>
        <v>17-SC-DCS-001/O1010209/ 17-MC-DCS-005</v>
      </c>
      <c r="AB202" s="31" t="s">
        <v>64</v>
      </c>
      <c r="AC202" s="31" t="s">
        <v>124</v>
      </c>
      <c r="AD202" s="31" t="s">
        <v>125</v>
      </c>
      <c r="AE202" s="31">
        <v>0</v>
      </c>
      <c r="AF202" s="31" t="s">
        <v>1254</v>
      </c>
      <c r="AG202" s="31" t="s">
        <v>3960</v>
      </c>
      <c r="AH202" s="31">
        <v>10</v>
      </c>
      <c r="AI202" s="31">
        <v>2</v>
      </c>
      <c r="AJ202" s="31" t="s">
        <v>57</v>
      </c>
      <c r="AK202" s="31">
        <f t="shared" si="107"/>
        <v>32</v>
      </c>
      <c r="AL202" s="31" t="s">
        <v>62</v>
      </c>
      <c r="AO202" s="31" t="s">
        <v>63</v>
      </c>
      <c r="AP202" s="31" t="s">
        <v>2753</v>
      </c>
      <c r="AQ202" s="31" t="s">
        <v>3963</v>
      </c>
      <c r="AR202" s="31" t="s">
        <v>5716</v>
      </c>
      <c r="AS202" s="31" t="s">
        <v>134</v>
      </c>
      <c r="AT202" s="14" t="s">
        <v>5724</v>
      </c>
      <c r="AU202" s="31" t="s">
        <v>5858</v>
      </c>
      <c r="AV202" s="31" t="s">
        <v>5792</v>
      </c>
      <c r="AW202" s="31" t="s">
        <v>5793</v>
      </c>
      <c r="AX202" s="31" t="s">
        <v>5724</v>
      </c>
      <c r="BK202" s="14" t="str">
        <f t="shared" si="116"/>
        <v/>
      </c>
      <c r="BL202" s="14" t="str">
        <f t="shared" si="117"/>
        <v/>
      </c>
      <c r="BM202" s="14" t="str">
        <f t="shared" si="118"/>
        <v/>
      </c>
      <c r="BN202" s="14"/>
      <c r="BO202" s="14" t="str">
        <f t="shared" si="108"/>
        <v/>
      </c>
      <c r="BP202" s="14" t="str">
        <f t="shared" si="109"/>
        <v/>
      </c>
      <c r="BQ202" s="14"/>
      <c r="BR202" s="14" t="str">
        <f t="shared" si="119"/>
        <v>TS-F-02:3/
O1010209:2A</v>
      </c>
      <c r="BS202" s="14" t="str">
        <f t="shared" si="120"/>
        <v>TS-F-02:4/
O1010209:2B</v>
      </c>
      <c r="BW202" s="31" t="str">
        <f t="shared" si="121"/>
        <v/>
      </c>
      <c r="BX202" s="31" t="str">
        <f t="shared" si="122"/>
        <v/>
      </c>
      <c r="BY202" s="31" t="str">
        <f t="shared" si="123"/>
        <v/>
      </c>
      <c r="BZ202" s="31" t="str">
        <f t="shared" si="124"/>
        <v/>
      </c>
      <c r="CA202" s="31" t="str">
        <f t="shared" si="125"/>
        <v/>
      </c>
      <c r="CB202" s="31" t="str">
        <f t="shared" si="126"/>
        <v/>
      </c>
      <c r="CC202" s="31" t="str">
        <f t="shared" si="127"/>
        <v/>
      </c>
      <c r="CD202" s="31" t="str">
        <f t="shared" si="128"/>
        <v>2A</v>
      </c>
      <c r="CE202" s="31" t="e">
        <f t="shared" ca="1" si="129"/>
        <v>#NAME?</v>
      </c>
      <c r="CF202" s="31" t="e">
        <f t="shared" ca="1" si="130"/>
        <v>#NAME?</v>
      </c>
      <c r="CG202" s="31" t="e">
        <f t="shared" ca="1" si="131"/>
        <v>#NAME?</v>
      </c>
      <c r="CH202" s="31" t="e">
        <f t="shared" ca="1" si="132"/>
        <v>#NAME?</v>
      </c>
      <c r="CI202" s="31" t="e">
        <f t="shared" ca="1" si="133"/>
        <v>#NAME?</v>
      </c>
    </row>
    <row r="203" spans="1:87" s="31" customFormat="1" ht="30" hidden="1" x14ac:dyDescent="0.25">
      <c r="A203" s="9" t="s">
        <v>4493</v>
      </c>
      <c r="B203" s="31" t="s">
        <v>2750</v>
      </c>
      <c r="C203" s="31" t="s">
        <v>3964</v>
      </c>
      <c r="E203" s="14" t="s">
        <v>5647</v>
      </c>
      <c r="G203" s="31" t="str">
        <f t="shared" si="110"/>
        <v>Сигнал</v>
      </c>
      <c r="H203" s="31" t="s">
        <v>3404</v>
      </c>
      <c r="I203" s="31" t="s">
        <v>4538</v>
      </c>
      <c r="J203" s="31" t="str">
        <f t="shared" si="105"/>
        <v>DCS_DI_03</v>
      </c>
      <c r="K203" s="14" t="s">
        <v>5869</v>
      </c>
      <c r="M203" s="31" t="s">
        <v>3961</v>
      </c>
      <c r="N203" s="31" t="s">
        <v>107</v>
      </c>
      <c r="O203" s="31" t="s">
        <v>145</v>
      </c>
      <c r="P203" s="31" t="s">
        <v>2607</v>
      </c>
      <c r="Q203" s="31" t="s">
        <v>1801</v>
      </c>
      <c r="R203" s="31">
        <v>5</v>
      </c>
      <c r="S203" s="31">
        <v>6</v>
      </c>
      <c r="T203" s="31" t="s">
        <v>62</v>
      </c>
      <c r="U203" s="31" t="str">
        <f t="shared" si="134"/>
        <v>48</v>
      </c>
      <c r="V203" s="14" t="str">
        <f t="shared" si="106"/>
        <v>ASK 3MLD, ASK 3MB</v>
      </c>
      <c r="W203" s="31" t="str">
        <f t="shared" si="111"/>
        <v/>
      </c>
      <c r="X203" s="14" t="str">
        <f t="shared" si="112"/>
        <v/>
      </c>
      <c r="Y203" s="31" t="str">
        <f t="shared" si="113"/>
        <v>O1010209</v>
      </c>
      <c r="Z203" s="31" t="str">
        <f t="shared" si="114"/>
        <v>TUA711-DIO32</v>
      </c>
      <c r="AA203" s="14" t="str">
        <f t="shared" si="115"/>
        <v>17-SC-DCS-001/O1010209/ 17-MC-DCS-005</v>
      </c>
      <c r="AB203" s="31" t="s">
        <v>64</v>
      </c>
      <c r="AC203" s="31" t="s">
        <v>124</v>
      </c>
      <c r="AD203" s="31" t="s">
        <v>125</v>
      </c>
      <c r="AE203" s="31">
        <v>0</v>
      </c>
      <c r="AF203" s="31" t="s">
        <v>1254</v>
      </c>
      <c r="AG203" s="31" t="s">
        <v>3960</v>
      </c>
      <c r="AH203" s="31">
        <v>10</v>
      </c>
      <c r="AI203" s="31">
        <v>3</v>
      </c>
      <c r="AJ203" s="31" t="s">
        <v>57</v>
      </c>
      <c r="AK203" s="31">
        <f t="shared" si="107"/>
        <v>32</v>
      </c>
      <c r="AL203" s="31" t="s">
        <v>62</v>
      </c>
      <c r="AO203" s="31" t="s">
        <v>63</v>
      </c>
      <c r="AP203" s="31" t="s">
        <v>2753</v>
      </c>
      <c r="AQ203" s="31" t="s">
        <v>3965</v>
      </c>
      <c r="AR203" s="31" t="s">
        <v>5716</v>
      </c>
      <c r="AS203" s="31" t="s">
        <v>134</v>
      </c>
      <c r="AT203" s="14" t="s">
        <v>5724</v>
      </c>
      <c r="AU203" s="31" t="s">
        <v>5858</v>
      </c>
      <c r="AV203" s="31" t="s">
        <v>5794</v>
      </c>
      <c r="AW203" s="31" t="s">
        <v>5795</v>
      </c>
      <c r="AX203" s="31" t="s">
        <v>5724</v>
      </c>
      <c r="BK203" s="14" t="str">
        <f t="shared" si="116"/>
        <v/>
      </c>
      <c r="BL203" s="14" t="str">
        <f t="shared" si="117"/>
        <v/>
      </c>
      <c r="BM203" s="14" t="str">
        <f t="shared" si="118"/>
        <v/>
      </c>
      <c r="BN203" s="14"/>
      <c r="BO203" s="14" t="str">
        <f t="shared" si="108"/>
        <v/>
      </c>
      <c r="BP203" s="14" t="str">
        <f t="shared" si="109"/>
        <v/>
      </c>
      <c r="BQ203" s="14"/>
      <c r="BR203" s="14" t="str">
        <f t="shared" si="119"/>
        <v>TS-F-02:5/
O1010209:3A</v>
      </c>
      <c r="BS203" s="14" t="str">
        <f t="shared" si="120"/>
        <v>TS-F-02:6/
O1010209:3B</v>
      </c>
      <c r="BW203" s="31" t="str">
        <f t="shared" si="121"/>
        <v/>
      </c>
      <c r="BX203" s="31" t="str">
        <f t="shared" si="122"/>
        <v/>
      </c>
      <c r="BY203" s="31" t="str">
        <f t="shared" si="123"/>
        <v/>
      </c>
      <c r="BZ203" s="31" t="str">
        <f t="shared" si="124"/>
        <v/>
      </c>
      <c r="CA203" s="31" t="str">
        <f t="shared" si="125"/>
        <v/>
      </c>
      <c r="CB203" s="31" t="str">
        <f t="shared" si="126"/>
        <v/>
      </c>
      <c r="CC203" s="31" t="str">
        <f t="shared" si="127"/>
        <v/>
      </c>
      <c r="CD203" s="31" t="str">
        <f t="shared" si="128"/>
        <v>3A</v>
      </c>
      <c r="CE203" s="31" t="e">
        <f t="shared" ca="1" si="129"/>
        <v>#NAME?</v>
      </c>
      <c r="CF203" s="31" t="e">
        <f t="shared" ca="1" si="130"/>
        <v>#NAME?</v>
      </c>
      <c r="CG203" s="31" t="e">
        <f t="shared" ca="1" si="131"/>
        <v>#NAME?</v>
      </c>
      <c r="CH203" s="31" t="e">
        <f t="shared" ca="1" si="132"/>
        <v>#NAME?</v>
      </c>
      <c r="CI203" s="31" t="e">
        <f t="shared" ca="1" si="133"/>
        <v>#NAME?</v>
      </c>
    </row>
    <row r="204" spans="1:87" s="31" customFormat="1" ht="30" hidden="1" x14ac:dyDescent="0.25">
      <c r="A204" s="9" t="s">
        <v>4493</v>
      </c>
      <c r="B204" s="31" t="s">
        <v>2750</v>
      </c>
      <c r="C204" s="31" t="s">
        <v>2751</v>
      </c>
      <c r="E204" s="14" t="s">
        <v>5649</v>
      </c>
      <c r="G204" s="31" t="str">
        <f t="shared" si="110"/>
        <v>Сигнал</v>
      </c>
      <c r="H204" s="31" t="s">
        <v>2757</v>
      </c>
      <c r="I204" s="31" t="s">
        <v>4538</v>
      </c>
      <c r="J204" s="31" t="str">
        <f t="shared" si="105"/>
        <v>DCS_DO_03</v>
      </c>
      <c r="K204" s="14" t="s">
        <v>5869</v>
      </c>
      <c r="M204" s="31" t="s">
        <v>2755</v>
      </c>
      <c r="N204" s="31" t="s">
        <v>1261</v>
      </c>
      <c r="O204" s="31" t="s">
        <v>1257</v>
      </c>
      <c r="P204" s="31" t="s">
        <v>2756</v>
      </c>
      <c r="Q204" s="31" t="s">
        <v>231</v>
      </c>
      <c r="R204" s="31">
        <v>1</v>
      </c>
      <c r="S204" s="31">
        <v>2</v>
      </c>
      <c r="T204" s="31" t="s">
        <v>62</v>
      </c>
      <c r="U204" s="31" t="str">
        <f t="shared" si="134"/>
        <v>30</v>
      </c>
      <c r="V204" s="14" t="str">
        <f t="shared" si="106"/>
        <v>ASK 3MLD, ASK 3MB</v>
      </c>
      <c r="W204" s="31" t="str">
        <f t="shared" si="111"/>
        <v/>
      </c>
      <c r="X204" s="14" t="str">
        <f t="shared" si="112"/>
        <v/>
      </c>
      <c r="Y204" s="31" t="str">
        <f t="shared" si="113"/>
        <v>O1010212</v>
      </c>
      <c r="Z204" s="31" t="str">
        <f t="shared" si="114"/>
        <v>TUA711-DIO32</v>
      </c>
      <c r="AA204" s="14" t="str">
        <f t="shared" si="115"/>
        <v>17-SC-DCS-001/O1010212/ 17-MC-DCS-003</v>
      </c>
      <c r="AB204" s="31" t="s">
        <v>64</v>
      </c>
      <c r="AC204" s="31" t="s">
        <v>124</v>
      </c>
      <c r="AD204" s="31" t="s">
        <v>125</v>
      </c>
      <c r="AE204" s="31">
        <v>0</v>
      </c>
      <c r="AF204" s="31" t="s">
        <v>1254</v>
      </c>
      <c r="AG204" s="31" t="s">
        <v>2754</v>
      </c>
      <c r="AH204" s="31">
        <v>13</v>
      </c>
      <c r="AI204" s="31">
        <v>1</v>
      </c>
      <c r="AJ204" s="31" t="s">
        <v>1256</v>
      </c>
      <c r="AK204" s="31">
        <f t="shared" si="107"/>
        <v>32</v>
      </c>
      <c r="AL204" s="31" t="s">
        <v>62</v>
      </c>
      <c r="AO204" s="31" t="s">
        <v>63</v>
      </c>
      <c r="AP204" s="31" t="s">
        <v>2753</v>
      </c>
      <c r="AQ204" s="31" t="s">
        <v>2752</v>
      </c>
      <c r="AR204" s="31" t="s">
        <v>5716</v>
      </c>
      <c r="AS204" s="31" t="s">
        <v>134</v>
      </c>
      <c r="AT204" s="14" t="s">
        <v>5724</v>
      </c>
      <c r="AU204" s="31" t="s">
        <v>5858</v>
      </c>
      <c r="AV204" s="31" t="s">
        <v>5797</v>
      </c>
      <c r="AW204" s="31" t="s">
        <v>5799</v>
      </c>
      <c r="AX204" s="31" t="s">
        <v>5724</v>
      </c>
      <c r="BK204" s="14" t="str">
        <f t="shared" si="116"/>
        <v/>
      </c>
      <c r="BL204" s="14" t="str">
        <f t="shared" si="117"/>
        <v/>
      </c>
      <c r="BM204" s="14" t="str">
        <f t="shared" si="118"/>
        <v/>
      </c>
      <c r="BN204" s="14"/>
      <c r="BO204" s="14" t="str">
        <f t="shared" si="108"/>
        <v/>
      </c>
      <c r="BP204" s="14" t="str">
        <f t="shared" si="109"/>
        <v/>
      </c>
      <c r="BQ204" s="14"/>
      <c r="BR204" s="14" t="str">
        <f t="shared" si="119"/>
        <v/>
      </c>
      <c r="BS204" s="14" t="str">
        <f t="shared" si="120"/>
        <v>TS-G-01:2/
O1010212:1A</v>
      </c>
      <c r="BW204" s="31" t="str">
        <f t="shared" si="121"/>
        <v/>
      </c>
      <c r="BX204" s="31" t="str">
        <f t="shared" si="122"/>
        <v/>
      </c>
      <c r="BY204" s="31" t="str">
        <f t="shared" si="123"/>
        <v/>
      </c>
      <c r="BZ204" s="31" t="str">
        <f t="shared" si="124"/>
        <v/>
      </c>
      <c r="CA204" s="31" t="str">
        <f t="shared" si="125"/>
        <v/>
      </c>
      <c r="CB204" s="31" t="str">
        <f t="shared" si="126"/>
        <v/>
      </c>
      <c r="CC204" s="31" t="str">
        <f t="shared" si="127"/>
        <v/>
      </c>
      <c r="CD204" s="31" t="str">
        <f t="shared" si="128"/>
        <v/>
      </c>
      <c r="CE204" s="31" t="e">
        <f t="shared" ca="1" si="129"/>
        <v>#NAME?</v>
      </c>
      <c r="CF204" s="31" t="e">
        <f t="shared" ca="1" si="130"/>
        <v>#NAME?</v>
      </c>
      <c r="CG204" s="31" t="e">
        <f t="shared" ca="1" si="131"/>
        <v>#NAME?</v>
      </c>
      <c r="CH204" s="31" t="e">
        <f t="shared" ca="1" si="132"/>
        <v>#NAME?</v>
      </c>
      <c r="CI204" s="31" t="e">
        <f t="shared" ca="1" si="133"/>
        <v>#NAME?</v>
      </c>
    </row>
    <row r="205" spans="1:87" s="31" customFormat="1" ht="30" hidden="1" x14ac:dyDescent="0.25">
      <c r="A205" s="9" t="s">
        <v>4493</v>
      </c>
      <c r="B205" s="31" t="s">
        <v>2750</v>
      </c>
      <c r="C205" s="31" t="s">
        <v>2758</v>
      </c>
      <c r="E205" s="14" t="s">
        <v>5649</v>
      </c>
      <c r="G205" s="31" t="str">
        <f t="shared" si="110"/>
        <v>Сигнал</v>
      </c>
      <c r="H205" s="31" t="s">
        <v>2760</v>
      </c>
      <c r="I205" s="31" t="s">
        <v>4538</v>
      </c>
      <c r="J205" s="31" t="str">
        <f t="shared" si="105"/>
        <v>DCS_DO_03</v>
      </c>
      <c r="K205" s="14" t="s">
        <v>5869</v>
      </c>
      <c r="M205" s="31" t="s">
        <v>2755</v>
      </c>
      <c r="N205" s="31" t="s">
        <v>1261</v>
      </c>
      <c r="O205" s="31" t="s">
        <v>1267</v>
      </c>
      <c r="P205" s="31" t="s">
        <v>2756</v>
      </c>
      <c r="Q205" s="31" t="s">
        <v>231</v>
      </c>
      <c r="R205" s="31">
        <v>3</v>
      </c>
      <c r="S205" s="31">
        <v>4</v>
      </c>
      <c r="T205" s="31" t="s">
        <v>62</v>
      </c>
      <c r="U205" s="31" t="str">
        <f t="shared" si="134"/>
        <v>30</v>
      </c>
      <c r="V205" s="14" t="str">
        <f t="shared" si="106"/>
        <v>ASK 3MLD, ASK 3MB</v>
      </c>
      <c r="W205" s="31" t="str">
        <f t="shared" si="111"/>
        <v/>
      </c>
      <c r="X205" s="14" t="str">
        <f t="shared" si="112"/>
        <v/>
      </c>
      <c r="Y205" s="31" t="str">
        <f t="shared" si="113"/>
        <v>O1010212</v>
      </c>
      <c r="Z205" s="31" t="str">
        <f t="shared" si="114"/>
        <v>TUA711-DIO32</v>
      </c>
      <c r="AA205" s="14" t="str">
        <f t="shared" si="115"/>
        <v>17-SC-DCS-001/O1010212/ 17-MC-DCS-003</v>
      </c>
      <c r="AB205" s="31" t="s">
        <v>64</v>
      </c>
      <c r="AC205" s="31" t="s">
        <v>124</v>
      </c>
      <c r="AD205" s="31" t="s">
        <v>125</v>
      </c>
      <c r="AE205" s="31">
        <v>0</v>
      </c>
      <c r="AF205" s="31" t="s">
        <v>1254</v>
      </c>
      <c r="AG205" s="31" t="s">
        <v>2754</v>
      </c>
      <c r="AH205" s="31">
        <v>13</v>
      </c>
      <c r="AI205" s="31">
        <v>2</v>
      </c>
      <c r="AJ205" s="31" t="s">
        <v>1256</v>
      </c>
      <c r="AK205" s="31">
        <f t="shared" si="107"/>
        <v>32</v>
      </c>
      <c r="AL205" s="31" t="s">
        <v>62</v>
      </c>
      <c r="AO205" s="31" t="s">
        <v>63</v>
      </c>
      <c r="AP205" s="31" t="s">
        <v>2753</v>
      </c>
      <c r="AQ205" s="31" t="s">
        <v>2759</v>
      </c>
      <c r="AR205" s="31" t="s">
        <v>5716</v>
      </c>
      <c r="AS205" s="31" t="s">
        <v>134</v>
      </c>
      <c r="AT205" s="14" t="s">
        <v>5724</v>
      </c>
      <c r="AU205" s="31" t="s">
        <v>5858</v>
      </c>
      <c r="AV205" s="31" t="s">
        <v>5806</v>
      </c>
      <c r="AW205" s="31" t="s">
        <v>5797</v>
      </c>
      <c r="AX205" s="31" t="s">
        <v>5724</v>
      </c>
      <c r="BK205" s="14" t="str">
        <f t="shared" si="116"/>
        <v/>
      </c>
      <c r="BL205" s="14" t="str">
        <f t="shared" si="117"/>
        <v/>
      </c>
      <c r="BM205" s="14" t="str">
        <f t="shared" si="118"/>
        <v/>
      </c>
      <c r="BN205" s="14"/>
      <c r="BO205" s="14" t="str">
        <f t="shared" si="108"/>
        <v/>
      </c>
      <c r="BP205" s="14" t="str">
        <f t="shared" si="109"/>
        <v/>
      </c>
      <c r="BQ205" s="14"/>
      <c r="BR205" s="14" t="str">
        <f t="shared" si="119"/>
        <v/>
      </c>
      <c r="BS205" s="14" t="str">
        <f t="shared" si="120"/>
        <v>TS-G-01:4/
O1010212:2A</v>
      </c>
      <c r="BW205" s="31" t="str">
        <f t="shared" si="121"/>
        <v/>
      </c>
      <c r="BX205" s="31" t="str">
        <f t="shared" si="122"/>
        <v/>
      </c>
      <c r="BY205" s="31" t="str">
        <f t="shared" si="123"/>
        <v/>
      </c>
      <c r="BZ205" s="31" t="str">
        <f t="shared" si="124"/>
        <v/>
      </c>
      <c r="CA205" s="31" t="str">
        <f t="shared" si="125"/>
        <v/>
      </c>
      <c r="CB205" s="31" t="str">
        <f t="shared" si="126"/>
        <v/>
      </c>
      <c r="CC205" s="31" t="str">
        <f t="shared" si="127"/>
        <v/>
      </c>
      <c r="CD205" s="31" t="str">
        <f t="shared" si="128"/>
        <v/>
      </c>
      <c r="CE205" s="31" t="e">
        <f t="shared" ca="1" si="129"/>
        <v>#NAME?</v>
      </c>
      <c r="CF205" s="31" t="e">
        <f t="shared" ca="1" si="130"/>
        <v>#NAME?</v>
      </c>
      <c r="CG205" s="31" t="e">
        <f t="shared" ca="1" si="131"/>
        <v>#NAME?</v>
      </c>
      <c r="CH205" s="31" t="e">
        <f t="shared" ca="1" si="132"/>
        <v>#NAME?</v>
      </c>
      <c r="CI205" s="31" t="e">
        <f t="shared" ca="1" si="133"/>
        <v>#NAME?</v>
      </c>
    </row>
    <row r="206" spans="1:87" s="31" customFormat="1" ht="30" hidden="1" x14ac:dyDescent="0.25">
      <c r="A206" s="9" t="s">
        <v>4493</v>
      </c>
      <c r="B206" s="31" t="s">
        <v>2761</v>
      </c>
      <c r="C206" s="31" t="s">
        <v>3966</v>
      </c>
      <c r="E206" s="14" t="s">
        <v>5647</v>
      </c>
      <c r="G206" s="31" t="str">
        <f t="shared" si="110"/>
        <v>Сигнал</v>
      </c>
      <c r="H206" s="31" t="s">
        <v>3398</v>
      </c>
      <c r="I206" s="31" t="s">
        <v>4538</v>
      </c>
      <c r="J206" s="31" t="str">
        <f t="shared" si="105"/>
        <v>DCS_DI_03</v>
      </c>
      <c r="K206" s="14" t="s">
        <v>5869</v>
      </c>
      <c r="M206" s="31" t="s">
        <v>3961</v>
      </c>
      <c r="N206" s="31" t="s">
        <v>107</v>
      </c>
      <c r="O206" s="31" t="s">
        <v>150</v>
      </c>
      <c r="P206" s="31" t="s">
        <v>2607</v>
      </c>
      <c r="Q206" s="31" t="s">
        <v>1801</v>
      </c>
      <c r="R206" s="31">
        <v>7</v>
      </c>
      <c r="S206" s="31">
        <v>8</v>
      </c>
      <c r="T206" s="31" t="s">
        <v>62</v>
      </c>
      <c r="U206" s="31" t="str">
        <f t="shared" si="134"/>
        <v>48</v>
      </c>
      <c r="V206" s="14" t="str">
        <f t="shared" si="106"/>
        <v>ASK 3MLD, ASK 3MB</v>
      </c>
      <c r="W206" s="31" t="str">
        <f t="shared" si="111"/>
        <v/>
      </c>
      <c r="X206" s="14" t="str">
        <f t="shared" si="112"/>
        <v/>
      </c>
      <c r="Y206" s="31" t="str">
        <f t="shared" si="113"/>
        <v>O1010209</v>
      </c>
      <c r="Z206" s="31" t="str">
        <f t="shared" si="114"/>
        <v>TUA711-DIO32</v>
      </c>
      <c r="AA206" s="14" t="str">
        <f t="shared" si="115"/>
        <v>17-SC-DCS-001/O1010209/ 17-MC-DCS-005</v>
      </c>
      <c r="AB206" s="31" t="s">
        <v>64</v>
      </c>
      <c r="AC206" s="31" t="s">
        <v>124</v>
      </c>
      <c r="AD206" s="31" t="s">
        <v>125</v>
      </c>
      <c r="AE206" s="31">
        <v>0</v>
      </c>
      <c r="AF206" s="31" t="s">
        <v>1254</v>
      </c>
      <c r="AG206" s="31" t="s">
        <v>3960</v>
      </c>
      <c r="AH206" s="31">
        <v>10</v>
      </c>
      <c r="AI206" s="31">
        <v>4</v>
      </c>
      <c r="AJ206" s="31" t="s">
        <v>57</v>
      </c>
      <c r="AK206" s="31">
        <f t="shared" si="107"/>
        <v>32</v>
      </c>
      <c r="AL206" s="31" t="s">
        <v>62</v>
      </c>
      <c r="AO206" s="31" t="s">
        <v>63</v>
      </c>
      <c r="AP206" s="31" t="s">
        <v>2764</v>
      </c>
      <c r="AQ206" s="31" t="s">
        <v>3967</v>
      </c>
      <c r="AR206" s="31" t="s">
        <v>5716</v>
      </c>
      <c r="AS206" s="31" t="s">
        <v>134</v>
      </c>
      <c r="AT206" s="14" t="s">
        <v>5724</v>
      </c>
      <c r="AU206" s="31" t="s">
        <v>5858</v>
      </c>
      <c r="AV206" s="31" t="s">
        <v>5827</v>
      </c>
      <c r="AW206" s="31" t="s">
        <v>5828</v>
      </c>
      <c r="AX206" s="31" t="s">
        <v>5724</v>
      </c>
      <c r="BK206" s="14" t="str">
        <f t="shared" si="116"/>
        <v/>
      </c>
      <c r="BL206" s="14" t="str">
        <f t="shared" si="117"/>
        <v/>
      </c>
      <c r="BM206" s="14" t="str">
        <f t="shared" si="118"/>
        <v/>
      </c>
      <c r="BN206" s="14"/>
      <c r="BO206" s="14" t="str">
        <f t="shared" si="108"/>
        <v/>
      </c>
      <c r="BP206" s="14" t="str">
        <f t="shared" si="109"/>
        <v/>
      </c>
      <c r="BQ206" s="14"/>
      <c r="BR206" s="14" t="str">
        <f t="shared" si="119"/>
        <v>TS-F-02:7/
O1010209:4A</v>
      </c>
      <c r="BS206" s="14" t="str">
        <f t="shared" si="120"/>
        <v>TS-F-02:8/
O1010209:4B</v>
      </c>
      <c r="BW206" s="31" t="str">
        <f t="shared" si="121"/>
        <v/>
      </c>
      <c r="BX206" s="31" t="str">
        <f t="shared" si="122"/>
        <v/>
      </c>
      <c r="BY206" s="31" t="str">
        <f t="shared" si="123"/>
        <v/>
      </c>
      <c r="BZ206" s="31" t="str">
        <f t="shared" si="124"/>
        <v/>
      </c>
      <c r="CA206" s="31" t="str">
        <f t="shared" si="125"/>
        <v/>
      </c>
      <c r="CB206" s="31" t="str">
        <f t="shared" si="126"/>
        <v/>
      </c>
      <c r="CC206" s="31" t="str">
        <f t="shared" si="127"/>
        <v/>
      </c>
      <c r="CD206" s="31" t="str">
        <f t="shared" si="128"/>
        <v>4A</v>
      </c>
      <c r="CE206" s="31" t="e">
        <f t="shared" ca="1" si="129"/>
        <v>#NAME?</v>
      </c>
      <c r="CF206" s="31" t="e">
        <f t="shared" ca="1" si="130"/>
        <v>#NAME?</v>
      </c>
      <c r="CG206" s="31" t="e">
        <f t="shared" ca="1" si="131"/>
        <v>#NAME?</v>
      </c>
      <c r="CH206" s="31" t="e">
        <f t="shared" ca="1" si="132"/>
        <v>#NAME?</v>
      </c>
      <c r="CI206" s="31" t="e">
        <f t="shared" ca="1" si="133"/>
        <v>#NAME?</v>
      </c>
    </row>
    <row r="207" spans="1:87" s="31" customFormat="1" ht="30" hidden="1" x14ac:dyDescent="0.25">
      <c r="A207" s="9" t="s">
        <v>4493</v>
      </c>
      <c r="B207" s="31" t="s">
        <v>2761</v>
      </c>
      <c r="C207" s="31" t="s">
        <v>3968</v>
      </c>
      <c r="E207" s="14" t="s">
        <v>5647</v>
      </c>
      <c r="G207" s="31" t="str">
        <f t="shared" si="110"/>
        <v>Сигнал</v>
      </c>
      <c r="H207" s="31" t="s">
        <v>3401</v>
      </c>
      <c r="I207" s="31" t="s">
        <v>4538</v>
      </c>
      <c r="J207" s="31" t="str">
        <f t="shared" si="105"/>
        <v>DCS_DI_03</v>
      </c>
      <c r="K207" s="14" t="s">
        <v>5869</v>
      </c>
      <c r="M207" s="31" t="s">
        <v>3961</v>
      </c>
      <c r="N207" s="31" t="s">
        <v>107</v>
      </c>
      <c r="O207" s="31" t="s">
        <v>155</v>
      </c>
      <c r="P207" s="31" t="s">
        <v>2607</v>
      </c>
      <c r="Q207" s="31" t="s">
        <v>1801</v>
      </c>
      <c r="R207" s="31">
        <v>9</v>
      </c>
      <c r="S207" s="31">
        <v>10</v>
      </c>
      <c r="T207" s="31" t="s">
        <v>62</v>
      </c>
      <c r="U207" s="31" t="str">
        <f t="shared" si="134"/>
        <v>48</v>
      </c>
      <c r="V207" s="14" t="str">
        <f t="shared" si="106"/>
        <v>ASK 3MLD, ASK 3MB</v>
      </c>
      <c r="W207" s="31" t="str">
        <f t="shared" si="111"/>
        <v/>
      </c>
      <c r="X207" s="14" t="str">
        <f t="shared" si="112"/>
        <v/>
      </c>
      <c r="Y207" s="31" t="str">
        <f t="shared" si="113"/>
        <v>O1010209</v>
      </c>
      <c r="Z207" s="31" t="str">
        <f t="shared" si="114"/>
        <v>TUA711-DIO32</v>
      </c>
      <c r="AA207" s="14" t="str">
        <f t="shared" si="115"/>
        <v>17-SC-DCS-001/O1010209/ 17-MC-DCS-005</v>
      </c>
      <c r="AB207" s="31" t="s">
        <v>64</v>
      </c>
      <c r="AC207" s="31" t="s">
        <v>124</v>
      </c>
      <c r="AD207" s="31" t="s">
        <v>125</v>
      </c>
      <c r="AE207" s="31">
        <v>0</v>
      </c>
      <c r="AF207" s="31" t="s">
        <v>1254</v>
      </c>
      <c r="AG207" s="31" t="s">
        <v>3960</v>
      </c>
      <c r="AH207" s="31">
        <v>10</v>
      </c>
      <c r="AI207" s="31">
        <v>5</v>
      </c>
      <c r="AJ207" s="31" t="s">
        <v>57</v>
      </c>
      <c r="AK207" s="31">
        <f t="shared" si="107"/>
        <v>32</v>
      </c>
      <c r="AL207" s="31" t="s">
        <v>62</v>
      </c>
      <c r="AO207" s="31" t="s">
        <v>63</v>
      </c>
      <c r="AP207" s="31" t="s">
        <v>2764</v>
      </c>
      <c r="AQ207" s="31" t="s">
        <v>3969</v>
      </c>
      <c r="AR207" s="31" t="s">
        <v>5716</v>
      </c>
      <c r="AS207" s="31" t="s">
        <v>134</v>
      </c>
      <c r="AT207" s="14" t="s">
        <v>5724</v>
      </c>
      <c r="AU207" s="31" t="s">
        <v>5858</v>
      </c>
      <c r="AV207" s="31" t="s">
        <v>5792</v>
      </c>
      <c r="AW207" s="31" t="s">
        <v>5793</v>
      </c>
      <c r="AX207" s="31" t="s">
        <v>5724</v>
      </c>
      <c r="BK207" s="14" t="str">
        <f t="shared" si="116"/>
        <v/>
      </c>
      <c r="BL207" s="14" t="str">
        <f t="shared" si="117"/>
        <v/>
      </c>
      <c r="BM207" s="14" t="str">
        <f t="shared" si="118"/>
        <v/>
      </c>
      <c r="BN207" s="14"/>
      <c r="BO207" s="14" t="str">
        <f t="shared" si="108"/>
        <v/>
      </c>
      <c r="BP207" s="14" t="str">
        <f t="shared" si="109"/>
        <v/>
      </c>
      <c r="BQ207" s="14"/>
      <c r="BR207" s="14" t="str">
        <f t="shared" si="119"/>
        <v>TS-F-02:9/
O1010209:5A</v>
      </c>
      <c r="BS207" s="14" t="str">
        <f t="shared" si="120"/>
        <v>TS-F-02:10/
O1010209:5B</v>
      </c>
      <c r="BW207" s="31" t="str">
        <f t="shared" si="121"/>
        <v/>
      </c>
      <c r="BX207" s="31" t="str">
        <f t="shared" si="122"/>
        <v/>
      </c>
      <c r="BY207" s="31" t="str">
        <f t="shared" si="123"/>
        <v/>
      </c>
      <c r="BZ207" s="31" t="str">
        <f t="shared" si="124"/>
        <v/>
      </c>
      <c r="CA207" s="31" t="str">
        <f t="shared" si="125"/>
        <v/>
      </c>
      <c r="CB207" s="31" t="str">
        <f t="shared" si="126"/>
        <v/>
      </c>
      <c r="CC207" s="31" t="str">
        <f t="shared" si="127"/>
        <v/>
      </c>
      <c r="CD207" s="31" t="str">
        <f t="shared" si="128"/>
        <v>5A</v>
      </c>
      <c r="CE207" s="31" t="e">
        <f t="shared" ca="1" si="129"/>
        <v>#NAME?</v>
      </c>
      <c r="CF207" s="31" t="e">
        <f t="shared" ca="1" si="130"/>
        <v>#NAME?</v>
      </c>
      <c r="CG207" s="31" t="e">
        <f t="shared" ca="1" si="131"/>
        <v>#NAME?</v>
      </c>
      <c r="CH207" s="31" t="e">
        <f t="shared" ca="1" si="132"/>
        <v>#NAME?</v>
      </c>
      <c r="CI207" s="31" t="e">
        <f t="shared" ca="1" si="133"/>
        <v>#NAME?</v>
      </c>
    </row>
    <row r="208" spans="1:87" s="31" customFormat="1" ht="30" hidden="1" x14ac:dyDescent="0.25">
      <c r="A208" s="9" t="s">
        <v>4493</v>
      </c>
      <c r="B208" s="31" t="s">
        <v>2761</v>
      </c>
      <c r="C208" s="31" t="s">
        <v>3970</v>
      </c>
      <c r="E208" s="14" t="s">
        <v>5647</v>
      </c>
      <c r="G208" s="31" t="str">
        <f t="shared" si="110"/>
        <v>Сигнал</v>
      </c>
      <c r="H208" s="31" t="s">
        <v>3404</v>
      </c>
      <c r="I208" s="31" t="s">
        <v>4538</v>
      </c>
      <c r="J208" s="31" t="str">
        <f t="shared" si="105"/>
        <v>DCS_DI_03</v>
      </c>
      <c r="K208" s="14" t="s">
        <v>5869</v>
      </c>
      <c r="M208" s="31" t="s">
        <v>3961</v>
      </c>
      <c r="N208" s="31" t="s">
        <v>107</v>
      </c>
      <c r="O208" s="31" t="s">
        <v>160</v>
      </c>
      <c r="P208" s="31" t="s">
        <v>2607</v>
      </c>
      <c r="Q208" s="31" t="s">
        <v>1801</v>
      </c>
      <c r="R208" s="31">
        <v>11</v>
      </c>
      <c r="S208" s="31">
        <v>12</v>
      </c>
      <c r="T208" s="31" t="s">
        <v>62</v>
      </c>
      <c r="U208" s="31" t="str">
        <f t="shared" si="134"/>
        <v>48</v>
      </c>
      <c r="V208" s="14" t="str">
        <f t="shared" si="106"/>
        <v>ASK 3MLD, ASK 3MB</v>
      </c>
      <c r="W208" s="31" t="str">
        <f t="shared" si="111"/>
        <v/>
      </c>
      <c r="X208" s="14" t="str">
        <f t="shared" si="112"/>
        <v/>
      </c>
      <c r="Y208" s="31" t="str">
        <f t="shared" si="113"/>
        <v>O1010209</v>
      </c>
      <c r="Z208" s="31" t="str">
        <f t="shared" si="114"/>
        <v>TUA711-DIO32</v>
      </c>
      <c r="AA208" s="14" t="str">
        <f t="shared" si="115"/>
        <v>17-SC-DCS-001/O1010209/ 17-MC-DCS-005</v>
      </c>
      <c r="AB208" s="31" t="s">
        <v>64</v>
      </c>
      <c r="AC208" s="31" t="s">
        <v>124</v>
      </c>
      <c r="AD208" s="31" t="s">
        <v>125</v>
      </c>
      <c r="AE208" s="31">
        <v>0</v>
      </c>
      <c r="AF208" s="31" t="s">
        <v>1254</v>
      </c>
      <c r="AG208" s="31" t="s">
        <v>3960</v>
      </c>
      <c r="AH208" s="31">
        <v>10</v>
      </c>
      <c r="AI208" s="31">
        <v>6</v>
      </c>
      <c r="AJ208" s="31" t="s">
        <v>57</v>
      </c>
      <c r="AK208" s="31">
        <f t="shared" si="107"/>
        <v>32</v>
      </c>
      <c r="AL208" s="31" t="s">
        <v>62</v>
      </c>
      <c r="AO208" s="31" t="s">
        <v>63</v>
      </c>
      <c r="AP208" s="31" t="s">
        <v>2764</v>
      </c>
      <c r="AQ208" s="31" t="s">
        <v>3971</v>
      </c>
      <c r="AR208" s="31" t="s">
        <v>5716</v>
      </c>
      <c r="AS208" s="31" t="s">
        <v>134</v>
      </c>
      <c r="AT208" s="14" t="s">
        <v>5724</v>
      </c>
      <c r="AU208" s="31" t="s">
        <v>5858</v>
      </c>
      <c r="AV208" s="31" t="s">
        <v>5794</v>
      </c>
      <c r="AW208" s="31" t="s">
        <v>5795</v>
      </c>
      <c r="AX208" s="31" t="s">
        <v>5724</v>
      </c>
      <c r="BK208" s="14" t="str">
        <f t="shared" si="116"/>
        <v/>
      </c>
      <c r="BL208" s="14" t="str">
        <f t="shared" si="117"/>
        <v/>
      </c>
      <c r="BM208" s="14" t="str">
        <f t="shared" si="118"/>
        <v/>
      </c>
      <c r="BN208" s="14"/>
      <c r="BO208" s="14" t="str">
        <f t="shared" si="108"/>
        <v/>
      </c>
      <c r="BP208" s="14" t="str">
        <f t="shared" si="109"/>
        <v/>
      </c>
      <c r="BQ208" s="14"/>
      <c r="BR208" s="14" t="str">
        <f t="shared" si="119"/>
        <v>TS-F-02:11/
O1010209:6A</v>
      </c>
      <c r="BS208" s="14" t="str">
        <f t="shared" si="120"/>
        <v>TS-F-02:12/
O1010209:6B</v>
      </c>
      <c r="BW208" s="31" t="str">
        <f t="shared" si="121"/>
        <v/>
      </c>
      <c r="BX208" s="31" t="str">
        <f t="shared" si="122"/>
        <v/>
      </c>
      <c r="BY208" s="31" t="str">
        <f t="shared" si="123"/>
        <v/>
      </c>
      <c r="BZ208" s="31" t="str">
        <f t="shared" si="124"/>
        <v/>
      </c>
      <c r="CA208" s="31" t="str">
        <f t="shared" si="125"/>
        <v/>
      </c>
      <c r="CB208" s="31" t="str">
        <f t="shared" si="126"/>
        <v/>
      </c>
      <c r="CC208" s="31" t="str">
        <f t="shared" si="127"/>
        <v/>
      </c>
      <c r="CD208" s="31" t="str">
        <f t="shared" si="128"/>
        <v>6A</v>
      </c>
      <c r="CE208" s="31" t="e">
        <f t="shared" ca="1" si="129"/>
        <v>#NAME?</v>
      </c>
      <c r="CF208" s="31" t="e">
        <f t="shared" ca="1" si="130"/>
        <v>#NAME?</v>
      </c>
      <c r="CG208" s="31" t="e">
        <f t="shared" ca="1" si="131"/>
        <v>#NAME?</v>
      </c>
      <c r="CH208" s="31" t="e">
        <f t="shared" ca="1" si="132"/>
        <v>#NAME?</v>
      </c>
      <c r="CI208" s="31" t="e">
        <f t="shared" ca="1" si="133"/>
        <v>#NAME?</v>
      </c>
    </row>
    <row r="209" spans="1:87" s="31" customFormat="1" ht="30" hidden="1" x14ac:dyDescent="0.25">
      <c r="A209" s="9" t="s">
        <v>4493</v>
      </c>
      <c r="B209" s="31" t="s">
        <v>2761</v>
      </c>
      <c r="C209" s="31" t="s">
        <v>2762</v>
      </c>
      <c r="E209" s="14" t="s">
        <v>5649</v>
      </c>
      <c r="G209" s="31" t="str">
        <f t="shared" si="110"/>
        <v>Сигнал</v>
      </c>
      <c r="H209" s="31" t="s">
        <v>2757</v>
      </c>
      <c r="I209" s="31" t="s">
        <v>4538</v>
      </c>
      <c r="J209" s="31" t="str">
        <f t="shared" si="105"/>
        <v>DCS_DO_03</v>
      </c>
      <c r="K209" s="14" t="s">
        <v>5869</v>
      </c>
      <c r="M209" s="31" t="s">
        <v>2755</v>
      </c>
      <c r="N209" s="31" t="s">
        <v>1261</v>
      </c>
      <c r="O209" s="31" t="s">
        <v>1272</v>
      </c>
      <c r="P209" s="31" t="s">
        <v>2756</v>
      </c>
      <c r="Q209" s="31" t="s">
        <v>231</v>
      </c>
      <c r="R209" s="31">
        <v>5</v>
      </c>
      <c r="S209" s="31">
        <v>6</v>
      </c>
      <c r="T209" s="31" t="s">
        <v>62</v>
      </c>
      <c r="U209" s="31" t="str">
        <f t="shared" si="134"/>
        <v>30</v>
      </c>
      <c r="V209" s="14" t="str">
        <f t="shared" si="106"/>
        <v>ASK 3MLD, ASK 3MB</v>
      </c>
      <c r="W209" s="31" t="str">
        <f t="shared" si="111"/>
        <v/>
      </c>
      <c r="X209" s="14" t="str">
        <f t="shared" si="112"/>
        <v/>
      </c>
      <c r="Y209" s="31" t="str">
        <f t="shared" si="113"/>
        <v>O1010212</v>
      </c>
      <c r="Z209" s="31" t="str">
        <f t="shared" si="114"/>
        <v>TUA711-DIO32</v>
      </c>
      <c r="AA209" s="14" t="str">
        <f t="shared" si="115"/>
        <v>17-SC-DCS-001/O1010212/ 17-MC-DCS-003</v>
      </c>
      <c r="AB209" s="31" t="s">
        <v>64</v>
      </c>
      <c r="AC209" s="31" t="s">
        <v>124</v>
      </c>
      <c r="AD209" s="31" t="s">
        <v>125</v>
      </c>
      <c r="AE209" s="31">
        <v>0</v>
      </c>
      <c r="AF209" s="31" t="s">
        <v>1254</v>
      </c>
      <c r="AG209" s="31" t="s">
        <v>2754</v>
      </c>
      <c r="AH209" s="31">
        <v>13</v>
      </c>
      <c r="AI209" s="31">
        <v>3</v>
      </c>
      <c r="AJ209" s="31" t="s">
        <v>1256</v>
      </c>
      <c r="AK209" s="31">
        <f t="shared" si="107"/>
        <v>32</v>
      </c>
      <c r="AL209" s="31" t="s">
        <v>62</v>
      </c>
      <c r="AO209" s="31" t="s">
        <v>63</v>
      </c>
      <c r="AP209" s="31" t="s">
        <v>2764</v>
      </c>
      <c r="AQ209" s="31" t="s">
        <v>2763</v>
      </c>
      <c r="AR209" s="31" t="s">
        <v>5716</v>
      </c>
      <c r="AS209" s="31" t="s">
        <v>134</v>
      </c>
      <c r="AT209" s="14" t="s">
        <v>5724</v>
      </c>
      <c r="AU209" s="31" t="s">
        <v>5858</v>
      </c>
      <c r="AV209" s="31" t="s">
        <v>5797</v>
      </c>
      <c r="AW209" s="31" t="s">
        <v>5799</v>
      </c>
      <c r="AX209" s="31" t="s">
        <v>5724</v>
      </c>
      <c r="BK209" s="14" t="str">
        <f t="shared" si="116"/>
        <v/>
      </c>
      <c r="BL209" s="14" t="str">
        <f t="shared" si="117"/>
        <v/>
      </c>
      <c r="BM209" s="14" t="str">
        <f t="shared" si="118"/>
        <v/>
      </c>
      <c r="BN209" s="14"/>
      <c r="BO209" s="14" t="str">
        <f t="shared" si="108"/>
        <v/>
      </c>
      <c r="BP209" s="14" t="str">
        <f t="shared" si="109"/>
        <v/>
      </c>
      <c r="BQ209" s="14"/>
      <c r="BR209" s="14" t="str">
        <f t="shared" si="119"/>
        <v/>
      </c>
      <c r="BS209" s="14" t="str">
        <f t="shared" si="120"/>
        <v>TS-G-01:6/
O1010212:3A</v>
      </c>
      <c r="BW209" s="31" t="str">
        <f t="shared" si="121"/>
        <v/>
      </c>
      <c r="BX209" s="31" t="str">
        <f t="shared" si="122"/>
        <v/>
      </c>
      <c r="BY209" s="31" t="str">
        <f t="shared" si="123"/>
        <v/>
      </c>
      <c r="BZ209" s="31" t="str">
        <f t="shared" si="124"/>
        <v/>
      </c>
      <c r="CA209" s="31" t="str">
        <f t="shared" si="125"/>
        <v/>
      </c>
      <c r="CB209" s="31" t="str">
        <f t="shared" si="126"/>
        <v/>
      </c>
      <c r="CC209" s="31" t="str">
        <f t="shared" si="127"/>
        <v/>
      </c>
      <c r="CD209" s="31" t="str">
        <f t="shared" si="128"/>
        <v/>
      </c>
      <c r="CE209" s="31" t="e">
        <f t="shared" ca="1" si="129"/>
        <v>#NAME?</v>
      </c>
      <c r="CF209" s="31" t="e">
        <f t="shared" ca="1" si="130"/>
        <v>#NAME?</v>
      </c>
      <c r="CG209" s="31" t="e">
        <f t="shared" ca="1" si="131"/>
        <v>#NAME?</v>
      </c>
      <c r="CH209" s="31" t="e">
        <f t="shared" ca="1" si="132"/>
        <v>#NAME?</v>
      </c>
      <c r="CI209" s="31" t="e">
        <f t="shared" ca="1" si="133"/>
        <v>#NAME?</v>
      </c>
    </row>
    <row r="210" spans="1:87" s="31" customFormat="1" ht="30" hidden="1" x14ac:dyDescent="0.25">
      <c r="A210" s="9" t="s">
        <v>4493</v>
      </c>
      <c r="B210" s="31" t="s">
        <v>2761</v>
      </c>
      <c r="C210" s="31" t="s">
        <v>2765</v>
      </c>
      <c r="E210" s="14" t="s">
        <v>5649</v>
      </c>
      <c r="G210" s="31" t="str">
        <f t="shared" si="110"/>
        <v>Сигнал</v>
      </c>
      <c r="H210" s="31" t="s">
        <v>2760</v>
      </c>
      <c r="I210" s="31" t="s">
        <v>4538</v>
      </c>
      <c r="J210" s="31" t="str">
        <f t="shared" si="105"/>
        <v>DCS_DO_03</v>
      </c>
      <c r="K210" s="14" t="s">
        <v>5869</v>
      </c>
      <c r="M210" s="31" t="s">
        <v>2755</v>
      </c>
      <c r="N210" s="31" t="s">
        <v>1261</v>
      </c>
      <c r="O210" s="31" t="s">
        <v>1276</v>
      </c>
      <c r="P210" s="31" t="s">
        <v>2756</v>
      </c>
      <c r="Q210" s="31" t="s">
        <v>231</v>
      </c>
      <c r="R210" s="31">
        <v>7</v>
      </c>
      <c r="S210" s="31">
        <v>8</v>
      </c>
      <c r="T210" s="31" t="s">
        <v>62</v>
      </c>
      <c r="U210" s="31" t="str">
        <f t="shared" si="134"/>
        <v>30</v>
      </c>
      <c r="V210" s="14" t="str">
        <f t="shared" si="106"/>
        <v>ASK 3MLD, ASK 3MB</v>
      </c>
      <c r="W210" s="31" t="str">
        <f t="shared" si="111"/>
        <v/>
      </c>
      <c r="X210" s="14" t="str">
        <f t="shared" si="112"/>
        <v/>
      </c>
      <c r="Y210" s="31" t="str">
        <f t="shared" si="113"/>
        <v>O1010212</v>
      </c>
      <c r="Z210" s="31" t="str">
        <f t="shared" si="114"/>
        <v>TUA711-DIO32</v>
      </c>
      <c r="AA210" s="14" t="str">
        <f t="shared" si="115"/>
        <v>17-SC-DCS-001/O1010212/ 17-MC-DCS-003</v>
      </c>
      <c r="AB210" s="31" t="s">
        <v>64</v>
      </c>
      <c r="AC210" s="31" t="s">
        <v>124</v>
      </c>
      <c r="AD210" s="31" t="s">
        <v>125</v>
      </c>
      <c r="AE210" s="31">
        <v>0</v>
      </c>
      <c r="AF210" s="31" t="s">
        <v>1254</v>
      </c>
      <c r="AG210" s="31" t="s">
        <v>2754</v>
      </c>
      <c r="AH210" s="31">
        <v>13</v>
      </c>
      <c r="AI210" s="31">
        <v>4</v>
      </c>
      <c r="AJ210" s="31" t="s">
        <v>1256</v>
      </c>
      <c r="AK210" s="31">
        <f t="shared" si="107"/>
        <v>32</v>
      </c>
      <c r="AL210" s="31" t="s">
        <v>62</v>
      </c>
      <c r="AO210" s="31" t="s">
        <v>63</v>
      </c>
      <c r="AP210" s="31" t="s">
        <v>2764</v>
      </c>
      <c r="AQ210" s="31" t="s">
        <v>2766</v>
      </c>
      <c r="AR210" s="31" t="s">
        <v>5716</v>
      </c>
      <c r="AS210" s="31" t="s">
        <v>134</v>
      </c>
      <c r="AT210" s="14" t="s">
        <v>5724</v>
      </c>
      <c r="AU210" s="31" t="s">
        <v>5858</v>
      </c>
      <c r="AV210" s="31" t="s">
        <v>5806</v>
      </c>
      <c r="AW210" s="31" t="s">
        <v>5797</v>
      </c>
      <c r="AX210" s="31" t="s">
        <v>5724</v>
      </c>
      <c r="BK210" s="14" t="str">
        <f t="shared" si="116"/>
        <v/>
      </c>
      <c r="BL210" s="14" t="str">
        <f t="shared" si="117"/>
        <v/>
      </c>
      <c r="BM210" s="14" t="str">
        <f t="shared" si="118"/>
        <v/>
      </c>
      <c r="BN210" s="14"/>
      <c r="BO210" s="14" t="str">
        <f t="shared" si="108"/>
        <v/>
      </c>
      <c r="BP210" s="14" t="str">
        <f t="shared" si="109"/>
        <v/>
      </c>
      <c r="BQ210" s="14"/>
      <c r="BR210" s="14" t="str">
        <f t="shared" si="119"/>
        <v/>
      </c>
      <c r="BS210" s="14" t="str">
        <f t="shared" si="120"/>
        <v>TS-G-01:8/
O1010212:4A</v>
      </c>
      <c r="BW210" s="31" t="str">
        <f t="shared" si="121"/>
        <v/>
      </c>
      <c r="BX210" s="31" t="str">
        <f t="shared" si="122"/>
        <v/>
      </c>
      <c r="BY210" s="31" t="str">
        <f t="shared" si="123"/>
        <v/>
      </c>
      <c r="BZ210" s="31" t="str">
        <f t="shared" si="124"/>
        <v/>
      </c>
      <c r="CA210" s="31" t="str">
        <f t="shared" si="125"/>
        <v/>
      </c>
      <c r="CB210" s="31" t="str">
        <f t="shared" si="126"/>
        <v/>
      </c>
      <c r="CC210" s="31" t="str">
        <f t="shared" si="127"/>
        <v/>
      </c>
      <c r="CD210" s="31" t="str">
        <f t="shared" si="128"/>
        <v/>
      </c>
      <c r="CE210" s="31" t="e">
        <f t="shared" ca="1" si="129"/>
        <v>#NAME?</v>
      </c>
      <c r="CF210" s="31" t="e">
        <f t="shared" ca="1" si="130"/>
        <v>#NAME?</v>
      </c>
      <c r="CG210" s="31" t="e">
        <f t="shared" ca="1" si="131"/>
        <v>#NAME?</v>
      </c>
      <c r="CH210" s="31" t="e">
        <f t="shared" ca="1" si="132"/>
        <v>#NAME?</v>
      </c>
      <c r="CI210" s="31" t="e">
        <f t="shared" ca="1" si="133"/>
        <v>#NAME?</v>
      </c>
    </row>
    <row r="211" spans="1:87" s="31" customFormat="1" ht="30" hidden="1" x14ac:dyDescent="0.25">
      <c r="A211" s="9" t="s">
        <v>4493</v>
      </c>
      <c r="B211" s="31" t="s">
        <v>2767</v>
      </c>
      <c r="C211" s="31" t="s">
        <v>3394</v>
      </c>
      <c r="E211" s="14" t="s">
        <v>5647</v>
      </c>
      <c r="G211" s="31" t="str">
        <f t="shared" si="110"/>
        <v>Сигнал</v>
      </c>
      <c r="H211" s="31" t="s">
        <v>3398</v>
      </c>
      <c r="I211" s="31" t="s">
        <v>4538</v>
      </c>
      <c r="J211" s="31" t="str">
        <f t="shared" si="105"/>
        <v>DCS_DI_03</v>
      </c>
      <c r="K211" s="14" t="s">
        <v>5869</v>
      </c>
      <c r="M211" s="31" t="s">
        <v>3397</v>
      </c>
      <c r="N211" s="31" t="s">
        <v>107</v>
      </c>
      <c r="O211" s="31" t="s">
        <v>58</v>
      </c>
      <c r="P211" s="31" t="s">
        <v>2756</v>
      </c>
      <c r="Q211" s="31" t="s">
        <v>1801</v>
      </c>
      <c r="R211" s="31">
        <v>1</v>
      </c>
      <c r="S211" s="31">
        <v>2</v>
      </c>
      <c r="T211" s="31" t="s">
        <v>62</v>
      </c>
      <c r="U211" s="31" t="str">
        <f t="shared" si="134"/>
        <v>48</v>
      </c>
      <c r="V211" s="14" t="str">
        <f t="shared" si="106"/>
        <v>ASK 3MLD, ASK 3MB</v>
      </c>
      <c r="W211" s="31" t="str">
        <f t="shared" si="111"/>
        <v/>
      </c>
      <c r="X211" s="14" t="str">
        <f t="shared" si="112"/>
        <v/>
      </c>
      <c r="Y211" s="31" t="str">
        <f t="shared" si="113"/>
        <v>O1010206</v>
      </c>
      <c r="Z211" s="31" t="str">
        <f t="shared" si="114"/>
        <v>TUA711-DIO32</v>
      </c>
      <c r="AA211" s="14" t="str">
        <f t="shared" si="115"/>
        <v>17-SC-DCS-001/O1010206/ 17-MC-DCS-003</v>
      </c>
      <c r="AB211" s="31" t="s">
        <v>64</v>
      </c>
      <c r="AC211" s="31" t="s">
        <v>124</v>
      </c>
      <c r="AD211" s="31" t="s">
        <v>125</v>
      </c>
      <c r="AE211" s="31">
        <v>0</v>
      </c>
      <c r="AF211" s="31" t="s">
        <v>1254</v>
      </c>
      <c r="AG211" s="31" t="s">
        <v>3396</v>
      </c>
      <c r="AH211" s="31">
        <v>7</v>
      </c>
      <c r="AI211" s="31">
        <v>1</v>
      </c>
      <c r="AJ211" s="31" t="s">
        <v>57</v>
      </c>
      <c r="AK211" s="31">
        <f t="shared" si="107"/>
        <v>32</v>
      </c>
      <c r="AL211" s="31" t="s">
        <v>62</v>
      </c>
      <c r="AO211" s="31" t="s">
        <v>63</v>
      </c>
      <c r="AP211" s="31" t="s">
        <v>2770</v>
      </c>
      <c r="AQ211" s="31" t="s">
        <v>3395</v>
      </c>
      <c r="AR211" s="31" t="s">
        <v>5716</v>
      </c>
      <c r="AS211" s="31" t="s">
        <v>134</v>
      </c>
      <c r="AT211" s="14" t="s">
        <v>5724</v>
      </c>
      <c r="AU211" s="31" t="s">
        <v>5858</v>
      </c>
      <c r="AV211" s="31" t="s">
        <v>5827</v>
      </c>
      <c r="AW211" s="31" t="s">
        <v>5828</v>
      </c>
      <c r="AX211" s="31" t="s">
        <v>5724</v>
      </c>
      <c r="BK211" s="14" t="str">
        <f t="shared" si="116"/>
        <v/>
      </c>
      <c r="BL211" s="14" t="str">
        <f t="shared" si="117"/>
        <v/>
      </c>
      <c r="BM211" s="14" t="str">
        <f t="shared" si="118"/>
        <v/>
      </c>
      <c r="BN211" s="14"/>
      <c r="BO211" s="14" t="str">
        <f t="shared" si="108"/>
        <v/>
      </c>
      <c r="BP211" s="14" t="str">
        <f t="shared" si="109"/>
        <v/>
      </c>
      <c r="BQ211" s="14"/>
      <c r="BR211" s="14" t="str">
        <f t="shared" si="119"/>
        <v>TS-F-02:1/
O1010206:1A</v>
      </c>
      <c r="BS211" s="14" t="str">
        <f t="shared" si="120"/>
        <v>TS-F-02:2/
O1010206:1B</v>
      </c>
      <c r="BW211" s="31" t="str">
        <f t="shared" si="121"/>
        <v/>
      </c>
      <c r="BX211" s="31" t="str">
        <f t="shared" si="122"/>
        <v/>
      </c>
      <c r="BY211" s="31" t="str">
        <f t="shared" si="123"/>
        <v/>
      </c>
      <c r="BZ211" s="31" t="str">
        <f t="shared" si="124"/>
        <v/>
      </c>
      <c r="CA211" s="31" t="str">
        <f t="shared" si="125"/>
        <v/>
      </c>
      <c r="CB211" s="31" t="str">
        <f t="shared" si="126"/>
        <v/>
      </c>
      <c r="CC211" s="31" t="str">
        <f t="shared" si="127"/>
        <v/>
      </c>
      <c r="CD211" s="31" t="str">
        <f t="shared" si="128"/>
        <v>1A</v>
      </c>
      <c r="CE211" s="31" t="e">
        <f t="shared" ca="1" si="129"/>
        <v>#NAME?</v>
      </c>
      <c r="CF211" s="31" t="e">
        <f t="shared" ca="1" si="130"/>
        <v>#NAME?</v>
      </c>
      <c r="CG211" s="31" t="e">
        <f t="shared" ca="1" si="131"/>
        <v>#NAME?</v>
      </c>
      <c r="CH211" s="31" t="e">
        <f t="shared" ca="1" si="132"/>
        <v>#NAME?</v>
      </c>
      <c r="CI211" s="31" t="e">
        <f t="shared" ca="1" si="133"/>
        <v>#NAME?</v>
      </c>
    </row>
    <row r="212" spans="1:87" s="31" customFormat="1" ht="30" hidden="1" x14ac:dyDescent="0.25">
      <c r="A212" s="9" t="s">
        <v>4493</v>
      </c>
      <c r="B212" s="31" t="s">
        <v>2767</v>
      </c>
      <c r="C212" s="31" t="s">
        <v>3399</v>
      </c>
      <c r="E212" s="14" t="s">
        <v>5647</v>
      </c>
      <c r="G212" s="31" t="str">
        <f t="shared" si="110"/>
        <v>Сигнал</v>
      </c>
      <c r="H212" s="31" t="s">
        <v>3401</v>
      </c>
      <c r="I212" s="31" t="s">
        <v>4538</v>
      </c>
      <c r="J212" s="31" t="str">
        <f t="shared" si="105"/>
        <v>DCS_DI_03</v>
      </c>
      <c r="K212" s="14" t="s">
        <v>5869</v>
      </c>
      <c r="M212" s="31" t="s">
        <v>3397</v>
      </c>
      <c r="N212" s="31" t="s">
        <v>107</v>
      </c>
      <c r="O212" s="31" t="s">
        <v>103</v>
      </c>
      <c r="P212" s="31" t="s">
        <v>2756</v>
      </c>
      <c r="Q212" s="31" t="s">
        <v>1801</v>
      </c>
      <c r="R212" s="31">
        <v>3</v>
      </c>
      <c r="S212" s="31">
        <v>4</v>
      </c>
      <c r="T212" s="31" t="s">
        <v>62</v>
      </c>
      <c r="U212" s="31" t="str">
        <f t="shared" si="134"/>
        <v>48</v>
      </c>
      <c r="V212" s="14" t="str">
        <f t="shared" si="106"/>
        <v>ASK 3MLD, ASK 3MB</v>
      </c>
      <c r="W212" s="31" t="str">
        <f t="shared" si="111"/>
        <v/>
      </c>
      <c r="X212" s="14" t="str">
        <f t="shared" si="112"/>
        <v/>
      </c>
      <c r="Y212" s="31" t="str">
        <f t="shared" si="113"/>
        <v>O1010206</v>
      </c>
      <c r="Z212" s="31" t="str">
        <f t="shared" si="114"/>
        <v>TUA711-DIO32</v>
      </c>
      <c r="AA212" s="14" t="str">
        <f t="shared" si="115"/>
        <v>17-SC-DCS-001/O1010206/ 17-MC-DCS-003</v>
      </c>
      <c r="AB212" s="31" t="s">
        <v>64</v>
      </c>
      <c r="AC212" s="31" t="s">
        <v>124</v>
      </c>
      <c r="AD212" s="31" t="s">
        <v>125</v>
      </c>
      <c r="AE212" s="31">
        <v>0</v>
      </c>
      <c r="AF212" s="31" t="s">
        <v>1254</v>
      </c>
      <c r="AG212" s="31" t="s">
        <v>3396</v>
      </c>
      <c r="AH212" s="31">
        <v>7</v>
      </c>
      <c r="AI212" s="31">
        <v>2</v>
      </c>
      <c r="AJ212" s="31" t="s">
        <v>57</v>
      </c>
      <c r="AK212" s="31">
        <f t="shared" si="107"/>
        <v>32</v>
      </c>
      <c r="AL212" s="31" t="s">
        <v>62</v>
      </c>
      <c r="AO212" s="31" t="s">
        <v>63</v>
      </c>
      <c r="AP212" s="31" t="s">
        <v>2770</v>
      </c>
      <c r="AQ212" s="31" t="s">
        <v>3400</v>
      </c>
      <c r="AR212" s="31" t="s">
        <v>5716</v>
      </c>
      <c r="AS212" s="31" t="s">
        <v>134</v>
      </c>
      <c r="AT212" s="14" t="s">
        <v>5724</v>
      </c>
      <c r="AU212" s="31" t="s">
        <v>5858</v>
      </c>
      <c r="AV212" s="31" t="s">
        <v>5792</v>
      </c>
      <c r="AW212" s="31" t="s">
        <v>5793</v>
      </c>
      <c r="AX212" s="31" t="s">
        <v>5724</v>
      </c>
      <c r="BK212" s="14" t="str">
        <f t="shared" si="116"/>
        <v/>
      </c>
      <c r="BL212" s="14" t="str">
        <f t="shared" si="117"/>
        <v/>
      </c>
      <c r="BM212" s="14" t="str">
        <f t="shared" si="118"/>
        <v/>
      </c>
      <c r="BN212" s="14"/>
      <c r="BO212" s="14" t="str">
        <f t="shared" si="108"/>
        <v/>
      </c>
      <c r="BP212" s="14" t="str">
        <f t="shared" si="109"/>
        <v/>
      </c>
      <c r="BQ212" s="14"/>
      <c r="BR212" s="14" t="str">
        <f t="shared" si="119"/>
        <v>TS-F-02:3/
O1010206:2A</v>
      </c>
      <c r="BS212" s="14" t="str">
        <f t="shared" si="120"/>
        <v>TS-F-02:4/
O1010206:2B</v>
      </c>
      <c r="BW212" s="31" t="str">
        <f t="shared" si="121"/>
        <v/>
      </c>
      <c r="BX212" s="31" t="str">
        <f t="shared" si="122"/>
        <v/>
      </c>
      <c r="BY212" s="31" t="str">
        <f t="shared" si="123"/>
        <v/>
      </c>
      <c r="BZ212" s="31" t="str">
        <f t="shared" si="124"/>
        <v/>
      </c>
      <c r="CA212" s="31" t="str">
        <f t="shared" si="125"/>
        <v/>
      </c>
      <c r="CB212" s="31" t="str">
        <f t="shared" si="126"/>
        <v/>
      </c>
      <c r="CC212" s="31" t="str">
        <f t="shared" si="127"/>
        <v/>
      </c>
      <c r="CD212" s="31" t="str">
        <f t="shared" si="128"/>
        <v>2A</v>
      </c>
      <c r="CE212" s="31" t="e">
        <f t="shared" ca="1" si="129"/>
        <v>#NAME?</v>
      </c>
      <c r="CF212" s="31" t="e">
        <f t="shared" ca="1" si="130"/>
        <v>#NAME?</v>
      </c>
      <c r="CG212" s="31" t="e">
        <f t="shared" ca="1" si="131"/>
        <v>#NAME?</v>
      </c>
      <c r="CH212" s="31" t="e">
        <f t="shared" ca="1" si="132"/>
        <v>#NAME?</v>
      </c>
      <c r="CI212" s="31" t="e">
        <f t="shared" ca="1" si="133"/>
        <v>#NAME?</v>
      </c>
    </row>
    <row r="213" spans="1:87" s="31" customFormat="1" ht="30" hidden="1" x14ac:dyDescent="0.25">
      <c r="A213" s="9" t="s">
        <v>4493</v>
      </c>
      <c r="B213" s="31" t="s">
        <v>2767</v>
      </c>
      <c r="C213" s="31" t="s">
        <v>3402</v>
      </c>
      <c r="E213" s="14" t="s">
        <v>5647</v>
      </c>
      <c r="G213" s="31" t="str">
        <f t="shared" si="110"/>
        <v>Сигнал</v>
      </c>
      <c r="H213" s="31" t="s">
        <v>3404</v>
      </c>
      <c r="I213" s="31" t="s">
        <v>4538</v>
      </c>
      <c r="J213" s="31" t="str">
        <f t="shared" si="105"/>
        <v>DCS_DI_03</v>
      </c>
      <c r="K213" s="14" t="s">
        <v>5869</v>
      </c>
      <c r="M213" s="31" t="s">
        <v>3397</v>
      </c>
      <c r="N213" s="31" t="s">
        <v>107</v>
      </c>
      <c r="O213" s="31" t="s">
        <v>145</v>
      </c>
      <c r="P213" s="31" t="s">
        <v>2756</v>
      </c>
      <c r="Q213" s="31" t="s">
        <v>1801</v>
      </c>
      <c r="R213" s="31">
        <v>5</v>
      </c>
      <c r="S213" s="31">
        <v>6</v>
      </c>
      <c r="T213" s="31" t="s">
        <v>62</v>
      </c>
      <c r="U213" s="31" t="str">
        <f t="shared" si="134"/>
        <v>48</v>
      </c>
      <c r="V213" s="14" t="str">
        <f t="shared" si="106"/>
        <v>ASK 3MLD, ASK 3MB</v>
      </c>
      <c r="W213" s="31" t="str">
        <f t="shared" si="111"/>
        <v/>
      </c>
      <c r="X213" s="14" t="str">
        <f t="shared" si="112"/>
        <v/>
      </c>
      <c r="Y213" s="31" t="str">
        <f t="shared" si="113"/>
        <v>O1010206</v>
      </c>
      <c r="Z213" s="31" t="str">
        <f t="shared" si="114"/>
        <v>TUA711-DIO32</v>
      </c>
      <c r="AA213" s="14" t="str">
        <f t="shared" si="115"/>
        <v>17-SC-DCS-001/O1010206/ 17-MC-DCS-003</v>
      </c>
      <c r="AB213" s="31" t="s">
        <v>64</v>
      </c>
      <c r="AC213" s="31" t="s">
        <v>124</v>
      </c>
      <c r="AD213" s="31" t="s">
        <v>125</v>
      </c>
      <c r="AE213" s="31">
        <v>0</v>
      </c>
      <c r="AF213" s="31" t="s">
        <v>1254</v>
      </c>
      <c r="AG213" s="31" t="s">
        <v>3396</v>
      </c>
      <c r="AH213" s="31">
        <v>7</v>
      </c>
      <c r="AI213" s="31">
        <v>3</v>
      </c>
      <c r="AJ213" s="31" t="s">
        <v>57</v>
      </c>
      <c r="AK213" s="31">
        <f t="shared" si="107"/>
        <v>32</v>
      </c>
      <c r="AL213" s="31" t="s">
        <v>62</v>
      </c>
      <c r="AO213" s="31" t="s">
        <v>63</v>
      </c>
      <c r="AP213" s="31" t="s">
        <v>2770</v>
      </c>
      <c r="AQ213" s="31" t="s">
        <v>3403</v>
      </c>
      <c r="AR213" s="31" t="s">
        <v>5716</v>
      </c>
      <c r="AS213" s="31" t="s">
        <v>134</v>
      </c>
      <c r="AT213" s="14" t="s">
        <v>5724</v>
      </c>
      <c r="AU213" s="31" t="s">
        <v>5858</v>
      </c>
      <c r="AV213" s="31" t="s">
        <v>5794</v>
      </c>
      <c r="AW213" s="31" t="s">
        <v>5795</v>
      </c>
      <c r="AX213" s="31" t="s">
        <v>5724</v>
      </c>
      <c r="BK213" s="14" t="str">
        <f t="shared" si="116"/>
        <v/>
      </c>
      <c r="BL213" s="14" t="str">
        <f t="shared" si="117"/>
        <v/>
      </c>
      <c r="BM213" s="14" t="str">
        <f t="shared" si="118"/>
        <v/>
      </c>
      <c r="BN213" s="14"/>
      <c r="BO213" s="14" t="str">
        <f t="shared" si="108"/>
        <v/>
      </c>
      <c r="BP213" s="14" t="str">
        <f t="shared" si="109"/>
        <v/>
      </c>
      <c r="BQ213" s="14"/>
      <c r="BR213" s="14" t="str">
        <f t="shared" si="119"/>
        <v>TS-F-02:5/
O1010206:3A</v>
      </c>
      <c r="BS213" s="14" t="str">
        <f t="shared" si="120"/>
        <v>TS-F-02:6/
O1010206:3B</v>
      </c>
      <c r="BW213" s="31" t="str">
        <f t="shared" si="121"/>
        <v/>
      </c>
      <c r="BX213" s="31" t="str">
        <f t="shared" si="122"/>
        <v/>
      </c>
      <c r="BY213" s="31" t="str">
        <f t="shared" si="123"/>
        <v/>
      </c>
      <c r="BZ213" s="31" t="str">
        <f t="shared" si="124"/>
        <v/>
      </c>
      <c r="CA213" s="31" t="str">
        <f t="shared" si="125"/>
        <v/>
      </c>
      <c r="CB213" s="31" t="str">
        <f t="shared" si="126"/>
        <v/>
      </c>
      <c r="CC213" s="31" t="str">
        <f t="shared" si="127"/>
        <v/>
      </c>
      <c r="CD213" s="31" t="str">
        <f t="shared" si="128"/>
        <v>3A</v>
      </c>
      <c r="CE213" s="31" t="e">
        <f t="shared" ca="1" si="129"/>
        <v>#NAME?</v>
      </c>
      <c r="CF213" s="31" t="e">
        <f t="shared" ca="1" si="130"/>
        <v>#NAME?</v>
      </c>
      <c r="CG213" s="31" t="e">
        <f t="shared" ca="1" si="131"/>
        <v>#NAME?</v>
      </c>
      <c r="CH213" s="31" t="e">
        <f t="shared" ca="1" si="132"/>
        <v>#NAME?</v>
      </c>
      <c r="CI213" s="31" t="e">
        <f t="shared" ca="1" si="133"/>
        <v>#NAME?</v>
      </c>
    </row>
    <row r="214" spans="1:87" s="31" customFormat="1" ht="30" hidden="1" x14ac:dyDescent="0.25">
      <c r="A214" s="9" t="s">
        <v>4493</v>
      </c>
      <c r="B214" s="31" t="s">
        <v>2767</v>
      </c>
      <c r="C214" s="31" t="s">
        <v>2768</v>
      </c>
      <c r="E214" s="14" t="s">
        <v>5649</v>
      </c>
      <c r="G214" s="31" t="str">
        <f t="shared" si="110"/>
        <v>Сигнал</v>
      </c>
      <c r="H214" s="31" t="s">
        <v>2757</v>
      </c>
      <c r="I214" s="31" t="s">
        <v>4538</v>
      </c>
      <c r="J214" s="31" t="str">
        <f t="shared" si="105"/>
        <v>DCS_DO_03</v>
      </c>
      <c r="K214" s="14" t="s">
        <v>5869</v>
      </c>
      <c r="M214" s="31" t="s">
        <v>2755</v>
      </c>
      <c r="N214" s="31" t="s">
        <v>1261</v>
      </c>
      <c r="O214" s="31" t="s">
        <v>1281</v>
      </c>
      <c r="P214" s="31" t="s">
        <v>2756</v>
      </c>
      <c r="Q214" s="31" t="s">
        <v>231</v>
      </c>
      <c r="R214" s="31">
        <v>9</v>
      </c>
      <c r="S214" s="31">
        <v>10</v>
      </c>
      <c r="T214" s="31" t="s">
        <v>62</v>
      </c>
      <c r="U214" s="31" t="str">
        <f t="shared" si="134"/>
        <v>30</v>
      </c>
      <c r="V214" s="14" t="str">
        <f t="shared" si="106"/>
        <v>ASK 3MLD, ASK 3MB</v>
      </c>
      <c r="W214" s="31" t="str">
        <f t="shared" si="111"/>
        <v/>
      </c>
      <c r="X214" s="14" t="str">
        <f t="shared" si="112"/>
        <v/>
      </c>
      <c r="Y214" s="31" t="str">
        <f t="shared" si="113"/>
        <v>O1010212</v>
      </c>
      <c r="Z214" s="31" t="str">
        <f t="shared" si="114"/>
        <v>TUA711-DIO32</v>
      </c>
      <c r="AA214" s="14" t="str">
        <f t="shared" si="115"/>
        <v>17-SC-DCS-001/O1010212/ 17-MC-DCS-003</v>
      </c>
      <c r="AB214" s="31" t="s">
        <v>64</v>
      </c>
      <c r="AC214" s="31" t="s">
        <v>124</v>
      </c>
      <c r="AD214" s="31" t="s">
        <v>125</v>
      </c>
      <c r="AE214" s="31">
        <v>0</v>
      </c>
      <c r="AF214" s="31" t="s">
        <v>1254</v>
      </c>
      <c r="AG214" s="31" t="s">
        <v>2754</v>
      </c>
      <c r="AH214" s="31">
        <v>13</v>
      </c>
      <c r="AI214" s="31">
        <v>5</v>
      </c>
      <c r="AJ214" s="31" t="s">
        <v>1256</v>
      </c>
      <c r="AK214" s="31">
        <f t="shared" si="107"/>
        <v>32</v>
      </c>
      <c r="AL214" s="31" t="s">
        <v>62</v>
      </c>
      <c r="AO214" s="31" t="s">
        <v>63</v>
      </c>
      <c r="AP214" s="31" t="s">
        <v>2770</v>
      </c>
      <c r="AQ214" s="31" t="s">
        <v>2769</v>
      </c>
      <c r="AR214" s="31" t="s">
        <v>5716</v>
      </c>
      <c r="AS214" s="31" t="s">
        <v>134</v>
      </c>
      <c r="AT214" s="14" t="s">
        <v>5724</v>
      </c>
      <c r="AU214" s="31" t="s">
        <v>5858</v>
      </c>
      <c r="AV214" s="31" t="s">
        <v>5797</v>
      </c>
      <c r="AW214" s="31" t="s">
        <v>5799</v>
      </c>
      <c r="AX214" s="31" t="s">
        <v>5724</v>
      </c>
      <c r="BK214" s="14" t="str">
        <f t="shared" si="116"/>
        <v/>
      </c>
      <c r="BL214" s="14" t="str">
        <f t="shared" si="117"/>
        <v/>
      </c>
      <c r="BM214" s="14" t="str">
        <f t="shared" si="118"/>
        <v/>
      </c>
      <c r="BN214" s="14"/>
      <c r="BO214" s="14" t="str">
        <f t="shared" si="108"/>
        <v/>
      </c>
      <c r="BP214" s="14" t="str">
        <f t="shared" si="109"/>
        <v/>
      </c>
      <c r="BQ214" s="14"/>
      <c r="BR214" s="14" t="str">
        <f t="shared" si="119"/>
        <v/>
      </c>
      <c r="BS214" s="14" t="str">
        <f t="shared" si="120"/>
        <v>TS-G-01:10/
O1010212:5A</v>
      </c>
      <c r="BW214" s="31" t="str">
        <f t="shared" si="121"/>
        <v/>
      </c>
      <c r="BX214" s="31" t="str">
        <f t="shared" si="122"/>
        <v/>
      </c>
      <c r="BY214" s="31" t="str">
        <f t="shared" si="123"/>
        <v/>
      </c>
      <c r="BZ214" s="31" t="str">
        <f t="shared" si="124"/>
        <v/>
      </c>
      <c r="CA214" s="31" t="str">
        <f t="shared" si="125"/>
        <v/>
      </c>
      <c r="CB214" s="31" t="str">
        <f t="shared" si="126"/>
        <v/>
      </c>
      <c r="CC214" s="31" t="str">
        <f t="shared" si="127"/>
        <v/>
      </c>
      <c r="CD214" s="31" t="str">
        <f t="shared" si="128"/>
        <v/>
      </c>
      <c r="CE214" s="31" t="e">
        <f t="shared" ca="1" si="129"/>
        <v>#NAME?</v>
      </c>
      <c r="CF214" s="31" t="e">
        <f t="shared" ca="1" si="130"/>
        <v>#NAME?</v>
      </c>
      <c r="CG214" s="31" t="e">
        <f t="shared" ca="1" si="131"/>
        <v>#NAME?</v>
      </c>
      <c r="CH214" s="31" t="e">
        <f t="shared" ca="1" si="132"/>
        <v>#NAME?</v>
      </c>
      <c r="CI214" s="31" t="e">
        <f t="shared" ca="1" si="133"/>
        <v>#NAME?</v>
      </c>
    </row>
    <row r="215" spans="1:87" s="31" customFormat="1" ht="30" hidden="1" x14ac:dyDescent="0.25">
      <c r="A215" s="9" t="s">
        <v>4493</v>
      </c>
      <c r="B215" s="31" t="s">
        <v>2767</v>
      </c>
      <c r="C215" s="31" t="s">
        <v>2771</v>
      </c>
      <c r="E215" s="14" t="s">
        <v>5649</v>
      </c>
      <c r="G215" s="31" t="str">
        <f t="shared" si="110"/>
        <v>Сигнал</v>
      </c>
      <c r="H215" s="31" t="s">
        <v>2760</v>
      </c>
      <c r="I215" s="31" t="s">
        <v>4538</v>
      </c>
      <c r="J215" s="31" t="str">
        <f t="shared" si="105"/>
        <v>DCS_DO_03</v>
      </c>
      <c r="K215" s="14" t="s">
        <v>5869</v>
      </c>
      <c r="M215" s="31" t="s">
        <v>2755</v>
      </c>
      <c r="N215" s="31" t="s">
        <v>1261</v>
      </c>
      <c r="O215" s="31" t="s">
        <v>1285</v>
      </c>
      <c r="P215" s="31" t="s">
        <v>2756</v>
      </c>
      <c r="Q215" s="31" t="s">
        <v>231</v>
      </c>
      <c r="R215" s="31">
        <v>11</v>
      </c>
      <c r="S215" s="31">
        <v>12</v>
      </c>
      <c r="T215" s="31" t="s">
        <v>62</v>
      </c>
      <c r="U215" s="31" t="str">
        <f t="shared" si="134"/>
        <v>30</v>
      </c>
      <c r="V215" s="14" t="str">
        <f t="shared" si="106"/>
        <v>ASK 3MLD, ASK 3MB</v>
      </c>
      <c r="W215" s="31" t="str">
        <f t="shared" si="111"/>
        <v/>
      </c>
      <c r="X215" s="14" t="str">
        <f t="shared" si="112"/>
        <v/>
      </c>
      <c r="Y215" s="31" t="str">
        <f t="shared" si="113"/>
        <v>O1010212</v>
      </c>
      <c r="Z215" s="31" t="str">
        <f t="shared" si="114"/>
        <v>TUA711-DIO32</v>
      </c>
      <c r="AA215" s="14" t="str">
        <f t="shared" si="115"/>
        <v>17-SC-DCS-001/O1010212/ 17-MC-DCS-003</v>
      </c>
      <c r="AB215" s="31" t="s">
        <v>64</v>
      </c>
      <c r="AC215" s="31" t="s">
        <v>124</v>
      </c>
      <c r="AD215" s="31" t="s">
        <v>125</v>
      </c>
      <c r="AE215" s="31">
        <v>0</v>
      </c>
      <c r="AF215" s="31" t="s">
        <v>1254</v>
      </c>
      <c r="AG215" s="31" t="s">
        <v>2754</v>
      </c>
      <c r="AH215" s="31">
        <v>13</v>
      </c>
      <c r="AI215" s="31">
        <v>6</v>
      </c>
      <c r="AJ215" s="31" t="s">
        <v>1256</v>
      </c>
      <c r="AK215" s="31">
        <f t="shared" si="107"/>
        <v>32</v>
      </c>
      <c r="AL215" s="31" t="s">
        <v>62</v>
      </c>
      <c r="AO215" s="31" t="s">
        <v>63</v>
      </c>
      <c r="AP215" s="31" t="s">
        <v>2770</v>
      </c>
      <c r="AQ215" s="31" t="s">
        <v>2772</v>
      </c>
      <c r="AR215" s="31" t="s">
        <v>5716</v>
      </c>
      <c r="AS215" s="31" t="s">
        <v>134</v>
      </c>
      <c r="AT215" s="14" t="s">
        <v>5724</v>
      </c>
      <c r="AU215" s="31" t="s">
        <v>5858</v>
      </c>
      <c r="AV215" s="31" t="s">
        <v>5806</v>
      </c>
      <c r="AW215" s="31" t="s">
        <v>5797</v>
      </c>
      <c r="AX215" s="31" t="s">
        <v>5724</v>
      </c>
      <c r="BK215" s="14" t="str">
        <f t="shared" si="116"/>
        <v/>
      </c>
      <c r="BL215" s="14" t="str">
        <f t="shared" si="117"/>
        <v/>
      </c>
      <c r="BM215" s="14" t="str">
        <f t="shared" si="118"/>
        <v/>
      </c>
      <c r="BN215" s="14"/>
      <c r="BO215" s="14" t="str">
        <f t="shared" si="108"/>
        <v/>
      </c>
      <c r="BP215" s="14" t="str">
        <f t="shared" si="109"/>
        <v/>
      </c>
      <c r="BQ215" s="14"/>
      <c r="BR215" s="14" t="str">
        <f t="shared" si="119"/>
        <v/>
      </c>
      <c r="BS215" s="14" t="str">
        <f t="shared" si="120"/>
        <v>TS-G-01:12/
O1010212:6A</v>
      </c>
      <c r="BW215" s="31" t="str">
        <f t="shared" si="121"/>
        <v/>
      </c>
      <c r="BX215" s="31" t="str">
        <f t="shared" si="122"/>
        <v/>
      </c>
      <c r="BY215" s="31" t="str">
        <f t="shared" si="123"/>
        <v/>
      </c>
      <c r="BZ215" s="31" t="str">
        <f t="shared" si="124"/>
        <v/>
      </c>
      <c r="CA215" s="31" t="str">
        <f t="shared" si="125"/>
        <v/>
      </c>
      <c r="CB215" s="31" t="str">
        <f t="shared" si="126"/>
        <v/>
      </c>
      <c r="CC215" s="31" t="str">
        <f t="shared" si="127"/>
        <v/>
      </c>
      <c r="CD215" s="31" t="str">
        <f t="shared" si="128"/>
        <v/>
      </c>
      <c r="CE215" s="31" t="e">
        <f t="shared" ca="1" si="129"/>
        <v>#NAME?</v>
      </c>
      <c r="CF215" s="31" t="e">
        <f t="shared" ca="1" si="130"/>
        <v>#NAME?</v>
      </c>
      <c r="CG215" s="31" t="e">
        <f t="shared" ca="1" si="131"/>
        <v>#NAME?</v>
      </c>
      <c r="CH215" s="31" t="e">
        <f t="shared" ca="1" si="132"/>
        <v>#NAME?</v>
      </c>
      <c r="CI215" s="31" t="e">
        <f t="shared" ca="1" si="133"/>
        <v>#NAME?</v>
      </c>
    </row>
    <row r="216" spans="1:87" s="31" customFormat="1" ht="30" hidden="1" x14ac:dyDescent="0.25">
      <c r="A216" s="9" t="s">
        <v>4493</v>
      </c>
      <c r="B216" s="31" t="s">
        <v>2773</v>
      </c>
      <c r="C216" s="31" t="s">
        <v>3405</v>
      </c>
      <c r="E216" s="14" t="s">
        <v>5647</v>
      </c>
      <c r="G216" s="31" t="str">
        <f t="shared" si="110"/>
        <v>Сигнал</v>
      </c>
      <c r="H216" s="31" t="s">
        <v>3398</v>
      </c>
      <c r="I216" s="31" t="s">
        <v>4538</v>
      </c>
      <c r="J216" s="31" t="str">
        <f t="shared" si="105"/>
        <v>DCS_DI_03</v>
      </c>
      <c r="K216" s="14" t="s">
        <v>5869</v>
      </c>
      <c r="M216" s="31" t="s">
        <v>3397</v>
      </c>
      <c r="N216" s="31" t="s">
        <v>107</v>
      </c>
      <c r="O216" s="31" t="s">
        <v>150</v>
      </c>
      <c r="P216" s="31" t="s">
        <v>2756</v>
      </c>
      <c r="Q216" s="31" t="s">
        <v>1801</v>
      </c>
      <c r="R216" s="31">
        <v>7</v>
      </c>
      <c r="S216" s="31">
        <v>8</v>
      </c>
      <c r="T216" s="31" t="s">
        <v>62</v>
      </c>
      <c r="U216" s="31" t="str">
        <f t="shared" si="134"/>
        <v>48</v>
      </c>
      <c r="V216" s="14" t="str">
        <f t="shared" si="106"/>
        <v>ASK 3MLD, ASK 3MB</v>
      </c>
      <c r="W216" s="31" t="str">
        <f t="shared" si="111"/>
        <v/>
      </c>
      <c r="X216" s="14" t="str">
        <f t="shared" si="112"/>
        <v/>
      </c>
      <c r="Y216" s="31" t="str">
        <f t="shared" si="113"/>
        <v>O1010206</v>
      </c>
      <c r="Z216" s="31" t="str">
        <f t="shared" si="114"/>
        <v>TUA711-DIO32</v>
      </c>
      <c r="AA216" s="14" t="str">
        <f t="shared" si="115"/>
        <v>17-SC-DCS-001/O1010206/ 17-MC-DCS-003</v>
      </c>
      <c r="AB216" s="31" t="s">
        <v>64</v>
      </c>
      <c r="AC216" s="31" t="s">
        <v>124</v>
      </c>
      <c r="AD216" s="31" t="s">
        <v>125</v>
      </c>
      <c r="AE216" s="31">
        <v>0</v>
      </c>
      <c r="AF216" s="31" t="s">
        <v>1254</v>
      </c>
      <c r="AG216" s="31" t="s">
        <v>3396</v>
      </c>
      <c r="AH216" s="31">
        <v>7</v>
      </c>
      <c r="AI216" s="31">
        <v>4</v>
      </c>
      <c r="AJ216" s="31" t="s">
        <v>57</v>
      </c>
      <c r="AK216" s="31">
        <f t="shared" si="107"/>
        <v>32</v>
      </c>
      <c r="AL216" s="31" t="s">
        <v>62</v>
      </c>
      <c r="AO216" s="31" t="s">
        <v>63</v>
      </c>
      <c r="AP216" s="31" t="s">
        <v>2776</v>
      </c>
      <c r="AQ216" s="31" t="s">
        <v>3406</v>
      </c>
      <c r="AR216" s="31" t="s">
        <v>5716</v>
      </c>
      <c r="AS216" s="31" t="s">
        <v>134</v>
      </c>
      <c r="AT216" s="14" t="s">
        <v>5724</v>
      </c>
      <c r="AU216" s="31" t="s">
        <v>5858</v>
      </c>
      <c r="AV216" s="31" t="s">
        <v>5827</v>
      </c>
      <c r="AW216" s="31" t="s">
        <v>5828</v>
      </c>
      <c r="AX216" s="31" t="s">
        <v>5724</v>
      </c>
      <c r="BK216" s="14" t="str">
        <f t="shared" si="116"/>
        <v/>
      </c>
      <c r="BL216" s="14" t="str">
        <f t="shared" si="117"/>
        <v/>
      </c>
      <c r="BM216" s="14" t="str">
        <f t="shared" si="118"/>
        <v/>
      </c>
      <c r="BN216" s="14"/>
      <c r="BO216" s="14" t="str">
        <f t="shared" si="108"/>
        <v/>
      </c>
      <c r="BP216" s="14" t="str">
        <f t="shared" si="109"/>
        <v/>
      </c>
      <c r="BQ216" s="14"/>
      <c r="BR216" s="14" t="str">
        <f t="shared" si="119"/>
        <v>TS-F-02:7/
O1010206:4A</v>
      </c>
      <c r="BS216" s="14" t="str">
        <f t="shared" si="120"/>
        <v>TS-F-02:8/
O1010206:4B</v>
      </c>
      <c r="BW216" s="31" t="str">
        <f t="shared" si="121"/>
        <v/>
      </c>
      <c r="BX216" s="31" t="str">
        <f t="shared" si="122"/>
        <v/>
      </c>
      <c r="BY216" s="31" t="str">
        <f t="shared" si="123"/>
        <v/>
      </c>
      <c r="BZ216" s="31" t="str">
        <f t="shared" si="124"/>
        <v/>
      </c>
      <c r="CA216" s="31" t="str">
        <f t="shared" si="125"/>
        <v/>
      </c>
      <c r="CB216" s="31" t="str">
        <f t="shared" si="126"/>
        <v/>
      </c>
      <c r="CC216" s="31" t="str">
        <f t="shared" si="127"/>
        <v/>
      </c>
      <c r="CD216" s="31" t="str">
        <f t="shared" si="128"/>
        <v>4A</v>
      </c>
      <c r="CE216" s="31" t="e">
        <f t="shared" ca="1" si="129"/>
        <v>#NAME?</v>
      </c>
      <c r="CF216" s="31" t="e">
        <f t="shared" ca="1" si="130"/>
        <v>#NAME?</v>
      </c>
      <c r="CG216" s="31" t="e">
        <f t="shared" ca="1" si="131"/>
        <v>#NAME?</v>
      </c>
      <c r="CH216" s="31" t="e">
        <f t="shared" ca="1" si="132"/>
        <v>#NAME?</v>
      </c>
      <c r="CI216" s="31" t="e">
        <f t="shared" ca="1" si="133"/>
        <v>#NAME?</v>
      </c>
    </row>
    <row r="217" spans="1:87" s="31" customFormat="1" ht="30" hidden="1" x14ac:dyDescent="0.25">
      <c r="A217" s="9" t="s">
        <v>4493</v>
      </c>
      <c r="B217" s="31" t="s">
        <v>2773</v>
      </c>
      <c r="C217" s="31" t="s">
        <v>3407</v>
      </c>
      <c r="E217" s="14" t="s">
        <v>5647</v>
      </c>
      <c r="G217" s="31" t="str">
        <f t="shared" si="110"/>
        <v>Сигнал</v>
      </c>
      <c r="H217" s="31" t="s">
        <v>3401</v>
      </c>
      <c r="I217" s="31" t="s">
        <v>4538</v>
      </c>
      <c r="J217" s="31" t="str">
        <f t="shared" si="105"/>
        <v>DCS_DI_03</v>
      </c>
      <c r="K217" s="14" t="s">
        <v>5869</v>
      </c>
      <c r="M217" s="31" t="s">
        <v>3397</v>
      </c>
      <c r="N217" s="31" t="s">
        <v>107</v>
      </c>
      <c r="O217" s="31" t="s">
        <v>155</v>
      </c>
      <c r="P217" s="31" t="s">
        <v>2756</v>
      </c>
      <c r="Q217" s="31" t="s">
        <v>1801</v>
      </c>
      <c r="R217" s="31">
        <v>9</v>
      </c>
      <c r="S217" s="31">
        <v>10</v>
      </c>
      <c r="T217" s="31" t="s">
        <v>62</v>
      </c>
      <c r="U217" s="31" t="str">
        <f t="shared" si="134"/>
        <v>48</v>
      </c>
      <c r="V217" s="14" t="str">
        <f t="shared" si="106"/>
        <v>ASK 3MLD, ASK 3MB</v>
      </c>
      <c r="W217" s="31" t="str">
        <f t="shared" si="111"/>
        <v/>
      </c>
      <c r="X217" s="14" t="str">
        <f t="shared" si="112"/>
        <v/>
      </c>
      <c r="Y217" s="31" t="str">
        <f t="shared" si="113"/>
        <v>O1010206</v>
      </c>
      <c r="Z217" s="31" t="str">
        <f t="shared" si="114"/>
        <v>TUA711-DIO32</v>
      </c>
      <c r="AA217" s="14" t="str">
        <f t="shared" si="115"/>
        <v>17-SC-DCS-001/O1010206/ 17-MC-DCS-003</v>
      </c>
      <c r="AB217" s="31" t="s">
        <v>64</v>
      </c>
      <c r="AC217" s="31" t="s">
        <v>124</v>
      </c>
      <c r="AD217" s="31" t="s">
        <v>125</v>
      </c>
      <c r="AE217" s="31">
        <v>0</v>
      </c>
      <c r="AF217" s="31" t="s">
        <v>1254</v>
      </c>
      <c r="AG217" s="31" t="s">
        <v>3396</v>
      </c>
      <c r="AH217" s="31">
        <v>7</v>
      </c>
      <c r="AI217" s="31">
        <v>5</v>
      </c>
      <c r="AJ217" s="31" t="s">
        <v>57</v>
      </c>
      <c r="AK217" s="31">
        <f t="shared" si="107"/>
        <v>32</v>
      </c>
      <c r="AL217" s="31" t="s">
        <v>62</v>
      </c>
      <c r="AO217" s="31" t="s">
        <v>63</v>
      </c>
      <c r="AP217" s="31" t="s">
        <v>2776</v>
      </c>
      <c r="AQ217" s="31" t="s">
        <v>3408</v>
      </c>
      <c r="AR217" s="31" t="s">
        <v>5716</v>
      </c>
      <c r="AS217" s="31" t="s">
        <v>134</v>
      </c>
      <c r="AT217" s="14" t="s">
        <v>5724</v>
      </c>
      <c r="AU217" s="31" t="s">
        <v>5858</v>
      </c>
      <c r="AV217" s="31" t="s">
        <v>5792</v>
      </c>
      <c r="AW217" s="31" t="s">
        <v>5793</v>
      </c>
      <c r="AX217" s="31" t="s">
        <v>5724</v>
      </c>
      <c r="BK217" s="14" t="str">
        <f t="shared" si="116"/>
        <v/>
      </c>
      <c r="BL217" s="14" t="str">
        <f t="shared" si="117"/>
        <v/>
      </c>
      <c r="BM217" s="14" t="str">
        <f t="shared" si="118"/>
        <v/>
      </c>
      <c r="BN217" s="14"/>
      <c r="BO217" s="14" t="str">
        <f t="shared" si="108"/>
        <v/>
      </c>
      <c r="BP217" s="14" t="str">
        <f t="shared" si="109"/>
        <v/>
      </c>
      <c r="BQ217" s="14"/>
      <c r="BR217" s="14" t="str">
        <f t="shared" si="119"/>
        <v>TS-F-02:9/
O1010206:5A</v>
      </c>
      <c r="BS217" s="14" t="str">
        <f t="shared" si="120"/>
        <v>TS-F-02:10/
O1010206:5B</v>
      </c>
      <c r="BW217" s="31" t="str">
        <f t="shared" si="121"/>
        <v/>
      </c>
      <c r="BX217" s="31" t="str">
        <f t="shared" si="122"/>
        <v/>
      </c>
      <c r="BY217" s="31" t="str">
        <f t="shared" si="123"/>
        <v/>
      </c>
      <c r="BZ217" s="31" t="str">
        <f t="shared" si="124"/>
        <v/>
      </c>
      <c r="CA217" s="31" t="str">
        <f t="shared" si="125"/>
        <v/>
      </c>
      <c r="CB217" s="31" t="str">
        <f t="shared" si="126"/>
        <v/>
      </c>
      <c r="CC217" s="31" t="str">
        <f t="shared" si="127"/>
        <v/>
      </c>
      <c r="CD217" s="31" t="str">
        <f t="shared" si="128"/>
        <v>5A</v>
      </c>
      <c r="CE217" s="31" t="e">
        <f t="shared" ca="1" si="129"/>
        <v>#NAME?</v>
      </c>
      <c r="CF217" s="31" t="e">
        <f t="shared" ca="1" si="130"/>
        <v>#NAME?</v>
      </c>
      <c r="CG217" s="31" t="e">
        <f t="shared" ca="1" si="131"/>
        <v>#NAME?</v>
      </c>
      <c r="CH217" s="31" t="e">
        <f t="shared" ca="1" si="132"/>
        <v>#NAME?</v>
      </c>
      <c r="CI217" s="31" t="e">
        <f t="shared" ca="1" si="133"/>
        <v>#NAME?</v>
      </c>
    </row>
    <row r="218" spans="1:87" s="31" customFormat="1" ht="30" hidden="1" x14ac:dyDescent="0.25">
      <c r="A218" s="9" t="s">
        <v>4493</v>
      </c>
      <c r="B218" s="31" t="s">
        <v>2773</v>
      </c>
      <c r="C218" s="31" t="s">
        <v>3409</v>
      </c>
      <c r="E218" s="14" t="s">
        <v>5647</v>
      </c>
      <c r="G218" s="31" t="str">
        <f t="shared" si="110"/>
        <v>Сигнал</v>
      </c>
      <c r="H218" s="31" t="s">
        <v>3404</v>
      </c>
      <c r="I218" s="31" t="s">
        <v>4538</v>
      </c>
      <c r="J218" s="31" t="str">
        <f t="shared" si="105"/>
        <v>DCS_DI_03</v>
      </c>
      <c r="K218" s="14" t="s">
        <v>5869</v>
      </c>
      <c r="M218" s="31" t="s">
        <v>3397</v>
      </c>
      <c r="N218" s="31" t="s">
        <v>107</v>
      </c>
      <c r="O218" s="31" t="s">
        <v>160</v>
      </c>
      <c r="P218" s="31" t="s">
        <v>2756</v>
      </c>
      <c r="Q218" s="31" t="s">
        <v>1801</v>
      </c>
      <c r="R218" s="31">
        <v>11</v>
      </c>
      <c r="S218" s="31">
        <v>12</v>
      </c>
      <c r="T218" s="31" t="s">
        <v>62</v>
      </c>
      <c r="U218" s="31" t="str">
        <f t="shared" si="134"/>
        <v>48</v>
      </c>
      <c r="V218" s="14" t="str">
        <f t="shared" si="106"/>
        <v>ASK 3MLD, ASK 3MB</v>
      </c>
      <c r="W218" s="31" t="str">
        <f t="shared" si="111"/>
        <v/>
      </c>
      <c r="X218" s="14" t="str">
        <f t="shared" si="112"/>
        <v/>
      </c>
      <c r="Y218" s="31" t="str">
        <f t="shared" si="113"/>
        <v>O1010206</v>
      </c>
      <c r="Z218" s="31" t="str">
        <f t="shared" si="114"/>
        <v>TUA711-DIO32</v>
      </c>
      <c r="AA218" s="14" t="str">
        <f t="shared" si="115"/>
        <v>17-SC-DCS-001/O1010206/ 17-MC-DCS-003</v>
      </c>
      <c r="AB218" s="31" t="s">
        <v>64</v>
      </c>
      <c r="AC218" s="31" t="s">
        <v>124</v>
      </c>
      <c r="AD218" s="31" t="s">
        <v>125</v>
      </c>
      <c r="AE218" s="31">
        <v>0</v>
      </c>
      <c r="AF218" s="31" t="s">
        <v>1254</v>
      </c>
      <c r="AG218" s="31" t="s">
        <v>3396</v>
      </c>
      <c r="AH218" s="31">
        <v>7</v>
      </c>
      <c r="AI218" s="31">
        <v>6</v>
      </c>
      <c r="AJ218" s="31" t="s">
        <v>57</v>
      </c>
      <c r="AK218" s="31">
        <f t="shared" si="107"/>
        <v>32</v>
      </c>
      <c r="AL218" s="31" t="s">
        <v>62</v>
      </c>
      <c r="AO218" s="31" t="s">
        <v>63</v>
      </c>
      <c r="AP218" s="31" t="s">
        <v>2776</v>
      </c>
      <c r="AQ218" s="31" t="s">
        <v>3410</v>
      </c>
      <c r="AR218" s="31" t="s">
        <v>5716</v>
      </c>
      <c r="AS218" s="31" t="s">
        <v>134</v>
      </c>
      <c r="AT218" s="14" t="s">
        <v>5724</v>
      </c>
      <c r="AU218" s="31" t="s">
        <v>5858</v>
      </c>
      <c r="AV218" s="31" t="s">
        <v>5794</v>
      </c>
      <c r="AW218" s="31" t="s">
        <v>5795</v>
      </c>
      <c r="AX218" s="31" t="s">
        <v>5724</v>
      </c>
      <c r="BK218" s="14" t="str">
        <f t="shared" si="116"/>
        <v/>
      </c>
      <c r="BL218" s="14" t="str">
        <f t="shared" si="117"/>
        <v/>
      </c>
      <c r="BM218" s="14" t="str">
        <f t="shared" si="118"/>
        <v/>
      </c>
      <c r="BN218" s="14"/>
      <c r="BO218" s="14" t="str">
        <f t="shared" si="108"/>
        <v/>
      </c>
      <c r="BP218" s="14" t="str">
        <f t="shared" si="109"/>
        <v/>
      </c>
      <c r="BQ218" s="14"/>
      <c r="BR218" s="14" t="str">
        <f t="shared" si="119"/>
        <v>TS-F-02:11/
O1010206:6A</v>
      </c>
      <c r="BS218" s="14" t="str">
        <f t="shared" si="120"/>
        <v>TS-F-02:12/
O1010206:6B</v>
      </c>
      <c r="BW218" s="31" t="str">
        <f t="shared" si="121"/>
        <v/>
      </c>
      <c r="BX218" s="31" t="str">
        <f t="shared" si="122"/>
        <v/>
      </c>
      <c r="BY218" s="31" t="str">
        <f t="shared" si="123"/>
        <v/>
      </c>
      <c r="BZ218" s="31" t="str">
        <f t="shared" si="124"/>
        <v/>
      </c>
      <c r="CA218" s="31" t="str">
        <f t="shared" si="125"/>
        <v/>
      </c>
      <c r="CB218" s="31" t="str">
        <f t="shared" si="126"/>
        <v/>
      </c>
      <c r="CC218" s="31" t="str">
        <f t="shared" si="127"/>
        <v/>
      </c>
      <c r="CD218" s="31" t="str">
        <f t="shared" si="128"/>
        <v>6A</v>
      </c>
      <c r="CE218" s="31" t="e">
        <f t="shared" ca="1" si="129"/>
        <v>#NAME?</v>
      </c>
      <c r="CF218" s="31" t="e">
        <f t="shared" ca="1" si="130"/>
        <v>#NAME?</v>
      </c>
      <c r="CG218" s="31" t="e">
        <f t="shared" ca="1" si="131"/>
        <v>#NAME?</v>
      </c>
      <c r="CH218" s="31" t="e">
        <f t="shared" ca="1" si="132"/>
        <v>#NAME?</v>
      </c>
      <c r="CI218" s="31" t="e">
        <f t="shared" ca="1" si="133"/>
        <v>#NAME?</v>
      </c>
    </row>
    <row r="219" spans="1:87" s="31" customFormat="1" ht="30" hidden="1" x14ac:dyDescent="0.25">
      <c r="A219" s="9" t="s">
        <v>4493</v>
      </c>
      <c r="B219" s="31" t="s">
        <v>2773</v>
      </c>
      <c r="C219" s="31" t="s">
        <v>2774</v>
      </c>
      <c r="E219" s="14" t="s">
        <v>5649</v>
      </c>
      <c r="G219" s="31" t="str">
        <f t="shared" si="110"/>
        <v>Сигнал</v>
      </c>
      <c r="H219" s="31" t="s">
        <v>2757</v>
      </c>
      <c r="I219" s="31" t="s">
        <v>4538</v>
      </c>
      <c r="J219" s="31" t="str">
        <f t="shared" si="105"/>
        <v>DCS_DO_03</v>
      </c>
      <c r="K219" s="14" t="s">
        <v>5869</v>
      </c>
      <c r="M219" s="31" t="s">
        <v>2755</v>
      </c>
      <c r="N219" s="31" t="s">
        <v>1261</v>
      </c>
      <c r="O219" s="31" t="s">
        <v>1287</v>
      </c>
      <c r="P219" s="31" t="s">
        <v>2756</v>
      </c>
      <c r="Q219" s="31" t="s">
        <v>231</v>
      </c>
      <c r="R219" s="31">
        <v>13</v>
      </c>
      <c r="S219" s="31">
        <v>14</v>
      </c>
      <c r="T219" s="31" t="s">
        <v>62</v>
      </c>
      <c r="U219" s="31" t="str">
        <f t="shared" si="134"/>
        <v>30</v>
      </c>
      <c r="V219" s="14" t="str">
        <f t="shared" si="106"/>
        <v>ASK 3MLD, ASK 3MB</v>
      </c>
      <c r="W219" s="31" t="str">
        <f t="shared" si="111"/>
        <v/>
      </c>
      <c r="X219" s="14" t="str">
        <f t="shared" si="112"/>
        <v/>
      </c>
      <c r="Y219" s="31" t="str">
        <f t="shared" si="113"/>
        <v>O1010212</v>
      </c>
      <c r="Z219" s="31" t="str">
        <f t="shared" si="114"/>
        <v>TUA711-DIO32</v>
      </c>
      <c r="AA219" s="14" t="str">
        <f t="shared" si="115"/>
        <v>17-SC-DCS-001/O1010212/ 17-MC-DCS-003</v>
      </c>
      <c r="AB219" s="31" t="s">
        <v>64</v>
      </c>
      <c r="AC219" s="31" t="s">
        <v>124</v>
      </c>
      <c r="AD219" s="31" t="s">
        <v>125</v>
      </c>
      <c r="AE219" s="31">
        <v>0</v>
      </c>
      <c r="AF219" s="31" t="s">
        <v>1254</v>
      </c>
      <c r="AG219" s="31" t="s">
        <v>2754</v>
      </c>
      <c r="AH219" s="31">
        <v>13</v>
      </c>
      <c r="AI219" s="31">
        <v>7</v>
      </c>
      <c r="AJ219" s="31" t="s">
        <v>1256</v>
      </c>
      <c r="AK219" s="31">
        <f t="shared" si="107"/>
        <v>32</v>
      </c>
      <c r="AL219" s="31" t="s">
        <v>62</v>
      </c>
      <c r="AO219" s="31" t="s">
        <v>63</v>
      </c>
      <c r="AP219" s="31" t="s">
        <v>2776</v>
      </c>
      <c r="AQ219" s="31" t="s">
        <v>2775</v>
      </c>
      <c r="AR219" s="31" t="s">
        <v>5716</v>
      </c>
      <c r="AS219" s="31" t="s">
        <v>134</v>
      </c>
      <c r="AT219" s="14" t="s">
        <v>5724</v>
      </c>
      <c r="AU219" s="31" t="s">
        <v>5858</v>
      </c>
      <c r="AV219" s="31" t="s">
        <v>5797</v>
      </c>
      <c r="AW219" s="31" t="s">
        <v>5799</v>
      </c>
      <c r="AX219" s="31" t="s">
        <v>5724</v>
      </c>
      <c r="BK219" s="14" t="str">
        <f t="shared" si="116"/>
        <v/>
      </c>
      <c r="BL219" s="14" t="str">
        <f t="shared" si="117"/>
        <v/>
      </c>
      <c r="BM219" s="14" t="str">
        <f t="shared" si="118"/>
        <v/>
      </c>
      <c r="BN219" s="14"/>
      <c r="BO219" s="14" t="str">
        <f t="shared" si="108"/>
        <v/>
      </c>
      <c r="BP219" s="14" t="str">
        <f t="shared" si="109"/>
        <v/>
      </c>
      <c r="BQ219" s="14"/>
      <c r="BR219" s="14" t="str">
        <f t="shared" si="119"/>
        <v/>
      </c>
      <c r="BS219" s="14" t="str">
        <f t="shared" si="120"/>
        <v>TS-G-01:14/
O1010212:7A</v>
      </c>
      <c r="BW219" s="31" t="str">
        <f t="shared" si="121"/>
        <v/>
      </c>
      <c r="BX219" s="31" t="str">
        <f t="shared" si="122"/>
        <v/>
      </c>
      <c r="BY219" s="31" t="str">
        <f t="shared" si="123"/>
        <v/>
      </c>
      <c r="BZ219" s="31" t="str">
        <f t="shared" si="124"/>
        <v/>
      </c>
      <c r="CA219" s="31" t="str">
        <f t="shared" si="125"/>
        <v/>
      </c>
      <c r="CB219" s="31" t="str">
        <f t="shared" si="126"/>
        <v/>
      </c>
      <c r="CC219" s="31" t="str">
        <f t="shared" si="127"/>
        <v/>
      </c>
      <c r="CD219" s="31" t="str">
        <f t="shared" si="128"/>
        <v/>
      </c>
      <c r="CE219" s="31" t="e">
        <f t="shared" ca="1" si="129"/>
        <v>#NAME?</v>
      </c>
      <c r="CF219" s="31" t="e">
        <f t="shared" ca="1" si="130"/>
        <v>#NAME?</v>
      </c>
      <c r="CG219" s="31" t="e">
        <f t="shared" ca="1" si="131"/>
        <v>#NAME?</v>
      </c>
      <c r="CH219" s="31" t="e">
        <f t="shared" ca="1" si="132"/>
        <v>#NAME?</v>
      </c>
      <c r="CI219" s="31" t="e">
        <f t="shared" ca="1" si="133"/>
        <v>#NAME?</v>
      </c>
    </row>
    <row r="220" spans="1:87" s="31" customFormat="1" ht="30" hidden="1" x14ac:dyDescent="0.25">
      <c r="A220" s="9" t="s">
        <v>4493</v>
      </c>
      <c r="B220" s="31" t="s">
        <v>2773</v>
      </c>
      <c r="C220" s="31" t="s">
        <v>2777</v>
      </c>
      <c r="E220" s="14" t="s">
        <v>5649</v>
      </c>
      <c r="G220" s="31" t="str">
        <f t="shared" si="110"/>
        <v>Сигнал</v>
      </c>
      <c r="H220" s="31" t="s">
        <v>2760</v>
      </c>
      <c r="I220" s="31" t="s">
        <v>4538</v>
      </c>
      <c r="J220" s="31" t="str">
        <f t="shared" si="105"/>
        <v>DCS_DO_03</v>
      </c>
      <c r="K220" s="14" t="s">
        <v>5869</v>
      </c>
      <c r="M220" s="31" t="s">
        <v>2755</v>
      </c>
      <c r="N220" s="31" t="s">
        <v>1261</v>
      </c>
      <c r="O220" s="31" t="s">
        <v>1289</v>
      </c>
      <c r="P220" s="31" t="s">
        <v>2756</v>
      </c>
      <c r="Q220" s="31" t="s">
        <v>231</v>
      </c>
      <c r="R220" s="31">
        <v>15</v>
      </c>
      <c r="S220" s="31">
        <v>16</v>
      </c>
      <c r="T220" s="31" t="s">
        <v>62</v>
      </c>
      <c r="U220" s="31" t="str">
        <f t="shared" si="134"/>
        <v>30</v>
      </c>
      <c r="V220" s="14" t="str">
        <f t="shared" si="106"/>
        <v>ASK 3MLD, ASK 3MB</v>
      </c>
      <c r="W220" s="31" t="str">
        <f t="shared" si="111"/>
        <v/>
      </c>
      <c r="X220" s="14" t="str">
        <f t="shared" si="112"/>
        <v/>
      </c>
      <c r="Y220" s="31" t="str">
        <f t="shared" si="113"/>
        <v>O1010212</v>
      </c>
      <c r="Z220" s="31" t="str">
        <f t="shared" si="114"/>
        <v>TUA711-DIO32</v>
      </c>
      <c r="AA220" s="14" t="str">
        <f t="shared" si="115"/>
        <v>17-SC-DCS-001/O1010212/ 17-MC-DCS-003</v>
      </c>
      <c r="AB220" s="31" t="s">
        <v>64</v>
      </c>
      <c r="AC220" s="31" t="s">
        <v>124</v>
      </c>
      <c r="AD220" s="31" t="s">
        <v>125</v>
      </c>
      <c r="AE220" s="31">
        <v>0</v>
      </c>
      <c r="AF220" s="31" t="s">
        <v>1254</v>
      </c>
      <c r="AG220" s="31" t="s">
        <v>2754</v>
      </c>
      <c r="AH220" s="31">
        <v>13</v>
      </c>
      <c r="AI220" s="31">
        <v>8</v>
      </c>
      <c r="AJ220" s="31" t="s">
        <v>1256</v>
      </c>
      <c r="AK220" s="31">
        <f t="shared" si="107"/>
        <v>32</v>
      </c>
      <c r="AL220" s="31" t="s">
        <v>62</v>
      </c>
      <c r="AO220" s="31" t="s">
        <v>63</v>
      </c>
      <c r="AP220" s="31" t="s">
        <v>2776</v>
      </c>
      <c r="AQ220" s="31" t="s">
        <v>2778</v>
      </c>
      <c r="AR220" s="31" t="s">
        <v>5716</v>
      </c>
      <c r="AS220" s="31" t="s">
        <v>134</v>
      </c>
      <c r="AT220" s="14" t="s">
        <v>5724</v>
      </c>
      <c r="AU220" s="31" t="s">
        <v>5858</v>
      </c>
      <c r="AV220" s="31" t="s">
        <v>5806</v>
      </c>
      <c r="AW220" s="31" t="s">
        <v>5797</v>
      </c>
      <c r="AX220" s="31" t="s">
        <v>5724</v>
      </c>
      <c r="BK220" s="14" t="str">
        <f t="shared" si="116"/>
        <v/>
      </c>
      <c r="BL220" s="14" t="str">
        <f t="shared" si="117"/>
        <v/>
      </c>
      <c r="BM220" s="14" t="str">
        <f t="shared" si="118"/>
        <v/>
      </c>
      <c r="BN220" s="14"/>
      <c r="BO220" s="14" t="str">
        <f t="shared" si="108"/>
        <v/>
      </c>
      <c r="BP220" s="14" t="str">
        <f t="shared" si="109"/>
        <v/>
      </c>
      <c r="BQ220" s="14"/>
      <c r="BR220" s="14" t="str">
        <f t="shared" si="119"/>
        <v/>
      </c>
      <c r="BS220" s="14" t="str">
        <f t="shared" si="120"/>
        <v>TS-G-01:16/
O1010212:8A</v>
      </c>
      <c r="BW220" s="31" t="str">
        <f t="shared" si="121"/>
        <v/>
      </c>
      <c r="BX220" s="31" t="str">
        <f t="shared" si="122"/>
        <v/>
      </c>
      <c r="BY220" s="31" t="str">
        <f t="shared" si="123"/>
        <v/>
      </c>
      <c r="BZ220" s="31" t="str">
        <f t="shared" si="124"/>
        <v/>
      </c>
      <c r="CA220" s="31" t="str">
        <f t="shared" si="125"/>
        <v/>
      </c>
      <c r="CB220" s="31" t="str">
        <f t="shared" si="126"/>
        <v/>
      </c>
      <c r="CC220" s="31" t="str">
        <f t="shared" si="127"/>
        <v/>
      </c>
      <c r="CD220" s="31" t="str">
        <f t="shared" si="128"/>
        <v/>
      </c>
      <c r="CE220" s="31" t="e">
        <f t="shared" ca="1" si="129"/>
        <v>#NAME?</v>
      </c>
      <c r="CF220" s="31" t="e">
        <f t="shared" ca="1" si="130"/>
        <v>#NAME?</v>
      </c>
      <c r="CG220" s="31" t="e">
        <f t="shared" ca="1" si="131"/>
        <v>#NAME?</v>
      </c>
      <c r="CH220" s="31" t="e">
        <f t="shared" ca="1" si="132"/>
        <v>#NAME?</v>
      </c>
      <c r="CI220" s="31" t="e">
        <f t="shared" ca="1" si="133"/>
        <v>#NAME?</v>
      </c>
    </row>
    <row r="221" spans="1:87" s="31" customFormat="1" ht="30" hidden="1" x14ac:dyDescent="0.25">
      <c r="A221" s="9" t="s">
        <v>4493</v>
      </c>
      <c r="B221" s="31" t="s">
        <v>2779</v>
      </c>
      <c r="C221" s="31" t="s">
        <v>3411</v>
      </c>
      <c r="E221" s="14" t="s">
        <v>5647</v>
      </c>
      <c r="G221" s="31" t="str">
        <f t="shared" si="110"/>
        <v>Сигнал</v>
      </c>
      <c r="H221" s="31" t="s">
        <v>3398</v>
      </c>
      <c r="I221" s="31" t="s">
        <v>4538</v>
      </c>
      <c r="J221" s="31" t="str">
        <f t="shared" si="105"/>
        <v>DCS_DI_03</v>
      </c>
      <c r="K221" s="14" t="s">
        <v>5869</v>
      </c>
      <c r="M221" s="31" t="s">
        <v>3397</v>
      </c>
      <c r="N221" s="31" t="s">
        <v>107</v>
      </c>
      <c r="O221" s="31" t="s">
        <v>165</v>
      </c>
      <c r="P221" s="31" t="s">
        <v>2756</v>
      </c>
      <c r="Q221" s="31" t="s">
        <v>1801</v>
      </c>
      <c r="R221" s="31">
        <v>13</v>
      </c>
      <c r="S221" s="31">
        <v>14</v>
      </c>
      <c r="T221" s="31" t="s">
        <v>62</v>
      </c>
      <c r="U221" s="31" t="str">
        <f t="shared" si="134"/>
        <v>48</v>
      </c>
      <c r="V221" s="14" t="str">
        <f t="shared" si="106"/>
        <v>ASK 3MLD, ASK 3MB</v>
      </c>
      <c r="W221" s="31" t="str">
        <f t="shared" si="111"/>
        <v/>
      </c>
      <c r="X221" s="14" t="str">
        <f t="shared" si="112"/>
        <v/>
      </c>
      <c r="Y221" s="31" t="str">
        <f t="shared" si="113"/>
        <v>O1010206</v>
      </c>
      <c r="Z221" s="31" t="str">
        <f t="shared" si="114"/>
        <v>TUA711-DIO32</v>
      </c>
      <c r="AA221" s="14" t="str">
        <f t="shared" si="115"/>
        <v>17-SC-DCS-001/O1010206/ 17-MC-DCS-003</v>
      </c>
      <c r="AB221" s="31" t="s">
        <v>64</v>
      </c>
      <c r="AC221" s="31" t="s">
        <v>124</v>
      </c>
      <c r="AD221" s="31" t="s">
        <v>125</v>
      </c>
      <c r="AE221" s="31">
        <v>0</v>
      </c>
      <c r="AF221" s="31" t="s">
        <v>1254</v>
      </c>
      <c r="AG221" s="31" t="s">
        <v>3396</v>
      </c>
      <c r="AH221" s="31">
        <v>7</v>
      </c>
      <c r="AI221" s="31">
        <v>7</v>
      </c>
      <c r="AJ221" s="31" t="s">
        <v>57</v>
      </c>
      <c r="AK221" s="31">
        <f t="shared" si="107"/>
        <v>32</v>
      </c>
      <c r="AL221" s="31" t="s">
        <v>62</v>
      </c>
      <c r="AO221" s="31" t="s">
        <v>63</v>
      </c>
      <c r="AP221" s="31" t="s">
        <v>2782</v>
      </c>
      <c r="AQ221" s="31" t="s">
        <v>3412</v>
      </c>
      <c r="AR221" s="31" t="s">
        <v>5716</v>
      </c>
      <c r="AS221" s="31" t="s">
        <v>134</v>
      </c>
      <c r="AT221" s="14" t="s">
        <v>5724</v>
      </c>
      <c r="AU221" s="31" t="s">
        <v>5858</v>
      </c>
      <c r="AV221" s="31" t="s">
        <v>5827</v>
      </c>
      <c r="AW221" s="31" t="s">
        <v>5828</v>
      </c>
      <c r="AX221" s="31" t="s">
        <v>5724</v>
      </c>
      <c r="BK221" s="14" t="str">
        <f t="shared" si="116"/>
        <v/>
      </c>
      <c r="BL221" s="14" t="str">
        <f t="shared" si="117"/>
        <v/>
      </c>
      <c r="BM221" s="14" t="str">
        <f t="shared" si="118"/>
        <v/>
      </c>
      <c r="BN221" s="14"/>
      <c r="BO221" s="14" t="str">
        <f t="shared" si="108"/>
        <v/>
      </c>
      <c r="BP221" s="14" t="str">
        <f t="shared" si="109"/>
        <v/>
      </c>
      <c r="BQ221" s="14"/>
      <c r="BR221" s="14" t="str">
        <f t="shared" si="119"/>
        <v>TS-F-02:13/
O1010206:7A</v>
      </c>
      <c r="BS221" s="14" t="str">
        <f t="shared" si="120"/>
        <v>TS-F-02:14/
O1010206:7B</v>
      </c>
      <c r="BW221" s="31" t="str">
        <f t="shared" si="121"/>
        <v/>
      </c>
      <c r="BX221" s="31" t="str">
        <f t="shared" si="122"/>
        <v/>
      </c>
      <c r="BY221" s="31" t="str">
        <f t="shared" si="123"/>
        <v/>
      </c>
      <c r="BZ221" s="31" t="str">
        <f t="shared" si="124"/>
        <v/>
      </c>
      <c r="CA221" s="31" t="str">
        <f t="shared" si="125"/>
        <v/>
      </c>
      <c r="CB221" s="31" t="str">
        <f t="shared" si="126"/>
        <v/>
      </c>
      <c r="CC221" s="31" t="str">
        <f t="shared" si="127"/>
        <v/>
      </c>
      <c r="CD221" s="31" t="str">
        <f t="shared" si="128"/>
        <v>7A</v>
      </c>
      <c r="CE221" s="31" t="e">
        <f t="shared" ca="1" si="129"/>
        <v>#NAME?</v>
      </c>
      <c r="CF221" s="31" t="e">
        <f t="shared" ca="1" si="130"/>
        <v>#NAME?</v>
      </c>
      <c r="CG221" s="31" t="e">
        <f t="shared" ca="1" si="131"/>
        <v>#NAME?</v>
      </c>
      <c r="CH221" s="31" t="e">
        <f t="shared" ca="1" si="132"/>
        <v>#NAME?</v>
      </c>
      <c r="CI221" s="31" t="e">
        <f t="shared" ca="1" si="133"/>
        <v>#NAME?</v>
      </c>
    </row>
    <row r="222" spans="1:87" s="31" customFormat="1" ht="30" hidden="1" x14ac:dyDescent="0.25">
      <c r="A222" s="9" t="s">
        <v>4493</v>
      </c>
      <c r="B222" s="31" t="s">
        <v>2779</v>
      </c>
      <c r="C222" s="31" t="s">
        <v>3972</v>
      </c>
      <c r="E222" s="14" t="s">
        <v>5647</v>
      </c>
      <c r="G222" s="31" t="str">
        <f t="shared" si="110"/>
        <v>Сигнал</v>
      </c>
      <c r="H222" s="31" t="s">
        <v>3401</v>
      </c>
      <c r="I222" s="31" t="s">
        <v>4538</v>
      </c>
      <c r="J222" s="31" t="str">
        <f t="shared" si="105"/>
        <v>DCS_DI_03</v>
      </c>
      <c r="K222" s="14" t="s">
        <v>5869</v>
      </c>
      <c r="M222" s="31" t="s">
        <v>3961</v>
      </c>
      <c r="N222" s="31" t="s">
        <v>107</v>
      </c>
      <c r="O222" s="31" t="s">
        <v>165</v>
      </c>
      <c r="P222" s="31" t="s">
        <v>2607</v>
      </c>
      <c r="Q222" s="31" t="s">
        <v>1801</v>
      </c>
      <c r="R222" s="31">
        <v>13</v>
      </c>
      <c r="S222" s="31">
        <v>14</v>
      </c>
      <c r="T222" s="31" t="s">
        <v>62</v>
      </c>
      <c r="U222" s="31" t="str">
        <f t="shared" si="134"/>
        <v>48</v>
      </c>
      <c r="V222" s="14" t="str">
        <f t="shared" si="106"/>
        <v>ASK 3MLD, ASK 3MB</v>
      </c>
      <c r="W222" s="31" t="str">
        <f t="shared" si="111"/>
        <v/>
      </c>
      <c r="X222" s="14" t="str">
        <f t="shared" si="112"/>
        <v/>
      </c>
      <c r="Y222" s="31" t="str">
        <f t="shared" si="113"/>
        <v>O1010209</v>
      </c>
      <c r="Z222" s="31" t="str">
        <f t="shared" si="114"/>
        <v>TUA711-DIO32</v>
      </c>
      <c r="AA222" s="14" t="str">
        <f t="shared" si="115"/>
        <v>17-SC-DCS-001/O1010209/ 17-MC-DCS-005</v>
      </c>
      <c r="AB222" s="31" t="s">
        <v>64</v>
      </c>
      <c r="AC222" s="31" t="s">
        <v>124</v>
      </c>
      <c r="AD222" s="31" t="s">
        <v>125</v>
      </c>
      <c r="AE222" s="31">
        <v>0</v>
      </c>
      <c r="AF222" s="31" t="s">
        <v>1254</v>
      </c>
      <c r="AG222" s="31" t="s">
        <v>3960</v>
      </c>
      <c r="AH222" s="31">
        <v>10</v>
      </c>
      <c r="AI222" s="31">
        <v>7</v>
      </c>
      <c r="AJ222" s="31" t="s">
        <v>57</v>
      </c>
      <c r="AK222" s="31">
        <f t="shared" si="107"/>
        <v>32</v>
      </c>
      <c r="AL222" s="31" t="s">
        <v>62</v>
      </c>
      <c r="AO222" s="31" t="s">
        <v>63</v>
      </c>
      <c r="AP222" s="31" t="s">
        <v>2782</v>
      </c>
      <c r="AQ222" s="31" t="s">
        <v>3973</v>
      </c>
      <c r="AR222" s="31" t="s">
        <v>5716</v>
      </c>
      <c r="AS222" s="31" t="s">
        <v>134</v>
      </c>
      <c r="AT222" s="14" t="s">
        <v>5724</v>
      </c>
      <c r="AU222" s="31" t="s">
        <v>5858</v>
      </c>
      <c r="AV222" s="31" t="s">
        <v>5792</v>
      </c>
      <c r="AW222" s="31" t="s">
        <v>5793</v>
      </c>
      <c r="AX222" s="31" t="s">
        <v>5724</v>
      </c>
      <c r="BK222" s="14" t="str">
        <f t="shared" si="116"/>
        <v/>
      </c>
      <c r="BL222" s="14" t="str">
        <f t="shared" si="117"/>
        <v/>
      </c>
      <c r="BM222" s="14" t="str">
        <f t="shared" si="118"/>
        <v/>
      </c>
      <c r="BN222" s="14"/>
      <c r="BO222" s="14" t="str">
        <f t="shared" si="108"/>
        <v/>
      </c>
      <c r="BP222" s="14" t="str">
        <f t="shared" si="109"/>
        <v/>
      </c>
      <c r="BQ222" s="14"/>
      <c r="BR222" s="14" t="str">
        <f t="shared" si="119"/>
        <v>TS-F-02:13/
O1010209:7A</v>
      </c>
      <c r="BS222" s="14" t="str">
        <f t="shared" si="120"/>
        <v>TS-F-02:14/
O1010209:7B</v>
      </c>
      <c r="BW222" s="31" t="str">
        <f t="shared" si="121"/>
        <v/>
      </c>
      <c r="BX222" s="31" t="str">
        <f t="shared" si="122"/>
        <v/>
      </c>
      <c r="BY222" s="31" t="str">
        <f t="shared" si="123"/>
        <v/>
      </c>
      <c r="BZ222" s="31" t="str">
        <f t="shared" si="124"/>
        <v/>
      </c>
      <c r="CA222" s="31" t="str">
        <f t="shared" si="125"/>
        <v/>
      </c>
      <c r="CB222" s="31" t="str">
        <f t="shared" si="126"/>
        <v/>
      </c>
      <c r="CC222" s="31" t="str">
        <f t="shared" si="127"/>
        <v/>
      </c>
      <c r="CD222" s="31" t="str">
        <f t="shared" si="128"/>
        <v>7A</v>
      </c>
      <c r="CE222" s="31" t="e">
        <f t="shared" ca="1" si="129"/>
        <v>#NAME?</v>
      </c>
      <c r="CF222" s="31" t="e">
        <f t="shared" ca="1" si="130"/>
        <v>#NAME?</v>
      </c>
      <c r="CG222" s="31" t="e">
        <f t="shared" ca="1" si="131"/>
        <v>#NAME?</v>
      </c>
      <c r="CH222" s="31" t="e">
        <f t="shared" ca="1" si="132"/>
        <v>#NAME?</v>
      </c>
      <c r="CI222" s="31" t="e">
        <f t="shared" ca="1" si="133"/>
        <v>#NAME?</v>
      </c>
    </row>
    <row r="223" spans="1:87" s="31" customFormat="1" ht="30" hidden="1" x14ac:dyDescent="0.25">
      <c r="A223" s="9" t="s">
        <v>4493</v>
      </c>
      <c r="B223" s="31" t="s">
        <v>2779</v>
      </c>
      <c r="C223" s="31" t="s">
        <v>3974</v>
      </c>
      <c r="E223" s="14" t="s">
        <v>5647</v>
      </c>
      <c r="G223" s="31" t="str">
        <f t="shared" si="110"/>
        <v>Сигнал</v>
      </c>
      <c r="H223" s="31" t="s">
        <v>3404</v>
      </c>
      <c r="I223" s="31" t="s">
        <v>4538</v>
      </c>
      <c r="J223" s="31" t="str">
        <f t="shared" si="105"/>
        <v>DCS_DI_03</v>
      </c>
      <c r="K223" s="14" t="s">
        <v>5869</v>
      </c>
      <c r="M223" s="31" t="s">
        <v>3961</v>
      </c>
      <c r="N223" s="31" t="s">
        <v>107</v>
      </c>
      <c r="O223" s="31" t="s">
        <v>170</v>
      </c>
      <c r="P223" s="31" t="s">
        <v>2607</v>
      </c>
      <c r="Q223" s="31" t="s">
        <v>1801</v>
      </c>
      <c r="R223" s="31">
        <v>15</v>
      </c>
      <c r="S223" s="31">
        <v>16</v>
      </c>
      <c r="T223" s="31" t="s">
        <v>62</v>
      </c>
      <c r="U223" s="31" t="str">
        <f t="shared" si="134"/>
        <v>48</v>
      </c>
      <c r="V223" s="14" t="str">
        <f t="shared" si="106"/>
        <v>ASK 3MLD, ASK 3MB</v>
      </c>
      <c r="W223" s="31" t="str">
        <f t="shared" si="111"/>
        <v/>
      </c>
      <c r="X223" s="14" t="str">
        <f t="shared" si="112"/>
        <v/>
      </c>
      <c r="Y223" s="31" t="str">
        <f t="shared" si="113"/>
        <v>O1010209</v>
      </c>
      <c r="Z223" s="31" t="str">
        <f t="shared" si="114"/>
        <v>TUA711-DIO32</v>
      </c>
      <c r="AA223" s="14" t="str">
        <f t="shared" si="115"/>
        <v>17-SC-DCS-001/O1010209/ 17-MC-DCS-005</v>
      </c>
      <c r="AB223" s="31" t="s">
        <v>64</v>
      </c>
      <c r="AC223" s="31" t="s">
        <v>124</v>
      </c>
      <c r="AD223" s="31" t="s">
        <v>125</v>
      </c>
      <c r="AE223" s="31">
        <v>0</v>
      </c>
      <c r="AF223" s="31" t="s">
        <v>1254</v>
      </c>
      <c r="AG223" s="31" t="s">
        <v>3960</v>
      </c>
      <c r="AH223" s="31">
        <v>10</v>
      </c>
      <c r="AI223" s="31">
        <v>8</v>
      </c>
      <c r="AJ223" s="31" t="s">
        <v>57</v>
      </c>
      <c r="AK223" s="31">
        <f t="shared" si="107"/>
        <v>32</v>
      </c>
      <c r="AL223" s="31" t="s">
        <v>62</v>
      </c>
      <c r="AO223" s="31" t="s">
        <v>63</v>
      </c>
      <c r="AP223" s="31" t="s">
        <v>2782</v>
      </c>
      <c r="AQ223" s="31" t="s">
        <v>3975</v>
      </c>
      <c r="AR223" s="31" t="s">
        <v>5716</v>
      </c>
      <c r="AS223" s="31" t="s">
        <v>134</v>
      </c>
      <c r="AT223" s="14" t="s">
        <v>5724</v>
      </c>
      <c r="AU223" s="31" t="s">
        <v>5858</v>
      </c>
      <c r="AV223" s="31" t="s">
        <v>5794</v>
      </c>
      <c r="AW223" s="31" t="s">
        <v>5795</v>
      </c>
      <c r="AX223" s="31" t="s">
        <v>5724</v>
      </c>
      <c r="BK223" s="14" t="str">
        <f t="shared" si="116"/>
        <v/>
      </c>
      <c r="BL223" s="14" t="str">
        <f t="shared" si="117"/>
        <v/>
      </c>
      <c r="BM223" s="14" t="str">
        <f t="shared" si="118"/>
        <v/>
      </c>
      <c r="BN223" s="14"/>
      <c r="BO223" s="14" t="str">
        <f t="shared" si="108"/>
        <v/>
      </c>
      <c r="BP223" s="14" t="str">
        <f t="shared" si="109"/>
        <v/>
      </c>
      <c r="BQ223" s="14"/>
      <c r="BR223" s="14" t="str">
        <f t="shared" si="119"/>
        <v>TS-F-02:15/
O1010209:8A</v>
      </c>
      <c r="BS223" s="14" t="str">
        <f t="shared" si="120"/>
        <v>TS-F-02:16/
O1010209:8B</v>
      </c>
      <c r="BW223" s="31" t="str">
        <f t="shared" si="121"/>
        <v/>
      </c>
      <c r="BX223" s="31" t="str">
        <f t="shared" si="122"/>
        <v/>
      </c>
      <c r="BY223" s="31" t="str">
        <f t="shared" si="123"/>
        <v/>
      </c>
      <c r="BZ223" s="31" t="str">
        <f t="shared" si="124"/>
        <v/>
      </c>
      <c r="CA223" s="31" t="str">
        <f t="shared" si="125"/>
        <v/>
      </c>
      <c r="CB223" s="31" t="str">
        <f t="shared" si="126"/>
        <v/>
      </c>
      <c r="CC223" s="31" t="str">
        <f t="shared" si="127"/>
        <v/>
      </c>
      <c r="CD223" s="31" t="str">
        <f t="shared" si="128"/>
        <v>8A</v>
      </c>
      <c r="CE223" s="31" t="e">
        <f t="shared" ca="1" si="129"/>
        <v>#NAME?</v>
      </c>
      <c r="CF223" s="31" t="e">
        <f t="shared" ca="1" si="130"/>
        <v>#NAME?</v>
      </c>
      <c r="CG223" s="31" t="e">
        <f t="shared" ca="1" si="131"/>
        <v>#NAME?</v>
      </c>
      <c r="CH223" s="31" t="e">
        <f t="shared" ca="1" si="132"/>
        <v>#NAME?</v>
      </c>
      <c r="CI223" s="31" t="e">
        <f t="shared" ca="1" si="133"/>
        <v>#NAME?</v>
      </c>
    </row>
    <row r="224" spans="1:87" s="31" customFormat="1" ht="30" hidden="1" x14ac:dyDescent="0.25">
      <c r="A224" s="9" t="s">
        <v>4493</v>
      </c>
      <c r="B224" s="31" t="s">
        <v>2779</v>
      </c>
      <c r="C224" s="31" t="s">
        <v>2780</v>
      </c>
      <c r="E224" s="14" t="s">
        <v>5649</v>
      </c>
      <c r="G224" s="31" t="str">
        <f t="shared" si="110"/>
        <v>Сигнал</v>
      </c>
      <c r="H224" s="31" t="s">
        <v>2757</v>
      </c>
      <c r="I224" s="31" t="s">
        <v>4538</v>
      </c>
      <c r="J224" s="31" t="str">
        <f t="shared" si="105"/>
        <v>DCS_DO_03</v>
      </c>
      <c r="K224" s="14" t="s">
        <v>5869</v>
      </c>
      <c r="M224" s="31" t="s">
        <v>2755</v>
      </c>
      <c r="N224" s="31" t="s">
        <v>1261</v>
      </c>
      <c r="O224" s="31" t="s">
        <v>1320</v>
      </c>
      <c r="P224" s="31" t="s">
        <v>2756</v>
      </c>
      <c r="Q224" s="31" t="s">
        <v>231</v>
      </c>
      <c r="R224" s="31">
        <v>17</v>
      </c>
      <c r="S224" s="31">
        <v>18</v>
      </c>
      <c r="T224" s="31" t="s">
        <v>62</v>
      </c>
      <c r="U224" s="31" t="str">
        <f t="shared" si="134"/>
        <v>30</v>
      </c>
      <c r="V224" s="14" t="str">
        <f t="shared" si="106"/>
        <v>ASK 3MLD, ASK 3MB</v>
      </c>
      <c r="W224" s="31" t="str">
        <f t="shared" si="111"/>
        <v/>
      </c>
      <c r="X224" s="14" t="str">
        <f t="shared" si="112"/>
        <v/>
      </c>
      <c r="Y224" s="31" t="str">
        <f t="shared" si="113"/>
        <v>O1010212</v>
      </c>
      <c r="Z224" s="31" t="str">
        <f t="shared" si="114"/>
        <v>TUA711-DIO32</v>
      </c>
      <c r="AA224" s="14" t="str">
        <f t="shared" si="115"/>
        <v>17-SC-DCS-001/O1010212/ 17-MC-DCS-003</v>
      </c>
      <c r="AB224" s="31" t="s">
        <v>64</v>
      </c>
      <c r="AC224" s="31" t="s">
        <v>124</v>
      </c>
      <c r="AD224" s="31" t="s">
        <v>125</v>
      </c>
      <c r="AE224" s="31">
        <v>0</v>
      </c>
      <c r="AF224" s="31" t="s">
        <v>1254</v>
      </c>
      <c r="AG224" s="31" t="s">
        <v>2754</v>
      </c>
      <c r="AH224" s="31">
        <v>13</v>
      </c>
      <c r="AI224" s="31">
        <v>9</v>
      </c>
      <c r="AJ224" s="31" t="s">
        <v>1256</v>
      </c>
      <c r="AK224" s="31">
        <f t="shared" si="107"/>
        <v>32</v>
      </c>
      <c r="AL224" s="31" t="s">
        <v>62</v>
      </c>
      <c r="AO224" s="31" t="s">
        <v>63</v>
      </c>
      <c r="AP224" s="31" t="s">
        <v>2782</v>
      </c>
      <c r="AQ224" s="31" t="s">
        <v>2781</v>
      </c>
      <c r="AR224" s="31" t="s">
        <v>5716</v>
      </c>
      <c r="AS224" s="31" t="s">
        <v>134</v>
      </c>
      <c r="AT224" s="14" t="s">
        <v>5724</v>
      </c>
      <c r="AU224" s="31" t="s">
        <v>5858</v>
      </c>
      <c r="AV224" s="31" t="s">
        <v>5797</v>
      </c>
      <c r="AW224" s="31" t="s">
        <v>5799</v>
      </c>
      <c r="AX224" s="31" t="s">
        <v>5724</v>
      </c>
      <c r="BK224" s="14" t="str">
        <f t="shared" si="116"/>
        <v/>
      </c>
      <c r="BL224" s="14" t="str">
        <f t="shared" si="117"/>
        <v/>
      </c>
      <c r="BM224" s="14" t="str">
        <f t="shared" si="118"/>
        <v/>
      </c>
      <c r="BN224" s="14"/>
      <c r="BO224" s="14" t="str">
        <f t="shared" si="108"/>
        <v/>
      </c>
      <c r="BP224" s="14" t="str">
        <f t="shared" si="109"/>
        <v/>
      </c>
      <c r="BQ224" s="14"/>
      <c r="BR224" s="14" t="str">
        <f t="shared" si="119"/>
        <v/>
      </c>
      <c r="BS224" s="14" t="str">
        <f t="shared" si="120"/>
        <v>TS-G-01:18/
O1010212:9A</v>
      </c>
      <c r="BW224" s="31" t="str">
        <f t="shared" si="121"/>
        <v/>
      </c>
      <c r="BX224" s="31" t="str">
        <f t="shared" si="122"/>
        <v/>
      </c>
      <c r="BY224" s="31" t="str">
        <f t="shared" si="123"/>
        <v/>
      </c>
      <c r="BZ224" s="31" t="str">
        <f t="shared" si="124"/>
        <v/>
      </c>
      <c r="CA224" s="31" t="str">
        <f t="shared" si="125"/>
        <v/>
      </c>
      <c r="CB224" s="31" t="str">
        <f t="shared" si="126"/>
        <v/>
      </c>
      <c r="CC224" s="31" t="str">
        <f t="shared" si="127"/>
        <v/>
      </c>
      <c r="CD224" s="31" t="str">
        <f t="shared" si="128"/>
        <v/>
      </c>
      <c r="CE224" s="31" t="e">
        <f t="shared" ca="1" si="129"/>
        <v>#NAME?</v>
      </c>
      <c r="CF224" s="31" t="e">
        <f t="shared" ca="1" si="130"/>
        <v>#NAME?</v>
      </c>
      <c r="CG224" s="31" t="e">
        <f t="shared" ca="1" si="131"/>
        <v>#NAME?</v>
      </c>
      <c r="CH224" s="31" t="e">
        <f t="shared" ca="1" si="132"/>
        <v>#NAME?</v>
      </c>
      <c r="CI224" s="31" t="e">
        <f t="shared" ca="1" si="133"/>
        <v>#NAME?</v>
      </c>
    </row>
    <row r="225" spans="1:87" s="31" customFormat="1" ht="30" hidden="1" x14ac:dyDescent="0.25">
      <c r="A225" s="9" t="s">
        <v>4493</v>
      </c>
      <c r="B225" s="31" t="s">
        <v>2779</v>
      </c>
      <c r="C225" s="31" t="s">
        <v>2783</v>
      </c>
      <c r="E225" s="14" t="s">
        <v>5649</v>
      </c>
      <c r="G225" s="31" t="str">
        <f t="shared" si="110"/>
        <v>Сигнал</v>
      </c>
      <c r="H225" s="31" t="s">
        <v>2760</v>
      </c>
      <c r="I225" s="31" t="s">
        <v>4538</v>
      </c>
      <c r="J225" s="31" t="str">
        <f t="shared" si="105"/>
        <v>DCS_DO_03</v>
      </c>
      <c r="K225" s="14" t="s">
        <v>5869</v>
      </c>
      <c r="M225" s="31" t="s">
        <v>2755</v>
      </c>
      <c r="N225" s="31" t="s">
        <v>1261</v>
      </c>
      <c r="O225" s="31" t="s">
        <v>1325</v>
      </c>
      <c r="P225" s="31" t="s">
        <v>2756</v>
      </c>
      <c r="Q225" s="31" t="s">
        <v>231</v>
      </c>
      <c r="R225" s="31">
        <v>19</v>
      </c>
      <c r="S225" s="9" t="s">
        <v>4509</v>
      </c>
      <c r="T225" s="31" t="s">
        <v>62</v>
      </c>
      <c r="U225" s="31" t="str">
        <f t="shared" si="134"/>
        <v>30</v>
      </c>
      <c r="V225" s="14" t="str">
        <f t="shared" si="106"/>
        <v>ASK 3MLD, ASK 3MB</v>
      </c>
      <c r="W225" s="31" t="str">
        <f t="shared" si="111"/>
        <v/>
      </c>
      <c r="X225" s="14" t="str">
        <f t="shared" si="112"/>
        <v/>
      </c>
      <c r="Y225" s="31" t="str">
        <f t="shared" si="113"/>
        <v>O1010212</v>
      </c>
      <c r="Z225" s="31" t="str">
        <f t="shared" si="114"/>
        <v>TUA711-DIO32</v>
      </c>
      <c r="AA225" s="14" t="str">
        <f t="shared" si="115"/>
        <v>17-SC-DCS-001/O1010212/ 17-MC-DCS-003</v>
      </c>
      <c r="AB225" s="31" t="s">
        <v>64</v>
      </c>
      <c r="AC225" s="31" t="s">
        <v>124</v>
      </c>
      <c r="AD225" s="31" t="s">
        <v>125</v>
      </c>
      <c r="AE225" s="31">
        <v>0</v>
      </c>
      <c r="AF225" s="31" t="s">
        <v>1254</v>
      </c>
      <c r="AG225" s="31" t="s">
        <v>2754</v>
      </c>
      <c r="AH225" s="31">
        <v>13</v>
      </c>
      <c r="AI225" s="31">
        <v>10</v>
      </c>
      <c r="AJ225" s="31" t="s">
        <v>1256</v>
      </c>
      <c r="AK225" s="31">
        <f t="shared" si="107"/>
        <v>32</v>
      </c>
      <c r="AL225" s="31" t="s">
        <v>62</v>
      </c>
      <c r="AO225" s="31" t="s">
        <v>63</v>
      </c>
      <c r="AP225" s="31" t="s">
        <v>2782</v>
      </c>
      <c r="AQ225" s="31" t="s">
        <v>2784</v>
      </c>
      <c r="AR225" s="31" t="s">
        <v>5716</v>
      </c>
      <c r="AS225" s="31" t="s">
        <v>134</v>
      </c>
      <c r="AT225" s="14" t="s">
        <v>5724</v>
      </c>
      <c r="AU225" s="31" t="s">
        <v>5858</v>
      </c>
      <c r="AV225" s="31" t="s">
        <v>5806</v>
      </c>
      <c r="AW225" s="31" t="s">
        <v>5797</v>
      </c>
      <c r="AX225" s="31" t="s">
        <v>5724</v>
      </c>
      <c r="BK225" s="14" t="str">
        <f t="shared" si="116"/>
        <v/>
      </c>
      <c r="BL225" s="14" t="str">
        <f t="shared" si="117"/>
        <v/>
      </c>
      <c r="BM225" s="14" t="str">
        <f t="shared" si="118"/>
        <v/>
      </c>
      <c r="BN225" s="14"/>
      <c r="BO225" s="14" t="str">
        <f t="shared" si="108"/>
        <v/>
      </c>
      <c r="BP225" s="14" t="str">
        <f t="shared" si="109"/>
        <v/>
      </c>
      <c r="BQ225" s="14"/>
      <c r="BR225" s="14" t="str">
        <f t="shared" si="119"/>
        <v/>
      </c>
      <c r="BS225" s="14" t="str">
        <f t="shared" si="120"/>
        <v>TS-G-01:20/
O1010212:10A</v>
      </c>
      <c r="BW225" s="31" t="str">
        <f t="shared" si="121"/>
        <v/>
      </c>
      <c r="BX225" s="31" t="str">
        <f t="shared" si="122"/>
        <v/>
      </c>
      <c r="BY225" s="31" t="str">
        <f t="shared" si="123"/>
        <v/>
      </c>
      <c r="BZ225" s="31" t="str">
        <f t="shared" si="124"/>
        <v/>
      </c>
      <c r="CA225" s="31" t="str">
        <f t="shared" si="125"/>
        <v/>
      </c>
      <c r="CB225" s="31" t="str">
        <f t="shared" si="126"/>
        <v/>
      </c>
      <c r="CC225" s="31" t="str">
        <f t="shared" si="127"/>
        <v/>
      </c>
      <c r="CD225" s="31" t="str">
        <f t="shared" si="128"/>
        <v/>
      </c>
      <c r="CE225" s="31" t="e">
        <f t="shared" ca="1" si="129"/>
        <v>#NAME?</v>
      </c>
      <c r="CF225" s="31" t="e">
        <f t="shared" ca="1" si="130"/>
        <v>#NAME?</v>
      </c>
      <c r="CG225" s="31" t="e">
        <f t="shared" ca="1" si="131"/>
        <v>#NAME?</v>
      </c>
      <c r="CH225" s="31" t="e">
        <f t="shared" ca="1" si="132"/>
        <v>#NAME?</v>
      </c>
      <c r="CI225" s="31" t="e">
        <f t="shared" ca="1" si="133"/>
        <v>#NAME?</v>
      </c>
    </row>
    <row r="226" spans="1:87" s="31" customFormat="1" ht="30" hidden="1" x14ac:dyDescent="0.25">
      <c r="A226" s="9" t="s">
        <v>4493</v>
      </c>
      <c r="B226" s="31" t="s">
        <v>2785</v>
      </c>
      <c r="C226" s="31" t="s">
        <v>3976</v>
      </c>
      <c r="E226" s="14" t="s">
        <v>5647</v>
      </c>
      <c r="G226" s="31" t="str">
        <f t="shared" si="110"/>
        <v>Сигнал</v>
      </c>
      <c r="H226" s="31" t="s">
        <v>3398</v>
      </c>
      <c r="I226" s="31" t="s">
        <v>4538</v>
      </c>
      <c r="J226" s="31" t="str">
        <f t="shared" si="105"/>
        <v>DCS_DI_03</v>
      </c>
      <c r="K226" s="14" t="s">
        <v>5869</v>
      </c>
      <c r="M226" s="31" t="s">
        <v>3961</v>
      </c>
      <c r="N226" s="31" t="s">
        <v>107</v>
      </c>
      <c r="O226" s="31" t="s">
        <v>176</v>
      </c>
      <c r="P226" s="31" t="s">
        <v>2607</v>
      </c>
      <c r="Q226" s="31" t="s">
        <v>1801</v>
      </c>
      <c r="R226" s="31">
        <v>17</v>
      </c>
      <c r="S226" s="31">
        <v>18</v>
      </c>
      <c r="T226" s="31" t="s">
        <v>62</v>
      </c>
      <c r="U226" s="31" t="str">
        <f t="shared" si="134"/>
        <v>48</v>
      </c>
      <c r="V226" s="14" t="str">
        <f t="shared" si="106"/>
        <v>ASK 3MLD, ASK 3MB</v>
      </c>
      <c r="W226" s="31" t="str">
        <f t="shared" si="111"/>
        <v/>
      </c>
      <c r="X226" s="14" t="str">
        <f t="shared" si="112"/>
        <v/>
      </c>
      <c r="Y226" s="31" t="str">
        <f t="shared" si="113"/>
        <v>O1010209</v>
      </c>
      <c r="Z226" s="31" t="str">
        <f t="shared" si="114"/>
        <v>TUA711-DIO32</v>
      </c>
      <c r="AA226" s="14" t="str">
        <f t="shared" si="115"/>
        <v>17-SC-DCS-001/O1010209/ 17-MC-DCS-005</v>
      </c>
      <c r="AB226" s="31" t="s">
        <v>64</v>
      </c>
      <c r="AC226" s="31" t="s">
        <v>124</v>
      </c>
      <c r="AD226" s="31" t="s">
        <v>125</v>
      </c>
      <c r="AE226" s="31">
        <v>0</v>
      </c>
      <c r="AF226" s="31" t="s">
        <v>1254</v>
      </c>
      <c r="AG226" s="31" t="s">
        <v>3960</v>
      </c>
      <c r="AH226" s="31">
        <v>10</v>
      </c>
      <c r="AI226" s="31">
        <v>9</v>
      </c>
      <c r="AJ226" s="31" t="s">
        <v>57</v>
      </c>
      <c r="AK226" s="31">
        <f t="shared" si="107"/>
        <v>32</v>
      </c>
      <c r="AL226" s="31" t="s">
        <v>62</v>
      </c>
      <c r="AO226" s="31" t="s">
        <v>63</v>
      </c>
      <c r="AP226" s="31" t="s">
        <v>2788</v>
      </c>
      <c r="AQ226" s="31" t="s">
        <v>3977</v>
      </c>
      <c r="AR226" s="31" t="s">
        <v>5716</v>
      </c>
      <c r="AS226" s="31" t="s">
        <v>134</v>
      </c>
      <c r="AT226" s="14" t="s">
        <v>5724</v>
      </c>
      <c r="AU226" s="31" t="s">
        <v>5858</v>
      </c>
      <c r="AV226" s="31" t="s">
        <v>5827</v>
      </c>
      <c r="AW226" s="31" t="s">
        <v>5828</v>
      </c>
      <c r="AX226" s="31" t="s">
        <v>5724</v>
      </c>
      <c r="BK226" s="14" t="str">
        <f t="shared" si="116"/>
        <v/>
      </c>
      <c r="BL226" s="14" t="str">
        <f t="shared" si="117"/>
        <v/>
      </c>
      <c r="BM226" s="14" t="str">
        <f t="shared" si="118"/>
        <v/>
      </c>
      <c r="BN226" s="14"/>
      <c r="BO226" s="14" t="str">
        <f t="shared" si="108"/>
        <v/>
      </c>
      <c r="BP226" s="14" t="str">
        <f t="shared" si="109"/>
        <v/>
      </c>
      <c r="BQ226" s="14"/>
      <c r="BR226" s="14" t="str">
        <f t="shared" si="119"/>
        <v>TS-F-02:17/
O1010209:9A</v>
      </c>
      <c r="BS226" s="14" t="str">
        <f t="shared" si="120"/>
        <v>TS-F-02:18/
O1010209:9B</v>
      </c>
      <c r="BW226" s="31" t="str">
        <f t="shared" si="121"/>
        <v/>
      </c>
      <c r="BX226" s="31" t="str">
        <f t="shared" si="122"/>
        <v/>
      </c>
      <c r="BY226" s="31" t="str">
        <f t="shared" si="123"/>
        <v/>
      </c>
      <c r="BZ226" s="31" t="str">
        <f t="shared" si="124"/>
        <v/>
      </c>
      <c r="CA226" s="31" t="str">
        <f t="shared" si="125"/>
        <v/>
      </c>
      <c r="CB226" s="31" t="str">
        <f t="shared" si="126"/>
        <v/>
      </c>
      <c r="CC226" s="31" t="str">
        <f t="shared" si="127"/>
        <v/>
      </c>
      <c r="CD226" s="31" t="str">
        <f t="shared" si="128"/>
        <v>9A</v>
      </c>
      <c r="CE226" s="31" t="e">
        <f t="shared" ca="1" si="129"/>
        <v>#NAME?</v>
      </c>
      <c r="CF226" s="31" t="e">
        <f t="shared" ca="1" si="130"/>
        <v>#NAME?</v>
      </c>
      <c r="CG226" s="31" t="e">
        <f t="shared" ca="1" si="131"/>
        <v>#NAME?</v>
      </c>
      <c r="CH226" s="31" t="e">
        <f t="shared" ca="1" si="132"/>
        <v>#NAME?</v>
      </c>
      <c r="CI226" s="31" t="e">
        <f t="shared" ca="1" si="133"/>
        <v>#NAME?</v>
      </c>
    </row>
    <row r="227" spans="1:87" s="31" customFormat="1" ht="30" hidden="1" x14ac:dyDescent="0.25">
      <c r="A227" s="9" t="s">
        <v>4493</v>
      </c>
      <c r="B227" s="31" t="s">
        <v>2785</v>
      </c>
      <c r="C227" s="31" t="s">
        <v>3978</v>
      </c>
      <c r="E227" s="14" t="s">
        <v>5647</v>
      </c>
      <c r="G227" s="31" t="str">
        <f t="shared" si="110"/>
        <v>Сигнал</v>
      </c>
      <c r="H227" s="31" t="s">
        <v>3401</v>
      </c>
      <c r="I227" s="31" t="s">
        <v>4538</v>
      </c>
      <c r="J227" s="31" t="str">
        <f t="shared" si="105"/>
        <v>DCS_DI_03</v>
      </c>
      <c r="K227" s="14" t="s">
        <v>5869</v>
      </c>
      <c r="M227" s="31" t="s">
        <v>3961</v>
      </c>
      <c r="N227" s="31" t="s">
        <v>107</v>
      </c>
      <c r="O227" s="31" t="s">
        <v>182</v>
      </c>
      <c r="P227" s="31" t="s">
        <v>2607</v>
      </c>
      <c r="Q227" s="31" t="s">
        <v>1801</v>
      </c>
      <c r="R227" s="31">
        <v>19</v>
      </c>
      <c r="S227" s="31">
        <v>20</v>
      </c>
      <c r="T227" s="31" t="s">
        <v>62</v>
      </c>
      <c r="U227" s="31" t="str">
        <f t="shared" si="134"/>
        <v>48</v>
      </c>
      <c r="V227" s="14" t="str">
        <f t="shared" si="106"/>
        <v>ASK 3MLD, ASK 3MB</v>
      </c>
      <c r="W227" s="31" t="str">
        <f t="shared" si="111"/>
        <v/>
      </c>
      <c r="X227" s="14" t="str">
        <f t="shared" si="112"/>
        <v/>
      </c>
      <c r="Y227" s="31" t="str">
        <f t="shared" si="113"/>
        <v>O1010209</v>
      </c>
      <c r="Z227" s="31" t="str">
        <f t="shared" si="114"/>
        <v>TUA711-DIO32</v>
      </c>
      <c r="AA227" s="14" t="str">
        <f t="shared" si="115"/>
        <v>17-SC-DCS-001/O1010209/ 17-MC-DCS-005</v>
      </c>
      <c r="AB227" s="31" t="s">
        <v>64</v>
      </c>
      <c r="AC227" s="31" t="s">
        <v>124</v>
      </c>
      <c r="AD227" s="31" t="s">
        <v>125</v>
      </c>
      <c r="AE227" s="31">
        <v>0</v>
      </c>
      <c r="AF227" s="31" t="s">
        <v>1254</v>
      </c>
      <c r="AG227" s="31" t="s">
        <v>3960</v>
      </c>
      <c r="AH227" s="31">
        <v>10</v>
      </c>
      <c r="AI227" s="31">
        <v>10</v>
      </c>
      <c r="AJ227" s="31" t="s">
        <v>57</v>
      </c>
      <c r="AK227" s="31">
        <f t="shared" si="107"/>
        <v>32</v>
      </c>
      <c r="AL227" s="31" t="s">
        <v>62</v>
      </c>
      <c r="AO227" s="31" t="s">
        <v>63</v>
      </c>
      <c r="AP227" s="31" t="s">
        <v>2788</v>
      </c>
      <c r="AQ227" s="31" t="s">
        <v>3979</v>
      </c>
      <c r="AR227" s="31" t="s">
        <v>5716</v>
      </c>
      <c r="AS227" s="31" t="s">
        <v>134</v>
      </c>
      <c r="AT227" s="14" t="s">
        <v>5724</v>
      </c>
      <c r="AU227" s="31" t="s">
        <v>5858</v>
      </c>
      <c r="AV227" s="31" t="s">
        <v>5792</v>
      </c>
      <c r="AW227" s="31" t="s">
        <v>5793</v>
      </c>
      <c r="AX227" s="31" t="s">
        <v>5724</v>
      </c>
      <c r="BK227" s="14" t="str">
        <f t="shared" si="116"/>
        <v/>
      </c>
      <c r="BL227" s="14" t="str">
        <f t="shared" si="117"/>
        <v/>
      </c>
      <c r="BM227" s="14" t="str">
        <f t="shared" si="118"/>
        <v/>
      </c>
      <c r="BN227" s="14"/>
      <c r="BO227" s="14" t="str">
        <f t="shared" si="108"/>
        <v/>
      </c>
      <c r="BP227" s="14" t="str">
        <f t="shared" si="109"/>
        <v/>
      </c>
      <c r="BQ227" s="14"/>
      <c r="BR227" s="14" t="str">
        <f t="shared" si="119"/>
        <v>TS-F-02:19/
O1010209:10A</v>
      </c>
      <c r="BS227" s="14" t="str">
        <f t="shared" si="120"/>
        <v>TS-F-02:20/
O1010209:10B</v>
      </c>
      <c r="BW227" s="31" t="str">
        <f t="shared" si="121"/>
        <v/>
      </c>
      <c r="BX227" s="31" t="str">
        <f t="shared" si="122"/>
        <v/>
      </c>
      <c r="BY227" s="31" t="str">
        <f t="shared" si="123"/>
        <v/>
      </c>
      <c r="BZ227" s="31" t="str">
        <f t="shared" si="124"/>
        <v/>
      </c>
      <c r="CA227" s="31" t="str">
        <f t="shared" si="125"/>
        <v/>
      </c>
      <c r="CB227" s="31" t="str">
        <f t="shared" si="126"/>
        <v/>
      </c>
      <c r="CC227" s="31" t="str">
        <f t="shared" si="127"/>
        <v/>
      </c>
      <c r="CD227" s="31" t="str">
        <f t="shared" si="128"/>
        <v>10A</v>
      </c>
      <c r="CE227" s="31" t="e">
        <f t="shared" ca="1" si="129"/>
        <v>#NAME?</v>
      </c>
      <c r="CF227" s="31" t="e">
        <f t="shared" ca="1" si="130"/>
        <v>#NAME?</v>
      </c>
      <c r="CG227" s="31" t="e">
        <f t="shared" ca="1" si="131"/>
        <v>#NAME?</v>
      </c>
      <c r="CH227" s="31" t="e">
        <f t="shared" ca="1" si="132"/>
        <v>#NAME?</v>
      </c>
      <c r="CI227" s="31" t="e">
        <f t="shared" ca="1" si="133"/>
        <v>#NAME?</v>
      </c>
    </row>
    <row r="228" spans="1:87" s="31" customFormat="1" ht="30" hidden="1" x14ac:dyDescent="0.25">
      <c r="A228" s="9" t="s">
        <v>4493</v>
      </c>
      <c r="B228" s="31" t="s">
        <v>2785</v>
      </c>
      <c r="C228" s="31" t="s">
        <v>3980</v>
      </c>
      <c r="E228" s="14" t="s">
        <v>5647</v>
      </c>
      <c r="G228" s="31" t="str">
        <f t="shared" si="110"/>
        <v>Сигнал</v>
      </c>
      <c r="H228" s="31" t="s">
        <v>3404</v>
      </c>
      <c r="I228" s="31" t="s">
        <v>4538</v>
      </c>
      <c r="J228" s="31" t="str">
        <f t="shared" si="105"/>
        <v>DCS_DI_03</v>
      </c>
      <c r="K228" s="14" t="s">
        <v>5869</v>
      </c>
      <c r="M228" s="31" t="s">
        <v>3961</v>
      </c>
      <c r="N228" s="31" t="s">
        <v>107</v>
      </c>
      <c r="O228" s="31" t="s">
        <v>185</v>
      </c>
      <c r="P228" s="31" t="s">
        <v>2607</v>
      </c>
      <c r="Q228" s="31" t="s">
        <v>1801</v>
      </c>
      <c r="R228" s="31">
        <v>21</v>
      </c>
      <c r="S228" s="31">
        <v>22</v>
      </c>
      <c r="T228" s="31" t="s">
        <v>62</v>
      </c>
      <c r="U228" s="31" t="str">
        <f t="shared" si="134"/>
        <v>48</v>
      </c>
      <c r="V228" s="14" t="str">
        <f t="shared" si="106"/>
        <v>ASK 3MLD, ASK 3MB</v>
      </c>
      <c r="W228" s="31" t="str">
        <f t="shared" si="111"/>
        <v/>
      </c>
      <c r="X228" s="14" t="str">
        <f t="shared" si="112"/>
        <v/>
      </c>
      <c r="Y228" s="31" t="str">
        <f t="shared" si="113"/>
        <v>O1010209</v>
      </c>
      <c r="Z228" s="31" t="str">
        <f t="shared" si="114"/>
        <v>TUA711-DIO32</v>
      </c>
      <c r="AA228" s="14" t="str">
        <f t="shared" si="115"/>
        <v>17-SC-DCS-001/O1010209/ 17-MC-DCS-005</v>
      </c>
      <c r="AB228" s="31" t="s">
        <v>64</v>
      </c>
      <c r="AC228" s="31" t="s">
        <v>124</v>
      </c>
      <c r="AD228" s="31" t="s">
        <v>125</v>
      </c>
      <c r="AE228" s="31">
        <v>0</v>
      </c>
      <c r="AF228" s="31" t="s">
        <v>1254</v>
      </c>
      <c r="AG228" s="31" t="s">
        <v>3960</v>
      </c>
      <c r="AH228" s="31">
        <v>10</v>
      </c>
      <c r="AI228" s="31">
        <v>11</v>
      </c>
      <c r="AJ228" s="31" t="s">
        <v>57</v>
      </c>
      <c r="AK228" s="31">
        <f t="shared" si="107"/>
        <v>32</v>
      </c>
      <c r="AL228" s="31" t="s">
        <v>62</v>
      </c>
      <c r="AO228" s="31" t="s">
        <v>63</v>
      </c>
      <c r="AP228" s="31" t="s">
        <v>2788</v>
      </c>
      <c r="AQ228" s="31" t="s">
        <v>3981</v>
      </c>
      <c r="AR228" s="31" t="s">
        <v>5716</v>
      </c>
      <c r="AS228" s="31" t="s">
        <v>134</v>
      </c>
      <c r="AT228" s="14" t="s">
        <v>5724</v>
      </c>
      <c r="AU228" s="31" t="s">
        <v>5858</v>
      </c>
      <c r="AV228" s="31" t="s">
        <v>5794</v>
      </c>
      <c r="AW228" s="31" t="s">
        <v>5795</v>
      </c>
      <c r="AX228" s="31" t="s">
        <v>5724</v>
      </c>
      <c r="BK228" s="14" t="str">
        <f t="shared" si="116"/>
        <v/>
      </c>
      <c r="BL228" s="14" t="str">
        <f t="shared" si="117"/>
        <v/>
      </c>
      <c r="BM228" s="14" t="str">
        <f t="shared" si="118"/>
        <v/>
      </c>
      <c r="BN228" s="14"/>
      <c r="BO228" s="14" t="str">
        <f t="shared" si="108"/>
        <v/>
      </c>
      <c r="BP228" s="14" t="str">
        <f t="shared" si="109"/>
        <v/>
      </c>
      <c r="BQ228" s="14"/>
      <c r="BR228" s="14" t="str">
        <f t="shared" si="119"/>
        <v>TS-F-02:21/
O1010209:11A</v>
      </c>
      <c r="BS228" s="14" t="str">
        <f t="shared" si="120"/>
        <v>TS-F-02:22/
O1010209:11B</v>
      </c>
      <c r="BW228" s="31" t="str">
        <f t="shared" si="121"/>
        <v/>
      </c>
      <c r="BX228" s="31" t="str">
        <f t="shared" si="122"/>
        <v/>
      </c>
      <c r="BY228" s="31" t="str">
        <f t="shared" si="123"/>
        <v/>
      </c>
      <c r="BZ228" s="31" t="str">
        <f t="shared" si="124"/>
        <v/>
      </c>
      <c r="CA228" s="31" t="str">
        <f t="shared" si="125"/>
        <v/>
      </c>
      <c r="CB228" s="31" t="str">
        <f t="shared" si="126"/>
        <v/>
      </c>
      <c r="CC228" s="31" t="str">
        <f t="shared" si="127"/>
        <v/>
      </c>
      <c r="CD228" s="31" t="str">
        <f t="shared" si="128"/>
        <v>11A</v>
      </c>
      <c r="CE228" s="31" t="e">
        <f t="shared" ca="1" si="129"/>
        <v>#NAME?</v>
      </c>
      <c r="CF228" s="31" t="e">
        <f t="shared" ca="1" si="130"/>
        <v>#NAME?</v>
      </c>
      <c r="CG228" s="31" t="e">
        <f t="shared" ca="1" si="131"/>
        <v>#NAME?</v>
      </c>
      <c r="CH228" s="31" t="e">
        <f t="shared" ca="1" si="132"/>
        <v>#NAME?</v>
      </c>
      <c r="CI228" s="31" t="e">
        <f t="shared" ca="1" si="133"/>
        <v>#NAME?</v>
      </c>
    </row>
    <row r="229" spans="1:87" s="31" customFormat="1" ht="30" hidden="1" x14ac:dyDescent="0.25">
      <c r="A229" s="9" t="s">
        <v>4493</v>
      </c>
      <c r="B229" s="31" t="s">
        <v>2785</v>
      </c>
      <c r="C229" s="31" t="s">
        <v>2786</v>
      </c>
      <c r="E229" s="14" t="s">
        <v>5649</v>
      </c>
      <c r="G229" s="31" t="str">
        <f t="shared" si="110"/>
        <v>Сигнал</v>
      </c>
      <c r="H229" s="31" t="s">
        <v>2757</v>
      </c>
      <c r="I229" s="31" t="s">
        <v>4538</v>
      </c>
      <c r="J229" s="31" t="str">
        <f t="shared" si="105"/>
        <v>DCS_DO_03</v>
      </c>
      <c r="K229" s="14" t="s">
        <v>5869</v>
      </c>
      <c r="M229" s="31" t="s">
        <v>2755</v>
      </c>
      <c r="N229" s="31" t="s">
        <v>1261</v>
      </c>
      <c r="O229" s="31" t="s">
        <v>1328</v>
      </c>
      <c r="P229" s="31" t="s">
        <v>2756</v>
      </c>
      <c r="Q229" s="31" t="s">
        <v>231</v>
      </c>
      <c r="R229" s="31">
        <v>21</v>
      </c>
      <c r="S229" s="31">
        <v>22</v>
      </c>
      <c r="T229" s="31" t="s">
        <v>62</v>
      </c>
      <c r="U229" s="31" t="str">
        <f t="shared" si="134"/>
        <v>30</v>
      </c>
      <c r="V229" s="14" t="str">
        <f t="shared" si="106"/>
        <v>ASK 3MLD, ASK 3MB</v>
      </c>
      <c r="W229" s="31" t="str">
        <f t="shared" si="111"/>
        <v/>
      </c>
      <c r="X229" s="14" t="str">
        <f t="shared" si="112"/>
        <v/>
      </c>
      <c r="Y229" s="31" t="str">
        <f t="shared" si="113"/>
        <v>O1010212</v>
      </c>
      <c r="Z229" s="31" t="str">
        <f t="shared" si="114"/>
        <v>TUA711-DIO32</v>
      </c>
      <c r="AA229" s="14" t="str">
        <f t="shared" si="115"/>
        <v>17-SC-DCS-001/O1010212/ 17-MC-DCS-003</v>
      </c>
      <c r="AB229" s="31" t="s">
        <v>64</v>
      </c>
      <c r="AC229" s="31" t="s">
        <v>124</v>
      </c>
      <c r="AD229" s="31" t="s">
        <v>125</v>
      </c>
      <c r="AE229" s="31">
        <v>0</v>
      </c>
      <c r="AF229" s="31" t="s">
        <v>1254</v>
      </c>
      <c r="AG229" s="31" t="s">
        <v>2754</v>
      </c>
      <c r="AH229" s="31">
        <v>13</v>
      </c>
      <c r="AI229" s="31">
        <v>11</v>
      </c>
      <c r="AJ229" s="31" t="s">
        <v>1256</v>
      </c>
      <c r="AK229" s="31">
        <f t="shared" si="107"/>
        <v>32</v>
      </c>
      <c r="AL229" s="31" t="s">
        <v>62</v>
      </c>
      <c r="AO229" s="31" t="s">
        <v>63</v>
      </c>
      <c r="AP229" s="31" t="s">
        <v>2788</v>
      </c>
      <c r="AQ229" s="31" t="s">
        <v>2787</v>
      </c>
      <c r="AR229" s="31" t="s">
        <v>5716</v>
      </c>
      <c r="AS229" s="31" t="s">
        <v>134</v>
      </c>
      <c r="AT229" s="14" t="s">
        <v>5724</v>
      </c>
      <c r="AU229" s="31" t="s">
        <v>5858</v>
      </c>
      <c r="AV229" s="31" t="s">
        <v>5797</v>
      </c>
      <c r="AW229" s="31" t="s">
        <v>5799</v>
      </c>
      <c r="AX229" s="31" t="s">
        <v>5724</v>
      </c>
      <c r="BK229" s="14" t="str">
        <f t="shared" si="116"/>
        <v/>
      </c>
      <c r="BL229" s="14" t="str">
        <f t="shared" si="117"/>
        <v/>
      </c>
      <c r="BM229" s="14" t="str">
        <f t="shared" si="118"/>
        <v/>
      </c>
      <c r="BN229" s="14"/>
      <c r="BO229" s="14" t="str">
        <f t="shared" si="108"/>
        <v/>
      </c>
      <c r="BP229" s="14" t="str">
        <f t="shared" si="109"/>
        <v/>
      </c>
      <c r="BQ229" s="14"/>
      <c r="BR229" s="14" t="str">
        <f t="shared" si="119"/>
        <v/>
      </c>
      <c r="BS229" s="14" t="str">
        <f t="shared" si="120"/>
        <v>TS-G-01:22/
O1010212:11A</v>
      </c>
      <c r="BW229" s="31" t="str">
        <f t="shared" si="121"/>
        <v/>
      </c>
      <c r="BX229" s="31" t="str">
        <f t="shared" si="122"/>
        <v/>
      </c>
      <c r="BY229" s="31" t="str">
        <f t="shared" si="123"/>
        <v/>
      </c>
      <c r="BZ229" s="31" t="str">
        <f t="shared" si="124"/>
        <v/>
      </c>
      <c r="CA229" s="31" t="str">
        <f t="shared" si="125"/>
        <v/>
      </c>
      <c r="CB229" s="31" t="str">
        <f t="shared" si="126"/>
        <v/>
      </c>
      <c r="CC229" s="31" t="str">
        <f t="shared" si="127"/>
        <v/>
      </c>
      <c r="CD229" s="31" t="str">
        <f t="shared" si="128"/>
        <v/>
      </c>
      <c r="CE229" s="31" t="e">
        <f t="shared" ca="1" si="129"/>
        <v>#NAME?</v>
      </c>
      <c r="CF229" s="31" t="e">
        <f t="shared" ca="1" si="130"/>
        <v>#NAME?</v>
      </c>
      <c r="CG229" s="31" t="e">
        <f t="shared" ca="1" si="131"/>
        <v>#NAME?</v>
      </c>
      <c r="CH229" s="31" t="e">
        <f t="shared" ca="1" si="132"/>
        <v>#NAME?</v>
      </c>
      <c r="CI229" s="31" t="e">
        <f t="shared" ca="1" si="133"/>
        <v>#NAME?</v>
      </c>
    </row>
    <row r="230" spans="1:87" s="31" customFormat="1" ht="30" hidden="1" x14ac:dyDescent="0.25">
      <c r="A230" s="9" t="s">
        <v>4493</v>
      </c>
      <c r="B230" s="31" t="s">
        <v>2785</v>
      </c>
      <c r="C230" s="31" t="s">
        <v>2789</v>
      </c>
      <c r="E230" s="14" t="s">
        <v>5649</v>
      </c>
      <c r="G230" s="31" t="str">
        <f t="shared" si="110"/>
        <v>Сигнал</v>
      </c>
      <c r="H230" s="31" t="s">
        <v>2760</v>
      </c>
      <c r="I230" s="31" t="s">
        <v>4538</v>
      </c>
      <c r="J230" s="31" t="str">
        <f t="shared" si="105"/>
        <v>DCS_DO_03</v>
      </c>
      <c r="K230" s="14" t="s">
        <v>5869</v>
      </c>
      <c r="M230" s="31" t="s">
        <v>2755</v>
      </c>
      <c r="N230" s="31" t="s">
        <v>1261</v>
      </c>
      <c r="O230" s="31" t="s">
        <v>1331</v>
      </c>
      <c r="P230" s="31" t="s">
        <v>2756</v>
      </c>
      <c r="Q230" s="31" t="s">
        <v>231</v>
      </c>
      <c r="R230" s="31">
        <v>23</v>
      </c>
      <c r="S230" s="31">
        <v>24</v>
      </c>
      <c r="T230" s="31" t="s">
        <v>62</v>
      </c>
      <c r="U230" s="31" t="str">
        <f t="shared" si="134"/>
        <v>30</v>
      </c>
      <c r="V230" s="14" t="str">
        <f t="shared" si="106"/>
        <v>ASK 3MLD, ASK 3MB</v>
      </c>
      <c r="W230" s="31" t="str">
        <f t="shared" si="111"/>
        <v/>
      </c>
      <c r="X230" s="14" t="str">
        <f t="shared" si="112"/>
        <v/>
      </c>
      <c r="Y230" s="31" t="str">
        <f t="shared" si="113"/>
        <v>O1010212</v>
      </c>
      <c r="Z230" s="31" t="str">
        <f t="shared" si="114"/>
        <v>TUA711-DIO32</v>
      </c>
      <c r="AA230" s="14" t="str">
        <f t="shared" si="115"/>
        <v>17-SC-DCS-001/O1010212/ 17-MC-DCS-003</v>
      </c>
      <c r="AB230" s="31" t="s">
        <v>64</v>
      </c>
      <c r="AC230" s="31" t="s">
        <v>124</v>
      </c>
      <c r="AD230" s="31" t="s">
        <v>125</v>
      </c>
      <c r="AE230" s="31">
        <v>0</v>
      </c>
      <c r="AF230" s="31" t="s">
        <v>1254</v>
      </c>
      <c r="AG230" s="31" t="s">
        <v>2754</v>
      </c>
      <c r="AH230" s="31">
        <v>13</v>
      </c>
      <c r="AI230" s="31">
        <v>12</v>
      </c>
      <c r="AJ230" s="31" t="s">
        <v>1256</v>
      </c>
      <c r="AK230" s="31">
        <f t="shared" si="107"/>
        <v>32</v>
      </c>
      <c r="AL230" s="31" t="s">
        <v>62</v>
      </c>
      <c r="AO230" s="31" t="s">
        <v>63</v>
      </c>
      <c r="AP230" s="31" t="s">
        <v>2788</v>
      </c>
      <c r="AQ230" s="31" t="s">
        <v>2790</v>
      </c>
      <c r="AR230" s="31" t="s">
        <v>5716</v>
      </c>
      <c r="AS230" s="31" t="s">
        <v>134</v>
      </c>
      <c r="AT230" s="14" t="s">
        <v>5724</v>
      </c>
      <c r="AU230" s="31" t="s">
        <v>5858</v>
      </c>
      <c r="AV230" s="31" t="s">
        <v>5806</v>
      </c>
      <c r="AW230" s="31" t="s">
        <v>5797</v>
      </c>
      <c r="AX230" s="31" t="s">
        <v>5724</v>
      </c>
      <c r="BK230" s="14" t="str">
        <f t="shared" si="116"/>
        <v/>
      </c>
      <c r="BL230" s="14" t="str">
        <f t="shared" si="117"/>
        <v/>
      </c>
      <c r="BM230" s="14" t="str">
        <f t="shared" si="118"/>
        <v/>
      </c>
      <c r="BN230" s="14"/>
      <c r="BO230" s="14" t="str">
        <f t="shared" si="108"/>
        <v/>
      </c>
      <c r="BP230" s="14" t="str">
        <f t="shared" si="109"/>
        <v/>
      </c>
      <c r="BQ230" s="14"/>
      <c r="BR230" s="14" t="str">
        <f t="shared" si="119"/>
        <v/>
      </c>
      <c r="BS230" s="14" t="str">
        <f t="shared" si="120"/>
        <v>TS-G-01:24/
O1010212:12A</v>
      </c>
      <c r="BW230" s="31" t="str">
        <f t="shared" si="121"/>
        <v/>
      </c>
      <c r="BX230" s="31" t="str">
        <f t="shared" si="122"/>
        <v/>
      </c>
      <c r="BY230" s="31" t="str">
        <f t="shared" si="123"/>
        <v/>
      </c>
      <c r="BZ230" s="31" t="str">
        <f t="shared" si="124"/>
        <v/>
      </c>
      <c r="CA230" s="31" t="str">
        <f t="shared" si="125"/>
        <v/>
      </c>
      <c r="CB230" s="31" t="str">
        <f t="shared" si="126"/>
        <v/>
      </c>
      <c r="CC230" s="31" t="str">
        <f t="shared" si="127"/>
        <v/>
      </c>
      <c r="CD230" s="31" t="str">
        <f t="shared" si="128"/>
        <v/>
      </c>
      <c r="CE230" s="31" t="e">
        <f t="shared" ca="1" si="129"/>
        <v>#NAME?</v>
      </c>
      <c r="CF230" s="31" t="e">
        <f t="shared" ca="1" si="130"/>
        <v>#NAME?</v>
      </c>
      <c r="CG230" s="31" t="e">
        <f t="shared" ca="1" si="131"/>
        <v>#NAME?</v>
      </c>
      <c r="CH230" s="31" t="e">
        <f t="shared" ca="1" si="132"/>
        <v>#NAME?</v>
      </c>
      <c r="CI230" s="31" t="e">
        <f t="shared" ca="1" si="133"/>
        <v>#NAME?</v>
      </c>
    </row>
    <row r="231" spans="1:87" s="31" customFormat="1" ht="30" hidden="1" x14ac:dyDescent="0.25">
      <c r="A231" s="9" t="s">
        <v>4493</v>
      </c>
      <c r="B231" s="31" t="s">
        <v>3167</v>
      </c>
      <c r="C231" s="31" t="s">
        <v>3982</v>
      </c>
      <c r="E231" s="14" t="s">
        <v>5647</v>
      </c>
      <c r="G231" s="31" t="str">
        <f t="shared" si="110"/>
        <v>Сигнал</v>
      </c>
      <c r="H231" s="31" t="s">
        <v>3398</v>
      </c>
      <c r="I231" s="31" t="s">
        <v>4538</v>
      </c>
      <c r="J231" s="31" t="str">
        <f t="shared" si="105"/>
        <v>DCS_DI_03</v>
      </c>
      <c r="K231" s="14" t="s">
        <v>5869</v>
      </c>
      <c r="M231" s="31" t="s">
        <v>3961</v>
      </c>
      <c r="N231" s="31" t="s">
        <v>107</v>
      </c>
      <c r="O231" s="31" t="s">
        <v>188</v>
      </c>
      <c r="P231" s="31" t="s">
        <v>2607</v>
      </c>
      <c r="Q231" s="31" t="s">
        <v>1801</v>
      </c>
      <c r="R231" s="31">
        <v>23</v>
      </c>
      <c r="S231" s="31">
        <v>24</v>
      </c>
      <c r="T231" s="31" t="s">
        <v>62</v>
      </c>
      <c r="U231" s="31" t="str">
        <f t="shared" si="134"/>
        <v>48</v>
      </c>
      <c r="V231" s="14" t="str">
        <f t="shared" si="106"/>
        <v>ASK 3MLD, ASK 3MB</v>
      </c>
      <c r="W231" s="31" t="str">
        <f t="shared" si="111"/>
        <v/>
      </c>
      <c r="X231" s="14" t="str">
        <f t="shared" si="112"/>
        <v/>
      </c>
      <c r="Y231" s="31" t="str">
        <f t="shared" si="113"/>
        <v>O1010209</v>
      </c>
      <c r="Z231" s="31" t="str">
        <f t="shared" si="114"/>
        <v>TUA711-DIO32</v>
      </c>
      <c r="AA231" s="14" t="str">
        <f t="shared" si="115"/>
        <v>17-SC-DCS-001/O1010209/ 17-MC-DCS-005</v>
      </c>
      <c r="AB231" s="31" t="s">
        <v>64</v>
      </c>
      <c r="AC231" s="31" t="s">
        <v>124</v>
      </c>
      <c r="AD231" s="31" t="s">
        <v>125</v>
      </c>
      <c r="AE231" s="31">
        <v>0</v>
      </c>
      <c r="AF231" s="31" t="s">
        <v>1254</v>
      </c>
      <c r="AG231" s="31" t="s">
        <v>3960</v>
      </c>
      <c r="AH231" s="31">
        <v>10</v>
      </c>
      <c r="AI231" s="31">
        <v>12</v>
      </c>
      <c r="AJ231" s="31" t="s">
        <v>57</v>
      </c>
      <c r="AK231" s="31">
        <f t="shared" si="107"/>
        <v>32</v>
      </c>
      <c r="AL231" s="31" t="s">
        <v>62</v>
      </c>
      <c r="AO231" s="31" t="s">
        <v>63</v>
      </c>
      <c r="AP231" s="31" t="s">
        <v>3170</v>
      </c>
      <c r="AQ231" s="31" t="s">
        <v>3983</v>
      </c>
      <c r="AR231" s="31" t="s">
        <v>5716</v>
      </c>
      <c r="AS231" s="31" t="s">
        <v>134</v>
      </c>
      <c r="AT231" s="14" t="s">
        <v>5724</v>
      </c>
      <c r="AU231" s="31" t="s">
        <v>5858</v>
      </c>
      <c r="AV231" s="31" t="s">
        <v>5827</v>
      </c>
      <c r="AW231" s="31" t="s">
        <v>5828</v>
      </c>
      <c r="AX231" s="31" t="s">
        <v>5724</v>
      </c>
      <c r="BK231" s="14" t="str">
        <f t="shared" si="116"/>
        <v/>
      </c>
      <c r="BL231" s="14" t="str">
        <f t="shared" si="117"/>
        <v/>
      </c>
      <c r="BM231" s="14" t="str">
        <f t="shared" si="118"/>
        <v/>
      </c>
      <c r="BN231" s="14"/>
      <c r="BO231" s="14" t="str">
        <f t="shared" si="108"/>
        <v/>
      </c>
      <c r="BP231" s="14" t="str">
        <f t="shared" si="109"/>
        <v/>
      </c>
      <c r="BQ231" s="14"/>
      <c r="BR231" s="14" t="str">
        <f t="shared" si="119"/>
        <v>TS-F-02:23/
O1010209:12A</v>
      </c>
      <c r="BS231" s="14" t="str">
        <f t="shared" si="120"/>
        <v>TS-F-02:24/
O1010209:12B</v>
      </c>
      <c r="BW231" s="31" t="str">
        <f t="shared" si="121"/>
        <v/>
      </c>
      <c r="BX231" s="31" t="str">
        <f t="shared" si="122"/>
        <v/>
      </c>
      <c r="BY231" s="31" t="str">
        <f t="shared" si="123"/>
        <v/>
      </c>
      <c r="BZ231" s="31" t="str">
        <f t="shared" si="124"/>
        <v/>
      </c>
      <c r="CA231" s="31" t="str">
        <f t="shared" si="125"/>
        <v/>
      </c>
      <c r="CB231" s="31" t="str">
        <f t="shared" si="126"/>
        <v/>
      </c>
      <c r="CC231" s="31" t="str">
        <f t="shared" si="127"/>
        <v/>
      </c>
      <c r="CD231" s="31" t="str">
        <f t="shared" si="128"/>
        <v>12A</v>
      </c>
      <c r="CE231" s="31" t="e">
        <f t="shared" ca="1" si="129"/>
        <v>#NAME?</v>
      </c>
      <c r="CF231" s="31" t="e">
        <f t="shared" ca="1" si="130"/>
        <v>#NAME?</v>
      </c>
      <c r="CG231" s="31" t="e">
        <f t="shared" ca="1" si="131"/>
        <v>#NAME?</v>
      </c>
      <c r="CH231" s="31" t="e">
        <f t="shared" ca="1" si="132"/>
        <v>#NAME?</v>
      </c>
      <c r="CI231" s="31" t="e">
        <f t="shared" ca="1" si="133"/>
        <v>#NAME?</v>
      </c>
    </row>
    <row r="232" spans="1:87" s="31" customFormat="1" ht="30" hidden="1" x14ac:dyDescent="0.25">
      <c r="A232" s="9" t="s">
        <v>4493</v>
      </c>
      <c r="B232" s="31" t="s">
        <v>3167</v>
      </c>
      <c r="C232" s="31" t="s">
        <v>3984</v>
      </c>
      <c r="E232" s="14" t="s">
        <v>5647</v>
      </c>
      <c r="G232" s="31" t="str">
        <f t="shared" si="110"/>
        <v>Сигнал</v>
      </c>
      <c r="H232" s="31" t="s">
        <v>3401</v>
      </c>
      <c r="I232" s="31" t="s">
        <v>4538</v>
      </c>
      <c r="J232" s="31" t="str">
        <f t="shared" si="105"/>
        <v>DCS_DI_03</v>
      </c>
      <c r="K232" s="14" t="s">
        <v>5869</v>
      </c>
      <c r="M232" s="31" t="s">
        <v>3961</v>
      </c>
      <c r="N232" s="31" t="s">
        <v>107</v>
      </c>
      <c r="O232" s="31" t="s">
        <v>191</v>
      </c>
      <c r="P232" s="31" t="s">
        <v>2607</v>
      </c>
      <c r="Q232" s="31" t="s">
        <v>1801</v>
      </c>
      <c r="R232" s="31">
        <v>25</v>
      </c>
      <c r="S232" s="31">
        <v>26</v>
      </c>
      <c r="T232" s="31" t="s">
        <v>62</v>
      </c>
      <c r="U232" s="31" t="str">
        <f t="shared" si="134"/>
        <v>48</v>
      </c>
      <c r="V232" s="14" t="str">
        <f t="shared" si="106"/>
        <v>ASK 3MLD, ASK 3MB</v>
      </c>
      <c r="W232" s="31" t="str">
        <f t="shared" si="111"/>
        <v/>
      </c>
      <c r="X232" s="14" t="str">
        <f t="shared" si="112"/>
        <v/>
      </c>
      <c r="Y232" s="31" t="str">
        <f t="shared" si="113"/>
        <v>O1010209</v>
      </c>
      <c r="Z232" s="31" t="str">
        <f t="shared" si="114"/>
        <v>TUA711-DIO32</v>
      </c>
      <c r="AA232" s="14" t="str">
        <f t="shared" si="115"/>
        <v>17-SC-DCS-001/O1010209/ 17-MC-DCS-005</v>
      </c>
      <c r="AB232" s="31" t="s">
        <v>64</v>
      </c>
      <c r="AC232" s="31" t="s">
        <v>124</v>
      </c>
      <c r="AD232" s="31" t="s">
        <v>125</v>
      </c>
      <c r="AE232" s="31">
        <v>0</v>
      </c>
      <c r="AF232" s="31" t="s">
        <v>1254</v>
      </c>
      <c r="AG232" s="31" t="s">
        <v>3960</v>
      </c>
      <c r="AH232" s="31">
        <v>10</v>
      </c>
      <c r="AI232" s="31">
        <v>13</v>
      </c>
      <c r="AJ232" s="31" t="s">
        <v>57</v>
      </c>
      <c r="AK232" s="31">
        <f t="shared" si="107"/>
        <v>32</v>
      </c>
      <c r="AL232" s="31" t="s">
        <v>62</v>
      </c>
      <c r="AO232" s="31" t="s">
        <v>63</v>
      </c>
      <c r="AP232" s="31" t="s">
        <v>3170</v>
      </c>
      <c r="AQ232" s="31" t="s">
        <v>3985</v>
      </c>
      <c r="AR232" s="31" t="s">
        <v>5716</v>
      </c>
      <c r="AS232" s="31" t="s">
        <v>134</v>
      </c>
      <c r="AT232" s="14" t="s">
        <v>5724</v>
      </c>
      <c r="AU232" s="31" t="s">
        <v>5858</v>
      </c>
      <c r="AV232" s="31" t="s">
        <v>5792</v>
      </c>
      <c r="AW232" s="31" t="s">
        <v>5793</v>
      </c>
      <c r="AX232" s="31" t="s">
        <v>5724</v>
      </c>
      <c r="BK232" s="14" t="str">
        <f t="shared" si="116"/>
        <v/>
      </c>
      <c r="BL232" s="14" t="str">
        <f t="shared" si="117"/>
        <v/>
      </c>
      <c r="BM232" s="14" t="str">
        <f t="shared" si="118"/>
        <v/>
      </c>
      <c r="BN232" s="14"/>
      <c r="BO232" s="14" t="str">
        <f t="shared" si="108"/>
        <v/>
      </c>
      <c r="BP232" s="14" t="str">
        <f t="shared" si="109"/>
        <v/>
      </c>
      <c r="BQ232" s="14"/>
      <c r="BR232" s="14" t="str">
        <f t="shared" si="119"/>
        <v>TS-F-02:25/
O1010209:13A</v>
      </c>
      <c r="BS232" s="14" t="str">
        <f t="shared" si="120"/>
        <v>TS-F-02:26/
O1010209:13B</v>
      </c>
      <c r="BW232" s="31" t="str">
        <f t="shared" si="121"/>
        <v/>
      </c>
      <c r="BX232" s="31" t="str">
        <f t="shared" si="122"/>
        <v/>
      </c>
      <c r="BY232" s="31" t="str">
        <f t="shared" si="123"/>
        <v/>
      </c>
      <c r="BZ232" s="31" t="str">
        <f t="shared" si="124"/>
        <v/>
      </c>
      <c r="CA232" s="31" t="str">
        <f t="shared" si="125"/>
        <v/>
      </c>
      <c r="CB232" s="31" t="str">
        <f t="shared" si="126"/>
        <v/>
      </c>
      <c r="CC232" s="31" t="str">
        <f t="shared" si="127"/>
        <v/>
      </c>
      <c r="CD232" s="31" t="str">
        <f t="shared" si="128"/>
        <v>13A</v>
      </c>
      <c r="CE232" s="31" t="e">
        <f t="shared" ca="1" si="129"/>
        <v>#NAME?</v>
      </c>
      <c r="CF232" s="31" t="e">
        <f t="shared" ca="1" si="130"/>
        <v>#NAME?</v>
      </c>
      <c r="CG232" s="31" t="e">
        <f t="shared" ca="1" si="131"/>
        <v>#NAME?</v>
      </c>
      <c r="CH232" s="31" t="e">
        <f t="shared" ca="1" si="132"/>
        <v>#NAME?</v>
      </c>
      <c r="CI232" s="31" t="e">
        <f t="shared" ca="1" si="133"/>
        <v>#NAME?</v>
      </c>
    </row>
    <row r="233" spans="1:87" s="31" customFormat="1" ht="30" hidden="1" x14ac:dyDescent="0.25">
      <c r="A233" s="9" t="s">
        <v>4493</v>
      </c>
      <c r="B233" s="31" t="s">
        <v>3167</v>
      </c>
      <c r="C233" s="31" t="s">
        <v>3986</v>
      </c>
      <c r="E233" s="14" t="s">
        <v>5647</v>
      </c>
      <c r="G233" s="31" t="str">
        <f t="shared" si="110"/>
        <v>Сигнал</v>
      </c>
      <c r="H233" s="31" t="s">
        <v>3404</v>
      </c>
      <c r="I233" s="31" t="s">
        <v>4538</v>
      </c>
      <c r="J233" s="31" t="str">
        <f t="shared" si="105"/>
        <v>DCS_DI_03</v>
      </c>
      <c r="K233" s="14" t="s">
        <v>5869</v>
      </c>
      <c r="M233" s="31" t="s">
        <v>3961</v>
      </c>
      <c r="N233" s="31" t="s">
        <v>107</v>
      </c>
      <c r="O233" s="31" t="s">
        <v>194</v>
      </c>
      <c r="P233" s="31" t="s">
        <v>2607</v>
      </c>
      <c r="Q233" s="31" t="s">
        <v>1801</v>
      </c>
      <c r="R233" s="31">
        <v>27</v>
      </c>
      <c r="S233" s="31">
        <v>28</v>
      </c>
      <c r="T233" s="31" t="s">
        <v>62</v>
      </c>
      <c r="U233" s="31" t="str">
        <f t="shared" si="134"/>
        <v>48</v>
      </c>
      <c r="V233" s="14" t="str">
        <f t="shared" si="106"/>
        <v>ASK 3MLD, ASK 3MB</v>
      </c>
      <c r="W233" s="31" t="str">
        <f t="shared" si="111"/>
        <v/>
      </c>
      <c r="X233" s="14" t="str">
        <f t="shared" si="112"/>
        <v/>
      </c>
      <c r="Y233" s="31" t="str">
        <f t="shared" si="113"/>
        <v>O1010209</v>
      </c>
      <c r="Z233" s="31" t="str">
        <f t="shared" si="114"/>
        <v>TUA711-DIO32</v>
      </c>
      <c r="AA233" s="14" t="str">
        <f t="shared" si="115"/>
        <v>17-SC-DCS-001/O1010209/ 17-MC-DCS-005</v>
      </c>
      <c r="AB233" s="31" t="s">
        <v>64</v>
      </c>
      <c r="AC233" s="31" t="s">
        <v>124</v>
      </c>
      <c r="AD233" s="31" t="s">
        <v>125</v>
      </c>
      <c r="AE233" s="31">
        <v>0</v>
      </c>
      <c r="AF233" s="31" t="s">
        <v>1254</v>
      </c>
      <c r="AG233" s="31" t="s">
        <v>3960</v>
      </c>
      <c r="AH233" s="31">
        <v>10</v>
      </c>
      <c r="AI233" s="31">
        <v>14</v>
      </c>
      <c r="AJ233" s="31" t="s">
        <v>57</v>
      </c>
      <c r="AK233" s="31">
        <f t="shared" si="107"/>
        <v>32</v>
      </c>
      <c r="AL233" s="31" t="s">
        <v>62</v>
      </c>
      <c r="AO233" s="31" t="s">
        <v>63</v>
      </c>
      <c r="AP233" s="31" t="s">
        <v>3170</v>
      </c>
      <c r="AQ233" s="31" t="s">
        <v>3987</v>
      </c>
      <c r="AR233" s="31" t="s">
        <v>5716</v>
      </c>
      <c r="AS233" s="31" t="s">
        <v>134</v>
      </c>
      <c r="AT233" s="14" t="s">
        <v>5724</v>
      </c>
      <c r="AU233" s="31" t="s">
        <v>5858</v>
      </c>
      <c r="AV233" s="31" t="s">
        <v>5794</v>
      </c>
      <c r="AW233" s="31" t="s">
        <v>5795</v>
      </c>
      <c r="AX233" s="31" t="s">
        <v>5724</v>
      </c>
      <c r="BK233" s="14" t="str">
        <f t="shared" si="116"/>
        <v/>
      </c>
      <c r="BL233" s="14" t="str">
        <f t="shared" si="117"/>
        <v/>
      </c>
      <c r="BM233" s="14" t="str">
        <f t="shared" si="118"/>
        <v/>
      </c>
      <c r="BN233" s="14"/>
      <c r="BO233" s="14" t="str">
        <f t="shared" si="108"/>
        <v/>
      </c>
      <c r="BP233" s="14" t="str">
        <f t="shared" si="109"/>
        <v/>
      </c>
      <c r="BQ233" s="14"/>
      <c r="BR233" s="14" t="str">
        <f t="shared" si="119"/>
        <v>TS-F-02:27/
O1010209:14A</v>
      </c>
      <c r="BS233" s="14" t="str">
        <f t="shared" si="120"/>
        <v>TS-F-02:28/
O1010209:14B</v>
      </c>
      <c r="BW233" s="31" t="str">
        <f t="shared" si="121"/>
        <v/>
      </c>
      <c r="BX233" s="31" t="str">
        <f t="shared" si="122"/>
        <v/>
      </c>
      <c r="BY233" s="31" t="str">
        <f t="shared" si="123"/>
        <v/>
      </c>
      <c r="BZ233" s="31" t="str">
        <f t="shared" si="124"/>
        <v/>
      </c>
      <c r="CA233" s="31" t="str">
        <f t="shared" si="125"/>
        <v/>
      </c>
      <c r="CB233" s="31" t="str">
        <f t="shared" si="126"/>
        <v/>
      </c>
      <c r="CC233" s="31" t="str">
        <f t="shared" si="127"/>
        <v/>
      </c>
      <c r="CD233" s="31" t="str">
        <f t="shared" si="128"/>
        <v>14A</v>
      </c>
      <c r="CE233" s="31" t="e">
        <f t="shared" ca="1" si="129"/>
        <v>#NAME?</v>
      </c>
      <c r="CF233" s="31" t="e">
        <f t="shared" ca="1" si="130"/>
        <v>#NAME?</v>
      </c>
      <c r="CG233" s="31" t="e">
        <f t="shared" ca="1" si="131"/>
        <v>#NAME?</v>
      </c>
      <c r="CH233" s="31" t="e">
        <f t="shared" ca="1" si="132"/>
        <v>#NAME?</v>
      </c>
      <c r="CI233" s="31" t="e">
        <f t="shared" ca="1" si="133"/>
        <v>#NAME?</v>
      </c>
    </row>
    <row r="234" spans="1:87" s="31" customFormat="1" ht="30" hidden="1" x14ac:dyDescent="0.25">
      <c r="A234" s="9" t="s">
        <v>4493</v>
      </c>
      <c r="B234" s="31" t="s">
        <v>3167</v>
      </c>
      <c r="C234" s="31" t="s">
        <v>3168</v>
      </c>
      <c r="E234" s="14" t="s">
        <v>5649</v>
      </c>
      <c r="G234" s="31" t="str">
        <f t="shared" si="110"/>
        <v>Сигнал</v>
      </c>
      <c r="H234" s="31" t="s">
        <v>2757</v>
      </c>
      <c r="I234" s="31" t="s">
        <v>4538</v>
      </c>
      <c r="J234" s="31" t="str">
        <f t="shared" si="105"/>
        <v>DCS_DO_03</v>
      </c>
      <c r="K234" s="14" t="s">
        <v>5869</v>
      </c>
      <c r="M234" s="31" t="s">
        <v>3171</v>
      </c>
      <c r="N234" s="31" t="s">
        <v>1261</v>
      </c>
      <c r="O234" s="31" t="s">
        <v>1257</v>
      </c>
      <c r="P234" s="31" t="s">
        <v>2756</v>
      </c>
      <c r="Q234" s="31" t="s">
        <v>1767</v>
      </c>
      <c r="R234" s="31">
        <v>1</v>
      </c>
      <c r="S234" s="31">
        <v>2</v>
      </c>
      <c r="T234" s="31" t="s">
        <v>62</v>
      </c>
      <c r="U234" s="31" t="str">
        <f t="shared" si="134"/>
        <v>30</v>
      </c>
      <c r="V234" s="14" t="str">
        <f t="shared" si="106"/>
        <v>ASK 3MLD, ASK 3MB</v>
      </c>
      <c r="W234" s="31" t="str">
        <f t="shared" si="111"/>
        <v/>
      </c>
      <c r="X234" s="14" t="str">
        <f t="shared" si="112"/>
        <v/>
      </c>
      <c r="Y234" s="31" t="str">
        <f t="shared" si="113"/>
        <v>O1010214</v>
      </c>
      <c r="Z234" s="31" t="str">
        <f t="shared" si="114"/>
        <v>TUA711-DIO32</v>
      </c>
      <c r="AA234" s="14" t="str">
        <f t="shared" si="115"/>
        <v>17-SC-DCS-001/O1010214/ 17-MC-DCS-003</v>
      </c>
      <c r="AB234" s="31" t="s">
        <v>64</v>
      </c>
      <c r="AC234" s="31" t="s">
        <v>124</v>
      </c>
      <c r="AD234" s="31" t="s">
        <v>125</v>
      </c>
      <c r="AE234" s="31">
        <v>0</v>
      </c>
      <c r="AF234" s="31" t="s">
        <v>1254</v>
      </c>
      <c r="AG234" s="31" t="s">
        <v>2940</v>
      </c>
      <c r="AH234" s="31">
        <v>15</v>
      </c>
      <c r="AI234" s="31">
        <v>19</v>
      </c>
      <c r="AJ234" s="31" t="s">
        <v>1256</v>
      </c>
      <c r="AK234" s="31">
        <f t="shared" si="107"/>
        <v>32</v>
      </c>
      <c r="AL234" s="31" t="s">
        <v>62</v>
      </c>
      <c r="AO234" s="31" t="s">
        <v>63</v>
      </c>
      <c r="AP234" s="31" t="s">
        <v>3170</v>
      </c>
      <c r="AQ234" s="31" t="s">
        <v>3169</v>
      </c>
      <c r="AR234" s="31" t="s">
        <v>5716</v>
      </c>
      <c r="AS234" s="31" t="s">
        <v>134</v>
      </c>
      <c r="AT234" s="14" t="s">
        <v>5724</v>
      </c>
      <c r="AU234" s="31" t="s">
        <v>5858</v>
      </c>
      <c r="AV234" s="31" t="s">
        <v>5797</v>
      </c>
      <c r="AW234" s="31" t="s">
        <v>5799</v>
      </c>
      <c r="AX234" s="31" t="s">
        <v>5724</v>
      </c>
      <c r="BK234" s="14" t="str">
        <f t="shared" si="116"/>
        <v/>
      </c>
      <c r="BL234" s="14" t="str">
        <f t="shared" si="117"/>
        <v/>
      </c>
      <c r="BM234" s="14" t="str">
        <f t="shared" si="118"/>
        <v/>
      </c>
      <c r="BN234" s="14"/>
      <c r="BO234" s="14" t="str">
        <f t="shared" si="108"/>
        <v/>
      </c>
      <c r="BP234" s="14" t="str">
        <f t="shared" si="109"/>
        <v/>
      </c>
      <c r="BQ234" s="14"/>
      <c r="BR234" s="14" t="str">
        <f t="shared" si="119"/>
        <v/>
      </c>
      <c r="BS234" s="14" t="str">
        <f t="shared" si="120"/>
        <v>TS-G-08:2/
O1010214:19A</v>
      </c>
      <c r="BW234" s="31" t="str">
        <f t="shared" si="121"/>
        <v/>
      </c>
      <c r="BX234" s="31" t="str">
        <f t="shared" si="122"/>
        <v/>
      </c>
      <c r="BY234" s="31" t="str">
        <f t="shared" si="123"/>
        <v/>
      </c>
      <c r="BZ234" s="31" t="str">
        <f t="shared" si="124"/>
        <v/>
      </c>
      <c r="CA234" s="31" t="str">
        <f t="shared" si="125"/>
        <v/>
      </c>
      <c r="CB234" s="31" t="str">
        <f t="shared" si="126"/>
        <v/>
      </c>
      <c r="CC234" s="31" t="str">
        <f t="shared" si="127"/>
        <v/>
      </c>
      <c r="CD234" s="31" t="str">
        <f t="shared" si="128"/>
        <v/>
      </c>
      <c r="CE234" s="31" t="e">
        <f t="shared" ca="1" si="129"/>
        <v>#NAME?</v>
      </c>
      <c r="CF234" s="31" t="e">
        <f t="shared" ca="1" si="130"/>
        <v>#NAME?</v>
      </c>
      <c r="CG234" s="31" t="e">
        <f t="shared" ca="1" si="131"/>
        <v>#NAME?</v>
      </c>
      <c r="CH234" s="31" t="e">
        <f t="shared" ca="1" si="132"/>
        <v>#NAME?</v>
      </c>
      <c r="CI234" s="31" t="e">
        <f t="shared" ca="1" si="133"/>
        <v>#NAME?</v>
      </c>
    </row>
    <row r="235" spans="1:87" s="31" customFormat="1" ht="30" hidden="1" x14ac:dyDescent="0.25">
      <c r="A235" s="9" t="s">
        <v>4493</v>
      </c>
      <c r="B235" s="31" t="s">
        <v>3167</v>
      </c>
      <c r="C235" s="31" t="s">
        <v>3172</v>
      </c>
      <c r="E235" s="14" t="s">
        <v>5649</v>
      </c>
      <c r="G235" s="31" t="str">
        <f t="shared" si="110"/>
        <v>Сигнал</v>
      </c>
      <c r="H235" s="31" t="s">
        <v>2760</v>
      </c>
      <c r="I235" s="31" t="s">
        <v>4538</v>
      </c>
      <c r="J235" s="31" t="str">
        <f t="shared" si="105"/>
        <v>DCS_DO_03</v>
      </c>
      <c r="K235" s="14" t="s">
        <v>5869</v>
      </c>
      <c r="M235" s="31" t="s">
        <v>3171</v>
      </c>
      <c r="N235" s="31" t="s">
        <v>1261</v>
      </c>
      <c r="O235" s="31" t="s">
        <v>1267</v>
      </c>
      <c r="P235" s="31" t="s">
        <v>2756</v>
      </c>
      <c r="Q235" s="31" t="s">
        <v>1767</v>
      </c>
      <c r="R235" s="31">
        <v>3</v>
      </c>
      <c r="S235" s="31">
        <v>4</v>
      </c>
      <c r="T235" s="31" t="s">
        <v>62</v>
      </c>
      <c r="U235" s="31" t="str">
        <f t="shared" si="134"/>
        <v>30</v>
      </c>
      <c r="V235" s="14" t="str">
        <f t="shared" si="106"/>
        <v>ASK 3MLD, ASK 3MB</v>
      </c>
      <c r="W235" s="31" t="str">
        <f t="shared" si="111"/>
        <v/>
      </c>
      <c r="X235" s="14" t="str">
        <f t="shared" si="112"/>
        <v/>
      </c>
      <c r="Y235" s="31" t="str">
        <f t="shared" si="113"/>
        <v>O1010214</v>
      </c>
      <c r="Z235" s="31" t="str">
        <f t="shared" si="114"/>
        <v>TUA711-DIO32</v>
      </c>
      <c r="AA235" s="14" t="str">
        <f t="shared" si="115"/>
        <v>17-SC-DCS-001/O1010214/ 17-MC-DCS-003</v>
      </c>
      <c r="AB235" s="31" t="s">
        <v>64</v>
      </c>
      <c r="AC235" s="31" t="s">
        <v>124</v>
      </c>
      <c r="AD235" s="31" t="s">
        <v>125</v>
      </c>
      <c r="AE235" s="31">
        <v>0</v>
      </c>
      <c r="AF235" s="31" t="s">
        <v>1254</v>
      </c>
      <c r="AG235" s="31" t="s">
        <v>2940</v>
      </c>
      <c r="AH235" s="31">
        <v>15</v>
      </c>
      <c r="AI235" s="31">
        <v>20</v>
      </c>
      <c r="AJ235" s="31" t="s">
        <v>1256</v>
      </c>
      <c r="AK235" s="31">
        <f t="shared" si="107"/>
        <v>32</v>
      </c>
      <c r="AL235" s="31" t="s">
        <v>62</v>
      </c>
      <c r="AO235" s="31" t="s">
        <v>63</v>
      </c>
      <c r="AP235" s="31" t="s">
        <v>3170</v>
      </c>
      <c r="AQ235" s="31" t="s">
        <v>3173</v>
      </c>
      <c r="AR235" s="31" t="s">
        <v>5716</v>
      </c>
      <c r="AS235" s="31" t="s">
        <v>134</v>
      </c>
      <c r="AT235" s="14" t="s">
        <v>5724</v>
      </c>
      <c r="AU235" s="31" t="s">
        <v>5858</v>
      </c>
      <c r="AV235" s="31" t="s">
        <v>5806</v>
      </c>
      <c r="AW235" s="31" t="s">
        <v>5797</v>
      </c>
      <c r="AX235" s="31" t="s">
        <v>5724</v>
      </c>
      <c r="BK235" s="14" t="str">
        <f t="shared" si="116"/>
        <v/>
      </c>
      <c r="BL235" s="14" t="str">
        <f t="shared" si="117"/>
        <v/>
      </c>
      <c r="BM235" s="14" t="str">
        <f t="shared" si="118"/>
        <v/>
      </c>
      <c r="BN235" s="14"/>
      <c r="BO235" s="14" t="str">
        <f t="shared" si="108"/>
        <v/>
      </c>
      <c r="BP235" s="14" t="str">
        <f t="shared" si="109"/>
        <v/>
      </c>
      <c r="BQ235" s="14"/>
      <c r="BR235" s="14" t="str">
        <f t="shared" si="119"/>
        <v/>
      </c>
      <c r="BS235" s="14" t="str">
        <f t="shared" si="120"/>
        <v>TS-G-08:4/
O1010214:20A</v>
      </c>
      <c r="BW235" s="31" t="str">
        <f t="shared" si="121"/>
        <v/>
      </c>
      <c r="BX235" s="31" t="str">
        <f t="shared" si="122"/>
        <v/>
      </c>
      <c r="BY235" s="31" t="str">
        <f t="shared" si="123"/>
        <v/>
      </c>
      <c r="BZ235" s="31" t="str">
        <f t="shared" si="124"/>
        <v/>
      </c>
      <c r="CA235" s="31" t="str">
        <f t="shared" si="125"/>
        <v/>
      </c>
      <c r="CB235" s="31" t="str">
        <f t="shared" si="126"/>
        <v/>
      </c>
      <c r="CC235" s="31" t="str">
        <f t="shared" si="127"/>
        <v/>
      </c>
      <c r="CD235" s="31" t="str">
        <f t="shared" si="128"/>
        <v/>
      </c>
      <c r="CE235" s="31" t="e">
        <f t="shared" ca="1" si="129"/>
        <v>#NAME?</v>
      </c>
      <c r="CF235" s="31" t="e">
        <f t="shared" ca="1" si="130"/>
        <v>#NAME?</v>
      </c>
      <c r="CG235" s="31" t="e">
        <f t="shared" ca="1" si="131"/>
        <v>#NAME?</v>
      </c>
      <c r="CH235" s="31" t="e">
        <f t="shared" ca="1" si="132"/>
        <v>#NAME?</v>
      </c>
      <c r="CI235" s="31" t="e">
        <f t="shared" ca="1" si="133"/>
        <v>#NAME?</v>
      </c>
    </row>
    <row r="236" spans="1:87" s="31" customFormat="1" ht="30" hidden="1" x14ac:dyDescent="0.25">
      <c r="A236" s="9" t="s">
        <v>4493</v>
      </c>
      <c r="B236" s="31" t="s">
        <v>3174</v>
      </c>
      <c r="C236" s="31" t="s">
        <v>3992</v>
      </c>
      <c r="E236" s="14" t="s">
        <v>5647</v>
      </c>
      <c r="G236" s="31" t="str">
        <f t="shared" si="110"/>
        <v>Сигнал</v>
      </c>
      <c r="H236" s="31" t="s">
        <v>3404</v>
      </c>
      <c r="I236" s="31" t="s">
        <v>4538</v>
      </c>
      <c r="J236" s="31" t="str">
        <f t="shared" si="105"/>
        <v>DCS_DI_03</v>
      </c>
      <c r="K236" s="14" t="s">
        <v>5869</v>
      </c>
      <c r="M236" s="31" t="s">
        <v>3961</v>
      </c>
      <c r="N236" s="31" t="s">
        <v>107</v>
      </c>
      <c r="O236" s="31" t="s">
        <v>301</v>
      </c>
      <c r="P236" s="31" t="s">
        <v>2607</v>
      </c>
      <c r="Q236" s="31" t="s">
        <v>1801</v>
      </c>
      <c r="R236" s="31">
        <v>33</v>
      </c>
      <c r="S236" s="31">
        <v>34</v>
      </c>
      <c r="T236" s="31" t="s">
        <v>62</v>
      </c>
      <c r="U236" s="31" t="str">
        <f t="shared" si="134"/>
        <v>48</v>
      </c>
      <c r="V236" s="14" t="str">
        <f t="shared" si="106"/>
        <v>ASK 3MLD, ASK 3MB</v>
      </c>
      <c r="W236" s="31" t="str">
        <f t="shared" si="111"/>
        <v/>
      </c>
      <c r="X236" s="14" t="str">
        <f t="shared" si="112"/>
        <v/>
      </c>
      <c r="Y236" s="31" t="str">
        <f t="shared" si="113"/>
        <v>O1010115</v>
      </c>
      <c r="Z236" s="31" t="str">
        <f t="shared" si="114"/>
        <v>TUA711-DIO32</v>
      </c>
      <c r="AA236" s="14" t="str">
        <f t="shared" si="115"/>
        <v>17-SC-DCS-001/O1010115/ 17-MC-DCS-005</v>
      </c>
      <c r="AB236" s="31" t="s">
        <v>64</v>
      </c>
      <c r="AC236" s="31" t="s">
        <v>124</v>
      </c>
      <c r="AD236" s="31" t="s">
        <v>125</v>
      </c>
      <c r="AE236" s="31">
        <v>0</v>
      </c>
      <c r="AF236" s="31" t="s">
        <v>55</v>
      </c>
      <c r="AG236" s="31" t="s">
        <v>3579</v>
      </c>
      <c r="AH236" s="31">
        <v>16</v>
      </c>
      <c r="AI236" s="31">
        <v>10</v>
      </c>
      <c r="AJ236" s="31" t="s">
        <v>57</v>
      </c>
      <c r="AK236" s="31">
        <f t="shared" si="107"/>
        <v>32</v>
      </c>
      <c r="AL236" s="31" t="s">
        <v>62</v>
      </c>
      <c r="AO236" s="31" t="s">
        <v>63</v>
      </c>
      <c r="AP236" s="31" t="s">
        <v>3177</v>
      </c>
      <c r="AQ236" s="31" t="s">
        <v>3993</v>
      </c>
      <c r="AR236" s="31" t="s">
        <v>5716</v>
      </c>
      <c r="AS236" s="31" t="s">
        <v>134</v>
      </c>
      <c r="AT236" s="14" t="s">
        <v>5724</v>
      </c>
      <c r="AU236" s="31" t="s">
        <v>5858</v>
      </c>
      <c r="AV236" s="31" t="s">
        <v>5794</v>
      </c>
      <c r="AW236" s="31" t="s">
        <v>5795</v>
      </c>
      <c r="AX236" s="31" t="s">
        <v>5724</v>
      </c>
      <c r="BK236" s="14" t="str">
        <f t="shared" si="116"/>
        <v/>
      </c>
      <c r="BL236" s="14" t="str">
        <f t="shared" si="117"/>
        <v/>
      </c>
      <c r="BM236" s="14" t="str">
        <f t="shared" si="118"/>
        <v/>
      </c>
      <c r="BN236" s="14"/>
      <c r="BO236" s="14" t="str">
        <f t="shared" si="108"/>
        <v/>
      </c>
      <c r="BP236" s="14" t="str">
        <f t="shared" si="109"/>
        <v/>
      </c>
      <c r="BQ236" s="14"/>
      <c r="BR236" s="14" t="str">
        <f t="shared" si="119"/>
        <v>TS-F-02:33/
O1010115:10A</v>
      </c>
      <c r="BS236" s="14" t="str">
        <f t="shared" si="120"/>
        <v>TS-F-02:34/
O1010115:10B</v>
      </c>
      <c r="BW236" s="31" t="str">
        <f t="shared" si="121"/>
        <v/>
      </c>
      <c r="BX236" s="31" t="str">
        <f t="shared" si="122"/>
        <v/>
      </c>
      <c r="BY236" s="31" t="str">
        <f t="shared" si="123"/>
        <v/>
      </c>
      <c r="BZ236" s="31" t="str">
        <f t="shared" si="124"/>
        <v/>
      </c>
      <c r="CA236" s="31" t="str">
        <f t="shared" si="125"/>
        <v/>
      </c>
      <c r="CB236" s="31" t="str">
        <f t="shared" si="126"/>
        <v/>
      </c>
      <c r="CC236" s="31" t="str">
        <f t="shared" si="127"/>
        <v/>
      </c>
      <c r="CD236" s="31" t="str">
        <f t="shared" si="128"/>
        <v>10A</v>
      </c>
      <c r="CE236" s="31" t="e">
        <f t="shared" ca="1" si="129"/>
        <v>#NAME?</v>
      </c>
      <c r="CF236" s="31" t="e">
        <f t="shared" ca="1" si="130"/>
        <v>#NAME?</v>
      </c>
      <c r="CG236" s="31" t="e">
        <f t="shared" ca="1" si="131"/>
        <v>#NAME?</v>
      </c>
      <c r="CH236" s="31" t="e">
        <f t="shared" ca="1" si="132"/>
        <v>#NAME?</v>
      </c>
      <c r="CI236" s="31" t="e">
        <f t="shared" ca="1" si="133"/>
        <v>#NAME?</v>
      </c>
    </row>
    <row r="237" spans="1:87" s="31" customFormat="1" ht="30" hidden="1" x14ac:dyDescent="0.25">
      <c r="A237" s="9" t="s">
        <v>4493</v>
      </c>
      <c r="B237" s="31" t="s">
        <v>3174</v>
      </c>
      <c r="C237" s="31" t="s">
        <v>3988</v>
      </c>
      <c r="E237" s="14" t="s">
        <v>5647</v>
      </c>
      <c r="G237" s="31" t="str">
        <f t="shared" si="110"/>
        <v>Сигнал</v>
      </c>
      <c r="H237" s="31" t="s">
        <v>3398</v>
      </c>
      <c r="I237" s="31" t="s">
        <v>4538</v>
      </c>
      <c r="J237" s="31" t="str">
        <f t="shared" si="105"/>
        <v>DCS_DI_03</v>
      </c>
      <c r="K237" s="14" t="s">
        <v>5869</v>
      </c>
      <c r="M237" s="31" t="s">
        <v>3961</v>
      </c>
      <c r="N237" s="31" t="s">
        <v>107</v>
      </c>
      <c r="O237" s="31" t="s">
        <v>197</v>
      </c>
      <c r="P237" s="31" t="s">
        <v>2607</v>
      </c>
      <c r="Q237" s="31" t="s">
        <v>1801</v>
      </c>
      <c r="R237" s="31">
        <v>29</v>
      </c>
      <c r="S237" s="31">
        <v>30</v>
      </c>
      <c r="T237" s="31" t="s">
        <v>62</v>
      </c>
      <c r="U237" s="31" t="str">
        <f t="shared" si="134"/>
        <v>48</v>
      </c>
      <c r="V237" s="14" t="str">
        <f t="shared" si="106"/>
        <v>ASK 3MLD, ASK 3MB</v>
      </c>
      <c r="W237" s="31" t="str">
        <f t="shared" si="111"/>
        <v/>
      </c>
      <c r="X237" s="14" t="str">
        <f t="shared" si="112"/>
        <v/>
      </c>
      <c r="Y237" s="31" t="str">
        <f t="shared" si="113"/>
        <v>O1010209</v>
      </c>
      <c r="Z237" s="31" t="str">
        <f t="shared" si="114"/>
        <v>TUA711-DIO32</v>
      </c>
      <c r="AA237" s="14" t="str">
        <f t="shared" si="115"/>
        <v>17-SC-DCS-001/O1010209/ 17-MC-DCS-005</v>
      </c>
      <c r="AB237" s="31" t="s">
        <v>64</v>
      </c>
      <c r="AC237" s="31" t="s">
        <v>124</v>
      </c>
      <c r="AD237" s="31" t="s">
        <v>125</v>
      </c>
      <c r="AE237" s="31">
        <v>0</v>
      </c>
      <c r="AF237" s="31" t="s">
        <v>1254</v>
      </c>
      <c r="AG237" s="31" t="s">
        <v>3960</v>
      </c>
      <c r="AH237" s="31">
        <v>10</v>
      </c>
      <c r="AI237" s="31">
        <v>15</v>
      </c>
      <c r="AJ237" s="31" t="s">
        <v>57</v>
      </c>
      <c r="AK237" s="31">
        <f t="shared" si="107"/>
        <v>32</v>
      </c>
      <c r="AL237" s="31" t="s">
        <v>62</v>
      </c>
      <c r="AO237" s="31" t="s">
        <v>63</v>
      </c>
      <c r="AP237" s="31" t="s">
        <v>3177</v>
      </c>
      <c r="AQ237" s="31" t="s">
        <v>3989</v>
      </c>
      <c r="AR237" s="31" t="s">
        <v>5716</v>
      </c>
      <c r="AS237" s="31" t="s">
        <v>134</v>
      </c>
      <c r="AT237" s="14" t="s">
        <v>5724</v>
      </c>
      <c r="AU237" s="31" t="s">
        <v>5858</v>
      </c>
      <c r="AV237" s="31" t="s">
        <v>5827</v>
      </c>
      <c r="AW237" s="31" t="s">
        <v>5828</v>
      </c>
      <c r="AX237" s="31" t="s">
        <v>5724</v>
      </c>
      <c r="BK237" s="14" t="str">
        <f t="shared" si="116"/>
        <v/>
      </c>
      <c r="BL237" s="14" t="str">
        <f t="shared" si="117"/>
        <v/>
      </c>
      <c r="BM237" s="14" t="str">
        <f t="shared" si="118"/>
        <v/>
      </c>
      <c r="BN237" s="14"/>
      <c r="BO237" s="14" t="str">
        <f t="shared" si="108"/>
        <v/>
      </c>
      <c r="BP237" s="14" t="str">
        <f t="shared" si="109"/>
        <v/>
      </c>
      <c r="BQ237" s="14"/>
      <c r="BR237" s="14" t="str">
        <f t="shared" si="119"/>
        <v>TS-F-02:29/
O1010209:15A</v>
      </c>
      <c r="BS237" s="14" t="str">
        <f t="shared" si="120"/>
        <v>TS-F-02:30/
O1010209:15B</v>
      </c>
      <c r="BW237" s="31" t="str">
        <f t="shared" si="121"/>
        <v/>
      </c>
      <c r="BX237" s="31" t="str">
        <f t="shared" si="122"/>
        <v/>
      </c>
      <c r="BY237" s="31" t="str">
        <f t="shared" si="123"/>
        <v/>
      </c>
      <c r="BZ237" s="31" t="str">
        <f t="shared" si="124"/>
        <v/>
      </c>
      <c r="CA237" s="31" t="str">
        <f t="shared" si="125"/>
        <v/>
      </c>
      <c r="CB237" s="31" t="str">
        <f t="shared" si="126"/>
        <v/>
      </c>
      <c r="CC237" s="31" t="str">
        <f t="shared" si="127"/>
        <v/>
      </c>
      <c r="CD237" s="31" t="str">
        <f t="shared" si="128"/>
        <v>15A</v>
      </c>
      <c r="CE237" s="31" t="e">
        <f t="shared" ca="1" si="129"/>
        <v>#NAME?</v>
      </c>
      <c r="CF237" s="31" t="e">
        <f t="shared" ca="1" si="130"/>
        <v>#NAME?</v>
      </c>
      <c r="CG237" s="31" t="e">
        <f t="shared" ca="1" si="131"/>
        <v>#NAME?</v>
      </c>
      <c r="CH237" s="31" t="e">
        <f t="shared" ca="1" si="132"/>
        <v>#NAME?</v>
      </c>
      <c r="CI237" s="31" t="e">
        <f t="shared" ca="1" si="133"/>
        <v>#NAME?</v>
      </c>
    </row>
    <row r="238" spans="1:87" s="31" customFormat="1" ht="30" hidden="1" x14ac:dyDescent="0.25">
      <c r="A238" s="9" t="s">
        <v>4493</v>
      </c>
      <c r="B238" s="31" t="s">
        <v>3174</v>
      </c>
      <c r="C238" s="31" t="s">
        <v>3990</v>
      </c>
      <c r="E238" s="14" t="s">
        <v>5647</v>
      </c>
      <c r="G238" s="31" t="str">
        <f t="shared" si="110"/>
        <v>Сигнал</v>
      </c>
      <c r="H238" s="31" t="s">
        <v>3401</v>
      </c>
      <c r="I238" s="31" t="s">
        <v>4538</v>
      </c>
      <c r="J238" s="31" t="str">
        <f t="shared" si="105"/>
        <v>DCS_DI_03</v>
      </c>
      <c r="K238" s="14" t="s">
        <v>5869</v>
      </c>
      <c r="M238" s="31" t="s">
        <v>3961</v>
      </c>
      <c r="N238" s="31" t="s">
        <v>107</v>
      </c>
      <c r="O238" s="31" t="s">
        <v>200</v>
      </c>
      <c r="P238" s="31" t="s">
        <v>2607</v>
      </c>
      <c r="Q238" s="31" t="s">
        <v>1801</v>
      </c>
      <c r="R238" s="31">
        <v>31</v>
      </c>
      <c r="S238" s="31">
        <v>32</v>
      </c>
      <c r="T238" s="31" t="s">
        <v>62</v>
      </c>
      <c r="U238" s="31" t="str">
        <f t="shared" si="134"/>
        <v>48</v>
      </c>
      <c r="V238" s="14" t="str">
        <f t="shared" si="106"/>
        <v>ASK 3MLD, ASK 3MB</v>
      </c>
      <c r="W238" s="31" t="str">
        <f t="shared" si="111"/>
        <v/>
      </c>
      <c r="X238" s="14" t="str">
        <f t="shared" si="112"/>
        <v/>
      </c>
      <c r="Y238" s="31" t="str">
        <f t="shared" si="113"/>
        <v>O1010209</v>
      </c>
      <c r="Z238" s="31" t="str">
        <f t="shared" si="114"/>
        <v>TUA711-DIO32</v>
      </c>
      <c r="AA238" s="14" t="str">
        <f t="shared" si="115"/>
        <v>17-SC-DCS-001/O1010209/ 17-MC-DCS-005</v>
      </c>
      <c r="AB238" s="31" t="s">
        <v>64</v>
      </c>
      <c r="AC238" s="31" t="s">
        <v>124</v>
      </c>
      <c r="AD238" s="31" t="s">
        <v>125</v>
      </c>
      <c r="AE238" s="31">
        <v>0</v>
      </c>
      <c r="AF238" s="31" t="s">
        <v>1254</v>
      </c>
      <c r="AG238" s="31" t="s">
        <v>3960</v>
      </c>
      <c r="AH238" s="31">
        <v>10</v>
      </c>
      <c r="AI238" s="31">
        <v>16</v>
      </c>
      <c r="AJ238" s="31" t="s">
        <v>57</v>
      </c>
      <c r="AK238" s="31">
        <f t="shared" si="107"/>
        <v>32</v>
      </c>
      <c r="AL238" s="31" t="s">
        <v>62</v>
      </c>
      <c r="AO238" s="31" t="s">
        <v>63</v>
      </c>
      <c r="AP238" s="31" t="s">
        <v>3177</v>
      </c>
      <c r="AQ238" s="31" t="s">
        <v>3991</v>
      </c>
      <c r="AR238" s="31" t="s">
        <v>5716</v>
      </c>
      <c r="AS238" s="31" t="s">
        <v>134</v>
      </c>
      <c r="AT238" s="14" t="s">
        <v>5724</v>
      </c>
      <c r="AU238" s="31" t="s">
        <v>5858</v>
      </c>
      <c r="AV238" s="31" t="s">
        <v>5792</v>
      </c>
      <c r="AW238" s="31" t="s">
        <v>5793</v>
      </c>
      <c r="AX238" s="31" t="s">
        <v>5724</v>
      </c>
      <c r="BK238" s="14" t="str">
        <f t="shared" si="116"/>
        <v/>
      </c>
      <c r="BL238" s="14" t="str">
        <f t="shared" si="117"/>
        <v/>
      </c>
      <c r="BM238" s="14" t="str">
        <f t="shared" si="118"/>
        <v/>
      </c>
      <c r="BN238" s="14"/>
      <c r="BO238" s="14" t="str">
        <f t="shared" si="108"/>
        <v/>
      </c>
      <c r="BP238" s="14" t="str">
        <f t="shared" si="109"/>
        <v/>
      </c>
      <c r="BQ238" s="14"/>
      <c r="BR238" s="14" t="str">
        <f t="shared" si="119"/>
        <v>TS-F-02:31/
O1010209:16A</v>
      </c>
      <c r="BS238" s="14" t="str">
        <f t="shared" si="120"/>
        <v>TS-F-02:32/
O1010209:16B</v>
      </c>
      <c r="BW238" s="31" t="str">
        <f t="shared" si="121"/>
        <v/>
      </c>
      <c r="BX238" s="31" t="str">
        <f t="shared" si="122"/>
        <v/>
      </c>
      <c r="BY238" s="31" t="str">
        <f t="shared" si="123"/>
        <v/>
      </c>
      <c r="BZ238" s="31" t="str">
        <f t="shared" si="124"/>
        <v/>
      </c>
      <c r="CA238" s="31" t="str">
        <f t="shared" si="125"/>
        <v/>
      </c>
      <c r="CB238" s="31" t="str">
        <f t="shared" si="126"/>
        <v/>
      </c>
      <c r="CC238" s="31" t="str">
        <f t="shared" si="127"/>
        <v/>
      </c>
      <c r="CD238" s="31" t="str">
        <f t="shared" si="128"/>
        <v>16A</v>
      </c>
      <c r="CE238" s="31" t="e">
        <f t="shared" ca="1" si="129"/>
        <v>#NAME?</v>
      </c>
      <c r="CF238" s="31" t="e">
        <f t="shared" ca="1" si="130"/>
        <v>#NAME?</v>
      </c>
      <c r="CG238" s="31" t="e">
        <f t="shared" ca="1" si="131"/>
        <v>#NAME?</v>
      </c>
      <c r="CH238" s="31" t="e">
        <f t="shared" ca="1" si="132"/>
        <v>#NAME?</v>
      </c>
      <c r="CI238" s="31" t="e">
        <f t="shared" ca="1" si="133"/>
        <v>#NAME?</v>
      </c>
    </row>
    <row r="239" spans="1:87" s="31" customFormat="1" ht="30" hidden="1" x14ac:dyDescent="0.25">
      <c r="A239" s="9" t="s">
        <v>4493</v>
      </c>
      <c r="B239" s="31" t="s">
        <v>3174</v>
      </c>
      <c r="C239" s="31" t="s">
        <v>3175</v>
      </c>
      <c r="E239" s="14" t="s">
        <v>5649</v>
      </c>
      <c r="G239" s="31" t="str">
        <f t="shared" si="110"/>
        <v>Сигнал</v>
      </c>
      <c r="H239" s="31" t="s">
        <v>2757</v>
      </c>
      <c r="I239" s="31" t="s">
        <v>4538</v>
      </c>
      <c r="J239" s="31" t="str">
        <f t="shared" si="105"/>
        <v>DCS_DO_03</v>
      </c>
      <c r="K239" s="14" t="s">
        <v>5869</v>
      </c>
      <c r="M239" s="31" t="s">
        <v>3171</v>
      </c>
      <c r="N239" s="31" t="s">
        <v>1261</v>
      </c>
      <c r="O239" s="31" t="s">
        <v>1272</v>
      </c>
      <c r="P239" s="31" t="s">
        <v>2756</v>
      </c>
      <c r="Q239" s="31" t="s">
        <v>1767</v>
      </c>
      <c r="R239" s="31">
        <v>5</v>
      </c>
      <c r="S239" s="31">
        <v>6</v>
      </c>
      <c r="T239" s="31" t="s">
        <v>62</v>
      </c>
      <c r="U239" s="31" t="str">
        <f t="shared" si="134"/>
        <v>30</v>
      </c>
      <c r="V239" s="14" t="str">
        <f t="shared" si="106"/>
        <v>ASK 3MLD, ASK 3MB</v>
      </c>
      <c r="W239" s="31" t="str">
        <f t="shared" si="111"/>
        <v/>
      </c>
      <c r="X239" s="14" t="str">
        <f t="shared" si="112"/>
        <v/>
      </c>
      <c r="Y239" s="31" t="str">
        <f t="shared" si="113"/>
        <v>O1010214</v>
      </c>
      <c r="Z239" s="31" t="str">
        <f t="shared" si="114"/>
        <v>TUA711-DIO32</v>
      </c>
      <c r="AA239" s="14" t="str">
        <f t="shared" si="115"/>
        <v>17-SC-DCS-001/O1010214/ 17-MC-DCS-003</v>
      </c>
      <c r="AB239" s="31" t="s">
        <v>64</v>
      </c>
      <c r="AC239" s="31" t="s">
        <v>124</v>
      </c>
      <c r="AD239" s="31" t="s">
        <v>125</v>
      </c>
      <c r="AE239" s="31">
        <v>0</v>
      </c>
      <c r="AF239" s="31" t="s">
        <v>1254</v>
      </c>
      <c r="AG239" s="31" t="s">
        <v>2940</v>
      </c>
      <c r="AH239" s="31">
        <v>15</v>
      </c>
      <c r="AI239" s="31">
        <v>21</v>
      </c>
      <c r="AJ239" s="31" t="s">
        <v>1256</v>
      </c>
      <c r="AK239" s="31">
        <f t="shared" si="107"/>
        <v>32</v>
      </c>
      <c r="AL239" s="31" t="s">
        <v>62</v>
      </c>
      <c r="AO239" s="31" t="s">
        <v>63</v>
      </c>
      <c r="AP239" s="31" t="s">
        <v>3177</v>
      </c>
      <c r="AQ239" s="31" t="s">
        <v>3176</v>
      </c>
      <c r="AR239" s="31" t="s">
        <v>5716</v>
      </c>
      <c r="AS239" s="31" t="s">
        <v>134</v>
      </c>
      <c r="AT239" s="14" t="s">
        <v>5724</v>
      </c>
      <c r="AU239" s="31" t="s">
        <v>5858</v>
      </c>
      <c r="AV239" s="31" t="s">
        <v>5797</v>
      </c>
      <c r="AW239" s="31" t="s">
        <v>5799</v>
      </c>
      <c r="AX239" s="31" t="s">
        <v>5724</v>
      </c>
      <c r="BK239" s="14" t="str">
        <f t="shared" si="116"/>
        <v/>
      </c>
      <c r="BL239" s="14" t="str">
        <f t="shared" si="117"/>
        <v/>
      </c>
      <c r="BM239" s="14" t="str">
        <f t="shared" si="118"/>
        <v/>
      </c>
      <c r="BN239" s="14"/>
      <c r="BO239" s="14" t="str">
        <f t="shared" si="108"/>
        <v/>
      </c>
      <c r="BP239" s="14" t="str">
        <f t="shared" si="109"/>
        <v/>
      </c>
      <c r="BQ239" s="14"/>
      <c r="BR239" s="14" t="str">
        <f t="shared" si="119"/>
        <v/>
      </c>
      <c r="BS239" s="14" t="str">
        <f t="shared" si="120"/>
        <v>TS-G-08:6/
O1010214:21A</v>
      </c>
      <c r="BW239" s="31" t="str">
        <f t="shared" si="121"/>
        <v/>
      </c>
      <c r="BX239" s="31" t="str">
        <f t="shared" si="122"/>
        <v/>
      </c>
      <c r="BY239" s="31" t="str">
        <f t="shared" si="123"/>
        <v/>
      </c>
      <c r="BZ239" s="31" t="str">
        <f t="shared" si="124"/>
        <v/>
      </c>
      <c r="CA239" s="31" t="str">
        <f t="shared" si="125"/>
        <v/>
      </c>
      <c r="CB239" s="31" t="str">
        <f t="shared" si="126"/>
        <v/>
      </c>
      <c r="CC239" s="31" t="str">
        <f t="shared" si="127"/>
        <v/>
      </c>
      <c r="CD239" s="31" t="str">
        <f t="shared" si="128"/>
        <v/>
      </c>
      <c r="CE239" s="31" t="e">
        <f t="shared" ca="1" si="129"/>
        <v>#NAME?</v>
      </c>
      <c r="CF239" s="31" t="e">
        <f t="shared" ca="1" si="130"/>
        <v>#NAME?</v>
      </c>
      <c r="CG239" s="31" t="e">
        <f t="shared" ca="1" si="131"/>
        <v>#NAME?</v>
      </c>
      <c r="CH239" s="31" t="e">
        <f t="shared" ca="1" si="132"/>
        <v>#NAME?</v>
      </c>
      <c r="CI239" s="31" t="e">
        <f t="shared" ca="1" si="133"/>
        <v>#NAME?</v>
      </c>
    </row>
    <row r="240" spans="1:87" s="31" customFormat="1" ht="30" hidden="1" x14ac:dyDescent="0.25">
      <c r="A240" s="9" t="s">
        <v>4493</v>
      </c>
      <c r="B240" s="31" t="s">
        <v>3174</v>
      </c>
      <c r="C240" s="31" t="s">
        <v>3178</v>
      </c>
      <c r="E240" s="14" t="s">
        <v>5649</v>
      </c>
      <c r="G240" s="31" t="str">
        <f t="shared" si="110"/>
        <v>Сигнал</v>
      </c>
      <c r="H240" s="31" t="s">
        <v>2760</v>
      </c>
      <c r="I240" s="31" t="s">
        <v>4538</v>
      </c>
      <c r="J240" s="31" t="str">
        <f t="shared" si="105"/>
        <v>DCS_DO_03</v>
      </c>
      <c r="K240" s="14" t="s">
        <v>5869</v>
      </c>
      <c r="M240" s="31" t="s">
        <v>3171</v>
      </c>
      <c r="N240" s="31" t="s">
        <v>1261</v>
      </c>
      <c r="O240" s="31" t="s">
        <v>1276</v>
      </c>
      <c r="P240" s="31" t="s">
        <v>2756</v>
      </c>
      <c r="Q240" s="31" t="s">
        <v>1767</v>
      </c>
      <c r="R240" s="31">
        <v>7</v>
      </c>
      <c r="S240" s="31">
        <v>8</v>
      </c>
      <c r="T240" s="31" t="s">
        <v>62</v>
      </c>
      <c r="U240" s="31" t="str">
        <f t="shared" si="134"/>
        <v>30</v>
      </c>
      <c r="V240" s="14" t="str">
        <f t="shared" si="106"/>
        <v>ASK 3MLD, ASK 3MB</v>
      </c>
      <c r="W240" s="31" t="str">
        <f t="shared" si="111"/>
        <v/>
      </c>
      <c r="X240" s="14" t="str">
        <f t="shared" si="112"/>
        <v/>
      </c>
      <c r="Y240" s="31" t="str">
        <f t="shared" si="113"/>
        <v>O1010214</v>
      </c>
      <c r="Z240" s="31" t="str">
        <f t="shared" si="114"/>
        <v>TUA711-DIO32</v>
      </c>
      <c r="AA240" s="14" t="str">
        <f t="shared" si="115"/>
        <v>17-SC-DCS-001/O1010214/ 17-MC-DCS-003</v>
      </c>
      <c r="AB240" s="31" t="s">
        <v>64</v>
      </c>
      <c r="AC240" s="31" t="s">
        <v>124</v>
      </c>
      <c r="AD240" s="31" t="s">
        <v>125</v>
      </c>
      <c r="AE240" s="31">
        <v>0</v>
      </c>
      <c r="AF240" s="31" t="s">
        <v>1254</v>
      </c>
      <c r="AG240" s="31" t="s">
        <v>2940</v>
      </c>
      <c r="AH240" s="31">
        <v>15</v>
      </c>
      <c r="AI240" s="31">
        <v>22</v>
      </c>
      <c r="AJ240" s="31" t="s">
        <v>1256</v>
      </c>
      <c r="AK240" s="31">
        <f t="shared" si="107"/>
        <v>32</v>
      </c>
      <c r="AL240" s="31" t="s">
        <v>62</v>
      </c>
      <c r="AO240" s="31" t="s">
        <v>63</v>
      </c>
      <c r="AP240" s="31" t="s">
        <v>3177</v>
      </c>
      <c r="AQ240" s="31" t="s">
        <v>3179</v>
      </c>
      <c r="AR240" s="31" t="s">
        <v>5716</v>
      </c>
      <c r="AS240" s="31" t="s">
        <v>134</v>
      </c>
      <c r="AT240" s="14" t="s">
        <v>5724</v>
      </c>
      <c r="AU240" s="31" t="s">
        <v>5858</v>
      </c>
      <c r="AV240" s="31" t="s">
        <v>5806</v>
      </c>
      <c r="AW240" s="31" t="s">
        <v>5797</v>
      </c>
      <c r="AX240" s="31" t="s">
        <v>5724</v>
      </c>
      <c r="BK240" s="14" t="str">
        <f t="shared" si="116"/>
        <v/>
      </c>
      <c r="BL240" s="14" t="str">
        <f t="shared" si="117"/>
        <v/>
      </c>
      <c r="BM240" s="14" t="str">
        <f t="shared" si="118"/>
        <v/>
      </c>
      <c r="BN240" s="14"/>
      <c r="BO240" s="14" t="str">
        <f t="shared" si="108"/>
        <v/>
      </c>
      <c r="BP240" s="14" t="str">
        <f t="shared" si="109"/>
        <v/>
      </c>
      <c r="BQ240" s="14"/>
      <c r="BR240" s="14" t="str">
        <f t="shared" si="119"/>
        <v/>
      </c>
      <c r="BS240" s="14" t="str">
        <f t="shared" si="120"/>
        <v>TS-G-08:8/
O1010214:22A</v>
      </c>
      <c r="BW240" s="31" t="str">
        <f t="shared" si="121"/>
        <v/>
      </c>
      <c r="BX240" s="31" t="str">
        <f t="shared" si="122"/>
        <v/>
      </c>
      <c r="BY240" s="31" t="str">
        <f t="shared" si="123"/>
        <v/>
      </c>
      <c r="BZ240" s="31" t="str">
        <f t="shared" si="124"/>
        <v/>
      </c>
      <c r="CA240" s="31" t="str">
        <f t="shared" si="125"/>
        <v/>
      </c>
      <c r="CB240" s="31" t="str">
        <f t="shared" si="126"/>
        <v/>
      </c>
      <c r="CC240" s="31" t="str">
        <f t="shared" si="127"/>
        <v/>
      </c>
      <c r="CD240" s="31" t="str">
        <f t="shared" si="128"/>
        <v/>
      </c>
      <c r="CE240" s="31" t="e">
        <f t="shared" ca="1" si="129"/>
        <v>#NAME?</v>
      </c>
      <c r="CF240" s="31" t="e">
        <f t="shared" ca="1" si="130"/>
        <v>#NAME?</v>
      </c>
      <c r="CG240" s="31" t="e">
        <f t="shared" ca="1" si="131"/>
        <v>#NAME?</v>
      </c>
      <c r="CH240" s="31" t="e">
        <f t="shared" ca="1" si="132"/>
        <v>#NAME?</v>
      </c>
      <c r="CI240" s="31" t="e">
        <f t="shared" ca="1" si="133"/>
        <v>#NAME?</v>
      </c>
    </row>
    <row r="241" spans="1:87" s="31" customFormat="1" ht="30" hidden="1" x14ac:dyDescent="0.25">
      <c r="A241" s="9" t="s">
        <v>4493</v>
      </c>
      <c r="B241" s="31" t="s">
        <v>3382</v>
      </c>
      <c r="C241" s="31" t="s">
        <v>3383</v>
      </c>
      <c r="E241" s="14" t="s">
        <v>53</v>
      </c>
      <c r="G241" s="31" t="str">
        <f t="shared" si="110"/>
        <v>Сигнал</v>
      </c>
      <c r="H241" s="31" t="s">
        <v>3378</v>
      </c>
      <c r="I241" s="31" t="s">
        <v>4562</v>
      </c>
      <c r="J241" s="31" t="str">
        <f t="shared" si="105"/>
        <v>DCS_DI_01</v>
      </c>
      <c r="K241" s="14" t="s">
        <v>5867</v>
      </c>
      <c r="M241" s="31" t="s">
        <v>3386</v>
      </c>
      <c r="N241" s="31" t="s">
        <v>100</v>
      </c>
      <c r="O241" s="31" t="s">
        <v>160</v>
      </c>
      <c r="P241" s="31" t="s">
        <v>1686</v>
      </c>
      <c r="Q241" s="31" t="s">
        <v>3387</v>
      </c>
      <c r="R241" s="31">
        <v>11</v>
      </c>
      <c r="S241" s="31">
        <v>12</v>
      </c>
      <c r="T241" s="31" t="s">
        <v>62</v>
      </c>
      <c r="U241" s="31" t="str">
        <f t="shared" si="134"/>
        <v>12</v>
      </c>
      <c r="V241" s="14" t="str">
        <f t="shared" si="106"/>
        <v>AVK 2,5 A, AVK 2,5 A</v>
      </c>
      <c r="W241" s="31" t="str">
        <f t="shared" si="111"/>
        <v/>
      </c>
      <c r="X241" s="14" t="str">
        <f t="shared" si="112"/>
        <v/>
      </c>
      <c r="Y241" s="31" t="str">
        <f t="shared" si="113"/>
        <v>O1011113</v>
      </c>
      <c r="Z241" s="31" t="str">
        <f t="shared" si="114"/>
        <v>TUA711-DIR32</v>
      </c>
      <c r="AA241" s="14" t="str">
        <f t="shared" si="115"/>
        <v>17-SC-DCS-002/O1011113/ 17-MC-DCS-007</v>
      </c>
      <c r="AB241" s="31" t="s">
        <v>64</v>
      </c>
      <c r="AC241" s="31" t="s">
        <v>54</v>
      </c>
      <c r="AD241" s="31" t="s">
        <v>125</v>
      </c>
      <c r="AE241" s="31">
        <v>1</v>
      </c>
      <c r="AF241" s="31" t="s">
        <v>55</v>
      </c>
      <c r="AG241" s="31" t="s">
        <v>1684</v>
      </c>
      <c r="AH241" s="31">
        <v>14</v>
      </c>
      <c r="AI241" s="31">
        <v>23</v>
      </c>
      <c r="AJ241" s="31" t="s">
        <v>57</v>
      </c>
      <c r="AK241" s="31">
        <f t="shared" si="107"/>
        <v>32</v>
      </c>
      <c r="AL241" s="31" t="s">
        <v>62</v>
      </c>
      <c r="AO241" s="31" t="s">
        <v>63</v>
      </c>
      <c r="AP241" s="31" t="s">
        <v>3385</v>
      </c>
      <c r="AQ241" s="14" t="s">
        <v>3384</v>
      </c>
      <c r="AR241" s="31" t="s">
        <v>5716</v>
      </c>
      <c r="AS241" s="31" t="s">
        <v>232</v>
      </c>
      <c r="AT241" s="14" t="s">
        <v>5724</v>
      </c>
      <c r="AU241" s="31" t="s">
        <v>5857</v>
      </c>
      <c r="AX241" s="31" t="s">
        <v>5724</v>
      </c>
      <c r="BK241" s="14" t="str">
        <f t="shared" si="116"/>
        <v/>
      </c>
      <c r="BL241" s="14" t="str">
        <f t="shared" si="117"/>
        <v/>
      </c>
      <c r="BM241" s="14" t="str">
        <f t="shared" si="118"/>
        <v/>
      </c>
      <c r="BN241" s="14"/>
      <c r="BO241" s="14" t="str">
        <f t="shared" si="108"/>
        <v/>
      </c>
      <c r="BP241" s="14" t="str">
        <f t="shared" si="109"/>
        <v/>
      </c>
      <c r="BQ241" s="14"/>
      <c r="BR241" s="14" t="str">
        <f t="shared" si="119"/>
        <v>TS-F-17:11/
O1011113:23A</v>
      </c>
      <c r="BS241" s="14" t="str">
        <f t="shared" si="120"/>
        <v>TS-F-17:12/
O1011113:23B</v>
      </c>
      <c r="BW241" s="31" t="str">
        <f t="shared" si="121"/>
        <v/>
      </c>
      <c r="BX241" s="31" t="str">
        <f t="shared" si="122"/>
        <v/>
      </c>
      <c r="BY241" s="31" t="str">
        <f t="shared" si="123"/>
        <v/>
      </c>
      <c r="BZ241" s="31" t="str">
        <f t="shared" si="124"/>
        <v/>
      </c>
      <c r="CA241" s="31" t="str">
        <f t="shared" si="125"/>
        <v/>
      </c>
      <c r="CB241" s="31" t="str">
        <f t="shared" si="126"/>
        <v/>
      </c>
      <c r="CC241" s="31" t="str">
        <f t="shared" si="127"/>
        <v/>
      </c>
      <c r="CD241" s="31" t="str">
        <f t="shared" si="128"/>
        <v>23A</v>
      </c>
      <c r="CE241" s="31" t="e">
        <f t="shared" ca="1" si="129"/>
        <v>#NAME?</v>
      </c>
      <c r="CF241" s="31" t="e">
        <f t="shared" ca="1" si="130"/>
        <v>#NAME?</v>
      </c>
      <c r="CG241" s="31" t="e">
        <f t="shared" ca="1" si="131"/>
        <v>#NAME?</v>
      </c>
      <c r="CH241" s="31" t="e">
        <f t="shared" ca="1" si="132"/>
        <v>#NAME?</v>
      </c>
      <c r="CI241" s="31" t="e">
        <f t="shared" ca="1" si="133"/>
        <v>#NAME?</v>
      </c>
    </row>
    <row r="242" spans="1:87" s="31" customFormat="1" ht="30" hidden="1" x14ac:dyDescent="0.25">
      <c r="A242" s="9" t="s">
        <v>4493</v>
      </c>
      <c r="B242" s="31" t="s">
        <v>1969</v>
      </c>
      <c r="C242" s="31" t="s">
        <v>1970</v>
      </c>
      <c r="E242" s="14" t="s">
        <v>53</v>
      </c>
      <c r="G242" s="31" t="str">
        <f t="shared" si="110"/>
        <v>Сигнал</v>
      </c>
      <c r="H242" s="31" t="s">
        <v>1687</v>
      </c>
      <c r="I242" s="31" t="s">
        <v>4565</v>
      </c>
      <c r="J242" s="31" t="str">
        <f t="shared" si="105"/>
        <v>DCS_DI_01</v>
      </c>
      <c r="K242" s="14" t="s">
        <v>5870</v>
      </c>
      <c r="M242" s="31" t="s">
        <v>1973</v>
      </c>
      <c r="N242" s="31" t="s">
        <v>100</v>
      </c>
      <c r="O242" s="31" t="s">
        <v>58</v>
      </c>
      <c r="P242" s="31" t="s">
        <v>1686</v>
      </c>
      <c r="Q242" s="31" t="s">
        <v>1849</v>
      </c>
      <c r="R242" s="31">
        <v>1</v>
      </c>
      <c r="S242" s="31">
        <v>2</v>
      </c>
      <c r="T242" s="31" t="s">
        <v>62</v>
      </c>
      <c r="U242" s="31" t="str">
        <f t="shared" si="134"/>
        <v>12</v>
      </c>
      <c r="V242" s="14" t="str">
        <f t="shared" si="106"/>
        <v>AVK 2,5 A, AVK 2,5 A</v>
      </c>
      <c r="W242" s="31" t="str">
        <f t="shared" si="111"/>
        <v/>
      </c>
      <c r="X242" s="14" t="str">
        <f t="shared" si="112"/>
        <v/>
      </c>
      <c r="Y242" s="31" t="str">
        <f t="shared" si="113"/>
        <v>O1011113</v>
      </c>
      <c r="Z242" s="31" t="str">
        <f t="shared" si="114"/>
        <v>TUA711-DIR32</v>
      </c>
      <c r="AA242" s="14" t="str">
        <f t="shared" si="115"/>
        <v>17-SC-DCS-002/O1011113/ 17-MC-DCS-007</v>
      </c>
      <c r="AB242" s="31" t="s">
        <v>64</v>
      </c>
      <c r="AC242" s="31" t="s">
        <v>54</v>
      </c>
      <c r="AD242" s="31" t="s">
        <v>125</v>
      </c>
      <c r="AE242" s="31">
        <v>1</v>
      </c>
      <c r="AF242" s="31" t="s">
        <v>55</v>
      </c>
      <c r="AG242" s="31" t="s">
        <v>1684</v>
      </c>
      <c r="AH242" s="31">
        <v>14</v>
      </c>
      <c r="AI242" s="31">
        <v>29</v>
      </c>
      <c r="AJ242" s="31" t="s">
        <v>57</v>
      </c>
      <c r="AK242" s="31">
        <f t="shared" si="107"/>
        <v>32</v>
      </c>
      <c r="AL242" s="31" t="s">
        <v>62</v>
      </c>
      <c r="AO242" s="31" t="s">
        <v>63</v>
      </c>
      <c r="AP242" s="31" t="s">
        <v>1972</v>
      </c>
      <c r="AQ242" s="14" t="s">
        <v>1971</v>
      </c>
      <c r="AR242" s="31" t="s">
        <v>5716</v>
      </c>
      <c r="AS242" s="31" t="s">
        <v>232</v>
      </c>
      <c r="AT242" s="14" t="s">
        <v>5724</v>
      </c>
      <c r="AU242" s="31" t="s">
        <v>5858</v>
      </c>
      <c r="AV242" s="31" t="s">
        <v>5806</v>
      </c>
      <c r="AW242" s="31" t="s">
        <v>5791</v>
      </c>
      <c r="AX242" s="31" t="s">
        <v>5724</v>
      </c>
      <c r="BK242" s="14" t="str">
        <f t="shared" si="116"/>
        <v/>
      </c>
      <c r="BL242" s="14" t="str">
        <f t="shared" si="117"/>
        <v/>
      </c>
      <c r="BM242" s="14" t="str">
        <f t="shared" si="118"/>
        <v/>
      </c>
      <c r="BN242" s="14"/>
      <c r="BO242" s="14" t="str">
        <f t="shared" si="108"/>
        <v/>
      </c>
      <c r="BP242" s="14" t="str">
        <f t="shared" si="109"/>
        <v/>
      </c>
      <c r="BQ242" s="14"/>
      <c r="BR242" s="14" t="str">
        <f t="shared" si="119"/>
        <v>TS-F-03:1/
O1011113:29A</v>
      </c>
      <c r="BS242" s="14" t="str">
        <f t="shared" si="120"/>
        <v>TS-F-03:2/
O1011113:29B</v>
      </c>
      <c r="BW242" s="31" t="str">
        <f t="shared" si="121"/>
        <v/>
      </c>
      <c r="BX242" s="31" t="str">
        <f t="shared" si="122"/>
        <v/>
      </c>
      <c r="BY242" s="31" t="str">
        <f t="shared" si="123"/>
        <v/>
      </c>
      <c r="BZ242" s="31" t="str">
        <f t="shared" si="124"/>
        <v/>
      </c>
      <c r="CA242" s="31" t="str">
        <f t="shared" si="125"/>
        <v/>
      </c>
      <c r="CB242" s="31" t="str">
        <f t="shared" si="126"/>
        <v/>
      </c>
      <c r="CC242" s="31" t="str">
        <f t="shared" si="127"/>
        <v/>
      </c>
      <c r="CD242" s="31" t="str">
        <f t="shared" si="128"/>
        <v>29A</v>
      </c>
      <c r="CE242" s="31" t="e">
        <f t="shared" ca="1" si="129"/>
        <v>#NAME?</v>
      </c>
      <c r="CF242" s="31" t="e">
        <f t="shared" ca="1" si="130"/>
        <v>#NAME?</v>
      </c>
      <c r="CG242" s="31" t="e">
        <f t="shared" ca="1" si="131"/>
        <v>#NAME?</v>
      </c>
      <c r="CH242" s="31" t="e">
        <f t="shared" ca="1" si="132"/>
        <v>#NAME?</v>
      </c>
      <c r="CI242" s="31" t="e">
        <f t="shared" ca="1" si="133"/>
        <v>#NAME?</v>
      </c>
    </row>
    <row r="243" spans="1:87" s="31" customFormat="1" ht="30" hidden="1" x14ac:dyDescent="0.25">
      <c r="A243" s="9" t="s">
        <v>4493</v>
      </c>
      <c r="B243" s="31" t="s">
        <v>1974</v>
      </c>
      <c r="C243" s="31" t="s">
        <v>1975</v>
      </c>
      <c r="E243" s="14" t="s">
        <v>53</v>
      </c>
      <c r="G243" s="31" t="str">
        <f t="shared" si="110"/>
        <v>Сигнал</v>
      </c>
      <c r="H243" s="31" t="s">
        <v>1687</v>
      </c>
      <c r="I243" s="31" t="s">
        <v>4565</v>
      </c>
      <c r="J243" s="31" t="str">
        <f t="shared" si="105"/>
        <v>DCS_DI_01</v>
      </c>
      <c r="K243" s="14" t="s">
        <v>5870</v>
      </c>
      <c r="M243" s="31" t="s">
        <v>1973</v>
      </c>
      <c r="N243" s="31" t="s">
        <v>100</v>
      </c>
      <c r="O243" s="31" t="s">
        <v>103</v>
      </c>
      <c r="P243" s="31" t="s">
        <v>1686</v>
      </c>
      <c r="Q243" s="31" t="s">
        <v>1849</v>
      </c>
      <c r="R243" s="31">
        <v>3</v>
      </c>
      <c r="S243" s="31">
        <v>4</v>
      </c>
      <c r="T243" s="31" t="s">
        <v>62</v>
      </c>
      <c r="U243" s="31" t="str">
        <f t="shared" si="134"/>
        <v>12</v>
      </c>
      <c r="V243" s="14" t="str">
        <f t="shared" si="106"/>
        <v>AVK 2,5 A, AVK 2,5 A</v>
      </c>
      <c r="W243" s="31" t="str">
        <f t="shared" si="111"/>
        <v/>
      </c>
      <c r="X243" s="14" t="str">
        <f t="shared" si="112"/>
        <v/>
      </c>
      <c r="Y243" s="31" t="str">
        <f t="shared" si="113"/>
        <v>O1011113</v>
      </c>
      <c r="Z243" s="31" t="str">
        <f t="shared" si="114"/>
        <v>TUA711-DIR32</v>
      </c>
      <c r="AA243" s="14" t="str">
        <f t="shared" si="115"/>
        <v>17-SC-DCS-002/O1011113/ 17-MC-DCS-007</v>
      </c>
      <c r="AB243" s="31" t="s">
        <v>64</v>
      </c>
      <c r="AC243" s="31" t="s">
        <v>54</v>
      </c>
      <c r="AD243" s="31" t="s">
        <v>125</v>
      </c>
      <c r="AE243" s="31">
        <v>1</v>
      </c>
      <c r="AF243" s="31" t="s">
        <v>55</v>
      </c>
      <c r="AG243" s="31" t="s">
        <v>1684</v>
      </c>
      <c r="AH243" s="31">
        <v>14</v>
      </c>
      <c r="AI243" s="31">
        <v>30</v>
      </c>
      <c r="AJ243" s="31" t="s">
        <v>57</v>
      </c>
      <c r="AK243" s="31">
        <f t="shared" si="107"/>
        <v>32</v>
      </c>
      <c r="AL243" s="31" t="s">
        <v>62</v>
      </c>
      <c r="AO243" s="31" t="s">
        <v>63</v>
      </c>
      <c r="AP243" s="31" t="s">
        <v>1977</v>
      </c>
      <c r="AQ243" s="14" t="s">
        <v>1976</v>
      </c>
      <c r="AR243" s="31" t="s">
        <v>5716</v>
      </c>
      <c r="AS243" s="31" t="s">
        <v>232</v>
      </c>
      <c r="AT243" s="14" t="s">
        <v>5724</v>
      </c>
      <c r="AU243" s="31" t="s">
        <v>5858</v>
      </c>
      <c r="AV243" s="31" t="s">
        <v>5799</v>
      </c>
      <c r="AW243" s="31" t="s">
        <v>5791</v>
      </c>
      <c r="AX243" s="31" t="s">
        <v>5724</v>
      </c>
      <c r="BK243" s="14" t="str">
        <f t="shared" si="116"/>
        <v/>
      </c>
      <c r="BL243" s="14" t="str">
        <f t="shared" si="117"/>
        <v/>
      </c>
      <c r="BM243" s="14" t="str">
        <f t="shared" si="118"/>
        <v/>
      </c>
      <c r="BN243" s="14"/>
      <c r="BO243" s="14" t="str">
        <f t="shared" si="108"/>
        <v/>
      </c>
      <c r="BP243" s="14" t="str">
        <f t="shared" si="109"/>
        <v/>
      </c>
      <c r="BQ243" s="14"/>
      <c r="BR243" s="14" t="str">
        <f t="shared" si="119"/>
        <v>TS-F-03:3/
O1011113:30A</v>
      </c>
      <c r="BS243" s="14" t="str">
        <f t="shared" si="120"/>
        <v>TS-F-03:4/
O1011113:30B</v>
      </c>
      <c r="BW243" s="31" t="str">
        <f t="shared" si="121"/>
        <v/>
      </c>
      <c r="BX243" s="31" t="str">
        <f t="shared" si="122"/>
        <v/>
      </c>
      <c r="BY243" s="31" t="str">
        <f t="shared" si="123"/>
        <v/>
      </c>
      <c r="BZ243" s="31" t="str">
        <f t="shared" si="124"/>
        <v/>
      </c>
      <c r="CA243" s="31" t="str">
        <f t="shared" si="125"/>
        <v/>
      </c>
      <c r="CB243" s="31" t="str">
        <f t="shared" si="126"/>
        <v/>
      </c>
      <c r="CC243" s="31" t="str">
        <f t="shared" si="127"/>
        <v/>
      </c>
      <c r="CD243" s="31" t="str">
        <f t="shared" si="128"/>
        <v>30A</v>
      </c>
      <c r="CE243" s="31" t="e">
        <f t="shared" ca="1" si="129"/>
        <v>#NAME?</v>
      </c>
      <c r="CF243" s="31" t="e">
        <f t="shared" ca="1" si="130"/>
        <v>#NAME?</v>
      </c>
      <c r="CG243" s="31" t="e">
        <f t="shared" ca="1" si="131"/>
        <v>#NAME?</v>
      </c>
      <c r="CH243" s="31" t="e">
        <f t="shared" ca="1" si="132"/>
        <v>#NAME?</v>
      </c>
      <c r="CI243" s="31" t="e">
        <f t="shared" ca="1" si="133"/>
        <v>#NAME?</v>
      </c>
    </row>
    <row r="244" spans="1:87" s="31" customFormat="1" ht="30" hidden="1" x14ac:dyDescent="0.25">
      <c r="A244" s="9" t="s">
        <v>4493</v>
      </c>
      <c r="B244" s="31" t="s">
        <v>1978</v>
      </c>
      <c r="C244" s="31" t="s">
        <v>1979</v>
      </c>
      <c r="E244" s="14" t="s">
        <v>53</v>
      </c>
      <c r="G244" s="31" t="str">
        <f t="shared" si="110"/>
        <v>Сигнал</v>
      </c>
      <c r="H244" s="31" t="s">
        <v>1687</v>
      </c>
      <c r="I244" s="31" t="s">
        <v>4565</v>
      </c>
      <c r="J244" s="31" t="str">
        <f t="shared" si="105"/>
        <v>DCS_DI_01</v>
      </c>
      <c r="K244" s="14" t="s">
        <v>5870</v>
      </c>
      <c r="M244" s="31" t="s">
        <v>1973</v>
      </c>
      <c r="N244" s="31" t="s">
        <v>100</v>
      </c>
      <c r="O244" s="31" t="s">
        <v>145</v>
      </c>
      <c r="P244" s="31" t="s">
        <v>1686</v>
      </c>
      <c r="Q244" s="31" t="s">
        <v>1849</v>
      </c>
      <c r="R244" s="31">
        <v>5</v>
      </c>
      <c r="S244" s="31">
        <v>6</v>
      </c>
      <c r="T244" s="31" t="s">
        <v>62</v>
      </c>
      <c r="U244" s="31" t="str">
        <f t="shared" si="134"/>
        <v>12</v>
      </c>
      <c r="V244" s="14" t="str">
        <f t="shared" si="106"/>
        <v>AVK 2,5 A, AVK 2,5 A</v>
      </c>
      <c r="W244" s="31" t="str">
        <f t="shared" si="111"/>
        <v/>
      </c>
      <c r="X244" s="14" t="str">
        <f t="shared" si="112"/>
        <v/>
      </c>
      <c r="Y244" s="31" t="str">
        <f t="shared" si="113"/>
        <v>O1011113</v>
      </c>
      <c r="Z244" s="31" t="str">
        <f t="shared" si="114"/>
        <v>TUA711-DIR32</v>
      </c>
      <c r="AA244" s="14" t="str">
        <f t="shared" si="115"/>
        <v>17-SC-DCS-002/O1011113/ 17-MC-DCS-007</v>
      </c>
      <c r="AB244" s="31" t="s">
        <v>64</v>
      </c>
      <c r="AC244" s="31" t="s">
        <v>54</v>
      </c>
      <c r="AD244" s="31" t="s">
        <v>125</v>
      </c>
      <c r="AE244" s="31">
        <v>1</v>
      </c>
      <c r="AF244" s="31" t="s">
        <v>55</v>
      </c>
      <c r="AG244" s="31" t="s">
        <v>1684</v>
      </c>
      <c r="AH244" s="31">
        <v>14</v>
      </c>
      <c r="AI244" s="31">
        <v>31</v>
      </c>
      <c r="AJ244" s="31" t="s">
        <v>57</v>
      </c>
      <c r="AK244" s="31">
        <f t="shared" si="107"/>
        <v>32</v>
      </c>
      <c r="AL244" s="31" t="s">
        <v>62</v>
      </c>
      <c r="AO244" s="31" t="s">
        <v>63</v>
      </c>
      <c r="AP244" s="31" t="s">
        <v>1981</v>
      </c>
      <c r="AQ244" s="14" t="s">
        <v>1980</v>
      </c>
      <c r="AR244" s="31" t="s">
        <v>5716</v>
      </c>
      <c r="AS244" s="31" t="s">
        <v>232</v>
      </c>
      <c r="AT244" s="14" t="s">
        <v>5724</v>
      </c>
      <c r="AU244" s="31" t="s">
        <v>5858</v>
      </c>
      <c r="AV244" s="31" t="s">
        <v>5807</v>
      </c>
      <c r="AW244" s="31" t="s">
        <v>5791</v>
      </c>
      <c r="AX244" s="31" t="s">
        <v>5724</v>
      </c>
      <c r="BK244" s="14" t="str">
        <f t="shared" si="116"/>
        <v/>
      </c>
      <c r="BL244" s="14" t="str">
        <f t="shared" si="117"/>
        <v/>
      </c>
      <c r="BM244" s="14" t="str">
        <f t="shared" si="118"/>
        <v/>
      </c>
      <c r="BN244" s="14"/>
      <c r="BO244" s="14" t="str">
        <f t="shared" si="108"/>
        <v/>
      </c>
      <c r="BP244" s="14" t="str">
        <f t="shared" si="109"/>
        <v/>
      </c>
      <c r="BQ244" s="14"/>
      <c r="BR244" s="14" t="str">
        <f t="shared" si="119"/>
        <v>TS-F-03:5/
O1011113:31A</v>
      </c>
      <c r="BS244" s="14" t="str">
        <f t="shared" si="120"/>
        <v>TS-F-03:6/
O1011113:31B</v>
      </c>
      <c r="BW244" s="31" t="str">
        <f t="shared" si="121"/>
        <v/>
      </c>
      <c r="BX244" s="31" t="str">
        <f t="shared" si="122"/>
        <v/>
      </c>
      <c r="BY244" s="31" t="str">
        <f t="shared" si="123"/>
        <v/>
      </c>
      <c r="BZ244" s="31" t="str">
        <f t="shared" si="124"/>
        <v/>
      </c>
      <c r="CA244" s="31" t="str">
        <f t="shared" si="125"/>
        <v/>
      </c>
      <c r="CB244" s="31" t="str">
        <f t="shared" si="126"/>
        <v/>
      </c>
      <c r="CC244" s="31" t="str">
        <f t="shared" si="127"/>
        <v/>
      </c>
      <c r="CD244" s="31" t="str">
        <f t="shared" si="128"/>
        <v>31A</v>
      </c>
      <c r="CE244" s="31" t="e">
        <f t="shared" ca="1" si="129"/>
        <v>#NAME?</v>
      </c>
      <c r="CF244" s="31" t="e">
        <f t="shared" ca="1" si="130"/>
        <v>#NAME?</v>
      </c>
      <c r="CG244" s="31" t="e">
        <f t="shared" ca="1" si="131"/>
        <v>#NAME?</v>
      </c>
      <c r="CH244" s="31" t="e">
        <f t="shared" ca="1" si="132"/>
        <v>#NAME?</v>
      </c>
      <c r="CI244" s="31" t="e">
        <f t="shared" ca="1" si="133"/>
        <v>#NAME?</v>
      </c>
    </row>
    <row r="245" spans="1:87" s="31" customFormat="1" ht="30" hidden="1" x14ac:dyDescent="0.25">
      <c r="A245" s="9" t="s">
        <v>4493</v>
      </c>
      <c r="B245" s="31" t="s">
        <v>1982</v>
      </c>
      <c r="C245" s="31" t="s">
        <v>1983</v>
      </c>
      <c r="E245" s="14" t="s">
        <v>53</v>
      </c>
      <c r="G245" s="31" t="str">
        <f t="shared" si="110"/>
        <v>Сигнал</v>
      </c>
      <c r="H245" s="31" t="s">
        <v>1687</v>
      </c>
      <c r="I245" s="31" t="s">
        <v>4565</v>
      </c>
      <c r="J245" s="31" t="str">
        <f t="shared" si="105"/>
        <v>DCS_DI_01</v>
      </c>
      <c r="K245" s="14" t="s">
        <v>5870</v>
      </c>
      <c r="M245" s="31" t="s">
        <v>1973</v>
      </c>
      <c r="N245" s="31" t="s">
        <v>100</v>
      </c>
      <c r="O245" s="31" t="s">
        <v>150</v>
      </c>
      <c r="P245" s="31" t="s">
        <v>1686</v>
      </c>
      <c r="Q245" s="31" t="s">
        <v>1849</v>
      </c>
      <c r="R245" s="31">
        <v>7</v>
      </c>
      <c r="S245" s="31">
        <v>8</v>
      </c>
      <c r="T245" s="31" t="s">
        <v>62</v>
      </c>
      <c r="U245" s="31" t="str">
        <f t="shared" si="134"/>
        <v>12</v>
      </c>
      <c r="V245" s="14" t="str">
        <f t="shared" si="106"/>
        <v>AVK 2,5 A, AVK 2,5 A</v>
      </c>
      <c r="W245" s="31" t="str">
        <f t="shared" si="111"/>
        <v/>
      </c>
      <c r="X245" s="14" t="str">
        <f t="shared" si="112"/>
        <v/>
      </c>
      <c r="Y245" s="31" t="str">
        <f t="shared" si="113"/>
        <v>O1011113</v>
      </c>
      <c r="Z245" s="31" t="str">
        <f t="shared" si="114"/>
        <v>TUA711-DIR32</v>
      </c>
      <c r="AA245" s="14" t="str">
        <f t="shared" si="115"/>
        <v>17-SC-DCS-002/O1011113/ 17-MC-DCS-007</v>
      </c>
      <c r="AB245" s="31" t="s">
        <v>64</v>
      </c>
      <c r="AC245" s="31" t="s">
        <v>54</v>
      </c>
      <c r="AD245" s="31" t="s">
        <v>125</v>
      </c>
      <c r="AE245" s="31">
        <v>1</v>
      </c>
      <c r="AF245" s="31" t="s">
        <v>55</v>
      </c>
      <c r="AG245" s="31" t="s">
        <v>1684</v>
      </c>
      <c r="AH245" s="31">
        <v>14</v>
      </c>
      <c r="AI245" s="31">
        <v>32</v>
      </c>
      <c r="AJ245" s="31" t="s">
        <v>57</v>
      </c>
      <c r="AK245" s="31">
        <f t="shared" si="107"/>
        <v>32</v>
      </c>
      <c r="AL245" s="31" t="s">
        <v>62</v>
      </c>
      <c r="AO245" s="31" t="s">
        <v>63</v>
      </c>
      <c r="AP245" s="31" t="s">
        <v>1985</v>
      </c>
      <c r="AQ245" s="14" t="s">
        <v>1984</v>
      </c>
      <c r="AR245" s="31" t="s">
        <v>5716</v>
      </c>
      <c r="AS245" s="31" t="s">
        <v>232</v>
      </c>
      <c r="AT245" s="14" t="s">
        <v>5724</v>
      </c>
      <c r="AU245" s="31" t="s">
        <v>5858</v>
      </c>
      <c r="AV245" s="31" t="s">
        <v>5794</v>
      </c>
      <c r="AW245" s="31" t="s">
        <v>5795</v>
      </c>
      <c r="AX245" s="31" t="s">
        <v>5724</v>
      </c>
      <c r="BK245" s="14" t="str">
        <f t="shared" si="116"/>
        <v/>
      </c>
      <c r="BL245" s="14" t="str">
        <f t="shared" si="117"/>
        <v/>
      </c>
      <c r="BM245" s="14" t="str">
        <f t="shared" si="118"/>
        <v/>
      </c>
      <c r="BN245" s="14"/>
      <c r="BO245" s="14" t="str">
        <f t="shared" si="108"/>
        <v/>
      </c>
      <c r="BP245" s="14" t="str">
        <f t="shared" si="109"/>
        <v/>
      </c>
      <c r="BQ245" s="14"/>
      <c r="BR245" s="14" t="str">
        <f t="shared" si="119"/>
        <v>TS-F-03:7/
O1011113:32A</v>
      </c>
      <c r="BS245" s="14" t="str">
        <f t="shared" si="120"/>
        <v>TS-F-03:8/
O1011113:32B</v>
      </c>
      <c r="BW245" s="31" t="str">
        <f t="shared" si="121"/>
        <v/>
      </c>
      <c r="BX245" s="31" t="str">
        <f t="shared" si="122"/>
        <v/>
      </c>
      <c r="BY245" s="31" t="str">
        <f t="shared" si="123"/>
        <v/>
      </c>
      <c r="BZ245" s="31" t="str">
        <f t="shared" si="124"/>
        <v/>
      </c>
      <c r="CA245" s="31" t="str">
        <f t="shared" si="125"/>
        <v/>
      </c>
      <c r="CB245" s="31" t="str">
        <f t="shared" si="126"/>
        <v/>
      </c>
      <c r="CC245" s="31" t="str">
        <f t="shared" si="127"/>
        <v/>
      </c>
      <c r="CD245" s="31" t="str">
        <f t="shared" si="128"/>
        <v>32A</v>
      </c>
      <c r="CE245" s="31" t="e">
        <f t="shared" ca="1" si="129"/>
        <v>#NAME?</v>
      </c>
      <c r="CF245" s="31" t="e">
        <f t="shared" ca="1" si="130"/>
        <v>#NAME?</v>
      </c>
      <c r="CG245" s="31" t="e">
        <f t="shared" ca="1" si="131"/>
        <v>#NAME?</v>
      </c>
      <c r="CH245" s="31" t="e">
        <f t="shared" ca="1" si="132"/>
        <v>#NAME?</v>
      </c>
      <c r="CI245" s="31" t="e">
        <f t="shared" ca="1" si="133"/>
        <v>#NAME?</v>
      </c>
    </row>
    <row r="246" spans="1:87" s="31" customFormat="1" ht="30" hidden="1" x14ac:dyDescent="0.25">
      <c r="A246" s="9" t="s">
        <v>4493</v>
      </c>
      <c r="B246" s="31" t="s">
        <v>1986</v>
      </c>
      <c r="C246" s="31" t="s">
        <v>1987</v>
      </c>
      <c r="E246" s="14" t="s">
        <v>53</v>
      </c>
      <c r="G246" s="31" t="str">
        <f t="shared" si="110"/>
        <v>Сигнал</v>
      </c>
      <c r="H246" s="31" t="s">
        <v>1687</v>
      </c>
      <c r="I246" s="31" t="s">
        <v>4565</v>
      </c>
      <c r="J246" s="31" t="str">
        <f t="shared" si="105"/>
        <v>DCS_DI_01</v>
      </c>
      <c r="K246" s="14" t="s">
        <v>5870</v>
      </c>
      <c r="M246" s="31" t="s">
        <v>1990</v>
      </c>
      <c r="N246" s="31" t="s">
        <v>100</v>
      </c>
      <c r="O246" s="31" t="s">
        <v>58</v>
      </c>
      <c r="P246" s="31" t="s">
        <v>1686</v>
      </c>
      <c r="Q246" s="31" t="s">
        <v>1991</v>
      </c>
      <c r="R246" s="31">
        <v>1</v>
      </c>
      <c r="S246" s="31">
        <v>2</v>
      </c>
      <c r="T246" s="31" t="s">
        <v>62</v>
      </c>
      <c r="U246" s="31" t="str">
        <f t="shared" si="134"/>
        <v>12</v>
      </c>
      <c r="V246" s="14" t="str">
        <f t="shared" si="106"/>
        <v>AVK 2,5 A, AVK 2,5 A</v>
      </c>
      <c r="W246" s="31" t="str">
        <f t="shared" si="111"/>
        <v/>
      </c>
      <c r="X246" s="14" t="str">
        <f t="shared" si="112"/>
        <v/>
      </c>
      <c r="Y246" s="31" t="str">
        <f t="shared" si="113"/>
        <v>O1011114</v>
      </c>
      <c r="Z246" s="31" t="str">
        <f t="shared" si="114"/>
        <v>TUA711-DIR32</v>
      </c>
      <c r="AA246" s="14" t="str">
        <f t="shared" si="115"/>
        <v>17-SC-DCS-002/O1011114/ 17-MC-DCS-007</v>
      </c>
      <c r="AB246" s="31" t="s">
        <v>64</v>
      </c>
      <c r="AC246" s="31" t="s">
        <v>54</v>
      </c>
      <c r="AD246" s="31" t="s">
        <v>125</v>
      </c>
      <c r="AE246" s="31">
        <v>1</v>
      </c>
      <c r="AF246" s="31" t="s">
        <v>55</v>
      </c>
      <c r="AG246" s="31" t="s">
        <v>1723</v>
      </c>
      <c r="AH246" s="31">
        <v>15</v>
      </c>
      <c r="AI246" s="31">
        <v>8</v>
      </c>
      <c r="AJ246" s="31" t="s">
        <v>57</v>
      </c>
      <c r="AK246" s="31">
        <f t="shared" si="107"/>
        <v>32</v>
      </c>
      <c r="AL246" s="31" t="s">
        <v>62</v>
      </c>
      <c r="AO246" s="31" t="s">
        <v>63</v>
      </c>
      <c r="AP246" s="31" t="s">
        <v>1989</v>
      </c>
      <c r="AQ246" s="14" t="s">
        <v>1988</v>
      </c>
      <c r="AR246" s="31" t="s">
        <v>5716</v>
      </c>
      <c r="AS246" s="31" t="s">
        <v>232</v>
      </c>
      <c r="AT246" s="14" t="s">
        <v>5724</v>
      </c>
      <c r="AU246" s="31" t="s">
        <v>5858</v>
      </c>
      <c r="AV246" s="31" t="s">
        <v>5806</v>
      </c>
      <c r="AW246" s="31" t="s">
        <v>5791</v>
      </c>
      <c r="AX246" s="31" t="s">
        <v>5724</v>
      </c>
      <c r="BK246" s="14" t="str">
        <f t="shared" si="116"/>
        <v/>
      </c>
      <c r="BL246" s="14" t="str">
        <f t="shared" si="117"/>
        <v/>
      </c>
      <c r="BM246" s="14" t="str">
        <f t="shared" si="118"/>
        <v/>
      </c>
      <c r="BN246" s="14"/>
      <c r="BO246" s="14" t="str">
        <f t="shared" si="108"/>
        <v/>
      </c>
      <c r="BP246" s="14" t="str">
        <f t="shared" si="109"/>
        <v/>
      </c>
      <c r="BQ246" s="14"/>
      <c r="BR246" s="14" t="str">
        <f t="shared" si="119"/>
        <v>TS-F-04:1/
O1011114:8A</v>
      </c>
      <c r="BS246" s="14" t="str">
        <f t="shared" si="120"/>
        <v>TS-F-04:2/
O1011114:8B</v>
      </c>
      <c r="BW246" s="31" t="str">
        <f t="shared" si="121"/>
        <v/>
      </c>
      <c r="BX246" s="31" t="str">
        <f t="shared" si="122"/>
        <v/>
      </c>
      <c r="BY246" s="31" t="str">
        <f t="shared" si="123"/>
        <v/>
      </c>
      <c r="BZ246" s="31" t="str">
        <f t="shared" si="124"/>
        <v/>
      </c>
      <c r="CA246" s="31" t="str">
        <f t="shared" si="125"/>
        <v/>
      </c>
      <c r="CB246" s="31" t="str">
        <f t="shared" si="126"/>
        <v/>
      </c>
      <c r="CC246" s="31" t="str">
        <f t="shared" si="127"/>
        <v/>
      </c>
      <c r="CD246" s="31" t="str">
        <f t="shared" si="128"/>
        <v>8A</v>
      </c>
      <c r="CE246" s="31" t="e">
        <f t="shared" ca="1" si="129"/>
        <v>#NAME?</v>
      </c>
      <c r="CF246" s="31" t="e">
        <f t="shared" ca="1" si="130"/>
        <v>#NAME?</v>
      </c>
      <c r="CG246" s="31" t="e">
        <f t="shared" ca="1" si="131"/>
        <v>#NAME?</v>
      </c>
      <c r="CH246" s="31" t="e">
        <f t="shared" ca="1" si="132"/>
        <v>#NAME?</v>
      </c>
      <c r="CI246" s="31" t="e">
        <f t="shared" ca="1" si="133"/>
        <v>#NAME?</v>
      </c>
    </row>
    <row r="247" spans="1:87" s="31" customFormat="1" ht="30" hidden="1" x14ac:dyDescent="0.25">
      <c r="A247" s="9" t="s">
        <v>4493</v>
      </c>
      <c r="B247" s="31" t="s">
        <v>1992</v>
      </c>
      <c r="C247" s="31" t="s">
        <v>1993</v>
      </c>
      <c r="E247" s="14" t="s">
        <v>53</v>
      </c>
      <c r="G247" s="31" t="str">
        <f t="shared" si="110"/>
        <v>Сигнал</v>
      </c>
      <c r="H247" s="31" t="s">
        <v>1687</v>
      </c>
      <c r="I247" s="31" t="s">
        <v>4565</v>
      </c>
      <c r="J247" s="31" t="str">
        <f t="shared" si="105"/>
        <v>DCS_DI_01</v>
      </c>
      <c r="K247" s="14" t="s">
        <v>5870</v>
      </c>
      <c r="M247" s="31" t="s">
        <v>1990</v>
      </c>
      <c r="N247" s="31" t="s">
        <v>100</v>
      </c>
      <c r="O247" s="31" t="s">
        <v>103</v>
      </c>
      <c r="P247" s="31" t="s">
        <v>1686</v>
      </c>
      <c r="Q247" s="31" t="s">
        <v>1991</v>
      </c>
      <c r="R247" s="31">
        <v>3</v>
      </c>
      <c r="S247" s="31">
        <v>4</v>
      </c>
      <c r="T247" s="31" t="s">
        <v>62</v>
      </c>
      <c r="U247" s="31" t="str">
        <f t="shared" si="134"/>
        <v>12</v>
      </c>
      <c r="V247" s="14" t="str">
        <f t="shared" si="106"/>
        <v>AVK 2,5 A, AVK 2,5 A</v>
      </c>
      <c r="W247" s="31" t="str">
        <f t="shared" si="111"/>
        <v/>
      </c>
      <c r="X247" s="14" t="str">
        <f t="shared" si="112"/>
        <v/>
      </c>
      <c r="Y247" s="31" t="str">
        <f t="shared" si="113"/>
        <v>O1011114</v>
      </c>
      <c r="Z247" s="31" t="str">
        <f t="shared" si="114"/>
        <v>TUA711-DIR32</v>
      </c>
      <c r="AA247" s="14" t="str">
        <f t="shared" si="115"/>
        <v>17-SC-DCS-002/O1011114/ 17-MC-DCS-007</v>
      </c>
      <c r="AB247" s="31" t="s">
        <v>64</v>
      </c>
      <c r="AC247" s="31" t="s">
        <v>54</v>
      </c>
      <c r="AD247" s="31" t="s">
        <v>125</v>
      </c>
      <c r="AE247" s="31">
        <v>1</v>
      </c>
      <c r="AF247" s="31" t="s">
        <v>55</v>
      </c>
      <c r="AG247" s="31" t="s">
        <v>1723</v>
      </c>
      <c r="AH247" s="31">
        <v>15</v>
      </c>
      <c r="AI247" s="31">
        <v>9</v>
      </c>
      <c r="AJ247" s="31" t="s">
        <v>57</v>
      </c>
      <c r="AK247" s="31">
        <f t="shared" si="107"/>
        <v>32</v>
      </c>
      <c r="AL247" s="31" t="s">
        <v>62</v>
      </c>
      <c r="AO247" s="31" t="s">
        <v>63</v>
      </c>
      <c r="AP247" s="31" t="s">
        <v>1995</v>
      </c>
      <c r="AQ247" s="14" t="s">
        <v>1994</v>
      </c>
      <c r="AR247" s="31" t="s">
        <v>5716</v>
      </c>
      <c r="AS247" s="31" t="s">
        <v>232</v>
      </c>
      <c r="AT247" s="14" t="s">
        <v>5724</v>
      </c>
      <c r="AU247" s="31" t="s">
        <v>5858</v>
      </c>
      <c r="AV247" s="31" t="s">
        <v>5799</v>
      </c>
      <c r="AW247" s="31" t="s">
        <v>5791</v>
      </c>
      <c r="AX247" s="31" t="s">
        <v>5724</v>
      </c>
      <c r="BK247" s="14" t="str">
        <f t="shared" si="116"/>
        <v/>
      </c>
      <c r="BL247" s="14" t="str">
        <f t="shared" si="117"/>
        <v/>
      </c>
      <c r="BM247" s="14" t="str">
        <f t="shared" si="118"/>
        <v/>
      </c>
      <c r="BN247" s="14"/>
      <c r="BO247" s="14" t="str">
        <f t="shared" si="108"/>
        <v/>
      </c>
      <c r="BP247" s="14" t="str">
        <f t="shared" si="109"/>
        <v/>
      </c>
      <c r="BQ247" s="14"/>
      <c r="BR247" s="14" t="str">
        <f t="shared" si="119"/>
        <v>TS-F-04:3/
O1011114:9A</v>
      </c>
      <c r="BS247" s="14" t="str">
        <f t="shared" si="120"/>
        <v>TS-F-04:4/
O1011114:9B</v>
      </c>
      <c r="BW247" s="31" t="str">
        <f t="shared" si="121"/>
        <v/>
      </c>
      <c r="BX247" s="31" t="str">
        <f t="shared" si="122"/>
        <v/>
      </c>
      <c r="BY247" s="31" t="str">
        <f t="shared" si="123"/>
        <v/>
      </c>
      <c r="BZ247" s="31" t="str">
        <f t="shared" si="124"/>
        <v/>
      </c>
      <c r="CA247" s="31" t="str">
        <f t="shared" si="125"/>
        <v/>
      </c>
      <c r="CB247" s="31" t="str">
        <f t="shared" si="126"/>
        <v/>
      </c>
      <c r="CC247" s="31" t="str">
        <f t="shared" si="127"/>
        <v/>
      </c>
      <c r="CD247" s="31" t="str">
        <f t="shared" si="128"/>
        <v>9A</v>
      </c>
      <c r="CE247" s="31" t="e">
        <f t="shared" ca="1" si="129"/>
        <v>#NAME?</v>
      </c>
      <c r="CF247" s="31" t="e">
        <f t="shared" ca="1" si="130"/>
        <v>#NAME?</v>
      </c>
      <c r="CG247" s="31" t="e">
        <f t="shared" ca="1" si="131"/>
        <v>#NAME?</v>
      </c>
      <c r="CH247" s="31" t="e">
        <f t="shared" ca="1" si="132"/>
        <v>#NAME?</v>
      </c>
      <c r="CI247" s="31" t="e">
        <f t="shared" ca="1" si="133"/>
        <v>#NAME?</v>
      </c>
    </row>
    <row r="248" spans="1:87" s="31" customFormat="1" ht="30" hidden="1" x14ac:dyDescent="0.25">
      <c r="A248" s="9" t="s">
        <v>4493</v>
      </c>
      <c r="B248" s="31" t="s">
        <v>1996</v>
      </c>
      <c r="C248" s="31" t="s">
        <v>1997</v>
      </c>
      <c r="E248" s="14" t="s">
        <v>53</v>
      </c>
      <c r="G248" s="31" t="str">
        <f t="shared" si="110"/>
        <v>Сигнал</v>
      </c>
      <c r="H248" s="31" t="s">
        <v>1687</v>
      </c>
      <c r="I248" s="31" t="s">
        <v>4565</v>
      </c>
      <c r="J248" s="31" t="str">
        <f t="shared" si="105"/>
        <v>DCS_DI_01</v>
      </c>
      <c r="K248" s="14" t="s">
        <v>5870</v>
      </c>
      <c r="M248" s="31" t="s">
        <v>1990</v>
      </c>
      <c r="N248" s="31" t="s">
        <v>100</v>
      </c>
      <c r="O248" s="31" t="s">
        <v>145</v>
      </c>
      <c r="P248" s="31" t="s">
        <v>1686</v>
      </c>
      <c r="Q248" s="31" t="s">
        <v>1991</v>
      </c>
      <c r="R248" s="31">
        <v>5</v>
      </c>
      <c r="S248" s="31">
        <v>6</v>
      </c>
      <c r="T248" s="31" t="s">
        <v>62</v>
      </c>
      <c r="U248" s="31" t="str">
        <f t="shared" si="134"/>
        <v>12</v>
      </c>
      <c r="V248" s="14" t="str">
        <f t="shared" si="106"/>
        <v>AVK 2,5 A, AVK 2,5 A</v>
      </c>
      <c r="W248" s="31" t="str">
        <f t="shared" si="111"/>
        <v/>
      </c>
      <c r="X248" s="14" t="str">
        <f t="shared" si="112"/>
        <v/>
      </c>
      <c r="Y248" s="31" t="str">
        <f t="shared" si="113"/>
        <v>O1011114</v>
      </c>
      <c r="Z248" s="31" t="str">
        <f t="shared" si="114"/>
        <v>TUA711-DIR32</v>
      </c>
      <c r="AA248" s="14" t="str">
        <f t="shared" si="115"/>
        <v>17-SC-DCS-002/O1011114/ 17-MC-DCS-007</v>
      </c>
      <c r="AB248" s="31" t="s">
        <v>64</v>
      </c>
      <c r="AC248" s="31" t="s">
        <v>54</v>
      </c>
      <c r="AD248" s="31" t="s">
        <v>125</v>
      </c>
      <c r="AE248" s="31">
        <v>1</v>
      </c>
      <c r="AF248" s="31" t="s">
        <v>55</v>
      </c>
      <c r="AG248" s="31" t="s">
        <v>1723</v>
      </c>
      <c r="AH248" s="31">
        <v>15</v>
      </c>
      <c r="AI248" s="31">
        <v>10</v>
      </c>
      <c r="AJ248" s="31" t="s">
        <v>57</v>
      </c>
      <c r="AK248" s="31">
        <f t="shared" si="107"/>
        <v>32</v>
      </c>
      <c r="AL248" s="31" t="s">
        <v>62</v>
      </c>
      <c r="AO248" s="31" t="s">
        <v>63</v>
      </c>
      <c r="AP248" s="31" t="s">
        <v>1999</v>
      </c>
      <c r="AQ248" s="14" t="s">
        <v>1998</v>
      </c>
      <c r="AR248" s="31" t="s">
        <v>5716</v>
      </c>
      <c r="AS248" s="31" t="s">
        <v>232</v>
      </c>
      <c r="AT248" s="14" t="s">
        <v>5724</v>
      </c>
      <c r="AU248" s="31" t="s">
        <v>5858</v>
      </c>
      <c r="AV248" s="31" t="s">
        <v>5807</v>
      </c>
      <c r="AW248" s="31" t="s">
        <v>5791</v>
      </c>
      <c r="AX248" s="31" t="s">
        <v>5724</v>
      </c>
      <c r="BK248" s="14" t="str">
        <f t="shared" si="116"/>
        <v/>
      </c>
      <c r="BL248" s="14" t="str">
        <f t="shared" si="117"/>
        <v/>
      </c>
      <c r="BM248" s="14" t="str">
        <f t="shared" si="118"/>
        <v/>
      </c>
      <c r="BN248" s="14"/>
      <c r="BO248" s="14" t="str">
        <f t="shared" si="108"/>
        <v/>
      </c>
      <c r="BP248" s="14" t="str">
        <f t="shared" si="109"/>
        <v/>
      </c>
      <c r="BQ248" s="14"/>
      <c r="BR248" s="14" t="str">
        <f t="shared" si="119"/>
        <v>TS-F-04:5/
O1011114:10A</v>
      </c>
      <c r="BS248" s="14" t="str">
        <f t="shared" si="120"/>
        <v>TS-F-04:6/
O1011114:10B</v>
      </c>
      <c r="BW248" s="31" t="str">
        <f t="shared" si="121"/>
        <v/>
      </c>
      <c r="BX248" s="31" t="str">
        <f t="shared" si="122"/>
        <v/>
      </c>
      <c r="BY248" s="31" t="str">
        <f t="shared" si="123"/>
        <v/>
      </c>
      <c r="BZ248" s="31" t="str">
        <f t="shared" si="124"/>
        <v/>
      </c>
      <c r="CA248" s="31" t="str">
        <f t="shared" si="125"/>
        <v/>
      </c>
      <c r="CB248" s="31" t="str">
        <f t="shared" si="126"/>
        <v/>
      </c>
      <c r="CC248" s="31" t="str">
        <f t="shared" si="127"/>
        <v/>
      </c>
      <c r="CD248" s="31" t="str">
        <f t="shared" si="128"/>
        <v>10A</v>
      </c>
      <c r="CE248" s="31" t="e">
        <f t="shared" ca="1" si="129"/>
        <v>#NAME?</v>
      </c>
      <c r="CF248" s="31" t="e">
        <f t="shared" ca="1" si="130"/>
        <v>#NAME?</v>
      </c>
      <c r="CG248" s="31" t="e">
        <f t="shared" ca="1" si="131"/>
        <v>#NAME?</v>
      </c>
      <c r="CH248" s="31" t="e">
        <f t="shared" ca="1" si="132"/>
        <v>#NAME?</v>
      </c>
      <c r="CI248" s="31" t="e">
        <f t="shared" ca="1" si="133"/>
        <v>#NAME?</v>
      </c>
    </row>
    <row r="249" spans="1:87" s="31" customFormat="1" ht="30" hidden="1" x14ac:dyDescent="0.25">
      <c r="A249" s="9" t="s">
        <v>4493</v>
      </c>
      <c r="B249" s="31" t="s">
        <v>2000</v>
      </c>
      <c r="C249" s="31" t="s">
        <v>2001</v>
      </c>
      <c r="E249" s="14" t="s">
        <v>53</v>
      </c>
      <c r="G249" s="31" t="str">
        <f t="shared" si="110"/>
        <v>Сигнал</v>
      </c>
      <c r="H249" s="31" t="s">
        <v>1687</v>
      </c>
      <c r="I249" s="31" t="s">
        <v>4565</v>
      </c>
      <c r="J249" s="31" t="str">
        <f t="shared" si="105"/>
        <v>DCS_DI_01</v>
      </c>
      <c r="K249" s="14" t="s">
        <v>5870</v>
      </c>
      <c r="M249" s="31" t="s">
        <v>1990</v>
      </c>
      <c r="N249" s="31" t="s">
        <v>100</v>
      </c>
      <c r="O249" s="31" t="s">
        <v>150</v>
      </c>
      <c r="P249" s="31" t="s">
        <v>1686</v>
      </c>
      <c r="Q249" s="31" t="s">
        <v>1991</v>
      </c>
      <c r="R249" s="31">
        <v>7</v>
      </c>
      <c r="S249" s="31">
        <v>8</v>
      </c>
      <c r="T249" s="31" t="s">
        <v>62</v>
      </c>
      <c r="U249" s="31" t="str">
        <f t="shared" si="134"/>
        <v>12</v>
      </c>
      <c r="V249" s="14" t="str">
        <f t="shared" si="106"/>
        <v>AVK 2,5 A, AVK 2,5 A</v>
      </c>
      <c r="W249" s="31" t="str">
        <f t="shared" si="111"/>
        <v/>
      </c>
      <c r="X249" s="14" t="str">
        <f t="shared" si="112"/>
        <v/>
      </c>
      <c r="Y249" s="31" t="str">
        <f t="shared" si="113"/>
        <v>O1011114</v>
      </c>
      <c r="Z249" s="31" t="str">
        <f t="shared" si="114"/>
        <v>TUA711-DIR32</v>
      </c>
      <c r="AA249" s="14" t="str">
        <f t="shared" si="115"/>
        <v>17-SC-DCS-002/O1011114/ 17-MC-DCS-007</v>
      </c>
      <c r="AB249" s="31" t="s">
        <v>64</v>
      </c>
      <c r="AC249" s="31" t="s">
        <v>54</v>
      </c>
      <c r="AD249" s="31" t="s">
        <v>125</v>
      </c>
      <c r="AE249" s="31">
        <v>1</v>
      </c>
      <c r="AF249" s="31" t="s">
        <v>55</v>
      </c>
      <c r="AG249" s="31" t="s">
        <v>1723</v>
      </c>
      <c r="AH249" s="31">
        <v>15</v>
      </c>
      <c r="AI249" s="31">
        <v>11</v>
      </c>
      <c r="AJ249" s="31" t="s">
        <v>57</v>
      </c>
      <c r="AK249" s="31">
        <f t="shared" si="107"/>
        <v>32</v>
      </c>
      <c r="AL249" s="31" t="s">
        <v>62</v>
      </c>
      <c r="AO249" s="31" t="s">
        <v>63</v>
      </c>
      <c r="AP249" s="31" t="s">
        <v>2003</v>
      </c>
      <c r="AQ249" s="14" t="s">
        <v>2002</v>
      </c>
      <c r="AR249" s="31" t="s">
        <v>5716</v>
      </c>
      <c r="AS249" s="31" t="s">
        <v>232</v>
      </c>
      <c r="AT249" s="14" t="s">
        <v>5724</v>
      </c>
      <c r="AU249" s="31" t="s">
        <v>5858</v>
      </c>
      <c r="AV249" s="31" t="s">
        <v>5794</v>
      </c>
      <c r="AW249" s="31" t="s">
        <v>5795</v>
      </c>
      <c r="AX249" s="31" t="s">
        <v>5724</v>
      </c>
      <c r="BK249" s="14" t="str">
        <f t="shared" si="116"/>
        <v/>
      </c>
      <c r="BL249" s="14" t="str">
        <f t="shared" si="117"/>
        <v/>
      </c>
      <c r="BM249" s="14" t="str">
        <f t="shared" si="118"/>
        <v/>
      </c>
      <c r="BN249" s="14"/>
      <c r="BO249" s="14" t="str">
        <f t="shared" si="108"/>
        <v/>
      </c>
      <c r="BP249" s="14" t="str">
        <f t="shared" si="109"/>
        <v/>
      </c>
      <c r="BQ249" s="14"/>
      <c r="BR249" s="14" t="str">
        <f t="shared" si="119"/>
        <v>TS-F-04:7/
O1011114:11A</v>
      </c>
      <c r="BS249" s="14" t="str">
        <f t="shared" si="120"/>
        <v>TS-F-04:8/
O1011114:11B</v>
      </c>
      <c r="BW249" s="31" t="str">
        <f t="shared" si="121"/>
        <v/>
      </c>
      <c r="BX249" s="31" t="str">
        <f t="shared" si="122"/>
        <v/>
      </c>
      <c r="BY249" s="31" t="str">
        <f t="shared" si="123"/>
        <v/>
      </c>
      <c r="BZ249" s="31" t="str">
        <f t="shared" si="124"/>
        <v/>
      </c>
      <c r="CA249" s="31" t="str">
        <f t="shared" si="125"/>
        <v/>
      </c>
      <c r="CB249" s="31" t="str">
        <f t="shared" si="126"/>
        <v/>
      </c>
      <c r="CC249" s="31" t="str">
        <f t="shared" si="127"/>
        <v/>
      </c>
      <c r="CD249" s="31" t="str">
        <f t="shared" si="128"/>
        <v>11A</v>
      </c>
      <c r="CE249" s="31" t="e">
        <f t="shared" ca="1" si="129"/>
        <v>#NAME?</v>
      </c>
      <c r="CF249" s="31" t="e">
        <f t="shared" ca="1" si="130"/>
        <v>#NAME?</v>
      </c>
      <c r="CG249" s="31" t="e">
        <f t="shared" ca="1" si="131"/>
        <v>#NAME?</v>
      </c>
      <c r="CH249" s="31" t="e">
        <f t="shared" ca="1" si="132"/>
        <v>#NAME?</v>
      </c>
      <c r="CI249" s="31" t="e">
        <f t="shared" ca="1" si="133"/>
        <v>#NAME?</v>
      </c>
    </row>
    <row r="250" spans="1:87" s="31" customFormat="1" ht="30" hidden="1" x14ac:dyDescent="0.25">
      <c r="A250" s="9" t="s">
        <v>4493</v>
      </c>
      <c r="B250" s="31" t="s">
        <v>3450</v>
      </c>
      <c r="C250" s="31" t="s">
        <v>3451</v>
      </c>
      <c r="E250" s="14" t="s">
        <v>1857</v>
      </c>
      <c r="G250" s="31" t="str">
        <f t="shared" si="110"/>
        <v>Сигнал</v>
      </c>
      <c r="H250" s="31" t="s">
        <v>3378</v>
      </c>
      <c r="I250" s="31" t="s">
        <v>4553</v>
      </c>
      <c r="J250" s="31" t="str">
        <f t="shared" si="105"/>
        <v>DCS_DO_02</v>
      </c>
      <c r="K250" s="14" t="s">
        <v>5867</v>
      </c>
      <c r="M250" s="31" t="s">
        <v>3454</v>
      </c>
      <c r="N250" s="31" t="s">
        <v>100</v>
      </c>
      <c r="O250" s="31" t="s">
        <v>58</v>
      </c>
      <c r="P250" s="31" t="s">
        <v>1686</v>
      </c>
      <c r="Q250" s="31" t="s">
        <v>282</v>
      </c>
      <c r="R250" s="31">
        <v>1</v>
      </c>
      <c r="S250" s="31">
        <v>2</v>
      </c>
      <c r="T250" s="31" t="s">
        <v>62</v>
      </c>
      <c r="U250" s="31" t="str">
        <f t="shared" si="134"/>
        <v>12</v>
      </c>
      <c r="V250" s="14" t="str">
        <f t="shared" si="106"/>
        <v>AVK 2,5 A, AVK 2,5 A</v>
      </c>
      <c r="W250" s="31" t="str">
        <f t="shared" si="111"/>
        <v/>
      </c>
      <c r="X250" s="14" t="str">
        <f t="shared" si="112"/>
        <v/>
      </c>
      <c r="Y250" s="31" t="str">
        <f t="shared" si="113"/>
        <v>O1011211</v>
      </c>
      <c r="Z250" s="31" t="str">
        <f t="shared" si="114"/>
        <v>TUA711-DOR32</v>
      </c>
      <c r="AA250" s="14" t="str">
        <f t="shared" si="115"/>
        <v>17-SC-DCS-002/O1011211/ 17-MC-DCS-007</v>
      </c>
      <c r="AB250" s="31" t="s">
        <v>64</v>
      </c>
      <c r="AC250" s="31" t="s">
        <v>54</v>
      </c>
      <c r="AD250" s="31" t="s">
        <v>125</v>
      </c>
      <c r="AE250" s="31">
        <v>1</v>
      </c>
      <c r="AF250" s="31" t="s">
        <v>1254</v>
      </c>
      <c r="AG250" s="31" t="s">
        <v>2604</v>
      </c>
      <c r="AH250" s="31">
        <v>12</v>
      </c>
      <c r="AI250" s="31">
        <v>5</v>
      </c>
      <c r="AJ250" s="31" t="s">
        <v>1256</v>
      </c>
      <c r="AK250" s="31">
        <f t="shared" si="107"/>
        <v>32</v>
      </c>
      <c r="AL250" s="31" t="s">
        <v>62</v>
      </c>
      <c r="AO250" s="31" t="s">
        <v>63</v>
      </c>
      <c r="AP250" s="31" t="s">
        <v>3453</v>
      </c>
      <c r="AQ250" s="31" t="s">
        <v>3452</v>
      </c>
      <c r="AR250" s="31" t="s">
        <v>5716</v>
      </c>
      <c r="AS250" s="31" t="s">
        <v>232</v>
      </c>
      <c r="AT250" s="14" t="s">
        <v>5724</v>
      </c>
      <c r="AU250" s="31" t="s">
        <v>5861</v>
      </c>
      <c r="AV250" s="31" t="s">
        <v>5808</v>
      </c>
      <c r="AW250" s="31" t="s">
        <v>5797</v>
      </c>
      <c r="AX250" s="31" t="s">
        <v>5724</v>
      </c>
      <c r="BK250" s="14" t="str">
        <f t="shared" si="116"/>
        <v/>
      </c>
      <c r="BL250" s="14" t="str">
        <f t="shared" si="117"/>
        <v/>
      </c>
      <c r="BM250" s="14" t="str">
        <f t="shared" si="118"/>
        <v/>
      </c>
      <c r="BN250" s="14"/>
      <c r="BO250" s="14" t="str">
        <f t="shared" si="108"/>
        <v/>
      </c>
      <c r="BP250" s="14" t="str">
        <f t="shared" si="109"/>
        <v/>
      </c>
      <c r="BQ250" s="14"/>
      <c r="BR250" s="14" t="str">
        <f t="shared" si="119"/>
        <v>TS-H-04:1/
O1011211:5A</v>
      </c>
      <c r="BS250" s="14" t="str">
        <f t="shared" si="120"/>
        <v>TS-H-04:2/
O1011211:5B</v>
      </c>
      <c r="BW250" s="31" t="str">
        <f t="shared" si="121"/>
        <v/>
      </c>
      <c r="BX250" s="31" t="str">
        <f t="shared" si="122"/>
        <v/>
      </c>
      <c r="BY250" s="31" t="str">
        <f t="shared" si="123"/>
        <v/>
      </c>
      <c r="BZ250" s="31" t="str">
        <f t="shared" si="124"/>
        <v/>
      </c>
      <c r="CA250" s="31" t="str">
        <f t="shared" si="125"/>
        <v/>
      </c>
      <c r="CB250" s="31" t="str">
        <f t="shared" si="126"/>
        <v/>
      </c>
      <c r="CC250" s="31" t="str">
        <f t="shared" si="127"/>
        <v/>
      </c>
      <c r="CD250" s="31" t="str">
        <f t="shared" si="128"/>
        <v>5A</v>
      </c>
      <c r="CE250" s="31" t="e">
        <f t="shared" ca="1" si="129"/>
        <v>#NAME?</v>
      </c>
      <c r="CF250" s="31" t="e">
        <f t="shared" ca="1" si="130"/>
        <v>#NAME?</v>
      </c>
      <c r="CG250" s="31" t="e">
        <f t="shared" ca="1" si="131"/>
        <v>#NAME?</v>
      </c>
      <c r="CH250" s="31" t="e">
        <f t="shared" ca="1" si="132"/>
        <v>#NAME?</v>
      </c>
      <c r="CI250" s="31" t="e">
        <f t="shared" ca="1" si="133"/>
        <v>#NAME?</v>
      </c>
    </row>
    <row r="251" spans="1:87" s="31" customFormat="1" ht="30" hidden="1" x14ac:dyDescent="0.25">
      <c r="A251" s="9" t="s">
        <v>4493</v>
      </c>
      <c r="B251" s="31" t="s">
        <v>3450</v>
      </c>
      <c r="C251" s="31" t="s">
        <v>3455</v>
      </c>
      <c r="E251" s="14" t="s">
        <v>1857</v>
      </c>
      <c r="G251" s="31" t="str">
        <f t="shared" si="110"/>
        <v>Сигнал</v>
      </c>
      <c r="H251" s="31" t="s">
        <v>3378</v>
      </c>
      <c r="I251" s="31" t="s">
        <v>4553</v>
      </c>
      <c r="J251" s="31" t="str">
        <f t="shared" ref="J251:J314" si="135">IF(E251="AI-IS (4-20 mA, 2 wire) DCS","DCS_AI_01",
IF(E251="AI-IS (4-20 mA, 4 wire) DCS","DCS_AI_03",
IF(E251="AI-IS (4-20 mA, passive) DCS","DCS_AI_01",
IF(E251="AI-NIS (4-20 mA, 2 wire) DCS","DCS_AI_01",
IF(E251="AI-NIS (4-20 mA, 4 wire) DCS","DCS_AI_03",
IF(E251="AI-NIS (4-20 mA, passive) DCS","DCS_AI_01",
IF(E251="AI-R-IS (4-20 mA, 2 wire) DCS","DCS_AI_02",
IF(E251="AI-R-IS (4-20 mA, 4 wire) DCS","DCS_AI_04",
IF(E251="AI-R-NIS (4-20 mA, 2 wire) DCS","DCS_AI_02",
IF(E251="AI-R-NIS (4-20 mA, passive) DCS","DCS_AI_02",
IF(E251="AI-R-NIS (4-20 mA, 4 wire) DCS","DCS_AI_04",
IF(E251="AI-RTD-NIS (3 wire) DCS","DCS_AI_05",
IF(E251="AO-IS (4-20 mA) DCS","DCS_AO_01",
IF(E251="AO-NIS (4-20 mA) DCS","DCS_AO_01",
IF(E251="AO-R-IS (4-20 mA) DCS","DCS_AO_02",
IF(E251="AO-R-NIS (4-20 mA) DCS","DCS_AO_02",
IF(E251="DI-IS (NAMUR) DCS","DCS_DI_02",
IF(E251="DI-NIS (NAMUR) DCS","DCS_DI_02",
IF(E251="DI-NIS (Conductivity) DCS","DCS_DI_04",
IF(E251="DI-NIS (Diagnostic) DCS","DCS_DI_01",
IF(E251="DI-NIS (MCC 230VAC) DCS","DCS_DI_03",
IF(E251="DI-NIS (MCC 220VDC) DCS","DCS_DI_05",
IF(E251="DI-NIS (Thermistors PTC) DCS","DCS_DI_02",
IF(E251="DI-NIS (VFC) DCS","DCS_DI_01",
IF(E251="DI-NIS (24VDC) DCS ","DCS_DI_07",
IF(E251="DO-NIS (24VDC) DCS","DCS_DO_01",
IF(E251="DO-NIS (MCC 230VAC) DCS","DCS_DO_03",
IF(E251="DO-NIS (MCC 220VDC) DCS","DCS_DO_04",
IF(E251="DO-NIS (VFC NO) DCS","DCS_DO_02",
IF(E251="PI-IS (Pulse Input) DCS","DCS_PI_01",
IF(E251="PI-R-IS (Pulse Input) DCS","DCS_PI_01",
IF(E251="AI-R-NIS (PI converter, 3 wire) DCS","DCS_PI_01",
IF(E251="PI-NIS (Pulse Input) DCS","DCS_PI_01","")))))))))))))))))))))))))))))))))</f>
        <v>DCS_DO_02</v>
      </c>
      <c r="K251" s="14" t="s">
        <v>5867</v>
      </c>
      <c r="M251" s="31" t="s">
        <v>3454</v>
      </c>
      <c r="N251" s="31" t="s">
        <v>100</v>
      </c>
      <c r="O251" s="31" t="s">
        <v>103</v>
      </c>
      <c r="P251" s="31" t="s">
        <v>1686</v>
      </c>
      <c r="Q251" s="31" t="s">
        <v>282</v>
      </c>
      <c r="R251" s="31">
        <v>3</v>
      </c>
      <c r="S251" s="31">
        <v>4</v>
      </c>
      <c r="T251" s="31" t="s">
        <v>62</v>
      </c>
      <c r="U251" s="31" t="str">
        <f t="shared" si="134"/>
        <v>12</v>
      </c>
      <c r="V251" s="14" t="str">
        <f t="shared" ref="V251:V314" si="136">IF(P251&lt;&gt;"",
IF(J251="DCS_AI_01","AVK 2,5 A, AVK 2,5 A",
IF(J251="DCS_AI_02","AVK 2,5 A, AVK 2,5 A",
IF(J251="DCS_AI_03","AVK 2,5 A, AVK 2,5 A",
IF(J251="DCS_AI_04","AVK 2,5 A, AVK 2,5 A",
IF(J251="DCS_AI_05","AVK 2,5 A, AVK 2,5 A, AVK 2,5 A",
IF(J251="DCS_AO_01","AVK 2,5 A, AVK 2,5 A",
IF(J251="DCS_AO_02","AVK 2,5 A, AVK 2,5 A",
IF(J251="DCS_DI_01","AVK 2,5 A, AVK 2,5 A",
IF(J251="DCS_DI_02","AVK 2,5 A, AVK 2,5 A",
IF(J251="DCS_DI_03","ASK 3MLD, ASK 3MB",
IF(J251="DCS_DI_04","AVK 2,5 A, AVK 2,5 A",
IF(J251="DCS_DI_05","ASK 3MLD, ASK 3MB",
IF(J251="DCS_DI_07","AVK 2,5 A, AVK 2,5 A",
IF(J251="DCS_DO_01","AVK 2,5 A, AVK 2,5 A",
IF(J251="DCS_DO_01_HOLD","AVK 2,5 A, AVK 2,5 A",
IF(J251="DCS_DO_02","AVK 2,5 A, AVK 2,5 A",
IF(J251="DCS_DO_03","ASK 3MLD, ASK 3MB",
IF(J251="DCS_DO_04","ASK 3MLD, ASK 3MB",
IF(J251="DCS_PI_01","AVK 2,5 A, AVK 2,5 A",""))))))))))))))))))),"")</f>
        <v>AVK 2,5 A, AVK 2,5 A</v>
      </c>
      <c r="W251" s="31" t="str">
        <f t="shared" si="111"/>
        <v/>
      </c>
      <c r="X251" s="14" t="str">
        <f t="shared" si="112"/>
        <v/>
      </c>
      <c r="Y251" s="31" t="str">
        <f t="shared" si="113"/>
        <v>O1011211</v>
      </c>
      <c r="Z251" s="31" t="str">
        <f t="shared" si="114"/>
        <v>TUA711-DOR32</v>
      </c>
      <c r="AA251" s="14" t="str">
        <f t="shared" si="115"/>
        <v>17-SC-DCS-002/O1011211/ 17-MC-DCS-007</v>
      </c>
      <c r="AB251" s="31" t="s">
        <v>64</v>
      </c>
      <c r="AC251" s="31" t="s">
        <v>54</v>
      </c>
      <c r="AD251" s="31" t="s">
        <v>125</v>
      </c>
      <c r="AE251" s="31">
        <v>1</v>
      </c>
      <c r="AF251" s="31" t="s">
        <v>1254</v>
      </c>
      <c r="AG251" s="31" t="s">
        <v>2604</v>
      </c>
      <c r="AH251" s="31">
        <v>12</v>
      </c>
      <c r="AI251" s="31">
        <v>6</v>
      </c>
      <c r="AJ251" s="31" t="s">
        <v>1256</v>
      </c>
      <c r="AK251" s="31">
        <f t="shared" ref="AK251:AK314" si="137">COUNTIF(Y:Y,Y251)</f>
        <v>32</v>
      </c>
      <c r="AL251" s="31" t="s">
        <v>62</v>
      </c>
      <c r="AO251" s="31" t="s">
        <v>63</v>
      </c>
      <c r="AP251" s="31" t="s">
        <v>3457</v>
      </c>
      <c r="AQ251" s="31" t="s">
        <v>3456</v>
      </c>
      <c r="AR251" s="31" t="s">
        <v>5716</v>
      </c>
      <c r="AS251" s="31" t="s">
        <v>232</v>
      </c>
      <c r="AT251" s="14" t="s">
        <v>5724</v>
      </c>
      <c r="AU251" s="31" t="s">
        <v>5861</v>
      </c>
      <c r="AV251" s="31" t="s">
        <v>5808</v>
      </c>
      <c r="AW251" s="31" t="s">
        <v>5797</v>
      </c>
      <c r="AX251" s="31" t="s">
        <v>5724</v>
      </c>
      <c r="BK251" s="14" t="str">
        <f t="shared" si="116"/>
        <v/>
      </c>
      <c r="BL251" s="14" t="str">
        <f t="shared" si="117"/>
        <v/>
      </c>
      <c r="BM251" s="14" t="str">
        <f t="shared" si="118"/>
        <v/>
      </c>
      <c r="BN251" s="14"/>
      <c r="BO251" s="14" t="str">
        <f t="shared" ref="BO251:BO314" si="138">IF(AND(J251="DCS_AI_01",W251&lt;&gt;""),CONCATENATE(AG251,":",AI251,"A/",CHAR(10),W251,":5"),
IF(AND(J251="DCS_AI_02",W251&lt;&gt;""),CONCATENATE(AG251,":",AI251,"A/",CHAR(10),W251,":5"),
IF(AND(J251="DCS_AI_03",W251&lt;&gt;""),CONCATENATE(AG251,":",AI251,"A/",CHAR(10),W251,":5"),
IF(AND(J251="DCS_AI_04",W251&lt;&gt;""),CONCATENATE(AG251,":",AI251,"A/",CHAR(10),W251,":5"),
IF(AND(J251="DCS_AI_05",W251&lt;&gt;""),CONCATENATE(AG251,":",AI251,"A/",CHAR(10),W251,":5"),
IF(AND(J251="DCS_AO_01",W251&lt;&gt;""),CONCATENATE(AG251,":",AI251,"A/",CHAR(10),W251,":5"),
IF(AND(J251="DCS_AO_02",W251&lt;&gt;""),CONCATENATE(AG251,":",AI251,"A/",CHAR(10),W251,":5"),
IF(AND(J251="DCS_DI_02",W251&lt;&gt;""),CONCATENATE(AG251,":",AI251,"A/",CHAR(10),W251,":5"),
IF(AND(J251="DCS_DI_04",W251&lt;&gt;""),CONCATENATE(AG251,":",AI251,"A/",CHAR(10),W251,":7"),
IF(AND(J251="DCS_PI_01",W251&lt;&gt;""),CONCATENATE(AG251,":",AI251,"A/",CHAR(10),W251,":3"),""))))))))))</f>
        <v/>
      </c>
      <c r="BP251" s="14" t="str">
        <f t="shared" ref="BP251:BP314" si="139">IF(AND(J251="DCS_AI_01",W251&lt;&gt;""),CONCATENATE(AG251,":",AI251,"C/",CHAR(10),W251,":6"),
IF(AND(J251="DCS_AI_02",W251&lt;&gt;""),CONCATENATE(AG251,":",AI251,"C/",CHAR(10),W251,":6"),
IF(AND(J251="DCS_AI_03",W251&lt;&gt;""),CONCATENATE(AG251,":",AI251,"C/",CHAR(10),W251,":6"),
IF(AND(J251="DCS_AI_04",W251&lt;&gt;""),CONCATENATE(AG251,":",AI251,"C/",CHAR(10),W251,":6"),
IF(AND(J251="DCS_AI_05",W251&lt;&gt;""),CONCATENATE(AG251,":",AI251,"C/",CHAR(10),W251,":6"),
IF(AND(J251="DCS_AO_01",W251&lt;&gt;""),CONCATENATE(AG251,":",AI251,"C/",CHAR(10),W251,":6"),
IF(AND(J251="DCS_AO_02",W251&lt;&gt;""),CONCATENATE(AG251,":",AI251,"C/",CHAR(10),W251,":6"),
IF(AND(J251="DCS_DI_02",W251&lt;&gt;""),CONCATENATE(AG251,":",AI251,"B/",CHAR(10),W251,":6"),
IF(AND(J251="DCS_DI_04",W251&lt;&gt;""),CONCATENATE(AG251,":",AI251,"B/",CHAR(10),W251,":8"),
IF(AND(J251="DCS_PI_01",W251&lt;&gt;""),CONCATENATE(AG251,":",AI251,"C/",CHAR(10),W251,":4"),""))))))))))</f>
        <v/>
      </c>
      <c r="BQ251" s="14"/>
      <c r="BR251" s="14" t="str">
        <f t="shared" si="119"/>
        <v>TS-H-04:3/
O1011211:6A</v>
      </c>
      <c r="BS251" s="14" t="str">
        <f t="shared" si="120"/>
        <v>TS-H-04:4/
O1011211:6B</v>
      </c>
      <c r="BW251" s="31" t="str">
        <f t="shared" si="121"/>
        <v/>
      </c>
      <c r="BX251" s="31" t="str">
        <f t="shared" si="122"/>
        <v/>
      </c>
      <c r="BY251" s="31" t="str">
        <f t="shared" si="123"/>
        <v/>
      </c>
      <c r="BZ251" s="31" t="str">
        <f t="shared" si="124"/>
        <v/>
      </c>
      <c r="CA251" s="31" t="str">
        <f t="shared" si="125"/>
        <v/>
      </c>
      <c r="CB251" s="31" t="str">
        <f t="shared" si="126"/>
        <v/>
      </c>
      <c r="CC251" s="31" t="str">
        <f t="shared" si="127"/>
        <v/>
      </c>
      <c r="CD251" s="31" t="str">
        <f t="shared" si="128"/>
        <v>6A</v>
      </c>
      <c r="CE251" s="31" t="e">
        <f t="shared" ca="1" si="129"/>
        <v>#NAME?</v>
      </c>
      <c r="CF251" s="31" t="e">
        <f t="shared" ca="1" si="130"/>
        <v>#NAME?</v>
      </c>
      <c r="CG251" s="31" t="e">
        <f t="shared" ca="1" si="131"/>
        <v>#NAME?</v>
      </c>
      <c r="CH251" s="31" t="e">
        <f t="shared" ca="1" si="132"/>
        <v>#NAME?</v>
      </c>
      <c r="CI251" s="31" t="e">
        <f t="shared" ca="1" si="133"/>
        <v>#NAME?</v>
      </c>
    </row>
    <row r="252" spans="1:87" s="31" customFormat="1" ht="30" hidden="1" x14ac:dyDescent="0.25">
      <c r="A252" s="9" t="s">
        <v>4493</v>
      </c>
      <c r="B252" s="31" t="s">
        <v>1680</v>
      </c>
      <c r="C252" s="31" t="s">
        <v>1681</v>
      </c>
      <c r="E252" s="14" t="s">
        <v>53</v>
      </c>
      <c r="G252" s="31" t="str">
        <f t="shared" si="110"/>
        <v>Сигнал</v>
      </c>
      <c r="H252" s="31" t="s">
        <v>1687</v>
      </c>
      <c r="I252" s="31" t="s">
        <v>4559</v>
      </c>
      <c r="J252" s="31" t="str">
        <f t="shared" si="135"/>
        <v>DCS_DI_01</v>
      </c>
      <c r="K252" s="14" t="s">
        <v>5870</v>
      </c>
      <c r="M252" s="31" t="s">
        <v>1685</v>
      </c>
      <c r="N252" s="31" t="s">
        <v>113</v>
      </c>
      <c r="O252" s="31" t="s">
        <v>58</v>
      </c>
      <c r="P252" s="31" t="s">
        <v>1686</v>
      </c>
      <c r="Q252" s="31" t="s">
        <v>1672</v>
      </c>
      <c r="R252" s="31">
        <v>1</v>
      </c>
      <c r="S252" s="31">
        <v>2</v>
      </c>
      <c r="T252" s="31" t="s">
        <v>62</v>
      </c>
      <c r="U252" s="31" t="str">
        <f t="shared" si="134"/>
        <v>24</v>
      </c>
      <c r="V252" s="14" t="str">
        <f t="shared" si="136"/>
        <v>AVK 2,5 A, AVK 2,5 A</v>
      </c>
      <c r="W252" s="31" t="str">
        <f t="shared" si="111"/>
        <v/>
      </c>
      <c r="X252" s="14" t="str">
        <f t="shared" si="112"/>
        <v/>
      </c>
      <c r="Y252" s="31" t="str">
        <f t="shared" si="113"/>
        <v>O1011113</v>
      </c>
      <c r="Z252" s="31" t="str">
        <f t="shared" si="114"/>
        <v>TUA711-DIR32</v>
      </c>
      <c r="AA252" s="14" t="str">
        <f t="shared" si="115"/>
        <v>17-SC-DCS-002/O1011113/ 17-MC-DCS-007</v>
      </c>
      <c r="AB252" s="31" t="s">
        <v>64</v>
      </c>
      <c r="AC252" s="31" t="s">
        <v>54</v>
      </c>
      <c r="AD252" s="31" t="s">
        <v>125</v>
      </c>
      <c r="AE252" s="31">
        <v>1</v>
      </c>
      <c r="AF252" s="31" t="s">
        <v>55</v>
      </c>
      <c r="AG252" s="31" t="s">
        <v>1684</v>
      </c>
      <c r="AH252" s="31">
        <v>14</v>
      </c>
      <c r="AI252" s="31">
        <v>1</v>
      </c>
      <c r="AJ252" s="31" t="s">
        <v>57</v>
      </c>
      <c r="AK252" s="31">
        <f t="shared" si="137"/>
        <v>32</v>
      </c>
      <c r="AL252" s="31" t="s">
        <v>62</v>
      </c>
      <c r="AO252" s="31" t="s">
        <v>63</v>
      </c>
      <c r="AP252" s="31" t="s">
        <v>1683</v>
      </c>
      <c r="AQ252" s="14" t="s">
        <v>1682</v>
      </c>
      <c r="AR252" s="31" t="s">
        <v>5716</v>
      </c>
      <c r="AS252" s="31" t="s">
        <v>232</v>
      </c>
      <c r="AT252" s="14" t="s">
        <v>5724</v>
      </c>
      <c r="AU252" s="31" t="s">
        <v>5858</v>
      </c>
      <c r="AX252" s="31" t="s">
        <v>5724</v>
      </c>
      <c r="BE252" s="31" t="s">
        <v>5761</v>
      </c>
      <c r="BK252" s="14" t="str">
        <f t="shared" si="116"/>
        <v/>
      </c>
      <c r="BL252" s="14" t="str">
        <f t="shared" si="117"/>
        <v/>
      </c>
      <c r="BM252" s="14" t="str">
        <f t="shared" si="118"/>
        <v/>
      </c>
      <c r="BN252" s="14"/>
      <c r="BO252" s="14" t="str">
        <f t="shared" si="138"/>
        <v/>
      </c>
      <c r="BP252" s="14" t="str">
        <f t="shared" si="139"/>
        <v/>
      </c>
      <c r="BQ252" s="14"/>
      <c r="BR252" s="14" t="str">
        <f t="shared" si="119"/>
        <v>TS-F-01:1/
O1011113:1A</v>
      </c>
      <c r="BS252" s="14" t="str">
        <f t="shared" si="120"/>
        <v>TS-F-01:2/
O1011113:1B</v>
      </c>
      <c r="BW252" s="31" t="str">
        <f t="shared" si="121"/>
        <v/>
      </c>
      <c r="BX252" s="31" t="str">
        <f t="shared" si="122"/>
        <v/>
      </c>
      <c r="BY252" s="31" t="str">
        <f t="shared" si="123"/>
        <v/>
      </c>
      <c r="BZ252" s="31" t="str">
        <f t="shared" si="124"/>
        <v/>
      </c>
      <c r="CA252" s="31" t="str">
        <f t="shared" si="125"/>
        <v/>
      </c>
      <c r="CB252" s="31" t="str">
        <f t="shared" si="126"/>
        <v/>
      </c>
      <c r="CC252" s="31" t="str">
        <f t="shared" si="127"/>
        <v/>
      </c>
      <c r="CD252" s="31" t="str">
        <f t="shared" si="128"/>
        <v>1A</v>
      </c>
      <c r="CE252" s="31" t="e">
        <f t="shared" ca="1" si="129"/>
        <v>#NAME?</v>
      </c>
      <c r="CF252" s="31" t="e">
        <f t="shared" ca="1" si="130"/>
        <v>#NAME?</v>
      </c>
      <c r="CG252" s="31" t="e">
        <f t="shared" ca="1" si="131"/>
        <v>#NAME?</v>
      </c>
      <c r="CH252" s="31" t="e">
        <f t="shared" ca="1" si="132"/>
        <v>#NAME?</v>
      </c>
      <c r="CI252" s="31" t="e">
        <f t="shared" ca="1" si="133"/>
        <v>#NAME?</v>
      </c>
    </row>
    <row r="253" spans="1:87" s="31" customFormat="1" ht="30" hidden="1" x14ac:dyDescent="0.25">
      <c r="A253" s="9" t="s">
        <v>4493</v>
      </c>
      <c r="B253" s="31" t="s">
        <v>1688</v>
      </c>
      <c r="C253" s="31" t="s">
        <v>1689</v>
      </c>
      <c r="E253" s="14" t="s">
        <v>53</v>
      </c>
      <c r="G253" s="31" t="str">
        <f t="shared" si="110"/>
        <v>Сигнал</v>
      </c>
      <c r="H253" s="31" t="s">
        <v>1687</v>
      </c>
      <c r="I253" s="31" t="s">
        <v>4559</v>
      </c>
      <c r="J253" s="31" t="str">
        <f t="shared" si="135"/>
        <v>DCS_DI_01</v>
      </c>
      <c r="K253" s="14" t="s">
        <v>5870</v>
      </c>
      <c r="M253" s="31" t="s">
        <v>1685</v>
      </c>
      <c r="N253" s="31" t="s">
        <v>113</v>
      </c>
      <c r="O253" s="31" t="s">
        <v>103</v>
      </c>
      <c r="P253" s="31" t="s">
        <v>1686</v>
      </c>
      <c r="Q253" s="31" t="s">
        <v>1672</v>
      </c>
      <c r="R253" s="31">
        <v>3</v>
      </c>
      <c r="S253" s="31">
        <v>4</v>
      </c>
      <c r="T253" s="31" t="s">
        <v>62</v>
      </c>
      <c r="U253" s="31" t="str">
        <f t="shared" si="134"/>
        <v>24</v>
      </c>
      <c r="V253" s="14" t="str">
        <f t="shared" si="136"/>
        <v>AVK 2,5 A, AVK 2,5 A</v>
      </c>
      <c r="W253" s="31" t="str">
        <f t="shared" si="111"/>
        <v/>
      </c>
      <c r="X253" s="14" t="str">
        <f t="shared" si="112"/>
        <v/>
      </c>
      <c r="Y253" s="31" t="str">
        <f t="shared" si="113"/>
        <v>O1011113</v>
      </c>
      <c r="Z253" s="31" t="str">
        <f t="shared" si="114"/>
        <v>TUA711-DIR32</v>
      </c>
      <c r="AA253" s="14" t="str">
        <f t="shared" si="115"/>
        <v>17-SC-DCS-002/O1011113/ 17-MC-DCS-007</v>
      </c>
      <c r="AB253" s="31" t="s">
        <v>64</v>
      </c>
      <c r="AC253" s="31" t="s">
        <v>54</v>
      </c>
      <c r="AD253" s="31" t="s">
        <v>125</v>
      </c>
      <c r="AE253" s="31">
        <v>1</v>
      </c>
      <c r="AF253" s="31" t="s">
        <v>55</v>
      </c>
      <c r="AG253" s="31" t="s">
        <v>1684</v>
      </c>
      <c r="AH253" s="31">
        <v>14</v>
      </c>
      <c r="AI253" s="31">
        <v>2</v>
      </c>
      <c r="AJ253" s="31" t="s">
        <v>57</v>
      </c>
      <c r="AK253" s="31">
        <f t="shared" si="137"/>
        <v>32</v>
      </c>
      <c r="AL253" s="31" t="s">
        <v>62</v>
      </c>
      <c r="AO253" s="31" t="s">
        <v>63</v>
      </c>
      <c r="AP253" s="31" t="s">
        <v>1691</v>
      </c>
      <c r="AQ253" s="14" t="s">
        <v>1690</v>
      </c>
      <c r="AR253" s="31" t="s">
        <v>5716</v>
      </c>
      <c r="AS253" s="31" t="s">
        <v>232</v>
      </c>
      <c r="AT253" s="14" t="s">
        <v>5724</v>
      </c>
      <c r="AU253" s="31" t="s">
        <v>5858</v>
      </c>
      <c r="AX253" s="31" t="s">
        <v>5724</v>
      </c>
      <c r="BE253" s="31" t="s">
        <v>5761</v>
      </c>
      <c r="BK253" s="14" t="str">
        <f t="shared" si="116"/>
        <v/>
      </c>
      <c r="BL253" s="14" t="str">
        <f t="shared" si="117"/>
        <v/>
      </c>
      <c r="BM253" s="14" t="str">
        <f t="shared" si="118"/>
        <v/>
      </c>
      <c r="BN253" s="14"/>
      <c r="BO253" s="14" t="str">
        <f t="shared" si="138"/>
        <v/>
      </c>
      <c r="BP253" s="14" t="str">
        <f t="shared" si="139"/>
        <v/>
      </c>
      <c r="BQ253" s="14"/>
      <c r="BR253" s="14" t="str">
        <f t="shared" si="119"/>
        <v>TS-F-01:3/
O1011113:2A</v>
      </c>
      <c r="BS253" s="14" t="str">
        <f t="shared" si="120"/>
        <v>TS-F-01:4/
O1011113:2B</v>
      </c>
      <c r="BW253" s="31" t="str">
        <f t="shared" si="121"/>
        <v/>
      </c>
      <c r="BX253" s="31" t="str">
        <f t="shared" si="122"/>
        <v/>
      </c>
      <c r="BY253" s="31" t="str">
        <f t="shared" si="123"/>
        <v/>
      </c>
      <c r="BZ253" s="31" t="str">
        <f t="shared" si="124"/>
        <v/>
      </c>
      <c r="CA253" s="31" t="str">
        <f t="shared" si="125"/>
        <v/>
      </c>
      <c r="CB253" s="31" t="str">
        <f t="shared" si="126"/>
        <v/>
      </c>
      <c r="CC253" s="31" t="str">
        <f t="shared" si="127"/>
        <v/>
      </c>
      <c r="CD253" s="31" t="str">
        <f t="shared" si="128"/>
        <v>2A</v>
      </c>
      <c r="CE253" s="31" t="e">
        <f t="shared" ca="1" si="129"/>
        <v>#NAME?</v>
      </c>
      <c r="CF253" s="31" t="e">
        <f t="shared" ca="1" si="130"/>
        <v>#NAME?</v>
      </c>
      <c r="CG253" s="31" t="e">
        <f t="shared" ca="1" si="131"/>
        <v>#NAME?</v>
      </c>
      <c r="CH253" s="31" t="e">
        <f t="shared" ca="1" si="132"/>
        <v>#NAME?</v>
      </c>
      <c r="CI253" s="31" t="e">
        <f t="shared" ca="1" si="133"/>
        <v>#NAME?</v>
      </c>
    </row>
    <row r="254" spans="1:87" s="31" customFormat="1" ht="30" hidden="1" x14ac:dyDescent="0.25">
      <c r="A254" s="9" t="s">
        <v>4493</v>
      </c>
      <c r="B254" s="31" t="s">
        <v>1692</v>
      </c>
      <c r="C254" s="31" t="s">
        <v>1693</v>
      </c>
      <c r="E254" s="14" t="s">
        <v>53</v>
      </c>
      <c r="G254" s="31" t="str">
        <f t="shared" si="110"/>
        <v>Сигнал</v>
      </c>
      <c r="H254" s="31" t="s">
        <v>1687</v>
      </c>
      <c r="I254" s="31" t="s">
        <v>4559</v>
      </c>
      <c r="J254" s="31" t="str">
        <f t="shared" si="135"/>
        <v>DCS_DI_01</v>
      </c>
      <c r="K254" s="14" t="s">
        <v>5870</v>
      </c>
      <c r="M254" s="31" t="s">
        <v>1685</v>
      </c>
      <c r="N254" s="31" t="s">
        <v>113</v>
      </c>
      <c r="O254" s="31" t="s">
        <v>145</v>
      </c>
      <c r="P254" s="31" t="s">
        <v>1686</v>
      </c>
      <c r="Q254" s="31" t="s">
        <v>1672</v>
      </c>
      <c r="R254" s="31">
        <v>5</v>
      </c>
      <c r="S254" s="31">
        <v>6</v>
      </c>
      <c r="T254" s="31" t="s">
        <v>62</v>
      </c>
      <c r="U254" s="31" t="str">
        <f t="shared" si="134"/>
        <v>24</v>
      </c>
      <c r="V254" s="14" t="str">
        <f t="shared" si="136"/>
        <v>AVK 2,5 A, AVK 2,5 A</v>
      </c>
      <c r="W254" s="31" t="str">
        <f t="shared" si="111"/>
        <v/>
      </c>
      <c r="X254" s="14" t="str">
        <f t="shared" si="112"/>
        <v/>
      </c>
      <c r="Y254" s="31" t="str">
        <f t="shared" si="113"/>
        <v>O1011113</v>
      </c>
      <c r="Z254" s="31" t="str">
        <f t="shared" si="114"/>
        <v>TUA711-DIR32</v>
      </c>
      <c r="AA254" s="14" t="str">
        <f t="shared" si="115"/>
        <v>17-SC-DCS-002/O1011113/ 17-MC-DCS-007</v>
      </c>
      <c r="AB254" s="31" t="s">
        <v>64</v>
      </c>
      <c r="AC254" s="31" t="s">
        <v>54</v>
      </c>
      <c r="AD254" s="31" t="s">
        <v>125</v>
      </c>
      <c r="AE254" s="31">
        <v>1</v>
      </c>
      <c r="AF254" s="31" t="s">
        <v>55</v>
      </c>
      <c r="AG254" s="31" t="s">
        <v>1684</v>
      </c>
      <c r="AH254" s="31">
        <v>14</v>
      </c>
      <c r="AI254" s="31">
        <v>3</v>
      </c>
      <c r="AJ254" s="31" t="s">
        <v>57</v>
      </c>
      <c r="AK254" s="31">
        <f t="shared" si="137"/>
        <v>32</v>
      </c>
      <c r="AL254" s="31" t="s">
        <v>62</v>
      </c>
      <c r="AO254" s="31" t="s">
        <v>63</v>
      </c>
      <c r="AP254" s="31" t="s">
        <v>1695</v>
      </c>
      <c r="AQ254" s="14" t="s">
        <v>1694</v>
      </c>
      <c r="AR254" s="31" t="s">
        <v>5716</v>
      </c>
      <c r="AS254" s="31" t="s">
        <v>232</v>
      </c>
      <c r="AT254" s="14" t="s">
        <v>5724</v>
      </c>
      <c r="AU254" s="31" t="s">
        <v>5858</v>
      </c>
      <c r="AV254" s="31" t="s">
        <v>5807</v>
      </c>
      <c r="AW254" s="31" t="s">
        <v>5791</v>
      </c>
      <c r="AX254" s="31" t="s">
        <v>5724</v>
      </c>
      <c r="BE254" s="31" t="s">
        <v>5761</v>
      </c>
      <c r="BK254" s="14" t="str">
        <f t="shared" si="116"/>
        <v/>
      </c>
      <c r="BL254" s="14" t="str">
        <f t="shared" si="117"/>
        <v/>
      </c>
      <c r="BM254" s="14" t="str">
        <f t="shared" si="118"/>
        <v/>
      </c>
      <c r="BN254" s="14"/>
      <c r="BO254" s="14" t="str">
        <f t="shared" si="138"/>
        <v/>
      </c>
      <c r="BP254" s="14" t="str">
        <f t="shared" si="139"/>
        <v/>
      </c>
      <c r="BQ254" s="14"/>
      <c r="BR254" s="14" t="str">
        <f t="shared" si="119"/>
        <v>TS-F-01:5/
O1011113:3A</v>
      </c>
      <c r="BS254" s="14" t="str">
        <f t="shared" si="120"/>
        <v>TS-F-01:6/
O1011113:3B</v>
      </c>
      <c r="BW254" s="31" t="str">
        <f t="shared" si="121"/>
        <v/>
      </c>
      <c r="BX254" s="31" t="str">
        <f t="shared" si="122"/>
        <v/>
      </c>
      <c r="BY254" s="31" t="str">
        <f t="shared" si="123"/>
        <v/>
      </c>
      <c r="BZ254" s="31" t="str">
        <f t="shared" si="124"/>
        <v/>
      </c>
      <c r="CA254" s="31" t="str">
        <f t="shared" si="125"/>
        <v/>
      </c>
      <c r="CB254" s="31" t="str">
        <f t="shared" si="126"/>
        <v/>
      </c>
      <c r="CC254" s="31" t="str">
        <f t="shared" si="127"/>
        <v/>
      </c>
      <c r="CD254" s="31" t="str">
        <f t="shared" si="128"/>
        <v>3A</v>
      </c>
      <c r="CE254" s="31" t="e">
        <f t="shared" ca="1" si="129"/>
        <v>#NAME?</v>
      </c>
      <c r="CF254" s="31" t="e">
        <f t="shared" ca="1" si="130"/>
        <v>#NAME?</v>
      </c>
      <c r="CG254" s="31" t="e">
        <f t="shared" ca="1" si="131"/>
        <v>#NAME?</v>
      </c>
      <c r="CH254" s="31" t="e">
        <f t="shared" ca="1" si="132"/>
        <v>#NAME?</v>
      </c>
      <c r="CI254" s="31" t="e">
        <f t="shared" ca="1" si="133"/>
        <v>#NAME?</v>
      </c>
    </row>
    <row r="255" spans="1:87" s="31" customFormat="1" ht="30" hidden="1" x14ac:dyDescent="0.25">
      <c r="A255" s="9" t="s">
        <v>4493</v>
      </c>
      <c r="B255" s="31" t="s">
        <v>1696</v>
      </c>
      <c r="C255" s="31" t="s">
        <v>1697</v>
      </c>
      <c r="E255" s="14" t="s">
        <v>53</v>
      </c>
      <c r="G255" s="31" t="str">
        <f t="shared" si="110"/>
        <v>Сигнал</v>
      </c>
      <c r="H255" s="31" t="s">
        <v>1700</v>
      </c>
      <c r="I255" s="31" t="s">
        <v>4559</v>
      </c>
      <c r="J255" s="31" t="str">
        <f t="shared" si="135"/>
        <v>DCS_DI_01</v>
      </c>
      <c r="K255" s="14" t="s">
        <v>5870</v>
      </c>
      <c r="M255" s="31" t="s">
        <v>1685</v>
      </c>
      <c r="N255" s="31" t="s">
        <v>113</v>
      </c>
      <c r="O255" s="31" t="s">
        <v>150</v>
      </c>
      <c r="P255" s="31" t="s">
        <v>1686</v>
      </c>
      <c r="Q255" s="31" t="s">
        <v>1672</v>
      </c>
      <c r="R255" s="31">
        <v>7</v>
      </c>
      <c r="S255" s="31">
        <v>8</v>
      </c>
      <c r="T255" s="31" t="s">
        <v>62</v>
      </c>
      <c r="U255" s="31" t="str">
        <f t="shared" si="134"/>
        <v>24</v>
      </c>
      <c r="V255" s="14" t="str">
        <f t="shared" si="136"/>
        <v>AVK 2,5 A, AVK 2,5 A</v>
      </c>
      <c r="W255" s="31" t="str">
        <f t="shared" si="111"/>
        <v/>
      </c>
      <c r="X255" s="14" t="str">
        <f t="shared" si="112"/>
        <v/>
      </c>
      <c r="Y255" s="31" t="str">
        <f t="shared" si="113"/>
        <v>O1011113</v>
      </c>
      <c r="Z255" s="31" t="str">
        <f t="shared" si="114"/>
        <v>TUA711-DIR32</v>
      </c>
      <c r="AA255" s="14" t="str">
        <f t="shared" si="115"/>
        <v>17-SC-DCS-002/O1011113/ 17-MC-DCS-007</v>
      </c>
      <c r="AB255" s="31" t="s">
        <v>64</v>
      </c>
      <c r="AC255" s="31" t="s">
        <v>54</v>
      </c>
      <c r="AD255" s="31" t="s">
        <v>125</v>
      </c>
      <c r="AE255" s="31">
        <v>1</v>
      </c>
      <c r="AF255" s="31" t="s">
        <v>55</v>
      </c>
      <c r="AG255" s="31" t="s">
        <v>1684</v>
      </c>
      <c r="AH255" s="31">
        <v>14</v>
      </c>
      <c r="AI255" s="31">
        <v>4</v>
      </c>
      <c r="AJ255" s="31" t="s">
        <v>57</v>
      </c>
      <c r="AK255" s="31">
        <f t="shared" si="137"/>
        <v>32</v>
      </c>
      <c r="AL255" s="31" t="s">
        <v>62</v>
      </c>
      <c r="AO255" s="31" t="s">
        <v>63</v>
      </c>
      <c r="AP255" s="31" t="s">
        <v>1699</v>
      </c>
      <c r="AQ255" s="14" t="s">
        <v>1698</v>
      </c>
      <c r="AR255" s="31" t="s">
        <v>5716</v>
      </c>
      <c r="AS255" s="31" t="s">
        <v>232</v>
      </c>
      <c r="AT255" s="14" t="s">
        <v>5724</v>
      </c>
      <c r="AU255" s="31" t="s">
        <v>5858</v>
      </c>
      <c r="AV255" s="31" t="s">
        <v>5809</v>
      </c>
      <c r="AW255" s="31" t="s">
        <v>5791</v>
      </c>
      <c r="AX255" s="31" t="s">
        <v>5724</v>
      </c>
      <c r="BE255" s="31" t="s">
        <v>5761</v>
      </c>
      <c r="BK255" s="14" t="str">
        <f t="shared" si="116"/>
        <v/>
      </c>
      <c r="BL255" s="14" t="str">
        <f t="shared" si="117"/>
        <v/>
      </c>
      <c r="BM255" s="14" t="str">
        <f t="shared" si="118"/>
        <v/>
      </c>
      <c r="BN255" s="14"/>
      <c r="BO255" s="14" t="str">
        <f t="shared" si="138"/>
        <v/>
      </c>
      <c r="BP255" s="14" t="str">
        <f t="shared" si="139"/>
        <v/>
      </c>
      <c r="BQ255" s="14"/>
      <c r="BR255" s="14" t="str">
        <f t="shared" si="119"/>
        <v>TS-F-01:7/
O1011113:4A</v>
      </c>
      <c r="BS255" s="14" t="str">
        <f t="shared" si="120"/>
        <v>TS-F-01:8/
O1011113:4B</v>
      </c>
      <c r="BW255" s="31" t="str">
        <f t="shared" si="121"/>
        <v/>
      </c>
      <c r="BX255" s="31" t="str">
        <f t="shared" si="122"/>
        <v/>
      </c>
      <c r="BY255" s="31" t="str">
        <f t="shared" si="123"/>
        <v/>
      </c>
      <c r="BZ255" s="31" t="str">
        <f t="shared" si="124"/>
        <v/>
      </c>
      <c r="CA255" s="31" t="str">
        <f t="shared" si="125"/>
        <v/>
      </c>
      <c r="CB255" s="31" t="str">
        <f t="shared" si="126"/>
        <v/>
      </c>
      <c r="CC255" s="31" t="str">
        <f t="shared" si="127"/>
        <v/>
      </c>
      <c r="CD255" s="31" t="str">
        <f t="shared" si="128"/>
        <v>4A</v>
      </c>
      <c r="CE255" s="31" t="e">
        <f t="shared" ca="1" si="129"/>
        <v>#NAME?</v>
      </c>
      <c r="CF255" s="31" t="e">
        <f t="shared" ca="1" si="130"/>
        <v>#NAME?</v>
      </c>
      <c r="CG255" s="31" t="e">
        <f t="shared" ca="1" si="131"/>
        <v>#NAME?</v>
      </c>
      <c r="CH255" s="31" t="e">
        <f t="shared" ca="1" si="132"/>
        <v>#NAME?</v>
      </c>
      <c r="CI255" s="31" t="e">
        <f t="shared" ca="1" si="133"/>
        <v>#NAME?</v>
      </c>
    </row>
    <row r="256" spans="1:87" s="31" customFormat="1" ht="30" hidden="1" x14ac:dyDescent="0.25">
      <c r="A256" s="9" t="s">
        <v>4493</v>
      </c>
      <c r="B256" s="31" t="s">
        <v>1701</v>
      </c>
      <c r="C256" s="31" t="s">
        <v>1702</v>
      </c>
      <c r="E256" s="14" t="s">
        <v>53</v>
      </c>
      <c r="G256" s="31" t="str">
        <f t="shared" si="110"/>
        <v>Сигнал</v>
      </c>
      <c r="H256" s="31" t="s">
        <v>1705</v>
      </c>
      <c r="I256" s="31" t="s">
        <v>4559</v>
      </c>
      <c r="J256" s="31" t="str">
        <f t="shared" si="135"/>
        <v>DCS_DI_01</v>
      </c>
      <c r="K256" s="14" t="s">
        <v>5870</v>
      </c>
      <c r="M256" s="31" t="s">
        <v>1685</v>
      </c>
      <c r="N256" s="31" t="s">
        <v>113</v>
      </c>
      <c r="O256" s="31" t="s">
        <v>155</v>
      </c>
      <c r="P256" s="31" t="s">
        <v>1686</v>
      </c>
      <c r="Q256" s="31" t="s">
        <v>1672</v>
      </c>
      <c r="R256" s="31">
        <v>9</v>
      </c>
      <c r="S256" s="31">
        <v>10</v>
      </c>
      <c r="T256" s="31" t="s">
        <v>62</v>
      </c>
      <c r="U256" s="31" t="str">
        <f t="shared" si="134"/>
        <v>24</v>
      </c>
      <c r="V256" s="14" t="str">
        <f t="shared" si="136"/>
        <v>AVK 2,5 A, AVK 2,5 A</v>
      </c>
      <c r="W256" s="31" t="str">
        <f t="shared" si="111"/>
        <v/>
      </c>
      <c r="X256" s="14" t="str">
        <f t="shared" si="112"/>
        <v/>
      </c>
      <c r="Y256" s="31" t="str">
        <f t="shared" si="113"/>
        <v>O1011113</v>
      </c>
      <c r="Z256" s="31" t="str">
        <f t="shared" si="114"/>
        <v>TUA711-DIR32</v>
      </c>
      <c r="AA256" s="14" t="str">
        <f t="shared" si="115"/>
        <v>17-SC-DCS-002/O1011113/ 17-MC-DCS-007</v>
      </c>
      <c r="AB256" s="31" t="s">
        <v>64</v>
      </c>
      <c r="AC256" s="31" t="s">
        <v>54</v>
      </c>
      <c r="AD256" s="31" t="s">
        <v>125</v>
      </c>
      <c r="AE256" s="31">
        <v>1</v>
      </c>
      <c r="AF256" s="31" t="s">
        <v>55</v>
      </c>
      <c r="AG256" s="31" t="s">
        <v>1684</v>
      </c>
      <c r="AH256" s="31">
        <v>14</v>
      </c>
      <c r="AI256" s="31">
        <v>5</v>
      </c>
      <c r="AJ256" s="31" t="s">
        <v>57</v>
      </c>
      <c r="AK256" s="31">
        <f t="shared" si="137"/>
        <v>32</v>
      </c>
      <c r="AL256" s="31" t="s">
        <v>62</v>
      </c>
      <c r="AO256" s="31" t="s">
        <v>63</v>
      </c>
      <c r="AP256" s="31" t="s">
        <v>1704</v>
      </c>
      <c r="AQ256" s="14" t="s">
        <v>1703</v>
      </c>
      <c r="AR256" s="31" t="s">
        <v>5716</v>
      </c>
      <c r="AS256" s="31" t="s">
        <v>232</v>
      </c>
      <c r="AT256" s="14" t="s">
        <v>5724</v>
      </c>
      <c r="AU256" s="31" t="s">
        <v>5858</v>
      </c>
      <c r="AV256" s="31" t="s">
        <v>5810</v>
      </c>
      <c r="AW256" s="31" t="s">
        <v>5791</v>
      </c>
      <c r="AX256" s="31" t="s">
        <v>5724</v>
      </c>
      <c r="BE256" s="31" t="s">
        <v>5761</v>
      </c>
      <c r="BK256" s="14" t="str">
        <f t="shared" si="116"/>
        <v/>
      </c>
      <c r="BL256" s="14" t="str">
        <f t="shared" si="117"/>
        <v/>
      </c>
      <c r="BM256" s="14" t="str">
        <f t="shared" si="118"/>
        <v/>
      </c>
      <c r="BN256" s="14"/>
      <c r="BO256" s="14" t="str">
        <f t="shared" si="138"/>
        <v/>
      </c>
      <c r="BP256" s="14" t="str">
        <f t="shared" si="139"/>
        <v/>
      </c>
      <c r="BQ256" s="14"/>
      <c r="BR256" s="14" t="str">
        <f t="shared" si="119"/>
        <v>TS-F-01:9/
O1011113:5A</v>
      </c>
      <c r="BS256" s="14" t="str">
        <f t="shared" si="120"/>
        <v>TS-F-01:10/
O1011113:5B</v>
      </c>
      <c r="BW256" s="31" t="str">
        <f t="shared" si="121"/>
        <v/>
      </c>
      <c r="BX256" s="31" t="str">
        <f t="shared" si="122"/>
        <v/>
      </c>
      <c r="BY256" s="31" t="str">
        <f t="shared" si="123"/>
        <v/>
      </c>
      <c r="BZ256" s="31" t="str">
        <f t="shared" si="124"/>
        <v/>
      </c>
      <c r="CA256" s="31" t="str">
        <f t="shared" si="125"/>
        <v/>
      </c>
      <c r="CB256" s="31" t="str">
        <f t="shared" si="126"/>
        <v/>
      </c>
      <c r="CC256" s="31" t="str">
        <f t="shared" si="127"/>
        <v/>
      </c>
      <c r="CD256" s="31" t="str">
        <f t="shared" si="128"/>
        <v>5A</v>
      </c>
      <c r="CE256" s="31" t="e">
        <f t="shared" ca="1" si="129"/>
        <v>#NAME?</v>
      </c>
      <c r="CF256" s="31" t="e">
        <f t="shared" ca="1" si="130"/>
        <v>#NAME?</v>
      </c>
      <c r="CG256" s="31" t="e">
        <f t="shared" ca="1" si="131"/>
        <v>#NAME?</v>
      </c>
      <c r="CH256" s="31" t="e">
        <f t="shared" ca="1" si="132"/>
        <v>#NAME?</v>
      </c>
      <c r="CI256" s="31" t="e">
        <f t="shared" ca="1" si="133"/>
        <v>#NAME?</v>
      </c>
    </row>
    <row r="257" spans="1:87" s="31" customFormat="1" ht="30" hidden="1" x14ac:dyDescent="0.25">
      <c r="A257" s="9" t="s">
        <v>4493</v>
      </c>
      <c r="B257" s="31" t="s">
        <v>1701</v>
      </c>
      <c r="C257" s="31" t="s">
        <v>1720</v>
      </c>
      <c r="E257" s="14" t="s">
        <v>53</v>
      </c>
      <c r="G257" s="31" t="str">
        <f t="shared" si="110"/>
        <v>Сигнал</v>
      </c>
      <c r="H257" s="31" t="s">
        <v>1705</v>
      </c>
      <c r="I257" s="31" t="s">
        <v>4559</v>
      </c>
      <c r="J257" s="31" t="str">
        <f t="shared" si="135"/>
        <v>DCS_DI_01</v>
      </c>
      <c r="K257" s="14" t="s">
        <v>5870</v>
      </c>
      <c r="M257" s="31" t="s">
        <v>1685</v>
      </c>
      <c r="N257" s="31" t="s">
        <v>113</v>
      </c>
      <c r="O257" s="31" t="s">
        <v>176</v>
      </c>
      <c r="P257" s="31" t="s">
        <v>1686</v>
      </c>
      <c r="Q257" s="31" t="s">
        <v>1672</v>
      </c>
      <c r="R257" s="31">
        <v>17</v>
      </c>
      <c r="S257" s="31">
        <v>18</v>
      </c>
      <c r="T257" s="31" t="s">
        <v>62</v>
      </c>
      <c r="U257" s="31" t="str">
        <f t="shared" si="134"/>
        <v>24</v>
      </c>
      <c r="V257" s="14" t="str">
        <f t="shared" si="136"/>
        <v>AVK 2,5 A, AVK 2,5 A</v>
      </c>
      <c r="W257" s="31" t="str">
        <f t="shared" si="111"/>
        <v/>
      </c>
      <c r="X257" s="14" t="str">
        <f t="shared" si="112"/>
        <v/>
      </c>
      <c r="Y257" s="31" t="str">
        <f t="shared" si="113"/>
        <v>O1011114</v>
      </c>
      <c r="Z257" s="31" t="str">
        <f t="shared" si="114"/>
        <v>TUA711-DIR32</v>
      </c>
      <c r="AA257" s="14" t="str">
        <f t="shared" si="115"/>
        <v>17-SC-DCS-002/O1011114/ 17-MC-DCS-007</v>
      </c>
      <c r="AB257" s="31" t="s">
        <v>64</v>
      </c>
      <c r="AC257" s="31" t="s">
        <v>54</v>
      </c>
      <c r="AD257" s="31" t="s">
        <v>125</v>
      </c>
      <c r="AE257" s="31">
        <v>1</v>
      </c>
      <c r="AF257" s="31" t="s">
        <v>55</v>
      </c>
      <c r="AG257" s="31" t="s">
        <v>1723</v>
      </c>
      <c r="AH257" s="31">
        <v>15</v>
      </c>
      <c r="AI257" s="31">
        <v>1</v>
      </c>
      <c r="AJ257" s="31" t="s">
        <v>57</v>
      </c>
      <c r="AK257" s="31">
        <f t="shared" si="137"/>
        <v>32</v>
      </c>
      <c r="AL257" s="31" t="s">
        <v>62</v>
      </c>
      <c r="AO257" s="31" t="s">
        <v>63</v>
      </c>
      <c r="AP257" s="31" t="s">
        <v>1722</v>
      </c>
      <c r="AQ257" s="14" t="s">
        <v>1721</v>
      </c>
      <c r="AR257" s="31" t="s">
        <v>5716</v>
      </c>
      <c r="AS257" s="31" t="s">
        <v>232</v>
      </c>
      <c r="AT257" s="14" t="s">
        <v>5724</v>
      </c>
      <c r="AU257" s="31" t="s">
        <v>5858</v>
      </c>
      <c r="AV257" s="31" t="s">
        <v>5811</v>
      </c>
      <c r="AW257" s="31" t="s">
        <v>5791</v>
      </c>
      <c r="AX257" s="31" t="s">
        <v>5724</v>
      </c>
      <c r="BE257" s="31" t="s">
        <v>5761</v>
      </c>
      <c r="BK257" s="14" t="str">
        <f t="shared" si="116"/>
        <v/>
      </c>
      <c r="BL257" s="14" t="str">
        <f t="shared" si="117"/>
        <v/>
      </c>
      <c r="BM257" s="14" t="str">
        <f t="shared" si="118"/>
        <v/>
      </c>
      <c r="BN257" s="14"/>
      <c r="BO257" s="14" t="str">
        <f t="shared" si="138"/>
        <v/>
      </c>
      <c r="BP257" s="14" t="str">
        <f t="shared" si="139"/>
        <v/>
      </c>
      <c r="BQ257" s="14"/>
      <c r="BR257" s="14" t="str">
        <f t="shared" si="119"/>
        <v>TS-F-01:17/
O1011114:1A</v>
      </c>
      <c r="BS257" s="14" t="str">
        <f t="shared" si="120"/>
        <v>TS-F-01:18/
O1011114:1B</v>
      </c>
      <c r="BW257" s="31" t="str">
        <f t="shared" si="121"/>
        <v/>
      </c>
      <c r="BX257" s="31" t="str">
        <f t="shared" si="122"/>
        <v/>
      </c>
      <c r="BY257" s="31" t="str">
        <f t="shared" si="123"/>
        <v/>
      </c>
      <c r="BZ257" s="31" t="str">
        <f t="shared" si="124"/>
        <v/>
      </c>
      <c r="CA257" s="31" t="str">
        <f t="shared" si="125"/>
        <v/>
      </c>
      <c r="CB257" s="31" t="str">
        <f t="shared" si="126"/>
        <v/>
      </c>
      <c r="CC257" s="31" t="str">
        <f t="shared" si="127"/>
        <v/>
      </c>
      <c r="CD257" s="31" t="str">
        <f t="shared" si="128"/>
        <v>1A</v>
      </c>
      <c r="CE257" s="31" t="e">
        <f t="shared" ca="1" si="129"/>
        <v>#NAME?</v>
      </c>
      <c r="CF257" s="31" t="e">
        <f t="shared" ca="1" si="130"/>
        <v>#NAME?</v>
      </c>
      <c r="CG257" s="31" t="e">
        <f t="shared" ca="1" si="131"/>
        <v>#NAME?</v>
      </c>
      <c r="CH257" s="31" t="e">
        <f t="shared" ca="1" si="132"/>
        <v>#NAME?</v>
      </c>
      <c r="CI257" s="31" t="e">
        <f t="shared" ca="1" si="133"/>
        <v>#NAME?</v>
      </c>
    </row>
    <row r="258" spans="1:87" s="31" customFormat="1" ht="30" hidden="1" x14ac:dyDescent="0.25">
      <c r="A258" s="9" t="s">
        <v>4493</v>
      </c>
      <c r="B258" s="31" t="s">
        <v>1706</v>
      </c>
      <c r="C258" s="31" t="s">
        <v>1707</v>
      </c>
      <c r="E258" s="14" t="s">
        <v>53</v>
      </c>
      <c r="G258" s="31" t="str">
        <f t="shared" si="110"/>
        <v>Сигнал</v>
      </c>
      <c r="H258" s="31" t="s">
        <v>1705</v>
      </c>
      <c r="I258" s="31" t="s">
        <v>4559</v>
      </c>
      <c r="J258" s="31" t="str">
        <f t="shared" si="135"/>
        <v>DCS_DI_01</v>
      </c>
      <c r="K258" s="14" t="s">
        <v>5870</v>
      </c>
      <c r="M258" s="31" t="s">
        <v>1685</v>
      </c>
      <c r="N258" s="31" t="s">
        <v>113</v>
      </c>
      <c r="O258" s="31" t="s">
        <v>160</v>
      </c>
      <c r="P258" s="31" t="s">
        <v>1686</v>
      </c>
      <c r="Q258" s="31" t="s">
        <v>1672</v>
      </c>
      <c r="R258" s="31">
        <v>11</v>
      </c>
      <c r="S258" s="31">
        <v>12</v>
      </c>
      <c r="T258" s="31" t="s">
        <v>62</v>
      </c>
      <c r="U258" s="31" t="str">
        <f t="shared" si="134"/>
        <v>24</v>
      </c>
      <c r="V258" s="14" t="str">
        <f t="shared" si="136"/>
        <v>AVK 2,5 A, AVK 2,5 A</v>
      </c>
      <c r="W258" s="31" t="str">
        <f t="shared" si="111"/>
        <v/>
      </c>
      <c r="X258" s="14" t="str">
        <f t="shared" si="112"/>
        <v/>
      </c>
      <c r="Y258" s="31" t="str">
        <f t="shared" si="113"/>
        <v>O1011113</v>
      </c>
      <c r="Z258" s="31" t="str">
        <f t="shared" si="114"/>
        <v>TUA711-DIR32</v>
      </c>
      <c r="AA258" s="14" t="str">
        <f t="shared" si="115"/>
        <v>17-SC-DCS-002/O1011113/ 17-MC-DCS-007</v>
      </c>
      <c r="AB258" s="31" t="s">
        <v>64</v>
      </c>
      <c r="AC258" s="31" t="s">
        <v>54</v>
      </c>
      <c r="AD258" s="31" t="s">
        <v>125</v>
      </c>
      <c r="AE258" s="31">
        <v>1</v>
      </c>
      <c r="AF258" s="31" t="s">
        <v>55</v>
      </c>
      <c r="AG258" s="31" t="s">
        <v>1684</v>
      </c>
      <c r="AH258" s="31">
        <v>14</v>
      </c>
      <c r="AI258" s="31">
        <v>6</v>
      </c>
      <c r="AJ258" s="31" t="s">
        <v>57</v>
      </c>
      <c r="AK258" s="31">
        <f t="shared" si="137"/>
        <v>32</v>
      </c>
      <c r="AL258" s="31" t="s">
        <v>62</v>
      </c>
      <c r="AO258" s="31" t="s">
        <v>63</v>
      </c>
      <c r="AP258" s="31" t="s">
        <v>1709</v>
      </c>
      <c r="AQ258" s="14" t="s">
        <v>1708</v>
      </c>
      <c r="AR258" s="31" t="s">
        <v>5716</v>
      </c>
      <c r="AS258" s="31" t="s">
        <v>232</v>
      </c>
      <c r="AT258" s="14" t="s">
        <v>5724</v>
      </c>
      <c r="AU258" s="31" t="s">
        <v>5858</v>
      </c>
      <c r="AV258" s="31" t="s">
        <v>5794</v>
      </c>
      <c r="AW258" s="31" t="s">
        <v>5795</v>
      </c>
      <c r="AX258" s="31" t="s">
        <v>5724</v>
      </c>
      <c r="BE258" s="31" t="s">
        <v>5761</v>
      </c>
      <c r="BK258" s="14" t="str">
        <f t="shared" si="116"/>
        <v/>
      </c>
      <c r="BL258" s="14" t="str">
        <f t="shared" si="117"/>
        <v/>
      </c>
      <c r="BM258" s="14" t="str">
        <f t="shared" si="118"/>
        <v/>
      </c>
      <c r="BN258" s="14"/>
      <c r="BO258" s="14" t="str">
        <f t="shared" si="138"/>
        <v/>
      </c>
      <c r="BP258" s="14" t="str">
        <f t="shared" si="139"/>
        <v/>
      </c>
      <c r="BQ258" s="14"/>
      <c r="BR258" s="14" t="str">
        <f t="shared" si="119"/>
        <v>TS-F-01:11/
O1011113:6A</v>
      </c>
      <c r="BS258" s="14" t="str">
        <f t="shared" si="120"/>
        <v>TS-F-01:12/
O1011113:6B</v>
      </c>
      <c r="BW258" s="31" t="str">
        <f t="shared" si="121"/>
        <v/>
      </c>
      <c r="BX258" s="31" t="str">
        <f t="shared" si="122"/>
        <v/>
      </c>
      <c r="BY258" s="31" t="str">
        <f t="shared" si="123"/>
        <v/>
      </c>
      <c r="BZ258" s="31" t="str">
        <f t="shared" si="124"/>
        <v/>
      </c>
      <c r="CA258" s="31" t="str">
        <f t="shared" si="125"/>
        <v/>
      </c>
      <c r="CB258" s="31" t="str">
        <f t="shared" si="126"/>
        <v/>
      </c>
      <c r="CC258" s="31" t="str">
        <f t="shared" si="127"/>
        <v/>
      </c>
      <c r="CD258" s="31" t="str">
        <f t="shared" si="128"/>
        <v>6A</v>
      </c>
      <c r="CE258" s="31" t="e">
        <f t="shared" ca="1" si="129"/>
        <v>#NAME?</v>
      </c>
      <c r="CF258" s="31" t="e">
        <f t="shared" ca="1" si="130"/>
        <v>#NAME?</v>
      </c>
      <c r="CG258" s="31" t="e">
        <f t="shared" ca="1" si="131"/>
        <v>#NAME?</v>
      </c>
      <c r="CH258" s="31" t="e">
        <f t="shared" ca="1" si="132"/>
        <v>#NAME?</v>
      </c>
      <c r="CI258" s="31" t="e">
        <f t="shared" ca="1" si="133"/>
        <v>#NAME?</v>
      </c>
    </row>
    <row r="259" spans="1:87" s="31" customFormat="1" ht="30" hidden="1" x14ac:dyDescent="0.25">
      <c r="A259" s="9" t="s">
        <v>4493</v>
      </c>
      <c r="B259" s="31" t="s">
        <v>1747</v>
      </c>
      <c r="C259" s="31" t="s">
        <v>1748</v>
      </c>
      <c r="E259" s="14" t="s">
        <v>1253</v>
      </c>
      <c r="G259" s="31" t="str">
        <f t="shared" si="110"/>
        <v>Сигнал</v>
      </c>
      <c r="H259" s="31" t="s">
        <v>1262</v>
      </c>
      <c r="I259" s="31" t="s">
        <v>4559</v>
      </c>
      <c r="J259" s="31" t="str">
        <f t="shared" si="135"/>
        <v>DCS_DO_01</v>
      </c>
      <c r="K259" s="14" t="s">
        <v>5866</v>
      </c>
      <c r="M259" s="31" t="s">
        <v>1729</v>
      </c>
      <c r="N259" s="31" t="s">
        <v>1261</v>
      </c>
      <c r="O259" s="31" t="s">
        <v>1285</v>
      </c>
      <c r="P259" s="31" t="s">
        <v>1686</v>
      </c>
      <c r="Q259" s="31" t="s">
        <v>231</v>
      </c>
      <c r="R259" s="31">
        <v>11</v>
      </c>
      <c r="S259" s="31">
        <v>12</v>
      </c>
      <c r="T259" s="31" t="s">
        <v>62</v>
      </c>
      <c r="U259" s="31" t="str">
        <f t="shared" si="134"/>
        <v>30</v>
      </c>
      <c r="V259" s="14" t="str">
        <f t="shared" si="136"/>
        <v>AVK 2,5 A, AVK 2,5 A</v>
      </c>
      <c r="W259" s="31" t="str">
        <f t="shared" si="111"/>
        <v/>
      </c>
      <c r="X259" s="14" t="str">
        <f t="shared" si="112"/>
        <v/>
      </c>
      <c r="Y259" s="31" t="str">
        <f t="shared" si="113"/>
        <v>O1011210</v>
      </c>
      <c r="Z259" s="31" t="str">
        <f t="shared" si="114"/>
        <v>TUA711-DOR32</v>
      </c>
      <c r="AA259" s="14" t="str">
        <f t="shared" si="115"/>
        <v>17-SC-DCS-002/O1011210/ 17-MC-DCS-007</v>
      </c>
      <c r="AB259" s="31" t="s">
        <v>64</v>
      </c>
      <c r="AC259" s="31" t="s">
        <v>54</v>
      </c>
      <c r="AD259" s="31" t="s">
        <v>125</v>
      </c>
      <c r="AE259" s="31">
        <v>1</v>
      </c>
      <c r="AF259" s="31" t="s">
        <v>1254</v>
      </c>
      <c r="AG259" s="31" t="s">
        <v>3144</v>
      </c>
      <c r="AH259" s="31">
        <v>11</v>
      </c>
      <c r="AI259" s="31">
        <v>6</v>
      </c>
      <c r="AJ259" s="31" t="s">
        <v>1256</v>
      </c>
      <c r="AK259" s="31">
        <f t="shared" si="137"/>
        <v>32</v>
      </c>
      <c r="AL259" s="31">
        <v>0.25</v>
      </c>
      <c r="AO259" s="31" t="s">
        <v>63</v>
      </c>
      <c r="AP259" s="31" t="s">
        <v>1750</v>
      </c>
      <c r="AQ259" s="14" t="s">
        <v>1749</v>
      </c>
      <c r="AR259" s="31" t="s">
        <v>5716</v>
      </c>
      <c r="AS259" s="31" t="s">
        <v>232</v>
      </c>
      <c r="AT259" s="14" t="s">
        <v>5724</v>
      </c>
      <c r="AU259" s="31" t="s">
        <v>5858</v>
      </c>
      <c r="AV259" s="31" t="s">
        <v>5796</v>
      </c>
      <c r="AW259" s="31" t="s">
        <v>5798</v>
      </c>
      <c r="AX259" s="31" t="s">
        <v>5724</v>
      </c>
      <c r="BE259" s="31" t="s">
        <v>5761</v>
      </c>
      <c r="BK259" s="14" t="str">
        <f t="shared" si="116"/>
        <v/>
      </c>
      <c r="BL259" s="14" t="str">
        <f t="shared" si="117"/>
        <v/>
      </c>
      <c r="BM259" s="14" t="str">
        <f t="shared" si="118"/>
        <v/>
      </c>
      <c r="BN259" s="14"/>
      <c r="BO259" s="14" t="str">
        <f t="shared" si="138"/>
        <v/>
      </c>
      <c r="BP259" s="14" t="str">
        <f t="shared" si="139"/>
        <v/>
      </c>
      <c r="BQ259" s="14"/>
      <c r="BR259" s="14" t="str">
        <f t="shared" si="119"/>
        <v>TS-G-01:11/
O1011210:6A</v>
      </c>
      <c r="BS259" s="14" t="str">
        <f t="shared" si="120"/>
        <v>TS-G-01:12/
O1011210:6C</v>
      </c>
      <c r="BW259" s="31" t="str">
        <f t="shared" si="121"/>
        <v/>
      </c>
      <c r="BX259" s="31" t="str">
        <f t="shared" si="122"/>
        <v/>
      </c>
      <c r="BY259" s="31" t="str">
        <f t="shared" si="123"/>
        <v/>
      </c>
      <c r="BZ259" s="31" t="str">
        <f t="shared" si="124"/>
        <v/>
      </c>
      <c r="CA259" s="31" t="str">
        <f t="shared" si="125"/>
        <v/>
      </c>
      <c r="CB259" s="31" t="str">
        <f t="shared" si="126"/>
        <v/>
      </c>
      <c r="CC259" s="31" t="str">
        <f t="shared" si="127"/>
        <v/>
      </c>
      <c r="CD259" s="31" t="str">
        <f t="shared" si="128"/>
        <v>6A</v>
      </c>
      <c r="CE259" s="31" t="e">
        <f t="shared" ca="1" si="129"/>
        <v>#NAME?</v>
      </c>
      <c r="CF259" s="31" t="e">
        <f t="shared" ca="1" si="130"/>
        <v>#NAME?</v>
      </c>
      <c r="CG259" s="31" t="e">
        <f t="shared" ca="1" si="131"/>
        <v>#NAME?</v>
      </c>
      <c r="CH259" s="31" t="e">
        <f t="shared" ca="1" si="132"/>
        <v>#NAME?</v>
      </c>
      <c r="CI259" s="31" t="e">
        <f t="shared" ca="1" si="133"/>
        <v>#NAME?</v>
      </c>
    </row>
    <row r="260" spans="1:87" s="31" customFormat="1" ht="30" hidden="1" x14ac:dyDescent="0.25">
      <c r="A260" s="9" t="s">
        <v>4493</v>
      </c>
      <c r="B260" s="31" t="s">
        <v>1751</v>
      </c>
      <c r="C260" s="31" t="s">
        <v>1752</v>
      </c>
      <c r="E260" s="14" t="s">
        <v>1253</v>
      </c>
      <c r="G260" s="31" t="str">
        <f t="shared" ref="G260:G323" si="140">IF(C260="Пустой","Пустой",IF(C260="Резерв","Резерв","Сигнал"))</f>
        <v>Сигнал</v>
      </c>
      <c r="H260" s="31" t="s">
        <v>1262</v>
      </c>
      <c r="I260" s="31" t="s">
        <v>4559</v>
      </c>
      <c r="J260" s="31" t="str">
        <f t="shared" si="135"/>
        <v>DCS_DO_01</v>
      </c>
      <c r="K260" s="14" t="s">
        <v>5866</v>
      </c>
      <c r="M260" s="31" t="s">
        <v>1729</v>
      </c>
      <c r="N260" s="31" t="s">
        <v>1261</v>
      </c>
      <c r="O260" s="31" t="s">
        <v>1287</v>
      </c>
      <c r="P260" s="31" t="s">
        <v>1686</v>
      </c>
      <c r="Q260" s="31" t="s">
        <v>231</v>
      </c>
      <c r="R260" s="31">
        <v>13</v>
      </c>
      <c r="S260" s="31">
        <v>14</v>
      </c>
      <c r="T260" s="31" t="s">
        <v>62</v>
      </c>
      <c r="U260" s="31" t="str">
        <f t="shared" si="134"/>
        <v>30</v>
      </c>
      <c r="V260" s="14" t="str">
        <f t="shared" si="136"/>
        <v>AVK 2,5 A, AVK 2,5 A</v>
      </c>
      <c r="W260" s="31" t="str">
        <f t="shared" ref="W260:W323" si="141">IF(OR(J260="DCS_AI_01",J260="DCS_AI_02",J260="DCS_AI_03",J260="DCS_AI_04",J260="DCS_AI_05",J260="DCS_AO_01",J260="DCS_AO_02",J260="DCS_DI_02",J260="DCS_DI_04",J260="DCS_PI_01"),CONCATENATE(AG260,"_U",AI260),"")</f>
        <v/>
      </c>
      <c r="X260" s="14" t="str">
        <f t="shared" ref="X260:X323" si="142">IF(OR(J260="DCS_AI_01",J260="DCS_AI_02",J260="DCS_AI_03",J260="DCS_AI_04"),"HD5542",
IF(J260="DCS_AI_05","HD5573",
IF(OR(J260="DCS_AO_01",J260="DCS_AO_02"),"HD5546",
IF(J260="DCS_DI_02","HD5516",
IF(J260="DCS_PI_01","GS8555-EX",
IF(J260="DCS_DI_04","KFD2-ER-1.W.LB",""))))))</f>
        <v/>
      </c>
      <c r="Y260" s="31" t="str">
        <f t="shared" ref="Y260:Y323" si="143">AG260</f>
        <v>O1011210</v>
      </c>
      <c r="Z260" s="31" t="str">
        <f t="shared" ref="Z260:Z323" si="144">IF(OR(J260="DCS_AI_01",J260="DCS_AI_02",J260="DCS_AI_03",J260="DCS_AI_04",J260="DCS_AI_05",J260="DCS_AO_01",J260="DCS_AO_02",J260="DCS_PI_01",
E260="AI-IS",E260="AO-IS",E260="AI-R-IS",E260="AI-R-NIS",E260="AO-R-IS",E260="AO-R-NIS",E260="AO-NIS"),"TUA711-AIO16",
IF(J260="DCS_DI_01","TUA711-DIR32",
IF(J260="DCS_DI_02","TUA711-DIO32",
IF(J260="DCS_DI_03","TUA711-DIO32",
IF(J260="DCS_DI_04","TUA711-DIO32",
IF(J260="DCS_DI_05","TUA711-DIO32",
IF(J260="DCS_DI_07","TUA711-DIR32",
IF(J260="DCS_DO_01","TUA711-DOR32",
IF(J260="DCS_DO_02","TUA711-DOR32",
IF(J260="DCS_DO_04","TUA711-DIO32",
IF(OR(J260="DCS_DO_03",E260="DI-IS"),"TUA711-DIO32",
"")))))))))))</f>
        <v>TUA711-DOR32</v>
      </c>
      <c r="AA260" s="14" t="str">
        <f t="shared" ref="AA260:AA323" si="145">AC260&amp;"/"&amp;AG260&amp;"/ "&amp;P260</f>
        <v>17-SC-DCS-002/O1011210/ 17-MC-DCS-007</v>
      </c>
      <c r="AB260" s="31" t="s">
        <v>64</v>
      </c>
      <c r="AC260" s="31" t="s">
        <v>54</v>
      </c>
      <c r="AD260" s="31" t="s">
        <v>125</v>
      </c>
      <c r="AE260" s="31">
        <v>1</v>
      </c>
      <c r="AF260" s="31" t="s">
        <v>1254</v>
      </c>
      <c r="AG260" s="31" t="s">
        <v>3144</v>
      </c>
      <c r="AH260" s="31">
        <v>11</v>
      </c>
      <c r="AI260" s="31">
        <v>7</v>
      </c>
      <c r="AJ260" s="31" t="s">
        <v>1256</v>
      </c>
      <c r="AK260" s="31">
        <f t="shared" si="137"/>
        <v>32</v>
      </c>
      <c r="AL260" s="31">
        <v>0.25</v>
      </c>
      <c r="AO260" s="31" t="s">
        <v>63</v>
      </c>
      <c r="AP260" s="31" t="s">
        <v>1754</v>
      </c>
      <c r="AQ260" s="14" t="s">
        <v>1753</v>
      </c>
      <c r="AR260" s="31" t="s">
        <v>5716</v>
      </c>
      <c r="AS260" s="31" t="s">
        <v>232</v>
      </c>
      <c r="AT260" s="14" t="s">
        <v>5724</v>
      </c>
      <c r="AU260" s="31" t="s">
        <v>5858</v>
      </c>
      <c r="AX260" s="31" t="s">
        <v>5724</v>
      </c>
      <c r="BE260" s="31" t="s">
        <v>5761</v>
      </c>
      <c r="BK260" s="14" t="str">
        <f t="shared" ref="BK260:BK323" si="146">IF(AND(J260="DCS_AI_01",W260&lt;&gt;"",Q260&lt;&gt;""),Q260&amp;":"&amp;R260&amp;"/"&amp;CHAR(10)&amp;W260&amp;":3",
IF(AND(J260="DCS_AI_02",W260&lt;&gt;"",Q260&lt;&gt;""),Q260&amp;":"&amp;R260&amp;"/"&amp;CHAR(10)&amp;W260&amp;":3",
IF(AND(J260="DCS_AO_01",W260&lt;&gt;"",Q260&lt;&gt;""),Q260&amp;":"&amp;R260&amp;"/"&amp;CHAR(10)&amp;W260&amp;":3",
IF(AND(J260="DCS_AO_02",W260&lt;&gt;"",Q260&lt;&gt;""),Q260&amp;":"&amp;R260&amp;"/"&amp;CHAR(10)&amp;W260&amp;":3",
IF(AND(J260="DCS_DI_02",W260&lt;&gt;"",Q260&lt;&gt;""),Q260&amp;":"&amp;R260&amp;"/"&amp;CHAR(10)&amp;W260&amp;":3",
IF(AND(J260="DCS_DI_04",W260&lt;&gt;"",Q260&lt;&gt;""),Q260&amp;":"&amp;R260&amp;"/"&amp;CHAR(10)&amp;W260&amp;":3",
IF(AND(J260="DCS_AI_03",W260&lt;&gt;"",Q260&lt;&gt;""),Q260&amp;":"&amp;R260&amp;"/"&amp;CHAR(10)&amp;W260&amp;":1",
IF(AND(J260="DCS_AI_04",W260&lt;&gt;"",Q260&lt;&gt;""),Q260&amp;":"&amp;R260&amp;"/"&amp;CHAR(10)&amp;W260&amp;":1",
IF(AND(J260="DCS_AI_05",W260&lt;&gt;"",Q260&lt;&gt;""),Q260&amp;":"&amp;R260&amp;"/"&amp;CHAR(10)&amp;W260&amp;":1",
IF(AND(J260="DCS_PI_01",W260&lt;&gt;"",Q260&lt;&gt;""),Q260&amp;":"&amp;R260&amp;"/"&amp;CHAR(10)&amp;W260&amp;":13",""))))))))))</f>
        <v/>
      </c>
      <c r="BL260" s="14" t="str">
        <f t="shared" ref="BL260:BL323" si="147">IF(AND(J260="DCS_AI_01",W260&lt;&gt;"",Q260&lt;&gt;""),Q260&amp;":"&amp;S260&amp;"/"&amp;CHAR(10)&amp;W260&amp;":4",
IF(AND(J260="DCS_AI_02",W260&lt;&gt;"",Q260&lt;&gt;""),Q260&amp;":"&amp;S260&amp;"/"&amp;CHAR(10)&amp;W260&amp;":4",
IF(AND(J260="DCS_AO_01",W260&lt;&gt;"",Q260&lt;&gt;""),Q260&amp;":"&amp;S260&amp;"/"&amp;CHAR(10)&amp;W260&amp;":4",
IF(AND(J260="DCS_AO_02",W260&lt;&gt;"",Q260&lt;&gt;""),Q260&amp;":"&amp;S260&amp;"/"&amp;CHAR(10)&amp;W260&amp;":4",
IF(AND(J260="DCS_DI_02",W260&lt;&gt;"",Q260&lt;&gt;""),Q260&amp;":"&amp;S260&amp;"/"&amp;CHAR(10)&amp;W260&amp;":4",
IF(AND(J260="DCS_DI_04",W260&lt;&gt;"",Q260&lt;&gt;""),Q260&amp;":"&amp;S260&amp;"/"&amp;CHAR(10)&amp;W260&amp;":1",
IF(AND(J260="DCS_AI_03",W260&lt;&gt;"",Q260&lt;&gt;""),Q260&amp;":"&amp;S260&amp;"/"&amp;CHAR(10)&amp;W260&amp;":2",
IF(AND(J260="DCS_AI_04",W260&lt;&gt;"",Q260&lt;&gt;""),Q260&amp;":"&amp;S260&amp;"/"&amp;CHAR(10)&amp;W260&amp;":2",
IF(AND(J260="DCS_AI_05",W260&lt;&gt;"",Q260&lt;&gt;""),Q260&amp;":"&amp;S260&amp;"/"&amp;CHAR(10)&amp;W260&amp;":3",
IF(AND(J260="DCS_PI_01",W260&lt;&gt;"",Q260&lt;&gt;""),Q260&amp;":"&amp;S260&amp;"/"&amp;CHAR(10)&amp;W260&amp;":14",""))))))))))</f>
        <v/>
      </c>
      <c r="BM260" s="14" t="str">
        <f t="shared" ref="BM260:BM323" si="148">IF(AND(J260="DCS_AI_05",W260&lt;&gt;"",Q260&lt;&gt;""),Q260&amp;":"&amp;T260&amp;"/"&amp;CHAR(10)&amp;W260&amp;":4",
IF(AND(J260="DCS_PI_01",W260&lt;&gt;"",Q260&lt;&gt;""),Q260&amp;":"&amp;T260&amp;"/"&amp;CHAR(10)&amp;W260&amp;":11",""))</f>
        <v/>
      </c>
      <c r="BN260" s="14"/>
      <c r="BO260" s="14" t="str">
        <f t="shared" si="138"/>
        <v/>
      </c>
      <c r="BP260" s="14" t="str">
        <f t="shared" si="139"/>
        <v/>
      </c>
      <c r="BQ260" s="14"/>
      <c r="BR260" s="14" t="str">
        <f t="shared" ref="BR260:BR323" si="149">IF(AND(J260="DCS_DI_01",W260="",Q260&lt;&gt;""),Q260&amp;":"&amp;R260&amp;"/"&amp;CHAR(10)&amp;AG260&amp;":"&amp;AI260&amp;"A",
IF(AND(J260="DCS_DI_07",W260="",Q260&lt;&gt;""),Q260&amp;":"&amp;R260&amp;"/"&amp;CHAR(10)&amp;AG260&amp;":"&amp;AI260&amp;"A",
IF(AND(J260="DCS_DI_03",W260="",Q260&lt;&gt;""),Q260&amp;":"&amp;R260&amp;"/"&amp;CHAR(10)&amp;AG260&amp;":"&amp;AI260&amp;"A",
IF(AND(J260="DCS_DI_05",W260="",Q260&lt;&gt;""),Q260&amp;":"&amp;R260&amp;"/"&amp;CHAR(10)&amp;AG260&amp;":"&amp;AI260&amp;"A",
IF(AND(J260="DCS_DO_01",W260="",Q260&lt;&gt;""),Q260&amp;":"&amp;R260&amp;"/"&amp;CHAR(10)&amp;AG260&amp;":"&amp;AI260&amp;"A",
IF(AND(J260="DCS_DO_01_HOLD",W260="",Q260&lt;&gt;""),Q260&amp;":"&amp;CHAR(10)&amp;R260&amp;"/"&amp;AG260&amp;":"&amp;AI260&amp;"A",
IF(AND(J260="DCS_DO_02",W260="",Q260&lt;&gt;""),Q260&amp;":"&amp;R260&amp;"/"&amp;CHAR(10)&amp;AG260&amp;":"&amp;AI260&amp;"A","")))))))</f>
        <v>TS-G-01:13/
O1011210:7A</v>
      </c>
      <c r="BS260" s="14" t="str">
        <f t="shared" ref="BS260:BS323" si="150">IF(AND(J260="DCS_DI_01",W260="",Q260&lt;&gt;""),Q260&amp;":"&amp;S260&amp;"/"&amp;CHAR(10)&amp;AG260&amp;":"&amp;AI260&amp;"B",
IF(AND(J260="DCS_DI_07",W260="",Q260&lt;&gt;""),Q260&amp;":"&amp;S260&amp;"/"&amp;CHAR(10)&amp;AG260&amp;":"&amp;AI260&amp;"B",
IF(AND(J260="DCS_DI_03",W260="",Q260&lt;&gt;""),Q260&amp;":"&amp;S260&amp;"/"&amp;CHAR(10)&amp;AG260&amp;":"&amp;AI260&amp;"B",
IF(AND(J260="DCS_DI_05",W260="",Q260&lt;&gt;""),Q260&amp;":"&amp;S260&amp;"/"&amp;CHAR(10)&amp;AG260&amp;":"&amp;AI260&amp;"B",
IF(AND(J260="DCS_DO_01",W260="",Q260&lt;&gt;""),Q260&amp;":"&amp;S260&amp;"/"&amp;CHAR(10)&amp;AG260&amp;":"&amp;AI260&amp;"C",
IF(AND(J260="DCS_DO_01_HOLD",W260="",Q260&lt;&gt;""),Q260&amp;":"&amp;CHAR(10)&amp;S260&amp;"/"&amp;AG260&amp;":"&amp;AI260&amp;"C",
IF(AND(J260="DCS_DO_02",W260="",Q260&lt;&gt;""),Q260&amp;":"&amp;S260&amp;"/"&amp;CHAR(10)&amp;AG260&amp;":"&amp;AI260&amp;"B",
IF(AND(J260="DCS_DO_03",W260="",Q260&lt;&gt;""),Q260&amp;":"&amp;S260&amp;"/"&amp;CHAR(10)&amp;AG260&amp;":"&amp;AI260&amp;"A",
IF(AND(J260="DCS_DO_04",W260="",Q260&lt;&gt;""),Q260&amp;":"&amp;S260&amp;"/"&amp;CHAR(10)&amp;AG260&amp;":"&amp;AI260&amp;"A","")))))))))</f>
        <v>TS-G-01:14/
O1011210:7C</v>
      </c>
      <c r="BW260" s="31" t="str">
        <f t="shared" ref="BW260:BW323" si="151">IF(AND(J260="DCS_AI_01",W260&lt;&gt;""),CONCATENATE(AI260,"A"),
IF(AND(J260="DCS_AI_02",W260&lt;&gt;""),CONCATENATE(AI260,"A"),
IF(AND(J260="DCS_AI_03",W260&lt;&gt;""),CONCATENATE(AI260,"A"),
IF(AND(J260="DCS_AI_04",W260&lt;&gt;""),CONCATENATE(AI260,"A"),
IF(AND(J260="DCS_AI_05",W260&lt;&gt;""),CONCATENATE(AI260,"A"),
IF(AND(J260="DCS_AO_01",W260&lt;&gt;""),CONCATENATE(AI260,"A"),
IF(AND(J260="DCS_AO_02",W260&lt;&gt;""),CONCATENATE(AI260,"A"),
IF(AND(J260="DCS_DI_02",W260&lt;&gt;""),CONCATENATE(AI260,"A"),
IF(AND(J260="DCS_DI_04",W260&lt;&gt;""),CONCATENATE(AI260,"A"),
IF(AND(J260="DCS_PI_01",W260&lt;&gt;""),CONCATENATE(AI260,"A"),""))))))))))</f>
        <v/>
      </c>
      <c r="BX260" s="31" t="str">
        <f t="shared" ref="BX260:BX323" si="152">IF(AND(J260="DCS_AI_01",W260&lt;&gt;""),CONCATENATE(AI260,"C"),
IF(AND(J260="DCS_AI_02",W260&lt;&gt;""),CONCATENATE(AI260,"C"),
IF(AND(J260="DCS_AI_03",W260&lt;&gt;""),CONCATENATE(AI260,"C"),
IF(AND(J260="DCS_AI_04",W260&lt;&gt;""),CONCATENATE(AI260,"C"),
IF(AND(J260="DCS_AI_05",W260&lt;&gt;""),CONCATENATE(AI260,"C"),
IF(AND(J260="DCS_AO_01",W260&lt;&gt;""),CONCATENATE(AI260,"C"),
IF(AND(J260="DCS_AO_02",W260&lt;&gt;""),CONCATENATE(AI260,"C"),
IF(AND(J260="DCS_DI_02",W260&lt;&gt;""),CONCATENATE(AI260,"B"),
IF(AND(J260="DCS_DI_04",W260&lt;&gt;""),CONCATENATE(AI260,"B"),
IF(AND(J260="DCS_PI_01",W260&lt;&gt;""),CONCATENATE(AI260,"C"),""))))))))))</f>
        <v/>
      </c>
      <c r="BY260" s="31" t="str">
        <f t="shared" ref="BY260:BY323" si="153">IF(AND(J260="DCS_AI_01",W260&lt;&gt;"",Q260&lt;&gt;""),"3",
IF(AND(J260="DCS_AI_02",W260&lt;&gt;"",Q260&lt;&gt;""),"3",
IF(AND(J260="DCS_AO_01",W260&lt;&gt;"",Q260&lt;&gt;""),"3",
IF(AND(J260="DCS_AO_02",W260&lt;&gt;"",Q260&lt;&gt;""),"3",
IF(AND(J260="DCS_DI_02",W260&lt;&gt;"",Q260&lt;&gt;""),"3",
IF(AND(J260="DCS_DI_04",W260&lt;&gt;"",Q260&lt;&gt;""),"3",
IF(AND(J260="DCS_AI_03",W260&lt;&gt;"",Q260&lt;&gt;""),"1",
IF(AND(J260="DCS_AI_04",W260&lt;&gt;"",Q260&lt;&gt;""),"1",
IF(AND(J260="DCS_AI_05",W260&lt;&gt;"",Q260&lt;&gt;""),"1",
IF(AND(J260="DCS_PI_01",W260&lt;&gt;"",Q260&lt;&gt;""),"13",""))))))))))</f>
        <v/>
      </c>
      <c r="BZ260" s="31" t="str">
        <f t="shared" ref="BZ260:BZ323" si="154">IF(AND(J260="DCS_AI_01",W260&lt;&gt;"",Q260&lt;&gt;""),"4",
IF(AND(J260="DCS_AI_02",W260&lt;&gt;"",Q260&lt;&gt;""),"4",
IF(AND(J260="DCS_AO_01",W260&lt;&gt;"",Q260&lt;&gt;""),"4",
IF(AND(J260="DCS_AO_02",W260&lt;&gt;"",Q260&lt;&gt;""),"4",
IF(AND(J260="DCS_DI_02",W260&lt;&gt;"",Q260&lt;&gt;""),"4",
IF(AND(J260="DCS_DI_04",W260&lt;&gt;"",Q260&lt;&gt;""),"1",
IF(AND(J260="DCS_AI_03",W260&lt;&gt;"",Q260&lt;&gt;""),"2",
IF(AND(J260="DCS_AI_04",W260&lt;&gt;"",Q260&lt;&gt;""),"2",
IF(AND(J260="DCS_AI_05",W260&lt;&gt;"",Q260&lt;&gt;""),"3",
IF(AND(J260="DCS_PI_01",W260&lt;&gt;"",Q260&lt;&gt;""),"14",""))))))))))</f>
        <v/>
      </c>
      <c r="CA260" s="31" t="str">
        <f t="shared" ref="CA260:CA323" si="155">IF(AND(J260="DCS_AI_05",W260&lt;&gt;"",Q260&lt;&gt;""),"4",
IF(AND(J260="DCS_PI_01",W260&lt;&gt;"",Q260&lt;&gt;""),"11",""))</f>
        <v/>
      </c>
      <c r="CB260" s="31" t="str">
        <f t="shared" ref="CB260:CB323" si="156">IF(AND(J260="DCS_AI_01",W260&lt;&gt;""),"5",
IF(AND(J260="DCS_AI_02",W260&lt;&gt;""),"5",
IF(AND(J260="DCS_AI_03",W260&lt;&gt;""),"5",
IF(AND(J260="DCS_AI_04",W260&lt;&gt;""),"5",
IF(AND(J260="DCS_AI_05",W260&lt;&gt;""),"5",
IF(AND(J260="DCS_AO_01",W260&lt;&gt;""),"5",
IF(AND(J260="DCS_AO_02",W260&lt;&gt;""),"5",
IF(AND(J260="DCS_DI_02",W260&lt;&gt;""),"5",
IF(AND(J260="DCS_DI_04",W260&lt;&gt;""),"7",
IF(AND(J260="DCS_PI_01",W260&lt;&gt;""),"3",""))))))))))</f>
        <v/>
      </c>
      <c r="CC260" s="31" t="str">
        <f t="shared" ref="CC260:CC323" si="157">IF(AND(J260="DCS_AI_01",W260&lt;&gt;""),"6",
IF(AND(J260="DCS_AI_02",W260&lt;&gt;""),"6",
IF(AND(J260="DCS_AI_03",W260&lt;&gt;""),"6",
IF(AND(J260="DCS_AI_04",W260&lt;&gt;""),"6",
IF(AND(J260="DCS_AI_05",W260&lt;&gt;""),"6",
IF(AND(J260="DCS_AO_01",W260&lt;&gt;""),"6",
IF(AND(J260="DCS_AO_02",W260&lt;&gt;""),"6",
IF(AND(J260="DCS_DI_02",W260&lt;&gt;""),"6",
IF(AND(J260="DCS_DI_04",W260&lt;&gt;""),"8",
IF(AND(J260="DCS_PI_01",W260&lt;&gt;""),"4",""))))))))))</f>
        <v/>
      </c>
      <c r="CD260" s="31" t="str">
        <f t="shared" ref="CD260:CD323" si="158">IF(AND(J260="DCS_DI_01",W260="",Q260&lt;&gt;""),CONCATENATE(AI260,"A"),
IF(AND(J260="DCS_DI_03",W260="",Q260&lt;&gt;""),CONCATENATE(AI260,"A"),
IF(AND(J260="DCS_DI_05",W260="",Q260&lt;&gt;""),CONCATENATE(AI260,"A"),
IF(AND(J260="DCS_DO_01",W260="",Q260&lt;&gt;""),CONCATENATE(AI260,"A"),
IF(AND(J260="DCS_DO_01_HOLD",W260="",Q260&lt;&gt;""),CONCATENATE(AI260,"A"),
IF(AND(J260="DCS_DO_02",W260="",Q260&lt;&gt;""),CONCATENATE(AI260,"A"),""))))))</f>
        <v>7A</v>
      </c>
      <c r="CE260" s="31" t="e">
        <f t="shared" ref="CE260:CE323" ca="1" si="159">IF(AND(J260="DCS_DI_01",W260="",Q260&lt;&gt;""),_xlfn.CONCAT(AI260,"B"),
IF(AND(J260="DCS_DI_03",W260="",Q260&lt;&gt;""),_xlfn.CONCAT(AI260,"B"),
IF(AND(J260="DCS_DI_05",W260="",Q260&lt;&gt;""),_xlfn.CONCAT(AI260,"B"),
IF(AND(J260="DCS_DO_01",W260="",Q260&lt;&gt;""),_xlfn.CONCAT(AI260,"C"),
IF(AND(J260="DCS_DO_01_HOLD",W260="",Q260&lt;&gt;""),_xlfn.CONCAT(AI260,"C"),
IF(AND(J260="DCS_DO_02",W260="",Q260&lt;&gt;""),_xlfn.CONCAT(AI260,"B"),
IF(AND(J260="DCS_DO_03",W260="",Q260&lt;&gt;""),_xlfn.CONCAT(AI260,"A"),
IF(AND(J260="DCS_DO_04",W260="",Q260&lt;&gt;""),_xlfn.CONCAT(AI260,"A"),""))))))))</f>
        <v>#NAME?</v>
      </c>
      <c r="CF260" s="31" t="e">
        <f t="shared" ca="1" si="130"/>
        <v>#NAME?</v>
      </c>
      <c r="CG260" s="31" t="e">
        <f t="shared" ca="1" si="131"/>
        <v>#NAME?</v>
      </c>
      <c r="CH260" s="31" t="e">
        <f t="shared" ca="1" si="132"/>
        <v>#NAME?</v>
      </c>
      <c r="CI260" s="31" t="e">
        <f t="shared" ca="1" si="133"/>
        <v>#NAME?</v>
      </c>
    </row>
    <row r="261" spans="1:87" s="31" customFormat="1" ht="30" hidden="1" x14ac:dyDescent="0.25">
      <c r="A261" s="9" t="s">
        <v>4493</v>
      </c>
      <c r="B261" s="31" t="s">
        <v>2899</v>
      </c>
      <c r="C261" s="31" t="s">
        <v>3545</v>
      </c>
      <c r="E261" s="14" t="s">
        <v>5647</v>
      </c>
      <c r="G261" s="31" t="str">
        <f t="shared" si="140"/>
        <v>Сигнал</v>
      </c>
      <c r="H261" s="31" t="s">
        <v>3318</v>
      </c>
      <c r="I261" s="31" t="s">
        <v>4559</v>
      </c>
      <c r="J261" s="31" t="str">
        <f t="shared" si="135"/>
        <v>DCS_DI_03</v>
      </c>
      <c r="K261" s="14" t="s">
        <v>5869</v>
      </c>
      <c r="M261" s="31" t="s">
        <v>3547</v>
      </c>
      <c r="N261" s="31" t="s">
        <v>107</v>
      </c>
      <c r="O261" s="31" t="s">
        <v>58</v>
      </c>
      <c r="P261" s="31" t="s">
        <v>2756</v>
      </c>
      <c r="Q261" s="31" t="s">
        <v>2050</v>
      </c>
      <c r="R261" s="31">
        <v>1</v>
      </c>
      <c r="S261" s="31">
        <v>2</v>
      </c>
      <c r="T261" s="31" t="s">
        <v>62</v>
      </c>
      <c r="U261" s="31" t="str">
        <f t="shared" si="134"/>
        <v>48</v>
      </c>
      <c r="V261" s="14" t="str">
        <f t="shared" si="136"/>
        <v>ASK 3MLD, ASK 3MB</v>
      </c>
      <c r="W261" s="31" t="str">
        <f t="shared" si="141"/>
        <v/>
      </c>
      <c r="X261" s="14" t="str">
        <f t="shared" si="142"/>
        <v/>
      </c>
      <c r="Y261" s="31" t="str">
        <f t="shared" si="143"/>
        <v>O1010207</v>
      </c>
      <c r="Z261" s="31" t="str">
        <f t="shared" si="144"/>
        <v>TUA711-DIO32</v>
      </c>
      <c r="AA261" s="14" t="str">
        <f t="shared" si="145"/>
        <v>17-SC-DCS-001/O1010207/ 17-MC-DCS-003</v>
      </c>
      <c r="AB261" s="31" t="s">
        <v>64</v>
      </c>
      <c r="AC261" s="31" t="s">
        <v>124</v>
      </c>
      <c r="AD261" s="31" t="s">
        <v>125</v>
      </c>
      <c r="AE261" s="31">
        <v>0</v>
      </c>
      <c r="AF261" s="31" t="s">
        <v>1254</v>
      </c>
      <c r="AG261" s="31" t="s">
        <v>3488</v>
      </c>
      <c r="AH261" s="31">
        <v>8</v>
      </c>
      <c r="AI261" s="31">
        <v>25</v>
      </c>
      <c r="AJ261" s="31" t="s">
        <v>57</v>
      </c>
      <c r="AK261" s="31">
        <f t="shared" si="137"/>
        <v>32</v>
      </c>
      <c r="AL261" s="31" t="s">
        <v>62</v>
      </c>
      <c r="AO261" s="31" t="s">
        <v>63</v>
      </c>
      <c r="AP261" s="31" t="s">
        <v>2902</v>
      </c>
      <c r="AQ261" s="31" t="s">
        <v>3546</v>
      </c>
      <c r="AR261" s="31" t="s">
        <v>5716</v>
      </c>
      <c r="AS261" s="31" t="s">
        <v>232</v>
      </c>
      <c r="AT261" s="14" t="s">
        <v>5724</v>
      </c>
      <c r="AU261" s="31" t="s">
        <v>5858</v>
      </c>
      <c r="AV261" s="31" t="s">
        <v>5827</v>
      </c>
      <c r="AW261" s="31" t="s">
        <v>5828</v>
      </c>
      <c r="AX261" s="31" t="s">
        <v>5724</v>
      </c>
      <c r="BE261" s="31" t="s">
        <v>5761</v>
      </c>
      <c r="BK261" s="14" t="str">
        <f t="shared" si="146"/>
        <v/>
      </c>
      <c r="BL261" s="14" t="str">
        <f t="shared" si="147"/>
        <v/>
      </c>
      <c r="BM261" s="14" t="str">
        <f t="shared" si="148"/>
        <v/>
      </c>
      <c r="BN261" s="14"/>
      <c r="BO261" s="14" t="str">
        <f t="shared" si="138"/>
        <v/>
      </c>
      <c r="BP261" s="14" t="str">
        <f t="shared" si="139"/>
        <v/>
      </c>
      <c r="BQ261" s="14"/>
      <c r="BR261" s="14" t="str">
        <f t="shared" si="149"/>
        <v>TS-F-05:1/
O1010207:25A</v>
      </c>
      <c r="BS261" s="14" t="str">
        <f t="shared" si="150"/>
        <v>TS-F-05:2/
O1010207:25B</v>
      </c>
      <c r="BW261" s="31" t="str">
        <f t="shared" si="151"/>
        <v/>
      </c>
      <c r="BX261" s="31" t="str">
        <f t="shared" si="152"/>
        <v/>
      </c>
      <c r="BY261" s="31" t="str">
        <f t="shared" si="153"/>
        <v/>
      </c>
      <c r="BZ261" s="31" t="str">
        <f t="shared" si="154"/>
        <v/>
      </c>
      <c r="CA261" s="31" t="str">
        <f t="shared" si="155"/>
        <v/>
      </c>
      <c r="CB261" s="31" t="str">
        <f t="shared" si="156"/>
        <v/>
      </c>
      <c r="CC261" s="31" t="str">
        <f t="shared" si="157"/>
        <v/>
      </c>
      <c r="CD261" s="31" t="str">
        <f t="shared" si="158"/>
        <v>25A</v>
      </c>
      <c r="CE261" s="31" t="e">
        <f t="shared" ca="1" si="159"/>
        <v>#NAME?</v>
      </c>
      <c r="CF261" s="31" t="e">
        <f t="shared" ref="CF261:CF324" ca="1" si="160">_xlfn.CONCAT(BW261,CD261)</f>
        <v>#NAME?</v>
      </c>
      <c r="CG261" s="31" t="e">
        <f t="shared" ref="CG261:CG324" ca="1" si="161">_xlfn.CONCAT(BX261,CE261)</f>
        <v>#NAME?</v>
      </c>
      <c r="CH261" s="31" t="e">
        <f t="shared" ref="CH261:CH324" ca="1" si="162">_xlfn.CONCAT(BO261,BR261)</f>
        <v>#NAME?</v>
      </c>
      <c r="CI261" s="31" t="e">
        <f t="shared" ref="CI261:CI324" ca="1" si="163">_xlfn.CONCAT(BP261,BS261)</f>
        <v>#NAME?</v>
      </c>
    </row>
    <row r="262" spans="1:87" s="31" customFormat="1" ht="30" hidden="1" x14ac:dyDescent="0.25">
      <c r="A262" s="9" t="s">
        <v>4493</v>
      </c>
      <c r="B262" s="31" t="s">
        <v>2899</v>
      </c>
      <c r="C262" s="31" t="s">
        <v>3548</v>
      </c>
      <c r="E262" s="14" t="s">
        <v>5647</v>
      </c>
      <c r="G262" s="31" t="str">
        <f t="shared" si="140"/>
        <v>Сигнал</v>
      </c>
      <c r="H262" s="31" t="s">
        <v>3321</v>
      </c>
      <c r="I262" s="31" t="s">
        <v>4559</v>
      </c>
      <c r="J262" s="31" t="str">
        <f t="shared" si="135"/>
        <v>DCS_DI_03</v>
      </c>
      <c r="K262" s="14" t="s">
        <v>5869</v>
      </c>
      <c r="M262" s="31" t="s">
        <v>3547</v>
      </c>
      <c r="N262" s="31" t="s">
        <v>107</v>
      </c>
      <c r="O262" s="31" t="s">
        <v>103</v>
      </c>
      <c r="P262" s="31" t="s">
        <v>2756</v>
      </c>
      <c r="Q262" s="31" t="s">
        <v>2050</v>
      </c>
      <c r="R262" s="31">
        <v>3</v>
      </c>
      <c r="S262" s="31">
        <v>4</v>
      </c>
      <c r="T262" s="31" t="s">
        <v>62</v>
      </c>
      <c r="U262" s="31" t="str">
        <f t="shared" si="134"/>
        <v>48</v>
      </c>
      <c r="V262" s="14" t="str">
        <f t="shared" si="136"/>
        <v>ASK 3MLD, ASK 3MB</v>
      </c>
      <c r="W262" s="31" t="str">
        <f t="shared" si="141"/>
        <v/>
      </c>
      <c r="X262" s="14" t="str">
        <f t="shared" si="142"/>
        <v/>
      </c>
      <c r="Y262" s="31" t="str">
        <f t="shared" si="143"/>
        <v>O1010207</v>
      </c>
      <c r="Z262" s="31" t="str">
        <f t="shared" si="144"/>
        <v>TUA711-DIO32</v>
      </c>
      <c r="AA262" s="14" t="str">
        <f t="shared" si="145"/>
        <v>17-SC-DCS-001/O1010207/ 17-MC-DCS-003</v>
      </c>
      <c r="AB262" s="31" t="s">
        <v>64</v>
      </c>
      <c r="AC262" s="31" t="s">
        <v>124</v>
      </c>
      <c r="AD262" s="31" t="s">
        <v>125</v>
      </c>
      <c r="AE262" s="31">
        <v>0</v>
      </c>
      <c r="AF262" s="31" t="s">
        <v>1254</v>
      </c>
      <c r="AG262" s="31" t="s">
        <v>3488</v>
      </c>
      <c r="AH262" s="31">
        <v>8</v>
      </c>
      <c r="AI262" s="31">
        <v>26</v>
      </c>
      <c r="AJ262" s="31" t="s">
        <v>57</v>
      </c>
      <c r="AK262" s="31">
        <f t="shared" si="137"/>
        <v>32</v>
      </c>
      <c r="AL262" s="31" t="s">
        <v>62</v>
      </c>
      <c r="AO262" s="31" t="s">
        <v>63</v>
      </c>
      <c r="AP262" s="31" t="s">
        <v>2902</v>
      </c>
      <c r="AQ262" s="31" t="s">
        <v>3549</v>
      </c>
      <c r="AR262" s="31" t="s">
        <v>5716</v>
      </c>
      <c r="AS262" s="31" t="s">
        <v>232</v>
      </c>
      <c r="AT262" s="14" t="s">
        <v>5724</v>
      </c>
      <c r="AU262" s="31" t="s">
        <v>5858</v>
      </c>
      <c r="AV262" s="31" t="s">
        <v>5792</v>
      </c>
      <c r="AW262" s="31" t="s">
        <v>5793</v>
      </c>
      <c r="AX262" s="31" t="s">
        <v>5724</v>
      </c>
      <c r="BE262" s="31" t="s">
        <v>5761</v>
      </c>
      <c r="BK262" s="14" t="str">
        <f t="shared" si="146"/>
        <v/>
      </c>
      <c r="BL262" s="14" t="str">
        <f t="shared" si="147"/>
        <v/>
      </c>
      <c r="BM262" s="14" t="str">
        <f t="shared" si="148"/>
        <v/>
      </c>
      <c r="BN262" s="14"/>
      <c r="BO262" s="14" t="str">
        <f t="shared" si="138"/>
        <v/>
      </c>
      <c r="BP262" s="14" t="str">
        <f t="shared" si="139"/>
        <v/>
      </c>
      <c r="BQ262" s="14"/>
      <c r="BR262" s="14" t="str">
        <f t="shared" si="149"/>
        <v>TS-F-05:3/
O1010207:26A</v>
      </c>
      <c r="BS262" s="14" t="str">
        <f t="shared" si="150"/>
        <v>TS-F-05:4/
O1010207:26B</v>
      </c>
      <c r="BW262" s="31" t="str">
        <f t="shared" si="151"/>
        <v/>
      </c>
      <c r="BX262" s="31" t="str">
        <f t="shared" si="152"/>
        <v/>
      </c>
      <c r="BY262" s="31" t="str">
        <f t="shared" si="153"/>
        <v/>
      </c>
      <c r="BZ262" s="31" t="str">
        <f t="shared" si="154"/>
        <v/>
      </c>
      <c r="CA262" s="31" t="str">
        <f t="shared" si="155"/>
        <v/>
      </c>
      <c r="CB262" s="31" t="str">
        <f t="shared" si="156"/>
        <v/>
      </c>
      <c r="CC262" s="31" t="str">
        <f t="shared" si="157"/>
        <v/>
      </c>
      <c r="CD262" s="31" t="str">
        <f t="shared" si="158"/>
        <v>26A</v>
      </c>
      <c r="CE262" s="31" t="e">
        <f t="shared" ca="1" si="159"/>
        <v>#NAME?</v>
      </c>
      <c r="CF262" s="31" t="e">
        <f t="shared" ca="1" si="160"/>
        <v>#NAME?</v>
      </c>
      <c r="CG262" s="31" t="e">
        <f t="shared" ca="1" si="161"/>
        <v>#NAME?</v>
      </c>
      <c r="CH262" s="31" t="e">
        <f t="shared" ca="1" si="162"/>
        <v>#NAME?</v>
      </c>
      <c r="CI262" s="31" t="e">
        <f t="shared" ca="1" si="163"/>
        <v>#NAME?</v>
      </c>
    </row>
    <row r="263" spans="1:87" s="31" customFormat="1" ht="30" hidden="1" x14ac:dyDescent="0.25">
      <c r="A263" s="9" t="s">
        <v>4493</v>
      </c>
      <c r="B263" s="31" t="s">
        <v>2899</v>
      </c>
      <c r="C263" s="31" t="s">
        <v>3550</v>
      </c>
      <c r="E263" s="14" t="s">
        <v>5647</v>
      </c>
      <c r="G263" s="31" t="str">
        <f t="shared" si="140"/>
        <v>Сигнал</v>
      </c>
      <c r="H263" s="31" t="s">
        <v>3357</v>
      </c>
      <c r="I263" s="31" t="s">
        <v>4559</v>
      </c>
      <c r="J263" s="31" t="str">
        <f t="shared" si="135"/>
        <v>DCS_DI_03</v>
      </c>
      <c r="K263" s="14" t="s">
        <v>5869</v>
      </c>
      <c r="M263" s="31" t="s">
        <v>3547</v>
      </c>
      <c r="N263" s="31" t="s">
        <v>107</v>
      </c>
      <c r="O263" s="31" t="s">
        <v>145</v>
      </c>
      <c r="P263" s="31" t="s">
        <v>2756</v>
      </c>
      <c r="Q263" s="31" t="s">
        <v>2050</v>
      </c>
      <c r="R263" s="31">
        <v>5</v>
      </c>
      <c r="S263" s="31">
        <v>6</v>
      </c>
      <c r="T263" s="31" t="s">
        <v>62</v>
      </c>
      <c r="U263" s="31" t="str">
        <f t="shared" ref="U263:U326" si="164">IF(N263="02 Core","2",
IF(N263="08 Core","8",
IF(N263="16 core","16",
IF(N263="20 core","20",
IF(N263="30 Core","30",
IF(N263="01 Pair","2",
IF(N263="02 Pair","4",
IF(N263="05 Pair","10",
IF(N263="06 Pair","12",
IF(N263="10 Pair","20",
IF(N263="12 Pair","24",
IF(N263="15 Pair","30",
IF(N263="24 Pair","48",
IF(N263="06 Triad","18",
""))))))))))))))</f>
        <v>48</v>
      </c>
      <c r="V263" s="14" t="str">
        <f t="shared" si="136"/>
        <v>ASK 3MLD, ASK 3MB</v>
      </c>
      <c r="W263" s="31" t="str">
        <f t="shared" si="141"/>
        <v/>
      </c>
      <c r="X263" s="14" t="str">
        <f t="shared" si="142"/>
        <v/>
      </c>
      <c r="Y263" s="31" t="str">
        <f t="shared" si="143"/>
        <v>O1010207</v>
      </c>
      <c r="Z263" s="31" t="str">
        <f t="shared" si="144"/>
        <v>TUA711-DIO32</v>
      </c>
      <c r="AA263" s="14" t="str">
        <f t="shared" si="145"/>
        <v>17-SC-DCS-001/O1010207/ 17-MC-DCS-003</v>
      </c>
      <c r="AB263" s="31" t="s">
        <v>64</v>
      </c>
      <c r="AC263" s="31" t="s">
        <v>124</v>
      </c>
      <c r="AD263" s="31" t="s">
        <v>125</v>
      </c>
      <c r="AE263" s="31">
        <v>0</v>
      </c>
      <c r="AF263" s="31" t="s">
        <v>1254</v>
      </c>
      <c r="AG263" s="31" t="s">
        <v>3488</v>
      </c>
      <c r="AH263" s="31">
        <v>8</v>
      </c>
      <c r="AI263" s="31">
        <v>27</v>
      </c>
      <c r="AJ263" s="31" t="s">
        <v>57</v>
      </c>
      <c r="AK263" s="31">
        <f t="shared" si="137"/>
        <v>32</v>
      </c>
      <c r="AL263" s="31" t="s">
        <v>62</v>
      </c>
      <c r="AO263" s="31" t="s">
        <v>63</v>
      </c>
      <c r="AP263" s="31" t="s">
        <v>2902</v>
      </c>
      <c r="AQ263" s="31" t="s">
        <v>3551</v>
      </c>
      <c r="AR263" s="31" t="s">
        <v>5716</v>
      </c>
      <c r="AS263" s="31" t="s">
        <v>232</v>
      </c>
      <c r="AT263" s="14" t="s">
        <v>5724</v>
      </c>
      <c r="AU263" s="31" t="s">
        <v>5858</v>
      </c>
      <c r="AV263" s="31" t="s">
        <v>5794</v>
      </c>
      <c r="AW263" s="31" t="s">
        <v>5795</v>
      </c>
      <c r="AX263" s="31" t="s">
        <v>5724</v>
      </c>
      <c r="BE263" s="31" t="s">
        <v>5761</v>
      </c>
      <c r="BK263" s="14" t="str">
        <f t="shared" si="146"/>
        <v/>
      </c>
      <c r="BL263" s="14" t="str">
        <f t="shared" si="147"/>
        <v/>
      </c>
      <c r="BM263" s="14" t="str">
        <f t="shared" si="148"/>
        <v/>
      </c>
      <c r="BN263" s="14"/>
      <c r="BO263" s="14" t="str">
        <f t="shared" si="138"/>
        <v/>
      </c>
      <c r="BP263" s="14" t="str">
        <f t="shared" si="139"/>
        <v/>
      </c>
      <c r="BQ263" s="14"/>
      <c r="BR263" s="14" t="str">
        <f t="shared" si="149"/>
        <v>TS-F-05:5/
O1010207:27A</v>
      </c>
      <c r="BS263" s="14" t="str">
        <f t="shared" si="150"/>
        <v>TS-F-05:6/
O1010207:27B</v>
      </c>
      <c r="BW263" s="31" t="str">
        <f t="shared" si="151"/>
        <v/>
      </c>
      <c r="BX263" s="31" t="str">
        <f t="shared" si="152"/>
        <v/>
      </c>
      <c r="BY263" s="31" t="str">
        <f t="shared" si="153"/>
        <v/>
      </c>
      <c r="BZ263" s="31" t="str">
        <f t="shared" si="154"/>
        <v/>
      </c>
      <c r="CA263" s="31" t="str">
        <f t="shared" si="155"/>
        <v/>
      </c>
      <c r="CB263" s="31" t="str">
        <f t="shared" si="156"/>
        <v/>
      </c>
      <c r="CC263" s="31" t="str">
        <f t="shared" si="157"/>
        <v/>
      </c>
      <c r="CD263" s="31" t="str">
        <f t="shared" si="158"/>
        <v>27A</v>
      </c>
      <c r="CE263" s="31" t="e">
        <f t="shared" ca="1" si="159"/>
        <v>#NAME?</v>
      </c>
      <c r="CF263" s="31" t="e">
        <f t="shared" ca="1" si="160"/>
        <v>#NAME?</v>
      </c>
      <c r="CG263" s="31" t="e">
        <f t="shared" ca="1" si="161"/>
        <v>#NAME?</v>
      </c>
      <c r="CH263" s="31" t="e">
        <f t="shared" ca="1" si="162"/>
        <v>#NAME?</v>
      </c>
      <c r="CI263" s="31" t="e">
        <f t="shared" ca="1" si="163"/>
        <v>#NAME?</v>
      </c>
    </row>
    <row r="264" spans="1:87" s="31" customFormat="1" ht="30" hidden="1" x14ac:dyDescent="0.25">
      <c r="A264" s="9" t="s">
        <v>4493</v>
      </c>
      <c r="B264" s="31" t="s">
        <v>2899</v>
      </c>
      <c r="C264" s="31" t="s">
        <v>2900</v>
      </c>
      <c r="E264" s="14" t="s">
        <v>5649</v>
      </c>
      <c r="G264" s="31" t="str">
        <f t="shared" si="140"/>
        <v>Сигнал</v>
      </c>
      <c r="H264" s="31" t="s">
        <v>2608</v>
      </c>
      <c r="I264" s="31" t="s">
        <v>4559</v>
      </c>
      <c r="J264" s="31" t="str">
        <f t="shared" si="135"/>
        <v>DCS_DO_03</v>
      </c>
      <c r="K264" s="14" t="s">
        <v>5869</v>
      </c>
      <c r="M264" s="31" t="s">
        <v>2896</v>
      </c>
      <c r="N264" s="31" t="s">
        <v>1261</v>
      </c>
      <c r="O264" s="31" t="s">
        <v>1272</v>
      </c>
      <c r="P264" s="31" t="s">
        <v>2756</v>
      </c>
      <c r="Q264" s="31" t="s">
        <v>1443</v>
      </c>
      <c r="R264" s="31">
        <v>5</v>
      </c>
      <c r="S264" s="31">
        <v>6</v>
      </c>
      <c r="T264" s="31" t="s">
        <v>62</v>
      </c>
      <c r="U264" s="31" t="str">
        <f t="shared" si="164"/>
        <v>30</v>
      </c>
      <c r="V264" s="14" t="str">
        <f t="shared" si="136"/>
        <v>ASK 3MLD, ASK 3MB</v>
      </c>
      <c r="W264" s="31" t="str">
        <f t="shared" si="141"/>
        <v/>
      </c>
      <c r="X264" s="14" t="str">
        <f t="shared" si="142"/>
        <v/>
      </c>
      <c r="Y264" s="31" t="str">
        <f t="shared" si="143"/>
        <v>O1010213</v>
      </c>
      <c r="Z264" s="31" t="str">
        <f t="shared" si="144"/>
        <v>TUA711-DIO32</v>
      </c>
      <c r="AA264" s="14" t="str">
        <f t="shared" si="145"/>
        <v>17-SC-DCS-001/O1010213/ 17-MC-DCS-003</v>
      </c>
      <c r="AB264" s="31" t="s">
        <v>64</v>
      </c>
      <c r="AC264" s="31" t="s">
        <v>124</v>
      </c>
      <c r="AD264" s="31" t="s">
        <v>125</v>
      </c>
      <c r="AE264" s="31">
        <v>0</v>
      </c>
      <c r="AF264" s="31" t="s">
        <v>1254</v>
      </c>
      <c r="AG264" s="31" t="s">
        <v>2841</v>
      </c>
      <c r="AH264" s="31">
        <v>14</v>
      </c>
      <c r="AI264" s="31">
        <v>21</v>
      </c>
      <c r="AJ264" s="31" t="s">
        <v>1256</v>
      </c>
      <c r="AK264" s="31">
        <f t="shared" si="137"/>
        <v>32</v>
      </c>
      <c r="AL264" s="31" t="s">
        <v>62</v>
      </c>
      <c r="AO264" s="31" t="s">
        <v>63</v>
      </c>
      <c r="AP264" s="31" t="s">
        <v>2902</v>
      </c>
      <c r="AQ264" s="31" t="s">
        <v>2901</v>
      </c>
      <c r="AR264" s="31" t="s">
        <v>5716</v>
      </c>
      <c r="AS264" s="31" t="s">
        <v>232</v>
      </c>
      <c r="AT264" s="14" t="s">
        <v>5724</v>
      </c>
      <c r="AU264" s="31" t="s">
        <v>5858</v>
      </c>
      <c r="AV264" s="31" t="s">
        <v>5797</v>
      </c>
      <c r="AW264" s="31" t="s">
        <v>5799</v>
      </c>
      <c r="AX264" s="31" t="s">
        <v>5724</v>
      </c>
      <c r="BK264" s="14" t="str">
        <f t="shared" si="146"/>
        <v/>
      </c>
      <c r="BL264" s="14" t="str">
        <f t="shared" si="147"/>
        <v/>
      </c>
      <c r="BM264" s="14" t="str">
        <f t="shared" si="148"/>
        <v/>
      </c>
      <c r="BN264" s="14"/>
      <c r="BO264" s="14" t="str">
        <f t="shared" si="138"/>
        <v/>
      </c>
      <c r="BP264" s="14" t="str">
        <f t="shared" si="139"/>
        <v/>
      </c>
      <c r="BQ264" s="14"/>
      <c r="BR264" s="14" t="str">
        <f t="shared" si="149"/>
        <v/>
      </c>
      <c r="BS264" s="14" t="str">
        <f t="shared" si="150"/>
        <v>TS-G-05:6/
O1010213:21A</v>
      </c>
      <c r="BW264" s="31" t="str">
        <f t="shared" si="151"/>
        <v/>
      </c>
      <c r="BX264" s="31" t="str">
        <f t="shared" si="152"/>
        <v/>
      </c>
      <c r="BY264" s="31" t="str">
        <f t="shared" si="153"/>
        <v/>
      </c>
      <c r="BZ264" s="31" t="str">
        <f t="shared" si="154"/>
        <v/>
      </c>
      <c r="CA264" s="31" t="str">
        <f t="shared" si="155"/>
        <v/>
      </c>
      <c r="CB264" s="31" t="str">
        <f t="shared" si="156"/>
        <v/>
      </c>
      <c r="CC264" s="31" t="str">
        <f t="shared" si="157"/>
        <v/>
      </c>
      <c r="CD264" s="31" t="str">
        <f t="shared" si="158"/>
        <v/>
      </c>
      <c r="CE264" s="31" t="e">
        <f t="shared" ca="1" si="159"/>
        <v>#NAME?</v>
      </c>
      <c r="CF264" s="31" t="e">
        <f t="shared" ca="1" si="160"/>
        <v>#NAME?</v>
      </c>
      <c r="CG264" s="31" t="e">
        <f t="shared" ca="1" si="161"/>
        <v>#NAME?</v>
      </c>
      <c r="CH264" s="31" t="e">
        <f t="shared" ca="1" si="162"/>
        <v>#NAME?</v>
      </c>
      <c r="CI264" s="31" t="e">
        <f t="shared" ca="1" si="163"/>
        <v>#NAME?</v>
      </c>
    </row>
    <row r="265" spans="1:87" s="31" customFormat="1" ht="30" hidden="1" x14ac:dyDescent="0.25">
      <c r="A265" s="9" t="s">
        <v>4493</v>
      </c>
      <c r="B265" s="31" t="s">
        <v>2899</v>
      </c>
      <c r="C265" s="31" t="s">
        <v>2903</v>
      </c>
      <c r="E265" s="14" t="s">
        <v>5649</v>
      </c>
      <c r="G265" s="31" t="str">
        <f t="shared" si="140"/>
        <v>Сигнал</v>
      </c>
      <c r="H265" s="31" t="s">
        <v>2611</v>
      </c>
      <c r="I265" s="31" t="s">
        <v>4559</v>
      </c>
      <c r="J265" s="31" t="str">
        <f t="shared" si="135"/>
        <v>DCS_DO_03</v>
      </c>
      <c r="K265" s="14" t="s">
        <v>5869</v>
      </c>
      <c r="M265" s="31" t="s">
        <v>2896</v>
      </c>
      <c r="N265" s="31" t="s">
        <v>1261</v>
      </c>
      <c r="O265" s="31" t="s">
        <v>1276</v>
      </c>
      <c r="P265" s="31" t="s">
        <v>2756</v>
      </c>
      <c r="Q265" s="31" t="s">
        <v>1443</v>
      </c>
      <c r="R265" s="31">
        <v>7</v>
      </c>
      <c r="S265" s="31">
        <v>8</v>
      </c>
      <c r="T265" s="31" t="s">
        <v>62</v>
      </c>
      <c r="U265" s="31" t="str">
        <f t="shared" si="164"/>
        <v>30</v>
      </c>
      <c r="V265" s="14" t="str">
        <f t="shared" si="136"/>
        <v>ASK 3MLD, ASK 3MB</v>
      </c>
      <c r="W265" s="31" t="str">
        <f t="shared" si="141"/>
        <v/>
      </c>
      <c r="X265" s="14" t="str">
        <f t="shared" si="142"/>
        <v/>
      </c>
      <c r="Y265" s="31" t="str">
        <f t="shared" si="143"/>
        <v>O1010213</v>
      </c>
      <c r="Z265" s="31" t="str">
        <f t="shared" si="144"/>
        <v>TUA711-DIO32</v>
      </c>
      <c r="AA265" s="14" t="str">
        <f t="shared" si="145"/>
        <v>17-SC-DCS-001/O1010213/ 17-MC-DCS-003</v>
      </c>
      <c r="AB265" s="31" t="s">
        <v>64</v>
      </c>
      <c r="AC265" s="31" t="s">
        <v>124</v>
      </c>
      <c r="AD265" s="31" t="s">
        <v>125</v>
      </c>
      <c r="AE265" s="31">
        <v>0</v>
      </c>
      <c r="AF265" s="31" t="s">
        <v>1254</v>
      </c>
      <c r="AG265" s="31" t="s">
        <v>2841</v>
      </c>
      <c r="AH265" s="31">
        <v>14</v>
      </c>
      <c r="AI265" s="31">
        <v>22</v>
      </c>
      <c r="AJ265" s="31" t="s">
        <v>1256</v>
      </c>
      <c r="AK265" s="31">
        <f t="shared" si="137"/>
        <v>32</v>
      </c>
      <c r="AL265" s="31" t="s">
        <v>62</v>
      </c>
      <c r="AO265" s="31" t="s">
        <v>63</v>
      </c>
      <c r="AP265" s="31" t="s">
        <v>2902</v>
      </c>
      <c r="AQ265" s="31" t="s">
        <v>2904</v>
      </c>
      <c r="AR265" s="31" t="s">
        <v>5716</v>
      </c>
      <c r="AS265" s="31" t="s">
        <v>232</v>
      </c>
      <c r="AT265" s="14" t="s">
        <v>5724</v>
      </c>
      <c r="AU265" s="31" t="s">
        <v>5858</v>
      </c>
      <c r="AV265" s="31" t="s">
        <v>5806</v>
      </c>
      <c r="AW265" s="31" t="s">
        <v>5797</v>
      </c>
      <c r="AX265" s="31" t="s">
        <v>5724</v>
      </c>
      <c r="BK265" s="14" t="str">
        <f t="shared" si="146"/>
        <v/>
      </c>
      <c r="BL265" s="14" t="str">
        <f t="shared" si="147"/>
        <v/>
      </c>
      <c r="BM265" s="14" t="str">
        <f t="shared" si="148"/>
        <v/>
      </c>
      <c r="BN265" s="14"/>
      <c r="BO265" s="14" t="str">
        <f t="shared" si="138"/>
        <v/>
      </c>
      <c r="BP265" s="14" t="str">
        <f t="shared" si="139"/>
        <v/>
      </c>
      <c r="BQ265" s="14"/>
      <c r="BR265" s="14" t="str">
        <f t="shared" si="149"/>
        <v/>
      </c>
      <c r="BS265" s="14" t="str">
        <f t="shared" si="150"/>
        <v>TS-G-05:8/
O1010213:22A</v>
      </c>
      <c r="BW265" s="31" t="str">
        <f t="shared" si="151"/>
        <v/>
      </c>
      <c r="BX265" s="31" t="str">
        <f t="shared" si="152"/>
        <v/>
      </c>
      <c r="BY265" s="31" t="str">
        <f t="shared" si="153"/>
        <v/>
      </c>
      <c r="BZ265" s="31" t="str">
        <f t="shared" si="154"/>
        <v/>
      </c>
      <c r="CA265" s="31" t="str">
        <f t="shared" si="155"/>
        <v/>
      </c>
      <c r="CB265" s="31" t="str">
        <f t="shared" si="156"/>
        <v/>
      </c>
      <c r="CC265" s="31" t="str">
        <f t="shared" si="157"/>
        <v/>
      </c>
      <c r="CD265" s="31" t="str">
        <f t="shared" si="158"/>
        <v/>
      </c>
      <c r="CE265" s="31" t="e">
        <f t="shared" ca="1" si="159"/>
        <v>#NAME?</v>
      </c>
      <c r="CF265" s="31" t="e">
        <f t="shared" ca="1" si="160"/>
        <v>#NAME?</v>
      </c>
      <c r="CG265" s="31" t="e">
        <f t="shared" ca="1" si="161"/>
        <v>#NAME?</v>
      </c>
      <c r="CH265" s="31" t="e">
        <f t="shared" ca="1" si="162"/>
        <v>#NAME?</v>
      </c>
      <c r="CI265" s="31" t="e">
        <f t="shared" ca="1" si="163"/>
        <v>#NAME?</v>
      </c>
    </row>
    <row r="266" spans="1:87" s="31" customFormat="1" ht="30" hidden="1" x14ac:dyDescent="0.25">
      <c r="A266" s="9" t="s">
        <v>4493</v>
      </c>
      <c r="B266" s="31" t="s">
        <v>2960</v>
      </c>
      <c r="C266" s="31" t="s">
        <v>4069</v>
      </c>
      <c r="E266" s="14" t="s">
        <v>5647</v>
      </c>
      <c r="G266" s="31" t="str">
        <f t="shared" si="140"/>
        <v>Сигнал</v>
      </c>
      <c r="H266" s="31" t="s">
        <v>4071</v>
      </c>
      <c r="I266" s="31" t="s">
        <v>4588</v>
      </c>
      <c r="J266" s="31" t="str">
        <f t="shared" si="135"/>
        <v>DCS_DI_03</v>
      </c>
      <c r="K266" s="14" t="s">
        <v>5869</v>
      </c>
      <c r="M266" s="31" t="s">
        <v>4059</v>
      </c>
      <c r="N266" s="31" t="s">
        <v>107</v>
      </c>
      <c r="O266" s="31" t="s">
        <v>165</v>
      </c>
      <c r="P266" s="31" t="s">
        <v>2607</v>
      </c>
      <c r="Q266" s="31" t="s">
        <v>356</v>
      </c>
      <c r="R266" s="31">
        <v>13</v>
      </c>
      <c r="S266" s="31">
        <v>14</v>
      </c>
      <c r="T266" s="31" t="s">
        <v>62</v>
      </c>
      <c r="U266" s="31" t="str">
        <f t="shared" si="164"/>
        <v>48</v>
      </c>
      <c r="V266" s="14" t="str">
        <f t="shared" si="136"/>
        <v>ASK 3MLD, ASK 3MB</v>
      </c>
      <c r="W266" s="31" t="str">
        <f t="shared" si="141"/>
        <v/>
      </c>
      <c r="X266" s="14" t="str">
        <f t="shared" si="142"/>
        <v/>
      </c>
      <c r="Y266" s="31" t="str">
        <f t="shared" si="143"/>
        <v>O1010115</v>
      </c>
      <c r="Z266" s="31" t="str">
        <f t="shared" si="144"/>
        <v>TUA711-DIO32</v>
      </c>
      <c r="AA266" s="14" t="str">
        <f t="shared" si="145"/>
        <v>17-SC-DCS-001/O1010115/ 17-MC-DCS-005</v>
      </c>
      <c r="AB266" s="31" t="s">
        <v>64</v>
      </c>
      <c r="AC266" s="31" t="s">
        <v>124</v>
      </c>
      <c r="AD266" s="31" t="s">
        <v>125</v>
      </c>
      <c r="AE266" s="31">
        <v>0</v>
      </c>
      <c r="AF266" s="31" t="s">
        <v>55</v>
      </c>
      <c r="AG266" s="31" t="s">
        <v>3579</v>
      </c>
      <c r="AH266" s="31">
        <v>16</v>
      </c>
      <c r="AI266" s="31">
        <v>32</v>
      </c>
      <c r="AJ266" s="31" t="s">
        <v>57</v>
      </c>
      <c r="AK266" s="31">
        <f t="shared" si="137"/>
        <v>32</v>
      </c>
      <c r="AL266" s="31" t="s">
        <v>62</v>
      </c>
      <c r="AO266" s="31" t="s">
        <v>63</v>
      </c>
      <c r="AP266" s="31" t="s">
        <v>2963</v>
      </c>
      <c r="AQ266" s="31" t="s">
        <v>4070</v>
      </c>
      <c r="AR266" s="31" t="s">
        <v>5716</v>
      </c>
      <c r="AS266" s="31" t="s">
        <v>207</v>
      </c>
      <c r="AT266" s="14" t="s">
        <v>5724</v>
      </c>
      <c r="AU266" s="31" t="s">
        <v>5858</v>
      </c>
      <c r="AV266" s="31" t="s">
        <v>5827</v>
      </c>
      <c r="AW266" s="31" t="s">
        <v>5828</v>
      </c>
      <c r="AX266" s="31" t="s">
        <v>5724</v>
      </c>
      <c r="BK266" s="14" t="str">
        <f t="shared" si="146"/>
        <v/>
      </c>
      <c r="BL266" s="14" t="str">
        <f t="shared" si="147"/>
        <v/>
      </c>
      <c r="BM266" s="14" t="str">
        <f t="shared" si="148"/>
        <v/>
      </c>
      <c r="BN266" s="14"/>
      <c r="BO266" s="14" t="str">
        <f t="shared" si="138"/>
        <v/>
      </c>
      <c r="BP266" s="14" t="str">
        <f t="shared" si="139"/>
        <v/>
      </c>
      <c r="BQ266" s="14"/>
      <c r="BR266" s="14" t="str">
        <f t="shared" si="149"/>
        <v>TS-G-04:13/
O1010115:32A</v>
      </c>
      <c r="BS266" s="14" t="str">
        <f t="shared" si="150"/>
        <v>TS-G-04:14/
O1010115:32B</v>
      </c>
      <c r="BW266" s="31" t="str">
        <f t="shared" si="151"/>
        <v/>
      </c>
      <c r="BX266" s="31" t="str">
        <f t="shared" si="152"/>
        <v/>
      </c>
      <c r="BY266" s="31" t="str">
        <f t="shared" si="153"/>
        <v/>
      </c>
      <c r="BZ266" s="31" t="str">
        <f t="shared" si="154"/>
        <v/>
      </c>
      <c r="CA266" s="31" t="str">
        <f t="shared" si="155"/>
        <v/>
      </c>
      <c r="CB266" s="31" t="str">
        <f t="shared" si="156"/>
        <v/>
      </c>
      <c r="CC266" s="31" t="str">
        <f t="shared" si="157"/>
        <v/>
      </c>
      <c r="CD266" s="31" t="str">
        <f t="shared" si="158"/>
        <v>32A</v>
      </c>
      <c r="CE266" s="31" t="e">
        <f t="shared" ca="1" si="159"/>
        <v>#NAME?</v>
      </c>
      <c r="CF266" s="31" t="e">
        <f t="shared" ca="1" si="160"/>
        <v>#NAME?</v>
      </c>
      <c r="CG266" s="31" t="e">
        <f t="shared" ca="1" si="161"/>
        <v>#NAME?</v>
      </c>
      <c r="CH266" s="31" t="e">
        <f t="shared" ca="1" si="162"/>
        <v>#NAME?</v>
      </c>
      <c r="CI266" s="31" t="e">
        <f t="shared" ca="1" si="163"/>
        <v>#NAME?</v>
      </c>
    </row>
    <row r="267" spans="1:87" s="31" customFormat="1" ht="30" hidden="1" x14ac:dyDescent="0.25">
      <c r="A267" s="9" t="s">
        <v>4493</v>
      </c>
      <c r="B267" s="31" t="s">
        <v>2960</v>
      </c>
      <c r="C267" s="31" t="s">
        <v>2961</v>
      </c>
      <c r="E267" s="14" t="s">
        <v>5649</v>
      </c>
      <c r="G267" s="31" t="str">
        <f t="shared" si="140"/>
        <v>Сигнал</v>
      </c>
      <c r="H267" s="31" t="s">
        <v>2757</v>
      </c>
      <c r="I267" s="31" t="s">
        <v>4588</v>
      </c>
      <c r="J267" s="31" t="str">
        <f t="shared" si="135"/>
        <v>DCS_DO_03</v>
      </c>
      <c r="K267" s="14" t="s">
        <v>5869</v>
      </c>
      <c r="M267" s="31" t="s">
        <v>2952</v>
      </c>
      <c r="N267" s="31" t="s">
        <v>1261</v>
      </c>
      <c r="O267" s="31" t="s">
        <v>1281</v>
      </c>
      <c r="P267" s="31" t="s">
        <v>2756</v>
      </c>
      <c r="Q267" s="31" t="s">
        <v>1763</v>
      </c>
      <c r="R267" s="31">
        <v>9</v>
      </c>
      <c r="S267" s="31">
        <v>10</v>
      </c>
      <c r="T267" s="31" t="s">
        <v>62</v>
      </c>
      <c r="U267" s="31" t="str">
        <f t="shared" si="164"/>
        <v>30</v>
      </c>
      <c r="V267" s="14" t="str">
        <f t="shared" si="136"/>
        <v>ASK 3MLD, ASK 3MB</v>
      </c>
      <c r="W267" s="31" t="str">
        <f t="shared" si="141"/>
        <v/>
      </c>
      <c r="X267" s="14" t="str">
        <f t="shared" si="142"/>
        <v/>
      </c>
      <c r="Y267" s="31" t="str">
        <f t="shared" si="143"/>
        <v>O1010214</v>
      </c>
      <c r="Z267" s="31" t="str">
        <f t="shared" si="144"/>
        <v>TUA711-DIO32</v>
      </c>
      <c r="AA267" s="14" t="str">
        <f t="shared" si="145"/>
        <v>17-SC-DCS-001/O1010214/ 17-MC-DCS-003</v>
      </c>
      <c r="AB267" s="31" t="s">
        <v>64</v>
      </c>
      <c r="AC267" s="31" t="s">
        <v>124</v>
      </c>
      <c r="AD267" s="31" t="s">
        <v>125</v>
      </c>
      <c r="AE267" s="31">
        <v>0</v>
      </c>
      <c r="AF267" s="31" t="s">
        <v>1254</v>
      </c>
      <c r="AG267" s="31" t="s">
        <v>2940</v>
      </c>
      <c r="AH267" s="31">
        <v>15</v>
      </c>
      <c r="AI267" s="31">
        <v>9</v>
      </c>
      <c r="AJ267" s="31" t="s">
        <v>1256</v>
      </c>
      <c r="AK267" s="31">
        <f t="shared" si="137"/>
        <v>32</v>
      </c>
      <c r="AL267" s="31" t="s">
        <v>62</v>
      </c>
      <c r="AO267" s="31" t="s">
        <v>63</v>
      </c>
      <c r="AP267" s="31" t="s">
        <v>2963</v>
      </c>
      <c r="AQ267" s="31" t="s">
        <v>2962</v>
      </c>
      <c r="AR267" s="31" t="s">
        <v>5716</v>
      </c>
      <c r="AS267" s="31" t="s">
        <v>207</v>
      </c>
      <c r="AT267" s="14" t="s">
        <v>5724</v>
      </c>
      <c r="AU267" s="31" t="s">
        <v>5858</v>
      </c>
      <c r="AV267" s="31" t="s">
        <v>5797</v>
      </c>
      <c r="AW267" s="31" t="s">
        <v>5799</v>
      </c>
      <c r="AX267" s="31" t="s">
        <v>5724</v>
      </c>
      <c r="BK267" s="14" t="str">
        <f t="shared" si="146"/>
        <v/>
      </c>
      <c r="BL267" s="14" t="str">
        <f t="shared" si="147"/>
        <v/>
      </c>
      <c r="BM267" s="14" t="str">
        <f t="shared" si="148"/>
        <v/>
      </c>
      <c r="BN267" s="14"/>
      <c r="BO267" s="14" t="str">
        <f t="shared" si="138"/>
        <v/>
      </c>
      <c r="BP267" s="14" t="str">
        <f t="shared" si="139"/>
        <v/>
      </c>
      <c r="BQ267" s="14"/>
      <c r="BR267" s="14" t="str">
        <f t="shared" si="149"/>
        <v/>
      </c>
      <c r="BS267" s="14" t="str">
        <f t="shared" si="150"/>
        <v>TS-G-07:10/
O1010214:9A</v>
      </c>
      <c r="BW267" s="31" t="str">
        <f t="shared" si="151"/>
        <v/>
      </c>
      <c r="BX267" s="31" t="str">
        <f t="shared" si="152"/>
        <v/>
      </c>
      <c r="BY267" s="31" t="str">
        <f t="shared" si="153"/>
        <v/>
      </c>
      <c r="BZ267" s="31" t="str">
        <f t="shared" si="154"/>
        <v/>
      </c>
      <c r="CA267" s="31" t="str">
        <f t="shared" si="155"/>
        <v/>
      </c>
      <c r="CB267" s="31" t="str">
        <f t="shared" si="156"/>
        <v/>
      </c>
      <c r="CC267" s="31" t="str">
        <f t="shared" si="157"/>
        <v/>
      </c>
      <c r="CD267" s="31" t="str">
        <f t="shared" si="158"/>
        <v/>
      </c>
      <c r="CE267" s="31" t="e">
        <f t="shared" ca="1" si="159"/>
        <v>#NAME?</v>
      </c>
      <c r="CF267" s="31" t="e">
        <f t="shared" ca="1" si="160"/>
        <v>#NAME?</v>
      </c>
      <c r="CG267" s="31" t="e">
        <f t="shared" ca="1" si="161"/>
        <v>#NAME?</v>
      </c>
      <c r="CH267" s="31" t="e">
        <f t="shared" ca="1" si="162"/>
        <v>#NAME?</v>
      </c>
      <c r="CI267" s="31" t="e">
        <f t="shared" ca="1" si="163"/>
        <v>#NAME?</v>
      </c>
    </row>
    <row r="268" spans="1:87" s="31" customFormat="1" ht="30" hidden="1" x14ac:dyDescent="0.25">
      <c r="A268" s="9" t="s">
        <v>4493</v>
      </c>
      <c r="B268" s="31" t="s">
        <v>2960</v>
      </c>
      <c r="C268" s="31" t="s">
        <v>2964</v>
      </c>
      <c r="E268" s="14" t="s">
        <v>5649</v>
      </c>
      <c r="G268" s="31" t="str">
        <f t="shared" si="140"/>
        <v>Сигнал</v>
      </c>
      <c r="H268" s="31" t="s">
        <v>2760</v>
      </c>
      <c r="I268" s="31" t="s">
        <v>4588</v>
      </c>
      <c r="J268" s="31" t="str">
        <f t="shared" si="135"/>
        <v>DCS_DO_03</v>
      </c>
      <c r="K268" s="14" t="s">
        <v>5869</v>
      </c>
      <c r="M268" s="31" t="s">
        <v>2952</v>
      </c>
      <c r="N268" s="31" t="s">
        <v>1261</v>
      </c>
      <c r="O268" s="31" t="s">
        <v>1285</v>
      </c>
      <c r="P268" s="31" t="s">
        <v>2756</v>
      </c>
      <c r="Q268" s="31" t="s">
        <v>1763</v>
      </c>
      <c r="R268" s="31">
        <v>11</v>
      </c>
      <c r="S268" s="31">
        <v>12</v>
      </c>
      <c r="T268" s="31" t="s">
        <v>62</v>
      </c>
      <c r="U268" s="31" t="str">
        <f t="shared" si="164"/>
        <v>30</v>
      </c>
      <c r="V268" s="14" t="str">
        <f t="shared" si="136"/>
        <v>ASK 3MLD, ASK 3MB</v>
      </c>
      <c r="W268" s="31" t="str">
        <f t="shared" si="141"/>
        <v/>
      </c>
      <c r="X268" s="14" t="str">
        <f t="shared" si="142"/>
        <v/>
      </c>
      <c r="Y268" s="31" t="str">
        <f t="shared" si="143"/>
        <v>O1010214</v>
      </c>
      <c r="Z268" s="31" t="str">
        <f t="shared" si="144"/>
        <v>TUA711-DIO32</v>
      </c>
      <c r="AA268" s="14" t="str">
        <f t="shared" si="145"/>
        <v>17-SC-DCS-001/O1010214/ 17-MC-DCS-003</v>
      </c>
      <c r="AB268" s="31" t="s">
        <v>64</v>
      </c>
      <c r="AC268" s="31" t="s">
        <v>124</v>
      </c>
      <c r="AD268" s="31" t="s">
        <v>125</v>
      </c>
      <c r="AE268" s="31">
        <v>0</v>
      </c>
      <c r="AF268" s="31" t="s">
        <v>1254</v>
      </c>
      <c r="AG268" s="31" t="s">
        <v>2940</v>
      </c>
      <c r="AH268" s="31">
        <v>15</v>
      </c>
      <c r="AI268" s="31">
        <v>10</v>
      </c>
      <c r="AJ268" s="31" t="s">
        <v>1256</v>
      </c>
      <c r="AK268" s="31">
        <f t="shared" si="137"/>
        <v>32</v>
      </c>
      <c r="AL268" s="31" t="s">
        <v>62</v>
      </c>
      <c r="AO268" s="31" t="s">
        <v>63</v>
      </c>
      <c r="AP268" s="31" t="s">
        <v>2963</v>
      </c>
      <c r="AQ268" s="31" t="s">
        <v>2965</v>
      </c>
      <c r="AR268" s="31" t="s">
        <v>5716</v>
      </c>
      <c r="AS268" s="31" t="s">
        <v>207</v>
      </c>
      <c r="AT268" s="14" t="s">
        <v>5724</v>
      </c>
      <c r="AU268" s="31" t="s">
        <v>5858</v>
      </c>
      <c r="AV268" s="31" t="s">
        <v>5806</v>
      </c>
      <c r="AW268" s="31" t="s">
        <v>5797</v>
      </c>
      <c r="AX268" s="31" t="s">
        <v>5724</v>
      </c>
      <c r="BK268" s="14" t="str">
        <f t="shared" si="146"/>
        <v/>
      </c>
      <c r="BL268" s="14" t="str">
        <f t="shared" si="147"/>
        <v/>
      </c>
      <c r="BM268" s="14" t="str">
        <f t="shared" si="148"/>
        <v/>
      </c>
      <c r="BN268" s="14"/>
      <c r="BO268" s="14" t="str">
        <f t="shared" si="138"/>
        <v/>
      </c>
      <c r="BP268" s="14" t="str">
        <f t="shared" si="139"/>
        <v/>
      </c>
      <c r="BQ268" s="14"/>
      <c r="BR268" s="14" t="str">
        <f t="shared" si="149"/>
        <v/>
      </c>
      <c r="BS268" s="14" t="str">
        <f t="shared" si="150"/>
        <v>TS-G-07:12/
O1010214:10A</v>
      </c>
      <c r="BW268" s="31" t="str">
        <f t="shared" si="151"/>
        <v/>
      </c>
      <c r="BX268" s="31" t="str">
        <f t="shared" si="152"/>
        <v/>
      </c>
      <c r="BY268" s="31" t="str">
        <f t="shared" si="153"/>
        <v/>
      </c>
      <c r="BZ268" s="31" t="str">
        <f t="shared" si="154"/>
        <v/>
      </c>
      <c r="CA268" s="31" t="str">
        <f t="shared" si="155"/>
        <v/>
      </c>
      <c r="CB268" s="31" t="str">
        <f t="shared" si="156"/>
        <v/>
      </c>
      <c r="CC268" s="31" t="str">
        <f t="shared" si="157"/>
        <v/>
      </c>
      <c r="CD268" s="31" t="str">
        <f t="shared" si="158"/>
        <v/>
      </c>
      <c r="CE268" s="31" t="e">
        <f t="shared" ca="1" si="159"/>
        <v>#NAME?</v>
      </c>
      <c r="CF268" s="31" t="e">
        <f t="shared" ca="1" si="160"/>
        <v>#NAME?</v>
      </c>
      <c r="CG268" s="31" t="e">
        <f t="shared" ca="1" si="161"/>
        <v>#NAME?</v>
      </c>
      <c r="CH268" s="31" t="e">
        <f t="shared" ca="1" si="162"/>
        <v>#NAME?</v>
      </c>
      <c r="CI268" s="31" t="e">
        <f t="shared" ca="1" si="163"/>
        <v>#NAME?</v>
      </c>
    </row>
    <row r="269" spans="1:87" s="31" customFormat="1" ht="30" hidden="1" x14ac:dyDescent="0.25">
      <c r="A269" s="9" t="s">
        <v>4493</v>
      </c>
      <c r="B269" s="31" t="s">
        <v>2960</v>
      </c>
      <c r="C269" s="31" t="s">
        <v>4072</v>
      </c>
      <c r="E269" s="14" t="s">
        <v>5647</v>
      </c>
      <c r="G269" s="31" t="str">
        <f t="shared" si="140"/>
        <v>Сигнал</v>
      </c>
      <c r="H269" s="31" t="s">
        <v>3401</v>
      </c>
      <c r="I269" s="31" t="s">
        <v>4588</v>
      </c>
      <c r="J269" s="31" t="str">
        <f t="shared" si="135"/>
        <v>DCS_DI_03</v>
      </c>
      <c r="K269" s="14" t="s">
        <v>5869</v>
      </c>
      <c r="M269" s="31" t="s">
        <v>4059</v>
      </c>
      <c r="N269" s="31" t="s">
        <v>107</v>
      </c>
      <c r="O269" s="31" t="s">
        <v>170</v>
      </c>
      <c r="P269" s="31" t="s">
        <v>2607</v>
      </c>
      <c r="Q269" s="31" t="s">
        <v>356</v>
      </c>
      <c r="R269" s="31">
        <v>15</v>
      </c>
      <c r="S269" s="31">
        <v>16</v>
      </c>
      <c r="T269" s="31" t="s">
        <v>62</v>
      </c>
      <c r="U269" s="31" t="str">
        <f t="shared" si="164"/>
        <v>48</v>
      </c>
      <c r="V269" s="14" t="str">
        <f t="shared" si="136"/>
        <v>ASK 3MLD, ASK 3MB</v>
      </c>
      <c r="W269" s="31" t="str">
        <f t="shared" si="141"/>
        <v/>
      </c>
      <c r="X269" s="14" t="str">
        <f t="shared" si="142"/>
        <v/>
      </c>
      <c r="Y269" s="31" t="str">
        <f t="shared" si="143"/>
        <v>O1010300</v>
      </c>
      <c r="Z269" s="31" t="str">
        <f t="shared" si="144"/>
        <v>TUA711-DIO32</v>
      </c>
      <c r="AA269" s="14" t="str">
        <f t="shared" si="145"/>
        <v>17-SC-DCS-001/O1010300/ 17-MC-DCS-005</v>
      </c>
      <c r="AB269" s="31" t="s">
        <v>64</v>
      </c>
      <c r="AC269" s="31" t="s">
        <v>124</v>
      </c>
      <c r="AD269" s="31" t="s">
        <v>125</v>
      </c>
      <c r="AE269" s="31">
        <v>0</v>
      </c>
      <c r="AF269" s="31" t="s">
        <v>4074</v>
      </c>
      <c r="AG269" s="31" t="s">
        <v>4075</v>
      </c>
      <c r="AH269" s="31">
        <v>1</v>
      </c>
      <c r="AI269" s="31">
        <v>1</v>
      </c>
      <c r="AJ269" s="31" t="s">
        <v>57</v>
      </c>
      <c r="AK269" s="31">
        <f t="shared" si="137"/>
        <v>32</v>
      </c>
      <c r="AL269" s="31" t="s">
        <v>62</v>
      </c>
      <c r="AO269" s="31" t="s">
        <v>63</v>
      </c>
      <c r="AP269" s="31" t="s">
        <v>2963</v>
      </c>
      <c r="AQ269" s="31" t="s">
        <v>4073</v>
      </c>
      <c r="AR269" s="31" t="s">
        <v>5716</v>
      </c>
      <c r="AS269" s="31" t="s">
        <v>207</v>
      </c>
      <c r="AT269" s="14" t="s">
        <v>5724</v>
      </c>
      <c r="AU269" s="31" t="s">
        <v>5858</v>
      </c>
      <c r="AV269" s="31" t="s">
        <v>5792</v>
      </c>
      <c r="AW269" s="31" t="s">
        <v>5793</v>
      </c>
      <c r="AX269" s="31" t="s">
        <v>5724</v>
      </c>
      <c r="BK269" s="14" t="str">
        <f t="shared" si="146"/>
        <v/>
      </c>
      <c r="BL269" s="14" t="str">
        <f t="shared" si="147"/>
        <v/>
      </c>
      <c r="BM269" s="14" t="str">
        <f t="shared" si="148"/>
        <v/>
      </c>
      <c r="BN269" s="14"/>
      <c r="BO269" s="14" t="str">
        <f t="shared" si="138"/>
        <v/>
      </c>
      <c r="BP269" s="14" t="str">
        <f t="shared" si="139"/>
        <v/>
      </c>
      <c r="BQ269" s="14"/>
      <c r="BR269" s="14" t="str">
        <f t="shared" si="149"/>
        <v>TS-G-04:15/
O1010300:1A</v>
      </c>
      <c r="BS269" s="14" t="str">
        <f t="shared" si="150"/>
        <v>TS-G-04:16/
O1010300:1B</v>
      </c>
      <c r="BW269" s="31" t="str">
        <f t="shared" si="151"/>
        <v/>
      </c>
      <c r="BX269" s="31" t="str">
        <f t="shared" si="152"/>
        <v/>
      </c>
      <c r="BY269" s="31" t="str">
        <f t="shared" si="153"/>
        <v/>
      </c>
      <c r="BZ269" s="31" t="str">
        <f t="shared" si="154"/>
        <v/>
      </c>
      <c r="CA269" s="31" t="str">
        <f t="shared" si="155"/>
        <v/>
      </c>
      <c r="CB269" s="31" t="str">
        <f t="shared" si="156"/>
        <v/>
      </c>
      <c r="CC269" s="31" t="str">
        <f t="shared" si="157"/>
        <v/>
      </c>
      <c r="CD269" s="31" t="str">
        <f t="shared" si="158"/>
        <v>1A</v>
      </c>
      <c r="CE269" s="31" t="e">
        <f t="shared" ca="1" si="159"/>
        <v>#NAME?</v>
      </c>
      <c r="CF269" s="31" t="e">
        <f t="shared" ca="1" si="160"/>
        <v>#NAME?</v>
      </c>
      <c r="CG269" s="31" t="e">
        <f t="shared" ca="1" si="161"/>
        <v>#NAME?</v>
      </c>
      <c r="CH269" s="31" t="e">
        <f t="shared" ca="1" si="162"/>
        <v>#NAME?</v>
      </c>
      <c r="CI269" s="31" t="e">
        <f t="shared" ca="1" si="163"/>
        <v>#NAME?</v>
      </c>
    </row>
    <row r="270" spans="1:87" s="31" customFormat="1" ht="30" hidden="1" x14ac:dyDescent="0.25">
      <c r="A270" s="9" t="s">
        <v>4493</v>
      </c>
      <c r="B270" s="31" t="s">
        <v>2960</v>
      </c>
      <c r="C270" s="31" t="s">
        <v>4076</v>
      </c>
      <c r="E270" s="14" t="s">
        <v>5647</v>
      </c>
      <c r="G270" s="31" t="str">
        <f t="shared" si="140"/>
        <v>Сигнал</v>
      </c>
      <c r="H270" s="31" t="s">
        <v>3404</v>
      </c>
      <c r="I270" s="31" t="s">
        <v>4588</v>
      </c>
      <c r="J270" s="31" t="str">
        <f t="shared" si="135"/>
        <v>DCS_DI_03</v>
      </c>
      <c r="K270" s="14" t="s">
        <v>5869</v>
      </c>
      <c r="M270" s="31" t="s">
        <v>4059</v>
      </c>
      <c r="N270" s="31" t="s">
        <v>107</v>
      </c>
      <c r="O270" s="31" t="s">
        <v>176</v>
      </c>
      <c r="P270" s="31" t="s">
        <v>2607</v>
      </c>
      <c r="Q270" s="31" t="s">
        <v>356</v>
      </c>
      <c r="R270" s="31">
        <v>17</v>
      </c>
      <c r="S270" s="31">
        <v>18</v>
      </c>
      <c r="T270" s="31" t="s">
        <v>62</v>
      </c>
      <c r="U270" s="31" t="str">
        <f t="shared" si="164"/>
        <v>48</v>
      </c>
      <c r="V270" s="14" t="str">
        <f t="shared" si="136"/>
        <v>ASK 3MLD, ASK 3MB</v>
      </c>
      <c r="W270" s="31" t="str">
        <f t="shared" si="141"/>
        <v/>
      </c>
      <c r="X270" s="14" t="str">
        <f t="shared" si="142"/>
        <v/>
      </c>
      <c r="Y270" s="31" t="str">
        <f t="shared" si="143"/>
        <v>O1010300</v>
      </c>
      <c r="Z270" s="31" t="str">
        <f t="shared" si="144"/>
        <v>TUA711-DIO32</v>
      </c>
      <c r="AA270" s="14" t="str">
        <f t="shared" si="145"/>
        <v>17-SC-DCS-001/O1010300/ 17-MC-DCS-005</v>
      </c>
      <c r="AB270" s="31" t="s">
        <v>64</v>
      </c>
      <c r="AC270" s="31" t="s">
        <v>124</v>
      </c>
      <c r="AD270" s="31" t="s">
        <v>125</v>
      </c>
      <c r="AE270" s="31">
        <v>0</v>
      </c>
      <c r="AF270" s="31" t="s">
        <v>4074</v>
      </c>
      <c r="AG270" s="31" t="s">
        <v>4075</v>
      </c>
      <c r="AH270" s="31">
        <v>1</v>
      </c>
      <c r="AI270" s="31">
        <v>2</v>
      </c>
      <c r="AJ270" s="31" t="s">
        <v>57</v>
      </c>
      <c r="AK270" s="31">
        <f t="shared" si="137"/>
        <v>32</v>
      </c>
      <c r="AL270" s="31" t="s">
        <v>62</v>
      </c>
      <c r="AO270" s="31" t="s">
        <v>63</v>
      </c>
      <c r="AP270" s="31" t="s">
        <v>2963</v>
      </c>
      <c r="AQ270" s="31" t="s">
        <v>4077</v>
      </c>
      <c r="AR270" s="31" t="s">
        <v>5716</v>
      </c>
      <c r="AS270" s="31" t="s">
        <v>207</v>
      </c>
      <c r="AT270" s="14" t="s">
        <v>5724</v>
      </c>
      <c r="AU270" s="31" t="s">
        <v>5858</v>
      </c>
      <c r="AV270" s="31" t="s">
        <v>5794</v>
      </c>
      <c r="AW270" s="31" t="s">
        <v>5795</v>
      </c>
      <c r="AX270" s="31" t="s">
        <v>5724</v>
      </c>
      <c r="BK270" s="14" t="str">
        <f t="shared" si="146"/>
        <v/>
      </c>
      <c r="BL270" s="14" t="str">
        <f t="shared" si="147"/>
        <v/>
      </c>
      <c r="BM270" s="14" t="str">
        <f t="shared" si="148"/>
        <v/>
      </c>
      <c r="BN270" s="14"/>
      <c r="BO270" s="14" t="str">
        <f t="shared" si="138"/>
        <v/>
      </c>
      <c r="BP270" s="14" t="str">
        <f t="shared" si="139"/>
        <v/>
      </c>
      <c r="BQ270" s="14"/>
      <c r="BR270" s="14" t="str">
        <f t="shared" si="149"/>
        <v>TS-G-04:17/
O1010300:2A</v>
      </c>
      <c r="BS270" s="14" t="str">
        <f t="shared" si="150"/>
        <v>TS-G-04:18/
O1010300:2B</v>
      </c>
      <c r="BW270" s="31" t="str">
        <f t="shared" si="151"/>
        <v/>
      </c>
      <c r="BX270" s="31" t="str">
        <f t="shared" si="152"/>
        <v/>
      </c>
      <c r="BY270" s="31" t="str">
        <f t="shared" si="153"/>
        <v/>
      </c>
      <c r="BZ270" s="31" t="str">
        <f t="shared" si="154"/>
        <v/>
      </c>
      <c r="CA270" s="31" t="str">
        <f t="shared" si="155"/>
        <v/>
      </c>
      <c r="CB270" s="31" t="str">
        <f t="shared" si="156"/>
        <v/>
      </c>
      <c r="CC270" s="31" t="str">
        <f t="shared" si="157"/>
        <v/>
      </c>
      <c r="CD270" s="31" t="str">
        <f t="shared" si="158"/>
        <v>2A</v>
      </c>
      <c r="CE270" s="31" t="e">
        <f t="shared" ca="1" si="159"/>
        <v>#NAME?</v>
      </c>
      <c r="CF270" s="31" t="e">
        <f t="shared" ca="1" si="160"/>
        <v>#NAME?</v>
      </c>
      <c r="CG270" s="31" t="e">
        <f t="shared" ca="1" si="161"/>
        <v>#NAME?</v>
      </c>
      <c r="CH270" s="31" t="e">
        <f t="shared" ca="1" si="162"/>
        <v>#NAME?</v>
      </c>
      <c r="CI270" s="31" t="e">
        <f t="shared" ca="1" si="163"/>
        <v>#NAME?</v>
      </c>
    </row>
    <row r="271" spans="1:87" s="31" customFormat="1" ht="30" hidden="1" x14ac:dyDescent="0.25">
      <c r="A271" s="9" t="s">
        <v>4493</v>
      </c>
      <c r="B271" s="31" t="s">
        <v>2948</v>
      </c>
      <c r="C271" s="31" t="s">
        <v>4057</v>
      </c>
      <c r="E271" s="14" t="s">
        <v>5647</v>
      </c>
      <c r="G271" s="31" t="str">
        <f t="shared" si="140"/>
        <v>Сигнал</v>
      </c>
      <c r="H271" s="31" t="s">
        <v>3318</v>
      </c>
      <c r="I271" s="31" t="s">
        <v>4577</v>
      </c>
      <c r="J271" s="31" t="str">
        <f t="shared" si="135"/>
        <v>DCS_DI_03</v>
      </c>
      <c r="K271" s="14" t="s">
        <v>5869</v>
      </c>
      <c r="M271" s="31" t="s">
        <v>4059</v>
      </c>
      <c r="N271" s="31" t="s">
        <v>107</v>
      </c>
      <c r="O271" s="31" t="s">
        <v>58</v>
      </c>
      <c r="P271" s="31" t="s">
        <v>2607</v>
      </c>
      <c r="Q271" s="31" t="s">
        <v>356</v>
      </c>
      <c r="R271" s="31">
        <v>1</v>
      </c>
      <c r="S271" s="31">
        <v>2</v>
      </c>
      <c r="T271" s="31" t="s">
        <v>62</v>
      </c>
      <c r="U271" s="31" t="str">
        <f t="shared" si="164"/>
        <v>48</v>
      </c>
      <c r="V271" s="14" t="str">
        <f t="shared" si="136"/>
        <v>ASK 3MLD, ASK 3MB</v>
      </c>
      <c r="W271" s="31" t="str">
        <f t="shared" si="141"/>
        <v/>
      </c>
      <c r="X271" s="14" t="str">
        <f t="shared" si="142"/>
        <v/>
      </c>
      <c r="Y271" s="31" t="str">
        <f t="shared" si="143"/>
        <v>O1010115</v>
      </c>
      <c r="Z271" s="31" t="str">
        <f t="shared" si="144"/>
        <v>TUA711-DIO32</v>
      </c>
      <c r="AA271" s="14" t="str">
        <f t="shared" si="145"/>
        <v>17-SC-DCS-001/O1010115/ 17-MC-DCS-005</v>
      </c>
      <c r="AB271" s="31" t="s">
        <v>64</v>
      </c>
      <c r="AC271" s="31" t="s">
        <v>124</v>
      </c>
      <c r="AD271" s="31" t="s">
        <v>125</v>
      </c>
      <c r="AE271" s="31">
        <v>0</v>
      </c>
      <c r="AF271" s="31" t="s">
        <v>55</v>
      </c>
      <c r="AG271" s="31" t="s">
        <v>3579</v>
      </c>
      <c r="AH271" s="31">
        <v>16</v>
      </c>
      <c r="AI271" s="31">
        <v>26</v>
      </c>
      <c r="AJ271" s="31" t="s">
        <v>57</v>
      </c>
      <c r="AK271" s="31">
        <f t="shared" si="137"/>
        <v>32</v>
      </c>
      <c r="AL271" s="31" t="s">
        <v>62</v>
      </c>
      <c r="AO271" s="31" t="s">
        <v>63</v>
      </c>
      <c r="AP271" s="31" t="s">
        <v>2951</v>
      </c>
      <c r="AQ271" s="31" t="s">
        <v>4058</v>
      </c>
      <c r="AR271" s="31" t="s">
        <v>5716</v>
      </c>
      <c r="AS271" s="31" t="s">
        <v>207</v>
      </c>
      <c r="AT271" s="14" t="s">
        <v>5724</v>
      </c>
      <c r="AV271" s="31" t="s">
        <v>5827</v>
      </c>
      <c r="AW271" s="31" t="s">
        <v>5828</v>
      </c>
      <c r="AX271" s="31" t="s">
        <v>5724</v>
      </c>
      <c r="BK271" s="14" t="str">
        <f t="shared" si="146"/>
        <v/>
      </c>
      <c r="BL271" s="14" t="str">
        <f t="shared" si="147"/>
        <v/>
      </c>
      <c r="BM271" s="14" t="str">
        <f t="shared" si="148"/>
        <v/>
      </c>
      <c r="BN271" s="14"/>
      <c r="BO271" s="14" t="str">
        <f t="shared" si="138"/>
        <v/>
      </c>
      <c r="BP271" s="14" t="str">
        <f t="shared" si="139"/>
        <v/>
      </c>
      <c r="BQ271" s="14"/>
      <c r="BR271" s="14" t="str">
        <f t="shared" si="149"/>
        <v>TS-G-04:1/
O1010115:26A</v>
      </c>
      <c r="BS271" s="14" t="str">
        <f t="shared" si="150"/>
        <v>TS-G-04:2/
O1010115:26B</v>
      </c>
      <c r="BW271" s="31" t="str">
        <f t="shared" si="151"/>
        <v/>
      </c>
      <c r="BX271" s="31" t="str">
        <f t="shared" si="152"/>
        <v/>
      </c>
      <c r="BY271" s="31" t="str">
        <f t="shared" si="153"/>
        <v/>
      </c>
      <c r="BZ271" s="31" t="str">
        <f t="shared" si="154"/>
        <v/>
      </c>
      <c r="CA271" s="31" t="str">
        <f t="shared" si="155"/>
        <v/>
      </c>
      <c r="CB271" s="31" t="str">
        <f t="shared" si="156"/>
        <v/>
      </c>
      <c r="CC271" s="31" t="str">
        <f t="shared" si="157"/>
        <v/>
      </c>
      <c r="CD271" s="31" t="str">
        <f t="shared" si="158"/>
        <v>26A</v>
      </c>
      <c r="CE271" s="31" t="e">
        <f t="shared" ca="1" si="159"/>
        <v>#NAME?</v>
      </c>
      <c r="CF271" s="31" t="e">
        <f t="shared" ca="1" si="160"/>
        <v>#NAME?</v>
      </c>
      <c r="CG271" s="31" t="e">
        <f t="shared" ca="1" si="161"/>
        <v>#NAME?</v>
      </c>
      <c r="CH271" s="31" t="e">
        <f t="shared" ca="1" si="162"/>
        <v>#NAME?</v>
      </c>
      <c r="CI271" s="31" t="e">
        <f t="shared" ca="1" si="163"/>
        <v>#NAME?</v>
      </c>
    </row>
    <row r="272" spans="1:87" s="31" customFormat="1" ht="30" hidden="1" x14ac:dyDescent="0.25">
      <c r="A272" s="9" t="s">
        <v>4493</v>
      </c>
      <c r="B272" s="31" t="s">
        <v>2948</v>
      </c>
      <c r="C272" s="31" t="s">
        <v>4060</v>
      </c>
      <c r="E272" s="14" t="s">
        <v>5647</v>
      </c>
      <c r="G272" s="31" t="str">
        <f t="shared" si="140"/>
        <v>Сигнал</v>
      </c>
      <c r="H272" s="31" t="s">
        <v>3618</v>
      </c>
      <c r="I272" s="31" t="s">
        <v>4577</v>
      </c>
      <c r="J272" s="31" t="str">
        <f t="shared" si="135"/>
        <v>DCS_DI_03</v>
      </c>
      <c r="K272" s="14" t="s">
        <v>5869</v>
      </c>
      <c r="M272" s="31" t="s">
        <v>4059</v>
      </c>
      <c r="N272" s="31" t="s">
        <v>107</v>
      </c>
      <c r="O272" s="31" t="s">
        <v>103</v>
      </c>
      <c r="P272" s="31" t="s">
        <v>2607</v>
      </c>
      <c r="Q272" s="31" t="s">
        <v>356</v>
      </c>
      <c r="R272" s="31">
        <v>3</v>
      </c>
      <c r="S272" s="31">
        <v>4</v>
      </c>
      <c r="T272" s="31" t="s">
        <v>62</v>
      </c>
      <c r="U272" s="31" t="str">
        <f t="shared" si="164"/>
        <v>48</v>
      </c>
      <c r="V272" s="14" t="str">
        <f t="shared" si="136"/>
        <v>ASK 3MLD, ASK 3MB</v>
      </c>
      <c r="W272" s="31" t="str">
        <f t="shared" si="141"/>
        <v/>
      </c>
      <c r="X272" s="14" t="str">
        <f t="shared" si="142"/>
        <v/>
      </c>
      <c r="Y272" s="31" t="str">
        <f t="shared" si="143"/>
        <v>O1010115</v>
      </c>
      <c r="Z272" s="31" t="str">
        <f t="shared" si="144"/>
        <v>TUA711-DIO32</v>
      </c>
      <c r="AA272" s="14" t="str">
        <f t="shared" si="145"/>
        <v>17-SC-DCS-001/O1010115/ 17-MC-DCS-005</v>
      </c>
      <c r="AB272" s="31" t="s">
        <v>64</v>
      </c>
      <c r="AC272" s="31" t="s">
        <v>124</v>
      </c>
      <c r="AD272" s="31" t="s">
        <v>125</v>
      </c>
      <c r="AE272" s="31">
        <v>0</v>
      </c>
      <c r="AF272" s="31" t="s">
        <v>55</v>
      </c>
      <c r="AG272" s="31" t="s">
        <v>3579</v>
      </c>
      <c r="AH272" s="31">
        <v>16</v>
      </c>
      <c r="AI272" s="31">
        <v>27</v>
      </c>
      <c r="AJ272" s="31" t="s">
        <v>57</v>
      </c>
      <c r="AK272" s="31">
        <f t="shared" si="137"/>
        <v>32</v>
      </c>
      <c r="AL272" s="31" t="s">
        <v>62</v>
      </c>
      <c r="AO272" s="31" t="s">
        <v>63</v>
      </c>
      <c r="AP272" s="31" t="s">
        <v>2951</v>
      </c>
      <c r="AQ272" s="31" t="s">
        <v>4061</v>
      </c>
      <c r="AR272" s="31" t="s">
        <v>5716</v>
      </c>
      <c r="AS272" s="31" t="s">
        <v>207</v>
      </c>
      <c r="AT272" s="14" t="s">
        <v>5724</v>
      </c>
      <c r="AV272" s="31" t="s">
        <v>5792</v>
      </c>
      <c r="AW272" s="31" t="s">
        <v>5793</v>
      </c>
      <c r="AX272" s="31" t="s">
        <v>5724</v>
      </c>
      <c r="BK272" s="14" t="str">
        <f t="shared" si="146"/>
        <v/>
      </c>
      <c r="BL272" s="14" t="str">
        <f t="shared" si="147"/>
        <v/>
      </c>
      <c r="BM272" s="14" t="str">
        <f t="shared" si="148"/>
        <v/>
      </c>
      <c r="BN272" s="14"/>
      <c r="BO272" s="14" t="str">
        <f t="shared" si="138"/>
        <v/>
      </c>
      <c r="BP272" s="14" t="str">
        <f t="shared" si="139"/>
        <v/>
      </c>
      <c r="BQ272" s="14"/>
      <c r="BR272" s="14" t="str">
        <f t="shared" si="149"/>
        <v>TS-G-04:3/
O1010115:27A</v>
      </c>
      <c r="BS272" s="14" t="str">
        <f t="shared" si="150"/>
        <v>TS-G-04:4/
O1010115:27B</v>
      </c>
      <c r="BW272" s="31" t="str">
        <f t="shared" si="151"/>
        <v/>
      </c>
      <c r="BX272" s="31" t="str">
        <f t="shared" si="152"/>
        <v/>
      </c>
      <c r="BY272" s="31" t="str">
        <f t="shared" si="153"/>
        <v/>
      </c>
      <c r="BZ272" s="31" t="str">
        <f t="shared" si="154"/>
        <v/>
      </c>
      <c r="CA272" s="31" t="str">
        <f t="shared" si="155"/>
        <v/>
      </c>
      <c r="CB272" s="31" t="str">
        <f t="shared" si="156"/>
        <v/>
      </c>
      <c r="CC272" s="31" t="str">
        <f t="shared" si="157"/>
        <v/>
      </c>
      <c r="CD272" s="31" t="str">
        <f t="shared" si="158"/>
        <v>27A</v>
      </c>
      <c r="CE272" s="31" t="e">
        <f t="shared" ca="1" si="159"/>
        <v>#NAME?</v>
      </c>
      <c r="CF272" s="31" t="e">
        <f t="shared" ca="1" si="160"/>
        <v>#NAME?</v>
      </c>
      <c r="CG272" s="31" t="e">
        <f t="shared" ca="1" si="161"/>
        <v>#NAME?</v>
      </c>
      <c r="CH272" s="31" t="e">
        <f t="shared" ca="1" si="162"/>
        <v>#NAME?</v>
      </c>
      <c r="CI272" s="31" t="e">
        <f t="shared" ca="1" si="163"/>
        <v>#NAME?</v>
      </c>
    </row>
    <row r="273" spans="1:87" s="31" customFormat="1" ht="30" hidden="1" x14ac:dyDescent="0.25">
      <c r="A273" s="9" t="s">
        <v>4493</v>
      </c>
      <c r="B273" s="31" t="s">
        <v>2948</v>
      </c>
      <c r="C273" s="31" t="s">
        <v>4062</v>
      </c>
      <c r="E273" s="14" t="s">
        <v>5647</v>
      </c>
      <c r="G273" s="31" t="str">
        <f t="shared" si="140"/>
        <v>Сигнал</v>
      </c>
      <c r="H273" s="31" t="s">
        <v>3357</v>
      </c>
      <c r="I273" s="31" t="s">
        <v>4577</v>
      </c>
      <c r="J273" s="31" t="str">
        <f t="shared" si="135"/>
        <v>DCS_DI_03</v>
      </c>
      <c r="K273" s="14" t="s">
        <v>5869</v>
      </c>
      <c r="M273" s="31" t="s">
        <v>4059</v>
      </c>
      <c r="N273" s="31" t="s">
        <v>107</v>
      </c>
      <c r="O273" s="31" t="s">
        <v>145</v>
      </c>
      <c r="P273" s="31" t="s">
        <v>2607</v>
      </c>
      <c r="Q273" s="31" t="s">
        <v>356</v>
      </c>
      <c r="R273" s="31">
        <v>5</v>
      </c>
      <c r="S273" s="31">
        <v>6</v>
      </c>
      <c r="T273" s="31" t="s">
        <v>62</v>
      </c>
      <c r="U273" s="31" t="str">
        <f t="shared" si="164"/>
        <v>48</v>
      </c>
      <c r="V273" s="14" t="str">
        <f t="shared" si="136"/>
        <v>ASK 3MLD, ASK 3MB</v>
      </c>
      <c r="W273" s="31" t="str">
        <f t="shared" si="141"/>
        <v/>
      </c>
      <c r="X273" s="14" t="str">
        <f t="shared" si="142"/>
        <v/>
      </c>
      <c r="Y273" s="31" t="str">
        <f t="shared" si="143"/>
        <v>O1010115</v>
      </c>
      <c r="Z273" s="31" t="str">
        <f t="shared" si="144"/>
        <v>TUA711-DIO32</v>
      </c>
      <c r="AA273" s="14" t="str">
        <f t="shared" si="145"/>
        <v>17-SC-DCS-001/O1010115/ 17-MC-DCS-005</v>
      </c>
      <c r="AB273" s="31" t="s">
        <v>64</v>
      </c>
      <c r="AC273" s="31" t="s">
        <v>124</v>
      </c>
      <c r="AD273" s="31" t="s">
        <v>125</v>
      </c>
      <c r="AE273" s="31">
        <v>0</v>
      </c>
      <c r="AF273" s="31" t="s">
        <v>55</v>
      </c>
      <c r="AG273" s="31" t="s">
        <v>3579</v>
      </c>
      <c r="AH273" s="31">
        <v>16</v>
      </c>
      <c r="AI273" s="31">
        <v>28</v>
      </c>
      <c r="AJ273" s="31" t="s">
        <v>57</v>
      </c>
      <c r="AK273" s="31">
        <f t="shared" si="137"/>
        <v>32</v>
      </c>
      <c r="AL273" s="31" t="s">
        <v>62</v>
      </c>
      <c r="AO273" s="31" t="s">
        <v>63</v>
      </c>
      <c r="AP273" s="31" t="s">
        <v>2951</v>
      </c>
      <c r="AQ273" s="31" t="s">
        <v>4063</v>
      </c>
      <c r="AR273" s="31" t="s">
        <v>5716</v>
      </c>
      <c r="AS273" s="31" t="s">
        <v>207</v>
      </c>
      <c r="AT273" s="14" t="s">
        <v>5724</v>
      </c>
      <c r="AV273" s="31" t="s">
        <v>5794</v>
      </c>
      <c r="AW273" s="31" t="s">
        <v>5795</v>
      </c>
      <c r="AX273" s="31" t="s">
        <v>5724</v>
      </c>
      <c r="BK273" s="14" t="str">
        <f t="shared" si="146"/>
        <v/>
      </c>
      <c r="BL273" s="14" t="str">
        <f t="shared" si="147"/>
        <v/>
      </c>
      <c r="BM273" s="14" t="str">
        <f t="shared" si="148"/>
        <v/>
      </c>
      <c r="BN273" s="14"/>
      <c r="BO273" s="14" t="str">
        <f t="shared" si="138"/>
        <v/>
      </c>
      <c r="BP273" s="14" t="str">
        <f t="shared" si="139"/>
        <v/>
      </c>
      <c r="BQ273" s="14"/>
      <c r="BR273" s="14" t="str">
        <f t="shared" si="149"/>
        <v>TS-G-04:5/
O1010115:28A</v>
      </c>
      <c r="BS273" s="14" t="str">
        <f t="shared" si="150"/>
        <v>TS-G-04:6/
O1010115:28B</v>
      </c>
      <c r="BW273" s="31" t="str">
        <f t="shared" si="151"/>
        <v/>
      </c>
      <c r="BX273" s="31" t="str">
        <f t="shared" si="152"/>
        <v/>
      </c>
      <c r="BY273" s="31" t="str">
        <f t="shared" si="153"/>
        <v/>
      </c>
      <c r="BZ273" s="31" t="str">
        <f t="shared" si="154"/>
        <v/>
      </c>
      <c r="CA273" s="31" t="str">
        <f t="shared" si="155"/>
        <v/>
      </c>
      <c r="CB273" s="31" t="str">
        <f t="shared" si="156"/>
        <v/>
      </c>
      <c r="CC273" s="31" t="str">
        <f t="shared" si="157"/>
        <v/>
      </c>
      <c r="CD273" s="31" t="str">
        <f t="shared" si="158"/>
        <v>28A</v>
      </c>
      <c r="CE273" s="31" t="e">
        <f t="shared" ca="1" si="159"/>
        <v>#NAME?</v>
      </c>
      <c r="CF273" s="31" t="e">
        <f t="shared" ca="1" si="160"/>
        <v>#NAME?</v>
      </c>
      <c r="CG273" s="31" t="e">
        <f t="shared" ca="1" si="161"/>
        <v>#NAME?</v>
      </c>
      <c r="CH273" s="31" t="e">
        <f t="shared" ca="1" si="162"/>
        <v>#NAME?</v>
      </c>
      <c r="CI273" s="31" t="e">
        <f t="shared" ca="1" si="163"/>
        <v>#NAME?</v>
      </c>
    </row>
    <row r="274" spans="1:87" s="31" customFormat="1" ht="30" hidden="1" x14ac:dyDescent="0.25">
      <c r="A274" s="9" t="s">
        <v>4493</v>
      </c>
      <c r="B274" s="31" t="s">
        <v>2948</v>
      </c>
      <c r="C274" s="31" t="s">
        <v>2949</v>
      </c>
      <c r="E274" s="14" t="s">
        <v>5649</v>
      </c>
      <c r="G274" s="31" t="str">
        <f t="shared" si="140"/>
        <v>Сигнал</v>
      </c>
      <c r="H274" s="31" t="s">
        <v>2608</v>
      </c>
      <c r="I274" s="31" t="s">
        <v>4577</v>
      </c>
      <c r="J274" s="31" t="str">
        <f t="shared" si="135"/>
        <v>DCS_DO_03</v>
      </c>
      <c r="K274" s="14" t="s">
        <v>5869</v>
      </c>
      <c r="M274" s="31" t="s">
        <v>2952</v>
      </c>
      <c r="N274" s="31" t="s">
        <v>1261</v>
      </c>
      <c r="O274" s="31" t="s">
        <v>1257</v>
      </c>
      <c r="P274" s="31" t="s">
        <v>2756</v>
      </c>
      <c r="Q274" s="31" t="s">
        <v>1763</v>
      </c>
      <c r="R274" s="31">
        <v>1</v>
      </c>
      <c r="S274" s="31">
        <v>2</v>
      </c>
      <c r="T274" s="31" t="s">
        <v>62</v>
      </c>
      <c r="U274" s="31" t="str">
        <f t="shared" si="164"/>
        <v>30</v>
      </c>
      <c r="V274" s="14" t="str">
        <f t="shared" si="136"/>
        <v>ASK 3MLD, ASK 3MB</v>
      </c>
      <c r="W274" s="31" t="str">
        <f t="shared" si="141"/>
        <v/>
      </c>
      <c r="X274" s="14" t="str">
        <f t="shared" si="142"/>
        <v/>
      </c>
      <c r="Y274" s="31" t="str">
        <f t="shared" si="143"/>
        <v>O1010214</v>
      </c>
      <c r="Z274" s="31" t="str">
        <f t="shared" si="144"/>
        <v>TUA711-DIO32</v>
      </c>
      <c r="AA274" s="14" t="str">
        <f t="shared" si="145"/>
        <v>17-SC-DCS-001/O1010214/ 17-MC-DCS-003</v>
      </c>
      <c r="AB274" s="31" t="s">
        <v>64</v>
      </c>
      <c r="AC274" s="31" t="s">
        <v>124</v>
      </c>
      <c r="AD274" s="31" t="s">
        <v>125</v>
      </c>
      <c r="AE274" s="31">
        <v>0</v>
      </c>
      <c r="AF274" s="31" t="s">
        <v>1254</v>
      </c>
      <c r="AG274" s="31" t="s">
        <v>2940</v>
      </c>
      <c r="AH274" s="31">
        <v>15</v>
      </c>
      <c r="AI274" s="31">
        <v>5</v>
      </c>
      <c r="AJ274" s="31" t="s">
        <v>1256</v>
      </c>
      <c r="AK274" s="31">
        <f t="shared" si="137"/>
        <v>32</v>
      </c>
      <c r="AL274" s="31" t="s">
        <v>62</v>
      </c>
      <c r="AO274" s="31" t="s">
        <v>63</v>
      </c>
      <c r="AP274" s="31" t="s">
        <v>2951</v>
      </c>
      <c r="AQ274" s="31" t="s">
        <v>2950</v>
      </c>
      <c r="AR274" s="31" t="s">
        <v>5716</v>
      </c>
      <c r="AS274" s="31" t="s">
        <v>207</v>
      </c>
      <c r="AT274" s="14" t="s">
        <v>5724</v>
      </c>
      <c r="AV274" s="31" t="s">
        <v>5797</v>
      </c>
      <c r="AW274" s="31" t="s">
        <v>5799</v>
      </c>
      <c r="AX274" s="31" t="s">
        <v>5724</v>
      </c>
      <c r="BK274" s="14" t="str">
        <f t="shared" si="146"/>
        <v/>
      </c>
      <c r="BL274" s="14" t="str">
        <f t="shared" si="147"/>
        <v/>
      </c>
      <c r="BM274" s="14" t="str">
        <f t="shared" si="148"/>
        <v/>
      </c>
      <c r="BN274" s="14"/>
      <c r="BO274" s="14" t="str">
        <f t="shared" si="138"/>
        <v/>
      </c>
      <c r="BP274" s="14" t="str">
        <f t="shared" si="139"/>
        <v/>
      </c>
      <c r="BQ274" s="14"/>
      <c r="BR274" s="14" t="str">
        <f t="shared" si="149"/>
        <v/>
      </c>
      <c r="BS274" s="14" t="str">
        <f t="shared" si="150"/>
        <v>TS-G-07:2/
O1010214:5A</v>
      </c>
      <c r="BW274" s="31" t="str">
        <f t="shared" si="151"/>
        <v/>
      </c>
      <c r="BX274" s="31" t="str">
        <f t="shared" si="152"/>
        <v/>
      </c>
      <c r="BY274" s="31" t="str">
        <f t="shared" si="153"/>
        <v/>
      </c>
      <c r="BZ274" s="31" t="str">
        <f t="shared" si="154"/>
        <v/>
      </c>
      <c r="CA274" s="31" t="str">
        <f t="shared" si="155"/>
        <v/>
      </c>
      <c r="CB274" s="31" t="str">
        <f t="shared" si="156"/>
        <v/>
      </c>
      <c r="CC274" s="31" t="str">
        <f t="shared" si="157"/>
        <v/>
      </c>
      <c r="CD274" s="31" t="str">
        <f t="shared" si="158"/>
        <v/>
      </c>
      <c r="CE274" s="31" t="e">
        <f t="shared" ca="1" si="159"/>
        <v>#NAME?</v>
      </c>
      <c r="CF274" s="31" t="e">
        <f t="shared" ca="1" si="160"/>
        <v>#NAME?</v>
      </c>
      <c r="CG274" s="31" t="e">
        <f t="shared" ca="1" si="161"/>
        <v>#NAME?</v>
      </c>
      <c r="CH274" s="31" t="e">
        <f t="shared" ca="1" si="162"/>
        <v>#NAME?</v>
      </c>
      <c r="CI274" s="31" t="e">
        <f t="shared" ca="1" si="163"/>
        <v>#NAME?</v>
      </c>
    </row>
    <row r="275" spans="1:87" s="31" customFormat="1" ht="30" hidden="1" x14ac:dyDescent="0.25">
      <c r="A275" s="9" t="s">
        <v>4493</v>
      </c>
      <c r="B275" s="31" t="s">
        <v>2948</v>
      </c>
      <c r="C275" s="31" t="s">
        <v>2953</v>
      </c>
      <c r="E275" s="14" t="s">
        <v>5649</v>
      </c>
      <c r="G275" s="31" t="str">
        <f t="shared" si="140"/>
        <v>Сигнал</v>
      </c>
      <c r="H275" s="31" t="s">
        <v>2611</v>
      </c>
      <c r="I275" s="31" t="s">
        <v>4577</v>
      </c>
      <c r="J275" s="31" t="str">
        <f t="shared" si="135"/>
        <v>DCS_DO_03</v>
      </c>
      <c r="K275" s="14" t="s">
        <v>5869</v>
      </c>
      <c r="M275" s="31" t="s">
        <v>2952</v>
      </c>
      <c r="N275" s="31" t="s">
        <v>1261</v>
      </c>
      <c r="O275" s="31" t="s">
        <v>1267</v>
      </c>
      <c r="P275" s="31" t="s">
        <v>2756</v>
      </c>
      <c r="Q275" s="31" t="s">
        <v>1763</v>
      </c>
      <c r="R275" s="31">
        <v>3</v>
      </c>
      <c r="S275" s="31">
        <v>4</v>
      </c>
      <c r="T275" s="31" t="s">
        <v>62</v>
      </c>
      <c r="U275" s="31" t="str">
        <f t="shared" si="164"/>
        <v>30</v>
      </c>
      <c r="V275" s="14" t="str">
        <f t="shared" si="136"/>
        <v>ASK 3MLD, ASK 3MB</v>
      </c>
      <c r="W275" s="31" t="str">
        <f t="shared" si="141"/>
        <v/>
      </c>
      <c r="X275" s="14" t="str">
        <f t="shared" si="142"/>
        <v/>
      </c>
      <c r="Y275" s="31" t="str">
        <f t="shared" si="143"/>
        <v>O1010214</v>
      </c>
      <c r="Z275" s="31" t="str">
        <f t="shared" si="144"/>
        <v>TUA711-DIO32</v>
      </c>
      <c r="AA275" s="14" t="str">
        <f t="shared" si="145"/>
        <v>17-SC-DCS-001/O1010214/ 17-MC-DCS-003</v>
      </c>
      <c r="AB275" s="31" t="s">
        <v>64</v>
      </c>
      <c r="AC275" s="31" t="s">
        <v>124</v>
      </c>
      <c r="AD275" s="31" t="s">
        <v>125</v>
      </c>
      <c r="AE275" s="31">
        <v>0</v>
      </c>
      <c r="AF275" s="31" t="s">
        <v>1254</v>
      </c>
      <c r="AG275" s="31" t="s">
        <v>2940</v>
      </c>
      <c r="AH275" s="31">
        <v>15</v>
      </c>
      <c r="AI275" s="31">
        <v>6</v>
      </c>
      <c r="AJ275" s="31" t="s">
        <v>1256</v>
      </c>
      <c r="AK275" s="31">
        <f t="shared" si="137"/>
        <v>32</v>
      </c>
      <c r="AL275" s="31" t="s">
        <v>62</v>
      </c>
      <c r="AO275" s="31" t="s">
        <v>63</v>
      </c>
      <c r="AP275" s="31" t="s">
        <v>2951</v>
      </c>
      <c r="AQ275" s="31" t="s">
        <v>2954</v>
      </c>
      <c r="AR275" s="31" t="s">
        <v>5716</v>
      </c>
      <c r="AS275" s="31" t="s">
        <v>207</v>
      </c>
      <c r="AT275" s="14" t="s">
        <v>5724</v>
      </c>
      <c r="AV275" s="31" t="s">
        <v>5806</v>
      </c>
      <c r="AW275" s="31" t="s">
        <v>5797</v>
      </c>
      <c r="AX275" s="31" t="s">
        <v>5724</v>
      </c>
      <c r="BK275" s="14" t="str">
        <f t="shared" si="146"/>
        <v/>
      </c>
      <c r="BL275" s="14" t="str">
        <f t="shared" si="147"/>
        <v/>
      </c>
      <c r="BM275" s="14" t="str">
        <f t="shared" si="148"/>
        <v/>
      </c>
      <c r="BN275" s="14"/>
      <c r="BO275" s="14" t="str">
        <f t="shared" si="138"/>
        <v/>
      </c>
      <c r="BP275" s="14" t="str">
        <f t="shared" si="139"/>
        <v/>
      </c>
      <c r="BQ275" s="14"/>
      <c r="BR275" s="14" t="str">
        <f t="shared" si="149"/>
        <v/>
      </c>
      <c r="BS275" s="14" t="str">
        <f t="shared" si="150"/>
        <v>TS-G-07:4/
O1010214:6A</v>
      </c>
      <c r="BW275" s="31" t="str">
        <f t="shared" si="151"/>
        <v/>
      </c>
      <c r="BX275" s="31" t="str">
        <f t="shared" si="152"/>
        <v/>
      </c>
      <c r="BY275" s="31" t="str">
        <f t="shared" si="153"/>
        <v/>
      </c>
      <c r="BZ275" s="31" t="str">
        <f t="shared" si="154"/>
        <v/>
      </c>
      <c r="CA275" s="31" t="str">
        <f t="shared" si="155"/>
        <v/>
      </c>
      <c r="CB275" s="31" t="str">
        <f t="shared" si="156"/>
        <v/>
      </c>
      <c r="CC275" s="31" t="str">
        <f t="shared" si="157"/>
        <v/>
      </c>
      <c r="CD275" s="31" t="str">
        <f t="shared" si="158"/>
        <v/>
      </c>
      <c r="CE275" s="31" t="e">
        <f t="shared" ca="1" si="159"/>
        <v>#NAME?</v>
      </c>
      <c r="CF275" s="31" t="e">
        <f t="shared" ca="1" si="160"/>
        <v>#NAME?</v>
      </c>
      <c r="CG275" s="31" t="e">
        <f t="shared" ca="1" si="161"/>
        <v>#NAME?</v>
      </c>
      <c r="CH275" s="31" t="e">
        <f t="shared" ca="1" si="162"/>
        <v>#NAME?</v>
      </c>
      <c r="CI275" s="31" t="e">
        <f t="shared" ca="1" si="163"/>
        <v>#NAME?</v>
      </c>
    </row>
    <row r="276" spans="1:87" s="31" customFormat="1" ht="30" hidden="1" x14ac:dyDescent="0.25">
      <c r="A276" s="9" t="s">
        <v>4493</v>
      </c>
      <c r="B276" s="31" t="s">
        <v>1920</v>
      </c>
      <c r="C276" s="31" t="s">
        <v>1921</v>
      </c>
      <c r="E276" s="14" t="s">
        <v>53</v>
      </c>
      <c r="G276" s="31" t="str">
        <f t="shared" si="140"/>
        <v>Сигнал</v>
      </c>
      <c r="H276" s="31" t="s">
        <v>1687</v>
      </c>
      <c r="I276" s="31" t="s">
        <v>4587</v>
      </c>
      <c r="J276" s="31" t="str">
        <f t="shared" si="135"/>
        <v>DCS_DI_01</v>
      </c>
      <c r="K276" s="14" t="s">
        <v>5870</v>
      </c>
      <c r="M276" s="31" t="s">
        <v>1924</v>
      </c>
      <c r="N276" s="31" t="s">
        <v>100</v>
      </c>
      <c r="O276" s="31" t="s">
        <v>58</v>
      </c>
      <c r="P276" s="31" t="s">
        <v>1686</v>
      </c>
      <c r="Q276" s="31" t="s">
        <v>1925</v>
      </c>
      <c r="R276" s="31">
        <v>1</v>
      </c>
      <c r="S276" s="31">
        <v>2</v>
      </c>
      <c r="T276" s="31" t="s">
        <v>62</v>
      </c>
      <c r="U276" s="31" t="str">
        <f t="shared" si="164"/>
        <v>12</v>
      </c>
      <c r="V276" s="14" t="str">
        <f t="shared" si="136"/>
        <v>AVK 2,5 A, AVK 2,5 A</v>
      </c>
      <c r="W276" s="31" t="str">
        <f t="shared" si="141"/>
        <v/>
      </c>
      <c r="X276" s="14" t="str">
        <f t="shared" si="142"/>
        <v/>
      </c>
      <c r="Y276" s="31" t="str">
        <f t="shared" si="143"/>
        <v>O1011114</v>
      </c>
      <c r="Z276" s="31" t="str">
        <f t="shared" si="144"/>
        <v>TUA711-DIR32</v>
      </c>
      <c r="AA276" s="14" t="str">
        <f t="shared" si="145"/>
        <v>17-SC-DCS-002/O1011114/ 17-MC-DCS-007</v>
      </c>
      <c r="AB276" s="31" t="s">
        <v>64</v>
      </c>
      <c r="AC276" s="31" t="s">
        <v>54</v>
      </c>
      <c r="AD276" s="31" t="s">
        <v>125</v>
      </c>
      <c r="AE276" s="31">
        <v>1</v>
      </c>
      <c r="AF276" s="31" t="s">
        <v>55</v>
      </c>
      <c r="AG276" s="31" t="s">
        <v>1723</v>
      </c>
      <c r="AH276" s="31">
        <v>15</v>
      </c>
      <c r="AI276" s="31">
        <v>2</v>
      </c>
      <c r="AJ276" s="31" t="s">
        <v>57</v>
      </c>
      <c r="AK276" s="31">
        <f t="shared" si="137"/>
        <v>32</v>
      </c>
      <c r="AL276" s="31" t="s">
        <v>62</v>
      </c>
      <c r="AO276" s="31" t="s">
        <v>63</v>
      </c>
      <c r="AP276" s="31" t="s">
        <v>1923</v>
      </c>
      <c r="AQ276" s="14" t="s">
        <v>1922</v>
      </c>
      <c r="AR276" s="31" t="s">
        <v>5716</v>
      </c>
      <c r="AS276" s="31" t="s">
        <v>207</v>
      </c>
      <c r="AT276" s="14" t="s">
        <v>5724</v>
      </c>
      <c r="AU276" s="31" t="s">
        <v>5858</v>
      </c>
      <c r="AV276" s="31" t="s">
        <v>5806</v>
      </c>
      <c r="AW276" s="31" t="s">
        <v>5791</v>
      </c>
      <c r="AX276" s="31" t="s">
        <v>5724</v>
      </c>
      <c r="BK276" s="14" t="str">
        <f t="shared" si="146"/>
        <v/>
      </c>
      <c r="BL276" s="14" t="str">
        <f t="shared" si="147"/>
        <v/>
      </c>
      <c r="BM276" s="14" t="str">
        <f t="shared" si="148"/>
        <v/>
      </c>
      <c r="BN276" s="14"/>
      <c r="BO276" s="14" t="str">
        <f t="shared" si="138"/>
        <v/>
      </c>
      <c r="BP276" s="14" t="str">
        <f t="shared" si="139"/>
        <v/>
      </c>
      <c r="BQ276" s="14"/>
      <c r="BR276" s="14" t="str">
        <f t="shared" si="149"/>
        <v>TS-F-15:1/
O1011114:2A</v>
      </c>
      <c r="BS276" s="14" t="str">
        <f t="shared" si="150"/>
        <v>TS-F-15:2/
O1011114:2B</v>
      </c>
      <c r="BW276" s="31" t="str">
        <f t="shared" si="151"/>
        <v/>
      </c>
      <c r="BX276" s="31" t="str">
        <f t="shared" si="152"/>
        <v/>
      </c>
      <c r="BY276" s="31" t="str">
        <f t="shared" si="153"/>
        <v/>
      </c>
      <c r="BZ276" s="31" t="str">
        <f t="shared" si="154"/>
        <v/>
      </c>
      <c r="CA276" s="31" t="str">
        <f t="shared" si="155"/>
        <v/>
      </c>
      <c r="CB276" s="31" t="str">
        <f t="shared" si="156"/>
        <v/>
      </c>
      <c r="CC276" s="31" t="str">
        <f t="shared" si="157"/>
        <v/>
      </c>
      <c r="CD276" s="31" t="str">
        <f t="shared" si="158"/>
        <v>2A</v>
      </c>
      <c r="CE276" s="31" t="e">
        <f t="shared" ca="1" si="159"/>
        <v>#NAME?</v>
      </c>
      <c r="CF276" s="31" t="e">
        <f t="shared" ca="1" si="160"/>
        <v>#NAME?</v>
      </c>
      <c r="CG276" s="31" t="e">
        <f t="shared" ca="1" si="161"/>
        <v>#NAME?</v>
      </c>
      <c r="CH276" s="31" t="e">
        <f t="shared" ca="1" si="162"/>
        <v>#NAME?</v>
      </c>
      <c r="CI276" s="31" t="e">
        <f t="shared" ca="1" si="163"/>
        <v>#NAME?</v>
      </c>
    </row>
    <row r="277" spans="1:87" s="31" customFormat="1" ht="30" hidden="1" x14ac:dyDescent="0.25">
      <c r="A277" s="9" t="s">
        <v>4493</v>
      </c>
      <c r="B277" s="31" t="s">
        <v>1926</v>
      </c>
      <c r="C277" s="31" t="s">
        <v>1927</v>
      </c>
      <c r="E277" s="14" t="s">
        <v>53</v>
      </c>
      <c r="G277" s="31" t="str">
        <f t="shared" si="140"/>
        <v>Сигнал</v>
      </c>
      <c r="H277" s="31" t="s">
        <v>1687</v>
      </c>
      <c r="I277" s="31" t="s">
        <v>4587</v>
      </c>
      <c r="J277" s="31" t="str">
        <f t="shared" si="135"/>
        <v>DCS_DI_01</v>
      </c>
      <c r="K277" s="14" t="s">
        <v>5870</v>
      </c>
      <c r="M277" s="31" t="s">
        <v>1924</v>
      </c>
      <c r="N277" s="31" t="s">
        <v>100</v>
      </c>
      <c r="O277" s="31" t="s">
        <v>103</v>
      </c>
      <c r="P277" s="31" t="s">
        <v>1686</v>
      </c>
      <c r="Q277" s="31" t="s">
        <v>1925</v>
      </c>
      <c r="R277" s="31">
        <v>3</v>
      </c>
      <c r="S277" s="31">
        <v>4</v>
      </c>
      <c r="T277" s="31" t="s">
        <v>62</v>
      </c>
      <c r="U277" s="31" t="str">
        <f t="shared" si="164"/>
        <v>12</v>
      </c>
      <c r="V277" s="14" t="str">
        <f t="shared" si="136"/>
        <v>AVK 2,5 A, AVK 2,5 A</v>
      </c>
      <c r="W277" s="31" t="str">
        <f t="shared" si="141"/>
        <v/>
      </c>
      <c r="X277" s="14" t="str">
        <f t="shared" si="142"/>
        <v/>
      </c>
      <c r="Y277" s="31" t="str">
        <f t="shared" si="143"/>
        <v>O1011114</v>
      </c>
      <c r="Z277" s="31" t="str">
        <f t="shared" si="144"/>
        <v>TUA711-DIR32</v>
      </c>
      <c r="AA277" s="14" t="str">
        <f t="shared" si="145"/>
        <v>17-SC-DCS-002/O1011114/ 17-MC-DCS-007</v>
      </c>
      <c r="AB277" s="31" t="s">
        <v>64</v>
      </c>
      <c r="AC277" s="31" t="s">
        <v>54</v>
      </c>
      <c r="AD277" s="31" t="s">
        <v>125</v>
      </c>
      <c r="AE277" s="31">
        <v>1</v>
      </c>
      <c r="AF277" s="31" t="s">
        <v>55</v>
      </c>
      <c r="AG277" s="31" t="s">
        <v>1723</v>
      </c>
      <c r="AH277" s="31">
        <v>15</v>
      </c>
      <c r="AI277" s="31">
        <v>3</v>
      </c>
      <c r="AJ277" s="31" t="s">
        <v>57</v>
      </c>
      <c r="AK277" s="31">
        <f t="shared" si="137"/>
        <v>32</v>
      </c>
      <c r="AL277" s="31" t="s">
        <v>62</v>
      </c>
      <c r="AO277" s="31" t="s">
        <v>63</v>
      </c>
      <c r="AP277" s="31" t="s">
        <v>1929</v>
      </c>
      <c r="AQ277" s="14" t="s">
        <v>1928</v>
      </c>
      <c r="AR277" s="31" t="s">
        <v>5716</v>
      </c>
      <c r="AS277" s="31" t="s">
        <v>207</v>
      </c>
      <c r="AT277" s="14" t="s">
        <v>5724</v>
      </c>
      <c r="AU277" s="31" t="s">
        <v>5858</v>
      </c>
      <c r="AV277" s="31" t="s">
        <v>5799</v>
      </c>
      <c r="AW277" s="31" t="s">
        <v>5791</v>
      </c>
      <c r="AX277" s="31" t="s">
        <v>5724</v>
      </c>
      <c r="BK277" s="14" t="str">
        <f t="shared" si="146"/>
        <v/>
      </c>
      <c r="BL277" s="14" t="str">
        <f t="shared" si="147"/>
        <v/>
      </c>
      <c r="BM277" s="14" t="str">
        <f t="shared" si="148"/>
        <v/>
      </c>
      <c r="BN277" s="14"/>
      <c r="BO277" s="14" t="str">
        <f t="shared" si="138"/>
        <v/>
      </c>
      <c r="BP277" s="14" t="str">
        <f t="shared" si="139"/>
        <v/>
      </c>
      <c r="BQ277" s="14"/>
      <c r="BR277" s="14" t="str">
        <f t="shared" si="149"/>
        <v>TS-F-15:3/
O1011114:3A</v>
      </c>
      <c r="BS277" s="14" t="str">
        <f t="shared" si="150"/>
        <v>TS-F-15:4/
O1011114:3B</v>
      </c>
      <c r="BW277" s="31" t="str">
        <f t="shared" si="151"/>
        <v/>
      </c>
      <c r="BX277" s="31" t="str">
        <f t="shared" si="152"/>
        <v/>
      </c>
      <c r="BY277" s="31" t="str">
        <f t="shared" si="153"/>
        <v/>
      </c>
      <c r="BZ277" s="31" t="str">
        <f t="shared" si="154"/>
        <v/>
      </c>
      <c r="CA277" s="31" t="str">
        <f t="shared" si="155"/>
        <v/>
      </c>
      <c r="CB277" s="31" t="str">
        <f t="shared" si="156"/>
        <v/>
      </c>
      <c r="CC277" s="31" t="str">
        <f t="shared" si="157"/>
        <v/>
      </c>
      <c r="CD277" s="31" t="str">
        <f t="shared" si="158"/>
        <v>3A</v>
      </c>
      <c r="CE277" s="31" t="e">
        <f t="shared" ca="1" si="159"/>
        <v>#NAME?</v>
      </c>
      <c r="CF277" s="31" t="e">
        <f t="shared" ca="1" si="160"/>
        <v>#NAME?</v>
      </c>
      <c r="CG277" s="31" t="e">
        <f t="shared" ca="1" si="161"/>
        <v>#NAME?</v>
      </c>
      <c r="CH277" s="31" t="e">
        <f t="shared" ca="1" si="162"/>
        <v>#NAME?</v>
      </c>
      <c r="CI277" s="31" t="e">
        <f t="shared" ca="1" si="163"/>
        <v>#NAME?</v>
      </c>
    </row>
    <row r="278" spans="1:87" s="31" customFormat="1" ht="30" hidden="1" x14ac:dyDescent="0.25">
      <c r="A278" s="9" t="s">
        <v>4493</v>
      </c>
      <c r="B278" s="31" t="s">
        <v>1930</v>
      </c>
      <c r="C278" s="31" t="s">
        <v>1931</v>
      </c>
      <c r="E278" s="14" t="s">
        <v>53</v>
      </c>
      <c r="G278" s="31" t="str">
        <f t="shared" si="140"/>
        <v>Сигнал</v>
      </c>
      <c r="H278" s="31" t="s">
        <v>1934</v>
      </c>
      <c r="I278" s="31" t="s">
        <v>4587</v>
      </c>
      <c r="J278" s="31" t="str">
        <f t="shared" si="135"/>
        <v>DCS_DI_01</v>
      </c>
      <c r="K278" s="14" t="s">
        <v>5870</v>
      </c>
      <c r="M278" s="31" t="s">
        <v>1924</v>
      </c>
      <c r="N278" s="31" t="s">
        <v>100</v>
      </c>
      <c r="O278" s="31" t="s">
        <v>145</v>
      </c>
      <c r="P278" s="31" t="s">
        <v>1686</v>
      </c>
      <c r="Q278" s="31" t="s">
        <v>1925</v>
      </c>
      <c r="R278" s="31">
        <v>5</v>
      </c>
      <c r="S278" s="31">
        <v>6</v>
      </c>
      <c r="T278" s="31" t="s">
        <v>62</v>
      </c>
      <c r="U278" s="31" t="str">
        <f t="shared" si="164"/>
        <v>12</v>
      </c>
      <c r="V278" s="14" t="str">
        <f t="shared" si="136"/>
        <v>AVK 2,5 A, AVK 2,5 A</v>
      </c>
      <c r="W278" s="31" t="str">
        <f t="shared" si="141"/>
        <v/>
      </c>
      <c r="X278" s="14" t="str">
        <f t="shared" si="142"/>
        <v/>
      </c>
      <c r="Y278" s="31" t="str">
        <f t="shared" si="143"/>
        <v>O1011114</v>
      </c>
      <c r="Z278" s="31" t="str">
        <f t="shared" si="144"/>
        <v>TUA711-DIR32</v>
      </c>
      <c r="AA278" s="14" t="str">
        <f t="shared" si="145"/>
        <v>17-SC-DCS-002/O1011114/ 17-MC-DCS-007</v>
      </c>
      <c r="AB278" s="31" t="s">
        <v>64</v>
      </c>
      <c r="AC278" s="31" t="s">
        <v>54</v>
      </c>
      <c r="AD278" s="31" t="s">
        <v>125</v>
      </c>
      <c r="AE278" s="31">
        <v>1</v>
      </c>
      <c r="AF278" s="31" t="s">
        <v>55</v>
      </c>
      <c r="AG278" s="31" t="s">
        <v>1723</v>
      </c>
      <c r="AH278" s="31">
        <v>15</v>
      </c>
      <c r="AI278" s="31">
        <v>4</v>
      </c>
      <c r="AJ278" s="31" t="s">
        <v>57</v>
      </c>
      <c r="AK278" s="31">
        <f t="shared" si="137"/>
        <v>32</v>
      </c>
      <c r="AL278" s="31" t="s">
        <v>62</v>
      </c>
      <c r="AO278" s="31" t="s">
        <v>63</v>
      </c>
      <c r="AP278" s="31" t="s">
        <v>1933</v>
      </c>
      <c r="AQ278" s="14" t="s">
        <v>1932</v>
      </c>
      <c r="AR278" s="31" t="s">
        <v>5716</v>
      </c>
      <c r="AS278" s="31" t="s">
        <v>207</v>
      </c>
      <c r="AT278" s="14" t="s">
        <v>5724</v>
      </c>
      <c r="AU278" s="31" t="s">
        <v>5858</v>
      </c>
      <c r="AV278" s="31" t="s">
        <v>5794</v>
      </c>
      <c r="AW278" s="31" t="s">
        <v>5795</v>
      </c>
      <c r="AX278" s="31" t="s">
        <v>5724</v>
      </c>
      <c r="BK278" s="14" t="str">
        <f t="shared" si="146"/>
        <v/>
      </c>
      <c r="BL278" s="14" t="str">
        <f t="shared" si="147"/>
        <v/>
      </c>
      <c r="BM278" s="14" t="str">
        <f t="shared" si="148"/>
        <v/>
      </c>
      <c r="BN278" s="14"/>
      <c r="BO278" s="14" t="str">
        <f t="shared" si="138"/>
        <v/>
      </c>
      <c r="BP278" s="14" t="str">
        <f t="shared" si="139"/>
        <v/>
      </c>
      <c r="BQ278" s="14"/>
      <c r="BR278" s="14" t="str">
        <f t="shared" si="149"/>
        <v>TS-F-15:5/
O1011114:4A</v>
      </c>
      <c r="BS278" s="14" t="str">
        <f t="shared" si="150"/>
        <v>TS-F-15:6/
O1011114:4B</v>
      </c>
      <c r="BW278" s="31" t="str">
        <f t="shared" si="151"/>
        <v/>
      </c>
      <c r="BX278" s="31" t="str">
        <f t="shared" si="152"/>
        <v/>
      </c>
      <c r="BY278" s="31" t="str">
        <f t="shared" si="153"/>
        <v/>
      </c>
      <c r="BZ278" s="31" t="str">
        <f t="shared" si="154"/>
        <v/>
      </c>
      <c r="CA278" s="31" t="str">
        <f t="shared" si="155"/>
        <v/>
      </c>
      <c r="CB278" s="31" t="str">
        <f t="shared" si="156"/>
        <v/>
      </c>
      <c r="CC278" s="31" t="str">
        <f t="shared" si="157"/>
        <v/>
      </c>
      <c r="CD278" s="31" t="str">
        <f t="shared" si="158"/>
        <v>4A</v>
      </c>
      <c r="CE278" s="31" t="e">
        <f t="shared" ca="1" si="159"/>
        <v>#NAME?</v>
      </c>
      <c r="CF278" s="31" t="e">
        <f t="shared" ca="1" si="160"/>
        <v>#NAME?</v>
      </c>
      <c r="CG278" s="31" t="e">
        <f t="shared" ca="1" si="161"/>
        <v>#NAME?</v>
      </c>
      <c r="CH278" s="31" t="e">
        <f t="shared" ca="1" si="162"/>
        <v>#NAME?</v>
      </c>
      <c r="CI278" s="31" t="e">
        <f t="shared" ca="1" si="163"/>
        <v>#NAME?</v>
      </c>
    </row>
    <row r="279" spans="1:87" s="31" customFormat="1" ht="30" hidden="1" x14ac:dyDescent="0.25">
      <c r="A279" s="9" t="s">
        <v>4493</v>
      </c>
      <c r="B279" s="31" t="s">
        <v>1935</v>
      </c>
      <c r="C279" s="31" t="s">
        <v>1936</v>
      </c>
      <c r="E279" s="14" t="s">
        <v>53</v>
      </c>
      <c r="G279" s="31" t="str">
        <f t="shared" si="140"/>
        <v>Сигнал</v>
      </c>
      <c r="H279" s="31" t="s">
        <v>1687</v>
      </c>
      <c r="I279" s="31" t="s">
        <v>4587</v>
      </c>
      <c r="J279" s="31" t="str">
        <f t="shared" si="135"/>
        <v>DCS_DI_01</v>
      </c>
      <c r="K279" s="14" t="s">
        <v>5870</v>
      </c>
      <c r="M279" s="31" t="s">
        <v>1924</v>
      </c>
      <c r="N279" s="31" t="s">
        <v>100</v>
      </c>
      <c r="O279" s="31" t="s">
        <v>150</v>
      </c>
      <c r="P279" s="31" t="s">
        <v>1686</v>
      </c>
      <c r="Q279" s="31" t="s">
        <v>1925</v>
      </c>
      <c r="R279" s="31">
        <v>7</v>
      </c>
      <c r="S279" s="31">
        <v>8</v>
      </c>
      <c r="T279" s="31" t="s">
        <v>62</v>
      </c>
      <c r="U279" s="31" t="str">
        <f t="shared" si="164"/>
        <v>12</v>
      </c>
      <c r="V279" s="14" t="str">
        <f t="shared" si="136"/>
        <v>AVK 2,5 A, AVK 2,5 A</v>
      </c>
      <c r="W279" s="31" t="str">
        <f t="shared" si="141"/>
        <v/>
      </c>
      <c r="X279" s="14" t="str">
        <f t="shared" si="142"/>
        <v/>
      </c>
      <c r="Y279" s="31" t="str">
        <f t="shared" si="143"/>
        <v>O1011114</v>
      </c>
      <c r="Z279" s="31" t="str">
        <f t="shared" si="144"/>
        <v>TUA711-DIR32</v>
      </c>
      <c r="AA279" s="14" t="str">
        <f t="shared" si="145"/>
        <v>17-SC-DCS-002/O1011114/ 17-MC-DCS-007</v>
      </c>
      <c r="AB279" s="31" t="s">
        <v>64</v>
      </c>
      <c r="AC279" s="31" t="s">
        <v>54</v>
      </c>
      <c r="AD279" s="31" t="s">
        <v>125</v>
      </c>
      <c r="AE279" s="31">
        <v>1</v>
      </c>
      <c r="AF279" s="31" t="s">
        <v>55</v>
      </c>
      <c r="AG279" s="31" t="s">
        <v>1723</v>
      </c>
      <c r="AH279" s="31">
        <v>15</v>
      </c>
      <c r="AI279" s="31">
        <v>5</v>
      </c>
      <c r="AJ279" s="31" t="s">
        <v>57</v>
      </c>
      <c r="AK279" s="31">
        <f t="shared" si="137"/>
        <v>32</v>
      </c>
      <c r="AL279" s="31" t="s">
        <v>62</v>
      </c>
      <c r="AO279" s="31" t="s">
        <v>63</v>
      </c>
      <c r="AP279" s="31" t="s">
        <v>1938</v>
      </c>
      <c r="AQ279" s="14" t="s">
        <v>1937</v>
      </c>
      <c r="AR279" s="31" t="s">
        <v>5716</v>
      </c>
      <c r="AS279" s="31" t="s">
        <v>207</v>
      </c>
      <c r="AT279" s="14" t="s">
        <v>5724</v>
      </c>
      <c r="AU279" s="31" t="s">
        <v>5858</v>
      </c>
      <c r="AV279" s="31" t="s">
        <v>5812</v>
      </c>
      <c r="AW279" s="31" t="s">
        <v>5791</v>
      </c>
      <c r="AX279" s="31" t="s">
        <v>5724</v>
      </c>
      <c r="BK279" s="14" t="str">
        <f t="shared" si="146"/>
        <v/>
      </c>
      <c r="BL279" s="14" t="str">
        <f t="shared" si="147"/>
        <v/>
      </c>
      <c r="BM279" s="14" t="str">
        <f t="shared" si="148"/>
        <v/>
      </c>
      <c r="BN279" s="14"/>
      <c r="BO279" s="14" t="str">
        <f t="shared" si="138"/>
        <v/>
      </c>
      <c r="BP279" s="14" t="str">
        <f t="shared" si="139"/>
        <v/>
      </c>
      <c r="BQ279" s="14"/>
      <c r="BR279" s="14" t="str">
        <f t="shared" si="149"/>
        <v>TS-F-15:7/
O1011114:5A</v>
      </c>
      <c r="BS279" s="14" t="str">
        <f t="shared" si="150"/>
        <v>TS-F-15:8/
O1011114:5B</v>
      </c>
      <c r="BW279" s="31" t="str">
        <f t="shared" si="151"/>
        <v/>
      </c>
      <c r="BX279" s="31" t="str">
        <f t="shared" si="152"/>
        <v/>
      </c>
      <c r="BY279" s="31" t="str">
        <f t="shared" si="153"/>
        <v/>
      </c>
      <c r="BZ279" s="31" t="str">
        <f t="shared" si="154"/>
        <v/>
      </c>
      <c r="CA279" s="31" t="str">
        <f t="shared" si="155"/>
        <v/>
      </c>
      <c r="CB279" s="31" t="str">
        <f t="shared" si="156"/>
        <v/>
      </c>
      <c r="CC279" s="31" t="str">
        <f t="shared" si="157"/>
        <v/>
      </c>
      <c r="CD279" s="31" t="str">
        <f t="shared" si="158"/>
        <v>5A</v>
      </c>
      <c r="CE279" s="31" t="e">
        <f t="shared" ca="1" si="159"/>
        <v>#NAME?</v>
      </c>
      <c r="CF279" s="31" t="e">
        <f t="shared" ca="1" si="160"/>
        <v>#NAME?</v>
      </c>
      <c r="CG279" s="31" t="e">
        <f t="shared" ca="1" si="161"/>
        <v>#NAME?</v>
      </c>
      <c r="CH279" s="31" t="e">
        <f t="shared" ca="1" si="162"/>
        <v>#NAME?</v>
      </c>
      <c r="CI279" s="31" t="e">
        <f t="shared" ca="1" si="163"/>
        <v>#NAME?</v>
      </c>
    </row>
    <row r="280" spans="1:87" s="31" customFormat="1" ht="30" hidden="1" x14ac:dyDescent="0.25">
      <c r="A280" s="9" t="s">
        <v>4493</v>
      </c>
      <c r="B280" s="31" t="s">
        <v>1939</v>
      </c>
      <c r="C280" s="31" t="s">
        <v>1940</v>
      </c>
      <c r="E280" s="14" t="s">
        <v>53</v>
      </c>
      <c r="G280" s="31" t="str">
        <f t="shared" si="140"/>
        <v>Сигнал</v>
      </c>
      <c r="H280" s="31" t="s">
        <v>1687</v>
      </c>
      <c r="I280" s="31" t="s">
        <v>4587</v>
      </c>
      <c r="J280" s="31" t="str">
        <f t="shared" si="135"/>
        <v>DCS_DI_01</v>
      </c>
      <c r="K280" s="14" t="s">
        <v>5870</v>
      </c>
      <c r="M280" s="31" t="s">
        <v>1924</v>
      </c>
      <c r="N280" s="31" t="s">
        <v>100</v>
      </c>
      <c r="O280" s="31" t="s">
        <v>155</v>
      </c>
      <c r="P280" s="31" t="s">
        <v>1686</v>
      </c>
      <c r="Q280" s="31" t="s">
        <v>1925</v>
      </c>
      <c r="R280" s="31">
        <v>9</v>
      </c>
      <c r="S280" s="31">
        <v>10</v>
      </c>
      <c r="T280" s="31" t="s">
        <v>62</v>
      </c>
      <c r="U280" s="31" t="str">
        <f t="shared" si="164"/>
        <v>12</v>
      </c>
      <c r="V280" s="14" t="str">
        <f t="shared" si="136"/>
        <v>AVK 2,5 A, AVK 2,5 A</v>
      </c>
      <c r="W280" s="31" t="str">
        <f t="shared" si="141"/>
        <v/>
      </c>
      <c r="X280" s="14" t="str">
        <f t="shared" si="142"/>
        <v/>
      </c>
      <c r="Y280" s="31" t="str">
        <f t="shared" si="143"/>
        <v>O1011114</v>
      </c>
      <c r="Z280" s="31" t="str">
        <f t="shared" si="144"/>
        <v>TUA711-DIR32</v>
      </c>
      <c r="AA280" s="14" t="str">
        <f t="shared" si="145"/>
        <v>17-SC-DCS-002/O1011114/ 17-MC-DCS-007</v>
      </c>
      <c r="AB280" s="31" t="s">
        <v>64</v>
      </c>
      <c r="AC280" s="31" t="s">
        <v>54</v>
      </c>
      <c r="AD280" s="31" t="s">
        <v>125</v>
      </c>
      <c r="AE280" s="31">
        <v>1</v>
      </c>
      <c r="AF280" s="31" t="s">
        <v>55</v>
      </c>
      <c r="AG280" s="31" t="s">
        <v>1723</v>
      </c>
      <c r="AH280" s="31">
        <v>15</v>
      </c>
      <c r="AI280" s="31">
        <v>6</v>
      </c>
      <c r="AJ280" s="31" t="s">
        <v>57</v>
      </c>
      <c r="AK280" s="31">
        <f t="shared" si="137"/>
        <v>32</v>
      </c>
      <c r="AL280" s="31" t="s">
        <v>62</v>
      </c>
      <c r="AO280" s="31" t="s">
        <v>63</v>
      </c>
      <c r="AP280" s="31" t="s">
        <v>1942</v>
      </c>
      <c r="AQ280" s="14" t="s">
        <v>1941</v>
      </c>
      <c r="AR280" s="31" t="s">
        <v>5716</v>
      </c>
      <c r="AS280" s="31" t="s">
        <v>207</v>
      </c>
      <c r="AT280" s="14" t="s">
        <v>5724</v>
      </c>
      <c r="AU280" s="31" t="s">
        <v>5858</v>
      </c>
      <c r="AV280" s="31" t="s">
        <v>5813</v>
      </c>
      <c r="AW280" s="31" t="s">
        <v>5791</v>
      </c>
      <c r="AX280" s="31" t="s">
        <v>5724</v>
      </c>
      <c r="BK280" s="14" t="str">
        <f t="shared" si="146"/>
        <v/>
      </c>
      <c r="BL280" s="14" t="str">
        <f t="shared" si="147"/>
        <v/>
      </c>
      <c r="BM280" s="14" t="str">
        <f t="shared" si="148"/>
        <v/>
      </c>
      <c r="BN280" s="14"/>
      <c r="BO280" s="14" t="str">
        <f t="shared" si="138"/>
        <v/>
      </c>
      <c r="BP280" s="14" t="str">
        <f t="shared" si="139"/>
        <v/>
      </c>
      <c r="BQ280" s="14"/>
      <c r="BR280" s="14" t="str">
        <f t="shared" si="149"/>
        <v>TS-F-15:9/
O1011114:6A</v>
      </c>
      <c r="BS280" s="14" t="str">
        <f t="shared" si="150"/>
        <v>TS-F-15:10/
O1011114:6B</v>
      </c>
      <c r="BW280" s="31" t="str">
        <f t="shared" si="151"/>
        <v/>
      </c>
      <c r="BX280" s="31" t="str">
        <f t="shared" si="152"/>
        <v/>
      </c>
      <c r="BY280" s="31" t="str">
        <f t="shared" si="153"/>
        <v/>
      </c>
      <c r="BZ280" s="31" t="str">
        <f t="shared" si="154"/>
        <v/>
      </c>
      <c r="CA280" s="31" t="str">
        <f t="shared" si="155"/>
        <v/>
      </c>
      <c r="CB280" s="31" t="str">
        <f t="shared" si="156"/>
        <v/>
      </c>
      <c r="CC280" s="31" t="str">
        <f t="shared" si="157"/>
        <v/>
      </c>
      <c r="CD280" s="31" t="str">
        <f t="shared" si="158"/>
        <v>6A</v>
      </c>
      <c r="CE280" s="31" t="e">
        <f t="shared" ca="1" si="159"/>
        <v>#NAME?</v>
      </c>
      <c r="CF280" s="31" t="e">
        <f t="shared" ca="1" si="160"/>
        <v>#NAME?</v>
      </c>
      <c r="CG280" s="31" t="e">
        <f t="shared" ca="1" si="161"/>
        <v>#NAME?</v>
      </c>
      <c r="CH280" s="31" t="e">
        <f t="shared" ca="1" si="162"/>
        <v>#NAME?</v>
      </c>
      <c r="CI280" s="31" t="e">
        <f t="shared" ca="1" si="163"/>
        <v>#NAME?</v>
      </c>
    </row>
    <row r="281" spans="1:87" s="31" customFormat="1" ht="30" hidden="1" x14ac:dyDescent="0.25">
      <c r="A281" s="9" t="s">
        <v>4493</v>
      </c>
      <c r="B281" s="31" t="s">
        <v>1943</v>
      </c>
      <c r="C281" s="31" t="s">
        <v>1944</v>
      </c>
      <c r="E281" s="14" t="s">
        <v>53</v>
      </c>
      <c r="G281" s="31" t="str">
        <f t="shared" si="140"/>
        <v>Сигнал</v>
      </c>
      <c r="H281" s="31" t="s">
        <v>1687</v>
      </c>
      <c r="I281" s="31" t="s">
        <v>4587</v>
      </c>
      <c r="J281" s="31" t="str">
        <f t="shared" si="135"/>
        <v>DCS_DI_01</v>
      </c>
      <c r="K281" s="14" t="s">
        <v>5870</v>
      </c>
      <c r="M281" s="31" t="s">
        <v>1924</v>
      </c>
      <c r="N281" s="31" t="s">
        <v>100</v>
      </c>
      <c r="O281" s="31" t="s">
        <v>160</v>
      </c>
      <c r="P281" s="31" t="s">
        <v>1686</v>
      </c>
      <c r="Q281" s="31" t="s">
        <v>1925</v>
      </c>
      <c r="R281" s="31">
        <v>11</v>
      </c>
      <c r="S281" s="31">
        <v>12</v>
      </c>
      <c r="T281" s="31" t="s">
        <v>62</v>
      </c>
      <c r="U281" s="31" t="str">
        <f t="shared" si="164"/>
        <v>12</v>
      </c>
      <c r="V281" s="14" t="str">
        <f t="shared" si="136"/>
        <v>AVK 2,5 A, AVK 2,5 A</v>
      </c>
      <c r="W281" s="31" t="str">
        <f t="shared" si="141"/>
        <v/>
      </c>
      <c r="X281" s="14" t="str">
        <f t="shared" si="142"/>
        <v/>
      </c>
      <c r="Y281" s="31" t="str">
        <f t="shared" si="143"/>
        <v>O1011114</v>
      </c>
      <c r="Z281" s="31" t="str">
        <f t="shared" si="144"/>
        <v>TUA711-DIR32</v>
      </c>
      <c r="AA281" s="14" t="str">
        <f t="shared" si="145"/>
        <v>17-SC-DCS-002/O1011114/ 17-MC-DCS-007</v>
      </c>
      <c r="AB281" s="31" t="s">
        <v>64</v>
      </c>
      <c r="AC281" s="31" t="s">
        <v>54</v>
      </c>
      <c r="AD281" s="31" t="s">
        <v>125</v>
      </c>
      <c r="AE281" s="31">
        <v>1</v>
      </c>
      <c r="AF281" s="31" t="s">
        <v>55</v>
      </c>
      <c r="AG281" s="31" t="s">
        <v>1723</v>
      </c>
      <c r="AH281" s="31">
        <v>15</v>
      </c>
      <c r="AI281" s="31">
        <v>7</v>
      </c>
      <c r="AJ281" s="31" t="s">
        <v>57</v>
      </c>
      <c r="AK281" s="31">
        <f t="shared" si="137"/>
        <v>32</v>
      </c>
      <c r="AL281" s="31" t="s">
        <v>62</v>
      </c>
      <c r="AO281" s="31" t="s">
        <v>63</v>
      </c>
      <c r="AP281" s="14" t="s">
        <v>1945</v>
      </c>
      <c r="AQ281" s="14" t="s">
        <v>5852</v>
      </c>
      <c r="AR281" s="31" t="s">
        <v>5716</v>
      </c>
      <c r="AS281" s="31" t="s">
        <v>207</v>
      </c>
      <c r="AT281" s="14" t="s">
        <v>5724</v>
      </c>
      <c r="AU281" s="31" t="s">
        <v>5858</v>
      </c>
      <c r="AV281" s="31" t="s">
        <v>5814</v>
      </c>
      <c r="AW281" s="31" t="s">
        <v>5797</v>
      </c>
      <c r="AX281" s="31" t="s">
        <v>5724</v>
      </c>
      <c r="BK281" s="14" t="str">
        <f t="shared" si="146"/>
        <v/>
      </c>
      <c r="BL281" s="14" t="str">
        <f t="shared" si="147"/>
        <v/>
      </c>
      <c r="BM281" s="14" t="str">
        <f t="shared" si="148"/>
        <v/>
      </c>
      <c r="BN281" s="14"/>
      <c r="BO281" s="14" t="str">
        <f t="shared" si="138"/>
        <v/>
      </c>
      <c r="BP281" s="14" t="str">
        <f t="shared" si="139"/>
        <v/>
      </c>
      <c r="BQ281" s="14"/>
      <c r="BR281" s="14" t="str">
        <f t="shared" si="149"/>
        <v>TS-F-15:11/
O1011114:7A</v>
      </c>
      <c r="BS281" s="14" t="str">
        <f t="shared" si="150"/>
        <v>TS-F-15:12/
O1011114:7B</v>
      </c>
      <c r="BW281" s="31" t="str">
        <f t="shared" si="151"/>
        <v/>
      </c>
      <c r="BX281" s="31" t="str">
        <f t="shared" si="152"/>
        <v/>
      </c>
      <c r="BY281" s="31" t="str">
        <f t="shared" si="153"/>
        <v/>
      </c>
      <c r="BZ281" s="31" t="str">
        <f t="shared" si="154"/>
        <v/>
      </c>
      <c r="CA281" s="31" t="str">
        <f t="shared" si="155"/>
        <v/>
      </c>
      <c r="CB281" s="31" t="str">
        <f t="shared" si="156"/>
        <v/>
      </c>
      <c r="CC281" s="31" t="str">
        <f t="shared" si="157"/>
        <v/>
      </c>
      <c r="CD281" s="31" t="str">
        <f t="shared" si="158"/>
        <v>7A</v>
      </c>
      <c r="CE281" s="31" t="e">
        <f t="shared" ca="1" si="159"/>
        <v>#NAME?</v>
      </c>
      <c r="CF281" s="31" t="e">
        <f t="shared" ca="1" si="160"/>
        <v>#NAME?</v>
      </c>
      <c r="CG281" s="31" t="e">
        <f t="shared" ca="1" si="161"/>
        <v>#NAME?</v>
      </c>
      <c r="CH281" s="31" t="e">
        <f t="shared" ca="1" si="162"/>
        <v>#NAME?</v>
      </c>
      <c r="CI281" s="31" t="e">
        <f t="shared" ca="1" si="163"/>
        <v>#NAME?</v>
      </c>
    </row>
    <row r="282" spans="1:87" s="31" customFormat="1" ht="30" hidden="1" x14ac:dyDescent="0.25">
      <c r="A282" s="9" t="s">
        <v>6106</v>
      </c>
      <c r="C282" s="31" t="s">
        <v>50</v>
      </c>
      <c r="E282" s="14" t="s">
        <v>1857</v>
      </c>
      <c r="F282" s="14" t="s">
        <v>6107</v>
      </c>
      <c r="G282" s="31" t="str">
        <f t="shared" si="140"/>
        <v>Резерв</v>
      </c>
      <c r="J282" s="31" t="str">
        <f t="shared" si="135"/>
        <v>DCS_DO_02</v>
      </c>
      <c r="K282" s="14"/>
      <c r="P282" s="31" t="s">
        <v>1686</v>
      </c>
      <c r="T282" s="31" t="s">
        <v>62</v>
      </c>
      <c r="U282" s="31" t="str">
        <f t="shared" si="164"/>
        <v/>
      </c>
      <c r="V282" s="14" t="str">
        <f t="shared" si="136"/>
        <v>AVK 2,5 A, AVK 2,5 A</v>
      </c>
      <c r="W282" s="31" t="str">
        <f t="shared" si="141"/>
        <v/>
      </c>
      <c r="X282" s="14" t="str">
        <f t="shared" si="142"/>
        <v/>
      </c>
      <c r="Y282" s="31" t="str">
        <f t="shared" si="143"/>
        <v>O1011211</v>
      </c>
      <c r="Z282" s="31" t="str">
        <f t="shared" si="144"/>
        <v>TUA711-DOR32</v>
      </c>
      <c r="AA282" s="14" t="str">
        <f t="shared" si="145"/>
        <v>17-SC-DCS-002/O1011211/ 17-MC-DCS-007</v>
      </c>
      <c r="AB282" s="31" t="s">
        <v>64</v>
      </c>
      <c r="AC282" s="31" t="s">
        <v>54</v>
      </c>
      <c r="AD282" s="31" t="s">
        <v>125</v>
      </c>
      <c r="AE282" s="31">
        <v>1</v>
      </c>
      <c r="AF282" s="31" t="s">
        <v>1254</v>
      </c>
      <c r="AG282" s="31" t="s">
        <v>2604</v>
      </c>
      <c r="AH282" s="31">
        <v>12</v>
      </c>
      <c r="AI282" s="31">
        <v>1</v>
      </c>
      <c r="AJ282" s="31" t="s">
        <v>1256</v>
      </c>
      <c r="AK282" s="31">
        <f t="shared" si="137"/>
        <v>32</v>
      </c>
      <c r="AL282" s="31" t="s">
        <v>62</v>
      </c>
      <c r="AN282" s="14" t="s">
        <v>6115</v>
      </c>
      <c r="AO282" s="31" t="s">
        <v>63</v>
      </c>
      <c r="AT282" s="14"/>
      <c r="BK282" s="14" t="str">
        <f t="shared" si="146"/>
        <v/>
      </c>
      <c r="BL282" s="14" t="str">
        <f t="shared" si="147"/>
        <v/>
      </c>
      <c r="BM282" s="14" t="str">
        <f t="shared" si="148"/>
        <v/>
      </c>
      <c r="BN282" s="14"/>
      <c r="BO282" s="14" t="str">
        <f t="shared" si="138"/>
        <v/>
      </c>
      <c r="BP282" s="14" t="str">
        <f t="shared" si="139"/>
        <v/>
      </c>
      <c r="BQ282" s="14"/>
      <c r="BR282" s="14" t="str">
        <f t="shared" si="149"/>
        <v/>
      </c>
      <c r="BS282" s="14" t="str">
        <f t="shared" si="150"/>
        <v/>
      </c>
      <c r="BW282" s="31" t="str">
        <f t="shared" si="151"/>
        <v/>
      </c>
      <c r="BX282" s="31" t="str">
        <f t="shared" si="152"/>
        <v/>
      </c>
      <c r="BY282" s="31" t="str">
        <f t="shared" si="153"/>
        <v/>
      </c>
      <c r="BZ282" s="31" t="str">
        <f t="shared" si="154"/>
        <v/>
      </c>
      <c r="CA282" s="31" t="str">
        <f t="shared" si="155"/>
        <v/>
      </c>
      <c r="CB282" s="31" t="str">
        <f t="shared" si="156"/>
        <v/>
      </c>
      <c r="CC282" s="31" t="str">
        <f t="shared" si="157"/>
        <v/>
      </c>
      <c r="CD282" s="31" t="str">
        <f t="shared" si="158"/>
        <v/>
      </c>
      <c r="CE282" s="31" t="str">
        <f t="shared" si="159"/>
        <v/>
      </c>
      <c r="CF282" s="31" t="e">
        <f t="shared" ca="1" si="160"/>
        <v>#NAME?</v>
      </c>
      <c r="CG282" s="31" t="e">
        <f t="shared" ca="1" si="161"/>
        <v>#NAME?</v>
      </c>
      <c r="CH282" s="31" t="e">
        <f t="shared" ca="1" si="162"/>
        <v>#NAME?</v>
      </c>
      <c r="CI282" s="31" t="e">
        <f t="shared" ca="1" si="163"/>
        <v>#NAME?</v>
      </c>
    </row>
    <row r="283" spans="1:87" s="31" customFormat="1" ht="30" hidden="1" x14ac:dyDescent="0.25">
      <c r="A283" s="9" t="s">
        <v>6106</v>
      </c>
      <c r="C283" s="31" t="s">
        <v>50</v>
      </c>
      <c r="E283" s="14" t="s">
        <v>1857</v>
      </c>
      <c r="F283" s="46" t="s">
        <v>6108</v>
      </c>
      <c r="G283" s="31" t="str">
        <f t="shared" si="140"/>
        <v>Резерв</v>
      </c>
      <c r="J283" s="31" t="str">
        <f t="shared" si="135"/>
        <v>DCS_DO_02</v>
      </c>
      <c r="K283" s="14"/>
      <c r="P283" s="31" t="s">
        <v>1686</v>
      </c>
      <c r="T283" s="31" t="s">
        <v>62</v>
      </c>
      <c r="U283" s="31" t="str">
        <f t="shared" si="164"/>
        <v/>
      </c>
      <c r="V283" s="14" t="str">
        <f t="shared" si="136"/>
        <v>AVK 2,5 A, AVK 2,5 A</v>
      </c>
      <c r="W283" s="31" t="str">
        <f t="shared" si="141"/>
        <v/>
      </c>
      <c r="X283" s="14" t="str">
        <f t="shared" si="142"/>
        <v/>
      </c>
      <c r="Y283" s="31" t="str">
        <f t="shared" si="143"/>
        <v>O1011211</v>
      </c>
      <c r="Z283" s="31" t="str">
        <f t="shared" si="144"/>
        <v>TUA711-DOR32</v>
      </c>
      <c r="AA283" s="14" t="str">
        <f t="shared" si="145"/>
        <v>17-SC-DCS-002/O1011211/ 17-MC-DCS-007</v>
      </c>
      <c r="AB283" s="31" t="s">
        <v>64</v>
      </c>
      <c r="AC283" s="31" t="s">
        <v>54</v>
      </c>
      <c r="AD283" s="31" t="s">
        <v>125</v>
      </c>
      <c r="AE283" s="31">
        <v>1</v>
      </c>
      <c r="AF283" s="31" t="s">
        <v>1254</v>
      </c>
      <c r="AG283" s="31" t="s">
        <v>2604</v>
      </c>
      <c r="AH283" s="31">
        <v>12</v>
      </c>
      <c r="AI283" s="31">
        <v>2</v>
      </c>
      <c r="AJ283" s="31" t="s">
        <v>1256</v>
      </c>
      <c r="AK283" s="31">
        <f t="shared" si="137"/>
        <v>32</v>
      </c>
      <c r="AL283" s="31" t="s">
        <v>62</v>
      </c>
      <c r="AN283" s="14" t="s">
        <v>6116</v>
      </c>
      <c r="AO283" s="31" t="s">
        <v>63</v>
      </c>
      <c r="AT283" s="14"/>
      <c r="BK283" s="14" t="str">
        <f t="shared" si="146"/>
        <v/>
      </c>
      <c r="BL283" s="14" t="str">
        <f t="shared" si="147"/>
        <v/>
      </c>
      <c r="BM283" s="14" t="str">
        <f t="shared" si="148"/>
        <v/>
      </c>
      <c r="BN283" s="14"/>
      <c r="BO283" s="14" t="str">
        <f t="shared" si="138"/>
        <v/>
      </c>
      <c r="BP283" s="14" t="str">
        <f t="shared" si="139"/>
        <v/>
      </c>
      <c r="BQ283" s="14"/>
      <c r="BR283" s="14" t="str">
        <f t="shared" si="149"/>
        <v/>
      </c>
      <c r="BS283" s="14" t="str">
        <f t="shared" si="150"/>
        <v/>
      </c>
      <c r="BW283" s="31" t="str">
        <f t="shared" si="151"/>
        <v/>
      </c>
      <c r="BX283" s="31" t="str">
        <f t="shared" si="152"/>
        <v/>
      </c>
      <c r="BY283" s="31" t="str">
        <f t="shared" si="153"/>
        <v/>
      </c>
      <c r="BZ283" s="31" t="str">
        <f t="shared" si="154"/>
        <v/>
      </c>
      <c r="CA283" s="31" t="str">
        <f t="shared" si="155"/>
        <v/>
      </c>
      <c r="CB283" s="31" t="str">
        <f t="shared" si="156"/>
        <v/>
      </c>
      <c r="CC283" s="31" t="str">
        <f t="shared" si="157"/>
        <v/>
      </c>
      <c r="CD283" s="31" t="str">
        <f t="shared" si="158"/>
        <v/>
      </c>
      <c r="CE283" s="31" t="str">
        <f t="shared" si="159"/>
        <v/>
      </c>
      <c r="CF283" s="31" t="e">
        <f t="shared" ca="1" si="160"/>
        <v>#NAME?</v>
      </c>
      <c r="CG283" s="31" t="e">
        <f t="shared" ca="1" si="161"/>
        <v>#NAME?</v>
      </c>
      <c r="CH283" s="31" t="e">
        <f t="shared" ca="1" si="162"/>
        <v>#NAME?</v>
      </c>
      <c r="CI283" s="31" t="e">
        <f t="shared" ca="1" si="163"/>
        <v>#NAME?</v>
      </c>
    </row>
    <row r="284" spans="1:87" s="31" customFormat="1" ht="30" hidden="1" x14ac:dyDescent="0.25">
      <c r="A284" s="9" t="s">
        <v>4493</v>
      </c>
      <c r="B284" s="31" t="s">
        <v>1946</v>
      </c>
      <c r="C284" s="31" t="s">
        <v>1947</v>
      </c>
      <c r="E284" s="14" t="s">
        <v>53</v>
      </c>
      <c r="G284" s="31" t="str">
        <f t="shared" si="140"/>
        <v>Сигнал</v>
      </c>
      <c r="H284" s="31" t="s">
        <v>1687</v>
      </c>
      <c r="I284" s="31" t="s">
        <v>4578</v>
      </c>
      <c r="J284" s="31" t="str">
        <f t="shared" si="135"/>
        <v>DCS_DI_01</v>
      </c>
      <c r="K284" s="14" t="s">
        <v>5870</v>
      </c>
      <c r="M284" s="31" t="s">
        <v>1950</v>
      </c>
      <c r="N284" s="31" t="s">
        <v>113</v>
      </c>
      <c r="O284" s="31" t="s">
        <v>58</v>
      </c>
      <c r="P284" s="31" t="s">
        <v>1686</v>
      </c>
      <c r="Q284" s="31" t="s">
        <v>1801</v>
      </c>
      <c r="R284" s="31">
        <v>1</v>
      </c>
      <c r="S284" s="31">
        <v>2</v>
      </c>
      <c r="T284" s="31" t="s">
        <v>62</v>
      </c>
      <c r="U284" s="31" t="str">
        <f t="shared" si="164"/>
        <v>24</v>
      </c>
      <c r="V284" s="14" t="str">
        <f t="shared" si="136"/>
        <v>AVK 2,5 A, AVK 2,5 A</v>
      </c>
      <c r="W284" s="31" t="str">
        <f t="shared" si="141"/>
        <v/>
      </c>
      <c r="X284" s="14" t="str">
        <f t="shared" si="142"/>
        <v/>
      </c>
      <c r="Y284" s="31" t="str">
        <f t="shared" si="143"/>
        <v>O1011113</v>
      </c>
      <c r="Z284" s="31" t="str">
        <f t="shared" si="144"/>
        <v>TUA711-DIR32</v>
      </c>
      <c r="AA284" s="14" t="str">
        <f t="shared" si="145"/>
        <v>17-SC-DCS-002/O1011113/ 17-MC-DCS-007</v>
      </c>
      <c r="AB284" s="31" t="s">
        <v>64</v>
      </c>
      <c r="AC284" s="31" t="s">
        <v>54</v>
      </c>
      <c r="AD284" s="31" t="s">
        <v>125</v>
      </c>
      <c r="AE284" s="31">
        <v>1</v>
      </c>
      <c r="AF284" s="31" t="s">
        <v>55</v>
      </c>
      <c r="AG284" s="31" t="s">
        <v>1684</v>
      </c>
      <c r="AH284" s="31">
        <v>14</v>
      </c>
      <c r="AI284" s="31">
        <v>24</v>
      </c>
      <c r="AJ284" s="31" t="s">
        <v>57</v>
      </c>
      <c r="AK284" s="31">
        <f t="shared" si="137"/>
        <v>32</v>
      </c>
      <c r="AL284" s="31" t="s">
        <v>62</v>
      </c>
      <c r="AO284" s="31" t="s">
        <v>63</v>
      </c>
      <c r="AP284" s="31" t="s">
        <v>1949</v>
      </c>
      <c r="AQ284" s="14" t="s">
        <v>1948</v>
      </c>
      <c r="AR284" s="31" t="s">
        <v>5716</v>
      </c>
      <c r="AS284" s="31" t="s">
        <v>207</v>
      </c>
      <c r="AT284" s="14" t="s">
        <v>5724</v>
      </c>
      <c r="AU284" s="31" t="s">
        <v>5858</v>
      </c>
      <c r="AV284" s="31" t="s">
        <v>5806</v>
      </c>
      <c r="AW284" s="31" t="s">
        <v>5797</v>
      </c>
      <c r="AX284" s="31" t="s">
        <v>5724</v>
      </c>
      <c r="BK284" s="14" t="str">
        <f t="shared" si="146"/>
        <v/>
      </c>
      <c r="BL284" s="14" t="str">
        <f t="shared" si="147"/>
        <v/>
      </c>
      <c r="BM284" s="14" t="str">
        <f t="shared" si="148"/>
        <v/>
      </c>
      <c r="BN284" s="14"/>
      <c r="BO284" s="14" t="str">
        <f t="shared" si="138"/>
        <v/>
      </c>
      <c r="BP284" s="14" t="str">
        <f t="shared" si="139"/>
        <v/>
      </c>
      <c r="BQ284" s="14"/>
      <c r="BR284" s="14" t="str">
        <f t="shared" si="149"/>
        <v>TS-F-02:1/
O1011113:24A</v>
      </c>
      <c r="BS284" s="14" t="str">
        <f t="shared" si="150"/>
        <v>TS-F-02:2/
O1011113:24B</v>
      </c>
      <c r="BW284" s="31" t="str">
        <f t="shared" si="151"/>
        <v/>
      </c>
      <c r="BX284" s="31" t="str">
        <f t="shared" si="152"/>
        <v/>
      </c>
      <c r="BY284" s="31" t="str">
        <f t="shared" si="153"/>
        <v/>
      </c>
      <c r="BZ284" s="31" t="str">
        <f t="shared" si="154"/>
        <v/>
      </c>
      <c r="CA284" s="31" t="str">
        <f t="shared" si="155"/>
        <v/>
      </c>
      <c r="CB284" s="31" t="str">
        <f t="shared" si="156"/>
        <v/>
      </c>
      <c r="CC284" s="31" t="str">
        <f t="shared" si="157"/>
        <v/>
      </c>
      <c r="CD284" s="31" t="str">
        <f t="shared" si="158"/>
        <v>24A</v>
      </c>
      <c r="CE284" s="31" t="e">
        <f t="shared" ca="1" si="159"/>
        <v>#NAME?</v>
      </c>
      <c r="CF284" s="31" t="e">
        <f t="shared" ca="1" si="160"/>
        <v>#NAME?</v>
      </c>
      <c r="CG284" s="31" t="e">
        <f t="shared" ca="1" si="161"/>
        <v>#NAME?</v>
      </c>
      <c r="CH284" s="31" t="e">
        <f t="shared" ca="1" si="162"/>
        <v>#NAME?</v>
      </c>
      <c r="CI284" s="31" t="e">
        <f t="shared" ca="1" si="163"/>
        <v>#NAME?</v>
      </c>
    </row>
    <row r="285" spans="1:87" s="31" customFormat="1" ht="30" hidden="1" x14ac:dyDescent="0.25">
      <c r="A285" s="9" t="s">
        <v>4493</v>
      </c>
      <c r="B285" s="31" t="s">
        <v>1951</v>
      </c>
      <c r="C285" s="31" t="s">
        <v>1952</v>
      </c>
      <c r="E285" s="14" t="s">
        <v>53</v>
      </c>
      <c r="G285" s="31" t="str">
        <f t="shared" si="140"/>
        <v>Сигнал</v>
      </c>
      <c r="H285" s="31" t="s">
        <v>1687</v>
      </c>
      <c r="I285" s="31" t="s">
        <v>4578</v>
      </c>
      <c r="J285" s="31" t="str">
        <f t="shared" si="135"/>
        <v>DCS_DI_01</v>
      </c>
      <c r="K285" s="14" t="s">
        <v>5870</v>
      </c>
      <c r="M285" s="31" t="s">
        <v>1950</v>
      </c>
      <c r="N285" s="31" t="s">
        <v>113</v>
      </c>
      <c r="O285" s="31" t="s">
        <v>103</v>
      </c>
      <c r="P285" s="31" t="s">
        <v>1686</v>
      </c>
      <c r="Q285" s="31" t="s">
        <v>1801</v>
      </c>
      <c r="R285" s="31">
        <v>3</v>
      </c>
      <c r="S285" s="31">
        <v>4</v>
      </c>
      <c r="T285" s="31" t="s">
        <v>62</v>
      </c>
      <c r="U285" s="31" t="str">
        <f t="shared" si="164"/>
        <v>24</v>
      </c>
      <c r="V285" s="14" t="str">
        <f t="shared" si="136"/>
        <v>AVK 2,5 A, AVK 2,5 A</v>
      </c>
      <c r="W285" s="31" t="str">
        <f t="shared" si="141"/>
        <v/>
      </c>
      <c r="X285" s="14" t="str">
        <f t="shared" si="142"/>
        <v/>
      </c>
      <c r="Y285" s="31" t="str">
        <f t="shared" si="143"/>
        <v>O1011113</v>
      </c>
      <c r="Z285" s="31" t="str">
        <f t="shared" si="144"/>
        <v>TUA711-DIR32</v>
      </c>
      <c r="AA285" s="14" t="str">
        <f t="shared" si="145"/>
        <v>17-SC-DCS-002/O1011113/ 17-MC-DCS-007</v>
      </c>
      <c r="AB285" s="31" t="s">
        <v>64</v>
      </c>
      <c r="AC285" s="31" t="s">
        <v>54</v>
      </c>
      <c r="AD285" s="31" t="s">
        <v>125</v>
      </c>
      <c r="AE285" s="31">
        <v>1</v>
      </c>
      <c r="AF285" s="31" t="s">
        <v>55</v>
      </c>
      <c r="AG285" s="31" t="s">
        <v>1684</v>
      </c>
      <c r="AH285" s="31">
        <v>14</v>
      </c>
      <c r="AI285" s="31">
        <v>25</v>
      </c>
      <c r="AJ285" s="31" t="s">
        <v>57</v>
      </c>
      <c r="AK285" s="31">
        <f t="shared" si="137"/>
        <v>32</v>
      </c>
      <c r="AL285" s="31" t="s">
        <v>62</v>
      </c>
      <c r="AO285" s="31" t="s">
        <v>63</v>
      </c>
      <c r="AP285" s="31" t="s">
        <v>1954</v>
      </c>
      <c r="AQ285" s="14" t="s">
        <v>1953</v>
      </c>
      <c r="AR285" s="31" t="s">
        <v>5716</v>
      </c>
      <c r="AS285" s="31" t="s">
        <v>207</v>
      </c>
      <c r="AT285" s="14" t="s">
        <v>5724</v>
      </c>
      <c r="AU285" s="31" t="s">
        <v>5858</v>
      </c>
      <c r="AV285" s="31" t="s">
        <v>5799</v>
      </c>
      <c r="AW285" s="31" t="s">
        <v>5797</v>
      </c>
      <c r="AX285" s="31" t="s">
        <v>5724</v>
      </c>
      <c r="BK285" s="14" t="str">
        <f t="shared" si="146"/>
        <v/>
      </c>
      <c r="BL285" s="14" t="str">
        <f t="shared" si="147"/>
        <v/>
      </c>
      <c r="BM285" s="14" t="str">
        <f t="shared" si="148"/>
        <v/>
      </c>
      <c r="BN285" s="14"/>
      <c r="BO285" s="14" t="str">
        <f t="shared" si="138"/>
        <v/>
      </c>
      <c r="BP285" s="14" t="str">
        <f t="shared" si="139"/>
        <v/>
      </c>
      <c r="BQ285" s="14"/>
      <c r="BR285" s="14" t="str">
        <f t="shared" si="149"/>
        <v>TS-F-02:3/
O1011113:25A</v>
      </c>
      <c r="BS285" s="14" t="str">
        <f t="shared" si="150"/>
        <v>TS-F-02:4/
O1011113:25B</v>
      </c>
      <c r="BW285" s="31" t="str">
        <f t="shared" si="151"/>
        <v/>
      </c>
      <c r="BX285" s="31" t="str">
        <f t="shared" si="152"/>
        <v/>
      </c>
      <c r="BY285" s="31" t="str">
        <f t="shared" si="153"/>
        <v/>
      </c>
      <c r="BZ285" s="31" t="str">
        <f t="shared" si="154"/>
        <v/>
      </c>
      <c r="CA285" s="31" t="str">
        <f t="shared" si="155"/>
        <v/>
      </c>
      <c r="CB285" s="31" t="str">
        <f t="shared" si="156"/>
        <v/>
      </c>
      <c r="CC285" s="31" t="str">
        <f t="shared" si="157"/>
        <v/>
      </c>
      <c r="CD285" s="31" t="str">
        <f t="shared" si="158"/>
        <v>25A</v>
      </c>
      <c r="CE285" s="31" t="e">
        <f t="shared" ca="1" si="159"/>
        <v>#NAME?</v>
      </c>
      <c r="CF285" s="31" t="e">
        <f t="shared" ca="1" si="160"/>
        <v>#NAME?</v>
      </c>
      <c r="CG285" s="31" t="e">
        <f t="shared" ca="1" si="161"/>
        <v>#NAME?</v>
      </c>
      <c r="CH285" s="31" t="e">
        <f t="shared" ca="1" si="162"/>
        <v>#NAME?</v>
      </c>
      <c r="CI285" s="31" t="e">
        <f t="shared" ca="1" si="163"/>
        <v>#NAME?</v>
      </c>
    </row>
    <row r="286" spans="1:87" s="31" customFormat="1" ht="30" hidden="1" x14ac:dyDescent="0.25">
      <c r="A286" s="9" t="s">
        <v>4493</v>
      </c>
      <c r="B286" s="31" t="s">
        <v>1955</v>
      </c>
      <c r="C286" s="31" t="s">
        <v>1956</v>
      </c>
      <c r="E286" s="14" t="s">
        <v>53</v>
      </c>
      <c r="G286" s="31" t="str">
        <f t="shared" si="140"/>
        <v>Сигнал</v>
      </c>
      <c r="H286" s="31" t="s">
        <v>1687</v>
      </c>
      <c r="I286" s="31" t="s">
        <v>4578</v>
      </c>
      <c r="J286" s="31" t="str">
        <f t="shared" si="135"/>
        <v>DCS_DI_01</v>
      </c>
      <c r="K286" s="14" t="s">
        <v>5870</v>
      </c>
      <c r="M286" s="31" t="s">
        <v>1950</v>
      </c>
      <c r="N286" s="31" t="s">
        <v>113</v>
      </c>
      <c r="O286" s="31" t="s">
        <v>145</v>
      </c>
      <c r="P286" s="31" t="s">
        <v>1686</v>
      </c>
      <c r="Q286" s="31" t="s">
        <v>1801</v>
      </c>
      <c r="R286" s="31">
        <v>5</v>
      </c>
      <c r="S286" s="31">
        <v>6</v>
      </c>
      <c r="T286" s="31" t="s">
        <v>62</v>
      </c>
      <c r="U286" s="31" t="str">
        <f t="shared" si="164"/>
        <v>24</v>
      </c>
      <c r="V286" s="14" t="str">
        <f t="shared" si="136"/>
        <v>AVK 2,5 A, AVK 2,5 A</v>
      </c>
      <c r="W286" s="31" t="str">
        <f t="shared" si="141"/>
        <v/>
      </c>
      <c r="X286" s="14" t="str">
        <f t="shared" si="142"/>
        <v/>
      </c>
      <c r="Y286" s="31" t="str">
        <f t="shared" si="143"/>
        <v>O1011113</v>
      </c>
      <c r="Z286" s="31" t="str">
        <f t="shared" si="144"/>
        <v>TUA711-DIR32</v>
      </c>
      <c r="AA286" s="14" t="str">
        <f t="shared" si="145"/>
        <v>17-SC-DCS-002/O1011113/ 17-MC-DCS-007</v>
      </c>
      <c r="AB286" s="31" t="s">
        <v>64</v>
      </c>
      <c r="AC286" s="31" t="s">
        <v>54</v>
      </c>
      <c r="AD286" s="31" t="s">
        <v>125</v>
      </c>
      <c r="AE286" s="31">
        <v>1</v>
      </c>
      <c r="AF286" s="31" t="s">
        <v>55</v>
      </c>
      <c r="AG286" s="31" t="s">
        <v>1684</v>
      </c>
      <c r="AH286" s="31">
        <v>14</v>
      </c>
      <c r="AI286" s="31">
        <v>26</v>
      </c>
      <c r="AJ286" s="31" t="s">
        <v>57</v>
      </c>
      <c r="AK286" s="31">
        <f t="shared" si="137"/>
        <v>32</v>
      </c>
      <c r="AL286" s="31" t="s">
        <v>62</v>
      </c>
      <c r="AO286" s="31" t="s">
        <v>63</v>
      </c>
      <c r="AP286" s="31" t="s">
        <v>1958</v>
      </c>
      <c r="AQ286" s="14" t="s">
        <v>1957</v>
      </c>
      <c r="AR286" s="31" t="s">
        <v>5716</v>
      </c>
      <c r="AS286" s="31" t="s">
        <v>207</v>
      </c>
      <c r="AT286" s="14" t="s">
        <v>5724</v>
      </c>
      <c r="AU286" s="31" t="s">
        <v>5858</v>
      </c>
      <c r="AV286" s="31" t="s">
        <v>5815</v>
      </c>
      <c r="AW286" s="31" t="s">
        <v>5816</v>
      </c>
      <c r="AX286" s="31" t="s">
        <v>5724</v>
      </c>
      <c r="BK286" s="14" t="str">
        <f t="shared" si="146"/>
        <v/>
      </c>
      <c r="BL286" s="14" t="str">
        <f t="shared" si="147"/>
        <v/>
      </c>
      <c r="BM286" s="14" t="str">
        <f t="shared" si="148"/>
        <v/>
      </c>
      <c r="BN286" s="14"/>
      <c r="BO286" s="14" t="str">
        <f t="shared" si="138"/>
        <v/>
      </c>
      <c r="BP286" s="14" t="str">
        <f t="shared" si="139"/>
        <v/>
      </c>
      <c r="BQ286" s="14"/>
      <c r="BR286" s="14" t="str">
        <f t="shared" si="149"/>
        <v>TS-F-02:5/
O1011113:26A</v>
      </c>
      <c r="BS286" s="14" t="str">
        <f t="shared" si="150"/>
        <v>TS-F-02:6/
O1011113:26B</v>
      </c>
      <c r="BW286" s="31" t="str">
        <f t="shared" si="151"/>
        <v/>
      </c>
      <c r="BX286" s="31" t="str">
        <f t="shared" si="152"/>
        <v/>
      </c>
      <c r="BY286" s="31" t="str">
        <f t="shared" si="153"/>
        <v/>
      </c>
      <c r="BZ286" s="31" t="str">
        <f t="shared" si="154"/>
        <v/>
      </c>
      <c r="CA286" s="31" t="str">
        <f t="shared" si="155"/>
        <v/>
      </c>
      <c r="CB286" s="31" t="str">
        <f t="shared" si="156"/>
        <v/>
      </c>
      <c r="CC286" s="31" t="str">
        <f t="shared" si="157"/>
        <v/>
      </c>
      <c r="CD286" s="31" t="str">
        <f t="shared" si="158"/>
        <v>26A</v>
      </c>
      <c r="CE286" s="31" t="e">
        <f t="shared" ca="1" si="159"/>
        <v>#NAME?</v>
      </c>
      <c r="CF286" s="31" t="e">
        <f t="shared" ca="1" si="160"/>
        <v>#NAME?</v>
      </c>
      <c r="CG286" s="31" t="e">
        <f t="shared" ca="1" si="161"/>
        <v>#NAME?</v>
      </c>
      <c r="CH286" s="31" t="e">
        <f t="shared" ca="1" si="162"/>
        <v>#NAME?</v>
      </c>
      <c r="CI286" s="31" t="e">
        <f t="shared" ca="1" si="163"/>
        <v>#NAME?</v>
      </c>
    </row>
    <row r="287" spans="1:87" s="31" customFormat="1" ht="30" hidden="1" x14ac:dyDescent="0.25">
      <c r="A287" s="9" t="s">
        <v>4493</v>
      </c>
      <c r="B287" s="31" t="s">
        <v>1959</v>
      </c>
      <c r="C287" s="31" t="s">
        <v>1960</v>
      </c>
      <c r="E287" s="14" t="s">
        <v>53</v>
      </c>
      <c r="G287" s="31" t="str">
        <f t="shared" si="140"/>
        <v>Сигнал</v>
      </c>
      <c r="H287" s="31" t="s">
        <v>1687</v>
      </c>
      <c r="I287" s="31" t="s">
        <v>4578</v>
      </c>
      <c r="J287" s="31" t="str">
        <f t="shared" si="135"/>
        <v>DCS_DI_01</v>
      </c>
      <c r="K287" s="14" t="s">
        <v>5870</v>
      </c>
      <c r="M287" s="31" t="s">
        <v>1950</v>
      </c>
      <c r="N287" s="31" t="s">
        <v>113</v>
      </c>
      <c r="O287" s="31" t="s">
        <v>150</v>
      </c>
      <c r="P287" s="31" t="s">
        <v>1686</v>
      </c>
      <c r="Q287" s="31" t="s">
        <v>1801</v>
      </c>
      <c r="R287" s="31">
        <v>7</v>
      </c>
      <c r="S287" s="31">
        <v>8</v>
      </c>
      <c r="T287" s="31" t="s">
        <v>62</v>
      </c>
      <c r="U287" s="31" t="str">
        <f t="shared" si="164"/>
        <v>24</v>
      </c>
      <c r="V287" s="14" t="str">
        <f t="shared" si="136"/>
        <v>AVK 2,5 A, AVK 2,5 A</v>
      </c>
      <c r="W287" s="31" t="str">
        <f t="shared" si="141"/>
        <v/>
      </c>
      <c r="X287" s="14" t="str">
        <f t="shared" si="142"/>
        <v/>
      </c>
      <c r="Y287" s="31" t="str">
        <f t="shared" si="143"/>
        <v>O1011113</v>
      </c>
      <c r="Z287" s="31" t="str">
        <f t="shared" si="144"/>
        <v>TUA711-DIR32</v>
      </c>
      <c r="AA287" s="14" t="str">
        <f t="shared" si="145"/>
        <v>17-SC-DCS-002/O1011113/ 17-MC-DCS-007</v>
      </c>
      <c r="AB287" s="31" t="s">
        <v>64</v>
      </c>
      <c r="AC287" s="31" t="s">
        <v>54</v>
      </c>
      <c r="AD287" s="31" t="s">
        <v>125</v>
      </c>
      <c r="AE287" s="31">
        <v>1</v>
      </c>
      <c r="AF287" s="31" t="s">
        <v>55</v>
      </c>
      <c r="AG287" s="31" t="s">
        <v>1684</v>
      </c>
      <c r="AH287" s="31">
        <v>14</v>
      </c>
      <c r="AI287" s="31">
        <v>27</v>
      </c>
      <c r="AJ287" s="31" t="s">
        <v>57</v>
      </c>
      <c r="AK287" s="31">
        <f t="shared" si="137"/>
        <v>32</v>
      </c>
      <c r="AL287" s="31" t="s">
        <v>62</v>
      </c>
      <c r="AO287" s="31" t="s">
        <v>63</v>
      </c>
      <c r="AP287" s="31" t="s">
        <v>1962</v>
      </c>
      <c r="AQ287" s="14" t="s">
        <v>1961</v>
      </c>
      <c r="AR287" s="31" t="s">
        <v>5716</v>
      </c>
      <c r="AS287" s="31" t="s">
        <v>207</v>
      </c>
      <c r="AT287" s="14" t="s">
        <v>5724</v>
      </c>
      <c r="AU287" s="31" t="s">
        <v>5858</v>
      </c>
      <c r="AV287" s="31" t="s">
        <v>5812</v>
      </c>
      <c r="AW287" s="31" t="s">
        <v>5797</v>
      </c>
      <c r="AX287" s="31" t="s">
        <v>5724</v>
      </c>
      <c r="BK287" s="14" t="str">
        <f t="shared" si="146"/>
        <v/>
      </c>
      <c r="BL287" s="14" t="str">
        <f t="shared" si="147"/>
        <v/>
      </c>
      <c r="BM287" s="14" t="str">
        <f t="shared" si="148"/>
        <v/>
      </c>
      <c r="BN287" s="14"/>
      <c r="BO287" s="14" t="str">
        <f t="shared" si="138"/>
        <v/>
      </c>
      <c r="BP287" s="14" t="str">
        <f t="shared" si="139"/>
        <v/>
      </c>
      <c r="BQ287" s="14"/>
      <c r="BR287" s="14" t="str">
        <f t="shared" si="149"/>
        <v>TS-F-02:7/
O1011113:27A</v>
      </c>
      <c r="BS287" s="14" t="str">
        <f t="shared" si="150"/>
        <v>TS-F-02:8/
O1011113:27B</v>
      </c>
      <c r="BW287" s="31" t="str">
        <f t="shared" si="151"/>
        <v/>
      </c>
      <c r="BX287" s="31" t="str">
        <f t="shared" si="152"/>
        <v/>
      </c>
      <c r="BY287" s="31" t="str">
        <f t="shared" si="153"/>
        <v/>
      </c>
      <c r="BZ287" s="31" t="str">
        <f t="shared" si="154"/>
        <v/>
      </c>
      <c r="CA287" s="31" t="str">
        <f t="shared" si="155"/>
        <v/>
      </c>
      <c r="CB287" s="31" t="str">
        <f t="shared" si="156"/>
        <v/>
      </c>
      <c r="CC287" s="31" t="str">
        <f t="shared" si="157"/>
        <v/>
      </c>
      <c r="CD287" s="31" t="str">
        <f t="shared" si="158"/>
        <v>27A</v>
      </c>
      <c r="CE287" s="31" t="e">
        <f t="shared" ca="1" si="159"/>
        <v>#NAME?</v>
      </c>
      <c r="CF287" s="31" t="e">
        <f t="shared" ca="1" si="160"/>
        <v>#NAME?</v>
      </c>
      <c r="CG287" s="31" t="e">
        <f t="shared" ca="1" si="161"/>
        <v>#NAME?</v>
      </c>
      <c r="CH287" s="31" t="e">
        <f t="shared" ca="1" si="162"/>
        <v>#NAME?</v>
      </c>
      <c r="CI287" s="31" t="e">
        <f t="shared" ca="1" si="163"/>
        <v>#NAME?</v>
      </c>
    </row>
    <row r="288" spans="1:87" s="31" customFormat="1" ht="30" hidden="1" x14ac:dyDescent="0.25">
      <c r="A288" s="9" t="s">
        <v>4493</v>
      </c>
      <c r="B288" s="31" t="s">
        <v>1963</v>
      </c>
      <c r="C288" s="31" t="s">
        <v>1964</v>
      </c>
      <c r="E288" s="14" t="s">
        <v>53</v>
      </c>
      <c r="G288" s="31" t="str">
        <f t="shared" si="140"/>
        <v>Сигнал</v>
      </c>
      <c r="H288" s="31" t="s">
        <v>1687</v>
      </c>
      <c r="I288" s="31" t="s">
        <v>4578</v>
      </c>
      <c r="J288" s="31" t="str">
        <f t="shared" si="135"/>
        <v>DCS_DI_01</v>
      </c>
      <c r="K288" s="14" t="s">
        <v>5870</v>
      </c>
      <c r="M288" s="31" t="s">
        <v>1950</v>
      </c>
      <c r="N288" s="31" t="s">
        <v>113</v>
      </c>
      <c r="O288" s="31" t="s">
        <v>155</v>
      </c>
      <c r="P288" s="31" t="s">
        <v>1686</v>
      </c>
      <c r="Q288" s="31" t="s">
        <v>1801</v>
      </c>
      <c r="R288" s="31">
        <v>9</v>
      </c>
      <c r="S288" s="31">
        <v>10</v>
      </c>
      <c r="T288" s="31" t="s">
        <v>62</v>
      </c>
      <c r="U288" s="31" t="str">
        <f t="shared" si="164"/>
        <v>24</v>
      </c>
      <c r="V288" s="14" t="str">
        <f t="shared" si="136"/>
        <v>AVK 2,5 A, AVK 2,5 A</v>
      </c>
      <c r="W288" s="31" t="str">
        <f t="shared" si="141"/>
        <v/>
      </c>
      <c r="X288" s="14" t="str">
        <f t="shared" si="142"/>
        <v/>
      </c>
      <c r="Y288" s="31" t="str">
        <f t="shared" si="143"/>
        <v>O1011113</v>
      </c>
      <c r="Z288" s="31" t="str">
        <f t="shared" si="144"/>
        <v>TUA711-DIR32</v>
      </c>
      <c r="AA288" s="14" t="str">
        <f t="shared" si="145"/>
        <v>17-SC-DCS-002/O1011113/ 17-MC-DCS-007</v>
      </c>
      <c r="AB288" s="31" t="s">
        <v>64</v>
      </c>
      <c r="AC288" s="31" t="s">
        <v>54</v>
      </c>
      <c r="AD288" s="31" t="s">
        <v>125</v>
      </c>
      <c r="AE288" s="31">
        <v>1</v>
      </c>
      <c r="AF288" s="31" t="s">
        <v>55</v>
      </c>
      <c r="AG288" s="31" t="s">
        <v>1684</v>
      </c>
      <c r="AH288" s="31">
        <v>14</v>
      </c>
      <c r="AI288" s="31">
        <v>28</v>
      </c>
      <c r="AJ288" s="31" t="s">
        <v>57</v>
      </c>
      <c r="AK288" s="31">
        <f t="shared" si="137"/>
        <v>32</v>
      </c>
      <c r="AL288" s="31" t="s">
        <v>62</v>
      </c>
      <c r="AO288" s="31" t="s">
        <v>63</v>
      </c>
      <c r="AP288" s="31" t="s">
        <v>1966</v>
      </c>
      <c r="AQ288" s="14" t="s">
        <v>1965</v>
      </c>
      <c r="AR288" s="31" t="s">
        <v>5716</v>
      </c>
      <c r="AS288" s="31" t="s">
        <v>207</v>
      </c>
      <c r="AT288" s="14" t="s">
        <v>5724</v>
      </c>
      <c r="AU288" s="31" t="s">
        <v>5858</v>
      </c>
      <c r="AV288" s="31" t="s">
        <v>5813</v>
      </c>
      <c r="AW288" s="31" t="s">
        <v>5797</v>
      </c>
      <c r="AX288" s="31" t="s">
        <v>5724</v>
      </c>
      <c r="BK288" s="14" t="str">
        <f t="shared" si="146"/>
        <v/>
      </c>
      <c r="BL288" s="14" t="str">
        <f t="shared" si="147"/>
        <v/>
      </c>
      <c r="BM288" s="14" t="str">
        <f t="shared" si="148"/>
        <v/>
      </c>
      <c r="BN288" s="14"/>
      <c r="BO288" s="14" t="str">
        <f t="shared" si="138"/>
        <v/>
      </c>
      <c r="BP288" s="14" t="str">
        <f t="shared" si="139"/>
        <v/>
      </c>
      <c r="BQ288" s="14"/>
      <c r="BR288" s="14" t="str">
        <f t="shared" si="149"/>
        <v>TS-F-02:9/
O1011113:28A</v>
      </c>
      <c r="BS288" s="14" t="str">
        <f t="shared" si="150"/>
        <v>TS-F-02:10/
O1011113:28B</v>
      </c>
      <c r="BW288" s="31" t="str">
        <f t="shared" si="151"/>
        <v/>
      </c>
      <c r="BX288" s="31" t="str">
        <f t="shared" si="152"/>
        <v/>
      </c>
      <c r="BY288" s="31" t="str">
        <f t="shared" si="153"/>
        <v/>
      </c>
      <c r="BZ288" s="31" t="str">
        <f t="shared" si="154"/>
        <v/>
      </c>
      <c r="CA288" s="31" t="str">
        <f t="shared" si="155"/>
        <v/>
      </c>
      <c r="CB288" s="31" t="str">
        <f t="shared" si="156"/>
        <v/>
      </c>
      <c r="CC288" s="31" t="str">
        <f t="shared" si="157"/>
        <v/>
      </c>
      <c r="CD288" s="31" t="str">
        <f t="shared" si="158"/>
        <v>28A</v>
      </c>
      <c r="CE288" s="31" t="e">
        <f t="shared" ca="1" si="159"/>
        <v>#NAME?</v>
      </c>
      <c r="CF288" s="31" t="e">
        <f t="shared" ca="1" si="160"/>
        <v>#NAME?</v>
      </c>
      <c r="CG288" s="31" t="e">
        <f t="shared" ca="1" si="161"/>
        <v>#NAME?</v>
      </c>
      <c r="CH288" s="31" t="e">
        <f t="shared" ca="1" si="162"/>
        <v>#NAME?</v>
      </c>
      <c r="CI288" s="31" t="e">
        <f t="shared" ca="1" si="163"/>
        <v>#NAME?</v>
      </c>
    </row>
    <row r="289" spans="1:87" s="31" customFormat="1" ht="30" hidden="1" x14ac:dyDescent="0.25">
      <c r="A289" s="9" t="s">
        <v>4493</v>
      </c>
      <c r="B289" s="31" t="s">
        <v>4133</v>
      </c>
      <c r="C289" s="31" t="s">
        <v>4134</v>
      </c>
      <c r="E289" s="14" t="s">
        <v>1857</v>
      </c>
      <c r="G289" s="31" t="str">
        <f t="shared" si="140"/>
        <v>Сигнал</v>
      </c>
      <c r="H289" s="31" t="s">
        <v>1687</v>
      </c>
      <c r="I289" s="31" t="s">
        <v>4578</v>
      </c>
      <c r="J289" s="31" t="str">
        <f t="shared" si="135"/>
        <v>DCS_DO_02</v>
      </c>
      <c r="K289" s="14" t="s">
        <v>5867</v>
      </c>
      <c r="M289" s="31" t="s">
        <v>4132</v>
      </c>
      <c r="N289" s="31" t="s">
        <v>100</v>
      </c>
      <c r="O289" s="31" t="s">
        <v>145</v>
      </c>
      <c r="P289" s="31" t="s">
        <v>1686</v>
      </c>
      <c r="Q289" s="31" t="s">
        <v>356</v>
      </c>
      <c r="R289" s="31">
        <v>5</v>
      </c>
      <c r="S289" s="31">
        <v>6</v>
      </c>
      <c r="T289" s="31" t="s">
        <v>62</v>
      </c>
      <c r="U289" s="31" t="str">
        <f t="shared" si="164"/>
        <v>12</v>
      </c>
      <c r="V289" s="14" t="str">
        <f t="shared" si="136"/>
        <v>AVK 2,5 A, AVK 2,5 A</v>
      </c>
      <c r="W289" s="31" t="str">
        <f t="shared" si="141"/>
        <v/>
      </c>
      <c r="X289" s="14" t="str">
        <f t="shared" si="142"/>
        <v/>
      </c>
      <c r="Y289" s="31" t="str">
        <f t="shared" si="143"/>
        <v>O1011211</v>
      </c>
      <c r="Z289" s="31" t="str">
        <f t="shared" si="144"/>
        <v>TUA711-DOR32</v>
      </c>
      <c r="AA289" s="14" t="str">
        <f t="shared" si="145"/>
        <v>17-SC-DCS-002/O1011211/ 17-MC-DCS-007</v>
      </c>
      <c r="AB289" s="31" t="s">
        <v>64</v>
      </c>
      <c r="AC289" s="31" t="s">
        <v>54</v>
      </c>
      <c r="AD289" s="31" t="s">
        <v>125</v>
      </c>
      <c r="AE289" s="31">
        <v>1</v>
      </c>
      <c r="AF289" s="31" t="s">
        <v>1254</v>
      </c>
      <c r="AG289" s="31" t="s">
        <v>2604</v>
      </c>
      <c r="AH289" s="31">
        <v>12</v>
      </c>
      <c r="AI289" s="31">
        <v>3</v>
      </c>
      <c r="AJ289" s="31" t="s">
        <v>1256</v>
      </c>
      <c r="AK289" s="31">
        <f t="shared" si="137"/>
        <v>32</v>
      </c>
      <c r="AL289" s="31" t="s">
        <v>62</v>
      </c>
      <c r="AO289" s="31" t="s">
        <v>63</v>
      </c>
      <c r="AP289" s="31" t="s">
        <v>4136</v>
      </c>
      <c r="AQ289" s="31" t="s">
        <v>4135</v>
      </c>
      <c r="AR289" s="31" t="s">
        <v>5716</v>
      </c>
      <c r="AS289" s="31" t="s">
        <v>207</v>
      </c>
      <c r="AT289" s="14" t="s">
        <v>5724</v>
      </c>
      <c r="AU289" s="31" t="s">
        <v>5862</v>
      </c>
      <c r="AV289" s="31" t="s">
        <v>5806</v>
      </c>
      <c r="AW289" s="31" t="s">
        <v>5797</v>
      </c>
      <c r="AX289" s="31" t="s">
        <v>5724</v>
      </c>
      <c r="BK289" s="14" t="str">
        <f t="shared" si="146"/>
        <v/>
      </c>
      <c r="BL289" s="14" t="str">
        <f t="shared" si="147"/>
        <v/>
      </c>
      <c r="BM289" s="14" t="str">
        <f t="shared" si="148"/>
        <v/>
      </c>
      <c r="BN289" s="14"/>
      <c r="BO289" s="14" t="str">
        <f t="shared" si="138"/>
        <v/>
      </c>
      <c r="BP289" s="14" t="str">
        <f t="shared" si="139"/>
        <v/>
      </c>
      <c r="BQ289" s="14"/>
      <c r="BR289" s="14" t="str">
        <f t="shared" si="149"/>
        <v>TS-G-04:5/
O1011211:3A</v>
      </c>
      <c r="BS289" s="14" t="str">
        <f t="shared" si="150"/>
        <v>TS-G-04:6/
O1011211:3B</v>
      </c>
      <c r="BW289" s="31" t="str">
        <f t="shared" si="151"/>
        <v/>
      </c>
      <c r="BX289" s="31" t="str">
        <f t="shared" si="152"/>
        <v/>
      </c>
      <c r="BY289" s="31" t="str">
        <f t="shared" si="153"/>
        <v/>
      </c>
      <c r="BZ289" s="31" t="str">
        <f t="shared" si="154"/>
        <v/>
      </c>
      <c r="CA289" s="31" t="str">
        <f t="shared" si="155"/>
        <v/>
      </c>
      <c r="CB289" s="31" t="str">
        <f t="shared" si="156"/>
        <v/>
      </c>
      <c r="CC289" s="31" t="str">
        <f t="shared" si="157"/>
        <v/>
      </c>
      <c r="CD289" s="31" t="str">
        <f t="shared" si="158"/>
        <v>3A</v>
      </c>
      <c r="CE289" s="31" t="e">
        <f t="shared" ca="1" si="159"/>
        <v>#NAME?</v>
      </c>
      <c r="CF289" s="31" t="e">
        <f t="shared" ca="1" si="160"/>
        <v>#NAME?</v>
      </c>
      <c r="CG289" s="31" t="e">
        <f t="shared" ca="1" si="161"/>
        <v>#NAME?</v>
      </c>
      <c r="CH289" s="31" t="e">
        <f t="shared" ca="1" si="162"/>
        <v>#NAME?</v>
      </c>
      <c r="CI289" s="31" t="e">
        <f t="shared" ca="1" si="163"/>
        <v>#NAME?</v>
      </c>
    </row>
    <row r="290" spans="1:87" s="31" customFormat="1" ht="30" hidden="1" x14ac:dyDescent="0.25">
      <c r="A290" s="9" t="s">
        <v>4493</v>
      </c>
      <c r="B290" s="31" t="s">
        <v>4133</v>
      </c>
      <c r="C290" s="31" t="s">
        <v>4137</v>
      </c>
      <c r="E290" s="14" t="s">
        <v>1857</v>
      </c>
      <c r="G290" s="31" t="str">
        <f t="shared" si="140"/>
        <v>Сигнал</v>
      </c>
      <c r="H290" s="31" t="s">
        <v>4140</v>
      </c>
      <c r="I290" s="31" t="s">
        <v>4578</v>
      </c>
      <c r="J290" s="31" t="str">
        <f t="shared" si="135"/>
        <v>DCS_DO_02</v>
      </c>
      <c r="K290" s="14" t="s">
        <v>5867</v>
      </c>
      <c r="M290" s="31" t="s">
        <v>4132</v>
      </c>
      <c r="N290" s="31" t="s">
        <v>100</v>
      </c>
      <c r="O290" s="31" t="s">
        <v>150</v>
      </c>
      <c r="P290" s="31" t="s">
        <v>1686</v>
      </c>
      <c r="Q290" s="31" t="s">
        <v>356</v>
      </c>
      <c r="R290" s="31">
        <v>7</v>
      </c>
      <c r="S290" s="31">
        <v>8</v>
      </c>
      <c r="T290" s="31" t="s">
        <v>62</v>
      </c>
      <c r="U290" s="31" t="str">
        <f t="shared" si="164"/>
        <v>12</v>
      </c>
      <c r="V290" s="14" t="str">
        <f t="shared" si="136"/>
        <v>AVK 2,5 A, AVK 2,5 A</v>
      </c>
      <c r="W290" s="31" t="str">
        <f t="shared" si="141"/>
        <v/>
      </c>
      <c r="X290" s="14" t="str">
        <f t="shared" si="142"/>
        <v/>
      </c>
      <c r="Y290" s="31" t="str">
        <f t="shared" si="143"/>
        <v>O1011211</v>
      </c>
      <c r="Z290" s="31" t="str">
        <f t="shared" si="144"/>
        <v>TUA711-DOR32</v>
      </c>
      <c r="AA290" s="14" t="str">
        <f t="shared" si="145"/>
        <v>17-SC-DCS-002/O1011211/ 17-MC-DCS-007</v>
      </c>
      <c r="AB290" s="31" t="s">
        <v>64</v>
      </c>
      <c r="AC290" s="31" t="s">
        <v>54</v>
      </c>
      <c r="AD290" s="31" t="s">
        <v>125</v>
      </c>
      <c r="AE290" s="31">
        <v>1</v>
      </c>
      <c r="AF290" s="31" t="s">
        <v>1254</v>
      </c>
      <c r="AG290" s="31" t="s">
        <v>2604</v>
      </c>
      <c r="AH290" s="31">
        <v>12</v>
      </c>
      <c r="AI290" s="31">
        <v>4</v>
      </c>
      <c r="AJ290" s="31" t="s">
        <v>1256</v>
      </c>
      <c r="AK290" s="31">
        <f t="shared" si="137"/>
        <v>32</v>
      </c>
      <c r="AL290" s="31" t="s">
        <v>62</v>
      </c>
      <c r="AO290" s="31" t="s">
        <v>63</v>
      </c>
      <c r="AP290" s="31" t="s">
        <v>4139</v>
      </c>
      <c r="AQ290" s="31" t="s">
        <v>4138</v>
      </c>
      <c r="AR290" s="31" t="s">
        <v>5716</v>
      </c>
      <c r="AS290" s="31" t="s">
        <v>207</v>
      </c>
      <c r="AT290" s="14" t="s">
        <v>5724</v>
      </c>
      <c r="AU290" s="31" t="s">
        <v>5862</v>
      </c>
      <c r="AV290" s="31" t="s">
        <v>5809</v>
      </c>
      <c r="AW290" s="31" t="s">
        <v>5797</v>
      </c>
      <c r="AX290" s="31" t="s">
        <v>5724</v>
      </c>
      <c r="BK290" s="14" t="str">
        <f t="shared" si="146"/>
        <v/>
      </c>
      <c r="BL290" s="14" t="str">
        <f t="shared" si="147"/>
        <v/>
      </c>
      <c r="BM290" s="14" t="str">
        <f t="shared" si="148"/>
        <v/>
      </c>
      <c r="BN290" s="14"/>
      <c r="BO290" s="14" t="str">
        <f t="shared" si="138"/>
        <v/>
      </c>
      <c r="BP290" s="14" t="str">
        <f t="shared" si="139"/>
        <v/>
      </c>
      <c r="BQ290" s="14"/>
      <c r="BR290" s="14" t="str">
        <f t="shared" si="149"/>
        <v>TS-G-04:7/
O1011211:4A</v>
      </c>
      <c r="BS290" s="14" t="str">
        <f t="shared" si="150"/>
        <v>TS-G-04:8/
O1011211:4B</v>
      </c>
      <c r="BW290" s="31" t="str">
        <f t="shared" si="151"/>
        <v/>
      </c>
      <c r="BX290" s="31" t="str">
        <f t="shared" si="152"/>
        <v/>
      </c>
      <c r="BY290" s="31" t="str">
        <f t="shared" si="153"/>
        <v/>
      </c>
      <c r="BZ290" s="31" t="str">
        <f t="shared" si="154"/>
        <v/>
      </c>
      <c r="CA290" s="31" t="str">
        <f t="shared" si="155"/>
        <v/>
      </c>
      <c r="CB290" s="31" t="str">
        <f t="shared" si="156"/>
        <v/>
      </c>
      <c r="CC290" s="31" t="str">
        <f t="shared" si="157"/>
        <v/>
      </c>
      <c r="CD290" s="31" t="str">
        <f t="shared" si="158"/>
        <v>4A</v>
      </c>
      <c r="CE290" s="31" t="e">
        <f t="shared" ca="1" si="159"/>
        <v>#NAME?</v>
      </c>
      <c r="CF290" s="31" t="e">
        <f t="shared" ca="1" si="160"/>
        <v>#NAME?</v>
      </c>
      <c r="CG290" s="31" t="e">
        <f t="shared" ca="1" si="161"/>
        <v>#NAME?</v>
      </c>
      <c r="CH290" s="31" t="e">
        <f t="shared" ca="1" si="162"/>
        <v>#NAME?</v>
      </c>
      <c r="CI290" s="31" t="e">
        <f t="shared" ca="1" si="163"/>
        <v>#NAME?</v>
      </c>
    </row>
    <row r="291" spans="1:87" s="31" customFormat="1" ht="45" hidden="1" x14ac:dyDescent="0.25">
      <c r="A291" s="9" t="s">
        <v>4493</v>
      </c>
      <c r="B291" s="31" t="s">
        <v>697</v>
      </c>
      <c r="C291" s="31" t="s">
        <v>698</v>
      </c>
      <c r="E291" s="14" t="s">
        <v>173</v>
      </c>
      <c r="G291" s="31" t="str">
        <f t="shared" si="140"/>
        <v>Сигнал</v>
      </c>
      <c r="H291" s="31" t="s">
        <v>475</v>
      </c>
      <c r="I291" s="31" t="s">
        <v>4584</v>
      </c>
      <c r="J291" s="31" t="str">
        <f t="shared" si="135"/>
        <v>DCS_AO_02</v>
      </c>
      <c r="K291" s="14" t="s">
        <v>5866</v>
      </c>
      <c r="M291" s="31" t="s">
        <v>683</v>
      </c>
      <c r="N291" s="31" t="s">
        <v>113</v>
      </c>
      <c r="O291" s="31" t="s">
        <v>165</v>
      </c>
      <c r="P291" s="31" t="s">
        <v>131</v>
      </c>
      <c r="Q291" s="31" t="s">
        <v>684</v>
      </c>
      <c r="R291" s="31">
        <v>13</v>
      </c>
      <c r="S291" s="31">
        <v>14</v>
      </c>
      <c r="T291" s="31" t="s">
        <v>62</v>
      </c>
      <c r="U291" s="31" t="str">
        <f t="shared" si="164"/>
        <v>24</v>
      </c>
      <c r="V291" s="14" t="str">
        <f t="shared" si="136"/>
        <v>AVK 2,5 A, AVK 2,5 A</v>
      </c>
      <c r="W291" s="31" t="str">
        <f t="shared" si="141"/>
        <v>O1011012R_U5</v>
      </c>
      <c r="X291" s="14" t="str">
        <f t="shared" si="142"/>
        <v>HD5546</v>
      </c>
      <c r="Y291" s="31" t="str">
        <f t="shared" si="143"/>
        <v>O1011012R</v>
      </c>
      <c r="Z291" s="31" t="str">
        <f t="shared" si="144"/>
        <v>TUA711-AIO16</v>
      </c>
      <c r="AA291" s="14" t="str">
        <f t="shared" si="145"/>
        <v>17-SC-DCS-002/O1011012R/ 17-MC-DCS-006</v>
      </c>
      <c r="AB291" s="31" t="s">
        <v>64</v>
      </c>
      <c r="AC291" s="31" t="s">
        <v>54</v>
      </c>
      <c r="AD291" s="31" t="s">
        <v>125</v>
      </c>
      <c r="AE291" s="31">
        <v>1</v>
      </c>
      <c r="AF291" s="31" t="s">
        <v>126</v>
      </c>
      <c r="AG291" s="31" t="s">
        <v>474</v>
      </c>
      <c r="AH291" s="31">
        <v>13</v>
      </c>
      <c r="AI291" s="31">
        <v>5</v>
      </c>
      <c r="AJ291" s="31" t="s">
        <v>175</v>
      </c>
      <c r="AK291" s="31">
        <f t="shared" si="137"/>
        <v>16</v>
      </c>
      <c r="AL291" s="31" t="s">
        <v>62</v>
      </c>
      <c r="AO291" s="31" t="s">
        <v>63</v>
      </c>
      <c r="AP291" s="31" t="s">
        <v>700</v>
      </c>
      <c r="AQ291" s="14" t="s">
        <v>699</v>
      </c>
      <c r="AR291" s="31" t="s">
        <v>5716</v>
      </c>
      <c r="AS291" s="31" t="s">
        <v>468</v>
      </c>
      <c r="AT291" s="14" t="s">
        <v>5724</v>
      </c>
      <c r="AU291" s="31" t="s">
        <v>5858</v>
      </c>
      <c r="AX291" s="31" t="s">
        <v>5724</v>
      </c>
      <c r="BK291" s="14" t="str">
        <f t="shared" si="146"/>
        <v>TS-R-01:13/
O1011012R_U5:3</v>
      </c>
      <c r="BL291" s="14" t="str">
        <f t="shared" si="147"/>
        <v>TS-R-01:14/
O1011012R_U5:4</v>
      </c>
      <c r="BM291" s="14" t="str">
        <f t="shared" si="148"/>
        <v/>
      </c>
      <c r="BN291" s="14"/>
      <c r="BO291" s="14" t="str">
        <f t="shared" si="138"/>
        <v>O1011012R:5A/
O1011012R_U5:5</v>
      </c>
      <c r="BP291" s="14" t="str">
        <f t="shared" si="139"/>
        <v>O1011012R:5C/
O1011012R_U5:6</v>
      </c>
      <c r="BQ291" s="14"/>
      <c r="BR291" s="14" t="str">
        <f t="shared" si="149"/>
        <v/>
      </c>
      <c r="BS291" s="14" t="str">
        <f t="shared" si="150"/>
        <v/>
      </c>
      <c r="BW291" s="31" t="str">
        <f t="shared" si="151"/>
        <v>5A</v>
      </c>
      <c r="BX291" s="31" t="str">
        <f t="shared" si="152"/>
        <v>5C</v>
      </c>
      <c r="BY291" s="31" t="str">
        <f t="shared" si="153"/>
        <v>3</v>
      </c>
      <c r="BZ291" s="31" t="str">
        <f t="shared" si="154"/>
        <v>4</v>
      </c>
      <c r="CA291" s="31" t="str">
        <f t="shared" si="155"/>
        <v/>
      </c>
      <c r="CB291" s="31" t="str">
        <f t="shared" si="156"/>
        <v>5</v>
      </c>
      <c r="CC291" s="31" t="str">
        <f t="shared" si="157"/>
        <v>6</v>
      </c>
      <c r="CD291" s="31" t="str">
        <f t="shared" si="158"/>
        <v/>
      </c>
      <c r="CE291" s="31" t="str">
        <f t="shared" si="159"/>
        <v/>
      </c>
      <c r="CF291" s="31" t="e">
        <f t="shared" ca="1" si="160"/>
        <v>#NAME?</v>
      </c>
      <c r="CG291" s="31" t="e">
        <f t="shared" ca="1" si="161"/>
        <v>#NAME?</v>
      </c>
      <c r="CH291" s="31" t="e">
        <f t="shared" ca="1" si="162"/>
        <v>#NAME?</v>
      </c>
      <c r="CI291" s="31" t="e">
        <f t="shared" ca="1" si="163"/>
        <v>#NAME?</v>
      </c>
    </row>
    <row r="292" spans="1:87" s="31" customFormat="1" ht="45" hidden="1" x14ac:dyDescent="0.25">
      <c r="A292" s="9" t="s">
        <v>4493</v>
      </c>
      <c r="B292" s="31" t="s">
        <v>701</v>
      </c>
      <c r="C292" s="31" t="s">
        <v>702</v>
      </c>
      <c r="E292" s="14" t="s">
        <v>173</v>
      </c>
      <c r="G292" s="31" t="str">
        <f t="shared" si="140"/>
        <v>Сигнал</v>
      </c>
      <c r="H292" s="31" t="s">
        <v>475</v>
      </c>
      <c r="I292" s="31" t="s">
        <v>4584</v>
      </c>
      <c r="J292" s="31" t="str">
        <f t="shared" si="135"/>
        <v>DCS_AO_02</v>
      </c>
      <c r="K292" s="14" t="s">
        <v>5866</v>
      </c>
      <c r="M292" s="31" t="s">
        <v>683</v>
      </c>
      <c r="N292" s="31" t="s">
        <v>113</v>
      </c>
      <c r="O292" s="31" t="s">
        <v>170</v>
      </c>
      <c r="P292" s="31" t="s">
        <v>131</v>
      </c>
      <c r="Q292" s="31" t="s">
        <v>684</v>
      </c>
      <c r="R292" s="31">
        <v>15</v>
      </c>
      <c r="S292" s="31">
        <v>16</v>
      </c>
      <c r="T292" s="31" t="s">
        <v>62</v>
      </c>
      <c r="U292" s="31" t="str">
        <f t="shared" si="164"/>
        <v>24</v>
      </c>
      <c r="V292" s="14" t="str">
        <f t="shared" si="136"/>
        <v>AVK 2,5 A, AVK 2,5 A</v>
      </c>
      <c r="W292" s="31" t="str">
        <f t="shared" si="141"/>
        <v>O1011012R_U6</v>
      </c>
      <c r="X292" s="14" t="str">
        <f t="shared" si="142"/>
        <v>HD5546</v>
      </c>
      <c r="Y292" s="31" t="str">
        <f t="shared" si="143"/>
        <v>O1011012R</v>
      </c>
      <c r="Z292" s="31" t="str">
        <f t="shared" si="144"/>
        <v>TUA711-AIO16</v>
      </c>
      <c r="AA292" s="14" t="str">
        <f t="shared" si="145"/>
        <v>17-SC-DCS-002/O1011012R/ 17-MC-DCS-006</v>
      </c>
      <c r="AB292" s="31" t="s">
        <v>64</v>
      </c>
      <c r="AC292" s="31" t="s">
        <v>54</v>
      </c>
      <c r="AD292" s="31" t="s">
        <v>125</v>
      </c>
      <c r="AE292" s="31">
        <v>1</v>
      </c>
      <c r="AF292" s="31" t="s">
        <v>126</v>
      </c>
      <c r="AG292" s="31" t="s">
        <v>474</v>
      </c>
      <c r="AH292" s="31">
        <v>13</v>
      </c>
      <c r="AI292" s="31">
        <v>6</v>
      </c>
      <c r="AJ292" s="31" t="s">
        <v>175</v>
      </c>
      <c r="AK292" s="31">
        <f t="shared" si="137"/>
        <v>16</v>
      </c>
      <c r="AL292" s="31" t="s">
        <v>62</v>
      </c>
      <c r="AO292" s="31" t="s">
        <v>63</v>
      </c>
      <c r="AP292" s="31" t="s">
        <v>703</v>
      </c>
      <c r="AQ292" s="14" t="s">
        <v>699</v>
      </c>
      <c r="AR292" s="31" t="s">
        <v>5716</v>
      </c>
      <c r="AS292" s="31" t="s">
        <v>468</v>
      </c>
      <c r="AT292" s="14" t="s">
        <v>5724</v>
      </c>
      <c r="AU292" s="31" t="s">
        <v>5858</v>
      </c>
      <c r="AX292" s="31" t="s">
        <v>5724</v>
      </c>
      <c r="BK292" s="14" t="str">
        <f t="shared" si="146"/>
        <v>TS-R-01:15/
O1011012R_U6:3</v>
      </c>
      <c r="BL292" s="14" t="str">
        <f t="shared" si="147"/>
        <v>TS-R-01:16/
O1011012R_U6:4</v>
      </c>
      <c r="BM292" s="14" t="str">
        <f t="shared" si="148"/>
        <v/>
      </c>
      <c r="BN292" s="14"/>
      <c r="BO292" s="14" t="str">
        <f t="shared" si="138"/>
        <v>O1011012R:6A/
O1011012R_U6:5</v>
      </c>
      <c r="BP292" s="14" t="str">
        <f t="shared" si="139"/>
        <v>O1011012R:6C/
O1011012R_U6:6</v>
      </c>
      <c r="BQ292" s="14"/>
      <c r="BR292" s="14" t="str">
        <f t="shared" si="149"/>
        <v/>
      </c>
      <c r="BS292" s="14" t="str">
        <f t="shared" si="150"/>
        <v/>
      </c>
      <c r="BW292" s="31" t="str">
        <f t="shared" si="151"/>
        <v>6A</v>
      </c>
      <c r="BX292" s="31" t="str">
        <f t="shared" si="152"/>
        <v>6C</v>
      </c>
      <c r="BY292" s="31" t="str">
        <f t="shared" si="153"/>
        <v>3</v>
      </c>
      <c r="BZ292" s="31" t="str">
        <f t="shared" si="154"/>
        <v>4</v>
      </c>
      <c r="CA292" s="31" t="str">
        <f t="shared" si="155"/>
        <v/>
      </c>
      <c r="CB292" s="31" t="str">
        <f t="shared" si="156"/>
        <v>5</v>
      </c>
      <c r="CC292" s="31" t="str">
        <f t="shared" si="157"/>
        <v>6</v>
      </c>
      <c r="CD292" s="31" t="str">
        <f t="shared" si="158"/>
        <v/>
      </c>
      <c r="CE292" s="31" t="str">
        <f t="shared" si="159"/>
        <v/>
      </c>
      <c r="CF292" s="31" t="e">
        <f t="shared" ca="1" si="160"/>
        <v>#NAME?</v>
      </c>
      <c r="CG292" s="31" t="e">
        <f t="shared" ca="1" si="161"/>
        <v>#NAME?</v>
      </c>
      <c r="CH292" s="31" t="e">
        <f t="shared" ca="1" si="162"/>
        <v>#NAME?</v>
      </c>
      <c r="CI292" s="31" t="e">
        <f t="shared" ca="1" si="163"/>
        <v>#NAME?</v>
      </c>
    </row>
    <row r="293" spans="1:87" s="31" customFormat="1" ht="45" hidden="1" x14ac:dyDescent="0.25">
      <c r="A293" s="9" t="s">
        <v>4493</v>
      </c>
      <c r="B293" s="31" t="s">
        <v>704</v>
      </c>
      <c r="C293" s="31" t="s">
        <v>705</v>
      </c>
      <c r="E293" s="14" t="s">
        <v>173</v>
      </c>
      <c r="G293" s="31" t="str">
        <f t="shared" si="140"/>
        <v>Сигнал</v>
      </c>
      <c r="H293" s="31" t="s">
        <v>475</v>
      </c>
      <c r="I293" s="31" t="s">
        <v>4585</v>
      </c>
      <c r="J293" s="31" t="str">
        <f t="shared" si="135"/>
        <v>DCS_AO_02</v>
      </c>
      <c r="K293" s="14" t="s">
        <v>5866</v>
      </c>
      <c r="M293" s="31" t="s">
        <v>683</v>
      </c>
      <c r="N293" s="31" t="s">
        <v>113</v>
      </c>
      <c r="O293" s="31" t="s">
        <v>176</v>
      </c>
      <c r="P293" s="31" t="s">
        <v>131</v>
      </c>
      <c r="Q293" s="31" t="s">
        <v>684</v>
      </c>
      <c r="R293" s="31">
        <v>17</v>
      </c>
      <c r="S293" s="31">
        <v>18</v>
      </c>
      <c r="T293" s="31" t="s">
        <v>62</v>
      </c>
      <c r="U293" s="31" t="str">
        <f t="shared" si="164"/>
        <v>24</v>
      </c>
      <c r="V293" s="14" t="str">
        <f t="shared" si="136"/>
        <v>AVK 2,5 A, AVK 2,5 A</v>
      </c>
      <c r="W293" s="31" t="str">
        <f t="shared" si="141"/>
        <v>O1011012R_U7</v>
      </c>
      <c r="X293" s="14" t="str">
        <f t="shared" si="142"/>
        <v>HD5546</v>
      </c>
      <c r="Y293" s="31" t="str">
        <f t="shared" si="143"/>
        <v>O1011012R</v>
      </c>
      <c r="Z293" s="31" t="str">
        <f t="shared" si="144"/>
        <v>TUA711-AIO16</v>
      </c>
      <c r="AA293" s="14" t="str">
        <f t="shared" si="145"/>
        <v>17-SC-DCS-002/O1011012R/ 17-MC-DCS-006</v>
      </c>
      <c r="AB293" s="31" t="s">
        <v>64</v>
      </c>
      <c r="AC293" s="31" t="s">
        <v>54</v>
      </c>
      <c r="AD293" s="31" t="s">
        <v>125</v>
      </c>
      <c r="AE293" s="31">
        <v>1</v>
      </c>
      <c r="AF293" s="31" t="s">
        <v>126</v>
      </c>
      <c r="AG293" s="31" t="s">
        <v>474</v>
      </c>
      <c r="AH293" s="31">
        <v>13</v>
      </c>
      <c r="AI293" s="31">
        <v>7</v>
      </c>
      <c r="AJ293" s="31" t="s">
        <v>175</v>
      </c>
      <c r="AK293" s="31">
        <f t="shared" si="137"/>
        <v>16</v>
      </c>
      <c r="AL293" s="31" t="s">
        <v>62</v>
      </c>
      <c r="AO293" s="31" t="s">
        <v>63</v>
      </c>
      <c r="AP293" s="31" t="s">
        <v>707</v>
      </c>
      <c r="AQ293" s="14" t="s">
        <v>706</v>
      </c>
      <c r="AR293" s="31" t="s">
        <v>5716</v>
      </c>
      <c r="AS293" s="31" t="s">
        <v>468</v>
      </c>
      <c r="AT293" s="14" t="s">
        <v>5724</v>
      </c>
      <c r="AU293" s="31" t="s">
        <v>5858</v>
      </c>
      <c r="AX293" s="31" t="s">
        <v>5724</v>
      </c>
      <c r="BK293" s="14" t="str">
        <f t="shared" si="146"/>
        <v>TS-R-01:17/
O1011012R_U7:3</v>
      </c>
      <c r="BL293" s="14" t="str">
        <f t="shared" si="147"/>
        <v>TS-R-01:18/
O1011012R_U7:4</v>
      </c>
      <c r="BM293" s="14" t="str">
        <f t="shared" si="148"/>
        <v/>
      </c>
      <c r="BN293" s="14"/>
      <c r="BO293" s="14" t="str">
        <f t="shared" si="138"/>
        <v>O1011012R:7A/
O1011012R_U7:5</v>
      </c>
      <c r="BP293" s="14" t="str">
        <f t="shared" si="139"/>
        <v>O1011012R:7C/
O1011012R_U7:6</v>
      </c>
      <c r="BQ293" s="14"/>
      <c r="BR293" s="14" t="str">
        <f t="shared" si="149"/>
        <v/>
      </c>
      <c r="BS293" s="14" t="str">
        <f t="shared" si="150"/>
        <v/>
      </c>
      <c r="BW293" s="31" t="str">
        <f t="shared" si="151"/>
        <v>7A</v>
      </c>
      <c r="BX293" s="31" t="str">
        <f t="shared" si="152"/>
        <v>7C</v>
      </c>
      <c r="BY293" s="31" t="str">
        <f t="shared" si="153"/>
        <v>3</v>
      </c>
      <c r="BZ293" s="31" t="str">
        <f t="shared" si="154"/>
        <v>4</v>
      </c>
      <c r="CA293" s="31" t="str">
        <f t="shared" si="155"/>
        <v/>
      </c>
      <c r="CB293" s="31" t="str">
        <f t="shared" si="156"/>
        <v>5</v>
      </c>
      <c r="CC293" s="31" t="str">
        <f t="shared" si="157"/>
        <v>6</v>
      </c>
      <c r="CD293" s="31" t="str">
        <f t="shared" si="158"/>
        <v/>
      </c>
      <c r="CE293" s="31" t="str">
        <f t="shared" si="159"/>
        <v/>
      </c>
      <c r="CF293" s="31" t="e">
        <f t="shared" ca="1" si="160"/>
        <v>#NAME?</v>
      </c>
      <c r="CG293" s="31" t="e">
        <f t="shared" ca="1" si="161"/>
        <v>#NAME?</v>
      </c>
      <c r="CH293" s="31" t="e">
        <f t="shared" ca="1" si="162"/>
        <v>#NAME?</v>
      </c>
      <c r="CI293" s="31" t="e">
        <f t="shared" ca="1" si="163"/>
        <v>#NAME?</v>
      </c>
    </row>
    <row r="294" spans="1:87" s="31" customFormat="1" ht="45" hidden="1" x14ac:dyDescent="0.25">
      <c r="A294" s="9" t="s">
        <v>4493</v>
      </c>
      <c r="B294" s="31" t="s">
        <v>708</v>
      </c>
      <c r="C294" s="31" t="s">
        <v>709</v>
      </c>
      <c r="E294" s="14" t="s">
        <v>173</v>
      </c>
      <c r="G294" s="31" t="str">
        <f t="shared" si="140"/>
        <v>Сигнал</v>
      </c>
      <c r="H294" s="31" t="s">
        <v>475</v>
      </c>
      <c r="I294" s="31" t="s">
        <v>4585</v>
      </c>
      <c r="J294" s="31" t="str">
        <f t="shared" si="135"/>
        <v>DCS_AO_02</v>
      </c>
      <c r="K294" s="14" t="s">
        <v>5866</v>
      </c>
      <c r="M294" s="31" t="s">
        <v>683</v>
      </c>
      <c r="N294" s="31" t="s">
        <v>113</v>
      </c>
      <c r="O294" s="31" t="s">
        <v>182</v>
      </c>
      <c r="P294" s="31" t="s">
        <v>131</v>
      </c>
      <c r="Q294" s="31" t="s">
        <v>684</v>
      </c>
      <c r="R294" s="31">
        <v>19</v>
      </c>
      <c r="S294" s="31">
        <v>20</v>
      </c>
      <c r="T294" s="31" t="s">
        <v>62</v>
      </c>
      <c r="U294" s="31" t="str">
        <f t="shared" si="164"/>
        <v>24</v>
      </c>
      <c r="V294" s="14" t="str">
        <f t="shared" si="136"/>
        <v>AVK 2,5 A, AVK 2,5 A</v>
      </c>
      <c r="W294" s="31" t="str">
        <f t="shared" si="141"/>
        <v>O1011012R_U8</v>
      </c>
      <c r="X294" s="14" t="str">
        <f t="shared" si="142"/>
        <v>HD5546</v>
      </c>
      <c r="Y294" s="31" t="str">
        <f t="shared" si="143"/>
        <v>O1011012R</v>
      </c>
      <c r="Z294" s="31" t="str">
        <f t="shared" si="144"/>
        <v>TUA711-AIO16</v>
      </c>
      <c r="AA294" s="14" t="str">
        <f t="shared" si="145"/>
        <v>17-SC-DCS-002/O1011012R/ 17-MC-DCS-006</v>
      </c>
      <c r="AB294" s="31" t="s">
        <v>64</v>
      </c>
      <c r="AC294" s="31" t="s">
        <v>54</v>
      </c>
      <c r="AD294" s="31" t="s">
        <v>125</v>
      </c>
      <c r="AE294" s="31">
        <v>1</v>
      </c>
      <c r="AF294" s="31" t="s">
        <v>126</v>
      </c>
      <c r="AG294" s="31" t="s">
        <v>474</v>
      </c>
      <c r="AH294" s="31">
        <v>13</v>
      </c>
      <c r="AI294" s="31">
        <v>8</v>
      </c>
      <c r="AJ294" s="31" t="s">
        <v>175</v>
      </c>
      <c r="AK294" s="31">
        <f t="shared" si="137"/>
        <v>16</v>
      </c>
      <c r="AL294" s="31" t="s">
        <v>62</v>
      </c>
      <c r="AO294" s="31" t="s">
        <v>63</v>
      </c>
      <c r="AP294" s="31" t="s">
        <v>711</v>
      </c>
      <c r="AQ294" s="14" t="s">
        <v>710</v>
      </c>
      <c r="AR294" s="31" t="s">
        <v>5716</v>
      </c>
      <c r="AS294" s="31" t="s">
        <v>468</v>
      </c>
      <c r="AT294" s="14" t="s">
        <v>5724</v>
      </c>
      <c r="AU294" s="31" t="s">
        <v>5858</v>
      </c>
      <c r="AX294" s="31" t="s">
        <v>5724</v>
      </c>
      <c r="BK294" s="14" t="str">
        <f t="shared" si="146"/>
        <v>TS-R-01:19/
O1011012R_U8:3</v>
      </c>
      <c r="BL294" s="14" t="str">
        <f t="shared" si="147"/>
        <v>TS-R-01:20/
O1011012R_U8:4</v>
      </c>
      <c r="BM294" s="14" t="str">
        <f t="shared" si="148"/>
        <v/>
      </c>
      <c r="BN294" s="14"/>
      <c r="BO294" s="14" t="str">
        <f t="shared" si="138"/>
        <v>O1011012R:8A/
O1011012R_U8:5</v>
      </c>
      <c r="BP294" s="14" t="str">
        <f t="shared" si="139"/>
        <v>O1011012R:8C/
O1011012R_U8:6</v>
      </c>
      <c r="BQ294" s="14"/>
      <c r="BR294" s="14" t="str">
        <f t="shared" si="149"/>
        <v/>
      </c>
      <c r="BS294" s="14" t="str">
        <f t="shared" si="150"/>
        <v/>
      </c>
      <c r="BW294" s="31" t="str">
        <f t="shared" si="151"/>
        <v>8A</v>
      </c>
      <c r="BX294" s="31" t="str">
        <f t="shared" si="152"/>
        <v>8C</v>
      </c>
      <c r="BY294" s="31" t="str">
        <f t="shared" si="153"/>
        <v>3</v>
      </c>
      <c r="BZ294" s="31" t="str">
        <f t="shared" si="154"/>
        <v>4</v>
      </c>
      <c r="CA294" s="31" t="str">
        <f t="shared" si="155"/>
        <v/>
      </c>
      <c r="CB294" s="31" t="str">
        <f t="shared" si="156"/>
        <v>5</v>
      </c>
      <c r="CC294" s="31" t="str">
        <f t="shared" si="157"/>
        <v>6</v>
      </c>
      <c r="CD294" s="31" t="str">
        <f t="shared" si="158"/>
        <v/>
      </c>
      <c r="CE294" s="31" t="str">
        <f t="shared" si="159"/>
        <v/>
      </c>
      <c r="CF294" s="31" t="e">
        <f t="shared" ca="1" si="160"/>
        <v>#NAME?</v>
      </c>
      <c r="CG294" s="31" t="e">
        <f t="shared" ca="1" si="161"/>
        <v>#NAME?</v>
      </c>
      <c r="CH294" s="31" t="e">
        <f t="shared" ca="1" si="162"/>
        <v>#NAME?</v>
      </c>
      <c r="CI294" s="31" t="e">
        <f t="shared" ca="1" si="163"/>
        <v>#NAME?</v>
      </c>
    </row>
    <row r="295" spans="1:87" s="31" customFormat="1" ht="45" hidden="1" x14ac:dyDescent="0.25">
      <c r="A295" s="9" t="s">
        <v>4493</v>
      </c>
      <c r="B295" s="31" t="s">
        <v>712</v>
      </c>
      <c r="C295" s="31" t="s">
        <v>713</v>
      </c>
      <c r="E295" s="14" t="s">
        <v>173</v>
      </c>
      <c r="G295" s="31" t="str">
        <f t="shared" si="140"/>
        <v>Сигнал</v>
      </c>
      <c r="H295" s="31" t="s">
        <v>475</v>
      </c>
      <c r="I295" s="31" t="s">
        <v>4586</v>
      </c>
      <c r="J295" s="31" t="str">
        <f t="shared" si="135"/>
        <v>DCS_AO_02</v>
      </c>
      <c r="K295" s="14" t="s">
        <v>5866</v>
      </c>
      <c r="M295" s="31" t="s">
        <v>683</v>
      </c>
      <c r="N295" s="31" t="s">
        <v>113</v>
      </c>
      <c r="O295" s="31" t="s">
        <v>185</v>
      </c>
      <c r="P295" s="31" t="s">
        <v>131</v>
      </c>
      <c r="Q295" s="31" t="s">
        <v>684</v>
      </c>
      <c r="R295" s="31">
        <v>21</v>
      </c>
      <c r="S295" s="31">
        <v>22</v>
      </c>
      <c r="T295" s="31" t="s">
        <v>62</v>
      </c>
      <c r="U295" s="31" t="str">
        <f t="shared" si="164"/>
        <v>24</v>
      </c>
      <c r="V295" s="14" t="str">
        <f t="shared" si="136"/>
        <v>AVK 2,5 A, AVK 2,5 A</v>
      </c>
      <c r="W295" s="31" t="str">
        <f t="shared" si="141"/>
        <v>O1011012R_U9</v>
      </c>
      <c r="X295" s="14" t="str">
        <f t="shared" si="142"/>
        <v>HD5546</v>
      </c>
      <c r="Y295" s="31" t="str">
        <f t="shared" si="143"/>
        <v>O1011012R</v>
      </c>
      <c r="Z295" s="31" t="str">
        <f t="shared" si="144"/>
        <v>TUA711-AIO16</v>
      </c>
      <c r="AA295" s="14" t="str">
        <f t="shared" si="145"/>
        <v>17-SC-DCS-002/O1011012R/ 17-MC-DCS-006</v>
      </c>
      <c r="AB295" s="31" t="s">
        <v>64</v>
      </c>
      <c r="AC295" s="31" t="s">
        <v>54</v>
      </c>
      <c r="AD295" s="31" t="s">
        <v>125</v>
      </c>
      <c r="AE295" s="31">
        <v>1</v>
      </c>
      <c r="AF295" s="31" t="s">
        <v>126</v>
      </c>
      <c r="AG295" s="31" t="s">
        <v>474</v>
      </c>
      <c r="AH295" s="31">
        <v>13</v>
      </c>
      <c r="AI295" s="31">
        <v>9</v>
      </c>
      <c r="AJ295" s="31" t="s">
        <v>175</v>
      </c>
      <c r="AK295" s="31">
        <f t="shared" si="137"/>
        <v>16</v>
      </c>
      <c r="AL295" s="31" t="s">
        <v>62</v>
      </c>
      <c r="AO295" s="31" t="s">
        <v>63</v>
      </c>
      <c r="AP295" s="31" t="s">
        <v>715</v>
      </c>
      <c r="AQ295" s="14" t="s">
        <v>714</v>
      </c>
      <c r="AR295" s="31" t="s">
        <v>5716</v>
      </c>
      <c r="AS295" s="31" t="s">
        <v>468</v>
      </c>
      <c r="AT295" s="14" t="s">
        <v>5724</v>
      </c>
      <c r="AU295" s="31" t="s">
        <v>5858</v>
      </c>
      <c r="AX295" s="31" t="s">
        <v>5724</v>
      </c>
      <c r="BK295" s="14" t="str">
        <f t="shared" si="146"/>
        <v>TS-R-01:21/
O1011012R_U9:3</v>
      </c>
      <c r="BL295" s="14" t="str">
        <f t="shared" si="147"/>
        <v>TS-R-01:22/
O1011012R_U9:4</v>
      </c>
      <c r="BM295" s="14" t="str">
        <f t="shared" si="148"/>
        <v/>
      </c>
      <c r="BN295" s="14"/>
      <c r="BO295" s="14" t="str">
        <f t="shared" si="138"/>
        <v>O1011012R:9A/
O1011012R_U9:5</v>
      </c>
      <c r="BP295" s="14" t="str">
        <f t="shared" si="139"/>
        <v>O1011012R:9C/
O1011012R_U9:6</v>
      </c>
      <c r="BQ295" s="14"/>
      <c r="BR295" s="14" t="str">
        <f t="shared" si="149"/>
        <v/>
      </c>
      <c r="BS295" s="14" t="str">
        <f t="shared" si="150"/>
        <v/>
      </c>
      <c r="BW295" s="31" t="str">
        <f t="shared" si="151"/>
        <v>9A</v>
      </c>
      <c r="BX295" s="31" t="str">
        <f t="shared" si="152"/>
        <v>9C</v>
      </c>
      <c r="BY295" s="31" t="str">
        <f t="shared" si="153"/>
        <v>3</v>
      </c>
      <c r="BZ295" s="31" t="str">
        <f t="shared" si="154"/>
        <v>4</v>
      </c>
      <c r="CA295" s="31" t="str">
        <f t="shared" si="155"/>
        <v/>
      </c>
      <c r="CB295" s="31" t="str">
        <f t="shared" si="156"/>
        <v>5</v>
      </c>
      <c r="CC295" s="31" t="str">
        <f t="shared" si="157"/>
        <v>6</v>
      </c>
      <c r="CD295" s="31" t="str">
        <f t="shared" si="158"/>
        <v/>
      </c>
      <c r="CE295" s="31" t="str">
        <f t="shared" si="159"/>
        <v/>
      </c>
      <c r="CF295" s="31" t="e">
        <f t="shared" ca="1" si="160"/>
        <v>#NAME?</v>
      </c>
      <c r="CG295" s="31" t="e">
        <f t="shared" ca="1" si="161"/>
        <v>#NAME?</v>
      </c>
      <c r="CH295" s="31" t="e">
        <f t="shared" ca="1" si="162"/>
        <v>#NAME?</v>
      </c>
      <c r="CI295" s="31" t="e">
        <f t="shared" ca="1" si="163"/>
        <v>#NAME?</v>
      </c>
    </row>
    <row r="296" spans="1:87" s="31" customFormat="1" ht="45" hidden="1" x14ac:dyDescent="0.25">
      <c r="A296" s="9" t="s">
        <v>4493</v>
      </c>
      <c r="B296" s="31" t="s">
        <v>716</v>
      </c>
      <c r="C296" s="31" t="s">
        <v>717</v>
      </c>
      <c r="E296" s="14" t="s">
        <v>173</v>
      </c>
      <c r="G296" s="31" t="str">
        <f t="shared" si="140"/>
        <v>Сигнал</v>
      </c>
      <c r="H296" s="31" t="s">
        <v>475</v>
      </c>
      <c r="I296" s="31" t="s">
        <v>4586</v>
      </c>
      <c r="J296" s="31" t="str">
        <f t="shared" si="135"/>
        <v>DCS_AO_02</v>
      </c>
      <c r="K296" s="14" t="s">
        <v>5866</v>
      </c>
      <c r="M296" s="31" t="s">
        <v>683</v>
      </c>
      <c r="N296" s="31" t="s">
        <v>113</v>
      </c>
      <c r="O296" s="31" t="s">
        <v>188</v>
      </c>
      <c r="P296" s="31" t="s">
        <v>131</v>
      </c>
      <c r="Q296" s="31" t="s">
        <v>684</v>
      </c>
      <c r="R296" s="31">
        <v>23</v>
      </c>
      <c r="S296" s="31">
        <v>24</v>
      </c>
      <c r="T296" s="31" t="s">
        <v>62</v>
      </c>
      <c r="U296" s="31" t="str">
        <f t="shared" si="164"/>
        <v>24</v>
      </c>
      <c r="V296" s="14" t="str">
        <f t="shared" si="136"/>
        <v>AVK 2,5 A, AVK 2,5 A</v>
      </c>
      <c r="W296" s="31" t="str">
        <f t="shared" si="141"/>
        <v>O1011012R_U10</v>
      </c>
      <c r="X296" s="14" t="str">
        <f t="shared" si="142"/>
        <v>HD5546</v>
      </c>
      <c r="Y296" s="31" t="str">
        <f t="shared" si="143"/>
        <v>O1011012R</v>
      </c>
      <c r="Z296" s="31" t="str">
        <f t="shared" si="144"/>
        <v>TUA711-AIO16</v>
      </c>
      <c r="AA296" s="14" t="str">
        <f t="shared" si="145"/>
        <v>17-SC-DCS-002/O1011012R/ 17-MC-DCS-006</v>
      </c>
      <c r="AB296" s="31" t="s">
        <v>64</v>
      </c>
      <c r="AC296" s="31" t="s">
        <v>54</v>
      </c>
      <c r="AD296" s="31" t="s">
        <v>125</v>
      </c>
      <c r="AE296" s="31">
        <v>1</v>
      </c>
      <c r="AF296" s="31" t="s">
        <v>126</v>
      </c>
      <c r="AG296" s="31" t="s">
        <v>474</v>
      </c>
      <c r="AH296" s="31">
        <v>13</v>
      </c>
      <c r="AI296" s="31">
        <v>10</v>
      </c>
      <c r="AJ296" s="31" t="s">
        <v>175</v>
      </c>
      <c r="AK296" s="31">
        <f t="shared" si="137"/>
        <v>16</v>
      </c>
      <c r="AL296" s="31" t="s">
        <v>62</v>
      </c>
      <c r="AO296" s="31" t="s">
        <v>63</v>
      </c>
      <c r="AP296" s="31" t="s">
        <v>719</v>
      </c>
      <c r="AQ296" s="14" t="s">
        <v>718</v>
      </c>
      <c r="AR296" s="31" t="s">
        <v>5716</v>
      </c>
      <c r="AS296" s="31" t="s">
        <v>468</v>
      </c>
      <c r="AT296" s="14" t="s">
        <v>5724</v>
      </c>
      <c r="AU296" s="31" t="s">
        <v>5858</v>
      </c>
      <c r="AX296" s="31" t="s">
        <v>5724</v>
      </c>
      <c r="BK296" s="14" t="str">
        <f t="shared" si="146"/>
        <v>TS-R-01:23/
O1011012R_U10:3</v>
      </c>
      <c r="BL296" s="14" t="str">
        <f t="shared" si="147"/>
        <v>TS-R-01:24/
O1011012R_U10:4</v>
      </c>
      <c r="BM296" s="14" t="str">
        <f t="shared" si="148"/>
        <v/>
      </c>
      <c r="BN296" s="14"/>
      <c r="BO296" s="14" t="str">
        <f t="shared" si="138"/>
        <v>O1011012R:10A/
O1011012R_U10:5</v>
      </c>
      <c r="BP296" s="14" t="str">
        <f t="shared" si="139"/>
        <v>O1011012R:10C/
O1011012R_U10:6</v>
      </c>
      <c r="BQ296" s="14"/>
      <c r="BR296" s="14" t="str">
        <f t="shared" si="149"/>
        <v/>
      </c>
      <c r="BS296" s="14" t="str">
        <f t="shared" si="150"/>
        <v/>
      </c>
      <c r="BW296" s="31" t="str">
        <f t="shared" si="151"/>
        <v>10A</v>
      </c>
      <c r="BX296" s="31" t="str">
        <f t="shared" si="152"/>
        <v>10C</v>
      </c>
      <c r="BY296" s="31" t="str">
        <f t="shared" si="153"/>
        <v>3</v>
      </c>
      <c r="BZ296" s="31" t="str">
        <f t="shared" si="154"/>
        <v>4</v>
      </c>
      <c r="CA296" s="31" t="str">
        <f t="shared" si="155"/>
        <v/>
      </c>
      <c r="CB296" s="31" t="str">
        <f t="shared" si="156"/>
        <v>5</v>
      </c>
      <c r="CC296" s="31" t="str">
        <f t="shared" si="157"/>
        <v>6</v>
      </c>
      <c r="CD296" s="31" t="str">
        <f t="shared" si="158"/>
        <v/>
      </c>
      <c r="CE296" s="31" t="str">
        <f t="shared" si="159"/>
        <v/>
      </c>
      <c r="CF296" s="31" t="e">
        <f t="shared" ca="1" si="160"/>
        <v>#NAME?</v>
      </c>
      <c r="CG296" s="31" t="e">
        <f t="shared" ca="1" si="161"/>
        <v>#NAME?</v>
      </c>
      <c r="CH296" s="31" t="e">
        <f t="shared" ca="1" si="162"/>
        <v>#NAME?</v>
      </c>
      <c r="CI296" s="31" t="e">
        <f t="shared" ca="1" si="163"/>
        <v>#NAME?</v>
      </c>
    </row>
    <row r="297" spans="1:87" s="31" customFormat="1" ht="45" hidden="1" x14ac:dyDescent="0.25">
      <c r="A297" s="30" t="s">
        <v>5652</v>
      </c>
      <c r="B297" s="40" t="s">
        <v>5654</v>
      </c>
      <c r="C297" s="40" t="s">
        <v>5656</v>
      </c>
      <c r="D297" s="44"/>
      <c r="E297" s="29" t="s">
        <v>173</v>
      </c>
      <c r="F297" s="29" t="s">
        <v>5653</v>
      </c>
      <c r="G297" s="40" t="str">
        <f t="shared" si="140"/>
        <v>Сигнал</v>
      </c>
      <c r="H297" s="40" t="s">
        <v>475</v>
      </c>
      <c r="I297" s="40" t="s">
        <v>4596</v>
      </c>
      <c r="J297" s="40" t="str">
        <f t="shared" si="135"/>
        <v>DCS_AO_02</v>
      </c>
      <c r="K297" s="14"/>
      <c r="L297" s="40"/>
      <c r="M297" s="40" t="s">
        <v>882</v>
      </c>
      <c r="N297" s="40" t="s">
        <v>100</v>
      </c>
      <c r="O297" s="40" t="s">
        <v>5625</v>
      </c>
      <c r="P297" s="40" t="s">
        <v>390</v>
      </c>
      <c r="Q297" s="40" t="s">
        <v>552</v>
      </c>
      <c r="R297" s="40">
        <v>3</v>
      </c>
      <c r="S297" s="40">
        <v>4</v>
      </c>
      <c r="T297" s="40"/>
      <c r="U297" s="40" t="str">
        <f t="shared" si="164"/>
        <v>12</v>
      </c>
      <c r="V297" s="29" t="str">
        <f t="shared" si="136"/>
        <v>AVK 2,5 A, AVK 2,5 A</v>
      </c>
      <c r="W297" s="31" t="str">
        <f t="shared" si="141"/>
        <v>O1010108R_U15</v>
      </c>
      <c r="X297" s="14" t="str">
        <f t="shared" si="142"/>
        <v>HD5546</v>
      </c>
      <c r="Y297" s="31" t="str">
        <f t="shared" si="143"/>
        <v>O1010108R</v>
      </c>
      <c r="Z297" s="31" t="str">
        <f t="shared" si="144"/>
        <v>TUA711-AIO16</v>
      </c>
      <c r="AA297" s="14" t="str">
        <f t="shared" si="145"/>
        <v>17-SC-DCS-001/O1010108R/ 17-MC-DCS-008</v>
      </c>
      <c r="AB297" s="40"/>
      <c r="AC297" s="40" t="s">
        <v>124</v>
      </c>
      <c r="AD297" s="40" t="s">
        <v>125</v>
      </c>
      <c r="AE297" s="40">
        <v>0</v>
      </c>
      <c r="AF297" s="40" t="s">
        <v>55</v>
      </c>
      <c r="AG297" s="40" t="s">
        <v>901</v>
      </c>
      <c r="AH297" s="40">
        <v>9</v>
      </c>
      <c r="AI297" s="40">
        <v>15</v>
      </c>
      <c r="AJ297" s="40" t="s">
        <v>175</v>
      </c>
      <c r="AK297" s="31">
        <f t="shared" si="137"/>
        <v>16</v>
      </c>
      <c r="AL297" s="40"/>
      <c r="AM297" s="40"/>
      <c r="AN297" s="29" t="s">
        <v>5660</v>
      </c>
      <c r="AO297" s="40"/>
      <c r="AP297" s="29" t="s">
        <v>884</v>
      </c>
      <c r="AQ297" s="29" t="s">
        <v>5658</v>
      </c>
      <c r="AR297" s="40" t="s">
        <v>5716</v>
      </c>
      <c r="AS297" s="40"/>
      <c r="AT297" s="14" t="s">
        <v>5724</v>
      </c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29" t="str">
        <f t="shared" si="146"/>
        <v>TS-O-04:3/
O1010108R_U15:3</v>
      </c>
      <c r="BL297" s="29" t="str">
        <f t="shared" si="147"/>
        <v>TS-O-04:4/
O1010108R_U15:4</v>
      </c>
      <c r="BM297" s="29" t="str">
        <f t="shared" si="148"/>
        <v/>
      </c>
      <c r="BN297" s="29"/>
      <c r="BO297" s="29" t="str">
        <f t="shared" si="138"/>
        <v>O1010108R:15A/
O1010108R_U15:5</v>
      </c>
      <c r="BP297" s="29" t="str">
        <f t="shared" si="139"/>
        <v>O1010108R:15C/
O1010108R_U15:6</v>
      </c>
      <c r="BQ297" s="29"/>
      <c r="BR297" s="29" t="str">
        <f t="shared" si="149"/>
        <v/>
      </c>
      <c r="BS297" s="29" t="str">
        <f t="shared" si="150"/>
        <v/>
      </c>
      <c r="BT297" s="40"/>
      <c r="BW297" s="31" t="str">
        <f t="shared" si="151"/>
        <v>15A</v>
      </c>
      <c r="BX297" s="31" t="str">
        <f t="shared" si="152"/>
        <v>15C</v>
      </c>
      <c r="BY297" s="31" t="str">
        <f t="shared" si="153"/>
        <v>3</v>
      </c>
      <c r="BZ297" s="31" t="str">
        <f t="shared" si="154"/>
        <v>4</v>
      </c>
      <c r="CA297" s="31" t="str">
        <f t="shared" si="155"/>
        <v/>
      </c>
      <c r="CB297" s="31" t="str">
        <f t="shared" si="156"/>
        <v>5</v>
      </c>
      <c r="CC297" s="31" t="str">
        <f t="shared" si="157"/>
        <v>6</v>
      </c>
      <c r="CD297" s="31" t="str">
        <f t="shared" si="158"/>
        <v/>
      </c>
      <c r="CE297" s="31" t="str">
        <f t="shared" si="159"/>
        <v/>
      </c>
      <c r="CF297" s="31" t="e">
        <f t="shared" ca="1" si="160"/>
        <v>#NAME?</v>
      </c>
      <c r="CG297" s="31" t="e">
        <f t="shared" ca="1" si="161"/>
        <v>#NAME?</v>
      </c>
      <c r="CH297" s="31" t="e">
        <f t="shared" ca="1" si="162"/>
        <v>#NAME?</v>
      </c>
      <c r="CI297" s="31" t="e">
        <f t="shared" ca="1" si="163"/>
        <v>#NAME?</v>
      </c>
    </row>
    <row r="298" spans="1:87" s="31" customFormat="1" ht="45" hidden="1" x14ac:dyDescent="0.25">
      <c r="A298" s="30" t="s">
        <v>5652</v>
      </c>
      <c r="B298" s="40" t="s">
        <v>5655</v>
      </c>
      <c r="C298" s="40" t="s">
        <v>5657</v>
      </c>
      <c r="D298" s="44"/>
      <c r="E298" s="29" t="s">
        <v>173</v>
      </c>
      <c r="F298" s="29" t="s">
        <v>5653</v>
      </c>
      <c r="G298" s="40" t="str">
        <f t="shared" si="140"/>
        <v>Сигнал</v>
      </c>
      <c r="H298" s="40" t="s">
        <v>475</v>
      </c>
      <c r="I298" s="40" t="s">
        <v>4596</v>
      </c>
      <c r="J298" s="40" t="str">
        <f t="shared" si="135"/>
        <v>DCS_AO_02</v>
      </c>
      <c r="K298" s="14"/>
      <c r="L298" s="40"/>
      <c r="M298" s="40" t="s">
        <v>882</v>
      </c>
      <c r="N298" s="40" t="s">
        <v>100</v>
      </c>
      <c r="O298" s="40" t="s">
        <v>5626</v>
      </c>
      <c r="P298" s="40" t="s">
        <v>390</v>
      </c>
      <c r="Q298" s="40" t="s">
        <v>552</v>
      </c>
      <c r="R298" s="40">
        <v>5</v>
      </c>
      <c r="S298" s="40">
        <v>6</v>
      </c>
      <c r="T298" s="40"/>
      <c r="U298" s="40" t="str">
        <f t="shared" si="164"/>
        <v>12</v>
      </c>
      <c r="V298" s="29" t="str">
        <f t="shared" si="136"/>
        <v>AVK 2,5 A, AVK 2,5 A</v>
      </c>
      <c r="W298" s="31" t="str">
        <f t="shared" si="141"/>
        <v>O1010108R_U16</v>
      </c>
      <c r="X298" s="14" t="str">
        <f t="shared" si="142"/>
        <v>HD5546</v>
      </c>
      <c r="Y298" s="31" t="str">
        <f t="shared" si="143"/>
        <v>O1010108R</v>
      </c>
      <c r="Z298" s="31" t="str">
        <f t="shared" si="144"/>
        <v>TUA711-AIO16</v>
      </c>
      <c r="AA298" s="14" t="str">
        <f t="shared" si="145"/>
        <v>17-SC-DCS-001/O1010108R/ 17-MC-DCS-008</v>
      </c>
      <c r="AB298" s="40"/>
      <c r="AC298" s="40" t="s">
        <v>124</v>
      </c>
      <c r="AD298" s="40" t="s">
        <v>125</v>
      </c>
      <c r="AE298" s="40">
        <v>0</v>
      </c>
      <c r="AF298" s="40" t="s">
        <v>55</v>
      </c>
      <c r="AG298" s="40" t="s">
        <v>901</v>
      </c>
      <c r="AH298" s="40">
        <v>9</v>
      </c>
      <c r="AI298" s="40">
        <v>16</v>
      </c>
      <c r="AJ298" s="40" t="s">
        <v>175</v>
      </c>
      <c r="AK298" s="31">
        <f t="shared" si="137"/>
        <v>16</v>
      </c>
      <c r="AL298" s="40"/>
      <c r="AM298" s="40"/>
      <c r="AN298" s="29" t="s">
        <v>5660</v>
      </c>
      <c r="AO298" s="40"/>
      <c r="AP298" s="29" t="s">
        <v>886</v>
      </c>
      <c r="AQ298" s="29" t="s">
        <v>5659</v>
      </c>
      <c r="AR298" s="40" t="s">
        <v>5716</v>
      </c>
      <c r="AS298" s="40"/>
      <c r="AT298" s="14" t="s">
        <v>5724</v>
      </c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29" t="str">
        <f t="shared" si="146"/>
        <v>TS-O-04:5/
O1010108R_U16:3</v>
      </c>
      <c r="BL298" s="29" t="str">
        <f t="shared" si="147"/>
        <v>TS-O-04:6/
O1010108R_U16:4</v>
      </c>
      <c r="BM298" s="29" t="str">
        <f t="shared" si="148"/>
        <v/>
      </c>
      <c r="BN298" s="29"/>
      <c r="BO298" s="29" t="str">
        <f t="shared" si="138"/>
        <v>O1010108R:16A/
O1010108R_U16:5</v>
      </c>
      <c r="BP298" s="29" t="str">
        <f t="shared" si="139"/>
        <v>O1010108R:16C/
O1010108R_U16:6</v>
      </c>
      <c r="BQ298" s="29"/>
      <c r="BR298" s="29" t="str">
        <f t="shared" si="149"/>
        <v/>
      </c>
      <c r="BS298" s="29" t="str">
        <f t="shared" si="150"/>
        <v/>
      </c>
      <c r="BT298" s="40"/>
      <c r="BW298" s="31" t="str">
        <f t="shared" si="151"/>
        <v>16A</v>
      </c>
      <c r="BX298" s="31" t="str">
        <f t="shared" si="152"/>
        <v>16C</v>
      </c>
      <c r="BY298" s="31" t="str">
        <f t="shared" si="153"/>
        <v>3</v>
      </c>
      <c r="BZ298" s="31" t="str">
        <f t="shared" si="154"/>
        <v>4</v>
      </c>
      <c r="CA298" s="31" t="str">
        <f t="shared" si="155"/>
        <v/>
      </c>
      <c r="CB298" s="31" t="str">
        <f t="shared" si="156"/>
        <v>5</v>
      </c>
      <c r="CC298" s="31" t="str">
        <f t="shared" si="157"/>
        <v>6</v>
      </c>
      <c r="CD298" s="31" t="str">
        <f t="shared" si="158"/>
        <v/>
      </c>
      <c r="CE298" s="31" t="str">
        <f t="shared" si="159"/>
        <v/>
      </c>
      <c r="CF298" s="31" t="e">
        <f t="shared" ca="1" si="160"/>
        <v>#NAME?</v>
      </c>
      <c r="CG298" s="31" t="e">
        <f t="shared" ca="1" si="161"/>
        <v>#NAME?</v>
      </c>
      <c r="CH298" s="31" t="e">
        <f t="shared" ca="1" si="162"/>
        <v>#NAME?</v>
      </c>
      <c r="CI298" s="31" t="e">
        <f t="shared" ca="1" si="163"/>
        <v>#NAME?</v>
      </c>
    </row>
    <row r="299" spans="1:87" s="31" customFormat="1" ht="45" hidden="1" x14ac:dyDescent="0.25">
      <c r="A299" s="30" t="s">
        <v>5652</v>
      </c>
      <c r="B299" s="40" t="s">
        <v>5662</v>
      </c>
      <c r="C299" s="40" t="s">
        <v>5664</v>
      </c>
      <c r="D299" s="44"/>
      <c r="E299" s="29" t="s">
        <v>173</v>
      </c>
      <c r="F299" s="29" t="s">
        <v>5653</v>
      </c>
      <c r="G299" s="40" t="str">
        <f t="shared" si="140"/>
        <v>Сигнал</v>
      </c>
      <c r="H299" s="40" t="s">
        <v>475</v>
      </c>
      <c r="I299" s="40" t="s">
        <v>4597</v>
      </c>
      <c r="J299" s="40" t="str">
        <f t="shared" si="135"/>
        <v>DCS_AO_02</v>
      </c>
      <c r="K299" s="14"/>
      <c r="L299" s="40"/>
      <c r="M299" s="40" t="s">
        <v>1028</v>
      </c>
      <c r="N299" s="40" t="s">
        <v>100</v>
      </c>
      <c r="O299" s="40" t="s">
        <v>5625</v>
      </c>
      <c r="P299" s="40" t="s">
        <v>390</v>
      </c>
      <c r="Q299" s="40" t="s">
        <v>206</v>
      </c>
      <c r="R299" s="40">
        <v>3</v>
      </c>
      <c r="S299" s="40">
        <v>4</v>
      </c>
      <c r="T299" s="40"/>
      <c r="U299" s="40" t="str">
        <f t="shared" si="164"/>
        <v>12</v>
      </c>
      <c r="V299" s="29" t="str">
        <f t="shared" si="136"/>
        <v>AVK 2,5 A, AVK 2,5 A</v>
      </c>
      <c r="W299" s="31" t="str">
        <f t="shared" si="141"/>
        <v>O1011302R_U10</v>
      </c>
      <c r="X299" s="14" t="str">
        <f t="shared" si="142"/>
        <v>HD5546</v>
      </c>
      <c r="Y299" s="31" t="str">
        <f t="shared" si="143"/>
        <v>O1011302R</v>
      </c>
      <c r="Z299" s="31" t="str">
        <f t="shared" si="144"/>
        <v>TUA711-AIO16</v>
      </c>
      <c r="AA299" s="14" t="str">
        <f t="shared" si="145"/>
        <v>17-SC-DCS-002/O1011302R/ 17-MC-DCS-008</v>
      </c>
      <c r="AB299" s="40" t="s">
        <v>64</v>
      </c>
      <c r="AC299" s="40" t="s">
        <v>54</v>
      </c>
      <c r="AD299" s="40" t="s">
        <v>125</v>
      </c>
      <c r="AE299" s="40">
        <v>1</v>
      </c>
      <c r="AF299" s="40" t="s">
        <v>4074</v>
      </c>
      <c r="AG299" s="40" t="s">
        <v>4501</v>
      </c>
      <c r="AH299" s="40">
        <v>3</v>
      </c>
      <c r="AI299" s="40">
        <v>10</v>
      </c>
      <c r="AJ299" s="40" t="s">
        <v>175</v>
      </c>
      <c r="AK299" s="31">
        <f t="shared" si="137"/>
        <v>16</v>
      </c>
      <c r="AL299" s="40" t="s">
        <v>62</v>
      </c>
      <c r="AM299" s="40"/>
      <c r="AN299" s="29" t="s">
        <v>5668</v>
      </c>
      <c r="AO299" s="40" t="s">
        <v>63</v>
      </c>
      <c r="AP299" s="29" t="s">
        <v>1030</v>
      </c>
      <c r="AQ299" s="29" t="s">
        <v>5666</v>
      </c>
      <c r="AR299" s="40" t="s">
        <v>5716</v>
      </c>
      <c r="AS299" s="40"/>
      <c r="AT299" s="14" t="s">
        <v>5724</v>
      </c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29" t="str">
        <f t="shared" si="146"/>
        <v>TS-O-07:3/
O1011302R_U10:3</v>
      </c>
      <c r="BL299" s="29" t="str">
        <f t="shared" si="147"/>
        <v>TS-O-07:4/
O1011302R_U10:4</v>
      </c>
      <c r="BM299" s="29" t="str">
        <f t="shared" si="148"/>
        <v/>
      </c>
      <c r="BN299" s="29"/>
      <c r="BO299" s="29" t="str">
        <f t="shared" si="138"/>
        <v>O1011302R:10A/
O1011302R_U10:5</v>
      </c>
      <c r="BP299" s="29" t="str">
        <f t="shared" si="139"/>
        <v>O1011302R:10C/
O1011302R_U10:6</v>
      </c>
      <c r="BQ299" s="29"/>
      <c r="BR299" s="29" t="str">
        <f t="shared" si="149"/>
        <v/>
      </c>
      <c r="BS299" s="29" t="str">
        <f t="shared" si="150"/>
        <v/>
      </c>
      <c r="BT299" s="40"/>
      <c r="BW299" s="31" t="str">
        <f t="shared" si="151"/>
        <v>10A</v>
      </c>
      <c r="BX299" s="31" t="str">
        <f t="shared" si="152"/>
        <v>10C</v>
      </c>
      <c r="BY299" s="31" t="str">
        <f t="shared" si="153"/>
        <v>3</v>
      </c>
      <c r="BZ299" s="31" t="str">
        <f t="shared" si="154"/>
        <v>4</v>
      </c>
      <c r="CA299" s="31" t="str">
        <f t="shared" si="155"/>
        <v/>
      </c>
      <c r="CB299" s="31" t="str">
        <f t="shared" si="156"/>
        <v>5</v>
      </c>
      <c r="CC299" s="31" t="str">
        <f t="shared" si="157"/>
        <v>6</v>
      </c>
      <c r="CD299" s="31" t="str">
        <f t="shared" si="158"/>
        <v/>
      </c>
      <c r="CE299" s="31" t="str">
        <f t="shared" si="159"/>
        <v/>
      </c>
      <c r="CF299" s="31" t="e">
        <f t="shared" ca="1" si="160"/>
        <v>#NAME?</v>
      </c>
      <c r="CG299" s="31" t="e">
        <f t="shared" ca="1" si="161"/>
        <v>#NAME?</v>
      </c>
      <c r="CH299" s="31" t="e">
        <f t="shared" ca="1" si="162"/>
        <v>#NAME?</v>
      </c>
      <c r="CI299" s="31" t="e">
        <f t="shared" ca="1" si="163"/>
        <v>#NAME?</v>
      </c>
    </row>
    <row r="300" spans="1:87" s="31" customFormat="1" ht="45" hidden="1" x14ac:dyDescent="0.25">
      <c r="A300" s="30" t="s">
        <v>5652</v>
      </c>
      <c r="B300" s="40" t="s">
        <v>5663</v>
      </c>
      <c r="C300" s="40" t="s">
        <v>5665</v>
      </c>
      <c r="D300" s="44"/>
      <c r="E300" s="29" t="s">
        <v>173</v>
      </c>
      <c r="F300" s="29" t="s">
        <v>5653</v>
      </c>
      <c r="G300" s="40" t="str">
        <f t="shared" si="140"/>
        <v>Сигнал</v>
      </c>
      <c r="H300" s="40" t="s">
        <v>475</v>
      </c>
      <c r="I300" s="40" t="s">
        <v>4597</v>
      </c>
      <c r="J300" s="40" t="str">
        <f t="shared" si="135"/>
        <v>DCS_AO_02</v>
      </c>
      <c r="K300" s="14"/>
      <c r="L300" s="40"/>
      <c r="M300" s="40" t="s">
        <v>1028</v>
      </c>
      <c r="N300" s="40" t="s">
        <v>100</v>
      </c>
      <c r="O300" s="40" t="s">
        <v>5626</v>
      </c>
      <c r="P300" s="40" t="s">
        <v>390</v>
      </c>
      <c r="Q300" s="40" t="s">
        <v>206</v>
      </c>
      <c r="R300" s="40">
        <v>5</v>
      </c>
      <c r="S300" s="40">
        <v>6</v>
      </c>
      <c r="T300" s="40"/>
      <c r="U300" s="40" t="str">
        <f t="shared" si="164"/>
        <v>12</v>
      </c>
      <c r="V300" s="29" t="str">
        <f t="shared" si="136"/>
        <v>AVK 2,5 A, AVK 2,5 A</v>
      </c>
      <c r="W300" s="31" t="str">
        <f t="shared" si="141"/>
        <v>O1011302R_U11</v>
      </c>
      <c r="X300" s="14" t="str">
        <f t="shared" si="142"/>
        <v>HD5546</v>
      </c>
      <c r="Y300" s="31" t="str">
        <f t="shared" si="143"/>
        <v>O1011302R</v>
      </c>
      <c r="Z300" s="31" t="str">
        <f t="shared" si="144"/>
        <v>TUA711-AIO16</v>
      </c>
      <c r="AA300" s="14" t="str">
        <f t="shared" si="145"/>
        <v>17-SC-DCS-002/O1011302R/ 17-MC-DCS-008</v>
      </c>
      <c r="AB300" s="40" t="s">
        <v>64</v>
      </c>
      <c r="AC300" s="40" t="s">
        <v>54</v>
      </c>
      <c r="AD300" s="40" t="s">
        <v>125</v>
      </c>
      <c r="AE300" s="40">
        <v>1</v>
      </c>
      <c r="AF300" s="40" t="s">
        <v>4074</v>
      </c>
      <c r="AG300" s="40" t="s">
        <v>4501</v>
      </c>
      <c r="AH300" s="40">
        <v>3</v>
      </c>
      <c r="AI300" s="40">
        <v>11</v>
      </c>
      <c r="AJ300" s="40" t="s">
        <v>175</v>
      </c>
      <c r="AK300" s="31">
        <f t="shared" si="137"/>
        <v>16</v>
      </c>
      <c r="AL300" s="40" t="s">
        <v>62</v>
      </c>
      <c r="AM300" s="40"/>
      <c r="AN300" s="29" t="s">
        <v>5668</v>
      </c>
      <c r="AO300" s="40" t="s">
        <v>63</v>
      </c>
      <c r="AP300" s="29" t="s">
        <v>1031</v>
      </c>
      <c r="AQ300" s="29" t="s">
        <v>5667</v>
      </c>
      <c r="AR300" s="40" t="s">
        <v>5716</v>
      </c>
      <c r="AS300" s="40"/>
      <c r="AT300" s="14" t="s">
        <v>5724</v>
      </c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29" t="str">
        <f t="shared" si="146"/>
        <v>TS-O-07:5/
O1011302R_U11:3</v>
      </c>
      <c r="BL300" s="29" t="str">
        <f t="shared" si="147"/>
        <v>TS-O-07:6/
O1011302R_U11:4</v>
      </c>
      <c r="BM300" s="29" t="str">
        <f t="shared" si="148"/>
        <v/>
      </c>
      <c r="BN300" s="29"/>
      <c r="BO300" s="29" t="str">
        <f t="shared" si="138"/>
        <v>O1011302R:11A/
O1011302R_U11:5</v>
      </c>
      <c r="BP300" s="29" t="str">
        <f t="shared" si="139"/>
        <v>O1011302R:11C/
O1011302R_U11:6</v>
      </c>
      <c r="BQ300" s="29"/>
      <c r="BR300" s="29" t="str">
        <f t="shared" si="149"/>
        <v/>
      </c>
      <c r="BS300" s="29" t="str">
        <f t="shared" si="150"/>
        <v/>
      </c>
      <c r="BT300" s="40"/>
      <c r="BW300" s="31" t="str">
        <f t="shared" si="151"/>
        <v>11A</v>
      </c>
      <c r="BX300" s="31" t="str">
        <f t="shared" si="152"/>
        <v>11C</v>
      </c>
      <c r="BY300" s="31" t="str">
        <f t="shared" si="153"/>
        <v>3</v>
      </c>
      <c r="BZ300" s="31" t="str">
        <f t="shared" si="154"/>
        <v>4</v>
      </c>
      <c r="CA300" s="31" t="str">
        <f t="shared" si="155"/>
        <v/>
      </c>
      <c r="CB300" s="31" t="str">
        <f t="shared" si="156"/>
        <v>5</v>
      </c>
      <c r="CC300" s="31" t="str">
        <f t="shared" si="157"/>
        <v>6</v>
      </c>
      <c r="CD300" s="31" t="str">
        <f t="shared" si="158"/>
        <v/>
      </c>
      <c r="CE300" s="31" t="str">
        <f t="shared" si="159"/>
        <v/>
      </c>
      <c r="CF300" s="31" t="e">
        <f t="shared" ca="1" si="160"/>
        <v>#NAME?</v>
      </c>
      <c r="CG300" s="31" t="e">
        <f t="shared" ca="1" si="161"/>
        <v>#NAME?</v>
      </c>
      <c r="CH300" s="31" t="e">
        <f t="shared" ca="1" si="162"/>
        <v>#NAME?</v>
      </c>
      <c r="CI300" s="31" t="e">
        <f t="shared" ca="1" si="163"/>
        <v>#NAME?</v>
      </c>
    </row>
    <row r="301" spans="1:87" s="31" customFormat="1" ht="60" hidden="1" x14ac:dyDescent="0.25">
      <c r="A301" s="9" t="s">
        <v>5609</v>
      </c>
      <c r="B301" s="31" t="s">
        <v>5610</v>
      </c>
      <c r="C301" s="31" t="s">
        <v>5634</v>
      </c>
      <c r="E301" s="14" t="s">
        <v>5632</v>
      </c>
      <c r="F301" s="14" t="s">
        <v>5641</v>
      </c>
      <c r="G301" s="31" t="str">
        <f t="shared" si="140"/>
        <v>Сигнал</v>
      </c>
      <c r="J301" s="31" t="str">
        <f t="shared" si="135"/>
        <v>DCS_DI_07</v>
      </c>
      <c r="K301" s="14"/>
      <c r="M301" s="31" t="s">
        <v>5631</v>
      </c>
      <c r="N301" s="31" t="s">
        <v>113</v>
      </c>
      <c r="O301" s="31" t="s">
        <v>5624</v>
      </c>
      <c r="P301" s="31" t="s">
        <v>1296</v>
      </c>
      <c r="Q301" s="31" t="s">
        <v>5645</v>
      </c>
      <c r="R301" s="31">
        <v>1</v>
      </c>
      <c r="S301" s="31">
        <v>2</v>
      </c>
      <c r="U301" s="31" t="str">
        <f t="shared" si="164"/>
        <v>24</v>
      </c>
      <c r="V301" s="14" t="str">
        <f t="shared" si="136"/>
        <v>AVK 2,5 A, AVK 2,5 A</v>
      </c>
      <c r="W301" s="31" t="str">
        <f t="shared" si="141"/>
        <v/>
      </c>
      <c r="X301" s="14" t="str">
        <f t="shared" si="142"/>
        <v/>
      </c>
      <c r="Y301" s="31" t="str">
        <f t="shared" si="143"/>
        <v>O1010304R</v>
      </c>
      <c r="Z301" s="31" t="str">
        <f t="shared" si="144"/>
        <v>TUA711-DIR32</v>
      </c>
      <c r="AA301" s="14" t="str">
        <f t="shared" si="145"/>
        <v>17-SC-DCS-001/O1010304R/ 17-MC-DCS-001</v>
      </c>
      <c r="AB301" s="31" t="s">
        <v>64</v>
      </c>
      <c r="AC301" s="31" t="s">
        <v>124</v>
      </c>
      <c r="AD301" s="31" t="s">
        <v>125</v>
      </c>
      <c r="AE301" s="31">
        <v>0</v>
      </c>
      <c r="AF301" s="31" t="s">
        <v>4074</v>
      </c>
      <c r="AG301" s="31" t="s">
        <v>5643</v>
      </c>
      <c r="AH301" s="31">
        <v>5</v>
      </c>
      <c r="AI301" s="31">
        <v>1</v>
      </c>
      <c r="AJ301" s="31" t="s">
        <v>57</v>
      </c>
      <c r="AK301" s="31">
        <f t="shared" si="137"/>
        <v>32</v>
      </c>
      <c r="AL301" s="31" t="s">
        <v>62</v>
      </c>
      <c r="AO301" s="31" t="s">
        <v>63</v>
      </c>
      <c r="AP301" s="31" t="s">
        <v>5610</v>
      </c>
      <c r="AQ301" s="31" t="s">
        <v>5617</v>
      </c>
      <c r="AR301" s="31" t="s">
        <v>5716</v>
      </c>
      <c r="AS301" s="31" t="s">
        <v>134</v>
      </c>
      <c r="AT301" s="14" t="s">
        <v>5724</v>
      </c>
      <c r="BK301" s="14" t="str">
        <f t="shared" si="146"/>
        <v/>
      </c>
      <c r="BL301" s="14" t="str">
        <f t="shared" si="147"/>
        <v/>
      </c>
      <c r="BM301" s="14" t="str">
        <f t="shared" si="148"/>
        <v/>
      </c>
      <c r="BN301" s="14"/>
      <c r="BO301" s="14" t="str">
        <f t="shared" si="138"/>
        <v/>
      </c>
      <c r="BP301" s="14" t="str">
        <f t="shared" si="139"/>
        <v/>
      </c>
      <c r="BQ301" s="14"/>
      <c r="BR301" s="14" t="str">
        <f t="shared" si="149"/>
        <v>TS-G-09 :1/
O1010304R:1A</v>
      </c>
      <c r="BS301" s="14" t="str">
        <f t="shared" si="150"/>
        <v>TS-G-09 :2/
O1010304R:1B</v>
      </c>
      <c r="BW301" s="31" t="str">
        <f t="shared" si="151"/>
        <v/>
      </c>
      <c r="BX301" s="31" t="str">
        <f t="shared" si="152"/>
        <v/>
      </c>
      <c r="BY301" s="31" t="str">
        <f t="shared" si="153"/>
        <v/>
      </c>
      <c r="BZ301" s="31" t="str">
        <f t="shared" si="154"/>
        <v/>
      </c>
      <c r="CA301" s="31" t="str">
        <f t="shared" si="155"/>
        <v/>
      </c>
      <c r="CB301" s="31" t="str">
        <f t="shared" si="156"/>
        <v/>
      </c>
      <c r="CC301" s="31" t="str">
        <f t="shared" si="157"/>
        <v/>
      </c>
      <c r="CD301" s="31" t="str">
        <f t="shared" si="158"/>
        <v/>
      </c>
      <c r="CE301" s="31" t="str">
        <f t="shared" si="159"/>
        <v/>
      </c>
      <c r="CF301" s="31" t="e">
        <f t="shared" ca="1" si="160"/>
        <v>#NAME?</v>
      </c>
      <c r="CG301" s="31" t="e">
        <f t="shared" ca="1" si="161"/>
        <v>#NAME?</v>
      </c>
      <c r="CH301" s="31" t="e">
        <f t="shared" ca="1" si="162"/>
        <v>#NAME?</v>
      </c>
      <c r="CI301" s="31" t="e">
        <f t="shared" ca="1" si="163"/>
        <v>#NAME?</v>
      </c>
    </row>
    <row r="302" spans="1:87" s="31" customFormat="1" ht="60" hidden="1" x14ac:dyDescent="0.25">
      <c r="A302" s="9" t="s">
        <v>5609</v>
      </c>
      <c r="B302" s="31" t="s">
        <v>5615</v>
      </c>
      <c r="C302" s="31" t="s">
        <v>5635</v>
      </c>
      <c r="E302" s="14" t="s">
        <v>5632</v>
      </c>
      <c r="F302" s="14" t="s">
        <v>5641</v>
      </c>
      <c r="G302" s="31" t="str">
        <f t="shared" si="140"/>
        <v>Сигнал</v>
      </c>
      <c r="J302" s="31" t="str">
        <f t="shared" si="135"/>
        <v>DCS_DI_07</v>
      </c>
      <c r="K302" s="14"/>
      <c r="M302" s="31" t="s">
        <v>5631</v>
      </c>
      <c r="N302" s="31" t="s">
        <v>113</v>
      </c>
      <c r="O302" s="31" t="s">
        <v>5629</v>
      </c>
      <c r="P302" s="31" t="s">
        <v>1296</v>
      </c>
      <c r="Q302" s="31" t="s">
        <v>5645</v>
      </c>
      <c r="R302" s="31">
        <v>11</v>
      </c>
      <c r="S302" s="31">
        <v>12</v>
      </c>
      <c r="U302" s="31" t="str">
        <f t="shared" si="164"/>
        <v>24</v>
      </c>
      <c r="V302" s="14" t="str">
        <f t="shared" si="136"/>
        <v>AVK 2,5 A, AVK 2,5 A</v>
      </c>
      <c r="W302" s="31" t="str">
        <f t="shared" si="141"/>
        <v/>
      </c>
      <c r="X302" s="14" t="str">
        <f t="shared" si="142"/>
        <v/>
      </c>
      <c r="Y302" s="31" t="str">
        <f t="shared" si="143"/>
        <v>O1010304R</v>
      </c>
      <c r="Z302" s="31" t="str">
        <f t="shared" si="144"/>
        <v>TUA711-DIR32</v>
      </c>
      <c r="AA302" s="14" t="str">
        <f t="shared" si="145"/>
        <v>17-SC-DCS-001/O1010304R/ 17-MC-DCS-001</v>
      </c>
      <c r="AB302" s="31" t="s">
        <v>64</v>
      </c>
      <c r="AC302" s="31" t="s">
        <v>124</v>
      </c>
      <c r="AD302" s="31" t="s">
        <v>125</v>
      </c>
      <c r="AE302" s="31">
        <v>0</v>
      </c>
      <c r="AF302" s="31" t="s">
        <v>4074</v>
      </c>
      <c r="AG302" s="31" t="s">
        <v>5643</v>
      </c>
      <c r="AH302" s="31">
        <v>5</v>
      </c>
      <c r="AI302" s="31">
        <v>6</v>
      </c>
      <c r="AJ302" s="31" t="s">
        <v>57</v>
      </c>
      <c r="AK302" s="31">
        <f t="shared" si="137"/>
        <v>32</v>
      </c>
      <c r="AL302" s="31" t="s">
        <v>62</v>
      </c>
      <c r="AO302" s="31" t="s">
        <v>63</v>
      </c>
      <c r="AP302" s="31" t="s">
        <v>5615</v>
      </c>
      <c r="AQ302" s="31" t="s">
        <v>5622</v>
      </c>
      <c r="AR302" s="31" t="s">
        <v>5716</v>
      </c>
      <c r="AS302" s="31" t="s">
        <v>232</v>
      </c>
      <c r="AT302" s="14" t="s">
        <v>5724</v>
      </c>
      <c r="BK302" s="14" t="str">
        <f t="shared" si="146"/>
        <v/>
      </c>
      <c r="BL302" s="14" t="str">
        <f t="shared" si="147"/>
        <v/>
      </c>
      <c r="BM302" s="14" t="str">
        <f t="shared" si="148"/>
        <v/>
      </c>
      <c r="BN302" s="14"/>
      <c r="BO302" s="14" t="str">
        <f t="shared" si="138"/>
        <v/>
      </c>
      <c r="BP302" s="14" t="str">
        <f t="shared" si="139"/>
        <v/>
      </c>
      <c r="BQ302" s="14"/>
      <c r="BR302" s="14" t="str">
        <f t="shared" si="149"/>
        <v>TS-G-09 :11/
O1010304R:6A</v>
      </c>
      <c r="BS302" s="14" t="str">
        <f t="shared" si="150"/>
        <v>TS-G-09 :12/
O1010304R:6B</v>
      </c>
      <c r="BW302" s="31" t="str">
        <f t="shared" si="151"/>
        <v/>
      </c>
      <c r="BX302" s="31" t="str">
        <f t="shared" si="152"/>
        <v/>
      </c>
      <c r="BY302" s="31" t="str">
        <f t="shared" si="153"/>
        <v/>
      </c>
      <c r="BZ302" s="31" t="str">
        <f t="shared" si="154"/>
        <v/>
      </c>
      <c r="CA302" s="31" t="str">
        <f t="shared" si="155"/>
        <v/>
      </c>
      <c r="CB302" s="31" t="str">
        <f t="shared" si="156"/>
        <v/>
      </c>
      <c r="CC302" s="31" t="str">
        <f t="shared" si="157"/>
        <v/>
      </c>
      <c r="CD302" s="31" t="str">
        <f t="shared" si="158"/>
        <v/>
      </c>
      <c r="CE302" s="31" t="str">
        <f t="shared" si="159"/>
        <v/>
      </c>
      <c r="CF302" s="31" t="e">
        <f t="shared" ca="1" si="160"/>
        <v>#NAME?</v>
      </c>
      <c r="CG302" s="31" t="e">
        <f t="shared" ca="1" si="161"/>
        <v>#NAME?</v>
      </c>
      <c r="CH302" s="31" t="e">
        <f t="shared" ca="1" si="162"/>
        <v>#NAME?</v>
      </c>
      <c r="CI302" s="31" t="e">
        <f t="shared" ca="1" si="163"/>
        <v>#NAME?</v>
      </c>
    </row>
    <row r="303" spans="1:87" s="31" customFormat="1" ht="60" hidden="1" x14ac:dyDescent="0.25">
      <c r="A303" s="9" t="s">
        <v>5609</v>
      </c>
      <c r="B303" s="31" t="s">
        <v>5616</v>
      </c>
      <c r="C303" s="31" t="s">
        <v>5636</v>
      </c>
      <c r="E303" s="14" t="s">
        <v>5632</v>
      </c>
      <c r="F303" s="14" t="s">
        <v>5641</v>
      </c>
      <c r="G303" s="31" t="str">
        <f t="shared" si="140"/>
        <v>Сигнал</v>
      </c>
      <c r="J303" s="31" t="str">
        <f t="shared" si="135"/>
        <v>DCS_DI_07</v>
      </c>
      <c r="K303" s="14"/>
      <c r="M303" s="31" t="s">
        <v>5631</v>
      </c>
      <c r="N303" s="31" t="s">
        <v>113</v>
      </c>
      <c r="O303" s="31" t="s">
        <v>5630</v>
      </c>
      <c r="P303" s="31" t="s">
        <v>1296</v>
      </c>
      <c r="Q303" s="31" t="s">
        <v>5645</v>
      </c>
      <c r="R303" s="31">
        <v>13</v>
      </c>
      <c r="S303" s="31">
        <v>14</v>
      </c>
      <c r="U303" s="31" t="str">
        <f t="shared" si="164"/>
        <v>24</v>
      </c>
      <c r="V303" s="14" t="str">
        <f t="shared" si="136"/>
        <v>AVK 2,5 A, AVK 2,5 A</v>
      </c>
      <c r="W303" s="31" t="str">
        <f t="shared" si="141"/>
        <v/>
      </c>
      <c r="X303" s="14" t="str">
        <f t="shared" si="142"/>
        <v/>
      </c>
      <c r="Y303" s="31" t="str">
        <f t="shared" si="143"/>
        <v>O1010304R</v>
      </c>
      <c r="Z303" s="31" t="str">
        <f t="shared" si="144"/>
        <v>TUA711-DIR32</v>
      </c>
      <c r="AA303" s="14" t="str">
        <f t="shared" si="145"/>
        <v>17-SC-DCS-001/O1010304R/ 17-MC-DCS-001</v>
      </c>
      <c r="AB303" s="31" t="s">
        <v>64</v>
      </c>
      <c r="AC303" s="31" t="s">
        <v>124</v>
      </c>
      <c r="AD303" s="31" t="s">
        <v>125</v>
      </c>
      <c r="AE303" s="31">
        <v>0</v>
      </c>
      <c r="AF303" s="31" t="s">
        <v>4074</v>
      </c>
      <c r="AG303" s="31" t="s">
        <v>5643</v>
      </c>
      <c r="AH303" s="31">
        <v>5</v>
      </c>
      <c r="AI303" s="31">
        <v>7</v>
      </c>
      <c r="AJ303" s="31" t="s">
        <v>57</v>
      </c>
      <c r="AK303" s="31">
        <f t="shared" si="137"/>
        <v>32</v>
      </c>
      <c r="AL303" s="31" t="s">
        <v>62</v>
      </c>
      <c r="AO303" s="31" t="s">
        <v>63</v>
      </c>
      <c r="AP303" s="31" t="s">
        <v>5616</v>
      </c>
      <c r="AQ303" s="31" t="s">
        <v>5623</v>
      </c>
      <c r="AR303" s="31" t="s">
        <v>5716</v>
      </c>
      <c r="AS303" s="31" t="s">
        <v>232</v>
      </c>
      <c r="AT303" s="14" t="s">
        <v>5724</v>
      </c>
      <c r="BK303" s="14" t="str">
        <f t="shared" si="146"/>
        <v/>
      </c>
      <c r="BL303" s="14" t="str">
        <f t="shared" si="147"/>
        <v/>
      </c>
      <c r="BM303" s="14" t="str">
        <f t="shared" si="148"/>
        <v/>
      </c>
      <c r="BN303" s="14"/>
      <c r="BO303" s="14" t="str">
        <f t="shared" si="138"/>
        <v/>
      </c>
      <c r="BP303" s="14" t="str">
        <f t="shared" si="139"/>
        <v/>
      </c>
      <c r="BQ303" s="14"/>
      <c r="BR303" s="14" t="str">
        <f t="shared" si="149"/>
        <v>TS-G-09 :13/
O1010304R:7A</v>
      </c>
      <c r="BS303" s="14" t="str">
        <f t="shared" si="150"/>
        <v>TS-G-09 :14/
O1010304R:7B</v>
      </c>
      <c r="BW303" s="31" t="str">
        <f t="shared" si="151"/>
        <v/>
      </c>
      <c r="BX303" s="31" t="str">
        <f t="shared" si="152"/>
        <v/>
      </c>
      <c r="BY303" s="31" t="str">
        <f t="shared" si="153"/>
        <v/>
      </c>
      <c r="BZ303" s="31" t="str">
        <f t="shared" si="154"/>
        <v/>
      </c>
      <c r="CA303" s="31" t="str">
        <f t="shared" si="155"/>
        <v/>
      </c>
      <c r="CB303" s="31" t="str">
        <f t="shared" si="156"/>
        <v/>
      </c>
      <c r="CC303" s="31" t="str">
        <f t="shared" si="157"/>
        <v/>
      </c>
      <c r="CD303" s="31" t="str">
        <f t="shared" si="158"/>
        <v/>
      </c>
      <c r="CE303" s="31" t="str">
        <f t="shared" si="159"/>
        <v/>
      </c>
      <c r="CF303" s="31" t="e">
        <f t="shared" ca="1" si="160"/>
        <v>#NAME?</v>
      </c>
      <c r="CG303" s="31" t="e">
        <f t="shared" ca="1" si="161"/>
        <v>#NAME?</v>
      </c>
      <c r="CH303" s="31" t="e">
        <f t="shared" ca="1" si="162"/>
        <v>#NAME?</v>
      </c>
      <c r="CI303" s="31" t="e">
        <f t="shared" ca="1" si="163"/>
        <v>#NAME?</v>
      </c>
    </row>
    <row r="304" spans="1:87" s="31" customFormat="1" ht="60" hidden="1" x14ac:dyDescent="0.25">
      <c r="A304" s="9" t="s">
        <v>5609</v>
      </c>
      <c r="B304" s="31" t="s">
        <v>5611</v>
      </c>
      <c r="C304" s="31" t="s">
        <v>5637</v>
      </c>
      <c r="E304" s="14" t="s">
        <v>5632</v>
      </c>
      <c r="F304" s="14" t="s">
        <v>5641</v>
      </c>
      <c r="G304" s="31" t="str">
        <f t="shared" si="140"/>
        <v>Сигнал</v>
      </c>
      <c r="J304" s="31" t="str">
        <f t="shared" si="135"/>
        <v>DCS_DI_07</v>
      </c>
      <c r="K304" s="14"/>
      <c r="M304" s="31" t="s">
        <v>5631</v>
      </c>
      <c r="N304" s="31" t="s">
        <v>113</v>
      </c>
      <c r="O304" s="31" t="s">
        <v>5625</v>
      </c>
      <c r="P304" s="31" t="s">
        <v>1296</v>
      </c>
      <c r="Q304" s="31" t="s">
        <v>5645</v>
      </c>
      <c r="R304" s="31">
        <v>3</v>
      </c>
      <c r="S304" s="31">
        <v>4</v>
      </c>
      <c r="U304" s="31" t="str">
        <f t="shared" si="164"/>
        <v>24</v>
      </c>
      <c r="V304" s="14" t="str">
        <f t="shared" si="136"/>
        <v>AVK 2,5 A, AVK 2,5 A</v>
      </c>
      <c r="W304" s="31" t="str">
        <f t="shared" si="141"/>
        <v/>
      </c>
      <c r="X304" s="14" t="str">
        <f t="shared" si="142"/>
        <v/>
      </c>
      <c r="Y304" s="31" t="str">
        <f t="shared" si="143"/>
        <v>O1010304R</v>
      </c>
      <c r="Z304" s="31" t="str">
        <f t="shared" si="144"/>
        <v>TUA711-DIR32</v>
      </c>
      <c r="AA304" s="14" t="str">
        <f t="shared" si="145"/>
        <v>17-SC-DCS-001/O1010304R/ 17-MC-DCS-001</v>
      </c>
      <c r="AB304" s="31" t="s">
        <v>64</v>
      </c>
      <c r="AC304" s="31" t="s">
        <v>124</v>
      </c>
      <c r="AD304" s="31" t="s">
        <v>125</v>
      </c>
      <c r="AE304" s="31">
        <v>0</v>
      </c>
      <c r="AF304" s="31" t="s">
        <v>4074</v>
      </c>
      <c r="AG304" s="31" t="s">
        <v>5643</v>
      </c>
      <c r="AH304" s="31">
        <v>5</v>
      </c>
      <c r="AI304" s="31">
        <v>2</v>
      </c>
      <c r="AJ304" s="31" t="s">
        <v>57</v>
      </c>
      <c r="AK304" s="31">
        <f t="shared" si="137"/>
        <v>32</v>
      </c>
      <c r="AL304" s="31" t="s">
        <v>62</v>
      </c>
      <c r="AO304" s="31" t="s">
        <v>63</v>
      </c>
      <c r="AP304" s="31" t="s">
        <v>5611</v>
      </c>
      <c r="AQ304" s="31" t="s">
        <v>5618</v>
      </c>
      <c r="AR304" s="31" t="s">
        <v>5716</v>
      </c>
      <c r="AS304" s="31" t="s">
        <v>207</v>
      </c>
      <c r="AT304" s="14" t="s">
        <v>5724</v>
      </c>
      <c r="BK304" s="14" t="str">
        <f t="shared" si="146"/>
        <v/>
      </c>
      <c r="BL304" s="14" t="str">
        <f t="shared" si="147"/>
        <v/>
      </c>
      <c r="BM304" s="14" t="str">
        <f t="shared" si="148"/>
        <v/>
      </c>
      <c r="BN304" s="14"/>
      <c r="BO304" s="14" t="str">
        <f t="shared" si="138"/>
        <v/>
      </c>
      <c r="BP304" s="14" t="str">
        <f t="shared" si="139"/>
        <v/>
      </c>
      <c r="BQ304" s="14"/>
      <c r="BR304" s="14" t="str">
        <f t="shared" si="149"/>
        <v>TS-G-09 :3/
O1010304R:2A</v>
      </c>
      <c r="BS304" s="14" t="str">
        <f t="shared" si="150"/>
        <v>TS-G-09 :4/
O1010304R:2B</v>
      </c>
      <c r="BW304" s="31" t="str">
        <f t="shared" si="151"/>
        <v/>
      </c>
      <c r="BX304" s="31" t="str">
        <f t="shared" si="152"/>
        <v/>
      </c>
      <c r="BY304" s="31" t="str">
        <f t="shared" si="153"/>
        <v/>
      </c>
      <c r="BZ304" s="31" t="str">
        <f t="shared" si="154"/>
        <v/>
      </c>
      <c r="CA304" s="31" t="str">
        <f t="shared" si="155"/>
        <v/>
      </c>
      <c r="CB304" s="31" t="str">
        <f t="shared" si="156"/>
        <v/>
      </c>
      <c r="CC304" s="31" t="str">
        <f t="shared" si="157"/>
        <v/>
      </c>
      <c r="CD304" s="31" t="str">
        <f t="shared" si="158"/>
        <v/>
      </c>
      <c r="CE304" s="31" t="str">
        <f t="shared" si="159"/>
        <v/>
      </c>
      <c r="CF304" s="31" t="e">
        <f t="shared" ca="1" si="160"/>
        <v>#NAME?</v>
      </c>
      <c r="CG304" s="31" t="e">
        <f t="shared" ca="1" si="161"/>
        <v>#NAME?</v>
      </c>
      <c r="CH304" s="31" t="e">
        <f t="shared" ca="1" si="162"/>
        <v>#NAME?</v>
      </c>
      <c r="CI304" s="31" t="e">
        <f t="shared" ca="1" si="163"/>
        <v>#NAME?</v>
      </c>
    </row>
    <row r="305" spans="1:87" s="31" customFormat="1" ht="60" hidden="1" x14ac:dyDescent="0.25">
      <c r="A305" s="9" t="s">
        <v>5609</v>
      </c>
      <c r="B305" s="31" t="s">
        <v>5612</v>
      </c>
      <c r="C305" s="31" t="s">
        <v>5638</v>
      </c>
      <c r="E305" s="14" t="s">
        <v>5632</v>
      </c>
      <c r="F305" s="14" t="s">
        <v>5641</v>
      </c>
      <c r="G305" s="31" t="str">
        <f t="shared" si="140"/>
        <v>Сигнал</v>
      </c>
      <c r="J305" s="31" t="str">
        <f t="shared" si="135"/>
        <v>DCS_DI_07</v>
      </c>
      <c r="K305" s="14"/>
      <c r="M305" s="31" t="s">
        <v>5631</v>
      </c>
      <c r="N305" s="31" t="s">
        <v>113</v>
      </c>
      <c r="O305" s="31" t="s">
        <v>5626</v>
      </c>
      <c r="P305" s="31" t="s">
        <v>1296</v>
      </c>
      <c r="Q305" s="31" t="s">
        <v>5645</v>
      </c>
      <c r="R305" s="31">
        <v>5</v>
      </c>
      <c r="S305" s="31">
        <v>6</v>
      </c>
      <c r="U305" s="31" t="str">
        <f t="shared" si="164"/>
        <v>24</v>
      </c>
      <c r="V305" s="14" t="str">
        <f t="shared" si="136"/>
        <v>AVK 2,5 A, AVK 2,5 A</v>
      </c>
      <c r="W305" s="31" t="str">
        <f t="shared" si="141"/>
        <v/>
      </c>
      <c r="X305" s="14" t="str">
        <f t="shared" si="142"/>
        <v/>
      </c>
      <c r="Y305" s="31" t="str">
        <f t="shared" si="143"/>
        <v>O1010304R</v>
      </c>
      <c r="Z305" s="31" t="str">
        <f t="shared" si="144"/>
        <v>TUA711-DIR32</v>
      </c>
      <c r="AA305" s="14" t="str">
        <f t="shared" si="145"/>
        <v>17-SC-DCS-001/O1010304R/ 17-MC-DCS-001</v>
      </c>
      <c r="AB305" s="31" t="s">
        <v>64</v>
      </c>
      <c r="AC305" s="31" t="s">
        <v>124</v>
      </c>
      <c r="AD305" s="31" t="s">
        <v>125</v>
      </c>
      <c r="AE305" s="31">
        <v>0</v>
      </c>
      <c r="AF305" s="31" t="s">
        <v>4074</v>
      </c>
      <c r="AG305" s="31" t="s">
        <v>5643</v>
      </c>
      <c r="AH305" s="31">
        <v>5</v>
      </c>
      <c r="AI305" s="31">
        <v>3</v>
      </c>
      <c r="AJ305" s="31" t="s">
        <v>57</v>
      </c>
      <c r="AK305" s="31">
        <f t="shared" si="137"/>
        <v>32</v>
      </c>
      <c r="AL305" s="31" t="s">
        <v>62</v>
      </c>
      <c r="AO305" s="31" t="s">
        <v>63</v>
      </c>
      <c r="AP305" s="31" t="s">
        <v>5612</v>
      </c>
      <c r="AQ305" s="31" t="s">
        <v>5619</v>
      </c>
      <c r="AR305" s="31" t="s">
        <v>5716</v>
      </c>
      <c r="AS305" s="31" t="s">
        <v>207</v>
      </c>
      <c r="AT305" s="14" t="s">
        <v>5724</v>
      </c>
      <c r="BK305" s="14" t="str">
        <f t="shared" si="146"/>
        <v/>
      </c>
      <c r="BL305" s="14" t="str">
        <f t="shared" si="147"/>
        <v/>
      </c>
      <c r="BM305" s="14" t="str">
        <f t="shared" si="148"/>
        <v/>
      </c>
      <c r="BN305" s="14"/>
      <c r="BO305" s="14" t="str">
        <f t="shared" si="138"/>
        <v/>
      </c>
      <c r="BP305" s="14" t="str">
        <f t="shared" si="139"/>
        <v/>
      </c>
      <c r="BQ305" s="14"/>
      <c r="BR305" s="14" t="str">
        <f t="shared" si="149"/>
        <v>TS-G-09 :5/
O1010304R:3A</v>
      </c>
      <c r="BS305" s="14" t="str">
        <f t="shared" si="150"/>
        <v>TS-G-09 :6/
O1010304R:3B</v>
      </c>
      <c r="BW305" s="31" t="str">
        <f t="shared" si="151"/>
        <v/>
      </c>
      <c r="BX305" s="31" t="str">
        <f t="shared" si="152"/>
        <v/>
      </c>
      <c r="BY305" s="31" t="str">
        <f t="shared" si="153"/>
        <v/>
      </c>
      <c r="BZ305" s="31" t="str">
        <f t="shared" si="154"/>
        <v/>
      </c>
      <c r="CA305" s="31" t="str">
        <f t="shared" si="155"/>
        <v/>
      </c>
      <c r="CB305" s="31" t="str">
        <f t="shared" si="156"/>
        <v/>
      </c>
      <c r="CC305" s="31" t="str">
        <f t="shared" si="157"/>
        <v/>
      </c>
      <c r="CD305" s="31" t="str">
        <f t="shared" si="158"/>
        <v/>
      </c>
      <c r="CE305" s="31" t="str">
        <f t="shared" si="159"/>
        <v/>
      </c>
      <c r="CF305" s="31" t="e">
        <f t="shared" ca="1" si="160"/>
        <v>#NAME?</v>
      </c>
      <c r="CG305" s="31" t="e">
        <f t="shared" ca="1" si="161"/>
        <v>#NAME?</v>
      </c>
      <c r="CH305" s="31" t="e">
        <f t="shared" ca="1" si="162"/>
        <v>#NAME?</v>
      </c>
      <c r="CI305" s="31" t="e">
        <f t="shared" ca="1" si="163"/>
        <v>#NAME?</v>
      </c>
    </row>
    <row r="306" spans="1:87" ht="60" hidden="1" x14ac:dyDescent="0.25">
      <c r="A306" s="9" t="s">
        <v>5609</v>
      </c>
      <c r="B306" s="31" t="s">
        <v>5613</v>
      </c>
      <c r="C306" s="31" t="s">
        <v>5639</v>
      </c>
      <c r="D306" s="31"/>
      <c r="E306" s="14" t="s">
        <v>5632</v>
      </c>
      <c r="F306" s="14" t="s">
        <v>5641</v>
      </c>
      <c r="G306" s="31" t="str">
        <f t="shared" si="140"/>
        <v>Сигнал</v>
      </c>
      <c r="H306" s="31"/>
      <c r="I306" s="31"/>
      <c r="J306" s="31" t="str">
        <f t="shared" si="135"/>
        <v>DCS_DI_07</v>
      </c>
      <c r="K306" s="14"/>
      <c r="L306" s="31"/>
      <c r="M306" s="31" t="s">
        <v>5631</v>
      </c>
      <c r="N306" s="31" t="s">
        <v>113</v>
      </c>
      <c r="O306" s="31" t="s">
        <v>5627</v>
      </c>
      <c r="P306" s="31" t="s">
        <v>1296</v>
      </c>
      <c r="Q306" s="31" t="s">
        <v>5645</v>
      </c>
      <c r="R306" s="31">
        <v>7</v>
      </c>
      <c r="S306" s="31">
        <v>8</v>
      </c>
      <c r="T306" s="31"/>
      <c r="U306" s="31" t="str">
        <f t="shared" si="164"/>
        <v>24</v>
      </c>
      <c r="V306" s="14" t="str">
        <f t="shared" si="136"/>
        <v>AVK 2,5 A, AVK 2,5 A</v>
      </c>
      <c r="W306" s="31" t="str">
        <f t="shared" si="141"/>
        <v/>
      </c>
      <c r="X306" s="14" t="str">
        <f t="shared" si="142"/>
        <v/>
      </c>
      <c r="Y306" s="31" t="str">
        <f t="shared" si="143"/>
        <v>O1010304R</v>
      </c>
      <c r="Z306" s="31" t="str">
        <f t="shared" si="144"/>
        <v>TUA711-DIR32</v>
      </c>
      <c r="AA306" s="14" t="str">
        <f t="shared" si="145"/>
        <v>17-SC-DCS-001/O1010304R/ 17-MC-DCS-001</v>
      </c>
      <c r="AB306" s="31" t="s">
        <v>64</v>
      </c>
      <c r="AC306" s="31" t="s">
        <v>124</v>
      </c>
      <c r="AD306" s="31" t="s">
        <v>125</v>
      </c>
      <c r="AE306" s="31">
        <v>0</v>
      </c>
      <c r="AF306" s="31" t="s">
        <v>4074</v>
      </c>
      <c r="AG306" s="31" t="s">
        <v>5643</v>
      </c>
      <c r="AH306" s="31">
        <v>5</v>
      </c>
      <c r="AI306" s="31">
        <v>4</v>
      </c>
      <c r="AJ306" s="31" t="s">
        <v>57</v>
      </c>
      <c r="AK306" s="31">
        <f t="shared" si="137"/>
        <v>32</v>
      </c>
      <c r="AL306" s="31" t="s">
        <v>62</v>
      </c>
      <c r="AM306" s="31"/>
      <c r="AN306" s="31"/>
      <c r="AO306" s="31" t="s">
        <v>63</v>
      </c>
      <c r="AP306" s="31" t="s">
        <v>5613</v>
      </c>
      <c r="AQ306" s="31" t="s">
        <v>5620</v>
      </c>
      <c r="AR306" s="31" t="s">
        <v>5716</v>
      </c>
      <c r="AS306" s="31" t="s">
        <v>207</v>
      </c>
      <c r="AT306" s="14" t="s">
        <v>5724</v>
      </c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14" t="str">
        <f t="shared" si="146"/>
        <v/>
      </c>
      <c r="BL306" s="14" t="str">
        <f t="shared" si="147"/>
        <v/>
      </c>
      <c r="BM306" s="14" t="str">
        <f t="shared" si="148"/>
        <v/>
      </c>
      <c r="BN306" s="14"/>
      <c r="BO306" s="14" t="str">
        <f t="shared" si="138"/>
        <v/>
      </c>
      <c r="BP306" s="14" t="str">
        <f t="shared" si="139"/>
        <v/>
      </c>
      <c r="BQ306" s="14"/>
      <c r="BR306" s="14" t="str">
        <f t="shared" si="149"/>
        <v>TS-G-09 :7/
O1010304R:4A</v>
      </c>
      <c r="BS306" s="14" t="str">
        <f t="shared" si="150"/>
        <v>TS-G-09 :8/
O1010304R:4B</v>
      </c>
      <c r="BT306" s="31"/>
      <c r="BW306" s="35" t="str">
        <f t="shared" si="151"/>
        <v/>
      </c>
      <c r="BX306" s="35" t="str">
        <f t="shared" si="152"/>
        <v/>
      </c>
      <c r="BY306" s="35" t="str">
        <f t="shared" si="153"/>
        <v/>
      </c>
      <c r="BZ306" s="35" t="str">
        <f t="shared" si="154"/>
        <v/>
      </c>
      <c r="CA306" s="35" t="str">
        <f t="shared" si="155"/>
        <v/>
      </c>
      <c r="CB306" s="35" t="str">
        <f t="shared" si="156"/>
        <v/>
      </c>
      <c r="CC306" s="35" t="str">
        <f t="shared" si="157"/>
        <v/>
      </c>
      <c r="CD306" s="35" t="str">
        <f t="shared" si="158"/>
        <v/>
      </c>
      <c r="CE306" s="35" t="str">
        <f t="shared" si="159"/>
        <v/>
      </c>
      <c r="CF306" s="35" t="e">
        <f t="shared" ca="1" si="160"/>
        <v>#NAME?</v>
      </c>
      <c r="CG306" s="35" t="e">
        <f t="shared" ca="1" si="161"/>
        <v>#NAME?</v>
      </c>
      <c r="CH306" s="35" t="e">
        <f t="shared" ca="1" si="162"/>
        <v>#NAME?</v>
      </c>
      <c r="CI306" s="35" t="e">
        <f t="shared" ca="1" si="163"/>
        <v>#NAME?</v>
      </c>
    </row>
    <row r="307" spans="1:87" ht="60" hidden="1" x14ac:dyDescent="0.25">
      <c r="A307" s="9" t="s">
        <v>5609</v>
      </c>
      <c r="B307" s="31" t="s">
        <v>5614</v>
      </c>
      <c r="C307" s="31" t="s">
        <v>5640</v>
      </c>
      <c r="D307" s="31"/>
      <c r="E307" s="14" t="s">
        <v>5632</v>
      </c>
      <c r="F307" s="14" t="s">
        <v>5641</v>
      </c>
      <c r="G307" s="31" t="str">
        <f t="shared" si="140"/>
        <v>Сигнал</v>
      </c>
      <c r="H307" s="31"/>
      <c r="I307" s="31"/>
      <c r="J307" s="31" t="str">
        <f t="shared" si="135"/>
        <v>DCS_DI_07</v>
      </c>
      <c r="K307" s="14"/>
      <c r="L307" s="31"/>
      <c r="M307" s="31" t="s">
        <v>5631</v>
      </c>
      <c r="N307" s="31" t="s">
        <v>113</v>
      </c>
      <c r="O307" s="31" t="s">
        <v>5628</v>
      </c>
      <c r="P307" s="31" t="s">
        <v>1296</v>
      </c>
      <c r="Q307" s="31" t="s">
        <v>5645</v>
      </c>
      <c r="R307" s="31">
        <v>9</v>
      </c>
      <c r="S307" s="31">
        <v>10</v>
      </c>
      <c r="T307" s="31"/>
      <c r="U307" s="31" t="str">
        <f t="shared" si="164"/>
        <v>24</v>
      </c>
      <c r="V307" s="14" t="str">
        <f t="shared" si="136"/>
        <v>AVK 2,5 A, AVK 2,5 A</v>
      </c>
      <c r="W307" s="31" t="str">
        <f t="shared" si="141"/>
        <v/>
      </c>
      <c r="X307" s="14" t="str">
        <f t="shared" si="142"/>
        <v/>
      </c>
      <c r="Y307" s="31" t="str">
        <f t="shared" si="143"/>
        <v>O1010304R</v>
      </c>
      <c r="Z307" s="31" t="str">
        <f t="shared" si="144"/>
        <v>TUA711-DIR32</v>
      </c>
      <c r="AA307" s="14" t="str">
        <f t="shared" si="145"/>
        <v>17-SC-DCS-001/O1010304R/ 17-MC-DCS-001</v>
      </c>
      <c r="AB307" s="31" t="s">
        <v>64</v>
      </c>
      <c r="AC307" s="31" t="s">
        <v>124</v>
      </c>
      <c r="AD307" s="31" t="s">
        <v>125</v>
      </c>
      <c r="AE307" s="31">
        <v>0</v>
      </c>
      <c r="AF307" s="31" t="s">
        <v>4074</v>
      </c>
      <c r="AG307" s="31" t="s">
        <v>5643</v>
      </c>
      <c r="AH307" s="31">
        <v>5</v>
      </c>
      <c r="AI307" s="31">
        <v>5</v>
      </c>
      <c r="AJ307" s="31" t="s">
        <v>57</v>
      </c>
      <c r="AK307" s="31">
        <f t="shared" si="137"/>
        <v>32</v>
      </c>
      <c r="AL307" s="31" t="s">
        <v>62</v>
      </c>
      <c r="AM307" s="31"/>
      <c r="AN307" s="31"/>
      <c r="AO307" s="31" t="s">
        <v>63</v>
      </c>
      <c r="AP307" s="31" t="s">
        <v>5614</v>
      </c>
      <c r="AQ307" s="31" t="s">
        <v>5621</v>
      </c>
      <c r="AR307" s="31" t="s">
        <v>5716</v>
      </c>
      <c r="AS307" s="31" t="s">
        <v>207</v>
      </c>
      <c r="AT307" s="14" t="s">
        <v>5724</v>
      </c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14" t="str">
        <f t="shared" si="146"/>
        <v/>
      </c>
      <c r="BL307" s="14" t="str">
        <f t="shared" si="147"/>
        <v/>
      </c>
      <c r="BM307" s="14" t="str">
        <f t="shared" si="148"/>
        <v/>
      </c>
      <c r="BN307" s="14"/>
      <c r="BO307" s="14" t="str">
        <f t="shared" si="138"/>
        <v/>
      </c>
      <c r="BP307" s="14" t="str">
        <f t="shared" si="139"/>
        <v/>
      </c>
      <c r="BQ307" s="14"/>
      <c r="BR307" s="14" t="str">
        <f t="shared" si="149"/>
        <v>TS-G-09 :9/
O1010304R:5A</v>
      </c>
      <c r="BS307" s="14" t="str">
        <f t="shared" si="150"/>
        <v>TS-G-09 :10/
O1010304R:5B</v>
      </c>
      <c r="BT307" s="31"/>
      <c r="BW307" s="35" t="str">
        <f t="shared" si="151"/>
        <v/>
      </c>
      <c r="BX307" s="35" t="str">
        <f t="shared" si="152"/>
        <v/>
      </c>
      <c r="BY307" s="35" t="str">
        <f t="shared" si="153"/>
        <v/>
      </c>
      <c r="BZ307" s="35" t="str">
        <f t="shared" si="154"/>
        <v/>
      </c>
      <c r="CA307" s="35" t="str">
        <f t="shared" si="155"/>
        <v/>
      </c>
      <c r="CB307" s="35" t="str">
        <f t="shared" si="156"/>
        <v/>
      </c>
      <c r="CC307" s="35" t="str">
        <f t="shared" si="157"/>
        <v/>
      </c>
      <c r="CD307" s="35" t="str">
        <f t="shared" si="158"/>
        <v/>
      </c>
      <c r="CE307" s="35" t="str">
        <f t="shared" si="159"/>
        <v/>
      </c>
      <c r="CF307" s="35" t="e">
        <f t="shared" ca="1" si="160"/>
        <v>#NAME?</v>
      </c>
      <c r="CG307" s="35" t="e">
        <f t="shared" ca="1" si="161"/>
        <v>#NAME?</v>
      </c>
      <c r="CH307" s="35" t="e">
        <f t="shared" ca="1" si="162"/>
        <v>#NAME?</v>
      </c>
      <c r="CI307" s="35" t="e">
        <f t="shared" ca="1" si="163"/>
        <v>#NAME?</v>
      </c>
    </row>
    <row r="308" spans="1:87" s="31" customFormat="1" ht="30" hidden="1" x14ac:dyDescent="0.25">
      <c r="A308" s="9" t="s">
        <v>6099</v>
      </c>
      <c r="B308" s="31" t="s">
        <v>1191</v>
      </c>
      <c r="C308" s="31" t="s">
        <v>1192</v>
      </c>
      <c r="E308" s="14" t="s">
        <v>212</v>
      </c>
      <c r="F308" s="31" t="s">
        <v>6100</v>
      </c>
      <c r="G308" s="31" t="str">
        <f t="shared" si="140"/>
        <v>Сигнал</v>
      </c>
      <c r="H308" s="31" t="s">
        <v>1186</v>
      </c>
      <c r="I308" s="31" t="s">
        <v>4531</v>
      </c>
      <c r="J308" s="31" t="str">
        <f t="shared" si="135"/>
        <v>DCS_AI_01</v>
      </c>
      <c r="K308" s="14" t="s">
        <v>5866</v>
      </c>
      <c r="M308" s="31" t="s">
        <v>1184</v>
      </c>
      <c r="N308" s="31" t="s">
        <v>100</v>
      </c>
      <c r="O308" s="31" t="s">
        <v>150</v>
      </c>
      <c r="P308" s="31" t="s">
        <v>390</v>
      </c>
      <c r="Q308" s="31" t="s">
        <v>1185</v>
      </c>
      <c r="R308" s="31">
        <v>7</v>
      </c>
      <c r="S308" s="31">
        <v>8</v>
      </c>
      <c r="T308" s="31" t="s">
        <v>62</v>
      </c>
      <c r="U308" s="31" t="str">
        <f t="shared" si="164"/>
        <v>12</v>
      </c>
      <c r="V308" s="14" t="str">
        <f t="shared" si="136"/>
        <v>AVK 2,5 A, AVK 2,5 A</v>
      </c>
      <c r="W308" s="31" t="str">
        <f t="shared" si="141"/>
        <v>O1011004_U10</v>
      </c>
      <c r="X308" s="14" t="str">
        <f t="shared" si="142"/>
        <v>HD5542</v>
      </c>
      <c r="Y308" s="31" t="str">
        <f t="shared" si="143"/>
        <v>O1011004</v>
      </c>
      <c r="Z308" s="31" t="str">
        <f t="shared" si="144"/>
        <v>TUA711-AIO16</v>
      </c>
      <c r="AA308" s="14" t="str">
        <f t="shared" si="145"/>
        <v>17-SC-DCS-002/O1011004/ 17-MC-DCS-008</v>
      </c>
      <c r="AB308" s="31" t="s">
        <v>64</v>
      </c>
      <c r="AC308" s="31" t="s">
        <v>54</v>
      </c>
      <c r="AD308" s="31" t="s">
        <v>125</v>
      </c>
      <c r="AE308" s="31">
        <v>1</v>
      </c>
      <c r="AF308" s="31" t="s">
        <v>126</v>
      </c>
      <c r="AG308" s="31" t="s">
        <v>777</v>
      </c>
      <c r="AH308" s="31">
        <v>5</v>
      </c>
      <c r="AI308" s="31">
        <v>10</v>
      </c>
      <c r="AJ308" s="31" t="s">
        <v>128</v>
      </c>
      <c r="AK308" s="31">
        <f t="shared" si="137"/>
        <v>16</v>
      </c>
      <c r="AL308" s="31" t="s">
        <v>62</v>
      </c>
      <c r="AO308" s="31" t="s">
        <v>63</v>
      </c>
      <c r="AP308" s="31" t="s">
        <v>1193</v>
      </c>
      <c r="AQ308" s="31" t="s">
        <v>5986</v>
      </c>
      <c r="AR308" s="31" t="s">
        <v>5716</v>
      </c>
      <c r="AS308" s="31" t="s">
        <v>68</v>
      </c>
      <c r="AT308" s="14" t="s">
        <v>5724</v>
      </c>
      <c r="AU308" s="31" t="s">
        <v>5858</v>
      </c>
      <c r="AX308" s="31" t="s">
        <v>5724</v>
      </c>
      <c r="AZ308" s="31">
        <v>15</v>
      </c>
      <c r="BA308" s="31">
        <v>85</v>
      </c>
      <c r="BC308" s="31">
        <v>0</v>
      </c>
      <c r="BD308" s="31">
        <v>100</v>
      </c>
      <c r="BE308" s="31" t="s">
        <v>5737</v>
      </c>
      <c r="BK308" s="14" t="str">
        <f t="shared" si="146"/>
        <v>TS-O-09:7/
O1011004_U10:3</v>
      </c>
      <c r="BL308" s="14" t="str">
        <f t="shared" si="147"/>
        <v>TS-O-09:8/
O1011004_U10:4</v>
      </c>
      <c r="BM308" s="14" t="str">
        <f t="shared" si="148"/>
        <v/>
      </c>
      <c r="BN308" s="14"/>
      <c r="BO308" s="14" t="str">
        <f t="shared" si="138"/>
        <v>O1011004:10A/
O1011004_U10:5</v>
      </c>
      <c r="BP308" s="14" t="str">
        <f t="shared" si="139"/>
        <v>O1011004:10C/
O1011004_U10:6</v>
      </c>
      <c r="BQ308" s="14"/>
      <c r="BR308" s="14" t="str">
        <f t="shared" si="149"/>
        <v/>
      </c>
      <c r="BS308" s="14" t="str">
        <f t="shared" si="150"/>
        <v/>
      </c>
      <c r="BW308" s="31" t="str">
        <f t="shared" si="151"/>
        <v>10A</v>
      </c>
      <c r="BX308" s="31" t="str">
        <f t="shared" si="152"/>
        <v>10C</v>
      </c>
      <c r="BY308" s="31" t="str">
        <f t="shared" si="153"/>
        <v>3</v>
      </c>
      <c r="BZ308" s="31" t="str">
        <f t="shared" si="154"/>
        <v>4</v>
      </c>
      <c r="CA308" s="31" t="str">
        <f t="shared" si="155"/>
        <v/>
      </c>
      <c r="CB308" s="31" t="str">
        <f t="shared" si="156"/>
        <v>5</v>
      </c>
      <c r="CC308" s="31" t="str">
        <f t="shared" si="157"/>
        <v>6</v>
      </c>
      <c r="CD308" s="31" t="str">
        <f t="shared" si="158"/>
        <v/>
      </c>
      <c r="CE308" s="31" t="str">
        <f t="shared" si="159"/>
        <v/>
      </c>
      <c r="CF308" s="31" t="e">
        <f t="shared" ca="1" si="160"/>
        <v>#NAME?</v>
      </c>
      <c r="CG308" s="31" t="e">
        <f t="shared" ca="1" si="161"/>
        <v>#NAME?</v>
      </c>
      <c r="CH308" s="31" t="e">
        <f t="shared" ca="1" si="162"/>
        <v>#NAME?</v>
      </c>
      <c r="CI308" s="31" t="e">
        <f t="shared" ca="1" si="163"/>
        <v>#NAME?</v>
      </c>
    </row>
    <row r="309" spans="1:87" s="31" customFormat="1" ht="30" hidden="1" x14ac:dyDescent="0.25">
      <c r="A309" s="9" t="s">
        <v>6099</v>
      </c>
      <c r="B309" s="31" t="s">
        <v>1181</v>
      </c>
      <c r="C309" s="31" t="s">
        <v>1182</v>
      </c>
      <c r="E309" s="14" t="s">
        <v>212</v>
      </c>
      <c r="F309" s="31" t="s">
        <v>6100</v>
      </c>
      <c r="G309" s="31" t="str">
        <f t="shared" si="140"/>
        <v>Сигнал</v>
      </c>
      <c r="H309" s="31" t="s">
        <v>1186</v>
      </c>
      <c r="I309" s="31" t="s">
        <v>4532</v>
      </c>
      <c r="J309" s="31" t="str">
        <f t="shared" si="135"/>
        <v>DCS_AI_01</v>
      </c>
      <c r="K309" s="14" t="s">
        <v>5866</v>
      </c>
      <c r="M309" s="31" t="s">
        <v>1184</v>
      </c>
      <c r="N309" s="31" t="s">
        <v>100</v>
      </c>
      <c r="O309" s="31" t="s">
        <v>58</v>
      </c>
      <c r="P309" s="31" t="s">
        <v>390</v>
      </c>
      <c r="Q309" s="31" t="s">
        <v>1185</v>
      </c>
      <c r="R309" s="31">
        <v>1</v>
      </c>
      <c r="S309" s="31">
        <v>2</v>
      </c>
      <c r="T309" s="31" t="s">
        <v>62</v>
      </c>
      <c r="U309" s="31" t="str">
        <f t="shared" si="164"/>
        <v>12</v>
      </c>
      <c r="V309" s="14" t="str">
        <f t="shared" si="136"/>
        <v>AVK 2,5 A, AVK 2,5 A</v>
      </c>
      <c r="W309" s="31" t="str">
        <f t="shared" si="141"/>
        <v>O1011003_U16</v>
      </c>
      <c r="X309" s="14" t="str">
        <f t="shared" si="142"/>
        <v>HD5542</v>
      </c>
      <c r="Y309" s="31" t="str">
        <f t="shared" si="143"/>
        <v>O1011003</v>
      </c>
      <c r="Z309" s="31" t="str">
        <f t="shared" si="144"/>
        <v>TUA711-AIO16</v>
      </c>
      <c r="AA309" s="14" t="str">
        <f t="shared" si="145"/>
        <v>17-SC-DCS-002/O1011003/ 17-MC-DCS-008</v>
      </c>
      <c r="AB309" s="31" t="s">
        <v>64</v>
      </c>
      <c r="AC309" s="31" t="s">
        <v>54</v>
      </c>
      <c r="AD309" s="31" t="s">
        <v>125</v>
      </c>
      <c r="AE309" s="31">
        <v>1</v>
      </c>
      <c r="AF309" s="31" t="s">
        <v>126</v>
      </c>
      <c r="AG309" s="31" t="s">
        <v>417</v>
      </c>
      <c r="AH309" s="31">
        <v>4</v>
      </c>
      <c r="AI309" s="31">
        <v>16</v>
      </c>
      <c r="AJ309" s="31" t="s">
        <v>128</v>
      </c>
      <c r="AK309" s="31">
        <f t="shared" si="137"/>
        <v>16</v>
      </c>
      <c r="AL309" s="31" t="s">
        <v>62</v>
      </c>
      <c r="AO309" s="31" t="s">
        <v>63</v>
      </c>
      <c r="AP309" s="31" t="s">
        <v>1183</v>
      </c>
      <c r="AQ309" s="31" t="s">
        <v>5987</v>
      </c>
      <c r="AR309" s="31" t="s">
        <v>5716</v>
      </c>
      <c r="AS309" s="31" t="s">
        <v>68</v>
      </c>
      <c r="AT309" s="14" t="s">
        <v>5724</v>
      </c>
      <c r="AU309" s="31" t="s">
        <v>5858</v>
      </c>
      <c r="AX309" s="31" t="s">
        <v>5724</v>
      </c>
      <c r="AZ309" s="31">
        <v>10</v>
      </c>
      <c r="BA309" s="31">
        <v>85</v>
      </c>
      <c r="BC309" s="31">
        <v>0</v>
      </c>
      <c r="BD309" s="31">
        <v>100</v>
      </c>
      <c r="BE309" s="31" t="s">
        <v>5737</v>
      </c>
      <c r="BK309" s="14" t="str">
        <f t="shared" si="146"/>
        <v>TS-O-09:1/
O1011003_U16:3</v>
      </c>
      <c r="BL309" s="14" t="str">
        <f t="shared" si="147"/>
        <v>TS-O-09:2/
O1011003_U16:4</v>
      </c>
      <c r="BM309" s="14" t="str">
        <f t="shared" si="148"/>
        <v/>
      </c>
      <c r="BN309" s="14"/>
      <c r="BO309" s="14" t="str">
        <f t="shared" si="138"/>
        <v>O1011003:16A/
O1011003_U16:5</v>
      </c>
      <c r="BP309" s="14" t="str">
        <f t="shared" si="139"/>
        <v>O1011003:16C/
O1011003_U16:6</v>
      </c>
      <c r="BQ309" s="14"/>
      <c r="BR309" s="14" t="str">
        <f t="shared" si="149"/>
        <v/>
      </c>
      <c r="BS309" s="14" t="str">
        <f t="shared" si="150"/>
        <v/>
      </c>
      <c r="BW309" s="31" t="str">
        <f t="shared" si="151"/>
        <v>16A</v>
      </c>
      <c r="BX309" s="31" t="str">
        <f t="shared" si="152"/>
        <v>16C</v>
      </c>
      <c r="BY309" s="31" t="str">
        <f t="shared" si="153"/>
        <v>3</v>
      </c>
      <c r="BZ309" s="31" t="str">
        <f t="shared" si="154"/>
        <v>4</v>
      </c>
      <c r="CA309" s="31" t="str">
        <f t="shared" si="155"/>
        <v/>
      </c>
      <c r="CB309" s="31" t="str">
        <f t="shared" si="156"/>
        <v>5</v>
      </c>
      <c r="CC309" s="31" t="str">
        <f t="shared" si="157"/>
        <v>6</v>
      </c>
      <c r="CD309" s="31" t="str">
        <f t="shared" si="158"/>
        <v/>
      </c>
      <c r="CE309" s="31" t="str">
        <f t="shared" si="159"/>
        <v/>
      </c>
      <c r="CF309" s="31" t="e">
        <f t="shared" ca="1" si="160"/>
        <v>#NAME?</v>
      </c>
      <c r="CG309" s="31" t="e">
        <f t="shared" ca="1" si="161"/>
        <v>#NAME?</v>
      </c>
      <c r="CH309" s="31" t="e">
        <f t="shared" ca="1" si="162"/>
        <v>#NAME?</v>
      </c>
      <c r="CI309" s="31" t="e">
        <f t="shared" ca="1" si="163"/>
        <v>#NAME?</v>
      </c>
    </row>
    <row r="310" spans="1:87" s="31" customFormat="1" ht="30" hidden="1" x14ac:dyDescent="0.25">
      <c r="A310" s="9" t="s">
        <v>6099</v>
      </c>
      <c r="B310" s="31" t="s">
        <v>1223</v>
      </c>
      <c r="C310" s="31" t="s">
        <v>1224</v>
      </c>
      <c r="E310" s="14" t="s">
        <v>212</v>
      </c>
      <c r="F310" s="31" t="s">
        <v>6100</v>
      </c>
      <c r="G310" s="31" t="str">
        <f t="shared" si="140"/>
        <v>Сигнал</v>
      </c>
      <c r="H310" s="31" t="s">
        <v>338</v>
      </c>
      <c r="I310" s="31" t="s">
        <v>4533</v>
      </c>
      <c r="J310" s="31" t="str">
        <f t="shared" si="135"/>
        <v>DCS_AI_01</v>
      </c>
      <c r="K310" s="14" t="s">
        <v>5866</v>
      </c>
      <c r="M310" s="31" t="s">
        <v>1210</v>
      </c>
      <c r="N310" s="31" t="s">
        <v>107</v>
      </c>
      <c r="O310" s="31" t="s">
        <v>165</v>
      </c>
      <c r="P310" s="31" t="s">
        <v>390</v>
      </c>
      <c r="Q310" s="31" t="s">
        <v>1211</v>
      </c>
      <c r="R310" s="31">
        <v>13</v>
      </c>
      <c r="S310" s="31">
        <v>14</v>
      </c>
      <c r="T310" s="31" t="s">
        <v>62</v>
      </c>
      <c r="U310" s="31" t="str">
        <f t="shared" si="164"/>
        <v>48</v>
      </c>
      <c r="V310" s="14" t="str">
        <f t="shared" si="136"/>
        <v>AVK 2,5 A, AVK 2,5 A</v>
      </c>
      <c r="W310" s="31" t="str">
        <f t="shared" si="141"/>
        <v>O1011004_U15</v>
      </c>
      <c r="X310" s="14" t="str">
        <f t="shared" si="142"/>
        <v>HD5542</v>
      </c>
      <c r="Y310" s="31" t="str">
        <f t="shared" si="143"/>
        <v>O1011004</v>
      </c>
      <c r="Z310" s="31" t="str">
        <f t="shared" si="144"/>
        <v>TUA711-AIO16</v>
      </c>
      <c r="AA310" s="14" t="str">
        <f t="shared" si="145"/>
        <v>17-SC-DCS-002/O1011004/ 17-MC-DCS-008</v>
      </c>
      <c r="AB310" s="31" t="s">
        <v>64</v>
      </c>
      <c r="AC310" s="31" t="s">
        <v>54</v>
      </c>
      <c r="AD310" s="31" t="s">
        <v>125</v>
      </c>
      <c r="AE310" s="31">
        <v>1</v>
      </c>
      <c r="AF310" s="31" t="s">
        <v>126</v>
      </c>
      <c r="AG310" s="31" t="s">
        <v>777</v>
      </c>
      <c r="AH310" s="31">
        <v>5</v>
      </c>
      <c r="AI310" s="31">
        <v>15</v>
      </c>
      <c r="AJ310" s="31" t="s">
        <v>128</v>
      </c>
      <c r="AK310" s="31">
        <f t="shared" si="137"/>
        <v>16</v>
      </c>
      <c r="AL310" s="31" t="s">
        <v>62</v>
      </c>
      <c r="AO310" s="31" t="s">
        <v>63</v>
      </c>
      <c r="AP310" s="31" t="s">
        <v>1225</v>
      </c>
      <c r="AQ310" s="31" t="s">
        <v>5988</v>
      </c>
      <c r="AR310" s="31" t="s">
        <v>5716</v>
      </c>
      <c r="AS310" s="31" t="s">
        <v>68</v>
      </c>
      <c r="AT310" s="14" t="s">
        <v>5724</v>
      </c>
      <c r="AU310" s="31" t="s">
        <v>5858</v>
      </c>
      <c r="AX310" s="31" t="s">
        <v>5724</v>
      </c>
      <c r="AZ310" s="31">
        <v>18</v>
      </c>
      <c r="BA310" s="31">
        <v>85</v>
      </c>
      <c r="BC310" s="31">
        <v>0</v>
      </c>
      <c r="BD310" s="31">
        <v>3750</v>
      </c>
      <c r="BE310" s="31" t="s">
        <v>5762</v>
      </c>
      <c r="BK310" s="14" t="str">
        <f t="shared" si="146"/>
        <v>TS-P-03:13/
O1011004_U15:3</v>
      </c>
      <c r="BL310" s="14" t="str">
        <f t="shared" si="147"/>
        <v>TS-P-03:14/
O1011004_U15:4</v>
      </c>
      <c r="BM310" s="14" t="str">
        <f t="shared" si="148"/>
        <v/>
      </c>
      <c r="BN310" s="14"/>
      <c r="BO310" s="14" t="str">
        <f t="shared" si="138"/>
        <v>O1011004:15A/
O1011004_U15:5</v>
      </c>
      <c r="BP310" s="14" t="str">
        <f t="shared" si="139"/>
        <v>O1011004:15C/
O1011004_U15:6</v>
      </c>
      <c r="BQ310" s="14"/>
      <c r="BR310" s="14" t="str">
        <f t="shared" si="149"/>
        <v/>
      </c>
      <c r="BS310" s="14" t="str">
        <f t="shared" si="150"/>
        <v/>
      </c>
      <c r="BW310" s="31" t="str">
        <f t="shared" si="151"/>
        <v>15A</v>
      </c>
      <c r="BX310" s="31" t="str">
        <f t="shared" si="152"/>
        <v>15C</v>
      </c>
      <c r="BY310" s="31" t="str">
        <f t="shared" si="153"/>
        <v>3</v>
      </c>
      <c r="BZ310" s="31" t="str">
        <f t="shared" si="154"/>
        <v>4</v>
      </c>
      <c r="CA310" s="31" t="str">
        <f t="shared" si="155"/>
        <v/>
      </c>
      <c r="CB310" s="31" t="str">
        <f t="shared" si="156"/>
        <v>5</v>
      </c>
      <c r="CC310" s="31" t="str">
        <f t="shared" si="157"/>
        <v>6</v>
      </c>
      <c r="CD310" s="31" t="str">
        <f t="shared" si="158"/>
        <v/>
      </c>
      <c r="CE310" s="31" t="str">
        <f t="shared" si="159"/>
        <v/>
      </c>
      <c r="CF310" s="31" t="e">
        <f t="shared" ca="1" si="160"/>
        <v>#NAME?</v>
      </c>
      <c r="CG310" s="31" t="e">
        <f t="shared" ca="1" si="161"/>
        <v>#NAME?</v>
      </c>
      <c r="CH310" s="31" t="e">
        <f t="shared" ca="1" si="162"/>
        <v>#NAME?</v>
      </c>
      <c r="CI310" s="31" t="e">
        <f t="shared" ca="1" si="163"/>
        <v>#NAME?</v>
      </c>
    </row>
    <row r="311" spans="1:87" s="31" customFormat="1" ht="30" hidden="1" x14ac:dyDescent="0.25">
      <c r="A311" s="9" t="s">
        <v>6099</v>
      </c>
      <c r="B311" s="31" t="s">
        <v>1226</v>
      </c>
      <c r="C311" s="31" t="s">
        <v>1227</v>
      </c>
      <c r="E311" s="14" t="s">
        <v>212</v>
      </c>
      <c r="F311" s="31" t="s">
        <v>6100</v>
      </c>
      <c r="G311" s="31" t="str">
        <f t="shared" si="140"/>
        <v>Сигнал</v>
      </c>
      <c r="H311" s="31" t="s">
        <v>338</v>
      </c>
      <c r="I311" s="31" t="s">
        <v>4533</v>
      </c>
      <c r="J311" s="31" t="str">
        <f t="shared" si="135"/>
        <v>DCS_AI_01</v>
      </c>
      <c r="K311" s="14" t="s">
        <v>5866</v>
      </c>
      <c r="M311" s="31" t="s">
        <v>1210</v>
      </c>
      <c r="N311" s="31" t="s">
        <v>107</v>
      </c>
      <c r="O311" s="31" t="s">
        <v>170</v>
      </c>
      <c r="P311" s="31" t="s">
        <v>390</v>
      </c>
      <c r="Q311" s="31" t="s">
        <v>1211</v>
      </c>
      <c r="R311" s="31">
        <v>15</v>
      </c>
      <c r="S311" s="31">
        <v>16</v>
      </c>
      <c r="T311" s="31" t="s">
        <v>62</v>
      </c>
      <c r="U311" s="31" t="str">
        <f t="shared" si="164"/>
        <v>48</v>
      </c>
      <c r="V311" s="14" t="str">
        <f t="shared" si="136"/>
        <v>AVK 2,5 A, AVK 2,5 A</v>
      </c>
      <c r="W311" s="31" t="str">
        <f t="shared" si="141"/>
        <v>O1011004_U16</v>
      </c>
      <c r="X311" s="14" t="str">
        <f t="shared" si="142"/>
        <v>HD5542</v>
      </c>
      <c r="Y311" s="31" t="str">
        <f t="shared" si="143"/>
        <v>O1011004</v>
      </c>
      <c r="Z311" s="31" t="str">
        <f t="shared" si="144"/>
        <v>TUA711-AIO16</v>
      </c>
      <c r="AA311" s="14" t="str">
        <f t="shared" si="145"/>
        <v>17-SC-DCS-002/O1011004/ 17-MC-DCS-008</v>
      </c>
      <c r="AB311" s="31" t="s">
        <v>64</v>
      </c>
      <c r="AC311" s="31" t="s">
        <v>54</v>
      </c>
      <c r="AD311" s="31" t="s">
        <v>125</v>
      </c>
      <c r="AE311" s="31">
        <v>1</v>
      </c>
      <c r="AF311" s="31" t="s">
        <v>126</v>
      </c>
      <c r="AG311" s="31" t="s">
        <v>777</v>
      </c>
      <c r="AH311" s="31">
        <v>5</v>
      </c>
      <c r="AI311" s="31">
        <v>16</v>
      </c>
      <c r="AJ311" s="31" t="s">
        <v>128</v>
      </c>
      <c r="AK311" s="31">
        <f t="shared" si="137"/>
        <v>16</v>
      </c>
      <c r="AL311" s="31" t="s">
        <v>62</v>
      </c>
      <c r="AO311" s="31" t="s">
        <v>63</v>
      </c>
      <c r="AP311" s="31" t="s">
        <v>1228</v>
      </c>
      <c r="AQ311" s="31" t="s">
        <v>5989</v>
      </c>
      <c r="AR311" s="31" t="s">
        <v>5716</v>
      </c>
      <c r="AS311" s="31" t="s">
        <v>68</v>
      </c>
      <c r="AT311" s="14" t="s">
        <v>5724</v>
      </c>
      <c r="AU311" s="31" t="s">
        <v>5858</v>
      </c>
      <c r="AX311" s="31" t="s">
        <v>5724</v>
      </c>
      <c r="AZ311" s="31">
        <v>18</v>
      </c>
      <c r="BA311" s="31">
        <v>85</v>
      </c>
      <c r="BC311" s="31">
        <v>0</v>
      </c>
      <c r="BD311" s="31">
        <v>3750</v>
      </c>
      <c r="BE311" s="31" t="s">
        <v>5762</v>
      </c>
      <c r="BK311" s="14" t="str">
        <f t="shared" si="146"/>
        <v>TS-P-03:15/
O1011004_U16:3</v>
      </c>
      <c r="BL311" s="14" t="str">
        <f t="shared" si="147"/>
        <v>TS-P-03:16/
O1011004_U16:4</v>
      </c>
      <c r="BM311" s="14" t="str">
        <f t="shared" si="148"/>
        <v/>
      </c>
      <c r="BN311" s="14"/>
      <c r="BO311" s="14" t="str">
        <f t="shared" si="138"/>
        <v>O1011004:16A/
O1011004_U16:5</v>
      </c>
      <c r="BP311" s="14" t="str">
        <f t="shared" si="139"/>
        <v>O1011004:16C/
O1011004_U16:6</v>
      </c>
      <c r="BQ311" s="14"/>
      <c r="BR311" s="14" t="str">
        <f t="shared" si="149"/>
        <v/>
      </c>
      <c r="BS311" s="14" t="str">
        <f t="shared" si="150"/>
        <v/>
      </c>
      <c r="BW311" s="31" t="str">
        <f t="shared" si="151"/>
        <v>16A</v>
      </c>
      <c r="BX311" s="31" t="str">
        <f t="shared" si="152"/>
        <v>16C</v>
      </c>
      <c r="BY311" s="31" t="str">
        <f t="shared" si="153"/>
        <v>3</v>
      </c>
      <c r="BZ311" s="31" t="str">
        <f t="shared" si="154"/>
        <v>4</v>
      </c>
      <c r="CA311" s="31" t="str">
        <f t="shared" si="155"/>
        <v/>
      </c>
      <c r="CB311" s="31" t="str">
        <f t="shared" si="156"/>
        <v>5</v>
      </c>
      <c r="CC311" s="31" t="str">
        <f t="shared" si="157"/>
        <v>6</v>
      </c>
      <c r="CD311" s="31" t="str">
        <f t="shared" si="158"/>
        <v/>
      </c>
      <c r="CE311" s="31" t="str">
        <f t="shared" si="159"/>
        <v/>
      </c>
      <c r="CF311" s="31" t="e">
        <f t="shared" ca="1" si="160"/>
        <v>#NAME?</v>
      </c>
      <c r="CG311" s="31" t="e">
        <f t="shared" ca="1" si="161"/>
        <v>#NAME?</v>
      </c>
      <c r="CH311" s="31" t="e">
        <f t="shared" ca="1" si="162"/>
        <v>#NAME?</v>
      </c>
      <c r="CI311" s="31" t="e">
        <f t="shared" ca="1" si="163"/>
        <v>#NAME?</v>
      </c>
    </row>
    <row r="312" spans="1:87" s="31" customFormat="1" ht="30" hidden="1" x14ac:dyDescent="0.25">
      <c r="A312" s="9" t="s">
        <v>6099</v>
      </c>
      <c r="B312" s="31" t="s">
        <v>1081</v>
      </c>
      <c r="C312" s="31" t="s">
        <v>1147</v>
      </c>
      <c r="D312" s="31" t="s">
        <v>6124</v>
      </c>
      <c r="E312" s="14" t="s">
        <v>212</v>
      </c>
      <c r="F312" s="31" t="s">
        <v>6100</v>
      </c>
      <c r="G312" s="31" t="str">
        <f t="shared" si="140"/>
        <v>Сигнал</v>
      </c>
      <c r="H312" s="31" t="s">
        <v>338</v>
      </c>
      <c r="I312" s="31" t="s">
        <v>4566</v>
      </c>
      <c r="J312" s="31" t="str">
        <f t="shared" si="135"/>
        <v>DCS_AI_01</v>
      </c>
      <c r="K312" s="14" t="s">
        <v>5866</v>
      </c>
      <c r="M312" s="31" t="s">
        <v>1137</v>
      </c>
      <c r="N312" s="31" t="s">
        <v>107</v>
      </c>
      <c r="O312" s="31" t="s">
        <v>155</v>
      </c>
      <c r="P312" s="31" t="s">
        <v>131</v>
      </c>
      <c r="Q312" s="31" t="s">
        <v>66</v>
      </c>
      <c r="R312" s="31">
        <v>9</v>
      </c>
      <c r="S312" s="31">
        <v>10</v>
      </c>
      <c r="T312" s="31" t="s">
        <v>62</v>
      </c>
      <c r="U312" s="31" t="str">
        <f t="shared" si="164"/>
        <v>48</v>
      </c>
      <c r="V312" s="14" t="str">
        <f t="shared" si="136"/>
        <v>AVK 2,5 A, AVK 2,5 A</v>
      </c>
      <c r="W312" s="31" t="str">
        <f t="shared" si="141"/>
        <v>O1010005_U13</v>
      </c>
      <c r="X312" s="14" t="str">
        <f t="shared" si="142"/>
        <v>HD5542</v>
      </c>
      <c r="Y312" s="31" t="str">
        <f t="shared" si="143"/>
        <v>O1010005</v>
      </c>
      <c r="Z312" s="31" t="str">
        <f t="shared" si="144"/>
        <v>TUA711-AIO16</v>
      </c>
      <c r="AA312" s="14" t="str">
        <f t="shared" si="145"/>
        <v>17-SC-DCS-001/O1010005/ 17-MC-DCS-006</v>
      </c>
      <c r="AB312" s="31" t="s">
        <v>64</v>
      </c>
      <c r="AC312" s="31" t="s">
        <v>124</v>
      </c>
      <c r="AD312" s="31" t="s">
        <v>125</v>
      </c>
      <c r="AE312" s="31">
        <v>0</v>
      </c>
      <c r="AF312" s="31" t="s">
        <v>126</v>
      </c>
      <c r="AG312" s="31" t="s">
        <v>852</v>
      </c>
      <c r="AH312" s="31">
        <v>6</v>
      </c>
      <c r="AI312" s="31">
        <v>13</v>
      </c>
      <c r="AJ312" s="31" t="s">
        <v>128</v>
      </c>
      <c r="AK312" s="31">
        <f t="shared" si="137"/>
        <v>16</v>
      </c>
      <c r="AL312" s="31" t="s">
        <v>62</v>
      </c>
      <c r="AO312" s="31" t="s">
        <v>63</v>
      </c>
      <c r="AP312" s="31" t="s">
        <v>1084</v>
      </c>
      <c r="AQ312" s="31" t="s">
        <v>5990</v>
      </c>
      <c r="AR312" s="31" t="s">
        <v>5716</v>
      </c>
      <c r="AS312" s="31" t="s">
        <v>232</v>
      </c>
      <c r="AT312" s="14" t="s">
        <v>5724</v>
      </c>
      <c r="AU312" s="31" t="s">
        <v>5858</v>
      </c>
      <c r="AX312" s="31" t="s">
        <v>5724</v>
      </c>
      <c r="AZ312" s="31">
        <v>4.3</v>
      </c>
      <c r="BA312" s="31">
        <v>92.3</v>
      </c>
      <c r="BC312" s="31">
        <v>0</v>
      </c>
      <c r="BD312" s="31">
        <v>100</v>
      </c>
      <c r="BE312" s="31" t="s">
        <v>5737</v>
      </c>
      <c r="BK312" s="14" t="str">
        <f t="shared" si="146"/>
        <v>TS-Q-05:9/
O1010005_U13:3</v>
      </c>
      <c r="BL312" s="14" t="str">
        <f t="shared" si="147"/>
        <v>TS-Q-05:10/
O1010005_U13:4</v>
      </c>
      <c r="BM312" s="14" t="str">
        <f t="shared" si="148"/>
        <v/>
      </c>
      <c r="BN312" s="14"/>
      <c r="BO312" s="14" t="str">
        <f t="shared" si="138"/>
        <v>O1010005:13A/
O1010005_U13:5</v>
      </c>
      <c r="BP312" s="14" t="str">
        <f t="shared" si="139"/>
        <v>O1010005:13C/
O1010005_U13:6</v>
      </c>
      <c r="BQ312" s="14"/>
      <c r="BR312" s="14" t="str">
        <f t="shared" si="149"/>
        <v/>
      </c>
      <c r="BS312" s="14" t="str">
        <f t="shared" si="150"/>
        <v/>
      </c>
      <c r="BW312" s="31" t="str">
        <f t="shared" si="151"/>
        <v>13A</v>
      </c>
      <c r="BX312" s="31" t="str">
        <f t="shared" si="152"/>
        <v>13C</v>
      </c>
      <c r="BY312" s="31" t="str">
        <f t="shared" si="153"/>
        <v>3</v>
      </c>
      <c r="BZ312" s="31" t="str">
        <f t="shared" si="154"/>
        <v>4</v>
      </c>
      <c r="CA312" s="31" t="str">
        <f t="shared" si="155"/>
        <v/>
      </c>
      <c r="CB312" s="31" t="str">
        <f t="shared" si="156"/>
        <v>5</v>
      </c>
      <c r="CC312" s="31" t="str">
        <f t="shared" si="157"/>
        <v>6</v>
      </c>
      <c r="CD312" s="31" t="str">
        <f t="shared" si="158"/>
        <v/>
      </c>
      <c r="CE312" s="31" t="str">
        <f t="shared" si="159"/>
        <v/>
      </c>
      <c r="CF312" s="31" t="e">
        <f t="shared" ca="1" si="160"/>
        <v>#NAME?</v>
      </c>
      <c r="CG312" s="31" t="e">
        <f t="shared" ca="1" si="161"/>
        <v>#NAME?</v>
      </c>
      <c r="CH312" s="31" t="e">
        <f t="shared" ca="1" si="162"/>
        <v>#NAME?</v>
      </c>
      <c r="CI312" s="31" t="e">
        <f t="shared" ca="1" si="163"/>
        <v>#NAME?</v>
      </c>
    </row>
    <row r="313" spans="1:87" s="31" customFormat="1" ht="30" hidden="1" x14ac:dyDescent="0.25">
      <c r="A313" s="9" t="s">
        <v>4493</v>
      </c>
      <c r="B313" s="31" t="s">
        <v>1081</v>
      </c>
      <c r="C313" s="31" t="s">
        <v>1082</v>
      </c>
      <c r="E313" s="14" t="s">
        <v>1085</v>
      </c>
      <c r="G313" s="31" t="str">
        <f t="shared" si="140"/>
        <v>Сигнал</v>
      </c>
      <c r="H313" s="31" t="s">
        <v>1088</v>
      </c>
      <c r="I313" s="31" t="s">
        <v>4566</v>
      </c>
      <c r="J313" s="31" t="str">
        <f t="shared" si="135"/>
        <v>DCS_AO_01</v>
      </c>
      <c r="K313" s="14" t="s">
        <v>5866</v>
      </c>
      <c r="M313" s="31" t="s">
        <v>1035</v>
      </c>
      <c r="N313" s="31" t="s">
        <v>107</v>
      </c>
      <c r="O313" s="31" t="s">
        <v>544</v>
      </c>
      <c r="P313" s="31" t="s">
        <v>131</v>
      </c>
      <c r="Q313" s="31" t="s">
        <v>1036</v>
      </c>
      <c r="R313" s="31">
        <v>35</v>
      </c>
      <c r="S313" s="31">
        <v>36</v>
      </c>
      <c r="T313" s="31" t="s">
        <v>62</v>
      </c>
      <c r="U313" s="31" t="str">
        <f t="shared" si="164"/>
        <v>48</v>
      </c>
      <c r="V313" s="14" t="str">
        <f t="shared" si="136"/>
        <v>AVK 2,5 A, AVK 2,5 A</v>
      </c>
      <c r="W313" s="31" t="str">
        <f t="shared" si="141"/>
        <v>O1010114_U1</v>
      </c>
      <c r="X313" s="14" t="str">
        <f t="shared" si="142"/>
        <v>HD5546</v>
      </c>
      <c r="Y313" s="31" t="str">
        <f t="shared" si="143"/>
        <v>O1010114</v>
      </c>
      <c r="Z313" s="31" t="str">
        <f t="shared" si="144"/>
        <v>TUA711-AIO16</v>
      </c>
      <c r="AA313" s="14" t="str">
        <f t="shared" si="145"/>
        <v>17-SC-DCS-001/O1010114/ 17-MC-DCS-006</v>
      </c>
      <c r="AB313" s="31" t="s">
        <v>64</v>
      </c>
      <c r="AC313" s="31" t="s">
        <v>124</v>
      </c>
      <c r="AD313" s="31" t="s">
        <v>125</v>
      </c>
      <c r="AE313" s="31">
        <v>0</v>
      </c>
      <c r="AF313" s="31" t="s">
        <v>55</v>
      </c>
      <c r="AG313" s="31" t="s">
        <v>1086</v>
      </c>
      <c r="AH313" s="31">
        <v>15</v>
      </c>
      <c r="AI313" s="31">
        <v>1</v>
      </c>
      <c r="AJ313" s="31" t="s">
        <v>175</v>
      </c>
      <c r="AK313" s="31">
        <f t="shared" si="137"/>
        <v>16</v>
      </c>
      <c r="AL313" s="31" t="s">
        <v>62</v>
      </c>
      <c r="AO313" s="31" t="s">
        <v>63</v>
      </c>
      <c r="AP313" s="31" t="s">
        <v>1084</v>
      </c>
      <c r="AQ313" s="31" t="s">
        <v>1083</v>
      </c>
      <c r="AR313" s="31" t="s">
        <v>5716</v>
      </c>
      <c r="AS313" s="31" t="s">
        <v>232</v>
      </c>
      <c r="AT313" s="14" t="s">
        <v>5724</v>
      </c>
      <c r="AU313" s="31" t="s">
        <v>5858</v>
      </c>
      <c r="AX313" s="31" t="s">
        <v>5724</v>
      </c>
      <c r="BK313" s="14" t="str">
        <f t="shared" si="146"/>
        <v>TS-Q-04:35/
O1010114_U1:3</v>
      </c>
      <c r="BL313" s="14" t="str">
        <f t="shared" si="147"/>
        <v>TS-Q-04:36/
O1010114_U1:4</v>
      </c>
      <c r="BM313" s="14" t="str">
        <f t="shared" si="148"/>
        <v/>
      </c>
      <c r="BN313" s="14"/>
      <c r="BO313" s="14" t="str">
        <f t="shared" si="138"/>
        <v>O1010114:1A/
O1010114_U1:5</v>
      </c>
      <c r="BP313" s="14" t="str">
        <f t="shared" si="139"/>
        <v>O1010114:1C/
O1010114_U1:6</v>
      </c>
      <c r="BQ313" s="14"/>
      <c r="BR313" s="14" t="str">
        <f t="shared" si="149"/>
        <v/>
      </c>
      <c r="BS313" s="14" t="str">
        <f t="shared" si="150"/>
        <v/>
      </c>
      <c r="BW313" s="31" t="str">
        <f t="shared" si="151"/>
        <v>1A</v>
      </c>
      <c r="BX313" s="31" t="str">
        <f t="shared" si="152"/>
        <v>1C</v>
      </c>
      <c r="BY313" s="31" t="str">
        <f t="shared" si="153"/>
        <v>3</v>
      </c>
      <c r="BZ313" s="31" t="str">
        <f t="shared" si="154"/>
        <v>4</v>
      </c>
      <c r="CA313" s="31" t="str">
        <f t="shared" si="155"/>
        <v/>
      </c>
      <c r="CB313" s="31" t="str">
        <f t="shared" si="156"/>
        <v>5</v>
      </c>
      <c r="CC313" s="31" t="str">
        <f t="shared" si="157"/>
        <v>6</v>
      </c>
      <c r="CD313" s="31" t="str">
        <f t="shared" si="158"/>
        <v/>
      </c>
      <c r="CE313" s="31" t="str">
        <f t="shared" si="159"/>
        <v/>
      </c>
      <c r="CF313" s="31" t="e">
        <f t="shared" ca="1" si="160"/>
        <v>#NAME?</v>
      </c>
      <c r="CG313" s="31" t="e">
        <f t="shared" ca="1" si="161"/>
        <v>#NAME?</v>
      </c>
      <c r="CH313" s="31" t="e">
        <f t="shared" ca="1" si="162"/>
        <v>#NAME?</v>
      </c>
      <c r="CI313" s="31" t="e">
        <f t="shared" ca="1" si="163"/>
        <v>#NAME?</v>
      </c>
    </row>
    <row r="314" spans="1:87" s="31" customFormat="1" ht="45" hidden="1" x14ac:dyDescent="0.25">
      <c r="A314" s="9" t="s">
        <v>6099</v>
      </c>
      <c r="B314" s="31" t="s">
        <v>507</v>
      </c>
      <c r="C314" s="31" t="s">
        <v>4354</v>
      </c>
      <c r="E314" s="14" t="s">
        <v>398</v>
      </c>
      <c r="F314" s="31" t="s">
        <v>6100</v>
      </c>
      <c r="G314" s="31" t="str">
        <f t="shared" si="140"/>
        <v>Сигнал</v>
      </c>
      <c r="H314" s="31" t="s">
        <v>338</v>
      </c>
      <c r="I314" s="31" t="s">
        <v>4567</v>
      </c>
      <c r="J314" s="31" t="str">
        <f t="shared" si="135"/>
        <v>DCS_AI_02</v>
      </c>
      <c r="K314" s="14" t="s">
        <v>5866</v>
      </c>
      <c r="M314" s="31" t="s">
        <v>4357</v>
      </c>
      <c r="N314" s="31" t="s">
        <v>67</v>
      </c>
      <c r="O314" s="31" t="s">
        <v>58</v>
      </c>
      <c r="P314" s="31" t="s">
        <v>390</v>
      </c>
      <c r="Q314" s="31" t="s">
        <v>1649</v>
      </c>
      <c r="R314" s="31">
        <v>1</v>
      </c>
      <c r="S314" s="31">
        <v>2</v>
      </c>
      <c r="T314" s="31" t="s">
        <v>62</v>
      </c>
      <c r="U314" s="31" t="str">
        <f t="shared" si="164"/>
        <v>2</v>
      </c>
      <c r="V314" s="14" t="str">
        <f t="shared" si="136"/>
        <v>AVK 2,5 A, AVK 2,5 A</v>
      </c>
      <c r="W314" s="31" t="str">
        <f t="shared" si="141"/>
        <v>O1010100R_U5</v>
      </c>
      <c r="X314" s="14" t="str">
        <f t="shared" si="142"/>
        <v>HD5542</v>
      </c>
      <c r="Y314" s="31" t="str">
        <f t="shared" si="143"/>
        <v>O1010100R</v>
      </c>
      <c r="Z314" s="31" t="str">
        <f t="shared" si="144"/>
        <v>TUA711-AIO16</v>
      </c>
      <c r="AA314" s="14" t="str">
        <f t="shared" si="145"/>
        <v>17-SC-DCS-001/O1010100R/ 17-MC-DCS-008</v>
      </c>
      <c r="AB314" s="31" t="s">
        <v>64</v>
      </c>
      <c r="AC314" s="31" t="s">
        <v>124</v>
      </c>
      <c r="AD314" s="31" t="s">
        <v>125</v>
      </c>
      <c r="AE314" s="31">
        <v>0</v>
      </c>
      <c r="AF314" s="31" t="s">
        <v>55</v>
      </c>
      <c r="AG314" s="31" t="s">
        <v>898</v>
      </c>
      <c r="AH314" s="31">
        <v>1</v>
      </c>
      <c r="AI314" s="31">
        <v>5</v>
      </c>
      <c r="AJ314" s="31" t="s">
        <v>128</v>
      </c>
      <c r="AK314" s="31">
        <f t="shared" si="137"/>
        <v>16</v>
      </c>
      <c r="AL314" s="31" t="s">
        <v>62</v>
      </c>
      <c r="AO314" s="31" t="s">
        <v>63</v>
      </c>
      <c r="AP314" s="31" t="s">
        <v>4356</v>
      </c>
      <c r="AQ314" s="31" t="s">
        <v>5991</v>
      </c>
      <c r="AR314" s="31" t="s">
        <v>5716</v>
      </c>
      <c r="AS314" s="31" t="s">
        <v>232</v>
      </c>
      <c r="AT314" s="14" t="s">
        <v>5724</v>
      </c>
      <c r="AU314" s="31" t="s">
        <v>5858</v>
      </c>
      <c r="AX314" s="31" t="s">
        <v>5724</v>
      </c>
      <c r="AZ314" s="31">
        <v>8</v>
      </c>
      <c r="BA314" s="31">
        <v>94</v>
      </c>
      <c r="BC314" s="31">
        <v>0</v>
      </c>
      <c r="BD314" s="31">
        <v>100</v>
      </c>
      <c r="BE314" s="31" t="s">
        <v>5737</v>
      </c>
      <c r="BK314" s="14" t="str">
        <f t="shared" si="146"/>
        <v>TS-P-05:1/
O1010100R_U5:3</v>
      </c>
      <c r="BL314" s="14" t="str">
        <f t="shared" si="147"/>
        <v>TS-P-05:2/
O1010100R_U5:4</v>
      </c>
      <c r="BM314" s="14" t="str">
        <f t="shared" si="148"/>
        <v/>
      </c>
      <c r="BN314" s="14"/>
      <c r="BO314" s="14" t="str">
        <f t="shared" si="138"/>
        <v>O1010100R:5A/
O1010100R_U5:5</v>
      </c>
      <c r="BP314" s="14" t="str">
        <f t="shared" si="139"/>
        <v>O1010100R:5C/
O1010100R_U5:6</v>
      </c>
      <c r="BQ314" s="14"/>
      <c r="BR314" s="14" t="str">
        <f t="shared" si="149"/>
        <v/>
      </c>
      <c r="BS314" s="14" t="str">
        <f t="shared" si="150"/>
        <v/>
      </c>
      <c r="BW314" s="31" t="str">
        <f t="shared" si="151"/>
        <v>5A</v>
      </c>
      <c r="BX314" s="31" t="str">
        <f t="shared" si="152"/>
        <v>5C</v>
      </c>
      <c r="BY314" s="31" t="str">
        <f t="shared" si="153"/>
        <v>3</v>
      </c>
      <c r="BZ314" s="31" t="str">
        <f t="shared" si="154"/>
        <v>4</v>
      </c>
      <c r="CA314" s="31" t="str">
        <f t="shared" si="155"/>
        <v/>
      </c>
      <c r="CB314" s="31" t="str">
        <f t="shared" si="156"/>
        <v>5</v>
      </c>
      <c r="CC314" s="31" t="str">
        <f t="shared" si="157"/>
        <v>6</v>
      </c>
      <c r="CD314" s="31" t="str">
        <f t="shared" si="158"/>
        <v/>
      </c>
      <c r="CE314" s="31" t="str">
        <f t="shared" si="159"/>
        <v/>
      </c>
      <c r="CF314" s="31" t="e">
        <f t="shared" ca="1" si="160"/>
        <v>#NAME?</v>
      </c>
      <c r="CG314" s="31" t="e">
        <f t="shared" ca="1" si="161"/>
        <v>#NAME?</v>
      </c>
      <c r="CH314" s="31" t="e">
        <f t="shared" ca="1" si="162"/>
        <v>#NAME?</v>
      </c>
      <c r="CI314" s="31" t="e">
        <f t="shared" ca="1" si="163"/>
        <v>#NAME?</v>
      </c>
    </row>
    <row r="315" spans="1:87" s="31" customFormat="1" ht="45" hidden="1" x14ac:dyDescent="0.25">
      <c r="A315" s="9" t="s">
        <v>4493</v>
      </c>
      <c r="B315" s="31" t="s">
        <v>507</v>
      </c>
      <c r="C315" s="31" t="s">
        <v>508</v>
      </c>
      <c r="E315" s="14" t="s">
        <v>173</v>
      </c>
      <c r="G315" s="31" t="str">
        <f t="shared" si="140"/>
        <v>Сигнал</v>
      </c>
      <c r="H315" s="31" t="s">
        <v>330</v>
      </c>
      <c r="I315" s="31" t="s">
        <v>4567</v>
      </c>
      <c r="J315" s="31" t="str">
        <f t="shared" ref="J315:J378" si="165">IF(E315="AI-IS (4-20 mA, 2 wire) DCS","DCS_AI_01",
IF(E315="AI-IS (4-20 mA, 4 wire) DCS","DCS_AI_03",
IF(E315="AI-IS (4-20 mA, passive) DCS","DCS_AI_01",
IF(E315="AI-NIS (4-20 mA, 2 wire) DCS","DCS_AI_01",
IF(E315="AI-NIS (4-20 mA, 4 wire) DCS","DCS_AI_03",
IF(E315="AI-NIS (4-20 mA, passive) DCS","DCS_AI_01",
IF(E315="AI-R-IS (4-20 mA, 2 wire) DCS","DCS_AI_02",
IF(E315="AI-R-IS (4-20 mA, 4 wire) DCS","DCS_AI_04",
IF(E315="AI-R-NIS (4-20 mA, 2 wire) DCS","DCS_AI_02",
IF(E315="AI-R-NIS (4-20 mA, passive) DCS","DCS_AI_02",
IF(E315="AI-R-NIS (4-20 mA, 4 wire) DCS","DCS_AI_04",
IF(E315="AI-RTD-NIS (3 wire) DCS","DCS_AI_05",
IF(E315="AO-IS (4-20 mA) DCS","DCS_AO_01",
IF(E315="AO-NIS (4-20 mA) DCS","DCS_AO_01",
IF(E315="AO-R-IS (4-20 mA) DCS","DCS_AO_02",
IF(E315="AO-R-NIS (4-20 mA) DCS","DCS_AO_02",
IF(E315="DI-IS (NAMUR) DCS","DCS_DI_02",
IF(E315="DI-NIS (NAMUR) DCS","DCS_DI_02",
IF(E315="DI-NIS (Conductivity) DCS","DCS_DI_04",
IF(E315="DI-NIS (Diagnostic) DCS","DCS_DI_01",
IF(E315="DI-NIS (MCC 230VAC) DCS","DCS_DI_03",
IF(E315="DI-NIS (MCC 220VDC) DCS","DCS_DI_05",
IF(E315="DI-NIS (Thermistors PTC) DCS","DCS_DI_02",
IF(E315="DI-NIS (VFC) DCS","DCS_DI_01",
IF(E315="DI-NIS (24VDC) DCS ","DCS_DI_07",
IF(E315="DO-NIS (24VDC) DCS","DCS_DO_01",
IF(E315="DO-NIS (MCC 230VAC) DCS","DCS_DO_03",
IF(E315="DO-NIS (MCC 220VDC) DCS","DCS_DO_04",
IF(E315="DO-NIS (VFC NO) DCS","DCS_DO_02",
IF(E315="PI-IS (Pulse Input) DCS","DCS_PI_01",
IF(E315="PI-R-IS (Pulse Input) DCS","DCS_PI_01",
IF(E315="AI-R-NIS (PI converter, 3 wire) DCS","DCS_PI_01",
IF(E315="PI-NIS (Pulse Input) DCS","DCS_PI_01","")))))))))))))))))))))))))))))))))</f>
        <v>DCS_AO_02</v>
      </c>
      <c r="K315" s="14" t="s">
        <v>5866</v>
      </c>
      <c r="M315" s="31" t="s">
        <v>490</v>
      </c>
      <c r="N315" s="31" t="s">
        <v>107</v>
      </c>
      <c r="O315" s="31" t="s">
        <v>160</v>
      </c>
      <c r="P315" s="31" t="s">
        <v>131</v>
      </c>
      <c r="Q315" s="31" t="s">
        <v>460</v>
      </c>
      <c r="R315" s="31">
        <v>11</v>
      </c>
      <c r="S315" s="31">
        <v>12</v>
      </c>
      <c r="T315" s="31" t="s">
        <v>62</v>
      </c>
      <c r="U315" s="31" t="str">
        <f t="shared" si="164"/>
        <v>48</v>
      </c>
      <c r="V315" s="14" t="str">
        <f t="shared" ref="V315:V378" si="166">IF(P315&lt;&gt;"",
IF(J315="DCS_AI_01","AVK 2,5 A, AVK 2,5 A",
IF(J315="DCS_AI_02","AVK 2,5 A, AVK 2,5 A",
IF(J315="DCS_AI_03","AVK 2,5 A, AVK 2,5 A",
IF(J315="DCS_AI_04","AVK 2,5 A, AVK 2,5 A",
IF(J315="DCS_AI_05","AVK 2,5 A, AVK 2,5 A, AVK 2,5 A",
IF(J315="DCS_AO_01","AVK 2,5 A, AVK 2,5 A",
IF(J315="DCS_AO_02","AVK 2,5 A, AVK 2,5 A",
IF(J315="DCS_DI_01","AVK 2,5 A, AVK 2,5 A",
IF(J315="DCS_DI_02","AVK 2,5 A, AVK 2,5 A",
IF(J315="DCS_DI_03","ASK 3MLD, ASK 3MB",
IF(J315="DCS_DI_04","AVK 2,5 A, AVK 2,5 A",
IF(J315="DCS_DI_05","ASK 3MLD, ASK 3MB",
IF(J315="DCS_DI_07","AVK 2,5 A, AVK 2,5 A",
IF(J315="DCS_DO_01","AVK 2,5 A, AVK 2,5 A",
IF(J315="DCS_DO_01_HOLD","AVK 2,5 A, AVK 2,5 A",
IF(J315="DCS_DO_02","AVK 2,5 A, AVK 2,5 A",
IF(J315="DCS_DO_03","ASK 3MLD, ASK 3MB",
IF(J315="DCS_DO_04","ASK 3MLD, ASK 3MB",
IF(J315="DCS_PI_01","AVK 2,5 A, AVK 2,5 A",""))))))))))))))))))),"")</f>
        <v>AVK 2,5 A, AVK 2,5 A</v>
      </c>
      <c r="W315" s="31" t="str">
        <f t="shared" si="141"/>
        <v>O1010104R_U12</v>
      </c>
      <c r="X315" s="14" t="str">
        <f t="shared" si="142"/>
        <v>HD5546</v>
      </c>
      <c r="Y315" s="31" t="str">
        <f t="shared" si="143"/>
        <v>O1010104R</v>
      </c>
      <c r="Z315" s="31" t="str">
        <f t="shared" si="144"/>
        <v>TUA711-AIO16</v>
      </c>
      <c r="AA315" s="14" t="str">
        <f t="shared" si="145"/>
        <v>17-SC-DCS-001/O1010104R/ 17-MC-DCS-006</v>
      </c>
      <c r="AB315" s="31" t="s">
        <v>64</v>
      </c>
      <c r="AC315" s="31" t="s">
        <v>124</v>
      </c>
      <c r="AD315" s="31" t="s">
        <v>125</v>
      </c>
      <c r="AE315" s="31">
        <v>0</v>
      </c>
      <c r="AF315" s="31" t="s">
        <v>55</v>
      </c>
      <c r="AG315" s="31" t="s">
        <v>174</v>
      </c>
      <c r="AH315" s="31">
        <v>5</v>
      </c>
      <c r="AI315" s="31">
        <v>12</v>
      </c>
      <c r="AJ315" s="31" t="s">
        <v>175</v>
      </c>
      <c r="AK315" s="31">
        <f t="shared" ref="AK315:AK378" si="167">COUNTIF(Y:Y,Y315)</f>
        <v>16</v>
      </c>
      <c r="AL315" s="31" t="s">
        <v>62</v>
      </c>
      <c r="AO315" s="31" t="s">
        <v>63</v>
      </c>
      <c r="AP315" s="31" t="s">
        <v>510</v>
      </c>
      <c r="AQ315" s="31" t="s">
        <v>509</v>
      </c>
      <c r="AR315" s="31" t="s">
        <v>5716</v>
      </c>
      <c r="AS315" s="31" t="s">
        <v>232</v>
      </c>
      <c r="AT315" s="14" t="s">
        <v>5724</v>
      </c>
      <c r="AU315" s="31" t="s">
        <v>5858</v>
      </c>
      <c r="AV315" s="31" t="s">
        <v>5798</v>
      </c>
      <c r="AW315" s="31" t="s">
        <v>5796</v>
      </c>
      <c r="AX315" s="31" t="s">
        <v>5724</v>
      </c>
      <c r="BE315" s="31" t="s">
        <v>5737</v>
      </c>
      <c r="BK315" s="14" t="str">
        <f t="shared" si="146"/>
        <v>TS-O-02:11/
O1010104R_U12:3</v>
      </c>
      <c r="BL315" s="14" t="str">
        <f t="shared" si="147"/>
        <v>TS-O-02:12/
O1010104R_U12:4</v>
      </c>
      <c r="BM315" s="14" t="str">
        <f t="shared" si="148"/>
        <v/>
      </c>
      <c r="BN315" s="14"/>
      <c r="BO315" s="14" t="str">
        <f t="shared" ref="BO315:BO378" si="168">IF(AND(J315="DCS_AI_01",W315&lt;&gt;""),CONCATENATE(AG315,":",AI315,"A/",CHAR(10),W315,":5"),
IF(AND(J315="DCS_AI_02",W315&lt;&gt;""),CONCATENATE(AG315,":",AI315,"A/",CHAR(10),W315,":5"),
IF(AND(J315="DCS_AI_03",W315&lt;&gt;""),CONCATENATE(AG315,":",AI315,"A/",CHAR(10),W315,":5"),
IF(AND(J315="DCS_AI_04",W315&lt;&gt;""),CONCATENATE(AG315,":",AI315,"A/",CHAR(10),W315,":5"),
IF(AND(J315="DCS_AI_05",W315&lt;&gt;""),CONCATENATE(AG315,":",AI315,"A/",CHAR(10),W315,":5"),
IF(AND(J315="DCS_AO_01",W315&lt;&gt;""),CONCATENATE(AG315,":",AI315,"A/",CHAR(10),W315,":5"),
IF(AND(J315="DCS_AO_02",W315&lt;&gt;""),CONCATENATE(AG315,":",AI315,"A/",CHAR(10),W315,":5"),
IF(AND(J315="DCS_DI_02",W315&lt;&gt;""),CONCATENATE(AG315,":",AI315,"A/",CHAR(10),W315,":5"),
IF(AND(J315="DCS_DI_04",W315&lt;&gt;""),CONCATENATE(AG315,":",AI315,"A/",CHAR(10),W315,":7"),
IF(AND(J315="DCS_PI_01",W315&lt;&gt;""),CONCATENATE(AG315,":",AI315,"A/",CHAR(10),W315,":3"),""))))))))))</f>
        <v>O1010104R:12A/
O1010104R_U12:5</v>
      </c>
      <c r="BP315" s="14" t="str">
        <f t="shared" ref="BP315:BP378" si="169">IF(AND(J315="DCS_AI_01",W315&lt;&gt;""),CONCATENATE(AG315,":",AI315,"C/",CHAR(10),W315,":6"),
IF(AND(J315="DCS_AI_02",W315&lt;&gt;""),CONCATENATE(AG315,":",AI315,"C/",CHAR(10),W315,":6"),
IF(AND(J315="DCS_AI_03",W315&lt;&gt;""),CONCATENATE(AG315,":",AI315,"C/",CHAR(10),W315,":6"),
IF(AND(J315="DCS_AI_04",W315&lt;&gt;""),CONCATENATE(AG315,":",AI315,"C/",CHAR(10),W315,":6"),
IF(AND(J315="DCS_AI_05",W315&lt;&gt;""),CONCATENATE(AG315,":",AI315,"C/",CHAR(10),W315,":6"),
IF(AND(J315="DCS_AO_01",W315&lt;&gt;""),CONCATENATE(AG315,":",AI315,"C/",CHAR(10),W315,":6"),
IF(AND(J315="DCS_AO_02",W315&lt;&gt;""),CONCATENATE(AG315,":",AI315,"C/",CHAR(10),W315,":6"),
IF(AND(J315="DCS_DI_02",W315&lt;&gt;""),CONCATENATE(AG315,":",AI315,"B/",CHAR(10),W315,":6"),
IF(AND(J315="DCS_DI_04",W315&lt;&gt;""),CONCATENATE(AG315,":",AI315,"B/",CHAR(10),W315,":8"),
IF(AND(J315="DCS_PI_01",W315&lt;&gt;""),CONCATENATE(AG315,":",AI315,"C/",CHAR(10),W315,":4"),""))))))))))</f>
        <v>O1010104R:12C/
O1010104R_U12:6</v>
      </c>
      <c r="BQ315" s="14"/>
      <c r="BR315" s="14" t="str">
        <f t="shared" si="149"/>
        <v/>
      </c>
      <c r="BS315" s="14" t="str">
        <f t="shared" si="150"/>
        <v/>
      </c>
      <c r="BW315" s="31" t="str">
        <f t="shared" si="151"/>
        <v>12A</v>
      </c>
      <c r="BX315" s="31" t="str">
        <f t="shared" si="152"/>
        <v>12C</v>
      </c>
      <c r="BY315" s="31" t="str">
        <f t="shared" si="153"/>
        <v>3</v>
      </c>
      <c r="BZ315" s="31" t="str">
        <f t="shared" si="154"/>
        <v>4</v>
      </c>
      <c r="CA315" s="31" t="str">
        <f t="shared" si="155"/>
        <v/>
      </c>
      <c r="CB315" s="31" t="str">
        <f t="shared" si="156"/>
        <v>5</v>
      </c>
      <c r="CC315" s="31" t="str">
        <f t="shared" si="157"/>
        <v>6</v>
      </c>
      <c r="CD315" s="31" t="str">
        <f t="shared" si="158"/>
        <v/>
      </c>
      <c r="CE315" s="31" t="str">
        <f t="shared" si="159"/>
        <v/>
      </c>
      <c r="CF315" s="31" t="e">
        <f t="shared" ca="1" si="160"/>
        <v>#NAME?</v>
      </c>
      <c r="CG315" s="31" t="e">
        <f t="shared" ca="1" si="161"/>
        <v>#NAME?</v>
      </c>
      <c r="CH315" s="31" t="e">
        <f t="shared" ca="1" si="162"/>
        <v>#NAME?</v>
      </c>
      <c r="CI315" s="31" t="e">
        <f t="shared" ca="1" si="163"/>
        <v>#NAME?</v>
      </c>
    </row>
    <row r="316" spans="1:87" s="31" customFormat="1" ht="30" hidden="1" x14ac:dyDescent="0.25">
      <c r="A316" s="9" t="s">
        <v>4493</v>
      </c>
      <c r="B316" s="31" t="s">
        <v>4366</v>
      </c>
      <c r="C316" s="31" t="s">
        <v>4367</v>
      </c>
      <c r="E316" s="14" t="s">
        <v>1085</v>
      </c>
      <c r="G316" s="31" t="str">
        <f t="shared" si="140"/>
        <v>Сигнал</v>
      </c>
      <c r="H316" s="31" t="s">
        <v>1088</v>
      </c>
      <c r="I316" s="31" t="s">
        <v>4567</v>
      </c>
      <c r="J316" s="31" t="str">
        <f t="shared" si="165"/>
        <v>DCS_AO_01</v>
      </c>
      <c r="K316" s="14" t="s">
        <v>5866</v>
      </c>
      <c r="M316" s="31" t="s">
        <v>4368</v>
      </c>
      <c r="N316" s="31" t="s">
        <v>67</v>
      </c>
      <c r="O316" s="31" t="s">
        <v>58</v>
      </c>
      <c r="P316" s="31" t="s">
        <v>131</v>
      </c>
      <c r="Q316" s="31" t="s">
        <v>2291</v>
      </c>
      <c r="R316" s="31">
        <v>1</v>
      </c>
      <c r="S316" s="31">
        <v>2</v>
      </c>
      <c r="T316" s="31" t="s">
        <v>62</v>
      </c>
      <c r="U316" s="31" t="str">
        <f t="shared" si="164"/>
        <v>2</v>
      </c>
      <c r="V316" s="14" t="str">
        <f t="shared" si="166"/>
        <v>AVK 2,5 A, AVK 2,5 A</v>
      </c>
      <c r="W316" s="31" t="str">
        <f t="shared" si="141"/>
        <v>O1010114_U4</v>
      </c>
      <c r="X316" s="14" t="str">
        <f t="shared" si="142"/>
        <v>HD5546</v>
      </c>
      <c r="Y316" s="31" t="str">
        <f t="shared" si="143"/>
        <v>O1010114</v>
      </c>
      <c r="Z316" s="31" t="str">
        <f t="shared" si="144"/>
        <v>TUA711-AIO16</v>
      </c>
      <c r="AA316" s="14" t="str">
        <f t="shared" si="145"/>
        <v>17-SC-DCS-001/O1010114/ 17-MC-DCS-006</v>
      </c>
      <c r="AB316" s="31" t="s">
        <v>64</v>
      </c>
      <c r="AC316" s="31" t="s">
        <v>124</v>
      </c>
      <c r="AD316" s="31" t="s">
        <v>125</v>
      </c>
      <c r="AE316" s="31">
        <v>0</v>
      </c>
      <c r="AF316" s="31" t="s">
        <v>55</v>
      </c>
      <c r="AG316" s="31" t="s">
        <v>1086</v>
      </c>
      <c r="AH316" s="31">
        <v>15</v>
      </c>
      <c r="AI316" s="31">
        <v>4</v>
      </c>
      <c r="AJ316" s="31" t="s">
        <v>175</v>
      </c>
      <c r="AK316" s="31">
        <f t="shared" si="167"/>
        <v>16</v>
      </c>
      <c r="AL316" s="31" t="s">
        <v>62</v>
      </c>
      <c r="AO316" s="31" t="s">
        <v>63</v>
      </c>
      <c r="AP316" s="31" t="s">
        <v>4356</v>
      </c>
      <c r="AQ316" s="31" t="s">
        <v>4355</v>
      </c>
      <c r="AR316" s="31" t="s">
        <v>5716</v>
      </c>
      <c r="AS316" s="31" t="s">
        <v>232</v>
      </c>
      <c r="AT316" s="14" t="s">
        <v>5724</v>
      </c>
      <c r="AU316" s="31" t="s">
        <v>5858</v>
      </c>
      <c r="AX316" s="31" t="s">
        <v>5724</v>
      </c>
      <c r="BE316" s="31" t="s">
        <v>5737</v>
      </c>
      <c r="BK316" s="14" t="str">
        <f t="shared" si="146"/>
        <v>TS-R-04:1/
O1010114_U4:3</v>
      </c>
      <c r="BL316" s="14" t="str">
        <f t="shared" si="147"/>
        <v>TS-R-04:2/
O1010114_U4:4</v>
      </c>
      <c r="BM316" s="14" t="str">
        <f t="shared" si="148"/>
        <v/>
      </c>
      <c r="BN316" s="14"/>
      <c r="BO316" s="14" t="str">
        <f t="shared" si="168"/>
        <v>O1010114:4A/
O1010114_U4:5</v>
      </c>
      <c r="BP316" s="14" t="str">
        <f t="shared" si="169"/>
        <v>O1010114:4C/
O1010114_U4:6</v>
      </c>
      <c r="BQ316" s="14"/>
      <c r="BR316" s="14" t="str">
        <f t="shared" si="149"/>
        <v/>
      </c>
      <c r="BS316" s="14" t="str">
        <f t="shared" si="150"/>
        <v/>
      </c>
      <c r="BW316" s="31" t="str">
        <f t="shared" si="151"/>
        <v>4A</v>
      </c>
      <c r="BX316" s="31" t="str">
        <f t="shared" si="152"/>
        <v>4C</v>
      </c>
      <c r="BY316" s="31" t="str">
        <f t="shared" si="153"/>
        <v>3</v>
      </c>
      <c r="BZ316" s="31" t="str">
        <f t="shared" si="154"/>
        <v>4</v>
      </c>
      <c r="CA316" s="31" t="str">
        <f t="shared" si="155"/>
        <v/>
      </c>
      <c r="CB316" s="31" t="str">
        <f t="shared" si="156"/>
        <v>5</v>
      </c>
      <c r="CC316" s="31" t="str">
        <f t="shared" si="157"/>
        <v>6</v>
      </c>
      <c r="CD316" s="31" t="str">
        <f t="shared" si="158"/>
        <v/>
      </c>
      <c r="CE316" s="31" t="str">
        <f t="shared" si="159"/>
        <v/>
      </c>
      <c r="CF316" s="31" t="e">
        <f t="shared" ca="1" si="160"/>
        <v>#NAME?</v>
      </c>
      <c r="CG316" s="31" t="e">
        <f t="shared" ca="1" si="161"/>
        <v>#NAME?</v>
      </c>
      <c r="CH316" s="31" t="e">
        <f t="shared" ca="1" si="162"/>
        <v>#NAME?</v>
      </c>
      <c r="CI316" s="31" t="e">
        <f t="shared" ca="1" si="163"/>
        <v>#NAME?</v>
      </c>
    </row>
    <row r="317" spans="1:87" s="31" customFormat="1" ht="30" hidden="1" x14ac:dyDescent="0.25">
      <c r="A317" s="9" t="s">
        <v>6099</v>
      </c>
      <c r="B317" s="31" t="s">
        <v>1064</v>
      </c>
      <c r="C317" s="31" t="s">
        <v>1065</v>
      </c>
      <c r="E317" s="14" t="s">
        <v>212</v>
      </c>
      <c r="F317" s="31" t="s">
        <v>6100</v>
      </c>
      <c r="G317" s="31" t="str">
        <f t="shared" si="140"/>
        <v>Сигнал</v>
      </c>
      <c r="H317" s="31" t="s">
        <v>338</v>
      </c>
      <c r="I317" s="31" t="s">
        <v>4590</v>
      </c>
      <c r="J317" s="31" t="str">
        <f t="shared" si="165"/>
        <v>DCS_AI_01</v>
      </c>
      <c r="K317" s="14" t="s">
        <v>5866</v>
      </c>
      <c r="M317" s="31" t="s">
        <v>1035</v>
      </c>
      <c r="N317" s="31" t="s">
        <v>107</v>
      </c>
      <c r="O317" s="31" t="s">
        <v>188</v>
      </c>
      <c r="P317" s="31" t="s">
        <v>131</v>
      </c>
      <c r="Q317" s="31" t="s">
        <v>1036</v>
      </c>
      <c r="R317" s="31">
        <v>23</v>
      </c>
      <c r="S317" s="31">
        <v>24</v>
      </c>
      <c r="T317" s="31" t="s">
        <v>62</v>
      </c>
      <c r="U317" s="31" t="str">
        <f t="shared" si="164"/>
        <v>48</v>
      </c>
      <c r="V317" s="14" t="str">
        <f t="shared" si="166"/>
        <v>AVK 2,5 A, AVK 2,5 A</v>
      </c>
      <c r="W317" s="31" t="str">
        <f t="shared" si="141"/>
        <v>O1010005_U4</v>
      </c>
      <c r="X317" s="14" t="str">
        <f t="shared" si="142"/>
        <v>HD5542</v>
      </c>
      <c r="Y317" s="31" t="str">
        <f t="shared" si="143"/>
        <v>O1010005</v>
      </c>
      <c r="Z317" s="31" t="str">
        <f t="shared" si="144"/>
        <v>TUA711-AIO16</v>
      </c>
      <c r="AA317" s="14" t="str">
        <f t="shared" si="145"/>
        <v>17-SC-DCS-001/O1010005/ 17-MC-DCS-006</v>
      </c>
      <c r="AB317" s="31" t="s">
        <v>64</v>
      </c>
      <c r="AC317" s="31" t="s">
        <v>124</v>
      </c>
      <c r="AD317" s="31" t="s">
        <v>125</v>
      </c>
      <c r="AE317" s="31">
        <v>0</v>
      </c>
      <c r="AF317" s="31" t="s">
        <v>126</v>
      </c>
      <c r="AG317" s="31" t="s">
        <v>852</v>
      </c>
      <c r="AH317" s="31">
        <v>6</v>
      </c>
      <c r="AI317" s="31">
        <v>4</v>
      </c>
      <c r="AJ317" s="31" t="s">
        <v>128</v>
      </c>
      <c r="AK317" s="31">
        <f t="shared" si="167"/>
        <v>16</v>
      </c>
      <c r="AL317" s="31" t="s">
        <v>62</v>
      </c>
      <c r="AO317" s="31" t="s">
        <v>63</v>
      </c>
      <c r="AP317" s="31" t="s">
        <v>1066</v>
      </c>
      <c r="AQ317" s="31" t="s">
        <v>5992</v>
      </c>
      <c r="AR317" s="31" t="s">
        <v>5716</v>
      </c>
      <c r="AS317" s="31" t="s">
        <v>207</v>
      </c>
      <c r="AT317" s="14" t="s">
        <v>5724</v>
      </c>
      <c r="AU317" s="31" t="s">
        <v>5858</v>
      </c>
      <c r="AX317" s="31" t="s">
        <v>5724</v>
      </c>
      <c r="AZ317" s="31">
        <v>13.7</v>
      </c>
      <c r="BA317" s="31">
        <v>71.8</v>
      </c>
      <c r="BC317" s="31">
        <v>0</v>
      </c>
      <c r="BD317" s="31">
        <v>100</v>
      </c>
      <c r="BE317" s="31" t="s">
        <v>5737</v>
      </c>
      <c r="BK317" s="14" t="str">
        <f t="shared" si="146"/>
        <v>TS-Q-04:23/
O1010005_U4:3</v>
      </c>
      <c r="BL317" s="14" t="str">
        <f t="shared" si="147"/>
        <v>TS-Q-04:24/
O1010005_U4:4</v>
      </c>
      <c r="BM317" s="14" t="str">
        <f t="shared" si="148"/>
        <v/>
      </c>
      <c r="BN317" s="14"/>
      <c r="BO317" s="14" t="str">
        <f t="shared" si="168"/>
        <v>O1010005:4A/
O1010005_U4:5</v>
      </c>
      <c r="BP317" s="14" t="str">
        <f t="shared" si="169"/>
        <v>O1010005:4C/
O1010005_U4:6</v>
      </c>
      <c r="BQ317" s="14"/>
      <c r="BR317" s="14" t="str">
        <f t="shared" si="149"/>
        <v/>
      </c>
      <c r="BS317" s="14" t="str">
        <f t="shared" si="150"/>
        <v/>
      </c>
      <c r="BW317" s="31" t="str">
        <f t="shared" si="151"/>
        <v>4A</v>
      </c>
      <c r="BX317" s="31" t="str">
        <f t="shared" si="152"/>
        <v>4C</v>
      </c>
      <c r="BY317" s="31" t="str">
        <f t="shared" si="153"/>
        <v>3</v>
      </c>
      <c r="BZ317" s="31" t="str">
        <f t="shared" si="154"/>
        <v>4</v>
      </c>
      <c r="CA317" s="31" t="str">
        <f t="shared" si="155"/>
        <v/>
      </c>
      <c r="CB317" s="31" t="str">
        <f t="shared" si="156"/>
        <v>5</v>
      </c>
      <c r="CC317" s="31" t="str">
        <f t="shared" si="157"/>
        <v>6</v>
      </c>
      <c r="CD317" s="31" t="str">
        <f t="shared" si="158"/>
        <v/>
      </c>
      <c r="CE317" s="31" t="str">
        <f t="shared" si="159"/>
        <v/>
      </c>
      <c r="CF317" s="31" t="e">
        <f t="shared" ca="1" si="160"/>
        <v>#NAME?</v>
      </c>
      <c r="CG317" s="31" t="e">
        <f t="shared" ca="1" si="161"/>
        <v>#NAME?</v>
      </c>
      <c r="CH317" s="31" t="e">
        <f t="shared" ca="1" si="162"/>
        <v>#NAME?</v>
      </c>
      <c r="CI317" s="31" t="e">
        <f t="shared" ca="1" si="163"/>
        <v>#NAME?</v>
      </c>
    </row>
    <row r="318" spans="1:87" s="31" customFormat="1" ht="30" hidden="1" x14ac:dyDescent="0.25">
      <c r="A318" s="9" t="s">
        <v>6099</v>
      </c>
      <c r="B318" s="31" t="s">
        <v>1148</v>
      </c>
      <c r="C318" s="31" t="s">
        <v>1149</v>
      </c>
      <c r="E318" s="14" t="s">
        <v>212</v>
      </c>
      <c r="F318" s="31" t="s">
        <v>6100</v>
      </c>
      <c r="G318" s="31" t="str">
        <f t="shared" si="140"/>
        <v>Сигнал</v>
      </c>
      <c r="H318" s="31" t="s">
        <v>338</v>
      </c>
      <c r="I318" s="31" t="s">
        <v>4569</v>
      </c>
      <c r="J318" s="31" t="str">
        <f t="shared" si="165"/>
        <v>DCS_AI_01</v>
      </c>
      <c r="K318" s="14" t="s">
        <v>5866</v>
      </c>
      <c r="M318" s="31" t="s">
        <v>1137</v>
      </c>
      <c r="N318" s="31" t="s">
        <v>107</v>
      </c>
      <c r="O318" s="31" t="s">
        <v>160</v>
      </c>
      <c r="P318" s="31" t="s">
        <v>131</v>
      </c>
      <c r="Q318" s="31" t="s">
        <v>66</v>
      </c>
      <c r="R318" s="31">
        <v>11</v>
      </c>
      <c r="S318" s="31">
        <v>12</v>
      </c>
      <c r="T318" s="31" t="s">
        <v>62</v>
      </c>
      <c r="U318" s="31" t="str">
        <f t="shared" si="164"/>
        <v>48</v>
      </c>
      <c r="V318" s="14" t="str">
        <f t="shared" si="166"/>
        <v>AVK 2,5 A, AVK 2,5 A</v>
      </c>
      <c r="W318" s="31" t="str">
        <f t="shared" si="141"/>
        <v>O1010005_U14</v>
      </c>
      <c r="X318" s="14" t="str">
        <f t="shared" si="142"/>
        <v>HD5542</v>
      </c>
      <c r="Y318" s="31" t="str">
        <f t="shared" si="143"/>
        <v>O1010005</v>
      </c>
      <c r="Z318" s="31" t="str">
        <f t="shared" si="144"/>
        <v>TUA711-AIO16</v>
      </c>
      <c r="AA318" s="14" t="str">
        <f t="shared" si="145"/>
        <v>17-SC-DCS-001/O1010005/ 17-MC-DCS-006</v>
      </c>
      <c r="AB318" s="31" t="s">
        <v>64</v>
      </c>
      <c r="AC318" s="31" t="s">
        <v>124</v>
      </c>
      <c r="AD318" s="31" t="s">
        <v>125</v>
      </c>
      <c r="AE318" s="31">
        <v>0</v>
      </c>
      <c r="AF318" s="31" t="s">
        <v>126</v>
      </c>
      <c r="AG318" s="31" t="s">
        <v>852</v>
      </c>
      <c r="AH318" s="31">
        <v>6</v>
      </c>
      <c r="AI318" s="31">
        <v>14</v>
      </c>
      <c r="AJ318" s="31" t="s">
        <v>128</v>
      </c>
      <c r="AK318" s="31">
        <f t="shared" si="167"/>
        <v>16</v>
      </c>
      <c r="AL318" s="31" t="s">
        <v>62</v>
      </c>
      <c r="AO318" s="31" t="s">
        <v>63</v>
      </c>
      <c r="AP318" s="31" t="s">
        <v>1150</v>
      </c>
      <c r="AQ318" s="31" t="s">
        <v>5993</v>
      </c>
      <c r="AR318" s="31" t="s">
        <v>5716</v>
      </c>
      <c r="AS318" s="31" t="s">
        <v>232</v>
      </c>
      <c r="AT318" s="14" t="s">
        <v>5724</v>
      </c>
      <c r="AU318" s="31" t="s">
        <v>5858</v>
      </c>
      <c r="AX318" s="31" t="s">
        <v>5724</v>
      </c>
      <c r="AZ318" s="31">
        <v>7.6</v>
      </c>
      <c r="BA318" s="31">
        <v>92</v>
      </c>
      <c r="BC318" s="31">
        <v>0</v>
      </c>
      <c r="BD318" s="31">
        <v>100</v>
      </c>
      <c r="BE318" s="31" t="s">
        <v>5737</v>
      </c>
      <c r="BK318" s="14" t="str">
        <f t="shared" si="146"/>
        <v>TS-Q-05:11/
O1010005_U14:3</v>
      </c>
      <c r="BL318" s="14" t="str">
        <f t="shared" si="147"/>
        <v>TS-Q-05:12/
O1010005_U14:4</v>
      </c>
      <c r="BM318" s="14" t="str">
        <f t="shared" si="148"/>
        <v/>
      </c>
      <c r="BN318" s="14"/>
      <c r="BO318" s="14" t="str">
        <f t="shared" si="168"/>
        <v>O1010005:14A/
O1010005_U14:5</v>
      </c>
      <c r="BP318" s="14" t="str">
        <f t="shared" si="169"/>
        <v>O1010005:14C/
O1010005_U14:6</v>
      </c>
      <c r="BQ318" s="14"/>
      <c r="BR318" s="14" t="str">
        <f t="shared" si="149"/>
        <v/>
      </c>
      <c r="BS318" s="14" t="str">
        <f t="shared" si="150"/>
        <v/>
      </c>
      <c r="BW318" s="31" t="str">
        <f t="shared" si="151"/>
        <v>14A</v>
      </c>
      <c r="BX318" s="31" t="str">
        <f t="shared" si="152"/>
        <v>14C</v>
      </c>
      <c r="BY318" s="31" t="str">
        <f t="shared" si="153"/>
        <v>3</v>
      </c>
      <c r="BZ318" s="31" t="str">
        <f t="shared" si="154"/>
        <v>4</v>
      </c>
      <c r="CA318" s="31" t="str">
        <f t="shared" si="155"/>
        <v/>
      </c>
      <c r="CB318" s="31" t="str">
        <f t="shared" si="156"/>
        <v>5</v>
      </c>
      <c r="CC318" s="31" t="str">
        <f t="shared" si="157"/>
        <v>6</v>
      </c>
      <c r="CD318" s="31" t="str">
        <f t="shared" si="158"/>
        <v/>
      </c>
      <c r="CE318" s="31" t="str">
        <f t="shared" si="159"/>
        <v/>
      </c>
      <c r="CF318" s="31" t="e">
        <f t="shared" ca="1" si="160"/>
        <v>#NAME?</v>
      </c>
      <c r="CG318" s="31" t="e">
        <f t="shared" ca="1" si="161"/>
        <v>#NAME?</v>
      </c>
      <c r="CH318" s="31" t="e">
        <f t="shared" ca="1" si="162"/>
        <v>#NAME?</v>
      </c>
      <c r="CI318" s="31" t="e">
        <f t="shared" ca="1" si="163"/>
        <v>#NAME?</v>
      </c>
    </row>
    <row r="319" spans="1:87" s="31" customFormat="1" ht="30" hidden="1" x14ac:dyDescent="0.25">
      <c r="A319" s="9" t="s">
        <v>4493</v>
      </c>
      <c r="B319" s="31" t="s">
        <v>1174</v>
      </c>
      <c r="C319" s="31" t="s">
        <v>1175</v>
      </c>
      <c r="E319" s="14" t="s">
        <v>1085</v>
      </c>
      <c r="G319" s="31" t="str">
        <f t="shared" si="140"/>
        <v>Сигнал</v>
      </c>
      <c r="H319" s="31" t="s">
        <v>1088</v>
      </c>
      <c r="I319" s="31" t="s">
        <v>4569</v>
      </c>
      <c r="J319" s="31" t="str">
        <f t="shared" si="165"/>
        <v>DCS_AO_01</v>
      </c>
      <c r="K319" s="14" t="s">
        <v>5866</v>
      </c>
      <c r="M319" s="31" t="s">
        <v>1137</v>
      </c>
      <c r="N319" s="31" t="s">
        <v>107</v>
      </c>
      <c r="O319" s="31" t="s">
        <v>544</v>
      </c>
      <c r="P319" s="31" t="s">
        <v>131</v>
      </c>
      <c r="Q319" s="31" t="s">
        <v>66</v>
      </c>
      <c r="R319" s="31">
        <v>35</v>
      </c>
      <c r="S319" s="31">
        <v>36</v>
      </c>
      <c r="T319" s="31" t="s">
        <v>62</v>
      </c>
      <c r="U319" s="31" t="str">
        <f t="shared" si="164"/>
        <v>48</v>
      </c>
      <c r="V319" s="14" t="str">
        <f t="shared" si="166"/>
        <v>AVK 2,5 A, AVK 2,5 A</v>
      </c>
      <c r="W319" s="31" t="str">
        <f t="shared" si="141"/>
        <v>O1010114_U2</v>
      </c>
      <c r="X319" s="14" t="str">
        <f t="shared" si="142"/>
        <v>HD5546</v>
      </c>
      <c r="Y319" s="31" t="str">
        <f t="shared" si="143"/>
        <v>O1010114</v>
      </c>
      <c r="Z319" s="31" t="str">
        <f t="shared" si="144"/>
        <v>TUA711-AIO16</v>
      </c>
      <c r="AA319" s="14" t="str">
        <f t="shared" si="145"/>
        <v>17-SC-DCS-001/O1010114/ 17-MC-DCS-006</v>
      </c>
      <c r="AB319" s="31" t="s">
        <v>64</v>
      </c>
      <c r="AC319" s="31" t="s">
        <v>124</v>
      </c>
      <c r="AD319" s="31" t="s">
        <v>125</v>
      </c>
      <c r="AE319" s="31">
        <v>0</v>
      </c>
      <c r="AF319" s="31" t="s">
        <v>55</v>
      </c>
      <c r="AG319" s="31" t="s">
        <v>1086</v>
      </c>
      <c r="AH319" s="31">
        <v>15</v>
      </c>
      <c r="AI319" s="31">
        <v>2</v>
      </c>
      <c r="AJ319" s="31" t="s">
        <v>175</v>
      </c>
      <c r="AK319" s="31">
        <f t="shared" si="167"/>
        <v>16</v>
      </c>
      <c r="AL319" s="31" t="s">
        <v>62</v>
      </c>
      <c r="AO319" s="31" t="s">
        <v>63</v>
      </c>
      <c r="AP319" s="31" t="s">
        <v>1177</v>
      </c>
      <c r="AQ319" s="31" t="s">
        <v>1176</v>
      </c>
      <c r="AR319" s="31" t="s">
        <v>5716</v>
      </c>
      <c r="AS319" s="31" t="s">
        <v>232</v>
      </c>
      <c r="AT319" s="14" t="s">
        <v>5724</v>
      </c>
      <c r="AU319" s="31" t="s">
        <v>5858</v>
      </c>
      <c r="AX319" s="31" t="s">
        <v>5724</v>
      </c>
      <c r="BE319" s="31" t="s">
        <v>5737</v>
      </c>
      <c r="BK319" s="14" t="str">
        <f t="shared" si="146"/>
        <v>TS-Q-05:35/
O1010114_U2:3</v>
      </c>
      <c r="BL319" s="14" t="str">
        <f t="shared" si="147"/>
        <v>TS-Q-05:36/
O1010114_U2:4</v>
      </c>
      <c r="BM319" s="14" t="str">
        <f t="shared" si="148"/>
        <v/>
      </c>
      <c r="BN319" s="14"/>
      <c r="BO319" s="14" t="str">
        <f t="shared" si="168"/>
        <v>O1010114:2A/
O1010114_U2:5</v>
      </c>
      <c r="BP319" s="14" t="str">
        <f t="shared" si="169"/>
        <v>O1010114:2C/
O1010114_U2:6</v>
      </c>
      <c r="BQ319" s="14"/>
      <c r="BR319" s="14" t="str">
        <f t="shared" si="149"/>
        <v/>
      </c>
      <c r="BS319" s="14" t="str">
        <f t="shared" si="150"/>
        <v/>
      </c>
      <c r="BW319" s="31" t="str">
        <f t="shared" si="151"/>
        <v>2A</v>
      </c>
      <c r="BX319" s="31" t="str">
        <f t="shared" si="152"/>
        <v>2C</v>
      </c>
      <c r="BY319" s="31" t="str">
        <f t="shared" si="153"/>
        <v>3</v>
      </c>
      <c r="BZ319" s="31" t="str">
        <f t="shared" si="154"/>
        <v>4</v>
      </c>
      <c r="CA319" s="31" t="str">
        <f t="shared" si="155"/>
        <v/>
      </c>
      <c r="CB319" s="31" t="str">
        <f t="shared" si="156"/>
        <v>5</v>
      </c>
      <c r="CC319" s="31" t="str">
        <f t="shared" si="157"/>
        <v>6</v>
      </c>
      <c r="CD319" s="31" t="str">
        <f t="shared" si="158"/>
        <v/>
      </c>
      <c r="CE319" s="31" t="str">
        <f t="shared" si="159"/>
        <v/>
      </c>
      <c r="CF319" s="31" t="e">
        <f t="shared" ca="1" si="160"/>
        <v>#NAME?</v>
      </c>
      <c r="CG319" s="31" t="e">
        <f t="shared" ca="1" si="161"/>
        <v>#NAME?</v>
      </c>
      <c r="CH319" s="31" t="e">
        <f t="shared" ca="1" si="162"/>
        <v>#NAME?</v>
      </c>
      <c r="CI319" s="31" t="e">
        <f t="shared" ca="1" si="163"/>
        <v>#NAME?</v>
      </c>
    </row>
    <row r="320" spans="1:87" s="31" customFormat="1" ht="30" hidden="1" x14ac:dyDescent="0.25">
      <c r="A320" s="9" t="s">
        <v>6099</v>
      </c>
      <c r="B320" s="31" t="s">
        <v>499</v>
      </c>
      <c r="C320" s="31" t="s">
        <v>500</v>
      </c>
      <c r="E320" s="14" t="s">
        <v>212</v>
      </c>
      <c r="F320" s="31" t="s">
        <v>6100</v>
      </c>
      <c r="G320" s="31" t="str">
        <f t="shared" si="140"/>
        <v>Сигнал</v>
      </c>
      <c r="H320" s="31" t="s">
        <v>338</v>
      </c>
      <c r="I320" s="31" t="s">
        <v>4568</v>
      </c>
      <c r="J320" s="31" t="str">
        <f t="shared" si="165"/>
        <v>DCS_AI_01</v>
      </c>
      <c r="K320" s="14" t="s">
        <v>5866</v>
      </c>
      <c r="M320" s="31" t="s">
        <v>490</v>
      </c>
      <c r="N320" s="31" t="s">
        <v>107</v>
      </c>
      <c r="O320" s="31" t="s">
        <v>150</v>
      </c>
      <c r="P320" s="31" t="s">
        <v>131</v>
      </c>
      <c r="Q320" s="31" t="s">
        <v>460</v>
      </c>
      <c r="R320" s="31">
        <v>7</v>
      </c>
      <c r="S320" s="31">
        <v>8</v>
      </c>
      <c r="T320" s="31" t="s">
        <v>62</v>
      </c>
      <c r="U320" s="31" t="str">
        <f t="shared" si="164"/>
        <v>48</v>
      </c>
      <c r="V320" s="14" t="str">
        <f t="shared" si="166"/>
        <v>AVK 2,5 A, AVK 2,5 A</v>
      </c>
      <c r="W320" s="31" t="str">
        <f t="shared" si="141"/>
        <v>O1010002_U7</v>
      </c>
      <c r="X320" s="14" t="str">
        <f t="shared" si="142"/>
        <v>HD5542</v>
      </c>
      <c r="Y320" s="31" t="str">
        <f t="shared" si="143"/>
        <v>O1010002</v>
      </c>
      <c r="Z320" s="31" t="str">
        <f t="shared" si="144"/>
        <v>TUA711-AIO16</v>
      </c>
      <c r="AA320" s="14" t="str">
        <f t="shared" si="145"/>
        <v>17-SC-DCS-001/O1010002/ 17-MC-DCS-006</v>
      </c>
      <c r="AB320" s="31" t="s">
        <v>64</v>
      </c>
      <c r="AC320" s="31" t="s">
        <v>124</v>
      </c>
      <c r="AD320" s="31" t="s">
        <v>125</v>
      </c>
      <c r="AE320" s="31">
        <v>0</v>
      </c>
      <c r="AF320" s="31" t="s">
        <v>126</v>
      </c>
      <c r="AG320" s="31" t="s">
        <v>461</v>
      </c>
      <c r="AH320" s="31">
        <v>3</v>
      </c>
      <c r="AI320" s="31">
        <v>7</v>
      </c>
      <c r="AJ320" s="31" t="s">
        <v>128</v>
      </c>
      <c r="AK320" s="31">
        <f t="shared" si="167"/>
        <v>16</v>
      </c>
      <c r="AL320" s="31" t="s">
        <v>62</v>
      </c>
      <c r="AO320" s="31" t="s">
        <v>63</v>
      </c>
      <c r="AP320" s="31" t="s">
        <v>501</v>
      </c>
      <c r="AQ320" s="31" t="s">
        <v>5994</v>
      </c>
      <c r="AR320" s="31" t="s">
        <v>5716</v>
      </c>
      <c r="AS320" s="31" t="s">
        <v>232</v>
      </c>
      <c r="AT320" s="14" t="s">
        <v>5724</v>
      </c>
      <c r="AU320" s="31" t="s">
        <v>5858</v>
      </c>
      <c r="AX320" s="31" t="s">
        <v>5724</v>
      </c>
      <c r="AZ320" s="31">
        <v>6</v>
      </c>
      <c r="BA320" s="31">
        <v>93</v>
      </c>
      <c r="BB320" s="31">
        <v>94</v>
      </c>
      <c r="BC320" s="31">
        <v>0</v>
      </c>
      <c r="BD320" s="31">
        <v>100</v>
      </c>
      <c r="BE320" s="31" t="s">
        <v>5737</v>
      </c>
      <c r="BK320" s="14" t="str">
        <f t="shared" si="146"/>
        <v>TS-O-02:7/
O1010002_U7:3</v>
      </c>
      <c r="BL320" s="14" t="str">
        <f t="shared" si="147"/>
        <v>TS-O-02:8/
O1010002_U7:4</v>
      </c>
      <c r="BM320" s="14" t="str">
        <f t="shared" si="148"/>
        <v/>
      </c>
      <c r="BN320" s="14"/>
      <c r="BO320" s="14" t="str">
        <f t="shared" si="168"/>
        <v>O1010002:7A/
O1010002_U7:5</v>
      </c>
      <c r="BP320" s="14" t="str">
        <f t="shared" si="169"/>
        <v>O1010002:7C/
O1010002_U7:6</v>
      </c>
      <c r="BQ320" s="14"/>
      <c r="BR320" s="14" t="str">
        <f t="shared" si="149"/>
        <v/>
      </c>
      <c r="BS320" s="14" t="str">
        <f t="shared" si="150"/>
        <v/>
      </c>
      <c r="BW320" s="31" t="str">
        <f t="shared" si="151"/>
        <v>7A</v>
      </c>
      <c r="BX320" s="31" t="str">
        <f t="shared" si="152"/>
        <v>7C</v>
      </c>
      <c r="BY320" s="31" t="str">
        <f t="shared" si="153"/>
        <v>3</v>
      </c>
      <c r="BZ320" s="31" t="str">
        <f t="shared" si="154"/>
        <v>4</v>
      </c>
      <c r="CA320" s="31" t="str">
        <f t="shared" si="155"/>
        <v/>
      </c>
      <c r="CB320" s="31" t="str">
        <f t="shared" si="156"/>
        <v>5</v>
      </c>
      <c r="CC320" s="31" t="str">
        <f t="shared" si="157"/>
        <v>6</v>
      </c>
      <c r="CD320" s="31" t="str">
        <f t="shared" si="158"/>
        <v/>
      </c>
      <c r="CE320" s="31" t="str">
        <f t="shared" si="159"/>
        <v/>
      </c>
      <c r="CF320" s="31" t="e">
        <f t="shared" ca="1" si="160"/>
        <v>#NAME?</v>
      </c>
      <c r="CG320" s="31" t="e">
        <f t="shared" ca="1" si="161"/>
        <v>#NAME?</v>
      </c>
      <c r="CH320" s="31" t="e">
        <f t="shared" ca="1" si="162"/>
        <v>#NAME?</v>
      </c>
      <c r="CI320" s="31" t="e">
        <f t="shared" ca="1" si="163"/>
        <v>#NAME?</v>
      </c>
    </row>
    <row r="321" spans="1:87" s="31" customFormat="1" ht="30" hidden="1" x14ac:dyDescent="0.25">
      <c r="A321" s="9" t="s">
        <v>4493</v>
      </c>
      <c r="B321" s="31" t="s">
        <v>1178</v>
      </c>
      <c r="C321" s="31" t="s">
        <v>1179</v>
      </c>
      <c r="E321" s="14" t="s">
        <v>1085</v>
      </c>
      <c r="G321" s="31" t="str">
        <f t="shared" si="140"/>
        <v>Сигнал</v>
      </c>
      <c r="H321" s="31" t="s">
        <v>1088</v>
      </c>
      <c r="I321" s="31" t="s">
        <v>4568</v>
      </c>
      <c r="J321" s="31" t="str">
        <f t="shared" si="165"/>
        <v>DCS_AO_01</v>
      </c>
      <c r="K321" s="14" t="s">
        <v>5866</v>
      </c>
      <c r="M321" s="31" t="s">
        <v>1137</v>
      </c>
      <c r="N321" s="31" t="s">
        <v>107</v>
      </c>
      <c r="O321" s="31" t="s">
        <v>547</v>
      </c>
      <c r="P321" s="31" t="s">
        <v>131</v>
      </c>
      <c r="Q321" s="31" t="s">
        <v>66</v>
      </c>
      <c r="R321" s="31">
        <v>37</v>
      </c>
      <c r="S321" s="31">
        <v>38</v>
      </c>
      <c r="T321" s="31" t="s">
        <v>62</v>
      </c>
      <c r="U321" s="31" t="str">
        <f t="shared" si="164"/>
        <v>48</v>
      </c>
      <c r="V321" s="14" t="str">
        <f t="shared" si="166"/>
        <v>AVK 2,5 A, AVK 2,5 A</v>
      </c>
      <c r="W321" s="31" t="str">
        <f t="shared" si="141"/>
        <v>O1010114_U3</v>
      </c>
      <c r="X321" s="14" t="str">
        <f t="shared" si="142"/>
        <v>HD5546</v>
      </c>
      <c r="Y321" s="31" t="str">
        <f t="shared" si="143"/>
        <v>O1010114</v>
      </c>
      <c r="Z321" s="31" t="str">
        <f t="shared" si="144"/>
        <v>TUA711-AIO16</v>
      </c>
      <c r="AA321" s="14" t="str">
        <f t="shared" si="145"/>
        <v>17-SC-DCS-001/O1010114/ 17-MC-DCS-006</v>
      </c>
      <c r="AB321" s="31" t="s">
        <v>64</v>
      </c>
      <c r="AC321" s="31" t="s">
        <v>124</v>
      </c>
      <c r="AD321" s="31" t="s">
        <v>125</v>
      </c>
      <c r="AE321" s="31">
        <v>0</v>
      </c>
      <c r="AF321" s="31" t="s">
        <v>55</v>
      </c>
      <c r="AG321" s="31" t="s">
        <v>1086</v>
      </c>
      <c r="AH321" s="31">
        <v>15</v>
      </c>
      <c r="AI321" s="31">
        <v>3</v>
      </c>
      <c r="AJ321" s="31" t="s">
        <v>175</v>
      </c>
      <c r="AK321" s="31">
        <f t="shared" si="167"/>
        <v>16</v>
      </c>
      <c r="AL321" s="31" t="s">
        <v>62</v>
      </c>
      <c r="AO321" s="31" t="s">
        <v>63</v>
      </c>
      <c r="AP321" s="31" t="s">
        <v>501</v>
      </c>
      <c r="AQ321" s="31" t="s">
        <v>1180</v>
      </c>
      <c r="AR321" s="31" t="s">
        <v>5716</v>
      </c>
      <c r="AS321" s="31" t="s">
        <v>232</v>
      </c>
      <c r="AT321" s="14" t="s">
        <v>5724</v>
      </c>
      <c r="AU321" s="31" t="s">
        <v>5858</v>
      </c>
      <c r="AX321" s="31" t="s">
        <v>5724</v>
      </c>
      <c r="BE321" s="31" t="s">
        <v>5737</v>
      </c>
      <c r="BK321" s="14" t="str">
        <f t="shared" si="146"/>
        <v>TS-Q-05:37/
O1010114_U3:3</v>
      </c>
      <c r="BL321" s="14" t="str">
        <f t="shared" si="147"/>
        <v>TS-Q-05:38/
O1010114_U3:4</v>
      </c>
      <c r="BM321" s="14" t="str">
        <f t="shared" si="148"/>
        <v/>
      </c>
      <c r="BN321" s="14"/>
      <c r="BO321" s="14" t="str">
        <f t="shared" si="168"/>
        <v>O1010114:3A/
O1010114_U3:5</v>
      </c>
      <c r="BP321" s="14" t="str">
        <f t="shared" si="169"/>
        <v>O1010114:3C/
O1010114_U3:6</v>
      </c>
      <c r="BQ321" s="14"/>
      <c r="BR321" s="14" t="str">
        <f t="shared" si="149"/>
        <v/>
      </c>
      <c r="BS321" s="14" t="str">
        <f t="shared" si="150"/>
        <v/>
      </c>
      <c r="BW321" s="31" t="str">
        <f t="shared" si="151"/>
        <v>3A</v>
      </c>
      <c r="BX321" s="31" t="str">
        <f t="shared" si="152"/>
        <v>3C</v>
      </c>
      <c r="BY321" s="31" t="str">
        <f t="shared" si="153"/>
        <v>3</v>
      </c>
      <c r="BZ321" s="31" t="str">
        <f t="shared" si="154"/>
        <v>4</v>
      </c>
      <c r="CA321" s="31" t="str">
        <f t="shared" si="155"/>
        <v/>
      </c>
      <c r="CB321" s="31" t="str">
        <f t="shared" si="156"/>
        <v>5</v>
      </c>
      <c r="CC321" s="31" t="str">
        <f t="shared" si="157"/>
        <v>6</v>
      </c>
      <c r="CD321" s="31" t="str">
        <f t="shared" si="158"/>
        <v/>
      </c>
      <c r="CE321" s="31" t="str">
        <f t="shared" si="159"/>
        <v/>
      </c>
      <c r="CF321" s="31" t="e">
        <f t="shared" ca="1" si="160"/>
        <v>#NAME?</v>
      </c>
      <c r="CG321" s="31" t="e">
        <f t="shared" ca="1" si="161"/>
        <v>#NAME?</v>
      </c>
      <c r="CH321" s="31" t="e">
        <f t="shared" ca="1" si="162"/>
        <v>#NAME?</v>
      </c>
      <c r="CI321" s="31" t="e">
        <f t="shared" ca="1" si="163"/>
        <v>#NAME?</v>
      </c>
    </row>
    <row r="322" spans="1:87" s="31" customFormat="1" ht="45" hidden="1" x14ac:dyDescent="0.25">
      <c r="A322" s="9" t="s">
        <v>6099</v>
      </c>
      <c r="B322" s="31" t="s">
        <v>431</v>
      </c>
      <c r="C322" s="31" t="s">
        <v>847</v>
      </c>
      <c r="E322" s="14" t="s">
        <v>398</v>
      </c>
      <c r="F322" s="31" t="s">
        <v>6100</v>
      </c>
      <c r="G322" s="31" t="str">
        <f t="shared" si="140"/>
        <v>Сигнал</v>
      </c>
      <c r="H322" s="31" t="s">
        <v>338</v>
      </c>
      <c r="I322" s="31" t="s">
        <v>4550</v>
      </c>
      <c r="J322" s="31" t="str">
        <f t="shared" si="165"/>
        <v>DCS_AI_02</v>
      </c>
      <c r="K322" s="14" t="s">
        <v>5866</v>
      </c>
      <c r="M322" s="31" t="s">
        <v>825</v>
      </c>
      <c r="N322" s="31" t="s">
        <v>107</v>
      </c>
      <c r="O322" s="31" t="s">
        <v>160</v>
      </c>
      <c r="P322" s="31" t="s">
        <v>131</v>
      </c>
      <c r="Q322" s="31" t="s">
        <v>826</v>
      </c>
      <c r="R322" s="31">
        <v>11</v>
      </c>
      <c r="S322" s="31">
        <v>12</v>
      </c>
      <c r="T322" s="31" t="s">
        <v>62</v>
      </c>
      <c r="U322" s="31" t="str">
        <f t="shared" si="164"/>
        <v>48</v>
      </c>
      <c r="V322" s="14" t="str">
        <f t="shared" si="166"/>
        <v>AVK 2,5 A, AVK 2,5 A</v>
      </c>
      <c r="W322" s="31" t="str">
        <f t="shared" si="141"/>
        <v>O1010014R_U5</v>
      </c>
      <c r="X322" s="14" t="str">
        <f t="shared" si="142"/>
        <v>HD5542</v>
      </c>
      <c r="Y322" s="31" t="str">
        <f t="shared" si="143"/>
        <v>O1010014R</v>
      </c>
      <c r="Z322" s="31" t="str">
        <f t="shared" si="144"/>
        <v>TUA711-AIO16</v>
      </c>
      <c r="AA322" s="14" t="str">
        <f t="shared" si="145"/>
        <v>17-SC-DCS-001/O1010014R/ 17-MC-DCS-006</v>
      </c>
      <c r="AB322" s="31" t="s">
        <v>64</v>
      </c>
      <c r="AC322" s="31" t="s">
        <v>124</v>
      </c>
      <c r="AD322" s="31" t="s">
        <v>125</v>
      </c>
      <c r="AE322" s="31">
        <v>0</v>
      </c>
      <c r="AF322" s="31" t="s">
        <v>126</v>
      </c>
      <c r="AG322" s="31" t="s">
        <v>655</v>
      </c>
      <c r="AH322" s="31">
        <v>15</v>
      </c>
      <c r="AI322" s="31">
        <v>5</v>
      </c>
      <c r="AJ322" s="31" t="s">
        <v>128</v>
      </c>
      <c r="AK322" s="31">
        <f t="shared" si="167"/>
        <v>16</v>
      </c>
      <c r="AL322" s="31" t="s">
        <v>62</v>
      </c>
      <c r="AO322" s="31" t="s">
        <v>63</v>
      </c>
      <c r="AP322" s="31" t="s">
        <v>434</v>
      </c>
      <c r="AQ322" s="31" t="s">
        <v>5995</v>
      </c>
      <c r="AR322" s="31" t="s">
        <v>5716</v>
      </c>
      <c r="AS322" s="31" t="s">
        <v>134</v>
      </c>
      <c r="AT322" s="14" t="s">
        <v>5724</v>
      </c>
      <c r="AU322" s="31" t="s">
        <v>5858</v>
      </c>
      <c r="AX322" s="31" t="s">
        <v>5724</v>
      </c>
      <c r="AZ322" s="31">
        <v>68</v>
      </c>
      <c r="BA322" s="31">
        <v>96</v>
      </c>
      <c r="BC322" s="31">
        <v>0</v>
      </c>
      <c r="BD322" s="31">
        <v>100</v>
      </c>
      <c r="BE322" s="31" t="s">
        <v>5737</v>
      </c>
      <c r="BK322" s="14" t="str">
        <f t="shared" si="146"/>
        <v>TS-Q-03:11/
O1010014R_U5:3</v>
      </c>
      <c r="BL322" s="14" t="str">
        <f t="shared" si="147"/>
        <v>TS-Q-03:12/
O1010014R_U5:4</v>
      </c>
      <c r="BM322" s="14" t="str">
        <f t="shared" si="148"/>
        <v/>
      </c>
      <c r="BN322" s="14"/>
      <c r="BO322" s="14" t="str">
        <f t="shared" si="168"/>
        <v>O1010014R:5A/
O1010014R_U5:5</v>
      </c>
      <c r="BP322" s="14" t="str">
        <f t="shared" si="169"/>
        <v>O1010014R:5C/
O1010014R_U5:6</v>
      </c>
      <c r="BQ322" s="14"/>
      <c r="BR322" s="14" t="str">
        <f t="shared" si="149"/>
        <v/>
      </c>
      <c r="BS322" s="14" t="str">
        <f t="shared" si="150"/>
        <v/>
      </c>
      <c r="BW322" s="31" t="str">
        <f t="shared" si="151"/>
        <v>5A</v>
      </c>
      <c r="BX322" s="31" t="str">
        <f t="shared" si="152"/>
        <v>5C</v>
      </c>
      <c r="BY322" s="31" t="str">
        <f t="shared" si="153"/>
        <v>3</v>
      </c>
      <c r="BZ322" s="31" t="str">
        <f t="shared" si="154"/>
        <v>4</v>
      </c>
      <c r="CA322" s="31" t="str">
        <f t="shared" si="155"/>
        <v/>
      </c>
      <c r="CB322" s="31" t="str">
        <f t="shared" si="156"/>
        <v>5</v>
      </c>
      <c r="CC322" s="31" t="str">
        <f t="shared" si="157"/>
        <v>6</v>
      </c>
      <c r="CD322" s="31" t="str">
        <f t="shared" si="158"/>
        <v/>
      </c>
      <c r="CE322" s="31" t="str">
        <f t="shared" si="159"/>
        <v/>
      </c>
      <c r="CF322" s="31" t="e">
        <f t="shared" ca="1" si="160"/>
        <v>#NAME?</v>
      </c>
      <c r="CG322" s="31" t="e">
        <f t="shared" ca="1" si="161"/>
        <v>#NAME?</v>
      </c>
      <c r="CH322" s="31" t="e">
        <f t="shared" ca="1" si="162"/>
        <v>#NAME?</v>
      </c>
      <c r="CI322" s="31" t="e">
        <f t="shared" ca="1" si="163"/>
        <v>#NAME?</v>
      </c>
    </row>
    <row r="323" spans="1:87" s="31" customFormat="1" ht="45" hidden="1" x14ac:dyDescent="0.25">
      <c r="A323" s="9" t="s">
        <v>4493</v>
      </c>
      <c r="B323" s="31" t="s">
        <v>431</v>
      </c>
      <c r="C323" s="31" t="s">
        <v>432</v>
      </c>
      <c r="E323" s="14" t="s">
        <v>173</v>
      </c>
      <c r="G323" s="31" t="str">
        <f t="shared" si="140"/>
        <v>Сигнал</v>
      </c>
      <c r="H323" s="31" t="s">
        <v>330</v>
      </c>
      <c r="I323" s="31" t="s">
        <v>4550</v>
      </c>
      <c r="J323" s="31" t="str">
        <f t="shared" si="165"/>
        <v>DCS_AO_02</v>
      </c>
      <c r="K323" s="14" t="s">
        <v>5866</v>
      </c>
      <c r="M323" s="31" t="s">
        <v>435</v>
      </c>
      <c r="N323" s="31" t="s">
        <v>113</v>
      </c>
      <c r="O323" s="31" t="s">
        <v>103</v>
      </c>
      <c r="P323" s="31" t="s">
        <v>131</v>
      </c>
      <c r="Q323" s="31" t="s">
        <v>391</v>
      </c>
      <c r="R323" s="31">
        <v>3</v>
      </c>
      <c r="S323" s="31">
        <v>4</v>
      </c>
      <c r="T323" s="31" t="s">
        <v>62</v>
      </c>
      <c r="U323" s="31" t="str">
        <f t="shared" si="164"/>
        <v>24</v>
      </c>
      <c r="V323" s="14" t="str">
        <f t="shared" si="166"/>
        <v>AVK 2,5 A, AVK 2,5 A</v>
      </c>
      <c r="W323" s="31" t="str">
        <f t="shared" si="141"/>
        <v>O1010104R_U10</v>
      </c>
      <c r="X323" s="14" t="str">
        <f t="shared" si="142"/>
        <v>HD5546</v>
      </c>
      <c r="Y323" s="31" t="str">
        <f t="shared" si="143"/>
        <v>O1010104R</v>
      </c>
      <c r="Z323" s="31" t="str">
        <f t="shared" si="144"/>
        <v>TUA711-AIO16</v>
      </c>
      <c r="AA323" s="14" t="str">
        <f t="shared" si="145"/>
        <v>17-SC-DCS-001/O1010104R/ 17-MC-DCS-006</v>
      </c>
      <c r="AB323" s="31" t="s">
        <v>64</v>
      </c>
      <c r="AC323" s="31" t="s">
        <v>124</v>
      </c>
      <c r="AD323" s="31" t="s">
        <v>125</v>
      </c>
      <c r="AE323" s="31">
        <v>0</v>
      </c>
      <c r="AF323" s="31" t="s">
        <v>55</v>
      </c>
      <c r="AG323" s="31" t="s">
        <v>174</v>
      </c>
      <c r="AH323" s="31">
        <v>5</v>
      </c>
      <c r="AI323" s="31">
        <v>10</v>
      </c>
      <c r="AJ323" s="31" t="s">
        <v>175</v>
      </c>
      <c r="AK323" s="31">
        <f t="shared" si="167"/>
        <v>16</v>
      </c>
      <c r="AL323" s="31" t="s">
        <v>62</v>
      </c>
      <c r="AO323" s="31" t="s">
        <v>63</v>
      </c>
      <c r="AP323" s="31" t="s">
        <v>434</v>
      </c>
      <c r="AQ323" s="31" t="s">
        <v>433</v>
      </c>
      <c r="AR323" s="31" t="s">
        <v>5716</v>
      </c>
      <c r="AS323" s="31" t="s">
        <v>134</v>
      </c>
      <c r="AT323" s="14" t="s">
        <v>5724</v>
      </c>
      <c r="AU323" s="31" t="s">
        <v>5858</v>
      </c>
      <c r="AV323" s="31" t="s">
        <v>5796</v>
      </c>
      <c r="AW323" s="31" t="s">
        <v>5798</v>
      </c>
      <c r="AX323" s="31" t="s">
        <v>5724</v>
      </c>
      <c r="BE323" s="31" t="s">
        <v>5737</v>
      </c>
      <c r="BK323" s="14" t="str">
        <f t="shared" si="146"/>
        <v>TS-O-01:3/
O1010104R_U10:3</v>
      </c>
      <c r="BL323" s="14" t="str">
        <f t="shared" si="147"/>
        <v>TS-O-01:4/
O1010104R_U10:4</v>
      </c>
      <c r="BM323" s="14" t="str">
        <f t="shared" si="148"/>
        <v/>
      </c>
      <c r="BN323" s="14"/>
      <c r="BO323" s="14" t="str">
        <f t="shared" si="168"/>
        <v>O1010104R:10A/
O1010104R_U10:5</v>
      </c>
      <c r="BP323" s="14" t="str">
        <f t="shared" si="169"/>
        <v>O1010104R:10C/
O1010104R_U10:6</v>
      </c>
      <c r="BQ323" s="14"/>
      <c r="BR323" s="14" t="str">
        <f t="shared" si="149"/>
        <v/>
      </c>
      <c r="BS323" s="14" t="str">
        <f t="shared" si="150"/>
        <v/>
      </c>
      <c r="BW323" s="31" t="str">
        <f t="shared" si="151"/>
        <v>10A</v>
      </c>
      <c r="BX323" s="31" t="str">
        <f t="shared" si="152"/>
        <v>10C</v>
      </c>
      <c r="BY323" s="31" t="str">
        <f t="shared" si="153"/>
        <v>3</v>
      </c>
      <c r="BZ323" s="31" t="str">
        <f t="shared" si="154"/>
        <v>4</v>
      </c>
      <c r="CA323" s="31" t="str">
        <f t="shared" si="155"/>
        <v/>
      </c>
      <c r="CB323" s="31" t="str">
        <f t="shared" si="156"/>
        <v>5</v>
      </c>
      <c r="CC323" s="31" t="str">
        <f t="shared" si="157"/>
        <v>6</v>
      </c>
      <c r="CD323" s="31" t="str">
        <f t="shared" si="158"/>
        <v/>
      </c>
      <c r="CE323" s="31" t="str">
        <f t="shared" si="159"/>
        <v/>
      </c>
      <c r="CF323" s="31" t="e">
        <f t="shared" ca="1" si="160"/>
        <v>#NAME?</v>
      </c>
      <c r="CG323" s="31" t="e">
        <f t="shared" ca="1" si="161"/>
        <v>#NAME?</v>
      </c>
      <c r="CH323" s="31" t="e">
        <f t="shared" ca="1" si="162"/>
        <v>#NAME?</v>
      </c>
      <c r="CI323" s="31" t="e">
        <f t="shared" ca="1" si="163"/>
        <v>#NAME?</v>
      </c>
    </row>
    <row r="324" spans="1:87" s="31" customFormat="1" ht="30" hidden="1" x14ac:dyDescent="0.25">
      <c r="A324" s="9" t="s">
        <v>6099</v>
      </c>
      <c r="B324" s="31" t="s">
        <v>462</v>
      </c>
      <c r="C324" s="31" t="s">
        <v>463</v>
      </c>
      <c r="E324" s="14" t="s">
        <v>212</v>
      </c>
      <c r="F324" s="31" t="s">
        <v>6100</v>
      </c>
      <c r="G324" s="31" t="str">
        <f t="shared" ref="G324:G387" si="170">IF(C324="Пустой","Пустой",IF(C324="Резерв","Резерв","Сигнал"))</f>
        <v>Сигнал</v>
      </c>
      <c r="H324" s="31" t="s">
        <v>469</v>
      </c>
      <c r="I324" s="31" t="s">
        <v>4537</v>
      </c>
      <c r="J324" s="31" t="str">
        <f t="shared" si="165"/>
        <v>DCS_AI_01</v>
      </c>
      <c r="K324" s="14" t="s">
        <v>5866</v>
      </c>
      <c r="M324" s="31" t="s">
        <v>466</v>
      </c>
      <c r="N324" s="31" t="s">
        <v>113</v>
      </c>
      <c r="O324" s="31" t="s">
        <v>58</v>
      </c>
      <c r="P324" s="31" t="s">
        <v>131</v>
      </c>
      <c r="Q324" s="31" t="s">
        <v>467</v>
      </c>
      <c r="R324" s="31">
        <v>1</v>
      </c>
      <c r="S324" s="31">
        <v>2</v>
      </c>
      <c r="T324" s="31" t="s">
        <v>62</v>
      </c>
      <c r="U324" s="31" t="str">
        <f t="shared" si="164"/>
        <v>24</v>
      </c>
      <c r="V324" s="14" t="str">
        <f t="shared" si="166"/>
        <v>AVK 2,5 A, AVK 2,5 A</v>
      </c>
      <c r="W324" s="31" t="str">
        <f t="shared" ref="W324:W387" si="171">IF(OR(J324="DCS_AI_01",J324="DCS_AI_02",J324="DCS_AI_03",J324="DCS_AI_04",J324="DCS_AI_05",J324="DCS_AO_01",J324="DCS_AO_02",J324="DCS_DI_02",J324="DCS_DI_04",J324="DCS_PI_01"),CONCATENATE(AG324,"_U",AI324),"")</f>
        <v>O1011000_U1</v>
      </c>
      <c r="X324" s="14" t="str">
        <f t="shared" ref="X324:X387" si="172">IF(OR(J324="DCS_AI_01",J324="DCS_AI_02",J324="DCS_AI_03",J324="DCS_AI_04"),"HD5542",
IF(J324="DCS_AI_05","HD5573",
IF(OR(J324="DCS_AO_01",J324="DCS_AO_02"),"HD5546",
IF(J324="DCS_DI_02","HD5516",
IF(J324="DCS_PI_01","GS8555-EX",
IF(J324="DCS_DI_04","KFD2-ER-1.W.LB",""))))))</f>
        <v>HD5542</v>
      </c>
      <c r="Y324" s="31" t="str">
        <f t="shared" ref="Y324:Y387" si="173">AG324</f>
        <v>O1011000</v>
      </c>
      <c r="Z324" s="31" t="str">
        <f t="shared" ref="Z324:Z387" si="174">IF(OR(J324="DCS_AI_01",J324="DCS_AI_02",J324="DCS_AI_03",J324="DCS_AI_04",J324="DCS_AI_05",J324="DCS_AO_01",J324="DCS_AO_02",J324="DCS_PI_01",
E324="AI-IS",E324="AO-IS",E324="AI-R-IS",E324="AI-R-NIS",E324="AO-R-IS",E324="AO-R-NIS",E324="AO-NIS"),"TUA711-AIO16",
IF(J324="DCS_DI_01","TUA711-DIR32",
IF(J324="DCS_DI_02","TUA711-DIO32",
IF(J324="DCS_DI_03","TUA711-DIO32",
IF(J324="DCS_DI_04","TUA711-DIO32",
IF(J324="DCS_DI_05","TUA711-DIO32",
IF(J324="DCS_DI_07","TUA711-DIR32",
IF(J324="DCS_DO_01","TUA711-DOR32",
IF(J324="DCS_DO_02","TUA711-DOR32",
IF(J324="DCS_DO_04","TUA711-DIO32",
IF(OR(J324="DCS_DO_03",E324="DI-IS"),"TUA711-DIO32",
"")))))))))))</f>
        <v>TUA711-AIO16</v>
      </c>
      <c r="AA324" s="14" t="str">
        <f t="shared" ref="AA324:AA387" si="175">AC324&amp;"/"&amp;AG324&amp;"/ "&amp;P324</f>
        <v>17-SC-DCS-002/O1011000/ 17-MC-DCS-006</v>
      </c>
      <c r="AB324" s="31" t="s">
        <v>64</v>
      </c>
      <c r="AC324" s="31" t="s">
        <v>54</v>
      </c>
      <c r="AD324" s="31" t="s">
        <v>125</v>
      </c>
      <c r="AE324" s="31">
        <v>1</v>
      </c>
      <c r="AF324" s="31" t="s">
        <v>126</v>
      </c>
      <c r="AG324" s="31" t="s">
        <v>465</v>
      </c>
      <c r="AH324" s="31">
        <v>1</v>
      </c>
      <c r="AI324" s="31">
        <v>1</v>
      </c>
      <c r="AJ324" s="31" t="s">
        <v>128</v>
      </c>
      <c r="AK324" s="31">
        <f t="shared" si="167"/>
        <v>16</v>
      </c>
      <c r="AL324" s="31" t="s">
        <v>62</v>
      </c>
      <c r="AO324" s="31" t="s">
        <v>63</v>
      </c>
      <c r="AP324" s="31" t="s">
        <v>464</v>
      </c>
      <c r="AQ324" s="31" t="s">
        <v>5996</v>
      </c>
      <c r="AR324" s="31" t="s">
        <v>5716</v>
      </c>
      <c r="AS324" s="31" t="s">
        <v>468</v>
      </c>
      <c r="AT324" s="14" t="s">
        <v>5724</v>
      </c>
      <c r="AU324" s="31" t="s">
        <v>5858</v>
      </c>
      <c r="AX324" s="31" t="s">
        <v>5724</v>
      </c>
      <c r="AZ324" s="31">
        <v>6</v>
      </c>
      <c r="BA324" s="31">
        <v>94</v>
      </c>
      <c r="BB324" s="31">
        <v>97</v>
      </c>
      <c r="BC324" s="31">
        <v>0</v>
      </c>
      <c r="BD324" s="31">
        <v>100</v>
      </c>
      <c r="BE324" s="31" t="s">
        <v>5737</v>
      </c>
      <c r="BK324" s="14" t="str">
        <f t="shared" ref="BK324:BK387" si="176">IF(AND(J324="DCS_AI_01",W324&lt;&gt;"",Q324&lt;&gt;""),Q324&amp;":"&amp;R324&amp;"/"&amp;CHAR(10)&amp;W324&amp;":3",
IF(AND(J324="DCS_AI_02",W324&lt;&gt;"",Q324&lt;&gt;""),Q324&amp;":"&amp;R324&amp;"/"&amp;CHAR(10)&amp;W324&amp;":3",
IF(AND(J324="DCS_AO_01",W324&lt;&gt;"",Q324&lt;&gt;""),Q324&amp;":"&amp;R324&amp;"/"&amp;CHAR(10)&amp;W324&amp;":3",
IF(AND(J324="DCS_AO_02",W324&lt;&gt;"",Q324&lt;&gt;""),Q324&amp;":"&amp;R324&amp;"/"&amp;CHAR(10)&amp;W324&amp;":3",
IF(AND(J324="DCS_DI_02",W324&lt;&gt;"",Q324&lt;&gt;""),Q324&amp;":"&amp;R324&amp;"/"&amp;CHAR(10)&amp;W324&amp;":3",
IF(AND(J324="DCS_DI_04",W324&lt;&gt;"",Q324&lt;&gt;""),Q324&amp;":"&amp;R324&amp;"/"&amp;CHAR(10)&amp;W324&amp;":3",
IF(AND(J324="DCS_AI_03",W324&lt;&gt;"",Q324&lt;&gt;""),Q324&amp;":"&amp;R324&amp;"/"&amp;CHAR(10)&amp;W324&amp;":1",
IF(AND(J324="DCS_AI_04",W324&lt;&gt;"",Q324&lt;&gt;""),Q324&amp;":"&amp;R324&amp;"/"&amp;CHAR(10)&amp;W324&amp;":1",
IF(AND(J324="DCS_AI_05",W324&lt;&gt;"",Q324&lt;&gt;""),Q324&amp;":"&amp;R324&amp;"/"&amp;CHAR(10)&amp;W324&amp;":1",
IF(AND(J324="DCS_PI_01",W324&lt;&gt;"",Q324&lt;&gt;""),Q324&amp;":"&amp;R324&amp;"/"&amp;CHAR(10)&amp;W324&amp;":13",""))))))))))</f>
        <v>TS-Q-02:1/
O1011000_U1:3</v>
      </c>
      <c r="BL324" s="14" t="str">
        <f t="shared" ref="BL324:BL387" si="177">IF(AND(J324="DCS_AI_01",W324&lt;&gt;"",Q324&lt;&gt;""),Q324&amp;":"&amp;S324&amp;"/"&amp;CHAR(10)&amp;W324&amp;":4",
IF(AND(J324="DCS_AI_02",W324&lt;&gt;"",Q324&lt;&gt;""),Q324&amp;":"&amp;S324&amp;"/"&amp;CHAR(10)&amp;W324&amp;":4",
IF(AND(J324="DCS_AO_01",W324&lt;&gt;"",Q324&lt;&gt;""),Q324&amp;":"&amp;S324&amp;"/"&amp;CHAR(10)&amp;W324&amp;":4",
IF(AND(J324="DCS_AO_02",W324&lt;&gt;"",Q324&lt;&gt;""),Q324&amp;":"&amp;S324&amp;"/"&amp;CHAR(10)&amp;W324&amp;":4",
IF(AND(J324="DCS_DI_02",W324&lt;&gt;"",Q324&lt;&gt;""),Q324&amp;":"&amp;S324&amp;"/"&amp;CHAR(10)&amp;W324&amp;":4",
IF(AND(J324="DCS_DI_04",W324&lt;&gt;"",Q324&lt;&gt;""),Q324&amp;":"&amp;S324&amp;"/"&amp;CHAR(10)&amp;W324&amp;":1",
IF(AND(J324="DCS_AI_03",W324&lt;&gt;"",Q324&lt;&gt;""),Q324&amp;":"&amp;S324&amp;"/"&amp;CHAR(10)&amp;W324&amp;":2",
IF(AND(J324="DCS_AI_04",W324&lt;&gt;"",Q324&lt;&gt;""),Q324&amp;":"&amp;S324&amp;"/"&amp;CHAR(10)&amp;W324&amp;":2",
IF(AND(J324="DCS_AI_05",W324&lt;&gt;"",Q324&lt;&gt;""),Q324&amp;":"&amp;S324&amp;"/"&amp;CHAR(10)&amp;W324&amp;":3",
IF(AND(J324="DCS_PI_01",W324&lt;&gt;"",Q324&lt;&gt;""),Q324&amp;":"&amp;S324&amp;"/"&amp;CHAR(10)&amp;W324&amp;":14",""))))))))))</f>
        <v>TS-Q-02:2/
O1011000_U1:4</v>
      </c>
      <c r="BM324" s="14" t="str">
        <f t="shared" ref="BM324:BM387" si="178">IF(AND(J324="DCS_AI_05",W324&lt;&gt;"",Q324&lt;&gt;""),Q324&amp;":"&amp;T324&amp;"/"&amp;CHAR(10)&amp;W324&amp;":4",
IF(AND(J324="DCS_PI_01",W324&lt;&gt;"",Q324&lt;&gt;""),Q324&amp;":"&amp;T324&amp;"/"&amp;CHAR(10)&amp;W324&amp;":11",""))</f>
        <v/>
      </c>
      <c r="BN324" s="14"/>
      <c r="BO324" s="14" t="str">
        <f t="shared" si="168"/>
        <v>O1011000:1A/
O1011000_U1:5</v>
      </c>
      <c r="BP324" s="14" t="str">
        <f t="shared" si="169"/>
        <v>O1011000:1C/
O1011000_U1:6</v>
      </c>
      <c r="BQ324" s="14"/>
      <c r="BR324" s="14" t="str">
        <f t="shared" ref="BR324:BR387" si="179">IF(AND(J324="DCS_DI_01",W324="",Q324&lt;&gt;""),Q324&amp;":"&amp;R324&amp;"/"&amp;CHAR(10)&amp;AG324&amp;":"&amp;AI324&amp;"A",
IF(AND(J324="DCS_DI_07",W324="",Q324&lt;&gt;""),Q324&amp;":"&amp;R324&amp;"/"&amp;CHAR(10)&amp;AG324&amp;":"&amp;AI324&amp;"A",
IF(AND(J324="DCS_DI_03",W324="",Q324&lt;&gt;""),Q324&amp;":"&amp;R324&amp;"/"&amp;CHAR(10)&amp;AG324&amp;":"&amp;AI324&amp;"A",
IF(AND(J324="DCS_DI_05",W324="",Q324&lt;&gt;""),Q324&amp;":"&amp;R324&amp;"/"&amp;CHAR(10)&amp;AG324&amp;":"&amp;AI324&amp;"A",
IF(AND(J324="DCS_DO_01",W324="",Q324&lt;&gt;""),Q324&amp;":"&amp;R324&amp;"/"&amp;CHAR(10)&amp;AG324&amp;":"&amp;AI324&amp;"A",
IF(AND(J324="DCS_DO_01_HOLD",W324="",Q324&lt;&gt;""),Q324&amp;":"&amp;CHAR(10)&amp;R324&amp;"/"&amp;AG324&amp;":"&amp;AI324&amp;"A",
IF(AND(J324="DCS_DO_02",W324="",Q324&lt;&gt;""),Q324&amp;":"&amp;R324&amp;"/"&amp;CHAR(10)&amp;AG324&amp;":"&amp;AI324&amp;"A","")))))))</f>
        <v/>
      </c>
      <c r="BS324" s="14" t="str">
        <f t="shared" ref="BS324:BS387" si="180">IF(AND(J324="DCS_DI_01",W324="",Q324&lt;&gt;""),Q324&amp;":"&amp;S324&amp;"/"&amp;CHAR(10)&amp;AG324&amp;":"&amp;AI324&amp;"B",
IF(AND(J324="DCS_DI_07",W324="",Q324&lt;&gt;""),Q324&amp;":"&amp;S324&amp;"/"&amp;CHAR(10)&amp;AG324&amp;":"&amp;AI324&amp;"B",
IF(AND(J324="DCS_DI_03",W324="",Q324&lt;&gt;""),Q324&amp;":"&amp;S324&amp;"/"&amp;CHAR(10)&amp;AG324&amp;":"&amp;AI324&amp;"B",
IF(AND(J324="DCS_DI_05",W324="",Q324&lt;&gt;""),Q324&amp;":"&amp;S324&amp;"/"&amp;CHAR(10)&amp;AG324&amp;":"&amp;AI324&amp;"B",
IF(AND(J324="DCS_DO_01",W324="",Q324&lt;&gt;""),Q324&amp;":"&amp;S324&amp;"/"&amp;CHAR(10)&amp;AG324&amp;":"&amp;AI324&amp;"C",
IF(AND(J324="DCS_DO_01_HOLD",W324="",Q324&lt;&gt;""),Q324&amp;":"&amp;CHAR(10)&amp;S324&amp;"/"&amp;AG324&amp;":"&amp;AI324&amp;"C",
IF(AND(J324="DCS_DO_02",W324="",Q324&lt;&gt;""),Q324&amp;":"&amp;S324&amp;"/"&amp;CHAR(10)&amp;AG324&amp;":"&amp;AI324&amp;"B",
IF(AND(J324="DCS_DO_03",W324="",Q324&lt;&gt;""),Q324&amp;":"&amp;S324&amp;"/"&amp;CHAR(10)&amp;AG324&amp;":"&amp;AI324&amp;"A",
IF(AND(J324="DCS_DO_04",W324="",Q324&lt;&gt;""),Q324&amp;":"&amp;S324&amp;"/"&amp;CHAR(10)&amp;AG324&amp;":"&amp;AI324&amp;"A","")))))))))</f>
        <v/>
      </c>
      <c r="BW324" s="31" t="str">
        <f t="shared" ref="BW324:BW387" si="181">IF(AND(J324="DCS_AI_01",W324&lt;&gt;""),CONCATENATE(AI324,"A"),
IF(AND(J324="DCS_AI_02",W324&lt;&gt;""),CONCATENATE(AI324,"A"),
IF(AND(J324="DCS_AI_03",W324&lt;&gt;""),CONCATENATE(AI324,"A"),
IF(AND(J324="DCS_AI_04",W324&lt;&gt;""),CONCATENATE(AI324,"A"),
IF(AND(J324="DCS_AI_05",W324&lt;&gt;""),CONCATENATE(AI324,"A"),
IF(AND(J324="DCS_AO_01",W324&lt;&gt;""),CONCATENATE(AI324,"A"),
IF(AND(J324="DCS_AO_02",W324&lt;&gt;""),CONCATENATE(AI324,"A"),
IF(AND(J324="DCS_DI_02",W324&lt;&gt;""),CONCATENATE(AI324,"A"),
IF(AND(J324="DCS_DI_04",W324&lt;&gt;""),CONCATENATE(AI324,"A"),
IF(AND(J324="DCS_PI_01",W324&lt;&gt;""),CONCATENATE(AI324,"A"),""))))))))))</f>
        <v>1A</v>
      </c>
      <c r="BX324" s="31" t="str">
        <f t="shared" ref="BX324:BX387" si="182">IF(AND(J324="DCS_AI_01",W324&lt;&gt;""),CONCATENATE(AI324,"C"),
IF(AND(J324="DCS_AI_02",W324&lt;&gt;""),CONCATENATE(AI324,"C"),
IF(AND(J324="DCS_AI_03",W324&lt;&gt;""),CONCATENATE(AI324,"C"),
IF(AND(J324="DCS_AI_04",W324&lt;&gt;""),CONCATENATE(AI324,"C"),
IF(AND(J324="DCS_AI_05",W324&lt;&gt;""),CONCATENATE(AI324,"C"),
IF(AND(J324="DCS_AO_01",W324&lt;&gt;""),CONCATENATE(AI324,"C"),
IF(AND(J324="DCS_AO_02",W324&lt;&gt;""),CONCATENATE(AI324,"C"),
IF(AND(J324="DCS_DI_02",W324&lt;&gt;""),CONCATENATE(AI324,"B"),
IF(AND(J324="DCS_DI_04",W324&lt;&gt;""),CONCATENATE(AI324,"B"),
IF(AND(J324="DCS_PI_01",W324&lt;&gt;""),CONCATENATE(AI324,"C"),""))))))))))</f>
        <v>1C</v>
      </c>
      <c r="BY324" s="31" t="str">
        <f t="shared" ref="BY324:BY387" si="183">IF(AND(J324="DCS_AI_01",W324&lt;&gt;"",Q324&lt;&gt;""),"3",
IF(AND(J324="DCS_AI_02",W324&lt;&gt;"",Q324&lt;&gt;""),"3",
IF(AND(J324="DCS_AO_01",W324&lt;&gt;"",Q324&lt;&gt;""),"3",
IF(AND(J324="DCS_AO_02",W324&lt;&gt;"",Q324&lt;&gt;""),"3",
IF(AND(J324="DCS_DI_02",W324&lt;&gt;"",Q324&lt;&gt;""),"3",
IF(AND(J324="DCS_DI_04",W324&lt;&gt;"",Q324&lt;&gt;""),"3",
IF(AND(J324="DCS_AI_03",W324&lt;&gt;"",Q324&lt;&gt;""),"1",
IF(AND(J324="DCS_AI_04",W324&lt;&gt;"",Q324&lt;&gt;""),"1",
IF(AND(J324="DCS_AI_05",W324&lt;&gt;"",Q324&lt;&gt;""),"1",
IF(AND(J324="DCS_PI_01",W324&lt;&gt;"",Q324&lt;&gt;""),"13",""))))))))))</f>
        <v>3</v>
      </c>
      <c r="BZ324" s="31" t="str">
        <f t="shared" ref="BZ324:BZ387" si="184">IF(AND(J324="DCS_AI_01",W324&lt;&gt;"",Q324&lt;&gt;""),"4",
IF(AND(J324="DCS_AI_02",W324&lt;&gt;"",Q324&lt;&gt;""),"4",
IF(AND(J324="DCS_AO_01",W324&lt;&gt;"",Q324&lt;&gt;""),"4",
IF(AND(J324="DCS_AO_02",W324&lt;&gt;"",Q324&lt;&gt;""),"4",
IF(AND(J324="DCS_DI_02",W324&lt;&gt;"",Q324&lt;&gt;""),"4",
IF(AND(J324="DCS_DI_04",W324&lt;&gt;"",Q324&lt;&gt;""),"1",
IF(AND(J324="DCS_AI_03",W324&lt;&gt;"",Q324&lt;&gt;""),"2",
IF(AND(J324="DCS_AI_04",W324&lt;&gt;"",Q324&lt;&gt;""),"2",
IF(AND(J324="DCS_AI_05",W324&lt;&gt;"",Q324&lt;&gt;""),"3",
IF(AND(J324="DCS_PI_01",W324&lt;&gt;"",Q324&lt;&gt;""),"14",""))))))))))</f>
        <v>4</v>
      </c>
      <c r="CA324" s="31" t="str">
        <f t="shared" ref="CA324:CA387" si="185">IF(AND(J324="DCS_AI_05",W324&lt;&gt;"",Q324&lt;&gt;""),"4",
IF(AND(J324="DCS_PI_01",W324&lt;&gt;"",Q324&lt;&gt;""),"11",""))</f>
        <v/>
      </c>
      <c r="CB324" s="31" t="str">
        <f t="shared" ref="CB324:CB387" si="186">IF(AND(J324="DCS_AI_01",W324&lt;&gt;""),"5",
IF(AND(J324="DCS_AI_02",W324&lt;&gt;""),"5",
IF(AND(J324="DCS_AI_03",W324&lt;&gt;""),"5",
IF(AND(J324="DCS_AI_04",W324&lt;&gt;""),"5",
IF(AND(J324="DCS_AI_05",W324&lt;&gt;""),"5",
IF(AND(J324="DCS_AO_01",W324&lt;&gt;""),"5",
IF(AND(J324="DCS_AO_02",W324&lt;&gt;""),"5",
IF(AND(J324="DCS_DI_02",W324&lt;&gt;""),"5",
IF(AND(J324="DCS_DI_04",W324&lt;&gt;""),"7",
IF(AND(J324="DCS_PI_01",W324&lt;&gt;""),"3",""))))))))))</f>
        <v>5</v>
      </c>
      <c r="CC324" s="31" t="str">
        <f t="shared" ref="CC324:CC387" si="187">IF(AND(J324="DCS_AI_01",W324&lt;&gt;""),"6",
IF(AND(J324="DCS_AI_02",W324&lt;&gt;""),"6",
IF(AND(J324="DCS_AI_03",W324&lt;&gt;""),"6",
IF(AND(J324="DCS_AI_04",W324&lt;&gt;""),"6",
IF(AND(J324="DCS_AI_05",W324&lt;&gt;""),"6",
IF(AND(J324="DCS_AO_01",W324&lt;&gt;""),"6",
IF(AND(J324="DCS_AO_02",W324&lt;&gt;""),"6",
IF(AND(J324="DCS_DI_02",W324&lt;&gt;""),"6",
IF(AND(J324="DCS_DI_04",W324&lt;&gt;""),"8",
IF(AND(J324="DCS_PI_01",W324&lt;&gt;""),"4",""))))))))))</f>
        <v>6</v>
      </c>
      <c r="CD324" s="31" t="str">
        <f t="shared" ref="CD324:CD387" si="188">IF(AND(J324="DCS_DI_01",W324="",Q324&lt;&gt;""),CONCATENATE(AI324,"A"),
IF(AND(J324="DCS_DI_03",W324="",Q324&lt;&gt;""),CONCATENATE(AI324,"A"),
IF(AND(J324="DCS_DI_05",W324="",Q324&lt;&gt;""),CONCATENATE(AI324,"A"),
IF(AND(J324="DCS_DO_01",W324="",Q324&lt;&gt;""),CONCATENATE(AI324,"A"),
IF(AND(J324="DCS_DO_01_HOLD",W324="",Q324&lt;&gt;""),CONCATENATE(AI324,"A"),
IF(AND(J324="DCS_DO_02",W324="",Q324&lt;&gt;""),CONCATENATE(AI324,"A"),""))))))</f>
        <v/>
      </c>
      <c r="CE324" s="31" t="str">
        <f t="shared" ref="CE324:CE387" si="189">IF(AND(J324="DCS_DI_01",W324="",Q324&lt;&gt;""),_xlfn.CONCAT(AI324,"B"),
IF(AND(J324="DCS_DI_03",W324="",Q324&lt;&gt;""),_xlfn.CONCAT(AI324,"B"),
IF(AND(J324="DCS_DI_05",W324="",Q324&lt;&gt;""),_xlfn.CONCAT(AI324,"B"),
IF(AND(J324="DCS_DO_01",W324="",Q324&lt;&gt;""),_xlfn.CONCAT(AI324,"C"),
IF(AND(J324="DCS_DO_01_HOLD",W324="",Q324&lt;&gt;""),_xlfn.CONCAT(AI324,"C"),
IF(AND(J324="DCS_DO_02",W324="",Q324&lt;&gt;""),_xlfn.CONCAT(AI324,"B"),
IF(AND(J324="DCS_DO_03",W324="",Q324&lt;&gt;""),_xlfn.CONCAT(AI324,"A"),
IF(AND(J324="DCS_DO_04",W324="",Q324&lt;&gt;""),_xlfn.CONCAT(AI324,"A"),""))))))))</f>
        <v/>
      </c>
      <c r="CF324" s="31" t="e">
        <f t="shared" ca="1" si="160"/>
        <v>#NAME?</v>
      </c>
      <c r="CG324" s="31" t="e">
        <f t="shared" ca="1" si="161"/>
        <v>#NAME?</v>
      </c>
      <c r="CH324" s="31" t="e">
        <f t="shared" ca="1" si="162"/>
        <v>#NAME?</v>
      </c>
      <c r="CI324" s="31" t="e">
        <f t="shared" ca="1" si="163"/>
        <v>#NAME?</v>
      </c>
    </row>
    <row r="325" spans="1:87" s="31" customFormat="1" ht="30" hidden="1" x14ac:dyDescent="0.25">
      <c r="A325" s="9" t="s">
        <v>6099</v>
      </c>
      <c r="B325" s="31" t="s">
        <v>879</v>
      </c>
      <c r="C325" s="31" t="s">
        <v>880</v>
      </c>
      <c r="E325" s="14" t="s">
        <v>212</v>
      </c>
      <c r="F325" s="31" t="s">
        <v>6100</v>
      </c>
      <c r="G325" s="31" t="str">
        <f t="shared" si="170"/>
        <v>Сигнал</v>
      </c>
      <c r="H325" s="31" t="s">
        <v>585</v>
      </c>
      <c r="I325" s="31" t="s">
        <v>4596</v>
      </c>
      <c r="J325" s="31" t="str">
        <f t="shared" si="165"/>
        <v>DCS_AI_01</v>
      </c>
      <c r="K325" s="14" t="s">
        <v>5866</v>
      </c>
      <c r="M325" s="31" t="s">
        <v>882</v>
      </c>
      <c r="N325" s="31" t="s">
        <v>100</v>
      </c>
      <c r="O325" s="31" t="s">
        <v>58</v>
      </c>
      <c r="P325" s="31" t="s">
        <v>390</v>
      </c>
      <c r="Q325" s="31" t="s">
        <v>552</v>
      </c>
      <c r="R325" s="31">
        <v>1</v>
      </c>
      <c r="S325" s="31">
        <v>2</v>
      </c>
      <c r="T325" s="31" t="s">
        <v>62</v>
      </c>
      <c r="U325" s="31" t="str">
        <f t="shared" si="164"/>
        <v>12</v>
      </c>
      <c r="V325" s="14" t="str">
        <f t="shared" si="166"/>
        <v>AVK 2,5 A, AVK 2,5 A</v>
      </c>
      <c r="W325" s="31" t="str">
        <f t="shared" si="171"/>
        <v>O1011001_U10</v>
      </c>
      <c r="X325" s="14" t="str">
        <f t="shared" si="172"/>
        <v>HD5542</v>
      </c>
      <c r="Y325" s="31" t="str">
        <f t="shared" si="173"/>
        <v>O1011001</v>
      </c>
      <c r="Z325" s="31" t="str">
        <f t="shared" si="174"/>
        <v>TUA711-AIO16</v>
      </c>
      <c r="AA325" s="14" t="str">
        <f t="shared" si="175"/>
        <v>17-SC-DCS-002/O1011001/ 17-MC-DCS-008</v>
      </c>
      <c r="AB325" s="31" t="s">
        <v>64</v>
      </c>
      <c r="AC325" s="31" t="s">
        <v>54</v>
      </c>
      <c r="AD325" s="31" t="s">
        <v>125</v>
      </c>
      <c r="AE325" s="31">
        <v>1</v>
      </c>
      <c r="AF325" s="31" t="s">
        <v>126</v>
      </c>
      <c r="AG325" s="31" t="s">
        <v>723</v>
      </c>
      <c r="AH325" s="31">
        <v>2</v>
      </c>
      <c r="AI325" s="31">
        <v>10</v>
      </c>
      <c r="AJ325" s="31" t="s">
        <v>128</v>
      </c>
      <c r="AK325" s="31">
        <f t="shared" si="167"/>
        <v>16</v>
      </c>
      <c r="AL325" s="31" t="s">
        <v>62</v>
      </c>
      <c r="AO325" s="31" t="s">
        <v>63</v>
      </c>
      <c r="AP325" s="31" t="s">
        <v>881</v>
      </c>
      <c r="AQ325" s="31" t="s">
        <v>5997</v>
      </c>
      <c r="AR325" s="31" t="s">
        <v>5716</v>
      </c>
      <c r="AS325" s="31" t="s">
        <v>468</v>
      </c>
      <c r="AT325" s="14" t="s">
        <v>5724</v>
      </c>
      <c r="AU325" s="31" t="s">
        <v>5858</v>
      </c>
      <c r="AX325" s="31" t="s">
        <v>5724</v>
      </c>
      <c r="AZ325" s="31">
        <v>6</v>
      </c>
      <c r="BA325" s="31">
        <v>94</v>
      </c>
      <c r="BB325" s="31">
        <v>97</v>
      </c>
      <c r="BC325" s="31">
        <v>0</v>
      </c>
      <c r="BD325" s="31">
        <v>100</v>
      </c>
      <c r="BE325" s="31" t="s">
        <v>5737</v>
      </c>
      <c r="BK325" s="14" t="str">
        <f t="shared" si="176"/>
        <v>TS-O-04:1/
O1011001_U10:3</v>
      </c>
      <c r="BL325" s="14" t="str">
        <f t="shared" si="177"/>
        <v>TS-O-04:2/
O1011001_U10:4</v>
      </c>
      <c r="BM325" s="14" t="str">
        <f t="shared" si="178"/>
        <v/>
      </c>
      <c r="BN325" s="14"/>
      <c r="BO325" s="14" t="str">
        <f t="shared" si="168"/>
        <v>O1011001:10A/
O1011001_U10:5</v>
      </c>
      <c r="BP325" s="14" t="str">
        <f t="shared" si="169"/>
        <v>O1011001:10C/
O1011001_U10:6</v>
      </c>
      <c r="BQ325" s="14"/>
      <c r="BR325" s="14" t="str">
        <f t="shared" si="179"/>
        <v/>
      </c>
      <c r="BS325" s="14" t="str">
        <f t="shared" si="180"/>
        <v/>
      </c>
      <c r="BW325" s="31" t="str">
        <f t="shared" si="181"/>
        <v>10A</v>
      </c>
      <c r="BX325" s="31" t="str">
        <f t="shared" si="182"/>
        <v>10C</v>
      </c>
      <c r="BY325" s="31" t="str">
        <f t="shared" si="183"/>
        <v>3</v>
      </c>
      <c r="BZ325" s="31" t="str">
        <f t="shared" si="184"/>
        <v>4</v>
      </c>
      <c r="CA325" s="31" t="str">
        <f t="shared" si="185"/>
        <v/>
      </c>
      <c r="CB325" s="31" t="str">
        <f t="shared" si="186"/>
        <v>5</v>
      </c>
      <c r="CC325" s="31" t="str">
        <f t="shared" si="187"/>
        <v>6</v>
      </c>
      <c r="CD325" s="31" t="str">
        <f t="shared" si="188"/>
        <v/>
      </c>
      <c r="CE325" s="31" t="str">
        <f t="shared" si="189"/>
        <v/>
      </c>
      <c r="CF325" s="31" t="e">
        <f t="shared" ref="CF325:CF388" ca="1" si="190">_xlfn.CONCAT(BW325,CD325)</f>
        <v>#NAME?</v>
      </c>
      <c r="CG325" s="31" t="e">
        <f t="shared" ref="CG325:CG388" ca="1" si="191">_xlfn.CONCAT(BX325,CE325)</f>
        <v>#NAME?</v>
      </c>
      <c r="CH325" s="31" t="e">
        <f t="shared" ref="CH325:CH388" ca="1" si="192">_xlfn.CONCAT(BO325,BR325)</f>
        <v>#NAME?</v>
      </c>
      <c r="CI325" s="31" t="e">
        <f t="shared" ref="CI325:CI388" ca="1" si="193">_xlfn.CONCAT(BP325,BS325)</f>
        <v>#NAME?</v>
      </c>
    </row>
    <row r="326" spans="1:87" s="31" customFormat="1" ht="30" hidden="1" x14ac:dyDescent="0.25">
      <c r="A326" s="9" t="s">
        <v>6099</v>
      </c>
      <c r="B326" s="31" t="s">
        <v>1025</v>
      </c>
      <c r="C326" s="31" t="s">
        <v>1026</v>
      </c>
      <c r="E326" s="14" t="s">
        <v>212</v>
      </c>
      <c r="F326" s="31" t="s">
        <v>6100</v>
      </c>
      <c r="G326" s="31" t="str">
        <f t="shared" si="170"/>
        <v>Сигнал</v>
      </c>
      <c r="H326" s="31" t="s">
        <v>585</v>
      </c>
      <c r="I326" s="31" t="s">
        <v>4597</v>
      </c>
      <c r="J326" s="31" t="str">
        <f t="shared" si="165"/>
        <v>DCS_AI_01</v>
      </c>
      <c r="K326" s="14" t="s">
        <v>5866</v>
      </c>
      <c r="M326" s="31" t="s">
        <v>1028</v>
      </c>
      <c r="N326" s="31" t="s">
        <v>100</v>
      </c>
      <c r="O326" s="31" t="s">
        <v>58</v>
      </c>
      <c r="P326" s="31" t="s">
        <v>390</v>
      </c>
      <c r="Q326" s="31" t="s">
        <v>206</v>
      </c>
      <c r="R326" s="31">
        <v>1</v>
      </c>
      <c r="S326" s="31">
        <v>2</v>
      </c>
      <c r="T326" s="31" t="s">
        <v>62</v>
      </c>
      <c r="U326" s="31" t="str">
        <f t="shared" si="164"/>
        <v>12</v>
      </c>
      <c r="V326" s="14" t="str">
        <f t="shared" si="166"/>
        <v>AVK 2,5 A, AVK 2,5 A</v>
      </c>
      <c r="W326" s="31" t="str">
        <f t="shared" si="171"/>
        <v>O1011002_U15</v>
      </c>
      <c r="X326" s="14" t="str">
        <f t="shared" si="172"/>
        <v>HD5542</v>
      </c>
      <c r="Y326" s="31" t="str">
        <f t="shared" si="173"/>
        <v>O1011002</v>
      </c>
      <c r="Z326" s="31" t="str">
        <f t="shared" si="174"/>
        <v>TUA711-AIO16</v>
      </c>
      <c r="AA326" s="14" t="str">
        <f t="shared" si="175"/>
        <v>17-SC-DCS-002/O1011002/ 17-MC-DCS-008</v>
      </c>
      <c r="AB326" s="31" t="s">
        <v>64</v>
      </c>
      <c r="AC326" s="31" t="s">
        <v>54</v>
      </c>
      <c r="AD326" s="31" t="s">
        <v>125</v>
      </c>
      <c r="AE326" s="31">
        <v>1</v>
      </c>
      <c r="AF326" s="31" t="s">
        <v>126</v>
      </c>
      <c r="AG326" s="31" t="s">
        <v>388</v>
      </c>
      <c r="AH326" s="31">
        <v>3</v>
      </c>
      <c r="AI326" s="31">
        <v>15</v>
      </c>
      <c r="AJ326" s="31" t="s">
        <v>128</v>
      </c>
      <c r="AK326" s="31">
        <f t="shared" si="167"/>
        <v>16</v>
      </c>
      <c r="AL326" s="31" t="s">
        <v>62</v>
      </c>
      <c r="AO326" s="31" t="s">
        <v>63</v>
      </c>
      <c r="AP326" s="31" t="s">
        <v>1027</v>
      </c>
      <c r="AQ326" s="31" t="s">
        <v>5998</v>
      </c>
      <c r="AR326" s="31" t="s">
        <v>5716</v>
      </c>
      <c r="AS326" s="31" t="s">
        <v>468</v>
      </c>
      <c r="AT326" s="14" t="s">
        <v>5724</v>
      </c>
      <c r="AU326" s="31" t="s">
        <v>5858</v>
      </c>
      <c r="AX326" s="31" t="s">
        <v>5724</v>
      </c>
      <c r="AZ326" s="31">
        <v>6</v>
      </c>
      <c r="BA326" s="31">
        <v>94</v>
      </c>
      <c r="BB326" s="31">
        <v>97</v>
      </c>
      <c r="BC326" s="31">
        <v>0</v>
      </c>
      <c r="BD326" s="31">
        <v>100</v>
      </c>
      <c r="BE326" s="31" t="s">
        <v>5737</v>
      </c>
      <c r="BK326" s="14" t="str">
        <f t="shared" si="176"/>
        <v>TS-O-07:1/
O1011002_U15:3</v>
      </c>
      <c r="BL326" s="14" t="str">
        <f t="shared" si="177"/>
        <v>TS-O-07:2/
O1011002_U15:4</v>
      </c>
      <c r="BM326" s="14" t="str">
        <f t="shared" si="178"/>
        <v/>
      </c>
      <c r="BN326" s="14"/>
      <c r="BO326" s="14" t="str">
        <f t="shared" si="168"/>
        <v>O1011002:15A/
O1011002_U15:5</v>
      </c>
      <c r="BP326" s="14" t="str">
        <f t="shared" si="169"/>
        <v>O1011002:15C/
O1011002_U15:6</v>
      </c>
      <c r="BQ326" s="14"/>
      <c r="BR326" s="14" t="str">
        <f t="shared" si="179"/>
        <v/>
      </c>
      <c r="BS326" s="14" t="str">
        <f t="shared" si="180"/>
        <v/>
      </c>
      <c r="BW326" s="31" t="str">
        <f t="shared" si="181"/>
        <v>15A</v>
      </c>
      <c r="BX326" s="31" t="str">
        <f t="shared" si="182"/>
        <v>15C</v>
      </c>
      <c r="BY326" s="31" t="str">
        <f t="shared" si="183"/>
        <v>3</v>
      </c>
      <c r="BZ326" s="31" t="str">
        <f t="shared" si="184"/>
        <v>4</v>
      </c>
      <c r="CA326" s="31" t="str">
        <f t="shared" si="185"/>
        <v/>
      </c>
      <c r="CB326" s="31" t="str">
        <f t="shared" si="186"/>
        <v>5</v>
      </c>
      <c r="CC326" s="31" t="str">
        <f t="shared" si="187"/>
        <v>6</v>
      </c>
      <c r="CD326" s="31" t="str">
        <f t="shared" si="188"/>
        <v/>
      </c>
      <c r="CE326" s="31" t="str">
        <f t="shared" si="189"/>
        <v/>
      </c>
      <c r="CF326" s="31" t="e">
        <f t="shared" ca="1" si="190"/>
        <v>#NAME?</v>
      </c>
      <c r="CG326" s="31" t="e">
        <f t="shared" ca="1" si="191"/>
        <v>#NAME?</v>
      </c>
      <c r="CH326" s="31" t="e">
        <f t="shared" ca="1" si="192"/>
        <v>#NAME?</v>
      </c>
      <c r="CI326" s="31" t="e">
        <f t="shared" ca="1" si="193"/>
        <v>#NAME?</v>
      </c>
    </row>
    <row r="327" spans="1:87" s="31" customFormat="1" ht="30" hidden="1" x14ac:dyDescent="0.25">
      <c r="A327" s="9" t="s">
        <v>6099</v>
      </c>
      <c r="B327" s="31" t="s">
        <v>1131</v>
      </c>
      <c r="C327" s="31" t="s">
        <v>1132</v>
      </c>
      <c r="E327" s="14" t="s">
        <v>212</v>
      </c>
      <c r="F327" s="31" t="s">
        <v>6100</v>
      </c>
      <c r="G327" s="31" t="str">
        <f t="shared" si="170"/>
        <v>Сигнал</v>
      </c>
      <c r="H327" s="31" t="s">
        <v>585</v>
      </c>
      <c r="I327" s="31" t="s">
        <v>4598</v>
      </c>
      <c r="J327" s="31" t="str">
        <f t="shared" si="165"/>
        <v>DCS_AI_01</v>
      </c>
      <c r="K327" s="14" t="s">
        <v>5866</v>
      </c>
      <c r="M327" s="31" t="s">
        <v>1122</v>
      </c>
      <c r="N327" s="31" t="s">
        <v>100</v>
      </c>
      <c r="O327" s="31" t="s">
        <v>150</v>
      </c>
      <c r="P327" s="31" t="s">
        <v>390</v>
      </c>
      <c r="Q327" s="31" t="s">
        <v>1123</v>
      </c>
      <c r="R327" s="31">
        <v>7</v>
      </c>
      <c r="S327" s="31">
        <v>8</v>
      </c>
      <c r="T327" s="31" t="s">
        <v>62</v>
      </c>
      <c r="U327" s="31" t="str">
        <f t="shared" ref="U327:U390" si="194">IF(N327="02 Core","2",
IF(N327="08 Core","8",
IF(N327="16 core","16",
IF(N327="20 core","20",
IF(N327="30 Core","30",
IF(N327="01 Pair","2",
IF(N327="02 Pair","4",
IF(N327="05 Pair","10",
IF(N327="06 Pair","12",
IF(N327="10 Pair","20",
IF(N327="12 Pair","24",
IF(N327="15 Pair","30",
IF(N327="24 Pair","48",
IF(N327="06 Triad","18",
""))))))))))))))</f>
        <v>12</v>
      </c>
      <c r="V327" s="14" t="str">
        <f t="shared" si="166"/>
        <v>AVK 2,5 A, AVK 2,5 A</v>
      </c>
      <c r="W327" s="31" t="str">
        <f t="shared" si="171"/>
        <v>O1011004_U7</v>
      </c>
      <c r="X327" s="14" t="str">
        <f t="shared" si="172"/>
        <v>HD5542</v>
      </c>
      <c r="Y327" s="31" t="str">
        <f t="shared" si="173"/>
        <v>O1011004</v>
      </c>
      <c r="Z327" s="31" t="str">
        <f t="shared" si="174"/>
        <v>TUA711-AIO16</v>
      </c>
      <c r="AA327" s="14" t="str">
        <f t="shared" si="175"/>
        <v>17-SC-DCS-002/O1011004/ 17-MC-DCS-008</v>
      </c>
      <c r="AB327" s="31" t="s">
        <v>64</v>
      </c>
      <c r="AC327" s="31" t="s">
        <v>54</v>
      </c>
      <c r="AD327" s="31" t="s">
        <v>125</v>
      </c>
      <c r="AE327" s="31">
        <v>1</v>
      </c>
      <c r="AF327" s="31" t="s">
        <v>126</v>
      </c>
      <c r="AG327" s="31" t="s">
        <v>777</v>
      </c>
      <c r="AH327" s="31">
        <v>5</v>
      </c>
      <c r="AI327" s="31">
        <v>7</v>
      </c>
      <c r="AJ327" s="31" t="s">
        <v>128</v>
      </c>
      <c r="AK327" s="31">
        <f t="shared" si="167"/>
        <v>16</v>
      </c>
      <c r="AL327" s="31" t="s">
        <v>62</v>
      </c>
      <c r="AO327" s="31" t="s">
        <v>63</v>
      </c>
      <c r="AP327" s="31" t="s">
        <v>1133</v>
      </c>
      <c r="AQ327" s="31" t="s">
        <v>5999</v>
      </c>
      <c r="AR327" s="31" t="s">
        <v>5716</v>
      </c>
      <c r="AS327" s="31" t="s">
        <v>468</v>
      </c>
      <c r="AT327" s="14" t="s">
        <v>5724</v>
      </c>
      <c r="AU327" s="31" t="s">
        <v>5858</v>
      </c>
      <c r="AX327" s="31" t="s">
        <v>5724</v>
      </c>
      <c r="AZ327" s="31">
        <v>6</v>
      </c>
      <c r="BA327" s="31">
        <v>94</v>
      </c>
      <c r="BB327" s="31">
        <v>97</v>
      </c>
      <c r="BC327" s="31">
        <v>0</v>
      </c>
      <c r="BD327" s="31">
        <v>100</v>
      </c>
      <c r="BE327" s="31" t="s">
        <v>5737</v>
      </c>
      <c r="BK327" s="14" t="str">
        <f t="shared" si="176"/>
        <v>TS-O-08:7/
O1011004_U7:3</v>
      </c>
      <c r="BL327" s="14" t="str">
        <f t="shared" si="177"/>
        <v>TS-O-08:8/
O1011004_U7:4</v>
      </c>
      <c r="BM327" s="14" t="str">
        <f t="shared" si="178"/>
        <v/>
      </c>
      <c r="BN327" s="14"/>
      <c r="BO327" s="14" t="str">
        <f t="shared" si="168"/>
        <v>O1011004:7A/
O1011004_U7:5</v>
      </c>
      <c r="BP327" s="14" t="str">
        <f t="shared" si="169"/>
        <v>O1011004:7C/
O1011004_U7:6</v>
      </c>
      <c r="BQ327" s="14"/>
      <c r="BR327" s="14" t="str">
        <f t="shared" si="179"/>
        <v/>
      </c>
      <c r="BS327" s="14" t="str">
        <f t="shared" si="180"/>
        <v/>
      </c>
      <c r="BW327" s="31" t="str">
        <f t="shared" si="181"/>
        <v>7A</v>
      </c>
      <c r="BX327" s="31" t="str">
        <f t="shared" si="182"/>
        <v>7C</v>
      </c>
      <c r="BY327" s="31" t="str">
        <f t="shared" si="183"/>
        <v>3</v>
      </c>
      <c r="BZ327" s="31" t="str">
        <f t="shared" si="184"/>
        <v>4</v>
      </c>
      <c r="CA327" s="31" t="str">
        <f t="shared" si="185"/>
        <v/>
      </c>
      <c r="CB327" s="31" t="str">
        <f t="shared" si="186"/>
        <v>5</v>
      </c>
      <c r="CC327" s="31" t="str">
        <f t="shared" si="187"/>
        <v>6</v>
      </c>
      <c r="CD327" s="31" t="str">
        <f t="shared" si="188"/>
        <v/>
      </c>
      <c r="CE327" s="31" t="str">
        <f t="shared" si="189"/>
        <v/>
      </c>
      <c r="CF327" s="31" t="e">
        <f t="shared" ca="1" si="190"/>
        <v>#NAME?</v>
      </c>
      <c r="CG327" s="31" t="e">
        <f t="shared" ca="1" si="191"/>
        <v>#NAME?</v>
      </c>
      <c r="CH327" s="31" t="e">
        <f t="shared" ca="1" si="192"/>
        <v>#NAME?</v>
      </c>
      <c r="CI327" s="31" t="e">
        <f t="shared" ca="1" si="193"/>
        <v>#NAME?</v>
      </c>
    </row>
    <row r="328" spans="1:87" s="31" customFormat="1" ht="30" hidden="1" x14ac:dyDescent="0.25">
      <c r="A328" s="9" t="s">
        <v>6099</v>
      </c>
      <c r="B328" s="31" t="s">
        <v>1119</v>
      </c>
      <c r="C328" s="31" t="s">
        <v>1120</v>
      </c>
      <c r="E328" s="14" t="s">
        <v>212</v>
      </c>
      <c r="F328" s="31" t="s">
        <v>6100</v>
      </c>
      <c r="G328" s="31" t="str">
        <f t="shared" si="170"/>
        <v>Сигнал</v>
      </c>
      <c r="H328" s="31" t="s">
        <v>585</v>
      </c>
      <c r="I328" s="31" t="s">
        <v>4599</v>
      </c>
      <c r="J328" s="31" t="str">
        <f t="shared" si="165"/>
        <v>DCS_AI_01</v>
      </c>
      <c r="K328" s="14" t="s">
        <v>5866</v>
      </c>
      <c r="M328" s="31" t="s">
        <v>1122</v>
      </c>
      <c r="N328" s="31" t="s">
        <v>100</v>
      </c>
      <c r="O328" s="31" t="s">
        <v>58</v>
      </c>
      <c r="P328" s="31" t="s">
        <v>390</v>
      </c>
      <c r="Q328" s="31" t="s">
        <v>1123</v>
      </c>
      <c r="R328" s="31">
        <v>1</v>
      </c>
      <c r="S328" s="31">
        <v>2</v>
      </c>
      <c r="T328" s="31" t="s">
        <v>62</v>
      </c>
      <c r="U328" s="31" t="str">
        <f t="shared" si="194"/>
        <v>12</v>
      </c>
      <c r="V328" s="14" t="str">
        <f t="shared" si="166"/>
        <v>AVK 2,5 A, AVK 2,5 A</v>
      </c>
      <c r="W328" s="31" t="str">
        <f t="shared" si="171"/>
        <v>O1011004_U6</v>
      </c>
      <c r="X328" s="14" t="str">
        <f t="shared" si="172"/>
        <v>HD5542</v>
      </c>
      <c r="Y328" s="31" t="str">
        <f t="shared" si="173"/>
        <v>O1011004</v>
      </c>
      <c r="Z328" s="31" t="str">
        <f t="shared" si="174"/>
        <v>TUA711-AIO16</v>
      </c>
      <c r="AA328" s="14" t="str">
        <f t="shared" si="175"/>
        <v>17-SC-DCS-002/O1011004/ 17-MC-DCS-008</v>
      </c>
      <c r="AB328" s="31" t="s">
        <v>64</v>
      </c>
      <c r="AC328" s="31" t="s">
        <v>54</v>
      </c>
      <c r="AD328" s="31" t="s">
        <v>125</v>
      </c>
      <c r="AE328" s="31">
        <v>1</v>
      </c>
      <c r="AF328" s="31" t="s">
        <v>126</v>
      </c>
      <c r="AG328" s="31" t="s">
        <v>777</v>
      </c>
      <c r="AH328" s="31">
        <v>5</v>
      </c>
      <c r="AI328" s="31">
        <v>6</v>
      </c>
      <c r="AJ328" s="31" t="s">
        <v>128</v>
      </c>
      <c r="AK328" s="31">
        <f t="shared" si="167"/>
        <v>16</v>
      </c>
      <c r="AL328" s="31" t="s">
        <v>62</v>
      </c>
      <c r="AO328" s="31" t="s">
        <v>63</v>
      </c>
      <c r="AP328" s="31" t="s">
        <v>1121</v>
      </c>
      <c r="AQ328" s="31" t="s">
        <v>6000</v>
      </c>
      <c r="AR328" s="31" t="s">
        <v>5716</v>
      </c>
      <c r="AS328" s="31" t="s">
        <v>468</v>
      </c>
      <c r="AT328" s="14" t="s">
        <v>5724</v>
      </c>
      <c r="AU328" s="31" t="s">
        <v>5858</v>
      </c>
      <c r="AX328" s="31" t="s">
        <v>5724</v>
      </c>
      <c r="AZ328" s="31">
        <v>6</v>
      </c>
      <c r="BA328" s="31">
        <v>94</v>
      </c>
      <c r="BB328" s="31">
        <v>97</v>
      </c>
      <c r="BC328" s="31">
        <v>0</v>
      </c>
      <c r="BD328" s="31">
        <v>100</v>
      </c>
      <c r="BE328" s="31" t="s">
        <v>5737</v>
      </c>
      <c r="BK328" s="14" t="str">
        <f t="shared" si="176"/>
        <v>TS-O-08:1/
O1011004_U6:3</v>
      </c>
      <c r="BL328" s="14" t="str">
        <f t="shared" si="177"/>
        <v>TS-O-08:2/
O1011004_U6:4</v>
      </c>
      <c r="BM328" s="14" t="str">
        <f t="shared" si="178"/>
        <v/>
      </c>
      <c r="BN328" s="14"/>
      <c r="BO328" s="14" t="str">
        <f t="shared" si="168"/>
        <v>O1011004:6A/
O1011004_U6:5</v>
      </c>
      <c r="BP328" s="14" t="str">
        <f t="shared" si="169"/>
        <v>O1011004:6C/
O1011004_U6:6</v>
      </c>
      <c r="BQ328" s="14"/>
      <c r="BR328" s="14" t="str">
        <f t="shared" si="179"/>
        <v/>
      </c>
      <c r="BS328" s="14" t="str">
        <f t="shared" si="180"/>
        <v/>
      </c>
      <c r="BW328" s="31" t="str">
        <f t="shared" si="181"/>
        <v>6A</v>
      </c>
      <c r="BX328" s="31" t="str">
        <f t="shared" si="182"/>
        <v>6C</v>
      </c>
      <c r="BY328" s="31" t="str">
        <f t="shared" si="183"/>
        <v>3</v>
      </c>
      <c r="BZ328" s="31" t="str">
        <f t="shared" si="184"/>
        <v>4</v>
      </c>
      <c r="CA328" s="31" t="str">
        <f t="shared" si="185"/>
        <v/>
      </c>
      <c r="CB328" s="31" t="str">
        <f t="shared" si="186"/>
        <v>5</v>
      </c>
      <c r="CC328" s="31" t="str">
        <f t="shared" si="187"/>
        <v>6</v>
      </c>
      <c r="CD328" s="31" t="str">
        <f t="shared" si="188"/>
        <v/>
      </c>
      <c r="CE328" s="31" t="str">
        <f t="shared" si="189"/>
        <v/>
      </c>
      <c r="CF328" s="31" t="e">
        <f t="shared" ca="1" si="190"/>
        <v>#NAME?</v>
      </c>
      <c r="CG328" s="31" t="e">
        <f t="shared" ca="1" si="191"/>
        <v>#NAME?</v>
      </c>
      <c r="CH328" s="31" t="e">
        <f t="shared" ca="1" si="192"/>
        <v>#NAME?</v>
      </c>
      <c r="CI328" s="31" t="e">
        <f t="shared" ca="1" si="193"/>
        <v>#NAME?</v>
      </c>
    </row>
    <row r="329" spans="1:87" s="31" customFormat="1" ht="30" hidden="1" x14ac:dyDescent="0.25">
      <c r="A329" s="9" t="s">
        <v>6099</v>
      </c>
      <c r="B329" s="31" t="s">
        <v>1194</v>
      </c>
      <c r="C329" s="31" t="s">
        <v>1195</v>
      </c>
      <c r="E329" s="14" t="s">
        <v>212</v>
      </c>
      <c r="F329" s="31" t="s">
        <v>6100</v>
      </c>
      <c r="G329" s="31" t="str">
        <f t="shared" si="170"/>
        <v>Сигнал</v>
      </c>
      <c r="H329" s="31" t="s">
        <v>585</v>
      </c>
      <c r="I329" s="31" t="s">
        <v>4600</v>
      </c>
      <c r="J329" s="31" t="str">
        <f t="shared" si="165"/>
        <v>DCS_AI_01</v>
      </c>
      <c r="K329" s="14" t="s">
        <v>5866</v>
      </c>
      <c r="M329" s="31" t="s">
        <v>1197</v>
      </c>
      <c r="N329" s="31" t="s">
        <v>100</v>
      </c>
      <c r="O329" s="31" t="s">
        <v>58</v>
      </c>
      <c r="P329" s="31" t="s">
        <v>131</v>
      </c>
      <c r="Q329" s="31" t="s">
        <v>1198</v>
      </c>
      <c r="R329" s="31">
        <v>1</v>
      </c>
      <c r="S329" s="31">
        <v>2</v>
      </c>
      <c r="T329" s="31" t="s">
        <v>62</v>
      </c>
      <c r="U329" s="31" t="str">
        <f t="shared" si="194"/>
        <v>12</v>
      </c>
      <c r="V329" s="14" t="str">
        <f t="shared" si="166"/>
        <v>AVK 2,5 A, AVK 2,5 A</v>
      </c>
      <c r="W329" s="31" t="str">
        <f t="shared" si="171"/>
        <v>O1011000_U5</v>
      </c>
      <c r="X329" s="14" t="str">
        <f t="shared" si="172"/>
        <v>HD5542</v>
      </c>
      <c r="Y329" s="31" t="str">
        <f t="shared" si="173"/>
        <v>O1011000</v>
      </c>
      <c r="Z329" s="31" t="str">
        <f t="shared" si="174"/>
        <v>TUA711-AIO16</v>
      </c>
      <c r="AA329" s="14" t="str">
        <f t="shared" si="175"/>
        <v>17-SC-DCS-002/O1011000/ 17-MC-DCS-006</v>
      </c>
      <c r="AB329" s="31" t="s">
        <v>64</v>
      </c>
      <c r="AC329" s="31" t="s">
        <v>54</v>
      </c>
      <c r="AD329" s="31" t="s">
        <v>125</v>
      </c>
      <c r="AE329" s="31">
        <v>1</v>
      </c>
      <c r="AF329" s="31" t="s">
        <v>126</v>
      </c>
      <c r="AG329" s="31" t="s">
        <v>465</v>
      </c>
      <c r="AH329" s="31">
        <v>1</v>
      </c>
      <c r="AI329" s="31">
        <v>5</v>
      </c>
      <c r="AJ329" s="31" t="s">
        <v>128</v>
      </c>
      <c r="AK329" s="31">
        <f t="shared" si="167"/>
        <v>16</v>
      </c>
      <c r="AL329" s="31" t="s">
        <v>62</v>
      </c>
      <c r="AO329" s="31" t="s">
        <v>63</v>
      </c>
      <c r="AP329" s="31" t="s">
        <v>1196</v>
      </c>
      <c r="AQ329" s="31" t="s">
        <v>6001</v>
      </c>
      <c r="AR329" s="31" t="s">
        <v>5716</v>
      </c>
      <c r="AS329" s="31" t="s">
        <v>468</v>
      </c>
      <c r="AT329" s="14" t="s">
        <v>5724</v>
      </c>
      <c r="AU329" s="31" t="s">
        <v>5858</v>
      </c>
      <c r="AX329" s="31" t="s">
        <v>5724</v>
      </c>
      <c r="AZ329" s="31">
        <v>6</v>
      </c>
      <c r="BA329" s="31">
        <v>94</v>
      </c>
      <c r="BB329" s="31">
        <v>97</v>
      </c>
      <c r="BC329" s="31">
        <v>0</v>
      </c>
      <c r="BD329" s="31">
        <v>100</v>
      </c>
      <c r="BE329" s="31" t="s">
        <v>5737</v>
      </c>
      <c r="BK329" s="14" t="str">
        <f t="shared" si="176"/>
        <v>TS-R-02:1/
O1011000_U5:3</v>
      </c>
      <c r="BL329" s="14" t="str">
        <f t="shared" si="177"/>
        <v>TS-R-02:2/
O1011000_U5:4</v>
      </c>
      <c r="BM329" s="14" t="str">
        <f t="shared" si="178"/>
        <v/>
      </c>
      <c r="BN329" s="14"/>
      <c r="BO329" s="14" t="str">
        <f t="shared" si="168"/>
        <v>O1011000:5A/
O1011000_U5:5</v>
      </c>
      <c r="BP329" s="14" t="str">
        <f t="shared" si="169"/>
        <v>O1011000:5C/
O1011000_U5:6</v>
      </c>
      <c r="BQ329" s="14"/>
      <c r="BR329" s="14" t="str">
        <f t="shared" si="179"/>
        <v/>
      </c>
      <c r="BS329" s="14" t="str">
        <f t="shared" si="180"/>
        <v/>
      </c>
      <c r="BW329" s="31" t="str">
        <f t="shared" si="181"/>
        <v>5A</v>
      </c>
      <c r="BX329" s="31" t="str">
        <f t="shared" si="182"/>
        <v>5C</v>
      </c>
      <c r="BY329" s="31" t="str">
        <f t="shared" si="183"/>
        <v>3</v>
      </c>
      <c r="BZ329" s="31" t="str">
        <f t="shared" si="184"/>
        <v>4</v>
      </c>
      <c r="CA329" s="31" t="str">
        <f t="shared" si="185"/>
        <v/>
      </c>
      <c r="CB329" s="31" t="str">
        <f t="shared" si="186"/>
        <v>5</v>
      </c>
      <c r="CC329" s="31" t="str">
        <f t="shared" si="187"/>
        <v>6</v>
      </c>
      <c r="CD329" s="31" t="str">
        <f t="shared" si="188"/>
        <v/>
      </c>
      <c r="CE329" s="31" t="str">
        <f t="shared" si="189"/>
        <v/>
      </c>
      <c r="CF329" s="31" t="e">
        <f t="shared" ca="1" si="190"/>
        <v>#NAME?</v>
      </c>
      <c r="CG329" s="31" t="e">
        <f t="shared" ca="1" si="191"/>
        <v>#NAME?</v>
      </c>
      <c r="CH329" s="31" t="e">
        <f t="shared" ca="1" si="192"/>
        <v>#NAME?</v>
      </c>
      <c r="CI329" s="31" t="e">
        <f t="shared" ca="1" si="193"/>
        <v>#NAME?</v>
      </c>
    </row>
    <row r="330" spans="1:87" s="31" customFormat="1" ht="30" hidden="1" x14ac:dyDescent="0.25">
      <c r="A330" s="9" t="s">
        <v>6099</v>
      </c>
      <c r="B330" s="31" t="s">
        <v>848</v>
      </c>
      <c r="C330" s="31" t="s">
        <v>849</v>
      </c>
      <c r="E330" s="14" t="s">
        <v>212</v>
      </c>
      <c r="F330" s="31" t="s">
        <v>6100</v>
      </c>
      <c r="G330" s="31" t="str">
        <f t="shared" si="170"/>
        <v>Сигнал</v>
      </c>
      <c r="H330" s="31" t="s">
        <v>338</v>
      </c>
      <c r="I330" s="31" t="s">
        <v>4551</v>
      </c>
      <c r="J330" s="31" t="str">
        <f t="shared" si="165"/>
        <v>DCS_AI_01</v>
      </c>
      <c r="K330" s="14" t="s">
        <v>5866</v>
      </c>
      <c r="M330" s="31" t="s">
        <v>825</v>
      </c>
      <c r="N330" s="31" t="s">
        <v>107</v>
      </c>
      <c r="O330" s="31" t="s">
        <v>165</v>
      </c>
      <c r="P330" s="31" t="s">
        <v>131</v>
      </c>
      <c r="Q330" s="31" t="s">
        <v>826</v>
      </c>
      <c r="R330" s="31">
        <v>13</v>
      </c>
      <c r="S330" s="31">
        <v>14</v>
      </c>
      <c r="T330" s="31" t="s">
        <v>62</v>
      </c>
      <c r="U330" s="31" t="str">
        <f t="shared" si="194"/>
        <v>48</v>
      </c>
      <c r="V330" s="14" t="str">
        <f t="shared" si="166"/>
        <v>AVK 2,5 A, AVK 2,5 A</v>
      </c>
      <c r="W330" s="31" t="str">
        <f t="shared" si="171"/>
        <v>O1010005_U1</v>
      </c>
      <c r="X330" s="14" t="str">
        <f t="shared" si="172"/>
        <v>HD5542</v>
      </c>
      <c r="Y330" s="31" t="str">
        <f t="shared" si="173"/>
        <v>O1010005</v>
      </c>
      <c r="Z330" s="31" t="str">
        <f t="shared" si="174"/>
        <v>TUA711-AIO16</v>
      </c>
      <c r="AA330" s="14" t="str">
        <f t="shared" si="175"/>
        <v>17-SC-DCS-001/O1010005/ 17-MC-DCS-006</v>
      </c>
      <c r="AB330" s="31" t="s">
        <v>64</v>
      </c>
      <c r="AC330" s="31" t="s">
        <v>124</v>
      </c>
      <c r="AD330" s="31" t="s">
        <v>125</v>
      </c>
      <c r="AE330" s="31">
        <v>0</v>
      </c>
      <c r="AF330" s="31" t="s">
        <v>126</v>
      </c>
      <c r="AG330" s="31" t="s">
        <v>852</v>
      </c>
      <c r="AH330" s="31">
        <v>6</v>
      </c>
      <c r="AI330" s="31">
        <v>1</v>
      </c>
      <c r="AJ330" s="31" t="s">
        <v>128</v>
      </c>
      <c r="AK330" s="31">
        <f t="shared" si="167"/>
        <v>16</v>
      </c>
      <c r="AL330" s="31" t="s">
        <v>62</v>
      </c>
      <c r="AO330" s="31" t="s">
        <v>63</v>
      </c>
      <c r="AP330" s="31" t="s">
        <v>851</v>
      </c>
      <c r="AQ330" s="31" t="s">
        <v>850</v>
      </c>
      <c r="AR330" s="31" t="s">
        <v>5716</v>
      </c>
      <c r="AS330" s="31" t="s">
        <v>134</v>
      </c>
      <c r="AT330" s="14" t="s">
        <v>5724</v>
      </c>
      <c r="AU330" s="31" t="s">
        <v>5858</v>
      </c>
      <c r="AX330" s="31" t="s">
        <v>5724</v>
      </c>
      <c r="AZ330" s="31">
        <v>14.6</v>
      </c>
      <c r="BA330" s="31">
        <v>85.3</v>
      </c>
      <c r="BB330" s="31">
        <v>90.2</v>
      </c>
      <c r="BC330" s="31">
        <v>0</v>
      </c>
      <c r="BD330" s="31">
        <v>100</v>
      </c>
      <c r="BE330" s="31" t="s">
        <v>5737</v>
      </c>
      <c r="BK330" s="14" t="str">
        <f t="shared" si="176"/>
        <v>TS-Q-03:13/
O1010005_U1:3</v>
      </c>
      <c r="BL330" s="14" t="str">
        <f t="shared" si="177"/>
        <v>TS-Q-03:14/
O1010005_U1:4</v>
      </c>
      <c r="BM330" s="14" t="str">
        <f t="shared" si="178"/>
        <v/>
      </c>
      <c r="BN330" s="14"/>
      <c r="BO330" s="14" t="str">
        <f t="shared" si="168"/>
        <v>O1010005:1A/
O1010005_U1:5</v>
      </c>
      <c r="BP330" s="14" t="str">
        <f t="shared" si="169"/>
        <v>O1010005:1C/
O1010005_U1:6</v>
      </c>
      <c r="BQ330" s="14"/>
      <c r="BR330" s="14" t="str">
        <f t="shared" si="179"/>
        <v/>
      </c>
      <c r="BS330" s="14" t="str">
        <f t="shared" si="180"/>
        <v/>
      </c>
      <c r="BW330" s="31" t="str">
        <f t="shared" si="181"/>
        <v>1A</v>
      </c>
      <c r="BX330" s="31" t="str">
        <f t="shared" si="182"/>
        <v>1C</v>
      </c>
      <c r="BY330" s="31" t="str">
        <f t="shared" si="183"/>
        <v>3</v>
      </c>
      <c r="BZ330" s="31" t="str">
        <f t="shared" si="184"/>
        <v>4</v>
      </c>
      <c r="CA330" s="31" t="str">
        <f t="shared" si="185"/>
        <v/>
      </c>
      <c r="CB330" s="31" t="str">
        <f t="shared" si="186"/>
        <v>5</v>
      </c>
      <c r="CC330" s="31" t="str">
        <f t="shared" si="187"/>
        <v>6</v>
      </c>
      <c r="CD330" s="31" t="str">
        <f t="shared" si="188"/>
        <v/>
      </c>
      <c r="CE330" s="31" t="str">
        <f t="shared" si="189"/>
        <v/>
      </c>
      <c r="CF330" s="31" t="e">
        <f t="shared" ca="1" si="190"/>
        <v>#NAME?</v>
      </c>
      <c r="CG330" s="31" t="e">
        <f t="shared" ca="1" si="191"/>
        <v>#NAME?</v>
      </c>
      <c r="CH330" s="31" t="e">
        <f t="shared" ca="1" si="192"/>
        <v>#NAME?</v>
      </c>
      <c r="CI330" s="31" t="e">
        <f t="shared" ca="1" si="193"/>
        <v>#NAME?</v>
      </c>
    </row>
    <row r="331" spans="1:87" s="31" customFormat="1" ht="30" hidden="1" x14ac:dyDescent="0.25">
      <c r="A331" s="9" t="s">
        <v>6099</v>
      </c>
      <c r="B331" s="31" t="s">
        <v>4358</v>
      </c>
      <c r="C331" s="31" t="s">
        <v>4359</v>
      </c>
      <c r="E331" s="14" t="s">
        <v>212</v>
      </c>
      <c r="F331" s="31" t="s">
        <v>6100</v>
      </c>
      <c r="G331" s="31" t="str">
        <f t="shared" si="170"/>
        <v>Сигнал</v>
      </c>
      <c r="H331" s="14" t="s">
        <v>338</v>
      </c>
      <c r="I331" s="31" t="s">
        <v>4552</v>
      </c>
      <c r="J331" s="31" t="str">
        <f t="shared" si="165"/>
        <v>DCS_AI_01</v>
      </c>
      <c r="K331" s="14" t="s">
        <v>5866</v>
      </c>
      <c r="M331" s="31" t="s">
        <v>4361</v>
      </c>
      <c r="N331" s="31" t="s">
        <v>67</v>
      </c>
      <c r="O331" s="31" t="s">
        <v>58</v>
      </c>
      <c r="P331" s="31" t="s">
        <v>131</v>
      </c>
      <c r="Q331" s="31" t="s">
        <v>206</v>
      </c>
      <c r="R331" s="31">
        <v>1</v>
      </c>
      <c r="S331" s="31">
        <v>2</v>
      </c>
      <c r="T331" s="31" t="s">
        <v>62</v>
      </c>
      <c r="U331" s="31" t="str">
        <f t="shared" si="194"/>
        <v>2</v>
      </c>
      <c r="V331" s="14" t="str">
        <f t="shared" si="166"/>
        <v>AVK 2,5 A, AVK 2,5 A</v>
      </c>
      <c r="W331" s="31" t="str">
        <f t="shared" si="171"/>
        <v>O1010000_U16</v>
      </c>
      <c r="X331" s="14" t="str">
        <f t="shared" si="172"/>
        <v>HD5542</v>
      </c>
      <c r="Y331" s="31" t="str">
        <f t="shared" si="173"/>
        <v>O1010000</v>
      </c>
      <c r="Z331" s="31" t="str">
        <f t="shared" si="174"/>
        <v>TUA711-AIO16</v>
      </c>
      <c r="AA331" s="14" t="str">
        <f t="shared" si="175"/>
        <v>17-SC-DCS-001/O1010000/ 17-MC-DCS-006</v>
      </c>
      <c r="AB331" s="31" t="s">
        <v>64</v>
      </c>
      <c r="AC331" s="31" t="s">
        <v>124</v>
      </c>
      <c r="AD331" s="31" t="s">
        <v>125</v>
      </c>
      <c r="AE331" s="31">
        <v>0</v>
      </c>
      <c r="AF331" s="31" t="s">
        <v>126</v>
      </c>
      <c r="AG331" s="31" t="s">
        <v>213</v>
      </c>
      <c r="AH331" s="31">
        <v>1</v>
      </c>
      <c r="AI331" s="31">
        <v>16</v>
      </c>
      <c r="AJ331" s="31" t="s">
        <v>128</v>
      </c>
      <c r="AK331" s="31">
        <f t="shared" si="167"/>
        <v>16</v>
      </c>
      <c r="AL331" s="31" t="s">
        <v>62</v>
      </c>
      <c r="AO331" s="31" t="s">
        <v>63</v>
      </c>
      <c r="AP331" s="31" t="s">
        <v>4360</v>
      </c>
      <c r="AQ331" s="31" t="s">
        <v>850</v>
      </c>
      <c r="AR331" s="31" t="s">
        <v>5716</v>
      </c>
      <c r="AS331" s="31" t="s">
        <v>134</v>
      </c>
      <c r="AT331" s="14" t="s">
        <v>5724</v>
      </c>
      <c r="AU331" s="31" t="s">
        <v>5858</v>
      </c>
      <c r="AX331" s="31" t="s">
        <v>5724</v>
      </c>
      <c r="AZ331" s="31">
        <v>61.5</v>
      </c>
      <c r="BC331" s="31">
        <v>0</v>
      </c>
      <c r="BD331" s="31">
        <v>100</v>
      </c>
      <c r="BE331" s="31" t="s">
        <v>5737</v>
      </c>
      <c r="BK331" s="14" t="str">
        <f t="shared" si="176"/>
        <v>TS-O-07:1/
O1010000_U16:3</v>
      </c>
      <c r="BL331" s="14" t="str">
        <f t="shared" si="177"/>
        <v>TS-O-07:2/
O1010000_U16:4</v>
      </c>
      <c r="BM331" s="14" t="str">
        <f t="shared" si="178"/>
        <v/>
      </c>
      <c r="BN331" s="14"/>
      <c r="BO331" s="14" t="str">
        <f t="shared" si="168"/>
        <v>O1010000:16A/
O1010000_U16:5</v>
      </c>
      <c r="BP331" s="14" t="str">
        <f t="shared" si="169"/>
        <v>O1010000:16C/
O1010000_U16:6</v>
      </c>
      <c r="BQ331" s="14"/>
      <c r="BR331" s="14" t="str">
        <f t="shared" si="179"/>
        <v/>
      </c>
      <c r="BS331" s="14" t="str">
        <f t="shared" si="180"/>
        <v/>
      </c>
      <c r="BW331" s="31" t="str">
        <f t="shared" si="181"/>
        <v>16A</v>
      </c>
      <c r="BX331" s="31" t="str">
        <f t="shared" si="182"/>
        <v>16C</v>
      </c>
      <c r="BY331" s="31" t="str">
        <f t="shared" si="183"/>
        <v>3</v>
      </c>
      <c r="BZ331" s="31" t="str">
        <f t="shared" si="184"/>
        <v>4</v>
      </c>
      <c r="CA331" s="31" t="str">
        <f t="shared" si="185"/>
        <v/>
      </c>
      <c r="CB331" s="31" t="str">
        <f t="shared" si="186"/>
        <v>5</v>
      </c>
      <c r="CC331" s="31" t="str">
        <f t="shared" si="187"/>
        <v>6</v>
      </c>
      <c r="CD331" s="31" t="str">
        <f t="shared" si="188"/>
        <v/>
      </c>
      <c r="CE331" s="31" t="str">
        <f t="shared" si="189"/>
        <v/>
      </c>
      <c r="CF331" s="31" t="e">
        <f t="shared" ca="1" si="190"/>
        <v>#NAME?</v>
      </c>
      <c r="CG331" s="31" t="e">
        <f t="shared" ca="1" si="191"/>
        <v>#NAME?</v>
      </c>
      <c r="CH331" s="31" t="e">
        <f t="shared" ca="1" si="192"/>
        <v>#NAME?</v>
      </c>
      <c r="CI331" s="31" t="e">
        <f t="shared" ca="1" si="193"/>
        <v>#NAME?</v>
      </c>
    </row>
    <row r="332" spans="1:87" s="31" customFormat="1" ht="30" hidden="1" x14ac:dyDescent="0.25">
      <c r="A332" s="9" t="s">
        <v>6099</v>
      </c>
      <c r="B332" s="31" t="s">
        <v>582</v>
      </c>
      <c r="C332" s="31" t="s">
        <v>583</v>
      </c>
      <c r="E332" s="14" t="s">
        <v>212</v>
      </c>
      <c r="F332" s="31" t="s">
        <v>6100</v>
      </c>
      <c r="G332" s="31" t="str">
        <f t="shared" si="170"/>
        <v>Сигнал</v>
      </c>
      <c r="H332" s="31" t="s">
        <v>585</v>
      </c>
      <c r="I332" s="31" t="s">
        <v>4560</v>
      </c>
      <c r="J332" s="31" t="str">
        <f t="shared" si="165"/>
        <v>DCS_AI_01</v>
      </c>
      <c r="K332" s="14" t="s">
        <v>5866</v>
      </c>
      <c r="M332" s="31" t="s">
        <v>551</v>
      </c>
      <c r="N332" s="31" t="s">
        <v>107</v>
      </c>
      <c r="O332" s="31" t="s">
        <v>185</v>
      </c>
      <c r="P332" s="31" t="s">
        <v>131</v>
      </c>
      <c r="Q332" s="31" t="s">
        <v>491</v>
      </c>
      <c r="R332" s="31">
        <v>21</v>
      </c>
      <c r="S332" s="31">
        <v>22</v>
      </c>
      <c r="T332" s="31" t="s">
        <v>62</v>
      </c>
      <c r="U332" s="31" t="str">
        <f t="shared" si="194"/>
        <v>48</v>
      </c>
      <c r="V332" s="14" t="str">
        <f t="shared" si="166"/>
        <v>AVK 2,5 A, AVK 2,5 A</v>
      </c>
      <c r="W332" s="31" t="str">
        <f t="shared" si="171"/>
        <v>O1010003_U2</v>
      </c>
      <c r="X332" s="14" t="str">
        <f t="shared" si="172"/>
        <v>HD5542</v>
      </c>
      <c r="Y332" s="31" t="str">
        <f t="shared" si="173"/>
        <v>O1010003</v>
      </c>
      <c r="Z332" s="31" t="str">
        <f t="shared" si="174"/>
        <v>TUA711-AIO16</v>
      </c>
      <c r="AA332" s="14" t="str">
        <f t="shared" si="175"/>
        <v>17-SC-DCS-001/O1010003/ 17-MC-DCS-006</v>
      </c>
      <c r="AB332" s="31" t="s">
        <v>64</v>
      </c>
      <c r="AC332" s="31" t="s">
        <v>124</v>
      </c>
      <c r="AD332" s="31" t="s">
        <v>125</v>
      </c>
      <c r="AE332" s="31">
        <v>0</v>
      </c>
      <c r="AF332" s="31" t="s">
        <v>126</v>
      </c>
      <c r="AG332" s="31" t="s">
        <v>581</v>
      </c>
      <c r="AH332" s="31">
        <v>4</v>
      </c>
      <c r="AI332" s="31">
        <v>2</v>
      </c>
      <c r="AJ332" s="31" t="s">
        <v>128</v>
      </c>
      <c r="AK332" s="31">
        <f t="shared" si="167"/>
        <v>16</v>
      </c>
      <c r="AL332" s="31" t="s">
        <v>62</v>
      </c>
      <c r="AO332" s="31" t="s">
        <v>63</v>
      </c>
      <c r="AP332" s="31" t="s">
        <v>584</v>
      </c>
      <c r="AQ332" s="31" t="s">
        <v>6002</v>
      </c>
      <c r="AR332" s="31" t="s">
        <v>5716</v>
      </c>
      <c r="AS332" s="31" t="s">
        <v>232</v>
      </c>
      <c r="AT332" s="14" t="s">
        <v>5724</v>
      </c>
      <c r="AU332" s="31" t="s">
        <v>5858</v>
      </c>
      <c r="AX332" s="31" t="s">
        <v>5724</v>
      </c>
      <c r="AZ332" s="31">
        <v>30</v>
      </c>
      <c r="BC332" s="31">
        <v>0</v>
      </c>
      <c r="BD332" s="31">
        <v>100</v>
      </c>
      <c r="BE332" s="31" t="s">
        <v>5737</v>
      </c>
      <c r="BK332" s="14" t="str">
        <f t="shared" si="176"/>
        <v>TS-O-03:21/
O1010003_U2:3</v>
      </c>
      <c r="BL332" s="14" t="str">
        <f t="shared" si="177"/>
        <v>TS-O-03:22/
O1010003_U2:4</v>
      </c>
      <c r="BM332" s="14" t="str">
        <f t="shared" si="178"/>
        <v/>
      </c>
      <c r="BN332" s="14"/>
      <c r="BO332" s="14" t="str">
        <f t="shared" si="168"/>
        <v>O1010003:2A/
O1010003_U2:5</v>
      </c>
      <c r="BP332" s="14" t="str">
        <f t="shared" si="169"/>
        <v>O1010003:2C/
O1010003_U2:6</v>
      </c>
      <c r="BQ332" s="14"/>
      <c r="BR332" s="14" t="str">
        <f t="shared" si="179"/>
        <v/>
      </c>
      <c r="BS332" s="14" t="str">
        <f t="shared" si="180"/>
        <v/>
      </c>
      <c r="BW332" s="31" t="str">
        <f t="shared" si="181"/>
        <v>2A</v>
      </c>
      <c r="BX332" s="31" t="str">
        <f t="shared" si="182"/>
        <v>2C</v>
      </c>
      <c r="BY332" s="31" t="str">
        <f t="shared" si="183"/>
        <v>3</v>
      </c>
      <c r="BZ332" s="31" t="str">
        <f t="shared" si="184"/>
        <v>4</v>
      </c>
      <c r="CA332" s="31" t="str">
        <f t="shared" si="185"/>
        <v/>
      </c>
      <c r="CB332" s="31" t="str">
        <f t="shared" si="186"/>
        <v>5</v>
      </c>
      <c r="CC332" s="31" t="str">
        <f t="shared" si="187"/>
        <v>6</v>
      </c>
      <c r="CD332" s="31" t="str">
        <f t="shared" si="188"/>
        <v/>
      </c>
      <c r="CE332" s="31" t="str">
        <f t="shared" si="189"/>
        <v/>
      </c>
      <c r="CF332" s="31" t="e">
        <f t="shared" ca="1" si="190"/>
        <v>#NAME?</v>
      </c>
      <c r="CG332" s="31" t="e">
        <f t="shared" ca="1" si="191"/>
        <v>#NAME?</v>
      </c>
      <c r="CH332" s="31" t="e">
        <f t="shared" ca="1" si="192"/>
        <v>#NAME?</v>
      </c>
      <c r="CI332" s="31" t="e">
        <f t="shared" ca="1" si="193"/>
        <v>#NAME?</v>
      </c>
    </row>
    <row r="333" spans="1:87" s="31" customFormat="1" ht="45" hidden="1" x14ac:dyDescent="0.25">
      <c r="A333" s="9" t="s">
        <v>6099</v>
      </c>
      <c r="B333" s="31" t="s">
        <v>333</v>
      </c>
      <c r="C333" s="31" t="s">
        <v>246</v>
      </c>
      <c r="E333" s="14" t="s">
        <v>248</v>
      </c>
      <c r="F333" s="31" t="s">
        <v>6100</v>
      </c>
      <c r="G333" s="31" t="str">
        <f t="shared" si="170"/>
        <v>Сигнал</v>
      </c>
      <c r="H333" s="31" t="s">
        <v>241</v>
      </c>
      <c r="I333" s="31" t="s">
        <v>4591</v>
      </c>
      <c r="J333" s="31" t="str">
        <f t="shared" si="165"/>
        <v>DCS_AI_02</v>
      </c>
      <c r="K333" s="14" t="s">
        <v>5866</v>
      </c>
      <c r="M333" s="31" t="s">
        <v>337</v>
      </c>
      <c r="N333" s="31" t="s">
        <v>113</v>
      </c>
      <c r="O333" s="31" t="s">
        <v>58</v>
      </c>
      <c r="P333" s="31" t="s">
        <v>230</v>
      </c>
      <c r="Q333" s="31" t="s">
        <v>250</v>
      </c>
      <c r="R333" s="31">
        <v>1</v>
      </c>
      <c r="S333" s="31">
        <v>2</v>
      </c>
      <c r="T333" s="31" t="s">
        <v>62</v>
      </c>
      <c r="U333" s="31" t="str">
        <f t="shared" si="194"/>
        <v>24</v>
      </c>
      <c r="V333" s="14" t="str">
        <f t="shared" si="166"/>
        <v>AVK 2,5 A, AVK 2,5 A</v>
      </c>
      <c r="W333" s="31" t="str">
        <f t="shared" si="171"/>
        <v>O1010102R_U1</v>
      </c>
      <c r="X333" s="14" t="str">
        <f t="shared" si="172"/>
        <v>HD5542</v>
      </c>
      <c r="Y333" s="31" t="str">
        <f t="shared" si="173"/>
        <v>O1010102R</v>
      </c>
      <c r="Z333" s="31" t="str">
        <f t="shared" si="174"/>
        <v>TUA711-AIO16</v>
      </c>
      <c r="AA333" s="14" t="str">
        <f t="shared" si="175"/>
        <v>17-SC-DCS-001/O1010102R/ 17-MC-DCS-009</v>
      </c>
      <c r="AB333" s="31" t="s">
        <v>64</v>
      </c>
      <c r="AC333" s="31" t="s">
        <v>124</v>
      </c>
      <c r="AD333" s="31" t="s">
        <v>125</v>
      </c>
      <c r="AE333" s="31">
        <v>0</v>
      </c>
      <c r="AF333" s="31" t="s">
        <v>55</v>
      </c>
      <c r="AG333" s="31" t="s">
        <v>249</v>
      </c>
      <c r="AH333" s="31">
        <v>3</v>
      </c>
      <c r="AI333" s="31">
        <v>1</v>
      </c>
      <c r="AJ333" s="31" t="s">
        <v>128</v>
      </c>
      <c r="AK333" s="31">
        <f t="shared" si="167"/>
        <v>16</v>
      </c>
      <c r="AL333" s="31" t="s">
        <v>62</v>
      </c>
      <c r="AO333" s="31" t="s">
        <v>63</v>
      </c>
      <c r="AP333" s="31" t="s">
        <v>247</v>
      </c>
      <c r="AQ333" s="31" t="s">
        <v>6003</v>
      </c>
      <c r="AR333" s="31" t="s">
        <v>5716</v>
      </c>
      <c r="AS333" s="31" t="s">
        <v>207</v>
      </c>
      <c r="AT333" s="14" t="s">
        <v>5724</v>
      </c>
      <c r="AU333" s="31" t="s">
        <v>5858</v>
      </c>
      <c r="AX333" s="31" t="s">
        <v>5724</v>
      </c>
      <c r="BA333" s="31">
        <v>92</v>
      </c>
      <c r="BC333" s="31">
        <v>0</v>
      </c>
      <c r="BD333" s="31">
        <v>100</v>
      </c>
      <c r="BE333" s="31" t="s">
        <v>5737</v>
      </c>
      <c r="BK333" s="14" t="str">
        <f t="shared" si="176"/>
        <v>TS-G-02:1/
O1010102R_U1:3</v>
      </c>
      <c r="BL333" s="14" t="str">
        <f t="shared" si="177"/>
        <v>TS-G-02:2/
O1010102R_U1:4</v>
      </c>
      <c r="BM333" s="14" t="str">
        <f t="shared" si="178"/>
        <v/>
      </c>
      <c r="BN333" s="14"/>
      <c r="BO333" s="14" t="str">
        <f t="shared" si="168"/>
        <v>O1010102R:1A/
O1010102R_U1:5</v>
      </c>
      <c r="BP333" s="14" t="str">
        <f t="shared" si="169"/>
        <v>O1010102R:1C/
O1010102R_U1:6</v>
      </c>
      <c r="BQ333" s="14"/>
      <c r="BR333" s="14" t="str">
        <f t="shared" si="179"/>
        <v/>
      </c>
      <c r="BS333" s="14" t="str">
        <f t="shared" si="180"/>
        <v/>
      </c>
      <c r="BW333" s="31" t="str">
        <f t="shared" si="181"/>
        <v>1A</v>
      </c>
      <c r="BX333" s="31" t="str">
        <f t="shared" si="182"/>
        <v>1C</v>
      </c>
      <c r="BY333" s="31" t="str">
        <f t="shared" si="183"/>
        <v>3</v>
      </c>
      <c r="BZ333" s="31" t="str">
        <f t="shared" si="184"/>
        <v>4</v>
      </c>
      <c r="CA333" s="31" t="str">
        <f t="shared" si="185"/>
        <v/>
      </c>
      <c r="CB333" s="31" t="str">
        <f t="shared" si="186"/>
        <v>5</v>
      </c>
      <c r="CC333" s="31" t="str">
        <f t="shared" si="187"/>
        <v>6</v>
      </c>
      <c r="CD333" s="31" t="str">
        <f t="shared" si="188"/>
        <v/>
      </c>
      <c r="CE333" s="31" t="str">
        <f t="shared" si="189"/>
        <v/>
      </c>
      <c r="CF333" s="31" t="e">
        <f t="shared" ca="1" si="190"/>
        <v>#NAME?</v>
      </c>
      <c r="CG333" s="31" t="e">
        <f t="shared" ca="1" si="191"/>
        <v>#NAME?</v>
      </c>
      <c r="CH333" s="31" t="e">
        <f t="shared" ca="1" si="192"/>
        <v>#NAME?</v>
      </c>
      <c r="CI333" s="31" t="e">
        <f t="shared" ca="1" si="193"/>
        <v>#NAME?</v>
      </c>
    </row>
    <row r="334" spans="1:87" s="31" customFormat="1" ht="45" hidden="1" x14ac:dyDescent="0.25">
      <c r="A334" s="9" t="s">
        <v>4493</v>
      </c>
      <c r="B334" s="31" t="s">
        <v>333</v>
      </c>
      <c r="C334" s="31" t="s">
        <v>4472</v>
      </c>
      <c r="E334" s="14" t="s">
        <v>297</v>
      </c>
      <c r="G334" s="31" t="str">
        <f t="shared" si="170"/>
        <v>Сигнал</v>
      </c>
      <c r="H334" s="31" t="s">
        <v>330</v>
      </c>
      <c r="I334" s="31" t="s">
        <v>4591</v>
      </c>
      <c r="J334" s="31" t="str">
        <f t="shared" si="165"/>
        <v>DCS_AO_02</v>
      </c>
      <c r="K334" s="14" t="s">
        <v>5866</v>
      </c>
      <c r="M334" s="19" t="s">
        <v>337</v>
      </c>
      <c r="N334" s="31" t="s">
        <v>113</v>
      </c>
      <c r="O334" s="31" t="s">
        <v>145</v>
      </c>
      <c r="P334" s="31" t="s">
        <v>230</v>
      </c>
      <c r="Q334" s="31" t="s">
        <v>250</v>
      </c>
      <c r="R334" s="31">
        <v>5</v>
      </c>
      <c r="S334" s="31">
        <v>6</v>
      </c>
      <c r="U334" s="31" t="str">
        <f t="shared" si="194"/>
        <v>24</v>
      </c>
      <c r="V334" s="14" t="str">
        <f t="shared" si="166"/>
        <v>AVK 2,5 A, AVK 2,5 A</v>
      </c>
      <c r="W334" s="31" t="str">
        <f t="shared" si="171"/>
        <v>O1010110R_U13</v>
      </c>
      <c r="X334" s="14" t="str">
        <f t="shared" si="172"/>
        <v>HD5546</v>
      </c>
      <c r="Y334" s="31" t="str">
        <f t="shared" si="173"/>
        <v>O1010110R</v>
      </c>
      <c r="Z334" s="31" t="str">
        <f t="shared" si="174"/>
        <v>TUA711-AIO16</v>
      </c>
      <c r="AA334" s="14" t="str">
        <f t="shared" si="175"/>
        <v>17-SC-DCS-001/O1010110R/ 17-MC-DCS-009</v>
      </c>
      <c r="AB334" s="31" t="s">
        <v>64</v>
      </c>
      <c r="AC334" s="31" t="s">
        <v>124</v>
      </c>
      <c r="AD334" s="31" t="s">
        <v>125</v>
      </c>
      <c r="AE334" s="31">
        <v>0</v>
      </c>
      <c r="AF334" s="31" t="s">
        <v>55</v>
      </c>
      <c r="AG334" s="31" t="s">
        <v>298</v>
      </c>
      <c r="AH334" s="31">
        <v>11</v>
      </c>
      <c r="AI334" s="31">
        <v>13</v>
      </c>
      <c r="AJ334" s="31" t="s">
        <v>175</v>
      </c>
      <c r="AK334" s="31">
        <f t="shared" si="167"/>
        <v>16</v>
      </c>
      <c r="AL334" s="31" t="s">
        <v>62</v>
      </c>
      <c r="AO334" s="31" t="s">
        <v>63</v>
      </c>
      <c r="AP334" s="31" t="s">
        <v>247</v>
      </c>
      <c r="AQ334" s="31" t="s">
        <v>296</v>
      </c>
      <c r="AR334" s="31" t="s">
        <v>5716</v>
      </c>
      <c r="AS334" s="31" t="s">
        <v>207</v>
      </c>
      <c r="AT334" s="14" t="s">
        <v>5724</v>
      </c>
      <c r="AU334" s="31" t="s">
        <v>5858</v>
      </c>
      <c r="AV334" s="31" t="s">
        <v>5796</v>
      </c>
      <c r="AW334" s="31" t="s">
        <v>5798</v>
      </c>
      <c r="AX334" s="31" t="s">
        <v>5724</v>
      </c>
      <c r="BE334" s="31" t="s">
        <v>5737</v>
      </c>
      <c r="BK334" s="14" t="str">
        <f t="shared" si="176"/>
        <v>TS-G-02:5/
O1010110R_U13:3</v>
      </c>
      <c r="BL334" s="14" t="str">
        <f t="shared" si="177"/>
        <v>TS-G-02:6/
O1010110R_U13:4</v>
      </c>
      <c r="BM334" s="14" t="str">
        <f t="shared" si="178"/>
        <v/>
      </c>
      <c r="BN334" s="14"/>
      <c r="BO334" s="14" t="str">
        <f t="shared" si="168"/>
        <v>O1010110R:13A/
O1010110R_U13:5</v>
      </c>
      <c r="BP334" s="14" t="str">
        <f t="shared" si="169"/>
        <v>O1010110R:13C/
O1010110R_U13:6</v>
      </c>
      <c r="BQ334" s="14"/>
      <c r="BR334" s="14" t="str">
        <f t="shared" si="179"/>
        <v/>
      </c>
      <c r="BS334" s="14" t="str">
        <f t="shared" si="180"/>
        <v/>
      </c>
      <c r="BW334" s="31" t="str">
        <f t="shared" si="181"/>
        <v>13A</v>
      </c>
      <c r="BX334" s="31" t="str">
        <f t="shared" si="182"/>
        <v>13C</v>
      </c>
      <c r="BY334" s="31" t="str">
        <f t="shared" si="183"/>
        <v>3</v>
      </c>
      <c r="BZ334" s="31" t="str">
        <f t="shared" si="184"/>
        <v>4</v>
      </c>
      <c r="CA334" s="31" t="str">
        <f t="shared" si="185"/>
        <v/>
      </c>
      <c r="CB334" s="31" t="str">
        <f t="shared" si="186"/>
        <v>5</v>
      </c>
      <c r="CC334" s="31" t="str">
        <f t="shared" si="187"/>
        <v>6</v>
      </c>
      <c r="CD334" s="31" t="str">
        <f t="shared" si="188"/>
        <v/>
      </c>
      <c r="CE334" s="31" t="str">
        <f t="shared" si="189"/>
        <v/>
      </c>
      <c r="CF334" s="31" t="e">
        <f t="shared" ca="1" si="190"/>
        <v>#NAME?</v>
      </c>
      <c r="CG334" s="31" t="e">
        <f t="shared" ca="1" si="191"/>
        <v>#NAME?</v>
      </c>
      <c r="CH334" s="31" t="e">
        <f t="shared" ca="1" si="192"/>
        <v>#NAME?</v>
      </c>
      <c r="CI334" s="31" t="e">
        <f t="shared" ca="1" si="193"/>
        <v>#NAME?</v>
      </c>
    </row>
    <row r="335" spans="1:87" s="31" customFormat="1" ht="45" hidden="1" x14ac:dyDescent="0.25">
      <c r="A335" s="9" t="s">
        <v>6099</v>
      </c>
      <c r="B335" s="31" t="s">
        <v>339</v>
      </c>
      <c r="C335" s="31" t="s">
        <v>4464</v>
      </c>
      <c r="E335" s="14" t="s">
        <v>248</v>
      </c>
      <c r="F335" s="31" t="s">
        <v>6100</v>
      </c>
      <c r="G335" s="31" t="str">
        <f t="shared" si="170"/>
        <v>Сигнал</v>
      </c>
      <c r="H335" s="31" t="s">
        <v>338</v>
      </c>
      <c r="I335" s="31" t="s">
        <v>4591</v>
      </c>
      <c r="J335" s="31" t="str">
        <f t="shared" si="165"/>
        <v>DCS_AI_02</v>
      </c>
      <c r="K335" s="14" t="s">
        <v>5866</v>
      </c>
      <c r="M335" s="31" t="s">
        <v>337</v>
      </c>
      <c r="N335" s="31" t="s">
        <v>113</v>
      </c>
      <c r="O335" s="31" t="s">
        <v>103</v>
      </c>
      <c r="P335" s="31" t="s">
        <v>230</v>
      </c>
      <c r="Q335" s="31" t="s">
        <v>250</v>
      </c>
      <c r="R335" s="31">
        <v>3</v>
      </c>
      <c r="S335" s="31">
        <v>4</v>
      </c>
      <c r="U335" s="31" t="str">
        <f t="shared" si="194"/>
        <v>24</v>
      </c>
      <c r="V335" s="14" t="str">
        <f t="shared" si="166"/>
        <v>AVK 2,5 A, AVK 2,5 A</v>
      </c>
      <c r="W335" s="31" t="str">
        <f t="shared" si="171"/>
        <v>O1010102R_U12</v>
      </c>
      <c r="X335" s="14" t="str">
        <f t="shared" si="172"/>
        <v>HD5542</v>
      </c>
      <c r="Y335" s="31" t="str">
        <f t="shared" si="173"/>
        <v>O1010102R</v>
      </c>
      <c r="Z335" s="31" t="str">
        <f t="shared" si="174"/>
        <v>TUA711-AIO16</v>
      </c>
      <c r="AA335" s="14" t="str">
        <f t="shared" si="175"/>
        <v>17-SC-DCS-001/O1010102R/ 17-MC-DCS-009</v>
      </c>
      <c r="AB335" s="31" t="s">
        <v>64</v>
      </c>
      <c r="AC335" s="31" t="s">
        <v>124</v>
      </c>
      <c r="AD335" s="31" t="s">
        <v>125</v>
      </c>
      <c r="AE335" s="31">
        <v>0</v>
      </c>
      <c r="AF335" s="31" t="s">
        <v>55</v>
      </c>
      <c r="AG335" s="31" t="s">
        <v>249</v>
      </c>
      <c r="AH335" s="31">
        <v>3</v>
      </c>
      <c r="AI335" s="31">
        <v>12</v>
      </c>
      <c r="AJ335" s="31" t="s">
        <v>128</v>
      </c>
      <c r="AK335" s="31">
        <f t="shared" si="167"/>
        <v>16</v>
      </c>
      <c r="AL335" s="31" t="s">
        <v>62</v>
      </c>
      <c r="AO335" s="31" t="s">
        <v>63</v>
      </c>
      <c r="AP335" s="31" t="s">
        <v>247</v>
      </c>
      <c r="AQ335" s="31" t="s">
        <v>6004</v>
      </c>
      <c r="AR335" s="31" t="s">
        <v>5716</v>
      </c>
      <c r="AS335" s="31" t="s">
        <v>207</v>
      </c>
      <c r="AT335" s="14" t="s">
        <v>5724</v>
      </c>
      <c r="AU335" s="31" t="s">
        <v>5858</v>
      </c>
      <c r="AX335" s="31" t="s">
        <v>5724</v>
      </c>
      <c r="AZ335" s="31">
        <v>9</v>
      </c>
      <c r="BA335" s="31">
        <v>91</v>
      </c>
      <c r="BC335" s="31">
        <v>0</v>
      </c>
      <c r="BD335" s="31">
        <v>100</v>
      </c>
      <c r="BE335" s="31" t="s">
        <v>5737</v>
      </c>
      <c r="BK335" s="14" t="str">
        <f t="shared" si="176"/>
        <v>TS-G-02:3/
O1010102R_U12:3</v>
      </c>
      <c r="BL335" s="14" t="str">
        <f t="shared" si="177"/>
        <v>TS-G-02:4/
O1010102R_U12:4</v>
      </c>
      <c r="BM335" s="14" t="str">
        <f t="shared" si="178"/>
        <v/>
      </c>
      <c r="BN335" s="14"/>
      <c r="BO335" s="14" t="str">
        <f t="shared" si="168"/>
        <v>O1010102R:12A/
O1010102R_U12:5</v>
      </c>
      <c r="BP335" s="14" t="str">
        <f t="shared" si="169"/>
        <v>O1010102R:12C/
O1010102R_U12:6</v>
      </c>
      <c r="BQ335" s="14"/>
      <c r="BR335" s="14" t="str">
        <f t="shared" si="179"/>
        <v/>
      </c>
      <c r="BS335" s="14" t="str">
        <f t="shared" si="180"/>
        <v/>
      </c>
      <c r="BW335" s="31" t="str">
        <f t="shared" si="181"/>
        <v>12A</v>
      </c>
      <c r="BX335" s="31" t="str">
        <f t="shared" si="182"/>
        <v>12C</v>
      </c>
      <c r="BY335" s="31" t="str">
        <f t="shared" si="183"/>
        <v>3</v>
      </c>
      <c r="BZ335" s="31" t="str">
        <f t="shared" si="184"/>
        <v>4</v>
      </c>
      <c r="CA335" s="31" t="str">
        <f t="shared" si="185"/>
        <v/>
      </c>
      <c r="CB335" s="31" t="str">
        <f t="shared" si="186"/>
        <v>5</v>
      </c>
      <c r="CC335" s="31" t="str">
        <f t="shared" si="187"/>
        <v>6</v>
      </c>
      <c r="CD335" s="31" t="str">
        <f t="shared" si="188"/>
        <v/>
      </c>
      <c r="CE335" s="31" t="str">
        <f t="shared" si="189"/>
        <v/>
      </c>
      <c r="CF335" s="31" t="e">
        <f t="shared" ca="1" si="190"/>
        <v>#NAME?</v>
      </c>
      <c r="CG335" s="31" t="e">
        <f t="shared" ca="1" si="191"/>
        <v>#NAME?</v>
      </c>
      <c r="CH335" s="31" t="e">
        <f t="shared" ca="1" si="192"/>
        <v>#NAME?</v>
      </c>
      <c r="CI335" s="31" t="e">
        <f t="shared" ca="1" si="193"/>
        <v>#NAME?</v>
      </c>
    </row>
    <row r="336" spans="1:87" s="31" customFormat="1" ht="45" hidden="1" x14ac:dyDescent="0.25">
      <c r="A336" s="9" t="s">
        <v>4493</v>
      </c>
      <c r="B336" s="31" t="s">
        <v>339</v>
      </c>
      <c r="C336" s="31" t="s">
        <v>295</v>
      </c>
      <c r="E336" s="14" t="s">
        <v>297</v>
      </c>
      <c r="G336" s="31" t="str">
        <f t="shared" si="170"/>
        <v>Сигнал</v>
      </c>
      <c r="H336" s="31" t="s">
        <v>293</v>
      </c>
      <c r="I336" s="31" t="s">
        <v>4591</v>
      </c>
      <c r="J336" s="31" t="str">
        <f t="shared" si="165"/>
        <v>DCS_AO_02</v>
      </c>
      <c r="K336" s="14" t="s">
        <v>5866</v>
      </c>
      <c r="M336" s="31" t="s">
        <v>337</v>
      </c>
      <c r="N336" s="31" t="s">
        <v>113</v>
      </c>
      <c r="O336" s="31" t="s">
        <v>150</v>
      </c>
      <c r="P336" s="31" t="s">
        <v>230</v>
      </c>
      <c r="Q336" s="31" t="s">
        <v>250</v>
      </c>
      <c r="R336" s="31">
        <v>7</v>
      </c>
      <c r="S336" s="31">
        <v>8</v>
      </c>
      <c r="T336" s="31" t="s">
        <v>62</v>
      </c>
      <c r="U336" s="31" t="str">
        <f t="shared" si="194"/>
        <v>24</v>
      </c>
      <c r="V336" s="14" t="str">
        <f t="shared" si="166"/>
        <v>AVK 2,5 A, AVK 2,5 A</v>
      </c>
      <c r="W336" s="31" t="str">
        <f t="shared" si="171"/>
        <v>O1010110R_U1</v>
      </c>
      <c r="X336" s="14" t="str">
        <f t="shared" si="172"/>
        <v>HD5546</v>
      </c>
      <c r="Y336" s="31" t="str">
        <f t="shared" si="173"/>
        <v>O1010110R</v>
      </c>
      <c r="Z336" s="31" t="str">
        <f t="shared" si="174"/>
        <v>TUA711-AIO16</v>
      </c>
      <c r="AA336" s="14" t="str">
        <f t="shared" si="175"/>
        <v>17-SC-DCS-001/O1010110R/ 17-MC-DCS-009</v>
      </c>
      <c r="AB336" s="31" t="s">
        <v>64</v>
      </c>
      <c r="AC336" s="31" t="s">
        <v>124</v>
      </c>
      <c r="AD336" s="31" t="s">
        <v>125</v>
      </c>
      <c r="AE336" s="31">
        <v>0</v>
      </c>
      <c r="AF336" s="31" t="s">
        <v>55</v>
      </c>
      <c r="AG336" s="31" t="s">
        <v>298</v>
      </c>
      <c r="AH336" s="31">
        <v>11</v>
      </c>
      <c r="AI336" s="31">
        <v>1</v>
      </c>
      <c r="AJ336" s="31" t="s">
        <v>175</v>
      </c>
      <c r="AK336" s="31">
        <f t="shared" si="167"/>
        <v>16</v>
      </c>
      <c r="AL336" s="31" t="s">
        <v>62</v>
      </c>
      <c r="AO336" s="31" t="s">
        <v>63</v>
      </c>
      <c r="AP336" s="31" t="s">
        <v>247</v>
      </c>
      <c r="AQ336" s="31" t="s">
        <v>296</v>
      </c>
      <c r="AR336" s="31" t="s">
        <v>5716</v>
      </c>
      <c r="AS336" s="31" t="s">
        <v>207</v>
      </c>
      <c r="AT336" s="14" t="s">
        <v>5724</v>
      </c>
      <c r="AU336" s="31" t="s">
        <v>5858</v>
      </c>
      <c r="AV336" s="31" t="s">
        <v>5798</v>
      </c>
      <c r="AW336" s="31" t="s">
        <v>5796</v>
      </c>
      <c r="AX336" s="31" t="s">
        <v>5724</v>
      </c>
      <c r="BE336" s="31" t="s">
        <v>5737</v>
      </c>
      <c r="BK336" s="14" t="str">
        <f t="shared" si="176"/>
        <v>TS-G-02:7/
O1010110R_U1:3</v>
      </c>
      <c r="BL336" s="14" t="str">
        <f t="shared" si="177"/>
        <v>TS-G-02:8/
O1010110R_U1:4</v>
      </c>
      <c r="BM336" s="14" t="str">
        <f t="shared" si="178"/>
        <v/>
      </c>
      <c r="BN336" s="14"/>
      <c r="BO336" s="14" t="str">
        <f t="shared" si="168"/>
        <v>O1010110R:1A/
O1010110R_U1:5</v>
      </c>
      <c r="BP336" s="14" t="str">
        <f t="shared" si="169"/>
        <v>O1010110R:1C/
O1010110R_U1:6</v>
      </c>
      <c r="BQ336" s="14"/>
      <c r="BR336" s="14" t="str">
        <f t="shared" si="179"/>
        <v/>
      </c>
      <c r="BS336" s="14" t="str">
        <f t="shared" si="180"/>
        <v/>
      </c>
      <c r="BW336" s="31" t="str">
        <f t="shared" si="181"/>
        <v>1A</v>
      </c>
      <c r="BX336" s="31" t="str">
        <f t="shared" si="182"/>
        <v>1C</v>
      </c>
      <c r="BY336" s="31" t="str">
        <f t="shared" si="183"/>
        <v>3</v>
      </c>
      <c r="BZ336" s="31" t="str">
        <f t="shared" si="184"/>
        <v>4</v>
      </c>
      <c r="CA336" s="31" t="str">
        <f t="shared" si="185"/>
        <v/>
      </c>
      <c r="CB336" s="31" t="str">
        <f t="shared" si="186"/>
        <v>5</v>
      </c>
      <c r="CC336" s="31" t="str">
        <f t="shared" si="187"/>
        <v>6</v>
      </c>
      <c r="CD336" s="31" t="str">
        <f t="shared" si="188"/>
        <v/>
      </c>
      <c r="CE336" s="31" t="str">
        <f t="shared" si="189"/>
        <v/>
      </c>
      <c r="CF336" s="31" t="e">
        <f t="shared" ca="1" si="190"/>
        <v>#NAME?</v>
      </c>
      <c r="CG336" s="31" t="e">
        <f t="shared" ca="1" si="191"/>
        <v>#NAME?</v>
      </c>
      <c r="CH336" s="31" t="e">
        <f t="shared" ca="1" si="192"/>
        <v>#NAME?</v>
      </c>
      <c r="CI336" s="31" t="e">
        <f t="shared" ca="1" si="193"/>
        <v>#NAME?</v>
      </c>
    </row>
    <row r="337" spans="1:87" s="31" customFormat="1" ht="45" hidden="1" x14ac:dyDescent="0.25">
      <c r="A337" s="9" t="s">
        <v>6099</v>
      </c>
      <c r="B337" s="31" t="s">
        <v>652</v>
      </c>
      <c r="C337" s="31" t="s">
        <v>653</v>
      </c>
      <c r="E337" s="14" t="s">
        <v>398</v>
      </c>
      <c r="F337" s="31" t="s">
        <v>6100</v>
      </c>
      <c r="G337" s="31" t="str">
        <f t="shared" si="170"/>
        <v>Сигнал</v>
      </c>
      <c r="H337" s="31" t="s">
        <v>338</v>
      </c>
      <c r="I337" s="31" t="s">
        <v>4575</v>
      </c>
      <c r="J337" s="31" t="str">
        <f t="shared" si="165"/>
        <v>DCS_AI_02</v>
      </c>
      <c r="K337" s="14" t="s">
        <v>5866</v>
      </c>
      <c r="M337" s="31" t="s">
        <v>646</v>
      </c>
      <c r="N337" s="31" t="s">
        <v>107</v>
      </c>
      <c r="O337" s="31" t="s">
        <v>145</v>
      </c>
      <c r="P337" s="31" t="s">
        <v>131</v>
      </c>
      <c r="Q337" s="31" t="s">
        <v>600</v>
      </c>
      <c r="R337" s="31">
        <v>5</v>
      </c>
      <c r="S337" s="31">
        <v>6</v>
      </c>
      <c r="T337" s="31" t="s">
        <v>62</v>
      </c>
      <c r="U337" s="31" t="str">
        <f t="shared" si="194"/>
        <v>48</v>
      </c>
      <c r="V337" s="14" t="str">
        <f t="shared" si="166"/>
        <v>AVK 2,5 A, AVK 2,5 A</v>
      </c>
      <c r="W337" s="31" t="str">
        <f t="shared" si="171"/>
        <v>O1010014R_U1</v>
      </c>
      <c r="X337" s="14" t="str">
        <f t="shared" si="172"/>
        <v>HD5542</v>
      </c>
      <c r="Y337" s="31" t="str">
        <f t="shared" si="173"/>
        <v>O1010014R</v>
      </c>
      <c r="Z337" s="31" t="str">
        <f t="shared" si="174"/>
        <v>TUA711-AIO16</v>
      </c>
      <c r="AA337" s="14" t="str">
        <f t="shared" si="175"/>
        <v>17-SC-DCS-001/O1010014R/ 17-MC-DCS-006</v>
      </c>
      <c r="AB337" s="31" t="s">
        <v>64</v>
      </c>
      <c r="AC337" s="31" t="s">
        <v>124</v>
      </c>
      <c r="AD337" s="31" t="s">
        <v>125</v>
      </c>
      <c r="AE337" s="31">
        <v>0</v>
      </c>
      <c r="AF337" s="31" t="s">
        <v>126</v>
      </c>
      <c r="AG337" s="31" t="s">
        <v>655</v>
      </c>
      <c r="AH337" s="31">
        <v>15</v>
      </c>
      <c r="AI337" s="31">
        <v>1</v>
      </c>
      <c r="AJ337" s="31" t="s">
        <v>128</v>
      </c>
      <c r="AK337" s="31">
        <f t="shared" si="167"/>
        <v>16</v>
      </c>
      <c r="AL337" s="31" t="s">
        <v>62</v>
      </c>
      <c r="AO337" s="31" t="s">
        <v>63</v>
      </c>
      <c r="AP337" s="31" t="s">
        <v>654</v>
      </c>
      <c r="AQ337" s="31" t="s">
        <v>6005</v>
      </c>
      <c r="AR337" s="31" t="s">
        <v>5716</v>
      </c>
      <c r="AS337" s="31" t="s">
        <v>207</v>
      </c>
      <c r="AT337" s="14" t="s">
        <v>5724</v>
      </c>
      <c r="AU337" s="31" t="s">
        <v>5858</v>
      </c>
      <c r="AX337" s="31" t="s">
        <v>5724</v>
      </c>
      <c r="AZ337" s="31">
        <v>31</v>
      </c>
      <c r="BC337" s="31">
        <v>0</v>
      </c>
      <c r="BD337" s="31" t="s">
        <v>5763</v>
      </c>
      <c r="BE337" s="31" t="s">
        <v>5737</v>
      </c>
      <c r="BK337" s="14" t="str">
        <f t="shared" si="176"/>
        <v>TS-O-05:5/
O1010014R_U1:3</v>
      </c>
      <c r="BL337" s="14" t="str">
        <f t="shared" si="177"/>
        <v>TS-O-05:6/
O1010014R_U1:4</v>
      </c>
      <c r="BM337" s="14" t="str">
        <f t="shared" si="178"/>
        <v/>
      </c>
      <c r="BN337" s="14"/>
      <c r="BO337" s="14" t="str">
        <f t="shared" si="168"/>
        <v>O1010014R:1A/
O1010014R_U1:5</v>
      </c>
      <c r="BP337" s="14" t="str">
        <f t="shared" si="169"/>
        <v>O1010014R:1C/
O1010014R_U1:6</v>
      </c>
      <c r="BQ337" s="14"/>
      <c r="BR337" s="14" t="str">
        <f t="shared" si="179"/>
        <v/>
      </c>
      <c r="BS337" s="14" t="str">
        <f t="shared" si="180"/>
        <v/>
      </c>
      <c r="BW337" s="31" t="str">
        <f t="shared" si="181"/>
        <v>1A</v>
      </c>
      <c r="BX337" s="31" t="str">
        <f t="shared" si="182"/>
        <v>1C</v>
      </c>
      <c r="BY337" s="31" t="str">
        <f t="shared" si="183"/>
        <v>3</v>
      </c>
      <c r="BZ337" s="31" t="str">
        <f t="shared" si="184"/>
        <v>4</v>
      </c>
      <c r="CA337" s="31" t="str">
        <f t="shared" si="185"/>
        <v/>
      </c>
      <c r="CB337" s="31" t="str">
        <f t="shared" si="186"/>
        <v>5</v>
      </c>
      <c r="CC337" s="31" t="str">
        <f t="shared" si="187"/>
        <v>6</v>
      </c>
      <c r="CD337" s="31" t="str">
        <f t="shared" si="188"/>
        <v/>
      </c>
      <c r="CE337" s="31" t="str">
        <f t="shared" si="189"/>
        <v/>
      </c>
      <c r="CF337" s="31" t="e">
        <f t="shared" ca="1" si="190"/>
        <v>#NAME?</v>
      </c>
      <c r="CG337" s="31" t="e">
        <f t="shared" ca="1" si="191"/>
        <v>#NAME?</v>
      </c>
      <c r="CH337" s="31" t="e">
        <f t="shared" ca="1" si="192"/>
        <v>#NAME?</v>
      </c>
      <c r="CI337" s="31" t="e">
        <f t="shared" ca="1" si="193"/>
        <v>#NAME?</v>
      </c>
    </row>
    <row r="338" spans="1:87" s="31" customFormat="1" ht="45" hidden="1" x14ac:dyDescent="0.25">
      <c r="A338" s="9" t="s">
        <v>4493</v>
      </c>
      <c r="B338" s="31" t="s">
        <v>652</v>
      </c>
      <c r="C338" s="31" t="s">
        <v>965</v>
      </c>
      <c r="E338" s="14" t="s">
        <v>173</v>
      </c>
      <c r="G338" s="31" t="str">
        <f t="shared" si="170"/>
        <v>Сигнал</v>
      </c>
      <c r="H338" s="31" t="s">
        <v>967</v>
      </c>
      <c r="I338" s="31" t="s">
        <v>4575</v>
      </c>
      <c r="J338" s="31" t="str">
        <f t="shared" si="165"/>
        <v>DCS_AO_02</v>
      </c>
      <c r="K338" s="14" t="s">
        <v>5866</v>
      </c>
      <c r="M338" s="31" t="s">
        <v>932</v>
      </c>
      <c r="N338" s="31" t="s">
        <v>107</v>
      </c>
      <c r="O338" s="31" t="s">
        <v>194</v>
      </c>
      <c r="P338" s="31" t="s">
        <v>390</v>
      </c>
      <c r="Q338" s="31" t="s">
        <v>933</v>
      </c>
      <c r="R338" s="31">
        <v>27</v>
      </c>
      <c r="S338" s="31">
        <v>28</v>
      </c>
      <c r="T338" s="31" t="s">
        <v>62</v>
      </c>
      <c r="U338" s="31" t="str">
        <f t="shared" si="194"/>
        <v>48</v>
      </c>
      <c r="V338" s="14" t="str">
        <f t="shared" si="166"/>
        <v>AVK 2,5 A, AVK 2,5 A</v>
      </c>
      <c r="W338" s="31" t="str">
        <f t="shared" si="171"/>
        <v>O1010108R_U7</v>
      </c>
      <c r="X338" s="14" t="str">
        <f t="shared" si="172"/>
        <v>HD5546</v>
      </c>
      <c r="Y338" s="31" t="str">
        <f t="shared" si="173"/>
        <v>O1010108R</v>
      </c>
      <c r="Z338" s="31" t="str">
        <f t="shared" si="174"/>
        <v>TUA711-AIO16</v>
      </c>
      <c r="AA338" s="14" t="str">
        <f t="shared" si="175"/>
        <v>17-SC-DCS-001/O1010108R/ 17-MC-DCS-008</v>
      </c>
      <c r="AB338" s="31" t="s">
        <v>64</v>
      </c>
      <c r="AC338" s="31" t="s">
        <v>124</v>
      </c>
      <c r="AD338" s="31" t="s">
        <v>125</v>
      </c>
      <c r="AE338" s="31">
        <v>0</v>
      </c>
      <c r="AF338" s="31" t="s">
        <v>55</v>
      </c>
      <c r="AG338" s="31" t="s">
        <v>901</v>
      </c>
      <c r="AH338" s="31">
        <v>9</v>
      </c>
      <c r="AI338" s="31">
        <v>7</v>
      </c>
      <c r="AJ338" s="31" t="s">
        <v>175</v>
      </c>
      <c r="AK338" s="31">
        <f t="shared" si="167"/>
        <v>16</v>
      </c>
      <c r="AL338" s="31" t="s">
        <v>62</v>
      </c>
      <c r="AO338" s="31" t="s">
        <v>63</v>
      </c>
      <c r="AP338" s="31" t="s">
        <v>654</v>
      </c>
      <c r="AQ338" s="31" t="s">
        <v>966</v>
      </c>
      <c r="AR338" s="31" t="s">
        <v>5716</v>
      </c>
      <c r="AS338" s="31" t="s">
        <v>207</v>
      </c>
      <c r="AT338" s="14" t="s">
        <v>5724</v>
      </c>
      <c r="AU338" s="31" t="s">
        <v>5858</v>
      </c>
      <c r="AX338" s="31" t="s">
        <v>5724</v>
      </c>
      <c r="BE338" s="31" t="s">
        <v>5737</v>
      </c>
      <c r="BK338" s="14" t="str">
        <f t="shared" si="176"/>
        <v>TS-P-02:27/
O1010108R_U7:3</v>
      </c>
      <c r="BL338" s="14" t="str">
        <f t="shared" si="177"/>
        <v>TS-P-02:28/
O1010108R_U7:4</v>
      </c>
      <c r="BM338" s="14" t="str">
        <f t="shared" si="178"/>
        <v/>
      </c>
      <c r="BN338" s="14"/>
      <c r="BO338" s="14" t="str">
        <f t="shared" si="168"/>
        <v>O1010108R:7A/
O1010108R_U7:5</v>
      </c>
      <c r="BP338" s="14" t="str">
        <f t="shared" si="169"/>
        <v>O1010108R:7C/
O1010108R_U7:6</v>
      </c>
      <c r="BQ338" s="14"/>
      <c r="BR338" s="14" t="str">
        <f t="shared" si="179"/>
        <v/>
      </c>
      <c r="BS338" s="14" t="str">
        <f t="shared" si="180"/>
        <v/>
      </c>
      <c r="BW338" s="31" t="str">
        <f t="shared" si="181"/>
        <v>7A</v>
      </c>
      <c r="BX338" s="31" t="str">
        <f t="shared" si="182"/>
        <v>7C</v>
      </c>
      <c r="BY338" s="31" t="str">
        <f t="shared" si="183"/>
        <v>3</v>
      </c>
      <c r="BZ338" s="31" t="str">
        <f t="shared" si="184"/>
        <v>4</v>
      </c>
      <c r="CA338" s="31" t="str">
        <f t="shared" si="185"/>
        <v/>
      </c>
      <c r="CB338" s="31" t="str">
        <f t="shared" si="186"/>
        <v>5</v>
      </c>
      <c r="CC338" s="31" t="str">
        <f t="shared" si="187"/>
        <v>6</v>
      </c>
      <c r="CD338" s="31" t="str">
        <f t="shared" si="188"/>
        <v/>
      </c>
      <c r="CE338" s="31" t="str">
        <f t="shared" si="189"/>
        <v/>
      </c>
      <c r="CF338" s="31" t="e">
        <f t="shared" ca="1" si="190"/>
        <v>#NAME?</v>
      </c>
      <c r="CG338" s="31" t="e">
        <f t="shared" ca="1" si="191"/>
        <v>#NAME?</v>
      </c>
      <c r="CH338" s="31" t="e">
        <f t="shared" ca="1" si="192"/>
        <v>#NAME?</v>
      </c>
      <c r="CI338" s="31" t="e">
        <f t="shared" ca="1" si="193"/>
        <v>#NAME?</v>
      </c>
    </row>
    <row r="339" spans="1:87" s="31" customFormat="1" ht="45" hidden="1" x14ac:dyDescent="0.25">
      <c r="A339" s="9" t="s">
        <v>4493</v>
      </c>
      <c r="B339" s="31" t="s">
        <v>652</v>
      </c>
      <c r="C339" s="31" t="s">
        <v>968</v>
      </c>
      <c r="E339" s="14" t="s">
        <v>173</v>
      </c>
      <c r="G339" s="31" t="str">
        <f t="shared" si="170"/>
        <v>Сигнал</v>
      </c>
      <c r="H339" s="31" t="s">
        <v>967</v>
      </c>
      <c r="I339" s="31" t="s">
        <v>4575</v>
      </c>
      <c r="J339" s="31" t="str">
        <f t="shared" si="165"/>
        <v>DCS_AO_02</v>
      </c>
      <c r="K339" s="14" t="s">
        <v>5866</v>
      </c>
      <c r="M339" s="31" t="s">
        <v>932</v>
      </c>
      <c r="N339" s="31" t="s">
        <v>107</v>
      </c>
      <c r="O339" s="31" t="s">
        <v>197</v>
      </c>
      <c r="P339" s="31" t="s">
        <v>390</v>
      </c>
      <c r="Q339" s="31" t="s">
        <v>933</v>
      </c>
      <c r="R339" s="31">
        <v>29</v>
      </c>
      <c r="S339" s="31">
        <v>30</v>
      </c>
      <c r="T339" s="31" t="s">
        <v>62</v>
      </c>
      <c r="U339" s="31" t="str">
        <f t="shared" si="194"/>
        <v>48</v>
      </c>
      <c r="V339" s="14" t="str">
        <f t="shared" si="166"/>
        <v>AVK 2,5 A, AVK 2,5 A</v>
      </c>
      <c r="W339" s="31" t="str">
        <f t="shared" si="171"/>
        <v>O1010108R_U8</v>
      </c>
      <c r="X339" s="14" t="str">
        <f t="shared" si="172"/>
        <v>HD5546</v>
      </c>
      <c r="Y339" s="31" t="str">
        <f t="shared" si="173"/>
        <v>O1010108R</v>
      </c>
      <c r="Z339" s="31" t="str">
        <f t="shared" si="174"/>
        <v>TUA711-AIO16</v>
      </c>
      <c r="AA339" s="14" t="str">
        <f t="shared" si="175"/>
        <v>17-SC-DCS-001/O1010108R/ 17-MC-DCS-008</v>
      </c>
      <c r="AB339" s="31" t="s">
        <v>64</v>
      </c>
      <c r="AC339" s="31" t="s">
        <v>124</v>
      </c>
      <c r="AD339" s="31" t="s">
        <v>125</v>
      </c>
      <c r="AE339" s="31">
        <v>0</v>
      </c>
      <c r="AF339" s="31" t="s">
        <v>55</v>
      </c>
      <c r="AG339" s="31" t="s">
        <v>901</v>
      </c>
      <c r="AH339" s="31">
        <v>9</v>
      </c>
      <c r="AI339" s="31">
        <v>8</v>
      </c>
      <c r="AJ339" s="31" t="s">
        <v>175</v>
      </c>
      <c r="AK339" s="31">
        <f t="shared" si="167"/>
        <v>16</v>
      </c>
      <c r="AL339" s="31" t="s">
        <v>62</v>
      </c>
      <c r="AO339" s="31" t="s">
        <v>63</v>
      </c>
      <c r="AP339" s="31" t="s">
        <v>654</v>
      </c>
      <c r="AQ339" s="31" t="s">
        <v>966</v>
      </c>
      <c r="AR339" s="31" t="s">
        <v>5716</v>
      </c>
      <c r="AS339" s="31" t="s">
        <v>207</v>
      </c>
      <c r="AT339" s="14" t="s">
        <v>5724</v>
      </c>
      <c r="AU339" s="31" t="s">
        <v>5858</v>
      </c>
      <c r="AX339" s="31" t="s">
        <v>5724</v>
      </c>
      <c r="BE339" s="31" t="s">
        <v>5737</v>
      </c>
      <c r="BK339" s="14" t="str">
        <f t="shared" si="176"/>
        <v>TS-P-02:29/
O1010108R_U8:3</v>
      </c>
      <c r="BL339" s="14" t="str">
        <f t="shared" si="177"/>
        <v>TS-P-02:30/
O1010108R_U8:4</v>
      </c>
      <c r="BM339" s="14" t="str">
        <f t="shared" si="178"/>
        <v/>
      </c>
      <c r="BN339" s="14"/>
      <c r="BO339" s="14" t="str">
        <f t="shared" si="168"/>
        <v>O1010108R:8A/
O1010108R_U8:5</v>
      </c>
      <c r="BP339" s="14" t="str">
        <f t="shared" si="169"/>
        <v>O1010108R:8C/
O1010108R_U8:6</v>
      </c>
      <c r="BQ339" s="14"/>
      <c r="BR339" s="14" t="str">
        <f t="shared" si="179"/>
        <v/>
      </c>
      <c r="BS339" s="14" t="str">
        <f t="shared" si="180"/>
        <v/>
      </c>
      <c r="BW339" s="31" t="str">
        <f t="shared" si="181"/>
        <v>8A</v>
      </c>
      <c r="BX339" s="31" t="str">
        <f t="shared" si="182"/>
        <v>8C</v>
      </c>
      <c r="BY339" s="31" t="str">
        <f t="shared" si="183"/>
        <v>3</v>
      </c>
      <c r="BZ339" s="31" t="str">
        <f t="shared" si="184"/>
        <v>4</v>
      </c>
      <c r="CA339" s="31" t="str">
        <f t="shared" si="185"/>
        <v/>
      </c>
      <c r="CB339" s="31" t="str">
        <f t="shared" si="186"/>
        <v>5</v>
      </c>
      <c r="CC339" s="31" t="str">
        <f t="shared" si="187"/>
        <v>6</v>
      </c>
      <c r="CD339" s="31" t="str">
        <f t="shared" si="188"/>
        <v/>
      </c>
      <c r="CE339" s="31" t="str">
        <f t="shared" si="189"/>
        <v/>
      </c>
      <c r="CF339" s="31" t="e">
        <f t="shared" ca="1" si="190"/>
        <v>#NAME?</v>
      </c>
      <c r="CG339" s="31" t="e">
        <f t="shared" ca="1" si="191"/>
        <v>#NAME?</v>
      </c>
      <c r="CH339" s="31" t="e">
        <f t="shared" ca="1" si="192"/>
        <v>#NAME?</v>
      </c>
      <c r="CI339" s="31" t="e">
        <f t="shared" ca="1" si="193"/>
        <v>#NAME?</v>
      </c>
    </row>
    <row r="340" spans="1:87" s="31" customFormat="1" ht="30" hidden="1" x14ac:dyDescent="0.25">
      <c r="A340" s="9" t="s">
        <v>4493</v>
      </c>
      <c r="B340" s="31" t="s">
        <v>1240</v>
      </c>
      <c r="C340" s="31" t="s">
        <v>1241</v>
      </c>
      <c r="E340" s="14" t="s">
        <v>212</v>
      </c>
      <c r="G340" s="31" t="str">
        <f t="shared" si="170"/>
        <v>Сигнал</v>
      </c>
      <c r="H340" s="31" t="s">
        <v>585</v>
      </c>
      <c r="I340" s="31" t="s">
        <v>4577</v>
      </c>
      <c r="J340" s="31" t="str">
        <f t="shared" si="165"/>
        <v>DCS_AI_01</v>
      </c>
      <c r="K340" s="14" t="s">
        <v>5866</v>
      </c>
      <c r="M340" s="31" t="s">
        <v>1232</v>
      </c>
      <c r="N340" s="31" t="s">
        <v>100</v>
      </c>
      <c r="O340" s="31" t="s">
        <v>150</v>
      </c>
      <c r="P340" s="31" t="s">
        <v>131</v>
      </c>
      <c r="Q340" s="31" t="s">
        <v>74</v>
      </c>
      <c r="R340" s="31">
        <v>7</v>
      </c>
      <c r="S340" s="31">
        <v>8</v>
      </c>
      <c r="T340" s="31" t="s">
        <v>62</v>
      </c>
      <c r="U340" s="31" t="str">
        <f t="shared" si="194"/>
        <v>12</v>
      </c>
      <c r="V340" s="14" t="str">
        <f t="shared" si="166"/>
        <v>AVK 2,5 A, AVK 2,5 A</v>
      </c>
      <c r="W340" s="31" t="str">
        <f t="shared" si="171"/>
        <v>O1010006_U14</v>
      </c>
      <c r="X340" s="14" t="str">
        <f t="shared" si="172"/>
        <v>HD5542</v>
      </c>
      <c r="Y340" s="31" t="str">
        <f t="shared" si="173"/>
        <v>O1010006</v>
      </c>
      <c r="Z340" s="31" t="str">
        <f t="shared" si="174"/>
        <v>TUA711-AIO16</v>
      </c>
      <c r="AA340" s="14" t="str">
        <f t="shared" si="175"/>
        <v>17-SC-DCS-001/O1010006/ 17-MC-DCS-006</v>
      </c>
      <c r="AB340" s="31" t="s">
        <v>64</v>
      </c>
      <c r="AC340" s="31" t="s">
        <v>124</v>
      </c>
      <c r="AD340" s="31" t="s">
        <v>125</v>
      </c>
      <c r="AE340" s="31">
        <v>0</v>
      </c>
      <c r="AF340" s="31" t="s">
        <v>126</v>
      </c>
      <c r="AG340" s="31" t="s">
        <v>659</v>
      </c>
      <c r="AH340" s="31">
        <v>7</v>
      </c>
      <c r="AI340" s="31">
        <v>14</v>
      </c>
      <c r="AJ340" s="31" t="s">
        <v>128</v>
      </c>
      <c r="AK340" s="31">
        <f t="shared" si="167"/>
        <v>16</v>
      </c>
      <c r="AL340" s="31" t="s">
        <v>62</v>
      </c>
      <c r="AO340" s="31" t="s">
        <v>63</v>
      </c>
      <c r="AP340" s="31" t="s">
        <v>1243</v>
      </c>
      <c r="AQ340" s="31" t="s">
        <v>1242</v>
      </c>
      <c r="AR340" s="31" t="s">
        <v>5716</v>
      </c>
      <c r="AS340" s="31" t="s">
        <v>207</v>
      </c>
      <c r="AT340" s="14" t="s">
        <v>5724</v>
      </c>
      <c r="AU340" s="31" t="s">
        <v>5858</v>
      </c>
      <c r="AX340" s="31" t="s">
        <v>5724</v>
      </c>
      <c r="BC340" s="31">
        <v>0</v>
      </c>
      <c r="BD340" s="31" t="s">
        <v>5763</v>
      </c>
      <c r="BE340" s="31" t="s">
        <v>5737</v>
      </c>
      <c r="BK340" s="14" t="str">
        <f t="shared" si="176"/>
        <v>TS-Q-06:7/
O1010006_U14:3</v>
      </c>
      <c r="BL340" s="14" t="str">
        <f t="shared" si="177"/>
        <v>TS-Q-06:8/
O1010006_U14:4</v>
      </c>
      <c r="BM340" s="14" t="str">
        <f t="shared" si="178"/>
        <v/>
      </c>
      <c r="BN340" s="14"/>
      <c r="BO340" s="14" t="str">
        <f t="shared" si="168"/>
        <v>O1010006:14A/
O1010006_U14:5</v>
      </c>
      <c r="BP340" s="14" t="str">
        <f t="shared" si="169"/>
        <v>O1010006:14C/
O1010006_U14:6</v>
      </c>
      <c r="BQ340" s="14"/>
      <c r="BR340" s="14" t="str">
        <f t="shared" si="179"/>
        <v/>
      </c>
      <c r="BS340" s="14" t="str">
        <f t="shared" si="180"/>
        <v/>
      </c>
      <c r="BW340" s="31" t="str">
        <f t="shared" si="181"/>
        <v>14A</v>
      </c>
      <c r="BX340" s="31" t="str">
        <f t="shared" si="182"/>
        <v>14C</v>
      </c>
      <c r="BY340" s="31" t="str">
        <f t="shared" si="183"/>
        <v>3</v>
      </c>
      <c r="BZ340" s="31" t="str">
        <f t="shared" si="184"/>
        <v>4</v>
      </c>
      <c r="CA340" s="31" t="str">
        <f t="shared" si="185"/>
        <v/>
      </c>
      <c r="CB340" s="31" t="str">
        <f t="shared" si="186"/>
        <v>5</v>
      </c>
      <c r="CC340" s="31" t="str">
        <f t="shared" si="187"/>
        <v>6</v>
      </c>
      <c r="CD340" s="31" t="str">
        <f t="shared" si="188"/>
        <v/>
      </c>
      <c r="CE340" s="31" t="str">
        <f t="shared" si="189"/>
        <v/>
      </c>
      <c r="CF340" s="31" t="e">
        <f t="shared" ca="1" si="190"/>
        <v>#NAME?</v>
      </c>
      <c r="CG340" s="31" t="e">
        <f t="shared" ca="1" si="191"/>
        <v>#NAME?</v>
      </c>
      <c r="CH340" s="31" t="e">
        <f t="shared" ca="1" si="192"/>
        <v>#NAME?</v>
      </c>
      <c r="CI340" s="31" t="e">
        <f t="shared" ca="1" si="193"/>
        <v>#NAME?</v>
      </c>
    </row>
    <row r="341" spans="1:87" s="31" customFormat="1" ht="30" hidden="1" x14ac:dyDescent="0.25">
      <c r="A341" s="9" t="s">
        <v>6099</v>
      </c>
      <c r="B341" s="31" t="s">
        <v>680</v>
      </c>
      <c r="C341" s="31" t="s">
        <v>681</v>
      </c>
      <c r="E341" s="14" t="s">
        <v>212</v>
      </c>
      <c r="F341" s="31" t="s">
        <v>6100</v>
      </c>
      <c r="G341" s="31" t="str">
        <f t="shared" si="170"/>
        <v>Сигнал</v>
      </c>
      <c r="H341" s="31" t="s">
        <v>585</v>
      </c>
      <c r="I341" s="31" t="s">
        <v>4584</v>
      </c>
      <c r="J341" s="31" t="str">
        <f t="shared" si="165"/>
        <v>DCS_AI_01</v>
      </c>
      <c r="K341" s="14" t="s">
        <v>5866</v>
      </c>
      <c r="M341" s="31" t="s">
        <v>683</v>
      </c>
      <c r="N341" s="31" t="s">
        <v>113</v>
      </c>
      <c r="O341" s="31" t="s">
        <v>58</v>
      </c>
      <c r="P341" s="31" t="s">
        <v>131</v>
      </c>
      <c r="Q341" s="31" t="s">
        <v>684</v>
      </c>
      <c r="R341" s="31">
        <v>1</v>
      </c>
      <c r="S341" s="31">
        <v>2</v>
      </c>
      <c r="T341" s="31" t="s">
        <v>62</v>
      </c>
      <c r="U341" s="31" t="str">
        <f t="shared" si="194"/>
        <v>24</v>
      </c>
      <c r="V341" s="14" t="str">
        <f t="shared" si="166"/>
        <v>AVK 2,5 A, AVK 2,5 A</v>
      </c>
      <c r="W341" s="31" t="str">
        <f t="shared" si="171"/>
        <v>O1010004_U5</v>
      </c>
      <c r="X341" s="14" t="str">
        <f t="shared" si="172"/>
        <v>HD5542</v>
      </c>
      <c r="Y341" s="31" t="str">
        <f t="shared" si="173"/>
        <v>O1010004</v>
      </c>
      <c r="Z341" s="31" t="str">
        <f t="shared" si="174"/>
        <v>TUA711-AIO16</v>
      </c>
      <c r="AA341" s="14" t="str">
        <f t="shared" si="175"/>
        <v>17-SC-DCS-001/O1010004/ 17-MC-DCS-006</v>
      </c>
      <c r="AB341" s="31" t="s">
        <v>64</v>
      </c>
      <c r="AC341" s="31" t="s">
        <v>124</v>
      </c>
      <c r="AD341" s="31" t="s">
        <v>125</v>
      </c>
      <c r="AE341" s="31">
        <v>0</v>
      </c>
      <c r="AF341" s="31" t="s">
        <v>126</v>
      </c>
      <c r="AG341" s="31" t="s">
        <v>672</v>
      </c>
      <c r="AH341" s="31">
        <v>5</v>
      </c>
      <c r="AI341" s="31">
        <v>5</v>
      </c>
      <c r="AJ341" s="31" t="s">
        <v>128</v>
      </c>
      <c r="AK341" s="31">
        <f t="shared" si="167"/>
        <v>16</v>
      </c>
      <c r="AL341" s="31" t="s">
        <v>62</v>
      </c>
      <c r="AO341" s="31" t="s">
        <v>63</v>
      </c>
      <c r="AP341" s="31" t="s">
        <v>682</v>
      </c>
      <c r="AQ341" s="31" t="s">
        <v>6006</v>
      </c>
      <c r="AR341" s="31" t="s">
        <v>5716</v>
      </c>
      <c r="AS341" s="31" t="s">
        <v>207</v>
      </c>
      <c r="AT341" s="14" t="s">
        <v>5724</v>
      </c>
      <c r="AU341" s="31" t="s">
        <v>5858</v>
      </c>
      <c r="AX341" s="31" t="s">
        <v>5724</v>
      </c>
      <c r="AY341" s="31">
        <v>3</v>
      </c>
      <c r="AZ341" s="31">
        <v>6</v>
      </c>
      <c r="BC341" s="31">
        <v>0</v>
      </c>
      <c r="BD341" s="31">
        <v>100</v>
      </c>
      <c r="BE341" s="31" t="s">
        <v>5737</v>
      </c>
      <c r="BK341" s="14" t="str">
        <f t="shared" si="176"/>
        <v>TS-R-01:1/
O1010004_U5:3</v>
      </c>
      <c r="BL341" s="14" t="str">
        <f t="shared" si="177"/>
        <v>TS-R-01:2/
O1010004_U5:4</v>
      </c>
      <c r="BM341" s="14" t="str">
        <f t="shared" si="178"/>
        <v/>
      </c>
      <c r="BN341" s="14"/>
      <c r="BO341" s="14" t="str">
        <f t="shared" si="168"/>
        <v>O1010004:5A/
O1010004_U5:5</v>
      </c>
      <c r="BP341" s="14" t="str">
        <f t="shared" si="169"/>
        <v>O1010004:5C/
O1010004_U5:6</v>
      </c>
      <c r="BQ341" s="14"/>
      <c r="BR341" s="14" t="str">
        <f t="shared" si="179"/>
        <v/>
      </c>
      <c r="BS341" s="14" t="str">
        <f t="shared" si="180"/>
        <v/>
      </c>
      <c r="BW341" s="31" t="str">
        <f t="shared" si="181"/>
        <v>5A</v>
      </c>
      <c r="BX341" s="31" t="str">
        <f t="shared" si="182"/>
        <v>5C</v>
      </c>
      <c r="BY341" s="31" t="str">
        <f t="shared" si="183"/>
        <v>3</v>
      </c>
      <c r="BZ341" s="31" t="str">
        <f t="shared" si="184"/>
        <v>4</v>
      </c>
      <c r="CA341" s="31" t="str">
        <f t="shared" si="185"/>
        <v/>
      </c>
      <c r="CB341" s="31" t="str">
        <f t="shared" si="186"/>
        <v>5</v>
      </c>
      <c r="CC341" s="31" t="str">
        <f t="shared" si="187"/>
        <v>6</v>
      </c>
      <c r="CD341" s="31" t="str">
        <f t="shared" si="188"/>
        <v/>
      </c>
      <c r="CE341" s="31" t="str">
        <f t="shared" si="189"/>
        <v/>
      </c>
      <c r="CF341" s="31" t="e">
        <f t="shared" ca="1" si="190"/>
        <v>#NAME?</v>
      </c>
      <c r="CG341" s="31" t="e">
        <f t="shared" ca="1" si="191"/>
        <v>#NAME?</v>
      </c>
      <c r="CH341" s="31" t="e">
        <f t="shared" ca="1" si="192"/>
        <v>#NAME?</v>
      </c>
      <c r="CI341" s="31" t="e">
        <f t="shared" ca="1" si="193"/>
        <v>#NAME?</v>
      </c>
    </row>
    <row r="342" spans="1:87" s="31" customFormat="1" ht="30" hidden="1" x14ac:dyDescent="0.25">
      <c r="A342" s="9" t="s">
        <v>4493</v>
      </c>
      <c r="B342" s="31" t="s">
        <v>685</v>
      </c>
      <c r="C342" s="31" t="s">
        <v>686</v>
      </c>
      <c r="E342" s="14" t="s">
        <v>212</v>
      </c>
      <c r="G342" s="31" t="str">
        <f t="shared" si="170"/>
        <v>Сигнал</v>
      </c>
      <c r="H342" s="31" t="s">
        <v>585</v>
      </c>
      <c r="I342" s="31" t="s">
        <v>4585</v>
      </c>
      <c r="J342" s="31" t="str">
        <f t="shared" si="165"/>
        <v>DCS_AI_01</v>
      </c>
      <c r="K342" s="14" t="s">
        <v>5866</v>
      </c>
      <c r="M342" s="31" t="s">
        <v>683</v>
      </c>
      <c r="N342" s="31" t="s">
        <v>113</v>
      </c>
      <c r="O342" s="31" t="s">
        <v>103</v>
      </c>
      <c r="P342" s="31" t="s">
        <v>131</v>
      </c>
      <c r="Q342" s="31" t="s">
        <v>684</v>
      </c>
      <c r="R342" s="31">
        <v>3</v>
      </c>
      <c r="S342" s="31">
        <v>4</v>
      </c>
      <c r="T342" s="31" t="s">
        <v>62</v>
      </c>
      <c r="U342" s="31" t="str">
        <f t="shared" si="194"/>
        <v>24</v>
      </c>
      <c r="V342" s="14" t="str">
        <f t="shared" si="166"/>
        <v>AVK 2,5 A, AVK 2,5 A</v>
      </c>
      <c r="W342" s="31" t="str">
        <f t="shared" si="171"/>
        <v>O1010004_U6</v>
      </c>
      <c r="X342" s="14" t="str">
        <f t="shared" si="172"/>
        <v>HD5542</v>
      </c>
      <c r="Y342" s="31" t="str">
        <f t="shared" si="173"/>
        <v>O1010004</v>
      </c>
      <c r="Z342" s="31" t="str">
        <f t="shared" si="174"/>
        <v>TUA711-AIO16</v>
      </c>
      <c r="AA342" s="14" t="str">
        <f t="shared" si="175"/>
        <v>17-SC-DCS-001/O1010004/ 17-MC-DCS-006</v>
      </c>
      <c r="AB342" s="31" t="s">
        <v>64</v>
      </c>
      <c r="AC342" s="31" t="s">
        <v>124</v>
      </c>
      <c r="AD342" s="31" t="s">
        <v>125</v>
      </c>
      <c r="AE342" s="31">
        <v>0</v>
      </c>
      <c r="AF342" s="31" t="s">
        <v>126</v>
      </c>
      <c r="AG342" s="31" t="s">
        <v>672</v>
      </c>
      <c r="AH342" s="31">
        <v>5</v>
      </c>
      <c r="AI342" s="31">
        <v>6</v>
      </c>
      <c r="AJ342" s="31" t="s">
        <v>128</v>
      </c>
      <c r="AK342" s="31">
        <f t="shared" si="167"/>
        <v>16</v>
      </c>
      <c r="AL342" s="31" t="s">
        <v>62</v>
      </c>
      <c r="AO342" s="31" t="s">
        <v>63</v>
      </c>
      <c r="AP342" s="31" t="s">
        <v>688</v>
      </c>
      <c r="AQ342" s="31" t="s">
        <v>687</v>
      </c>
      <c r="AR342" s="31" t="s">
        <v>5716</v>
      </c>
      <c r="AS342" s="31" t="s">
        <v>207</v>
      </c>
      <c r="AT342" s="14" t="s">
        <v>5724</v>
      </c>
      <c r="AU342" s="31" t="s">
        <v>5858</v>
      </c>
      <c r="AX342" s="31" t="s">
        <v>5724</v>
      </c>
      <c r="AY342" s="31">
        <v>3</v>
      </c>
      <c r="AZ342" s="31">
        <v>6</v>
      </c>
      <c r="BC342" s="31">
        <v>0</v>
      </c>
      <c r="BD342" s="31">
        <v>100</v>
      </c>
      <c r="BE342" s="31" t="s">
        <v>5737</v>
      </c>
      <c r="BK342" s="14" t="str">
        <f t="shared" si="176"/>
        <v>TS-R-01:3/
O1010004_U6:3</v>
      </c>
      <c r="BL342" s="14" t="str">
        <f t="shared" si="177"/>
        <v>TS-R-01:4/
O1010004_U6:4</v>
      </c>
      <c r="BM342" s="14" t="str">
        <f t="shared" si="178"/>
        <v/>
      </c>
      <c r="BN342" s="14"/>
      <c r="BO342" s="14" t="str">
        <f t="shared" si="168"/>
        <v>O1010004:6A/
O1010004_U6:5</v>
      </c>
      <c r="BP342" s="14" t="str">
        <f t="shared" si="169"/>
        <v>O1010004:6C/
O1010004_U6:6</v>
      </c>
      <c r="BQ342" s="14"/>
      <c r="BR342" s="14" t="str">
        <f t="shared" si="179"/>
        <v/>
      </c>
      <c r="BS342" s="14" t="str">
        <f t="shared" si="180"/>
        <v/>
      </c>
      <c r="BW342" s="31" t="str">
        <f t="shared" si="181"/>
        <v>6A</v>
      </c>
      <c r="BX342" s="31" t="str">
        <f t="shared" si="182"/>
        <v>6C</v>
      </c>
      <c r="BY342" s="31" t="str">
        <f t="shared" si="183"/>
        <v>3</v>
      </c>
      <c r="BZ342" s="31" t="str">
        <f t="shared" si="184"/>
        <v>4</v>
      </c>
      <c r="CA342" s="31" t="str">
        <f t="shared" si="185"/>
        <v/>
      </c>
      <c r="CB342" s="31" t="str">
        <f t="shared" si="186"/>
        <v>5</v>
      </c>
      <c r="CC342" s="31" t="str">
        <f t="shared" si="187"/>
        <v>6</v>
      </c>
      <c r="CD342" s="31" t="str">
        <f t="shared" si="188"/>
        <v/>
      </c>
      <c r="CE342" s="31" t="str">
        <f t="shared" si="189"/>
        <v/>
      </c>
      <c r="CF342" s="31" t="e">
        <f t="shared" ca="1" si="190"/>
        <v>#NAME?</v>
      </c>
      <c r="CG342" s="31" t="e">
        <f t="shared" ca="1" si="191"/>
        <v>#NAME?</v>
      </c>
      <c r="CH342" s="31" t="e">
        <f t="shared" ca="1" si="192"/>
        <v>#NAME?</v>
      </c>
      <c r="CI342" s="31" t="e">
        <f t="shared" ca="1" si="193"/>
        <v>#NAME?</v>
      </c>
    </row>
    <row r="343" spans="1:87" s="31" customFormat="1" ht="30" hidden="1" x14ac:dyDescent="0.25">
      <c r="A343" s="9" t="s">
        <v>6099</v>
      </c>
      <c r="B343" s="31" t="s">
        <v>689</v>
      </c>
      <c r="C343" s="31" t="s">
        <v>690</v>
      </c>
      <c r="E343" s="14" t="s">
        <v>212</v>
      </c>
      <c r="F343" s="31" t="s">
        <v>6100</v>
      </c>
      <c r="G343" s="31" t="str">
        <f t="shared" si="170"/>
        <v>Сигнал</v>
      </c>
      <c r="H343" s="31" t="s">
        <v>585</v>
      </c>
      <c r="I343" s="31" t="s">
        <v>4586</v>
      </c>
      <c r="J343" s="31" t="str">
        <f t="shared" si="165"/>
        <v>DCS_AI_01</v>
      </c>
      <c r="K343" s="14" t="s">
        <v>5866</v>
      </c>
      <c r="M343" s="31" t="s">
        <v>683</v>
      </c>
      <c r="N343" s="31" t="s">
        <v>113</v>
      </c>
      <c r="O343" s="31" t="s">
        <v>145</v>
      </c>
      <c r="P343" s="31" t="s">
        <v>131</v>
      </c>
      <c r="Q343" s="31" t="s">
        <v>684</v>
      </c>
      <c r="R343" s="31">
        <v>5</v>
      </c>
      <c r="S343" s="31">
        <v>6</v>
      </c>
      <c r="T343" s="31" t="s">
        <v>62</v>
      </c>
      <c r="U343" s="31" t="str">
        <f t="shared" si="194"/>
        <v>24</v>
      </c>
      <c r="V343" s="14" t="str">
        <f t="shared" si="166"/>
        <v>AVK 2,5 A, AVK 2,5 A</v>
      </c>
      <c r="W343" s="31" t="str">
        <f t="shared" si="171"/>
        <v>O1010004_U7</v>
      </c>
      <c r="X343" s="14" t="str">
        <f t="shared" si="172"/>
        <v>HD5542</v>
      </c>
      <c r="Y343" s="31" t="str">
        <f t="shared" si="173"/>
        <v>O1010004</v>
      </c>
      <c r="Z343" s="31" t="str">
        <f t="shared" si="174"/>
        <v>TUA711-AIO16</v>
      </c>
      <c r="AA343" s="14" t="str">
        <f t="shared" si="175"/>
        <v>17-SC-DCS-001/O1010004/ 17-MC-DCS-006</v>
      </c>
      <c r="AB343" s="31" t="s">
        <v>64</v>
      </c>
      <c r="AC343" s="31" t="s">
        <v>124</v>
      </c>
      <c r="AD343" s="31" t="s">
        <v>125</v>
      </c>
      <c r="AE343" s="31">
        <v>0</v>
      </c>
      <c r="AF343" s="31" t="s">
        <v>126</v>
      </c>
      <c r="AG343" s="31" t="s">
        <v>672</v>
      </c>
      <c r="AH343" s="31">
        <v>5</v>
      </c>
      <c r="AI343" s="31">
        <v>7</v>
      </c>
      <c r="AJ343" s="31" t="s">
        <v>128</v>
      </c>
      <c r="AK343" s="31">
        <f t="shared" si="167"/>
        <v>16</v>
      </c>
      <c r="AL343" s="31" t="s">
        <v>62</v>
      </c>
      <c r="AO343" s="31" t="s">
        <v>63</v>
      </c>
      <c r="AP343" s="31" t="s">
        <v>691</v>
      </c>
      <c r="AQ343" s="31" t="s">
        <v>6007</v>
      </c>
      <c r="AR343" s="31" t="s">
        <v>5716</v>
      </c>
      <c r="AS343" s="31" t="s">
        <v>207</v>
      </c>
      <c r="AT343" s="14" t="s">
        <v>5724</v>
      </c>
      <c r="AU343" s="31" t="s">
        <v>5858</v>
      </c>
      <c r="AX343" s="31" t="s">
        <v>5724</v>
      </c>
      <c r="AY343" s="31">
        <v>3</v>
      </c>
      <c r="AZ343" s="31">
        <v>6</v>
      </c>
      <c r="BC343" s="31">
        <v>0</v>
      </c>
      <c r="BD343" s="31">
        <v>100</v>
      </c>
      <c r="BE343" s="31" t="s">
        <v>5737</v>
      </c>
      <c r="BK343" s="14" t="str">
        <f t="shared" si="176"/>
        <v>TS-R-01:5/
O1010004_U7:3</v>
      </c>
      <c r="BL343" s="14" t="str">
        <f t="shared" si="177"/>
        <v>TS-R-01:6/
O1010004_U7:4</v>
      </c>
      <c r="BM343" s="14" t="str">
        <f t="shared" si="178"/>
        <v/>
      </c>
      <c r="BN343" s="14"/>
      <c r="BO343" s="14" t="str">
        <f t="shared" si="168"/>
        <v>O1010004:7A/
O1010004_U7:5</v>
      </c>
      <c r="BP343" s="14" t="str">
        <f t="shared" si="169"/>
        <v>O1010004:7C/
O1010004_U7:6</v>
      </c>
      <c r="BQ343" s="14"/>
      <c r="BR343" s="14" t="str">
        <f t="shared" si="179"/>
        <v/>
      </c>
      <c r="BS343" s="14" t="str">
        <f t="shared" si="180"/>
        <v/>
      </c>
      <c r="BW343" s="31" t="str">
        <f t="shared" si="181"/>
        <v>7A</v>
      </c>
      <c r="BX343" s="31" t="str">
        <f t="shared" si="182"/>
        <v>7C</v>
      </c>
      <c r="BY343" s="31" t="str">
        <f t="shared" si="183"/>
        <v>3</v>
      </c>
      <c r="BZ343" s="31" t="str">
        <f t="shared" si="184"/>
        <v>4</v>
      </c>
      <c r="CA343" s="31" t="str">
        <f t="shared" si="185"/>
        <v/>
      </c>
      <c r="CB343" s="31" t="str">
        <f t="shared" si="186"/>
        <v>5</v>
      </c>
      <c r="CC343" s="31" t="str">
        <f t="shared" si="187"/>
        <v>6</v>
      </c>
      <c r="CD343" s="31" t="str">
        <f t="shared" si="188"/>
        <v/>
      </c>
      <c r="CE343" s="31" t="str">
        <f t="shared" si="189"/>
        <v/>
      </c>
      <c r="CF343" s="31" t="e">
        <f t="shared" ca="1" si="190"/>
        <v>#NAME?</v>
      </c>
      <c r="CG343" s="31" t="e">
        <f t="shared" ca="1" si="191"/>
        <v>#NAME?</v>
      </c>
      <c r="CH343" s="31" t="e">
        <f t="shared" ca="1" si="192"/>
        <v>#NAME?</v>
      </c>
      <c r="CI343" s="31" t="e">
        <f t="shared" ca="1" si="193"/>
        <v>#NAME?</v>
      </c>
    </row>
    <row r="344" spans="1:87" s="31" customFormat="1" ht="45" hidden="1" x14ac:dyDescent="0.25">
      <c r="A344" s="9" t="s">
        <v>4493</v>
      </c>
      <c r="B344" s="31" t="s">
        <v>595</v>
      </c>
      <c r="C344" s="31" t="s">
        <v>596</v>
      </c>
      <c r="E344" s="14" t="s">
        <v>398</v>
      </c>
      <c r="G344" s="31" t="str">
        <f t="shared" si="170"/>
        <v>Сигнал</v>
      </c>
      <c r="H344" s="31" t="s">
        <v>338</v>
      </c>
      <c r="I344" s="31" t="s">
        <v>4594</v>
      </c>
      <c r="J344" s="31" t="str">
        <f t="shared" si="165"/>
        <v>DCS_AI_02</v>
      </c>
      <c r="K344" s="14" t="s">
        <v>5866</v>
      </c>
      <c r="M344" s="31" t="s">
        <v>599</v>
      </c>
      <c r="N344" s="31" t="s">
        <v>113</v>
      </c>
      <c r="O344" s="31" t="s">
        <v>58</v>
      </c>
      <c r="P344" s="31" t="s">
        <v>131</v>
      </c>
      <c r="Q344" s="31" t="s">
        <v>552</v>
      </c>
      <c r="R344" s="31">
        <v>1</v>
      </c>
      <c r="S344" s="31">
        <v>2</v>
      </c>
      <c r="T344" s="31" t="s">
        <v>62</v>
      </c>
      <c r="U344" s="31" t="str">
        <f t="shared" si="194"/>
        <v>24</v>
      </c>
      <c r="V344" s="14" t="str">
        <f t="shared" si="166"/>
        <v>AVK 2,5 A, AVK 2,5 A</v>
      </c>
      <c r="W344" s="31" t="str">
        <f t="shared" si="171"/>
        <v>O1010012R_U14</v>
      </c>
      <c r="X344" s="14" t="str">
        <f t="shared" si="172"/>
        <v>HD5542</v>
      </c>
      <c r="Y344" s="31" t="str">
        <f t="shared" si="173"/>
        <v>O1010012R</v>
      </c>
      <c r="Z344" s="31" t="str">
        <f t="shared" si="174"/>
        <v>TUA711-AIO16</v>
      </c>
      <c r="AA344" s="14" t="str">
        <f t="shared" si="175"/>
        <v>17-SC-DCS-001/O1010012R/ 17-MC-DCS-006</v>
      </c>
      <c r="AB344" s="31" t="s">
        <v>64</v>
      </c>
      <c r="AC344" s="31" t="s">
        <v>124</v>
      </c>
      <c r="AD344" s="31" t="s">
        <v>125</v>
      </c>
      <c r="AE344" s="31">
        <v>0</v>
      </c>
      <c r="AF344" s="31" t="s">
        <v>126</v>
      </c>
      <c r="AG344" s="31" t="s">
        <v>127</v>
      </c>
      <c r="AH344" s="31">
        <v>13</v>
      </c>
      <c r="AI344" s="31">
        <v>14</v>
      </c>
      <c r="AJ344" s="31" t="s">
        <v>128</v>
      </c>
      <c r="AK344" s="31">
        <f t="shared" si="167"/>
        <v>16</v>
      </c>
      <c r="AL344" s="31" t="s">
        <v>62</v>
      </c>
      <c r="AO344" s="31" t="s">
        <v>63</v>
      </c>
      <c r="AP344" s="31" t="s">
        <v>598</v>
      </c>
      <c r="AQ344" s="31" t="s">
        <v>597</v>
      </c>
      <c r="AR344" s="31" t="s">
        <v>5716</v>
      </c>
      <c r="AS344" s="31" t="s">
        <v>207</v>
      </c>
      <c r="AT344" s="14" t="s">
        <v>5724</v>
      </c>
      <c r="AU344" s="31" t="s">
        <v>5858</v>
      </c>
      <c r="AV344" s="31" t="s">
        <v>5817</v>
      </c>
      <c r="AW344" s="31" t="s">
        <v>5818</v>
      </c>
      <c r="AX344" s="31" t="s">
        <v>5724</v>
      </c>
      <c r="BA344" s="31">
        <v>62</v>
      </c>
      <c r="BC344" s="31">
        <v>0</v>
      </c>
      <c r="BD344" s="31">
        <v>100</v>
      </c>
      <c r="BE344" s="31" t="s">
        <v>5737</v>
      </c>
      <c r="BK344" s="14" t="str">
        <f t="shared" si="176"/>
        <v>TS-O-04:1/
O1010012R_U14:3</v>
      </c>
      <c r="BL344" s="14" t="str">
        <f t="shared" si="177"/>
        <v>TS-O-04:2/
O1010012R_U14:4</v>
      </c>
      <c r="BM344" s="14" t="str">
        <f t="shared" si="178"/>
        <v/>
      </c>
      <c r="BN344" s="14"/>
      <c r="BO344" s="14" t="str">
        <f t="shared" si="168"/>
        <v>O1010012R:14A/
O1010012R_U14:5</v>
      </c>
      <c r="BP344" s="14" t="str">
        <f t="shared" si="169"/>
        <v>O1010012R:14C/
O1010012R_U14:6</v>
      </c>
      <c r="BQ344" s="14"/>
      <c r="BR344" s="14" t="str">
        <f t="shared" si="179"/>
        <v/>
      </c>
      <c r="BS344" s="14" t="str">
        <f t="shared" si="180"/>
        <v/>
      </c>
      <c r="BW344" s="31" t="str">
        <f t="shared" si="181"/>
        <v>14A</v>
      </c>
      <c r="BX344" s="31" t="str">
        <f t="shared" si="182"/>
        <v>14C</v>
      </c>
      <c r="BY344" s="31" t="str">
        <f t="shared" si="183"/>
        <v>3</v>
      </c>
      <c r="BZ344" s="31" t="str">
        <f t="shared" si="184"/>
        <v>4</v>
      </c>
      <c r="CA344" s="31" t="str">
        <f t="shared" si="185"/>
        <v/>
      </c>
      <c r="CB344" s="31" t="str">
        <f t="shared" si="186"/>
        <v>5</v>
      </c>
      <c r="CC344" s="31" t="str">
        <f t="shared" si="187"/>
        <v>6</v>
      </c>
      <c r="CD344" s="31" t="str">
        <f t="shared" si="188"/>
        <v/>
      </c>
      <c r="CE344" s="31" t="str">
        <f t="shared" si="189"/>
        <v/>
      </c>
      <c r="CF344" s="31" t="e">
        <f t="shared" ca="1" si="190"/>
        <v>#NAME?</v>
      </c>
      <c r="CG344" s="31" t="e">
        <f t="shared" ca="1" si="191"/>
        <v>#NAME?</v>
      </c>
      <c r="CH344" s="31" t="e">
        <f t="shared" ca="1" si="192"/>
        <v>#NAME?</v>
      </c>
      <c r="CI344" s="31" t="e">
        <f t="shared" ca="1" si="193"/>
        <v>#NAME?</v>
      </c>
    </row>
    <row r="345" spans="1:87" s="31" customFormat="1" ht="45" hidden="1" x14ac:dyDescent="0.25">
      <c r="A345" s="9" t="s">
        <v>4493</v>
      </c>
      <c r="B345" s="31" t="s">
        <v>595</v>
      </c>
      <c r="C345" s="31" t="s">
        <v>603</v>
      </c>
      <c r="E345" s="14" t="s">
        <v>173</v>
      </c>
      <c r="G345" s="31" t="str">
        <f t="shared" si="170"/>
        <v>Сигнал</v>
      </c>
      <c r="H345" s="31" t="s">
        <v>330</v>
      </c>
      <c r="I345" s="31" t="s">
        <v>4594</v>
      </c>
      <c r="J345" s="31" t="str">
        <f t="shared" si="165"/>
        <v>DCS_AO_02</v>
      </c>
      <c r="K345" s="14" t="s">
        <v>5866</v>
      </c>
      <c r="M345" s="31" t="s">
        <v>599</v>
      </c>
      <c r="N345" s="31" t="s">
        <v>113</v>
      </c>
      <c r="O345" s="31" t="s">
        <v>145</v>
      </c>
      <c r="P345" s="31" t="s">
        <v>131</v>
      </c>
      <c r="Q345" s="31" t="s">
        <v>552</v>
      </c>
      <c r="R345" s="31">
        <v>5</v>
      </c>
      <c r="S345" s="31">
        <v>6</v>
      </c>
      <c r="T345" s="31" t="s">
        <v>62</v>
      </c>
      <c r="U345" s="31" t="str">
        <f t="shared" si="194"/>
        <v>24</v>
      </c>
      <c r="V345" s="14" t="str">
        <f t="shared" si="166"/>
        <v>AVK 2,5 A, AVK 2,5 A</v>
      </c>
      <c r="W345" s="31" t="str">
        <f t="shared" si="171"/>
        <v>O1010106R_U2</v>
      </c>
      <c r="X345" s="14" t="str">
        <f t="shared" si="172"/>
        <v>HD5546</v>
      </c>
      <c r="Y345" s="31" t="str">
        <f t="shared" si="173"/>
        <v>O1010106R</v>
      </c>
      <c r="Z345" s="31" t="str">
        <f t="shared" si="174"/>
        <v>TUA711-AIO16</v>
      </c>
      <c r="AA345" s="14" t="str">
        <f t="shared" si="175"/>
        <v>17-SC-DCS-001/O1010106R/ 17-MC-DCS-006</v>
      </c>
      <c r="AB345" s="31" t="s">
        <v>64</v>
      </c>
      <c r="AC345" s="31" t="s">
        <v>124</v>
      </c>
      <c r="AD345" s="31" t="s">
        <v>125</v>
      </c>
      <c r="AE345" s="31">
        <v>0</v>
      </c>
      <c r="AF345" s="31" t="s">
        <v>55</v>
      </c>
      <c r="AG345" s="31" t="s">
        <v>533</v>
      </c>
      <c r="AH345" s="31">
        <v>7</v>
      </c>
      <c r="AI345" s="31">
        <v>2</v>
      </c>
      <c r="AJ345" s="31" t="s">
        <v>175</v>
      </c>
      <c r="AK345" s="31">
        <f t="shared" si="167"/>
        <v>16</v>
      </c>
      <c r="AL345" s="31" t="s">
        <v>62</v>
      </c>
      <c r="AO345" s="31" t="s">
        <v>63</v>
      </c>
      <c r="AP345" s="31" t="s">
        <v>598</v>
      </c>
      <c r="AQ345" s="31" t="s">
        <v>604</v>
      </c>
      <c r="AR345" s="31" t="s">
        <v>5716</v>
      </c>
      <c r="AS345" s="31" t="s">
        <v>207</v>
      </c>
      <c r="AT345" s="14" t="s">
        <v>5724</v>
      </c>
      <c r="AU345" s="31" t="s">
        <v>5858</v>
      </c>
      <c r="AV345" s="31" t="s">
        <v>5798</v>
      </c>
      <c r="AW345" s="31" t="s">
        <v>5796</v>
      </c>
      <c r="AX345" s="31" t="s">
        <v>5724</v>
      </c>
      <c r="BE345" s="31" t="s">
        <v>5737</v>
      </c>
      <c r="BK345" s="14" t="str">
        <f t="shared" si="176"/>
        <v>TS-O-04:5/
O1010106R_U2:3</v>
      </c>
      <c r="BL345" s="14" t="str">
        <f t="shared" si="177"/>
        <v>TS-O-04:6/
O1010106R_U2:4</v>
      </c>
      <c r="BM345" s="14" t="str">
        <f t="shared" si="178"/>
        <v/>
      </c>
      <c r="BN345" s="14"/>
      <c r="BO345" s="14" t="str">
        <f t="shared" si="168"/>
        <v>O1010106R:2A/
O1010106R_U2:5</v>
      </c>
      <c r="BP345" s="14" t="str">
        <f t="shared" si="169"/>
        <v>O1010106R:2C/
O1010106R_U2:6</v>
      </c>
      <c r="BQ345" s="14"/>
      <c r="BR345" s="14" t="str">
        <f t="shared" si="179"/>
        <v/>
      </c>
      <c r="BS345" s="14" t="str">
        <f t="shared" si="180"/>
        <v/>
      </c>
      <c r="BW345" s="31" t="str">
        <f t="shared" si="181"/>
        <v>2A</v>
      </c>
      <c r="BX345" s="31" t="str">
        <f t="shared" si="182"/>
        <v>2C</v>
      </c>
      <c r="BY345" s="31" t="str">
        <f t="shared" si="183"/>
        <v>3</v>
      </c>
      <c r="BZ345" s="31" t="str">
        <f t="shared" si="184"/>
        <v>4</v>
      </c>
      <c r="CA345" s="31" t="str">
        <f t="shared" si="185"/>
        <v/>
      </c>
      <c r="CB345" s="31" t="str">
        <f t="shared" si="186"/>
        <v>5</v>
      </c>
      <c r="CC345" s="31" t="str">
        <f t="shared" si="187"/>
        <v>6</v>
      </c>
      <c r="CD345" s="31" t="str">
        <f t="shared" si="188"/>
        <v/>
      </c>
      <c r="CE345" s="31" t="str">
        <f t="shared" si="189"/>
        <v/>
      </c>
      <c r="CF345" s="31" t="e">
        <f t="shared" ca="1" si="190"/>
        <v>#NAME?</v>
      </c>
      <c r="CG345" s="31" t="e">
        <f t="shared" ca="1" si="191"/>
        <v>#NAME?</v>
      </c>
      <c r="CH345" s="31" t="e">
        <f t="shared" ca="1" si="192"/>
        <v>#NAME?</v>
      </c>
      <c r="CI345" s="31" t="e">
        <f t="shared" ca="1" si="193"/>
        <v>#NAME?</v>
      </c>
    </row>
    <row r="346" spans="1:87" s="31" customFormat="1" ht="30" hidden="1" x14ac:dyDescent="0.25">
      <c r="A346" s="9" t="s">
        <v>4493</v>
      </c>
      <c r="B346" s="31" t="s">
        <v>601</v>
      </c>
      <c r="C346" s="31" t="s">
        <v>602</v>
      </c>
      <c r="E346" s="14" t="s">
        <v>212</v>
      </c>
      <c r="G346" s="31" t="str">
        <f t="shared" si="170"/>
        <v>Сигнал</v>
      </c>
      <c r="H346" s="31" t="s">
        <v>338</v>
      </c>
      <c r="I346" s="31" t="s">
        <v>4594</v>
      </c>
      <c r="J346" s="31" t="str">
        <f t="shared" si="165"/>
        <v>DCS_AI_01</v>
      </c>
      <c r="K346" s="14" t="s">
        <v>5866</v>
      </c>
      <c r="M346" s="31" t="s">
        <v>599</v>
      </c>
      <c r="N346" s="31" t="s">
        <v>113</v>
      </c>
      <c r="O346" s="31" t="s">
        <v>103</v>
      </c>
      <c r="P346" s="31" t="s">
        <v>131</v>
      </c>
      <c r="Q346" s="31" t="s">
        <v>552</v>
      </c>
      <c r="R346" s="31">
        <v>3</v>
      </c>
      <c r="S346" s="31">
        <v>4</v>
      </c>
      <c r="T346" s="31" t="s">
        <v>62</v>
      </c>
      <c r="U346" s="31" t="str">
        <f t="shared" si="194"/>
        <v>24</v>
      </c>
      <c r="V346" s="14" t="str">
        <f t="shared" si="166"/>
        <v>AVK 2,5 A, AVK 2,5 A</v>
      </c>
      <c r="W346" s="31" t="str">
        <f t="shared" si="171"/>
        <v>O1010003_U6</v>
      </c>
      <c r="X346" s="14" t="str">
        <f t="shared" si="172"/>
        <v>HD5542</v>
      </c>
      <c r="Y346" s="31" t="str">
        <f t="shared" si="173"/>
        <v>O1010003</v>
      </c>
      <c r="Z346" s="31" t="str">
        <f t="shared" si="174"/>
        <v>TUA711-AIO16</v>
      </c>
      <c r="AA346" s="14" t="str">
        <f t="shared" si="175"/>
        <v>17-SC-DCS-001/O1010003/ 17-MC-DCS-006</v>
      </c>
      <c r="AB346" s="31" t="s">
        <v>64</v>
      </c>
      <c r="AC346" s="31" t="s">
        <v>124</v>
      </c>
      <c r="AD346" s="31" t="s">
        <v>125</v>
      </c>
      <c r="AE346" s="31">
        <v>0</v>
      </c>
      <c r="AF346" s="31" t="s">
        <v>126</v>
      </c>
      <c r="AG346" s="31" t="s">
        <v>581</v>
      </c>
      <c r="AH346" s="31">
        <v>4</v>
      </c>
      <c r="AI346" s="31">
        <v>6</v>
      </c>
      <c r="AJ346" s="31" t="s">
        <v>128</v>
      </c>
      <c r="AK346" s="31">
        <f t="shared" si="167"/>
        <v>16</v>
      </c>
      <c r="AL346" s="31" t="s">
        <v>62</v>
      </c>
      <c r="AO346" s="31" t="s">
        <v>63</v>
      </c>
      <c r="AP346" s="31" t="s">
        <v>598</v>
      </c>
      <c r="AQ346" s="31" t="s">
        <v>597</v>
      </c>
      <c r="AR346" s="31" t="s">
        <v>5716</v>
      </c>
      <c r="AS346" s="31" t="s">
        <v>207</v>
      </c>
      <c r="AT346" s="14" t="s">
        <v>5724</v>
      </c>
      <c r="AU346" s="31" t="s">
        <v>5858</v>
      </c>
      <c r="AX346" s="31" t="s">
        <v>5724</v>
      </c>
      <c r="BB346" s="31">
        <v>87.2</v>
      </c>
      <c r="BC346" s="31">
        <v>0</v>
      </c>
      <c r="BD346" s="31">
        <v>100</v>
      </c>
      <c r="BE346" s="31" t="s">
        <v>5737</v>
      </c>
      <c r="BK346" s="14" t="str">
        <f t="shared" si="176"/>
        <v>TS-O-04:3/
O1010003_U6:3</v>
      </c>
      <c r="BL346" s="14" t="str">
        <f t="shared" si="177"/>
        <v>TS-O-04:4/
O1010003_U6:4</v>
      </c>
      <c r="BM346" s="14" t="str">
        <f t="shared" si="178"/>
        <v/>
      </c>
      <c r="BN346" s="14"/>
      <c r="BO346" s="14" t="str">
        <f t="shared" si="168"/>
        <v>O1010003:6A/
O1010003_U6:5</v>
      </c>
      <c r="BP346" s="14" t="str">
        <f t="shared" si="169"/>
        <v>O1010003:6C/
O1010003_U6:6</v>
      </c>
      <c r="BQ346" s="14"/>
      <c r="BR346" s="14" t="str">
        <f t="shared" si="179"/>
        <v/>
      </c>
      <c r="BS346" s="14" t="str">
        <f t="shared" si="180"/>
        <v/>
      </c>
      <c r="BW346" s="31" t="str">
        <f t="shared" si="181"/>
        <v>6A</v>
      </c>
      <c r="BX346" s="31" t="str">
        <f t="shared" si="182"/>
        <v>6C</v>
      </c>
      <c r="BY346" s="31" t="str">
        <f t="shared" si="183"/>
        <v>3</v>
      </c>
      <c r="BZ346" s="31" t="str">
        <f t="shared" si="184"/>
        <v>4</v>
      </c>
      <c r="CA346" s="31" t="str">
        <f t="shared" si="185"/>
        <v/>
      </c>
      <c r="CB346" s="31" t="str">
        <f t="shared" si="186"/>
        <v>5</v>
      </c>
      <c r="CC346" s="31" t="str">
        <f t="shared" si="187"/>
        <v>6</v>
      </c>
      <c r="CD346" s="31" t="str">
        <f t="shared" si="188"/>
        <v/>
      </c>
      <c r="CE346" s="31" t="str">
        <f t="shared" si="189"/>
        <v/>
      </c>
      <c r="CF346" s="31" t="e">
        <f t="shared" ca="1" si="190"/>
        <v>#NAME?</v>
      </c>
      <c r="CG346" s="31" t="e">
        <f t="shared" ca="1" si="191"/>
        <v>#NAME?</v>
      </c>
      <c r="CH346" s="31" t="e">
        <f t="shared" ca="1" si="192"/>
        <v>#NAME?</v>
      </c>
      <c r="CI346" s="31" t="e">
        <f t="shared" ca="1" si="193"/>
        <v>#NAME?</v>
      </c>
    </row>
    <row r="347" spans="1:87" s="31" customFormat="1" ht="45" hidden="1" x14ac:dyDescent="0.25">
      <c r="A347" s="9" t="s">
        <v>6099</v>
      </c>
      <c r="B347" s="31" t="s">
        <v>502</v>
      </c>
      <c r="C347" s="31" t="s">
        <v>503</v>
      </c>
      <c r="E347" s="14" t="s">
        <v>398</v>
      </c>
      <c r="F347" s="31" t="s">
        <v>6100</v>
      </c>
      <c r="G347" s="31" t="str">
        <f t="shared" si="170"/>
        <v>Сигнал</v>
      </c>
      <c r="H347" s="31" t="s">
        <v>338</v>
      </c>
      <c r="I347" s="31" t="s">
        <v>4536</v>
      </c>
      <c r="J347" s="31" t="str">
        <f t="shared" si="165"/>
        <v>DCS_AI_02</v>
      </c>
      <c r="K347" s="14" t="s">
        <v>5866</v>
      </c>
      <c r="M347" s="31" t="s">
        <v>490</v>
      </c>
      <c r="N347" s="31" t="s">
        <v>107</v>
      </c>
      <c r="O347" s="31" t="s">
        <v>155</v>
      </c>
      <c r="P347" s="31" t="s">
        <v>131</v>
      </c>
      <c r="Q347" s="31" t="s">
        <v>460</v>
      </c>
      <c r="R347" s="31">
        <v>9</v>
      </c>
      <c r="S347" s="31">
        <v>10</v>
      </c>
      <c r="T347" s="31" t="s">
        <v>62</v>
      </c>
      <c r="U347" s="31" t="str">
        <f t="shared" si="194"/>
        <v>48</v>
      </c>
      <c r="V347" s="14" t="str">
        <f t="shared" si="166"/>
        <v>AVK 2,5 A, AVK 2,5 A</v>
      </c>
      <c r="W347" s="31" t="str">
        <f t="shared" si="171"/>
        <v>O1010014R_U14</v>
      </c>
      <c r="X347" s="14" t="str">
        <f t="shared" si="172"/>
        <v>HD5542</v>
      </c>
      <c r="Y347" s="31" t="str">
        <f t="shared" si="173"/>
        <v>O1010014R</v>
      </c>
      <c r="Z347" s="31" t="str">
        <f t="shared" si="174"/>
        <v>TUA711-AIO16</v>
      </c>
      <c r="AA347" s="14" t="str">
        <f t="shared" si="175"/>
        <v>17-SC-DCS-001/O1010014R/ 17-MC-DCS-006</v>
      </c>
      <c r="AB347" s="31" t="s">
        <v>64</v>
      </c>
      <c r="AC347" s="31" t="s">
        <v>124</v>
      </c>
      <c r="AD347" s="31" t="s">
        <v>125</v>
      </c>
      <c r="AE347" s="31">
        <v>0</v>
      </c>
      <c r="AF347" s="31" t="s">
        <v>126</v>
      </c>
      <c r="AG347" s="31" t="s">
        <v>655</v>
      </c>
      <c r="AH347" s="31">
        <v>15</v>
      </c>
      <c r="AI347" s="31">
        <v>14</v>
      </c>
      <c r="AJ347" s="31" t="s">
        <v>128</v>
      </c>
      <c r="AK347" s="31">
        <f t="shared" si="167"/>
        <v>16</v>
      </c>
      <c r="AL347" s="31" t="s">
        <v>62</v>
      </c>
      <c r="AO347" s="31" t="s">
        <v>63</v>
      </c>
      <c r="AP347" s="31" t="s">
        <v>505</v>
      </c>
      <c r="AQ347" s="31" t="s">
        <v>6008</v>
      </c>
      <c r="AR347" s="31" t="s">
        <v>5716</v>
      </c>
      <c r="AS347" s="31" t="s">
        <v>68</v>
      </c>
      <c r="AT347" s="14" t="s">
        <v>5724</v>
      </c>
      <c r="AU347" s="31" t="s">
        <v>5858</v>
      </c>
      <c r="AV347" s="31" t="s">
        <v>5819</v>
      </c>
      <c r="AW347" s="31" t="s">
        <v>5820</v>
      </c>
      <c r="AX347" s="31" t="s">
        <v>5724</v>
      </c>
      <c r="AZ347" s="31">
        <v>20</v>
      </c>
      <c r="BA347" s="31">
        <v>95</v>
      </c>
      <c r="BC347" s="31">
        <v>0</v>
      </c>
      <c r="BD347" s="31">
        <v>100</v>
      </c>
      <c r="BE347" s="31" t="s">
        <v>5737</v>
      </c>
      <c r="BK347" s="14" t="str">
        <f t="shared" si="176"/>
        <v>TS-O-02:9/
O1010014R_U14:3</v>
      </c>
      <c r="BL347" s="14" t="str">
        <f t="shared" si="177"/>
        <v>TS-O-02:10/
O1010014R_U14:4</v>
      </c>
      <c r="BM347" s="14" t="str">
        <f t="shared" si="178"/>
        <v/>
      </c>
      <c r="BN347" s="14"/>
      <c r="BO347" s="14" t="str">
        <f t="shared" si="168"/>
        <v>O1010014R:14A/
O1010014R_U14:5</v>
      </c>
      <c r="BP347" s="14" t="str">
        <f t="shared" si="169"/>
        <v>O1010014R:14C/
O1010014R_U14:6</v>
      </c>
      <c r="BQ347" s="14"/>
      <c r="BR347" s="14" t="str">
        <f t="shared" si="179"/>
        <v/>
      </c>
      <c r="BS347" s="14" t="str">
        <f t="shared" si="180"/>
        <v/>
      </c>
      <c r="BW347" s="31" t="str">
        <f t="shared" si="181"/>
        <v>14A</v>
      </c>
      <c r="BX347" s="31" t="str">
        <f t="shared" si="182"/>
        <v>14C</v>
      </c>
      <c r="BY347" s="31" t="str">
        <f t="shared" si="183"/>
        <v>3</v>
      </c>
      <c r="BZ347" s="31" t="str">
        <f t="shared" si="184"/>
        <v>4</v>
      </c>
      <c r="CA347" s="31" t="str">
        <f t="shared" si="185"/>
        <v/>
      </c>
      <c r="CB347" s="31" t="str">
        <f t="shared" si="186"/>
        <v>5</v>
      </c>
      <c r="CC347" s="31" t="str">
        <f t="shared" si="187"/>
        <v>6</v>
      </c>
      <c r="CD347" s="31" t="str">
        <f t="shared" si="188"/>
        <v/>
      </c>
      <c r="CE347" s="31" t="str">
        <f t="shared" si="189"/>
        <v/>
      </c>
      <c r="CF347" s="31" t="e">
        <f t="shared" ca="1" si="190"/>
        <v>#NAME?</v>
      </c>
      <c r="CG347" s="31" t="e">
        <f t="shared" ca="1" si="191"/>
        <v>#NAME?</v>
      </c>
      <c r="CH347" s="31" t="e">
        <f t="shared" ca="1" si="192"/>
        <v>#NAME?</v>
      </c>
      <c r="CI347" s="31" t="e">
        <f t="shared" ca="1" si="193"/>
        <v>#NAME?</v>
      </c>
    </row>
    <row r="348" spans="1:87" s="31" customFormat="1" ht="45" hidden="1" x14ac:dyDescent="0.25">
      <c r="A348" s="9" t="s">
        <v>4493</v>
      </c>
      <c r="B348" s="31" t="s">
        <v>502</v>
      </c>
      <c r="C348" s="31" t="s">
        <v>511</v>
      </c>
      <c r="E348" s="14" t="s">
        <v>173</v>
      </c>
      <c r="G348" s="31" t="str">
        <f t="shared" si="170"/>
        <v>Сигнал</v>
      </c>
      <c r="H348" s="31" t="s">
        <v>330</v>
      </c>
      <c r="I348" s="31" t="s">
        <v>4536</v>
      </c>
      <c r="J348" s="31" t="str">
        <f t="shared" si="165"/>
        <v>DCS_AO_02</v>
      </c>
      <c r="K348" s="14" t="s">
        <v>5866</v>
      </c>
      <c r="M348" s="31" t="s">
        <v>490</v>
      </c>
      <c r="N348" s="31" t="s">
        <v>107</v>
      </c>
      <c r="O348" s="31" t="s">
        <v>165</v>
      </c>
      <c r="P348" s="31" t="s">
        <v>131</v>
      </c>
      <c r="Q348" s="31" t="s">
        <v>460</v>
      </c>
      <c r="R348" s="31">
        <v>13</v>
      </c>
      <c r="S348" s="31">
        <v>14</v>
      </c>
      <c r="T348" s="31" t="s">
        <v>62</v>
      </c>
      <c r="U348" s="31" t="str">
        <f t="shared" si="194"/>
        <v>48</v>
      </c>
      <c r="V348" s="14" t="str">
        <f t="shared" si="166"/>
        <v>AVK 2,5 A, AVK 2,5 A</v>
      </c>
      <c r="W348" s="31" t="str">
        <f t="shared" si="171"/>
        <v>O1011012R_U4</v>
      </c>
      <c r="X348" s="14" t="str">
        <f t="shared" si="172"/>
        <v>HD5546</v>
      </c>
      <c r="Y348" s="31" t="str">
        <f t="shared" si="173"/>
        <v>O1011012R</v>
      </c>
      <c r="Z348" s="31" t="str">
        <f t="shared" si="174"/>
        <v>TUA711-AIO16</v>
      </c>
      <c r="AA348" s="14" t="str">
        <f t="shared" si="175"/>
        <v>17-SC-DCS-002/O1011012R/ 17-MC-DCS-006</v>
      </c>
      <c r="AB348" s="31" t="s">
        <v>64</v>
      </c>
      <c r="AC348" s="31" t="s">
        <v>54</v>
      </c>
      <c r="AD348" s="31" t="s">
        <v>125</v>
      </c>
      <c r="AE348" s="31">
        <v>1</v>
      </c>
      <c r="AF348" s="31" t="s">
        <v>126</v>
      </c>
      <c r="AG348" s="31" t="s">
        <v>474</v>
      </c>
      <c r="AH348" s="31">
        <v>13</v>
      </c>
      <c r="AI348" s="31">
        <v>4</v>
      </c>
      <c r="AJ348" s="31" t="s">
        <v>175</v>
      </c>
      <c r="AK348" s="31">
        <f t="shared" si="167"/>
        <v>16</v>
      </c>
      <c r="AL348" s="31" t="s">
        <v>62</v>
      </c>
      <c r="AO348" s="31" t="s">
        <v>63</v>
      </c>
      <c r="AP348" s="31" t="s">
        <v>505</v>
      </c>
      <c r="AQ348" s="14" t="s">
        <v>504</v>
      </c>
      <c r="AR348" s="31" t="s">
        <v>5716</v>
      </c>
      <c r="AS348" s="31" t="s">
        <v>68</v>
      </c>
      <c r="AT348" s="14" t="s">
        <v>5724</v>
      </c>
      <c r="AU348" s="31" t="s">
        <v>5858</v>
      </c>
      <c r="AV348" s="31" t="s">
        <v>5798</v>
      </c>
      <c r="AW348" s="31" t="s">
        <v>5796</v>
      </c>
      <c r="AX348" s="31" t="s">
        <v>5724</v>
      </c>
      <c r="BE348" s="31" t="s">
        <v>5737</v>
      </c>
      <c r="BK348" s="14" t="str">
        <f t="shared" si="176"/>
        <v>TS-O-02:13/
O1011012R_U4:3</v>
      </c>
      <c r="BL348" s="14" t="str">
        <f t="shared" si="177"/>
        <v>TS-O-02:14/
O1011012R_U4:4</v>
      </c>
      <c r="BM348" s="14" t="str">
        <f t="shared" si="178"/>
        <v/>
      </c>
      <c r="BN348" s="14"/>
      <c r="BO348" s="14" t="str">
        <f t="shared" si="168"/>
        <v>O1011012R:4A/
O1011012R_U4:5</v>
      </c>
      <c r="BP348" s="14" t="str">
        <f t="shared" si="169"/>
        <v>O1011012R:4C/
O1011012R_U4:6</v>
      </c>
      <c r="BQ348" s="14"/>
      <c r="BR348" s="14" t="str">
        <f t="shared" si="179"/>
        <v/>
      </c>
      <c r="BS348" s="14" t="str">
        <f t="shared" si="180"/>
        <v/>
      </c>
      <c r="BW348" s="31" t="str">
        <f t="shared" si="181"/>
        <v>4A</v>
      </c>
      <c r="BX348" s="31" t="str">
        <f t="shared" si="182"/>
        <v>4C</v>
      </c>
      <c r="BY348" s="31" t="str">
        <f t="shared" si="183"/>
        <v>3</v>
      </c>
      <c r="BZ348" s="31" t="str">
        <f t="shared" si="184"/>
        <v>4</v>
      </c>
      <c r="CA348" s="31" t="str">
        <f t="shared" si="185"/>
        <v/>
      </c>
      <c r="CB348" s="31" t="str">
        <f t="shared" si="186"/>
        <v>5</v>
      </c>
      <c r="CC348" s="31" t="str">
        <f t="shared" si="187"/>
        <v>6</v>
      </c>
      <c r="CD348" s="31" t="str">
        <f t="shared" si="188"/>
        <v/>
      </c>
      <c r="CE348" s="31" t="str">
        <f t="shared" si="189"/>
        <v/>
      </c>
      <c r="CF348" s="31" t="e">
        <f t="shared" ca="1" si="190"/>
        <v>#NAME?</v>
      </c>
      <c r="CG348" s="31" t="e">
        <f t="shared" ca="1" si="191"/>
        <v>#NAME?</v>
      </c>
      <c r="CH348" s="31" t="e">
        <f t="shared" ca="1" si="192"/>
        <v>#NAME?</v>
      </c>
      <c r="CI348" s="31" t="e">
        <f t="shared" ca="1" si="193"/>
        <v>#NAME?</v>
      </c>
    </row>
    <row r="349" spans="1:87" s="31" customFormat="1" ht="30" hidden="1" x14ac:dyDescent="0.25">
      <c r="A349" s="9" t="s">
        <v>4493</v>
      </c>
      <c r="B349" s="31" t="s">
        <v>976</v>
      </c>
      <c r="C349" s="31" t="s">
        <v>977</v>
      </c>
      <c r="E349" s="14" t="s">
        <v>212</v>
      </c>
      <c r="G349" s="31" t="str">
        <f t="shared" si="170"/>
        <v>Сигнал</v>
      </c>
      <c r="H349" s="31" t="s">
        <v>338</v>
      </c>
      <c r="I349" s="31" t="s">
        <v>4601</v>
      </c>
      <c r="J349" s="31" t="str">
        <f t="shared" si="165"/>
        <v>DCS_AI_01</v>
      </c>
      <c r="K349" s="14" t="s">
        <v>5866</v>
      </c>
      <c r="M349" s="31" t="s">
        <v>980</v>
      </c>
      <c r="N349" s="31" t="s">
        <v>113</v>
      </c>
      <c r="O349" s="31" t="s">
        <v>58</v>
      </c>
      <c r="P349" s="31" t="s">
        <v>390</v>
      </c>
      <c r="Q349" s="31" t="s">
        <v>600</v>
      </c>
      <c r="R349" s="31">
        <v>1</v>
      </c>
      <c r="S349" s="31">
        <v>2</v>
      </c>
      <c r="T349" s="31" t="s">
        <v>62</v>
      </c>
      <c r="U349" s="31" t="str">
        <f t="shared" si="194"/>
        <v>24</v>
      </c>
      <c r="V349" s="14" t="str">
        <f t="shared" si="166"/>
        <v>AVK 2,5 A, AVK 2,5 A</v>
      </c>
      <c r="W349" s="31" t="str">
        <f t="shared" si="171"/>
        <v>O1011001_U12</v>
      </c>
      <c r="X349" s="14" t="str">
        <f t="shared" si="172"/>
        <v>HD5542</v>
      </c>
      <c r="Y349" s="31" t="str">
        <f t="shared" si="173"/>
        <v>O1011001</v>
      </c>
      <c r="Z349" s="31" t="str">
        <f t="shared" si="174"/>
        <v>TUA711-AIO16</v>
      </c>
      <c r="AA349" s="14" t="str">
        <f t="shared" si="175"/>
        <v>17-SC-DCS-002/O1011001/ 17-MC-DCS-008</v>
      </c>
      <c r="AB349" s="31" t="s">
        <v>64</v>
      </c>
      <c r="AC349" s="31" t="s">
        <v>54</v>
      </c>
      <c r="AD349" s="31" t="s">
        <v>125</v>
      </c>
      <c r="AE349" s="31">
        <v>1</v>
      </c>
      <c r="AF349" s="31" t="s">
        <v>126</v>
      </c>
      <c r="AG349" s="31" t="s">
        <v>723</v>
      </c>
      <c r="AH349" s="31">
        <v>2</v>
      </c>
      <c r="AI349" s="31">
        <v>12</v>
      </c>
      <c r="AJ349" s="31" t="s">
        <v>128</v>
      </c>
      <c r="AK349" s="31">
        <f t="shared" si="167"/>
        <v>16</v>
      </c>
      <c r="AL349" s="31" t="s">
        <v>62</v>
      </c>
      <c r="AO349" s="31" t="s">
        <v>63</v>
      </c>
      <c r="AP349" s="31" t="s">
        <v>979</v>
      </c>
      <c r="AQ349" s="31" t="s">
        <v>978</v>
      </c>
      <c r="AR349" s="31" t="s">
        <v>5716</v>
      </c>
      <c r="AS349" s="31" t="s">
        <v>468</v>
      </c>
      <c r="AT349" s="14" t="s">
        <v>5724</v>
      </c>
      <c r="AU349" s="31" t="s">
        <v>5858</v>
      </c>
      <c r="AX349" s="31" t="s">
        <v>5724</v>
      </c>
      <c r="AZ349" s="31">
        <v>6</v>
      </c>
      <c r="BA349" s="31">
        <v>70</v>
      </c>
      <c r="BB349" s="31">
        <v>85.2</v>
      </c>
      <c r="BC349" s="31">
        <v>0</v>
      </c>
      <c r="BD349" s="31">
        <v>100</v>
      </c>
      <c r="BE349" s="31" t="s">
        <v>5737</v>
      </c>
      <c r="BK349" s="14" t="str">
        <f t="shared" si="176"/>
        <v>TS-O-05:1/
O1011001_U12:3</v>
      </c>
      <c r="BL349" s="14" t="str">
        <f t="shared" si="177"/>
        <v>TS-O-05:2/
O1011001_U12:4</v>
      </c>
      <c r="BM349" s="14" t="str">
        <f t="shared" si="178"/>
        <v/>
      </c>
      <c r="BN349" s="14"/>
      <c r="BO349" s="14" t="str">
        <f t="shared" si="168"/>
        <v>O1011001:12A/
O1011001_U12:5</v>
      </c>
      <c r="BP349" s="14" t="str">
        <f t="shared" si="169"/>
        <v>O1011001:12C/
O1011001_U12:6</v>
      </c>
      <c r="BQ349" s="14"/>
      <c r="BR349" s="14" t="str">
        <f t="shared" si="179"/>
        <v/>
      </c>
      <c r="BS349" s="14" t="str">
        <f t="shared" si="180"/>
        <v/>
      </c>
      <c r="BW349" s="31" t="str">
        <f t="shared" si="181"/>
        <v>12A</v>
      </c>
      <c r="BX349" s="31" t="str">
        <f t="shared" si="182"/>
        <v>12C</v>
      </c>
      <c r="BY349" s="31" t="str">
        <f t="shared" si="183"/>
        <v>3</v>
      </c>
      <c r="BZ349" s="31" t="str">
        <f t="shared" si="184"/>
        <v>4</v>
      </c>
      <c r="CA349" s="31" t="str">
        <f t="shared" si="185"/>
        <v/>
      </c>
      <c r="CB349" s="31" t="str">
        <f t="shared" si="186"/>
        <v>5</v>
      </c>
      <c r="CC349" s="31" t="str">
        <f t="shared" si="187"/>
        <v>6</v>
      </c>
      <c r="CD349" s="31" t="str">
        <f t="shared" si="188"/>
        <v/>
      </c>
      <c r="CE349" s="31" t="str">
        <f t="shared" si="189"/>
        <v/>
      </c>
      <c r="CF349" s="31" t="e">
        <f t="shared" ca="1" si="190"/>
        <v>#NAME?</v>
      </c>
      <c r="CG349" s="31" t="e">
        <f t="shared" ca="1" si="191"/>
        <v>#NAME?</v>
      </c>
      <c r="CH349" s="31" t="e">
        <f t="shared" ca="1" si="192"/>
        <v>#NAME?</v>
      </c>
      <c r="CI349" s="31" t="e">
        <f t="shared" ca="1" si="193"/>
        <v>#NAME?</v>
      </c>
    </row>
    <row r="350" spans="1:87" s="31" customFormat="1" ht="30" hidden="1" x14ac:dyDescent="0.25">
      <c r="A350" s="9" t="s">
        <v>4493</v>
      </c>
      <c r="B350" s="31" t="s">
        <v>4362</v>
      </c>
      <c r="C350" s="31" t="s">
        <v>4433</v>
      </c>
      <c r="E350" s="14" t="s">
        <v>227</v>
      </c>
      <c r="G350" s="31" t="str">
        <f t="shared" si="170"/>
        <v>Сигнал</v>
      </c>
      <c r="H350" s="31" t="s">
        <v>338</v>
      </c>
      <c r="I350" s="31" t="s">
        <v>4603</v>
      </c>
      <c r="J350" s="31" t="str">
        <f t="shared" si="165"/>
        <v>DCS_AI_01</v>
      </c>
      <c r="K350" s="14" t="s">
        <v>5866</v>
      </c>
      <c r="M350" s="31" t="s">
        <v>4365</v>
      </c>
      <c r="N350" s="31" t="s">
        <v>67</v>
      </c>
      <c r="O350" s="31" t="s">
        <v>58</v>
      </c>
      <c r="P350" s="31" t="s">
        <v>230</v>
      </c>
      <c r="Q350" s="31" t="s">
        <v>1867</v>
      </c>
      <c r="R350" s="31">
        <v>1</v>
      </c>
      <c r="S350" s="31">
        <v>2</v>
      </c>
      <c r="T350" s="31" t="s">
        <v>62</v>
      </c>
      <c r="U350" s="31" t="str">
        <f t="shared" si="194"/>
        <v>2</v>
      </c>
      <c r="V350" s="14" t="str">
        <f t="shared" si="166"/>
        <v>AVK 2,5 A, AVK 2,5 A</v>
      </c>
      <c r="W350" s="31" t="str">
        <f t="shared" si="171"/>
        <v>O1011005_U11</v>
      </c>
      <c r="X350" s="14" t="str">
        <f t="shared" si="172"/>
        <v>HD5542</v>
      </c>
      <c r="Y350" s="31" t="str">
        <f t="shared" si="173"/>
        <v>O1011005</v>
      </c>
      <c r="Z350" s="31" t="str">
        <f t="shared" si="174"/>
        <v>TUA711-AIO16</v>
      </c>
      <c r="AA350" s="14" t="str">
        <f t="shared" si="175"/>
        <v>17-SC-DCS-002/O1011005/ 17-MC-DCS-009</v>
      </c>
      <c r="AB350" s="31" t="s">
        <v>64</v>
      </c>
      <c r="AC350" s="31" t="s">
        <v>54</v>
      </c>
      <c r="AD350" s="31" t="s">
        <v>125</v>
      </c>
      <c r="AE350" s="31">
        <v>1</v>
      </c>
      <c r="AF350" s="31" t="s">
        <v>126</v>
      </c>
      <c r="AG350" s="31" t="s">
        <v>325</v>
      </c>
      <c r="AH350" s="31">
        <v>6</v>
      </c>
      <c r="AI350" s="31">
        <v>11</v>
      </c>
      <c r="AJ350" s="31" t="s">
        <v>128</v>
      </c>
      <c r="AK350" s="31">
        <f t="shared" si="167"/>
        <v>16</v>
      </c>
      <c r="AL350" s="31" t="s">
        <v>62</v>
      </c>
      <c r="AO350" s="31" t="s">
        <v>63</v>
      </c>
      <c r="AP350" s="31" t="s">
        <v>4435</v>
      </c>
      <c r="AQ350" s="14" t="s">
        <v>4434</v>
      </c>
      <c r="AR350" s="31" t="s">
        <v>5716</v>
      </c>
      <c r="AS350" s="31" t="s">
        <v>468</v>
      </c>
      <c r="AT350" s="14" t="s">
        <v>5724</v>
      </c>
      <c r="AU350" s="31" t="s">
        <v>5858</v>
      </c>
      <c r="AX350" s="31" t="s">
        <v>5724</v>
      </c>
      <c r="AZ350" s="31">
        <v>6.25</v>
      </c>
      <c r="BA350" s="31">
        <v>77.5</v>
      </c>
      <c r="BB350" s="31">
        <v>100</v>
      </c>
      <c r="BC350" s="31">
        <v>0</v>
      </c>
      <c r="BD350" s="31">
        <v>100</v>
      </c>
      <c r="BE350" s="31" t="s">
        <v>5737</v>
      </c>
      <c r="BK350" s="14" t="str">
        <f t="shared" si="176"/>
        <v>TS-G-06:1/
O1011005_U11:3</v>
      </c>
      <c r="BL350" s="14" t="str">
        <f t="shared" si="177"/>
        <v>TS-G-06:2/
O1011005_U11:4</v>
      </c>
      <c r="BM350" s="14" t="str">
        <f t="shared" si="178"/>
        <v/>
      </c>
      <c r="BN350" s="14"/>
      <c r="BO350" s="14" t="str">
        <f t="shared" si="168"/>
        <v>O1011005:11A/
O1011005_U11:5</v>
      </c>
      <c r="BP350" s="14" t="str">
        <f t="shared" si="169"/>
        <v>O1011005:11C/
O1011005_U11:6</v>
      </c>
      <c r="BQ350" s="14"/>
      <c r="BR350" s="14" t="str">
        <f t="shared" si="179"/>
        <v/>
      </c>
      <c r="BS350" s="14" t="str">
        <f t="shared" si="180"/>
        <v/>
      </c>
      <c r="BW350" s="31" t="str">
        <f t="shared" si="181"/>
        <v>11A</v>
      </c>
      <c r="BX350" s="31" t="str">
        <f t="shared" si="182"/>
        <v>11C</v>
      </c>
      <c r="BY350" s="31" t="str">
        <f t="shared" si="183"/>
        <v>3</v>
      </c>
      <c r="BZ350" s="31" t="str">
        <f t="shared" si="184"/>
        <v>4</v>
      </c>
      <c r="CA350" s="31" t="str">
        <f t="shared" si="185"/>
        <v/>
      </c>
      <c r="CB350" s="31" t="str">
        <f t="shared" si="186"/>
        <v>5</v>
      </c>
      <c r="CC350" s="31" t="str">
        <f t="shared" si="187"/>
        <v>6</v>
      </c>
      <c r="CD350" s="31" t="str">
        <f t="shared" si="188"/>
        <v/>
      </c>
      <c r="CE350" s="31" t="str">
        <f t="shared" si="189"/>
        <v/>
      </c>
      <c r="CF350" s="31" t="e">
        <f t="shared" ca="1" si="190"/>
        <v>#NAME?</v>
      </c>
      <c r="CG350" s="31" t="e">
        <f t="shared" ca="1" si="191"/>
        <v>#NAME?</v>
      </c>
      <c r="CH350" s="31" t="e">
        <f t="shared" ca="1" si="192"/>
        <v>#NAME?</v>
      </c>
      <c r="CI350" s="31" t="e">
        <f t="shared" ca="1" si="193"/>
        <v>#NAME?</v>
      </c>
    </row>
    <row r="351" spans="1:87" s="31" customFormat="1" ht="30" hidden="1" x14ac:dyDescent="0.25">
      <c r="A351" s="9" t="s">
        <v>4493</v>
      </c>
      <c r="B351" s="31" t="s">
        <v>990</v>
      </c>
      <c r="C351" s="31" t="s">
        <v>991</v>
      </c>
      <c r="E351" s="14" t="s">
        <v>212</v>
      </c>
      <c r="G351" s="31" t="str">
        <f t="shared" si="170"/>
        <v>Сигнал</v>
      </c>
      <c r="H351" s="31" t="s">
        <v>338</v>
      </c>
      <c r="I351" s="31" t="s">
        <v>4603</v>
      </c>
      <c r="J351" s="31" t="str">
        <f t="shared" si="165"/>
        <v>DCS_AI_01</v>
      </c>
      <c r="K351" s="14" t="s">
        <v>5866</v>
      </c>
      <c r="M351" s="31" t="s">
        <v>980</v>
      </c>
      <c r="N351" s="31" t="s">
        <v>113</v>
      </c>
      <c r="O351" s="31" t="s">
        <v>160</v>
      </c>
      <c r="P351" s="31" t="s">
        <v>390</v>
      </c>
      <c r="Q351" s="31" t="s">
        <v>600</v>
      </c>
      <c r="R351" s="31">
        <v>11</v>
      </c>
      <c r="S351" s="31">
        <v>12</v>
      </c>
      <c r="T351" s="31" t="s">
        <v>62</v>
      </c>
      <c r="U351" s="31" t="str">
        <f t="shared" si="194"/>
        <v>24</v>
      </c>
      <c r="V351" s="14" t="str">
        <f t="shared" si="166"/>
        <v>AVK 2,5 A, AVK 2,5 A</v>
      </c>
      <c r="W351" s="31" t="str">
        <f t="shared" si="171"/>
        <v>O1011002_U12</v>
      </c>
      <c r="X351" s="14" t="str">
        <f t="shared" si="172"/>
        <v>HD5542</v>
      </c>
      <c r="Y351" s="31" t="str">
        <f t="shared" si="173"/>
        <v>O1011002</v>
      </c>
      <c r="Z351" s="31" t="str">
        <f t="shared" si="174"/>
        <v>TUA711-AIO16</v>
      </c>
      <c r="AA351" s="14" t="str">
        <f t="shared" si="175"/>
        <v>17-SC-DCS-002/O1011002/ 17-MC-DCS-008</v>
      </c>
      <c r="AB351" s="31" t="s">
        <v>64</v>
      </c>
      <c r="AC351" s="31" t="s">
        <v>54</v>
      </c>
      <c r="AD351" s="31" t="s">
        <v>125</v>
      </c>
      <c r="AE351" s="31">
        <v>1</v>
      </c>
      <c r="AF351" s="31" t="s">
        <v>126</v>
      </c>
      <c r="AG351" s="31" t="s">
        <v>388</v>
      </c>
      <c r="AH351" s="31">
        <v>3</v>
      </c>
      <c r="AI351" s="31">
        <v>12</v>
      </c>
      <c r="AJ351" s="31" t="s">
        <v>128</v>
      </c>
      <c r="AK351" s="31">
        <f t="shared" si="167"/>
        <v>16</v>
      </c>
      <c r="AL351" s="31" t="s">
        <v>62</v>
      </c>
      <c r="AO351" s="31" t="s">
        <v>63</v>
      </c>
      <c r="AP351" s="31" t="s">
        <v>993</v>
      </c>
      <c r="AQ351" s="31" t="s">
        <v>992</v>
      </c>
      <c r="AR351" s="31" t="s">
        <v>5716</v>
      </c>
      <c r="AS351" s="31" t="s">
        <v>468</v>
      </c>
      <c r="AT351" s="14" t="s">
        <v>5724</v>
      </c>
      <c r="AU351" s="31" t="s">
        <v>5858</v>
      </c>
      <c r="AX351" s="31" t="s">
        <v>5724</v>
      </c>
      <c r="AZ351" s="31">
        <v>12.5</v>
      </c>
      <c r="BA351" s="31">
        <v>75</v>
      </c>
      <c r="BB351" s="31">
        <v>100</v>
      </c>
      <c r="BC351" s="31">
        <v>0</v>
      </c>
      <c r="BD351" s="31">
        <v>100</v>
      </c>
      <c r="BE351" s="31" t="s">
        <v>5737</v>
      </c>
      <c r="BK351" s="14" t="str">
        <f t="shared" si="176"/>
        <v>TS-O-05:11/
O1011002_U12:3</v>
      </c>
      <c r="BL351" s="14" t="str">
        <f t="shared" si="177"/>
        <v>TS-O-05:12/
O1011002_U12:4</v>
      </c>
      <c r="BM351" s="14" t="str">
        <f t="shared" si="178"/>
        <v/>
      </c>
      <c r="BN351" s="14"/>
      <c r="BO351" s="14" t="str">
        <f t="shared" si="168"/>
        <v>O1011002:12A/
O1011002_U12:5</v>
      </c>
      <c r="BP351" s="14" t="str">
        <f t="shared" si="169"/>
        <v>O1011002:12C/
O1011002_U12:6</v>
      </c>
      <c r="BQ351" s="14"/>
      <c r="BR351" s="14" t="str">
        <f t="shared" si="179"/>
        <v/>
      </c>
      <c r="BS351" s="14" t="str">
        <f t="shared" si="180"/>
        <v/>
      </c>
      <c r="BW351" s="31" t="str">
        <f t="shared" si="181"/>
        <v>12A</v>
      </c>
      <c r="BX351" s="31" t="str">
        <f t="shared" si="182"/>
        <v>12C</v>
      </c>
      <c r="BY351" s="31" t="str">
        <f t="shared" si="183"/>
        <v>3</v>
      </c>
      <c r="BZ351" s="31" t="str">
        <f t="shared" si="184"/>
        <v>4</v>
      </c>
      <c r="CA351" s="31" t="str">
        <f t="shared" si="185"/>
        <v/>
      </c>
      <c r="CB351" s="31" t="str">
        <f t="shared" si="186"/>
        <v>5</v>
      </c>
      <c r="CC351" s="31" t="str">
        <f t="shared" si="187"/>
        <v>6</v>
      </c>
      <c r="CD351" s="31" t="str">
        <f t="shared" si="188"/>
        <v/>
      </c>
      <c r="CE351" s="31" t="str">
        <f t="shared" si="189"/>
        <v/>
      </c>
      <c r="CF351" s="31" t="e">
        <f t="shared" ca="1" si="190"/>
        <v>#NAME?</v>
      </c>
      <c r="CG351" s="31" t="e">
        <f t="shared" ca="1" si="191"/>
        <v>#NAME?</v>
      </c>
      <c r="CH351" s="31" t="e">
        <f t="shared" ca="1" si="192"/>
        <v>#NAME?</v>
      </c>
      <c r="CI351" s="31" t="e">
        <f t="shared" ca="1" si="193"/>
        <v>#NAME?</v>
      </c>
    </row>
    <row r="352" spans="1:87" s="31" customFormat="1" ht="30" hidden="1" x14ac:dyDescent="0.25">
      <c r="A352" s="9" t="s">
        <v>4493</v>
      </c>
      <c r="B352" s="31" t="s">
        <v>994</v>
      </c>
      <c r="C352" s="31" t="s">
        <v>995</v>
      </c>
      <c r="E352" s="14" t="s">
        <v>212</v>
      </c>
      <c r="G352" s="31" t="str">
        <f t="shared" si="170"/>
        <v>Сигнал</v>
      </c>
      <c r="H352" s="31" t="s">
        <v>338</v>
      </c>
      <c r="I352" s="31" t="s">
        <v>4603</v>
      </c>
      <c r="J352" s="31" t="str">
        <f t="shared" si="165"/>
        <v>DCS_AI_01</v>
      </c>
      <c r="K352" s="14" t="s">
        <v>5866</v>
      </c>
      <c r="M352" s="31" t="s">
        <v>980</v>
      </c>
      <c r="N352" s="31" t="s">
        <v>113</v>
      </c>
      <c r="O352" s="31" t="s">
        <v>165</v>
      </c>
      <c r="P352" s="31" t="s">
        <v>390</v>
      </c>
      <c r="Q352" s="31" t="s">
        <v>600</v>
      </c>
      <c r="R352" s="31">
        <v>13</v>
      </c>
      <c r="S352" s="31">
        <v>14</v>
      </c>
      <c r="T352" s="31" t="s">
        <v>62</v>
      </c>
      <c r="U352" s="31" t="str">
        <f t="shared" si="194"/>
        <v>24</v>
      </c>
      <c r="V352" s="14" t="str">
        <f t="shared" si="166"/>
        <v>AVK 2,5 A, AVK 2,5 A</v>
      </c>
      <c r="W352" s="31" t="str">
        <f t="shared" si="171"/>
        <v>O1011002_U13</v>
      </c>
      <c r="X352" s="14" t="str">
        <f t="shared" si="172"/>
        <v>HD5542</v>
      </c>
      <c r="Y352" s="31" t="str">
        <f t="shared" si="173"/>
        <v>O1011002</v>
      </c>
      <c r="Z352" s="31" t="str">
        <f t="shared" si="174"/>
        <v>TUA711-AIO16</v>
      </c>
      <c r="AA352" s="14" t="str">
        <f t="shared" si="175"/>
        <v>17-SC-DCS-002/O1011002/ 17-MC-DCS-008</v>
      </c>
      <c r="AB352" s="31" t="s">
        <v>64</v>
      </c>
      <c r="AC352" s="31" t="s">
        <v>54</v>
      </c>
      <c r="AD352" s="31" t="s">
        <v>125</v>
      </c>
      <c r="AE352" s="31">
        <v>1</v>
      </c>
      <c r="AF352" s="31" t="s">
        <v>126</v>
      </c>
      <c r="AG352" s="31" t="s">
        <v>388</v>
      </c>
      <c r="AH352" s="31">
        <v>3</v>
      </c>
      <c r="AI352" s="31">
        <v>13</v>
      </c>
      <c r="AJ352" s="31" t="s">
        <v>128</v>
      </c>
      <c r="AK352" s="31">
        <f t="shared" si="167"/>
        <v>16</v>
      </c>
      <c r="AL352" s="31" t="s">
        <v>62</v>
      </c>
      <c r="AO352" s="31" t="s">
        <v>63</v>
      </c>
      <c r="AP352" s="31" t="s">
        <v>997</v>
      </c>
      <c r="AQ352" s="31" t="s">
        <v>996</v>
      </c>
      <c r="AR352" s="31" t="s">
        <v>5716</v>
      </c>
      <c r="AS352" s="31" t="s">
        <v>468</v>
      </c>
      <c r="AT352" s="14" t="s">
        <v>5724</v>
      </c>
      <c r="AU352" s="31" t="s">
        <v>5858</v>
      </c>
      <c r="AX352" s="31" t="s">
        <v>5724</v>
      </c>
      <c r="AZ352" s="31">
        <v>4</v>
      </c>
      <c r="BA352" s="31">
        <v>72</v>
      </c>
      <c r="BB352" s="31">
        <v>90</v>
      </c>
      <c r="BC352" s="31">
        <v>0</v>
      </c>
      <c r="BD352" s="31">
        <v>100</v>
      </c>
      <c r="BE352" s="31" t="s">
        <v>5737</v>
      </c>
      <c r="BK352" s="14" t="str">
        <f t="shared" si="176"/>
        <v>TS-O-05:13/
O1011002_U13:3</v>
      </c>
      <c r="BL352" s="14" t="str">
        <f t="shared" si="177"/>
        <v>TS-O-05:14/
O1011002_U13:4</v>
      </c>
      <c r="BM352" s="14" t="str">
        <f t="shared" si="178"/>
        <v/>
      </c>
      <c r="BN352" s="14"/>
      <c r="BO352" s="14" t="str">
        <f t="shared" si="168"/>
        <v>O1011002:13A/
O1011002_U13:5</v>
      </c>
      <c r="BP352" s="14" t="str">
        <f t="shared" si="169"/>
        <v>O1011002:13C/
O1011002_U13:6</v>
      </c>
      <c r="BQ352" s="14"/>
      <c r="BR352" s="14" t="str">
        <f t="shared" si="179"/>
        <v/>
      </c>
      <c r="BS352" s="14" t="str">
        <f t="shared" si="180"/>
        <v/>
      </c>
      <c r="BW352" s="31" t="str">
        <f t="shared" si="181"/>
        <v>13A</v>
      </c>
      <c r="BX352" s="31" t="str">
        <f t="shared" si="182"/>
        <v>13C</v>
      </c>
      <c r="BY352" s="31" t="str">
        <f t="shared" si="183"/>
        <v>3</v>
      </c>
      <c r="BZ352" s="31" t="str">
        <f t="shared" si="184"/>
        <v>4</v>
      </c>
      <c r="CA352" s="31" t="str">
        <f t="shared" si="185"/>
        <v/>
      </c>
      <c r="CB352" s="31" t="str">
        <f t="shared" si="186"/>
        <v>5</v>
      </c>
      <c r="CC352" s="31" t="str">
        <f t="shared" si="187"/>
        <v>6</v>
      </c>
      <c r="CD352" s="31" t="str">
        <f t="shared" si="188"/>
        <v/>
      </c>
      <c r="CE352" s="31" t="str">
        <f t="shared" si="189"/>
        <v/>
      </c>
      <c r="CF352" s="31" t="e">
        <f t="shared" ca="1" si="190"/>
        <v>#NAME?</v>
      </c>
      <c r="CG352" s="31" t="e">
        <f t="shared" ca="1" si="191"/>
        <v>#NAME?</v>
      </c>
      <c r="CH352" s="31" t="e">
        <f t="shared" ca="1" si="192"/>
        <v>#NAME?</v>
      </c>
      <c r="CI352" s="31" t="e">
        <f t="shared" ca="1" si="193"/>
        <v>#NAME?</v>
      </c>
    </row>
    <row r="353" spans="1:87" s="31" customFormat="1" ht="30" hidden="1" x14ac:dyDescent="0.25">
      <c r="A353" s="9" t="s">
        <v>4493</v>
      </c>
      <c r="B353" s="31" t="s">
        <v>998</v>
      </c>
      <c r="C353" s="31" t="s">
        <v>999</v>
      </c>
      <c r="E353" s="14" t="s">
        <v>212</v>
      </c>
      <c r="G353" s="31" t="str">
        <f t="shared" si="170"/>
        <v>Сигнал</v>
      </c>
      <c r="H353" s="31" t="s">
        <v>338</v>
      </c>
      <c r="I353" s="31" t="s">
        <v>4603</v>
      </c>
      <c r="J353" s="31" t="str">
        <f t="shared" si="165"/>
        <v>DCS_AI_01</v>
      </c>
      <c r="K353" s="14" t="s">
        <v>5866</v>
      </c>
      <c r="M353" s="31" t="s">
        <v>980</v>
      </c>
      <c r="N353" s="31" t="s">
        <v>113</v>
      </c>
      <c r="O353" s="31" t="s">
        <v>170</v>
      </c>
      <c r="P353" s="31" t="s">
        <v>390</v>
      </c>
      <c r="Q353" s="31" t="s">
        <v>600</v>
      </c>
      <c r="R353" s="31">
        <v>15</v>
      </c>
      <c r="S353" s="31">
        <v>16</v>
      </c>
      <c r="T353" s="31" t="s">
        <v>62</v>
      </c>
      <c r="U353" s="31" t="str">
        <f t="shared" si="194"/>
        <v>24</v>
      </c>
      <c r="V353" s="14" t="str">
        <f t="shared" si="166"/>
        <v>AVK 2,5 A, AVK 2,5 A</v>
      </c>
      <c r="W353" s="31" t="str">
        <f t="shared" si="171"/>
        <v>O1011002_U14</v>
      </c>
      <c r="X353" s="14" t="str">
        <f t="shared" si="172"/>
        <v>HD5542</v>
      </c>
      <c r="Y353" s="31" t="str">
        <f t="shared" si="173"/>
        <v>O1011002</v>
      </c>
      <c r="Z353" s="31" t="str">
        <f t="shared" si="174"/>
        <v>TUA711-AIO16</v>
      </c>
      <c r="AA353" s="14" t="str">
        <f t="shared" si="175"/>
        <v>17-SC-DCS-002/O1011002/ 17-MC-DCS-008</v>
      </c>
      <c r="AB353" s="31" t="s">
        <v>64</v>
      </c>
      <c r="AC353" s="31" t="s">
        <v>54</v>
      </c>
      <c r="AD353" s="31" t="s">
        <v>125</v>
      </c>
      <c r="AE353" s="31">
        <v>1</v>
      </c>
      <c r="AF353" s="31" t="s">
        <v>126</v>
      </c>
      <c r="AG353" s="31" t="s">
        <v>388</v>
      </c>
      <c r="AH353" s="31">
        <v>3</v>
      </c>
      <c r="AI353" s="31">
        <v>14</v>
      </c>
      <c r="AJ353" s="31" t="s">
        <v>128</v>
      </c>
      <c r="AK353" s="31">
        <f t="shared" si="167"/>
        <v>16</v>
      </c>
      <c r="AL353" s="31" t="s">
        <v>62</v>
      </c>
      <c r="AO353" s="31" t="s">
        <v>63</v>
      </c>
      <c r="AP353" s="31" t="s">
        <v>1001</v>
      </c>
      <c r="AQ353" s="31" t="s">
        <v>1000</v>
      </c>
      <c r="AR353" s="31" t="s">
        <v>5716</v>
      </c>
      <c r="AS353" s="31" t="s">
        <v>468</v>
      </c>
      <c r="AT353" s="14" t="s">
        <v>5724</v>
      </c>
      <c r="AU353" s="31" t="s">
        <v>5858</v>
      </c>
      <c r="AX353" s="31" t="s">
        <v>5724</v>
      </c>
      <c r="AZ353" s="31">
        <v>7.9</v>
      </c>
      <c r="BA353" s="31">
        <v>76.2</v>
      </c>
      <c r="BB353" s="31">
        <v>100</v>
      </c>
      <c r="BC353" s="31">
        <v>0</v>
      </c>
      <c r="BD353" s="31">
        <v>100</v>
      </c>
      <c r="BE353" s="31" t="s">
        <v>5737</v>
      </c>
      <c r="BK353" s="14" t="str">
        <f t="shared" si="176"/>
        <v>TS-O-05:15/
O1011002_U14:3</v>
      </c>
      <c r="BL353" s="14" t="str">
        <f t="shared" si="177"/>
        <v>TS-O-05:16/
O1011002_U14:4</v>
      </c>
      <c r="BM353" s="14" t="str">
        <f t="shared" si="178"/>
        <v/>
      </c>
      <c r="BN353" s="14"/>
      <c r="BO353" s="14" t="str">
        <f t="shared" si="168"/>
        <v>O1011002:14A/
O1011002_U14:5</v>
      </c>
      <c r="BP353" s="14" t="str">
        <f t="shared" si="169"/>
        <v>O1011002:14C/
O1011002_U14:6</v>
      </c>
      <c r="BQ353" s="14"/>
      <c r="BR353" s="14" t="str">
        <f t="shared" si="179"/>
        <v/>
      </c>
      <c r="BS353" s="14" t="str">
        <f t="shared" si="180"/>
        <v/>
      </c>
      <c r="BW353" s="31" t="str">
        <f t="shared" si="181"/>
        <v>14A</v>
      </c>
      <c r="BX353" s="31" t="str">
        <f t="shared" si="182"/>
        <v>14C</v>
      </c>
      <c r="BY353" s="31" t="str">
        <f t="shared" si="183"/>
        <v>3</v>
      </c>
      <c r="BZ353" s="31" t="str">
        <f t="shared" si="184"/>
        <v>4</v>
      </c>
      <c r="CA353" s="31" t="str">
        <f t="shared" si="185"/>
        <v/>
      </c>
      <c r="CB353" s="31" t="str">
        <f t="shared" si="186"/>
        <v>5</v>
      </c>
      <c r="CC353" s="31" t="str">
        <f t="shared" si="187"/>
        <v>6</v>
      </c>
      <c r="CD353" s="31" t="str">
        <f t="shared" si="188"/>
        <v/>
      </c>
      <c r="CE353" s="31" t="str">
        <f t="shared" si="189"/>
        <v/>
      </c>
      <c r="CF353" s="31" t="e">
        <f t="shared" ca="1" si="190"/>
        <v>#NAME?</v>
      </c>
      <c r="CG353" s="31" t="e">
        <f t="shared" ca="1" si="191"/>
        <v>#NAME?</v>
      </c>
      <c r="CH353" s="31" t="e">
        <f t="shared" ca="1" si="192"/>
        <v>#NAME?</v>
      </c>
      <c r="CI353" s="31" t="e">
        <f t="shared" ca="1" si="193"/>
        <v>#NAME?</v>
      </c>
    </row>
    <row r="354" spans="1:87" s="31" customFormat="1" ht="30" hidden="1" x14ac:dyDescent="0.25">
      <c r="A354" s="9" t="s">
        <v>6099</v>
      </c>
      <c r="B354" s="31" t="s">
        <v>981</v>
      </c>
      <c r="C354" s="31" t="s">
        <v>982</v>
      </c>
      <c r="E354" s="14" t="s">
        <v>212</v>
      </c>
      <c r="F354" s="31" t="s">
        <v>6100</v>
      </c>
      <c r="G354" s="31" t="str">
        <f t="shared" si="170"/>
        <v>Сигнал</v>
      </c>
      <c r="H354" s="31" t="s">
        <v>338</v>
      </c>
      <c r="I354" s="31" t="s">
        <v>4602</v>
      </c>
      <c r="J354" s="31" t="str">
        <f t="shared" si="165"/>
        <v>DCS_AI_01</v>
      </c>
      <c r="K354" s="14" t="s">
        <v>5866</v>
      </c>
      <c r="M354" s="31" t="s">
        <v>980</v>
      </c>
      <c r="N354" s="31" t="s">
        <v>113</v>
      </c>
      <c r="O354" s="31" t="s">
        <v>103</v>
      </c>
      <c r="P354" s="31" t="s">
        <v>390</v>
      </c>
      <c r="Q354" s="31" t="s">
        <v>600</v>
      </c>
      <c r="R354" s="31">
        <v>3</v>
      </c>
      <c r="S354" s="31">
        <v>4</v>
      </c>
      <c r="T354" s="31" t="s">
        <v>62</v>
      </c>
      <c r="U354" s="31" t="str">
        <f t="shared" si="194"/>
        <v>24</v>
      </c>
      <c r="V354" s="14" t="str">
        <f t="shared" si="166"/>
        <v>AVK 2,5 A, AVK 2,5 A</v>
      </c>
      <c r="W354" s="31" t="str">
        <f t="shared" si="171"/>
        <v>O1011001_U13</v>
      </c>
      <c r="X354" s="14" t="str">
        <f t="shared" si="172"/>
        <v>HD5542</v>
      </c>
      <c r="Y354" s="31" t="str">
        <f t="shared" si="173"/>
        <v>O1011001</v>
      </c>
      <c r="Z354" s="31" t="str">
        <f t="shared" si="174"/>
        <v>TUA711-AIO16</v>
      </c>
      <c r="AA354" s="14" t="str">
        <f t="shared" si="175"/>
        <v>17-SC-DCS-002/O1011001/ 17-MC-DCS-008</v>
      </c>
      <c r="AB354" s="31" t="s">
        <v>64</v>
      </c>
      <c r="AC354" s="31" t="s">
        <v>54</v>
      </c>
      <c r="AD354" s="31" t="s">
        <v>125</v>
      </c>
      <c r="AE354" s="31">
        <v>1</v>
      </c>
      <c r="AF354" s="31" t="s">
        <v>126</v>
      </c>
      <c r="AG354" s="31" t="s">
        <v>723</v>
      </c>
      <c r="AH354" s="31">
        <v>2</v>
      </c>
      <c r="AI354" s="31">
        <v>13</v>
      </c>
      <c r="AJ354" s="31" t="s">
        <v>128</v>
      </c>
      <c r="AK354" s="31">
        <f t="shared" si="167"/>
        <v>16</v>
      </c>
      <c r="AL354" s="31" t="s">
        <v>62</v>
      </c>
      <c r="AO354" s="31" t="s">
        <v>63</v>
      </c>
      <c r="AP354" s="31" t="s">
        <v>983</v>
      </c>
      <c r="AQ354" s="31" t="s">
        <v>6009</v>
      </c>
      <c r="AR354" s="31" t="s">
        <v>5716</v>
      </c>
      <c r="AS354" s="31" t="s">
        <v>468</v>
      </c>
      <c r="AT354" s="14" t="s">
        <v>5724</v>
      </c>
      <c r="AU354" s="31" t="s">
        <v>5858</v>
      </c>
      <c r="AX354" s="31" t="s">
        <v>5724</v>
      </c>
      <c r="AZ354" s="31">
        <v>14.2</v>
      </c>
      <c r="BA354" s="31">
        <v>80.900000000000006</v>
      </c>
      <c r="BB354" s="31">
        <v>90.5</v>
      </c>
      <c r="BC354" s="31">
        <v>0</v>
      </c>
      <c r="BD354" s="31">
        <v>100</v>
      </c>
      <c r="BE354" s="31" t="s">
        <v>5737</v>
      </c>
      <c r="BK354" s="14" t="str">
        <f t="shared" si="176"/>
        <v>TS-O-05:3/
O1011001_U13:3</v>
      </c>
      <c r="BL354" s="14" t="str">
        <f t="shared" si="177"/>
        <v>TS-O-05:4/
O1011001_U13:4</v>
      </c>
      <c r="BM354" s="14" t="str">
        <f t="shared" si="178"/>
        <v/>
      </c>
      <c r="BN354" s="14"/>
      <c r="BO354" s="14" t="str">
        <f t="shared" si="168"/>
        <v>O1011001:13A/
O1011001_U13:5</v>
      </c>
      <c r="BP354" s="14" t="str">
        <f t="shared" si="169"/>
        <v>O1011001:13C/
O1011001_U13:6</v>
      </c>
      <c r="BQ354" s="14"/>
      <c r="BR354" s="14" t="str">
        <f t="shared" si="179"/>
        <v/>
      </c>
      <c r="BS354" s="14" t="str">
        <f t="shared" si="180"/>
        <v/>
      </c>
      <c r="BW354" s="31" t="str">
        <f t="shared" si="181"/>
        <v>13A</v>
      </c>
      <c r="BX354" s="31" t="str">
        <f t="shared" si="182"/>
        <v>13C</v>
      </c>
      <c r="BY354" s="31" t="str">
        <f t="shared" si="183"/>
        <v>3</v>
      </c>
      <c r="BZ354" s="31" t="str">
        <f t="shared" si="184"/>
        <v>4</v>
      </c>
      <c r="CA354" s="31" t="str">
        <f t="shared" si="185"/>
        <v/>
      </c>
      <c r="CB354" s="31" t="str">
        <f t="shared" si="186"/>
        <v>5</v>
      </c>
      <c r="CC354" s="31" t="str">
        <f t="shared" si="187"/>
        <v>6</v>
      </c>
      <c r="CD354" s="31" t="str">
        <f t="shared" si="188"/>
        <v/>
      </c>
      <c r="CE354" s="31" t="str">
        <f t="shared" si="189"/>
        <v/>
      </c>
      <c r="CF354" s="31" t="e">
        <f t="shared" ca="1" si="190"/>
        <v>#NAME?</v>
      </c>
      <c r="CG354" s="31" t="e">
        <f t="shared" ca="1" si="191"/>
        <v>#NAME?</v>
      </c>
      <c r="CH354" s="31" t="e">
        <f t="shared" ca="1" si="192"/>
        <v>#NAME?</v>
      </c>
      <c r="CI354" s="31" t="e">
        <f t="shared" ca="1" si="193"/>
        <v>#NAME?</v>
      </c>
    </row>
    <row r="355" spans="1:87" s="31" customFormat="1" ht="30" hidden="1" x14ac:dyDescent="0.25">
      <c r="A355" s="9" t="s">
        <v>6099</v>
      </c>
      <c r="B355" s="31" t="s">
        <v>984</v>
      </c>
      <c r="C355" s="31" t="s">
        <v>985</v>
      </c>
      <c r="E355" s="14" t="s">
        <v>212</v>
      </c>
      <c r="F355" s="31" t="s">
        <v>6100</v>
      </c>
      <c r="G355" s="31" t="str">
        <f t="shared" si="170"/>
        <v>Сигнал</v>
      </c>
      <c r="H355" s="31" t="s">
        <v>338</v>
      </c>
      <c r="I355" s="31" t="s">
        <v>4602</v>
      </c>
      <c r="J355" s="31" t="str">
        <f t="shared" si="165"/>
        <v>DCS_AI_01</v>
      </c>
      <c r="K355" s="14" t="s">
        <v>5866</v>
      </c>
      <c r="M355" s="31" t="s">
        <v>980</v>
      </c>
      <c r="N355" s="31" t="s">
        <v>113</v>
      </c>
      <c r="O355" s="31" t="s">
        <v>145</v>
      </c>
      <c r="P355" s="31" t="s">
        <v>390</v>
      </c>
      <c r="Q355" s="31" t="s">
        <v>600</v>
      </c>
      <c r="R355" s="31">
        <v>5</v>
      </c>
      <c r="S355" s="31">
        <v>6</v>
      </c>
      <c r="T355" s="31" t="s">
        <v>62</v>
      </c>
      <c r="U355" s="31" t="str">
        <f t="shared" si="194"/>
        <v>24</v>
      </c>
      <c r="V355" s="14" t="str">
        <f t="shared" si="166"/>
        <v>AVK 2,5 A, AVK 2,5 A</v>
      </c>
      <c r="W355" s="31" t="str">
        <f t="shared" si="171"/>
        <v>O1011001_U14</v>
      </c>
      <c r="X355" s="14" t="str">
        <f t="shared" si="172"/>
        <v>HD5542</v>
      </c>
      <c r="Y355" s="31" t="str">
        <f t="shared" si="173"/>
        <v>O1011001</v>
      </c>
      <c r="Z355" s="31" t="str">
        <f t="shared" si="174"/>
        <v>TUA711-AIO16</v>
      </c>
      <c r="AA355" s="14" t="str">
        <f t="shared" si="175"/>
        <v>17-SC-DCS-002/O1011001/ 17-MC-DCS-008</v>
      </c>
      <c r="AB355" s="31" t="s">
        <v>64</v>
      </c>
      <c r="AC355" s="31" t="s">
        <v>54</v>
      </c>
      <c r="AD355" s="31" t="s">
        <v>125</v>
      </c>
      <c r="AE355" s="31">
        <v>1</v>
      </c>
      <c r="AF355" s="31" t="s">
        <v>126</v>
      </c>
      <c r="AG355" s="31" t="s">
        <v>723</v>
      </c>
      <c r="AH355" s="31">
        <v>2</v>
      </c>
      <c r="AI355" s="31">
        <v>14</v>
      </c>
      <c r="AJ355" s="31" t="s">
        <v>128</v>
      </c>
      <c r="AK355" s="31">
        <f t="shared" si="167"/>
        <v>16</v>
      </c>
      <c r="AL355" s="31" t="s">
        <v>62</v>
      </c>
      <c r="AO355" s="31" t="s">
        <v>63</v>
      </c>
      <c r="AP355" s="31" t="s">
        <v>983</v>
      </c>
      <c r="AQ355" s="31" t="s">
        <v>6010</v>
      </c>
      <c r="AR355" s="31" t="s">
        <v>5716</v>
      </c>
      <c r="AS355" s="31" t="s">
        <v>468</v>
      </c>
      <c r="AT355" s="14" t="s">
        <v>5724</v>
      </c>
      <c r="AU355" s="31" t="s">
        <v>5858</v>
      </c>
      <c r="AX355" s="31" t="s">
        <v>5724</v>
      </c>
      <c r="AZ355" s="31">
        <v>21.7</v>
      </c>
      <c r="BA355" s="31">
        <v>82.6</v>
      </c>
      <c r="BB355" s="31">
        <v>91.3</v>
      </c>
      <c r="BC355" s="31">
        <v>0</v>
      </c>
      <c r="BD355" s="31">
        <v>100</v>
      </c>
      <c r="BE355" s="31" t="s">
        <v>5737</v>
      </c>
      <c r="BK355" s="14" t="str">
        <f t="shared" si="176"/>
        <v>TS-O-05:5/
O1011001_U14:3</v>
      </c>
      <c r="BL355" s="14" t="str">
        <f t="shared" si="177"/>
        <v>TS-O-05:6/
O1011001_U14:4</v>
      </c>
      <c r="BM355" s="14" t="str">
        <f t="shared" si="178"/>
        <v/>
      </c>
      <c r="BN355" s="14"/>
      <c r="BO355" s="14" t="str">
        <f t="shared" si="168"/>
        <v>O1011001:14A/
O1011001_U14:5</v>
      </c>
      <c r="BP355" s="14" t="str">
        <f t="shared" si="169"/>
        <v>O1011001:14C/
O1011001_U14:6</v>
      </c>
      <c r="BQ355" s="14"/>
      <c r="BR355" s="14" t="str">
        <f t="shared" si="179"/>
        <v/>
      </c>
      <c r="BS355" s="14" t="str">
        <f t="shared" si="180"/>
        <v/>
      </c>
      <c r="BW355" s="31" t="str">
        <f t="shared" si="181"/>
        <v>14A</v>
      </c>
      <c r="BX355" s="31" t="str">
        <f t="shared" si="182"/>
        <v>14C</v>
      </c>
      <c r="BY355" s="31" t="str">
        <f t="shared" si="183"/>
        <v>3</v>
      </c>
      <c r="BZ355" s="31" t="str">
        <f t="shared" si="184"/>
        <v>4</v>
      </c>
      <c r="CA355" s="31" t="str">
        <f t="shared" si="185"/>
        <v/>
      </c>
      <c r="CB355" s="31" t="str">
        <f t="shared" si="186"/>
        <v>5</v>
      </c>
      <c r="CC355" s="31" t="str">
        <f t="shared" si="187"/>
        <v>6</v>
      </c>
      <c r="CD355" s="31" t="str">
        <f t="shared" si="188"/>
        <v/>
      </c>
      <c r="CE355" s="31" t="str">
        <f t="shared" si="189"/>
        <v/>
      </c>
      <c r="CF355" s="31" t="e">
        <f t="shared" ca="1" si="190"/>
        <v>#NAME?</v>
      </c>
      <c r="CG355" s="31" t="e">
        <f t="shared" ca="1" si="191"/>
        <v>#NAME?</v>
      </c>
      <c r="CH355" s="31" t="e">
        <f t="shared" ca="1" si="192"/>
        <v>#NAME?</v>
      </c>
      <c r="CI355" s="31" t="e">
        <f t="shared" ca="1" si="193"/>
        <v>#NAME?</v>
      </c>
    </row>
    <row r="356" spans="1:87" s="31" customFormat="1" ht="30" hidden="1" x14ac:dyDescent="0.25">
      <c r="A356" s="9" t="s">
        <v>6099</v>
      </c>
      <c r="B356" s="31" t="s">
        <v>733</v>
      </c>
      <c r="C356" s="31" t="s">
        <v>734</v>
      </c>
      <c r="E356" s="14" t="s">
        <v>212</v>
      </c>
      <c r="F356" s="31" t="s">
        <v>6100</v>
      </c>
      <c r="G356" s="31" t="str">
        <f t="shared" si="170"/>
        <v>Сигнал</v>
      </c>
      <c r="H356" s="31" t="s">
        <v>338</v>
      </c>
      <c r="I356" s="31" t="s">
        <v>4605</v>
      </c>
      <c r="J356" s="31" t="str">
        <f t="shared" si="165"/>
        <v>DCS_AI_01</v>
      </c>
      <c r="K356" s="14" t="s">
        <v>5866</v>
      </c>
      <c r="M356" s="31" t="s">
        <v>724</v>
      </c>
      <c r="N356" s="31" t="s">
        <v>107</v>
      </c>
      <c r="O356" s="31" t="s">
        <v>150</v>
      </c>
      <c r="P356" s="31" t="s">
        <v>390</v>
      </c>
      <c r="Q356" s="31" t="s">
        <v>460</v>
      </c>
      <c r="R356" s="31">
        <v>7</v>
      </c>
      <c r="S356" s="31">
        <v>8</v>
      </c>
      <c r="T356" s="31" t="s">
        <v>62</v>
      </c>
      <c r="U356" s="31" t="str">
        <f t="shared" si="194"/>
        <v>48</v>
      </c>
      <c r="V356" s="14" t="str">
        <f t="shared" si="166"/>
        <v>AVK 2,5 A, AVK 2,5 A</v>
      </c>
      <c r="W356" s="31" t="str">
        <f t="shared" si="171"/>
        <v>O1011001_U4</v>
      </c>
      <c r="X356" s="14" t="str">
        <f t="shared" si="172"/>
        <v>HD5542</v>
      </c>
      <c r="Y356" s="31" t="str">
        <f t="shared" si="173"/>
        <v>O1011001</v>
      </c>
      <c r="Z356" s="31" t="str">
        <f t="shared" si="174"/>
        <v>TUA711-AIO16</v>
      </c>
      <c r="AA356" s="14" t="str">
        <f t="shared" si="175"/>
        <v>17-SC-DCS-002/O1011001/ 17-MC-DCS-008</v>
      </c>
      <c r="AB356" s="31" t="s">
        <v>64</v>
      </c>
      <c r="AC356" s="31" t="s">
        <v>54</v>
      </c>
      <c r="AD356" s="31" t="s">
        <v>125</v>
      </c>
      <c r="AE356" s="31">
        <v>1</v>
      </c>
      <c r="AF356" s="31" t="s">
        <v>126</v>
      </c>
      <c r="AG356" s="31" t="s">
        <v>723</v>
      </c>
      <c r="AH356" s="31">
        <v>2</v>
      </c>
      <c r="AI356" s="31">
        <v>4</v>
      </c>
      <c r="AJ356" s="31" t="s">
        <v>128</v>
      </c>
      <c r="AK356" s="31">
        <f t="shared" si="167"/>
        <v>16</v>
      </c>
      <c r="AL356" s="31" t="s">
        <v>62</v>
      </c>
      <c r="AO356" s="31" t="s">
        <v>63</v>
      </c>
      <c r="AP356" s="31" t="s">
        <v>735</v>
      </c>
      <c r="AQ356" s="31" t="s">
        <v>6011</v>
      </c>
      <c r="AR356" s="31" t="s">
        <v>5716</v>
      </c>
      <c r="AS356" s="31" t="s">
        <v>725</v>
      </c>
      <c r="AT356" s="14" t="s">
        <v>5724</v>
      </c>
      <c r="AU356" s="31" t="s">
        <v>5858</v>
      </c>
      <c r="AX356" s="31" t="s">
        <v>5724</v>
      </c>
      <c r="AZ356" s="31">
        <v>13.2</v>
      </c>
      <c r="BA356" s="31">
        <v>70.599999999999994</v>
      </c>
      <c r="BC356" s="31">
        <v>0</v>
      </c>
      <c r="BD356" s="31">
        <v>100</v>
      </c>
      <c r="BE356" s="31" t="s">
        <v>5737</v>
      </c>
      <c r="BK356" s="14" t="str">
        <f t="shared" si="176"/>
        <v>TS-O-02:7/
O1011001_U4:3</v>
      </c>
      <c r="BL356" s="14" t="str">
        <f t="shared" si="177"/>
        <v>TS-O-02:8/
O1011001_U4:4</v>
      </c>
      <c r="BM356" s="14" t="str">
        <f t="shared" si="178"/>
        <v/>
      </c>
      <c r="BN356" s="14"/>
      <c r="BO356" s="14" t="str">
        <f t="shared" si="168"/>
        <v>O1011001:4A/
O1011001_U4:5</v>
      </c>
      <c r="BP356" s="14" t="str">
        <f t="shared" si="169"/>
        <v>O1011001:4C/
O1011001_U4:6</v>
      </c>
      <c r="BQ356" s="14"/>
      <c r="BR356" s="14" t="str">
        <f t="shared" si="179"/>
        <v/>
      </c>
      <c r="BS356" s="14" t="str">
        <f t="shared" si="180"/>
        <v/>
      </c>
      <c r="BW356" s="31" t="str">
        <f t="shared" si="181"/>
        <v>4A</v>
      </c>
      <c r="BX356" s="31" t="str">
        <f t="shared" si="182"/>
        <v>4C</v>
      </c>
      <c r="BY356" s="31" t="str">
        <f t="shared" si="183"/>
        <v>3</v>
      </c>
      <c r="BZ356" s="31" t="str">
        <f t="shared" si="184"/>
        <v>4</v>
      </c>
      <c r="CA356" s="31" t="str">
        <f t="shared" si="185"/>
        <v/>
      </c>
      <c r="CB356" s="31" t="str">
        <f t="shared" si="186"/>
        <v>5</v>
      </c>
      <c r="CC356" s="31" t="str">
        <f t="shared" si="187"/>
        <v>6</v>
      </c>
      <c r="CD356" s="31" t="str">
        <f t="shared" si="188"/>
        <v/>
      </c>
      <c r="CE356" s="31" t="str">
        <f t="shared" si="189"/>
        <v/>
      </c>
      <c r="CF356" s="31" t="e">
        <f t="shared" ca="1" si="190"/>
        <v>#NAME?</v>
      </c>
      <c r="CG356" s="31" t="e">
        <f t="shared" ca="1" si="191"/>
        <v>#NAME?</v>
      </c>
      <c r="CH356" s="31" t="e">
        <f t="shared" ca="1" si="192"/>
        <v>#NAME?</v>
      </c>
      <c r="CI356" s="31" t="e">
        <f t="shared" ca="1" si="193"/>
        <v>#NAME?</v>
      </c>
    </row>
    <row r="357" spans="1:87" s="31" customFormat="1" ht="30" hidden="1" x14ac:dyDescent="0.25">
      <c r="A357" s="9" t="s">
        <v>6099</v>
      </c>
      <c r="B357" s="31" t="s">
        <v>736</v>
      </c>
      <c r="C357" s="31" t="s">
        <v>737</v>
      </c>
      <c r="E357" s="14" t="s">
        <v>212</v>
      </c>
      <c r="F357" s="31" t="s">
        <v>6100</v>
      </c>
      <c r="G357" s="31" t="str">
        <f t="shared" si="170"/>
        <v>Сигнал</v>
      </c>
      <c r="H357" s="31" t="s">
        <v>338</v>
      </c>
      <c r="I357" s="31" t="s">
        <v>4605</v>
      </c>
      <c r="J357" s="31" t="str">
        <f t="shared" si="165"/>
        <v>DCS_AI_01</v>
      </c>
      <c r="K357" s="14" t="s">
        <v>5866</v>
      </c>
      <c r="M357" s="31" t="s">
        <v>724</v>
      </c>
      <c r="N357" s="31" t="s">
        <v>107</v>
      </c>
      <c r="O357" s="31" t="s">
        <v>155</v>
      </c>
      <c r="P357" s="31" t="s">
        <v>390</v>
      </c>
      <c r="Q357" s="31" t="s">
        <v>460</v>
      </c>
      <c r="R357" s="31">
        <v>9</v>
      </c>
      <c r="S357" s="31">
        <v>10</v>
      </c>
      <c r="T357" s="31" t="s">
        <v>62</v>
      </c>
      <c r="U357" s="31" t="str">
        <f t="shared" si="194"/>
        <v>48</v>
      </c>
      <c r="V357" s="14" t="str">
        <f t="shared" si="166"/>
        <v>AVK 2,5 A, AVK 2,5 A</v>
      </c>
      <c r="W357" s="31" t="str">
        <f t="shared" si="171"/>
        <v>O1011001_U5</v>
      </c>
      <c r="X357" s="14" t="str">
        <f t="shared" si="172"/>
        <v>HD5542</v>
      </c>
      <c r="Y357" s="31" t="str">
        <f t="shared" si="173"/>
        <v>O1011001</v>
      </c>
      <c r="Z357" s="31" t="str">
        <f t="shared" si="174"/>
        <v>TUA711-AIO16</v>
      </c>
      <c r="AA357" s="14" t="str">
        <f t="shared" si="175"/>
        <v>17-SC-DCS-002/O1011001/ 17-MC-DCS-008</v>
      </c>
      <c r="AB357" s="31" t="s">
        <v>64</v>
      </c>
      <c r="AC357" s="31" t="s">
        <v>54</v>
      </c>
      <c r="AD357" s="31" t="s">
        <v>125</v>
      </c>
      <c r="AE357" s="31">
        <v>1</v>
      </c>
      <c r="AF357" s="31" t="s">
        <v>126</v>
      </c>
      <c r="AG357" s="31" t="s">
        <v>723</v>
      </c>
      <c r="AH357" s="31">
        <v>2</v>
      </c>
      <c r="AI357" s="31">
        <v>5</v>
      </c>
      <c r="AJ357" s="31" t="s">
        <v>128</v>
      </c>
      <c r="AK357" s="31">
        <f t="shared" si="167"/>
        <v>16</v>
      </c>
      <c r="AL357" s="31" t="s">
        <v>62</v>
      </c>
      <c r="AO357" s="31" t="s">
        <v>63</v>
      </c>
      <c r="AP357" s="31" t="s">
        <v>738</v>
      </c>
      <c r="AQ357" s="31" t="s">
        <v>6012</v>
      </c>
      <c r="AR357" s="31" t="s">
        <v>5716</v>
      </c>
      <c r="AS357" s="31" t="s">
        <v>725</v>
      </c>
      <c r="AT357" s="14" t="s">
        <v>5724</v>
      </c>
      <c r="AU357" s="31" t="s">
        <v>5858</v>
      </c>
      <c r="AX357" s="31" t="s">
        <v>5724</v>
      </c>
      <c r="AZ357" s="31">
        <v>20.8</v>
      </c>
      <c r="BA357" s="31">
        <v>91.7</v>
      </c>
      <c r="BC357" s="31">
        <v>0</v>
      </c>
      <c r="BD357" s="31">
        <v>100</v>
      </c>
      <c r="BE357" s="31" t="s">
        <v>5737</v>
      </c>
      <c r="BK357" s="14" t="str">
        <f t="shared" si="176"/>
        <v>TS-O-02:9/
O1011001_U5:3</v>
      </c>
      <c r="BL357" s="14" t="str">
        <f t="shared" si="177"/>
        <v>TS-O-02:10/
O1011001_U5:4</v>
      </c>
      <c r="BM357" s="14" t="str">
        <f t="shared" si="178"/>
        <v/>
      </c>
      <c r="BN357" s="14"/>
      <c r="BO357" s="14" t="str">
        <f t="shared" si="168"/>
        <v>O1011001:5A/
O1011001_U5:5</v>
      </c>
      <c r="BP357" s="14" t="str">
        <f t="shared" si="169"/>
        <v>O1011001:5C/
O1011001_U5:6</v>
      </c>
      <c r="BQ357" s="14"/>
      <c r="BR357" s="14" t="str">
        <f t="shared" si="179"/>
        <v/>
      </c>
      <c r="BS357" s="14" t="str">
        <f t="shared" si="180"/>
        <v/>
      </c>
      <c r="BW357" s="31" t="str">
        <f t="shared" si="181"/>
        <v>5A</v>
      </c>
      <c r="BX357" s="31" t="str">
        <f t="shared" si="182"/>
        <v>5C</v>
      </c>
      <c r="BY357" s="31" t="str">
        <f t="shared" si="183"/>
        <v>3</v>
      </c>
      <c r="BZ357" s="31" t="str">
        <f t="shared" si="184"/>
        <v>4</v>
      </c>
      <c r="CA357" s="31" t="str">
        <f t="shared" si="185"/>
        <v/>
      </c>
      <c r="CB357" s="31" t="str">
        <f t="shared" si="186"/>
        <v>5</v>
      </c>
      <c r="CC357" s="31" t="str">
        <f t="shared" si="187"/>
        <v>6</v>
      </c>
      <c r="CD357" s="31" t="str">
        <f t="shared" si="188"/>
        <v/>
      </c>
      <c r="CE357" s="31" t="str">
        <f t="shared" si="189"/>
        <v/>
      </c>
      <c r="CF357" s="31" t="e">
        <f t="shared" ca="1" si="190"/>
        <v>#NAME?</v>
      </c>
      <c r="CG357" s="31" t="e">
        <f t="shared" ca="1" si="191"/>
        <v>#NAME?</v>
      </c>
      <c r="CH357" s="31" t="e">
        <f t="shared" ca="1" si="192"/>
        <v>#NAME?</v>
      </c>
      <c r="CI357" s="31" t="e">
        <f t="shared" ca="1" si="193"/>
        <v>#NAME?</v>
      </c>
    </row>
    <row r="358" spans="1:87" s="31" customFormat="1" ht="30" hidden="1" x14ac:dyDescent="0.25">
      <c r="A358" s="9" t="s">
        <v>5383</v>
      </c>
      <c r="B358" s="31" t="s">
        <v>5411</v>
      </c>
      <c r="C358" s="31" t="s">
        <v>5403</v>
      </c>
      <c r="E358" s="14" t="s">
        <v>1838</v>
      </c>
      <c r="F358" s="31" t="s">
        <v>5418</v>
      </c>
      <c r="G358" s="31" t="str">
        <f t="shared" si="170"/>
        <v>Сигнал</v>
      </c>
      <c r="J358" s="31" t="str">
        <f t="shared" si="165"/>
        <v>DCS_DI_02</v>
      </c>
      <c r="K358" s="14"/>
      <c r="M358" s="31" t="s">
        <v>1874</v>
      </c>
      <c r="N358" s="31" t="s">
        <v>107</v>
      </c>
      <c r="O358" s="31" t="s">
        <v>301</v>
      </c>
      <c r="P358" s="31" t="s">
        <v>61</v>
      </c>
      <c r="Q358" s="31" t="s">
        <v>1123</v>
      </c>
      <c r="R358" s="31">
        <v>33</v>
      </c>
      <c r="S358" s="31">
        <v>34</v>
      </c>
      <c r="U358" s="31" t="str">
        <f t="shared" si="194"/>
        <v>48</v>
      </c>
      <c r="V358" s="14" t="str">
        <f t="shared" si="166"/>
        <v>AVK 2,5 A, AVK 2,5 A</v>
      </c>
      <c r="W358" s="31" t="str">
        <f t="shared" si="171"/>
        <v>O1011104_U28</v>
      </c>
      <c r="X358" s="14" t="str">
        <f t="shared" si="172"/>
        <v>HD5516</v>
      </c>
      <c r="Y358" s="31" t="str">
        <f t="shared" si="173"/>
        <v>O1011104</v>
      </c>
      <c r="Z358" s="31" t="str">
        <f t="shared" si="174"/>
        <v>TUA711-DIO32</v>
      </c>
      <c r="AA358" s="14" t="str">
        <f t="shared" si="175"/>
        <v>17-SC-DCS-002/O1011104/ 17-MC-DCS-002</v>
      </c>
      <c r="AB358" s="31" t="s">
        <v>64</v>
      </c>
      <c r="AC358" s="31" t="s">
        <v>54</v>
      </c>
      <c r="AD358" s="31" t="s">
        <v>125</v>
      </c>
      <c r="AE358" s="31">
        <v>1</v>
      </c>
      <c r="AF358" s="31" t="s">
        <v>55</v>
      </c>
      <c r="AG358" s="31" t="s">
        <v>2263</v>
      </c>
      <c r="AH358" s="31">
        <v>5</v>
      </c>
      <c r="AI358" s="31">
        <v>28</v>
      </c>
      <c r="AJ358" s="31" t="s">
        <v>57</v>
      </c>
      <c r="AK358" s="31">
        <f t="shared" si="167"/>
        <v>32</v>
      </c>
      <c r="AL358" s="31" t="s">
        <v>62</v>
      </c>
      <c r="AO358" s="31" t="s">
        <v>63</v>
      </c>
      <c r="AP358" s="31" t="s">
        <v>5411</v>
      </c>
      <c r="AQ358" s="14" t="s">
        <v>5407</v>
      </c>
      <c r="AR358" s="31" t="s">
        <v>5716</v>
      </c>
      <c r="AS358" s="31" t="s">
        <v>68</v>
      </c>
      <c r="AT358" s="14" t="s">
        <v>5724</v>
      </c>
      <c r="AV358" s="31" t="s">
        <v>5827</v>
      </c>
      <c r="AW358" s="31" t="s">
        <v>5828</v>
      </c>
      <c r="BK358" s="14" t="str">
        <f t="shared" si="176"/>
        <v>TS-O-08:33/
O1011104_U28:3</v>
      </c>
      <c r="BL358" s="14" t="str">
        <f t="shared" si="177"/>
        <v>TS-O-08:34/
O1011104_U28:4</v>
      </c>
      <c r="BM358" s="14" t="str">
        <f t="shared" si="178"/>
        <v/>
      </c>
      <c r="BN358" s="14"/>
      <c r="BO358" s="14" t="str">
        <f t="shared" si="168"/>
        <v>O1011104:28A/
O1011104_U28:5</v>
      </c>
      <c r="BP358" s="14" t="str">
        <f t="shared" si="169"/>
        <v>O1011104:28B/
O1011104_U28:6</v>
      </c>
      <c r="BQ358" s="14"/>
      <c r="BR358" s="14" t="str">
        <f t="shared" si="179"/>
        <v/>
      </c>
      <c r="BS358" s="14" t="str">
        <f t="shared" si="180"/>
        <v/>
      </c>
      <c r="BW358" s="31" t="str">
        <f t="shared" si="181"/>
        <v>28A</v>
      </c>
      <c r="BX358" s="31" t="str">
        <f t="shared" si="182"/>
        <v>28B</v>
      </c>
      <c r="BY358" s="31" t="str">
        <f t="shared" si="183"/>
        <v>3</v>
      </c>
      <c r="BZ358" s="31" t="str">
        <f t="shared" si="184"/>
        <v>4</v>
      </c>
      <c r="CA358" s="31" t="str">
        <f t="shared" si="185"/>
        <v/>
      </c>
      <c r="CB358" s="31" t="str">
        <f t="shared" si="186"/>
        <v>5</v>
      </c>
      <c r="CC358" s="31" t="str">
        <f t="shared" si="187"/>
        <v>6</v>
      </c>
      <c r="CD358" s="31" t="str">
        <f t="shared" si="188"/>
        <v/>
      </c>
      <c r="CE358" s="31" t="str">
        <f t="shared" si="189"/>
        <v/>
      </c>
      <c r="CF358" s="31" t="e">
        <f t="shared" ca="1" si="190"/>
        <v>#NAME?</v>
      </c>
      <c r="CG358" s="31" t="e">
        <f t="shared" ca="1" si="191"/>
        <v>#NAME?</v>
      </c>
      <c r="CH358" s="31" t="e">
        <f t="shared" ca="1" si="192"/>
        <v>#NAME?</v>
      </c>
      <c r="CI358" s="31" t="e">
        <f t="shared" ca="1" si="193"/>
        <v>#NAME?</v>
      </c>
    </row>
    <row r="359" spans="1:87" s="31" customFormat="1" ht="30" hidden="1" x14ac:dyDescent="0.25">
      <c r="A359" s="9" t="s">
        <v>5383</v>
      </c>
      <c r="B359" s="31" t="s">
        <v>5411</v>
      </c>
      <c r="C359" s="31" t="s">
        <v>5404</v>
      </c>
      <c r="E359" s="14" t="s">
        <v>1838</v>
      </c>
      <c r="F359" s="31" t="s">
        <v>5418</v>
      </c>
      <c r="G359" s="31" t="str">
        <f t="shared" si="170"/>
        <v>Сигнал</v>
      </c>
      <c r="J359" s="31" t="str">
        <f t="shared" si="165"/>
        <v>DCS_DI_02</v>
      </c>
      <c r="K359" s="14"/>
      <c r="M359" s="31" t="s">
        <v>1874</v>
      </c>
      <c r="N359" s="31" t="s">
        <v>107</v>
      </c>
      <c r="O359" s="31" t="s">
        <v>544</v>
      </c>
      <c r="P359" s="31" t="s">
        <v>61</v>
      </c>
      <c r="Q359" s="31" t="s">
        <v>1123</v>
      </c>
      <c r="R359" s="31">
        <v>35</v>
      </c>
      <c r="S359" s="31">
        <v>36</v>
      </c>
      <c r="U359" s="31" t="str">
        <f t="shared" si="194"/>
        <v>48</v>
      </c>
      <c r="V359" s="14" t="str">
        <f t="shared" si="166"/>
        <v>AVK 2,5 A, AVK 2,5 A</v>
      </c>
      <c r="W359" s="31" t="str">
        <f t="shared" si="171"/>
        <v>O1011104_U29</v>
      </c>
      <c r="X359" s="14" t="str">
        <f t="shared" si="172"/>
        <v>HD5516</v>
      </c>
      <c r="Y359" s="31" t="str">
        <f t="shared" si="173"/>
        <v>O1011104</v>
      </c>
      <c r="Z359" s="31" t="str">
        <f t="shared" si="174"/>
        <v>TUA711-DIO32</v>
      </c>
      <c r="AA359" s="14" t="str">
        <f t="shared" si="175"/>
        <v>17-SC-DCS-002/O1011104/ 17-MC-DCS-002</v>
      </c>
      <c r="AB359" s="31" t="s">
        <v>64</v>
      </c>
      <c r="AC359" s="31" t="s">
        <v>54</v>
      </c>
      <c r="AD359" s="31" t="s">
        <v>125</v>
      </c>
      <c r="AE359" s="31">
        <v>1</v>
      </c>
      <c r="AF359" s="31" t="s">
        <v>55</v>
      </c>
      <c r="AG359" s="31" t="s">
        <v>2263</v>
      </c>
      <c r="AH359" s="31">
        <v>5</v>
      </c>
      <c r="AI359" s="31">
        <v>29</v>
      </c>
      <c r="AJ359" s="31" t="s">
        <v>57</v>
      </c>
      <c r="AK359" s="31">
        <f t="shared" si="167"/>
        <v>32</v>
      </c>
      <c r="AL359" s="31" t="s">
        <v>62</v>
      </c>
      <c r="AO359" s="31" t="s">
        <v>63</v>
      </c>
      <c r="AP359" s="31" t="s">
        <v>5411</v>
      </c>
      <c r="AQ359" s="14" t="s">
        <v>5408</v>
      </c>
      <c r="AR359" s="31" t="s">
        <v>5716</v>
      </c>
      <c r="AS359" s="31" t="s">
        <v>68</v>
      </c>
      <c r="AT359" s="14" t="s">
        <v>5724</v>
      </c>
      <c r="AV359" s="31" t="s">
        <v>5831</v>
      </c>
      <c r="AW359" s="31" t="s">
        <v>5791</v>
      </c>
      <c r="BK359" s="14" t="str">
        <f t="shared" si="176"/>
        <v>TS-O-08:35/
O1011104_U29:3</v>
      </c>
      <c r="BL359" s="14" t="str">
        <f t="shared" si="177"/>
        <v>TS-O-08:36/
O1011104_U29:4</v>
      </c>
      <c r="BM359" s="14" t="str">
        <f t="shared" si="178"/>
        <v/>
      </c>
      <c r="BN359" s="14"/>
      <c r="BO359" s="14" t="str">
        <f t="shared" si="168"/>
        <v>O1011104:29A/
O1011104_U29:5</v>
      </c>
      <c r="BP359" s="14" t="str">
        <f t="shared" si="169"/>
        <v>O1011104:29B/
O1011104_U29:6</v>
      </c>
      <c r="BQ359" s="14"/>
      <c r="BR359" s="14" t="str">
        <f t="shared" si="179"/>
        <v/>
      </c>
      <c r="BS359" s="14" t="str">
        <f t="shared" si="180"/>
        <v/>
      </c>
      <c r="BW359" s="31" t="str">
        <f t="shared" si="181"/>
        <v>29A</v>
      </c>
      <c r="BX359" s="31" t="str">
        <f t="shared" si="182"/>
        <v>29B</v>
      </c>
      <c r="BY359" s="31" t="str">
        <f t="shared" si="183"/>
        <v>3</v>
      </c>
      <c r="BZ359" s="31" t="str">
        <f t="shared" si="184"/>
        <v>4</v>
      </c>
      <c r="CA359" s="31" t="str">
        <f t="shared" si="185"/>
        <v/>
      </c>
      <c r="CB359" s="31" t="str">
        <f t="shared" si="186"/>
        <v>5</v>
      </c>
      <c r="CC359" s="31" t="str">
        <f t="shared" si="187"/>
        <v>6</v>
      </c>
      <c r="CD359" s="31" t="str">
        <f t="shared" si="188"/>
        <v/>
      </c>
      <c r="CE359" s="31" t="str">
        <f t="shared" si="189"/>
        <v/>
      </c>
      <c r="CF359" s="31" t="e">
        <f t="shared" ca="1" si="190"/>
        <v>#NAME?</v>
      </c>
      <c r="CG359" s="31" t="e">
        <f t="shared" ca="1" si="191"/>
        <v>#NAME?</v>
      </c>
      <c r="CH359" s="31" t="e">
        <f t="shared" ca="1" si="192"/>
        <v>#NAME?</v>
      </c>
      <c r="CI359" s="31" t="e">
        <f t="shared" ca="1" si="193"/>
        <v>#NAME?</v>
      </c>
    </row>
    <row r="360" spans="1:87" s="31" customFormat="1" ht="30" hidden="1" x14ac:dyDescent="0.25">
      <c r="A360" s="9" t="s">
        <v>5383</v>
      </c>
      <c r="B360" s="31" t="s">
        <v>5412</v>
      </c>
      <c r="C360" s="31" t="s">
        <v>5405</v>
      </c>
      <c r="E360" s="14" t="s">
        <v>1838</v>
      </c>
      <c r="F360" s="31" t="s">
        <v>5418</v>
      </c>
      <c r="G360" s="31" t="str">
        <f t="shared" si="170"/>
        <v>Сигнал</v>
      </c>
      <c r="J360" s="31" t="str">
        <f t="shared" si="165"/>
        <v>DCS_DI_02</v>
      </c>
      <c r="K360" s="14"/>
      <c r="M360" s="31" t="s">
        <v>1874</v>
      </c>
      <c r="N360" s="31" t="s">
        <v>107</v>
      </c>
      <c r="O360" s="31" t="s">
        <v>547</v>
      </c>
      <c r="P360" s="31" t="s">
        <v>61</v>
      </c>
      <c r="Q360" s="31" t="s">
        <v>1123</v>
      </c>
      <c r="R360" s="31">
        <v>37</v>
      </c>
      <c r="S360" s="31">
        <v>38</v>
      </c>
      <c r="U360" s="31" t="str">
        <f t="shared" si="194"/>
        <v>48</v>
      </c>
      <c r="V360" s="14" t="str">
        <f t="shared" si="166"/>
        <v>AVK 2,5 A, AVK 2,5 A</v>
      </c>
      <c r="W360" s="31" t="str">
        <f t="shared" si="171"/>
        <v>O1011104_U30</v>
      </c>
      <c r="X360" s="14" t="str">
        <f t="shared" si="172"/>
        <v>HD5516</v>
      </c>
      <c r="Y360" s="31" t="str">
        <f t="shared" si="173"/>
        <v>O1011104</v>
      </c>
      <c r="Z360" s="31" t="str">
        <f t="shared" si="174"/>
        <v>TUA711-DIO32</v>
      </c>
      <c r="AA360" s="14" t="str">
        <f t="shared" si="175"/>
        <v>17-SC-DCS-002/O1011104/ 17-MC-DCS-002</v>
      </c>
      <c r="AB360" s="31" t="s">
        <v>64</v>
      </c>
      <c r="AC360" s="31" t="s">
        <v>54</v>
      </c>
      <c r="AD360" s="31" t="s">
        <v>125</v>
      </c>
      <c r="AE360" s="31">
        <v>1</v>
      </c>
      <c r="AF360" s="31" t="s">
        <v>55</v>
      </c>
      <c r="AG360" s="31" t="s">
        <v>2263</v>
      </c>
      <c r="AH360" s="31">
        <v>5</v>
      </c>
      <c r="AI360" s="31">
        <v>30</v>
      </c>
      <c r="AJ360" s="31" t="s">
        <v>57</v>
      </c>
      <c r="AK360" s="31">
        <f t="shared" si="167"/>
        <v>32</v>
      </c>
      <c r="AL360" s="31" t="s">
        <v>62</v>
      </c>
      <c r="AO360" s="31" t="s">
        <v>63</v>
      </c>
      <c r="AP360" s="31" t="s">
        <v>5413</v>
      </c>
      <c r="AQ360" s="14" t="s">
        <v>5409</v>
      </c>
      <c r="AR360" s="31" t="s">
        <v>5716</v>
      </c>
      <c r="AS360" s="31" t="s">
        <v>68</v>
      </c>
      <c r="AT360" s="14" t="s">
        <v>5724</v>
      </c>
      <c r="AV360" s="31" t="s">
        <v>5827</v>
      </c>
      <c r="AW360" s="31" t="s">
        <v>5828</v>
      </c>
      <c r="BK360" s="14" t="str">
        <f t="shared" si="176"/>
        <v>TS-O-08:37/
O1011104_U30:3</v>
      </c>
      <c r="BL360" s="14" t="str">
        <f t="shared" si="177"/>
        <v>TS-O-08:38/
O1011104_U30:4</v>
      </c>
      <c r="BM360" s="14" t="str">
        <f t="shared" si="178"/>
        <v/>
      </c>
      <c r="BN360" s="14"/>
      <c r="BO360" s="14" t="str">
        <f t="shared" si="168"/>
        <v>O1011104:30A/
O1011104_U30:5</v>
      </c>
      <c r="BP360" s="14" t="str">
        <f t="shared" si="169"/>
        <v>O1011104:30B/
O1011104_U30:6</v>
      </c>
      <c r="BQ360" s="14"/>
      <c r="BR360" s="14" t="str">
        <f t="shared" si="179"/>
        <v/>
      </c>
      <c r="BS360" s="14" t="str">
        <f t="shared" si="180"/>
        <v/>
      </c>
      <c r="BW360" s="31" t="str">
        <f t="shared" si="181"/>
        <v>30A</v>
      </c>
      <c r="BX360" s="31" t="str">
        <f t="shared" si="182"/>
        <v>30B</v>
      </c>
      <c r="BY360" s="31" t="str">
        <f t="shared" si="183"/>
        <v>3</v>
      </c>
      <c r="BZ360" s="31" t="str">
        <f t="shared" si="184"/>
        <v>4</v>
      </c>
      <c r="CA360" s="31" t="str">
        <f t="shared" si="185"/>
        <v/>
      </c>
      <c r="CB360" s="31" t="str">
        <f t="shared" si="186"/>
        <v>5</v>
      </c>
      <c r="CC360" s="31" t="str">
        <f t="shared" si="187"/>
        <v>6</v>
      </c>
      <c r="CD360" s="31" t="str">
        <f t="shared" si="188"/>
        <v/>
      </c>
      <c r="CE360" s="31" t="str">
        <f t="shared" si="189"/>
        <v/>
      </c>
      <c r="CF360" s="31" t="e">
        <f t="shared" ca="1" si="190"/>
        <v>#NAME?</v>
      </c>
      <c r="CG360" s="31" t="e">
        <f t="shared" ca="1" si="191"/>
        <v>#NAME?</v>
      </c>
      <c r="CH360" s="31" t="e">
        <f t="shared" ca="1" si="192"/>
        <v>#NAME?</v>
      </c>
      <c r="CI360" s="31" t="e">
        <f t="shared" ca="1" si="193"/>
        <v>#NAME?</v>
      </c>
    </row>
    <row r="361" spans="1:87" s="31" customFormat="1" ht="30" hidden="1" x14ac:dyDescent="0.25">
      <c r="A361" s="9" t="s">
        <v>5383</v>
      </c>
      <c r="B361" s="31" t="s">
        <v>5412</v>
      </c>
      <c r="C361" s="31" t="s">
        <v>5406</v>
      </c>
      <c r="E361" s="14" t="s">
        <v>1838</v>
      </c>
      <c r="F361" s="31" t="s">
        <v>5418</v>
      </c>
      <c r="G361" s="31" t="str">
        <f t="shared" si="170"/>
        <v>Сигнал</v>
      </c>
      <c r="J361" s="31" t="str">
        <f t="shared" si="165"/>
        <v>DCS_DI_02</v>
      </c>
      <c r="K361" s="14"/>
      <c r="M361" s="31" t="s">
        <v>1874</v>
      </c>
      <c r="N361" s="31" t="s">
        <v>107</v>
      </c>
      <c r="O361" s="31" t="s">
        <v>820</v>
      </c>
      <c r="P361" s="31" t="s">
        <v>61</v>
      </c>
      <c r="Q361" s="31" t="s">
        <v>1123</v>
      </c>
      <c r="R361" s="31">
        <v>39</v>
      </c>
      <c r="S361" s="31">
        <v>40</v>
      </c>
      <c r="U361" s="31" t="str">
        <f t="shared" si="194"/>
        <v>48</v>
      </c>
      <c r="V361" s="14" t="str">
        <f t="shared" si="166"/>
        <v>AVK 2,5 A, AVK 2,5 A</v>
      </c>
      <c r="W361" s="31" t="str">
        <f t="shared" si="171"/>
        <v>O1011104_U31</v>
      </c>
      <c r="X361" s="14" t="str">
        <f t="shared" si="172"/>
        <v>HD5516</v>
      </c>
      <c r="Y361" s="31" t="str">
        <f t="shared" si="173"/>
        <v>O1011104</v>
      </c>
      <c r="Z361" s="31" t="str">
        <f t="shared" si="174"/>
        <v>TUA711-DIO32</v>
      </c>
      <c r="AA361" s="14" t="str">
        <f t="shared" si="175"/>
        <v>17-SC-DCS-002/O1011104/ 17-MC-DCS-002</v>
      </c>
      <c r="AB361" s="31" t="s">
        <v>64</v>
      </c>
      <c r="AC361" s="31" t="s">
        <v>54</v>
      </c>
      <c r="AD361" s="31" t="s">
        <v>125</v>
      </c>
      <c r="AE361" s="31">
        <v>1</v>
      </c>
      <c r="AF361" s="31" t="s">
        <v>55</v>
      </c>
      <c r="AG361" s="31" t="s">
        <v>2263</v>
      </c>
      <c r="AH361" s="31">
        <v>5</v>
      </c>
      <c r="AI361" s="31">
        <v>31</v>
      </c>
      <c r="AJ361" s="31" t="s">
        <v>57</v>
      </c>
      <c r="AK361" s="31">
        <f t="shared" si="167"/>
        <v>32</v>
      </c>
      <c r="AL361" s="31" t="s">
        <v>62</v>
      </c>
      <c r="AO361" s="31" t="s">
        <v>63</v>
      </c>
      <c r="AP361" s="31" t="s">
        <v>5413</v>
      </c>
      <c r="AQ361" s="14" t="s">
        <v>5410</v>
      </c>
      <c r="AR361" s="31" t="s">
        <v>5716</v>
      </c>
      <c r="AS361" s="31" t="s">
        <v>68</v>
      </c>
      <c r="AT361" s="14" t="s">
        <v>5724</v>
      </c>
      <c r="AV361" s="31" t="s">
        <v>5831</v>
      </c>
      <c r="AW361" s="31" t="s">
        <v>5791</v>
      </c>
      <c r="BK361" s="14" t="str">
        <f t="shared" si="176"/>
        <v>TS-O-08:39/
O1011104_U31:3</v>
      </c>
      <c r="BL361" s="14" t="str">
        <f t="shared" si="177"/>
        <v>TS-O-08:40/
O1011104_U31:4</v>
      </c>
      <c r="BM361" s="14" t="str">
        <f t="shared" si="178"/>
        <v/>
      </c>
      <c r="BN361" s="14"/>
      <c r="BO361" s="14" t="str">
        <f t="shared" si="168"/>
        <v>O1011104:31A/
O1011104_U31:5</v>
      </c>
      <c r="BP361" s="14" t="str">
        <f t="shared" si="169"/>
        <v>O1011104:31B/
O1011104_U31:6</v>
      </c>
      <c r="BQ361" s="14"/>
      <c r="BR361" s="14" t="str">
        <f t="shared" si="179"/>
        <v/>
      </c>
      <c r="BS361" s="14" t="str">
        <f t="shared" si="180"/>
        <v/>
      </c>
      <c r="BW361" s="31" t="str">
        <f t="shared" si="181"/>
        <v>31A</v>
      </c>
      <c r="BX361" s="31" t="str">
        <f t="shared" si="182"/>
        <v>31B</v>
      </c>
      <c r="BY361" s="31" t="str">
        <f t="shared" si="183"/>
        <v>3</v>
      </c>
      <c r="BZ361" s="31" t="str">
        <f t="shared" si="184"/>
        <v>4</v>
      </c>
      <c r="CA361" s="31" t="str">
        <f t="shared" si="185"/>
        <v/>
      </c>
      <c r="CB361" s="31" t="str">
        <f t="shared" si="186"/>
        <v>5</v>
      </c>
      <c r="CC361" s="31" t="str">
        <f t="shared" si="187"/>
        <v>6</v>
      </c>
      <c r="CD361" s="31" t="str">
        <f t="shared" si="188"/>
        <v/>
      </c>
      <c r="CE361" s="31" t="str">
        <f t="shared" si="189"/>
        <v/>
      </c>
      <c r="CF361" s="31" t="e">
        <f t="shared" ca="1" si="190"/>
        <v>#NAME?</v>
      </c>
      <c r="CG361" s="31" t="e">
        <f t="shared" ca="1" si="191"/>
        <v>#NAME?</v>
      </c>
      <c r="CH361" s="31" t="e">
        <f t="shared" ca="1" si="192"/>
        <v>#NAME?</v>
      </c>
      <c r="CI361" s="31" t="e">
        <f t="shared" ca="1" si="193"/>
        <v>#NAME?</v>
      </c>
    </row>
    <row r="362" spans="1:87" s="31" customFormat="1" ht="30" hidden="1" x14ac:dyDescent="0.25">
      <c r="A362" s="9" t="s">
        <v>4493</v>
      </c>
      <c r="B362" s="31" t="s">
        <v>2600</v>
      </c>
      <c r="C362" s="31" t="s">
        <v>3313</v>
      </c>
      <c r="E362" s="14" t="s">
        <v>5647</v>
      </c>
      <c r="G362" s="31" t="str">
        <f t="shared" si="170"/>
        <v>Сигнал</v>
      </c>
      <c r="H362" s="31" t="s">
        <v>3318</v>
      </c>
      <c r="I362" s="31" t="s">
        <v>4529</v>
      </c>
      <c r="J362" s="31" t="str">
        <f t="shared" si="165"/>
        <v>DCS_DI_03</v>
      </c>
      <c r="K362" s="14" t="s">
        <v>5869</v>
      </c>
      <c r="M362" s="31" t="s">
        <v>3316</v>
      </c>
      <c r="N362" s="31" t="s">
        <v>107</v>
      </c>
      <c r="O362" s="31" t="s">
        <v>58</v>
      </c>
      <c r="P362" s="31" t="s">
        <v>2607</v>
      </c>
      <c r="Q362" s="31" t="s">
        <v>231</v>
      </c>
      <c r="R362" s="31">
        <v>1</v>
      </c>
      <c r="S362" s="31">
        <v>2</v>
      </c>
      <c r="T362" s="31" t="s">
        <v>62</v>
      </c>
      <c r="U362" s="31" t="str">
        <f t="shared" si="194"/>
        <v>48</v>
      </c>
      <c r="V362" s="14" t="str">
        <f t="shared" si="166"/>
        <v>ASK 3MLD, ASK 3MB</v>
      </c>
      <c r="W362" s="31" t="str">
        <f t="shared" si="171"/>
        <v/>
      </c>
      <c r="X362" s="14" t="str">
        <f t="shared" si="172"/>
        <v/>
      </c>
      <c r="Y362" s="31" t="str">
        <f t="shared" si="173"/>
        <v>O1011111</v>
      </c>
      <c r="Z362" s="31" t="str">
        <f t="shared" si="174"/>
        <v>TUA711-DIO32</v>
      </c>
      <c r="AA362" s="14" t="str">
        <f t="shared" si="175"/>
        <v>17-SC-DCS-002/O1011111/ 17-MC-DCS-005</v>
      </c>
      <c r="AB362" s="31" t="s">
        <v>64</v>
      </c>
      <c r="AC362" s="31" t="s">
        <v>54</v>
      </c>
      <c r="AD362" s="31" t="s">
        <v>125</v>
      </c>
      <c r="AE362" s="31">
        <v>1</v>
      </c>
      <c r="AF362" s="31" t="s">
        <v>55</v>
      </c>
      <c r="AG362" s="31" t="s">
        <v>3315</v>
      </c>
      <c r="AH362" s="31">
        <v>12</v>
      </c>
      <c r="AI362" s="31">
        <v>1</v>
      </c>
      <c r="AJ362" s="31" t="s">
        <v>57</v>
      </c>
      <c r="AK362" s="31">
        <f t="shared" si="167"/>
        <v>32</v>
      </c>
      <c r="AL362" s="31" t="s">
        <v>62</v>
      </c>
      <c r="AO362" s="31" t="s">
        <v>63</v>
      </c>
      <c r="AP362" s="31" t="s">
        <v>2603</v>
      </c>
      <c r="AQ362" s="14" t="s">
        <v>3314</v>
      </c>
      <c r="AR362" s="31" t="s">
        <v>5716</v>
      </c>
      <c r="AS362" s="31" t="s">
        <v>68</v>
      </c>
      <c r="AT362" s="14" t="s">
        <v>5724</v>
      </c>
      <c r="AU362" s="31" t="s">
        <v>5858</v>
      </c>
      <c r="AV362" s="31" t="s">
        <v>5827</v>
      </c>
      <c r="AW362" s="31" t="s">
        <v>5828</v>
      </c>
      <c r="AX362" s="31" t="s">
        <v>5724</v>
      </c>
      <c r="BK362" s="14" t="str">
        <f t="shared" si="176"/>
        <v/>
      </c>
      <c r="BL362" s="14" t="str">
        <f t="shared" si="177"/>
        <v/>
      </c>
      <c r="BM362" s="14" t="str">
        <f t="shared" si="178"/>
        <v/>
      </c>
      <c r="BN362" s="14"/>
      <c r="BO362" s="14" t="str">
        <f t="shared" si="168"/>
        <v/>
      </c>
      <c r="BP362" s="14" t="str">
        <f t="shared" si="169"/>
        <v/>
      </c>
      <c r="BQ362" s="14"/>
      <c r="BR362" s="14" t="str">
        <f t="shared" si="179"/>
        <v>TS-G-01:1/
O1011111:1A</v>
      </c>
      <c r="BS362" s="14" t="str">
        <f t="shared" si="180"/>
        <v>TS-G-01:2/
O1011111:1B</v>
      </c>
      <c r="BW362" s="31" t="str">
        <f t="shared" si="181"/>
        <v/>
      </c>
      <c r="BX362" s="31" t="str">
        <f t="shared" si="182"/>
        <v/>
      </c>
      <c r="BY362" s="31" t="str">
        <f t="shared" si="183"/>
        <v/>
      </c>
      <c r="BZ362" s="31" t="str">
        <f t="shared" si="184"/>
        <v/>
      </c>
      <c r="CA362" s="31" t="str">
        <f t="shared" si="185"/>
        <v/>
      </c>
      <c r="CB362" s="31" t="str">
        <f t="shared" si="186"/>
        <v/>
      </c>
      <c r="CC362" s="31" t="str">
        <f t="shared" si="187"/>
        <v/>
      </c>
      <c r="CD362" s="31" t="str">
        <f t="shared" si="188"/>
        <v>1A</v>
      </c>
      <c r="CE362" s="31" t="e">
        <f t="shared" ca="1" si="189"/>
        <v>#NAME?</v>
      </c>
      <c r="CF362" s="31" t="e">
        <f t="shared" ca="1" si="190"/>
        <v>#NAME?</v>
      </c>
      <c r="CG362" s="31" t="e">
        <f t="shared" ca="1" si="191"/>
        <v>#NAME?</v>
      </c>
      <c r="CH362" s="31" t="e">
        <f t="shared" ca="1" si="192"/>
        <v>#NAME?</v>
      </c>
      <c r="CI362" s="31" t="e">
        <f t="shared" ca="1" si="193"/>
        <v>#NAME?</v>
      </c>
    </row>
    <row r="363" spans="1:87" s="31" customFormat="1" ht="30" hidden="1" x14ac:dyDescent="0.25">
      <c r="A363" s="9" t="s">
        <v>4493</v>
      </c>
      <c r="B363" s="31" t="s">
        <v>2600</v>
      </c>
      <c r="C363" s="31" t="s">
        <v>3319</v>
      </c>
      <c r="E363" s="14" t="s">
        <v>5647</v>
      </c>
      <c r="G363" s="31" t="str">
        <f t="shared" si="170"/>
        <v>Сигнал</v>
      </c>
      <c r="H363" s="31" t="s">
        <v>3321</v>
      </c>
      <c r="I363" s="31" t="s">
        <v>4529</v>
      </c>
      <c r="J363" s="31" t="str">
        <f t="shared" si="165"/>
        <v>DCS_DI_03</v>
      </c>
      <c r="K363" s="14" t="s">
        <v>5869</v>
      </c>
      <c r="M363" s="31" t="s">
        <v>3316</v>
      </c>
      <c r="N363" s="31" t="s">
        <v>107</v>
      </c>
      <c r="O363" s="31" t="s">
        <v>103</v>
      </c>
      <c r="P363" s="31" t="s">
        <v>2607</v>
      </c>
      <c r="Q363" s="31" t="s">
        <v>231</v>
      </c>
      <c r="R363" s="31">
        <v>3</v>
      </c>
      <c r="S363" s="31">
        <v>4</v>
      </c>
      <c r="T363" s="31" t="s">
        <v>62</v>
      </c>
      <c r="U363" s="31" t="str">
        <f t="shared" si="194"/>
        <v>48</v>
      </c>
      <c r="V363" s="14" t="str">
        <f t="shared" si="166"/>
        <v>ASK 3MLD, ASK 3MB</v>
      </c>
      <c r="W363" s="31" t="str">
        <f t="shared" si="171"/>
        <v/>
      </c>
      <c r="X363" s="14" t="str">
        <f t="shared" si="172"/>
        <v/>
      </c>
      <c r="Y363" s="31" t="str">
        <f t="shared" si="173"/>
        <v>O1011111</v>
      </c>
      <c r="Z363" s="31" t="str">
        <f t="shared" si="174"/>
        <v>TUA711-DIO32</v>
      </c>
      <c r="AA363" s="14" t="str">
        <f t="shared" si="175"/>
        <v>17-SC-DCS-002/O1011111/ 17-MC-DCS-005</v>
      </c>
      <c r="AB363" s="31" t="s">
        <v>64</v>
      </c>
      <c r="AC363" s="31" t="s">
        <v>54</v>
      </c>
      <c r="AD363" s="31" t="s">
        <v>125</v>
      </c>
      <c r="AE363" s="31">
        <v>1</v>
      </c>
      <c r="AF363" s="31" t="s">
        <v>55</v>
      </c>
      <c r="AG363" s="31" t="s">
        <v>3315</v>
      </c>
      <c r="AH363" s="31">
        <v>12</v>
      </c>
      <c r="AI363" s="31">
        <v>2</v>
      </c>
      <c r="AJ363" s="31" t="s">
        <v>57</v>
      </c>
      <c r="AK363" s="31">
        <f t="shared" si="167"/>
        <v>32</v>
      </c>
      <c r="AL363" s="31" t="s">
        <v>62</v>
      </c>
      <c r="AO363" s="31" t="s">
        <v>63</v>
      </c>
      <c r="AP363" s="31" t="s">
        <v>2603</v>
      </c>
      <c r="AQ363" s="14" t="s">
        <v>3320</v>
      </c>
      <c r="AR363" s="31" t="s">
        <v>5716</v>
      </c>
      <c r="AS363" s="31" t="s">
        <v>68</v>
      </c>
      <c r="AT363" s="14" t="s">
        <v>5724</v>
      </c>
      <c r="AU363" s="31" t="s">
        <v>5858</v>
      </c>
      <c r="AV363" s="31" t="s">
        <v>5792</v>
      </c>
      <c r="AW363" s="31" t="s">
        <v>5793</v>
      </c>
      <c r="AX363" s="31" t="s">
        <v>5724</v>
      </c>
      <c r="BK363" s="14" t="str">
        <f t="shared" si="176"/>
        <v/>
      </c>
      <c r="BL363" s="14" t="str">
        <f t="shared" si="177"/>
        <v/>
      </c>
      <c r="BM363" s="14" t="str">
        <f t="shared" si="178"/>
        <v/>
      </c>
      <c r="BN363" s="14"/>
      <c r="BO363" s="14" t="str">
        <f t="shared" si="168"/>
        <v/>
      </c>
      <c r="BP363" s="14" t="str">
        <f t="shared" si="169"/>
        <v/>
      </c>
      <c r="BQ363" s="14"/>
      <c r="BR363" s="14" t="str">
        <f t="shared" si="179"/>
        <v>TS-G-01:3/
O1011111:2A</v>
      </c>
      <c r="BS363" s="14" t="str">
        <f t="shared" si="180"/>
        <v>TS-G-01:4/
O1011111:2B</v>
      </c>
      <c r="BW363" s="31" t="str">
        <f t="shared" si="181"/>
        <v/>
      </c>
      <c r="BX363" s="31" t="str">
        <f t="shared" si="182"/>
        <v/>
      </c>
      <c r="BY363" s="31" t="str">
        <f t="shared" si="183"/>
        <v/>
      </c>
      <c r="BZ363" s="31" t="str">
        <f t="shared" si="184"/>
        <v/>
      </c>
      <c r="CA363" s="31" t="str">
        <f t="shared" si="185"/>
        <v/>
      </c>
      <c r="CB363" s="31" t="str">
        <f t="shared" si="186"/>
        <v/>
      </c>
      <c r="CC363" s="31" t="str">
        <f t="shared" si="187"/>
        <v/>
      </c>
      <c r="CD363" s="31" t="str">
        <f t="shared" si="188"/>
        <v>2A</v>
      </c>
      <c r="CE363" s="31" t="e">
        <f t="shared" ca="1" si="189"/>
        <v>#NAME?</v>
      </c>
      <c r="CF363" s="31" t="e">
        <f t="shared" ca="1" si="190"/>
        <v>#NAME?</v>
      </c>
      <c r="CG363" s="31" t="e">
        <f t="shared" ca="1" si="191"/>
        <v>#NAME?</v>
      </c>
      <c r="CH363" s="31" t="e">
        <f t="shared" ca="1" si="192"/>
        <v>#NAME?</v>
      </c>
      <c r="CI363" s="31" t="e">
        <f t="shared" ca="1" si="193"/>
        <v>#NAME?</v>
      </c>
    </row>
    <row r="364" spans="1:87" s="31" customFormat="1" ht="30" hidden="1" x14ac:dyDescent="0.25">
      <c r="A364" s="9" t="s">
        <v>4493</v>
      </c>
      <c r="B364" s="31" t="s">
        <v>2600</v>
      </c>
      <c r="C364" s="31" t="s">
        <v>3322</v>
      </c>
      <c r="E364" s="14" t="s">
        <v>5647</v>
      </c>
      <c r="G364" s="31" t="str">
        <f t="shared" si="170"/>
        <v>Сигнал</v>
      </c>
      <c r="H364" s="31" t="s">
        <v>3324</v>
      </c>
      <c r="I364" s="31" t="s">
        <v>4529</v>
      </c>
      <c r="J364" s="31" t="str">
        <f t="shared" si="165"/>
        <v>DCS_DI_03</v>
      </c>
      <c r="K364" s="14" t="s">
        <v>5869</v>
      </c>
      <c r="M364" s="31" t="s">
        <v>3316</v>
      </c>
      <c r="N364" s="31" t="s">
        <v>107</v>
      </c>
      <c r="O364" s="31" t="s">
        <v>145</v>
      </c>
      <c r="P364" s="31" t="s">
        <v>2607</v>
      </c>
      <c r="Q364" s="31" t="s">
        <v>231</v>
      </c>
      <c r="R364" s="31">
        <v>5</v>
      </c>
      <c r="S364" s="31">
        <v>6</v>
      </c>
      <c r="T364" s="31" t="s">
        <v>62</v>
      </c>
      <c r="U364" s="31" t="str">
        <f t="shared" si="194"/>
        <v>48</v>
      </c>
      <c r="V364" s="14" t="str">
        <f t="shared" si="166"/>
        <v>ASK 3MLD, ASK 3MB</v>
      </c>
      <c r="W364" s="31" t="str">
        <f t="shared" si="171"/>
        <v/>
      </c>
      <c r="X364" s="14" t="str">
        <f t="shared" si="172"/>
        <v/>
      </c>
      <c r="Y364" s="31" t="str">
        <f t="shared" si="173"/>
        <v>O1011111</v>
      </c>
      <c r="Z364" s="31" t="str">
        <f t="shared" si="174"/>
        <v>TUA711-DIO32</v>
      </c>
      <c r="AA364" s="14" t="str">
        <f t="shared" si="175"/>
        <v>17-SC-DCS-002/O1011111/ 17-MC-DCS-005</v>
      </c>
      <c r="AB364" s="31" t="s">
        <v>64</v>
      </c>
      <c r="AC364" s="31" t="s">
        <v>54</v>
      </c>
      <c r="AD364" s="31" t="s">
        <v>125</v>
      </c>
      <c r="AE364" s="31">
        <v>1</v>
      </c>
      <c r="AF364" s="31" t="s">
        <v>55</v>
      </c>
      <c r="AG364" s="31" t="s">
        <v>3315</v>
      </c>
      <c r="AH364" s="31">
        <v>12</v>
      </c>
      <c r="AI364" s="31">
        <v>3</v>
      </c>
      <c r="AJ364" s="31" t="s">
        <v>57</v>
      </c>
      <c r="AK364" s="31">
        <f t="shared" si="167"/>
        <v>32</v>
      </c>
      <c r="AL364" s="31" t="s">
        <v>62</v>
      </c>
      <c r="AO364" s="31" t="s">
        <v>63</v>
      </c>
      <c r="AP364" s="31" t="s">
        <v>2603</v>
      </c>
      <c r="AQ364" s="14" t="s">
        <v>3323</v>
      </c>
      <c r="AR364" s="31" t="s">
        <v>5716</v>
      </c>
      <c r="AS364" s="31" t="s">
        <v>68</v>
      </c>
      <c r="AT364" s="14" t="s">
        <v>5724</v>
      </c>
      <c r="AU364" s="31" t="s">
        <v>5858</v>
      </c>
      <c r="AV364" s="31" t="s">
        <v>5794</v>
      </c>
      <c r="AW364" s="31" t="s">
        <v>5795</v>
      </c>
      <c r="AX364" s="31" t="s">
        <v>5724</v>
      </c>
      <c r="BK364" s="14" t="str">
        <f t="shared" si="176"/>
        <v/>
      </c>
      <c r="BL364" s="14" t="str">
        <f t="shared" si="177"/>
        <v/>
      </c>
      <c r="BM364" s="14" t="str">
        <f t="shared" si="178"/>
        <v/>
      </c>
      <c r="BN364" s="14"/>
      <c r="BO364" s="14" t="str">
        <f t="shared" si="168"/>
        <v/>
      </c>
      <c r="BP364" s="14" t="str">
        <f t="shared" si="169"/>
        <v/>
      </c>
      <c r="BQ364" s="14"/>
      <c r="BR364" s="14" t="str">
        <f t="shared" si="179"/>
        <v>TS-G-01:5/
O1011111:3A</v>
      </c>
      <c r="BS364" s="14" t="str">
        <f t="shared" si="180"/>
        <v>TS-G-01:6/
O1011111:3B</v>
      </c>
      <c r="BW364" s="31" t="str">
        <f t="shared" si="181"/>
        <v/>
      </c>
      <c r="BX364" s="31" t="str">
        <f t="shared" si="182"/>
        <v/>
      </c>
      <c r="BY364" s="31" t="str">
        <f t="shared" si="183"/>
        <v/>
      </c>
      <c r="BZ364" s="31" t="str">
        <f t="shared" si="184"/>
        <v/>
      </c>
      <c r="CA364" s="31" t="str">
        <f t="shared" si="185"/>
        <v/>
      </c>
      <c r="CB364" s="31" t="str">
        <f t="shared" si="186"/>
        <v/>
      </c>
      <c r="CC364" s="31" t="str">
        <f t="shared" si="187"/>
        <v/>
      </c>
      <c r="CD364" s="31" t="str">
        <f t="shared" si="188"/>
        <v>3A</v>
      </c>
      <c r="CE364" s="31" t="e">
        <f t="shared" ca="1" si="189"/>
        <v>#NAME?</v>
      </c>
      <c r="CF364" s="31" t="e">
        <f t="shared" ca="1" si="190"/>
        <v>#NAME?</v>
      </c>
      <c r="CG364" s="31" t="e">
        <f t="shared" ca="1" si="191"/>
        <v>#NAME?</v>
      </c>
      <c r="CH364" s="31" t="e">
        <f t="shared" ca="1" si="192"/>
        <v>#NAME?</v>
      </c>
      <c r="CI364" s="31" t="e">
        <f t="shared" ca="1" si="193"/>
        <v>#NAME?</v>
      </c>
    </row>
    <row r="365" spans="1:87" s="31" customFormat="1" ht="30" hidden="1" x14ac:dyDescent="0.25">
      <c r="A365" s="9" t="s">
        <v>4493</v>
      </c>
      <c r="B365" s="31" t="s">
        <v>2600</v>
      </c>
      <c r="C365" s="31" t="s">
        <v>2601</v>
      </c>
      <c r="E365" s="14" t="s">
        <v>5649</v>
      </c>
      <c r="G365" s="31" t="str">
        <f t="shared" si="170"/>
        <v>Сигнал</v>
      </c>
      <c r="H365" s="31" t="s">
        <v>2608</v>
      </c>
      <c r="I365" s="31" t="s">
        <v>4529</v>
      </c>
      <c r="J365" s="31" t="str">
        <f t="shared" si="165"/>
        <v>DCS_DO_03</v>
      </c>
      <c r="K365" s="14" t="s">
        <v>5869</v>
      </c>
      <c r="M365" s="31" t="s">
        <v>2605</v>
      </c>
      <c r="N365" s="31" t="s">
        <v>1261</v>
      </c>
      <c r="O365" s="31" t="s">
        <v>1257</v>
      </c>
      <c r="P365" s="31" t="s">
        <v>2607</v>
      </c>
      <c r="Q365" s="31" t="s">
        <v>317</v>
      </c>
      <c r="R365" s="31">
        <v>1</v>
      </c>
      <c r="S365" s="31">
        <v>2</v>
      </c>
      <c r="T365" s="31" t="s">
        <v>62</v>
      </c>
      <c r="U365" s="31" t="str">
        <f t="shared" si="194"/>
        <v>30</v>
      </c>
      <c r="V365" s="14" t="str">
        <f t="shared" si="166"/>
        <v>ASK 3MLD, ASK 3MB</v>
      </c>
      <c r="W365" s="31" t="str">
        <f t="shared" si="171"/>
        <v/>
      </c>
      <c r="X365" s="14" t="str">
        <f t="shared" si="172"/>
        <v/>
      </c>
      <c r="Y365" s="31" t="str">
        <f t="shared" si="173"/>
        <v>O1011209</v>
      </c>
      <c r="Z365" s="31" t="str">
        <f t="shared" si="174"/>
        <v>TUA711-DIO32</v>
      </c>
      <c r="AA365" s="14" t="str">
        <f t="shared" si="175"/>
        <v>17-SC-DCS-002/O1011209/ 17-MC-DCS-005</v>
      </c>
      <c r="AB365" s="31" t="s">
        <v>64</v>
      </c>
      <c r="AC365" s="31" t="s">
        <v>54</v>
      </c>
      <c r="AD365" s="31" t="s">
        <v>125</v>
      </c>
      <c r="AE365" s="31">
        <v>1</v>
      </c>
      <c r="AF365" s="31" t="s">
        <v>1254</v>
      </c>
      <c r="AG365" s="31" t="s">
        <v>2721</v>
      </c>
      <c r="AH365" s="31">
        <v>10</v>
      </c>
      <c r="AI365" s="31">
        <v>1</v>
      </c>
      <c r="AJ365" s="31" t="s">
        <v>1256</v>
      </c>
      <c r="AK365" s="31">
        <f t="shared" si="167"/>
        <v>32</v>
      </c>
      <c r="AL365" s="31" t="s">
        <v>62</v>
      </c>
      <c r="AO365" s="31" t="s">
        <v>63</v>
      </c>
      <c r="AP365" s="31" t="s">
        <v>2603</v>
      </c>
      <c r="AQ365" s="14" t="s">
        <v>2602</v>
      </c>
      <c r="AR365" s="31" t="s">
        <v>5716</v>
      </c>
      <c r="AS365" s="31" t="s">
        <v>68</v>
      </c>
      <c r="AT365" s="14" t="s">
        <v>5724</v>
      </c>
      <c r="AU365" s="31" t="s">
        <v>5858</v>
      </c>
      <c r="AV365" s="31" t="s">
        <v>5797</v>
      </c>
      <c r="AW365" s="31" t="s">
        <v>5799</v>
      </c>
      <c r="AX365" s="31" t="s">
        <v>5724</v>
      </c>
      <c r="BK365" s="14" t="str">
        <f t="shared" si="176"/>
        <v/>
      </c>
      <c r="BL365" s="14" t="str">
        <f t="shared" si="177"/>
        <v/>
      </c>
      <c r="BM365" s="14" t="str">
        <f t="shared" si="178"/>
        <v/>
      </c>
      <c r="BN365" s="14"/>
      <c r="BO365" s="14" t="str">
        <f t="shared" si="168"/>
        <v/>
      </c>
      <c r="BP365" s="14" t="str">
        <f t="shared" si="169"/>
        <v/>
      </c>
      <c r="BQ365" s="14"/>
      <c r="BR365" s="14" t="str">
        <f t="shared" si="179"/>
        <v/>
      </c>
      <c r="BS365" s="14" t="str">
        <f t="shared" si="180"/>
        <v>TS-H-01:2/
O1011209:1A</v>
      </c>
      <c r="BW365" s="31" t="str">
        <f t="shared" si="181"/>
        <v/>
      </c>
      <c r="BX365" s="31" t="str">
        <f t="shared" si="182"/>
        <v/>
      </c>
      <c r="BY365" s="31" t="str">
        <f t="shared" si="183"/>
        <v/>
      </c>
      <c r="BZ365" s="31" t="str">
        <f t="shared" si="184"/>
        <v/>
      </c>
      <c r="CA365" s="31" t="str">
        <f t="shared" si="185"/>
        <v/>
      </c>
      <c r="CB365" s="31" t="str">
        <f t="shared" si="186"/>
        <v/>
      </c>
      <c r="CC365" s="31" t="str">
        <f t="shared" si="187"/>
        <v/>
      </c>
      <c r="CD365" s="31" t="str">
        <f t="shared" si="188"/>
        <v/>
      </c>
      <c r="CE365" s="31" t="e">
        <f t="shared" ca="1" si="189"/>
        <v>#NAME?</v>
      </c>
      <c r="CF365" s="31" t="e">
        <f t="shared" ca="1" si="190"/>
        <v>#NAME?</v>
      </c>
      <c r="CG365" s="31" t="e">
        <f t="shared" ca="1" si="191"/>
        <v>#NAME?</v>
      </c>
      <c r="CH365" s="31" t="e">
        <f t="shared" ca="1" si="192"/>
        <v>#NAME?</v>
      </c>
      <c r="CI365" s="31" t="e">
        <f t="shared" ca="1" si="193"/>
        <v>#NAME?</v>
      </c>
    </row>
    <row r="366" spans="1:87" s="31" customFormat="1" ht="30" hidden="1" x14ac:dyDescent="0.25">
      <c r="A366" s="9" t="s">
        <v>4493</v>
      </c>
      <c r="B366" s="31" t="s">
        <v>2600</v>
      </c>
      <c r="C366" s="31" t="s">
        <v>2609</v>
      </c>
      <c r="E366" s="14" t="s">
        <v>5649</v>
      </c>
      <c r="G366" s="31" t="str">
        <f t="shared" si="170"/>
        <v>Сигнал</v>
      </c>
      <c r="H366" s="31" t="s">
        <v>2611</v>
      </c>
      <c r="I366" s="31" t="s">
        <v>4529</v>
      </c>
      <c r="J366" s="31" t="str">
        <f t="shared" si="165"/>
        <v>DCS_DO_03</v>
      </c>
      <c r="K366" s="14" t="s">
        <v>5869</v>
      </c>
      <c r="M366" s="31" t="s">
        <v>2605</v>
      </c>
      <c r="N366" s="31" t="s">
        <v>1261</v>
      </c>
      <c r="O366" s="31" t="s">
        <v>1267</v>
      </c>
      <c r="P366" s="31" t="s">
        <v>2607</v>
      </c>
      <c r="Q366" s="31" t="s">
        <v>317</v>
      </c>
      <c r="R366" s="31">
        <v>3</v>
      </c>
      <c r="S366" s="31">
        <v>4</v>
      </c>
      <c r="T366" s="31" t="s">
        <v>62</v>
      </c>
      <c r="U366" s="31" t="str">
        <f t="shared" si="194"/>
        <v>30</v>
      </c>
      <c r="V366" s="14" t="str">
        <f t="shared" si="166"/>
        <v>ASK 3MLD, ASK 3MB</v>
      </c>
      <c r="W366" s="31" t="str">
        <f t="shared" si="171"/>
        <v/>
      </c>
      <c r="X366" s="14" t="str">
        <f t="shared" si="172"/>
        <v/>
      </c>
      <c r="Y366" s="31" t="str">
        <f t="shared" si="173"/>
        <v>O1011209</v>
      </c>
      <c r="Z366" s="31" t="str">
        <f t="shared" si="174"/>
        <v>TUA711-DIO32</v>
      </c>
      <c r="AA366" s="14" t="str">
        <f t="shared" si="175"/>
        <v>17-SC-DCS-002/O1011209/ 17-MC-DCS-005</v>
      </c>
      <c r="AB366" s="31" t="s">
        <v>64</v>
      </c>
      <c r="AC366" s="31" t="s">
        <v>54</v>
      </c>
      <c r="AD366" s="31" t="s">
        <v>125</v>
      </c>
      <c r="AE366" s="31">
        <v>1</v>
      </c>
      <c r="AF366" s="31" t="s">
        <v>1254</v>
      </c>
      <c r="AG366" s="31" t="s">
        <v>2721</v>
      </c>
      <c r="AH366" s="31">
        <v>10</v>
      </c>
      <c r="AI366" s="31">
        <v>2</v>
      </c>
      <c r="AJ366" s="31" t="s">
        <v>1256</v>
      </c>
      <c r="AK366" s="31">
        <f t="shared" si="167"/>
        <v>32</v>
      </c>
      <c r="AL366" s="31" t="s">
        <v>62</v>
      </c>
      <c r="AO366" s="31" t="s">
        <v>63</v>
      </c>
      <c r="AP366" s="31" t="s">
        <v>2603</v>
      </c>
      <c r="AQ366" s="14" t="s">
        <v>2610</v>
      </c>
      <c r="AR366" s="31" t="s">
        <v>5716</v>
      </c>
      <c r="AS366" s="31" t="s">
        <v>68</v>
      </c>
      <c r="AT366" s="14" t="s">
        <v>5724</v>
      </c>
      <c r="AU366" s="31" t="s">
        <v>5858</v>
      </c>
      <c r="AV366" s="31" t="s">
        <v>5806</v>
      </c>
      <c r="AW366" s="31" t="s">
        <v>5797</v>
      </c>
      <c r="AX366" s="31" t="s">
        <v>5724</v>
      </c>
      <c r="BK366" s="14" t="str">
        <f t="shared" si="176"/>
        <v/>
      </c>
      <c r="BL366" s="14" t="str">
        <f t="shared" si="177"/>
        <v/>
      </c>
      <c r="BM366" s="14" t="str">
        <f t="shared" si="178"/>
        <v/>
      </c>
      <c r="BN366" s="14"/>
      <c r="BO366" s="14" t="str">
        <f t="shared" si="168"/>
        <v/>
      </c>
      <c r="BP366" s="14" t="str">
        <f t="shared" si="169"/>
        <v/>
      </c>
      <c r="BQ366" s="14"/>
      <c r="BR366" s="14" t="str">
        <f t="shared" si="179"/>
        <v/>
      </c>
      <c r="BS366" s="14" t="str">
        <f t="shared" si="180"/>
        <v>TS-H-01:4/
O1011209:2A</v>
      </c>
      <c r="BW366" s="31" t="str">
        <f t="shared" si="181"/>
        <v/>
      </c>
      <c r="BX366" s="31" t="str">
        <f t="shared" si="182"/>
        <v/>
      </c>
      <c r="BY366" s="31" t="str">
        <f t="shared" si="183"/>
        <v/>
      </c>
      <c r="BZ366" s="31" t="str">
        <f t="shared" si="184"/>
        <v/>
      </c>
      <c r="CA366" s="31" t="str">
        <f t="shared" si="185"/>
        <v/>
      </c>
      <c r="CB366" s="31" t="str">
        <f t="shared" si="186"/>
        <v/>
      </c>
      <c r="CC366" s="31" t="str">
        <f t="shared" si="187"/>
        <v/>
      </c>
      <c r="CD366" s="31" t="str">
        <f t="shared" si="188"/>
        <v/>
      </c>
      <c r="CE366" s="31" t="e">
        <f t="shared" ca="1" si="189"/>
        <v>#NAME?</v>
      </c>
      <c r="CF366" s="31" t="e">
        <f t="shared" ca="1" si="190"/>
        <v>#NAME?</v>
      </c>
      <c r="CG366" s="31" t="e">
        <f t="shared" ca="1" si="191"/>
        <v>#NAME?</v>
      </c>
      <c r="CH366" s="31" t="e">
        <f t="shared" ca="1" si="192"/>
        <v>#NAME?</v>
      </c>
      <c r="CI366" s="31" t="e">
        <f t="shared" ca="1" si="193"/>
        <v>#NAME?</v>
      </c>
    </row>
    <row r="367" spans="1:87" s="31" customFormat="1" ht="30" hidden="1" x14ac:dyDescent="0.25">
      <c r="A367" s="9" t="s">
        <v>4493</v>
      </c>
      <c r="B367" s="31" t="s">
        <v>2612</v>
      </c>
      <c r="C367" s="31" t="s">
        <v>3813</v>
      </c>
      <c r="E367" s="14" t="s">
        <v>5647</v>
      </c>
      <c r="G367" s="31" t="str">
        <f t="shared" si="170"/>
        <v>Сигнал</v>
      </c>
      <c r="H367" s="31" t="s">
        <v>3318</v>
      </c>
      <c r="I367" s="31" t="s">
        <v>4529</v>
      </c>
      <c r="J367" s="31" t="str">
        <f t="shared" si="165"/>
        <v>DCS_DI_03</v>
      </c>
      <c r="K367" s="14" t="s">
        <v>5869</v>
      </c>
      <c r="M367" s="31" t="s">
        <v>3815</v>
      </c>
      <c r="N367" s="31" t="s">
        <v>107</v>
      </c>
      <c r="O367" s="31" t="s">
        <v>58</v>
      </c>
      <c r="P367" s="31" t="s">
        <v>2607</v>
      </c>
      <c r="Q367" s="31" t="s">
        <v>250</v>
      </c>
      <c r="R367" s="31">
        <v>1</v>
      </c>
      <c r="S367" s="31">
        <v>2</v>
      </c>
      <c r="T367" s="31" t="s">
        <v>62</v>
      </c>
      <c r="U367" s="31" t="str">
        <f t="shared" si="194"/>
        <v>48</v>
      </c>
      <c r="V367" s="14" t="str">
        <f t="shared" si="166"/>
        <v>ASK 3MLD, ASK 3MB</v>
      </c>
      <c r="W367" s="31" t="str">
        <f t="shared" si="171"/>
        <v/>
      </c>
      <c r="X367" s="14" t="str">
        <f t="shared" si="172"/>
        <v/>
      </c>
      <c r="Y367" s="31" t="str">
        <f t="shared" si="173"/>
        <v>O1011111</v>
      </c>
      <c r="Z367" s="31" t="str">
        <f t="shared" si="174"/>
        <v>TUA711-DIO32</v>
      </c>
      <c r="AA367" s="14" t="str">
        <f t="shared" si="175"/>
        <v>17-SC-DCS-002/O1011111/ 17-MC-DCS-005</v>
      </c>
      <c r="AB367" s="31" t="s">
        <v>64</v>
      </c>
      <c r="AC367" s="31" t="s">
        <v>54</v>
      </c>
      <c r="AD367" s="31" t="s">
        <v>125</v>
      </c>
      <c r="AE367" s="31">
        <v>1</v>
      </c>
      <c r="AF367" s="31" t="s">
        <v>55</v>
      </c>
      <c r="AG367" s="31" t="s">
        <v>3315</v>
      </c>
      <c r="AH367" s="31">
        <v>12</v>
      </c>
      <c r="AI367" s="31">
        <v>14</v>
      </c>
      <c r="AJ367" s="31" t="s">
        <v>57</v>
      </c>
      <c r="AK367" s="31">
        <f t="shared" si="167"/>
        <v>32</v>
      </c>
      <c r="AL367" s="31" t="s">
        <v>62</v>
      </c>
      <c r="AO367" s="31" t="s">
        <v>63</v>
      </c>
      <c r="AP367" s="31" t="s">
        <v>2615</v>
      </c>
      <c r="AQ367" s="14" t="s">
        <v>3814</v>
      </c>
      <c r="AR367" s="31" t="s">
        <v>5716</v>
      </c>
      <c r="AS367" s="31" t="s">
        <v>68</v>
      </c>
      <c r="AT367" s="14" t="s">
        <v>5724</v>
      </c>
      <c r="AU367" s="31" t="s">
        <v>5858</v>
      </c>
      <c r="AV367" s="31" t="s">
        <v>5827</v>
      </c>
      <c r="AW367" s="31" t="s">
        <v>5828</v>
      </c>
      <c r="AX367" s="31" t="s">
        <v>5724</v>
      </c>
      <c r="BK367" s="14" t="str">
        <f t="shared" si="176"/>
        <v/>
      </c>
      <c r="BL367" s="14" t="str">
        <f t="shared" si="177"/>
        <v/>
      </c>
      <c r="BM367" s="14" t="str">
        <f t="shared" si="178"/>
        <v/>
      </c>
      <c r="BN367" s="14"/>
      <c r="BO367" s="14" t="str">
        <f t="shared" si="168"/>
        <v/>
      </c>
      <c r="BP367" s="14" t="str">
        <f t="shared" si="169"/>
        <v/>
      </c>
      <c r="BQ367" s="14"/>
      <c r="BR367" s="14" t="str">
        <f t="shared" si="179"/>
        <v>TS-G-02:1/
O1011111:14A</v>
      </c>
      <c r="BS367" s="14" t="str">
        <f t="shared" si="180"/>
        <v>TS-G-02:2/
O1011111:14B</v>
      </c>
      <c r="BW367" s="31" t="str">
        <f t="shared" si="181"/>
        <v/>
      </c>
      <c r="BX367" s="31" t="str">
        <f t="shared" si="182"/>
        <v/>
      </c>
      <c r="BY367" s="31" t="str">
        <f t="shared" si="183"/>
        <v/>
      </c>
      <c r="BZ367" s="31" t="str">
        <f t="shared" si="184"/>
        <v/>
      </c>
      <c r="CA367" s="31" t="str">
        <f t="shared" si="185"/>
        <v/>
      </c>
      <c r="CB367" s="31" t="str">
        <f t="shared" si="186"/>
        <v/>
      </c>
      <c r="CC367" s="31" t="str">
        <f t="shared" si="187"/>
        <v/>
      </c>
      <c r="CD367" s="31" t="str">
        <f t="shared" si="188"/>
        <v>14A</v>
      </c>
      <c r="CE367" s="31" t="e">
        <f t="shared" ca="1" si="189"/>
        <v>#NAME?</v>
      </c>
      <c r="CF367" s="31" t="e">
        <f t="shared" ca="1" si="190"/>
        <v>#NAME?</v>
      </c>
      <c r="CG367" s="31" t="e">
        <f t="shared" ca="1" si="191"/>
        <v>#NAME?</v>
      </c>
      <c r="CH367" s="31" t="e">
        <f t="shared" ca="1" si="192"/>
        <v>#NAME?</v>
      </c>
      <c r="CI367" s="31" t="e">
        <f t="shared" ca="1" si="193"/>
        <v>#NAME?</v>
      </c>
    </row>
    <row r="368" spans="1:87" s="31" customFormat="1" ht="30" hidden="1" x14ac:dyDescent="0.25">
      <c r="A368" s="9" t="s">
        <v>4493</v>
      </c>
      <c r="B368" s="31" t="s">
        <v>2612</v>
      </c>
      <c r="C368" s="31" t="s">
        <v>3816</v>
      </c>
      <c r="E368" s="14" t="s">
        <v>5647</v>
      </c>
      <c r="G368" s="31" t="str">
        <f t="shared" si="170"/>
        <v>Сигнал</v>
      </c>
      <c r="H368" s="31" t="s">
        <v>3321</v>
      </c>
      <c r="I368" s="31" t="s">
        <v>4529</v>
      </c>
      <c r="J368" s="31" t="str">
        <f t="shared" si="165"/>
        <v>DCS_DI_03</v>
      </c>
      <c r="K368" s="14" t="s">
        <v>5869</v>
      </c>
      <c r="M368" s="31" t="s">
        <v>3815</v>
      </c>
      <c r="N368" s="31" t="s">
        <v>107</v>
      </c>
      <c r="O368" s="31" t="s">
        <v>103</v>
      </c>
      <c r="P368" s="31" t="s">
        <v>2607</v>
      </c>
      <c r="Q368" s="31" t="s">
        <v>250</v>
      </c>
      <c r="R368" s="31">
        <v>3</v>
      </c>
      <c r="S368" s="31">
        <v>4</v>
      </c>
      <c r="T368" s="31" t="s">
        <v>62</v>
      </c>
      <c r="U368" s="31" t="str">
        <f t="shared" si="194"/>
        <v>48</v>
      </c>
      <c r="V368" s="14" t="str">
        <f t="shared" si="166"/>
        <v>ASK 3MLD, ASK 3MB</v>
      </c>
      <c r="W368" s="31" t="str">
        <f t="shared" si="171"/>
        <v/>
      </c>
      <c r="X368" s="14" t="str">
        <f t="shared" si="172"/>
        <v/>
      </c>
      <c r="Y368" s="31" t="str">
        <f t="shared" si="173"/>
        <v>O1011111</v>
      </c>
      <c r="Z368" s="31" t="str">
        <f t="shared" si="174"/>
        <v>TUA711-DIO32</v>
      </c>
      <c r="AA368" s="14" t="str">
        <f t="shared" si="175"/>
        <v>17-SC-DCS-002/O1011111/ 17-MC-DCS-005</v>
      </c>
      <c r="AB368" s="31" t="s">
        <v>64</v>
      </c>
      <c r="AC368" s="31" t="s">
        <v>54</v>
      </c>
      <c r="AD368" s="31" t="s">
        <v>125</v>
      </c>
      <c r="AE368" s="31">
        <v>1</v>
      </c>
      <c r="AF368" s="31" t="s">
        <v>55</v>
      </c>
      <c r="AG368" s="31" t="s">
        <v>3315</v>
      </c>
      <c r="AH368" s="31">
        <v>12</v>
      </c>
      <c r="AI368" s="31">
        <v>15</v>
      </c>
      <c r="AJ368" s="31" t="s">
        <v>57</v>
      </c>
      <c r="AK368" s="31">
        <f t="shared" si="167"/>
        <v>32</v>
      </c>
      <c r="AL368" s="31" t="s">
        <v>62</v>
      </c>
      <c r="AO368" s="31" t="s">
        <v>63</v>
      </c>
      <c r="AP368" s="31" t="s">
        <v>2615</v>
      </c>
      <c r="AQ368" s="14" t="s">
        <v>3817</v>
      </c>
      <c r="AR368" s="31" t="s">
        <v>5716</v>
      </c>
      <c r="AS368" s="31" t="s">
        <v>68</v>
      </c>
      <c r="AT368" s="14" t="s">
        <v>5724</v>
      </c>
      <c r="AU368" s="31" t="s">
        <v>5858</v>
      </c>
      <c r="AV368" s="31" t="s">
        <v>5792</v>
      </c>
      <c r="AW368" s="31" t="s">
        <v>5793</v>
      </c>
      <c r="AX368" s="31" t="s">
        <v>5724</v>
      </c>
      <c r="BK368" s="14" t="str">
        <f t="shared" si="176"/>
        <v/>
      </c>
      <c r="BL368" s="14" t="str">
        <f t="shared" si="177"/>
        <v/>
      </c>
      <c r="BM368" s="14" t="str">
        <f t="shared" si="178"/>
        <v/>
      </c>
      <c r="BN368" s="14"/>
      <c r="BO368" s="14" t="str">
        <f t="shared" si="168"/>
        <v/>
      </c>
      <c r="BP368" s="14" t="str">
        <f t="shared" si="169"/>
        <v/>
      </c>
      <c r="BQ368" s="14"/>
      <c r="BR368" s="14" t="str">
        <f t="shared" si="179"/>
        <v>TS-G-02:3/
O1011111:15A</v>
      </c>
      <c r="BS368" s="14" t="str">
        <f t="shared" si="180"/>
        <v>TS-G-02:4/
O1011111:15B</v>
      </c>
      <c r="BW368" s="31" t="str">
        <f t="shared" si="181"/>
        <v/>
      </c>
      <c r="BX368" s="31" t="str">
        <f t="shared" si="182"/>
        <v/>
      </c>
      <c r="BY368" s="31" t="str">
        <f t="shared" si="183"/>
        <v/>
      </c>
      <c r="BZ368" s="31" t="str">
        <f t="shared" si="184"/>
        <v/>
      </c>
      <c r="CA368" s="31" t="str">
        <f t="shared" si="185"/>
        <v/>
      </c>
      <c r="CB368" s="31" t="str">
        <f t="shared" si="186"/>
        <v/>
      </c>
      <c r="CC368" s="31" t="str">
        <f t="shared" si="187"/>
        <v/>
      </c>
      <c r="CD368" s="31" t="str">
        <f t="shared" si="188"/>
        <v>15A</v>
      </c>
      <c r="CE368" s="31" t="e">
        <f t="shared" ca="1" si="189"/>
        <v>#NAME?</v>
      </c>
      <c r="CF368" s="31" t="e">
        <f t="shared" ca="1" si="190"/>
        <v>#NAME?</v>
      </c>
      <c r="CG368" s="31" t="e">
        <f t="shared" ca="1" si="191"/>
        <v>#NAME?</v>
      </c>
      <c r="CH368" s="31" t="e">
        <f t="shared" ca="1" si="192"/>
        <v>#NAME?</v>
      </c>
      <c r="CI368" s="31" t="e">
        <f t="shared" ca="1" si="193"/>
        <v>#NAME?</v>
      </c>
    </row>
    <row r="369" spans="1:87" s="31" customFormat="1" ht="30" hidden="1" x14ac:dyDescent="0.25">
      <c r="A369" s="9" t="s">
        <v>4493</v>
      </c>
      <c r="B369" s="31" t="s">
        <v>2612</v>
      </c>
      <c r="C369" s="31" t="s">
        <v>3818</v>
      </c>
      <c r="E369" s="14" t="s">
        <v>5647</v>
      </c>
      <c r="G369" s="31" t="str">
        <f t="shared" si="170"/>
        <v>Сигнал</v>
      </c>
      <c r="H369" s="31" t="s">
        <v>3324</v>
      </c>
      <c r="I369" s="31" t="s">
        <v>4529</v>
      </c>
      <c r="J369" s="31" t="str">
        <f t="shared" si="165"/>
        <v>DCS_DI_03</v>
      </c>
      <c r="K369" s="14" t="s">
        <v>5869</v>
      </c>
      <c r="M369" s="31" t="s">
        <v>3815</v>
      </c>
      <c r="N369" s="31" t="s">
        <v>107</v>
      </c>
      <c r="O369" s="31" t="s">
        <v>145</v>
      </c>
      <c r="P369" s="31" t="s">
        <v>2607</v>
      </c>
      <c r="Q369" s="31" t="s">
        <v>250</v>
      </c>
      <c r="R369" s="31">
        <v>5</v>
      </c>
      <c r="S369" s="31">
        <v>6</v>
      </c>
      <c r="T369" s="31" t="s">
        <v>62</v>
      </c>
      <c r="U369" s="31" t="str">
        <f t="shared" si="194"/>
        <v>48</v>
      </c>
      <c r="V369" s="14" t="str">
        <f t="shared" si="166"/>
        <v>ASK 3MLD, ASK 3MB</v>
      </c>
      <c r="W369" s="31" t="str">
        <f t="shared" si="171"/>
        <v/>
      </c>
      <c r="X369" s="14" t="str">
        <f t="shared" si="172"/>
        <v/>
      </c>
      <c r="Y369" s="31" t="str">
        <f t="shared" si="173"/>
        <v>O1011111</v>
      </c>
      <c r="Z369" s="31" t="str">
        <f t="shared" si="174"/>
        <v>TUA711-DIO32</v>
      </c>
      <c r="AA369" s="14" t="str">
        <f t="shared" si="175"/>
        <v>17-SC-DCS-002/O1011111/ 17-MC-DCS-005</v>
      </c>
      <c r="AB369" s="31" t="s">
        <v>64</v>
      </c>
      <c r="AC369" s="31" t="s">
        <v>54</v>
      </c>
      <c r="AD369" s="31" t="s">
        <v>125</v>
      </c>
      <c r="AE369" s="31">
        <v>1</v>
      </c>
      <c r="AF369" s="31" t="s">
        <v>55</v>
      </c>
      <c r="AG369" s="31" t="s">
        <v>3315</v>
      </c>
      <c r="AH369" s="31">
        <v>12</v>
      </c>
      <c r="AI369" s="31">
        <v>16</v>
      </c>
      <c r="AJ369" s="31" t="s">
        <v>57</v>
      </c>
      <c r="AK369" s="31">
        <f t="shared" si="167"/>
        <v>32</v>
      </c>
      <c r="AL369" s="31" t="s">
        <v>62</v>
      </c>
      <c r="AO369" s="31" t="s">
        <v>63</v>
      </c>
      <c r="AP369" s="31" t="s">
        <v>2615</v>
      </c>
      <c r="AQ369" s="14" t="s">
        <v>3819</v>
      </c>
      <c r="AR369" s="31" t="s">
        <v>5716</v>
      </c>
      <c r="AS369" s="31" t="s">
        <v>68</v>
      </c>
      <c r="AT369" s="14" t="s">
        <v>5724</v>
      </c>
      <c r="AU369" s="31" t="s">
        <v>5858</v>
      </c>
      <c r="AV369" s="31" t="s">
        <v>5794</v>
      </c>
      <c r="AW369" s="31" t="s">
        <v>5795</v>
      </c>
      <c r="AX369" s="31" t="s">
        <v>5724</v>
      </c>
      <c r="BK369" s="14" t="str">
        <f t="shared" si="176"/>
        <v/>
      </c>
      <c r="BL369" s="14" t="str">
        <f t="shared" si="177"/>
        <v/>
      </c>
      <c r="BM369" s="14" t="str">
        <f t="shared" si="178"/>
        <v/>
      </c>
      <c r="BN369" s="14"/>
      <c r="BO369" s="14" t="str">
        <f t="shared" si="168"/>
        <v/>
      </c>
      <c r="BP369" s="14" t="str">
        <f t="shared" si="169"/>
        <v/>
      </c>
      <c r="BQ369" s="14"/>
      <c r="BR369" s="14" t="str">
        <f t="shared" si="179"/>
        <v>TS-G-02:5/
O1011111:16A</v>
      </c>
      <c r="BS369" s="14" t="str">
        <f t="shared" si="180"/>
        <v>TS-G-02:6/
O1011111:16B</v>
      </c>
      <c r="BW369" s="31" t="str">
        <f t="shared" si="181"/>
        <v/>
      </c>
      <c r="BX369" s="31" t="str">
        <f t="shared" si="182"/>
        <v/>
      </c>
      <c r="BY369" s="31" t="str">
        <f t="shared" si="183"/>
        <v/>
      </c>
      <c r="BZ369" s="31" t="str">
        <f t="shared" si="184"/>
        <v/>
      </c>
      <c r="CA369" s="31" t="str">
        <f t="shared" si="185"/>
        <v/>
      </c>
      <c r="CB369" s="31" t="str">
        <f t="shared" si="186"/>
        <v/>
      </c>
      <c r="CC369" s="31" t="str">
        <f t="shared" si="187"/>
        <v/>
      </c>
      <c r="CD369" s="31" t="str">
        <f t="shared" si="188"/>
        <v>16A</v>
      </c>
      <c r="CE369" s="31" t="e">
        <f t="shared" ca="1" si="189"/>
        <v>#NAME?</v>
      </c>
      <c r="CF369" s="31" t="e">
        <f t="shared" ca="1" si="190"/>
        <v>#NAME?</v>
      </c>
      <c r="CG369" s="31" t="e">
        <f t="shared" ca="1" si="191"/>
        <v>#NAME?</v>
      </c>
      <c r="CH369" s="31" t="e">
        <f t="shared" ca="1" si="192"/>
        <v>#NAME?</v>
      </c>
      <c r="CI369" s="31" t="e">
        <f t="shared" ca="1" si="193"/>
        <v>#NAME?</v>
      </c>
    </row>
    <row r="370" spans="1:87" s="31" customFormat="1" ht="30" hidden="1" x14ac:dyDescent="0.25">
      <c r="A370" s="9" t="s">
        <v>4493</v>
      </c>
      <c r="B370" s="31" t="s">
        <v>2612</v>
      </c>
      <c r="C370" s="31" t="s">
        <v>2613</v>
      </c>
      <c r="E370" s="14" t="s">
        <v>5649</v>
      </c>
      <c r="G370" s="31" t="str">
        <f t="shared" si="170"/>
        <v>Сигнал</v>
      </c>
      <c r="H370" s="31" t="s">
        <v>2608</v>
      </c>
      <c r="I370" s="31" t="s">
        <v>4529</v>
      </c>
      <c r="J370" s="31" t="str">
        <f t="shared" si="165"/>
        <v>DCS_DO_03</v>
      </c>
      <c r="K370" s="14" t="s">
        <v>5869</v>
      </c>
      <c r="M370" s="31" t="s">
        <v>2605</v>
      </c>
      <c r="N370" s="31" t="s">
        <v>1261</v>
      </c>
      <c r="O370" s="31" t="s">
        <v>1272</v>
      </c>
      <c r="P370" s="31" t="s">
        <v>2607</v>
      </c>
      <c r="Q370" s="31" t="s">
        <v>317</v>
      </c>
      <c r="R370" s="31">
        <v>5</v>
      </c>
      <c r="S370" s="31">
        <v>6</v>
      </c>
      <c r="T370" s="31" t="s">
        <v>62</v>
      </c>
      <c r="U370" s="31" t="str">
        <f t="shared" si="194"/>
        <v>30</v>
      </c>
      <c r="V370" s="14" t="str">
        <f t="shared" si="166"/>
        <v>ASK 3MLD, ASK 3MB</v>
      </c>
      <c r="W370" s="31" t="str">
        <f t="shared" si="171"/>
        <v/>
      </c>
      <c r="X370" s="14" t="str">
        <f t="shared" si="172"/>
        <v/>
      </c>
      <c r="Y370" s="31" t="str">
        <f t="shared" si="173"/>
        <v>O1011209</v>
      </c>
      <c r="Z370" s="31" t="str">
        <f t="shared" si="174"/>
        <v>TUA711-DIO32</v>
      </c>
      <c r="AA370" s="14" t="str">
        <f t="shared" si="175"/>
        <v>17-SC-DCS-002/O1011209/ 17-MC-DCS-005</v>
      </c>
      <c r="AB370" s="31" t="s">
        <v>64</v>
      </c>
      <c r="AC370" s="31" t="s">
        <v>54</v>
      </c>
      <c r="AD370" s="31" t="s">
        <v>125</v>
      </c>
      <c r="AE370" s="31">
        <v>1</v>
      </c>
      <c r="AF370" s="31" t="s">
        <v>1254</v>
      </c>
      <c r="AG370" s="31" t="s">
        <v>2721</v>
      </c>
      <c r="AH370" s="31">
        <v>10</v>
      </c>
      <c r="AI370" s="31">
        <v>3</v>
      </c>
      <c r="AJ370" s="31" t="s">
        <v>1256</v>
      </c>
      <c r="AK370" s="31">
        <f t="shared" si="167"/>
        <v>32</v>
      </c>
      <c r="AL370" s="31" t="s">
        <v>62</v>
      </c>
      <c r="AO370" s="31" t="s">
        <v>63</v>
      </c>
      <c r="AP370" s="31" t="s">
        <v>2615</v>
      </c>
      <c r="AQ370" s="14" t="s">
        <v>2614</v>
      </c>
      <c r="AR370" s="31" t="s">
        <v>5716</v>
      </c>
      <c r="AS370" s="31" t="s">
        <v>68</v>
      </c>
      <c r="AT370" s="14" t="s">
        <v>5724</v>
      </c>
      <c r="AU370" s="31" t="s">
        <v>5858</v>
      </c>
      <c r="AV370" s="31" t="s">
        <v>5797</v>
      </c>
      <c r="AW370" s="31" t="s">
        <v>5799</v>
      </c>
      <c r="AX370" s="31" t="s">
        <v>5724</v>
      </c>
      <c r="BK370" s="14" t="str">
        <f t="shared" si="176"/>
        <v/>
      </c>
      <c r="BL370" s="14" t="str">
        <f t="shared" si="177"/>
        <v/>
      </c>
      <c r="BM370" s="14" t="str">
        <f t="shared" si="178"/>
        <v/>
      </c>
      <c r="BN370" s="14"/>
      <c r="BO370" s="14" t="str">
        <f t="shared" si="168"/>
        <v/>
      </c>
      <c r="BP370" s="14" t="str">
        <f t="shared" si="169"/>
        <v/>
      </c>
      <c r="BQ370" s="14"/>
      <c r="BR370" s="14" t="str">
        <f t="shared" si="179"/>
        <v/>
      </c>
      <c r="BS370" s="14" t="str">
        <f t="shared" si="180"/>
        <v>TS-H-01:6/
O1011209:3A</v>
      </c>
      <c r="BW370" s="31" t="str">
        <f t="shared" si="181"/>
        <v/>
      </c>
      <c r="BX370" s="31" t="str">
        <f t="shared" si="182"/>
        <v/>
      </c>
      <c r="BY370" s="31" t="str">
        <f t="shared" si="183"/>
        <v/>
      </c>
      <c r="BZ370" s="31" t="str">
        <f t="shared" si="184"/>
        <v/>
      </c>
      <c r="CA370" s="31" t="str">
        <f t="shared" si="185"/>
        <v/>
      </c>
      <c r="CB370" s="31" t="str">
        <f t="shared" si="186"/>
        <v/>
      </c>
      <c r="CC370" s="31" t="str">
        <f t="shared" si="187"/>
        <v/>
      </c>
      <c r="CD370" s="31" t="str">
        <f t="shared" si="188"/>
        <v/>
      </c>
      <c r="CE370" s="31" t="e">
        <f t="shared" ca="1" si="189"/>
        <v>#NAME?</v>
      </c>
      <c r="CF370" s="31" t="e">
        <f t="shared" ca="1" si="190"/>
        <v>#NAME?</v>
      </c>
      <c r="CG370" s="31" t="e">
        <f t="shared" ca="1" si="191"/>
        <v>#NAME?</v>
      </c>
      <c r="CH370" s="31" t="e">
        <f t="shared" ca="1" si="192"/>
        <v>#NAME?</v>
      </c>
      <c r="CI370" s="31" t="e">
        <f t="shared" ca="1" si="193"/>
        <v>#NAME?</v>
      </c>
    </row>
    <row r="371" spans="1:87" s="31" customFormat="1" ht="30" hidden="1" x14ac:dyDescent="0.25">
      <c r="A371" s="9" t="s">
        <v>4493</v>
      </c>
      <c r="B371" s="31" t="s">
        <v>2612</v>
      </c>
      <c r="C371" s="31" t="s">
        <v>2616</v>
      </c>
      <c r="E371" s="14" t="s">
        <v>5649</v>
      </c>
      <c r="G371" s="31" t="str">
        <f t="shared" si="170"/>
        <v>Сигнал</v>
      </c>
      <c r="H371" s="31" t="s">
        <v>2611</v>
      </c>
      <c r="I371" s="31" t="s">
        <v>4529</v>
      </c>
      <c r="J371" s="31" t="str">
        <f t="shared" si="165"/>
        <v>DCS_DO_03</v>
      </c>
      <c r="K371" s="14" t="s">
        <v>5869</v>
      </c>
      <c r="M371" s="31" t="s">
        <v>2605</v>
      </c>
      <c r="N371" s="31" t="s">
        <v>1261</v>
      </c>
      <c r="O371" s="31" t="s">
        <v>1276</v>
      </c>
      <c r="P371" s="31" t="s">
        <v>2607</v>
      </c>
      <c r="Q371" s="31" t="s">
        <v>317</v>
      </c>
      <c r="R371" s="31">
        <v>7</v>
      </c>
      <c r="S371" s="31">
        <v>8</v>
      </c>
      <c r="T371" s="31" t="s">
        <v>62</v>
      </c>
      <c r="U371" s="31" t="str">
        <f t="shared" si="194"/>
        <v>30</v>
      </c>
      <c r="V371" s="14" t="str">
        <f t="shared" si="166"/>
        <v>ASK 3MLD, ASK 3MB</v>
      </c>
      <c r="W371" s="31" t="str">
        <f t="shared" si="171"/>
        <v/>
      </c>
      <c r="X371" s="14" t="str">
        <f t="shared" si="172"/>
        <v/>
      </c>
      <c r="Y371" s="31" t="str">
        <f t="shared" si="173"/>
        <v>O1011209</v>
      </c>
      <c r="Z371" s="31" t="str">
        <f t="shared" si="174"/>
        <v>TUA711-DIO32</v>
      </c>
      <c r="AA371" s="14" t="str">
        <f t="shared" si="175"/>
        <v>17-SC-DCS-002/O1011209/ 17-MC-DCS-005</v>
      </c>
      <c r="AB371" s="31" t="s">
        <v>64</v>
      </c>
      <c r="AC371" s="31" t="s">
        <v>54</v>
      </c>
      <c r="AD371" s="31" t="s">
        <v>125</v>
      </c>
      <c r="AE371" s="31">
        <v>1</v>
      </c>
      <c r="AF371" s="31" t="s">
        <v>1254</v>
      </c>
      <c r="AG371" s="31" t="s">
        <v>2721</v>
      </c>
      <c r="AH371" s="31">
        <v>10</v>
      </c>
      <c r="AI371" s="31">
        <v>4</v>
      </c>
      <c r="AJ371" s="31" t="s">
        <v>1256</v>
      </c>
      <c r="AK371" s="31">
        <f t="shared" si="167"/>
        <v>32</v>
      </c>
      <c r="AL371" s="31" t="s">
        <v>62</v>
      </c>
      <c r="AO371" s="31" t="s">
        <v>63</v>
      </c>
      <c r="AP371" s="31" t="s">
        <v>2615</v>
      </c>
      <c r="AQ371" s="14" t="s">
        <v>2617</v>
      </c>
      <c r="AR371" s="31" t="s">
        <v>5716</v>
      </c>
      <c r="AS371" s="31" t="s">
        <v>68</v>
      </c>
      <c r="AT371" s="14" t="s">
        <v>5724</v>
      </c>
      <c r="AU371" s="31" t="s">
        <v>5858</v>
      </c>
      <c r="AV371" s="31" t="s">
        <v>5806</v>
      </c>
      <c r="AW371" s="31" t="s">
        <v>5797</v>
      </c>
      <c r="AX371" s="31" t="s">
        <v>5724</v>
      </c>
      <c r="BK371" s="14" t="str">
        <f t="shared" si="176"/>
        <v/>
      </c>
      <c r="BL371" s="14" t="str">
        <f t="shared" si="177"/>
        <v/>
      </c>
      <c r="BM371" s="14" t="str">
        <f t="shared" si="178"/>
        <v/>
      </c>
      <c r="BN371" s="14"/>
      <c r="BO371" s="14" t="str">
        <f t="shared" si="168"/>
        <v/>
      </c>
      <c r="BP371" s="14" t="str">
        <f t="shared" si="169"/>
        <v/>
      </c>
      <c r="BQ371" s="14"/>
      <c r="BR371" s="14" t="str">
        <f t="shared" si="179"/>
        <v/>
      </c>
      <c r="BS371" s="14" t="str">
        <f t="shared" si="180"/>
        <v>TS-H-01:8/
O1011209:4A</v>
      </c>
      <c r="BW371" s="31" t="str">
        <f t="shared" si="181"/>
        <v/>
      </c>
      <c r="BX371" s="31" t="str">
        <f t="shared" si="182"/>
        <v/>
      </c>
      <c r="BY371" s="31" t="str">
        <f t="shared" si="183"/>
        <v/>
      </c>
      <c r="BZ371" s="31" t="str">
        <f t="shared" si="184"/>
        <v/>
      </c>
      <c r="CA371" s="31" t="str">
        <f t="shared" si="185"/>
        <v/>
      </c>
      <c r="CB371" s="31" t="str">
        <f t="shared" si="186"/>
        <v/>
      </c>
      <c r="CC371" s="31" t="str">
        <f t="shared" si="187"/>
        <v/>
      </c>
      <c r="CD371" s="31" t="str">
        <f t="shared" si="188"/>
        <v/>
      </c>
      <c r="CE371" s="31" t="e">
        <f t="shared" ca="1" si="189"/>
        <v>#NAME?</v>
      </c>
      <c r="CF371" s="31" t="e">
        <f t="shared" ca="1" si="190"/>
        <v>#NAME?</v>
      </c>
      <c r="CG371" s="31" t="e">
        <f t="shared" ca="1" si="191"/>
        <v>#NAME?</v>
      </c>
      <c r="CH371" s="31" t="e">
        <f t="shared" ca="1" si="192"/>
        <v>#NAME?</v>
      </c>
      <c r="CI371" s="31" t="e">
        <f t="shared" ca="1" si="193"/>
        <v>#NAME?</v>
      </c>
    </row>
    <row r="372" spans="1:87" s="31" customFormat="1" ht="30" hidden="1" x14ac:dyDescent="0.25">
      <c r="A372" s="9" t="s">
        <v>4493</v>
      </c>
      <c r="B372" s="31" t="s">
        <v>3115</v>
      </c>
      <c r="C372" s="31" t="s">
        <v>3820</v>
      </c>
      <c r="E372" s="14" t="s">
        <v>5647</v>
      </c>
      <c r="G372" s="31" t="str">
        <f t="shared" si="170"/>
        <v>Сигнал</v>
      </c>
      <c r="H372" s="31" t="s">
        <v>3318</v>
      </c>
      <c r="I372" s="31" t="s">
        <v>4529</v>
      </c>
      <c r="J372" s="31" t="str">
        <f t="shared" si="165"/>
        <v>DCS_DI_03</v>
      </c>
      <c r="K372" s="14" t="s">
        <v>5869</v>
      </c>
      <c r="M372" s="31" t="s">
        <v>3815</v>
      </c>
      <c r="N372" s="31" t="s">
        <v>107</v>
      </c>
      <c r="O372" s="31" t="s">
        <v>150</v>
      </c>
      <c r="P372" s="31" t="s">
        <v>2607</v>
      </c>
      <c r="Q372" s="31" t="s">
        <v>250</v>
      </c>
      <c r="R372" s="31">
        <v>7</v>
      </c>
      <c r="S372" s="31">
        <v>8</v>
      </c>
      <c r="T372" s="31" t="s">
        <v>62</v>
      </c>
      <c r="U372" s="31" t="str">
        <f t="shared" si="194"/>
        <v>48</v>
      </c>
      <c r="V372" s="14" t="str">
        <f t="shared" si="166"/>
        <v>ASK 3MLD, ASK 3MB</v>
      </c>
      <c r="W372" s="31" t="str">
        <f t="shared" si="171"/>
        <v/>
      </c>
      <c r="X372" s="14" t="str">
        <f t="shared" si="172"/>
        <v/>
      </c>
      <c r="Y372" s="31" t="str">
        <f t="shared" si="173"/>
        <v>O1011111</v>
      </c>
      <c r="Z372" s="31" t="str">
        <f t="shared" si="174"/>
        <v>TUA711-DIO32</v>
      </c>
      <c r="AA372" s="14" t="str">
        <f t="shared" si="175"/>
        <v>17-SC-DCS-002/O1011111/ 17-MC-DCS-005</v>
      </c>
      <c r="AB372" s="31" t="s">
        <v>64</v>
      </c>
      <c r="AC372" s="31" t="s">
        <v>54</v>
      </c>
      <c r="AD372" s="31" t="s">
        <v>125</v>
      </c>
      <c r="AE372" s="31">
        <v>1</v>
      </c>
      <c r="AF372" s="31" t="s">
        <v>55</v>
      </c>
      <c r="AG372" s="31" t="s">
        <v>3315</v>
      </c>
      <c r="AH372" s="31">
        <v>12</v>
      </c>
      <c r="AI372" s="31">
        <v>17</v>
      </c>
      <c r="AJ372" s="31" t="s">
        <v>57</v>
      </c>
      <c r="AK372" s="31">
        <f t="shared" si="167"/>
        <v>32</v>
      </c>
      <c r="AL372" s="31" t="s">
        <v>62</v>
      </c>
      <c r="AO372" s="31" t="s">
        <v>63</v>
      </c>
      <c r="AP372" s="31" t="s">
        <v>3118</v>
      </c>
      <c r="AQ372" s="14" t="s">
        <v>3821</v>
      </c>
      <c r="AR372" s="31" t="s">
        <v>5716</v>
      </c>
      <c r="AS372" s="31" t="s">
        <v>68</v>
      </c>
      <c r="AT372" s="14" t="s">
        <v>5724</v>
      </c>
      <c r="AU372" s="31" t="s">
        <v>5858</v>
      </c>
      <c r="AV372" s="31" t="s">
        <v>5827</v>
      </c>
      <c r="AW372" s="31" t="s">
        <v>5828</v>
      </c>
      <c r="AX372" s="31" t="s">
        <v>5724</v>
      </c>
      <c r="BK372" s="14" t="str">
        <f t="shared" si="176"/>
        <v/>
      </c>
      <c r="BL372" s="14" t="str">
        <f t="shared" si="177"/>
        <v/>
      </c>
      <c r="BM372" s="14" t="str">
        <f t="shared" si="178"/>
        <v/>
      </c>
      <c r="BN372" s="14"/>
      <c r="BO372" s="14" t="str">
        <f t="shared" si="168"/>
        <v/>
      </c>
      <c r="BP372" s="14" t="str">
        <f t="shared" si="169"/>
        <v/>
      </c>
      <c r="BQ372" s="14"/>
      <c r="BR372" s="14" t="str">
        <f t="shared" si="179"/>
        <v>TS-G-02:7/
O1011111:17A</v>
      </c>
      <c r="BS372" s="14" t="str">
        <f t="shared" si="180"/>
        <v>TS-G-02:8/
O1011111:17B</v>
      </c>
      <c r="BW372" s="31" t="str">
        <f t="shared" si="181"/>
        <v/>
      </c>
      <c r="BX372" s="31" t="str">
        <f t="shared" si="182"/>
        <v/>
      </c>
      <c r="BY372" s="31" t="str">
        <f t="shared" si="183"/>
        <v/>
      </c>
      <c r="BZ372" s="31" t="str">
        <f t="shared" si="184"/>
        <v/>
      </c>
      <c r="CA372" s="31" t="str">
        <f t="shared" si="185"/>
        <v/>
      </c>
      <c r="CB372" s="31" t="str">
        <f t="shared" si="186"/>
        <v/>
      </c>
      <c r="CC372" s="31" t="str">
        <f t="shared" si="187"/>
        <v/>
      </c>
      <c r="CD372" s="31" t="str">
        <f t="shared" si="188"/>
        <v>17A</v>
      </c>
      <c r="CE372" s="31" t="e">
        <f t="shared" ca="1" si="189"/>
        <v>#NAME?</v>
      </c>
      <c r="CF372" s="31" t="e">
        <f t="shared" ca="1" si="190"/>
        <v>#NAME?</v>
      </c>
      <c r="CG372" s="31" t="e">
        <f t="shared" ca="1" si="191"/>
        <v>#NAME?</v>
      </c>
      <c r="CH372" s="31" t="e">
        <f t="shared" ca="1" si="192"/>
        <v>#NAME?</v>
      </c>
      <c r="CI372" s="31" t="e">
        <f t="shared" ca="1" si="193"/>
        <v>#NAME?</v>
      </c>
    </row>
    <row r="373" spans="1:87" s="31" customFormat="1" ht="30" hidden="1" x14ac:dyDescent="0.25">
      <c r="A373" s="9" t="s">
        <v>4493</v>
      </c>
      <c r="B373" s="31" t="s">
        <v>3115</v>
      </c>
      <c r="C373" s="31" t="s">
        <v>3822</v>
      </c>
      <c r="E373" s="14" t="s">
        <v>5647</v>
      </c>
      <c r="G373" s="31" t="str">
        <f t="shared" si="170"/>
        <v>Сигнал</v>
      </c>
      <c r="H373" s="31" t="s">
        <v>3321</v>
      </c>
      <c r="I373" s="31" t="s">
        <v>4529</v>
      </c>
      <c r="J373" s="31" t="str">
        <f t="shared" si="165"/>
        <v>DCS_DI_03</v>
      </c>
      <c r="K373" s="14" t="s">
        <v>5869</v>
      </c>
      <c r="M373" s="31" t="s">
        <v>3815</v>
      </c>
      <c r="N373" s="31" t="s">
        <v>107</v>
      </c>
      <c r="O373" s="31" t="s">
        <v>155</v>
      </c>
      <c r="P373" s="31" t="s">
        <v>2607</v>
      </c>
      <c r="Q373" s="31" t="s">
        <v>250</v>
      </c>
      <c r="R373" s="31">
        <v>9</v>
      </c>
      <c r="S373" s="31">
        <v>10</v>
      </c>
      <c r="T373" s="31" t="s">
        <v>62</v>
      </c>
      <c r="U373" s="31" t="str">
        <f t="shared" si="194"/>
        <v>48</v>
      </c>
      <c r="V373" s="14" t="str">
        <f t="shared" si="166"/>
        <v>ASK 3MLD, ASK 3MB</v>
      </c>
      <c r="W373" s="31" t="str">
        <f t="shared" si="171"/>
        <v/>
      </c>
      <c r="X373" s="14" t="str">
        <f t="shared" si="172"/>
        <v/>
      </c>
      <c r="Y373" s="31" t="str">
        <f t="shared" si="173"/>
        <v>O1011111</v>
      </c>
      <c r="Z373" s="31" t="str">
        <f t="shared" si="174"/>
        <v>TUA711-DIO32</v>
      </c>
      <c r="AA373" s="14" t="str">
        <f t="shared" si="175"/>
        <v>17-SC-DCS-002/O1011111/ 17-MC-DCS-005</v>
      </c>
      <c r="AB373" s="31" t="s">
        <v>64</v>
      </c>
      <c r="AC373" s="31" t="s">
        <v>54</v>
      </c>
      <c r="AD373" s="31" t="s">
        <v>125</v>
      </c>
      <c r="AE373" s="31">
        <v>1</v>
      </c>
      <c r="AF373" s="31" t="s">
        <v>55</v>
      </c>
      <c r="AG373" s="31" t="s">
        <v>3315</v>
      </c>
      <c r="AH373" s="31">
        <v>12</v>
      </c>
      <c r="AI373" s="31">
        <v>18</v>
      </c>
      <c r="AJ373" s="31" t="s">
        <v>57</v>
      </c>
      <c r="AK373" s="31">
        <f t="shared" si="167"/>
        <v>32</v>
      </c>
      <c r="AL373" s="31" t="s">
        <v>62</v>
      </c>
      <c r="AO373" s="31" t="s">
        <v>63</v>
      </c>
      <c r="AP373" s="31" t="s">
        <v>3118</v>
      </c>
      <c r="AQ373" s="14" t="s">
        <v>3823</v>
      </c>
      <c r="AR373" s="31" t="s">
        <v>5716</v>
      </c>
      <c r="AS373" s="31" t="s">
        <v>68</v>
      </c>
      <c r="AT373" s="14" t="s">
        <v>5724</v>
      </c>
      <c r="AU373" s="31" t="s">
        <v>5858</v>
      </c>
      <c r="AV373" s="31" t="s">
        <v>5792</v>
      </c>
      <c r="AW373" s="31" t="s">
        <v>5793</v>
      </c>
      <c r="AX373" s="31" t="s">
        <v>5724</v>
      </c>
      <c r="BK373" s="14" t="str">
        <f t="shared" si="176"/>
        <v/>
      </c>
      <c r="BL373" s="14" t="str">
        <f t="shared" si="177"/>
        <v/>
      </c>
      <c r="BM373" s="14" t="str">
        <f t="shared" si="178"/>
        <v/>
      </c>
      <c r="BN373" s="14"/>
      <c r="BO373" s="14" t="str">
        <f t="shared" si="168"/>
        <v/>
      </c>
      <c r="BP373" s="14" t="str">
        <f t="shared" si="169"/>
        <v/>
      </c>
      <c r="BQ373" s="14"/>
      <c r="BR373" s="14" t="str">
        <f t="shared" si="179"/>
        <v>TS-G-02:9/
O1011111:18A</v>
      </c>
      <c r="BS373" s="14" t="str">
        <f t="shared" si="180"/>
        <v>TS-G-02:10/
O1011111:18B</v>
      </c>
      <c r="BW373" s="31" t="str">
        <f t="shared" si="181"/>
        <v/>
      </c>
      <c r="BX373" s="31" t="str">
        <f t="shared" si="182"/>
        <v/>
      </c>
      <c r="BY373" s="31" t="str">
        <f t="shared" si="183"/>
        <v/>
      </c>
      <c r="BZ373" s="31" t="str">
        <f t="shared" si="184"/>
        <v/>
      </c>
      <c r="CA373" s="31" t="str">
        <f t="shared" si="185"/>
        <v/>
      </c>
      <c r="CB373" s="31" t="str">
        <f t="shared" si="186"/>
        <v/>
      </c>
      <c r="CC373" s="31" t="str">
        <f t="shared" si="187"/>
        <v/>
      </c>
      <c r="CD373" s="31" t="str">
        <f t="shared" si="188"/>
        <v>18A</v>
      </c>
      <c r="CE373" s="31" t="e">
        <f t="shared" ca="1" si="189"/>
        <v>#NAME?</v>
      </c>
      <c r="CF373" s="31" t="e">
        <f t="shared" ca="1" si="190"/>
        <v>#NAME?</v>
      </c>
      <c r="CG373" s="31" t="e">
        <f t="shared" ca="1" si="191"/>
        <v>#NAME?</v>
      </c>
      <c r="CH373" s="31" t="e">
        <f t="shared" ca="1" si="192"/>
        <v>#NAME?</v>
      </c>
      <c r="CI373" s="31" t="e">
        <f t="shared" ca="1" si="193"/>
        <v>#NAME?</v>
      </c>
    </row>
    <row r="374" spans="1:87" s="31" customFormat="1" ht="30" hidden="1" x14ac:dyDescent="0.25">
      <c r="A374" s="9" t="s">
        <v>4493</v>
      </c>
      <c r="B374" s="31" t="s">
        <v>3115</v>
      </c>
      <c r="C374" s="31" t="s">
        <v>3824</v>
      </c>
      <c r="E374" s="14" t="s">
        <v>5647</v>
      </c>
      <c r="G374" s="31" t="str">
        <f t="shared" si="170"/>
        <v>Сигнал</v>
      </c>
      <c r="H374" s="31" t="s">
        <v>3324</v>
      </c>
      <c r="I374" s="31" t="s">
        <v>4529</v>
      </c>
      <c r="J374" s="31" t="str">
        <f t="shared" si="165"/>
        <v>DCS_DI_03</v>
      </c>
      <c r="K374" s="14" t="s">
        <v>5869</v>
      </c>
      <c r="M374" s="31" t="s">
        <v>3815</v>
      </c>
      <c r="N374" s="31" t="s">
        <v>107</v>
      </c>
      <c r="O374" s="31" t="s">
        <v>160</v>
      </c>
      <c r="P374" s="31" t="s">
        <v>2607</v>
      </c>
      <c r="Q374" s="31" t="s">
        <v>250</v>
      </c>
      <c r="R374" s="31">
        <v>11</v>
      </c>
      <c r="S374" s="31">
        <v>12</v>
      </c>
      <c r="T374" s="31" t="s">
        <v>62</v>
      </c>
      <c r="U374" s="31" t="str">
        <f t="shared" si="194"/>
        <v>48</v>
      </c>
      <c r="V374" s="14" t="str">
        <f t="shared" si="166"/>
        <v>ASK 3MLD, ASK 3MB</v>
      </c>
      <c r="W374" s="31" t="str">
        <f t="shared" si="171"/>
        <v/>
      </c>
      <c r="X374" s="14" t="str">
        <f t="shared" si="172"/>
        <v/>
      </c>
      <c r="Y374" s="31" t="str">
        <f t="shared" si="173"/>
        <v>O1011111</v>
      </c>
      <c r="Z374" s="31" t="str">
        <f t="shared" si="174"/>
        <v>TUA711-DIO32</v>
      </c>
      <c r="AA374" s="14" t="str">
        <f t="shared" si="175"/>
        <v>17-SC-DCS-002/O1011111/ 17-MC-DCS-005</v>
      </c>
      <c r="AB374" s="31" t="s">
        <v>64</v>
      </c>
      <c r="AC374" s="31" t="s">
        <v>54</v>
      </c>
      <c r="AD374" s="31" t="s">
        <v>125</v>
      </c>
      <c r="AE374" s="31">
        <v>1</v>
      </c>
      <c r="AF374" s="31" t="s">
        <v>55</v>
      </c>
      <c r="AG374" s="31" t="s">
        <v>3315</v>
      </c>
      <c r="AH374" s="31">
        <v>12</v>
      </c>
      <c r="AI374" s="31">
        <v>19</v>
      </c>
      <c r="AJ374" s="31" t="s">
        <v>57</v>
      </c>
      <c r="AK374" s="31">
        <f t="shared" si="167"/>
        <v>32</v>
      </c>
      <c r="AL374" s="31" t="s">
        <v>62</v>
      </c>
      <c r="AO374" s="31" t="s">
        <v>63</v>
      </c>
      <c r="AP374" s="31" t="s">
        <v>3118</v>
      </c>
      <c r="AQ374" s="14" t="s">
        <v>3825</v>
      </c>
      <c r="AR374" s="31" t="s">
        <v>5716</v>
      </c>
      <c r="AS374" s="31" t="s">
        <v>68</v>
      </c>
      <c r="AT374" s="14" t="s">
        <v>5724</v>
      </c>
      <c r="AU374" s="31" t="s">
        <v>5858</v>
      </c>
      <c r="AV374" s="31" t="s">
        <v>5794</v>
      </c>
      <c r="AW374" s="31" t="s">
        <v>5795</v>
      </c>
      <c r="AX374" s="31" t="s">
        <v>5724</v>
      </c>
      <c r="BK374" s="14" t="str">
        <f t="shared" si="176"/>
        <v/>
      </c>
      <c r="BL374" s="14" t="str">
        <f t="shared" si="177"/>
        <v/>
      </c>
      <c r="BM374" s="14" t="str">
        <f t="shared" si="178"/>
        <v/>
      </c>
      <c r="BN374" s="14"/>
      <c r="BO374" s="14" t="str">
        <f t="shared" si="168"/>
        <v/>
      </c>
      <c r="BP374" s="14" t="str">
        <f t="shared" si="169"/>
        <v/>
      </c>
      <c r="BQ374" s="14"/>
      <c r="BR374" s="14" t="str">
        <f t="shared" si="179"/>
        <v>TS-G-02:11/
O1011111:19A</v>
      </c>
      <c r="BS374" s="14" t="str">
        <f t="shared" si="180"/>
        <v>TS-G-02:12/
O1011111:19B</v>
      </c>
      <c r="BW374" s="31" t="str">
        <f t="shared" si="181"/>
        <v/>
      </c>
      <c r="BX374" s="31" t="str">
        <f t="shared" si="182"/>
        <v/>
      </c>
      <c r="BY374" s="31" t="str">
        <f t="shared" si="183"/>
        <v/>
      </c>
      <c r="BZ374" s="31" t="str">
        <f t="shared" si="184"/>
        <v/>
      </c>
      <c r="CA374" s="31" t="str">
        <f t="shared" si="185"/>
        <v/>
      </c>
      <c r="CB374" s="31" t="str">
        <f t="shared" si="186"/>
        <v/>
      </c>
      <c r="CC374" s="31" t="str">
        <f t="shared" si="187"/>
        <v/>
      </c>
      <c r="CD374" s="31" t="str">
        <f t="shared" si="188"/>
        <v>19A</v>
      </c>
      <c r="CE374" s="31" t="e">
        <f t="shared" ca="1" si="189"/>
        <v>#NAME?</v>
      </c>
      <c r="CF374" s="31" t="e">
        <f t="shared" ca="1" si="190"/>
        <v>#NAME?</v>
      </c>
      <c r="CG374" s="31" t="e">
        <f t="shared" ca="1" si="191"/>
        <v>#NAME?</v>
      </c>
      <c r="CH374" s="31" t="e">
        <f t="shared" ca="1" si="192"/>
        <v>#NAME?</v>
      </c>
      <c r="CI374" s="31" t="e">
        <f t="shared" ca="1" si="193"/>
        <v>#NAME?</v>
      </c>
    </row>
    <row r="375" spans="1:87" s="31" customFormat="1" ht="30" hidden="1" x14ac:dyDescent="0.25">
      <c r="A375" s="9" t="s">
        <v>4493</v>
      </c>
      <c r="B375" s="31" t="s">
        <v>3115</v>
      </c>
      <c r="C375" s="31" t="s">
        <v>3116</v>
      </c>
      <c r="E375" s="14" t="s">
        <v>5649</v>
      </c>
      <c r="G375" s="31" t="str">
        <f t="shared" si="170"/>
        <v>Сигнал</v>
      </c>
      <c r="H375" s="31" t="s">
        <v>2608</v>
      </c>
      <c r="I375" s="31" t="s">
        <v>4529</v>
      </c>
      <c r="J375" s="31" t="str">
        <f t="shared" si="165"/>
        <v>DCS_DO_03</v>
      </c>
      <c r="K375" s="14" t="s">
        <v>5869</v>
      </c>
      <c r="M375" s="31" t="s">
        <v>3119</v>
      </c>
      <c r="N375" s="31" t="s">
        <v>1261</v>
      </c>
      <c r="O375" s="31" t="s">
        <v>1257</v>
      </c>
      <c r="P375" s="31" t="s">
        <v>2723</v>
      </c>
      <c r="Q375" s="31" t="s">
        <v>933</v>
      </c>
      <c r="R375" s="31">
        <v>1</v>
      </c>
      <c r="S375" s="31">
        <v>2</v>
      </c>
      <c r="T375" s="31" t="s">
        <v>62</v>
      </c>
      <c r="U375" s="31" t="str">
        <f t="shared" si="194"/>
        <v>30</v>
      </c>
      <c r="V375" s="14" t="str">
        <f t="shared" si="166"/>
        <v>ASK 3MLD, ASK 3MB</v>
      </c>
      <c r="W375" s="31" t="str">
        <f t="shared" si="171"/>
        <v/>
      </c>
      <c r="X375" s="14" t="str">
        <f t="shared" si="172"/>
        <v/>
      </c>
      <c r="Y375" s="31" t="str">
        <f t="shared" si="173"/>
        <v>O1011207</v>
      </c>
      <c r="Z375" s="31" t="str">
        <f t="shared" si="174"/>
        <v>TUA711-DIO32</v>
      </c>
      <c r="AA375" s="14" t="str">
        <f t="shared" si="175"/>
        <v>17-SC-DCS-002/O1011207/ 17-MC-DCS-004</v>
      </c>
      <c r="AB375" s="31" t="s">
        <v>64</v>
      </c>
      <c r="AC375" s="31" t="s">
        <v>54</v>
      </c>
      <c r="AD375" s="31" t="s">
        <v>125</v>
      </c>
      <c r="AE375" s="31">
        <v>1</v>
      </c>
      <c r="AF375" s="31" t="s">
        <v>1254</v>
      </c>
      <c r="AG375" s="31" t="s">
        <v>2993</v>
      </c>
      <c r="AH375" s="31">
        <v>8</v>
      </c>
      <c r="AI375" s="31">
        <v>25</v>
      </c>
      <c r="AJ375" s="31" t="s">
        <v>1256</v>
      </c>
      <c r="AK375" s="31">
        <f t="shared" si="167"/>
        <v>32</v>
      </c>
      <c r="AL375" s="31" t="s">
        <v>62</v>
      </c>
      <c r="AO375" s="31" t="s">
        <v>63</v>
      </c>
      <c r="AP375" s="31" t="s">
        <v>3118</v>
      </c>
      <c r="AQ375" s="14" t="s">
        <v>3117</v>
      </c>
      <c r="AR375" s="31" t="s">
        <v>5716</v>
      </c>
      <c r="AS375" s="31" t="s">
        <v>68</v>
      </c>
      <c r="AT375" s="14" t="s">
        <v>5724</v>
      </c>
      <c r="AU375" s="31" t="s">
        <v>5858</v>
      </c>
      <c r="AV375" s="31" t="s">
        <v>5797</v>
      </c>
      <c r="AW375" s="31" t="s">
        <v>5799</v>
      </c>
      <c r="AX375" s="31" t="s">
        <v>5724</v>
      </c>
      <c r="BK375" s="14" t="str">
        <f t="shared" si="176"/>
        <v/>
      </c>
      <c r="BL375" s="14" t="str">
        <f t="shared" si="177"/>
        <v/>
      </c>
      <c r="BM375" s="14" t="str">
        <f t="shared" si="178"/>
        <v/>
      </c>
      <c r="BN375" s="14"/>
      <c r="BO375" s="14" t="str">
        <f t="shared" si="168"/>
        <v/>
      </c>
      <c r="BP375" s="14" t="str">
        <f t="shared" si="169"/>
        <v/>
      </c>
      <c r="BQ375" s="14"/>
      <c r="BR375" s="14" t="str">
        <f t="shared" si="179"/>
        <v/>
      </c>
      <c r="BS375" s="14" t="str">
        <f t="shared" si="180"/>
        <v>TS-P-02:2/
O1011207:25A</v>
      </c>
      <c r="BW375" s="31" t="str">
        <f t="shared" si="181"/>
        <v/>
      </c>
      <c r="BX375" s="31" t="str">
        <f t="shared" si="182"/>
        <v/>
      </c>
      <c r="BY375" s="31" t="str">
        <f t="shared" si="183"/>
        <v/>
      </c>
      <c r="BZ375" s="31" t="str">
        <f t="shared" si="184"/>
        <v/>
      </c>
      <c r="CA375" s="31" t="str">
        <f t="shared" si="185"/>
        <v/>
      </c>
      <c r="CB375" s="31" t="str">
        <f t="shared" si="186"/>
        <v/>
      </c>
      <c r="CC375" s="31" t="str">
        <f t="shared" si="187"/>
        <v/>
      </c>
      <c r="CD375" s="31" t="str">
        <f t="shared" si="188"/>
        <v/>
      </c>
      <c r="CE375" s="31" t="e">
        <f t="shared" ca="1" si="189"/>
        <v>#NAME?</v>
      </c>
      <c r="CF375" s="31" t="e">
        <f t="shared" ca="1" si="190"/>
        <v>#NAME?</v>
      </c>
      <c r="CG375" s="31" t="e">
        <f t="shared" ca="1" si="191"/>
        <v>#NAME?</v>
      </c>
      <c r="CH375" s="31" t="e">
        <f t="shared" ca="1" si="192"/>
        <v>#NAME?</v>
      </c>
      <c r="CI375" s="31" t="e">
        <f t="shared" ca="1" si="193"/>
        <v>#NAME?</v>
      </c>
    </row>
    <row r="376" spans="1:87" s="31" customFormat="1" ht="30" hidden="1" x14ac:dyDescent="0.25">
      <c r="A376" s="9" t="s">
        <v>4493</v>
      </c>
      <c r="B376" s="31" t="s">
        <v>3115</v>
      </c>
      <c r="C376" s="31" t="s">
        <v>3120</v>
      </c>
      <c r="E376" s="14" t="s">
        <v>5649</v>
      </c>
      <c r="G376" s="31" t="str">
        <f t="shared" si="170"/>
        <v>Сигнал</v>
      </c>
      <c r="H376" s="31" t="s">
        <v>2611</v>
      </c>
      <c r="I376" s="31" t="s">
        <v>4529</v>
      </c>
      <c r="J376" s="31" t="str">
        <f t="shared" si="165"/>
        <v>DCS_DO_03</v>
      </c>
      <c r="K376" s="14" t="s">
        <v>5869</v>
      </c>
      <c r="M376" s="31" t="s">
        <v>3119</v>
      </c>
      <c r="N376" s="31" t="s">
        <v>1261</v>
      </c>
      <c r="O376" s="31" t="s">
        <v>1267</v>
      </c>
      <c r="P376" s="31" t="s">
        <v>2723</v>
      </c>
      <c r="Q376" s="31" t="s">
        <v>933</v>
      </c>
      <c r="R376" s="31">
        <v>3</v>
      </c>
      <c r="S376" s="31">
        <v>4</v>
      </c>
      <c r="T376" s="31" t="s">
        <v>62</v>
      </c>
      <c r="U376" s="31" t="str">
        <f t="shared" si="194"/>
        <v>30</v>
      </c>
      <c r="V376" s="14" t="str">
        <f t="shared" si="166"/>
        <v>ASK 3MLD, ASK 3MB</v>
      </c>
      <c r="W376" s="31" t="str">
        <f t="shared" si="171"/>
        <v/>
      </c>
      <c r="X376" s="14" t="str">
        <f t="shared" si="172"/>
        <v/>
      </c>
      <c r="Y376" s="31" t="str">
        <f t="shared" si="173"/>
        <v>O1011207</v>
      </c>
      <c r="Z376" s="31" t="str">
        <f t="shared" si="174"/>
        <v>TUA711-DIO32</v>
      </c>
      <c r="AA376" s="14" t="str">
        <f t="shared" si="175"/>
        <v>17-SC-DCS-002/O1011207/ 17-MC-DCS-004</v>
      </c>
      <c r="AB376" s="31" t="s">
        <v>64</v>
      </c>
      <c r="AC376" s="31" t="s">
        <v>54</v>
      </c>
      <c r="AD376" s="31" t="s">
        <v>125</v>
      </c>
      <c r="AE376" s="31">
        <v>1</v>
      </c>
      <c r="AF376" s="31" t="s">
        <v>1254</v>
      </c>
      <c r="AG376" s="31" t="s">
        <v>2993</v>
      </c>
      <c r="AH376" s="31">
        <v>8</v>
      </c>
      <c r="AI376" s="31">
        <v>26</v>
      </c>
      <c r="AJ376" s="31" t="s">
        <v>1256</v>
      </c>
      <c r="AK376" s="31">
        <f t="shared" si="167"/>
        <v>32</v>
      </c>
      <c r="AL376" s="31" t="s">
        <v>62</v>
      </c>
      <c r="AO376" s="31" t="s">
        <v>63</v>
      </c>
      <c r="AP376" s="31" t="s">
        <v>3118</v>
      </c>
      <c r="AQ376" s="14" t="s">
        <v>3121</v>
      </c>
      <c r="AR376" s="31" t="s">
        <v>5716</v>
      </c>
      <c r="AS376" s="31" t="s">
        <v>68</v>
      </c>
      <c r="AT376" s="14" t="s">
        <v>5724</v>
      </c>
      <c r="AU376" s="31" t="s">
        <v>5858</v>
      </c>
      <c r="AV376" s="31" t="s">
        <v>5806</v>
      </c>
      <c r="AW376" s="31" t="s">
        <v>5797</v>
      </c>
      <c r="AX376" s="31" t="s">
        <v>5724</v>
      </c>
      <c r="BK376" s="14" t="str">
        <f t="shared" si="176"/>
        <v/>
      </c>
      <c r="BL376" s="14" t="str">
        <f t="shared" si="177"/>
        <v/>
      </c>
      <c r="BM376" s="14" t="str">
        <f t="shared" si="178"/>
        <v/>
      </c>
      <c r="BN376" s="14"/>
      <c r="BO376" s="14" t="str">
        <f t="shared" si="168"/>
        <v/>
      </c>
      <c r="BP376" s="14" t="str">
        <f t="shared" si="169"/>
        <v/>
      </c>
      <c r="BQ376" s="14"/>
      <c r="BR376" s="14" t="str">
        <f t="shared" si="179"/>
        <v/>
      </c>
      <c r="BS376" s="14" t="str">
        <f t="shared" si="180"/>
        <v>TS-P-02:4/
O1011207:26A</v>
      </c>
      <c r="BW376" s="31" t="str">
        <f t="shared" si="181"/>
        <v/>
      </c>
      <c r="BX376" s="31" t="str">
        <f t="shared" si="182"/>
        <v/>
      </c>
      <c r="BY376" s="31" t="str">
        <f t="shared" si="183"/>
        <v/>
      </c>
      <c r="BZ376" s="31" t="str">
        <f t="shared" si="184"/>
        <v/>
      </c>
      <c r="CA376" s="31" t="str">
        <f t="shared" si="185"/>
        <v/>
      </c>
      <c r="CB376" s="31" t="str">
        <f t="shared" si="186"/>
        <v/>
      </c>
      <c r="CC376" s="31" t="str">
        <f t="shared" si="187"/>
        <v/>
      </c>
      <c r="CD376" s="31" t="str">
        <f t="shared" si="188"/>
        <v/>
      </c>
      <c r="CE376" s="31" t="e">
        <f t="shared" ca="1" si="189"/>
        <v>#NAME?</v>
      </c>
      <c r="CF376" s="31" t="e">
        <f t="shared" ca="1" si="190"/>
        <v>#NAME?</v>
      </c>
      <c r="CG376" s="31" t="e">
        <f t="shared" ca="1" si="191"/>
        <v>#NAME?</v>
      </c>
      <c r="CH376" s="31" t="e">
        <f t="shared" ca="1" si="192"/>
        <v>#NAME?</v>
      </c>
      <c r="CI376" s="31" t="e">
        <f t="shared" ca="1" si="193"/>
        <v>#NAME?</v>
      </c>
    </row>
    <row r="377" spans="1:87" s="31" customFormat="1" ht="30" hidden="1" x14ac:dyDescent="0.25">
      <c r="A377" s="9" t="s">
        <v>4493</v>
      </c>
      <c r="B377" s="31" t="s">
        <v>3122</v>
      </c>
      <c r="C377" s="31" t="s">
        <v>3826</v>
      </c>
      <c r="E377" s="14" t="s">
        <v>5647</v>
      </c>
      <c r="G377" s="31" t="str">
        <f t="shared" si="170"/>
        <v>Сигнал</v>
      </c>
      <c r="H377" s="31" t="s">
        <v>3318</v>
      </c>
      <c r="I377" s="31" t="s">
        <v>4529</v>
      </c>
      <c r="J377" s="31" t="str">
        <f t="shared" si="165"/>
        <v>DCS_DI_03</v>
      </c>
      <c r="K377" s="14" t="s">
        <v>5869</v>
      </c>
      <c r="M377" s="31" t="s">
        <v>3815</v>
      </c>
      <c r="N377" s="31" t="s">
        <v>107</v>
      </c>
      <c r="O377" s="31" t="s">
        <v>165</v>
      </c>
      <c r="P377" s="31" t="s">
        <v>2607</v>
      </c>
      <c r="Q377" s="31" t="s">
        <v>250</v>
      </c>
      <c r="R377" s="31">
        <v>13</v>
      </c>
      <c r="S377" s="31">
        <v>14</v>
      </c>
      <c r="T377" s="31" t="s">
        <v>62</v>
      </c>
      <c r="U377" s="31" t="str">
        <f t="shared" si="194"/>
        <v>48</v>
      </c>
      <c r="V377" s="14" t="str">
        <f t="shared" si="166"/>
        <v>ASK 3MLD, ASK 3MB</v>
      </c>
      <c r="W377" s="31" t="str">
        <f t="shared" si="171"/>
        <v/>
      </c>
      <c r="X377" s="14" t="str">
        <f t="shared" si="172"/>
        <v/>
      </c>
      <c r="Y377" s="31" t="str">
        <f t="shared" si="173"/>
        <v>O1011111</v>
      </c>
      <c r="Z377" s="31" t="str">
        <f t="shared" si="174"/>
        <v>TUA711-DIO32</v>
      </c>
      <c r="AA377" s="14" t="str">
        <f t="shared" si="175"/>
        <v>17-SC-DCS-002/O1011111/ 17-MC-DCS-005</v>
      </c>
      <c r="AB377" s="31" t="s">
        <v>64</v>
      </c>
      <c r="AC377" s="31" t="s">
        <v>54</v>
      </c>
      <c r="AD377" s="31" t="s">
        <v>125</v>
      </c>
      <c r="AE377" s="31">
        <v>1</v>
      </c>
      <c r="AF377" s="31" t="s">
        <v>55</v>
      </c>
      <c r="AG377" s="31" t="s">
        <v>3315</v>
      </c>
      <c r="AH377" s="31">
        <v>12</v>
      </c>
      <c r="AI377" s="31">
        <v>20</v>
      </c>
      <c r="AJ377" s="31" t="s">
        <v>57</v>
      </c>
      <c r="AK377" s="31">
        <f t="shared" si="167"/>
        <v>32</v>
      </c>
      <c r="AL377" s="31" t="s">
        <v>62</v>
      </c>
      <c r="AO377" s="31" t="s">
        <v>63</v>
      </c>
      <c r="AP377" s="31" t="s">
        <v>3125</v>
      </c>
      <c r="AQ377" s="14" t="s">
        <v>3827</v>
      </c>
      <c r="AR377" s="31" t="s">
        <v>5716</v>
      </c>
      <c r="AS377" s="31" t="s">
        <v>68</v>
      </c>
      <c r="AT377" s="14" t="s">
        <v>5724</v>
      </c>
      <c r="AU377" s="31" t="s">
        <v>5858</v>
      </c>
      <c r="AV377" s="31" t="s">
        <v>5827</v>
      </c>
      <c r="AW377" s="31" t="s">
        <v>5828</v>
      </c>
      <c r="AX377" s="31" t="s">
        <v>5724</v>
      </c>
      <c r="BK377" s="14" t="str">
        <f t="shared" si="176"/>
        <v/>
      </c>
      <c r="BL377" s="14" t="str">
        <f t="shared" si="177"/>
        <v/>
      </c>
      <c r="BM377" s="14" t="str">
        <f t="shared" si="178"/>
        <v/>
      </c>
      <c r="BN377" s="14"/>
      <c r="BO377" s="14" t="str">
        <f t="shared" si="168"/>
        <v/>
      </c>
      <c r="BP377" s="14" t="str">
        <f t="shared" si="169"/>
        <v/>
      </c>
      <c r="BQ377" s="14"/>
      <c r="BR377" s="14" t="str">
        <f t="shared" si="179"/>
        <v>TS-G-02:13/
O1011111:20A</v>
      </c>
      <c r="BS377" s="14" t="str">
        <f t="shared" si="180"/>
        <v>TS-G-02:14/
O1011111:20B</v>
      </c>
      <c r="BW377" s="31" t="str">
        <f t="shared" si="181"/>
        <v/>
      </c>
      <c r="BX377" s="31" t="str">
        <f t="shared" si="182"/>
        <v/>
      </c>
      <c r="BY377" s="31" t="str">
        <f t="shared" si="183"/>
        <v/>
      </c>
      <c r="BZ377" s="31" t="str">
        <f t="shared" si="184"/>
        <v/>
      </c>
      <c r="CA377" s="31" t="str">
        <f t="shared" si="185"/>
        <v/>
      </c>
      <c r="CB377" s="31" t="str">
        <f t="shared" si="186"/>
        <v/>
      </c>
      <c r="CC377" s="31" t="str">
        <f t="shared" si="187"/>
        <v/>
      </c>
      <c r="CD377" s="31" t="str">
        <f t="shared" si="188"/>
        <v>20A</v>
      </c>
      <c r="CE377" s="31" t="e">
        <f t="shared" ca="1" si="189"/>
        <v>#NAME?</v>
      </c>
      <c r="CF377" s="31" t="e">
        <f t="shared" ca="1" si="190"/>
        <v>#NAME?</v>
      </c>
      <c r="CG377" s="31" t="e">
        <f t="shared" ca="1" si="191"/>
        <v>#NAME?</v>
      </c>
      <c r="CH377" s="31" t="e">
        <f t="shared" ca="1" si="192"/>
        <v>#NAME?</v>
      </c>
      <c r="CI377" s="31" t="e">
        <f t="shared" ca="1" si="193"/>
        <v>#NAME?</v>
      </c>
    </row>
    <row r="378" spans="1:87" s="31" customFormat="1" ht="30" hidden="1" x14ac:dyDescent="0.25">
      <c r="A378" s="9" t="s">
        <v>4493</v>
      </c>
      <c r="B378" s="31" t="s">
        <v>3122</v>
      </c>
      <c r="C378" s="31" t="s">
        <v>3828</v>
      </c>
      <c r="E378" s="14" t="s">
        <v>5647</v>
      </c>
      <c r="G378" s="31" t="str">
        <f t="shared" si="170"/>
        <v>Сигнал</v>
      </c>
      <c r="H378" s="31" t="s">
        <v>3321</v>
      </c>
      <c r="I378" s="31" t="s">
        <v>4529</v>
      </c>
      <c r="J378" s="31" t="str">
        <f t="shared" si="165"/>
        <v>DCS_DI_03</v>
      </c>
      <c r="K378" s="14" t="s">
        <v>5869</v>
      </c>
      <c r="M378" s="31" t="s">
        <v>3815</v>
      </c>
      <c r="N378" s="31" t="s">
        <v>107</v>
      </c>
      <c r="O378" s="31" t="s">
        <v>170</v>
      </c>
      <c r="P378" s="31" t="s">
        <v>2607</v>
      </c>
      <c r="Q378" s="31" t="s">
        <v>250</v>
      </c>
      <c r="R378" s="31">
        <v>15</v>
      </c>
      <c r="S378" s="31">
        <v>16</v>
      </c>
      <c r="T378" s="31" t="s">
        <v>62</v>
      </c>
      <c r="U378" s="31" t="str">
        <f t="shared" si="194"/>
        <v>48</v>
      </c>
      <c r="V378" s="14" t="str">
        <f t="shared" si="166"/>
        <v>ASK 3MLD, ASK 3MB</v>
      </c>
      <c r="W378" s="31" t="str">
        <f t="shared" si="171"/>
        <v/>
      </c>
      <c r="X378" s="14" t="str">
        <f t="shared" si="172"/>
        <v/>
      </c>
      <c r="Y378" s="31" t="str">
        <f t="shared" si="173"/>
        <v>O1011111</v>
      </c>
      <c r="Z378" s="31" t="str">
        <f t="shared" si="174"/>
        <v>TUA711-DIO32</v>
      </c>
      <c r="AA378" s="14" t="str">
        <f t="shared" si="175"/>
        <v>17-SC-DCS-002/O1011111/ 17-MC-DCS-005</v>
      </c>
      <c r="AB378" s="31" t="s">
        <v>64</v>
      </c>
      <c r="AC378" s="31" t="s">
        <v>54</v>
      </c>
      <c r="AD378" s="31" t="s">
        <v>125</v>
      </c>
      <c r="AE378" s="31">
        <v>1</v>
      </c>
      <c r="AF378" s="31" t="s">
        <v>55</v>
      </c>
      <c r="AG378" s="31" t="s">
        <v>3315</v>
      </c>
      <c r="AH378" s="31">
        <v>12</v>
      </c>
      <c r="AI378" s="31">
        <v>21</v>
      </c>
      <c r="AJ378" s="31" t="s">
        <v>57</v>
      </c>
      <c r="AK378" s="31">
        <f t="shared" si="167"/>
        <v>32</v>
      </c>
      <c r="AL378" s="31" t="s">
        <v>62</v>
      </c>
      <c r="AO378" s="31" t="s">
        <v>63</v>
      </c>
      <c r="AP378" s="31" t="s">
        <v>3125</v>
      </c>
      <c r="AQ378" s="14" t="s">
        <v>3829</v>
      </c>
      <c r="AR378" s="31" t="s">
        <v>5716</v>
      </c>
      <c r="AS378" s="31" t="s">
        <v>68</v>
      </c>
      <c r="AT378" s="14" t="s">
        <v>5724</v>
      </c>
      <c r="AU378" s="31" t="s">
        <v>5858</v>
      </c>
      <c r="AV378" s="31" t="s">
        <v>5792</v>
      </c>
      <c r="AW378" s="31" t="s">
        <v>5793</v>
      </c>
      <c r="AX378" s="31" t="s">
        <v>5724</v>
      </c>
      <c r="BK378" s="14" t="str">
        <f t="shared" si="176"/>
        <v/>
      </c>
      <c r="BL378" s="14" t="str">
        <f t="shared" si="177"/>
        <v/>
      </c>
      <c r="BM378" s="14" t="str">
        <f t="shared" si="178"/>
        <v/>
      </c>
      <c r="BN378" s="14"/>
      <c r="BO378" s="14" t="str">
        <f t="shared" si="168"/>
        <v/>
      </c>
      <c r="BP378" s="14" t="str">
        <f t="shared" si="169"/>
        <v/>
      </c>
      <c r="BQ378" s="14"/>
      <c r="BR378" s="14" t="str">
        <f t="shared" si="179"/>
        <v>TS-G-02:15/
O1011111:21A</v>
      </c>
      <c r="BS378" s="14" t="str">
        <f t="shared" si="180"/>
        <v>TS-G-02:16/
O1011111:21B</v>
      </c>
      <c r="BW378" s="31" t="str">
        <f t="shared" si="181"/>
        <v/>
      </c>
      <c r="BX378" s="31" t="str">
        <f t="shared" si="182"/>
        <v/>
      </c>
      <c r="BY378" s="31" t="str">
        <f t="shared" si="183"/>
        <v/>
      </c>
      <c r="BZ378" s="31" t="str">
        <f t="shared" si="184"/>
        <v/>
      </c>
      <c r="CA378" s="31" t="str">
        <f t="shared" si="185"/>
        <v/>
      </c>
      <c r="CB378" s="31" t="str">
        <f t="shared" si="186"/>
        <v/>
      </c>
      <c r="CC378" s="31" t="str">
        <f t="shared" si="187"/>
        <v/>
      </c>
      <c r="CD378" s="31" t="str">
        <f t="shared" si="188"/>
        <v>21A</v>
      </c>
      <c r="CE378" s="31" t="e">
        <f t="shared" ca="1" si="189"/>
        <v>#NAME?</v>
      </c>
      <c r="CF378" s="31" t="e">
        <f t="shared" ca="1" si="190"/>
        <v>#NAME?</v>
      </c>
      <c r="CG378" s="31" t="e">
        <f t="shared" ca="1" si="191"/>
        <v>#NAME?</v>
      </c>
      <c r="CH378" s="31" t="e">
        <f t="shared" ca="1" si="192"/>
        <v>#NAME?</v>
      </c>
      <c r="CI378" s="31" t="e">
        <f t="shared" ca="1" si="193"/>
        <v>#NAME?</v>
      </c>
    </row>
    <row r="379" spans="1:87" s="31" customFormat="1" ht="30" hidden="1" x14ac:dyDescent="0.25">
      <c r="A379" s="9" t="s">
        <v>4493</v>
      </c>
      <c r="B379" s="31" t="s">
        <v>3122</v>
      </c>
      <c r="C379" s="31" t="s">
        <v>3830</v>
      </c>
      <c r="E379" s="14" t="s">
        <v>5647</v>
      </c>
      <c r="G379" s="31" t="str">
        <f t="shared" si="170"/>
        <v>Сигнал</v>
      </c>
      <c r="H379" s="31" t="s">
        <v>3324</v>
      </c>
      <c r="I379" s="31" t="s">
        <v>4529</v>
      </c>
      <c r="J379" s="31" t="str">
        <f t="shared" ref="J379:J442" si="195">IF(E379="AI-IS (4-20 mA, 2 wire) DCS","DCS_AI_01",
IF(E379="AI-IS (4-20 mA, 4 wire) DCS","DCS_AI_03",
IF(E379="AI-IS (4-20 mA, passive) DCS","DCS_AI_01",
IF(E379="AI-NIS (4-20 mA, 2 wire) DCS","DCS_AI_01",
IF(E379="AI-NIS (4-20 mA, 4 wire) DCS","DCS_AI_03",
IF(E379="AI-NIS (4-20 mA, passive) DCS","DCS_AI_01",
IF(E379="AI-R-IS (4-20 mA, 2 wire) DCS","DCS_AI_02",
IF(E379="AI-R-IS (4-20 mA, 4 wire) DCS","DCS_AI_04",
IF(E379="AI-R-NIS (4-20 mA, 2 wire) DCS","DCS_AI_02",
IF(E379="AI-R-NIS (4-20 mA, passive) DCS","DCS_AI_02",
IF(E379="AI-R-NIS (4-20 mA, 4 wire) DCS","DCS_AI_04",
IF(E379="AI-RTD-NIS (3 wire) DCS","DCS_AI_05",
IF(E379="AO-IS (4-20 mA) DCS","DCS_AO_01",
IF(E379="AO-NIS (4-20 mA) DCS","DCS_AO_01",
IF(E379="AO-R-IS (4-20 mA) DCS","DCS_AO_02",
IF(E379="AO-R-NIS (4-20 mA) DCS","DCS_AO_02",
IF(E379="DI-IS (NAMUR) DCS","DCS_DI_02",
IF(E379="DI-NIS (NAMUR) DCS","DCS_DI_02",
IF(E379="DI-NIS (Conductivity) DCS","DCS_DI_04",
IF(E379="DI-NIS (Diagnostic) DCS","DCS_DI_01",
IF(E379="DI-NIS (MCC 230VAC) DCS","DCS_DI_03",
IF(E379="DI-NIS (MCC 220VDC) DCS","DCS_DI_05",
IF(E379="DI-NIS (Thermistors PTC) DCS","DCS_DI_02",
IF(E379="DI-NIS (VFC) DCS","DCS_DI_01",
IF(E379="DI-NIS (24VDC) DCS ","DCS_DI_07",
IF(E379="DO-NIS (24VDC) DCS","DCS_DO_01",
IF(E379="DO-NIS (MCC 230VAC) DCS","DCS_DO_03",
IF(E379="DO-NIS (MCC 220VDC) DCS","DCS_DO_04",
IF(E379="DO-NIS (VFC NO) DCS","DCS_DO_02",
IF(E379="PI-IS (Pulse Input) DCS","DCS_PI_01",
IF(E379="PI-R-IS (Pulse Input) DCS","DCS_PI_01",
IF(E379="AI-R-NIS (PI converter, 3 wire) DCS","DCS_PI_01",
IF(E379="PI-NIS (Pulse Input) DCS","DCS_PI_01","")))))))))))))))))))))))))))))))))</f>
        <v>DCS_DI_03</v>
      </c>
      <c r="K379" s="14" t="s">
        <v>5869</v>
      </c>
      <c r="M379" s="31" t="s">
        <v>3815</v>
      </c>
      <c r="N379" s="31" t="s">
        <v>107</v>
      </c>
      <c r="O379" s="31" t="s">
        <v>176</v>
      </c>
      <c r="P379" s="31" t="s">
        <v>2607</v>
      </c>
      <c r="Q379" s="31" t="s">
        <v>250</v>
      </c>
      <c r="R379" s="31">
        <v>17</v>
      </c>
      <c r="S379" s="31">
        <v>18</v>
      </c>
      <c r="T379" s="31" t="s">
        <v>62</v>
      </c>
      <c r="U379" s="31" t="str">
        <f t="shared" si="194"/>
        <v>48</v>
      </c>
      <c r="V379" s="14" t="str">
        <f t="shared" ref="V379:V442" si="196">IF(P379&lt;&gt;"",
IF(J379="DCS_AI_01","AVK 2,5 A, AVK 2,5 A",
IF(J379="DCS_AI_02","AVK 2,5 A, AVK 2,5 A",
IF(J379="DCS_AI_03","AVK 2,5 A, AVK 2,5 A",
IF(J379="DCS_AI_04","AVK 2,5 A, AVK 2,5 A",
IF(J379="DCS_AI_05","AVK 2,5 A, AVK 2,5 A, AVK 2,5 A",
IF(J379="DCS_AO_01","AVK 2,5 A, AVK 2,5 A",
IF(J379="DCS_AO_02","AVK 2,5 A, AVK 2,5 A",
IF(J379="DCS_DI_01","AVK 2,5 A, AVK 2,5 A",
IF(J379="DCS_DI_02","AVK 2,5 A, AVK 2,5 A",
IF(J379="DCS_DI_03","ASK 3MLD, ASK 3MB",
IF(J379="DCS_DI_04","AVK 2,5 A, AVK 2,5 A",
IF(J379="DCS_DI_05","ASK 3MLD, ASK 3MB",
IF(J379="DCS_DI_07","AVK 2,5 A, AVK 2,5 A",
IF(J379="DCS_DO_01","AVK 2,5 A, AVK 2,5 A",
IF(J379="DCS_DO_01_HOLD","AVK 2,5 A, AVK 2,5 A",
IF(J379="DCS_DO_02","AVK 2,5 A, AVK 2,5 A",
IF(J379="DCS_DO_03","ASK 3MLD, ASK 3MB",
IF(J379="DCS_DO_04","ASK 3MLD, ASK 3MB",
IF(J379="DCS_PI_01","AVK 2,5 A, AVK 2,5 A",""))))))))))))))))))),"")</f>
        <v>ASK 3MLD, ASK 3MB</v>
      </c>
      <c r="W379" s="31" t="str">
        <f t="shared" si="171"/>
        <v/>
      </c>
      <c r="X379" s="14" t="str">
        <f t="shared" si="172"/>
        <v/>
      </c>
      <c r="Y379" s="31" t="str">
        <f t="shared" si="173"/>
        <v>O1011111</v>
      </c>
      <c r="Z379" s="31" t="str">
        <f t="shared" si="174"/>
        <v>TUA711-DIO32</v>
      </c>
      <c r="AA379" s="14" t="str">
        <f t="shared" si="175"/>
        <v>17-SC-DCS-002/O1011111/ 17-MC-DCS-005</v>
      </c>
      <c r="AB379" s="31" t="s">
        <v>64</v>
      </c>
      <c r="AC379" s="31" t="s">
        <v>54</v>
      </c>
      <c r="AD379" s="31" t="s">
        <v>125</v>
      </c>
      <c r="AE379" s="31">
        <v>1</v>
      </c>
      <c r="AF379" s="31" t="s">
        <v>55</v>
      </c>
      <c r="AG379" s="31" t="s">
        <v>3315</v>
      </c>
      <c r="AH379" s="31">
        <v>12</v>
      </c>
      <c r="AI379" s="31">
        <v>22</v>
      </c>
      <c r="AJ379" s="31" t="s">
        <v>57</v>
      </c>
      <c r="AK379" s="31">
        <f t="shared" ref="AK379:AK442" si="197">COUNTIF(Y:Y,Y379)</f>
        <v>32</v>
      </c>
      <c r="AL379" s="31" t="s">
        <v>62</v>
      </c>
      <c r="AO379" s="31" t="s">
        <v>63</v>
      </c>
      <c r="AP379" s="31" t="s">
        <v>3125</v>
      </c>
      <c r="AQ379" s="14" t="s">
        <v>3831</v>
      </c>
      <c r="AR379" s="31" t="s">
        <v>5716</v>
      </c>
      <c r="AS379" s="31" t="s">
        <v>68</v>
      </c>
      <c r="AT379" s="14" t="s">
        <v>5724</v>
      </c>
      <c r="AU379" s="31" t="s">
        <v>5858</v>
      </c>
      <c r="AV379" s="31" t="s">
        <v>5794</v>
      </c>
      <c r="AW379" s="31" t="s">
        <v>5795</v>
      </c>
      <c r="AX379" s="31" t="s">
        <v>5724</v>
      </c>
      <c r="BK379" s="14" t="str">
        <f t="shared" si="176"/>
        <v/>
      </c>
      <c r="BL379" s="14" t="str">
        <f t="shared" si="177"/>
        <v/>
      </c>
      <c r="BM379" s="14" t="str">
        <f t="shared" si="178"/>
        <v/>
      </c>
      <c r="BN379" s="14"/>
      <c r="BO379" s="14" t="str">
        <f t="shared" ref="BO379:BO442" si="198">IF(AND(J379="DCS_AI_01",W379&lt;&gt;""),CONCATENATE(AG379,":",AI379,"A/",CHAR(10),W379,":5"),
IF(AND(J379="DCS_AI_02",W379&lt;&gt;""),CONCATENATE(AG379,":",AI379,"A/",CHAR(10),W379,":5"),
IF(AND(J379="DCS_AI_03",W379&lt;&gt;""),CONCATENATE(AG379,":",AI379,"A/",CHAR(10),W379,":5"),
IF(AND(J379="DCS_AI_04",W379&lt;&gt;""),CONCATENATE(AG379,":",AI379,"A/",CHAR(10),W379,":5"),
IF(AND(J379="DCS_AI_05",W379&lt;&gt;""),CONCATENATE(AG379,":",AI379,"A/",CHAR(10),W379,":5"),
IF(AND(J379="DCS_AO_01",W379&lt;&gt;""),CONCATENATE(AG379,":",AI379,"A/",CHAR(10),W379,":5"),
IF(AND(J379="DCS_AO_02",W379&lt;&gt;""),CONCATENATE(AG379,":",AI379,"A/",CHAR(10),W379,":5"),
IF(AND(J379="DCS_DI_02",W379&lt;&gt;""),CONCATENATE(AG379,":",AI379,"A/",CHAR(10),W379,":5"),
IF(AND(J379="DCS_DI_04",W379&lt;&gt;""),CONCATENATE(AG379,":",AI379,"A/",CHAR(10),W379,":7"),
IF(AND(J379="DCS_PI_01",W379&lt;&gt;""),CONCATENATE(AG379,":",AI379,"A/",CHAR(10),W379,":3"),""))))))))))</f>
        <v/>
      </c>
      <c r="BP379" s="14" t="str">
        <f t="shared" ref="BP379:BP442" si="199">IF(AND(J379="DCS_AI_01",W379&lt;&gt;""),CONCATENATE(AG379,":",AI379,"C/",CHAR(10),W379,":6"),
IF(AND(J379="DCS_AI_02",W379&lt;&gt;""),CONCATENATE(AG379,":",AI379,"C/",CHAR(10),W379,":6"),
IF(AND(J379="DCS_AI_03",W379&lt;&gt;""),CONCATENATE(AG379,":",AI379,"C/",CHAR(10),W379,":6"),
IF(AND(J379="DCS_AI_04",W379&lt;&gt;""),CONCATENATE(AG379,":",AI379,"C/",CHAR(10),W379,":6"),
IF(AND(J379="DCS_AI_05",W379&lt;&gt;""),CONCATENATE(AG379,":",AI379,"C/",CHAR(10),W379,":6"),
IF(AND(J379="DCS_AO_01",W379&lt;&gt;""),CONCATENATE(AG379,":",AI379,"C/",CHAR(10),W379,":6"),
IF(AND(J379="DCS_AO_02",W379&lt;&gt;""),CONCATENATE(AG379,":",AI379,"C/",CHAR(10),W379,":6"),
IF(AND(J379="DCS_DI_02",W379&lt;&gt;""),CONCATENATE(AG379,":",AI379,"B/",CHAR(10),W379,":6"),
IF(AND(J379="DCS_DI_04",W379&lt;&gt;""),CONCATENATE(AG379,":",AI379,"B/",CHAR(10),W379,":8"),
IF(AND(J379="DCS_PI_01",W379&lt;&gt;""),CONCATENATE(AG379,":",AI379,"C/",CHAR(10),W379,":4"),""))))))))))</f>
        <v/>
      </c>
      <c r="BQ379" s="14"/>
      <c r="BR379" s="14" t="str">
        <f t="shared" si="179"/>
        <v>TS-G-02:17/
O1011111:22A</v>
      </c>
      <c r="BS379" s="14" t="str">
        <f t="shared" si="180"/>
        <v>TS-G-02:18/
O1011111:22B</v>
      </c>
      <c r="BW379" s="31" t="str">
        <f t="shared" si="181"/>
        <v/>
      </c>
      <c r="BX379" s="31" t="str">
        <f t="shared" si="182"/>
        <v/>
      </c>
      <c r="BY379" s="31" t="str">
        <f t="shared" si="183"/>
        <v/>
      </c>
      <c r="BZ379" s="31" t="str">
        <f t="shared" si="184"/>
        <v/>
      </c>
      <c r="CA379" s="31" t="str">
        <f t="shared" si="185"/>
        <v/>
      </c>
      <c r="CB379" s="31" t="str">
        <f t="shared" si="186"/>
        <v/>
      </c>
      <c r="CC379" s="31" t="str">
        <f t="shared" si="187"/>
        <v/>
      </c>
      <c r="CD379" s="31" t="str">
        <f t="shared" si="188"/>
        <v>22A</v>
      </c>
      <c r="CE379" s="31" t="e">
        <f t="shared" ca="1" si="189"/>
        <v>#NAME?</v>
      </c>
      <c r="CF379" s="31" t="e">
        <f t="shared" ca="1" si="190"/>
        <v>#NAME?</v>
      </c>
      <c r="CG379" s="31" t="e">
        <f t="shared" ca="1" si="191"/>
        <v>#NAME?</v>
      </c>
      <c r="CH379" s="31" t="e">
        <f t="shared" ca="1" si="192"/>
        <v>#NAME?</v>
      </c>
      <c r="CI379" s="31" t="e">
        <f t="shared" ca="1" si="193"/>
        <v>#NAME?</v>
      </c>
    </row>
    <row r="380" spans="1:87" s="31" customFormat="1" ht="30" hidden="1" x14ac:dyDescent="0.25">
      <c r="A380" s="9" t="s">
        <v>4493</v>
      </c>
      <c r="B380" s="31" t="s">
        <v>3122</v>
      </c>
      <c r="C380" s="31" t="s">
        <v>3123</v>
      </c>
      <c r="E380" s="14" t="s">
        <v>5649</v>
      </c>
      <c r="G380" s="31" t="str">
        <f t="shared" si="170"/>
        <v>Сигнал</v>
      </c>
      <c r="H380" s="31" t="s">
        <v>2608</v>
      </c>
      <c r="I380" s="31" t="s">
        <v>4529</v>
      </c>
      <c r="J380" s="31" t="str">
        <f t="shared" si="195"/>
        <v>DCS_DO_03</v>
      </c>
      <c r="K380" s="14" t="s">
        <v>5869</v>
      </c>
      <c r="M380" s="31" t="s">
        <v>3119</v>
      </c>
      <c r="N380" s="31" t="s">
        <v>1261</v>
      </c>
      <c r="O380" s="31" t="s">
        <v>1272</v>
      </c>
      <c r="P380" s="31" t="s">
        <v>2723</v>
      </c>
      <c r="Q380" s="31" t="s">
        <v>933</v>
      </c>
      <c r="R380" s="31">
        <v>5</v>
      </c>
      <c r="S380" s="31">
        <v>6</v>
      </c>
      <c r="T380" s="31" t="s">
        <v>62</v>
      </c>
      <c r="U380" s="31" t="str">
        <f t="shared" si="194"/>
        <v>30</v>
      </c>
      <c r="V380" s="14" t="str">
        <f t="shared" si="196"/>
        <v>ASK 3MLD, ASK 3MB</v>
      </c>
      <c r="W380" s="31" t="str">
        <f t="shared" si="171"/>
        <v/>
      </c>
      <c r="X380" s="14" t="str">
        <f t="shared" si="172"/>
        <v/>
      </c>
      <c r="Y380" s="31" t="str">
        <f t="shared" si="173"/>
        <v>O1011207</v>
      </c>
      <c r="Z380" s="31" t="str">
        <f t="shared" si="174"/>
        <v>TUA711-DIO32</v>
      </c>
      <c r="AA380" s="14" t="str">
        <f t="shared" si="175"/>
        <v>17-SC-DCS-002/O1011207/ 17-MC-DCS-004</v>
      </c>
      <c r="AB380" s="31" t="s">
        <v>64</v>
      </c>
      <c r="AC380" s="31" t="s">
        <v>54</v>
      </c>
      <c r="AD380" s="31" t="s">
        <v>125</v>
      </c>
      <c r="AE380" s="31">
        <v>1</v>
      </c>
      <c r="AF380" s="31" t="s">
        <v>1254</v>
      </c>
      <c r="AG380" s="31" t="s">
        <v>2993</v>
      </c>
      <c r="AH380" s="31">
        <v>8</v>
      </c>
      <c r="AI380" s="31">
        <v>27</v>
      </c>
      <c r="AJ380" s="31" t="s">
        <v>1256</v>
      </c>
      <c r="AK380" s="31">
        <f t="shared" si="197"/>
        <v>32</v>
      </c>
      <c r="AL380" s="31" t="s">
        <v>62</v>
      </c>
      <c r="AO380" s="31" t="s">
        <v>63</v>
      </c>
      <c r="AP380" s="31" t="s">
        <v>3125</v>
      </c>
      <c r="AQ380" s="14" t="s">
        <v>3124</v>
      </c>
      <c r="AR380" s="31" t="s">
        <v>5716</v>
      </c>
      <c r="AS380" s="31" t="s">
        <v>68</v>
      </c>
      <c r="AT380" s="14" t="s">
        <v>5724</v>
      </c>
      <c r="AU380" s="31" t="s">
        <v>5858</v>
      </c>
      <c r="AV380" s="31" t="s">
        <v>5797</v>
      </c>
      <c r="AW380" s="31" t="s">
        <v>5799</v>
      </c>
      <c r="AX380" s="31" t="s">
        <v>5724</v>
      </c>
      <c r="BK380" s="14" t="str">
        <f t="shared" si="176"/>
        <v/>
      </c>
      <c r="BL380" s="14" t="str">
        <f t="shared" si="177"/>
        <v/>
      </c>
      <c r="BM380" s="14" t="str">
        <f t="shared" si="178"/>
        <v/>
      </c>
      <c r="BN380" s="14"/>
      <c r="BO380" s="14" t="str">
        <f t="shared" si="198"/>
        <v/>
      </c>
      <c r="BP380" s="14" t="str">
        <f t="shared" si="199"/>
        <v/>
      </c>
      <c r="BQ380" s="14"/>
      <c r="BR380" s="14" t="str">
        <f t="shared" si="179"/>
        <v/>
      </c>
      <c r="BS380" s="14" t="str">
        <f t="shared" si="180"/>
        <v>TS-P-02:6/
O1011207:27A</v>
      </c>
      <c r="BW380" s="31" t="str">
        <f t="shared" si="181"/>
        <v/>
      </c>
      <c r="BX380" s="31" t="str">
        <f t="shared" si="182"/>
        <v/>
      </c>
      <c r="BY380" s="31" t="str">
        <f t="shared" si="183"/>
        <v/>
      </c>
      <c r="BZ380" s="31" t="str">
        <f t="shared" si="184"/>
        <v/>
      </c>
      <c r="CA380" s="31" t="str">
        <f t="shared" si="185"/>
        <v/>
      </c>
      <c r="CB380" s="31" t="str">
        <f t="shared" si="186"/>
        <v/>
      </c>
      <c r="CC380" s="31" t="str">
        <f t="shared" si="187"/>
        <v/>
      </c>
      <c r="CD380" s="31" t="str">
        <f t="shared" si="188"/>
        <v/>
      </c>
      <c r="CE380" s="31" t="e">
        <f t="shared" ca="1" si="189"/>
        <v>#NAME?</v>
      </c>
      <c r="CF380" s="31" t="e">
        <f t="shared" ca="1" si="190"/>
        <v>#NAME?</v>
      </c>
      <c r="CG380" s="31" t="e">
        <f t="shared" ca="1" si="191"/>
        <v>#NAME?</v>
      </c>
      <c r="CH380" s="31" t="e">
        <f t="shared" ca="1" si="192"/>
        <v>#NAME?</v>
      </c>
      <c r="CI380" s="31" t="e">
        <f t="shared" ca="1" si="193"/>
        <v>#NAME?</v>
      </c>
    </row>
    <row r="381" spans="1:87" s="31" customFormat="1" ht="30" hidden="1" x14ac:dyDescent="0.25">
      <c r="A381" s="9" t="s">
        <v>4493</v>
      </c>
      <c r="B381" s="31" t="s">
        <v>3122</v>
      </c>
      <c r="C381" s="31" t="s">
        <v>3126</v>
      </c>
      <c r="E381" s="14" t="s">
        <v>5649</v>
      </c>
      <c r="G381" s="31" t="str">
        <f t="shared" si="170"/>
        <v>Сигнал</v>
      </c>
      <c r="H381" s="31" t="s">
        <v>2611</v>
      </c>
      <c r="I381" s="31" t="s">
        <v>4529</v>
      </c>
      <c r="J381" s="31" t="str">
        <f t="shared" si="195"/>
        <v>DCS_DO_03</v>
      </c>
      <c r="K381" s="14" t="s">
        <v>5869</v>
      </c>
      <c r="M381" s="31" t="s">
        <v>3119</v>
      </c>
      <c r="N381" s="31" t="s">
        <v>1261</v>
      </c>
      <c r="O381" s="31" t="s">
        <v>1276</v>
      </c>
      <c r="P381" s="31" t="s">
        <v>2723</v>
      </c>
      <c r="Q381" s="31" t="s">
        <v>933</v>
      </c>
      <c r="R381" s="31">
        <v>7</v>
      </c>
      <c r="S381" s="31">
        <v>8</v>
      </c>
      <c r="T381" s="31" t="s">
        <v>62</v>
      </c>
      <c r="U381" s="31" t="str">
        <f t="shared" si="194"/>
        <v>30</v>
      </c>
      <c r="V381" s="14" t="str">
        <f t="shared" si="196"/>
        <v>ASK 3MLD, ASK 3MB</v>
      </c>
      <c r="W381" s="31" t="str">
        <f t="shared" si="171"/>
        <v/>
      </c>
      <c r="X381" s="14" t="str">
        <f t="shared" si="172"/>
        <v/>
      </c>
      <c r="Y381" s="31" t="str">
        <f t="shared" si="173"/>
        <v>O1011207</v>
      </c>
      <c r="Z381" s="31" t="str">
        <f t="shared" si="174"/>
        <v>TUA711-DIO32</v>
      </c>
      <c r="AA381" s="14" t="str">
        <f t="shared" si="175"/>
        <v>17-SC-DCS-002/O1011207/ 17-MC-DCS-004</v>
      </c>
      <c r="AB381" s="31" t="s">
        <v>64</v>
      </c>
      <c r="AC381" s="31" t="s">
        <v>54</v>
      </c>
      <c r="AD381" s="31" t="s">
        <v>125</v>
      </c>
      <c r="AE381" s="31">
        <v>1</v>
      </c>
      <c r="AF381" s="31" t="s">
        <v>1254</v>
      </c>
      <c r="AG381" s="31" t="s">
        <v>2993</v>
      </c>
      <c r="AH381" s="31">
        <v>8</v>
      </c>
      <c r="AI381" s="31">
        <v>28</v>
      </c>
      <c r="AJ381" s="31" t="s">
        <v>1256</v>
      </c>
      <c r="AK381" s="31">
        <f t="shared" si="197"/>
        <v>32</v>
      </c>
      <c r="AL381" s="31" t="s">
        <v>62</v>
      </c>
      <c r="AO381" s="31" t="s">
        <v>63</v>
      </c>
      <c r="AP381" s="31" t="s">
        <v>3125</v>
      </c>
      <c r="AQ381" s="14" t="s">
        <v>3127</v>
      </c>
      <c r="AR381" s="31" t="s">
        <v>5716</v>
      </c>
      <c r="AS381" s="31" t="s">
        <v>68</v>
      </c>
      <c r="AT381" s="14" t="s">
        <v>5724</v>
      </c>
      <c r="AU381" s="31" t="s">
        <v>5858</v>
      </c>
      <c r="AV381" s="31" t="s">
        <v>5806</v>
      </c>
      <c r="AW381" s="31" t="s">
        <v>5797</v>
      </c>
      <c r="AX381" s="31" t="s">
        <v>5724</v>
      </c>
      <c r="BK381" s="14" t="str">
        <f t="shared" si="176"/>
        <v/>
      </c>
      <c r="BL381" s="14" t="str">
        <f t="shared" si="177"/>
        <v/>
      </c>
      <c r="BM381" s="14" t="str">
        <f t="shared" si="178"/>
        <v/>
      </c>
      <c r="BN381" s="14"/>
      <c r="BO381" s="14" t="str">
        <f t="shared" si="198"/>
        <v/>
      </c>
      <c r="BP381" s="14" t="str">
        <f t="shared" si="199"/>
        <v/>
      </c>
      <c r="BQ381" s="14"/>
      <c r="BR381" s="14" t="str">
        <f t="shared" si="179"/>
        <v/>
      </c>
      <c r="BS381" s="14" t="str">
        <f t="shared" si="180"/>
        <v>TS-P-02:8/
O1011207:28A</v>
      </c>
      <c r="BW381" s="31" t="str">
        <f t="shared" si="181"/>
        <v/>
      </c>
      <c r="BX381" s="31" t="str">
        <f t="shared" si="182"/>
        <v/>
      </c>
      <c r="BY381" s="31" t="str">
        <f t="shared" si="183"/>
        <v/>
      </c>
      <c r="BZ381" s="31" t="str">
        <f t="shared" si="184"/>
        <v/>
      </c>
      <c r="CA381" s="31" t="str">
        <f t="shared" si="185"/>
        <v/>
      </c>
      <c r="CB381" s="31" t="str">
        <f t="shared" si="186"/>
        <v/>
      </c>
      <c r="CC381" s="31" t="str">
        <f t="shared" si="187"/>
        <v/>
      </c>
      <c r="CD381" s="31" t="str">
        <f t="shared" si="188"/>
        <v/>
      </c>
      <c r="CE381" s="31" t="e">
        <f t="shared" ca="1" si="189"/>
        <v>#NAME?</v>
      </c>
      <c r="CF381" s="31" t="e">
        <f t="shared" ca="1" si="190"/>
        <v>#NAME?</v>
      </c>
      <c r="CG381" s="31" t="e">
        <f t="shared" ca="1" si="191"/>
        <v>#NAME?</v>
      </c>
      <c r="CH381" s="31" t="e">
        <f t="shared" ca="1" si="192"/>
        <v>#NAME?</v>
      </c>
      <c r="CI381" s="31" t="e">
        <f t="shared" ca="1" si="193"/>
        <v>#NAME?</v>
      </c>
    </row>
    <row r="382" spans="1:87" s="31" customFormat="1" ht="30" hidden="1" x14ac:dyDescent="0.25">
      <c r="A382" s="9" t="s">
        <v>4493</v>
      </c>
      <c r="B382" s="31" t="s">
        <v>2694</v>
      </c>
      <c r="C382" s="31" t="s">
        <v>3883</v>
      </c>
      <c r="E382" s="14" t="s">
        <v>5647</v>
      </c>
      <c r="G382" s="31" t="str">
        <f t="shared" si="170"/>
        <v>Сигнал</v>
      </c>
      <c r="H382" s="31" t="s">
        <v>3318</v>
      </c>
      <c r="I382" s="31" t="s">
        <v>4532</v>
      </c>
      <c r="J382" s="31" t="str">
        <f t="shared" si="195"/>
        <v>DCS_DI_03</v>
      </c>
      <c r="K382" s="14" t="s">
        <v>5869</v>
      </c>
      <c r="M382" s="31" t="s">
        <v>3854</v>
      </c>
      <c r="N382" s="31" t="s">
        <v>107</v>
      </c>
      <c r="O382" s="31" t="s">
        <v>200</v>
      </c>
      <c r="P382" s="31" t="s">
        <v>2607</v>
      </c>
      <c r="Q382" s="31" t="s">
        <v>312</v>
      </c>
      <c r="R382" s="31">
        <v>31</v>
      </c>
      <c r="S382" s="31">
        <v>32</v>
      </c>
      <c r="T382" s="31" t="s">
        <v>62</v>
      </c>
      <c r="U382" s="31" t="str">
        <f t="shared" si="194"/>
        <v>48</v>
      </c>
      <c r="V382" s="14" t="str">
        <f t="shared" si="196"/>
        <v>ASK 3MLD, ASK 3MB</v>
      </c>
      <c r="W382" s="31" t="str">
        <f t="shared" si="171"/>
        <v/>
      </c>
      <c r="X382" s="14" t="str">
        <f t="shared" si="172"/>
        <v/>
      </c>
      <c r="Y382" s="31" t="str">
        <f t="shared" si="173"/>
        <v>O1011112</v>
      </c>
      <c r="Z382" s="31" t="str">
        <f t="shared" si="174"/>
        <v>TUA711-DIO32</v>
      </c>
      <c r="AA382" s="14" t="str">
        <f t="shared" si="175"/>
        <v>17-SC-DCS-002/O1011112/ 17-MC-DCS-005</v>
      </c>
      <c r="AB382" s="31" t="s">
        <v>64</v>
      </c>
      <c r="AC382" s="31" t="s">
        <v>54</v>
      </c>
      <c r="AD382" s="31" t="s">
        <v>125</v>
      </c>
      <c r="AE382" s="31">
        <v>1</v>
      </c>
      <c r="AF382" s="31" t="s">
        <v>55</v>
      </c>
      <c r="AG382" s="31" t="s">
        <v>3349</v>
      </c>
      <c r="AH382" s="31">
        <v>13</v>
      </c>
      <c r="AI382" s="31">
        <v>26</v>
      </c>
      <c r="AJ382" s="31" t="s">
        <v>57</v>
      </c>
      <c r="AK382" s="31">
        <f t="shared" si="197"/>
        <v>32</v>
      </c>
      <c r="AL382" s="31" t="s">
        <v>62</v>
      </c>
      <c r="AO382" s="31" t="s">
        <v>63</v>
      </c>
      <c r="AP382" s="31" t="s">
        <v>2697</v>
      </c>
      <c r="AQ382" s="14" t="s">
        <v>3884</v>
      </c>
      <c r="AR382" s="31" t="s">
        <v>5716</v>
      </c>
      <c r="AS382" s="31" t="s">
        <v>68</v>
      </c>
      <c r="AT382" s="14" t="s">
        <v>5724</v>
      </c>
      <c r="AU382" s="31" t="s">
        <v>5858</v>
      </c>
      <c r="AV382" s="31" t="s">
        <v>5827</v>
      </c>
      <c r="AW382" s="31" t="s">
        <v>5828</v>
      </c>
      <c r="AX382" s="31" t="s">
        <v>5724</v>
      </c>
      <c r="BK382" s="14" t="str">
        <f t="shared" si="176"/>
        <v/>
      </c>
      <c r="BL382" s="14" t="str">
        <f t="shared" si="177"/>
        <v/>
      </c>
      <c r="BM382" s="14" t="str">
        <f t="shared" si="178"/>
        <v/>
      </c>
      <c r="BN382" s="14"/>
      <c r="BO382" s="14" t="str">
        <f t="shared" si="198"/>
        <v/>
      </c>
      <c r="BP382" s="14" t="str">
        <f t="shared" si="199"/>
        <v/>
      </c>
      <c r="BQ382" s="14"/>
      <c r="BR382" s="14" t="str">
        <f t="shared" si="179"/>
        <v>TS-G-03:31/
O1011112:26A</v>
      </c>
      <c r="BS382" s="14" t="str">
        <f t="shared" si="180"/>
        <v>TS-G-03:32/
O1011112:26B</v>
      </c>
      <c r="BW382" s="31" t="str">
        <f t="shared" si="181"/>
        <v/>
      </c>
      <c r="BX382" s="31" t="str">
        <f t="shared" si="182"/>
        <v/>
      </c>
      <c r="BY382" s="31" t="str">
        <f t="shared" si="183"/>
        <v/>
      </c>
      <c r="BZ382" s="31" t="str">
        <f t="shared" si="184"/>
        <v/>
      </c>
      <c r="CA382" s="31" t="str">
        <f t="shared" si="185"/>
        <v/>
      </c>
      <c r="CB382" s="31" t="str">
        <f t="shared" si="186"/>
        <v/>
      </c>
      <c r="CC382" s="31" t="str">
        <f t="shared" si="187"/>
        <v/>
      </c>
      <c r="CD382" s="31" t="str">
        <f t="shared" si="188"/>
        <v>26A</v>
      </c>
      <c r="CE382" s="31" t="e">
        <f t="shared" ca="1" si="189"/>
        <v>#NAME?</v>
      </c>
      <c r="CF382" s="31" t="e">
        <f t="shared" ca="1" si="190"/>
        <v>#NAME?</v>
      </c>
      <c r="CG382" s="31" t="e">
        <f t="shared" ca="1" si="191"/>
        <v>#NAME?</v>
      </c>
      <c r="CH382" s="31" t="e">
        <f t="shared" ca="1" si="192"/>
        <v>#NAME?</v>
      </c>
      <c r="CI382" s="31" t="e">
        <f t="shared" ca="1" si="193"/>
        <v>#NAME?</v>
      </c>
    </row>
    <row r="383" spans="1:87" s="31" customFormat="1" ht="30" hidden="1" x14ac:dyDescent="0.25">
      <c r="A383" s="9" t="s">
        <v>4493</v>
      </c>
      <c r="B383" s="31" t="s">
        <v>2694</v>
      </c>
      <c r="C383" s="31" t="s">
        <v>3885</v>
      </c>
      <c r="E383" s="14" t="s">
        <v>5647</v>
      </c>
      <c r="G383" s="31" t="str">
        <f t="shared" si="170"/>
        <v>Сигнал</v>
      </c>
      <c r="H383" s="31" t="s">
        <v>3321</v>
      </c>
      <c r="I383" s="31" t="s">
        <v>4532</v>
      </c>
      <c r="J383" s="31" t="str">
        <f t="shared" si="195"/>
        <v>DCS_DI_03</v>
      </c>
      <c r="K383" s="14" t="s">
        <v>5869</v>
      </c>
      <c r="M383" s="31" t="s">
        <v>3854</v>
      </c>
      <c r="N383" s="31" t="s">
        <v>107</v>
      </c>
      <c r="O383" s="31" t="s">
        <v>301</v>
      </c>
      <c r="P383" s="31" t="s">
        <v>2607</v>
      </c>
      <c r="Q383" s="31" t="s">
        <v>312</v>
      </c>
      <c r="R383" s="31">
        <v>33</v>
      </c>
      <c r="S383" s="31">
        <v>34</v>
      </c>
      <c r="T383" s="31" t="s">
        <v>62</v>
      </c>
      <c r="U383" s="31" t="str">
        <f t="shared" si="194"/>
        <v>48</v>
      </c>
      <c r="V383" s="14" t="str">
        <f t="shared" si="196"/>
        <v>ASK 3MLD, ASK 3MB</v>
      </c>
      <c r="W383" s="31" t="str">
        <f t="shared" si="171"/>
        <v/>
      </c>
      <c r="X383" s="14" t="str">
        <f t="shared" si="172"/>
        <v/>
      </c>
      <c r="Y383" s="31" t="str">
        <f t="shared" si="173"/>
        <v>O1011112</v>
      </c>
      <c r="Z383" s="31" t="str">
        <f t="shared" si="174"/>
        <v>TUA711-DIO32</v>
      </c>
      <c r="AA383" s="14" t="str">
        <f t="shared" si="175"/>
        <v>17-SC-DCS-002/O1011112/ 17-MC-DCS-005</v>
      </c>
      <c r="AB383" s="31" t="s">
        <v>64</v>
      </c>
      <c r="AC383" s="31" t="s">
        <v>54</v>
      </c>
      <c r="AD383" s="31" t="s">
        <v>125</v>
      </c>
      <c r="AE383" s="31">
        <v>1</v>
      </c>
      <c r="AF383" s="31" t="s">
        <v>55</v>
      </c>
      <c r="AG383" s="31" t="s">
        <v>3349</v>
      </c>
      <c r="AH383" s="31">
        <v>13</v>
      </c>
      <c r="AI383" s="31">
        <v>27</v>
      </c>
      <c r="AJ383" s="31" t="s">
        <v>57</v>
      </c>
      <c r="AK383" s="31">
        <f t="shared" si="197"/>
        <v>32</v>
      </c>
      <c r="AL383" s="31" t="s">
        <v>62</v>
      </c>
      <c r="AO383" s="31" t="s">
        <v>63</v>
      </c>
      <c r="AP383" s="31" t="s">
        <v>2697</v>
      </c>
      <c r="AQ383" s="14" t="s">
        <v>3886</v>
      </c>
      <c r="AR383" s="31" t="s">
        <v>5716</v>
      </c>
      <c r="AS383" s="31" t="s">
        <v>68</v>
      </c>
      <c r="AT383" s="14" t="s">
        <v>5724</v>
      </c>
      <c r="AU383" s="31" t="s">
        <v>5858</v>
      </c>
      <c r="AV383" s="31" t="s">
        <v>5792</v>
      </c>
      <c r="AW383" s="31" t="s">
        <v>5793</v>
      </c>
      <c r="AX383" s="31" t="s">
        <v>5724</v>
      </c>
      <c r="BK383" s="14" t="str">
        <f t="shared" si="176"/>
        <v/>
      </c>
      <c r="BL383" s="14" t="str">
        <f t="shared" si="177"/>
        <v/>
      </c>
      <c r="BM383" s="14" t="str">
        <f t="shared" si="178"/>
        <v/>
      </c>
      <c r="BN383" s="14"/>
      <c r="BO383" s="14" t="str">
        <f t="shared" si="198"/>
        <v/>
      </c>
      <c r="BP383" s="14" t="str">
        <f t="shared" si="199"/>
        <v/>
      </c>
      <c r="BQ383" s="14"/>
      <c r="BR383" s="14" t="str">
        <f t="shared" si="179"/>
        <v>TS-G-03:33/
O1011112:27A</v>
      </c>
      <c r="BS383" s="14" t="str">
        <f t="shared" si="180"/>
        <v>TS-G-03:34/
O1011112:27B</v>
      </c>
      <c r="BW383" s="31" t="str">
        <f t="shared" si="181"/>
        <v/>
      </c>
      <c r="BX383" s="31" t="str">
        <f t="shared" si="182"/>
        <v/>
      </c>
      <c r="BY383" s="31" t="str">
        <f t="shared" si="183"/>
        <v/>
      </c>
      <c r="BZ383" s="31" t="str">
        <f t="shared" si="184"/>
        <v/>
      </c>
      <c r="CA383" s="31" t="str">
        <f t="shared" si="185"/>
        <v/>
      </c>
      <c r="CB383" s="31" t="str">
        <f t="shared" si="186"/>
        <v/>
      </c>
      <c r="CC383" s="31" t="str">
        <f t="shared" si="187"/>
        <v/>
      </c>
      <c r="CD383" s="31" t="str">
        <f t="shared" si="188"/>
        <v>27A</v>
      </c>
      <c r="CE383" s="31" t="e">
        <f t="shared" ca="1" si="189"/>
        <v>#NAME?</v>
      </c>
      <c r="CF383" s="31" t="e">
        <f t="shared" ca="1" si="190"/>
        <v>#NAME?</v>
      </c>
      <c r="CG383" s="31" t="e">
        <f t="shared" ca="1" si="191"/>
        <v>#NAME?</v>
      </c>
      <c r="CH383" s="31" t="e">
        <f t="shared" ca="1" si="192"/>
        <v>#NAME?</v>
      </c>
      <c r="CI383" s="31" t="e">
        <f t="shared" ca="1" si="193"/>
        <v>#NAME?</v>
      </c>
    </row>
    <row r="384" spans="1:87" s="31" customFormat="1" ht="30" hidden="1" x14ac:dyDescent="0.25">
      <c r="A384" s="9" t="s">
        <v>4493</v>
      </c>
      <c r="B384" s="31" t="s">
        <v>2694</v>
      </c>
      <c r="C384" s="31" t="s">
        <v>3887</v>
      </c>
      <c r="E384" s="14" t="s">
        <v>5647</v>
      </c>
      <c r="G384" s="31" t="str">
        <f t="shared" si="170"/>
        <v>Сигнал</v>
      </c>
      <c r="H384" s="31" t="s">
        <v>3324</v>
      </c>
      <c r="I384" s="31" t="s">
        <v>4532</v>
      </c>
      <c r="J384" s="31" t="str">
        <f t="shared" si="195"/>
        <v>DCS_DI_03</v>
      </c>
      <c r="K384" s="14" t="s">
        <v>5869</v>
      </c>
      <c r="M384" s="31" t="s">
        <v>3854</v>
      </c>
      <c r="N384" s="31" t="s">
        <v>107</v>
      </c>
      <c r="O384" s="31" t="s">
        <v>544</v>
      </c>
      <c r="P384" s="31" t="s">
        <v>2607</v>
      </c>
      <c r="Q384" s="31" t="s">
        <v>312</v>
      </c>
      <c r="R384" s="31">
        <v>35</v>
      </c>
      <c r="S384" s="31">
        <v>36</v>
      </c>
      <c r="T384" s="31" t="s">
        <v>62</v>
      </c>
      <c r="U384" s="31" t="str">
        <f t="shared" si="194"/>
        <v>48</v>
      </c>
      <c r="V384" s="14" t="str">
        <f t="shared" si="196"/>
        <v>ASK 3MLD, ASK 3MB</v>
      </c>
      <c r="W384" s="31" t="str">
        <f t="shared" si="171"/>
        <v/>
      </c>
      <c r="X384" s="14" t="str">
        <f t="shared" si="172"/>
        <v/>
      </c>
      <c r="Y384" s="31" t="str">
        <f t="shared" si="173"/>
        <v>O1011112</v>
      </c>
      <c r="Z384" s="31" t="str">
        <f t="shared" si="174"/>
        <v>TUA711-DIO32</v>
      </c>
      <c r="AA384" s="14" t="str">
        <f t="shared" si="175"/>
        <v>17-SC-DCS-002/O1011112/ 17-MC-DCS-005</v>
      </c>
      <c r="AB384" s="31" t="s">
        <v>64</v>
      </c>
      <c r="AC384" s="31" t="s">
        <v>54</v>
      </c>
      <c r="AD384" s="31" t="s">
        <v>125</v>
      </c>
      <c r="AE384" s="31">
        <v>1</v>
      </c>
      <c r="AF384" s="31" t="s">
        <v>55</v>
      </c>
      <c r="AG384" s="31" t="s">
        <v>3349</v>
      </c>
      <c r="AH384" s="31">
        <v>13</v>
      </c>
      <c r="AI384" s="31">
        <v>28</v>
      </c>
      <c r="AJ384" s="31" t="s">
        <v>57</v>
      </c>
      <c r="AK384" s="31">
        <f t="shared" si="197"/>
        <v>32</v>
      </c>
      <c r="AL384" s="31" t="s">
        <v>62</v>
      </c>
      <c r="AO384" s="31" t="s">
        <v>63</v>
      </c>
      <c r="AP384" s="31" t="s">
        <v>2697</v>
      </c>
      <c r="AQ384" s="14" t="s">
        <v>3888</v>
      </c>
      <c r="AR384" s="31" t="s">
        <v>5716</v>
      </c>
      <c r="AS384" s="31" t="s">
        <v>68</v>
      </c>
      <c r="AT384" s="14" t="s">
        <v>5724</v>
      </c>
      <c r="AU384" s="31" t="s">
        <v>5858</v>
      </c>
      <c r="AV384" s="31" t="s">
        <v>5794</v>
      </c>
      <c r="AW384" s="31" t="s">
        <v>5795</v>
      </c>
      <c r="AX384" s="31" t="s">
        <v>5724</v>
      </c>
      <c r="BK384" s="14" t="str">
        <f t="shared" si="176"/>
        <v/>
      </c>
      <c r="BL384" s="14" t="str">
        <f t="shared" si="177"/>
        <v/>
      </c>
      <c r="BM384" s="14" t="str">
        <f t="shared" si="178"/>
        <v/>
      </c>
      <c r="BN384" s="14"/>
      <c r="BO384" s="14" t="str">
        <f t="shared" si="198"/>
        <v/>
      </c>
      <c r="BP384" s="14" t="str">
        <f t="shared" si="199"/>
        <v/>
      </c>
      <c r="BQ384" s="14"/>
      <c r="BR384" s="14" t="str">
        <f t="shared" si="179"/>
        <v>TS-G-03:35/
O1011112:28A</v>
      </c>
      <c r="BS384" s="14" t="str">
        <f t="shared" si="180"/>
        <v>TS-G-03:36/
O1011112:28B</v>
      </c>
      <c r="BW384" s="31" t="str">
        <f t="shared" si="181"/>
        <v/>
      </c>
      <c r="BX384" s="31" t="str">
        <f t="shared" si="182"/>
        <v/>
      </c>
      <c r="BY384" s="31" t="str">
        <f t="shared" si="183"/>
        <v/>
      </c>
      <c r="BZ384" s="31" t="str">
        <f t="shared" si="184"/>
        <v/>
      </c>
      <c r="CA384" s="31" t="str">
        <f t="shared" si="185"/>
        <v/>
      </c>
      <c r="CB384" s="31" t="str">
        <f t="shared" si="186"/>
        <v/>
      </c>
      <c r="CC384" s="31" t="str">
        <f t="shared" si="187"/>
        <v/>
      </c>
      <c r="CD384" s="31" t="str">
        <f t="shared" si="188"/>
        <v>28A</v>
      </c>
      <c r="CE384" s="31" t="e">
        <f t="shared" ca="1" si="189"/>
        <v>#NAME?</v>
      </c>
      <c r="CF384" s="31" t="e">
        <f t="shared" ca="1" si="190"/>
        <v>#NAME?</v>
      </c>
      <c r="CG384" s="31" t="e">
        <f t="shared" ca="1" si="191"/>
        <v>#NAME?</v>
      </c>
      <c r="CH384" s="31" t="e">
        <f t="shared" ca="1" si="192"/>
        <v>#NAME?</v>
      </c>
      <c r="CI384" s="31" t="e">
        <f t="shared" ca="1" si="193"/>
        <v>#NAME?</v>
      </c>
    </row>
    <row r="385" spans="1:87" s="31" customFormat="1" ht="30" hidden="1" x14ac:dyDescent="0.25">
      <c r="A385" s="9" t="s">
        <v>4493</v>
      </c>
      <c r="B385" s="31" t="s">
        <v>2694</v>
      </c>
      <c r="C385" s="31" t="s">
        <v>2695</v>
      </c>
      <c r="E385" s="14" t="s">
        <v>5649</v>
      </c>
      <c r="G385" s="31" t="str">
        <f t="shared" si="170"/>
        <v>Сигнал</v>
      </c>
      <c r="H385" s="31" t="s">
        <v>2608</v>
      </c>
      <c r="I385" s="31" t="s">
        <v>4532</v>
      </c>
      <c r="J385" s="31" t="str">
        <f t="shared" si="195"/>
        <v>DCS_DO_03</v>
      </c>
      <c r="K385" s="14" t="s">
        <v>5869</v>
      </c>
      <c r="M385" s="31" t="s">
        <v>2683</v>
      </c>
      <c r="N385" s="31" t="s">
        <v>1261</v>
      </c>
      <c r="O385" s="31" t="s">
        <v>1281</v>
      </c>
      <c r="P385" s="31" t="s">
        <v>2607</v>
      </c>
      <c r="Q385" s="31" t="s">
        <v>263</v>
      </c>
      <c r="R385" s="31">
        <v>9</v>
      </c>
      <c r="S385" s="31">
        <v>10</v>
      </c>
      <c r="T385" s="31" t="s">
        <v>62</v>
      </c>
      <c r="U385" s="31" t="str">
        <f t="shared" si="194"/>
        <v>30</v>
      </c>
      <c r="V385" s="14" t="str">
        <f t="shared" si="196"/>
        <v>ASK 3MLD, ASK 3MB</v>
      </c>
      <c r="W385" s="31" t="str">
        <f t="shared" si="171"/>
        <v/>
      </c>
      <c r="X385" s="14" t="str">
        <f t="shared" si="172"/>
        <v/>
      </c>
      <c r="Y385" s="31" t="str">
        <f t="shared" si="173"/>
        <v>O1011209</v>
      </c>
      <c r="Z385" s="31" t="str">
        <f t="shared" si="174"/>
        <v>TUA711-DIO32</v>
      </c>
      <c r="AA385" s="14" t="str">
        <f t="shared" si="175"/>
        <v>17-SC-DCS-002/O1011209/ 17-MC-DCS-005</v>
      </c>
      <c r="AB385" s="31" t="s">
        <v>64</v>
      </c>
      <c r="AC385" s="31" t="s">
        <v>54</v>
      </c>
      <c r="AD385" s="31" t="s">
        <v>125</v>
      </c>
      <c r="AE385" s="31">
        <v>1</v>
      </c>
      <c r="AF385" s="31" t="s">
        <v>1254</v>
      </c>
      <c r="AG385" s="31" t="s">
        <v>2721</v>
      </c>
      <c r="AH385" s="31">
        <v>10</v>
      </c>
      <c r="AI385" s="31">
        <v>29</v>
      </c>
      <c r="AJ385" s="31" t="s">
        <v>1256</v>
      </c>
      <c r="AK385" s="31">
        <f t="shared" si="197"/>
        <v>32</v>
      </c>
      <c r="AL385" s="31" t="s">
        <v>62</v>
      </c>
      <c r="AO385" s="31" t="s">
        <v>63</v>
      </c>
      <c r="AP385" s="31" t="s">
        <v>2697</v>
      </c>
      <c r="AQ385" s="14" t="s">
        <v>2696</v>
      </c>
      <c r="AR385" s="31" t="s">
        <v>5716</v>
      </c>
      <c r="AS385" s="31" t="s">
        <v>68</v>
      </c>
      <c r="AT385" s="14" t="s">
        <v>5724</v>
      </c>
      <c r="AU385" s="31" t="s">
        <v>5858</v>
      </c>
      <c r="AV385" s="31" t="s">
        <v>5797</v>
      </c>
      <c r="AW385" s="31" t="s">
        <v>5799</v>
      </c>
      <c r="AX385" s="31" t="s">
        <v>5724</v>
      </c>
      <c r="BK385" s="14" t="str">
        <f t="shared" si="176"/>
        <v/>
      </c>
      <c r="BL385" s="14" t="str">
        <f t="shared" si="177"/>
        <v/>
      </c>
      <c r="BM385" s="14" t="str">
        <f t="shared" si="178"/>
        <v/>
      </c>
      <c r="BN385" s="14"/>
      <c r="BO385" s="14" t="str">
        <f t="shared" si="198"/>
        <v/>
      </c>
      <c r="BP385" s="14" t="str">
        <f t="shared" si="199"/>
        <v/>
      </c>
      <c r="BQ385" s="14"/>
      <c r="BR385" s="14" t="str">
        <f t="shared" si="179"/>
        <v/>
      </c>
      <c r="BS385" s="14" t="str">
        <f t="shared" si="180"/>
        <v>TS-H-03:10/
O1011209:29A</v>
      </c>
      <c r="BW385" s="31" t="str">
        <f t="shared" si="181"/>
        <v/>
      </c>
      <c r="BX385" s="31" t="str">
        <f t="shared" si="182"/>
        <v/>
      </c>
      <c r="BY385" s="31" t="str">
        <f t="shared" si="183"/>
        <v/>
      </c>
      <c r="BZ385" s="31" t="str">
        <f t="shared" si="184"/>
        <v/>
      </c>
      <c r="CA385" s="31" t="str">
        <f t="shared" si="185"/>
        <v/>
      </c>
      <c r="CB385" s="31" t="str">
        <f t="shared" si="186"/>
        <v/>
      </c>
      <c r="CC385" s="31" t="str">
        <f t="shared" si="187"/>
        <v/>
      </c>
      <c r="CD385" s="31" t="str">
        <f t="shared" si="188"/>
        <v/>
      </c>
      <c r="CE385" s="31" t="e">
        <f t="shared" ca="1" si="189"/>
        <v>#NAME?</v>
      </c>
      <c r="CF385" s="31" t="e">
        <f t="shared" ca="1" si="190"/>
        <v>#NAME?</v>
      </c>
      <c r="CG385" s="31" t="e">
        <f t="shared" ca="1" si="191"/>
        <v>#NAME?</v>
      </c>
      <c r="CH385" s="31" t="e">
        <f t="shared" ca="1" si="192"/>
        <v>#NAME?</v>
      </c>
      <c r="CI385" s="31" t="e">
        <f t="shared" ca="1" si="193"/>
        <v>#NAME?</v>
      </c>
    </row>
    <row r="386" spans="1:87" s="31" customFormat="1" ht="30" hidden="1" x14ac:dyDescent="0.25">
      <c r="A386" s="9" t="s">
        <v>4493</v>
      </c>
      <c r="B386" s="31" t="s">
        <v>2694</v>
      </c>
      <c r="C386" s="31" t="s">
        <v>2698</v>
      </c>
      <c r="E386" s="14" t="s">
        <v>5649</v>
      </c>
      <c r="G386" s="31" t="str">
        <f t="shared" si="170"/>
        <v>Сигнал</v>
      </c>
      <c r="H386" s="31" t="s">
        <v>2611</v>
      </c>
      <c r="I386" s="31" t="s">
        <v>4532</v>
      </c>
      <c r="J386" s="31" t="str">
        <f t="shared" si="195"/>
        <v>DCS_DO_03</v>
      </c>
      <c r="K386" s="14" t="s">
        <v>5869</v>
      </c>
      <c r="M386" s="31" t="s">
        <v>2683</v>
      </c>
      <c r="N386" s="31" t="s">
        <v>1261</v>
      </c>
      <c r="O386" s="31" t="s">
        <v>1285</v>
      </c>
      <c r="P386" s="31" t="s">
        <v>2607</v>
      </c>
      <c r="Q386" s="31" t="s">
        <v>263</v>
      </c>
      <c r="R386" s="31">
        <v>11</v>
      </c>
      <c r="S386" s="31">
        <v>12</v>
      </c>
      <c r="T386" s="31" t="s">
        <v>62</v>
      </c>
      <c r="U386" s="31" t="str">
        <f t="shared" si="194"/>
        <v>30</v>
      </c>
      <c r="V386" s="14" t="str">
        <f t="shared" si="196"/>
        <v>ASK 3MLD, ASK 3MB</v>
      </c>
      <c r="W386" s="31" t="str">
        <f t="shared" si="171"/>
        <v/>
      </c>
      <c r="X386" s="14" t="str">
        <f t="shared" si="172"/>
        <v/>
      </c>
      <c r="Y386" s="31" t="str">
        <f t="shared" si="173"/>
        <v>O1011209</v>
      </c>
      <c r="Z386" s="31" t="str">
        <f t="shared" si="174"/>
        <v>TUA711-DIO32</v>
      </c>
      <c r="AA386" s="14" t="str">
        <f t="shared" si="175"/>
        <v>17-SC-DCS-002/O1011209/ 17-MC-DCS-005</v>
      </c>
      <c r="AB386" s="31" t="s">
        <v>64</v>
      </c>
      <c r="AC386" s="31" t="s">
        <v>54</v>
      </c>
      <c r="AD386" s="31" t="s">
        <v>125</v>
      </c>
      <c r="AE386" s="31">
        <v>1</v>
      </c>
      <c r="AF386" s="31" t="s">
        <v>1254</v>
      </c>
      <c r="AG386" s="31" t="s">
        <v>2721</v>
      </c>
      <c r="AH386" s="31">
        <v>10</v>
      </c>
      <c r="AI386" s="31">
        <v>30</v>
      </c>
      <c r="AJ386" s="31" t="s">
        <v>1256</v>
      </c>
      <c r="AK386" s="31">
        <f t="shared" si="197"/>
        <v>32</v>
      </c>
      <c r="AL386" s="31" t="s">
        <v>62</v>
      </c>
      <c r="AO386" s="31" t="s">
        <v>63</v>
      </c>
      <c r="AP386" s="31" t="s">
        <v>2697</v>
      </c>
      <c r="AQ386" s="14" t="s">
        <v>2699</v>
      </c>
      <c r="AR386" s="31" t="s">
        <v>5716</v>
      </c>
      <c r="AS386" s="31" t="s">
        <v>68</v>
      </c>
      <c r="AT386" s="14" t="s">
        <v>5724</v>
      </c>
      <c r="AU386" s="31" t="s">
        <v>5858</v>
      </c>
      <c r="AV386" s="31" t="s">
        <v>5806</v>
      </c>
      <c r="AW386" s="31" t="s">
        <v>5797</v>
      </c>
      <c r="AX386" s="31" t="s">
        <v>5724</v>
      </c>
      <c r="BK386" s="14" t="str">
        <f t="shared" si="176"/>
        <v/>
      </c>
      <c r="BL386" s="14" t="str">
        <f t="shared" si="177"/>
        <v/>
      </c>
      <c r="BM386" s="14" t="str">
        <f t="shared" si="178"/>
        <v/>
      </c>
      <c r="BN386" s="14"/>
      <c r="BO386" s="14" t="str">
        <f t="shared" si="198"/>
        <v/>
      </c>
      <c r="BP386" s="14" t="str">
        <f t="shared" si="199"/>
        <v/>
      </c>
      <c r="BQ386" s="14"/>
      <c r="BR386" s="14" t="str">
        <f t="shared" si="179"/>
        <v/>
      </c>
      <c r="BS386" s="14" t="str">
        <f t="shared" si="180"/>
        <v>TS-H-03:12/
O1011209:30A</v>
      </c>
      <c r="BW386" s="31" t="str">
        <f t="shared" si="181"/>
        <v/>
      </c>
      <c r="BX386" s="31" t="str">
        <f t="shared" si="182"/>
        <v/>
      </c>
      <c r="BY386" s="31" t="str">
        <f t="shared" si="183"/>
        <v/>
      </c>
      <c r="BZ386" s="31" t="str">
        <f t="shared" si="184"/>
        <v/>
      </c>
      <c r="CA386" s="31" t="str">
        <f t="shared" si="185"/>
        <v/>
      </c>
      <c r="CB386" s="31" t="str">
        <f t="shared" si="186"/>
        <v/>
      </c>
      <c r="CC386" s="31" t="str">
        <f t="shared" si="187"/>
        <v/>
      </c>
      <c r="CD386" s="31" t="str">
        <f t="shared" si="188"/>
        <v/>
      </c>
      <c r="CE386" s="31" t="e">
        <f t="shared" ca="1" si="189"/>
        <v>#NAME?</v>
      </c>
      <c r="CF386" s="31" t="e">
        <f t="shared" ca="1" si="190"/>
        <v>#NAME?</v>
      </c>
      <c r="CG386" s="31" t="e">
        <f t="shared" ca="1" si="191"/>
        <v>#NAME?</v>
      </c>
      <c r="CH386" s="31" t="e">
        <f t="shared" ca="1" si="192"/>
        <v>#NAME?</v>
      </c>
      <c r="CI386" s="31" t="e">
        <f t="shared" ca="1" si="193"/>
        <v>#NAME?</v>
      </c>
    </row>
    <row r="387" spans="1:87" s="31" customFormat="1" ht="30" hidden="1" x14ac:dyDescent="0.25">
      <c r="A387" s="9" t="s">
        <v>4493</v>
      </c>
      <c r="B387" s="31" t="s">
        <v>2700</v>
      </c>
      <c r="C387" s="31" t="s">
        <v>3889</v>
      </c>
      <c r="E387" s="14" t="s">
        <v>5647</v>
      </c>
      <c r="G387" s="31" t="str">
        <f t="shared" si="170"/>
        <v>Сигнал</v>
      </c>
      <c r="H387" s="31" t="s">
        <v>3318</v>
      </c>
      <c r="I387" s="31" t="s">
        <v>4532</v>
      </c>
      <c r="J387" s="31" t="str">
        <f t="shared" si="195"/>
        <v>DCS_DI_03</v>
      </c>
      <c r="K387" s="14" t="s">
        <v>5869</v>
      </c>
      <c r="M387" s="31" t="s">
        <v>3854</v>
      </c>
      <c r="N387" s="31" t="s">
        <v>107</v>
      </c>
      <c r="O387" s="31" t="s">
        <v>547</v>
      </c>
      <c r="P387" s="31" t="s">
        <v>2607</v>
      </c>
      <c r="Q387" s="31" t="s">
        <v>312</v>
      </c>
      <c r="R387" s="31">
        <v>37</v>
      </c>
      <c r="S387" s="31">
        <v>38</v>
      </c>
      <c r="T387" s="31" t="s">
        <v>62</v>
      </c>
      <c r="U387" s="31" t="str">
        <f t="shared" si="194"/>
        <v>48</v>
      </c>
      <c r="V387" s="14" t="str">
        <f t="shared" si="196"/>
        <v>ASK 3MLD, ASK 3MB</v>
      </c>
      <c r="W387" s="31" t="str">
        <f t="shared" si="171"/>
        <v/>
      </c>
      <c r="X387" s="14" t="str">
        <f t="shared" si="172"/>
        <v/>
      </c>
      <c r="Y387" s="31" t="str">
        <f t="shared" si="173"/>
        <v>O1011112</v>
      </c>
      <c r="Z387" s="31" t="str">
        <f t="shared" si="174"/>
        <v>TUA711-DIO32</v>
      </c>
      <c r="AA387" s="14" t="str">
        <f t="shared" si="175"/>
        <v>17-SC-DCS-002/O1011112/ 17-MC-DCS-005</v>
      </c>
      <c r="AB387" s="31" t="s">
        <v>64</v>
      </c>
      <c r="AC387" s="31" t="s">
        <v>54</v>
      </c>
      <c r="AD387" s="31" t="s">
        <v>125</v>
      </c>
      <c r="AE387" s="31">
        <v>1</v>
      </c>
      <c r="AF387" s="31" t="s">
        <v>55</v>
      </c>
      <c r="AG387" s="31" t="s">
        <v>3349</v>
      </c>
      <c r="AH387" s="31">
        <v>13</v>
      </c>
      <c r="AI387" s="31">
        <v>29</v>
      </c>
      <c r="AJ387" s="31" t="s">
        <v>57</v>
      </c>
      <c r="AK387" s="31">
        <f t="shared" si="197"/>
        <v>32</v>
      </c>
      <c r="AL387" s="31" t="s">
        <v>62</v>
      </c>
      <c r="AO387" s="31" t="s">
        <v>63</v>
      </c>
      <c r="AP387" s="31" t="s">
        <v>2697</v>
      </c>
      <c r="AQ387" s="14" t="s">
        <v>3890</v>
      </c>
      <c r="AR387" s="31" t="s">
        <v>5716</v>
      </c>
      <c r="AS387" s="31" t="s">
        <v>68</v>
      </c>
      <c r="AT387" s="14" t="s">
        <v>5724</v>
      </c>
      <c r="AU387" s="31" t="s">
        <v>5858</v>
      </c>
      <c r="AV387" s="31" t="s">
        <v>5827</v>
      </c>
      <c r="AW387" s="31" t="s">
        <v>5828</v>
      </c>
      <c r="AX387" s="31" t="s">
        <v>5724</v>
      </c>
      <c r="BK387" s="14" t="str">
        <f t="shared" si="176"/>
        <v/>
      </c>
      <c r="BL387" s="14" t="str">
        <f t="shared" si="177"/>
        <v/>
      </c>
      <c r="BM387" s="14" t="str">
        <f t="shared" si="178"/>
        <v/>
      </c>
      <c r="BN387" s="14"/>
      <c r="BO387" s="14" t="str">
        <f t="shared" si="198"/>
        <v/>
      </c>
      <c r="BP387" s="14" t="str">
        <f t="shared" si="199"/>
        <v/>
      </c>
      <c r="BQ387" s="14"/>
      <c r="BR387" s="14" t="str">
        <f t="shared" si="179"/>
        <v>TS-G-03:37/
O1011112:29A</v>
      </c>
      <c r="BS387" s="14" t="str">
        <f t="shared" si="180"/>
        <v>TS-G-03:38/
O1011112:29B</v>
      </c>
      <c r="BW387" s="31" t="str">
        <f t="shared" si="181"/>
        <v/>
      </c>
      <c r="BX387" s="31" t="str">
        <f t="shared" si="182"/>
        <v/>
      </c>
      <c r="BY387" s="31" t="str">
        <f t="shared" si="183"/>
        <v/>
      </c>
      <c r="BZ387" s="31" t="str">
        <f t="shared" si="184"/>
        <v/>
      </c>
      <c r="CA387" s="31" t="str">
        <f t="shared" si="185"/>
        <v/>
      </c>
      <c r="CB387" s="31" t="str">
        <f t="shared" si="186"/>
        <v/>
      </c>
      <c r="CC387" s="31" t="str">
        <f t="shared" si="187"/>
        <v/>
      </c>
      <c r="CD387" s="31" t="str">
        <f t="shared" si="188"/>
        <v>29A</v>
      </c>
      <c r="CE387" s="31" t="e">
        <f t="shared" ca="1" si="189"/>
        <v>#NAME?</v>
      </c>
      <c r="CF387" s="31" t="e">
        <f t="shared" ca="1" si="190"/>
        <v>#NAME?</v>
      </c>
      <c r="CG387" s="31" t="e">
        <f t="shared" ca="1" si="191"/>
        <v>#NAME?</v>
      </c>
      <c r="CH387" s="31" t="e">
        <f t="shared" ca="1" si="192"/>
        <v>#NAME?</v>
      </c>
      <c r="CI387" s="31" t="e">
        <f t="shared" ca="1" si="193"/>
        <v>#NAME?</v>
      </c>
    </row>
    <row r="388" spans="1:87" s="31" customFormat="1" ht="30" hidden="1" x14ac:dyDescent="0.25">
      <c r="A388" s="9" t="s">
        <v>4493</v>
      </c>
      <c r="B388" s="31" t="s">
        <v>2700</v>
      </c>
      <c r="C388" s="31" t="s">
        <v>3891</v>
      </c>
      <c r="E388" s="14" t="s">
        <v>5647</v>
      </c>
      <c r="G388" s="31" t="str">
        <f t="shared" ref="G388:G451" si="200">IF(C388="Пустой","Пустой",IF(C388="Резерв","Резерв","Сигнал"))</f>
        <v>Сигнал</v>
      </c>
      <c r="H388" s="31" t="s">
        <v>3321</v>
      </c>
      <c r="I388" s="31" t="s">
        <v>4532</v>
      </c>
      <c r="J388" s="31" t="str">
        <f t="shared" si="195"/>
        <v>DCS_DI_03</v>
      </c>
      <c r="K388" s="14" t="s">
        <v>5869</v>
      </c>
      <c r="M388" s="31" t="s">
        <v>3854</v>
      </c>
      <c r="N388" s="31" t="s">
        <v>107</v>
      </c>
      <c r="O388" s="31" t="s">
        <v>820</v>
      </c>
      <c r="P388" s="31" t="s">
        <v>2607</v>
      </c>
      <c r="Q388" s="31" t="s">
        <v>312</v>
      </c>
      <c r="R388" s="31">
        <v>39</v>
      </c>
      <c r="S388" s="31">
        <v>40</v>
      </c>
      <c r="T388" s="31" t="s">
        <v>62</v>
      </c>
      <c r="U388" s="31" t="str">
        <f t="shared" si="194"/>
        <v>48</v>
      </c>
      <c r="V388" s="14" t="str">
        <f t="shared" si="196"/>
        <v>ASK 3MLD, ASK 3MB</v>
      </c>
      <c r="W388" s="31" t="str">
        <f t="shared" ref="W388:W451" si="201">IF(OR(J388="DCS_AI_01",J388="DCS_AI_02",J388="DCS_AI_03",J388="DCS_AI_04",J388="DCS_AI_05",J388="DCS_AO_01",J388="DCS_AO_02",J388="DCS_DI_02",J388="DCS_DI_04",J388="DCS_PI_01"),CONCATENATE(AG388,"_U",AI388),"")</f>
        <v/>
      </c>
      <c r="X388" s="14" t="str">
        <f t="shared" ref="X388:X451" si="202">IF(OR(J388="DCS_AI_01",J388="DCS_AI_02",J388="DCS_AI_03",J388="DCS_AI_04"),"HD5542",
IF(J388="DCS_AI_05","HD5573",
IF(OR(J388="DCS_AO_01",J388="DCS_AO_02"),"HD5546",
IF(J388="DCS_DI_02","HD5516",
IF(J388="DCS_PI_01","GS8555-EX",
IF(J388="DCS_DI_04","KFD2-ER-1.W.LB",""))))))</f>
        <v/>
      </c>
      <c r="Y388" s="31" t="str">
        <f t="shared" ref="Y388:Y451" si="203">AG388</f>
        <v>O1011112</v>
      </c>
      <c r="Z388" s="31" t="str">
        <f t="shared" ref="Z388:Z451" si="204">IF(OR(J388="DCS_AI_01",J388="DCS_AI_02",J388="DCS_AI_03",J388="DCS_AI_04",J388="DCS_AI_05",J388="DCS_AO_01",J388="DCS_AO_02",J388="DCS_PI_01",
E388="AI-IS",E388="AO-IS",E388="AI-R-IS",E388="AI-R-NIS",E388="AO-R-IS",E388="AO-R-NIS",E388="AO-NIS"),"TUA711-AIO16",
IF(J388="DCS_DI_01","TUA711-DIR32",
IF(J388="DCS_DI_02","TUA711-DIO32",
IF(J388="DCS_DI_03","TUA711-DIO32",
IF(J388="DCS_DI_04","TUA711-DIO32",
IF(J388="DCS_DI_05","TUA711-DIO32",
IF(J388="DCS_DI_07","TUA711-DIR32",
IF(J388="DCS_DO_01","TUA711-DOR32",
IF(J388="DCS_DO_02","TUA711-DOR32",
IF(J388="DCS_DO_04","TUA711-DIO32",
IF(OR(J388="DCS_DO_03",E388="DI-IS"),"TUA711-DIO32",
"")))))))))))</f>
        <v>TUA711-DIO32</v>
      </c>
      <c r="AA388" s="14" t="str">
        <f t="shared" ref="AA388:AA451" si="205">AC388&amp;"/"&amp;AG388&amp;"/ "&amp;P388</f>
        <v>17-SC-DCS-002/O1011112/ 17-MC-DCS-005</v>
      </c>
      <c r="AB388" s="31" t="s">
        <v>64</v>
      </c>
      <c r="AC388" s="31" t="s">
        <v>54</v>
      </c>
      <c r="AD388" s="31" t="s">
        <v>125</v>
      </c>
      <c r="AE388" s="31">
        <v>1</v>
      </c>
      <c r="AF388" s="31" t="s">
        <v>55</v>
      </c>
      <c r="AG388" s="31" t="s">
        <v>3349</v>
      </c>
      <c r="AH388" s="31">
        <v>13</v>
      </c>
      <c r="AI388" s="31">
        <v>30</v>
      </c>
      <c r="AJ388" s="31" t="s">
        <v>57</v>
      </c>
      <c r="AK388" s="31">
        <f t="shared" si="197"/>
        <v>32</v>
      </c>
      <c r="AL388" s="31" t="s">
        <v>62</v>
      </c>
      <c r="AO388" s="31" t="s">
        <v>63</v>
      </c>
      <c r="AP388" s="31" t="s">
        <v>2697</v>
      </c>
      <c r="AQ388" s="14" t="s">
        <v>3892</v>
      </c>
      <c r="AR388" s="31" t="s">
        <v>5716</v>
      </c>
      <c r="AS388" s="31" t="s">
        <v>68</v>
      </c>
      <c r="AT388" s="14" t="s">
        <v>5724</v>
      </c>
      <c r="AU388" s="31" t="s">
        <v>5858</v>
      </c>
      <c r="AV388" s="31" t="s">
        <v>5792</v>
      </c>
      <c r="AW388" s="31" t="s">
        <v>5793</v>
      </c>
      <c r="AX388" s="31" t="s">
        <v>5724</v>
      </c>
      <c r="BK388" s="14" t="str">
        <f t="shared" ref="BK388:BK451" si="206">IF(AND(J388="DCS_AI_01",W388&lt;&gt;"",Q388&lt;&gt;""),Q388&amp;":"&amp;R388&amp;"/"&amp;CHAR(10)&amp;W388&amp;":3",
IF(AND(J388="DCS_AI_02",W388&lt;&gt;"",Q388&lt;&gt;""),Q388&amp;":"&amp;R388&amp;"/"&amp;CHAR(10)&amp;W388&amp;":3",
IF(AND(J388="DCS_AO_01",W388&lt;&gt;"",Q388&lt;&gt;""),Q388&amp;":"&amp;R388&amp;"/"&amp;CHAR(10)&amp;W388&amp;":3",
IF(AND(J388="DCS_AO_02",W388&lt;&gt;"",Q388&lt;&gt;""),Q388&amp;":"&amp;R388&amp;"/"&amp;CHAR(10)&amp;W388&amp;":3",
IF(AND(J388="DCS_DI_02",W388&lt;&gt;"",Q388&lt;&gt;""),Q388&amp;":"&amp;R388&amp;"/"&amp;CHAR(10)&amp;W388&amp;":3",
IF(AND(J388="DCS_DI_04",W388&lt;&gt;"",Q388&lt;&gt;""),Q388&amp;":"&amp;R388&amp;"/"&amp;CHAR(10)&amp;W388&amp;":3",
IF(AND(J388="DCS_AI_03",W388&lt;&gt;"",Q388&lt;&gt;""),Q388&amp;":"&amp;R388&amp;"/"&amp;CHAR(10)&amp;W388&amp;":1",
IF(AND(J388="DCS_AI_04",W388&lt;&gt;"",Q388&lt;&gt;""),Q388&amp;":"&amp;R388&amp;"/"&amp;CHAR(10)&amp;W388&amp;":1",
IF(AND(J388="DCS_AI_05",W388&lt;&gt;"",Q388&lt;&gt;""),Q388&amp;":"&amp;R388&amp;"/"&amp;CHAR(10)&amp;W388&amp;":1",
IF(AND(J388="DCS_PI_01",W388&lt;&gt;"",Q388&lt;&gt;""),Q388&amp;":"&amp;R388&amp;"/"&amp;CHAR(10)&amp;W388&amp;":13",""))))))))))</f>
        <v/>
      </c>
      <c r="BL388" s="14" t="str">
        <f t="shared" ref="BL388:BL451" si="207">IF(AND(J388="DCS_AI_01",W388&lt;&gt;"",Q388&lt;&gt;""),Q388&amp;":"&amp;S388&amp;"/"&amp;CHAR(10)&amp;W388&amp;":4",
IF(AND(J388="DCS_AI_02",W388&lt;&gt;"",Q388&lt;&gt;""),Q388&amp;":"&amp;S388&amp;"/"&amp;CHAR(10)&amp;W388&amp;":4",
IF(AND(J388="DCS_AO_01",W388&lt;&gt;"",Q388&lt;&gt;""),Q388&amp;":"&amp;S388&amp;"/"&amp;CHAR(10)&amp;W388&amp;":4",
IF(AND(J388="DCS_AO_02",W388&lt;&gt;"",Q388&lt;&gt;""),Q388&amp;":"&amp;S388&amp;"/"&amp;CHAR(10)&amp;W388&amp;":4",
IF(AND(J388="DCS_DI_02",W388&lt;&gt;"",Q388&lt;&gt;""),Q388&amp;":"&amp;S388&amp;"/"&amp;CHAR(10)&amp;W388&amp;":4",
IF(AND(J388="DCS_DI_04",W388&lt;&gt;"",Q388&lt;&gt;""),Q388&amp;":"&amp;S388&amp;"/"&amp;CHAR(10)&amp;W388&amp;":1",
IF(AND(J388="DCS_AI_03",W388&lt;&gt;"",Q388&lt;&gt;""),Q388&amp;":"&amp;S388&amp;"/"&amp;CHAR(10)&amp;W388&amp;":2",
IF(AND(J388="DCS_AI_04",W388&lt;&gt;"",Q388&lt;&gt;""),Q388&amp;":"&amp;S388&amp;"/"&amp;CHAR(10)&amp;W388&amp;":2",
IF(AND(J388="DCS_AI_05",W388&lt;&gt;"",Q388&lt;&gt;""),Q388&amp;":"&amp;S388&amp;"/"&amp;CHAR(10)&amp;W388&amp;":3",
IF(AND(J388="DCS_PI_01",W388&lt;&gt;"",Q388&lt;&gt;""),Q388&amp;":"&amp;S388&amp;"/"&amp;CHAR(10)&amp;W388&amp;":14",""))))))))))</f>
        <v/>
      </c>
      <c r="BM388" s="14" t="str">
        <f t="shared" ref="BM388:BM451" si="208">IF(AND(J388="DCS_AI_05",W388&lt;&gt;"",Q388&lt;&gt;""),Q388&amp;":"&amp;T388&amp;"/"&amp;CHAR(10)&amp;W388&amp;":4",
IF(AND(J388="DCS_PI_01",W388&lt;&gt;"",Q388&lt;&gt;""),Q388&amp;":"&amp;T388&amp;"/"&amp;CHAR(10)&amp;W388&amp;":11",""))</f>
        <v/>
      </c>
      <c r="BN388" s="14"/>
      <c r="BO388" s="14" t="str">
        <f t="shared" si="198"/>
        <v/>
      </c>
      <c r="BP388" s="14" t="str">
        <f t="shared" si="199"/>
        <v/>
      </c>
      <c r="BQ388" s="14"/>
      <c r="BR388" s="14" t="str">
        <f t="shared" ref="BR388:BR451" si="209">IF(AND(J388="DCS_DI_01",W388="",Q388&lt;&gt;""),Q388&amp;":"&amp;R388&amp;"/"&amp;CHAR(10)&amp;AG388&amp;":"&amp;AI388&amp;"A",
IF(AND(J388="DCS_DI_07",W388="",Q388&lt;&gt;""),Q388&amp;":"&amp;R388&amp;"/"&amp;CHAR(10)&amp;AG388&amp;":"&amp;AI388&amp;"A",
IF(AND(J388="DCS_DI_03",W388="",Q388&lt;&gt;""),Q388&amp;":"&amp;R388&amp;"/"&amp;CHAR(10)&amp;AG388&amp;":"&amp;AI388&amp;"A",
IF(AND(J388="DCS_DI_05",W388="",Q388&lt;&gt;""),Q388&amp;":"&amp;R388&amp;"/"&amp;CHAR(10)&amp;AG388&amp;":"&amp;AI388&amp;"A",
IF(AND(J388="DCS_DO_01",W388="",Q388&lt;&gt;""),Q388&amp;":"&amp;R388&amp;"/"&amp;CHAR(10)&amp;AG388&amp;":"&amp;AI388&amp;"A",
IF(AND(J388="DCS_DO_01_HOLD",W388="",Q388&lt;&gt;""),Q388&amp;":"&amp;CHAR(10)&amp;R388&amp;"/"&amp;AG388&amp;":"&amp;AI388&amp;"A",
IF(AND(J388="DCS_DO_02",W388="",Q388&lt;&gt;""),Q388&amp;":"&amp;R388&amp;"/"&amp;CHAR(10)&amp;AG388&amp;":"&amp;AI388&amp;"A","")))))))</f>
        <v>TS-G-03:39/
O1011112:30A</v>
      </c>
      <c r="BS388" s="14" t="str">
        <f t="shared" ref="BS388:BS451" si="210">IF(AND(J388="DCS_DI_01",W388="",Q388&lt;&gt;""),Q388&amp;":"&amp;S388&amp;"/"&amp;CHAR(10)&amp;AG388&amp;":"&amp;AI388&amp;"B",
IF(AND(J388="DCS_DI_07",W388="",Q388&lt;&gt;""),Q388&amp;":"&amp;S388&amp;"/"&amp;CHAR(10)&amp;AG388&amp;":"&amp;AI388&amp;"B",
IF(AND(J388="DCS_DI_03",W388="",Q388&lt;&gt;""),Q388&amp;":"&amp;S388&amp;"/"&amp;CHAR(10)&amp;AG388&amp;":"&amp;AI388&amp;"B",
IF(AND(J388="DCS_DI_05",W388="",Q388&lt;&gt;""),Q388&amp;":"&amp;S388&amp;"/"&amp;CHAR(10)&amp;AG388&amp;":"&amp;AI388&amp;"B",
IF(AND(J388="DCS_DO_01",W388="",Q388&lt;&gt;""),Q388&amp;":"&amp;S388&amp;"/"&amp;CHAR(10)&amp;AG388&amp;":"&amp;AI388&amp;"C",
IF(AND(J388="DCS_DO_01_HOLD",W388="",Q388&lt;&gt;""),Q388&amp;":"&amp;CHAR(10)&amp;S388&amp;"/"&amp;AG388&amp;":"&amp;AI388&amp;"C",
IF(AND(J388="DCS_DO_02",W388="",Q388&lt;&gt;""),Q388&amp;":"&amp;S388&amp;"/"&amp;CHAR(10)&amp;AG388&amp;":"&amp;AI388&amp;"B",
IF(AND(J388="DCS_DO_03",W388="",Q388&lt;&gt;""),Q388&amp;":"&amp;S388&amp;"/"&amp;CHAR(10)&amp;AG388&amp;":"&amp;AI388&amp;"A",
IF(AND(J388="DCS_DO_04",W388="",Q388&lt;&gt;""),Q388&amp;":"&amp;S388&amp;"/"&amp;CHAR(10)&amp;AG388&amp;":"&amp;AI388&amp;"A","")))))))))</f>
        <v>TS-G-03:40/
O1011112:30B</v>
      </c>
      <c r="BW388" s="31" t="str">
        <f t="shared" ref="BW388:BW451" si="211">IF(AND(J388="DCS_AI_01",W388&lt;&gt;""),CONCATENATE(AI388,"A"),
IF(AND(J388="DCS_AI_02",W388&lt;&gt;""),CONCATENATE(AI388,"A"),
IF(AND(J388="DCS_AI_03",W388&lt;&gt;""),CONCATENATE(AI388,"A"),
IF(AND(J388="DCS_AI_04",W388&lt;&gt;""),CONCATENATE(AI388,"A"),
IF(AND(J388="DCS_AI_05",W388&lt;&gt;""),CONCATENATE(AI388,"A"),
IF(AND(J388="DCS_AO_01",W388&lt;&gt;""),CONCATENATE(AI388,"A"),
IF(AND(J388="DCS_AO_02",W388&lt;&gt;""),CONCATENATE(AI388,"A"),
IF(AND(J388="DCS_DI_02",W388&lt;&gt;""),CONCATENATE(AI388,"A"),
IF(AND(J388="DCS_DI_04",W388&lt;&gt;""),CONCATENATE(AI388,"A"),
IF(AND(J388="DCS_PI_01",W388&lt;&gt;""),CONCATENATE(AI388,"A"),""))))))))))</f>
        <v/>
      </c>
      <c r="BX388" s="31" t="str">
        <f t="shared" ref="BX388:BX451" si="212">IF(AND(J388="DCS_AI_01",W388&lt;&gt;""),CONCATENATE(AI388,"C"),
IF(AND(J388="DCS_AI_02",W388&lt;&gt;""),CONCATENATE(AI388,"C"),
IF(AND(J388="DCS_AI_03",W388&lt;&gt;""),CONCATENATE(AI388,"C"),
IF(AND(J388="DCS_AI_04",W388&lt;&gt;""),CONCATENATE(AI388,"C"),
IF(AND(J388="DCS_AI_05",W388&lt;&gt;""),CONCATENATE(AI388,"C"),
IF(AND(J388="DCS_AO_01",W388&lt;&gt;""),CONCATENATE(AI388,"C"),
IF(AND(J388="DCS_AO_02",W388&lt;&gt;""),CONCATENATE(AI388,"C"),
IF(AND(J388="DCS_DI_02",W388&lt;&gt;""),CONCATENATE(AI388,"B"),
IF(AND(J388="DCS_DI_04",W388&lt;&gt;""),CONCATENATE(AI388,"B"),
IF(AND(J388="DCS_PI_01",W388&lt;&gt;""),CONCATENATE(AI388,"C"),""))))))))))</f>
        <v/>
      </c>
      <c r="BY388" s="31" t="str">
        <f t="shared" ref="BY388:BY451" si="213">IF(AND(J388="DCS_AI_01",W388&lt;&gt;"",Q388&lt;&gt;""),"3",
IF(AND(J388="DCS_AI_02",W388&lt;&gt;"",Q388&lt;&gt;""),"3",
IF(AND(J388="DCS_AO_01",W388&lt;&gt;"",Q388&lt;&gt;""),"3",
IF(AND(J388="DCS_AO_02",W388&lt;&gt;"",Q388&lt;&gt;""),"3",
IF(AND(J388="DCS_DI_02",W388&lt;&gt;"",Q388&lt;&gt;""),"3",
IF(AND(J388="DCS_DI_04",W388&lt;&gt;"",Q388&lt;&gt;""),"3",
IF(AND(J388="DCS_AI_03",W388&lt;&gt;"",Q388&lt;&gt;""),"1",
IF(AND(J388="DCS_AI_04",W388&lt;&gt;"",Q388&lt;&gt;""),"1",
IF(AND(J388="DCS_AI_05",W388&lt;&gt;"",Q388&lt;&gt;""),"1",
IF(AND(J388="DCS_PI_01",W388&lt;&gt;"",Q388&lt;&gt;""),"13",""))))))))))</f>
        <v/>
      </c>
      <c r="BZ388" s="31" t="str">
        <f t="shared" ref="BZ388:BZ451" si="214">IF(AND(J388="DCS_AI_01",W388&lt;&gt;"",Q388&lt;&gt;""),"4",
IF(AND(J388="DCS_AI_02",W388&lt;&gt;"",Q388&lt;&gt;""),"4",
IF(AND(J388="DCS_AO_01",W388&lt;&gt;"",Q388&lt;&gt;""),"4",
IF(AND(J388="DCS_AO_02",W388&lt;&gt;"",Q388&lt;&gt;""),"4",
IF(AND(J388="DCS_DI_02",W388&lt;&gt;"",Q388&lt;&gt;""),"4",
IF(AND(J388="DCS_DI_04",W388&lt;&gt;"",Q388&lt;&gt;""),"1",
IF(AND(J388="DCS_AI_03",W388&lt;&gt;"",Q388&lt;&gt;""),"2",
IF(AND(J388="DCS_AI_04",W388&lt;&gt;"",Q388&lt;&gt;""),"2",
IF(AND(J388="DCS_AI_05",W388&lt;&gt;"",Q388&lt;&gt;""),"3",
IF(AND(J388="DCS_PI_01",W388&lt;&gt;"",Q388&lt;&gt;""),"14",""))))))))))</f>
        <v/>
      </c>
      <c r="CA388" s="31" t="str">
        <f t="shared" ref="CA388:CA451" si="215">IF(AND(J388="DCS_AI_05",W388&lt;&gt;"",Q388&lt;&gt;""),"4",
IF(AND(J388="DCS_PI_01",W388&lt;&gt;"",Q388&lt;&gt;""),"11",""))</f>
        <v/>
      </c>
      <c r="CB388" s="31" t="str">
        <f t="shared" ref="CB388:CB451" si="216">IF(AND(J388="DCS_AI_01",W388&lt;&gt;""),"5",
IF(AND(J388="DCS_AI_02",W388&lt;&gt;""),"5",
IF(AND(J388="DCS_AI_03",W388&lt;&gt;""),"5",
IF(AND(J388="DCS_AI_04",W388&lt;&gt;""),"5",
IF(AND(J388="DCS_AI_05",W388&lt;&gt;""),"5",
IF(AND(J388="DCS_AO_01",W388&lt;&gt;""),"5",
IF(AND(J388="DCS_AO_02",W388&lt;&gt;""),"5",
IF(AND(J388="DCS_DI_02",W388&lt;&gt;""),"5",
IF(AND(J388="DCS_DI_04",W388&lt;&gt;""),"7",
IF(AND(J388="DCS_PI_01",W388&lt;&gt;""),"3",""))))))))))</f>
        <v/>
      </c>
      <c r="CC388" s="31" t="str">
        <f t="shared" ref="CC388:CC451" si="217">IF(AND(J388="DCS_AI_01",W388&lt;&gt;""),"6",
IF(AND(J388="DCS_AI_02",W388&lt;&gt;""),"6",
IF(AND(J388="DCS_AI_03",W388&lt;&gt;""),"6",
IF(AND(J388="DCS_AI_04",W388&lt;&gt;""),"6",
IF(AND(J388="DCS_AI_05",W388&lt;&gt;""),"6",
IF(AND(J388="DCS_AO_01",W388&lt;&gt;""),"6",
IF(AND(J388="DCS_AO_02",W388&lt;&gt;""),"6",
IF(AND(J388="DCS_DI_02",W388&lt;&gt;""),"6",
IF(AND(J388="DCS_DI_04",W388&lt;&gt;""),"8",
IF(AND(J388="DCS_PI_01",W388&lt;&gt;""),"4",""))))))))))</f>
        <v/>
      </c>
      <c r="CD388" s="31" t="str">
        <f t="shared" ref="CD388:CD451" si="218">IF(AND(J388="DCS_DI_01",W388="",Q388&lt;&gt;""),CONCATENATE(AI388,"A"),
IF(AND(J388="DCS_DI_03",W388="",Q388&lt;&gt;""),CONCATENATE(AI388,"A"),
IF(AND(J388="DCS_DI_05",W388="",Q388&lt;&gt;""),CONCATENATE(AI388,"A"),
IF(AND(J388="DCS_DO_01",W388="",Q388&lt;&gt;""),CONCATENATE(AI388,"A"),
IF(AND(J388="DCS_DO_01_HOLD",W388="",Q388&lt;&gt;""),CONCATENATE(AI388,"A"),
IF(AND(J388="DCS_DO_02",W388="",Q388&lt;&gt;""),CONCATENATE(AI388,"A"),""))))))</f>
        <v>30A</v>
      </c>
      <c r="CE388" s="31" t="e">
        <f t="shared" ref="CE388:CE451" ca="1" si="219">IF(AND(J388="DCS_DI_01",W388="",Q388&lt;&gt;""),_xlfn.CONCAT(AI388,"B"),
IF(AND(J388="DCS_DI_03",W388="",Q388&lt;&gt;""),_xlfn.CONCAT(AI388,"B"),
IF(AND(J388="DCS_DI_05",W388="",Q388&lt;&gt;""),_xlfn.CONCAT(AI388,"B"),
IF(AND(J388="DCS_DO_01",W388="",Q388&lt;&gt;""),_xlfn.CONCAT(AI388,"C"),
IF(AND(J388="DCS_DO_01_HOLD",W388="",Q388&lt;&gt;""),_xlfn.CONCAT(AI388,"C"),
IF(AND(J388="DCS_DO_02",W388="",Q388&lt;&gt;""),_xlfn.CONCAT(AI388,"B"),
IF(AND(J388="DCS_DO_03",W388="",Q388&lt;&gt;""),_xlfn.CONCAT(AI388,"A"),
IF(AND(J388="DCS_DO_04",W388="",Q388&lt;&gt;""),_xlfn.CONCAT(AI388,"A"),""))))))))</f>
        <v>#NAME?</v>
      </c>
      <c r="CF388" s="31" t="e">
        <f t="shared" ca="1" si="190"/>
        <v>#NAME?</v>
      </c>
      <c r="CG388" s="31" t="e">
        <f t="shared" ca="1" si="191"/>
        <v>#NAME?</v>
      </c>
      <c r="CH388" s="31" t="e">
        <f t="shared" ca="1" si="192"/>
        <v>#NAME?</v>
      </c>
      <c r="CI388" s="31" t="e">
        <f t="shared" ca="1" si="193"/>
        <v>#NAME?</v>
      </c>
    </row>
    <row r="389" spans="1:87" s="31" customFormat="1" ht="30" hidden="1" x14ac:dyDescent="0.25">
      <c r="A389" s="9" t="s">
        <v>4493</v>
      </c>
      <c r="B389" s="31" t="s">
        <v>2700</v>
      </c>
      <c r="C389" s="31" t="s">
        <v>3893</v>
      </c>
      <c r="E389" s="14" t="s">
        <v>5647</v>
      </c>
      <c r="G389" s="31" t="str">
        <f t="shared" si="200"/>
        <v>Сигнал</v>
      </c>
      <c r="H389" s="31" t="s">
        <v>3324</v>
      </c>
      <c r="I389" s="31" t="s">
        <v>4532</v>
      </c>
      <c r="J389" s="31" t="str">
        <f t="shared" si="195"/>
        <v>DCS_DI_03</v>
      </c>
      <c r="K389" s="14" t="s">
        <v>5869</v>
      </c>
      <c r="M389" s="31" t="s">
        <v>3854</v>
      </c>
      <c r="N389" s="31" t="s">
        <v>107</v>
      </c>
      <c r="O389" s="31" t="s">
        <v>822</v>
      </c>
      <c r="P389" s="31" t="s">
        <v>2607</v>
      </c>
      <c r="Q389" s="31" t="s">
        <v>312</v>
      </c>
      <c r="R389" s="31">
        <v>41</v>
      </c>
      <c r="S389" s="31">
        <v>42</v>
      </c>
      <c r="T389" s="31" t="s">
        <v>62</v>
      </c>
      <c r="U389" s="31" t="str">
        <f t="shared" si="194"/>
        <v>48</v>
      </c>
      <c r="V389" s="14" t="str">
        <f t="shared" si="196"/>
        <v>ASK 3MLD, ASK 3MB</v>
      </c>
      <c r="W389" s="31" t="str">
        <f t="shared" si="201"/>
        <v/>
      </c>
      <c r="X389" s="14" t="str">
        <f t="shared" si="202"/>
        <v/>
      </c>
      <c r="Y389" s="31" t="str">
        <f t="shared" si="203"/>
        <v>O1011112</v>
      </c>
      <c r="Z389" s="31" t="str">
        <f t="shared" si="204"/>
        <v>TUA711-DIO32</v>
      </c>
      <c r="AA389" s="14" t="str">
        <f t="shared" si="205"/>
        <v>17-SC-DCS-002/O1011112/ 17-MC-DCS-005</v>
      </c>
      <c r="AB389" s="31" t="s">
        <v>64</v>
      </c>
      <c r="AC389" s="31" t="s">
        <v>54</v>
      </c>
      <c r="AD389" s="31" t="s">
        <v>125</v>
      </c>
      <c r="AE389" s="31">
        <v>1</v>
      </c>
      <c r="AF389" s="31" t="s">
        <v>55</v>
      </c>
      <c r="AG389" s="31" t="s">
        <v>3349</v>
      </c>
      <c r="AH389" s="31">
        <v>13</v>
      </c>
      <c r="AI389" s="31">
        <v>31</v>
      </c>
      <c r="AJ389" s="31" t="s">
        <v>57</v>
      </c>
      <c r="AK389" s="31">
        <f t="shared" si="197"/>
        <v>32</v>
      </c>
      <c r="AL389" s="31" t="s">
        <v>62</v>
      </c>
      <c r="AO389" s="31" t="s">
        <v>63</v>
      </c>
      <c r="AP389" s="31" t="s">
        <v>2697</v>
      </c>
      <c r="AQ389" s="14" t="s">
        <v>3894</v>
      </c>
      <c r="AR389" s="31" t="s">
        <v>5716</v>
      </c>
      <c r="AS389" s="31" t="s">
        <v>68</v>
      </c>
      <c r="AT389" s="14" t="s">
        <v>5724</v>
      </c>
      <c r="AU389" s="31" t="s">
        <v>5858</v>
      </c>
      <c r="AV389" s="31" t="s">
        <v>5794</v>
      </c>
      <c r="AW389" s="31" t="s">
        <v>5795</v>
      </c>
      <c r="AX389" s="31" t="s">
        <v>5724</v>
      </c>
      <c r="BK389" s="14" t="str">
        <f t="shared" si="206"/>
        <v/>
      </c>
      <c r="BL389" s="14" t="str">
        <f t="shared" si="207"/>
        <v/>
      </c>
      <c r="BM389" s="14" t="str">
        <f t="shared" si="208"/>
        <v/>
      </c>
      <c r="BN389" s="14"/>
      <c r="BO389" s="14" t="str">
        <f t="shared" si="198"/>
        <v/>
      </c>
      <c r="BP389" s="14" t="str">
        <f t="shared" si="199"/>
        <v/>
      </c>
      <c r="BQ389" s="14"/>
      <c r="BR389" s="14" t="str">
        <f t="shared" si="209"/>
        <v>TS-G-03:41/
O1011112:31A</v>
      </c>
      <c r="BS389" s="14" t="str">
        <f t="shared" si="210"/>
        <v>TS-G-03:42/
O1011112:31B</v>
      </c>
      <c r="BW389" s="31" t="str">
        <f t="shared" si="211"/>
        <v/>
      </c>
      <c r="BX389" s="31" t="str">
        <f t="shared" si="212"/>
        <v/>
      </c>
      <c r="BY389" s="31" t="str">
        <f t="shared" si="213"/>
        <v/>
      </c>
      <c r="BZ389" s="31" t="str">
        <f t="shared" si="214"/>
        <v/>
      </c>
      <c r="CA389" s="31" t="str">
        <f t="shared" si="215"/>
        <v/>
      </c>
      <c r="CB389" s="31" t="str">
        <f t="shared" si="216"/>
        <v/>
      </c>
      <c r="CC389" s="31" t="str">
        <f t="shared" si="217"/>
        <v/>
      </c>
      <c r="CD389" s="31" t="str">
        <f t="shared" si="218"/>
        <v>31A</v>
      </c>
      <c r="CE389" s="31" t="e">
        <f t="shared" ca="1" si="219"/>
        <v>#NAME?</v>
      </c>
      <c r="CF389" s="31" t="e">
        <f t="shared" ref="CF389:CF452" ca="1" si="220">_xlfn.CONCAT(BW389,CD389)</f>
        <v>#NAME?</v>
      </c>
      <c r="CG389" s="31" t="e">
        <f t="shared" ref="CG389:CG452" ca="1" si="221">_xlfn.CONCAT(BX389,CE389)</f>
        <v>#NAME?</v>
      </c>
      <c r="CH389" s="31" t="e">
        <f t="shared" ref="CH389:CH452" ca="1" si="222">_xlfn.CONCAT(BO389,BR389)</f>
        <v>#NAME?</v>
      </c>
      <c r="CI389" s="31" t="e">
        <f t="shared" ref="CI389:CI452" ca="1" si="223">_xlfn.CONCAT(BP389,BS389)</f>
        <v>#NAME?</v>
      </c>
    </row>
    <row r="390" spans="1:87" s="31" customFormat="1" ht="30" hidden="1" x14ac:dyDescent="0.25">
      <c r="A390" s="9" t="s">
        <v>4493</v>
      </c>
      <c r="B390" s="31" t="s">
        <v>2700</v>
      </c>
      <c r="C390" s="31" t="s">
        <v>2701</v>
      </c>
      <c r="E390" s="14" t="s">
        <v>5649</v>
      </c>
      <c r="G390" s="31" t="str">
        <f t="shared" si="200"/>
        <v>Сигнал</v>
      </c>
      <c r="H390" s="31" t="s">
        <v>2608</v>
      </c>
      <c r="I390" s="31" t="s">
        <v>4532</v>
      </c>
      <c r="J390" s="31" t="str">
        <f t="shared" si="195"/>
        <v>DCS_DO_03</v>
      </c>
      <c r="K390" s="14" t="s">
        <v>5869</v>
      </c>
      <c r="M390" s="31" t="s">
        <v>2683</v>
      </c>
      <c r="N390" s="31" t="s">
        <v>1261</v>
      </c>
      <c r="O390" s="31" t="s">
        <v>1287</v>
      </c>
      <c r="P390" s="31" t="s">
        <v>2607</v>
      </c>
      <c r="Q390" s="31" t="s">
        <v>263</v>
      </c>
      <c r="R390" s="31">
        <v>13</v>
      </c>
      <c r="S390" s="31">
        <v>14</v>
      </c>
      <c r="T390" s="31" t="s">
        <v>62</v>
      </c>
      <c r="U390" s="31" t="str">
        <f t="shared" si="194"/>
        <v>30</v>
      </c>
      <c r="V390" s="14" t="str">
        <f t="shared" si="196"/>
        <v>ASK 3MLD, ASK 3MB</v>
      </c>
      <c r="W390" s="31" t="str">
        <f t="shared" si="201"/>
        <v/>
      </c>
      <c r="X390" s="14" t="str">
        <f t="shared" si="202"/>
        <v/>
      </c>
      <c r="Y390" s="31" t="str">
        <f t="shared" si="203"/>
        <v>O1011209</v>
      </c>
      <c r="Z390" s="31" t="str">
        <f t="shared" si="204"/>
        <v>TUA711-DIO32</v>
      </c>
      <c r="AA390" s="14" t="str">
        <f t="shared" si="205"/>
        <v>17-SC-DCS-002/O1011209/ 17-MC-DCS-005</v>
      </c>
      <c r="AB390" s="31" t="s">
        <v>64</v>
      </c>
      <c r="AC390" s="31" t="s">
        <v>54</v>
      </c>
      <c r="AD390" s="31" t="s">
        <v>125</v>
      </c>
      <c r="AE390" s="31">
        <v>1</v>
      </c>
      <c r="AF390" s="31" t="s">
        <v>1254</v>
      </c>
      <c r="AG390" s="31" t="s">
        <v>2721</v>
      </c>
      <c r="AH390" s="31">
        <v>10</v>
      </c>
      <c r="AI390" s="31">
        <v>31</v>
      </c>
      <c r="AJ390" s="31" t="s">
        <v>1256</v>
      </c>
      <c r="AK390" s="31">
        <f t="shared" si="197"/>
        <v>32</v>
      </c>
      <c r="AL390" s="31" t="s">
        <v>62</v>
      </c>
      <c r="AO390" s="31" t="s">
        <v>63</v>
      </c>
      <c r="AP390" s="31" t="s">
        <v>2697</v>
      </c>
      <c r="AQ390" s="14" t="s">
        <v>2702</v>
      </c>
      <c r="AR390" s="31" t="s">
        <v>5716</v>
      </c>
      <c r="AS390" s="31" t="s">
        <v>68</v>
      </c>
      <c r="AT390" s="14" t="s">
        <v>5724</v>
      </c>
      <c r="AU390" s="31" t="s">
        <v>5858</v>
      </c>
      <c r="AV390" s="31" t="s">
        <v>5797</v>
      </c>
      <c r="AW390" s="31" t="s">
        <v>5799</v>
      </c>
      <c r="AX390" s="31" t="s">
        <v>5724</v>
      </c>
      <c r="BK390" s="14" t="str">
        <f t="shared" si="206"/>
        <v/>
      </c>
      <c r="BL390" s="14" t="str">
        <f t="shared" si="207"/>
        <v/>
      </c>
      <c r="BM390" s="14" t="str">
        <f t="shared" si="208"/>
        <v/>
      </c>
      <c r="BN390" s="14"/>
      <c r="BO390" s="14" t="str">
        <f t="shared" si="198"/>
        <v/>
      </c>
      <c r="BP390" s="14" t="str">
        <f t="shared" si="199"/>
        <v/>
      </c>
      <c r="BQ390" s="14"/>
      <c r="BR390" s="14" t="str">
        <f t="shared" si="209"/>
        <v/>
      </c>
      <c r="BS390" s="14" t="str">
        <f t="shared" si="210"/>
        <v>TS-H-03:14/
O1011209:31A</v>
      </c>
      <c r="BW390" s="31" t="str">
        <f t="shared" si="211"/>
        <v/>
      </c>
      <c r="BX390" s="31" t="str">
        <f t="shared" si="212"/>
        <v/>
      </c>
      <c r="BY390" s="31" t="str">
        <f t="shared" si="213"/>
        <v/>
      </c>
      <c r="BZ390" s="31" t="str">
        <f t="shared" si="214"/>
        <v/>
      </c>
      <c r="CA390" s="31" t="str">
        <f t="shared" si="215"/>
        <v/>
      </c>
      <c r="CB390" s="31" t="str">
        <f t="shared" si="216"/>
        <v/>
      </c>
      <c r="CC390" s="31" t="str">
        <f t="shared" si="217"/>
        <v/>
      </c>
      <c r="CD390" s="31" t="str">
        <f t="shared" si="218"/>
        <v/>
      </c>
      <c r="CE390" s="31" t="e">
        <f t="shared" ca="1" si="219"/>
        <v>#NAME?</v>
      </c>
      <c r="CF390" s="31" t="e">
        <f t="shared" ca="1" si="220"/>
        <v>#NAME?</v>
      </c>
      <c r="CG390" s="31" t="e">
        <f t="shared" ca="1" si="221"/>
        <v>#NAME?</v>
      </c>
      <c r="CH390" s="31" t="e">
        <f t="shared" ca="1" si="222"/>
        <v>#NAME?</v>
      </c>
      <c r="CI390" s="31" t="e">
        <f t="shared" ca="1" si="223"/>
        <v>#NAME?</v>
      </c>
    </row>
    <row r="391" spans="1:87" s="31" customFormat="1" ht="30" hidden="1" x14ac:dyDescent="0.25">
      <c r="A391" s="9" t="s">
        <v>4493</v>
      </c>
      <c r="B391" s="31" t="s">
        <v>2700</v>
      </c>
      <c r="C391" s="31" t="s">
        <v>2703</v>
      </c>
      <c r="E391" s="14" t="s">
        <v>5649</v>
      </c>
      <c r="G391" s="31" t="str">
        <f t="shared" si="200"/>
        <v>Сигнал</v>
      </c>
      <c r="H391" s="31" t="s">
        <v>2611</v>
      </c>
      <c r="I391" s="31" t="s">
        <v>4532</v>
      </c>
      <c r="J391" s="31" t="str">
        <f t="shared" si="195"/>
        <v>DCS_DO_03</v>
      </c>
      <c r="K391" s="14" t="s">
        <v>5869</v>
      </c>
      <c r="M391" s="31" t="s">
        <v>2683</v>
      </c>
      <c r="N391" s="31" t="s">
        <v>1261</v>
      </c>
      <c r="O391" s="31" t="s">
        <v>1289</v>
      </c>
      <c r="P391" s="31" t="s">
        <v>2607</v>
      </c>
      <c r="Q391" s="31" t="s">
        <v>263</v>
      </c>
      <c r="R391" s="31">
        <v>15</v>
      </c>
      <c r="S391" s="31">
        <v>16</v>
      </c>
      <c r="T391" s="31" t="s">
        <v>62</v>
      </c>
      <c r="U391" s="31" t="str">
        <f t="shared" ref="U391:U454" si="224">IF(N391="02 Core","2",
IF(N391="08 Core","8",
IF(N391="16 core","16",
IF(N391="20 core","20",
IF(N391="30 Core","30",
IF(N391="01 Pair","2",
IF(N391="02 Pair","4",
IF(N391="05 Pair","10",
IF(N391="06 Pair","12",
IF(N391="10 Pair","20",
IF(N391="12 Pair","24",
IF(N391="15 Pair","30",
IF(N391="24 Pair","48",
IF(N391="06 Triad","18",
""))))))))))))))</f>
        <v>30</v>
      </c>
      <c r="V391" s="14" t="str">
        <f t="shared" si="196"/>
        <v>ASK 3MLD, ASK 3MB</v>
      </c>
      <c r="W391" s="31" t="str">
        <f t="shared" si="201"/>
        <v/>
      </c>
      <c r="X391" s="14" t="str">
        <f t="shared" si="202"/>
        <v/>
      </c>
      <c r="Y391" s="31" t="str">
        <f t="shared" si="203"/>
        <v>O1011209</v>
      </c>
      <c r="Z391" s="31" t="str">
        <f t="shared" si="204"/>
        <v>TUA711-DIO32</v>
      </c>
      <c r="AA391" s="14" t="str">
        <f t="shared" si="205"/>
        <v>17-SC-DCS-002/O1011209/ 17-MC-DCS-005</v>
      </c>
      <c r="AB391" s="31" t="s">
        <v>64</v>
      </c>
      <c r="AC391" s="31" t="s">
        <v>54</v>
      </c>
      <c r="AD391" s="31" t="s">
        <v>125</v>
      </c>
      <c r="AE391" s="31">
        <v>1</v>
      </c>
      <c r="AF391" s="31" t="s">
        <v>1254</v>
      </c>
      <c r="AG391" s="31" t="s">
        <v>2721</v>
      </c>
      <c r="AH391" s="31">
        <v>10</v>
      </c>
      <c r="AI391" s="31">
        <v>32</v>
      </c>
      <c r="AJ391" s="31" t="s">
        <v>1256</v>
      </c>
      <c r="AK391" s="31">
        <f t="shared" si="197"/>
        <v>32</v>
      </c>
      <c r="AL391" s="31" t="s">
        <v>62</v>
      </c>
      <c r="AO391" s="31" t="s">
        <v>63</v>
      </c>
      <c r="AP391" s="31" t="s">
        <v>2697</v>
      </c>
      <c r="AQ391" s="14" t="s">
        <v>2704</v>
      </c>
      <c r="AR391" s="31" t="s">
        <v>5716</v>
      </c>
      <c r="AS391" s="31" t="s">
        <v>68</v>
      </c>
      <c r="AT391" s="14" t="s">
        <v>5724</v>
      </c>
      <c r="AU391" s="31" t="s">
        <v>5858</v>
      </c>
      <c r="AV391" s="31" t="s">
        <v>5806</v>
      </c>
      <c r="AW391" s="31" t="s">
        <v>5797</v>
      </c>
      <c r="AX391" s="31" t="s">
        <v>5724</v>
      </c>
      <c r="BK391" s="14" t="str">
        <f t="shared" si="206"/>
        <v/>
      </c>
      <c r="BL391" s="14" t="str">
        <f t="shared" si="207"/>
        <v/>
      </c>
      <c r="BM391" s="14" t="str">
        <f t="shared" si="208"/>
        <v/>
      </c>
      <c r="BN391" s="14"/>
      <c r="BO391" s="14" t="str">
        <f t="shared" si="198"/>
        <v/>
      </c>
      <c r="BP391" s="14" t="str">
        <f t="shared" si="199"/>
        <v/>
      </c>
      <c r="BQ391" s="14"/>
      <c r="BR391" s="14" t="str">
        <f t="shared" si="209"/>
        <v/>
      </c>
      <c r="BS391" s="14" t="str">
        <f t="shared" si="210"/>
        <v>TS-H-03:16/
O1011209:32A</v>
      </c>
      <c r="BW391" s="31" t="str">
        <f t="shared" si="211"/>
        <v/>
      </c>
      <c r="BX391" s="31" t="str">
        <f t="shared" si="212"/>
        <v/>
      </c>
      <c r="BY391" s="31" t="str">
        <f t="shared" si="213"/>
        <v/>
      </c>
      <c r="BZ391" s="31" t="str">
        <f t="shared" si="214"/>
        <v/>
      </c>
      <c r="CA391" s="31" t="str">
        <f t="shared" si="215"/>
        <v/>
      </c>
      <c r="CB391" s="31" t="str">
        <f t="shared" si="216"/>
        <v/>
      </c>
      <c r="CC391" s="31" t="str">
        <f t="shared" si="217"/>
        <v/>
      </c>
      <c r="CD391" s="31" t="str">
        <f t="shared" si="218"/>
        <v/>
      </c>
      <c r="CE391" s="31" t="e">
        <f t="shared" ca="1" si="219"/>
        <v>#NAME?</v>
      </c>
      <c r="CF391" s="31" t="e">
        <f t="shared" ca="1" si="220"/>
        <v>#NAME?</v>
      </c>
      <c r="CG391" s="31" t="e">
        <f t="shared" ca="1" si="221"/>
        <v>#NAME?</v>
      </c>
      <c r="CH391" s="31" t="e">
        <f t="shared" ca="1" si="222"/>
        <v>#NAME?</v>
      </c>
      <c r="CI391" s="31" t="e">
        <f t="shared" ca="1" si="223"/>
        <v>#NAME?</v>
      </c>
    </row>
    <row r="392" spans="1:87" s="31" customFormat="1" ht="30" hidden="1" x14ac:dyDescent="0.25">
      <c r="A392" s="9" t="s">
        <v>4493</v>
      </c>
      <c r="B392" s="31" t="s">
        <v>2649</v>
      </c>
      <c r="C392" s="31" t="s">
        <v>3337</v>
      </c>
      <c r="E392" s="14" t="s">
        <v>5647</v>
      </c>
      <c r="G392" s="31" t="str">
        <f t="shared" si="200"/>
        <v>Сигнал</v>
      </c>
      <c r="H392" s="31" t="s">
        <v>3318</v>
      </c>
      <c r="I392" s="31" t="s">
        <v>4531</v>
      </c>
      <c r="J392" s="31" t="str">
        <f t="shared" si="195"/>
        <v>DCS_DI_03</v>
      </c>
      <c r="K392" s="14" t="s">
        <v>5869</v>
      </c>
      <c r="M392" s="31" t="s">
        <v>3316</v>
      </c>
      <c r="N392" s="31" t="s">
        <v>107</v>
      </c>
      <c r="O392" s="31" t="s">
        <v>182</v>
      </c>
      <c r="P392" s="31" t="s">
        <v>2607</v>
      </c>
      <c r="Q392" s="31" t="s">
        <v>231</v>
      </c>
      <c r="R392" s="31">
        <v>19</v>
      </c>
      <c r="S392" s="31">
        <v>20</v>
      </c>
      <c r="T392" s="31" t="s">
        <v>62</v>
      </c>
      <c r="U392" s="31" t="str">
        <f t="shared" si="224"/>
        <v>48</v>
      </c>
      <c r="V392" s="14" t="str">
        <f t="shared" si="196"/>
        <v>ASK 3MLD, ASK 3MB</v>
      </c>
      <c r="W392" s="31" t="str">
        <f t="shared" si="201"/>
        <v/>
      </c>
      <c r="X392" s="14" t="str">
        <f t="shared" si="202"/>
        <v/>
      </c>
      <c r="Y392" s="31" t="str">
        <f t="shared" si="203"/>
        <v>O1011111</v>
      </c>
      <c r="Z392" s="31" t="str">
        <f t="shared" si="204"/>
        <v>TUA711-DIO32</v>
      </c>
      <c r="AA392" s="14" t="str">
        <f t="shared" si="205"/>
        <v>17-SC-DCS-002/O1011111/ 17-MC-DCS-005</v>
      </c>
      <c r="AB392" s="31" t="s">
        <v>64</v>
      </c>
      <c r="AC392" s="31" t="s">
        <v>54</v>
      </c>
      <c r="AD392" s="31" t="s">
        <v>125</v>
      </c>
      <c r="AE392" s="31">
        <v>1</v>
      </c>
      <c r="AF392" s="31" t="s">
        <v>55</v>
      </c>
      <c r="AG392" s="31" t="s">
        <v>3315</v>
      </c>
      <c r="AH392" s="31">
        <v>12</v>
      </c>
      <c r="AI392" s="31">
        <v>10</v>
      </c>
      <c r="AJ392" s="31" t="s">
        <v>57</v>
      </c>
      <c r="AK392" s="31">
        <f t="shared" si="197"/>
        <v>32</v>
      </c>
      <c r="AL392" s="31" t="s">
        <v>62</v>
      </c>
      <c r="AO392" s="31" t="s">
        <v>63</v>
      </c>
      <c r="AP392" s="31" t="s">
        <v>2652</v>
      </c>
      <c r="AQ392" s="14" t="s">
        <v>3338</v>
      </c>
      <c r="AR392" s="31" t="s">
        <v>5716</v>
      </c>
      <c r="AS392" s="31" t="s">
        <v>68</v>
      </c>
      <c r="AT392" s="14" t="s">
        <v>5724</v>
      </c>
      <c r="AU392" s="31" t="s">
        <v>5858</v>
      </c>
      <c r="AV392" s="31" t="s">
        <v>5827</v>
      </c>
      <c r="AW392" s="31" t="s">
        <v>5828</v>
      </c>
      <c r="AX392" s="31" t="s">
        <v>5724</v>
      </c>
      <c r="BK392" s="14" t="str">
        <f t="shared" si="206"/>
        <v/>
      </c>
      <c r="BL392" s="14" t="str">
        <f t="shared" si="207"/>
        <v/>
      </c>
      <c r="BM392" s="14" t="str">
        <f t="shared" si="208"/>
        <v/>
      </c>
      <c r="BN392" s="14"/>
      <c r="BO392" s="14" t="str">
        <f t="shared" si="198"/>
        <v/>
      </c>
      <c r="BP392" s="14" t="str">
        <f t="shared" si="199"/>
        <v/>
      </c>
      <c r="BQ392" s="14"/>
      <c r="BR392" s="14" t="str">
        <f t="shared" si="209"/>
        <v>TS-G-01:19/
O1011111:10A</v>
      </c>
      <c r="BS392" s="14" t="str">
        <f t="shared" si="210"/>
        <v>TS-G-01:20/
O1011111:10B</v>
      </c>
      <c r="BW392" s="31" t="str">
        <f t="shared" si="211"/>
        <v/>
      </c>
      <c r="BX392" s="31" t="str">
        <f t="shared" si="212"/>
        <v/>
      </c>
      <c r="BY392" s="31" t="str">
        <f t="shared" si="213"/>
        <v/>
      </c>
      <c r="BZ392" s="31" t="str">
        <f t="shared" si="214"/>
        <v/>
      </c>
      <c r="CA392" s="31" t="str">
        <f t="shared" si="215"/>
        <v/>
      </c>
      <c r="CB392" s="31" t="str">
        <f t="shared" si="216"/>
        <v/>
      </c>
      <c r="CC392" s="31" t="str">
        <f t="shared" si="217"/>
        <v/>
      </c>
      <c r="CD392" s="31" t="str">
        <f t="shared" si="218"/>
        <v>10A</v>
      </c>
      <c r="CE392" s="31" t="e">
        <f t="shared" ca="1" si="219"/>
        <v>#NAME?</v>
      </c>
      <c r="CF392" s="31" t="e">
        <f t="shared" ca="1" si="220"/>
        <v>#NAME?</v>
      </c>
      <c r="CG392" s="31" t="e">
        <f t="shared" ca="1" si="221"/>
        <v>#NAME?</v>
      </c>
      <c r="CH392" s="31" t="e">
        <f t="shared" ca="1" si="222"/>
        <v>#NAME?</v>
      </c>
      <c r="CI392" s="31" t="e">
        <f t="shared" ca="1" si="223"/>
        <v>#NAME?</v>
      </c>
    </row>
    <row r="393" spans="1:87" s="31" customFormat="1" ht="30" hidden="1" x14ac:dyDescent="0.25">
      <c r="A393" s="9" t="s">
        <v>4493</v>
      </c>
      <c r="B393" s="31" t="s">
        <v>2649</v>
      </c>
      <c r="C393" s="31" t="s">
        <v>3339</v>
      </c>
      <c r="E393" s="14" t="s">
        <v>5647</v>
      </c>
      <c r="G393" s="31" t="str">
        <f t="shared" si="200"/>
        <v>Сигнал</v>
      </c>
      <c r="H393" s="31" t="s">
        <v>3321</v>
      </c>
      <c r="I393" s="31" t="s">
        <v>4531</v>
      </c>
      <c r="J393" s="31" t="str">
        <f t="shared" si="195"/>
        <v>DCS_DI_03</v>
      </c>
      <c r="K393" s="14" t="s">
        <v>5869</v>
      </c>
      <c r="M393" s="31" t="s">
        <v>3316</v>
      </c>
      <c r="N393" s="31" t="s">
        <v>107</v>
      </c>
      <c r="O393" s="31" t="s">
        <v>185</v>
      </c>
      <c r="P393" s="31" t="s">
        <v>2607</v>
      </c>
      <c r="Q393" s="31" t="s">
        <v>231</v>
      </c>
      <c r="R393" s="31">
        <v>21</v>
      </c>
      <c r="S393" s="31">
        <v>22</v>
      </c>
      <c r="T393" s="31" t="s">
        <v>62</v>
      </c>
      <c r="U393" s="31" t="str">
        <f t="shared" si="224"/>
        <v>48</v>
      </c>
      <c r="V393" s="14" t="str">
        <f t="shared" si="196"/>
        <v>ASK 3MLD, ASK 3MB</v>
      </c>
      <c r="W393" s="31" t="str">
        <f t="shared" si="201"/>
        <v/>
      </c>
      <c r="X393" s="14" t="str">
        <f t="shared" si="202"/>
        <v/>
      </c>
      <c r="Y393" s="31" t="str">
        <f t="shared" si="203"/>
        <v>O1011111</v>
      </c>
      <c r="Z393" s="31" t="str">
        <f t="shared" si="204"/>
        <v>TUA711-DIO32</v>
      </c>
      <c r="AA393" s="14" t="str">
        <f t="shared" si="205"/>
        <v>17-SC-DCS-002/O1011111/ 17-MC-DCS-005</v>
      </c>
      <c r="AB393" s="31" t="s">
        <v>64</v>
      </c>
      <c r="AC393" s="31" t="s">
        <v>54</v>
      </c>
      <c r="AD393" s="31" t="s">
        <v>125</v>
      </c>
      <c r="AE393" s="31">
        <v>1</v>
      </c>
      <c r="AF393" s="31" t="s">
        <v>55</v>
      </c>
      <c r="AG393" s="31" t="s">
        <v>3315</v>
      </c>
      <c r="AH393" s="31">
        <v>12</v>
      </c>
      <c r="AI393" s="31">
        <v>11</v>
      </c>
      <c r="AJ393" s="31" t="s">
        <v>57</v>
      </c>
      <c r="AK393" s="31">
        <f t="shared" si="197"/>
        <v>32</v>
      </c>
      <c r="AL393" s="31" t="s">
        <v>62</v>
      </c>
      <c r="AO393" s="31" t="s">
        <v>63</v>
      </c>
      <c r="AP393" s="31" t="s">
        <v>2652</v>
      </c>
      <c r="AQ393" s="14" t="s">
        <v>3340</v>
      </c>
      <c r="AR393" s="31" t="s">
        <v>5716</v>
      </c>
      <c r="AS393" s="31" t="s">
        <v>68</v>
      </c>
      <c r="AT393" s="14" t="s">
        <v>5724</v>
      </c>
      <c r="AU393" s="31" t="s">
        <v>5858</v>
      </c>
      <c r="AV393" s="31" t="s">
        <v>5792</v>
      </c>
      <c r="AW393" s="31" t="s">
        <v>5793</v>
      </c>
      <c r="AX393" s="31" t="s">
        <v>5724</v>
      </c>
      <c r="BK393" s="14" t="str">
        <f t="shared" si="206"/>
        <v/>
      </c>
      <c r="BL393" s="14" t="str">
        <f t="shared" si="207"/>
        <v/>
      </c>
      <c r="BM393" s="14" t="str">
        <f t="shared" si="208"/>
        <v/>
      </c>
      <c r="BN393" s="14"/>
      <c r="BO393" s="14" t="str">
        <f t="shared" si="198"/>
        <v/>
      </c>
      <c r="BP393" s="14" t="str">
        <f t="shared" si="199"/>
        <v/>
      </c>
      <c r="BQ393" s="14"/>
      <c r="BR393" s="14" t="str">
        <f t="shared" si="209"/>
        <v>TS-G-01:21/
O1011111:11A</v>
      </c>
      <c r="BS393" s="14" t="str">
        <f t="shared" si="210"/>
        <v>TS-G-01:22/
O1011111:11B</v>
      </c>
      <c r="BW393" s="31" t="str">
        <f t="shared" si="211"/>
        <v/>
      </c>
      <c r="BX393" s="31" t="str">
        <f t="shared" si="212"/>
        <v/>
      </c>
      <c r="BY393" s="31" t="str">
        <f t="shared" si="213"/>
        <v/>
      </c>
      <c r="BZ393" s="31" t="str">
        <f t="shared" si="214"/>
        <v/>
      </c>
      <c r="CA393" s="31" t="str">
        <f t="shared" si="215"/>
        <v/>
      </c>
      <c r="CB393" s="31" t="str">
        <f t="shared" si="216"/>
        <v/>
      </c>
      <c r="CC393" s="31" t="str">
        <f t="shared" si="217"/>
        <v/>
      </c>
      <c r="CD393" s="31" t="str">
        <f t="shared" si="218"/>
        <v>11A</v>
      </c>
      <c r="CE393" s="31" t="e">
        <f t="shared" ca="1" si="219"/>
        <v>#NAME?</v>
      </c>
      <c r="CF393" s="31" t="e">
        <f t="shared" ca="1" si="220"/>
        <v>#NAME?</v>
      </c>
      <c r="CG393" s="31" t="e">
        <f t="shared" ca="1" si="221"/>
        <v>#NAME?</v>
      </c>
      <c r="CH393" s="31" t="e">
        <f t="shared" ca="1" si="222"/>
        <v>#NAME?</v>
      </c>
      <c r="CI393" s="31" t="e">
        <f t="shared" ca="1" si="223"/>
        <v>#NAME?</v>
      </c>
    </row>
    <row r="394" spans="1:87" s="31" customFormat="1" ht="30" hidden="1" x14ac:dyDescent="0.25">
      <c r="A394" s="9" t="s">
        <v>4493</v>
      </c>
      <c r="B394" s="31" t="s">
        <v>2649</v>
      </c>
      <c r="C394" s="31" t="s">
        <v>3850</v>
      </c>
      <c r="E394" s="14" t="s">
        <v>5647</v>
      </c>
      <c r="G394" s="31" t="str">
        <f t="shared" si="200"/>
        <v>Сигнал</v>
      </c>
      <c r="H394" s="31" t="s">
        <v>3324</v>
      </c>
      <c r="I394" s="31" t="s">
        <v>4531</v>
      </c>
      <c r="J394" s="31" t="str">
        <f t="shared" si="195"/>
        <v>DCS_DI_03</v>
      </c>
      <c r="K394" s="14" t="s">
        <v>5869</v>
      </c>
      <c r="M394" s="31" t="s">
        <v>3815</v>
      </c>
      <c r="N394" s="31" t="s">
        <v>107</v>
      </c>
      <c r="O394" s="31" t="s">
        <v>547</v>
      </c>
      <c r="P394" s="31" t="s">
        <v>2607</v>
      </c>
      <c r="Q394" s="31" t="s">
        <v>250</v>
      </c>
      <c r="R394" s="31">
        <v>37</v>
      </c>
      <c r="S394" s="31">
        <v>38</v>
      </c>
      <c r="T394" s="31" t="s">
        <v>62</v>
      </c>
      <c r="U394" s="31" t="str">
        <f t="shared" si="224"/>
        <v>48</v>
      </c>
      <c r="V394" s="14" t="str">
        <f t="shared" si="196"/>
        <v>ASK 3MLD, ASK 3MB</v>
      </c>
      <c r="W394" s="31" t="str">
        <f t="shared" si="201"/>
        <v/>
      </c>
      <c r="X394" s="14" t="str">
        <f t="shared" si="202"/>
        <v/>
      </c>
      <c r="Y394" s="31" t="str">
        <f t="shared" si="203"/>
        <v>O1011111</v>
      </c>
      <c r="Z394" s="31" t="str">
        <f t="shared" si="204"/>
        <v>TUA711-DIO32</v>
      </c>
      <c r="AA394" s="14" t="str">
        <f t="shared" si="205"/>
        <v>17-SC-DCS-002/O1011111/ 17-MC-DCS-005</v>
      </c>
      <c r="AB394" s="31" t="s">
        <v>64</v>
      </c>
      <c r="AC394" s="31" t="s">
        <v>54</v>
      </c>
      <c r="AD394" s="31" t="s">
        <v>125</v>
      </c>
      <c r="AE394" s="31">
        <v>1</v>
      </c>
      <c r="AF394" s="31" t="s">
        <v>55</v>
      </c>
      <c r="AG394" s="31" t="s">
        <v>3315</v>
      </c>
      <c r="AH394" s="31">
        <v>12</v>
      </c>
      <c r="AI394" s="31">
        <v>32</v>
      </c>
      <c r="AJ394" s="31" t="s">
        <v>57</v>
      </c>
      <c r="AK394" s="31">
        <f t="shared" si="197"/>
        <v>32</v>
      </c>
      <c r="AL394" s="31" t="s">
        <v>62</v>
      </c>
      <c r="AO394" s="31" t="s">
        <v>63</v>
      </c>
      <c r="AP394" s="31" t="s">
        <v>2652</v>
      </c>
      <c r="AQ394" s="14" t="s">
        <v>3851</v>
      </c>
      <c r="AR394" s="31" t="s">
        <v>5716</v>
      </c>
      <c r="AS394" s="31" t="s">
        <v>68</v>
      </c>
      <c r="AT394" s="14" t="s">
        <v>5724</v>
      </c>
      <c r="AU394" s="31" t="s">
        <v>5858</v>
      </c>
      <c r="AV394" s="31" t="s">
        <v>5794</v>
      </c>
      <c r="AW394" s="31" t="s">
        <v>5795</v>
      </c>
      <c r="AX394" s="31" t="s">
        <v>5724</v>
      </c>
      <c r="BK394" s="14" t="str">
        <f t="shared" si="206"/>
        <v/>
      </c>
      <c r="BL394" s="14" t="str">
        <f t="shared" si="207"/>
        <v/>
      </c>
      <c r="BM394" s="14" t="str">
        <f t="shared" si="208"/>
        <v/>
      </c>
      <c r="BN394" s="14"/>
      <c r="BO394" s="14" t="str">
        <f t="shared" si="198"/>
        <v/>
      </c>
      <c r="BP394" s="14" t="str">
        <f t="shared" si="199"/>
        <v/>
      </c>
      <c r="BQ394" s="14"/>
      <c r="BR394" s="14" t="str">
        <f t="shared" si="209"/>
        <v>TS-G-02:37/
O1011111:32A</v>
      </c>
      <c r="BS394" s="14" t="str">
        <f t="shared" si="210"/>
        <v>TS-G-02:38/
O1011111:32B</v>
      </c>
      <c r="BW394" s="31" t="str">
        <f t="shared" si="211"/>
        <v/>
      </c>
      <c r="BX394" s="31" t="str">
        <f t="shared" si="212"/>
        <v/>
      </c>
      <c r="BY394" s="31" t="str">
        <f t="shared" si="213"/>
        <v/>
      </c>
      <c r="BZ394" s="31" t="str">
        <f t="shared" si="214"/>
        <v/>
      </c>
      <c r="CA394" s="31" t="str">
        <f t="shared" si="215"/>
        <v/>
      </c>
      <c r="CB394" s="31" t="str">
        <f t="shared" si="216"/>
        <v/>
      </c>
      <c r="CC394" s="31" t="str">
        <f t="shared" si="217"/>
        <v/>
      </c>
      <c r="CD394" s="31" t="str">
        <f t="shared" si="218"/>
        <v>32A</v>
      </c>
      <c r="CE394" s="31" t="e">
        <f t="shared" ca="1" si="219"/>
        <v>#NAME?</v>
      </c>
      <c r="CF394" s="31" t="e">
        <f t="shared" ca="1" si="220"/>
        <v>#NAME?</v>
      </c>
      <c r="CG394" s="31" t="e">
        <f t="shared" ca="1" si="221"/>
        <v>#NAME?</v>
      </c>
      <c r="CH394" s="31" t="e">
        <f t="shared" ca="1" si="222"/>
        <v>#NAME?</v>
      </c>
      <c r="CI394" s="31" t="e">
        <f t="shared" ca="1" si="223"/>
        <v>#NAME?</v>
      </c>
    </row>
    <row r="395" spans="1:87" s="31" customFormat="1" ht="30" hidden="1" x14ac:dyDescent="0.25">
      <c r="A395" s="9" t="s">
        <v>4493</v>
      </c>
      <c r="B395" s="31" t="s">
        <v>2649</v>
      </c>
      <c r="C395" s="31" t="s">
        <v>2650</v>
      </c>
      <c r="E395" s="14" t="s">
        <v>5649</v>
      </c>
      <c r="G395" s="31" t="str">
        <f t="shared" si="200"/>
        <v>Сигнал</v>
      </c>
      <c r="H395" s="31" t="s">
        <v>2608</v>
      </c>
      <c r="I395" s="31" t="s">
        <v>4531</v>
      </c>
      <c r="J395" s="31" t="str">
        <f t="shared" si="195"/>
        <v>DCS_DO_03</v>
      </c>
      <c r="K395" s="14" t="s">
        <v>5869</v>
      </c>
      <c r="M395" s="31" t="s">
        <v>2646</v>
      </c>
      <c r="N395" s="31" t="s">
        <v>1261</v>
      </c>
      <c r="O395" s="31" t="s">
        <v>1272</v>
      </c>
      <c r="P395" s="31" t="s">
        <v>2607</v>
      </c>
      <c r="Q395" s="31" t="s">
        <v>2128</v>
      </c>
      <c r="R395" s="31">
        <v>5</v>
      </c>
      <c r="S395" s="31">
        <v>6</v>
      </c>
      <c r="T395" s="31" t="s">
        <v>62</v>
      </c>
      <c r="U395" s="31" t="str">
        <f t="shared" si="224"/>
        <v>30</v>
      </c>
      <c r="V395" s="14" t="str">
        <f t="shared" si="196"/>
        <v>ASK 3MLD, ASK 3MB</v>
      </c>
      <c r="W395" s="31" t="str">
        <f t="shared" si="201"/>
        <v/>
      </c>
      <c r="X395" s="14" t="str">
        <f t="shared" si="202"/>
        <v/>
      </c>
      <c r="Y395" s="31" t="str">
        <f t="shared" si="203"/>
        <v>O1011209</v>
      </c>
      <c r="Z395" s="31" t="str">
        <f t="shared" si="204"/>
        <v>TUA711-DIO32</v>
      </c>
      <c r="AA395" s="14" t="str">
        <f t="shared" si="205"/>
        <v>17-SC-DCS-002/O1011209/ 17-MC-DCS-005</v>
      </c>
      <c r="AB395" s="31" t="s">
        <v>64</v>
      </c>
      <c r="AC395" s="31" t="s">
        <v>54</v>
      </c>
      <c r="AD395" s="31" t="s">
        <v>125</v>
      </c>
      <c r="AE395" s="31">
        <v>1</v>
      </c>
      <c r="AF395" s="31" t="s">
        <v>1254</v>
      </c>
      <c r="AG395" s="31" t="s">
        <v>2721</v>
      </c>
      <c r="AH395" s="31">
        <v>10</v>
      </c>
      <c r="AI395" s="31">
        <v>15</v>
      </c>
      <c r="AJ395" s="31" t="s">
        <v>1256</v>
      </c>
      <c r="AK395" s="31">
        <f t="shared" si="197"/>
        <v>32</v>
      </c>
      <c r="AL395" s="31" t="s">
        <v>62</v>
      </c>
      <c r="AO395" s="31" t="s">
        <v>63</v>
      </c>
      <c r="AP395" s="31" t="s">
        <v>2652</v>
      </c>
      <c r="AQ395" s="14" t="s">
        <v>2651</v>
      </c>
      <c r="AR395" s="31" t="s">
        <v>5716</v>
      </c>
      <c r="AS395" s="31" t="s">
        <v>68</v>
      </c>
      <c r="AT395" s="14" t="s">
        <v>5724</v>
      </c>
      <c r="AU395" s="31" t="s">
        <v>5858</v>
      </c>
      <c r="AV395" s="31" t="s">
        <v>5797</v>
      </c>
      <c r="AW395" s="31" t="s">
        <v>5799</v>
      </c>
      <c r="AX395" s="31" t="s">
        <v>5724</v>
      </c>
      <c r="BK395" s="14" t="str">
        <f t="shared" si="206"/>
        <v/>
      </c>
      <c r="BL395" s="14" t="str">
        <f t="shared" si="207"/>
        <v/>
      </c>
      <c r="BM395" s="14" t="str">
        <f t="shared" si="208"/>
        <v/>
      </c>
      <c r="BN395" s="14"/>
      <c r="BO395" s="14" t="str">
        <f t="shared" si="198"/>
        <v/>
      </c>
      <c r="BP395" s="14" t="str">
        <f t="shared" si="199"/>
        <v/>
      </c>
      <c r="BQ395" s="14"/>
      <c r="BR395" s="14" t="str">
        <f t="shared" si="209"/>
        <v/>
      </c>
      <c r="BS395" s="14" t="str">
        <f t="shared" si="210"/>
        <v>TS-H-02:6/
O1011209:15A</v>
      </c>
      <c r="BW395" s="31" t="str">
        <f t="shared" si="211"/>
        <v/>
      </c>
      <c r="BX395" s="31" t="str">
        <f t="shared" si="212"/>
        <v/>
      </c>
      <c r="BY395" s="31" t="str">
        <f t="shared" si="213"/>
        <v/>
      </c>
      <c r="BZ395" s="31" t="str">
        <f t="shared" si="214"/>
        <v/>
      </c>
      <c r="CA395" s="31" t="str">
        <f t="shared" si="215"/>
        <v/>
      </c>
      <c r="CB395" s="31" t="str">
        <f t="shared" si="216"/>
        <v/>
      </c>
      <c r="CC395" s="31" t="str">
        <f t="shared" si="217"/>
        <v/>
      </c>
      <c r="CD395" s="31" t="str">
        <f t="shared" si="218"/>
        <v/>
      </c>
      <c r="CE395" s="31" t="e">
        <f t="shared" ca="1" si="219"/>
        <v>#NAME?</v>
      </c>
      <c r="CF395" s="31" t="e">
        <f t="shared" ca="1" si="220"/>
        <v>#NAME?</v>
      </c>
      <c r="CG395" s="31" t="e">
        <f t="shared" ca="1" si="221"/>
        <v>#NAME?</v>
      </c>
      <c r="CH395" s="31" t="e">
        <f t="shared" ca="1" si="222"/>
        <v>#NAME?</v>
      </c>
      <c r="CI395" s="31" t="e">
        <f t="shared" ca="1" si="223"/>
        <v>#NAME?</v>
      </c>
    </row>
    <row r="396" spans="1:87" s="31" customFormat="1" ht="30" hidden="1" x14ac:dyDescent="0.25">
      <c r="A396" s="9" t="s">
        <v>4493</v>
      </c>
      <c r="B396" s="31" t="s">
        <v>2649</v>
      </c>
      <c r="C396" s="31" t="s">
        <v>2653</v>
      </c>
      <c r="E396" s="14" t="s">
        <v>5649</v>
      </c>
      <c r="G396" s="31" t="str">
        <f t="shared" si="200"/>
        <v>Сигнал</v>
      </c>
      <c r="H396" s="31" t="s">
        <v>2611</v>
      </c>
      <c r="I396" s="31" t="s">
        <v>4531</v>
      </c>
      <c r="J396" s="31" t="str">
        <f t="shared" si="195"/>
        <v>DCS_DO_03</v>
      </c>
      <c r="K396" s="14" t="s">
        <v>5869</v>
      </c>
      <c r="M396" s="31" t="s">
        <v>2646</v>
      </c>
      <c r="N396" s="31" t="s">
        <v>1261</v>
      </c>
      <c r="O396" s="31" t="s">
        <v>1276</v>
      </c>
      <c r="P396" s="31" t="s">
        <v>2607</v>
      </c>
      <c r="Q396" s="31" t="s">
        <v>2128</v>
      </c>
      <c r="R396" s="31">
        <v>7</v>
      </c>
      <c r="S396" s="31">
        <v>8</v>
      </c>
      <c r="T396" s="31" t="s">
        <v>62</v>
      </c>
      <c r="U396" s="31" t="str">
        <f t="shared" si="224"/>
        <v>30</v>
      </c>
      <c r="V396" s="14" t="str">
        <f t="shared" si="196"/>
        <v>ASK 3MLD, ASK 3MB</v>
      </c>
      <c r="W396" s="31" t="str">
        <f t="shared" si="201"/>
        <v/>
      </c>
      <c r="X396" s="14" t="str">
        <f t="shared" si="202"/>
        <v/>
      </c>
      <c r="Y396" s="31" t="str">
        <f t="shared" si="203"/>
        <v>O1011209</v>
      </c>
      <c r="Z396" s="31" t="str">
        <f t="shared" si="204"/>
        <v>TUA711-DIO32</v>
      </c>
      <c r="AA396" s="14" t="str">
        <f t="shared" si="205"/>
        <v>17-SC-DCS-002/O1011209/ 17-MC-DCS-005</v>
      </c>
      <c r="AB396" s="31" t="s">
        <v>64</v>
      </c>
      <c r="AC396" s="31" t="s">
        <v>54</v>
      </c>
      <c r="AD396" s="31" t="s">
        <v>125</v>
      </c>
      <c r="AE396" s="31">
        <v>1</v>
      </c>
      <c r="AF396" s="31" t="s">
        <v>1254</v>
      </c>
      <c r="AG396" s="31" t="s">
        <v>2721</v>
      </c>
      <c r="AH396" s="31">
        <v>10</v>
      </c>
      <c r="AI396" s="31">
        <v>16</v>
      </c>
      <c r="AJ396" s="31" t="s">
        <v>1256</v>
      </c>
      <c r="AK396" s="31">
        <f t="shared" si="197"/>
        <v>32</v>
      </c>
      <c r="AL396" s="31" t="s">
        <v>62</v>
      </c>
      <c r="AO396" s="31" t="s">
        <v>63</v>
      </c>
      <c r="AP396" s="31" t="s">
        <v>2652</v>
      </c>
      <c r="AQ396" s="14" t="s">
        <v>2654</v>
      </c>
      <c r="AR396" s="31" t="s">
        <v>5716</v>
      </c>
      <c r="AS396" s="31" t="s">
        <v>68</v>
      </c>
      <c r="AT396" s="14" t="s">
        <v>5724</v>
      </c>
      <c r="AU396" s="31" t="s">
        <v>5858</v>
      </c>
      <c r="AV396" s="31" t="s">
        <v>5806</v>
      </c>
      <c r="AW396" s="31" t="s">
        <v>5797</v>
      </c>
      <c r="AX396" s="31" t="s">
        <v>5724</v>
      </c>
      <c r="BK396" s="14" t="str">
        <f t="shared" si="206"/>
        <v/>
      </c>
      <c r="BL396" s="14" t="str">
        <f t="shared" si="207"/>
        <v/>
      </c>
      <c r="BM396" s="14" t="str">
        <f t="shared" si="208"/>
        <v/>
      </c>
      <c r="BN396" s="14"/>
      <c r="BO396" s="14" t="str">
        <f t="shared" si="198"/>
        <v/>
      </c>
      <c r="BP396" s="14" t="str">
        <f t="shared" si="199"/>
        <v/>
      </c>
      <c r="BQ396" s="14"/>
      <c r="BR396" s="14" t="str">
        <f t="shared" si="209"/>
        <v/>
      </c>
      <c r="BS396" s="14" t="str">
        <f t="shared" si="210"/>
        <v>TS-H-02:8/
O1011209:16A</v>
      </c>
      <c r="BW396" s="31" t="str">
        <f t="shared" si="211"/>
        <v/>
      </c>
      <c r="BX396" s="31" t="str">
        <f t="shared" si="212"/>
        <v/>
      </c>
      <c r="BY396" s="31" t="str">
        <f t="shared" si="213"/>
        <v/>
      </c>
      <c r="BZ396" s="31" t="str">
        <f t="shared" si="214"/>
        <v/>
      </c>
      <c r="CA396" s="31" t="str">
        <f t="shared" si="215"/>
        <v/>
      </c>
      <c r="CB396" s="31" t="str">
        <f t="shared" si="216"/>
        <v/>
      </c>
      <c r="CC396" s="31" t="str">
        <f t="shared" si="217"/>
        <v/>
      </c>
      <c r="CD396" s="31" t="str">
        <f t="shared" si="218"/>
        <v/>
      </c>
      <c r="CE396" s="31" t="e">
        <f t="shared" ca="1" si="219"/>
        <v>#NAME?</v>
      </c>
      <c r="CF396" s="31" t="e">
        <f t="shared" ca="1" si="220"/>
        <v>#NAME?</v>
      </c>
      <c r="CG396" s="31" t="e">
        <f t="shared" ca="1" si="221"/>
        <v>#NAME?</v>
      </c>
      <c r="CH396" s="31" t="e">
        <f t="shared" ca="1" si="222"/>
        <v>#NAME?</v>
      </c>
      <c r="CI396" s="31" t="e">
        <f t="shared" ca="1" si="223"/>
        <v>#NAME?</v>
      </c>
    </row>
    <row r="397" spans="1:87" s="31" customFormat="1" ht="30" hidden="1" x14ac:dyDescent="0.25">
      <c r="A397" s="9" t="s">
        <v>4493</v>
      </c>
      <c r="B397" s="31" t="s">
        <v>2655</v>
      </c>
      <c r="C397" s="31" t="s">
        <v>3852</v>
      </c>
      <c r="E397" s="14" t="s">
        <v>5647</v>
      </c>
      <c r="G397" s="31" t="str">
        <f t="shared" si="200"/>
        <v>Сигнал</v>
      </c>
      <c r="H397" s="31" t="s">
        <v>3318</v>
      </c>
      <c r="I397" s="31" t="s">
        <v>4531</v>
      </c>
      <c r="J397" s="31" t="str">
        <f t="shared" si="195"/>
        <v>DCS_DI_03</v>
      </c>
      <c r="K397" s="14" t="s">
        <v>5869</v>
      </c>
      <c r="M397" s="31" t="s">
        <v>3854</v>
      </c>
      <c r="N397" s="31" t="s">
        <v>107</v>
      </c>
      <c r="O397" s="31" t="s">
        <v>58</v>
      </c>
      <c r="P397" s="31" t="s">
        <v>2607</v>
      </c>
      <c r="Q397" s="31" t="s">
        <v>312</v>
      </c>
      <c r="R397" s="31">
        <v>1</v>
      </c>
      <c r="S397" s="31">
        <v>2</v>
      </c>
      <c r="T397" s="31" t="s">
        <v>62</v>
      </c>
      <c r="U397" s="31" t="str">
        <f t="shared" si="224"/>
        <v>48</v>
      </c>
      <c r="V397" s="14" t="str">
        <f t="shared" si="196"/>
        <v>ASK 3MLD, ASK 3MB</v>
      </c>
      <c r="W397" s="31" t="str">
        <f t="shared" si="201"/>
        <v/>
      </c>
      <c r="X397" s="14" t="str">
        <f t="shared" si="202"/>
        <v/>
      </c>
      <c r="Y397" s="31" t="str">
        <f t="shared" si="203"/>
        <v>O1011112</v>
      </c>
      <c r="Z397" s="31" t="str">
        <f t="shared" si="204"/>
        <v>TUA711-DIO32</v>
      </c>
      <c r="AA397" s="14" t="str">
        <f t="shared" si="205"/>
        <v>17-SC-DCS-002/O1011112/ 17-MC-DCS-005</v>
      </c>
      <c r="AB397" s="31" t="s">
        <v>64</v>
      </c>
      <c r="AC397" s="31" t="s">
        <v>54</v>
      </c>
      <c r="AD397" s="31" t="s">
        <v>125</v>
      </c>
      <c r="AE397" s="31">
        <v>1</v>
      </c>
      <c r="AF397" s="31" t="s">
        <v>55</v>
      </c>
      <c r="AG397" s="31" t="s">
        <v>3349</v>
      </c>
      <c r="AH397" s="31">
        <v>13</v>
      </c>
      <c r="AI397" s="31">
        <v>11</v>
      </c>
      <c r="AJ397" s="31" t="s">
        <v>57</v>
      </c>
      <c r="AK397" s="31">
        <f t="shared" si="197"/>
        <v>32</v>
      </c>
      <c r="AL397" s="31" t="s">
        <v>62</v>
      </c>
      <c r="AO397" s="31" t="s">
        <v>63</v>
      </c>
      <c r="AP397" s="31" t="s">
        <v>2658</v>
      </c>
      <c r="AQ397" s="14" t="s">
        <v>3853</v>
      </c>
      <c r="AR397" s="31" t="s">
        <v>5716</v>
      </c>
      <c r="AS397" s="31" t="s">
        <v>68</v>
      </c>
      <c r="AT397" s="14" t="s">
        <v>5724</v>
      </c>
      <c r="AU397" s="31" t="s">
        <v>5858</v>
      </c>
      <c r="AV397" s="31" t="s">
        <v>5827</v>
      </c>
      <c r="AW397" s="31" t="s">
        <v>5828</v>
      </c>
      <c r="AX397" s="31" t="s">
        <v>5724</v>
      </c>
      <c r="BK397" s="14" t="str">
        <f t="shared" si="206"/>
        <v/>
      </c>
      <c r="BL397" s="14" t="str">
        <f t="shared" si="207"/>
        <v/>
      </c>
      <c r="BM397" s="14" t="str">
        <f t="shared" si="208"/>
        <v/>
      </c>
      <c r="BN397" s="14"/>
      <c r="BO397" s="14" t="str">
        <f t="shared" si="198"/>
        <v/>
      </c>
      <c r="BP397" s="14" t="str">
        <f t="shared" si="199"/>
        <v/>
      </c>
      <c r="BQ397" s="14"/>
      <c r="BR397" s="14" t="str">
        <f t="shared" si="209"/>
        <v>TS-G-03:1/
O1011112:11A</v>
      </c>
      <c r="BS397" s="14" t="str">
        <f t="shared" si="210"/>
        <v>TS-G-03:2/
O1011112:11B</v>
      </c>
      <c r="BW397" s="31" t="str">
        <f t="shared" si="211"/>
        <v/>
      </c>
      <c r="BX397" s="31" t="str">
        <f t="shared" si="212"/>
        <v/>
      </c>
      <c r="BY397" s="31" t="str">
        <f t="shared" si="213"/>
        <v/>
      </c>
      <c r="BZ397" s="31" t="str">
        <f t="shared" si="214"/>
        <v/>
      </c>
      <c r="CA397" s="31" t="str">
        <f t="shared" si="215"/>
        <v/>
      </c>
      <c r="CB397" s="31" t="str">
        <f t="shared" si="216"/>
        <v/>
      </c>
      <c r="CC397" s="31" t="str">
        <f t="shared" si="217"/>
        <v/>
      </c>
      <c r="CD397" s="31" t="str">
        <f t="shared" si="218"/>
        <v>11A</v>
      </c>
      <c r="CE397" s="31" t="e">
        <f t="shared" ca="1" si="219"/>
        <v>#NAME?</v>
      </c>
      <c r="CF397" s="31" t="e">
        <f t="shared" ca="1" si="220"/>
        <v>#NAME?</v>
      </c>
      <c r="CG397" s="31" t="e">
        <f t="shared" ca="1" si="221"/>
        <v>#NAME?</v>
      </c>
      <c r="CH397" s="31" t="e">
        <f t="shared" ca="1" si="222"/>
        <v>#NAME?</v>
      </c>
      <c r="CI397" s="31" t="e">
        <f t="shared" ca="1" si="223"/>
        <v>#NAME?</v>
      </c>
    </row>
    <row r="398" spans="1:87" s="31" customFormat="1" ht="30" hidden="1" x14ac:dyDescent="0.25">
      <c r="A398" s="9" t="s">
        <v>4493</v>
      </c>
      <c r="B398" s="31" t="s">
        <v>2655</v>
      </c>
      <c r="C398" s="31" t="s">
        <v>3855</v>
      </c>
      <c r="E398" s="14" t="s">
        <v>5647</v>
      </c>
      <c r="G398" s="31" t="str">
        <f t="shared" si="200"/>
        <v>Сигнал</v>
      </c>
      <c r="H398" s="31" t="s">
        <v>3321</v>
      </c>
      <c r="I398" s="31" t="s">
        <v>4531</v>
      </c>
      <c r="J398" s="31" t="str">
        <f t="shared" si="195"/>
        <v>DCS_DI_03</v>
      </c>
      <c r="K398" s="14" t="s">
        <v>5869</v>
      </c>
      <c r="M398" s="31" t="s">
        <v>3854</v>
      </c>
      <c r="N398" s="31" t="s">
        <v>107</v>
      </c>
      <c r="O398" s="31" t="s">
        <v>103</v>
      </c>
      <c r="P398" s="31" t="s">
        <v>2607</v>
      </c>
      <c r="Q398" s="31" t="s">
        <v>312</v>
      </c>
      <c r="R398" s="31">
        <v>3</v>
      </c>
      <c r="S398" s="31">
        <v>4</v>
      </c>
      <c r="T398" s="31" t="s">
        <v>62</v>
      </c>
      <c r="U398" s="31" t="str">
        <f t="shared" si="224"/>
        <v>48</v>
      </c>
      <c r="V398" s="14" t="str">
        <f t="shared" si="196"/>
        <v>ASK 3MLD, ASK 3MB</v>
      </c>
      <c r="W398" s="31" t="str">
        <f t="shared" si="201"/>
        <v/>
      </c>
      <c r="X398" s="14" t="str">
        <f t="shared" si="202"/>
        <v/>
      </c>
      <c r="Y398" s="31" t="str">
        <f t="shared" si="203"/>
        <v>O1011112</v>
      </c>
      <c r="Z398" s="31" t="str">
        <f t="shared" si="204"/>
        <v>TUA711-DIO32</v>
      </c>
      <c r="AA398" s="14" t="str">
        <f t="shared" si="205"/>
        <v>17-SC-DCS-002/O1011112/ 17-MC-DCS-005</v>
      </c>
      <c r="AB398" s="31" t="s">
        <v>64</v>
      </c>
      <c r="AC398" s="31" t="s">
        <v>54</v>
      </c>
      <c r="AD398" s="31" t="s">
        <v>125</v>
      </c>
      <c r="AE398" s="31">
        <v>1</v>
      </c>
      <c r="AF398" s="31" t="s">
        <v>55</v>
      </c>
      <c r="AG398" s="31" t="s">
        <v>3349</v>
      </c>
      <c r="AH398" s="31">
        <v>13</v>
      </c>
      <c r="AI398" s="31">
        <v>12</v>
      </c>
      <c r="AJ398" s="31" t="s">
        <v>57</v>
      </c>
      <c r="AK398" s="31">
        <f t="shared" si="197"/>
        <v>32</v>
      </c>
      <c r="AL398" s="31" t="s">
        <v>62</v>
      </c>
      <c r="AO398" s="31" t="s">
        <v>63</v>
      </c>
      <c r="AP398" s="31" t="s">
        <v>2658</v>
      </c>
      <c r="AQ398" s="14" t="s">
        <v>3856</v>
      </c>
      <c r="AR398" s="31" t="s">
        <v>5716</v>
      </c>
      <c r="AS398" s="31" t="s">
        <v>68</v>
      </c>
      <c r="AT398" s="14" t="s">
        <v>5724</v>
      </c>
      <c r="AU398" s="31" t="s">
        <v>5858</v>
      </c>
      <c r="AV398" s="31" t="s">
        <v>5792</v>
      </c>
      <c r="AW398" s="31" t="s">
        <v>5793</v>
      </c>
      <c r="AX398" s="31" t="s">
        <v>5724</v>
      </c>
      <c r="BK398" s="14" t="str">
        <f t="shared" si="206"/>
        <v/>
      </c>
      <c r="BL398" s="14" t="str">
        <f t="shared" si="207"/>
        <v/>
      </c>
      <c r="BM398" s="14" t="str">
        <f t="shared" si="208"/>
        <v/>
      </c>
      <c r="BN398" s="14"/>
      <c r="BO398" s="14" t="str">
        <f t="shared" si="198"/>
        <v/>
      </c>
      <c r="BP398" s="14" t="str">
        <f t="shared" si="199"/>
        <v/>
      </c>
      <c r="BQ398" s="14"/>
      <c r="BR398" s="14" t="str">
        <f t="shared" si="209"/>
        <v>TS-G-03:3/
O1011112:12A</v>
      </c>
      <c r="BS398" s="14" t="str">
        <f t="shared" si="210"/>
        <v>TS-G-03:4/
O1011112:12B</v>
      </c>
      <c r="BW398" s="31" t="str">
        <f t="shared" si="211"/>
        <v/>
      </c>
      <c r="BX398" s="31" t="str">
        <f t="shared" si="212"/>
        <v/>
      </c>
      <c r="BY398" s="31" t="str">
        <f t="shared" si="213"/>
        <v/>
      </c>
      <c r="BZ398" s="31" t="str">
        <f t="shared" si="214"/>
        <v/>
      </c>
      <c r="CA398" s="31" t="str">
        <f t="shared" si="215"/>
        <v/>
      </c>
      <c r="CB398" s="31" t="str">
        <f t="shared" si="216"/>
        <v/>
      </c>
      <c r="CC398" s="31" t="str">
        <f t="shared" si="217"/>
        <v/>
      </c>
      <c r="CD398" s="31" t="str">
        <f t="shared" si="218"/>
        <v>12A</v>
      </c>
      <c r="CE398" s="31" t="e">
        <f t="shared" ca="1" si="219"/>
        <v>#NAME?</v>
      </c>
      <c r="CF398" s="31" t="e">
        <f t="shared" ca="1" si="220"/>
        <v>#NAME?</v>
      </c>
      <c r="CG398" s="31" t="e">
        <f t="shared" ca="1" si="221"/>
        <v>#NAME?</v>
      </c>
      <c r="CH398" s="31" t="e">
        <f t="shared" ca="1" si="222"/>
        <v>#NAME?</v>
      </c>
      <c r="CI398" s="31" t="e">
        <f t="shared" ca="1" si="223"/>
        <v>#NAME?</v>
      </c>
    </row>
    <row r="399" spans="1:87" s="31" customFormat="1" ht="30" hidden="1" x14ac:dyDescent="0.25">
      <c r="A399" s="9" t="s">
        <v>4493</v>
      </c>
      <c r="B399" s="31" t="s">
        <v>2655</v>
      </c>
      <c r="C399" s="31" t="s">
        <v>3857</v>
      </c>
      <c r="E399" s="14" t="s">
        <v>5647</v>
      </c>
      <c r="G399" s="31" t="str">
        <f t="shared" si="200"/>
        <v>Сигнал</v>
      </c>
      <c r="H399" s="31" t="s">
        <v>3324</v>
      </c>
      <c r="I399" s="31" t="s">
        <v>4531</v>
      </c>
      <c r="J399" s="31" t="str">
        <f t="shared" si="195"/>
        <v>DCS_DI_03</v>
      </c>
      <c r="K399" s="14" t="s">
        <v>5869</v>
      </c>
      <c r="M399" s="31" t="s">
        <v>3854</v>
      </c>
      <c r="N399" s="31" t="s">
        <v>107</v>
      </c>
      <c r="O399" s="31" t="s">
        <v>145</v>
      </c>
      <c r="P399" s="31" t="s">
        <v>2607</v>
      </c>
      <c r="Q399" s="31" t="s">
        <v>312</v>
      </c>
      <c r="R399" s="31">
        <v>5</v>
      </c>
      <c r="S399" s="31">
        <v>6</v>
      </c>
      <c r="T399" s="31" t="s">
        <v>62</v>
      </c>
      <c r="U399" s="31" t="str">
        <f t="shared" si="224"/>
        <v>48</v>
      </c>
      <c r="V399" s="14" t="str">
        <f t="shared" si="196"/>
        <v>ASK 3MLD, ASK 3MB</v>
      </c>
      <c r="W399" s="31" t="str">
        <f t="shared" si="201"/>
        <v/>
      </c>
      <c r="X399" s="14" t="str">
        <f t="shared" si="202"/>
        <v/>
      </c>
      <c r="Y399" s="31" t="str">
        <f t="shared" si="203"/>
        <v>O1011112</v>
      </c>
      <c r="Z399" s="31" t="str">
        <f t="shared" si="204"/>
        <v>TUA711-DIO32</v>
      </c>
      <c r="AA399" s="14" t="str">
        <f t="shared" si="205"/>
        <v>17-SC-DCS-002/O1011112/ 17-MC-DCS-005</v>
      </c>
      <c r="AB399" s="31" t="s">
        <v>64</v>
      </c>
      <c r="AC399" s="31" t="s">
        <v>54</v>
      </c>
      <c r="AD399" s="31" t="s">
        <v>125</v>
      </c>
      <c r="AE399" s="31">
        <v>1</v>
      </c>
      <c r="AF399" s="31" t="s">
        <v>55</v>
      </c>
      <c r="AG399" s="31" t="s">
        <v>3349</v>
      </c>
      <c r="AH399" s="31">
        <v>13</v>
      </c>
      <c r="AI399" s="31">
        <v>13</v>
      </c>
      <c r="AJ399" s="31" t="s">
        <v>57</v>
      </c>
      <c r="AK399" s="31">
        <f t="shared" si="197"/>
        <v>32</v>
      </c>
      <c r="AL399" s="31" t="s">
        <v>62</v>
      </c>
      <c r="AO399" s="31" t="s">
        <v>63</v>
      </c>
      <c r="AP399" s="31" t="s">
        <v>2658</v>
      </c>
      <c r="AQ399" s="14" t="s">
        <v>3858</v>
      </c>
      <c r="AR399" s="31" t="s">
        <v>5716</v>
      </c>
      <c r="AS399" s="31" t="s">
        <v>68</v>
      </c>
      <c r="AT399" s="14" t="s">
        <v>5724</v>
      </c>
      <c r="AU399" s="31" t="s">
        <v>5858</v>
      </c>
      <c r="AV399" s="31" t="s">
        <v>5794</v>
      </c>
      <c r="AW399" s="31" t="s">
        <v>5795</v>
      </c>
      <c r="AX399" s="31" t="s">
        <v>5724</v>
      </c>
      <c r="BK399" s="14" t="str">
        <f t="shared" si="206"/>
        <v/>
      </c>
      <c r="BL399" s="14" t="str">
        <f t="shared" si="207"/>
        <v/>
      </c>
      <c r="BM399" s="14" t="str">
        <f t="shared" si="208"/>
        <v/>
      </c>
      <c r="BN399" s="14"/>
      <c r="BO399" s="14" t="str">
        <f t="shared" si="198"/>
        <v/>
      </c>
      <c r="BP399" s="14" t="str">
        <f t="shared" si="199"/>
        <v/>
      </c>
      <c r="BQ399" s="14"/>
      <c r="BR399" s="14" t="str">
        <f t="shared" si="209"/>
        <v>TS-G-03:5/
O1011112:13A</v>
      </c>
      <c r="BS399" s="14" t="str">
        <f t="shared" si="210"/>
        <v>TS-G-03:6/
O1011112:13B</v>
      </c>
      <c r="BW399" s="31" t="str">
        <f t="shared" si="211"/>
        <v/>
      </c>
      <c r="BX399" s="31" t="str">
        <f t="shared" si="212"/>
        <v/>
      </c>
      <c r="BY399" s="31" t="str">
        <f t="shared" si="213"/>
        <v/>
      </c>
      <c r="BZ399" s="31" t="str">
        <f t="shared" si="214"/>
        <v/>
      </c>
      <c r="CA399" s="31" t="str">
        <f t="shared" si="215"/>
        <v/>
      </c>
      <c r="CB399" s="31" t="str">
        <f t="shared" si="216"/>
        <v/>
      </c>
      <c r="CC399" s="31" t="str">
        <f t="shared" si="217"/>
        <v/>
      </c>
      <c r="CD399" s="31" t="str">
        <f t="shared" si="218"/>
        <v>13A</v>
      </c>
      <c r="CE399" s="31" t="e">
        <f t="shared" ca="1" si="219"/>
        <v>#NAME?</v>
      </c>
      <c r="CF399" s="31" t="e">
        <f t="shared" ca="1" si="220"/>
        <v>#NAME?</v>
      </c>
      <c r="CG399" s="31" t="e">
        <f t="shared" ca="1" si="221"/>
        <v>#NAME?</v>
      </c>
      <c r="CH399" s="31" t="e">
        <f t="shared" ca="1" si="222"/>
        <v>#NAME?</v>
      </c>
      <c r="CI399" s="31" t="e">
        <f t="shared" ca="1" si="223"/>
        <v>#NAME?</v>
      </c>
    </row>
    <row r="400" spans="1:87" s="31" customFormat="1" ht="30" hidden="1" x14ac:dyDescent="0.25">
      <c r="A400" s="9" t="s">
        <v>4493</v>
      </c>
      <c r="B400" s="31" t="s">
        <v>2655</v>
      </c>
      <c r="C400" s="31" t="s">
        <v>2656</v>
      </c>
      <c r="E400" s="14" t="s">
        <v>5649</v>
      </c>
      <c r="G400" s="31" t="str">
        <f t="shared" si="200"/>
        <v>Сигнал</v>
      </c>
      <c r="H400" s="31" t="s">
        <v>2608</v>
      </c>
      <c r="I400" s="31" t="s">
        <v>4531</v>
      </c>
      <c r="J400" s="31" t="str">
        <f t="shared" si="195"/>
        <v>DCS_DO_03</v>
      </c>
      <c r="K400" s="14" t="s">
        <v>5869</v>
      </c>
      <c r="M400" s="31" t="s">
        <v>2646</v>
      </c>
      <c r="N400" s="31" t="s">
        <v>1261</v>
      </c>
      <c r="O400" s="31" t="s">
        <v>1281</v>
      </c>
      <c r="P400" s="31" t="s">
        <v>2607</v>
      </c>
      <c r="Q400" s="31" t="s">
        <v>2128</v>
      </c>
      <c r="R400" s="31">
        <v>9</v>
      </c>
      <c r="S400" s="31">
        <v>10</v>
      </c>
      <c r="T400" s="31" t="s">
        <v>62</v>
      </c>
      <c r="U400" s="31" t="str">
        <f t="shared" si="224"/>
        <v>30</v>
      </c>
      <c r="V400" s="14" t="str">
        <f t="shared" si="196"/>
        <v>ASK 3MLD, ASK 3MB</v>
      </c>
      <c r="W400" s="31" t="str">
        <f t="shared" si="201"/>
        <v/>
      </c>
      <c r="X400" s="14" t="str">
        <f t="shared" si="202"/>
        <v/>
      </c>
      <c r="Y400" s="31" t="str">
        <f t="shared" si="203"/>
        <v>O1011209</v>
      </c>
      <c r="Z400" s="31" t="str">
        <f t="shared" si="204"/>
        <v>TUA711-DIO32</v>
      </c>
      <c r="AA400" s="14" t="str">
        <f t="shared" si="205"/>
        <v>17-SC-DCS-002/O1011209/ 17-MC-DCS-005</v>
      </c>
      <c r="AB400" s="31" t="s">
        <v>64</v>
      </c>
      <c r="AC400" s="31" t="s">
        <v>54</v>
      </c>
      <c r="AD400" s="31" t="s">
        <v>125</v>
      </c>
      <c r="AE400" s="31">
        <v>1</v>
      </c>
      <c r="AF400" s="31" t="s">
        <v>1254</v>
      </c>
      <c r="AG400" s="31" t="s">
        <v>2721</v>
      </c>
      <c r="AH400" s="31">
        <v>10</v>
      </c>
      <c r="AI400" s="31">
        <v>17</v>
      </c>
      <c r="AJ400" s="31" t="s">
        <v>1256</v>
      </c>
      <c r="AK400" s="31">
        <f t="shared" si="197"/>
        <v>32</v>
      </c>
      <c r="AL400" s="31" t="s">
        <v>62</v>
      </c>
      <c r="AO400" s="31" t="s">
        <v>63</v>
      </c>
      <c r="AP400" s="31" t="s">
        <v>2658</v>
      </c>
      <c r="AQ400" s="14" t="s">
        <v>2657</v>
      </c>
      <c r="AR400" s="31" t="s">
        <v>5716</v>
      </c>
      <c r="AS400" s="31" t="s">
        <v>68</v>
      </c>
      <c r="AT400" s="14" t="s">
        <v>5724</v>
      </c>
      <c r="AU400" s="31" t="s">
        <v>5858</v>
      </c>
      <c r="AV400" s="31" t="s">
        <v>5797</v>
      </c>
      <c r="AW400" s="31" t="s">
        <v>5799</v>
      </c>
      <c r="AX400" s="31" t="s">
        <v>5724</v>
      </c>
      <c r="BK400" s="14" t="str">
        <f t="shared" si="206"/>
        <v/>
      </c>
      <c r="BL400" s="14" t="str">
        <f t="shared" si="207"/>
        <v/>
      </c>
      <c r="BM400" s="14" t="str">
        <f t="shared" si="208"/>
        <v/>
      </c>
      <c r="BN400" s="14"/>
      <c r="BO400" s="14" t="str">
        <f t="shared" si="198"/>
        <v/>
      </c>
      <c r="BP400" s="14" t="str">
        <f t="shared" si="199"/>
        <v/>
      </c>
      <c r="BQ400" s="14"/>
      <c r="BR400" s="14" t="str">
        <f t="shared" si="209"/>
        <v/>
      </c>
      <c r="BS400" s="14" t="str">
        <f t="shared" si="210"/>
        <v>TS-H-02:10/
O1011209:17A</v>
      </c>
      <c r="BW400" s="31" t="str">
        <f t="shared" si="211"/>
        <v/>
      </c>
      <c r="BX400" s="31" t="str">
        <f t="shared" si="212"/>
        <v/>
      </c>
      <c r="BY400" s="31" t="str">
        <f t="shared" si="213"/>
        <v/>
      </c>
      <c r="BZ400" s="31" t="str">
        <f t="shared" si="214"/>
        <v/>
      </c>
      <c r="CA400" s="31" t="str">
        <f t="shared" si="215"/>
        <v/>
      </c>
      <c r="CB400" s="31" t="str">
        <f t="shared" si="216"/>
        <v/>
      </c>
      <c r="CC400" s="31" t="str">
        <f t="shared" si="217"/>
        <v/>
      </c>
      <c r="CD400" s="31" t="str">
        <f t="shared" si="218"/>
        <v/>
      </c>
      <c r="CE400" s="31" t="e">
        <f t="shared" ca="1" si="219"/>
        <v>#NAME?</v>
      </c>
      <c r="CF400" s="31" t="e">
        <f t="shared" ca="1" si="220"/>
        <v>#NAME?</v>
      </c>
      <c r="CG400" s="31" t="e">
        <f t="shared" ca="1" si="221"/>
        <v>#NAME?</v>
      </c>
      <c r="CH400" s="31" t="e">
        <f t="shared" ca="1" si="222"/>
        <v>#NAME?</v>
      </c>
      <c r="CI400" s="31" t="e">
        <f t="shared" ca="1" si="223"/>
        <v>#NAME?</v>
      </c>
    </row>
    <row r="401" spans="1:87" s="31" customFormat="1" ht="30" hidden="1" x14ac:dyDescent="0.25">
      <c r="A401" s="9" t="s">
        <v>4493</v>
      </c>
      <c r="B401" s="31" t="s">
        <v>2655</v>
      </c>
      <c r="C401" s="31" t="s">
        <v>2659</v>
      </c>
      <c r="E401" s="14" t="s">
        <v>5649</v>
      </c>
      <c r="G401" s="31" t="str">
        <f t="shared" si="200"/>
        <v>Сигнал</v>
      </c>
      <c r="H401" s="31" t="s">
        <v>2611</v>
      </c>
      <c r="I401" s="31" t="s">
        <v>4531</v>
      </c>
      <c r="J401" s="31" t="str">
        <f t="shared" si="195"/>
        <v>DCS_DO_03</v>
      </c>
      <c r="K401" s="14" t="s">
        <v>5869</v>
      </c>
      <c r="M401" s="31" t="s">
        <v>2646</v>
      </c>
      <c r="N401" s="31" t="s">
        <v>1261</v>
      </c>
      <c r="O401" s="31" t="s">
        <v>1285</v>
      </c>
      <c r="P401" s="31" t="s">
        <v>2607</v>
      </c>
      <c r="Q401" s="31" t="s">
        <v>2128</v>
      </c>
      <c r="R401" s="31">
        <v>11</v>
      </c>
      <c r="S401" s="31">
        <v>12</v>
      </c>
      <c r="T401" s="31" t="s">
        <v>62</v>
      </c>
      <c r="U401" s="31" t="str">
        <f t="shared" si="224"/>
        <v>30</v>
      </c>
      <c r="V401" s="14" t="str">
        <f t="shared" si="196"/>
        <v>ASK 3MLD, ASK 3MB</v>
      </c>
      <c r="W401" s="31" t="str">
        <f t="shared" si="201"/>
        <v/>
      </c>
      <c r="X401" s="14" t="str">
        <f t="shared" si="202"/>
        <v/>
      </c>
      <c r="Y401" s="31" t="str">
        <f t="shared" si="203"/>
        <v>O1011209</v>
      </c>
      <c r="Z401" s="31" t="str">
        <f t="shared" si="204"/>
        <v>TUA711-DIO32</v>
      </c>
      <c r="AA401" s="14" t="str">
        <f t="shared" si="205"/>
        <v>17-SC-DCS-002/O1011209/ 17-MC-DCS-005</v>
      </c>
      <c r="AB401" s="31" t="s">
        <v>64</v>
      </c>
      <c r="AC401" s="31" t="s">
        <v>54</v>
      </c>
      <c r="AD401" s="31" t="s">
        <v>125</v>
      </c>
      <c r="AE401" s="31">
        <v>1</v>
      </c>
      <c r="AF401" s="31" t="s">
        <v>1254</v>
      </c>
      <c r="AG401" s="31" t="s">
        <v>2721</v>
      </c>
      <c r="AH401" s="31">
        <v>10</v>
      </c>
      <c r="AI401" s="31">
        <v>18</v>
      </c>
      <c r="AJ401" s="31" t="s">
        <v>1256</v>
      </c>
      <c r="AK401" s="31">
        <f t="shared" si="197"/>
        <v>32</v>
      </c>
      <c r="AL401" s="31" t="s">
        <v>62</v>
      </c>
      <c r="AO401" s="31" t="s">
        <v>63</v>
      </c>
      <c r="AP401" s="31" t="s">
        <v>2661</v>
      </c>
      <c r="AQ401" s="14" t="s">
        <v>2660</v>
      </c>
      <c r="AR401" s="31" t="s">
        <v>5716</v>
      </c>
      <c r="AS401" s="31" t="s">
        <v>68</v>
      </c>
      <c r="AT401" s="14" t="s">
        <v>5724</v>
      </c>
      <c r="AU401" s="31" t="s">
        <v>5858</v>
      </c>
      <c r="AV401" s="31" t="s">
        <v>5806</v>
      </c>
      <c r="AW401" s="31" t="s">
        <v>5797</v>
      </c>
      <c r="AX401" s="31" t="s">
        <v>5724</v>
      </c>
      <c r="BK401" s="14" t="str">
        <f t="shared" si="206"/>
        <v/>
      </c>
      <c r="BL401" s="14" t="str">
        <f t="shared" si="207"/>
        <v/>
      </c>
      <c r="BM401" s="14" t="str">
        <f t="shared" si="208"/>
        <v/>
      </c>
      <c r="BN401" s="14"/>
      <c r="BO401" s="14" t="str">
        <f t="shared" si="198"/>
        <v/>
      </c>
      <c r="BP401" s="14" t="str">
        <f t="shared" si="199"/>
        <v/>
      </c>
      <c r="BQ401" s="14"/>
      <c r="BR401" s="14" t="str">
        <f t="shared" si="209"/>
        <v/>
      </c>
      <c r="BS401" s="14" t="str">
        <f t="shared" si="210"/>
        <v>TS-H-02:12/
O1011209:18A</v>
      </c>
      <c r="BW401" s="31" t="str">
        <f t="shared" si="211"/>
        <v/>
      </c>
      <c r="BX401" s="31" t="str">
        <f t="shared" si="212"/>
        <v/>
      </c>
      <c r="BY401" s="31" t="str">
        <f t="shared" si="213"/>
        <v/>
      </c>
      <c r="BZ401" s="31" t="str">
        <f t="shared" si="214"/>
        <v/>
      </c>
      <c r="CA401" s="31" t="str">
        <f t="shared" si="215"/>
        <v/>
      </c>
      <c r="CB401" s="31" t="str">
        <f t="shared" si="216"/>
        <v/>
      </c>
      <c r="CC401" s="31" t="str">
        <f t="shared" si="217"/>
        <v/>
      </c>
      <c r="CD401" s="31" t="str">
        <f t="shared" si="218"/>
        <v/>
      </c>
      <c r="CE401" s="31" t="e">
        <f t="shared" ca="1" si="219"/>
        <v>#NAME?</v>
      </c>
      <c r="CF401" s="31" t="e">
        <f t="shared" ca="1" si="220"/>
        <v>#NAME?</v>
      </c>
      <c r="CG401" s="31" t="e">
        <f t="shared" ca="1" si="221"/>
        <v>#NAME?</v>
      </c>
      <c r="CH401" s="31" t="e">
        <f t="shared" ca="1" si="222"/>
        <v>#NAME?</v>
      </c>
      <c r="CI401" s="31" t="e">
        <f t="shared" ca="1" si="223"/>
        <v>#NAME?</v>
      </c>
    </row>
    <row r="402" spans="1:87" s="31" customFormat="1" ht="30" hidden="1" x14ac:dyDescent="0.25">
      <c r="A402" s="9" t="s">
        <v>4493</v>
      </c>
      <c r="B402" s="31" t="s">
        <v>2662</v>
      </c>
      <c r="C402" s="31" t="s">
        <v>3859</v>
      </c>
      <c r="E402" s="14" t="s">
        <v>5647</v>
      </c>
      <c r="G402" s="31" t="str">
        <f t="shared" si="200"/>
        <v>Сигнал</v>
      </c>
      <c r="H402" s="31" t="s">
        <v>3318</v>
      </c>
      <c r="I402" s="31" t="s">
        <v>4531</v>
      </c>
      <c r="J402" s="31" t="str">
        <f t="shared" si="195"/>
        <v>DCS_DI_03</v>
      </c>
      <c r="K402" s="14" t="s">
        <v>5869</v>
      </c>
      <c r="M402" s="31" t="s">
        <v>3854</v>
      </c>
      <c r="N402" s="31" t="s">
        <v>107</v>
      </c>
      <c r="O402" s="31" t="s">
        <v>150</v>
      </c>
      <c r="P402" s="31" t="s">
        <v>2607</v>
      </c>
      <c r="Q402" s="31" t="s">
        <v>312</v>
      </c>
      <c r="R402" s="31">
        <v>7</v>
      </c>
      <c r="S402" s="31">
        <v>8</v>
      </c>
      <c r="T402" s="31" t="s">
        <v>62</v>
      </c>
      <c r="U402" s="31" t="str">
        <f t="shared" si="224"/>
        <v>48</v>
      </c>
      <c r="V402" s="14" t="str">
        <f t="shared" si="196"/>
        <v>ASK 3MLD, ASK 3MB</v>
      </c>
      <c r="W402" s="31" t="str">
        <f t="shared" si="201"/>
        <v/>
      </c>
      <c r="X402" s="14" t="str">
        <f t="shared" si="202"/>
        <v/>
      </c>
      <c r="Y402" s="31" t="str">
        <f t="shared" si="203"/>
        <v>O1011112</v>
      </c>
      <c r="Z402" s="31" t="str">
        <f t="shared" si="204"/>
        <v>TUA711-DIO32</v>
      </c>
      <c r="AA402" s="14" t="str">
        <f t="shared" si="205"/>
        <v>17-SC-DCS-002/O1011112/ 17-MC-DCS-005</v>
      </c>
      <c r="AB402" s="31" t="s">
        <v>64</v>
      </c>
      <c r="AC402" s="31" t="s">
        <v>54</v>
      </c>
      <c r="AD402" s="31" t="s">
        <v>125</v>
      </c>
      <c r="AE402" s="31">
        <v>1</v>
      </c>
      <c r="AF402" s="31" t="s">
        <v>55</v>
      </c>
      <c r="AG402" s="31" t="s">
        <v>3349</v>
      </c>
      <c r="AH402" s="31">
        <v>13</v>
      </c>
      <c r="AI402" s="31">
        <v>14</v>
      </c>
      <c r="AJ402" s="31" t="s">
        <v>57</v>
      </c>
      <c r="AK402" s="31">
        <f t="shared" si="197"/>
        <v>32</v>
      </c>
      <c r="AL402" s="31" t="s">
        <v>62</v>
      </c>
      <c r="AO402" s="31" t="s">
        <v>63</v>
      </c>
      <c r="AP402" s="31" t="s">
        <v>2665</v>
      </c>
      <c r="AQ402" s="14" t="s">
        <v>3860</v>
      </c>
      <c r="AR402" s="31" t="s">
        <v>5716</v>
      </c>
      <c r="AS402" s="31" t="s">
        <v>68</v>
      </c>
      <c r="AT402" s="14" t="s">
        <v>5724</v>
      </c>
      <c r="AU402" s="31" t="s">
        <v>5858</v>
      </c>
      <c r="AV402" s="31" t="s">
        <v>5827</v>
      </c>
      <c r="AW402" s="31" t="s">
        <v>5828</v>
      </c>
      <c r="AX402" s="31" t="s">
        <v>5724</v>
      </c>
      <c r="BK402" s="14" t="str">
        <f t="shared" si="206"/>
        <v/>
      </c>
      <c r="BL402" s="14" t="str">
        <f t="shared" si="207"/>
        <v/>
      </c>
      <c r="BM402" s="14" t="str">
        <f t="shared" si="208"/>
        <v/>
      </c>
      <c r="BN402" s="14"/>
      <c r="BO402" s="14" t="str">
        <f t="shared" si="198"/>
        <v/>
      </c>
      <c r="BP402" s="14" t="str">
        <f t="shared" si="199"/>
        <v/>
      </c>
      <c r="BQ402" s="14"/>
      <c r="BR402" s="14" t="str">
        <f t="shared" si="209"/>
        <v>TS-G-03:7/
O1011112:14A</v>
      </c>
      <c r="BS402" s="14" t="str">
        <f t="shared" si="210"/>
        <v>TS-G-03:8/
O1011112:14B</v>
      </c>
      <c r="BW402" s="31" t="str">
        <f t="shared" si="211"/>
        <v/>
      </c>
      <c r="BX402" s="31" t="str">
        <f t="shared" si="212"/>
        <v/>
      </c>
      <c r="BY402" s="31" t="str">
        <f t="shared" si="213"/>
        <v/>
      </c>
      <c r="BZ402" s="31" t="str">
        <f t="shared" si="214"/>
        <v/>
      </c>
      <c r="CA402" s="31" t="str">
        <f t="shared" si="215"/>
        <v/>
      </c>
      <c r="CB402" s="31" t="str">
        <f t="shared" si="216"/>
        <v/>
      </c>
      <c r="CC402" s="31" t="str">
        <f t="shared" si="217"/>
        <v/>
      </c>
      <c r="CD402" s="31" t="str">
        <f t="shared" si="218"/>
        <v>14A</v>
      </c>
      <c r="CE402" s="31" t="e">
        <f t="shared" ca="1" si="219"/>
        <v>#NAME?</v>
      </c>
      <c r="CF402" s="31" t="e">
        <f t="shared" ca="1" si="220"/>
        <v>#NAME?</v>
      </c>
      <c r="CG402" s="31" t="e">
        <f t="shared" ca="1" si="221"/>
        <v>#NAME?</v>
      </c>
      <c r="CH402" s="31" t="e">
        <f t="shared" ca="1" si="222"/>
        <v>#NAME?</v>
      </c>
      <c r="CI402" s="31" t="e">
        <f t="shared" ca="1" si="223"/>
        <v>#NAME?</v>
      </c>
    </row>
    <row r="403" spans="1:87" s="31" customFormat="1" ht="30" hidden="1" x14ac:dyDescent="0.25">
      <c r="A403" s="9" t="s">
        <v>4493</v>
      </c>
      <c r="B403" s="31" t="s">
        <v>2662</v>
      </c>
      <c r="C403" s="31" t="s">
        <v>3861</v>
      </c>
      <c r="E403" s="14" t="s">
        <v>5647</v>
      </c>
      <c r="G403" s="31" t="str">
        <f t="shared" si="200"/>
        <v>Сигнал</v>
      </c>
      <c r="H403" s="31" t="s">
        <v>3321</v>
      </c>
      <c r="I403" s="31" t="s">
        <v>4531</v>
      </c>
      <c r="J403" s="31" t="str">
        <f t="shared" si="195"/>
        <v>DCS_DI_03</v>
      </c>
      <c r="K403" s="14" t="s">
        <v>5869</v>
      </c>
      <c r="M403" s="31" t="s">
        <v>3854</v>
      </c>
      <c r="N403" s="31" t="s">
        <v>107</v>
      </c>
      <c r="O403" s="31" t="s">
        <v>155</v>
      </c>
      <c r="P403" s="31" t="s">
        <v>2607</v>
      </c>
      <c r="Q403" s="31" t="s">
        <v>312</v>
      </c>
      <c r="R403" s="31">
        <v>9</v>
      </c>
      <c r="S403" s="31">
        <v>10</v>
      </c>
      <c r="T403" s="31" t="s">
        <v>62</v>
      </c>
      <c r="U403" s="31" t="str">
        <f t="shared" si="224"/>
        <v>48</v>
      </c>
      <c r="V403" s="14" t="str">
        <f t="shared" si="196"/>
        <v>ASK 3MLD, ASK 3MB</v>
      </c>
      <c r="W403" s="31" t="str">
        <f t="shared" si="201"/>
        <v/>
      </c>
      <c r="X403" s="14" t="str">
        <f t="shared" si="202"/>
        <v/>
      </c>
      <c r="Y403" s="31" t="str">
        <f t="shared" si="203"/>
        <v>O1011112</v>
      </c>
      <c r="Z403" s="31" t="str">
        <f t="shared" si="204"/>
        <v>TUA711-DIO32</v>
      </c>
      <c r="AA403" s="14" t="str">
        <f t="shared" si="205"/>
        <v>17-SC-DCS-002/O1011112/ 17-MC-DCS-005</v>
      </c>
      <c r="AB403" s="31" t="s">
        <v>64</v>
      </c>
      <c r="AC403" s="31" t="s">
        <v>54</v>
      </c>
      <c r="AD403" s="31" t="s">
        <v>125</v>
      </c>
      <c r="AE403" s="31">
        <v>1</v>
      </c>
      <c r="AF403" s="31" t="s">
        <v>55</v>
      </c>
      <c r="AG403" s="31" t="s">
        <v>3349</v>
      </c>
      <c r="AH403" s="31">
        <v>13</v>
      </c>
      <c r="AI403" s="31">
        <v>15</v>
      </c>
      <c r="AJ403" s="31" t="s">
        <v>57</v>
      </c>
      <c r="AK403" s="31">
        <f t="shared" si="197"/>
        <v>32</v>
      </c>
      <c r="AL403" s="31" t="s">
        <v>62</v>
      </c>
      <c r="AO403" s="31" t="s">
        <v>63</v>
      </c>
      <c r="AP403" s="31" t="s">
        <v>2665</v>
      </c>
      <c r="AQ403" s="14" t="s">
        <v>3862</v>
      </c>
      <c r="AR403" s="31" t="s">
        <v>5716</v>
      </c>
      <c r="AS403" s="31" t="s">
        <v>68</v>
      </c>
      <c r="AT403" s="14" t="s">
        <v>5724</v>
      </c>
      <c r="AU403" s="31" t="s">
        <v>5858</v>
      </c>
      <c r="AV403" s="31" t="s">
        <v>5792</v>
      </c>
      <c r="AW403" s="31" t="s">
        <v>5793</v>
      </c>
      <c r="AX403" s="31" t="s">
        <v>5724</v>
      </c>
      <c r="BK403" s="14" t="str">
        <f t="shared" si="206"/>
        <v/>
      </c>
      <c r="BL403" s="14" t="str">
        <f t="shared" si="207"/>
        <v/>
      </c>
      <c r="BM403" s="14" t="str">
        <f t="shared" si="208"/>
        <v/>
      </c>
      <c r="BN403" s="14"/>
      <c r="BO403" s="14" t="str">
        <f t="shared" si="198"/>
        <v/>
      </c>
      <c r="BP403" s="14" t="str">
        <f t="shared" si="199"/>
        <v/>
      </c>
      <c r="BQ403" s="14"/>
      <c r="BR403" s="14" t="str">
        <f t="shared" si="209"/>
        <v>TS-G-03:9/
O1011112:15A</v>
      </c>
      <c r="BS403" s="14" t="str">
        <f t="shared" si="210"/>
        <v>TS-G-03:10/
O1011112:15B</v>
      </c>
      <c r="BW403" s="31" t="str">
        <f t="shared" si="211"/>
        <v/>
      </c>
      <c r="BX403" s="31" t="str">
        <f t="shared" si="212"/>
        <v/>
      </c>
      <c r="BY403" s="31" t="str">
        <f t="shared" si="213"/>
        <v/>
      </c>
      <c r="BZ403" s="31" t="str">
        <f t="shared" si="214"/>
        <v/>
      </c>
      <c r="CA403" s="31" t="str">
        <f t="shared" si="215"/>
        <v/>
      </c>
      <c r="CB403" s="31" t="str">
        <f t="shared" si="216"/>
        <v/>
      </c>
      <c r="CC403" s="31" t="str">
        <f t="shared" si="217"/>
        <v/>
      </c>
      <c r="CD403" s="31" t="str">
        <f t="shared" si="218"/>
        <v>15A</v>
      </c>
      <c r="CE403" s="31" t="e">
        <f t="shared" ca="1" si="219"/>
        <v>#NAME?</v>
      </c>
      <c r="CF403" s="31" t="e">
        <f t="shared" ca="1" si="220"/>
        <v>#NAME?</v>
      </c>
      <c r="CG403" s="31" t="e">
        <f t="shared" ca="1" si="221"/>
        <v>#NAME?</v>
      </c>
      <c r="CH403" s="31" t="e">
        <f t="shared" ca="1" si="222"/>
        <v>#NAME?</v>
      </c>
      <c r="CI403" s="31" t="e">
        <f t="shared" ca="1" si="223"/>
        <v>#NAME?</v>
      </c>
    </row>
    <row r="404" spans="1:87" s="31" customFormat="1" ht="30" hidden="1" x14ac:dyDescent="0.25">
      <c r="A404" s="9" t="s">
        <v>4493</v>
      </c>
      <c r="B404" s="31" t="s">
        <v>2662</v>
      </c>
      <c r="C404" s="31" t="s">
        <v>3863</v>
      </c>
      <c r="E404" s="14" t="s">
        <v>5647</v>
      </c>
      <c r="G404" s="31" t="str">
        <f t="shared" si="200"/>
        <v>Сигнал</v>
      </c>
      <c r="H404" s="31" t="s">
        <v>3324</v>
      </c>
      <c r="I404" s="31" t="s">
        <v>4531</v>
      </c>
      <c r="J404" s="31" t="str">
        <f t="shared" si="195"/>
        <v>DCS_DI_03</v>
      </c>
      <c r="K404" s="14" t="s">
        <v>5869</v>
      </c>
      <c r="M404" s="31" t="s">
        <v>3854</v>
      </c>
      <c r="N404" s="31" t="s">
        <v>107</v>
      </c>
      <c r="O404" s="31" t="s">
        <v>160</v>
      </c>
      <c r="P404" s="31" t="s">
        <v>2607</v>
      </c>
      <c r="Q404" s="31" t="s">
        <v>312</v>
      </c>
      <c r="R404" s="31">
        <v>11</v>
      </c>
      <c r="S404" s="31">
        <v>12</v>
      </c>
      <c r="T404" s="31" t="s">
        <v>62</v>
      </c>
      <c r="U404" s="31" t="str">
        <f t="shared" si="224"/>
        <v>48</v>
      </c>
      <c r="V404" s="14" t="str">
        <f t="shared" si="196"/>
        <v>ASK 3MLD, ASK 3MB</v>
      </c>
      <c r="W404" s="31" t="str">
        <f t="shared" si="201"/>
        <v/>
      </c>
      <c r="X404" s="14" t="str">
        <f t="shared" si="202"/>
        <v/>
      </c>
      <c r="Y404" s="31" t="str">
        <f t="shared" si="203"/>
        <v>O1011112</v>
      </c>
      <c r="Z404" s="31" t="str">
        <f t="shared" si="204"/>
        <v>TUA711-DIO32</v>
      </c>
      <c r="AA404" s="14" t="str">
        <f t="shared" si="205"/>
        <v>17-SC-DCS-002/O1011112/ 17-MC-DCS-005</v>
      </c>
      <c r="AB404" s="31" t="s">
        <v>64</v>
      </c>
      <c r="AC404" s="31" t="s">
        <v>54</v>
      </c>
      <c r="AD404" s="31" t="s">
        <v>125</v>
      </c>
      <c r="AE404" s="31">
        <v>1</v>
      </c>
      <c r="AF404" s="31" t="s">
        <v>55</v>
      </c>
      <c r="AG404" s="31" t="s">
        <v>3349</v>
      </c>
      <c r="AH404" s="31">
        <v>13</v>
      </c>
      <c r="AI404" s="31">
        <v>16</v>
      </c>
      <c r="AJ404" s="31" t="s">
        <v>57</v>
      </c>
      <c r="AK404" s="31">
        <f t="shared" si="197"/>
        <v>32</v>
      </c>
      <c r="AL404" s="31" t="s">
        <v>62</v>
      </c>
      <c r="AO404" s="31" t="s">
        <v>63</v>
      </c>
      <c r="AP404" s="31" t="s">
        <v>2665</v>
      </c>
      <c r="AQ404" s="14" t="s">
        <v>3864</v>
      </c>
      <c r="AR404" s="31" t="s">
        <v>5716</v>
      </c>
      <c r="AS404" s="31" t="s">
        <v>68</v>
      </c>
      <c r="AT404" s="14" t="s">
        <v>5724</v>
      </c>
      <c r="AU404" s="31" t="s">
        <v>5858</v>
      </c>
      <c r="AV404" s="31" t="s">
        <v>5794</v>
      </c>
      <c r="AW404" s="31" t="s">
        <v>5795</v>
      </c>
      <c r="AX404" s="31" t="s">
        <v>5724</v>
      </c>
      <c r="BK404" s="14" t="str">
        <f t="shared" si="206"/>
        <v/>
      </c>
      <c r="BL404" s="14" t="str">
        <f t="shared" si="207"/>
        <v/>
      </c>
      <c r="BM404" s="14" t="str">
        <f t="shared" si="208"/>
        <v/>
      </c>
      <c r="BN404" s="14"/>
      <c r="BO404" s="14" t="str">
        <f t="shared" si="198"/>
        <v/>
      </c>
      <c r="BP404" s="14" t="str">
        <f t="shared" si="199"/>
        <v/>
      </c>
      <c r="BQ404" s="14"/>
      <c r="BR404" s="14" t="str">
        <f t="shared" si="209"/>
        <v>TS-G-03:11/
O1011112:16A</v>
      </c>
      <c r="BS404" s="14" t="str">
        <f t="shared" si="210"/>
        <v>TS-G-03:12/
O1011112:16B</v>
      </c>
      <c r="BW404" s="31" t="str">
        <f t="shared" si="211"/>
        <v/>
      </c>
      <c r="BX404" s="31" t="str">
        <f t="shared" si="212"/>
        <v/>
      </c>
      <c r="BY404" s="31" t="str">
        <f t="shared" si="213"/>
        <v/>
      </c>
      <c r="BZ404" s="31" t="str">
        <f t="shared" si="214"/>
        <v/>
      </c>
      <c r="CA404" s="31" t="str">
        <f t="shared" si="215"/>
        <v/>
      </c>
      <c r="CB404" s="31" t="str">
        <f t="shared" si="216"/>
        <v/>
      </c>
      <c r="CC404" s="31" t="str">
        <f t="shared" si="217"/>
        <v/>
      </c>
      <c r="CD404" s="31" t="str">
        <f t="shared" si="218"/>
        <v>16A</v>
      </c>
      <c r="CE404" s="31" t="e">
        <f t="shared" ca="1" si="219"/>
        <v>#NAME?</v>
      </c>
      <c r="CF404" s="31" t="e">
        <f t="shared" ca="1" si="220"/>
        <v>#NAME?</v>
      </c>
      <c r="CG404" s="31" t="e">
        <f t="shared" ca="1" si="221"/>
        <v>#NAME?</v>
      </c>
      <c r="CH404" s="31" t="e">
        <f t="shared" ca="1" si="222"/>
        <v>#NAME?</v>
      </c>
      <c r="CI404" s="31" t="e">
        <f t="shared" ca="1" si="223"/>
        <v>#NAME?</v>
      </c>
    </row>
    <row r="405" spans="1:87" s="31" customFormat="1" ht="30" hidden="1" x14ac:dyDescent="0.25">
      <c r="A405" s="9" t="s">
        <v>4493</v>
      </c>
      <c r="B405" s="31" t="s">
        <v>2662</v>
      </c>
      <c r="C405" s="31" t="s">
        <v>2663</v>
      </c>
      <c r="E405" s="14" t="s">
        <v>5649</v>
      </c>
      <c r="G405" s="31" t="str">
        <f t="shared" si="200"/>
        <v>Сигнал</v>
      </c>
      <c r="H405" s="31" t="s">
        <v>2608</v>
      </c>
      <c r="I405" s="31" t="s">
        <v>4531</v>
      </c>
      <c r="J405" s="31" t="str">
        <f t="shared" si="195"/>
        <v>DCS_DO_03</v>
      </c>
      <c r="K405" s="14" t="s">
        <v>5869</v>
      </c>
      <c r="M405" s="31" t="s">
        <v>2646</v>
      </c>
      <c r="N405" s="31" t="s">
        <v>1261</v>
      </c>
      <c r="O405" s="31" t="s">
        <v>1287</v>
      </c>
      <c r="P405" s="31" t="s">
        <v>2607</v>
      </c>
      <c r="Q405" s="31" t="s">
        <v>2128</v>
      </c>
      <c r="R405" s="31">
        <v>13</v>
      </c>
      <c r="S405" s="31">
        <v>14</v>
      </c>
      <c r="T405" s="31" t="s">
        <v>62</v>
      </c>
      <c r="U405" s="31" t="str">
        <f t="shared" si="224"/>
        <v>30</v>
      </c>
      <c r="V405" s="14" t="str">
        <f t="shared" si="196"/>
        <v>ASK 3MLD, ASK 3MB</v>
      </c>
      <c r="W405" s="31" t="str">
        <f t="shared" si="201"/>
        <v/>
      </c>
      <c r="X405" s="14" t="str">
        <f t="shared" si="202"/>
        <v/>
      </c>
      <c r="Y405" s="31" t="str">
        <f t="shared" si="203"/>
        <v>O1011209</v>
      </c>
      <c r="Z405" s="31" t="str">
        <f t="shared" si="204"/>
        <v>TUA711-DIO32</v>
      </c>
      <c r="AA405" s="14" t="str">
        <f t="shared" si="205"/>
        <v>17-SC-DCS-002/O1011209/ 17-MC-DCS-005</v>
      </c>
      <c r="AB405" s="31" t="s">
        <v>64</v>
      </c>
      <c r="AC405" s="31" t="s">
        <v>54</v>
      </c>
      <c r="AD405" s="31" t="s">
        <v>125</v>
      </c>
      <c r="AE405" s="31">
        <v>1</v>
      </c>
      <c r="AF405" s="31" t="s">
        <v>1254</v>
      </c>
      <c r="AG405" s="31" t="s">
        <v>2721</v>
      </c>
      <c r="AH405" s="31">
        <v>10</v>
      </c>
      <c r="AI405" s="31">
        <v>19</v>
      </c>
      <c r="AJ405" s="31" t="s">
        <v>1256</v>
      </c>
      <c r="AK405" s="31">
        <f t="shared" si="197"/>
        <v>32</v>
      </c>
      <c r="AL405" s="31" t="s">
        <v>62</v>
      </c>
      <c r="AO405" s="31" t="s">
        <v>63</v>
      </c>
      <c r="AP405" s="31" t="s">
        <v>2665</v>
      </c>
      <c r="AQ405" s="14" t="s">
        <v>2664</v>
      </c>
      <c r="AR405" s="31" t="s">
        <v>5716</v>
      </c>
      <c r="AS405" s="31" t="s">
        <v>68</v>
      </c>
      <c r="AT405" s="14" t="s">
        <v>5724</v>
      </c>
      <c r="AU405" s="31" t="s">
        <v>5858</v>
      </c>
      <c r="AV405" s="31" t="s">
        <v>5797</v>
      </c>
      <c r="AW405" s="31" t="s">
        <v>5799</v>
      </c>
      <c r="AX405" s="31" t="s">
        <v>5724</v>
      </c>
      <c r="BK405" s="14" t="str">
        <f t="shared" si="206"/>
        <v/>
      </c>
      <c r="BL405" s="14" t="str">
        <f t="shared" si="207"/>
        <v/>
      </c>
      <c r="BM405" s="14" t="str">
        <f t="shared" si="208"/>
        <v/>
      </c>
      <c r="BN405" s="14"/>
      <c r="BO405" s="14" t="str">
        <f t="shared" si="198"/>
        <v/>
      </c>
      <c r="BP405" s="14" t="str">
        <f t="shared" si="199"/>
        <v/>
      </c>
      <c r="BQ405" s="14"/>
      <c r="BR405" s="14" t="str">
        <f t="shared" si="209"/>
        <v/>
      </c>
      <c r="BS405" s="14" t="str">
        <f t="shared" si="210"/>
        <v>TS-H-02:14/
O1011209:19A</v>
      </c>
      <c r="BW405" s="31" t="str">
        <f t="shared" si="211"/>
        <v/>
      </c>
      <c r="BX405" s="31" t="str">
        <f t="shared" si="212"/>
        <v/>
      </c>
      <c r="BY405" s="31" t="str">
        <f t="shared" si="213"/>
        <v/>
      </c>
      <c r="BZ405" s="31" t="str">
        <f t="shared" si="214"/>
        <v/>
      </c>
      <c r="CA405" s="31" t="str">
        <f t="shared" si="215"/>
        <v/>
      </c>
      <c r="CB405" s="31" t="str">
        <f t="shared" si="216"/>
        <v/>
      </c>
      <c r="CC405" s="31" t="str">
        <f t="shared" si="217"/>
        <v/>
      </c>
      <c r="CD405" s="31" t="str">
        <f t="shared" si="218"/>
        <v/>
      </c>
      <c r="CE405" s="31" t="e">
        <f t="shared" ca="1" si="219"/>
        <v>#NAME?</v>
      </c>
      <c r="CF405" s="31" t="e">
        <f t="shared" ca="1" si="220"/>
        <v>#NAME?</v>
      </c>
      <c r="CG405" s="31" t="e">
        <f t="shared" ca="1" si="221"/>
        <v>#NAME?</v>
      </c>
      <c r="CH405" s="31" t="e">
        <f t="shared" ca="1" si="222"/>
        <v>#NAME?</v>
      </c>
      <c r="CI405" s="31" t="e">
        <f t="shared" ca="1" si="223"/>
        <v>#NAME?</v>
      </c>
    </row>
    <row r="406" spans="1:87" s="31" customFormat="1" ht="30" hidden="1" x14ac:dyDescent="0.25">
      <c r="A406" s="9" t="s">
        <v>4493</v>
      </c>
      <c r="B406" s="31" t="s">
        <v>2662</v>
      </c>
      <c r="C406" s="31" t="s">
        <v>2666</v>
      </c>
      <c r="E406" s="14" t="s">
        <v>5649</v>
      </c>
      <c r="G406" s="31" t="str">
        <f t="shared" si="200"/>
        <v>Сигнал</v>
      </c>
      <c r="H406" s="31" t="s">
        <v>2611</v>
      </c>
      <c r="I406" s="31" t="s">
        <v>4531</v>
      </c>
      <c r="J406" s="31" t="str">
        <f t="shared" si="195"/>
        <v>DCS_DO_03</v>
      </c>
      <c r="K406" s="14" t="s">
        <v>5869</v>
      </c>
      <c r="M406" s="31" t="s">
        <v>2646</v>
      </c>
      <c r="N406" s="31" t="s">
        <v>1261</v>
      </c>
      <c r="O406" s="31" t="s">
        <v>1289</v>
      </c>
      <c r="P406" s="31" t="s">
        <v>2607</v>
      </c>
      <c r="Q406" s="31" t="s">
        <v>2128</v>
      </c>
      <c r="R406" s="31">
        <v>15</v>
      </c>
      <c r="S406" s="31">
        <v>16</v>
      </c>
      <c r="T406" s="31" t="s">
        <v>62</v>
      </c>
      <c r="U406" s="31" t="str">
        <f t="shared" si="224"/>
        <v>30</v>
      </c>
      <c r="V406" s="14" t="str">
        <f t="shared" si="196"/>
        <v>ASK 3MLD, ASK 3MB</v>
      </c>
      <c r="W406" s="31" t="str">
        <f t="shared" si="201"/>
        <v/>
      </c>
      <c r="X406" s="14" t="str">
        <f t="shared" si="202"/>
        <v/>
      </c>
      <c r="Y406" s="31" t="str">
        <f t="shared" si="203"/>
        <v>O1011209</v>
      </c>
      <c r="Z406" s="31" t="str">
        <f t="shared" si="204"/>
        <v>TUA711-DIO32</v>
      </c>
      <c r="AA406" s="14" t="str">
        <f t="shared" si="205"/>
        <v>17-SC-DCS-002/O1011209/ 17-MC-DCS-005</v>
      </c>
      <c r="AB406" s="31" t="s">
        <v>64</v>
      </c>
      <c r="AC406" s="31" t="s">
        <v>54</v>
      </c>
      <c r="AD406" s="31" t="s">
        <v>125</v>
      </c>
      <c r="AE406" s="31">
        <v>1</v>
      </c>
      <c r="AF406" s="31" t="s">
        <v>1254</v>
      </c>
      <c r="AG406" s="31" t="s">
        <v>2721</v>
      </c>
      <c r="AH406" s="31">
        <v>10</v>
      </c>
      <c r="AI406" s="31">
        <v>20</v>
      </c>
      <c r="AJ406" s="31" t="s">
        <v>1256</v>
      </c>
      <c r="AK406" s="31">
        <f t="shared" si="197"/>
        <v>32</v>
      </c>
      <c r="AL406" s="31" t="s">
        <v>62</v>
      </c>
      <c r="AO406" s="31" t="s">
        <v>63</v>
      </c>
      <c r="AP406" s="31" t="s">
        <v>2665</v>
      </c>
      <c r="AQ406" s="14" t="s">
        <v>2667</v>
      </c>
      <c r="AR406" s="31" t="s">
        <v>5716</v>
      </c>
      <c r="AS406" s="31" t="s">
        <v>68</v>
      </c>
      <c r="AT406" s="14" t="s">
        <v>5724</v>
      </c>
      <c r="AU406" s="31" t="s">
        <v>5858</v>
      </c>
      <c r="AV406" s="31" t="s">
        <v>5806</v>
      </c>
      <c r="AW406" s="31" t="s">
        <v>5797</v>
      </c>
      <c r="AX406" s="31" t="s">
        <v>5724</v>
      </c>
      <c r="BK406" s="14" t="str">
        <f t="shared" si="206"/>
        <v/>
      </c>
      <c r="BL406" s="14" t="str">
        <f t="shared" si="207"/>
        <v/>
      </c>
      <c r="BM406" s="14" t="str">
        <f t="shared" si="208"/>
        <v/>
      </c>
      <c r="BN406" s="14"/>
      <c r="BO406" s="14" t="str">
        <f t="shared" si="198"/>
        <v/>
      </c>
      <c r="BP406" s="14" t="str">
        <f t="shared" si="199"/>
        <v/>
      </c>
      <c r="BQ406" s="14"/>
      <c r="BR406" s="14" t="str">
        <f t="shared" si="209"/>
        <v/>
      </c>
      <c r="BS406" s="14" t="str">
        <f t="shared" si="210"/>
        <v>TS-H-02:16/
O1011209:20A</v>
      </c>
      <c r="BW406" s="31" t="str">
        <f t="shared" si="211"/>
        <v/>
      </c>
      <c r="BX406" s="31" t="str">
        <f t="shared" si="212"/>
        <v/>
      </c>
      <c r="BY406" s="31" t="str">
        <f t="shared" si="213"/>
        <v/>
      </c>
      <c r="BZ406" s="31" t="str">
        <f t="shared" si="214"/>
        <v/>
      </c>
      <c r="CA406" s="31" t="str">
        <f t="shared" si="215"/>
        <v/>
      </c>
      <c r="CB406" s="31" t="str">
        <f t="shared" si="216"/>
        <v/>
      </c>
      <c r="CC406" s="31" t="str">
        <f t="shared" si="217"/>
        <v/>
      </c>
      <c r="CD406" s="31" t="str">
        <f t="shared" si="218"/>
        <v/>
      </c>
      <c r="CE406" s="31" t="e">
        <f t="shared" ca="1" si="219"/>
        <v>#NAME?</v>
      </c>
      <c r="CF406" s="31" t="e">
        <f t="shared" ca="1" si="220"/>
        <v>#NAME?</v>
      </c>
      <c r="CG406" s="31" t="e">
        <f t="shared" ca="1" si="221"/>
        <v>#NAME?</v>
      </c>
      <c r="CH406" s="31" t="e">
        <f t="shared" ca="1" si="222"/>
        <v>#NAME?</v>
      </c>
      <c r="CI406" s="31" t="e">
        <f t="shared" ca="1" si="223"/>
        <v>#NAME?</v>
      </c>
    </row>
    <row r="407" spans="1:87" s="31" customFormat="1" ht="30" hidden="1" x14ac:dyDescent="0.25">
      <c r="A407" s="9" t="s">
        <v>4493</v>
      </c>
      <c r="B407" s="31" t="s">
        <v>2668</v>
      </c>
      <c r="C407" s="31" t="s">
        <v>3865</v>
      </c>
      <c r="E407" s="14" t="s">
        <v>5647</v>
      </c>
      <c r="G407" s="31" t="str">
        <f t="shared" si="200"/>
        <v>Сигнал</v>
      </c>
      <c r="H407" s="31" t="s">
        <v>3318</v>
      </c>
      <c r="I407" s="31" t="s">
        <v>4531</v>
      </c>
      <c r="J407" s="31" t="str">
        <f t="shared" si="195"/>
        <v>DCS_DI_03</v>
      </c>
      <c r="K407" s="14" t="s">
        <v>5869</v>
      </c>
      <c r="M407" s="31" t="s">
        <v>3854</v>
      </c>
      <c r="N407" s="31" t="s">
        <v>107</v>
      </c>
      <c r="O407" s="31" t="s">
        <v>165</v>
      </c>
      <c r="P407" s="31" t="s">
        <v>2607</v>
      </c>
      <c r="Q407" s="31" t="s">
        <v>312</v>
      </c>
      <c r="R407" s="31">
        <v>13</v>
      </c>
      <c r="S407" s="31">
        <v>14</v>
      </c>
      <c r="T407" s="31" t="s">
        <v>62</v>
      </c>
      <c r="U407" s="31" t="str">
        <f t="shared" si="224"/>
        <v>48</v>
      </c>
      <c r="V407" s="14" t="str">
        <f t="shared" si="196"/>
        <v>ASK 3MLD, ASK 3MB</v>
      </c>
      <c r="W407" s="31" t="str">
        <f t="shared" si="201"/>
        <v/>
      </c>
      <c r="X407" s="14" t="str">
        <f t="shared" si="202"/>
        <v/>
      </c>
      <c r="Y407" s="31" t="str">
        <f t="shared" si="203"/>
        <v>O1011112</v>
      </c>
      <c r="Z407" s="31" t="str">
        <f t="shared" si="204"/>
        <v>TUA711-DIO32</v>
      </c>
      <c r="AA407" s="14" t="str">
        <f t="shared" si="205"/>
        <v>17-SC-DCS-002/O1011112/ 17-MC-DCS-005</v>
      </c>
      <c r="AB407" s="31" t="s">
        <v>64</v>
      </c>
      <c r="AC407" s="31" t="s">
        <v>54</v>
      </c>
      <c r="AD407" s="31" t="s">
        <v>125</v>
      </c>
      <c r="AE407" s="31">
        <v>1</v>
      </c>
      <c r="AF407" s="31" t="s">
        <v>55</v>
      </c>
      <c r="AG407" s="31" t="s">
        <v>3349</v>
      </c>
      <c r="AH407" s="31">
        <v>13</v>
      </c>
      <c r="AI407" s="31">
        <v>17</v>
      </c>
      <c r="AJ407" s="31" t="s">
        <v>57</v>
      </c>
      <c r="AK407" s="31">
        <f t="shared" si="197"/>
        <v>32</v>
      </c>
      <c r="AL407" s="31" t="s">
        <v>62</v>
      </c>
      <c r="AO407" s="31" t="s">
        <v>63</v>
      </c>
      <c r="AP407" s="31" t="s">
        <v>2671</v>
      </c>
      <c r="AQ407" s="14" t="s">
        <v>3866</v>
      </c>
      <c r="AR407" s="31" t="s">
        <v>5716</v>
      </c>
      <c r="AS407" s="31" t="s">
        <v>68</v>
      </c>
      <c r="AT407" s="14" t="s">
        <v>5724</v>
      </c>
      <c r="AU407" s="31" t="s">
        <v>5858</v>
      </c>
      <c r="AV407" s="31" t="s">
        <v>5827</v>
      </c>
      <c r="AW407" s="31" t="s">
        <v>5828</v>
      </c>
      <c r="AX407" s="31" t="s">
        <v>5724</v>
      </c>
      <c r="BK407" s="14" t="str">
        <f t="shared" si="206"/>
        <v/>
      </c>
      <c r="BL407" s="14" t="str">
        <f t="shared" si="207"/>
        <v/>
      </c>
      <c r="BM407" s="14" t="str">
        <f t="shared" si="208"/>
        <v/>
      </c>
      <c r="BN407" s="14"/>
      <c r="BO407" s="14" t="str">
        <f t="shared" si="198"/>
        <v/>
      </c>
      <c r="BP407" s="14" t="str">
        <f t="shared" si="199"/>
        <v/>
      </c>
      <c r="BQ407" s="14"/>
      <c r="BR407" s="14" t="str">
        <f t="shared" si="209"/>
        <v>TS-G-03:13/
O1011112:17A</v>
      </c>
      <c r="BS407" s="14" t="str">
        <f t="shared" si="210"/>
        <v>TS-G-03:14/
O1011112:17B</v>
      </c>
      <c r="BW407" s="31" t="str">
        <f t="shared" si="211"/>
        <v/>
      </c>
      <c r="BX407" s="31" t="str">
        <f t="shared" si="212"/>
        <v/>
      </c>
      <c r="BY407" s="31" t="str">
        <f t="shared" si="213"/>
        <v/>
      </c>
      <c r="BZ407" s="31" t="str">
        <f t="shared" si="214"/>
        <v/>
      </c>
      <c r="CA407" s="31" t="str">
        <f t="shared" si="215"/>
        <v/>
      </c>
      <c r="CB407" s="31" t="str">
        <f t="shared" si="216"/>
        <v/>
      </c>
      <c r="CC407" s="31" t="str">
        <f t="shared" si="217"/>
        <v/>
      </c>
      <c r="CD407" s="31" t="str">
        <f t="shared" si="218"/>
        <v>17A</v>
      </c>
      <c r="CE407" s="31" t="e">
        <f t="shared" ca="1" si="219"/>
        <v>#NAME?</v>
      </c>
      <c r="CF407" s="31" t="e">
        <f t="shared" ca="1" si="220"/>
        <v>#NAME?</v>
      </c>
      <c r="CG407" s="31" t="e">
        <f t="shared" ca="1" si="221"/>
        <v>#NAME?</v>
      </c>
      <c r="CH407" s="31" t="e">
        <f t="shared" ca="1" si="222"/>
        <v>#NAME?</v>
      </c>
      <c r="CI407" s="31" t="e">
        <f t="shared" ca="1" si="223"/>
        <v>#NAME?</v>
      </c>
    </row>
    <row r="408" spans="1:87" s="31" customFormat="1" ht="30" hidden="1" x14ac:dyDescent="0.25">
      <c r="A408" s="9" t="s">
        <v>4493</v>
      </c>
      <c r="B408" s="31" t="s">
        <v>2668</v>
      </c>
      <c r="C408" s="31" t="s">
        <v>3867</v>
      </c>
      <c r="E408" s="14" t="s">
        <v>5647</v>
      </c>
      <c r="G408" s="31" t="str">
        <f t="shared" si="200"/>
        <v>Сигнал</v>
      </c>
      <c r="H408" s="31" t="s">
        <v>3321</v>
      </c>
      <c r="I408" s="31" t="s">
        <v>4531</v>
      </c>
      <c r="J408" s="31" t="str">
        <f t="shared" si="195"/>
        <v>DCS_DI_03</v>
      </c>
      <c r="K408" s="14" t="s">
        <v>5869</v>
      </c>
      <c r="M408" s="31" t="s">
        <v>3854</v>
      </c>
      <c r="N408" s="31" t="s">
        <v>107</v>
      </c>
      <c r="O408" s="31" t="s">
        <v>170</v>
      </c>
      <c r="P408" s="31" t="s">
        <v>2607</v>
      </c>
      <c r="Q408" s="31" t="s">
        <v>312</v>
      </c>
      <c r="R408" s="31">
        <v>15</v>
      </c>
      <c r="S408" s="31">
        <v>16</v>
      </c>
      <c r="T408" s="31" t="s">
        <v>62</v>
      </c>
      <c r="U408" s="31" t="str">
        <f t="shared" si="224"/>
        <v>48</v>
      </c>
      <c r="V408" s="14" t="str">
        <f t="shared" si="196"/>
        <v>ASK 3MLD, ASK 3MB</v>
      </c>
      <c r="W408" s="31" t="str">
        <f t="shared" si="201"/>
        <v/>
      </c>
      <c r="X408" s="14" t="str">
        <f t="shared" si="202"/>
        <v/>
      </c>
      <c r="Y408" s="31" t="str">
        <f t="shared" si="203"/>
        <v>O1011112</v>
      </c>
      <c r="Z408" s="31" t="str">
        <f t="shared" si="204"/>
        <v>TUA711-DIO32</v>
      </c>
      <c r="AA408" s="14" t="str">
        <f t="shared" si="205"/>
        <v>17-SC-DCS-002/O1011112/ 17-MC-DCS-005</v>
      </c>
      <c r="AB408" s="31" t="s">
        <v>64</v>
      </c>
      <c r="AC408" s="31" t="s">
        <v>54</v>
      </c>
      <c r="AD408" s="31" t="s">
        <v>125</v>
      </c>
      <c r="AE408" s="31">
        <v>1</v>
      </c>
      <c r="AF408" s="31" t="s">
        <v>55</v>
      </c>
      <c r="AG408" s="31" t="s">
        <v>3349</v>
      </c>
      <c r="AH408" s="31">
        <v>13</v>
      </c>
      <c r="AI408" s="31">
        <v>18</v>
      </c>
      <c r="AJ408" s="31" t="s">
        <v>57</v>
      </c>
      <c r="AK408" s="31">
        <f t="shared" si="197"/>
        <v>32</v>
      </c>
      <c r="AL408" s="31" t="s">
        <v>62</v>
      </c>
      <c r="AO408" s="31" t="s">
        <v>63</v>
      </c>
      <c r="AP408" s="31" t="s">
        <v>2671</v>
      </c>
      <c r="AQ408" s="14" t="s">
        <v>3868</v>
      </c>
      <c r="AR408" s="31" t="s">
        <v>5716</v>
      </c>
      <c r="AS408" s="31" t="s">
        <v>68</v>
      </c>
      <c r="AT408" s="14" t="s">
        <v>5724</v>
      </c>
      <c r="AU408" s="31" t="s">
        <v>5858</v>
      </c>
      <c r="AV408" s="31" t="s">
        <v>5792</v>
      </c>
      <c r="AW408" s="31" t="s">
        <v>5793</v>
      </c>
      <c r="AX408" s="31" t="s">
        <v>5724</v>
      </c>
      <c r="BK408" s="14" t="str">
        <f t="shared" si="206"/>
        <v/>
      </c>
      <c r="BL408" s="14" t="str">
        <f t="shared" si="207"/>
        <v/>
      </c>
      <c r="BM408" s="14" t="str">
        <f t="shared" si="208"/>
        <v/>
      </c>
      <c r="BN408" s="14"/>
      <c r="BO408" s="14" t="str">
        <f t="shared" si="198"/>
        <v/>
      </c>
      <c r="BP408" s="14" t="str">
        <f t="shared" si="199"/>
        <v/>
      </c>
      <c r="BQ408" s="14"/>
      <c r="BR408" s="14" t="str">
        <f t="shared" si="209"/>
        <v>TS-G-03:15/
O1011112:18A</v>
      </c>
      <c r="BS408" s="14" t="str">
        <f t="shared" si="210"/>
        <v>TS-G-03:16/
O1011112:18B</v>
      </c>
      <c r="BW408" s="31" t="str">
        <f t="shared" si="211"/>
        <v/>
      </c>
      <c r="BX408" s="31" t="str">
        <f t="shared" si="212"/>
        <v/>
      </c>
      <c r="BY408" s="31" t="str">
        <f t="shared" si="213"/>
        <v/>
      </c>
      <c r="BZ408" s="31" t="str">
        <f t="shared" si="214"/>
        <v/>
      </c>
      <c r="CA408" s="31" t="str">
        <f t="shared" si="215"/>
        <v/>
      </c>
      <c r="CB408" s="31" t="str">
        <f t="shared" si="216"/>
        <v/>
      </c>
      <c r="CC408" s="31" t="str">
        <f t="shared" si="217"/>
        <v/>
      </c>
      <c r="CD408" s="31" t="str">
        <f t="shared" si="218"/>
        <v>18A</v>
      </c>
      <c r="CE408" s="31" t="e">
        <f t="shared" ca="1" si="219"/>
        <v>#NAME?</v>
      </c>
      <c r="CF408" s="31" t="e">
        <f t="shared" ca="1" si="220"/>
        <v>#NAME?</v>
      </c>
      <c r="CG408" s="31" t="e">
        <f t="shared" ca="1" si="221"/>
        <v>#NAME?</v>
      </c>
      <c r="CH408" s="31" t="e">
        <f t="shared" ca="1" si="222"/>
        <v>#NAME?</v>
      </c>
      <c r="CI408" s="31" t="e">
        <f t="shared" ca="1" si="223"/>
        <v>#NAME?</v>
      </c>
    </row>
    <row r="409" spans="1:87" s="31" customFormat="1" ht="30" hidden="1" x14ac:dyDescent="0.25">
      <c r="A409" s="9" t="s">
        <v>4493</v>
      </c>
      <c r="B409" s="31" t="s">
        <v>2668</v>
      </c>
      <c r="C409" s="31" t="s">
        <v>3869</v>
      </c>
      <c r="E409" s="14" t="s">
        <v>5647</v>
      </c>
      <c r="G409" s="31" t="str">
        <f t="shared" si="200"/>
        <v>Сигнал</v>
      </c>
      <c r="H409" s="31" t="s">
        <v>3324</v>
      </c>
      <c r="I409" s="31" t="s">
        <v>4531</v>
      </c>
      <c r="J409" s="31" t="str">
        <f t="shared" si="195"/>
        <v>DCS_DI_03</v>
      </c>
      <c r="K409" s="14" t="s">
        <v>5869</v>
      </c>
      <c r="M409" s="31" t="s">
        <v>3854</v>
      </c>
      <c r="N409" s="31" t="s">
        <v>107</v>
      </c>
      <c r="O409" s="31" t="s">
        <v>176</v>
      </c>
      <c r="P409" s="31" t="s">
        <v>2607</v>
      </c>
      <c r="Q409" s="31" t="s">
        <v>312</v>
      </c>
      <c r="R409" s="31">
        <v>17</v>
      </c>
      <c r="S409" s="31">
        <v>18</v>
      </c>
      <c r="T409" s="31" t="s">
        <v>62</v>
      </c>
      <c r="U409" s="31" t="str">
        <f t="shared" si="224"/>
        <v>48</v>
      </c>
      <c r="V409" s="14" t="str">
        <f t="shared" si="196"/>
        <v>ASK 3MLD, ASK 3MB</v>
      </c>
      <c r="W409" s="31" t="str">
        <f t="shared" si="201"/>
        <v/>
      </c>
      <c r="X409" s="14" t="str">
        <f t="shared" si="202"/>
        <v/>
      </c>
      <c r="Y409" s="31" t="str">
        <f t="shared" si="203"/>
        <v>O1011112</v>
      </c>
      <c r="Z409" s="31" t="str">
        <f t="shared" si="204"/>
        <v>TUA711-DIO32</v>
      </c>
      <c r="AA409" s="14" t="str">
        <f t="shared" si="205"/>
        <v>17-SC-DCS-002/O1011112/ 17-MC-DCS-005</v>
      </c>
      <c r="AB409" s="31" t="s">
        <v>64</v>
      </c>
      <c r="AC409" s="31" t="s">
        <v>54</v>
      </c>
      <c r="AD409" s="31" t="s">
        <v>125</v>
      </c>
      <c r="AE409" s="31">
        <v>1</v>
      </c>
      <c r="AF409" s="31" t="s">
        <v>55</v>
      </c>
      <c r="AG409" s="31" t="s">
        <v>3349</v>
      </c>
      <c r="AH409" s="31">
        <v>13</v>
      </c>
      <c r="AI409" s="31">
        <v>19</v>
      </c>
      <c r="AJ409" s="31" t="s">
        <v>57</v>
      </c>
      <c r="AK409" s="31">
        <f t="shared" si="197"/>
        <v>32</v>
      </c>
      <c r="AL409" s="31" t="s">
        <v>62</v>
      </c>
      <c r="AO409" s="31" t="s">
        <v>63</v>
      </c>
      <c r="AP409" s="31" t="s">
        <v>2671</v>
      </c>
      <c r="AQ409" s="14" t="s">
        <v>3870</v>
      </c>
      <c r="AR409" s="31" t="s">
        <v>5716</v>
      </c>
      <c r="AS409" s="31" t="s">
        <v>68</v>
      </c>
      <c r="AT409" s="14" t="s">
        <v>5724</v>
      </c>
      <c r="AU409" s="31" t="s">
        <v>5858</v>
      </c>
      <c r="AV409" s="31" t="s">
        <v>5794</v>
      </c>
      <c r="AW409" s="31" t="s">
        <v>5795</v>
      </c>
      <c r="AX409" s="31" t="s">
        <v>5724</v>
      </c>
      <c r="BK409" s="14" t="str">
        <f t="shared" si="206"/>
        <v/>
      </c>
      <c r="BL409" s="14" t="str">
        <f t="shared" si="207"/>
        <v/>
      </c>
      <c r="BM409" s="14" t="str">
        <f t="shared" si="208"/>
        <v/>
      </c>
      <c r="BN409" s="14"/>
      <c r="BO409" s="14" t="str">
        <f t="shared" si="198"/>
        <v/>
      </c>
      <c r="BP409" s="14" t="str">
        <f t="shared" si="199"/>
        <v/>
      </c>
      <c r="BQ409" s="14"/>
      <c r="BR409" s="14" t="str">
        <f t="shared" si="209"/>
        <v>TS-G-03:17/
O1011112:19A</v>
      </c>
      <c r="BS409" s="14" t="str">
        <f t="shared" si="210"/>
        <v>TS-G-03:18/
O1011112:19B</v>
      </c>
      <c r="BW409" s="31" t="str">
        <f t="shared" si="211"/>
        <v/>
      </c>
      <c r="BX409" s="31" t="str">
        <f t="shared" si="212"/>
        <v/>
      </c>
      <c r="BY409" s="31" t="str">
        <f t="shared" si="213"/>
        <v/>
      </c>
      <c r="BZ409" s="31" t="str">
        <f t="shared" si="214"/>
        <v/>
      </c>
      <c r="CA409" s="31" t="str">
        <f t="shared" si="215"/>
        <v/>
      </c>
      <c r="CB409" s="31" t="str">
        <f t="shared" si="216"/>
        <v/>
      </c>
      <c r="CC409" s="31" t="str">
        <f t="shared" si="217"/>
        <v/>
      </c>
      <c r="CD409" s="31" t="str">
        <f t="shared" si="218"/>
        <v>19A</v>
      </c>
      <c r="CE409" s="31" t="e">
        <f t="shared" ca="1" si="219"/>
        <v>#NAME?</v>
      </c>
      <c r="CF409" s="31" t="e">
        <f t="shared" ca="1" si="220"/>
        <v>#NAME?</v>
      </c>
      <c r="CG409" s="31" t="e">
        <f t="shared" ca="1" si="221"/>
        <v>#NAME?</v>
      </c>
      <c r="CH409" s="31" t="e">
        <f t="shared" ca="1" si="222"/>
        <v>#NAME?</v>
      </c>
      <c r="CI409" s="31" t="e">
        <f t="shared" ca="1" si="223"/>
        <v>#NAME?</v>
      </c>
    </row>
    <row r="410" spans="1:87" s="31" customFormat="1" ht="30" hidden="1" x14ac:dyDescent="0.25">
      <c r="A410" s="9" t="s">
        <v>4493</v>
      </c>
      <c r="B410" s="31" t="s">
        <v>2668</v>
      </c>
      <c r="C410" s="31" t="s">
        <v>2669</v>
      </c>
      <c r="E410" s="14" t="s">
        <v>5649</v>
      </c>
      <c r="G410" s="31" t="str">
        <f t="shared" si="200"/>
        <v>Сигнал</v>
      </c>
      <c r="H410" s="31" t="s">
        <v>2608</v>
      </c>
      <c r="I410" s="31" t="s">
        <v>4531</v>
      </c>
      <c r="J410" s="31" t="str">
        <f t="shared" si="195"/>
        <v>DCS_DO_03</v>
      </c>
      <c r="K410" s="14" t="s">
        <v>5869</v>
      </c>
      <c r="M410" s="31" t="s">
        <v>2646</v>
      </c>
      <c r="N410" s="31" t="s">
        <v>1261</v>
      </c>
      <c r="O410" s="31" t="s">
        <v>1320</v>
      </c>
      <c r="P410" s="31" t="s">
        <v>2607</v>
      </c>
      <c r="Q410" s="31" t="s">
        <v>2128</v>
      </c>
      <c r="R410" s="31">
        <v>17</v>
      </c>
      <c r="S410" s="31">
        <v>18</v>
      </c>
      <c r="T410" s="31" t="s">
        <v>62</v>
      </c>
      <c r="U410" s="31" t="str">
        <f t="shared" si="224"/>
        <v>30</v>
      </c>
      <c r="V410" s="14" t="str">
        <f t="shared" si="196"/>
        <v>ASK 3MLD, ASK 3MB</v>
      </c>
      <c r="W410" s="31" t="str">
        <f t="shared" si="201"/>
        <v/>
      </c>
      <c r="X410" s="14" t="str">
        <f t="shared" si="202"/>
        <v/>
      </c>
      <c r="Y410" s="31" t="str">
        <f t="shared" si="203"/>
        <v>O1011209</v>
      </c>
      <c r="Z410" s="31" t="str">
        <f t="shared" si="204"/>
        <v>TUA711-DIO32</v>
      </c>
      <c r="AA410" s="14" t="str">
        <f t="shared" si="205"/>
        <v>17-SC-DCS-002/O1011209/ 17-MC-DCS-005</v>
      </c>
      <c r="AB410" s="31" t="s">
        <v>64</v>
      </c>
      <c r="AC410" s="31" t="s">
        <v>54</v>
      </c>
      <c r="AD410" s="31" t="s">
        <v>125</v>
      </c>
      <c r="AE410" s="31">
        <v>1</v>
      </c>
      <c r="AF410" s="31" t="s">
        <v>1254</v>
      </c>
      <c r="AG410" s="31" t="s">
        <v>2721</v>
      </c>
      <c r="AH410" s="31">
        <v>10</v>
      </c>
      <c r="AI410" s="31">
        <v>21</v>
      </c>
      <c r="AJ410" s="31" t="s">
        <v>1256</v>
      </c>
      <c r="AK410" s="31">
        <f t="shared" si="197"/>
        <v>32</v>
      </c>
      <c r="AL410" s="31" t="s">
        <v>62</v>
      </c>
      <c r="AO410" s="31" t="s">
        <v>63</v>
      </c>
      <c r="AP410" s="31" t="s">
        <v>2671</v>
      </c>
      <c r="AQ410" s="14" t="s">
        <v>2670</v>
      </c>
      <c r="AR410" s="31" t="s">
        <v>5716</v>
      </c>
      <c r="AS410" s="31" t="s">
        <v>68</v>
      </c>
      <c r="AT410" s="14" t="s">
        <v>5724</v>
      </c>
      <c r="AU410" s="31" t="s">
        <v>5858</v>
      </c>
      <c r="AV410" s="31" t="s">
        <v>5797</v>
      </c>
      <c r="AW410" s="31" t="s">
        <v>5799</v>
      </c>
      <c r="AX410" s="31" t="s">
        <v>5724</v>
      </c>
      <c r="BK410" s="14" t="str">
        <f t="shared" si="206"/>
        <v/>
      </c>
      <c r="BL410" s="14" t="str">
        <f t="shared" si="207"/>
        <v/>
      </c>
      <c r="BM410" s="14" t="str">
        <f t="shared" si="208"/>
        <v/>
      </c>
      <c r="BN410" s="14"/>
      <c r="BO410" s="14" t="str">
        <f t="shared" si="198"/>
        <v/>
      </c>
      <c r="BP410" s="14" t="str">
        <f t="shared" si="199"/>
        <v/>
      </c>
      <c r="BQ410" s="14"/>
      <c r="BR410" s="14" t="str">
        <f t="shared" si="209"/>
        <v/>
      </c>
      <c r="BS410" s="14" t="str">
        <f t="shared" si="210"/>
        <v>TS-H-02:18/
O1011209:21A</v>
      </c>
      <c r="BW410" s="31" t="str">
        <f t="shared" si="211"/>
        <v/>
      </c>
      <c r="BX410" s="31" t="str">
        <f t="shared" si="212"/>
        <v/>
      </c>
      <c r="BY410" s="31" t="str">
        <f t="shared" si="213"/>
        <v/>
      </c>
      <c r="BZ410" s="31" t="str">
        <f t="shared" si="214"/>
        <v/>
      </c>
      <c r="CA410" s="31" t="str">
        <f t="shared" si="215"/>
        <v/>
      </c>
      <c r="CB410" s="31" t="str">
        <f t="shared" si="216"/>
        <v/>
      </c>
      <c r="CC410" s="31" t="str">
        <f t="shared" si="217"/>
        <v/>
      </c>
      <c r="CD410" s="31" t="str">
        <f t="shared" si="218"/>
        <v/>
      </c>
      <c r="CE410" s="31" t="e">
        <f t="shared" ca="1" si="219"/>
        <v>#NAME?</v>
      </c>
      <c r="CF410" s="31" t="e">
        <f t="shared" ca="1" si="220"/>
        <v>#NAME?</v>
      </c>
      <c r="CG410" s="31" t="e">
        <f t="shared" ca="1" si="221"/>
        <v>#NAME?</v>
      </c>
      <c r="CH410" s="31" t="e">
        <f t="shared" ca="1" si="222"/>
        <v>#NAME?</v>
      </c>
      <c r="CI410" s="31" t="e">
        <f t="shared" ca="1" si="223"/>
        <v>#NAME?</v>
      </c>
    </row>
    <row r="411" spans="1:87" s="31" customFormat="1" ht="30" hidden="1" x14ac:dyDescent="0.25">
      <c r="A411" s="9" t="s">
        <v>4493</v>
      </c>
      <c r="B411" s="31" t="s">
        <v>2668</v>
      </c>
      <c r="C411" s="31" t="s">
        <v>2672</v>
      </c>
      <c r="E411" s="14" t="s">
        <v>5649</v>
      </c>
      <c r="G411" s="31" t="str">
        <f t="shared" si="200"/>
        <v>Сигнал</v>
      </c>
      <c r="H411" s="31" t="s">
        <v>2611</v>
      </c>
      <c r="I411" s="31" t="s">
        <v>4531</v>
      </c>
      <c r="J411" s="31" t="str">
        <f t="shared" si="195"/>
        <v>DCS_DO_03</v>
      </c>
      <c r="K411" s="14" t="s">
        <v>5869</v>
      </c>
      <c r="M411" s="31" t="s">
        <v>2646</v>
      </c>
      <c r="N411" s="31" t="s">
        <v>1261</v>
      </c>
      <c r="O411" s="31" t="s">
        <v>1325</v>
      </c>
      <c r="P411" s="31" t="s">
        <v>2607</v>
      </c>
      <c r="Q411" s="31" t="s">
        <v>2128</v>
      </c>
      <c r="R411" s="31">
        <v>19</v>
      </c>
      <c r="S411" s="9" t="s">
        <v>4509</v>
      </c>
      <c r="T411" s="31" t="s">
        <v>62</v>
      </c>
      <c r="U411" s="31" t="str">
        <f t="shared" si="224"/>
        <v>30</v>
      </c>
      <c r="V411" s="14" t="str">
        <f t="shared" si="196"/>
        <v>ASK 3MLD, ASK 3MB</v>
      </c>
      <c r="W411" s="31" t="str">
        <f t="shared" si="201"/>
        <v/>
      </c>
      <c r="X411" s="14" t="str">
        <f t="shared" si="202"/>
        <v/>
      </c>
      <c r="Y411" s="31" t="str">
        <f t="shared" si="203"/>
        <v>O1011209</v>
      </c>
      <c r="Z411" s="31" t="str">
        <f t="shared" si="204"/>
        <v>TUA711-DIO32</v>
      </c>
      <c r="AA411" s="14" t="str">
        <f t="shared" si="205"/>
        <v>17-SC-DCS-002/O1011209/ 17-MC-DCS-005</v>
      </c>
      <c r="AB411" s="31" t="s">
        <v>64</v>
      </c>
      <c r="AC411" s="31" t="s">
        <v>54</v>
      </c>
      <c r="AD411" s="31" t="s">
        <v>125</v>
      </c>
      <c r="AE411" s="31">
        <v>1</v>
      </c>
      <c r="AF411" s="31" t="s">
        <v>1254</v>
      </c>
      <c r="AG411" s="31" t="s">
        <v>2721</v>
      </c>
      <c r="AH411" s="31">
        <v>10</v>
      </c>
      <c r="AI411" s="31">
        <v>22</v>
      </c>
      <c r="AJ411" s="31" t="s">
        <v>1256</v>
      </c>
      <c r="AK411" s="31">
        <f t="shared" si="197"/>
        <v>32</v>
      </c>
      <c r="AL411" s="31" t="s">
        <v>62</v>
      </c>
      <c r="AO411" s="31" t="s">
        <v>63</v>
      </c>
      <c r="AP411" s="31" t="s">
        <v>2671</v>
      </c>
      <c r="AQ411" s="14" t="s">
        <v>2673</v>
      </c>
      <c r="AR411" s="31" t="s">
        <v>5716</v>
      </c>
      <c r="AS411" s="31" t="s">
        <v>68</v>
      </c>
      <c r="AT411" s="14" t="s">
        <v>5724</v>
      </c>
      <c r="AU411" s="31" t="s">
        <v>5858</v>
      </c>
      <c r="AV411" s="31" t="s">
        <v>5806</v>
      </c>
      <c r="AW411" s="31" t="s">
        <v>5797</v>
      </c>
      <c r="AX411" s="31" t="s">
        <v>5724</v>
      </c>
      <c r="BK411" s="14" t="str">
        <f t="shared" si="206"/>
        <v/>
      </c>
      <c r="BL411" s="14" t="str">
        <f t="shared" si="207"/>
        <v/>
      </c>
      <c r="BM411" s="14" t="str">
        <f t="shared" si="208"/>
        <v/>
      </c>
      <c r="BN411" s="14"/>
      <c r="BO411" s="14" t="str">
        <f t="shared" si="198"/>
        <v/>
      </c>
      <c r="BP411" s="14" t="str">
        <f t="shared" si="199"/>
        <v/>
      </c>
      <c r="BQ411" s="14"/>
      <c r="BR411" s="14" t="str">
        <f t="shared" si="209"/>
        <v/>
      </c>
      <c r="BS411" s="14" t="str">
        <f t="shared" si="210"/>
        <v>TS-H-02:20/
O1011209:22A</v>
      </c>
      <c r="BW411" s="31" t="str">
        <f t="shared" si="211"/>
        <v/>
      </c>
      <c r="BX411" s="31" t="str">
        <f t="shared" si="212"/>
        <v/>
      </c>
      <c r="BY411" s="31" t="str">
        <f t="shared" si="213"/>
        <v/>
      </c>
      <c r="BZ411" s="31" t="str">
        <f t="shared" si="214"/>
        <v/>
      </c>
      <c r="CA411" s="31" t="str">
        <f t="shared" si="215"/>
        <v/>
      </c>
      <c r="CB411" s="31" t="str">
        <f t="shared" si="216"/>
        <v/>
      </c>
      <c r="CC411" s="31" t="str">
        <f t="shared" si="217"/>
        <v/>
      </c>
      <c r="CD411" s="31" t="str">
        <f t="shared" si="218"/>
        <v/>
      </c>
      <c r="CE411" s="31" t="e">
        <f t="shared" ca="1" si="219"/>
        <v>#NAME?</v>
      </c>
      <c r="CF411" s="31" t="e">
        <f t="shared" ca="1" si="220"/>
        <v>#NAME?</v>
      </c>
      <c r="CG411" s="31" t="e">
        <f t="shared" ca="1" si="221"/>
        <v>#NAME?</v>
      </c>
      <c r="CH411" s="31" t="e">
        <f t="shared" ca="1" si="222"/>
        <v>#NAME?</v>
      </c>
      <c r="CI411" s="31" t="e">
        <f t="shared" ca="1" si="223"/>
        <v>#NAME?</v>
      </c>
    </row>
    <row r="412" spans="1:87" s="31" customFormat="1" ht="30" hidden="1" x14ac:dyDescent="0.25">
      <c r="A412" s="9" t="s">
        <v>4493</v>
      </c>
      <c r="B412" s="31" t="s">
        <v>2717</v>
      </c>
      <c r="C412" s="31" t="s">
        <v>3921</v>
      </c>
      <c r="E412" s="14" t="s">
        <v>5647</v>
      </c>
      <c r="G412" s="31" t="str">
        <f t="shared" si="200"/>
        <v>Сигнал</v>
      </c>
      <c r="H412" s="31" t="s">
        <v>3318</v>
      </c>
      <c r="I412" s="31" t="s">
        <v>4533</v>
      </c>
      <c r="J412" s="31" t="str">
        <f t="shared" si="195"/>
        <v>DCS_DI_03</v>
      </c>
      <c r="K412" s="14" t="s">
        <v>5869</v>
      </c>
      <c r="M412" s="31" t="s">
        <v>3898</v>
      </c>
      <c r="N412" s="31" t="s">
        <v>107</v>
      </c>
      <c r="O412" s="31" t="s">
        <v>191</v>
      </c>
      <c r="P412" s="31" t="s">
        <v>2723</v>
      </c>
      <c r="Q412" s="31" t="s">
        <v>2291</v>
      </c>
      <c r="R412" s="31">
        <v>25</v>
      </c>
      <c r="S412" s="31">
        <v>26</v>
      </c>
      <c r="T412" s="31" t="s">
        <v>62</v>
      </c>
      <c r="U412" s="31" t="str">
        <f t="shared" si="224"/>
        <v>48</v>
      </c>
      <c r="V412" s="14" t="str">
        <f t="shared" si="196"/>
        <v>ASK 3MLD, ASK 3MB</v>
      </c>
      <c r="W412" s="31" t="str">
        <f t="shared" si="201"/>
        <v/>
      </c>
      <c r="X412" s="14" t="str">
        <f t="shared" si="202"/>
        <v/>
      </c>
      <c r="Y412" s="31" t="str">
        <f t="shared" si="203"/>
        <v>O1011110</v>
      </c>
      <c r="Z412" s="31" t="str">
        <f t="shared" si="204"/>
        <v>TUA711-DIO32</v>
      </c>
      <c r="AA412" s="14" t="str">
        <f t="shared" si="205"/>
        <v>17-SC-DCS-002/O1011110/ 17-MC-DCS-004</v>
      </c>
      <c r="AB412" s="31" t="s">
        <v>64</v>
      </c>
      <c r="AC412" s="31" t="s">
        <v>54</v>
      </c>
      <c r="AD412" s="31" t="s">
        <v>125</v>
      </c>
      <c r="AE412" s="31">
        <v>1</v>
      </c>
      <c r="AF412" s="31" t="s">
        <v>55</v>
      </c>
      <c r="AG412" s="31" t="s">
        <v>3911</v>
      </c>
      <c r="AH412" s="31">
        <v>11</v>
      </c>
      <c r="AI412" s="31">
        <v>7</v>
      </c>
      <c r="AJ412" s="31" t="s">
        <v>57</v>
      </c>
      <c r="AK412" s="31">
        <f t="shared" si="197"/>
        <v>32</v>
      </c>
      <c r="AL412" s="31" t="s">
        <v>62</v>
      </c>
      <c r="AO412" s="31" t="s">
        <v>63</v>
      </c>
      <c r="AP412" s="31" t="s">
        <v>2720</v>
      </c>
      <c r="AQ412" s="14" t="s">
        <v>3922</v>
      </c>
      <c r="AR412" s="31" t="s">
        <v>5716</v>
      </c>
      <c r="AS412" s="31" t="s">
        <v>68</v>
      </c>
      <c r="AT412" s="14" t="s">
        <v>5724</v>
      </c>
      <c r="AU412" s="31" t="s">
        <v>5858</v>
      </c>
      <c r="AV412" s="31" t="s">
        <v>5827</v>
      </c>
      <c r="AW412" s="31" t="s">
        <v>5828</v>
      </c>
      <c r="AX412" s="31" t="s">
        <v>5724</v>
      </c>
      <c r="BK412" s="14" t="str">
        <f t="shared" si="206"/>
        <v/>
      </c>
      <c r="BL412" s="14" t="str">
        <f t="shared" si="207"/>
        <v/>
      </c>
      <c r="BM412" s="14" t="str">
        <f t="shared" si="208"/>
        <v/>
      </c>
      <c r="BN412" s="14"/>
      <c r="BO412" s="14" t="str">
        <f t="shared" si="198"/>
        <v/>
      </c>
      <c r="BP412" s="14" t="str">
        <f t="shared" si="199"/>
        <v/>
      </c>
      <c r="BQ412" s="14"/>
      <c r="BR412" s="14" t="str">
        <f t="shared" si="209"/>
        <v>TS-R-04:25/
O1011110:7A</v>
      </c>
      <c r="BS412" s="14" t="str">
        <f t="shared" si="210"/>
        <v>TS-R-04:26/
O1011110:7B</v>
      </c>
      <c r="BW412" s="31" t="str">
        <f t="shared" si="211"/>
        <v/>
      </c>
      <c r="BX412" s="31" t="str">
        <f t="shared" si="212"/>
        <v/>
      </c>
      <c r="BY412" s="31" t="str">
        <f t="shared" si="213"/>
        <v/>
      </c>
      <c r="BZ412" s="31" t="str">
        <f t="shared" si="214"/>
        <v/>
      </c>
      <c r="CA412" s="31" t="str">
        <f t="shared" si="215"/>
        <v/>
      </c>
      <c r="CB412" s="31" t="str">
        <f t="shared" si="216"/>
        <v/>
      </c>
      <c r="CC412" s="31" t="str">
        <f t="shared" si="217"/>
        <v/>
      </c>
      <c r="CD412" s="31" t="str">
        <f t="shared" si="218"/>
        <v>7A</v>
      </c>
      <c r="CE412" s="31" t="e">
        <f t="shared" ca="1" si="219"/>
        <v>#NAME?</v>
      </c>
      <c r="CF412" s="31" t="e">
        <f t="shared" ca="1" si="220"/>
        <v>#NAME?</v>
      </c>
      <c r="CG412" s="31" t="e">
        <f t="shared" ca="1" si="221"/>
        <v>#NAME?</v>
      </c>
      <c r="CH412" s="31" t="e">
        <f t="shared" ca="1" si="222"/>
        <v>#NAME?</v>
      </c>
      <c r="CI412" s="31" t="e">
        <f t="shared" ca="1" si="223"/>
        <v>#NAME?</v>
      </c>
    </row>
    <row r="413" spans="1:87" s="31" customFormat="1" ht="30" hidden="1" x14ac:dyDescent="0.25">
      <c r="A413" s="9" t="s">
        <v>4493</v>
      </c>
      <c r="B413" s="31" t="s">
        <v>2717</v>
      </c>
      <c r="C413" s="31" t="s">
        <v>3923</v>
      </c>
      <c r="E413" s="14" t="s">
        <v>5647</v>
      </c>
      <c r="G413" s="31" t="str">
        <f t="shared" si="200"/>
        <v>Сигнал</v>
      </c>
      <c r="H413" s="31" t="s">
        <v>3321</v>
      </c>
      <c r="I413" s="31" t="s">
        <v>4533</v>
      </c>
      <c r="J413" s="31" t="str">
        <f t="shared" si="195"/>
        <v>DCS_DI_03</v>
      </c>
      <c r="K413" s="14" t="s">
        <v>5869</v>
      </c>
      <c r="M413" s="31" t="s">
        <v>3898</v>
      </c>
      <c r="N413" s="31" t="s">
        <v>107</v>
      </c>
      <c r="O413" s="31" t="s">
        <v>194</v>
      </c>
      <c r="P413" s="31" t="s">
        <v>2723</v>
      </c>
      <c r="Q413" s="31" t="s">
        <v>2291</v>
      </c>
      <c r="R413" s="31">
        <v>27</v>
      </c>
      <c r="S413" s="31">
        <v>28</v>
      </c>
      <c r="T413" s="31" t="s">
        <v>62</v>
      </c>
      <c r="U413" s="31" t="str">
        <f t="shared" si="224"/>
        <v>48</v>
      </c>
      <c r="V413" s="14" t="str">
        <f t="shared" si="196"/>
        <v>ASK 3MLD, ASK 3MB</v>
      </c>
      <c r="W413" s="31" t="str">
        <f t="shared" si="201"/>
        <v/>
      </c>
      <c r="X413" s="14" t="str">
        <f t="shared" si="202"/>
        <v/>
      </c>
      <c r="Y413" s="31" t="str">
        <f t="shared" si="203"/>
        <v>O1011110</v>
      </c>
      <c r="Z413" s="31" t="str">
        <f t="shared" si="204"/>
        <v>TUA711-DIO32</v>
      </c>
      <c r="AA413" s="14" t="str">
        <f t="shared" si="205"/>
        <v>17-SC-DCS-002/O1011110/ 17-MC-DCS-004</v>
      </c>
      <c r="AB413" s="31" t="s">
        <v>64</v>
      </c>
      <c r="AC413" s="31" t="s">
        <v>54</v>
      </c>
      <c r="AD413" s="31" t="s">
        <v>125</v>
      </c>
      <c r="AE413" s="31">
        <v>1</v>
      </c>
      <c r="AF413" s="31" t="s">
        <v>55</v>
      </c>
      <c r="AG413" s="31" t="s">
        <v>3911</v>
      </c>
      <c r="AH413" s="31">
        <v>11</v>
      </c>
      <c r="AI413" s="31">
        <v>8</v>
      </c>
      <c r="AJ413" s="31" t="s">
        <v>57</v>
      </c>
      <c r="AK413" s="31">
        <f t="shared" si="197"/>
        <v>32</v>
      </c>
      <c r="AL413" s="31" t="s">
        <v>62</v>
      </c>
      <c r="AO413" s="31" t="s">
        <v>63</v>
      </c>
      <c r="AP413" s="31" t="s">
        <v>2720</v>
      </c>
      <c r="AQ413" s="14" t="s">
        <v>3924</v>
      </c>
      <c r="AR413" s="31" t="s">
        <v>5716</v>
      </c>
      <c r="AS413" s="31" t="s">
        <v>68</v>
      </c>
      <c r="AT413" s="14" t="s">
        <v>5724</v>
      </c>
      <c r="AU413" s="31" t="s">
        <v>5858</v>
      </c>
      <c r="AV413" s="31" t="s">
        <v>5792</v>
      </c>
      <c r="AW413" s="31" t="s">
        <v>5793</v>
      </c>
      <c r="AX413" s="31" t="s">
        <v>5724</v>
      </c>
      <c r="BK413" s="14" t="str">
        <f t="shared" si="206"/>
        <v/>
      </c>
      <c r="BL413" s="14" t="str">
        <f t="shared" si="207"/>
        <v/>
      </c>
      <c r="BM413" s="14" t="str">
        <f t="shared" si="208"/>
        <v/>
      </c>
      <c r="BN413" s="14"/>
      <c r="BO413" s="14" t="str">
        <f t="shared" si="198"/>
        <v/>
      </c>
      <c r="BP413" s="14" t="str">
        <f t="shared" si="199"/>
        <v/>
      </c>
      <c r="BQ413" s="14"/>
      <c r="BR413" s="14" t="str">
        <f t="shared" si="209"/>
        <v>TS-R-04:27/
O1011110:8A</v>
      </c>
      <c r="BS413" s="14" t="str">
        <f t="shared" si="210"/>
        <v>TS-R-04:28/
O1011110:8B</v>
      </c>
      <c r="BW413" s="31" t="str">
        <f t="shared" si="211"/>
        <v/>
      </c>
      <c r="BX413" s="31" t="str">
        <f t="shared" si="212"/>
        <v/>
      </c>
      <c r="BY413" s="31" t="str">
        <f t="shared" si="213"/>
        <v/>
      </c>
      <c r="BZ413" s="31" t="str">
        <f t="shared" si="214"/>
        <v/>
      </c>
      <c r="CA413" s="31" t="str">
        <f t="shared" si="215"/>
        <v/>
      </c>
      <c r="CB413" s="31" t="str">
        <f t="shared" si="216"/>
        <v/>
      </c>
      <c r="CC413" s="31" t="str">
        <f t="shared" si="217"/>
        <v/>
      </c>
      <c r="CD413" s="31" t="str">
        <f t="shared" si="218"/>
        <v>8A</v>
      </c>
      <c r="CE413" s="31" t="e">
        <f t="shared" ca="1" si="219"/>
        <v>#NAME?</v>
      </c>
      <c r="CF413" s="31" t="e">
        <f t="shared" ca="1" si="220"/>
        <v>#NAME?</v>
      </c>
      <c r="CG413" s="31" t="e">
        <f t="shared" ca="1" si="221"/>
        <v>#NAME?</v>
      </c>
      <c r="CH413" s="31" t="e">
        <f t="shared" ca="1" si="222"/>
        <v>#NAME?</v>
      </c>
      <c r="CI413" s="31" t="e">
        <f t="shared" ca="1" si="223"/>
        <v>#NAME?</v>
      </c>
    </row>
    <row r="414" spans="1:87" s="31" customFormat="1" ht="30" hidden="1" x14ac:dyDescent="0.25">
      <c r="A414" s="9" t="s">
        <v>4493</v>
      </c>
      <c r="B414" s="31" t="s">
        <v>2717</v>
      </c>
      <c r="C414" s="31" t="s">
        <v>3925</v>
      </c>
      <c r="E414" s="14" t="s">
        <v>5647</v>
      </c>
      <c r="G414" s="31" t="str">
        <f t="shared" si="200"/>
        <v>Сигнал</v>
      </c>
      <c r="H414" s="31" t="s">
        <v>3324</v>
      </c>
      <c r="I414" s="31" t="s">
        <v>4533</v>
      </c>
      <c r="J414" s="31" t="str">
        <f t="shared" si="195"/>
        <v>DCS_DI_03</v>
      </c>
      <c r="K414" s="14" t="s">
        <v>5869</v>
      </c>
      <c r="M414" s="31" t="s">
        <v>3898</v>
      </c>
      <c r="N414" s="31" t="s">
        <v>107</v>
      </c>
      <c r="O414" s="31" t="s">
        <v>197</v>
      </c>
      <c r="P414" s="31" t="s">
        <v>2723</v>
      </c>
      <c r="Q414" s="31" t="s">
        <v>2291</v>
      </c>
      <c r="R414" s="31">
        <v>29</v>
      </c>
      <c r="S414" s="31">
        <v>30</v>
      </c>
      <c r="T414" s="31" t="s">
        <v>62</v>
      </c>
      <c r="U414" s="31" t="str">
        <f t="shared" si="224"/>
        <v>48</v>
      </c>
      <c r="V414" s="14" t="str">
        <f t="shared" si="196"/>
        <v>ASK 3MLD, ASK 3MB</v>
      </c>
      <c r="W414" s="31" t="str">
        <f t="shared" si="201"/>
        <v/>
      </c>
      <c r="X414" s="14" t="str">
        <f t="shared" si="202"/>
        <v/>
      </c>
      <c r="Y414" s="31" t="str">
        <f t="shared" si="203"/>
        <v>O1011110</v>
      </c>
      <c r="Z414" s="31" t="str">
        <f t="shared" si="204"/>
        <v>TUA711-DIO32</v>
      </c>
      <c r="AA414" s="14" t="str">
        <f t="shared" si="205"/>
        <v>17-SC-DCS-002/O1011110/ 17-MC-DCS-004</v>
      </c>
      <c r="AB414" s="31" t="s">
        <v>64</v>
      </c>
      <c r="AC414" s="31" t="s">
        <v>54</v>
      </c>
      <c r="AD414" s="31" t="s">
        <v>125</v>
      </c>
      <c r="AE414" s="31">
        <v>1</v>
      </c>
      <c r="AF414" s="31" t="s">
        <v>55</v>
      </c>
      <c r="AG414" s="31" t="s">
        <v>3911</v>
      </c>
      <c r="AH414" s="31">
        <v>11</v>
      </c>
      <c r="AI414" s="31">
        <v>9</v>
      </c>
      <c r="AJ414" s="31" t="s">
        <v>57</v>
      </c>
      <c r="AK414" s="31">
        <f t="shared" si="197"/>
        <v>32</v>
      </c>
      <c r="AL414" s="31" t="s">
        <v>62</v>
      </c>
      <c r="AO414" s="31" t="s">
        <v>63</v>
      </c>
      <c r="AP414" s="31" t="s">
        <v>2720</v>
      </c>
      <c r="AQ414" s="14" t="s">
        <v>3926</v>
      </c>
      <c r="AR414" s="31" t="s">
        <v>5716</v>
      </c>
      <c r="AS414" s="31" t="s">
        <v>68</v>
      </c>
      <c r="AT414" s="14" t="s">
        <v>5724</v>
      </c>
      <c r="AU414" s="31" t="s">
        <v>5858</v>
      </c>
      <c r="AV414" s="31" t="s">
        <v>5794</v>
      </c>
      <c r="AW414" s="31" t="s">
        <v>5795</v>
      </c>
      <c r="AX414" s="31" t="s">
        <v>5724</v>
      </c>
      <c r="BK414" s="14" t="str">
        <f t="shared" si="206"/>
        <v/>
      </c>
      <c r="BL414" s="14" t="str">
        <f t="shared" si="207"/>
        <v/>
      </c>
      <c r="BM414" s="14" t="str">
        <f t="shared" si="208"/>
        <v/>
      </c>
      <c r="BN414" s="14"/>
      <c r="BO414" s="14" t="str">
        <f t="shared" si="198"/>
        <v/>
      </c>
      <c r="BP414" s="14" t="str">
        <f t="shared" si="199"/>
        <v/>
      </c>
      <c r="BQ414" s="14"/>
      <c r="BR414" s="14" t="str">
        <f t="shared" si="209"/>
        <v>TS-R-04:29/
O1011110:9A</v>
      </c>
      <c r="BS414" s="14" t="str">
        <f t="shared" si="210"/>
        <v>TS-R-04:30/
O1011110:9B</v>
      </c>
      <c r="BW414" s="31" t="str">
        <f t="shared" si="211"/>
        <v/>
      </c>
      <c r="BX414" s="31" t="str">
        <f t="shared" si="212"/>
        <v/>
      </c>
      <c r="BY414" s="31" t="str">
        <f t="shared" si="213"/>
        <v/>
      </c>
      <c r="BZ414" s="31" t="str">
        <f t="shared" si="214"/>
        <v/>
      </c>
      <c r="CA414" s="31" t="str">
        <f t="shared" si="215"/>
        <v/>
      </c>
      <c r="CB414" s="31" t="str">
        <f t="shared" si="216"/>
        <v/>
      </c>
      <c r="CC414" s="31" t="str">
        <f t="shared" si="217"/>
        <v/>
      </c>
      <c r="CD414" s="31" t="str">
        <f t="shared" si="218"/>
        <v>9A</v>
      </c>
      <c r="CE414" s="31" t="e">
        <f t="shared" ca="1" si="219"/>
        <v>#NAME?</v>
      </c>
      <c r="CF414" s="31" t="e">
        <f t="shared" ca="1" si="220"/>
        <v>#NAME?</v>
      </c>
      <c r="CG414" s="31" t="e">
        <f t="shared" ca="1" si="221"/>
        <v>#NAME?</v>
      </c>
      <c r="CH414" s="31" t="e">
        <f t="shared" ca="1" si="222"/>
        <v>#NAME?</v>
      </c>
      <c r="CI414" s="31" t="e">
        <f t="shared" ca="1" si="223"/>
        <v>#NAME?</v>
      </c>
    </row>
    <row r="415" spans="1:87" s="31" customFormat="1" ht="30" hidden="1" x14ac:dyDescent="0.25">
      <c r="A415" s="9" t="s">
        <v>4493</v>
      </c>
      <c r="B415" s="31" t="s">
        <v>2717</v>
      </c>
      <c r="C415" s="31" t="s">
        <v>2718</v>
      </c>
      <c r="E415" s="14" t="s">
        <v>5649</v>
      </c>
      <c r="G415" s="31" t="str">
        <f t="shared" si="200"/>
        <v>Сигнал</v>
      </c>
      <c r="H415" s="31" t="s">
        <v>2608</v>
      </c>
      <c r="I415" s="31" t="s">
        <v>4533</v>
      </c>
      <c r="J415" s="31" t="str">
        <f t="shared" si="195"/>
        <v>DCS_DO_03</v>
      </c>
      <c r="K415" s="14" t="s">
        <v>5869</v>
      </c>
      <c r="M415" s="31" t="s">
        <v>2722</v>
      </c>
      <c r="N415" s="31" t="s">
        <v>1261</v>
      </c>
      <c r="O415" s="31" t="s">
        <v>1257</v>
      </c>
      <c r="P415" s="31" t="s">
        <v>2723</v>
      </c>
      <c r="Q415" s="31" t="s">
        <v>893</v>
      </c>
      <c r="R415" s="31">
        <v>1</v>
      </c>
      <c r="S415" s="31">
        <v>2</v>
      </c>
      <c r="T415" s="31" t="s">
        <v>62</v>
      </c>
      <c r="U415" s="31" t="str">
        <f t="shared" si="224"/>
        <v>30</v>
      </c>
      <c r="V415" s="14" t="str">
        <f t="shared" si="196"/>
        <v>ASK 3MLD, ASK 3MB</v>
      </c>
      <c r="W415" s="31" t="str">
        <f t="shared" si="201"/>
        <v/>
      </c>
      <c r="X415" s="14" t="str">
        <f t="shared" si="202"/>
        <v/>
      </c>
      <c r="Y415" s="31" t="str">
        <f t="shared" si="203"/>
        <v>O1011207</v>
      </c>
      <c r="Z415" s="31" t="str">
        <f t="shared" si="204"/>
        <v>TUA711-DIO32</v>
      </c>
      <c r="AA415" s="14" t="str">
        <f t="shared" si="205"/>
        <v>17-SC-DCS-002/O1011207/ 17-MC-DCS-004</v>
      </c>
      <c r="AB415" s="31" t="s">
        <v>64</v>
      </c>
      <c r="AC415" s="31" t="s">
        <v>54</v>
      </c>
      <c r="AD415" s="31" t="s">
        <v>125</v>
      </c>
      <c r="AE415" s="31">
        <v>1</v>
      </c>
      <c r="AF415" s="31" t="s">
        <v>1254</v>
      </c>
      <c r="AG415" s="31" t="s">
        <v>2993</v>
      </c>
      <c r="AH415" s="31">
        <v>8</v>
      </c>
      <c r="AI415" s="31">
        <v>15</v>
      </c>
      <c r="AJ415" s="31" t="s">
        <v>1256</v>
      </c>
      <c r="AK415" s="31">
        <f t="shared" si="197"/>
        <v>32</v>
      </c>
      <c r="AL415" s="31" t="s">
        <v>62</v>
      </c>
      <c r="AO415" s="31" t="s">
        <v>63</v>
      </c>
      <c r="AP415" s="31" t="s">
        <v>2720</v>
      </c>
      <c r="AQ415" s="14" t="s">
        <v>2719</v>
      </c>
      <c r="AR415" s="31" t="s">
        <v>5716</v>
      </c>
      <c r="AS415" s="31" t="s">
        <v>68</v>
      </c>
      <c r="AT415" s="14" t="s">
        <v>5724</v>
      </c>
      <c r="AU415" s="31" t="s">
        <v>5858</v>
      </c>
      <c r="AV415" s="31" t="s">
        <v>5797</v>
      </c>
      <c r="AW415" s="31" t="s">
        <v>5799</v>
      </c>
      <c r="AX415" s="31" t="s">
        <v>5724</v>
      </c>
      <c r="BK415" s="14" t="str">
        <f t="shared" si="206"/>
        <v/>
      </c>
      <c r="BL415" s="14" t="str">
        <f t="shared" si="207"/>
        <v/>
      </c>
      <c r="BM415" s="14" t="str">
        <f t="shared" si="208"/>
        <v/>
      </c>
      <c r="BN415" s="14"/>
      <c r="BO415" s="14" t="str">
        <f t="shared" si="198"/>
        <v/>
      </c>
      <c r="BP415" s="14" t="str">
        <f t="shared" si="199"/>
        <v/>
      </c>
      <c r="BQ415" s="14"/>
      <c r="BR415" s="14" t="str">
        <f t="shared" si="209"/>
        <v/>
      </c>
      <c r="BS415" s="14" t="str">
        <f t="shared" si="210"/>
        <v>TS-P-01:2/
O1011207:15A</v>
      </c>
      <c r="BW415" s="31" t="str">
        <f t="shared" si="211"/>
        <v/>
      </c>
      <c r="BX415" s="31" t="str">
        <f t="shared" si="212"/>
        <v/>
      </c>
      <c r="BY415" s="31" t="str">
        <f t="shared" si="213"/>
        <v/>
      </c>
      <c r="BZ415" s="31" t="str">
        <f t="shared" si="214"/>
        <v/>
      </c>
      <c r="CA415" s="31" t="str">
        <f t="shared" si="215"/>
        <v/>
      </c>
      <c r="CB415" s="31" t="str">
        <f t="shared" si="216"/>
        <v/>
      </c>
      <c r="CC415" s="31" t="str">
        <f t="shared" si="217"/>
        <v/>
      </c>
      <c r="CD415" s="31" t="str">
        <f t="shared" si="218"/>
        <v/>
      </c>
      <c r="CE415" s="31" t="e">
        <f t="shared" ca="1" si="219"/>
        <v>#NAME?</v>
      </c>
      <c r="CF415" s="31" t="e">
        <f t="shared" ca="1" si="220"/>
        <v>#NAME?</v>
      </c>
      <c r="CG415" s="31" t="e">
        <f t="shared" ca="1" si="221"/>
        <v>#NAME?</v>
      </c>
      <c r="CH415" s="31" t="e">
        <f t="shared" ca="1" si="222"/>
        <v>#NAME?</v>
      </c>
      <c r="CI415" s="31" t="e">
        <f t="shared" ca="1" si="223"/>
        <v>#NAME?</v>
      </c>
    </row>
    <row r="416" spans="1:87" s="31" customFormat="1" ht="30" hidden="1" x14ac:dyDescent="0.25">
      <c r="A416" s="9" t="s">
        <v>4493</v>
      </c>
      <c r="B416" s="31" t="s">
        <v>2717</v>
      </c>
      <c r="C416" s="31" t="s">
        <v>2724</v>
      </c>
      <c r="E416" s="14" t="s">
        <v>5649</v>
      </c>
      <c r="G416" s="31" t="str">
        <f t="shared" si="200"/>
        <v>Сигнал</v>
      </c>
      <c r="H416" s="31" t="s">
        <v>2611</v>
      </c>
      <c r="I416" s="31" t="s">
        <v>4533</v>
      </c>
      <c r="J416" s="31" t="str">
        <f t="shared" si="195"/>
        <v>DCS_DO_03</v>
      </c>
      <c r="K416" s="14" t="s">
        <v>5869</v>
      </c>
      <c r="M416" s="31" t="s">
        <v>2722</v>
      </c>
      <c r="N416" s="31" t="s">
        <v>1261</v>
      </c>
      <c r="O416" s="31" t="s">
        <v>1267</v>
      </c>
      <c r="P416" s="31" t="s">
        <v>2723</v>
      </c>
      <c r="Q416" s="31" t="s">
        <v>893</v>
      </c>
      <c r="R416" s="31">
        <v>3</v>
      </c>
      <c r="S416" s="31">
        <v>4</v>
      </c>
      <c r="T416" s="31" t="s">
        <v>62</v>
      </c>
      <c r="U416" s="31" t="str">
        <f t="shared" si="224"/>
        <v>30</v>
      </c>
      <c r="V416" s="14" t="str">
        <f t="shared" si="196"/>
        <v>ASK 3MLD, ASK 3MB</v>
      </c>
      <c r="W416" s="31" t="str">
        <f t="shared" si="201"/>
        <v/>
      </c>
      <c r="X416" s="14" t="str">
        <f t="shared" si="202"/>
        <v/>
      </c>
      <c r="Y416" s="31" t="str">
        <f t="shared" si="203"/>
        <v>O1011207</v>
      </c>
      <c r="Z416" s="31" t="str">
        <f t="shared" si="204"/>
        <v>TUA711-DIO32</v>
      </c>
      <c r="AA416" s="14" t="str">
        <f t="shared" si="205"/>
        <v>17-SC-DCS-002/O1011207/ 17-MC-DCS-004</v>
      </c>
      <c r="AB416" s="31" t="s">
        <v>64</v>
      </c>
      <c r="AC416" s="31" t="s">
        <v>54</v>
      </c>
      <c r="AD416" s="31" t="s">
        <v>125</v>
      </c>
      <c r="AE416" s="31">
        <v>1</v>
      </c>
      <c r="AF416" s="31" t="s">
        <v>1254</v>
      </c>
      <c r="AG416" s="31" t="s">
        <v>2993</v>
      </c>
      <c r="AH416" s="31">
        <v>8</v>
      </c>
      <c r="AI416" s="31">
        <v>16</v>
      </c>
      <c r="AJ416" s="31" t="s">
        <v>1256</v>
      </c>
      <c r="AK416" s="31">
        <f t="shared" si="197"/>
        <v>32</v>
      </c>
      <c r="AL416" s="31" t="s">
        <v>62</v>
      </c>
      <c r="AO416" s="31" t="s">
        <v>63</v>
      </c>
      <c r="AP416" s="31" t="s">
        <v>2720</v>
      </c>
      <c r="AQ416" s="14" t="s">
        <v>2725</v>
      </c>
      <c r="AR416" s="31" t="s">
        <v>5716</v>
      </c>
      <c r="AS416" s="31" t="s">
        <v>68</v>
      </c>
      <c r="AT416" s="14" t="s">
        <v>5724</v>
      </c>
      <c r="AU416" s="31" t="s">
        <v>5858</v>
      </c>
      <c r="AV416" s="31" t="s">
        <v>5806</v>
      </c>
      <c r="AW416" s="31" t="s">
        <v>5797</v>
      </c>
      <c r="AX416" s="31" t="s">
        <v>5724</v>
      </c>
      <c r="BK416" s="14" t="str">
        <f t="shared" si="206"/>
        <v/>
      </c>
      <c r="BL416" s="14" t="str">
        <f t="shared" si="207"/>
        <v/>
      </c>
      <c r="BM416" s="14" t="str">
        <f t="shared" si="208"/>
        <v/>
      </c>
      <c r="BN416" s="14"/>
      <c r="BO416" s="14" t="str">
        <f t="shared" si="198"/>
        <v/>
      </c>
      <c r="BP416" s="14" t="str">
        <f t="shared" si="199"/>
        <v/>
      </c>
      <c r="BQ416" s="14"/>
      <c r="BR416" s="14" t="str">
        <f t="shared" si="209"/>
        <v/>
      </c>
      <c r="BS416" s="14" t="str">
        <f t="shared" si="210"/>
        <v>TS-P-01:4/
O1011207:16A</v>
      </c>
      <c r="BW416" s="31" t="str">
        <f t="shared" si="211"/>
        <v/>
      </c>
      <c r="BX416" s="31" t="str">
        <f t="shared" si="212"/>
        <v/>
      </c>
      <c r="BY416" s="31" t="str">
        <f t="shared" si="213"/>
        <v/>
      </c>
      <c r="BZ416" s="31" t="str">
        <f t="shared" si="214"/>
        <v/>
      </c>
      <c r="CA416" s="31" t="str">
        <f t="shared" si="215"/>
        <v/>
      </c>
      <c r="CB416" s="31" t="str">
        <f t="shared" si="216"/>
        <v/>
      </c>
      <c r="CC416" s="31" t="str">
        <f t="shared" si="217"/>
        <v/>
      </c>
      <c r="CD416" s="31" t="str">
        <f t="shared" si="218"/>
        <v/>
      </c>
      <c r="CE416" s="31" t="e">
        <f t="shared" ca="1" si="219"/>
        <v>#NAME?</v>
      </c>
      <c r="CF416" s="31" t="e">
        <f t="shared" ca="1" si="220"/>
        <v>#NAME?</v>
      </c>
      <c r="CG416" s="31" t="e">
        <f t="shared" ca="1" si="221"/>
        <v>#NAME?</v>
      </c>
      <c r="CH416" s="31" t="e">
        <f t="shared" ca="1" si="222"/>
        <v>#NAME?</v>
      </c>
      <c r="CI416" s="31" t="e">
        <f t="shared" ca="1" si="223"/>
        <v>#NAME?</v>
      </c>
    </row>
    <row r="417" spans="1:87" s="31" customFormat="1" ht="30" hidden="1" x14ac:dyDescent="0.25">
      <c r="A417" s="9" t="s">
        <v>4493</v>
      </c>
      <c r="B417" s="31" t="s">
        <v>3140</v>
      </c>
      <c r="C417" s="31" t="s">
        <v>3927</v>
      </c>
      <c r="E417" s="14" t="s">
        <v>5647</v>
      </c>
      <c r="G417" s="31" t="str">
        <f t="shared" si="200"/>
        <v>Сигнал</v>
      </c>
      <c r="H417" s="31" t="s">
        <v>3318</v>
      </c>
      <c r="I417" s="31" t="s">
        <v>4533</v>
      </c>
      <c r="J417" s="31" t="str">
        <f t="shared" si="195"/>
        <v>DCS_DI_03</v>
      </c>
      <c r="K417" s="14" t="s">
        <v>5869</v>
      </c>
      <c r="M417" s="31" t="s">
        <v>3898</v>
      </c>
      <c r="N417" s="31" t="s">
        <v>107</v>
      </c>
      <c r="O417" s="31" t="s">
        <v>200</v>
      </c>
      <c r="P417" s="31" t="s">
        <v>2723</v>
      </c>
      <c r="Q417" s="31" t="s">
        <v>2291</v>
      </c>
      <c r="R417" s="31">
        <v>31</v>
      </c>
      <c r="S417" s="31">
        <v>32</v>
      </c>
      <c r="T417" s="31" t="s">
        <v>62</v>
      </c>
      <c r="U417" s="31" t="str">
        <f t="shared" si="224"/>
        <v>48</v>
      </c>
      <c r="V417" s="14" t="str">
        <f t="shared" si="196"/>
        <v>ASK 3MLD, ASK 3MB</v>
      </c>
      <c r="W417" s="31" t="str">
        <f t="shared" si="201"/>
        <v/>
      </c>
      <c r="X417" s="14" t="str">
        <f t="shared" si="202"/>
        <v/>
      </c>
      <c r="Y417" s="31" t="str">
        <f t="shared" si="203"/>
        <v>O1011110</v>
      </c>
      <c r="Z417" s="31" t="str">
        <f t="shared" si="204"/>
        <v>TUA711-DIO32</v>
      </c>
      <c r="AA417" s="14" t="str">
        <f t="shared" si="205"/>
        <v>17-SC-DCS-002/O1011110/ 17-MC-DCS-004</v>
      </c>
      <c r="AB417" s="31" t="s">
        <v>64</v>
      </c>
      <c r="AC417" s="31" t="s">
        <v>54</v>
      </c>
      <c r="AD417" s="31" t="s">
        <v>125</v>
      </c>
      <c r="AE417" s="31">
        <v>1</v>
      </c>
      <c r="AF417" s="31" t="s">
        <v>55</v>
      </c>
      <c r="AG417" s="31" t="s">
        <v>3911</v>
      </c>
      <c r="AH417" s="31">
        <v>11</v>
      </c>
      <c r="AI417" s="31">
        <v>10</v>
      </c>
      <c r="AJ417" s="31" t="s">
        <v>57</v>
      </c>
      <c r="AK417" s="31">
        <f t="shared" si="197"/>
        <v>32</v>
      </c>
      <c r="AL417" s="31" t="s">
        <v>62</v>
      </c>
      <c r="AO417" s="31" t="s">
        <v>63</v>
      </c>
      <c r="AP417" s="31" t="s">
        <v>3143</v>
      </c>
      <c r="AQ417" s="14" t="s">
        <v>3928</v>
      </c>
      <c r="AR417" s="31" t="s">
        <v>5716</v>
      </c>
      <c r="AS417" s="31" t="s">
        <v>68</v>
      </c>
      <c r="AT417" s="14" t="s">
        <v>5724</v>
      </c>
      <c r="AU417" s="31" t="s">
        <v>5858</v>
      </c>
      <c r="AV417" s="31" t="s">
        <v>5827</v>
      </c>
      <c r="AW417" s="31" t="s">
        <v>5828</v>
      </c>
      <c r="AX417" s="31" t="s">
        <v>5724</v>
      </c>
      <c r="BK417" s="14" t="str">
        <f t="shared" si="206"/>
        <v/>
      </c>
      <c r="BL417" s="14" t="str">
        <f t="shared" si="207"/>
        <v/>
      </c>
      <c r="BM417" s="14" t="str">
        <f t="shared" si="208"/>
        <v/>
      </c>
      <c r="BN417" s="14"/>
      <c r="BO417" s="14" t="str">
        <f t="shared" si="198"/>
        <v/>
      </c>
      <c r="BP417" s="14" t="str">
        <f t="shared" si="199"/>
        <v/>
      </c>
      <c r="BQ417" s="14"/>
      <c r="BR417" s="14" t="str">
        <f t="shared" si="209"/>
        <v>TS-R-04:31/
O1011110:10A</v>
      </c>
      <c r="BS417" s="14" t="str">
        <f t="shared" si="210"/>
        <v>TS-R-04:32/
O1011110:10B</v>
      </c>
      <c r="BW417" s="31" t="str">
        <f t="shared" si="211"/>
        <v/>
      </c>
      <c r="BX417" s="31" t="str">
        <f t="shared" si="212"/>
        <v/>
      </c>
      <c r="BY417" s="31" t="str">
        <f t="shared" si="213"/>
        <v/>
      </c>
      <c r="BZ417" s="31" t="str">
        <f t="shared" si="214"/>
        <v/>
      </c>
      <c r="CA417" s="31" t="str">
        <f t="shared" si="215"/>
        <v/>
      </c>
      <c r="CB417" s="31" t="str">
        <f t="shared" si="216"/>
        <v/>
      </c>
      <c r="CC417" s="31" t="str">
        <f t="shared" si="217"/>
        <v/>
      </c>
      <c r="CD417" s="31" t="str">
        <f t="shared" si="218"/>
        <v>10A</v>
      </c>
      <c r="CE417" s="31" t="e">
        <f t="shared" ca="1" si="219"/>
        <v>#NAME?</v>
      </c>
      <c r="CF417" s="31" t="e">
        <f t="shared" ca="1" si="220"/>
        <v>#NAME?</v>
      </c>
      <c r="CG417" s="31" t="e">
        <f t="shared" ca="1" si="221"/>
        <v>#NAME?</v>
      </c>
      <c r="CH417" s="31" t="e">
        <f t="shared" ca="1" si="222"/>
        <v>#NAME?</v>
      </c>
      <c r="CI417" s="31" t="e">
        <f t="shared" ca="1" si="223"/>
        <v>#NAME?</v>
      </c>
    </row>
    <row r="418" spans="1:87" s="31" customFormat="1" ht="30" hidden="1" x14ac:dyDescent="0.25">
      <c r="A418" s="9" t="s">
        <v>4493</v>
      </c>
      <c r="B418" s="31" t="s">
        <v>3140</v>
      </c>
      <c r="C418" s="31" t="s">
        <v>3929</v>
      </c>
      <c r="E418" s="14" t="s">
        <v>5647</v>
      </c>
      <c r="G418" s="31" t="str">
        <f t="shared" si="200"/>
        <v>Сигнал</v>
      </c>
      <c r="H418" s="31" t="s">
        <v>3321</v>
      </c>
      <c r="I418" s="31" t="s">
        <v>4533</v>
      </c>
      <c r="J418" s="31" t="str">
        <f t="shared" si="195"/>
        <v>DCS_DI_03</v>
      </c>
      <c r="K418" s="14" t="s">
        <v>5869</v>
      </c>
      <c r="M418" s="31" t="s">
        <v>3898</v>
      </c>
      <c r="N418" s="31" t="s">
        <v>107</v>
      </c>
      <c r="O418" s="31" t="s">
        <v>301</v>
      </c>
      <c r="P418" s="31" t="s">
        <v>2723</v>
      </c>
      <c r="Q418" s="31" t="s">
        <v>2291</v>
      </c>
      <c r="R418" s="31">
        <v>33</v>
      </c>
      <c r="S418" s="31">
        <v>34</v>
      </c>
      <c r="T418" s="31" t="s">
        <v>62</v>
      </c>
      <c r="U418" s="31" t="str">
        <f t="shared" si="224"/>
        <v>48</v>
      </c>
      <c r="V418" s="14" t="str">
        <f t="shared" si="196"/>
        <v>ASK 3MLD, ASK 3MB</v>
      </c>
      <c r="W418" s="31" t="str">
        <f t="shared" si="201"/>
        <v/>
      </c>
      <c r="X418" s="14" t="str">
        <f t="shared" si="202"/>
        <v/>
      </c>
      <c r="Y418" s="31" t="str">
        <f t="shared" si="203"/>
        <v>O1011110</v>
      </c>
      <c r="Z418" s="31" t="str">
        <f t="shared" si="204"/>
        <v>TUA711-DIO32</v>
      </c>
      <c r="AA418" s="14" t="str">
        <f t="shared" si="205"/>
        <v>17-SC-DCS-002/O1011110/ 17-MC-DCS-004</v>
      </c>
      <c r="AB418" s="31" t="s">
        <v>64</v>
      </c>
      <c r="AC418" s="31" t="s">
        <v>54</v>
      </c>
      <c r="AD418" s="31" t="s">
        <v>125</v>
      </c>
      <c r="AE418" s="31">
        <v>1</v>
      </c>
      <c r="AF418" s="31" t="s">
        <v>55</v>
      </c>
      <c r="AG418" s="31" t="s">
        <v>3911</v>
      </c>
      <c r="AH418" s="31">
        <v>11</v>
      </c>
      <c r="AI418" s="31">
        <v>11</v>
      </c>
      <c r="AJ418" s="31" t="s">
        <v>57</v>
      </c>
      <c r="AK418" s="31">
        <f t="shared" si="197"/>
        <v>32</v>
      </c>
      <c r="AL418" s="31" t="s">
        <v>62</v>
      </c>
      <c r="AO418" s="31" t="s">
        <v>63</v>
      </c>
      <c r="AP418" s="31" t="s">
        <v>3143</v>
      </c>
      <c r="AQ418" s="14" t="s">
        <v>3930</v>
      </c>
      <c r="AR418" s="31" t="s">
        <v>5716</v>
      </c>
      <c r="AS418" s="31" t="s">
        <v>68</v>
      </c>
      <c r="AT418" s="14" t="s">
        <v>5724</v>
      </c>
      <c r="AU418" s="31" t="s">
        <v>5858</v>
      </c>
      <c r="AV418" s="31" t="s">
        <v>5792</v>
      </c>
      <c r="AW418" s="31" t="s">
        <v>5793</v>
      </c>
      <c r="AX418" s="31" t="s">
        <v>5724</v>
      </c>
      <c r="BK418" s="14" t="str">
        <f t="shared" si="206"/>
        <v/>
      </c>
      <c r="BL418" s="14" t="str">
        <f t="shared" si="207"/>
        <v/>
      </c>
      <c r="BM418" s="14" t="str">
        <f t="shared" si="208"/>
        <v/>
      </c>
      <c r="BN418" s="14"/>
      <c r="BO418" s="14" t="str">
        <f t="shared" si="198"/>
        <v/>
      </c>
      <c r="BP418" s="14" t="str">
        <f t="shared" si="199"/>
        <v/>
      </c>
      <c r="BQ418" s="14"/>
      <c r="BR418" s="14" t="str">
        <f t="shared" si="209"/>
        <v>TS-R-04:33/
O1011110:11A</v>
      </c>
      <c r="BS418" s="14" t="str">
        <f t="shared" si="210"/>
        <v>TS-R-04:34/
O1011110:11B</v>
      </c>
      <c r="BW418" s="31" t="str">
        <f t="shared" si="211"/>
        <v/>
      </c>
      <c r="BX418" s="31" t="str">
        <f t="shared" si="212"/>
        <v/>
      </c>
      <c r="BY418" s="31" t="str">
        <f t="shared" si="213"/>
        <v/>
      </c>
      <c r="BZ418" s="31" t="str">
        <f t="shared" si="214"/>
        <v/>
      </c>
      <c r="CA418" s="31" t="str">
        <f t="shared" si="215"/>
        <v/>
      </c>
      <c r="CB418" s="31" t="str">
        <f t="shared" si="216"/>
        <v/>
      </c>
      <c r="CC418" s="31" t="str">
        <f t="shared" si="217"/>
        <v/>
      </c>
      <c r="CD418" s="31" t="str">
        <f t="shared" si="218"/>
        <v>11A</v>
      </c>
      <c r="CE418" s="31" t="e">
        <f t="shared" ca="1" si="219"/>
        <v>#NAME?</v>
      </c>
      <c r="CF418" s="31" t="e">
        <f t="shared" ca="1" si="220"/>
        <v>#NAME?</v>
      </c>
      <c r="CG418" s="31" t="e">
        <f t="shared" ca="1" si="221"/>
        <v>#NAME?</v>
      </c>
      <c r="CH418" s="31" t="e">
        <f t="shared" ca="1" si="222"/>
        <v>#NAME?</v>
      </c>
      <c r="CI418" s="31" t="e">
        <f t="shared" ca="1" si="223"/>
        <v>#NAME?</v>
      </c>
    </row>
    <row r="419" spans="1:87" s="31" customFormat="1" ht="30" hidden="1" x14ac:dyDescent="0.25">
      <c r="A419" s="9" t="s">
        <v>4493</v>
      </c>
      <c r="B419" s="31" t="s">
        <v>3140</v>
      </c>
      <c r="C419" s="31" t="s">
        <v>3931</v>
      </c>
      <c r="E419" s="14" t="s">
        <v>5647</v>
      </c>
      <c r="G419" s="31" t="str">
        <f t="shared" si="200"/>
        <v>Сигнал</v>
      </c>
      <c r="H419" s="31" t="s">
        <v>3324</v>
      </c>
      <c r="I419" s="31" t="s">
        <v>4533</v>
      </c>
      <c r="J419" s="31" t="str">
        <f t="shared" si="195"/>
        <v>DCS_DI_03</v>
      </c>
      <c r="K419" s="14" t="s">
        <v>5869</v>
      </c>
      <c r="M419" s="31" t="s">
        <v>3898</v>
      </c>
      <c r="N419" s="31" t="s">
        <v>107</v>
      </c>
      <c r="O419" s="31" t="s">
        <v>544</v>
      </c>
      <c r="P419" s="31" t="s">
        <v>2723</v>
      </c>
      <c r="Q419" s="31" t="s">
        <v>2291</v>
      </c>
      <c r="R419" s="31">
        <v>35</v>
      </c>
      <c r="S419" s="31">
        <v>36</v>
      </c>
      <c r="T419" s="31" t="s">
        <v>62</v>
      </c>
      <c r="U419" s="31" t="str">
        <f t="shared" si="224"/>
        <v>48</v>
      </c>
      <c r="V419" s="14" t="str">
        <f t="shared" si="196"/>
        <v>ASK 3MLD, ASK 3MB</v>
      </c>
      <c r="W419" s="31" t="str">
        <f t="shared" si="201"/>
        <v/>
      </c>
      <c r="X419" s="14" t="str">
        <f t="shared" si="202"/>
        <v/>
      </c>
      <c r="Y419" s="31" t="str">
        <f t="shared" si="203"/>
        <v>O1011110</v>
      </c>
      <c r="Z419" s="31" t="str">
        <f t="shared" si="204"/>
        <v>TUA711-DIO32</v>
      </c>
      <c r="AA419" s="14" t="str">
        <f t="shared" si="205"/>
        <v>17-SC-DCS-002/O1011110/ 17-MC-DCS-004</v>
      </c>
      <c r="AB419" s="31" t="s">
        <v>64</v>
      </c>
      <c r="AC419" s="31" t="s">
        <v>54</v>
      </c>
      <c r="AD419" s="31" t="s">
        <v>125</v>
      </c>
      <c r="AE419" s="31">
        <v>1</v>
      </c>
      <c r="AF419" s="31" t="s">
        <v>55</v>
      </c>
      <c r="AG419" s="31" t="s">
        <v>3911</v>
      </c>
      <c r="AH419" s="31">
        <v>11</v>
      </c>
      <c r="AI419" s="31">
        <v>12</v>
      </c>
      <c r="AJ419" s="31" t="s">
        <v>57</v>
      </c>
      <c r="AK419" s="31">
        <f t="shared" si="197"/>
        <v>32</v>
      </c>
      <c r="AL419" s="31" t="s">
        <v>62</v>
      </c>
      <c r="AO419" s="31" t="s">
        <v>63</v>
      </c>
      <c r="AP419" s="31" t="s">
        <v>3143</v>
      </c>
      <c r="AQ419" s="14" t="s">
        <v>3932</v>
      </c>
      <c r="AR419" s="31" t="s">
        <v>5716</v>
      </c>
      <c r="AS419" s="31" t="s">
        <v>68</v>
      </c>
      <c r="AT419" s="14" t="s">
        <v>5724</v>
      </c>
      <c r="AU419" s="31" t="s">
        <v>5858</v>
      </c>
      <c r="AV419" s="31" t="s">
        <v>5794</v>
      </c>
      <c r="AW419" s="31" t="s">
        <v>5795</v>
      </c>
      <c r="AX419" s="31" t="s">
        <v>5724</v>
      </c>
      <c r="BK419" s="14" t="str">
        <f t="shared" si="206"/>
        <v/>
      </c>
      <c r="BL419" s="14" t="str">
        <f t="shared" si="207"/>
        <v/>
      </c>
      <c r="BM419" s="14" t="str">
        <f t="shared" si="208"/>
        <v/>
      </c>
      <c r="BN419" s="14"/>
      <c r="BO419" s="14" t="str">
        <f t="shared" si="198"/>
        <v/>
      </c>
      <c r="BP419" s="14" t="str">
        <f t="shared" si="199"/>
        <v/>
      </c>
      <c r="BQ419" s="14"/>
      <c r="BR419" s="14" t="str">
        <f t="shared" si="209"/>
        <v>TS-R-04:35/
O1011110:12A</v>
      </c>
      <c r="BS419" s="14" t="str">
        <f t="shared" si="210"/>
        <v>TS-R-04:36/
O1011110:12B</v>
      </c>
      <c r="BW419" s="31" t="str">
        <f t="shared" si="211"/>
        <v/>
      </c>
      <c r="BX419" s="31" t="str">
        <f t="shared" si="212"/>
        <v/>
      </c>
      <c r="BY419" s="31" t="str">
        <f t="shared" si="213"/>
        <v/>
      </c>
      <c r="BZ419" s="31" t="str">
        <f t="shared" si="214"/>
        <v/>
      </c>
      <c r="CA419" s="31" t="str">
        <f t="shared" si="215"/>
        <v/>
      </c>
      <c r="CB419" s="31" t="str">
        <f t="shared" si="216"/>
        <v/>
      </c>
      <c r="CC419" s="31" t="str">
        <f t="shared" si="217"/>
        <v/>
      </c>
      <c r="CD419" s="31" t="str">
        <f t="shared" si="218"/>
        <v>12A</v>
      </c>
      <c r="CE419" s="31" t="e">
        <f t="shared" ca="1" si="219"/>
        <v>#NAME?</v>
      </c>
      <c r="CF419" s="31" t="e">
        <f t="shared" ca="1" si="220"/>
        <v>#NAME?</v>
      </c>
      <c r="CG419" s="31" t="e">
        <f t="shared" ca="1" si="221"/>
        <v>#NAME?</v>
      </c>
      <c r="CH419" s="31" t="e">
        <f t="shared" ca="1" si="222"/>
        <v>#NAME?</v>
      </c>
      <c r="CI419" s="31" t="e">
        <f t="shared" ca="1" si="223"/>
        <v>#NAME?</v>
      </c>
    </row>
    <row r="420" spans="1:87" s="31" customFormat="1" ht="30" hidden="1" x14ac:dyDescent="0.25">
      <c r="A420" s="9" t="s">
        <v>4493</v>
      </c>
      <c r="B420" s="31" t="s">
        <v>3140</v>
      </c>
      <c r="C420" s="31" t="s">
        <v>3141</v>
      </c>
      <c r="E420" s="14" t="s">
        <v>5649</v>
      </c>
      <c r="G420" s="31" t="str">
        <f t="shared" si="200"/>
        <v>Сигнал</v>
      </c>
      <c r="H420" s="31" t="s">
        <v>2608</v>
      </c>
      <c r="I420" s="31" t="s">
        <v>4533</v>
      </c>
      <c r="J420" s="31" t="str">
        <f t="shared" si="195"/>
        <v>DCS_DO_03</v>
      </c>
      <c r="K420" s="14" t="s">
        <v>5869</v>
      </c>
      <c r="M420" s="31" t="s">
        <v>3119</v>
      </c>
      <c r="N420" s="31" t="s">
        <v>1261</v>
      </c>
      <c r="O420" s="31" t="s">
        <v>1320</v>
      </c>
      <c r="P420" s="31" t="s">
        <v>2723</v>
      </c>
      <c r="Q420" s="31" t="s">
        <v>933</v>
      </c>
      <c r="R420" s="31">
        <v>17</v>
      </c>
      <c r="S420" s="31">
        <v>18</v>
      </c>
      <c r="T420" s="31" t="s">
        <v>62</v>
      </c>
      <c r="U420" s="31" t="str">
        <f t="shared" si="224"/>
        <v>30</v>
      </c>
      <c r="V420" s="14" t="str">
        <f t="shared" si="196"/>
        <v>ASK 3MLD, ASK 3MB</v>
      </c>
      <c r="W420" s="31" t="str">
        <f t="shared" si="201"/>
        <v/>
      </c>
      <c r="X420" s="14" t="str">
        <f t="shared" si="202"/>
        <v/>
      </c>
      <c r="Y420" s="31" t="str">
        <f t="shared" si="203"/>
        <v>O1011208</v>
      </c>
      <c r="Z420" s="31" t="str">
        <f t="shared" si="204"/>
        <v>TUA711-DIO32</v>
      </c>
      <c r="AA420" s="14" t="str">
        <f t="shared" si="205"/>
        <v>17-SC-DCS-002/O1011208/ 17-MC-DCS-004</v>
      </c>
      <c r="AB420" s="31" t="s">
        <v>64</v>
      </c>
      <c r="AC420" s="31" t="s">
        <v>54</v>
      </c>
      <c r="AD420" s="31" t="s">
        <v>125</v>
      </c>
      <c r="AE420" s="31">
        <v>1</v>
      </c>
      <c r="AF420" s="31" t="s">
        <v>1254</v>
      </c>
      <c r="AG420" s="31" t="s">
        <v>3080</v>
      </c>
      <c r="AH420" s="31">
        <v>9</v>
      </c>
      <c r="AI420" s="31">
        <v>1</v>
      </c>
      <c r="AJ420" s="31" t="s">
        <v>1256</v>
      </c>
      <c r="AK420" s="31">
        <f t="shared" si="197"/>
        <v>32</v>
      </c>
      <c r="AL420" s="31" t="s">
        <v>62</v>
      </c>
      <c r="AO420" s="31" t="s">
        <v>63</v>
      </c>
      <c r="AP420" s="31" t="s">
        <v>3143</v>
      </c>
      <c r="AQ420" s="14" t="s">
        <v>3142</v>
      </c>
      <c r="AR420" s="31" t="s">
        <v>5716</v>
      </c>
      <c r="AS420" s="31" t="s">
        <v>68</v>
      </c>
      <c r="AT420" s="14" t="s">
        <v>5724</v>
      </c>
      <c r="AU420" s="31" t="s">
        <v>5858</v>
      </c>
      <c r="AV420" s="31" t="s">
        <v>5797</v>
      </c>
      <c r="AW420" s="31" t="s">
        <v>5799</v>
      </c>
      <c r="AX420" s="31" t="s">
        <v>5724</v>
      </c>
      <c r="BK420" s="14" t="str">
        <f t="shared" si="206"/>
        <v/>
      </c>
      <c r="BL420" s="14" t="str">
        <f t="shared" si="207"/>
        <v/>
      </c>
      <c r="BM420" s="14" t="str">
        <f t="shared" si="208"/>
        <v/>
      </c>
      <c r="BN420" s="14"/>
      <c r="BO420" s="14" t="str">
        <f t="shared" si="198"/>
        <v/>
      </c>
      <c r="BP420" s="14" t="str">
        <f t="shared" si="199"/>
        <v/>
      </c>
      <c r="BQ420" s="14"/>
      <c r="BR420" s="14" t="str">
        <f t="shared" si="209"/>
        <v/>
      </c>
      <c r="BS420" s="14" t="str">
        <f t="shared" si="210"/>
        <v>TS-P-02:18/
O1011208:1A</v>
      </c>
      <c r="BW420" s="31" t="str">
        <f t="shared" si="211"/>
        <v/>
      </c>
      <c r="BX420" s="31" t="str">
        <f t="shared" si="212"/>
        <v/>
      </c>
      <c r="BY420" s="31" t="str">
        <f t="shared" si="213"/>
        <v/>
      </c>
      <c r="BZ420" s="31" t="str">
        <f t="shared" si="214"/>
        <v/>
      </c>
      <c r="CA420" s="31" t="str">
        <f t="shared" si="215"/>
        <v/>
      </c>
      <c r="CB420" s="31" t="str">
        <f t="shared" si="216"/>
        <v/>
      </c>
      <c r="CC420" s="31" t="str">
        <f t="shared" si="217"/>
        <v/>
      </c>
      <c r="CD420" s="31" t="str">
        <f t="shared" si="218"/>
        <v/>
      </c>
      <c r="CE420" s="31" t="e">
        <f t="shared" ca="1" si="219"/>
        <v>#NAME?</v>
      </c>
      <c r="CF420" s="31" t="e">
        <f t="shared" ca="1" si="220"/>
        <v>#NAME?</v>
      </c>
      <c r="CG420" s="31" t="e">
        <f t="shared" ca="1" si="221"/>
        <v>#NAME?</v>
      </c>
      <c r="CH420" s="31" t="e">
        <f t="shared" ca="1" si="222"/>
        <v>#NAME?</v>
      </c>
      <c r="CI420" s="31" t="e">
        <f t="shared" ca="1" si="223"/>
        <v>#NAME?</v>
      </c>
    </row>
    <row r="421" spans="1:87" s="31" customFormat="1" ht="30" hidden="1" x14ac:dyDescent="0.25">
      <c r="A421" s="9" t="s">
        <v>4493</v>
      </c>
      <c r="B421" s="31" t="s">
        <v>3140</v>
      </c>
      <c r="C421" s="31" t="s">
        <v>3145</v>
      </c>
      <c r="E421" s="14" t="s">
        <v>5649</v>
      </c>
      <c r="G421" s="31" t="str">
        <f t="shared" si="200"/>
        <v>Сигнал</v>
      </c>
      <c r="H421" s="31" t="s">
        <v>2611</v>
      </c>
      <c r="I421" s="31" t="s">
        <v>4533</v>
      </c>
      <c r="J421" s="31" t="str">
        <f t="shared" si="195"/>
        <v>DCS_DO_03</v>
      </c>
      <c r="K421" s="14" t="s">
        <v>5869</v>
      </c>
      <c r="M421" s="31" t="s">
        <v>3119</v>
      </c>
      <c r="N421" s="31" t="s">
        <v>1261</v>
      </c>
      <c r="O421" s="31" t="s">
        <v>1325</v>
      </c>
      <c r="P421" s="31" t="s">
        <v>2723</v>
      </c>
      <c r="Q421" s="31" t="s">
        <v>933</v>
      </c>
      <c r="R421" s="31">
        <v>19</v>
      </c>
      <c r="S421" s="9" t="s">
        <v>4509</v>
      </c>
      <c r="T421" s="31" t="s">
        <v>62</v>
      </c>
      <c r="U421" s="31" t="str">
        <f t="shared" si="224"/>
        <v>30</v>
      </c>
      <c r="V421" s="14" t="str">
        <f t="shared" si="196"/>
        <v>ASK 3MLD, ASK 3MB</v>
      </c>
      <c r="W421" s="31" t="str">
        <f t="shared" si="201"/>
        <v/>
      </c>
      <c r="X421" s="14" t="str">
        <f t="shared" si="202"/>
        <v/>
      </c>
      <c r="Y421" s="31" t="str">
        <f t="shared" si="203"/>
        <v>O1011208</v>
      </c>
      <c r="Z421" s="31" t="str">
        <f t="shared" si="204"/>
        <v>TUA711-DIO32</v>
      </c>
      <c r="AA421" s="14" t="str">
        <f t="shared" si="205"/>
        <v>17-SC-DCS-002/O1011208/ 17-MC-DCS-004</v>
      </c>
      <c r="AB421" s="31" t="s">
        <v>64</v>
      </c>
      <c r="AC421" s="31" t="s">
        <v>54</v>
      </c>
      <c r="AD421" s="31" t="s">
        <v>125</v>
      </c>
      <c r="AE421" s="31">
        <v>1</v>
      </c>
      <c r="AF421" s="31" t="s">
        <v>1254</v>
      </c>
      <c r="AG421" s="31" t="s">
        <v>3080</v>
      </c>
      <c r="AH421" s="31">
        <v>9</v>
      </c>
      <c r="AI421" s="31">
        <v>2</v>
      </c>
      <c r="AJ421" s="31" t="s">
        <v>1256</v>
      </c>
      <c r="AK421" s="31">
        <f t="shared" si="197"/>
        <v>32</v>
      </c>
      <c r="AL421" s="31" t="s">
        <v>62</v>
      </c>
      <c r="AO421" s="31" t="s">
        <v>63</v>
      </c>
      <c r="AP421" s="31" t="s">
        <v>3143</v>
      </c>
      <c r="AQ421" s="14" t="s">
        <v>3146</v>
      </c>
      <c r="AR421" s="31" t="s">
        <v>5716</v>
      </c>
      <c r="AS421" s="31" t="s">
        <v>68</v>
      </c>
      <c r="AT421" s="14" t="s">
        <v>5724</v>
      </c>
      <c r="AU421" s="31" t="s">
        <v>5858</v>
      </c>
      <c r="AV421" s="31" t="s">
        <v>5806</v>
      </c>
      <c r="AW421" s="31" t="s">
        <v>5797</v>
      </c>
      <c r="AX421" s="31" t="s">
        <v>5724</v>
      </c>
      <c r="BK421" s="14" t="str">
        <f t="shared" si="206"/>
        <v/>
      </c>
      <c r="BL421" s="14" t="str">
        <f t="shared" si="207"/>
        <v/>
      </c>
      <c r="BM421" s="14" t="str">
        <f t="shared" si="208"/>
        <v/>
      </c>
      <c r="BN421" s="14"/>
      <c r="BO421" s="14" t="str">
        <f t="shared" si="198"/>
        <v/>
      </c>
      <c r="BP421" s="14" t="str">
        <f t="shared" si="199"/>
        <v/>
      </c>
      <c r="BQ421" s="14"/>
      <c r="BR421" s="14" t="str">
        <f t="shared" si="209"/>
        <v/>
      </c>
      <c r="BS421" s="14" t="str">
        <f t="shared" si="210"/>
        <v>TS-P-02:20/
O1011208:2A</v>
      </c>
      <c r="BW421" s="31" t="str">
        <f t="shared" si="211"/>
        <v/>
      </c>
      <c r="BX421" s="31" t="str">
        <f t="shared" si="212"/>
        <v/>
      </c>
      <c r="BY421" s="31" t="str">
        <f t="shared" si="213"/>
        <v/>
      </c>
      <c r="BZ421" s="31" t="str">
        <f t="shared" si="214"/>
        <v/>
      </c>
      <c r="CA421" s="31" t="str">
        <f t="shared" si="215"/>
        <v/>
      </c>
      <c r="CB421" s="31" t="str">
        <f t="shared" si="216"/>
        <v/>
      </c>
      <c r="CC421" s="31" t="str">
        <f t="shared" si="217"/>
        <v/>
      </c>
      <c r="CD421" s="31" t="str">
        <f t="shared" si="218"/>
        <v/>
      </c>
      <c r="CE421" s="31" t="e">
        <f t="shared" ca="1" si="219"/>
        <v>#NAME?</v>
      </c>
      <c r="CF421" s="31" t="e">
        <f t="shared" ca="1" si="220"/>
        <v>#NAME?</v>
      </c>
      <c r="CG421" s="31" t="e">
        <f t="shared" ca="1" si="221"/>
        <v>#NAME?</v>
      </c>
      <c r="CH421" s="31" t="e">
        <f t="shared" ca="1" si="222"/>
        <v>#NAME?</v>
      </c>
      <c r="CI421" s="31" t="e">
        <f t="shared" ca="1" si="223"/>
        <v>#NAME?</v>
      </c>
    </row>
    <row r="422" spans="1:87" s="31" customFormat="1" ht="30" hidden="1" x14ac:dyDescent="0.25">
      <c r="A422" s="9" t="s">
        <v>4493</v>
      </c>
      <c r="B422" s="31" t="s">
        <v>2726</v>
      </c>
      <c r="C422" s="31" t="s">
        <v>3933</v>
      </c>
      <c r="E422" s="14" t="s">
        <v>5647</v>
      </c>
      <c r="G422" s="31" t="str">
        <f t="shared" si="200"/>
        <v>Сигнал</v>
      </c>
      <c r="H422" s="31" t="s">
        <v>3318</v>
      </c>
      <c r="I422" s="31" t="s">
        <v>4533</v>
      </c>
      <c r="J422" s="31" t="str">
        <f t="shared" si="195"/>
        <v>DCS_DI_03</v>
      </c>
      <c r="K422" s="14" t="s">
        <v>5869</v>
      </c>
      <c r="M422" s="31" t="s">
        <v>3898</v>
      </c>
      <c r="N422" s="31" t="s">
        <v>107</v>
      </c>
      <c r="O422" s="31" t="s">
        <v>547</v>
      </c>
      <c r="P422" s="31" t="s">
        <v>2723</v>
      </c>
      <c r="Q422" s="31" t="s">
        <v>2291</v>
      </c>
      <c r="R422" s="31">
        <v>37</v>
      </c>
      <c r="S422" s="31">
        <v>38</v>
      </c>
      <c r="T422" s="31" t="s">
        <v>62</v>
      </c>
      <c r="U422" s="31" t="str">
        <f t="shared" si="224"/>
        <v>48</v>
      </c>
      <c r="V422" s="14" t="str">
        <f t="shared" si="196"/>
        <v>ASK 3MLD, ASK 3MB</v>
      </c>
      <c r="W422" s="31" t="str">
        <f t="shared" si="201"/>
        <v/>
      </c>
      <c r="X422" s="14" t="str">
        <f t="shared" si="202"/>
        <v/>
      </c>
      <c r="Y422" s="31" t="str">
        <f t="shared" si="203"/>
        <v>O1011110</v>
      </c>
      <c r="Z422" s="31" t="str">
        <f t="shared" si="204"/>
        <v>TUA711-DIO32</v>
      </c>
      <c r="AA422" s="14" t="str">
        <f t="shared" si="205"/>
        <v>17-SC-DCS-002/O1011110/ 17-MC-DCS-004</v>
      </c>
      <c r="AB422" s="31" t="s">
        <v>64</v>
      </c>
      <c r="AC422" s="31" t="s">
        <v>54</v>
      </c>
      <c r="AD422" s="31" t="s">
        <v>125</v>
      </c>
      <c r="AE422" s="31">
        <v>1</v>
      </c>
      <c r="AF422" s="31" t="s">
        <v>55</v>
      </c>
      <c r="AG422" s="31" t="s">
        <v>3911</v>
      </c>
      <c r="AH422" s="31">
        <v>11</v>
      </c>
      <c r="AI422" s="31">
        <v>13</v>
      </c>
      <c r="AJ422" s="31" t="s">
        <v>57</v>
      </c>
      <c r="AK422" s="31">
        <f t="shared" si="197"/>
        <v>32</v>
      </c>
      <c r="AL422" s="31" t="s">
        <v>62</v>
      </c>
      <c r="AO422" s="31" t="s">
        <v>63</v>
      </c>
      <c r="AP422" s="31" t="s">
        <v>2729</v>
      </c>
      <c r="AQ422" s="14" t="s">
        <v>3934</v>
      </c>
      <c r="AR422" s="31" t="s">
        <v>5716</v>
      </c>
      <c r="AS422" s="31" t="s">
        <v>68</v>
      </c>
      <c r="AT422" s="14" t="s">
        <v>5724</v>
      </c>
      <c r="AU422" s="31" t="s">
        <v>5858</v>
      </c>
      <c r="AV422" s="31" t="s">
        <v>5827</v>
      </c>
      <c r="AW422" s="31" t="s">
        <v>5828</v>
      </c>
      <c r="AX422" s="31" t="s">
        <v>5724</v>
      </c>
      <c r="BK422" s="14" t="str">
        <f t="shared" si="206"/>
        <v/>
      </c>
      <c r="BL422" s="14" t="str">
        <f t="shared" si="207"/>
        <v/>
      </c>
      <c r="BM422" s="14" t="str">
        <f t="shared" si="208"/>
        <v/>
      </c>
      <c r="BN422" s="14"/>
      <c r="BO422" s="14" t="str">
        <f t="shared" si="198"/>
        <v/>
      </c>
      <c r="BP422" s="14" t="str">
        <f t="shared" si="199"/>
        <v/>
      </c>
      <c r="BQ422" s="14"/>
      <c r="BR422" s="14" t="str">
        <f t="shared" si="209"/>
        <v>TS-R-04:37/
O1011110:13A</v>
      </c>
      <c r="BS422" s="14" t="str">
        <f t="shared" si="210"/>
        <v>TS-R-04:38/
O1011110:13B</v>
      </c>
      <c r="BW422" s="31" t="str">
        <f t="shared" si="211"/>
        <v/>
      </c>
      <c r="BX422" s="31" t="str">
        <f t="shared" si="212"/>
        <v/>
      </c>
      <c r="BY422" s="31" t="str">
        <f t="shared" si="213"/>
        <v/>
      </c>
      <c r="BZ422" s="31" t="str">
        <f t="shared" si="214"/>
        <v/>
      </c>
      <c r="CA422" s="31" t="str">
        <f t="shared" si="215"/>
        <v/>
      </c>
      <c r="CB422" s="31" t="str">
        <f t="shared" si="216"/>
        <v/>
      </c>
      <c r="CC422" s="31" t="str">
        <f t="shared" si="217"/>
        <v/>
      </c>
      <c r="CD422" s="31" t="str">
        <f t="shared" si="218"/>
        <v>13A</v>
      </c>
      <c r="CE422" s="31" t="e">
        <f t="shared" ca="1" si="219"/>
        <v>#NAME?</v>
      </c>
      <c r="CF422" s="31" t="e">
        <f t="shared" ca="1" si="220"/>
        <v>#NAME?</v>
      </c>
      <c r="CG422" s="31" t="e">
        <f t="shared" ca="1" si="221"/>
        <v>#NAME?</v>
      </c>
      <c r="CH422" s="31" t="e">
        <f t="shared" ca="1" si="222"/>
        <v>#NAME?</v>
      </c>
      <c r="CI422" s="31" t="e">
        <f t="shared" ca="1" si="223"/>
        <v>#NAME?</v>
      </c>
    </row>
    <row r="423" spans="1:87" s="31" customFormat="1" ht="30" hidden="1" x14ac:dyDescent="0.25">
      <c r="A423" s="9" t="s">
        <v>4493</v>
      </c>
      <c r="B423" s="31" t="s">
        <v>2726</v>
      </c>
      <c r="C423" s="31" t="s">
        <v>3935</v>
      </c>
      <c r="E423" s="14" t="s">
        <v>5647</v>
      </c>
      <c r="G423" s="31" t="str">
        <f t="shared" si="200"/>
        <v>Сигнал</v>
      </c>
      <c r="H423" s="31" t="s">
        <v>3321</v>
      </c>
      <c r="I423" s="31" t="s">
        <v>4533</v>
      </c>
      <c r="J423" s="31" t="str">
        <f t="shared" si="195"/>
        <v>DCS_DI_03</v>
      </c>
      <c r="K423" s="14" t="s">
        <v>5869</v>
      </c>
      <c r="M423" s="31" t="s">
        <v>3898</v>
      </c>
      <c r="N423" s="31" t="s">
        <v>107</v>
      </c>
      <c r="O423" s="31" t="s">
        <v>820</v>
      </c>
      <c r="P423" s="31" t="s">
        <v>2723</v>
      </c>
      <c r="Q423" s="31" t="s">
        <v>2291</v>
      </c>
      <c r="R423" s="31">
        <v>39</v>
      </c>
      <c r="S423" s="31">
        <v>40</v>
      </c>
      <c r="T423" s="31" t="s">
        <v>62</v>
      </c>
      <c r="U423" s="31" t="str">
        <f t="shared" si="224"/>
        <v>48</v>
      </c>
      <c r="V423" s="14" t="str">
        <f t="shared" si="196"/>
        <v>ASK 3MLD, ASK 3MB</v>
      </c>
      <c r="W423" s="31" t="str">
        <f t="shared" si="201"/>
        <v/>
      </c>
      <c r="X423" s="14" t="str">
        <f t="shared" si="202"/>
        <v/>
      </c>
      <c r="Y423" s="31" t="str">
        <f t="shared" si="203"/>
        <v>O1011110</v>
      </c>
      <c r="Z423" s="31" t="str">
        <f t="shared" si="204"/>
        <v>TUA711-DIO32</v>
      </c>
      <c r="AA423" s="14" t="str">
        <f t="shared" si="205"/>
        <v>17-SC-DCS-002/O1011110/ 17-MC-DCS-004</v>
      </c>
      <c r="AB423" s="31" t="s">
        <v>64</v>
      </c>
      <c r="AC423" s="31" t="s">
        <v>54</v>
      </c>
      <c r="AD423" s="31" t="s">
        <v>125</v>
      </c>
      <c r="AE423" s="31">
        <v>1</v>
      </c>
      <c r="AF423" s="31" t="s">
        <v>55</v>
      </c>
      <c r="AG423" s="31" t="s">
        <v>3911</v>
      </c>
      <c r="AH423" s="31">
        <v>11</v>
      </c>
      <c r="AI423" s="31">
        <v>14</v>
      </c>
      <c r="AJ423" s="31" t="s">
        <v>57</v>
      </c>
      <c r="AK423" s="31">
        <f t="shared" si="197"/>
        <v>32</v>
      </c>
      <c r="AL423" s="31" t="s">
        <v>62</v>
      </c>
      <c r="AO423" s="31" t="s">
        <v>63</v>
      </c>
      <c r="AP423" s="31" t="s">
        <v>2729</v>
      </c>
      <c r="AQ423" s="14" t="s">
        <v>3936</v>
      </c>
      <c r="AR423" s="31" t="s">
        <v>5716</v>
      </c>
      <c r="AS423" s="31" t="s">
        <v>68</v>
      </c>
      <c r="AT423" s="14" t="s">
        <v>5724</v>
      </c>
      <c r="AU423" s="31" t="s">
        <v>5858</v>
      </c>
      <c r="AV423" s="31" t="s">
        <v>5792</v>
      </c>
      <c r="AW423" s="31" t="s">
        <v>5793</v>
      </c>
      <c r="AX423" s="31" t="s">
        <v>5724</v>
      </c>
      <c r="BK423" s="14" t="str">
        <f t="shared" si="206"/>
        <v/>
      </c>
      <c r="BL423" s="14" t="str">
        <f t="shared" si="207"/>
        <v/>
      </c>
      <c r="BM423" s="14" t="str">
        <f t="shared" si="208"/>
        <v/>
      </c>
      <c r="BN423" s="14"/>
      <c r="BO423" s="14" t="str">
        <f t="shared" si="198"/>
        <v/>
      </c>
      <c r="BP423" s="14" t="str">
        <f t="shared" si="199"/>
        <v/>
      </c>
      <c r="BQ423" s="14"/>
      <c r="BR423" s="14" t="str">
        <f t="shared" si="209"/>
        <v>TS-R-04:39/
O1011110:14A</v>
      </c>
      <c r="BS423" s="14" t="str">
        <f t="shared" si="210"/>
        <v>TS-R-04:40/
O1011110:14B</v>
      </c>
      <c r="BW423" s="31" t="str">
        <f t="shared" si="211"/>
        <v/>
      </c>
      <c r="BX423" s="31" t="str">
        <f t="shared" si="212"/>
        <v/>
      </c>
      <c r="BY423" s="31" t="str">
        <f t="shared" si="213"/>
        <v/>
      </c>
      <c r="BZ423" s="31" t="str">
        <f t="shared" si="214"/>
        <v/>
      </c>
      <c r="CA423" s="31" t="str">
        <f t="shared" si="215"/>
        <v/>
      </c>
      <c r="CB423" s="31" t="str">
        <f t="shared" si="216"/>
        <v/>
      </c>
      <c r="CC423" s="31" t="str">
        <f t="shared" si="217"/>
        <v/>
      </c>
      <c r="CD423" s="31" t="str">
        <f t="shared" si="218"/>
        <v>14A</v>
      </c>
      <c r="CE423" s="31" t="e">
        <f t="shared" ca="1" si="219"/>
        <v>#NAME?</v>
      </c>
      <c r="CF423" s="31" t="e">
        <f t="shared" ca="1" si="220"/>
        <v>#NAME?</v>
      </c>
      <c r="CG423" s="31" t="e">
        <f t="shared" ca="1" si="221"/>
        <v>#NAME?</v>
      </c>
      <c r="CH423" s="31" t="e">
        <f t="shared" ca="1" si="222"/>
        <v>#NAME?</v>
      </c>
      <c r="CI423" s="31" t="e">
        <f t="shared" ca="1" si="223"/>
        <v>#NAME?</v>
      </c>
    </row>
    <row r="424" spans="1:87" s="31" customFormat="1" ht="30" hidden="1" x14ac:dyDescent="0.25">
      <c r="A424" s="9" t="s">
        <v>4493</v>
      </c>
      <c r="B424" s="31" t="s">
        <v>2726</v>
      </c>
      <c r="C424" s="31" t="s">
        <v>3937</v>
      </c>
      <c r="E424" s="14" t="s">
        <v>5647</v>
      </c>
      <c r="G424" s="31" t="str">
        <f t="shared" si="200"/>
        <v>Сигнал</v>
      </c>
      <c r="H424" s="31" t="s">
        <v>3324</v>
      </c>
      <c r="I424" s="31" t="s">
        <v>4533</v>
      </c>
      <c r="J424" s="31" t="str">
        <f t="shared" si="195"/>
        <v>DCS_DI_03</v>
      </c>
      <c r="K424" s="14" t="s">
        <v>5869</v>
      </c>
      <c r="M424" s="31" t="s">
        <v>3898</v>
      </c>
      <c r="N424" s="31" t="s">
        <v>107</v>
      </c>
      <c r="O424" s="31" t="s">
        <v>822</v>
      </c>
      <c r="P424" s="31" t="s">
        <v>2723</v>
      </c>
      <c r="Q424" s="31" t="s">
        <v>2291</v>
      </c>
      <c r="R424" s="31">
        <v>41</v>
      </c>
      <c r="S424" s="31">
        <v>42</v>
      </c>
      <c r="T424" s="31" t="s">
        <v>62</v>
      </c>
      <c r="U424" s="31" t="str">
        <f t="shared" si="224"/>
        <v>48</v>
      </c>
      <c r="V424" s="14" t="str">
        <f t="shared" si="196"/>
        <v>ASK 3MLD, ASK 3MB</v>
      </c>
      <c r="W424" s="31" t="str">
        <f t="shared" si="201"/>
        <v/>
      </c>
      <c r="X424" s="14" t="str">
        <f t="shared" si="202"/>
        <v/>
      </c>
      <c r="Y424" s="31" t="str">
        <f t="shared" si="203"/>
        <v>O1011110</v>
      </c>
      <c r="Z424" s="31" t="str">
        <f t="shared" si="204"/>
        <v>TUA711-DIO32</v>
      </c>
      <c r="AA424" s="14" t="str">
        <f t="shared" si="205"/>
        <v>17-SC-DCS-002/O1011110/ 17-MC-DCS-004</v>
      </c>
      <c r="AB424" s="31" t="s">
        <v>64</v>
      </c>
      <c r="AC424" s="31" t="s">
        <v>54</v>
      </c>
      <c r="AD424" s="31" t="s">
        <v>125</v>
      </c>
      <c r="AE424" s="31">
        <v>1</v>
      </c>
      <c r="AF424" s="31" t="s">
        <v>55</v>
      </c>
      <c r="AG424" s="31" t="s">
        <v>3911</v>
      </c>
      <c r="AH424" s="31">
        <v>11</v>
      </c>
      <c r="AI424" s="31">
        <v>15</v>
      </c>
      <c r="AJ424" s="31" t="s">
        <v>57</v>
      </c>
      <c r="AK424" s="31">
        <f t="shared" si="197"/>
        <v>32</v>
      </c>
      <c r="AL424" s="31" t="s">
        <v>62</v>
      </c>
      <c r="AO424" s="31" t="s">
        <v>63</v>
      </c>
      <c r="AP424" s="31" t="s">
        <v>2729</v>
      </c>
      <c r="AQ424" s="14" t="s">
        <v>3938</v>
      </c>
      <c r="AR424" s="31" t="s">
        <v>5716</v>
      </c>
      <c r="AS424" s="31" t="s">
        <v>68</v>
      </c>
      <c r="AT424" s="14" t="s">
        <v>5724</v>
      </c>
      <c r="AU424" s="31" t="s">
        <v>5858</v>
      </c>
      <c r="AV424" s="31" t="s">
        <v>5794</v>
      </c>
      <c r="AW424" s="31" t="s">
        <v>5795</v>
      </c>
      <c r="AX424" s="31" t="s">
        <v>5724</v>
      </c>
      <c r="BK424" s="14" t="str">
        <f t="shared" si="206"/>
        <v/>
      </c>
      <c r="BL424" s="14" t="str">
        <f t="shared" si="207"/>
        <v/>
      </c>
      <c r="BM424" s="14" t="str">
        <f t="shared" si="208"/>
        <v/>
      </c>
      <c r="BN424" s="14"/>
      <c r="BO424" s="14" t="str">
        <f t="shared" si="198"/>
        <v/>
      </c>
      <c r="BP424" s="14" t="str">
        <f t="shared" si="199"/>
        <v/>
      </c>
      <c r="BQ424" s="14"/>
      <c r="BR424" s="14" t="str">
        <f t="shared" si="209"/>
        <v>TS-R-04:41/
O1011110:15A</v>
      </c>
      <c r="BS424" s="14" t="str">
        <f t="shared" si="210"/>
        <v>TS-R-04:42/
O1011110:15B</v>
      </c>
      <c r="BW424" s="31" t="str">
        <f t="shared" si="211"/>
        <v/>
      </c>
      <c r="BX424" s="31" t="str">
        <f t="shared" si="212"/>
        <v/>
      </c>
      <c r="BY424" s="31" t="str">
        <f t="shared" si="213"/>
        <v/>
      </c>
      <c r="BZ424" s="31" t="str">
        <f t="shared" si="214"/>
        <v/>
      </c>
      <c r="CA424" s="31" t="str">
        <f t="shared" si="215"/>
        <v/>
      </c>
      <c r="CB424" s="31" t="str">
        <f t="shared" si="216"/>
        <v/>
      </c>
      <c r="CC424" s="31" t="str">
        <f t="shared" si="217"/>
        <v/>
      </c>
      <c r="CD424" s="31" t="str">
        <f t="shared" si="218"/>
        <v>15A</v>
      </c>
      <c r="CE424" s="31" t="e">
        <f t="shared" ca="1" si="219"/>
        <v>#NAME?</v>
      </c>
      <c r="CF424" s="31" t="e">
        <f t="shared" ca="1" si="220"/>
        <v>#NAME?</v>
      </c>
      <c r="CG424" s="31" t="e">
        <f t="shared" ca="1" si="221"/>
        <v>#NAME?</v>
      </c>
      <c r="CH424" s="31" t="e">
        <f t="shared" ca="1" si="222"/>
        <v>#NAME?</v>
      </c>
      <c r="CI424" s="31" t="e">
        <f t="shared" ca="1" si="223"/>
        <v>#NAME?</v>
      </c>
    </row>
    <row r="425" spans="1:87" s="31" customFormat="1" ht="30" hidden="1" x14ac:dyDescent="0.25">
      <c r="A425" s="9" t="s">
        <v>4493</v>
      </c>
      <c r="B425" s="31" t="s">
        <v>2726</v>
      </c>
      <c r="C425" s="31" t="s">
        <v>2727</v>
      </c>
      <c r="E425" s="14" t="s">
        <v>5649</v>
      </c>
      <c r="G425" s="31" t="str">
        <f t="shared" si="200"/>
        <v>Сигнал</v>
      </c>
      <c r="H425" s="31" t="s">
        <v>2608</v>
      </c>
      <c r="I425" s="31" t="s">
        <v>4533</v>
      </c>
      <c r="J425" s="31" t="str">
        <f t="shared" si="195"/>
        <v>DCS_DO_03</v>
      </c>
      <c r="K425" s="14" t="s">
        <v>5869</v>
      </c>
      <c r="M425" s="31" t="s">
        <v>2722</v>
      </c>
      <c r="N425" s="31" t="s">
        <v>1261</v>
      </c>
      <c r="O425" s="31" t="s">
        <v>1272</v>
      </c>
      <c r="P425" s="31" t="s">
        <v>2723</v>
      </c>
      <c r="Q425" s="31" t="s">
        <v>893</v>
      </c>
      <c r="R425" s="31">
        <v>5</v>
      </c>
      <c r="S425" s="31">
        <v>6</v>
      </c>
      <c r="T425" s="31" t="s">
        <v>62</v>
      </c>
      <c r="U425" s="31" t="str">
        <f t="shared" si="224"/>
        <v>30</v>
      </c>
      <c r="V425" s="14" t="str">
        <f t="shared" si="196"/>
        <v>ASK 3MLD, ASK 3MB</v>
      </c>
      <c r="W425" s="31" t="str">
        <f t="shared" si="201"/>
        <v/>
      </c>
      <c r="X425" s="14" t="str">
        <f t="shared" si="202"/>
        <v/>
      </c>
      <c r="Y425" s="31" t="str">
        <f t="shared" si="203"/>
        <v>O1011207</v>
      </c>
      <c r="Z425" s="31" t="str">
        <f t="shared" si="204"/>
        <v>TUA711-DIO32</v>
      </c>
      <c r="AA425" s="14" t="str">
        <f t="shared" si="205"/>
        <v>17-SC-DCS-002/O1011207/ 17-MC-DCS-004</v>
      </c>
      <c r="AB425" s="31" t="s">
        <v>64</v>
      </c>
      <c r="AC425" s="31" t="s">
        <v>54</v>
      </c>
      <c r="AD425" s="31" t="s">
        <v>125</v>
      </c>
      <c r="AE425" s="31">
        <v>1</v>
      </c>
      <c r="AF425" s="31" t="s">
        <v>1254</v>
      </c>
      <c r="AG425" s="31" t="s">
        <v>2993</v>
      </c>
      <c r="AH425" s="31">
        <v>8</v>
      </c>
      <c r="AI425" s="31">
        <v>17</v>
      </c>
      <c r="AJ425" s="31" t="s">
        <v>1256</v>
      </c>
      <c r="AK425" s="31">
        <f t="shared" si="197"/>
        <v>32</v>
      </c>
      <c r="AL425" s="31" t="s">
        <v>62</v>
      </c>
      <c r="AO425" s="31" t="s">
        <v>63</v>
      </c>
      <c r="AP425" s="31" t="s">
        <v>2729</v>
      </c>
      <c r="AQ425" s="14" t="s">
        <v>2728</v>
      </c>
      <c r="AR425" s="31" t="s">
        <v>5716</v>
      </c>
      <c r="AS425" s="31" t="s">
        <v>68</v>
      </c>
      <c r="AT425" s="14" t="s">
        <v>5724</v>
      </c>
      <c r="AU425" s="31" t="s">
        <v>5858</v>
      </c>
      <c r="AV425" s="31" t="s">
        <v>5797</v>
      </c>
      <c r="AW425" s="31" t="s">
        <v>5799</v>
      </c>
      <c r="AX425" s="31" t="s">
        <v>5724</v>
      </c>
      <c r="BK425" s="14" t="str">
        <f t="shared" si="206"/>
        <v/>
      </c>
      <c r="BL425" s="14" t="str">
        <f t="shared" si="207"/>
        <v/>
      </c>
      <c r="BM425" s="14" t="str">
        <f t="shared" si="208"/>
        <v/>
      </c>
      <c r="BN425" s="14"/>
      <c r="BO425" s="14" t="str">
        <f t="shared" si="198"/>
        <v/>
      </c>
      <c r="BP425" s="14" t="str">
        <f t="shared" si="199"/>
        <v/>
      </c>
      <c r="BQ425" s="14"/>
      <c r="BR425" s="14" t="str">
        <f t="shared" si="209"/>
        <v/>
      </c>
      <c r="BS425" s="14" t="str">
        <f t="shared" si="210"/>
        <v>TS-P-01:6/
O1011207:17A</v>
      </c>
      <c r="BW425" s="31" t="str">
        <f t="shared" si="211"/>
        <v/>
      </c>
      <c r="BX425" s="31" t="str">
        <f t="shared" si="212"/>
        <v/>
      </c>
      <c r="BY425" s="31" t="str">
        <f t="shared" si="213"/>
        <v/>
      </c>
      <c r="BZ425" s="31" t="str">
        <f t="shared" si="214"/>
        <v/>
      </c>
      <c r="CA425" s="31" t="str">
        <f t="shared" si="215"/>
        <v/>
      </c>
      <c r="CB425" s="31" t="str">
        <f t="shared" si="216"/>
        <v/>
      </c>
      <c r="CC425" s="31" t="str">
        <f t="shared" si="217"/>
        <v/>
      </c>
      <c r="CD425" s="31" t="str">
        <f t="shared" si="218"/>
        <v/>
      </c>
      <c r="CE425" s="31" t="e">
        <f t="shared" ca="1" si="219"/>
        <v>#NAME?</v>
      </c>
      <c r="CF425" s="31" t="e">
        <f t="shared" ca="1" si="220"/>
        <v>#NAME?</v>
      </c>
      <c r="CG425" s="31" t="e">
        <f t="shared" ca="1" si="221"/>
        <v>#NAME?</v>
      </c>
      <c r="CH425" s="31" t="e">
        <f t="shared" ca="1" si="222"/>
        <v>#NAME?</v>
      </c>
      <c r="CI425" s="31" t="e">
        <f t="shared" ca="1" si="223"/>
        <v>#NAME?</v>
      </c>
    </row>
    <row r="426" spans="1:87" s="31" customFormat="1" ht="30" hidden="1" x14ac:dyDescent="0.25">
      <c r="A426" s="9" t="s">
        <v>4493</v>
      </c>
      <c r="B426" s="31" t="s">
        <v>2726</v>
      </c>
      <c r="C426" s="31" t="s">
        <v>2730</v>
      </c>
      <c r="E426" s="14" t="s">
        <v>5649</v>
      </c>
      <c r="G426" s="31" t="str">
        <f t="shared" si="200"/>
        <v>Сигнал</v>
      </c>
      <c r="H426" s="31" t="s">
        <v>2611</v>
      </c>
      <c r="I426" s="31" t="s">
        <v>4533</v>
      </c>
      <c r="J426" s="31" t="str">
        <f t="shared" si="195"/>
        <v>DCS_DO_03</v>
      </c>
      <c r="K426" s="14" t="s">
        <v>5869</v>
      </c>
      <c r="M426" s="31" t="s">
        <v>2722</v>
      </c>
      <c r="N426" s="31" t="s">
        <v>1261</v>
      </c>
      <c r="O426" s="31" t="s">
        <v>1276</v>
      </c>
      <c r="P426" s="31" t="s">
        <v>2723</v>
      </c>
      <c r="Q426" s="31" t="s">
        <v>893</v>
      </c>
      <c r="R426" s="31">
        <v>7</v>
      </c>
      <c r="S426" s="31">
        <v>8</v>
      </c>
      <c r="T426" s="31" t="s">
        <v>62</v>
      </c>
      <c r="U426" s="31" t="str">
        <f t="shared" si="224"/>
        <v>30</v>
      </c>
      <c r="V426" s="14" t="str">
        <f t="shared" si="196"/>
        <v>ASK 3MLD, ASK 3MB</v>
      </c>
      <c r="W426" s="31" t="str">
        <f t="shared" si="201"/>
        <v/>
      </c>
      <c r="X426" s="14" t="str">
        <f t="shared" si="202"/>
        <v/>
      </c>
      <c r="Y426" s="31" t="str">
        <f t="shared" si="203"/>
        <v>O1011207</v>
      </c>
      <c r="Z426" s="31" t="str">
        <f t="shared" si="204"/>
        <v>TUA711-DIO32</v>
      </c>
      <c r="AA426" s="14" t="str">
        <f t="shared" si="205"/>
        <v>17-SC-DCS-002/O1011207/ 17-MC-DCS-004</v>
      </c>
      <c r="AB426" s="31" t="s">
        <v>64</v>
      </c>
      <c r="AC426" s="31" t="s">
        <v>54</v>
      </c>
      <c r="AD426" s="31" t="s">
        <v>125</v>
      </c>
      <c r="AE426" s="31">
        <v>1</v>
      </c>
      <c r="AF426" s="31" t="s">
        <v>1254</v>
      </c>
      <c r="AG426" s="31" t="s">
        <v>2993</v>
      </c>
      <c r="AH426" s="31">
        <v>8</v>
      </c>
      <c r="AI426" s="31">
        <v>18</v>
      </c>
      <c r="AJ426" s="31" t="s">
        <v>1256</v>
      </c>
      <c r="AK426" s="31">
        <f t="shared" si="197"/>
        <v>32</v>
      </c>
      <c r="AL426" s="31" t="s">
        <v>62</v>
      </c>
      <c r="AO426" s="31" t="s">
        <v>63</v>
      </c>
      <c r="AP426" s="31" t="s">
        <v>2729</v>
      </c>
      <c r="AQ426" s="14" t="s">
        <v>2731</v>
      </c>
      <c r="AR426" s="31" t="s">
        <v>5716</v>
      </c>
      <c r="AS426" s="31" t="s">
        <v>68</v>
      </c>
      <c r="AT426" s="14" t="s">
        <v>5724</v>
      </c>
      <c r="AU426" s="31" t="s">
        <v>5858</v>
      </c>
      <c r="AV426" s="31" t="s">
        <v>5806</v>
      </c>
      <c r="AW426" s="31" t="s">
        <v>5797</v>
      </c>
      <c r="AX426" s="31" t="s">
        <v>5724</v>
      </c>
      <c r="BK426" s="14" t="str">
        <f t="shared" si="206"/>
        <v/>
      </c>
      <c r="BL426" s="14" t="str">
        <f t="shared" si="207"/>
        <v/>
      </c>
      <c r="BM426" s="14" t="str">
        <f t="shared" si="208"/>
        <v/>
      </c>
      <c r="BN426" s="14"/>
      <c r="BO426" s="14" t="str">
        <f t="shared" si="198"/>
        <v/>
      </c>
      <c r="BP426" s="14" t="str">
        <f t="shared" si="199"/>
        <v/>
      </c>
      <c r="BQ426" s="14"/>
      <c r="BR426" s="14" t="str">
        <f t="shared" si="209"/>
        <v/>
      </c>
      <c r="BS426" s="14" t="str">
        <f t="shared" si="210"/>
        <v>TS-P-01:8/
O1011207:18A</v>
      </c>
      <c r="BW426" s="31" t="str">
        <f t="shared" si="211"/>
        <v/>
      </c>
      <c r="BX426" s="31" t="str">
        <f t="shared" si="212"/>
        <v/>
      </c>
      <c r="BY426" s="31" t="str">
        <f t="shared" si="213"/>
        <v/>
      </c>
      <c r="BZ426" s="31" t="str">
        <f t="shared" si="214"/>
        <v/>
      </c>
      <c r="CA426" s="31" t="str">
        <f t="shared" si="215"/>
        <v/>
      </c>
      <c r="CB426" s="31" t="str">
        <f t="shared" si="216"/>
        <v/>
      </c>
      <c r="CC426" s="31" t="str">
        <f t="shared" si="217"/>
        <v/>
      </c>
      <c r="CD426" s="31" t="str">
        <f t="shared" si="218"/>
        <v/>
      </c>
      <c r="CE426" s="31" t="e">
        <f t="shared" ca="1" si="219"/>
        <v>#NAME?</v>
      </c>
      <c r="CF426" s="31" t="e">
        <f t="shared" ca="1" si="220"/>
        <v>#NAME?</v>
      </c>
      <c r="CG426" s="31" t="e">
        <f t="shared" ca="1" si="221"/>
        <v>#NAME?</v>
      </c>
      <c r="CH426" s="31" t="e">
        <f t="shared" ca="1" si="222"/>
        <v>#NAME?</v>
      </c>
      <c r="CI426" s="31" t="e">
        <f t="shared" ca="1" si="223"/>
        <v>#NAME?</v>
      </c>
    </row>
    <row r="427" spans="1:87" s="31" customFormat="1" ht="30" hidden="1" x14ac:dyDescent="0.25">
      <c r="A427" s="9" t="s">
        <v>4493</v>
      </c>
      <c r="B427" s="31" t="s">
        <v>3147</v>
      </c>
      <c r="C427" s="31" t="s">
        <v>3939</v>
      </c>
      <c r="E427" s="14" t="s">
        <v>5647</v>
      </c>
      <c r="G427" s="31" t="str">
        <f t="shared" si="200"/>
        <v>Сигнал</v>
      </c>
      <c r="H427" s="31" t="s">
        <v>3318</v>
      </c>
      <c r="I427" s="31" t="s">
        <v>4533</v>
      </c>
      <c r="J427" s="31" t="str">
        <f t="shared" si="195"/>
        <v>DCS_DI_03</v>
      </c>
      <c r="K427" s="14" t="s">
        <v>5869</v>
      </c>
      <c r="M427" s="31" t="s">
        <v>3941</v>
      </c>
      <c r="N427" s="31" t="s">
        <v>113</v>
      </c>
      <c r="O427" s="31" t="s">
        <v>58</v>
      </c>
      <c r="P427" s="31" t="s">
        <v>2723</v>
      </c>
      <c r="Q427" s="31" t="s">
        <v>2392</v>
      </c>
      <c r="R427" s="31">
        <v>1</v>
      </c>
      <c r="S427" s="31">
        <v>2</v>
      </c>
      <c r="T427" s="31" t="s">
        <v>62</v>
      </c>
      <c r="U427" s="31" t="str">
        <f t="shared" si="224"/>
        <v>24</v>
      </c>
      <c r="V427" s="14" t="str">
        <f t="shared" si="196"/>
        <v>ASK 3MLD, ASK 3MB</v>
      </c>
      <c r="W427" s="31" t="str">
        <f t="shared" si="201"/>
        <v/>
      </c>
      <c r="X427" s="14" t="str">
        <f t="shared" si="202"/>
        <v/>
      </c>
      <c r="Y427" s="31" t="str">
        <f t="shared" si="203"/>
        <v>O1011110</v>
      </c>
      <c r="Z427" s="31" t="str">
        <f t="shared" si="204"/>
        <v>TUA711-DIO32</v>
      </c>
      <c r="AA427" s="14" t="str">
        <f t="shared" si="205"/>
        <v>17-SC-DCS-002/O1011110/ 17-MC-DCS-004</v>
      </c>
      <c r="AB427" s="31" t="s">
        <v>64</v>
      </c>
      <c r="AC427" s="31" t="s">
        <v>54</v>
      </c>
      <c r="AD427" s="31" t="s">
        <v>125</v>
      </c>
      <c r="AE427" s="31">
        <v>1</v>
      </c>
      <c r="AF427" s="31" t="s">
        <v>55</v>
      </c>
      <c r="AG427" s="31" t="s">
        <v>3911</v>
      </c>
      <c r="AH427" s="31">
        <v>11</v>
      </c>
      <c r="AI427" s="31">
        <v>16</v>
      </c>
      <c r="AJ427" s="31" t="s">
        <v>57</v>
      </c>
      <c r="AK427" s="31">
        <f t="shared" si="197"/>
        <v>32</v>
      </c>
      <c r="AL427" s="31" t="s">
        <v>62</v>
      </c>
      <c r="AO427" s="31" t="s">
        <v>63</v>
      </c>
      <c r="AP427" s="31" t="s">
        <v>3150</v>
      </c>
      <c r="AQ427" s="14" t="s">
        <v>3940</v>
      </c>
      <c r="AR427" s="31" t="s">
        <v>5716</v>
      </c>
      <c r="AS427" s="31" t="s">
        <v>68</v>
      </c>
      <c r="AT427" s="14" t="s">
        <v>5724</v>
      </c>
      <c r="AU427" s="31" t="s">
        <v>5858</v>
      </c>
      <c r="AV427" s="31" t="s">
        <v>5827</v>
      </c>
      <c r="AW427" s="31" t="s">
        <v>5828</v>
      </c>
      <c r="AX427" s="31" t="s">
        <v>5724</v>
      </c>
      <c r="BK427" s="14" t="str">
        <f t="shared" si="206"/>
        <v/>
      </c>
      <c r="BL427" s="14" t="str">
        <f t="shared" si="207"/>
        <v/>
      </c>
      <c r="BM427" s="14" t="str">
        <f t="shared" si="208"/>
        <v/>
      </c>
      <c r="BN427" s="14"/>
      <c r="BO427" s="14" t="str">
        <f t="shared" si="198"/>
        <v/>
      </c>
      <c r="BP427" s="14" t="str">
        <f t="shared" si="199"/>
        <v/>
      </c>
      <c r="BQ427" s="14"/>
      <c r="BR427" s="14" t="str">
        <f t="shared" si="209"/>
        <v>TS-P-06:1/
O1011110:16A</v>
      </c>
      <c r="BS427" s="14" t="str">
        <f t="shared" si="210"/>
        <v>TS-P-06:2/
O1011110:16B</v>
      </c>
      <c r="BW427" s="31" t="str">
        <f t="shared" si="211"/>
        <v/>
      </c>
      <c r="BX427" s="31" t="str">
        <f t="shared" si="212"/>
        <v/>
      </c>
      <c r="BY427" s="31" t="str">
        <f t="shared" si="213"/>
        <v/>
      </c>
      <c r="BZ427" s="31" t="str">
        <f t="shared" si="214"/>
        <v/>
      </c>
      <c r="CA427" s="31" t="str">
        <f t="shared" si="215"/>
        <v/>
      </c>
      <c r="CB427" s="31" t="str">
        <f t="shared" si="216"/>
        <v/>
      </c>
      <c r="CC427" s="31" t="str">
        <f t="shared" si="217"/>
        <v/>
      </c>
      <c r="CD427" s="31" t="str">
        <f t="shared" si="218"/>
        <v>16A</v>
      </c>
      <c r="CE427" s="31" t="e">
        <f t="shared" ca="1" si="219"/>
        <v>#NAME?</v>
      </c>
      <c r="CF427" s="31" t="e">
        <f t="shared" ca="1" si="220"/>
        <v>#NAME?</v>
      </c>
      <c r="CG427" s="31" t="e">
        <f t="shared" ca="1" si="221"/>
        <v>#NAME?</v>
      </c>
      <c r="CH427" s="31" t="e">
        <f t="shared" ca="1" si="222"/>
        <v>#NAME?</v>
      </c>
      <c r="CI427" s="31" t="e">
        <f t="shared" ca="1" si="223"/>
        <v>#NAME?</v>
      </c>
    </row>
    <row r="428" spans="1:87" s="31" customFormat="1" ht="30" hidden="1" x14ac:dyDescent="0.25">
      <c r="A428" s="9" t="s">
        <v>4493</v>
      </c>
      <c r="B428" s="31" t="s">
        <v>3147</v>
      </c>
      <c r="C428" s="31" t="s">
        <v>3942</v>
      </c>
      <c r="E428" s="14" t="s">
        <v>5647</v>
      </c>
      <c r="G428" s="31" t="str">
        <f t="shared" si="200"/>
        <v>Сигнал</v>
      </c>
      <c r="H428" s="31" t="s">
        <v>3321</v>
      </c>
      <c r="I428" s="31" t="s">
        <v>4533</v>
      </c>
      <c r="J428" s="31" t="str">
        <f t="shared" si="195"/>
        <v>DCS_DI_03</v>
      </c>
      <c r="K428" s="14" t="s">
        <v>5869</v>
      </c>
      <c r="M428" s="31" t="s">
        <v>3941</v>
      </c>
      <c r="N428" s="31" t="s">
        <v>113</v>
      </c>
      <c r="O428" s="31" t="s">
        <v>103</v>
      </c>
      <c r="P428" s="31" t="s">
        <v>2723</v>
      </c>
      <c r="Q428" s="31" t="s">
        <v>2392</v>
      </c>
      <c r="R428" s="31">
        <v>3</v>
      </c>
      <c r="S428" s="31">
        <v>4</v>
      </c>
      <c r="T428" s="31" t="s">
        <v>62</v>
      </c>
      <c r="U428" s="31" t="str">
        <f t="shared" si="224"/>
        <v>24</v>
      </c>
      <c r="V428" s="14" t="str">
        <f t="shared" si="196"/>
        <v>ASK 3MLD, ASK 3MB</v>
      </c>
      <c r="W428" s="31" t="str">
        <f t="shared" si="201"/>
        <v/>
      </c>
      <c r="X428" s="14" t="str">
        <f t="shared" si="202"/>
        <v/>
      </c>
      <c r="Y428" s="31" t="str">
        <f t="shared" si="203"/>
        <v>O1011110</v>
      </c>
      <c r="Z428" s="31" t="str">
        <f t="shared" si="204"/>
        <v>TUA711-DIO32</v>
      </c>
      <c r="AA428" s="14" t="str">
        <f t="shared" si="205"/>
        <v>17-SC-DCS-002/O1011110/ 17-MC-DCS-004</v>
      </c>
      <c r="AB428" s="31" t="s">
        <v>64</v>
      </c>
      <c r="AC428" s="31" t="s">
        <v>54</v>
      </c>
      <c r="AD428" s="31" t="s">
        <v>125</v>
      </c>
      <c r="AE428" s="31">
        <v>1</v>
      </c>
      <c r="AF428" s="31" t="s">
        <v>55</v>
      </c>
      <c r="AG428" s="31" t="s">
        <v>3911</v>
      </c>
      <c r="AH428" s="31">
        <v>11</v>
      </c>
      <c r="AI428" s="31">
        <v>17</v>
      </c>
      <c r="AJ428" s="31" t="s">
        <v>57</v>
      </c>
      <c r="AK428" s="31">
        <f t="shared" si="197"/>
        <v>32</v>
      </c>
      <c r="AL428" s="31" t="s">
        <v>62</v>
      </c>
      <c r="AO428" s="31" t="s">
        <v>63</v>
      </c>
      <c r="AP428" s="31" t="s">
        <v>3150</v>
      </c>
      <c r="AQ428" s="14" t="s">
        <v>3943</v>
      </c>
      <c r="AR428" s="31" t="s">
        <v>5716</v>
      </c>
      <c r="AS428" s="31" t="s">
        <v>68</v>
      </c>
      <c r="AT428" s="14" t="s">
        <v>5724</v>
      </c>
      <c r="AU428" s="31" t="s">
        <v>5858</v>
      </c>
      <c r="AV428" s="31" t="s">
        <v>5792</v>
      </c>
      <c r="AW428" s="31" t="s">
        <v>5793</v>
      </c>
      <c r="AX428" s="31" t="s">
        <v>5724</v>
      </c>
      <c r="BK428" s="14" t="str">
        <f t="shared" si="206"/>
        <v/>
      </c>
      <c r="BL428" s="14" t="str">
        <f t="shared" si="207"/>
        <v/>
      </c>
      <c r="BM428" s="14" t="str">
        <f t="shared" si="208"/>
        <v/>
      </c>
      <c r="BN428" s="14"/>
      <c r="BO428" s="14" t="str">
        <f t="shared" si="198"/>
        <v/>
      </c>
      <c r="BP428" s="14" t="str">
        <f t="shared" si="199"/>
        <v/>
      </c>
      <c r="BQ428" s="14"/>
      <c r="BR428" s="14" t="str">
        <f t="shared" si="209"/>
        <v>TS-P-06:3/
O1011110:17A</v>
      </c>
      <c r="BS428" s="14" t="str">
        <f t="shared" si="210"/>
        <v>TS-P-06:4/
O1011110:17B</v>
      </c>
      <c r="BW428" s="31" t="str">
        <f t="shared" si="211"/>
        <v/>
      </c>
      <c r="BX428" s="31" t="str">
        <f t="shared" si="212"/>
        <v/>
      </c>
      <c r="BY428" s="31" t="str">
        <f t="shared" si="213"/>
        <v/>
      </c>
      <c r="BZ428" s="31" t="str">
        <f t="shared" si="214"/>
        <v/>
      </c>
      <c r="CA428" s="31" t="str">
        <f t="shared" si="215"/>
        <v/>
      </c>
      <c r="CB428" s="31" t="str">
        <f t="shared" si="216"/>
        <v/>
      </c>
      <c r="CC428" s="31" t="str">
        <f t="shared" si="217"/>
        <v/>
      </c>
      <c r="CD428" s="31" t="str">
        <f t="shared" si="218"/>
        <v>17A</v>
      </c>
      <c r="CE428" s="31" t="e">
        <f t="shared" ca="1" si="219"/>
        <v>#NAME?</v>
      </c>
      <c r="CF428" s="31" t="e">
        <f t="shared" ca="1" si="220"/>
        <v>#NAME?</v>
      </c>
      <c r="CG428" s="31" t="e">
        <f t="shared" ca="1" si="221"/>
        <v>#NAME?</v>
      </c>
      <c r="CH428" s="31" t="e">
        <f t="shared" ca="1" si="222"/>
        <v>#NAME?</v>
      </c>
      <c r="CI428" s="31" t="e">
        <f t="shared" ca="1" si="223"/>
        <v>#NAME?</v>
      </c>
    </row>
    <row r="429" spans="1:87" s="31" customFormat="1" ht="30" hidden="1" x14ac:dyDescent="0.25">
      <c r="A429" s="9" t="s">
        <v>4493</v>
      </c>
      <c r="B429" s="31" t="s">
        <v>3147</v>
      </c>
      <c r="C429" s="31" t="s">
        <v>3944</v>
      </c>
      <c r="E429" s="14" t="s">
        <v>5647</v>
      </c>
      <c r="G429" s="31" t="str">
        <f t="shared" si="200"/>
        <v>Сигнал</v>
      </c>
      <c r="H429" s="31" t="s">
        <v>3324</v>
      </c>
      <c r="I429" s="31" t="s">
        <v>4533</v>
      </c>
      <c r="J429" s="31" t="str">
        <f t="shared" si="195"/>
        <v>DCS_DI_03</v>
      </c>
      <c r="K429" s="14" t="s">
        <v>5869</v>
      </c>
      <c r="M429" s="31" t="s">
        <v>3941</v>
      </c>
      <c r="N429" s="31" t="s">
        <v>113</v>
      </c>
      <c r="O429" s="31" t="s">
        <v>145</v>
      </c>
      <c r="P429" s="31" t="s">
        <v>2723</v>
      </c>
      <c r="Q429" s="31" t="s">
        <v>2392</v>
      </c>
      <c r="R429" s="31">
        <v>5</v>
      </c>
      <c r="S429" s="31">
        <v>6</v>
      </c>
      <c r="T429" s="31" t="s">
        <v>62</v>
      </c>
      <c r="U429" s="31" t="str">
        <f t="shared" si="224"/>
        <v>24</v>
      </c>
      <c r="V429" s="14" t="str">
        <f t="shared" si="196"/>
        <v>ASK 3MLD, ASK 3MB</v>
      </c>
      <c r="W429" s="31" t="str">
        <f t="shared" si="201"/>
        <v/>
      </c>
      <c r="X429" s="14" t="str">
        <f t="shared" si="202"/>
        <v/>
      </c>
      <c r="Y429" s="31" t="str">
        <f t="shared" si="203"/>
        <v>O1011110</v>
      </c>
      <c r="Z429" s="31" t="str">
        <f t="shared" si="204"/>
        <v>TUA711-DIO32</v>
      </c>
      <c r="AA429" s="14" t="str">
        <f t="shared" si="205"/>
        <v>17-SC-DCS-002/O1011110/ 17-MC-DCS-004</v>
      </c>
      <c r="AB429" s="31" t="s">
        <v>64</v>
      </c>
      <c r="AC429" s="31" t="s">
        <v>54</v>
      </c>
      <c r="AD429" s="31" t="s">
        <v>125</v>
      </c>
      <c r="AE429" s="31">
        <v>1</v>
      </c>
      <c r="AF429" s="31" t="s">
        <v>55</v>
      </c>
      <c r="AG429" s="31" t="s">
        <v>3911</v>
      </c>
      <c r="AH429" s="31">
        <v>11</v>
      </c>
      <c r="AI429" s="31">
        <v>18</v>
      </c>
      <c r="AJ429" s="31" t="s">
        <v>57</v>
      </c>
      <c r="AK429" s="31">
        <f t="shared" si="197"/>
        <v>32</v>
      </c>
      <c r="AL429" s="31" t="s">
        <v>62</v>
      </c>
      <c r="AO429" s="31" t="s">
        <v>63</v>
      </c>
      <c r="AP429" s="31" t="s">
        <v>3150</v>
      </c>
      <c r="AQ429" s="14" t="s">
        <v>3945</v>
      </c>
      <c r="AR429" s="31" t="s">
        <v>5716</v>
      </c>
      <c r="AS429" s="31" t="s">
        <v>68</v>
      </c>
      <c r="AT429" s="14" t="s">
        <v>5724</v>
      </c>
      <c r="AU429" s="31" t="s">
        <v>5858</v>
      </c>
      <c r="AV429" s="31" t="s">
        <v>5794</v>
      </c>
      <c r="AW429" s="31" t="s">
        <v>5795</v>
      </c>
      <c r="AX429" s="31" t="s">
        <v>5724</v>
      </c>
      <c r="BK429" s="14" t="str">
        <f t="shared" si="206"/>
        <v/>
      </c>
      <c r="BL429" s="14" t="str">
        <f t="shared" si="207"/>
        <v/>
      </c>
      <c r="BM429" s="14" t="str">
        <f t="shared" si="208"/>
        <v/>
      </c>
      <c r="BN429" s="14"/>
      <c r="BO429" s="14" t="str">
        <f t="shared" si="198"/>
        <v/>
      </c>
      <c r="BP429" s="14" t="str">
        <f t="shared" si="199"/>
        <v/>
      </c>
      <c r="BQ429" s="14"/>
      <c r="BR429" s="14" t="str">
        <f t="shared" si="209"/>
        <v>TS-P-06:5/
O1011110:18A</v>
      </c>
      <c r="BS429" s="14" t="str">
        <f t="shared" si="210"/>
        <v>TS-P-06:6/
O1011110:18B</v>
      </c>
      <c r="BW429" s="31" t="str">
        <f t="shared" si="211"/>
        <v/>
      </c>
      <c r="BX429" s="31" t="str">
        <f t="shared" si="212"/>
        <v/>
      </c>
      <c r="BY429" s="31" t="str">
        <f t="shared" si="213"/>
        <v/>
      </c>
      <c r="BZ429" s="31" t="str">
        <f t="shared" si="214"/>
        <v/>
      </c>
      <c r="CA429" s="31" t="str">
        <f t="shared" si="215"/>
        <v/>
      </c>
      <c r="CB429" s="31" t="str">
        <f t="shared" si="216"/>
        <v/>
      </c>
      <c r="CC429" s="31" t="str">
        <f t="shared" si="217"/>
        <v/>
      </c>
      <c r="CD429" s="31" t="str">
        <f t="shared" si="218"/>
        <v>18A</v>
      </c>
      <c r="CE429" s="31" t="e">
        <f t="shared" ca="1" si="219"/>
        <v>#NAME?</v>
      </c>
      <c r="CF429" s="31" t="e">
        <f t="shared" ca="1" si="220"/>
        <v>#NAME?</v>
      </c>
      <c r="CG429" s="31" t="e">
        <f t="shared" ca="1" si="221"/>
        <v>#NAME?</v>
      </c>
      <c r="CH429" s="31" t="e">
        <f t="shared" ca="1" si="222"/>
        <v>#NAME?</v>
      </c>
      <c r="CI429" s="31" t="e">
        <f t="shared" ca="1" si="223"/>
        <v>#NAME?</v>
      </c>
    </row>
    <row r="430" spans="1:87" s="31" customFormat="1" ht="30" hidden="1" x14ac:dyDescent="0.25">
      <c r="A430" s="9" t="s">
        <v>4493</v>
      </c>
      <c r="B430" s="31" t="s">
        <v>3147</v>
      </c>
      <c r="C430" s="31" t="s">
        <v>3148</v>
      </c>
      <c r="E430" s="14" t="s">
        <v>5649</v>
      </c>
      <c r="G430" s="31" t="str">
        <f t="shared" si="200"/>
        <v>Сигнал</v>
      </c>
      <c r="H430" s="31" t="s">
        <v>2608</v>
      </c>
      <c r="I430" s="31" t="s">
        <v>4533</v>
      </c>
      <c r="J430" s="31" t="str">
        <f t="shared" si="195"/>
        <v>DCS_DO_03</v>
      </c>
      <c r="K430" s="14" t="s">
        <v>5869</v>
      </c>
      <c r="M430" s="31" t="s">
        <v>3119</v>
      </c>
      <c r="N430" s="31" t="s">
        <v>1261</v>
      </c>
      <c r="O430" s="31" t="s">
        <v>1328</v>
      </c>
      <c r="P430" s="31" t="s">
        <v>2723</v>
      </c>
      <c r="Q430" s="31" t="s">
        <v>933</v>
      </c>
      <c r="R430" s="31">
        <v>21</v>
      </c>
      <c r="S430" s="31">
        <v>22</v>
      </c>
      <c r="T430" s="31" t="s">
        <v>62</v>
      </c>
      <c r="U430" s="31" t="str">
        <f t="shared" si="224"/>
        <v>30</v>
      </c>
      <c r="V430" s="14" t="str">
        <f t="shared" si="196"/>
        <v>ASK 3MLD, ASK 3MB</v>
      </c>
      <c r="W430" s="31" t="str">
        <f t="shared" si="201"/>
        <v/>
      </c>
      <c r="X430" s="14" t="str">
        <f t="shared" si="202"/>
        <v/>
      </c>
      <c r="Y430" s="31" t="str">
        <f t="shared" si="203"/>
        <v>O1011208</v>
      </c>
      <c r="Z430" s="31" t="str">
        <f t="shared" si="204"/>
        <v>TUA711-DIO32</v>
      </c>
      <c r="AA430" s="14" t="str">
        <f t="shared" si="205"/>
        <v>17-SC-DCS-002/O1011208/ 17-MC-DCS-004</v>
      </c>
      <c r="AB430" s="31" t="s">
        <v>64</v>
      </c>
      <c r="AC430" s="31" t="s">
        <v>54</v>
      </c>
      <c r="AD430" s="31" t="s">
        <v>125</v>
      </c>
      <c r="AE430" s="31">
        <v>1</v>
      </c>
      <c r="AF430" s="31" t="s">
        <v>1254</v>
      </c>
      <c r="AG430" s="31" t="s">
        <v>3080</v>
      </c>
      <c r="AH430" s="31">
        <v>9</v>
      </c>
      <c r="AI430" s="31">
        <v>3</v>
      </c>
      <c r="AJ430" s="31" t="s">
        <v>1256</v>
      </c>
      <c r="AK430" s="31">
        <f t="shared" si="197"/>
        <v>32</v>
      </c>
      <c r="AL430" s="31" t="s">
        <v>62</v>
      </c>
      <c r="AO430" s="31" t="s">
        <v>63</v>
      </c>
      <c r="AP430" s="31" t="s">
        <v>3150</v>
      </c>
      <c r="AQ430" s="14" t="s">
        <v>3149</v>
      </c>
      <c r="AR430" s="31" t="s">
        <v>5716</v>
      </c>
      <c r="AS430" s="31" t="s">
        <v>68</v>
      </c>
      <c r="AT430" s="14" t="s">
        <v>5724</v>
      </c>
      <c r="AU430" s="31" t="s">
        <v>5858</v>
      </c>
      <c r="AV430" s="31" t="s">
        <v>5797</v>
      </c>
      <c r="AW430" s="31" t="s">
        <v>5799</v>
      </c>
      <c r="AX430" s="31" t="s">
        <v>5724</v>
      </c>
      <c r="BK430" s="14" t="str">
        <f t="shared" si="206"/>
        <v/>
      </c>
      <c r="BL430" s="14" t="str">
        <f t="shared" si="207"/>
        <v/>
      </c>
      <c r="BM430" s="14" t="str">
        <f t="shared" si="208"/>
        <v/>
      </c>
      <c r="BN430" s="14"/>
      <c r="BO430" s="14" t="str">
        <f t="shared" si="198"/>
        <v/>
      </c>
      <c r="BP430" s="14" t="str">
        <f t="shared" si="199"/>
        <v/>
      </c>
      <c r="BQ430" s="14"/>
      <c r="BR430" s="14" t="str">
        <f t="shared" si="209"/>
        <v/>
      </c>
      <c r="BS430" s="14" t="str">
        <f t="shared" si="210"/>
        <v>TS-P-02:22/
O1011208:3A</v>
      </c>
      <c r="BW430" s="31" t="str">
        <f t="shared" si="211"/>
        <v/>
      </c>
      <c r="BX430" s="31" t="str">
        <f t="shared" si="212"/>
        <v/>
      </c>
      <c r="BY430" s="31" t="str">
        <f t="shared" si="213"/>
        <v/>
      </c>
      <c r="BZ430" s="31" t="str">
        <f t="shared" si="214"/>
        <v/>
      </c>
      <c r="CA430" s="31" t="str">
        <f t="shared" si="215"/>
        <v/>
      </c>
      <c r="CB430" s="31" t="str">
        <f t="shared" si="216"/>
        <v/>
      </c>
      <c r="CC430" s="31" t="str">
        <f t="shared" si="217"/>
        <v/>
      </c>
      <c r="CD430" s="31" t="str">
        <f t="shared" si="218"/>
        <v/>
      </c>
      <c r="CE430" s="31" t="e">
        <f t="shared" ca="1" si="219"/>
        <v>#NAME?</v>
      </c>
      <c r="CF430" s="31" t="e">
        <f t="shared" ca="1" si="220"/>
        <v>#NAME?</v>
      </c>
      <c r="CG430" s="31" t="e">
        <f t="shared" ca="1" si="221"/>
        <v>#NAME?</v>
      </c>
      <c r="CH430" s="31" t="e">
        <f t="shared" ca="1" si="222"/>
        <v>#NAME?</v>
      </c>
      <c r="CI430" s="31" t="e">
        <f t="shared" ca="1" si="223"/>
        <v>#NAME?</v>
      </c>
    </row>
    <row r="431" spans="1:87" s="31" customFormat="1" ht="30" hidden="1" x14ac:dyDescent="0.25">
      <c r="A431" s="9" t="s">
        <v>4493</v>
      </c>
      <c r="B431" s="31" t="s">
        <v>3147</v>
      </c>
      <c r="C431" s="31" t="s">
        <v>3151</v>
      </c>
      <c r="E431" s="14" t="s">
        <v>5649</v>
      </c>
      <c r="G431" s="31" t="str">
        <f t="shared" si="200"/>
        <v>Сигнал</v>
      </c>
      <c r="H431" s="31" t="s">
        <v>2611</v>
      </c>
      <c r="I431" s="31" t="s">
        <v>4533</v>
      </c>
      <c r="J431" s="31" t="str">
        <f t="shared" si="195"/>
        <v>DCS_DO_03</v>
      </c>
      <c r="K431" s="14" t="s">
        <v>5869</v>
      </c>
      <c r="M431" s="31" t="s">
        <v>3119</v>
      </c>
      <c r="N431" s="31" t="s">
        <v>1261</v>
      </c>
      <c r="O431" s="31" t="s">
        <v>1331</v>
      </c>
      <c r="P431" s="31" t="s">
        <v>2723</v>
      </c>
      <c r="Q431" s="31" t="s">
        <v>933</v>
      </c>
      <c r="R431" s="31">
        <v>23</v>
      </c>
      <c r="S431" s="31">
        <v>24</v>
      </c>
      <c r="T431" s="31" t="s">
        <v>62</v>
      </c>
      <c r="U431" s="31" t="str">
        <f t="shared" si="224"/>
        <v>30</v>
      </c>
      <c r="V431" s="14" t="str">
        <f t="shared" si="196"/>
        <v>ASK 3MLD, ASK 3MB</v>
      </c>
      <c r="W431" s="31" t="str">
        <f t="shared" si="201"/>
        <v/>
      </c>
      <c r="X431" s="14" t="str">
        <f t="shared" si="202"/>
        <v/>
      </c>
      <c r="Y431" s="31" t="str">
        <f t="shared" si="203"/>
        <v>O1011208</v>
      </c>
      <c r="Z431" s="31" t="str">
        <f t="shared" si="204"/>
        <v>TUA711-DIO32</v>
      </c>
      <c r="AA431" s="14" t="str">
        <f t="shared" si="205"/>
        <v>17-SC-DCS-002/O1011208/ 17-MC-DCS-004</v>
      </c>
      <c r="AB431" s="31" t="s">
        <v>64</v>
      </c>
      <c r="AC431" s="31" t="s">
        <v>54</v>
      </c>
      <c r="AD431" s="31" t="s">
        <v>125</v>
      </c>
      <c r="AE431" s="31">
        <v>1</v>
      </c>
      <c r="AF431" s="31" t="s">
        <v>1254</v>
      </c>
      <c r="AG431" s="31" t="s">
        <v>3080</v>
      </c>
      <c r="AH431" s="31">
        <v>9</v>
      </c>
      <c r="AI431" s="31">
        <v>4</v>
      </c>
      <c r="AJ431" s="31" t="s">
        <v>1256</v>
      </c>
      <c r="AK431" s="31">
        <f t="shared" si="197"/>
        <v>32</v>
      </c>
      <c r="AL431" s="31" t="s">
        <v>62</v>
      </c>
      <c r="AO431" s="31" t="s">
        <v>63</v>
      </c>
      <c r="AP431" s="31" t="s">
        <v>3150</v>
      </c>
      <c r="AQ431" s="14" t="s">
        <v>3152</v>
      </c>
      <c r="AR431" s="31" t="s">
        <v>5716</v>
      </c>
      <c r="AS431" s="31" t="s">
        <v>68</v>
      </c>
      <c r="AT431" s="14" t="s">
        <v>5724</v>
      </c>
      <c r="AU431" s="31" t="s">
        <v>5858</v>
      </c>
      <c r="AV431" s="31" t="s">
        <v>5806</v>
      </c>
      <c r="AW431" s="31" t="s">
        <v>5797</v>
      </c>
      <c r="AX431" s="31" t="s">
        <v>5724</v>
      </c>
      <c r="BK431" s="14" t="str">
        <f t="shared" si="206"/>
        <v/>
      </c>
      <c r="BL431" s="14" t="str">
        <f t="shared" si="207"/>
        <v/>
      </c>
      <c r="BM431" s="14" t="str">
        <f t="shared" si="208"/>
        <v/>
      </c>
      <c r="BN431" s="14"/>
      <c r="BO431" s="14" t="str">
        <f t="shared" si="198"/>
        <v/>
      </c>
      <c r="BP431" s="14" t="str">
        <f t="shared" si="199"/>
        <v/>
      </c>
      <c r="BQ431" s="14"/>
      <c r="BR431" s="14" t="str">
        <f t="shared" si="209"/>
        <v/>
      </c>
      <c r="BS431" s="14" t="str">
        <f t="shared" si="210"/>
        <v>TS-P-02:24/
O1011208:4A</v>
      </c>
      <c r="BW431" s="31" t="str">
        <f t="shared" si="211"/>
        <v/>
      </c>
      <c r="BX431" s="31" t="str">
        <f t="shared" si="212"/>
        <v/>
      </c>
      <c r="BY431" s="31" t="str">
        <f t="shared" si="213"/>
        <v/>
      </c>
      <c r="BZ431" s="31" t="str">
        <f t="shared" si="214"/>
        <v/>
      </c>
      <c r="CA431" s="31" t="str">
        <f t="shared" si="215"/>
        <v/>
      </c>
      <c r="CB431" s="31" t="str">
        <f t="shared" si="216"/>
        <v/>
      </c>
      <c r="CC431" s="31" t="str">
        <f t="shared" si="217"/>
        <v/>
      </c>
      <c r="CD431" s="31" t="str">
        <f t="shared" si="218"/>
        <v/>
      </c>
      <c r="CE431" s="31" t="e">
        <f t="shared" ca="1" si="219"/>
        <v>#NAME?</v>
      </c>
      <c r="CF431" s="31" t="e">
        <f t="shared" ca="1" si="220"/>
        <v>#NAME?</v>
      </c>
      <c r="CG431" s="31" t="e">
        <f t="shared" ca="1" si="221"/>
        <v>#NAME?</v>
      </c>
      <c r="CH431" s="31" t="e">
        <f t="shared" ca="1" si="222"/>
        <v>#NAME?</v>
      </c>
      <c r="CI431" s="31" t="e">
        <f t="shared" ca="1" si="223"/>
        <v>#NAME?</v>
      </c>
    </row>
    <row r="432" spans="1:87" s="31" customFormat="1" ht="30" hidden="1" x14ac:dyDescent="0.25">
      <c r="A432" s="9" t="s">
        <v>4493</v>
      </c>
      <c r="B432" s="31" t="s">
        <v>2705</v>
      </c>
      <c r="C432" s="31" t="s">
        <v>2706</v>
      </c>
      <c r="E432" s="14" t="s">
        <v>5649</v>
      </c>
      <c r="F432" s="31" t="s">
        <v>5422</v>
      </c>
      <c r="G432" s="31" t="str">
        <f t="shared" si="200"/>
        <v>Сигнал</v>
      </c>
      <c r="H432" s="31" t="s">
        <v>2608</v>
      </c>
      <c r="I432" s="31" t="s">
        <v>4532</v>
      </c>
      <c r="J432" s="31" t="str">
        <f t="shared" si="195"/>
        <v>DCS_DO_03</v>
      </c>
      <c r="K432" s="14" t="s">
        <v>5869</v>
      </c>
      <c r="M432" s="31" t="s">
        <v>2683</v>
      </c>
      <c r="N432" s="31" t="s">
        <v>1261</v>
      </c>
      <c r="O432" s="31" t="s">
        <v>1320</v>
      </c>
      <c r="P432" s="31" t="s">
        <v>2607</v>
      </c>
      <c r="Q432" s="31" t="s">
        <v>263</v>
      </c>
      <c r="R432" s="31">
        <v>17</v>
      </c>
      <c r="S432" s="31">
        <v>18</v>
      </c>
      <c r="T432" s="31" t="s">
        <v>62</v>
      </c>
      <c r="U432" s="31" t="str">
        <f t="shared" si="224"/>
        <v>30</v>
      </c>
      <c r="V432" s="14" t="str">
        <f t="shared" si="196"/>
        <v>ASK 3MLD, ASK 3MB</v>
      </c>
      <c r="W432" s="31" t="str">
        <f t="shared" si="201"/>
        <v/>
      </c>
      <c r="X432" s="14" t="str">
        <f t="shared" si="202"/>
        <v/>
      </c>
      <c r="Y432" s="31" t="str">
        <f t="shared" si="203"/>
        <v>O1010215</v>
      </c>
      <c r="Z432" s="31" t="str">
        <f t="shared" si="204"/>
        <v>TUA711-DIO32</v>
      </c>
      <c r="AA432" s="14" t="str">
        <f t="shared" si="205"/>
        <v>17-SC-DCS-001/O1010215/ 17-MC-DCS-005</v>
      </c>
      <c r="AB432" s="31" t="s">
        <v>64</v>
      </c>
      <c r="AC432" s="31" t="s">
        <v>124</v>
      </c>
      <c r="AD432" s="31" t="s">
        <v>125</v>
      </c>
      <c r="AE432" s="31">
        <v>0</v>
      </c>
      <c r="AF432" s="31" t="s">
        <v>1254</v>
      </c>
      <c r="AG432" s="31" t="s">
        <v>3196</v>
      </c>
      <c r="AH432" s="31">
        <v>16</v>
      </c>
      <c r="AI432" s="31">
        <v>9</v>
      </c>
      <c r="AJ432" s="31" t="s">
        <v>1256</v>
      </c>
      <c r="AK432" s="31">
        <f t="shared" si="197"/>
        <v>32</v>
      </c>
      <c r="AL432" s="31" t="s">
        <v>62</v>
      </c>
      <c r="AO432" s="31" t="s">
        <v>63</v>
      </c>
      <c r="AP432" s="31" t="s">
        <v>2708</v>
      </c>
      <c r="AQ432" s="31" t="s">
        <v>2707</v>
      </c>
      <c r="AR432" s="31" t="s">
        <v>5716</v>
      </c>
      <c r="AS432" s="31" t="s">
        <v>68</v>
      </c>
      <c r="AT432" s="14" t="s">
        <v>5724</v>
      </c>
      <c r="AU432" s="31" t="s">
        <v>5858</v>
      </c>
      <c r="AV432" s="31" t="s">
        <v>5797</v>
      </c>
      <c r="AW432" s="31" t="s">
        <v>5799</v>
      </c>
      <c r="AX432" s="31" t="s">
        <v>5724</v>
      </c>
      <c r="BK432" s="14" t="str">
        <f t="shared" si="206"/>
        <v/>
      </c>
      <c r="BL432" s="14" t="str">
        <f t="shared" si="207"/>
        <v/>
      </c>
      <c r="BM432" s="14" t="str">
        <f t="shared" si="208"/>
        <v/>
      </c>
      <c r="BN432" s="14"/>
      <c r="BO432" s="14" t="str">
        <f t="shared" si="198"/>
        <v/>
      </c>
      <c r="BP432" s="14" t="str">
        <f t="shared" si="199"/>
        <v/>
      </c>
      <c r="BQ432" s="14"/>
      <c r="BR432" s="14" t="str">
        <f t="shared" si="209"/>
        <v/>
      </c>
      <c r="BS432" s="14" t="str">
        <f t="shared" si="210"/>
        <v>TS-H-03:18/
O1010215:9A</v>
      </c>
      <c r="BW432" s="31" t="str">
        <f t="shared" si="211"/>
        <v/>
      </c>
      <c r="BX432" s="31" t="str">
        <f t="shared" si="212"/>
        <v/>
      </c>
      <c r="BY432" s="31" t="str">
        <f t="shared" si="213"/>
        <v/>
      </c>
      <c r="BZ432" s="31" t="str">
        <f t="shared" si="214"/>
        <v/>
      </c>
      <c r="CA432" s="31" t="str">
        <f t="shared" si="215"/>
        <v/>
      </c>
      <c r="CB432" s="31" t="str">
        <f t="shared" si="216"/>
        <v/>
      </c>
      <c r="CC432" s="31" t="str">
        <f t="shared" si="217"/>
        <v/>
      </c>
      <c r="CD432" s="31" t="str">
        <f t="shared" si="218"/>
        <v/>
      </c>
      <c r="CE432" s="31" t="e">
        <f t="shared" ca="1" si="219"/>
        <v>#NAME?</v>
      </c>
      <c r="CF432" s="31" t="e">
        <f t="shared" ca="1" si="220"/>
        <v>#NAME?</v>
      </c>
      <c r="CG432" s="31" t="e">
        <f t="shared" ca="1" si="221"/>
        <v>#NAME?</v>
      </c>
      <c r="CH432" s="31" t="e">
        <f t="shared" ca="1" si="222"/>
        <v>#NAME?</v>
      </c>
      <c r="CI432" s="31" t="e">
        <f t="shared" ca="1" si="223"/>
        <v>#NAME?</v>
      </c>
    </row>
    <row r="433" spans="1:87" s="31" customFormat="1" ht="30" hidden="1" x14ac:dyDescent="0.25">
      <c r="A433" s="9" t="s">
        <v>4493</v>
      </c>
      <c r="B433" s="31" t="s">
        <v>2705</v>
      </c>
      <c r="C433" s="31" t="s">
        <v>2709</v>
      </c>
      <c r="E433" s="14" t="s">
        <v>5649</v>
      </c>
      <c r="F433" s="31" t="s">
        <v>5422</v>
      </c>
      <c r="G433" s="31" t="str">
        <f t="shared" si="200"/>
        <v>Сигнал</v>
      </c>
      <c r="H433" s="31" t="s">
        <v>2611</v>
      </c>
      <c r="I433" s="31" t="s">
        <v>4532</v>
      </c>
      <c r="J433" s="31" t="str">
        <f t="shared" si="195"/>
        <v>DCS_DO_03</v>
      </c>
      <c r="K433" s="14" t="s">
        <v>5869</v>
      </c>
      <c r="M433" s="31" t="s">
        <v>2683</v>
      </c>
      <c r="N433" s="31" t="s">
        <v>1261</v>
      </c>
      <c r="O433" s="31" t="s">
        <v>1325</v>
      </c>
      <c r="P433" s="31" t="s">
        <v>2607</v>
      </c>
      <c r="Q433" s="31" t="s">
        <v>263</v>
      </c>
      <c r="R433" s="31">
        <v>19</v>
      </c>
      <c r="S433" s="9" t="s">
        <v>4509</v>
      </c>
      <c r="T433" s="31" t="s">
        <v>62</v>
      </c>
      <c r="U433" s="31" t="str">
        <f t="shared" si="224"/>
        <v>30</v>
      </c>
      <c r="V433" s="14" t="str">
        <f t="shared" si="196"/>
        <v>ASK 3MLD, ASK 3MB</v>
      </c>
      <c r="W433" s="31" t="str">
        <f t="shared" si="201"/>
        <v/>
      </c>
      <c r="X433" s="14" t="str">
        <f t="shared" si="202"/>
        <v/>
      </c>
      <c r="Y433" s="31" t="str">
        <f t="shared" si="203"/>
        <v>O1010215</v>
      </c>
      <c r="Z433" s="31" t="str">
        <f t="shared" si="204"/>
        <v>TUA711-DIO32</v>
      </c>
      <c r="AA433" s="14" t="str">
        <f t="shared" si="205"/>
        <v>17-SC-DCS-001/O1010215/ 17-MC-DCS-005</v>
      </c>
      <c r="AB433" s="31" t="s">
        <v>64</v>
      </c>
      <c r="AC433" s="31" t="s">
        <v>124</v>
      </c>
      <c r="AD433" s="31" t="s">
        <v>125</v>
      </c>
      <c r="AE433" s="31">
        <v>0</v>
      </c>
      <c r="AF433" s="31" t="s">
        <v>1254</v>
      </c>
      <c r="AG433" s="31" t="s">
        <v>3196</v>
      </c>
      <c r="AH433" s="31">
        <v>16</v>
      </c>
      <c r="AI433" s="31">
        <v>10</v>
      </c>
      <c r="AJ433" s="31" t="s">
        <v>1256</v>
      </c>
      <c r="AK433" s="31">
        <f t="shared" si="197"/>
        <v>32</v>
      </c>
      <c r="AL433" s="31" t="s">
        <v>62</v>
      </c>
      <c r="AO433" s="31" t="s">
        <v>63</v>
      </c>
      <c r="AP433" s="31" t="s">
        <v>2708</v>
      </c>
      <c r="AQ433" s="31" t="s">
        <v>2710</v>
      </c>
      <c r="AR433" s="31" t="s">
        <v>5716</v>
      </c>
      <c r="AS433" s="31" t="s">
        <v>68</v>
      </c>
      <c r="AT433" s="14" t="s">
        <v>5724</v>
      </c>
      <c r="AU433" s="31" t="s">
        <v>5858</v>
      </c>
      <c r="AV433" s="31" t="s">
        <v>5806</v>
      </c>
      <c r="AW433" s="31" t="s">
        <v>5797</v>
      </c>
      <c r="AX433" s="31" t="s">
        <v>5724</v>
      </c>
      <c r="BK433" s="14" t="str">
        <f t="shared" si="206"/>
        <v/>
      </c>
      <c r="BL433" s="14" t="str">
        <f t="shared" si="207"/>
        <v/>
      </c>
      <c r="BM433" s="14" t="str">
        <f t="shared" si="208"/>
        <v/>
      </c>
      <c r="BN433" s="14"/>
      <c r="BO433" s="14" t="str">
        <f t="shared" si="198"/>
        <v/>
      </c>
      <c r="BP433" s="14" t="str">
        <f t="shared" si="199"/>
        <v/>
      </c>
      <c r="BQ433" s="14"/>
      <c r="BR433" s="14" t="str">
        <f t="shared" si="209"/>
        <v/>
      </c>
      <c r="BS433" s="14" t="str">
        <f t="shared" si="210"/>
        <v>TS-H-03:20/
O1010215:10A</v>
      </c>
      <c r="BW433" s="31" t="str">
        <f t="shared" si="211"/>
        <v/>
      </c>
      <c r="BX433" s="31" t="str">
        <f t="shared" si="212"/>
        <v/>
      </c>
      <c r="BY433" s="31" t="str">
        <f t="shared" si="213"/>
        <v/>
      </c>
      <c r="BZ433" s="31" t="str">
        <f t="shared" si="214"/>
        <v/>
      </c>
      <c r="CA433" s="31" t="str">
        <f t="shared" si="215"/>
        <v/>
      </c>
      <c r="CB433" s="31" t="str">
        <f t="shared" si="216"/>
        <v/>
      </c>
      <c r="CC433" s="31" t="str">
        <f t="shared" si="217"/>
        <v/>
      </c>
      <c r="CD433" s="31" t="str">
        <f t="shared" si="218"/>
        <v/>
      </c>
      <c r="CE433" s="31" t="e">
        <f t="shared" ca="1" si="219"/>
        <v>#NAME?</v>
      </c>
      <c r="CF433" s="31" t="e">
        <f t="shared" ca="1" si="220"/>
        <v>#NAME?</v>
      </c>
      <c r="CG433" s="31" t="e">
        <f t="shared" ca="1" si="221"/>
        <v>#NAME?</v>
      </c>
      <c r="CH433" s="31" t="e">
        <f t="shared" ca="1" si="222"/>
        <v>#NAME?</v>
      </c>
      <c r="CI433" s="31" t="e">
        <f t="shared" ca="1" si="223"/>
        <v>#NAME?</v>
      </c>
    </row>
    <row r="434" spans="1:87" s="31" customFormat="1" ht="30" hidden="1" x14ac:dyDescent="0.25">
      <c r="A434" s="9" t="s">
        <v>4493</v>
      </c>
      <c r="B434" s="31" t="s">
        <v>2705</v>
      </c>
      <c r="C434" s="31" t="s">
        <v>3895</v>
      </c>
      <c r="E434" s="14" t="s">
        <v>5647</v>
      </c>
      <c r="G434" s="31" t="str">
        <f t="shared" si="200"/>
        <v>Сигнал</v>
      </c>
      <c r="H434" s="31" t="s">
        <v>3318</v>
      </c>
      <c r="I434" s="31" t="s">
        <v>4532</v>
      </c>
      <c r="J434" s="31" t="str">
        <f t="shared" si="195"/>
        <v>DCS_DI_03</v>
      </c>
      <c r="K434" s="14" t="s">
        <v>5869</v>
      </c>
      <c r="M434" s="31" t="s">
        <v>3898</v>
      </c>
      <c r="N434" s="31" t="s">
        <v>107</v>
      </c>
      <c r="O434" s="31" t="s">
        <v>58</v>
      </c>
      <c r="P434" s="31" t="s">
        <v>2723</v>
      </c>
      <c r="Q434" s="31" t="s">
        <v>2291</v>
      </c>
      <c r="R434" s="31">
        <v>1</v>
      </c>
      <c r="S434" s="31">
        <v>2</v>
      </c>
      <c r="T434" s="31" t="s">
        <v>62</v>
      </c>
      <c r="U434" s="31" t="str">
        <f t="shared" si="224"/>
        <v>48</v>
      </c>
      <c r="V434" s="14" t="str">
        <f t="shared" si="196"/>
        <v>ASK 3MLD, ASK 3MB</v>
      </c>
      <c r="W434" s="31" t="str">
        <f t="shared" si="201"/>
        <v/>
      </c>
      <c r="X434" s="14" t="str">
        <f t="shared" si="202"/>
        <v/>
      </c>
      <c r="Y434" s="31" t="str">
        <f t="shared" si="203"/>
        <v>O1011109</v>
      </c>
      <c r="Z434" s="31" t="str">
        <f t="shared" si="204"/>
        <v>TUA711-DIO32</v>
      </c>
      <c r="AA434" s="14" t="str">
        <f t="shared" si="205"/>
        <v>17-SC-DCS-002/O1011109/ 17-MC-DCS-004</v>
      </c>
      <c r="AB434" s="31" t="s">
        <v>64</v>
      </c>
      <c r="AC434" s="31" t="s">
        <v>54</v>
      </c>
      <c r="AD434" s="31" t="s">
        <v>125</v>
      </c>
      <c r="AE434" s="31">
        <v>1</v>
      </c>
      <c r="AF434" s="31" t="s">
        <v>55</v>
      </c>
      <c r="AG434" s="31" t="s">
        <v>3897</v>
      </c>
      <c r="AH434" s="31">
        <v>10</v>
      </c>
      <c r="AI434" s="31">
        <v>27</v>
      </c>
      <c r="AJ434" s="31" t="s">
        <v>57</v>
      </c>
      <c r="AK434" s="31">
        <f t="shared" si="197"/>
        <v>32</v>
      </c>
      <c r="AL434" s="31" t="s">
        <v>62</v>
      </c>
      <c r="AO434" s="31" t="s">
        <v>63</v>
      </c>
      <c r="AP434" s="31" t="s">
        <v>2708</v>
      </c>
      <c r="AQ434" s="14" t="s">
        <v>3896</v>
      </c>
      <c r="AR434" s="31" t="s">
        <v>5716</v>
      </c>
      <c r="AS434" s="31" t="s">
        <v>68</v>
      </c>
      <c r="AT434" s="14" t="s">
        <v>5724</v>
      </c>
      <c r="AU434" s="31" t="s">
        <v>5858</v>
      </c>
      <c r="AV434" s="31" t="s">
        <v>5827</v>
      </c>
      <c r="AW434" s="31" t="s">
        <v>5828</v>
      </c>
      <c r="AX434" s="31" t="s">
        <v>5724</v>
      </c>
      <c r="BK434" s="14" t="str">
        <f t="shared" si="206"/>
        <v/>
      </c>
      <c r="BL434" s="14" t="str">
        <f t="shared" si="207"/>
        <v/>
      </c>
      <c r="BM434" s="14" t="str">
        <f t="shared" si="208"/>
        <v/>
      </c>
      <c r="BN434" s="14"/>
      <c r="BO434" s="14" t="str">
        <f t="shared" si="198"/>
        <v/>
      </c>
      <c r="BP434" s="14" t="str">
        <f t="shared" si="199"/>
        <v/>
      </c>
      <c r="BQ434" s="14"/>
      <c r="BR434" s="14" t="str">
        <f t="shared" si="209"/>
        <v>TS-R-04:1/
O1011109:27A</v>
      </c>
      <c r="BS434" s="14" t="str">
        <f t="shared" si="210"/>
        <v>TS-R-04:2/
O1011109:27B</v>
      </c>
      <c r="BW434" s="31" t="str">
        <f t="shared" si="211"/>
        <v/>
      </c>
      <c r="BX434" s="31" t="str">
        <f t="shared" si="212"/>
        <v/>
      </c>
      <c r="BY434" s="31" t="str">
        <f t="shared" si="213"/>
        <v/>
      </c>
      <c r="BZ434" s="31" t="str">
        <f t="shared" si="214"/>
        <v/>
      </c>
      <c r="CA434" s="31" t="str">
        <f t="shared" si="215"/>
        <v/>
      </c>
      <c r="CB434" s="31" t="str">
        <f t="shared" si="216"/>
        <v/>
      </c>
      <c r="CC434" s="31" t="str">
        <f t="shared" si="217"/>
        <v/>
      </c>
      <c r="CD434" s="31" t="str">
        <f t="shared" si="218"/>
        <v>27A</v>
      </c>
      <c r="CE434" s="31" t="e">
        <f t="shared" ca="1" si="219"/>
        <v>#NAME?</v>
      </c>
      <c r="CF434" s="31" t="e">
        <f t="shared" ca="1" si="220"/>
        <v>#NAME?</v>
      </c>
      <c r="CG434" s="31" t="e">
        <f t="shared" ca="1" si="221"/>
        <v>#NAME?</v>
      </c>
      <c r="CH434" s="31" t="e">
        <f t="shared" ca="1" si="222"/>
        <v>#NAME?</v>
      </c>
      <c r="CI434" s="31" t="e">
        <f t="shared" ca="1" si="223"/>
        <v>#NAME?</v>
      </c>
    </row>
    <row r="435" spans="1:87" s="31" customFormat="1" ht="30" hidden="1" x14ac:dyDescent="0.25">
      <c r="A435" s="9" t="s">
        <v>4493</v>
      </c>
      <c r="B435" s="31" t="s">
        <v>2705</v>
      </c>
      <c r="C435" s="31" t="s">
        <v>3899</v>
      </c>
      <c r="E435" s="14" t="s">
        <v>5647</v>
      </c>
      <c r="G435" s="31" t="str">
        <f t="shared" si="200"/>
        <v>Сигнал</v>
      </c>
      <c r="H435" s="31" t="s">
        <v>3321</v>
      </c>
      <c r="I435" s="31" t="s">
        <v>4532</v>
      </c>
      <c r="J435" s="31" t="str">
        <f t="shared" si="195"/>
        <v>DCS_DI_03</v>
      </c>
      <c r="K435" s="14" t="s">
        <v>5869</v>
      </c>
      <c r="M435" s="31" t="s">
        <v>3898</v>
      </c>
      <c r="N435" s="31" t="s">
        <v>107</v>
      </c>
      <c r="O435" s="31" t="s">
        <v>103</v>
      </c>
      <c r="P435" s="31" t="s">
        <v>2723</v>
      </c>
      <c r="Q435" s="31" t="s">
        <v>2291</v>
      </c>
      <c r="R435" s="31">
        <v>3</v>
      </c>
      <c r="S435" s="31">
        <v>4</v>
      </c>
      <c r="T435" s="31" t="s">
        <v>62</v>
      </c>
      <c r="U435" s="31" t="str">
        <f t="shared" si="224"/>
        <v>48</v>
      </c>
      <c r="V435" s="14" t="str">
        <f t="shared" si="196"/>
        <v>ASK 3MLD, ASK 3MB</v>
      </c>
      <c r="W435" s="31" t="str">
        <f t="shared" si="201"/>
        <v/>
      </c>
      <c r="X435" s="14" t="str">
        <f t="shared" si="202"/>
        <v/>
      </c>
      <c r="Y435" s="31" t="str">
        <f t="shared" si="203"/>
        <v>O1011109</v>
      </c>
      <c r="Z435" s="31" t="str">
        <f t="shared" si="204"/>
        <v>TUA711-DIO32</v>
      </c>
      <c r="AA435" s="14" t="str">
        <f t="shared" si="205"/>
        <v>17-SC-DCS-002/O1011109/ 17-MC-DCS-004</v>
      </c>
      <c r="AB435" s="31" t="s">
        <v>64</v>
      </c>
      <c r="AC435" s="31" t="s">
        <v>54</v>
      </c>
      <c r="AD435" s="31" t="s">
        <v>125</v>
      </c>
      <c r="AE435" s="31">
        <v>1</v>
      </c>
      <c r="AF435" s="31" t="s">
        <v>55</v>
      </c>
      <c r="AG435" s="31" t="s">
        <v>3897</v>
      </c>
      <c r="AH435" s="31">
        <v>10</v>
      </c>
      <c r="AI435" s="31">
        <v>28</v>
      </c>
      <c r="AJ435" s="31" t="s">
        <v>57</v>
      </c>
      <c r="AK435" s="31">
        <f t="shared" si="197"/>
        <v>32</v>
      </c>
      <c r="AL435" s="31" t="s">
        <v>62</v>
      </c>
      <c r="AO435" s="31" t="s">
        <v>63</v>
      </c>
      <c r="AP435" s="31" t="s">
        <v>2708</v>
      </c>
      <c r="AQ435" s="14" t="s">
        <v>3900</v>
      </c>
      <c r="AR435" s="31" t="s">
        <v>5716</v>
      </c>
      <c r="AS435" s="31" t="s">
        <v>68</v>
      </c>
      <c r="AT435" s="14" t="s">
        <v>5724</v>
      </c>
      <c r="AU435" s="31" t="s">
        <v>5858</v>
      </c>
      <c r="AV435" s="31" t="s">
        <v>5792</v>
      </c>
      <c r="AW435" s="31" t="s">
        <v>5793</v>
      </c>
      <c r="AX435" s="31" t="s">
        <v>5724</v>
      </c>
      <c r="BK435" s="14" t="str">
        <f t="shared" si="206"/>
        <v/>
      </c>
      <c r="BL435" s="14" t="str">
        <f t="shared" si="207"/>
        <v/>
      </c>
      <c r="BM435" s="14" t="str">
        <f t="shared" si="208"/>
        <v/>
      </c>
      <c r="BN435" s="14"/>
      <c r="BO435" s="14" t="str">
        <f t="shared" si="198"/>
        <v/>
      </c>
      <c r="BP435" s="14" t="str">
        <f t="shared" si="199"/>
        <v/>
      </c>
      <c r="BQ435" s="14"/>
      <c r="BR435" s="14" t="str">
        <f t="shared" si="209"/>
        <v>TS-R-04:3/
O1011109:28A</v>
      </c>
      <c r="BS435" s="14" t="str">
        <f t="shared" si="210"/>
        <v>TS-R-04:4/
O1011109:28B</v>
      </c>
      <c r="BW435" s="31" t="str">
        <f t="shared" si="211"/>
        <v/>
      </c>
      <c r="BX435" s="31" t="str">
        <f t="shared" si="212"/>
        <v/>
      </c>
      <c r="BY435" s="31" t="str">
        <f t="shared" si="213"/>
        <v/>
      </c>
      <c r="BZ435" s="31" t="str">
        <f t="shared" si="214"/>
        <v/>
      </c>
      <c r="CA435" s="31" t="str">
        <f t="shared" si="215"/>
        <v/>
      </c>
      <c r="CB435" s="31" t="str">
        <f t="shared" si="216"/>
        <v/>
      </c>
      <c r="CC435" s="31" t="str">
        <f t="shared" si="217"/>
        <v/>
      </c>
      <c r="CD435" s="31" t="str">
        <f t="shared" si="218"/>
        <v>28A</v>
      </c>
      <c r="CE435" s="31" t="e">
        <f t="shared" ca="1" si="219"/>
        <v>#NAME?</v>
      </c>
      <c r="CF435" s="31" t="e">
        <f t="shared" ca="1" si="220"/>
        <v>#NAME?</v>
      </c>
      <c r="CG435" s="31" t="e">
        <f t="shared" ca="1" si="221"/>
        <v>#NAME?</v>
      </c>
      <c r="CH435" s="31" t="e">
        <f t="shared" ca="1" si="222"/>
        <v>#NAME?</v>
      </c>
      <c r="CI435" s="31" t="e">
        <f t="shared" ca="1" si="223"/>
        <v>#NAME?</v>
      </c>
    </row>
    <row r="436" spans="1:87" s="31" customFormat="1" ht="30" hidden="1" x14ac:dyDescent="0.25">
      <c r="A436" s="9" t="s">
        <v>4493</v>
      </c>
      <c r="B436" s="31" t="s">
        <v>2705</v>
      </c>
      <c r="C436" s="31" t="s">
        <v>3901</v>
      </c>
      <c r="E436" s="14" t="s">
        <v>5647</v>
      </c>
      <c r="G436" s="31" t="str">
        <f t="shared" si="200"/>
        <v>Сигнал</v>
      </c>
      <c r="H436" s="31" t="s">
        <v>3324</v>
      </c>
      <c r="I436" s="31" t="s">
        <v>4532</v>
      </c>
      <c r="J436" s="31" t="str">
        <f t="shared" si="195"/>
        <v>DCS_DI_03</v>
      </c>
      <c r="K436" s="14" t="s">
        <v>5869</v>
      </c>
      <c r="M436" s="31" t="s">
        <v>3898</v>
      </c>
      <c r="N436" s="31" t="s">
        <v>107</v>
      </c>
      <c r="O436" s="31" t="s">
        <v>145</v>
      </c>
      <c r="P436" s="31" t="s">
        <v>2723</v>
      </c>
      <c r="Q436" s="31" t="s">
        <v>2291</v>
      </c>
      <c r="R436" s="31">
        <v>5</v>
      </c>
      <c r="S436" s="31">
        <v>6</v>
      </c>
      <c r="T436" s="31" t="s">
        <v>62</v>
      </c>
      <c r="U436" s="31" t="str">
        <f t="shared" si="224"/>
        <v>48</v>
      </c>
      <c r="V436" s="14" t="str">
        <f t="shared" si="196"/>
        <v>ASK 3MLD, ASK 3MB</v>
      </c>
      <c r="W436" s="31" t="str">
        <f t="shared" si="201"/>
        <v/>
      </c>
      <c r="X436" s="14" t="str">
        <f t="shared" si="202"/>
        <v/>
      </c>
      <c r="Y436" s="31" t="str">
        <f t="shared" si="203"/>
        <v>O1011109</v>
      </c>
      <c r="Z436" s="31" t="str">
        <f t="shared" si="204"/>
        <v>TUA711-DIO32</v>
      </c>
      <c r="AA436" s="14" t="str">
        <f t="shared" si="205"/>
        <v>17-SC-DCS-002/O1011109/ 17-MC-DCS-004</v>
      </c>
      <c r="AB436" s="31" t="s">
        <v>64</v>
      </c>
      <c r="AC436" s="31" t="s">
        <v>54</v>
      </c>
      <c r="AD436" s="31" t="s">
        <v>125</v>
      </c>
      <c r="AE436" s="31">
        <v>1</v>
      </c>
      <c r="AF436" s="31" t="s">
        <v>55</v>
      </c>
      <c r="AG436" s="31" t="s">
        <v>3897</v>
      </c>
      <c r="AH436" s="31">
        <v>10</v>
      </c>
      <c r="AI436" s="31">
        <v>29</v>
      </c>
      <c r="AJ436" s="31" t="s">
        <v>57</v>
      </c>
      <c r="AK436" s="31">
        <f t="shared" si="197"/>
        <v>32</v>
      </c>
      <c r="AL436" s="31" t="s">
        <v>62</v>
      </c>
      <c r="AO436" s="31" t="s">
        <v>63</v>
      </c>
      <c r="AP436" s="31" t="s">
        <v>2708</v>
      </c>
      <c r="AQ436" s="14" t="s">
        <v>3902</v>
      </c>
      <c r="AR436" s="31" t="s">
        <v>5716</v>
      </c>
      <c r="AS436" s="31" t="s">
        <v>68</v>
      </c>
      <c r="AT436" s="14" t="s">
        <v>5724</v>
      </c>
      <c r="AU436" s="31" t="s">
        <v>5858</v>
      </c>
      <c r="AV436" s="31" t="s">
        <v>5794</v>
      </c>
      <c r="AW436" s="31" t="s">
        <v>5795</v>
      </c>
      <c r="AX436" s="31" t="s">
        <v>5724</v>
      </c>
      <c r="BK436" s="14" t="str">
        <f t="shared" si="206"/>
        <v/>
      </c>
      <c r="BL436" s="14" t="str">
        <f t="shared" si="207"/>
        <v/>
      </c>
      <c r="BM436" s="14" t="str">
        <f t="shared" si="208"/>
        <v/>
      </c>
      <c r="BN436" s="14"/>
      <c r="BO436" s="14" t="str">
        <f t="shared" si="198"/>
        <v/>
      </c>
      <c r="BP436" s="14" t="str">
        <f t="shared" si="199"/>
        <v/>
      </c>
      <c r="BQ436" s="14"/>
      <c r="BR436" s="14" t="str">
        <f t="shared" si="209"/>
        <v>TS-R-04:5/
O1011109:29A</v>
      </c>
      <c r="BS436" s="14" t="str">
        <f t="shared" si="210"/>
        <v>TS-R-04:6/
O1011109:29B</v>
      </c>
      <c r="BW436" s="31" t="str">
        <f t="shared" si="211"/>
        <v/>
      </c>
      <c r="BX436" s="31" t="str">
        <f t="shared" si="212"/>
        <v/>
      </c>
      <c r="BY436" s="31" t="str">
        <f t="shared" si="213"/>
        <v/>
      </c>
      <c r="BZ436" s="31" t="str">
        <f t="shared" si="214"/>
        <v/>
      </c>
      <c r="CA436" s="31" t="str">
        <f t="shared" si="215"/>
        <v/>
      </c>
      <c r="CB436" s="31" t="str">
        <f t="shared" si="216"/>
        <v/>
      </c>
      <c r="CC436" s="31" t="str">
        <f t="shared" si="217"/>
        <v/>
      </c>
      <c r="CD436" s="31" t="str">
        <f t="shared" si="218"/>
        <v>29A</v>
      </c>
      <c r="CE436" s="31" t="e">
        <f t="shared" ca="1" si="219"/>
        <v>#NAME?</v>
      </c>
      <c r="CF436" s="31" t="e">
        <f t="shared" ca="1" si="220"/>
        <v>#NAME?</v>
      </c>
      <c r="CG436" s="31" t="e">
        <f t="shared" ca="1" si="221"/>
        <v>#NAME?</v>
      </c>
      <c r="CH436" s="31" t="e">
        <f t="shared" ca="1" si="222"/>
        <v>#NAME?</v>
      </c>
      <c r="CI436" s="31" t="e">
        <f t="shared" ca="1" si="223"/>
        <v>#NAME?</v>
      </c>
    </row>
    <row r="437" spans="1:87" s="31" customFormat="1" ht="30" hidden="1" x14ac:dyDescent="0.25">
      <c r="A437" s="9" t="s">
        <v>4493</v>
      </c>
      <c r="B437" s="31" t="s">
        <v>3128</v>
      </c>
      <c r="C437" s="31" t="s">
        <v>3903</v>
      </c>
      <c r="E437" s="14" t="s">
        <v>5647</v>
      </c>
      <c r="G437" s="31" t="str">
        <f t="shared" si="200"/>
        <v>Сигнал</v>
      </c>
      <c r="H437" s="31" t="s">
        <v>3318</v>
      </c>
      <c r="I437" s="31" t="s">
        <v>4532</v>
      </c>
      <c r="J437" s="31" t="str">
        <f t="shared" si="195"/>
        <v>DCS_DI_03</v>
      </c>
      <c r="K437" s="14" t="s">
        <v>5869</v>
      </c>
      <c r="M437" s="31" t="s">
        <v>3898</v>
      </c>
      <c r="N437" s="31" t="s">
        <v>107</v>
      </c>
      <c r="O437" s="31" t="s">
        <v>150</v>
      </c>
      <c r="P437" s="31" t="s">
        <v>2723</v>
      </c>
      <c r="Q437" s="31" t="s">
        <v>2291</v>
      </c>
      <c r="R437" s="31">
        <v>7</v>
      </c>
      <c r="S437" s="31">
        <v>8</v>
      </c>
      <c r="T437" s="31" t="s">
        <v>62</v>
      </c>
      <c r="U437" s="31" t="str">
        <f t="shared" si="224"/>
        <v>48</v>
      </c>
      <c r="V437" s="14" t="str">
        <f t="shared" si="196"/>
        <v>ASK 3MLD, ASK 3MB</v>
      </c>
      <c r="W437" s="31" t="str">
        <f t="shared" si="201"/>
        <v/>
      </c>
      <c r="X437" s="14" t="str">
        <f t="shared" si="202"/>
        <v/>
      </c>
      <c r="Y437" s="31" t="str">
        <f t="shared" si="203"/>
        <v>O1011109</v>
      </c>
      <c r="Z437" s="31" t="str">
        <f t="shared" si="204"/>
        <v>TUA711-DIO32</v>
      </c>
      <c r="AA437" s="14" t="str">
        <f t="shared" si="205"/>
        <v>17-SC-DCS-002/O1011109/ 17-MC-DCS-004</v>
      </c>
      <c r="AB437" s="31" t="s">
        <v>64</v>
      </c>
      <c r="AC437" s="31" t="s">
        <v>54</v>
      </c>
      <c r="AD437" s="31" t="s">
        <v>125</v>
      </c>
      <c r="AE437" s="31">
        <v>1</v>
      </c>
      <c r="AF437" s="31" t="s">
        <v>55</v>
      </c>
      <c r="AG437" s="31" t="s">
        <v>3897</v>
      </c>
      <c r="AH437" s="31">
        <v>10</v>
      </c>
      <c r="AI437" s="31">
        <v>30</v>
      </c>
      <c r="AJ437" s="31" t="s">
        <v>57</v>
      </c>
      <c r="AK437" s="31">
        <f t="shared" si="197"/>
        <v>32</v>
      </c>
      <c r="AL437" s="31" t="s">
        <v>62</v>
      </c>
      <c r="AO437" s="31" t="s">
        <v>63</v>
      </c>
      <c r="AP437" s="31" t="s">
        <v>3131</v>
      </c>
      <c r="AQ437" s="14" t="s">
        <v>3904</v>
      </c>
      <c r="AR437" s="31" t="s">
        <v>5716</v>
      </c>
      <c r="AS437" s="31" t="s">
        <v>68</v>
      </c>
      <c r="AT437" s="14" t="s">
        <v>5724</v>
      </c>
      <c r="AU437" s="31" t="s">
        <v>5858</v>
      </c>
      <c r="AV437" s="31" t="s">
        <v>5827</v>
      </c>
      <c r="AW437" s="31" t="s">
        <v>5828</v>
      </c>
      <c r="AX437" s="31" t="s">
        <v>5724</v>
      </c>
      <c r="BK437" s="14" t="str">
        <f t="shared" si="206"/>
        <v/>
      </c>
      <c r="BL437" s="14" t="str">
        <f t="shared" si="207"/>
        <v/>
      </c>
      <c r="BM437" s="14" t="str">
        <f t="shared" si="208"/>
        <v/>
      </c>
      <c r="BN437" s="14"/>
      <c r="BO437" s="14" t="str">
        <f t="shared" si="198"/>
        <v/>
      </c>
      <c r="BP437" s="14" t="str">
        <f t="shared" si="199"/>
        <v/>
      </c>
      <c r="BQ437" s="14"/>
      <c r="BR437" s="14" t="str">
        <f t="shared" si="209"/>
        <v>TS-R-04:7/
O1011109:30A</v>
      </c>
      <c r="BS437" s="14" t="str">
        <f t="shared" si="210"/>
        <v>TS-R-04:8/
O1011109:30B</v>
      </c>
      <c r="BW437" s="31" t="str">
        <f t="shared" si="211"/>
        <v/>
      </c>
      <c r="BX437" s="31" t="str">
        <f t="shared" si="212"/>
        <v/>
      </c>
      <c r="BY437" s="31" t="str">
        <f t="shared" si="213"/>
        <v/>
      </c>
      <c r="BZ437" s="31" t="str">
        <f t="shared" si="214"/>
        <v/>
      </c>
      <c r="CA437" s="31" t="str">
        <f t="shared" si="215"/>
        <v/>
      </c>
      <c r="CB437" s="31" t="str">
        <f t="shared" si="216"/>
        <v/>
      </c>
      <c r="CC437" s="31" t="str">
        <f t="shared" si="217"/>
        <v/>
      </c>
      <c r="CD437" s="31" t="str">
        <f t="shared" si="218"/>
        <v>30A</v>
      </c>
      <c r="CE437" s="31" t="e">
        <f t="shared" ca="1" si="219"/>
        <v>#NAME?</v>
      </c>
      <c r="CF437" s="31" t="e">
        <f t="shared" ca="1" si="220"/>
        <v>#NAME?</v>
      </c>
      <c r="CG437" s="31" t="e">
        <f t="shared" ca="1" si="221"/>
        <v>#NAME?</v>
      </c>
      <c r="CH437" s="31" t="e">
        <f t="shared" ca="1" si="222"/>
        <v>#NAME?</v>
      </c>
      <c r="CI437" s="31" t="e">
        <f t="shared" ca="1" si="223"/>
        <v>#NAME?</v>
      </c>
    </row>
    <row r="438" spans="1:87" s="31" customFormat="1" ht="30" hidden="1" x14ac:dyDescent="0.25">
      <c r="A438" s="9" t="s">
        <v>4493</v>
      </c>
      <c r="B438" s="31" t="s">
        <v>3128</v>
      </c>
      <c r="C438" s="31" t="s">
        <v>3905</v>
      </c>
      <c r="E438" s="14" t="s">
        <v>5647</v>
      </c>
      <c r="G438" s="31" t="str">
        <f t="shared" si="200"/>
        <v>Сигнал</v>
      </c>
      <c r="H438" s="31" t="s">
        <v>3321</v>
      </c>
      <c r="I438" s="31" t="s">
        <v>4532</v>
      </c>
      <c r="J438" s="31" t="str">
        <f t="shared" si="195"/>
        <v>DCS_DI_03</v>
      </c>
      <c r="K438" s="14" t="s">
        <v>5869</v>
      </c>
      <c r="M438" s="31" t="s">
        <v>3898</v>
      </c>
      <c r="N438" s="31" t="s">
        <v>107</v>
      </c>
      <c r="O438" s="31" t="s">
        <v>155</v>
      </c>
      <c r="P438" s="31" t="s">
        <v>2723</v>
      </c>
      <c r="Q438" s="31" t="s">
        <v>2291</v>
      </c>
      <c r="R438" s="31">
        <v>9</v>
      </c>
      <c r="S438" s="31">
        <v>10</v>
      </c>
      <c r="T438" s="31" t="s">
        <v>62</v>
      </c>
      <c r="U438" s="31" t="str">
        <f t="shared" si="224"/>
        <v>48</v>
      </c>
      <c r="V438" s="14" t="str">
        <f t="shared" si="196"/>
        <v>ASK 3MLD, ASK 3MB</v>
      </c>
      <c r="W438" s="31" t="str">
        <f t="shared" si="201"/>
        <v/>
      </c>
      <c r="X438" s="14" t="str">
        <f t="shared" si="202"/>
        <v/>
      </c>
      <c r="Y438" s="31" t="str">
        <f t="shared" si="203"/>
        <v>O1011109</v>
      </c>
      <c r="Z438" s="31" t="str">
        <f t="shared" si="204"/>
        <v>TUA711-DIO32</v>
      </c>
      <c r="AA438" s="14" t="str">
        <f t="shared" si="205"/>
        <v>17-SC-DCS-002/O1011109/ 17-MC-DCS-004</v>
      </c>
      <c r="AB438" s="31" t="s">
        <v>64</v>
      </c>
      <c r="AC438" s="31" t="s">
        <v>54</v>
      </c>
      <c r="AD438" s="31" t="s">
        <v>125</v>
      </c>
      <c r="AE438" s="31">
        <v>1</v>
      </c>
      <c r="AF438" s="31" t="s">
        <v>55</v>
      </c>
      <c r="AG438" s="31" t="s">
        <v>3897</v>
      </c>
      <c r="AH438" s="31">
        <v>10</v>
      </c>
      <c r="AI438" s="31">
        <v>31</v>
      </c>
      <c r="AJ438" s="31" t="s">
        <v>57</v>
      </c>
      <c r="AK438" s="31">
        <f t="shared" si="197"/>
        <v>32</v>
      </c>
      <c r="AL438" s="31" t="s">
        <v>62</v>
      </c>
      <c r="AO438" s="31" t="s">
        <v>63</v>
      </c>
      <c r="AP438" s="31" t="s">
        <v>3131</v>
      </c>
      <c r="AQ438" s="14" t="s">
        <v>3906</v>
      </c>
      <c r="AR438" s="31" t="s">
        <v>5716</v>
      </c>
      <c r="AS438" s="31" t="s">
        <v>68</v>
      </c>
      <c r="AT438" s="14" t="s">
        <v>5724</v>
      </c>
      <c r="AU438" s="31" t="s">
        <v>5858</v>
      </c>
      <c r="AV438" s="31" t="s">
        <v>5792</v>
      </c>
      <c r="AW438" s="31" t="s">
        <v>5793</v>
      </c>
      <c r="AX438" s="31" t="s">
        <v>5724</v>
      </c>
      <c r="BK438" s="14" t="str">
        <f t="shared" si="206"/>
        <v/>
      </c>
      <c r="BL438" s="14" t="str">
        <f t="shared" si="207"/>
        <v/>
      </c>
      <c r="BM438" s="14" t="str">
        <f t="shared" si="208"/>
        <v/>
      </c>
      <c r="BN438" s="14"/>
      <c r="BO438" s="14" t="str">
        <f t="shared" si="198"/>
        <v/>
      </c>
      <c r="BP438" s="14" t="str">
        <f t="shared" si="199"/>
        <v/>
      </c>
      <c r="BQ438" s="14"/>
      <c r="BR438" s="14" t="str">
        <f t="shared" si="209"/>
        <v>TS-R-04:9/
O1011109:31A</v>
      </c>
      <c r="BS438" s="14" t="str">
        <f t="shared" si="210"/>
        <v>TS-R-04:10/
O1011109:31B</v>
      </c>
      <c r="BW438" s="31" t="str">
        <f t="shared" si="211"/>
        <v/>
      </c>
      <c r="BX438" s="31" t="str">
        <f t="shared" si="212"/>
        <v/>
      </c>
      <c r="BY438" s="31" t="str">
        <f t="shared" si="213"/>
        <v/>
      </c>
      <c r="BZ438" s="31" t="str">
        <f t="shared" si="214"/>
        <v/>
      </c>
      <c r="CA438" s="31" t="str">
        <f t="shared" si="215"/>
        <v/>
      </c>
      <c r="CB438" s="31" t="str">
        <f t="shared" si="216"/>
        <v/>
      </c>
      <c r="CC438" s="31" t="str">
        <f t="shared" si="217"/>
        <v/>
      </c>
      <c r="CD438" s="31" t="str">
        <f t="shared" si="218"/>
        <v>31A</v>
      </c>
      <c r="CE438" s="31" t="e">
        <f t="shared" ca="1" si="219"/>
        <v>#NAME?</v>
      </c>
      <c r="CF438" s="31" t="e">
        <f t="shared" ca="1" si="220"/>
        <v>#NAME?</v>
      </c>
      <c r="CG438" s="31" t="e">
        <f t="shared" ca="1" si="221"/>
        <v>#NAME?</v>
      </c>
      <c r="CH438" s="31" t="e">
        <f t="shared" ca="1" si="222"/>
        <v>#NAME?</v>
      </c>
      <c r="CI438" s="31" t="e">
        <f t="shared" ca="1" si="223"/>
        <v>#NAME?</v>
      </c>
    </row>
    <row r="439" spans="1:87" s="31" customFormat="1" ht="30" hidden="1" x14ac:dyDescent="0.25">
      <c r="A439" s="9" t="s">
        <v>4493</v>
      </c>
      <c r="B439" s="31" t="s">
        <v>3128</v>
      </c>
      <c r="C439" s="31" t="s">
        <v>3907</v>
      </c>
      <c r="E439" s="14" t="s">
        <v>5647</v>
      </c>
      <c r="G439" s="31" t="str">
        <f t="shared" si="200"/>
        <v>Сигнал</v>
      </c>
      <c r="H439" s="31" t="s">
        <v>3324</v>
      </c>
      <c r="I439" s="31" t="s">
        <v>4532</v>
      </c>
      <c r="J439" s="31" t="str">
        <f t="shared" si="195"/>
        <v>DCS_DI_03</v>
      </c>
      <c r="K439" s="14" t="s">
        <v>5869</v>
      </c>
      <c r="M439" s="31" t="s">
        <v>3898</v>
      </c>
      <c r="N439" s="31" t="s">
        <v>107</v>
      </c>
      <c r="O439" s="31" t="s">
        <v>160</v>
      </c>
      <c r="P439" s="31" t="s">
        <v>2723</v>
      </c>
      <c r="Q439" s="31" t="s">
        <v>2291</v>
      </c>
      <c r="R439" s="31">
        <v>11</v>
      </c>
      <c r="S439" s="31">
        <v>12</v>
      </c>
      <c r="T439" s="31" t="s">
        <v>62</v>
      </c>
      <c r="U439" s="31" t="str">
        <f t="shared" si="224"/>
        <v>48</v>
      </c>
      <c r="V439" s="14" t="str">
        <f t="shared" si="196"/>
        <v>ASK 3MLD, ASK 3MB</v>
      </c>
      <c r="W439" s="31" t="str">
        <f t="shared" si="201"/>
        <v/>
      </c>
      <c r="X439" s="14" t="str">
        <f t="shared" si="202"/>
        <v/>
      </c>
      <c r="Y439" s="31" t="str">
        <f t="shared" si="203"/>
        <v>O1011109</v>
      </c>
      <c r="Z439" s="31" t="str">
        <f t="shared" si="204"/>
        <v>TUA711-DIO32</v>
      </c>
      <c r="AA439" s="14" t="str">
        <f t="shared" si="205"/>
        <v>17-SC-DCS-002/O1011109/ 17-MC-DCS-004</v>
      </c>
      <c r="AB439" s="31" t="s">
        <v>64</v>
      </c>
      <c r="AC439" s="31" t="s">
        <v>54</v>
      </c>
      <c r="AD439" s="31" t="s">
        <v>125</v>
      </c>
      <c r="AE439" s="31">
        <v>1</v>
      </c>
      <c r="AF439" s="31" t="s">
        <v>55</v>
      </c>
      <c r="AG439" s="31" t="s">
        <v>3897</v>
      </c>
      <c r="AH439" s="31">
        <v>10</v>
      </c>
      <c r="AI439" s="31">
        <v>32</v>
      </c>
      <c r="AJ439" s="31" t="s">
        <v>57</v>
      </c>
      <c r="AK439" s="31">
        <f t="shared" si="197"/>
        <v>32</v>
      </c>
      <c r="AL439" s="31" t="s">
        <v>62</v>
      </c>
      <c r="AO439" s="31" t="s">
        <v>63</v>
      </c>
      <c r="AP439" s="31" t="s">
        <v>3131</v>
      </c>
      <c r="AQ439" s="14" t="s">
        <v>3908</v>
      </c>
      <c r="AR439" s="31" t="s">
        <v>5716</v>
      </c>
      <c r="AS439" s="31" t="s">
        <v>68</v>
      </c>
      <c r="AT439" s="14" t="s">
        <v>5724</v>
      </c>
      <c r="AU439" s="31" t="s">
        <v>5858</v>
      </c>
      <c r="AV439" s="31" t="s">
        <v>5794</v>
      </c>
      <c r="AW439" s="31" t="s">
        <v>5795</v>
      </c>
      <c r="AX439" s="31" t="s">
        <v>5724</v>
      </c>
      <c r="BK439" s="14" t="str">
        <f t="shared" si="206"/>
        <v/>
      </c>
      <c r="BL439" s="14" t="str">
        <f t="shared" si="207"/>
        <v/>
      </c>
      <c r="BM439" s="14" t="str">
        <f t="shared" si="208"/>
        <v/>
      </c>
      <c r="BN439" s="14"/>
      <c r="BO439" s="14" t="str">
        <f t="shared" si="198"/>
        <v/>
      </c>
      <c r="BP439" s="14" t="str">
        <f t="shared" si="199"/>
        <v/>
      </c>
      <c r="BQ439" s="14"/>
      <c r="BR439" s="14" t="str">
        <f t="shared" si="209"/>
        <v>TS-R-04:11/
O1011109:32A</v>
      </c>
      <c r="BS439" s="14" t="str">
        <f t="shared" si="210"/>
        <v>TS-R-04:12/
O1011109:32B</v>
      </c>
      <c r="BW439" s="31" t="str">
        <f t="shared" si="211"/>
        <v/>
      </c>
      <c r="BX439" s="31" t="str">
        <f t="shared" si="212"/>
        <v/>
      </c>
      <c r="BY439" s="31" t="str">
        <f t="shared" si="213"/>
        <v/>
      </c>
      <c r="BZ439" s="31" t="str">
        <f t="shared" si="214"/>
        <v/>
      </c>
      <c r="CA439" s="31" t="str">
        <f t="shared" si="215"/>
        <v/>
      </c>
      <c r="CB439" s="31" t="str">
        <f t="shared" si="216"/>
        <v/>
      </c>
      <c r="CC439" s="31" t="str">
        <f t="shared" si="217"/>
        <v/>
      </c>
      <c r="CD439" s="31" t="str">
        <f t="shared" si="218"/>
        <v>32A</v>
      </c>
      <c r="CE439" s="31" t="e">
        <f t="shared" ca="1" si="219"/>
        <v>#NAME?</v>
      </c>
      <c r="CF439" s="31" t="e">
        <f t="shared" ca="1" si="220"/>
        <v>#NAME?</v>
      </c>
      <c r="CG439" s="31" t="e">
        <f t="shared" ca="1" si="221"/>
        <v>#NAME?</v>
      </c>
      <c r="CH439" s="31" t="e">
        <f t="shared" ca="1" si="222"/>
        <v>#NAME?</v>
      </c>
      <c r="CI439" s="31" t="e">
        <f t="shared" ca="1" si="223"/>
        <v>#NAME?</v>
      </c>
    </row>
    <row r="440" spans="1:87" s="31" customFormat="1" ht="30" hidden="1" x14ac:dyDescent="0.25">
      <c r="A440" s="9" t="s">
        <v>4493</v>
      </c>
      <c r="B440" s="31" t="s">
        <v>3128</v>
      </c>
      <c r="C440" s="31" t="s">
        <v>3129</v>
      </c>
      <c r="E440" s="14" t="s">
        <v>5649</v>
      </c>
      <c r="G440" s="31" t="str">
        <f t="shared" si="200"/>
        <v>Сигнал</v>
      </c>
      <c r="H440" s="31" t="s">
        <v>2608</v>
      </c>
      <c r="I440" s="31" t="s">
        <v>4532</v>
      </c>
      <c r="J440" s="31" t="str">
        <f t="shared" si="195"/>
        <v>DCS_DO_03</v>
      </c>
      <c r="K440" s="14" t="s">
        <v>5869</v>
      </c>
      <c r="M440" s="31" t="s">
        <v>3119</v>
      </c>
      <c r="N440" s="31" t="s">
        <v>1261</v>
      </c>
      <c r="O440" s="31" t="s">
        <v>1281</v>
      </c>
      <c r="P440" s="31" t="s">
        <v>2723</v>
      </c>
      <c r="Q440" s="31" t="s">
        <v>933</v>
      </c>
      <c r="R440" s="31">
        <v>9</v>
      </c>
      <c r="S440" s="31">
        <v>10</v>
      </c>
      <c r="T440" s="31" t="s">
        <v>62</v>
      </c>
      <c r="U440" s="31" t="str">
        <f t="shared" si="224"/>
        <v>30</v>
      </c>
      <c r="V440" s="14" t="str">
        <f t="shared" si="196"/>
        <v>ASK 3MLD, ASK 3MB</v>
      </c>
      <c r="W440" s="31" t="str">
        <f t="shared" si="201"/>
        <v/>
      </c>
      <c r="X440" s="14" t="str">
        <f t="shared" si="202"/>
        <v/>
      </c>
      <c r="Y440" s="31" t="str">
        <f t="shared" si="203"/>
        <v>O1011207</v>
      </c>
      <c r="Z440" s="31" t="str">
        <f t="shared" si="204"/>
        <v>TUA711-DIO32</v>
      </c>
      <c r="AA440" s="14" t="str">
        <f t="shared" si="205"/>
        <v>17-SC-DCS-002/O1011207/ 17-MC-DCS-004</v>
      </c>
      <c r="AB440" s="31" t="s">
        <v>64</v>
      </c>
      <c r="AC440" s="31" t="s">
        <v>54</v>
      </c>
      <c r="AD440" s="31" t="s">
        <v>125</v>
      </c>
      <c r="AE440" s="31">
        <v>1</v>
      </c>
      <c r="AF440" s="31" t="s">
        <v>1254</v>
      </c>
      <c r="AG440" s="31" t="s">
        <v>2993</v>
      </c>
      <c r="AH440" s="31">
        <v>8</v>
      </c>
      <c r="AI440" s="31">
        <v>29</v>
      </c>
      <c r="AJ440" s="31" t="s">
        <v>1256</v>
      </c>
      <c r="AK440" s="31">
        <f t="shared" si="197"/>
        <v>32</v>
      </c>
      <c r="AL440" s="31" t="s">
        <v>62</v>
      </c>
      <c r="AO440" s="31" t="s">
        <v>63</v>
      </c>
      <c r="AP440" s="31" t="s">
        <v>3131</v>
      </c>
      <c r="AQ440" s="14" t="s">
        <v>3130</v>
      </c>
      <c r="AR440" s="31" t="s">
        <v>5716</v>
      </c>
      <c r="AS440" s="31" t="s">
        <v>68</v>
      </c>
      <c r="AT440" s="14" t="s">
        <v>5724</v>
      </c>
      <c r="AU440" s="31" t="s">
        <v>5858</v>
      </c>
      <c r="AV440" s="31" t="s">
        <v>5797</v>
      </c>
      <c r="AW440" s="31" t="s">
        <v>5799</v>
      </c>
      <c r="AX440" s="31" t="s">
        <v>5724</v>
      </c>
      <c r="BK440" s="14" t="str">
        <f t="shared" si="206"/>
        <v/>
      </c>
      <c r="BL440" s="14" t="str">
        <f t="shared" si="207"/>
        <v/>
      </c>
      <c r="BM440" s="14" t="str">
        <f t="shared" si="208"/>
        <v/>
      </c>
      <c r="BN440" s="14"/>
      <c r="BO440" s="14" t="str">
        <f t="shared" si="198"/>
        <v/>
      </c>
      <c r="BP440" s="14" t="str">
        <f t="shared" si="199"/>
        <v/>
      </c>
      <c r="BQ440" s="14"/>
      <c r="BR440" s="14" t="str">
        <f t="shared" si="209"/>
        <v/>
      </c>
      <c r="BS440" s="14" t="str">
        <f t="shared" si="210"/>
        <v>TS-P-02:10/
O1011207:29A</v>
      </c>
      <c r="BW440" s="31" t="str">
        <f t="shared" si="211"/>
        <v/>
      </c>
      <c r="BX440" s="31" t="str">
        <f t="shared" si="212"/>
        <v/>
      </c>
      <c r="BY440" s="31" t="str">
        <f t="shared" si="213"/>
        <v/>
      </c>
      <c r="BZ440" s="31" t="str">
        <f t="shared" si="214"/>
        <v/>
      </c>
      <c r="CA440" s="31" t="str">
        <f t="shared" si="215"/>
        <v/>
      </c>
      <c r="CB440" s="31" t="str">
        <f t="shared" si="216"/>
        <v/>
      </c>
      <c r="CC440" s="31" t="str">
        <f t="shared" si="217"/>
        <v/>
      </c>
      <c r="CD440" s="31" t="str">
        <f t="shared" si="218"/>
        <v/>
      </c>
      <c r="CE440" s="31" t="e">
        <f t="shared" ca="1" si="219"/>
        <v>#NAME?</v>
      </c>
      <c r="CF440" s="31" t="e">
        <f t="shared" ca="1" si="220"/>
        <v>#NAME?</v>
      </c>
      <c r="CG440" s="31" t="e">
        <f t="shared" ca="1" si="221"/>
        <v>#NAME?</v>
      </c>
      <c r="CH440" s="31" t="e">
        <f t="shared" ca="1" si="222"/>
        <v>#NAME?</v>
      </c>
      <c r="CI440" s="31" t="e">
        <f t="shared" ca="1" si="223"/>
        <v>#NAME?</v>
      </c>
    </row>
    <row r="441" spans="1:87" s="31" customFormat="1" ht="30" hidden="1" x14ac:dyDescent="0.25">
      <c r="A441" s="9" t="s">
        <v>4493</v>
      </c>
      <c r="B441" s="31" t="s">
        <v>3128</v>
      </c>
      <c r="C441" s="31" t="s">
        <v>3132</v>
      </c>
      <c r="E441" s="14" t="s">
        <v>5649</v>
      </c>
      <c r="G441" s="31" t="str">
        <f t="shared" si="200"/>
        <v>Сигнал</v>
      </c>
      <c r="H441" s="31" t="s">
        <v>2611</v>
      </c>
      <c r="I441" s="31" t="s">
        <v>4532</v>
      </c>
      <c r="J441" s="31" t="str">
        <f t="shared" si="195"/>
        <v>DCS_DO_03</v>
      </c>
      <c r="K441" s="14" t="s">
        <v>5869</v>
      </c>
      <c r="M441" s="31" t="s">
        <v>3119</v>
      </c>
      <c r="N441" s="31" t="s">
        <v>1261</v>
      </c>
      <c r="O441" s="31" t="s">
        <v>1285</v>
      </c>
      <c r="P441" s="31" t="s">
        <v>2723</v>
      </c>
      <c r="Q441" s="31" t="s">
        <v>933</v>
      </c>
      <c r="R441" s="31">
        <v>11</v>
      </c>
      <c r="S441" s="31">
        <v>12</v>
      </c>
      <c r="T441" s="31" t="s">
        <v>62</v>
      </c>
      <c r="U441" s="31" t="str">
        <f t="shared" si="224"/>
        <v>30</v>
      </c>
      <c r="V441" s="14" t="str">
        <f t="shared" si="196"/>
        <v>ASK 3MLD, ASK 3MB</v>
      </c>
      <c r="W441" s="31" t="str">
        <f t="shared" si="201"/>
        <v/>
      </c>
      <c r="X441" s="14" t="str">
        <f t="shared" si="202"/>
        <v/>
      </c>
      <c r="Y441" s="31" t="str">
        <f t="shared" si="203"/>
        <v>O1011207</v>
      </c>
      <c r="Z441" s="31" t="str">
        <f t="shared" si="204"/>
        <v>TUA711-DIO32</v>
      </c>
      <c r="AA441" s="14" t="str">
        <f t="shared" si="205"/>
        <v>17-SC-DCS-002/O1011207/ 17-MC-DCS-004</v>
      </c>
      <c r="AB441" s="31" t="s">
        <v>64</v>
      </c>
      <c r="AC441" s="31" t="s">
        <v>54</v>
      </c>
      <c r="AD441" s="31" t="s">
        <v>125</v>
      </c>
      <c r="AE441" s="31">
        <v>1</v>
      </c>
      <c r="AF441" s="31" t="s">
        <v>1254</v>
      </c>
      <c r="AG441" s="31" t="s">
        <v>2993</v>
      </c>
      <c r="AH441" s="31">
        <v>8</v>
      </c>
      <c r="AI441" s="31">
        <v>30</v>
      </c>
      <c r="AJ441" s="31" t="s">
        <v>1256</v>
      </c>
      <c r="AK441" s="31">
        <f t="shared" si="197"/>
        <v>32</v>
      </c>
      <c r="AL441" s="31" t="s">
        <v>62</v>
      </c>
      <c r="AO441" s="31" t="s">
        <v>63</v>
      </c>
      <c r="AP441" s="31" t="s">
        <v>3131</v>
      </c>
      <c r="AQ441" s="14" t="s">
        <v>3133</v>
      </c>
      <c r="AR441" s="31" t="s">
        <v>5716</v>
      </c>
      <c r="AS441" s="31" t="s">
        <v>68</v>
      </c>
      <c r="AT441" s="14" t="s">
        <v>5724</v>
      </c>
      <c r="AU441" s="31" t="s">
        <v>5858</v>
      </c>
      <c r="AV441" s="31" t="s">
        <v>5806</v>
      </c>
      <c r="AW441" s="31" t="s">
        <v>5797</v>
      </c>
      <c r="AX441" s="31" t="s">
        <v>5724</v>
      </c>
      <c r="BK441" s="14" t="str">
        <f t="shared" si="206"/>
        <v/>
      </c>
      <c r="BL441" s="14" t="str">
        <f t="shared" si="207"/>
        <v/>
      </c>
      <c r="BM441" s="14" t="str">
        <f t="shared" si="208"/>
        <v/>
      </c>
      <c r="BN441" s="14"/>
      <c r="BO441" s="14" t="str">
        <f t="shared" si="198"/>
        <v/>
      </c>
      <c r="BP441" s="14" t="str">
        <f t="shared" si="199"/>
        <v/>
      </c>
      <c r="BQ441" s="14"/>
      <c r="BR441" s="14" t="str">
        <f t="shared" si="209"/>
        <v/>
      </c>
      <c r="BS441" s="14" t="str">
        <f t="shared" si="210"/>
        <v>TS-P-02:12/
O1011207:30A</v>
      </c>
      <c r="BW441" s="31" t="str">
        <f t="shared" si="211"/>
        <v/>
      </c>
      <c r="BX441" s="31" t="str">
        <f t="shared" si="212"/>
        <v/>
      </c>
      <c r="BY441" s="31" t="str">
        <f t="shared" si="213"/>
        <v/>
      </c>
      <c r="BZ441" s="31" t="str">
        <f t="shared" si="214"/>
        <v/>
      </c>
      <c r="CA441" s="31" t="str">
        <f t="shared" si="215"/>
        <v/>
      </c>
      <c r="CB441" s="31" t="str">
        <f t="shared" si="216"/>
        <v/>
      </c>
      <c r="CC441" s="31" t="str">
        <f t="shared" si="217"/>
        <v/>
      </c>
      <c r="CD441" s="31" t="str">
        <f t="shared" si="218"/>
        <v/>
      </c>
      <c r="CE441" s="31" t="e">
        <f t="shared" ca="1" si="219"/>
        <v>#NAME?</v>
      </c>
      <c r="CF441" s="31" t="e">
        <f t="shared" ca="1" si="220"/>
        <v>#NAME?</v>
      </c>
      <c r="CG441" s="31" t="e">
        <f t="shared" ca="1" si="221"/>
        <v>#NAME?</v>
      </c>
      <c r="CH441" s="31" t="e">
        <f t="shared" ca="1" si="222"/>
        <v>#NAME?</v>
      </c>
      <c r="CI441" s="31" t="e">
        <f t="shared" ca="1" si="223"/>
        <v>#NAME?</v>
      </c>
    </row>
    <row r="442" spans="1:87" s="31" customFormat="1" ht="30" hidden="1" x14ac:dyDescent="0.25">
      <c r="A442" s="9" t="s">
        <v>4493</v>
      </c>
      <c r="B442" s="31" t="s">
        <v>2711</v>
      </c>
      <c r="C442" s="31" t="s">
        <v>2712</v>
      </c>
      <c r="E442" s="14" t="s">
        <v>5649</v>
      </c>
      <c r="F442" s="31" t="s">
        <v>5422</v>
      </c>
      <c r="G442" s="31" t="str">
        <f t="shared" si="200"/>
        <v>Сигнал</v>
      </c>
      <c r="H442" s="31" t="s">
        <v>2608</v>
      </c>
      <c r="I442" s="31" t="s">
        <v>4532</v>
      </c>
      <c r="J442" s="31" t="str">
        <f t="shared" si="195"/>
        <v>DCS_DO_03</v>
      </c>
      <c r="K442" s="14" t="s">
        <v>5869</v>
      </c>
      <c r="M442" s="31" t="s">
        <v>2683</v>
      </c>
      <c r="N442" s="31" t="s">
        <v>1261</v>
      </c>
      <c r="O442" s="31" t="s">
        <v>1328</v>
      </c>
      <c r="P442" s="31" t="s">
        <v>2607</v>
      </c>
      <c r="Q442" s="31" t="s">
        <v>263</v>
      </c>
      <c r="R442" s="31">
        <v>21</v>
      </c>
      <c r="S442" s="31">
        <v>22</v>
      </c>
      <c r="T442" s="31" t="s">
        <v>62</v>
      </c>
      <c r="U442" s="31" t="str">
        <f t="shared" si="224"/>
        <v>30</v>
      </c>
      <c r="V442" s="14" t="str">
        <f t="shared" si="196"/>
        <v>ASK 3MLD, ASK 3MB</v>
      </c>
      <c r="W442" s="31" t="str">
        <f t="shared" si="201"/>
        <v/>
      </c>
      <c r="X442" s="14" t="str">
        <f t="shared" si="202"/>
        <v/>
      </c>
      <c r="Y442" s="31" t="str">
        <f t="shared" si="203"/>
        <v>O1010215</v>
      </c>
      <c r="Z442" s="31" t="str">
        <f t="shared" si="204"/>
        <v>TUA711-DIO32</v>
      </c>
      <c r="AA442" s="14" t="str">
        <f t="shared" si="205"/>
        <v>17-SC-DCS-001/O1010215/ 17-MC-DCS-005</v>
      </c>
      <c r="AB442" s="31" t="s">
        <v>64</v>
      </c>
      <c r="AC442" s="31" t="s">
        <v>124</v>
      </c>
      <c r="AD442" s="31" t="s">
        <v>125</v>
      </c>
      <c r="AE442" s="31">
        <v>0</v>
      </c>
      <c r="AF442" s="31" t="s">
        <v>1254</v>
      </c>
      <c r="AG442" s="31" t="s">
        <v>3196</v>
      </c>
      <c r="AH442" s="31">
        <v>16</v>
      </c>
      <c r="AI442" s="31">
        <v>11</v>
      </c>
      <c r="AJ442" s="31" t="s">
        <v>1256</v>
      </c>
      <c r="AK442" s="31">
        <f t="shared" si="197"/>
        <v>32</v>
      </c>
      <c r="AL442" s="31" t="s">
        <v>62</v>
      </c>
      <c r="AO442" s="31" t="s">
        <v>63</v>
      </c>
      <c r="AP442" s="31" t="s">
        <v>2714</v>
      </c>
      <c r="AQ442" s="31" t="s">
        <v>2713</v>
      </c>
      <c r="AR442" s="31" t="s">
        <v>5716</v>
      </c>
      <c r="AS442" s="31" t="s">
        <v>68</v>
      </c>
      <c r="AT442" s="14" t="s">
        <v>5724</v>
      </c>
      <c r="AU442" s="31" t="s">
        <v>5858</v>
      </c>
      <c r="AV442" s="31" t="s">
        <v>5797</v>
      </c>
      <c r="AW442" s="31" t="s">
        <v>5799</v>
      </c>
      <c r="AX442" s="31" t="s">
        <v>5724</v>
      </c>
      <c r="BK442" s="14" t="str">
        <f t="shared" si="206"/>
        <v/>
      </c>
      <c r="BL442" s="14" t="str">
        <f t="shared" si="207"/>
        <v/>
      </c>
      <c r="BM442" s="14" t="str">
        <f t="shared" si="208"/>
        <v/>
      </c>
      <c r="BN442" s="14"/>
      <c r="BO442" s="14" t="str">
        <f t="shared" si="198"/>
        <v/>
      </c>
      <c r="BP442" s="14" t="str">
        <f t="shared" si="199"/>
        <v/>
      </c>
      <c r="BQ442" s="14"/>
      <c r="BR442" s="14" t="str">
        <f t="shared" si="209"/>
        <v/>
      </c>
      <c r="BS442" s="14" t="str">
        <f t="shared" si="210"/>
        <v>TS-H-03:22/
O1010215:11A</v>
      </c>
      <c r="BW442" s="31" t="str">
        <f t="shared" si="211"/>
        <v/>
      </c>
      <c r="BX442" s="31" t="str">
        <f t="shared" si="212"/>
        <v/>
      </c>
      <c r="BY442" s="31" t="str">
        <f t="shared" si="213"/>
        <v/>
      </c>
      <c r="BZ442" s="31" t="str">
        <f t="shared" si="214"/>
        <v/>
      </c>
      <c r="CA442" s="31" t="str">
        <f t="shared" si="215"/>
        <v/>
      </c>
      <c r="CB442" s="31" t="str">
        <f t="shared" si="216"/>
        <v/>
      </c>
      <c r="CC442" s="31" t="str">
        <f t="shared" si="217"/>
        <v/>
      </c>
      <c r="CD442" s="31" t="str">
        <f t="shared" si="218"/>
        <v/>
      </c>
      <c r="CE442" s="31" t="e">
        <f t="shared" ca="1" si="219"/>
        <v>#NAME?</v>
      </c>
      <c r="CF442" s="31" t="e">
        <f t="shared" ca="1" si="220"/>
        <v>#NAME?</v>
      </c>
      <c r="CG442" s="31" t="e">
        <f t="shared" ca="1" si="221"/>
        <v>#NAME?</v>
      </c>
      <c r="CH442" s="31" t="e">
        <f t="shared" ca="1" si="222"/>
        <v>#NAME?</v>
      </c>
      <c r="CI442" s="31" t="e">
        <f t="shared" ca="1" si="223"/>
        <v>#NAME?</v>
      </c>
    </row>
    <row r="443" spans="1:87" s="31" customFormat="1" ht="30" hidden="1" x14ac:dyDescent="0.25">
      <c r="A443" s="9" t="s">
        <v>4493</v>
      </c>
      <c r="B443" s="31" t="s">
        <v>2711</v>
      </c>
      <c r="C443" s="31" t="s">
        <v>2715</v>
      </c>
      <c r="E443" s="14" t="s">
        <v>5649</v>
      </c>
      <c r="F443" s="31" t="s">
        <v>5422</v>
      </c>
      <c r="G443" s="31" t="str">
        <f t="shared" si="200"/>
        <v>Сигнал</v>
      </c>
      <c r="H443" s="31" t="s">
        <v>2611</v>
      </c>
      <c r="I443" s="31" t="s">
        <v>4532</v>
      </c>
      <c r="J443" s="31" t="str">
        <f t="shared" ref="J443:J506" si="225">IF(E443="AI-IS (4-20 mA, 2 wire) DCS","DCS_AI_01",
IF(E443="AI-IS (4-20 mA, 4 wire) DCS","DCS_AI_03",
IF(E443="AI-IS (4-20 mA, passive) DCS","DCS_AI_01",
IF(E443="AI-NIS (4-20 mA, 2 wire) DCS","DCS_AI_01",
IF(E443="AI-NIS (4-20 mA, 4 wire) DCS","DCS_AI_03",
IF(E443="AI-NIS (4-20 mA, passive) DCS","DCS_AI_01",
IF(E443="AI-R-IS (4-20 mA, 2 wire) DCS","DCS_AI_02",
IF(E443="AI-R-IS (4-20 mA, 4 wire) DCS","DCS_AI_04",
IF(E443="AI-R-NIS (4-20 mA, 2 wire) DCS","DCS_AI_02",
IF(E443="AI-R-NIS (4-20 mA, passive) DCS","DCS_AI_02",
IF(E443="AI-R-NIS (4-20 mA, 4 wire) DCS","DCS_AI_04",
IF(E443="AI-RTD-NIS (3 wire) DCS","DCS_AI_05",
IF(E443="AO-IS (4-20 mA) DCS","DCS_AO_01",
IF(E443="AO-NIS (4-20 mA) DCS","DCS_AO_01",
IF(E443="AO-R-IS (4-20 mA) DCS","DCS_AO_02",
IF(E443="AO-R-NIS (4-20 mA) DCS","DCS_AO_02",
IF(E443="DI-IS (NAMUR) DCS","DCS_DI_02",
IF(E443="DI-NIS (NAMUR) DCS","DCS_DI_02",
IF(E443="DI-NIS (Conductivity) DCS","DCS_DI_04",
IF(E443="DI-NIS (Diagnostic) DCS","DCS_DI_01",
IF(E443="DI-NIS (MCC 230VAC) DCS","DCS_DI_03",
IF(E443="DI-NIS (MCC 220VDC) DCS","DCS_DI_05",
IF(E443="DI-NIS (Thermistors PTC) DCS","DCS_DI_02",
IF(E443="DI-NIS (VFC) DCS","DCS_DI_01",
IF(E443="DI-NIS (24VDC) DCS ","DCS_DI_07",
IF(E443="DO-NIS (24VDC) DCS","DCS_DO_01",
IF(E443="DO-NIS (MCC 230VAC) DCS","DCS_DO_03",
IF(E443="DO-NIS (MCC 220VDC) DCS","DCS_DO_04",
IF(E443="DO-NIS (VFC NO) DCS","DCS_DO_02",
IF(E443="PI-IS (Pulse Input) DCS","DCS_PI_01",
IF(E443="PI-R-IS (Pulse Input) DCS","DCS_PI_01",
IF(E443="AI-R-NIS (PI converter, 3 wire) DCS","DCS_PI_01",
IF(E443="PI-NIS (Pulse Input) DCS","DCS_PI_01","")))))))))))))))))))))))))))))))))</f>
        <v>DCS_DO_03</v>
      </c>
      <c r="K443" s="14" t="s">
        <v>5869</v>
      </c>
      <c r="M443" s="31" t="s">
        <v>2683</v>
      </c>
      <c r="N443" s="31" t="s">
        <v>1261</v>
      </c>
      <c r="O443" s="31" t="s">
        <v>1331</v>
      </c>
      <c r="P443" s="31" t="s">
        <v>2607</v>
      </c>
      <c r="Q443" s="31" t="s">
        <v>263</v>
      </c>
      <c r="R443" s="31">
        <v>23</v>
      </c>
      <c r="S443" s="31">
        <v>24</v>
      </c>
      <c r="T443" s="31" t="s">
        <v>62</v>
      </c>
      <c r="U443" s="31" t="str">
        <f t="shared" si="224"/>
        <v>30</v>
      </c>
      <c r="V443" s="14" t="str">
        <f t="shared" ref="V443:V506" si="226">IF(P443&lt;&gt;"",
IF(J443="DCS_AI_01","AVK 2,5 A, AVK 2,5 A",
IF(J443="DCS_AI_02","AVK 2,5 A, AVK 2,5 A",
IF(J443="DCS_AI_03","AVK 2,5 A, AVK 2,5 A",
IF(J443="DCS_AI_04","AVK 2,5 A, AVK 2,5 A",
IF(J443="DCS_AI_05","AVK 2,5 A, AVK 2,5 A, AVK 2,5 A",
IF(J443="DCS_AO_01","AVK 2,5 A, AVK 2,5 A",
IF(J443="DCS_AO_02","AVK 2,5 A, AVK 2,5 A",
IF(J443="DCS_DI_01","AVK 2,5 A, AVK 2,5 A",
IF(J443="DCS_DI_02","AVK 2,5 A, AVK 2,5 A",
IF(J443="DCS_DI_03","ASK 3MLD, ASK 3MB",
IF(J443="DCS_DI_04","AVK 2,5 A, AVK 2,5 A",
IF(J443="DCS_DI_05","ASK 3MLD, ASK 3MB",
IF(J443="DCS_DI_07","AVK 2,5 A, AVK 2,5 A",
IF(J443="DCS_DO_01","AVK 2,5 A, AVK 2,5 A",
IF(J443="DCS_DO_01_HOLD","AVK 2,5 A, AVK 2,5 A",
IF(J443="DCS_DO_02","AVK 2,5 A, AVK 2,5 A",
IF(J443="DCS_DO_03","ASK 3MLD, ASK 3MB",
IF(J443="DCS_DO_04","ASK 3MLD, ASK 3MB",
IF(J443="DCS_PI_01","AVK 2,5 A, AVK 2,5 A",""))))))))))))))))))),"")</f>
        <v>ASK 3MLD, ASK 3MB</v>
      </c>
      <c r="W443" s="31" t="str">
        <f t="shared" si="201"/>
        <v/>
      </c>
      <c r="X443" s="14" t="str">
        <f t="shared" si="202"/>
        <v/>
      </c>
      <c r="Y443" s="31" t="str">
        <f t="shared" si="203"/>
        <v>O1010215</v>
      </c>
      <c r="Z443" s="31" t="str">
        <f t="shared" si="204"/>
        <v>TUA711-DIO32</v>
      </c>
      <c r="AA443" s="14" t="str">
        <f t="shared" si="205"/>
        <v>17-SC-DCS-001/O1010215/ 17-MC-DCS-005</v>
      </c>
      <c r="AB443" s="31" t="s">
        <v>64</v>
      </c>
      <c r="AC443" s="31" t="s">
        <v>124</v>
      </c>
      <c r="AD443" s="31" t="s">
        <v>125</v>
      </c>
      <c r="AE443" s="31">
        <v>0</v>
      </c>
      <c r="AF443" s="31" t="s">
        <v>1254</v>
      </c>
      <c r="AG443" s="31" t="s">
        <v>3196</v>
      </c>
      <c r="AH443" s="31">
        <v>16</v>
      </c>
      <c r="AI443" s="31">
        <v>12</v>
      </c>
      <c r="AJ443" s="31" t="s">
        <v>1256</v>
      </c>
      <c r="AK443" s="31">
        <f t="shared" ref="AK443:AK506" si="227">COUNTIF(Y:Y,Y443)</f>
        <v>32</v>
      </c>
      <c r="AL443" s="31" t="s">
        <v>62</v>
      </c>
      <c r="AO443" s="31" t="s">
        <v>63</v>
      </c>
      <c r="AP443" s="31" t="s">
        <v>2714</v>
      </c>
      <c r="AQ443" s="31" t="s">
        <v>2716</v>
      </c>
      <c r="AR443" s="31" t="s">
        <v>5716</v>
      </c>
      <c r="AS443" s="31" t="s">
        <v>68</v>
      </c>
      <c r="AT443" s="14" t="s">
        <v>5724</v>
      </c>
      <c r="AU443" s="31" t="s">
        <v>5858</v>
      </c>
      <c r="AV443" s="31" t="s">
        <v>5806</v>
      </c>
      <c r="AW443" s="31" t="s">
        <v>5797</v>
      </c>
      <c r="AX443" s="31" t="s">
        <v>5724</v>
      </c>
      <c r="BK443" s="14" t="str">
        <f t="shared" si="206"/>
        <v/>
      </c>
      <c r="BL443" s="14" t="str">
        <f t="shared" si="207"/>
        <v/>
      </c>
      <c r="BM443" s="14" t="str">
        <f t="shared" si="208"/>
        <v/>
      </c>
      <c r="BN443" s="14"/>
      <c r="BO443" s="14" t="str">
        <f t="shared" ref="BO443:BO506" si="228">IF(AND(J443="DCS_AI_01",W443&lt;&gt;""),CONCATENATE(AG443,":",AI443,"A/",CHAR(10),W443,":5"),
IF(AND(J443="DCS_AI_02",W443&lt;&gt;""),CONCATENATE(AG443,":",AI443,"A/",CHAR(10),W443,":5"),
IF(AND(J443="DCS_AI_03",W443&lt;&gt;""),CONCATENATE(AG443,":",AI443,"A/",CHAR(10),W443,":5"),
IF(AND(J443="DCS_AI_04",W443&lt;&gt;""),CONCATENATE(AG443,":",AI443,"A/",CHAR(10),W443,":5"),
IF(AND(J443="DCS_AI_05",W443&lt;&gt;""),CONCATENATE(AG443,":",AI443,"A/",CHAR(10),W443,":5"),
IF(AND(J443="DCS_AO_01",W443&lt;&gt;""),CONCATENATE(AG443,":",AI443,"A/",CHAR(10),W443,":5"),
IF(AND(J443="DCS_AO_02",W443&lt;&gt;""),CONCATENATE(AG443,":",AI443,"A/",CHAR(10),W443,":5"),
IF(AND(J443="DCS_DI_02",W443&lt;&gt;""),CONCATENATE(AG443,":",AI443,"A/",CHAR(10),W443,":5"),
IF(AND(J443="DCS_DI_04",W443&lt;&gt;""),CONCATENATE(AG443,":",AI443,"A/",CHAR(10),W443,":7"),
IF(AND(J443="DCS_PI_01",W443&lt;&gt;""),CONCATENATE(AG443,":",AI443,"A/",CHAR(10),W443,":3"),""))))))))))</f>
        <v/>
      </c>
      <c r="BP443" s="14" t="str">
        <f t="shared" ref="BP443:BP506" si="229">IF(AND(J443="DCS_AI_01",W443&lt;&gt;""),CONCATENATE(AG443,":",AI443,"C/",CHAR(10),W443,":6"),
IF(AND(J443="DCS_AI_02",W443&lt;&gt;""),CONCATENATE(AG443,":",AI443,"C/",CHAR(10),W443,":6"),
IF(AND(J443="DCS_AI_03",W443&lt;&gt;""),CONCATENATE(AG443,":",AI443,"C/",CHAR(10),W443,":6"),
IF(AND(J443="DCS_AI_04",W443&lt;&gt;""),CONCATENATE(AG443,":",AI443,"C/",CHAR(10),W443,":6"),
IF(AND(J443="DCS_AI_05",W443&lt;&gt;""),CONCATENATE(AG443,":",AI443,"C/",CHAR(10),W443,":6"),
IF(AND(J443="DCS_AO_01",W443&lt;&gt;""),CONCATENATE(AG443,":",AI443,"C/",CHAR(10),W443,":6"),
IF(AND(J443="DCS_AO_02",W443&lt;&gt;""),CONCATENATE(AG443,":",AI443,"C/",CHAR(10),W443,":6"),
IF(AND(J443="DCS_DI_02",W443&lt;&gt;""),CONCATENATE(AG443,":",AI443,"B/",CHAR(10),W443,":6"),
IF(AND(J443="DCS_DI_04",W443&lt;&gt;""),CONCATENATE(AG443,":",AI443,"B/",CHAR(10),W443,":8"),
IF(AND(J443="DCS_PI_01",W443&lt;&gt;""),CONCATENATE(AG443,":",AI443,"C/",CHAR(10),W443,":4"),""))))))))))</f>
        <v/>
      </c>
      <c r="BQ443" s="14"/>
      <c r="BR443" s="14" t="str">
        <f t="shared" si="209"/>
        <v/>
      </c>
      <c r="BS443" s="14" t="str">
        <f t="shared" si="210"/>
        <v>TS-H-03:24/
O1010215:12A</v>
      </c>
      <c r="BW443" s="31" t="str">
        <f t="shared" si="211"/>
        <v/>
      </c>
      <c r="BX443" s="31" t="str">
        <f t="shared" si="212"/>
        <v/>
      </c>
      <c r="BY443" s="31" t="str">
        <f t="shared" si="213"/>
        <v/>
      </c>
      <c r="BZ443" s="31" t="str">
        <f t="shared" si="214"/>
        <v/>
      </c>
      <c r="CA443" s="31" t="str">
        <f t="shared" si="215"/>
        <v/>
      </c>
      <c r="CB443" s="31" t="str">
        <f t="shared" si="216"/>
        <v/>
      </c>
      <c r="CC443" s="31" t="str">
        <f t="shared" si="217"/>
        <v/>
      </c>
      <c r="CD443" s="31" t="str">
        <f t="shared" si="218"/>
        <v/>
      </c>
      <c r="CE443" s="31" t="e">
        <f t="shared" ca="1" si="219"/>
        <v>#NAME?</v>
      </c>
      <c r="CF443" s="31" t="e">
        <f t="shared" ca="1" si="220"/>
        <v>#NAME?</v>
      </c>
      <c r="CG443" s="31" t="e">
        <f t="shared" ca="1" si="221"/>
        <v>#NAME?</v>
      </c>
      <c r="CH443" s="31" t="e">
        <f t="shared" ca="1" si="222"/>
        <v>#NAME?</v>
      </c>
      <c r="CI443" s="31" t="e">
        <f t="shared" ca="1" si="223"/>
        <v>#NAME?</v>
      </c>
    </row>
    <row r="444" spans="1:87" s="31" customFormat="1" ht="30" hidden="1" x14ac:dyDescent="0.25">
      <c r="A444" s="9" t="s">
        <v>4493</v>
      </c>
      <c r="B444" s="31" t="s">
        <v>2711</v>
      </c>
      <c r="C444" s="31" t="s">
        <v>3909</v>
      </c>
      <c r="E444" s="14" t="s">
        <v>5647</v>
      </c>
      <c r="G444" s="31" t="str">
        <f t="shared" si="200"/>
        <v>Сигнал</v>
      </c>
      <c r="H444" s="31" t="s">
        <v>3318</v>
      </c>
      <c r="I444" s="31" t="s">
        <v>4532</v>
      </c>
      <c r="J444" s="31" t="str">
        <f t="shared" si="225"/>
        <v>DCS_DI_03</v>
      </c>
      <c r="K444" s="14" t="s">
        <v>5869</v>
      </c>
      <c r="M444" s="31" t="s">
        <v>3898</v>
      </c>
      <c r="N444" s="31" t="s">
        <v>107</v>
      </c>
      <c r="O444" s="31" t="s">
        <v>165</v>
      </c>
      <c r="P444" s="31" t="s">
        <v>2723</v>
      </c>
      <c r="Q444" s="31" t="s">
        <v>2291</v>
      </c>
      <c r="R444" s="31">
        <v>13</v>
      </c>
      <c r="S444" s="31">
        <v>14</v>
      </c>
      <c r="T444" s="31" t="s">
        <v>62</v>
      </c>
      <c r="U444" s="31" t="str">
        <f t="shared" si="224"/>
        <v>48</v>
      </c>
      <c r="V444" s="14" t="str">
        <f t="shared" si="226"/>
        <v>ASK 3MLD, ASK 3MB</v>
      </c>
      <c r="W444" s="31" t="str">
        <f t="shared" si="201"/>
        <v/>
      </c>
      <c r="X444" s="14" t="str">
        <f t="shared" si="202"/>
        <v/>
      </c>
      <c r="Y444" s="31" t="str">
        <f t="shared" si="203"/>
        <v>O1011110</v>
      </c>
      <c r="Z444" s="31" t="str">
        <f t="shared" si="204"/>
        <v>TUA711-DIO32</v>
      </c>
      <c r="AA444" s="14" t="str">
        <f t="shared" si="205"/>
        <v>17-SC-DCS-002/O1011110/ 17-MC-DCS-004</v>
      </c>
      <c r="AB444" s="31" t="s">
        <v>64</v>
      </c>
      <c r="AC444" s="31" t="s">
        <v>54</v>
      </c>
      <c r="AD444" s="31" t="s">
        <v>125</v>
      </c>
      <c r="AE444" s="31">
        <v>1</v>
      </c>
      <c r="AF444" s="31" t="s">
        <v>55</v>
      </c>
      <c r="AG444" s="31" t="s">
        <v>3911</v>
      </c>
      <c r="AH444" s="31">
        <v>11</v>
      </c>
      <c r="AI444" s="31">
        <v>1</v>
      </c>
      <c r="AJ444" s="31" t="s">
        <v>57</v>
      </c>
      <c r="AK444" s="31">
        <f t="shared" si="227"/>
        <v>32</v>
      </c>
      <c r="AL444" s="31" t="s">
        <v>62</v>
      </c>
      <c r="AO444" s="31" t="s">
        <v>63</v>
      </c>
      <c r="AP444" s="31" t="s">
        <v>2714</v>
      </c>
      <c r="AQ444" s="14" t="s">
        <v>3910</v>
      </c>
      <c r="AR444" s="31" t="s">
        <v>5716</v>
      </c>
      <c r="AS444" s="31" t="s">
        <v>68</v>
      </c>
      <c r="AT444" s="14" t="s">
        <v>5724</v>
      </c>
      <c r="AU444" s="31" t="s">
        <v>5858</v>
      </c>
      <c r="AV444" s="31" t="s">
        <v>5827</v>
      </c>
      <c r="AW444" s="31" t="s">
        <v>5828</v>
      </c>
      <c r="AX444" s="31" t="s">
        <v>5724</v>
      </c>
      <c r="BK444" s="14" t="str">
        <f t="shared" si="206"/>
        <v/>
      </c>
      <c r="BL444" s="14" t="str">
        <f t="shared" si="207"/>
        <v/>
      </c>
      <c r="BM444" s="14" t="str">
        <f t="shared" si="208"/>
        <v/>
      </c>
      <c r="BN444" s="14"/>
      <c r="BO444" s="14" t="str">
        <f t="shared" si="228"/>
        <v/>
      </c>
      <c r="BP444" s="14" t="str">
        <f t="shared" si="229"/>
        <v/>
      </c>
      <c r="BQ444" s="14"/>
      <c r="BR444" s="14" t="str">
        <f t="shared" si="209"/>
        <v>TS-R-04:13/
O1011110:1A</v>
      </c>
      <c r="BS444" s="14" t="str">
        <f t="shared" si="210"/>
        <v>TS-R-04:14/
O1011110:1B</v>
      </c>
      <c r="BW444" s="31" t="str">
        <f t="shared" si="211"/>
        <v/>
      </c>
      <c r="BX444" s="31" t="str">
        <f t="shared" si="212"/>
        <v/>
      </c>
      <c r="BY444" s="31" t="str">
        <f t="shared" si="213"/>
        <v/>
      </c>
      <c r="BZ444" s="31" t="str">
        <f t="shared" si="214"/>
        <v/>
      </c>
      <c r="CA444" s="31" t="str">
        <f t="shared" si="215"/>
        <v/>
      </c>
      <c r="CB444" s="31" t="str">
        <f t="shared" si="216"/>
        <v/>
      </c>
      <c r="CC444" s="31" t="str">
        <f t="shared" si="217"/>
        <v/>
      </c>
      <c r="CD444" s="31" t="str">
        <f t="shared" si="218"/>
        <v>1A</v>
      </c>
      <c r="CE444" s="31" t="e">
        <f t="shared" ca="1" si="219"/>
        <v>#NAME?</v>
      </c>
      <c r="CF444" s="31" t="e">
        <f t="shared" ca="1" si="220"/>
        <v>#NAME?</v>
      </c>
      <c r="CG444" s="31" t="e">
        <f t="shared" ca="1" si="221"/>
        <v>#NAME?</v>
      </c>
      <c r="CH444" s="31" t="e">
        <f t="shared" ca="1" si="222"/>
        <v>#NAME?</v>
      </c>
      <c r="CI444" s="31" t="e">
        <f t="shared" ca="1" si="223"/>
        <v>#NAME?</v>
      </c>
    </row>
    <row r="445" spans="1:87" s="31" customFormat="1" ht="30" hidden="1" x14ac:dyDescent="0.25">
      <c r="A445" s="9" t="s">
        <v>4493</v>
      </c>
      <c r="B445" s="31" t="s">
        <v>2711</v>
      </c>
      <c r="C445" s="31" t="s">
        <v>3912</v>
      </c>
      <c r="E445" s="14" t="s">
        <v>5647</v>
      </c>
      <c r="G445" s="31" t="str">
        <f t="shared" si="200"/>
        <v>Сигнал</v>
      </c>
      <c r="H445" s="31" t="s">
        <v>3321</v>
      </c>
      <c r="I445" s="31" t="s">
        <v>4532</v>
      </c>
      <c r="J445" s="31" t="str">
        <f t="shared" si="225"/>
        <v>DCS_DI_03</v>
      </c>
      <c r="K445" s="14" t="s">
        <v>5869</v>
      </c>
      <c r="M445" s="31" t="s">
        <v>3898</v>
      </c>
      <c r="N445" s="31" t="s">
        <v>107</v>
      </c>
      <c r="O445" s="31" t="s">
        <v>170</v>
      </c>
      <c r="P445" s="31" t="s">
        <v>2723</v>
      </c>
      <c r="Q445" s="31" t="s">
        <v>2291</v>
      </c>
      <c r="R445" s="31">
        <v>15</v>
      </c>
      <c r="S445" s="31">
        <v>16</v>
      </c>
      <c r="T445" s="31" t="s">
        <v>62</v>
      </c>
      <c r="U445" s="31" t="str">
        <f t="shared" si="224"/>
        <v>48</v>
      </c>
      <c r="V445" s="14" t="str">
        <f t="shared" si="226"/>
        <v>ASK 3MLD, ASK 3MB</v>
      </c>
      <c r="W445" s="31" t="str">
        <f t="shared" si="201"/>
        <v/>
      </c>
      <c r="X445" s="14" t="str">
        <f t="shared" si="202"/>
        <v/>
      </c>
      <c r="Y445" s="31" t="str">
        <f t="shared" si="203"/>
        <v>O1011110</v>
      </c>
      <c r="Z445" s="31" t="str">
        <f t="shared" si="204"/>
        <v>TUA711-DIO32</v>
      </c>
      <c r="AA445" s="14" t="str">
        <f t="shared" si="205"/>
        <v>17-SC-DCS-002/O1011110/ 17-MC-DCS-004</v>
      </c>
      <c r="AB445" s="31" t="s">
        <v>64</v>
      </c>
      <c r="AC445" s="31" t="s">
        <v>54</v>
      </c>
      <c r="AD445" s="31" t="s">
        <v>125</v>
      </c>
      <c r="AE445" s="31">
        <v>1</v>
      </c>
      <c r="AF445" s="31" t="s">
        <v>55</v>
      </c>
      <c r="AG445" s="31" t="s">
        <v>3911</v>
      </c>
      <c r="AH445" s="31">
        <v>11</v>
      </c>
      <c r="AI445" s="31">
        <v>2</v>
      </c>
      <c r="AJ445" s="31" t="s">
        <v>57</v>
      </c>
      <c r="AK445" s="31">
        <f t="shared" si="227"/>
        <v>32</v>
      </c>
      <c r="AL445" s="31" t="s">
        <v>62</v>
      </c>
      <c r="AO445" s="31" t="s">
        <v>63</v>
      </c>
      <c r="AP445" s="31" t="s">
        <v>2714</v>
      </c>
      <c r="AQ445" s="14" t="s">
        <v>3913</v>
      </c>
      <c r="AR445" s="31" t="s">
        <v>5716</v>
      </c>
      <c r="AS445" s="31" t="s">
        <v>68</v>
      </c>
      <c r="AT445" s="14" t="s">
        <v>5724</v>
      </c>
      <c r="AU445" s="31" t="s">
        <v>5858</v>
      </c>
      <c r="AV445" s="31" t="s">
        <v>5792</v>
      </c>
      <c r="AW445" s="31" t="s">
        <v>5793</v>
      </c>
      <c r="AX445" s="31" t="s">
        <v>5724</v>
      </c>
      <c r="BK445" s="14" t="str">
        <f t="shared" si="206"/>
        <v/>
      </c>
      <c r="BL445" s="14" t="str">
        <f t="shared" si="207"/>
        <v/>
      </c>
      <c r="BM445" s="14" t="str">
        <f t="shared" si="208"/>
        <v/>
      </c>
      <c r="BN445" s="14"/>
      <c r="BO445" s="14" t="str">
        <f t="shared" si="228"/>
        <v/>
      </c>
      <c r="BP445" s="14" t="str">
        <f t="shared" si="229"/>
        <v/>
      </c>
      <c r="BQ445" s="14"/>
      <c r="BR445" s="14" t="str">
        <f t="shared" si="209"/>
        <v>TS-R-04:15/
O1011110:2A</v>
      </c>
      <c r="BS445" s="14" t="str">
        <f t="shared" si="210"/>
        <v>TS-R-04:16/
O1011110:2B</v>
      </c>
      <c r="BW445" s="31" t="str">
        <f t="shared" si="211"/>
        <v/>
      </c>
      <c r="BX445" s="31" t="str">
        <f t="shared" si="212"/>
        <v/>
      </c>
      <c r="BY445" s="31" t="str">
        <f t="shared" si="213"/>
        <v/>
      </c>
      <c r="BZ445" s="31" t="str">
        <f t="shared" si="214"/>
        <v/>
      </c>
      <c r="CA445" s="31" t="str">
        <f t="shared" si="215"/>
        <v/>
      </c>
      <c r="CB445" s="31" t="str">
        <f t="shared" si="216"/>
        <v/>
      </c>
      <c r="CC445" s="31" t="str">
        <f t="shared" si="217"/>
        <v/>
      </c>
      <c r="CD445" s="31" t="str">
        <f t="shared" si="218"/>
        <v>2A</v>
      </c>
      <c r="CE445" s="31" t="e">
        <f t="shared" ca="1" si="219"/>
        <v>#NAME?</v>
      </c>
      <c r="CF445" s="31" t="e">
        <f t="shared" ca="1" si="220"/>
        <v>#NAME?</v>
      </c>
      <c r="CG445" s="31" t="e">
        <f t="shared" ca="1" si="221"/>
        <v>#NAME?</v>
      </c>
      <c r="CH445" s="31" t="e">
        <f t="shared" ca="1" si="222"/>
        <v>#NAME?</v>
      </c>
      <c r="CI445" s="31" t="e">
        <f t="shared" ca="1" si="223"/>
        <v>#NAME?</v>
      </c>
    </row>
    <row r="446" spans="1:87" s="31" customFormat="1" ht="30" hidden="1" x14ac:dyDescent="0.25">
      <c r="A446" s="9" t="s">
        <v>4493</v>
      </c>
      <c r="B446" s="31" t="s">
        <v>2711</v>
      </c>
      <c r="C446" s="31" t="s">
        <v>3914</v>
      </c>
      <c r="E446" s="14" t="s">
        <v>5647</v>
      </c>
      <c r="G446" s="31" t="str">
        <f t="shared" si="200"/>
        <v>Сигнал</v>
      </c>
      <c r="H446" s="31" t="s">
        <v>3324</v>
      </c>
      <c r="I446" s="31" t="s">
        <v>4532</v>
      </c>
      <c r="J446" s="31" t="str">
        <f t="shared" si="225"/>
        <v>DCS_DI_03</v>
      </c>
      <c r="K446" s="14" t="s">
        <v>5869</v>
      </c>
      <c r="M446" s="31" t="s">
        <v>3898</v>
      </c>
      <c r="N446" s="31" t="s">
        <v>107</v>
      </c>
      <c r="O446" s="31" t="s">
        <v>176</v>
      </c>
      <c r="P446" s="31" t="s">
        <v>2723</v>
      </c>
      <c r="Q446" s="31" t="s">
        <v>2291</v>
      </c>
      <c r="R446" s="31">
        <v>17</v>
      </c>
      <c r="S446" s="31">
        <v>18</v>
      </c>
      <c r="T446" s="31" t="s">
        <v>62</v>
      </c>
      <c r="U446" s="31" t="str">
        <f t="shared" si="224"/>
        <v>48</v>
      </c>
      <c r="V446" s="14" t="str">
        <f t="shared" si="226"/>
        <v>ASK 3MLD, ASK 3MB</v>
      </c>
      <c r="W446" s="31" t="str">
        <f t="shared" si="201"/>
        <v/>
      </c>
      <c r="X446" s="14" t="str">
        <f t="shared" si="202"/>
        <v/>
      </c>
      <c r="Y446" s="31" t="str">
        <f t="shared" si="203"/>
        <v>O1011110</v>
      </c>
      <c r="Z446" s="31" t="str">
        <f t="shared" si="204"/>
        <v>TUA711-DIO32</v>
      </c>
      <c r="AA446" s="14" t="str">
        <f t="shared" si="205"/>
        <v>17-SC-DCS-002/O1011110/ 17-MC-DCS-004</v>
      </c>
      <c r="AB446" s="31" t="s">
        <v>64</v>
      </c>
      <c r="AC446" s="31" t="s">
        <v>54</v>
      </c>
      <c r="AD446" s="31" t="s">
        <v>125</v>
      </c>
      <c r="AE446" s="31">
        <v>1</v>
      </c>
      <c r="AF446" s="31" t="s">
        <v>55</v>
      </c>
      <c r="AG446" s="31" t="s">
        <v>3911</v>
      </c>
      <c r="AH446" s="31">
        <v>11</v>
      </c>
      <c r="AI446" s="31">
        <v>3</v>
      </c>
      <c r="AJ446" s="31" t="s">
        <v>57</v>
      </c>
      <c r="AK446" s="31">
        <f t="shared" si="227"/>
        <v>32</v>
      </c>
      <c r="AL446" s="31" t="s">
        <v>62</v>
      </c>
      <c r="AO446" s="31" t="s">
        <v>63</v>
      </c>
      <c r="AP446" s="31" t="s">
        <v>2714</v>
      </c>
      <c r="AQ446" s="14" t="s">
        <v>3915</v>
      </c>
      <c r="AR446" s="31" t="s">
        <v>5716</v>
      </c>
      <c r="AS446" s="31" t="s">
        <v>68</v>
      </c>
      <c r="AT446" s="14" t="s">
        <v>5724</v>
      </c>
      <c r="AU446" s="31" t="s">
        <v>5858</v>
      </c>
      <c r="AV446" s="31" t="s">
        <v>5794</v>
      </c>
      <c r="AW446" s="31" t="s">
        <v>5795</v>
      </c>
      <c r="AX446" s="31" t="s">
        <v>5724</v>
      </c>
      <c r="BK446" s="14" t="str">
        <f t="shared" si="206"/>
        <v/>
      </c>
      <c r="BL446" s="14" t="str">
        <f t="shared" si="207"/>
        <v/>
      </c>
      <c r="BM446" s="14" t="str">
        <f t="shared" si="208"/>
        <v/>
      </c>
      <c r="BN446" s="14"/>
      <c r="BO446" s="14" t="str">
        <f t="shared" si="228"/>
        <v/>
      </c>
      <c r="BP446" s="14" t="str">
        <f t="shared" si="229"/>
        <v/>
      </c>
      <c r="BQ446" s="14"/>
      <c r="BR446" s="14" t="str">
        <f t="shared" si="209"/>
        <v>TS-R-04:17/
O1011110:3A</v>
      </c>
      <c r="BS446" s="14" t="str">
        <f t="shared" si="210"/>
        <v>TS-R-04:18/
O1011110:3B</v>
      </c>
      <c r="BW446" s="31" t="str">
        <f t="shared" si="211"/>
        <v/>
      </c>
      <c r="BX446" s="31" t="str">
        <f t="shared" si="212"/>
        <v/>
      </c>
      <c r="BY446" s="31" t="str">
        <f t="shared" si="213"/>
        <v/>
      </c>
      <c r="BZ446" s="31" t="str">
        <f t="shared" si="214"/>
        <v/>
      </c>
      <c r="CA446" s="31" t="str">
        <f t="shared" si="215"/>
        <v/>
      </c>
      <c r="CB446" s="31" t="str">
        <f t="shared" si="216"/>
        <v/>
      </c>
      <c r="CC446" s="31" t="str">
        <f t="shared" si="217"/>
        <v/>
      </c>
      <c r="CD446" s="31" t="str">
        <f t="shared" si="218"/>
        <v>3A</v>
      </c>
      <c r="CE446" s="31" t="e">
        <f t="shared" ca="1" si="219"/>
        <v>#NAME?</v>
      </c>
      <c r="CF446" s="31" t="e">
        <f t="shared" ca="1" si="220"/>
        <v>#NAME?</v>
      </c>
      <c r="CG446" s="31" t="e">
        <f t="shared" ca="1" si="221"/>
        <v>#NAME?</v>
      </c>
      <c r="CH446" s="31" t="e">
        <f t="shared" ca="1" si="222"/>
        <v>#NAME?</v>
      </c>
      <c r="CI446" s="31" t="e">
        <f t="shared" ca="1" si="223"/>
        <v>#NAME?</v>
      </c>
    </row>
    <row r="447" spans="1:87" s="31" customFormat="1" ht="30" hidden="1" x14ac:dyDescent="0.25">
      <c r="A447" s="9" t="s">
        <v>4493</v>
      </c>
      <c r="B447" s="31" t="s">
        <v>3134</v>
      </c>
      <c r="C447" s="31" t="s">
        <v>3916</v>
      </c>
      <c r="E447" s="14" t="s">
        <v>5647</v>
      </c>
      <c r="G447" s="31" t="str">
        <f t="shared" si="200"/>
        <v>Сигнал</v>
      </c>
      <c r="H447" s="31" t="s">
        <v>3318</v>
      </c>
      <c r="I447" s="31" t="s">
        <v>4532</v>
      </c>
      <c r="J447" s="31" t="str">
        <f t="shared" si="225"/>
        <v>DCS_DI_03</v>
      </c>
      <c r="K447" s="14" t="s">
        <v>5869</v>
      </c>
      <c r="M447" s="31" t="s">
        <v>3898</v>
      </c>
      <c r="N447" s="31" t="s">
        <v>107</v>
      </c>
      <c r="O447" s="31" t="s">
        <v>182</v>
      </c>
      <c r="P447" s="31" t="s">
        <v>2723</v>
      </c>
      <c r="Q447" s="31" t="s">
        <v>2291</v>
      </c>
      <c r="R447" s="31">
        <v>19</v>
      </c>
      <c r="S447" s="31">
        <v>20</v>
      </c>
      <c r="T447" s="31" t="s">
        <v>62</v>
      </c>
      <c r="U447" s="31" t="str">
        <f t="shared" si="224"/>
        <v>48</v>
      </c>
      <c r="V447" s="14" t="str">
        <f t="shared" si="226"/>
        <v>ASK 3MLD, ASK 3MB</v>
      </c>
      <c r="W447" s="31" t="str">
        <f t="shared" si="201"/>
        <v/>
      </c>
      <c r="X447" s="14" t="str">
        <f t="shared" si="202"/>
        <v/>
      </c>
      <c r="Y447" s="31" t="str">
        <f t="shared" si="203"/>
        <v>O1011110</v>
      </c>
      <c r="Z447" s="31" t="str">
        <f t="shared" si="204"/>
        <v>TUA711-DIO32</v>
      </c>
      <c r="AA447" s="14" t="str">
        <f t="shared" si="205"/>
        <v>17-SC-DCS-002/O1011110/ 17-MC-DCS-004</v>
      </c>
      <c r="AB447" s="31" t="s">
        <v>64</v>
      </c>
      <c r="AC447" s="31" t="s">
        <v>54</v>
      </c>
      <c r="AD447" s="31" t="s">
        <v>125</v>
      </c>
      <c r="AE447" s="31">
        <v>1</v>
      </c>
      <c r="AF447" s="31" t="s">
        <v>55</v>
      </c>
      <c r="AG447" s="31" t="s">
        <v>3911</v>
      </c>
      <c r="AH447" s="31">
        <v>11</v>
      </c>
      <c r="AI447" s="31">
        <v>4</v>
      </c>
      <c r="AJ447" s="31" t="s">
        <v>57</v>
      </c>
      <c r="AK447" s="31">
        <f t="shared" si="227"/>
        <v>32</v>
      </c>
      <c r="AL447" s="31" t="s">
        <v>62</v>
      </c>
      <c r="AO447" s="31" t="s">
        <v>63</v>
      </c>
      <c r="AP447" s="31" t="s">
        <v>3137</v>
      </c>
      <c r="AQ447" s="14" t="s">
        <v>3910</v>
      </c>
      <c r="AR447" s="31" t="s">
        <v>5716</v>
      </c>
      <c r="AS447" s="31" t="s">
        <v>68</v>
      </c>
      <c r="AT447" s="14" t="s">
        <v>5724</v>
      </c>
      <c r="AU447" s="31" t="s">
        <v>5858</v>
      </c>
      <c r="AV447" s="31" t="s">
        <v>5827</v>
      </c>
      <c r="AW447" s="31" t="s">
        <v>5828</v>
      </c>
      <c r="AX447" s="31" t="s">
        <v>5724</v>
      </c>
      <c r="BK447" s="14" t="str">
        <f t="shared" si="206"/>
        <v/>
      </c>
      <c r="BL447" s="14" t="str">
        <f t="shared" si="207"/>
        <v/>
      </c>
      <c r="BM447" s="14" t="str">
        <f t="shared" si="208"/>
        <v/>
      </c>
      <c r="BN447" s="14"/>
      <c r="BO447" s="14" t="str">
        <f t="shared" si="228"/>
        <v/>
      </c>
      <c r="BP447" s="14" t="str">
        <f t="shared" si="229"/>
        <v/>
      </c>
      <c r="BQ447" s="14"/>
      <c r="BR447" s="14" t="str">
        <f t="shared" si="209"/>
        <v>TS-R-04:19/
O1011110:4A</v>
      </c>
      <c r="BS447" s="14" t="str">
        <f t="shared" si="210"/>
        <v>TS-R-04:20/
O1011110:4B</v>
      </c>
      <c r="BW447" s="31" t="str">
        <f t="shared" si="211"/>
        <v/>
      </c>
      <c r="BX447" s="31" t="str">
        <f t="shared" si="212"/>
        <v/>
      </c>
      <c r="BY447" s="31" t="str">
        <f t="shared" si="213"/>
        <v/>
      </c>
      <c r="BZ447" s="31" t="str">
        <f t="shared" si="214"/>
        <v/>
      </c>
      <c r="CA447" s="31" t="str">
        <f t="shared" si="215"/>
        <v/>
      </c>
      <c r="CB447" s="31" t="str">
        <f t="shared" si="216"/>
        <v/>
      </c>
      <c r="CC447" s="31" t="str">
        <f t="shared" si="217"/>
        <v/>
      </c>
      <c r="CD447" s="31" t="str">
        <f t="shared" si="218"/>
        <v>4A</v>
      </c>
      <c r="CE447" s="31" t="e">
        <f t="shared" ca="1" si="219"/>
        <v>#NAME?</v>
      </c>
      <c r="CF447" s="31" t="e">
        <f t="shared" ca="1" si="220"/>
        <v>#NAME?</v>
      </c>
      <c r="CG447" s="31" t="e">
        <f t="shared" ca="1" si="221"/>
        <v>#NAME?</v>
      </c>
      <c r="CH447" s="31" t="e">
        <f t="shared" ca="1" si="222"/>
        <v>#NAME?</v>
      </c>
      <c r="CI447" s="31" t="e">
        <f t="shared" ca="1" si="223"/>
        <v>#NAME?</v>
      </c>
    </row>
    <row r="448" spans="1:87" s="31" customFormat="1" ht="30" hidden="1" x14ac:dyDescent="0.25">
      <c r="A448" s="9" t="s">
        <v>4493</v>
      </c>
      <c r="B448" s="31" t="s">
        <v>3134</v>
      </c>
      <c r="C448" s="31" t="s">
        <v>3917</v>
      </c>
      <c r="E448" s="14" t="s">
        <v>5647</v>
      </c>
      <c r="G448" s="31" t="str">
        <f t="shared" si="200"/>
        <v>Сигнал</v>
      </c>
      <c r="H448" s="31" t="s">
        <v>3321</v>
      </c>
      <c r="I448" s="31" t="s">
        <v>4532</v>
      </c>
      <c r="J448" s="31" t="str">
        <f t="shared" si="225"/>
        <v>DCS_DI_03</v>
      </c>
      <c r="K448" s="14" t="s">
        <v>5869</v>
      </c>
      <c r="M448" s="31" t="s">
        <v>3898</v>
      </c>
      <c r="N448" s="31" t="s">
        <v>107</v>
      </c>
      <c r="O448" s="31" t="s">
        <v>185</v>
      </c>
      <c r="P448" s="31" t="s">
        <v>2723</v>
      </c>
      <c r="Q448" s="31" t="s">
        <v>2291</v>
      </c>
      <c r="R448" s="31">
        <v>21</v>
      </c>
      <c r="S448" s="31">
        <v>22</v>
      </c>
      <c r="T448" s="31" t="s">
        <v>62</v>
      </c>
      <c r="U448" s="31" t="str">
        <f t="shared" si="224"/>
        <v>48</v>
      </c>
      <c r="V448" s="14" t="str">
        <f t="shared" si="226"/>
        <v>ASK 3MLD, ASK 3MB</v>
      </c>
      <c r="W448" s="31" t="str">
        <f t="shared" si="201"/>
        <v/>
      </c>
      <c r="X448" s="14" t="str">
        <f t="shared" si="202"/>
        <v/>
      </c>
      <c r="Y448" s="31" t="str">
        <f t="shared" si="203"/>
        <v>O1011110</v>
      </c>
      <c r="Z448" s="31" t="str">
        <f t="shared" si="204"/>
        <v>TUA711-DIO32</v>
      </c>
      <c r="AA448" s="14" t="str">
        <f t="shared" si="205"/>
        <v>17-SC-DCS-002/O1011110/ 17-MC-DCS-004</v>
      </c>
      <c r="AB448" s="31" t="s">
        <v>64</v>
      </c>
      <c r="AC448" s="31" t="s">
        <v>54</v>
      </c>
      <c r="AD448" s="31" t="s">
        <v>125</v>
      </c>
      <c r="AE448" s="31">
        <v>1</v>
      </c>
      <c r="AF448" s="31" t="s">
        <v>55</v>
      </c>
      <c r="AG448" s="31" t="s">
        <v>3911</v>
      </c>
      <c r="AH448" s="31">
        <v>11</v>
      </c>
      <c r="AI448" s="31">
        <v>5</v>
      </c>
      <c r="AJ448" s="31" t="s">
        <v>57</v>
      </c>
      <c r="AK448" s="31">
        <f t="shared" si="227"/>
        <v>32</v>
      </c>
      <c r="AL448" s="31" t="s">
        <v>62</v>
      </c>
      <c r="AO448" s="31" t="s">
        <v>63</v>
      </c>
      <c r="AP448" s="31" t="s">
        <v>3137</v>
      </c>
      <c r="AQ448" s="14" t="s">
        <v>3918</v>
      </c>
      <c r="AR448" s="31" t="s">
        <v>5716</v>
      </c>
      <c r="AS448" s="31" t="s">
        <v>68</v>
      </c>
      <c r="AT448" s="14" t="s">
        <v>5724</v>
      </c>
      <c r="AU448" s="31" t="s">
        <v>5858</v>
      </c>
      <c r="AV448" s="31" t="s">
        <v>5792</v>
      </c>
      <c r="AW448" s="31" t="s">
        <v>5793</v>
      </c>
      <c r="AX448" s="31" t="s">
        <v>5724</v>
      </c>
      <c r="BK448" s="14" t="str">
        <f t="shared" si="206"/>
        <v/>
      </c>
      <c r="BL448" s="14" t="str">
        <f t="shared" si="207"/>
        <v/>
      </c>
      <c r="BM448" s="14" t="str">
        <f t="shared" si="208"/>
        <v/>
      </c>
      <c r="BN448" s="14"/>
      <c r="BO448" s="14" t="str">
        <f t="shared" si="228"/>
        <v/>
      </c>
      <c r="BP448" s="14" t="str">
        <f t="shared" si="229"/>
        <v/>
      </c>
      <c r="BQ448" s="14"/>
      <c r="BR448" s="14" t="str">
        <f t="shared" si="209"/>
        <v>TS-R-04:21/
O1011110:5A</v>
      </c>
      <c r="BS448" s="14" t="str">
        <f t="shared" si="210"/>
        <v>TS-R-04:22/
O1011110:5B</v>
      </c>
      <c r="BW448" s="31" t="str">
        <f t="shared" si="211"/>
        <v/>
      </c>
      <c r="BX448" s="31" t="str">
        <f t="shared" si="212"/>
        <v/>
      </c>
      <c r="BY448" s="31" t="str">
        <f t="shared" si="213"/>
        <v/>
      </c>
      <c r="BZ448" s="31" t="str">
        <f t="shared" si="214"/>
        <v/>
      </c>
      <c r="CA448" s="31" t="str">
        <f t="shared" si="215"/>
        <v/>
      </c>
      <c r="CB448" s="31" t="str">
        <f t="shared" si="216"/>
        <v/>
      </c>
      <c r="CC448" s="31" t="str">
        <f t="shared" si="217"/>
        <v/>
      </c>
      <c r="CD448" s="31" t="str">
        <f t="shared" si="218"/>
        <v>5A</v>
      </c>
      <c r="CE448" s="31" t="e">
        <f t="shared" ca="1" si="219"/>
        <v>#NAME?</v>
      </c>
      <c r="CF448" s="31" t="e">
        <f t="shared" ca="1" si="220"/>
        <v>#NAME?</v>
      </c>
      <c r="CG448" s="31" t="e">
        <f t="shared" ca="1" si="221"/>
        <v>#NAME?</v>
      </c>
      <c r="CH448" s="31" t="e">
        <f t="shared" ca="1" si="222"/>
        <v>#NAME?</v>
      </c>
      <c r="CI448" s="31" t="e">
        <f t="shared" ca="1" si="223"/>
        <v>#NAME?</v>
      </c>
    </row>
    <row r="449" spans="1:87" s="31" customFormat="1" ht="30" hidden="1" x14ac:dyDescent="0.25">
      <c r="A449" s="9" t="s">
        <v>4493</v>
      </c>
      <c r="B449" s="31" t="s">
        <v>3134</v>
      </c>
      <c r="C449" s="31" t="s">
        <v>3919</v>
      </c>
      <c r="E449" s="14" t="s">
        <v>5647</v>
      </c>
      <c r="G449" s="31" t="str">
        <f t="shared" si="200"/>
        <v>Сигнал</v>
      </c>
      <c r="H449" s="31" t="s">
        <v>3324</v>
      </c>
      <c r="I449" s="31" t="s">
        <v>4532</v>
      </c>
      <c r="J449" s="31" t="str">
        <f t="shared" si="225"/>
        <v>DCS_DI_03</v>
      </c>
      <c r="K449" s="14" t="s">
        <v>5869</v>
      </c>
      <c r="M449" s="31" t="s">
        <v>3898</v>
      </c>
      <c r="N449" s="31" t="s">
        <v>107</v>
      </c>
      <c r="O449" s="31" t="s">
        <v>188</v>
      </c>
      <c r="P449" s="31" t="s">
        <v>2723</v>
      </c>
      <c r="Q449" s="31" t="s">
        <v>2291</v>
      </c>
      <c r="R449" s="31">
        <v>23</v>
      </c>
      <c r="S449" s="31">
        <v>24</v>
      </c>
      <c r="T449" s="31" t="s">
        <v>62</v>
      </c>
      <c r="U449" s="31" t="str">
        <f t="shared" si="224"/>
        <v>48</v>
      </c>
      <c r="V449" s="14" t="str">
        <f t="shared" si="226"/>
        <v>ASK 3MLD, ASK 3MB</v>
      </c>
      <c r="W449" s="31" t="str">
        <f t="shared" si="201"/>
        <v/>
      </c>
      <c r="X449" s="14" t="str">
        <f t="shared" si="202"/>
        <v/>
      </c>
      <c r="Y449" s="31" t="str">
        <f t="shared" si="203"/>
        <v>O1011110</v>
      </c>
      <c r="Z449" s="31" t="str">
        <f t="shared" si="204"/>
        <v>TUA711-DIO32</v>
      </c>
      <c r="AA449" s="14" t="str">
        <f t="shared" si="205"/>
        <v>17-SC-DCS-002/O1011110/ 17-MC-DCS-004</v>
      </c>
      <c r="AB449" s="31" t="s">
        <v>64</v>
      </c>
      <c r="AC449" s="31" t="s">
        <v>54</v>
      </c>
      <c r="AD449" s="31" t="s">
        <v>125</v>
      </c>
      <c r="AE449" s="31">
        <v>1</v>
      </c>
      <c r="AF449" s="31" t="s">
        <v>55</v>
      </c>
      <c r="AG449" s="31" t="s">
        <v>3911</v>
      </c>
      <c r="AH449" s="31">
        <v>11</v>
      </c>
      <c r="AI449" s="31">
        <v>6</v>
      </c>
      <c r="AJ449" s="31" t="s">
        <v>57</v>
      </c>
      <c r="AK449" s="31">
        <f t="shared" si="227"/>
        <v>32</v>
      </c>
      <c r="AL449" s="31" t="s">
        <v>62</v>
      </c>
      <c r="AO449" s="31" t="s">
        <v>63</v>
      </c>
      <c r="AP449" s="31" t="s">
        <v>3137</v>
      </c>
      <c r="AQ449" s="14" t="s">
        <v>3920</v>
      </c>
      <c r="AR449" s="31" t="s">
        <v>5716</v>
      </c>
      <c r="AS449" s="31" t="s">
        <v>68</v>
      </c>
      <c r="AT449" s="14" t="s">
        <v>5724</v>
      </c>
      <c r="AU449" s="31" t="s">
        <v>5858</v>
      </c>
      <c r="AV449" s="31" t="s">
        <v>5794</v>
      </c>
      <c r="AW449" s="31" t="s">
        <v>5795</v>
      </c>
      <c r="AX449" s="31" t="s">
        <v>5724</v>
      </c>
      <c r="BK449" s="14" t="str">
        <f t="shared" si="206"/>
        <v/>
      </c>
      <c r="BL449" s="14" t="str">
        <f t="shared" si="207"/>
        <v/>
      </c>
      <c r="BM449" s="14" t="str">
        <f t="shared" si="208"/>
        <v/>
      </c>
      <c r="BN449" s="14"/>
      <c r="BO449" s="14" t="str">
        <f t="shared" si="228"/>
        <v/>
      </c>
      <c r="BP449" s="14" t="str">
        <f t="shared" si="229"/>
        <v/>
      </c>
      <c r="BQ449" s="14"/>
      <c r="BR449" s="14" t="str">
        <f t="shared" si="209"/>
        <v>TS-R-04:23/
O1011110:6A</v>
      </c>
      <c r="BS449" s="14" t="str">
        <f t="shared" si="210"/>
        <v>TS-R-04:24/
O1011110:6B</v>
      </c>
      <c r="BW449" s="31" t="str">
        <f t="shared" si="211"/>
        <v/>
      </c>
      <c r="BX449" s="31" t="str">
        <f t="shared" si="212"/>
        <v/>
      </c>
      <c r="BY449" s="31" t="str">
        <f t="shared" si="213"/>
        <v/>
      </c>
      <c r="BZ449" s="31" t="str">
        <f t="shared" si="214"/>
        <v/>
      </c>
      <c r="CA449" s="31" t="str">
        <f t="shared" si="215"/>
        <v/>
      </c>
      <c r="CB449" s="31" t="str">
        <f t="shared" si="216"/>
        <v/>
      </c>
      <c r="CC449" s="31" t="str">
        <f t="shared" si="217"/>
        <v/>
      </c>
      <c r="CD449" s="31" t="str">
        <f t="shared" si="218"/>
        <v>6A</v>
      </c>
      <c r="CE449" s="31" t="e">
        <f t="shared" ca="1" si="219"/>
        <v>#NAME?</v>
      </c>
      <c r="CF449" s="31" t="e">
        <f t="shared" ca="1" si="220"/>
        <v>#NAME?</v>
      </c>
      <c r="CG449" s="31" t="e">
        <f t="shared" ca="1" si="221"/>
        <v>#NAME?</v>
      </c>
      <c r="CH449" s="31" t="e">
        <f t="shared" ca="1" si="222"/>
        <v>#NAME?</v>
      </c>
      <c r="CI449" s="31" t="e">
        <f t="shared" ca="1" si="223"/>
        <v>#NAME?</v>
      </c>
    </row>
    <row r="450" spans="1:87" s="31" customFormat="1" ht="30" hidden="1" x14ac:dyDescent="0.25">
      <c r="A450" s="9" t="s">
        <v>4493</v>
      </c>
      <c r="B450" s="31" t="s">
        <v>3134</v>
      </c>
      <c r="C450" s="31" t="s">
        <v>3135</v>
      </c>
      <c r="E450" s="14" t="s">
        <v>5649</v>
      </c>
      <c r="G450" s="31" t="str">
        <f t="shared" si="200"/>
        <v>Сигнал</v>
      </c>
      <c r="H450" s="31" t="s">
        <v>2608</v>
      </c>
      <c r="I450" s="31" t="s">
        <v>4532</v>
      </c>
      <c r="J450" s="31" t="str">
        <f t="shared" si="225"/>
        <v>DCS_DO_03</v>
      </c>
      <c r="K450" s="14" t="s">
        <v>5869</v>
      </c>
      <c r="M450" s="31" t="s">
        <v>3119</v>
      </c>
      <c r="N450" s="31" t="s">
        <v>1261</v>
      </c>
      <c r="O450" s="31" t="s">
        <v>1287</v>
      </c>
      <c r="P450" s="31" t="s">
        <v>2723</v>
      </c>
      <c r="Q450" s="31" t="s">
        <v>933</v>
      </c>
      <c r="R450" s="31">
        <v>13</v>
      </c>
      <c r="S450" s="31">
        <v>14</v>
      </c>
      <c r="T450" s="31" t="s">
        <v>62</v>
      </c>
      <c r="U450" s="31" t="str">
        <f t="shared" si="224"/>
        <v>30</v>
      </c>
      <c r="V450" s="14" t="str">
        <f t="shared" si="226"/>
        <v>ASK 3MLD, ASK 3MB</v>
      </c>
      <c r="W450" s="31" t="str">
        <f t="shared" si="201"/>
        <v/>
      </c>
      <c r="X450" s="14" t="str">
        <f t="shared" si="202"/>
        <v/>
      </c>
      <c r="Y450" s="31" t="str">
        <f t="shared" si="203"/>
        <v>O1011207</v>
      </c>
      <c r="Z450" s="31" t="str">
        <f t="shared" si="204"/>
        <v>TUA711-DIO32</v>
      </c>
      <c r="AA450" s="14" t="str">
        <f t="shared" si="205"/>
        <v>17-SC-DCS-002/O1011207/ 17-MC-DCS-004</v>
      </c>
      <c r="AB450" s="31" t="s">
        <v>64</v>
      </c>
      <c r="AC450" s="31" t="s">
        <v>54</v>
      </c>
      <c r="AD450" s="31" t="s">
        <v>125</v>
      </c>
      <c r="AE450" s="31">
        <v>1</v>
      </c>
      <c r="AF450" s="31" t="s">
        <v>1254</v>
      </c>
      <c r="AG450" s="31" t="s">
        <v>2993</v>
      </c>
      <c r="AH450" s="31">
        <v>8</v>
      </c>
      <c r="AI450" s="31">
        <v>31</v>
      </c>
      <c r="AJ450" s="31" t="s">
        <v>1256</v>
      </c>
      <c r="AK450" s="31">
        <f t="shared" si="227"/>
        <v>32</v>
      </c>
      <c r="AL450" s="31" t="s">
        <v>62</v>
      </c>
      <c r="AO450" s="31" t="s">
        <v>63</v>
      </c>
      <c r="AP450" s="31" t="s">
        <v>3137</v>
      </c>
      <c r="AQ450" s="14" t="s">
        <v>3136</v>
      </c>
      <c r="AR450" s="31" t="s">
        <v>5716</v>
      </c>
      <c r="AS450" s="31" t="s">
        <v>68</v>
      </c>
      <c r="AT450" s="14" t="s">
        <v>5724</v>
      </c>
      <c r="AU450" s="31" t="s">
        <v>5858</v>
      </c>
      <c r="AV450" s="31" t="s">
        <v>5797</v>
      </c>
      <c r="AW450" s="31" t="s">
        <v>5799</v>
      </c>
      <c r="AX450" s="31" t="s">
        <v>5724</v>
      </c>
      <c r="BK450" s="14" t="str">
        <f t="shared" si="206"/>
        <v/>
      </c>
      <c r="BL450" s="14" t="str">
        <f t="shared" si="207"/>
        <v/>
      </c>
      <c r="BM450" s="14" t="str">
        <f t="shared" si="208"/>
        <v/>
      </c>
      <c r="BN450" s="14"/>
      <c r="BO450" s="14" t="str">
        <f t="shared" si="228"/>
        <v/>
      </c>
      <c r="BP450" s="14" t="str">
        <f t="shared" si="229"/>
        <v/>
      </c>
      <c r="BQ450" s="14"/>
      <c r="BR450" s="14" t="str">
        <f t="shared" si="209"/>
        <v/>
      </c>
      <c r="BS450" s="14" t="str">
        <f t="shared" si="210"/>
        <v>TS-P-02:14/
O1011207:31A</v>
      </c>
      <c r="BW450" s="31" t="str">
        <f t="shared" si="211"/>
        <v/>
      </c>
      <c r="BX450" s="31" t="str">
        <f t="shared" si="212"/>
        <v/>
      </c>
      <c r="BY450" s="31" t="str">
        <f t="shared" si="213"/>
        <v/>
      </c>
      <c r="BZ450" s="31" t="str">
        <f t="shared" si="214"/>
        <v/>
      </c>
      <c r="CA450" s="31" t="str">
        <f t="shared" si="215"/>
        <v/>
      </c>
      <c r="CB450" s="31" t="str">
        <f t="shared" si="216"/>
        <v/>
      </c>
      <c r="CC450" s="31" t="str">
        <f t="shared" si="217"/>
        <v/>
      </c>
      <c r="CD450" s="31" t="str">
        <f t="shared" si="218"/>
        <v/>
      </c>
      <c r="CE450" s="31" t="e">
        <f t="shared" ca="1" si="219"/>
        <v>#NAME?</v>
      </c>
      <c r="CF450" s="31" t="e">
        <f t="shared" ca="1" si="220"/>
        <v>#NAME?</v>
      </c>
      <c r="CG450" s="31" t="e">
        <f t="shared" ca="1" si="221"/>
        <v>#NAME?</v>
      </c>
      <c r="CH450" s="31" t="e">
        <f t="shared" ca="1" si="222"/>
        <v>#NAME?</v>
      </c>
      <c r="CI450" s="31" t="e">
        <f t="shared" ca="1" si="223"/>
        <v>#NAME?</v>
      </c>
    </row>
    <row r="451" spans="1:87" s="31" customFormat="1" ht="30" hidden="1" x14ac:dyDescent="0.25">
      <c r="A451" s="9" t="s">
        <v>4493</v>
      </c>
      <c r="B451" s="31" t="s">
        <v>3134</v>
      </c>
      <c r="C451" s="31" t="s">
        <v>3138</v>
      </c>
      <c r="E451" s="14" t="s">
        <v>5649</v>
      </c>
      <c r="G451" s="31" t="str">
        <f t="shared" si="200"/>
        <v>Сигнал</v>
      </c>
      <c r="H451" s="31" t="s">
        <v>2611</v>
      </c>
      <c r="I451" s="31" t="s">
        <v>4532</v>
      </c>
      <c r="J451" s="31" t="str">
        <f t="shared" si="225"/>
        <v>DCS_DO_03</v>
      </c>
      <c r="K451" s="14" t="s">
        <v>5869</v>
      </c>
      <c r="M451" s="31" t="s">
        <v>3119</v>
      </c>
      <c r="N451" s="31" t="s">
        <v>1261</v>
      </c>
      <c r="O451" s="31" t="s">
        <v>1289</v>
      </c>
      <c r="P451" s="31" t="s">
        <v>2723</v>
      </c>
      <c r="Q451" s="31" t="s">
        <v>933</v>
      </c>
      <c r="R451" s="31">
        <v>15</v>
      </c>
      <c r="S451" s="31">
        <v>16</v>
      </c>
      <c r="T451" s="31" t="s">
        <v>62</v>
      </c>
      <c r="U451" s="31" t="str">
        <f t="shared" si="224"/>
        <v>30</v>
      </c>
      <c r="V451" s="14" t="str">
        <f t="shared" si="226"/>
        <v>ASK 3MLD, ASK 3MB</v>
      </c>
      <c r="W451" s="31" t="str">
        <f t="shared" si="201"/>
        <v/>
      </c>
      <c r="X451" s="14" t="str">
        <f t="shared" si="202"/>
        <v/>
      </c>
      <c r="Y451" s="31" t="str">
        <f t="shared" si="203"/>
        <v>O1011207</v>
      </c>
      <c r="Z451" s="31" t="str">
        <f t="shared" si="204"/>
        <v>TUA711-DIO32</v>
      </c>
      <c r="AA451" s="14" t="str">
        <f t="shared" si="205"/>
        <v>17-SC-DCS-002/O1011207/ 17-MC-DCS-004</v>
      </c>
      <c r="AB451" s="31" t="s">
        <v>64</v>
      </c>
      <c r="AC451" s="31" t="s">
        <v>54</v>
      </c>
      <c r="AD451" s="31" t="s">
        <v>125</v>
      </c>
      <c r="AE451" s="31">
        <v>1</v>
      </c>
      <c r="AF451" s="31" t="s">
        <v>1254</v>
      </c>
      <c r="AG451" s="31" t="s">
        <v>2993</v>
      </c>
      <c r="AH451" s="31">
        <v>8</v>
      </c>
      <c r="AI451" s="31">
        <v>32</v>
      </c>
      <c r="AJ451" s="31" t="s">
        <v>1256</v>
      </c>
      <c r="AK451" s="31">
        <f t="shared" si="227"/>
        <v>32</v>
      </c>
      <c r="AL451" s="31" t="s">
        <v>62</v>
      </c>
      <c r="AO451" s="31" t="s">
        <v>63</v>
      </c>
      <c r="AP451" s="31" t="s">
        <v>3137</v>
      </c>
      <c r="AQ451" s="14" t="s">
        <v>3139</v>
      </c>
      <c r="AR451" s="31" t="s">
        <v>5716</v>
      </c>
      <c r="AS451" s="31" t="s">
        <v>68</v>
      </c>
      <c r="AT451" s="14" t="s">
        <v>5724</v>
      </c>
      <c r="AU451" s="31" t="s">
        <v>5858</v>
      </c>
      <c r="AV451" s="31" t="s">
        <v>5806</v>
      </c>
      <c r="AW451" s="31" t="s">
        <v>5797</v>
      </c>
      <c r="AX451" s="31" t="s">
        <v>5724</v>
      </c>
      <c r="BK451" s="14" t="str">
        <f t="shared" si="206"/>
        <v/>
      </c>
      <c r="BL451" s="14" t="str">
        <f t="shared" si="207"/>
        <v/>
      </c>
      <c r="BM451" s="14" t="str">
        <f t="shared" si="208"/>
        <v/>
      </c>
      <c r="BN451" s="14"/>
      <c r="BO451" s="14" t="str">
        <f t="shared" si="228"/>
        <v/>
      </c>
      <c r="BP451" s="14" t="str">
        <f t="shared" si="229"/>
        <v/>
      </c>
      <c r="BQ451" s="14"/>
      <c r="BR451" s="14" t="str">
        <f t="shared" si="209"/>
        <v/>
      </c>
      <c r="BS451" s="14" t="str">
        <f t="shared" si="210"/>
        <v>TS-P-02:16/
O1011207:32A</v>
      </c>
      <c r="BW451" s="31" t="str">
        <f t="shared" si="211"/>
        <v/>
      </c>
      <c r="BX451" s="31" t="str">
        <f t="shared" si="212"/>
        <v/>
      </c>
      <c r="BY451" s="31" t="str">
        <f t="shared" si="213"/>
        <v/>
      </c>
      <c r="BZ451" s="31" t="str">
        <f t="shared" si="214"/>
        <v/>
      </c>
      <c r="CA451" s="31" t="str">
        <f t="shared" si="215"/>
        <v/>
      </c>
      <c r="CB451" s="31" t="str">
        <f t="shared" si="216"/>
        <v/>
      </c>
      <c r="CC451" s="31" t="str">
        <f t="shared" si="217"/>
        <v/>
      </c>
      <c r="CD451" s="31" t="str">
        <f t="shared" si="218"/>
        <v/>
      </c>
      <c r="CE451" s="31" t="e">
        <f t="shared" ca="1" si="219"/>
        <v>#NAME?</v>
      </c>
      <c r="CF451" s="31" t="e">
        <f t="shared" ca="1" si="220"/>
        <v>#NAME?</v>
      </c>
      <c r="CG451" s="31" t="e">
        <f t="shared" ca="1" si="221"/>
        <v>#NAME?</v>
      </c>
      <c r="CH451" s="31" t="e">
        <f t="shared" ca="1" si="222"/>
        <v>#NAME?</v>
      </c>
      <c r="CI451" s="31" t="e">
        <f t="shared" ca="1" si="223"/>
        <v>#NAME?</v>
      </c>
    </row>
    <row r="452" spans="1:87" s="31" customFormat="1" ht="30" hidden="1" x14ac:dyDescent="0.25">
      <c r="A452" s="9" t="s">
        <v>4493</v>
      </c>
      <c r="B452" s="31" t="s">
        <v>2674</v>
      </c>
      <c r="C452" s="31" t="s">
        <v>3871</v>
      </c>
      <c r="E452" s="14" t="s">
        <v>5647</v>
      </c>
      <c r="G452" s="31" t="str">
        <f t="shared" ref="G452:G515" si="230">IF(C452="Пустой","Пустой",IF(C452="Резерв","Резерв","Сигнал"))</f>
        <v>Сигнал</v>
      </c>
      <c r="H452" s="31" t="s">
        <v>3318</v>
      </c>
      <c r="I452" s="31" t="s">
        <v>4531</v>
      </c>
      <c r="J452" s="31" t="str">
        <f t="shared" si="225"/>
        <v>DCS_DI_03</v>
      </c>
      <c r="K452" s="14" t="s">
        <v>5869</v>
      </c>
      <c r="M452" s="31" t="s">
        <v>3854</v>
      </c>
      <c r="N452" s="31" t="s">
        <v>107</v>
      </c>
      <c r="O452" s="31" t="s">
        <v>182</v>
      </c>
      <c r="P452" s="31" t="s">
        <v>2607</v>
      </c>
      <c r="Q452" s="31" t="s">
        <v>312</v>
      </c>
      <c r="R452" s="31">
        <v>19</v>
      </c>
      <c r="S452" s="31">
        <v>20</v>
      </c>
      <c r="T452" s="31" t="s">
        <v>62</v>
      </c>
      <c r="U452" s="31" t="str">
        <f t="shared" si="224"/>
        <v>48</v>
      </c>
      <c r="V452" s="14" t="str">
        <f t="shared" si="226"/>
        <v>ASK 3MLD, ASK 3MB</v>
      </c>
      <c r="W452" s="31" t="str">
        <f t="shared" ref="W452:W515" si="231">IF(OR(J452="DCS_AI_01",J452="DCS_AI_02",J452="DCS_AI_03",J452="DCS_AI_04",J452="DCS_AI_05",J452="DCS_AO_01",J452="DCS_AO_02",J452="DCS_DI_02",J452="DCS_DI_04",J452="DCS_PI_01"),CONCATENATE(AG452,"_U",AI452),"")</f>
        <v/>
      </c>
      <c r="X452" s="14" t="str">
        <f t="shared" ref="X452:X515" si="232">IF(OR(J452="DCS_AI_01",J452="DCS_AI_02",J452="DCS_AI_03",J452="DCS_AI_04"),"HD5542",
IF(J452="DCS_AI_05","HD5573",
IF(OR(J452="DCS_AO_01",J452="DCS_AO_02"),"HD5546",
IF(J452="DCS_DI_02","HD5516",
IF(J452="DCS_PI_01","GS8555-EX",
IF(J452="DCS_DI_04","KFD2-ER-1.W.LB",""))))))</f>
        <v/>
      </c>
      <c r="Y452" s="31" t="str">
        <f t="shared" ref="Y452:Y515" si="233">AG452</f>
        <v>O1011112</v>
      </c>
      <c r="Z452" s="31" t="str">
        <f t="shared" ref="Z452:Z515" si="234">IF(OR(J452="DCS_AI_01",J452="DCS_AI_02",J452="DCS_AI_03",J452="DCS_AI_04",J452="DCS_AI_05",J452="DCS_AO_01",J452="DCS_AO_02",J452="DCS_PI_01",
E452="AI-IS",E452="AO-IS",E452="AI-R-IS",E452="AI-R-NIS",E452="AO-R-IS",E452="AO-R-NIS",E452="AO-NIS"),"TUA711-AIO16",
IF(J452="DCS_DI_01","TUA711-DIR32",
IF(J452="DCS_DI_02","TUA711-DIO32",
IF(J452="DCS_DI_03","TUA711-DIO32",
IF(J452="DCS_DI_04","TUA711-DIO32",
IF(J452="DCS_DI_05","TUA711-DIO32",
IF(J452="DCS_DI_07","TUA711-DIR32",
IF(J452="DCS_DO_01","TUA711-DOR32",
IF(J452="DCS_DO_02","TUA711-DOR32",
IF(J452="DCS_DO_04","TUA711-DIO32",
IF(OR(J452="DCS_DO_03",E452="DI-IS"),"TUA711-DIO32",
"")))))))))))</f>
        <v>TUA711-DIO32</v>
      </c>
      <c r="AA452" s="14" t="str">
        <f t="shared" ref="AA452:AA515" si="235">AC452&amp;"/"&amp;AG452&amp;"/ "&amp;P452</f>
        <v>17-SC-DCS-002/O1011112/ 17-MC-DCS-005</v>
      </c>
      <c r="AB452" s="31" t="s">
        <v>64</v>
      </c>
      <c r="AC452" s="31" t="s">
        <v>54</v>
      </c>
      <c r="AD452" s="31" t="s">
        <v>125</v>
      </c>
      <c r="AE452" s="31">
        <v>1</v>
      </c>
      <c r="AF452" s="31" t="s">
        <v>55</v>
      </c>
      <c r="AG452" s="31" t="s">
        <v>3349</v>
      </c>
      <c r="AH452" s="31">
        <v>13</v>
      </c>
      <c r="AI452" s="31">
        <v>20</v>
      </c>
      <c r="AJ452" s="31" t="s">
        <v>57</v>
      </c>
      <c r="AK452" s="31">
        <f t="shared" si="227"/>
        <v>32</v>
      </c>
      <c r="AL452" s="31" t="s">
        <v>62</v>
      </c>
      <c r="AO452" s="31" t="s">
        <v>63</v>
      </c>
      <c r="AP452" s="31" t="s">
        <v>2677</v>
      </c>
      <c r="AQ452" s="14" t="s">
        <v>3872</v>
      </c>
      <c r="AR452" s="31" t="s">
        <v>5716</v>
      </c>
      <c r="AS452" s="31" t="s">
        <v>68</v>
      </c>
      <c r="AT452" s="14" t="s">
        <v>5724</v>
      </c>
      <c r="AU452" s="31" t="s">
        <v>5858</v>
      </c>
      <c r="AV452" s="31" t="s">
        <v>5827</v>
      </c>
      <c r="AW452" s="31" t="s">
        <v>5828</v>
      </c>
      <c r="AX452" s="31" t="s">
        <v>5724</v>
      </c>
      <c r="BK452" s="14" t="str">
        <f t="shared" ref="BK452:BK515" si="236">IF(AND(J452="DCS_AI_01",W452&lt;&gt;"",Q452&lt;&gt;""),Q452&amp;":"&amp;R452&amp;"/"&amp;CHAR(10)&amp;W452&amp;":3",
IF(AND(J452="DCS_AI_02",W452&lt;&gt;"",Q452&lt;&gt;""),Q452&amp;":"&amp;R452&amp;"/"&amp;CHAR(10)&amp;W452&amp;":3",
IF(AND(J452="DCS_AO_01",W452&lt;&gt;"",Q452&lt;&gt;""),Q452&amp;":"&amp;R452&amp;"/"&amp;CHAR(10)&amp;W452&amp;":3",
IF(AND(J452="DCS_AO_02",W452&lt;&gt;"",Q452&lt;&gt;""),Q452&amp;":"&amp;R452&amp;"/"&amp;CHAR(10)&amp;W452&amp;":3",
IF(AND(J452="DCS_DI_02",W452&lt;&gt;"",Q452&lt;&gt;""),Q452&amp;":"&amp;R452&amp;"/"&amp;CHAR(10)&amp;W452&amp;":3",
IF(AND(J452="DCS_DI_04",W452&lt;&gt;"",Q452&lt;&gt;""),Q452&amp;":"&amp;R452&amp;"/"&amp;CHAR(10)&amp;W452&amp;":3",
IF(AND(J452="DCS_AI_03",W452&lt;&gt;"",Q452&lt;&gt;""),Q452&amp;":"&amp;R452&amp;"/"&amp;CHAR(10)&amp;W452&amp;":1",
IF(AND(J452="DCS_AI_04",W452&lt;&gt;"",Q452&lt;&gt;""),Q452&amp;":"&amp;R452&amp;"/"&amp;CHAR(10)&amp;W452&amp;":1",
IF(AND(J452="DCS_AI_05",W452&lt;&gt;"",Q452&lt;&gt;""),Q452&amp;":"&amp;R452&amp;"/"&amp;CHAR(10)&amp;W452&amp;":1",
IF(AND(J452="DCS_PI_01",W452&lt;&gt;"",Q452&lt;&gt;""),Q452&amp;":"&amp;R452&amp;"/"&amp;CHAR(10)&amp;W452&amp;":13",""))))))))))</f>
        <v/>
      </c>
      <c r="BL452" s="14" t="str">
        <f t="shared" ref="BL452:BL515" si="237">IF(AND(J452="DCS_AI_01",W452&lt;&gt;"",Q452&lt;&gt;""),Q452&amp;":"&amp;S452&amp;"/"&amp;CHAR(10)&amp;W452&amp;":4",
IF(AND(J452="DCS_AI_02",W452&lt;&gt;"",Q452&lt;&gt;""),Q452&amp;":"&amp;S452&amp;"/"&amp;CHAR(10)&amp;W452&amp;":4",
IF(AND(J452="DCS_AO_01",W452&lt;&gt;"",Q452&lt;&gt;""),Q452&amp;":"&amp;S452&amp;"/"&amp;CHAR(10)&amp;W452&amp;":4",
IF(AND(J452="DCS_AO_02",W452&lt;&gt;"",Q452&lt;&gt;""),Q452&amp;":"&amp;S452&amp;"/"&amp;CHAR(10)&amp;W452&amp;":4",
IF(AND(J452="DCS_DI_02",W452&lt;&gt;"",Q452&lt;&gt;""),Q452&amp;":"&amp;S452&amp;"/"&amp;CHAR(10)&amp;W452&amp;":4",
IF(AND(J452="DCS_DI_04",W452&lt;&gt;"",Q452&lt;&gt;""),Q452&amp;":"&amp;S452&amp;"/"&amp;CHAR(10)&amp;W452&amp;":1",
IF(AND(J452="DCS_AI_03",W452&lt;&gt;"",Q452&lt;&gt;""),Q452&amp;":"&amp;S452&amp;"/"&amp;CHAR(10)&amp;W452&amp;":2",
IF(AND(J452="DCS_AI_04",W452&lt;&gt;"",Q452&lt;&gt;""),Q452&amp;":"&amp;S452&amp;"/"&amp;CHAR(10)&amp;W452&amp;":2",
IF(AND(J452="DCS_AI_05",W452&lt;&gt;"",Q452&lt;&gt;""),Q452&amp;":"&amp;S452&amp;"/"&amp;CHAR(10)&amp;W452&amp;":3",
IF(AND(J452="DCS_PI_01",W452&lt;&gt;"",Q452&lt;&gt;""),Q452&amp;":"&amp;S452&amp;"/"&amp;CHAR(10)&amp;W452&amp;":14",""))))))))))</f>
        <v/>
      </c>
      <c r="BM452" s="14" t="str">
        <f t="shared" ref="BM452:BM515" si="238">IF(AND(J452="DCS_AI_05",W452&lt;&gt;"",Q452&lt;&gt;""),Q452&amp;":"&amp;T452&amp;"/"&amp;CHAR(10)&amp;W452&amp;":4",
IF(AND(J452="DCS_PI_01",W452&lt;&gt;"",Q452&lt;&gt;""),Q452&amp;":"&amp;T452&amp;"/"&amp;CHAR(10)&amp;W452&amp;":11",""))</f>
        <v/>
      </c>
      <c r="BN452" s="14"/>
      <c r="BO452" s="14" t="str">
        <f t="shared" si="228"/>
        <v/>
      </c>
      <c r="BP452" s="14" t="str">
        <f t="shared" si="229"/>
        <v/>
      </c>
      <c r="BQ452" s="14"/>
      <c r="BR452" s="14" t="str">
        <f t="shared" ref="BR452:BR515" si="239">IF(AND(J452="DCS_DI_01",W452="",Q452&lt;&gt;""),Q452&amp;":"&amp;R452&amp;"/"&amp;CHAR(10)&amp;AG452&amp;":"&amp;AI452&amp;"A",
IF(AND(J452="DCS_DI_07",W452="",Q452&lt;&gt;""),Q452&amp;":"&amp;R452&amp;"/"&amp;CHAR(10)&amp;AG452&amp;":"&amp;AI452&amp;"A",
IF(AND(J452="DCS_DI_03",W452="",Q452&lt;&gt;""),Q452&amp;":"&amp;R452&amp;"/"&amp;CHAR(10)&amp;AG452&amp;":"&amp;AI452&amp;"A",
IF(AND(J452="DCS_DI_05",W452="",Q452&lt;&gt;""),Q452&amp;":"&amp;R452&amp;"/"&amp;CHAR(10)&amp;AG452&amp;":"&amp;AI452&amp;"A",
IF(AND(J452="DCS_DO_01",W452="",Q452&lt;&gt;""),Q452&amp;":"&amp;R452&amp;"/"&amp;CHAR(10)&amp;AG452&amp;":"&amp;AI452&amp;"A",
IF(AND(J452="DCS_DO_01_HOLD",W452="",Q452&lt;&gt;""),Q452&amp;":"&amp;CHAR(10)&amp;R452&amp;"/"&amp;AG452&amp;":"&amp;AI452&amp;"A",
IF(AND(J452="DCS_DO_02",W452="",Q452&lt;&gt;""),Q452&amp;":"&amp;R452&amp;"/"&amp;CHAR(10)&amp;AG452&amp;":"&amp;AI452&amp;"A","")))))))</f>
        <v>TS-G-03:19/
O1011112:20A</v>
      </c>
      <c r="BS452" s="14" t="str">
        <f t="shared" ref="BS452:BS515" si="240">IF(AND(J452="DCS_DI_01",W452="",Q452&lt;&gt;""),Q452&amp;":"&amp;S452&amp;"/"&amp;CHAR(10)&amp;AG452&amp;":"&amp;AI452&amp;"B",
IF(AND(J452="DCS_DI_07",W452="",Q452&lt;&gt;""),Q452&amp;":"&amp;S452&amp;"/"&amp;CHAR(10)&amp;AG452&amp;":"&amp;AI452&amp;"B",
IF(AND(J452="DCS_DI_03",W452="",Q452&lt;&gt;""),Q452&amp;":"&amp;S452&amp;"/"&amp;CHAR(10)&amp;AG452&amp;":"&amp;AI452&amp;"B",
IF(AND(J452="DCS_DI_05",W452="",Q452&lt;&gt;""),Q452&amp;":"&amp;S452&amp;"/"&amp;CHAR(10)&amp;AG452&amp;":"&amp;AI452&amp;"B",
IF(AND(J452="DCS_DO_01",W452="",Q452&lt;&gt;""),Q452&amp;":"&amp;S452&amp;"/"&amp;CHAR(10)&amp;AG452&amp;":"&amp;AI452&amp;"C",
IF(AND(J452="DCS_DO_01_HOLD",W452="",Q452&lt;&gt;""),Q452&amp;":"&amp;CHAR(10)&amp;S452&amp;"/"&amp;AG452&amp;":"&amp;AI452&amp;"C",
IF(AND(J452="DCS_DO_02",W452="",Q452&lt;&gt;""),Q452&amp;":"&amp;S452&amp;"/"&amp;CHAR(10)&amp;AG452&amp;":"&amp;AI452&amp;"B",
IF(AND(J452="DCS_DO_03",W452="",Q452&lt;&gt;""),Q452&amp;":"&amp;S452&amp;"/"&amp;CHAR(10)&amp;AG452&amp;":"&amp;AI452&amp;"A",
IF(AND(J452="DCS_DO_04",W452="",Q452&lt;&gt;""),Q452&amp;":"&amp;S452&amp;"/"&amp;CHAR(10)&amp;AG452&amp;":"&amp;AI452&amp;"A","")))))))))</f>
        <v>TS-G-03:20/
O1011112:20B</v>
      </c>
      <c r="BW452" s="31" t="str">
        <f t="shared" ref="BW452:BW515" si="241">IF(AND(J452="DCS_AI_01",W452&lt;&gt;""),CONCATENATE(AI452,"A"),
IF(AND(J452="DCS_AI_02",W452&lt;&gt;""),CONCATENATE(AI452,"A"),
IF(AND(J452="DCS_AI_03",W452&lt;&gt;""),CONCATENATE(AI452,"A"),
IF(AND(J452="DCS_AI_04",W452&lt;&gt;""),CONCATENATE(AI452,"A"),
IF(AND(J452="DCS_AI_05",W452&lt;&gt;""),CONCATENATE(AI452,"A"),
IF(AND(J452="DCS_AO_01",W452&lt;&gt;""),CONCATENATE(AI452,"A"),
IF(AND(J452="DCS_AO_02",W452&lt;&gt;""),CONCATENATE(AI452,"A"),
IF(AND(J452="DCS_DI_02",W452&lt;&gt;""),CONCATENATE(AI452,"A"),
IF(AND(J452="DCS_DI_04",W452&lt;&gt;""),CONCATENATE(AI452,"A"),
IF(AND(J452="DCS_PI_01",W452&lt;&gt;""),CONCATENATE(AI452,"A"),""))))))))))</f>
        <v/>
      </c>
      <c r="BX452" s="31" t="str">
        <f t="shared" ref="BX452:BX515" si="242">IF(AND(J452="DCS_AI_01",W452&lt;&gt;""),CONCATENATE(AI452,"C"),
IF(AND(J452="DCS_AI_02",W452&lt;&gt;""),CONCATENATE(AI452,"C"),
IF(AND(J452="DCS_AI_03",W452&lt;&gt;""),CONCATENATE(AI452,"C"),
IF(AND(J452="DCS_AI_04",W452&lt;&gt;""),CONCATENATE(AI452,"C"),
IF(AND(J452="DCS_AI_05",W452&lt;&gt;""),CONCATENATE(AI452,"C"),
IF(AND(J452="DCS_AO_01",W452&lt;&gt;""),CONCATENATE(AI452,"C"),
IF(AND(J452="DCS_AO_02",W452&lt;&gt;""),CONCATENATE(AI452,"C"),
IF(AND(J452="DCS_DI_02",W452&lt;&gt;""),CONCATENATE(AI452,"B"),
IF(AND(J452="DCS_DI_04",W452&lt;&gt;""),CONCATENATE(AI452,"B"),
IF(AND(J452="DCS_PI_01",W452&lt;&gt;""),CONCATENATE(AI452,"C"),""))))))))))</f>
        <v/>
      </c>
      <c r="BY452" s="31" t="str">
        <f t="shared" ref="BY452:BY515" si="243">IF(AND(J452="DCS_AI_01",W452&lt;&gt;"",Q452&lt;&gt;""),"3",
IF(AND(J452="DCS_AI_02",W452&lt;&gt;"",Q452&lt;&gt;""),"3",
IF(AND(J452="DCS_AO_01",W452&lt;&gt;"",Q452&lt;&gt;""),"3",
IF(AND(J452="DCS_AO_02",W452&lt;&gt;"",Q452&lt;&gt;""),"3",
IF(AND(J452="DCS_DI_02",W452&lt;&gt;"",Q452&lt;&gt;""),"3",
IF(AND(J452="DCS_DI_04",W452&lt;&gt;"",Q452&lt;&gt;""),"3",
IF(AND(J452="DCS_AI_03",W452&lt;&gt;"",Q452&lt;&gt;""),"1",
IF(AND(J452="DCS_AI_04",W452&lt;&gt;"",Q452&lt;&gt;""),"1",
IF(AND(J452="DCS_AI_05",W452&lt;&gt;"",Q452&lt;&gt;""),"1",
IF(AND(J452="DCS_PI_01",W452&lt;&gt;"",Q452&lt;&gt;""),"13",""))))))))))</f>
        <v/>
      </c>
      <c r="BZ452" s="31" t="str">
        <f t="shared" ref="BZ452:BZ515" si="244">IF(AND(J452="DCS_AI_01",W452&lt;&gt;"",Q452&lt;&gt;""),"4",
IF(AND(J452="DCS_AI_02",W452&lt;&gt;"",Q452&lt;&gt;""),"4",
IF(AND(J452="DCS_AO_01",W452&lt;&gt;"",Q452&lt;&gt;""),"4",
IF(AND(J452="DCS_AO_02",W452&lt;&gt;"",Q452&lt;&gt;""),"4",
IF(AND(J452="DCS_DI_02",W452&lt;&gt;"",Q452&lt;&gt;""),"4",
IF(AND(J452="DCS_DI_04",W452&lt;&gt;"",Q452&lt;&gt;""),"1",
IF(AND(J452="DCS_AI_03",W452&lt;&gt;"",Q452&lt;&gt;""),"2",
IF(AND(J452="DCS_AI_04",W452&lt;&gt;"",Q452&lt;&gt;""),"2",
IF(AND(J452="DCS_AI_05",W452&lt;&gt;"",Q452&lt;&gt;""),"3",
IF(AND(J452="DCS_PI_01",W452&lt;&gt;"",Q452&lt;&gt;""),"14",""))))))))))</f>
        <v/>
      </c>
      <c r="CA452" s="31" t="str">
        <f t="shared" ref="CA452:CA515" si="245">IF(AND(J452="DCS_AI_05",W452&lt;&gt;"",Q452&lt;&gt;""),"4",
IF(AND(J452="DCS_PI_01",W452&lt;&gt;"",Q452&lt;&gt;""),"11",""))</f>
        <v/>
      </c>
      <c r="CB452" s="31" t="str">
        <f t="shared" ref="CB452:CB515" si="246">IF(AND(J452="DCS_AI_01",W452&lt;&gt;""),"5",
IF(AND(J452="DCS_AI_02",W452&lt;&gt;""),"5",
IF(AND(J452="DCS_AI_03",W452&lt;&gt;""),"5",
IF(AND(J452="DCS_AI_04",W452&lt;&gt;""),"5",
IF(AND(J452="DCS_AI_05",W452&lt;&gt;""),"5",
IF(AND(J452="DCS_AO_01",W452&lt;&gt;""),"5",
IF(AND(J452="DCS_AO_02",W452&lt;&gt;""),"5",
IF(AND(J452="DCS_DI_02",W452&lt;&gt;""),"5",
IF(AND(J452="DCS_DI_04",W452&lt;&gt;""),"7",
IF(AND(J452="DCS_PI_01",W452&lt;&gt;""),"3",""))))))))))</f>
        <v/>
      </c>
      <c r="CC452" s="31" t="str">
        <f t="shared" ref="CC452:CC515" si="247">IF(AND(J452="DCS_AI_01",W452&lt;&gt;""),"6",
IF(AND(J452="DCS_AI_02",W452&lt;&gt;""),"6",
IF(AND(J452="DCS_AI_03",W452&lt;&gt;""),"6",
IF(AND(J452="DCS_AI_04",W452&lt;&gt;""),"6",
IF(AND(J452="DCS_AI_05",W452&lt;&gt;""),"6",
IF(AND(J452="DCS_AO_01",W452&lt;&gt;""),"6",
IF(AND(J452="DCS_AO_02",W452&lt;&gt;""),"6",
IF(AND(J452="DCS_DI_02",W452&lt;&gt;""),"6",
IF(AND(J452="DCS_DI_04",W452&lt;&gt;""),"8",
IF(AND(J452="DCS_PI_01",W452&lt;&gt;""),"4",""))))))))))</f>
        <v/>
      </c>
      <c r="CD452" s="31" t="str">
        <f t="shared" ref="CD452:CD515" si="248">IF(AND(J452="DCS_DI_01",W452="",Q452&lt;&gt;""),CONCATENATE(AI452,"A"),
IF(AND(J452="DCS_DI_03",W452="",Q452&lt;&gt;""),CONCATENATE(AI452,"A"),
IF(AND(J452="DCS_DI_05",W452="",Q452&lt;&gt;""),CONCATENATE(AI452,"A"),
IF(AND(J452="DCS_DO_01",W452="",Q452&lt;&gt;""),CONCATENATE(AI452,"A"),
IF(AND(J452="DCS_DO_01_HOLD",W452="",Q452&lt;&gt;""),CONCATENATE(AI452,"A"),
IF(AND(J452="DCS_DO_02",W452="",Q452&lt;&gt;""),CONCATENATE(AI452,"A"),""))))))</f>
        <v>20A</v>
      </c>
      <c r="CE452" s="31" t="e">
        <f t="shared" ref="CE452:CE515" ca="1" si="249">IF(AND(J452="DCS_DI_01",W452="",Q452&lt;&gt;""),_xlfn.CONCAT(AI452,"B"),
IF(AND(J452="DCS_DI_03",W452="",Q452&lt;&gt;""),_xlfn.CONCAT(AI452,"B"),
IF(AND(J452="DCS_DI_05",W452="",Q452&lt;&gt;""),_xlfn.CONCAT(AI452,"B"),
IF(AND(J452="DCS_DO_01",W452="",Q452&lt;&gt;""),_xlfn.CONCAT(AI452,"C"),
IF(AND(J452="DCS_DO_01_HOLD",W452="",Q452&lt;&gt;""),_xlfn.CONCAT(AI452,"C"),
IF(AND(J452="DCS_DO_02",W452="",Q452&lt;&gt;""),_xlfn.CONCAT(AI452,"B"),
IF(AND(J452="DCS_DO_03",W452="",Q452&lt;&gt;""),_xlfn.CONCAT(AI452,"A"),
IF(AND(J452="DCS_DO_04",W452="",Q452&lt;&gt;""),_xlfn.CONCAT(AI452,"A"),""))))))))</f>
        <v>#NAME?</v>
      </c>
      <c r="CF452" s="31" t="e">
        <f t="shared" ca="1" si="220"/>
        <v>#NAME?</v>
      </c>
      <c r="CG452" s="31" t="e">
        <f t="shared" ca="1" si="221"/>
        <v>#NAME?</v>
      </c>
      <c r="CH452" s="31" t="e">
        <f t="shared" ca="1" si="222"/>
        <v>#NAME?</v>
      </c>
      <c r="CI452" s="31" t="e">
        <f t="shared" ca="1" si="223"/>
        <v>#NAME?</v>
      </c>
    </row>
    <row r="453" spans="1:87" s="31" customFormat="1" ht="30" hidden="1" x14ac:dyDescent="0.25">
      <c r="A453" s="9" t="s">
        <v>4493</v>
      </c>
      <c r="B453" s="31" t="s">
        <v>2674</v>
      </c>
      <c r="C453" s="31" t="s">
        <v>3873</v>
      </c>
      <c r="E453" s="14" t="s">
        <v>5647</v>
      </c>
      <c r="G453" s="31" t="str">
        <f t="shared" si="230"/>
        <v>Сигнал</v>
      </c>
      <c r="H453" s="31" t="s">
        <v>3321</v>
      </c>
      <c r="I453" s="31" t="s">
        <v>4531</v>
      </c>
      <c r="J453" s="31" t="str">
        <f t="shared" si="225"/>
        <v>DCS_DI_03</v>
      </c>
      <c r="K453" s="14" t="s">
        <v>5869</v>
      </c>
      <c r="M453" s="31" t="s">
        <v>3854</v>
      </c>
      <c r="N453" s="31" t="s">
        <v>107</v>
      </c>
      <c r="O453" s="31" t="s">
        <v>185</v>
      </c>
      <c r="P453" s="31" t="s">
        <v>2607</v>
      </c>
      <c r="Q453" s="31" t="s">
        <v>312</v>
      </c>
      <c r="R453" s="31">
        <v>21</v>
      </c>
      <c r="S453" s="31">
        <v>22</v>
      </c>
      <c r="T453" s="31" t="s">
        <v>62</v>
      </c>
      <c r="U453" s="31" t="str">
        <f t="shared" si="224"/>
        <v>48</v>
      </c>
      <c r="V453" s="14" t="str">
        <f t="shared" si="226"/>
        <v>ASK 3MLD, ASK 3MB</v>
      </c>
      <c r="W453" s="31" t="str">
        <f t="shared" si="231"/>
        <v/>
      </c>
      <c r="X453" s="14" t="str">
        <f t="shared" si="232"/>
        <v/>
      </c>
      <c r="Y453" s="31" t="str">
        <f t="shared" si="233"/>
        <v>O1011112</v>
      </c>
      <c r="Z453" s="31" t="str">
        <f t="shared" si="234"/>
        <v>TUA711-DIO32</v>
      </c>
      <c r="AA453" s="14" t="str">
        <f t="shared" si="235"/>
        <v>17-SC-DCS-002/O1011112/ 17-MC-DCS-005</v>
      </c>
      <c r="AB453" s="31" t="s">
        <v>64</v>
      </c>
      <c r="AC453" s="31" t="s">
        <v>54</v>
      </c>
      <c r="AD453" s="31" t="s">
        <v>125</v>
      </c>
      <c r="AE453" s="31">
        <v>1</v>
      </c>
      <c r="AF453" s="31" t="s">
        <v>55</v>
      </c>
      <c r="AG453" s="31" t="s">
        <v>3349</v>
      </c>
      <c r="AH453" s="31">
        <v>13</v>
      </c>
      <c r="AI453" s="31">
        <v>21</v>
      </c>
      <c r="AJ453" s="31" t="s">
        <v>57</v>
      </c>
      <c r="AK453" s="31">
        <f t="shared" si="227"/>
        <v>32</v>
      </c>
      <c r="AL453" s="31" t="s">
        <v>62</v>
      </c>
      <c r="AO453" s="31" t="s">
        <v>63</v>
      </c>
      <c r="AP453" s="31" t="s">
        <v>2677</v>
      </c>
      <c r="AQ453" s="14" t="s">
        <v>3874</v>
      </c>
      <c r="AR453" s="31" t="s">
        <v>5716</v>
      </c>
      <c r="AS453" s="31" t="s">
        <v>68</v>
      </c>
      <c r="AT453" s="14" t="s">
        <v>5724</v>
      </c>
      <c r="AU453" s="31" t="s">
        <v>5858</v>
      </c>
      <c r="AV453" s="31" t="s">
        <v>5792</v>
      </c>
      <c r="AW453" s="31" t="s">
        <v>5793</v>
      </c>
      <c r="AX453" s="31" t="s">
        <v>5724</v>
      </c>
      <c r="BK453" s="14" t="str">
        <f t="shared" si="236"/>
        <v/>
      </c>
      <c r="BL453" s="14" t="str">
        <f t="shared" si="237"/>
        <v/>
      </c>
      <c r="BM453" s="14" t="str">
        <f t="shared" si="238"/>
        <v/>
      </c>
      <c r="BN453" s="14"/>
      <c r="BO453" s="14" t="str">
        <f t="shared" si="228"/>
        <v/>
      </c>
      <c r="BP453" s="14" t="str">
        <f t="shared" si="229"/>
        <v/>
      </c>
      <c r="BQ453" s="14"/>
      <c r="BR453" s="14" t="str">
        <f t="shared" si="239"/>
        <v>TS-G-03:21/
O1011112:21A</v>
      </c>
      <c r="BS453" s="14" t="str">
        <f t="shared" si="240"/>
        <v>TS-G-03:22/
O1011112:21B</v>
      </c>
      <c r="BW453" s="31" t="str">
        <f t="shared" si="241"/>
        <v/>
      </c>
      <c r="BX453" s="31" t="str">
        <f t="shared" si="242"/>
        <v/>
      </c>
      <c r="BY453" s="31" t="str">
        <f t="shared" si="243"/>
        <v/>
      </c>
      <c r="BZ453" s="31" t="str">
        <f t="shared" si="244"/>
        <v/>
      </c>
      <c r="CA453" s="31" t="str">
        <f t="shared" si="245"/>
        <v/>
      </c>
      <c r="CB453" s="31" t="str">
        <f t="shared" si="246"/>
        <v/>
      </c>
      <c r="CC453" s="31" t="str">
        <f t="shared" si="247"/>
        <v/>
      </c>
      <c r="CD453" s="31" t="str">
        <f t="shared" si="248"/>
        <v>21A</v>
      </c>
      <c r="CE453" s="31" t="e">
        <f t="shared" ca="1" si="249"/>
        <v>#NAME?</v>
      </c>
      <c r="CF453" s="31" t="e">
        <f t="shared" ref="CF453:CF516" ca="1" si="250">_xlfn.CONCAT(BW453,CD453)</f>
        <v>#NAME?</v>
      </c>
      <c r="CG453" s="31" t="e">
        <f t="shared" ref="CG453:CG516" ca="1" si="251">_xlfn.CONCAT(BX453,CE453)</f>
        <v>#NAME?</v>
      </c>
      <c r="CH453" s="31" t="e">
        <f t="shared" ref="CH453:CH516" ca="1" si="252">_xlfn.CONCAT(BO453,BR453)</f>
        <v>#NAME?</v>
      </c>
      <c r="CI453" s="31" t="e">
        <f t="shared" ref="CI453:CI516" ca="1" si="253">_xlfn.CONCAT(BP453,BS453)</f>
        <v>#NAME?</v>
      </c>
    </row>
    <row r="454" spans="1:87" s="31" customFormat="1" ht="30" hidden="1" x14ac:dyDescent="0.25">
      <c r="A454" s="9" t="s">
        <v>4493</v>
      </c>
      <c r="B454" s="31" t="s">
        <v>2674</v>
      </c>
      <c r="C454" s="31" t="s">
        <v>3875</v>
      </c>
      <c r="E454" s="14" t="s">
        <v>5647</v>
      </c>
      <c r="G454" s="31" t="str">
        <f t="shared" si="230"/>
        <v>Сигнал</v>
      </c>
      <c r="H454" s="31" t="s">
        <v>3324</v>
      </c>
      <c r="I454" s="31" t="s">
        <v>4531</v>
      </c>
      <c r="J454" s="31" t="str">
        <f t="shared" si="225"/>
        <v>DCS_DI_03</v>
      </c>
      <c r="K454" s="14" t="s">
        <v>5869</v>
      </c>
      <c r="M454" s="31" t="s">
        <v>3854</v>
      </c>
      <c r="N454" s="31" t="s">
        <v>107</v>
      </c>
      <c r="O454" s="31" t="s">
        <v>188</v>
      </c>
      <c r="P454" s="31" t="s">
        <v>2607</v>
      </c>
      <c r="Q454" s="31" t="s">
        <v>312</v>
      </c>
      <c r="R454" s="31">
        <v>23</v>
      </c>
      <c r="S454" s="31">
        <v>24</v>
      </c>
      <c r="T454" s="31" t="s">
        <v>62</v>
      </c>
      <c r="U454" s="31" t="str">
        <f t="shared" si="224"/>
        <v>48</v>
      </c>
      <c r="V454" s="14" t="str">
        <f t="shared" si="226"/>
        <v>ASK 3MLD, ASK 3MB</v>
      </c>
      <c r="W454" s="31" t="str">
        <f t="shared" si="231"/>
        <v/>
      </c>
      <c r="X454" s="14" t="str">
        <f t="shared" si="232"/>
        <v/>
      </c>
      <c r="Y454" s="31" t="str">
        <f t="shared" si="233"/>
        <v>O1011112</v>
      </c>
      <c r="Z454" s="31" t="str">
        <f t="shared" si="234"/>
        <v>TUA711-DIO32</v>
      </c>
      <c r="AA454" s="14" t="str">
        <f t="shared" si="235"/>
        <v>17-SC-DCS-002/O1011112/ 17-MC-DCS-005</v>
      </c>
      <c r="AB454" s="31" t="s">
        <v>64</v>
      </c>
      <c r="AC454" s="31" t="s">
        <v>54</v>
      </c>
      <c r="AD454" s="31" t="s">
        <v>125</v>
      </c>
      <c r="AE454" s="31">
        <v>1</v>
      </c>
      <c r="AF454" s="31" t="s">
        <v>55</v>
      </c>
      <c r="AG454" s="31" t="s">
        <v>3349</v>
      </c>
      <c r="AH454" s="31">
        <v>13</v>
      </c>
      <c r="AI454" s="31">
        <v>22</v>
      </c>
      <c r="AJ454" s="31" t="s">
        <v>57</v>
      </c>
      <c r="AK454" s="31">
        <f t="shared" si="227"/>
        <v>32</v>
      </c>
      <c r="AL454" s="31" t="s">
        <v>62</v>
      </c>
      <c r="AO454" s="31" t="s">
        <v>63</v>
      </c>
      <c r="AP454" s="31" t="s">
        <v>2677</v>
      </c>
      <c r="AQ454" s="14" t="s">
        <v>3876</v>
      </c>
      <c r="AR454" s="31" t="s">
        <v>5716</v>
      </c>
      <c r="AS454" s="31" t="s">
        <v>68</v>
      </c>
      <c r="AT454" s="14" t="s">
        <v>5724</v>
      </c>
      <c r="AU454" s="31" t="s">
        <v>5858</v>
      </c>
      <c r="AV454" s="31" t="s">
        <v>5794</v>
      </c>
      <c r="AW454" s="31" t="s">
        <v>5795</v>
      </c>
      <c r="AX454" s="31" t="s">
        <v>5724</v>
      </c>
      <c r="BK454" s="14" t="str">
        <f t="shared" si="236"/>
        <v/>
      </c>
      <c r="BL454" s="14" t="str">
        <f t="shared" si="237"/>
        <v/>
      </c>
      <c r="BM454" s="14" t="str">
        <f t="shared" si="238"/>
        <v/>
      </c>
      <c r="BN454" s="14"/>
      <c r="BO454" s="14" t="str">
        <f t="shared" si="228"/>
        <v/>
      </c>
      <c r="BP454" s="14" t="str">
        <f t="shared" si="229"/>
        <v/>
      </c>
      <c r="BQ454" s="14"/>
      <c r="BR454" s="14" t="str">
        <f t="shared" si="239"/>
        <v>TS-G-03:23/
O1011112:22A</v>
      </c>
      <c r="BS454" s="14" t="str">
        <f t="shared" si="240"/>
        <v>TS-G-03:24/
O1011112:22B</v>
      </c>
      <c r="BW454" s="31" t="str">
        <f t="shared" si="241"/>
        <v/>
      </c>
      <c r="BX454" s="31" t="str">
        <f t="shared" si="242"/>
        <v/>
      </c>
      <c r="BY454" s="31" t="str">
        <f t="shared" si="243"/>
        <v/>
      </c>
      <c r="BZ454" s="31" t="str">
        <f t="shared" si="244"/>
        <v/>
      </c>
      <c r="CA454" s="31" t="str">
        <f t="shared" si="245"/>
        <v/>
      </c>
      <c r="CB454" s="31" t="str">
        <f t="shared" si="246"/>
        <v/>
      </c>
      <c r="CC454" s="31" t="str">
        <f t="shared" si="247"/>
        <v/>
      </c>
      <c r="CD454" s="31" t="str">
        <f t="shared" si="248"/>
        <v>22A</v>
      </c>
      <c r="CE454" s="31" t="e">
        <f t="shared" ca="1" si="249"/>
        <v>#NAME?</v>
      </c>
      <c r="CF454" s="31" t="e">
        <f t="shared" ca="1" si="250"/>
        <v>#NAME?</v>
      </c>
      <c r="CG454" s="31" t="e">
        <f t="shared" ca="1" si="251"/>
        <v>#NAME?</v>
      </c>
      <c r="CH454" s="31" t="e">
        <f t="shared" ca="1" si="252"/>
        <v>#NAME?</v>
      </c>
      <c r="CI454" s="31" t="e">
        <f t="shared" ca="1" si="253"/>
        <v>#NAME?</v>
      </c>
    </row>
    <row r="455" spans="1:87" s="31" customFormat="1" ht="30" hidden="1" x14ac:dyDescent="0.25">
      <c r="A455" s="9" t="s">
        <v>4493</v>
      </c>
      <c r="B455" s="31" t="s">
        <v>2674</v>
      </c>
      <c r="C455" s="31" t="s">
        <v>2675</v>
      </c>
      <c r="E455" s="14" t="s">
        <v>5649</v>
      </c>
      <c r="G455" s="31" t="str">
        <f t="shared" si="230"/>
        <v>Сигнал</v>
      </c>
      <c r="H455" s="31" t="s">
        <v>2608</v>
      </c>
      <c r="I455" s="31" t="s">
        <v>4531</v>
      </c>
      <c r="J455" s="31" t="str">
        <f t="shared" si="225"/>
        <v>DCS_DO_03</v>
      </c>
      <c r="K455" s="14" t="s">
        <v>5869</v>
      </c>
      <c r="M455" s="31" t="s">
        <v>2646</v>
      </c>
      <c r="N455" s="31" t="s">
        <v>1261</v>
      </c>
      <c r="O455" s="31" t="s">
        <v>1328</v>
      </c>
      <c r="P455" s="31" t="s">
        <v>2607</v>
      </c>
      <c r="Q455" s="31" t="s">
        <v>2128</v>
      </c>
      <c r="R455" s="31">
        <v>21</v>
      </c>
      <c r="S455" s="31">
        <v>22</v>
      </c>
      <c r="T455" s="31" t="s">
        <v>62</v>
      </c>
      <c r="U455" s="31" t="str">
        <f t="shared" ref="U455:U518" si="254">IF(N455="02 Core","2",
IF(N455="08 Core","8",
IF(N455="16 core","16",
IF(N455="20 core","20",
IF(N455="30 Core","30",
IF(N455="01 Pair","2",
IF(N455="02 Pair","4",
IF(N455="05 Pair","10",
IF(N455="06 Pair","12",
IF(N455="10 Pair","20",
IF(N455="12 Pair","24",
IF(N455="15 Pair","30",
IF(N455="24 Pair","48",
IF(N455="06 Triad","18",
""))))))))))))))</f>
        <v>30</v>
      </c>
      <c r="V455" s="14" t="str">
        <f t="shared" si="226"/>
        <v>ASK 3MLD, ASK 3MB</v>
      </c>
      <c r="W455" s="31" t="str">
        <f t="shared" si="231"/>
        <v/>
      </c>
      <c r="X455" s="14" t="str">
        <f t="shared" si="232"/>
        <v/>
      </c>
      <c r="Y455" s="31" t="str">
        <f t="shared" si="233"/>
        <v>O1011209</v>
      </c>
      <c r="Z455" s="31" t="str">
        <f t="shared" si="234"/>
        <v>TUA711-DIO32</v>
      </c>
      <c r="AA455" s="14" t="str">
        <f t="shared" si="235"/>
        <v>17-SC-DCS-002/O1011209/ 17-MC-DCS-005</v>
      </c>
      <c r="AB455" s="31" t="s">
        <v>64</v>
      </c>
      <c r="AC455" s="31" t="s">
        <v>54</v>
      </c>
      <c r="AD455" s="31" t="s">
        <v>125</v>
      </c>
      <c r="AE455" s="31">
        <v>1</v>
      </c>
      <c r="AF455" s="31" t="s">
        <v>1254</v>
      </c>
      <c r="AG455" s="31" t="s">
        <v>2721</v>
      </c>
      <c r="AH455" s="31">
        <v>10</v>
      </c>
      <c r="AI455" s="31">
        <v>23</v>
      </c>
      <c r="AJ455" s="31" t="s">
        <v>1256</v>
      </c>
      <c r="AK455" s="31">
        <f t="shared" si="227"/>
        <v>32</v>
      </c>
      <c r="AL455" s="31" t="s">
        <v>62</v>
      </c>
      <c r="AO455" s="31" t="s">
        <v>63</v>
      </c>
      <c r="AP455" s="31" t="s">
        <v>2677</v>
      </c>
      <c r="AQ455" s="14" t="s">
        <v>2676</v>
      </c>
      <c r="AR455" s="31" t="s">
        <v>5716</v>
      </c>
      <c r="AS455" s="31" t="s">
        <v>68</v>
      </c>
      <c r="AT455" s="14" t="s">
        <v>5724</v>
      </c>
      <c r="AU455" s="31" t="s">
        <v>5858</v>
      </c>
      <c r="AV455" s="31" t="s">
        <v>5797</v>
      </c>
      <c r="AW455" s="31" t="s">
        <v>5799</v>
      </c>
      <c r="AX455" s="31" t="s">
        <v>5724</v>
      </c>
      <c r="BK455" s="14" t="str">
        <f t="shared" si="236"/>
        <v/>
      </c>
      <c r="BL455" s="14" t="str">
        <f t="shared" si="237"/>
        <v/>
      </c>
      <c r="BM455" s="14" t="str">
        <f t="shared" si="238"/>
        <v/>
      </c>
      <c r="BN455" s="14"/>
      <c r="BO455" s="14" t="str">
        <f t="shared" si="228"/>
        <v/>
      </c>
      <c r="BP455" s="14" t="str">
        <f t="shared" si="229"/>
        <v/>
      </c>
      <c r="BQ455" s="14"/>
      <c r="BR455" s="14" t="str">
        <f t="shared" si="239"/>
        <v/>
      </c>
      <c r="BS455" s="14" t="str">
        <f t="shared" si="240"/>
        <v>TS-H-02:22/
O1011209:23A</v>
      </c>
      <c r="BW455" s="31" t="str">
        <f t="shared" si="241"/>
        <v/>
      </c>
      <c r="BX455" s="31" t="str">
        <f t="shared" si="242"/>
        <v/>
      </c>
      <c r="BY455" s="31" t="str">
        <f t="shared" si="243"/>
        <v/>
      </c>
      <c r="BZ455" s="31" t="str">
        <f t="shared" si="244"/>
        <v/>
      </c>
      <c r="CA455" s="31" t="str">
        <f t="shared" si="245"/>
        <v/>
      </c>
      <c r="CB455" s="31" t="str">
        <f t="shared" si="246"/>
        <v/>
      </c>
      <c r="CC455" s="31" t="str">
        <f t="shared" si="247"/>
        <v/>
      </c>
      <c r="CD455" s="31" t="str">
        <f t="shared" si="248"/>
        <v/>
      </c>
      <c r="CE455" s="31" t="e">
        <f t="shared" ca="1" si="249"/>
        <v>#NAME?</v>
      </c>
      <c r="CF455" s="31" t="e">
        <f t="shared" ca="1" si="250"/>
        <v>#NAME?</v>
      </c>
      <c r="CG455" s="31" t="e">
        <f t="shared" ca="1" si="251"/>
        <v>#NAME?</v>
      </c>
      <c r="CH455" s="31" t="e">
        <f t="shared" ca="1" si="252"/>
        <v>#NAME?</v>
      </c>
      <c r="CI455" s="31" t="e">
        <f t="shared" ca="1" si="253"/>
        <v>#NAME?</v>
      </c>
    </row>
    <row r="456" spans="1:87" s="31" customFormat="1" ht="30" hidden="1" x14ac:dyDescent="0.25">
      <c r="A456" s="9" t="s">
        <v>4493</v>
      </c>
      <c r="B456" s="31" t="s">
        <v>2674</v>
      </c>
      <c r="C456" s="31" t="s">
        <v>2678</v>
      </c>
      <c r="E456" s="14" t="s">
        <v>5649</v>
      </c>
      <c r="G456" s="31" t="str">
        <f t="shared" si="230"/>
        <v>Сигнал</v>
      </c>
      <c r="H456" s="31" t="s">
        <v>2611</v>
      </c>
      <c r="I456" s="31" t="s">
        <v>4531</v>
      </c>
      <c r="J456" s="31" t="str">
        <f t="shared" si="225"/>
        <v>DCS_DO_03</v>
      </c>
      <c r="K456" s="14" t="s">
        <v>5869</v>
      </c>
      <c r="M456" s="31" t="s">
        <v>2646</v>
      </c>
      <c r="N456" s="31" t="s">
        <v>1261</v>
      </c>
      <c r="O456" s="31" t="s">
        <v>1331</v>
      </c>
      <c r="P456" s="31" t="s">
        <v>2607</v>
      </c>
      <c r="Q456" s="31" t="s">
        <v>2128</v>
      </c>
      <c r="R456" s="31">
        <v>23</v>
      </c>
      <c r="S456" s="31">
        <v>24</v>
      </c>
      <c r="T456" s="31" t="s">
        <v>62</v>
      </c>
      <c r="U456" s="31" t="str">
        <f t="shared" si="254"/>
        <v>30</v>
      </c>
      <c r="V456" s="14" t="str">
        <f t="shared" si="226"/>
        <v>ASK 3MLD, ASK 3MB</v>
      </c>
      <c r="W456" s="31" t="str">
        <f t="shared" si="231"/>
        <v/>
      </c>
      <c r="X456" s="14" t="str">
        <f t="shared" si="232"/>
        <v/>
      </c>
      <c r="Y456" s="31" t="str">
        <f t="shared" si="233"/>
        <v>O1011209</v>
      </c>
      <c r="Z456" s="31" t="str">
        <f t="shared" si="234"/>
        <v>TUA711-DIO32</v>
      </c>
      <c r="AA456" s="14" t="str">
        <f t="shared" si="235"/>
        <v>17-SC-DCS-002/O1011209/ 17-MC-DCS-005</v>
      </c>
      <c r="AB456" s="31" t="s">
        <v>64</v>
      </c>
      <c r="AC456" s="31" t="s">
        <v>54</v>
      </c>
      <c r="AD456" s="31" t="s">
        <v>125</v>
      </c>
      <c r="AE456" s="31">
        <v>1</v>
      </c>
      <c r="AF456" s="31" t="s">
        <v>1254</v>
      </c>
      <c r="AG456" s="31" t="s">
        <v>2721</v>
      </c>
      <c r="AH456" s="31">
        <v>10</v>
      </c>
      <c r="AI456" s="31">
        <v>24</v>
      </c>
      <c r="AJ456" s="31" t="s">
        <v>1256</v>
      </c>
      <c r="AK456" s="31">
        <f t="shared" si="227"/>
        <v>32</v>
      </c>
      <c r="AL456" s="31" t="s">
        <v>62</v>
      </c>
      <c r="AO456" s="31" t="s">
        <v>63</v>
      </c>
      <c r="AP456" s="31" t="s">
        <v>2677</v>
      </c>
      <c r="AQ456" s="14" t="s">
        <v>2679</v>
      </c>
      <c r="AR456" s="31" t="s">
        <v>5716</v>
      </c>
      <c r="AS456" s="31" t="s">
        <v>68</v>
      </c>
      <c r="AT456" s="14" t="s">
        <v>5724</v>
      </c>
      <c r="AU456" s="31" t="s">
        <v>5858</v>
      </c>
      <c r="AV456" s="31" t="s">
        <v>5806</v>
      </c>
      <c r="AW456" s="31" t="s">
        <v>5797</v>
      </c>
      <c r="AX456" s="31" t="s">
        <v>5724</v>
      </c>
      <c r="BK456" s="14" t="str">
        <f t="shared" si="236"/>
        <v/>
      </c>
      <c r="BL456" s="14" t="str">
        <f t="shared" si="237"/>
        <v/>
      </c>
      <c r="BM456" s="14" t="str">
        <f t="shared" si="238"/>
        <v/>
      </c>
      <c r="BN456" s="14"/>
      <c r="BO456" s="14" t="str">
        <f t="shared" si="228"/>
        <v/>
      </c>
      <c r="BP456" s="14" t="str">
        <f t="shared" si="229"/>
        <v/>
      </c>
      <c r="BQ456" s="14"/>
      <c r="BR456" s="14" t="str">
        <f t="shared" si="239"/>
        <v/>
      </c>
      <c r="BS456" s="14" t="str">
        <f t="shared" si="240"/>
        <v>TS-H-02:24/
O1011209:24A</v>
      </c>
      <c r="BW456" s="31" t="str">
        <f t="shared" si="241"/>
        <v/>
      </c>
      <c r="BX456" s="31" t="str">
        <f t="shared" si="242"/>
        <v/>
      </c>
      <c r="BY456" s="31" t="str">
        <f t="shared" si="243"/>
        <v/>
      </c>
      <c r="BZ456" s="31" t="str">
        <f t="shared" si="244"/>
        <v/>
      </c>
      <c r="CA456" s="31" t="str">
        <f t="shared" si="245"/>
        <v/>
      </c>
      <c r="CB456" s="31" t="str">
        <f t="shared" si="246"/>
        <v/>
      </c>
      <c r="CC456" s="31" t="str">
        <f t="shared" si="247"/>
        <v/>
      </c>
      <c r="CD456" s="31" t="str">
        <f t="shared" si="248"/>
        <v/>
      </c>
      <c r="CE456" s="31" t="e">
        <f t="shared" ca="1" si="249"/>
        <v>#NAME?</v>
      </c>
      <c r="CF456" s="31" t="e">
        <f t="shared" ca="1" si="250"/>
        <v>#NAME?</v>
      </c>
      <c r="CG456" s="31" t="e">
        <f t="shared" ca="1" si="251"/>
        <v>#NAME?</v>
      </c>
      <c r="CH456" s="31" t="e">
        <f t="shared" ca="1" si="252"/>
        <v>#NAME?</v>
      </c>
      <c r="CI456" s="31" t="e">
        <f t="shared" ca="1" si="253"/>
        <v>#NAME?</v>
      </c>
    </row>
    <row r="457" spans="1:87" s="31" customFormat="1" ht="30" hidden="1" x14ac:dyDescent="0.25">
      <c r="A457" s="9" t="s">
        <v>4493</v>
      </c>
      <c r="B457" s="31" t="s">
        <v>2680</v>
      </c>
      <c r="C457" s="31" t="s">
        <v>3877</v>
      </c>
      <c r="E457" s="14" t="s">
        <v>5647</v>
      </c>
      <c r="G457" s="31" t="str">
        <f t="shared" si="230"/>
        <v>Сигнал</v>
      </c>
      <c r="H457" s="31" t="s">
        <v>3318</v>
      </c>
      <c r="I457" s="31" t="s">
        <v>4531</v>
      </c>
      <c r="J457" s="31" t="str">
        <f t="shared" si="225"/>
        <v>DCS_DI_03</v>
      </c>
      <c r="K457" s="14" t="s">
        <v>5869</v>
      </c>
      <c r="M457" s="31" t="s">
        <v>3854</v>
      </c>
      <c r="N457" s="31" t="s">
        <v>107</v>
      </c>
      <c r="O457" s="31" t="s">
        <v>191</v>
      </c>
      <c r="P457" s="31" t="s">
        <v>2607</v>
      </c>
      <c r="Q457" s="31" t="s">
        <v>312</v>
      </c>
      <c r="R457" s="31">
        <v>25</v>
      </c>
      <c r="S457" s="31">
        <v>26</v>
      </c>
      <c r="T457" s="31" t="s">
        <v>62</v>
      </c>
      <c r="U457" s="31" t="str">
        <f t="shared" si="254"/>
        <v>48</v>
      </c>
      <c r="V457" s="14" t="str">
        <f t="shared" si="226"/>
        <v>ASK 3MLD, ASK 3MB</v>
      </c>
      <c r="W457" s="31" t="str">
        <f t="shared" si="231"/>
        <v/>
      </c>
      <c r="X457" s="14" t="str">
        <f t="shared" si="232"/>
        <v/>
      </c>
      <c r="Y457" s="31" t="str">
        <f t="shared" si="233"/>
        <v>O1011112</v>
      </c>
      <c r="Z457" s="31" t="str">
        <f t="shared" si="234"/>
        <v>TUA711-DIO32</v>
      </c>
      <c r="AA457" s="14" t="str">
        <f t="shared" si="235"/>
        <v>17-SC-DCS-002/O1011112/ 17-MC-DCS-005</v>
      </c>
      <c r="AB457" s="31" t="s">
        <v>64</v>
      </c>
      <c r="AC457" s="31" t="s">
        <v>54</v>
      </c>
      <c r="AD457" s="31" t="s">
        <v>125</v>
      </c>
      <c r="AE457" s="31">
        <v>1</v>
      </c>
      <c r="AF457" s="31" t="s">
        <v>55</v>
      </c>
      <c r="AG457" s="31" t="s">
        <v>3349</v>
      </c>
      <c r="AH457" s="31">
        <v>13</v>
      </c>
      <c r="AI457" s="31">
        <v>23</v>
      </c>
      <c r="AJ457" s="31" t="s">
        <v>57</v>
      </c>
      <c r="AK457" s="31">
        <f t="shared" si="227"/>
        <v>32</v>
      </c>
      <c r="AL457" s="31" t="s">
        <v>62</v>
      </c>
      <c r="AO457" s="31" t="s">
        <v>63</v>
      </c>
      <c r="AP457" s="31" t="s">
        <v>2661</v>
      </c>
      <c r="AQ457" s="14" t="s">
        <v>3878</v>
      </c>
      <c r="AR457" s="31" t="s">
        <v>5716</v>
      </c>
      <c r="AS457" s="31" t="s">
        <v>68</v>
      </c>
      <c r="AT457" s="14" t="s">
        <v>5724</v>
      </c>
      <c r="AU457" s="31" t="s">
        <v>5858</v>
      </c>
      <c r="AV457" s="31" t="s">
        <v>5827</v>
      </c>
      <c r="AW457" s="31" t="s">
        <v>5828</v>
      </c>
      <c r="AX457" s="31" t="s">
        <v>5724</v>
      </c>
      <c r="BK457" s="14" t="str">
        <f t="shared" si="236"/>
        <v/>
      </c>
      <c r="BL457" s="14" t="str">
        <f t="shared" si="237"/>
        <v/>
      </c>
      <c r="BM457" s="14" t="str">
        <f t="shared" si="238"/>
        <v/>
      </c>
      <c r="BN457" s="14"/>
      <c r="BO457" s="14" t="str">
        <f t="shared" si="228"/>
        <v/>
      </c>
      <c r="BP457" s="14" t="str">
        <f t="shared" si="229"/>
        <v/>
      </c>
      <c r="BQ457" s="14"/>
      <c r="BR457" s="14" t="str">
        <f t="shared" si="239"/>
        <v>TS-G-03:25/
O1011112:23A</v>
      </c>
      <c r="BS457" s="14" t="str">
        <f t="shared" si="240"/>
        <v>TS-G-03:26/
O1011112:23B</v>
      </c>
      <c r="BW457" s="31" t="str">
        <f t="shared" si="241"/>
        <v/>
      </c>
      <c r="BX457" s="31" t="str">
        <f t="shared" si="242"/>
        <v/>
      </c>
      <c r="BY457" s="31" t="str">
        <f t="shared" si="243"/>
        <v/>
      </c>
      <c r="BZ457" s="31" t="str">
        <f t="shared" si="244"/>
        <v/>
      </c>
      <c r="CA457" s="31" t="str">
        <f t="shared" si="245"/>
        <v/>
      </c>
      <c r="CB457" s="31" t="str">
        <f t="shared" si="246"/>
        <v/>
      </c>
      <c r="CC457" s="31" t="str">
        <f t="shared" si="247"/>
        <v/>
      </c>
      <c r="CD457" s="31" t="str">
        <f t="shared" si="248"/>
        <v>23A</v>
      </c>
      <c r="CE457" s="31" t="e">
        <f t="shared" ca="1" si="249"/>
        <v>#NAME?</v>
      </c>
      <c r="CF457" s="31" t="e">
        <f t="shared" ca="1" si="250"/>
        <v>#NAME?</v>
      </c>
      <c r="CG457" s="31" t="e">
        <f t="shared" ca="1" si="251"/>
        <v>#NAME?</v>
      </c>
      <c r="CH457" s="31" t="e">
        <f t="shared" ca="1" si="252"/>
        <v>#NAME?</v>
      </c>
      <c r="CI457" s="31" t="e">
        <f t="shared" ca="1" si="253"/>
        <v>#NAME?</v>
      </c>
    </row>
    <row r="458" spans="1:87" s="31" customFormat="1" ht="30" hidden="1" x14ac:dyDescent="0.25">
      <c r="A458" s="9" t="s">
        <v>4493</v>
      </c>
      <c r="B458" s="31" t="s">
        <v>2680</v>
      </c>
      <c r="C458" s="31" t="s">
        <v>3879</v>
      </c>
      <c r="E458" s="14" t="s">
        <v>5647</v>
      </c>
      <c r="G458" s="31" t="str">
        <f t="shared" si="230"/>
        <v>Сигнал</v>
      </c>
      <c r="H458" s="31" t="s">
        <v>3321</v>
      </c>
      <c r="I458" s="31" t="s">
        <v>4531</v>
      </c>
      <c r="J458" s="31" t="str">
        <f t="shared" si="225"/>
        <v>DCS_DI_03</v>
      </c>
      <c r="K458" s="14" t="s">
        <v>5869</v>
      </c>
      <c r="M458" s="31" t="s">
        <v>3854</v>
      </c>
      <c r="N458" s="31" t="s">
        <v>107</v>
      </c>
      <c r="O458" s="31" t="s">
        <v>194</v>
      </c>
      <c r="P458" s="31" t="s">
        <v>2607</v>
      </c>
      <c r="Q458" s="31" t="s">
        <v>312</v>
      </c>
      <c r="R458" s="31">
        <v>27</v>
      </c>
      <c r="S458" s="31">
        <v>28</v>
      </c>
      <c r="T458" s="31" t="s">
        <v>62</v>
      </c>
      <c r="U458" s="31" t="str">
        <f t="shared" si="254"/>
        <v>48</v>
      </c>
      <c r="V458" s="14" t="str">
        <f t="shared" si="226"/>
        <v>ASK 3MLD, ASK 3MB</v>
      </c>
      <c r="W458" s="31" t="str">
        <f t="shared" si="231"/>
        <v/>
      </c>
      <c r="X458" s="14" t="str">
        <f t="shared" si="232"/>
        <v/>
      </c>
      <c r="Y458" s="31" t="str">
        <f t="shared" si="233"/>
        <v>O1011112</v>
      </c>
      <c r="Z458" s="31" t="str">
        <f t="shared" si="234"/>
        <v>TUA711-DIO32</v>
      </c>
      <c r="AA458" s="14" t="str">
        <f t="shared" si="235"/>
        <v>17-SC-DCS-002/O1011112/ 17-MC-DCS-005</v>
      </c>
      <c r="AB458" s="31" t="s">
        <v>64</v>
      </c>
      <c r="AC458" s="31" t="s">
        <v>54</v>
      </c>
      <c r="AD458" s="31" t="s">
        <v>125</v>
      </c>
      <c r="AE458" s="31">
        <v>1</v>
      </c>
      <c r="AF458" s="31" t="s">
        <v>55</v>
      </c>
      <c r="AG458" s="31" t="s">
        <v>3349</v>
      </c>
      <c r="AH458" s="31">
        <v>13</v>
      </c>
      <c r="AI458" s="31">
        <v>24</v>
      </c>
      <c r="AJ458" s="31" t="s">
        <v>57</v>
      </c>
      <c r="AK458" s="31">
        <f t="shared" si="227"/>
        <v>32</v>
      </c>
      <c r="AL458" s="31" t="s">
        <v>62</v>
      </c>
      <c r="AO458" s="31" t="s">
        <v>63</v>
      </c>
      <c r="AP458" s="31" t="s">
        <v>2661</v>
      </c>
      <c r="AQ458" s="14" t="s">
        <v>3880</v>
      </c>
      <c r="AR458" s="31" t="s">
        <v>5716</v>
      </c>
      <c r="AS458" s="31" t="s">
        <v>68</v>
      </c>
      <c r="AT458" s="14" t="s">
        <v>5724</v>
      </c>
      <c r="AU458" s="31" t="s">
        <v>5858</v>
      </c>
      <c r="AV458" s="31" t="s">
        <v>5792</v>
      </c>
      <c r="AW458" s="31" t="s">
        <v>5793</v>
      </c>
      <c r="AX458" s="31" t="s">
        <v>5724</v>
      </c>
      <c r="BK458" s="14" t="str">
        <f t="shared" si="236"/>
        <v/>
      </c>
      <c r="BL458" s="14" t="str">
        <f t="shared" si="237"/>
        <v/>
      </c>
      <c r="BM458" s="14" t="str">
        <f t="shared" si="238"/>
        <v/>
      </c>
      <c r="BN458" s="14"/>
      <c r="BO458" s="14" t="str">
        <f t="shared" si="228"/>
        <v/>
      </c>
      <c r="BP458" s="14" t="str">
        <f t="shared" si="229"/>
        <v/>
      </c>
      <c r="BQ458" s="14"/>
      <c r="BR458" s="14" t="str">
        <f t="shared" si="239"/>
        <v>TS-G-03:27/
O1011112:24A</v>
      </c>
      <c r="BS458" s="14" t="str">
        <f t="shared" si="240"/>
        <v>TS-G-03:28/
O1011112:24B</v>
      </c>
      <c r="BW458" s="31" t="str">
        <f t="shared" si="241"/>
        <v/>
      </c>
      <c r="BX458" s="31" t="str">
        <f t="shared" si="242"/>
        <v/>
      </c>
      <c r="BY458" s="31" t="str">
        <f t="shared" si="243"/>
        <v/>
      </c>
      <c r="BZ458" s="31" t="str">
        <f t="shared" si="244"/>
        <v/>
      </c>
      <c r="CA458" s="31" t="str">
        <f t="shared" si="245"/>
        <v/>
      </c>
      <c r="CB458" s="31" t="str">
        <f t="shared" si="246"/>
        <v/>
      </c>
      <c r="CC458" s="31" t="str">
        <f t="shared" si="247"/>
        <v/>
      </c>
      <c r="CD458" s="31" t="str">
        <f t="shared" si="248"/>
        <v>24A</v>
      </c>
      <c r="CE458" s="31" t="e">
        <f t="shared" ca="1" si="249"/>
        <v>#NAME?</v>
      </c>
      <c r="CF458" s="31" t="e">
        <f t="shared" ca="1" si="250"/>
        <v>#NAME?</v>
      </c>
      <c r="CG458" s="31" t="e">
        <f t="shared" ca="1" si="251"/>
        <v>#NAME?</v>
      </c>
      <c r="CH458" s="31" t="e">
        <f t="shared" ca="1" si="252"/>
        <v>#NAME?</v>
      </c>
      <c r="CI458" s="31" t="e">
        <f t="shared" ca="1" si="253"/>
        <v>#NAME?</v>
      </c>
    </row>
    <row r="459" spans="1:87" s="31" customFormat="1" ht="30" hidden="1" x14ac:dyDescent="0.25">
      <c r="A459" s="9" t="s">
        <v>4493</v>
      </c>
      <c r="B459" s="31" t="s">
        <v>2680</v>
      </c>
      <c r="C459" s="31" t="s">
        <v>3881</v>
      </c>
      <c r="E459" s="14" t="s">
        <v>5647</v>
      </c>
      <c r="G459" s="31" t="str">
        <f t="shared" si="230"/>
        <v>Сигнал</v>
      </c>
      <c r="H459" s="31" t="s">
        <v>3324</v>
      </c>
      <c r="I459" s="31" t="s">
        <v>4531</v>
      </c>
      <c r="J459" s="31" t="str">
        <f t="shared" si="225"/>
        <v>DCS_DI_03</v>
      </c>
      <c r="K459" s="14" t="s">
        <v>5869</v>
      </c>
      <c r="M459" s="31" t="s">
        <v>3854</v>
      </c>
      <c r="N459" s="31" t="s">
        <v>107</v>
      </c>
      <c r="O459" s="31" t="s">
        <v>197</v>
      </c>
      <c r="P459" s="31" t="s">
        <v>2607</v>
      </c>
      <c r="Q459" s="31" t="s">
        <v>312</v>
      </c>
      <c r="R459" s="31">
        <v>29</v>
      </c>
      <c r="S459" s="31">
        <v>30</v>
      </c>
      <c r="T459" s="31" t="s">
        <v>62</v>
      </c>
      <c r="U459" s="31" t="str">
        <f t="shared" si="254"/>
        <v>48</v>
      </c>
      <c r="V459" s="14" t="str">
        <f t="shared" si="226"/>
        <v>ASK 3MLD, ASK 3MB</v>
      </c>
      <c r="W459" s="31" t="str">
        <f t="shared" si="231"/>
        <v/>
      </c>
      <c r="X459" s="14" t="str">
        <f t="shared" si="232"/>
        <v/>
      </c>
      <c r="Y459" s="31" t="str">
        <f t="shared" si="233"/>
        <v>O1011112</v>
      </c>
      <c r="Z459" s="31" t="str">
        <f t="shared" si="234"/>
        <v>TUA711-DIO32</v>
      </c>
      <c r="AA459" s="14" t="str">
        <f t="shared" si="235"/>
        <v>17-SC-DCS-002/O1011112/ 17-MC-DCS-005</v>
      </c>
      <c r="AB459" s="31" t="s">
        <v>64</v>
      </c>
      <c r="AC459" s="31" t="s">
        <v>54</v>
      </c>
      <c r="AD459" s="31" t="s">
        <v>125</v>
      </c>
      <c r="AE459" s="31">
        <v>1</v>
      </c>
      <c r="AF459" s="31" t="s">
        <v>55</v>
      </c>
      <c r="AG459" s="31" t="s">
        <v>3349</v>
      </c>
      <c r="AH459" s="31">
        <v>13</v>
      </c>
      <c r="AI459" s="31">
        <v>25</v>
      </c>
      <c r="AJ459" s="31" t="s">
        <v>57</v>
      </c>
      <c r="AK459" s="31">
        <f t="shared" si="227"/>
        <v>32</v>
      </c>
      <c r="AL459" s="31" t="s">
        <v>62</v>
      </c>
      <c r="AO459" s="31" t="s">
        <v>63</v>
      </c>
      <c r="AP459" s="31" t="s">
        <v>2661</v>
      </c>
      <c r="AQ459" s="14" t="s">
        <v>3882</v>
      </c>
      <c r="AR459" s="31" t="s">
        <v>5716</v>
      </c>
      <c r="AS459" s="31" t="s">
        <v>68</v>
      </c>
      <c r="AT459" s="14" t="s">
        <v>5724</v>
      </c>
      <c r="AU459" s="31" t="s">
        <v>5858</v>
      </c>
      <c r="AV459" s="31" t="s">
        <v>5794</v>
      </c>
      <c r="AW459" s="31" t="s">
        <v>5795</v>
      </c>
      <c r="AX459" s="31" t="s">
        <v>5724</v>
      </c>
      <c r="BK459" s="14" t="str">
        <f t="shared" si="236"/>
        <v/>
      </c>
      <c r="BL459" s="14" t="str">
        <f t="shared" si="237"/>
        <v/>
      </c>
      <c r="BM459" s="14" t="str">
        <f t="shared" si="238"/>
        <v/>
      </c>
      <c r="BN459" s="14"/>
      <c r="BO459" s="14" t="str">
        <f t="shared" si="228"/>
        <v/>
      </c>
      <c r="BP459" s="14" t="str">
        <f t="shared" si="229"/>
        <v/>
      </c>
      <c r="BQ459" s="14"/>
      <c r="BR459" s="14" t="str">
        <f t="shared" si="239"/>
        <v>TS-G-03:29/
O1011112:25A</v>
      </c>
      <c r="BS459" s="14" t="str">
        <f t="shared" si="240"/>
        <v>TS-G-03:30/
O1011112:25B</v>
      </c>
      <c r="BW459" s="31" t="str">
        <f t="shared" si="241"/>
        <v/>
      </c>
      <c r="BX459" s="31" t="str">
        <f t="shared" si="242"/>
        <v/>
      </c>
      <c r="BY459" s="31" t="str">
        <f t="shared" si="243"/>
        <v/>
      </c>
      <c r="BZ459" s="31" t="str">
        <f t="shared" si="244"/>
        <v/>
      </c>
      <c r="CA459" s="31" t="str">
        <f t="shared" si="245"/>
        <v/>
      </c>
      <c r="CB459" s="31" t="str">
        <f t="shared" si="246"/>
        <v/>
      </c>
      <c r="CC459" s="31" t="str">
        <f t="shared" si="247"/>
        <v/>
      </c>
      <c r="CD459" s="31" t="str">
        <f t="shared" si="248"/>
        <v>25A</v>
      </c>
      <c r="CE459" s="31" t="e">
        <f t="shared" ca="1" si="249"/>
        <v>#NAME?</v>
      </c>
      <c r="CF459" s="31" t="e">
        <f t="shared" ca="1" si="250"/>
        <v>#NAME?</v>
      </c>
      <c r="CG459" s="31" t="e">
        <f t="shared" ca="1" si="251"/>
        <v>#NAME?</v>
      </c>
      <c r="CH459" s="31" t="e">
        <f t="shared" ca="1" si="252"/>
        <v>#NAME?</v>
      </c>
      <c r="CI459" s="31" t="e">
        <f t="shared" ca="1" si="253"/>
        <v>#NAME?</v>
      </c>
    </row>
    <row r="460" spans="1:87" s="31" customFormat="1" ht="30" hidden="1" x14ac:dyDescent="0.25">
      <c r="A460" s="9" t="s">
        <v>4493</v>
      </c>
      <c r="B460" s="31" t="s">
        <v>2680</v>
      </c>
      <c r="C460" s="31" t="s">
        <v>2681</v>
      </c>
      <c r="E460" s="14" t="s">
        <v>5649</v>
      </c>
      <c r="G460" s="31" t="str">
        <f t="shared" si="230"/>
        <v>Сигнал</v>
      </c>
      <c r="H460" s="31" t="s">
        <v>2608</v>
      </c>
      <c r="I460" s="31" t="s">
        <v>4531</v>
      </c>
      <c r="J460" s="31" t="str">
        <f t="shared" si="225"/>
        <v>DCS_DO_03</v>
      </c>
      <c r="K460" s="14" t="s">
        <v>5869</v>
      </c>
      <c r="M460" s="31" t="s">
        <v>2683</v>
      </c>
      <c r="N460" s="31" t="s">
        <v>1261</v>
      </c>
      <c r="O460" s="31" t="s">
        <v>1257</v>
      </c>
      <c r="P460" s="31" t="s">
        <v>2607</v>
      </c>
      <c r="Q460" s="31" t="s">
        <v>263</v>
      </c>
      <c r="R460" s="31">
        <v>1</v>
      </c>
      <c r="S460" s="31">
        <v>2</v>
      </c>
      <c r="T460" s="31" t="s">
        <v>62</v>
      </c>
      <c r="U460" s="31" t="str">
        <f t="shared" si="254"/>
        <v>30</v>
      </c>
      <c r="V460" s="14" t="str">
        <f t="shared" si="226"/>
        <v>ASK 3MLD, ASK 3MB</v>
      </c>
      <c r="W460" s="31" t="str">
        <f t="shared" si="231"/>
        <v/>
      </c>
      <c r="X460" s="14" t="str">
        <f t="shared" si="232"/>
        <v/>
      </c>
      <c r="Y460" s="31" t="str">
        <f t="shared" si="233"/>
        <v>O1011209</v>
      </c>
      <c r="Z460" s="31" t="str">
        <f t="shared" si="234"/>
        <v>TUA711-DIO32</v>
      </c>
      <c r="AA460" s="14" t="str">
        <f t="shared" si="235"/>
        <v>17-SC-DCS-002/O1011209/ 17-MC-DCS-005</v>
      </c>
      <c r="AB460" s="31" t="s">
        <v>64</v>
      </c>
      <c r="AC460" s="31" t="s">
        <v>54</v>
      </c>
      <c r="AD460" s="31" t="s">
        <v>125</v>
      </c>
      <c r="AE460" s="31">
        <v>1</v>
      </c>
      <c r="AF460" s="31" t="s">
        <v>1254</v>
      </c>
      <c r="AG460" s="31" t="s">
        <v>2721</v>
      </c>
      <c r="AH460" s="31">
        <v>10</v>
      </c>
      <c r="AI460" s="31">
        <v>25</v>
      </c>
      <c r="AJ460" s="31" t="s">
        <v>1256</v>
      </c>
      <c r="AK460" s="31">
        <f t="shared" si="227"/>
        <v>32</v>
      </c>
      <c r="AL460" s="31" t="s">
        <v>62</v>
      </c>
      <c r="AO460" s="31" t="s">
        <v>63</v>
      </c>
      <c r="AP460" s="31" t="s">
        <v>2661</v>
      </c>
      <c r="AQ460" s="14" t="s">
        <v>2682</v>
      </c>
      <c r="AR460" s="31" t="s">
        <v>5716</v>
      </c>
      <c r="AS460" s="31" t="s">
        <v>68</v>
      </c>
      <c r="AT460" s="14" t="s">
        <v>5724</v>
      </c>
      <c r="AU460" s="31" t="s">
        <v>5858</v>
      </c>
      <c r="AV460" s="31" t="s">
        <v>5797</v>
      </c>
      <c r="AW460" s="31" t="s">
        <v>5799</v>
      </c>
      <c r="AX460" s="31" t="s">
        <v>5724</v>
      </c>
      <c r="BK460" s="14" t="str">
        <f t="shared" si="236"/>
        <v/>
      </c>
      <c r="BL460" s="14" t="str">
        <f t="shared" si="237"/>
        <v/>
      </c>
      <c r="BM460" s="14" t="str">
        <f t="shared" si="238"/>
        <v/>
      </c>
      <c r="BN460" s="14"/>
      <c r="BO460" s="14" t="str">
        <f t="shared" si="228"/>
        <v/>
      </c>
      <c r="BP460" s="14" t="str">
        <f t="shared" si="229"/>
        <v/>
      </c>
      <c r="BQ460" s="14"/>
      <c r="BR460" s="14" t="str">
        <f t="shared" si="239"/>
        <v/>
      </c>
      <c r="BS460" s="14" t="str">
        <f t="shared" si="240"/>
        <v>TS-H-03:2/
O1011209:25A</v>
      </c>
      <c r="BW460" s="31" t="str">
        <f t="shared" si="241"/>
        <v/>
      </c>
      <c r="BX460" s="31" t="str">
        <f t="shared" si="242"/>
        <v/>
      </c>
      <c r="BY460" s="31" t="str">
        <f t="shared" si="243"/>
        <v/>
      </c>
      <c r="BZ460" s="31" t="str">
        <f t="shared" si="244"/>
        <v/>
      </c>
      <c r="CA460" s="31" t="str">
        <f t="shared" si="245"/>
        <v/>
      </c>
      <c r="CB460" s="31" t="str">
        <f t="shared" si="246"/>
        <v/>
      </c>
      <c r="CC460" s="31" t="str">
        <f t="shared" si="247"/>
        <v/>
      </c>
      <c r="CD460" s="31" t="str">
        <f t="shared" si="248"/>
        <v/>
      </c>
      <c r="CE460" s="31" t="e">
        <f t="shared" ca="1" si="249"/>
        <v>#NAME?</v>
      </c>
      <c r="CF460" s="31" t="e">
        <f t="shared" ca="1" si="250"/>
        <v>#NAME?</v>
      </c>
      <c r="CG460" s="31" t="e">
        <f t="shared" ca="1" si="251"/>
        <v>#NAME?</v>
      </c>
      <c r="CH460" s="31" t="e">
        <f t="shared" ca="1" si="252"/>
        <v>#NAME?</v>
      </c>
      <c r="CI460" s="31" t="e">
        <f t="shared" ca="1" si="253"/>
        <v>#NAME?</v>
      </c>
    </row>
    <row r="461" spans="1:87" s="31" customFormat="1" ht="30" hidden="1" x14ac:dyDescent="0.25">
      <c r="A461" s="9" t="s">
        <v>4493</v>
      </c>
      <c r="B461" s="31" t="s">
        <v>2680</v>
      </c>
      <c r="C461" s="31" t="s">
        <v>2684</v>
      </c>
      <c r="E461" s="14" t="s">
        <v>5649</v>
      </c>
      <c r="G461" s="31" t="str">
        <f t="shared" si="230"/>
        <v>Сигнал</v>
      </c>
      <c r="H461" s="31" t="s">
        <v>2611</v>
      </c>
      <c r="I461" s="31" t="s">
        <v>4531</v>
      </c>
      <c r="J461" s="31" t="str">
        <f t="shared" si="225"/>
        <v>DCS_DO_03</v>
      </c>
      <c r="K461" s="14" t="s">
        <v>5869</v>
      </c>
      <c r="M461" s="31" t="s">
        <v>2683</v>
      </c>
      <c r="N461" s="31" t="s">
        <v>1261</v>
      </c>
      <c r="O461" s="31" t="s">
        <v>1267</v>
      </c>
      <c r="P461" s="31" t="s">
        <v>2607</v>
      </c>
      <c r="Q461" s="31" t="s">
        <v>263</v>
      </c>
      <c r="R461" s="31">
        <v>3</v>
      </c>
      <c r="S461" s="31">
        <v>4</v>
      </c>
      <c r="T461" s="31" t="s">
        <v>62</v>
      </c>
      <c r="U461" s="31" t="str">
        <f t="shared" si="254"/>
        <v>30</v>
      </c>
      <c r="V461" s="14" t="str">
        <f t="shared" si="226"/>
        <v>ASK 3MLD, ASK 3MB</v>
      </c>
      <c r="W461" s="31" t="str">
        <f t="shared" si="231"/>
        <v/>
      </c>
      <c r="X461" s="14" t="str">
        <f t="shared" si="232"/>
        <v/>
      </c>
      <c r="Y461" s="31" t="str">
        <f t="shared" si="233"/>
        <v>O1011209</v>
      </c>
      <c r="Z461" s="31" t="str">
        <f t="shared" si="234"/>
        <v>TUA711-DIO32</v>
      </c>
      <c r="AA461" s="14" t="str">
        <f t="shared" si="235"/>
        <v>17-SC-DCS-002/O1011209/ 17-MC-DCS-005</v>
      </c>
      <c r="AB461" s="31" t="s">
        <v>64</v>
      </c>
      <c r="AC461" s="31" t="s">
        <v>54</v>
      </c>
      <c r="AD461" s="31" t="s">
        <v>125</v>
      </c>
      <c r="AE461" s="31">
        <v>1</v>
      </c>
      <c r="AF461" s="31" t="s">
        <v>1254</v>
      </c>
      <c r="AG461" s="31" t="s">
        <v>2721</v>
      </c>
      <c r="AH461" s="31">
        <v>10</v>
      </c>
      <c r="AI461" s="31">
        <v>26</v>
      </c>
      <c r="AJ461" s="31" t="s">
        <v>1256</v>
      </c>
      <c r="AK461" s="31">
        <f t="shared" si="227"/>
        <v>32</v>
      </c>
      <c r="AL461" s="31" t="s">
        <v>62</v>
      </c>
      <c r="AO461" s="31" t="s">
        <v>63</v>
      </c>
      <c r="AP461" s="31" t="s">
        <v>2661</v>
      </c>
      <c r="AQ461" s="14" t="s">
        <v>2685</v>
      </c>
      <c r="AR461" s="31" t="s">
        <v>5716</v>
      </c>
      <c r="AS461" s="31" t="s">
        <v>68</v>
      </c>
      <c r="AT461" s="14" t="s">
        <v>5724</v>
      </c>
      <c r="AU461" s="31" t="s">
        <v>5858</v>
      </c>
      <c r="AV461" s="31" t="s">
        <v>5806</v>
      </c>
      <c r="AW461" s="31" t="s">
        <v>5797</v>
      </c>
      <c r="AX461" s="31" t="s">
        <v>5724</v>
      </c>
      <c r="BK461" s="14" t="str">
        <f t="shared" si="236"/>
        <v/>
      </c>
      <c r="BL461" s="14" t="str">
        <f t="shared" si="237"/>
        <v/>
      </c>
      <c r="BM461" s="14" t="str">
        <f t="shared" si="238"/>
        <v/>
      </c>
      <c r="BN461" s="14"/>
      <c r="BO461" s="14" t="str">
        <f t="shared" si="228"/>
        <v/>
      </c>
      <c r="BP461" s="14" t="str">
        <f t="shared" si="229"/>
        <v/>
      </c>
      <c r="BQ461" s="14"/>
      <c r="BR461" s="14" t="str">
        <f t="shared" si="239"/>
        <v/>
      </c>
      <c r="BS461" s="14" t="str">
        <f t="shared" si="240"/>
        <v>TS-H-03:4/
O1011209:26A</v>
      </c>
      <c r="BW461" s="31" t="str">
        <f t="shared" si="241"/>
        <v/>
      </c>
      <c r="BX461" s="31" t="str">
        <f t="shared" si="242"/>
        <v/>
      </c>
      <c r="BY461" s="31" t="str">
        <f t="shared" si="243"/>
        <v/>
      </c>
      <c r="BZ461" s="31" t="str">
        <f t="shared" si="244"/>
        <v/>
      </c>
      <c r="CA461" s="31" t="str">
        <f t="shared" si="245"/>
        <v/>
      </c>
      <c r="CB461" s="31" t="str">
        <f t="shared" si="246"/>
        <v/>
      </c>
      <c r="CC461" s="31" t="str">
        <f t="shared" si="247"/>
        <v/>
      </c>
      <c r="CD461" s="31" t="str">
        <f t="shared" si="248"/>
        <v/>
      </c>
      <c r="CE461" s="31" t="e">
        <f t="shared" ca="1" si="249"/>
        <v>#NAME?</v>
      </c>
      <c r="CF461" s="31" t="e">
        <f t="shared" ca="1" si="250"/>
        <v>#NAME?</v>
      </c>
      <c r="CG461" s="31" t="e">
        <f t="shared" ca="1" si="251"/>
        <v>#NAME?</v>
      </c>
      <c r="CH461" s="31" t="e">
        <f t="shared" ca="1" si="252"/>
        <v>#NAME?</v>
      </c>
      <c r="CI461" s="31" t="e">
        <f t="shared" ca="1" si="253"/>
        <v>#NAME?</v>
      </c>
    </row>
    <row r="462" spans="1:87" s="31" customFormat="1" ht="30" hidden="1" x14ac:dyDescent="0.25">
      <c r="A462" s="9" t="s">
        <v>4493</v>
      </c>
      <c r="B462" s="31" t="s">
        <v>2618</v>
      </c>
      <c r="C462" s="31" t="s">
        <v>3325</v>
      </c>
      <c r="E462" s="14" t="s">
        <v>5647</v>
      </c>
      <c r="G462" s="31" t="str">
        <f t="shared" si="230"/>
        <v>Сигнал</v>
      </c>
      <c r="H462" s="31" t="s">
        <v>3318</v>
      </c>
      <c r="I462" s="31" t="s">
        <v>4529</v>
      </c>
      <c r="J462" s="31" t="str">
        <f t="shared" si="225"/>
        <v>DCS_DI_03</v>
      </c>
      <c r="K462" s="14" t="s">
        <v>5869</v>
      </c>
      <c r="M462" s="31" t="s">
        <v>3316</v>
      </c>
      <c r="N462" s="31" t="s">
        <v>107</v>
      </c>
      <c r="O462" s="31" t="s">
        <v>150</v>
      </c>
      <c r="P462" s="31" t="s">
        <v>2607</v>
      </c>
      <c r="Q462" s="31" t="s">
        <v>231</v>
      </c>
      <c r="R462" s="31">
        <v>7</v>
      </c>
      <c r="S462" s="31">
        <v>8</v>
      </c>
      <c r="T462" s="31" t="s">
        <v>62</v>
      </c>
      <c r="U462" s="31" t="str">
        <f t="shared" si="254"/>
        <v>48</v>
      </c>
      <c r="V462" s="14" t="str">
        <f t="shared" si="226"/>
        <v>ASK 3MLD, ASK 3MB</v>
      </c>
      <c r="W462" s="31" t="str">
        <f t="shared" si="231"/>
        <v/>
      </c>
      <c r="X462" s="14" t="str">
        <f t="shared" si="232"/>
        <v/>
      </c>
      <c r="Y462" s="31" t="str">
        <f t="shared" si="233"/>
        <v>O1011111</v>
      </c>
      <c r="Z462" s="31" t="str">
        <f t="shared" si="234"/>
        <v>TUA711-DIO32</v>
      </c>
      <c r="AA462" s="14" t="str">
        <f t="shared" si="235"/>
        <v>17-SC-DCS-002/O1011111/ 17-MC-DCS-005</v>
      </c>
      <c r="AB462" s="31" t="s">
        <v>64</v>
      </c>
      <c r="AC462" s="31" t="s">
        <v>54</v>
      </c>
      <c r="AD462" s="31" t="s">
        <v>125</v>
      </c>
      <c r="AE462" s="31">
        <v>1</v>
      </c>
      <c r="AF462" s="31" t="s">
        <v>55</v>
      </c>
      <c r="AG462" s="31" t="s">
        <v>3315</v>
      </c>
      <c r="AH462" s="31">
        <v>12</v>
      </c>
      <c r="AI462" s="31">
        <v>4</v>
      </c>
      <c r="AJ462" s="31" t="s">
        <v>57</v>
      </c>
      <c r="AK462" s="31">
        <f t="shared" si="227"/>
        <v>32</v>
      </c>
      <c r="AL462" s="31" t="s">
        <v>62</v>
      </c>
      <c r="AO462" s="31" t="s">
        <v>63</v>
      </c>
      <c r="AP462" s="31" t="s">
        <v>2621</v>
      </c>
      <c r="AQ462" s="14" t="s">
        <v>3326</v>
      </c>
      <c r="AR462" s="31" t="s">
        <v>5716</v>
      </c>
      <c r="AS462" s="31" t="s">
        <v>68</v>
      </c>
      <c r="AT462" s="14" t="s">
        <v>5724</v>
      </c>
      <c r="AU462" s="31" t="s">
        <v>5858</v>
      </c>
      <c r="AV462" s="31" t="s">
        <v>5827</v>
      </c>
      <c r="AW462" s="31" t="s">
        <v>5828</v>
      </c>
      <c r="AX462" s="31" t="s">
        <v>5724</v>
      </c>
      <c r="BK462" s="14" t="str">
        <f t="shared" si="236"/>
        <v/>
      </c>
      <c r="BL462" s="14" t="str">
        <f t="shared" si="237"/>
        <v/>
      </c>
      <c r="BM462" s="14" t="str">
        <f t="shared" si="238"/>
        <v/>
      </c>
      <c r="BN462" s="14"/>
      <c r="BO462" s="14" t="str">
        <f t="shared" si="228"/>
        <v/>
      </c>
      <c r="BP462" s="14" t="str">
        <f t="shared" si="229"/>
        <v/>
      </c>
      <c r="BQ462" s="14"/>
      <c r="BR462" s="14" t="str">
        <f t="shared" si="239"/>
        <v>TS-G-01:7/
O1011111:4A</v>
      </c>
      <c r="BS462" s="14" t="str">
        <f t="shared" si="240"/>
        <v>TS-G-01:8/
O1011111:4B</v>
      </c>
      <c r="BW462" s="31" t="str">
        <f t="shared" si="241"/>
        <v/>
      </c>
      <c r="BX462" s="31" t="str">
        <f t="shared" si="242"/>
        <v/>
      </c>
      <c r="BY462" s="31" t="str">
        <f t="shared" si="243"/>
        <v/>
      </c>
      <c r="BZ462" s="31" t="str">
        <f t="shared" si="244"/>
        <v/>
      </c>
      <c r="CA462" s="31" t="str">
        <f t="shared" si="245"/>
        <v/>
      </c>
      <c r="CB462" s="31" t="str">
        <f t="shared" si="246"/>
        <v/>
      </c>
      <c r="CC462" s="31" t="str">
        <f t="shared" si="247"/>
        <v/>
      </c>
      <c r="CD462" s="31" t="str">
        <f t="shared" si="248"/>
        <v>4A</v>
      </c>
      <c r="CE462" s="31" t="e">
        <f t="shared" ca="1" si="249"/>
        <v>#NAME?</v>
      </c>
      <c r="CF462" s="31" t="e">
        <f t="shared" ca="1" si="250"/>
        <v>#NAME?</v>
      </c>
      <c r="CG462" s="31" t="e">
        <f t="shared" ca="1" si="251"/>
        <v>#NAME?</v>
      </c>
      <c r="CH462" s="31" t="e">
        <f t="shared" ca="1" si="252"/>
        <v>#NAME?</v>
      </c>
      <c r="CI462" s="31" t="e">
        <f t="shared" ca="1" si="253"/>
        <v>#NAME?</v>
      </c>
    </row>
    <row r="463" spans="1:87" s="31" customFormat="1" ht="30" hidden="1" x14ac:dyDescent="0.25">
      <c r="A463" s="9" t="s">
        <v>4493</v>
      </c>
      <c r="B463" s="31" t="s">
        <v>2618</v>
      </c>
      <c r="C463" s="31" t="s">
        <v>3327</v>
      </c>
      <c r="E463" s="14" t="s">
        <v>5647</v>
      </c>
      <c r="G463" s="31" t="str">
        <f t="shared" si="230"/>
        <v>Сигнал</v>
      </c>
      <c r="H463" s="31" t="s">
        <v>3321</v>
      </c>
      <c r="I463" s="31" t="s">
        <v>4529</v>
      </c>
      <c r="J463" s="31" t="str">
        <f t="shared" si="225"/>
        <v>DCS_DI_03</v>
      </c>
      <c r="K463" s="14" t="s">
        <v>5869</v>
      </c>
      <c r="M463" s="31" t="s">
        <v>3316</v>
      </c>
      <c r="N463" s="31" t="s">
        <v>107</v>
      </c>
      <c r="O463" s="31" t="s">
        <v>155</v>
      </c>
      <c r="P463" s="31" t="s">
        <v>2607</v>
      </c>
      <c r="Q463" s="31" t="s">
        <v>231</v>
      </c>
      <c r="R463" s="31">
        <v>9</v>
      </c>
      <c r="S463" s="31">
        <v>10</v>
      </c>
      <c r="T463" s="31" t="s">
        <v>62</v>
      </c>
      <c r="U463" s="31" t="str">
        <f t="shared" si="254"/>
        <v>48</v>
      </c>
      <c r="V463" s="14" t="str">
        <f t="shared" si="226"/>
        <v>ASK 3MLD, ASK 3MB</v>
      </c>
      <c r="W463" s="31" t="str">
        <f t="shared" si="231"/>
        <v/>
      </c>
      <c r="X463" s="14" t="str">
        <f t="shared" si="232"/>
        <v/>
      </c>
      <c r="Y463" s="31" t="str">
        <f t="shared" si="233"/>
        <v>O1011111</v>
      </c>
      <c r="Z463" s="31" t="str">
        <f t="shared" si="234"/>
        <v>TUA711-DIO32</v>
      </c>
      <c r="AA463" s="14" t="str">
        <f t="shared" si="235"/>
        <v>17-SC-DCS-002/O1011111/ 17-MC-DCS-005</v>
      </c>
      <c r="AB463" s="31" t="s">
        <v>64</v>
      </c>
      <c r="AC463" s="31" t="s">
        <v>54</v>
      </c>
      <c r="AD463" s="31" t="s">
        <v>125</v>
      </c>
      <c r="AE463" s="31">
        <v>1</v>
      </c>
      <c r="AF463" s="31" t="s">
        <v>55</v>
      </c>
      <c r="AG463" s="31" t="s">
        <v>3315</v>
      </c>
      <c r="AH463" s="31">
        <v>12</v>
      </c>
      <c r="AI463" s="31">
        <v>5</v>
      </c>
      <c r="AJ463" s="31" t="s">
        <v>57</v>
      </c>
      <c r="AK463" s="31">
        <f t="shared" si="227"/>
        <v>32</v>
      </c>
      <c r="AL463" s="31" t="s">
        <v>62</v>
      </c>
      <c r="AO463" s="31" t="s">
        <v>63</v>
      </c>
      <c r="AP463" s="31" t="s">
        <v>2621</v>
      </c>
      <c r="AQ463" s="14" t="s">
        <v>3328</v>
      </c>
      <c r="AR463" s="31" t="s">
        <v>5716</v>
      </c>
      <c r="AS463" s="31" t="s">
        <v>68</v>
      </c>
      <c r="AT463" s="14" t="s">
        <v>5724</v>
      </c>
      <c r="AU463" s="31" t="s">
        <v>5858</v>
      </c>
      <c r="AV463" s="31" t="s">
        <v>5792</v>
      </c>
      <c r="AW463" s="31" t="s">
        <v>5793</v>
      </c>
      <c r="AX463" s="31" t="s">
        <v>5724</v>
      </c>
      <c r="BK463" s="14" t="str">
        <f t="shared" si="236"/>
        <v/>
      </c>
      <c r="BL463" s="14" t="str">
        <f t="shared" si="237"/>
        <v/>
      </c>
      <c r="BM463" s="14" t="str">
        <f t="shared" si="238"/>
        <v/>
      </c>
      <c r="BN463" s="14"/>
      <c r="BO463" s="14" t="str">
        <f t="shared" si="228"/>
        <v/>
      </c>
      <c r="BP463" s="14" t="str">
        <f t="shared" si="229"/>
        <v/>
      </c>
      <c r="BQ463" s="14"/>
      <c r="BR463" s="14" t="str">
        <f t="shared" si="239"/>
        <v>TS-G-01:9/
O1011111:5A</v>
      </c>
      <c r="BS463" s="14" t="str">
        <f t="shared" si="240"/>
        <v>TS-G-01:10/
O1011111:5B</v>
      </c>
      <c r="BW463" s="31" t="str">
        <f t="shared" si="241"/>
        <v/>
      </c>
      <c r="BX463" s="31" t="str">
        <f t="shared" si="242"/>
        <v/>
      </c>
      <c r="BY463" s="31" t="str">
        <f t="shared" si="243"/>
        <v/>
      </c>
      <c r="BZ463" s="31" t="str">
        <f t="shared" si="244"/>
        <v/>
      </c>
      <c r="CA463" s="31" t="str">
        <f t="shared" si="245"/>
        <v/>
      </c>
      <c r="CB463" s="31" t="str">
        <f t="shared" si="246"/>
        <v/>
      </c>
      <c r="CC463" s="31" t="str">
        <f t="shared" si="247"/>
        <v/>
      </c>
      <c r="CD463" s="31" t="str">
        <f t="shared" si="248"/>
        <v>5A</v>
      </c>
      <c r="CE463" s="31" t="e">
        <f t="shared" ca="1" si="249"/>
        <v>#NAME?</v>
      </c>
      <c r="CF463" s="31" t="e">
        <f t="shared" ca="1" si="250"/>
        <v>#NAME?</v>
      </c>
      <c r="CG463" s="31" t="e">
        <f t="shared" ca="1" si="251"/>
        <v>#NAME?</v>
      </c>
      <c r="CH463" s="31" t="e">
        <f t="shared" ca="1" si="252"/>
        <v>#NAME?</v>
      </c>
      <c r="CI463" s="31" t="e">
        <f t="shared" ca="1" si="253"/>
        <v>#NAME?</v>
      </c>
    </row>
    <row r="464" spans="1:87" s="31" customFormat="1" ht="30" hidden="1" x14ac:dyDescent="0.25">
      <c r="A464" s="9" t="s">
        <v>4493</v>
      </c>
      <c r="B464" s="31" t="s">
        <v>2618</v>
      </c>
      <c r="C464" s="31" t="s">
        <v>3329</v>
      </c>
      <c r="E464" s="14" t="s">
        <v>5647</v>
      </c>
      <c r="G464" s="31" t="str">
        <f t="shared" si="230"/>
        <v>Сигнал</v>
      </c>
      <c r="H464" s="31" t="s">
        <v>3324</v>
      </c>
      <c r="I464" s="31" t="s">
        <v>4529</v>
      </c>
      <c r="J464" s="31" t="str">
        <f t="shared" si="225"/>
        <v>DCS_DI_03</v>
      </c>
      <c r="K464" s="14" t="s">
        <v>5869</v>
      </c>
      <c r="M464" s="31" t="s">
        <v>3316</v>
      </c>
      <c r="N464" s="31" t="s">
        <v>107</v>
      </c>
      <c r="O464" s="31" t="s">
        <v>160</v>
      </c>
      <c r="P464" s="31" t="s">
        <v>2607</v>
      </c>
      <c r="Q464" s="31" t="s">
        <v>231</v>
      </c>
      <c r="R464" s="31">
        <v>11</v>
      </c>
      <c r="S464" s="31">
        <v>12</v>
      </c>
      <c r="T464" s="31" t="s">
        <v>62</v>
      </c>
      <c r="U464" s="31" t="str">
        <f t="shared" si="254"/>
        <v>48</v>
      </c>
      <c r="V464" s="14" t="str">
        <f t="shared" si="226"/>
        <v>ASK 3MLD, ASK 3MB</v>
      </c>
      <c r="W464" s="31" t="str">
        <f t="shared" si="231"/>
        <v/>
      </c>
      <c r="X464" s="14" t="str">
        <f t="shared" si="232"/>
        <v/>
      </c>
      <c r="Y464" s="31" t="str">
        <f t="shared" si="233"/>
        <v>O1011111</v>
      </c>
      <c r="Z464" s="31" t="str">
        <f t="shared" si="234"/>
        <v>TUA711-DIO32</v>
      </c>
      <c r="AA464" s="14" t="str">
        <f t="shared" si="235"/>
        <v>17-SC-DCS-002/O1011111/ 17-MC-DCS-005</v>
      </c>
      <c r="AB464" s="31" t="s">
        <v>64</v>
      </c>
      <c r="AC464" s="31" t="s">
        <v>54</v>
      </c>
      <c r="AD464" s="31" t="s">
        <v>125</v>
      </c>
      <c r="AE464" s="31">
        <v>1</v>
      </c>
      <c r="AF464" s="31" t="s">
        <v>55</v>
      </c>
      <c r="AG464" s="31" t="s">
        <v>3315</v>
      </c>
      <c r="AH464" s="31">
        <v>12</v>
      </c>
      <c r="AI464" s="31">
        <v>6</v>
      </c>
      <c r="AJ464" s="31" t="s">
        <v>57</v>
      </c>
      <c r="AK464" s="31">
        <f t="shared" si="227"/>
        <v>32</v>
      </c>
      <c r="AL464" s="31" t="s">
        <v>62</v>
      </c>
      <c r="AO464" s="31" t="s">
        <v>63</v>
      </c>
      <c r="AP464" s="31" t="s">
        <v>2621</v>
      </c>
      <c r="AQ464" s="14" t="s">
        <v>3330</v>
      </c>
      <c r="AR464" s="31" t="s">
        <v>5716</v>
      </c>
      <c r="AS464" s="31" t="s">
        <v>68</v>
      </c>
      <c r="AT464" s="14" t="s">
        <v>5724</v>
      </c>
      <c r="AU464" s="31" t="s">
        <v>5858</v>
      </c>
      <c r="AV464" s="31" t="s">
        <v>5794</v>
      </c>
      <c r="AW464" s="31" t="s">
        <v>5795</v>
      </c>
      <c r="AX464" s="31" t="s">
        <v>5724</v>
      </c>
      <c r="BK464" s="14" t="str">
        <f t="shared" si="236"/>
        <v/>
      </c>
      <c r="BL464" s="14" t="str">
        <f t="shared" si="237"/>
        <v/>
      </c>
      <c r="BM464" s="14" t="str">
        <f t="shared" si="238"/>
        <v/>
      </c>
      <c r="BN464" s="14"/>
      <c r="BO464" s="14" t="str">
        <f t="shared" si="228"/>
        <v/>
      </c>
      <c r="BP464" s="14" t="str">
        <f t="shared" si="229"/>
        <v/>
      </c>
      <c r="BQ464" s="14"/>
      <c r="BR464" s="14" t="str">
        <f t="shared" si="239"/>
        <v>TS-G-01:11/
O1011111:6A</v>
      </c>
      <c r="BS464" s="14" t="str">
        <f t="shared" si="240"/>
        <v>TS-G-01:12/
O1011111:6B</v>
      </c>
      <c r="BW464" s="31" t="str">
        <f t="shared" si="241"/>
        <v/>
      </c>
      <c r="BX464" s="31" t="str">
        <f t="shared" si="242"/>
        <v/>
      </c>
      <c r="BY464" s="31" t="str">
        <f t="shared" si="243"/>
        <v/>
      </c>
      <c r="BZ464" s="31" t="str">
        <f t="shared" si="244"/>
        <v/>
      </c>
      <c r="CA464" s="31" t="str">
        <f t="shared" si="245"/>
        <v/>
      </c>
      <c r="CB464" s="31" t="str">
        <f t="shared" si="246"/>
        <v/>
      </c>
      <c r="CC464" s="31" t="str">
        <f t="shared" si="247"/>
        <v/>
      </c>
      <c r="CD464" s="31" t="str">
        <f t="shared" si="248"/>
        <v>6A</v>
      </c>
      <c r="CE464" s="31" t="e">
        <f t="shared" ca="1" si="249"/>
        <v>#NAME?</v>
      </c>
      <c r="CF464" s="31" t="e">
        <f t="shared" ca="1" si="250"/>
        <v>#NAME?</v>
      </c>
      <c r="CG464" s="31" t="e">
        <f t="shared" ca="1" si="251"/>
        <v>#NAME?</v>
      </c>
      <c r="CH464" s="31" t="e">
        <f t="shared" ca="1" si="252"/>
        <v>#NAME?</v>
      </c>
      <c r="CI464" s="31" t="e">
        <f t="shared" ca="1" si="253"/>
        <v>#NAME?</v>
      </c>
    </row>
    <row r="465" spans="1:87" s="31" customFormat="1" ht="30" hidden="1" x14ac:dyDescent="0.25">
      <c r="A465" s="9" t="s">
        <v>4493</v>
      </c>
      <c r="B465" s="31" t="s">
        <v>2618</v>
      </c>
      <c r="C465" s="31" t="s">
        <v>2619</v>
      </c>
      <c r="E465" s="14" t="s">
        <v>5649</v>
      </c>
      <c r="G465" s="31" t="str">
        <f t="shared" si="230"/>
        <v>Сигнал</v>
      </c>
      <c r="H465" s="31" t="s">
        <v>2608</v>
      </c>
      <c r="I465" s="31" t="s">
        <v>4529</v>
      </c>
      <c r="J465" s="31" t="str">
        <f t="shared" si="225"/>
        <v>DCS_DO_03</v>
      </c>
      <c r="K465" s="14" t="s">
        <v>5869</v>
      </c>
      <c r="M465" s="31" t="s">
        <v>2605</v>
      </c>
      <c r="N465" s="31" t="s">
        <v>1261</v>
      </c>
      <c r="O465" s="31" t="s">
        <v>1281</v>
      </c>
      <c r="P465" s="31" t="s">
        <v>2607</v>
      </c>
      <c r="Q465" s="31" t="s">
        <v>317</v>
      </c>
      <c r="R465" s="31">
        <v>9</v>
      </c>
      <c r="S465" s="31">
        <v>10</v>
      </c>
      <c r="T465" s="31" t="s">
        <v>62</v>
      </c>
      <c r="U465" s="31" t="str">
        <f t="shared" si="254"/>
        <v>30</v>
      </c>
      <c r="V465" s="14" t="str">
        <f t="shared" si="226"/>
        <v>ASK 3MLD, ASK 3MB</v>
      </c>
      <c r="W465" s="31" t="str">
        <f t="shared" si="231"/>
        <v/>
      </c>
      <c r="X465" s="14" t="str">
        <f t="shared" si="232"/>
        <v/>
      </c>
      <c r="Y465" s="31" t="str">
        <f t="shared" si="233"/>
        <v>O1011209</v>
      </c>
      <c r="Z465" s="31" t="str">
        <f t="shared" si="234"/>
        <v>TUA711-DIO32</v>
      </c>
      <c r="AA465" s="14" t="str">
        <f t="shared" si="235"/>
        <v>17-SC-DCS-002/O1011209/ 17-MC-DCS-005</v>
      </c>
      <c r="AB465" s="31" t="s">
        <v>64</v>
      </c>
      <c r="AC465" s="31" t="s">
        <v>54</v>
      </c>
      <c r="AD465" s="31" t="s">
        <v>125</v>
      </c>
      <c r="AE465" s="31">
        <v>1</v>
      </c>
      <c r="AF465" s="31" t="s">
        <v>1254</v>
      </c>
      <c r="AG465" s="31" t="s">
        <v>2721</v>
      </c>
      <c r="AH465" s="31">
        <v>10</v>
      </c>
      <c r="AI465" s="31">
        <v>5</v>
      </c>
      <c r="AJ465" s="31" t="s">
        <v>1256</v>
      </c>
      <c r="AK465" s="31">
        <f t="shared" si="227"/>
        <v>32</v>
      </c>
      <c r="AL465" s="31" t="s">
        <v>62</v>
      </c>
      <c r="AO465" s="31" t="s">
        <v>63</v>
      </c>
      <c r="AP465" s="31" t="s">
        <v>2621</v>
      </c>
      <c r="AQ465" s="14" t="s">
        <v>2620</v>
      </c>
      <c r="AR465" s="31" t="s">
        <v>5716</v>
      </c>
      <c r="AS465" s="31" t="s">
        <v>68</v>
      </c>
      <c r="AT465" s="14" t="s">
        <v>5724</v>
      </c>
      <c r="AU465" s="31" t="s">
        <v>5858</v>
      </c>
      <c r="AV465" s="31" t="s">
        <v>5797</v>
      </c>
      <c r="AW465" s="31" t="s">
        <v>5799</v>
      </c>
      <c r="AX465" s="31" t="s">
        <v>5724</v>
      </c>
      <c r="BK465" s="14" t="str">
        <f t="shared" si="236"/>
        <v/>
      </c>
      <c r="BL465" s="14" t="str">
        <f t="shared" si="237"/>
        <v/>
      </c>
      <c r="BM465" s="14" t="str">
        <f t="shared" si="238"/>
        <v/>
      </c>
      <c r="BN465" s="14"/>
      <c r="BO465" s="14" t="str">
        <f t="shared" si="228"/>
        <v/>
      </c>
      <c r="BP465" s="14" t="str">
        <f t="shared" si="229"/>
        <v/>
      </c>
      <c r="BQ465" s="14"/>
      <c r="BR465" s="14" t="str">
        <f t="shared" si="239"/>
        <v/>
      </c>
      <c r="BS465" s="14" t="str">
        <f t="shared" si="240"/>
        <v>TS-H-01:10/
O1011209:5A</v>
      </c>
      <c r="BW465" s="31" t="str">
        <f t="shared" si="241"/>
        <v/>
      </c>
      <c r="BX465" s="31" t="str">
        <f t="shared" si="242"/>
        <v/>
      </c>
      <c r="BY465" s="31" t="str">
        <f t="shared" si="243"/>
        <v/>
      </c>
      <c r="BZ465" s="31" t="str">
        <f t="shared" si="244"/>
        <v/>
      </c>
      <c r="CA465" s="31" t="str">
        <f t="shared" si="245"/>
        <v/>
      </c>
      <c r="CB465" s="31" t="str">
        <f t="shared" si="246"/>
        <v/>
      </c>
      <c r="CC465" s="31" t="str">
        <f t="shared" si="247"/>
        <v/>
      </c>
      <c r="CD465" s="31" t="str">
        <f t="shared" si="248"/>
        <v/>
      </c>
      <c r="CE465" s="31" t="e">
        <f t="shared" ca="1" si="249"/>
        <v>#NAME?</v>
      </c>
      <c r="CF465" s="31" t="e">
        <f t="shared" ca="1" si="250"/>
        <v>#NAME?</v>
      </c>
      <c r="CG465" s="31" t="e">
        <f t="shared" ca="1" si="251"/>
        <v>#NAME?</v>
      </c>
      <c r="CH465" s="31" t="e">
        <f t="shared" ca="1" si="252"/>
        <v>#NAME?</v>
      </c>
      <c r="CI465" s="31" t="e">
        <f t="shared" ca="1" si="253"/>
        <v>#NAME?</v>
      </c>
    </row>
    <row r="466" spans="1:87" s="31" customFormat="1" ht="30" hidden="1" x14ac:dyDescent="0.25">
      <c r="A466" s="9" t="s">
        <v>4493</v>
      </c>
      <c r="B466" s="31" t="s">
        <v>2618</v>
      </c>
      <c r="C466" s="31" t="s">
        <v>2622</v>
      </c>
      <c r="E466" s="14" t="s">
        <v>5649</v>
      </c>
      <c r="G466" s="31" t="str">
        <f t="shared" si="230"/>
        <v>Сигнал</v>
      </c>
      <c r="H466" s="31" t="s">
        <v>2611</v>
      </c>
      <c r="I466" s="31" t="s">
        <v>4529</v>
      </c>
      <c r="J466" s="31" t="str">
        <f t="shared" si="225"/>
        <v>DCS_DO_03</v>
      </c>
      <c r="K466" s="14" t="s">
        <v>5869</v>
      </c>
      <c r="M466" s="31" t="s">
        <v>2605</v>
      </c>
      <c r="N466" s="31" t="s">
        <v>1261</v>
      </c>
      <c r="O466" s="31" t="s">
        <v>1285</v>
      </c>
      <c r="P466" s="31" t="s">
        <v>2607</v>
      </c>
      <c r="Q466" s="31" t="s">
        <v>317</v>
      </c>
      <c r="R466" s="31">
        <v>11</v>
      </c>
      <c r="S466" s="31">
        <v>12</v>
      </c>
      <c r="T466" s="31" t="s">
        <v>62</v>
      </c>
      <c r="U466" s="31" t="str">
        <f t="shared" si="254"/>
        <v>30</v>
      </c>
      <c r="V466" s="14" t="str">
        <f t="shared" si="226"/>
        <v>ASK 3MLD, ASK 3MB</v>
      </c>
      <c r="W466" s="31" t="str">
        <f t="shared" si="231"/>
        <v/>
      </c>
      <c r="X466" s="14" t="str">
        <f t="shared" si="232"/>
        <v/>
      </c>
      <c r="Y466" s="31" t="str">
        <f t="shared" si="233"/>
        <v>O1011209</v>
      </c>
      <c r="Z466" s="31" t="str">
        <f t="shared" si="234"/>
        <v>TUA711-DIO32</v>
      </c>
      <c r="AA466" s="14" t="str">
        <f t="shared" si="235"/>
        <v>17-SC-DCS-002/O1011209/ 17-MC-DCS-005</v>
      </c>
      <c r="AB466" s="31" t="s">
        <v>64</v>
      </c>
      <c r="AC466" s="31" t="s">
        <v>54</v>
      </c>
      <c r="AD466" s="31" t="s">
        <v>125</v>
      </c>
      <c r="AE466" s="31">
        <v>1</v>
      </c>
      <c r="AF466" s="31" t="s">
        <v>1254</v>
      </c>
      <c r="AG466" s="31" t="s">
        <v>2721</v>
      </c>
      <c r="AH466" s="31">
        <v>10</v>
      </c>
      <c r="AI466" s="31">
        <v>6</v>
      </c>
      <c r="AJ466" s="31" t="s">
        <v>1256</v>
      </c>
      <c r="AK466" s="31">
        <f t="shared" si="227"/>
        <v>32</v>
      </c>
      <c r="AL466" s="31" t="s">
        <v>62</v>
      </c>
      <c r="AO466" s="31" t="s">
        <v>63</v>
      </c>
      <c r="AP466" s="31" t="s">
        <v>2621</v>
      </c>
      <c r="AQ466" s="14" t="s">
        <v>2623</v>
      </c>
      <c r="AR466" s="31" t="s">
        <v>5716</v>
      </c>
      <c r="AS466" s="31" t="s">
        <v>68</v>
      </c>
      <c r="AT466" s="14" t="s">
        <v>5724</v>
      </c>
      <c r="AU466" s="31" t="s">
        <v>5858</v>
      </c>
      <c r="AV466" s="31" t="s">
        <v>5806</v>
      </c>
      <c r="AW466" s="31" t="s">
        <v>5797</v>
      </c>
      <c r="AX466" s="31" t="s">
        <v>5724</v>
      </c>
      <c r="BK466" s="14" t="str">
        <f t="shared" si="236"/>
        <v/>
      </c>
      <c r="BL466" s="14" t="str">
        <f t="shared" si="237"/>
        <v/>
      </c>
      <c r="BM466" s="14" t="str">
        <f t="shared" si="238"/>
        <v/>
      </c>
      <c r="BN466" s="14"/>
      <c r="BO466" s="14" t="str">
        <f t="shared" si="228"/>
        <v/>
      </c>
      <c r="BP466" s="14" t="str">
        <f t="shared" si="229"/>
        <v/>
      </c>
      <c r="BQ466" s="14"/>
      <c r="BR466" s="14" t="str">
        <f t="shared" si="239"/>
        <v/>
      </c>
      <c r="BS466" s="14" t="str">
        <f t="shared" si="240"/>
        <v>TS-H-01:12/
O1011209:6A</v>
      </c>
      <c r="BW466" s="31" t="str">
        <f t="shared" si="241"/>
        <v/>
      </c>
      <c r="BX466" s="31" t="str">
        <f t="shared" si="242"/>
        <v/>
      </c>
      <c r="BY466" s="31" t="str">
        <f t="shared" si="243"/>
        <v/>
      </c>
      <c r="BZ466" s="31" t="str">
        <f t="shared" si="244"/>
        <v/>
      </c>
      <c r="CA466" s="31" t="str">
        <f t="shared" si="245"/>
        <v/>
      </c>
      <c r="CB466" s="31" t="str">
        <f t="shared" si="246"/>
        <v/>
      </c>
      <c r="CC466" s="31" t="str">
        <f t="shared" si="247"/>
        <v/>
      </c>
      <c r="CD466" s="31" t="str">
        <f t="shared" si="248"/>
        <v/>
      </c>
      <c r="CE466" s="31" t="e">
        <f t="shared" ca="1" si="249"/>
        <v>#NAME?</v>
      </c>
      <c r="CF466" s="31" t="e">
        <f t="shared" ca="1" si="250"/>
        <v>#NAME?</v>
      </c>
      <c r="CG466" s="31" t="e">
        <f t="shared" ca="1" si="251"/>
        <v>#NAME?</v>
      </c>
      <c r="CH466" s="31" t="e">
        <f t="shared" ca="1" si="252"/>
        <v>#NAME?</v>
      </c>
      <c r="CI466" s="31" t="e">
        <f t="shared" ca="1" si="253"/>
        <v>#NAME?</v>
      </c>
    </row>
    <row r="467" spans="1:87" s="31" customFormat="1" ht="30" hidden="1" x14ac:dyDescent="0.25">
      <c r="A467" s="9" t="s">
        <v>4493</v>
      </c>
      <c r="B467" s="31" t="s">
        <v>2624</v>
      </c>
      <c r="C467" s="31" t="s">
        <v>3832</v>
      </c>
      <c r="E467" s="14" t="s">
        <v>5647</v>
      </c>
      <c r="G467" s="31" t="str">
        <f t="shared" si="230"/>
        <v>Сигнал</v>
      </c>
      <c r="H467" s="31" t="s">
        <v>3318</v>
      </c>
      <c r="I467" s="31" t="s">
        <v>4529</v>
      </c>
      <c r="J467" s="31" t="str">
        <f t="shared" si="225"/>
        <v>DCS_DI_03</v>
      </c>
      <c r="K467" s="14" t="s">
        <v>5869</v>
      </c>
      <c r="M467" s="31" t="s">
        <v>3815</v>
      </c>
      <c r="N467" s="31" t="s">
        <v>107</v>
      </c>
      <c r="O467" s="31" t="s">
        <v>182</v>
      </c>
      <c r="P467" s="31" t="s">
        <v>2607</v>
      </c>
      <c r="Q467" s="31" t="s">
        <v>250</v>
      </c>
      <c r="R467" s="31">
        <v>19</v>
      </c>
      <c r="S467" s="31">
        <v>20</v>
      </c>
      <c r="T467" s="31" t="s">
        <v>62</v>
      </c>
      <c r="U467" s="31" t="str">
        <f t="shared" si="254"/>
        <v>48</v>
      </c>
      <c r="V467" s="14" t="str">
        <f t="shared" si="226"/>
        <v>ASK 3MLD, ASK 3MB</v>
      </c>
      <c r="W467" s="31" t="str">
        <f t="shared" si="231"/>
        <v/>
      </c>
      <c r="X467" s="14" t="str">
        <f t="shared" si="232"/>
        <v/>
      </c>
      <c r="Y467" s="31" t="str">
        <f t="shared" si="233"/>
        <v>O1011111</v>
      </c>
      <c r="Z467" s="31" t="str">
        <f t="shared" si="234"/>
        <v>TUA711-DIO32</v>
      </c>
      <c r="AA467" s="14" t="str">
        <f t="shared" si="235"/>
        <v>17-SC-DCS-002/O1011111/ 17-MC-DCS-005</v>
      </c>
      <c r="AB467" s="31" t="s">
        <v>64</v>
      </c>
      <c r="AC467" s="31" t="s">
        <v>54</v>
      </c>
      <c r="AD467" s="31" t="s">
        <v>125</v>
      </c>
      <c r="AE467" s="31">
        <v>1</v>
      </c>
      <c r="AF467" s="31" t="s">
        <v>55</v>
      </c>
      <c r="AG467" s="31" t="s">
        <v>3315</v>
      </c>
      <c r="AH467" s="31">
        <v>12</v>
      </c>
      <c r="AI467" s="31">
        <v>23</v>
      </c>
      <c r="AJ467" s="31" t="s">
        <v>57</v>
      </c>
      <c r="AK467" s="31">
        <f t="shared" si="227"/>
        <v>32</v>
      </c>
      <c r="AL467" s="31" t="s">
        <v>62</v>
      </c>
      <c r="AO467" s="31" t="s">
        <v>63</v>
      </c>
      <c r="AP467" s="31" t="s">
        <v>2627</v>
      </c>
      <c r="AQ467" s="14" t="s">
        <v>3833</v>
      </c>
      <c r="AR467" s="31" t="s">
        <v>5716</v>
      </c>
      <c r="AS467" s="31" t="s">
        <v>68</v>
      </c>
      <c r="AT467" s="14" t="s">
        <v>5724</v>
      </c>
      <c r="AU467" s="31" t="s">
        <v>5858</v>
      </c>
      <c r="AV467" s="31" t="s">
        <v>5827</v>
      </c>
      <c r="AW467" s="31" t="s">
        <v>5828</v>
      </c>
      <c r="AX467" s="31" t="s">
        <v>5724</v>
      </c>
      <c r="BK467" s="14" t="str">
        <f t="shared" si="236"/>
        <v/>
      </c>
      <c r="BL467" s="14" t="str">
        <f t="shared" si="237"/>
        <v/>
      </c>
      <c r="BM467" s="14" t="str">
        <f t="shared" si="238"/>
        <v/>
      </c>
      <c r="BN467" s="14"/>
      <c r="BO467" s="14" t="str">
        <f t="shared" si="228"/>
        <v/>
      </c>
      <c r="BP467" s="14" t="str">
        <f t="shared" si="229"/>
        <v/>
      </c>
      <c r="BQ467" s="14"/>
      <c r="BR467" s="14" t="str">
        <f t="shared" si="239"/>
        <v>TS-G-02:19/
O1011111:23A</v>
      </c>
      <c r="BS467" s="14" t="str">
        <f t="shared" si="240"/>
        <v>TS-G-02:20/
O1011111:23B</v>
      </c>
      <c r="BW467" s="31" t="str">
        <f t="shared" si="241"/>
        <v/>
      </c>
      <c r="BX467" s="31" t="str">
        <f t="shared" si="242"/>
        <v/>
      </c>
      <c r="BY467" s="31" t="str">
        <f t="shared" si="243"/>
        <v/>
      </c>
      <c r="BZ467" s="31" t="str">
        <f t="shared" si="244"/>
        <v/>
      </c>
      <c r="CA467" s="31" t="str">
        <f t="shared" si="245"/>
        <v/>
      </c>
      <c r="CB467" s="31" t="str">
        <f t="shared" si="246"/>
        <v/>
      </c>
      <c r="CC467" s="31" t="str">
        <f t="shared" si="247"/>
        <v/>
      </c>
      <c r="CD467" s="31" t="str">
        <f t="shared" si="248"/>
        <v>23A</v>
      </c>
      <c r="CE467" s="31" t="e">
        <f t="shared" ca="1" si="249"/>
        <v>#NAME?</v>
      </c>
      <c r="CF467" s="31" t="e">
        <f t="shared" ca="1" si="250"/>
        <v>#NAME?</v>
      </c>
      <c r="CG467" s="31" t="e">
        <f t="shared" ca="1" si="251"/>
        <v>#NAME?</v>
      </c>
      <c r="CH467" s="31" t="e">
        <f t="shared" ca="1" si="252"/>
        <v>#NAME?</v>
      </c>
      <c r="CI467" s="31" t="e">
        <f t="shared" ca="1" si="253"/>
        <v>#NAME?</v>
      </c>
    </row>
    <row r="468" spans="1:87" s="31" customFormat="1" ht="30" hidden="1" x14ac:dyDescent="0.25">
      <c r="A468" s="9" t="s">
        <v>4493</v>
      </c>
      <c r="B468" s="31" t="s">
        <v>2624</v>
      </c>
      <c r="C468" s="31" t="s">
        <v>3834</v>
      </c>
      <c r="E468" s="14" t="s">
        <v>5647</v>
      </c>
      <c r="G468" s="31" t="str">
        <f t="shared" si="230"/>
        <v>Сигнал</v>
      </c>
      <c r="H468" s="31" t="s">
        <v>3321</v>
      </c>
      <c r="I468" s="31" t="s">
        <v>4529</v>
      </c>
      <c r="J468" s="31" t="str">
        <f t="shared" si="225"/>
        <v>DCS_DI_03</v>
      </c>
      <c r="K468" s="14" t="s">
        <v>5869</v>
      </c>
      <c r="M468" s="31" t="s">
        <v>3815</v>
      </c>
      <c r="N468" s="31" t="s">
        <v>107</v>
      </c>
      <c r="O468" s="31" t="s">
        <v>185</v>
      </c>
      <c r="P468" s="31" t="s">
        <v>2607</v>
      </c>
      <c r="Q468" s="31" t="s">
        <v>250</v>
      </c>
      <c r="R468" s="31">
        <v>21</v>
      </c>
      <c r="S468" s="31">
        <v>22</v>
      </c>
      <c r="T468" s="31" t="s">
        <v>62</v>
      </c>
      <c r="U468" s="31" t="str">
        <f t="shared" si="254"/>
        <v>48</v>
      </c>
      <c r="V468" s="14" t="str">
        <f t="shared" si="226"/>
        <v>ASK 3MLD, ASK 3MB</v>
      </c>
      <c r="W468" s="31" t="str">
        <f t="shared" si="231"/>
        <v/>
      </c>
      <c r="X468" s="14" t="str">
        <f t="shared" si="232"/>
        <v/>
      </c>
      <c r="Y468" s="31" t="str">
        <f t="shared" si="233"/>
        <v>O1011111</v>
      </c>
      <c r="Z468" s="31" t="str">
        <f t="shared" si="234"/>
        <v>TUA711-DIO32</v>
      </c>
      <c r="AA468" s="14" t="str">
        <f t="shared" si="235"/>
        <v>17-SC-DCS-002/O1011111/ 17-MC-DCS-005</v>
      </c>
      <c r="AB468" s="31" t="s">
        <v>64</v>
      </c>
      <c r="AC468" s="31" t="s">
        <v>54</v>
      </c>
      <c r="AD468" s="31" t="s">
        <v>125</v>
      </c>
      <c r="AE468" s="31">
        <v>1</v>
      </c>
      <c r="AF468" s="31" t="s">
        <v>55</v>
      </c>
      <c r="AG468" s="31" t="s">
        <v>3315</v>
      </c>
      <c r="AH468" s="31">
        <v>12</v>
      </c>
      <c r="AI468" s="31">
        <v>24</v>
      </c>
      <c r="AJ468" s="31" t="s">
        <v>57</v>
      </c>
      <c r="AK468" s="31">
        <f t="shared" si="227"/>
        <v>32</v>
      </c>
      <c r="AL468" s="31" t="s">
        <v>62</v>
      </c>
      <c r="AO468" s="31" t="s">
        <v>63</v>
      </c>
      <c r="AP468" s="31" t="s">
        <v>2627</v>
      </c>
      <c r="AQ468" s="14" t="s">
        <v>3835</v>
      </c>
      <c r="AR468" s="31" t="s">
        <v>5716</v>
      </c>
      <c r="AS468" s="31" t="s">
        <v>68</v>
      </c>
      <c r="AT468" s="14" t="s">
        <v>5724</v>
      </c>
      <c r="AU468" s="31" t="s">
        <v>5858</v>
      </c>
      <c r="AV468" s="31" t="s">
        <v>5792</v>
      </c>
      <c r="AW468" s="31" t="s">
        <v>5793</v>
      </c>
      <c r="AX468" s="31" t="s">
        <v>5724</v>
      </c>
      <c r="BK468" s="14" t="str">
        <f t="shared" si="236"/>
        <v/>
      </c>
      <c r="BL468" s="14" t="str">
        <f t="shared" si="237"/>
        <v/>
      </c>
      <c r="BM468" s="14" t="str">
        <f t="shared" si="238"/>
        <v/>
      </c>
      <c r="BN468" s="14"/>
      <c r="BO468" s="14" t="str">
        <f t="shared" si="228"/>
        <v/>
      </c>
      <c r="BP468" s="14" t="str">
        <f t="shared" si="229"/>
        <v/>
      </c>
      <c r="BQ468" s="14"/>
      <c r="BR468" s="14" t="str">
        <f t="shared" si="239"/>
        <v>TS-G-02:21/
O1011111:24A</v>
      </c>
      <c r="BS468" s="14" t="str">
        <f t="shared" si="240"/>
        <v>TS-G-02:22/
O1011111:24B</v>
      </c>
      <c r="BW468" s="31" t="str">
        <f t="shared" si="241"/>
        <v/>
      </c>
      <c r="BX468" s="31" t="str">
        <f t="shared" si="242"/>
        <v/>
      </c>
      <c r="BY468" s="31" t="str">
        <f t="shared" si="243"/>
        <v/>
      </c>
      <c r="BZ468" s="31" t="str">
        <f t="shared" si="244"/>
        <v/>
      </c>
      <c r="CA468" s="31" t="str">
        <f t="shared" si="245"/>
        <v/>
      </c>
      <c r="CB468" s="31" t="str">
        <f t="shared" si="246"/>
        <v/>
      </c>
      <c r="CC468" s="31" t="str">
        <f t="shared" si="247"/>
        <v/>
      </c>
      <c r="CD468" s="31" t="str">
        <f t="shared" si="248"/>
        <v>24A</v>
      </c>
      <c r="CE468" s="31" t="e">
        <f t="shared" ca="1" si="249"/>
        <v>#NAME?</v>
      </c>
      <c r="CF468" s="31" t="e">
        <f t="shared" ca="1" si="250"/>
        <v>#NAME?</v>
      </c>
      <c r="CG468" s="31" t="e">
        <f t="shared" ca="1" si="251"/>
        <v>#NAME?</v>
      </c>
      <c r="CH468" s="31" t="e">
        <f t="shared" ca="1" si="252"/>
        <v>#NAME?</v>
      </c>
      <c r="CI468" s="31" t="e">
        <f t="shared" ca="1" si="253"/>
        <v>#NAME?</v>
      </c>
    </row>
    <row r="469" spans="1:87" s="31" customFormat="1" ht="30" hidden="1" x14ac:dyDescent="0.25">
      <c r="A469" s="9" t="s">
        <v>4493</v>
      </c>
      <c r="B469" s="31" t="s">
        <v>2624</v>
      </c>
      <c r="C469" s="31" t="s">
        <v>3836</v>
      </c>
      <c r="E469" s="14" t="s">
        <v>5647</v>
      </c>
      <c r="G469" s="31" t="str">
        <f t="shared" si="230"/>
        <v>Сигнал</v>
      </c>
      <c r="H469" s="31" t="s">
        <v>3324</v>
      </c>
      <c r="I469" s="31" t="s">
        <v>4529</v>
      </c>
      <c r="J469" s="31" t="str">
        <f t="shared" si="225"/>
        <v>DCS_DI_03</v>
      </c>
      <c r="K469" s="14" t="s">
        <v>5869</v>
      </c>
      <c r="M469" s="31" t="s">
        <v>3815</v>
      </c>
      <c r="N469" s="31" t="s">
        <v>107</v>
      </c>
      <c r="O469" s="31" t="s">
        <v>188</v>
      </c>
      <c r="P469" s="31" t="s">
        <v>2607</v>
      </c>
      <c r="Q469" s="31" t="s">
        <v>250</v>
      </c>
      <c r="R469" s="31">
        <v>23</v>
      </c>
      <c r="S469" s="31">
        <v>24</v>
      </c>
      <c r="T469" s="31" t="s">
        <v>62</v>
      </c>
      <c r="U469" s="31" t="str">
        <f t="shared" si="254"/>
        <v>48</v>
      </c>
      <c r="V469" s="14" t="str">
        <f t="shared" si="226"/>
        <v>ASK 3MLD, ASK 3MB</v>
      </c>
      <c r="W469" s="31" t="str">
        <f t="shared" si="231"/>
        <v/>
      </c>
      <c r="X469" s="14" t="str">
        <f t="shared" si="232"/>
        <v/>
      </c>
      <c r="Y469" s="31" t="str">
        <f t="shared" si="233"/>
        <v>O1011111</v>
      </c>
      <c r="Z469" s="31" t="str">
        <f t="shared" si="234"/>
        <v>TUA711-DIO32</v>
      </c>
      <c r="AA469" s="14" t="str">
        <f t="shared" si="235"/>
        <v>17-SC-DCS-002/O1011111/ 17-MC-DCS-005</v>
      </c>
      <c r="AB469" s="31" t="s">
        <v>64</v>
      </c>
      <c r="AC469" s="31" t="s">
        <v>54</v>
      </c>
      <c r="AD469" s="31" t="s">
        <v>125</v>
      </c>
      <c r="AE469" s="31">
        <v>1</v>
      </c>
      <c r="AF469" s="31" t="s">
        <v>55</v>
      </c>
      <c r="AG469" s="31" t="s">
        <v>3315</v>
      </c>
      <c r="AH469" s="31">
        <v>12</v>
      </c>
      <c r="AI469" s="31">
        <v>25</v>
      </c>
      <c r="AJ469" s="31" t="s">
        <v>57</v>
      </c>
      <c r="AK469" s="31">
        <f t="shared" si="227"/>
        <v>32</v>
      </c>
      <c r="AL469" s="31" t="s">
        <v>62</v>
      </c>
      <c r="AO469" s="31" t="s">
        <v>63</v>
      </c>
      <c r="AP469" s="31" t="s">
        <v>2627</v>
      </c>
      <c r="AQ469" s="14" t="s">
        <v>3837</v>
      </c>
      <c r="AR469" s="31" t="s">
        <v>5716</v>
      </c>
      <c r="AS469" s="31" t="s">
        <v>68</v>
      </c>
      <c r="AT469" s="14" t="s">
        <v>5724</v>
      </c>
      <c r="AU469" s="31" t="s">
        <v>5858</v>
      </c>
      <c r="AV469" s="31" t="s">
        <v>5794</v>
      </c>
      <c r="AW469" s="31" t="s">
        <v>5795</v>
      </c>
      <c r="AX469" s="31" t="s">
        <v>5724</v>
      </c>
      <c r="BK469" s="14" t="str">
        <f t="shared" si="236"/>
        <v/>
      </c>
      <c r="BL469" s="14" t="str">
        <f t="shared" si="237"/>
        <v/>
      </c>
      <c r="BM469" s="14" t="str">
        <f t="shared" si="238"/>
        <v/>
      </c>
      <c r="BN469" s="14"/>
      <c r="BO469" s="14" t="str">
        <f t="shared" si="228"/>
        <v/>
      </c>
      <c r="BP469" s="14" t="str">
        <f t="shared" si="229"/>
        <v/>
      </c>
      <c r="BQ469" s="14"/>
      <c r="BR469" s="14" t="str">
        <f t="shared" si="239"/>
        <v>TS-G-02:23/
O1011111:25A</v>
      </c>
      <c r="BS469" s="14" t="str">
        <f t="shared" si="240"/>
        <v>TS-G-02:24/
O1011111:25B</v>
      </c>
      <c r="BW469" s="31" t="str">
        <f t="shared" si="241"/>
        <v/>
      </c>
      <c r="BX469" s="31" t="str">
        <f t="shared" si="242"/>
        <v/>
      </c>
      <c r="BY469" s="31" t="str">
        <f t="shared" si="243"/>
        <v/>
      </c>
      <c r="BZ469" s="31" t="str">
        <f t="shared" si="244"/>
        <v/>
      </c>
      <c r="CA469" s="31" t="str">
        <f t="shared" si="245"/>
        <v/>
      </c>
      <c r="CB469" s="31" t="str">
        <f t="shared" si="246"/>
        <v/>
      </c>
      <c r="CC469" s="31" t="str">
        <f t="shared" si="247"/>
        <v/>
      </c>
      <c r="CD469" s="31" t="str">
        <f t="shared" si="248"/>
        <v>25A</v>
      </c>
      <c r="CE469" s="31" t="e">
        <f t="shared" ca="1" si="249"/>
        <v>#NAME?</v>
      </c>
      <c r="CF469" s="31" t="e">
        <f t="shared" ca="1" si="250"/>
        <v>#NAME?</v>
      </c>
      <c r="CG469" s="31" t="e">
        <f t="shared" ca="1" si="251"/>
        <v>#NAME?</v>
      </c>
      <c r="CH469" s="31" t="e">
        <f t="shared" ca="1" si="252"/>
        <v>#NAME?</v>
      </c>
      <c r="CI469" s="31" t="e">
        <f t="shared" ca="1" si="253"/>
        <v>#NAME?</v>
      </c>
    </row>
    <row r="470" spans="1:87" s="31" customFormat="1" ht="30" hidden="1" x14ac:dyDescent="0.25">
      <c r="A470" s="9" t="s">
        <v>4493</v>
      </c>
      <c r="B470" s="31" t="s">
        <v>2624</v>
      </c>
      <c r="C470" s="31" t="s">
        <v>2625</v>
      </c>
      <c r="E470" s="14" t="s">
        <v>5649</v>
      </c>
      <c r="G470" s="31" t="str">
        <f t="shared" si="230"/>
        <v>Сигнал</v>
      </c>
      <c r="H470" s="31" t="s">
        <v>2608</v>
      </c>
      <c r="I470" s="31" t="s">
        <v>4529</v>
      </c>
      <c r="J470" s="31" t="str">
        <f t="shared" si="225"/>
        <v>DCS_DO_03</v>
      </c>
      <c r="K470" s="14" t="s">
        <v>5869</v>
      </c>
      <c r="M470" s="31" t="s">
        <v>2605</v>
      </c>
      <c r="N470" s="31" t="s">
        <v>1261</v>
      </c>
      <c r="O470" s="31" t="s">
        <v>1287</v>
      </c>
      <c r="P470" s="31" t="s">
        <v>2607</v>
      </c>
      <c r="Q470" s="31" t="s">
        <v>317</v>
      </c>
      <c r="R470" s="31">
        <v>13</v>
      </c>
      <c r="S470" s="31">
        <v>14</v>
      </c>
      <c r="T470" s="31" t="s">
        <v>62</v>
      </c>
      <c r="U470" s="31" t="str">
        <f t="shared" si="254"/>
        <v>30</v>
      </c>
      <c r="V470" s="14" t="str">
        <f t="shared" si="226"/>
        <v>ASK 3MLD, ASK 3MB</v>
      </c>
      <c r="W470" s="31" t="str">
        <f t="shared" si="231"/>
        <v/>
      </c>
      <c r="X470" s="14" t="str">
        <f t="shared" si="232"/>
        <v/>
      </c>
      <c r="Y470" s="31" t="str">
        <f t="shared" si="233"/>
        <v>O1011209</v>
      </c>
      <c r="Z470" s="31" t="str">
        <f t="shared" si="234"/>
        <v>TUA711-DIO32</v>
      </c>
      <c r="AA470" s="14" t="str">
        <f t="shared" si="235"/>
        <v>17-SC-DCS-002/O1011209/ 17-MC-DCS-005</v>
      </c>
      <c r="AB470" s="31" t="s">
        <v>64</v>
      </c>
      <c r="AC470" s="31" t="s">
        <v>54</v>
      </c>
      <c r="AD470" s="31" t="s">
        <v>125</v>
      </c>
      <c r="AE470" s="31">
        <v>1</v>
      </c>
      <c r="AF470" s="31" t="s">
        <v>1254</v>
      </c>
      <c r="AG470" s="31" t="s">
        <v>2721</v>
      </c>
      <c r="AH470" s="31">
        <v>10</v>
      </c>
      <c r="AI470" s="31">
        <v>7</v>
      </c>
      <c r="AJ470" s="31" t="s">
        <v>1256</v>
      </c>
      <c r="AK470" s="31">
        <f t="shared" si="227"/>
        <v>32</v>
      </c>
      <c r="AL470" s="31" t="s">
        <v>62</v>
      </c>
      <c r="AO470" s="31" t="s">
        <v>63</v>
      </c>
      <c r="AP470" s="31" t="s">
        <v>2627</v>
      </c>
      <c r="AQ470" s="14" t="s">
        <v>2626</v>
      </c>
      <c r="AR470" s="31" t="s">
        <v>5716</v>
      </c>
      <c r="AS470" s="31" t="s">
        <v>68</v>
      </c>
      <c r="AT470" s="14" t="s">
        <v>5724</v>
      </c>
      <c r="AU470" s="31" t="s">
        <v>5858</v>
      </c>
      <c r="AV470" s="31" t="s">
        <v>5797</v>
      </c>
      <c r="AW470" s="31" t="s">
        <v>5799</v>
      </c>
      <c r="AX470" s="31" t="s">
        <v>5724</v>
      </c>
      <c r="BK470" s="14" t="str">
        <f t="shared" si="236"/>
        <v/>
      </c>
      <c r="BL470" s="14" t="str">
        <f t="shared" si="237"/>
        <v/>
      </c>
      <c r="BM470" s="14" t="str">
        <f t="shared" si="238"/>
        <v/>
      </c>
      <c r="BN470" s="14"/>
      <c r="BO470" s="14" t="str">
        <f t="shared" si="228"/>
        <v/>
      </c>
      <c r="BP470" s="14" t="str">
        <f t="shared" si="229"/>
        <v/>
      </c>
      <c r="BQ470" s="14"/>
      <c r="BR470" s="14" t="str">
        <f t="shared" si="239"/>
        <v/>
      </c>
      <c r="BS470" s="14" t="str">
        <f t="shared" si="240"/>
        <v>TS-H-01:14/
O1011209:7A</v>
      </c>
      <c r="BW470" s="31" t="str">
        <f t="shared" si="241"/>
        <v/>
      </c>
      <c r="BX470" s="31" t="str">
        <f t="shared" si="242"/>
        <v/>
      </c>
      <c r="BY470" s="31" t="str">
        <f t="shared" si="243"/>
        <v/>
      </c>
      <c r="BZ470" s="31" t="str">
        <f t="shared" si="244"/>
        <v/>
      </c>
      <c r="CA470" s="31" t="str">
        <f t="shared" si="245"/>
        <v/>
      </c>
      <c r="CB470" s="31" t="str">
        <f t="shared" si="246"/>
        <v/>
      </c>
      <c r="CC470" s="31" t="str">
        <f t="shared" si="247"/>
        <v/>
      </c>
      <c r="CD470" s="31" t="str">
        <f t="shared" si="248"/>
        <v/>
      </c>
      <c r="CE470" s="31" t="e">
        <f t="shared" ca="1" si="249"/>
        <v>#NAME?</v>
      </c>
      <c r="CF470" s="31" t="e">
        <f t="shared" ca="1" si="250"/>
        <v>#NAME?</v>
      </c>
      <c r="CG470" s="31" t="e">
        <f t="shared" ca="1" si="251"/>
        <v>#NAME?</v>
      </c>
      <c r="CH470" s="31" t="e">
        <f t="shared" ca="1" si="252"/>
        <v>#NAME?</v>
      </c>
      <c r="CI470" s="31" t="e">
        <f t="shared" ca="1" si="253"/>
        <v>#NAME?</v>
      </c>
    </row>
    <row r="471" spans="1:87" s="31" customFormat="1" ht="30" hidden="1" x14ac:dyDescent="0.25">
      <c r="A471" s="9" t="s">
        <v>4493</v>
      </c>
      <c r="B471" s="31" t="s">
        <v>2624</v>
      </c>
      <c r="C471" s="31" t="s">
        <v>2628</v>
      </c>
      <c r="E471" s="14" t="s">
        <v>5649</v>
      </c>
      <c r="G471" s="31" t="str">
        <f t="shared" si="230"/>
        <v>Сигнал</v>
      </c>
      <c r="H471" s="31" t="s">
        <v>2611</v>
      </c>
      <c r="I471" s="31" t="s">
        <v>4529</v>
      </c>
      <c r="J471" s="31" t="str">
        <f t="shared" si="225"/>
        <v>DCS_DO_03</v>
      </c>
      <c r="K471" s="14" t="s">
        <v>5869</v>
      </c>
      <c r="M471" s="31" t="s">
        <v>2605</v>
      </c>
      <c r="N471" s="31" t="s">
        <v>1261</v>
      </c>
      <c r="O471" s="31" t="s">
        <v>1289</v>
      </c>
      <c r="P471" s="31" t="s">
        <v>2607</v>
      </c>
      <c r="Q471" s="31" t="s">
        <v>317</v>
      </c>
      <c r="R471" s="31">
        <v>15</v>
      </c>
      <c r="S471" s="31">
        <v>16</v>
      </c>
      <c r="T471" s="31" t="s">
        <v>62</v>
      </c>
      <c r="U471" s="31" t="str">
        <f t="shared" si="254"/>
        <v>30</v>
      </c>
      <c r="V471" s="14" t="str">
        <f t="shared" si="226"/>
        <v>ASK 3MLD, ASK 3MB</v>
      </c>
      <c r="W471" s="31" t="str">
        <f t="shared" si="231"/>
        <v/>
      </c>
      <c r="X471" s="14" t="str">
        <f t="shared" si="232"/>
        <v/>
      </c>
      <c r="Y471" s="31" t="str">
        <f t="shared" si="233"/>
        <v>O1011209</v>
      </c>
      <c r="Z471" s="31" t="str">
        <f t="shared" si="234"/>
        <v>TUA711-DIO32</v>
      </c>
      <c r="AA471" s="14" t="str">
        <f t="shared" si="235"/>
        <v>17-SC-DCS-002/O1011209/ 17-MC-DCS-005</v>
      </c>
      <c r="AB471" s="31" t="s">
        <v>64</v>
      </c>
      <c r="AC471" s="31" t="s">
        <v>54</v>
      </c>
      <c r="AD471" s="31" t="s">
        <v>125</v>
      </c>
      <c r="AE471" s="31">
        <v>1</v>
      </c>
      <c r="AF471" s="31" t="s">
        <v>1254</v>
      </c>
      <c r="AG471" s="31" t="s">
        <v>2721</v>
      </c>
      <c r="AH471" s="31">
        <v>10</v>
      </c>
      <c r="AI471" s="31">
        <v>8</v>
      </c>
      <c r="AJ471" s="31" t="s">
        <v>1256</v>
      </c>
      <c r="AK471" s="31">
        <f t="shared" si="227"/>
        <v>32</v>
      </c>
      <c r="AL471" s="31" t="s">
        <v>62</v>
      </c>
      <c r="AO471" s="31" t="s">
        <v>63</v>
      </c>
      <c r="AP471" s="31" t="s">
        <v>2627</v>
      </c>
      <c r="AQ471" s="14" t="s">
        <v>2629</v>
      </c>
      <c r="AR471" s="31" t="s">
        <v>5716</v>
      </c>
      <c r="AS471" s="31" t="s">
        <v>68</v>
      </c>
      <c r="AT471" s="14" t="s">
        <v>5724</v>
      </c>
      <c r="AU471" s="31" t="s">
        <v>5858</v>
      </c>
      <c r="AV471" s="31" t="s">
        <v>5806</v>
      </c>
      <c r="AW471" s="31" t="s">
        <v>5797</v>
      </c>
      <c r="AX471" s="31" t="s">
        <v>5724</v>
      </c>
      <c r="BK471" s="14" t="str">
        <f t="shared" si="236"/>
        <v/>
      </c>
      <c r="BL471" s="14" t="str">
        <f t="shared" si="237"/>
        <v/>
      </c>
      <c r="BM471" s="14" t="str">
        <f t="shared" si="238"/>
        <v/>
      </c>
      <c r="BN471" s="14"/>
      <c r="BO471" s="14" t="str">
        <f t="shared" si="228"/>
        <v/>
      </c>
      <c r="BP471" s="14" t="str">
        <f t="shared" si="229"/>
        <v/>
      </c>
      <c r="BQ471" s="14"/>
      <c r="BR471" s="14" t="str">
        <f t="shared" si="239"/>
        <v/>
      </c>
      <c r="BS471" s="14" t="str">
        <f t="shared" si="240"/>
        <v>TS-H-01:16/
O1011209:8A</v>
      </c>
      <c r="BW471" s="31" t="str">
        <f t="shared" si="241"/>
        <v/>
      </c>
      <c r="BX471" s="31" t="str">
        <f t="shared" si="242"/>
        <v/>
      </c>
      <c r="BY471" s="31" t="str">
        <f t="shared" si="243"/>
        <v/>
      </c>
      <c r="BZ471" s="31" t="str">
        <f t="shared" si="244"/>
        <v/>
      </c>
      <c r="CA471" s="31" t="str">
        <f t="shared" si="245"/>
        <v/>
      </c>
      <c r="CB471" s="31" t="str">
        <f t="shared" si="246"/>
        <v/>
      </c>
      <c r="CC471" s="31" t="str">
        <f t="shared" si="247"/>
        <v/>
      </c>
      <c r="CD471" s="31" t="str">
        <f t="shared" si="248"/>
        <v/>
      </c>
      <c r="CE471" s="31" t="e">
        <f t="shared" ca="1" si="249"/>
        <v>#NAME?</v>
      </c>
      <c r="CF471" s="31" t="e">
        <f t="shared" ca="1" si="250"/>
        <v>#NAME?</v>
      </c>
      <c r="CG471" s="31" t="e">
        <f t="shared" ca="1" si="251"/>
        <v>#NAME?</v>
      </c>
      <c r="CH471" s="31" t="e">
        <f t="shared" ca="1" si="252"/>
        <v>#NAME?</v>
      </c>
      <c r="CI471" s="31" t="e">
        <f t="shared" ca="1" si="253"/>
        <v>#NAME?</v>
      </c>
    </row>
    <row r="472" spans="1:87" s="31" customFormat="1" ht="30" hidden="1" x14ac:dyDescent="0.25">
      <c r="A472" s="9" t="s">
        <v>4493</v>
      </c>
      <c r="B472" s="31" t="s">
        <v>2630</v>
      </c>
      <c r="C472" s="31" t="s">
        <v>3331</v>
      </c>
      <c r="E472" s="14" t="s">
        <v>5647</v>
      </c>
      <c r="G472" s="31" t="str">
        <f t="shared" si="230"/>
        <v>Сигнал</v>
      </c>
      <c r="H472" s="31" t="s">
        <v>3318</v>
      </c>
      <c r="I472" s="31" t="s">
        <v>4529</v>
      </c>
      <c r="J472" s="31" t="str">
        <f t="shared" si="225"/>
        <v>DCS_DI_03</v>
      </c>
      <c r="K472" s="14" t="s">
        <v>5869</v>
      </c>
      <c r="M472" s="31" t="s">
        <v>3316</v>
      </c>
      <c r="N472" s="31" t="s">
        <v>107</v>
      </c>
      <c r="O472" s="31" t="s">
        <v>165</v>
      </c>
      <c r="P472" s="31" t="s">
        <v>2607</v>
      </c>
      <c r="Q472" s="31" t="s">
        <v>231</v>
      </c>
      <c r="R472" s="31">
        <v>13</v>
      </c>
      <c r="S472" s="31">
        <v>14</v>
      </c>
      <c r="T472" s="31" t="s">
        <v>62</v>
      </c>
      <c r="U472" s="31" t="str">
        <f t="shared" si="254"/>
        <v>48</v>
      </c>
      <c r="V472" s="14" t="str">
        <f t="shared" si="226"/>
        <v>ASK 3MLD, ASK 3MB</v>
      </c>
      <c r="W472" s="31" t="str">
        <f t="shared" si="231"/>
        <v/>
      </c>
      <c r="X472" s="14" t="str">
        <f t="shared" si="232"/>
        <v/>
      </c>
      <c r="Y472" s="31" t="str">
        <f t="shared" si="233"/>
        <v>O1011111</v>
      </c>
      <c r="Z472" s="31" t="str">
        <f t="shared" si="234"/>
        <v>TUA711-DIO32</v>
      </c>
      <c r="AA472" s="14" t="str">
        <f t="shared" si="235"/>
        <v>17-SC-DCS-002/O1011111/ 17-MC-DCS-005</v>
      </c>
      <c r="AB472" s="31" t="s">
        <v>64</v>
      </c>
      <c r="AC472" s="31" t="s">
        <v>54</v>
      </c>
      <c r="AD472" s="31" t="s">
        <v>125</v>
      </c>
      <c r="AE472" s="31">
        <v>1</v>
      </c>
      <c r="AF472" s="31" t="s">
        <v>55</v>
      </c>
      <c r="AG472" s="31" t="s">
        <v>3315</v>
      </c>
      <c r="AH472" s="31">
        <v>12</v>
      </c>
      <c r="AI472" s="31">
        <v>7</v>
      </c>
      <c r="AJ472" s="31" t="s">
        <v>57</v>
      </c>
      <c r="AK472" s="31">
        <f t="shared" si="227"/>
        <v>32</v>
      </c>
      <c r="AL472" s="31" t="s">
        <v>62</v>
      </c>
      <c r="AO472" s="31" t="s">
        <v>63</v>
      </c>
      <c r="AP472" s="31" t="s">
        <v>2633</v>
      </c>
      <c r="AQ472" s="14" t="s">
        <v>3332</v>
      </c>
      <c r="AR472" s="31" t="s">
        <v>5716</v>
      </c>
      <c r="AS472" s="31" t="s">
        <v>68</v>
      </c>
      <c r="AT472" s="14" t="s">
        <v>5724</v>
      </c>
      <c r="AU472" s="31" t="s">
        <v>5858</v>
      </c>
      <c r="AV472" s="31" t="s">
        <v>5827</v>
      </c>
      <c r="AW472" s="31" t="s">
        <v>5828</v>
      </c>
      <c r="AX472" s="31" t="s">
        <v>5724</v>
      </c>
      <c r="BK472" s="14" t="str">
        <f t="shared" si="236"/>
        <v/>
      </c>
      <c r="BL472" s="14" t="str">
        <f t="shared" si="237"/>
        <v/>
      </c>
      <c r="BM472" s="14" t="str">
        <f t="shared" si="238"/>
        <v/>
      </c>
      <c r="BN472" s="14"/>
      <c r="BO472" s="14" t="str">
        <f t="shared" si="228"/>
        <v/>
      </c>
      <c r="BP472" s="14" t="str">
        <f t="shared" si="229"/>
        <v/>
      </c>
      <c r="BQ472" s="14"/>
      <c r="BR472" s="14" t="str">
        <f t="shared" si="239"/>
        <v>TS-G-01:13/
O1011111:7A</v>
      </c>
      <c r="BS472" s="14" t="str">
        <f t="shared" si="240"/>
        <v>TS-G-01:14/
O1011111:7B</v>
      </c>
      <c r="BW472" s="31" t="str">
        <f t="shared" si="241"/>
        <v/>
      </c>
      <c r="BX472" s="31" t="str">
        <f t="shared" si="242"/>
        <v/>
      </c>
      <c r="BY472" s="31" t="str">
        <f t="shared" si="243"/>
        <v/>
      </c>
      <c r="BZ472" s="31" t="str">
        <f t="shared" si="244"/>
        <v/>
      </c>
      <c r="CA472" s="31" t="str">
        <f t="shared" si="245"/>
        <v/>
      </c>
      <c r="CB472" s="31" t="str">
        <f t="shared" si="246"/>
        <v/>
      </c>
      <c r="CC472" s="31" t="str">
        <f t="shared" si="247"/>
        <v/>
      </c>
      <c r="CD472" s="31" t="str">
        <f t="shared" si="248"/>
        <v>7A</v>
      </c>
      <c r="CE472" s="31" t="e">
        <f t="shared" ca="1" si="249"/>
        <v>#NAME?</v>
      </c>
      <c r="CF472" s="31" t="e">
        <f t="shared" ca="1" si="250"/>
        <v>#NAME?</v>
      </c>
      <c r="CG472" s="31" t="e">
        <f t="shared" ca="1" si="251"/>
        <v>#NAME?</v>
      </c>
      <c r="CH472" s="31" t="e">
        <f t="shared" ca="1" si="252"/>
        <v>#NAME?</v>
      </c>
      <c r="CI472" s="31" t="e">
        <f t="shared" ca="1" si="253"/>
        <v>#NAME?</v>
      </c>
    </row>
    <row r="473" spans="1:87" s="31" customFormat="1" ht="30" hidden="1" x14ac:dyDescent="0.25">
      <c r="A473" s="9" t="s">
        <v>4493</v>
      </c>
      <c r="B473" s="31" t="s">
        <v>2630</v>
      </c>
      <c r="C473" s="31" t="s">
        <v>3333</v>
      </c>
      <c r="E473" s="14" t="s">
        <v>5647</v>
      </c>
      <c r="G473" s="31" t="str">
        <f t="shared" si="230"/>
        <v>Сигнал</v>
      </c>
      <c r="H473" s="31" t="s">
        <v>3321</v>
      </c>
      <c r="I473" s="31" t="s">
        <v>4529</v>
      </c>
      <c r="J473" s="31" t="str">
        <f t="shared" si="225"/>
        <v>DCS_DI_03</v>
      </c>
      <c r="K473" s="14" t="s">
        <v>5869</v>
      </c>
      <c r="M473" s="31" t="s">
        <v>3316</v>
      </c>
      <c r="N473" s="31" t="s">
        <v>107</v>
      </c>
      <c r="O473" s="31" t="s">
        <v>170</v>
      </c>
      <c r="P473" s="31" t="s">
        <v>2607</v>
      </c>
      <c r="Q473" s="31" t="s">
        <v>231</v>
      </c>
      <c r="R473" s="31">
        <v>15</v>
      </c>
      <c r="S473" s="31">
        <v>16</v>
      </c>
      <c r="T473" s="31" t="s">
        <v>62</v>
      </c>
      <c r="U473" s="31" t="str">
        <f t="shared" si="254"/>
        <v>48</v>
      </c>
      <c r="V473" s="14" t="str">
        <f t="shared" si="226"/>
        <v>ASK 3MLD, ASK 3MB</v>
      </c>
      <c r="W473" s="31" t="str">
        <f t="shared" si="231"/>
        <v/>
      </c>
      <c r="X473" s="14" t="str">
        <f t="shared" si="232"/>
        <v/>
      </c>
      <c r="Y473" s="31" t="str">
        <f t="shared" si="233"/>
        <v>O1011111</v>
      </c>
      <c r="Z473" s="31" t="str">
        <f t="shared" si="234"/>
        <v>TUA711-DIO32</v>
      </c>
      <c r="AA473" s="14" t="str">
        <f t="shared" si="235"/>
        <v>17-SC-DCS-002/O1011111/ 17-MC-DCS-005</v>
      </c>
      <c r="AB473" s="31" t="s">
        <v>64</v>
      </c>
      <c r="AC473" s="31" t="s">
        <v>54</v>
      </c>
      <c r="AD473" s="31" t="s">
        <v>125</v>
      </c>
      <c r="AE473" s="31">
        <v>1</v>
      </c>
      <c r="AF473" s="31" t="s">
        <v>55</v>
      </c>
      <c r="AG473" s="31" t="s">
        <v>3315</v>
      </c>
      <c r="AH473" s="31">
        <v>12</v>
      </c>
      <c r="AI473" s="31">
        <v>8</v>
      </c>
      <c r="AJ473" s="31" t="s">
        <v>57</v>
      </c>
      <c r="AK473" s="31">
        <f t="shared" si="227"/>
        <v>32</v>
      </c>
      <c r="AL473" s="31" t="s">
        <v>62</v>
      </c>
      <c r="AO473" s="31" t="s">
        <v>63</v>
      </c>
      <c r="AP473" s="31" t="s">
        <v>2633</v>
      </c>
      <c r="AQ473" s="14" t="s">
        <v>3334</v>
      </c>
      <c r="AR473" s="31" t="s">
        <v>5716</v>
      </c>
      <c r="AS473" s="31" t="s">
        <v>68</v>
      </c>
      <c r="AT473" s="14" t="s">
        <v>5724</v>
      </c>
      <c r="AU473" s="31" t="s">
        <v>5858</v>
      </c>
      <c r="AV473" s="31" t="s">
        <v>5792</v>
      </c>
      <c r="AW473" s="31" t="s">
        <v>5793</v>
      </c>
      <c r="AX473" s="31" t="s">
        <v>5724</v>
      </c>
      <c r="BK473" s="14" t="str">
        <f t="shared" si="236"/>
        <v/>
      </c>
      <c r="BL473" s="14" t="str">
        <f t="shared" si="237"/>
        <v/>
      </c>
      <c r="BM473" s="14" t="str">
        <f t="shared" si="238"/>
        <v/>
      </c>
      <c r="BN473" s="14"/>
      <c r="BO473" s="14" t="str">
        <f t="shared" si="228"/>
        <v/>
      </c>
      <c r="BP473" s="14" t="str">
        <f t="shared" si="229"/>
        <v/>
      </c>
      <c r="BQ473" s="14"/>
      <c r="BR473" s="14" t="str">
        <f t="shared" si="239"/>
        <v>TS-G-01:15/
O1011111:8A</v>
      </c>
      <c r="BS473" s="14" t="str">
        <f t="shared" si="240"/>
        <v>TS-G-01:16/
O1011111:8B</v>
      </c>
      <c r="BW473" s="31" t="str">
        <f t="shared" si="241"/>
        <v/>
      </c>
      <c r="BX473" s="31" t="str">
        <f t="shared" si="242"/>
        <v/>
      </c>
      <c r="BY473" s="31" t="str">
        <f t="shared" si="243"/>
        <v/>
      </c>
      <c r="BZ473" s="31" t="str">
        <f t="shared" si="244"/>
        <v/>
      </c>
      <c r="CA473" s="31" t="str">
        <f t="shared" si="245"/>
        <v/>
      </c>
      <c r="CB473" s="31" t="str">
        <f t="shared" si="246"/>
        <v/>
      </c>
      <c r="CC473" s="31" t="str">
        <f t="shared" si="247"/>
        <v/>
      </c>
      <c r="CD473" s="31" t="str">
        <f t="shared" si="248"/>
        <v>8A</v>
      </c>
      <c r="CE473" s="31" t="e">
        <f t="shared" ca="1" si="249"/>
        <v>#NAME?</v>
      </c>
      <c r="CF473" s="31" t="e">
        <f t="shared" ca="1" si="250"/>
        <v>#NAME?</v>
      </c>
      <c r="CG473" s="31" t="e">
        <f t="shared" ca="1" si="251"/>
        <v>#NAME?</v>
      </c>
      <c r="CH473" s="31" t="e">
        <f t="shared" ca="1" si="252"/>
        <v>#NAME?</v>
      </c>
      <c r="CI473" s="31" t="e">
        <f t="shared" ca="1" si="253"/>
        <v>#NAME?</v>
      </c>
    </row>
    <row r="474" spans="1:87" s="31" customFormat="1" ht="30" hidden="1" x14ac:dyDescent="0.25">
      <c r="A474" s="9" t="s">
        <v>4493</v>
      </c>
      <c r="B474" s="31" t="s">
        <v>2630</v>
      </c>
      <c r="C474" s="31" t="s">
        <v>3335</v>
      </c>
      <c r="E474" s="14" t="s">
        <v>5647</v>
      </c>
      <c r="G474" s="31" t="str">
        <f t="shared" si="230"/>
        <v>Сигнал</v>
      </c>
      <c r="H474" s="31" t="s">
        <v>3324</v>
      </c>
      <c r="I474" s="31" t="s">
        <v>4529</v>
      </c>
      <c r="J474" s="31" t="str">
        <f t="shared" si="225"/>
        <v>DCS_DI_03</v>
      </c>
      <c r="K474" s="14" t="s">
        <v>5869</v>
      </c>
      <c r="M474" s="31" t="s">
        <v>3316</v>
      </c>
      <c r="N474" s="31" t="s">
        <v>107</v>
      </c>
      <c r="O474" s="31" t="s">
        <v>176</v>
      </c>
      <c r="P474" s="31" t="s">
        <v>2607</v>
      </c>
      <c r="Q474" s="31" t="s">
        <v>231</v>
      </c>
      <c r="R474" s="31">
        <v>17</v>
      </c>
      <c r="S474" s="31">
        <v>18</v>
      </c>
      <c r="T474" s="31" t="s">
        <v>62</v>
      </c>
      <c r="U474" s="31" t="str">
        <f t="shared" si="254"/>
        <v>48</v>
      </c>
      <c r="V474" s="14" t="str">
        <f t="shared" si="226"/>
        <v>ASK 3MLD, ASK 3MB</v>
      </c>
      <c r="W474" s="31" t="str">
        <f t="shared" si="231"/>
        <v/>
      </c>
      <c r="X474" s="14" t="str">
        <f t="shared" si="232"/>
        <v/>
      </c>
      <c r="Y474" s="31" t="str">
        <f t="shared" si="233"/>
        <v>O1011111</v>
      </c>
      <c r="Z474" s="31" t="str">
        <f t="shared" si="234"/>
        <v>TUA711-DIO32</v>
      </c>
      <c r="AA474" s="14" t="str">
        <f t="shared" si="235"/>
        <v>17-SC-DCS-002/O1011111/ 17-MC-DCS-005</v>
      </c>
      <c r="AB474" s="31" t="s">
        <v>64</v>
      </c>
      <c r="AC474" s="31" t="s">
        <v>54</v>
      </c>
      <c r="AD474" s="31" t="s">
        <v>125</v>
      </c>
      <c r="AE474" s="31">
        <v>1</v>
      </c>
      <c r="AF474" s="31" t="s">
        <v>55</v>
      </c>
      <c r="AG474" s="31" t="s">
        <v>3315</v>
      </c>
      <c r="AH474" s="31">
        <v>12</v>
      </c>
      <c r="AI474" s="31">
        <v>9</v>
      </c>
      <c r="AJ474" s="31" t="s">
        <v>57</v>
      </c>
      <c r="AK474" s="31">
        <f t="shared" si="227"/>
        <v>32</v>
      </c>
      <c r="AL474" s="31" t="s">
        <v>62</v>
      </c>
      <c r="AO474" s="31" t="s">
        <v>63</v>
      </c>
      <c r="AP474" s="31" t="s">
        <v>2633</v>
      </c>
      <c r="AQ474" s="14" t="s">
        <v>3336</v>
      </c>
      <c r="AR474" s="31" t="s">
        <v>5716</v>
      </c>
      <c r="AS474" s="31" t="s">
        <v>68</v>
      </c>
      <c r="AT474" s="14" t="s">
        <v>5724</v>
      </c>
      <c r="AU474" s="31" t="s">
        <v>5858</v>
      </c>
      <c r="AV474" s="31" t="s">
        <v>5794</v>
      </c>
      <c r="AW474" s="31" t="s">
        <v>5795</v>
      </c>
      <c r="AX474" s="31" t="s">
        <v>5724</v>
      </c>
      <c r="BK474" s="14" t="str">
        <f t="shared" si="236"/>
        <v/>
      </c>
      <c r="BL474" s="14" t="str">
        <f t="shared" si="237"/>
        <v/>
      </c>
      <c r="BM474" s="14" t="str">
        <f t="shared" si="238"/>
        <v/>
      </c>
      <c r="BN474" s="14"/>
      <c r="BO474" s="14" t="str">
        <f t="shared" si="228"/>
        <v/>
      </c>
      <c r="BP474" s="14" t="str">
        <f t="shared" si="229"/>
        <v/>
      </c>
      <c r="BQ474" s="14"/>
      <c r="BR474" s="14" t="str">
        <f t="shared" si="239"/>
        <v>TS-G-01:17/
O1011111:9A</v>
      </c>
      <c r="BS474" s="14" t="str">
        <f t="shared" si="240"/>
        <v>TS-G-01:18/
O1011111:9B</v>
      </c>
      <c r="BW474" s="31" t="str">
        <f t="shared" si="241"/>
        <v/>
      </c>
      <c r="BX474" s="31" t="str">
        <f t="shared" si="242"/>
        <v/>
      </c>
      <c r="BY474" s="31" t="str">
        <f t="shared" si="243"/>
        <v/>
      </c>
      <c r="BZ474" s="31" t="str">
        <f t="shared" si="244"/>
        <v/>
      </c>
      <c r="CA474" s="31" t="str">
        <f t="shared" si="245"/>
        <v/>
      </c>
      <c r="CB474" s="31" t="str">
        <f t="shared" si="246"/>
        <v/>
      </c>
      <c r="CC474" s="31" t="str">
        <f t="shared" si="247"/>
        <v/>
      </c>
      <c r="CD474" s="31" t="str">
        <f t="shared" si="248"/>
        <v>9A</v>
      </c>
      <c r="CE474" s="31" t="e">
        <f t="shared" ca="1" si="249"/>
        <v>#NAME?</v>
      </c>
      <c r="CF474" s="31" t="e">
        <f t="shared" ca="1" si="250"/>
        <v>#NAME?</v>
      </c>
      <c r="CG474" s="31" t="e">
        <f t="shared" ca="1" si="251"/>
        <v>#NAME?</v>
      </c>
      <c r="CH474" s="31" t="e">
        <f t="shared" ca="1" si="252"/>
        <v>#NAME?</v>
      </c>
      <c r="CI474" s="31" t="e">
        <f t="shared" ca="1" si="253"/>
        <v>#NAME?</v>
      </c>
    </row>
    <row r="475" spans="1:87" s="31" customFormat="1" ht="30" hidden="1" x14ac:dyDescent="0.25">
      <c r="A475" s="9" t="s">
        <v>4493</v>
      </c>
      <c r="B475" s="31" t="s">
        <v>2630</v>
      </c>
      <c r="C475" s="31" t="s">
        <v>2631</v>
      </c>
      <c r="E475" s="14" t="s">
        <v>5649</v>
      </c>
      <c r="G475" s="31" t="str">
        <f t="shared" si="230"/>
        <v>Сигнал</v>
      </c>
      <c r="H475" s="31" t="s">
        <v>2608</v>
      </c>
      <c r="I475" s="31" t="s">
        <v>4529</v>
      </c>
      <c r="J475" s="31" t="str">
        <f t="shared" si="225"/>
        <v>DCS_DO_03</v>
      </c>
      <c r="K475" s="14" t="s">
        <v>5869</v>
      </c>
      <c r="M475" s="31" t="s">
        <v>2605</v>
      </c>
      <c r="N475" s="31" t="s">
        <v>1261</v>
      </c>
      <c r="O475" s="31" t="s">
        <v>1320</v>
      </c>
      <c r="P475" s="31" t="s">
        <v>2607</v>
      </c>
      <c r="Q475" s="31" t="s">
        <v>317</v>
      </c>
      <c r="R475" s="31">
        <v>17</v>
      </c>
      <c r="S475" s="31">
        <v>18</v>
      </c>
      <c r="T475" s="31" t="s">
        <v>62</v>
      </c>
      <c r="U475" s="31" t="str">
        <f t="shared" si="254"/>
        <v>30</v>
      </c>
      <c r="V475" s="14" t="str">
        <f t="shared" si="226"/>
        <v>ASK 3MLD, ASK 3MB</v>
      </c>
      <c r="W475" s="31" t="str">
        <f t="shared" si="231"/>
        <v/>
      </c>
      <c r="X475" s="14" t="str">
        <f t="shared" si="232"/>
        <v/>
      </c>
      <c r="Y475" s="31" t="str">
        <f t="shared" si="233"/>
        <v>O1011209</v>
      </c>
      <c r="Z475" s="31" t="str">
        <f t="shared" si="234"/>
        <v>TUA711-DIO32</v>
      </c>
      <c r="AA475" s="14" t="str">
        <f t="shared" si="235"/>
        <v>17-SC-DCS-002/O1011209/ 17-MC-DCS-005</v>
      </c>
      <c r="AB475" s="31" t="s">
        <v>64</v>
      </c>
      <c r="AC475" s="31" t="s">
        <v>54</v>
      </c>
      <c r="AD475" s="31" t="s">
        <v>125</v>
      </c>
      <c r="AE475" s="31">
        <v>1</v>
      </c>
      <c r="AF475" s="31" t="s">
        <v>1254</v>
      </c>
      <c r="AG475" s="31" t="s">
        <v>2721</v>
      </c>
      <c r="AH475" s="31">
        <v>10</v>
      </c>
      <c r="AI475" s="31">
        <v>9</v>
      </c>
      <c r="AJ475" s="31" t="s">
        <v>1256</v>
      </c>
      <c r="AK475" s="31">
        <f t="shared" si="227"/>
        <v>32</v>
      </c>
      <c r="AL475" s="31" t="s">
        <v>62</v>
      </c>
      <c r="AO475" s="31" t="s">
        <v>63</v>
      </c>
      <c r="AP475" s="31" t="s">
        <v>2633</v>
      </c>
      <c r="AQ475" s="14" t="s">
        <v>2632</v>
      </c>
      <c r="AR475" s="31" t="s">
        <v>5716</v>
      </c>
      <c r="AS475" s="31" t="s">
        <v>68</v>
      </c>
      <c r="AT475" s="14" t="s">
        <v>5724</v>
      </c>
      <c r="AU475" s="31" t="s">
        <v>5858</v>
      </c>
      <c r="AV475" s="31" t="s">
        <v>5797</v>
      </c>
      <c r="AW475" s="31" t="s">
        <v>5799</v>
      </c>
      <c r="AX475" s="31" t="s">
        <v>5724</v>
      </c>
      <c r="BK475" s="14" t="str">
        <f t="shared" si="236"/>
        <v/>
      </c>
      <c r="BL475" s="14" t="str">
        <f t="shared" si="237"/>
        <v/>
      </c>
      <c r="BM475" s="14" t="str">
        <f t="shared" si="238"/>
        <v/>
      </c>
      <c r="BN475" s="14"/>
      <c r="BO475" s="14" t="str">
        <f t="shared" si="228"/>
        <v/>
      </c>
      <c r="BP475" s="14" t="str">
        <f t="shared" si="229"/>
        <v/>
      </c>
      <c r="BQ475" s="14"/>
      <c r="BR475" s="14" t="str">
        <f t="shared" si="239"/>
        <v/>
      </c>
      <c r="BS475" s="14" t="str">
        <f t="shared" si="240"/>
        <v>TS-H-01:18/
O1011209:9A</v>
      </c>
      <c r="BW475" s="31" t="str">
        <f t="shared" si="241"/>
        <v/>
      </c>
      <c r="BX475" s="31" t="str">
        <f t="shared" si="242"/>
        <v/>
      </c>
      <c r="BY475" s="31" t="str">
        <f t="shared" si="243"/>
        <v/>
      </c>
      <c r="BZ475" s="31" t="str">
        <f t="shared" si="244"/>
        <v/>
      </c>
      <c r="CA475" s="31" t="str">
        <f t="shared" si="245"/>
        <v/>
      </c>
      <c r="CB475" s="31" t="str">
        <f t="shared" si="246"/>
        <v/>
      </c>
      <c r="CC475" s="31" t="str">
        <f t="shared" si="247"/>
        <v/>
      </c>
      <c r="CD475" s="31" t="str">
        <f t="shared" si="248"/>
        <v/>
      </c>
      <c r="CE475" s="31" t="e">
        <f t="shared" ca="1" si="249"/>
        <v>#NAME?</v>
      </c>
      <c r="CF475" s="31" t="e">
        <f t="shared" ca="1" si="250"/>
        <v>#NAME?</v>
      </c>
      <c r="CG475" s="31" t="e">
        <f t="shared" ca="1" si="251"/>
        <v>#NAME?</v>
      </c>
      <c r="CH475" s="31" t="e">
        <f t="shared" ca="1" si="252"/>
        <v>#NAME?</v>
      </c>
      <c r="CI475" s="31" t="e">
        <f t="shared" ca="1" si="253"/>
        <v>#NAME?</v>
      </c>
    </row>
    <row r="476" spans="1:87" s="31" customFormat="1" ht="30" hidden="1" x14ac:dyDescent="0.25">
      <c r="A476" s="9" t="s">
        <v>4493</v>
      </c>
      <c r="B476" s="31" t="s">
        <v>2630</v>
      </c>
      <c r="C476" s="31" t="s">
        <v>2634</v>
      </c>
      <c r="E476" s="14" t="s">
        <v>5649</v>
      </c>
      <c r="G476" s="31" t="str">
        <f t="shared" si="230"/>
        <v>Сигнал</v>
      </c>
      <c r="H476" s="31" t="s">
        <v>2611</v>
      </c>
      <c r="I476" s="31" t="s">
        <v>4529</v>
      </c>
      <c r="J476" s="31" t="str">
        <f t="shared" si="225"/>
        <v>DCS_DO_03</v>
      </c>
      <c r="K476" s="14" t="s">
        <v>5869</v>
      </c>
      <c r="M476" s="31" t="s">
        <v>2605</v>
      </c>
      <c r="N476" s="31" t="s">
        <v>1261</v>
      </c>
      <c r="O476" s="31" t="s">
        <v>1325</v>
      </c>
      <c r="P476" s="31" t="s">
        <v>2607</v>
      </c>
      <c r="Q476" s="31" t="s">
        <v>317</v>
      </c>
      <c r="R476" s="31">
        <v>19</v>
      </c>
      <c r="S476" s="9" t="s">
        <v>4509</v>
      </c>
      <c r="T476" s="31" t="s">
        <v>62</v>
      </c>
      <c r="U476" s="31" t="str">
        <f t="shared" si="254"/>
        <v>30</v>
      </c>
      <c r="V476" s="14" t="str">
        <f t="shared" si="226"/>
        <v>ASK 3MLD, ASK 3MB</v>
      </c>
      <c r="W476" s="31" t="str">
        <f t="shared" si="231"/>
        <v/>
      </c>
      <c r="X476" s="14" t="str">
        <f t="shared" si="232"/>
        <v/>
      </c>
      <c r="Y476" s="31" t="str">
        <f t="shared" si="233"/>
        <v>O1011209</v>
      </c>
      <c r="Z476" s="31" t="str">
        <f t="shared" si="234"/>
        <v>TUA711-DIO32</v>
      </c>
      <c r="AA476" s="14" t="str">
        <f t="shared" si="235"/>
        <v>17-SC-DCS-002/O1011209/ 17-MC-DCS-005</v>
      </c>
      <c r="AB476" s="31" t="s">
        <v>64</v>
      </c>
      <c r="AC476" s="31" t="s">
        <v>54</v>
      </c>
      <c r="AD476" s="31" t="s">
        <v>125</v>
      </c>
      <c r="AE476" s="31">
        <v>1</v>
      </c>
      <c r="AF476" s="31" t="s">
        <v>1254</v>
      </c>
      <c r="AG476" s="31" t="s">
        <v>2721</v>
      </c>
      <c r="AH476" s="31">
        <v>10</v>
      </c>
      <c r="AI476" s="31">
        <v>10</v>
      </c>
      <c r="AJ476" s="31" t="s">
        <v>1256</v>
      </c>
      <c r="AK476" s="31">
        <f t="shared" si="227"/>
        <v>32</v>
      </c>
      <c r="AL476" s="31" t="s">
        <v>62</v>
      </c>
      <c r="AO476" s="31" t="s">
        <v>63</v>
      </c>
      <c r="AP476" s="31" t="s">
        <v>2633</v>
      </c>
      <c r="AQ476" s="14" t="s">
        <v>2635</v>
      </c>
      <c r="AR476" s="31" t="s">
        <v>5716</v>
      </c>
      <c r="AS476" s="31" t="s">
        <v>68</v>
      </c>
      <c r="AT476" s="14" t="s">
        <v>5724</v>
      </c>
      <c r="AU476" s="31" t="s">
        <v>5858</v>
      </c>
      <c r="AV476" s="31" t="s">
        <v>5806</v>
      </c>
      <c r="AW476" s="31" t="s">
        <v>5797</v>
      </c>
      <c r="AX476" s="31" t="s">
        <v>5724</v>
      </c>
      <c r="BK476" s="14" t="str">
        <f t="shared" si="236"/>
        <v/>
      </c>
      <c r="BL476" s="14" t="str">
        <f t="shared" si="237"/>
        <v/>
      </c>
      <c r="BM476" s="14" t="str">
        <f t="shared" si="238"/>
        <v/>
      </c>
      <c r="BN476" s="14"/>
      <c r="BO476" s="14" t="str">
        <f t="shared" si="228"/>
        <v/>
      </c>
      <c r="BP476" s="14" t="str">
        <f t="shared" si="229"/>
        <v/>
      </c>
      <c r="BQ476" s="14"/>
      <c r="BR476" s="14" t="str">
        <f t="shared" si="239"/>
        <v/>
      </c>
      <c r="BS476" s="14" t="str">
        <f t="shared" si="240"/>
        <v>TS-H-01:20/
O1011209:10A</v>
      </c>
      <c r="BW476" s="31" t="str">
        <f t="shared" si="241"/>
        <v/>
      </c>
      <c r="BX476" s="31" t="str">
        <f t="shared" si="242"/>
        <v/>
      </c>
      <c r="BY476" s="31" t="str">
        <f t="shared" si="243"/>
        <v/>
      </c>
      <c r="BZ476" s="31" t="str">
        <f t="shared" si="244"/>
        <v/>
      </c>
      <c r="CA476" s="31" t="str">
        <f t="shared" si="245"/>
        <v/>
      </c>
      <c r="CB476" s="31" t="str">
        <f t="shared" si="246"/>
        <v/>
      </c>
      <c r="CC476" s="31" t="str">
        <f t="shared" si="247"/>
        <v/>
      </c>
      <c r="CD476" s="31" t="str">
        <f t="shared" si="248"/>
        <v/>
      </c>
      <c r="CE476" s="31" t="e">
        <f t="shared" ca="1" si="249"/>
        <v>#NAME?</v>
      </c>
      <c r="CF476" s="31" t="e">
        <f t="shared" ca="1" si="250"/>
        <v>#NAME?</v>
      </c>
      <c r="CG476" s="31" t="e">
        <f t="shared" ca="1" si="251"/>
        <v>#NAME?</v>
      </c>
      <c r="CH476" s="31" t="e">
        <f t="shared" ca="1" si="252"/>
        <v>#NAME?</v>
      </c>
      <c r="CI476" s="31" t="e">
        <f t="shared" ca="1" si="253"/>
        <v>#NAME?</v>
      </c>
    </row>
    <row r="477" spans="1:87" s="31" customFormat="1" ht="30" hidden="1" x14ac:dyDescent="0.25">
      <c r="A477" s="9" t="s">
        <v>4493</v>
      </c>
      <c r="B477" s="31" t="s">
        <v>2636</v>
      </c>
      <c r="C477" s="31" t="s">
        <v>3838</v>
      </c>
      <c r="E477" s="14" t="s">
        <v>5647</v>
      </c>
      <c r="G477" s="31" t="str">
        <f t="shared" si="230"/>
        <v>Сигнал</v>
      </c>
      <c r="H477" s="31" t="s">
        <v>3318</v>
      </c>
      <c r="I477" s="31" t="s">
        <v>4529</v>
      </c>
      <c r="J477" s="31" t="str">
        <f t="shared" si="225"/>
        <v>DCS_DI_03</v>
      </c>
      <c r="K477" s="14" t="s">
        <v>5869</v>
      </c>
      <c r="M477" s="31" t="s">
        <v>3815</v>
      </c>
      <c r="N477" s="31" t="s">
        <v>107</v>
      </c>
      <c r="O477" s="31" t="s">
        <v>191</v>
      </c>
      <c r="P477" s="31" t="s">
        <v>2607</v>
      </c>
      <c r="Q477" s="31" t="s">
        <v>250</v>
      </c>
      <c r="R477" s="31">
        <v>25</v>
      </c>
      <c r="S477" s="31">
        <v>26</v>
      </c>
      <c r="T477" s="31" t="s">
        <v>62</v>
      </c>
      <c r="U477" s="31" t="str">
        <f t="shared" si="254"/>
        <v>48</v>
      </c>
      <c r="V477" s="14" t="str">
        <f t="shared" si="226"/>
        <v>ASK 3MLD, ASK 3MB</v>
      </c>
      <c r="W477" s="31" t="str">
        <f t="shared" si="231"/>
        <v/>
      </c>
      <c r="X477" s="14" t="str">
        <f t="shared" si="232"/>
        <v/>
      </c>
      <c r="Y477" s="31" t="str">
        <f t="shared" si="233"/>
        <v>O1011111</v>
      </c>
      <c r="Z477" s="31" t="str">
        <f t="shared" si="234"/>
        <v>TUA711-DIO32</v>
      </c>
      <c r="AA477" s="14" t="str">
        <f t="shared" si="235"/>
        <v>17-SC-DCS-002/O1011111/ 17-MC-DCS-005</v>
      </c>
      <c r="AB477" s="31" t="s">
        <v>64</v>
      </c>
      <c r="AC477" s="31" t="s">
        <v>54</v>
      </c>
      <c r="AD477" s="31" t="s">
        <v>125</v>
      </c>
      <c r="AE477" s="31">
        <v>1</v>
      </c>
      <c r="AF477" s="31" t="s">
        <v>55</v>
      </c>
      <c r="AG477" s="31" t="s">
        <v>3315</v>
      </c>
      <c r="AH477" s="31">
        <v>12</v>
      </c>
      <c r="AI477" s="31">
        <v>26</v>
      </c>
      <c r="AJ477" s="31" t="s">
        <v>57</v>
      </c>
      <c r="AK477" s="31">
        <f t="shared" si="227"/>
        <v>32</v>
      </c>
      <c r="AL477" s="31" t="s">
        <v>62</v>
      </c>
      <c r="AO477" s="31" t="s">
        <v>63</v>
      </c>
      <c r="AP477" s="31" t="s">
        <v>2639</v>
      </c>
      <c r="AQ477" s="14" t="s">
        <v>3839</v>
      </c>
      <c r="AR477" s="31" t="s">
        <v>5716</v>
      </c>
      <c r="AS477" s="31" t="s">
        <v>68</v>
      </c>
      <c r="AT477" s="14" t="s">
        <v>5724</v>
      </c>
      <c r="AU477" s="31" t="s">
        <v>5858</v>
      </c>
      <c r="AV477" s="31" t="s">
        <v>5827</v>
      </c>
      <c r="AW477" s="31" t="s">
        <v>5828</v>
      </c>
      <c r="AX477" s="31" t="s">
        <v>5724</v>
      </c>
      <c r="BK477" s="14" t="str">
        <f t="shared" si="236"/>
        <v/>
      </c>
      <c r="BL477" s="14" t="str">
        <f t="shared" si="237"/>
        <v/>
      </c>
      <c r="BM477" s="14" t="str">
        <f t="shared" si="238"/>
        <v/>
      </c>
      <c r="BN477" s="14"/>
      <c r="BO477" s="14" t="str">
        <f t="shared" si="228"/>
        <v/>
      </c>
      <c r="BP477" s="14" t="str">
        <f t="shared" si="229"/>
        <v/>
      </c>
      <c r="BQ477" s="14"/>
      <c r="BR477" s="14" t="str">
        <f t="shared" si="239"/>
        <v>TS-G-02:25/
O1011111:26A</v>
      </c>
      <c r="BS477" s="14" t="str">
        <f t="shared" si="240"/>
        <v>TS-G-02:26/
O1011111:26B</v>
      </c>
      <c r="BW477" s="31" t="str">
        <f t="shared" si="241"/>
        <v/>
      </c>
      <c r="BX477" s="31" t="str">
        <f t="shared" si="242"/>
        <v/>
      </c>
      <c r="BY477" s="31" t="str">
        <f t="shared" si="243"/>
        <v/>
      </c>
      <c r="BZ477" s="31" t="str">
        <f t="shared" si="244"/>
        <v/>
      </c>
      <c r="CA477" s="31" t="str">
        <f t="shared" si="245"/>
        <v/>
      </c>
      <c r="CB477" s="31" t="str">
        <f t="shared" si="246"/>
        <v/>
      </c>
      <c r="CC477" s="31" t="str">
        <f t="shared" si="247"/>
        <v/>
      </c>
      <c r="CD477" s="31" t="str">
        <f t="shared" si="248"/>
        <v>26A</v>
      </c>
      <c r="CE477" s="31" t="e">
        <f t="shared" ca="1" si="249"/>
        <v>#NAME?</v>
      </c>
      <c r="CF477" s="31" t="e">
        <f t="shared" ca="1" si="250"/>
        <v>#NAME?</v>
      </c>
      <c r="CG477" s="31" t="e">
        <f t="shared" ca="1" si="251"/>
        <v>#NAME?</v>
      </c>
      <c r="CH477" s="31" t="e">
        <f t="shared" ca="1" si="252"/>
        <v>#NAME?</v>
      </c>
      <c r="CI477" s="31" t="e">
        <f t="shared" ca="1" si="253"/>
        <v>#NAME?</v>
      </c>
    </row>
    <row r="478" spans="1:87" s="31" customFormat="1" ht="30" hidden="1" x14ac:dyDescent="0.25">
      <c r="A478" s="9" t="s">
        <v>4493</v>
      </c>
      <c r="B478" s="31" t="s">
        <v>2636</v>
      </c>
      <c r="C478" s="31" t="s">
        <v>3840</v>
      </c>
      <c r="E478" s="14" t="s">
        <v>5647</v>
      </c>
      <c r="G478" s="31" t="str">
        <f t="shared" si="230"/>
        <v>Сигнал</v>
      </c>
      <c r="H478" s="31" t="s">
        <v>3321</v>
      </c>
      <c r="I478" s="31" t="s">
        <v>4529</v>
      </c>
      <c r="J478" s="31" t="str">
        <f t="shared" si="225"/>
        <v>DCS_DI_03</v>
      </c>
      <c r="K478" s="14" t="s">
        <v>5869</v>
      </c>
      <c r="M478" s="31" t="s">
        <v>3815</v>
      </c>
      <c r="N478" s="31" t="s">
        <v>107</v>
      </c>
      <c r="O478" s="31" t="s">
        <v>194</v>
      </c>
      <c r="P478" s="31" t="s">
        <v>2607</v>
      </c>
      <c r="Q478" s="31" t="s">
        <v>250</v>
      </c>
      <c r="R478" s="31">
        <v>27</v>
      </c>
      <c r="S478" s="31">
        <v>28</v>
      </c>
      <c r="T478" s="31" t="s">
        <v>62</v>
      </c>
      <c r="U478" s="31" t="str">
        <f t="shared" si="254"/>
        <v>48</v>
      </c>
      <c r="V478" s="14" t="str">
        <f t="shared" si="226"/>
        <v>ASK 3MLD, ASK 3MB</v>
      </c>
      <c r="W478" s="31" t="str">
        <f t="shared" si="231"/>
        <v/>
      </c>
      <c r="X478" s="14" t="str">
        <f t="shared" si="232"/>
        <v/>
      </c>
      <c r="Y478" s="31" t="str">
        <f t="shared" si="233"/>
        <v>O1011111</v>
      </c>
      <c r="Z478" s="31" t="str">
        <f t="shared" si="234"/>
        <v>TUA711-DIO32</v>
      </c>
      <c r="AA478" s="14" t="str">
        <f t="shared" si="235"/>
        <v>17-SC-DCS-002/O1011111/ 17-MC-DCS-005</v>
      </c>
      <c r="AB478" s="31" t="s">
        <v>64</v>
      </c>
      <c r="AC478" s="31" t="s">
        <v>54</v>
      </c>
      <c r="AD478" s="31" t="s">
        <v>125</v>
      </c>
      <c r="AE478" s="31">
        <v>1</v>
      </c>
      <c r="AF478" s="31" t="s">
        <v>55</v>
      </c>
      <c r="AG478" s="31" t="s">
        <v>3315</v>
      </c>
      <c r="AH478" s="31">
        <v>12</v>
      </c>
      <c r="AI478" s="31">
        <v>27</v>
      </c>
      <c r="AJ478" s="31" t="s">
        <v>57</v>
      </c>
      <c r="AK478" s="31">
        <f t="shared" si="227"/>
        <v>32</v>
      </c>
      <c r="AL478" s="31" t="s">
        <v>62</v>
      </c>
      <c r="AO478" s="31" t="s">
        <v>63</v>
      </c>
      <c r="AP478" s="31" t="s">
        <v>2639</v>
      </c>
      <c r="AQ478" s="14" t="s">
        <v>3841</v>
      </c>
      <c r="AR478" s="31" t="s">
        <v>5716</v>
      </c>
      <c r="AS478" s="31" t="s">
        <v>68</v>
      </c>
      <c r="AT478" s="14" t="s">
        <v>5724</v>
      </c>
      <c r="AU478" s="31" t="s">
        <v>5858</v>
      </c>
      <c r="AV478" s="31" t="s">
        <v>5792</v>
      </c>
      <c r="AW478" s="31" t="s">
        <v>5793</v>
      </c>
      <c r="AX478" s="31" t="s">
        <v>5724</v>
      </c>
      <c r="BK478" s="14" t="str">
        <f t="shared" si="236"/>
        <v/>
      </c>
      <c r="BL478" s="14" t="str">
        <f t="shared" si="237"/>
        <v/>
      </c>
      <c r="BM478" s="14" t="str">
        <f t="shared" si="238"/>
        <v/>
      </c>
      <c r="BN478" s="14"/>
      <c r="BO478" s="14" t="str">
        <f t="shared" si="228"/>
        <v/>
      </c>
      <c r="BP478" s="14" t="str">
        <f t="shared" si="229"/>
        <v/>
      </c>
      <c r="BQ478" s="14"/>
      <c r="BR478" s="14" t="str">
        <f t="shared" si="239"/>
        <v>TS-G-02:27/
O1011111:27A</v>
      </c>
      <c r="BS478" s="14" t="str">
        <f t="shared" si="240"/>
        <v>TS-G-02:28/
O1011111:27B</v>
      </c>
      <c r="BW478" s="31" t="str">
        <f t="shared" si="241"/>
        <v/>
      </c>
      <c r="BX478" s="31" t="str">
        <f t="shared" si="242"/>
        <v/>
      </c>
      <c r="BY478" s="31" t="str">
        <f t="shared" si="243"/>
        <v/>
      </c>
      <c r="BZ478" s="31" t="str">
        <f t="shared" si="244"/>
        <v/>
      </c>
      <c r="CA478" s="31" t="str">
        <f t="shared" si="245"/>
        <v/>
      </c>
      <c r="CB478" s="31" t="str">
        <f t="shared" si="246"/>
        <v/>
      </c>
      <c r="CC478" s="31" t="str">
        <f t="shared" si="247"/>
        <v/>
      </c>
      <c r="CD478" s="31" t="str">
        <f t="shared" si="248"/>
        <v>27A</v>
      </c>
      <c r="CE478" s="31" t="e">
        <f t="shared" ca="1" si="249"/>
        <v>#NAME?</v>
      </c>
      <c r="CF478" s="31" t="e">
        <f t="shared" ca="1" si="250"/>
        <v>#NAME?</v>
      </c>
      <c r="CG478" s="31" t="e">
        <f t="shared" ca="1" si="251"/>
        <v>#NAME?</v>
      </c>
      <c r="CH478" s="31" t="e">
        <f t="shared" ca="1" si="252"/>
        <v>#NAME?</v>
      </c>
      <c r="CI478" s="31" t="e">
        <f t="shared" ca="1" si="253"/>
        <v>#NAME?</v>
      </c>
    </row>
    <row r="479" spans="1:87" s="31" customFormat="1" ht="30" hidden="1" x14ac:dyDescent="0.25">
      <c r="A479" s="9" t="s">
        <v>4493</v>
      </c>
      <c r="B479" s="31" t="s">
        <v>2636</v>
      </c>
      <c r="C479" s="31" t="s">
        <v>3842</v>
      </c>
      <c r="E479" s="14" t="s">
        <v>5647</v>
      </c>
      <c r="G479" s="31" t="str">
        <f t="shared" si="230"/>
        <v>Сигнал</v>
      </c>
      <c r="H479" s="31" t="s">
        <v>3324</v>
      </c>
      <c r="I479" s="31" t="s">
        <v>4529</v>
      </c>
      <c r="J479" s="31" t="str">
        <f t="shared" si="225"/>
        <v>DCS_DI_03</v>
      </c>
      <c r="K479" s="14" t="s">
        <v>5869</v>
      </c>
      <c r="M479" s="31" t="s">
        <v>3815</v>
      </c>
      <c r="N479" s="31" t="s">
        <v>107</v>
      </c>
      <c r="O479" s="31" t="s">
        <v>197</v>
      </c>
      <c r="P479" s="31" t="s">
        <v>2607</v>
      </c>
      <c r="Q479" s="31" t="s">
        <v>250</v>
      </c>
      <c r="R479" s="31">
        <v>29</v>
      </c>
      <c r="S479" s="31">
        <v>30</v>
      </c>
      <c r="T479" s="31" t="s">
        <v>62</v>
      </c>
      <c r="U479" s="31" t="str">
        <f t="shared" si="254"/>
        <v>48</v>
      </c>
      <c r="V479" s="14" t="str">
        <f t="shared" si="226"/>
        <v>ASK 3MLD, ASK 3MB</v>
      </c>
      <c r="W479" s="31" t="str">
        <f t="shared" si="231"/>
        <v/>
      </c>
      <c r="X479" s="14" t="str">
        <f t="shared" si="232"/>
        <v/>
      </c>
      <c r="Y479" s="31" t="str">
        <f t="shared" si="233"/>
        <v>O1011111</v>
      </c>
      <c r="Z479" s="31" t="str">
        <f t="shared" si="234"/>
        <v>TUA711-DIO32</v>
      </c>
      <c r="AA479" s="14" t="str">
        <f t="shared" si="235"/>
        <v>17-SC-DCS-002/O1011111/ 17-MC-DCS-005</v>
      </c>
      <c r="AB479" s="31" t="s">
        <v>64</v>
      </c>
      <c r="AC479" s="31" t="s">
        <v>54</v>
      </c>
      <c r="AD479" s="31" t="s">
        <v>125</v>
      </c>
      <c r="AE479" s="31">
        <v>1</v>
      </c>
      <c r="AF479" s="31" t="s">
        <v>55</v>
      </c>
      <c r="AG479" s="31" t="s">
        <v>3315</v>
      </c>
      <c r="AH479" s="31">
        <v>12</v>
      </c>
      <c r="AI479" s="31">
        <v>28</v>
      </c>
      <c r="AJ479" s="31" t="s">
        <v>57</v>
      </c>
      <c r="AK479" s="31">
        <f t="shared" si="227"/>
        <v>32</v>
      </c>
      <c r="AL479" s="31" t="s">
        <v>62</v>
      </c>
      <c r="AO479" s="31" t="s">
        <v>63</v>
      </c>
      <c r="AP479" s="31" t="s">
        <v>2639</v>
      </c>
      <c r="AQ479" s="14" t="s">
        <v>3843</v>
      </c>
      <c r="AR479" s="31" t="s">
        <v>5716</v>
      </c>
      <c r="AS479" s="31" t="s">
        <v>68</v>
      </c>
      <c r="AT479" s="14" t="s">
        <v>5724</v>
      </c>
      <c r="AU479" s="31" t="s">
        <v>5858</v>
      </c>
      <c r="AV479" s="31" t="s">
        <v>5794</v>
      </c>
      <c r="AW479" s="31" t="s">
        <v>5795</v>
      </c>
      <c r="AX479" s="31" t="s">
        <v>5724</v>
      </c>
      <c r="BK479" s="14" t="str">
        <f t="shared" si="236"/>
        <v/>
      </c>
      <c r="BL479" s="14" t="str">
        <f t="shared" si="237"/>
        <v/>
      </c>
      <c r="BM479" s="14" t="str">
        <f t="shared" si="238"/>
        <v/>
      </c>
      <c r="BN479" s="14"/>
      <c r="BO479" s="14" t="str">
        <f t="shared" si="228"/>
        <v/>
      </c>
      <c r="BP479" s="14" t="str">
        <f t="shared" si="229"/>
        <v/>
      </c>
      <c r="BQ479" s="14"/>
      <c r="BR479" s="14" t="str">
        <f t="shared" si="239"/>
        <v>TS-G-02:29/
O1011111:28A</v>
      </c>
      <c r="BS479" s="14" t="str">
        <f t="shared" si="240"/>
        <v>TS-G-02:30/
O1011111:28B</v>
      </c>
      <c r="BW479" s="31" t="str">
        <f t="shared" si="241"/>
        <v/>
      </c>
      <c r="BX479" s="31" t="str">
        <f t="shared" si="242"/>
        <v/>
      </c>
      <c r="BY479" s="31" t="str">
        <f t="shared" si="243"/>
        <v/>
      </c>
      <c r="BZ479" s="31" t="str">
        <f t="shared" si="244"/>
        <v/>
      </c>
      <c r="CA479" s="31" t="str">
        <f t="shared" si="245"/>
        <v/>
      </c>
      <c r="CB479" s="31" t="str">
        <f t="shared" si="246"/>
        <v/>
      </c>
      <c r="CC479" s="31" t="str">
        <f t="shared" si="247"/>
        <v/>
      </c>
      <c r="CD479" s="31" t="str">
        <f t="shared" si="248"/>
        <v>28A</v>
      </c>
      <c r="CE479" s="31" t="e">
        <f t="shared" ca="1" si="249"/>
        <v>#NAME?</v>
      </c>
      <c r="CF479" s="31" t="e">
        <f t="shared" ca="1" si="250"/>
        <v>#NAME?</v>
      </c>
      <c r="CG479" s="31" t="e">
        <f t="shared" ca="1" si="251"/>
        <v>#NAME?</v>
      </c>
      <c r="CH479" s="31" t="e">
        <f t="shared" ca="1" si="252"/>
        <v>#NAME?</v>
      </c>
      <c r="CI479" s="31" t="e">
        <f t="shared" ca="1" si="253"/>
        <v>#NAME?</v>
      </c>
    </row>
    <row r="480" spans="1:87" s="31" customFormat="1" ht="30" hidden="1" x14ac:dyDescent="0.25">
      <c r="A480" s="9" t="s">
        <v>4493</v>
      </c>
      <c r="B480" s="31" t="s">
        <v>2636</v>
      </c>
      <c r="C480" s="31" t="s">
        <v>2637</v>
      </c>
      <c r="E480" s="14" t="s">
        <v>5649</v>
      </c>
      <c r="G480" s="31" t="str">
        <f t="shared" si="230"/>
        <v>Сигнал</v>
      </c>
      <c r="H480" s="31" t="s">
        <v>2608</v>
      </c>
      <c r="I480" s="31" t="s">
        <v>4529</v>
      </c>
      <c r="J480" s="31" t="str">
        <f t="shared" si="225"/>
        <v>DCS_DO_03</v>
      </c>
      <c r="K480" s="14" t="s">
        <v>5869</v>
      </c>
      <c r="M480" s="31" t="s">
        <v>2605</v>
      </c>
      <c r="N480" s="31" t="s">
        <v>1261</v>
      </c>
      <c r="O480" s="31" t="s">
        <v>1328</v>
      </c>
      <c r="P480" s="31" t="s">
        <v>2607</v>
      </c>
      <c r="Q480" s="31" t="s">
        <v>317</v>
      </c>
      <c r="R480" s="31">
        <v>21</v>
      </c>
      <c r="S480" s="31">
        <v>22</v>
      </c>
      <c r="T480" s="31" t="s">
        <v>62</v>
      </c>
      <c r="U480" s="31" t="str">
        <f t="shared" si="254"/>
        <v>30</v>
      </c>
      <c r="V480" s="14" t="str">
        <f t="shared" si="226"/>
        <v>ASK 3MLD, ASK 3MB</v>
      </c>
      <c r="W480" s="31" t="str">
        <f t="shared" si="231"/>
        <v/>
      </c>
      <c r="X480" s="14" t="str">
        <f t="shared" si="232"/>
        <v/>
      </c>
      <c r="Y480" s="31" t="str">
        <f t="shared" si="233"/>
        <v>O1011209</v>
      </c>
      <c r="Z480" s="31" t="str">
        <f t="shared" si="234"/>
        <v>TUA711-DIO32</v>
      </c>
      <c r="AA480" s="14" t="str">
        <f t="shared" si="235"/>
        <v>17-SC-DCS-002/O1011209/ 17-MC-DCS-005</v>
      </c>
      <c r="AB480" s="31" t="s">
        <v>64</v>
      </c>
      <c r="AC480" s="31" t="s">
        <v>54</v>
      </c>
      <c r="AD480" s="31" t="s">
        <v>125</v>
      </c>
      <c r="AE480" s="31">
        <v>1</v>
      </c>
      <c r="AF480" s="31" t="s">
        <v>1254</v>
      </c>
      <c r="AG480" s="31" t="s">
        <v>2721</v>
      </c>
      <c r="AH480" s="31">
        <v>10</v>
      </c>
      <c r="AI480" s="31">
        <v>11</v>
      </c>
      <c r="AJ480" s="31" t="s">
        <v>1256</v>
      </c>
      <c r="AK480" s="31">
        <f t="shared" si="227"/>
        <v>32</v>
      </c>
      <c r="AL480" s="31" t="s">
        <v>62</v>
      </c>
      <c r="AO480" s="31" t="s">
        <v>63</v>
      </c>
      <c r="AP480" s="31" t="s">
        <v>2639</v>
      </c>
      <c r="AQ480" s="14" t="s">
        <v>2638</v>
      </c>
      <c r="AR480" s="31" t="s">
        <v>5716</v>
      </c>
      <c r="AS480" s="31" t="s">
        <v>68</v>
      </c>
      <c r="AT480" s="14" t="s">
        <v>5724</v>
      </c>
      <c r="AU480" s="31" t="s">
        <v>5858</v>
      </c>
      <c r="AV480" s="31" t="s">
        <v>5797</v>
      </c>
      <c r="AW480" s="31" t="s">
        <v>5799</v>
      </c>
      <c r="AX480" s="31" t="s">
        <v>5724</v>
      </c>
      <c r="BK480" s="14" t="str">
        <f t="shared" si="236"/>
        <v/>
      </c>
      <c r="BL480" s="14" t="str">
        <f t="shared" si="237"/>
        <v/>
      </c>
      <c r="BM480" s="14" t="str">
        <f t="shared" si="238"/>
        <v/>
      </c>
      <c r="BN480" s="14"/>
      <c r="BO480" s="14" t="str">
        <f t="shared" si="228"/>
        <v/>
      </c>
      <c r="BP480" s="14" t="str">
        <f t="shared" si="229"/>
        <v/>
      </c>
      <c r="BQ480" s="14"/>
      <c r="BR480" s="14" t="str">
        <f t="shared" si="239"/>
        <v/>
      </c>
      <c r="BS480" s="14" t="str">
        <f t="shared" si="240"/>
        <v>TS-H-01:22/
O1011209:11A</v>
      </c>
      <c r="BW480" s="31" t="str">
        <f t="shared" si="241"/>
        <v/>
      </c>
      <c r="BX480" s="31" t="str">
        <f t="shared" si="242"/>
        <v/>
      </c>
      <c r="BY480" s="31" t="str">
        <f t="shared" si="243"/>
        <v/>
      </c>
      <c r="BZ480" s="31" t="str">
        <f t="shared" si="244"/>
        <v/>
      </c>
      <c r="CA480" s="31" t="str">
        <f t="shared" si="245"/>
        <v/>
      </c>
      <c r="CB480" s="31" t="str">
        <f t="shared" si="246"/>
        <v/>
      </c>
      <c r="CC480" s="31" t="str">
        <f t="shared" si="247"/>
        <v/>
      </c>
      <c r="CD480" s="31" t="str">
        <f t="shared" si="248"/>
        <v/>
      </c>
      <c r="CE480" s="31" t="e">
        <f t="shared" ca="1" si="249"/>
        <v>#NAME?</v>
      </c>
      <c r="CF480" s="31" t="e">
        <f t="shared" ca="1" si="250"/>
        <v>#NAME?</v>
      </c>
      <c r="CG480" s="31" t="e">
        <f t="shared" ca="1" si="251"/>
        <v>#NAME?</v>
      </c>
      <c r="CH480" s="31" t="e">
        <f t="shared" ca="1" si="252"/>
        <v>#NAME?</v>
      </c>
      <c r="CI480" s="31" t="e">
        <f t="shared" ca="1" si="253"/>
        <v>#NAME?</v>
      </c>
    </row>
    <row r="481" spans="1:87" s="31" customFormat="1" ht="30" hidden="1" x14ac:dyDescent="0.25">
      <c r="A481" s="9" t="s">
        <v>4493</v>
      </c>
      <c r="B481" s="31" t="s">
        <v>2636</v>
      </c>
      <c r="C481" s="31" t="s">
        <v>2640</v>
      </c>
      <c r="E481" s="14" t="s">
        <v>5649</v>
      </c>
      <c r="G481" s="31" t="str">
        <f t="shared" si="230"/>
        <v>Сигнал</v>
      </c>
      <c r="H481" s="31" t="s">
        <v>2611</v>
      </c>
      <c r="I481" s="31" t="s">
        <v>4529</v>
      </c>
      <c r="J481" s="31" t="str">
        <f t="shared" si="225"/>
        <v>DCS_DO_03</v>
      </c>
      <c r="K481" s="14" t="s">
        <v>5869</v>
      </c>
      <c r="M481" s="31" t="s">
        <v>2605</v>
      </c>
      <c r="N481" s="31" t="s">
        <v>1261</v>
      </c>
      <c r="O481" s="31" t="s">
        <v>1331</v>
      </c>
      <c r="P481" s="31" t="s">
        <v>2607</v>
      </c>
      <c r="Q481" s="31" t="s">
        <v>317</v>
      </c>
      <c r="R481" s="31">
        <v>23</v>
      </c>
      <c r="S481" s="31">
        <v>24</v>
      </c>
      <c r="T481" s="31" t="s">
        <v>62</v>
      </c>
      <c r="U481" s="31" t="str">
        <f t="shared" si="254"/>
        <v>30</v>
      </c>
      <c r="V481" s="14" t="str">
        <f t="shared" si="226"/>
        <v>ASK 3MLD, ASK 3MB</v>
      </c>
      <c r="W481" s="31" t="str">
        <f t="shared" si="231"/>
        <v/>
      </c>
      <c r="X481" s="14" t="str">
        <f t="shared" si="232"/>
        <v/>
      </c>
      <c r="Y481" s="31" t="str">
        <f t="shared" si="233"/>
        <v>O1011209</v>
      </c>
      <c r="Z481" s="31" t="str">
        <f t="shared" si="234"/>
        <v>TUA711-DIO32</v>
      </c>
      <c r="AA481" s="14" t="str">
        <f t="shared" si="235"/>
        <v>17-SC-DCS-002/O1011209/ 17-MC-DCS-005</v>
      </c>
      <c r="AB481" s="31" t="s">
        <v>64</v>
      </c>
      <c r="AC481" s="31" t="s">
        <v>54</v>
      </c>
      <c r="AD481" s="31" t="s">
        <v>125</v>
      </c>
      <c r="AE481" s="31">
        <v>1</v>
      </c>
      <c r="AF481" s="31" t="s">
        <v>1254</v>
      </c>
      <c r="AG481" s="31" t="s">
        <v>2721</v>
      </c>
      <c r="AH481" s="31">
        <v>10</v>
      </c>
      <c r="AI481" s="31">
        <v>12</v>
      </c>
      <c r="AJ481" s="31" t="s">
        <v>1256</v>
      </c>
      <c r="AK481" s="31">
        <f t="shared" si="227"/>
        <v>32</v>
      </c>
      <c r="AL481" s="31" t="s">
        <v>62</v>
      </c>
      <c r="AO481" s="31" t="s">
        <v>63</v>
      </c>
      <c r="AP481" s="31" t="s">
        <v>2639</v>
      </c>
      <c r="AQ481" s="14" t="s">
        <v>2641</v>
      </c>
      <c r="AR481" s="31" t="s">
        <v>5716</v>
      </c>
      <c r="AS481" s="31" t="s">
        <v>68</v>
      </c>
      <c r="AT481" s="14" t="s">
        <v>5724</v>
      </c>
      <c r="AU481" s="31" t="s">
        <v>5858</v>
      </c>
      <c r="AV481" s="31" t="s">
        <v>5806</v>
      </c>
      <c r="AW481" s="31" t="s">
        <v>5797</v>
      </c>
      <c r="AX481" s="31" t="s">
        <v>5724</v>
      </c>
      <c r="BK481" s="14" t="str">
        <f t="shared" si="236"/>
        <v/>
      </c>
      <c r="BL481" s="14" t="str">
        <f t="shared" si="237"/>
        <v/>
      </c>
      <c r="BM481" s="14" t="str">
        <f t="shared" si="238"/>
        <v/>
      </c>
      <c r="BN481" s="14"/>
      <c r="BO481" s="14" t="str">
        <f t="shared" si="228"/>
        <v/>
      </c>
      <c r="BP481" s="14" t="str">
        <f t="shared" si="229"/>
        <v/>
      </c>
      <c r="BQ481" s="14"/>
      <c r="BR481" s="14" t="str">
        <f t="shared" si="239"/>
        <v/>
      </c>
      <c r="BS481" s="14" t="str">
        <f t="shared" si="240"/>
        <v>TS-H-01:24/
O1011209:12A</v>
      </c>
      <c r="BW481" s="31" t="str">
        <f t="shared" si="241"/>
        <v/>
      </c>
      <c r="BX481" s="31" t="str">
        <f t="shared" si="242"/>
        <v/>
      </c>
      <c r="BY481" s="31" t="str">
        <f t="shared" si="243"/>
        <v/>
      </c>
      <c r="BZ481" s="31" t="str">
        <f t="shared" si="244"/>
        <v/>
      </c>
      <c r="CA481" s="31" t="str">
        <f t="shared" si="245"/>
        <v/>
      </c>
      <c r="CB481" s="31" t="str">
        <f t="shared" si="246"/>
        <v/>
      </c>
      <c r="CC481" s="31" t="str">
        <f t="shared" si="247"/>
        <v/>
      </c>
      <c r="CD481" s="31" t="str">
        <f t="shared" si="248"/>
        <v/>
      </c>
      <c r="CE481" s="31" t="e">
        <f t="shared" ca="1" si="249"/>
        <v>#NAME?</v>
      </c>
      <c r="CF481" s="31" t="e">
        <f t="shared" ca="1" si="250"/>
        <v>#NAME?</v>
      </c>
      <c r="CG481" s="31" t="e">
        <f t="shared" ca="1" si="251"/>
        <v>#NAME?</v>
      </c>
      <c r="CH481" s="31" t="e">
        <f t="shared" ca="1" si="252"/>
        <v>#NAME?</v>
      </c>
      <c r="CI481" s="31" t="e">
        <f t="shared" ca="1" si="253"/>
        <v>#NAME?</v>
      </c>
    </row>
    <row r="482" spans="1:87" s="31" customFormat="1" ht="30" hidden="1" x14ac:dyDescent="0.25">
      <c r="A482" s="9" t="s">
        <v>4493</v>
      </c>
      <c r="B482" s="31" t="s">
        <v>2642</v>
      </c>
      <c r="C482" s="31" t="s">
        <v>3844</v>
      </c>
      <c r="E482" s="14" t="s">
        <v>5647</v>
      </c>
      <c r="G482" s="31" t="str">
        <f t="shared" si="230"/>
        <v>Сигнал</v>
      </c>
      <c r="H482" s="31" t="s">
        <v>3318</v>
      </c>
      <c r="I482" s="31" t="s">
        <v>4529</v>
      </c>
      <c r="J482" s="31" t="str">
        <f t="shared" si="225"/>
        <v>DCS_DI_03</v>
      </c>
      <c r="K482" s="14" t="s">
        <v>5869</v>
      </c>
      <c r="M482" s="31" t="s">
        <v>3815</v>
      </c>
      <c r="N482" s="31" t="s">
        <v>107</v>
      </c>
      <c r="O482" s="31" t="s">
        <v>200</v>
      </c>
      <c r="P482" s="31" t="s">
        <v>2607</v>
      </c>
      <c r="Q482" s="31" t="s">
        <v>250</v>
      </c>
      <c r="R482" s="31">
        <v>31</v>
      </c>
      <c r="S482" s="31">
        <v>32</v>
      </c>
      <c r="T482" s="31" t="s">
        <v>62</v>
      </c>
      <c r="U482" s="31" t="str">
        <f t="shared" si="254"/>
        <v>48</v>
      </c>
      <c r="V482" s="14" t="str">
        <f t="shared" si="226"/>
        <v>ASK 3MLD, ASK 3MB</v>
      </c>
      <c r="W482" s="31" t="str">
        <f t="shared" si="231"/>
        <v/>
      </c>
      <c r="X482" s="14" t="str">
        <f t="shared" si="232"/>
        <v/>
      </c>
      <c r="Y482" s="31" t="str">
        <f t="shared" si="233"/>
        <v>O1011111</v>
      </c>
      <c r="Z482" s="31" t="str">
        <f t="shared" si="234"/>
        <v>TUA711-DIO32</v>
      </c>
      <c r="AA482" s="14" t="str">
        <f t="shared" si="235"/>
        <v>17-SC-DCS-002/O1011111/ 17-MC-DCS-005</v>
      </c>
      <c r="AB482" s="31" t="s">
        <v>64</v>
      </c>
      <c r="AC482" s="31" t="s">
        <v>54</v>
      </c>
      <c r="AD482" s="31" t="s">
        <v>125</v>
      </c>
      <c r="AE482" s="31">
        <v>1</v>
      </c>
      <c r="AF482" s="31" t="s">
        <v>55</v>
      </c>
      <c r="AG482" s="31" t="s">
        <v>3315</v>
      </c>
      <c r="AH482" s="31">
        <v>12</v>
      </c>
      <c r="AI482" s="31">
        <v>29</v>
      </c>
      <c r="AJ482" s="31" t="s">
        <v>57</v>
      </c>
      <c r="AK482" s="31">
        <f t="shared" si="227"/>
        <v>32</v>
      </c>
      <c r="AL482" s="31" t="s">
        <v>62</v>
      </c>
      <c r="AO482" s="31" t="s">
        <v>63</v>
      </c>
      <c r="AP482" s="31" t="s">
        <v>2645</v>
      </c>
      <c r="AQ482" s="14" t="s">
        <v>3845</v>
      </c>
      <c r="AR482" s="31" t="s">
        <v>5716</v>
      </c>
      <c r="AS482" s="31" t="s">
        <v>68</v>
      </c>
      <c r="AT482" s="14" t="s">
        <v>5724</v>
      </c>
      <c r="AU482" s="31" t="s">
        <v>5858</v>
      </c>
      <c r="AV482" s="31" t="s">
        <v>5827</v>
      </c>
      <c r="AW482" s="31" t="s">
        <v>5828</v>
      </c>
      <c r="AX482" s="31" t="s">
        <v>5724</v>
      </c>
      <c r="BK482" s="14" t="str">
        <f t="shared" si="236"/>
        <v/>
      </c>
      <c r="BL482" s="14" t="str">
        <f t="shared" si="237"/>
        <v/>
      </c>
      <c r="BM482" s="14" t="str">
        <f t="shared" si="238"/>
        <v/>
      </c>
      <c r="BN482" s="14"/>
      <c r="BO482" s="14" t="str">
        <f t="shared" si="228"/>
        <v/>
      </c>
      <c r="BP482" s="14" t="str">
        <f t="shared" si="229"/>
        <v/>
      </c>
      <c r="BQ482" s="14"/>
      <c r="BR482" s="14" t="str">
        <f t="shared" si="239"/>
        <v>TS-G-02:31/
O1011111:29A</v>
      </c>
      <c r="BS482" s="14" t="str">
        <f t="shared" si="240"/>
        <v>TS-G-02:32/
O1011111:29B</v>
      </c>
      <c r="BW482" s="31" t="str">
        <f t="shared" si="241"/>
        <v/>
      </c>
      <c r="BX482" s="31" t="str">
        <f t="shared" si="242"/>
        <v/>
      </c>
      <c r="BY482" s="31" t="str">
        <f t="shared" si="243"/>
        <v/>
      </c>
      <c r="BZ482" s="31" t="str">
        <f t="shared" si="244"/>
        <v/>
      </c>
      <c r="CA482" s="31" t="str">
        <f t="shared" si="245"/>
        <v/>
      </c>
      <c r="CB482" s="31" t="str">
        <f t="shared" si="246"/>
        <v/>
      </c>
      <c r="CC482" s="31" t="str">
        <f t="shared" si="247"/>
        <v/>
      </c>
      <c r="CD482" s="31" t="str">
        <f t="shared" si="248"/>
        <v>29A</v>
      </c>
      <c r="CE482" s="31" t="e">
        <f t="shared" ca="1" si="249"/>
        <v>#NAME?</v>
      </c>
      <c r="CF482" s="31" t="e">
        <f t="shared" ca="1" si="250"/>
        <v>#NAME?</v>
      </c>
      <c r="CG482" s="31" t="e">
        <f t="shared" ca="1" si="251"/>
        <v>#NAME?</v>
      </c>
      <c r="CH482" s="31" t="e">
        <f t="shared" ca="1" si="252"/>
        <v>#NAME?</v>
      </c>
      <c r="CI482" s="31" t="e">
        <f t="shared" ca="1" si="253"/>
        <v>#NAME?</v>
      </c>
    </row>
    <row r="483" spans="1:87" s="31" customFormat="1" ht="30" hidden="1" x14ac:dyDescent="0.25">
      <c r="A483" s="9" t="s">
        <v>4493</v>
      </c>
      <c r="B483" s="31" t="s">
        <v>2642</v>
      </c>
      <c r="C483" s="31" t="s">
        <v>3846</v>
      </c>
      <c r="E483" s="14" t="s">
        <v>5647</v>
      </c>
      <c r="G483" s="31" t="str">
        <f t="shared" si="230"/>
        <v>Сигнал</v>
      </c>
      <c r="H483" s="31" t="s">
        <v>3321</v>
      </c>
      <c r="I483" s="31" t="s">
        <v>4529</v>
      </c>
      <c r="J483" s="31" t="str">
        <f t="shared" si="225"/>
        <v>DCS_DI_03</v>
      </c>
      <c r="K483" s="14" t="s">
        <v>5869</v>
      </c>
      <c r="M483" s="31" t="s">
        <v>3815</v>
      </c>
      <c r="N483" s="31" t="s">
        <v>107</v>
      </c>
      <c r="O483" s="31" t="s">
        <v>301</v>
      </c>
      <c r="P483" s="31" t="s">
        <v>2607</v>
      </c>
      <c r="Q483" s="31" t="s">
        <v>250</v>
      </c>
      <c r="R483" s="31">
        <v>33</v>
      </c>
      <c r="S483" s="31">
        <v>34</v>
      </c>
      <c r="T483" s="31" t="s">
        <v>62</v>
      </c>
      <c r="U483" s="31" t="str">
        <f t="shared" si="254"/>
        <v>48</v>
      </c>
      <c r="V483" s="14" t="str">
        <f t="shared" si="226"/>
        <v>ASK 3MLD, ASK 3MB</v>
      </c>
      <c r="W483" s="31" t="str">
        <f t="shared" si="231"/>
        <v/>
      </c>
      <c r="X483" s="14" t="str">
        <f t="shared" si="232"/>
        <v/>
      </c>
      <c r="Y483" s="31" t="str">
        <f t="shared" si="233"/>
        <v>O1011111</v>
      </c>
      <c r="Z483" s="31" t="str">
        <f t="shared" si="234"/>
        <v>TUA711-DIO32</v>
      </c>
      <c r="AA483" s="14" t="str">
        <f t="shared" si="235"/>
        <v>17-SC-DCS-002/O1011111/ 17-MC-DCS-005</v>
      </c>
      <c r="AB483" s="31" t="s">
        <v>64</v>
      </c>
      <c r="AC483" s="31" t="s">
        <v>54</v>
      </c>
      <c r="AD483" s="31" t="s">
        <v>125</v>
      </c>
      <c r="AE483" s="31">
        <v>1</v>
      </c>
      <c r="AF483" s="31" t="s">
        <v>55</v>
      </c>
      <c r="AG483" s="31" t="s">
        <v>3315</v>
      </c>
      <c r="AH483" s="31">
        <v>12</v>
      </c>
      <c r="AI483" s="31">
        <v>30</v>
      </c>
      <c r="AJ483" s="31" t="s">
        <v>57</v>
      </c>
      <c r="AK483" s="31">
        <f t="shared" si="227"/>
        <v>32</v>
      </c>
      <c r="AL483" s="31" t="s">
        <v>62</v>
      </c>
      <c r="AO483" s="31" t="s">
        <v>63</v>
      </c>
      <c r="AP483" s="31" t="s">
        <v>2645</v>
      </c>
      <c r="AQ483" s="14" t="s">
        <v>3847</v>
      </c>
      <c r="AR483" s="31" t="s">
        <v>5716</v>
      </c>
      <c r="AS483" s="31" t="s">
        <v>68</v>
      </c>
      <c r="AT483" s="14" t="s">
        <v>5724</v>
      </c>
      <c r="AU483" s="31" t="s">
        <v>5858</v>
      </c>
      <c r="AV483" s="31" t="s">
        <v>5792</v>
      </c>
      <c r="AW483" s="31" t="s">
        <v>5793</v>
      </c>
      <c r="AX483" s="31" t="s">
        <v>5724</v>
      </c>
      <c r="BK483" s="14" t="str">
        <f t="shared" si="236"/>
        <v/>
      </c>
      <c r="BL483" s="14" t="str">
        <f t="shared" si="237"/>
        <v/>
      </c>
      <c r="BM483" s="14" t="str">
        <f t="shared" si="238"/>
        <v/>
      </c>
      <c r="BN483" s="14"/>
      <c r="BO483" s="14" t="str">
        <f t="shared" si="228"/>
        <v/>
      </c>
      <c r="BP483" s="14" t="str">
        <f t="shared" si="229"/>
        <v/>
      </c>
      <c r="BQ483" s="14"/>
      <c r="BR483" s="14" t="str">
        <f t="shared" si="239"/>
        <v>TS-G-02:33/
O1011111:30A</v>
      </c>
      <c r="BS483" s="14" t="str">
        <f t="shared" si="240"/>
        <v>TS-G-02:34/
O1011111:30B</v>
      </c>
      <c r="BW483" s="31" t="str">
        <f t="shared" si="241"/>
        <v/>
      </c>
      <c r="BX483" s="31" t="str">
        <f t="shared" si="242"/>
        <v/>
      </c>
      <c r="BY483" s="31" t="str">
        <f t="shared" si="243"/>
        <v/>
      </c>
      <c r="BZ483" s="31" t="str">
        <f t="shared" si="244"/>
        <v/>
      </c>
      <c r="CA483" s="31" t="str">
        <f t="shared" si="245"/>
        <v/>
      </c>
      <c r="CB483" s="31" t="str">
        <f t="shared" si="246"/>
        <v/>
      </c>
      <c r="CC483" s="31" t="str">
        <f t="shared" si="247"/>
        <v/>
      </c>
      <c r="CD483" s="31" t="str">
        <f t="shared" si="248"/>
        <v>30A</v>
      </c>
      <c r="CE483" s="31" t="e">
        <f t="shared" ca="1" si="249"/>
        <v>#NAME?</v>
      </c>
      <c r="CF483" s="31" t="e">
        <f t="shared" ca="1" si="250"/>
        <v>#NAME?</v>
      </c>
      <c r="CG483" s="31" t="e">
        <f t="shared" ca="1" si="251"/>
        <v>#NAME?</v>
      </c>
      <c r="CH483" s="31" t="e">
        <f t="shared" ca="1" si="252"/>
        <v>#NAME?</v>
      </c>
      <c r="CI483" s="31" t="e">
        <f t="shared" ca="1" si="253"/>
        <v>#NAME?</v>
      </c>
    </row>
    <row r="484" spans="1:87" s="31" customFormat="1" ht="30" hidden="1" x14ac:dyDescent="0.25">
      <c r="A484" s="9" t="s">
        <v>4493</v>
      </c>
      <c r="B484" s="31" t="s">
        <v>2642</v>
      </c>
      <c r="C484" s="31" t="s">
        <v>3848</v>
      </c>
      <c r="E484" s="14" t="s">
        <v>5647</v>
      </c>
      <c r="G484" s="31" t="str">
        <f t="shared" si="230"/>
        <v>Сигнал</v>
      </c>
      <c r="H484" s="31" t="s">
        <v>3324</v>
      </c>
      <c r="I484" s="31" t="s">
        <v>4529</v>
      </c>
      <c r="J484" s="31" t="str">
        <f t="shared" si="225"/>
        <v>DCS_DI_03</v>
      </c>
      <c r="K484" s="14" t="s">
        <v>5869</v>
      </c>
      <c r="M484" s="31" t="s">
        <v>3815</v>
      </c>
      <c r="N484" s="31" t="s">
        <v>107</v>
      </c>
      <c r="O484" s="31" t="s">
        <v>544</v>
      </c>
      <c r="P484" s="31" t="s">
        <v>2607</v>
      </c>
      <c r="Q484" s="31" t="s">
        <v>250</v>
      </c>
      <c r="R484" s="31">
        <v>35</v>
      </c>
      <c r="S484" s="31">
        <v>36</v>
      </c>
      <c r="T484" s="31" t="s">
        <v>62</v>
      </c>
      <c r="U484" s="31" t="str">
        <f t="shared" si="254"/>
        <v>48</v>
      </c>
      <c r="V484" s="14" t="str">
        <f t="shared" si="226"/>
        <v>ASK 3MLD, ASK 3MB</v>
      </c>
      <c r="W484" s="31" t="str">
        <f t="shared" si="231"/>
        <v/>
      </c>
      <c r="X484" s="14" t="str">
        <f t="shared" si="232"/>
        <v/>
      </c>
      <c r="Y484" s="31" t="str">
        <f t="shared" si="233"/>
        <v>O1011111</v>
      </c>
      <c r="Z484" s="31" t="str">
        <f t="shared" si="234"/>
        <v>TUA711-DIO32</v>
      </c>
      <c r="AA484" s="14" t="str">
        <f t="shared" si="235"/>
        <v>17-SC-DCS-002/O1011111/ 17-MC-DCS-005</v>
      </c>
      <c r="AB484" s="31" t="s">
        <v>64</v>
      </c>
      <c r="AC484" s="31" t="s">
        <v>54</v>
      </c>
      <c r="AD484" s="31" t="s">
        <v>125</v>
      </c>
      <c r="AE484" s="31">
        <v>1</v>
      </c>
      <c r="AF484" s="31" t="s">
        <v>55</v>
      </c>
      <c r="AG484" s="31" t="s">
        <v>3315</v>
      </c>
      <c r="AH484" s="31">
        <v>12</v>
      </c>
      <c r="AI484" s="31">
        <v>31</v>
      </c>
      <c r="AJ484" s="31" t="s">
        <v>57</v>
      </c>
      <c r="AK484" s="31">
        <f t="shared" si="227"/>
        <v>32</v>
      </c>
      <c r="AL484" s="31" t="s">
        <v>62</v>
      </c>
      <c r="AO484" s="31" t="s">
        <v>63</v>
      </c>
      <c r="AP484" s="31" t="s">
        <v>2645</v>
      </c>
      <c r="AQ484" s="14" t="s">
        <v>3849</v>
      </c>
      <c r="AR484" s="31" t="s">
        <v>5716</v>
      </c>
      <c r="AS484" s="31" t="s">
        <v>68</v>
      </c>
      <c r="AT484" s="14" t="s">
        <v>5724</v>
      </c>
      <c r="AU484" s="31" t="s">
        <v>5858</v>
      </c>
      <c r="AV484" s="31" t="s">
        <v>5794</v>
      </c>
      <c r="AW484" s="31" t="s">
        <v>5795</v>
      </c>
      <c r="AX484" s="31" t="s">
        <v>5724</v>
      </c>
      <c r="BK484" s="14" t="str">
        <f t="shared" si="236"/>
        <v/>
      </c>
      <c r="BL484" s="14" t="str">
        <f t="shared" si="237"/>
        <v/>
      </c>
      <c r="BM484" s="14" t="str">
        <f t="shared" si="238"/>
        <v/>
      </c>
      <c r="BN484" s="14"/>
      <c r="BO484" s="14" t="str">
        <f t="shared" si="228"/>
        <v/>
      </c>
      <c r="BP484" s="14" t="str">
        <f t="shared" si="229"/>
        <v/>
      </c>
      <c r="BQ484" s="14"/>
      <c r="BR484" s="14" t="str">
        <f t="shared" si="239"/>
        <v>TS-G-02:35/
O1011111:31A</v>
      </c>
      <c r="BS484" s="14" t="str">
        <f t="shared" si="240"/>
        <v>TS-G-02:36/
O1011111:31B</v>
      </c>
      <c r="BW484" s="31" t="str">
        <f t="shared" si="241"/>
        <v/>
      </c>
      <c r="BX484" s="31" t="str">
        <f t="shared" si="242"/>
        <v/>
      </c>
      <c r="BY484" s="31" t="str">
        <f t="shared" si="243"/>
        <v/>
      </c>
      <c r="BZ484" s="31" t="str">
        <f t="shared" si="244"/>
        <v/>
      </c>
      <c r="CA484" s="31" t="str">
        <f t="shared" si="245"/>
        <v/>
      </c>
      <c r="CB484" s="31" t="str">
        <f t="shared" si="246"/>
        <v/>
      </c>
      <c r="CC484" s="31" t="str">
        <f t="shared" si="247"/>
        <v/>
      </c>
      <c r="CD484" s="31" t="str">
        <f t="shared" si="248"/>
        <v>31A</v>
      </c>
      <c r="CE484" s="31" t="e">
        <f t="shared" ca="1" si="249"/>
        <v>#NAME?</v>
      </c>
      <c r="CF484" s="31" t="e">
        <f t="shared" ca="1" si="250"/>
        <v>#NAME?</v>
      </c>
      <c r="CG484" s="31" t="e">
        <f t="shared" ca="1" si="251"/>
        <v>#NAME?</v>
      </c>
      <c r="CH484" s="31" t="e">
        <f t="shared" ca="1" si="252"/>
        <v>#NAME?</v>
      </c>
      <c r="CI484" s="31" t="e">
        <f t="shared" ca="1" si="253"/>
        <v>#NAME?</v>
      </c>
    </row>
    <row r="485" spans="1:87" s="31" customFormat="1" ht="30" hidden="1" x14ac:dyDescent="0.25">
      <c r="A485" s="9" t="s">
        <v>4493</v>
      </c>
      <c r="B485" s="31" t="s">
        <v>2642</v>
      </c>
      <c r="C485" s="31" t="s">
        <v>2643</v>
      </c>
      <c r="E485" s="14" t="s">
        <v>5649</v>
      </c>
      <c r="G485" s="31" t="str">
        <f t="shared" si="230"/>
        <v>Сигнал</v>
      </c>
      <c r="H485" s="31" t="s">
        <v>2608</v>
      </c>
      <c r="I485" s="31" t="s">
        <v>4529</v>
      </c>
      <c r="J485" s="31" t="str">
        <f t="shared" si="225"/>
        <v>DCS_DO_03</v>
      </c>
      <c r="K485" s="14" t="s">
        <v>5869</v>
      </c>
      <c r="M485" s="31" t="s">
        <v>2646</v>
      </c>
      <c r="N485" s="31" t="s">
        <v>1261</v>
      </c>
      <c r="O485" s="31" t="s">
        <v>1257</v>
      </c>
      <c r="P485" s="31" t="s">
        <v>2607</v>
      </c>
      <c r="Q485" s="31" t="s">
        <v>2128</v>
      </c>
      <c r="R485" s="31">
        <v>1</v>
      </c>
      <c r="S485" s="31">
        <v>2</v>
      </c>
      <c r="T485" s="31" t="s">
        <v>62</v>
      </c>
      <c r="U485" s="31" t="str">
        <f t="shared" si="254"/>
        <v>30</v>
      </c>
      <c r="V485" s="14" t="str">
        <f t="shared" si="226"/>
        <v>ASK 3MLD, ASK 3MB</v>
      </c>
      <c r="W485" s="31" t="str">
        <f t="shared" si="231"/>
        <v/>
      </c>
      <c r="X485" s="14" t="str">
        <f t="shared" si="232"/>
        <v/>
      </c>
      <c r="Y485" s="31" t="str">
        <f t="shared" si="233"/>
        <v>O1011209</v>
      </c>
      <c r="Z485" s="31" t="str">
        <f t="shared" si="234"/>
        <v>TUA711-DIO32</v>
      </c>
      <c r="AA485" s="14" t="str">
        <f t="shared" si="235"/>
        <v>17-SC-DCS-002/O1011209/ 17-MC-DCS-005</v>
      </c>
      <c r="AB485" s="31" t="s">
        <v>64</v>
      </c>
      <c r="AC485" s="31" t="s">
        <v>54</v>
      </c>
      <c r="AD485" s="31" t="s">
        <v>125</v>
      </c>
      <c r="AE485" s="31">
        <v>1</v>
      </c>
      <c r="AF485" s="31" t="s">
        <v>1254</v>
      </c>
      <c r="AG485" s="31" t="s">
        <v>2721</v>
      </c>
      <c r="AH485" s="31">
        <v>10</v>
      </c>
      <c r="AI485" s="31">
        <v>13</v>
      </c>
      <c r="AJ485" s="31" t="s">
        <v>1256</v>
      </c>
      <c r="AK485" s="31">
        <f t="shared" si="227"/>
        <v>32</v>
      </c>
      <c r="AL485" s="31" t="s">
        <v>62</v>
      </c>
      <c r="AO485" s="31" t="s">
        <v>63</v>
      </c>
      <c r="AP485" s="31" t="s">
        <v>2645</v>
      </c>
      <c r="AQ485" s="14" t="s">
        <v>2644</v>
      </c>
      <c r="AR485" s="31" t="s">
        <v>5716</v>
      </c>
      <c r="AS485" s="31" t="s">
        <v>68</v>
      </c>
      <c r="AT485" s="14" t="s">
        <v>5724</v>
      </c>
      <c r="AU485" s="31" t="s">
        <v>5858</v>
      </c>
      <c r="AV485" s="31" t="s">
        <v>5797</v>
      </c>
      <c r="AW485" s="31" t="s">
        <v>5799</v>
      </c>
      <c r="AX485" s="31" t="s">
        <v>5724</v>
      </c>
      <c r="BK485" s="14" t="str">
        <f t="shared" si="236"/>
        <v/>
      </c>
      <c r="BL485" s="14" t="str">
        <f t="shared" si="237"/>
        <v/>
      </c>
      <c r="BM485" s="14" t="str">
        <f t="shared" si="238"/>
        <v/>
      </c>
      <c r="BN485" s="14"/>
      <c r="BO485" s="14" t="str">
        <f t="shared" si="228"/>
        <v/>
      </c>
      <c r="BP485" s="14" t="str">
        <f t="shared" si="229"/>
        <v/>
      </c>
      <c r="BQ485" s="14"/>
      <c r="BR485" s="14" t="str">
        <f t="shared" si="239"/>
        <v/>
      </c>
      <c r="BS485" s="14" t="str">
        <f t="shared" si="240"/>
        <v>TS-H-02:2/
O1011209:13A</v>
      </c>
      <c r="BW485" s="31" t="str">
        <f t="shared" si="241"/>
        <v/>
      </c>
      <c r="BX485" s="31" t="str">
        <f t="shared" si="242"/>
        <v/>
      </c>
      <c r="BY485" s="31" t="str">
        <f t="shared" si="243"/>
        <v/>
      </c>
      <c r="BZ485" s="31" t="str">
        <f t="shared" si="244"/>
        <v/>
      </c>
      <c r="CA485" s="31" t="str">
        <f t="shared" si="245"/>
        <v/>
      </c>
      <c r="CB485" s="31" t="str">
        <f t="shared" si="246"/>
        <v/>
      </c>
      <c r="CC485" s="31" t="str">
        <f t="shared" si="247"/>
        <v/>
      </c>
      <c r="CD485" s="31" t="str">
        <f t="shared" si="248"/>
        <v/>
      </c>
      <c r="CE485" s="31" t="e">
        <f t="shared" ca="1" si="249"/>
        <v>#NAME?</v>
      </c>
      <c r="CF485" s="31" t="e">
        <f t="shared" ca="1" si="250"/>
        <v>#NAME?</v>
      </c>
      <c r="CG485" s="31" t="e">
        <f t="shared" ca="1" si="251"/>
        <v>#NAME?</v>
      </c>
      <c r="CH485" s="31" t="e">
        <f t="shared" ca="1" si="252"/>
        <v>#NAME?</v>
      </c>
      <c r="CI485" s="31" t="e">
        <f t="shared" ca="1" si="253"/>
        <v>#NAME?</v>
      </c>
    </row>
    <row r="486" spans="1:87" s="31" customFormat="1" ht="30" hidden="1" x14ac:dyDescent="0.25">
      <c r="A486" s="9" t="s">
        <v>4493</v>
      </c>
      <c r="B486" s="31" t="s">
        <v>2642</v>
      </c>
      <c r="C486" s="31" t="s">
        <v>2647</v>
      </c>
      <c r="E486" s="14" t="s">
        <v>5649</v>
      </c>
      <c r="G486" s="31" t="str">
        <f t="shared" si="230"/>
        <v>Сигнал</v>
      </c>
      <c r="H486" s="31" t="s">
        <v>2611</v>
      </c>
      <c r="I486" s="31" t="s">
        <v>4529</v>
      </c>
      <c r="J486" s="31" t="str">
        <f t="shared" si="225"/>
        <v>DCS_DO_03</v>
      </c>
      <c r="K486" s="14" t="s">
        <v>5869</v>
      </c>
      <c r="M486" s="31" t="s">
        <v>2646</v>
      </c>
      <c r="N486" s="31" t="s">
        <v>1261</v>
      </c>
      <c r="O486" s="31" t="s">
        <v>1267</v>
      </c>
      <c r="P486" s="31" t="s">
        <v>2607</v>
      </c>
      <c r="Q486" s="31" t="s">
        <v>2128</v>
      </c>
      <c r="R486" s="31">
        <v>3</v>
      </c>
      <c r="S486" s="31">
        <v>4</v>
      </c>
      <c r="T486" s="31" t="s">
        <v>62</v>
      </c>
      <c r="U486" s="31" t="str">
        <f t="shared" si="254"/>
        <v>30</v>
      </c>
      <c r="V486" s="14" t="str">
        <f t="shared" si="226"/>
        <v>ASK 3MLD, ASK 3MB</v>
      </c>
      <c r="W486" s="31" t="str">
        <f t="shared" si="231"/>
        <v/>
      </c>
      <c r="X486" s="14" t="str">
        <f t="shared" si="232"/>
        <v/>
      </c>
      <c r="Y486" s="31" t="str">
        <f t="shared" si="233"/>
        <v>O1011209</v>
      </c>
      <c r="Z486" s="31" t="str">
        <f t="shared" si="234"/>
        <v>TUA711-DIO32</v>
      </c>
      <c r="AA486" s="14" t="str">
        <f t="shared" si="235"/>
        <v>17-SC-DCS-002/O1011209/ 17-MC-DCS-005</v>
      </c>
      <c r="AB486" s="31" t="s">
        <v>64</v>
      </c>
      <c r="AC486" s="31" t="s">
        <v>54</v>
      </c>
      <c r="AD486" s="31" t="s">
        <v>125</v>
      </c>
      <c r="AE486" s="31">
        <v>1</v>
      </c>
      <c r="AF486" s="31" t="s">
        <v>1254</v>
      </c>
      <c r="AG486" s="31" t="s">
        <v>2721</v>
      </c>
      <c r="AH486" s="31">
        <v>10</v>
      </c>
      <c r="AI486" s="31">
        <v>14</v>
      </c>
      <c r="AJ486" s="31" t="s">
        <v>1256</v>
      </c>
      <c r="AK486" s="31">
        <f t="shared" si="227"/>
        <v>32</v>
      </c>
      <c r="AL486" s="31" t="s">
        <v>62</v>
      </c>
      <c r="AO486" s="31" t="s">
        <v>63</v>
      </c>
      <c r="AP486" s="31" t="s">
        <v>2645</v>
      </c>
      <c r="AQ486" s="14" t="s">
        <v>2648</v>
      </c>
      <c r="AR486" s="31" t="s">
        <v>5716</v>
      </c>
      <c r="AS486" s="31" t="s">
        <v>68</v>
      </c>
      <c r="AT486" s="14" t="s">
        <v>5724</v>
      </c>
      <c r="AU486" s="31" t="s">
        <v>5858</v>
      </c>
      <c r="AV486" s="31" t="s">
        <v>5806</v>
      </c>
      <c r="AW486" s="31" t="s">
        <v>5797</v>
      </c>
      <c r="AX486" s="31" t="s">
        <v>5724</v>
      </c>
      <c r="BK486" s="14" t="str">
        <f t="shared" si="236"/>
        <v/>
      </c>
      <c r="BL486" s="14" t="str">
        <f t="shared" si="237"/>
        <v/>
      </c>
      <c r="BM486" s="14" t="str">
        <f t="shared" si="238"/>
        <v/>
      </c>
      <c r="BN486" s="14"/>
      <c r="BO486" s="14" t="str">
        <f t="shared" si="228"/>
        <v/>
      </c>
      <c r="BP486" s="14" t="str">
        <f t="shared" si="229"/>
        <v/>
      </c>
      <c r="BQ486" s="14"/>
      <c r="BR486" s="14" t="str">
        <f t="shared" si="239"/>
        <v/>
      </c>
      <c r="BS486" s="14" t="str">
        <f t="shared" si="240"/>
        <v>TS-H-02:4/
O1011209:14A</v>
      </c>
      <c r="BW486" s="31" t="str">
        <f t="shared" si="241"/>
        <v/>
      </c>
      <c r="BX486" s="31" t="str">
        <f t="shared" si="242"/>
        <v/>
      </c>
      <c r="BY486" s="31" t="str">
        <f t="shared" si="243"/>
        <v/>
      </c>
      <c r="BZ486" s="31" t="str">
        <f t="shared" si="244"/>
        <v/>
      </c>
      <c r="CA486" s="31" t="str">
        <f t="shared" si="245"/>
        <v/>
      </c>
      <c r="CB486" s="31" t="str">
        <f t="shared" si="246"/>
        <v/>
      </c>
      <c r="CC486" s="31" t="str">
        <f t="shared" si="247"/>
        <v/>
      </c>
      <c r="CD486" s="31" t="str">
        <f t="shared" si="248"/>
        <v/>
      </c>
      <c r="CE486" s="31" t="e">
        <f t="shared" ca="1" si="249"/>
        <v>#NAME?</v>
      </c>
      <c r="CF486" s="31" t="e">
        <f t="shared" ca="1" si="250"/>
        <v>#NAME?</v>
      </c>
      <c r="CG486" s="31" t="e">
        <f t="shared" ca="1" si="251"/>
        <v>#NAME?</v>
      </c>
      <c r="CH486" s="31" t="e">
        <f t="shared" ca="1" si="252"/>
        <v>#NAME?</v>
      </c>
      <c r="CI486" s="31" t="e">
        <f t="shared" ca="1" si="253"/>
        <v>#NAME?</v>
      </c>
    </row>
    <row r="487" spans="1:87" s="31" customFormat="1" ht="30" hidden="1" x14ac:dyDescent="0.25">
      <c r="A487" s="9" t="s">
        <v>4493</v>
      </c>
      <c r="B487" s="31" t="s">
        <v>2990</v>
      </c>
      <c r="C487" s="31" t="s">
        <v>3622</v>
      </c>
      <c r="E487" s="14" t="s">
        <v>5647</v>
      </c>
      <c r="G487" s="31" t="str">
        <f t="shared" si="230"/>
        <v>Сигнал</v>
      </c>
      <c r="H487" s="31" t="s">
        <v>3318</v>
      </c>
      <c r="I487" s="31" t="s">
        <v>4584</v>
      </c>
      <c r="J487" s="31" t="str">
        <f t="shared" si="225"/>
        <v>DCS_DI_03</v>
      </c>
      <c r="K487" s="14" t="s">
        <v>5869</v>
      </c>
      <c r="M487" s="31" t="s">
        <v>3625</v>
      </c>
      <c r="N487" s="31" t="s">
        <v>107</v>
      </c>
      <c r="O487" s="31" t="s">
        <v>58</v>
      </c>
      <c r="P487" s="31" t="s">
        <v>2723</v>
      </c>
      <c r="Q487" s="31" t="s">
        <v>600</v>
      </c>
      <c r="R487" s="31">
        <v>1</v>
      </c>
      <c r="S487" s="31">
        <v>2</v>
      </c>
      <c r="T487" s="31" t="s">
        <v>62</v>
      </c>
      <c r="U487" s="31" t="str">
        <f t="shared" si="254"/>
        <v>48</v>
      </c>
      <c r="V487" s="14" t="str">
        <f t="shared" si="226"/>
        <v>ASK 3MLD, ASK 3MB</v>
      </c>
      <c r="W487" s="31" t="str">
        <f t="shared" si="231"/>
        <v/>
      </c>
      <c r="X487" s="14" t="str">
        <f t="shared" si="232"/>
        <v/>
      </c>
      <c r="Y487" s="31" t="str">
        <f t="shared" si="233"/>
        <v>O1011106</v>
      </c>
      <c r="Z487" s="31" t="str">
        <f t="shared" si="234"/>
        <v>TUA711-DIO32</v>
      </c>
      <c r="AA487" s="14" t="str">
        <f t="shared" si="235"/>
        <v>17-SC-DCS-002/O1011106/ 17-MC-DCS-004</v>
      </c>
      <c r="AB487" s="31" t="s">
        <v>64</v>
      </c>
      <c r="AC487" s="31" t="s">
        <v>54</v>
      </c>
      <c r="AD487" s="31" t="s">
        <v>125</v>
      </c>
      <c r="AE487" s="31">
        <v>1</v>
      </c>
      <c r="AF487" s="31" t="s">
        <v>55</v>
      </c>
      <c r="AG487" s="31" t="s">
        <v>3624</v>
      </c>
      <c r="AH487" s="31">
        <v>7</v>
      </c>
      <c r="AI487" s="31">
        <v>1</v>
      </c>
      <c r="AJ487" s="31" t="s">
        <v>57</v>
      </c>
      <c r="AK487" s="31">
        <f t="shared" si="227"/>
        <v>32</v>
      </c>
      <c r="AL487" s="31" t="s">
        <v>62</v>
      </c>
      <c r="AO487" s="31" t="s">
        <v>63</v>
      </c>
      <c r="AP487" s="31" t="s">
        <v>700</v>
      </c>
      <c r="AQ487" s="14" t="s">
        <v>3623</v>
      </c>
      <c r="AR487" s="31" t="s">
        <v>5716</v>
      </c>
      <c r="AS487" s="31" t="s">
        <v>468</v>
      </c>
      <c r="AT487" s="14" t="s">
        <v>5724</v>
      </c>
      <c r="AU487" s="31" t="s">
        <v>5858</v>
      </c>
      <c r="AV487" s="31" t="s">
        <v>5827</v>
      </c>
      <c r="AW487" s="31" t="s">
        <v>5828</v>
      </c>
      <c r="AX487" s="31" t="s">
        <v>5724</v>
      </c>
      <c r="BK487" s="14" t="str">
        <f t="shared" si="236"/>
        <v/>
      </c>
      <c r="BL487" s="14" t="str">
        <f t="shared" si="237"/>
        <v/>
      </c>
      <c r="BM487" s="14" t="str">
        <f t="shared" si="238"/>
        <v/>
      </c>
      <c r="BN487" s="14"/>
      <c r="BO487" s="14" t="str">
        <f t="shared" si="228"/>
        <v/>
      </c>
      <c r="BP487" s="14" t="str">
        <f t="shared" si="229"/>
        <v/>
      </c>
      <c r="BQ487" s="14"/>
      <c r="BR487" s="14" t="str">
        <f t="shared" si="239"/>
        <v>TS-O-05:1/
O1011106:1A</v>
      </c>
      <c r="BS487" s="14" t="str">
        <f t="shared" si="240"/>
        <v>TS-O-05:2/
O1011106:1B</v>
      </c>
      <c r="BW487" s="31" t="str">
        <f t="shared" si="241"/>
        <v/>
      </c>
      <c r="BX487" s="31" t="str">
        <f t="shared" si="242"/>
        <v/>
      </c>
      <c r="BY487" s="31" t="str">
        <f t="shared" si="243"/>
        <v/>
      </c>
      <c r="BZ487" s="31" t="str">
        <f t="shared" si="244"/>
        <v/>
      </c>
      <c r="CA487" s="31" t="str">
        <f t="shared" si="245"/>
        <v/>
      </c>
      <c r="CB487" s="31" t="str">
        <f t="shared" si="246"/>
        <v/>
      </c>
      <c r="CC487" s="31" t="str">
        <f t="shared" si="247"/>
        <v/>
      </c>
      <c r="CD487" s="31" t="str">
        <f t="shared" si="248"/>
        <v>1A</v>
      </c>
      <c r="CE487" s="31" t="e">
        <f t="shared" ca="1" si="249"/>
        <v>#NAME?</v>
      </c>
      <c r="CF487" s="31" t="e">
        <f t="shared" ca="1" si="250"/>
        <v>#NAME?</v>
      </c>
      <c r="CG487" s="31" t="e">
        <f t="shared" ca="1" si="251"/>
        <v>#NAME?</v>
      </c>
      <c r="CH487" s="31" t="e">
        <f t="shared" ca="1" si="252"/>
        <v>#NAME?</v>
      </c>
      <c r="CI487" s="31" t="e">
        <f t="shared" ca="1" si="253"/>
        <v>#NAME?</v>
      </c>
    </row>
    <row r="488" spans="1:87" s="31" customFormat="1" ht="30" hidden="1" x14ac:dyDescent="0.25">
      <c r="A488" s="9" t="s">
        <v>4493</v>
      </c>
      <c r="B488" s="31" t="s">
        <v>2990</v>
      </c>
      <c r="C488" s="31" t="s">
        <v>3626</v>
      </c>
      <c r="E488" s="14" t="s">
        <v>5647</v>
      </c>
      <c r="G488" s="31" t="str">
        <f t="shared" si="230"/>
        <v>Сигнал</v>
      </c>
      <c r="H488" s="31" t="s">
        <v>3321</v>
      </c>
      <c r="I488" s="31" t="s">
        <v>4584</v>
      </c>
      <c r="J488" s="31" t="str">
        <f t="shared" si="225"/>
        <v>DCS_DI_03</v>
      </c>
      <c r="K488" s="14" t="s">
        <v>5869</v>
      </c>
      <c r="M488" s="31" t="s">
        <v>3625</v>
      </c>
      <c r="N488" s="31" t="s">
        <v>107</v>
      </c>
      <c r="O488" s="31" t="s">
        <v>103</v>
      </c>
      <c r="P488" s="31" t="s">
        <v>2723</v>
      </c>
      <c r="Q488" s="31" t="s">
        <v>600</v>
      </c>
      <c r="R488" s="31">
        <v>3</v>
      </c>
      <c r="S488" s="31">
        <v>4</v>
      </c>
      <c r="T488" s="31" t="s">
        <v>62</v>
      </c>
      <c r="U488" s="31" t="str">
        <f t="shared" si="254"/>
        <v>48</v>
      </c>
      <c r="V488" s="14" t="str">
        <f t="shared" si="226"/>
        <v>ASK 3MLD, ASK 3MB</v>
      </c>
      <c r="W488" s="31" t="str">
        <f t="shared" si="231"/>
        <v/>
      </c>
      <c r="X488" s="14" t="str">
        <f t="shared" si="232"/>
        <v/>
      </c>
      <c r="Y488" s="31" t="str">
        <f t="shared" si="233"/>
        <v>O1011106</v>
      </c>
      <c r="Z488" s="31" t="str">
        <f t="shared" si="234"/>
        <v>TUA711-DIO32</v>
      </c>
      <c r="AA488" s="14" t="str">
        <f t="shared" si="235"/>
        <v>17-SC-DCS-002/O1011106/ 17-MC-DCS-004</v>
      </c>
      <c r="AB488" s="31" t="s">
        <v>64</v>
      </c>
      <c r="AC488" s="31" t="s">
        <v>54</v>
      </c>
      <c r="AD488" s="31" t="s">
        <v>125</v>
      </c>
      <c r="AE488" s="31">
        <v>1</v>
      </c>
      <c r="AF488" s="31" t="s">
        <v>55</v>
      </c>
      <c r="AG488" s="31" t="s">
        <v>3624</v>
      </c>
      <c r="AH488" s="31">
        <v>7</v>
      </c>
      <c r="AI488" s="31">
        <v>2</v>
      </c>
      <c r="AJ488" s="31" t="s">
        <v>57</v>
      </c>
      <c r="AK488" s="31">
        <f t="shared" si="227"/>
        <v>32</v>
      </c>
      <c r="AL488" s="31" t="s">
        <v>62</v>
      </c>
      <c r="AO488" s="31" t="s">
        <v>63</v>
      </c>
      <c r="AP488" s="31" t="s">
        <v>700</v>
      </c>
      <c r="AQ488" s="14" t="s">
        <v>3627</v>
      </c>
      <c r="AR488" s="31" t="s">
        <v>5716</v>
      </c>
      <c r="AS488" s="31" t="s">
        <v>468</v>
      </c>
      <c r="AT488" s="14" t="s">
        <v>5724</v>
      </c>
      <c r="AU488" s="31" t="s">
        <v>5858</v>
      </c>
      <c r="AV488" s="31" t="s">
        <v>5792</v>
      </c>
      <c r="AW488" s="31" t="s">
        <v>5793</v>
      </c>
      <c r="AX488" s="31" t="s">
        <v>5724</v>
      </c>
      <c r="BK488" s="14" t="str">
        <f t="shared" si="236"/>
        <v/>
      </c>
      <c r="BL488" s="14" t="str">
        <f t="shared" si="237"/>
        <v/>
      </c>
      <c r="BM488" s="14" t="str">
        <f t="shared" si="238"/>
        <v/>
      </c>
      <c r="BN488" s="14"/>
      <c r="BO488" s="14" t="str">
        <f t="shared" si="228"/>
        <v/>
      </c>
      <c r="BP488" s="14" t="str">
        <f t="shared" si="229"/>
        <v/>
      </c>
      <c r="BQ488" s="14"/>
      <c r="BR488" s="14" t="str">
        <f t="shared" si="239"/>
        <v>TS-O-05:3/
O1011106:2A</v>
      </c>
      <c r="BS488" s="14" t="str">
        <f t="shared" si="240"/>
        <v>TS-O-05:4/
O1011106:2B</v>
      </c>
      <c r="BW488" s="31" t="str">
        <f t="shared" si="241"/>
        <v/>
      </c>
      <c r="BX488" s="31" t="str">
        <f t="shared" si="242"/>
        <v/>
      </c>
      <c r="BY488" s="31" t="str">
        <f t="shared" si="243"/>
        <v/>
      </c>
      <c r="BZ488" s="31" t="str">
        <f t="shared" si="244"/>
        <v/>
      </c>
      <c r="CA488" s="31" t="str">
        <f t="shared" si="245"/>
        <v/>
      </c>
      <c r="CB488" s="31" t="str">
        <f t="shared" si="246"/>
        <v/>
      </c>
      <c r="CC488" s="31" t="str">
        <f t="shared" si="247"/>
        <v/>
      </c>
      <c r="CD488" s="31" t="str">
        <f t="shared" si="248"/>
        <v>2A</v>
      </c>
      <c r="CE488" s="31" t="e">
        <f t="shared" ca="1" si="249"/>
        <v>#NAME?</v>
      </c>
      <c r="CF488" s="31" t="e">
        <f t="shared" ca="1" si="250"/>
        <v>#NAME?</v>
      </c>
      <c r="CG488" s="31" t="e">
        <f t="shared" ca="1" si="251"/>
        <v>#NAME?</v>
      </c>
      <c r="CH488" s="31" t="e">
        <f t="shared" ca="1" si="252"/>
        <v>#NAME?</v>
      </c>
      <c r="CI488" s="31" t="e">
        <f t="shared" ca="1" si="253"/>
        <v>#NAME?</v>
      </c>
    </row>
    <row r="489" spans="1:87" s="31" customFormat="1" ht="30" hidden="1" x14ac:dyDescent="0.25">
      <c r="A489" s="9" t="s">
        <v>4493</v>
      </c>
      <c r="B489" s="31" t="s">
        <v>2990</v>
      </c>
      <c r="C489" s="31" t="s">
        <v>3628</v>
      </c>
      <c r="E489" s="14" t="s">
        <v>5647</v>
      </c>
      <c r="G489" s="31" t="str">
        <f t="shared" si="230"/>
        <v>Сигнал</v>
      </c>
      <c r="H489" s="31" t="s">
        <v>3357</v>
      </c>
      <c r="I489" s="31" t="s">
        <v>4584</v>
      </c>
      <c r="J489" s="31" t="str">
        <f t="shared" si="225"/>
        <v>DCS_DI_03</v>
      </c>
      <c r="K489" s="14" t="s">
        <v>5869</v>
      </c>
      <c r="M489" s="31" t="s">
        <v>3625</v>
      </c>
      <c r="N489" s="31" t="s">
        <v>107</v>
      </c>
      <c r="O489" s="31" t="s">
        <v>145</v>
      </c>
      <c r="P489" s="31" t="s">
        <v>2723</v>
      </c>
      <c r="Q489" s="31" t="s">
        <v>600</v>
      </c>
      <c r="R489" s="31">
        <v>5</v>
      </c>
      <c r="S489" s="31">
        <v>6</v>
      </c>
      <c r="T489" s="31" t="s">
        <v>62</v>
      </c>
      <c r="U489" s="31" t="str">
        <f t="shared" si="254"/>
        <v>48</v>
      </c>
      <c r="V489" s="14" t="str">
        <f t="shared" si="226"/>
        <v>ASK 3MLD, ASK 3MB</v>
      </c>
      <c r="W489" s="31" t="str">
        <f t="shared" si="231"/>
        <v/>
      </c>
      <c r="X489" s="14" t="str">
        <f t="shared" si="232"/>
        <v/>
      </c>
      <c r="Y489" s="31" t="str">
        <f t="shared" si="233"/>
        <v>O1011106</v>
      </c>
      <c r="Z489" s="31" t="str">
        <f t="shared" si="234"/>
        <v>TUA711-DIO32</v>
      </c>
      <c r="AA489" s="14" t="str">
        <f t="shared" si="235"/>
        <v>17-SC-DCS-002/O1011106/ 17-MC-DCS-004</v>
      </c>
      <c r="AB489" s="31" t="s">
        <v>64</v>
      </c>
      <c r="AC489" s="31" t="s">
        <v>54</v>
      </c>
      <c r="AD489" s="31" t="s">
        <v>125</v>
      </c>
      <c r="AE489" s="31">
        <v>1</v>
      </c>
      <c r="AF489" s="31" t="s">
        <v>55</v>
      </c>
      <c r="AG489" s="31" t="s">
        <v>3624</v>
      </c>
      <c r="AH489" s="31">
        <v>7</v>
      </c>
      <c r="AI489" s="31">
        <v>3</v>
      </c>
      <c r="AJ489" s="31" t="s">
        <v>57</v>
      </c>
      <c r="AK489" s="31">
        <f t="shared" si="227"/>
        <v>32</v>
      </c>
      <c r="AL489" s="31" t="s">
        <v>62</v>
      </c>
      <c r="AO489" s="31" t="s">
        <v>63</v>
      </c>
      <c r="AP489" s="31" t="s">
        <v>700</v>
      </c>
      <c r="AQ489" s="14" t="s">
        <v>3629</v>
      </c>
      <c r="AR489" s="31" t="s">
        <v>5716</v>
      </c>
      <c r="AS489" s="31" t="s">
        <v>468</v>
      </c>
      <c r="AT489" s="14" t="s">
        <v>5724</v>
      </c>
      <c r="AU489" s="31" t="s">
        <v>5858</v>
      </c>
      <c r="AV489" s="31" t="s">
        <v>5794</v>
      </c>
      <c r="AW489" s="31" t="s">
        <v>5795</v>
      </c>
      <c r="AX489" s="31" t="s">
        <v>5724</v>
      </c>
      <c r="BK489" s="14" t="str">
        <f t="shared" si="236"/>
        <v/>
      </c>
      <c r="BL489" s="14" t="str">
        <f t="shared" si="237"/>
        <v/>
      </c>
      <c r="BM489" s="14" t="str">
        <f t="shared" si="238"/>
        <v/>
      </c>
      <c r="BN489" s="14"/>
      <c r="BO489" s="14" t="str">
        <f t="shared" si="228"/>
        <v/>
      </c>
      <c r="BP489" s="14" t="str">
        <f t="shared" si="229"/>
        <v/>
      </c>
      <c r="BQ489" s="14"/>
      <c r="BR489" s="14" t="str">
        <f t="shared" si="239"/>
        <v>TS-O-05:5/
O1011106:3A</v>
      </c>
      <c r="BS489" s="14" t="str">
        <f t="shared" si="240"/>
        <v>TS-O-05:6/
O1011106:3B</v>
      </c>
      <c r="BW489" s="31" t="str">
        <f t="shared" si="241"/>
        <v/>
      </c>
      <c r="BX489" s="31" t="str">
        <f t="shared" si="242"/>
        <v/>
      </c>
      <c r="BY489" s="31" t="str">
        <f t="shared" si="243"/>
        <v/>
      </c>
      <c r="BZ489" s="31" t="str">
        <f t="shared" si="244"/>
        <v/>
      </c>
      <c r="CA489" s="31" t="str">
        <f t="shared" si="245"/>
        <v/>
      </c>
      <c r="CB489" s="31" t="str">
        <f t="shared" si="246"/>
        <v/>
      </c>
      <c r="CC489" s="31" t="str">
        <f t="shared" si="247"/>
        <v/>
      </c>
      <c r="CD489" s="31" t="str">
        <f t="shared" si="248"/>
        <v>3A</v>
      </c>
      <c r="CE489" s="31" t="e">
        <f t="shared" ca="1" si="249"/>
        <v>#NAME?</v>
      </c>
      <c r="CF489" s="31" t="e">
        <f t="shared" ca="1" si="250"/>
        <v>#NAME?</v>
      </c>
      <c r="CG489" s="31" t="e">
        <f t="shared" ca="1" si="251"/>
        <v>#NAME?</v>
      </c>
      <c r="CH489" s="31" t="e">
        <f t="shared" ca="1" si="252"/>
        <v>#NAME?</v>
      </c>
      <c r="CI489" s="31" t="e">
        <f t="shared" ca="1" si="253"/>
        <v>#NAME?</v>
      </c>
    </row>
    <row r="490" spans="1:87" s="31" customFormat="1" ht="30" hidden="1" x14ac:dyDescent="0.25">
      <c r="A490" s="9" t="s">
        <v>4493</v>
      </c>
      <c r="B490" s="31" t="s">
        <v>2990</v>
      </c>
      <c r="C490" s="31" t="s">
        <v>2991</v>
      </c>
      <c r="E490" s="14" t="s">
        <v>5649</v>
      </c>
      <c r="G490" s="31" t="str">
        <f t="shared" si="230"/>
        <v>Сигнал</v>
      </c>
      <c r="H490" s="31" t="s">
        <v>2611</v>
      </c>
      <c r="I490" s="31" t="s">
        <v>4584</v>
      </c>
      <c r="J490" s="31" t="str">
        <f t="shared" si="225"/>
        <v>DCS_DO_03</v>
      </c>
      <c r="K490" s="14" t="s">
        <v>5869</v>
      </c>
      <c r="M490" s="31" t="s">
        <v>2994</v>
      </c>
      <c r="N490" s="31" t="s">
        <v>1261</v>
      </c>
      <c r="O490" s="31" t="s">
        <v>1257</v>
      </c>
      <c r="P490" s="31" t="s">
        <v>2723</v>
      </c>
      <c r="Q490" s="31" t="s">
        <v>391</v>
      </c>
      <c r="R490" s="31">
        <v>1</v>
      </c>
      <c r="S490" s="31">
        <v>2</v>
      </c>
      <c r="T490" s="31" t="s">
        <v>62</v>
      </c>
      <c r="U490" s="31" t="str">
        <f t="shared" si="254"/>
        <v>30</v>
      </c>
      <c r="V490" s="14" t="str">
        <f t="shared" si="226"/>
        <v>ASK 3MLD, ASK 3MB</v>
      </c>
      <c r="W490" s="31" t="str">
        <f t="shared" si="231"/>
        <v/>
      </c>
      <c r="X490" s="14" t="str">
        <f t="shared" si="232"/>
        <v/>
      </c>
      <c r="Y490" s="31" t="str">
        <f t="shared" si="233"/>
        <v>O1011205</v>
      </c>
      <c r="Z490" s="31" t="str">
        <f t="shared" si="234"/>
        <v>TUA711-DIO32</v>
      </c>
      <c r="AA490" s="14" t="str">
        <f t="shared" si="235"/>
        <v>17-SC-DCS-002/O1011205/ 17-MC-DCS-004</v>
      </c>
      <c r="AB490" s="31" t="s">
        <v>64</v>
      </c>
      <c r="AC490" s="31" t="s">
        <v>54</v>
      </c>
      <c r="AD490" s="31" t="s">
        <v>125</v>
      </c>
      <c r="AE490" s="31">
        <v>1</v>
      </c>
      <c r="AF490" s="31" t="s">
        <v>1254</v>
      </c>
      <c r="AG490" s="31" t="s">
        <v>1492</v>
      </c>
      <c r="AH490" s="31">
        <v>6</v>
      </c>
      <c r="AI490" s="31">
        <v>1</v>
      </c>
      <c r="AJ490" s="31" t="s">
        <v>1256</v>
      </c>
      <c r="AK490" s="31">
        <f t="shared" si="227"/>
        <v>32</v>
      </c>
      <c r="AL490" s="31" t="s">
        <v>62</v>
      </c>
      <c r="AO490" s="31" t="s">
        <v>63</v>
      </c>
      <c r="AP490" s="31" t="s">
        <v>700</v>
      </c>
      <c r="AQ490" s="14" t="s">
        <v>2992</v>
      </c>
      <c r="AR490" s="31" t="s">
        <v>5716</v>
      </c>
      <c r="AS490" s="31" t="s">
        <v>468</v>
      </c>
      <c r="AT490" s="14" t="s">
        <v>5724</v>
      </c>
      <c r="AU490" s="31" t="s">
        <v>5858</v>
      </c>
      <c r="AV490" s="31" t="s">
        <v>5806</v>
      </c>
      <c r="AW490" s="31" t="s">
        <v>5797</v>
      </c>
      <c r="AX490" s="31" t="s">
        <v>5724</v>
      </c>
      <c r="BK490" s="14" t="str">
        <f t="shared" si="236"/>
        <v/>
      </c>
      <c r="BL490" s="14" t="str">
        <f t="shared" si="237"/>
        <v/>
      </c>
      <c r="BM490" s="14" t="str">
        <f t="shared" si="238"/>
        <v/>
      </c>
      <c r="BN490" s="14"/>
      <c r="BO490" s="14" t="str">
        <f t="shared" si="228"/>
        <v/>
      </c>
      <c r="BP490" s="14" t="str">
        <f t="shared" si="229"/>
        <v/>
      </c>
      <c r="BQ490" s="14"/>
      <c r="BR490" s="14" t="str">
        <f t="shared" si="239"/>
        <v/>
      </c>
      <c r="BS490" s="14" t="str">
        <f t="shared" si="240"/>
        <v>TS-O-01:2/
O1011205:1A</v>
      </c>
      <c r="BW490" s="31" t="str">
        <f t="shared" si="241"/>
        <v/>
      </c>
      <c r="BX490" s="31" t="str">
        <f t="shared" si="242"/>
        <v/>
      </c>
      <c r="BY490" s="31" t="str">
        <f t="shared" si="243"/>
        <v/>
      </c>
      <c r="BZ490" s="31" t="str">
        <f t="shared" si="244"/>
        <v/>
      </c>
      <c r="CA490" s="31" t="str">
        <f t="shared" si="245"/>
        <v/>
      </c>
      <c r="CB490" s="31" t="str">
        <f t="shared" si="246"/>
        <v/>
      </c>
      <c r="CC490" s="31" t="str">
        <f t="shared" si="247"/>
        <v/>
      </c>
      <c r="CD490" s="31" t="str">
        <f t="shared" si="248"/>
        <v/>
      </c>
      <c r="CE490" s="31" t="e">
        <f t="shared" ca="1" si="249"/>
        <v>#NAME?</v>
      </c>
      <c r="CF490" s="31" t="e">
        <f t="shared" ca="1" si="250"/>
        <v>#NAME?</v>
      </c>
      <c r="CG490" s="31" t="e">
        <f t="shared" ca="1" si="251"/>
        <v>#NAME?</v>
      </c>
      <c r="CH490" s="31" t="e">
        <f t="shared" ca="1" si="252"/>
        <v>#NAME?</v>
      </c>
      <c r="CI490" s="31" t="e">
        <f t="shared" ca="1" si="253"/>
        <v>#NAME?</v>
      </c>
    </row>
    <row r="491" spans="1:87" s="31" customFormat="1" ht="30" hidden="1" x14ac:dyDescent="0.25">
      <c r="A491" s="9" t="s">
        <v>4493</v>
      </c>
      <c r="B491" s="31" t="s">
        <v>2990</v>
      </c>
      <c r="C491" s="31" t="s">
        <v>2995</v>
      </c>
      <c r="E491" s="14" t="s">
        <v>5649</v>
      </c>
      <c r="G491" s="31" t="str">
        <f t="shared" si="230"/>
        <v>Сигнал</v>
      </c>
      <c r="H491" s="31" t="s">
        <v>2608</v>
      </c>
      <c r="I491" s="31" t="s">
        <v>4584</v>
      </c>
      <c r="J491" s="31" t="str">
        <f t="shared" si="225"/>
        <v>DCS_DO_03</v>
      </c>
      <c r="K491" s="14" t="s">
        <v>5869</v>
      </c>
      <c r="M491" s="31" t="s">
        <v>2994</v>
      </c>
      <c r="N491" s="31" t="s">
        <v>1261</v>
      </c>
      <c r="O491" s="31" t="s">
        <v>1267</v>
      </c>
      <c r="P491" s="31" t="s">
        <v>2723</v>
      </c>
      <c r="Q491" s="31" t="s">
        <v>391</v>
      </c>
      <c r="R491" s="31">
        <v>3</v>
      </c>
      <c r="S491" s="31">
        <v>4</v>
      </c>
      <c r="T491" s="31" t="s">
        <v>62</v>
      </c>
      <c r="U491" s="31" t="str">
        <f t="shared" si="254"/>
        <v>30</v>
      </c>
      <c r="V491" s="14" t="str">
        <f t="shared" si="226"/>
        <v>ASK 3MLD, ASK 3MB</v>
      </c>
      <c r="W491" s="31" t="str">
        <f t="shared" si="231"/>
        <v/>
      </c>
      <c r="X491" s="14" t="str">
        <f t="shared" si="232"/>
        <v/>
      </c>
      <c r="Y491" s="31" t="str">
        <f t="shared" si="233"/>
        <v>O1011205</v>
      </c>
      <c r="Z491" s="31" t="str">
        <f t="shared" si="234"/>
        <v>TUA711-DIO32</v>
      </c>
      <c r="AA491" s="14" t="str">
        <f t="shared" si="235"/>
        <v>17-SC-DCS-002/O1011205/ 17-MC-DCS-004</v>
      </c>
      <c r="AB491" s="31" t="s">
        <v>64</v>
      </c>
      <c r="AC491" s="31" t="s">
        <v>54</v>
      </c>
      <c r="AD491" s="31" t="s">
        <v>125</v>
      </c>
      <c r="AE491" s="31">
        <v>1</v>
      </c>
      <c r="AF491" s="31" t="s">
        <v>1254</v>
      </c>
      <c r="AG491" s="31" t="s">
        <v>1492</v>
      </c>
      <c r="AH491" s="31">
        <v>6</v>
      </c>
      <c r="AI491" s="31">
        <v>2</v>
      </c>
      <c r="AJ491" s="31" t="s">
        <v>1256</v>
      </c>
      <c r="AK491" s="31">
        <f t="shared" si="227"/>
        <v>32</v>
      </c>
      <c r="AL491" s="31" t="s">
        <v>62</v>
      </c>
      <c r="AO491" s="31" t="s">
        <v>63</v>
      </c>
      <c r="AP491" s="31" t="s">
        <v>700</v>
      </c>
      <c r="AQ491" s="14" t="s">
        <v>2996</v>
      </c>
      <c r="AR491" s="31" t="s">
        <v>5716</v>
      </c>
      <c r="AS491" s="31" t="s">
        <v>468</v>
      </c>
      <c r="AT491" s="14" t="s">
        <v>5724</v>
      </c>
      <c r="AU491" s="31" t="s">
        <v>5858</v>
      </c>
      <c r="AV491" s="31" t="s">
        <v>5797</v>
      </c>
      <c r="AW491" s="31" t="s">
        <v>5799</v>
      </c>
      <c r="AX491" s="31" t="s">
        <v>5724</v>
      </c>
      <c r="BK491" s="14" t="str">
        <f t="shared" si="236"/>
        <v/>
      </c>
      <c r="BL491" s="14" t="str">
        <f t="shared" si="237"/>
        <v/>
      </c>
      <c r="BM491" s="14" t="str">
        <f t="shared" si="238"/>
        <v/>
      </c>
      <c r="BN491" s="14"/>
      <c r="BO491" s="14" t="str">
        <f t="shared" si="228"/>
        <v/>
      </c>
      <c r="BP491" s="14" t="str">
        <f t="shared" si="229"/>
        <v/>
      </c>
      <c r="BQ491" s="14"/>
      <c r="BR491" s="14" t="str">
        <f t="shared" si="239"/>
        <v/>
      </c>
      <c r="BS491" s="14" t="str">
        <f t="shared" si="240"/>
        <v>TS-O-01:4/
O1011205:2A</v>
      </c>
      <c r="BW491" s="31" t="str">
        <f t="shared" si="241"/>
        <v/>
      </c>
      <c r="BX491" s="31" t="str">
        <f t="shared" si="242"/>
        <v/>
      </c>
      <c r="BY491" s="31" t="str">
        <f t="shared" si="243"/>
        <v/>
      </c>
      <c r="BZ491" s="31" t="str">
        <f t="shared" si="244"/>
        <v/>
      </c>
      <c r="CA491" s="31" t="str">
        <f t="shared" si="245"/>
        <v/>
      </c>
      <c r="CB491" s="31" t="str">
        <f t="shared" si="246"/>
        <v/>
      </c>
      <c r="CC491" s="31" t="str">
        <f t="shared" si="247"/>
        <v/>
      </c>
      <c r="CD491" s="31" t="str">
        <f t="shared" si="248"/>
        <v/>
      </c>
      <c r="CE491" s="31" t="e">
        <f t="shared" ca="1" si="249"/>
        <v>#NAME?</v>
      </c>
      <c r="CF491" s="31" t="e">
        <f t="shared" ca="1" si="250"/>
        <v>#NAME?</v>
      </c>
      <c r="CG491" s="31" t="e">
        <f t="shared" ca="1" si="251"/>
        <v>#NAME?</v>
      </c>
      <c r="CH491" s="31" t="e">
        <f t="shared" ca="1" si="252"/>
        <v>#NAME?</v>
      </c>
      <c r="CI491" s="31" t="e">
        <f t="shared" ca="1" si="253"/>
        <v>#NAME?</v>
      </c>
    </row>
    <row r="492" spans="1:87" s="31" customFormat="1" ht="30" hidden="1" x14ac:dyDescent="0.25">
      <c r="A492" s="9" t="s">
        <v>4493</v>
      </c>
      <c r="B492" s="31" t="s">
        <v>3008</v>
      </c>
      <c r="C492" s="31" t="s">
        <v>3642</v>
      </c>
      <c r="E492" s="14" t="s">
        <v>5647</v>
      </c>
      <c r="G492" s="31" t="str">
        <f t="shared" si="230"/>
        <v>Сигнал</v>
      </c>
      <c r="H492" s="31" t="s">
        <v>3318</v>
      </c>
      <c r="I492" s="31" t="s">
        <v>4585</v>
      </c>
      <c r="J492" s="31" t="str">
        <f t="shared" si="225"/>
        <v>DCS_DI_03</v>
      </c>
      <c r="K492" s="14" t="s">
        <v>5869</v>
      </c>
      <c r="M492" s="31" t="s">
        <v>3625</v>
      </c>
      <c r="N492" s="31" t="s">
        <v>107</v>
      </c>
      <c r="O492" s="31" t="s">
        <v>182</v>
      </c>
      <c r="P492" s="31" t="s">
        <v>2723</v>
      </c>
      <c r="Q492" s="31" t="s">
        <v>600</v>
      </c>
      <c r="R492" s="31">
        <v>19</v>
      </c>
      <c r="S492" s="31">
        <v>20</v>
      </c>
      <c r="T492" s="31" t="s">
        <v>62</v>
      </c>
      <c r="U492" s="31" t="str">
        <f t="shared" si="254"/>
        <v>48</v>
      </c>
      <c r="V492" s="14" t="str">
        <f t="shared" si="226"/>
        <v>ASK 3MLD, ASK 3MB</v>
      </c>
      <c r="W492" s="31" t="str">
        <f t="shared" si="231"/>
        <v/>
      </c>
      <c r="X492" s="14" t="str">
        <f t="shared" si="232"/>
        <v/>
      </c>
      <c r="Y492" s="31" t="str">
        <f t="shared" si="233"/>
        <v>O1011106</v>
      </c>
      <c r="Z492" s="31" t="str">
        <f t="shared" si="234"/>
        <v>TUA711-DIO32</v>
      </c>
      <c r="AA492" s="14" t="str">
        <f t="shared" si="235"/>
        <v>17-SC-DCS-002/O1011106/ 17-MC-DCS-004</v>
      </c>
      <c r="AB492" s="31" t="s">
        <v>64</v>
      </c>
      <c r="AC492" s="31" t="s">
        <v>54</v>
      </c>
      <c r="AD492" s="31" t="s">
        <v>125</v>
      </c>
      <c r="AE492" s="31">
        <v>1</v>
      </c>
      <c r="AF492" s="31" t="s">
        <v>55</v>
      </c>
      <c r="AG492" s="31" t="s">
        <v>3624</v>
      </c>
      <c r="AH492" s="31">
        <v>7</v>
      </c>
      <c r="AI492" s="31">
        <v>10</v>
      </c>
      <c r="AJ492" s="31" t="s">
        <v>57</v>
      </c>
      <c r="AK492" s="31">
        <f t="shared" si="227"/>
        <v>32</v>
      </c>
      <c r="AL492" s="31" t="s">
        <v>62</v>
      </c>
      <c r="AO492" s="31" t="s">
        <v>63</v>
      </c>
      <c r="AP492" s="31" t="s">
        <v>707</v>
      </c>
      <c r="AQ492" s="14" t="s">
        <v>3643</v>
      </c>
      <c r="AR492" s="31" t="s">
        <v>5716</v>
      </c>
      <c r="AS492" s="31" t="s">
        <v>468</v>
      </c>
      <c r="AT492" s="14" t="s">
        <v>5724</v>
      </c>
      <c r="AU492" s="31" t="s">
        <v>5858</v>
      </c>
      <c r="AV492" s="31" t="s">
        <v>5827</v>
      </c>
      <c r="AW492" s="31" t="s">
        <v>5828</v>
      </c>
      <c r="AX492" s="31" t="s">
        <v>5724</v>
      </c>
      <c r="BK492" s="14" t="str">
        <f t="shared" si="236"/>
        <v/>
      </c>
      <c r="BL492" s="14" t="str">
        <f t="shared" si="237"/>
        <v/>
      </c>
      <c r="BM492" s="14" t="str">
        <f t="shared" si="238"/>
        <v/>
      </c>
      <c r="BN492" s="14"/>
      <c r="BO492" s="14" t="str">
        <f t="shared" si="228"/>
        <v/>
      </c>
      <c r="BP492" s="14" t="str">
        <f t="shared" si="229"/>
        <v/>
      </c>
      <c r="BQ492" s="14"/>
      <c r="BR492" s="14" t="str">
        <f t="shared" si="239"/>
        <v>TS-O-05:19/
O1011106:10A</v>
      </c>
      <c r="BS492" s="14" t="str">
        <f t="shared" si="240"/>
        <v>TS-O-05:20/
O1011106:10B</v>
      </c>
      <c r="BW492" s="31" t="str">
        <f t="shared" si="241"/>
        <v/>
      </c>
      <c r="BX492" s="31" t="str">
        <f t="shared" si="242"/>
        <v/>
      </c>
      <c r="BY492" s="31" t="str">
        <f t="shared" si="243"/>
        <v/>
      </c>
      <c r="BZ492" s="31" t="str">
        <f t="shared" si="244"/>
        <v/>
      </c>
      <c r="CA492" s="31" t="str">
        <f t="shared" si="245"/>
        <v/>
      </c>
      <c r="CB492" s="31" t="str">
        <f t="shared" si="246"/>
        <v/>
      </c>
      <c r="CC492" s="31" t="str">
        <f t="shared" si="247"/>
        <v/>
      </c>
      <c r="CD492" s="31" t="str">
        <f t="shared" si="248"/>
        <v>10A</v>
      </c>
      <c r="CE492" s="31" t="e">
        <f t="shared" ca="1" si="249"/>
        <v>#NAME?</v>
      </c>
      <c r="CF492" s="31" t="e">
        <f t="shared" ca="1" si="250"/>
        <v>#NAME?</v>
      </c>
      <c r="CG492" s="31" t="e">
        <f t="shared" ca="1" si="251"/>
        <v>#NAME?</v>
      </c>
      <c r="CH492" s="31" t="e">
        <f t="shared" ca="1" si="252"/>
        <v>#NAME?</v>
      </c>
      <c r="CI492" s="31" t="e">
        <f t="shared" ca="1" si="253"/>
        <v>#NAME?</v>
      </c>
    </row>
    <row r="493" spans="1:87" s="31" customFormat="1" ht="30" hidden="1" x14ac:dyDescent="0.25">
      <c r="A493" s="9" t="s">
        <v>4493</v>
      </c>
      <c r="B493" s="31" t="s">
        <v>3008</v>
      </c>
      <c r="C493" s="31" t="s">
        <v>3644</v>
      </c>
      <c r="E493" s="14" t="s">
        <v>5647</v>
      </c>
      <c r="G493" s="31" t="str">
        <f t="shared" si="230"/>
        <v>Сигнал</v>
      </c>
      <c r="H493" s="31" t="s">
        <v>3321</v>
      </c>
      <c r="I493" s="31" t="s">
        <v>4585</v>
      </c>
      <c r="J493" s="31" t="str">
        <f t="shared" si="225"/>
        <v>DCS_DI_03</v>
      </c>
      <c r="K493" s="14" t="s">
        <v>5869</v>
      </c>
      <c r="M493" s="31" t="s">
        <v>3625</v>
      </c>
      <c r="N493" s="31" t="s">
        <v>107</v>
      </c>
      <c r="O493" s="31" t="s">
        <v>185</v>
      </c>
      <c r="P493" s="31" t="s">
        <v>2723</v>
      </c>
      <c r="Q493" s="31" t="s">
        <v>600</v>
      </c>
      <c r="R493" s="31">
        <v>21</v>
      </c>
      <c r="S493" s="31">
        <v>22</v>
      </c>
      <c r="T493" s="31" t="s">
        <v>62</v>
      </c>
      <c r="U493" s="31" t="str">
        <f t="shared" si="254"/>
        <v>48</v>
      </c>
      <c r="V493" s="14" t="str">
        <f t="shared" si="226"/>
        <v>ASK 3MLD, ASK 3MB</v>
      </c>
      <c r="W493" s="31" t="str">
        <f t="shared" si="231"/>
        <v/>
      </c>
      <c r="X493" s="14" t="str">
        <f t="shared" si="232"/>
        <v/>
      </c>
      <c r="Y493" s="31" t="str">
        <f t="shared" si="233"/>
        <v>O1011106</v>
      </c>
      <c r="Z493" s="31" t="str">
        <f t="shared" si="234"/>
        <v>TUA711-DIO32</v>
      </c>
      <c r="AA493" s="14" t="str">
        <f t="shared" si="235"/>
        <v>17-SC-DCS-002/O1011106/ 17-MC-DCS-004</v>
      </c>
      <c r="AB493" s="31" t="s">
        <v>64</v>
      </c>
      <c r="AC493" s="31" t="s">
        <v>54</v>
      </c>
      <c r="AD493" s="31" t="s">
        <v>125</v>
      </c>
      <c r="AE493" s="31">
        <v>1</v>
      </c>
      <c r="AF493" s="31" t="s">
        <v>55</v>
      </c>
      <c r="AG493" s="31" t="s">
        <v>3624</v>
      </c>
      <c r="AH493" s="31">
        <v>7</v>
      </c>
      <c r="AI493" s="31">
        <v>11</v>
      </c>
      <c r="AJ493" s="31" t="s">
        <v>57</v>
      </c>
      <c r="AK493" s="31">
        <f t="shared" si="227"/>
        <v>32</v>
      </c>
      <c r="AL493" s="31" t="s">
        <v>62</v>
      </c>
      <c r="AO493" s="31" t="s">
        <v>63</v>
      </c>
      <c r="AP493" s="31" t="s">
        <v>707</v>
      </c>
      <c r="AQ493" s="14" t="s">
        <v>3645</v>
      </c>
      <c r="AR493" s="31" t="s">
        <v>5716</v>
      </c>
      <c r="AS493" s="31" t="s">
        <v>468</v>
      </c>
      <c r="AT493" s="14" t="s">
        <v>5724</v>
      </c>
      <c r="AU493" s="31" t="s">
        <v>5858</v>
      </c>
      <c r="AV493" s="31" t="s">
        <v>5792</v>
      </c>
      <c r="AW493" s="31" t="s">
        <v>5793</v>
      </c>
      <c r="AX493" s="31" t="s">
        <v>5724</v>
      </c>
      <c r="BK493" s="14" t="str">
        <f t="shared" si="236"/>
        <v/>
      </c>
      <c r="BL493" s="14" t="str">
        <f t="shared" si="237"/>
        <v/>
      </c>
      <c r="BM493" s="14" t="str">
        <f t="shared" si="238"/>
        <v/>
      </c>
      <c r="BN493" s="14"/>
      <c r="BO493" s="14" t="str">
        <f t="shared" si="228"/>
        <v/>
      </c>
      <c r="BP493" s="14" t="str">
        <f t="shared" si="229"/>
        <v/>
      </c>
      <c r="BQ493" s="14"/>
      <c r="BR493" s="14" t="str">
        <f t="shared" si="239"/>
        <v>TS-O-05:21/
O1011106:11A</v>
      </c>
      <c r="BS493" s="14" t="str">
        <f t="shared" si="240"/>
        <v>TS-O-05:22/
O1011106:11B</v>
      </c>
      <c r="BW493" s="31" t="str">
        <f t="shared" si="241"/>
        <v/>
      </c>
      <c r="BX493" s="31" t="str">
        <f t="shared" si="242"/>
        <v/>
      </c>
      <c r="BY493" s="31" t="str">
        <f t="shared" si="243"/>
        <v/>
      </c>
      <c r="BZ493" s="31" t="str">
        <f t="shared" si="244"/>
        <v/>
      </c>
      <c r="CA493" s="31" t="str">
        <f t="shared" si="245"/>
        <v/>
      </c>
      <c r="CB493" s="31" t="str">
        <f t="shared" si="246"/>
        <v/>
      </c>
      <c r="CC493" s="31" t="str">
        <f t="shared" si="247"/>
        <v/>
      </c>
      <c r="CD493" s="31" t="str">
        <f t="shared" si="248"/>
        <v>11A</v>
      </c>
      <c r="CE493" s="31" t="e">
        <f t="shared" ca="1" si="249"/>
        <v>#NAME?</v>
      </c>
      <c r="CF493" s="31" t="e">
        <f t="shared" ca="1" si="250"/>
        <v>#NAME?</v>
      </c>
      <c r="CG493" s="31" t="e">
        <f t="shared" ca="1" si="251"/>
        <v>#NAME?</v>
      </c>
      <c r="CH493" s="31" t="e">
        <f t="shared" ca="1" si="252"/>
        <v>#NAME?</v>
      </c>
      <c r="CI493" s="31" t="e">
        <f t="shared" ca="1" si="253"/>
        <v>#NAME?</v>
      </c>
    </row>
    <row r="494" spans="1:87" s="31" customFormat="1" ht="30" hidden="1" x14ac:dyDescent="0.25">
      <c r="A494" s="9" t="s">
        <v>4493</v>
      </c>
      <c r="B494" s="31" t="s">
        <v>3008</v>
      </c>
      <c r="C494" s="31" t="s">
        <v>4088</v>
      </c>
      <c r="E494" s="14" t="s">
        <v>5647</v>
      </c>
      <c r="G494" s="31" t="str">
        <f t="shared" si="230"/>
        <v>Сигнал</v>
      </c>
      <c r="H494" s="31" t="s">
        <v>3357</v>
      </c>
      <c r="I494" s="31" t="s">
        <v>4585</v>
      </c>
      <c r="J494" s="31" t="str">
        <f t="shared" si="225"/>
        <v>DCS_DI_03</v>
      </c>
      <c r="K494" s="14" t="s">
        <v>5869</v>
      </c>
      <c r="M494" s="31" t="s">
        <v>4090</v>
      </c>
      <c r="N494" s="31" t="s">
        <v>107</v>
      </c>
      <c r="O494" s="31" t="s">
        <v>58</v>
      </c>
      <c r="P494" s="31" t="s">
        <v>2723</v>
      </c>
      <c r="Q494" s="31" t="s">
        <v>623</v>
      </c>
      <c r="R494" s="31">
        <v>1</v>
      </c>
      <c r="S494" s="31">
        <v>2</v>
      </c>
      <c r="T494" s="31" t="s">
        <v>62</v>
      </c>
      <c r="U494" s="31" t="str">
        <f t="shared" si="254"/>
        <v>48</v>
      </c>
      <c r="V494" s="14" t="str">
        <f t="shared" si="226"/>
        <v>ASK 3MLD, ASK 3MB</v>
      </c>
      <c r="W494" s="31" t="str">
        <f t="shared" si="231"/>
        <v/>
      </c>
      <c r="X494" s="14" t="str">
        <f t="shared" si="232"/>
        <v/>
      </c>
      <c r="Y494" s="31" t="str">
        <f t="shared" si="233"/>
        <v>O1011108</v>
      </c>
      <c r="Z494" s="31" t="str">
        <f t="shared" si="234"/>
        <v>TUA711-DIO32</v>
      </c>
      <c r="AA494" s="14" t="str">
        <f t="shared" si="235"/>
        <v>17-SC-DCS-002/O1011108/ 17-MC-DCS-004</v>
      </c>
      <c r="AB494" s="31" t="s">
        <v>64</v>
      </c>
      <c r="AC494" s="31" t="s">
        <v>54</v>
      </c>
      <c r="AD494" s="31" t="s">
        <v>125</v>
      </c>
      <c r="AE494" s="31">
        <v>1</v>
      </c>
      <c r="AF494" s="31" t="s">
        <v>55</v>
      </c>
      <c r="AG494" s="31" t="s">
        <v>3763</v>
      </c>
      <c r="AH494" s="31">
        <v>9</v>
      </c>
      <c r="AI494" s="31">
        <v>26</v>
      </c>
      <c r="AJ494" s="31" t="s">
        <v>57</v>
      </c>
      <c r="AK494" s="31">
        <f t="shared" si="227"/>
        <v>32</v>
      </c>
      <c r="AL494" s="31" t="s">
        <v>62</v>
      </c>
      <c r="AO494" s="31" t="s">
        <v>63</v>
      </c>
      <c r="AP494" s="31" t="s">
        <v>707</v>
      </c>
      <c r="AQ494" s="14" t="s">
        <v>4089</v>
      </c>
      <c r="AR494" s="31" t="s">
        <v>5716</v>
      </c>
      <c r="AS494" s="31" t="s">
        <v>468</v>
      </c>
      <c r="AT494" s="14" t="s">
        <v>5724</v>
      </c>
      <c r="AU494" s="31" t="s">
        <v>5858</v>
      </c>
      <c r="AV494" s="31" t="s">
        <v>5794</v>
      </c>
      <c r="AW494" s="31" t="s">
        <v>5795</v>
      </c>
      <c r="AX494" s="31" t="s">
        <v>5724</v>
      </c>
      <c r="BK494" s="14" t="str">
        <f t="shared" si="236"/>
        <v/>
      </c>
      <c r="BL494" s="14" t="str">
        <f t="shared" si="237"/>
        <v/>
      </c>
      <c r="BM494" s="14" t="str">
        <f t="shared" si="238"/>
        <v/>
      </c>
      <c r="BN494" s="14"/>
      <c r="BO494" s="14" t="str">
        <f t="shared" si="228"/>
        <v/>
      </c>
      <c r="BP494" s="14" t="str">
        <f t="shared" si="229"/>
        <v/>
      </c>
      <c r="BQ494" s="14"/>
      <c r="BR494" s="14" t="str">
        <f t="shared" si="239"/>
        <v>TS-R-05:1/
O1011108:26A</v>
      </c>
      <c r="BS494" s="14" t="str">
        <f t="shared" si="240"/>
        <v>TS-R-05:2/
O1011108:26B</v>
      </c>
      <c r="BW494" s="31" t="str">
        <f t="shared" si="241"/>
        <v/>
      </c>
      <c r="BX494" s="31" t="str">
        <f t="shared" si="242"/>
        <v/>
      </c>
      <c r="BY494" s="31" t="str">
        <f t="shared" si="243"/>
        <v/>
      </c>
      <c r="BZ494" s="31" t="str">
        <f t="shared" si="244"/>
        <v/>
      </c>
      <c r="CA494" s="31" t="str">
        <f t="shared" si="245"/>
        <v/>
      </c>
      <c r="CB494" s="31" t="str">
        <f t="shared" si="246"/>
        <v/>
      </c>
      <c r="CC494" s="31" t="str">
        <f t="shared" si="247"/>
        <v/>
      </c>
      <c r="CD494" s="31" t="str">
        <f t="shared" si="248"/>
        <v>26A</v>
      </c>
      <c r="CE494" s="31" t="e">
        <f t="shared" ca="1" si="249"/>
        <v>#NAME?</v>
      </c>
      <c r="CF494" s="31" t="e">
        <f t="shared" ca="1" si="250"/>
        <v>#NAME?</v>
      </c>
      <c r="CG494" s="31" t="e">
        <f t="shared" ca="1" si="251"/>
        <v>#NAME?</v>
      </c>
      <c r="CH494" s="31" t="e">
        <f t="shared" ca="1" si="252"/>
        <v>#NAME?</v>
      </c>
      <c r="CI494" s="31" t="e">
        <f t="shared" ca="1" si="253"/>
        <v>#NAME?</v>
      </c>
    </row>
    <row r="495" spans="1:87" s="31" customFormat="1" ht="30" hidden="1" x14ac:dyDescent="0.25">
      <c r="A495" s="9" t="s">
        <v>4493</v>
      </c>
      <c r="B495" s="31" t="s">
        <v>3008</v>
      </c>
      <c r="C495" s="31" t="s">
        <v>3009</v>
      </c>
      <c r="E495" s="14" t="s">
        <v>5649</v>
      </c>
      <c r="G495" s="31" t="str">
        <f t="shared" si="230"/>
        <v>Сигнал</v>
      </c>
      <c r="H495" s="31" t="s">
        <v>2611</v>
      </c>
      <c r="I495" s="31" t="s">
        <v>4585</v>
      </c>
      <c r="J495" s="31" t="str">
        <f t="shared" si="225"/>
        <v>DCS_DO_03</v>
      </c>
      <c r="K495" s="14" t="s">
        <v>5869</v>
      </c>
      <c r="M495" s="31" t="s">
        <v>2994</v>
      </c>
      <c r="N495" s="31" t="s">
        <v>1261</v>
      </c>
      <c r="O495" s="31" t="s">
        <v>1287</v>
      </c>
      <c r="P495" s="31" t="s">
        <v>2723</v>
      </c>
      <c r="Q495" s="31" t="s">
        <v>391</v>
      </c>
      <c r="R495" s="31">
        <v>13</v>
      </c>
      <c r="S495" s="31">
        <v>14</v>
      </c>
      <c r="T495" s="31" t="s">
        <v>62</v>
      </c>
      <c r="U495" s="31" t="str">
        <f t="shared" si="254"/>
        <v>30</v>
      </c>
      <c r="V495" s="14" t="str">
        <f t="shared" si="226"/>
        <v>ASK 3MLD, ASK 3MB</v>
      </c>
      <c r="W495" s="31" t="str">
        <f t="shared" si="231"/>
        <v/>
      </c>
      <c r="X495" s="14" t="str">
        <f t="shared" si="232"/>
        <v/>
      </c>
      <c r="Y495" s="31" t="str">
        <f t="shared" si="233"/>
        <v>O1011205</v>
      </c>
      <c r="Z495" s="31" t="str">
        <f t="shared" si="234"/>
        <v>TUA711-DIO32</v>
      </c>
      <c r="AA495" s="14" t="str">
        <f t="shared" si="235"/>
        <v>17-SC-DCS-002/O1011205/ 17-MC-DCS-004</v>
      </c>
      <c r="AB495" s="31" t="s">
        <v>64</v>
      </c>
      <c r="AC495" s="31" t="s">
        <v>54</v>
      </c>
      <c r="AD495" s="31" t="s">
        <v>125</v>
      </c>
      <c r="AE495" s="31">
        <v>1</v>
      </c>
      <c r="AF495" s="31" t="s">
        <v>1254</v>
      </c>
      <c r="AG495" s="31" t="s">
        <v>1492</v>
      </c>
      <c r="AH495" s="31">
        <v>6</v>
      </c>
      <c r="AI495" s="31">
        <v>7</v>
      </c>
      <c r="AJ495" s="31" t="s">
        <v>1256</v>
      </c>
      <c r="AK495" s="31">
        <f t="shared" si="227"/>
        <v>32</v>
      </c>
      <c r="AL495" s="31" t="s">
        <v>62</v>
      </c>
      <c r="AO495" s="31" t="s">
        <v>63</v>
      </c>
      <c r="AP495" s="31" t="s">
        <v>707</v>
      </c>
      <c r="AQ495" s="14" t="s">
        <v>3010</v>
      </c>
      <c r="AR495" s="31" t="s">
        <v>5716</v>
      </c>
      <c r="AS495" s="31" t="s">
        <v>468</v>
      </c>
      <c r="AT495" s="14" t="s">
        <v>5724</v>
      </c>
      <c r="AU495" s="31" t="s">
        <v>5858</v>
      </c>
      <c r="AV495" s="31" t="s">
        <v>5806</v>
      </c>
      <c r="AW495" s="31" t="s">
        <v>5797</v>
      </c>
      <c r="AX495" s="31" t="s">
        <v>5724</v>
      </c>
      <c r="BK495" s="14" t="str">
        <f t="shared" si="236"/>
        <v/>
      </c>
      <c r="BL495" s="14" t="str">
        <f t="shared" si="237"/>
        <v/>
      </c>
      <c r="BM495" s="14" t="str">
        <f t="shared" si="238"/>
        <v/>
      </c>
      <c r="BN495" s="14"/>
      <c r="BO495" s="14" t="str">
        <f t="shared" si="228"/>
        <v/>
      </c>
      <c r="BP495" s="14" t="str">
        <f t="shared" si="229"/>
        <v/>
      </c>
      <c r="BQ495" s="14"/>
      <c r="BR495" s="14" t="str">
        <f t="shared" si="239"/>
        <v/>
      </c>
      <c r="BS495" s="14" t="str">
        <f t="shared" si="240"/>
        <v>TS-O-01:14/
O1011205:7A</v>
      </c>
      <c r="BW495" s="31" t="str">
        <f t="shared" si="241"/>
        <v/>
      </c>
      <c r="BX495" s="31" t="str">
        <f t="shared" si="242"/>
        <v/>
      </c>
      <c r="BY495" s="31" t="str">
        <f t="shared" si="243"/>
        <v/>
      </c>
      <c r="BZ495" s="31" t="str">
        <f t="shared" si="244"/>
        <v/>
      </c>
      <c r="CA495" s="31" t="str">
        <f t="shared" si="245"/>
        <v/>
      </c>
      <c r="CB495" s="31" t="str">
        <f t="shared" si="246"/>
        <v/>
      </c>
      <c r="CC495" s="31" t="str">
        <f t="shared" si="247"/>
        <v/>
      </c>
      <c r="CD495" s="31" t="str">
        <f t="shared" si="248"/>
        <v/>
      </c>
      <c r="CE495" s="31" t="e">
        <f t="shared" ca="1" si="249"/>
        <v>#NAME?</v>
      </c>
      <c r="CF495" s="31" t="e">
        <f t="shared" ca="1" si="250"/>
        <v>#NAME?</v>
      </c>
      <c r="CG495" s="31" t="e">
        <f t="shared" ca="1" si="251"/>
        <v>#NAME?</v>
      </c>
      <c r="CH495" s="31" t="e">
        <f t="shared" ca="1" si="252"/>
        <v>#NAME?</v>
      </c>
      <c r="CI495" s="31" t="e">
        <f t="shared" ca="1" si="253"/>
        <v>#NAME?</v>
      </c>
    </row>
    <row r="496" spans="1:87" s="31" customFormat="1" ht="30" hidden="1" x14ac:dyDescent="0.25">
      <c r="A496" s="9" t="s">
        <v>4493</v>
      </c>
      <c r="B496" s="31" t="s">
        <v>3008</v>
      </c>
      <c r="C496" s="31" t="s">
        <v>3011</v>
      </c>
      <c r="E496" s="14" t="s">
        <v>5649</v>
      </c>
      <c r="G496" s="31" t="str">
        <f t="shared" si="230"/>
        <v>Сигнал</v>
      </c>
      <c r="H496" s="31" t="s">
        <v>2608</v>
      </c>
      <c r="I496" s="31" t="s">
        <v>4585</v>
      </c>
      <c r="J496" s="31" t="str">
        <f t="shared" si="225"/>
        <v>DCS_DO_03</v>
      </c>
      <c r="K496" s="14" t="s">
        <v>5869</v>
      </c>
      <c r="M496" s="31" t="s">
        <v>2994</v>
      </c>
      <c r="N496" s="31" t="s">
        <v>1261</v>
      </c>
      <c r="O496" s="31" t="s">
        <v>1289</v>
      </c>
      <c r="P496" s="31" t="s">
        <v>2723</v>
      </c>
      <c r="Q496" s="31" t="s">
        <v>391</v>
      </c>
      <c r="R496" s="31">
        <v>15</v>
      </c>
      <c r="S496" s="31">
        <v>16</v>
      </c>
      <c r="T496" s="31" t="s">
        <v>62</v>
      </c>
      <c r="U496" s="31" t="str">
        <f t="shared" si="254"/>
        <v>30</v>
      </c>
      <c r="V496" s="14" t="str">
        <f t="shared" si="226"/>
        <v>ASK 3MLD, ASK 3MB</v>
      </c>
      <c r="W496" s="31" t="str">
        <f t="shared" si="231"/>
        <v/>
      </c>
      <c r="X496" s="14" t="str">
        <f t="shared" si="232"/>
        <v/>
      </c>
      <c r="Y496" s="31" t="str">
        <f t="shared" si="233"/>
        <v>O1011205</v>
      </c>
      <c r="Z496" s="31" t="str">
        <f t="shared" si="234"/>
        <v>TUA711-DIO32</v>
      </c>
      <c r="AA496" s="14" t="str">
        <f t="shared" si="235"/>
        <v>17-SC-DCS-002/O1011205/ 17-MC-DCS-004</v>
      </c>
      <c r="AB496" s="31" t="s">
        <v>64</v>
      </c>
      <c r="AC496" s="31" t="s">
        <v>54</v>
      </c>
      <c r="AD496" s="31" t="s">
        <v>125</v>
      </c>
      <c r="AE496" s="31">
        <v>1</v>
      </c>
      <c r="AF496" s="31" t="s">
        <v>1254</v>
      </c>
      <c r="AG496" s="31" t="s">
        <v>1492</v>
      </c>
      <c r="AH496" s="31">
        <v>6</v>
      </c>
      <c r="AI496" s="31">
        <v>8</v>
      </c>
      <c r="AJ496" s="31" t="s">
        <v>1256</v>
      </c>
      <c r="AK496" s="31">
        <f t="shared" si="227"/>
        <v>32</v>
      </c>
      <c r="AL496" s="31" t="s">
        <v>62</v>
      </c>
      <c r="AO496" s="31" t="s">
        <v>63</v>
      </c>
      <c r="AP496" s="31" t="s">
        <v>707</v>
      </c>
      <c r="AQ496" s="14" t="s">
        <v>3012</v>
      </c>
      <c r="AR496" s="31" t="s">
        <v>5716</v>
      </c>
      <c r="AS496" s="31" t="s">
        <v>468</v>
      </c>
      <c r="AT496" s="14" t="s">
        <v>5724</v>
      </c>
      <c r="AU496" s="31" t="s">
        <v>5858</v>
      </c>
      <c r="AV496" s="31" t="s">
        <v>5797</v>
      </c>
      <c r="AW496" s="31" t="s">
        <v>5799</v>
      </c>
      <c r="AX496" s="31" t="s">
        <v>5724</v>
      </c>
      <c r="BK496" s="14" t="str">
        <f t="shared" si="236"/>
        <v/>
      </c>
      <c r="BL496" s="14" t="str">
        <f t="shared" si="237"/>
        <v/>
      </c>
      <c r="BM496" s="14" t="str">
        <f t="shared" si="238"/>
        <v/>
      </c>
      <c r="BN496" s="14"/>
      <c r="BO496" s="14" t="str">
        <f t="shared" si="228"/>
        <v/>
      </c>
      <c r="BP496" s="14" t="str">
        <f t="shared" si="229"/>
        <v/>
      </c>
      <c r="BQ496" s="14"/>
      <c r="BR496" s="14" t="str">
        <f t="shared" si="239"/>
        <v/>
      </c>
      <c r="BS496" s="14" t="str">
        <f t="shared" si="240"/>
        <v>TS-O-01:16/
O1011205:8A</v>
      </c>
      <c r="BW496" s="31" t="str">
        <f t="shared" si="241"/>
        <v/>
      </c>
      <c r="BX496" s="31" t="str">
        <f t="shared" si="242"/>
        <v/>
      </c>
      <c r="BY496" s="31" t="str">
        <f t="shared" si="243"/>
        <v/>
      </c>
      <c r="BZ496" s="31" t="str">
        <f t="shared" si="244"/>
        <v/>
      </c>
      <c r="CA496" s="31" t="str">
        <f t="shared" si="245"/>
        <v/>
      </c>
      <c r="CB496" s="31" t="str">
        <f t="shared" si="246"/>
        <v/>
      </c>
      <c r="CC496" s="31" t="str">
        <f t="shared" si="247"/>
        <v/>
      </c>
      <c r="CD496" s="31" t="str">
        <f t="shared" si="248"/>
        <v/>
      </c>
      <c r="CE496" s="31" t="e">
        <f t="shared" ca="1" si="249"/>
        <v>#NAME?</v>
      </c>
      <c r="CF496" s="31" t="e">
        <f t="shared" ca="1" si="250"/>
        <v>#NAME?</v>
      </c>
      <c r="CG496" s="31" t="e">
        <f t="shared" ca="1" si="251"/>
        <v>#NAME?</v>
      </c>
      <c r="CH496" s="31" t="e">
        <f t="shared" ca="1" si="252"/>
        <v>#NAME?</v>
      </c>
      <c r="CI496" s="31" t="e">
        <f t="shared" ca="1" si="253"/>
        <v>#NAME?</v>
      </c>
    </row>
    <row r="497" spans="1:87" s="31" customFormat="1" ht="30" hidden="1" x14ac:dyDescent="0.25">
      <c r="A497" s="9" t="s">
        <v>4493</v>
      </c>
      <c r="B497" s="31" t="s">
        <v>3024</v>
      </c>
      <c r="C497" s="31" t="s">
        <v>3655</v>
      </c>
      <c r="E497" s="14" t="s">
        <v>5647</v>
      </c>
      <c r="G497" s="31" t="str">
        <f t="shared" si="230"/>
        <v>Сигнал</v>
      </c>
      <c r="H497" s="31" t="s">
        <v>3318</v>
      </c>
      <c r="I497" s="31" t="s">
        <v>4586</v>
      </c>
      <c r="J497" s="31" t="str">
        <f t="shared" si="225"/>
        <v>DCS_DI_03</v>
      </c>
      <c r="K497" s="14" t="s">
        <v>5869</v>
      </c>
      <c r="M497" s="31" t="s">
        <v>3625</v>
      </c>
      <c r="N497" s="31" t="s">
        <v>107</v>
      </c>
      <c r="O497" s="31" t="s">
        <v>200</v>
      </c>
      <c r="P497" s="31" t="s">
        <v>2723</v>
      </c>
      <c r="Q497" s="31" t="s">
        <v>600</v>
      </c>
      <c r="R497" s="31">
        <v>31</v>
      </c>
      <c r="S497" s="31">
        <v>32</v>
      </c>
      <c r="T497" s="31" t="s">
        <v>62</v>
      </c>
      <c r="U497" s="31" t="str">
        <f t="shared" si="254"/>
        <v>48</v>
      </c>
      <c r="V497" s="14" t="str">
        <f t="shared" si="226"/>
        <v>ASK 3MLD, ASK 3MB</v>
      </c>
      <c r="W497" s="31" t="str">
        <f t="shared" si="231"/>
        <v/>
      </c>
      <c r="X497" s="14" t="str">
        <f t="shared" si="232"/>
        <v/>
      </c>
      <c r="Y497" s="31" t="str">
        <f t="shared" si="233"/>
        <v>O1011106</v>
      </c>
      <c r="Z497" s="31" t="str">
        <f t="shared" si="234"/>
        <v>TUA711-DIO32</v>
      </c>
      <c r="AA497" s="14" t="str">
        <f t="shared" si="235"/>
        <v>17-SC-DCS-002/O1011106/ 17-MC-DCS-004</v>
      </c>
      <c r="AB497" s="31" t="s">
        <v>64</v>
      </c>
      <c r="AC497" s="31" t="s">
        <v>54</v>
      </c>
      <c r="AD497" s="31" t="s">
        <v>125</v>
      </c>
      <c r="AE497" s="31">
        <v>1</v>
      </c>
      <c r="AF497" s="31" t="s">
        <v>55</v>
      </c>
      <c r="AG497" s="31" t="s">
        <v>3624</v>
      </c>
      <c r="AH497" s="31">
        <v>7</v>
      </c>
      <c r="AI497" s="31">
        <v>16</v>
      </c>
      <c r="AJ497" s="31" t="s">
        <v>57</v>
      </c>
      <c r="AK497" s="31">
        <f t="shared" si="227"/>
        <v>32</v>
      </c>
      <c r="AL497" s="31" t="s">
        <v>62</v>
      </c>
      <c r="AO497" s="31" t="s">
        <v>63</v>
      </c>
      <c r="AP497" s="31" t="s">
        <v>715</v>
      </c>
      <c r="AQ497" s="14" t="s">
        <v>3656</v>
      </c>
      <c r="AR497" s="31" t="s">
        <v>5716</v>
      </c>
      <c r="AS497" s="31" t="s">
        <v>468</v>
      </c>
      <c r="AT497" s="14" t="s">
        <v>5724</v>
      </c>
      <c r="AU497" s="31" t="s">
        <v>5858</v>
      </c>
      <c r="AV497" s="31" t="s">
        <v>5827</v>
      </c>
      <c r="AW497" s="31" t="s">
        <v>5828</v>
      </c>
      <c r="AX497" s="31" t="s">
        <v>5724</v>
      </c>
      <c r="BK497" s="14" t="str">
        <f t="shared" si="236"/>
        <v/>
      </c>
      <c r="BL497" s="14" t="str">
        <f t="shared" si="237"/>
        <v/>
      </c>
      <c r="BM497" s="14" t="str">
        <f t="shared" si="238"/>
        <v/>
      </c>
      <c r="BN497" s="14"/>
      <c r="BO497" s="14" t="str">
        <f t="shared" si="228"/>
        <v/>
      </c>
      <c r="BP497" s="14" t="str">
        <f t="shared" si="229"/>
        <v/>
      </c>
      <c r="BQ497" s="14"/>
      <c r="BR497" s="14" t="str">
        <f t="shared" si="239"/>
        <v>TS-O-05:31/
O1011106:16A</v>
      </c>
      <c r="BS497" s="14" t="str">
        <f t="shared" si="240"/>
        <v>TS-O-05:32/
O1011106:16B</v>
      </c>
      <c r="BW497" s="31" t="str">
        <f t="shared" si="241"/>
        <v/>
      </c>
      <c r="BX497" s="31" t="str">
        <f t="shared" si="242"/>
        <v/>
      </c>
      <c r="BY497" s="31" t="str">
        <f t="shared" si="243"/>
        <v/>
      </c>
      <c r="BZ497" s="31" t="str">
        <f t="shared" si="244"/>
        <v/>
      </c>
      <c r="CA497" s="31" t="str">
        <f t="shared" si="245"/>
        <v/>
      </c>
      <c r="CB497" s="31" t="str">
        <f t="shared" si="246"/>
        <v/>
      </c>
      <c r="CC497" s="31" t="str">
        <f t="shared" si="247"/>
        <v/>
      </c>
      <c r="CD497" s="31" t="str">
        <f t="shared" si="248"/>
        <v>16A</v>
      </c>
      <c r="CE497" s="31" t="e">
        <f t="shared" ca="1" si="249"/>
        <v>#NAME?</v>
      </c>
      <c r="CF497" s="31" t="e">
        <f t="shared" ca="1" si="250"/>
        <v>#NAME?</v>
      </c>
      <c r="CG497" s="31" t="e">
        <f t="shared" ca="1" si="251"/>
        <v>#NAME?</v>
      </c>
      <c r="CH497" s="31" t="e">
        <f t="shared" ca="1" si="252"/>
        <v>#NAME?</v>
      </c>
      <c r="CI497" s="31" t="e">
        <f t="shared" ca="1" si="253"/>
        <v>#NAME?</v>
      </c>
    </row>
    <row r="498" spans="1:87" s="31" customFormat="1" ht="30" hidden="1" x14ac:dyDescent="0.25">
      <c r="A498" s="9" t="s">
        <v>4493</v>
      </c>
      <c r="B498" s="31" t="s">
        <v>3024</v>
      </c>
      <c r="C498" s="31" t="s">
        <v>3657</v>
      </c>
      <c r="E498" s="14" t="s">
        <v>5647</v>
      </c>
      <c r="G498" s="31" t="str">
        <f t="shared" si="230"/>
        <v>Сигнал</v>
      </c>
      <c r="H498" s="31" t="s">
        <v>3321</v>
      </c>
      <c r="I498" s="31" t="s">
        <v>4586</v>
      </c>
      <c r="J498" s="31" t="str">
        <f t="shared" si="225"/>
        <v>DCS_DI_03</v>
      </c>
      <c r="K498" s="14" t="s">
        <v>5869</v>
      </c>
      <c r="M498" s="31" t="s">
        <v>3625</v>
      </c>
      <c r="N498" s="31" t="s">
        <v>107</v>
      </c>
      <c r="O498" s="31" t="s">
        <v>301</v>
      </c>
      <c r="P498" s="31" t="s">
        <v>2723</v>
      </c>
      <c r="Q498" s="31" t="s">
        <v>600</v>
      </c>
      <c r="R498" s="31">
        <v>33</v>
      </c>
      <c r="S498" s="31">
        <v>34</v>
      </c>
      <c r="T498" s="31" t="s">
        <v>62</v>
      </c>
      <c r="U498" s="31" t="str">
        <f t="shared" si="254"/>
        <v>48</v>
      </c>
      <c r="V498" s="14" t="str">
        <f t="shared" si="226"/>
        <v>ASK 3MLD, ASK 3MB</v>
      </c>
      <c r="W498" s="31" t="str">
        <f t="shared" si="231"/>
        <v/>
      </c>
      <c r="X498" s="14" t="str">
        <f t="shared" si="232"/>
        <v/>
      </c>
      <c r="Y498" s="31" t="str">
        <f t="shared" si="233"/>
        <v>O1011106</v>
      </c>
      <c r="Z498" s="31" t="str">
        <f t="shared" si="234"/>
        <v>TUA711-DIO32</v>
      </c>
      <c r="AA498" s="14" t="str">
        <f t="shared" si="235"/>
        <v>17-SC-DCS-002/O1011106/ 17-MC-DCS-004</v>
      </c>
      <c r="AB498" s="31" t="s">
        <v>64</v>
      </c>
      <c r="AC498" s="31" t="s">
        <v>54</v>
      </c>
      <c r="AD498" s="31" t="s">
        <v>125</v>
      </c>
      <c r="AE498" s="31">
        <v>1</v>
      </c>
      <c r="AF498" s="31" t="s">
        <v>55</v>
      </c>
      <c r="AG498" s="31" t="s">
        <v>3624</v>
      </c>
      <c r="AH498" s="31">
        <v>7</v>
      </c>
      <c r="AI498" s="31">
        <v>17</v>
      </c>
      <c r="AJ498" s="31" t="s">
        <v>57</v>
      </c>
      <c r="AK498" s="31">
        <f t="shared" si="227"/>
        <v>32</v>
      </c>
      <c r="AL498" s="31" t="s">
        <v>62</v>
      </c>
      <c r="AO498" s="31" t="s">
        <v>63</v>
      </c>
      <c r="AP498" s="31" t="s">
        <v>715</v>
      </c>
      <c r="AQ498" s="14" t="s">
        <v>3658</v>
      </c>
      <c r="AR498" s="31" t="s">
        <v>5716</v>
      </c>
      <c r="AS498" s="31" t="s">
        <v>468</v>
      </c>
      <c r="AT498" s="14" t="s">
        <v>5724</v>
      </c>
      <c r="AU498" s="31" t="s">
        <v>5858</v>
      </c>
      <c r="AV498" s="31" t="s">
        <v>5792</v>
      </c>
      <c r="AW498" s="31" t="s">
        <v>5793</v>
      </c>
      <c r="AX498" s="31" t="s">
        <v>5724</v>
      </c>
      <c r="BK498" s="14" t="str">
        <f t="shared" si="236"/>
        <v/>
      </c>
      <c r="BL498" s="14" t="str">
        <f t="shared" si="237"/>
        <v/>
      </c>
      <c r="BM498" s="14" t="str">
        <f t="shared" si="238"/>
        <v/>
      </c>
      <c r="BN498" s="14"/>
      <c r="BO498" s="14" t="str">
        <f t="shared" si="228"/>
        <v/>
      </c>
      <c r="BP498" s="14" t="str">
        <f t="shared" si="229"/>
        <v/>
      </c>
      <c r="BQ498" s="14"/>
      <c r="BR498" s="14" t="str">
        <f t="shared" si="239"/>
        <v>TS-O-05:33/
O1011106:17A</v>
      </c>
      <c r="BS498" s="14" t="str">
        <f t="shared" si="240"/>
        <v>TS-O-05:34/
O1011106:17B</v>
      </c>
      <c r="BW498" s="31" t="str">
        <f t="shared" si="241"/>
        <v/>
      </c>
      <c r="BX498" s="31" t="str">
        <f t="shared" si="242"/>
        <v/>
      </c>
      <c r="BY498" s="31" t="str">
        <f t="shared" si="243"/>
        <v/>
      </c>
      <c r="BZ498" s="31" t="str">
        <f t="shared" si="244"/>
        <v/>
      </c>
      <c r="CA498" s="31" t="str">
        <f t="shared" si="245"/>
        <v/>
      </c>
      <c r="CB498" s="31" t="str">
        <f t="shared" si="246"/>
        <v/>
      </c>
      <c r="CC498" s="31" t="str">
        <f t="shared" si="247"/>
        <v/>
      </c>
      <c r="CD498" s="31" t="str">
        <f t="shared" si="248"/>
        <v>17A</v>
      </c>
      <c r="CE498" s="31" t="e">
        <f t="shared" ca="1" si="249"/>
        <v>#NAME?</v>
      </c>
      <c r="CF498" s="31" t="e">
        <f t="shared" ca="1" si="250"/>
        <v>#NAME?</v>
      </c>
      <c r="CG498" s="31" t="e">
        <f t="shared" ca="1" si="251"/>
        <v>#NAME?</v>
      </c>
      <c r="CH498" s="31" t="e">
        <f t="shared" ca="1" si="252"/>
        <v>#NAME?</v>
      </c>
      <c r="CI498" s="31" t="e">
        <f t="shared" ca="1" si="253"/>
        <v>#NAME?</v>
      </c>
    </row>
    <row r="499" spans="1:87" s="31" customFormat="1" ht="30" hidden="1" x14ac:dyDescent="0.25">
      <c r="A499" s="9" t="s">
        <v>4493</v>
      </c>
      <c r="B499" s="31" t="s">
        <v>3024</v>
      </c>
      <c r="C499" s="31" t="s">
        <v>4096</v>
      </c>
      <c r="E499" s="14" t="s">
        <v>5647</v>
      </c>
      <c r="G499" s="31" t="str">
        <f t="shared" si="230"/>
        <v>Сигнал</v>
      </c>
      <c r="H499" s="31" t="s">
        <v>3357</v>
      </c>
      <c r="I499" s="31" t="s">
        <v>4586</v>
      </c>
      <c r="J499" s="31" t="str">
        <f t="shared" si="225"/>
        <v>DCS_DI_03</v>
      </c>
      <c r="K499" s="14" t="s">
        <v>5869</v>
      </c>
      <c r="M499" s="31" t="s">
        <v>4090</v>
      </c>
      <c r="N499" s="31" t="s">
        <v>107</v>
      </c>
      <c r="O499" s="31" t="s">
        <v>150</v>
      </c>
      <c r="P499" s="31" t="s">
        <v>2723</v>
      </c>
      <c r="Q499" s="31" t="s">
        <v>623</v>
      </c>
      <c r="R499" s="31">
        <v>7</v>
      </c>
      <c r="S499" s="31">
        <v>8</v>
      </c>
      <c r="T499" s="31" t="s">
        <v>62</v>
      </c>
      <c r="U499" s="31" t="str">
        <f t="shared" si="254"/>
        <v>48</v>
      </c>
      <c r="V499" s="14" t="str">
        <f t="shared" si="226"/>
        <v>ASK 3MLD, ASK 3MB</v>
      </c>
      <c r="W499" s="31" t="str">
        <f t="shared" si="231"/>
        <v/>
      </c>
      <c r="X499" s="14" t="str">
        <f t="shared" si="232"/>
        <v/>
      </c>
      <c r="Y499" s="31" t="str">
        <f t="shared" si="233"/>
        <v>O1011108</v>
      </c>
      <c r="Z499" s="31" t="str">
        <f t="shared" si="234"/>
        <v>TUA711-DIO32</v>
      </c>
      <c r="AA499" s="14" t="str">
        <f t="shared" si="235"/>
        <v>17-SC-DCS-002/O1011108/ 17-MC-DCS-004</v>
      </c>
      <c r="AB499" s="31" t="s">
        <v>64</v>
      </c>
      <c r="AC499" s="31" t="s">
        <v>54</v>
      </c>
      <c r="AD499" s="31" t="s">
        <v>125</v>
      </c>
      <c r="AE499" s="31">
        <v>1</v>
      </c>
      <c r="AF499" s="31" t="s">
        <v>55</v>
      </c>
      <c r="AG499" s="31" t="s">
        <v>3763</v>
      </c>
      <c r="AH499" s="31">
        <v>9</v>
      </c>
      <c r="AI499" s="31">
        <v>29</v>
      </c>
      <c r="AJ499" s="31" t="s">
        <v>57</v>
      </c>
      <c r="AK499" s="31">
        <f t="shared" si="227"/>
        <v>32</v>
      </c>
      <c r="AL499" s="31" t="s">
        <v>62</v>
      </c>
      <c r="AO499" s="31" t="s">
        <v>63</v>
      </c>
      <c r="AP499" s="31" t="s">
        <v>715</v>
      </c>
      <c r="AQ499" s="14" t="s">
        <v>4097</v>
      </c>
      <c r="AR499" s="31" t="s">
        <v>5716</v>
      </c>
      <c r="AS499" s="31" t="s">
        <v>468</v>
      </c>
      <c r="AT499" s="14" t="s">
        <v>5724</v>
      </c>
      <c r="AU499" s="31" t="s">
        <v>5858</v>
      </c>
      <c r="AV499" s="31" t="s">
        <v>5794</v>
      </c>
      <c r="AW499" s="31" t="s">
        <v>5795</v>
      </c>
      <c r="AX499" s="31" t="s">
        <v>5724</v>
      </c>
      <c r="BK499" s="14" t="str">
        <f t="shared" si="236"/>
        <v/>
      </c>
      <c r="BL499" s="14" t="str">
        <f t="shared" si="237"/>
        <v/>
      </c>
      <c r="BM499" s="14" t="str">
        <f t="shared" si="238"/>
        <v/>
      </c>
      <c r="BN499" s="14"/>
      <c r="BO499" s="14" t="str">
        <f t="shared" si="228"/>
        <v/>
      </c>
      <c r="BP499" s="14" t="str">
        <f t="shared" si="229"/>
        <v/>
      </c>
      <c r="BQ499" s="14"/>
      <c r="BR499" s="14" t="str">
        <f t="shared" si="239"/>
        <v>TS-R-05:7/
O1011108:29A</v>
      </c>
      <c r="BS499" s="14" t="str">
        <f t="shared" si="240"/>
        <v>TS-R-05:8/
O1011108:29B</v>
      </c>
      <c r="BW499" s="31" t="str">
        <f t="shared" si="241"/>
        <v/>
      </c>
      <c r="BX499" s="31" t="str">
        <f t="shared" si="242"/>
        <v/>
      </c>
      <c r="BY499" s="31" t="str">
        <f t="shared" si="243"/>
        <v/>
      </c>
      <c r="BZ499" s="31" t="str">
        <f t="shared" si="244"/>
        <v/>
      </c>
      <c r="CA499" s="31" t="str">
        <f t="shared" si="245"/>
        <v/>
      </c>
      <c r="CB499" s="31" t="str">
        <f t="shared" si="246"/>
        <v/>
      </c>
      <c r="CC499" s="31" t="str">
        <f t="shared" si="247"/>
        <v/>
      </c>
      <c r="CD499" s="31" t="str">
        <f t="shared" si="248"/>
        <v>29A</v>
      </c>
      <c r="CE499" s="31" t="e">
        <f t="shared" ca="1" si="249"/>
        <v>#NAME?</v>
      </c>
      <c r="CF499" s="31" t="e">
        <f t="shared" ca="1" si="250"/>
        <v>#NAME?</v>
      </c>
      <c r="CG499" s="31" t="e">
        <f t="shared" ca="1" si="251"/>
        <v>#NAME?</v>
      </c>
      <c r="CH499" s="31" t="e">
        <f t="shared" ca="1" si="252"/>
        <v>#NAME?</v>
      </c>
      <c r="CI499" s="31" t="e">
        <f t="shared" ca="1" si="253"/>
        <v>#NAME?</v>
      </c>
    </row>
    <row r="500" spans="1:87" s="31" customFormat="1" ht="30" hidden="1" x14ac:dyDescent="0.25">
      <c r="A500" s="9" t="s">
        <v>4493</v>
      </c>
      <c r="B500" s="31" t="s">
        <v>3024</v>
      </c>
      <c r="C500" s="31" t="s">
        <v>3025</v>
      </c>
      <c r="E500" s="14" t="s">
        <v>5649</v>
      </c>
      <c r="G500" s="31" t="str">
        <f t="shared" si="230"/>
        <v>Сигнал</v>
      </c>
      <c r="H500" s="31" t="s">
        <v>2611</v>
      </c>
      <c r="I500" s="31" t="s">
        <v>4586</v>
      </c>
      <c r="J500" s="31" t="str">
        <f t="shared" si="225"/>
        <v>DCS_DO_03</v>
      </c>
      <c r="K500" s="14" t="s">
        <v>5869</v>
      </c>
      <c r="M500" s="31" t="s">
        <v>2994</v>
      </c>
      <c r="N500" s="31" t="s">
        <v>1261</v>
      </c>
      <c r="O500" s="31" t="s">
        <v>1551</v>
      </c>
      <c r="P500" s="31" t="s">
        <v>2723</v>
      </c>
      <c r="Q500" s="31" t="s">
        <v>391</v>
      </c>
      <c r="R500" s="31">
        <v>25</v>
      </c>
      <c r="S500" s="31">
        <v>26</v>
      </c>
      <c r="T500" s="31" t="s">
        <v>62</v>
      </c>
      <c r="U500" s="31" t="str">
        <f t="shared" si="254"/>
        <v>30</v>
      </c>
      <c r="V500" s="14" t="str">
        <f t="shared" si="226"/>
        <v>ASK 3MLD, ASK 3MB</v>
      </c>
      <c r="W500" s="31" t="str">
        <f t="shared" si="231"/>
        <v/>
      </c>
      <c r="X500" s="14" t="str">
        <f t="shared" si="232"/>
        <v/>
      </c>
      <c r="Y500" s="31" t="str">
        <f t="shared" si="233"/>
        <v>O1011205</v>
      </c>
      <c r="Z500" s="31" t="str">
        <f t="shared" si="234"/>
        <v>TUA711-DIO32</v>
      </c>
      <c r="AA500" s="14" t="str">
        <f t="shared" si="235"/>
        <v>17-SC-DCS-002/O1011205/ 17-MC-DCS-004</v>
      </c>
      <c r="AB500" s="31" t="s">
        <v>64</v>
      </c>
      <c r="AC500" s="31" t="s">
        <v>54</v>
      </c>
      <c r="AD500" s="31" t="s">
        <v>125</v>
      </c>
      <c r="AE500" s="31">
        <v>1</v>
      </c>
      <c r="AF500" s="31" t="s">
        <v>1254</v>
      </c>
      <c r="AG500" s="31" t="s">
        <v>1492</v>
      </c>
      <c r="AH500" s="31">
        <v>6</v>
      </c>
      <c r="AI500" s="31">
        <v>13</v>
      </c>
      <c r="AJ500" s="31" t="s">
        <v>1256</v>
      </c>
      <c r="AK500" s="31">
        <f t="shared" si="227"/>
        <v>32</v>
      </c>
      <c r="AL500" s="31" t="s">
        <v>62</v>
      </c>
      <c r="AO500" s="31" t="s">
        <v>63</v>
      </c>
      <c r="AP500" s="31" t="s">
        <v>715</v>
      </c>
      <c r="AQ500" s="14" t="s">
        <v>3026</v>
      </c>
      <c r="AR500" s="31" t="s">
        <v>5716</v>
      </c>
      <c r="AS500" s="31" t="s">
        <v>468</v>
      </c>
      <c r="AT500" s="14" t="s">
        <v>5724</v>
      </c>
      <c r="AU500" s="31" t="s">
        <v>5858</v>
      </c>
      <c r="AV500" s="31" t="s">
        <v>5806</v>
      </c>
      <c r="AW500" s="31" t="s">
        <v>5797</v>
      </c>
      <c r="AX500" s="31" t="s">
        <v>5724</v>
      </c>
      <c r="BK500" s="14" t="str">
        <f t="shared" si="236"/>
        <v/>
      </c>
      <c r="BL500" s="14" t="str">
        <f t="shared" si="237"/>
        <v/>
      </c>
      <c r="BM500" s="14" t="str">
        <f t="shared" si="238"/>
        <v/>
      </c>
      <c r="BN500" s="14"/>
      <c r="BO500" s="14" t="str">
        <f t="shared" si="228"/>
        <v/>
      </c>
      <c r="BP500" s="14" t="str">
        <f t="shared" si="229"/>
        <v/>
      </c>
      <c r="BQ500" s="14"/>
      <c r="BR500" s="14" t="str">
        <f t="shared" si="239"/>
        <v/>
      </c>
      <c r="BS500" s="14" t="str">
        <f t="shared" si="240"/>
        <v>TS-O-01:26/
O1011205:13A</v>
      </c>
      <c r="BW500" s="31" t="str">
        <f t="shared" si="241"/>
        <v/>
      </c>
      <c r="BX500" s="31" t="str">
        <f t="shared" si="242"/>
        <v/>
      </c>
      <c r="BY500" s="31" t="str">
        <f t="shared" si="243"/>
        <v/>
      </c>
      <c r="BZ500" s="31" t="str">
        <f t="shared" si="244"/>
        <v/>
      </c>
      <c r="CA500" s="31" t="str">
        <f t="shared" si="245"/>
        <v/>
      </c>
      <c r="CB500" s="31" t="str">
        <f t="shared" si="246"/>
        <v/>
      </c>
      <c r="CC500" s="31" t="str">
        <f t="shared" si="247"/>
        <v/>
      </c>
      <c r="CD500" s="31" t="str">
        <f t="shared" si="248"/>
        <v/>
      </c>
      <c r="CE500" s="31" t="e">
        <f t="shared" ca="1" si="249"/>
        <v>#NAME?</v>
      </c>
      <c r="CF500" s="31" t="e">
        <f t="shared" ca="1" si="250"/>
        <v>#NAME?</v>
      </c>
      <c r="CG500" s="31" t="e">
        <f t="shared" ca="1" si="251"/>
        <v>#NAME?</v>
      </c>
      <c r="CH500" s="31" t="e">
        <f t="shared" ca="1" si="252"/>
        <v>#NAME?</v>
      </c>
      <c r="CI500" s="31" t="e">
        <f t="shared" ca="1" si="253"/>
        <v>#NAME?</v>
      </c>
    </row>
    <row r="501" spans="1:87" s="31" customFormat="1" ht="30" hidden="1" x14ac:dyDescent="0.25">
      <c r="A501" s="9" t="s">
        <v>4493</v>
      </c>
      <c r="B501" s="31" t="s">
        <v>3024</v>
      </c>
      <c r="C501" s="31" t="s">
        <v>3027</v>
      </c>
      <c r="E501" s="14" t="s">
        <v>5649</v>
      </c>
      <c r="G501" s="31" t="str">
        <f t="shared" si="230"/>
        <v>Сигнал</v>
      </c>
      <c r="H501" s="31" t="s">
        <v>2608</v>
      </c>
      <c r="I501" s="31" t="s">
        <v>4586</v>
      </c>
      <c r="J501" s="31" t="str">
        <f t="shared" si="225"/>
        <v>DCS_DO_03</v>
      </c>
      <c r="K501" s="14" t="s">
        <v>5869</v>
      </c>
      <c r="M501" s="31" t="s">
        <v>2994</v>
      </c>
      <c r="N501" s="31" t="s">
        <v>1261</v>
      </c>
      <c r="O501" s="31" t="s">
        <v>1584</v>
      </c>
      <c r="P501" s="31" t="s">
        <v>2723</v>
      </c>
      <c r="Q501" s="31" t="s">
        <v>391</v>
      </c>
      <c r="R501" s="31">
        <v>27</v>
      </c>
      <c r="S501" s="31">
        <v>28</v>
      </c>
      <c r="T501" s="31" t="s">
        <v>62</v>
      </c>
      <c r="U501" s="31" t="str">
        <f t="shared" si="254"/>
        <v>30</v>
      </c>
      <c r="V501" s="14" t="str">
        <f t="shared" si="226"/>
        <v>ASK 3MLD, ASK 3MB</v>
      </c>
      <c r="W501" s="31" t="str">
        <f t="shared" si="231"/>
        <v/>
      </c>
      <c r="X501" s="14" t="str">
        <f t="shared" si="232"/>
        <v/>
      </c>
      <c r="Y501" s="31" t="str">
        <f t="shared" si="233"/>
        <v>O1011205</v>
      </c>
      <c r="Z501" s="31" t="str">
        <f t="shared" si="234"/>
        <v>TUA711-DIO32</v>
      </c>
      <c r="AA501" s="14" t="str">
        <f t="shared" si="235"/>
        <v>17-SC-DCS-002/O1011205/ 17-MC-DCS-004</v>
      </c>
      <c r="AB501" s="31" t="s">
        <v>64</v>
      </c>
      <c r="AC501" s="31" t="s">
        <v>54</v>
      </c>
      <c r="AD501" s="31" t="s">
        <v>125</v>
      </c>
      <c r="AE501" s="31">
        <v>1</v>
      </c>
      <c r="AF501" s="31" t="s">
        <v>1254</v>
      </c>
      <c r="AG501" s="31" t="s">
        <v>1492</v>
      </c>
      <c r="AH501" s="31">
        <v>6</v>
      </c>
      <c r="AI501" s="31">
        <v>14</v>
      </c>
      <c r="AJ501" s="31" t="s">
        <v>1256</v>
      </c>
      <c r="AK501" s="31">
        <f t="shared" si="227"/>
        <v>32</v>
      </c>
      <c r="AL501" s="31" t="s">
        <v>62</v>
      </c>
      <c r="AO501" s="31" t="s">
        <v>63</v>
      </c>
      <c r="AP501" s="31" t="s">
        <v>715</v>
      </c>
      <c r="AQ501" s="14" t="s">
        <v>3028</v>
      </c>
      <c r="AR501" s="31" t="s">
        <v>5716</v>
      </c>
      <c r="AS501" s="31" t="s">
        <v>468</v>
      </c>
      <c r="AT501" s="14" t="s">
        <v>5724</v>
      </c>
      <c r="AU501" s="31" t="s">
        <v>5858</v>
      </c>
      <c r="AV501" s="31" t="s">
        <v>5797</v>
      </c>
      <c r="AW501" s="31" t="s">
        <v>5799</v>
      </c>
      <c r="AX501" s="31" t="s">
        <v>5724</v>
      </c>
      <c r="BK501" s="14" t="str">
        <f t="shared" si="236"/>
        <v/>
      </c>
      <c r="BL501" s="14" t="str">
        <f t="shared" si="237"/>
        <v/>
      </c>
      <c r="BM501" s="14" t="str">
        <f t="shared" si="238"/>
        <v/>
      </c>
      <c r="BN501" s="14"/>
      <c r="BO501" s="14" t="str">
        <f t="shared" si="228"/>
        <v/>
      </c>
      <c r="BP501" s="14" t="str">
        <f t="shared" si="229"/>
        <v/>
      </c>
      <c r="BQ501" s="14"/>
      <c r="BR501" s="14" t="str">
        <f t="shared" si="239"/>
        <v/>
      </c>
      <c r="BS501" s="14" t="str">
        <f t="shared" si="240"/>
        <v>TS-O-01:28/
O1011205:14A</v>
      </c>
      <c r="BW501" s="31" t="str">
        <f t="shared" si="241"/>
        <v/>
      </c>
      <c r="BX501" s="31" t="str">
        <f t="shared" si="242"/>
        <v/>
      </c>
      <c r="BY501" s="31" t="str">
        <f t="shared" si="243"/>
        <v/>
      </c>
      <c r="BZ501" s="31" t="str">
        <f t="shared" si="244"/>
        <v/>
      </c>
      <c r="CA501" s="31" t="str">
        <f t="shared" si="245"/>
        <v/>
      </c>
      <c r="CB501" s="31" t="str">
        <f t="shared" si="246"/>
        <v/>
      </c>
      <c r="CC501" s="31" t="str">
        <f t="shared" si="247"/>
        <v/>
      </c>
      <c r="CD501" s="31" t="str">
        <f t="shared" si="248"/>
        <v/>
      </c>
      <c r="CE501" s="31" t="e">
        <f t="shared" ca="1" si="249"/>
        <v>#NAME?</v>
      </c>
      <c r="CF501" s="31" t="e">
        <f t="shared" ca="1" si="250"/>
        <v>#NAME?</v>
      </c>
      <c r="CG501" s="31" t="e">
        <f t="shared" ca="1" si="251"/>
        <v>#NAME?</v>
      </c>
      <c r="CH501" s="31" t="e">
        <f t="shared" ca="1" si="252"/>
        <v>#NAME?</v>
      </c>
      <c r="CI501" s="31" t="e">
        <f t="shared" ca="1" si="253"/>
        <v>#NAME?</v>
      </c>
    </row>
    <row r="502" spans="1:87" s="31" customFormat="1" ht="30" hidden="1" x14ac:dyDescent="0.25">
      <c r="A502" s="9" t="s">
        <v>4493</v>
      </c>
      <c r="B502" s="31" t="s">
        <v>2997</v>
      </c>
      <c r="C502" s="31" t="s">
        <v>3630</v>
      </c>
      <c r="E502" s="14" t="s">
        <v>5647</v>
      </c>
      <c r="G502" s="31" t="str">
        <f t="shared" si="230"/>
        <v>Сигнал</v>
      </c>
      <c r="H502" s="31" t="s">
        <v>3318</v>
      </c>
      <c r="I502" s="31" t="s">
        <v>4584</v>
      </c>
      <c r="J502" s="31" t="str">
        <f t="shared" si="225"/>
        <v>DCS_DI_03</v>
      </c>
      <c r="K502" s="14" t="s">
        <v>5869</v>
      </c>
      <c r="M502" s="31" t="s">
        <v>3625</v>
      </c>
      <c r="N502" s="31" t="s">
        <v>107</v>
      </c>
      <c r="O502" s="31" t="s">
        <v>150</v>
      </c>
      <c r="P502" s="31" t="s">
        <v>2723</v>
      </c>
      <c r="Q502" s="31" t="s">
        <v>600</v>
      </c>
      <c r="R502" s="31">
        <v>7</v>
      </c>
      <c r="S502" s="31">
        <v>8</v>
      </c>
      <c r="T502" s="31" t="s">
        <v>62</v>
      </c>
      <c r="U502" s="31" t="str">
        <f t="shared" si="254"/>
        <v>48</v>
      </c>
      <c r="V502" s="14" t="str">
        <f t="shared" si="226"/>
        <v>ASK 3MLD, ASK 3MB</v>
      </c>
      <c r="W502" s="31" t="str">
        <f t="shared" si="231"/>
        <v/>
      </c>
      <c r="X502" s="14" t="str">
        <f t="shared" si="232"/>
        <v/>
      </c>
      <c r="Y502" s="31" t="str">
        <f t="shared" si="233"/>
        <v>O1011106</v>
      </c>
      <c r="Z502" s="31" t="str">
        <f t="shared" si="234"/>
        <v>TUA711-DIO32</v>
      </c>
      <c r="AA502" s="14" t="str">
        <f t="shared" si="235"/>
        <v>17-SC-DCS-002/O1011106/ 17-MC-DCS-004</v>
      </c>
      <c r="AB502" s="31" t="s">
        <v>64</v>
      </c>
      <c r="AC502" s="31" t="s">
        <v>54</v>
      </c>
      <c r="AD502" s="31" t="s">
        <v>125</v>
      </c>
      <c r="AE502" s="31">
        <v>1</v>
      </c>
      <c r="AF502" s="31" t="s">
        <v>55</v>
      </c>
      <c r="AG502" s="31" t="s">
        <v>3624</v>
      </c>
      <c r="AH502" s="31">
        <v>7</v>
      </c>
      <c r="AI502" s="31">
        <v>4</v>
      </c>
      <c r="AJ502" s="31" t="s">
        <v>57</v>
      </c>
      <c r="AK502" s="31">
        <f t="shared" si="227"/>
        <v>32</v>
      </c>
      <c r="AL502" s="31" t="s">
        <v>62</v>
      </c>
      <c r="AO502" s="31" t="s">
        <v>63</v>
      </c>
      <c r="AP502" s="31" t="s">
        <v>703</v>
      </c>
      <c r="AQ502" s="14" t="s">
        <v>3631</v>
      </c>
      <c r="AR502" s="31" t="s">
        <v>5716</v>
      </c>
      <c r="AS502" s="31" t="s">
        <v>468</v>
      </c>
      <c r="AT502" s="14" t="s">
        <v>5724</v>
      </c>
      <c r="AU502" s="31" t="s">
        <v>5858</v>
      </c>
      <c r="AV502" s="31" t="s">
        <v>5827</v>
      </c>
      <c r="AW502" s="31" t="s">
        <v>5828</v>
      </c>
      <c r="AX502" s="31" t="s">
        <v>5724</v>
      </c>
      <c r="BK502" s="14" t="str">
        <f t="shared" si="236"/>
        <v/>
      </c>
      <c r="BL502" s="14" t="str">
        <f t="shared" si="237"/>
        <v/>
      </c>
      <c r="BM502" s="14" t="str">
        <f t="shared" si="238"/>
        <v/>
      </c>
      <c r="BN502" s="14"/>
      <c r="BO502" s="14" t="str">
        <f t="shared" si="228"/>
        <v/>
      </c>
      <c r="BP502" s="14" t="str">
        <f t="shared" si="229"/>
        <v/>
      </c>
      <c r="BQ502" s="14"/>
      <c r="BR502" s="14" t="str">
        <f t="shared" si="239"/>
        <v>TS-O-05:7/
O1011106:4A</v>
      </c>
      <c r="BS502" s="14" t="str">
        <f t="shared" si="240"/>
        <v>TS-O-05:8/
O1011106:4B</v>
      </c>
      <c r="BW502" s="31" t="str">
        <f t="shared" si="241"/>
        <v/>
      </c>
      <c r="BX502" s="31" t="str">
        <f t="shared" si="242"/>
        <v/>
      </c>
      <c r="BY502" s="31" t="str">
        <f t="shared" si="243"/>
        <v/>
      </c>
      <c r="BZ502" s="31" t="str">
        <f t="shared" si="244"/>
        <v/>
      </c>
      <c r="CA502" s="31" t="str">
        <f t="shared" si="245"/>
        <v/>
      </c>
      <c r="CB502" s="31" t="str">
        <f t="shared" si="246"/>
        <v/>
      </c>
      <c r="CC502" s="31" t="str">
        <f t="shared" si="247"/>
        <v/>
      </c>
      <c r="CD502" s="31" t="str">
        <f t="shared" si="248"/>
        <v>4A</v>
      </c>
      <c r="CE502" s="31" t="e">
        <f t="shared" ca="1" si="249"/>
        <v>#NAME?</v>
      </c>
      <c r="CF502" s="31" t="e">
        <f t="shared" ca="1" si="250"/>
        <v>#NAME?</v>
      </c>
      <c r="CG502" s="31" t="e">
        <f t="shared" ca="1" si="251"/>
        <v>#NAME?</v>
      </c>
      <c r="CH502" s="31" t="e">
        <f t="shared" ca="1" si="252"/>
        <v>#NAME?</v>
      </c>
      <c r="CI502" s="31" t="e">
        <f t="shared" ca="1" si="253"/>
        <v>#NAME?</v>
      </c>
    </row>
    <row r="503" spans="1:87" s="31" customFormat="1" ht="30" hidden="1" x14ac:dyDescent="0.25">
      <c r="A503" s="9" t="s">
        <v>4493</v>
      </c>
      <c r="B503" s="31" t="s">
        <v>2997</v>
      </c>
      <c r="C503" s="31" t="s">
        <v>3632</v>
      </c>
      <c r="E503" s="14" t="s">
        <v>5647</v>
      </c>
      <c r="G503" s="31" t="str">
        <f t="shared" si="230"/>
        <v>Сигнал</v>
      </c>
      <c r="H503" s="31" t="s">
        <v>3321</v>
      </c>
      <c r="I503" s="31" t="s">
        <v>4584</v>
      </c>
      <c r="J503" s="31" t="str">
        <f t="shared" si="225"/>
        <v>DCS_DI_03</v>
      </c>
      <c r="K503" s="14" t="s">
        <v>5869</v>
      </c>
      <c r="M503" s="31" t="s">
        <v>3625</v>
      </c>
      <c r="N503" s="31" t="s">
        <v>107</v>
      </c>
      <c r="O503" s="31" t="s">
        <v>155</v>
      </c>
      <c r="P503" s="31" t="s">
        <v>2723</v>
      </c>
      <c r="Q503" s="31" t="s">
        <v>600</v>
      </c>
      <c r="R503" s="31">
        <v>9</v>
      </c>
      <c r="S503" s="31">
        <v>10</v>
      </c>
      <c r="T503" s="31" t="s">
        <v>62</v>
      </c>
      <c r="U503" s="31" t="str">
        <f t="shared" si="254"/>
        <v>48</v>
      </c>
      <c r="V503" s="14" t="str">
        <f t="shared" si="226"/>
        <v>ASK 3MLD, ASK 3MB</v>
      </c>
      <c r="W503" s="31" t="str">
        <f t="shared" si="231"/>
        <v/>
      </c>
      <c r="X503" s="14" t="str">
        <f t="shared" si="232"/>
        <v/>
      </c>
      <c r="Y503" s="31" t="str">
        <f t="shared" si="233"/>
        <v>O1011106</v>
      </c>
      <c r="Z503" s="31" t="str">
        <f t="shared" si="234"/>
        <v>TUA711-DIO32</v>
      </c>
      <c r="AA503" s="14" t="str">
        <f t="shared" si="235"/>
        <v>17-SC-DCS-002/O1011106/ 17-MC-DCS-004</v>
      </c>
      <c r="AB503" s="31" t="s">
        <v>64</v>
      </c>
      <c r="AC503" s="31" t="s">
        <v>54</v>
      </c>
      <c r="AD503" s="31" t="s">
        <v>125</v>
      </c>
      <c r="AE503" s="31">
        <v>1</v>
      </c>
      <c r="AF503" s="31" t="s">
        <v>55</v>
      </c>
      <c r="AG503" s="31" t="s">
        <v>3624</v>
      </c>
      <c r="AH503" s="31">
        <v>7</v>
      </c>
      <c r="AI503" s="31">
        <v>5</v>
      </c>
      <c r="AJ503" s="31" t="s">
        <v>57</v>
      </c>
      <c r="AK503" s="31">
        <f t="shared" si="227"/>
        <v>32</v>
      </c>
      <c r="AL503" s="31" t="s">
        <v>62</v>
      </c>
      <c r="AO503" s="31" t="s">
        <v>63</v>
      </c>
      <c r="AP503" s="31" t="s">
        <v>703</v>
      </c>
      <c r="AQ503" s="14" t="s">
        <v>3633</v>
      </c>
      <c r="AR503" s="31" t="s">
        <v>5716</v>
      </c>
      <c r="AS503" s="31" t="s">
        <v>468</v>
      </c>
      <c r="AT503" s="14" t="s">
        <v>5724</v>
      </c>
      <c r="AU503" s="31" t="s">
        <v>5858</v>
      </c>
      <c r="AV503" s="31" t="s">
        <v>5792</v>
      </c>
      <c r="AW503" s="31" t="s">
        <v>5793</v>
      </c>
      <c r="AX503" s="31" t="s">
        <v>5724</v>
      </c>
      <c r="BK503" s="14" t="str">
        <f t="shared" si="236"/>
        <v/>
      </c>
      <c r="BL503" s="14" t="str">
        <f t="shared" si="237"/>
        <v/>
      </c>
      <c r="BM503" s="14" t="str">
        <f t="shared" si="238"/>
        <v/>
      </c>
      <c r="BN503" s="14"/>
      <c r="BO503" s="14" t="str">
        <f t="shared" si="228"/>
        <v/>
      </c>
      <c r="BP503" s="14" t="str">
        <f t="shared" si="229"/>
        <v/>
      </c>
      <c r="BQ503" s="14"/>
      <c r="BR503" s="14" t="str">
        <f t="shared" si="239"/>
        <v>TS-O-05:9/
O1011106:5A</v>
      </c>
      <c r="BS503" s="14" t="str">
        <f t="shared" si="240"/>
        <v>TS-O-05:10/
O1011106:5B</v>
      </c>
      <c r="BW503" s="31" t="str">
        <f t="shared" si="241"/>
        <v/>
      </c>
      <c r="BX503" s="31" t="str">
        <f t="shared" si="242"/>
        <v/>
      </c>
      <c r="BY503" s="31" t="str">
        <f t="shared" si="243"/>
        <v/>
      </c>
      <c r="BZ503" s="31" t="str">
        <f t="shared" si="244"/>
        <v/>
      </c>
      <c r="CA503" s="31" t="str">
        <f t="shared" si="245"/>
        <v/>
      </c>
      <c r="CB503" s="31" t="str">
        <f t="shared" si="246"/>
        <v/>
      </c>
      <c r="CC503" s="31" t="str">
        <f t="shared" si="247"/>
        <v/>
      </c>
      <c r="CD503" s="31" t="str">
        <f t="shared" si="248"/>
        <v>5A</v>
      </c>
      <c r="CE503" s="31" t="e">
        <f t="shared" ca="1" si="249"/>
        <v>#NAME?</v>
      </c>
      <c r="CF503" s="31" t="e">
        <f t="shared" ca="1" si="250"/>
        <v>#NAME?</v>
      </c>
      <c r="CG503" s="31" t="e">
        <f t="shared" ca="1" si="251"/>
        <v>#NAME?</v>
      </c>
      <c r="CH503" s="31" t="e">
        <f t="shared" ca="1" si="252"/>
        <v>#NAME?</v>
      </c>
      <c r="CI503" s="31" t="e">
        <f t="shared" ca="1" si="253"/>
        <v>#NAME?</v>
      </c>
    </row>
    <row r="504" spans="1:87" s="31" customFormat="1" ht="30" hidden="1" x14ac:dyDescent="0.25">
      <c r="A504" s="9" t="s">
        <v>4493</v>
      </c>
      <c r="B504" s="31" t="s">
        <v>2997</v>
      </c>
      <c r="C504" s="31" t="s">
        <v>3634</v>
      </c>
      <c r="E504" s="14" t="s">
        <v>5647</v>
      </c>
      <c r="G504" s="31" t="str">
        <f t="shared" si="230"/>
        <v>Сигнал</v>
      </c>
      <c r="H504" s="31" t="s">
        <v>3357</v>
      </c>
      <c r="I504" s="31" t="s">
        <v>4584</v>
      </c>
      <c r="J504" s="31" t="str">
        <f t="shared" si="225"/>
        <v>DCS_DI_03</v>
      </c>
      <c r="K504" s="14" t="s">
        <v>5869</v>
      </c>
      <c r="M504" s="31" t="s">
        <v>3625</v>
      </c>
      <c r="N504" s="31" t="s">
        <v>107</v>
      </c>
      <c r="O504" s="31" t="s">
        <v>160</v>
      </c>
      <c r="P504" s="31" t="s">
        <v>2723</v>
      </c>
      <c r="Q504" s="31" t="s">
        <v>600</v>
      </c>
      <c r="R504" s="31">
        <v>11</v>
      </c>
      <c r="S504" s="31">
        <v>12</v>
      </c>
      <c r="T504" s="31" t="s">
        <v>62</v>
      </c>
      <c r="U504" s="31" t="str">
        <f t="shared" si="254"/>
        <v>48</v>
      </c>
      <c r="V504" s="14" t="str">
        <f t="shared" si="226"/>
        <v>ASK 3MLD, ASK 3MB</v>
      </c>
      <c r="W504" s="31" t="str">
        <f t="shared" si="231"/>
        <v/>
      </c>
      <c r="X504" s="14" t="str">
        <f t="shared" si="232"/>
        <v/>
      </c>
      <c r="Y504" s="31" t="str">
        <f t="shared" si="233"/>
        <v>O1011106</v>
      </c>
      <c r="Z504" s="31" t="str">
        <f t="shared" si="234"/>
        <v>TUA711-DIO32</v>
      </c>
      <c r="AA504" s="14" t="str">
        <f t="shared" si="235"/>
        <v>17-SC-DCS-002/O1011106/ 17-MC-DCS-004</v>
      </c>
      <c r="AB504" s="31" t="s">
        <v>64</v>
      </c>
      <c r="AC504" s="31" t="s">
        <v>54</v>
      </c>
      <c r="AD504" s="31" t="s">
        <v>125</v>
      </c>
      <c r="AE504" s="31">
        <v>1</v>
      </c>
      <c r="AF504" s="31" t="s">
        <v>55</v>
      </c>
      <c r="AG504" s="31" t="s">
        <v>3624</v>
      </c>
      <c r="AH504" s="31">
        <v>7</v>
      </c>
      <c r="AI504" s="31">
        <v>6</v>
      </c>
      <c r="AJ504" s="31" t="s">
        <v>57</v>
      </c>
      <c r="AK504" s="31">
        <f t="shared" si="227"/>
        <v>32</v>
      </c>
      <c r="AL504" s="31" t="s">
        <v>62</v>
      </c>
      <c r="AO504" s="31" t="s">
        <v>63</v>
      </c>
      <c r="AP504" s="31" t="s">
        <v>703</v>
      </c>
      <c r="AQ504" s="14" t="s">
        <v>3635</v>
      </c>
      <c r="AR504" s="31" t="s">
        <v>5716</v>
      </c>
      <c r="AS504" s="31" t="s">
        <v>468</v>
      </c>
      <c r="AT504" s="14" t="s">
        <v>5724</v>
      </c>
      <c r="AU504" s="31" t="s">
        <v>5858</v>
      </c>
      <c r="AV504" s="31" t="s">
        <v>5794</v>
      </c>
      <c r="AW504" s="31" t="s">
        <v>5795</v>
      </c>
      <c r="AX504" s="31" t="s">
        <v>5724</v>
      </c>
      <c r="BK504" s="14" t="str">
        <f t="shared" si="236"/>
        <v/>
      </c>
      <c r="BL504" s="14" t="str">
        <f t="shared" si="237"/>
        <v/>
      </c>
      <c r="BM504" s="14" t="str">
        <f t="shared" si="238"/>
        <v/>
      </c>
      <c r="BN504" s="14"/>
      <c r="BO504" s="14" t="str">
        <f t="shared" si="228"/>
        <v/>
      </c>
      <c r="BP504" s="14" t="str">
        <f t="shared" si="229"/>
        <v/>
      </c>
      <c r="BQ504" s="14"/>
      <c r="BR504" s="14" t="str">
        <f t="shared" si="239"/>
        <v>TS-O-05:11/
O1011106:6A</v>
      </c>
      <c r="BS504" s="14" t="str">
        <f t="shared" si="240"/>
        <v>TS-O-05:12/
O1011106:6B</v>
      </c>
      <c r="BW504" s="31" t="str">
        <f t="shared" si="241"/>
        <v/>
      </c>
      <c r="BX504" s="31" t="str">
        <f t="shared" si="242"/>
        <v/>
      </c>
      <c r="BY504" s="31" t="str">
        <f t="shared" si="243"/>
        <v/>
      </c>
      <c r="BZ504" s="31" t="str">
        <f t="shared" si="244"/>
        <v/>
      </c>
      <c r="CA504" s="31" t="str">
        <f t="shared" si="245"/>
        <v/>
      </c>
      <c r="CB504" s="31" t="str">
        <f t="shared" si="246"/>
        <v/>
      </c>
      <c r="CC504" s="31" t="str">
        <f t="shared" si="247"/>
        <v/>
      </c>
      <c r="CD504" s="31" t="str">
        <f t="shared" si="248"/>
        <v>6A</v>
      </c>
      <c r="CE504" s="31" t="e">
        <f t="shared" ca="1" si="249"/>
        <v>#NAME?</v>
      </c>
      <c r="CF504" s="31" t="e">
        <f t="shared" ca="1" si="250"/>
        <v>#NAME?</v>
      </c>
      <c r="CG504" s="31" t="e">
        <f t="shared" ca="1" si="251"/>
        <v>#NAME?</v>
      </c>
      <c r="CH504" s="31" t="e">
        <f t="shared" ca="1" si="252"/>
        <v>#NAME?</v>
      </c>
      <c r="CI504" s="31" t="e">
        <f t="shared" ca="1" si="253"/>
        <v>#NAME?</v>
      </c>
    </row>
    <row r="505" spans="1:87" s="31" customFormat="1" ht="30" hidden="1" x14ac:dyDescent="0.25">
      <c r="A505" s="9" t="s">
        <v>4493</v>
      </c>
      <c r="B505" s="31" t="s">
        <v>2997</v>
      </c>
      <c r="C505" s="31" t="s">
        <v>2998</v>
      </c>
      <c r="E505" s="14" t="s">
        <v>5649</v>
      </c>
      <c r="G505" s="31" t="str">
        <f t="shared" si="230"/>
        <v>Сигнал</v>
      </c>
      <c r="H505" s="31" t="s">
        <v>2611</v>
      </c>
      <c r="I505" s="31" t="s">
        <v>4584</v>
      </c>
      <c r="J505" s="31" t="str">
        <f t="shared" si="225"/>
        <v>DCS_DO_03</v>
      </c>
      <c r="K505" s="14" t="s">
        <v>5869</v>
      </c>
      <c r="M505" s="31" t="s">
        <v>2994</v>
      </c>
      <c r="N505" s="31" t="s">
        <v>1261</v>
      </c>
      <c r="O505" s="31" t="s">
        <v>1272</v>
      </c>
      <c r="P505" s="31" t="s">
        <v>2723</v>
      </c>
      <c r="Q505" s="31" t="s">
        <v>391</v>
      </c>
      <c r="R505" s="31">
        <v>5</v>
      </c>
      <c r="S505" s="31">
        <v>6</v>
      </c>
      <c r="T505" s="31" t="s">
        <v>62</v>
      </c>
      <c r="U505" s="31" t="str">
        <f t="shared" si="254"/>
        <v>30</v>
      </c>
      <c r="V505" s="14" t="str">
        <f t="shared" si="226"/>
        <v>ASK 3MLD, ASK 3MB</v>
      </c>
      <c r="W505" s="31" t="str">
        <f t="shared" si="231"/>
        <v/>
      </c>
      <c r="X505" s="14" t="str">
        <f t="shared" si="232"/>
        <v/>
      </c>
      <c r="Y505" s="31" t="str">
        <f t="shared" si="233"/>
        <v>O1011205</v>
      </c>
      <c r="Z505" s="31" t="str">
        <f t="shared" si="234"/>
        <v>TUA711-DIO32</v>
      </c>
      <c r="AA505" s="14" t="str">
        <f t="shared" si="235"/>
        <v>17-SC-DCS-002/O1011205/ 17-MC-DCS-004</v>
      </c>
      <c r="AB505" s="31" t="s">
        <v>64</v>
      </c>
      <c r="AC505" s="31" t="s">
        <v>54</v>
      </c>
      <c r="AD505" s="31" t="s">
        <v>125</v>
      </c>
      <c r="AE505" s="31">
        <v>1</v>
      </c>
      <c r="AF505" s="31" t="s">
        <v>1254</v>
      </c>
      <c r="AG505" s="31" t="s">
        <v>1492</v>
      </c>
      <c r="AH505" s="31">
        <v>6</v>
      </c>
      <c r="AI505" s="31">
        <v>3</v>
      </c>
      <c r="AJ505" s="31" t="s">
        <v>1256</v>
      </c>
      <c r="AK505" s="31">
        <f t="shared" si="227"/>
        <v>32</v>
      </c>
      <c r="AL505" s="31" t="s">
        <v>62</v>
      </c>
      <c r="AO505" s="31" t="s">
        <v>63</v>
      </c>
      <c r="AP505" s="31" t="s">
        <v>703</v>
      </c>
      <c r="AQ505" s="14" t="s">
        <v>2999</v>
      </c>
      <c r="AR505" s="31" t="s">
        <v>5716</v>
      </c>
      <c r="AS505" s="31" t="s">
        <v>468</v>
      </c>
      <c r="AT505" s="14" t="s">
        <v>5724</v>
      </c>
      <c r="AU505" s="31" t="s">
        <v>5858</v>
      </c>
      <c r="AV505" s="31" t="s">
        <v>5806</v>
      </c>
      <c r="AW505" s="31" t="s">
        <v>5797</v>
      </c>
      <c r="AX505" s="31" t="s">
        <v>5724</v>
      </c>
      <c r="BK505" s="14" t="str">
        <f t="shared" si="236"/>
        <v/>
      </c>
      <c r="BL505" s="14" t="str">
        <f t="shared" si="237"/>
        <v/>
      </c>
      <c r="BM505" s="14" t="str">
        <f t="shared" si="238"/>
        <v/>
      </c>
      <c r="BN505" s="14"/>
      <c r="BO505" s="14" t="str">
        <f t="shared" si="228"/>
        <v/>
      </c>
      <c r="BP505" s="14" t="str">
        <f t="shared" si="229"/>
        <v/>
      </c>
      <c r="BQ505" s="14"/>
      <c r="BR505" s="14" t="str">
        <f t="shared" si="239"/>
        <v/>
      </c>
      <c r="BS505" s="14" t="str">
        <f t="shared" si="240"/>
        <v>TS-O-01:6/
O1011205:3A</v>
      </c>
      <c r="BW505" s="31" t="str">
        <f t="shared" si="241"/>
        <v/>
      </c>
      <c r="BX505" s="31" t="str">
        <f t="shared" si="242"/>
        <v/>
      </c>
      <c r="BY505" s="31" t="str">
        <f t="shared" si="243"/>
        <v/>
      </c>
      <c r="BZ505" s="31" t="str">
        <f t="shared" si="244"/>
        <v/>
      </c>
      <c r="CA505" s="31" t="str">
        <f t="shared" si="245"/>
        <v/>
      </c>
      <c r="CB505" s="31" t="str">
        <f t="shared" si="246"/>
        <v/>
      </c>
      <c r="CC505" s="31" t="str">
        <f t="shared" si="247"/>
        <v/>
      </c>
      <c r="CD505" s="31" t="str">
        <f t="shared" si="248"/>
        <v/>
      </c>
      <c r="CE505" s="31" t="e">
        <f t="shared" ca="1" si="249"/>
        <v>#NAME?</v>
      </c>
      <c r="CF505" s="31" t="e">
        <f t="shared" ca="1" si="250"/>
        <v>#NAME?</v>
      </c>
      <c r="CG505" s="31" t="e">
        <f t="shared" ca="1" si="251"/>
        <v>#NAME?</v>
      </c>
      <c r="CH505" s="31" t="e">
        <f t="shared" ca="1" si="252"/>
        <v>#NAME?</v>
      </c>
      <c r="CI505" s="31" t="e">
        <f t="shared" ca="1" si="253"/>
        <v>#NAME?</v>
      </c>
    </row>
    <row r="506" spans="1:87" s="31" customFormat="1" ht="30" hidden="1" x14ac:dyDescent="0.25">
      <c r="A506" s="9" t="s">
        <v>4493</v>
      </c>
      <c r="B506" s="31" t="s">
        <v>2997</v>
      </c>
      <c r="C506" s="31" t="s">
        <v>3000</v>
      </c>
      <c r="E506" s="14" t="s">
        <v>5649</v>
      </c>
      <c r="G506" s="31" t="str">
        <f t="shared" si="230"/>
        <v>Сигнал</v>
      </c>
      <c r="H506" s="31" t="s">
        <v>2608</v>
      </c>
      <c r="I506" s="31" t="s">
        <v>4584</v>
      </c>
      <c r="J506" s="31" t="str">
        <f t="shared" si="225"/>
        <v>DCS_DO_03</v>
      </c>
      <c r="K506" s="14" t="s">
        <v>5869</v>
      </c>
      <c r="M506" s="31" t="s">
        <v>2994</v>
      </c>
      <c r="N506" s="31" t="s">
        <v>1261</v>
      </c>
      <c r="O506" s="31" t="s">
        <v>1276</v>
      </c>
      <c r="P506" s="31" t="s">
        <v>2723</v>
      </c>
      <c r="Q506" s="31" t="s">
        <v>391</v>
      </c>
      <c r="R506" s="31">
        <v>7</v>
      </c>
      <c r="S506" s="31">
        <v>8</v>
      </c>
      <c r="T506" s="31" t="s">
        <v>62</v>
      </c>
      <c r="U506" s="31" t="str">
        <f t="shared" si="254"/>
        <v>30</v>
      </c>
      <c r="V506" s="14" t="str">
        <f t="shared" si="226"/>
        <v>ASK 3MLD, ASK 3MB</v>
      </c>
      <c r="W506" s="31" t="str">
        <f t="shared" si="231"/>
        <v/>
      </c>
      <c r="X506" s="14" t="str">
        <f t="shared" si="232"/>
        <v/>
      </c>
      <c r="Y506" s="31" t="str">
        <f t="shared" si="233"/>
        <v>O1011205</v>
      </c>
      <c r="Z506" s="31" t="str">
        <f t="shared" si="234"/>
        <v>TUA711-DIO32</v>
      </c>
      <c r="AA506" s="14" t="str">
        <f t="shared" si="235"/>
        <v>17-SC-DCS-002/O1011205/ 17-MC-DCS-004</v>
      </c>
      <c r="AB506" s="31" t="s">
        <v>64</v>
      </c>
      <c r="AC506" s="31" t="s">
        <v>54</v>
      </c>
      <c r="AD506" s="31" t="s">
        <v>125</v>
      </c>
      <c r="AE506" s="31">
        <v>1</v>
      </c>
      <c r="AF506" s="31" t="s">
        <v>1254</v>
      </c>
      <c r="AG506" s="31" t="s">
        <v>1492</v>
      </c>
      <c r="AH506" s="31">
        <v>6</v>
      </c>
      <c r="AI506" s="31">
        <v>4</v>
      </c>
      <c r="AJ506" s="31" t="s">
        <v>1256</v>
      </c>
      <c r="AK506" s="31">
        <f t="shared" si="227"/>
        <v>32</v>
      </c>
      <c r="AL506" s="31" t="s">
        <v>62</v>
      </c>
      <c r="AO506" s="31" t="s">
        <v>63</v>
      </c>
      <c r="AP506" s="31" t="s">
        <v>703</v>
      </c>
      <c r="AQ506" s="14" t="s">
        <v>3001</v>
      </c>
      <c r="AR506" s="31" t="s">
        <v>5716</v>
      </c>
      <c r="AS506" s="31" t="s">
        <v>468</v>
      </c>
      <c r="AT506" s="14" t="s">
        <v>5724</v>
      </c>
      <c r="AU506" s="31" t="s">
        <v>5858</v>
      </c>
      <c r="AV506" s="31" t="s">
        <v>5797</v>
      </c>
      <c r="AW506" s="31" t="s">
        <v>5799</v>
      </c>
      <c r="AX506" s="31" t="s">
        <v>5724</v>
      </c>
      <c r="BK506" s="14" t="str">
        <f t="shared" si="236"/>
        <v/>
      </c>
      <c r="BL506" s="14" t="str">
        <f t="shared" si="237"/>
        <v/>
      </c>
      <c r="BM506" s="14" t="str">
        <f t="shared" si="238"/>
        <v/>
      </c>
      <c r="BN506" s="14"/>
      <c r="BO506" s="14" t="str">
        <f t="shared" si="228"/>
        <v/>
      </c>
      <c r="BP506" s="14" t="str">
        <f t="shared" si="229"/>
        <v/>
      </c>
      <c r="BQ506" s="14"/>
      <c r="BR506" s="14" t="str">
        <f t="shared" si="239"/>
        <v/>
      </c>
      <c r="BS506" s="14" t="str">
        <f t="shared" si="240"/>
        <v>TS-O-01:8/
O1011205:4A</v>
      </c>
      <c r="BW506" s="31" t="str">
        <f t="shared" si="241"/>
        <v/>
      </c>
      <c r="BX506" s="31" t="str">
        <f t="shared" si="242"/>
        <v/>
      </c>
      <c r="BY506" s="31" t="str">
        <f t="shared" si="243"/>
        <v/>
      </c>
      <c r="BZ506" s="31" t="str">
        <f t="shared" si="244"/>
        <v/>
      </c>
      <c r="CA506" s="31" t="str">
        <f t="shared" si="245"/>
        <v/>
      </c>
      <c r="CB506" s="31" t="str">
        <f t="shared" si="246"/>
        <v/>
      </c>
      <c r="CC506" s="31" t="str">
        <f t="shared" si="247"/>
        <v/>
      </c>
      <c r="CD506" s="31" t="str">
        <f t="shared" si="248"/>
        <v/>
      </c>
      <c r="CE506" s="31" t="e">
        <f t="shared" ca="1" si="249"/>
        <v>#NAME?</v>
      </c>
      <c r="CF506" s="31" t="e">
        <f t="shared" ca="1" si="250"/>
        <v>#NAME?</v>
      </c>
      <c r="CG506" s="31" t="e">
        <f t="shared" ca="1" si="251"/>
        <v>#NAME?</v>
      </c>
      <c r="CH506" s="31" t="e">
        <f t="shared" ca="1" si="252"/>
        <v>#NAME?</v>
      </c>
      <c r="CI506" s="31" t="e">
        <f t="shared" ca="1" si="253"/>
        <v>#NAME?</v>
      </c>
    </row>
    <row r="507" spans="1:87" s="31" customFormat="1" ht="30" hidden="1" x14ac:dyDescent="0.25">
      <c r="A507" s="9" t="s">
        <v>4493</v>
      </c>
      <c r="B507" s="31" t="s">
        <v>3013</v>
      </c>
      <c r="C507" s="31" t="s">
        <v>3646</v>
      </c>
      <c r="E507" s="14" t="s">
        <v>5647</v>
      </c>
      <c r="G507" s="31" t="str">
        <f t="shared" si="230"/>
        <v>Сигнал</v>
      </c>
      <c r="H507" s="31" t="s">
        <v>3318</v>
      </c>
      <c r="I507" s="31" t="s">
        <v>4585</v>
      </c>
      <c r="J507" s="31" t="str">
        <f t="shared" ref="J507:J570" si="255">IF(E507="AI-IS (4-20 mA, 2 wire) DCS","DCS_AI_01",
IF(E507="AI-IS (4-20 mA, 4 wire) DCS","DCS_AI_03",
IF(E507="AI-IS (4-20 mA, passive) DCS","DCS_AI_01",
IF(E507="AI-NIS (4-20 mA, 2 wire) DCS","DCS_AI_01",
IF(E507="AI-NIS (4-20 mA, 4 wire) DCS","DCS_AI_03",
IF(E507="AI-NIS (4-20 mA, passive) DCS","DCS_AI_01",
IF(E507="AI-R-IS (4-20 mA, 2 wire) DCS","DCS_AI_02",
IF(E507="AI-R-IS (4-20 mA, 4 wire) DCS","DCS_AI_04",
IF(E507="AI-R-NIS (4-20 mA, 2 wire) DCS","DCS_AI_02",
IF(E507="AI-R-NIS (4-20 mA, passive) DCS","DCS_AI_02",
IF(E507="AI-R-NIS (4-20 mA, 4 wire) DCS","DCS_AI_04",
IF(E507="AI-RTD-NIS (3 wire) DCS","DCS_AI_05",
IF(E507="AO-IS (4-20 mA) DCS","DCS_AO_01",
IF(E507="AO-NIS (4-20 mA) DCS","DCS_AO_01",
IF(E507="AO-R-IS (4-20 mA) DCS","DCS_AO_02",
IF(E507="AO-R-NIS (4-20 mA) DCS","DCS_AO_02",
IF(E507="DI-IS (NAMUR) DCS","DCS_DI_02",
IF(E507="DI-NIS (NAMUR) DCS","DCS_DI_02",
IF(E507="DI-NIS (Conductivity) DCS","DCS_DI_04",
IF(E507="DI-NIS (Diagnostic) DCS","DCS_DI_01",
IF(E507="DI-NIS (MCC 230VAC) DCS","DCS_DI_03",
IF(E507="DI-NIS (MCC 220VDC) DCS","DCS_DI_05",
IF(E507="DI-NIS (Thermistors PTC) DCS","DCS_DI_02",
IF(E507="DI-NIS (VFC) DCS","DCS_DI_01",
IF(E507="DI-NIS (24VDC) DCS ","DCS_DI_07",
IF(E507="DO-NIS (24VDC) DCS","DCS_DO_01",
IF(E507="DO-NIS (MCC 230VAC) DCS","DCS_DO_03",
IF(E507="DO-NIS (MCC 220VDC) DCS","DCS_DO_04",
IF(E507="DO-NIS (VFC NO) DCS","DCS_DO_02",
IF(E507="PI-IS (Pulse Input) DCS","DCS_PI_01",
IF(E507="PI-R-IS (Pulse Input) DCS","DCS_PI_01",
IF(E507="AI-R-NIS (PI converter, 3 wire) DCS","DCS_PI_01",
IF(E507="PI-NIS (Pulse Input) DCS","DCS_PI_01","")))))))))))))))))))))))))))))))))</f>
        <v>DCS_DI_03</v>
      </c>
      <c r="K507" s="14" t="s">
        <v>5869</v>
      </c>
      <c r="M507" s="31" t="s">
        <v>3625</v>
      </c>
      <c r="N507" s="31" t="s">
        <v>107</v>
      </c>
      <c r="O507" s="31" t="s">
        <v>188</v>
      </c>
      <c r="P507" s="31" t="s">
        <v>2723</v>
      </c>
      <c r="Q507" s="31" t="s">
        <v>600</v>
      </c>
      <c r="R507" s="31">
        <v>23</v>
      </c>
      <c r="S507" s="31">
        <v>24</v>
      </c>
      <c r="T507" s="31" t="s">
        <v>62</v>
      </c>
      <c r="U507" s="31" t="str">
        <f t="shared" si="254"/>
        <v>48</v>
      </c>
      <c r="V507" s="14" t="str">
        <f t="shared" ref="V507:V570" si="256">IF(P507&lt;&gt;"",
IF(J507="DCS_AI_01","AVK 2,5 A, AVK 2,5 A",
IF(J507="DCS_AI_02","AVK 2,5 A, AVK 2,5 A",
IF(J507="DCS_AI_03","AVK 2,5 A, AVK 2,5 A",
IF(J507="DCS_AI_04","AVK 2,5 A, AVK 2,5 A",
IF(J507="DCS_AI_05","AVK 2,5 A, AVK 2,5 A, AVK 2,5 A",
IF(J507="DCS_AO_01","AVK 2,5 A, AVK 2,5 A",
IF(J507="DCS_AO_02","AVK 2,5 A, AVK 2,5 A",
IF(J507="DCS_DI_01","AVK 2,5 A, AVK 2,5 A",
IF(J507="DCS_DI_02","AVK 2,5 A, AVK 2,5 A",
IF(J507="DCS_DI_03","ASK 3MLD, ASK 3MB",
IF(J507="DCS_DI_04","AVK 2,5 A, AVK 2,5 A",
IF(J507="DCS_DI_05","ASK 3MLD, ASK 3MB",
IF(J507="DCS_DI_07","AVK 2,5 A, AVK 2,5 A",
IF(J507="DCS_DO_01","AVK 2,5 A, AVK 2,5 A",
IF(J507="DCS_DO_01_HOLD","AVK 2,5 A, AVK 2,5 A",
IF(J507="DCS_DO_02","AVK 2,5 A, AVK 2,5 A",
IF(J507="DCS_DO_03","ASK 3MLD, ASK 3MB",
IF(J507="DCS_DO_04","ASK 3MLD, ASK 3MB",
IF(J507="DCS_PI_01","AVK 2,5 A, AVK 2,5 A",""))))))))))))))))))),"")</f>
        <v>ASK 3MLD, ASK 3MB</v>
      </c>
      <c r="W507" s="31" t="str">
        <f t="shared" si="231"/>
        <v/>
      </c>
      <c r="X507" s="14" t="str">
        <f t="shared" si="232"/>
        <v/>
      </c>
      <c r="Y507" s="31" t="str">
        <f t="shared" si="233"/>
        <v>O1011106</v>
      </c>
      <c r="Z507" s="31" t="str">
        <f t="shared" si="234"/>
        <v>TUA711-DIO32</v>
      </c>
      <c r="AA507" s="14" t="str">
        <f t="shared" si="235"/>
        <v>17-SC-DCS-002/O1011106/ 17-MC-DCS-004</v>
      </c>
      <c r="AB507" s="31" t="s">
        <v>64</v>
      </c>
      <c r="AC507" s="31" t="s">
        <v>54</v>
      </c>
      <c r="AD507" s="31" t="s">
        <v>125</v>
      </c>
      <c r="AE507" s="31">
        <v>1</v>
      </c>
      <c r="AF507" s="31" t="s">
        <v>55</v>
      </c>
      <c r="AG507" s="31" t="s">
        <v>3624</v>
      </c>
      <c r="AH507" s="31">
        <v>7</v>
      </c>
      <c r="AI507" s="31">
        <v>12</v>
      </c>
      <c r="AJ507" s="31" t="s">
        <v>57</v>
      </c>
      <c r="AK507" s="31">
        <f t="shared" ref="AK507:AK570" si="257">COUNTIF(Y:Y,Y507)</f>
        <v>32</v>
      </c>
      <c r="AL507" s="31" t="s">
        <v>62</v>
      </c>
      <c r="AO507" s="31" t="s">
        <v>63</v>
      </c>
      <c r="AP507" s="31" t="s">
        <v>711</v>
      </c>
      <c r="AQ507" s="14" t="s">
        <v>3647</v>
      </c>
      <c r="AR507" s="31" t="s">
        <v>5716</v>
      </c>
      <c r="AS507" s="31" t="s">
        <v>468</v>
      </c>
      <c r="AT507" s="14" t="s">
        <v>5724</v>
      </c>
      <c r="AU507" s="31" t="s">
        <v>5858</v>
      </c>
      <c r="AV507" s="31" t="s">
        <v>5827</v>
      </c>
      <c r="AW507" s="31" t="s">
        <v>5828</v>
      </c>
      <c r="AX507" s="31" t="s">
        <v>5724</v>
      </c>
      <c r="BK507" s="14" t="str">
        <f t="shared" si="236"/>
        <v/>
      </c>
      <c r="BL507" s="14" t="str">
        <f t="shared" si="237"/>
        <v/>
      </c>
      <c r="BM507" s="14" t="str">
        <f t="shared" si="238"/>
        <v/>
      </c>
      <c r="BN507" s="14"/>
      <c r="BO507" s="14" t="str">
        <f t="shared" ref="BO507:BO570" si="258">IF(AND(J507="DCS_AI_01",W507&lt;&gt;""),CONCATENATE(AG507,":",AI507,"A/",CHAR(10),W507,":5"),
IF(AND(J507="DCS_AI_02",W507&lt;&gt;""),CONCATENATE(AG507,":",AI507,"A/",CHAR(10),W507,":5"),
IF(AND(J507="DCS_AI_03",W507&lt;&gt;""),CONCATENATE(AG507,":",AI507,"A/",CHAR(10),W507,":5"),
IF(AND(J507="DCS_AI_04",W507&lt;&gt;""),CONCATENATE(AG507,":",AI507,"A/",CHAR(10),W507,":5"),
IF(AND(J507="DCS_AI_05",W507&lt;&gt;""),CONCATENATE(AG507,":",AI507,"A/",CHAR(10),W507,":5"),
IF(AND(J507="DCS_AO_01",W507&lt;&gt;""),CONCATENATE(AG507,":",AI507,"A/",CHAR(10),W507,":5"),
IF(AND(J507="DCS_AO_02",W507&lt;&gt;""),CONCATENATE(AG507,":",AI507,"A/",CHAR(10),W507,":5"),
IF(AND(J507="DCS_DI_02",W507&lt;&gt;""),CONCATENATE(AG507,":",AI507,"A/",CHAR(10),W507,":5"),
IF(AND(J507="DCS_DI_04",W507&lt;&gt;""),CONCATENATE(AG507,":",AI507,"A/",CHAR(10),W507,":7"),
IF(AND(J507="DCS_PI_01",W507&lt;&gt;""),CONCATENATE(AG507,":",AI507,"A/",CHAR(10),W507,":3"),""))))))))))</f>
        <v/>
      </c>
      <c r="BP507" s="14" t="str">
        <f t="shared" ref="BP507:BP570" si="259">IF(AND(J507="DCS_AI_01",W507&lt;&gt;""),CONCATENATE(AG507,":",AI507,"C/",CHAR(10),W507,":6"),
IF(AND(J507="DCS_AI_02",W507&lt;&gt;""),CONCATENATE(AG507,":",AI507,"C/",CHAR(10),W507,":6"),
IF(AND(J507="DCS_AI_03",W507&lt;&gt;""),CONCATENATE(AG507,":",AI507,"C/",CHAR(10),W507,":6"),
IF(AND(J507="DCS_AI_04",W507&lt;&gt;""),CONCATENATE(AG507,":",AI507,"C/",CHAR(10),W507,":6"),
IF(AND(J507="DCS_AI_05",W507&lt;&gt;""),CONCATENATE(AG507,":",AI507,"C/",CHAR(10),W507,":6"),
IF(AND(J507="DCS_AO_01",W507&lt;&gt;""),CONCATENATE(AG507,":",AI507,"C/",CHAR(10),W507,":6"),
IF(AND(J507="DCS_AO_02",W507&lt;&gt;""),CONCATENATE(AG507,":",AI507,"C/",CHAR(10),W507,":6"),
IF(AND(J507="DCS_DI_02",W507&lt;&gt;""),CONCATENATE(AG507,":",AI507,"B/",CHAR(10),W507,":6"),
IF(AND(J507="DCS_DI_04",W507&lt;&gt;""),CONCATENATE(AG507,":",AI507,"B/",CHAR(10),W507,":8"),
IF(AND(J507="DCS_PI_01",W507&lt;&gt;""),CONCATENATE(AG507,":",AI507,"C/",CHAR(10),W507,":4"),""))))))))))</f>
        <v/>
      </c>
      <c r="BQ507" s="14"/>
      <c r="BR507" s="14" t="str">
        <f t="shared" si="239"/>
        <v>TS-O-05:23/
O1011106:12A</v>
      </c>
      <c r="BS507" s="14" t="str">
        <f t="shared" si="240"/>
        <v>TS-O-05:24/
O1011106:12B</v>
      </c>
      <c r="BW507" s="31" t="str">
        <f t="shared" si="241"/>
        <v/>
      </c>
      <c r="BX507" s="31" t="str">
        <f t="shared" si="242"/>
        <v/>
      </c>
      <c r="BY507" s="31" t="str">
        <f t="shared" si="243"/>
        <v/>
      </c>
      <c r="BZ507" s="31" t="str">
        <f t="shared" si="244"/>
        <v/>
      </c>
      <c r="CA507" s="31" t="str">
        <f t="shared" si="245"/>
        <v/>
      </c>
      <c r="CB507" s="31" t="str">
        <f t="shared" si="246"/>
        <v/>
      </c>
      <c r="CC507" s="31" t="str">
        <f t="shared" si="247"/>
        <v/>
      </c>
      <c r="CD507" s="31" t="str">
        <f t="shared" si="248"/>
        <v>12A</v>
      </c>
      <c r="CE507" s="31" t="e">
        <f t="shared" ca="1" si="249"/>
        <v>#NAME?</v>
      </c>
      <c r="CF507" s="31" t="e">
        <f t="shared" ca="1" si="250"/>
        <v>#NAME?</v>
      </c>
      <c r="CG507" s="31" t="e">
        <f t="shared" ca="1" si="251"/>
        <v>#NAME?</v>
      </c>
      <c r="CH507" s="31" t="e">
        <f t="shared" ca="1" si="252"/>
        <v>#NAME?</v>
      </c>
      <c r="CI507" s="31" t="e">
        <f t="shared" ca="1" si="253"/>
        <v>#NAME?</v>
      </c>
    </row>
    <row r="508" spans="1:87" s="31" customFormat="1" ht="30" hidden="1" x14ac:dyDescent="0.25">
      <c r="A508" s="9" t="s">
        <v>4493</v>
      </c>
      <c r="B508" s="31" t="s">
        <v>3013</v>
      </c>
      <c r="C508" s="31" t="s">
        <v>3648</v>
      </c>
      <c r="E508" s="14" t="s">
        <v>5647</v>
      </c>
      <c r="G508" s="31" t="str">
        <f t="shared" si="230"/>
        <v>Сигнал</v>
      </c>
      <c r="H508" s="31" t="s">
        <v>3321</v>
      </c>
      <c r="I508" s="31" t="s">
        <v>4585</v>
      </c>
      <c r="J508" s="31" t="str">
        <f t="shared" si="255"/>
        <v>DCS_DI_03</v>
      </c>
      <c r="K508" s="14" t="s">
        <v>5869</v>
      </c>
      <c r="M508" s="31" t="s">
        <v>3625</v>
      </c>
      <c r="N508" s="31" t="s">
        <v>107</v>
      </c>
      <c r="O508" s="31" t="s">
        <v>191</v>
      </c>
      <c r="P508" s="31" t="s">
        <v>2723</v>
      </c>
      <c r="Q508" s="31" t="s">
        <v>600</v>
      </c>
      <c r="R508" s="31">
        <v>25</v>
      </c>
      <c r="S508" s="31">
        <v>26</v>
      </c>
      <c r="T508" s="31" t="s">
        <v>62</v>
      </c>
      <c r="U508" s="31" t="str">
        <f t="shared" si="254"/>
        <v>48</v>
      </c>
      <c r="V508" s="14" t="str">
        <f t="shared" si="256"/>
        <v>ASK 3MLD, ASK 3MB</v>
      </c>
      <c r="W508" s="31" t="str">
        <f t="shared" si="231"/>
        <v/>
      </c>
      <c r="X508" s="14" t="str">
        <f t="shared" si="232"/>
        <v/>
      </c>
      <c r="Y508" s="31" t="str">
        <f t="shared" si="233"/>
        <v>O1011106</v>
      </c>
      <c r="Z508" s="31" t="str">
        <f t="shared" si="234"/>
        <v>TUA711-DIO32</v>
      </c>
      <c r="AA508" s="14" t="str">
        <f t="shared" si="235"/>
        <v>17-SC-DCS-002/O1011106/ 17-MC-DCS-004</v>
      </c>
      <c r="AB508" s="31" t="s">
        <v>64</v>
      </c>
      <c r="AC508" s="31" t="s">
        <v>54</v>
      </c>
      <c r="AD508" s="31" t="s">
        <v>125</v>
      </c>
      <c r="AE508" s="31">
        <v>1</v>
      </c>
      <c r="AF508" s="31" t="s">
        <v>55</v>
      </c>
      <c r="AG508" s="31" t="s">
        <v>3624</v>
      </c>
      <c r="AH508" s="31">
        <v>7</v>
      </c>
      <c r="AI508" s="31">
        <v>13</v>
      </c>
      <c r="AJ508" s="31" t="s">
        <v>57</v>
      </c>
      <c r="AK508" s="31">
        <f t="shared" si="257"/>
        <v>32</v>
      </c>
      <c r="AL508" s="31" t="s">
        <v>62</v>
      </c>
      <c r="AO508" s="31" t="s">
        <v>63</v>
      </c>
      <c r="AP508" s="31" t="s">
        <v>711</v>
      </c>
      <c r="AQ508" s="14" t="s">
        <v>3649</v>
      </c>
      <c r="AR508" s="31" t="s">
        <v>5716</v>
      </c>
      <c r="AS508" s="31" t="s">
        <v>468</v>
      </c>
      <c r="AT508" s="14" t="s">
        <v>5724</v>
      </c>
      <c r="AU508" s="31" t="s">
        <v>5858</v>
      </c>
      <c r="AV508" s="31" t="s">
        <v>5792</v>
      </c>
      <c r="AW508" s="31" t="s">
        <v>5793</v>
      </c>
      <c r="AX508" s="31" t="s">
        <v>5724</v>
      </c>
      <c r="BK508" s="14" t="str">
        <f t="shared" si="236"/>
        <v/>
      </c>
      <c r="BL508" s="14" t="str">
        <f t="shared" si="237"/>
        <v/>
      </c>
      <c r="BM508" s="14" t="str">
        <f t="shared" si="238"/>
        <v/>
      </c>
      <c r="BN508" s="14"/>
      <c r="BO508" s="14" t="str">
        <f t="shared" si="258"/>
        <v/>
      </c>
      <c r="BP508" s="14" t="str">
        <f t="shared" si="259"/>
        <v/>
      </c>
      <c r="BQ508" s="14"/>
      <c r="BR508" s="14" t="str">
        <f t="shared" si="239"/>
        <v>TS-O-05:25/
O1011106:13A</v>
      </c>
      <c r="BS508" s="14" t="str">
        <f t="shared" si="240"/>
        <v>TS-O-05:26/
O1011106:13B</v>
      </c>
      <c r="BW508" s="31" t="str">
        <f t="shared" si="241"/>
        <v/>
      </c>
      <c r="BX508" s="31" t="str">
        <f t="shared" si="242"/>
        <v/>
      </c>
      <c r="BY508" s="31" t="str">
        <f t="shared" si="243"/>
        <v/>
      </c>
      <c r="BZ508" s="31" t="str">
        <f t="shared" si="244"/>
        <v/>
      </c>
      <c r="CA508" s="31" t="str">
        <f t="shared" si="245"/>
        <v/>
      </c>
      <c r="CB508" s="31" t="str">
        <f t="shared" si="246"/>
        <v/>
      </c>
      <c r="CC508" s="31" t="str">
        <f t="shared" si="247"/>
        <v/>
      </c>
      <c r="CD508" s="31" t="str">
        <f t="shared" si="248"/>
        <v>13A</v>
      </c>
      <c r="CE508" s="31" t="e">
        <f t="shared" ca="1" si="249"/>
        <v>#NAME?</v>
      </c>
      <c r="CF508" s="31" t="e">
        <f t="shared" ca="1" si="250"/>
        <v>#NAME?</v>
      </c>
      <c r="CG508" s="31" t="e">
        <f t="shared" ca="1" si="251"/>
        <v>#NAME?</v>
      </c>
      <c r="CH508" s="31" t="e">
        <f t="shared" ca="1" si="252"/>
        <v>#NAME?</v>
      </c>
      <c r="CI508" s="31" t="e">
        <f t="shared" ca="1" si="253"/>
        <v>#NAME?</v>
      </c>
    </row>
    <row r="509" spans="1:87" s="31" customFormat="1" ht="30" hidden="1" x14ac:dyDescent="0.25">
      <c r="A509" s="9" t="s">
        <v>4493</v>
      </c>
      <c r="B509" s="31" t="s">
        <v>3013</v>
      </c>
      <c r="C509" s="31" t="s">
        <v>4091</v>
      </c>
      <c r="E509" s="14" t="s">
        <v>5647</v>
      </c>
      <c r="G509" s="31" t="str">
        <f t="shared" si="230"/>
        <v>Сигнал</v>
      </c>
      <c r="H509" s="31" t="s">
        <v>3357</v>
      </c>
      <c r="I509" s="31" t="s">
        <v>4585</v>
      </c>
      <c r="J509" s="31" t="str">
        <f t="shared" si="255"/>
        <v>DCS_DI_03</v>
      </c>
      <c r="K509" s="14" t="s">
        <v>5869</v>
      </c>
      <c r="M509" s="31" t="s">
        <v>4090</v>
      </c>
      <c r="N509" s="31" t="s">
        <v>107</v>
      </c>
      <c r="O509" s="31" t="s">
        <v>103</v>
      </c>
      <c r="P509" s="31" t="s">
        <v>2723</v>
      </c>
      <c r="Q509" s="31" t="s">
        <v>623</v>
      </c>
      <c r="R509" s="31">
        <v>3</v>
      </c>
      <c r="S509" s="31">
        <v>4</v>
      </c>
      <c r="T509" s="31" t="s">
        <v>62</v>
      </c>
      <c r="U509" s="31" t="str">
        <f t="shared" si="254"/>
        <v>48</v>
      </c>
      <c r="V509" s="14" t="str">
        <f t="shared" si="256"/>
        <v>ASK 3MLD, ASK 3MB</v>
      </c>
      <c r="W509" s="31" t="str">
        <f t="shared" si="231"/>
        <v/>
      </c>
      <c r="X509" s="14" t="str">
        <f t="shared" si="232"/>
        <v/>
      </c>
      <c r="Y509" s="31" t="str">
        <f t="shared" si="233"/>
        <v>O1011108</v>
      </c>
      <c r="Z509" s="31" t="str">
        <f t="shared" si="234"/>
        <v>TUA711-DIO32</v>
      </c>
      <c r="AA509" s="14" t="str">
        <f t="shared" si="235"/>
        <v>17-SC-DCS-002/O1011108/ 17-MC-DCS-004</v>
      </c>
      <c r="AB509" s="31" t="s">
        <v>64</v>
      </c>
      <c r="AC509" s="31" t="s">
        <v>54</v>
      </c>
      <c r="AD509" s="31" t="s">
        <v>125</v>
      </c>
      <c r="AE509" s="31">
        <v>1</v>
      </c>
      <c r="AF509" s="31" t="s">
        <v>55</v>
      </c>
      <c r="AG509" s="31" t="s">
        <v>3763</v>
      </c>
      <c r="AH509" s="31">
        <v>9</v>
      </c>
      <c r="AI509" s="31">
        <v>27</v>
      </c>
      <c r="AJ509" s="31" t="s">
        <v>57</v>
      </c>
      <c r="AK509" s="31">
        <f t="shared" si="257"/>
        <v>32</v>
      </c>
      <c r="AL509" s="31" t="s">
        <v>62</v>
      </c>
      <c r="AO509" s="31" t="s">
        <v>63</v>
      </c>
      <c r="AP509" s="31" t="s">
        <v>711</v>
      </c>
      <c r="AQ509" s="14" t="s">
        <v>4092</v>
      </c>
      <c r="AR509" s="31" t="s">
        <v>5716</v>
      </c>
      <c r="AS509" s="31" t="s">
        <v>468</v>
      </c>
      <c r="AT509" s="14" t="s">
        <v>5724</v>
      </c>
      <c r="AU509" s="31" t="s">
        <v>5858</v>
      </c>
      <c r="AV509" s="31" t="s">
        <v>5794</v>
      </c>
      <c r="AW509" s="31" t="s">
        <v>5795</v>
      </c>
      <c r="AX509" s="31" t="s">
        <v>5724</v>
      </c>
      <c r="BK509" s="14" t="str">
        <f t="shared" si="236"/>
        <v/>
      </c>
      <c r="BL509" s="14" t="str">
        <f t="shared" si="237"/>
        <v/>
      </c>
      <c r="BM509" s="14" t="str">
        <f t="shared" si="238"/>
        <v/>
      </c>
      <c r="BN509" s="14"/>
      <c r="BO509" s="14" t="str">
        <f t="shared" si="258"/>
        <v/>
      </c>
      <c r="BP509" s="14" t="str">
        <f t="shared" si="259"/>
        <v/>
      </c>
      <c r="BQ509" s="14"/>
      <c r="BR509" s="14" t="str">
        <f t="shared" si="239"/>
        <v>TS-R-05:3/
O1011108:27A</v>
      </c>
      <c r="BS509" s="14" t="str">
        <f t="shared" si="240"/>
        <v>TS-R-05:4/
O1011108:27B</v>
      </c>
      <c r="BW509" s="31" t="str">
        <f t="shared" si="241"/>
        <v/>
      </c>
      <c r="BX509" s="31" t="str">
        <f t="shared" si="242"/>
        <v/>
      </c>
      <c r="BY509" s="31" t="str">
        <f t="shared" si="243"/>
        <v/>
      </c>
      <c r="BZ509" s="31" t="str">
        <f t="shared" si="244"/>
        <v/>
      </c>
      <c r="CA509" s="31" t="str">
        <f t="shared" si="245"/>
        <v/>
      </c>
      <c r="CB509" s="31" t="str">
        <f t="shared" si="246"/>
        <v/>
      </c>
      <c r="CC509" s="31" t="str">
        <f t="shared" si="247"/>
        <v/>
      </c>
      <c r="CD509" s="31" t="str">
        <f t="shared" si="248"/>
        <v>27A</v>
      </c>
      <c r="CE509" s="31" t="e">
        <f t="shared" ca="1" si="249"/>
        <v>#NAME?</v>
      </c>
      <c r="CF509" s="31" t="e">
        <f t="shared" ca="1" si="250"/>
        <v>#NAME?</v>
      </c>
      <c r="CG509" s="31" t="e">
        <f t="shared" ca="1" si="251"/>
        <v>#NAME?</v>
      </c>
      <c r="CH509" s="31" t="e">
        <f t="shared" ca="1" si="252"/>
        <v>#NAME?</v>
      </c>
      <c r="CI509" s="31" t="e">
        <f t="shared" ca="1" si="253"/>
        <v>#NAME?</v>
      </c>
    </row>
    <row r="510" spans="1:87" s="31" customFormat="1" ht="30" hidden="1" x14ac:dyDescent="0.25">
      <c r="A510" s="9" t="s">
        <v>4493</v>
      </c>
      <c r="B510" s="31" t="s">
        <v>3013</v>
      </c>
      <c r="C510" s="31" t="s">
        <v>3014</v>
      </c>
      <c r="E510" s="14" t="s">
        <v>5649</v>
      </c>
      <c r="G510" s="31" t="str">
        <f t="shared" si="230"/>
        <v>Сигнал</v>
      </c>
      <c r="H510" s="31" t="s">
        <v>2611</v>
      </c>
      <c r="I510" s="31" t="s">
        <v>4585</v>
      </c>
      <c r="J510" s="31" t="str">
        <f t="shared" si="255"/>
        <v>DCS_DO_03</v>
      </c>
      <c r="K510" s="14" t="s">
        <v>5869</v>
      </c>
      <c r="M510" s="31" t="s">
        <v>2994</v>
      </c>
      <c r="N510" s="31" t="s">
        <v>1261</v>
      </c>
      <c r="O510" s="31" t="s">
        <v>1320</v>
      </c>
      <c r="P510" s="31" t="s">
        <v>2723</v>
      </c>
      <c r="Q510" s="31" t="s">
        <v>391</v>
      </c>
      <c r="R510" s="31">
        <v>17</v>
      </c>
      <c r="S510" s="31">
        <v>18</v>
      </c>
      <c r="T510" s="31" t="s">
        <v>62</v>
      </c>
      <c r="U510" s="31" t="str">
        <f t="shared" si="254"/>
        <v>30</v>
      </c>
      <c r="V510" s="14" t="str">
        <f t="shared" si="256"/>
        <v>ASK 3MLD, ASK 3MB</v>
      </c>
      <c r="W510" s="31" t="str">
        <f t="shared" si="231"/>
        <v/>
      </c>
      <c r="X510" s="14" t="str">
        <f t="shared" si="232"/>
        <v/>
      </c>
      <c r="Y510" s="31" t="str">
        <f t="shared" si="233"/>
        <v>O1011205</v>
      </c>
      <c r="Z510" s="31" t="str">
        <f t="shared" si="234"/>
        <v>TUA711-DIO32</v>
      </c>
      <c r="AA510" s="14" t="str">
        <f t="shared" si="235"/>
        <v>17-SC-DCS-002/O1011205/ 17-MC-DCS-004</v>
      </c>
      <c r="AB510" s="31" t="s">
        <v>64</v>
      </c>
      <c r="AC510" s="31" t="s">
        <v>54</v>
      </c>
      <c r="AD510" s="31" t="s">
        <v>125</v>
      </c>
      <c r="AE510" s="31">
        <v>1</v>
      </c>
      <c r="AF510" s="31" t="s">
        <v>1254</v>
      </c>
      <c r="AG510" s="31" t="s">
        <v>1492</v>
      </c>
      <c r="AH510" s="31">
        <v>6</v>
      </c>
      <c r="AI510" s="31">
        <v>9</v>
      </c>
      <c r="AJ510" s="31" t="s">
        <v>1256</v>
      </c>
      <c r="AK510" s="31">
        <f t="shared" si="257"/>
        <v>32</v>
      </c>
      <c r="AL510" s="31" t="s">
        <v>62</v>
      </c>
      <c r="AO510" s="31" t="s">
        <v>63</v>
      </c>
      <c r="AP510" s="31" t="s">
        <v>711</v>
      </c>
      <c r="AQ510" s="14" t="s">
        <v>3015</v>
      </c>
      <c r="AR510" s="31" t="s">
        <v>5716</v>
      </c>
      <c r="AS510" s="31" t="s">
        <v>468</v>
      </c>
      <c r="AT510" s="14" t="s">
        <v>5724</v>
      </c>
      <c r="AU510" s="31" t="s">
        <v>5858</v>
      </c>
      <c r="AV510" s="31" t="s">
        <v>5806</v>
      </c>
      <c r="AW510" s="31" t="s">
        <v>5797</v>
      </c>
      <c r="AX510" s="31" t="s">
        <v>5724</v>
      </c>
      <c r="BK510" s="14" t="str">
        <f t="shared" si="236"/>
        <v/>
      </c>
      <c r="BL510" s="14" t="str">
        <f t="shared" si="237"/>
        <v/>
      </c>
      <c r="BM510" s="14" t="str">
        <f t="shared" si="238"/>
        <v/>
      </c>
      <c r="BN510" s="14"/>
      <c r="BO510" s="14" t="str">
        <f t="shared" si="258"/>
        <v/>
      </c>
      <c r="BP510" s="14" t="str">
        <f t="shared" si="259"/>
        <v/>
      </c>
      <c r="BQ510" s="14"/>
      <c r="BR510" s="14" t="str">
        <f t="shared" si="239"/>
        <v/>
      </c>
      <c r="BS510" s="14" t="str">
        <f t="shared" si="240"/>
        <v>TS-O-01:18/
O1011205:9A</v>
      </c>
      <c r="BW510" s="31" t="str">
        <f t="shared" si="241"/>
        <v/>
      </c>
      <c r="BX510" s="31" t="str">
        <f t="shared" si="242"/>
        <v/>
      </c>
      <c r="BY510" s="31" t="str">
        <f t="shared" si="243"/>
        <v/>
      </c>
      <c r="BZ510" s="31" t="str">
        <f t="shared" si="244"/>
        <v/>
      </c>
      <c r="CA510" s="31" t="str">
        <f t="shared" si="245"/>
        <v/>
      </c>
      <c r="CB510" s="31" t="str">
        <f t="shared" si="246"/>
        <v/>
      </c>
      <c r="CC510" s="31" t="str">
        <f t="shared" si="247"/>
        <v/>
      </c>
      <c r="CD510" s="31" t="str">
        <f t="shared" si="248"/>
        <v/>
      </c>
      <c r="CE510" s="31" t="e">
        <f t="shared" ca="1" si="249"/>
        <v>#NAME?</v>
      </c>
      <c r="CF510" s="31" t="e">
        <f t="shared" ca="1" si="250"/>
        <v>#NAME?</v>
      </c>
      <c r="CG510" s="31" t="e">
        <f t="shared" ca="1" si="251"/>
        <v>#NAME?</v>
      </c>
      <c r="CH510" s="31" t="e">
        <f t="shared" ca="1" si="252"/>
        <v>#NAME?</v>
      </c>
      <c r="CI510" s="31" t="e">
        <f t="shared" ca="1" si="253"/>
        <v>#NAME?</v>
      </c>
    </row>
    <row r="511" spans="1:87" s="31" customFormat="1" ht="30" hidden="1" x14ac:dyDescent="0.25">
      <c r="A511" s="9" t="s">
        <v>4493</v>
      </c>
      <c r="B511" s="31" t="s">
        <v>3013</v>
      </c>
      <c r="C511" s="31" t="s">
        <v>3016</v>
      </c>
      <c r="E511" s="14" t="s">
        <v>5649</v>
      </c>
      <c r="G511" s="31" t="str">
        <f t="shared" si="230"/>
        <v>Сигнал</v>
      </c>
      <c r="H511" s="31" t="s">
        <v>2608</v>
      </c>
      <c r="I511" s="31" t="s">
        <v>4585</v>
      </c>
      <c r="J511" s="31" t="str">
        <f t="shared" si="255"/>
        <v>DCS_DO_03</v>
      </c>
      <c r="K511" s="14" t="s">
        <v>5869</v>
      </c>
      <c r="M511" s="31" t="s">
        <v>2994</v>
      </c>
      <c r="N511" s="31" t="s">
        <v>1261</v>
      </c>
      <c r="O511" s="31" t="s">
        <v>1325</v>
      </c>
      <c r="P511" s="31" t="s">
        <v>2723</v>
      </c>
      <c r="Q511" s="31" t="s">
        <v>391</v>
      </c>
      <c r="R511" s="31">
        <v>19</v>
      </c>
      <c r="S511" s="9" t="s">
        <v>4509</v>
      </c>
      <c r="T511" s="31" t="s">
        <v>62</v>
      </c>
      <c r="U511" s="31" t="str">
        <f t="shared" si="254"/>
        <v>30</v>
      </c>
      <c r="V511" s="14" t="str">
        <f t="shared" si="256"/>
        <v>ASK 3MLD, ASK 3MB</v>
      </c>
      <c r="W511" s="31" t="str">
        <f t="shared" si="231"/>
        <v/>
      </c>
      <c r="X511" s="14" t="str">
        <f t="shared" si="232"/>
        <v/>
      </c>
      <c r="Y511" s="31" t="str">
        <f t="shared" si="233"/>
        <v>O1011205</v>
      </c>
      <c r="Z511" s="31" t="str">
        <f t="shared" si="234"/>
        <v>TUA711-DIO32</v>
      </c>
      <c r="AA511" s="14" t="str">
        <f t="shared" si="235"/>
        <v>17-SC-DCS-002/O1011205/ 17-MC-DCS-004</v>
      </c>
      <c r="AB511" s="31" t="s">
        <v>64</v>
      </c>
      <c r="AC511" s="31" t="s">
        <v>54</v>
      </c>
      <c r="AD511" s="31" t="s">
        <v>125</v>
      </c>
      <c r="AE511" s="31">
        <v>1</v>
      </c>
      <c r="AF511" s="31" t="s">
        <v>1254</v>
      </c>
      <c r="AG511" s="31" t="s">
        <v>1492</v>
      </c>
      <c r="AH511" s="31">
        <v>6</v>
      </c>
      <c r="AI511" s="31">
        <v>10</v>
      </c>
      <c r="AJ511" s="31" t="s">
        <v>1256</v>
      </c>
      <c r="AK511" s="31">
        <f t="shared" si="257"/>
        <v>32</v>
      </c>
      <c r="AL511" s="31" t="s">
        <v>62</v>
      </c>
      <c r="AO511" s="31" t="s">
        <v>63</v>
      </c>
      <c r="AP511" s="31" t="s">
        <v>711</v>
      </c>
      <c r="AQ511" s="14" t="s">
        <v>3017</v>
      </c>
      <c r="AR511" s="31" t="s">
        <v>5716</v>
      </c>
      <c r="AS511" s="31" t="s">
        <v>468</v>
      </c>
      <c r="AT511" s="14" t="s">
        <v>5724</v>
      </c>
      <c r="AU511" s="31" t="s">
        <v>5858</v>
      </c>
      <c r="AV511" s="31" t="s">
        <v>5797</v>
      </c>
      <c r="AW511" s="31" t="s">
        <v>5799</v>
      </c>
      <c r="AX511" s="31" t="s">
        <v>5724</v>
      </c>
      <c r="BK511" s="14" t="str">
        <f t="shared" si="236"/>
        <v/>
      </c>
      <c r="BL511" s="14" t="str">
        <f t="shared" si="237"/>
        <v/>
      </c>
      <c r="BM511" s="14" t="str">
        <f t="shared" si="238"/>
        <v/>
      </c>
      <c r="BN511" s="14"/>
      <c r="BO511" s="14" t="str">
        <f t="shared" si="258"/>
        <v/>
      </c>
      <c r="BP511" s="14" t="str">
        <f t="shared" si="259"/>
        <v/>
      </c>
      <c r="BQ511" s="14"/>
      <c r="BR511" s="14" t="str">
        <f t="shared" si="239"/>
        <v/>
      </c>
      <c r="BS511" s="14" t="str">
        <f t="shared" si="240"/>
        <v>TS-O-01:20/
O1011205:10A</v>
      </c>
      <c r="BW511" s="31" t="str">
        <f t="shared" si="241"/>
        <v/>
      </c>
      <c r="BX511" s="31" t="str">
        <f t="shared" si="242"/>
        <v/>
      </c>
      <c r="BY511" s="31" t="str">
        <f t="shared" si="243"/>
        <v/>
      </c>
      <c r="BZ511" s="31" t="str">
        <f t="shared" si="244"/>
        <v/>
      </c>
      <c r="CA511" s="31" t="str">
        <f t="shared" si="245"/>
        <v/>
      </c>
      <c r="CB511" s="31" t="str">
        <f t="shared" si="246"/>
        <v/>
      </c>
      <c r="CC511" s="31" t="str">
        <f t="shared" si="247"/>
        <v/>
      </c>
      <c r="CD511" s="31" t="str">
        <f t="shared" si="248"/>
        <v/>
      </c>
      <c r="CE511" s="31" t="e">
        <f t="shared" ca="1" si="249"/>
        <v>#NAME?</v>
      </c>
      <c r="CF511" s="31" t="e">
        <f t="shared" ca="1" si="250"/>
        <v>#NAME?</v>
      </c>
      <c r="CG511" s="31" t="e">
        <f t="shared" ca="1" si="251"/>
        <v>#NAME?</v>
      </c>
      <c r="CH511" s="31" t="e">
        <f t="shared" ca="1" si="252"/>
        <v>#NAME?</v>
      </c>
      <c r="CI511" s="31" t="e">
        <f t="shared" ca="1" si="253"/>
        <v>#NAME?</v>
      </c>
    </row>
    <row r="512" spans="1:87" s="31" customFormat="1" ht="30" hidden="1" x14ac:dyDescent="0.25">
      <c r="A512" s="9" t="s">
        <v>4493</v>
      </c>
      <c r="B512" s="31" t="s">
        <v>3029</v>
      </c>
      <c r="C512" s="31" t="s">
        <v>3659</v>
      </c>
      <c r="E512" s="14" t="s">
        <v>5647</v>
      </c>
      <c r="G512" s="31" t="str">
        <f t="shared" si="230"/>
        <v>Сигнал</v>
      </c>
      <c r="H512" s="31" t="s">
        <v>3318</v>
      </c>
      <c r="I512" s="31" t="s">
        <v>4586</v>
      </c>
      <c r="J512" s="31" t="str">
        <f t="shared" si="255"/>
        <v>DCS_DI_03</v>
      </c>
      <c r="K512" s="14" t="s">
        <v>5869</v>
      </c>
      <c r="M512" s="31" t="s">
        <v>3625</v>
      </c>
      <c r="N512" s="31" t="s">
        <v>107</v>
      </c>
      <c r="O512" s="31" t="s">
        <v>544</v>
      </c>
      <c r="P512" s="31" t="s">
        <v>2723</v>
      </c>
      <c r="Q512" s="31" t="s">
        <v>600</v>
      </c>
      <c r="R512" s="31">
        <v>35</v>
      </c>
      <c r="S512" s="31">
        <v>36</v>
      </c>
      <c r="T512" s="31" t="s">
        <v>62</v>
      </c>
      <c r="U512" s="31" t="str">
        <f t="shared" si="254"/>
        <v>48</v>
      </c>
      <c r="V512" s="14" t="str">
        <f t="shared" si="256"/>
        <v>ASK 3MLD, ASK 3MB</v>
      </c>
      <c r="W512" s="31" t="str">
        <f t="shared" si="231"/>
        <v/>
      </c>
      <c r="X512" s="14" t="str">
        <f t="shared" si="232"/>
        <v/>
      </c>
      <c r="Y512" s="31" t="str">
        <f t="shared" si="233"/>
        <v>O1011106</v>
      </c>
      <c r="Z512" s="31" t="str">
        <f t="shared" si="234"/>
        <v>TUA711-DIO32</v>
      </c>
      <c r="AA512" s="14" t="str">
        <f t="shared" si="235"/>
        <v>17-SC-DCS-002/O1011106/ 17-MC-DCS-004</v>
      </c>
      <c r="AB512" s="31" t="s">
        <v>64</v>
      </c>
      <c r="AC512" s="31" t="s">
        <v>54</v>
      </c>
      <c r="AD512" s="31" t="s">
        <v>125</v>
      </c>
      <c r="AE512" s="31">
        <v>1</v>
      </c>
      <c r="AF512" s="31" t="s">
        <v>55</v>
      </c>
      <c r="AG512" s="31" t="s">
        <v>3624</v>
      </c>
      <c r="AH512" s="31">
        <v>7</v>
      </c>
      <c r="AI512" s="31">
        <v>18</v>
      </c>
      <c r="AJ512" s="31" t="s">
        <v>57</v>
      </c>
      <c r="AK512" s="31">
        <f t="shared" si="257"/>
        <v>32</v>
      </c>
      <c r="AL512" s="31" t="s">
        <v>62</v>
      </c>
      <c r="AO512" s="31" t="s">
        <v>63</v>
      </c>
      <c r="AP512" s="31" t="s">
        <v>719</v>
      </c>
      <c r="AQ512" s="14" t="s">
        <v>3660</v>
      </c>
      <c r="AR512" s="31" t="s">
        <v>5716</v>
      </c>
      <c r="AS512" s="31" t="s">
        <v>468</v>
      </c>
      <c r="AT512" s="14" t="s">
        <v>5724</v>
      </c>
      <c r="AU512" s="31" t="s">
        <v>5858</v>
      </c>
      <c r="AV512" s="31" t="s">
        <v>5827</v>
      </c>
      <c r="AW512" s="31" t="s">
        <v>5828</v>
      </c>
      <c r="AX512" s="31" t="s">
        <v>5724</v>
      </c>
      <c r="BK512" s="14" t="str">
        <f t="shared" si="236"/>
        <v/>
      </c>
      <c r="BL512" s="14" t="str">
        <f t="shared" si="237"/>
        <v/>
      </c>
      <c r="BM512" s="14" t="str">
        <f t="shared" si="238"/>
        <v/>
      </c>
      <c r="BN512" s="14"/>
      <c r="BO512" s="14" t="str">
        <f t="shared" si="258"/>
        <v/>
      </c>
      <c r="BP512" s="14" t="str">
        <f t="shared" si="259"/>
        <v/>
      </c>
      <c r="BQ512" s="14"/>
      <c r="BR512" s="14" t="str">
        <f t="shared" si="239"/>
        <v>TS-O-05:35/
O1011106:18A</v>
      </c>
      <c r="BS512" s="14" t="str">
        <f t="shared" si="240"/>
        <v>TS-O-05:36/
O1011106:18B</v>
      </c>
      <c r="BW512" s="31" t="str">
        <f t="shared" si="241"/>
        <v/>
      </c>
      <c r="BX512" s="31" t="str">
        <f t="shared" si="242"/>
        <v/>
      </c>
      <c r="BY512" s="31" t="str">
        <f t="shared" si="243"/>
        <v/>
      </c>
      <c r="BZ512" s="31" t="str">
        <f t="shared" si="244"/>
        <v/>
      </c>
      <c r="CA512" s="31" t="str">
        <f t="shared" si="245"/>
        <v/>
      </c>
      <c r="CB512" s="31" t="str">
        <f t="shared" si="246"/>
        <v/>
      </c>
      <c r="CC512" s="31" t="str">
        <f t="shared" si="247"/>
        <v/>
      </c>
      <c r="CD512" s="31" t="str">
        <f t="shared" si="248"/>
        <v>18A</v>
      </c>
      <c r="CE512" s="31" t="e">
        <f t="shared" ca="1" si="249"/>
        <v>#NAME?</v>
      </c>
      <c r="CF512" s="31" t="e">
        <f t="shared" ca="1" si="250"/>
        <v>#NAME?</v>
      </c>
      <c r="CG512" s="31" t="e">
        <f t="shared" ca="1" si="251"/>
        <v>#NAME?</v>
      </c>
      <c r="CH512" s="31" t="e">
        <f t="shared" ca="1" si="252"/>
        <v>#NAME?</v>
      </c>
      <c r="CI512" s="31" t="e">
        <f t="shared" ca="1" si="253"/>
        <v>#NAME?</v>
      </c>
    </row>
    <row r="513" spans="1:87" s="31" customFormat="1" ht="30" hidden="1" x14ac:dyDescent="0.25">
      <c r="A513" s="9" t="s">
        <v>4493</v>
      </c>
      <c r="B513" s="31" t="s">
        <v>3029</v>
      </c>
      <c r="C513" s="31" t="s">
        <v>3661</v>
      </c>
      <c r="E513" s="14" t="s">
        <v>5647</v>
      </c>
      <c r="G513" s="31" t="str">
        <f t="shared" si="230"/>
        <v>Сигнал</v>
      </c>
      <c r="H513" s="31" t="s">
        <v>3321</v>
      </c>
      <c r="I513" s="31" t="s">
        <v>4586</v>
      </c>
      <c r="J513" s="31" t="str">
        <f t="shared" si="255"/>
        <v>DCS_DI_03</v>
      </c>
      <c r="K513" s="14" t="s">
        <v>5869</v>
      </c>
      <c r="M513" s="31" t="s">
        <v>3625</v>
      </c>
      <c r="N513" s="31" t="s">
        <v>107</v>
      </c>
      <c r="O513" s="31" t="s">
        <v>547</v>
      </c>
      <c r="P513" s="31" t="s">
        <v>2723</v>
      </c>
      <c r="Q513" s="31" t="s">
        <v>600</v>
      </c>
      <c r="R513" s="31">
        <v>37</v>
      </c>
      <c r="S513" s="31">
        <v>38</v>
      </c>
      <c r="T513" s="31" t="s">
        <v>62</v>
      </c>
      <c r="U513" s="31" t="str">
        <f t="shared" si="254"/>
        <v>48</v>
      </c>
      <c r="V513" s="14" t="str">
        <f t="shared" si="256"/>
        <v>ASK 3MLD, ASK 3MB</v>
      </c>
      <c r="W513" s="31" t="str">
        <f t="shared" si="231"/>
        <v/>
      </c>
      <c r="X513" s="14" t="str">
        <f t="shared" si="232"/>
        <v/>
      </c>
      <c r="Y513" s="31" t="str">
        <f t="shared" si="233"/>
        <v>O1011106</v>
      </c>
      <c r="Z513" s="31" t="str">
        <f t="shared" si="234"/>
        <v>TUA711-DIO32</v>
      </c>
      <c r="AA513" s="14" t="str">
        <f t="shared" si="235"/>
        <v>17-SC-DCS-002/O1011106/ 17-MC-DCS-004</v>
      </c>
      <c r="AB513" s="31" t="s">
        <v>64</v>
      </c>
      <c r="AC513" s="31" t="s">
        <v>54</v>
      </c>
      <c r="AD513" s="31" t="s">
        <v>125</v>
      </c>
      <c r="AE513" s="31">
        <v>1</v>
      </c>
      <c r="AF513" s="31" t="s">
        <v>55</v>
      </c>
      <c r="AG513" s="31" t="s">
        <v>3624</v>
      </c>
      <c r="AH513" s="31">
        <v>7</v>
      </c>
      <c r="AI513" s="31">
        <v>19</v>
      </c>
      <c r="AJ513" s="31" t="s">
        <v>57</v>
      </c>
      <c r="AK513" s="31">
        <f t="shared" si="257"/>
        <v>32</v>
      </c>
      <c r="AL513" s="31" t="s">
        <v>62</v>
      </c>
      <c r="AO513" s="31" t="s">
        <v>63</v>
      </c>
      <c r="AP513" s="31" t="s">
        <v>719</v>
      </c>
      <c r="AQ513" s="14" t="s">
        <v>3662</v>
      </c>
      <c r="AR513" s="31" t="s">
        <v>5716</v>
      </c>
      <c r="AS513" s="31" t="s">
        <v>468</v>
      </c>
      <c r="AT513" s="14" t="s">
        <v>5724</v>
      </c>
      <c r="AU513" s="31" t="s">
        <v>5858</v>
      </c>
      <c r="AV513" s="31" t="s">
        <v>5792</v>
      </c>
      <c r="AW513" s="31" t="s">
        <v>5793</v>
      </c>
      <c r="AX513" s="31" t="s">
        <v>5724</v>
      </c>
      <c r="BK513" s="14" t="str">
        <f t="shared" si="236"/>
        <v/>
      </c>
      <c r="BL513" s="14" t="str">
        <f t="shared" si="237"/>
        <v/>
      </c>
      <c r="BM513" s="14" t="str">
        <f t="shared" si="238"/>
        <v/>
      </c>
      <c r="BN513" s="14"/>
      <c r="BO513" s="14" t="str">
        <f t="shared" si="258"/>
        <v/>
      </c>
      <c r="BP513" s="14" t="str">
        <f t="shared" si="259"/>
        <v/>
      </c>
      <c r="BQ513" s="14"/>
      <c r="BR513" s="14" t="str">
        <f t="shared" si="239"/>
        <v>TS-O-05:37/
O1011106:19A</v>
      </c>
      <c r="BS513" s="14" t="str">
        <f t="shared" si="240"/>
        <v>TS-O-05:38/
O1011106:19B</v>
      </c>
      <c r="BW513" s="31" t="str">
        <f t="shared" si="241"/>
        <v/>
      </c>
      <c r="BX513" s="31" t="str">
        <f t="shared" si="242"/>
        <v/>
      </c>
      <c r="BY513" s="31" t="str">
        <f t="shared" si="243"/>
        <v/>
      </c>
      <c r="BZ513" s="31" t="str">
        <f t="shared" si="244"/>
        <v/>
      </c>
      <c r="CA513" s="31" t="str">
        <f t="shared" si="245"/>
        <v/>
      </c>
      <c r="CB513" s="31" t="str">
        <f t="shared" si="246"/>
        <v/>
      </c>
      <c r="CC513" s="31" t="str">
        <f t="shared" si="247"/>
        <v/>
      </c>
      <c r="CD513" s="31" t="str">
        <f t="shared" si="248"/>
        <v>19A</v>
      </c>
      <c r="CE513" s="31" t="e">
        <f t="shared" ca="1" si="249"/>
        <v>#NAME?</v>
      </c>
      <c r="CF513" s="31" t="e">
        <f t="shared" ca="1" si="250"/>
        <v>#NAME?</v>
      </c>
      <c r="CG513" s="31" t="e">
        <f t="shared" ca="1" si="251"/>
        <v>#NAME?</v>
      </c>
      <c r="CH513" s="31" t="e">
        <f t="shared" ca="1" si="252"/>
        <v>#NAME?</v>
      </c>
      <c r="CI513" s="31" t="e">
        <f t="shared" ca="1" si="253"/>
        <v>#NAME?</v>
      </c>
    </row>
    <row r="514" spans="1:87" s="31" customFormat="1" ht="30" hidden="1" x14ac:dyDescent="0.25">
      <c r="A514" s="9" t="s">
        <v>4493</v>
      </c>
      <c r="B514" s="31" t="s">
        <v>3029</v>
      </c>
      <c r="C514" s="31" t="s">
        <v>4098</v>
      </c>
      <c r="E514" s="14" t="s">
        <v>5647</v>
      </c>
      <c r="G514" s="31" t="str">
        <f t="shared" si="230"/>
        <v>Сигнал</v>
      </c>
      <c r="H514" s="31" t="s">
        <v>3357</v>
      </c>
      <c r="I514" s="31" t="s">
        <v>4586</v>
      </c>
      <c r="J514" s="31" t="str">
        <f t="shared" si="255"/>
        <v>DCS_DI_03</v>
      </c>
      <c r="K514" s="14" t="s">
        <v>5869</v>
      </c>
      <c r="M514" s="31" t="s">
        <v>4090</v>
      </c>
      <c r="N514" s="31" t="s">
        <v>107</v>
      </c>
      <c r="O514" s="31" t="s">
        <v>155</v>
      </c>
      <c r="P514" s="31" t="s">
        <v>2723</v>
      </c>
      <c r="Q514" s="31" t="s">
        <v>623</v>
      </c>
      <c r="R514" s="31">
        <v>9</v>
      </c>
      <c r="S514" s="31">
        <v>10</v>
      </c>
      <c r="T514" s="31" t="s">
        <v>62</v>
      </c>
      <c r="U514" s="31" t="str">
        <f t="shared" si="254"/>
        <v>48</v>
      </c>
      <c r="V514" s="14" t="str">
        <f t="shared" si="256"/>
        <v>ASK 3MLD, ASK 3MB</v>
      </c>
      <c r="W514" s="31" t="str">
        <f t="shared" si="231"/>
        <v/>
      </c>
      <c r="X514" s="14" t="str">
        <f t="shared" si="232"/>
        <v/>
      </c>
      <c r="Y514" s="31" t="str">
        <f t="shared" si="233"/>
        <v>O1011108</v>
      </c>
      <c r="Z514" s="31" t="str">
        <f t="shared" si="234"/>
        <v>TUA711-DIO32</v>
      </c>
      <c r="AA514" s="14" t="str">
        <f t="shared" si="235"/>
        <v>17-SC-DCS-002/O1011108/ 17-MC-DCS-004</v>
      </c>
      <c r="AB514" s="31" t="s">
        <v>64</v>
      </c>
      <c r="AC514" s="31" t="s">
        <v>54</v>
      </c>
      <c r="AD514" s="31" t="s">
        <v>125</v>
      </c>
      <c r="AE514" s="31">
        <v>1</v>
      </c>
      <c r="AF514" s="31" t="s">
        <v>55</v>
      </c>
      <c r="AG514" s="31" t="s">
        <v>3763</v>
      </c>
      <c r="AH514" s="31">
        <v>9</v>
      </c>
      <c r="AI514" s="31">
        <v>30</v>
      </c>
      <c r="AJ514" s="31" t="s">
        <v>57</v>
      </c>
      <c r="AK514" s="31">
        <f t="shared" si="257"/>
        <v>32</v>
      </c>
      <c r="AL514" s="31" t="s">
        <v>62</v>
      </c>
      <c r="AO514" s="31" t="s">
        <v>63</v>
      </c>
      <c r="AP514" s="31" t="s">
        <v>719</v>
      </c>
      <c r="AQ514" s="14" t="s">
        <v>4099</v>
      </c>
      <c r="AR514" s="31" t="s">
        <v>5716</v>
      </c>
      <c r="AS514" s="31" t="s">
        <v>468</v>
      </c>
      <c r="AT514" s="14" t="s">
        <v>5724</v>
      </c>
      <c r="AU514" s="31" t="s">
        <v>5858</v>
      </c>
      <c r="AV514" s="31" t="s">
        <v>5794</v>
      </c>
      <c r="AW514" s="31" t="s">
        <v>5795</v>
      </c>
      <c r="AX514" s="31" t="s">
        <v>5724</v>
      </c>
      <c r="BK514" s="14" t="str">
        <f t="shared" si="236"/>
        <v/>
      </c>
      <c r="BL514" s="14" t="str">
        <f t="shared" si="237"/>
        <v/>
      </c>
      <c r="BM514" s="14" t="str">
        <f t="shared" si="238"/>
        <v/>
      </c>
      <c r="BN514" s="14"/>
      <c r="BO514" s="14" t="str">
        <f t="shared" si="258"/>
        <v/>
      </c>
      <c r="BP514" s="14" t="str">
        <f t="shared" si="259"/>
        <v/>
      </c>
      <c r="BQ514" s="14"/>
      <c r="BR514" s="14" t="str">
        <f t="shared" si="239"/>
        <v>TS-R-05:9/
O1011108:30A</v>
      </c>
      <c r="BS514" s="14" t="str">
        <f t="shared" si="240"/>
        <v>TS-R-05:10/
O1011108:30B</v>
      </c>
      <c r="BW514" s="31" t="str">
        <f t="shared" si="241"/>
        <v/>
      </c>
      <c r="BX514" s="31" t="str">
        <f t="shared" si="242"/>
        <v/>
      </c>
      <c r="BY514" s="31" t="str">
        <f t="shared" si="243"/>
        <v/>
      </c>
      <c r="BZ514" s="31" t="str">
        <f t="shared" si="244"/>
        <v/>
      </c>
      <c r="CA514" s="31" t="str">
        <f t="shared" si="245"/>
        <v/>
      </c>
      <c r="CB514" s="31" t="str">
        <f t="shared" si="246"/>
        <v/>
      </c>
      <c r="CC514" s="31" t="str">
        <f t="shared" si="247"/>
        <v/>
      </c>
      <c r="CD514" s="31" t="str">
        <f t="shared" si="248"/>
        <v>30A</v>
      </c>
      <c r="CE514" s="31" t="e">
        <f t="shared" ca="1" si="249"/>
        <v>#NAME?</v>
      </c>
      <c r="CF514" s="31" t="e">
        <f t="shared" ca="1" si="250"/>
        <v>#NAME?</v>
      </c>
      <c r="CG514" s="31" t="e">
        <f t="shared" ca="1" si="251"/>
        <v>#NAME?</v>
      </c>
      <c r="CH514" s="31" t="e">
        <f t="shared" ca="1" si="252"/>
        <v>#NAME?</v>
      </c>
      <c r="CI514" s="31" t="e">
        <f t="shared" ca="1" si="253"/>
        <v>#NAME?</v>
      </c>
    </row>
    <row r="515" spans="1:87" s="31" customFormat="1" ht="30" hidden="1" x14ac:dyDescent="0.25">
      <c r="A515" s="9" t="s">
        <v>4493</v>
      </c>
      <c r="B515" s="31" t="s">
        <v>3029</v>
      </c>
      <c r="C515" s="31" t="s">
        <v>3030</v>
      </c>
      <c r="E515" s="14" t="s">
        <v>5649</v>
      </c>
      <c r="G515" s="31" t="str">
        <f t="shared" si="230"/>
        <v>Сигнал</v>
      </c>
      <c r="H515" s="31" t="s">
        <v>2611</v>
      </c>
      <c r="I515" s="31" t="s">
        <v>4586</v>
      </c>
      <c r="J515" s="31" t="str">
        <f t="shared" si="255"/>
        <v>DCS_DO_03</v>
      </c>
      <c r="K515" s="14" t="s">
        <v>5869</v>
      </c>
      <c r="M515" s="31" t="s">
        <v>3032</v>
      </c>
      <c r="N515" s="31" t="s">
        <v>1261</v>
      </c>
      <c r="O515" s="31" t="s">
        <v>1257</v>
      </c>
      <c r="P515" s="31" t="s">
        <v>2723</v>
      </c>
      <c r="Q515" s="31" t="s">
        <v>460</v>
      </c>
      <c r="R515" s="31">
        <v>1</v>
      </c>
      <c r="S515" s="31">
        <v>2</v>
      </c>
      <c r="T515" s="31" t="s">
        <v>62</v>
      </c>
      <c r="U515" s="31" t="str">
        <f t="shared" si="254"/>
        <v>30</v>
      </c>
      <c r="V515" s="14" t="str">
        <f t="shared" si="256"/>
        <v>ASK 3MLD, ASK 3MB</v>
      </c>
      <c r="W515" s="31" t="str">
        <f t="shared" si="231"/>
        <v/>
      </c>
      <c r="X515" s="14" t="str">
        <f t="shared" si="232"/>
        <v/>
      </c>
      <c r="Y515" s="31" t="str">
        <f t="shared" si="233"/>
        <v>O1011205</v>
      </c>
      <c r="Z515" s="31" t="str">
        <f t="shared" si="234"/>
        <v>TUA711-DIO32</v>
      </c>
      <c r="AA515" s="14" t="str">
        <f t="shared" si="235"/>
        <v>17-SC-DCS-002/O1011205/ 17-MC-DCS-004</v>
      </c>
      <c r="AB515" s="31" t="s">
        <v>64</v>
      </c>
      <c r="AC515" s="31" t="s">
        <v>54</v>
      </c>
      <c r="AD515" s="31" t="s">
        <v>125</v>
      </c>
      <c r="AE515" s="31">
        <v>1</v>
      </c>
      <c r="AF515" s="31" t="s">
        <v>1254</v>
      </c>
      <c r="AG515" s="31" t="s">
        <v>1492</v>
      </c>
      <c r="AH515" s="31">
        <v>6</v>
      </c>
      <c r="AI515" s="31">
        <v>15</v>
      </c>
      <c r="AJ515" s="31" t="s">
        <v>1256</v>
      </c>
      <c r="AK515" s="31">
        <f t="shared" si="257"/>
        <v>32</v>
      </c>
      <c r="AL515" s="31" t="s">
        <v>62</v>
      </c>
      <c r="AO515" s="31" t="s">
        <v>63</v>
      </c>
      <c r="AP515" s="31" t="s">
        <v>719</v>
      </c>
      <c r="AQ515" s="14" t="s">
        <v>3031</v>
      </c>
      <c r="AR515" s="31" t="s">
        <v>5716</v>
      </c>
      <c r="AS515" s="31" t="s">
        <v>468</v>
      </c>
      <c r="AT515" s="14" t="s">
        <v>5724</v>
      </c>
      <c r="AU515" s="31" t="s">
        <v>5858</v>
      </c>
      <c r="AV515" s="31" t="s">
        <v>5806</v>
      </c>
      <c r="AW515" s="31" t="s">
        <v>5797</v>
      </c>
      <c r="AX515" s="31" t="s">
        <v>5724</v>
      </c>
      <c r="BK515" s="14" t="str">
        <f t="shared" si="236"/>
        <v/>
      </c>
      <c r="BL515" s="14" t="str">
        <f t="shared" si="237"/>
        <v/>
      </c>
      <c r="BM515" s="14" t="str">
        <f t="shared" si="238"/>
        <v/>
      </c>
      <c r="BN515" s="14"/>
      <c r="BO515" s="14" t="str">
        <f t="shared" si="258"/>
        <v/>
      </c>
      <c r="BP515" s="14" t="str">
        <f t="shared" si="259"/>
        <v/>
      </c>
      <c r="BQ515" s="14"/>
      <c r="BR515" s="14" t="str">
        <f t="shared" si="239"/>
        <v/>
      </c>
      <c r="BS515" s="14" t="str">
        <f t="shared" si="240"/>
        <v>TS-O-02:2/
O1011205:15A</v>
      </c>
      <c r="BW515" s="31" t="str">
        <f t="shared" si="241"/>
        <v/>
      </c>
      <c r="BX515" s="31" t="str">
        <f t="shared" si="242"/>
        <v/>
      </c>
      <c r="BY515" s="31" t="str">
        <f t="shared" si="243"/>
        <v/>
      </c>
      <c r="BZ515" s="31" t="str">
        <f t="shared" si="244"/>
        <v/>
      </c>
      <c r="CA515" s="31" t="str">
        <f t="shared" si="245"/>
        <v/>
      </c>
      <c r="CB515" s="31" t="str">
        <f t="shared" si="246"/>
        <v/>
      </c>
      <c r="CC515" s="31" t="str">
        <f t="shared" si="247"/>
        <v/>
      </c>
      <c r="CD515" s="31" t="str">
        <f t="shared" si="248"/>
        <v/>
      </c>
      <c r="CE515" s="31" t="e">
        <f t="shared" ca="1" si="249"/>
        <v>#NAME?</v>
      </c>
      <c r="CF515" s="31" t="e">
        <f t="shared" ca="1" si="250"/>
        <v>#NAME?</v>
      </c>
      <c r="CG515" s="31" t="e">
        <f t="shared" ca="1" si="251"/>
        <v>#NAME?</v>
      </c>
      <c r="CH515" s="31" t="e">
        <f t="shared" ca="1" si="252"/>
        <v>#NAME?</v>
      </c>
      <c r="CI515" s="31" t="e">
        <f t="shared" ca="1" si="253"/>
        <v>#NAME?</v>
      </c>
    </row>
    <row r="516" spans="1:87" s="31" customFormat="1" ht="30" hidden="1" x14ac:dyDescent="0.25">
      <c r="A516" s="9" t="s">
        <v>4493</v>
      </c>
      <c r="B516" s="31" t="s">
        <v>3029</v>
      </c>
      <c r="C516" s="31" t="s">
        <v>3033</v>
      </c>
      <c r="E516" s="14" t="s">
        <v>5649</v>
      </c>
      <c r="G516" s="31" t="str">
        <f t="shared" ref="G516:G579" si="260">IF(C516="Пустой","Пустой",IF(C516="Резерв","Резерв","Сигнал"))</f>
        <v>Сигнал</v>
      </c>
      <c r="H516" s="31" t="s">
        <v>2608</v>
      </c>
      <c r="I516" s="31" t="s">
        <v>4586</v>
      </c>
      <c r="J516" s="31" t="str">
        <f t="shared" si="255"/>
        <v>DCS_DO_03</v>
      </c>
      <c r="K516" s="14" t="s">
        <v>5869</v>
      </c>
      <c r="M516" s="31" t="s">
        <v>3032</v>
      </c>
      <c r="N516" s="31" t="s">
        <v>1261</v>
      </c>
      <c r="O516" s="31" t="s">
        <v>1267</v>
      </c>
      <c r="P516" s="31" t="s">
        <v>2723</v>
      </c>
      <c r="Q516" s="31" t="s">
        <v>460</v>
      </c>
      <c r="R516" s="31">
        <v>3</v>
      </c>
      <c r="S516" s="31">
        <v>4</v>
      </c>
      <c r="T516" s="31" t="s">
        <v>62</v>
      </c>
      <c r="U516" s="31" t="str">
        <f t="shared" si="254"/>
        <v>30</v>
      </c>
      <c r="V516" s="14" t="str">
        <f t="shared" si="256"/>
        <v>ASK 3MLD, ASK 3MB</v>
      </c>
      <c r="W516" s="31" t="str">
        <f t="shared" ref="W516:W579" si="261">IF(OR(J516="DCS_AI_01",J516="DCS_AI_02",J516="DCS_AI_03",J516="DCS_AI_04",J516="DCS_AI_05",J516="DCS_AO_01",J516="DCS_AO_02",J516="DCS_DI_02",J516="DCS_DI_04",J516="DCS_PI_01"),CONCATENATE(AG516,"_U",AI516),"")</f>
        <v/>
      </c>
      <c r="X516" s="14" t="str">
        <f t="shared" ref="X516:X579" si="262">IF(OR(J516="DCS_AI_01",J516="DCS_AI_02",J516="DCS_AI_03",J516="DCS_AI_04"),"HD5542",
IF(J516="DCS_AI_05","HD5573",
IF(OR(J516="DCS_AO_01",J516="DCS_AO_02"),"HD5546",
IF(J516="DCS_DI_02","HD5516",
IF(J516="DCS_PI_01","GS8555-EX",
IF(J516="DCS_DI_04","KFD2-ER-1.W.LB",""))))))</f>
        <v/>
      </c>
      <c r="Y516" s="31" t="str">
        <f t="shared" ref="Y516:Y579" si="263">AG516</f>
        <v>O1011205</v>
      </c>
      <c r="Z516" s="31" t="str">
        <f t="shared" ref="Z516:Z579" si="264">IF(OR(J516="DCS_AI_01",J516="DCS_AI_02",J516="DCS_AI_03",J516="DCS_AI_04",J516="DCS_AI_05",J516="DCS_AO_01",J516="DCS_AO_02",J516="DCS_PI_01",
E516="AI-IS",E516="AO-IS",E516="AI-R-IS",E516="AI-R-NIS",E516="AO-R-IS",E516="AO-R-NIS",E516="AO-NIS"),"TUA711-AIO16",
IF(J516="DCS_DI_01","TUA711-DIR32",
IF(J516="DCS_DI_02","TUA711-DIO32",
IF(J516="DCS_DI_03","TUA711-DIO32",
IF(J516="DCS_DI_04","TUA711-DIO32",
IF(J516="DCS_DI_05","TUA711-DIO32",
IF(J516="DCS_DI_07","TUA711-DIR32",
IF(J516="DCS_DO_01","TUA711-DOR32",
IF(J516="DCS_DO_02","TUA711-DOR32",
IF(J516="DCS_DO_04","TUA711-DIO32",
IF(OR(J516="DCS_DO_03",E516="DI-IS"),"TUA711-DIO32",
"")))))))))))</f>
        <v>TUA711-DIO32</v>
      </c>
      <c r="AA516" s="14" t="str">
        <f t="shared" ref="AA516:AA579" si="265">AC516&amp;"/"&amp;AG516&amp;"/ "&amp;P516</f>
        <v>17-SC-DCS-002/O1011205/ 17-MC-DCS-004</v>
      </c>
      <c r="AB516" s="31" t="s">
        <v>64</v>
      </c>
      <c r="AC516" s="31" t="s">
        <v>54</v>
      </c>
      <c r="AD516" s="31" t="s">
        <v>125</v>
      </c>
      <c r="AE516" s="31">
        <v>1</v>
      </c>
      <c r="AF516" s="31" t="s">
        <v>1254</v>
      </c>
      <c r="AG516" s="31" t="s">
        <v>1492</v>
      </c>
      <c r="AH516" s="31">
        <v>6</v>
      </c>
      <c r="AI516" s="31">
        <v>16</v>
      </c>
      <c r="AJ516" s="31" t="s">
        <v>1256</v>
      </c>
      <c r="AK516" s="31">
        <f t="shared" si="257"/>
        <v>32</v>
      </c>
      <c r="AL516" s="31" t="s">
        <v>62</v>
      </c>
      <c r="AO516" s="31" t="s">
        <v>63</v>
      </c>
      <c r="AP516" s="31" t="s">
        <v>719</v>
      </c>
      <c r="AQ516" s="14" t="s">
        <v>3034</v>
      </c>
      <c r="AR516" s="31" t="s">
        <v>5716</v>
      </c>
      <c r="AS516" s="31" t="s">
        <v>468</v>
      </c>
      <c r="AT516" s="14" t="s">
        <v>5724</v>
      </c>
      <c r="AU516" s="31" t="s">
        <v>5858</v>
      </c>
      <c r="AV516" s="31" t="s">
        <v>5797</v>
      </c>
      <c r="AW516" s="31" t="s">
        <v>5799</v>
      </c>
      <c r="AX516" s="31" t="s">
        <v>5724</v>
      </c>
      <c r="BK516" s="14" t="str">
        <f t="shared" ref="BK516:BK579" si="266">IF(AND(J516="DCS_AI_01",W516&lt;&gt;"",Q516&lt;&gt;""),Q516&amp;":"&amp;R516&amp;"/"&amp;CHAR(10)&amp;W516&amp;":3",
IF(AND(J516="DCS_AI_02",W516&lt;&gt;"",Q516&lt;&gt;""),Q516&amp;":"&amp;R516&amp;"/"&amp;CHAR(10)&amp;W516&amp;":3",
IF(AND(J516="DCS_AO_01",W516&lt;&gt;"",Q516&lt;&gt;""),Q516&amp;":"&amp;R516&amp;"/"&amp;CHAR(10)&amp;W516&amp;":3",
IF(AND(J516="DCS_AO_02",W516&lt;&gt;"",Q516&lt;&gt;""),Q516&amp;":"&amp;R516&amp;"/"&amp;CHAR(10)&amp;W516&amp;":3",
IF(AND(J516="DCS_DI_02",W516&lt;&gt;"",Q516&lt;&gt;""),Q516&amp;":"&amp;R516&amp;"/"&amp;CHAR(10)&amp;W516&amp;":3",
IF(AND(J516="DCS_DI_04",W516&lt;&gt;"",Q516&lt;&gt;""),Q516&amp;":"&amp;R516&amp;"/"&amp;CHAR(10)&amp;W516&amp;":3",
IF(AND(J516="DCS_AI_03",W516&lt;&gt;"",Q516&lt;&gt;""),Q516&amp;":"&amp;R516&amp;"/"&amp;CHAR(10)&amp;W516&amp;":1",
IF(AND(J516="DCS_AI_04",W516&lt;&gt;"",Q516&lt;&gt;""),Q516&amp;":"&amp;R516&amp;"/"&amp;CHAR(10)&amp;W516&amp;":1",
IF(AND(J516="DCS_AI_05",W516&lt;&gt;"",Q516&lt;&gt;""),Q516&amp;":"&amp;R516&amp;"/"&amp;CHAR(10)&amp;W516&amp;":1",
IF(AND(J516="DCS_PI_01",W516&lt;&gt;"",Q516&lt;&gt;""),Q516&amp;":"&amp;R516&amp;"/"&amp;CHAR(10)&amp;W516&amp;":13",""))))))))))</f>
        <v/>
      </c>
      <c r="BL516" s="14" t="str">
        <f t="shared" ref="BL516:BL579" si="267">IF(AND(J516="DCS_AI_01",W516&lt;&gt;"",Q516&lt;&gt;""),Q516&amp;":"&amp;S516&amp;"/"&amp;CHAR(10)&amp;W516&amp;":4",
IF(AND(J516="DCS_AI_02",W516&lt;&gt;"",Q516&lt;&gt;""),Q516&amp;":"&amp;S516&amp;"/"&amp;CHAR(10)&amp;W516&amp;":4",
IF(AND(J516="DCS_AO_01",W516&lt;&gt;"",Q516&lt;&gt;""),Q516&amp;":"&amp;S516&amp;"/"&amp;CHAR(10)&amp;W516&amp;":4",
IF(AND(J516="DCS_AO_02",W516&lt;&gt;"",Q516&lt;&gt;""),Q516&amp;":"&amp;S516&amp;"/"&amp;CHAR(10)&amp;W516&amp;":4",
IF(AND(J516="DCS_DI_02",W516&lt;&gt;"",Q516&lt;&gt;""),Q516&amp;":"&amp;S516&amp;"/"&amp;CHAR(10)&amp;W516&amp;":4",
IF(AND(J516="DCS_DI_04",W516&lt;&gt;"",Q516&lt;&gt;""),Q516&amp;":"&amp;S516&amp;"/"&amp;CHAR(10)&amp;W516&amp;":1",
IF(AND(J516="DCS_AI_03",W516&lt;&gt;"",Q516&lt;&gt;""),Q516&amp;":"&amp;S516&amp;"/"&amp;CHAR(10)&amp;W516&amp;":2",
IF(AND(J516="DCS_AI_04",W516&lt;&gt;"",Q516&lt;&gt;""),Q516&amp;":"&amp;S516&amp;"/"&amp;CHAR(10)&amp;W516&amp;":2",
IF(AND(J516="DCS_AI_05",W516&lt;&gt;"",Q516&lt;&gt;""),Q516&amp;":"&amp;S516&amp;"/"&amp;CHAR(10)&amp;W516&amp;":3",
IF(AND(J516="DCS_PI_01",W516&lt;&gt;"",Q516&lt;&gt;""),Q516&amp;":"&amp;S516&amp;"/"&amp;CHAR(10)&amp;W516&amp;":14",""))))))))))</f>
        <v/>
      </c>
      <c r="BM516" s="14" t="str">
        <f t="shared" ref="BM516:BM579" si="268">IF(AND(J516="DCS_AI_05",W516&lt;&gt;"",Q516&lt;&gt;""),Q516&amp;":"&amp;T516&amp;"/"&amp;CHAR(10)&amp;W516&amp;":4",
IF(AND(J516="DCS_PI_01",W516&lt;&gt;"",Q516&lt;&gt;""),Q516&amp;":"&amp;T516&amp;"/"&amp;CHAR(10)&amp;W516&amp;":11",""))</f>
        <v/>
      </c>
      <c r="BN516" s="14"/>
      <c r="BO516" s="14" t="str">
        <f t="shared" si="258"/>
        <v/>
      </c>
      <c r="BP516" s="14" t="str">
        <f t="shared" si="259"/>
        <v/>
      </c>
      <c r="BQ516" s="14"/>
      <c r="BR516" s="14" t="str">
        <f t="shared" ref="BR516:BR579" si="269">IF(AND(J516="DCS_DI_01",W516="",Q516&lt;&gt;""),Q516&amp;":"&amp;R516&amp;"/"&amp;CHAR(10)&amp;AG516&amp;":"&amp;AI516&amp;"A",
IF(AND(J516="DCS_DI_07",W516="",Q516&lt;&gt;""),Q516&amp;":"&amp;R516&amp;"/"&amp;CHAR(10)&amp;AG516&amp;":"&amp;AI516&amp;"A",
IF(AND(J516="DCS_DI_03",W516="",Q516&lt;&gt;""),Q516&amp;":"&amp;R516&amp;"/"&amp;CHAR(10)&amp;AG516&amp;":"&amp;AI516&amp;"A",
IF(AND(J516="DCS_DI_05",W516="",Q516&lt;&gt;""),Q516&amp;":"&amp;R516&amp;"/"&amp;CHAR(10)&amp;AG516&amp;":"&amp;AI516&amp;"A",
IF(AND(J516="DCS_DO_01",W516="",Q516&lt;&gt;""),Q516&amp;":"&amp;R516&amp;"/"&amp;CHAR(10)&amp;AG516&amp;":"&amp;AI516&amp;"A",
IF(AND(J516="DCS_DO_01_HOLD",W516="",Q516&lt;&gt;""),Q516&amp;":"&amp;CHAR(10)&amp;R516&amp;"/"&amp;AG516&amp;":"&amp;AI516&amp;"A",
IF(AND(J516="DCS_DO_02",W516="",Q516&lt;&gt;""),Q516&amp;":"&amp;R516&amp;"/"&amp;CHAR(10)&amp;AG516&amp;":"&amp;AI516&amp;"A","")))))))</f>
        <v/>
      </c>
      <c r="BS516" s="14" t="str">
        <f t="shared" ref="BS516:BS579" si="270">IF(AND(J516="DCS_DI_01",W516="",Q516&lt;&gt;""),Q516&amp;":"&amp;S516&amp;"/"&amp;CHAR(10)&amp;AG516&amp;":"&amp;AI516&amp;"B",
IF(AND(J516="DCS_DI_07",W516="",Q516&lt;&gt;""),Q516&amp;":"&amp;S516&amp;"/"&amp;CHAR(10)&amp;AG516&amp;":"&amp;AI516&amp;"B",
IF(AND(J516="DCS_DI_03",W516="",Q516&lt;&gt;""),Q516&amp;":"&amp;S516&amp;"/"&amp;CHAR(10)&amp;AG516&amp;":"&amp;AI516&amp;"B",
IF(AND(J516="DCS_DI_05",W516="",Q516&lt;&gt;""),Q516&amp;":"&amp;S516&amp;"/"&amp;CHAR(10)&amp;AG516&amp;":"&amp;AI516&amp;"B",
IF(AND(J516="DCS_DO_01",W516="",Q516&lt;&gt;""),Q516&amp;":"&amp;S516&amp;"/"&amp;CHAR(10)&amp;AG516&amp;":"&amp;AI516&amp;"C",
IF(AND(J516="DCS_DO_01_HOLD",W516="",Q516&lt;&gt;""),Q516&amp;":"&amp;CHAR(10)&amp;S516&amp;"/"&amp;AG516&amp;":"&amp;AI516&amp;"C",
IF(AND(J516="DCS_DO_02",W516="",Q516&lt;&gt;""),Q516&amp;":"&amp;S516&amp;"/"&amp;CHAR(10)&amp;AG516&amp;":"&amp;AI516&amp;"B",
IF(AND(J516="DCS_DO_03",W516="",Q516&lt;&gt;""),Q516&amp;":"&amp;S516&amp;"/"&amp;CHAR(10)&amp;AG516&amp;":"&amp;AI516&amp;"A",
IF(AND(J516="DCS_DO_04",W516="",Q516&lt;&gt;""),Q516&amp;":"&amp;S516&amp;"/"&amp;CHAR(10)&amp;AG516&amp;":"&amp;AI516&amp;"A","")))))))))</f>
        <v>TS-O-02:4/
O1011205:16A</v>
      </c>
      <c r="BW516" s="31" t="str">
        <f t="shared" ref="BW516:BW579" si="271">IF(AND(J516="DCS_AI_01",W516&lt;&gt;""),CONCATENATE(AI516,"A"),
IF(AND(J516="DCS_AI_02",W516&lt;&gt;""),CONCATENATE(AI516,"A"),
IF(AND(J516="DCS_AI_03",W516&lt;&gt;""),CONCATENATE(AI516,"A"),
IF(AND(J516="DCS_AI_04",W516&lt;&gt;""),CONCATENATE(AI516,"A"),
IF(AND(J516="DCS_AI_05",W516&lt;&gt;""),CONCATENATE(AI516,"A"),
IF(AND(J516="DCS_AO_01",W516&lt;&gt;""),CONCATENATE(AI516,"A"),
IF(AND(J516="DCS_AO_02",W516&lt;&gt;""),CONCATENATE(AI516,"A"),
IF(AND(J516="DCS_DI_02",W516&lt;&gt;""),CONCATENATE(AI516,"A"),
IF(AND(J516="DCS_DI_04",W516&lt;&gt;""),CONCATENATE(AI516,"A"),
IF(AND(J516="DCS_PI_01",W516&lt;&gt;""),CONCATENATE(AI516,"A"),""))))))))))</f>
        <v/>
      </c>
      <c r="BX516" s="31" t="str">
        <f t="shared" ref="BX516:BX579" si="272">IF(AND(J516="DCS_AI_01",W516&lt;&gt;""),CONCATENATE(AI516,"C"),
IF(AND(J516="DCS_AI_02",W516&lt;&gt;""),CONCATENATE(AI516,"C"),
IF(AND(J516="DCS_AI_03",W516&lt;&gt;""),CONCATENATE(AI516,"C"),
IF(AND(J516="DCS_AI_04",W516&lt;&gt;""),CONCATENATE(AI516,"C"),
IF(AND(J516="DCS_AI_05",W516&lt;&gt;""),CONCATENATE(AI516,"C"),
IF(AND(J516="DCS_AO_01",W516&lt;&gt;""),CONCATENATE(AI516,"C"),
IF(AND(J516="DCS_AO_02",W516&lt;&gt;""),CONCATENATE(AI516,"C"),
IF(AND(J516="DCS_DI_02",W516&lt;&gt;""),CONCATENATE(AI516,"B"),
IF(AND(J516="DCS_DI_04",W516&lt;&gt;""),CONCATENATE(AI516,"B"),
IF(AND(J516="DCS_PI_01",W516&lt;&gt;""),CONCATENATE(AI516,"C"),""))))))))))</f>
        <v/>
      </c>
      <c r="BY516" s="31" t="str">
        <f t="shared" ref="BY516:BY579" si="273">IF(AND(J516="DCS_AI_01",W516&lt;&gt;"",Q516&lt;&gt;""),"3",
IF(AND(J516="DCS_AI_02",W516&lt;&gt;"",Q516&lt;&gt;""),"3",
IF(AND(J516="DCS_AO_01",W516&lt;&gt;"",Q516&lt;&gt;""),"3",
IF(AND(J516="DCS_AO_02",W516&lt;&gt;"",Q516&lt;&gt;""),"3",
IF(AND(J516="DCS_DI_02",W516&lt;&gt;"",Q516&lt;&gt;""),"3",
IF(AND(J516="DCS_DI_04",W516&lt;&gt;"",Q516&lt;&gt;""),"3",
IF(AND(J516="DCS_AI_03",W516&lt;&gt;"",Q516&lt;&gt;""),"1",
IF(AND(J516="DCS_AI_04",W516&lt;&gt;"",Q516&lt;&gt;""),"1",
IF(AND(J516="DCS_AI_05",W516&lt;&gt;"",Q516&lt;&gt;""),"1",
IF(AND(J516="DCS_PI_01",W516&lt;&gt;"",Q516&lt;&gt;""),"13",""))))))))))</f>
        <v/>
      </c>
      <c r="BZ516" s="31" t="str">
        <f t="shared" ref="BZ516:BZ579" si="274">IF(AND(J516="DCS_AI_01",W516&lt;&gt;"",Q516&lt;&gt;""),"4",
IF(AND(J516="DCS_AI_02",W516&lt;&gt;"",Q516&lt;&gt;""),"4",
IF(AND(J516="DCS_AO_01",W516&lt;&gt;"",Q516&lt;&gt;""),"4",
IF(AND(J516="DCS_AO_02",W516&lt;&gt;"",Q516&lt;&gt;""),"4",
IF(AND(J516="DCS_DI_02",W516&lt;&gt;"",Q516&lt;&gt;""),"4",
IF(AND(J516="DCS_DI_04",W516&lt;&gt;"",Q516&lt;&gt;""),"1",
IF(AND(J516="DCS_AI_03",W516&lt;&gt;"",Q516&lt;&gt;""),"2",
IF(AND(J516="DCS_AI_04",W516&lt;&gt;"",Q516&lt;&gt;""),"2",
IF(AND(J516="DCS_AI_05",W516&lt;&gt;"",Q516&lt;&gt;""),"3",
IF(AND(J516="DCS_PI_01",W516&lt;&gt;"",Q516&lt;&gt;""),"14",""))))))))))</f>
        <v/>
      </c>
      <c r="CA516" s="31" t="str">
        <f t="shared" ref="CA516:CA579" si="275">IF(AND(J516="DCS_AI_05",W516&lt;&gt;"",Q516&lt;&gt;""),"4",
IF(AND(J516="DCS_PI_01",W516&lt;&gt;"",Q516&lt;&gt;""),"11",""))</f>
        <v/>
      </c>
      <c r="CB516" s="31" t="str">
        <f t="shared" ref="CB516:CB579" si="276">IF(AND(J516="DCS_AI_01",W516&lt;&gt;""),"5",
IF(AND(J516="DCS_AI_02",W516&lt;&gt;""),"5",
IF(AND(J516="DCS_AI_03",W516&lt;&gt;""),"5",
IF(AND(J516="DCS_AI_04",W516&lt;&gt;""),"5",
IF(AND(J516="DCS_AI_05",W516&lt;&gt;""),"5",
IF(AND(J516="DCS_AO_01",W516&lt;&gt;""),"5",
IF(AND(J516="DCS_AO_02",W516&lt;&gt;""),"5",
IF(AND(J516="DCS_DI_02",W516&lt;&gt;""),"5",
IF(AND(J516="DCS_DI_04",W516&lt;&gt;""),"7",
IF(AND(J516="DCS_PI_01",W516&lt;&gt;""),"3",""))))))))))</f>
        <v/>
      </c>
      <c r="CC516" s="31" t="str">
        <f t="shared" ref="CC516:CC579" si="277">IF(AND(J516="DCS_AI_01",W516&lt;&gt;""),"6",
IF(AND(J516="DCS_AI_02",W516&lt;&gt;""),"6",
IF(AND(J516="DCS_AI_03",W516&lt;&gt;""),"6",
IF(AND(J516="DCS_AI_04",W516&lt;&gt;""),"6",
IF(AND(J516="DCS_AI_05",W516&lt;&gt;""),"6",
IF(AND(J516="DCS_AO_01",W516&lt;&gt;""),"6",
IF(AND(J516="DCS_AO_02",W516&lt;&gt;""),"6",
IF(AND(J516="DCS_DI_02",W516&lt;&gt;""),"6",
IF(AND(J516="DCS_DI_04",W516&lt;&gt;""),"8",
IF(AND(J516="DCS_PI_01",W516&lt;&gt;""),"4",""))))))))))</f>
        <v/>
      </c>
      <c r="CD516" s="31" t="str">
        <f t="shared" ref="CD516:CD579" si="278">IF(AND(J516="DCS_DI_01",W516="",Q516&lt;&gt;""),CONCATENATE(AI516,"A"),
IF(AND(J516="DCS_DI_03",W516="",Q516&lt;&gt;""),CONCATENATE(AI516,"A"),
IF(AND(J516="DCS_DI_05",W516="",Q516&lt;&gt;""),CONCATENATE(AI516,"A"),
IF(AND(J516="DCS_DO_01",W516="",Q516&lt;&gt;""),CONCATENATE(AI516,"A"),
IF(AND(J516="DCS_DO_01_HOLD",W516="",Q516&lt;&gt;""),CONCATENATE(AI516,"A"),
IF(AND(J516="DCS_DO_02",W516="",Q516&lt;&gt;""),CONCATENATE(AI516,"A"),""))))))</f>
        <v/>
      </c>
      <c r="CE516" s="31" t="e">
        <f t="shared" ref="CE516:CE579" ca="1" si="279">IF(AND(J516="DCS_DI_01",W516="",Q516&lt;&gt;""),_xlfn.CONCAT(AI516,"B"),
IF(AND(J516="DCS_DI_03",W516="",Q516&lt;&gt;""),_xlfn.CONCAT(AI516,"B"),
IF(AND(J516="DCS_DI_05",W516="",Q516&lt;&gt;""),_xlfn.CONCAT(AI516,"B"),
IF(AND(J516="DCS_DO_01",W516="",Q516&lt;&gt;""),_xlfn.CONCAT(AI516,"C"),
IF(AND(J516="DCS_DO_01_HOLD",W516="",Q516&lt;&gt;""),_xlfn.CONCAT(AI516,"C"),
IF(AND(J516="DCS_DO_02",W516="",Q516&lt;&gt;""),_xlfn.CONCAT(AI516,"B"),
IF(AND(J516="DCS_DO_03",W516="",Q516&lt;&gt;""),_xlfn.CONCAT(AI516,"A"),
IF(AND(J516="DCS_DO_04",W516="",Q516&lt;&gt;""),_xlfn.CONCAT(AI516,"A"),""))))))))</f>
        <v>#NAME?</v>
      </c>
      <c r="CF516" s="31" t="e">
        <f t="shared" ca="1" si="250"/>
        <v>#NAME?</v>
      </c>
      <c r="CG516" s="31" t="e">
        <f t="shared" ca="1" si="251"/>
        <v>#NAME?</v>
      </c>
      <c r="CH516" s="31" t="e">
        <f t="shared" ca="1" si="252"/>
        <v>#NAME?</v>
      </c>
      <c r="CI516" s="31" t="e">
        <f t="shared" ca="1" si="253"/>
        <v>#NAME?</v>
      </c>
    </row>
    <row r="517" spans="1:87" s="31" customFormat="1" ht="30" hidden="1" x14ac:dyDescent="0.25">
      <c r="A517" s="9" t="s">
        <v>4493</v>
      </c>
      <c r="B517" s="31" t="s">
        <v>3002</v>
      </c>
      <c r="C517" s="31" t="s">
        <v>3636</v>
      </c>
      <c r="E517" s="14" t="s">
        <v>5647</v>
      </c>
      <c r="G517" s="31" t="str">
        <f t="shared" si="260"/>
        <v>Сигнал</v>
      </c>
      <c r="H517" s="31" t="s">
        <v>3318</v>
      </c>
      <c r="I517" s="31" t="s">
        <v>4584</v>
      </c>
      <c r="J517" s="31" t="str">
        <f t="shared" si="255"/>
        <v>DCS_DI_03</v>
      </c>
      <c r="K517" s="14" t="s">
        <v>5869</v>
      </c>
      <c r="M517" s="31" t="s">
        <v>3625</v>
      </c>
      <c r="N517" s="31" t="s">
        <v>107</v>
      </c>
      <c r="O517" s="31" t="s">
        <v>165</v>
      </c>
      <c r="P517" s="31" t="s">
        <v>2723</v>
      </c>
      <c r="Q517" s="31" t="s">
        <v>600</v>
      </c>
      <c r="R517" s="31">
        <v>13</v>
      </c>
      <c r="S517" s="31">
        <v>14</v>
      </c>
      <c r="T517" s="31" t="s">
        <v>62</v>
      </c>
      <c r="U517" s="31" t="str">
        <f t="shared" si="254"/>
        <v>48</v>
      </c>
      <c r="V517" s="14" t="str">
        <f t="shared" si="256"/>
        <v>ASK 3MLD, ASK 3MB</v>
      </c>
      <c r="W517" s="31" t="str">
        <f t="shared" si="261"/>
        <v/>
      </c>
      <c r="X517" s="14" t="str">
        <f t="shared" si="262"/>
        <v/>
      </c>
      <c r="Y517" s="31" t="str">
        <f t="shared" si="263"/>
        <v>O1011106</v>
      </c>
      <c r="Z517" s="31" t="str">
        <f t="shared" si="264"/>
        <v>TUA711-DIO32</v>
      </c>
      <c r="AA517" s="14" t="str">
        <f t="shared" si="265"/>
        <v>17-SC-DCS-002/O1011106/ 17-MC-DCS-004</v>
      </c>
      <c r="AB517" s="31" t="s">
        <v>64</v>
      </c>
      <c r="AC517" s="31" t="s">
        <v>54</v>
      </c>
      <c r="AD517" s="31" t="s">
        <v>125</v>
      </c>
      <c r="AE517" s="31">
        <v>1</v>
      </c>
      <c r="AF517" s="31" t="s">
        <v>55</v>
      </c>
      <c r="AG517" s="31" t="s">
        <v>3624</v>
      </c>
      <c r="AH517" s="31">
        <v>7</v>
      </c>
      <c r="AI517" s="31">
        <v>7</v>
      </c>
      <c r="AJ517" s="31" t="s">
        <v>57</v>
      </c>
      <c r="AK517" s="31">
        <f t="shared" si="257"/>
        <v>32</v>
      </c>
      <c r="AL517" s="31" t="s">
        <v>62</v>
      </c>
      <c r="AO517" s="31" t="s">
        <v>63</v>
      </c>
      <c r="AP517" s="31" t="s">
        <v>3005</v>
      </c>
      <c r="AQ517" s="14" t="s">
        <v>3637</v>
      </c>
      <c r="AR517" s="31" t="s">
        <v>5716</v>
      </c>
      <c r="AS517" s="31" t="s">
        <v>468</v>
      </c>
      <c r="AT517" s="14" t="s">
        <v>5724</v>
      </c>
      <c r="AU517" s="31" t="s">
        <v>5858</v>
      </c>
      <c r="AV517" s="31" t="s">
        <v>5827</v>
      </c>
      <c r="AW517" s="31" t="s">
        <v>5828</v>
      </c>
      <c r="AX517" s="31" t="s">
        <v>5724</v>
      </c>
      <c r="BK517" s="14" t="str">
        <f t="shared" si="266"/>
        <v/>
      </c>
      <c r="BL517" s="14" t="str">
        <f t="shared" si="267"/>
        <v/>
      </c>
      <c r="BM517" s="14" t="str">
        <f t="shared" si="268"/>
        <v/>
      </c>
      <c r="BN517" s="14"/>
      <c r="BO517" s="14" t="str">
        <f t="shared" si="258"/>
        <v/>
      </c>
      <c r="BP517" s="14" t="str">
        <f t="shared" si="259"/>
        <v/>
      </c>
      <c r="BQ517" s="14"/>
      <c r="BR517" s="14" t="str">
        <f t="shared" si="269"/>
        <v>TS-O-05:13/
O1011106:7A</v>
      </c>
      <c r="BS517" s="14" t="str">
        <f t="shared" si="270"/>
        <v>TS-O-05:14/
O1011106:7B</v>
      </c>
      <c r="BW517" s="31" t="str">
        <f t="shared" si="271"/>
        <v/>
      </c>
      <c r="BX517" s="31" t="str">
        <f t="shared" si="272"/>
        <v/>
      </c>
      <c r="BY517" s="31" t="str">
        <f t="shared" si="273"/>
        <v/>
      </c>
      <c r="BZ517" s="31" t="str">
        <f t="shared" si="274"/>
        <v/>
      </c>
      <c r="CA517" s="31" t="str">
        <f t="shared" si="275"/>
        <v/>
      </c>
      <c r="CB517" s="31" t="str">
        <f t="shared" si="276"/>
        <v/>
      </c>
      <c r="CC517" s="31" t="str">
        <f t="shared" si="277"/>
        <v/>
      </c>
      <c r="CD517" s="31" t="str">
        <f t="shared" si="278"/>
        <v>7A</v>
      </c>
      <c r="CE517" s="31" t="e">
        <f t="shared" ca="1" si="279"/>
        <v>#NAME?</v>
      </c>
      <c r="CF517" s="31" t="e">
        <f t="shared" ref="CF517:CF580" ca="1" si="280">_xlfn.CONCAT(BW517,CD517)</f>
        <v>#NAME?</v>
      </c>
      <c r="CG517" s="31" t="e">
        <f t="shared" ref="CG517:CG580" ca="1" si="281">_xlfn.CONCAT(BX517,CE517)</f>
        <v>#NAME?</v>
      </c>
      <c r="CH517" s="31" t="e">
        <f t="shared" ref="CH517:CH580" ca="1" si="282">_xlfn.CONCAT(BO517,BR517)</f>
        <v>#NAME?</v>
      </c>
      <c r="CI517" s="31" t="e">
        <f t="shared" ref="CI517:CI580" ca="1" si="283">_xlfn.CONCAT(BP517,BS517)</f>
        <v>#NAME?</v>
      </c>
    </row>
    <row r="518" spans="1:87" s="31" customFormat="1" ht="30" hidden="1" x14ac:dyDescent="0.25">
      <c r="A518" s="9" t="s">
        <v>4493</v>
      </c>
      <c r="B518" s="31" t="s">
        <v>3002</v>
      </c>
      <c r="C518" s="31" t="s">
        <v>3638</v>
      </c>
      <c r="E518" s="14" t="s">
        <v>5647</v>
      </c>
      <c r="G518" s="31" t="str">
        <f t="shared" si="260"/>
        <v>Сигнал</v>
      </c>
      <c r="H518" s="31" t="s">
        <v>3321</v>
      </c>
      <c r="I518" s="31" t="s">
        <v>4584</v>
      </c>
      <c r="J518" s="31" t="str">
        <f t="shared" si="255"/>
        <v>DCS_DI_03</v>
      </c>
      <c r="K518" s="14" t="s">
        <v>5869</v>
      </c>
      <c r="M518" s="31" t="s">
        <v>3625</v>
      </c>
      <c r="N518" s="31" t="s">
        <v>107</v>
      </c>
      <c r="O518" s="31" t="s">
        <v>170</v>
      </c>
      <c r="P518" s="31" t="s">
        <v>2723</v>
      </c>
      <c r="Q518" s="31" t="s">
        <v>600</v>
      </c>
      <c r="R518" s="31">
        <v>15</v>
      </c>
      <c r="S518" s="31">
        <v>16</v>
      </c>
      <c r="T518" s="31" t="s">
        <v>62</v>
      </c>
      <c r="U518" s="31" t="str">
        <f t="shared" si="254"/>
        <v>48</v>
      </c>
      <c r="V518" s="14" t="str">
        <f t="shared" si="256"/>
        <v>ASK 3MLD, ASK 3MB</v>
      </c>
      <c r="W518" s="31" t="str">
        <f t="shared" si="261"/>
        <v/>
      </c>
      <c r="X518" s="14" t="str">
        <f t="shared" si="262"/>
        <v/>
      </c>
      <c r="Y518" s="31" t="str">
        <f t="shared" si="263"/>
        <v>O1011106</v>
      </c>
      <c r="Z518" s="31" t="str">
        <f t="shared" si="264"/>
        <v>TUA711-DIO32</v>
      </c>
      <c r="AA518" s="14" t="str">
        <f t="shared" si="265"/>
        <v>17-SC-DCS-002/O1011106/ 17-MC-DCS-004</v>
      </c>
      <c r="AB518" s="31" t="s">
        <v>64</v>
      </c>
      <c r="AC518" s="31" t="s">
        <v>54</v>
      </c>
      <c r="AD518" s="31" t="s">
        <v>125</v>
      </c>
      <c r="AE518" s="31">
        <v>1</v>
      </c>
      <c r="AF518" s="31" t="s">
        <v>55</v>
      </c>
      <c r="AG518" s="31" t="s">
        <v>3624</v>
      </c>
      <c r="AH518" s="31">
        <v>7</v>
      </c>
      <c r="AI518" s="31">
        <v>8</v>
      </c>
      <c r="AJ518" s="31" t="s">
        <v>57</v>
      </c>
      <c r="AK518" s="31">
        <f t="shared" si="257"/>
        <v>32</v>
      </c>
      <c r="AL518" s="31" t="s">
        <v>62</v>
      </c>
      <c r="AO518" s="31" t="s">
        <v>63</v>
      </c>
      <c r="AP518" s="31" t="s">
        <v>3005</v>
      </c>
      <c r="AQ518" s="14" t="s">
        <v>3639</v>
      </c>
      <c r="AR518" s="31" t="s">
        <v>5716</v>
      </c>
      <c r="AS518" s="31" t="s">
        <v>468</v>
      </c>
      <c r="AT518" s="14" t="s">
        <v>5724</v>
      </c>
      <c r="AU518" s="31" t="s">
        <v>5858</v>
      </c>
      <c r="AV518" s="31" t="s">
        <v>5792</v>
      </c>
      <c r="AW518" s="31" t="s">
        <v>5793</v>
      </c>
      <c r="AX518" s="31" t="s">
        <v>5724</v>
      </c>
      <c r="BK518" s="14" t="str">
        <f t="shared" si="266"/>
        <v/>
      </c>
      <c r="BL518" s="14" t="str">
        <f t="shared" si="267"/>
        <v/>
      </c>
      <c r="BM518" s="14" t="str">
        <f t="shared" si="268"/>
        <v/>
      </c>
      <c r="BN518" s="14"/>
      <c r="BO518" s="14" t="str">
        <f t="shared" si="258"/>
        <v/>
      </c>
      <c r="BP518" s="14" t="str">
        <f t="shared" si="259"/>
        <v/>
      </c>
      <c r="BQ518" s="14"/>
      <c r="BR518" s="14" t="str">
        <f t="shared" si="269"/>
        <v>TS-O-05:15/
O1011106:8A</v>
      </c>
      <c r="BS518" s="14" t="str">
        <f t="shared" si="270"/>
        <v>TS-O-05:16/
O1011106:8B</v>
      </c>
      <c r="BW518" s="31" t="str">
        <f t="shared" si="271"/>
        <v/>
      </c>
      <c r="BX518" s="31" t="str">
        <f t="shared" si="272"/>
        <v/>
      </c>
      <c r="BY518" s="31" t="str">
        <f t="shared" si="273"/>
        <v/>
      </c>
      <c r="BZ518" s="31" t="str">
        <f t="shared" si="274"/>
        <v/>
      </c>
      <c r="CA518" s="31" t="str">
        <f t="shared" si="275"/>
        <v/>
      </c>
      <c r="CB518" s="31" t="str">
        <f t="shared" si="276"/>
        <v/>
      </c>
      <c r="CC518" s="31" t="str">
        <f t="shared" si="277"/>
        <v/>
      </c>
      <c r="CD518" s="31" t="str">
        <f t="shared" si="278"/>
        <v>8A</v>
      </c>
      <c r="CE518" s="31" t="e">
        <f t="shared" ca="1" si="279"/>
        <v>#NAME?</v>
      </c>
      <c r="CF518" s="31" t="e">
        <f t="shared" ca="1" si="280"/>
        <v>#NAME?</v>
      </c>
      <c r="CG518" s="31" t="e">
        <f t="shared" ca="1" si="281"/>
        <v>#NAME?</v>
      </c>
      <c r="CH518" s="31" t="e">
        <f t="shared" ca="1" si="282"/>
        <v>#NAME?</v>
      </c>
      <c r="CI518" s="31" t="e">
        <f t="shared" ca="1" si="283"/>
        <v>#NAME?</v>
      </c>
    </row>
    <row r="519" spans="1:87" s="31" customFormat="1" ht="30" hidden="1" x14ac:dyDescent="0.25">
      <c r="A519" s="9" t="s">
        <v>4493</v>
      </c>
      <c r="B519" s="31" t="s">
        <v>3002</v>
      </c>
      <c r="C519" s="31" t="s">
        <v>3640</v>
      </c>
      <c r="E519" s="14" t="s">
        <v>5647</v>
      </c>
      <c r="G519" s="31" t="str">
        <f t="shared" si="260"/>
        <v>Сигнал</v>
      </c>
      <c r="H519" s="31" t="s">
        <v>3357</v>
      </c>
      <c r="I519" s="31" t="s">
        <v>4584</v>
      </c>
      <c r="J519" s="31" t="str">
        <f t="shared" si="255"/>
        <v>DCS_DI_03</v>
      </c>
      <c r="K519" s="14" t="s">
        <v>5869</v>
      </c>
      <c r="M519" s="31" t="s">
        <v>3625</v>
      </c>
      <c r="N519" s="31" t="s">
        <v>107</v>
      </c>
      <c r="O519" s="31" t="s">
        <v>176</v>
      </c>
      <c r="P519" s="31" t="s">
        <v>2723</v>
      </c>
      <c r="Q519" s="31" t="s">
        <v>600</v>
      </c>
      <c r="R519" s="31">
        <v>17</v>
      </c>
      <c r="S519" s="31">
        <v>18</v>
      </c>
      <c r="T519" s="31" t="s">
        <v>62</v>
      </c>
      <c r="U519" s="31" t="str">
        <f t="shared" ref="U519:U582" si="284">IF(N519="02 Core","2",
IF(N519="08 Core","8",
IF(N519="16 core","16",
IF(N519="20 core","20",
IF(N519="30 Core","30",
IF(N519="01 Pair","2",
IF(N519="02 Pair","4",
IF(N519="05 Pair","10",
IF(N519="06 Pair","12",
IF(N519="10 Pair","20",
IF(N519="12 Pair","24",
IF(N519="15 Pair","30",
IF(N519="24 Pair","48",
IF(N519="06 Triad","18",
""))))))))))))))</f>
        <v>48</v>
      </c>
      <c r="V519" s="14" t="str">
        <f t="shared" si="256"/>
        <v>ASK 3MLD, ASK 3MB</v>
      </c>
      <c r="W519" s="31" t="str">
        <f t="shared" si="261"/>
        <v/>
      </c>
      <c r="X519" s="14" t="str">
        <f t="shared" si="262"/>
        <v/>
      </c>
      <c r="Y519" s="31" t="str">
        <f t="shared" si="263"/>
        <v>O1011106</v>
      </c>
      <c r="Z519" s="31" t="str">
        <f t="shared" si="264"/>
        <v>TUA711-DIO32</v>
      </c>
      <c r="AA519" s="14" t="str">
        <f t="shared" si="265"/>
        <v>17-SC-DCS-002/O1011106/ 17-MC-DCS-004</v>
      </c>
      <c r="AB519" s="31" t="s">
        <v>64</v>
      </c>
      <c r="AC519" s="31" t="s">
        <v>54</v>
      </c>
      <c r="AD519" s="31" t="s">
        <v>125</v>
      </c>
      <c r="AE519" s="31">
        <v>1</v>
      </c>
      <c r="AF519" s="31" t="s">
        <v>55</v>
      </c>
      <c r="AG519" s="31" t="s">
        <v>3624</v>
      </c>
      <c r="AH519" s="31">
        <v>7</v>
      </c>
      <c r="AI519" s="31">
        <v>9</v>
      </c>
      <c r="AJ519" s="31" t="s">
        <v>57</v>
      </c>
      <c r="AK519" s="31">
        <f t="shared" si="257"/>
        <v>32</v>
      </c>
      <c r="AL519" s="31" t="s">
        <v>62</v>
      </c>
      <c r="AO519" s="31" t="s">
        <v>63</v>
      </c>
      <c r="AP519" s="31" t="s">
        <v>3005</v>
      </c>
      <c r="AQ519" s="14" t="s">
        <v>3641</v>
      </c>
      <c r="AR519" s="31" t="s">
        <v>5716</v>
      </c>
      <c r="AS519" s="31" t="s">
        <v>468</v>
      </c>
      <c r="AT519" s="14" t="s">
        <v>5724</v>
      </c>
      <c r="AU519" s="31" t="s">
        <v>5858</v>
      </c>
      <c r="AV519" s="31" t="s">
        <v>5794</v>
      </c>
      <c r="AW519" s="31" t="s">
        <v>5795</v>
      </c>
      <c r="AX519" s="31" t="s">
        <v>5724</v>
      </c>
      <c r="BK519" s="14" t="str">
        <f t="shared" si="266"/>
        <v/>
      </c>
      <c r="BL519" s="14" t="str">
        <f t="shared" si="267"/>
        <v/>
      </c>
      <c r="BM519" s="14" t="str">
        <f t="shared" si="268"/>
        <v/>
      </c>
      <c r="BN519" s="14"/>
      <c r="BO519" s="14" t="str">
        <f t="shared" si="258"/>
        <v/>
      </c>
      <c r="BP519" s="14" t="str">
        <f t="shared" si="259"/>
        <v/>
      </c>
      <c r="BQ519" s="14"/>
      <c r="BR519" s="14" t="str">
        <f t="shared" si="269"/>
        <v>TS-O-05:17/
O1011106:9A</v>
      </c>
      <c r="BS519" s="14" t="str">
        <f t="shared" si="270"/>
        <v>TS-O-05:18/
O1011106:9B</v>
      </c>
      <c r="BW519" s="31" t="str">
        <f t="shared" si="271"/>
        <v/>
      </c>
      <c r="BX519" s="31" t="str">
        <f t="shared" si="272"/>
        <v/>
      </c>
      <c r="BY519" s="31" t="str">
        <f t="shared" si="273"/>
        <v/>
      </c>
      <c r="BZ519" s="31" t="str">
        <f t="shared" si="274"/>
        <v/>
      </c>
      <c r="CA519" s="31" t="str">
        <f t="shared" si="275"/>
        <v/>
      </c>
      <c r="CB519" s="31" t="str">
        <f t="shared" si="276"/>
        <v/>
      </c>
      <c r="CC519" s="31" t="str">
        <f t="shared" si="277"/>
        <v/>
      </c>
      <c r="CD519" s="31" t="str">
        <f t="shared" si="278"/>
        <v>9A</v>
      </c>
      <c r="CE519" s="31" t="e">
        <f t="shared" ca="1" si="279"/>
        <v>#NAME?</v>
      </c>
      <c r="CF519" s="31" t="e">
        <f t="shared" ca="1" si="280"/>
        <v>#NAME?</v>
      </c>
      <c r="CG519" s="31" t="e">
        <f t="shared" ca="1" si="281"/>
        <v>#NAME?</v>
      </c>
      <c r="CH519" s="31" t="e">
        <f t="shared" ca="1" si="282"/>
        <v>#NAME?</v>
      </c>
      <c r="CI519" s="31" t="e">
        <f t="shared" ca="1" si="283"/>
        <v>#NAME?</v>
      </c>
    </row>
    <row r="520" spans="1:87" s="31" customFormat="1" ht="30" hidden="1" x14ac:dyDescent="0.25">
      <c r="A520" s="9" t="s">
        <v>4493</v>
      </c>
      <c r="B520" s="31" t="s">
        <v>3002</v>
      </c>
      <c r="C520" s="31" t="s">
        <v>3003</v>
      </c>
      <c r="E520" s="14" t="s">
        <v>5649</v>
      </c>
      <c r="G520" s="31" t="str">
        <f t="shared" si="260"/>
        <v>Сигнал</v>
      </c>
      <c r="H520" s="31" t="s">
        <v>2611</v>
      </c>
      <c r="I520" s="31" t="s">
        <v>4584</v>
      </c>
      <c r="J520" s="31" t="str">
        <f t="shared" si="255"/>
        <v>DCS_DO_03</v>
      </c>
      <c r="K520" s="14" t="s">
        <v>5869</v>
      </c>
      <c r="M520" s="31" t="s">
        <v>2994</v>
      </c>
      <c r="N520" s="31" t="s">
        <v>1261</v>
      </c>
      <c r="O520" s="31" t="s">
        <v>1281</v>
      </c>
      <c r="P520" s="31" t="s">
        <v>2723</v>
      </c>
      <c r="Q520" s="31" t="s">
        <v>391</v>
      </c>
      <c r="R520" s="31">
        <v>9</v>
      </c>
      <c r="S520" s="31">
        <v>10</v>
      </c>
      <c r="T520" s="31" t="s">
        <v>62</v>
      </c>
      <c r="U520" s="31" t="str">
        <f t="shared" si="284"/>
        <v>30</v>
      </c>
      <c r="V520" s="14" t="str">
        <f t="shared" si="256"/>
        <v>ASK 3MLD, ASK 3MB</v>
      </c>
      <c r="W520" s="31" t="str">
        <f t="shared" si="261"/>
        <v/>
      </c>
      <c r="X520" s="14" t="str">
        <f t="shared" si="262"/>
        <v/>
      </c>
      <c r="Y520" s="31" t="str">
        <f t="shared" si="263"/>
        <v>O1011205</v>
      </c>
      <c r="Z520" s="31" t="str">
        <f t="shared" si="264"/>
        <v>TUA711-DIO32</v>
      </c>
      <c r="AA520" s="14" t="str">
        <f t="shared" si="265"/>
        <v>17-SC-DCS-002/O1011205/ 17-MC-DCS-004</v>
      </c>
      <c r="AB520" s="31" t="s">
        <v>64</v>
      </c>
      <c r="AC520" s="31" t="s">
        <v>54</v>
      </c>
      <c r="AD520" s="31" t="s">
        <v>125</v>
      </c>
      <c r="AE520" s="31">
        <v>1</v>
      </c>
      <c r="AF520" s="31" t="s">
        <v>1254</v>
      </c>
      <c r="AG520" s="31" t="s">
        <v>1492</v>
      </c>
      <c r="AH520" s="31">
        <v>6</v>
      </c>
      <c r="AI520" s="31">
        <v>5</v>
      </c>
      <c r="AJ520" s="31" t="s">
        <v>1256</v>
      </c>
      <c r="AK520" s="31">
        <f t="shared" si="257"/>
        <v>32</v>
      </c>
      <c r="AL520" s="31" t="s">
        <v>62</v>
      </c>
      <c r="AO520" s="31" t="s">
        <v>63</v>
      </c>
      <c r="AP520" s="31" t="s">
        <v>3005</v>
      </c>
      <c r="AQ520" s="14" t="s">
        <v>3004</v>
      </c>
      <c r="AR520" s="31" t="s">
        <v>5716</v>
      </c>
      <c r="AS520" s="31" t="s">
        <v>468</v>
      </c>
      <c r="AT520" s="14" t="s">
        <v>5724</v>
      </c>
      <c r="AU520" s="31" t="s">
        <v>5858</v>
      </c>
      <c r="AV520" s="31" t="s">
        <v>5806</v>
      </c>
      <c r="AW520" s="31" t="s">
        <v>5797</v>
      </c>
      <c r="AX520" s="31" t="s">
        <v>5724</v>
      </c>
      <c r="BK520" s="14" t="str">
        <f t="shared" si="266"/>
        <v/>
      </c>
      <c r="BL520" s="14" t="str">
        <f t="shared" si="267"/>
        <v/>
      </c>
      <c r="BM520" s="14" t="str">
        <f t="shared" si="268"/>
        <v/>
      </c>
      <c r="BN520" s="14"/>
      <c r="BO520" s="14" t="str">
        <f t="shared" si="258"/>
        <v/>
      </c>
      <c r="BP520" s="14" t="str">
        <f t="shared" si="259"/>
        <v/>
      </c>
      <c r="BQ520" s="14"/>
      <c r="BR520" s="14" t="str">
        <f t="shared" si="269"/>
        <v/>
      </c>
      <c r="BS520" s="14" t="str">
        <f t="shared" si="270"/>
        <v>TS-O-01:10/
O1011205:5A</v>
      </c>
      <c r="BW520" s="31" t="str">
        <f t="shared" si="271"/>
        <v/>
      </c>
      <c r="BX520" s="31" t="str">
        <f t="shared" si="272"/>
        <v/>
      </c>
      <c r="BY520" s="31" t="str">
        <f t="shared" si="273"/>
        <v/>
      </c>
      <c r="BZ520" s="31" t="str">
        <f t="shared" si="274"/>
        <v/>
      </c>
      <c r="CA520" s="31" t="str">
        <f t="shared" si="275"/>
        <v/>
      </c>
      <c r="CB520" s="31" t="str">
        <f t="shared" si="276"/>
        <v/>
      </c>
      <c r="CC520" s="31" t="str">
        <f t="shared" si="277"/>
        <v/>
      </c>
      <c r="CD520" s="31" t="str">
        <f t="shared" si="278"/>
        <v/>
      </c>
      <c r="CE520" s="31" t="e">
        <f t="shared" ca="1" si="279"/>
        <v>#NAME?</v>
      </c>
      <c r="CF520" s="31" t="e">
        <f t="shared" ca="1" si="280"/>
        <v>#NAME?</v>
      </c>
      <c r="CG520" s="31" t="e">
        <f t="shared" ca="1" si="281"/>
        <v>#NAME?</v>
      </c>
      <c r="CH520" s="31" t="e">
        <f t="shared" ca="1" si="282"/>
        <v>#NAME?</v>
      </c>
      <c r="CI520" s="31" t="e">
        <f t="shared" ca="1" si="283"/>
        <v>#NAME?</v>
      </c>
    </row>
    <row r="521" spans="1:87" s="31" customFormat="1" ht="30" hidden="1" x14ac:dyDescent="0.25">
      <c r="A521" s="9" t="s">
        <v>4493</v>
      </c>
      <c r="B521" s="31" t="s">
        <v>3002</v>
      </c>
      <c r="C521" s="31" t="s">
        <v>3006</v>
      </c>
      <c r="E521" s="14" t="s">
        <v>5649</v>
      </c>
      <c r="G521" s="31" t="str">
        <f t="shared" si="260"/>
        <v>Сигнал</v>
      </c>
      <c r="H521" s="31" t="s">
        <v>2608</v>
      </c>
      <c r="I521" s="31" t="s">
        <v>4584</v>
      </c>
      <c r="J521" s="31" t="str">
        <f t="shared" si="255"/>
        <v>DCS_DO_03</v>
      </c>
      <c r="K521" s="14" t="s">
        <v>5869</v>
      </c>
      <c r="M521" s="31" t="s">
        <v>2994</v>
      </c>
      <c r="N521" s="31" t="s">
        <v>1261</v>
      </c>
      <c r="O521" s="31" t="s">
        <v>1285</v>
      </c>
      <c r="P521" s="31" t="s">
        <v>2723</v>
      </c>
      <c r="Q521" s="31" t="s">
        <v>391</v>
      </c>
      <c r="R521" s="31">
        <v>11</v>
      </c>
      <c r="S521" s="31">
        <v>12</v>
      </c>
      <c r="T521" s="31" t="s">
        <v>62</v>
      </c>
      <c r="U521" s="31" t="str">
        <f t="shared" si="284"/>
        <v>30</v>
      </c>
      <c r="V521" s="14" t="str">
        <f t="shared" si="256"/>
        <v>ASK 3MLD, ASK 3MB</v>
      </c>
      <c r="W521" s="31" t="str">
        <f t="shared" si="261"/>
        <v/>
      </c>
      <c r="X521" s="14" t="str">
        <f t="shared" si="262"/>
        <v/>
      </c>
      <c r="Y521" s="31" t="str">
        <f t="shared" si="263"/>
        <v>O1011205</v>
      </c>
      <c r="Z521" s="31" t="str">
        <f t="shared" si="264"/>
        <v>TUA711-DIO32</v>
      </c>
      <c r="AA521" s="14" t="str">
        <f t="shared" si="265"/>
        <v>17-SC-DCS-002/O1011205/ 17-MC-DCS-004</v>
      </c>
      <c r="AB521" s="31" t="s">
        <v>64</v>
      </c>
      <c r="AC521" s="31" t="s">
        <v>54</v>
      </c>
      <c r="AD521" s="31" t="s">
        <v>125</v>
      </c>
      <c r="AE521" s="31">
        <v>1</v>
      </c>
      <c r="AF521" s="31" t="s">
        <v>1254</v>
      </c>
      <c r="AG521" s="31" t="s">
        <v>1492</v>
      </c>
      <c r="AH521" s="31">
        <v>6</v>
      </c>
      <c r="AI521" s="31">
        <v>6</v>
      </c>
      <c r="AJ521" s="31" t="s">
        <v>1256</v>
      </c>
      <c r="AK521" s="31">
        <f t="shared" si="257"/>
        <v>32</v>
      </c>
      <c r="AL521" s="31" t="s">
        <v>62</v>
      </c>
      <c r="AO521" s="31" t="s">
        <v>63</v>
      </c>
      <c r="AP521" s="31" t="s">
        <v>3005</v>
      </c>
      <c r="AQ521" s="14" t="s">
        <v>3007</v>
      </c>
      <c r="AR521" s="31" t="s">
        <v>5716</v>
      </c>
      <c r="AS521" s="31" t="s">
        <v>468</v>
      </c>
      <c r="AT521" s="14" t="s">
        <v>5724</v>
      </c>
      <c r="AU521" s="31" t="s">
        <v>5858</v>
      </c>
      <c r="AV521" s="31" t="s">
        <v>5797</v>
      </c>
      <c r="AW521" s="31" t="s">
        <v>5799</v>
      </c>
      <c r="AX521" s="31" t="s">
        <v>5724</v>
      </c>
      <c r="BK521" s="14" t="str">
        <f t="shared" si="266"/>
        <v/>
      </c>
      <c r="BL521" s="14" t="str">
        <f t="shared" si="267"/>
        <v/>
      </c>
      <c r="BM521" s="14" t="str">
        <f t="shared" si="268"/>
        <v/>
      </c>
      <c r="BN521" s="14"/>
      <c r="BO521" s="14" t="str">
        <f t="shared" si="258"/>
        <v/>
      </c>
      <c r="BP521" s="14" t="str">
        <f t="shared" si="259"/>
        <v/>
      </c>
      <c r="BQ521" s="14"/>
      <c r="BR521" s="14" t="str">
        <f t="shared" si="269"/>
        <v/>
      </c>
      <c r="BS521" s="14" t="str">
        <f t="shared" si="270"/>
        <v>TS-O-01:12/
O1011205:6A</v>
      </c>
      <c r="BW521" s="31" t="str">
        <f t="shared" si="271"/>
        <v/>
      </c>
      <c r="BX521" s="31" t="str">
        <f t="shared" si="272"/>
        <v/>
      </c>
      <c r="BY521" s="31" t="str">
        <f t="shared" si="273"/>
        <v/>
      </c>
      <c r="BZ521" s="31" t="str">
        <f t="shared" si="274"/>
        <v/>
      </c>
      <c r="CA521" s="31" t="str">
        <f t="shared" si="275"/>
        <v/>
      </c>
      <c r="CB521" s="31" t="str">
        <f t="shared" si="276"/>
        <v/>
      </c>
      <c r="CC521" s="31" t="str">
        <f t="shared" si="277"/>
        <v/>
      </c>
      <c r="CD521" s="31" t="str">
        <f t="shared" si="278"/>
        <v/>
      </c>
      <c r="CE521" s="31" t="e">
        <f t="shared" ca="1" si="279"/>
        <v>#NAME?</v>
      </c>
      <c r="CF521" s="31" t="e">
        <f t="shared" ca="1" si="280"/>
        <v>#NAME?</v>
      </c>
      <c r="CG521" s="31" t="e">
        <f t="shared" ca="1" si="281"/>
        <v>#NAME?</v>
      </c>
      <c r="CH521" s="31" t="e">
        <f t="shared" ca="1" si="282"/>
        <v>#NAME?</v>
      </c>
      <c r="CI521" s="31" t="e">
        <f t="shared" ca="1" si="283"/>
        <v>#NAME?</v>
      </c>
    </row>
    <row r="522" spans="1:87" s="31" customFormat="1" ht="30" hidden="1" x14ac:dyDescent="0.25">
      <c r="A522" s="9" t="s">
        <v>4493</v>
      </c>
      <c r="B522" s="31" t="s">
        <v>3018</v>
      </c>
      <c r="C522" s="31" t="s">
        <v>3650</v>
      </c>
      <c r="E522" s="14" t="s">
        <v>5647</v>
      </c>
      <c r="G522" s="31" t="str">
        <f t="shared" si="260"/>
        <v>Сигнал</v>
      </c>
      <c r="H522" s="31" t="s">
        <v>3318</v>
      </c>
      <c r="I522" s="31" t="s">
        <v>4585</v>
      </c>
      <c r="J522" s="31" t="str">
        <f t="shared" si="255"/>
        <v>DCS_DI_03</v>
      </c>
      <c r="K522" s="14" t="s">
        <v>5869</v>
      </c>
      <c r="M522" s="31" t="s">
        <v>3625</v>
      </c>
      <c r="N522" s="31" t="s">
        <v>107</v>
      </c>
      <c r="O522" s="31" t="s">
        <v>194</v>
      </c>
      <c r="P522" s="31" t="s">
        <v>2723</v>
      </c>
      <c r="Q522" s="31" t="s">
        <v>600</v>
      </c>
      <c r="R522" s="31">
        <v>27</v>
      </c>
      <c r="S522" s="31">
        <v>28</v>
      </c>
      <c r="T522" s="31" t="s">
        <v>62</v>
      </c>
      <c r="U522" s="31" t="str">
        <f t="shared" si="284"/>
        <v>48</v>
      </c>
      <c r="V522" s="14" t="str">
        <f t="shared" si="256"/>
        <v>ASK 3MLD, ASK 3MB</v>
      </c>
      <c r="W522" s="31" t="str">
        <f t="shared" si="261"/>
        <v/>
      </c>
      <c r="X522" s="14" t="str">
        <f t="shared" si="262"/>
        <v/>
      </c>
      <c r="Y522" s="31" t="str">
        <f t="shared" si="263"/>
        <v>O1011106</v>
      </c>
      <c r="Z522" s="31" t="str">
        <f t="shared" si="264"/>
        <v>TUA711-DIO32</v>
      </c>
      <c r="AA522" s="14" t="str">
        <f t="shared" si="265"/>
        <v>17-SC-DCS-002/O1011106/ 17-MC-DCS-004</v>
      </c>
      <c r="AB522" s="31" t="s">
        <v>64</v>
      </c>
      <c r="AC522" s="31" t="s">
        <v>54</v>
      </c>
      <c r="AD522" s="31" t="s">
        <v>125</v>
      </c>
      <c r="AE522" s="31">
        <v>1</v>
      </c>
      <c r="AF522" s="31" t="s">
        <v>55</v>
      </c>
      <c r="AG522" s="31" t="s">
        <v>3624</v>
      </c>
      <c r="AH522" s="31">
        <v>7</v>
      </c>
      <c r="AI522" s="31">
        <v>14</v>
      </c>
      <c r="AJ522" s="31" t="s">
        <v>57</v>
      </c>
      <c r="AK522" s="31">
        <f t="shared" si="257"/>
        <v>32</v>
      </c>
      <c r="AL522" s="31" t="s">
        <v>62</v>
      </c>
      <c r="AO522" s="31" t="s">
        <v>63</v>
      </c>
      <c r="AP522" s="31" t="s">
        <v>3652</v>
      </c>
      <c r="AQ522" s="14" t="s">
        <v>3651</v>
      </c>
      <c r="AR522" s="31" t="s">
        <v>5716</v>
      </c>
      <c r="AS522" s="31" t="s">
        <v>468</v>
      </c>
      <c r="AT522" s="14" t="s">
        <v>5724</v>
      </c>
      <c r="AU522" s="31" t="s">
        <v>5858</v>
      </c>
      <c r="AV522" s="31" t="s">
        <v>5827</v>
      </c>
      <c r="AW522" s="31" t="s">
        <v>5828</v>
      </c>
      <c r="AX522" s="31" t="s">
        <v>5724</v>
      </c>
      <c r="BK522" s="14" t="str">
        <f t="shared" si="266"/>
        <v/>
      </c>
      <c r="BL522" s="14" t="str">
        <f t="shared" si="267"/>
        <v/>
      </c>
      <c r="BM522" s="14" t="str">
        <f t="shared" si="268"/>
        <v/>
      </c>
      <c r="BN522" s="14"/>
      <c r="BO522" s="14" t="str">
        <f t="shared" si="258"/>
        <v/>
      </c>
      <c r="BP522" s="14" t="str">
        <f t="shared" si="259"/>
        <v/>
      </c>
      <c r="BQ522" s="14"/>
      <c r="BR522" s="14" t="str">
        <f t="shared" si="269"/>
        <v>TS-O-05:27/
O1011106:14A</v>
      </c>
      <c r="BS522" s="14" t="str">
        <f t="shared" si="270"/>
        <v>TS-O-05:28/
O1011106:14B</v>
      </c>
      <c r="BW522" s="31" t="str">
        <f t="shared" si="271"/>
        <v/>
      </c>
      <c r="BX522" s="31" t="str">
        <f t="shared" si="272"/>
        <v/>
      </c>
      <c r="BY522" s="31" t="str">
        <f t="shared" si="273"/>
        <v/>
      </c>
      <c r="BZ522" s="31" t="str">
        <f t="shared" si="274"/>
        <v/>
      </c>
      <c r="CA522" s="31" t="str">
        <f t="shared" si="275"/>
        <v/>
      </c>
      <c r="CB522" s="31" t="str">
        <f t="shared" si="276"/>
        <v/>
      </c>
      <c r="CC522" s="31" t="str">
        <f t="shared" si="277"/>
        <v/>
      </c>
      <c r="CD522" s="31" t="str">
        <f t="shared" si="278"/>
        <v>14A</v>
      </c>
      <c r="CE522" s="31" t="e">
        <f t="shared" ca="1" si="279"/>
        <v>#NAME?</v>
      </c>
      <c r="CF522" s="31" t="e">
        <f t="shared" ca="1" si="280"/>
        <v>#NAME?</v>
      </c>
      <c r="CG522" s="31" t="e">
        <f t="shared" ca="1" si="281"/>
        <v>#NAME?</v>
      </c>
      <c r="CH522" s="31" t="e">
        <f t="shared" ca="1" si="282"/>
        <v>#NAME?</v>
      </c>
      <c r="CI522" s="31" t="e">
        <f t="shared" ca="1" si="283"/>
        <v>#NAME?</v>
      </c>
    </row>
    <row r="523" spans="1:87" s="31" customFormat="1" ht="30" hidden="1" x14ac:dyDescent="0.25">
      <c r="A523" s="9" t="s">
        <v>4493</v>
      </c>
      <c r="B523" s="31" t="s">
        <v>3018</v>
      </c>
      <c r="C523" s="31" t="s">
        <v>3653</v>
      </c>
      <c r="E523" s="14" t="s">
        <v>5647</v>
      </c>
      <c r="G523" s="31" t="str">
        <f t="shared" si="260"/>
        <v>Сигнал</v>
      </c>
      <c r="H523" s="31" t="s">
        <v>3321</v>
      </c>
      <c r="I523" s="31" t="s">
        <v>4585</v>
      </c>
      <c r="J523" s="31" t="str">
        <f t="shared" si="255"/>
        <v>DCS_DI_03</v>
      </c>
      <c r="K523" s="14" t="s">
        <v>5869</v>
      </c>
      <c r="M523" s="31" t="s">
        <v>3625</v>
      </c>
      <c r="N523" s="31" t="s">
        <v>107</v>
      </c>
      <c r="O523" s="31" t="s">
        <v>197</v>
      </c>
      <c r="P523" s="31" t="s">
        <v>2723</v>
      </c>
      <c r="Q523" s="31" t="s">
        <v>600</v>
      </c>
      <c r="R523" s="31">
        <v>29</v>
      </c>
      <c r="S523" s="31">
        <v>30</v>
      </c>
      <c r="T523" s="31" t="s">
        <v>62</v>
      </c>
      <c r="U523" s="31" t="str">
        <f t="shared" si="284"/>
        <v>48</v>
      </c>
      <c r="V523" s="14" t="str">
        <f t="shared" si="256"/>
        <v>ASK 3MLD, ASK 3MB</v>
      </c>
      <c r="W523" s="31" t="str">
        <f t="shared" si="261"/>
        <v/>
      </c>
      <c r="X523" s="14" t="str">
        <f t="shared" si="262"/>
        <v/>
      </c>
      <c r="Y523" s="31" t="str">
        <f t="shared" si="263"/>
        <v>O1011106</v>
      </c>
      <c r="Z523" s="31" t="str">
        <f t="shared" si="264"/>
        <v>TUA711-DIO32</v>
      </c>
      <c r="AA523" s="14" t="str">
        <f t="shared" si="265"/>
        <v>17-SC-DCS-002/O1011106/ 17-MC-DCS-004</v>
      </c>
      <c r="AB523" s="31" t="s">
        <v>64</v>
      </c>
      <c r="AC523" s="31" t="s">
        <v>54</v>
      </c>
      <c r="AD523" s="31" t="s">
        <v>125</v>
      </c>
      <c r="AE523" s="31">
        <v>1</v>
      </c>
      <c r="AF523" s="31" t="s">
        <v>55</v>
      </c>
      <c r="AG523" s="31" t="s">
        <v>3624</v>
      </c>
      <c r="AH523" s="31">
        <v>7</v>
      </c>
      <c r="AI523" s="31">
        <v>15</v>
      </c>
      <c r="AJ523" s="31" t="s">
        <v>57</v>
      </c>
      <c r="AK523" s="31">
        <f t="shared" si="257"/>
        <v>32</v>
      </c>
      <c r="AL523" s="31" t="s">
        <v>62</v>
      </c>
      <c r="AO523" s="31" t="s">
        <v>63</v>
      </c>
      <c r="AP523" s="31" t="s">
        <v>3652</v>
      </c>
      <c r="AQ523" s="14" t="s">
        <v>3654</v>
      </c>
      <c r="AR523" s="31" t="s">
        <v>5716</v>
      </c>
      <c r="AS523" s="31" t="s">
        <v>468</v>
      </c>
      <c r="AT523" s="14" t="s">
        <v>5724</v>
      </c>
      <c r="AU523" s="31" t="s">
        <v>5858</v>
      </c>
      <c r="AV523" s="31" t="s">
        <v>5792</v>
      </c>
      <c r="AW523" s="31" t="s">
        <v>5793</v>
      </c>
      <c r="AX523" s="31" t="s">
        <v>5724</v>
      </c>
      <c r="BK523" s="14" t="str">
        <f t="shared" si="266"/>
        <v/>
      </c>
      <c r="BL523" s="14" t="str">
        <f t="shared" si="267"/>
        <v/>
      </c>
      <c r="BM523" s="14" t="str">
        <f t="shared" si="268"/>
        <v/>
      </c>
      <c r="BN523" s="14"/>
      <c r="BO523" s="14" t="str">
        <f t="shared" si="258"/>
        <v/>
      </c>
      <c r="BP523" s="14" t="str">
        <f t="shared" si="259"/>
        <v/>
      </c>
      <c r="BQ523" s="14"/>
      <c r="BR523" s="14" t="str">
        <f t="shared" si="269"/>
        <v>TS-O-05:29/
O1011106:15A</v>
      </c>
      <c r="BS523" s="14" t="str">
        <f t="shared" si="270"/>
        <v>TS-O-05:30/
O1011106:15B</v>
      </c>
      <c r="BW523" s="31" t="str">
        <f t="shared" si="271"/>
        <v/>
      </c>
      <c r="BX523" s="31" t="str">
        <f t="shared" si="272"/>
        <v/>
      </c>
      <c r="BY523" s="31" t="str">
        <f t="shared" si="273"/>
        <v/>
      </c>
      <c r="BZ523" s="31" t="str">
        <f t="shared" si="274"/>
        <v/>
      </c>
      <c r="CA523" s="31" t="str">
        <f t="shared" si="275"/>
        <v/>
      </c>
      <c r="CB523" s="31" t="str">
        <f t="shared" si="276"/>
        <v/>
      </c>
      <c r="CC523" s="31" t="str">
        <f t="shared" si="277"/>
        <v/>
      </c>
      <c r="CD523" s="31" t="str">
        <f t="shared" si="278"/>
        <v>15A</v>
      </c>
      <c r="CE523" s="31" t="e">
        <f t="shared" ca="1" si="279"/>
        <v>#NAME?</v>
      </c>
      <c r="CF523" s="31" t="e">
        <f t="shared" ca="1" si="280"/>
        <v>#NAME?</v>
      </c>
      <c r="CG523" s="31" t="e">
        <f t="shared" ca="1" si="281"/>
        <v>#NAME?</v>
      </c>
      <c r="CH523" s="31" t="e">
        <f t="shared" ca="1" si="282"/>
        <v>#NAME?</v>
      </c>
      <c r="CI523" s="31" t="e">
        <f t="shared" ca="1" si="283"/>
        <v>#NAME?</v>
      </c>
    </row>
    <row r="524" spans="1:87" s="31" customFormat="1" ht="30" hidden="1" x14ac:dyDescent="0.25">
      <c r="A524" s="9" t="s">
        <v>4493</v>
      </c>
      <c r="B524" s="31" t="s">
        <v>3018</v>
      </c>
      <c r="C524" s="31" t="s">
        <v>4093</v>
      </c>
      <c r="E524" s="14" t="s">
        <v>5647</v>
      </c>
      <c r="G524" s="31" t="str">
        <f t="shared" si="260"/>
        <v>Сигнал</v>
      </c>
      <c r="H524" s="31" t="s">
        <v>4095</v>
      </c>
      <c r="I524" s="31" t="s">
        <v>4585</v>
      </c>
      <c r="J524" s="31" t="str">
        <f t="shared" si="255"/>
        <v>DCS_DI_03</v>
      </c>
      <c r="K524" s="14" t="s">
        <v>5869</v>
      </c>
      <c r="M524" s="31" t="s">
        <v>4090</v>
      </c>
      <c r="N524" s="31" t="s">
        <v>107</v>
      </c>
      <c r="O524" s="31" t="s">
        <v>145</v>
      </c>
      <c r="P524" s="31" t="s">
        <v>2723</v>
      </c>
      <c r="Q524" s="31" t="s">
        <v>623</v>
      </c>
      <c r="R524" s="31">
        <v>5</v>
      </c>
      <c r="S524" s="31">
        <v>6</v>
      </c>
      <c r="T524" s="31" t="s">
        <v>62</v>
      </c>
      <c r="U524" s="31" t="str">
        <f t="shared" si="284"/>
        <v>48</v>
      </c>
      <c r="V524" s="14" t="str">
        <f t="shared" si="256"/>
        <v>ASK 3MLD, ASK 3MB</v>
      </c>
      <c r="W524" s="31" t="str">
        <f t="shared" si="261"/>
        <v/>
      </c>
      <c r="X524" s="14" t="str">
        <f t="shared" si="262"/>
        <v/>
      </c>
      <c r="Y524" s="31" t="str">
        <f t="shared" si="263"/>
        <v>O1011108</v>
      </c>
      <c r="Z524" s="31" t="str">
        <f t="shared" si="264"/>
        <v>TUA711-DIO32</v>
      </c>
      <c r="AA524" s="14" t="str">
        <f t="shared" si="265"/>
        <v>17-SC-DCS-002/O1011108/ 17-MC-DCS-004</v>
      </c>
      <c r="AB524" s="31" t="s">
        <v>64</v>
      </c>
      <c r="AC524" s="31" t="s">
        <v>54</v>
      </c>
      <c r="AD524" s="31" t="s">
        <v>125</v>
      </c>
      <c r="AE524" s="31">
        <v>1</v>
      </c>
      <c r="AF524" s="31" t="s">
        <v>55</v>
      </c>
      <c r="AG524" s="31" t="s">
        <v>3763</v>
      </c>
      <c r="AH524" s="31">
        <v>9</v>
      </c>
      <c r="AI524" s="31">
        <v>28</v>
      </c>
      <c r="AJ524" s="31" t="s">
        <v>57</v>
      </c>
      <c r="AK524" s="31">
        <f t="shared" si="257"/>
        <v>32</v>
      </c>
      <c r="AL524" s="31" t="s">
        <v>62</v>
      </c>
      <c r="AO524" s="31" t="s">
        <v>63</v>
      </c>
      <c r="AP524" s="31" t="s">
        <v>3652</v>
      </c>
      <c r="AQ524" s="14" t="s">
        <v>4094</v>
      </c>
      <c r="AR524" s="31" t="s">
        <v>5716</v>
      </c>
      <c r="AS524" s="31" t="s">
        <v>468</v>
      </c>
      <c r="AT524" s="14" t="s">
        <v>5724</v>
      </c>
      <c r="AU524" s="31" t="s">
        <v>5858</v>
      </c>
      <c r="AV524" s="31" t="s">
        <v>5794</v>
      </c>
      <c r="AW524" s="31" t="s">
        <v>5795</v>
      </c>
      <c r="AX524" s="31" t="s">
        <v>5724</v>
      </c>
      <c r="BK524" s="14" t="str">
        <f t="shared" si="266"/>
        <v/>
      </c>
      <c r="BL524" s="14" t="str">
        <f t="shared" si="267"/>
        <v/>
      </c>
      <c r="BM524" s="14" t="str">
        <f t="shared" si="268"/>
        <v/>
      </c>
      <c r="BN524" s="14"/>
      <c r="BO524" s="14" t="str">
        <f t="shared" si="258"/>
        <v/>
      </c>
      <c r="BP524" s="14" t="str">
        <f t="shared" si="259"/>
        <v/>
      </c>
      <c r="BQ524" s="14"/>
      <c r="BR524" s="14" t="str">
        <f t="shared" si="269"/>
        <v>TS-R-05:5/
O1011108:28A</v>
      </c>
      <c r="BS524" s="14" t="str">
        <f t="shared" si="270"/>
        <v>TS-R-05:6/
O1011108:28B</v>
      </c>
      <c r="BW524" s="31" t="str">
        <f t="shared" si="271"/>
        <v/>
      </c>
      <c r="BX524" s="31" t="str">
        <f t="shared" si="272"/>
        <v/>
      </c>
      <c r="BY524" s="31" t="str">
        <f t="shared" si="273"/>
        <v/>
      </c>
      <c r="BZ524" s="31" t="str">
        <f t="shared" si="274"/>
        <v/>
      </c>
      <c r="CA524" s="31" t="str">
        <f t="shared" si="275"/>
        <v/>
      </c>
      <c r="CB524" s="31" t="str">
        <f t="shared" si="276"/>
        <v/>
      </c>
      <c r="CC524" s="31" t="str">
        <f t="shared" si="277"/>
        <v/>
      </c>
      <c r="CD524" s="31" t="str">
        <f t="shared" si="278"/>
        <v>28A</v>
      </c>
      <c r="CE524" s="31" t="e">
        <f t="shared" ca="1" si="279"/>
        <v>#NAME?</v>
      </c>
      <c r="CF524" s="31" t="e">
        <f t="shared" ca="1" si="280"/>
        <v>#NAME?</v>
      </c>
      <c r="CG524" s="31" t="e">
        <f t="shared" ca="1" si="281"/>
        <v>#NAME?</v>
      </c>
      <c r="CH524" s="31" t="e">
        <f t="shared" ca="1" si="282"/>
        <v>#NAME?</v>
      </c>
      <c r="CI524" s="31" t="e">
        <f t="shared" ca="1" si="283"/>
        <v>#NAME?</v>
      </c>
    </row>
    <row r="525" spans="1:87" s="31" customFormat="1" ht="30" hidden="1" x14ac:dyDescent="0.25">
      <c r="A525" s="9" t="s">
        <v>4493</v>
      </c>
      <c r="B525" s="31" t="s">
        <v>3018</v>
      </c>
      <c r="C525" s="31" t="s">
        <v>3019</v>
      </c>
      <c r="E525" s="14" t="s">
        <v>5649</v>
      </c>
      <c r="G525" s="31" t="str">
        <f t="shared" si="260"/>
        <v>Сигнал</v>
      </c>
      <c r="H525" s="31" t="s">
        <v>2611</v>
      </c>
      <c r="I525" s="31" t="s">
        <v>4585</v>
      </c>
      <c r="J525" s="31" t="str">
        <f t="shared" si="255"/>
        <v>DCS_DO_03</v>
      </c>
      <c r="K525" s="14" t="s">
        <v>5869</v>
      </c>
      <c r="M525" s="31" t="s">
        <v>2994</v>
      </c>
      <c r="N525" s="31" t="s">
        <v>1261</v>
      </c>
      <c r="O525" s="31" t="s">
        <v>1328</v>
      </c>
      <c r="P525" s="31" t="s">
        <v>2723</v>
      </c>
      <c r="Q525" s="31" t="s">
        <v>391</v>
      </c>
      <c r="R525" s="31">
        <v>21</v>
      </c>
      <c r="S525" s="31">
        <v>22</v>
      </c>
      <c r="T525" s="31" t="s">
        <v>62</v>
      </c>
      <c r="U525" s="31" t="str">
        <f t="shared" si="284"/>
        <v>30</v>
      </c>
      <c r="V525" s="14" t="str">
        <f t="shared" si="256"/>
        <v>ASK 3MLD, ASK 3MB</v>
      </c>
      <c r="W525" s="31" t="str">
        <f t="shared" si="261"/>
        <v/>
      </c>
      <c r="X525" s="14" t="str">
        <f t="shared" si="262"/>
        <v/>
      </c>
      <c r="Y525" s="31" t="str">
        <f t="shared" si="263"/>
        <v>O1011205</v>
      </c>
      <c r="Z525" s="31" t="str">
        <f t="shared" si="264"/>
        <v>TUA711-DIO32</v>
      </c>
      <c r="AA525" s="14" t="str">
        <f t="shared" si="265"/>
        <v>17-SC-DCS-002/O1011205/ 17-MC-DCS-004</v>
      </c>
      <c r="AB525" s="31" t="s">
        <v>64</v>
      </c>
      <c r="AC525" s="31" t="s">
        <v>54</v>
      </c>
      <c r="AD525" s="31" t="s">
        <v>125</v>
      </c>
      <c r="AE525" s="31">
        <v>1</v>
      </c>
      <c r="AF525" s="31" t="s">
        <v>1254</v>
      </c>
      <c r="AG525" s="31" t="s">
        <v>1492</v>
      </c>
      <c r="AH525" s="31">
        <v>6</v>
      </c>
      <c r="AI525" s="31">
        <v>11</v>
      </c>
      <c r="AJ525" s="31" t="s">
        <v>1256</v>
      </c>
      <c r="AK525" s="31">
        <f t="shared" si="257"/>
        <v>32</v>
      </c>
      <c r="AL525" s="31" t="s">
        <v>62</v>
      </c>
      <c r="AO525" s="31" t="s">
        <v>63</v>
      </c>
      <c r="AP525" s="31" t="s">
        <v>3021</v>
      </c>
      <c r="AQ525" s="14" t="s">
        <v>3020</v>
      </c>
      <c r="AR525" s="31" t="s">
        <v>5716</v>
      </c>
      <c r="AS525" s="31" t="s">
        <v>468</v>
      </c>
      <c r="AT525" s="14" t="s">
        <v>5724</v>
      </c>
      <c r="AU525" s="31" t="s">
        <v>5858</v>
      </c>
      <c r="AV525" s="31" t="s">
        <v>5806</v>
      </c>
      <c r="AW525" s="31" t="s">
        <v>5797</v>
      </c>
      <c r="AX525" s="31" t="s">
        <v>5724</v>
      </c>
      <c r="BK525" s="14" t="str">
        <f t="shared" si="266"/>
        <v/>
      </c>
      <c r="BL525" s="14" t="str">
        <f t="shared" si="267"/>
        <v/>
      </c>
      <c r="BM525" s="14" t="str">
        <f t="shared" si="268"/>
        <v/>
      </c>
      <c r="BN525" s="14"/>
      <c r="BO525" s="14" t="str">
        <f t="shared" si="258"/>
        <v/>
      </c>
      <c r="BP525" s="14" t="str">
        <f t="shared" si="259"/>
        <v/>
      </c>
      <c r="BQ525" s="14"/>
      <c r="BR525" s="14" t="str">
        <f t="shared" si="269"/>
        <v/>
      </c>
      <c r="BS525" s="14" t="str">
        <f t="shared" si="270"/>
        <v>TS-O-01:22/
O1011205:11A</v>
      </c>
      <c r="BW525" s="31" t="str">
        <f t="shared" si="271"/>
        <v/>
      </c>
      <c r="BX525" s="31" t="str">
        <f t="shared" si="272"/>
        <v/>
      </c>
      <c r="BY525" s="31" t="str">
        <f t="shared" si="273"/>
        <v/>
      </c>
      <c r="BZ525" s="31" t="str">
        <f t="shared" si="274"/>
        <v/>
      </c>
      <c r="CA525" s="31" t="str">
        <f t="shared" si="275"/>
        <v/>
      </c>
      <c r="CB525" s="31" t="str">
        <f t="shared" si="276"/>
        <v/>
      </c>
      <c r="CC525" s="31" t="str">
        <f t="shared" si="277"/>
        <v/>
      </c>
      <c r="CD525" s="31" t="str">
        <f t="shared" si="278"/>
        <v/>
      </c>
      <c r="CE525" s="31" t="e">
        <f t="shared" ca="1" si="279"/>
        <v>#NAME?</v>
      </c>
      <c r="CF525" s="31" t="e">
        <f t="shared" ca="1" si="280"/>
        <v>#NAME?</v>
      </c>
      <c r="CG525" s="31" t="e">
        <f t="shared" ca="1" si="281"/>
        <v>#NAME?</v>
      </c>
      <c r="CH525" s="31" t="e">
        <f t="shared" ca="1" si="282"/>
        <v>#NAME?</v>
      </c>
      <c r="CI525" s="31" t="e">
        <f t="shared" ca="1" si="283"/>
        <v>#NAME?</v>
      </c>
    </row>
    <row r="526" spans="1:87" s="31" customFormat="1" ht="30" hidden="1" x14ac:dyDescent="0.25">
      <c r="A526" s="9" t="s">
        <v>4493</v>
      </c>
      <c r="B526" s="31" t="s">
        <v>3018</v>
      </c>
      <c r="C526" s="31" t="s">
        <v>3022</v>
      </c>
      <c r="E526" s="14" t="s">
        <v>5649</v>
      </c>
      <c r="G526" s="31" t="str">
        <f t="shared" si="260"/>
        <v>Сигнал</v>
      </c>
      <c r="H526" s="31" t="s">
        <v>2608</v>
      </c>
      <c r="I526" s="31" t="s">
        <v>4585</v>
      </c>
      <c r="J526" s="31" t="str">
        <f t="shared" si="255"/>
        <v>DCS_DO_03</v>
      </c>
      <c r="K526" s="14" t="s">
        <v>5869</v>
      </c>
      <c r="M526" s="31" t="s">
        <v>2994</v>
      </c>
      <c r="N526" s="31" t="s">
        <v>1261</v>
      </c>
      <c r="O526" s="31" t="s">
        <v>1331</v>
      </c>
      <c r="P526" s="31" t="s">
        <v>2723</v>
      </c>
      <c r="Q526" s="31" t="s">
        <v>391</v>
      </c>
      <c r="R526" s="31">
        <v>23</v>
      </c>
      <c r="S526" s="31">
        <v>24</v>
      </c>
      <c r="T526" s="31" t="s">
        <v>62</v>
      </c>
      <c r="U526" s="31" t="str">
        <f t="shared" si="284"/>
        <v>30</v>
      </c>
      <c r="V526" s="14" t="str">
        <f t="shared" si="256"/>
        <v>ASK 3MLD, ASK 3MB</v>
      </c>
      <c r="W526" s="31" t="str">
        <f t="shared" si="261"/>
        <v/>
      </c>
      <c r="X526" s="14" t="str">
        <f t="shared" si="262"/>
        <v/>
      </c>
      <c r="Y526" s="31" t="str">
        <f t="shared" si="263"/>
        <v>O1011205</v>
      </c>
      <c r="Z526" s="31" t="str">
        <f t="shared" si="264"/>
        <v>TUA711-DIO32</v>
      </c>
      <c r="AA526" s="14" t="str">
        <f t="shared" si="265"/>
        <v>17-SC-DCS-002/O1011205/ 17-MC-DCS-004</v>
      </c>
      <c r="AB526" s="31" t="s">
        <v>64</v>
      </c>
      <c r="AC526" s="31" t="s">
        <v>54</v>
      </c>
      <c r="AD526" s="31" t="s">
        <v>125</v>
      </c>
      <c r="AE526" s="31">
        <v>1</v>
      </c>
      <c r="AF526" s="31" t="s">
        <v>1254</v>
      </c>
      <c r="AG526" s="31" t="s">
        <v>1492</v>
      </c>
      <c r="AH526" s="31">
        <v>6</v>
      </c>
      <c r="AI526" s="31">
        <v>12</v>
      </c>
      <c r="AJ526" s="31" t="s">
        <v>1256</v>
      </c>
      <c r="AK526" s="31">
        <f t="shared" si="257"/>
        <v>32</v>
      </c>
      <c r="AL526" s="31" t="s">
        <v>62</v>
      </c>
      <c r="AO526" s="31" t="s">
        <v>63</v>
      </c>
      <c r="AP526" s="31" t="s">
        <v>3021</v>
      </c>
      <c r="AQ526" s="14" t="s">
        <v>3023</v>
      </c>
      <c r="AR526" s="31" t="s">
        <v>5716</v>
      </c>
      <c r="AS526" s="31" t="s">
        <v>468</v>
      </c>
      <c r="AT526" s="14" t="s">
        <v>5724</v>
      </c>
      <c r="AU526" s="31" t="s">
        <v>5858</v>
      </c>
      <c r="AV526" s="31" t="s">
        <v>5797</v>
      </c>
      <c r="AW526" s="31" t="s">
        <v>5799</v>
      </c>
      <c r="AX526" s="31" t="s">
        <v>5724</v>
      </c>
      <c r="BK526" s="14" t="str">
        <f t="shared" si="266"/>
        <v/>
      </c>
      <c r="BL526" s="14" t="str">
        <f t="shared" si="267"/>
        <v/>
      </c>
      <c r="BM526" s="14" t="str">
        <f t="shared" si="268"/>
        <v/>
      </c>
      <c r="BN526" s="14"/>
      <c r="BO526" s="14" t="str">
        <f t="shared" si="258"/>
        <v/>
      </c>
      <c r="BP526" s="14" t="str">
        <f t="shared" si="259"/>
        <v/>
      </c>
      <c r="BQ526" s="14"/>
      <c r="BR526" s="14" t="str">
        <f t="shared" si="269"/>
        <v/>
      </c>
      <c r="BS526" s="14" t="str">
        <f t="shared" si="270"/>
        <v>TS-O-01:24/
O1011205:12A</v>
      </c>
      <c r="BW526" s="31" t="str">
        <f t="shared" si="271"/>
        <v/>
      </c>
      <c r="BX526" s="31" t="str">
        <f t="shared" si="272"/>
        <v/>
      </c>
      <c r="BY526" s="31" t="str">
        <f t="shared" si="273"/>
        <v/>
      </c>
      <c r="BZ526" s="31" t="str">
        <f t="shared" si="274"/>
        <v/>
      </c>
      <c r="CA526" s="31" t="str">
        <f t="shared" si="275"/>
        <v/>
      </c>
      <c r="CB526" s="31" t="str">
        <f t="shared" si="276"/>
        <v/>
      </c>
      <c r="CC526" s="31" t="str">
        <f t="shared" si="277"/>
        <v/>
      </c>
      <c r="CD526" s="31" t="str">
        <f t="shared" si="278"/>
        <v/>
      </c>
      <c r="CE526" s="31" t="e">
        <f t="shared" ca="1" si="279"/>
        <v>#NAME?</v>
      </c>
      <c r="CF526" s="31" t="e">
        <f t="shared" ca="1" si="280"/>
        <v>#NAME?</v>
      </c>
      <c r="CG526" s="31" t="e">
        <f t="shared" ca="1" si="281"/>
        <v>#NAME?</v>
      </c>
      <c r="CH526" s="31" t="e">
        <f t="shared" ca="1" si="282"/>
        <v>#NAME?</v>
      </c>
      <c r="CI526" s="31" t="e">
        <f t="shared" ca="1" si="283"/>
        <v>#NAME?</v>
      </c>
    </row>
    <row r="527" spans="1:87" s="31" customFormat="1" ht="30" hidden="1" x14ac:dyDescent="0.25">
      <c r="A527" s="9" t="s">
        <v>4493</v>
      </c>
      <c r="B527" s="31" t="s">
        <v>3035</v>
      </c>
      <c r="C527" s="31" t="s">
        <v>3663</v>
      </c>
      <c r="E527" s="14" t="s">
        <v>5647</v>
      </c>
      <c r="G527" s="31" t="str">
        <f t="shared" si="260"/>
        <v>Сигнал</v>
      </c>
      <c r="H527" s="31" t="s">
        <v>3318</v>
      </c>
      <c r="I527" s="31" t="s">
        <v>4586</v>
      </c>
      <c r="J527" s="31" t="str">
        <f t="shared" si="255"/>
        <v>DCS_DI_03</v>
      </c>
      <c r="K527" s="14" t="s">
        <v>5869</v>
      </c>
      <c r="M527" s="31" t="s">
        <v>3625</v>
      </c>
      <c r="N527" s="31" t="s">
        <v>107</v>
      </c>
      <c r="O527" s="31" t="s">
        <v>820</v>
      </c>
      <c r="P527" s="31" t="s">
        <v>2723</v>
      </c>
      <c r="Q527" s="31" t="s">
        <v>600</v>
      </c>
      <c r="R527" s="31">
        <v>39</v>
      </c>
      <c r="S527" s="31">
        <v>40</v>
      </c>
      <c r="T527" s="31" t="s">
        <v>62</v>
      </c>
      <c r="U527" s="31" t="str">
        <f t="shared" si="284"/>
        <v>48</v>
      </c>
      <c r="V527" s="14" t="str">
        <f t="shared" si="256"/>
        <v>ASK 3MLD, ASK 3MB</v>
      </c>
      <c r="W527" s="31" t="str">
        <f t="shared" si="261"/>
        <v/>
      </c>
      <c r="X527" s="14" t="str">
        <f t="shared" si="262"/>
        <v/>
      </c>
      <c r="Y527" s="31" t="str">
        <f t="shared" si="263"/>
        <v>O1011106</v>
      </c>
      <c r="Z527" s="31" t="str">
        <f t="shared" si="264"/>
        <v>TUA711-DIO32</v>
      </c>
      <c r="AA527" s="14" t="str">
        <f t="shared" si="265"/>
        <v>17-SC-DCS-002/O1011106/ 17-MC-DCS-004</v>
      </c>
      <c r="AB527" s="31" t="s">
        <v>64</v>
      </c>
      <c r="AC527" s="31" t="s">
        <v>54</v>
      </c>
      <c r="AD527" s="31" t="s">
        <v>125</v>
      </c>
      <c r="AE527" s="31">
        <v>1</v>
      </c>
      <c r="AF527" s="31" t="s">
        <v>55</v>
      </c>
      <c r="AG527" s="31" t="s">
        <v>3624</v>
      </c>
      <c r="AH527" s="31">
        <v>7</v>
      </c>
      <c r="AI527" s="31">
        <v>20</v>
      </c>
      <c r="AJ527" s="31" t="s">
        <v>57</v>
      </c>
      <c r="AK527" s="31">
        <f t="shared" si="257"/>
        <v>32</v>
      </c>
      <c r="AL527" s="31" t="s">
        <v>62</v>
      </c>
      <c r="AO527" s="31" t="s">
        <v>63</v>
      </c>
      <c r="AP527" s="31" t="s">
        <v>3038</v>
      </c>
      <c r="AQ527" s="14" t="s">
        <v>3664</v>
      </c>
      <c r="AR527" s="31" t="s">
        <v>5716</v>
      </c>
      <c r="AS527" s="31" t="s">
        <v>468</v>
      </c>
      <c r="AT527" s="14" t="s">
        <v>5724</v>
      </c>
      <c r="AU527" s="31" t="s">
        <v>5858</v>
      </c>
      <c r="AV527" s="31" t="s">
        <v>5827</v>
      </c>
      <c r="AW527" s="31" t="s">
        <v>5828</v>
      </c>
      <c r="AX527" s="31" t="s">
        <v>5724</v>
      </c>
      <c r="BK527" s="14" t="str">
        <f t="shared" si="266"/>
        <v/>
      </c>
      <c r="BL527" s="14" t="str">
        <f t="shared" si="267"/>
        <v/>
      </c>
      <c r="BM527" s="14" t="str">
        <f t="shared" si="268"/>
        <v/>
      </c>
      <c r="BN527" s="14"/>
      <c r="BO527" s="14" t="str">
        <f t="shared" si="258"/>
        <v/>
      </c>
      <c r="BP527" s="14" t="str">
        <f t="shared" si="259"/>
        <v/>
      </c>
      <c r="BQ527" s="14"/>
      <c r="BR527" s="14" t="str">
        <f t="shared" si="269"/>
        <v>TS-O-05:39/
O1011106:20A</v>
      </c>
      <c r="BS527" s="14" t="str">
        <f t="shared" si="270"/>
        <v>TS-O-05:40/
O1011106:20B</v>
      </c>
      <c r="BW527" s="31" t="str">
        <f t="shared" si="271"/>
        <v/>
      </c>
      <c r="BX527" s="31" t="str">
        <f t="shared" si="272"/>
        <v/>
      </c>
      <c r="BY527" s="31" t="str">
        <f t="shared" si="273"/>
        <v/>
      </c>
      <c r="BZ527" s="31" t="str">
        <f t="shared" si="274"/>
        <v/>
      </c>
      <c r="CA527" s="31" t="str">
        <f t="shared" si="275"/>
        <v/>
      </c>
      <c r="CB527" s="31" t="str">
        <f t="shared" si="276"/>
        <v/>
      </c>
      <c r="CC527" s="31" t="str">
        <f t="shared" si="277"/>
        <v/>
      </c>
      <c r="CD527" s="31" t="str">
        <f t="shared" si="278"/>
        <v>20A</v>
      </c>
      <c r="CE527" s="31" t="e">
        <f t="shared" ca="1" si="279"/>
        <v>#NAME?</v>
      </c>
      <c r="CF527" s="31" t="e">
        <f t="shared" ca="1" si="280"/>
        <v>#NAME?</v>
      </c>
      <c r="CG527" s="31" t="e">
        <f t="shared" ca="1" si="281"/>
        <v>#NAME?</v>
      </c>
      <c r="CH527" s="31" t="e">
        <f t="shared" ca="1" si="282"/>
        <v>#NAME?</v>
      </c>
      <c r="CI527" s="31" t="e">
        <f t="shared" ca="1" si="283"/>
        <v>#NAME?</v>
      </c>
    </row>
    <row r="528" spans="1:87" s="31" customFormat="1" ht="30" hidden="1" x14ac:dyDescent="0.25">
      <c r="A528" s="9" t="s">
        <v>4493</v>
      </c>
      <c r="B528" s="31" t="s">
        <v>3035</v>
      </c>
      <c r="C528" s="31" t="s">
        <v>3665</v>
      </c>
      <c r="E528" s="14" t="s">
        <v>5647</v>
      </c>
      <c r="G528" s="31" t="str">
        <f t="shared" si="260"/>
        <v>Сигнал</v>
      </c>
      <c r="H528" s="31" t="s">
        <v>3321</v>
      </c>
      <c r="I528" s="31" t="s">
        <v>4586</v>
      </c>
      <c r="J528" s="31" t="str">
        <f t="shared" si="255"/>
        <v>DCS_DI_03</v>
      </c>
      <c r="K528" s="14" t="s">
        <v>5869</v>
      </c>
      <c r="M528" s="31" t="s">
        <v>3625</v>
      </c>
      <c r="N528" s="31" t="s">
        <v>107</v>
      </c>
      <c r="O528" s="31" t="s">
        <v>822</v>
      </c>
      <c r="P528" s="31" t="s">
        <v>2723</v>
      </c>
      <c r="Q528" s="31" t="s">
        <v>600</v>
      </c>
      <c r="R528" s="31">
        <v>41</v>
      </c>
      <c r="S528" s="31">
        <v>42</v>
      </c>
      <c r="T528" s="31" t="s">
        <v>62</v>
      </c>
      <c r="U528" s="31" t="str">
        <f t="shared" si="284"/>
        <v>48</v>
      </c>
      <c r="V528" s="14" t="str">
        <f t="shared" si="256"/>
        <v>ASK 3MLD, ASK 3MB</v>
      </c>
      <c r="W528" s="31" t="str">
        <f t="shared" si="261"/>
        <v/>
      </c>
      <c r="X528" s="14" t="str">
        <f t="shared" si="262"/>
        <v/>
      </c>
      <c r="Y528" s="31" t="str">
        <f t="shared" si="263"/>
        <v>O1011106</v>
      </c>
      <c r="Z528" s="31" t="str">
        <f t="shared" si="264"/>
        <v>TUA711-DIO32</v>
      </c>
      <c r="AA528" s="14" t="str">
        <f t="shared" si="265"/>
        <v>17-SC-DCS-002/O1011106/ 17-MC-DCS-004</v>
      </c>
      <c r="AB528" s="31" t="s">
        <v>64</v>
      </c>
      <c r="AC528" s="31" t="s">
        <v>54</v>
      </c>
      <c r="AD528" s="31" t="s">
        <v>125</v>
      </c>
      <c r="AE528" s="31">
        <v>1</v>
      </c>
      <c r="AF528" s="31" t="s">
        <v>55</v>
      </c>
      <c r="AG528" s="31" t="s">
        <v>3624</v>
      </c>
      <c r="AH528" s="31">
        <v>7</v>
      </c>
      <c r="AI528" s="31">
        <v>21</v>
      </c>
      <c r="AJ528" s="31" t="s">
        <v>57</v>
      </c>
      <c r="AK528" s="31">
        <f t="shared" si="257"/>
        <v>32</v>
      </c>
      <c r="AL528" s="31" t="s">
        <v>62</v>
      </c>
      <c r="AO528" s="31" t="s">
        <v>63</v>
      </c>
      <c r="AP528" s="31" t="s">
        <v>3038</v>
      </c>
      <c r="AQ528" s="14" t="s">
        <v>3666</v>
      </c>
      <c r="AR528" s="31" t="s">
        <v>5716</v>
      </c>
      <c r="AS528" s="31" t="s">
        <v>468</v>
      </c>
      <c r="AT528" s="14" t="s">
        <v>5724</v>
      </c>
      <c r="AU528" s="31" t="s">
        <v>5858</v>
      </c>
      <c r="AV528" s="31" t="s">
        <v>5792</v>
      </c>
      <c r="AW528" s="31" t="s">
        <v>5793</v>
      </c>
      <c r="AX528" s="31" t="s">
        <v>5724</v>
      </c>
      <c r="BK528" s="14" t="str">
        <f t="shared" si="266"/>
        <v/>
      </c>
      <c r="BL528" s="14" t="str">
        <f t="shared" si="267"/>
        <v/>
      </c>
      <c r="BM528" s="14" t="str">
        <f t="shared" si="268"/>
        <v/>
      </c>
      <c r="BN528" s="14"/>
      <c r="BO528" s="14" t="str">
        <f t="shared" si="258"/>
        <v/>
      </c>
      <c r="BP528" s="14" t="str">
        <f t="shared" si="259"/>
        <v/>
      </c>
      <c r="BQ528" s="14"/>
      <c r="BR528" s="14" t="str">
        <f t="shared" si="269"/>
        <v>TS-O-05:41/
O1011106:21A</v>
      </c>
      <c r="BS528" s="14" t="str">
        <f t="shared" si="270"/>
        <v>TS-O-05:42/
O1011106:21B</v>
      </c>
      <c r="BW528" s="31" t="str">
        <f t="shared" si="271"/>
        <v/>
      </c>
      <c r="BX528" s="31" t="str">
        <f t="shared" si="272"/>
        <v/>
      </c>
      <c r="BY528" s="31" t="str">
        <f t="shared" si="273"/>
        <v/>
      </c>
      <c r="BZ528" s="31" t="str">
        <f t="shared" si="274"/>
        <v/>
      </c>
      <c r="CA528" s="31" t="str">
        <f t="shared" si="275"/>
        <v/>
      </c>
      <c r="CB528" s="31" t="str">
        <f t="shared" si="276"/>
        <v/>
      </c>
      <c r="CC528" s="31" t="str">
        <f t="shared" si="277"/>
        <v/>
      </c>
      <c r="CD528" s="31" t="str">
        <f t="shared" si="278"/>
        <v>21A</v>
      </c>
      <c r="CE528" s="31" t="e">
        <f t="shared" ca="1" si="279"/>
        <v>#NAME?</v>
      </c>
      <c r="CF528" s="31" t="e">
        <f t="shared" ca="1" si="280"/>
        <v>#NAME?</v>
      </c>
      <c r="CG528" s="31" t="e">
        <f t="shared" ca="1" si="281"/>
        <v>#NAME?</v>
      </c>
      <c r="CH528" s="31" t="e">
        <f t="shared" ca="1" si="282"/>
        <v>#NAME?</v>
      </c>
      <c r="CI528" s="31" t="e">
        <f t="shared" ca="1" si="283"/>
        <v>#NAME?</v>
      </c>
    </row>
    <row r="529" spans="1:87" s="31" customFormat="1" ht="30" hidden="1" x14ac:dyDescent="0.25">
      <c r="A529" s="9" t="s">
        <v>4493</v>
      </c>
      <c r="B529" s="31" t="s">
        <v>3035</v>
      </c>
      <c r="C529" s="31" t="s">
        <v>4100</v>
      </c>
      <c r="E529" s="14" t="s">
        <v>5647</v>
      </c>
      <c r="G529" s="31" t="str">
        <f t="shared" si="260"/>
        <v>Сигнал</v>
      </c>
      <c r="H529" s="31" t="s">
        <v>4102</v>
      </c>
      <c r="I529" s="31" t="s">
        <v>4586</v>
      </c>
      <c r="J529" s="31" t="str">
        <f t="shared" si="255"/>
        <v>DCS_DI_03</v>
      </c>
      <c r="K529" s="14" t="s">
        <v>5869</v>
      </c>
      <c r="M529" s="31" t="s">
        <v>4090</v>
      </c>
      <c r="N529" s="31" t="s">
        <v>107</v>
      </c>
      <c r="O529" s="31" t="s">
        <v>160</v>
      </c>
      <c r="P529" s="31" t="s">
        <v>2723</v>
      </c>
      <c r="Q529" s="31" t="s">
        <v>623</v>
      </c>
      <c r="R529" s="31">
        <v>11</v>
      </c>
      <c r="S529" s="31">
        <v>12</v>
      </c>
      <c r="T529" s="31" t="s">
        <v>62</v>
      </c>
      <c r="U529" s="31" t="str">
        <f t="shared" si="284"/>
        <v>48</v>
      </c>
      <c r="V529" s="14" t="str">
        <f t="shared" si="256"/>
        <v>ASK 3MLD, ASK 3MB</v>
      </c>
      <c r="W529" s="31" t="str">
        <f t="shared" si="261"/>
        <v/>
      </c>
      <c r="X529" s="14" t="str">
        <f t="shared" si="262"/>
        <v/>
      </c>
      <c r="Y529" s="31" t="str">
        <f t="shared" si="263"/>
        <v>O1011108</v>
      </c>
      <c r="Z529" s="31" t="str">
        <f t="shared" si="264"/>
        <v>TUA711-DIO32</v>
      </c>
      <c r="AA529" s="14" t="str">
        <f t="shared" si="265"/>
        <v>17-SC-DCS-002/O1011108/ 17-MC-DCS-004</v>
      </c>
      <c r="AB529" s="31" t="s">
        <v>64</v>
      </c>
      <c r="AC529" s="31" t="s">
        <v>54</v>
      </c>
      <c r="AD529" s="31" t="s">
        <v>125</v>
      </c>
      <c r="AE529" s="31">
        <v>1</v>
      </c>
      <c r="AF529" s="31" t="s">
        <v>55</v>
      </c>
      <c r="AG529" s="31" t="s">
        <v>3763</v>
      </c>
      <c r="AH529" s="31">
        <v>9</v>
      </c>
      <c r="AI529" s="31">
        <v>31</v>
      </c>
      <c r="AJ529" s="31" t="s">
        <v>57</v>
      </c>
      <c r="AK529" s="31">
        <f t="shared" si="257"/>
        <v>32</v>
      </c>
      <c r="AL529" s="31" t="s">
        <v>62</v>
      </c>
      <c r="AO529" s="31" t="s">
        <v>63</v>
      </c>
      <c r="AP529" s="31" t="s">
        <v>3038</v>
      </c>
      <c r="AQ529" s="14" t="s">
        <v>4101</v>
      </c>
      <c r="AR529" s="31" t="s">
        <v>5716</v>
      </c>
      <c r="AS529" s="31" t="s">
        <v>468</v>
      </c>
      <c r="AT529" s="14" t="s">
        <v>5724</v>
      </c>
      <c r="AU529" s="31" t="s">
        <v>5858</v>
      </c>
      <c r="AV529" s="31" t="s">
        <v>5794</v>
      </c>
      <c r="AW529" s="31" t="s">
        <v>5795</v>
      </c>
      <c r="AX529" s="31" t="s">
        <v>5724</v>
      </c>
      <c r="BK529" s="14" t="str">
        <f t="shared" si="266"/>
        <v/>
      </c>
      <c r="BL529" s="14" t="str">
        <f t="shared" si="267"/>
        <v/>
      </c>
      <c r="BM529" s="14" t="str">
        <f t="shared" si="268"/>
        <v/>
      </c>
      <c r="BN529" s="14"/>
      <c r="BO529" s="14" t="str">
        <f t="shared" si="258"/>
        <v/>
      </c>
      <c r="BP529" s="14" t="str">
        <f t="shared" si="259"/>
        <v/>
      </c>
      <c r="BQ529" s="14"/>
      <c r="BR529" s="14" t="str">
        <f t="shared" si="269"/>
        <v>TS-R-05:11/
O1011108:31A</v>
      </c>
      <c r="BS529" s="14" t="str">
        <f t="shared" si="270"/>
        <v>TS-R-05:12/
O1011108:31B</v>
      </c>
      <c r="BW529" s="31" t="str">
        <f t="shared" si="271"/>
        <v/>
      </c>
      <c r="BX529" s="31" t="str">
        <f t="shared" si="272"/>
        <v/>
      </c>
      <c r="BY529" s="31" t="str">
        <f t="shared" si="273"/>
        <v/>
      </c>
      <c r="BZ529" s="31" t="str">
        <f t="shared" si="274"/>
        <v/>
      </c>
      <c r="CA529" s="31" t="str">
        <f t="shared" si="275"/>
        <v/>
      </c>
      <c r="CB529" s="31" t="str">
        <f t="shared" si="276"/>
        <v/>
      </c>
      <c r="CC529" s="31" t="str">
        <f t="shared" si="277"/>
        <v/>
      </c>
      <c r="CD529" s="31" t="str">
        <f t="shared" si="278"/>
        <v>31A</v>
      </c>
      <c r="CE529" s="31" t="e">
        <f t="shared" ca="1" si="279"/>
        <v>#NAME?</v>
      </c>
      <c r="CF529" s="31" t="e">
        <f t="shared" ca="1" si="280"/>
        <v>#NAME?</v>
      </c>
      <c r="CG529" s="31" t="e">
        <f t="shared" ca="1" si="281"/>
        <v>#NAME?</v>
      </c>
      <c r="CH529" s="31" t="e">
        <f t="shared" ca="1" si="282"/>
        <v>#NAME?</v>
      </c>
      <c r="CI529" s="31" t="e">
        <f t="shared" ca="1" si="283"/>
        <v>#NAME?</v>
      </c>
    </row>
    <row r="530" spans="1:87" s="31" customFormat="1" ht="30" hidden="1" x14ac:dyDescent="0.25">
      <c r="A530" s="9" t="s">
        <v>4493</v>
      </c>
      <c r="B530" s="31" t="s">
        <v>3035</v>
      </c>
      <c r="C530" s="31" t="s">
        <v>3036</v>
      </c>
      <c r="E530" s="14" t="s">
        <v>5649</v>
      </c>
      <c r="G530" s="31" t="str">
        <f t="shared" si="260"/>
        <v>Сигнал</v>
      </c>
      <c r="H530" s="31" t="s">
        <v>2611</v>
      </c>
      <c r="I530" s="31" t="s">
        <v>4585</v>
      </c>
      <c r="J530" s="31" t="str">
        <f t="shared" si="255"/>
        <v>DCS_DO_03</v>
      </c>
      <c r="K530" s="14" t="s">
        <v>5869</v>
      </c>
      <c r="M530" s="31" t="s">
        <v>3032</v>
      </c>
      <c r="N530" s="31" t="s">
        <v>1261</v>
      </c>
      <c r="O530" s="31" t="s">
        <v>1272</v>
      </c>
      <c r="P530" s="31" t="s">
        <v>2723</v>
      </c>
      <c r="Q530" s="31" t="s">
        <v>460</v>
      </c>
      <c r="R530" s="31">
        <v>5</v>
      </c>
      <c r="S530" s="31">
        <v>6</v>
      </c>
      <c r="T530" s="31" t="s">
        <v>62</v>
      </c>
      <c r="U530" s="31" t="str">
        <f t="shared" si="284"/>
        <v>30</v>
      </c>
      <c r="V530" s="14" t="str">
        <f t="shared" si="256"/>
        <v>ASK 3MLD, ASK 3MB</v>
      </c>
      <c r="W530" s="31" t="str">
        <f t="shared" si="261"/>
        <v/>
      </c>
      <c r="X530" s="14" t="str">
        <f t="shared" si="262"/>
        <v/>
      </c>
      <c r="Y530" s="31" t="str">
        <f t="shared" si="263"/>
        <v>O1011205</v>
      </c>
      <c r="Z530" s="31" t="str">
        <f t="shared" si="264"/>
        <v>TUA711-DIO32</v>
      </c>
      <c r="AA530" s="14" t="str">
        <f t="shared" si="265"/>
        <v>17-SC-DCS-002/O1011205/ 17-MC-DCS-004</v>
      </c>
      <c r="AB530" s="31" t="s">
        <v>64</v>
      </c>
      <c r="AC530" s="31" t="s">
        <v>54</v>
      </c>
      <c r="AD530" s="31" t="s">
        <v>125</v>
      </c>
      <c r="AE530" s="31">
        <v>1</v>
      </c>
      <c r="AF530" s="31" t="s">
        <v>1254</v>
      </c>
      <c r="AG530" s="31" t="s">
        <v>1492</v>
      </c>
      <c r="AH530" s="31">
        <v>6</v>
      </c>
      <c r="AI530" s="31">
        <v>17</v>
      </c>
      <c r="AJ530" s="31" t="s">
        <v>1256</v>
      </c>
      <c r="AK530" s="31">
        <f t="shared" si="257"/>
        <v>32</v>
      </c>
      <c r="AL530" s="31" t="s">
        <v>62</v>
      </c>
      <c r="AO530" s="31" t="s">
        <v>63</v>
      </c>
      <c r="AP530" s="31" t="s">
        <v>3038</v>
      </c>
      <c r="AQ530" s="14" t="s">
        <v>3037</v>
      </c>
      <c r="AR530" s="31" t="s">
        <v>5716</v>
      </c>
      <c r="AS530" s="31" t="s">
        <v>468</v>
      </c>
      <c r="AT530" s="14" t="s">
        <v>5724</v>
      </c>
      <c r="AU530" s="31" t="s">
        <v>5858</v>
      </c>
      <c r="AV530" s="31" t="s">
        <v>5806</v>
      </c>
      <c r="AW530" s="31" t="s">
        <v>5797</v>
      </c>
      <c r="AX530" s="31" t="s">
        <v>5724</v>
      </c>
      <c r="BK530" s="14" t="str">
        <f t="shared" si="266"/>
        <v/>
      </c>
      <c r="BL530" s="14" t="str">
        <f t="shared" si="267"/>
        <v/>
      </c>
      <c r="BM530" s="14" t="str">
        <f t="shared" si="268"/>
        <v/>
      </c>
      <c r="BN530" s="14"/>
      <c r="BO530" s="14" t="str">
        <f t="shared" si="258"/>
        <v/>
      </c>
      <c r="BP530" s="14" t="str">
        <f t="shared" si="259"/>
        <v/>
      </c>
      <c r="BQ530" s="14"/>
      <c r="BR530" s="14" t="str">
        <f t="shared" si="269"/>
        <v/>
      </c>
      <c r="BS530" s="14" t="str">
        <f t="shared" si="270"/>
        <v>TS-O-02:6/
O1011205:17A</v>
      </c>
      <c r="BW530" s="31" t="str">
        <f t="shared" si="271"/>
        <v/>
      </c>
      <c r="BX530" s="31" t="str">
        <f t="shared" si="272"/>
        <v/>
      </c>
      <c r="BY530" s="31" t="str">
        <f t="shared" si="273"/>
        <v/>
      </c>
      <c r="BZ530" s="31" t="str">
        <f t="shared" si="274"/>
        <v/>
      </c>
      <c r="CA530" s="31" t="str">
        <f t="shared" si="275"/>
        <v/>
      </c>
      <c r="CB530" s="31" t="str">
        <f t="shared" si="276"/>
        <v/>
      </c>
      <c r="CC530" s="31" t="str">
        <f t="shared" si="277"/>
        <v/>
      </c>
      <c r="CD530" s="31" t="str">
        <f t="shared" si="278"/>
        <v/>
      </c>
      <c r="CE530" s="31" t="e">
        <f t="shared" ca="1" si="279"/>
        <v>#NAME?</v>
      </c>
      <c r="CF530" s="31" t="e">
        <f t="shared" ca="1" si="280"/>
        <v>#NAME?</v>
      </c>
      <c r="CG530" s="31" t="e">
        <f t="shared" ca="1" si="281"/>
        <v>#NAME?</v>
      </c>
      <c r="CH530" s="31" t="e">
        <f t="shared" ca="1" si="282"/>
        <v>#NAME?</v>
      </c>
      <c r="CI530" s="31" t="e">
        <f t="shared" ca="1" si="283"/>
        <v>#NAME?</v>
      </c>
    </row>
    <row r="531" spans="1:87" s="31" customFormat="1" ht="30" hidden="1" x14ac:dyDescent="0.25">
      <c r="A531" s="9" t="s">
        <v>4493</v>
      </c>
      <c r="B531" s="31" t="s">
        <v>3035</v>
      </c>
      <c r="C531" s="31" t="s">
        <v>3039</v>
      </c>
      <c r="E531" s="14" t="s">
        <v>5649</v>
      </c>
      <c r="G531" s="31" t="str">
        <f t="shared" si="260"/>
        <v>Сигнал</v>
      </c>
      <c r="H531" s="31" t="s">
        <v>2608</v>
      </c>
      <c r="I531" s="31" t="s">
        <v>4585</v>
      </c>
      <c r="J531" s="31" t="str">
        <f t="shared" si="255"/>
        <v>DCS_DO_03</v>
      </c>
      <c r="K531" s="14" t="s">
        <v>5869</v>
      </c>
      <c r="M531" s="31" t="s">
        <v>3032</v>
      </c>
      <c r="N531" s="31" t="s">
        <v>1261</v>
      </c>
      <c r="O531" s="31" t="s">
        <v>1276</v>
      </c>
      <c r="P531" s="31" t="s">
        <v>2723</v>
      </c>
      <c r="Q531" s="31" t="s">
        <v>460</v>
      </c>
      <c r="R531" s="31">
        <v>7</v>
      </c>
      <c r="S531" s="31">
        <v>8</v>
      </c>
      <c r="T531" s="31" t="s">
        <v>62</v>
      </c>
      <c r="U531" s="31" t="str">
        <f t="shared" si="284"/>
        <v>30</v>
      </c>
      <c r="V531" s="14" t="str">
        <f t="shared" si="256"/>
        <v>ASK 3MLD, ASK 3MB</v>
      </c>
      <c r="W531" s="31" t="str">
        <f t="shared" si="261"/>
        <v/>
      </c>
      <c r="X531" s="14" t="str">
        <f t="shared" si="262"/>
        <v/>
      </c>
      <c r="Y531" s="31" t="str">
        <f t="shared" si="263"/>
        <v>O1011205</v>
      </c>
      <c r="Z531" s="31" t="str">
        <f t="shared" si="264"/>
        <v>TUA711-DIO32</v>
      </c>
      <c r="AA531" s="14" t="str">
        <f t="shared" si="265"/>
        <v>17-SC-DCS-002/O1011205/ 17-MC-DCS-004</v>
      </c>
      <c r="AB531" s="31" t="s">
        <v>64</v>
      </c>
      <c r="AC531" s="31" t="s">
        <v>54</v>
      </c>
      <c r="AD531" s="31" t="s">
        <v>125</v>
      </c>
      <c r="AE531" s="31">
        <v>1</v>
      </c>
      <c r="AF531" s="31" t="s">
        <v>1254</v>
      </c>
      <c r="AG531" s="31" t="s">
        <v>1492</v>
      </c>
      <c r="AH531" s="31">
        <v>6</v>
      </c>
      <c r="AI531" s="31">
        <v>18</v>
      </c>
      <c r="AJ531" s="31" t="s">
        <v>1256</v>
      </c>
      <c r="AK531" s="31">
        <f t="shared" si="257"/>
        <v>32</v>
      </c>
      <c r="AL531" s="31" t="s">
        <v>62</v>
      </c>
      <c r="AO531" s="31" t="s">
        <v>63</v>
      </c>
      <c r="AP531" s="31" t="s">
        <v>3038</v>
      </c>
      <c r="AQ531" s="14" t="s">
        <v>3040</v>
      </c>
      <c r="AR531" s="31" t="s">
        <v>5716</v>
      </c>
      <c r="AS531" s="31" t="s">
        <v>468</v>
      </c>
      <c r="AT531" s="14" t="s">
        <v>5724</v>
      </c>
      <c r="AU531" s="31" t="s">
        <v>5858</v>
      </c>
      <c r="AV531" s="31" t="s">
        <v>5797</v>
      </c>
      <c r="AW531" s="31" t="s">
        <v>5799</v>
      </c>
      <c r="AX531" s="31" t="s">
        <v>5724</v>
      </c>
      <c r="BK531" s="14" t="str">
        <f t="shared" si="266"/>
        <v/>
      </c>
      <c r="BL531" s="14" t="str">
        <f t="shared" si="267"/>
        <v/>
      </c>
      <c r="BM531" s="14" t="str">
        <f t="shared" si="268"/>
        <v/>
      </c>
      <c r="BN531" s="14"/>
      <c r="BO531" s="14" t="str">
        <f t="shared" si="258"/>
        <v/>
      </c>
      <c r="BP531" s="14" t="str">
        <f t="shared" si="259"/>
        <v/>
      </c>
      <c r="BQ531" s="14"/>
      <c r="BR531" s="14" t="str">
        <f t="shared" si="269"/>
        <v/>
      </c>
      <c r="BS531" s="14" t="str">
        <f t="shared" si="270"/>
        <v>TS-O-02:8/
O1011205:18A</v>
      </c>
      <c r="BW531" s="31" t="str">
        <f t="shared" si="271"/>
        <v/>
      </c>
      <c r="BX531" s="31" t="str">
        <f t="shared" si="272"/>
        <v/>
      </c>
      <c r="BY531" s="31" t="str">
        <f t="shared" si="273"/>
        <v/>
      </c>
      <c r="BZ531" s="31" t="str">
        <f t="shared" si="274"/>
        <v/>
      </c>
      <c r="CA531" s="31" t="str">
        <f t="shared" si="275"/>
        <v/>
      </c>
      <c r="CB531" s="31" t="str">
        <f t="shared" si="276"/>
        <v/>
      </c>
      <c r="CC531" s="31" t="str">
        <f t="shared" si="277"/>
        <v/>
      </c>
      <c r="CD531" s="31" t="str">
        <f t="shared" si="278"/>
        <v/>
      </c>
      <c r="CE531" s="31" t="e">
        <f t="shared" ca="1" si="279"/>
        <v>#NAME?</v>
      </c>
      <c r="CF531" s="31" t="e">
        <f t="shared" ca="1" si="280"/>
        <v>#NAME?</v>
      </c>
      <c r="CG531" s="31" t="e">
        <f t="shared" ca="1" si="281"/>
        <v>#NAME?</v>
      </c>
      <c r="CH531" s="31" t="e">
        <f t="shared" ca="1" si="282"/>
        <v>#NAME?</v>
      </c>
      <c r="CI531" s="31" t="e">
        <f t="shared" ca="1" si="283"/>
        <v>#NAME?</v>
      </c>
    </row>
    <row r="532" spans="1:87" s="31" customFormat="1" ht="30" hidden="1" x14ac:dyDescent="0.25">
      <c r="A532" s="9" t="s">
        <v>4493</v>
      </c>
      <c r="B532" s="31" t="s">
        <v>2972</v>
      </c>
      <c r="C532" s="31" t="s">
        <v>3596</v>
      </c>
      <c r="E532" s="14" t="s">
        <v>5647</v>
      </c>
      <c r="G532" s="31" t="str">
        <f t="shared" si="260"/>
        <v>Сигнал</v>
      </c>
      <c r="H532" s="31" t="s">
        <v>3318</v>
      </c>
      <c r="I532" s="31" t="s">
        <v>4589</v>
      </c>
      <c r="J532" s="31" t="str">
        <f t="shared" si="255"/>
        <v>DCS_DI_03</v>
      </c>
      <c r="K532" s="14" t="s">
        <v>5869</v>
      </c>
      <c r="M532" s="31" t="s">
        <v>3598</v>
      </c>
      <c r="N532" s="31" t="s">
        <v>107</v>
      </c>
      <c r="O532" s="31" t="s">
        <v>58</v>
      </c>
      <c r="P532" s="31" t="s">
        <v>2756</v>
      </c>
      <c r="Q532" s="31" t="s">
        <v>317</v>
      </c>
      <c r="R532" s="31">
        <v>1</v>
      </c>
      <c r="S532" s="31">
        <v>2</v>
      </c>
      <c r="T532" s="31" t="s">
        <v>62</v>
      </c>
      <c r="U532" s="31" t="str">
        <f t="shared" si="284"/>
        <v>48</v>
      </c>
      <c r="V532" s="14" t="str">
        <f t="shared" si="256"/>
        <v>ASK 3MLD, ASK 3MB</v>
      </c>
      <c r="W532" s="31" t="str">
        <f t="shared" si="261"/>
        <v/>
      </c>
      <c r="X532" s="14" t="str">
        <f t="shared" si="262"/>
        <v/>
      </c>
      <c r="Y532" s="31" t="str">
        <f t="shared" si="263"/>
        <v>O1010208</v>
      </c>
      <c r="Z532" s="31" t="str">
        <f t="shared" si="264"/>
        <v>TUA711-DIO32</v>
      </c>
      <c r="AA532" s="14" t="str">
        <f t="shared" si="265"/>
        <v>17-SC-DCS-001/O1010208/ 17-MC-DCS-003</v>
      </c>
      <c r="AB532" s="31" t="s">
        <v>64</v>
      </c>
      <c r="AC532" s="31" t="s">
        <v>124</v>
      </c>
      <c r="AD532" s="31" t="s">
        <v>125</v>
      </c>
      <c r="AE532" s="31">
        <v>0</v>
      </c>
      <c r="AF532" s="31" t="s">
        <v>1254</v>
      </c>
      <c r="AG532" s="31" t="s">
        <v>3564</v>
      </c>
      <c r="AH532" s="31">
        <v>9</v>
      </c>
      <c r="AI532" s="31">
        <v>8</v>
      </c>
      <c r="AJ532" s="31" t="s">
        <v>57</v>
      </c>
      <c r="AK532" s="31">
        <f t="shared" si="257"/>
        <v>32</v>
      </c>
      <c r="AL532" s="31" t="s">
        <v>62</v>
      </c>
      <c r="AO532" s="31" t="s">
        <v>63</v>
      </c>
      <c r="AP532" s="31" t="s">
        <v>2975</v>
      </c>
      <c r="AQ532" s="31" t="s">
        <v>3597</v>
      </c>
      <c r="AR532" s="31" t="s">
        <v>5716</v>
      </c>
      <c r="AS532" s="31" t="s">
        <v>207</v>
      </c>
      <c r="AT532" s="14" t="s">
        <v>5724</v>
      </c>
      <c r="AU532" s="31" t="s">
        <v>5858</v>
      </c>
      <c r="AV532" s="31" t="s">
        <v>5827</v>
      </c>
      <c r="AW532" s="31" t="s">
        <v>5828</v>
      </c>
      <c r="AX532" s="31" t="s">
        <v>5724</v>
      </c>
      <c r="BK532" s="14" t="str">
        <f t="shared" si="266"/>
        <v/>
      </c>
      <c r="BL532" s="14" t="str">
        <f t="shared" si="267"/>
        <v/>
      </c>
      <c r="BM532" s="14" t="str">
        <f t="shared" si="268"/>
        <v/>
      </c>
      <c r="BN532" s="14"/>
      <c r="BO532" s="14" t="str">
        <f t="shared" si="258"/>
        <v/>
      </c>
      <c r="BP532" s="14" t="str">
        <f t="shared" si="259"/>
        <v/>
      </c>
      <c r="BQ532" s="14"/>
      <c r="BR532" s="14" t="str">
        <f t="shared" si="269"/>
        <v>TS-H-01:1/
O1010208:8A</v>
      </c>
      <c r="BS532" s="14" t="str">
        <f t="shared" si="270"/>
        <v>TS-H-01:2/
O1010208:8B</v>
      </c>
      <c r="BW532" s="31" t="str">
        <f t="shared" si="271"/>
        <v/>
      </c>
      <c r="BX532" s="31" t="str">
        <f t="shared" si="272"/>
        <v/>
      </c>
      <c r="BY532" s="31" t="str">
        <f t="shared" si="273"/>
        <v/>
      </c>
      <c r="BZ532" s="31" t="str">
        <f t="shared" si="274"/>
        <v/>
      </c>
      <c r="CA532" s="31" t="str">
        <f t="shared" si="275"/>
        <v/>
      </c>
      <c r="CB532" s="31" t="str">
        <f t="shared" si="276"/>
        <v/>
      </c>
      <c r="CC532" s="31" t="str">
        <f t="shared" si="277"/>
        <v/>
      </c>
      <c r="CD532" s="31" t="str">
        <f t="shared" si="278"/>
        <v>8A</v>
      </c>
      <c r="CE532" s="31" t="e">
        <f t="shared" ca="1" si="279"/>
        <v>#NAME?</v>
      </c>
      <c r="CF532" s="31" t="e">
        <f t="shared" ca="1" si="280"/>
        <v>#NAME?</v>
      </c>
      <c r="CG532" s="31" t="e">
        <f t="shared" ca="1" si="281"/>
        <v>#NAME?</v>
      </c>
      <c r="CH532" s="31" t="e">
        <f t="shared" ca="1" si="282"/>
        <v>#NAME?</v>
      </c>
      <c r="CI532" s="31" t="e">
        <f t="shared" ca="1" si="283"/>
        <v>#NAME?</v>
      </c>
    </row>
    <row r="533" spans="1:87" s="31" customFormat="1" ht="30" hidden="1" x14ac:dyDescent="0.25">
      <c r="A533" s="9" t="s">
        <v>4493</v>
      </c>
      <c r="B533" s="31" t="s">
        <v>2972</v>
      </c>
      <c r="C533" s="31" t="s">
        <v>3599</v>
      </c>
      <c r="E533" s="14" t="s">
        <v>5647</v>
      </c>
      <c r="G533" s="31" t="str">
        <f t="shared" si="260"/>
        <v>Сигнал</v>
      </c>
      <c r="H533" s="31" t="s">
        <v>3321</v>
      </c>
      <c r="I533" s="31" t="s">
        <v>4589</v>
      </c>
      <c r="J533" s="31" t="str">
        <f t="shared" si="255"/>
        <v>DCS_DI_03</v>
      </c>
      <c r="K533" s="14" t="s">
        <v>5869</v>
      </c>
      <c r="M533" s="31" t="s">
        <v>3598</v>
      </c>
      <c r="N533" s="31" t="s">
        <v>107</v>
      </c>
      <c r="O533" s="31" t="s">
        <v>103</v>
      </c>
      <c r="P533" s="31" t="s">
        <v>2756</v>
      </c>
      <c r="Q533" s="31" t="s">
        <v>317</v>
      </c>
      <c r="R533" s="31">
        <v>3</v>
      </c>
      <c r="S533" s="31">
        <v>4</v>
      </c>
      <c r="T533" s="31" t="s">
        <v>62</v>
      </c>
      <c r="U533" s="31" t="str">
        <f t="shared" si="284"/>
        <v>48</v>
      </c>
      <c r="V533" s="14" t="str">
        <f t="shared" si="256"/>
        <v>ASK 3MLD, ASK 3MB</v>
      </c>
      <c r="W533" s="31" t="str">
        <f t="shared" si="261"/>
        <v/>
      </c>
      <c r="X533" s="14" t="str">
        <f t="shared" si="262"/>
        <v/>
      </c>
      <c r="Y533" s="31" t="str">
        <f t="shared" si="263"/>
        <v>O1010208</v>
      </c>
      <c r="Z533" s="31" t="str">
        <f t="shared" si="264"/>
        <v>TUA711-DIO32</v>
      </c>
      <c r="AA533" s="14" t="str">
        <f t="shared" si="265"/>
        <v>17-SC-DCS-001/O1010208/ 17-MC-DCS-003</v>
      </c>
      <c r="AB533" s="31" t="s">
        <v>64</v>
      </c>
      <c r="AC533" s="31" t="s">
        <v>124</v>
      </c>
      <c r="AD533" s="31" t="s">
        <v>125</v>
      </c>
      <c r="AE533" s="31">
        <v>0</v>
      </c>
      <c r="AF533" s="31" t="s">
        <v>1254</v>
      </c>
      <c r="AG533" s="31" t="s">
        <v>3564</v>
      </c>
      <c r="AH533" s="31">
        <v>9</v>
      </c>
      <c r="AI533" s="31">
        <v>9</v>
      </c>
      <c r="AJ533" s="31" t="s">
        <v>57</v>
      </c>
      <c r="AK533" s="31">
        <f t="shared" si="257"/>
        <v>32</v>
      </c>
      <c r="AL533" s="31" t="s">
        <v>62</v>
      </c>
      <c r="AO533" s="31" t="s">
        <v>63</v>
      </c>
      <c r="AP533" s="31" t="s">
        <v>2975</v>
      </c>
      <c r="AQ533" s="31" t="s">
        <v>3600</v>
      </c>
      <c r="AR533" s="31" t="s">
        <v>5716</v>
      </c>
      <c r="AS533" s="31" t="s">
        <v>207</v>
      </c>
      <c r="AT533" s="14" t="s">
        <v>5724</v>
      </c>
      <c r="AU533" s="31" t="s">
        <v>5858</v>
      </c>
      <c r="AV533" s="31" t="s">
        <v>5792</v>
      </c>
      <c r="AW533" s="31" t="s">
        <v>5793</v>
      </c>
      <c r="AX533" s="31" t="s">
        <v>5724</v>
      </c>
      <c r="BK533" s="14" t="str">
        <f t="shared" si="266"/>
        <v/>
      </c>
      <c r="BL533" s="14" t="str">
        <f t="shared" si="267"/>
        <v/>
      </c>
      <c r="BM533" s="14" t="str">
        <f t="shared" si="268"/>
        <v/>
      </c>
      <c r="BN533" s="14"/>
      <c r="BO533" s="14" t="str">
        <f t="shared" si="258"/>
        <v/>
      </c>
      <c r="BP533" s="14" t="str">
        <f t="shared" si="259"/>
        <v/>
      </c>
      <c r="BQ533" s="14"/>
      <c r="BR533" s="14" t="str">
        <f t="shared" si="269"/>
        <v>TS-H-01:3/
O1010208:9A</v>
      </c>
      <c r="BS533" s="14" t="str">
        <f t="shared" si="270"/>
        <v>TS-H-01:4/
O1010208:9B</v>
      </c>
      <c r="BW533" s="31" t="str">
        <f t="shared" si="271"/>
        <v/>
      </c>
      <c r="BX533" s="31" t="str">
        <f t="shared" si="272"/>
        <v/>
      </c>
      <c r="BY533" s="31" t="str">
        <f t="shared" si="273"/>
        <v/>
      </c>
      <c r="BZ533" s="31" t="str">
        <f t="shared" si="274"/>
        <v/>
      </c>
      <c r="CA533" s="31" t="str">
        <f t="shared" si="275"/>
        <v/>
      </c>
      <c r="CB533" s="31" t="str">
        <f t="shared" si="276"/>
        <v/>
      </c>
      <c r="CC533" s="31" t="str">
        <f t="shared" si="277"/>
        <v/>
      </c>
      <c r="CD533" s="31" t="str">
        <f t="shared" si="278"/>
        <v>9A</v>
      </c>
      <c r="CE533" s="31" t="e">
        <f t="shared" ca="1" si="279"/>
        <v>#NAME?</v>
      </c>
      <c r="CF533" s="31" t="e">
        <f t="shared" ca="1" si="280"/>
        <v>#NAME?</v>
      </c>
      <c r="CG533" s="31" t="e">
        <f t="shared" ca="1" si="281"/>
        <v>#NAME?</v>
      </c>
      <c r="CH533" s="31" t="e">
        <f t="shared" ca="1" si="282"/>
        <v>#NAME?</v>
      </c>
      <c r="CI533" s="31" t="e">
        <f t="shared" ca="1" si="283"/>
        <v>#NAME?</v>
      </c>
    </row>
    <row r="534" spans="1:87" s="31" customFormat="1" ht="30" hidden="1" x14ac:dyDescent="0.25">
      <c r="A534" s="9" t="s">
        <v>4493</v>
      </c>
      <c r="B534" s="31" t="s">
        <v>2972</v>
      </c>
      <c r="C534" s="31" t="s">
        <v>3601</v>
      </c>
      <c r="E534" s="14" t="s">
        <v>5647</v>
      </c>
      <c r="G534" s="31" t="str">
        <f t="shared" si="260"/>
        <v>Сигнал</v>
      </c>
      <c r="H534" s="31" t="s">
        <v>3357</v>
      </c>
      <c r="I534" s="31" t="s">
        <v>4589</v>
      </c>
      <c r="J534" s="31" t="str">
        <f t="shared" si="255"/>
        <v>DCS_DI_03</v>
      </c>
      <c r="K534" s="14" t="s">
        <v>5869</v>
      </c>
      <c r="M534" s="31" t="s">
        <v>3598</v>
      </c>
      <c r="N534" s="31" t="s">
        <v>107</v>
      </c>
      <c r="O534" s="31" t="s">
        <v>145</v>
      </c>
      <c r="P534" s="31" t="s">
        <v>2756</v>
      </c>
      <c r="Q534" s="31" t="s">
        <v>317</v>
      </c>
      <c r="R534" s="31">
        <v>5</v>
      </c>
      <c r="S534" s="31">
        <v>6</v>
      </c>
      <c r="T534" s="31" t="s">
        <v>62</v>
      </c>
      <c r="U534" s="31" t="str">
        <f t="shared" si="284"/>
        <v>48</v>
      </c>
      <c r="V534" s="14" t="str">
        <f t="shared" si="256"/>
        <v>ASK 3MLD, ASK 3MB</v>
      </c>
      <c r="W534" s="31" t="str">
        <f t="shared" si="261"/>
        <v/>
      </c>
      <c r="X534" s="14" t="str">
        <f t="shared" si="262"/>
        <v/>
      </c>
      <c r="Y534" s="31" t="str">
        <f t="shared" si="263"/>
        <v>O1010208</v>
      </c>
      <c r="Z534" s="31" t="str">
        <f t="shared" si="264"/>
        <v>TUA711-DIO32</v>
      </c>
      <c r="AA534" s="14" t="str">
        <f t="shared" si="265"/>
        <v>17-SC-DCS-001/O1010208/ 17-MC-DCS-003</v>
      </c>
      <c r="AB534" s="31" t="s">
        <v>64</v>
      </c>
      <c r="AC534" s="31" t="s">
        <v>124</v>
      </c>
      <c r="AD534" s="31" t="s">
        <v>125</v>
      </c>
      <c r="AE534" s="31">
        <v>0</v>
      </c>
      <c r="AF534" s="31" t="s">
        <v>1254</v>
      </c>
      <c r="AG534" s="31" t="s">
        <v>3564</v>
      </c>
      <c r="AH534" s="31">
        <v>9</v>
      </c>
      <c r="AI534" s="31">
        <v>10</v>
      </c>
      <c r="AJ534" s="31" t="s">
        <v>57</v>
      </c>
      <c r="AK534" s="31">
        <f t="shared" si="257"/>
        <v>32</v>
      </c>
      <c r="AL534" s="31" t="s">
        <v>62</v>
      </c>
      <c r="AO534" s="31" t="s">
        <v>63</v>
      </c>
      <c r="AP534" s="31" t="s">
        <v>2975</v>
      </c>
      <c r="AQ534" s="31" t="s">
        <v>3602</v>
      </c>
      <c r="AR534" s="31" t="s">
        <v>5716</v>
      </c>
      <c r="AS534" s="31" t="s">
        <v>207</v>
      </c>
      <c r="AT534" s="14" t="s">
        <v>5724</v>
      </c>
      <c r="AU534" s="31" t="s">
        <v>5858</v>
      </c>
      <c r="AV534" s="31" t="s">
        <v>5794</v>
      </c>
      <c r="AW534" s="31" t="s">
        <v>5795</v>
      </c>
      <c r="AX534" s="31" t="s">
        <v>5724</v>
      </c>
      <c r="BK534" s="14" t="str">
        <f t="shared" si="266"/>
        <v/>
      </c>
      <c r="BL534" s="14" t="str">
        <f t="shared" si="267"/>
        <v/>
      </c>
      <c r="BM534" s="14" t="str">
        <f t="shared" si="268"/>
        <v/>
      </c>
      <c r="BN534" s="14"/>
      <c r="BO534" s="14" t="str">
        <f t="shared" si="258"/>
        <v/>
      </c>
      <c r="BP534" s="14" t="str">
        <f t="shared" si="259"/>
        <v/>
      </c>
      <c r="BQ534" s="14"/>
      <c r="BR534" s="14" t="str">
        <f t="shared" si="269"/>
        <v>TS-H-01:5/
O1010208:10A</v>
      </c>
      <c r="BS534" s="14" t="str">
        <f t="shared" si="270"/>
        <v>TS-H-01:6/
O1010208:10B</v>
      </c>
      <c r="BW534" s="31" t="str">
        <f t="shared" si="271"/>
        <v/>
      </c>
      <c r="BX534" s="31" t="str">
        <f t="shared" si="272"/>
        <v/>
      </c>
      <c r="BY534" s="31" t="str">
        <f t="shared" si="273"/>
        <v/>
      </c>
      <c r="BZ534" s="31" t="str">
        <f t="shared" si="274"/>
        <v/>
      </c>
      <c r="CA534" s="31" t="str">
        <f t="shared" si="275"/>
        <v/>
      </c>
      <c r="CB534" s="31" t="str">
        <f t="shared" si="276"/>
        <v/>
      </c>
      <c r="CC534" s="31" t="str">
        <f t="shared" si="277"/>
        <v/>
      </c>
      <c r="CD534" s="31" t="str">
        <f t="shared" si="278"/>
        <v>10A</v>
      </c>
      <c r="CE534" s="31" t="e">
        <f t="shared" ca="1" si="279"/>
        <v>#NAME?</v>
      </c>
      <c r="CF534" s="31" t="e">
        <f t="shared" ca="1" si="280"/>
        <v>#NAME?</v>
      </c>
      <c r="CG534" s="31" t="e">
        <f t="shared" ca="1" si="281"/>
        <v>#NAME?</v>
      </c>
      <c r="CH534" s="31" t="e">
        <f t="shared" ca="1" si="282"/>
        <v>#NAME?</v>
      </c>
      <c r="CI534" s="31" t="e">
        <f t="shared" ca="1" si="283"/>
        <v>#NAME?</v>
      </c>
    </row>
    <row r="535" spans="1:87" ht="30" hidden="1" x14ac:dyDescent="0.25">
      <c r="A535" s="9" t="s">
        <v>4493</v>
      </c>
      <c r="B535" s="31" t="s">
        <v>2972</v>
      </c>
      <c r="C535" s="31" t="s">
        <v>2973</v>
      </c>
      <c r="D535" s="31"/>
      <c r="E535" s="14" t="s">
        <v>5649</v>
      </c>
      <c r="F535" s="31"/>
      <c r="G535" s="31" t="str">
        <f t="shared" si="260"/>
        <v>Сигнал</v>
      </c>
      <c r="H535" s="31" t="s">
        <v>2608</v>
      </c>
      <c r="I535" s="31" t="s">
        <v>4589</v>
      </c>
      <c r="J535" s="31" t="str">
        <f t="shared" si="255"/>
        <v>DCS_DO_03</v>
      </c>
      <c r="K535" s="14" t="s">
        <v>5869</v>
      </c>
      <c r="L535" s="31"/>
      <c r="M535" s="31" t="s">
        <v>2952</v>
      </c>
      <c r="N535" s="31" t="s">
        <v>1261</v>
      </c>
      <c r="O535" s="31" t="s">
        <v>1320</v>
      </c>
      <c r="P535" s="31" t="s">
        <v>2756</v>
      </c>
      <c r="Q535" s="31" t="s">
        <v>1763</v>
      </c>
      <c r="R535" s="31">
        <v>17</v>
      </c>
      <c r="S535" s="31">
        <v>18</v>
      </c>
      <c r="T535" s="31" t="s">
        <v>62</v>
      </c>
      <c r="U535" s="31" t="str">
        <f t="shared" si="284"/>
        <v>30</v>
      </c>
      <c r="V535" s="14" t="str">
        <f t="shared" si="256"/>
        <v>ASK 3MLD, ASK 3MB</v>
      </c>
      <c r="W535" s="31" t="str">
        <f t="shared" si="261"/>
        <v/>
      </c>
      <c r="X535" s="14" t="str">
        <f t="shared" si="262"/>
        <v/>
      </c>
      <c r="Y535" s="31" t="str">
        <f t="shared" si="263"/>
        <v>O1010214</v>
      </c>
      <c r="Z535" s="31" t="str">
        <f t="shared" si="264"/>
        <v>TUA711-DIO32</v>
      </c>
      <c r="AA535" s="14" t="str">
        <f t="shared" si="265"/>
        <v>17-SC-DCS-001/O1010214/ 17-MC-DCS-003</v>
      </c>
      <c r="AB535" s="31" t="s">
        <v>64</v>
      </c>
      <c r="AC535" s="31" t="s">
        <v>124</v>
      </c>
      <c r="AD535" s="31" t="s">
        <v>125</v>
      </c>
      <c r="AE535" s="31">
        <v>0</v>
      </c>
      <c r="AF535" s="31" t="s">
        <v>1254</v>
      </c>
      <c r="AG535" s="31" t="s">
        <v>2940</v>
      </c>
      <c r="AH535" s="31">
        <v>15</v>
      </c>
      <c r="AI535" s="31">
        <v>13</v>
      </c>
      <c r="AJ535" s="31" t="s">
        <v>1256</v>
      </c>
      <c r="AK535" s="31">
        <f t="shared" si="257"/>
        <v>32</v>
      </c>
      <c r="AL535" s="31" t="s">
        <v>62</v>
      </c>
      <c r="AM535" s="31"/>
      <c r="AN535" s="31"/>
      <c r="AO535" s="31" t="s">
        <v>63</v>
      </c>
      <c r="AP535" s="31" t="s">
        <v>2975</v>
      </c>
      <c r="AQ535" s="31" t="s">
        <v>2974</v>
      </c>
      <c r="AR535" s="31" t="s">
        <v>5716</v>
      </c>
      <c r="AS535" s="31" t="s">
        <v>207</v>
      </c>
      <c r="AT535" s="14" t="s">
        <v>5724</v>
      </c>
      <c r="AU535" s="31" t="s">
        <v>5858</v>
      </c>
      <c r="AV535" s="31" t="s">
        <v>5797</v>
      </c>
      <c r="AW535" s="31" t="s">
        <v>5799</v>
      </c>
      <c r="AX535" s="31" t="s">
        <v>5724</v>
      </c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14" t="str">
        <f t="shared" si="266"/>
        <v/>
      </c>
      <c r="BL535" s="14" t="str">
        <f t="shared" si="267"/>
        <v/>
      </c>
      <c r="BM535" s="14" t="str">
        <f t="shared" si="268"/>
        <v/>
      </c>
      <c r="BN535" s="14"/>
      <c r="BO535" s="14" t="str">
        <f t="shared" si="258"/>
        <v/>
      </c>
      <c r="BP535" s="14" t="str">
        <f t="shared" si="259"/>
        <v/>
      </c>
      <c r="BQ535" s="14"/>
      <c r="BR535" s="14" t="str">
        <f t="shared" si="269"/>
        <v/>
      </c>
      <c r="BS535" s="14" t="str">
        <f t="shared" si="270"/>
        <v>TS-G-07:18/
O1010214:13A</v>
      </c>
      <c r="BT535" s="31"/>
      <c r="BW535" s="35" t="str">
        <f t="shared" si="271"/>
        <v/>
      </c>
      <c r="BX535" s="35" t="str">
        <f t="shared" si="272"/>
        <v/>
      </c>
      <c r="BY535" s="35" t="str">
        <f t="shared" si="273"/>
        <v/>
      </c>
      <c r="BZ535" s="35" t="str">
        <f t="shared" si="274"/>
        <v/>
      </c>
      <c r="CA535" s="35" t="str">
        <f t="shared" si="275"/>
        <v/>
      </c>
      <c r="CB535" s="35" t="str">
        <f t="shared" si="276"/>
        <v/>
      </c>
      <c r="CC535" s="35" t="str">
        <f t="shared" si="277"/>
        <v/>
      </c>
      <c r="CD535" s="35" t="str">
        <f t="shared" si="278"/>
        <v/>
      </c>
      <c r="CE535" s="35" t="e">
        <f t="shared" ca="1" si="279"/>
        <v>#NAME?</v>
      </c>
      <c r="CF535" s="35" t="e">
        <f t="shared" ca="1" si="280"/>
        <v>#NAME?</v>
      </c>
      <c r="CG535" s="35" t="e">
        <f t="shared" ca="1" si="281"/>
        <v>#NAME?</v>
      </c>
      <c r="CH535" s="35" t="e">
        <f t="shared" ca="1" si="282"/>
        <v>#NAME?</v>
      </c>
      <c r="CI535" s="35" t="e">
        <f t="shared" ca="1" si="283"/>
        <v>#NAME?</v>
      </c>
    </row>
    <row r="536" spans="1:87" ht="30" hidden="1" x14ac:dyDescent="0.25">
      <c r="A536" s="9" t="s">
        <v>4493</v>
      </c>
      <c r="B536" s="31" t="s">
        <v>2972</v>
      </c>
      <c r="C536" s="31" t="s">
        <v>2976</v>
      </c>
      <c r="D536" s="31"/>
      <c r="E536" s="14" t="s">
        <v>5649</v>
      </c>
      <c r="F536" s="31"/>
      <c r="G536" s="31" t="str">
        <f t="shared" si="260"/>
        <v>Сигнал</v>
      </c>
      <c r="H536" s="31" t="s">
        <v>2611</v>
      </c>
      <c r="I536" s="31" t="s">
        <v>4589</v>
      </c>
      <c r="J536" s="31" t="str">
        <f t="shared" si="255"/>
        <v>DCS_DO_03</v>
      </c>
      <c r="K536" s="14" t="s">
        <v>5869</v>
      </c>
      <c r="L536" s="31"/>
      <c r="M536" s="31" t="s">
        <v>2952</v>
      </c>
      <c r="N536" s="31" t="s">
        <v>1261</v>
      </c>
      <c r="O536" s="31" t="s">
        <v>1325</v>
      </c>
      <c r="P536" s="31" t="s">
        <v>2756</v>
      </c>
      <c r="Q536" s="31" t="s">
        <v>1763</v>
      </c>
      <c r="R536" s="31">
        <v>19</v>
      </c>
      <c r="S536" s="9" t="s">
        <v>4509</v>
      </c>
      <c r="T536" s="31" t="s">
        <v>62</v>
      </c>
      <c r="U536" s="31" t="str">
        <f t="shared" si="284"/>
        <v>30</v>
      </c>
      <c r="V536" s="14" t="str">
        <f t="shared" si="256"/>
        <v>ASK 3MLD, ASK 3MB</v>
      </c>
      <c r="W536" s="31" t="str">
        <f t="shared" si="261"/>
        <v/>
      </c>
      <c r="X536" s="14" t="str">
        <f t="shared" si="262"/>
        <v/>
      </c>
      <c r="Y536" s="31" t="str">
        <f t="shared" si="263"/>
        <v>O1010214</v>
      </c>
      <c r="Z536" s="31" t="str">
        <f t="shared" si="264"/>
        <v>TUA711-DIO32</v>
      </c>
      <c r="AA536" s="14" t="str">
        <f t="shared" si="265"/>
        <v>17-SC-DCS-001/O1010214/ 17-MC-DCS-003</v>
      </c>
      <c r="AB536" s="31" t="s">
        <v>64</v>
      </c>
      <c r="AC536" s="31" t="s">
        <v>124</v>
      </c>
      <c r="AD536" s="31" t="s">
        <v>125</v>
      </c>
      <c r="AE536" s="31">
        <v>0</v>
      </c>
      <c r="AF536" s="31" t="s">
        <v>1254</v>
      </c>
      <c r="AG536" s="31" t="s">
        <v>2940</v>
      </c>
      <c r="AH536" s="31">
        <v>15</v>
      </c>
      <c r="AI536" s="31">
        <v>14</v>
      </c>
      <c r="AJ536" s="31" t="s">
        <v>1256</v>
      </c>
      <c r="AK536" s="31">
        <f t="shared" si="257"/>
        <v>32</v>
      </c>
      <c r="AL536" s="31" t="s">
        <v>62</v>
      </c>
      <c r="AM536" s="31"/>
      <c r="AN536" s="31"/>
      <c r="AO536" s="31" t="s">
        <v>63</v>
      </c>
      <c r="AP536" s="31" t="s">
        <v>2975</v>
      </c>
      <c r="AQ536" s="31" t="s">
        <v>2977</v>
      </c>
      <c r="AR536" s="31" t="s">
        <v>5716</v>
      </c>
      <c r="AS536" s="31" t="s">
        <v>207</v>
      </c>
      <c r="AT536" s="14" t="s">
        <v>5724</v>
      </c>
      <c r="AU536" s="31" t="s">
        <v>5858</v>
      </c>
      <c r="AV536" s="31" t="s">
        <v>5806</v>
      </c>
      <c r="AW536" s="31" t="s">
        <v>5797</v>
      </c>
      <c r="AX536" s="31" t="s">
        <v>5724</v>
      </c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14" t="str">
        <f t="shared" si="266"/>
        <v/>
      </c>
      <c r="BL536" s="14" t="str">
        <f t="shared" si="267"/>
        <v/>
      </c>
      <c r="BM536" s="14" t="str">
        <f t="shared" si="268"/>
        <v/>
      </c>
      <c r="BN536" s="14"/>
      <c r="BO536" s="14" t="str">
        <f t="shared" si="258"/>
        <v/>
      </c>
      <c r="BP536" s="14" t="str">
        <f t="shared" si="259"/>
        <v/>
      </c>
      <c r="BQ536" s="14"/>
      <c r="BR536" s="14" t="str">
        <f t="shared" si="269"/>
        <v/>
      </c>
      <c r="BS536" s="14" t="str">
        <f t="shared" si="270"/>
        <v>TS-G-07:20/
O1010214:14A</v>
      </c>
      <c r="BT536" s="31"/>
      <c r="BW536" s="35" t="str">
        <f t="shared" si="271"/>
        <v/>
      </c>
      <c r="BX536" s="35" t="str">
        <f t="shared" si="272"/>
        <v/>
      </c>
      <c r="BY536" s="35" t="str">
        <f t="shared" si="273"/>
        <v/>
      </c>
      <c r="BZ536" s="35" t="str">
        <f t="shared" si="274"/>
        <v/>
      </c>
      <c r="CA536" s="35" t="str">
        <f t="shared" si="275"/>
        <v/>
      </c>
      <c r="CB536" s="35" t="str">
        <f t="shared" si="276"/>
        <v/>
      </c>
      <c r="CC536" s="35" t="str">
        <f t="shared" si="277"/>
        <v/>
      </c>
      <c r="CD536" s="35" t="str">
        <f t="shared" si="278"/>
        <v/>
      </c>
      <c r="CE536" s="35" t="e">
        <f t="shared" ca="1" si="279"/>
        <v>#NAME?</v>
      </c>
      <c r="CF536" s="35" t="e">
        <f t="shared" ca="1" si="280"/>
        <v>#NAME?</v>
      </c>
      <c r="CG536" s="35" t="e">
        <f t="shared" ca="1" si="281"/>
        <v>#NAME?</v>
      </c>
      <c r="CH536" s="35" t="e">
        <f t="shared" ca="1" si="282"/>
        <v>#NAME?</v>
      </c>
      <c r="CI536" s="35" t="e">
        <f t="shared" ca="1" si="283"/>
        <v>#NAME?</v>
      </c>
    </row>
    <row r="537" spans="1:87" ht="30" hidden="1" x14ac:dyDescent="0.25">
      <c r="A537" s="9" t="s">
        <v>4493</v>
      </c>
      <c r="B537" s="31" t="s">
        <v>2978</v>
      </c>
      <c r="C537" s="31" t="s">
        <v>3603</v>
      </c>
      <c r="D537" s="31"/>
      <c r="E537" s="14" t="s">
        <v>5647</v>
      </c>
      <c r="F537" s="31"/>
      <c r="G537" s="31" t="str">
        <f t="shared" si="260"/>
        <v>Сигнал</v>
      </c>
      <c r="H537" s="31" t="s">
        <v>3321</v>
      </c>
      <c r="I537" s="31" t="s">
        <v>4589</v>
      </c>
      <c r="J537" s="31" t="str">
        <f t="shared" si="255"/>
        <v>DCS_DI_03</v>
      </c>
      <c r="K537" s="14" t="s">
        <v>5869</v>
      </c>
      <c r="L537" s="31"/>
      <c r="M537" s="31" t="s">
        <v>3598</v>
      </c>
      <c r="N537" s="31" t="s">
        <v>107</v>
      </c>
      <c r="O537" s="31" t="s">
        <v>150</v>
      </c>
      <c r="P537" s="31" t="s">
        <v>2756</v>
      </c>
      <c r="Q537" s="31" t="s">
        <v>317</v>
      </c>
      <c r="R537" s="31">
        <v>7</v>
      </c>
      <c r="S537" s="31">
        <v>8</v>
      </c>
      <c r="T537" s="31" t="s">
        <v>62</v>
      </c>
      <c r="U537" s="31" t="str">
        <f t="shared" si="284"/>
        <v>48</v>
      </c>
      <c r="V537" s="14" t="str">
        <f t="shared" si="256"/>
        <v>ASK 3MLD, ASK 3MB</v>
      </c>
      <c r="W537" s="31" t="str">
        <f t="shared" si="261"/>
        <v/>
      </c>
      <c r="X537" s="14" t="str">
        <f t="shared" si="262"/>
        <v/>
      </c>
      <c r="Y537" s="31" t="str">
        <f t="shared" si="263"/>
        <v>O1010208</v>
      </c>
      <c r="Z537" s="31" t="str">
        <f t="shared" si="264"/>
        <v>TUA711-DIO32</v>
      </c>
      <c r="AA537" s="14" t="str">
        <f t="shared" si="265"/>
        <v>17-SC-DCS-001/O1010208/ 17-MC-DCS-003</v>
      </c>
      <c r="AB537" s="31" t="s">
        <v>64</v>
      </c>
      <c r="AC537" s="31" t="s">
        <v>124</v>
      </c>
      <c r="AD537" s="31" t="s">
        <v>125</v>
      </c>
      <c r="AE537" s="31">
        <v>0</v>
      </c>
      <c r="AF537" s="31" t="s">
        <v>1254</v>
      </c>
      <c r="AG537" s="31" t="s">
        <v>3564</v>
      </c>
      <c r="AH537" s="31">
        <v>9</v>
      </c>
      <c r="AI537" s="31">
        <v>11</v>
      </c>
      <c r="AJ537" s="31" t="s">
        <v>57</v>
      </c>
      <c r="AK537" s="31">
        <f t="shared" si="257"/>
        <v>32</v>
      </c>
      <c r="AL537" s="31" t="s">
        <v>62</v>
      </c>
      <c r="AM537" s="31"/>
      <c r="AN537" s="31"/>
      <c r="AO537" s="31" t="s">
        <v>63</v>
      </c>
      <c r="AP537" s="31" t="s">
        <v>2981</v>
      </c>
      <c r="AQ537" s="31" t="s">
        <v>3604</v>
      </c>
      <c r="AR537" s="31" t="s">
        <v>5716</v>
      </c>
      <c r="AS537" s="31" t="s">
        <v>207</v>
      </c>
      <c r="AT537" s="14" t="s">
        <v>5724</v>
      </c>
      <c r="AU537" s="31" t="s">
        <v>5858</v>
      </c>
      <c r="AV537" s="31" t="s">
        <v>5792</v>
      </c>
      <c r="AW537" s="31" t="s">
        <v>5793</v>
      </c>
      <c r="AX537" s="31" t="s">
        <v>5724</v>
      </c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14" t="str">
        <f t="shared" si="266"/>
        <v/>
      </c>
      <c r="BL537" s="14" t="str">
        <f t="shared" si="267"/>
        <v/>
      </c>
      <c r="BM537" s="14" t="str">
        <f t="shared" si="268"/>
        <v/>
      </c>
      <c r="BN537" s="14"/>
      <c r="BO537" s="14" t="str">
        <f t="shared" si="258"/>
        <v/>
      </c>
      <c r="BP537" s="14" t="str">
        <f t="shared" si="259"/>
        <v/>
      </c>
      <c r="BQ537" s="14"/>
      <c r="BR537" s="14" t="str">
        <f t="shared" si="269"/>
        <v>TS-H-01:7/
O1010208:11A</v>
      </c>
      <c r="BS537" s="14" t="str">
        <f t="shared" si="270"/>
        <v>TS-H-01:8/
O1010208:11B</v>
      </c>
      <c r="BT537" s="31"/>
      <c r="BW537" s="35" t="str">
        <f t="shared" si="271"/>
        <v/>
      </c>
      <c r="BX537" s="35" t="str">
        <f t="shared" si="272"/>
        <v/>
      </c>
      <c r="BY537" s="35" t="str">
        <f t="shared" si="273"/>
        <v/>
      </c>
      <c r="BZ537" s="35" t="str">
        <f t="shared" si="274"/>
        <v/>
      </c>
      <c r="CA537" s="35" t="str">
        <f t="shared" si="275"/>
        <v/>
      </c>
      <c r="CB537" s="35" t="str">
        <f t="shared" si="276"/>
        <v/>
      </c>
      <c r="CC537" s="35" t="str">
        <f t="shared" si="277"/>
        <v/>
      </c>
      <c r="CD537" s="35" t="str">
        <f t="shared" si="278"/>
        <v>11A</v>
      </c>
      <c r="CE537" s="35" t="e">
        <f t="shared" ca="1" si="279"/>
        <v>#NAME?</v>
      </c>
      <c r="CF537" s="35" t="e">
        <f t="shared" ca="1" si="280"/>
        <v>#NAME?</v>
      </c>
      <c r="CG537" s="35" t="e">
        <f t="shared" ca="1" si="281"/>
        <v>#NAME?</v>
      </c>
      <c r="CH537" s="35" t="e">
        <f t="shared" ca="1" si="282"/>
        <v>#NAME?</v>
      </c>
      <c r="CI537" s="35" t="e">
        <f t="shared" ca="1" si="283"/>
        <v>#NAME?</v>
      </c>
    </row>
    <row r="538" spans="1:87" ht="30" hidden="1" x14ac:dyDescent="0.25">
      <c r="A538" s="9" t="s">
        <v>4493</v>
      </c>
      <c r="B538" s="31" t="s">
        <v>2978</v>
      </c>
      <c r="C538" s="31" t="s">
        <v>3605</v>
      </c>
      <c r="D538" s="31"/>
      <c r="E538" s="14" t="s">
        <v>5647</v>
      </c>
      <c r="F538" s="31"/>
      <c r="G538" s="31" t="str">
        <f t="shared" si="260"/>
        <v>Сигнал</v>
      </c>
      <c r="H538" s="31" t="s">
        <v>3357</v>
      </c>
      <c r="I538" s="31" t="s">
        <v>4589</v>
      </c>
      <c r="J538" s="31" t="str">
        <f t="shared" si="255"/>
        <v>DCS_DI_03</v>
      </c>
      <c r="K538" s="14" t="s">
        <v>5869</v>
      </c>
      <c r="L538" s="31"/>
      <c r="M538" s="31" t="s">
        <v>3598</v>
      </c>
      <c r="N538" s="31" t="s">
        <v>107</v>
      </c>
      <c r="O538" s="31" t="s">
        <v>155</v>
      </c>
      <c r="P538" s="31" t="s">
        <v>2756</v>
      </c>
      <c r="Q538" s="31" t="s">
        <v>317</v>
      </c>
      <c r="R538" s="31">
        <v>9</v>
      </c>
      <c r="S538" s="31">
        <v>10</v>
      </c>
      <c r="T538" s="31" t="s">
        <v>62</v>
      </c>
      <c r="U538" s="31" t="str">
        <f t="shared" si="284"/>
        <v>48</v>
      </c>
      <c r="V538" s="14" t="str">
        <f t="shared" si="256"/>
        <v>ASK 3MLD, ASK 3MB</v>
      </c>
      <c r="W538" s="31" t="str">
        <f t="shared" si="261"/>
        <v/>
      </c>
      <c r="X538" s="14" t="str">
        <f t="shared" si="262"/>
        <v/>
      </c>
      <c r="Y538" s="31" t="str">
        <f t="shared" si="263"/>
        <v>O1010208</v>
      </c>
      <c r="Z538" s="31" t="str">
        <f t="shared" si="264"/>
        <v>TUA711-DIO32</v>
      </c>
      <c r="AA538" s="14" t="str">
        <f t="shared" si="265"/>
        <v>17-SC-DCS-001/O1010208/ 17-MC-DCS-003</v>
      </c>
      <c r="AB538" s="31" t="s">
        <v>64</v>
      </c>
      <c r="AC538" s="31" t="s">
        <v>124</v>
      </c>
      <c r="AD538" s="31" t="s">
        <v>125</v>
      </c>
      <c r="AE538" s="31">
        <v>0</v>
      </c>
      <c r="AF538" s="31" t="s">
        <v>1254</v>
      </c>
      <c r="AG538" s="31" t="s">
        <v>3564</v>
      </c>
      <c r="AH538" s="31">
        <v>9</v>
      </c>
      <c r="AI538" s="31">
        <v>12</v>
      </c>
      <c r="AJ538" s="31" t="s">
        <v>57</v>
      </c>
      <c r="AK538" s="31">
        <f t="shared" si="257"/>
        <v>32</v>
      </c>
      <c r="AL538" s="31" t="s">
        <v>62</v>
      </c>
      <c r="AM538" s="31"/>
      <c r="AN538" s="31"/>
      <c r="AO538" s="31" t="s">
        <v>63</v>
      </c>
      <c r="AP538" s="31" t="s">
        <v>2981</v>
      </c>
      <c r="AQ538" s="31" t="s">
        <v>3606</v>
      </c>
      <c r="AR538" s="31" t="s">
        <v>5716</v>
      </c>
      <c r="AS538" s="31" t="s">
        <v>207</v>
      </c>
      <c r="AT538" s="14" t="s">
        <v>5724</v>
      </c>
      <c r="AU538" s="31" t="s">
        <v>5858</v>
      </c>
      <c r="AV538" s="31" t="s">
        <v>5794</v>
      </c>
      <c r="AW538" s="31" t="s">
        <v>5795</v>
      </c>
      <c r="AX538" s="31" t="s">
        <v>5724</v>
      </c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14" t="str">
        <f t="shared" si="266"/>
        <v/>
      </c>
      <c r="BL538" s="14" t="str">
        <f t="shared" si="267"/>
        <v/>
      </c>
      <c r="BM538" s="14" t="str">
        <f t="shared" si="268"/>
        <v/>
      </c>
      <c r="BN538" s="14"/>
      <c r="BO538" s="14" t="str">
        <f t="shared" si="258"/>
        <v/>
      </c>
      <c r="BP538" s="14" t="str">
        <f t="shared" si="259"/>
        <v/>
      </c>
      <c r="BQ538" s="14"/>
      <c r="BR538" s="14" t="str">
        <f t="shared" si="269"/>
        <v>TS-H-01:9/
O1010208:12A</v>
      </c>
      <c r="BS538" s="14" t="str">
        <f t="shared" si="270"/>
        <v>TS-H-01:10/
O1010208:12B</v>
      </c>
      <c r="BT538" s="31"/>
      <c r="BW538" s="35" t="str">
        <f t="shared" si="271"/>
        <v/>
      </c>
      <c r="BX538" s="35" t="str">
        <f t="shared" si="272"/>
        <v/>
      </c>
      <c r="BY538" s="35" t="str">
        <f t="shared" si="273"/>
        <v/>
      </c>
      <c r="BZ538" s="35" t="str">
        <f t="shared" si="274"/>
        <v/>
      </c>
      <c r="CA538" s="35" t="str">
        <f t="shared" si="275"/>
        <v/>
      </c>
      <c r="CB538" s="35" t="str">
        <f t="shared" si="276"/>
        <v/>
      </c>
      <c r="CC538" s="35" t="str">
        <f t="shared" si="277"/>
        <v/>
      </c>
      <c r="CD538" s="35" t="str">
        <f t="shared" si="278"/>
        <v>12A</v>
      </c>
      <c r="CE538" s="35" t="e">
        <f t="shared" ca="1" si="279"/>
        <v>#NAME?</v>
      </c>
      <c r="CF538" s="35" t="e">
        <f t="shared" ca="1" si="280"/>
        <v>#NAME?</v>
      </c>
      <c r="CG538" s="35" t="e">
        <f t="shared" ca="1" si="281"/>
        <v>#NAME?</v>
      </c>
      <c r="CH538" s="35" t="e">
        <f t="shared" ca="1" si="282"/>
        <v>#NAME?</v>
      </c>
      <c r="CI538" s="35" t="e">
        <f t="shared" ca="1" si="283"/>
        <v>#NAME?</v>
      </c>
    </row>
    <row r="539" spans="1:87" s="31" customFormat="1" ht="30" hidden="1" x14ac:dyDescent="0.25">
      <c r="A539" s="9" t="s">
        <v>4493</v>
      </c>
      <c r="B539" s="31" t="s">
        <v>2978</v>
      </c>
      <c r="C539" s="31" t="s">
        <v>2979</v>
      </c>
      <c r="E539" s="14" t="s">
        <v>5649</v>
      </c>
      <c r="G539" s="31" t="str">
        <f t="shared" si="260"/>
        <v>Сигнал</v>
      </c>
      <c r="H539" s="31" t="s">
        <v>2608</v>
      </c>
      <c r="I539" s="31" t="s">
        <v>4589</v>
      </c>
      <c r="J539" s="31" t="str">
        <f t="shared" si="255"/>
        <v>DCS_DO_03</v>
      </c>
      <c r="K539" s="14" t="s">
        <v>5869</v>
      </c>
      <c r="M539" s="31" t="s">
        <v>2952</v>
      </c>
      <c r="N539" s="31" t="s">
        <v>1261</v>
      </c>
      <c r="O539" s="31" t="s">
        <v>1328</v>
      </c>
      <c r="P539" s="31" t="s">
        <v>2756</v>
      </c>
      <c r="Q539" s="31" t="s">
        <v>1763</v>
      </c>
      <c r="R539" s="31">
        <v>21</v>
      </c>
      <c r="S539" s="31">
        <v>22</v>
      </c>
      <c r="T539" s="31" t="s">
        <v>62</v>
      </c>
      <c r="U539" s="31" t="str">
        <f t="shared" si="284"/>
        <v>30</v>
      </c>
      <c r="V539" s="14" t="str">
        <f t="shared" si="256"/>
        <v>ASK 3MLD, ASK 3MB</v>
      </c>
      <c r="W539" s="31" t="str">
        <f t="shared" si="261"/>
        <v/>
      </c>
      <c r="X539" s="14" t="str">
        <f t="shared" si="262"/>
        <v/>
      </c>
      <c r="Y539" s="31" t="str">
        <f t="shared" si="263"/>
        <v>O1010214</v>
      </c>
      <c r="Z539" s="31" t="str">
        <f t="shared" si="264"/>
        <v>TUA711-DIO32</v>
      </c>
      <c r="AA539" s="14" t="str">
        <f t="shared" si="265"/>
        <v>17-SC-DCS-001/O1010214/ 17-MC-DCS-003</v>
      </c>
      <c r="AB539" s="31" t="s">
        <v>64</v>
      </c>
      <c r="AC539" s="31" t="s">
        <v>124</v>
      </c>
      <c r="AD539" s="31" t="s">
        <v>125</v>
      </c>
      <c r="AE539" s="31">
        <v>0</v>
      </c>
      <c r="AF539" s="31" t="s">
        <v>1254</v>
      </c>
      <c r="AG539" s="31" t="s">
        <v>2940</v>
      </c>
      <c r="AH539" s="31">
        <v>15</v>
      </c>
      <c r="AI539" s="31">
        <v>15</v>
      </c>
      <c r="AJ539" s="31" t="s">
        <v>1256</v>
      </c>
      <c r="AK539" s="31">
        <f t="shared" si="257"/>
        <v>32</v>
      </c>
      <c r="AL539" s="31" t="s">
        <v>62</v>
      </c>
      <c r="AO539" s="31" t="s">
        <v>63</v>
      </c>
      <c r="AP539" s="31" t="s">
        <v>2981</v>
      </c>
      <c r="AQ539" s="31" t="s">
        <v>2980</v>
      </c>
      <c r="AR539" s="31" t="s">
        <v>5716</v>
      </c>
      <c r="AS539" s="31" t="s">
        <v>207</v>
      </c>
      <c r="AT539" s="14" t="s">
        <v>5724</v>
      </c>
      <c r="AU539" s="31" t="s">
        <v>5858</v>
      </c>
      <c r="AV539" s="31" t="s">
        <v>5797</v>
      </c>
      <c r="AW539" s="31" t="s">
        <v>5799</v>
      </c>
      <c r="AX539" s="31" t="s">
        <v>5724</v>
      </c>
      <c r="BK539" s="14" t="str">
        <f t="shared" si="266"/>
        <v/>
      </c>
      <c r="BL539" s="14" t="str">
        <f t="shared" si="267"/>
        <v/>
      </c>
      <c r="BM539" s="14" t="str">
        <f t="shared" si="268"/>
        <v/>
      </c>
      <c r="BN539" s="14"/>
      <c r="BO539" s="14" t="str">
        <f t="shared" si="258"/>
        <v/>
      </c>
      <c r="BP539" s="14" t="str">
        <f t="shared" si="259"/>
        <v/>
      </c>
      <c r="BQ539" s="14"/>
      <c r="BR539" s="14" t="str">
        <f t="shared" si="269"/>
        <v/>
      </c>
      <c r="BS539" s="14" t="str">
        <f t="shared" si="270"/>
        <v>TS-G-07:22/
O1010214:15A</v>
      </c>
      <c r="BW539" s="31" t="str">
        <f t="shared" si="271"/>
        <v/>
      </c>
      <c r="BX539" s="31" t="str">
        <f t="shared" si="272"/>
        <v/>
      </c>
      <c r="BY539" s="31" t="str">
        <f t="shared" si="273"/>
        <v/>
      </c>
      <c r="BZ539" s="31" t="str">
        <f t="shared" si="274"/>
        <v/>
      </c>
      <c r="CA539" s="31" t="str">
        <f t="shared" si="275"/>
        <v/>
      </c>
      <c r="CB539" s="31" t="str">
        <f t="shared" si="276"/>
        <v/>
      </c>
      <c r="CC539" s="31" t="str">
        <f t="shared" si="277"/>
        <v/>
      </c>
      <c r="CD539" s="31" t="str">
        <f t="shared" si="278"/>
        <v/>
      </c>
      <c r="CE539" s="31" t="e">
        <f t="shared" ca="1" si="279"/>
        <v>#NAME?</v>
      </c>
      <c r="CF539" s="31" t="e">
        <f t="shared" ca="1" si="280"/>
        <v>#NAME?</v>
      </c>
      <c r="CG539" s="31" t="e">
        <f t="shared" ca="1" si="281"/>
        <v>#NAME?</v>
      </c>
      <c r="CH539" s="31" t="e">
        <f t="shared" ca="1" si="282"/>
        <v>#NAME?</v>
      </c>
      <c r="CI539" s="31" t="e">
        <f t="shared" ca="1" si="283"/>
        <v>#NAME?</v>
      </c>
    </row>
    <row r="540" spans="1:87" s="31" customFormat="1" ht="30" hidden="1" x14ac:dyDescent="0.25">
      <c r="A540" s="9" t="s">
        <v>4493</v>
      </c>
      <c r="B540" s="31" t="s">
        <v>2978</v>
      </c>
      <c r="C540" s="31" t="s">
        <v>2982</v>
      </c>
      <c r="E540" s="14" t="s">
        <v>5649</v>
      </c>
      <c r="G540" s="31" t="str">
        <f t="shared" si="260"/>
        <v>Сигнал</v>
      </c>
      <c r="H540" s="31" t="s">
        <v>2611</v>
      </c>
      <c r="I540" s="31" t="s">
        <v>4589</v>
      </c>
      <c r="J540" s="31" t="str">
        <f t="shared" si="255"/>
        <v>DCS_DO_03</v>
      </c>
      <c r="K540" s="14" t="s">
        <v>5869</v>
      </c>
      <c r="M540" s="31" t="s">
        <v>2952</v>
      </c>
      <c r="N540" s="31" t="s">
        <v>1261</v>
      </c>
      <c r="O540" s="31" t="s">
        <v>1331</v>
      </c>
      <c r="P540" s="31" t="s">
        <v>2756</v>
      </c>
      <c r="Q540" s="31" t="s">
        <v>1763</v>
      </c>
      <c r="R540" s="31">
        <v>23</v>
      </c>
      <c r="S540" s="31">
        <v>24</v>
      </c>
      <c r="T540" s="31" t="s">
        <v>62</v>
      </c>
      <c r="U540" s="31" t="str">
        <f t="shared" si="284"/>
        <v>30</v>
      </c>
      <c r="V540" s="14" t="str">
        <f t="shared" si="256"/>
        <v>ASK 3MLD, ASK 3MB</v>
      </c>
      <c r="W540" s="31" t="str">
        <f t="shared" si="261"/>
        <v/>
      </c>
      <c r="X540" s="14" t="str">
        <f t="shared" si="262"/>
        <v/>
      </c>
      <c r="Y540" s="31" t="str">
        <f t="shared" si="263"/>
        <v>O1010214</v>
      </c>
      <c r="Z540" s="31" t="str">
        <f t="shared" si="264"/>
        <v>TUA711-DIO32</v>
      </c>
      <c r="AA540" s="14" t="str">
        <f t="shared" si="265"/>
        <v>17-SC-DCS-001/O1010214/ 17-MC-DCS-003</v>
      </c>
      <c r="AB540" s="31" t="s">
        <v>64</v>
      </c>
      <c r="AC540" s="31" t="s">
        <v>124</v>
      </c>
      <c r="AD540" s="31" t="s">
        <v>125</v>
      </c>
      <c r="AE540" s="31">
        <v>0</v>
      </c>
      <c r="AF540" s="31" t="s">
        <v>1254</v>
      </c>
      <c r="AG540" s="31" t="s">
        <v>2940</v>
      </c>
      <c r="AH540" s="31">
        <v>15</v>
      </c>
      <c r="AI540" s="31">
        <v>16</v>
      </c>
      <c r="AJ540" s="31" t="s">
        <v>1256</v>
      </c>
      <c r="AK540" s="31">
        <f t="shared" si="257"/>
        <v>32</v>
      </c>
      <c r="AL540" s="31" t="s">
        <v>62</v>
      </c>
      <c r="AO540" s="31" t="s">
        <v>63</v>
      </c>
      <c r="AP540" s="31" t="s">
        <v>2981</v>
      </c>
      <c r="AQ540" s="31" t="s">
        <v>2983</v>
      </c>
      <c r="AR540" s="31" t="s">
        <v>5716</v>
      </c>
      <c r="AS540" s="31" t="s">
        <v>207</v>
      </c>
      <c r="AT540" s="14" t="s">
        <v>5724</v>
      </c>
      <c r="AU540" s="31" t="s">
        <v>5858</v>
      </c>
      <c r="AV540" s="31" t="s">
        <v>5806</v>
      </c>
      <c r="AW540" s="31" t="s">
        <v>5797</v>
      </c>
      <c r="AX540" s="31" t="s">
        <v>5724</v>
      </c>
      <c r="BK540" s="14" t="str">
        <f t="shared" si="266"/>
        <v/>
      </c>
      <c r="BL540" s="14" t="str">
        <f t="shared" si="267"/>
        <v/>
      </c>
      <c r="BM540" s="14" t="str">
        <f t="shared" si="268"/>
        <v/>
      </c>
      <c r="BN540" s="14"/>
      <c r="BO540" s="14" t="str">
        <f t="shared" si="258"/>
        <v/>
      </c>
      <c r="BP540" s="14" t="str">
        <f t="shared" si="259"/>
        <v/>
      </c>
      <c r="BQ540" s="14"/>
      <c r="BR540" s="14" t="str">
        <f t="shared" si="269"/>
        <v/>
      </c>
      <c r="BS540" s="14" t="str">
        <f t="shared" si="270"/>
        <v>TS-G-07:24/
O1010214:16A</v>
      </c>
      <c r="BW540" s="31" t="str">
        <f t="shared" si="271"/>
        <v/>
      </c>
      <c r="BX540" s="31" t="str">
        <f t="shared" si="272"/>
        <v/>
      </c>
      <c r="BY540" s="31" t="str">
        <f t="shared" si="273"/>
        <v/>
      </c>
      <c r="BZ540" s="31" t="str">
        <f t="shared" si="274"/>
        <v/>
      </c>
      <c r="CA540" s="31" t="str">
        <f t="shared" si="275"/>
        <v/>
      </c>
      <c r="CB540" s="31" t="str">
        <f t="shared" si="276"/>
        <v/>
      </c>
      <c r="CC540" s="31" t="str">
        <f t="shared" si="277"/>
        <v/>
      </c>
      <c r="CD540" s="31" t="str">
        <f t="shared" si="278"/>
        <v/>
      </c>
      <c r="CE540" s="31" t="e">
        <f t="shared" ca="1" si="279"/>
        <v>#NAME?</v>
      </c>
      <c r="CF540" s="31" t="e">
        <f t="shared" ca="1" si="280"/>
        <v>#NAME?</v>
      </c>
      <c r="CG540" s="31" t="e">
        <f t="shared" ca="1" si="281"/>
        <v>#NAME?</v>
      </c>
      <c r="CH540" s="31" t="e">
        <f t="shared" ca="1" si="282"/>
        <v>#NAME?</v>
      </c>
      <c r="CI540" s="31" t="e">
        <f t="shared" ca="1" si="283"/>
        <v>#NAME?</v>
      </c>
    </row>
    <row r="541" spans="1:87" s="31" customFormat="1" ht="30" hidden="1" x14ac:dyDescent="0.25">
      <c r="A541" s="9" t="s">
        <v>4493</v>
      </c>
      <c r="B541" s="31" t="s">
        <v>2978</v>
      </c>
      <c r="C541" s="31" t="s">
        <v>4086</v>
      </c>
      <c r="E541" s="14" t="s">
        <v>5647</v>
      </c>
      <c r="G541" s="31" t="str">
        <f t="shared" si="260"/>
        <v>Сигнал</v>
      </c>
      <c r="H541" s="31" t="s">
        <v>3318</v>
      </c>
      <c r="I541" s="31" t="s">
        <v>4589</v>
      </c>
      <c r="J541" s="31" t="str">
        <f t="shared" si="255"/>
        <v>DCS_DI_03</v>
      </c>
      <c r="K541" s="14" t="s">
        <v>5869</v>
      </c>
      <c r="M541" s="31" t="s">
        <v>4059</v>
      </c>
      <c r="N541" s="31" t="s">
        <v>107</v>
      </c>
      <c r="O541" s="31" t="s">
        <v>191</v>
      </c>
      <c r="P541" s="31" t="s">
        <v>2607</v>
      </c>
      <c r="Q541" s="31" t="s">
        <v>356</v>
      </c>
      <c r="R541" s="31">
        <v>25</v>
      </c>
      <c r="S541" s="31">
        <v>26</v>
      </c>
      <c r="T541" s="31" t="s">
        <v>62</v>
      </c>
      <c r="U541" s="31" t="str">
        <f t="shared" si="284"/>
        <v>48</v>
      </c>
      <c r="V541" s="14" t="str">
        <f t="shared" si="256"/>
        <v>ASK 3MLD, ASK 3MB</v>
      </c>
      <c r="W541" s="31" t="str">
        <f t="shared" si="261"/>
        <v/>
      </c>
      <c r="X541" s="14" t="str">
        <f t="shared" si="262"/>
        <v/>
      </c>
      <c r="Y541" s="31" t="str">
        <f t="shared" si="263"/>
        <v>O1010300</v>
      </c>
      <c r="Z541" s="31" t="str">
        <f t="shared" si="264"/>
        <v>TUA711-DIO32</v>
      </c>
      <c r="AA541" s="14" t="str">
        <f t="shared" si="265"/>
        <v>17-SC-DCS-001/O1010300/ 17-MC-DCS-005</v>
      </c>
      <c r="AB541" s="31" t="s">
        <v>64</v>
      </c>
      <c r="AC541" s="31" t="s">
        <v>124</v>
      </c>
      <c r="AD541" s="31" t="s">
        <v>125</v>
      </c>
      <c r="AE541" s="31">
        <v>0</v>
      </c>
      <c r="AF541" s="31" t="s">
        <v>4074</v>
      </c>
      <c r="AG541" s="31" t="s">
        <v>4075</v>
      </c>
      <c r="AH541" s="31">
        <v>1</v>
      </c>
      <c r="AI541" s="31">
        <v>6</v>
      </c>
      <c r="AJ541" s="31" t="s">
        <v>57</v>
      </c>
      <c r="AK541" s="31">
        <f t="shared" si="257"/>
        <v>32</v>
      </c>
      <c r="AL541" s="31" t="s">
        <v>62</v>
      </c>
      <c r="AO541" s="31" t="s">
        <v>63</v>
      </c>
      <c r="AP541" s="31" t="s">
        <v>2981</v>
      </c>
      <c r="AQ541" s="31" t="s">
        <v>4087</v>
      </c>
      <c r="AR541" s="31" t="s">
        <v>5716</v>
      </c>
      <c r="AS541" s="31" t="s">
        <v>207</v>
      </c>
      <c r="AT541" s="14" t="s">
        <v>5724</v>
      </c>
      <c r="AU541" s="31" t="s">
        <v>5858</v>
      </c>
      <c r="AV541" s="31" t="s">
        <v>5827</v>
      </c>
      <c r="AW541" s="31" t="s">
        <v>5828</v>
      </c>
      <c r="AX541" s="31" t="s">
        <v>5724</v>
      </c>
      <c r="BK541" s="14" t="str">
        <f t="shared" si="266"/>
        <v/>
      </c>
      <c r="BL541" s="14" t="str">
        <f t="shared" si="267"/>
        <v/>
      </c>
      <c r="BM541" s="14" t="str">
        <f t="shared" si="268"/>
        <v/>
      </c>
      <c r="BN541" s="14"/>
      <c r="BO541" s="14" t="str">
        <f t="shared" si="258"/>
        <v/>
      </c>
      <c r="BP541" s="14" t="str">
        <f t="shared" si="259"/>
        <v/>
      </c>
      <c r="BQ541" s="14"/>
      <c r="BR541" s="14" t="str">
        <f t="shared" si="269"/>
        <v>TS-G-04:25/
O1010300:6A</v>
      </c>
      <c r="BS541" s="14" t="str">
        <f t="shared" si="270"/>
        <v>TS-G-04:26/
O1010300:6B</v>
      </c>
      <c r="BW541" s="31" t="str">
        <f t="shared" si="271"/>
        <v/>
      </c>
      <c r="BX541" s="31" t="str">
        <f t="shared" si="272"/>
        <v/>
      </c>
      <c r="BY541" s="31" t="str">
        <f t="shared" si="273"/>
        <v/>
      </c>
      <c r="BZ541" s="31" t="str">
        <f t="shared" si="274"/>
        <v/>
      </c>
      <c r="CA541" s="31" t="str">
        <f t="shared" si="275"/>
        <v/>
      </c>
      <c r="CB541" s="31" t="str">
        <f t="shared" si="276"/>
        <v/>
      </c>
      <c r="CC541" s="31" t="str">
        <f t="shared" si="277"/>
        <v/>
      </c>
      <c r="CD541" s="31" t="str">
        <f t="shared" si="278"/>
        <v>6A</v>
      </c>
      <c r="CE541" s="31" t="e">
        <f t="shared" ca="1" si="279"/>
        <v>#NAME?</v>
      </c>
      <c r="CF541" s="31" t="e">
        <f t="shared" ca="1" si="280"/>
        <v>#NAME?</v>
      </c>
      <c r="CG541" s="31" t="e">
        <f t="shared" ca="1" si="281"/>
        <v>#NAME?</v>
      </c>
      <c r="CH541" s="31" t="e">
        <f t="shared" ca="1" si="282"/>
        <v>#NAME?</v>
      </c>
      <c r="CI541" s="31" t="e">
        <f t="shared" ca="1" si="283"/>
        <v>#NAME?</v>
      </c>
    </row>
    <row r="542" spans="1:87" s="31" customFormat="1" ht="30" hidden="1" x14ac:dyDescent="0.25">
      <c r="A542" s="9" t="s">
        <v>4493</v>
      </c>
      <c r="B542" s="31" t="s">
        <v>2911</v>
      </c>
      <c r="C542" s="31" t="s">
        <v>3558</v>
      </c>
      <c r="D542" s="31" t="s">
        <v>6124</v>
      </c>
      <c r="E542" s="14" t="s">
        <v>5647</v>
      </c>
      <c r="G542" s="31" t="str">
        <f t="shared" si="260"/>
        <v>Сигнал</v>
      </c>
      <c r="H542" s="31" t="s">
        <v>3318</v>
      </c>
      <c r="I542" s="31" t="s">
        <v>4554</v>
      </c>
      <c r="J542" s="31" t="str">
        <f t="shared" si="255"/>
        <v>DCS_DI_03</v>
      </c>
      <c r="K542" s="14" t="s">
        <v>5869</v>
      </c>
      <c r="M542" s="31" t="s">
        <v>3547</v>
      </c>
      <c r="N542" s="31" t="s">
        <v>107</v>
      </c>
      <c r="O542" s="31" t="s">
        <v>165</v>
      </c>
      <c r="P542" s="31" t="s">
        <v>2756</v>
      </c>
      <c r="Q542" s="31" t="s">
        <v>2050</v>
      </c>
      <c r="R542" s="31">
        <v>13</v>
      </c>
      <c r="S542" s="31">
        <v>14</v>
      </c>
      <c r="T542" s="31" t="s">
        <v>62</v>
      </c>
      <c r="U542" s="31" t="str">
        <f t="shared" si="284"/>
        <v>48</v>
      </c>
      <c r="V542" s="14" t="str">
        <f t="shared" si="256"/>
        <v>ASK 3MLD, ASK 3MB</v>
      </c>
      <c r="W542" s="31" t="str">
        <f t="shared" si="261"/>
        <v/>
      </c>
      <c r="X542" s="14" t="str">
        <f t="shared" si="262"/>
        <v/>
      </c>
      <c r="Y542" s="31" t="str">
        <f t="shared" si="263"/>
        <v>O1010207</v>
      </c>
      <c r="Z542" s="31" t="str">
        <f t="shared" si="264"/>
        <v>TUA711-DIO32</v>
      </c>
      <c r="AA542" s="14" t="str">
        <f t="shared" si="265"/>
        <v>17-SC-DCS-001/O1010207/ 17-MC-DCS-003</v>
      </c>
      <c r="AB542" s="31" t="s">
        <v>64</v>
      </c>
      <c r="AC542" s="31" t="s">
        <v>124</v>
      </c>
      <c r="AD542" s="31" t="s">
        <v>125</v>
      </c>
      <c r="AE542" s="31">
        <v>0</v>
      </c>
      <c r="AF542" s="31" t="s">
        <v>1254</v>
      </c>
      <c r="AG542" s="31" t="s">
        <v>3488</v>
      </c>
      <c r="AH542" s="31">
        <v>8</v>
      </c>
      <c r="AI542" s="31">
        <v>31</v>
      </c>
      <c r="AJ542" s="31" t="s">
        <v>57</v>
      </c>
      <c r="AK542" s="31">
        <f t="shared" si="257"/>
        <v>32</v>
      </c>
      <c r="AL542" s="31" t="s">
        <v>62</v>
      </c>
      <c r="AO542" s="31" t="s">
        <v>63</v>
      </c>
      <c r="AP542" s="31" t="s">
        <v>2914</v>
      </c>
      <c r="AQ542" s="31" t="s">
        <v>3559</v>
      </c>
      <c r="AR542" s="31" t="s">
        <v>5716</v>
      </c>
      <c r="AS542" s="31" t="s">
        <v>232</v>
      </c>
      <c r="AT542" s="14" t="s">
        <v>5724</v>
      </c>
      <c r="AU542" s="31" t="s">
        <v>5858</v>
      </c>
      <c r="AV542" s="31" t="s">
        <v>5827</v>
      </c>
      <c r="AW542" s="31" t="s">
        <v>5828</v>
      </c>
      <c r="AX542" s="31" t="s">
        <v>5724</v>
      </c>
      <c r="BK542" s="14" t="str">
        <f t="shared" si="266"/>
        <v/>
      </c>
      <c r="BL542" s="14" t="str">
        <f t="shared" si="267"/>
        <v/>
      </c>
      <c r="BM542" s="14" t="str">
        <f t="shared" si="268"/>
        <v/>
      </c>
      <c r="BN542" s="14"/>
      <c r="BO542" s="14" t="str">
        <f t="shared" si="258"/>
        <v/>
      </c>
      <c r="BP542" s="14" t="str">
        <f t="shared" si="259"/>
        <v/>
      </c>
      <c r="BQ542" s="14"/>
      <c r="BR542" s="14" t="str">
        <f t="shared" si="269"/>
        <v>TS-F-05:13/
O1010207:31A</v>
      </c>
      <c r="BS542" s="14" t="str">
        <f t="shared" si="270"/>
        <v>TS-F-05:14/
O1010207:31B</v>
      </c>
      <c r="BW542" s="31" t="str">
        <f t="shared" si="271"/>
        <v/>
      </c>
      <c r="BX542" s="31" t="str">
        <f t="shared" si="272"/>
        <v/>
      </c>
      <c r="BY542" s="31" t="str">
        <f t="shared" si="273"/>
        <v/>
      </c>
      <c r="BZ542" s="31" t="str">
        <f t="shared" si="274"/>
        <v/>
      </c>
      <c r="CA542" s="31" t="str">
        <f t="shared" si="275"/>
        <v/>
      </c>
      <c r="CB542" s="31" t="str">
        <f t="shared" si="276"/>
        <v/>
      </c>
      <c r="CC542" s="31" t="str">
        <f t="shared" si="277"/>
        <v/>
      </c>
      <c r="CD542" s="31" t="str">
        <f t="shared" si="278"/>
        <v>31A</v>
      </c>
      <c r="CE542" s="31" t="e">
        <f t="shared" ca="1" si="279"/>
        <v>#NAME?</v>
      </c>
      <c r="CF542" s="31" t="e">
        <f t="shared" ca="1" si="280"/>
        <v>#NAME?</v>
      </c>
      <c r="CG542" s="31" t="e">
        <f t="shared" ca="1" si="281"/>
        <v>#NAME?</v>
      </c>
      <c r="CH542" s="31" t="e">
        <f t="shared" ca="1" si="282"/>
        <v>#NAME?</v>
      </c>
      <c r="CI542" s="31" t="e">
        <f t="shared" ca="1" si="283"/>
        <v>#NAME?</v>
      </c>
    </row>
    <row r="543" spans="1:87" s="31" customFormat="1" ht="30" hidden="1" x14ac:dyDescent="0.25">
      <c r="A543" s="9" t="s">
        <v>4493</v>
      </c>
      <c r="B543" s="31" t="s">
        <v>2911</v>
      </c>
      <c r="C543" s="31" t="s">
        <v>3560</v>
      </c>
      <c r="D543" s="31" t="s">
        <v>6124</v>
      </c>
      <c r="E543" s="14" t="s">
        <v>5647</v>
      </c>
      <c r="G543" s="31" t="str">
        <f t="shared" si="260"/>
        <v>Сигнал</v>
      </c>
      <c r="H543" s="31" t="s">
        <v>3321</v>
      </c>
      <c r="I543" s="31" t="s">
        <v>4554</v>
      </c>
      <c r="J543" s="31" t="str">
        <f t="shared" si="255"/>
        <v>DCS_DI_03</v>
      </c>
      <c r="K543" s="14" t="s">
        <v>5869</v>
      </c>
      <c r="M543" s="31" t="s">
        <v>3547</v>
      </c>
      <c r="N543" s="31" t="s">
        <v>107</v>
      </c>
      <c r="O543" s="31" t="s">
        <v>170</v>
      </c>
      <c r="P543" s="31" t="s">
        <v>2756</v>
      </c>
      <c r="Q543" s="31" t="s">
        <v>2050</v>
      </c>
      <c r="R543" s="31">
        <v>15</v>
      </c>
      <c r="S543" s="31">
        <v>16</v>
      </c>
      <c r="T543" s="31" t="s">
        <v>62</v>
      </c>
      <c r="U543" s="31" t="str">
        <f t="shared" si="284"/>
        <v>48</v>
      </c>
      <c r="V543" s="14" t="str">
        <f t="shared" si="256"/>
        <v>ASK 3MLD, ASK 3MB</v>
      </c>
      <c r="W543" s="31" t="str">
        <f t="shared" si="261"/>
        <v/>
      </c>
      <c r="X543" s="14" t="str">
        <f t="shared" si="262"/>
        <v/>
      </c>
      <c r="Y543" s="31" t="str">
        <f t="shared" si="263"/>
        <v>O1010207</v>
      </c>
      <c r="Z543" s="31" t="str">
        <f t="shared" si="264"/>
        <v>TUA711-DIO32</v>
      </c>
      <c r="AA543" s="14" t="str">
        <f t="shared" si="265"/>
        <v>17-SC-DCS-001/O1010207/ 17-MC-DCS-003</v>
      </c>
      <c r="AB543" s="31" t="s">
        <v>64</v>
      </c>
      <c r="AC543" s="31" t="s">
        <v>124</v>
      </c>
      <c r="AD543" s="31" t="s">
        <v>125</v>
      </c>
      <c r="AE543" s="31">
        <v>0</v>
      </c>
      <c r="AF543" s="31" t="s">
        <v>1254</v>
      </c>
      <c r="AG543" s="31" t="s">
        <v>3488</v>
      </c>
      <c r="AH543" s="31">
        <v>8</v>
      </c>
      <c r="AI543" s="31">
        <v>32</v>
      </c>
      <c r="AJ543" s="31" t="s">
        <v>57</v>
      </c>
      <c r="AK543" s="31">
        <f t="shared" si="257"/>
        <v>32</v>
      </c>
      <c r="AL543" s="31" t="s">
        <v>62</v>
      </c>
      <c r="AO543" s="31" t="s">
        <v>63</v>
      </c>
      <c r="AP543" s="31" t="s">
        <v>2914</v>
      </c>
      <c r="AQ543" s="31" t="s">
        <v>3561</v>
      </c>
      <c r="AR543" s="31" t="s">
        <v>5716</v>
      </c>
      <c r="AS543" s="31" t="s">
        <v>232</v>
      </c>
      <c r="AT543" s="14" t="s">
        <v>5724</v>
      </c>
      <c r="AU543" s="31" t="s">
        <v>5858</v>
      </c>
      <c r="AV543" s="31" t="s">
        <v>5792</v>
      </c>
      <c r="AW543" s="31" t="s">
        <v>5793</v>
      </c>
      <c r="AX543" s="31" t="s">
        <v>5724</v>
      </c>
      <c r="BK543" s="14" t="str">
        <f t="shared" si="266"/>
        <v/>
      </c>
      <c r="BL543" s="14" t="str">
        <f t="shared" si="267"/>
        <v/>
      </c>
      <c r="BM543" s="14" t="str">
        <f t="shared" si="268"/>
        <v/>
      </c>
      <c r="BN543" s="14"/>
      <c r="BO543" s="14" t="str">
        <f t="shared" si="258"/>
        <v/>
      </c>
      <c r="BP543" s="14" t="str">
        <f t="shared" si="259"/>
        <v/>
      </c>
      <c r="BQ543" s="14"/>
      <c r="BR543" s="14" t="str">
        <f t="shared" si="269"/>
        <v>TS-F-05:15/
O1010207:32A</v>
      </c>
      <c r="BS543" s="14" t="str">
        <f t="shared" si="270"/>
        <v>TS-F-05:16/
O1010207:32B</v>
      </c>
      <c r="BW543" s="31" t="str">
        <f t="shared" si="271"/>
        <v/>
      </c>
      <c r="BX543" s="31" t="str">
        <f t="shared" si="272"/>
        <v/>
      </c>
      <c r="BY543" s="31" t="str">
        <f t="shared" si="273"/>
        <v/>
      </c>
      <c r="BZ543" s="31" t="str">
        <f t="shared" si="274"/>
        <v/>
      </c>
      <c r="CA543" s="31" t="str">
        <f t="shared" si="275"/>
        <v/>
      </c>
      <c r="CB543" s="31" t="str">
        <f t="shared" si="276"/>
        <v/>
      </c>
      <c r="CC543" s="31" t="str">
        <f t="shared" si="277"/>
        <v/>
      </c>
      <c r="CD543" s="31" t="str">
        <f t="shared" si="278"/>
        <v>32A</v>
      </c>
      <c r="CE543" s="31" t="e">
        <f t="shared" ca="1" si="279"/>
        <v>#NAME?</v>
      </c>
      <c r="CF543" s="31" t="e">
        <f t="shared" ca="1" si="280"/>
        <v>#NAME?</v>
      </c>
      <c r="CG543" s="31" t="e">
        <f t="shared" ca="1" si="281"/>
        <v>#NAME?</v>
      </c>
      <c r="CH543" s="31" t="e">
        <f t="shared" ca="1" si="282"/>
        <v>#NAME?</v>
      </c>
      <c r="CI543" s="31" t="e">
        <f t="shared" ca="1" si="283"/>
        <v>#NAME?</v>
      </c>
    </row>
    <row r="544" spans="1:87" s="31" customFormat="1" ht="30" hidden="1" x14ac:dyDescent="0.25">
      <c r="A544" s="9" t="s">
        <v>4493</v>
      </c>
      <c r="B544" s="31" t="s">
        <v>2911</v>
      </c>
      <c r="C544" s="31" t="s">
        <v>3562</v>
      </c>
      <c r="D544" s="31" t="s">
        <v>6124</v>
      </c>
      <c r="E544" s="14" t="s">
        <v>5647</v>
      </c>
      <c r="G544" s="31" t="str">
        <f t="shared" si="260"/>
        <v>Сигнал</v>
      </c>
      <c r="H544" s="31" t="s">
        <v>3324</v>
      </c>
      <c r="I544" s="31" t="s">
        <v>4554</v>
      </c>
      <c r="J544" s="31" t="str">
        <f t="shared" si="255"/>
        <v>DCS_DI_03</v>
      </c>
      <c r="K544" s="14" t="s">
        <v>5869</v>
      </c>
      <c r="M544" s="31" t="s">
        <v>3547</v>
      </c>
      <c r="N544" s="31" t="s">
        <v>107</v>
      </c>
      <c r="O544" s="31" t="s">
        <v>176</v>
      </c>
      <c r="P544" s="31" t="s">
        <v>2756</v>
      </c>
      <c r="Q544" s="31" t="s">
        <v>2050</v>
      </c>
      <c r="R544" s="31">
        <v>17</v>
      </c>
      <c r="S544" s="31">
        <v>18</v>
      </c>
      <c r="T544" s="31" t="s">
        <v>62</v>
      </c>
      <c r="U544" s="31" t="str">
        <f t="shared" si="284"/>
        <v>48</v>
      </c>
      <c r="V544" s="14" t="str">
        <f t="shared" si="256"/>
        <v>ASK 3MLD, ASK 3MB</v>
      </c>
      <c r="W544" s="31" t="str">
        <f t="shared" si="261"/>
        <v/>
      </c>
      <c r="X544" s="14" t="str">
        <f t="shared" si="262"/>
        <v/>
      </c>
      <c r="Y544" s="31" t="str">
        <f t="shared" si="263"/>
        <v>O1010208</v>
      </c>
      <c r="Z544" s="31" t="str">
        <f t="shared" si="264"/>
        <v>TUA711-DIO32</v>
      </c>
      <c r="AA544" s="14" t="str">
        <f t="shared" si="265"/>
        <v>17-SC-DCS-001/O1010208/ 17-MC-DCS-003</v>
      </c>
      <c r="AB544" s="31" t="s">
        <v>64</v>
      </c>
      <c r="AC544" s="31" t="s">
        <v>124</v>
      </c>
      <c r="AD544" s="31" t="s">
        <v>125</v>
      </c>
      <c r="AE544" s="31">
        <v>0</v>
      </c>
      <c r="AF544" s="31" t="s">
        <v>1254</v>
      </c>
      <c r="AG544" s="31" t="s">
        <v>3564</v>
      </c>
      <c r="AH544" s="31">
        <v>9</v>
      </c>
      <c r="AI544" s="31">
        <v>1</v>
      </c>
      <c r="AJ544" s="31" t="s">
        <v>57</v>
      </c>
      <c r="AK544" s="31">
        <f t="shared" si="257"/>
        <v>32</v>
      </c>
      <c r="AL544" s="31" t="s">
        <v>62</v>
      </c>
      <c r="AO544" s="31" t="s">
        <v>63</v>
      </c>
      <c r="AP544" s="31" t="s">
        <v>2914</v>
      </c>
      <c r="AQ544" s="31" t="s">
        <v>3563</v>
      </c>
      <c r="AR544" s="31" t="s">
        <v>5716</v>
      </c>
      <c r="AS544" s="31" t="s">
        <v>232</v>
      </c>
      <c r="AT544" s="14" t="s">
        <v>5724</v>
      </c>
      <c r="AU544" s="31" t="s">
        <v>5858</v>
      </c>
      <c r="AV544" s="31" t="s">
        <v>5794</v>
      </c>
      <c r="AW544" s="31" t="s">
        <v>5795</v>
      </c>
      <c r="AX544" s="31" t="s">
        <v>5724</v>
      </c>
      <c r="BK544" s="14" t="str">
        <f t="shared" si="266"/>
        <v/>
      </c>
      <c r="BL544" s="14" t="str">
        <f t="shared" si="267"/>
        <v/>
      </c>
      <c r="BM544" s="14" t="str">
        <f t="shared" si="268"/>
        <v/>
      </c>
      <c r="BN544" s="14"/>
      <c r="BO544" s="14" t="str">
        <f t="shared" si="258"/>
        <v/>
      </c>
      <c r="BP544" s="14" t="str">
        <f t="shared" si="259"/>
        <v/>
      </c>
      <c r="BQ544" s="14"/>
      <c r="BR544" s="14" t="str">
        <f t="shared" si="269"/>
        <v>TS-F-05:17/
O1010208:1A</v>
      </c>
      <c r="BS544" s="14" t="str">
        <f t="shared" si="270"/>
        <v>TS-F-05:18/
O1010208:1B</v>
      </c>
      <c r="BW544" s="31" t="str">
        <f t="shared" si="271"/>
        <v/>
      </c>
      <c r="BX544" s="31" t="str">
        <f t="shared" si="272"/>
        <v/>
      </c>
      <c r="BY544" s="31" t="str">
        <f t="shared" si="273"/>
        <v/>
      </c>
      <c r="BZ544" s="31" t="str">
        <f t="shared" si="274"/>
        <v/>
      </c>
      <c r="CA544" s="31" t="str">
        <f t="shared" si="275"/>
        <v/>
      </c>
      <c r="CB544" s="31" t="str">
        <f t="shared" si="276"/>
        <v/>
      </c>
      <c r="CC544" s="31" t="str">
        <f t="shared" si="277"/>
        <v/>
      </c>
      <c r="CD544" s="31" t="str">
        <f t="shared" si="278"/>
        <v>1A</v>
      </c>
      <c r="CE544" s="31" t="e">
        <f t="shared" ca="1" si="279"/>
        <v>#NAME?</v>
      </c>
      <c r="CF544" s="31" t="e">
        <f t="shared" ca="1" si="280"/>
        <v>#NAME?</v>
      </c>
      <c r="CG544" s="31" t="e">
        <f t="shared" ca="1" si="281"/>
        <v>#NAME?</v>
      </c>
      <c r="CH544" s="31" t="e">
        <f t="shared" ca="1" si="282"/>
        <v>#NAME?</v>
      </c>
      <c r="CI544" s="31" t="e">
        <f t="shared" ca="1" si="283"/>
        <v>#NAME?</v>
      </c>
    </row>
    <row r="545" spans="1:87" s="31" customFormat="1" ht="30" hidden="1" x14ac:dyDescent="0.25">
      <c r="A545" s="9" t="s">
        <v>4493</v>
      </c>
      <c r="B545" s="31" t="s">
        <v>2911</v>
      </c>
      <c r="C545" s="31" t="s">
        <v>2912</v>
      </c>
      <c r="D545" s="31" t="s">
        <v>6124</v>
      </c>
      <c r="E545" s="14" t="s">
        <v>5649</v>
      </c>
      <c r="G545" s="31" t="str">
        <f t="shared" si="260"/>
        <v>Сигнал</v>
      </c>
      <c r="H545" s="31" t="s">
        <v>2608</v>
      </c>
      <c r="I545" s="31" t="s">
        <v>4554</v>
      </c>
      <c r="J545" s="31" t="str">
        <f t="shared" si="255"/>
        <v>DCS_DO_03</v>
      </c>
      <c r="K545" s="14" t="s">
        <v>5869</v>
      </c>
      <c r="M545" s="31" t="s">
        <v>2896</v>
      </c>
      <c r="N545" s="31" t="s">
        <v>1261</v>
      </c>
      <c r="O545" s="31" t="s">
        <v>1287</v>
      </c>
      <c r="P545" s="31" t="s">
        <v>2756</v>
      </c>
      <c r="Q545" s="31" t="s">
        <v>1443</v>
      </c>
      <c r="R545" s="31">
        <v>13</v>
      </c>
      <c r="S545" s="31">
        <v>14</v>
      </c>
      <c r="T545" s="31" t="s">
        <v>62</v>
      </c>
      <c r="U545" s="31" t="str">
        <f t="shared" si="284"/>
        <v>30</v>
      </c>
      <c r="V545" s="14" t="str">
        <f t="shared" si="256"/>
        <v>ASK 3MLD, ASK 3MB</v>
      </c>
      <c r="W545" s="31" t="str">
        <f t="shared" si="261"/>
        <v/>
      </c>
      <c r="X545" s="14" t="str">
        <f t="shared" si="262"/>
        <v/>
      </c>
      <c r="Y545" s="31" t="str">
        <f t="shared" si="263"/>
        <v>O1010213</v>
      </c>
      <c r="Z545" s="31" t="str">
        <f t="shared" si="264"/>
        <v>TUA711-DIO32</v>
      </c>
      <c r="AA545" s="14" t="str">
        <f t="shared" si="265"/>
        <v>17-SC-DCS-001/O1010213/ 17-MC-DCS-003</v>
      </c>
      <c r="AB545" s="31" t="s">
        <v>64</v>
      </c>
      <c r="AC545" s="31" t="s">
        <v>124</v>
      </c>
      <c r="AD545" s="31" t="s">
        <v>125</v>
      </c>
      <c r="AE545" s="31">
        <v>0</v>
      </c>
      <c r="AF545" s="31" t="s">
        <v>1254</v>
      </c>
      <c r="AG545" s="31" t="s">
        <v>2841</v>
      </c>
      <c r="AH545" s="31">
        <v>14</v>
      </c>
      <c r="AI545" s="31">
        <v>25</v>
      </c>
      <c r="AJ545" s="31" t="s">
        <v>1256</v>
      </c>
      <c r="AK545" s="31">
        <f t="shared" si="257"/>
        <v>32</v>
      </c>
      <c r="AL545" s="31" t="s">
        <v>62</v>
      </c>
      <c r="AO545" s="31" t="s">
        <v>63</v>
      </c>
      <c r="AP545" s="31" t="s">
        <v>2914</v>
      </c>
      <c r="AQ545" s="31" t="s">
        <v>2913</v>
      </c>
      <c r="AR545" s="31" t="s">
        <v>5716</v>
      </c>
      <c r="AS545" s="31" t="s">
        <v>232</v>
      </c>
      <c r="AT545" s="14" t="s">
        <v>5724</v>
      </c>
      <c r="AU545" s="31" t="s">
        <v>5858</v>
      </c>
      <c r="AV545" s="31" t="s">
        <v>5797</v>
      </c>
      <c r="AW545" s="31" t="s">
        <v>5799</v>
      </c>
      <c r="AX545" s="31" t="s">
        <v>5724</v>
      </c>
      <c r="BK545" s="14" t="str">
        <f t="shared" si="266"/>
        <v/>
      </c>
      <c r="BL545" s="14" t="str">
        <f t="shared" si="267"/>
        <v/>
      </c>
      <c r="BM545" s="14" t="str">
        <f t="shared" si="268"/>
        <v/>
      </c>
      <c r="BN545" s="14"/>
      <c r="BO545" s="14" t="str">
        <f t="shared" si="258"/>
        <v/>
      </c>
      <c r="BP545" s="14" t="str">
        <f t="shared" si="259"/>
        <v/>
      </c>
      <c r="BQ545" s="14"/>
      <c r="BR545" s="14" t="str">
        <f t="shared" si="269"/>
        <v/>
      </c>
      <c r="BS545" s="14" t="str">
        <f t="shared" si="270"/>
        <v>TS-G-05:14/
O1010213:25A</v>
      </c>
      <c r="BW545" s="31" t="str">
        <f t="shared" si="271"/>
        <v/>
      </c>
      <c r="BX545" s="31" t="str">
        <f t="shared" si="272"/>
        <v/>
      </c>
      <c r="BY545" s="31" t="str">
        <f t="shared" si="273"/>
        <v/>
      </c>
      <c r="BZ545" s="31" t="str">
        <f t="shared" si="274"/>
        <v/>
      </c>
      <c r="CA545" s="31" t="str">
        <f t="shared" si="275"/>
        <v/>
      </c>
      <c r="CB545" s="31" t="str">
        <f t="shared" si="276"/>
        <v/>
      </c>
      <c r="CC545" s="31" t="str">
        <f t="shared" si="277"/>
        <v/>
      </c>
      <c r="CD545" s="31" t="str">
        <f t="shared" si="278"/>
        <v/>
      </c>
      <c r="CE545" s="31" t="e">
        <f t="shared" ca="1" si="279"/>
        <v>#NAME?</v>
      </c>
      <c r="CF545" s="31" t="e">
        <f t="shared" ca="1" si="280"/>
        <v>#NAME?</v>
      </c>
      <c r="CG545" s="31" t="e">
        <f t="shared" ca="1" si="281"/>
        <v>#NAME?</v>
      </c>
      <c r="CH545" s="31" t="e">
        <f t="shared" ca="1" si="282"/>
        <v>#NAME?</v>
      </c>
      <c r="CI545" s="31" t="e">
        <f t="shared" ca="1" si="283"/>
        <v>#NAME?</v>
      </c>
    </row>
    <row r="546" spans="1:87" s="31" customFormat="1" ht="30" hidden="1" x14ac:dyDescent="0.25">
      <c r="A546" s="9" t="s">
        <v>4493</v>
      </c>
      <c r="B546" s="31" t="s">
        <v>2911</v>
      </c>
      <c r="C546" s="31" t="s">
        <v>2915</v>
      </c>
      <c r="D546" s="31" t="s">
        <v>6124</v>
      </c>
      <c r="E546" s="14" t="s">
        <v>5649</v>
      </c>
      <c r="G546" s="31" t="str">
        <f t="shared" si="260"/>
        <v>Сигнал</v>
      </c>
      <c r="H546" s="31" t="s">
        <v>2611</v>
      </c>
      <c r="I546" s="31" t="s">
        <v>4554</v>
      </c>
      <c r="J546" s="31" t="str">
        <f t="shared" si="255"/>
        <v>DCS_DO_03</v>
      </c>
      <c r="K546" s="14" t="s">
        <v>5869</v>
      </c>
      <c r="M546" s="31" t="s">
        <v>2896</v>
      </c>
      <c r="N546" s="31" t="s">
        <v>1261</v>
      </c>
      <c r="O546" s="31" t="s">
        <v>1289</v>
      </c>
      <c r="P546" s="31" t="s">
        <v>2756</v>
      </c>
      <c r="Q546" s="31" t="s">
        <v>1443</v>
      </c>
      <c r="R546" s="31">
        <v>15</v>
      </c>
      <c r="S546" s="31">
        <v>16</v>
      </c>
      <c r="T546" s="31" t="s">
        <v>62</v>
      </c>
      <c r="U546" s="31" t="str">
        <f t="shared" si="284"/>
        <v>30</v>
      </c>
      <c r="V546" s="14" t="str">
        <f t="shared" si="256"/>
        <v>ASK 3MLD, ASK 3MB</v>
      </c>
      <c r="W546" s="31" t="str">
        <f t="shared" si="261"/>
        <v/>
      </c>
      <c r="X546" s="14" t="str">
        <f t="shared" si="262"/>
        <v/>
      </c>
      <c r="Y546" s="31" t="str">
        <f t="shared" si="263"/>
        <v>O1010213</v>
      </c>
      <c r="Z546" s="31" t="str">
        <f t="shared" si="264"/>
        <v>TUA711-DIO32</v>
      </c>
      <c r="AA546" s="14" t="str">
        <f t="shared" si="265"/>
        <v>17-SC-DCS-001/O1010213/ 17-MC-DCS-003</v>
      </c>
      <c r="AB546" s="31" t="s">
        <v>64</v>
      </c>
      <c r="AC546" s="31" t="s">
        <v>124</v>
      </c>
      <c r="AD546" s="31" t="s">
        <v>125</v>
      </c>
      <c r="AE546" s="31">
        <v>0</v>
      </c>
      <c r="AF546" s="31" t="s">
        <v>1254</v>
      </c>
      <c r="AG546" s="31" t="s">
        <v>2841</v>
      </c>
      <c r="AH546" s="31">
        <v>14</v>
      </c>
      <c r="AI546" s="31">
        <v>26</v>
      </c>
      <c r="AJ546" s="31" t="s">
        <v>1256</v>
      </c>
      <c r="AK546" s="31">
        <f t="shared" si="257"/>
        <v>32</v>
      </c>
      <c r="AL546" s="31" t="s">
        <v>62</v>
      </c>
      <c r="AO546" s="31" t="s">
        <v>63</v>
      </c>
      <c r="AP546" s="31" t="s">
        <v>2914</v>
      </c>
      <c r="AQ546" s="31" t="s">
        <v>2916</v>
      </c>
      <c r="AR546" s="31" t="s">
        <v>5716</v>
      </c>
      <c r="AS546" s="31" t="s">
        <v>232</v>
      </c>
      <c r="AT546" s="14" t="s">
        <v>5724</v>
      </c>
      <c r="AU546" s="31" t="s">
        <v>5858</v>
      </c>
      <c r="AV546" s="31" t="s">
        <v>5806</v>
      </c>
      <c r="AW546" s="31" t="s">
        <v>5797</v>
      </c>
      <c r="AX546" s="31" t="s">
        <v>5724</v>
      </c>
      <c r="BK546" s="14" t="str">
        <f t="shared" si="266"/>
        <v/>
      </c>
      <c r="BL546" s="14" t="str">
        <f t="shared" si="267"/>
        <v/>
      </c>
      <c r="BM546" s="14" t="str">
        <f t="shared" si="268"/>
        <v/>
      </c>
      <c r="BN546" s="14"/>
      <c r="BO546" s="14" t="str">
        <f t="shared" si="258"/>
        <v/>
      </c>
      <c r="BP546" s="14" t="str">
        <f t="shared" si="259"/>
        <v/>
      </c>
      <c r="BQ546" s="14"/>
      <c r="BR546" s="14" t="str">
        <f t="shared" si="269"/>
        <v/>
      </c>
      <c r="BS546" s="14" t="str">
        <f t="shared" si="270"/>
        <v>TS-G-05:16/
O1010213:26A</v>
      </c>
      <c r="BW546" s="31" t="str">
        <f t="shared" si="271"/>
        <v/>
      </c>
      <c r="BX546" s="31" t="str">
        <f t="shared" si="272"/>
        <v/>
      </c>
      <c r="BY546" s="31" t="str">
        <f t="shared" si="273"/>
        <v/>
      </c>
      <c r="BZ546" s="31" t="str">
        <f t="shared" si="274"/>
        <v/>
      </c>
      <c r="CA546" s="31" t="str">
        <f t="shared" si="275"/>
        <v/>
      </c>
      <c r="CB546" s="31" t="str">
        <f t="shared" si="276"/>
        <v/>
      </c>
      <c r="CC546" s="31" t="str">
        <f t="shared" si="277"/>
        <v/>
      </c>
      <c r="CD546" s="31" t="str">
        <f t="shared" si="278"/>
        <v/>
      </c>
      <c r="CE546" s="31" t="e">
        <f t="shared" ca="1" si="279"/>
        <v>#NAME?</v>
      </c>
      <c r="CF546" s="31" t="e">
        <f t="shared" ca="1" si="280"/>
        <v>#NAME?</v>
      </c>
      <c r="CG546" s="31" t="e">
        <f t="shared" ca="1" si="281"/>
        <v>#NAME?</v>
      </c>
      <c r="CH546" s="31" t="e">
        <f t="shared" ca="1" si="282"/>
        <v>#NAME?</v>
      </c>
      <c r="CI546" s="31" t="e">
        <f t="shared" ca="1" si="283"/>
        <v>#NAME?</v>
      </c>
    </row>
    <row r="547" spans="1:87" s="31" customFormat="1" ht="30" hidden="1" x14ac:dyDescent="0.25">
      <c r="A547" s="9" t="s">
        <v>4493</v>
      </c>
      <c r="B547" s="31" t="s">
        <v>3200</v>
      </c>
      <c r="C547" s="31" t="s">
        <v>3577</v>
      </c>
      <c r="E547" s="14" t="s">
        <v>5647</v>
      </c>
      <c r="G547" s="31" t="str">
        <f t="shared" si="260"/>
        <v>Сигнал</v>
      </c>
      <c r="H547" s="31" t="s">
        <v>3318</v>
      </c>
      <c r="I547" s="31" t="s">
        <v>4555</v>
      </c>
      <c r="J547" s="31" t="str">
        <f t="shared" si="255"/>
        <v>DCS_DI_03</v>
      </c>
      <c r="K547" s="14" t="s">
        <v>5869</v>
      </c>
      <c r="M547" s="31" t="s">
        <v>3580</v>
      </c>
      <c r="N547" s="31" t="s">
        <v>107</v>
      </c>
      <c r="O547" s="31" t="s">
        <v>58</v>
      </c>
      <c r="P547" s="31" t="s">
        <v>2607</v>
      </c>
      <c r="Q547" s="31" t="s">
        <v>1672</v>
      </c>
      <c r="R547" s="31">
        <v>1</v>
      </c>
      <c r="S547" s="31">
        <v>2</v>
      </c>
      <c r="T547" s="31" t="s">
        <v>62</v>
      </c>
      <c r="U547" s="31" t="str">
        <f t="shared" si="284"/>
        <v>48</v>
      </c>
      <c r="V547" s="14" t="str">
        <f t="shared" si="256"/>
        <v>ASK 3MLD, ASK 3MB</v>
      </c>
      <c r="W547" s="31" t="str">
        <f t="shared" si="261"/>
        <v/>
      </c>
      <c r="X547" s="14" t="str">
        <f t="shared" si="262"/>
        <v/>
      </c>
      <c r="Y547" s="31" t="str">
        <f t="shared" si="263"/>
        <v>O1010115</v>
      </c>
      <c r="Z547" s="31" t="str">
        <f t="shared" si="264"/>
        <v>TUA711-DIO32</v>
      </c>
      <c r="AA547" s="14" t="str">
        <f t="shared" si="265"/>
        <v>17-SC-DCS-001/O1010115/ 17-MC-DCS-005</v>
      </c>
      <c r="AB547" s="31" t="s">
        <v>64</v>
      </c>
      <c r="AC547" s="31" t="s">
        <v>124</v>
      </c>
      <c r="AD547" s="31" t="s">
        <v>125</v>
      </c>
      <c r="AE547" s="31">
        <v>0</v>
      </c>
      <c r="AF547" s="31" t="s">
        <v>55</v>
      </c>
      <c r="AG547" s="31" t="s">
        <v>3579</v>
      </c>
      <c r="AH547" s="31">
        <v>16</v>
      </c>
      <c r="AI547" s="31">
        <v>1</v>
      </c>
      <c r="AJ547" s="31" t="s">
        <v>57</v>
      </c>
      <c r="AK547" s="31">
        <f t="shared" si="257"/>
        <v>32</v>
      </c>
      <c r="AL547" s="31" t="s">
        <v>62</v>
      </c>
      <c r="AO547" s="31" t="s">
        <v>63</v>
      </c>
      <c r="AP547" s="31" t="s">
        <v>3203</v>
      </c>
      <c r="AQ547" s="31" t="s">
        <v>3578</v>
      </c>
      <c r="AR547" s="31" t="s">
        <v>5716</v>
      </c>
      <c r="AS547" s="31" t="s">
        <v>232</v>
      </c>
      <c r="AT547" s="14" t="s">
        <v>5724</v>
      </c>
      <c r="AU547" s="31" t="s">
        <v>5858</v>
      </c>
      <c r="AV547" s="31" t="s">
        <v>5827</v>
      </c>
      <c r="AW547" s="31" t="s">
        <v>5828</v>
      </c>
      <c r="AX547" s="31" t="s">
        <v>5724</v>
      </c>
      <c r="BK547" s="14" t="str">
        <f t="shared" si="266"/>
        <v/>
      </c>
      <c r="BL547" s="14" t="str">
        <f t="shared" si="267"/>
        <v/>
      </c>
      <c r="BM547" s="14" t="str">
        <f t="shared" si="268"/>
        <v/>
      </c>
      <c r="BN547" s="14"/>
      <c r="BO547" s="14" t="str">
        <f t="shared" si="258"/>
        <v/>
      </c>
      <c r="BP547" s="14" t="str">
        <f t="shared" si="259"/>
        <v/>
      </c>
      <c r="BQ547" s="14"/>
      <c r="BR547" s="14" t="str">
        <f t="shared" si="269"/>
        <v>TS-F-01:1/
O1010115:1A</v>
      </c>
      <c r="BS547" s="14" t="str">
        <f t="shared" si="270"/>
        <v>TS-F-01:2/
O1010115:1B</v>
      </c>
      <c r="BW547" s="31" t="str">
        <f t="shared" si="271"/>
        <v/>
      </c>
      <c r="BX547" s="31" t="str">
        <f t="shared" si="272"/>
        <v/>
      </c>
      <c r="BY547" s="31" t="str">
        <f t="shared" si="273"/>
        <v/>
      </c>
      <c r="BZ547" s="31" t="str">
        <f t="shared" si="274"/>
        <v/>
      </c>
      <c r="CA547" s="31" t="str">
        <f t="shared" si="275"/>
        <v/>
      </c>
      <c r="CB547" s="31" t="str">
        <f t="shared" si="276"/>
        <v/>
      </c>
      <c r="CC547" s="31" t="str">
        <f t="shared" si="277"/>
        <v/>
      </c>
      <c r="CD547" s="31" t="str">
        <f t="shared" si="278"/>
        <v>1A</v>
      </c>
      <c r="CE547" s="31" t="e">
        <f t="shared" ca="1" si="279"/>
        <v>#NAME?</v>
      </c>
      <c r="CF547" s="31" t="e">
        <f t="shared" ca="1" si="280"/>
        <v>#NAME?</v>
      </c>
      <c r="CG547" s="31" t="e">
        <f t="shared" ca="1" si="281"/>
        <v>#NAME?</v>
      </c>
      <c r="CH547" s="31" t="e">
        <f t="shared" ca="1" si="282"/>
        <v>#NAME?</v>
      </c>
      <c r="CI547" s="31" t="e">
        <f t="shared" ca="1" si="283"/>
        <v>#NAME?</v>
      </c>
    </row>
    <row r="548" spans="1:87" s="31" customFormat="1" ht="30" hidden="1" x14ac:dyDescent="0.25">
      <c r="A548" s="9" t="s">
        <v>4493</v>
      </c>
      <c r="B548" s="31" t="s">
        <v>3200</v>
      </c>
      <c r="C548" s="31" t="s">
        <v>3581</v>
      </c>
      <c r="E548" s="14" t="s">
        <v>5647</v>
      </c>
      <c r="G548" s="31" t="str">
        <f t="shared" si="260"/>
        <v>Сигнал</v>
      </c>
      <c r="H548" s="31" t="s">
        <v>3321</v>
      </c>
      <c r="I548" s="31" t="s">
        <v>4555</v>
      </c>
      <c r="J548" s="31" t="str">
        <f t="shared" si="255"/>
        <v>DCS_DI_03</v>
      </c>
      <c r="K548" s="14" t="s">
        <v>5869</v>
      </c>
      <c r="M548" s="31" t="s">
        <v>3580</v>
      </c>
      <c r="N548" s="31" t="s">
        <v>107</v>
      </c>
      <c r="O548" s="31" t="s">
        <v>103</v>
      </c>
      <c r="P548" s="31" t="s">
        <v>2607</v>
      </c>
      <c r="Q548" s="31" t="s">
        <v>1672</v>
      </c>
      <c r="R548" s="31">
        <v>3</v>
      </c>
      <c r="S548" s="31">
        <v>4</v>
      </c>
      <c r="T548" s="31" t="s">
        <v>62</v>
      </c>
      <c r="U548" s="31" t="str">
        <f t="shared" si="284"/>
        <v>48</v>
      </c>
      <c r="V548" s="14" t="str">
        <f t="shared" si="256"/>
        <v>ASK 3MLD, ASK 3MB</v>
      </c>
      <c r="W548" s="31" t="str">
        <f t="shared" si="261"/>
        <v/>
      </c>
      <c r="X548" s="14" t="str">
        <f t="shared" si="262"/>
        <v/>
      </c>
      <c r="Y548" s="31" t="str">
        <f t="shared" si="263"/>
        <v>O1010115</v>
      </c>
      <c r="Z548" s="31" t="str">
        <f t="shared" si="264"/>
        <v>TUA711-DIO32</v>
      </c>
      <c r="AA548" s="14" t="str">
        <f t="shared" si="265"/>
        <v>17-SC-DCS-001/O1010115/ 17-MC-DCS-005</v>
      </c>
      <c r="AB548" s="31" t="s">
        <v>64</v>
      </c>
      <c r="AC548" s="31" t="s">
        <v>124</v>
      </c>
      <c r="AD548" s="31" t="s">
        <v>125</v>
      </c>
      <c r="AE548" s="31">
        <v>0</v>
      </c>
      <c r="AF548" s="31" t="s">
        <v>55</v>
      </c>
      <c r="AG548" s="31" t="s">
        <v>3579</v>
      </c>
      <c r="AH548" s="31">
        <v>16</v>
      </c>
      <c r="AI548" s="31">
        <v>2</v>
      </c>
      <c r="AJ548" s="31" t="s">
        <v>57</v>
      </c>
      <c r="AK548" s="31">
        <f t="shared" si="257"/>
        <v>32</v>
      </c>
      <c r="AL548" s="31" t="s">
        <v>62</v>
      </c>
      <c r="AO548" s="31" t="s">
        <v>63</v>
      </c>
      <c r="AP548" s="31" t="s">
        <v>3203</v>
      </c>
      <c r="AQ548" s="31" t="s">
        <v>3582</v>
      </c>
      <c r="AR548" s="31" t="s">
        <v>5716</v>
      </c>
      <c r="AS548" s="31" t="s">
        <v>232</v>
      </c>
      <c r="AT548" s="14" t="s">
        <v>5724</v>
      </c>
      <c r="AU548" s="31" t="s">
        <v>5858</v>
      </c>
      <c r="AV548" s="31" t="s">
        <v>5792</v>
      </c>
      <c r="AW548" s="31" t="s">
        <v>5793</v>
      </c>
      <c r="AX548" s="31" t="s">
        <v>5724</v>
      </c>
      <c r="BK548" s="14" t="str">
        <f t="shared" si="266"/>
        <v/>
      </c>
      <c r="BL548" s="14" t="str">
        <f t="shared" si="267"/>
        <v/>
      </c>
      <c r="BM548" s="14" t="str">
        <f t="shared" si="268"/>
        <v/>
      </c>
      <c r="BN548" s="14"/>
      <c r="BO548" s="14" t="str">
        <f t="shared" si="258"/>
        <v/>
      </c>
      <c r="BP548" s="14" t="str">
        <f t="shared" si="259"/>
        <v/>
      </c>
      <c r="BQ548" s="14"/>
      <c r="BR548" s="14" t="str">
        <f t="shared" si="269"/>
        <v>TS-F-01:3/
O1010115:2A</v>
      </c>
      <c r="BS548" s="14" t="str">
        <f t="shared" si="270"/>
        <v>TS-F-01:4/
O1010115:2B</v>
      </c>
      <c r="BW548" s="31" t="str">
        <f t="shared" si="271"/>
        <v/>
      </c>
      <c r="BX548" s="31" t="str">
        <f t="shared" si="272"/>
        <v/>
      </c>
      <c r="BY548" s="31" t="str">
        <f t="shared" si="273"/>
        <v/>
      </c>
      <c r="BZ548" s="31" t="str">
        <f t="shared" si="274"/>
        <v/>
      </c>
      <c r="CA548" s="31" t="str">
        <f t="shared" si="275"/>
        <v/>
      </c>
      <c r="CB548" s="31" t="str">
        <f t="shared" si="276"/>
        <v/>
      </c>
      <c r="CC548" s="31" t="str">
        <f t="shared" si="277"/>
        <v/>
      </c>
      <c r="CD548" s="31" t="str">
        <f t="shared" si="278"/>
        <v>2A</v>
      </c>
      <c r="CE548" s="31" t="e">
        <f t="shared" ca="1" si="279"/>
        <v>#NAME?</v>
      </c>
      <c r="CF548" s="31" t="e">
        <f t="shared" ca="1" si="280"/>
        <v>#NAME?</v>
      </c>
      <c r="CG548" s="31" t="e">
        <f t="shared" ca="1" si="281"/>
        <v>#NAME?</v>
      </c>
      <c r="CH548" s="31" t="e">
        <f t="shared" ca="1" si="282"/>
        <v>#NAME?</v>
      </c>
      <c r="CI548" s="31" t="e">
        <f t="shared" ca="1" si="283"/>
        <v>#NAME?</v>
      </c>
    </row>
    <row r="549" spans="1:87" s="31" customFormat="1" ht="30" hidden="1" x14ac:dyDescent="0.25">
      <c r="A549" s="9" t="s">
        <v>4493</v>
      </c>
      <c r="B549" s="31" t="s">
        <v>3200</v>
      </c>
      <c r="C549" s="31" t="s">
        <v>3583</v>
      </c>
      <c r="E549" s="14" t="s">
        <v>5647</v>
      </c>
      <c r="G549" s="31" t="str">
        <f t="shared" si="260"/>
        <v>Сигнал</v>
      </c>
      <c r="H549" s="31" t="s">
        <v>3357</v>
      </c>
      <c r="I549" s="31" t="s">
        <v>4555</v>
      </c>
      <c r="J549" s="31" t="str">
        <f t="shared" si="255"/>
        <v>DCS_DI_03</v>
      </c>
      <c r="K549" s="14" t="s">
        <v>5869</v>
      </c>
      <c r="M549" s="31" t="s">
        <v>3580</v>
      </c>
      <c r="N549" s="31" t="s">
        <v>107</v>
      </c>
      <c r="O549" s="31" t="s">
        <v>145</v>
      </c>
      <c r="P549" s="31" t="s">
        <v>2607</v>
      </c>
      <c r="Q549" s="31" t="s">
        <v>1672</v>
      </c>
      <c r="R549" s="31">
        <v>5</v>
      </c>
      <c r="S549" s="31">
        <v>6</v>
      </c>
      <c r="T549" s="31" t="s">
        <v>62</v>
      </c>
      <c r="U549" s="31" t="str">
        <f t="shared" si="284"/>
        <v>48</v>
      </c>
      <c r="V549" s="14" t="str">
        <f t="shared" si="256"/>
        <v>ASK 3MLD, ASK 3MB</v>
      </c>
      <c r="W549" s="31" t="str">
        <f t="shared" si="261"/>
        <v/>
      </c>
      <c r="X549" s="14" t="str">
        <f t="shared" si="262"/>
        <v/>
      </c>
      <c r="Y549" s="31" t="str">
        <f t="shared" si="263"/>
        <v>O1010115</v>
      </c>
      <c r="Z549" s="31" t="str">
        <f t="shared" si="264"/>
        <v>TUA711-DIO32</v>
      </c>
      <c r="AA549" s="14" t="str">
        <f t="shared" si="265"/>
        <v>17-SC-DCS-001/O1010115/ 17-MC-DCS-005</v>
      </c>
      <c r="AB549" s="31" t="s">
        <v>64</v>
      </c>
      <c r="AC549" s="31" t="s">
        <v>124</v>
      </c>
      <c r="AD549" s="31" t="s">
        <v>125</v>
      </c>
      <c r="AE549" s="31">
        <v>0</v>
      </c>
      <c r="AF549" s="31" t="s">
        <v>55</v>
      </c>
      <c r="AG549" s="31" t="s">
        <v>3579</v>
      </c>
      <c r="AH549" s="31">
        <v>16</v>
      </c>
      <c r="AI549" s="31">
        <v>3</v>
      </c>
      <c r="AJ549" s="31" t="s">
        <v>57</v>
      </c>
      <c r="AK549" s="31">
        <f t="shared" si="257"/>
        <v>32</v>
      </c>
      <c r="AL549" s="31" t="s">
        <v>62</v>
      </c>
      <c r="AO549" s="31" t="s">
        <v>63</v>
      </c>
      <c r="AP549" s="31" t="s">
        <v>3203</v>
      </c>
      <c r="AQ549" s="31" t="s">
        <v>3584</v>
      </c>
      <c r="AR549" s="31" t="s">
        <v>5716</v>
      </c>
      <c r="AS549" s="31" t="s">
        <v>232</v>
      </c>
      <c r="AT549" s="14" t="s">
        <v>5724</v>
      </c>
      <c r="AU549" s="31" t="s">
        <v>5858</v>
      </c>
      <c r="AV549" s="31" t="s">
        <v>5794</v>
      </c>
      <c r="AW549" s="31" t="s">
        <v>5795</v>
      </c>
      <c r="AX549" s="31" t="s">
        <v>5724</v>
      </c>
      <c r="BK549" s="14" t="str">
        <f t="shared" si="266"/>
        <v/>
      </c>
      <c r="BL549" s="14" t="str">
        <f t="shared" si="267"/>
        <v/>
      </c>
      <c r="BM549" s="14" t="str">
        <f t="shared" si="268"/>
        <v/>
      </c>
      <c r="BN549" s="14"/>
      <c r="BO549" s="14" t="str">
        <f t="shared" si="258"/>
        <v/>
      </c>
      <c r="BP549" s="14" t="str">
        <f t="shared" si="259"/>
        <v/>
      </c>
      <c r="BQ549" s="14"/>
      <c r="BR549" s="14" t="str">
        <f t="shared" si="269"/>
        <v>TS-F-01:5/
O1010115:3A</v>
      </c>
      <c r="BS549" s="14" t="str">
        <f t="shared" si="270"/>
        <v>TS-F-01:6/
O1010115:3B</v>
      </c>
      <c r="BW549" s="31" t="str">
        <f t="shared" si="271"/>
        <v/>
      </c>
      <c r="BX549" s="31" t="str">
        <f t="shared" si="272"/>
        <v/>
      </c>
      <c r="BY549" s="31" t="str">
        <f t="shared" si="273"/>
        <v/>
      </c>
      <c r="BZ549" s="31" t="str">
        <f t="shared" si="274"/>
        <v/>
      </c>
      <c r="CA549" s="31" t="str">
        <f t="shared" si="275"/>
        <v/>
      </c>
      <c r="CB549" s="31" t="str">
        <f t="shared" si="276"/>
        <v/>
      </c>
      <c r="CC549" s="31" t="str">
        <f t="shared" si="277"/>
        <v/>
      </c>
      <c r="CD549" s="31" t="str">
        <f t="shared" si="278"/>
        <v>3A</v>
      </c>
      <c r="CE549" s="31" t="e">
        <f t="shared" ca="1" si="279"/>
        <v>#NAME?</v>
      </c>
      <c r="CF549" s="31" t="e">
        <f t="shared" ca="1" si="280"/>
        <v>#NAME?</v>
      </c>
      <c r="CG549" s="31" t="e">
        <f t="shared" ca="1" si="281"/>
        <v>#NAME?</v>
      </c>
      <c r="CH549" s="31" t="e">
        <f t="shared" ca="1" si="282"/>
        <v>#NAME?</v>
      </c>
      <c r="CI549" s="31" t="e">
        <f t="shared" ca="1" si="283"/>
        <v>#NAME?</v>
      </c>
    </row>
    <row r="550" spans="1:87" s="31" customFormat="1" ht="30" hidden="1" x14ac:dyDescent="0.25">
      <c r="A550" s="9" t="s">
        <v>4493</v>
      </c>
      <c r="B550" s="31" t="s">
        <v>3200</v>
      </c>
      <c r="C550" s="31" t="s">
        <v>3201</v>
      </c>
      <c r="E550" s="14" t="s">
        <v>5649</v>
      </c>
      <c r="G550" s="31" t="str">
        <f t="shared" si="260"/>
        <v>Сигнал</v>
      </c>
      <c r="H550" s="31" t="s">
        <v>2608</v>
      </c>
      <c r="I550" s="31" t="s">
        <v>4555</v>
      </c>
      <c r="J550" s="31" t="str">
        <f t="shared" si="255"/>
        <v>DCS_DO_03</v>
      </c>
      <c r="K550" s="14" t="s">
        <v>5869</v>
      </c>
      <c r="M550" s="31" t="s">
        <v>3197</v>
      </c>
      <c r="N550" s="31" t="s">
        <v>1261</v>
      </c>
      <c r="O550" s="31" t="s">
        <v>1272</v>
      </c>
      <c r="P550" s="31" t="s">
        <v>2607</v>
      </c>
      <c r="Q550" s="31" t="s">
        <v>282</v>
      </c>
      <c r="R550" s="31">
        <v>5</v>
      </c>
      <c r="S550" s="31">
        <v>6</v>
      </c>
      <c r="T550" s="31" t="s">
        <v>62</v>
      </c>
      <c r="U550" s="31" t="str">
        <f t="shared" si="284"/>
        <v>30</v>
      </c>
      <c r="V550" s="14" t="str">
        <f t="shared" si="256"/>
        <v>ASK 3MLD, ASK 3MB</v>
      </c>
      <c r="W550" s="31" t="str">
        <f t="shared" si="261"/>
        <v/>
      </c>
      <c r="X550" s="14" t="str">
        <f t="shared" si="262"/>
        <v/>
      </c>
      <c r="Y550" s="31" t="str">
        <f t="shared" si="263"/>
        <v>O1010215</v>
      </c>
      <c r="Z550" s="31" t="str">
        <f t="shared" si="264"/>
        <v>TUA711-DIO32</v>
      </c>
      <c r="AA550" s="14" t="str">
        <f t="shared" si="265"/>
        <v>17-SC-DCS-001/O1010215/ 17-MC-DCS-005</v>
      </c>
      <c r="AB550" s="31" t="s">
        <v>64</v>
      </c>
      <c r="AC550" s="31" t="s">
        <v>124</v>
      </c>
      <c r="AD550" s="31" t="s">
        <v>125</v>
      </c>
      <c r="AE550" s="31">
        <v>0</v>
      </c>
      <c r="AF550" s="31" t="s">
        <v>1254</v>
      </c>
      <c r="AG550" s="31" t="s">
        <v>3196</v>
      </c>
      <c r="AH550" s="31">
        <v>16</v>
      </c>
      <c r="AI550" s="31">
        <v>3</v>
      </c>
      <c r="AJ550" s="31" t="s">
        <v>1256</v>
      </c>
      <c r="AK550" s="31">
        <f t="shared" si="257"/>
        <v>32</v>
      </c>
      <c r="AL550" s="31" t="s">
        <v>62</v>
      </c>
      <c r="AO550" s="31" t="s">
        <v>63</v>
      </c>
      <c r="AP550" s="31" t="s">
        <v>3203</v>
      </c>
      <c r="AQ550" s="31" t="s">
        <v>3202</v>
      </c>
      <c r="AR550" s="31" t="s">
        <v>5716</v>
      </c>
      <c r="AS550" s="31" t="s">
        <v>232</v>
      </c>
      <c r="AT550" s="14" t="s">
        <v>5724</v>
      </c>
      <c r="AU550" s="31" t="s">
        <v>5858</v>
      </c>
      <c r="AV550" s="31" t="s">
        <v>5797</v>
      </c>
      <c r="AW550" s="31" t="s">
        <v>5799</v>
      </c>
      <c r="AX550" s="31" t="s">
        <v>5724</v>
      </c>
      <c r="BK550" s="14" t="str">
        <f t="shared" si="266"/>
        <v/>
      </c>
      <c r="BL550" s="14" t="str">
        <f t="shared" si="267"/>
        <v/>
      </c>
      <c r="BM550" s="14" t="str">
        <f t="shared" si="268"/>
        <v/>
      </c>
      <c r="BN550" s="14"/>
      <c r="BO550" s="14" t="str">
        <f t="shared" si="258"/>
        <v/>
      </c>
      <c r="BP550" s="14" t="str">
        <f t="shared" si="259"/>
        <v/>
      </c>
      <c r="BQ550" s="14"/>
      <c r="BR550" s="14" t="str">
        <f t="shared" si="269"/>
        <v/>
      </c>
      <c r="BS550" s="14" t="str">
        <f t="shared" si="270"/>
        <v>TS-H-04:6/
O1010215:3A</v>
      </c>
      <c r="BW550" s="31" t="str">
        <f t="shared" si="271"/>
        <v/>
      </c>
      <c r="BX550" s="31" t="str">
        <f t="shared" si="272"/>
        <v/>
      </c>
      <c r="BY550" s="31" t="str">
        <f t="shared" si="273"/>
        <v/>
      </c>
      <c r="BZ550" s="31" t="str">
        <f t="shared" si="274"/>
        <v/>
      </c>
      <c r="CA550" s="31" t="str">
        <f t="shared" si="275"/>
        <v/>
      </c>
      <c r="CB550" s="31" t="str">
        <f t="shared" si="276"/>
        <v/>
      </c>
      <c r="CC550" s="31" t="str">
        <f t="shared" si="277"/>
        <v/>
      </c>
      <c r="CD550" s="31" t="str">
        <f t="shared" si="278"/>
        <v/>
      </c>
      <c r="CE550" s="31" t="e">
        <f t="shared" ca="1" si="279"/>
        <v>#NAME?</v>
      </c>
      <c r="CF550" s="31" t="e">
        <f t="shared" ca="1" si="280"/>
        <v>#NAME?</v>
      </c>
      <c r="CG550" s="31" t="e">
        <f t="shared" ca="1" si="281"/>
        <v>#NAME?</v>
      </c>
      <c r="CH550" s="31" t="e">
        <f t="shared" ca="1" si="282"/>
        <v>#NAME?</v>
      </c>
      <c r="CI550" s="31" t="e">
        <f t="shared" ca="1" si="283"/>
        <v>#NAME?</v>
      </c>
    </row>
    <row r="551" spans="1:87" s="31" customFormat="1" ht="30" hidden="1" x14ac:dyDescent="0.25">
      <c r="A551" s="9" t="s">
        <v>4493</v>
      </c>
      <c r="B551" s="31" t="s">
        <v>3200</v>
      </c>
      <c r="C551" s="31" t="s">
        <v>3204</v>
      </c>
      <c r="E551" s="14" t="s">
        <v>5649</v>
      </c>
      <c r="G551" s="31" t="str">
        <f t="shared" si="260"/>
        <v>Сигнал</v>
      </c>
      <c r="H551" s="31" t="s">
        <v>2611</v>
      </c>
      <c r="I551" s="31" t="s">
        <v>4555</v>
      </c>
      <c r="J551" s="31" t="str">
        <f t="shared" si="255"/>
        <v>DCS_DO_03</v>
      </c>
      <c r="K551" s="14" t="s">
        <v>5869</v>
      </c>
      <c r="M551" s="31" t="s">
        <v>3197</v>
      </c>
      <c r="N551" s="31" t="s">
        <v>1261</v>
      </c>
      <c r="O551" s="31" t="s">
        <v>1276</v>
      </c>
      <c r="P551" s="31" t="s">
        <v>2607</v>
      </c>
      <c r="Q551" s="31" t="s">
        <v>282</v>
      </c>
      <c r="R551" s="31">
        <v>7</v>
      </c>
      <c r="S551" s="31">
        <v>8</v>
      </c>
      <c r="T551" s="31" t="s">
        <v>62</v>
      </c>
      <c r="U551" s="31" t="str">
        <f t="shared" si="284"/>
        <v>30</v>
      </c>
      <c r="V551" s="14" t="str">
        <f t="shared" si="256"/>
        <v>ASK 3MLD, ASK 3MB</v>
      </c>
      <c r="W551" s="31" t="str">
        <f t="shared" si="261"/>
        <v/>
      </c>
      <c r="X551" s="14" t="str">
        <f t="shared" si="262"/>
        <v/>
      </c>
      <c r="Y551" s="31" t="str">
        <f t="shared" si="263"/>
        <v>O1010215</v>
      </c>
      <c r="Z551" s="31" t="str">
        <f t="shared" si="264"/>
        <v>TUA711-DIO32</v>
      </c>
      <c r="AA551" s="14" t="str">
        <f t="shared" si="265"/>
        <v>17-SC-DCS-001/O1010215/ 17-MC-DCS-005</v>
      </c>
      <c r="AB551" s="31" t="s">
        <v>64</v>
      </c>
      <c r="AC551" s="31" t="s">
        <v>124</v>
      </c>
      <c r="AD551" s="31" t="s">
        <v>125</v>
      </c>
      <c r="AE551" s="31">
        <v>0</v>
      </c>
      <c r="AF551" s="31" t="s">
        <v>1254</v>
      </c>
      <c r="AG551" s="31" t="s">
        <v>3196</v>
      </c>
      <c r="AH551" s="31">
        <v>16</v>
      </c>
      <c r="AI551" s="31">
        <v>4</v>
      </c>
      <c r="AJ551" s="31" t="s">
        <v>1256</v>
      </c>
      <c r="AK551" s="31">
        <f t="shared" si="257"/>
        <v>32</v>
      </c>
      <c r="AL551" s="31" t="s">
        <v>62</v>
      </c>
      <c r="AO551" s="31" t="s">
        <v>63</v>
      </c>
      <c r="AP551" s="31" t="s">
        <v>3203</v>
      </c>
      <c r="AQ551" s="31" t="s">
        <v>3205</v>
      </c>
      <c r="AR551" s="31" t="s">
        <v>5716</v>
      </c>
      <c r="AS551" s="31" t="s">
        <v>232</v>
      </c>
      <c r="AT551" s="14" t="s">
        <v>5724</v>
      </c>
      <c r="AU551" s="31" t="s">
        <v>5858</v>
      </c>
      <c r="AV551" s="31" t="s">
        <v>5806</v>
      </c>
      <c r="AW551" s="31" t="s">
        <v>5797</v>
      </c>
      <c r="AX551" s="31" t="s">
        <v>5724</v>
      </c>
      <c r="BK551" s="14" t="str">
        <f t="shared" si="266"/>
        <v/>
      </c>
      <c r="BL551" s="14" t="str">
        <f t="shared" si="267"/>
        <v/>
      </c>
      <c r="BM551" s="14" t="str">
        <f t="shared" si="268"/>
        <v/>
      </c>
      <c r="BN551" s="14"/>
      <c r="BO551" s="14" t="str">
        <f t="shared" si="258"/>
        <v/>
      </c>
      <c r="BP551" s="14" t="str">
        <f t="shared" si="259"/>
        <v/>
      </c>
      <c r="BQ551" s="14"/>
      <c r="BR551" s="14" t="str">
        <f t="shared" si="269"/>
        <v/>
      </c>
      <c r="BS551" s="14" t="str">
        <f t="shared" si="270"/>
        <v>TS-H-04:8/
O1010215:4A</v>
      </c>
      <c r="BW551" s="31" t="str">
        <f t="shared" si="271"/>
        <v/>
      </c>
      <c r="BX551" s="31" t="str">
        <f t="shared" si="272"/>
        <v/>
      </c>
      <c r="BY551" s="31" t="str">
        <f t="shared" si="273"/>
        <v/>
      </c>
      <c r="BZ551" s="31" t="str">
        <f t="shared" si="274"/>
        <v/>
      </c>
      <c r="CA551" s="31" t="str">
        <f t="shared" si="275"/>
        <v/>
      </c>
      <c r="CB551" s="31" t="str">
        <f t="shared" si="276"/>
        <v/>
      </c>
      <c r="CC551" s="31" t="str">
        <f t="shared" si="277"/>
        <v/>
      </c>
      <c r="CD551" s="31" t="str">
        <f t="shared" si="278"/>
        <v/>
      </c>
      <c r="CE551" s="31" t="e">
        <f t="shared" ca="1" si="279"/>
        <v>#NAME?</v>
      </c>
      <c r="CF551" s="31" t="e">
        <f t="shared" ca="1" si="280"/>
        <v>#NAME?</v>
      </c>
      <c r="CG551" s="31" t="e">
        <f t="shared" ca="1" si="281"/>
        <v>#NAME?</v>
      </c>
      <c r="CH551" s="31" t="e">
        <f t="shared" ca="1" si="282"/>
        <v>#NAME?</v>
      </c>
      <c r="CI551" s="31" t="e">
        <f t="shared" ca="1" si="283"/>
        <v>#NAME?</v>
      </c>
    </row>
    <row r="552" spans="1:87" s="31" customFormat="1" ht="30" hidden="1" x14ac:dyDescent="0.25">
      <c r="A552" s="9" t="s">
        <v>4493</v>
      </c>
      <c r="B552" s="31" t="s">
        <v>3206</v>
      </c>
      <c r="C552" s="31" t="s">
        <v>3585</v>
      </c>
      <c r="E552" s="14" t="s">
        <v>5647</v>
      </c>
      <c r="G552" s="31" t="str">
        <f t="shared" si="260"/>
        <v>Сигнал</v>
      </c>
      <c r="H552" s="31" t="s">
        <v>3318</v>
      </c>
      <c r="I552" s="31" t="s">
        <v>4555</v>
      </c>
      <c r="J552" s="31" t="str">
        <f t="shared" si="255"/>
        <v>DCS_DI_03</v>
      </c>
      <c r="K552" s="14" t="s">
        <v>5869</v>
      </c>
      <c r="M552" s="31" t="s">
        <v>3580</v>
      </c>
      <c r="N552" s="31" t="s">
        <v>107</v>
      </c>
      <c r="O552" s="31" t="s">
        <v>150</v>
      </c>
      <c r="P552" s="31" t="s">
        <v>2607</v>
      </c>
      <c r="Q552" s="31" t="s">
        <v>1672</v>
      </c>
      <c r="R552" s="31">
        <v>7</v>
      </c>
      <c r="S552" s="31">
        <v>8</v>
      </c>
      <c r="T552" s="31" t="s">
        <v>62</v>
      </c>
      <c r="U552" s="31" t="str">
        <f t="shared" si="284"/>
        <v>48</v>
      </c>
      <c r="V552" s="14" t="str">
        <f t="shared" si="256"/>
        <v>ASK 3MLD, ASK 3MB</v>
      </c>
      <c r="W552" s="31" t="str">
        <f t="shared" si="261"/>
        <v/>
      </c>
      <c r="X552" s="14" t="str">
        <f t="shared" si="262"/>
        <v/>
      </c>
      <c r="Y552" s="31" t="str">
        <f t="shared" si="263"/>
        <v>O1010115</v>
      </c>
      <c r="Z552" s="31" t="str">
        <f t="shared" si="264"/>
        <v>TUA711-DIO32</v>
      </c>
      <c r="AA552" s="14" t="str">
        <f t="shared" si="265"/>
        <v>17-SC-DCS-001/O1010115/ 17-MC-DCS-005</v>
      </c>
      <c r="AB552" s="31" t="s">
        <v>64</v>
      </c>
      <c r="AC552" s="31" t="s">
        <v>124</v>
      </c>
      <c r="AD552" s="31" t="s">
        <v>125</v>
      </c>
      <c r="AE552" s="31">
        <v>0</v>
      </c>
      <c r="AF552" s="31" t="s">
        <v>55</v>
      </c>
      <c r="AG552" s="31" t="s">
        <v>3579</v>
      </c>
      <c r="AH552" s="31">
        <v>16</v>
      </c>
      <c r="AI552" s="31">
        <v>4</v>
      </c>
      <c r="AJ552" s="31" t="s">
        <v>57</v>
      </c>
      <c r="AK552" s="31">
        <f t="shared" si="257"/>
        <v>32</v>
      </c>
      <c r="AL552" s="31" t="s">
        <v>62</v>
      </c>
      <c r="AO552" s="31" t="s">
        <v>63</v>
      </c>
      <c r="AP552" s="31" t="s">
        <v>3209</v>
      </c>
      <c r="AQ552" s="31" t="s">
        <v>2935</v>
      </c>
      <c r="AR552" s="31" t="s">
        <v>5716</v>
      </c>
      <c r="AS552" s="31" t="s">
        <v>232</v>
      </c>
      <c r="AT552" s="14" t="s">
        <v>5724</v>
      </c>
      <c r="AU552" s="31" t="s">
        <v>5858</v>
      </c>
      <c r="AV552" s="31" t="s">
        <v>5827</v>
      </c>
      <c r="AW552" s="31" t="s">
        <v>5828</v>
      </c>
      <c r="AX552" s="31" t="s">
        <v>5724</v>
      </c>
      <c r="BK552" s="14" t="str">
        <f t="shared" si="266"/>
        <v/>
      </c>
      <c r="BL552" s="14" t="str">
        <f t="shared" si="267"/>
        <v/>
      </c>
      <c r="BM552" s="14" t="str">
        <f t="shared" si="268"/>
        <v/>
      </c>
      <c r="BN552" s="14"/>
      <c r="BO552" s="14" t="str">
        <f t="shared" si="258"/>
        <v/>
      </c>
      <c r="BP552" s="14" t="str">
        <f t="shared" si="259"/>
        <v/>
      </c>
      <c r="BQ552" s="14"/>
      <c r="BR552" s="14" t="str">
        <f t="shared" si="269"/>
        <v>TS-F-01:7/
O1010115:4A</v>
      </c>
      <c r="BS552" s="14" t="str">
        <f t="shared" si="270"/>
        <v>TS-F-01:8/
O1010115:4B</v>
      </c>
      <c r="BW552" s="31" t="str">
        <f t="shared" si="271"/>
        <v/>
      </c>
      <c r="BX552" s="31" t="str">
        <f t="shared" si="272"/>
        <v/>
      </c>
      <c r="BY552" s="31" t="str">
        <f t="shared" si="273"/>
        <v/>
      </c>
      <c r="BZ552" s="31" t="str">
        <f t="shared" si="274"/>
        <v/>
      </c>
      <c r="CA552" s="31" t="str">
        <f t="shared" si="275"/>
        <v/>
      </c>
      <c r="CB552" s="31" t="str">
        <f t="shared" si="276"/>
        <v/>
      </c>
      <c r="CC552" s="31" t="str">
        <f t="shared" si="277"/>
        <v/>
      </c>
      <c r="CD552" s="31" t="str">
        <f t="shared" si="278"/>
        <v>4A</v>
      </c>
      <c r="CE552" s="31" t="e">
        <f t="shared" ca="1" si="279"/>
        <v>#NAME?</v>
      </c>
      <c r="CF552" s="31" t="e">
        <f t="shared" ca="1" si="280"/>
        <v>#NAME?</v>
      </c>
      <c r="CG552" s="31" t="e">
        <f t="shared" ca="1" si="281"/>
        <v>#NAME?</v>
      </c>
      <c r="CH552" s="31" t="e">
        <f t="shared" ca="1" si="282"/>
        <v>#NAME?</v>
      </c>
      <c r="CI552" s="31" t="e">
        <f t="shared" ca="1" si="283"/>
        <v>#NAME?</v>
      </c>
    </row>
    <row r="553" spans="1:87" s="31" customFormat="1" ht="30" hidden="1" x14ac:dyDescent="0.25">
      <c r="A553" s="9" t="s">
        <v>4493</v>
      </c>
      <c r="B553" s="31" t="s">
        <v>3206</v>
      </c>
      <c r="C553" s="31" t="s">
        <v>3586</v>
      </c>
      <c r="E553" s="14" t="s">
        <v>5647</v>
      </c>
      <c r="G553" s="31" t="str">
        <f t="shared" si="260"/>
        <v>Сигнал</v>
      </c>
      <c r="H553" s="31" t="s">
        <v>3321</v>
      </c>
      <c r="I553" s="31" t="s">
        <v>4555</v>
      </c>
      <c r="J553" s="31" t="str">
        <f t="shared" si="255"/>
        <v>DCS_DI_03</v>
      </c>
      <c r="K553" s="14" t="s">
        <v>5869</v>
      </c>
      <c r="M553" s="31" t="s">
        <v>3580</v>
      </c>
      <c r="N553" s="31" t="s">
        <v>107</v>
      </c>
      <c r="O553" s="31" t="s">
        <v>155</v>
      </c>
      <c r="P553" s="31" t="s">
        <v>2607</v>
      </c>
      <c r="Q553" s="31" t="s">
        <v>1672</v>
      </c>
      <c r="R553" s="31">
        <v>9</v>
      </c>
      <c r="S553" s="31">
        <v>10</v>
      </c>
      <c r="T553" s="31" t="s">
        <v>62</v>
      </c>
      <c r="U553" s="31" t="str">
        <f t="shared" si="284"/>
        <v>48</v>
      </c>
      <c r="V553" s="14" t="str">
        <f t="shared" si="256"/>
        <v>ASK 3MLD, ASK 3MB</v>
      </c>
      <c r="W553" s="31" t="str">
        <f t="shared" si="261"/>
        <v/>
      </c>
      <c r="X553" s="14" t="str">
        <f t="shared" si="262"/>
        <v/>
      </c>
      <c r="Y553" s="31" t="str">
        <f t="shared" si="263"/>
        <v>O1010115</v>
      </c>
      <c r="Z553" s="31" t="str">
        <f t="shared" si="264"/>
        <v>TUA711-DIO32</v>
      </c>
      <c r="AA553" s="14" t="str">
        <f t="shared" si="265"/>
        <v>17-SC-DCS-001/O1010115/ 17-MC-DCS-005</v>
      </c>
      <c r="AB553" s="31" t="s">
        <v>64</v>
      </c>
      <c r="AC553" s="31" t="s">
        <v>124</v>
      </c>
      <c r="AD553" s="31" t="s">
        <v>125</v>
      </c>
      <c r="AE553" s="31">
        <v>0</v>
      </c>
      <c r="AF553" s="31" t="s">
        <v>55</v>
      </c>
      <c r="AG553" s="31" t="s">
        <v>3579</v>
      </c>
      <c r="AH553" s="31">
        <v>16</v>
      </c>
      <c r="AI553" s="31">
        <v>5</v>
      </c>
      <c r="AJ553" s="31" t="s">
        <v>57</v>
      </c>
      <c r="AK553" s="31">
        <f t="shared" si="257"/>
        <v>32</v>
      </c>
      <c r="AL553" s="31" t="s">
        <v>62</v>
      </c>
      <c r="AO553" s="31" t="s">
        <v>63</v>
      </c>
      <c r="AP553" s="31" t="s">
        <v>3209</v>
      </c>
      <c r="AQ553" s="31" t="s">
        <v>3587</v>
      </c>
      <c r="AR553" s="31" t="s">
        <v>5716</v>
      </c>
      <c r="AS553" s="31" t="s">
        <v>232</v>
      </c>
      <c r="AT553" s="14" t="s">
        <v>5724</v>
      </c>
      <c r="AU553" s="31" t="s">
        <v>5858</v>
      </c>
      <c r="AV553" s="31" t="s">
        <v>5792</v>
      </c>
      <c r="AW553" s="31" t="s">
        <v>5793</v>
      </c>
      <c r="AX553" s="31" t="s">
        <v>5724</v>
      </c>
      <c r="BK553" s="14" t="str">
        <f t="shared" si="266"/>
        <v/>
      </c>
      <c r="BL553" s="14" t="str">
        <f t="shared" si="267"/>
        <v/>
      </c>
      <c r="BM553" s="14" t="str">
        <f t="shared" si="268"/>
        <v/>
      </c>
      <c r="BN553" s="14"/>
      <c r="BO553" s="14" t="str">
        <f t="shared" si="258"/>
        <v/>
      </c>
      <c r="BP553" s="14" t="str">
        <f t="shared" si="259"/>
        <v/>
      </c>
      <c r="BQ553" s="14"/>
      <c r="BR553" s="14" t="str">
        <f t="shared" si="269"/>
        <v>TS-F-01:9/
O1010115:5A</v>
      </c>
      <c r="BS553" s="14" t="str">
        <f t="shared" si="270"/>
        <v>TS-F-01:10/
O1010115:5B</v>
      </c>
      <c r="BW553" s="31" t="str">
        <f t="shared" si="271"/>
        <v/>
      </c>
      <c r="BX553" s="31" t="str">
        <f t="shared" si="272"/>
        <v/>
      </c>
      <c r="BY553" s="31" t="str">
        <f t="shared" si="273"/>
        <v/>
      </c>
      <c r="BZ553" s="31" t="str">
        <f t="shared" si="274"/>
        <v/>
      </c>
      <c r="CA553" s="31" t="str">
        <f t="shared" si="275"/>
        <v/>
      </c>
      <c r="CB553" s="31" t="str">
        <f t="shared" si="276"/>
        <v/>
      </c>
      <c r="CC553" s="31" t="str">
        <f t="shared" si="277"/>
        <v/>
      </c>
      <c r="CD553" s="31" t="str">
        <f t="shared" si="278"/>
        <v>5A</v>
      </c>
      <c r="CE553" s="31" t="e">
        <f t="shared" ca="1" si="279"/>
        <v>#NAME?</v>
      </c>
      <c r="CF553" s="31" t="e">
        <f t="shared" ca="1" si="280"/>
        <v>#NAME?</v>
      </c>
      <c r="CG553" s="31" t="e">
        <f t="shared" ca="1" si="281"/>
        <v>#NAME?</v>
      </c>
      <c r="CH553" s="31" t="e">
        <f t="shared" ca="1" si="282"/>
        <v>#NAME?</v>
      </c>
      <c r="CI553" s="31" t="e">
        <f t="shared" ca="1" si="283"/>
        <v>#NAME?</v>
      </c>
    </row>
    <row r="554" spans="1:87" s="31" customFormat="1" ht="30" hidden="1" x14ac:dyDescent="0.25">
      <c r="A554" s="9" t="s">
        <v>4493</v>
      </c>
      <c r="B554" s="31" t="s">
        <v>3206</v>
      </c>
      <c r="C554" s="31" t="s">
        <v>3588</v>
      </c>
      <c r="E554" s="14" t="s">
        <v>5647</v>
      </c>
      <c r="G554" s="31" t="str">
        <f t="shared" si="260"/>
        <v>Сигнал</v>
      </c>
      <c r="H554" s="31" t="s">
        <v>3357</v>
      </c>
      <c r="I554" s="31" t="s">
        <v>4555</v>
      </c>
      <c r="J554" s="31" t="str">
        <f t="shared" si="255"/>
        <v>DCS_DI_03</v>
      </c>
      <c r="K554" s="14" t="s">
        <v>5869</v>
      </c>
      <c r="M554" s="31" t="s">
        <v>3580</v>
      </c>
      <c r="N554" s="31" t="s">
        <v>107</v>
      </c>
      <c r="O554" s="31" t="s">
        <v>160</v>
      </c>
      <c r="P554" s="31" t="s">
        <v>2607</v>
      </c>
      <c r="Q554" s="31" t="s">
        <v>1672</v>
      </c>
      <c r="R554" s="31">
        <v>11</v>
      </c>
      <c r="S554" s="31">
        <v>12</v>
      </c>
      <c r="T554" s="31" t="s">
        <v>62</v>
      </c>
      <c r="U554" s="31" t="str">
        <f t="shared" si="284"/>
        <v>48</v>
      </c>
      <c r="V554" s="14" t="str">
        <f t="shared" si="256"/>
        <v>ASK 3MLD, ASK 3MB</v>
      </c>
      <c r="W554" s="31" t="str">
        <f t="shared" si="261"/>
        <v/>
      </c>
      <c r="X554" s="14" t="str">
        <f t="shared" si="262"/>
        <v/>
      </c>
      <c r="Y554" s="31" t="str">
        <f t="shared" si="263"/>
        <v>O1010115</v>
      </c>
      <c r="Z554" s="31" t="str">
        <f t="shared" si="264"/>
        <v>TUA711-DIO32</v>
      </c>
      <c r="AA554" s="14" t="str">
        <f t="shared" si="265"/>
        <v>17-SC-DCS-001/O1010115/ 17-MC-DCS-005</v>
      </c>
      <c r="AB554" s="31" t="s">
        <v>64</v>
      </c>
      <c r="AC554" s="31" t="s">
        <v>124</v>
      </c>
      <c r="AD554" s="31" t="s">
        <v>125</v>
      </c>
      <c r="AE554" s="31">
        <v>0</v>
      </c>
      <c r="AF554" s="31" t="s">
        <v>55</v>
      </c>
      <c r="AG554" s="31" t="s">
        <v>3579</v>
      </c>
      <c r="AH554" s="31">
        <v>16</v>
      </c>
      <c r="AI554" s="31">
        <v>6</v>
      </c>
      <c r="AJ554" s="31" t="s">
        <v>57</v>
      </c>
      <c r="AK554" s="31">
        <f t="shared" si="257"/>
        <v>32</v>
      </c>
      <c r="AL554" s="31" t="s">
        <v>62</v>
      </c>
      <c r="AO554" s="31" t="s">
        <v>63</v>
      </c>
      <c r="AP554" s="31" t="s">
        <v>3209</v>
      </c>
      <c r="AQ554" s="31" t="s">
        <v>3589</v>
      </c>
      <c r="AR554" s="31" t="s">
        <v>5716</v>
      </c>
      <c r="AS554" s="31" t="s">
        <v>232</v>
      </c>
      <c r="AT554" s="14" t="s">
        <v>5724</v>
      </c>
      <c r="AU554" s="31" t="s">
        <v>5858</v>
      </c>
      <c r="AV554" s="31" t="s">
        <v>5794</v>
      </c>
      <c r="AW554" s="31" t="s">
        <v>5795</v>
      </c>
      <c r="AX554" s="31" t="s">
        <v>5724</v>
      </c>
      <c r="BK554" s="14" t="str">
        <f t="shared" si="266"/>
        <v/>
      </c>
      <c r="BL554" s="14" t="str">
        <f t="shared" si="267"/>
        <v/>
      </c>
      <c r="BM554" s="14" t="str">
        <f t="shared" si="268"/>
        <v/>
      </c>
      <c r="BN554" s="14"/>
      <c r="BO554" s="14" t="str">
        <f t="shared" si="258"/>
        <v/>
      </c>
      <c r="BP554" s="14" t="str">
        <f t="shared" si="259"/>
        <v/>
      </c>
      <c r="BQ554" s="14"/>
      <c r="BR554" s="14" t="str">
        <f t="shared" si="269"/>
        <v>TS-F-01:11/
O1010115:6A</v>
      </c>
      <c r="BS554" s="14" t="str">
        <f t="shared" si="270"/>
        <v>TS-F-01:12/
O1010115:6B</v>
      </c>
      <c r="BW554" s="31" t="str">
        <f t="shared" si="271"/>
        <v/>
      </c>
      <c r="BX554" s="31" t="str">
        <f t="shared" si="272"/>
        <v/>
      </c>
      <c r="BY554" s="31" t="str">
        <f t="shared" si="273"/>
        <v/>
      </c>
      <c r="BZ554" s="31" t="str">
        <f t="shared" si="274"/>
        <v/>
      </c>
      <c r="CA554" s="31" t="str">
        <f t="shared" si="275"/>
        <v/>
      </c>
      <c r="CB554" s="31" t="str">
        <f t="shared" si="276"/>
        <v/>
      </c>
      <c r="CC554" s="31" t="str">
        <f t="shared" si="277"/>
        <v/>
      </c>
      <c r="CD554" s="31" t="str">
        <f t="shared" si="278"/>
        <v>6A</v>
      </c>
      <c r="CE554" s="31" t="e">
        <f t="shared" ca="1" si="279"/>
        <v>#NAME?</v>
      </c>
      <c r="CF554" s="31" t="e">
        <f t="shared" ca="1" si="280"/>
        <v>#NAME?</v>
      </c>
      <c r="CG554" s="31" t="e">
        <f t="shared" ca="1" si="281"/>
        <v>#NAME?</v>
      </c>
      <c r="CH554" s="31" t="e">
        <f t="shared" ca="1" si="282"/>
        <v>#NAME?</v>
      </c>
      <c r="CI554" s="31" t="e">
        <f t="shared" ca="1" si="283"/>
        <v>#NAME?</v>
      </c>
    </row>
    <row r="555" spans="1:87" s="31" customFormat="1" ht="30" hidden="1" x14ac:dyDescent="0.25">
      <c r="A555" s="9" t="s">
        <v>4493</v>
      </c>
      <c r="B555" s="31" t="s">
        <v>3206</v>
      </c>
      <c r="C555" s="31" t="s">
        <v>3207</v>
      </c>
      <c r="E555" s="14" t="s">
        <v>5649</v>
      </c>
      <c r="G555" s="31" t="str">
        <f t="shared" si="260"/>
        <v>Сигнал</v>
      </c>
      <c r="H555" s="31" t="s">
        <v>2608</v>
      </c>
      <c r="I555" s="31" t="s">
        <v>4555</v>
      </c>
      <c r="J555" s="31" t="str">
        <f t="shared" si="255"/>
        <v>DCS_DO_03</v>
      </c>
      <c r="K555" s="14" t="s">
        <v>5869</v>
      </c>
      <c r="M555" s="31" t="s">
        <v>3197</v>
      </c>
      <c r="N555" s="31" t="s">
        <v>1261</v>
      </c>
      <c r="O555" s="31" t="s">
        <v>1281</v>
      </c>
      <c r="P555" s="31" t="s">
        <v>2607</v>
      </c>
      <c r="Q555" s="31" t="s">
        <v>282</v>
      </c>
      <c r="R555" s="31">
        <v>9</v>
      </c>
      <c r="S555" s="31">
        <v>10</v>
      </c>
      <c r="T555" s="31" t="s">
        <v>62</v>
      </c>
      <c r="U555" s="31" t="str">
        <f t="shared" si="284"/>
        <v>30</v>
      </c>
      <c r="V555" s="14" t="str">
        <f t="shared" si="256"/>
        <v>ASK 3MLD, ASK 3MB</v>
      </c>
      <c r="W555" s="31" t="str">
        <f t="shared" si="261"/>
        <v/>
      </c>
      <c r="X555" s="14" t="str">
        <f t="shared" si="262"/>
        <v/>
      </c>
      <c r="Y555" s="31" t="str">
        <f t="shared" si="263"/>
        <v>O1010215</v>
      </c>
      <c r="Z555" s="31" t="str">
        <f t="shared" si="264"/>
        <v>TUA711-DIO32</v>
      </c>
      <c r="AA555" s="14" t="str">
        <f t="shared" si="265"/>
        <v>17-SC-DCS-001/O1010215/ 17-MC-DCS-005</v>
      </c>
      <c r="AB555" s="31" t="s">
        <v>64</v>
      </c>
      <c r="AC555" s="31" t="s">
        <v>124</v>
      </c>
      <c r="AD555" s="31" t="s">
        <v>125</v>
      </c>
      <c r="AE555" s="31">
        <v>0</v>
      </c>
      <c r="AF555" s="31" t="s">
        <v>1254</v>
      </c>
      <c r="AG555" s="31" t="s">
        <v>3196</v>
      </c>
      <c r="AH555" s="31">
        <v>16</v>
      </c>
      <c r="AI555" s="31">
        <v>5</v>
      </c>
      <c r="AJ555" s="31" t="s">
        <v>1256</v>
      </c>
      <c r="AK555" s="31">
        <f t="shared" si="257"/>
        <v>32</v>
      </c>
      <c r="AL555" s="31" t="s">
        <v>62</v>
      </c>
      <c r="AO555" s="31" t="s">
        <v>63</v>
      </c>
      <c r="AP555" s="31" t="s">
        <v>3209</v>
      </c>
      <c r="AQ555" s="31" t="s">
        <v>3208</v>
      </c>
      <c r="AR555" s="31" t="s">
        <v>5716</v>
      </c>
      <c r="AS555" s="31" t="s">
        <v>232</v>
      </c>
      <c r="AT555" s="14" t="s">
        <v>5724</v>
      </c>
      <c r="AU555" s="31" t="s">
        <v>5858</v>
      </c>
      <c r="AV555" s="31" t="s">
        <v>5797</v>
      </c>
      <c r="AW555" s="31" t="s">
        <v>5799</v>
      </c>
      <c r="AX555" s="31" t="s">
        <v>5724</v>
      </c>
      <c r="BK555" s="14" t="str">
        <f t="shared" si="266"/>
        <v/>
      </c>
      <c r="BL555" s="14" t="str">
        <f t="shared" si="267"/>
        <v/>
      </c>
      <c r="BM555" s="14" t="str">
        <f t="shared" si="268"/>
        <v/>
      </c>
      <c r="BN555" s="14"/>
      <c r="BO555" s="14" t="str">
        <f t="shared" si="258"/>
        <v/>
      </c>
      <c r="BP555" s="14" t="str">
        <f t="shared" si="259"/>
        <v/>
      </c>
      <c r="BQ555" s="14"/>
      <c r="BR555" s="14" t="str">
        <f t="shared" si="269"/>
        <v/>
      </c>
      <c r="BS555" s="14" t="str">
        <f t="shared" si="270"/>
        <v>TS-H-04:10/
O1010215:5A</v>
      </c>
      <c r="BW555" s="31" t="str">
        <f t="shared" si="271"/>
        <v/>
      </c>
      <c r="BX555" s="31" t="str">
        <f t="shared" si="272"/>
        <v/>
      </c>
      <c r="BY555" s="31" t="str">
        <f t="shared" si="273"/>
        <v/>
      </c>
      <c r="BZ555" s="31" t="str">
        <f t="shared" si="274"/>
        <v/>
      </c>
      <c r="CA555" s="31" t="str">
        <f t="shared" si="275"/>
        <v/>
      </c>
      <c r="CB555" s="31" t="str">
        <f t="shared" si="276"/>
        <v/>
      </c>
      <c r="CC555" s="31" t="str">
        <f t="shared" si="277"/>
        <v/>
      </c>
      <c r="CD555" s="31" t="str">
        <f t="shared" si="278"/>
        <v/>
      </c>
      <c r="CE555" s="31" t="e">
        <f t="shared" ca="1" si="279"/>
        <v>#NAME?</v>
      </c>
      <c r="CF555" s="31" t="e">
        <f t="shared" ca="1" si="280"/>
        <v>#NAME?</v>
      </c>
      <c r="CG555" s="31" t="e">
        <f t="shared" ca="1" si="281"/>
        <v>#NAME?</v>
      </c>
      <c r="CH555" s="31" t="e">
        <f t="shared" ca="1" si="282"/>
        <v>#NAME?</v>
      </c>
      <c r="CI555" s="31" t="e">
        <f t="shared" ca="1" si="283"/>
        <v>#NAME?</v>
      </c>
    </row>
    <row r="556" spans="1:87" s="31" customFormat="1" ht="30" hidden="1" x14ac:dyDescent="0.25">
      <c r="A556" s="9" t="s">
        <v>4493</v>
      </c>
      <c r="B556" s="31" t="s">
        <v>3206</v>
      </c>
      <c r="C556" s="31" t="s">
        <v>3210</v>
      </c>
      <c r="E556" s="14" t="s">
        <v>5649</v>
      </c>
      <c r="G556" s="31" t="str">
        <f t="shared" si="260"/>
        <v>Сигнал</v>
      </c>
      <c r="H556" s="31" t="s">
        <v>2611</v>
      </c>
      <c r="I556" s="31" t="s">
        <v>4555</v>
      </c>
      <c r="J556" s="31" t="str">
        <f t="shared" si="255"/>
        <v>DCS_DO_03</v>
      </c>
      <c r="K556" s="14" t="s">
        <v>5869</v>
      </c>
      <c r="M556" s="31" t="s">
        <v>3197</v>
      </c>
      <c r="N556" s="31" t="s">
        <v>1261</v>
      </c>
      <c r="O556" s="31" t="s">
        <v>1285</v>
      </c>
      <c r="P556" s="31" t="s">
        <v>2607</v>
      </c>
      <c r="Q556" s="31" t="s">
        <v>282</v>
      </c>
      <c r="R556" s="31">
        <v>11</v>
      </c>
      <c r="S556" s="31">
        <v>12</v>
      </c>
      <c r="T556" s="31" t="s">
        <v>62</v>
      </c>
      <c r="U556" s="31" t="str">
        <f t="shared" si="284"/>
        <v>30</v>
      </c>
      <c r="V556" s="14" t="str">
        <f t="shared" si="256"/>
        <v>ASK 3MLD, ASK 3MB</v>
      </c>
      <c r="W556" s="31" t="str">
        <f t="shared" si="261"/>
        <v/>
      </c>
      <c r="X556" s="14" t="str">
        <f t="shared" si="262"/>
        <v/>
      </c>
      <c r="Y556" s="31" t="str">
        <f t="shared" si="263"/>
        <v>O1010215</v>
      </c>
      <c r="Z556" s="31" t="str">
        <f t="shared" si="264"/>
        <v>TUA711-DIO32</v>
      </c>
      <c r="AA556" s="14" t="str">
        <f t="shared" si="265"/>
        <v>17-SC-DCS-001/O1010215/ 17-MC-DCS-005</v>
      </c>
      <c r="AB556" s="31" t="s">
        <v>64</v>
      </c>
      <c r="AC556" s="31" t="s">
        <v>124</v>
      </c>
      <c r="AD556" s="31" t="s">
        <v>125</v>
      </c>
      <c r="AE556" s="31">
        <v>0</v>
      </c>
      <c r="AF556" s="31" t="s">
        <v>1254</v>
      </c>
      <c r="AG556" s="31" t="s">
        <v>3196</v>
      </c>
      <c r="AH556" s="31">
        <v>16</v>
      </c>
      <c r="AI556" s="31">
        <v>6</v>
      </c>
      <c r="AJ556" s="31" t="s">
        <v>1256</v>
      </c>
      <c r="AK556" s="31">
        <f t="shared" si="257"/>
        <v>32</v>
      </c>
      <c r="AL556" s="31" t="s">
        <v>62</v>
      </c>
      <c r="AO556" s="31" t="s">
        <v>63</v>
      </c>
      <c r="AP556" s="31" t="s">
        <v>3209</v>
      </c>
      <c r="AQ556" s="31" t="s">
        <v>3211</v>
      </c>
      <c r="AR556" s="31" t="s">
        <v>5716</v>
      </c>
      <c r="AS556" s="31" t="s">
        <v>232</v>
      </c>
      <c r="AT556" s="14" t="s">
        <v>5724</v>
      </c>
      <c r="AU556" s="31" t="s">
        <v>5858</v>
      </c>
      <c r="AV556" s="31" t="s">
        <v>5806</v>
      </c>
      <c r="AW556" s="31" t="s">
        <v>5797</v>
      </c>
      <c r="AX556" s="31" t="s">
        <v>5724</v>
      </c>
      <c r="BK556" s="14" t="str">
        <f t="shared" si="266"/>
        <v/>
      </c>
      <c r="BL556" s="14" t="str">
        <f t="shared" si="267"/>
        <v/>
      </c>
      <c r="BM556" s="14" t="str">
        <f t="shared" si="268"/>
        <v/>
      </c>
      <c r="BN556" s="14"/>
      <c r="BO556" s="14" t="str">
        <f t="shared" si="258"/>
        <v/>
      </c>
      <c r="BP556" s="14" t="str">
        <f t="shared" si="259"/>
        <v/>
      </c>
      <c r="BQ556" s="14"/>
      <c r="BR556" s="14" t="str">
        <f t="shared" si="269"/>
        <v/>
      </c>
      <c r="BS556" s="14" t="str">
        <f t="shared" si="270"/>
        <v>TS-H-04:12/
O1010215:6A</v>
      </c>
      <c r="BW556" s="31" t="str">
        <f t="shared" si="271"/>
        <v/>
      </c>
      <c r="BX556" s="31" t="str">
        <f t="shared" si="272"/>
        <v/>
      </c>
      <c r="BY556" s="31" t="str">
        <f t="shared" si="273"/>
        <v/>
      </c>
      <c r="BZ556" s="31" t="str">
        <f t="shared" si="274"/>
        <v/>
      </c>
      <c r="CA556" s="31" t="str">
        <f t="shared" si="275"/>
        <v/>
      </c>
      <c r="CB556" s="31" t="str">
        <f t="shared" si="276"/>
        <v/>
      </c>
      <c r="CC556" s="31" t="str">
        <f t="shared" si="277"/>
        <v/>
      </c>
      <c r="CD556" s="31" t="str">
        <f t="shared" si="278"/>
        <v/>
      </c>
      <c r="CE556" s="31" t="e">
        <f t="shared" ca="1" si="279"/>
        <v>#NAME?</v>
      </c>
      <c r="CF556" s="31" t="e">
        <f t="shared" ca="1" si="280"/>
        <v>#NAME?</v>
      </c>
      <c r="CG556" s="31" t="e">
        <f t="shared" ca="1" si="281"/>
        <v>#NAME?</v>
      </c>
      <c r="CH556" s="31" t="e">
        <f t="shared" ca="1" si="282"/>
        <v>#NAME?</v>
      </c>
      <c r="CI556" s="31" t="e">
        <f t="shared" ca="1" si="283"/>
        <v>#NAME?</v>
      </c>
    </row>
    <row r="557" spans="1:87" s="31" customFormat="1" ht="30" hidden="1" x14ac:dyDescent="0.25">
      <c r="A557" s="9" t="s">
        <v>4493</v>
      </c>
      <c r="B557" s="31" t="s">
        <v>3212</v>
      </c>
      <c r="C557" s="31" t="s">
        <v>3590</v>
      </c>
      <c r="E557" s="14" t="s">
        <v>5647</v>
      </c>
      <c r="G557" s="31" t="str">
        <f t="shared" si="260"/>
        <v>Сигнал</v>
      </c>
      <c r="H557" s="31" t="s">
        <v>3318</v>
      </c>
      <c r="I557" s="31" t="s">
        <v>4569</v>
      </c>
      <c r="J557" s="31" t="str">
        <f t="shared" si="255"/>
        <v>DCS_DI_03</v>
      </c>
      <c r="K557" s="14" t="s">
        <v>5869</v>
      </c>
      <c r="M557" s="31" t="s">
        <v>3580</v>
      </c>
      <c r="N557" s="31" t="s">
        <v>107</v>
      </c>
      <c r="O557" s="31" t="s">
        <v>165</v>
      </c>
      <c r="P557" s="31" t="s">
        <v>2607</v>
      </c>
      <c r="Q557" s="31" t="s">
        <v>1672</v>
      </c>
      <c r="R557" s="31">
        <v>13</v>
      </c>
      <c r="S557" s="31">
        <v>14</v>
      </c>
      <c r="T557" s="31" t="s">
        <v>62</v>
      </c>
      <c r="U557" s="31" t="str">
        <f t="shared" si="284"/>
        <v>48</v>
      </c>
      <c r="V557" s="14" t="str">
        <f t="shared" si="256"/>
        <v>ASK 3MLD, ASK 3MB</v>
      </c>
      <c r="W557" s="31" t="str">
        <f t="shared" si="261"/>
        <v/>
      </c>
      <c r="X557" s="14" t="str">
        <f t="shared" si="262"/>
        <v/>
      </c>
      <c r="Y557" s="31" t="str">
        <f t="shared" si="263"/>
        <v>O1010115</v>
      </c>
      <c r="Z557" s="31" t="str">
        <f t="shared" si="264"/>
        <v>TUA711-DIO32</v>
      </c>
      <c r="AA557" s="14" t="str">
        <f t="shared" si="265"/>
        <v>17-SC-DCS-001/O1010115/ 17-MC-DCS-005</v>
      </c>
      <c r="AB557" s="31" t="s">
        <v>64</v>
      </c>
      <c r="AC557" s="31" t="s">
        <v>124</v>
      </c>
      <c r="AD557" s="31" t="s">
        <v>125</v>
      </c>
      <c r="AE557" s="31">
        <v>0</v>
      </c>
      <c r="AF557" s="31" t="s">
        <v>55</v>
      </c>
      <c r="AG557" s="31" t="s">
        <v>3579</v>
      </c>
      <c r="AH557" s="31">
        <v>16</v>
      </c>
      <c r="AI557" s="31">
        <v>7</v>
      </c>
      <c r="AJ557" s="31" t="s">
        <v>57</v>
      </c>
      <c r="AK557" s="31">
        <f t="shared" si="257"/>
        <v>32</v>
      </c>
      <c r="AL557" s="31" t="s">
        <v>62</v>
      </c>
      <c r="AO557" s="31" t="s">
        <v>63</v>
      </c>
      <c r="AP557" s="31" t="s">
        <v>3215</v>
      </c>
      <c r="AQ557" s="31" t="s">
        <v>3591</v>
      </c>
      <c r="AR557" s="31" t="s">
        <v>5716</v>
      </c>
      <c r="AS557" s="31" t="s">
        <v>232</v>
      </c>
      <c r="AT557" s="14" t="s">
        <v>5724</v>
      </c>
      <c r="AU557" s="31" t="s">
        <v>5858</v>
      </c>
      <c r="AV557" s="31" t="s">
        <v>5827</v>
      </c>
      <c r="AW557" s="31" t="s">
        <v>5828</v>
      </c>
      <c r="AX557" s="31" t="s">
        <v>5724</v>
      </c>
      <c r="BK557" s="14" t="str">
        <f t="shared" si="266"/>
        <v/>
      </c>
      <c r="BL557" s="14" t="str">
        <f t="shared" si="267"/>
        <v/>
      </c>
      <c r="BM557" s="14" t="str">
        <f t="shared" si="268"/>
        <v/>
      </c>
      <c r="BN557" s="14"/>
      <c r="BO557" s="14" t="str">
        <f t="shared" si="258"/>
        <v/>
      </c>
      <c r="BP557" s="14" t="str">
        <f t="shared" si="259"/>
        <v/>
      </c>
      <c r="BQ557" s="14"/>
      <c r="BR557" s="14" t="str">
        <f t="shared" si="269"/>
        <v>TS-F-01:13/
O1010115:7A</v>
      </c>
      <c r="BS557" s="14" t="str">
        <f t="shared" si="270"/>
        <v>TS-F-01:14/
O1010115:7B</v>
      </c>
      <c r="BW557" s="31" t="str">
        <f t="shared" si="271"/>
        <v/>
      </c>
      <c r="BX557" s="31" t="str">
        <f t="shared" si="272"/>
        <v/>
      </c>
      <c r="BY557" s="31" t="str">
        <f t="shared" si="273"/>
        <v/>
      </c>
      <c r="BZ557" s="31" t="str">
        <f t="shared" si="274"/>
        <v/>
      </c>
      <c r="CA557" s="31" t="str">
        <f t="shared" si="275"/>
        <v/>
      </c>
      <c r="CB557" s="31" t="str">
        <f t="shared" si="276"/>
        <v/>
      </c>
      <c r="CC557" s="31" t="str">
        <f t="shared" si="277"/>
        <v/>
      </c>
      <c r="CD557" s="31" t="str">
        <f t="shared" si="278"/>
        <v>7A</v>
      </c>
      <c r="CE557" s="31" t="e">
        <f t="shared" ca="1" si="279"/>
        <v>#NAME?</v>
      </c>
      <c r="CF557" s="31" t="e">
        <f t="shared" ca="1" si="280"/>
        <v>#NAME?</v>
      </c>
      <c r="CG557" s="31" t="e">
        <f t="shared" ca="1" si="281"/>
        <v>#NAME?</v>
      </c>
      <c r="CH557" s="31" t="e">
        <f t="shared" ca="1" si="282"/>
        <v>#NAME?</v>
      </c>
      <c r="CI557" s="31" t="e">
        <f t="shared" ca="1" si="283"/>
        <v>#NAME?</v>
      </c>
    </row>
    <row r="558" spans="1:87" s="31" customFormat="1" ht="30" hidden="1" x14ac:dyDescent="0.25">
      <c r="A558" s="9" t="s">
        <v>4493</v>
      </c>
      <c r="B558" s="31" t="s">
        <v>3212</v>
      </c>
      <c r="C558" s="31" t="s">
        <v>3592</v>
      </c>
      <c r="E558" s="14" t="s">
        <v>5647</v>
      </c>
      <c r="G558" s="31" t="str">
        <f t="shared" si="260"/>
        <v>Сигнал</v>
      </c>
      <c r="H558" s="31" t="s">
        <v>3321</v>
      </c>
      <c r="I558" s="31" t="s">
        <v>4569</v>
      </c>
      <c r="J558" s="31" t="str">
        <f t="shared" si="255"/>
        <v>DCS_DI_03</v>
      </c>
      <c r="K558" s="14" t="s">
        <v>5869</v>
      </c>
      <c r="M558" s="31" t="s">
        <v>3580</v>
      </c>
      <c r="N558" s="31" t="s">
        <v>107</v>
      </c>
      <c r="O558" s="31" t="s">
        <v>170</v>
      </c>
      <c r="P558" s="31" t="s">
        <v>2607</v>
      </c>
      <c r="Q558" s="31" t="s">
        <v>1672</v>
      </c>
      <c r="R558" s="31">
        <v>15</v>
      </c>
      <c r="S558" s="31">
        <v>16</v>
      </c>
      <c r="T558" s="31" t="s">
        <v>62</v>
      </c>
      <c r="U558" s="31" t="str">
        <f t="shared" si="284"/>
        <v>48</v>
      </c>
      <c r="V558" s="14" t="str">
        <f t="shared" si="256"/>
        <v>ASK 3MLD, ASK 3MB</v>
      </c>
      <c r="W558" s="31" t="str">
        <f t="shared" si="261"/>
        <v/>
      </c>
      <c r="X558" s="14" t="str">
        <f t="shared" si="262"/>
        <v/>
      </c>
      <c r="Y558" s="31" t="str">
        <f t="shared" si="263"/>
        <v>O1010115</v>
      </c>
      <c r="Z558" s="31" t="str">
        <f t="shared" si="264"/>
        <v>TUA711-DIO32</v>
      </c>
      <c r="AA558" s="14" t="str">
        <f t="shared" si="265"/>
        <v>17-SC-DCS-001/O1010115/ 17-MC-DCS-005</v>
      </c>
      <c r="AB558" s="31" t="s">
        <v>64</v>
      </c>
      <c r="AC558" s="31" t="s">
        <v>124</v>
      </c>
      <c r="AD558" s="31" t="s">
        <v>125</v>
      </c>
      <c r="AE558" s="31">
        <v>0</v>
      </c>
      <c r="AF558" s="31" t="s">
        <v>55</v>
      </c>
      <c r="AG558" s="31" t="s">
        <v>3579</v>
      </c>
      <c r="AH558" s="31">
        <v>16</v>
      </c>
      <c r="AI558" s="31">
        <v>8</v>
      </c>
      <c r="AJ558" s="31" t="s">
        <v>57</v>
      </c>
      <c r="AK558" s="31">
        <f t="shared" si="257"/>
        <v>32</v>
      </c>
      <c r="AL558" s="31" t="s">
        <v>62</v>
      </c>
      <c r="AO558" s="31" t="s">
        <v>63</v>
      </c>
      <c r="AP558" s="31" t="s">
        <v>3215</v>
      </c>
      <c r="AQ558" s="31" t="s">
        <v>3593</v>
      </c>
      <c r="AR558" s="31" t="s">
        <v>5716</v>
      </c>
      <c r="AS558" s="31" t="s">
        <v>232</v>
      </c>
      <c r="AT558" s="14" t="s">
        <v>5724</v>
      </c>
      <c r="AU558" s="31" t="s">
        <v>5858</v>
      </c>
      <c r="AV558" s="31" t="s">
        <v>5792</v>
      </c>
      <c r="AW558" s="31" t="s">
        <v>5793</v>
      </c>
      <c r="AX558" s="31" t="s">
        <v>5724</v>
      </c>
      <c r="BK558" s="14" t="str">
        <f t="shared" si="266"/>
        <v/>
      </c>
      <c r="BL558" s="14" t="str">
        <f t="shared" si="267"/>
        <v/>
      </c>
      <c r="BM558" s="14" t="str">
        <f t="shared" si="268"/>
        <v/>
      </c>
      <c r="BN558" s="14"/>
      <c r="BO558" s="14" t="str">
        <f t="shared" si="258"/>
        <v/>
      </c>
      <c r="BP558" s="14" t="str">
        <f t="shared" si="259"/>
        <v/>
      </c>
      <c r="BQ558" s="14"/>
      <c r="BR558" s="14" t="str">
        <f t="shared" si="269"/>
        <v>TS-F-01:15/
O1010115:8A</v>
      </c>
      <c r="BS558" s="14" t="str">
        <f t="shared" si="270"/>
        <v>TS-F-01:16/
O1010115:8B</v>
      </c>
      <c r="BW558" s="31" t="str">
        <f t="shared" si="271"/>
        <v/>
      </c>
      <c r="BX558" s="31" t="str">
        <f t="shared" si="272"/>
        <v/>
      </c>
      <c r="BY558" s="31" t="str">
        <f t="shared" si="273"/>
        <v/>
      </c>
      <c r="BZ558" s="31" t="str">
        <f t="shared" si="274"/>
        <v/>
      </c>
      <c r="CA558" s="31" t="str">
        <f t="shared" si="275"/>
        <v/>
      </c>
      <c r="CB558" s="31" t="str">
        <f t="shared" si="276"/>
        <v/>
      </c>
      <c r="CC558" s="31" t="str">
        <f t="shared" si="277"/>
        <v/>
      </c>
      <c r="CD558" s="31" t="str">
        <f t="shared" si="278"/>
        <v>8A</v>
      </c>
      <c r="CE558" s="31" t="e">
        <f t="shared" ca="1" si="279"/>
        <v>#NAME?</v>
      </c>
      <c r="CF558" s="31" t="e">
        <f t="shared" ca="1" si="280"/>
        <v>#NAME?</v>
      </c>
      <c r="CG558" s="31" t="e">
        <f t="shared" ca="1" si="281"/>
        <v>#NAME?</v>
      </c>
      <c r="CH558" s="31" t="e">
        <f t="shared" ca="1" si="282"/>
        <v>#NAME?</v>
      </c>
      <c r="CI558" s="31" t="e">
        <f t="shared" ca="1" si="283"/>
        <v>#NAME?</v>
      </c>
    </row>
    <row r="559" spans="1:87" s="31" customFormat="1" ht="30" hidden="1" x14ac:dyDescent="0.25">
      <c r="A559" s="9" t="s">
        <v>4493</v>
      </c>
      <c r="B559" s="31" t="s">
        <v>3212</v>
      </c>
      <c r="C559" s="31" t="s">
        <v>3594</v>
      </c>
      <c r="E559" s="14" t="s">
        <v>5647</v>
      </c>
      <c r="G559" s="31" t="str">
        <f t="shared" si="260"/>
        <v>Сигнал</v>
      </c>
      <c r="H559" s="31" t="s">
        <v>3357</v>
      </c>
      <c r="I559" s="31" t="s">
        <v>4569</v>
      </c>
      <c r="J559" s="31" t="str">
        <f t="shared" si="255"/>
        <v>DCS_DI_03</v>
      </c>
      <c r="K559" s="14" t="s">
        <v>5869</v>
      </c>
      <c r="M559" s="31" t="s">
        <v>3580</v>
      </c>
      <c r="N559" s="31" t="s">
        <v>107</v>
      </c>
      <c r="O559" s="31" t="s">
        <v>176</v>
      </c>
      <c r="P559" s="31" t="s">
        <v>2607</v>
      </c>
      <c r="Q559" s="31" t="s">
        <v>1672</v>
      </c>
      <c r="R559" s="31">
        <v>17</v>
      </c>
      <c r="S559" s="31">
        <v>18</v>
      </c>
      <c r="T559" s="31" t="s">
        <v>62</v>
      </c>
      <c r="U559" s="31" t="str">
        <f t="shared" si="284"/>
        <v>48</v>
      </c>
      <c r="V559" s="14" t="str">
        <f t="shared" si="256"/>
        <v>ASK 3MLD, ASK 3MB</v>
      </c>
      <c r="W559" s="31" t="str">
        <f t="shared" si="261"/>
        <v/>
      </c>
      <c r="X559" s="14" t="str">
        <f t="shared" si="262"/>
        <v/>
      </c>
      <c r="Y559" s="31" t="str">
        <f t="shared" si="263"/>
        <v>O1010115</v>
      </c>
      <c r="Z559" s="31" t="str">
        <f t="shared" si="264"/>
        <v>TUA711-DIO32</v>
      </c>
      <c r="AA559" s="14" t="str">
        <f t="shared" si="265"/>
        <v>17-SC-DCS-001/O1010115/ 17-MC-DCS-005</v>
      </c>
      <c r="AB559" s="31" t="s">
        <v>64</v>
      </c>
      <c r="AC559" s="31" t="s">
        <v>124</v>
      </c>
      <c r="AD559" s="31" t="s">
        <v>125</v>
      </c>
      <c r="AE559" s="31">
        <v>0</v>
      </c>
      <c r="AF559" s="31" t="s">
        <v>55</v>
      </c>
      <c r="AG559" s="31" t="s">
        <v>3579</v>
      </c>
      <c r="AH559" s="31">
        <v>16</v>
      </c>
      <c r="AI559" s="31">
        <v>9</v>
      </c>
      <c r="AJ559" s="31" t="s">
        <v>57</v>
      </c>
      <c r="AK559" s="31">
        <f t="shared" si="257"/>
        <v>32</v>
      </c>
      <c r="AL559" s="31" t="s">
        <v>62</v>
      </c>
      <c r="AO559" s="31" t="s">
        <v>63</v>
      </c>
      <c r="AP559" s="31" t="s">
        <v>3215</v>
      </c>
      <c r="AQ559" s="31" t="s">
        <v>3595</v>
      </c>
      <c r="AR559" s="31" t="s">
        <v>5716</v>
      </c>
      <c r="AS559" s="31" t="s">
        <v>232</v>
      </c>
      <c r="AT559" s="14" t="s">
        <v>5724</v>
      </c>
      <c r="AU559" s="31" t="s">
        <v>5858</v>
      </c>
      <c r="AV559" s="31" t="s">
        <v>5794</v>
      </c>
      <c r="AW559" s="31" t="s">
        <v>5795</v>
      </c>
      <c r="AX559" s="31" t="s">
        <v>5724</v>
      </c>
      <c r="BK559" s="14" t="str">
        <f t="shared" si="266"/>
        <v/>
      </c>
      <c r="BL559" s="14" t="str">
        <f t="shared" si="267"/>
        <v/>
      </c>
      <c r="BM559" s="14" t="str">
        <f t="shared" si="268"/>
        <v/>
      </c>
      <c r="BN559" s="14"/>
      <c r="BO559" s="14" t="str">
        <f t="shared" si="258"/>
        <v/>
      </c>
      <c r="BP559" s="14" t="str">
        <f t="shared" si="259"/>
        <v/>
      </c>
      <c r="BQ559" s="14"/>
      <c r="BR559" s="14" t="str">
        <f t="shared" si="269"/>
        <v>TS-F-01:17/
O1010115:9A</v>
      </c>
      <c r="BS559" s="14" t="str">
        <f t="shared" si="270"/>
        <v>TS-F-01:18/
O1010115:9B</v>
      </c>
      <c r="BW559" s="31" t="str">
        <f t="shared" si="271"/>
        <v/>
      </c>
      <c r="BX559" s="31" t="str">
        <f t="shared" si="272"/>
        <v/>
      </c>
      <c r="BY559" s="31" t="str">
        <f t="shared" si="273"/>
        <v/>
      </c>
      <c r="BZ559" s="31" t="str">
        <f t="shared" si="274"/>
        <v/>
      </c>
      <c r="CA559" s="31" t="str">
        <f t="shared" si="275"/>
        <v/>
      </c>
      <c r="CB559" s="31" t="str">
        <f t="shared" si="276"/>
        <v/>
      </c>
      <c r="CC559" s="31" t="str">
        <f t="shared" si="277"/>
        <v/>
      </c>
      <c r="CD559" s="31" t="str">
        <f t="shared" si="278"/>
        <v>9A</v>
      </c>
      <c r="CE559" s="31" t="e">
        <f t="shared" ca="1" si="279"/>
        <v>#NAME?</v>
      </c>
      <c r="CF559" s="31" t="e">
        <f t="shared" ca="1" si="280"/>
        <v>#NAME?</v>
      </c>
      <c r="CG559" s="31" t="e">
        <f t="shared" ca="1" si="281"/>
        <v>#NAME?</v>
      </c>
      <c r="CH559" s="31" t="e">
        <f t="shared" ca="1" si="282"/>
        <v>#NAME?</v>
      </c>
      <c r="CI559" s="31" t="e">
        <f t="shared" ca="1" si="283"/>
        <v>#NAME?</v>
      </c>
    </row>
    <row r="560" spans="1:87" s="31" customFormat="1" ht="30" hidden="1" x14ac:dyDescent="0.25">
      <c r="A560" s="9" t="s">
        <v>4493</v>
      </c>
      <c r="B560" s="31" t="s">
        <v>3212</v>
      </c>
      <c r="C560" s="31" t="s">
        <v>3213</v>
      </c>
      <c r="E560" s="14" t="s">
        <v>5649</v>
      </c>
      <c r="G560" s="31" t="str">
        <f t="shared" si="260"/>
        <v>Сигнал</v>
      </c>
      <c r="H560" s="31" t="s">
        <v>2608</v>
      </c>
      <c r="I560" s="31" t="s">
        <v>4569</v>
      </c>
      <c r="J560" s="31" t="str">
        <f t="shared" si="255"/>
        <v>DCS_DO_03</v>
      </c>
      <c r="K560" s="14" t="s">
        <v>5869</v>
      </c>
      <c r="M560" s="31" t="s">
        <v>3197</v>
      </c>
      <c r="N560" s="31" t="s">
        <v>1261</v>
      </c>
      <c r="O560" s="31" t="s">
        <v>1287</v>
      </c>
      <c r="P560" s="31" t="s">
        <v>2607</v>
      </c>
      <c r="Q560" s="31" t="s">
        <v>282</v>
      </c>
      <c r="R560" s="31">
        <v>13</v>
      </c>
      <c r="S560" s="31">
        <v>14</v>
      </c>
      <c r="T560" s="31" t="s">
        <v>62</v>
      </c>
      <c r="U560" s="31" t="str">
        <f t="shared" si="284"/>
        <v>30</v>
      </c>
      <c r="V560" s="14" t="str">
        <f t="shared" si="256"/>
        <v>ASK 3MLD, ASK 3MB</v>
      </c>
      <c r="W560" s="31" t="str">
        <f t="shared" si="261"/>
        <v/>
      </c>
      <c r="X560" s="14" t="str">
        <f t="shared" si="262"/>
        <v/>
      </c>
      <c r="Y560" s="31" t="str">
        <f t="shared" si="263"/>
        <v>O1010215</v>
      </c>
      <c r="Z560" s="31" t="str">
        <f t="shared" si="264"/>
        <v>TUA711-DIO32</v>
      </c>
      <c r="AA560" s="14" t="str">
        <f t="shared" si="265"/>
        <v>17-SC-DCS-001/O1010215/ 17-MC-DCS-005</v>
      </c>
      <c r="AB560" s="31" t="s">
        <v>64</v>
      </c>
      <c r="AC560" s="31" t="s">
        <v>124</v>
      </c>
      <c r="AD560" s="31" t="s">
        <v>125</v>
      </c>
      <c r="AE560" s="31">
        <v>0</v>
      </c>
      <c r="AF560" s="31" t="s">
        <v>1254</v>
      </c>
      <c r="AG560" s="31" t="s">
        <v>3196</v>
      </c>
      <c r="AH560" s="31">
        <v>16</v>
      </c>
      <c r="AI560" s="31">
        <v>7</v>
      </c>
      <c r="AJ560" s="31" t="s">
        <v>1256</v>
      </c>
      <c r="AK560" s="31">
        <f t="shared" si="257"/>
        <v>32</v>
      </c>
      <c r="AL560" s="31" t="s">
        <v>62</v>
      </c>
      <c r="AO560" s="31" t="s">
        <v>63</v>
      </c>
      <c r="AP560" s="31" t="s">
        <v>3215</v>
      </c>
      <c r="AQ560" s="31" t="s">
        <v>3214</v>
      </c>
      <c r="AR560" s="31" t="s">
        <v>5716</v>
      </c>
      <c r="AS560" s="31" t="s">
        <v>232</v>
      </c>
      <c r="AT560" s="14" t="s">
        <v>5724</v>
      </c>
      <c r="AU560" s="31" t="s">
        <v>5858</v>
      </c>
      <c r="AV560" s="31" t="s">
        <v>5797</v>
      </c>
      <c r="AW560" s="31" t="s">
        <v>5799</v>
      </c>
      <c r="AX560" s="31" t="s">
        <v>5724</v>
      </c>
      <c r="BK560" s="14" t="str">
        <f t="shared" si="266"/>
        <v/>
      </c>
      <c r="BL560" s="14" t="str">
        <f t="shared" si="267"/>
        <v/>
      </c>
      <c r="BM560" s="14" t="str">
        <f t="shared" si="268"/>
        <v/>
      </c>
      <c r="BN560" s="14"/>
      <c r="BO560" s="14" t="str">
        <f t="shared" si="258"/>
        <v/>
      </c>
      <c r="BP560" s="14" t="str">
        <f t="shared" si="259"/>
        <v/>
      </c>
      <c r="BQ560" s="14"/>
      <c r="BR560" s="14" t="str">
        <f t="shared" si="269"/>
        <v/>
      </c>
      <c r="BS560" s="14" t="str">
        <f t="shared" si="270"/>
        <v>TS-H-04:14/
O1010215:7A</v>
      </c>
      <c r="BW560" s="31" t="str">
        <f t="shared" si="271"/>
        <v/>
      </c>
      <c r="BX560" s="31" t="str">
        <f t="shared" si="272"/>
        <v/>
      </c>
      <c r="BY560" s="31" t="str">
        <f t="shared" si="273"/>
        <v/>
      </c>
      <c r="BZ560" s="31" t="str">
        <f t="shared" si="274"/>
        <v/>
      </c>
      <c r="CA560" s="31" t="str">
        <f t="shared" si="275"/>
        <v/>
      </c>
      <c r="CB560" s="31" t="str">
        <f t="shared" si="276"/>
        <v/>
      </c>
      <c r="CC560" s="31" t="str">
        <f t="shared" si="277"/>
        <v/>
      </c>
      <c r="CD560" s="31" t="str">
        <f t="shared" si="278"/>
        <v/>
      </c>
      <c r="CE560" s="31" t="e">
        <f t="shared" ca="1" si="279"/>
        <v>#NAME?</v>
      </c>
      <c r="CF560" s="31" t="e">
        <f t="shared" ca="1" si="280"/>
        <v>#NAME?</v>
      </c>
      <c r="CG560" s="31" t="e">
        <f t="shared" ca="1" si="281"/>
        <v>#NAME?</v>
      </c>
      <c r="CH560" s="31" t="e">
        <f t="shared" ca="1" si="282"/>
        <v>#NAME?</v>
      </c>
      <c r="CI560" s="31" t="e">
        <f t="shared" ca="1" si="283"/>
        <v>#NAME?</v>
      </c>
    </row>
    <row r="561" spans="1:87" s="31" customFormat="1" ht="30" hidden="1" x14ac:dyDescent="0.25">
      <c r="A561" s="9" t="s">
        <v>4493</v>
      </c>
      <c r="B561" s="31" t="s">
        <v>3212</v>
      </c>
      <c r="C561" s="31" t="s">
        <v>3216</v>
      </c>
      <c r="E561" s="14" t="s">
        <v>5649</v>
      </c>
      <c r="G561" s="31" t="str">
        <f t="shared" si="260"/>
        <v>Сигнал</v>
      </c>
      <c r="H561" s="31" t="s">
        <v>2611</v>
      </c>
      <c r="I561" s="31" t="s">
        <v>4569</v>
      </c>
      <c r="J561" s="31" t="str">
        <f t="shared" si="255"/>
        <v>DCS_DO_03</v>
      </c>
      <c r="K561" s="14" t="s">
        <v>5869</v>
      </c>
      <c r="M561" s="31" t="s">
        <v>3197</v>
      </c>
      <c r="N561" s="31" t="s">
        <v>1261</v>
      </c>
      <c r="O561" s="31" t="s">
        <v>1289</v>
      </c>
      <c r="P561" s="31" t="s">
        <v>2607</v>
      </c>
      <c r="Q561" s="31" t="s">
        <v>282</v>
      </c>
      <c r="R561" s="31">
        <v>15</v>
      </c>
      <c r="S561" s="31">
        <v>16</v>
      </c>
      <c r="T561" s="31" t="s">
        <v>62</v>
      </c>
      <c r="U561" s="31" t="str">
        <f t="shared" si="284"/>
        <v>30</v>
      </c>
      <c r="V561" s="14" t="str">
        <f t="shared" si="256"/>
        <v>ASK 3MLD, ASK 3MB</v>
      </c>
      <c r="W561" s="31" t="str">
        <f t="shared" si="261"/>
        <v/>
      </c>
      <c r="X561" s="14" t="str">
        <f t="shared" si="262"/>
        <v/>
      </c>
      <c r="Y561" s="31" t="str">
        <f t="shared" si="263"/>
        <v>O1010215</v>
      </c>
      <c r="Z561" s="31" t="str">
        <f t="shared" si="264"/>
        <v>TUA711-DIO32</v>
      </c>
      <c r="AA561" s="14" t="str">
        <f t="shared" si="265"/>
        <v>17-SC-DCS-001/O1010215/ 17-MC-DCS-005</v>
      </c>
      <c r="AB561" s="31" t="s">
        <v>64</v>
      </c>
      <c r="AC561" s="31" t="s">
        <v>124</v>
      </c>
      <c r="AD561" s="31" t="s">
        <v>125</v>
      </c>
      <c r="AE561" s="31">
        <v>0</v>
      </c>
      <c r="AF561" s="31" t="s">
        <v>1254</v>
      </c>
      <c r="AG561" s="31" t="s">
        <v>3196</v>
      </c>
      <c r="AH561" s="31">
        <v>16</v>
      </c>
      <c r="AI561" s="31">
        <v>8</v>
      </c>
      <c r="AJ561" s="31" t="s">
        <v>1256</v>
      </c>
      <c r="AK561" s="31">
        <f t="shared" si="257"/>
        <v>32</v>
      </c>
      <c r="AL561" s="31" t="s">
        <v>62</v>
      </c>
      <c r="AO561" s="31" t="s">
        <v>63</v>
      </c>
      <c r="AP561" s="31" t="s">
        <v>3215</v>
      </c>
      <c r="AQ561" s="31" t="s">
        <v>3217</v>
      </c>
      <c r="AR561" s="31" t="s">
        <v>5716</v>
      </c>
      <c r="AS561" s="31" t="s">
        <v>232</v>
      </c>
      <c r="AT561" s="14" t="s">
        <v>5724</v>
      </c>
      <c r="AU561" s="31" t="s">
        <v>5858</v>
      </c>
      <c r="AV561" s="31" t="s">
        <v>5806</v>
      </c>
      <c r="AW561" s="31" t="s">
        <v>5797</v>
      </c>
      <c r="AX561" s="31" t="s">
        <v>5724</v>
      </c>
      <c r="BK561" s="14" t="str">
        <f t="shared" si="266"/>
        <v/>
      </c>
      <c r="BL561" s="14" t="str">
        <f t="shared" si="267"/>
        <v/>
      </c>
      <c r="BM561" s="14" t="str">
        <f t="shared" si="268"/>
        <v/>
      </c>
      <c r="BN561" s="14"/>
      <c r="BO561" s="14" t="str">
        <f t="shared" si="258"/>
        <v/>
      </c>
      <c r="BP561" s="14" t="str">
        <f t="shared" si="259"/>
        <v/>
      </c>
      <c r="BQ561" s="14"/>
      <c r="BR561" s="14" t="str">
        <f t="shared" si="269"/>
        <v/>
      </c>
      <c r="BS561" s="14" t="str">
        <f t="shared" si="270"/>
        <v>TS-H-04:16/
O1010215:8A</v>
      </c>
      <c r="BW561" s="31" t="str">
        <f t="shared" si="271"/>
        <v/>
      </c>
      <c r="BX561" s="31" t="str">
        <f t="shared" si="272"/>
        <v/>
      </c>
      <c r="BY561" s="31" t="str">
        <f t="shared" si="273"/>
        <v/>
      </c>
      <c r="BZ561" s="31" t="str">
        <f t="shared" si="274"/>
        <v/>
      </c>
      <c r="CA561" s="31" t="str">
        <f t="shared" si="275"/>
        <v/>
      </c>
      <c r="CB561" s="31" t="str">
        <f t="shared" si="276"/>
        <v/>
      </c>
      <c r="CC561" s="31" t="str">
        <f t="shared" si="277"/>
        <v/>
      </c>
      <c r="CD561" s="31" t="str">
        <f t="shared" si="278"/>
        <v/>
      </c>
      <c r="CE561" s="31" t="e">
        <f t="shared" ca="1" si="279"/>
        <v>#NAME?</v>
      </c>
      <c r="CF561" s="31" t="e">
        <f t="shared" ca="1" si="280"/>
        <v>#NAME?</v>
      </c>
      <c r="CG561" s="31" t="e">
        <f t="shared" ca="1" si="281"/>
        <v>#NAME?</v>
      </c>
      <c r="CH561" s="31" t="e">
        <f t="shared" ca="1" si="282"/>
        <v>#NAME?</v>
      </c>
      <c r="CI561" s="31" t="e">
        <f t="shared" ca="1" si="283"/>
        <v>#NAME?</v>
      </c>
    </row>
    <row r="562" spans="1:87" s="31" customFormat="1" ht="30" hidden="1" x14ac:dyDescent="0.25">
      <c r="A562" s="9" t="s">
        <v>4493</v>
      </c>
      <c r="B562" s="31" t="s">
        <v>2929</v>
      </c>
      <c r="C562" s="31" t="s">
        <v>3571</v>
      </c>
      <c r="E562" s="14" t="s">
        <v>5647</v>
      </c>
      <c r="G562" s="31" t="str">
        <f t="shared" si="260"/>
        <v>Сигнал</v>
      </c>
      <c r="H562" s="31" t="s">
        <v>3318</v>
      </c>
      <c r="I562" s="31" t="s">
        <v>4556</v>
      </c>
      <c r="J562" s="31" t="str">
        <f t="shared" si="255"/>
        <v>DCS_DI_03</v>
      </c>
      <c r="K562" s="14" t="s">
        <v>5869</v>
      </c>
      <c r="M562" s="31" t="s">
        <v>3547</v>
      </c>
      <c r="N562" s="31" t="s">
        <v>107</v>
      </c>
      <c r="O562" s="31" t="s">
        <v>191</v>
      </c>
      <c r="P562" s="31" t="s">
        <v>2756</v>
      </c>
      <c r="Q562" s="31" t="s">
        <v>2050</v>
      </c>
      <c r="R562" s="31">
        <v>25</v>
      </c>
      <c r="S562" s="31">
        <v>26</v>
      </c>
      <c r="T562" s="31" t="s">
        <v>62</v>
      </c>
      <c r="U562" s="31" t="str">
        <f t="shared" si="284"/>
        <v>48</v>
      </c>
      <c r="V562" s="14" t="str">
        <f t="shared" si="256"/>
        <v>ASK 3MLD, ASK 3MB</v>
      </c>
      <c r="W562" s="31" t="str">
        <f t="shared" si="261"/>
        <v/>
      </c>
      <c r="X562" s="14" t="str">
        <f t="shared" si="262"/>
        <v/>
      </c>
      <c r="Y562" s="31" t="str">
        <f t="shared" si="263"/>
        <v>O1010208</v>
      </c>
      <c r="Z562" s="31" t="str">
        <f t="shared" si="264"/>
        <v>TUA711-DIO32</v>
      </c>
      <c r="AA562" s="14" t="str">
        <f t="shared" si="265"/>
        <v>17-SC-DCS-001/O1010208/ 17-MC-DCS-003</v>
      </c>
      <c r="AB562" s="31" t="s">
        <v>64</v>
      </c>
      <c r="AC562" s="31" t="s">
        <v>124</v>
      </c>
      <c r="AD562" s="31" t="s">
        <v>125</v>
      </c>
      <c r="AE562" s="31">
        <v>0</v>
      </c>
      <c r="AF562" s="31" t="s">
        <v>1254</v>
      </c>
      <c r="AG562" s="31" t="s">
        <v>3564</v>
      </c>
      <c r="AH562" s="31">
        <v>9</v>
      </c>
      <c r="AI562" s="31">
        <v>5</v>
      </c>
      <c r="AJ562" s="31" t="s">
        <v>57</v>
      </c>
      <c r="AK562" s="31">
        <f t="shared" si="257"/>
        <v>32</v>
      </c>
      <c r="AL562" s="31" t="s">
        <v>62</v>
      </c>
      <c r="AO562" s="31" t="s">
        <v>63</v>
      </c>
      <c r="AP562" s="31" t="s">
        <v>2932</v>
      </c>
      <c r="AQ562" s="31" t="s">
        <v>3572</v>
      </c>
      <c r="AR562" s="31" t="s">
        <v>5716</v>
      </c>
      <c r="AS562" s="31" t="s">
        <v>232</v>
      </c>
      <c r="AT562" s="14" t="s">
        <v>5724</v>
      </c>
      <c r="AU562" s="31" t="s">
        <v>5858</v>
      </c>
      <c r="AV562" s="31" t="s">
        <v>5827</v>
      </c>
      <c r="AW562" s="31" t="s">
        <v>5828</v>
      </c>
      <c r="AX562" s="31" t="s">
        <v>5724</v>
      </c>
      <c r="BK562" s="14" t="str">
        <f t="shared" si="266"/>
        <v/>
      </c>
      <c r="BL562" s="14" t="str">
        <f t="shared" si="267"/>
        <v/>
      </c>
      <c r="BM562" s="14" t="str">
        <f t="shared" si="268"/>
        <v/>
      </c>
      <c r="BN562" s="14"/>
      <c r="BO562" s="14" t="str">
        <f t="shared" si="258"/>
        <v/>
      </c>
      <c r="BP562" s="14" t="str">
        <f t="shared" si="259"/>
        <v/>
      </c>
      <c r="BQ562" s="14"/>
      <c r="BR562" s="14" t="str">
        <f t="shared" si="269"/>
        <v>TS-F-05:25/
O1010208:5A</v>
      </c>
      <c r="BS562" s="14" t="str">
        <f t="shared" si="270"/>
        <v>TS-F-05:26/
O1010208:5B</v>
      </c>
      <c r="BW562" s="31" t="str">
        <f t="shared" si="271"/>
        <v/>
      </c>
      <c r="BX562" s="31" t="str">
        <f t="shared" si="272"/>
        <v/>
      </c>
      <c r="BY562" s="31" t="str">
        <f t="shared" si="273"/>
        <v/>
      </c>
      <c r="BZ562" s="31" t="str">
        <f t="shared" si="274"/>
        <v/>
      </c>
      <c r="CA562" s="31" t="str">
        <f t="shared" si="275"/>
        <v/>
      </c>
      <c r="CB562" s="31" t="str">
        <f t="shared" si="276"/>
        <v/>
      </c>
      <c r="CC562" s="31" t="str">
        <f t="shared" si="277"/>
        <v/>
      </c>
      <c r="CD562" s="31" t="str">
        <f t="shared" si="278"/>
        <v>5A</v>
      </c>
      <c r="CE562" s="31" t="e">
        <f t="shared" ca="1" si="279"/>
        <v>#NAME?</v>
      </c>
      <c r="CF562" s="31" t="e">
        <f t="shared" ca="1" si="280"/>
        <v>#NAME?</v>
      </c>
      <c r="CG562" s="31" t="e">
        <f t="shared" ca="1" si="281"/>
        <v>#NAME?</v>
      </c>
      <c r="CH562" s="31" t="e">
        <f t="shared" ca="1" si="282"/>
        <v>#NAME?</v>
      </c>
      <c r="CI562" s="31" t="e">
        <f t="shared" ca="1" si="283"/>
        <v>#NAME?</v>
      </c>
    </row>
    <row r="563" spans="1:87" s="31" customFormat="1" ht="30" hidden="1" x14ac:dyDescent="0.25">
      <c r="A563" s="9" t="s">
        <v>4493</v>
      </c>
      <c r="B563" s="31" t="s">
        <v>2929</v>
      </c>
      <c r="C563" s="31" t="s">
        <v>3573</v>
      </c>
      <c r="E563" s="14" t="s">
        <v>5647</v>
      </c>
      <c r="G563" s="31" t="str">
        <f t="shared" si="260"/>
        <v>Сигнал</v>
      </c>
      <c r="H563" s="31" t="s">
        <v>3321</v>
      </c>
      <c r="I563" s="31" t="s">
        <v>4556</v>
      </c>
      <c r="J563" s="31" t="str">
        <f t="shared" si="255"/>
        <v>DCS_DI_03</v>
      </c>
      <c r="K563" s="14" t="s">
        <v>5869</v>
      </c>
      <c r="M563" s="31" t="s">
        <v>3547</v>
      </c>
      <c r="N563" s="31" t="s">
        <v>107</v>
      </c>
      <c r="O563" s="31" t="s">
        <v>194</v>
      </c>
      <c r="P563" s="31" t="s">
        <v>2756</v>
      </c>
      <c r="Q563" s="31" t="s">
        <v>2050</v>
      </c>
      <c r="R563" s="31">
        <v>27</v>
      </c>
      <c r="S563" s="31">
        <v>28</v>
      </c>
      <c r="T563" s="31" t="s">
        <v>62</v>
      </c>
      <c r="U563" s="31" t="str">
        <f t="shared" si="284"/>
        <v>48</v>
      </c>
      <c r="V563" s="14" t="str">
        <f t="shared" si="256"/>
        <v>ASK 3MLD, ASK 3MB</v>
      </c>
      <c r="W563" s="31" t="str">
        <f t="shared" si="261"/>
        <v/>
      </c>
      <c r="X563" s="14" t="str">
        <f t="shared" si="262"/>
        <v/>
      </c>
      <c r="Y563" s="31" t="str">
        <f t="shared" si="263"/>
        <v>O1010208</v>
      </c>
      <c r="Z563" s="31" t="str">
        <f t="shared" si="264"/>
        <v>TUA711-DIO32</v>
      </c>
      <c r="AA563" s="14" t="str">
        <f t="shared" si="265"/>
        <v>17-SC-DCS-001/O1010208/ 17-MC-DCS-003</v>
      </c>
      <c r="AB563" s="31" t="s">
        <v>64</v>
      </c>
      <c r="AC563" s="31" t="s">
        <v>124</v>
      </c>
      <c r="AD563" s="31" t="s">
        <v>125</v>
      </c>
      <c r="AE563" s="31">
        <v>0</v>
      </c>
      <c r="AF563" s="31" t="s">
        <v>1254</v>
      </c>
      <c r="AG563" s="31" t="s">
        <v>3564</v>
      </c>
      <c r="AH563" s="31">
        <v>9</v>
      </c>
      <c r="AI563" s="31">
        <v>6</v>
      </c>
      <c r="AJ563" s="31" t="s">
        <v>57</v>
      </c>
      <c r="AK563" s="31">
        <f t="shared" si="257"/>
        <v>32</v>
      </c>
      <c r="AL563" s="31" t="s">
        <v>62</v>
      </c>
      <c r="AO563" s="31" t="s">
        <v>63</v>
      </c>
      <c r="AP563" s="31" t="s">
        <v>2932</v>
      </c>
      <c r="AQ563" s="31" t="s">
        <v>3574</v>
      </c>
      <c r="AR563" s="31" t="s">
        <v>5716</v>
      </c>
      <c r="AS563" s="31" t="s">
        <v>232</v>
      </c>
      <c r="AT563" s="14" t="s">
        <v>5724</v>
      </c>
      <c r="AU563" s="31" t="s">
        <v>5858</v>
      </c>
      <c r="AV563" s="31" t="s">
        <v>5792</v>
      </c>
      <c r="AW563" s="31" t="s">
        <v>5793</v>
      </c>
      <c r="AX563" s="31" t="s">
        <v>5724</v>
      </c>
      <c r="BK563" s="14" t="str">
        <f t="shared" si="266"/>
        <v/>
      </c>
      <c r="BL563" s="14" t="str">
        <f t="shared" si="267"/>
        <v/>
      </c>
      <c r="BM563" s="14" t="str">
        <f t="shared" si="268"/>
        <v/>
      </c>
      <c r="BN563" s="14"/>
      <c r="BO563" s="14" t="str">
        <f t="shared" si="258"/>
        <v/>
      </c>
      <c r="BP563" s="14" t="str">
        <f t="shared" si="259"/>
        <v/>
      </c>
      <c r="BQ563" s="14"/>
      <c r="BR563" s="14" t="str">
        <f t="shared" si="269"/>
        <v>TS-F-05:27/
O1010208:6A</v>
      </c>
      <c r="BS563" s="14" t="str">
        <f t="shared" si="270"/>
        <v>TS-F-05:28/
O1010208:6B</v>
      </c>
      <c r="BW563" s="31" t="str">
        <f t="shared" si="271"/>
        <v/>
      </c>
      <c r="BX563" s="31" t="str">
        <f t="shared" si="272"/>
        <v/>
      </c>
      <c r="BY563" s="31" t="str">
        <f t="shared" si="273"/>
        <v/>
      </c>
      <c r="BZ563" s="31" t="str">
        <f t="shared" si="274"/>
        <v/>
      </c>
      <c r="CA563" s="31" t="str">
        <f t="shared" si="275"/>
        <v/>
      </c>
      <c r="CB563" s="31" t="str">
        <f t="shared" si="276"/>
        <v/>
      </c>
      <c r="CC563" s="31" t="str">
        <f t="shared" si="277"/>
        <v/>
      </c>
      <c r="CD563" s="31" t="str">
        <f t="shared" si="278"/>
        <v>6A</v>
      </c>
      <c r="CE563" s="31" t="e">
        <f t="shared" ca="1" si="279"/>
        <v>#NAME?</v>
      </c>
      <c r="CF563" s="31" t="e">
        <f t="shared" ca="1" si="280"/>
        <v>#NAME?</v>
      </c>
      <c r="CG563" s="31" t="e">
        <f t="shared" ca="1" si="281"/>
        <v>#NAME?</v>
      </c>
      <c r="CH563" s="31" t="e">
        <f t="shared" ca="1" si="282"/>
        <v>#NAME?</v>
      </c>
      <c r="CI563" s="31" t="e">
        <f t="shared" ca="1" si="283"/>
        <v>#NAME?</v>
      </c>
    </row>
    <row r="564" spans="1:87" s="31" customFormat="1" ht="30" hidden="1" x14ac:dyDescent="0.25">
      <c r="A564" s="9" t="s">
        <v>4493</v>
      </c>
      <c r="B564" s="31" t="s">
        <v>2929</v>
      </c>
      <c r="C564" s="31" t="s">
        <v>3575</v>
      </c>
      <c r="E564" s="14" t="s">
        <v>5647</v>
      </c>
      <c r="G564" s="31" t="str">
        <f t="shared" si="260"/>
        <v>Сигнал</v>
      </c>
      <c r="H564" s="31" t="s">
        <v>3357</v>
      </c>
      <c r="I564" s="31" t="s">
        <v>4556</v>
      </c>
      <c r="J564" s="31" t="str">
        <f t="shared" si="255"/>
        <v>DCS_DI_03</v>
      </c>
      <c r="K564" s="14" t="s">
        <v>5869</v>
      </c>
      <c r="M564" s="31" t="s">
        <v>3547</v>
      </c>
      <c r="N564" s="31" t="s">
        <v>107</v>
      </c>
      <c r="O564" s="31" t="s">
        <v>197</v>
      </c>
      <c r="P564" s="31" t="s">
        <v>2756</v>
      </c>
      <c r="Q564" s="31" t="s">
        <v>2050</v>
      </c>
      <c r="R564" s="31">
        <v>29</v>
      </c>
      <c r="S564" s="31">
        <v>30</v>
      </c>
      <c r="T564" s="31" t="s">
        <v>62</v>
      </c>
      <c r="U564" s="31" t="str">
        <f t="shared" si="284"/>
        <v>48</v>
      </c>
      <c r="V564" s="14" t="str">
        <f t="shared" si="256"/>
        <v>ASK 3MLD, ASK 3MB</v>
      </c>
      <c r="W564" s="31" t="str">
        <f t="shared" si="261"/>
        <v/>
      </c>
      <c r="X564" s="14" t="str">
        <f t="shared" si="262"/>
        <v/>
      </c>
      <c r="Y564" s="31" t="str">
        <f t="shared" si="263"/>
        <v>O1010208</v>
      </c>
      <c r="Z564" s="31" t="str">
        <f t="shared" si="264"/>
        <v>TUA711-DIO32</v>
      </c>
      <c r="AA564" s="14" t="str">
        <f t="shared" si="265"/>
        <v>17-SC-DCS-001/O1010208/ 17-MC-DCS-003</v>
      </c>
      <c r="AB564" s="31" t="s">
        <v>64</v>
      </c>
      <c r="AC564" s="31" t="s">
        <v>124</v>
      </c>
      <c r="AD564" s="31" t="s">
        <v>125</v>
      </c>
      <c r="AE564" s="31">
        <v>0</v>
      </c>
      <c r="AF564" s="31" t="s">
        <v>1254</v>
      </c>
      <c r="AG564" s="31" t="s">
        <v>3564</v>
      </c>
      <c r="AH564" s="31">
        <v>9</v>
      </c>
      <c r="AI564" s="31">
        <v>7</v>
      </c>
      <c r="AJ564" s="31" t="s">
        <v>57</v>
      </c>
      <c r="AK564" s="31">
        <f t="shared" si="257"/>
        <v>32</v>
      </c>
      <c r="AL564" s="31" t="s">
        <v>62</v>
      </c>
      <c r="AO564" s="31" t="s">
        <v>63</v>
      </c>
      <c r="AP564" s="31" t="s">
        <v>2932</v>
      </c>
      <c r="AQ564" s="31" t="s">
        <v>3576</v>
      </c>
      <c r="AR564" s="31" t="s">
        <v>5716</v>
      </c>
      <c r="AS564" s="31" t="s">
        <v>232</v>
      </c>
      <c r="AT564" s="14" t="s">
        <v>5724</v>
      </c>
      <c r="AU564" s="31" t="s">
        <v>5858</v>
      </c>
      <c r="AV564" s="31" t="s">
        <v>5794</v>
      </c>
      <c r="AW564" s="31" t="s">
        <v>5795</v>
      </c>
      <c r="AX564" s="31" t="s">
        <v>5724</v>
      </c>
      <c r="BK564" s="14" t="str">
        <f t="shared" si="266"/>
        <v/>
      </c>
      <c r="BL564" s="14" t="str">
        <f t="shared" si="267"/>
        <v/>
      </c>
      <c r="BM564" s="14" t="str">
        <f t="shared" si="268"/>
        <v/>
      </c>
      <c r="BN564" s="14"/>
      <c r="BO564" s="14" t="str">
        <f t="shared" si="258"/>
        <v/>
      </c>
      <c r="BP564" s="14" t="str">
        <f t="shared" si="259"/>
        <v/>
      </c>
      <c r="BQ564" s="14"/>
      <c r="BR564" s="14" t="str">
        <f t="shared" si="269"/>
        <v>TS-F-05:29/
O1010208:7A</v>
      </c>
      <c r="BS564" s="14" t="str">
        <f t="shared" si="270"/>
        <v>TS-F-05:30/
O1010208:7B</v>
      </c>
      <c r="BW564" s="31" t="str">
        <f t="shared" si="271"/>
        <v/>
      </c>
      <c r="BX564" s="31" t="str">
        <f t="shared" si="272"/>
        <v/>
      </c>
      <c r="BY564" s="31" t="str">
        <f t="shared" si="273"/>
        <v/>
      </c>
      <c r="BZ564" s="31" t="str">
        <f t="shared" si="274"/>
        <v/>
      </c>
      <c r="CA564" s="31" t="str">
        <f t="shared" si="275"/>
        <v/>
      </c>
      <c r="CB564" s="31" t="str">
        <f t="shared" si="276"/>
        <v/>
      </c>
      <c r="CC564" s="31" t="str">
        <f t="shared" si="277"/>
        <v/>
      </c>
      <c r="CD564" s="31" t="str">
        <f t="shared" si="278"/>
        <v>7A</v>
      </c>
      <c r="CE564" s="31" t="e">
        <f t="shared" ca="1" si="279"/>
        <v>#NAME?</v>
      </c>
      <c r="CF564" s="31" t="e">
        <f t="shared" ca="1" si="280"/>
        <v>#NAME?</v>
      </c>
      <c r="CG564" s="31" t="e">
        <f t="shared" ca="1" si="281"/>
        <v>#NAME?</v>
      </c>
      <c r="CH564" s="31" t="e">
        <f t="shared" ca="1" si="282"/>
        <v>#NAME?</v>
      </c>
      <c r="CI564" s="31" t="e">
        <f t="shared" ca="1" si="283"/>
        <v>#NAME?</v>
      </c>
    </row>
    <row r="565" spans="1:87" s="31" customFormat="1" ht="30" hidden="1" x14ac:dyDescent="0.25">
      <c r="A565" s="9" t="s">
        <v>4493</v>
      </c>
      <c r="B565" s="31" t="s">
        <v>2929</v>
      </c>
      <c r="C565" s="31" t="s">
        <v>2930</v>
      </c>
      <c r="E565" s="14" t="s">
        <v>5649</v>
      </c>
      <c r="G565" s="31" t="str">
        <f t="shared" si="260"/>
        <v>Сигнал</v>
      </c>
      <c r="H565" s="31" t="s">
        <v>2608</v>
      </c>
      <c r="I565" s="31" t="s">
        <v>4556</v>
      </c>
      <c r="J565" s="31" t="str">
        <f t="shared" si="255"/>
        <v>DCS_DO_03</v>
      </c>
      <c r="K565" s="14" t="s">
        <v>5869</v>
      </c>
      <c r="M565" s="31" t="s">
        <v>2933</v>
      </c>
      <c r="N565" s="31" t="s">
        <v>1261</v>
      </c>
      <c r="O565" s="31" t="s">
        <v>1257</v>
      </c>
      <c r="P565" s="31" t="s">
        <v>2756</v>
      </c>
      <c r="Q565" s="31" t="s">
        <v>1867</v>
      </c>
      <c r="R565" s="31">
        <v>1</v>
      </c>
      <c r="S565" s="31">
        <v>2</v>
      </c>
      <c r="T565" s="31" t="s">
        <v>62</v>
      </c>
      <c r="U565" s="31" t="str">
        <f t="shared" si="284"/>
        <v>30</v>
      </c>
      <c r="V565" s="14" t="str">
        <f t="shared" si="256"/>
        <v>ASK 3MLD, ASK 3MB</v>
      </c>
      <c r="W565" s="31" t="str">
        <f t="shared" si="261"/>
        <v/>
      </c>
      <c r="X565" s="14" t="str">
        <f t="shared" si="262"/>
        <v/>
      </c>
      <c r="Y565" s="31" t="str">
        <f t="shared" si="263"/>
        <v>O1010213</v>
      </c>
      <c r="Z565" s="31" t="str">
        <f t="shared" si="264"/>
        <v>TUA711-DIO32</v>
      </c>
      <c r="AA565" s="14" t="str">
        <f t="shared" si="265"/>
        <v>17-SC-DCS-001/O1010213/ 17-MC-DCS-003</v>
      </c>
      <c r="AB565" s="31" t="s">
        <v>64</v>
      </c>
      <c r="AC565" s="31" t="s">
        <v>124</v>
      </c>
      <c r="AD565" s="31" t="s">
        <v>125</v>
      </c>
      <c r="AE565" s="31">
        <v>0</v>
      </c>
      <c r="AF565" s="31" t="s">
        <v>1254</v>
      </c>
      <c r="AG565" s="31" t="s">
        <v>2841</v>
      </c>
      <c r="AH565" s="31">
        <v>14</v>
      </c>
      <c r="AI565" s="31">
        <v>31</v>
      </c>
      <c r="AJ565" s="31" t="s">
        <v>1256</v>
      </c>
      <c r="AK565" s="31">
        <f t="shared" si="257"/>
        <v>32</v>
      </c>
      <c r="AL565" s="31" t="s">
        <v>62</v>
      </c>
      <c r="AO565" s="31" t="s">
        <v>63</v>
      </c>
      <c r="AP565" s="31" t="s">
        <v>2932</v>
      </c>
      <c r="AQ565" s="31" t="s">
        <v>2931</v>
      </c>
      <c r="AR565" s="31" t="s">
        <v>5716</v>
      </c>
      <c r="AS565" s="31" t="s">
        <v>232</v>
      </c>
      <c r="AT565" s="14" t="s">
        <v>5724</v>
      </c>
      <c r="AU565" s="31" t="s">
        <v>5858</v>
      </c>
      <c r="AV565" s="31" t="s">
        <v>5797</v>
      </c>
      <c r="AW565" s="31" t="s">
        <v>5799</v>
      </c>
      <c r="AX565" s="31" t="s">
        <v>5724</v>
      </c>
      <c r="BK565" s="14" t="str">
        <f t="shared" si="266"/>
        <v/>
      </c>
      <c r="BL565" s="14" t="str">
        <f t="shared" si="267"/>
        <v/>
      </c>
      <c r="BM565" s="14" t="str">
        <f t="shared" si="268"/>
        <v/>
      </c>
      <c r="BN565" s="14"/>
      <c r="BO565" s="14" t="str">
        <f t="shared" si="258"/>
        <v/>
      </c>
      <c r="BP565" s="14" t="str">
        <f t="shared" si="259"/>
        <v/>
      </c>
      <c r="BQ565" s="14"/>
      <c r="BR565" s="14" t="str">
        <f t="shared" si="269"/>
        <v/>
      </c>
      <c r="BS565" s="14" t="str">
        <f t="shared" si="270"/>
        <v>TS-G-06:2/
O1010213:31A</v>
      </c>
      <c r="BW565" s="31" t="str">
        <f t="shared" si="271"/>
        <v/>
      </c>
      <c r="BX565" s="31" t="str">
        <f t="shared" si="272"/>
        <v/>
      </c>
      <c r="BY565" s="31" t="str">
        <f t="shared" si="273"/>
        <v/>
      </c>
      <c r="BZ565" s="31" t="str">
        <f t="shared" si="274"/>
        <v/>
      </c>
      <c r="CA565" s="31" t="str">
        <f t="shared" si="275"/>
        <v/>
      </c>
      <c r="CB565" s="31" t="str">
        <f t="shared" si="276"/>
        <v/>
      </c>
      <c r="CC565" s="31" t="str">
        <f t="shared" si="277"/>
        <v/>
      </c>
      <c r="CD565" s="31" t="str">
        <f t="shared" si="278"/>
        <v/>
      </c>
      <c r="CE565" s="31" t="e">
        <f t="shared" ca="1" si="279"/>
        <v>#NAME?</v>
      </c>
      <c r="CF565" s="31" t="e">
        <f t="shared" ca="1" si="280"/>
        <v>#NAME?</v>
      </c>
      <c r="CG565" s="31" t="e">
        <f t="shared" ca="1" si="281"/>
        <v>#NAME?</v>
      </c>
      <c r="CH565" s="31" t="e">
        <f t="shared" ca="1" si="282"/>
        <v>#NAME?</v>
      </c>
      <c r="CI565" s="31" t="e">
        <f t="shared" ca="1" si="283"/>
        <v>#NAME?</v>
      </c>
    </row>
    <row r="566" spans="1:87" s="31" customFormat="1" ht="30" hidden="1" x14ac:dyDescent="0.25">
      <c r="A566" s="9" t="s">
        <v>4493</v>
      </c>
      <c r="B566" s="31" t="s">
        <v>2929</v>
      </c>
      <c r="C566" s="31" t="s">
        <v>2934</v>
      </c>
      <c r="E566" s="14" t="s">
        <v>5649</v>
      </c>
      <c r="G566" s="31" t="str">
        <f t="shared" si="260"/>
        <v>Сигнал</v>
      </c>
      <c r="H566" s="31" t="s">
        <v>2611</v>
      </c>
      <c r="I566" s="31" t="s">
        <v>4556</v>
      </c>
      <c r="J566" s="31" t="str">
        <f t="shared" si="255"/>
        <v>DCS_DO_03</v>
      </c>
      <c r="K566" s="14" t="s">
        <v>5869</v>
      </c>
      <c r="M566" s="31" t="s">
        <v>2933</v>
      </c>
      <c r="N566" s="31" t="s">
        <v>1261</v>
      </c>
      <c r="O566" s="31" t="s">
        <v>1267</v>
      </c>
      <c r="P566" s="31" t="s">
        <v>2756</v>
      </c>
      <c r="Q566" s="31" t="s">
        <v>1867</v>
      </c>
      <c r="R566" s="31">
        <v>3</v>
      </c>
      <c r="S566" s="31">
        <v>4</v>
      </c>
      <c r="T566" s="31" t="s">
        <v>62</v>
      </c>
      <c r="U566" s="31" t="str">
        <f t="shared" si="284"/>
        <v>30</v>
      </c>
      <c r="V566" s="14" t="str">
        <f t="shared" si="256"/>
        <v>ASK 3MLD, ASK 3MB</v>
      </c>
      <c r="W566" s="31" t="str">
        <f t="shared" si="261"/>
        <v/>
      </c>
      <c r="X566" s="14" t="str">
        <f t="shared" si="262"/>
        <v/>
      </c>
      <c r="Y566" s="31" t="str">
        <f t="shared" si="263"/>
        <v>O1010213</v>
      </c>
      <c r="Z566" s="31" t="str">
        <f t="shared" si="264"/>
        <v>TUA711-DIO32</v>
      </c>
      <c r="AA566" s="14" t="str">
        <f t="shared" si="265"/>
        <v>17-SC-DCS-001/O1010213/ 17-MC-DCS-003</v>
      </c>
      <c r="AB566" s="31" t="s">
        <v>64</v>
      </c>
      <c r="AC566" s="31" t="s">
        <v>124</v>
      </c>
      <c r="AD566" s="31" t="s">
        <v>125</v>
      </c>
      <c r="AE566" s="31">
        <v>0</v>
      </c>
      <c r="AF566" s="31" t="s">
        <v>1254</v>
      </c>
      <c r="AG566" s="31" t="s">
        <v>2841</v>
      </c>
      <c r="AH566" s="31">
        <v>14</v>
      </c>
      <c r="AI566" s="31">
        <v>32</v>
      </c>
      <c r="AJ566" s="31" t="s">
        <v>1256</v>
      </c>
      <c r="AK566" s="31">
        <f t="shared" si="257"/>
        <v>32</v>
      </c>
      <c r="AL566" s="31" t="s">
        <v>62</v>
      </c>
      <c r="AO566" s="31" t="s">
        <v>63</v>
      </c>
      <c r="AP566" s="31" t="s">
        <v>2932</v>
      </c>
      <c r="AQ566" s="31" t="s">
        <v>2935</v>
      </c>
      <c r="AR566" s="31" t="s">
        <v>5716</v>
      </c>
      <c r="AS566" s="31" t="s">
        <v>232</v>
      </c>
      <c r="AT566" s="14" t="s">
        <v>5724</v>
      </c>
      <c r="AU566" s="31" t="s">
        <v>5858</v>
      </c>
      <c r="AV566" s="31" t="s">
        <v>5806</v>
      </c>
      <c r="AW566" s="31" t="s">
        <v>5797</v>
      </c>
      <c r="AX566" s="31" t="s">
        <v>5724</v>
      </c>
      <c r="BK566" s="14" t="str">
        <f t="shared" si="266"/>
        <v/>
      </c>
      <c r="BL566" s="14" t="str">
        <f t="shared" si="267"/>
        <v/>
      </c>
      <c r="BM566" s="14" t="str">
        <f t="shared" si="268"/>
        <v/>
      </c>
      <c r="BN566" s="14"/>
      <c r="BO566" s="14" t="str">
        <f t="shared" si="258"/>
        <v/>
      </c>
      <c r="BP566" s="14" t="str">
        <f t="shared" si="259"/>
        <v/>
      </c>
      <c r="BQ566" s="14"/>
      <c r="BR566" s="14" t="str">
        <f t="shared" si="269"/>
        <v/>
      </c>
      <c r="BS566" s="14" t="str">
        <f t="shared" si="270"/>
        <v>TS-G-06:4/
O1010213:32A</v>
      </c>
      <c r="BW566" s="31" t="str">
        <f t="shared" si="271"/>
        <v/>
      </c>
      <c r="BX566" s="31" t="str">
        <f t="shared" si="272"/>
        <v/>
      </c>
      <c r="BY566" s="31" t="str">
        <f t="shared" si="273"/>
        <v/>
      </c>
      <c r="BZ566" s="31" t="str">
        <f t="shared" si="274"/>
        <v/>
      </c>
      <c r="CA566" s="31" t="str">
        <f t="shared" si="275"/>
        <v/>
      </c>
      <c r="CB566" s="31" t="str">
        <f t="shared" si="276"/>
        <v/>
      </c>
      <c r="CC566" s="31" t="str">
        <f t="shared" si="277"/>
        <v/>
      </c>
      <c r="CD566" s="31" t="str">
        <f t="shared" si="278"/>
        <v/>
      </c>
      <c r="CE566" s="31" t="e">
        <f t="shared" ca="1" si="279"/>
        <v>#NAME?</v>
      </c>
      <c r="CF566" s="31" t="e">
        <f t="shared" ca="1" si="280"/>
        <v>#NAME?</v>
      </c>
      <c r="CG566" s="31" t="e">
        <f t="shared" ca="1" si="281"/>
        <v>#NAME?</v>
      </c>
      <c r="CH566" s="31" t="e">
        <f t="shared" ca="1" si="282"/>
        <v>#NAME?</v>
      </c>
      <c r="CI566" s="31" t="e">
        <f t="shared" ca="1" si="283"/>
        <v>#NAME?</v>
      </c>
    </row>
    <row r="567" spans="1:87" s="31" customFormat="1" ht="30" hidden="1" x14ac:dyDescent="0.25">
      <c r="A567" s="9" t="s">
        <v>4493</v>
      </c>
      <c r="B567" s="31" t="s">
        <v>2936</v>
      </c>
      <c r="C567" s="31" t="s">
        <v>4045</v>
      </c>
      <c r="E567" s="14" t="s">
        <v>5647</v>
      </c>
      <c r="G567" s="31" t="str">
        <f t="shared" si="260"/>
        <v>Сигнал</v>
      </c>
      <c r="H567" s="31" t="s">
        <v>3318</v>
      </c>
      <c r="I567" s="31" t="s">
        <v>4556</v>
      </c>
      <c r="J567" s="31" t="str">
        <f t="shared" si="255"/>
        <v>DCS_DI_03</v>
      </c>
      <c r="K567" s="14" t="s">
        <v>5869</v>
      </c>
      <c r="M567" s="31" t="s">
        <v>4029</v>
      </c>
      <c r="N567" s="31" t="s">
        <v>107</v>
      </c>
      <c r="O567" s="31" t="s">
        <v>182</v>
      </c>
      <c r="P567" s="31" t="s">
        <v>2607</v>
      </c>
      <c r="Q567" s="31" t="s">
        <v>1991</v>
      </c>
      <c r="R567" s="31">
        <v>19</v>
      </c>
      <c r="S567" s="31">
        <v>20</v>
      </c>
      <c r="T567" s="31" t="s">
        <v>62</v>
      </c>
      <c r="U567" s="31" t="str">
        <f t="shared" si="284"/>
        <v>48</v>
      </c>
      <c r="V567" s="14" t="str">
        <f t="shared" si="256"/>
        <v>ASK 3MLD, ASK 3MB</v>
      </c>
      <c r="W567" s="31" t="str">
        <f t="shared" si="261"/>
        <v/>
      </c>
      <c r="X567" s="14" t="str">
        <f t="shared" si="262"/>
        <v/>
      </c>
      <c r="Y567" s="31" t="str">
        <f t="shared" si="263"/>
        <v>O1010115</v>
      </c>
      <c r="Z567" s="31" t="str">
        <f t="shared" si="264"/>
        <v>TUA711-DIO32</v>
      </c>
      <c r="AA567" s="14" t="str">
        <f t="shared" si="265"/>
        <v>17-SC-DCS-001/O1010115/ 17-MC-DCS-005</v>
      </c>
      <c r="AB567" s="31" t="s">
        <v>64</v>
      </c>
      <c r="AC567" s="31" t="s">
        <v>124</v>
      </c>
      <c r="AD567" s="31" t="s">
        <v>125</v>
      </c>
      <c r="AE567" s="31">
        <v>0</v>
      </c>
      <c r="AF567" s="31" t="s">
        <v>55</v>
      </c>
      <c r="AG567" s="31" t="s">
        <v>3579</v>
      </c>
      <c r="AH567" s="31">
        <v>16</v>
      </c>
      <c r="AI567" s="31">
        <v>20</v>
      </c>
      <c r="AJ567" s="31" t="s">
        <v>57</v>
      </c>
      <c r="AK567" s="31">
        <f t="shared" si="257"/>
        <v>32</v>
      </c>
      <c r="AL567" s="31" t="s">
        <v>62</v>
      </c>
      <c r="AO567" s="31" t="s">
        <v>63</v>
      </c>
      <c r="AP567" s="31" t="s">
        <v>2939</v>
      </c>
      <c r="AQ567" s="31" t="s">
        <v>4046</v>
      </c>
      <c r="AR567" s="31" t="s">
        <v>5716</v>
      </c>
      <c r="AS567" s="31" t="s">
        <v>232</v>
      </c>
      <c r="AT567" s="14" t="s">
        <v>5724</v>
      </c>
      <c r="AU567" s="31" t="s">
        <v>5858</v>
      </c>
      <c r="AV567" s="31" t="s">
        <v>5827</v>
      </c>
      <c r="AW567" s="31" t="s">
        <v>5828</v>
      </c>
      <c r="AX567" s="31" t="s">
        <v>5724</v>
      </c>
      <c r="BK567" s="14" t="str">
        <f t="shared" si="266"/>
        <v/>
      </c>
      <c r="BL567" s="14" t="str">
        <f t="shared" si="267"/>
        <v/>
      </c>
      <c r="BM567" s="14" t="str">
        <f t="shared" si="268"/>
        <v/>
      </c>
      <c r="BN567" s="14"/>
      <c r="BO567" s="14" t="str">
        <f t="shared" si="258"/>
        <v/>
      </c>
      <c r="BP567" s="14" t="str">
        <f t="shared" si="259"/>
        <v/>
      </c>
      <c r="BQ567" s="14"/>
      <c r="BR567" s="14" t="str">
        <f t="shared" si="269"/>
        <v>TS-F-04:19/
O1010115:20A</v>
      </c>
      <c r="BS567" s="14" t="str">
        <f t="shared" si="270"/>
        <v>TS-F-04:20/
O1010115:20B</v>
      </c>
      <c r="BW567" s="31" t="str">
        <f t="shared" si="271"/>
        <v/>
      </c>
      <c r="BX567" s="31" t="str">
        <f t="shared" si="272"/>
        <v/>
      </c>
      <c r="BY567" s="31" t="str">
        <f t="shared" si="273"/>
        <v/>
      </c>
      <c r="BZ567" s="31" t="str">
        <f t="shared" si="274"/>
        <v/>
      </c>
      <c r="CA567" s="31" t="str">
        <f t="shared" si="275"/>
        <v/>
      </c>
      <c r="CB567" s="31" t="str">
        <f t="shared" si="276"/>
        <v/>
      </c>
      <c r="CC567" s="31" t="str">
        <f t="shared" si="277"/>
        <v/>
      </c>
      <c r="CD567" s="31" t="str">
        <f t="shared" si="278"/>
        <v>20A</v>
      </c>
      <c r="CE567" s="31" t="e">
        <f t="shared" ca="1" si="279"/>
        <v>#NAME?</v>
      </c>
      <c r="CF567" s="31" t="e">
        <f t="shared" ca="1" si="280"/>
        <v>#NAME?</v>
      </c>
      <c r="CG567" s="31" t="e">
        <f t="shared" ca="1" si="281"/>
        <v>#NAME?</v>
      </c>
      <c r="CH567" s="31" t="e">
        <f t="shared" ca="1" si="282"/>
        <v>#NAME?</v>
      </c>
      <c r="CI567" s="31" t="e">
        <f t="shared" ca="1" si="283"/>
        <v>#NAME?</v>
      </c>
    </row>
    <row r="568" spans="1:87" s="31" customFormat="1" ht="30" hidden="1" x14ac:dyDescent="0.25">
      <c r="A568" s="9" t="s">
        <v>4493</v>
      </c>
      <c r="B568" s="31" t="s">
        <v>2936</v>
      </c>
      <c r="C568" s="31" t="s">
        <v>4047</v>
      </c>
      <c r="E568" s="14" t="s">
        <v>5647</v>
      </c>
      <c r="G568" s="31" t="str">
        <f t="shared" si="260"/>
        <v>Сигнал</v>
      </c>
      <c r="H568" s="31" t="s">
        <v>3321</v>
      </c>
      <c r="I568" s="31" t="s">
        <v>4556</v>
      </c>
      <c r="J568" s="31" t="str">
        <f t="shared" si="255"/>
        <v>DCS_DI_03</v>
      </c>
      <c r="K568" s="14" t="s">
        <v>5869</v>
      </c>
      <c r="M568" s="31" t="s">
        <v>4029</v>
      </c>
      <c r="N568" s="31" t="s">
        <v>107</v>
      </c>
      <c r="O568" s="31" t="s">
        <v>185</v>
      </c>
      <c r="P568" s="31" t="s">
        <v>2607</v>
      </c>
      <c r="Q568" s="31" t="s">
        <v>1991</v>
      </c>
      <c r="R568" s="31">
        <v>21</v>
      </c>
      <c r="S568" s="31">
        <v>22</v>
      </c>
      <c r="T568" s="31" t="s">
        <v>62</v>
      </c>
      <c r="U568" s="31" t="str">
        <f t="shared" si="284"/>
        <v>48</v>
      </c>
      <c r="V568" s="14" t="str">
        <f t="shared" si="256"/>
        <v>ASK 3MLD, ASK 3MB</v>
      </c>
      <c r="W568" s="31" t="str">
        <f t="shared" si="261"/>
        <v/>
      </c>
      <c r="X568" s="14" t="str">
        <f t="shared" si="262"/>
        <v/>
      </c>
      <c r="Y568" s="31" t="str">
        <f t="shared" si="263"/>
        <v>O1010115</v>
      </c>
      <c r="Z568" s="31" t="str">
        <f t="shared" si="264"/>
        <v>TUA711-DIO32</v>
      </c>
      <c r="AA568" s="14" t="str">
        <f t="shared" si="265"/>
        <v>17-SC-DCS-001/O1010115/ 17-MC-DCS-005</v>
      </c>
      <c r="AB568" s="31" t="s">
        <v>64</v>
      </c>
      <c r="AC568" s="31" t="s">
        <v>124</v>
      </c>
      <c r="AD568" s="31" t="s">
        <v>125</v>
      </c>
      <c r="AE568" s="31">
        <v>0</v>
      </c>
      <c r="AF568" s="31" t="s">
        <v>55</v>
      </c>
      <c r="AG568" s="31" t="s">
        <v>3579</v>
      </c>
      <c r="AH568" s="31">
        <v>16</v>
      </c>
      <c r="AI568" s="31">
        <v>21</v>
      </c>
      <c r="AJ568" s="31" t="s">
        <v>57</v>
      </c>
      <c r="AK568" s="31">
        <f t="shared" si="257"/>
        <v>32</v>
      </c>
      <c r="AL568" s="31" t="s">
        <v>62</v>
      </c>
      <c r="AO568" s="31" t="s">
        <v>63</v>
      </c>
      <c r="AP568" s="31" t="s">
        <v>2939</v>
      </c>
      <c r="AQ568" s="31" t="s">
        <v>4048</v>
      </c>
      <c r="AR568" s="31" t="s">
        <v>5716</v>
      </c>
      <c r="AS568" s="31" t="s">
        <v>232</v>
      </c>
      <c r="AT568" s="14" t="s">
        <v>5724</v>
      </c>
      <c r="AU568" s="31" t="s">
        <v>5858</v>
      </c>
      <c r="AV568" s="31" t="s">
        <v>5792</v>
      </c>
      <c r="AW568" s="31" t="s">
        <v>5793</v>
      </c>
      <c r="AX568" s="31" t="s">
        <v>5724</v>
      </c>
      <c r="BK568" s="14" t="str">
        <f t="shared" si="266"/>
        <v/>
      </c>
      <c r="BL568" s="14" t="str">
        <f t="shared" si="267"/>
        <v/>
      </c>
      <c r="BM568" s="14" t="str">
        <f t="shared" si="268"/>
        <v/>
      </c>
      <c r="BN568" s="14"/>
      <c r="BO568" s="14" t="str">
        <f t="shared" si="258"/>
        <v/>
      </c>
      <c r="BP568" s="14" t="str">
        <f t="shared" si="259"/>
        <v/>
      </c>
      <c r="BQ568" s="14"/>
      <c r="BR568" s="14" t="str">
        <f t="shared" si="269"/>
        <v>TS-F-04:21/
O1010115:21A</v>
      </c>
      <c r="BS568" s="14" t="str">
        <f t="shared" si="270"/>
        <v>TS-F-04:22/
O1010115:21B</v>
      </c>
      <c r="BW568" s="31" t="str">
        <f t="shared" si="271"/>
        <v/>
      </c>
      <c r="BX568" s="31" t="str">
        <f t="shared" si="272"/>
        <v/>
      </c>
      <c r="BY568" s="31" t="str">
        <f t="shared" si="273"/>
        <v/>
      </c>
      <c r="BZ568" s="31" t="str">
        <f t="shared" si="274"/>
        <v/>
      </c>
      <c r="CA568" s="31" t="str">
        <f t="shared" si="275"/>
        <v/>
      </c>
      <c r="CB568" s="31" t="str">
        <f t="shared" si="276"/>
        <v/>
      </c>
      <c r="CC568" s="31" t="str">
        <f t="shared" si="277"/>
        <v/>
      </c>
      <c r="CD568" s="31" t="str">
        <f t="shared" si="278"/>
        <v>21A</v>
      </c>
      <c r="CE568" s="31" t="e">
        <f t="shared" ca="1" si="279"/>
        <v>#NAME?</v>
      </c>
      <c r="CF568" s="31" t="e">
        <f t="shared" ca="1" si="280"/>
        <v>#NAME?</v>
      </c>
      <c r="CG568" s="31" t="e">
        <f t="shared" ca="1" si="281"/>
        <v>#NAME?</v>
      </c>
      <c r="CH568" s="31" t="e">
        <f t="shared" ca="1" si="282"/>
        <v>#NAME?</v>
      </c>
      <c r="CI568" s="31" t="e">
        <f t="shared" ca="1" si="283"/>
        <v>#NAME?</v>
      </c>
    </row>
    <row r="569" spans="1:87" s="31" customFormat="1" ht="30" hidden="1" x14ac:dyDescent="0.25">
      <c r="A569" s="9" t="s">
        <v>4493</v>
      </c>
      <c r="B569" s="31" t="s">
        <v>2936</v>
      </c>
      <c r="C569" s="31" t="s">
        <v>4049</v>
      </c>
      <c r="E569" s="14" t="s">
        <v>5647</v>
      </c>
      <c r="G569" s="31" t="str">
        <f t="shared" si="260"/>
        <v>Сигнал</v>
      </c>
      <c r="H569" s="31" t="s">
        <v>3357</v>
      </c>
      <c r="I569" s="31" t="s">
        <v>4556</v>
      </c>
      <c r="J569" s="31" t="str">
        <f t="shared" si="255"/>
        <v>DCS_DI_03</v>
      </c>
      <c r="K569" s="14" t="s">
        <v>5869</v>
      </c>
      <c r="M569" s="31" t="s">
        <v>4029</v>
      </c>
      <c r="N569" s="31" t="s">
        <v>107</v>
      </c>
      <c r="O569" s="31" t="s">
        <v>188</v>
      </c>
      <c r="P569" s="31" t="s">
        <v>2607</v>
      </c>
      <c r="Q569" s="31" t="s">
        <v>1991</v>
      </c>
      <c r="R569" s="31">
        <v>23</v>
      </c>
      <c r="S569" s="31">
        <v>24</v>
      </c>
      <c r="T569" s="31" t="s">
        <v>62</v>
      </c>
      <c r="U569" s="31" t="str">
        <f t="shared" si="284"/>
        <v>48</v>
      </c>
      <c r="V569" s="14" t="str">
        <f t="shared" si="256"/>
        <v>ASK 3MLD, ASK 3MB</v>
      </c>
      <c r="W569" s="31" t="str">
        <f t="shared" si="261"/>
        <v/>
      </c>
      <c r="X569" s="14" t="str">
        <f t="shared" si="262"/>
        <v/>
      </c>
      <c r="Y569" s="31" t="str">
        <f t="shared" si="263"/>
        <v>O1010115</v>
      </c>
      <c r="Z569" s="31" t="str">
        <f t="shared" si="264"/>
        <v>TUA711-DIO32</v>
      </c>
      <c r="AA569" s="14" t="str">
        <f t="shared" si="265"/>
        <v>17-SC-DCS-001/O1010115/ 17-MC-DCS-005</v>
      </c>
      <c r="AB569" s="31" t="s">
        <v>64</v>
      </c>
      <c r="AC569" s="31" t="s">
        <v>124</v>
      </c>
      <c r="AD569" s="31" t="s">
        <v>125</v>
      </c>
      <c r="AE569" s="31">
        <v>0</v>
      </c>
      <c r="AF569" s="31" t="s">
        <v>55</v>
      </c>
      <c r="AG569" s="31" t="s">
        <v>3579</v>
      </c>
      <c r="AH569" s="31">
        <v>16</v>
      </c>
      <c r="AI569" s="31">
        <v>22</v>
      </c>
      <c r="AJ569" s="31" t="s">
        <v>57</v>
      </c>
      <c r="AK569" s="31">
        <f t="shared" si="257"/>
        <v>32</v>
      </c>
      <c r="AL569" s="31" t="s">
        <v>62</v>
      </c>
      <c r="AO569" s="31" t="s">
        <v>63</v>
      </c>
      <c r="AP569" s="31" t="s">
        <v>2939</v>
      </c>
      <c r="AQ569" s="31" t="s">
        <v>4050</v>
      </c>
      <c r="AR569" s="31" t="s">
        <v>5716</v>
      </c>
      <c r="AS569" s="31" t="s">
        <v>232</v>
      </c>
      <c r="AT569" s="14" t="s">
        <v>5724</v>
      </c>
      <c r="AU569" s="31" t="s">
        <v>5858</v>
      </c>
      <c r="AV569" s="31" t="s">
        <v>5794</v>
      </c>
      <c r="AW569" s="31" t="s">
        <v>5795</v>
      </c>
      <c r="AX569" s="31" t="s">
        <v>5724</v>
      </c>
      <c r="BK569" s="14" t="str">
        <f t="shared" si="266"/>
        <v/>
      </c>
      <c r="BL569" s="14" t="str">
        <f t="shared" si="267"/>
        <v/>
      </c>
      <c r="BM569" s="14" t="str">
        <f t="shared" si="268"/>
        <v/>
      </c>
      <c r="BN569" s="14"/>
      <c r="BO569" s="14" t="str">
        <f t="shared" si="258"/>
        <v/>
      </c>
      <c r="BP569" s="14" t="str">
        <f t="shared" si="259"/>
        <v/>
      </c>
      <c r="BQ569" s="14"/>
      <c r="BR569" s="14" t="str">
        <f t="shared" si="269"/>
        <v>TS-F-04:23/
O1010115:22A</v>
      </c>
      <c r="BS569" s="14" t="str">
        <f t="shared" si="270"/>
        <v>TS-F-04:24/
O1010115:22B</v>
      </c>
      <c r="BW569" s="31" t="str">
        <f t="shared" si="271"/>
        <v/>
      </c>
      <c r="BX569" s="31" t="str">
        <f t="shared" si="272"/>
        <v/>
      </c>
      <c r="BY569" s="31" t="str">
        <f t="shared" si="273"/>
        <v/>
      </c>
      <c r="BZ569" s="31" t="str">
        <f t="shared" si="274"/>
        <v/>
      </c>
      <c r="CA569" s="31" t="str">
        <f t="shared" si="275"/>
        <v/>
      </c>
      <c r="CB569" s="31" t="str">
        <f t="shared" si="276"/>
        <v/>
      </c>
      <c r="CC569" s="31" t="str">
        <f t="shared" si="277"/>
        <v/>
      </c>
      <c r="CD569" s="31" t="str">
        <f t="shared" si="278"/>
        <v>22A</v>
      </c>
      <c r="CE569" s="31" t="e">
        <f t="shared" ca="1" si="279"/>
        <v>#NAME?</v>
      </c>
      <c r="CF569" s="31" t="e">
        <f t="shared" ca="1" si="280"/>
        <v>#NAME?</v>
      </c>
      <c r="CG569" s="31" t="e">
        <f t="shared" ca="1" si="281"/>
        <v>#NAME?</v>
      </c>
      <c r="CH569" s="31" t="e">
        <f t="shared" ca="1" si="282"/>
        <v>#NAME?</v>
      </c>
      <c r="CI569" s="31" t="e">
        <f t="shared" ca="1" si="283"/>
        <v>#NAME?</v>
      </c>
    </row>
    <row r="570" spans="1:87" s="31" customFormat="1" ht="30" hidden="1" x14ac:dyDescent="0.25">
      <c r="A570" s="9" t="s">
        <v>4493</v>
      </c>
      <c r="B570" s="31" t="s">
        <v>2936</v>
      </c>
      <c r="C570" s="31" t="s">
        <v>2937</v>
      </c>
      <c r="E570" s="14" t="s">
        <v>5649</v>
      </c>
      <c r="G570" s="31" t="str">
        <f t="shared" si="260"/>
        <v>Сигнал</v>
      </c>
      <c r="H570" s="31" t="s">
        <v>2608</v>
      </c>
      <c r="I570" s="31" t="s">
        <v>4556</v>
      </c>
      <c r="J570" s="31" t="str">
        <f t="shared" si="255"/>
        <v>DCS_DO_03</v>
      </c>
      <c r="K570" s="14" t="s">
        <v>5869</v>
      </c>
      <c r="M570" s="31" t="s">
        <v>2933</v>
      </c>
      <c r="N570" s="31" t="s">
        <v>1261</v>
      </c>
      <c r="O570" s="31" t="s">
        <v>1272</v>
      </c>
      <c r="P570" s="31" t="s">
        <v>2756</v>
      </c>
      <c r="Q570" s="31" t="s">
        <v>1867</v>
      </c>
      <c r="R570" s="31">
        <v>5</v>
      </c>
      <c r="S570" s="31">
        <v>6</v>
      </c>
      <c r="T570" s="31" t="s">
        <v>62</v>
      </c>
      <c r="U570" s="31" t="str">
        <f t="shared" si="284"/>
        <v>30</v>
      </c>
      <c r="V570" s="14" t="str">
        <f t="shared" si="256"/>
        <v>ASK 3MLD, ASK 3MB</v>
      </c>
      <c r="W570" s="31" t="str">
        <f t="shared" si="261"/>
        <v/>
      </c>
      <c r="X570" s="14" t="str">
        <f t="shared" si="262"/>
        <v/>
      </c>
      <c r="Y570" s="31" t="str">
        <f t="shared" si="263"/>
        <v>O1010214</v>
      </c>
      <c r="Z570" s="31" t="str">
        <f t="shared" si="264"/>
        <v>TUA711-DIO32</v>
      </c>
      <c r="AA570" s="14" t="str">
        <f t="shared" si="265"/>
        <v>17-SC-DCS-001/O1010214/ 17-MC-DCS-003</v>
      </c>
      <c r="AB570" s="31" t="s">
        <v>64</v>
      </c>
      <c r="AC570" s="31" t="s">
        <v>124</v>
      </c>
      <c r="AD570" s="31" t="s">
        <v>125</v>
      </c>
      <c r="AE570" s="31">
        <v>0</v>
      </c>
      <c r="AF570" s="31" t="s">
        <v>1254</v>
      </c>
      <c r="AG570" s="31" t="s">
        <v>2940</v>
      </c>
      <c r="AH570" s="31">
        <v>15</v>
      </c>
      <c r="AI570" s="31">
        <v>1</v>
      </c>
      <c r="AJ570" s="31" t="s">
        <v>1256</v>
      </c>
      <c r="AK570" s="31">
        <f t="shared" si="257"/>
        <v>32</v>
      </c>
      <c r="AL570" s="31" t="s">
        <v>62</v>
      </c>
      <c r="AO570" s="31" t="s">
        <v>63</v>
      </c>
      <c r="AP570" s="31" t="s">
        <v>2939</v>
      </c>
      <c r="AQ570" s="31" t="s">
        <v>2938</v>
      </c>
      <c r="AR570" s="31" t="s">
        <v>5716</v>
      </c>
      <c r="AS570" s="31" t="s">
        <v>232</v>
      </c>
      <c r="AT570" s="14" t="s">
        <v>5724</v>
      </c>
      <c r="AU570" s="31" t="s">
        <v>5858</v>
      </c>
      <c r="AV570" s="31" t="s">
        <v>5797</v>
      </c>
      <c r="AW570" s="31" t="s">
        <v>5799</v>
      </c>
      <c r="AX570" s="31" t="s">
        <v>5724</v>
      </c>
      <c r="BK570" s="14" t="str">
        <f t="shared" si="266"/>
        <v/>
      </c>
      <c r="BL570" s="14" t="str">
        <f t="shared" si="267"/>
        <v/>
      </c>
      <c r="BM570" s="14" t="str">
        <f t="shared" si="268"/>
        <v/>
      </c>
      <c r="BN570" s="14"/>
      <c r="BO570" s="14" t="str">
        <f t="shared" si="258"/>
        <v/>
      </c>
      <c r="BP570" s="14" t="str">
        <f t="shared" si="259"/>
        <v/>
      </c>
      <c r="BQ570" s="14"/>
      <c r="BR570" s="14" t="str">
        <f t="shared" si="269"/>
        <v/>
      </c>
      <c r="BS570" s="14" t="str">
        <f t="shared" si="270"/>
        <v>TS-G-06:6/
O1010214:1A</v>
      </c>
      <c r="BW570" s="31" t="str">
        <f t="shared" si="271"/>
        <v/>
      </c>
      <c r="BX570" s="31" t="str">
        <f t="shared" si="272"/>
        <v/>
      </c>
      <c r="BY570" s="31" t="str">
        <f t="shared" si="273"/>
        <v/>
      </c>
      <c r="BZ570" s="31" t="str">
        <f t="shared" si="274"/>
        <v/>
      </c>
      <c r="CA570" s="31" t="str">
        <f t="shared" si="275"/>
        <v/>
      </c>
      <c r="CB570" s="31" t="str">
        <f t="shared" si="276"/>
        <v/>
      </c>
      <c r="CC570" s="31" t="str">
        <f t="shared" si="277"/>
        <v/>
      </c>
      <c r="CD570" s="31" t="str">
        <f t="shared" si="278"/>
        <v/>
      </c>
      <c r="CE570" s="31" t="e">
        <f t="shared" ca="1" si="279"/>
        <v>#NAME?</v>
      </c>
      <c r="CF570" s="31" t="e">
        <f t="shared" ca="1" si="280"/>
        <v>#NAME?</v>
      </c>
      <c r="CG570" s="31" t="e">
        <f t="shared" ca="1" si="281"/>
        <v>#NAME?</v>
      </c>
      <c r="CH570" s="31" t="e">
        <f t="shared" ca="1" si="282"/>
        <v>#NAME?</v>
      </c>
      <c r="CI570" s="31" t="e">
        <f t="shared" ca="1" si="283"/>
        <v>#NAME?</v>
      </c>
    </row>
    <row r="571" spans="1:87" s="31" customFormat="1" ht="30" hidden="1" x14ac:dyDescent="0.25">
      <c r="A571" s="9" t="s">
        <v>4493</v>
      </c>
      <c r="B571" s="31" t="s">
        <v>2936</v>
      </c>
      <c r="C571" s="31" t="s">
        <v>2941</v>
      </c>
      <c r="E571" s="14" t="s">
        <v>5649</v>
      </c>
      <c r="G571" s="31" t="str">
        <f t="shared" si="260"/>
        <v>Сигнал</v>
      </c>
      <c r="H571" s="31" t="s">
        <v>2611</v>
      </c>
      <c r="I571" s="31" t="s">
        <v>4556</v>
      </c>
      <c r="J571" s="31" t="str">
        <f t="shared" ref="J571:J634" si="285">IF(E571="AI-IS (4-20 mA, 2 wire) DCS","DCS_AI_01",
IF(E571="AI-IS (4-20 mA, 4 wire) DCS","DCS_AI_03",
IF(E571="AI-IS (4-20 mA, passive) DCS","DCS_AI_01",
IF(E571="AI-NIS (4-20 mA, 2 wire) DCS","DCS_AI_01",
IF(E571="AI-NIS (4-20 mA, 4 wire) DCS","DCS_AI_03",
IF(E571="AI-NIS (4-20 mA, passive) DCS","DCS_AI_01",
IF(E571="AI-R-IS (4-20 mA, 2 wire) DCS","DCS_AI_02",
IF(E571="AI-R-IS (4-20 mA, 4 wire) DCS","DCS_AI_04",
IF(E571="AI-R-NIS (4-20 mA, 2 wire) DCS","DCS_AI_02",
IF(E571="AI-R-NIS (4-20 mA, passive) DCS","DCS_AI_02",
IF(E571="AI-R-NIS (4-20 mA, 4 wire) DCS","DCS_AI_04",
IF(E571="AI-RTD-NIS (3 wire) DCS","DCS_AI_05",
IF(E571="AO-IS (4-20 mA) DCS","DCS_AO_01",
IF(E571="AO-NIS (4-20 mA) DCS","DCS_AO_01",
IF(E571="AO-R-IS (4-20 mA) DCS","DCS_AO_02",
IF(E571="AO-R-NIS (4-20 mA) DCS","DCS_AO_02",
IF(E571="DI-IS (NAMUR) DCS","DCS_DI_02",
IF(E571="DI-NIS (NAMUR) DCS","DCS_DI_02",
IF(E571="DI-NIS (Conductivity) DCS","DCS_DI_04",
IF(E571="DI-NIS (Diagnostic) DCS","DCS_DI_01",
IF(E571="DI-NIS (MCC 230VAC) DCS","DCS_DI_03",
IF(E571="DI-NIS (MCC 220VDC) DCS","DCS_DI_05",
IF(E571="DI-NIS (Thermistors PTC) DCS","DCS_DI_02",
IF(E571="DI-NIS (VFC) DCS","DCS_DI_01",
IF(E571="DI-NIS (24VDC) DCS ","DCS_DI_07",
IF(E571="DO-NIS (24VDC) DCS","DCS_DO_01",
IF(E571="DO-NIS (MCC 230VAC) DCS","DCS_DO_03",
IF(E571="DO-NIS (MCC 220VDC) DCS","DCS_DO_04",
IF(E571="DO-NIS (VFC NO) DCS","DCS_DO_02",
IF(E571="PI-IS (Pulse Input) DCS","DCS_PI_01",
IF(E571="PI-R-IS (Pulse Input) DCS","DCS_PI_01",
IF(E571="AI-R-NIS (PI converter, 3 wire) DCS","DCS_PI_01",
IF(E571="PI-NIS (Pulse Input) DCS","DCS_PI_01","")))))))))))))))))))))))))))))))))</f>
        <v>DCS_DO_03</v>
      </c>
      <c r="K571" s="14" t="s">
        <v>5869</v>
      </c>
      <c r="M571" s="31" t="s">
        <v>2933</v>
      </c>
      <c r="N571" s="31" t="s">
        <v>1261</v>
      </c>
      <c r="O571" s="31" t="s">
        <v>1276</v>
      </c>
      <c r="P571" s="31" t="s">
        <v>2756</v>
      </c>
      <c r="Q571" s="31" t="s">
        <v>1867</v>
      </c>
      <c r="R571" s="31">
        <v>7</v>
      </c>
      <c r="S571" s="31">
        <v>8</v>
      </c>
      <c r="T571" s="31" t="s">
        <v>62</v>
      </c>
      <c r="U571" s="31" t="str">
        <f t="shared" si="284"/>
        <v>30</v>
      </c>
      <c r="V571" s="14" t="str">
        <f t="shared" ref="V571:V634" si="286">IF(P571&lt;&gt;"",
IF(J571="DCS_AI_01","AVK 2,5 A, AVK 2,5 A",
IF(J571="DCS_AI_02","AVK 2,5 A, AVK 2,5 A",
IF(J571="DCS_AI_03","AVK 2,5 A, AVK 2,5 A",
IF(J571="DCS_AI_04","AVK 2,5 A, AVK 2,5 A",
IF(J571="DCS_AI_05","AVK 2,5 A, AVK 2,5 A, AVK 2,5 A",
IF(J571="DCS_AO_01","AVK 2,5 A, AVK 2,5 A",
IF(J571="DCS_AO_02","AVK 2,5 A, AVK 2,5 A",
IF(J571="DCS_DI_01","AVK 2,5 A, AVK 2,5 A",
IF(J571="DCS_DI_02","AVK 2,5 A, AVK 2,5 A",
IF(J571="DCS_DI_03","ASK 3MLD, ASK 3MB",
IF(J571="DCS_DI_04","AVK 2,5 A, AVK 2,5 A",
IF(J571="DCS_DI_05","ASK 3MLD, ASK 3MB",
IF(J571="DCS_DI_07","AVK 2,5 A, AVK 2,5 A",
IF(J571="DCS_DO_01","AVK 2,5 A, AVK 2,5 A",
IF(J571="DCS_DO_01_HOLD","AVK 2,5 A, AVK 2,5 A",
IF(J571="DCS_DO_02","AVK 2,5 A, AVK 2,5 A",
IF(J571="DCS_DO_03","ASK 3MLD, ASK 3MB",
IF(J571="DCS_DO_04","ASK 3MLD, ASK 3MB",
IF(J571="DCS_PI_01","AVK 2,5 A, AVK 2,5 A",""))))))))))))))))))),"")</f>
        <v>ASK 3MLD, ASK 3MB</v>
      </c>
      <c r="W571" s="31" t="str">
        <f t="shared" si="261"/>
        <v/>
      </c>
      <c r="X571" s="14" t="str">
        <f t="shared" si="262"/>
        <v/>
      </c>
      <c r="Y571" s="31" t="str">
        <f t="shared" si="263"/>
        <v>O1010214</v>
      </c>
      <c r="Z571" s="31" t="str">
        <f t="shared" si="264"/>
        <v>TUA711-DIO32</v>
      </c>
      <c r="AA571" s="14" t="str">
        <f t="shared" si="265"/>
        <v>17-SC-DCS-001/O1010214/ 17-MC-DCS-003</v>
      </c>
      <c r="AB571" s="31" t="s">
        <v>64</v>
      </c>
      <c r="AC571" s="31" t="s">
        <v>124</v>
      </c>
      <c r="AD571" s="31" t="s">
        <v>125</v>
      </c>
      <c r="AE571" s="31">
        <v>0</v>
      </c>
      <c r="AF571" s="31" t="s">
        <v>1254</v>
      </c>
      <c r="AG571" s="31" t="s">
        <v>2940</v>
      </c>
      <c r="AH571" s="31">
        <v>15</v>
      </c>
      <c r="AI571" s="31">
        <v>2</v>
      </c>
      <c r="AJ571" s="31" t="s">
        <v>1256</v>
      </c>
      <c r="AK571" s="31">
        <f t="shared" ref="AK571:AK634" si="287">COUNTIF(Y:Y,Y571)</f>
        <v>32</v>
      </c>
      <c r="AL571" s="31" t="s">
        <v>62</v>
      </c>
      <c r="AO571" s="31" t="s">
        <v>63</v>
      </c>
      <c r="AP571" s="31" t="s">
        <v>2939</v>
      </c>
      <c r="AQ571" s="31" t="s">
        <v>2935</v>
      </c>
      <c r="AR571" s="31" t="s">
        <v>5716</v>
      </c>
      <c r="AS571" s="31" t="s">
        <v>232</v>
      </c>
      <c r="AT571" s="14" t="s">
        <v>5724</v>
      </c>
      <c r="AU571" s="31" t="s">
        <v>5858</v>
      </c>
      <c r="AV571" s="31" t="s">
        <v>5806</v>
      </c>
      <c r="AW571" s="31" t="s">
        <v>5797</v>
      </c>
      <c r="AX571" s="31" t="s">
        <v>5724</v>
      </c>
      <c r="BK571" s="14" t="str">
        <f t="shared" si="266"/>
        <v/>
      </c>
      <c r="BL571" s="14" t="str">
        <f t="shared" si="267"/>
        <v/>
      </c>
      <c r="BM571" s="14" t="str">
        <f t="shared" si="268"/>
        <v/>
      </c>
      <c r="BN571" s="14"/>
      <c r="BO571" s="14" t="str">
        <f t="shared" ref="BO571:BO634" si="288">IF(AND(J571="DCS_AI_01",W571&lt;&gt;""),CONCATENATE(AG571,":",AI571,"A/",CHAR(10),W571,":5"),
IF(AND(J571="DCS_AI_02",W571&lt;&gt;""),CONCATENATE(AG571,":",AI571,"A/",CHAR(10),W571,":5"),
IF(AND(J571="DCS_AI_03",W571&lt;&gt;""),CONCATENATE(AG571,":",AI571,"A/",CHAR(10),W571,":5"),
IF(AND(J571="DCS_AI_04",W571&lt;&gt;""),CONCATENATE(AG571,":",AI571,"A/",CHAR(10),W571,":5"),
IF(AND(J571="DCS_AI_05",W571&lt;&gt;""),CONCATENATE(AG571,":",AI571,"A/",CHAR(10),W571,":5"),
IF(AND(J571="DCS_AO_01",W571&lt;&gt;""),CONCATENATE(AG571,":",AI571,"A/",CHAR(10),W571,":5"),
IF(AND(J571="DCS_AO_02",W571&lt;&gt;""),CONCATENATE(AG571,":",AI571,"A/",CHAR(10),W571,":5"),
IF(AND(J571="DCS_DI_02",W571&lt;&gt;""),CONCATENATE(AG571,":",AI571,"A/",CHAR(10),W571,":5"),
IF(AND(J571="DCS_DI_04",W571&lt;&gt;""),CONCATENATE(AG571,":",AI571,"A/",CHAR(10),W571,":7"),
IF(AND(J571="DCS_PI_01",W571&lt;&gt;""),CONCATENATE(AG571,":",AI571,"A/",CHAR(10),W571,":3"),""))))))))))</f>
        <v/>
      </c>
      <c r="BP571" s="14" t="str">
        <f t="shared" ref="BP571:BP634" si="289">IF(AND(J571="DCS_AI_01",W571&lt;&gt;""),CONCATENATE(AG571,":",AI571,"C/",CHAR(10),W571,":6"),
IF(AND(J571="DCS_AI_02",W571&lt;&gt;""),CONCATENATE(AG571,":",AI571,"C/",CHAR(10),W571,":6"),
IF(AND(J571="DCS_AI_03",W571&lt;&gt;""),CONCATENATE(AG571,":",AI571,"C/",CHAR(10),W571,":6"),
IF(AND(J571="DCS_AI_04",W571&lt;&gt;""),CONCATENATE(AG571,":",AI571,"C/",CHAR(10),W571,":6"),
IF(AND(J571="DCS_AI_05",W571&lt;&gt;""),CONCATENATE(AG571,":",AI571,"C/",CHAR(10),W571,":6"),
IF(AND(J571="DCS_AO_01",W571&lt;&gt;""),CONCATENATE(AG571,":",AI571,"C/",CHAR(10),W571,":6"),
IF(AND(J571="DCS_AO_02",W571&lt;&gt;""),CONCATENATE(AG571,":",AI571,"C/",CHAR(10),W571,":6"),
IF(AND(J571="DCS_DI_02",W571&lt;&gt;""),CONCATENATE(AG571,":",AI571,"B/",CHAR(10),W571,":6"),
IF(AND(J571="DCS_DI_04",W571&lt;&gt;""),CONCATENATE(AG571,":",AI571,"B/",CHAR(10),W571,":8"),
IF(AND(J571="DCS_PI_01",W571&lt;&gt;""),CONCATENATE(AG571,":",AI571,"C/",CHAR(10),W571,":4"),""))))))))))</f>
        <v/>
      </c>
      <c r="BQ571" s="14"/>
      <c r="BR571" s="14" t="str">
        <f t="shared" si="269"/>
        <v/>
      </c>
      <c r="BS571" s="14" t="str">
        <f t="shared" si="270"/>
        <v>TS-G-06:8/
O1010214:2A</v>
      </c>
      <c r="BW571" s="31" t="str">
        <f t="shared" si="271"/>
        <v/>
      </c>
      <c r="BX571" s="31" t="str">
        <f t="shared" si="272"/>
        <v/>
      </c>
      <c r="BY571" s="31" t="str">
        <f t="shared" si="273"/>
        <v/>
      </c>
      <c r="BZ571" s="31" t="str">
        <f t="shared" si="274"/>
        <v/>
      </c>
      <c r="CA571" s="31" t="str">
        <f t="shared" si="275"/>
        <v/>
      </c>
      <c r="CB571" s="31" t="str">
        <f t="shared" si="276"/>
        <v/>
      </c>
      <c r="CC571" s="31" t="str">
        <f t="shared" si="277"/>
        <v/>
      </c>
      <c r="CD571" s="31" t="str">
        <f t="shared" si="278"/>
        <v/>
      </c>
      <c r="CE571" s="31" t="e">
        <f t="shared" ca="1" si="279"/>
        <v>#NAME?</v>
      </c>
      <c r="CF571" s="31" t="e">
        <f t="shared" ca="1" si="280"/>
        <v>#NAME?</v>
      </c>
      <c r="CG571" s="31" t="e">
        <f t="shared" ca="1" si="281"/>
        <v>#NAME?</v>
      </c>
      <c r="CH571" s="31" t="e">
        <f t="shared" ca="1" si="282"/>
        <v>#NAME?</v>
      </c>
      <c r="CI571" s="31" t="e">
        <f t="shared" ca="1" si="283"/>
        <v>#NAME?</v>
      </c>
    </row>
    <row r="572" spans="1:87" s="31" customFormat="1" ht="30" hidden="1" x14ac:dyDescent="0.25">
      <c r="A572" s="9" t="s">
        <v>4493</v>
      </c>
      <c r="B572" s="31" t="s">
        <v>2942</v>
      </c>
      <c r="C572" s="31" t="s">
        <v>4051</v>
      </c>
      <c r="E572" s="14" t="s">
        <v>5647</v>
      </c>
      <c r="G572" s="31" t="str">
        <f t="shared" si="260"/>
        <v>Сигнал</v>
      </c>
      <c r="H572" s="31" t="s">
        <v>3318</v>
      </c>
      <c r="I572" s="31" t="s">
        <v>4568</v>
      </c>
      <c r="J572" s="31" t="str">
        <f t="shared" si="285"/>
        <v>DCS_DI_03</v>
      </c>
      <c r="K572" s="14" t="s">
        <v>5869</v>
      </c>
      <c r="M572" s="31" t="s">
        <v>4029</v>
      </c>
      <c r="N572" s="31" t="s">
        <v>107</v>
      </c>
      <c r="O572" s="31" t="s">
        <v>191</v>
      </c>
      <c r="P572" s="31" t="s">
        <v>2607</v>
      </c>
      <c r="Q572" s="31" t="s">
        <v>1991</v>
      </c>
      <c r="R572" s="31">
        <v>25</v>
      </c>
      <c r="S572" s="31">
        <v>26</v>
      </c>
      <c r="T572" s="31" t="s">
        <v>62</v>
      </c>
      <c r="U572" s="31" t="str">
        <f t="shared" si="284"/>
        <v>48</v>
      </c>
      <c r="V572" s="14" t="str">
        <f t="shared" si="286"/>
        <v>ASK 3MLD, ASK 3MB</v>
      </c>
      <c r="W572" s="31" t="str">
        <f t="shared" si="261"/>
        <v/>
      </c>
      <c r="X572" s="14" t="str">
        <f t="shared" si="262"/>
        <v/>
      </c>
      <c r="Y572" s="31" t="str">
        <f t="shared" si="263"/>
        <v>O1010115</v>
      </c>
      <c r="Z572" s="31" t="str">
        <f t="shared" si="264"/>
        <v>TUA711-DIO32</v>
      </c>
      <c r="AA572" s="14" t="str">
        <f t="shared" si="265"/>
        <v>17-SC-DCS-001/O1010115/ 17-MC-DCS-005</v>
      </c>
      <c r="AB572" s="31" t="s">
        <v>64</v>
      </c>
      <c r="AC572" s="31" t="s">
        <v>124</v>
      </c>
      <c r="AD572" s="31" t="s">
        <v>125</v>
      </c>
      <c r="AE572" s="31">
        <v>0</v>
      </c>
      <c r="AF572" s="31" t="s">
        <v>55</v>
      </c>
      <c r="AG572" s="31" t="s">
        <v>3579</v>
      </c>
      <c r="AH572" s="31">
        <v>16</v>
      </c>
      <c r="AI572" s="31">
        <v>23</v>
      </c>
      <c r="AJ572" s="31" t="s">
        <v>57</v>
      </c>
      <c r="AK572" s="31">
        <f t="shared" si="287"/>
        <v>32</v>
      </c>
      <c r="AL572" s="31" t="s">
        <v>62</v>
      </c>
      <c r="AO572" s="31" t="s">
        <v>63</v>
      </c>
      <c r="AP572" s="31" t="s">
        <v>2945</v>
      </c>
      <c r="AQ572" s="31" t="s">
        <v>4052</v>
      </c>
      <c r="AR572" s="31" t="s">
        <v>5716</v>
      </c>
      <c r="AS572" s="31" t="s">
        <v>232</v>
      </c>
      <c r="AT572" s="14" t="s">
        <v>5724</v>
      </c>
      <c r="AU572" s="31" t="s">
        <v>5858</v>
      </c>
      <c r="AV572" s="31" t="s">
        <v>5827</v>
      </c>
      <c r="AW572" s="31" t="s">
        <v>5828</v>
      </c>
      <c r="AX572" s="31" t="s">
        <v>5724</v>
      </c>
      <c r="BK572" s="14" t="str">
        <f t="shared" si="266"/>
        <v/>
      </c>
      <c r="BL572" s="14" t="str">
        <f t="shared" si="267"/>
        <v/>
      </c>
      <c r="BM572" s="14" t="str">
        <f t="shared" si="268"/>
        <v/>
      </c>
      <c r="BN572" s="14"/>
      <c r="BO572" s="14" t="str">
        <f t="shared" si="288"/>
        <v/>
      </c>
      <c r="BP572" s="14" t="str">
        <f t="shared" si="289"/>
        <v/>
      </c>
      <c r="BQ572" s="14"/>
      <c r="BR572" s="14" t="str">
        <f t="shared" si="269"/>
        <v>TS-F-04:25/
O1010115:23A</v>
      </c>
      <c r="BS572" s="14" t="str">
        <f t="shared" si="270"/>
        <v>TS-F-04:26/
O1010115:23B</v>
      </c>
      <c r="BW572" s="31" t="str">
        <f t="shared" si="271"/>
        <v/>
      </c>
      <c r="BX572" s="31" t="str">
        <f t="shared" si="272"/>
        <v/>
      </c>
      <c r="BY572" s="31" t="str">
        <f t="shared" si="273"/>
        <v/>
      </c>
      <c r="BZ572" s="31" t="str">
        <f t="shared" si="274"/>
        <v/>
      </c>
      <c r="CA572" s="31" t="str">
        <f t="shared" si="275"/>
        <v/>
      </c>
      <c r="CB572" s="31" t="str">
        <f t="shared" si="276"/>
        <v/>
      </c>
      <c r="CC572" s="31" t="str">
        <f t="shared" si="277"/>
        <v/>
      </c>
      <c r="CD572" s="31" t="str">
        <f t="shared" si="278"/>
        <v>23A</v>
      </c>
      <c r="CE572" s="31" t="e">
        <f t="shared" ca="1" si="279"/>
        <v>#NAME?</v>
      </c>
      <c r="CF572" s="31" t="e">
        <f t="shared" ca="1" si="280"/>
        <v>#NAME?</v>
      </c>
      <c r="CG572" s="31" t="e">
        <f t="shared" ca="1" si="281"/>
        <v>#NAME?</v>
      </c>
      <c r="CH572" s="31" t="e">
        <f t="shared" ca="1" si="282"/>
        <v>#NAME?</v>
      </c>
      <c r="CI572" s="31" t="e">
        <f t="shared" ca="1" si="283"/>
        <v>#NAME?</v>
      </c>
    </row>
    <row r="573" spans="1:87" s="31" customFormat="1" ht="30" hidden="1" x14ac:dyDescent="0.25">
      <c r="A573" s="9" t="s">
        <v>4493</v>
      </c>
      <c r="B573" s="31" t="s">
        <v>2942</v>
      </c>
      <c r="C573" s="31" t="s">
        <v>4053</v>
      </c>
      <c r="E573" s="14" t="s">
        <v>5647</v>
      </c>
      <c r="G573" s="31" t="str">
        <f t="shared" si="260"/>
        <v>Сигнал</v>
      </c>
      <c r="H573" s="31" t="s">
        <v>3321</v>
      </c>
      <c r="I573" s="31" t="s">
        <v>4568</v>
      </c>
      <c r="J573" s="31" t="str">
        <f t="shared" si="285"/>
        <v>DCS_DI_03</v>
      </c>
      <c r="K573" s="14" t="s">
        <v>5869</v>
      </c>
      <c r="M573" s="31" t="s">
        <v>4029</v>
      </c>
      <c r="N573" s="31" t="s">
        <v>107</v>
      </c>
      <c r="O573" s="31" t="s">
        <v>194</v>
      </c>
      <c r="P573" s="31" t="s">
        <v>2607</v>
      </c>
      <c r="Q573" s="31" t="s">
        <v>1991</v>
      </c>
      <c r="R573" s="31">
        <v>27</v>
      </c>
      <c r="S573" s="31">
        <v>28</v>
      </c>
      <c r="T573" s="31" t="s">
        <v>62</v>
      </c>
      <c r="U573" s="31" t="str">
        <f t="shared" si="284"/>
        <v>48</v>
      </c>
      <c r="V573" s="14" t="str">
        <f t="shared" si="286"/>
        <v>ASK 3MLD, ASK 3MB</v>
      </c>
      <c r="W573" s="31" t="str">
        <f t="shared" si="261"/>
        <v/>
      </c>
      <c r="X573" s="14" t="str">
        <f t="shared" si="262"/>
        <v/>
      </c>
      <c r="Y573" s="31" t="str">
        <f t="shared" si="263"/>
        <v>O1010115</v>
      </c>
      <c r="Z573" s="31" t="str">
        <f t="shared" si="264"/>
        <v>TUA711-DIO32</v>
      </c>
      <c r="AA573" s="14" t="str">
        <f t="shared" si="265"/>
        <v>17-SC-DCS-001/O1010115/ 17-MC-DCS-005</v>
      </c>
      <c r="AB573" s="31" t="s">
        <v>64</v>
      </c>
      <c r="AC573" s="31" t="s">
        <v>124</v>
      </c>
      <c r="AD573" s="31" t="s">
        <v>125</v>
      </c>
      <c r="AE573" s="31">
        <v>0</v>
      </c>
      <c r="AF573" s="31" t="s">
        <v>55</v>
      </c>
      <c r="AG573" s="31" t="s">
        <v>3579</v>
      </c>
      <c r="AH573" s="31">
        <v>16</v>
      </c>
      <c r="AI573" s="31">
        <v>24</v>
      </c>
      <c r="AJ573" s="31" t="s">
        <v>57</v>
      </c>
      <c r="AK573" s="31">
        <f t="shared" si="287"/>
        <v>32</v>
      </c>
      <c r="AL573" s="31" t="s">
        <v>62</v>
      </c>
      <c r="AO573" s="31" t="s">
        <v>63</v>
      </c>
      <c r="AP573" s="31" t="s">
        <v>2945</v>
      </c>
      <c r="AQ573" s="31" t="s">
        <v>4054</v>
      </c>
      <c r="AR573" s="31" t="s">
        <v>5716</v>
      </c>
      <c r="AS573" s="31" t="s">
        <v>232</v>
      </c>
      <c r="AT573" s="14" t="s">
        <v>5724</v>
      </c>
      <c r="AU573" s="31" t="s">
        <v>5858</v>
      </c>
      <c r="AV573" s="31" t="s">
        <v>5792</v>
      </c>
      <c r="AW573" s="31" t="s">
        <v>5793</v>
      </c>
      <c r="AX573" s="31" t="s">
        <v>5724</v>
      </c>
      <c r="BK573" s="14" t="str">
        <f t="shared" si="266"/>
        <v/>
      </c>
      <c r="BL573" s="14" t="str">
        <f t="shared" si="267"/>
        <v/>
      </c>
      <c r="BM573" s="14" t="str">
        <f t="shared" si="268"/>
        <v/>
      </c>
      <c r="BN573" s="14"/>
      <c r="BO573" s="14" t="str">
        <f t="shared" si="288"/>
        <v/>
      </c>
      <c r="BP573" s="14" t="str">
        <f t="shared" si="289"/>
        <v/>
      </c>
      <c r="BQ573" s="14"/>
      <c r="BR573" s="14" t="str">
        <f t="shared" si="269"/>
        <v>TS-F-04:27/
O1010115:24A</v>
      </c>
      <c r="BS573" s="14" t="str">
        <f t="shared" si="270"/>
        <v>TS-F-04:28/
O1010115:24B</v>
      </c>
      <c r="BW573" s="31" t="str">
        <f t="shared" si="271"/>
        <v/>
      </c>
      <c r="BX573" s="31" t="str">
        <f t="shared" si="272"/>
        <v/>
      </c>
      <c r="BY573" s="31" t="str">
        <f t="shared" si="273"/>
        <v/>
      </c>
      <c r="BZ573" s="31" t="str">
        <f t="shared" si="274"/>
        <v/>
      </c>
      <c r="CA573" s="31" t="str">
        <f t="shared" si="275"/>
        <v/>
      </c>
      <c r="CB573" s="31" t="str">
        <f t="shared" si="276"/>
        <v/>
      </c>
      <c r="CC573" s="31" t="str">
        <f t="shared" si="277"/>
        <v/>
      </c>
      <c r="CD573" s="31" t="str">
        <f t="shared" si="278"/>
        <v>24A</v>
      </c>
      <c r="CE573" s="31" t="e">
        <f t="shared" ca="1" si="279"/>
        <v>#NAME?</v>
      </c>
      <c r="CF573" s="31" t="e">
        <f t="shared" ca="1" si="280"/>
        <v>#NAME?</v>
      </c>
      <c r="CG573" s="31" t="e">
        <f t="shared" ca="1" si="281"/>
        <v>#NAME?</v>
      </c>
      <c r="CH573" s="31" t="e">
        <f t="shared" ca="1" si="282"/>
        <v>#NAME?</v>
      </c>
      <c r="CI573" s="31" t="e">
        <f t="shared" ca="1" si="283"/>
        <v>#NAME?</v>
      </c>
    </row>
    <row r="574" spans="1:87" s="31" customFormat="1" ht="30" hidden="1" x14ac:dyDescent="0.25">
      <c r="A574" s="9" t="s">
        <v>4493</v>
      </c>
      <c r="B574" s="31" t="s">
        <v>2942</v>
      </c>
      <c r="C574" s="31" t="s">
        <v>4055</v>
      </c>
      <c r="E574" s="14" t="s">
        <v>5647</v>
      </c>
      <c r="G574" s="31" t="str">
        <f t="shared" si="260"/>
        <v>Сигнал</v>
      </c>
      <c r="H574" s="31" t="s">
        <v>3357</v>
      </c>
      <c r="I574" s="31" t="s">
        <v>4568</v>
      </c>
      <c r="J574" s="31" t="str">
        <f t="shared" si="285"/>
        <v>DCS_DI_03</v>
      </c>
      <c r="K574" s="14" t="s">
        <v>5869</v>
      </c>
      <c r="M574" s="31" t="s">
        <v>4029</v>
      </c>
      <c r="N574" s="31" t="s">
        <v>107</v>
      </c>
      <c r="O574" s="31" t="s">
        <v>197</v>
      </c>
      <c r="P574" s="31" t="s">
        <v>2607</v>
      </c>
      <c r="Q574" s="31" t="s">
        <v>1991</v>
      </c>
      <c r="R574" s="31">
        <v>29</v>
      </c>
      <c r="S574" s="31">
        <v>30</v>
      </c>
      <c r="T574" s="31" t="s">
        <v>62</v>
      </c>
      <c r="U574" s="31" t="str">
        <f t="shared" si="284"/>
        <v>48</v>
      </c>
      <c r="V574" s="14" t="str">
        <f t="shared" si="286"/>
        <v>ASK 3MLD, ASK 3MB</v>
      </c>
      <c r="W574" s="31" t="str">
        <f t="shared" si="261"/>
        <v/>
      </c>
      <c r="X574" s="14" t="str">
        <f t="shared" si="262"/>
        <v/>
      </c>
      <c r="Y574" s="31" t="str">
        <f t="shared" si="263"/>
        <v>O1010115</v>
      </c>
      <c r="Z574" s="31" t="str">
        <f t="shared" si="264"/>
        <v>TUA711-DIO32</v>
      </c>
      <c r="AA574" s="14" t="str">
        <f t="shared" si="265"/>
        <v>17-SC-DCS-001/O1010115/ 17-MC-DCS-005</v>
      </c>
      <c r="AB574" s="31" t="s">
        <v>64</v>
      </c>
      <c r="AC574" s="31" t="s">
        <v>124</v>
      </c>
      <c r="AD574" s="31" t="s">
        <v>125</v>
      </c>
      <c r="AE574" s="31">
        <v>0</v>
      </c>
      <c r="AF574" s="31" t="s">
        <v>55</v>
      </c>
      <c r="AG574" s="31" t="s">
        <v>3579</v>
      </c>
      <c r="AH574" s="31">
        <v>16</v>
      </c>
      <c r="AI574" s="31">
        <v>25</v>
      </c>
      <c r="AJ574" s="31" t="s">
        <v>57</v>
      </c>
      <c r="AK574" s="31">
        <f t="shared" si="287"/>
        <v>32</v>
      </c>
      <c r="AL574" s="31" t="s">
        <v>62</v>
      </c>
      <c r="AO574" s="31" t="s">
        <v>63</v>
      </c>
      <c r="AP574" s="31" t="s">
        <v>2945</v>
      </c>
      <c r="AQ574" s="31" t="s">
        <v>4056</v>
      </c>
      <c r="AR574" s="31" t="s">
        <v>5716</v>
      </c>
      <c r="AS574" s="31" t="s">
        <v>232</v>
      </c>
      <c r="AT574" s="14" t="s">
        <v>5724</v>
      </c>
      <c r="AU574" s="31" t="s">
        <v>5858</v>
      </c>
      <c r="AV574" s="31" t="s">
        <v>5794</v>
      </c>
      <c r="AW574" s="31" t="s">
        <v>5795</v>
      </c>
      <c r="AX574" s="31" t="s">
        <v>5724</v>
      </c>
      <c r="BK574" s="14" t="str">
        <f t="shared" si="266"/>
        <v/>
      </c>
      <c r="BL574" s="14" t="str">
        <f t="shared" si="267"/>
        <v/>
      </c>
      <c r="BM574" s="14" t="str">
        <f t="shared" si="268"/>
        <v/>
      </c>
      <c r="BN574" s="14"/>
      <c r="BO574" s="14" t="str">
        <f t="shared" si="288"/>
        <v/>
      </c>
      <c r="BP574" s="14" t="str">
        <f t="shared" si="289"/>
        <v/>
      </c>
      <c r="BQ574" s="14"/>
      <c r="BR574" s="14" t="str">
        <f t="shared" si="269"/>
        <v>TS-F-04:29/
O1010115:25A</v>
      </c>
      <c r="BS574" s="14" t="str">
        <f t="shared" si="270"/>
        <v>TS-F-04:30/
O1010115:25B</v>
      </c>
      <c r="BW574" s="31" t="str">
        <f t="shared" si="271"/>
        <v/>
      </c>
      <c r="BX574" s="31" t="str">
        <f t="shared" si="272"/>
        <v/>
      </c>
      <c r="BY574" s="31" t="str">
        <f t="shared" si="273"/>
        <v/>
      </c>
      <c r="BZ574" s="31" t="str">
        <f t="shared" si="274"/>
        <v/>
      </c>
      <c r="CA574" s="31" t="str">
        <f t="shared" si="275"/>
        <v/>
      </c>
      <c r="CB574" s="31" t="str">
        <f t="shared" si="276"/>
        <v/>
      </c>
      <c r="CC574" s="31" t="str">
        <f t="shared" si="277"/>
        <v/>
      </c>
      <c r="CD574" s="31" t="str">
        <f t="shared" si="278"/>
        <v>25A</v>
      </c>
      <c r="CE574" s="31" t="e">
        <f t="shared" ca="1" si="279"/>
        <v>#NAME?</v>
      </c>
      <c r="CF574" s="31" t="e">
        <f t="shared" ca="1" si="280"/>
        <v>#NAME?</v>
      </c>
      <c r="CG574" s="31" t="e">
        <f t="shared" ca="1" si="281"/>
        <v>#NAME?</v>
      </c>
      <c r="CH574" s="31" t="e">
        <f t="shared" ca="1" si="282"/>
        <v>#NAME?</v>
      </c>
      <c r="CI574" s="31" t="e">
        <f t="shared" ca="1" si="283"/>
        <v>#NAME?</v>
      </c>
    </row>
    <row r="575" spans="1:87" s="31" customFormat="1" ht="30" hidden="1" x14ac:dyDescent="0.25">
      <c r="A575" s="9" t="s">
        <v>4493</v>
      </c>
      <c r="B575" s="31" t="s">
        <v>2942</v>
      </c>
      <c r="C575" s="31" t="s">
        <v>2943</v>
      </c>
      <c r="E575" s="14" t="s">
        <v>5649</v>
      </c>
      <c r="G575" s="31" t="str">
        <f t="shared" si="260"/>
        <v>Сигнал</v>
      </c>
      <c r="H575" s="31" t="s">
        <v>2608</v>
      </c>
      <c r="I575" s="31" t="s">
        <v>4568</v>
      </c>
      <c r="J575" s="31" t="str">
        <f t="shared" si="285"/>
        <v>DCS_DO_03</v>
      </c>
      <c r="K575" s="14" t="s">
        <v>5869</v>
      </c>
      <c r="M575" s="31" t="s">
        <v>2933</v>
      </c>
      <c r="N575" s="31" t="s">
        <v>1261</v>
      </c>
      <c r="O575" s="31" t="s">
        <v>1281</v>
      </c>
      <c r="P575" s="31" t="s">
        <v>2756</v>
      </c>
      <c r="Q575" s="31" t="s">
        <v>1867</v>
      </c>
      <c r="R575" s="31">
        <v>9</v>
      </c>
      <c r="S575" s="31">
        <v>10</v>
      </c>
      <c r="T575" s="31" t="s">
        <v>62</v>
      </c>
      <c r="U575" s="31" t="str">
        <f t="shared" si="284"/>
        <v>30</v>
      </c>
      <c r="V575" s="14" t="str">
        <f t="shared" si="286"/>
        <v>ASK 3MLD, ASK 3MB</v>
      </c>
      <c r="W575" s="31" t="str">
        <f t="shared" si="261"/>
        <v/>
      </c>
      <c r="X575" s="14" t="str">
        <f t="shared" si="262"/>
        <v/>
      </c>
      <c r="Y575" s="31" t="str">
        <f t="shared" si="263"/>
        <v>O1010214</v>
      </c>
      <c r="Z575" s="31" t="str">
        <f t="shared" si="264"/>
        <v>TUA711-DIO32</v>
      </c>
      <c r="AA575" s="14" t="str">
        <f t="shared" si="265"/>
        <v>17-SC-DCS-001/O1010214/ 17-MC-DCS-003</v>
      </c>
      <c r="AB575" s="31" t="s">
        <v>64</v>
      </c>
      <c r="AC575" s="31" t="s">
        <v>124</v>
      </c>
      <c r="AD575" s="31" t="s">
        <v>125</v>
      </c>
      <c r="AE575" s="31">
        <v>0</v>
      </c>
      <c r="AF575" s="31" t="s">
        <v>1254</v>
      </c>
      <c r="AG575" s="31" t="s">
        <v>2940</v>
      </c>
      <c r="AH575" s="31">
        <v>15</v>
      </c>
      <c r="AI575" s="31">
        <v>3</v>
      </c>
      <c r="AJ575" s="31" t="s">
        <v>1256</v>
      </c>
      <c r="AK575" s="31">
        <f t="shared" si="287"/>
        <v>32</v>
      </c>
      <c r="AL575" s="31" t="s">
        <v>62</v>
      </c>
      <c r="AO575" s="31" t="s">
        <v>63</v>
      </c>
      <c r="AP575" s="31" t="s">
        <v>2945</v>
      </c>
      <c r="AQ575" s="31" t="s">
        <v>2944</v>
      </c>
      <c r="AR575" s="31" t="s">
        <v>5716</v>
      </c>
      <c r="AS575" s="31" t="s">
        <v>232</v>
      </c>
      <c r="AT575" s="14" t="s">
        <v>5724</v>
      </c>
      <c r="AU575" s="31" t="s">
        <v>5858</v>
      </c>
      <c r="AV575" s="31" t="s">
        <v>5797</v>
      </c>
      <c r="AW575" s="31" t="s">
        <v>5799</v>
      </c>
      <c r="AX575" s="31" t="s">
        <v>5724</v>
      </c>
      <c r="BK575" s="14" t="str">
        <f t="shared" si="266"/>
        <v/>
      </c>
      <c r="BL575" s="14" t="str">
        <f t="shared" si="267"/>
        <v/>
      </c>
      <c r="BM575" s="14" t="str">
        <f t="shared" si="268"/>
        <v/>
      </c>
      <c r="BN575" s="14"/>
      <c r="BO575" s="14" t="str">
        <f t="shared" si="288"/>
        <v/>
      </c>
      <c r="BP575" s="14" t="str">
        <f t="shared" si="289"/>
        <v/>
      </c>
      <c r="BQ575" s="14"/>
      <c r="BR575" s="14" t="str">
        <f t="shared" si="269"/>
        <v/>
      </c>
      <c r="BS575" s="14" t="str">
        <f t="shared" si="270"/>
        <v>TS-G-06:10/
O1010214:3A</v>
      </c>
      <c r="BW575" s="31" t="str">
        <f t="shared" si="271"/>
        <v/>
      </c>
      <c r="BX575" s="31" t="str">
        <f t="shared" si="272"/>
        <v/>
      </c>
      <c r="BY575" s="31" t="str">
        <f t="shared" si="273"/>
        <v/>
      </c>
      <c r="BZ575" s="31" t="str">
        <f t="shared" si="274"/>
        <v/>
      </c>
      <c r="CA575" s="31" t="str">
        <f t="shared" si="275"/>
        <v/>
      </c>
      <c r="CB575" s="31" t="str">
        <f t="shared" si="276"/>
        <v/>
      </c>
      <c r="CC575" s="31" t="str">
        <f t="shared" si="277"/>
        <v/>
      </c>
      <c r="CD575" s="31" t="str">
        <f t="shared" si="278"/>
        <v/>
      </c>
      <c r="CE575" s="31" t="e">
        <f t="shared" ca="1" si="279"/>
        <v>#NAME?</v>
      </c>
      <c r="CF575" s="31" t="e">
        <f t="shared" ca="1" si="280"/>
        <v>#NAME?</v>
      </c>
      <c r="CG575" s="31" t="e">
        <f t="shared" ca="1" si="281"/>
        <v>#NAME?</v>
      </c>
      <c r="CH575" s="31" t="e">
        <f t="shared" ca="1" si="282"/>
        <v>#NAME?</v>
      </c>
      <c r="CI575" s="31" t="e">
        <f t="shared" ca="1" si="283"/>
        <v>#NAME?</v>
      </c>
    </row>
    <row r="576" spans="1:87" s="31" customFormat="1" ht="30" hidden="1" x14ac:dyDescent="0.25">
      <c r="A576" s="9" t="s">
        <v>4493</v>
      </c>
      <c r="B576" s="31" t="s">
        <v>2942</v>
      </c>
      <c r="C576" s="31" t="s">
        <v>2946</v>
      </c>
      <c r="E576" s="14" t="s">
        <v>5649</v>
      </c>
      <c r="G576" s="31" t="str">
        <f t="shared" si="260"/>
        <v>Сигнал</v>
      </c>
      <c r="H576" s="31" t="s">
        <v>2611</v>
      </c>
      <c r="I576" s="31" t="s">
        <v>4568</v>
      </c>
      <c r="J576" s="31" t="str">
        <f t="shared" si="285"/>
        <v>DCS_DO_03</v>
      </c>
      <c r="K576" s="14" t="s">
        <v>5869</v>
      </c>
      <c r="M576" s="31" t="s">
        <v>2933</v>
      </c>
      <c r="N576" s="31" t="s">
        <v>1261</v>
      </c>
      <c r="O576" s="31" t="s">
        <v>1285</v>
      </c>
      <c r="P576" s="31" t="s">
        <v>2756</v>
      </c>
      <c r="Q576" s="31" t="s">
        <v>1867</v>
      </c>
      <c r="R576" s="31">
        <v>11</v>
      </c>
      <c r="S576" s="31">
        <v>12</v>
      </c>
      <c r="T576" s="31" t="s">
        <v>62</v>
      </c>
      <c r="U576" s="31" t="str">
        <f t="shared" si="284"/>
        <v>30</v>
      </c>
      <c r="V576" s="14" t="str">
        <f t="shared" si="286"/>
        <v>ASK 3MLD, ASK 3MB</v>
      </c>
      <c r="W576" s="31" t="str">
        <f t="shared" si="261"/>
        <v/>
      </c>
      <c r="X576" s="14" t="str">
        <f t="shared" si="262"/>
        <v/>
      </c>
      <c r="Y576" s="31" t="str">
        <f t="shared" si="263"/>
        <v>O1010214</v>
      </c>
      <c r="Z576" s="31" t="str">
        <f t="shared" si="264"/>
        <v>TUA711-DIO32</v>
      </c>
      <c r="AA576" s="14" t="str">
        <f t="shared" si="265"/>
        <v>17-SC-DCS-001/O1010214/ 17-MC-DCS-003</v>
      </c>
      <c r="AB576" s="31" t="s">
        <v>64</v>
      </c>
      <c r="AC576" s="31" t="s">
        <v>124</v>
      </c>
      <c r="AD576" s="31" t="s">
        <v>125</v>
      </c>
      <c r="AE576" s="31">
        <v>0</v>
      </c>
      <c r="AF576" s="31" t="s">
        <v>1254</v>
      </c>
      <c r="AG576" s="31" t="s">
        <v>2940</v>
      </c>
      <c r="AH576" s="31">
        <v>15</v>
      </c>
      <c r="AI576" s="31">
        <v>4</v>
      </c>
      <c r="AJ576" s="31" t="s">
        <v>1256</v>
      </c>
      <c r="AK576" s="31">
        <f t="shared" si="287"/>
        <v>32</v>
      </c>
      <c r="AL576" s="31" t="s">
        <v>62</v>
      </c>
      <c r="AO576" s="31" t="s">
        <v>63</v>
      </c>
      <c r="AP576" s="31" t="s">
        <v>2945</v>
      </c>
      <c r="AQ576" s="31" t="s">
        <v>2947</v>
      </c>
      <c r="AR576" s="31" t="s">
        <v>5716</v>
      </c>
      <c r="AS576" s="31" t="s">
        <v>232</v>
      </c>
      <c r="AT576" s="14" t="s">
        <v>5724</v>
      </c>
      <c r="AU576" s="31" t="s">
        <v>5858</v>
      </c>
      <c r="AV576" s="31" t="s">
        <v>5806</v>
      </c>
      <c r="AW576" s="31" t="s">
        <v>5797</v>
      </c>
      <c r="AX576" s="31" t="s">
        <v>5724</v>
      </c>
      <c r="BK576" s="14" t="str">
        <f t="shared" si="266"/>
        <v/>
      </c>
      <c r="BL576" s="14" t="str">
        <f t="shared" si="267"/>
        <v/>
      </c>
      <c r="BM576" s="14" t="str">
        <f t="shared" si="268"/>
        <v/>
      </c>
      <c r="BN576" s="14"/>
      <c r="BO576" s="14" t="str">
        <f t="shared" si="288"/>
        <v/>
      </c>
      <c r="BP576" s="14" t="str">
        <f t="shared" si="289"/>
        <v/>
      </c>
      <c r="BQ576" s="14"/>
      <c r="BR576" s="14" t="str">
        <f t="shared" si="269"/>
        <v/>
      </c>
      <c r="BS576" s="14" t="str">
        <f t="shared" si="270"/>
        <v>TS-G-06:12/
O1010214:4A</v>
      </c>
      <c r="BW576" s="31" t="str">
        <f t="shared" si="271"/>
        <v/>
      </c>
      <c r="BX576" s="31" t="str">
        <f t="shared" si="272"/>
        <v/>
      </c>
      <c r="BY576" s="31" t="str">
        <f t="shared" si="273"/>
        <v/>
      </c>
      <c r="BZ576" s="31" t="str">
        <f t="shared" si="274"/>
        <v/>
      </c>
      <c r="CA576" s="31" t="str">
        <f t="shared" si="275"/>
        <v/>
      </c>
      <c r="CB576" s="31" t="str">
        <f t="shared" si="276"/>
        <v/>
      </c>
      <c r="CC576" s="31" t="str">
        <f t="shared" si="277"/>
        <v/>
      </c>
      <c r="CD576" s="31" t="str">
        <f t="shared" si="278"/>
        <v/>
      </c>
      <c r="CE576" s="31" t="e">
        <f t="shared" ca="1" si="279"/>
        <v>#NAME?</v>
      </c>
      <c r="CF576" s="31" t="e">
        <f t="shared" ca="1" si="280"/>
        <v>#NAME?</v>
      </c>
      <c r="CG576" s="31" t="e">
        <f t="shared" ca="1" si="281"/>
        <v>#NAME?</v>
      </c>
      <c r="CH576" s="31" t="e">
        <f t="shared" ca="1" si="282"/>
        <v>#NAME?</v>
      </c>
      <c r="CI576" s="31" t="e">
        <f t="shared" ca="1" si="283"/>
        <v>#NAME?</v>
      </c>
    </row>
    <row r="577" spans="1:87" s="31" customFormat="1" ht="30" x14ac:dyDescent="0.25">
      <c r="A577" s="9" t="s">
        <v>4493</v>
      </c>
      <c r="B577" s="31" t="s">
        <v>2917</v>
      </c>
      <c r="C577" s="31" t="s">
        <v>3565</v>
      </c>
      <c r="D577" s="31" t="s">
        <v>6126</v>
      </c>
      <c r="E577" s="14" t="s">
        <v>5647</v>
      </c>
      <c r="G577" s="31" t="str">
        <f t="shared" si="260"/>
        <v>Сигнал</v>
      </c>
      <c r="H577" s="31" t="s">
        <v>3318</v>
      </c>
      <c r="I577" s="31" t="s">
        <v>4557</v>
      </c>
      <c r="J577" s="31" t="str">
        <f t="shared" si="285"/>
        <v>DCS_DI_03</v>
      </c>
      <c r="K577" s="14" t="s">
        <v>5869</v>
      </c>
      <c r="M577" s="31" t="s">
        <v>3547</v>
      </c>
      <c r="N577" s="31" t="s">
        <v>107</v>
      </c>
      <c r="O577" s="31" t="s">
        <v>182</v>
      </c>
      <c r="P577" s="31" t="s">
        <v>2756</v>
      </c>
      <c r="Q577" s="31" t="s">
        <v>2050</v>
      </c>
      <c r="R577" s="31">
        <v>19</v>
      </c>
      <c r="S577" s="31">
        <v>20</v>
      </c>
      <c r="T577" s="31" t="s">
        <v>62</v>
      </c>
      <c r="U577" s="31" t="str">
        <f t="shared" si="284"/>
        <v>48</v>
      </c>
      <c r="V577" s="14" t="str">
        <f t="shared" si="286"/>
        <v>ASK 3MLD, ASK 3MB</v>
      </c>
      <c r="W577" s="31" t="str">
        <f t="shared" si="261"/>
        <v/>
      </c>
      <c r="X577" s="14" t="str">
        <f t="shared" si="262"/>
        <v/>
      </c>
      <c r="Y577" s="31" t="str">
        <f t="shared" si="263"/>
        <v>O1010208</v>
      </c>
      <c r="Z577" s="31" t="str">
        <f t="shared" si="264"/>
        <v>TUA711-DIO32</v>
      </c>
      <c r="AA577" s="14" t="str">
        <f t="shared" si="265"/>
        <v>17-SC-DCS-001/O1010208/ 17-MC-DCS-003</v>
      </c>
      <c r="AB577" s="31" t="s">
        <v>64</v>
      </c>
      <c r="AC577" s="31" t="s">
        <v>124</v>
      </c>
      <c r="AD577" s="31" t="s">
        <v>125</v>
      </c>
      <c r="AE577" s="31">
        <v>0</v>
      </c>
      <c r="AF577" s="31" t="s">
        <v>1254</v>
      </c>
      <c r="AG577" s="31" t="s">
        <v>3564</v>
      </c>
      <c r="AH577" s="31">
        <v>9</v>
      </c>
      <c r="AI577" s="31">
        <v>2</v>
      </c>
      <c r="AJ577" s="31" t="s">
        <v>57</v>
      </c>
      <c r="AK577" s="31">
        <f t="shared" si="287"/>
        <v>32</v>
      </c>
      <c r="AL577" s="31" t="s">
        <v>62</v>
      </c>
      <c r="AO577" s="31" t="s">
        <v>63</v>
      </c>
      <c r="AP577" s="31" t="s">
        <v>2920</v>
      </c>
      <c r="AQ577" s="31" t="s">
        <v>3566</v>
      </c>
      <c r="AR577" s="31" t="s">
        <v>5716</v>
      </c>
      <c r="AS577" s="31" t="s">
        <v>232</v>
      </c>
      <c r="AT577" s="14" t="s">
        <v>5724</v>
      </c>
      <c r="AU577" s="31" t="s">
        <v>5858</v>
      </c>
      <c r="AV577" s="31" t="s">
        <v>5827</v>
      </c>
      <c r="AW577" s="31" t="s">
        <v>5828</v>
      </c>
      <c r="AX577" s="31" t="s">
        <v>5724</v>
      </c>
      <c r="BK577" s="14" t="str">
        <f t="shared" si="266"/>
        <v/>
      </c>
      <c r="BL577" s="14" t="str">
        <f t="shared" si="267"/>
        <v/>
      </c>
      <c r="BM577" s="14" t="str">
        <f t="shared" si="268"/>
        <v/>
      </c>
      <c r="BN577" s="14"/>
      <c r="BO577" s="14" t="str">
        <f t="shared" si="288"/>
        <v/>
      </c>
      <c r="BP577" s="14" t="str">
        <f t="shared" si="289"/>
        <v/>
      </c>
      <c r="BQ577" s="14"/>
      <c r="BR577" s="14" t="str">
        <f t="shared" si="269"/>
        <v>TS-F-05:19/
O1010208:2A</v>
      </c>
      <c r="BS577" s="14" t="str">
        <f t="shared" si="270"/>
        <v>TS-F-05:20/
O1010208:2B</v>
      </c>
      <c r="BW577" s="31" t="str">
        <f t="shared" si="271"/>
        <v/>
      </c>
      <c r="BX577" s="31" t="str">
        <f t="shared" si="272"/>
        <v/>
      </c>
      <c r="BY577" s="31" t="str">
        <f t="shared" si="273"/>
        <v/>
      </c>
      <c r="BZ577" s="31" t="str">
        <f t="shared" si="274"/>
        <v/>
      </c>
      <c r="CA577" s="31" t="str">
        <f t="shared" si="275"/>
        <v/>
      </c>
      <c r="CB577" s="31" t="str">
        <f t="shared" si="276"/>
        <v/>
      </c>
      <c r="CC577" s="31" t="str">
        <f t="shared" si="277"/>
        <v/>
      </c>
      <c r="CD577" s="31" t="str">
        <f t="shared" si="278"/>
        <v>2A</v>
      </c>
      <c r="CE577" s="31" t="e">
        <f t="shared" ca="1" si="279"/>
        <v>#NAME?</v>
      </c>
      <c r="CF577" s="31" t="e">
        <f t="shared" ca="1" si="280"/>
        <v>#NAME?</v>
      </c>
      <c r="CG577" s="31" t="e">
        <f t="shared" ca="1" si="281"/>
        <v>#NAME?</v>
      </c>
      <c r="CH577" s="31" t="e">
        <f t="shared" ca="1" si="282"/>
        <v>#NAME?</v>
      </c>
      <c r="CI577" s="31" t="e">
        <f t="shared" ca="1" si="283"/>
        <v>#NAME?</v>
      </c>
    </row>
    <row r="578" spans="1:87" s="31" customFormat="1" ht="30" x14ac:dyDescent="0.25">
      <c r="A578" s="9" t="s">
        <v>4493</v>
      </c>
      <c r="B578" s="31" t="s">
        <v>2917</v>
      </c>
      <c r="C578" s="31" t="s">
        <v>3567</v>
      </c>
      <c r="E578" s="14" t="s">
        <v>5647</v>
      </c>
      <c r="G578" s="31" t="str">
        <f t="shared" si="260"/>
        <v>Сигнал</v>
      </c>
      <c r="H578" s="31" t="s">
        <v>3321</v>
      </c>
      <c r="I578" s="31" t="s">
        <v>4557</v>
      </c>
      <c r="J578" s="31" t="str">
        <f t="shared" si="285"/>
        <v>DCS_DI_03</v>
      </c>
      <c r="K578" s="14" t="s">
        <v>5869</v>
      </c>
      <c r="M578" s="31" t="s">
        <v>3547</v>
      </c>
      <c r="N578" s="31" t="s">
        <v>107</v>
      </c>
      <c r="O578" s="31" t="s">
        <v>185</v>
      </c>
      <c r="P578" s="31" t="s">
        <v>2756</v>
      </c>
      <c r="Q578" s="31" t="s">
        <v>2050</v>
      </c>
      <c r="R578" s="31">
        <v>21</v>
      </c>
      <c r="S578" s="31">
        <v>22</v>
      </c>
      <c r="T578" s="31" t="s">
        <v>62</v>
      </c>
      <c r="U578" s="31" t="str">
        <f t="shared" si="284"/>
        <v>48</v>
      </c>
      <c r="V578" s="14" t="str">
        <f t="shared" si="286"/>
        <v>ASK 3MLD, ASK 3MB</v>
      </c>
      <c r="W578" s="31" t="str">
        <f t="shared" si="261"/>
        <v/>
      </c>
      <c r="X578" s="14" t="str">
        <f t="shared" si="262"/>
        <v/>
      </c>
      <c r="Y578" s="31" t="str">
        <f t="shared" si="263"/>
        <v>O1010208</v>
      </c>
      <c r="Z578" s="31" t="str">
        <f t="shared" si="264"/>
        <v>TUA711-DIO32</v>
      </c>
      <c r="AA578" s="14" t="str">
        <f t="shared" si="265"/>
        <v>17-SC-DCS-001/O1010208/ 17-MC-DCS-003</v>
      </c>
      <c r="AB578" s="31" t="s">
        <v>64</v>
      </c>
      <c r="AC578" s="31" t="s">
        <v>124</v>
      </c>
      <c r="AD578" s="31" t="s">
        <v>125</v>
      </c>
      <c r="AE578" s="31">
        <v>0</v>
      </c>
      <c r="AF578" s="31" t="s">
        <v>1254</v>
      </c>
      <c r="AG578" s="31" t="s">
        <v>3564</v>
      </c>
      <c r="AH578" s="31">
        <v>9</v>
      </c>
      <c r="AI578" s="31">
        <v>3</v>
      </c>
      <c r="AJ578" s="31" t="s">
        <v>57</v>
      </c>
      <c r="AK578" s="31">
        <f t="shared" si="287"/>
        <v>32</v>
      </c>
      <c r="AL578" s="31" t="s">
        <v>62</v>
      </c>
      <c r="AO578" s="31" t="s">
        <v>63</v>
      </c>
      <c r="AP578" s="31" t="s">
        <v>2920</v>
      </c>
      <c r="AQ578" s="31" t="s">
        <v>3568</v>
      </c>
      <c r="AR578" s="31" t="s">
        <v>5716</v>
      </c>
      <c r="AS578" s="31" t="s">
        <v>232</v>
      </c>
      <c r="AT578" s="14" t="s">
        <v>5724</v>
      </c>
      <c r="AU578" s="31" t="s">
        <v>5858</v>
      </c>
      <c r="AV578" s="31" t="s">
        <v>5792</v>
      </c>
      <c r="AW578" s="31" t="s">
        <v>5793</v>
      </c>
      <c r="AX578" s="31" t="s">
        <v>5724</v>
      </c>
      <c r="BK578" s="14" t="str">
        <f t="shared" si="266"/>
        <v/>
      </c>
      <c r="BL578" s="14" t="str">
        <f t="shared" si="267"/>
        <v/>
      </c>
      <c r="BM578" s="14" t="str">
        <f t="shared" si="268"/>
        <v/>
      </c>
      <c r="BN578" s="14"/>
      <c r="BO578" s="14" t="str">
        <f t="shared" si="288"/>
        <v/>
      </c>
      <c r="BP578" s="14" t="str">
        <f t="shared" si="289"/>
        <v/>
      </c>
      <c r="BQ578" s="14"/>
      <c r="BR578" s="14" t="str">
        <f t="shared" si="269"/>
        <v>TS-F-05:21/
O1010208:3A</v>
      </c>
      <c r="BS578" s="14" t="str">
        <f t="shared" si="270"/>
        <v>TS-F-05:22/
O1010208:3B</v>
      </c>
      <c r="BW578" s="31" t="str">
        <f t="shared" si="271"/>
        <v/>
      </c>
      <c r="BX578" s="31" t="str">
        <f t="shared" si="272"/>
        <v/>
      </c>
      <c r="BY578" s="31" t="str">
        <f t="shared" si="273"/>
        <v/>
      </c>
      <c r="BZ578" s="31" t="str">
        <f t="shared" si="274"/>
        <v/>
      </c>
      <c r="CA578" s="31" t="str">
        <f t="shared" si="275"/>
        <v/>
      </c>
      <c r="CB578" s="31" t="str">
        <f t="shared" si="276"/>
        <v/>
      </c>
      <c r="CC578" s="31" t="str">
        <f t="shared" si="277"/>
        <v/>
      </c>
      <c r="CD578" s="31" t="str">
        <f t="shared" si="278"/>
        <v>3A</v>
      </c>
      <c r="CE578" s="31" t="e">
        <f t="shared" ca="1" si="279"/>
        <v>#NAME?</v>
      </c>
      <c r="CF578" s="31" t="e">
        <f t="shared" ca="1" si="280"/>
        <v>#NAME?</v>
      </c>
      <c r="CG578" s="31" t="e">
        <f t="shared" ca="1" si="281"/>
        <v>#NAME?</v>
      </c>
      <c r="CH578" s="31" t="e">
        <f t="shared" ca="1" si="282"/>
        <v>#NAME?</v>
      </c>
      <c r="CI578" s="31" t="e">
        <f t="shared" ca="1" si="283"/>
        <v>#NAME?</v>
      </c>
    </row>
    <row r="579" spans="1:87" s="31" customFormat="1" ht="30" x14ac:dyDescent="0.25">
      <c r="A579" s="9" t="s">
        <v>4493</v>
      </c>
      <c r="B579" s="31" t="s">
        <v>2917</v>
      </c>
      <c r="C579" s="31" t="s">
        <v>3569</v>
      </c>
      <c r="E579" s="14" t="s">
        <v>5647</v>
      </c>
      <c r="G579" s="31" t="str">
        <f t="shared" si="260"/>
        <v>Сигнал</v>
      </c>
      <c r="H579" s="31" t="s">
        <v>3357</v>
      </c>
      <c r="I579" s="31" t="s">
        <v>4557</v>
      </c>
      <c r="J579" s="31" t="str">
        <f t="shared" si="285"/>
        <v>DCS_DI_03</v>
      </c>
      <c r="K579" s="14" t="s">
        <v>5869</v>
      </c>
      <c r="M579" s="31" t="s">
        <v>3547</v>
      </c>
      <c r="N579" s="31" t="s">
        <v>107</v>
      </c>
      <c r="O579" s="31" t="s">
        <v>188</v>
      </c>
      <c r="P579" s="31" t="s">
        <v>2756</v>
      </c>
      <c r="Q579" s="31" t="s">
        <v>2050</v>
      </c>
      <c r="R579" s="31">
        <v>23</v>
      </c>
      <c r="S579" s="31">
        <v>24</v>
      </c>
      <c r="T579" s="31" t="s">
        <v>62</v>
      </c>
      <c r="U579" s="31" t="str">
        <f t="shared" si="284"/>
        <v>48</v>
      </c>
      <c r="V579" s="14" t="str">
        <f t="shared" si="286"/>
        <v>ASK 3MLD, ASK 3MB</v>
      </c>
      <c r="W579" s="31" t="str">
        <f t="shared" si="261"/>
        <v/>
      </c>
      <c r="X579" s="14" t="str">
        <f t="shared" si="262"/>
        <v/>
      </c>
      <c r="Y579" s="31" t="str">
        <f t="shared" si="263"/>
        <v>O1010208</v>
      </c>
      <c r="Z579" s="31" t="str">
        <f t="shared" si="264"/>
        <v>TUA711-DIO32</v>
      </c>
      <c r="AA579" s="14" t="str">
        <f t="shared" si="265"/>
        <v>17-SC-DCS-001/O1010208/ 17-MC-DCS-003</v>
      </c>
      <c r="AB579" s="31" t="s">
        <v>64</v>
      </c>
      <c r="AC579" s="31" t="s">
        <v>124</v>
      </c>
      <c r="AD579" s="31" t="s">
        <v>125</v>
      </c>
      <c r="AE579" s="31">
        <v>0</v>
      </c>
      <c r="AF579" s="31" t="s">
        <v>1254</v>
      </c>
      <c r="AG579" s="31" t="s">
        <v>3564</v>
      </c>
      <c r="AH579" s="31">
        <v>9</v>
      </c>
      <c r="AI579" s="31">
        <v>4</v>
      </c>
      <c r="AJ579" s="31" t="s">
        <v>57</v>
      </c>
      <c r="AK579" s="31">
        <f t="shared" si="287"/>
        <v>32</v>
      </c>
      <c r="AL579" s="31" t="s">
        <v>62</v>
      </c>
      <c r="AO579" s="31" t="s">
        <v>63</v>
      </c>
      <c r="AP579" s="31" t="s">
        <v>2920</v>
      </c>
      <c r="AQ579" s="31" t="s">
        <v>3570</v>
      </c>
      <c r="AR579" s="31" t="s">
        <v>5716</v>
      </c>
      <c r="AS579" s="31" t="s">
        <v>232</v>
      </c>
      <c r="AT579" s="14" t="s">
        <v>5724</v>
      </c>
      <c r="AU579" s="31" t="s">
        <v>5858</v>
      </c>
      <c r="AV579" s="31" t="s">
        <v>5794</v>
      </c>
      <c r="AW579" s="31" t="s">
        <v>5795</v>
      </c>
      <c r="AX579" s="31" t="s">
        <v>5724</v>
      </c>
      <c r="BK579" s="14" t="str">
        <f t="shared" si="266"/>
        <v/>
      </c>
      <c r="BL579" s="14" t="str">
        <f t="shared" si="267"/>
        <v/>
      </c>
      <c r="BM579" s="14" t="str">
        <f t="shared" si="268"/>
        <v/>
      </c>
      <c r="BN579" s="14"/>
      <c r="BO579" s="14" t="str">
        <f t="shared" si="288"/>
        <v/>
      </c>
      <c r="BP579" s="14" t="str">
        <f t="shared" si="289"/>
        <v/>
      </c>
      <c r="BQ579" s="14"/>
      <c r="BR579" s="14" t="str">
        <f t="shared" si="269"/>
        <v>TS-F-05:23/
O1010208:4A</v>
      </c>
      <c r="BS579" s="14" t="str">
        <f t="shared" si="270"/>
        <v>TS-F-05:24/
O1010208:4B</v>
      </c>
      <c r="BW579" s="31" t="str">
        <f t="shared" si="271"/>
        <v/>
      </c>
      <c r="BX579" s="31" t="str">
        <f t="shared" si="272"/>
        <v/>
      </c>
      <c r="BY579" s="31" t="str">
        <f t="shared" si="273"/>
        <v/>
      </c>
      <c r="BZ579" s="31" t="str">
        <f t="shared" si="274"/>
        <v/>
      </c>
      <c r="CA579" s="31" t="str">
        <f t="shared" si="275"/>
        <v/>
      </c>
      <c r="CB579" s="31" t="str">
        <f t="shared" si="276"/>
        <v/>
      </c>
      <c r="CC579" s="31" t="str">
        <f t="shared" si="277"/>
        <v/>
      </c>
      <c r="CD579" s="31" t="str">
        <f t="shared" si="278"/>
        <v>4A</v>
      </c>
      <c r="CE579" s="31" t="e">
        <f t="shared" ca="1" si="279"/>
        <v>#NAME?</v>
      </c>
      <c r="CF579" s="31" t="e">
        <f t="shared" ca="1" si="280"/>
        <v>#NAME?</v>
      </c>
      <c r="CG579" s="31" t="e">
        <f t="shared" ca="1" si="281"/>
        <v>#NAME?</v>
      </c>
      <c r="CH579" s="31" t="e">
        <f t="shared" ca="1" si="282"/>
        <v>#NAME?</v>
      </c>
      <c r="CI579" s="31" t="e">
        <f t="shared" ca="1" si="283"/>
        <v>#NAME?</v>
      </c>
    </row>
    <row r="580" spans="1:87" s="31" customFormat="1" ht="30" x14ac:dyDescent="0.25">
      <c r="A580" s="9" t="s">
        <v>4493</v>
      </c>
      <c r="B580" s="31" t="s">
        <v>2917</v>
      </c>
      <c r="C580" s="31" t="s">
        <v>2918</v>
      </c>
      <c r="E580" s="14" t="s">
        <v>5649</v>
      </c>
      <c r="G580" s="31" t="str">
        <f t="shared" ref="G580:G643" si="290">IF(C580="Пустой","Пустой",IF(C580="Резерв","Резерв","Сигнал"))</f>
        <v>Сигнал</v>
      </c>
      <c r="H580" s="31" t="s">
        <v>2608</v>
      </c>
      <c r="I580" s="31" t="s">
        <v>4557</v>
      </c>
      <c r="J580" s="31" t="str">
        <f t="shared" si="285"/>
        <v>DCS_DO_03</v>
      </c>
      <c r="K580" s="14" t="s">
        <v>5869</v>
      </c>
      <c r="M580" s="31" t="s">
        <v>2896</v>
      </c>
      <c r="N580" s="31" t="s">
        <v>1261</v>
      </c>
      <c r="O580" s="31" t="s">
        <v>1320</v>
      </c>
      <c r="P580" s="31" t="s">
        <v>2756</v>
      </c>
      <c r="Q580" s="31" t="s">
        <v>1443</v>
      </c>
      <c r="R580" s="31">
        <v>17</v>
      </c>
      <c r="S580" s="31">
        <v>18</v>
      </c>
      <c r="T580" s="31" t="s">
        <v>62</v>
      </c>
      <c r="U580" s="31" t="str">
        <f t="shared" si="284"/>
        <v>30</v>
      </c>
      <c r="V580" s="14" t="str">
        <f t="shared" si="286"/>
        <v>ASK 3MLD, ASK 3MB</v>
      </c>
      <c r="W580" s="31" t="str">
        <f t="shared" ref="W580:W643" si="291">IF(OR(J580="DCS_AI_01",J580="DCS_AI_02",J580="DCS_AI_03",J580="DCS_AI_04",J580="DCS_AI_05",J580="DCS_AO_01",J580="DCS_AO_02",J580="DCS_DI_02",J580="DCS_DI_04",J580="DCS_PI_01"),CONCATENATE(AG580,"_U",AI580),"")</f>
        <v/>
      </c>
      <c r="X580" s="14" t="str">
        <f t="shared" ref="X580:X643" si="292">IF(OR(J580="DCS_AI_01",J580="DCS_AI_02",J580="DCS_AI_03",J580="DCS_AI_04"),"HD5542",
IF(J580="DCS_AI_05","HD5573",
IF(OR(J580="DCS_AO_01",J580="DCS_AO_02"),"HD5546",
IF(J580="DCS_DI_02","HD5516",
IF(J580="DCS_PI_01","GS8555-EX",
IF(J580="DCS_DI_04","KFD2-ER-1.W.LB",""))))))</f>
        <v/>
      </c>
      <c r="Y580" s="31" t="str">
        <f t="shared" ref="Y580:Y643" si="293">AG580</f>
        <v>O1010213</v>
      </c>
      <c r="Z580" s="31" t="str">
        <f t="shared" ref="Z580:Z643" si="294">IF(OR(J580="DCS_AI_01",J580="DCS_AI_02",J580="DCS_AI_03",J580="DCS_AI_04",J580="DCS_AI_05",J580="DCS_AO_01",J580="DCS_AO_02",J580="DCS_PI_01",
E580="AI-IS",E580="AO-IS",E580="AI-R-IS",E580="AI-R-NIS",E580="AO-R-IS",E580="AO-R-NIS",E580="AO-NIS"),"TUA711-AIO16",
IF(J580="DCS_DI_01","TUA711-DIR32",
IF(J580="DCS_DI_02","TUA711-DIO32",
IF(J580="DCS_DI_03","TUA711-DIO32",
IF(J580="DCS_DI_04","TUA711-DIO32",
IF(J580="DCS_DI_05","TUA711-DIO32",
IF(J580="DCS_DI_07","TUA711-DIR32",
IF(J580="DCS_DO_01","TUA711-DOR32",
IF(J580="DCS_DO_02","TUA711-DOR32",
IF(J580="DCS_DO_04","TUA711-DIO32",
IF(OR(J580="DCS_DO_03",E580="DI-IS"),"TUA711-DIO32",
"")))))))))))</f>
        <v>TUA711-DIO32</v>
      </c>
      <c r="AA580" s="14" t="str">
        <f t="shared" ref="AA580:AA643" si="295">AC580&amp;"/"&amp;AG580&amp;"/ "&amp;P580</f>
        <v>17-SC-DCS-001/O1010213/ 17-MC-DCS-003</v>
      </c>
      <c r="AB580" s="31" t="s">
        <v>64</v>
      </c>
      <c r="AC580" s="31" t="s">
        <v>124</v>
      </c>
      <c r="AD580" s="31" t="s">
        <v>125</v>
      </c>
      <c r="AE580" s="31">
        <v>0</v>
      </c>
      <c r="AF580" s="31" t="s">
        <v>1254</v>
      </c>
      <c r="AG580" s="31" t="s">
        <v>2841</v>
      </c>
      <c r="AH580" s="31">
        <v>14</v>
      </c>
      <c r="AI580" s="31">
        <v>27</v>
      </c>
      <c r="AJ580" s="31" t="s">
        <v>1256</v>
      </c>
      <c r="AK580" s="31">
        <f t="shared" si="287"/>
        <v>32</v>
      </c>
      <c r="AL580" s="31" t="s">
        <v>62</v>
      </c>
      <c r="AO580" s="31" t="s">
        <v>63</v>
      </c>
      <c r="AP580" s="31" t="s">
        <v>2920</v>
      </c>
      <c r="AQ580" s="31" t="s">
        <v>2919</v>
      </c>
      <c r="AR580" s="31" t="s">
        <v>5716</v>
      </c>
      <c r="AS580" s="31" t="s">
        <v>232</v>
      </c>
      <c r="AT580" s="14" t="s">
        <v>5724</v>
      </c>
      <c r="AU580" s="31" t="s">
        <v>5858</v>
      </c>
      <c r="AV580" s="31" t="s">
        <v>5797</v>
      </c>
      <c r="AW580" s="31" t="s">
        <v>5799</v>
      </c>
      <c r="AX580" s="31" t="s">
        <v>5724</v>
      </c>
      <c r="BK580" s="14" t="str">
        <f t="shared" ref="BK580:BK643" si="296">IF(AND(J580="DCS_AI_01",W580&lt;&gt;"",Q580&lt;&gt;""),Q580&amp;":"&amp;R580&amp;"/"&amp;CHAR(10)&amp;W580&amp;":3",
IF(AND(J580="DCS_AI_02",W580&lt;&gt;"",Q580&lt;&gt;""),Q580&amp;":"&amp;R580&amp;"/"&amp;CHAR(10)&amp;W580&amp;":3",
IF(AND(J580="DCS_AO_01",W580&lt;&gt;"",Q580&lt;&gt;""),Q580&amp;":"&amp;R580&amp;"/"&amp;CHAR(10)&amp;W580&amp;":3",
IF(AND(J580="DCS_AO_02",W580&lt;&gt;"",Q580&lt;&gt;""),Q580&amp;":"&amp;R580&amp;"/"&amp;CHAR(10)&amp;W580&amp;":3",
IF(AND(J580="DCS_DI_02",W580&lt;&gt;"",Q580&lt;&gt;""),Q580&amp;":"&amp;R580&amp;"/"&amp;CHAR(10)&amp;W580&amp;":3",
IF(AND(J580="DCS_DI_04",W580&lt;&gt;"",Q580&lt;&gt;""),Q580&amp;":"&amp;R580&amp;"/"&amp;CHAR(10)&amp;W580&amp;":3",
IF(AND(J580="DCS_AI_03",W580&lt;&gt;"",Q580&lt;&gt;""),Q580&amp;":"&amp;R580&amp;"/"&amp;CHAR(10)&amp;W580&amp;":1",
IF(AND(J580="DCS_AI_04",W580&lt;&gt;"",Q580&lt;&gt;""),Q580&amp;":"&amp;R580&amp;"/"&amp;CHAR(10)&amp;W580&amp;":1",
IF(AND(J580="DCS_AI_05",W580&lt;&gt;"",Q580&lt;&gt;""),Q580&amp;":"&amp;R580&amp;"/"&amp;CHAR(10)&amp;W580&amp;":1",
IF(AND(J580="DCS_PI_01",W580&lt;&gt;"",Q580&lt;&gt;""),Q580&amp;":"&amp;R580&amp;"/"&amp;CHAR(10)&amp;W580&amp;":13",""))))))))))</f>
        <v/>
      </c>
      <c r="BL580" s="14" t="str">
        <f t="shared" ref="BL580:BL643" si="297">IF(AND(J580="DCS_AI_01",W580&lt;&gt;"",Q580&lt;&gt;""),Q580&amp;":"&amp;S580&amp;"/"&amp;CHAR(10)&amp;W580&amp;":4",
IF(AND(J580="DCS_AI_02",W580&lt;&gt;"",Q580&lt;&gt;""),Q580&amp;":"&amp;S580&amp;"/"&amp;CHAR(10)&amp;W580&amp;":4",
IF(AND(J580="DCS_AO_01",W580&lt;&gt;"",Q580&lt;&gt;""),Q580&amp;":"&amp;S580&amp;"/"&amp;CHAR(10)&amp;W580&amp;":4",
IF(AND(J580="DCS_AO_02",W580&lt;&gt;"",Q580&lt;&gt;""),Q580&amp;":"&amp;S580&amp;"/"&amp;CHAR(10)&amp;W580&amp;":4",
IF(AND(J580="DCS_DI_02",W580&lt;&gt;"",Q580&lt;&gt;""),Q580&amp;":"&amp;S580&amp;"/"&amp;CHAR(10)&amp;W580&amp;":4",
IF(AND(J580="DCS_DI_04",W580&lt;&gt;"",Q580&lt;&gt;""),Q580&amp;":"&amp;S580&amp;"/"&amp;CHAR(10)&amp;W580&amp;":1",
IF(AND(J580="DCS_AI_03",W580&lt;&gt;"",Q580&lt;&gt;""),Q580&amp;":"&amp;S580&amp;"/"&amp;CHAR(10)&amp;W580&amp;":2",
IF(AND(J580="DCS_AI_04",W580&lt;&gt;"",Q580&lt;&gt;""),Q580&amp;":"&amp;S580&amp;"/"&amp;CHAR(10)&amp;W580&amp;":2",
IF(AND(J580="DCS_AI_05",W580&lt;&gt;"",Q580&lt;&gt;""),Q580&amp;":"&amp;S580&amp;"/"&amp;CHAR(10)&amp;W580&amp;":3",
IF(AND(J580="DCS_PI_01",W580&lt;&gt;"",Q580&lt;&gt;""),Q580&amp;":"&amp;S580&amp;"/"&amp;CHAR(10)&amp;W580&amp;":14",""))))))))))</f>
        <v/>
      </c>
      <c r="BM580" s="14" t="str">
        <f t="shared" ref="BM580:BM643" si="298">IF(AND(J580="DCS_AI_05",W580&lt;&gt;"",Q580&lt;&gt;""),Q580&amp;":"&amp;T580&amp;"/"&amp;CHAR(10)&amp;W580&amp;":4",
IF(AND(J580="DCS_PI_01",W580&lt;&gt;"",Q580&lt;&gt;""),Q580&amp;":"&amp;T580&amp;"/"&amp;CHAR(10)&amp;W580&amp;":11",""))</f>
        <v/>
      </c>
      <c r="BN580" s="14"/>
      <c r="BO580" s="14" t="str">
        <f t="shared" si="288"/>
        <v/>
      </c>
      <c r="BP580" s="14" t="str">
        <f t="shared" si="289"/>
        <v/>
      </c>
      <c r="BQ580" s="14"/>
      <c r="BR580" s="14" t="str">
        <f t="shared" ref="BR580:BR643" si="299">IF(AND(J580="DCS_DI_01",W580="",Q580&lt;&gt;""),Q580&amp;":"&amp;R580&amp;"/"&amp;CHAR(10)&amp;AG580&amp;":"&amp;AI580&amp;"A",
IF(AND(J580="DCS_DI_07",W580="",Q580&lt;&gt;""),Q580&amp;":"&amp;R580&amp;"/"&amp;CHAR(10)&amp;AG580&amp;":"&amp;AI580&amp;"A",
IF(AND(J580="DCS_DI_03",W580="",Q580&lt;&gt;""),Q580&amp;":"&amp;R580&amp;"/"&amp;CHAR(10)&amp;AG580&amp;":"&amp;AI580&amp;"A",
IF(AND(J580="DCS_DI_05",W580="",Q580&lt;&gt;""),Q580&amp;":"&amp;R580&amp;"/"&amp;CHAR(10)&amp;AG580&amp;":"&amp;AI580&amp;"A",
IF(AND(J580="DCS_DO_01",W580="",Q580&lt;&gt;""),Q580&amp;":"&amp;R580&amp;"/"&amp;CHAR(10)&amp;AG580&amp;":"&amp;AI580&amp;"A",
IF(AND(J580="DCS_DO_01_HOLD",W580="",Q580&lt;&gt;""),Q580&amp;":"&amp;CHAR(10)&amp;R580&amp;"/"&amp;AG580&amp;":"&amp;AI580&amp;"A",
IF(AND(J580="DCS_DO_02",W580="",Q580&lt;&gt;""),Q580&amp;":"&amp;R580&amp;"/"&amp;CHAR(10)&amp;AG580&amp;":"&amp;AI580&amp;"A","")))))))</f>
        <v/>
      </c>
      <c r="BS580" s="14" t="str">
        <f t="shared" ref="BS580:BS643" si="300">IF(AND(J580="DCS_DI_01",W580="",Q580&lt;&gt;""),Q580&amp;":"&amp;S580&amp;"/"&amp;CHAR(10)&amp;AG580&amp;":"&amp;AI580&amp;"B",
IF(AND(J580="DCS_DI_07",W580="",Q580&lt;&gt;""),Q580&amp;":"&amp;S580&amp;"/"&amp;CHAR(10)&amp;AG580&amp;":"&amp;AI580&amp;"B",
IF(AND(J580="DCS_DI_03",W580="",Q580&lt;&gt;""),Q580&amp;":"&amp;S580&amp;"/"&amp;CHAR(10)&amp;AG580&amp;":"&amp;AI580&amp;"B",
IF(AND(J580="DCS_DI_05",W580="",Q580&lt;&gt;""),Q580&amp;":"&amp;S580&amp;"/"&amp;CHAR(10)&amp;AG580&amp;":"&amp;AI580&amp;"B",
IF(AND(J580="DCS_DO_01",W580="",Q580&lt;&gt;""),Q580&amp;":"&amp;S580&amp;"/"&amp;CHAR(10)&amp;AG580&amp;":"&amp;AI580&amp;"C",
IF(AND(J580="DCS_DO_01_HOLD",W580="",Q580&lt;&gt;""),Q580&amp;":"&amp;CHAR(10)&amp;S580&amp;"/"&amp;AG580&amp;":"&amp;AI580&amp;"C",
IF(AND(J580="DCS_DO_02",W580="",Q580&lt;&gt;""),Q580&amp;":"&amp;S580&amp;"/"&amp;CHAR(10)&amp;AG580&amp;":"&amp;AI580&amp;"B",
IF(AND(J580="DCS_DO_03",W580="",Q580&lt;&gt;""),Q580&amp;":"&amp;S580&amp;"/"&amp;CHAR(10)&amp;AG580&amp;":"&amp;AI580&amp;"A",
IF(AND(J580="DCS_DO_04",W580="",Q580&lt;&gt;""),Q580&amp;":"&amp;S580&amp;"/"&amp;CHAR(10)&amp;AG580&amp;":"&amp;AI580&amp;"A","")))))))))</f>
        <v>TS-G-05:18/
O1010213:27A</v>
      </c>
      <c r="BW580" s="31" t="str">
        <f t="shared" ref="BW580:BW643" si="301">IF(AND(J580="DCS_AI_01",W580&lt;&gt;""),CONCATENATE(AI580,"A"),
IF(AND(J580="DCS_AI_02",W580&lt;&gt;""),CONCATENATE(AI580,"A"),
IF(AND(J580="DCS_AI_03",W580&lt;&gt;""),CONCATENATE(AI580,"A"),
IF(AND(J580="DCS_AI_04",W580&lt;&gt;""),CONCATENATE(AI580,"A"),
IF(AND(J580="DCS_AI_05",W580&lt;&gt;""),CONCATENATE(AI580,"A"),
IF(AND(J580="DCS_AO_01",W580&lt;&gt;""),CONCATENATE(AI580,"A"),
IF(AND(J580="DCS_AO_02",W580&lt;&gt;""),CONCATENATE(AI580,"A"),
IF(AND(J580="DCS_DI_02",W580&lt;&gt;""),CONCATENATE(AI580,"A"),
IF(AND(J580="DCS_DI_04",W580&lt;&gt;""),CONCATENATE(AI580,"A"),
IF(AND(J580="DCS_PI_01",W580&lt;&gt;""),CONCATENATE(AI580,"A"),""))))))))))</f>
        <v/>
      </c>
      <c r="BX580" s="31" t="str">
        <f t="shared" ref="BX580:BX643" si="302">IF(AND(J580="DCS_AI_01",W580&lt;&gt;""),CONCATENATE(AI580,"C"),
IF(AND(J580="DCS_AI_02",W580&lt;&gt;""),CONCATENATE(AI580,"C"),
IF(AND(J580="DCS_AI_03",W580&lt;&gt;""),CONCATENATE(AI580,"C"),
IF(AND(J580="DCS_AI_04",W580&lt;&gt;""),CONCATENATE(AI580,"C"),
IF(AND(J580="DCS_AI_05",W580&lt;&gt;""),CONCATENATE(AI580,"C"),
IF(AND(J580="DCS_AO_01",W580&lt;&gt;""),CONCATENATE(AI580,"C"),
IF(AND(J580="DCS_AO_02",W580&lt;&gt;""),CONCATENATE(AI580,"C"),
IF(AND(J580="DCS_DI_02",W580&lt;&gt;""),CONCATENATE(AI580,"B"),
IF(AND(J580="DCS_DI_04",W580&lt;&gt;""),CONCATENATE(AI580,"B"),
IF(AND(J580="DCS_PI_01",W580&lt;&gt;""),CONCATENATE(AI580,"C"),""))))))))))</f>
        <v/>
      </c>
      <c r="BY580" s="31" t="str">
        <f t="shared" ref="BY580:BY643" si="303">IF(AND(J580="DCS_AI_01",W580&lt;&gt;"",Q580&lt;&gt;""),"3",
IF(AND(J580="DCS_AI_02",W580&lt;&gt;"",Q580&lt;&gt;""),"3",
IF(AND(J580="DCS_AO_01",W580&lt;&gt;"",Q580&lt;&gt;""),"3",
IF(AND(J580="DCS_AO_02",W580&lt;&gt;"",Q580&lt;&gt;""),"3",
IF(AND(J580="DCS_DI_02",W580&lt;&gt;"",Q580&lt;&gt;""),"3",
IF(AND(J580="DCS_DI_04",W580&lt;&gt;"",Q580&lt;&gt;""),"3",
IF(AND(J580="DCS_AI_03",W580&lt;&gt;"",Q580&lt;&gt;""),"1",
IF(AND(J580="DCS_AI_04",W580&lt;&gt;"",Q580&lt;&gt;""),"1",
IF(AND(J580="DCS_AI_05",W580&lt;&gt;"",Q580&lt;&gt;""),"1",
IF(AND(J580="DCS_PI_01",W580&lt;&gt;"",Q580&lt;&gt;""),"13",""))))))))))</f>
        <v/>
      </c>
      <c r="BZ580" s="31" t="str">
        <f t="shared" ref="BZ580:BZ643" si="304">IF(AND(J580="DCS_AI_01",W580&lt;&gt;"",Q580&lt;&gt;""),"4",
IF(AND(J580="DCS_AI_02",W580&lt;&gt;"",Q580&lt;&gt;""),"4",
IF(AND(J580="DCS_AO_01",W580&lt;&gt;"",Q580&lt;&gt;""),"4",
IF(AND(J580="DCS_AO_02",W580&lt;&gt;"",Q580&lt;&gt;""),"4",
IF(AND(J580="DCS_DI_02",W580&lt;&gt;"",Q580&lt;&gt;""),"4",
IF(AND(J580="DCS_DI_04",W580&lt;&gt;"",Q580&lt;&gt;""),"1",
IF(AND(J580="DCS_AI_03",W580&lt;&gt;"",Q580&lt;&gt;""),"2",
IF(AND(J580="DCS_AI_04",W580&lt;&gt;"",Q580&lt;&gt;""),"2",
IF(AND(J580="DCS_AI_05",W580&lt;&gt;"",Q580&lt;&gt;""),"3",
IF(AND(J580="DCS_PI_01",W580&lt;&gt;"",Q580&lt;&gt;""),"14",""))))))))))</f>
        <v/>
      </c>
      <c r="CA580" s="31" t="str">
        <f t="shared" ref="CA580:CA643" si="305">IF(AND(J580="DCS_AI_05",W580&lt;&gt;"",Q580&lt;&gt;""),"4",
IF(AND(J580="DCS_PI_01",W580&lt;&gt;"",Q580&lt;&gt;""),"11",""))</f>
        <v/>
      </c>
      <c r="CB580" s="31" t="str">
        <f t="shared" ref="CB580:CB643" si="306">IF(AND(J580="DCS_AI_01",W580&lt;&gt;""),"5",
IF(AND(J580="DCS_AI_02",W580&lt;&gt;""),"5",
IF(AND(J580="DCS_AI_03",W580&lt;&gt;""),"5",
IF(AND(J580="DCS_AI_04",W580&lt;&gt;""),"5",
IF(AND(J580="DCS_AI_05",W580&lt;&gt;""),"5",
IF(AND(J580="DCS_AO_01",W580&lt;&gt;""),"5",
IF(AND(J580="DCS_AO_02",W580&lt;&gt;""),"5",
IF(AND(J580="DCS_DI_02",W580&lt;&gt;""),"5",
IF(AND(J580="DCS_DI_04",W580&lt;&gt;""),"7",
IF(AND(J580="DCS_PI_01",W580&lt;&gt;""),"3",""))))))))))</f>
        <v/>
      </c>
      <c r="CC580" s="31" t="str">
        <f t="shared" ref="CC580:CC643" si="307">IF(AND(J580="DCS_AI_01",W580&lt;&gt;""),"6",
IF(AND(J580="DCS_AI_02",W580&lt;&gt;""),"6",
IF(AND(J580="DCS_AI_03",W580&lt;&gt;""),"6",
IF(AND(J580="DCS_AI_04",W580&lt;&gt;""),"6",
IF(AND(J580="DCS_AI_05",W580&lt;&gt;""),"6",
IF(AND(J580="DCS_AO_01",W580&lt;&gt;""),"6",
IF(AND(J580="DCS_AO_02",W580&lt;&gt;""),"6",
IF(AND(J580="DCS_DI_02",W580&lt;&gt;""),"6",
IF(AND(J580="DCS_DI_04",W580&lt;&gt;""),"8",
IF(AND(J580="DCS_PI_01",W580&lt;&gt;""),"4",""))))))))))</f>
        <v/>
      </c>
      <c r="CD580" s="31" t="str">
        <f t="shared" ref="CD580:CD643" si="308">IF(AND(J580="DCS_DI_01",W580="",Q580&lt;&gt;""),CONCATENATE(AI580,"A"),
IF(AND(J580="DCS_DI_03",W580="",Q580&lt;&gt;""),CONCATENATE(AI580,"A"),
IF(AND(J580="DCS_DI_05",W580="",Q580&lt;&gt;""),CONCATENATE(AI580,"A"),
IF(AND(J580="DCS_DO_01",W580="",Q580&lt;&gt;""),CONCATENATE(AI580,"A"),
IF(AND(J580="DCS_DO_01_HOLD",W580="",Q580&lt;&gt;""),CONCATENATE(AI580,"A"),
IF(AND(J580="DCS_DO_02",W580="",Q580&lt;&gt;""),CONCATENATE(AI580,"A"),""))))))</f>
        <v/>
      </c>
      <c r="CE580" s="31" t="e">
        <f t="shared" ref="CE580:CE643" ca="1" si="309">IF(AND(J580="DCS_DI_01",W580="",Q580&lt;&gt;""),_xlfn.CONCAT(AI580,"B"),
IF(AND(J580="DCS_DI_03",W580="",Q580&lt;&gt;""),_xlfn.CONCAT(AI580,"B"),
IF(AND(J580="DCS_DI_05",W580="",Q580&lt;&gt;""),_xlfn.CONCAT(AI580,"B"),
IF(AND(J580="DCS_DO_01",W580="",Q580&lt;&gt;""),_xlfn.CONCAT(AI580,"C"),
IF(AND(J580="DCS_DO_01_HOLD",W580="",Q580&lt;&gt;""),_xlfn.CONCAT(AI580,"C"),
IF(AND(J580="DCS_DO_02",W580="",Q580&lt;&gt;""),_xlfn.CONCAT(AI580,"B"),
IF(AND(J580="DCS_DO_03",W580="",Q580&lt;&gt;""),_xlfn.CONCAT(AI580,"A"),
IF(AND(J580="DCS_DO_04",W580="",Q580&lt;&gt;""),_xlfn.CONCAT(AI580,"A"),""))))))))</f>
        <v>#NAME?</v>
      </c>
      <c r="CF580" s="31" t="e">
        <f t="shared" ca="1" si="280"/>
        <v>#NAME?</v>
      </c>
      <c r="CG580" s="31" t="e">
        <f t="shared" ca="1" si="281"/>
        <v>#NAME?</v>
      </c>
      <c r="CH580" s="31" t="e">
        <f t="shared" ca="1" si="282"/>
        <v>#NAME?</v>
      </c>
      <c r="CI580" s="31" t="e">
        <f t="shared" ca="1" si="283"/>
        <v>#NAME?</v>
      </c>
    </row>
    <row r="581" spans="1:87" s="31" customFormat="1" ht="30" x14ac:dyDescent="0.25">
      <c r="A581" s="9" t="s">
        <v>4493</v>
      </c>
      <c r="B581" s="31" t="s">
        <v>2917</v>
      </c>
      <c r="C581" s="31" t="s">
        <v>2921</v>
      </c>
      <c r="E581" s="14" t="s">
        <v>5649</v>
      </c>
      <c r="G581" s="31" t="str">
        <f t="shared" si="290"/>
        <v>Сигнал</v>
      </c>
      <c r="H581" s="31" t="s">
        <v>2611</v>
      </c>
      <c r="I581" s="31" t="s">
        <v>4557</v>
      </c>
      <c r="J581" s="31" t="str">
        <f t="shared" si="285"/>
        <v>DCS_DO_03</v>
      </c>
      <c r="K581" s="14" t="s">
        <v>5869</v>
      </c>
      <c r="M581" s="31" t="s">
        <v>2896</v>
      </c>
      <c r="N581" s="31" t="s">
        <v>1261</v>
      </c>
      <c r="O581" s="31" t="s">
        <v>1325</v>
      </c>
      <c r="P581" s="31" t="s">
        <v>2756</v>
      </c>
      <c r="Q581" s="31" t="s">
        <v>1443</v>
      </c>
      <c r="R581" s="31">
        <v>19</v>
      </c>
      <c r="S581" s="9" t="s">
        <v>4509</v>
      </c>
      <c r="T581" s="31" t="s">
        <v>62</v>
      </c>
      <c r="U581" s="31" t="str">
        <f t="shared" si="284"/>
        <v>30</v>
      </c>
      <c r="V581" s="14" t="str">
        <f t="shared" si="286"/>
        <v>ASK 3MLD, ASK 3MB</v>
      </c>
      <c r="W581" s="31" t="str">
        <f t="shared" si="291"/>
        <v/>
      </c>
      <c r="X581" s="14" t="str">
        <f t="shared" si="292"/>
        <v/>
      </c>
      <c r="Y581" s="31" t="str">
        <f t="shared" si="293"/>
        <v>O1010213</v>
      </c>
      <c r="Z581" s="31" t="str">
        <f t="shared" si="294"/>
        <v>TUA711-DIO32</v>
      </c>
      <c r="AA581" s="14" t="str">
        <f t="shared" si="295"/>
        <v>17-SC-DCS-001/O1010213/ 17-MC-DCS-003</v>
      </c>
      <c r="AB581" s="31" t="s">
        <v>64</v>
      </c>
      <c r="AC581" s="31" t="s">
        <v>124</v>
      </c>
      <c r="AD581" s="31" t="s">
        <v>125</v>
      </c>
      <c r="AE581" s="31">
        <v>0</v>
      </c>
      <c r="AF581" s="31" t="s">
        <v>1254</v>
      </c>
      <c r="AG581" s="31" t="s">
        <v>2841</v>
      </c>
      <c r="AH581" s="31">
        <v>14</v>
      </c>
      <c r="AI581" s="31">
        <v>28</v>
      </c>
      <c r="AJ581" s="31" t="s">
        <v>1256</v>
      </c>
      <c r="AK581" s="31">
        <f t="shared" si="287"/>
        <v>32</v>
      </c>
      <c r="AL581" s="31" t="s">
        <v>62</v>
      </c>
      <c r="AO581" s="31" t="s">
        <v>63</v>
      </c>
      <c r="AP581" s="31" t="s">
        <v>2920</v>
      </c>
      <c r="AQ581" s="31" t="s">
        <v>2922</v>
      </c>
      <c r="AR581" s="31" t="s">
        <v>5716</v>
      </c>
      <c r="AS581" s="31" t="s">
        <v>232</v>
      </c>
      <c r="AT581" s="14" t="s">
        <v>5724</v>
      </c>
      <c r="AU581" s="31" t="s">
        <v>5858</v>
      </c>
      <c r="AV581" s="31" t="s">
        <v>5806</v>
      </c>
      <c r="AW581" s="31" t="s">
        <v>5797</v>
      </c>
      <c r="AX581" s="31" t="s">
        <v>5724</v>
      </c>
      <c r="BK581" s="14" t="str">
        <f t="shared" si="296"/>
        <v/>
      </c>
      <c r="BL581" s="14" t="str">
        <f t="shared" si="297"/>
        <v/>
      </c>
      <c r="BM581" s="14" t="str">
        <f t="shared" si="298"/>
        <v/>
      </c>
      <c r="BN581" s="14"/>
      <c r="BO581" s="14" t="str">
        <f t="shared" si="288"/>
        <v/>
      </c>
      <c r="BP581" s="14" t="str">
        <f t="shared" si="289"/>
        <v/>
      </c>
      <c r="BQ581" s="14"/>
      <c r="BR581" s="14" t="str">
        <f t="shared" si="299"/>
        <v/>
      </c>
      <c r="BS581" s="14" t="str">
        <f t="shared" si="300"/>
        <v>TS-G-05:20/
O1010213:28A</v>
      </c>
      <c r="BW581" s="31" t="str">
        <f t="shared" si="301"/>
        <v/>
      </c>
      <c r="BX581" s="31" t="str">
        <f t="shared" si="302"/>
        <v/>
      </c>
      <c r="BY581" s="31" t="str">
        <f t="shared" si="303"/>
        <v/>
      </c>
      <c r="BZ581" s="31" t="str">
        <f t="shared" si="304"/>
        <v/>
      </c>
      <c r="CA581" s="31" t="str">
        <f t="shared" si="305"/>
        <v/>
      </c>
      <c r="CB581" s="31" t="str">
        <f t="shared" si="306"/>
        <v/>
      </c>
      <c r="CC581" s="31" t="str">
        <f t="shared" si="307"/>
        <v/>
      </c>
      <c r="CD581" s="31" t="str">
        <f t="shared" si="308"/>
        <v/>
      </c>
      <c r="CE581" s="31" t="e">
        <f t="shared" ca="1" si="309"/>
        <v>#NAME?</v>
      </c>
      <c r="CF581" s="31" t="e">
        <f t="shared" ref="CF581:CF644" ca="1" si="310">_xlfn.CONCAT(BW581,CD581)</f>
        <v>#NAME?</v>
      </c>
      <c r="CG581" s="31" t="e">
        <f t="shared" ref="CG581:CG644" ca="1" si="311">_xlfn.CONCAT(BX581,CE581)</f>
        <v>#NAME?</v>
      </c>
      <c r="CH581" s="31" t="e">
        <f t="shared" ref="CH581:CH644" ca="1" si="312">_xlfn.CONCAT(BO581,BR581)</f>
        <v>#NAME?</v>
      </c>
      <c r="CI581" s="31" t="e">
        <f t="shared" ref="CI581:CI644" ca="1" si="313">_xlfn.CONCAT(BP581,BS581)</f>
        <v>#NAME?</v>
      </c>
    </row>
    <row r="582" spans="1:87" s="31" customFormat="1" ht="30" x14ac:dyDescent="0.25">
      <c r="A582" s="9" t="s">
        <v>4493</v>
      </c>
      <c r="B582" s="31" t="s">
        <v>2923</v>
      </c>
      <c r="C582" s="31" t="s">
        <v>4034</v>
      </c>
      <c r="D582" s="31" t="s">
        <v>6126</v>
      </c>
      <c r="E582" s="14" t="s">
        <v>5647</v>
      </c>
      <c r="G582" s="31" t="str">
        <f t="shared" si="290"/>
        <v>Сигнал</v>
      </c>
      <c r="H582" s="31" t="s">
        <v>3318</v>
      </c>
      <c r="I582" s="31" t="s">
        <v>4557</v>
      </c>
      <c r="J582" s="31" t="str">
        <f t="shared" si="285"/>
        <v>DCS_DI_03</v>
      </c>
      <c r="K582" s="14" t="s">
        <v>5869</v>
      </c>
      <c r="M582" s="31" t="s">
        <v>4029</v>
      </c>
      <c r="N582" s="31" t="s">
        <v>107</v>
      </c>
      <c r="O582" s="31" t="s">
        <v>150</v>
      </c>
      <c r="P582" s="31" t="s">
        <v>2607</v>
      </c>
      <c r="Q582" s="31" t="s">
        <v>1991</v>
      </c>
      <c r="R582" s="31">
        <v>7</v>
      </c>
      <c r="S582" s="31">
        <v>8</v>
      </c>
      <c r="T582" s="31" t="s">
        <v>62</v>
      </c>
      <c r="U582" s="31" t="str">
        <f t="shared" si="284"/>
        <v>48</v>
      </c>
      <c r="V582" s="14" t="str">
        <f t="shared" si="286"/>
        <v>ASK 3MLD, ASK 3MB</v>
      </c>
      <c r="W582" s="31" t="str">
        <f t="shared" si="291"/>
        <v/>
      </c>
      <c r="X582" s="14" t="str">
        <f t="shared" si="292"/>
        <v/>
      </c>
      <c r="Y582" s="31" t="str">
        <f t="shared" si="293"/>
        <v>O1010115</v>
      </c>
      <c r="Z582" s="31" t="str">
        <f t="shared" si="294"/>
        <v>TUA711-DIO32</v>
      </c>
      <c r="AA582" s="14" t="str">
        <f t="shared" si="295"/>
        <v>17-SC-DCS-001/O1010115/ 17-MC-DCS-005</v>
      </c>
      <c r="AB582" s="31" t="s">
        <v>64</v>
      </c>
      <c r="AC582" s="31" t="s">
        <v>124</v>
      </c>
      <c r="AD582" s="31" t="s">
        <v>125</v>
      </c>
      <c r="AE582" s="31">
        <v>0</v>
      </c>
      <c r="AF582" s="31" t="s">
        <v>55</v>
      </c>
      <c r="AG582" s="31" t="s">
        <v>3579</v>
      </c>
      <c r="AH582" s="31">
        <v>16</v>
      </c>
      <c r="AI582" s="31">
        <v>14</v>
      </c>
      <c r="AJ582" s="31" t="s">
        <v>57</v>
      </c>
      <c r="AK582" s="31">
        <f t="shared" si="287"/>
        <v>32</v>
      </c>
      <c r="AL582" s="31" t="s">
        <v>62</v>
      </c>
      <c r="AO582" s="31" t="s">
        <v>63</v>
      </c>
      <c r="AP582" s="31" t="s">
        <v>2926</v>
      </c>
      <c r="AQ582" s="31" t="s">
        <v>3566</v>
      </c>
      <c r="AR582" s="31" t="s">
        <v>5716</v>
      </c>
      <c r="AS582" s="31" t="s">
        <v>232</v>
      </c>
      <c r="AT582" s="14" t="s">
        <v>5724</v>
      </c>
      <c r="AU582" s="31" t="s">
        <v>5858</v>
      </c>
      <c r="AV582" s="31" t="s">
        <v>5827</v>
      </c>
      <c r="AW582" s="31" t="s">
        <v>5828</v>
      </c>
      <c r="AX582" s="31" t="s">
        <v>5724</v>
      </c>
      <c r="BK582" s="14" t="str">
        <f t="shared" si="296"/>
        <v/>
      </c>
      <c r="BL582" s="14" t="str">
        <f t="shared" si="297"/>
        <v/>
      </c>
      <c r="BM582" s="14" t="str">
        <f t="shared" si="298"/>
        <v/>
      </c>
      <c r="BN582" s="14"/>
      <c r="BO582" s="14" t="str">
        <f t="shared" si="288"/>
        <v/>
      </c>
      <c r="BP582" s="14" t="str">
        <f t="shared" si="289"/>
        <v/>
      </c>
      <c r="BQ582" s="14"/>
      <c r="BR582" s="14" t="str">
        <f t="shared" si="299"/>
        <v>TS-F-04:7/
O1010115:14A</v>
      </c>
      <c r="BS582" s="14" t="str">
        <f t="shared" si="300"/>
        <v>TS-F-04:8/
O1010115:14B</v>
      </c>
      <c r="BW582" s="31" t="str">
        <f t="shared" si="301"/>
        <v/>
      </c>
      <c r="BX582" s="31" t="str">
        <f t="shared" si="302"/>
        <v/>
      </c>
      <c r="BY582" s="31" t="str">
        <f t="shared" si="303"/>
        <v/>
      </c>
      <c r="BZ582" s="31" t="str">
        <f t="shared" si="304"/>
        <v/>
      </c>
      <c r="CA582" s="31" t="str">
        <f t="shared" si="305"/>
        <v/>
      </c>
      <c r="CB582" s="31" t="str">
        <f t="shared" si="306"/>
        <v/>
      </c>
      <c r="CC582" s="31" t="str">
        <f t="shared" si="307"/>
        <v/>
      </c>
      <c r="CD582" s="31" t="str">
        <f t="shared" si="308"/>
        <v>14A</v>
      </c>
      <c r="CE582" s="31" t="e">
        <f t="shared" ca="1" si="309"/>
        <v>#NAME?</v>
      </c>
      <c r="CF582" s="31" t="e">
        <f t="shared" ca="1" si="310"/>
        <v>#NAME?</v>
      </c>
      <c r="CG582" s="31" t="e">
        <f t="shared" ca="1" si="311"/>
        <v>#NAME?</v>
      </c>
      <c r="CH582" s="31" t="e">
        <f t="shared" ca="1" si="312"/>
        <v>#NAME?</v>
      </c>
      <c r="CI582" s="31" t="e">
        <f t="shared" ca="1" si="313"/>
        <v>#NAME?</v>
      </c>
    </row>
    <row r="583" spans="1:87" s="31" customFormat="1" ht="30" x14ac:dyDescent="0.25">
      <c r="A583" s="9" t="s">
        <v>4493</v>
      </c>
      <c r="B583" s="31" t="s">
        <v>2923</v>
      </c>
      <c r="C583" s="31" t="s">
        <v>4035</v>
      </c>
      <c r="E583" s="14" t="s">
        <v>5647</v>
      </c>
      <c r="G583" s="31" t="str">
        <f t="shared" si="290"/>
        <v>Сигнал</v>
      </c>
      <c r="H583" s="31" t="s">
        <v>3321</v>
      </c>
      <c r="I583" s="31" t="s">
        <v>4557</v>
      </c>
      <c r="J583" s="31" t="str">
        <f t="shared" si="285"/>
        <v>DCS_DI_03</v>
      </c>
      <c r="K583" s="14" t="s">
        <v>5869</v>
      </c>
      <c r="M583" s="31" t="s">
        <v>4029</v>
      </c>
      <c r="N583" s="31" t="s">
        <v>107</v>
      </c>
      <c r="O583" s="31" t="s">
        <v>155</v>
      </c>
      <c r="P583" s="31" t="s">
        <v>2607</v>
      </c>
      <c r="Q583" s="31" t="s">
        <v>1991</v>
      </c>
      <c r="R583" s="31">
        <v>9</v>
      </c>
      <c r="S583" s="31">
        <v>10</v>
      </c>
      <c r="T583" s="31" t="s">
        <v>62</v>
      </c>
      <c r="U583" s="31" t="str">
        <f t="shared" ref="U583:U646" si="314">IF(N583="02 Core","2",
IF(N583="08 Core","8",
IF(N583="16 core","16",
IF(N583="20 core","20",
IF(N583="30 Core","30",
IF(N583="01 Pair","2",
IF(N583="02 Pair","4",
IF(N583="05 Pair","10",
IF(N583="06 Pair","12",
IF(N583="10 Pair","20",
IF(N583="12 Pair","24",
IF(N583="15 Pair","30",
IF(N583="24 Pair","48",
IF(N583="06 Triad","18",
""))))))))))))))</f>
        <v>48</v>
      </c>
      <c r="V583" s="14" t="str">
        <f t="shared" si="286"/>
        <v>ASK 3MLD, ASK 3MB</v>
      </c>
      <c r="W583" s="31" t="str">
        <f t="shared" si="291"/>
        <v/>
      </c>
      <c r="X583" s="14" t="str">
        <f t="shared" si="292"/>
        <v/>
      </c>
      <c r="Y583" s="31" t="str">
        <f t="shared" si="293"/>
        <v>O1010115</v>
      </c>
      <c r="Z583" s="31" t="str">
        <f t="shared" si="294"/>
        <v>TUA711-DIO32</v>
      </c>
      <c r="AA583" s="14" t="str">
        <f t="shared" si="295"/>
        <v>17-SC-DCS-001/O1010115/ 17-MC-DCS-005</v>
      </c>
      <c r="AB583" s="31" t="s">
        <v>64</v>
      </c>
      <c r="AC583" s="31" t="s">
        <v>124</v>
      </c>
      <c r="AD583" s="31" t="s">
        <v>125</v>
      </c>
      <c r="AE583" s="31">
        <v>0</v>
      </c>
      <c r="AF583" s="31" t="s">
        <v>55</v>
      </c>
      <c r="AG583" s="31" t="s">
        <v>3579</v>
      </c>
      <c r="AH583" s="31">
        <v>16</v>
      </c>
      <c r="AI583" s="31">
        <v>15</v>
      </c>
      <c r="AJ583" s="31" t="s">
        <v>57</v>
      </c>
      <c r="AK583" s="31">
        <f t="shared" si="287"/>
        <v>32</v>
      </c>
      <c r="AL583" s="31" t="s">
        <v>62</v>
      </c>
      <c r="AO583" s="31" t="s">
        <v>63</v>
      </c>
      <c r="AP583" s="31" t="s">
        <v>2926</v>
      </c>
      <c r="AQ583" s="31" t="s">
        <v>4036</v>
      </c>
      <c r="AR583" s="31" t="s">
        <v>5716</v>
      </c>
      <c r="AS583" s="31" t="s">
        <v>232</v>
      </c>
      <c r="AT583" s="14" t="s">
        <v>5724</v>
      </c>
      <c r="AU583" s="31" t="s">
        <v>5858</v>
      </c>
      <c r="AV583" s="31" t="s">
        <v>5792</v>
      </c>
      <c r="AW583" s="31" t="s">
        <v>5793</v>
      </c>
      <c r="AX583" s="31" t="s">
        <v>5724</v>
      </c>
      <c r="BK583" s="14" t="str">
        <f t="shared" si="296"/>
        <v/>
      </c>
      <c r="BL583" s="14" t="str">
        <f t="shared" si="297"/>
        <v/>
      </c>
      <c r="BM583" s="14" t="str">
        <f t="shared" si="298"/>
        <v/>
      </c>
      <c r="BN583" s="14"/>
      <c r="BO583" s="14" t="str">
        <f t="shared" si="288"/>
        <v/>
      </c>
      <c r="BP583" s="14" t="str">
        <f t="shared" si="289"/>
        <v/>
      </c>
      <c r="BQ583" s="14"/>
      <c r="BR583" s="14" t="str">
        <f t="shared" si="299"/>
        <v>TS-F-04:9/
O1010115:15A</v>
      </c>
      <c r="BS583" s="14" t="str">
        <f t="shared" si="300"/>
        <v>TS-F-04:10/
O1010115:15B</v>
      </c>
      <c r="BW583" s="31" t="str">
        <f t="shared" si="301"/>
        <v/>
      </c>
      <c r="BX583" s="31" t="str">
        <f t="shared" si="302"/>
        <v/>
      </c>
      <c r="BY583" s="31" t="str">
        <f t="shared" si="303"/>
        <v/>
      </c>
      <c r="BZ583" s="31" t="str">
        <f t="shared" si="304"/>
        <v/>
      </c>
      <c r="CA583" s="31" t="str">
        <f t="shared" si="305"/>
        <v/>
      </c>
      <c r="CB583" s="31" t="str">
        <f t="shared" si="306"/>
        <v/>
      </c>
      <c r="CC583" s="31" t="str">
        <f t="shared" si="307"/>
        <v/>
      </c>
      <c r="CD583" s="31" t="str">
        <f t="shared" si="308"/>
        <v>15A</v>
      </c>
      <c r="CE583" s="31" t="e">
        <f t="shared" ca="1" si="309"/>
        <v>#NAME?</v>
      </c>
      <c r="CF583" s="31" t="e">
        <f t="shared" ca="1" si="310"/>
        <v>#NAME?</v>
      </c>
      <c r="CG583" s="31" t="e">
        <f t="shared" ca="1" si="311"/>
        <v>#NAME?</v>
      </c>
      <c r="CH583" s="31" t="e">
        <f t="shared" ca="1" si="312"/>
        <v>#NAME?</v>
      </c>
      <c r="CI583" s="31" t="e">
        <f t="shared" ca="1" si="313"/>
        <v>#NAME?</v>
      </c>
    </row>
    <row r="584" spans="1:87" s="31" customFormat="1" ht="30" x14ac:dyDescent="0.25">
      <c r="A584" s="9" t="s">
        <v>4493</v>
      </c>
      <c r="B584" s="31" t="s">
        <v>2923</v>
      </c>
      <c r="C584" s="31" t="s">
        <v>4037</v>
      </c>
      <c r="E584" s="14" t="s">
        <v>5647</v>
      </c>
      <c r="G584" s="31" t="str">
        <f t="shared" si="290"/>
        <v>Сигнал</v>
      </c>
      <c r="H584" s="31" t="s">
        <v>3357</v>
      </c>
      <c r="I584" s="31" t="s">
        <v>4557</v>
      </c>
      <c r="J584" s="31" t="str">
        <f t="shared" si="285"/>
        <v>DCS_DI_03</v>
      </c>
      <c r="K584" s="14" t="s">
        <v>5869</v>
      </c>
      <c r="M584" s="31" t="s">
        <v>4029</v>
      </c>
      <c r="N584" s="31" t="s">
        <v>107</v>
      </c>
      <c r="O584" s="31" t="s">
        <v>160</v>
      </c>
      <c r="P584" s="31" t="s">
        <v>2607</v>
      </c>
      <c r="Q584" s="31" t="s">
        <v>1991</v>
      </c>
      <c r="R584" s="31">
        <v>11</v>
      </c>
      <c r="S584" s="31">
        <v>12</v>
      </c>
      <c r="T584" s="31" t="s">
        <v>62</v>
      </c>
      <c r="U584" s="31" t="str">
        <f t="shared" si="314"/>
        <v>48</v>
      </c>
      <c r="V584" s="14" t="str">
        <f t="shared" si="286"/>
        <v>ASK 3MLD, ASK 3MB</v>
      </c>
      <c r="W584" s="31" t="str">
        <f t="shared" si="291"/>
        <v/>
      </c>
      <c r="X584" s="14" t="str">
        <f t="shared" si="292"/>
        <v/>
      </c>
      <c r="Y584" s="31" t="str">
        <f t="shared" si="293"/>
        <v>O1010115</v>
      </c>
      <c r="Z584" s="31" t="str">
        <f t="shared" si="294"/>
        <v>TUA711-DIO32</v>
      </c>
      <c r="AA584" s="14" t="str">
        <f t="shared" si="295"/>
        <v>17-SC-DCS-001/O1010115/ 17-MC-DCS-005</v>
      </c>
      <c r="AB584" s="31" t="s">
        <v>64</v>
      </c>
      <c r="AC584" s="31" t="s">
        <v>124</v>
      </c>
      <c r="AD584" s="31" t="s">
        <v>125</v>
      </c>
      <c r="AE584" s="31">
        <v>0</v>
      </c>
      <c r="AF584" s="31" t="s">
        <v>55</v>
      </c>
      <c r="AG584" s="31" t="s">
        <v>3579</v>
      </c>
      <c r="AH584" s="31">
        <v>16</v>
      </c>
      <c r="AI584" s="31">
        <v>16</v>
      </c>
      <c r="AJ584" s="31" t="s">
        <v>57</v>
      </c>
      <c r="AK584" s="31">
        <f t="shared" si="287"/>
        <v>32</v>
      </c>
      <c r="AL584" s="31" t="s">
        <v>62</v>
      </c>
      <c r="AO584" s="31" t="s">
        <v>63</v>
      </c>
      <c r="AP584" s="31" t="s">
        <v>2926</v>
      </c>
      <c r="AQ584" s="31" t="s">
        <v>4038</v>
      </c>
      <c r="AR584" s="31" t="s">
        <v>5716</v>
      </c>
      <c r="AS584" s="31" t="s">
        <v>232</v>
      </c>
      <c r="AT584" s="14" t="s">
        <v>5724</v>
      </c>
      <c r="AU584" s="31" t="s">
        <v>5858</v>
      </c>
      <c r="AV584" s="31" t="s">
        <v>5794</v>
      </c>
      <c r="AW584" s="31" t="s">
        <v>5795</v>
      </c>
      <c r="AX584" s="31" t="s">
        <v>5724</v>
      </c>
      <c r="BK584" s="14" t="str">
        <f t="shared" si="296"/>
        <v/>
      </c>
      <c r="BL584" s="14" t="str">
        <f t="shared" si="297"/>
        <v/>
      </c>
      <c r="BM584" s="14" t="str">
        <f t="shared" si="298"/>
        <v/>
      </c>
      <c r="BN584" s="14"/>
      <c r="BO584" s="14" t="str">
        <f t="shared" si="288"/>
        <v/>
      </c>
      <c r="BP584" s="14" t="str">
        <f t="shared" si="289"/>
        <v/>
      </c>
      <c r="BQ584" s="14"/>
      <c r="BR584" s="14" t="str">
        <f t="shared" si="299"/>
        <v>TS-F-04:11/
O1010115:16A</v>
      </c>
      <c r="BS584" s="14" t="str">
        <f t="shared" si="300"/>
        <v>TS-F-04:12/
O1010115:16B</v>
      </c>
      <c r="BW584" s="31" t="str">
        <f t="shared" si="301"/>
        <v/>
      </c>
      <c r="BX584" s="31" t="str">
        <f t="shared" si="302"/>
        <v/>
      </c>
      <c r="BY584" s="31" t="str">
        <f t="shared" si="303"/>
        <v/>
      </c>
      <c r="BZ584" s="31" t="str">
        <f t="shared" si="304"/>
        <v/>
      </c>
      <c r="CA584" s="31" t="str">
        <f t="shared" si="305"/>
        <v/>
      </c>
      <c r="CB584" s="31" t="str">
        <f t="shared" si="306"/>
        <v/>
      </c>
      <c r="CC584" s="31" t="str">
        <f t="shared" si="307"/>
        <v/>
      </c>
      <c r="CD584" s="31" t="str">
        <f t="shared" si="308"/>
        <v>16A</v>
      </c>
      <c r="CE584" s="31" t="e">
        <f t="shared" ca="1" si="309"/>
        <v>#NAME?</v>
      </c>
      <c r="CF584" s="31" t="e">
        <f t="shared" ca="1" si="310"/>
        <v>#NAME?</v>
      </c>
      <c r="CG584" s="31" t="e">
        <f t="shared" ca="1" si="311"/>
        <v>#NAME?</v>
      </c>
      <c r="CH584" s="31" t="e">
        <f t="shared" ca="1" si="312"/>
        <v>#NAME?</v>
      </c>
      <c r="CI584" s="31" t="e">
        <f t="shared" ca="1" si="313"/>
        <v>#NAME?</v>
      </c>
    </row>
    <row r="585" spans="1:87" s="31" customFormat="1" ht="30" x14ac:dyDescent="0.25">
      <c r="A585" s="9" t="s">
        <v>4493</v>
      </c>
      <c r="B585" s="31" t="s">
        <v>2923</v>
      </c>
      <c r="C585" s="31" t="s">
        <v>2924</v>
      </c>
      <c r="E585" s="14" t="s">
        <v>5649</v>
      </c>
      <c r="G585" s="31" t="str">
        <f t="shared" si="290"/>
        <v>Сигнал</v>
      </c>
      <c r="H585" s="31" t="s">
        <v>2608</v>
      </c>
      <c r="I585" s="31" t="s">
        <v>4557</v>
      </c>
      <c r="J585" s="31" t="str">
        <f t="shared" si="285"/>
        <v>DCS_DO_03</v>
      </c>
      <c r="K585" s="14" t="s">
        <v>5869</v>
      </c>
      <c r="M585" s="31" t="s">
        <v>2896</v>
      </c>
      <c r="N585" s="31" t="s">
        <v>1261</v>
      </c>
      <c r="O585" s="31" t="s">
        <v>1328</v>
      </c>
      <c r="P585" s="31" t="s">
        <v>2756</v>
      </c>
      <c r="Q585" s="31" t="s">
        <v>1443</v>
      </c>
      <c r="R585" s="31">
        <v>21</v>
      </c>
      <c r="S585" s="31">
        <v>22</v>
      </c>
      <c r="T585" s="31" t="s">
        <v>62</v>
      </c>
      <c r="U585" s="31" t="str">
        <f t="shared" si="314"/>
        <v>30</v>
      </c>
      <c r="V585" s="14" t="str">
        <f t="shared" si="286"/>
        <v>ASK 3MLD, ASK 3MB</v>
      </c>
      <c r="W585" s="31" t="str">
        <f t="shared" si="291"/>
        <v/>
      </c>
      <c r="X585" s="14" t="str">
        <f t="shared" si="292"/>
        <v/>
      </c>
      <c r="Y585" s="31" t="str">
        <f t="shared" si="293"/>
        <v>O1010213</v>
      </c>
      <c r="Z585" s="31" t="str">
        <f t="shared" si="294"/>
        <v>TUA711-DIO32</v>
      </c>
      <c r="AA585" s="14" t="str">
        <f t="shared" si="295"/>
        <v>17-SC-DCS-001/O1010213/ 17-MC-DCS-003</v>
      </c>
      <c r="AB585" s="31" t="s">
        <v>64</v>
      </c>
      <c r="AC585" s="31" t="s">
        <v>124</v>
      </c>
      <c r="AD585" s="31" t="s">
        <v>125</v>
      </c>
      <c r="AE585" s="31">
        <v>0</v>
      </c>
      <c r="AF585" s="31" t="s">
        <v>1254</v>
      </c>
      <c r="AG585" s="31" t="s">
        <v>2841</v>
      </c>
      <c r="AH585" s="31">
        <v>14</v>
      </c>
      <c r="AI585" s="31">
        <v>29</v>
      </c>
      <c r="AJ585" s="31" t="s">
        <v>1256</v>
      </c>
      <c r="AK585" s="31">
        <f t="shared" si="287"/>
        <v>32</v>
      </c>
      <c r="AL585" s="31" t="s">
        <v>62</v>
      </c>
      <c r="AO585" s="31" t="s">
        <v>63</v>
      </c>
      <c r="AP585" s="31" t="s">
        <v>2926</v>
      </c>
      <c r="AQ585" s="31" t="s">
        <v>2925</v>
      </c>
      <c r="AR585" s="31" t="s">
        <v>5716</v>
      </c>
      <c r="AS585" s="31" t="s">
        <v>232</v>
      </c>
      <c r="AT585" s="14" t="s">
        <v>5724</v>
      </c>
      <c r="AU585" s="31" t="s">
        <v>5858</v>
      </c>
      <c r="AV585" s="31" t="s">
        <v>5797</v>
      </c>
      <c r="AW585" s="31" t="s">
        <v>5799</v>
      </c>
      <c r="AX585" s="31" t="s">
        <v>5724</v>
      </c>
      <c r="BK585" s="14" t="str">
        <f t="shared" si="296"/>
        <v/>
      </c>
      <c r="BL585" s="14" t="str">
        <f t="shared" si="297"/>
        <v/>
      </c>
      <c r="BM585" s="14" t="str">
        <f t="shared" si="298"/>
        <v/>
      </c>
      <c r="BN585" s="14"/>
      <c r="BO585" s="14" t="str">
        <f t="shared" si="288"/>
        <v/>
      </c>
      <c r="BP585" s="14" t="str">
        <f t="shared" si="289"/>
        <v/>
      </c>
      <c r="BQ585" s="14"/>
      <c r="BR585" s="14" t="str">
        <f t="shared" si="299"/>
        <v/>
      </c>
      <c r="BS585" s="14" t="str">
        <f t="shared" si="300"/>
        <v>TS-G-05:22/
O1010213:29A</v>
      </c>
      <c r="BW585" s="31" t="str">
        <f t="shared" si="301"/>
        <v/>
      </c>
      <c r="BX585" s="31" t="str">
        <f t="shared" si="302"/>
        <v/>
      </c>
      <c r="BY585" s="31" t="str">
        <f t="shared" si="303"/>
        <v/>
      </c>
      <c r="BZ585" s="31" t="str">
        <f t="shared" si="304"/>
        <v/>
      </c>
      <c r="CA585" s="31" t="str">
        <f t="shared" si="305"/>
        <v/>
      </c>
      <c r="CB585" s="31" t="str">
        <f t="shared" si="306"/>
        <v/>
      </c>
      <c r="CC585" s="31" t="str">
        <f t="shared" si="307"/>
        <v/>
      </c>
      <c r="CD585" s="31" t="str">
        <f t="shared" si="308"/>
        <v/>
      </c>
      <c r="CE585" s="31" t="e">
        <f t="shared" ca="1" si="309"/>
        <v>#NAME?</v>
      </c>
      <c r="CF585" s="31" t="e">
        <f t="shared" ca="1" si="310"/>
        <v>#NAME?</v>
      </c>
      <c r="CG585" s="31" t="e">
        <f t="shared" ca="1" si="311"/>
        <v>#NAME?</v>
      </c>
      <c r="CH585" s="31" t="e">
        <f t="shared" ca="1" si="312"/>
        <v>#NAME?</v>
      </c>
      <c r="CI585" s="31" t="e">
        <f t="shared" ca="1" si="313"/>
        <v>#NAME?</v>
      </c>
    </row>
    <row r="586" spans="1:87" s="31" customFormat="1" ht="30" x14ac:dyDescent="0.25">
      <c r="A586" s="9" t="s">
        <v>4493</v>
      </c>
      <c r="B586" s="31" t="s">
        <v>2923</v>
      </c>
      <c r="C586" s="31" t="s">
        <v>2927</v>
      </c>
      <c r="E586" s="14" t="s">
        <v>5649</v>
      </c>
      <c r="G586" s="31" t="str">
        <f t="shared" si="290"/>
        <v>Сигнал</v>
      </c>
      <c r="H586" s="31" t="s">
        <v>2611</v>
      </c>
      <c r="I586" s="31" t="s">
        <v>4557</v>
      </c>
      <c r="J586" s="31" t="str">
        <f t="shared" si="285"/>
        <v>DCS_DO_03</v>
      </c>
      <c r="K586" s="14" t="s">
        <v>5869</v>
      </c>
      <c r="M586" s="31" t="s">
        <v>2896</v>
      </c>
      <c r="N586" s="31" t="s">
        <v>1261</v>
      </c>
      <c r="O586" s="31" t="s">
        <v>1331</v>
      </c>
      <c r="P586" s="31" t="s">
        <v>2756</v>
      </c>
      <c r="Q586" s="31" t="s">
        <v>1443</v>
      </c>
      <c r="R586" s="31">
        <v>23</v>
      </c>
      <c r="S586" s="31">
        <v>24</v>
      </c>
      <c r="T586" s="31" t="s">
        <v>62</v>
      </c>
      <c r="U586" s="31" t="str">
        <f t="shared" si="314"/>
        <v>30</v>
      </c>
      <c r="V586" s="14" t="str">
        <f t="shared" si="286"/>
        <v>ASK 3MLD, ASK 3MB</v>
      </c>
      <c r="W586" s="31" t="str">
        <f t="shared" si="291"/>
        <v/>
      </c>
      <c r="X586" s="14" t="str">
        <f t="shared" si="292"/>
        <v/>
      </c>
      <c r="Y586" s="31" t="str">
        <f t="shared" si="293"/>
        <v>O1010213</v>
      </c>
      <c r="Z586" s="31" t="str">
        <f t="shared" si="294"/>
        <v>TUA711-DIO32</v>
      </c>
      <c r="AA586" s="14" t="str">
        <f t="shared" si="295"/>
        <v>17-SC-DCS-001/O1010213/ 17-MC-DCS-003</v>
      </c>
      <c r="AB586" s="31" t="s">
        <v>64</v>
      </c>
      <c r="AC586" s="31" t="s">
        <v>124</v>
      </c>
      <c r="AD586" s="31" t="s">
        <v>125</v>
      </c>
      <c r="AE586" s="31">
        <v>0</v>
      </c>
      <c r="AF586" s="31" t="s">
        <v>1254</v>
      </c>
      <c r="AG586" s="31" t="s">
        <v>2841</v>
      </c>
      <c r="AH586" s="31">
        <v>14</v>
      </c>
      <c r="AI586" s="31">
        <v>30</v>
      </c>
      <c r="AJ586" s="31" t="s">
        <v>1256</v>
      </c>
      <c r="AK586" s="31">
        <f t="shared" si="287"/>
        <v>32</v>
      </c>
      <c r="AL586" s="31" t="s">
        <v>62</v>
      </c>
      <c r="AO586" s="31" t="s">
        <v>63</v>
      </c>
      <c r="AP586" s="31" t="s">
        <v>2926</v>
      </c>
      <c r="AQ586" s="31" t="s">
        <v>2928</v>
      </c>
      <c r="AR586" s="31" t="s">
        <v>5716</v>
      </c>
      <c r="AS586" s="31" t="s">
        <v>232</v>
      </c>
      <c r="AT586" s="14" t="s">
        <v>5724</v>
      </c>
      <c r="AU586" s="31" t="s">
        <v>5858</v>
      </c>
      <c r="AV586" s="31" t="s">
        <v>5806</v>
      </c>
      <c r="AW586" s="31" t="s">
        <v>5797</v>
      </c>
      <c r="AX586" s="31" t="s">
        <v>5724</v>
      </c>
      <c r="BK586" s="14" t="str">
        <f t="shared" si="296"/>
        <v/>
      </c>
      <c r="BL586" s="14" t="str">
        <f t="shared" si="297"/>
        <v/>
      </c>
      <c r="BM586" s="14" t="str">
        <f t="shared" si="298"/>
        <v/>
      </c>
      <c r="BN586" s="14"/>
      <c r="BO586" s="14" t="str">
        <f t="shared" si="288"/>
        <v/>
      </c>
      <c r="BP586" s="14" t="str">
        <f t="shared" si="289"/>
        <v/>
      </c>
      <c r="BQ586" s="14"/>
      <c r="BR586" s="14" t="str">
        <f t="shared" si="299"/>
        <v/>
      </c>
      <c r="BS586" s="14" t="str">
        <f t="shared" si="300"/>
        <v>TS-G-05:24/
O1010213:30A</v>
      </c>
      <c r="BW586" s="31" t="str">
        <f t="shared" si="301"/>
        <v/>
      </c>
      <c r="BX586" s="31" t="str">
        <f t="shared" si="302"/>
        <v/>
      </c>
      <c r="BY586" s="31" t="str">
        <f t="shared" si="303"/>
        <v/>
      </c>
      <c r="BZ586" s="31" t="str">
        <f t="shared" si="304"/>
        <v/>
      </c>
      <c r="CA586" s="31" t="str">
        <f t="shared" si="305"/>
        <v/>
      </c>
      <c r="CB586" s="31" t="str">
        <f t="shared" si="306"/>
        <v/>
      </c>
      <c r="CC586" s="31" t="str">
        <f t="shared" si="307"/>
        <v/>
      </c>
      <c r="CD586" s="31" t="str">
        <f t="shared" si="308"/>
        <v/>
      </c>
      <c r="CE586" s="31" t="e">
        <f t="shared" ca="1" si="309"/>
        <v>#NAME?</v>
      </c>
      <c r="CF586" s="31" t="e">
        <f t="shared" ca="1" si="310"/>
        <v>#NAME?</v>
      </c>
      <c r="CG586" s="31" t="e">
        <f t="shared" ca="1" si="311"/>
        <v>#NAME?</v>
      </c>
      <c r="CH586" s="31" t="e">
        <f t="shared" ca="1" si="312"/>
        <v>#NAME?</v>
      </c>
      <c r="CI586" s="31" t="e">
        <f t="shared" ca="1" si="313"/>
        <v>#NAME?</v>
      </c>
    </row>
    <row r="587" spans="1:87" s="31" customFormat="1" ht="30" x14ac:dyDescent="0.25">
      <c r="A587" s="9" t="s">
        <v>4493</v>
      </c>
      <c r="B587" s="31" t="s">
        <v>3192</v>
      </c>
      <c r="C587" s="31" t="s">
        <v>4039</v>
      </c>
      <c r="E587" s="14" t="s">
        <v>5647</v>
      </c>
      <c r="G587" s="31" t="str">
        <f t="shared" si="290"/>
        <v>Сигнал</v>
      </c>
      <c r="H587" s="31" t="s">
        <v>3318</v>
      </c>
      <c r="I587" s="31" t="s">
        <v>4567</v>
      </c>
      <c r="J587" s="31" t="str">
        <f t="shared" si="285"/>
        <v>DCS_DI_03</v>
      </c>
      <c r="K587" s="14" t="s">
        <v>5869</v>
      </c>
      <c r="M587" s="31" t="s">
        <v>4029</v>
      </c>
      <c r="N587" s="31" t="s">
        <v>107</v>
      </c>
      <c r="O587" s="31" t="s">
        <v>165</v>
      </c>
      <c r="P587" s="31" t="s">
        <v>2607</v>
      </c>
      <c r="Q587" s="31" t="s">
        <v>1991</v>
      </c>
      <c r="R587" s="31">
        <v>13</v>
      </c>
      <c r="S587" s="31">
        <v>14</v>
      </c>
      <c r="T587" s="31" t="s">
        <v>62</v>
      </c>
      <c r="U587" s="31" t="str">
        <f t="shared" si="314"/>
        <v>48</v>
      </c>
      <c r="V587" s="14" t="str">
        <f t="shared" si="286"/>
        <v>ASK 3MLD, ASK 3MB</v>
      </c>
      <c r="W587" s="31" t="str">
        <f t="shared" si="291"/>
        <v/>
      </c>
      <c r="X587" s="14" t="str">
        <f t="shared" si="292"/>
        <v/>
      </c>
      <c r="Y587" s="31" t="str">
        <f t="shared" si="293"/>
        <v>O1010115</v>
      </c>
      <c r="Z587" s="31" t="str">
        <f t="shared" si="294"/>
        <v>TUA711-DIO32</v>
      </c>
      <c r="AA587" s="14" t="str">
        <f t="shared" si="295"/>
        <v>17-SC-DCS-001/O1010115/ 17-MC-DCS-005</v>
      </c>
      <c r="AB587" s="31" t="s">
        <v>64</v>
      </c>
      <c r="AC587" s="31" t="s">
        <v>124</v>
      </c>
      <c r="AD587" s="31" t="s">
        <v>125</v>
      </c>
      <c r="AE587" s="31">
        <v>0</v>
      </c>
      <c r="AF587" s="31" t="s">
        <v>55</v>
      </c>
      <c r="AG587" s="31" t="s">
        <v>3579</v>
      </c>
      <c r="AH587" s="31">
        <v>16</v>
      </c>
      <c r="AI587" s="31">
        <v>17</v>
      </c>
      <c r="AJ587" s="31" t="s">
        <v>57</v>
      </c>
      <c r="AK587" s="31">
        <f t="shared" si="287"/>
        <v>32</v>
      </c>
      <c r="AL587" s="31" t="s">
        <v>62</v>
      </c>
      <c r="AO587" s="31" t="s">
        <v>63</v>
      </c>
      <c r="AP587" s="31" t="s">
        <v>3195</v>
      </c>
      <c r="AQ587" s="31" t="s">
        <v>4040</v>
      </c>
      <c r="AR587" s="31" t="s">
        <v>5716</v>
      </c>
      <c r="AS587" s="31" t="s">
        <v>232</v>
      </c>
      <c r="AT587" s="14" t="s">
        <v>5724</v>
      </c>
      <c r="AU587" s="31" t="s">
        <v>5858</v>
      </c>
      <c r="AV587" s="31" t="s">
        <v>5827</v>
      </c>
      <c r="AW587" s="31" t="s">
        <v>5828</v>
      </c>
      <c r="AX587" s="31" t="s">
        <v>5724</v>
      </c>
      <c r="BK587" s="14" t="str">
        <f t="shared" si="296"/>
        <v/>
      </c>
      <c r="BL587" s="14" t="str">
        <f t="shared" si="297"/>
        <v/>
      </c>
      <c r="BM587" s="14" t="str">
        <f t="shared" si="298"/>
        <v/>
      </c>
      <c r="BN587" s="14"/>
      <c r="BO587" s="14" t="str">
        <f t="shared" si="288"/>
        <v/>
      </c>
      <c r="BP587" s="14" t="str">
        <f t="shared" si="289"/>
        <v/>
      </c>
      <c r="BQ587" s="14"/>
      <c r="BR587" s="14" t="str">
        <f t="shared" si="299"/>
        <v>TS-F-04:13/
O1010115:17A</v>
      </c>
      <c r="BS587" s="14" t="str">
        <f t="shared" si="300"/>
        <v>TS-F-04:14/
O1010115:17B</v>
      </c>
      <c r="BW587" s="31" t="str">
        <f t="shared" si="301"/>
        <v/>
      </c>
      <c r="BX587" s="31" t="str">
        <f t="shared" si="302"/>
        <v/>
      </c>
      <c r="BY587" s="31" t="str">
        <f t="shared" si="303"/>
        <v/>
      </c>
      <c r="BZ587" s="31" t="str">
        <f t="shared" si="304"/>
        <v/>
      </c>
      <c r="CA587" s="31" t="str">
        <f t="shared" si="305"/>
        <v/>
      </c>
      <c r="CB587" s="31" t="str">
        <f t="shared" si="306"/>
        <v/>
      </c>
      <c r="CC587" s="31" t="str">
        <f t="shared" si="307"/>
        <v/>
      </c>
      <c r="CD587" s="31" t="str">
        <f t="shared" si="308"/>
        <v>17A</v>
      </c>
      <c r="CE587" s="31" t="e">
        <f t="shared" ca="1" si="309"/>
        <v>#NAME?</v>
      </c>
      <c r="CF587" s="31" t="e">
        <f t="shared" ca="1" si="310"/>
        <v>#NAME?</v>
      </c>
      <c r="CG587" s="31" t="e">
        <f t="shared" ca="1" si="311"/>
        <v>#NAME?</v>
      </c>
      <c r="CH587" s="31" t="e">
        <f t="shared" ca="1" si="312"/>
        <v>#NAME?</v>
      </c>
      <c r="CI587" s="31" t="e">
        <f t="shared" ca="1" si="313"/>
        <v>#NAME?</v>
      </c>
    </row>
    <row r="588" spans="1:87" s="31" customFormat="1" ht="30" x14ac:dyDescent="0.25">
      <c r="A588" s="9" t="s">
        <v>4493</v>
      </c>
      <c r="B588" s="31" t="s">
        <v>3192</v>
      </c>
      <c r="C588" s="31" t="s">
        <v>4041</v>
      </c>
      <c r="E588" s="14" t="s">
        <v>5647</v>
      </c>
      <c r="G588" s="31" t="str">
        <f t="shared" si="290"/>
        <v>Сигнал</v>
      </c>
      <c r="H588" s="31" t="s">
        <v>3321</v>
      </c>
      <c r="I588" s="31" t="s">
        <v>4567</v>
      </c>
      <c r="J588" s="31" t="str">
        <f t="shared" si="285"/>
        <v>DCS_DI_03</v>
      </c>
      <c r="K588" s="14" t="s">
        <v>5869</v>
      </c>
      <c r="M588" s="31" t="s">
        <v>4029</v>
      </c>
      <c r="N588" s="31" t="s">
        <v>107</v>
      </c>
      <c r="O588" s="31" t="s">
        <v>170</v>
      </c>
      <c r="P588" s="31" t="s">
        <v>2607</v>
      </c>
      <c r="Q588" s="31" t="s">
        <v>1991</v>
      </c>
      <c r="R588" s="31">
        <v>15</v>
      </c>
      <c r="S588" s="31">
        <v>16</v>
      </c>
      <c r="T588" s="31" t="s">
        <v>62</v>
      </c>
      <c r="U588" s="31" t="str">
        <f t="shared" si="314"/>
        <v>48</v>
      </c>
      <c r="V588" s="14" t="str">
        <f t="shared" si="286"/>
        <v>ASK 3MLD, ASK 3MB</v>
      </c>
      <c r="W588" s="31" t="str">
        <f t="shared" si="291"/>
        <v/>
      </c>
      <c r="X588" s="14" t="str">
        <f t="shared" si="292"/>
        <v/>
      </c>
      <c r="Y588" s="31" t="str">
        <f t="shared" si="293"/>
        <v>O1010115</v>
      </c>
      <c r="Z588" s="31" t="str">
        <f t="shared" si="294"/>
        <v>TUA711-DIO32</v>
      </c>
      <c r="AA588" s="14" t="str">
        <f t="shared" si="295"/>
        <v>17-SC-DCS-001/O1010115/ 17-MC-DCS-005</v>
      </c>
      <c r="AB588" s="31" t="s">
        <v>64</v>
      </c>
      <c r="AC588" s="31" t="s">
        <v>124</v>
      </c>
      <c r="AD588" s="31" t="s">
        <v>125</v>
      </c>
      <c r="AE588" s="31">
        <v>0</v>
      </c>
      <c r="AF588" s="31" t="s">
        <v>55</v>
      </c>
      <c r="AG588" s="31" t="s">
        <v>3579</v>
      </c>
      <c r="AH588" s="31">
        <v>16</v>
      </c>
      <c r="AI588" s="31">
        <v>18</v>
      </c>
      <c r="AJ588" s="31" t="s">
        <v>57</v>
      </c>
      <c r="AK588" s="31">
        <f t="shared" si="287"/>
        <v>32</v>
      </c>
      <c r="AL588" s="31" t="s">
        <v>62</v>
      </c>
      <c r="AO588" s="31" t="s">
        <v>63</v>
      </c>
      <c r="AP588" s="31" t="s">
        <v>3195</v>
      </c>
      <c r="AQ588" s="31" t="s">
        <v>4042</v>
      </c>
      <c r="AR588" s="31" t="s">
        <v>5716</v>
      </c>
      <c r="AS588" s="31" t="s">
        <v>232</v>
      </c>
      <c r="AT588" s="14" t="s">
        <v>5724</v>
      </c>
      <c r="AU588" s="31" t="s">
        <v>5858</v>
      </c>
      <c r="AV588" s="31" t="s">
        <v>5792</v>
      </c>
      <c r="AW588" s="31" t="s">
        <v>5793</v>
      </c>
      <c r="AX588" s="31" t="s">
        <v>5724</v>
      </c>
      <c r="BK588" s="14" t="str">
        <f t="shared" si="296"/>
        <v/>
      </c>
      <c r="BL588" s="14" t="str">
        <f t="shared" si="297"/>
        <v/>
      </c>
      <c r="BM588" s="14" t="str">
        <f t="shared" si="298"/>
        <v/>
      </c>
      <c r="BN588" s="14"/>
      <c r="BO588" s="14" t="str">
        <f t="shared" si="288"/>
        <v/>
      </c>
      <c r="BP588" s="14" t="str">
        <f t="shared" si="289"/>
        <v/>
      </c>
      <c r="BQ588" s="14"/>
      <c r="BR588" s="14" t="str">
        <f t="shared" si="299"/>
        <v>TS-F-04:15/
O1010115:18A</v>
      </c>
      <c r="BS588" s="14" t="str">
        <f t="shared" si="300"/>
        <v>TS-F-04:16/
O1010115:18B</v>
      </c>
      <c r="BW588" s="31" t="str">
        <f t="shared" si="301"/>
        <v/>
      </c>
      <c r="BX588" s="31" t="str">
        <f t="shared" si="302"/>
        <v/>
      </c>
      <c r="BY588" s="31" t="str">
        <f t="shared" si="303"/>
        <v/>
      </c>
      <c r="BZ588" s="31" t="str">
        <f t="shared" si="304"/>
        <v/>
      </c>
      <c r="CA588" s="31" t="str">
        <f t="shared" si="305"/>
        <v/>
      </c>
      <c r="CB588" s="31" t="str">
        <f t="shared" si="306"/>
        <v/>
      </c>
      <c r="CC588" s="31" t="str">
        <f t="shared" si="307"/>
        <v/>
      </c>
      <c r="CD588" s="31" t="str">
        <f t="shared" si="308"/>
        <v>18A</v>
      </c>
      <c r="CE588" s="31" t="e">
        <f t="shared" ca="1" si="309"/>
        <v>#NAME?</v>
      </c>
      <c r="CF588" s="31" t="e">
        <f t="shared" ca="1" si="310"/>
        <v>#NAME?</v>
      </c>
      <c r="CG588" s="31" t="e">
        <f t="shared" ca="1" si="311"/>
        <v>#NAME?</v>
      </c>
      <c r="CH588" s="31" t="e">
        <f t="shared" ca="1" si="312"/>
        <v>#NAME?</v>
      </c>
      <c r="CI588" s="31" t="e">
        <f t="shared" ca="1" si="313"/>
        <v>#NAME?</v>
      </c>
    </row>
    <row r="589" spans="1:87" s="31" customFormat="1" ht="30" x14ac:dyDescent="0.25">
      <c r="A589" s="9" t="s">
        <v>4493</v>
      </c>
      <c r="B589" s="31" t="s">
        <v>3192</v>
      </c>
      <c r="C589" s="31" t="s">
        <v>4043</v>
      </c>
      <c r="E589" s="14" t="s">
        <v>5647</v>
      </c>
      <c r="G589" s="31" t="str">
        <f t="shared" si="290"/>
        <v>Сигнал</v>
      </c>
      <c r="H589" s="31" t="s">
        <v>3357</v>
      </c>
      <c r="I589" s="31" t="s">
        <v>4567</v>
      </c>
      <c r="J589" s="31" t="str">
        <f t="shared" si="285"/>
        <v>DCS_DI_03</v>
      </c>
      <c r="K589" s="14" t="s">
        <v>5869</v>
      </c>
      <c r="M589" s="31" t="s">
        <v>4029</v>
      </c>
      <c r="N589" s="31" t="s">
        <v>107</v>
      </c>
      <c r="O589" s="31" t="s">
        <v>176</v>
      </c>
      <c r="P589" s="31" t="s">
        <v>2607</v>
      </c>
      <c r="Q589" s="31" t="s">
        <v>1991</v>
      </c>
      <c r="R589" s="31">
        <v>17</v>
      </c>
      <c r="S589" s="31">
        <v>18</v>
      </c>
      <c r="T589" s="31" t="s">
        <v>62</v>
      </c>
      <c r="U589" s="31" t="str">
        <f t="shared" si="314"/>
        <v>48</v>
      </c>
      <c r="V589" s="14" t="str">
        <f t="shared" si="286"/>
        <v>ASK 3MLD, ASK 3MB</v>
      </c>
      <c r="W589" s="31" t="str">
        <f t="shared" si="291"/>
        <v/>
      </c>
      <c r="X589" s="14" t="str">
        <f t="shared" si="292"/>
        <v/>
      </c>
      <c r="Y589" s="31" t="str">
        <f t="shared" si="293"/>
        <v>O1010115</v>
      </c>
      <c r="Z589" s="31" t="str">
        <f t="shared" si="294"/>
        <v>TUA711-DIO32</v>
      </c>
      <c r="AA589" s="14" t="str">
        <f t="shared" si="295"/>
        <v>17-SC-DCS-001/O1010115/ 17-MC-DCS-005</v>
      </c>
      <c r="AB589" s="31" t="s">
        <v>64</v>
      </c>
      <c r="AC589" s="31" t="s">
        <v>124</v>
      </c>
      <c r="AD589" s="31" t="s">
        <v>125</v>
      </c>
      <c r="AE589" s="31">
        <v>0</v>
      </c>
      <c r="AF589" s="31" t="s">
        <v>55</v>
      </c>
      <c r="AG589" s="31" t="s">
        <v>3579</v>
      </c>
      <c r="AH589" s="31">
        <v>16</v>
      </c>
      <c r="AI589" s="31">
        <v>19</v>
      </c>
      <c r="AJ589" s="31" t="s">
        <v>57</v>
      </c>
      <c r="AK589" s="31">
        <f t="shared" si="287"/>
        <v>32</v>
      </c>
      <c r="AL589" s="31" t="s">
        <v>62</v>
      </c>
      <c r="AO589" s="31" t="s">
        <v>63</v>
      </c>
      <c r="AP589" s="31" t="s">
        <v>3195</v>
      </c>
      <c r="AQ589" s="31" t="s">
        <v>4044</v>
      </c>
      <c r="AR589" s="31" t="s">
        <v>5716</v>
      </c>
      <c r="AS589" s="31" t="s">
        <v>232</v>
      </c>
      <c r="AT589" s="14" t="s">
        <v>5724</v>
      </c>
      <c r="AU589" s="31" t="s">
        <v>5858</v>
      </c>
      <c r="AV589" s="31" t="s">
        <v>5794</v>
      </c>
      <c r="AW589" s="31" t="s">
        <v>5795</v>
      </c>
      <c r="AX589" s="31" t="s">
        <v>5724</v>
      </c>
      <c r="BK589" s="14" t="str">
        <f t="shared" si="296"/>
        <v/>
      </c>
      <c r="BL589" s="14" t="str">
        <f t="shared" si="297"/>
        <v/>
      </c>
      <c r="BM589" s="14" t="str">
        <f t="shared" si="298"/>
        <v/>
      </c>
      <c r="BN589" s="14"/>
      <c r="BO589" s="14" t="str">
        <f t="shared" si="288"/>
        <v/>
      </c>
      <c r="BP589" s="14" t="str">
        <f t="shared" si="289"/>
        <v/>
      </c>
      <c r="BQ589" s="14"/>
      <c r="BR589" s="14" t="str">
        <f t="shared" si="299"/>
        <v>TS-F-04:17/
O1010115:19A</v>
      </c>
      <c r="BS589" s="14" t="str">
        <f t="shared" si="300"/>
        <v>TS-F-04:18/
O1010115:19B</v>
      </c>
      <c r="BW589" s="31" t="str">
        <f t="shared" si="301"/>
        <v/>
      </c>
      <c r="BX589" s="31" t="str">
        <f t="shared" si="302"/>
        <v/>
      </c>
      <c r="BY589" s="31" t="str">
        <f t="shared" si="303"/>
        <v/>
      </c>
      <c r="BZ589" s="31" t="str">
        <f t="shared" si="304"/>
        <v/>
      </c>
      <c r="CA589" s="31" t="str">
        <f t="shared" si="305"/>
        <v/>
      </c>
      <c r="CB589" s="31" t="str">
        <f t="shared" si="306"/>
        <v/>
      </c>
      <c r="CC589" s="31" t="str">
        <f t="shared" si="307"/>
        <v/>
      </c>
      <c r="CD589" s="31" t="str">
        <f t="shared" si="308"/>
        <v>19A</v>
      </c>
      <c r="CE589" s="31" t="e">
        <f t="shared" ca="1" si="309"/>
        <v>#NAME?</v>
      </c>
      <c r="CF589" s="31" t="e">
        <f t="shared" ca="1" si="310"/>
        <v>#NAME?</v>
      </c>
      <c r="CG589" s="31" t="e">
        <f t="shared" ca="1" si="311"/>
        <v>#NAME?</v>
      </c>
      <c r="CH589" s="31" t="e">
        <f t="shared" ca="1" si="312"/>
        <v>#NAME?</v>
      </c>
      <c r="CI589" s="31" t="e">
        <f t="shared" ca="1" si="313"/>
        <v>#NAME?</v>
      </c>
    </row>
    <row r="590" spans="1:87" s="31" customFormat="1" ht="30" x14ac:dyDescent="0.25">
      <c r="A590" s="9" t="s">
        <v>4493</v>
      </c>
      <c r="B590" s="31" t="s">
        <v>3192</v>
      </c>
      <c r="C590" s="31" t="s">
        <v>3193</v>
      </c>
      <c r="E590" s="14" t="s">
        <v>5649</v>
      </c>
      <c r="G590" s="31" t="str">
        <f t="shared" si="290"/>
        <v>Сигнал</v>
      </c>
      <c r="H590" s="31" t="s">
        <v>2608</v>
      </c>
      <c r="I590" s="31" t="s">
        <v>4567</v>
      </c>
      <c r="J590" s="31" t="str">
        <f t="shared" si="285"/>
        <v>DCS_DO_03</v>
      </c>
      <c r="K590" s="14" t="s">
        <v>5869</v>
      </c>
      <c r="M590" s="31" t="s">
        <v>3197</v>
      </c>
      <c r="N590" s="31" t="s">
        <v>1261</v>
      </c>
      <c r="O590" s="31" t="s">
        <v>1257</v>
      </c>
      <c r="P590" s="31" t="s">
        <v>2607</v>
      </c>
      <c r="Q590" s="31" t="s">
        <v>282</v>
      </c>
      <c r="R590" s="31">
        <v>1</v>
      </c>
      <c r="S590" s="31">
        <v>2</v>
      </c>
      <c r="T590" s="31" t="s">
        <v>62</v>
      </c>
      <c r="U590" s="31" t="str">
        <f t="shared" si="314"/>
        <v>30</v>
      </c>
      <c r="V590" s="14" t="str">
        <f t="shared" si="286"/>
        <v>ASK 3MLD, ASK 3MB</v>
      </c>
      <c r="W590" s="31" t="str">
        <f t="shared" si="291"/>
        <v/>
      </c>
      <c r="X590" s="14" t="str">
        <f t="shared" si="292"/>
        <v/>
      </c>
      <c r="Y590" s="31" t="str">
        <f t="shared" si="293"/>
        <v>O1010215</v>
      </c>
      <c r="Z590" s="31" t="str">
        <f t="shared" si="294"/>
        <v>TUA711-DIO32</v>
      </c>
      <c r="AA590" s="14" t="str">
        <f t="shared" si="295"/>
        <v>17-SC-DCS-001/O1010215/ 17-MC-DCS-005</v>
      </c>
      <c r="AB590" s="31" t="s">
        <v>64</v>
      </c>
      <c r="AC590" s="31" t="s">
        <v>124</v>
      </c>
      <c r="AD590" s="31" t="s">
        <v>125</v>
      </c>
      <c r="AE590" s="31">
        <v>0</v>
      </c>
      <c r="AF590" s="31" t="s">
        <v>1254</v>
      </c>
      <c r="AG590" s="31" t="s">
        <v>3196</v>
      </c>
      <c r="AH590" s="31">
        <v>16</v>
      </c>
      <c r="AI590" s="31">
        <v>1</v>
      </c>
      <c r="AJ590" s="31" t="s">
        <v>1256</v>
      </c>
      <c r="AK590" s="31">
        <f t="shared" si="287"/>
        <v>32</v>
      </c>
      <c r="AL590" s="31" t="s">
        <v>62</v>
      </c>
      <c r="AO590" s="31" t="s">
        <v>63</v>
      </c>
      <c r="AP590" s="31" t="s">
        <v>3195</v>
      </c>
      <c r="AQ590" s="31" t="s">
        <v>3194</v>
      </c>
      <c r="AR590" s="31" t="s">
        <v>5716</v>
      </c>
      <c r="AS590" s="31" t="s">
        <v>232</v>
      </c>
      <c r="AT590" s="14" t="s">
        <v>5724</v>
      </c>
      <c r="AU590" s="31" t="s">
        <v>5858</v>
      </c>
      <c r="AV590" s="31" t="s">
        <v>5797</v>
      </c>
      <c r="AW590" s="31" t="s">
        <v>5799</v>
      </c>
      <c r="AX590" s="31" t="s">
        <v>5724</v>
      </c>
      <c r="BK590" s="14" t="str">
        <f t="shared" si="296"/>
        <v/>
      </c>
      <c r="BL590" s="14" t="str">
        <f t="shared" si="297"/>
        <v/>
      </c>
      <c r="BM590" s="14" t="str">
        <f t="shared" si="298"/>
        <v/>
      </c>
      <c r="BN590" s="14"/>
      <c r="BO590" s="14" t="str">
        <f t="shared" si="288"/>
        <v/>
      </c>
      <c r="BP590" s="14" t="str">
        <f t="shared" si="289"/>
        <v/>
      </c>
      <c r="BQ590" s="14"/>
      <c r="BR590" s="14" t="str">
        <f t="shared" si="299"/>
        <v/>
      </c>
      <c r="BS590" s="14" t="str">
        <f t="shared" si="300"/>
        <v>TS-H-04:2/
O1010215:1A</v>
      </c>
      <c r="BW590" s="31" t="str">
        <f t="shared" si="301"/>
        <v/>
      </c>
      <c r="BX590" s="31" t="str">
        <f t="shared" si="302"/>
        <v/>
      </c>
      <c r="BY590" s="31" t="str">
        <f t="shared" si="303"/>
        <v/>
      </c>
      <c r="BZ590" s="31" t="str">
        <f t="shared" si="304"/>
        <v/>
      </c>
      <c r="CA590" s="31" t="str">
        <f t="shared" si="305"/>
        <v/>
      </c>
      <c r="CB590" s="31" t="str">
        <f t="shared" si="306"/>
        <v/>
      </c>
      <c r="CC590" s="31" t="str">
        <f t="shared" si="307"/>
        <v/>
      </c>
      <c r="CD590" s="31" t="str">
        <f t="shared" si="308"/>
        <v/>
      </c>
      <c r="CE590" s="31" t="e">
        <f t="shared" ca="1" si="309"/>
        <v>#NAME?</v>
      </c>
      <c r="CF590" s="31" t="e">
        <f t="shared" ca="1" si="310"/>
        <v>#NAME?</v>
      </c>
      <c r="CG590" s="31" t="e">
        <f t="shared" ca="1" si="311"/>
        <v>#NAME?</v>
      </c>
      <c r="CH590" s="31" t="e">
        <f t="shared" ca="1" si="312"/>
        <v>#NAME?</v>
      </c>
      <c r="CI590" s="31" t="e">
        <f t="shared" ca="1" si="313"/>
        <v>#NAME?</v>
      </c>
    </row>
    <row r="591" spans="1:87" s="31" customFormat="1" ht="30" x14ac:dyDescent="0.25">
      <c r="A591" s="9" t="s">
        <v>4493</v>
      </c>
      <c r="B591" s="31" t="s">
        <v>3192</v>
      </c>
      <c r="C591" s="31" t="s">
        <v>3198</v>
      </c>
      <c r="E591" s="14" t="s">
        <v>5649</v>
      </c>
      <c r="G591" s="31" t="str">
        <f t="shared" si="290"/>
        <v>Сигнал</v>
      </c>
      <c r="H591" s="31" t="s">
        <v>2611</v>
      </c>
      <c r="I591" s="31" t="s">
        <v>4567</v>
      </c>
      <c r="J591" s="31" t="str">
        <f t="shared" si="285"/>
        <v>DCS_DO_03</v>
      </c>
      <c r="K591" s="14" t="s">
        <v>5869</v>
      </c>
      <c r="M591" s="31" t="s">
        <v>3197</v>
      </c>
      <c r="N591" s="31" t="s">
        <v>1261</v>
      </c>
      <c r="O591" s="31" t="s">
        <v>1267</v>
      </c>
      <c r="P591" s="31" t="s">
        <v>2607</v>
      </c>
      <c r="Q591" s="31" t="s">
        <v>282</v>
      </c>
      <c r="R591" s="31">
        <v>3</v>
      </c>
      <c r="S591" s="31">
        <v>4</v>
      </c>
      <c r="T591" s="31" t="s">
        <v>62</v>
      </c>
      <c r="U591" s="31" t="str">
        <f t="shared" si="314"/>
        <v>30</v>
      </c>
      <c r="V591" s="14" t="str">
        <f t="shared" si="286"/>
        <v>ASK 3MLD, ASK 3MB</v>
      </c>
      <c r="W591" s="31" t="str">
        <f t="shared" si="291"/>
        <v/>
      </c>
      <c r="X591" s="14" t="str">
        <f t="shared" si="292"/>
        <v/>
      </c>
      <c r="Y591" s="31" t="str">
        <f t="shared" si="293"/>
        <v>O1010215</v>
      </c>
      <c r="Z591" s="31" t="str">
        <f t="shared" si="294"/>
        <v>TUA711-DIO32</v>
      </c>
      <c r="AA591" s="14" t="str">
        <f t="shared" si="295"/>
        <v>17-SC-DCS-001/O1010215/ 17-MC-DCS-005</v>
      </c>
      <c r="AB591" s="31" t="s">
        <v>64</v>
      </c>
      <c r="AC591" s="31" t="s">
        <v>124</v>
      </c>
      <c r="AD591" s="31" t="s">
        <v>125</v>
      </c>
      <c r="AE591" s="31">
        <v>0</v>
      </c>
      <c r="AF591" s="31" t="s">
        <v>1254</v>
      </c>
      <c r="AG591" s="31" t="s">
        <v>3196</v>
      </c>
      <c r="AH591" s="31">
        <v>16</v>
      </c>
      <c r="AI591" s="31">
        <v>2</v>
      </c>
      <c r="AJ591" s="31" t="s">
        <v>1256</v>
      </c>
      <c r="AK591" s="31">
        <f t="shared" si="287"/>
        <v>32</v>
      </c>
      <c r="AL591" s="31" t="s">
        <v>62</v>
      </c>
      <c r="AO591" s="31" t="s">
        <v>63</v>
      </c>
      <c r="AP591" s="31" t="s">
        <v>3195</v>
      </c>
      <c r="AQ591" s="31" t="s">
        <v>3199</v>
      </c>
      <c r="AR591" s="31" t="s">
        <v>5716</v>
      </c>
      <c r="AS591" s="31" t="s">
        <v>232</v>
      </c>
      <c r="AT591" s="14" t="s">
        <v>5724</v>
      </c>
      <c r="AU591" s="31" t="s">
        <v>5858</v>
      </c>
      <c r="AV591" s="31" t="s">
        <v>5806</v>
      </c>
      <c r="AW591" s="31" t="s">
        <v>5797</v>
      </c>
      <c r="AX591" s="31" t="s">
        <v>5724</v>
      </c>
      <c r="BK591" s="14" t="str">
        <f t="shared" si="296"/>
        <v/>
      </c>
      <c r="BL591" s="14" t="str">
        <f t="shared" si="297"/>
        <v/>
      </c>
      <c r="BM591" s="14" t="str">
        <f t="shared" si="298"/>
        <v/>
      </c>
      <c r="BN591" s="14"/>
      <c r="BO591" s="14" t="str">
        <f t="shared" si="288"/>
        <v/>
      </c>
      <c r="BP591" s="14" t="str">
        <f t="shared" si="289"/>
        <v/>
      </c>
      <c r="BQ591" s="14"/>
      <c r="BR591" s="14" t="str">
        <f t="shared" si="299"/>
        <v/>
      </c>
      <c r="BS591" s="14" t="str">
        <f t="shared" si="300"/>
        <v>TS-H-04:4/
O1010215:2A</v>
      </c>
      <c r="BW591" s="31" t="str">
        <f t="shared" si="301"/>
        <v/>
      </c>
      <c r="BX591" s="31" t="str">
        <f t="shared" si="302"/>
        <v/>
      </c>
      <c r="BY591" s="31" t="str">
        <f t="shared" si="303"/>
        <v/>
      </c>
      <c r="BZ591" s="31" t="str">
        <f t="shared" si="304"/>
        <v/>
      </c>
      <c r="CA591" s="31" t="str">
        <f t="shared" si="305"/>
        <v/>
      </c>
      <c r="CB591" s="31" t="str">
        <f t="shared" si="306"/>
        <v/>
      </c>
      <c r="CC591" s="31" t="str">
        <f t="shared" si="307"/>
        <v/>
      </c>
      <c r="CD591" s="31" t="str">
        <f t="shared" si="308"/>
        <v/>
      </c>
      <c r="CE591" s="31" t="e">
        <f t="shared" ca="1" si="309"/>
        <v>#NAME?</v>
      </c>
      <c r="CF591" s="31" t="e">
        <f t="shared" ca="1" si="310"/>
        <v>#NAME?</v>
      </c>
      <c r="CG591" s="31" t="e">
        <f t="shared" ca="1" si="311"/>
        <v>#NAME?</v>
      </c>
      <c r="CH591" s="31" t="e">
        <f t="shared" ca="1" si="312"/>
        <v>#NAME?</v>
      </c>
      <c r="CI591" s="31" t="e">
        <f t="shared" ca="1" si="313"/>
        <v>#NAME?</v>
      </c>
    </row>
    <row r="592" spans="1:87" s="31" customFormat="1" ht="30" hidden="1" x14ac:dyDescent="0.25">
      <c r="A592" s="9" t="s">
        <v>4493</v>
      </c>
      <c r="B592" s="31" t="s">
        <v>1290</v>
      </c>
      <c r="C592" s="31" t="s">
        <v>1798</v>
      </c>
      <c r="E592" s="14" t="s">
        <v>53</v>
      </c>
      <c r="G592" s="31" t="str">
        <f t="shared" si="290"/>
        <v>Сигнал</v>
      </c>
      <c r="H592" s="31" t="s">
        <v>1802</v>
      </c>
      <c r="I592" s="31" t="s">
        <v>4550</v>
      </c>
      <c r="J592" s="31" t="str">
        <f t="shared" si="285"/>
        <v>DCS_DI_01</v>
      </c>
      <c r="K592" s="14" t="s">
        <v>5866</v>
      </c>
      <c r="M592" s="31" t="s">
        <v>1800</v>
      </c>
      <c r="N592" s="31" t="s">
        <v>107</v>
      </c>
      <c r="O592" s="31" t="s">
        <v>58</v>
      </c>
      <c r="P592" s="31" t="s">
        <v>1296</v>
      </c>
      <c r="Q592" s="31" t="s">
        <v>1801</v>
      </c>
      <c r="R592" s="31">
        <v>1</v>
      </c>
      <c r="S592" s="31">
        <v>2</v>
      </c>
      <c r="T592" s="31" t="s">
        <v>62</v>
      </c>
      <c r="U592" s="31" t="str">
        <f t="shared" si="314"/>
        <v>48</v>
      </c>
      <c r="V592" s="14" t="str">
        <f t="shared" si="286"/>
        <v>AVK 2,5 A, AVK 2,5 A</v>
      </c>
      <c r="W592" s="31" t="str">
        <f t="shared" si="291"/>
        <v/>
      </c>
      <c r="X592" s="14" t="str">
        <f t="shared" si="292"/>
        <v/>
      </c>
      <c r="Y592" s="31" t="str">
        <f t="shared" si="293"/>
        <v>O1010200</v>
      </c>
      <c r="Z592" s="31" t="str">
        <f t="shared" si="294"/>
        <v>TUA711-DIR32</v>
      </c>
      <c r="AA592" s="14" t="str">
        <f t="shared" si="295"/>
        <v>17-SC-DCS-001/O1010200/ 17-MC-DCS-001</v>
      </c>
      <c r="AB592" s="31" t="s">
        <v>64</v>
      </c>
      <c r="AC592" s="31" t="s">
        <v>124</v>
      </c>
      <c r="AD592" s="31" t="s">
        <v>125</v>
      </c>
      <c r="AE592" s="31">
        <v>0</v>
      </c>
      <c r="AF592" s="31" t="s">
        <v>1254</v>
      </c>
      <c r="AG592" s="31" t="s">
        <v>1670</v>
      </c>
      <c r="AH592" s="31">
        <v>1</v>
      </c>
      <c r="AI592" s="31">
        <v>5</v>
      </c>
      <c r="AJ592" s="31" t="s">
        <v>57</v>
      </c>
      <c r="AK592" s="31">
        <f t="shared" si="287"/>
        <v>32</v>
      </c>
      <c r="AL592" s="31" t="s">
        <v>62</v>
      </c>
      <c r="AO592" s="31" t="s">
        <v>63</v>
      </c>
      <c r="AP592" s="31" t="s">
        <v>1293</v>
      </c>
      <c r="AQ592" s="31" t="s">
        <v>1799</v>
      </c>
      <c r="AR592" s="31" t="s">
        <v>5716</v>
      </c>
      <c r="AS592" s="31" t="s">
        <v>134</v>
      </c>
      <c r="AT592" s="14" t="s">
        <v>5724</v>
      </c>
      <c r="AU592" s="31" t="s">
        <v>5858</v>
      </c>
      <c r="AV592" s="31" t="s">
        <v>5792</v>
      </c>
      <c r="AW592" s="31" t="s">
        <v>5793</v>
      </c>
      <c r="AX592" s="31" t="s">
        <v>5724</v>
      </c>
      <c r="BE592" s="31" t="s">
        <v>5737</v>
      </c>
      <c r="BK592" s="14" t="str">
        <f t="shared" si="296"/>
        <v/>
      </c>
      <c r="BL592" s="14" t="str">
        <f t="shared" si="297"/>
        <v/>
      </c>
      <c r="BM592" s="14" t="str">
        <f t="shared" si="298"/>
        <v/>
      </c>
      <c r="BN592" s="14"/>
      <c r="BO592" s="14" t="str">
        <f t="shared" si="288"/>
        <v/>
      </c>
      <c r="BP592" s="14" t="str">
        <f t="shared" si="289"/>
        <v/>
      </c>
      <c r="BQ592" s="14"/>
      <c r="BR592" s="14" t="str">
        <f t="shared" si="299"/>
        <v>TS-F-02:1/
O1010200:5A</v>
      </c>
      <c r="BS592" s="14" t="str">
        <f t="shared" si="300"/>
        <v>TS-F-02:2/
O1010200:5B</v>
      </c>
      <c r="BW592" s="31" t="str">
        <f t="shared" si="301"/>
        <v/>
      </c>
      <c r="BX592" s="31" t="str">
        <f t="shared" si="302"/>
        <v/>
      </c>
      <c r="BY592" s="31" t="str">
        <f t="shared" si="303"/>
        <v/>
      </c>
      <c r="BZ592" s="31" t="str">
        <f t="shared" si="304"/>
        <v/>
      </c>
      <c r="CA592" s="31" t="str">
        <f t="shared" si="305"/>
        <v/>
      </c>
      <c r="CB592" s="31" t="str">
        <f t="shared" si="306"/>
        <v/>
      </c>
      <c r="CC592" s="31" t="str">
        <f t="shared" si="307"/>
        <v/>
      </c>
      <c r="CD592" s="31" t="str">
        <f t="shared" si="308"/>
        <v>5A</v>
      </c>
      <c r="CE592" s="31" t="e">
        <f t="shared" ca="1" si="309"/>
        <v>#NAME?</v>
      </c>
      <c r="CF592" s="31" t="e">
        <f t="shared" ca="1" si="310"/>
        <v>#NAME?</v>
      </c>
      <c r="CG592" s="31" t="e">
        <f t="shared" ca="1" si="311"/>
        <v>#NAME?</v>
      </c>
      <c r="CH592" s="31" t="e">
        <f t="shared" ca="1" si="312"/>
        <v>#NAME?</v>
      </c>
      <c r="CI592" s="31" t="e">
        <f t="shared" ca="1" si="313"/>
        <v>#NAME?</v>
      </c>
    </row>
    <row r="593" spans="1:87" s="31" customFormat="1" ht="30" hidden="1" x14ac:dyDescent="0.25">
      <c r="A593" s="9" t="s">
        <v>4493</v>
      </c>
      <c r="B593" s="31" t="s">
        <v>1290</v>
      </c>
      <c r="C593" s="31" t="s">
        <v>1803</v>
      </c>
      <c r="E593" s="14" t="s">
        <v>53</v>
      </c>
      <c r="G593" s="31" t="str">
        <f t="shared" si="290"/>
        <v>Сигнал</v>
      </c>
      <c r="H593" s="31" t="s">
        <v>1805</v>
      </c>
      <c r="I593" s="31" t="s">
        <v>4550</v>
      </c>
      <c r="J593" s="31" t="str">
        <f t="shared" si="285"/>
        <v>DCS_DI_01</v>
      </c>
      <c r="K593" s="14" t="s">
        <v>5866</v>
      </c>
      <c r="M593" s="31" t="s">
        <v>1800</v>
      </c>
      <c r="N593" s="31" t="s">
        <v>107</v>
      </c>
      <c r="O593" s="31" t="s">
        <v>103</v>
      </c>
      <c r="P593" s="31" t="s">
        <v>1296</v>
      </c>
      <c r="Q593" s="31" t="s">
        <v>1801</v>
      </c>
      <c r="R593" s="31">
        <v>3</v>
      </c>
      <c r="S593" s="31">
        <v>4</v>
      </c>
      <c r="T593" s="31" t="s">
        <v>62</v>
      </c>
      <c r="U593" s="31" t="str">
        <f t="shared" si="314"/>
        <v>48</v>
      </c>
      <c r="V593" s="14" t="str">
        <f t="shared" si="286"/>
        <v>AVK 2,5 A, AVK 2,5 A</v>
      </c>
      <c r="W593" s="31" t="str">
        <f t="shared" si="291"/>
        <v/>
      </c>
      <c r="X593" s="14" t="str">
        <f t="shared" si="292"/>
        <v/>
      </c>
      <c r="Y593" s="31" t="str">
        <f t="shared" si="293"/>
        <v>O1010200</v>
      </c>
      <c r="Z593" s="31" t="str">
        <f t="shared" si="294"/>
        <v>TUA711-DIR32</v>
      </c>
      <c r="AA593" s="14" t="str">
        <f t="shared" si="295"/>
        <v>17-SC-DCS-001/O1010200/ 17-MC-DCS-001</v>
      </c>
      <c r="AB593" s="31" t="s">
        <v>64</v>
      </c>
      <c r="AC593" s="31" t="s">
        <v>124</v>
      </c>
      <c r="AD593" s="31" t="s">
        <v>125</v>
      </c>
      <c r="AE593" s="31">
        <v>0</v>
      </c>
      <c r="AF593" s="31" t="s">
        <v>1254</v>
      </c>
      <c r="AG593" s="31" t="s">
        <v>1670</v>
      </c>
      <c r="AH593" s="31">
        <v>1</v>
      </c>
      <c r="AI593" s="31">
        <v>6</v>
      </c>
      <c r="AJ593" s="31" t="s">
        <v>57</v>
      </c>
      <c r="AK593" s="31">
        <f t="shared" si="287"/>
        <v>32</v>
      </c>
      <c r="AL593" s="31" t="s">
        <v>62</v>
      </c>
      <c r="AO593" s="31" t="s">
        <v>63</v>
      </c>
      <c r="AP593" s="31" t="s">
        <v>1293</v>
      </c>
      <c r="AQ593" s="31" t="s">
        <v>1804</v>
      </c>
      <c r="AR593" s="31" t="s">
        <v>5716</v>
      </c>
      <c r="AS593" s="31" t="s">
        <v>134</v>
      </c>
      <c r="AT593" s="14" t="s">
        <v>5724</v>
      </c>
      <c r="AU593" s="31" t="s">
        <v>5858</v>
      </c>
      <c r="AV593" s="31" t="s">
        <v>5794</v>
      </c>
      <c r="AW593" s="31" t="s">
        <v>5795</v>
      </c>
      <c r="AX593" s="31" t="s">
        <v>5724</v>
      </c>
      <c r="BE593" s="31" t="s">
        <v>5737</v>
      </c>
      <c r="BK593" s="14" t="str">
        <f t="shared" si="296"/>
        <v/>
      </c>
      <c r="BL593" s="14" t="str">
        <f t="shared" si="297"/>
        <v/>
      </c>
      <c r="BM593" s="14" t="str">
        <f t="shared" si="298"/>
        <v/>
      </c>
      <c r="BN593" s="14"/>
      <c r="BO593" s="14" t="str">
        <f t="shared" si="288"/>
        <v/>
      </c>
      <c r="BP593" s="14" t="str">
        <f t="shared" si="289"/>
        <v/>
      </c>
      <c r="BQ593" s="14"/>
      <c r="BR593" s="14" t="str">
        <f t="shared" si="299"/>
        <v>TS-F-02:3/
O1010200:6A</v>
      </c>
      <c r="BS593" s="14" t="str">
        <f t="shared" si="300"/>
        <v>TS-F-02:4/
O1010200:6B</v>
      </c>
      <c r="BW593" s="31" t="str">
        <f t="shared" si="301"/>
        <v/>
      </c>
      <c r="BX593" s="31" t="str">
        <f t="shared" si="302"/>
        <v/>
      </c>
      <c r="BY593" s="31" t="str">
        <f t="shared" si="303"/>
        <v/>
      </c>
      <c r="BZ593" s="31" t="str">
        <f t="shared" si="304"/>
        <v/>
      </c>
      <c r="CA593" s="31" t="str">
        <f t="shared" si="305"/>
        <v/>
      </c>
      <c r="CB593" s="31" t="str">
        <f t="shared" si="306"/>
        <v/>
      </c>
      <c r="CC593" s="31" t="str">
        <f t="shared" si="307"/>
        <v/>
      </c>
      <c r="CD593" s="31" t="str">
        <f t="shared" si="308"/>
        <v>6A</v>
      </c>
      <c r="CE593" s="31" t="e">
        <f t="shared" ca="1" si="309"/>
        <v>#NAME?</v>
      </c>
      <c r="CF593" s="31" t="e">
        <f t="shared" ca="1" si="310"/>
        <v>#NAME?</v>
      </c>
      <c r="CG593" s="31" t="e">
        <f t="shared" ca="1" si="311"/>
        <v>#NAME?</v>
      </c>
      <c r="CH593" s="31" t="e">
        <f t="shared" ca="1" si="312"/>
        <v>#NAME?</v>
      </c>
      <c r="CI593" s="31" t="e">
        <f t="shared" ca="1" si="313"/>
        <v>#NAME?</v>
      </c>
    </row>
    <row r="594" spans="1:87" s="31" customFormat="1" ht="30" hidden="1" x14ac:dyDescent="0.25">
      <c r="A594" s="9" t="s">
        <v>4493</v>
      </c>
      <c r="B594" s="31" t="s">
        <v>1290</v>
      </c>
      <c r="C594" s="31" t="s">
        <v>1806</v>
      </c>
      <c r="E594" s="14" t="s">
        <v>53</v>
      </c>
      <c r="G594" s="31" t="str">
        <f t="shared" si="290"/>
        <v>Сигнал</v>
      </c>
      <c r="H594" s="31" t="s">
        <v>1673</v>
      </c>
      <c r="I594" s="31" t="s">
        <v>4550</v>
      </c>
      <c r="J594" s="31" t="str">
        <f t="shared" si="285"/>
        <v>DCS_DI_01</v>
      </c>
      <c r="K594" s="14" t="s">
        <v>5866</v>
      </c>
      <c r="M594" s="31" t="s">
        <v>1800</v>
      </c>
      <c r="N594" s="31" t="s">
        <v>107</v>
      </c>
      <c r="O594" s="31" t="s">
        <v>145</v>
      </c>
      <c r="P594" s="31" t="s">
        <v>1296</v>
      </c>
      <c r="Q594" s="31" t="s">
        <v>1801</v>
      </c>
      <c r="R594" s="31">
        <v>5</v>
      </c>
      <c r="S594" s="31">
        <v>6</v>
      </c>
      <c r="T594" s="31" t="s">
        <v>62</v>
      </c>
      <c r="U594" s="31" t="str">
        <f t="shared" si="314"/>
        <v>48</v>
      </c>
      <c r="V594" s="14" t="str">
        <f t="shared" si="286"/>
        <v>AVK 2,5 A, AVK 2,5 A</v>
      </c>
      <c r="W594" s="31" t="str">
        <f t="shared" si="291"/>
        <v/>
      </c>
      <c r="X594" s="14" t="str">
        <f t="shared" si="292"/>
        <v/>
      </c>
      <c r="Y594" s="31" t="str">
        <f t="shared" si="293"/>
        <v>O1010200</v>
      </c>
      <c r="Z594" s="31" t="str">
        <f t="shared" si="294"/>
        <v>TUA711-DIR32</v>
      </c>
      <c r="AA594" s="14" t="str">
        <f t="shared" si="295"/>
        <v>17-SC-DCS-001/O1010200/ 17-MC-DCS-001</v>
      </c>
      <c r="AB594" s="31" t="s">
        <v>64</v>
      </c>
      <c r="AC594" s="31" t="s">
        <v>124</v>
      </c>
      <c r="AD594" s="31" t="s">
        <v>125</v>
      </c>
      <c r="AE594" s="31">
        <v>0</v>
      </c>
      <c r="AF594" s="31" t="s">
        <v>1254</v>
      </c>
      <c r="AG594" s="31" t="s">
        <v>1670</v>
      </c>
      <c r="AH594" s="31">
        <v>1</v>
      </c>
      <c r="AI594" s="31">
        <v>7</v>
      </c>
      <c r="AJ594" s="31" t="s">
        <v>57</v>
      </c>
      <c r="AK594" s="31">
        <f t="shared" si="287"/>
        <v>32</v>
      </c>
      <c r="AL594" s="31" t="s">
        <v>62</v>
      </c>
      <c r="AO594" s="31" t="s">
        <v>63</v>
      </c>
      <c r="AP594" s="31" t="s">
        <v>1293</v>
      </c>
      <c r="AQ594" s="31" t="s">
        <v>1807</v>
      </c>
      <c r="AR594" s="31" t="s">
        <v>5716</v>
      </c>
      <c r="AS594" s="31" t="s">
        <v>134</v>
      </c>
      <c r="AT594" s="14" t="s">
        <v>5724</v>
      </c>
      <c r="AU594" s="31" t="s">
        <v>5858</v>
      </c>
      <c r="AV594" s="31" t="s">
        <v>5796</v>
      </c>
      <c r="AW594" s="31" t="s">
        <v>5800</v>
      </c>
      <c r="AX594" s="31" t="s">
        <v>5724</v>
      </c>
      <c r="BE594" s="31" t="s">
        <v>5737</v>
      </c>
      <c r="BK594" s="14" t="str">
        <f t="shared" si="296"/>
        <v/>
      </c>
      <c r="BL594" s="14" t="str">
        <f t="shared" si="297"/>
        <v/>
      </c>
      <c r="BM594" s="14" t="str">
        <f t="shared" si="298"/>
        <v/>
      </c>
      <c r="BN594" s="14"/>
      <c r="BO594" s="14" t="str">
        <f t="shared" si="288"/>
        <v/>
      </c>
      <c r="BP594" s="14" t="str">
        <f t="shared" si="289"/>
        <v/>
      </c>
      <c r="BQ594" s="14"/>
      <c r="BR594" s="14" t="str">
        <f t="shared" si="299"/>
        <v>TS-F-02:5/
O1010200:7A</v>
      </c>
      <c r="BS594" s="14" t="str">
        <f t="shared" si="300"/>
        <v>TS-F-02:6/
O1010200:7B</v>
      </c>
      <c r="BW594" s="31" t="str">
        <f t="shared" si="301"/>
        <v/>
      </c>
      <c r="BX594" s="31" t="str">
        <f t="shared" si="302"/>
        <v/>
      </c>
      <c r="BY594" s="31" t="str">
        <f t="shared" si="303"/>
        <v/>
      </c>
      <c r="BZ594" s="31" t="str">
        <f t="shared" si="304"/>
        <v/>
      </c>
      <c r="CA594" s="31" t="str">
        <f t="shared" si="305"/>
        <v/>
      </c>
      <c r="CB594" s="31" t="str">
        <f t="shared" si="306"/>
        <v/>
      </c>
      <c r="CC594" s="31" t="str">
        <f t="shared" si="307"/>
        <v/>
      </c>
      <c r="CD594" s="31" t="str">
        <f t="shared" si="308"/>
        <v>7A</v>
      </c>
      <c r="CE594" s="31" t="e">
        <f t="shared" ca="1" si="309"/>
        <v>#NAME?</v>
      </c>
      <c r="CF594" s="31" t="e">
        <f t="shared" ca="1" si="310"/>
        <v>#NAME?</v>
      </c>
      <c r="CG594" s="31" t="e">
        <f t="shared" ca="1" si="311"/>
        <v>#NAME?</v>
      </c>
      <c r="CH594" s="31" t="e">
        <f t="shared" ca="1" si="312"/>
        <v>#NAME?</v>
      </c>
      <c r="CI594" s="31" t="e">
        <f t="shared" ca="1" si="313"/>
        <v>#NAME?</v>
      </c>
    </row>
    <row r="595" spans="1:87" s="31" customFormat="1" ht="30" hidden="1" x14ac:dyDescent="0.25">
      <c r="A595" s="9" t="s">
        <v>4493</v>
      </c>
      <c r="B595" s="31" t="s">
        <v>1290</v>
      </c>
      <c r="C595" s="31" t="s">
        <v>1808</v>
      </c>
      <c r="E595" s="14" t="s">
        <v>53</v>
      </c>
      <c r="G595" s="31" t="str">
        <f t="shared" si="290"/>
        <v>Сигнал</v>
      </c>
      <c r="H595" s="31" t="s">
        <v>1678</v>
      </c>
      <c r="I595" s="31" t="s">
        <v>4550</v>
      </c>
      <c r="J595" s="31" t="str">
        <f t="shared" si="285"/>
        <v>DCS_DI_01</v>
      </c>
      <c r="K595" s="14" t="s">
        <v>5866</v>
      </c>
      <c r="M595" s="31" t="s">
        <v>1800</v>
      </c>
      <c r="N595" s="31" t="s">
        <v>107</v>
      </c>
      <c r="O595" s="31" t="s">
        <v>150</v>
      </c>
      <c r="P595" s="31" t="s">
        <v>1296</v>
      </c>
      <c r="Q595" s="31" t="s">
        <v>1801</v>
      </c>
      <c r="R595" s="31">
        <v>7</v>
      </c>
      <c r="S595" s="31">
        <v>8</v>
      </c>
      <c r="T595" s="31" t="s">
        <v>62</v>
      </c>
      <c r="U595" s="31" t="str">
        <f t="shared" si="314"/>
        <v>48</v>
      </c>
      <c r="V595" s="14" t="str">
        <f t="shared" si="286"/>
        <v>AVK 2,5 A, AVK 2,5 A</v>
      </c>
      <c r="W595" s="31" t="str">
        <f t="shared" si="291"/>
        <v/>
      </c>
      <c r="X595" s="14" t="str">
        <f t="shared" si="292"/>
        <v/>
      </c>
      <c r="Y595" s="31" t="str">
        <f t="shared" si="293"/>
        <v>O1010200</v>
      </c>
      <c r="Z595" s="31" t="str">
        <f t="shared" si="294"/>
        <v>TUA711-DIR32</v>
      </c>
      <c r="AA595" s="14" t="str">
        <f t="shared" si="295"/>
        <v>17-SC-DCS-001/O1010200/ 17-MC-DCS-001</v>
      </c>
      <c r="AB595" s="31" t="s">
        <v>64</v>
      </c>
      <c r="AC595" s="31" t="s">
        <v>124</v>
      </c>
      <c r="AD595" s="31" t="s">
        <v>125</v>
      </c>
      <c r="AE595" s="31">
        <v>0</v>
      </c>
      <c r="AF595" s="31" t="s">
        <v>1254</v>
      </c>
      <c r="AG595" s="31" t="s">
        <v>1670</v>
      </c>
      <c r="AH595" s="31">
        <v>1</v>
      </c>
      <c r="AI595" s="31">
        <v>8</v>
      </c>
      <c r="AJ595" s="31" t="s">
        <v>57</v>
      </c>
      <c r="AK595" s="31">
        <f t="shared" si="287"/>
        <v>32</v>
      </c>
      <c r="AL595" s="31" t="s">
        <v>62</v>
      </c>
      <c r="AO595" s="31" t="s">
        <v>63</v>
      </c>
      <c r="AP595" s="31" t="s">
        <v>1293</v>
      </c>
      <c r="AQ595" s="31" t="s">
        <v>1809</v>
      </c>
      <c r="AR595" s="31" t="s">
        <v>5716</v>
      </c>
      <c r="AS595" s="31" t="s">
        <v>134</v>
      </c>
      <c r="AT595" s="14" t="s">
        <v>5724</v>
      </c>
      <c r="AU595" s="31" t="s">
        <v>5858</v>
      </c>
      <c r="AV595" s="31" t="s">
        <v>5801</v>
      </c>
      <c r="AW595" s="31" t="s">
        <v>5802</v>
      </c>
      <c r="AX595" s="31" t="s">
        <v>5724</v>
      </c>
      <c r="BE595" s="31" t="s">
        <v>5737</v>
      </c>
      <c r="BK595" s="14" t="str">
        <f t="shared" si="296"/>
        <v/>
      </c>
      <c r="BL595" s="14" t="str">
        <f t="shared" si="297"/>
        <v/>
      </c>
      <c r="BM595" s="14" t="str">
        <f t="shared" si="298"/>
        <v/>
      </c>
      <c r="BN595" s="14"/>
      <c r="BO595" s="14" t="str">
        <f t="shared" si="288"/>
        <v/>
      </c>
      <c r="BP595" s="14" t="str">
        <f t="shared" si="289"/>
        <v/>
      </c>
      <c r="BQ595" s="14"/>
      <c r="BR595" s="14" t="str">
        <f t="shared" si="299"/>
        <v>TS-F-02:7/
O1010200:8A</v>
      </c>
      <c r="BS595" s="14" t="str">
        <f t="shared" si="300"/>
        <v>TS-F-02:8/
O1010200:8B</v>
      </c>
      <c r="BW595" s="31" t="str">
        <f t="shared" si="301"/>
        <v/>
      </c>
      <c r="BX595" s="31" t="str">
        <f t="shared" si="302"/>
        <v/>
      </c>
      <c r="BY595" s="31" t="str">
        <f t="shared" si="303"/>
        <v/>
      </c>
      <c r="BZ595" s="31" t="str">
        <f t="shared" si="304"/>
        <v/>
      </c>
      <c r="CA595" s="31" t="str">
        <f t="shared" si="305"/>
        <v/>
      </c>
      <c r="CB595" s="31" t="str">
        <f t="shared" si="306"/>
        <v/>
      </c>
      <c r="CC595" s="31" t="str">
        <f t="shared" si="307"/>
        <v/>
      </c>
      <c r="CD595" s="31" t="str">
        <f t="shared" si="308"/>
        <v>8A</v>
      </c>
      <c r="CE595" s="31" t="e">
        <f t="shared" ca="1" si="309"/>
        <v>#NAME?</v>
      </c>
      <c r="CF595" s="31" t="e">
        <f t="shared" ca="1" si="310"/>
        <v>#NAME?</v>
      </c>
      <c r="CG595" s="31" t="e">
        <f t="shared" ca="1" si="311"/>
        <v>#NAME?</v>
      </c>
      <c r="CH595" s="31" t="e">
        <f t="shared" ca="1" si="312"/>
        <v>#NAME?</v>
      </c>
      <c r="CI595" s="31" t="e">
        <f t="shared" ca="1" si="313"/>
        <v>#NAME?</v>
      </c>
    </row>
    <row r="596" spans="1:87" s="31" customFormat="1" ht="30" hidden="1" x14ac:dyDescent="0.25">
      <c r="A596" s="9" t="s">
        <v>4493</v>
      </c>
      <c r="B596" s="31" t="s">
        <v>1290</v>
      </c>
      <c r="C596" s="31" t="s">
        <v>1291</v>
      </c>
      <c r="E596" s="14" t="s">
        <v>1253</v>
      </c>
      <c r="G596" s="31" t="str">
        <f t="shared" si="290"/>
        <v>Сигнал</v>
      </c>
      <c r="H596" s="31" t="s">
        <v>1297</v>
      </c>
      <c r="I596" s="31" t="s">
        <v>4550</v>
      </c>
      <c r="J596" s="31" t="str">
        <f t="shared" si="285"/>
        <v>DCS_DO_01</v>
      </c>
      <c r="K596" s="14" t="s">
        <v>5866</v>
      </c>
      <c r="M596" s="31" t="s">
        <v>1295</v>
      </c>
      <c r="N596" s="31" t="s">
        <v>1261</v>
      </c>
      <c r="O596" s="31" t="s">
        <v>1257</v>
      </c>
      <c r="P596" s="31" t="s">
        <v>1296</v>
      </c>
      <c r="Q596" s="31" t="s">
        <v>231</v>
      </c>
      <c r="R596" s="31">
        <v>1</v>
      </c>
      <c r="S596" s="31">
        <v>2</v>
      </c>
      <c r="T596" s="31" t="s">
        <v>62</v>
      </c>
      <c r="U596" s="31" t="str">
        <f t="shared" si="314"/>
        <v>30</v>
      </c>
      <c r="V596" s="14" t="str">
        <f t="shared" si="286"/>
        <v>AVK 2,5 A, AVK 2,5 A</v>
      </c>
      <c r="W596" s="31" t="str">
        <f t="shared" si="291"/>
        <v/>
      </c>
      <c r="X596" s="14" t="str">
        <f t="shared" si="292"/>
        <v/>
      </c>
      <c r="Y596" s="31" t="str">
        <f t="shared" si="293"/>
        <v>O1010210</v>
      </c>
      <c r="Z596" s="31" t="str">
        <f t="shared" si="294"/>
        <v>TUA711-DOR32</v>
      </c>
      <c r="AA596" s="14" t="str">
        <f t="shared" si="295"/>
        <v>17-SC-DCS-001/O1010210/ 17-MC-DCS-001</v>
      </c>
      <c r="AB596" s="31" t="s">
        <v>64</v>
      </c>
      <c r="AC596" s="31" t="s">
        <v>124</v>
      </c>
      <c r="AD596" s="31" t="s">
        <v>125</v>
      </c>
      <c r="AE596" s="31">
        <v>0</v>
      </c>
      <c r="AF596" s="31" t="s">
        <v>1254</v>
      </c>
      <c r="AG596" s="31" t="s">
        <v>1294</v>
      </c>
      <c r="AH596" s="31">
        <v>11</v>
      </c>
      <c r="AI596" s="31">
        <v>1</v>
      </c>
      <c r="AJ596" s="31" t="s">
        <v>1256</v>
      </c>
      <c r="AK596" s="31">
        <f t="shared" si="287"/>
        <v>32</v>
      </c>
      <c r="AL596" s="16">
        <v>0.1</v>
      </c>
      <c r="AO596" s="31" t="s">
        <v>63</v>
      </c>
      <c r="AP596" s="31" t="s">
        <v>1293</v>
      </c>
      <c r="AQ596" s="31" t="s">
        <v>1292</v>
      </c>
      <c r="AR596" s="31" t="s">
        <v>5716</v>
      </c>
      <c r="AS596" s="31" t="s">
        <v>134</v>
      </c>
      <c r="AT596" s="14" t="s">
        <v>5724</v>
      </c>
      <c r="AU596" s="31" t="s">
        <v>5858</v>
      </c>
      <c r="AV596" s="31" t="s">
        <v>5799</v>
      </c>
      <c r="AW596" s="31" t="s">
        <v>5797</v>
      </c>
      <c r="AX596" s="31" t="s">
        <v>5724</v>
      </c>
      <c r="BE596" s="31" t="s">
        <v>5737</v>
      </c>
      <c r="BK596" s="14" t="str">
        <f t="shared" si="296"/>
        <v/>
      </c>
      <c r="BL596" s="14" t="str">
        <f t="shared" si="297"/>
        <v/>
      </c>
      <c r="BM596" s="14" t="str">
        <f t="shared" si="298"/>
        <v/>
      </c>
      <c r="BN596" s="14"/>
      <c r="BO596" s="14" t="str">
        <f t="shared" si="288"/>
        <v/>
      </c>
      <c r="BP596" s="14" t="str">
        <f t="shared" si="289"/>
        <v/>
      </c>
      <c r="BQ596" s="14"/>
      <c r="BR596" s="14" t="str">
        <f t="shared" si="299"/>
        <v>TS-G-01:1/
O1010210:1A</v>
      </c>
      <c r="BS596" s="14" t="str">
        <f t="shared" si="300"/>
        <v>TS-G-01:2/
O1010210:1C</v>
      </c>
      <c r="BW596" s="31" t="str">
        <f t="shared" si="301"/>
        <v/>
      </c>
      <c r="BX596" s="31" t="str">
        <f t="shared" si="302"/>
        <v/>
      </c>
      <c r="BY596" s="31" t="str">
        <f t="shared" si="303"/>
        <v/>
      </c>
      <c r="BZ596" s="31" t="str">
        <f t="shared" si="304"/>
        <v/>
      </c>
      <c r="CA596" s="31" t="str">
        <f t="shared" si="305"/>
        <v/>
      </c>
      <c r="CB596" s="31" t="str">
        <f t="shared" si="306"/>
        <v/>
      </c>
      <c r="CC596" s="31" t="str">
        <f t="shared" si="307"/>
        <v/>
      </c>
      <c r="CD596" s="31" t="str">
        <f t="shared" si="308"/>
        <v>1A</v>
      </c>
      <c r="CE596" s="31" t="e">
        <f t="shared" ca="1" si="309"/>
        <v>#NAME?</v>
      </c>
      <c r="CF596" s="31" t="e">
        <f t="shared" ca="1" si="310"/>
        <v>#NAME?</v>
      </c>
      <c r="CG596" s="31" t="e">
        <f t="shared" ca="1" si="311"/>
        <v>#NAME?</v>
      </c>
      <c r="CH596" s="31" t="e">
        <f t="shared" ca="1" si="312"/>
        <v>#NAME?</v>
      </c>
      <c r="CI596" s="31" t="e">
        <f t="shared" ca="1" si="313"/>
        <v>#NAME?</v>
      </c>
    </row>
    <row r="597" spans="1:87" s="31" customFormat="1" ht="30" hidden="1" x14ac:dyDescent="0.25">
      <c r="A597" s="9" t="s">
        <v>4493</v>
      </c>
      <c r="B597" s="31" t="s">
        <v>1290</v>
      </c>
      <c r="C597" s="31" t="s">
        <v>1298</v>
      </c>
      <c r="E597" s="14" t="s">
        <v>1253</v>
      </c>
      <c r="G597" s="31" t="str">
        <f t="shared" si="290"/>
        <v>Сигнал</v>
      </c>
      <c r="H597" s="31" t="s">
        <v>1300</v>
      </c>
      <c r="I597" s="31" t="s">
        <v>4550</v>
      </c>
      <c r="J597" s="31" t="str">
        <f t="shared" si="285"/>
        <v>DCS_DO_01</v>
      </c>
      <c r="K597" s="14" t="s">
        <v>5866</v>
      </c>
      <c r="M597" s="31" t="s">
        <v>1295</v>
      </c>
      <c r="N597" s="31" t="s">
        <v>1261</v>
      </c>
      <c r="O597" s="31" t="s">
        <v>1267</v>
      </c>
      <c r="P597" s="31" t="s">
        <v>1296</v>
      </c>
      <c r="Q597" s="31" t="s">
        <v>231</v>
      </c>
      <c r="R597" s="31">
        <v>3</v>
      </c>
      <c r="S597" s="31">
        <v>4</v>
      </c>
      <c r="T597" s="31" t="s">
        <v>62</v>
      </c>
      <c r="U597" s="31" t="str">
        <f t="shared" si="314"/>
        <v>30</v>
      </c>
      <c r="V597" s="14" t="str">
        <f t="shared" si="286"/>
        <v>AVK 2,5 A, AVK 2,5 A</v>
      </c>
      <c r="W597" s="31" t="str">
        <f t="shared" si="291"/>
        <v/>
      </c>
      <c r="X597" s="14" t="str">
        <f t="shared" si="292"/>
        <v/>
      </c>
      <c r="Y597" s="31" t="str">
        <f t="shared" si="293"/>
        <v>O1010210</v>
      </c>
      <c r="Z597" s="31" t="str">
        <f t="shared" si="294"/>
        <v>TUA711-DOR32</v>
      </c>
      <c r="AA597" s="14" t="str">
        <f t="shared" si="295"/>
        <v>17-SC-DCS-001/O1010210/ 17-MC-DCS-001</v>
      </c>
      <c r="AB597" s="31" t="s">
        <v>64</v>
      </c>
      <c r="AC597" s="31" t="s">
        <v>124</v>
      </c>
      <c r="AD597" s="31" t="s">
        <v>125</v>
      </c>
      <c r="AE597" s="31">
        <v>0</v>
      </c>
      <c r="AF597" s="31" t="s">
        <v>1254</v>
      </c>
      <c r="AG597" s="31" t="s">
        <v>1294</v>
      </c>
      <c r="AH597" s="31">
        <v>11</v>
      </c>
      <c r="AI597" s="31">
        <v>2</v>
      </c>
      <c r="AJ597" s="31" t="s">
        <v>1256</v>
      </c>
      <c r="AK597" s="31">
        <f t="shared" si="287"/>
        <v>32</v>
      </c>
      <c r="AL597" s="16">
        <v>0.1</v>
      </c>
      <c r="AO597" s="31" t="s">
        <v>63</v>
      </c>
      <c r="AP597" s="31" t="s">
        <v>1293</v>
      </c>
      <c r="AQ597" s="31" t="s">
        <v>1299</v>
      </c>
      <c r="AR597" s="31" t="s">
        <v>5716</v>
      </c>
      <c r="AS597" s="31" t="s">
        <v>134</v>
      </c>
      <c r="AT597" s="14" t="s">
        <v>5724</v>
      </c>
      <c r="AU597" s="31" t="s">
        <v>5858</v>
      </c>
      <c r="AV597" s="31" t="s">
        <v>5796</v>
      </c>
      <c r="AW597" s="31" t="s">
        <v>5797</v>
      </c>
      <c r="AX597" s="31" t="s">
        <v>5724</v>
      </c>
      <c r="BE597" s="31" t="s">
        <v>5737</v>
      </c>
      <c r="BK597" s="14" t="str">
        <f t="shared" si="296"/>
        <v/>
      </c>
      <c r="BL597" s="14" t="str">
        <f t="shared" si="297"/>
        <v/>
      </c>
      <c r="BM597" s="14" t="str">
        <f t="shared" si="298"/>
        <v/>
      </c>
      <c r="BN597" s="14"/>
      <c r="BO597" s="14" t="str">
        <f t="shared" si="288"/>
        <v/>
      </c>
      <c r="BP597" s="14" t="str">
        <f t="shared" si="289"/>
        <v/>
      </c>
      <c r="BQ597" s="14"/>
      <c r="BR597" s="14" t="str">
        <f t="shared" si="299"/>
        <v>TS-G-01:3/
O1010210:2A</v>
      </c>
      <c r="BS597" s="14" t="str">
        <f t="shared" si="300"/>
        <v>TS-G-01:4/
O1010210:2C</v>
      </c>
      <c r="BW597" s="31" t="str">
        <f t="shared" si="301"/>
        <v/>
      </c>
      <c r="BX597" s="31" t="str">
        <f t="shared" si="302"/>
        <v/>
      </c>
      <c r="BY597" s="31" t="str">
        <f t="shared" si="303"/>
        <v/>
      </c>
      <c r="BZ597" s="31" t="str">
        <f t="shared" si="304"/>
        <v/>
      </c>
      <c r="CA597" s="31" t="str">
        <f t="shared" si="305"/>
        <v/>
      </c>
      <c r="CB597" s="31" t="str">
        <f t="shared" si="306"/>
        <v/>
      </c>
      <c r="CC597" s="31" t="str">
        <f t="shared" si="307"/>
        <v/>
      </c>
      <c r="CD597" s="31" t="str">
        <f t="shared" si="308"/>
        <v>2A</v>
      </c>
      <c r="CE597" s="31" t="e">
        <f t="shared" ca="1" si="309"/>
        <v>#NAME?</v>
      </c>
      <c r="CF597" s="31" t="e">
        <f t="shared" ca="1" si="310"/>
        <v>#NAME?</v>
      </c>
      <c r="CG597" s="31" t="e">
        <f t="shared" ca="1" si="311"/>
        <v>#NAME?</v>
      </c>
      <c r="CH597" s="31" t="e">
        <f t="shared" ca="1" si="312"/>
        <v>#NAME?</v>
      </c>
      <c r="CI597" s="31" t="e">
        <f t="shared" ca="1" si="313"/>
        <v>#NAME?</v>
      </c>
    </row>
    <row r="598" spans="1:87" s="31" customFormat="1" ht="30" hidden="1" x14ac:dyDescent="0.25">
      <c r="A598" s="9" t="s">
        <v>4493</v>
      </c>
      <c r="B598" s="31" t="s">
        <v>1290</v>
      </c>
      <c r="C598" s="31" t="s">
        <v>1301</v>
      </c>
      <c r="E598" s="14" t="s">
        <v>1253</v>
      </c>
      <c r="G598" s="31" t="str">
        <f t="shared" si="290"/>
        <v>Сигнал</v>
      </c>
      <c r="H598" s="31" t="s">
        <v>1303</v>
      </c>
      <c r="I598" s="31" t="s">
        <v>4550</v>
      </c>
      <c r="J598" s="31" t="str">
        <f t="shared" si="285"/>
        <v>DCS_DO_01</v>
      </c>
      <c r="K598" s="14" t="s">
        <v>5866</v>
      </c>
      <c r="M598" s="31" t="s">
        <v>1295</v>
      </c>
      <c r="N598" s="31" t="s">
        <v>1261</v>
      </c>
      <c r="O598" s="31" t="s">
        <v>1272</v>
      </c>
      <c r="P598" s="31" t="s">
        <v>1296</v>
      </c>
      <c r="Q598" s="31" t="s">
        <v>231</v>
      </c>
      <c r="R598" s="31">
        <v>5</v>
      </c>
      <c r="S598" s="31">
        <v>6</v>
      </c>
      <c r="T598" s="31" t="s">
        <v>62</v>
      </c>
      <c r="U598" s="31" t="str">
        <f t="shared" si="314"/>
        <v>30</v>
      </c>
      <c r="V598" s="14" t="str">
        <f t="shared" si="286"/>
        <v>AVK 2,5 A, AVK 2,5 A</v>
      </c>
      <c r="W598" s="31" t="str">
        <f t="shared" si="291"/>
        <v/>
      </c>
      <c r="X598" s="14" t="str">
        <f t="shared" si="292"/>
        <v/>
      </c>
      <c r="Y598" s="31" t="str">
        <f t="shared" si="293"/>
        <v>O1010210</v>
      </c>
      <c r="Z598" s="31" t="str">
        <f t="shared" si="294"/>
        <v>TUA711-DOR32</v>
      </c>
      <c r="AA598" s="14" t="str">
        <f t="shared" si="295"/>
        <v>17-SC-DCS-001/O1010210/ 17-MC-DCS-001</v>
      </c>
      <c r="AB598" s="31" t="s">
        <v>64</v>
      </c>
      <c r="AC598" s="31" t="s">
        <v>124</v>
      </c>
      <c r="AD598" s="31" t="s">
        <v>125</v>
      </c>
      <c r="AE598" s="31">
        <v>0</v>
      </c>
      <c r="AF598" s="31" t="s">
        <v>1254</v>
      </c>
      <c r="AG598" s="31" t="s">
        <v>1294</v>
      </c>
      <c r="AH598" s="31">
        <v>11</v>
      </c>
      <c r="AI598" s="31">
        <v>3</v>
      </c>
      <c r="AJ598" s="31" t="s">
        <v>1256</v>
      </c>
      <c r="AK598" s="31">
        <f t="shared" si="287"/>
        <v>32</v>
      </c>
      <c r="AL598" s="16">
        <v>0.1</v>
      </c>
      <c r="AO598" s="31" t="s">
        <v>63</v>
      </c>
      <c r="AP598" s="31" t="s">
        <v>1293</v>
      </c>
      <c r="AQ598" s="31" t="s">
        <v>1302</v>
      </c>
      <c r="AR598" s="31" t="s">
        <v>5716</v>
      </c>
      <c r="AS598" s="31" t="s">
        <v>134</v>
      </c>
      <c r="AT598" s="14" t="s">
        <v>5724</v>
      </c>
      <c r="AU598" s="31" t="s">
        <v>5858</v>
      </c>
      <c r="AV598" s="31" t="s">
        <v>5798</v>
      </c>
      <c r="AW598" s="31" t="s">
        <v>5797</v>
      </c>
      <c r="AX598" s="31" t="s">
        <v>5724</v>
      </c>
      <c r="BE598" s="31" t="s">
        <v>5737</v>
      </c>
      <c r="BK598" s="14" t="str">
        <f t="shared" si="296"/>
        <v/>
      </c>
      <c r="BL598" s="14" t="str">
        <f t="shared" si="297"/>
        <v/>
      </c>
      <c r="BM598" s="14" t="str">
        <f t="shared" si="298"/>
        <v/>
      </c>
      <c r="BN598" s="14"/>
      <c r="BO598" s="14" t="str">
        <f t="shared" si="288"/>
        <v/>
      </c>
      <c r="BP598" s="14" t="str">
        <f t="shared" si="289"/>
        <v/>
      </c>
      <c r="BQ598" s="14"/>
      <c r="BR598" s="14" t="str">
        <f t="shared" si="299"/>
        <v>TS-G-01:5/
O1010210:3A</v>
      </c>
      <c r="BS598" s="14" t="str">
        <f t="shared" si="300"/>
        <v>TS-G-01:6/
O1010210:3C</v>
      </c>
      <c r="BW598" s="31" t="str">
        <f t="shared" si="301"/>
        <v/>
      </c>
      <c r="BX598" s="31" t="str">
        <f t="shared" si="302"/>
        <v/>
      </c>
      <c r="BY598" s="31" t="str">
        <f t="shared" si="303"/>
        <v/>
      </c>
      <c r="BZ598" s="31" t="str">
        <f t="shared" si="304"/>
        <v/>
      </c>
      <c r="CA598" s="31" t="str">
        <f t="shared" si="305"/>
        <v/>
      </c>
      <c r="CB598" s="31" t="str">
        <f t="shared" si="306"/>
        <v/>
      </c>
      <c r="CC598" s="31" t="str">
        <f t="shared" si="307"/>
        <v/>
      </c>
      <c r="CD598" s="31" t="str">
        <f t="shared" si="308"/>
        <v>3A</v>
      </c>
      <c r="CE598" s="31" t="e">
        <f t="shared" ca="1" si="309"/>
        <v>#NAME?</v>
      </c>
      <c r="CF598" s="31" t="e">
        <f t="shared" ca="1" si="310"/>
        <v>#NAME?</v>
      </c>
      <c r="CG598" s="31" t="e">
        <f t="shared" ca="1" si="311"/>
        <v>#NAME?</v>
      </c>
      <c r="CH598" s="31" t="e">
        <f t="shared" ca="1" si="312"/>
        <v>#NAME?</v>
      </c>
      <c r="CI598" s="31" t="e">
        <f t="shared" ca="1" si="313"/>
        <v>#NAME?</v>
      </c>
    </row>
    <row r="599" spans="1:87" s="31" customFormat="1" ht="30" hidden="1" x14ac:dyDescent="0.25">
      <c r="A599" s="9" t="s">
        <v>4493</v>
      </c>
      <c r="B599" s="31" t="s">
        <v>1304</v>
      </c>
      <c r="C599" s="31" t="s">
        <v>1810</v>
      </c>
      <c r="E599" s="14" t="s">
        <v>53</v>
      </c>
      <c r="G599" s="31" t="str">
        <f t="shared" si="290"/>
        <v>Сигнал</v>
      </c>
      <c r="H599" s="31" t="s">
        <v>1802</v>
      </c>
      <c r="I599" s="31" t="s">
        <v>4550</v>
      </c>
      <c r="J599" s="31" t="str">
        <f t="shared" si="285"/>
        <v>DCS_DI_01</v>
      </c>
      <c r="K599" s="14" t="s">
        <v>5866</v>
      </c>
      <c r="M599" s="31" t="s">
        <v>1800</v>
      </c>
      <c r="N599" s="31" t="s">
        <v>107</v>
      </c>
      <c r="O599" s="31" t="s">
        <v>155</v>
      </c>
      <c r="P599" s="31" t="s">
        <v>1296</v>
      </c>
      <c r="Q599" s="31" t="s">
        <v>1801</v>
      </c>
      <c r="R599" s="31">
        <v>9</v>
      </c>
      <c r="S599" s="31">
        <v>10</v>
      </c>
      <c r="T599" s="31" t="s">
        <v>62</v>
      </c>
      <c r="U599" s="31" t="str">
        <f t="shared" si="314"/>
        <v>48</v>
      </c>
      <c r="V599" s="14" t="str">
        <f t="shared" si="286"/>
        <v>AVK 2,5 A, AVK 2,5 A</v>
      </c>
      <c r="W599" s="31" t="str">
        <f t="shared" si="291"/>
        <v/>
      </c>
      <c r="X599" s="14" t="str">
        <f t="shared" si="292"/>
        <v/>
      </c>
      <c r="Y599" s="31" t="str">
        <f t="shared" si="293"/>
        <v>O1010200</v>
      </c>
      <c r="Z599" s="31" t="str">
        <f t="shared" si="294"/>
        <v>TUA711-DIR32</v>
      </c>
      <c r="AA599" s="14" t="str">
        <f t="shared" si="295"/>
        <v>17-SC-DCS-001/O1010200/ 17-MC-DCS-001</v>
      </c>
      <c r="AB599" s="31" t="s">
        <v>64</v>
      </c>
      <c r="AC599" s="31" t="s">
        <v>124</v>
      </c>
      <c r="AD599" s="31" t="s">
        <v>125</v>
      </c>
      <c r="AE599" s="31">
        <v>0</v>
      </c>
      <c r="AF599" s="31" t="s">
        <v>1254</v>
      </c>
      <c r="AG599" s="31" t="s">
        <v>1670</v>
      </c>
      <c r="AH599" s="31">
        <v>1</v>
      </c>
      <c r="AI599" s="31">
        <v>9</v>
      </c>
      <c r="AJ599" s="31" t="s">
        <v>57</v>
      </c>
      <c r="AK599" s="31">
        <f t="shared" si="287"/>
        <v>32</v>
      </c>
      <c r="AL599" s="31" t="s">
        <v>62</v>
      </c>
      <c r="AO599" s="31" t="s">
        <v>63</v>
      </c>
      <c r="AP599" s="31" t="s">
        <v>1307</v>
      </c>
      <c r="AQ599" s="31" t="s">
        <v>1811</v>
      </c>
      <c r="AR599" s="31" t="s">
        <v>5716</v>
      </c>
      <c r="AS599" s="31" t="s">
        <v>134</v>
      </c>
      <c r="AT599" s="14" t="s">
        <v>5724</v>
      </c>
      <c r="AU599" s="31" t="s">
        <v>5858</v>
      </c>
      <c r="AV599" s="31" t="s">
        <v>5792</v>
      </c>
      <c r="AW599" s="31" t="s">
        <v>5793</v>
      </c>
      <c r="AX599" s="31" t="s">
        <v>5724</v>
      </c>
      <c r="BE599" s="31" t="s">
        <v>5737</v>
      </c>
      <c r="BK599" s="14" t="str">
        <f t="shared" si="296"/>
        <v/>
      </c>
      <c r="BL599" s="14" t="str">
        <f t="shared" si="297"/>
        <v/>
      </c>
      <c r="BM599" s="14" t="str">
        <f t="shared" si="298"/>
        <v/>
      </c>
      <c r="BN599" s="14"/>
      <c r="BO599" s="14" t="str">
        <f t="shared" si="288"/>
        <v/>
      </c>
      <c r="BP599" s="14" t="str">
        <f t="shared" si="289"/>
        <v/>
      </c>
      <c r="BQ599" s="14"/>
      <c r="BR599" s="14" t="str">
        <f t="shared" si="299"/>
        <v>TS-F-02:9/
O1010200:9A</v>
      </c>
      <c r="BS599" s="14" t="str">
        <f t="shared" si="300"/>
        <v>TS-F-02:10/
O1010200:9B</v>
      </c>
      <c r="BW599" s="31" t="str">
        <f t="shared" si="301"/>
        <v/>
      </c>
      <c r="BX599" s="31" t="str">
        <f t="shared" si="302"/>
        <v/>
      </c>
      <c r="BY599" s="31" t="str">
        <f t="shared" si="303"/>
        <v/>
      </c>
      <c r="BZ599" s="31" t="str">
        <f t="shared" si="304"/>
        <v/>
      </c>
      <c r="CA599" s="31" t="str">
        <f t="shared" si="305"/>
        <v/>
      </c>
      <c r="CB599" s="31" t="str">
        <f t="shared" si="306"/>
        <v/>
      </c>
      <c r="CC599" s="31" t="str">
        <f t="shared" si="307"/>
        <v/>
      </c>
      <c r="CD599" s="31" t="str">
        <f t="shared" si="308"/>
        <v>9A</v>
      </c>
      <c r="CE599" s="31" t="e">
        <f t="shared" ca="1" si="309"/>
        <v>#NAME?</v>
      </c>
      <c r="CF599" s="31" t="e">
        <f t="shared" ca="1" si="310"/>
        <v>#NAME?</v>
      </c>
      <c r="CG599" s="31" t="e">
        <f t="shared" ca="1" si="311"/>
        <v>#NAME?</v>
      </c>
      <c r="CH599" s="31" t="e">
        <f t="shared" ca="1" si="312"/>
        <v>#NAME?</v>
      </c>
      <c r="CI599" s="31" t="e">
        <f t="shared" ca="1" si="313"/>
        <v>#NAME?</v>
      </c>
    </row>
    <row r="600" spans="1:87" s="31" customFormat="1" ht="30" hidden="1" x14ac:dyDescent="0.25">
      <c r="A600" s="9" t="s">
        <v>4493</v>
      </c>
      <c r="B600" s="31" t="s">
        <v>1304</v>
      </c>
      <c r="C600" s="31" t="s">
        <v>1812</v>
      </c>
      <c r="E600" s="14" t="s">
        <v>53</v>
      </c>
      <c r="G600" s="31" t="str">
        <f t="shared" si="290"/>
        <v>Сигнал</v>
      </c>
      <c r="H600" s="31" t="s">
        <v>1805</v>
      </c>
      <c r="I600" s="31" t="s">
        <v>4550</v>
      </c>
      <c r="J600" s="31" t="str">
        <f t="shared" si="285"/>
        <v>DCS_DI_01</v>
      </c>
      <c r="K600" s="14" t="s">
        <v>5866</v>
      </c>
      <c r="M600" s="31" t="s">
        <v>1800</v>
      </c>
      <c r="N600" s="31" t="s">
        <v>107</v>
      </c>
      <c r="O600" s="31" t="s">
        <v>160</v>
      </c>
      <c r="P600" s="31" t="s">
        <v>1296</v>
      </c>
      <c r="Q600" s="31" t="s">
        <v>1801</v>
      </c>
      <c r="R600" s="31">
        <v>11</v>
      </c>
      <c r="S600" s="31">
        <v>12</v>
      </c>
      <c r="T600" s="31" t="s">
        <v>62</v>
      </c>
      <c r="U600" s="31" t="str">
        <f t="shared" si="314"/>
        <v>48</v>
      </c>
      <c r="V600" s="14" t="str">
        <f t="shared" si="286"/>
        <v>AVK 2,5 A, AVK 2,5 A</v>
      </c>
      <c r="W600" s="31" t="str">
        <f t="shared" si="291"/>
        <v/>
      </c>
      <c r="X600" s="14" t="str">
        <f t="shared" si="292"/>
        <v/>
      </c>
      <c r="Y600" s="31" t="str">
        <f t="shared" si="293"/>
        <v>O1010200</v>
      </c>
      <c r="Z600" s="31" t="str">
        <f t="shared" si="294"/>
        <v>TUA711-DIR32</v>
      </c>
      <c r="AA600" s="14" t="str">
        <f t="shared" si="295"/>
        <v>17-SC-DCS-001/O1010200/ 17-MC-DCS-001</v>
      </c>
      <c r="AB600" s="31" t="s">
        <v>64</v>
      </c>
      <c r="AC600" s="31" t="s">
        <v>124</v>
      </c>
      <c r="AD600" s="31" t="s">
        <v>125</v>
      </c>
      <c r="AE600" s="31">
        <v>0</v>
      </c>
      <c r="AF600" s="31" t="s">
        <v>1254</v>
      </c>
      <c r="AG600" s="31" t="s">
        <v>1670</v>
      </c>
      <c r="AH600" s="31">
        <v>1</v>
      </c>
      <c r="AI600" s="31">
        <v>10</v>
      </c>
      <c r="AJ600" s="31" t="s">
        <v>57</v>
      </c>
      <c r="AK600" s="31">
        <f t="shared" si="287"/>
        <v>32</v>
      </c>
      <c r="AL600" s="31" t="s">
        <v>62</v>
      </c>
      <c r="AO600" s="31" t="s">
        <v>63</v>
      </c>
      <c r="AP600" s="31" t="s">
        <v>1307</v>
      </c>
      <c r="AQ600" s="31" t="s">
        <v>1813</v>
      </c>
      <c r="AR600" s="31" t="s">
        <v>5716</v>
      </c>
      <c r="AS600" s="31" t="s">
        <v>134</v>
      </c>
      <c r="AT600" s="14" t="s">
        <v>5724</v>
      </c>
      <c r="AU600" s="31" t="s">
        <v>5858</v>
      </c>
      <c r="AV600" s="31" t="s">
        <v>5794</v>
      </c>
      <c r="AW600" s="31" t="s">
        <v>5795</v>
      </c>
      <c r="AX600" s="31" t="s">
        <v>5724</v>
      </c>
      <c r="BE600" s="31" t="s">
        <v>5737</v>
      </c>
      <c r="BK600" s="14" t="str">
        <f t="shared" si="296"/>
        <v/>
      </c>
      <c r="BL600" s="14" t="str">
        <f t="shared" si="297"/>
        <v/>
      </c>
      <c r="BM600" s="14" t="str">
        <f t="shared" si="298"/>
        <v/>
      </c>
      <c r="BN600" s="14"/>
      <c r="BO600" s="14" t="str">
        <f t="shared" si="288"/>
        <v/>
      </c>
      <c r="BP600" s="14" t="str">
        <f t="shared" si="289"/>
        <v/>
      </c>
      <c r="BQ600" s="14"/>
      <c r="BR600" s="14" t="str">
        <f t="shared" si="299"/>
        <v>TS-F-02:11/
O1010200:10A</v>
      </c>
      <c r="BS600" s="14" t="str">
        <f t="shared" si="300"/>
        <v>TS-F-02:12/
O1010200:10B</v>
      </c>
      <c r="BW600" s="31" t="str">
        <f t="shared" si="301"/>
        <v/>
      </c>
      <c r="BX600" s="31" t="str">
        <f t="shared" si="302"/>
        <v/>
      </c>
      <c r="BY600" s="31" t="str">
        <f t="shared" si="303"/>
        <v/>
      </c>
      <c r="BZ600" s="31" t="str">
        <f t="shared" si="304"/>
        <v/>
      </c>
      <c r="CA600" s="31" t="str">
        <f t="shared" si="305"/>
        <v/>
      </c>
      <c r="CB600" s="31" t="str">
        <f t="shared" si="306"/>
        <v/>
      </c>
      <c r="CC600" s="31" t="str">
        <f t="shared" si="307"/>
        <v/>
      </c>
      <c r="CD600" s="31" t="str">
        <f t="shared" si="308"/>
        <v>10A</v>
      </c>
      <c r="CE600" s="31" t="e">
        <f t="shared" ca="1" si="309"/>
        <v>#NAME?</v>
      </c>
      <c r="CF600" s="31" t="e">
        <f t="shared" ca="1" si="310"/>
        <v>#NAME?</v>
      </c>
      <c r="CG600" s="31" t="e">
        <f t="shared" ca="1" si="311"/>
        <v>#NAME?</v>
      </c>
      <c r="CH600" s="31" t="e">
        <f t="shared" ca="1" si="312"/>
        <v>#NAME?</v>
      </c>
      <c r="CI600" s="31" t="e">
        <f t="shared" ca="1" si="313"/>
        <v>#NAME?</v>
      </c>
    </row>
    <row r="601" spans="1:87" s="31" customFormat="1" ht="30" hidden="1" x14ac:dyDescent="0.25">
      <c r="A601" s="9" t="s">
        <v>4493</v>
      </c>
      <c r="B601" s="31" t="s">
        <v>1304</v>
      </c>
      <c r="C601" s="31" t="s">
        <v>1814</v>
      </c>
      <c r="E601" s="14" t="s">
        <v>53</v>
      </c>
      <c r="G601" s="31" t="str">
        <f t="shared" si="290"/>
        <v>Сигнал</v>
      </c>
      <c r="H601" s="31" t="s">
        <v>1673</v>
      </c>
      <c r="I601" s="31" t="s">
        <v>4550</v>
      </c>
      <c r="J601" s="31" t="str">
        <f t="shared" si="285"/>
        <v>DCS_DI_01</v>
      </c>
      <c r="K601" s="14" t="s">
        <v>5866</v>
      </c>
      <c r="M601" s="31" t="s">
        <v>1800</v>
      </c>
      <c r="N601" s="31" t="s">
        <v>107</v>
      </c>
      <c r="O601" s="31" t="s">
        <v>165</v>
      </c>
      <c r="P601" s="31" t="s">
        <v>1296</v>
      </c>
      <c r="Q601" s="31" t="s">
        <v>1801</v>
      </c>
      <c r="R601" s="31">
        <v>13</v>
      </c>
      <c r="S601" s="31">
        <v>14</v>
      </c>
      <c r="T601" s="31" t="s">
        <v>62</v>
      </c>
      <c r="U601" s="31" t="str">
        <f t="shared" si="314"/>
        <v>48</v>
      </c>
      <c r="V601" s="14" t="str">
        <f t="shared" si="286"/>
        <v>AVK 2,5 A, AVK 2,5 A</v>
      </c>
      <c r="W601" s="31" t="str">
        <f t="shared" si="291"/>
        <v/>
      </c>
      <c r="X601" s="14" t="str">
        <f t="shared" si="292"/>
        <v/>
      </c>
      <c r="Y601" s="31" t="str">
        <f t="shared" si="293"/>
        <v>O1010200</v>
      </c>
      <c r="Z601" s="31" t="str">
        <f t="shared" si="294"/>
        <v>TUA711-DIR32</v>
      </c>
      <c r="AA601" s="14" t="str">
        <f t="shared" si="295"/>
        <v>17-SC-DCS-001/O1010200/ 17-MC-DCS-001</v>
      </c>
      <c r="AB601" s="31" t="s">
        <v>64</v>
      </c>
      <c r="AC601" s="31" t="s">
        <v>124</v>
      </c>
      <c r="AD601" s="31" t="s">
        <v>125</v>
      </c>
      <c r="AE601" s="31">
        <v>0</v>
      </c>
      <c r="AF601" s="31" t="s">
        <v>1254</v>
      </c>
      <c r="AG601" s="31" t="s">
        <v>1670</v>
      </c>
      <c r="AH601" s="31">
        <v>1</v>
      </c>
      <c r="AI601" s="31">
        <v>11</v>
      </c>
      <c r="AJ601" s="31" t="s">
        <v>57</v>
      </c>
      <c r="AK601" s="31">
        <f t="shared" si="287"/>
        <v>32</v>
      </c>
      <c r="AL601" s="31" t="s">
        <v>62</v>
      </c>
      <c r="AO601" s="31" t="s">
        <v>63</v>
      </c>
      <c r="AP601" s="31" t="s">
        <v>1307</v>
      </c>
      <c r="AQ601" s="31" t="s">
        <v>1815</v>
      </c>
      <c r="AR601" s="31" t="s">
        <v>5716</v>
      </c>
      <c r="AS601" s="31" t="s">
        <v>134</v>
      </c>
      <c r="AT601" s="14" t="s">
        <v>5724</v>
      </c>
      <c r="AU601" s="31" t="s">
        <v>5858</v>
      </c>
      <c r="AV601" s="31" t="s">
        <v>5796</v>
      </c>
      <c r="AW601" s="31" t="s">
        <v>5800</v>
      </c>
      <c r="AX601" s="31" t="s">
        <v>5724</v>
      </c>
      <c r="BE601" s="31" t="s">
        <v>5737</v>
      </c>
      <c r="BK601" s="14" t="str">
        <f t="shared" si="296"/>
        <v/>
      </c>
      <c r="BL601" s="14" t="str">
        <f t="shared" si="297"/>
        <v/>
      </c>
      <c r="BM601" s="14" t="str">
        <f t="shared" si="298"/>
        <v/>
      </c>
      <c r="BN601" s="14"/>
      <c r="BO601" s="14" t="str">
        <f t="shared" si="288"/>
        <v/>
      </c>
      <c r="BP601" s="14" t="str">
        <f t="shared" si="289"/>
        <v/>
      </c>
      <c r="BQ601" s="14"/>
      <c r="BR601" s="14" t="str">
        <f t="shared" si="299"/>
        <v>TS-F-02:13/
O1010200:11A</v>
      </c>
      <c r="BS601" s="14" t="str">
        <f t="shared" si="300"/>
        <v>TS-F-02:14/
O1010200:11B</v>
      </c>
      <c r="BW601" s="31" t="str">
        <f t="shared" si="301"/>
        <v/>
      </c>
      <c r="BX601" s="31" t="str">
        <f t="shared" si="302"/>
        <v/>
      </c>
      <c r="BY601" s="31" t="str">
        <f t="shared" si="303"/>
        <v/>
      </c>
      <c r="BZ601" s="31" t="str">
        <f t="shared" si="304"/>
        <v/>
      </c>
      <c r="CA601" s="31" t="str">
        <f t="shared" si="305"/>
        <v/>
      </c>
      <c r="CB601" s="31" t="str">
        <f t="shared" si="306"/>
        <v/>
      </c>
      <c r="CC601" s="31" t="str">
        <f t="shared" si="307"/>
        <v/>
      </c>
      <c r="CD601" s="31" t="str">
        <f t="shared" si="308"/>
        <v>11A</v>
      </c>
      <c r="CE601" s="31" t="e">
        <f t="shared" ca="1" si="309"/>
        <v>#NAME?</v>
      </c>
      <c r="CF601" s="31" t="e">
        <f t="shared" ca="1" si="310"/>
        <v>#NAME?</v>
      </c>
      <c r="CG601" s="31" t="e">
        <f t="shared" ca="1" si="311"/>
        <v>#NAME?</v>
      </c>
      <c r="CH601" s="31" t="e">
        <f t="shared" ca="1" si="312"/>
        <v>#NAME?</v>
      </c>
      <c r="CI601" s="31" t="e">
        <f t="shared" ca="1" si="313"/>
        <v>#NAME?</v>
      </c>
    </row>
    <row r="602" spans="1:87" s="31" customFormat="1" ht="30" hidden="1" x14ac:dyDescent="0.25">
      <c r="A602" s="9" t="s">
        <v>4493</v>
      </c>
      <c r="B602" s="31" t="s">
        <v>1304</v>
      </c>
      <c r="C602" s="31" t="s">
        <v>1816</v>
      </c>
      <c r="E602" s="14" t="s">
        <v>53</v>
      </c>
      <c r="G602" s="31" t="str">
        <f t="shared" si="290"/>
        <v>Сигнал</v>
      </c>
      <c r="H602" s="31" t="s">
        <v>1678</v>
      </c>
      <c r="I602" s="31" t="s">
        <v>4550</v>
      </c>
      <c r="J602" s="31" t="str">
        <f t="shared" si="285"/>
        <v>DCS_DI_01</v>
      </c>
      <c r="K602" s="14" t="s">
        <v>5866</v>
      </c>
      <c r="M602" s="31" t="s">
        <v>1800</v>
      </c>
      <c r="N602" s="31" t="s">
        <v>107</v>
      </c>
      <c r="O602" s="31" t="s">
        <v>170</v>
      </c>
      <c r="P602" s="31" t="s">
        <v>1296</v>
      </c>
      <c r="Q602" s="31" t="s">
        <v>1801</v>
      </c>
      <c r="R602" s="31">
        <v>15</v>
      </c>
      <c r="S602" s="31">
        <v>16</v>
      </c>
      <c r="T602" s="31" t="s">
        <v>62</v>
      </c>
      <c r="U602" s="31" t="str">
        <f t="shared" si="314"/>
        <v>48</v>
      </c>
      <c r="V602" s="14" t="str">
        <f t="shared" si="286"/>
        <v>AVK 2,5 A, AVK 2,5 A</v>
      </c>
      <c r="W602" s="31" t="str">
        <f t="shared" si="291"/>
        <v/>
      </c>
      <c r="X602" s="14" t="str">
        <f t="shared" si="292"/>
        <v/>
      </c>
      <c r="Y602" s="31" t="str">
        <f t="shared" si="293"/>
        <v>O1010200</v>
      </c>
      <c r="Z602" s="31" t="str">
        <f t="shared" si="294"/>
        <v>TUA711-DIR32</v>
      </c>
      <c r="AA602" s="14" t="str">
        <f t="shared" si="295"/>
        <v>17-SC-DCS-001/O1010200/ 17-MC-DCS-001</v>
      </c>
      <c r="AB602" s="31" t="s">
        <v>64</v>
      </c>
      <c r="AC602" s="31" t="s">
        <v>124</v>
      </c>
      <c r="AD602" s="31" t="s">
        <v>125</v>
      </c>
      <c r="AE602" s="31">
        <v>0</v>
      </c>
      <c r="AF602" s="31" t="s">
        <v>1254</v>
      </c>
      <c r="AG602" s="31" t="s">
        <v>1670</v>
      </c>
      <c r="AH602" s="31">
        <v>1</v>
      </c>
      <c r="AI602" s="31">
        <v>12</v>
      </c>
      <c r="AJ602" s="31" t="s">
        <v>57</v>
      </c>
      <c r="AK602" s="31">
        <f t="shared" si="287"/>
        <v>32</v>
      </c>
      <c r="AL602" s="31" t="s">
        <v>62</v>
      </c>
      <c r="AO602" s="31" t="s">
        <v>63</v>
      </c>
      <c r="AP602" s="31" t="s">
        <v>1307</v>
      </c>
      <c r="AQ602" s="31" t="s">
        <v>1817</v>
      </c>
      <c r="AR602" s="31" t="s">
        <v>5716</v>
      </c>
      <c r="AS602" s="31" t="s">
        <v>134</v>
      </c>
      <c r="AT602" s="14" t="s">
        <v>5724</v>
      </c>
      <c r="AU602" s="31" t="s">
        <v>5858</v>
      </c>
      <c r="AV602" s="31" t="s">
        <v>5801</v>
      </c>
      <c r="AW602" s="31" t="s">
        <v>5802</v>
      </c>
      <c r="AX602" s="31" t="s">
        <v>5724</v>
      </c>
      <c r="BE602" s="31" t="s">
        <v>5737</v>
      </c>
      <c r="BK602" s="14" t="str">
        <f t="shared" si="296"/>
        <v/>
      </c>
      <c r="BL602" s="14" t="str">
        <f t="shared" si="297"/>
        <v/>
      </c>
      <c r="BM602" s="14" t="str">
        <f t="shared" si="298"/>
        <v/>
      </c>
      <c r="BN602" s="14"/>
      <c r="BO602" s="14" t="str">
        <f t="shared" si="288"/>
        <v/>
      </c>
      <c r="BP602" s="14" t="str">
        <f t="shared" si="289"/>
        <v/>
      </c>
      <c r="BQ602" s="14"/>
      <c r="BR602" s="14" t="str">
        <f t="shared" si="299"/>
        <v>TS-F-02:15/
O1010200:12A</v>
      </c>
      <c r="BS602" s="14" t="str">
        <f t="shared" si="300"/>
        <v>TS-F-02:16/
O1010200:12B</v>
      </c>
      <c r="BW602" s="31" t="str">
        <f t="shared" si="301"/>
        <v/>
      </c>
      <c r="BX602" s="31" t="str">
        <f t="shared" si="302"/>
        <v/>
      </c>
      <c r="BY602" s="31" t="str">
        <f t="shared" si="303"/>
        <v/>
      </c>
      <c r="BZ602" s="31" t="str">
        <f t="shared" si="304"/>
        <v/>
      </c>
      <c r="CA602" s="31" t="str">
        <f t="shared" si="305"/>
        <v/>
      </c>
      <c r="CB602" s="31" t="str">
        <f t="shared" si="306"/>
        <v/>
      </c>
      <c r="CC602" s="31" t="str">
        <f t="shared" si="307"/>
        <v/>
      </c>
      <c r="CD602" s="31" t="str">
        <f t="shared" si="308"/>
        <v>12A</v>
      </c>
      <c r="CE602" s="31" t="e">
        <f t="shared" ca="1" si="309"/>
        <v>#NAME?</v>
      </c>
      <c r="CF602" s="31" t="e">
        <f t="shared" ca="1" si="310"/>
        <v>#NAME?</v>
      </c>
      <c r="CG602" s="31" t="e">
        <f t="shared" ca="1" si="311"/>
        <v>#NAME?</v>
      </c>
      <c r="CH602" s="31" t="e">
        <f t="shared" ca="1" si="312"/>
        <v>#NAME?</v>
      </c>
      <c r="CI602" s="31" t="e">
        <f t="shared" ca="1" si="313"/>
        <v>#NAME?</v>
      </c>
    </row>
    <row r="603" spans="1:87" s="31" customFormat="1" ht="30" hidden="1" x14ac:dyDescent="0.25">
      <c r="A603" s="9" t="s">
        <v>4493</v>
      </c>
      <c r="B603" s="31" t="s">
        <v>1304</v>
      </c>
      <c r="C603" s="31" t="s">
        <v>1305</v>
      </c>
      <c r="E603" s="14" t="s">
        <v>1253</v>
      </c>
      <c r="G603" s="31" t="str">
        <f t="shared" si="290"/>
        <v>Сигнал</v>
      </c>
      <c r="H603" s="31" t="s">
        <v>1297</v>
      </c>
      <c r="I603" s="31" t="s">
        <v>4550</v>
      </c>
      <c r="J603" s="31" t="str">
        <f t="shared" si="285"/>
        <v>DCS_DO_01</v>
      </c>
      <c r="K603" s="14" t="s">
        <v>5866</v>
      </c>
      <c r="M603" s="31" t="s">
        <v>1295</v>
      </c>
      <c r="N603" s="31" t="s">
        <v>1261</v>
      </c>
      <c r="O603" s="31" t="s">
        <v>1276</v>
      </c>
      <c r="P603" s="31" t="s">
        <v>1296</v>
      </c>
      <c r="Q603" s="31" t="s">
        <v>231</v>
      </c>
      <c r="R603" s="31">
        <v>7</v>
      </c>
      <c r="S603" s="31">
        <v>8</v>
      </c>
      <c r="T603" s="31" t="s">
        <v>62</v>
      </c>
      <c r="U603" s="31" t="str">
        <f t="shared" si="314"/>
        <v>30</v>
      </c>
      <c r="V603" s="14" t="str">
        <f t="shared" si="286"/>
        <v>AVK 2,5 A, AVK 2,5 A</v>
      </c>
      <c r="W603" s="31" t="str">
        <f t="shared" si="291"/>
        <v/>
      </c>
      <c r="X603" s="14" t="str">
        <f t="shared" si="292"/>
        <v/>
      </c>
      <c r="Y603" s="31" t="str">
        <f t="shared" si="293"/>
        <v>O1010210</v>
      </c>
      <c r="Z603" s="31" t="str">
        <f t="shared" si="294"/>
        <v>TUA711-DOR32</v>
      </c>
      <c r="AA603" s="14" t="str">
        <f t="shared" si="295"/>
        <v>17-SC-DCS-001/O1010210/ 17-MC-DCS-001</v>
      </c>
      <c r="AB603" s="31" t="s">
        <v>64</v>
      </c>
      <c r="AC603" s="31" t="s">
        <v>124</v>
      </c>
      <c r="AD603" s="31" t="s">
        <v>125</v>
      </c>
      <c r="AE603" s="31">
        <v>0</v>
      </c>
      <c r="AF603" s="31" t="s">
        <v>1254</v>
      </c>
      <c r="AG603" s="31" t="s">
        <v>1294</v>
      </c>
      <c r="AH603" s="31">
        <v>11</v>
      </c>
      <c r="AI603" s="31">
        <v>4</v>
      </c>
      <c r="AJ603" s="31" t="s">
        <v>1256</v>
      </c>
      <c r="AK603" s="31">
        <f t="shared" si="287"/>
        <v>32</v>
      </c>
      <c r="AL603" s="16">
        <v>0.1</v>
      </c>
      <c r="AO603" s="31" t="s">
        <v>63</v>
      </c>
      <c r="AP603" s="31" t="s">
        <v>1307</v>
      </c>
      <c r="AQ603" s="31" t="s">
        <v>1306</v>
      </c>
      <c r="AR603" s="31" t="s">
        <v>5716</v>
      </c>
      <c r="AS603" s="31" t="s">
        <v>134</v>
      </c>
      <c r="AT603" s="14" t="s">
        <v>5724</v>
      </c>
      <c r="AU603" s="31" t="s">
        <v>5858</v>
      </c>
      <c r="AV603" s="31" t="s">
        <v>5799</v>
      </c>
      <c r="AW603" s="31" t="s">
        <v>5797</v>
      </c>
      <c r="AX603" s="31" t="s">
        <v>5724</v>
      </c>
      <c r="BE603" s="31" t="s">
        <v>5737</v>
      </c>
      <c r="BK603" s="14" t="str">
        <f t="shared" si="296"/>
        <v/>
      </c>
      <c r="BL603" s="14" t="str">
        <f t="shared" si="297"/>
        <v/>
      </c>
      <c r="BM603" s="14" t="str">
        <f t="shared" si="298"/>
        <v/>
      </c>
      <c r="BN603" s="14"/>
      <c r="BO603" s="14" t="str">
        <f t="shared" si="288"/>
        <v/>
      </c>
      <c r="BP603" s="14" t="str">
        <f t="shared" si="289"/>
        <v/>
      </c>
      <c r="BQ603" s="14"/>
      <c r="BR603" s="14" t="str">
        <f t="shared" si="299"/>
        <v>TS-G-01:7/
O1010210:4A</v>
      </c>
      <c r="BS603" s="14" t="str">
        <f t="shared" si="300"/>
        <v>TS-G-01:8/
O1010210:4C</v>
      </c>
      <c r="BW603" s="31" t="str">
        <f t="shared" si="301"/>
        <v/>
      </c>
      <c r="BX603" s="31" t="str">
        <f t="shared" si="302"/>
        <v/>
      </c>
      <c r="BY603" s="31" t="str">
        <f t="shared" si="303"/>
        <v/>
      </c>
      <c r="BZ603" s="31" t="str">
        <f t="shared" si="304"/>
        <v/>
      </c>
      <c r="CA603" s="31" t="str">
        <f t="shared" si="305"/>
        <v/>
      </c>
      <c r="CB603" s="31" t="str">
        <f t="shared" si="306"/>
        <v/>
      </c>
      <c r="CC603" s="31" t="str">
        <f t="shared" si="307"/>
        <v/>
      </c>
      <c r="CD603" s="31" t="str">
        <f t="shared" si="308"/>
        <v>4A</v>
      </c>
      <c r="CE603" s="31" t="e">
        <f t="shared" ca="1" si="309"/>
        <v>#NAME?</v>
      </c>
      <c r="CF603" s="31" t="e">
        <f t="shared" ca="1" si="310"/>
        <v>#NAME?</v>
      </c>
      <c r="CG603" s="31" t="e">
        <f t="shared" ca="1" si="311"/>
        <v>#NAME?</v>
      </c>
      <c r="CH603" s="31" t="e">
        <f t="shared" ca="1" si="312"/>
        <v>#NAME?</v>
      </c>
      <c r="CI603" s="31" t="e">
        <f t="shared" ca="1" si="313"/>
        <v>#NAME?</v>
      </c>
    </row>
    <row r="604" spans="1:87" s="31" customFormat="1" ht="30" hidden="1" x14ac:dyDescent="0.25">
      <c r="A604" s="9" t="s">
        <v>4493</v>
      </c>
      <c r="B604" s="31" t="s">
        <v>1304</v>
      </c>
      <c r="C604" s="31" t="s">
        <v>1308</v>
      </c>
      <c r="E604" s="14" t="s">
        <v>1253</v>
      </c>
      <c r="G604" s="31" t="str">
        <f t="shared" si="290"/>
        <v>Сигнал</v>
      </c>
      <c r="H604" s="31" t="s">
        <v>1300</v>
      </c>
      <c r="I604" s="31" t="s">
        <v>4550</v>
      </c>
      <c r="J604" s="31" t="str">
        <f t="shared" si="285"/>
        <v>DCS_DO_01</v>
      </c>
      <c r="K604" s="14" t="s">
        <v>5866</v>
      </c>
      <c r="M604" s="31" t="s">
        <v>1295</v>
      </c>
      <c r="N604" s="31" t="s">
        <v>1261</v>
      </c>
      <c r="O604" s="31" t="s">
        <v>1281</v>
      </c>
      <c r="P604" s="31" t="s">
        <v>1296</v>
      </c>
      <c r="Q604" s="31" t="s">
        <v>231</v>
      </c>
      <c r="R604" s="31">
        <v>9</v>
      </c>
      <c r="S604" s="31">
        <v>10</v>
      </c>
      <c r="T604" s="31" t="s">
        <v>62</v>
      </c>
      <c r="U604" s="31" t="str">
        <f t="shared" si="314"/>
        <v>30</v>
      </c>
      <c r="V604" s="14" t="str">
        <f t="shared" si="286"/>
        <v>AVK 2,5 A, AVK 2,5 A</v>
      </c>
      <c r="W604" s="31" t="str">
        <f t="shared" si="291"/>
        <v/>
      </c>
      <c r="X604" s="14" t="str">
        <f t="shared" si="292"/>
        <v/>
      </c>
      <c r="Y604" s="31" t="str">
        <f t="shared" si="293"/>
        <v>O1010210</v>
      </c>
      <c r="Z604" s="31" t="str">
        <f t="shared" si="294"/>
        <v>TUA711-DOR32</v>
      </c>
      <c r="AA604" s="14" t="str">
        <f t="shared" si="295"/>
        <v>17-SC-DCS-001/O1010210/ 17-MC-DCS-001</v>
      </c>
      <c r="AB604" s="31" t="s">
        <v>64</v>
      </c>
      <c r="AC604" s="31" t="s">
        <v>124</v>
      </c>
      <c r="AD604" s="31" t="s">
        <v>125</v>
      </c>
      <c r="AE604" s="31">
        <v>0</v>
      </c>
      <c r="AF604" s="31" t="s">
        <v>1254</v>
      </c>
      <c r="AG604" s="31" t="s">
        <v>1294</v>
      </c>
      <c r="AH604" s="31">
        <v>11</v>
      </c>
      <c r="AI604" s="31">
        <v>5</v>
      </c>
      <c r="AJ604" s="31" t="s">
        <v>1256</v>
      </c>
      <c r="AK604" s="31">
        <f t="shared" si="287"/>
        <v>32</v>
      </c>
      <c r="AL604" s="16">
        <v>0.1</v>
      </c>
      <c r="AO604" s="31" t="s">
        <v>63</v>
      </c>
      <c r="AP604" s="31" t="s">
        <v>1307</v>
      </c>
      <c r="AQ604" s="31" t="s">
        <v>1309</v>
      </c>
      <c r="AR604" s="31" t="s">
        <v>5716</v>
      </c>
      <c r="AS604" s="31" t="s">
        <v>134</v>
      </c>
      <c r="AT604" s="14" t="s">
        <v>5724</v>
      </c>
      <c r="AU604" s="31" t="s">
        <v>5858</v>
      </c>
      <c r="AV604" s="31" t="s">
        <v>5796</v>
      </c>
      <c r="AW604" s="31" t="s">
        <v>5797</v>
      </c>
      <c r="AX604" s="31" t="s">
        <v>5724</v>
      </c>
      <c r="BE604" s="31" t="s">
        <v>5737</v>
      </c>
      <c r="BK604" s="14" t="str">
        <f t="shared" si="296"/>
        <v/>
      </c>
      <c r="BL604" s="14" t="str">
        <f t="shared" si="297"/>
        <v/>
      </c>
      <c r="BM604" s="14" t="str">
        <f t="shared" si="298"/>
        <v/>
      </c>
      <c r="BN604" s="14"/>
      <c r="BO604" s="14" t="str">
        <f t="shared" si="288"/>
        <v/>
      </c>
      <c r="BP604" s="14" t="str">
        <f t="shared" si="289"/>
        <v/>
      </c>
      <c r="BQ604" s="14"/>
      <c r="BR604" s="14" t="str">
        <f t="shared" si="299"/>
        <v>TS-G-01:9/
O1010210:5A</v>
      </c>
      <c r="BS604" s="14" t="str">
        <f t="shared" si="300"/>
        <v>TS-G-01:10/
O1010210:5C</v>
      </c>
      <c r="BW604" s="31" t="str">
        <f t="shared" si="301"/>
        <v/>
      </c>
      <c r="BX604" s="31" t="str">
        <f t="shared" si="302"/>
        <v/>
      </c>
      <c r="BY604" s="31" t="str">
        <f t="shared" si="303"/>
        <v/>
      </c>
      <c r="BZ604" s="31" t="str">
        <f t="shared" si="304"/>
        <v/>
      </c>
      <c r="CA604" s="31" t="str">
        <f t="shared" si="305"/>
        <v/>
      </c>
      <c r="CB604" s="31" t="str">
        <f t="shared" si="306"/>
        <v/>
      </c>
      <c r="CC604" s="31" t="str">
        <f t="shared" si="307"/>
        <v/>
      </c>
      <c r="CD604" s="31" t="str">
        <f t="shared" si="308"/>
        <v>5A</v>
      </c>
      <c r="CE604" s="31" t="e">
        <f t="shared" ca="1" si="309"/>
        <v>#NAME?</v>
      </c>
      <c r="CF604" s="31" t="e">
        <f t="shared" ca="1" si="310"/>
        <v>#NAME?</v>
      </c>
      <c r="CG604" s="31" t="e">
        <f t="shared" ca="1" si="311"/>
        <v>#NAME?</v>
      </c>
      <c r="CH604" s="31" t="e">
        <f t="shared" ca="1" si="312"/>
        <v>#NAME?</v>
      </c>
      <c r="CI604" s="31" t="e">
        <f t="shared" ca="1" si="313"/>
        <v>#NAME?</v>
      </c>
    </row>
    <row r="605" spans="1:87" s="31" customFormat="1" ht="30" hidden="1" x14ac:dyDescent="0.25">
      <c r="A605" s="9" t="s">
        <v>4493</v>
      </c>
      <c r="B605" s="31" t="s">
        <v>1304</v>
      </c>
      <c r="C605" s="31" t="s">
        <v>1310</v>
      </c>
      <c r="E605" s="14" t="s">
        <v>1253</v>
      </c>
      <c r="G605" s="31" t="str">
        <f t="shared" si="290"/>
        <v>Сигнал</v>
      </c>
      <c r="H605" s="31" t="s">
        <v>1303</v>
      </c>
      <c r="I605" s="31" t="s">
        <v>4550</v>
      </c>
      <c r="J605" s="31" t="str">
        <f t="shared" si="285"/>
        <v>DCS_DO_01</v>
      </c>
      <c r="K605" s="14" t="s">
        <v>5866</v>
      </c>
      <c r="M605" s="31" t="s">
        <v>1295</v>
      </c>
      <c r="N605" s="31" t="s">
        <v>1261</v>
      </c>
      <c r="O605" s="31" t="s">
        <v>1285</v>
      </c>
      <c r="P605" s="31" t="s">
        <v>1296</v>
      </c>
      <c r="Q605" s="31" t="s">
        <v>231</v>
      </c>
      <c r="R605" s="31">
        <v>11</v>
      </c>
      <c r="S605" s="31">
        <v>12</v>
      </c>
      <c r="T605" s="31" t="s">
        <v>62</v>
      </c>
      <c r="U605" s="31" t="str">
        <f t="shared" si="314"/>
        <v>30</v>
      </c>
      <c r="V605" s="14" t="str">
        <f t="shared" si="286"/>
        <v>AVK 2,5 A, AVK 2,5 A</v>
      </c>
      <c r="W605" s="31" t="str">
        <f t="shared" si="291"/>
        <v/>
      </c>
      <c r="X605" s="14" t="str">
        <f t="shared" si="292"/>
        <v/>
      </c>
      <c r="Y605" s="31" t="str">
        <f t="shared" si="293"/>
        <v>O1010210</v>
      </c>
      <c r="Z605" s="31" t="str">
        <f t="shared" si="294"/>
        <v>TUA711-DOR32</v>
      </c>
      <c r="AA605" s="14" t="str">
        <f t="shared" si="295"/>
        <v>17-SC-DCS-001/O1010210/ 17-MC-DCS-001</v>
      </c>
      <c r="AB605" s="31" t="s">
        <v>64</v>
      </c>
      <c r="AC605" s="31" t="s">
        <v>124</v>
      </c>
      <c r="AD605" s="31" t="s">
        <v>125</v>
      </c>
      <c r="AE605" s="31">
        <v>0</v>
      </c>
      <c r="AF605" s="31" t="s">
        <v>1254</v>
      </c>
      <c r="AG605" s="31" t="s">
        <v>1294</v>
      </c>
      <c r="AH605" s="31">
        <v>11</v>
      </c>
      <c r="AI605" s="31">
        <v>6</v>
      </c>
      <c r="AJ605" s="31" t="s">
        <v>1256</v>
      </c>
      <c r="AK605" s="31">
        <f t="shared" si="287"/>
        <v>32</v>
      </c>
      <c r="AL605" s="16">
        <v>0.1</v>
      </c>
      <c r="AO605" s="31" t="s">
        <v>63</v>
      </c>
      <c r="AP605" s="31" t="s">
        <v>1307</v>
      </c>
      <c r="AQ605" s="31" t="s">
        <v>1311</v>
      </c>
      <c r="AR605" s="31" t="s">
        <v>5716</v>
      </c>
      <c r="AS605" s="31" t="s">
        <v>134</v>
      </c>
      <c r="AT605" s="14" t="s">
        <v>5724</v>
      </c>
      <c r="AU605" s="31" t="s">
        <v>5858</v>
      </c>
      <c r="AV605" s="31" t="s">
        <v>5798</v>
      </c>
      <c r="AW605" s="31" t="s">
        <v>5797</v>
      </c>
      <c r="AX605" s="31" t="s">
        <v>5724</v>
      </c>
      <c r="BE605" s="31" t="s">
        <v>5737</v>
      </c>
      <c r="BK605" s="14" t="str">
        <f t="shared" si="296"/>
        <v/>
      </c>
      <c r="BL605" s="14" t="str">
        <f t="shared" si="297"/>
        <v/>
      </c>
      <c r="BM605" s="14" t="str">
        <f t="shared" si="298"/>
        <v/>
      </c>
      <c r="BN605" s="14"/>
      <c r="BO605" s="14" t="str">
        <f t="shared" si="288"/>
        <v/>
      </c>
      <c r="BP605" s="14" t="str">
        <f t="shared" si="289"/>
        <v/>
      </c>
      <c r="BQ605" s="14"/>
      <c r="BR605" s="14" t="str">
        <f t="shared" si="299"/>
        <v>TS-G-01:11/
O1010210:6A</v>
      </c>
      <c r="BS605" s="14" t="str">
        <f t="shared" si="300"/>
        <v>TS-G-01:12/
O1010210:6C</v>
      </c>
      <c r="BW605" s="31" t="str">
        <f t="shared" si="301"/>
        <v/>
      </c>
      <c r="BX605" s="31" t="str">
        <f t="shared" si="302"/>
        <v/>
      </c>
      <c r="BY605" s="31" t="str">
        <f t="shared" si="303"/>
        <v/>
      </c>
      <c r="BZ605" s="31" t="str">
        <f t="shared" si="304"/>
        <v/>
      </c>
      <c r="CA605" s="31" t="str">
        <f t="shared" si="305"/>
        <v/>
      </c>
      <c r="CB605" s="31" t="str">
        <f t="shared" si="306"/>
        <v/>
      </c>
      <c r="CC605" s="31" t="str">
        <f t="shared" si="307"/>
        <v/>
      </c>
      <c r="CD605" s="31" t="str">
        <f t="shared" si="308"/>
        <v>6A</v>
      </c>
      <c r="CE605" s="31" t="e">
        <f t="shared" ca="1" si="309"/>
        <v>#NAME?</v>
      </c>
      <c r="CF605" s="31" t="e">
        <f t="shared" ca="1" si="310"/>
        <v>#NAME?</v>
      </c>
      <c r="CG605" s="31" t="e">
        <f t="shared" ca="1" si="311"/>
        <v>#NAME?</v>
      </c>
      <c r="CH605" s="31" t="e">
        <f t="shared" ca="1" si="312"/>
        <v>#NAME?</v>
      </c>
      <c r="CI605" s="31" t="e">
        <f t="shared" ca="1" si="313"/>
        <v>#NAME?</v>
      </c>
    </row>
    <row r="606" spans="1:87" s="31" customFormat="1" ht="30" hidden="1" x14ac:dyDescent="0.25">
      <c r="A606" s="9" t="s">
        <v>4493</v>
      </c>
      <c r="B606" s="31" t="s">
        <v>1312</v>
      </c>
      <c r="C606" s="31" t="s">
        <v>1818</v>
      </c>
      <c r="E606" s="14" t="s">
        <v>53</v>
      </c>
      <c r="G606" s="31" t="str">
        <f t="shared" si="290"/>
        <v>Сигнал</v>
      </c>
      <c r="H606" s="31" t="s">
        <v>1802</v>
      </c>
      <c r="I606" s="31" t="s">
        <v>4550</v>
      </c>
      <c r="J606" s="31" t="str">
        <f t="shared" si="285"/>
        <v>DCS_DI_01</v>
      </c>
      <c r="K606" s="14" t="s">
        <v>5866</v>
      </c>
      <c r="M606" s="31" t="s">
        <v>1800</v>
      </c>
      <c r="N606" s="31" t="s">
        <v>107</v>
      </c>
      <c r="O606" s="31" t="s">
        <v>176</v>
      </c>
      <c r="P606" s="31" t="s">
        <v>1296</v>
      </c>
      <c r="Q606" s="31" t="s">
        <v>1801</v>
      </c>
      <c r="R606" s="31">
        <v>17</v>
      </c>
      <c r="S606" s="31">
        <v>18</v>
      </c>
      <c r="T606" s="31" t="s">
        <v>62</v>
      </c>
      <c r="U606" s="31" t="str">
        <f t="shared" si="314"/>
        <v>48</v>
      </c>
      <c r="V606" s="14" t="str">
        <f t="shared" si="286"/>
        <v>AVK 2,5 A, AVK 2,5 A</v>
      </c>
      <c r="W606" s="31" t="str">
        <f t="shared" si="291"/>
        <v/>
      </c>
      <c r="X606" s="14" t="str">
        <f t="shared" si="292"/>
        <v/>
      </c>
      <c r="Y606" s="31" t="str">
        <f t="shared" si="293"/>
        <v>O1010200</v>
      </c>
      <c r="Z606" s="31" t="str">
        <f t="shared" si="294"/>
        <v>TUA711-DIR32</v>
      </c>
      <c r="AA606" s="14" t="str">
        <f t="shared" si="295"/>
        <v>17-SC-DCS-001/O1010200/ 17-MC-DCS-001</v>
      </c>
      <c r="AB606" s="31" t="s">
        <v>64</v>
      </c>
      <c r="AC606" s="31" t="s">
        <v>124</v>
      </c>
      <c r="AD606" s="31" t="s">
        <v>125</v>
      </c>
      <c r="AE606" s="31">
        <v>0</v>
      </c>
      <c r="AF606" s="31" t="s">
        <v>1254</v>
      </c>
      <c r="AG606" s="31" t="s">
        <v>1670</v>
      </c>
      <c r="AH606" s="31">
        <v>1</v>
      </c>
      <c r="AI606" s="31">
        <v>13</v>
      </c>
      <c r="AJ606" s="31" t="s">
        <v>57</v>
      </c>
      <c r="AK606" s="31">
        <f t="shared" si="287"/>
        <v>32</v>
      </c>
      <c r="AL606" s="31" t="s">
        <v>62</v>
      </c>
      <c r="AO606" s="31" t="s">
        <v>63</v>
      </c>
      <c r="AP606" s="31" t="s">
        <v>1315</v>
      </c>
      <c r="AQ606" s="31" t="s">
        <v>1819</v>
      </c>
      <c r="AR606" s="31" t="s">
        <v>5716</v>
      </c>
      <c r="AS606" s="31" t="s">
        <v>134</v>
      </c>
      <c r="AT606" s="14" t="s">
        <v>5724</v>
      </c>
      <c r="AU606" s="31" t="s">
        <v>5858</v>
      </c>
      <c r="AV606" s="31" t="s">
        <v>5792</v>
      </c>
      <c r="AW606" s="31" t="s">
        <v>5793</v>
      </c>
      <c r="AX606" s="31" t="s">
        <v>5724</v>
      </c>
      <c r="BE606" s="31" t="s">
        <v>5737</v>
      </c>
      <c r="BK606" s="14" t="str">
        <f t="shared" si="296"/>
        <v/>
      </c>
      <c r="BL606" s="14" t="str">
        <f t="shared" si="297"/>
        <v/>
      </c>
      <c r="BM606" s="14" t="str">
        <f t="shared" si="298"/>
        <v/>
      </c>
      <c r="BN606" s="14"/>
      <c r="BO606" s="14" t="str">
        <f t="shared" si="288"/>
        <v/>
      </c>
      <c r="BP606" s="14" t="str">
        <f t="shared" si="289"/>
        <v/>
      </c>
      <c r="BQ606" s="14"/>
      <c r="BR606" s="14" t="str">
        <f t="shared" si="299"/>
        <v>TS-F-02:17/
O1010200:13A</v>
      </c>
      <c r="BS606" s="14" t="str">
        <f t="shared" si="300"/>
        <v>TS-F-02:18/
O1010200:13B</v>
      </c>
      <c r="BW606" s="31" t="str">
        <f t="shared" si="301"/>
        <v/>
      </c>
      <c r="BX606" s="31" t="str">
        <f t="shared" si="302"/>
        <v/>
      </c>
      <c r="BY606" s="31" t="str">
        <f t="shared" si="303"/>
        <v/>
      </c>
      <c r="BZ606" s="31" t="str">
        <f t="shared" si="304"/>
        <v/>
      </c>
      <c r="CA606" s="31" t="str">
        <f t="shared" si="305"/>
        <v/>
      </c>
      <c r="CB606" s="31" t="str">
        <f t="shared" si="306"/>
        <v/>
      </c>
      <c r="CC606" s="31" t="str">
        <f t="shared" si="307"/>
        <v/>
      </c>
      <c r="CD606" s="31" t="str">
        <f t="shared" si="308"/>
        <v>13A</v>
      </c>
      <c r="CE606" s="31" t="e">
        <f t="shared" ca="1" si="309"/>
        <v>#NAME?</v>
      </c>
      <c r="CF606" s="31" t="e">
        <f t="shared" ca="1" si="310"/>
        <v>#NAME?</v>
      </c>
      <c r="CG606" s="31" t="e">
        <f t="shared" ca="1" si="311"/>
        <v>#NAME?</v>
      </c>
      <c r="CH606" s="31" t="e">
        <f t="shared" ca="1" si="312"/>
        <v>#NAME?</v>
      </c>
      <c r="CI606" s="31" t="e">
        <f t="shared" ca="1" si="313"/>
        <v>#NAME?</v>
      </c>
    </row>
    <row r="607" spans="1:87" s="31" customFormat="1" ht="30" hidden="1" x14ac:dyDescent="0.25">
      <c r="A607" s="9" t="s">
        <v>4493</v>
      </c>
      <c r="B607" s="31" t="s">
        <v>1312</v>
      </c>
      <c r="C607" s="31" t="s">
        <v>1820</v>
      </c>
      <c r="E607" s="14" t="s">
        <v>53</v>
      </c>
      <c r="G607" s="31" t="str">
        <f t="shared" si="290"/>
        <v>Сигнал</v>
      </c>
      <c r="H607" s="31" t="s">
        <v>1805</v>
      </c>
      <c r="I607" s="31" t="s">
        <v>4550</v>
      </c>
      <c r="J607" s="31" t="str">
        <f t="shared" si="285"/>
        <v>DCS_DI_01</v>
      </c>
      <c r="K607" s="14" t="s">
        <v>5866</v>
      </c>
      <c r="M607" s="31" t="s">
        <v>1800</v>
      </c>
      <c r="N607" s="31" t="s">
        <v>107</v>
      </c>
      <c r="O607" s="31" t="s">
        <v>182</v>
      </c>
      <c r="P607" s="31" t="s">
        <v>1296</v>
      </c>
      <c r="Q607" s="31" t="s">
        <v>1801</v>
      </c>
      <c r="R607" s="31">
        <v>19</v>
      </c>
      <c r="S607" s="31">
        <v>20</v>
      </c>
      <c r="T607" s="31" t="s">
        <v>62</v>
      </c>
      <c r="U607" s="31" t="str">
        <f t="shared" si="314"/>
        <v>48</v>
      </c>
      <c r="V607" s="14" t="str">
        <f t="shared" si="286"/>
        <v>AVK 2,5 A, AVK 2,5 A</v>
      </c>
      <c r="W607" s="31" t="str">
        <f t="shared" si="291"/>
        <v/>
      </c>
      <c r="X607" s="14" t="str">
        <f t="shared" si="292"/>
        <v/>
      </c>
      <c r="Y607" s="31" t="str">
        <f t="shared" si="293"/>
        <v>O1010200</v>
      </c>
      <c r="Z607" s="31" t="str">
        <f t="shared" si="294"/>
        <v>TUA711-DIR32</v>
      </c>
      <c r="AA607" s="14" t="str">
        <f t="shared" si="295"/>
        <v>17-SC-DCS-001/O1010200/ 17-MC-DCS-001</v>
      </c>
      <c r="AB607" s="31" t="s">
        <v>64</v>
      </c>
      <c r="AC607" s="31" t="s">
        <v>124</v>
      </c>
      <c r="AD607" s="31" t="s">
        <v>125</v>
      </c>
      <c r="AE607" s="31">
        <v>0</v>
      </c>
      <c r="AF607" s="31" t="s">
        <v>1254</v>
      </c>
      <c r="AG607" s="31" t="s">
        <v>1670</v>
      </c>
      <c r="AH607" s="31">
        <v>1</v>
      </c>
      <c r="AI607" s="31">
        <v>14</v>
      </c>
      <c r="AJ607" s="31" t="s">
        <v>57</v>
      </c>
      <c r="AK607" s="31">
        <f t="shared" si="287"/>
        <v>32</v>
      </c>
      <c r="AL607" s="31" t="s">
        <v>62</v>
      </c>
      <c r="AO607" s="31" t="s">
        <v>63</v>
      </c>
      <c r="AP607" s="31" t="s">
        <v>1315</v>
      </c>
      <c r="AQ607" s="31" t="s">
        <v>1821</v>
      </c>
      <c r="AR607" s="31" t="s">
        <v>5716</v>
      </c>
      <c r="AS607" s="31" t="s">
        <v>134</v>
      </c>
      <c r="AT607" s="14" t="s">
        <v>5724</v>
      </c>
      <c r="AU607" s="31" t="s">
        <v>5858</v>
      </c>
      <c r="AV607" s="31" t="s">
        <v>5794</v>
      </c>
      <c r="AW607" s="31" t="s">
        <v>5795</v>
      </c>
      <c r="AX607" s="31" t="s">
        <v>5724</v>
      </c>
      <c r="BE607" s="31" t="s">
        <v>5737</v>
      </c>
      <c r="BK607" s="14" t="str">
        <f t="shared" si="296"/>
        <v/>
      </c>
      <c r="BL607" s="14" t="str">
        <f t="shared" si="297"/>
        <v/>
      </c>
      <c r="BM607" s="14" t="str">
        <f t="shared" si="298"/>
        <v/>
      </c>
      <c r="BN607" s="14"/>
      <c r="BO607" s="14" t="str">
        <f t="shared" si="288"/>
        <v/>
      </c>
      <c r="BP607" s="14" t="str">
        <f t="shared" si="289"/>
        <v/>
      </c>
      <c r="BQ607" s="14"/>
      <c r="BR607" s="14" t="str">
        <f t="shared" si="299"/>
        <v>TS-F-02:19/
O1010200:14A</v>
      </c>
      <c r="BS607" s="14" t="str">
        <f t="shared" si="300"/>
        <v>TS-F-02:20/
O1010200:14B</v>
      </c>
      <c r="BW607" s="31" t="str">
        <f t="shared" si="301"/>
        <v/>
      </c>
      <c r="BX607" s="31" t="str">
        <f t="shared" si="302"/>
        <v/>
      </c>
      <c r="BY607" s="31" t="str">
        <f t="shared" si="303"/>
        <v/>
      </c>
      <c r="BZ607" s="31" t="str">
        <f t="shared" si="304"/>
        <v/>
      </c>
      <c r="CA607" s="31" t="str">
        <f t="shared" si="305"/>
        <v/>
      </c>
      <c r="CB607" s="31" t="str">
        <f t="shared" si="306"/>
        <v/>
      </c>
      <c r="CC607" s="31" t="str">
        <f t="shared" si="307"/>
        <v/>
      </c>
      <c r="CD607" s="31" t="str">
        <f t="shared" si="308"/>
        <v>14A</v>
      </c>
      <c r="CE607" s="31" t="e">
        <f t="shared" ca="1" si="309"/>
        <v>#NAME?</v>
      </c>
      <c r="CF607" s="31" t="e">
        <f t="shared" ca="1" si="310"/>
        <v>#NAME?</v>
      </c>
      <c r="CG607" s="31" t="e">
        <f t="shared" ca="1" si="311"/>
        <v>#NAME?</v>
      </c>
      <c r="CH607" s="31" t="e">
        <f t="shared" ca="1" si="312"/>
        <v>#NAME?</v>
      </c>
      <c r="CI607" s="31" t="e">
        <f t="shared" ca="1" si="313"/>
        <v>#NAME?</v>
      </c>
    </row>
    <row r="608" spans="1:87" s="31" customFormat="1" ht="30" hidden="1" x14ac:dyDescent="0.25">
      <c r="A608" s="9" t="s">
        <v>4493</v>
      </c>
      <c r="B608" s="31" t="s">
        <v>1312</v>
      </c>
      <c r="C608" s="31" t="s">
        <v>1822</v>
      </c>
      <c r="E608" s="14" t="s">
        <v>53</v>
      </c>
      <c r="G608" s="31" t="str">
        <f t="shared" si="290"/>
        <v>Сигнал</v>
      </c>
      <c r="H608" s="31" t="s">
        <v>1673</v>
      </c>
      <c r="I608" s="31" t="s">
        <v>4550</v>
      </c>
      <c r="J608" s="31" t="str">
        <f t="shared" si="285"/>
        <v>DCS_DI_01</v>
      </c>
      <c r="K608" s="14" t="s">
        <v>5866</v>
      </c>
      <c r="M608" s="31" t="s">
        <v>1800</v>
      </c>
      <c r="N608" s="31" t="s">
        <v>107</v>
      </c>
      <c r="O608" s="31" t="s">
        <v>185</v>
      </c>
      <c r="P608" s="31" t="s">
        <v>1296</v>
      </c>
      <c r="Q608" s="31" t="s">
        <v>1801</v>
      </c>
      <c r="R608" s="31">
        <v>21</v>
      </c>
      <c r="S608" s="31">
        <v>22</v>
      </c>
      <c r="T608" s="31" t="s">
        <v>62</v>
      </c>
      <c r="U608" s="31" t="str">
        <f t="shared" si="314"/>
        <v>48</v>
      </c>
      <c r="V608" s="14" t="str">
        <f t="shared" si="286"/>
        <v>AVK 2,5 A, AVK 2,5 A</v>
      </c>
      <c r="W608" s="31" t="str">
        <f t="shared" si="291"/>
        <v/>
      </c>
      <c r="X608" s="14" t="str">
        <f t="shared" si="292"/>
        <v/>
      </c>
      <c r="Y608" s="31" t="str">
        <f t="shared" si="293"/>
        <v>O1010200</v>
      </c>
      <c r="Z608" s="31" t="str">
        <f t="shared" si="294"/>
        <v>TUA711-DIR32</v>
      </c>
      <c r="AA608" s="14" t="str">
        <f t="shared" si="295"/>
        <v>17-SC-DCS-001/O1010200/ 17-MC-DCS-001</v>
      </c>
      <c r="AB608" s="31" t="s">
        <v>64</v>
      </c>
      <c r="AC608" s="31" t="s">
        <v>124</v>
      </c>
      <c r="AD608" s="31" t="s">
        <v>125</v>
      </c>
      <c r="AE608" s="31">
        <v>0</v>
      </c>
      <c r="AF608" s="31" t="s">
        <v>1254</v>
      </c>
      <c r="AG608" s="31" t="s">
        <v>1670</v>
      </c>
      <c r="AH608" s="31">
        <v>1</v>
      </c>
      <c r="AI608" s="31">
        <v>15</v>
      </c>
      <c r="AJ608" s="31" t="s">
        <v>57</v>
      </c>
      <c r="AK608" s="31">
        <f t="shared" si="287"/>
        <v>32</v>
      </c>
      <c r="AL608" s="31" t="s">
        <v>62</v>
      </c>
      <c r="AO608" s="31" t="s">
        <v>63</v>
      </c>
      <c r="AP608" s="31" t="s">
        <v>1315</v>
      </c>
      <c r="AQ608" s="31" t="s">
        <v>1823</v>
      </c>
      <c r="AR608" s="31" t="s">
        <v>5716</v>
      </c>
      <c r="AS608" s="31" t="s">
        <v>134</v>
      </c>
      <c r="AT608" s="14" t="s">
        <v>5724</v>
      </c>
      <c r="AU608" s="31" t="s">
        <v>5858</v>
      </c>
      <c r="AV608" s="31" t="s">
        <v>5796</v>
      </c>
      <c r="AW608" s="31" t="s">
        <v>5800</v>
      </c>
      <c r="AX608" s="31" t="s">
        <v>5724</v>
      </c>
      <c r="BE608" s="31" t="s">
        <v>5737</v>
      </c>
      <c r="BK608" s="14" t="str">
        <f t="shared" si="296"/>
        <v/>
      </c>
      <c r="BL608" s="14" t="str">
        <f t="shared" si="297"/>
        <v/>
      </c>
      <c r="BM608" s="14" t="str">
        <f t="shared" si="298"/>
        <v/>
      </c>
      <c r="BN608" s="14"/>
      <c r="BO608" s="14" t="str">
        <f t="shared" si="288"/>
        <v/>
      </c>
      <c r="BP608" s="14" t="str">
        <f t="shared" si="289"/>
        <v/>
      </c>
      <c r="BQ608" s="14"/>
      <c r="BR608" s="14" t="str">
        <f t="shared" si="299"/>
        <v>TS-F-02:21/
O1010200:15A</v>
      </c>
      <c r="BS608" s="14" t="str">
        <f t="shared" si="300"/>
        <v>TS-F-02:22/
O1010200:15B</v>
      </c>
      <c r="BW608" s="31" t="str">
        <f t="shared" si="301"/>
        <v/>
      </c>
      <c r="BX608" s="31" t="str">
        <f t="shared" si="302"/>
        <v/>
      </c>
      <c r="BY608" s="31" t="str">
        <f t="shared" si="303"/>
        <v/>
      </c>
      <c r="BZ608" s="31" t="str">
        <f t="shared" si="304"/>
        <v/>
      </c>
      <c r="CA608" s="31" t="str">
        <f t="shared" si="305"/>
        <v/>
      </c>
      <c r="CB608" s="31" t="str">
        <f t="shared" si="306"/>
        <v/>
      </c>
      <c r="CC608" s="31" t="str">
        <f t="shared" si="307"/>
        <v/>
      </c>
      <c r="CD608" s="31" t="str">
        <f t="shared" si="308"/>
        <v>15A</v>
      </c>
      <c r="CE608" s="31" t="e">
        <f t="shared" ca="1" si="309"/>
        <v>#NAME?</v>
      </c>
      <c r="CF608" s="31" t="e">
        <f t="shared" ca="1" si="310"/>
        <v>#NAME?</v>
      </c>
      <c r="CG608" s="31" t="e">
        <f t="shared" ca="1" si="311"/>
        <v>#NAME?</v>
      </c>
      <c r="CH608" s="31" t="e">
        <f t="shared" ca="1" si="312"/>
        <v>#NAME?</v>
      </c>
      <c r="CI608" s="31" t="e">
        <f t="shared" ca="1" si="313"/>
        <v>#NAME?</v>
      </c>
    </row>
    <row r="609" spans="1:87" s="31" customFormat="1" ht="30" hidden="1" x14ac:dyDescent="0.25">
      <c r="A609" s="9" t="s">
        <v>4493</v>
      </c>
      <c r="B609" s="31" t="s">
        <v>1312</v>
      </c>
      <c r="C609" s="31" t="s">
        <v>1824</v>
      </c>
      <c r="E609" s="14" t="s">
        <v>53</v>
      </c>
      <c r="G609" s="31" t="str">
        <f t="shared" si="290"/>
        <v>Сигнал</v>
      </c>
      <c r="H609" s="31" t="s">
        <v>1678</v>
      </c>
      <c r="I609" s="31" t="s">
        <v>4550</v>
      </c>
      <c r="J609" s="31" t="str">
        <f t="shared" si="285"/>
        <v>DCS_DI_01</v>
      </c>
      <c r="K609" s="14" t="s">
        <v>5866</v>
      </c>
      <c r="M609" s="31" t="s">
        <v>1800</v>
      </c>
      <c r="N609" s="31" t="s">
        <v>107</v>
      </c>
      <c r="O609" s="31" t="s">
        <v>188</v>
      </c>
      <c r="P609" s="31" t="s">
        <v>1296</v>
      </c>
      <c r="Q609" s="31" t="s">
        <v>1801</v>
      </c>
      <c r="R609" s="31">
        <v>23</v>
      </c>
      <c r="S609" s="31">
        <v>24</v>
      </c>
      <c r="T609" s="31" t="s">
        <v>62</v>
      </c>
      <c r="U609" s="31" t="str">
        <f t="shared" si="314"/>
        <v>48</v>
      </c>
      <c r="V609" s="14" t="str">
        <f t="shared" si="286"/>
        <v>AVK 2,5 A, AVK 2,5 A</v>
      </c>
      <c r="W609" s="31" t="str">
        <f t="shared" si="291"/>
        <v/>
      </c>
      <c r="X609" s="14" t="str">
        <f t="shared" si="292"/>
        <v/>
      </c>
      <c r="Y609" s="31" t="str">
        <f t="shared" si="293"/>
        <v>O1010200</v>
      </c>
      <c r="Z609" s="31" t="str">
        <f t="shared" si="294"/>
        <v>TUA711-DIR32</v>
      </c>
      <c r="AA609" s="14" t="str">
        <f t="shared" si="295"/>
        <v>17-SC-DCS-001/O1010200/ 17-MC-DCS-001</v>
      </c>
      <c r="AB609" s="31" t="s">
        <v>64</v>
      </c>
      <c r="AC609" s="31" t="s">
        <v>124</v>
      </c>
      <c r="AD609" s="31" t="s">
        <v>125</v>
      </c>
      <c r="AE609" s="31">
        <v>0</v>
      </c>
      <c r="AF609" s="31" t="s">
        <v>1254</v>
      </c>
      <c r="AG609" s="31" t="s">
        <v>1670</v>
      </c>
      <c r="AH609" s="31">
        <v>1</v>
      </c>
      <c r="AI609" s="31">
        <v>16</v>
      </c>
      <c r="AJ609" s="31" t="s">
        <v>57</v>
      </c>
      <c r="AK609" s="31">
        <f t="shared" si="287"/>
        <v>32</v>
      </c>
      <c r="AL609" s="31" t="s">
        <v>62</v>
      </c>
      <c r="AO609" s="31" t="s">
        <v>63</v>
      </c>
      <c r="AP609" s="31" t="s">
        <v>1315</v>
      </c>
      <c r="AQ609" s="31" t="s">
        <v>1825</v>
      </c>
      <c r="AR609" s="31" t="s">
        <v>5716</v>
      </c>
      <c r="AS609" s="31" t="s">
        <v>134</v>
      </c>
      <c r="AT609" s="14" t="s">
        <v>5724</v>
      </c>
      <c r="AU609" s="31" t="s">
        <v>5858</v>
      </c>
      <c r="AV609" s="31" t="s">
        <v>5801</v>
      </c>
      <c r="AW609" s="31" t="s">
        <v>5802</v>
      </c>
      <c r="AX609" s="31" t="s">
        <v>5724</v>
      </c>
      <c r="BE609" s="31" t="s">
        <v>5737</v>
      </c>
      <c r="BK609" s="14" t="str">
        <f t="shared" si="296"/>
        <v/>
      </c>
      <c r="BL609" s="14" t="str">
        <f t="shared" si="297"/>
        <v/>
      </c>
      <c r="BM609" s="14" t="str">
        <f t="shared" si="298"/>
        <v/>
      </c>
      <c r="BN609" s="14"/>
      <c r="BO609" s="14" t="str">
        <f t="shared" si="288"/>
        <v/>
      </c>
      <c r="BP609" s="14" t="str">
        <f t="shared" si="289"/>
        <v/>
      </c>
      <c r="BQ609" s="14"/>
      <c r="BR609" s="14" t="str">
        <f t="shared" si="299"/>
        <v>TS-F-02:23/
O1010200:16A</v>
      </c>
      <c r="BS609" s="14" t="str">
        <f t="shared" si="300"/>
        <v>TS-F-02:24/
O1010200:16B</v>
      </c>
      <c r="BW609" s="31" t="str">
        <f t="shared" si="301"/>
        <v/>
      </c>
      <c r="BX609" s="31" t="str">
        <f t="shared" si="302"/>
        <v/>
      </c>
      <c r="BY609" s="31" t="str">
        <f t="shared" si="303"/>
        <v/>
      </c>
      <c r="BZ609" s="31" t="str">
        <f t="shared" si="304"/>
        <v/>
      </c>
      <c r="CA609" s="31" t="str">
        <f t="shared" si="305"/>
        <v/>
      </c>
      <c r="CB609" s="31" t="str">
        <f t="shared" si="306"/>
        <v/>
      </c>
      <c r="CC609" s="31" t="str">
        <f t="shared" si="307"/>
        <v/>
      </c>
      <c r="CD609" s="31" t="str">
        <f t="shared" si="308"/>
        <v>16A</v>
      </c>
      <c r="CE609" s="31" t="e">
        <f t="shared" ca="1" si="309"/>
        <v>#NAME?</v>
      </c>
      <c r="CF609" s="31" t="e">
        <f t="shared" ca="1" si="310"/>
        <v>#NAME?</v>
      </c>
      <c r="CG609" s="31" t="e">
        <f t="shared" ca="1" si="311"/>
        <v>#NAME?</v>
      </c>
      <c r="CH609" s="31" t="e">
        <f t="shared" ca="1" si="312"/>
        <v>#NAME?</v>
      </c>
      <c r="CI609" s="31" t="e">
        <f t="shared" ca="1" si="313"/>
        <v>#NAME?</v>
      </c>
    </row>
    <row r="610" spans="1:87" s="31" customFormat="1" ht="30" hidden="1" x14ac:dyDescent="0.25">
      <c r="A610" s="9" t="s">
        <v>4493</v>
      </c>
      <c r="B610" s="31" t="s">
        <v>1312</v>
      </c>
      <c r="C610" s="31" t="s">
        <v>1313</v>
      </c>
      <c r="E610" s="14" t="s">
        <v>1253</v>
      </c>
      <c r="G610" s="31" t="str">
        <f t="shared" si="290"/>
        <v>Сигнал</v>
      </c>
      <c r="H610" s="31" t="s">
        <v>1297</v>
      </c>
      <c r="I610" s="31" t="s">
        <v>4550</v>
      </c>
      <c r="J610" s="31" t="str">
        <f t="shared" si="285"/>
        <v>DCS_DO_01</v>
      </c>
      <c r="K610" s="14" t="s">
        <v>5866</v>
      </c>
      <c r="M610" s="31" t="s">
        <v>1295</v>
      </c>
      <c r="N610" s="31" t="s">
        <v>1261</v>
      </c>
      <c r="O610" s="31" t="s">
        <v>1287</v>
      </c>
      <c r="P610" s="31" t="s">
        <v>1296</v>
      </c>
      <c r="Q610" s="31" t="s">
        <v>231</v>
      </c>
      <c r="R610" s="31">
        <v>13</v>
      </c>
      <c r="S610" s="31">
        <v>14</v>
      </c>
      <c r="T610" s="31" t="s">
        <v>62</v>
      </c>
      <c r="U610" s="31" t="str">
        <f t="shared" si="314"/>
        <v>30</v>
      </c>
      <c r="V610" s="14" t="str">
        <f t="shared" si="286"/>
        <v>AVK 2,5 A, AVK 2,5 A</v>
      </c>
      <c r="W610" s="31" t="str">
        <f t="shared" si="291"/>
        <v/>
      </c>
      <c r="X610" s="14" t="str">
        <f t="shared" si="292"/>
        <v/>
      </c>
      <c r="Y610" s="31" t="str">
        <f t="shared" si="293"/>
        <v>O1010210</v>
      </c>
      <c r="Z610" s="31" t="str">
        <f t="shared" si="294"/>
        <v>TUA711-DOR32</v>
      </c>
      <c r="AA610" s="14" t="str">
        <f t="shared" si="295"/>
        <v>17-SC-DCS-001/O1010210/ 17-MC-DCS-001</v>
      </c>
      <c r="AB610" s="31" t="s">
        <v>64</v>
      </c>
      <c r="AC610" s="31" t="s">
        <v>124</v>
      </c>
      <c r="AD610" s="31" t="s">
        <v>125</v>
      </c>
      <c r="AE610" s="31">
        <v>0</v>
      </c>
      <c r="AF610" s="31" t="s">
        <v>1254</v>
      </c>
      <c r="AG610" s="31" t="s">
        <v>1294</v>
      </c>
      <c r="AH610" s="31">
        <v>11</v>
      </c>
      <c r="AI610" s="31">
        <v>7</v>
      </c>
      <c r="AJ610" s="31" t="s">
        <v>1256</v>
      </c>
      <c r="AK610" s="31">
        <f t="shared" si="287"/>
        <v>32</v>
      </c>
      <c r="AL610" s="16">
        <v>0.1</v>
      </c>
      <c r="AO610" s="31" t="s">
        <v>63</v>
      </c>
      <c r="AP610" s="31" t="s">
        <v>1315</v>
      </c>
      <c r="AQ610" s="31" t="s">
        <v>1314</v>
      </c>
      <c r="AR610" s="31" t="s">
        <v>5716</v>
      </c>
      <c r="AS610" s="31" t="s">
        <v>134</v>
      </c>
      <c r="AT610" s="14" t="s">
        <v>5724</v>
      </c>
      <c r="AU610" s="31" t="s">
        <v>5858</v>
      </c>
      <c r="AV610" s="31" t="s">
        <v>5799</v>
      </c>
      <c r="AW610" s="31" t="s">
        <v>5797</v>
      </c>
      <c r="AX610" s="31" t="s">
        <v>5724</v>
      </c>
      <c r="BE610" s="31" t="s">
        <v>5737</v>
      </c>
      <c r="BK610" s="14" t="str">
        <f t="shared" si="296"/>
        <v/>
      </c>
      <c r="BL610" s="14" t="str">
        <f t="shared" si="297"/>
        <v/>
      </c>
      <c r="BM610" s="14" t="str">
        <f t="shared" si="298"/>
        <v/>
      </c>
      <c r="BN610" s="14"/>
      <c r="BO610" s="14" t="str">
        <f t="shared" si="288"/>
        <v/>
      </c>
      <c r="BP610" s="14" t="str">
        <f t="shared" si="289"/>
        <v/>
      </c>
      <c r="BQ610" s="14"/>
      <c r="BR610" s="14" t="str">
        <f t="shared" si="299"/>
        <v>TS-G-01:13/
O1010210:7A</v>
      </c>
      <c r="BS610" s="14" t="str">
        <f t="shared" si="300"/>
        <v>TS-G-01:14/
O1010210:7C</v>
      </c>
      <c r="BW610" s="31" t="str">
        <f t="shared" si="301"/>
        <v/>
      </c>
      <c r="BX610" s="31" t="str">
        <f t="shared" si="302"/>
        <v/>
      </c>
      <c r="BY610" s="31" t="str">
        <f t="shared" si="303"/>
        <v/>
      </c>
      <c r="BZ610" s="31" t="str">
        <f t="shared" si="304"/>
        <v/>
      </c>
      <c r="CA610" s="31" t="str">
        <f t="shared" si="305"/>
        <v/>
      </c>
      <c r="CB610" s="31" t="str">
        <f t="shared" si="306"/>
        <v/>
      </c>
      <c r="CC610" s="31" t="str">
        <f t="shared" si="307"/>
        <v/>
      </c>
      <c r="CD610" s="31" t="str">
        <f t="shared" si="308"/>
        <v>7A</v>
      </c>
      <c r="CE610" s="31" t="e">
        <f t="shared" ca="1" si="309"/>
        <v>#NAME?</v>
      </c>
      <c r="CF610" s="31" t="e">
        <f t="shared" ca="1" si="310"/>
        <v>#NAME?</v>
      </c>
      <c r="CG610" s="31" t="e">
        <f t="shared" ca="1" si="311"/>
        <v>#NAME?</v>
      </c>
      <c r="CH610" s="31" t="e">
        <f t="shared" ca="1" si="312"/>
        <v>#NAME?</v>
      </c>
      <c r="CI610" s="31" t="e">
        <f t="shared" ca="1" si="313"/>
        <v>#NAME?</v>
      </c>
    </row>
    <row r="611" spans="1:87" s="31" customFormat="1" ht="30" hidden="1" x14ac:dyDescent="0.25">
      <c r="A611" s="9" t="s">
        <v>4493</v>
      </c>
      <c r="B611" s="31" t="s">
        <v>1312</v>
      </c>
      <c r="C611" s="31" t="s">
        <v>1316</v>
      </c>
      <c r="E611" s="14" t="s">
        <v>1253</v>
      </c>
      <c r="G611" s="31" t="str">
        <f t="shared" si="290"/>
        <v>Сигнал</v>
      </c>
      <c r="H611" s="31" t="s">
        <v>1300</v>
      </c>
      <c r="I611" s="31" t="s">
        <v>4550</v>
      </c>
      <c r="J611" s="31" t="str">
        <f t="shared" si="285"/>
        <v>DCS_DO_01</v>
      </c>
      <c r="K611" s="14" t="s">
        <v>5866</v>
      </c>
      <c r="M611" s="31" t="s">
        <v>1295</v>
      </c>
      <c r="N611" s="31" t="s">
        <v>1261</v>
      </c>
      <c r="O611" s="31" t="s">
        <v>1289</v>
      </c>
      <c r="P611" s="31" t="s">
        <v>1296</v>
      </c>
      <c r="Q611" s="31" t="s">
        <v>231</v>
      </c>
      <c r="R611" s="31">
        <v>15</v>
      </c>
      <c r="S611" s="31">
        <v>16</v>
      </c>
      <c r="T611" s="31" t="s">
        <v>62</v>
      </c>
      <c r="U611" s="31" t="str">
        <f t="shared" si="314"/>
        <v>30</v>
      </c>
      <c r="V611" s="14" t="str">
        <f t="shared" si="286"/>
        <v>AVK 2,5 A, AVK 2,5 A</v>
      </c>
      <c r="W611" s="31" t="str">
        <f t="shared" si="291"/>
        <v/>
      </c>
      <c r="X611" s="14" t="str">
        <f t="shared" si="292"/>
        <v/>
      </c>
      <c r="Y611" s="31" t="str">
        <f t="shared" si="293"/>
        <v>O1010210</v>
      </c>
      <c r="Z611" s="31" t="str">
        <f t="shared" si="294"/>
        <v>TUA711-DOR32</v>
      </c>
      <c r="AA611" s="14" t="str">
        <f t="shared" si="295"/>
        <v>17-SC-DCS-001/O1010210/ 17-MC-DCS-001</v>
      </c>
      <c r="AB611" s="31" t="s">
        <v>64</v>
      </c>
      <c r="AC611" s="31" t="s">
        <v>124</v>
      </c>
      <c r="AD611" s="31" t="s">
        <v>125</v>
      </c>
      <c r="AE611" s="31">
        <v>0</v>
      </c>
      <c r="AF611" s="31" t="s">
        <v>1254</v>
      </c>
      <c r="AG611" s="31" t="s">
        <v>1294</v>
      </c>
      <c r="AH611" s="31">
        <v>11</v>
      </c>
      <c r="AI611" s="31">
        <v>8</v>
      </c>
      <c r="AJ611" s="31" t="s">
        <v>1256</v>
      </c>
      <c r="AK611" s="31">
        <f t="shared" si="287"/>
        <v>32</v>
      </c>
      <c r="AL611" s="16">
        <v>0.1</v>
      </c>
      <c r="AO611" s="31" t="s">
        <v>63</v>
      </c>
      <c r="AP611" s="31" t="s">
        <v>1315</v>
      </c>
      <c r="AQ611" s="31" t="s">
        <v>1317</v>
      </c>
      <c r="AR611" s="31" t="s">
        <v>5716</v>
      </c>
      <c r="AS611" s="31" t="s">
        <v>134</v>
      </c>
      <c r="AT611" s="14" t="s">
        <v>5724</v>
      </c>
      <c r="AU611" s="31" t="s">
        <v>5858</v>
      </c>
      <c r="AV611" s="31" t="s">
        <v>5796</v>
      </c>
      <c r="AW611" s="31" t="s">
        <v>5797</v>
      </c>
      <c r="AX611" s="31" t="s">
        <v>5724</v>
      </c>
      <c r="BE611" s="31" t="s">
        <v>5737</v>
      </c>
      <c r="BK611" s="14" t="str">
        <f t="shared" si="296"/>
        <v/>
      </c>
      <c r="BL611" s="14" t="str">
        <f t="shared" si="297"/>
        <v/>
      </c>
      <c r="BM611" s="14" t="str">
        <f t="shared" si="298"/>
        <v/>
      </c>
      <c r="BN611" s="14"/>
      <c r="BO611" s="14" t="str">
        <f t="shared" si="288"/>
        <v/>
      </c>
      <c r="BP611" s="14" t="str">
        <f t="shared" si="289"/>
        <v/>
      </c>
      <c r="BQ611" s="14"/>
      <c r="BR611" s="14" t="str">
        <f t="shared" si="299"/>
        <v>TS-G-01:15/
O1010210:8A</v>
      </c>
      <c r="BS611" s="14" t="str">
        <f t="shared" si="300"/>
        <v>TS-G-01:16/
O1010210:8C</v>
      </c>
      <c r="BW611" s="31" t="str">
        <f t="shared" si="301"/>
        <v/>
      </c>
      <c r="BX611" s="31" t="str">
        <f t="shared" si="302"/>
        <v/>
      </c>
      <c r="BY611" s="31" t="str">
        <f t="shared" si="303"/>
        <v/>
      </c>
      <c r="BZ611" s="31" t="str">
        <f t="shared" si="304"/>
        <v/>
      </c>
      <c r="CA611" s="31" t="str">
        <f t="shared" si="305"/>
        <v/>
      </c>
      <c r="CB611" s="31" t="str">
        <f t="shared" si="306"/>
        <v/>
      </c>
      <c r="CC611" s="31" t="str">
        <f t="shared" si="307"/>
        <v/>
      </c>
      <c r="CD611" s="31" t="str">
        <f t="shared" si="308"/>
        <v>8A</v>
      </c>
      <c r="CE611" s="31" t="e">
        <f t="shared" ca="1" si="309"/>
        <v>#NAME?</v>
      </c>
      <c r="CF611" s="31" t="e">
        <f t="shared" ca="1" si="310"/>
        <v>#NAME?</v>
      </c>
      <c r="CG611" s="31" t="e">
        <f t="shared" ca="1" si="311"/>
        <v>#NAME?</v>
      </c>
      <c r="CH611" s="31" t="e">
        <f t="shared" ca="1" si="312"/>
        <v>#NAME?</v>
      </c>
      <c r="CI611" s="31" t="e">
        <f t="shared" ca="1" si="313"/>
        <v>#NAME?</v>
      </c>
    </row>
    <row r="612" spans="1:87" s="31" customFormat="1" ht="30" hidden="1" x14ac:dyDescent="0.25">
      <c r="A612" s="9" t="s">
        <v>4493</v>
      </c>
      <c r="B612" s="31" t="s">
        <v>1312</v>
      </c>
      <c r="C612" s="31" t="s">
        <v>1318</v>
      </c>
      <c r="E612" s="14" t="s">
        <v>1253</v>
      </c>
      <c r="G612" s="31" t="str">
        <f t="shared" si="290"/>
        <v>Сигнал</v>
      </c>
      <c r="H612" s="31" t="s">
        <v>1303</v>
      </c>
      <c r="I612" s="31" t="s">
        <v>4550</v>
      </c>
      <c r="J612" s="31" t="str">
        <f t="shared" si="285"/>
        <v>DCS_DO_01</v>
      </c>
      <c r="K612" s="14" t="s">
        <v>5866</v>
      </c>
      <c r="M612" s="31" t="s">
        <v>1295</v>
      </c>
      <c r="N612" s="31" t="s">
        <v>1261</v>
      </c>
      <c r="O612" s="31" t="s">
        <v>1320</v>
      </c>
      <c r="P612" s="31" t="s">
        <v>1296</v>
      </c>
      <c r="Q612" s="31" t="s">
        <v>231</v>
      </c>
      <c r="R612" s="31">
        <v>17</v>
      </c>
      <c r="S612" s="31">
        <v>18</v>
      </c>
      <c r="T612" s="31" t="s">
        <v>62</v>
      </c>
      <c r="U612" s="31" t="str">
        <f t="shared" si="314"/>
        <v>30</v>
      </c>
      <c r="V612" s="14" t="str">
        <f t="shared" si="286"/>
        <v>AVK 2,5 A, AVK 2,5 A</v>
      </c>
      <c r="W612" s="31" t="str">
        <f t="shared" si="291"/>
        <v/>
      </c>
      <c r="X612" s="14" t="str">
        <f t="shared" si="292"/>
        <v/>
      </c>
      <c r="Y612" s="31" t="str">
        <f t="shared" si="293"/>
        <v>O1010210</v>
      </c>
      <c r="Z612" s="31" t="str">
        <f t="shared" si="294"/>
        <v>TUA711-DOR32</v>
      </c>
      <c r="AA612" s="14" t="str">
        <f t="shared" si="295"/>
        <v>17-SC-DCS-001/O1010210/ 17-MC-DCS-001</v>
      </c>
      <c r="AB612" s="31" t="s">
        <v>64</v>
      </c>
      <c r="AC612" s="31" t="s">
        <v>124</v>
      </c>
      <c r="AD612" s="31" t="s">
        <v>125</v>
      </c>
      <c r="AE612" s="31">
        <v>0</v>
      </c>
      <c r="AF612" s="31" t="s">
        <v>1254</v>
      </c>
      <c r="AG612" s="31" t="s">
        <v>1294</v>
      </c>
      <c r="AH612" s="31">
        <v>11</v>
      </c>
      <c r="AI612" s="31">
        <v>9</v>
      </c>
      <c r="AJ612" s="31" t="s">
        <v>1256</v>
      </c>
      <c r="AK612" s="31">
        <f t="shared" si="287"/>
        <v>32</v>
      </c>
      <c r="AL612" s="16">
        <v>0.1</v>
      </c>
      <c r="AO612" s="31" t="s">
        <v>63</v>
      </c>
      <c r="AP612" s="31" t="s">
        <v>1315</v>
      </c>
      <c r="AQ612" s="31" t="s">
        <v>1319</v>
      </c>
      <c r="AR612" s="31" t="s">
        <v>5716</v>
      </c>
      <c r="AS612" s="31" t="s">
        <v>134</v>
      </c>
      <c r="AT612" s="14" t="s">
        <v>5724</v>
      </c>
      <c r="AU612" s="31" t="s">
        <v>5858</v>
      </c>
      <c r="AV612" s="31" t="s">
        <v>5798</v>
      </c>
      <c r="AW612" s="31" t="s">
        <v>5797</v>
      </c>
      <c r="AX612" s="31" t="s">
        <v>5724</v>
      </c>
      <c r="BE612" s="31" t="s">
        <v>5737</v>
      </c>
      <c r="BK612" s="14" t="str">
        <f t="shared" si="296"/>
        <v/>
      </c>
      <c r="BL612" s="14" t="str">
        <f t="shared" si="297"/>
        <v/>
      </c>
      <c r="BM612" s="14" t="str">
        <f t="shared" si="298"/>
        <v/>
      </c>
      <c r="BN612" s="14"/>
      <c r="BO612" s="14" t="str">
        <f t="shared" si="288"/>
        <v/>
      </c>
      <c r="BP612" s="14" t="str">
        <f t="shared" si="289"/>
        <v/>
      </c>
      <c r="BQ612" s="14"/>
      <c r="BR612" s="14" t="str">
        <f t="shared" si="299"/>
        <v>TS-G-01:17/
O1010210:9A</v>
      </c>
      <c r="BS612" s="14" t="str">
        <f t="shared" si="300"/>
        <v>TS-G-01:18/
O1010210:9C</v>
      </c>
      <c r="BW612" s="31" t="str">
        <f t="shared" si="301"/>
        <v/>
      </c>
      <c r="BX612" s="31" t="str">
        <f t="shared" si="302"/>
        <v/>
      </c>
      <c r="BY612" s="31" t="str">
        <f t="shared" si="303"/>
        <v/>
      </c>
      <c r="BZ612" s="31" t="str">
        <f t="shared" si="304"/>
        <v/>
      </c>
      <c r="CA612" s="31" t="str">
        <f t="shared" si="305"/>
        <v/>
      </c>
      <c r="CB612" s="31" t="str">
        <f t="shared" si="306"/>
        <v/>
      </c>
      <c r="CC612" s="31" t="str">
        <f t="shared" si="307"/>
        <v/>
      </c>
      <c r="CD612" s="31" t="str">
        <f t="shared" si="308"/>
        <v>9A</v>
      </c>
      <c r="CE612" s="31" t="e">
        <f t="shared" ca="1" si="309"/>
        <v>#NAME?</v>
      </c>
      <c r="CF612" s="31" t="e">
        <f t="shared" ca="1" si="310"/>
        <v>#NAME?</v>
      </c>
      <c r="CG612" s="31" t="e">
        <f t="shared" ca="1" si="311"/>
        <v>#NAME?</v>
      </c>
      <c r="CH612" s="31" t="e">
        <f t="shared" ca="1" si="312"/>
        <v>#NAME?</v>
      </c>
      <c r="CI612" s="31" t="e">
        <f t="shared" ca="1" si="313"/>
        <v>#NAME?</v>
      </c>
    </row>
    <row r="613" spans="1:87" s="31" customFormat="1" ht="30" hidden="1" x14ac:dyDescent="0.25">
      <c r="A613" s="9" t="s">
        <v>4493</v>
      </c>
      <c r="B613" s="31" t="s">
        <v>1321</v>
      </c>
      <c r="C613" s="31" t="s">
        <v>1826</v>
      </c>
      <c r="E613" s="14" t="s">
        <v>53</v>
      </c>
      <c r="G613" s="31" t="str">
        <f t="shared" si="290"/>
        <v>Сигнал</v>
      </c>
      <c r="H613" s="31" t="s">
        <v>1802</v>
      </c>
      <c r="I613" s="31" t="s">
        <v>4550</v>
      </c>
      <c r="J613" s="31" t="str">
        <f t="shared" si="285"/>
        <v>DCS_DI_01</v>
      </c>
      <c r="K613" s="14" t="s">
        <v>5866</v>
      </c>
      <c r="M613" s="31" t="s">
        <v>1800</v>
      </c>
      <c r="N613" s="31" t="s">
        <v>107</v>
      </c>
      <c r="O613" s="31" t="s">
        <v>191</v>
      </c>
      <c r="P613" s="31" t="s">
        <v>1296</v>
      </c>
      <c r="Q613" s="31" t="s">
        <v>1801</v>
      </c>
      <c r="R613" s="31">
        <v>25</v>
      </c>
      <c r="S613" s="31">
        <v>26</v>
      </c>
      <c r="T613" s="31" t="s">
        <v>62</v>
      </c>
      <c r="U613" s="31" t="str">
        <f t="shared" si="314"/>
        <v>48</v>
      </c>
      <c r="V613" s="14" t="str">
        <f t="shared" si="286"/>
        <v>AVK 2,5 A, AVK 2,5 A</v>
      </c>
      <c r="W613" s="31" t="str">
        <f t="shared" si="291"/>
        <v/>
      </c>
      <c r="X613" s="14" t="str">
        <f t="shared" si="292"/>
        <v/>
      </c>
      <c r="Y613" s="31" t="str">
        <f t="shared" si="293"/>
        <v>O1010200</v>
      </c>
      <c r="Z613" s="31" t="str">
        <f t="shared" si="294"/>
        <v>TUA711-DIR32</v>
      </c>
      <c r="AA613" s="14" t="str">
        <f t="shared" si="295"/>
        <v>17-SC-DCS-001/O1010200/ 17-MC-DCS-001</v>
      </c>
      <c r="AB613" s="31" t="s">
        <v>64</v>
      </c>
      <c r="AC613" s="31" t="s">
        <v>124</v>
      </c>
      <c r="AD613" s="31" t="s">
        <v>125</v>
      </c>
      <c r="AE613" s="31">
        <v>0</v>
      </c>
      <c r="AF613" s="31" t="s">
        <v>1254</v>
      </c>
      <c r="AG613" s="31" t="s">
        <v>1670</v>
      </c>
      <c r="AH613" s="31">
        <v>1</v>
      </c>
      <c r="AI613" s="31">
        <v>17</v>
      </c>
      <c r="AJ613" s="31" t="s">
        <v>57</v>
      </c>
      <c r="AK613" s="31">
        <f t="shared" si="287"/>
        <v>32</v>
      </c>
      <c r="AL613" s="31" t="s">
        <v>62</v>
      </c>
      <c r="AO613" s="31" t="s">
        <v>63</v>
      </c>
      <c r="AP613" s="31" t="s">
        <v>1324</v>
      </c>
      <c r="AQ613" s="31" t="s">
        <v>1827</v>
      </c>
      <c r="AR613" s="31" t="s">
        <v>5716</v>
      </c>
      <c r="AS613" s="31" t="s">
        <v>134</v>
      </c>
      <c r="AT613" s="14" t="s">
        <v>5724</v>
      </c>
      <c r="AU613" s="31" t="s">
        <v>5858</v>
      </c>
      <c r="AV613" s="31" t="s">
        <v>5792</v>
      </c>
      <c r="AW613" s="31" t="s">
        <v>5793</v>
      </c>
      <c r="AX613" s="31" t="s">
        <v>5724</v>
      </c>
      <c r="BE613" s="31" t="s">
        <v>5737</v>
      </c>
      <c r="BK613" s="14" t="str">
        <f t="shared" si="296"/>
        <v/>
      </c>
      <c r="BL613" s="14" t="str">
        <f t="shared" si="297"/>
        <v/>
      </c>
      <c r="BM613" s="14" t="str">
        <f t="shared" si="298"/>
        <v/>
      </c>
      <c r="BN613" s="14"/>
      <c r="BO613" s="14" t="str">
        <f t="shared" si="288"/>
        <v/>
      </c>
      <c r="BP613" s="14" t="str">
        <f t="shared" si="289"/>
        <v/>
      </c>
      <c r="BQ613" s="14"/>
      <c r="BR613" s="14" t="str">
        <f t="shared" si="299"/>
        <v>TS-F-02:25/
O1010200:17A</v>
      </c>
      <c r="BS613" s="14" t="str">
        <f t="shared" si="300"/>
        <v>TS-F-02:26/
O1010200:17B</v>
      </c>
      <c r="BW613" s="31" t="str">
        <f t="shared" si="301"/>
        <v/>
      </c>
      <c r="BX613" s="31" t="str">
        <f t="shared" si="302"/>
        <v/>
      </c>
      <c r="BY613" s="31" t="str">
        <f t="shared" si="303"/>
        <v/>
      </c>
      <c r="BZ613" s="31" t="str">
        <f t="shared" si="304"/>
        <v/>
      </c>
      <c r="CA613" s="31" t="str">
        <f t="shared" si="305"/>
        <v/>
      </c>
      <c r="CB613" s="31" t="str">
        <f t="shared" si="306"/>
        <v/>
      </c>
      <c r="CC613" s="31" t="str">
        <f t="shared" si="307"/>
        <v/>
      </c>
      <c r="CD613" s="31" t="str">
        <f t="shared" si="308"/>
        <v>17A</v>
      </c>
      <c r="CE613" s="31" t="e">
        <f t="shared" ca="1" si="309"/>
        <v>#NAME?</v>
      </c>
      <c r="CF613" s="31" t="e">
        <f t="shared" ca="1" si="310"/>
        <v>#NAME?</v>
      </c>
      <c r="CG613" s="31" t="e">
        <f t="shared" ca="1" si="311"/>
        <v>#NAME?</v>
      </c>
      <c r="CH613" s="31" t="e">
        <f t="shared" ca="1" si="312"/>
        <v>#NAME?</v>
      </c>
      <c r="CI613" s="31" t="e">
        <f t="shared" ca="1" si="313"/>
        <v>#NAME?</v>
      </c>
    </row>
    <row r="614" spans="1:87" s="31" customFormat="1" ht="30" hidden="1" x14ac:dyDescent="0.25">
      <c r="A614" s="9" t="s">
        <v>4493</v>
      </c>
      <c r="B614" s="31" t="s">
        <v>1321</v>
      </c>
      <c r="C614" s="31" t="s">
        <v>1828</v>
      </c>
      <c r="E614" s="14" t="s">
        <v>53</v>
      </c>
      <c r="G614" s="31" t="str">
        <f t="shared" si="290"/>
        <v>Сигнал</v>
      </c>
      <c r="H614" s="31" t="s">
        <v>1805</v>
      </c>
      <c r="I614" s="31" t="s">
        <v>4550</v>
      </c>
      <c r="J614" s="31" t="str">
        <f t="shared" si="285"/>
        <v>DCS_DI_01</v>
      </c>
      <c r="K614" s="14" t="s">
        <v>5866</v>
      </c>
      <c r="M614" s="31" t="s">
        <v>1800</v>
      </c>
      <c r="N614" s="31" t="s">
        <v>107</v>
      </c>
      <c r="O614" s="31" t="s">
        <v>194</v>
      </c>
      <c r="P614" s="31" t="s">
        <v>1296</v>
      </c>
      <c r="Q614" s="31" t="s">
        <v>1801</v>
      </c>
      <c r="R614" s="31">
        <v>27</v>
      </c>
      <c r="S614" s="31">
        <v>28</v>
      </c>
      <c r="T614" s="31" t="s">
        <v>62</v>
      </c>
      <c r="U614" s="31" t="str">
        <f t="shared" si="314"/>
        <v>48</v>
      </c>
      <c r="V614" s="14" t="str">
        <f t="shared" si="286"/>
        <v>AVK 2,5 A, AVK 2,5 A</v>
      </c>
      <c r="W614" s="31" t="str">
        <f t="shared" si="291"/>
        <v/>
      </c>
      <c r="X614" s="14" t="str">
        <f t="shared" si="292"/>
        <v/>
      </c>
      <c r="Y614" s="31" t="str">
        <f t="shared" si="293"/>
        <v>O1010200</v>
      </c>
      <c r="Z614" s="31" t="str">
        <f t="shared" si="294"/>
        <v>TUA711-DIR32</v>
      </c>
      <c r="AA614" s="14" t="str">
        <f t="shared" si="295"/>
        <v>17-SC-DCS-001/O1010200/ 17-MC-DCS-001</v>
      </c>
      <c r="AB614" s="31" t="s">
        <v>64</v>
      </c>
      <c r="AC614" s="31" t="s">
        <v>124</v>
      </c>
      <c r="AD614" s="31" t="s">
        <v>125</v>
      </c>
      <c r="AE614" s="31">
        <v>0</v>
      </c>
      <c r="AF614" s="31" t="s">
        <v>1254</v>
      </c>
      <c r="AG614" s="31" t="s">
        <v>1670</v>
      </c>
      <c r="AH614" s="31">
        <v>1</v>
      </c>
      <c r="AI614" s="31">
        <v>18</v>
      </c>
      <c r="AJ614" s="31" t="s">
        <v>57</v>
      </c>
      <c r="AK614" s="31">
        <f t="shared" si="287"/>
        <v>32</v>
      </c>
      <c r="AL614" s="31" t="s">
        <v>62</v>
      </c>
      <c r="AO614" s="31" t="s">
        <v>63</v>
      </c>
      <c r="AP614" s="31" t="s">
        <v>1324</v>
      </c>
      <c r="AQ614" s="31" t="s">
        <v>1829</v>
      </c>
      <c r="AR614" s="31" t="s">
        <v>5716</v>
      </c>
      <c r="AS614" s="31" t="s">
        <v>134</v>
      </c>
      <c r="AT614" s="14" t="s">
        <v>5724</v>
      </c>
      <c r="AU614" s="31" t="s">
        <v>5858</v>
      </c>
      <c r="AV614" s="31" t="s">
        <v>5794</v>
      </c>
      <c r="AW614" s="31" t="s">
        <v>5795</v>
      </c>
      <c r="AX614" s="31" t="s">
        <v>5724</v>
      </c>
      <c r="BE614" s="31" t="s">
        <v>5737</v>
      </c>
      <c r="BK614" s="14" t="str">
        <f t="shared" si="296"/>
        <v/>
      </c>
      <c r="BL614" s="14" t="str">
        <f t="shared" si="297"/>
        <v/>
      </c>
      <c r="BM614" s="14" t="str">
        <f t="shared" si="298"/>
        <v/>
      </c>
      <c r="BN614" s="14"/>
      <c r="BO614" s="14" t="str">
        <f t="shared" si="288"/>
        <v/>
      </c>
      <c r="BP614" s="14" t="str">
        <f t="shared" si="289"/>
        <v/>
      </c>
      <c r="BQ614" s="14"/>
      <c r="BR614" s="14" t="str">
        <f t="shared" si="299"/>
        <v>TS-F-02:27/
O1010200:18A</v>
      </c>
      <c r="BS614" s="14" t="str">
        <f t="shared" si="300"/>
        <v>TS-F-02:28/
O1010200:18B</v>
      </c>
      <c r="BW614" s="31" t="str">
        <f t="shared" si="301"/>
        <v/>
      </c>
      <c r="BX614" s="31" t="str">
        <f t="shared" si="302"/>
        <v/>
      </c>
      <c r="BY614" s="31" t="str">
        <f t="shared" si="303"/>
        <v/>
      </c>
      <c r="BZ614" s="31" t="str">
        <f t="shared" si="304"/>
        <v/>
      </c>
      <c r="CA614" s="31" t="str">
        <f t="shared" si="305"/>
        <v/>
      </c>
      <c r="CB614" s="31" t="str">
        <f t="shared" si="306"/>
        <v/>
      </c>
      <c r="CC614" s="31" t="str">
        <f t="shared" si="307"/>
        <v/>
      </c>
      <c r="CD614" s="31" t="str">
        <f t="shared" si="308"/>
        <v>18A</v>
      </c>
      <c r="CE614" s="31" t="e">
        <f t="shared" ca="1" si="309"/>
        <v>#NAME?</v>
      </c>
      <c r="CF614" s="31" t="e">
        <f t="shared" ca="1" si="310"/>
        <v>#NAME?</v>
      </c>
      <c r="CG614" s="31" t="e">
        <f t="shared" ca="1" si="311"/>
        <v>#NAME?</v>
      </c>
      <c r="CH614" s="31" t="e">
        <f t="shared" ca="1" si="312"/>
        <v>#NAME?</v>
      </c>
      <c r="CI614" s="31" t="e">
        <f t="shared" ca="1" si="313"/>
        <v>#NAME?</v>
      </c>
    </row>
    <row r="615" spans="1:87" s="31" customFormat="1" ht="30" hidden="1" x14ac:dyDescent="0.25">
      <c r="A615" s="9" t="s">
        <v>4493</v>
      </c>
      <c r="B615" s="31" t="s">
        <v>1321</v>
      </c>
      <c r="C615" s="31" t="s">
        <v>1830</v>
      </c>
      <c r="E615" s="14" t="s">
        <v>53</v>
      </c>
      <c r="G615" s="31" t="str">
        <f t="shared" si="290"/>
        <v>Сигнал</v>
      </c>
      <c r="H615" s="31" t="s">
        <v>1673</v>
      </c>
      <c r="I615" s="31" t="s">
        <v>4550</v>
      </c>
      <c r="J615" s="31" t="str">
        <f t="shared" si="285"/>
        <v>DCS_DI_01</v>
      </c>
      <c r="K615" s="14" t="s">
        <v>5866</v>
      </c>
      <c r="M615" s="31" t="s">
        <v>1800</v>
      </c>
      <c r="N615" s="31" t="s">
        <v>107</v>
      </c>
      <c r="O615" s="31" t="s">
        <v>197</v>
      </c>
      <c r="P615" s="31" t="s">
        <v>1296</v>
      </c>
      <c r="Q615" s="31" t="s">
        <v>1801</v>
      </c>
      <c r="R615" s="31">
        <v>29</v>
      </c>
      <c r="S615" s="31">
        <v>30</v>
      </c>
      <c r="T615" s="31" t="s">
        <v>62</v>
      </c>
      <c r="U615" s="31" t="str">
        <f t="shared" si="314"/>
        <v>48</v>
      </c>
      <c r="V615" s="14" t="str">
        <f t="shared" si="286"/>
        <v>AVK 2,5 A, AVK 2,5 A</v>
      </c>
      <c r="W615" s="31" t="str">
        <f t="shared" si="291"/>
        <v/>
      </c>
      <c r="X615" s="14" t="str">
        <f t="shared" si="292"/>
        <v/>
      </c>
      <c r="Y615" s="31" t="str">
        <f t="shared" si="293"/>
        <v>O1010200</v>
      </c>
      <c r="Z615" s="31" t="str">
        <f t="shared" si="294"/>
        <v>TUA711-DIR32</v>
      </c>
      <c r="AA615" s="14" t="str">
        <f t="shared" si="295"/>
        <v>17-SC-DCS-001/O1010200/ 17-MC-DCS-001</v>
      </c>
      <c r="AB615" s="31" t="s">
        <v>64</v>
      </c>
      <c r="AC615" s="31" t="s">
        <v>124</v>
      </c>
      <c r="AD615" s="31" t="s">
        <v>125</v>
      </c>
      <c r="AE615" s="31">
        <v>0</v>
      </c>
      <c r="AF615" s="31" t="s">
        <v>1254</v>
      </c>
      <c r="AG615" s="31" t="s">
        <v>1670</v>
      </c>
      <c r="AH615" s="31">
        <v>1</v>
      </c>
      <c r="AI615" s="31">
        <v>19</v>
      </c>
      <c r="AJ615" s="31" t="s">
        <v>57</v>
      </c>
      <c r="AK615" s="31">
        <f t="shared" si="287"/>
        <v>32</v>
      </c>
      <c r="AL615" s="31" t="s">
        <v>62</v>
      </c>
      <c r="AO615" s="31" t="s">
        <v>63</v>
      </c>
      <c r="AP615" s="31" t="s">
        <v>1324</v>
      </c>
      <c r="AQ615" s="31" t="s">
        <v>1831</v>
      </c>
      <c r="AR615" s="31" t="s">
        <v>5716</v>
      </c>
      <c r="AS615" s="31" t="s">
        <v>134</v>
      </c>
      <c r="AT615" s="14" t="s">
        <v>5724</v>
      </c>
      <c r="AU615" s="31" t="s">
        <v>5858</v>
      </c>
      <c r="AV615" s="31" t="s">
        <v>5796</v>
      </c>
      <c r="AW615" s="31" t="s">
        <v>5800</v>
      </c>
      <c r="AX615" s="31" t="s">
        <v>5724</v>
      </c>
      <c r="BE615" s="31" t="s">
        <v>5737</v>
      </c>
      <c r="BK615" s="14" t="str">
        <f t="shared" si="296"/>
        <v/>
      </c>
      <c r="BL615" s="14" t="str">
        <f t="shared" si="297"/>
        <v/>
      </c>
      <c r="BM615" s="14" t="str">
        <f t="shared" si="298"/>
        <v/>
      </c>
      <c r="BN615" s="14"/>
      <c r="BO615" s="14" t="str">
        <f t="shared" si="288"/>
        <v/>
      </c>
      <c r="BP615" s="14" t="str">
        <f t="shared" si="289"/>
        <v/>
      </c>
      <c r="BQ615" s="14"/>
      <c r="BR615" s="14" t="str">
        <f t="shared" si="299"/>
        <v>TS-F-02:29/
O1010200:19A</v>
      </c>
      <c r="BS615" s="14" t="str">
        <f t="shared" si="300"/>
        <v>TS-F-02:30/
O1010200:19B</v>
      </c>
      <c r="BW615" s="31" t="str">
        <f t="shared" si="301"/>
        <v/>
      </c>
      <c r="BX615" s="31" t="str">
        <f t="shared" si="302"/>
        <v/>
      </c>
      <c r="BY615" s="31" t="str">
        <f t="shared" si="303"/>
        <v/>
      </c>
      <c r="BZ615" s="31" t="str">
        <f t="shared" si="304"/>
        <v/>
      </c>
      <c r="CA615" s="31" t="str">
        <f t="shared" si="305"/>
        <v/>
      </c>
      <c r="CB615" s="31" t="str">
        <f t="shared" si="306"/>
        <v/>
      </c>
      <c r="CC615" s="31" t="str">
        <f t="shared" si="307"/>
        <v/>
      </c>
      <c r="CD615" s="31" t="str">
        <f t="shared" si="308"/>
        <v>19A</v>
      </c>
      <c r="CE615" s="31" t="e">
        <f t="shared" ca="1" si="309"/>
        <v>#NAME?</v>
      </c>
      <c r="CF615" s="31" t="e">
        <f t="shared" ca="1" si="310"/>
        <v>#NAME?</v>
      </c>
      <c r="CG615" s="31" t="e">
        <f t="shared" ca="1" si="311"/>
        <v>#NAME?</v>
      </c>
      <c r="CH615" s="31" t="e">
        <f t="shared" ca="1" si="312"/>
        <v>#NAME?</v>
      </c>
      <c r="CI615" s="31" t="e">
        <f t="shared" ca="1" si="313"/>
        <v>#NAME?</v>
      </c>
    </row>
    <row r="616" spans="1:87" s="31" customFormat="1" ht="30" hidden="1" x14ac:dyDescent="0.25">
      <c r="A616" s="9" t="s">
        <v>4493</v>
      </c>
      <c r="B616" s="31" t="s">
        <v>1321</v>
      </c>
      <c r="C616" s="31" t="s">
        <v>1832</v>
      </c>
      <c r="E616" s="14" t="s">
        <v>53</v>
      </c>
      <c r="G616" s="31" t="str">
        <f t="shared" si="290"/>
        <v>Сигнал</v>
      </c>
      <c r="H616" s="31" t="s">
        <v>1678</v>
      </c>
      <c r="I616" s="31" t="s">
        <v>4550</v>
      </c>
      <c r="J616" s="31" t="str">
        <f t="shared" si="285"/>
        <v>DCS_DI_01</v>
      </c>
      <c r="K616" s="14" t="s">
        <v>5866</v>
      </c>
      <c r="M616" s="31" t="s">
        <v>1800</v>
      </c>
      <c r="N616" s="31" t="s">
        <v>107</v>
      </c>
      <c r="O616" s="31" t="s">
        <v>200</v>
      </c>
      <c r="P616" s="31" t="s">
        <v>1296</v>
      </c>
      <c r="Q616" s="31" t="s">
        <v>1801</v>
      </c>
      <c r="R616" s="31">
        <v>31</v>
      </c>
      <c r="S616" s="31">
        <v>32</v>
      </c>
      <c r="T616" s="31" t="s">
        <v>62</v>
      </c>
      <c r="U616" s="31" t="str">
        <f t="shared" si="314"/>
        <v>48</v>
      </c>
      <c r="V616" s="14" t="str">
        <f t="shared" si="286"/>
        <v>AVK 2,5 A, AVK 2,5 A</v>
      </c>
      <c r="W616" s="31" t="str">
        <f t="shared" si="291"/>
        <v/>
      </c>
      <c r="X616" s="14" t="str">
        <f t="shared" si="292"/>
        <v/>
      </c>
      <c r="Y616" s="31" t="str">
        <f t="shared" si="293"/>
        <v>O1010200</v>
      </c>
      <c r="Z616" s="31" t="str">
        <f t="shared" si="294"/>
        <v>TUA711-DIR32</v>
      </c>
      <c r="AA616" s="14" t="str">
        <f t="shared" si="295"/>
        <v>17-SC-DCS-001/O1010200/ 17-MC-DCS-001</v>
      </c>
      <c r="AB616" s="31" t="s">
        <v>64</v>
      </c>
      <c r="AC616" s="31" t="s">
        <v>124</v>
      </c>
      <c r="AD616" s="31" t="s">
        <v>125</v>
      </c>
      <c r="AE616" s="31">
        <v>0</v>
      </c>
      <c r="AF616" s="31" t="s">
        <v>1254</v>
      </c>
      <c r="AG616" s="31" t="s">
        <v>1670</v>
      </c>
      <c r="AH616" s="31">
        <v>1</v>
      </c>
      <c r="AI616" s="31">
        <v>20</v>
      </c>
      <c r="AJ616" s="31" t="s">
        <v>57</v>
      </c>
      <c r="AK616" s="31">
        <f t="shared" si="287"/>
        <v>32</v>
      </c>
      <c r="AL616" s="31" t="s">
        <v>62</v>
      </c>
      <c r="AO616" s="31" t="s">
        <v>63</v>
      </c>
      <c r="AP616" s="31" t="s">
        <v>1324</v>
      </c>
      <c r="AQ616" s="31" t="s">
        <v>1833</v>
      </c>
      <c r="AR616" s="31" t="s">
        <v>5716</v>
      </c>
      <c r="AS616" s="31" t="s">
        <v>134</v>
      </c>
      <c r="AT616" s="14" t="s">
        <v>5724</v>
      </c>
      <c r="AU616" s="31" t="s">
        <v>5858</v>
      </c>
      <c r="AV616" s="31" t="s">
        <v>5801</v>
      </c>
      <c r="AW616" s="31" t="s">
        <v>5802</v>
      </c>
      <c r="AX616" s="31" t="s">
        <v>5724</v>
      </c>
      <c r="BE616" s="31" t="s">
        <v>5737</v>
      </c>
      <c r="BK616" s="14" t="str">
        <f t="shared" si="296"/>
        <v/>
      </c>
      <c r="BL616" s="14" t="str">
        <f t="shared" si="297"/>
        <v/>
      </c>
      <c r="BM616" s="14" t="str">
        <f t="shared" si="298"/>
        <v/>
      </c>
      <c r="BN616" s="14"/>
      <c r="BO616" s="14" t="str">
        <f t="shared" si="288"/>
        <v/>
      </c>
      <c r="BP616" s="14" t="str">
        <f t="shared" si="289"/>
        <v/>
      </c>
      <c r="BQ616" s="14"/>
      <c r="BR616" s="14" t="str">
        <f t="shared" si="299"/>
        <v>TS-F-02:31/
O1010200:20A</v>
      </c>
      <c r="BS616" s="14" t="str">
        <f t="shared" si="300"/>
        <v>TS-F-02:32/
O1010200:20B</v>
      </c>
      <c r="BW616" s="31" t="str">
        <f t="shared" si="301"/>
        <v/>
      </c>
      <c r="BX616" s="31" t="str">
        <f t="shared" si="302"/>
        <v/>
      </c>
      <c r="BY616" s="31" t="str">
        <f t="shared" si="303"/>
        <v/>
      </c>
      <c r="BZ616" s="31" t="str">
        <f t="shared" si="304"/>
        <v/>
      </c>
      <c r="CA616" s="31" t="str">
        <f t="shared" si="305"/>
        <v/>
      </c>
      <c r="CB616" s="31" t="str">
        <f t="shared" si="306"/>
        <v/>
      </c>
      <c r="CC616" s="31" t="str">
        <f t="shared" si="307"/>
        <v/>
      </c>
      <c r="CD616" s="31" t="str">
        <f t="shared" si="308"/>
        <v>20A</v>
      </c>
      <c r="CE616" s="31" t="e">
        <f t="shared" ca="1" si="309"/>
        <v>#NAME?</v>
      </c>
      <c r="CF616" s="31" t="e">
        <f t="shared" ca="1" si="310"/>
        <v>#NAME?</v>
      </c>
      <c r="CG616" s="31" t="e">
        <f t="shared" ca="1" si="311"/>
        <v>#NAME?</v>
      </c>
      <c r="CH616" s="31" t="e">
        <f t="shared" ca="1" si="312"/>
        <v>#NAME?</v>
      </c>
      <c r="CI616" s="31" t="e">
        <f t="shared" ca="1" si="313"/>
        <v>#NAME?</v>
      </c>
    </row>
    <row r="617" spans="1:87" s="31" customFormat="1" ht="30" hidden="1" x14ac:dyDescent="0.25">
      <c r="A617" s="9" t="s">
        <v>4493</v>
      </c>
      <c r="B617" s="31" t="s">
        <v>1321</v>
      </c>
      <c r="C617" s="31" t="s">
        <v>1322</v>
      </c>
      <c r="E617" s="14" t="s">
        <v>1253</v>
      </c>
      <c r="G617" s="31" t="str">
        <f t="shared" si="290"/>
        <v>Сигнал</v>
      </c>
      <c r="H617" s="31" t="s">
        <v>1297</v>
      </c>
      <c r="I617" s="31" t="s">
        <v>4550</v>
      </c>
      <c r="J617" s="31" t="str">
        <f t="shared" si="285"/>
        <v>DCS_DO_01</v>
      </c>
      <c r="K617" s="14" t="s">
        <v>5866</v>
      </c>
      <c r="M617" s="31" t="s">
        <v>1295</v>
      </c>
      <c r="N617" s="31" t="s">
        <v>1261</v>
      </c>
      <c r="O617" s="31" t="s">
        <v>1325</v>
      </c>
      <c r="P617" s="31" t="s">
        <v>1296</v>
      </c>
      <c r="Q617" s="31" t="s">
        <v>231</v>
      </c>
      <c r="R617" s="31">
        <v>19</v>
      </c>
      <c r="S617" s="9" t="s">
        <v>4509</v>
      </c>
      <c r="T617" s="31" t="s">
        <v>62</v>
      </c>
      <c r="U617" s="31" t="str">
        <f t="shared" si="314"/>
        <v>30</v>
      </c>
      <c r="V617" s="14" t="str">
        <f t="shared" si="286"/>
        <v>AVK 2,5 A, AVK 2,5 A</v>
      </c>
      <c r="W617" s="31" t="str">
        <f t="shared" si="291"/>
        <v/>
      </c>
      <c r="X617" s="14" t="str">
        <f t="shared" si="292"/>
        <v/>
      </c>
      <c r="Y617" s="31" t="str">
        <f t="shared" si="293"/>
        <v>O1010210</v>
      </c>
      <c r="Z617" s="31" t="str">
        <f t="shared" si="294"/>
        <v>TUA711-DOR32</v>
      </c>
      <c r="AA617" s="14" t="str">
        <f t="shared" si="295"/>
        <v>17-SC-DCS-001/O1010210/ 17-MC-DCS-001</v>
      </c>
      <c r="AB617" s="31" t="s">
        <v>64</v>
      </c>
      <c r="AC617" s="31" t="s">
        <v>124</v>
      </c>
      <c r="AD617" s="31" t="s">
        <v>125</v>
      </c>
      <c r="AE617" s="31">
        <v>0</v>
      </c>
      <c r="AF617" s="31" t="s">
        <v>1254</v>
      </c>
      <c r="AG617" s="31" t="s">
        <v>1294</v>
      </c>
      <c r="AH617" s="31">
        <v>11</v>
      </c>
      <c r="AI617" s="31">
        <v>10</v>
      </c>
      <c r="AJ617" s="31" t="s">
        <v>1256</v>
      </c>
      <c r="AK617" s="31">
        <f t="shared" si="287"/>
        <v>32</v>
      </c>
      <c r="AL617" s="16">
        <v>0.1</v>
      </c>
      <c r="AO617" s="31" t="s">
        <v>63</v>
      </c>
      <c r="AP617" s="31" t="s">
        <v>1324</v>
      </c>
      <c r="AQ617" s="31" t="s">
        <v>1323</v>
      </c>
      <c r="AR617" s="31" t="s">
        <v>5716</v>
      </c>
      <c r="AS617" s="31" t="s">
        <v>134</v>
      </c>
      <c r="AT617" s="14" t="s">
        <v>5724</v>
      </c>
      <c r="AU617" s="31" t="s">
        <v>5858</v>
      </c>
      <c r="AV617" s="31" t="s">
        <v>5799</v>
      </c>
      <c r="AW617" s="31" t="s">
        <v>5797</v>
      </c>
      <c r="AX617" s="31" t="s">
        <v>5724</v>
      </c>
      <c r="BE617" s="31" t="s">
        <v>5737</v>
      </c>
      <c r="BK617" s="14" t="str">
        <f t="shared" si="296"/>
        <v/>
      </c>
      <c r="BL617" s="14" t="str">
        <f t="shared" si="297"/>
        <v/>
      </c>
      <c r="BM617" s="14" t="str">
        <f t="shared" si="298"/>
        <v/>
      </c>
      <c r="BN617" s="14"/>
      <c r="BO617" s="14" t="str">
        <f t="shared" si="288"/>
        <v/>
      </c>
      <c r="BP617" s="14" t="str">
        <f t="shared" si="289"/>
        <v/>
      </c>
      <c r="BQ617" s="14"/>
      <c r="BR617" s="14" t="str">
        <f t="shared" si="299"/>
        <v>TS-G-01:19/
O1010210:10A</v>
      </c>
      <c r="BS617" s="14" t="str">
        <f t="shared" si="300"/>
        <v>TS-G-01:20/
O1010210:10C</v>
      </c>
      <c r="BW617" s="31" t="str">
        <f t="shared" si="301"/>
        <v/>
      </c>
      <c r="BX617" s="31" t="str">
        <f t="shared" si="302"/>
        <v/>
      </c>
      <c r="BY617" s="31" t="str">
        <f t="shared" si="303"/>
        <v/>
      </c>
      <c r="BZ617" s="31" t="str">
        <f t="shared" si="304"/>
        <v/>
      </c>
      <c r="CA617" s="31" t="str">
        <f t="shared" si="305"/>
        <v/>
      </c>
      <c r="CB617" s="31" t="str">
        <f t="shared" si="306"/>
        <v/>
      </c>
      <c r="CC617" s="31" t="str">
        <f t="shared" si="307"/>
        <v/>
      </c>
      <c r="CD617" s="31" t="str">
        <f t="shared" si="308"/>
        <v>10A</v>
      </c>
      <c r="CE617" s="31" t="e">
        <f t="shared" ca="1" si="309"/>
        <v>#NAME?</v>
      </c>
      <c r="CF617" s="31" t="e">
        <f t="shared" ca="1" si="310"/>
        <v>#NAME?</v>
      </c>
      <c r="CG617" s="31" t="e">
        <f t="shared" ca="1" si="311"/>
        <v>#NAME?</v>
      </c>
      <c r="CH617" s="31" t="e">
        <f t="shared" ca="1" si="312"/>
        <v>#NAME?</v>
      </c>
      <c r="CI617" s="31" t="e">
        <f t="shared" ca="1" si="313"/>
        <v>#NAME?</v>
      </c>
    </row>
    <row r="618" spans="1:87" s="31" customFormat="1" ht="30" hidden="1" x14ac:dyDescent="0.25">
      <c r="A618" s="9" t="s">
        <v>4493</v>
      </c>
      <c r="B618" s="31" t="s">
        <v>1321</v>
      </c>
      <c r="C618" s="31" t="s">
        <v>1326</v>
      </c>
      <c r="E618" s="14" t="s">
        <v>1253</v>
      </c>
      <c r="G618" s="31" t="str">
        <f t="shared" si="290"/>
        <v>Сигнал</v>
      </c>
      <c r="H618" s="31" t="s">
        <v>1300</v>
      </c>
      <c r="I618" s="31" t="s">
        <v>4550</v>
      </c>
      <c r="J618" s="31" t="str">
        <f t="shared" si="285"/>
        <v>DCS_DO_01</v>
      </c>
      <c r="K618" s="14" t="s">
        <v>5866</v>
      </c>
      <c r="M618" s="31" t="s">
        <v>1295</v>
      </c>
      <c r="N618" s="31" t="s">
        <v>1261</v>
      </c>
      <c r="O618" s="31" t="s">
        <v>1328</v>
      </c>
      <c r="P618" s="31" t="s">
        <v>1296</v>
      </c>
      <c r="Q618" s="31" t="s">
        <v>231</v>
      </c>
      <c r="R618" s="31">
        <v>21</v>
      </c>
      <c r="S618" s="31">
        <v>22</v>
      </c>
      <c r="T618" s="31" t="s">
        <v>62</v>
      </c>
      <c r="U618" s="31" t="str">
        <f t="shared" si="314"/>
        <v>30</v>
      </c>
      <c r="V618" s="14" t="str">
        <f t="shared" si="286"/>
        <v>AVK 2,5 A, AVK 2,5 A</v>
      </c>
      <c r="W618" s="31" t="str">
        <f t="shared" si="291"/>
        <v/>
      </c>
      <c r="X618" s="14" t="str">
        <f t="shared" si="292"/>
        <v/>
      </c>
      <c r="Y618" s="31" t="str">
        <f t="shared" si="293"/>
        <v>O1010210</v>
      </c>
      <c r="Z618" s="31" t="str">
        <f t="shared" si="294"/>
        <v>TUA711-DOR32</v>
      </c>
      <c r="AA618" s="14" t="str">
        <f t="shared" si="295"/>
        <v>17-SC-DCS-001/O1010210/ 17-MC-DCS-001</v>
      </c>
      <c r="AB618" s="31" t="s">
        <v>64</v>
      </c>
      <c r="AC618" s="31" t="s">
        <v>124</v>
      </c>
      <c r="AD618" s="31" t="s">
        <v>125</v>
      </c>
      <c r="AE618" s="31">
        <v>0</v>
      </c>
      <c r="AF618" s="31" t="s">
        <v>1254</v>
      </c>
      <c r="AG618" s="31" t="s">
        <v>1294</v>
      </c>
      <c r="AH618" s="31">
        <v>11</v>
      </c>
      <c r="AI618" s="31">
        <v>11</v>
      </c>
      <c r="AJ618" s="31" t="s">
        <v>1256</v>
      </c>
      <c r="AK618" s="31">
        <f t="shared" si="287"/>
        <v>32</v>
      </c>
      <c r="AL618" s="16">
        <v>0.1</v>
      </c>
      <c r="AO618" s="31" t="s">
        <v>63</v>
      </c>
      <c r="AP618" s="31" t="s">
        <v>1324</v>
      </c>
      <c r="AQ618" s="31" t="s">
        <v>1327</v>
      </c>
      <c r="AR618" s="31" t="s">
        <v>5716</v>
      </c>
      <c r="AS618" s="31" t="s">
        <v>134</v>
      </c>
      <c r="AT618" s="14" t="s">
        <v>5724</v>
      </c>
      <c r="AU618" s="31" t="s">
        <v>5858</v>
      </c>
      <c r="AV618" s="31" t="s">
        <v>5796</v>
      </c>
      <c r="AW618" s="31" t="s">
        <v>5797</v>
      </c>
      <c r="AX618" s="31" t="s">
        <v>5724</v>
      </c>
      <c r="BE618" s="31" t="s">
        <v>5737</v>
      </c>
      <c r="BK618" s="14" t="str">
        <f t="shared" si="296"/>
        <v/>
      </c>
      <c r="BL618" s="14" t="str">
        <f t="shared" si="297"/>
        <v/>
      </c>
      <c r="BM618" s="14" t="str">
        <f t="shared" si="298"/>
        <v/>
      </c>
      <c r="BN618" s="14"/>
      <c r="BO618" s="14" t="str">
        <f t="shared" si="288"/>
        <v/>
      </c>
      <c r="BP618" s="14" t="str">
        <f t="shared" si="289"/>
        <v/>
      </c>
      <c r="BQ618" s="14"/>
      <c r="BR618" s="14" t="str">
        <f t="shared" si="299"/>
        <v>TS-G-01:21/
O1010210:11A</v>
      </c>
      <c r="BS618" s="14" t="str">
        <f t="shared" si="300"/>
        <v>TS-G-01:22/
O1010210:11C</v>
      </c>
      <c r="BW618" s="31" t="str">
        <f t="shared" si="301"/>
        <v/>
      </c>
      <c r="BX618" s="31" t="str">
        <f t="shared" si="302"/>
        <v/>
      </c>
      <c r="BY618" s="31" t="str">
        <f t="shared" si="303"/>
        <v/>
      </c>
      <c r="BZ618" s="31" t="str">
        <f t="shared" si="304"/>
        <v/>
      </c>
      <c r="CA618" s="31" t="str">
        <f t="shared" si="305"/>
        <v/>
      </c>
      <c r="CB618" s="31" t="str">
        <f t="shared" si="306"/>
        <v/>
      </c>
      <c r="CC618" s="31" t="str">
        <f t="shared" si="307"/>
        <v/>
      </c>
      <c r="CD618" s="31" t="str">
        <f t="shared" si="308"/>
        <v>11A</v>
      </c>
      <c r="CE618" s="31" t="e">
        <f t="shared" ca="1" si="309"/>
        <v>#NAME?</v>
      </c>
      <c r="CF618" s="31" t="e">
        <f t="shared" ca="1" si="310"/>
        <v>#NAME?</v>
      </c>
      <c r="CG618" s="31" t="e">
        <f t="shared" ca="1" si="311"/>
        <v>#NAME?</v>
      </c>
      <c r="CH618" s="31" t="e">
        <f t="shared" ca="1" si="312"/>
        <v>#NAME?</v>
      </c>
      <c r="CI618" s="31" t="e">
        <f t="shared" ca="1" si="313"/>
        <v>#NAME?</v>
      </c>
    </row>
    <row r="619" spans="1:87" s="31" customFormat="1" ht="30" hidden="1" x14ac:dyDescent="0.25">
      <c r="A619" s="9" t="s">
        <v>4493</v>
      </c>
      <c r="B619" s="31" t="s">
        <v>1321</v>
      </c>
      <c r="C619" s="31" t="s">
        <v>1329</v>
      </c>
      <c r="E619" s="14" t="s">
        <v>1253</v>
      </c>
      <c r="G619" s="31" t="str">
        <f t="shared" si="290"/>
        <v>Сигнал</v>
      </c>
      <c r="H619" s="31" t="s">
        <v>1303</v>
      </c>
      <c r="I619" s="31" t="s">
        <v>4550</v>
      </c>
      <c r="J619" s="31" t="str">
        <f t="shared" si="285"/>
        <v>DCS_DO_01</v>
      </c>
      <c r="K619" s="14" t="s">
        <v>5866</v>
      </c>
      <c r="M619" s="31" t="s">
        <v>1295</v>
      </c>
      <c r="N619" s="31" t="s">
        <v>1261</v>
      </c>
      <c r="O619" s="31" t="s">
        <v>1331</v>
      </c>
      <c r="P619" s="31" t="s">
        <v>1296</v>
      </c>
      <c r="Q619" s="31" t="s">
        <v>231</v>
      </c>
      <c r="R619" s="31">
        <v>23</v>
      </c>
      <c r="S619" s="31">
        <v>24</v>
      </c>
      <c r="T619" s="31" t="s">
        <v>62</v>
      </c>
      <c r="U619" s="31" t="str">
        <f t="shared" si="314"/>
        <v>30</v>
      </c>
      <c r="V619" s="14" t="str">
        <f t="shared" si="286"/>
        <v>AVK 2,5 A, AVK 2,5 A</v>
      </c>
      <c r="W619" s="31" t="str">
        <f t="shared" si="291"/>
        <v/>
      </c>
      <c r="X619" s="14" t="str">
        <f t="shared" si="292"/>
        <v/>
      </c>
      <c r="Y619" s="31" t="str">
        <f t="shared" si="293"/>
        <v>O1010210</v>
      </c>
      <c r="Z619" s="31" t="str">
        <f t="shared" si="294"/>
        <v>TUA711-DOR32</v>
      </c>
      <c r="AA619" s="14" t="str">
        <f t="shared" si="295"/>
        <v>17-SC-DCS-001/O1010210/ 17-MC-DCS-001</v>
      </c>
      <c r="AB619" s="31" t="s">
        <v>64</v>
      </c>
      <c r="AC619" s="31" t="s">
        <v>124</v>
      </c>
      <c r="AD619" s="31" t="s">
        <v>125</v>
      </c>
      <c r="AE619" s="31">
        <v>0</v>
      </c>
      <c r="AF619" s="31" t="s">
        <v>1254</v>
      </c>
      <c r="AG619" s="31" t="s">
        <v>1294</v>
      </c>
      <c r="AH619" s="31">
        <v>11</v>
      </c>
      <c r="AI619" s="31">
        <v>12</v>
      </c>
      <c r="AJ619" s="31" t="s">
        <v>1256</v>
      </c>
      <c r="AK619" s="31">
        <f t="shared" si="287"/>
        <v>32</v>
      </c>
      <c r="AL619" s="16">
        <v>0.1</v>
      </c>
      <c r="AO619" s="31" t="s">
        <v>63</v>
      </c>
      <c r="AP619" s="31" t="s">
        <v>1324</v>
      </c>
      <c r="AQ619" s="31" t="s">
        <v>1330</v>
      </c>
      <c r="AR619" s="31" t="s">
        <v>5716</v>
      </c>
      <c r="AS619" s="31" t="s">
        <v>134</v>
      </c>
      <c r="AT619" s="14" t="s">
        <v>5724</v>
      </c>
      <c r="AU619" s="31" t="s">
        <v>5858</v>
      </c>
      <c r="AV619" s="31" t="s">
        <v>5798</v>
      </c>
      <c r="AW619" s="31" t="s">
        <v>5797</v>
      </c>
      <c r="AX619" s="31" t="s">
        <v>5724</v>
      </c>
      <c r="BE619" s="31" t="s">
        <v>5737</v>
      </c>
      <c r="BK619" s="14" t="str">
        <f t="shared" si="296"/>
        <v/>
      </c>
      <c r="BL619" s="14" t="str">
        <f t="shared" si="297"/>
        <v/>
      </c>
      <c r="BM619" s="14" t="str">
        <f t="shared" si="298"/>
        <v/>
      </c>
      <c r="BN619" s="14"/>
      <c r="BO619" s="14" t="str">
        <f t="shared" si="288"/>
        <v/>
      </c>
      <c r="BP619" s="14" t="str">
        <f t="shared" si="289"/>
        <v/>
      </c>
      <c r="BQ619" s="14"/>
      <c r="BR619" s="14" t="str">
        <f t="shared" si="299"/>
        <v>TS-G-01:23/
O1010210:12A</v>
      </c>
      <c r="BS619" s="14" t="str">
        <f t="shared" si="300"/>
        <v>TS-G-01:24/
O1010210:12C</v>
      </c>
      <c r="BW619" s="31" t="str">
        <f t="shared" si="301"/>
        <v/>
      </c>
      <c r="BX619" s="31" t="str">
        <f t="shared" si="302"/>
        <v/>
      </c>
      <c r="BY619" s="31" t="str">
        <f t="shared" si="303"/>
        <v/>
      </c>
      <c r="BZ619" s="31" t="str">
        <f t="shared" si="304"/>
        <v/>
      </c>
      <c r="CA619" s="31" t="str">
        <f t="shared" si="305"/>
        <v/>
      </c>
      <c r="CB619" s="31" t="str">
        <f t="shared" si="306"/>
        <v/>
      </c>
      <c r="CC619" s="31" t="str">
        <f t="shared" si="307"/>
        <v/>
      </c>
      <c r="CD619" s="31" t="str">
        <f t="shared" si="308"/>
        <v>12A</v>
      </c>
      <c r="CE619" s="31" t="e">
        <f t="shared" ca="1" si="309"/>
        <v>#NAME?</v>
      </c>
      <c r="CF619" s="31" t="e">
        <f t="shared" ca="1" si="310"/>
        <v>#NAME?</v>
      </c>
      <c r="CG619" s="31" t="e">
        <f t="shared" ca="1" si="311"/>
        <v>#NAME?</v>
      </c>
      <c r="CH619" s="31" t="e">
        <f t="shared" ca="1" si="312"/>
        <v>#NAME?</v>
      </c>
      <c r="CI619" s="31" t="e">
        <f t="shared" ca="1" si="313"/>
        <v>#NAME?</v>
      </c>
    </row>
    <row r="620" spans="1:87" s="31" customFormat="1" ht="30" hidden="1" x14ac:dyDescent="0.25">
      <c r="A620" s="9" t="s">
        <v>4493</v>
      </c>
      <c r="B620" s="31" t="s">
        <v>1353</v>
      </c>
      <c r="C620" s="31" t="s">
        <v>2046</v>
      </c>
      <c r="E620" s="14" t="s">
        <v>53</v>
      </c>
      <c r="G620" s="31" t="str">
        <f t="shared" si="290"/>
        <v>Сигнал</v>
      </c>
      <c r="H620" s="31" t="s">
        <v>1802</v>
      </c>
      <c r="I620" s="31" t="s">
        <v>4550</v>
      </c>
      <c r="J620" s="31" t="str">
        <f t="shared" si="285"/>
        <v>DCS_DI_01</v>
      </c>
      <c r="K620" s="14" t="s">
        <v>5866</v>
      </c>
      <c r="M620" s="31" t="s">
        <v>2049</v>
      </c>
      <c r="N620" s="31" t="s">
        <v>107</v>
      </c>
      <c r="O620" s="31" t="s">
        <v>58</v>
      </c>
      <c r="P620" s="31" t="s">
        <v>1296</v>
      </c>
      <c r="Q620" s="31" t="s">
        <v>2050</v>
      </c>
      <c r="R620" s="31">
        <v>1</v>
      </c>
      <c r="S620" s="31">
        <v>2</v>
      </c>
      <c r="T620" s="31" t="s">
        <v>62</v>
      </c>
      <c r="U620" s="31" t="str">
        <f t="shared" si="314"/>
        <v>48</v>
      </c>
      <c r="V620" s="14" t="str">
        <f t="shared" si="286"/>
        <v>AVK 2,5 A, AVK 2,5 A</v>
      </c>
      <c r="W620" s="31" t="str">
        <f t="shared" si="291"/>
        <v/>
      </c>
      <c r="X620" s="14" t="str">
        <f t="shared" si="292"/>
        <v/>
      </c>
      <c r="Y620" s="31" t="str">
        <f t="shared" si="293"/>
        <v>O1010201</v>
      </c>
      <c r="Z620" s="31" t="str">
        <f t="shared" si="294"/>
        <v>TUA711-DIR32</v>
      </c>
      <c r="AA620" s="14" t="str">
        <f t="shared" si="295"/>
        <v>17-SC-DCS-001/O1010201/ 17-MC-DCS-001</v>
      </c>
      <c r="AB620" s="31" t="s">
        <v>64</v>
      </c>
      <c r="AC620" s="31" t="s">
        <v>124</v>
      </c>
      <c r="AD620" s="31" t="s">
        <v>125</v>
      </c>
      <c r="AE620" s="31">
        <v>0</v>
      </c>
      <c r="AF620" s="31" t="s">
        <v>1254</v>
      </c>
      <c r="AG620" s="31" t="s">
        <v>2048</v>
      </c>
      <c r="AH620" s="31">
        <v>2</v>
      </c>
      <c r="AI620" s="31">
        <v>1</v>
      </c>
      <c r="AJ620" s="31" t="s">
        <v>57</v>
      </c>
      <c r="AK620" s="31">
        <f t="shared" si="287"/>
        <v>32</v>
      </c>
      <c r="AL620" s="31" t="s">
        <v>62</v>
      </c>
      <c r="AO620" s="31" t="s">
        <v>63</v>
      </c>
      <c r="AP620" s="31" t="s">
        <v>1356</v>
      </c>
      <c r="AQ620" s="31" t="s">
        <v>2047</v>
      </c>
      <c r="AR620" s="31" t="s">
        <v>5716</v>
      </c>
      <c r="AS620" s="31" t="s">
        <v>134</v>
      </c>
      <c r="AT620" s="14" t="s">
        <v>5724</v>
      </c>
      <c r="AU620" s="31" t="s">
        <v>5858</v>
      </c>
      <c r="AV620" s="31" t="s">
        <v>5792</v>
      </c>
      <c r="AW620" s="31" t="s">
        <v>5793</v>
      </c>
      <c r="AX620" s="31" t="s">
        <v>5724</v>
      </c>
      <c r="BE620" s="31" t="s">
        <v>5737</v>
      </c>
      <c r="BK620" s="14" t="str">
        <f t="shared" si="296"/>
        <v/>
      </c>
      <c r="BL620" s="14" t="str">
        <f t="shared" si="297"/>
        <v/>
      </c>
      <c r="BM620" s="14" t="str">
        <f t="shared" si="298"/>
        <v/>
      </c>
      <c r="BN620" s="14"/>
      <c r="BO620" s="14" t="str">
        <f t="shared" si="288"/>
        <v/>
      </c>
      <c r="BP620" s="14" t="str">
        <f t="shared" si="289"/>
        <v/>
      </c>
      <c r="BQ620" s="14"/>
      <c r="BR620" s="14" t="str">
        <f t="shared" si="299"/>
        <v>TS-F-05:1/
O1010201:1A</v>
      </c>
      <c r="BS620" s="14" t="str">
        <f t="shared" si="300"/>
        <v>TS-F-05:2/
O1010201:1B</v>
      </c>
      <c r="BW620" s="31" t="str">
        <f t="shared" si="301"/>
        <v/>
      </c>
      <c r="BX620" s="31" t="str">
        <f t="shared" si="302"/>
        <v/>
      </c>
      <c r="BY620" s="31" t="str">
        <f t="shared" si="303"/>
        <v/>
      </c>
      <c r="BZ620" s="31" t="str">
        <f t="shared" si="304"/>
        <v/>
      </c>
      <c r="CA620" s="31" t="str">
        <f t="shared" si="305"/>
        <v/>
      </c>
      <c r="CB620" s="31" t="str">
        <f t="shared" si="306"/>
        <v/>
      </c>
      <c r="CC620" s="31" t="str">
        <f t="shared" si="307"/>
        <v/>
      </c>
      <c r="CD620" s="31" t="str">
        <f t="shared" si="308"/>
        <v>1A</v>
      </c>
      <c r="CE620" s="31" t="e">
        <f t="shared" ca="1" si="309"/>
        <v>#NAME?</v>
      </c>
      <c r="CF620" s="31" t="e">
        <f t="shared" ca="1" si="310"/>
        <v>#NAME?</v>
      </c>
      <c r="CG620" s="31" t="e">
        <f t="shared" ca="1" si="311"/>
        <v>#NAME?</v>
      </c>
      <c r="CH620" s="31" t="e">
        <f t="shared" ca="1" si="312"/>
        <v>#NAME?</v>
      </c>
      <c r="CI620" s="31" t="e">
        <f t="shared" ca="1" si="313"/>
        <v>#NAME?</v>
      </c>
    </row>
    <row r="621" spans="1:87" s="31" customFormat="1" ht="30" hidden="1" x14ac:dyDescent="0.25">
      <c r="A621" s="9" t="s">
        <v>4493</v>
      </c>
      <c r="B621" s="31" t="s">
        <v>1353</v>
      </c>
      <c r="C621" s="31" t="s">
        <v>2051</v>
      </c>
      <c r="E621" s="14" t="s">
        <v>53</v>
      </c>
      <c r="G621" s="31" t="str">
        <f t="shared" si="290"/>
        <v>Сигнал</v>
      </c>
      <c r="H621" s="31" t="s">
        <v>1805</v>
      </c>
      <c r="I621" s="31" t="s">
        <v>4550</v>
      </c>
      <c r="J621" s="31" t="str">
        <f t="shared" si="285"/>
        <v>DCS_DI_01</v>
      </c>
      <c r="K621" s="14" t="s">
        <v>5866</v>
      </c>
      <c r="M621" s="31" t="s">
        <v>2049</v>
      </c>
      <c r="N621" s="31" t="s">
        <v>107</v>
      </c>
      <c r="O621" s="31" t="s">
        <v>103</v>
      </c>
      <c r="P621" s="31" t="s">
        <v>1296</v>
      </c>
      <c r="Q621" s="31" t="s">
        <v>2050</v>
      </c>
      <c r="R621" s="31">
        <v>3</v>
      </c>
      <c r="S621" s="31">
        <v>4</v>
      </c>
      <c r="T621" s="31" t="s">
        <v>62</v>
      </c>
      <c r="U621" s="31" t="str">
        <f t="shared" si="314"/>
        <v>48</v>
      </c>
      <c r="V621" s="14" t="str">
        <f t="shared" si="286"/>
        <v>AVK 2,5 A, AVK 2,5 A</v>
      </c>
      <c r="W621" s="31" t="str">
        <f t="shared" si="291"/>
        <v/>
      </c>
      <c r="X621" s="14" t="str">
        <f t="shared" si="292"/>
        <v/>
      </c>
      <c r="Y621" s="31" t="str">
        <f t="shared" si="293"/>
        <v>O1010201</v>
      </c>
      <c r="Z621" s="31" t="str">
        <f t="shared" si="294"/>
        <v>TUA711-DIR32</v>
      </c>
      <c r="AA621" s="14" t="str">
        <f t="shared" si="295"/>
        <v>17-SC-DCS-001/O1010201/ 17-MC-DCS-001</v>
      </c>
      <c r="AB621" s="31" t="s">
        <v>64</v>
      </c>
      <c r="AC621" s="31" t="s">
        <v>124</v>
      </c>
      <c r="AD621" s="31" t="s">
        <v>125</v>
      </c>
      <c r="AE621" s="31">
        <v>0</v>
      </c>
      <c r="AF621" s="31" t="s">
        <v>1254</v>
      </c>
      <c r="AG621" s="31" t="s">
        <v>2048</v>
      </c>
      <c r="AH621" s="31">
        <v>2</v>
      </c>
      <c r="AI621" s="31">
        <v>2</v>
      </c>
      <c r="AJ621" s="31" t="s">
        <v>57</v>
      </c>
      <c r="AK621" s="31">
        <f t="shared" si="287"/>
        <v>32</v>
      </c>
      <c r="AL621" s="31" t="s">
        <v>62</v>
      </c>
      <c r="AO621" s="31" t="s">
        <v>63</v>
      </c>
      <c r="AP621" s="31" t="s">
        <v>1356</v>
      </c>
      <c r="AQ621" s="31" t="s">
        <v>2052</v>
      </c>
      <c r="AR621" s="31" t="s">
        <v>5716</v>
      </c>
      <c r="AS621" s="31" t="s">
        <v>134</v>
      </c>
      <c r="AT621" s="14" t="s">
        <v>5724</v>
      </c>
      <c r="AU621" s="31" t="s">
        <v>5858</v>
      </c>
      <c r="AV621" s="31" t="s">
        <v>5794</v>
      </c>
      <c r="AW621" s="31" t="s">
        <v>5795</v>
      </c>
      <c r="AX621" s="31" t="s">
        <v>5724</v>
      </c>
      <c r="BE621" s="31" t="s">
        <v>5737</v>
      </c>
      <c r="BK621" s="14" t="str">
        <f t="shared" si="296"/>
        <v/>
      </c>
      <c r="BL621" s="14" t="str">
        <f t="shared" si="297"/>
        <v/>
      </c>
      <c r="BM621" s="14" t="str">
        <f t="shared" si="298"/>
        <v/>
      </c>
      <c r="BN621" s="14"/>
      <c r="BO621" s="14" t="str">
        <f t="shared" si="288"/>
        <v/>
      </c>
      <c r="BP621" s="14" t="str">
        <f t="shared" si="289"/>
        <v/>
      </c>
      <c r="BQ621" s="14"/>
      <c r="BR621" s="14" t="str">
        <f t="shared" si="299"/>
        <v>TS-F-05:3/
O1010201:2A</v>
      </c>
      <c r="BS621" s="14" t="str">
        <f t="shared" si="300"/>
        <v>TS-F-05:4/
O1010201:2B</v>
      </c>
      <c r="BW621" s="31" t="str">
        <f t="shared" si="301"/>
        <v/>
      </c>
      <c r="BX621" s="31" t="str">
        <f t="shared" si="302"/>
        <v/>
      </c>
      <c r="BY621" s="31" t="str">
        <f t="shared" si="303"/>
        <v/>
      </c>
      <c r="BZ621" s="31" t="str">
        <f t="shared" si="304"/>
        <v/>
      </c>
      <c r="CA621" s="31" t="str">
        <f t="shared" si="305"/>
        <v/>
      </c>
      <c r="CB621" s="31" t="str">
        <f t="shared" si="306"/>
        <v/>
      </c>
      <c r="CC621" s="31" t="str">
        <f t="shared" si="307"/>
        <v/>
      </c>
      <c r="CD621" s="31" t="str">
        <f t="shared" si="308"/>
        <v>2A</v>
      </c>
      <c r="CE621" s="31" t="e">
        <f t="shared" ca="1" si="309"/>
        <v>#NAME?</v>
      </c>
      <c r="CF621" s="31" t="e">
        <f t="shared" ca="1" si="310"/>
        <v>#NAME?</v>
      </c>
      <c r="CG621" s="31" t="e">
        <f t="shared" ca="1" si="311"/>
        <v>#NAME?</v>
      </c>
      <c r="CH621" s="31" t="e">
        <f t="shared" ca="1" si="312"/>
        <v>#NAME?</v>
      </c>
      <c r="CI621" s="31" t="e">
        <f t="shared" ca="1" si="313"/>
        <v>#NAME?</v>
      </c>
    </row>
    <row r="622" spans="1:87" s="31" customFormat="1" ht="30" hidden="1" x14ac:dyDescent="0.25">
      <c r="A622" s="9" t="s">
        <v>4493</v>
      </c>
      <c r="B622" s="31" t="s">
        <v>1353</v>
      </c>
      <c r="C622" s="31" t="s">
        <v>2053</v>
      </c>
      <c r="E622" s="14" t="s">
        <v>53</v>
      </c>
      <c r="G622" s="31" t="str">
        <f t="shared" si="290"/>
        <v>Сигнал</v>
      </c>
      <c r="H622" s="31" t="s">
        <v>1673</v>
      </c>
      <c r="I622" s="31" t="s">
        <v>4550</v>
      </c>
      <c r="J622" s="31" t="str">
        <f t="shared" si="285"/>
        <v>DCS_DI_01</v>
      </c>
      <c r="K622" s="14" t="s">
        <v>5866</v>
      </c>
      <c r="M622" s="31" t="s">
        <v>2049</v>
      </c>
      <c r="N622" s="31" t="s">
        <v>107</v>
      </c>
      <c r="O622" s="31" t="s">
        <v>145</v>
      </c>
      <c r="P622" s="31" t="s">
        <v>1296</v>
      </c>
      <c r="Q622" s="31" t="s">
        <v>2050</v>
      </c>
      <c r="R622" s="31">
        <v>5</v>
      </c>
      <c r="S622" s="31">
        <v>6</v>
      </c>
      <c r="T622" s="31" t="s">
        <v>62</v>
      </c>
      <c r="U622" s="31" t="str">
        <f t="shared" si="314"/>
        <v>48</v>
      </c>
      <c r="V622" s="14" t="str">
        <f t="shared" si="286"/>
        <v>AVK 2,5 A, AVK 2,5 A</v>
      </c>
      <c r="W622" s="31" t="str">
        <f t="shared" si="291"/>
        <v/>
      </c>
      <c r="X622" s="14" t="str">
        <f t="shared" si="292"/>
        <v/>
      </c>
      <c r="Y622" s="31" t="str">
        <f t="shared" si="293"/>
        <v>O1010201</v>
      </c>
      <c r="Z622" s="31" t="str">
        <f t="shared" si="294"/>
        <v>TUA711-DIR32</v>
      </c>
      <c r="AA622" s="14" t="str">
        <f t="shared" si="295"/>
        <v>17-SC-DCS-001/O1010201/ 17-MC-DCS-001</v>
      </c>
      <c r="AB622" s="31" t="s">
        <v>64</v>
      </c>
      <c r="AC622" s="31" t="s">
        <v>124</v>
      </c>
      <c r="AD622" s="31" t="s">
        <v>125</v>
      </c>
      <c r="AE622" s="31">
        <v>0</v>
      </c>
      <c r="AF622" s="31" t="s">
        <v>1254</v>
      </c>
      <c r="AG622" s="31" t="s">
        <v>2048</v>
      </c>
      <c r="AH622" s="31">
        <v>2</v>
      </c>
      <c r="AI622" s="31">
        <v>3</v>
      </c>
      <c r="AJ622" s="31" t="s">
        <v>57</v>
      </c>
      <c r="AK622" s="31">
        <f t="shared" si="287"/>
        <v>32</v>
      </c>
      <c r="AL622" s="31" t="s">
        <v>62</v>
      </c>
      <c r="AO622" s="31" t="s">
        <v>63</v>
      </c>
      <c r="AP622" s="31" t="s">
        <v>1356</v>
      </c>
      <c r="AQ622" s="31" t="s">
        <v>2054</v>
      </c>
      <c r="AR622" s="31" t="s">
        <v>5716</v>
      </c>
      <c r="AS622" s="31" t="s">
        <v>134</v>
      </c>
      <c r="AT622" s="14" t="s">
        <v>5724</v>
      </c>
      <c r="AU622" s="31" t="s">
        <v>5858</v>
      </c>
      <c r="AV622" s="31" t="s">
        <v>5796</v>
      </c>
      <c r="AW622" s="31" t="s">
        <v>5800</v>
      </c>
      <c r="AX622" s="31" t="s">
        <v>5724</v>
      </c>
      <c r="BE622" s="31" t="s">
        <v>5737</v>
      </c>
      <c r="BK622" s="14" t="str">
        <f t="shared" si="296"/>
        <v/>
      </c>
      <c r="BL622" s="14" t="str">
        <f t="shared" si="297"/>
        <v/>
      </c>
      <c r="BM622" s="14" t="str">
        <f t="shared" si="298"/>
        <v/>
      </c>
      <c r="BN622" s="14"/>
      <c r="BO622" s="14" t="str">
        <f t="shared" si="288"/>
        <v/>
      </c>
      <c r="BP622" s="14" t="str">
        <f t="shared" si="289"/>
        <v/>
      </c>
      <c r="BQ622" s="14"/>
      <c r="BR622" s="14" t="str">
        <f t="shared" si="299"/>
        <v>TS-F-05:5/
O1010201:3A</v>
      </c>
      <c r="BS622" s="14" t="str">
        <f t="shared" si="300"/>
        <v>TS-F-05:6/
O1010201:3B</v>
      </c>
      <c r="BW622" s="31" t="str">
        <f t="shared" si="301"/>
        <v/>
      </c>
      <c r="BX622" s="31" t="str">
        <f t="shared" si="302"/>
        <v/>
      </c>
      <c r="BY622" s="31" t="str">
        <f t="shared" si="303"/>
        <v/>
      </c>
      <c r="BZ622" s="31" t="str">
        <f t="shared" si="304"/>
        <v/>
      </c>
      <c r="CA622" s="31" t="str">
        <f t="shared" si="305"/>
        <v/>
      </c>
      <c r="CB622" s="31" t="str">
        <f t="shared" si="306"/>
        <v/>
      </c>
      <c r="CC622" s="31" t="str">
        <f t="shared" si="307"/>
        <v/>
      </c>
      <c r="CD622" s="31" t="str">
        <f t="shared" si="308"/>
        <v>3A</v>
      </c>
      <c r="CE622" s="31" t="e">
        <f t="shared" ca="1" si="309"/>
        <v>#NAME?</v>
      </c>
      <c r="CF622" s="31" t="e">
        <f t="shared" ca="1" si="310"/>
        <v>#NAME?</v>
      </c>
      <c r="CG622" s="31" t="e">
        <f t="shared" ca="1" si="311"/>
        <v>#NAME?</v>
      </c>
      <c r="CH622" s="31" t="e">
        <f t="shared" ca="1" si="312"/>
        <v>#NAME?</v>
      </c>
      <c r="CI622" s="31" t="e">
        <f t="shared" ca="1" si="313"/>
        <v>#NAME?</v>
      </c>
    </row>
    <row r="623" spans="1:87" s="31" customFormat="1" ht="30" hidden="1" x14ac:dyDescent="0.25">
      <c r="A623" s="9" t="s">
        <v>4493</v>
      </c>
      <c r="B623" s="31" t="s">
        <v>1353</v>
      </c>
      <c r="C623" s="31" t="s">
        <v>2055</v>
      </c>
      <c r="E623" s="14" t="s">
        <v>53</v>
      </c>
      <c r="G623" s="31" t="str">
        <f t="shared" si="290"/>
        <v>Сигнал</v>
      </c>
      <c r="H623" s="31" t="s">
        <v>1678</v>
      </c>
      <c r="I623" s="31" t="s">
        <v>4550</v>
      </c>
      <c r="J623" s="31" t="str">
        <f t="shared" si="285"/>
        <v>DCS_DI_01</v>
      </c>
      <c r="K623" s="14" t="s">
        <v>5866</v>
      </c>
      <c r="M623" s="31" t="s">
        <v>2049</v>
      </c>
      <c r="N623" s="31" t="s">
        <v>107</v>
      </c>
      <c r="O623" s="31" t="s">
        <v>150</v>
      </c>
      <c r="P623" s="31" t="s">
        <v>1296</v>
      </c>
      <c r="Q623" s="31" t="s">
        <v>2050</v>
      </c>
      <c r="R623" s="31">
        <v>7</v>
      </c>
      <c r="S623" s="31">
        <v>8</v>
      </c>
      <c r="T623" s="31" t="s">
        <v>62</v>
      </c>
      <c r="U623" s="31" t="str">
        <f t="shared" si="314"/>
        <v>48</v>
      </c>
      <c r="V623" s="14" t="str">
        <f t="shared" si="286"/>
        <v>AVK 2,5 A, AVK 2,5 A</v>
      </c>
      <c r="W623" s="31" t="str">
        <f t="shared" si="291"/>
        <v/>
      </c>
      <c r="X623" s="14" t="str">
        <f t="shared" si="292"/>
        <v/>
      </c>
      <c r="Y623" s="31" t="str">
        <f t="shared" si="293"/>
        <v>O1010201</v>
      </c>
      <c r="Z623" s="31" t="str">
        <f t="shared" si="294"/>
        <v>TUA711-DIR32</v>
      </c>
      <c r="AA623" s="14" t="str">
        <f t="shared" si="295"/>
        <v>17-SC-DCS-001/O1010201/ 17-MC-DCS-001</v>
      </c>
      <c r="AB623" s="31" t="s">
        <v>64</v>
      </c>
      <c r="AC623" s="31" t="s">
        <v>124</v>
      </c>
      <c r="AD623" s="31" t="s">
        <v>125</v>
      </c>
      <c r="AE623" s="31">
        <v>0</v>
      </c>
      <c r="AF623" s="31" t="s">
        <v>1254</v>
      </c>
      <c r="AG623" s="31" t="s">
        <v>2048</v>
      </c>
      <c r="AH623" s="31">
        <v>2</v>
      </c>
      <c r="AI623" s="31">
        <v>4</v>
      </c>
      <c r="AJ623" s="31" t="s">
        <v>57</v>
      </c>
      <c r="AK623" s="31">
        <f t="shared" si="287"/>
        <v>32</v>
      </c>
      <c r="AL623" s="31" t="s">
        <v>62</v>
      </c>
      <c r="AO623" s="31" t="s">
        <v>63</v>
      </c>
      <c r="AP623" s="31" t="s">
        <v>1356</v>
      </c>
      <c r="AQ623" s="31" t="s">
        <v>2056</v>
      </c>
      <c r="AR623" s="31" t="s">
        <v>5716</v>
      </c>
      <c r="AS623" s="31" t="s">
        <v>134</v>
      </c>
      <c r="AT623" s="14" t="s">
        <v>5724</v>
      </c>
      <c r="AU623" s="31" t="s">
        <v>5858</v>
      </c>
      <c r="AV623" s="31" t="s">
        <v>5801</v>
      </c>
      <c r="AW623" s="31" t="s">
        <v>5802</v>
      </c>
      <c r="AX623" s="31" t="s">
        <v>5724</v>
      </c>
      <c r="BE623" s="31" t="s">
        <v>5737</v>
      </c>
      <c r="BK623" s="14" t="str">
        <f t="shared" si="296"/>
        <v/>
      </c>
      <c r="BL623" s="14" t="str">
        <f t="shared" si="297"/>
        <v/>
      </c>
      <c r="BM623" s="14" t="str">
        <f t="shared" si="298"/>
        <v/>
      </c>
      <c r="BN623" s="14"/>
      <c r="BO623" s="14" t="str">
        <f t="shared" si="288"/>
        <v/>
      </c>
      <c r="BP623" s="14" t="str">
        <f t="shared" si="289"/>
        <v/>
      </c>
      <c r="BQ623" s="14"/>
      <c r="BR623" s="14" t="str">
        <f t="shared" si="299"/>
        <v>TS-F-05:7/
O1010201:4A</v>
      </c>
      <c r="BS623" s="14" t="str">
        <f t="shared" si="300"/>
        <v>TS-F-05:8/
O1010201:4B</v>
      </c>
      <c r="BW623" s="31" t="str">
        <f t="shared" si="301"/>
        <v/>
      </c>
      <c r="BX623" s="31" t="str">
        <f t="shared" si="302"/>
        <v/>
      </c>
      <c r="BY623" s="31" t="str">
        <f t="shared" si="303"/>
        <v/>
      </c>
      <c r="BZ623" s="31" t="str">
        <f t="shared" si="304"/>
        <v/>
      </c>
      <c r="CA623" s="31" t="str">
        <f t="shared" si="305"/>
        <v/>
      </c>
      <c r="CB623" s="31" t="str">
        <f t="shared" si="306"/>
        <v/>
      </c>
      <c r="CC623" s="31" t="str">
        <f t="shared" si="307"/>
        <v/>
      </c>
      <c r="CD623" s="31" t="str">
        <f t="shared" si="308"/>
        <v>4A</v>
      </c>
      <c r="CE623" s="31" t="e">
        <f t="shared" ca="1" si="309"/>
        <v>#NAME?</v>
      </c>
      <c r="CF623" s="31" t="e">
        <f t="shared" ca="1" si="310"/>
        <v>#NAME?</v>
      </c>
      <c r="CG623" s="31" t="e">
        <f t="shared" ca="1" si="311"/>
        <v>#NAME?</v>
      </c>
      <c r="CH623" s="31" t="e">
        <f t="shared" ca="1" si="312"/>
        <v>#NAME?</v>
      </c>
      <c r="CI623" s="31" t="e">
        <f t="shared" ca="1" si="313"/>
        <v>#NAME?</v>
      </c>
    </row>
    <row r="624" spans="1:87" s="31" customFormat="1" ht="30" hidden="1" x14ac:dyDescent="0.25">
      <c r="A624" s="9" t="s">
        <v>4493</v>
      </c>
      <c r="B624" s="31" t="s">
        <v>1353</v>
      </c>
      <c r="C624" s="31" t="s">
        <v>1354</v>
      </c>
      <c r="E624" s="14" t="s">
        <v>1253</v>
      </c>
      <c r="G624" s="31" t="str">
        <f t="shared" si="290"/>
        <v>Сигнал</v>
      </c>
      <c r="H624" s="31" t="s">
        <v>1297</v>
      </c>
      <c r="I624" s="31" t="s">
        <v>4550</v>
      </c>
      <c r="J624" s="31" t="str">
        <f t="shared" si="285"/>
        <v>DCS_DO_01</v>
      </c>
      <c r="K624" s="14" t="s">
        <v>5866</v>
      </c>
      <c r="M624" s="31" t="s">
        <v>1357</v>
      </c>
      <c r="N624" s="31" t="s">
        <v>1261</v>
      </c>
      <c r="O624" s="31" t="s">
        <v>1257</v>
      </c>
      <c r="P624" s="31" t="s">
        <v>1296</v>
      </c>
      <c r="Q624" s="31" t="s">
        <v>312</v>
      </c>
      <c r="R624" s="31">
        <v>1</v>
      </c>
      <c r="S624" s="31">
        <v>2</v>
      </c>
      <c r="T624" s="31" t="s">
        <v>62</v>
      </c>
      <c r="U624" s="31" t="str">
        <f t="shared" si="314"/>
        <v>30</v>
      </c>
      <c r="V624" s="14" t="str">
        <f t="shared" si="286"/>
        <v>AVK 2,5 A, AVK 2,5 A</v>
      </c>
      <c r="W624" s="31" t="str">
        <f t="shared" si="291"/>
        <v/>
      </c>
      <c r="X624" s="14" t="str">
        <f t="shared" si="292"/>
        <v/>
      </c>
      <c r="Y624" s="31" t="str">
        <f t="shared" si="293"/>
        <v>O1010210</v>
      </c>
      <c r="Z624" s="31" t="str">
        <f t="shared" si="294"/>
        <v>TUA711-DOR32</v>
      </c>
      <c r="AA624" s="14" t="str">
        <f t="shared" si="295"/>
        <v>17-SC-DCS-001/O1010210/ 17-MC-DCS-001</v>
      </c>
      <c r="AB624" s="31" t="s">
        <v>64</v>
      </c>
      <c r="AC624" s="31" t="s">
        <v>124</v>
      </c>
      <c r="AD624" s="31" t="s">
        <v>125</v>
      </c>
      <c r="AE624" s="31">
        <v>0</v>
      </c>
      <c r="AF624" s="31" t="s">
        <v>1254</v>
      </c>
      <c r="AG624" s="31" t="s">
        <v>1294</v>
      </c>
      <c r="AH624" s="31">
        <v>11</v>
      </c>
      <c r="AI624" s="31">
        <v>15</v>
      </c>
      <c r="AJ624" s="31" t="s">
        <v>1256</v>
      </c>
      <c r="AK624" s="31">
        <f t="shared" si="287"/>
        <v>32</v>
      </c>
      <c r="AL624" s="16">
        <v>0.1</v>
      </c>
      <c r="AO624" s="31" t="s">
        <v>63</v>
      </c>
      <c r="AP624" s="31" t="s">
        <v>1356</v>
      </c>
      <c r="AQ624" s="31" t="s">
        <v>1355</v>
      </c>
      <c r="AR624" s="31" t="s">
        <v>5716</v>
      </c>
      <c r="AS624" s="31" t="s">
        <v>134</v>
      </c>
      <c r="AT624" s="14" t="s">
        <v>5724</v>
      </c>
      <c r="AU624" s="31" t="s">
        <v>5858</v>
      </c>
      <c r="AV624" s="31" t="s">
        <v>5799</v>
      </c>
      <c r="AW624" s="31" t="s">
        <v>5797</v>
      </c>
      <c r="AX624" s="31" t="s">
        <v>5724</v>
      </c>
      <c r="BE624" s="31" t="s">
        <v>5737</v>
      </c>
      <c r="BK624" s="14" t="str">
        <f t="shared" si="296"/>
        <v/>
      </c>
      <c r="BL624" s="14" t="str">
        <f t="shared" si="297"/>
        <v/>
      </c>
      <c r="BM624" s="14" t="str">
        <f t="shared" si="298"/>
        <v/>
      </c>
      <c r="BN624" s="14"/>
      <c r="BO624" s="14" t="str">
        <f t="shared" si="288"/>
        <v/>
      </c>
      <c r="BP624" s="14" t="str">
        <f t="shared" si="289"/>
        <v/>
      </c>
      <c r="BQ624" s="14"/>
      <c r="BR624" s="14" t="str">
        <f t="shared" si="299"/>
        <v>TS-G-03:1/
O1010210:15A</v>
      </c>
      <c r="BS624" s="14" t="str">
        <f t="shared" si="300"/>
        <v>TS-G-03:2/
O1010210:15C</v>
      </c>
      <c r="BW624" s="31" t="str">
        <f t="shared" si="301"/>
        <v/>
      </c>
      <c r="BX624" s="31" t="str">
        <f t="shared" si="302"/>
        <v/>
      </c>
      <c r="BY624" s="31" t="str">
        <f t="shared" si="303"/>
        <v/>
      </c>
      <c r="BZ624" s="31" t="str">
        <f t="shared" si="304"/>
        <v/>
      </c>
      <c r="CA624" s="31" t="str">
        <f t="shared" si="305"/>
        <v/>
      </c>
      <c r="CB624" s="31" t="str">
        <f t="shared" si="306"/>
        <v/>
      </c>
      <c r="CC624" s="31" t="str">
        <f t="shared" si="307"/>
        <v/>
      </c>
      <c r="CD624" s="31" t="str">
        <f t="shared" si="308"/>
        <v>15A</v>
      </c>
      <c r="CE624" s="31" t="e">
        <f t="shared" ca="1" si="309"/>
        <v>#NAME?</v>
      </c>
      <c r="CF624" s="31" t="e">
        <f t="shared" ca="1" si="310"/>
        <v>#NAME?</v>
      </c>
      <c r="CG624" s="31" t="e">
        <f t="shared" ca="1" si="311"/>
        <v>#NAME?</v>
      </c>
      <c r="CH624" s="31" t="e">
        <f t="shared" ca="1" si="312"/>
        <v>#NAME?</v>
      </c>
      <c r="CI624" s="31" t="e">
        <f t="shared" ca="1" si="313"/>
        <v>#NAME?</v>
      </c>
    </row>
    <row r="625" spans="1:87" s="31" customFormat="1" ht="30" hidden="1" x14ac:dyDescent="0.25">
      <c r="A625" s="9" t="s">
        <v>4493</v>
      </c>
      <c r="B625" s="31" t="s">
        <v>1353</v>
      </c>
      <c r="C625" s="31" t="s">
        <v>1358</v>
      </c>
      <c r="E625" s="14" t="s">
        <v>1253</v>
      </c>
      <c r="G625" s="31" t="str">
        <f t="shared" si="290"/>
        <v>Сигнал</v>
      </c>
      <c r="H625" s="31" t="s">
        <v>1300</v>
      </c>
      <c r="I625" s="31" t="s">
        <v>4550</v>
      </c>
      <c r="J625" s="31" t="str">
        <f t="shared" si="285"/>
        <v>DCS_DO_01</v>
      </c>
      <c r="K625" s="14" t="s">
        <v>5866</v>
      </c>
      <c r="M625" s="31" t="s">
        <v>1357</v>
      </c>
      <c r="N625" s="31" t="s">
        <v>1261</v>
      </c>
      <c r="O625" s="31" t="s">
        <v>1267</v>
      </c>
      <c r="P625" s="31" t="s">
        <v>1296</v>
      </c>
      <c r="Q625" s="31" t="s">
        <v>312</v>
      </c>
      <c r="R625" s="31">
        <v>3</v>
      </c>
      <c r="S625" s="31">
        <v>4</v>
      </c>
      <c r="T625" s="31" t="s">
        <v>62</v>
      </c>
      <c r="U625" s="31" t="str">
        <f t="shared" si="314"/>
        <v>30</v>
      </c>
      <c r="V625" s="14" t="str">
        <f t="shared" si="286"/>
        <v>AVK 2,5 A, AVK 2,5 A</v>
      </c>
      <c r="W625" s="31" t="str">
        <f t="shared" si="291"/>
        <v/>
      </c>
      <c r="X625" s="14" t="str">
        <f t="shared" si="292"/>
        <v/>
      </c>
      <c r="Y625" s="31" t="str">
        <f t="shared" si="293"/>
        <v>O1010210</v>
      </c>
      <c r="Z625" s="31" t="str">
        <f t="shared" si="294"/>
        <v>TUA711-DOR32</v>
      </c>
      <c r="AA625" s="14" t="str">
        <f t="shared" si="295"/>
        <v>17-SC-DCS-001/O1010210/ 17-MC-DCS-001</v>
      </c>
      <c r="AB625" s="31" t="s">
        <v>64</v>
      </c>
      <c r="AC625" s="31" t="s">
        <v>124</v>
      </c>
      <c r="AD625" s="31" t="s">
        <v>125</v>
      </c>
      <c r="AE625" s="31">
        <v>0</v>
      </c>
      <c r="AF625" s="31" t="s">
        <v>1254</v>
      </c>
      <c r="AG625" s="31" t="s">
        <v>1294</v>
      </c>
      <c r="AH625" s="31">
        <v>11</v>
      </c>
      <c r="AI625" s="31">
        <v>16</v>
      </c>
      <c r="AJ625" s="31" t="s">
        <v>1256</v>
      </c>
      <c r="AK625" s="31">
        <f t="shared" si="287"/>
        <v>32</v>
      </c>
      <c r="AL625" s="16">
        <v>0.1</v>
      </c>
      <c r="AO625" s="31" t="s">
        <v>63</v>
      </c>
      <c r="AP625" s="31" t="s">
        <v>1356</v>
      </c>
      <c r="AQ625" s="31" t="s">
        <v>1359</v>
      </c>
      <c r="AR625" s="31" t="s">
        <v>5716</v>
      </c>
      <c r="AS625" s="31" t="s">
        <v>134</v>
      </c>
      <c r="AT625" s="14" t="s">
        <v>5724</v>
      </c>
      <c r="AU625" s="31" t="s">
        <v>5858</v>
      </c>
      <c r="AV625" s="31" t="s">
        <v>5796</v>
      </c>
      <c r="AW625" s="31" t="s">
        <v>5797</v>
      </c>
      <c r="AX625" s="31" t="s">
        <v>5724</v>
      </c>
      <c r="BE625" s="31" t="s">
        <v>5737</v>
      </c>
      <c r="BK625" s="14" t="str">
        <f t="shared" si="296"/>
        <v/>
      </c>
      <c r="BL625" s="14" t="str">
        <f t="shared" si="297"/>
        <v/>
      </c>
      <c r="BM625" s="14" t="str">
        <f t="shared" si="298"/>
        <v/>
      </c>
      <c r="BN625" s="14"/>
      <c r="BO625" s="14" t="str">
        <f t="shared" si="288"/>
        <v/>
      </c>
      <c r="BP625" s="14" t="str">
        <f t="shared" si="289"/>
        <v/>
      </c>
      <c r="BQ625" s="14"/>
      <c r="BR625" s="14" t="str">
        <f t="shared" si="299"/>
        <v>TS-G-03:3/
O1010210:16A</v>
      </c>
      <c r="BS625" s="14" t="str">
        <f t="shared" si="300"/>
        <v>TS-G-03:4/
O1010210:16C</v>
      </c>
      <c r="BW625" s="31" t="str">
        <f t="shared" si="301"/>
        <v/>
      </c>
      <c r="BX625" s="31" t="str">
        <f t="shared" si="302"/>
        <v/>
      </c>
      <c r="BY625" s="31" t="str">
        <f t="shared" si="303"/>
        <v/>
      </c>
      <c r="BZ625" s="31" t="str">
        <f t="shared" si="304"/>
        <v/>
      </c>
      <c r="CA625" s="31" t="str">
        <f t="shared" si="305"/>
        <v/>
      </c>
      <c r="CB625" s="31" t="str">
        <f t="shared" si="306"/>
        <v/>
      </c>
      <c r="CC625" s="31" t="str">
        <f t="shared" si="307"/>
        <v/>
      </c>
      <c r="CD625" s="31" t="str">
        <f t="shared" si="308"/>
        <v>16A</v>
      </c>
      <c r="CE625" s="31" t="e">
        <f t="shared" ca="1" si="309"/>
        <v>#NAME?</v>
      </c>
      <c r="CF625" s="31" t="e">
        <f t="shared" ca="1" si="310"/>
        <v>#NAME?</v>
      </c>
      <c r="CG625" s="31" t="e">
        <f t="shared" ca="1" si="311"/>
        <v>#NAME?</v>
      </c>
      <c r="CH625" s="31" t="e">
        <f t="shared" ca="1" si="312"/>
        <v>#NAME?</v>
      </c>
      <c r="CI625" s="31" t="e">
        <f t="shared" ca="1" si="313"/>
        <v>#NAME?</v>
      </c>
    </row>
    <row r="626" spans="1:87" s="31" customFormat="1" ht="30" hidden="1" x14ac:dyDescent="0.25">
      <c r="A626" s="9" t="s">
        <v>4493</v>
      </c>
      <c r="B626" s="31" t="s">
        <v>1353</v>
      </c>
      <c r="C626" s="31" t="s">
        <v>1360</v>
      </c>
      <c r="E626" s="14" t="s">
        <v>1253</v>
      </c>
      <c r="G626" s="31" t="str">
        <f t="shared" si="290"/>
        <v>Сигнал</v>
      </c>
      <c r="H626" s="31" t="s">
        <v>1303</v>
      </c>
      <c r="I626" s="31" t="s">
        <v>4550</v>
      </c>
      <c r="J626" s="31" t="str">
        <f t="shared" si="285"/>
        <v>DCS_DO_01</v>
      </c>
      <c r="K626" s="14" t="s">
        <v>5866</v>
      </c>
      <c r="M626" s="31" t="s">
        <v>1357</v>
      </c>
      <c r="N626" s="31" t="s">
        <v>1261</v>
      </c>
      <c r="O626" s="31" t="s">
        <v>1272</v>
      </c>
      <c r="P626" s="31" t="s">
        <v>1296</v>
      </c>
      <c r="Q626" s="31" t="s">
        <v>312</v>
      </c>
      <c r="R626" s="31">
        <v>5</v>
      </c>
      <c r="S626" s="31">
        <v>6</v>
      </c>
      <c r="T626" s="31" t="s">
        <v>62</v>
      </c>
      <c r="U626" s="31" t="str">
        <f t="shared" si="314"/>
        <v>30</v>
      </c>
      <c r="V626" s="14" t="str">
        <f t="shared" si="286"/>
        <v>AVK 2,5 A, AVK 2,5 A</v>
      </c>
      <c r="W626" s="31" t="str">
        <f t="shared" si="291"/>
        <v/>
      </c>
      <c r="X626" s="14" t="str">
        <f t="shared" si="292"/>
        <v/>
      </c>
      <c r="Y626" s="31" t="str">
        <f t="shared" si="293"/>
        <v>O1010210</v>
      </c>
      <c r="Z626" s="31" t="str">
        <f t="shared" si="294"/>
        <v>TUA711-DOR32</v>
      </c>
      <c r="AA626" s="14" t="str">
        <f t="shared" si="295"/>
        <v>17-SC-DCS-001/O1010210/ 17-MC-DCS-001</v>
      </c>
      <c r="AB626" s="31" t="s">
        <v>64</v>
      </c>
      <c r="AC626" s="31" t="s">
        <v>124</v>
      </c>
      <c r="AD626" s="31" t="s">
        <v>125</v>
      </c>
      <c r="AE626" s="31">
        <v>0</v>
      </c>
      <c r="AF626" s="31" t="s">
        <v>1254</v>
      </c>
      <c r="AG626" s="31" t="s">
        <v>1294</v>
      </c>
      <c r="AH626" s="31">
        <v>11</v>
      </c>
      <c r="AI626" s="31">
        <v>17</v>
      </c>
      <c r="AJ626" s="31" t="s">
        <v>1256</v>
      </c>
      <c r="AK626" s="31">
        <f t="shared" si="287"/>
        <v>32</v>
      </c>
      <c r="AL626" s="16">
        <v>0.1</v>
      </c>
      <c r="AO626" s="31" t="s">
        <v>63</v>
      </c>
      <c r="AP626" s="31" t="s">
        <v>1356</v>
      </c>
      <c r="AQ626" s="31" t="s">
        <v>1361</v>
      </c>
      <c r="AR626" s="31" t="s">
        <v>5716</v>
      </c>
      <c r="AS626" s="31" t="s">
        <v>134</v>
      </c>
      <c r="AT626" s="14" t="s">
        <v>5724</v>
      </c>
      <c r="AU626" s="31" t="s">
        <v>5858</v>
      </c>
      <c r="AV626" s="31" t="s">
        <v>5798</v>
      </c>
      <c r="AW626" s="31" t="s">
        <v>5797</v>
      </c>
      <c r="AX626" s="31" t="s">
        <v>5724</v>
      </c>
      <c r="BE626" s="31" t="s">
        <v>5737</v>
      </c>
      <c r="BK626" s="14" t="str">
        <f t="shared" si="296"/>
        <v/>
      </c>
      <c r="BL626" s="14" t="str">
        <f t="shared" si="297"/>
        <v/>
      </c>
      <c r="BM626" s="14" t="str">
        <f t="shared" si="298"/>
        <v/>
      </c>
      <c r="BN626" s="14"/>
      <c r="BO626" s="14" t="str">
        <f t="shared" si="288"/>
        <v/>
      </c>
      <c r="BP626" s="14" t="str">
        <f t="shared" si="289"/>
        <v/>
      </c>
      <c r="BQ626" s="14"/>
      <c r="BR626" s="14" t="str">
        <f t="shared" si="299"/>
        <v>TS-G-03:5/
O1010210:17A</v>
      </c>
      <c r="BS626" s="14" t="str">
        <f t="shared" si="300"/>
        <v>TS-G-03:6/
O1010210:17C</v>
      </c>
      <c r="BW626" s="31" t="str">
        <f t="shared" si="301"/>
        <v/>
      </c>
      <c r="BX626" s="31" t="str">
        <f t="shared" si="302"/>
        <v/>
      </c>
      <c r="BY626" s="31" t="str">
        <f t="shared" si="303"/>
        <v/>
      </c>
      <c r="BZ626" s="31" t="str">
        <f t="shared" si="304"/>
        <v/>
      </c>
      <c r="CA626" s="31" t="str">
        <f t="shared" si="305"/>
        <v/>
      </c>
      <c r="CB626" s="31" t="str">
        <f t="shared" si="306"/>
        <v/>
      </c>
      <c r="CC626" s="31" t="str">
        <f t="shared" si="307"/>
        <v/>
      </c>
      <c r="CD626" s="31" t="str">
        <f t="shared" si="308"/>
        <v>17A</v>
      </c>
      <c r="CE626" s="31" t="e">
        <f t="shared" ca="1" si="309"/>
        <v>#NAME?</v>
      </c>
      <c r="CF626" s="31" t="e">
        <f t="shared" ca="1" si="310"/>
        <v>#NAME?</v>
      </c>
      <c r="CG626" s="31" t="e">
        <f t="shared" ca="1" si="311"/>
        <v>#NAME?</v>
      </c>
      <c r="CH626" s="31" t="e">
        <f t="shared" ca="1" si="312"/>
        <v>#NAME?</v>
      </c>
      <c r="CI626" s="31" t="e">
        <f t="shared" ca="1" si="313"/>
        <v>#NAME?</v>
      </c>
    </row>
    <row r="627" spans="1:87" s="31" customFormat="1" ht="30" hidden="1" x14ac:dyDescent="0.25">
      <c r="A627" s="9" t="s">
        <v>4493</v>
      </c>
      <c r="B627" s="31" t="s">
        <v>1362</v>
      </c>
      <c r="C627" s="31" t="s">
        <v>2057</v>
      </c>
      <c r="E627" s="14" t="s">
        <v>53</v>
      </c>
      <c r="G627" s="31" t="str">
        <f t="shared" si="290"/>
        <v>Сигнал</v>
      </c>
      <c r="H627" s="31" t="s">
        <v>1802</v>
      </c>
      <c r="I627" s="31" t="s">
        <v>4552</v>
      </c>
      <c r="J627" s="31" t="str">
        <f t="shared" si="285"/>
        <v>DCS_DI_01</v>
      </c>
      <c r="K627" s="14" t="s">
        <v>5866</v>
      </c>
      <c r="M627" s="31" t="s">
        <v>2049</v>
      </c>
      <c r="N627" s="31" t="s">
        <v>107</v>
      </c>
      <c r="O627" s="31" t="s">
        <v>155</v>
      </c>
      <c r="P627" s="31" t="s">
        <v>1296</v>
      </c>
      <c r="Q627" s="31" t="s">
        <v>2050</v>
      </c>
      <c r="R627" s="31">
        <v>9</v>
      </c>
      <c r="S627" s="31">
        <v>10</v>
      </c>
      <c r="T627" s="31" t="s">
        <v>62</v>
      </c>
      <c r="U627" s="31" t="str">
        <f t="shared" si="314"/>
        <v>48</v>
      </c>
      <c r="V627" s="14" t="str">
        <f t="shared" si="286"/>
        <v>AVK 2,5 A, AVK 2,5 A</v>
      </c>
      <c r="W627" s="31" t="str">
        <f t="shared" si="291"/>
        <v/>
      </c>
      <c r="X627" s="14" t="str">
        <f t="shared" si="292"/>
        <v/>
      </c>
      <c r="Y627" s="31" t="str">
        <f t="shared" si="293"/>
        <v>O1010201</v>
      </c>
      <c r="Z627" s="31" t="str">
        <f t="shared" si="294"/>
        <v>TUA711-DIR32</v>
      </c>
      <c r="AA627" s="14" t="str">
        <f t="shared" si="295"/>
        <v>17-SC-DCS-001/O1010201/ 17-MC-DCS-001</v>
      </c>
      <c r="AB627" s="31" t="s">
        <v>64</v>
      </c>
      <c r="AC627" s="31" t="s">
        <v>124</v>
      </c>
      <c r="AD627" s="31" t="s">
        <v>125</v>
      </c>
      <c r="AE627" s="31">
        <v>0</v>
      </c>
      <c r="AF627" s="31" t="s">
        <v>1254</v>
      </c>
      <c r="AG627" s="31" t="s">
        <v>2048</v>
      </c>
      <c r="AH627" s="31">
        <v>2</v>
      </c>
      <c r="AI627" s="31">
        <v>5</v>
      </c>
      <c r="AJ627" s="31" t="s">
        <v>57</v>
      </c>
      <c r="AK627" s="31">
        <f t="shared" si="287"/>
        <v>32</v>
      </c>
      <c r="AL627" s="31" t="s">
        <v>62</v>
      </c>
      <c r="AO627" s="31" t="s">
        <v>63</v>
      </c>
      <c r="AP627" s="31" t="s">
        <v>1365</v>
      </c>
      <c r="AQ627" s="31" t="s">
        <v>2058</v>
      </c>
      <c r="AR627" s="31" t="s">
        <v>5716</v>
      </c>
      <c r="AS627" s="31" t="s">
        <v>134</v>
      </c>
      <c r="AT627" s="14" t="s">
        <v>5724</v>
      </c>
      <c r="AU627" s="31" t="s">
        <v>5858</v>
      </c>
      <c r="AV627" s="31" t="s">
        <v>5792</v>
      </c>
      <c r="AW627" s="31" t="s">
        <v>5793</v>
      </c>
      <c r="AX627" s="31" t="s">
        <v>5724</v>
      </c>
      <c r="BE627" s="31" t="s">
        <v>5737</v>
      </c>
      <c r="BK627" s="14" t="str">
        <f t="shared" si="296"/>
        <v/>
      </c>
      <c r="BL627" s="14" t="str">
        <f t="shared" si="297"/>
        <v/>
      </c>
      <c r="BM627" s="14" t="str">
        <f t="shared" si="298"/>
        <v/>
      </c>
      <c r="BN627" s="14"/>
      <c r="BO627" s="14" t="str">
        <f t="shared" si="288"/>
        <v/>
      </c>
      <c r="BP627" s="14" t="str">
        <f t="shared" si="289"/>
        <v/>
      </c>
      <c r="BQ627" s="14"/>
      <c r="BR627" s="14" t="str">
        <f t="shared" si="299"/>
        <v>TS-F-05:9/
O1010201:5A</v>
      </c>
      <c r="BS627" s="14" t="str">
        <f t="shared" si="300"/>
        <v>TS-F-05:10/
O1010201:5B</v>
      </c>
      <c r="BW627" s="31" t="str">
        <f t="shared" si="301"/>
        <v/>
      </c>
      <c r="BX627" s="31" t="str">
        <f t="shared" si="302"/>
        <v/>
      </c>
      <c r="BY627" s="31" t="str">
        <f t="shared" si="303"/>
        <v/>
      </c>
      <c r="BZ627" s="31" t="str">
        <f t="shared" si="304"/>
        <v/>
      </c>
      <c r="CA627" s="31" t="str">
        <f t="shared" si="305"/>
        <v/>
      </c>
      <c r="CB627" s="31" t="str">
        <f t="shared" si="306"/>
        <v/>
      </c>
      <c r="CC627" s="31" t="str">
        <f t="shared" si="307"/>
        <v/>
      </c>
      <c r="CD627" s="31" t="str">
        <f t="shared" si="308"/>
        <v>5A</v>
      </c>
      <c r="CE627" s="31" t="e">
        <f t="shared" ca="1" si="309"/>
        <v>#NAME?</v>
      </c>
      <c r="CF627" s="31" t="e">
        <f t="shared" ca="1" si="310"/>
        <v>#NAME?</v>
      </c>
      <c r="CG627" s="31" t="e">
        <f t="shared" ca="1" si="311"/>
        <v>#NAME?</v>
      </c>
      <c r="CH627" s="31" t="e">
        <f t="shared" ca="1" si="312"/>
        <v>#NAME?</v>
      </c>
      <c r="CI627" s="31" t="e">
        <f t="shared" ca="1" si="313"/>
        <v>#NAME?</v>
      </c>
    </row>
    <row r="628" spans="1:87" s="31" customFormat="1" ht="30" hidden="1" x14ac:dyDescent="0.25">
      <c r="A628" s="9" t="s">
        <v>4493</v>
      </c>
      <c r="B628" s="31" t="s">
        <v>1362</v>
      </c>
      <c r="C628" s="31" t="s">
        <v>2059</v>
      </c>
      <c r="E628" s="14" t="s">
        <v>53</v>
      </c>
      <c r="G628" s="31" t="str">
        <f t="shared" si="290"/>
        <v>Сигнал</v>
      </c>
      <c r="H628" s="31" t="s">
        <v>1805</v>
      </c>
      <c r="I628" s="31" t="s">
        <v>4552</v>
      </c>
      <c r="J628" s="31" t="str">
        <f t="shared" si="285"/>
        <v>DCS_DI_01</v>
      </c>
      <c r="K628" s="14" t="s">
        <v>5866</v>
      </c>
      <c r="M628" s="31" t="s">
        <v>2049</v>
      </c>
      <c r="N628" s="31" t="s">
        <v>107</v>
      </c>
      <c r="O628" s="31" t="s">
        <v>160</v>
      </c>
      <c r="P628" s="31" t="s">
        <v>1296</v>
      </c>
      <c r="Q628" s="31" t="s">
        <v>2050</v>
      </c>
      <c r="R628" s="31">
        <v>11</v>
      </c>
      <c r="S628" s="31">
        <v>12</v>
      </c>
      <c r="T628" s="31" t="s">
        <v>62</v>
      </c>
      <c r="U628" s="31" t="str">
        <f t="shared" si="314"/>
        <v>48</v>
      </c>
      <c r="V628" s="14" t="str">
        <f t="shared" si="286"/>
        <v>AVK 2,5 A, AVK 2,5 A</v>
      </c>
      <c r="W628" s="31" t="str">
        <f t="shared" si="291"/>
        <v/>
      </c>
      <c r="X628" s="14" t="str">
        <f t="shared" si="292"/>
        <v/>
      </c>
      <c r="Y628" s="31" t="str">
        <f t="shared" si="293"/>
        <v>O1010201</v>
      </c>
      <c r="Z628" s="31" t="str">
        <f t="shared" si="294"/>
        <v>TUA711-DIR32</v>
      </c>
      <c r="AA628" s="14" t="str">
        <f t="shared" si="295"/>
        <v>17-SC-DCS-001/O1010201/ 17-MC-DCS-001</v>
      </c>
      <c r="AB628" s="31" t="s">
        <v>64</v>
      </c>
      <c r="AC628" s="31" t="s">
        <v>124</v>
      </c>
      <c r="AD628" s="31" t="s">
        <v>125</v>
      </c>
      <c r="AE628" s="31">
        <v>0</v>
      </c>
      <c r="AF628" s="31" t="s">
        <v>1254</v>
      </c>
      <c r="AG628" s="31" t="s">
        <v>2048</v>
      </c>
      <c r="AH628" s="31">
        <v>2</v>
      </c>
      <c r="AI628" s="31">
        <v>6</v>
      </c>
      <c r="AJ628" s="31" t="s">
        <v>57</v>
      </c>
      <c r="AK628" s="31">
        <f t="shared" si="287"/>
        <v>32</v>
      </c>
      <c r="AL628" s="31" t="s">
        <v>62</v>
      </c>
      <c r="AO628" s="31" t="s">
        <v>63</v>
      </c>
      <c r="AP628" s="31" t="s">
        <v>1365</v>
      </c>
      <c r="AQ628" s="31" t="s">
        <v>2060</v>
      </c>
      <c r="AR628" s="31" t="s">
        <v>5716</v>
      </c>
      <c r="AS628" s="31" t="s">
        <v>134</v>
      </c>
      <c r="AT628" s="14" t="s">
        <v>5724</v>
      </c>
      <c r="AU628" s="31" t="s">
        <v>5858</v>
      </c>
      <c r="AV628" s="31" t="s">
        <v>5794</v>
      </c>
      <c r="AW628" s="31" t="s">
        <v>5795</v>
      </c>
      <c r="AX628" s="31" t="s">
        <v>5724</v>
      </c>
      <c r="BE628" s="31" t="s">
        <v>5737</v>
      </c>
      <c r="BK628" s="14" t="str">
        <f t="shared" si="296"/>
        <v/>
      </c>
      <c r="BL628" s="14" t="str">
        <f t="shared" si="297"/>
        <v/>
      </c>
      <c r="BM628" s="14" t="str">
        <f t="shared" si="298"/>
        <v/>
      </c>
      <c r="BN628" s="14"/>
      <c r="BO628" s="14" t="str">
        <f t="shared" si="288"/>
        <v/>
      </c>
      <c r="BP628" s="14" t="str">
        <f t="shared" si="289"/>
        <v/>
      </c>
      <c r="BQ628" s="14"/>
      <c r="BR628" s="14" t="str">
        <f t="shared" si="299"/>
        <v>TS-F-05:11/
O1010201:6A</v>
      </c>
      <c r="BS628" s="14" t="str">
        <f t="shared" si="300"/>
        <v>TS-F-05:12/
O1010201:6B</v>
      </c>
      <c r="BW628" s="31" t="str">
        <f t="shared" si="301"/>
        <v/>
      </c>
      <c r="BX628" s="31" t="str">
        <f t="shared" si="302"/>
        <v/>
      </c>
      <c r="BY628" s="31" t="str">
        <f t="shared" si="303"/>
        <v/>
      </c>
      <c r="BZ628" s="31" t="str">
        <f t="shared" si="304"/>
        <v/>
      </c>
      <c r="CA628" s="31" t="str">
        <f t="shared" si="305"/>
        <v/>
      </c>
      <c r="CB628" s="31" t="str">
        <f t="shared" si="306"/>
        <v/>
      </c>
      <c r="CC628" s="31" t="str">
        <f t="shared" si="307"/>
        <v/>
      </c>
      <c r="CD628" s="31" t="str">
        <f t="shared" si="308"/>
        <v>6A</v>
      </c>
      <c r="CE628" s="31" t="e">
        <f t="shared" ca="1" si="309"/>
        <v>#NAME?</v>
      </c>
      <c r="CF628" s="31" t="e">
        <f t="shared" ca="1" si="310"/>
        <v>#NAME?</v>
      </c>
      <c r="CG628" s="31" t="e">
        <f t="shared" ca="1" si="311"/>
        <v>#NAME?</v>
      </c>
      <c r="CH628" s="31" t="e">
        <f t="shared" ca="1" si="312"/>
        <v>#NAME?</v>
      </c>
      <c r="CI628" s="31" t="e">
        <f t="shared" ca="1" si="313"/>
        <v>#NAME?</v>
      </c>
    </row>
    <row r="629" spans="1:87" s="31" customFormat="1" ht="30" hidden="1" x14ac:dyDescent="0.25">
      <c r="A629" s="9" t="s">
        <v>4493</v>
      </c>
      <c r="B629" s="31" t="s">
        <v>1362</v>
      </c>
      <c r="C629" s="31" t="s">
        <v>2061</v>
      </c>
      <c r="E629" s="14" t="s">
        <v>53</v>
      </c>
      <c r="G629" s="31" t="str">
        <f t="shared" si="290"/>
        <v>Сигнал</v>
      </c>
      <c r="H629" s="31" t="s">
        <v>1673</v>
      </c>
      <c r="I629" s="31" t="s">
        <v>4552</v>
      </c>
      <c r="J629" s="31" t="str">
        <f t="shared" si="285"/>
        <v>DCS_DI_01</v>
      </c>
      <c r="K629" s="14" t="s">
        <v>5866</v>
      </c>
      <c r="M629" s="31" t="s">
        <v>2049</v>
      </c>
      <c r="N629" s="31" t="s">
        <v>107</v>
      </c>
      <c r="O629" s="31" t="s">
        <v>165</v>
      </c>
      <c r="P629" s="31" t="s">
        <v>1296</v>
      </c>
      <c r="Q629" s="31" t="s">
        <v>2050</v>
      </c>
      <c r="R629" s="31">
        <v>13</v>
      </c>
      <c r="S629" s="31">
        <v>14</v>
      </c>
      <c r="T629" s="31" t="s">
        <v>62</v>
      </c>
      <c r="U629" s="31" t="str">
        <f t="shared" si="314"/>
        <v>48</v>
      </c>
      <c r="V629" s="14" t="str">
        <f t="shared" si="286"/>
        <v>AVK 2,5 A, AVK 2,5 A</v>
      </c>
      <c r="W629" s="31" t="str">
        <f t="shared" si="291"/>
        <v/>
      </c>
      <c r="X629" s="14" t="str">
        <f t="shared" si="292"/>
        <v/>
      </c>
      <c r="Y629" s="31" t="str">
        <f t="shared" si="293"/>
        <v>O1010201</v>
      </c>
      <c r="Z629" s="31" t="str">
        <f t="shared" si="294"/>
        <v>TUA711-DIR32</v>
      </c>
      <c r="AA629" s="14" t="str">
        <f t="shared" si="295"/>
        <v>17-SC-DCS-001/O1010201/ 17-MC-DCS-001</v>
      </c>
      <c r="AB629" s="31" t="s">
        <v>64</v>
      </c>
      <c r="AC629" s="31" t="s">
        <v>124</v>
      </c>
      <c r="AD629" s="31" t="s">
        <v>125</v>
      </c>
      <c r="AE629" s="31">
        <v>0</v>
      </c>
      <c r="AF629" s="31" t="s">
        <v>1254</v>
      </c>
      <c r="AG629" s="31" t="s">
        <v>2048</v>
      </c>
      <c r="AH629" s="31">
        <v>2</v>
      </c>
      <c r="AI629" s="31">
        <v>7</v>
      </c>
      <c r="AJ629" s="31" t="s">
        <v>57</v>
      </c>
      <c r="AK629" s="31">
        <f t="shared" si="287"/>
        <v>32</v>
      </c>
      <c r="AL629" s="31" t="s">
        <v>62</v>
      </c>
      <c r="AO629" s="31" t="s">
        <v>63</v>
      </c>
      <c r="AP629" s="31" t="s">
        <v>1365</v>
      </c>
      <c r="AQ629" s="31" t="s">
        <v>2062</v>
      </c>
      <c r="AR629" s="31" t="s">
        <v>5716</v>
      </c>
      <c r="AS629" s="31" t="s">
        <v>134</v>
      </c>
      <c r="AT629" s="14" t="s">
        <v>5724</v>
      </c>
      <c r="AU629" s="31" t="s">
        <v>5858</v>
      </c>
      <c r="AV629" s="31" t="s">
        <v>5796</v>
      </c>
      <c r="AW629" s="31" t="s">
        <v>5800</v>
      </c>
      <c r="AX629" s="31" t="s">
        <v>5724</v>
      </c>
      <c r="BE629" s="31" t="s">
        <v>5737</v>
      </c>
      <c r="BK629" s="14" t="str">
        <f t="shared" si="296"/>
        <v/>
      </c>
      <c r="BL629" s="14" t="str">
        <f t="shared" si="297"/>
        <v/>
      </c>
      <c r="BM629" s="14" t="str">
        <f t="shared" si="298"/>
        <v/>
      </c>
      <c r="BN629" s="14"/>
      <c r="BO629" s="14" t="str">
        <f t="shared" si="288"/>
        <v/>
      </c>
      <c r="BP629" s="14" t="str">
        <f t="shared" si="289"/>
        <v/>
      </c>
      <c r="BQ629" s="14"/>
      <c r="BR629" s="14" t="str">
        <f t="shared" si="299"/>
        <v>TS-F-05:13/
O1010201:7A</v>
      </c>
      <c r="BS629" s="14" t="str">
        <f t="shared" si="300"/>
        <v>TS-F-05:14/
O1010201:7B</v>
      </c>
      <c r="BW629" s="31" t="str">
        <f t="shared" si="301"/>
        <v/>
      </c>
      <c r="BX629" s="31" t="str">
        <f t="shared" si="302"/>
        <v/>
      </c>
      <c r="BY629" s="31" t="str">
        <f t="shared" si="303"/>
        <v/>
      </c>
      <c r="BZ629" s="31" t="str">
        <f t="shared" si="304"/>
        <v/>
      </c>
      <c r="CA629" s="31" t="str">
        <f t="shared" si="305"/>
        <v/>
      </c>
      <c r="CB629" s="31" t="str">
        <f t="shared" si="306"/>
        <v/>
      </c>
      <c r="CC629" s="31" t="str">
        <f t="shared" si="307"/>
        <v/>
      </c>
      <c r="CD629" s="31" t="str">
        <f t="shared" si="308"/>
        <v>7A</v>
      </c>
      <c r="CE629" s="31" t="e">
        <f t="shared" ca="1" si="309"/>
        <v>#NAME?</v>
      </c>
      <c r="CF629" s="31" t="e">
        <f t="shared" ca="1" si="310"/>
        <v>#NAME?</v>
      </c>
      <c r="CG629" s="31" t="e">
        <f t="shared" ca="1" si="311"/>
        <v>#NAME?</v>
      </c>
      <c r="CH629" s="31" t="e">
        <f t="shared" ca="1" si="312"/>
        <v>#NAME?</v>
      </c>
      <c r="CI629" s="31" t="e">
        <f t="shared" ca="1" si="313"/>
        <v>#NAME?</v>
      </c>
    </row>
    <row r="630" spans="1:87" s="31" customFormat="1" ht="30" hidden="1" x14ac:dyDescent="0.25">
      <c r="A630" s="9" t="s">
        <v>4493</v>
      </c>
      <c r="B630" s="31" t="s">
        <v>1362</v>
      </c>
      <c r="C630" s="31" t="s">
        <v>2063</v>
      </c>
      <c r="E630" s="14" t="s">
        <v>53</v>
      </c>
      <c r="G630" s="31" t="str">
        <f t="shared" si="290"/>
        <v>Сигнал</v>
      </c>
      <c r="H630" s="31" t="s">
        <v>1678</v>
      </c>
      <c r="I630" s="31" t="s">
        <v>4552</v>
      </c>
      <c r="J630" s="31" t="str">
        <f t="shared" si="285"/>
        <v>DCS_DI_01</v>
      </c>
      <c r="K630" s="14" t="s">
        <v>5866</v>
      </c>
      <c r="M630" s="31" t="s">
        <v>2049</v>
      </c>
      <c r="N630" s="31" t="s">
        <v>107</v>
      </c>
      <c r="O630" s="31" t="s">
        <v>170</v>
      </c>
      <c r="P630" s="31" t="s">
        <v>1296</v>
      </c>
      <c r="Q630" s="31" t="s">
        <v>2050</v>
      </c>
      <c r="R630" s="31">
        <v>15</v>
      </c>
      <c r="S630" s="31">
        <v>16</v>
      </c>
      <c r="T630" s="31" t="s">
        <v>62</v>
      </c>
      <c r="U630" s="31" t="str">
        <f t="shared" si="314"/>
        <v>48</v>
      </c>
      <c r="V630" s="14" t="str">
        <f t="shared" si="286"/>
        <v>AVK 2,5 A, AVK 2,5 A</v>
      </c>
      <c r="W630" s="31" t="str">
        <f t="shared" si="291"/>
        <v/>
      </c>
      <c r="X630" s="14" t="str">
        <f t="shared" si="292"/>
        <v/>
      </c>
      <c r="Y630" s="31" t="str">
        <f t="shared" si="293"/>
        <v>O1010201</v>
      </c>
      <c r="Z630" s="31" t="str">
        <f t="shared" si="294"/>
        <v>TUA711-DIR32</v>
      </c>
      <c r="AA630" s="14" t="str">
        <f t="shared" si="295"/>
        <v>17-SC-DCS-001/O1010201/ 17-MC-DCS-001</v>
      </c>
      <c r="AB630" s="31" t="s">
        <v>64</v>
      </c>
      <c r="AC630" s="31" t="s">
        <v>124</v>
      </c>
      <c r="AD630" s="31" t="s">
        <v>125</v>
      </c>
      <c r="AE630" s="31">
        <v>0</v>
      </c>
      <c r="AF630" s="31" t="s">
        <v>1254</v>
      </c>
      <c r="AG630" s="31" t="s">
        <v>2048</v>
      </c>
      <c r="AH630" s="31">
        <v>2</v>
      </c>
      <c r="AI630" s="31">
        <v>8</v>
      </c>
      <c r="AJ630" s="31" t="s">
        <v>57</v>
      </c>
      <c r="AK630" s="31">
        <f t="shared" si="287"/>
        <v>32</v>
      </c>
      <c r="AL630" s="31" t="s">
        <v>62</v>
      </c>
      <c r="AO630" s="31" t="s">
        <v>63</v>
      </c>
      <c r="AP630" s="31" t="s">
        <v>1365</v>
      </c>
      <c r="AQ630" s="31" t="s">
        <v>2064</v>
      </c>
      <c r="AR630" s="31" t="s">
        <v>5716</v>
      </c>
      <c r="AS630" s="31" t="s">
        <v>134</v>
      </c>
      <c r="AT630" s="14" t="s">
        <v>5724</v>
      </c>
      <c r="AU630" s="31" t="s">
        <v>5858</v>
      </c>
      <c r="AV630" s="31" t="s">
        <v>5801</v>
      </c>
      <c r="AW630" s="31" t="s">
        <v>5802</v>
      </c>
      <c r="AX630" s="31" t="s">
        <v>5724</v>
      </c>
      <c r="BE630" s="31" t="s">
        <v>5737</v>
      </c>
      <c r="BK630" s="14" t="str">
        <f t="shared" si="296"/>
        <v/>
      </c>
      <c r="BL630" s="14" t="str">
        <f t="shared" si="297"/>
        <v/>
      </c>
      <c r="BM630" s="14" t="str">
        <f t="shared" si="298"/>
        <v/>
      </c>
      <c r="BN630" s="14"/>
      <c r="BO630" s="14" t="str">
        <f t="shared" si="288"/>
        <v/>
      </c>
      <c r="BP630" s="14" t="str">
        <f t="shared" si="289"/>
        <v/>
      </c>
      <c r="BQ630" s="14"/>
      <c r="BR630" s="14" t="str">
        <f t="shared" si="299"/>
        <v>TS-F-05:15/
O1010201:8A</v>
      </c>
      <c r="BS630" s="14" t="str">
        <f t="shared" si="300"/>
        <v>TS-F-05:16/
O1010201:8B</v>
      </c>
      <c r="BW630" s="31" t="str">
        <f t="shared" si="301"/>
        <v/>
      </c>
      <c r="BX630" s="31" t="str">
        <f t="shared" si="302"/>
        <v/>
      </c>
      <c r="BY630" s="31" t="str">
        <f t="shared" si="303"/>
        <v/>
      </c>
      <c r="BZ630" s="31" t="str">
        <f t="shared" si="304"/>
        <v/>
      </c>
      <c r="CA630" s="31" t="str">
        <f t="shared" si="305"/>
        <v/>
      </c>
      <c r="CB630" s="31" t="str">
        <f t="shared" si="306"/>
        <v/>
      </c>
      <c r="CC630" s="31" t="str">
        <f t="shared" si="307"/>
        <v/>
      </c>
      <c r="CD630" s="31" t="str">
        <f t="shared" si="308"/>
        <v>8A</v>
      </c>
      <c r="CE630" s="31" t="e">
        <f t="shared" ca="1" si="309"/>
        <v>#NAME?</v>
      </c>
      <c r="CF630" s="31" t="e">
        <f t="shared" ca="1" si="310"/>
        <v>#NAME?</v>
      </c>
      <c r="CG630" s="31" t="e">
        <f t="shared" ca="1" si="311"/>
        <v>#NAME?</v>
      </c>
      <c r="CH630" s="31" t="e">
        <f t="shared" ca="1" si="312"/>
        <v>#NAME?</v>
      </c>
      <c r="CI630" s="31" t="e">
        <f t="shared" ca="1" si="313"/>
        <v>#NAME?</v>
      </c>
    </row>
    <row r="631" spans="1:87" s="31" customFormat="1" ht="30" hidden="1" x14ac:dyDescent="0.25">
      <c r="A631" s="9" t="s">
        <v>4493</v>
      </c>
      <c r="B631" s="31" t="s">
        <v>1362</v>
      </c>
      <c r="C631" s="31" t="s">
        <v>1363</v>
      </c>
      <c r="E631" s="14" t="s">
        <v>1253</v>
      </c>
      <c r="G631" s="31" t="str">
        <f t="shared" si="290"/>
        <v>Сигнал</v>
      </c>
      <c r="H631" s="31" t="s">
        <v>1297</v>
      </c>
      <c r="I631" s="31" t="s">
        <v>4552</v>
      </c>
      <c r="J631" s="31" t="str">
        <f t="shared" si="285"/>
        <v>DCS_DO_01</v>
      </c>
      <c r="K631" s="14" t="s">
        <v>5866</v>
      </c>
      <c r="M631" s="31" t="s">
        <v>1357</v>
      </c>
      <c r="N631" s="31" t="s">
        <v>1261</v>
      </c>
      <c r="O631" s="31" t="s">
        <v>1276</v>
      </c>
      <c r="P631" s="31" t="s">
        <v>1296</v>
      </c>
      <c r="Q631" s="31" t="s">
        <v>312</v>
      </c>
      <c r="R631" s="31">
        <v>7</v>
      </c>
      <c r="S631" s="31">
        <v>8</v>
      </c>
      <c r="T631" s="31" t="s">
        <v>62</v>
      </c>
      <c r="U631" s="31" t="str">
        <f t="shared" si="314"/>
        <v>30</v>
      </c>
      <c r="V631" s="14" t="str">
        <f t="shared" si="286"/>
        <v>AVK 2,5 A, AVK 2,5 A</v>
      </c>
      <c r="W631" s="31" t="str">
        <f t="shared" si="291"/>
        <v/>
      </c>
      <c r="X631" s="14" t="str">
        <f t="shared" si="292"/>
        <v/>
      </c>
      <c r="Y631" s="31" t="str">
        <f t="shared" si="293"/>
        <v>O1010210</v>
      </c>
      <c r="Z631" s="31" t="str">
        <f t="shared" si="294"/>
        <v>TUA711-DOR32</v>
      </c>
      <c r="AA631" s="14" t="str">
        <f t="shared" si="295"/>
        <v>17-SC-DCS-001/O1010210/ 17-MC-DCS-001</v>
      </c>
      <c r="AB631" s="31" t="s">
        <v>64</v>
      </c>
      <c r="AC631" s="31" t="s">
        <v>124</v>
      </c>
      <c r="AD631" s="31" t="s">
        <v>125</v>
      </c>
      <c r="AE631" s="31">
        <v>0</v>
      </c>
      <c r="AF631" s="31" t="s">
        <v>1254</v>
      </c>
      <c r="AG631" s="31" t="s">
        <v>1294</v>
      </c>
      <c r="AH631" s="31">
        <v>11</v>
      </c>
      <c r="AI631" s="31">
        <v>18</v>
      </c>
      <c r="AJ631" s="31" t="s">
        <v>1256</v>
      </c>
      <c r="AK631" s="31">
        <f t="shared" si="287"/>
        <v>32</v>
      </c>
      <c r="AL631" s="16">
        <v>0.1</v>
      </c>
      <c r="AO631" s="31" t="s">
        <v>63</v>
      </c>
      <c r="AP631" s="31" t="s">
        <v>1365</v>
      </c>
      <c r="AQ631" s="31" t="s">
        <v>1364</v>
      </c>
      <c r="AR631" s="31" t="s">
        <v>5716</v>
      </c>
      <c r="AS631" s="31" t="s">
        <v>134</v>
      </c>
      <c r="AT631" s="14" t="s">
        <v>5724</v>
      </c>
      <c r="AU631" s="31" t="s">
        <v>5858</v>
      </c>
      <c r="AV631" s="31" t="s">
        <v>5799</v>
      </c>
      <c r="AW631" s="31" t="s">
        <v>5797</v>
      </c>
      <c r="AX631" s="31" t="s">
        <v>5724</v>
      </c>
      <c r="BE631" s="31" t="s">
        <v>5737</v>
      </c>
      <c r="BK631" s="14" t="str">
        <f t="shared" si="296"/>
        <v/>
      </c>
      <c r="BL631" s="14" t="str">
        <f t="shared" si="297"/>
        <v/>
      </c>
      <c r="BM631" s="14" t="str">
        <f t="shared" si="298"/>
        <v/>
      </c>
      <c r="BN631" s="14"/>
      <c r="BO631" s="14" t="str">
        <f t="shared" si="288"/>
        <v/>
      </c>
      <c r="BP631" s="14" t="str">
        <f t="shared" si="289"/>
        <v/>
      </c>
      <c r="BQ631" s="14"/>
      <c r="BR631" s="14" t="str">
        <f t="shared" si="299"/>
        <v>TS-G-03:7/
O1010210:18A</v>
      </c>
      <c r="BS631" s="14" t="str">
        <f t="shared" si="300"/>
        <v>TS-G-03:8/
O1010210:18C</v>
      </c>
      <c r="BW631" s="31" t="str">
        <f t="shared" si="301"/>
        <v/>
      </c>
      <c r="BX631" s="31" t="str">
        <f t="shared" si="302"/>
        <v/>
      </c>
      <c r="BY631" s="31" t="str">
        <f t="shared" si="303"/>
        <v/>
      </c>
      <c r="BZ631" s="31" t="str">
        <f t="shared" si="304"/>
        <v/>
      </c>
      <c r="CA631" s="31" t="str">
        <f t="shared" si="305"/>
        <v/>
      </c>
      <c r="CB631" s="31" t="str">
        <f t="shared" si="306"/>
        <v/>
      </c>
      <c r="CC631" s="31" t="str">
        <f t="shared" si="307"/>
        <v/>
      </c>
      <c r="CD631" s="31" t="str">
        <f t="shared" si="308"/>
        <v>18A</v>
      </c>
      <c r="CE631" s="31" t="e">
        <f t="shared" ca="1" si="309"/>
        <v>#NAME?</v>
      </c>
      <c r="CF631" s="31" t="e">
        <f t="shared" ca="1" si="310"/>
        <v>#NAME?</v>
      </c>
      <c r="CG631" s="31" t="e">
        <f t="shared" ca="1" si="311"/>
        <v>#NAME?</v>
      </c>
      <c r="CH631" s="31" t="e">
        <f t="shared" ca="1" si="312"/>
        <v>#NAME?</v>
      </c>
      <c r="CI631" s="31" t="e">
        <f t="shared" ca="1" si="313"/>
        <v>#NAME?</v>
      </c>
    </row>
    <row r="632" spans="1:87" s="31" customFormat="1" ht="30" hidden="1" x14ac:dyDescent="0.25">
      <c r="A632" s="9" t="s">
        <v>4493</v>
      </c>
      <c r="B632" s="31" t="s">
        <v>1362</v>
      </c>
      <c r="C632" s="31" t="s">
        <v>1366</v>
      </c>
      <c r="E632" s="14" t="s">
        <v>1253</v>
      </c>
      <c r="G632" s="31" t="str">
        <f t="shared" si="290"/>
        <v>Сигнал</v>
      </c>
      <c r="H632" s="31" t="s">
        <v>1300</v>
      </c>
      <c r="I632" s="31" t="s">
        <v>4552</v>
      </c>
      <c r="J632" s="31" t="str">
        <f t="shared" si="285"/>
        <v>DCS_DO_01</v>
      </c>
      <c r="K632" s="14" t="s">
        <v>5866</v>
      </c>
      <c r="M632" s="31" t="s">
        <v>1357</v>
      </c>
      <c r="N632" s="31" t="s">
        <v>1261</v>
      </c>
      <c r="O632" s="31" t="s">
        <v>1281</v>
      </c>
      <c r="P632" s="31" t="s">
        <v>1296</v>
      </c>
      <c r="Q632" s="31" t="s">
        <v>312</v>
      </c>
      <c r="R632" s="31">
        <v>9</v>
      </c>
      <c r="S632" s="31">
        <v>10</v>
      </c>
      <c r="T632" s="31" t="s">
        <v>62</v>
      </c>
      <c r="U632" s="31" t="str">
        <f t="shared" si="314"/>
        <v>30</v>
      </c>
      <c r="V632" s="14" t="str">
        <f t="shared" si="286"/>
        <v>AVK 2,5 A, AVK 2,5 A</v>
      </c>
      <c r="W632" s="31" t="str">
        <f t="shared" si="291"/>
        <v/>
      </c>
      <c r="X632" s="14" t="str">
        <f t="shared" si="292"/>
        <v/>
      </c>
      <c r="Y632" s="31" t="str">
        <f t="shared" si="293"/>
        <v>O1010210</v>
      </c>
      <c r="Z632" s="31" t="str">
        <f t="shared" si="294"/>
        <v>TUA711-DOR32</v>
      </c>
      <c r="AA632" s="14" t="str">
        <f t="shared" si="295"/>
        <v>17-SC-DCS-001/O1010210/ 17-MC-DCS-001</v>
      </c>
      <c r="AB632" s="31" t="s">
        <v>64</v>
      </c>
      <c r="AC632" s="31" t="s">
        <v>124</v>
      </c>
      <c r="AD632" s="31" t="s">
        <v>125</v>
      </c>
      <c r="AE632" s="31">
        <v>0</v>
      </c>
      <c r="AF632" s="31" t="s">
        <v>1254</v>
      </c>
      <c r="AG632" s="31" t="s">
        <v>1294</v>
      </c>
      <c r="AH632" s="31">
        <v>11</v>
      </c>
      <c r="AI632" s="31">
        <v>19</v>
      </c>
      <c r="AJ632" s="31" t="s">
        <v>1256</v>
      </c>
      <c r="AK632" s="31">
        <f t="shared" si="287"/>
        <v>32</v>
      </c>
      <c r="AL632" s="16">
        <v>0.1</v>
      </c>
      <c r="AO632" s="31" t="s">
        <v>63</v>
      </c>
      <c r="AP632" s="31" t="s">
        <v>1365</v>
      </c>
      <c r="AQ632" s="31" t="s">
        <v>1367</v>
      </c>
      <c r="AR632" s="31" t="s">
        <v>5716</v>
      </c>
      <c r="AS632" s="31" t="s">
        <v>134</v>
      </c>
      <c r="AT632" s="14" t="s">
        <v>5724</v>
      </c>
      <c r="AU632" s="31" t="s">
        <v>5858</v>
      </c>
      <c r="AV632" s="31" t="s">
        <v>5796</v>
      </c>
      <c r="AW632" s="31" t="s">
        <v>5797</v>
      </c>
      <c r="AX632" s="31" t="s">
        <v>5724</v>
      </c>
      <c r="BE632" s="31" t="s">
        <v>5737</v>
      </c>
      <c r="BK632" s="14" t="str">
        <f t="shared" si="296"/>
        <v/>
      </c>
      <c r="BL632" s="14" t="str">
        <f t="shared" si="297"/>
        <v/>
      </c>
      <c r="BM632" s="14" t="str">
        <f t="shared" si="298"/>
        <v/>
      </c>
      <c r="BN632" s="14"/>
      <c r="BO632" s="14" t="str">
        <f t="shared" si="288"/>
        <v/>
      </c>
      <c r="BP632" s="14" t="str">
        <f t="shared" si="289"/>
        <v/>
      </c>
      <c r="BQ632" s="14"/>
      <c r="BR632" s="14" t="str">
        <f t="shared" si="299"/>
        <v>TS-G-03:9/
O1010210:19A</v>
      </c>
      <c r="BS632" s="14" t="str">
        <f t="shared" si="300"/>
        <v>TS-G-03:10/
O1010210:19C</v>
      </c>
      <c r="BW632" s="31" t="str">
        <f t="shared" si="301"/>
        <v/>
      </c>
      <c r="BX632" s="31" t="str">
        <f t="shared" si="302"/>
        <v/>
      </c>
      <c r="BY632" s="31" t="str">
        <f t="shared" si="303"/>
        <v/>
      </c>
      <c r="BZ632" s="31" t="str">
        <f t="shared" si="304"/>
        <v/>
      </c>
      <c r="CA632" s="31" t="str">
        <f t="shared" si="305"/>
        <v/>
      </c>
      <c r="CB632" s="31" t="str">
        <f t="shared" si="306"/>
        <v/>
      </c>
      <c r="CC632" s="31" t="str">
        <f t="shared" si="307"/>
        <v/>
      </c>
      <c r="CD632" s="31" t="str">
        <f t="shared" si="308"/>
        <v>19A</v>
      </c>
      <c r="CE632" s="31" t="e">
        <f t="shared" ca="1" si="309"/>
        <v>#NAME?</v>
      </c>
      <c r="CF632" s="31" t="e">
        <f t="shared" ca="1" si="310"/>
        <v>#NAME?</v>
      </c>
      <c r="CG632" s="31" t="e">
        <f t="shared" ca="1" si="311"/>
        <v>#NAME?</v>
      </c>
      <c r="CH632" s="31" t="e">
        <f t="shared" ca="1" si="312"/>
        <v>#NAME?</v>
      </c>
      <c r="CI632" s="31" t="e">
        <f t="shared" ca="1" si="313"/>
        <v>#NAME?</v>
      </c>
    </row>
    <row r="633" spans="1:87" s="31" customFormat="1" ht="30" hidden="1" x14ac:dyDescent="0.25">
      <c r="A633" s="9" t="s">
        <v>4493</v>
      </c>
      <c r="B633" s="31" t="s">
        <v>1362</v>
      </c>
      <c r="C633" s="31" t="s">
        <v>1368</v>
      </c>
      <c r="E633" s="14" t="s">
        <v>1253</v>
      </c>
      <c r="G633" s="31" t="str">
        <f t="shared" si="290"/>
        <v>Сигнал</v>
      </c>
      <c r="H633" s="31" t="s">
        <v>1303</v>
      </c>
      <c r="I633" s="31" t="s">
        <v>4552</v>
      </c>
      <c r="J633" s="31" t="str">
        <f t="shared" si="285"/>
        <v>DCS_DO_01</v>
      </c>
      <c r="K633" s="14" t="s">
        <v>5866</v>
      </c>
      <c r="M633" s="31" t="s">
        <v>1357</v>
      </c>
      <c r="N633" s="31" t="s">
        <v>1261</v>
      </c>
      <c r="O633" s="31" t="s">
        <v>1285</v>
      </c>
      <c r="P633" s="31" t="s">
        <v>1296</v>
      </c>
      <c r="Q633" s="31" t="s">
        <v>312</v>
      </c>
      <c r="R633" s="31">
        <v>11</v>
      </c>
      <c r="S633" s="31">
        <v>12</v>
      </c>
      <c r="T633" s="31" t="s">
        <v>62</v>
      </c>
      <c r="U633" s="31" t="str">
        <f t="shared" si="314"/>
        <v>30</v>
      </c>
      <c r="V633" s="14" t="str">
        <f t="shared" si="286"/>
        <v>AVK 2,5 A, AVK 2,5 A</v>
      </c>
      <c r="W633" s="31" t="str">
        <f t="shared" si="291"/>
        <v/>
      </c>
      <c r="X633" s="14" t="str">
        <f t="shared" si="292"/>
        <v/>
      </c>
      <c r="Y633" s="31" t="str">
        <f t="shared" si="293"/>
        <v>O1010210</v>
      </c>
      <c r="Z633" s="31" t="str">
        <f t="shared" si="294"/>
        <v>TUA711-DOR32</v>
      </c>
      <c r="AA633" s="14" t="str">
        <f t="shared" si="295"/>
        <v>17-SC-DCS-001/O1010210/ 17-MC-DCS-001</v>
      </c>
      <c r="AB633" s="31" t="s">
        <v>64</v>
      </c>
      <c r="AC633" s="31" t="s">
        <v>124</v>
      </c>
      <c r="AD633" s="31" t="s">
        <v>125</v>
      </c>
      <c r="AE633" s="31">
        <v>0</v>
      </c>
      <c r="AF633" s="31" t="s">
        <v>1254</v>
      </c>
      <c r="AG633" s="31" t="s">
        <v>1294</v>
      </c>
      <c r="AH633" s="31">
        <v>11</v>
      </c>
      <c r="AI633" s="31">
        <v>20</v>
      </c>
      <c r="AJ633" s="31" t="s">
        <v>1256</v>
      </c>
      <c r="AK633" s="31">
        <f t="shared" si="287"/>
        <v>32</v>
      </c>
      <c r="AL633" s="16">
        <v>0.1</v>
      </c>
      <c r="AO633" s="31" t="s">
        <v>63</v>
      </c>
      <c r="AP633" s="31" t="s">
        <v>1365</v>
      </c>
      <c r="AQ633" s="31" t="s">
        <v>1369</v>
      </c>
      <c r="AR633" s="31" t="s">
        <v>5716</v>
      </c>
      <c r="AS633" s="31" t="s">
        <v>134</v>
      </c>
      <c r="AT633" s="14" t="s">
        <v>5724</v>
      </c>
      <c r="AU633" s="31" t="s">
        <v>5858</v>
      </c>
      <c r="AV633" s="31" t="s">
        <v>5798</v>
      </c>
      <c r="AW633" s="31" t="s">
        <v>5797</v>
      </c>
      <c r="AX633" s="31" t="s">
        <v>5724</v>
      </c>
      <c r="BE633" s="31" t="s">
        <v>5737</v>
      </c>
      <c r="BK633" s="14" t="str">
        <f t="shared" si="296"/>
        <v/>
      </c>
      <c r="BL633" s="14" t="str">
        <f t="shared" si="297"/>
        <v/>
      </c>
      <c r="BM633" s="14" t="str">
        <f t="shared" si="298"/>
        <v/>
      </c>
      <c r="BN633" s="14"/>
      <c r="BO633" s="14" t="str">
        <f t="shared" si="288"/>
        <v/>
      </c>
      <c r="BP633" s="14" t="str">
        <f t="shared" si="289"/>
        <v/>
      </c>
      <c r="BQ633" s="14"/>
      <c r="BR633" s="14" t="str">
        <f t="shared" si="299"/>
        <v>TS-G-03:11/
O1010210:20A</v>
      </c>
      <c r="BS633" s="14" t="str">
        <f t="shared" si="300"/>
        <v>TS-G-03:12/
O1010210:20C</v>
      </c>
      <c r="BW633" s="31" t="str">
        <f t="shared" si="301"/>
        <v/>
      </c>
      <c r="BX633" s="31" t="str">
        <f t="shared" si="302"/>
        <v/>
      </c>
      <c r="BY633" s="31" t="str">
        <f t="shared" si="303"/>
        <v/>
      </c>
      <c r="BZ633" s="31" t="str">
        <f t="shared" si="304"/>
        <v/>
      </c>
      <c r="CA633" s="31" t="str">
        <f t="shared" si="305"/>
        <v/>
      </c>
      <c r="CB633" s="31" t="str">
        <f t="shared" si="306"/>
        <v/>
      </c>
      <c r="CC633" s="31" t="str">
        <f t="shared" si="307"/>
        <v/>
      </c>
      <c r="CD633" s="31" t="str">
        <f t="shared" si="308"/>
        <v>20A</v>
      </c>
      <c r="CE633" s="31" t="e">
        <f t="shared" ca="1" si="309"/>
        <v>#NAME?</v>
      </c>
      <c r="CF633" s="31" t="e">
        <f t="shared" ca="1" si="310"/>
        <v>#NAME?</v>
      </c>
      <c r="CG633" s="31" t="e">
        <f t="shared" ca="1" si="311"/>
        <v>#NAME?</v>
      </c>
      <c r="CH633" s="31" t="e">
        <f t="shared" ca="1" si="312"/>
        <v>#NAME?</v>
      </c>
      <c r="CI633" s="31" t="e">
        <f t="shared" ca="1" si="313"/>
        <v>#NAME?</v>
      </c>
    </row>
    <row r="634" spans="1:87" s="31" customFormat="1" ht="30" hidden="1" x14ac:dyDescent="0.25">
      <c r="A634" s="9" t="s">
        <v>4493</v>
      </c>
      <c r="B634" s="31" t="s">
        <v>1370</v>
      </c>
      <c r="C634" s="31" t="s">
        <v>2065</v>
      </c>
      <c r="E634" s="14" t="s">
        <v>53</v>
      </c>
      <c r="G634" s="31" t="str">
        <f t="shared" si="290"/>
        <v>Сигнал</v>
      </c>
      <c r="H634" s="31" t="s">
        <v>1802</v>
      </c>
      <c r="I634" s="31" t="s">
        <v>4552</v>
      </c>
      <c r="J634" s="31" t="str">
        <f t="shared" si="285"/>
        <v>DCS_DI_01</v>
      </c>
      <c r="K634" s="14" t="s">
        <v>5866</v>
      </c>
      <c r="M634" s="31" t="s">
        <v>2049</v>
      </c>
      <c r="N634" s="31" t="s">
        <v>107</v>
      </c>
      <c r="O634" s="31" t="s">
        <v>176</v>
      </c>
      <c r="P634" s="31" t="s">
        <v>1296</v>
      </c>
      <c r="Q634" s="31" t="s">
        <v>2050</v>
      </c>
      <c r="R634" s="31">
        <v>17</v>
      </c>
      <c r="S634" s="31">
        <v>18</v>
      </c>
      <c r="T634" s="31" t="s">
        <v>62</v>
      </c>
      <c r="U634" s="31" t="str">
        <f t="shared" si="314"/>
        <v>48</v>
      </c>
      <c r="V634" s="14" t="str">
        <f t="shared" si="286"/>
        <v>AVK 2,5 A, AVK 2,5 A</v>
      </c>
      <c r="W634" s="31" t="str">
        <f t="shared" si="291"/>
        <v/>
      </c>
      <c r="X634" s="14" t="str">
        <f t="shared" si="292"/>
        <v/>
      </c>
      <c r="Y634" s="31" t="str">
        <f t="shared" si="293"/>
        <v>O1010201</v>
      </c>
      <c r="Z634" s="31" t="str">
        <f t="shared" si="294"/>
        <v>TUA711-DIR32</v>
      </c>
      <c r="AA634" s="14" t="str">
        <f t="shared" si="295"/>
        <v>17-SC-DCS-001/O1010201/ 17-MC-DCS-001</v>
      </c>
      <c r="AB634" s="31" t="s">
        <v>64</v>
      </c>
      <c r="AC634" s="31" t="s">
        <v>124</v>
      </c>
      <c r="AD634" s="31" t="s">
        <v>125</v>
      </c>
      <c r="AE634" s="31">
        <v>0</v>
      </c>
      <c r="AF634" s="31" t="s">
        <v>1254</v>
      </c>
      <c r="AG634" s="31" t="s">
        <v>2048</v>
      </c>
      <c r="AH634" s="31">
        <v>2</v>
      </c>
      <c r="AI634" s="31">
        <v>9</v>
      </c>
      <c r="AJ634" s="31" t="s">
        <v>57</v>
      </c>
      <c r="AK634" s="31">
        <f t="shared" si="287"/>
        <v>32</v>
      </c>
      <c r="AL634" s="31" t="s">
        <v>62</v>
      </c>
      <c r="AO634" s="31" t="s">
        <v>63</v>
      </c>
      <c r="AP634" s="31" t="s">
        <v>1373</v>
      </c>
      <c r="AQ634" s="31" t="s">
        <v>2066</v>
      </c>
      <c r="AR634" s="31" t="s">
        <v>5716</v>
      </c>
      <c r="AS634" s="31" t="s">
        <v>134</v>
      </c>
      <c r="AT634" s="14" t="s">
        <v>5724</v>
      </c>
      <c r="AU634" s="31" t="s">
        <v>5858</v>
      </c>
      <c r="AV634" s="31" t="s">
        <v>5792</v>
      </c>
      <c r="AW634" s="31" t="s">
        <v>5793</v>
      </c>
      <c r="AX634" s="31" t="s">
        <v>5724</v>
      </c>
      <c r="BE634" s="31" t="s">
        <v>5737</v>
      </c>
      <c r="BK634" s="14" t="str">
        <f t="shared" si="296"/>
        <v/>
      </c>
      <c r="BL634" s="14" t="str">
        <f t="shared" si="297"/>
        <v/>
      </c>
      <c r="BM634" s="14" t="str">
        <f t="shared" si="298"/>
        <v/>
      </c>
      <c r="BN634" s="14"/>
      <c r="BO634" s="14" t="str">
        <f t="shared" si="288"/>
        <v/>
      </c>
      <c r="BP634" s="14" t="str">
        <f t="shared" si="289"/>
        <v/>
      </c>
      <c r="BQ634" s="14"/>
      <c r="BR634" s="14" t="str">
        <f t="shared" si="299"/>
        <v>TS-F-05:17/
O1010201:9A</v>
      </c>
      <c r="BS634" s="14" t="str">
        <f t="shared" si="300"/>
        <v>TS-F-05:18/
O1010201:9B</v>
      </c>
      <c r="BW634" s="31" t="str">
        <f t="shared" si="301"/>
        <v/>
      </c>
      <c r="BX634" s="31" t="str">
        <f t="shared" si="302"/>
        <v/>
      </c>
      <c r="BY634" s="31" t="str">
        <f t="shared" si="303"/>
        <v/>
      </c>
      <c r="BZ634" s="31" t="str">
        <f t="shared" si="304"/>
        <v/>
      </c>
      <c r="CA634" s="31" t="str">
        <f t="shared" si="305"/>
        <v/>
      </c>
      <c r="CB634" s="31" t="str">
        <f t="shared" si="306"/>
        <v/>
      </c>
      <c r="CC634" s="31" t="str">
        <f t="shared" si="307"/>
        <v/>
      </c>
      <c r="CD634" s="31" t="str">
        <f t="shared" si="308"/>
        <v>9A</v>
      </c>
      <c r="CE634" s="31" t="e">
        <f t="shared" ca="1" si="309"/>
        <v>#NAME?</v>
      </c>
      <c r="CF634" s="31" t="e">
        <f t="shared" ca="1" si="310"/>
        <v>#NAME?</v>
      </c>
      <c r="CG634" s="31" t="e">
        <f t="shared" ca="1" si="311"/>
        <v>#NAME?</v>
      </c>
      <c r="CH634" s="31" t="e">
        <f t="shared" ca="1" si="312"/>
        <v>#NAME?</v>
      </c>
      <c r="CI634" s="31" t="e">
        <f t="shared" ca="1" si="313"/>
        <v>#NAME?</v>
      </c>
    </row>
    <row r="635" spans="1:87" s="31" customFormat="1" ht="30" hidden="1" x14ac:dyDescent="0.25">
      <c r="A635" s="9" t="s">
        <v>4493</v>
      </c>
      <c r="B635" s="31" t="s">
        <v>1370</v>
      </c>
      <c r="C635" s="31" t="s">
        <v>2067</v>
      </c>
      <c r="E635" s="14" t="s">
        <v>53</v>
      </c>
      <c r="G635" s="31" t="str">
        <f t="shared" si="290"/>
        <v>Сигнал</v>
      </c>
      <c r="H635" s="31" t="s">
        <v>1805</v>
      </c>
      <c r="I635" s="31" t="s">
        <v>4552</v>
      </c>
      <c r="J635" s="31" t="str">
        <f t="shared" ref="J635:J698" si="315">IF(E635="AI-IS (4-20 mA, 2 wire) DCS","DCS_AI_01",
IF(E635="AI-IS (4-20 mA, 4 wire) DCS","DCS_AI_03",
IF(E635="AI-IS (4-20 mA, passive) DCS","DCS_AI_01",
IF(E635="AI-NIS (4-20 mA, 2 wire) DCS","DCS_AI_01",
IF(E635="AI-NIS (4-20 mA, 4 wire) DCS","DCS_AI_03",
IF(E635="AI-NIS (4-20 mA, passive) DCS","DCS_AI_01",
IF(E635="AI-R-IS (4-20 mA, 2 wire) DCS","DCS_AI_02",
IF(E635="AI-R-IS (4-20 mA, 4 wire) DCS","DCS_AI_04",
IF(E635="AI-R-NIS (4-20 mA, 2 wire) DCS","DCS_AI_02",
IF(E635="AI-R-NIS (4-20 mA, passive) DCS","DCS_AI_02",
IF(E635="AI-R-NIS (4-20 mA, 4 wire) DCS","DCS_AI_04",
IF(E635="AI-RTD-NIS (3 wire) DCS","DCS_AI_05",
IF(E635="AO-IS (4-20 mA) DCS","DCS_AO_01",
IF(E635="AO-NIS (4-20 mA) DCS","DCS_AO_01",
IF(E635="AO-R-IS (4-20 mA) DCS","DCS_AO_02",
IF(E635="AO-R-NIS (4-20 mA) DCS","DCS_AO_02",
IF(E635="DI-IS (NAMUR) DCS","DCS_DI_02",
IF(E635="DI-NIS (NAMUR) DCS","DCS_DI_02",
IF(E635="DI-NIS (Conductivity) DCS","DCS_DI_04",
IF(E635="DI-NIS (Diagnostic) DCS","DCS_DI_01",
IF(E635="DI-NIS (MCC 230VAC) DCS","DCS_DI_03",
IF(E635="DI-NIS (MCC 220VDC) DCS","DCS_DI_05",
IF(E635="DI-NIS (Thermistors PTC) DCS","DCS_DI_02",
IF(E635="DI-NIS (VFC) DCS","DCS_DI_01",
IF(E635="DI-NIS (24VDC) DCS ","DCS_DI_07",
IF(E635="DO-NIS (24VDC) DCS","DCS_DO_01",
IF(E635="DO-NIS (MCC 230VAC) DCS","DCS_DO_03",
IF(E635="DO-NIS (MCC 220VDC) DCS","DCS_DO_04",
IF(E635="DO-NIS (VFC NO) DCS","DCS_DO_02",
IF(E635="PI-IS (Pulse Input) DCS","DCS_PI_01",
IF(E635="PI-R-IS (Pulse Input) DCS","DCS_PI_01",
IF(E635="AI-R-NIS (PI converter, 3 wire) DCS","DCS_PI_01",
IF(E635="PI-NIS (Pulse Input) DCS","DCS_PI_01","")))))))))))))))))))))))))))))))))</f>
        <v>DCS_DI_01</v>
      </c>
      <c r="K635" s="14" t="s">
        <v>5866</v>
      </c>
      <c r="M635" s="31" t="s">
        <v>2049</v>
      </c>
      <c r="N635" s="31" t="s">
        <v>107</v>
      </c>
      <c r="O635" s="31" t="s">
        <v>182</v>
      </c>
      <c r="P635" s="31" t="s">
        <v>1296</v>
      </c>
      <c r="Q635" s="31" t="s">
        <v>2050</v>
      </c>
      <c r="R635" s="31">
        <v>19</v>
      </c>
      <c r="S635" s="31">
        <v>20</v>
      </c>
      <c r="T635" s="31" t="s">
        <v>62</v>
      </c>
      <c r="U635" s="31" t="str">
        <f t="shared" si="314"/>
        <v>48</v>
      </c>
      <c r="V635" s="14" t="str">
        <f t="shared" ref="V635:V698" si="316">IF(P635&lt;&gt;"",
IF(J635="DCS_AI_01","AVK 2,5 A, AVK 2,5 A",
IF(J635="DCS_AI_02","AVK 2,5 A, AVK 2,5 A",
IF(J635="DCS_AI_03","AVK 2,5 A, AVK 2,5 A",
IF(J635="DCS_AI_04","AVK 2,5 A, AVK 2,5 A",
IF(J635="DCS_AI_05","AVK 2,5 A, AVK 2,5 A, AVK 2,5 A",
IF(J635="DCS_AO_01","AVK 2,5 A, AVK 2,5 A",
IF(J635="DCS_AO_02","AVK 2,5 A, AVK 2,5 A",
IF(J635="DCS_DI_01","AVK 2,5 A, AVK 2,5 A",
IF(J635="DCS_DI_02","AVK 2,5 A, AVK 2,5 A",
IF(J635="DCS_DI_03","ASK 3MLD, ASK 3MB",
IF(J635="DCS_DI_04","AVK 2,5 A, AVK 2,5 A",
IF(J635="DCS_DI_05","ASK 3MLD, ASK 3MB",
IF(J635="DCS_DI_07","AVK 2,5 A, AVK 2,5 A",
IF(J635="DCS_DO_01","AVK 2,5 A, AVK 2,5 A",
IF(J635="DCS_DO_01_HOLD","AVK 2,5 A, AVK 2,5 A",
IF(J635="DCS_DO_02","AVK 2,5 A, AVK 2,5 A",
IF(J635="DCS_DO_03","ASK 3MLD, ASK 3MB",
IF(J635="DCS_DO_04","ASK 3MLD, ASK 3MB",
IF(J635="DCS_PI_01","AVK 2,5 A, AVK 2,5 A",""))))))))))))))))))),"")</f>
        <v>AVK 2,5 A, AVK 2,5 A</v>
      </c>
      <c r="W635" s="31" t="str">
        <f t="shared" si="291"/>
        <v/>
      </c>
      <c r="X635" s="14" t="str">
        <f t="shared" si="292"/>
        <v/>
      </c>
      <c r="Y635" s="31" t="str">
        <f t="shared" si="293"/>
        <v>O1010201</v>
      </c>
      <c r="Z635" s="31" t="str">
        <f t="shared" si="294"/>
        <v>TUA711-DIR32</v>
      </c>
      <c r="AA635" s="14" t="str">
        <f t="shared" si="295"/>
        <v>17-SC-DCS-001/O1010201/ 17-MC-DCS-001</v>
      </c>
      <c r="AB635" s="31" t="s">
        <v>64</v>
      </c>
      <c r="AC635" s="31" t="s">
        <v>124</v>
      </c>
      <c r="AD635" s="31" t="s">
        <v>125</v>
      </c>
      <c r="AE635" s="31">
        <v>0</v>
      </c>
      <c r="AF635" s="31" t="s">
        <v>1254</v>
      </c>
      <c r="AG635" s="31" t="s">
        <v>2048</v>
      </c>
      <c r="AH635" s="31">
        <v>2</v>
      </c>
      <c r="AI635" s="31">
        <v>10</v>
      </c>
      <c r="AJ635" s="31" t="s">
        <v>57</v>
      </c>
      <c r="AK635" s="31">
        <f t="shared" ref="AK635:AK698" si="317">COUNTIF(Y:Y,Y635)</f>
        <v>32</v>
      </c>
      <c r="AL635" s="31" t="s">
        <v>62</v>
      </c>
      <c r="AO635" s="31" t="s">
        <v>63</v>
      </c>
      <c r="AP635" s="31" t="s">
        <v>1373</v>
      </c>
      <c r="AQ635" s="31" t="s">
        <v>2068</v>
      </c>
      <c r="AR635" s="31" t="s">
        <v>5716</v>
      </c>
      <c r="AS635" s="31" t="s">
        <v>134</v>
      </c>
      <c r="AT635" s="14" t="s">
        <v>5724</v>
      </c>
      <c r="AU635" s="31" t="s">
        <v>5858</v>
      </c>
      <c r="AV635" s="31" t="s">
        <v>5794</v>
      </c>
      <c r="AW635" s="31" t="s">
        <v>5795</v>
      </c>
      <c r="AX635" s="31" t="s">
        <v>5724</v>
      </c>
      <c r="BE635" s="31" t="s">
        <v>5737</v>
      </c>
      <c r="BK635" s="14" t="str">
        <f t="shared" si="296"/>
        <v/>
      </c>
      <c r="BL635" s="14" t="str">
        <f t="shared" si="297"/>
        <v/>
      </c>
      <c r="BM635" s="14" t="str">
        <f t="shared" si="298"/>
        <v/>
      </c>
      <c r="BN635" s="14"/>
      <c r="BO635" s="14" t="str">
        <f t="shared" ref="BO635:BO698" si="318">IF(AND(J635="DCS_AI_01",W635&lt;&gt;""),CONCATENATE(AG635,":",AI635,"A/",CHAR(10),W635,":5"),
IF(AND(J635="DCS_AI_02",W635&lt;&gt;""),CONCATENATE(AG635,":",AI635,"A/",CHAR(10),W635,":5"),
IF(AND(J635="DCS_AI_03",W635&lt;&gt;""),CONCATENATE(AG635,":",AI635,"A/",CHAR(10),W635,":5"),
IF(AND(J635="DCS_AI_04",W635&lt;&gt;""),CONCATENATE(AG635,":",AI635,"A/",CHAR(10),W635,":5"),
IF(AND(J635="DCS_AI_05",W635&lt;&gt;""),CONCATENATE(AG635,":",AI635,"A/",CHAR(10),W635,":5"),
IF(AND(J635="DCS_AO_01",W635&lt;&gt;""),CONCATENATE(AG635,":",AI635,"A/",CHAR(10),W635,":5"),
IF(AND(J635="DCS_AO_02",W635&lt;&gt;""),CONCATENATE(AG635,":",AI635,"A/",CHAR(10),W635,":5"),
IF(AND(J635="DCS_DI_02",W635&lt;&gt;""),CONCATENATE(AG635,":",AI635,"A/",CHAR(10),W635,":5"),
IF(AND(J635="DCS_DI_04",W635&lt;&gt;""),CONCATENATE(AG635,":",AI635,"A/",CHAR(10),W635,":7"),
IF(AND(J635="DCS_PI_01",W635&lt;&gt;""),CONCATENATE(AG635,":",AI635,"A/",CHAR(10),W635,":3"),""))))))))))</f>
        <v/>
      </c>
      <c r="BP635" s="14" t="str">
        <f t="shared" ref="BP635:BP698" si="319">IF(AND(J635="DCS_AI_01",W635&lt;&gt;""),CONCATENATE(AG635,":",AI635,"C/",CHAR(10),W635,":6"),
IF(AND(J635="DCS_AI_02",W635&lt;&gt;""),CONCATENATE(AG635,":",AI635,"C/",CHAR(10),W635,":6"),
IF(AND(J635="DCS_AI_03",W635&lt;&gt;""),CONCATENATE(AG635,":",AI635,"C/",CHAR(10),W635,":6"),
IF(AND(J635="DCS_AI_04",W635&lt;&gt;""),CONCATENATE(AG635,":",AI635,"C/",CHAR(10),W635,":6"),
IF(AND(J635="DCS_AI_05",W635&lt;&gt;""),CONCATENATE(AG635,":",AI635,"C/",CHAR(10),W635,":6"),
IF(AND(J635="DCS_AO_01",W635&lt;&gt;""),CONCATENATE(AG635,":",AI635,"C/",CHAR(10),W635,":6"),
IF(AND(J635="DCS_AO_02",W635&lt;&gt;""),CONCATENATE(AG635,":",AI635,"C/",CHAR(10),W635,":6"),
IF(AND(J635="DCS_DI_02",W635&lt;&gt;""),CONCATENATE(AG635,":",AI635,"B/",CHAR(10),W635,":6"),
IF(AND(J635="DCS_DI_04",W635&lt;&gt;""),CONCATENATE(AG635,":",AI635,"B/",CHAR(10),W635,":8"),
IF(AND(J635="DCS_PI_01",W635&lt;&gt;""),CONCATENATE(AG635,":",AI635,"C/",CHAR(10),W635,":4"),""))))))))))</f>
        <v/>
      </c>
      <c r="BQ635" s="14"/>
      <c r="BR635" s="14" t="str">
        <f t="shared" si="299"/>
        <v>TS-F-05:19/
O1010201:10A</v>
      </c>
      <c r="BS635" s="14" t="str">
        <f t="shared" si="300"/>
        <v>TS-F-05:20/
O1010201:10B</v>
      </c>
      <c r="BW635" s="31" t="str">
        <f t="shared" si="301"/>
        <v/>
      </c>
      <c r="BX635" s="31" t="str">
        <f t="shared" si="302"/>
        <v/>
      </c>
      <c r="BY635" s="31" t="str">
        <f t="shared" si="303"/>
        <v/>
      </c>
      <c r="BZ635" s="31" t="str">
        <f t="shared" si="304"/>
        <v/>
      </c>
      <c r="CA635" s="31" t="str">
        <f t="shared" si="305"/>
        <v/>
      </c>
      <c r="CB635" s="31" t="str">
        <f t="shared" si="306"/>
        <v/>
      </c>
      <c r="CC635" s="31" t="str">
        <f t="shared" si="307"/>
        <v/>
      </c>
      <c r="CD635" s="31" t="str">
        <f t="shared" si="308"/>
        <v>10A</v>
      </c>
      <c r="CE635" s="31" t="e">
        <f t="shared" ca="1" si="309"/>
        <v>#NAME?</v>
      </c>
      <c r="CF635" s="31" t="e">
        <f t="shared" ca="1" si="310"/>
        <v>#NAME?</v>
      </c>
      <c r="CG635" s="31" t="e">
        <f t="shared" ca="1" si="311"/>
        <v>#NAME?</v>
      </c>
      <c r="CH635" s="31" t="e">
        <f t="shared" ca="1" si="312"/>
        <v>#NAME?</v>
      </c>
      <c r="CI635" s="31" t="e">
        <f t="shared" ca="1" si="313"/>
        <v>#NAME?</v>
      </c>
    </row>
    <row r="636" spans="1:87" s="31" customFormat="1" ht="30" hidden="1" x14ac:dyDescent="0.25">
      <c r="A636" s="9" t="s">
        <v>4493</v>
      </c>
      <c r="B636" s="31" t="s">
        <v>1370</v>
      </c>
      <c r="C636" s="31" t="s">
        <v>2069</v>
      </c>
      <c r="E636" s="14" t="s">
        <v>53</v>
      </c>
      <c r="G636" s="31" t="str">
        <f t="shared" si="290"/>
        <v>Сигнал</v>
      </c>
      <c r="H636" s="31" t="s">
        <v>1673</v>
      </c>
      <c r="I636" s="31" t="s">
        <v>4552</v>
      </c>
      <c r="J636" s="31" t="str">
        <f t="shared" si="315"/>
        <v>DCS_DI_01</v>
      </c>
      <c r="K636" s="14" t="s">
        <v>5866</v>
      </c>
      <c r="M636" s="31" t="s">
        <v>2049</v>
      </c>
      <c r="N636" s="31" t="s">
        <v>107</v>
      </c>
      <c r="O636" s="31" t="s">
        <v>185</v>
      </c>
      <c r="P636" s="31" t="s">
        <v>1296</v>
      </c>
      <c r="Q636" s="31" t="s">
        <v>2050</v>
      </c>
      <c r="R636" s="31">
        <v>21</v>
      </c>
      <c r="S636" s="31">
        <v>22</v>
      </c>
      <c r="T636" s="31" t="s">
        <v>62</v>
      </c>
      <c r="U636" s="31" t="str">
        <f t="shared" si="314"/>
        <v>48</v>
      </c>
      <c r="V636" s="14" t="str">
        <f t="shared" si="316"/>
        <v>AVK 2,5 A, AVK 2,5 A</v>
      </c>
      <c r="W636" s="31" t="str">
        <f t="shared" si="291"/>
        <v/>
      </c>
      <c r="X636" s="14" t="str">
        <f t="shared" si="292"/>
        <v/>
      </c>
      <c r="Y636" s="31" t="str">
        <f t="shared" si="293"/>
        <v>O1010201</v>
      </c>
      <c r="Z636" s="31" t="str">
        <f t="shared" si="294"/>
        <v>TUA711-DIR32</v>
      </c>
      <c r="AA636" s="14" t="str">
        <f t="shared" si="295"/>
        <v>17-SC-DCS-001/O1010201/ 17-MC-DCS-001</v>
      </c>
      <c r="AB636" s="31" t="s">
        <v>64</v>
      </c>
      <c r="AC636" s="31" t="s">
        <v>124</v>
      </c>
      <c r="AD636" s="31" t="s">
        <v>125</v>
      </c>
      <c r="AE636" s="31">
        <v>0</v>
      </c>
      <c r="AF636" s="31" t="s">
        <v>1254</v>
      </c>
      <c r="AG636" s="31" t="s">
        <v>2048</v>
      </c>
      <c r="AH636" s="31">
        <v>2</v>
      </c>
      <c r="AI636" s="31">
        <v>11</v>
      </c>
      <c r="AJ636" s="31" t="s">
        <v>57</v>
      </c>
      <c r="AK636" s="31">
        <f t="shared" si="317"/>
        <v>32</v>
      </c>
      <c r="AL636" s="31" t="s">
        <v>62</v>
      </c>
      <c r="AO636" s="31" t="s">
        <v>63</v>
      </c>
      <c r="AP636" s="31" t="s">
        <v>1373</v>
      </c>
      <c r="AQ636" s="31" t="s">
        <v>2070</v>
      </c>
      <c r="AR636" s="31" t="s">
        <v>5716</v>
      </c>
      <c r="AS636" s="31" t="s">
        <v>134</v>
      </c>
      <c r="AT636" s="14" t="s">
        <v>5724</v>
      </c>
      <c r="AU636" s="31" t="s">
        <v>5858</v>
      </c>
      <c r="AV636" s="31" t="s">
        <v>5796</v>
      </c>
      <c r="AW636" s="31" t="s">
        <v>5800</v>
      </c>
      <c r="AX636" s="31" t="s">
        <v>5724</v>
      </c>
      <c r="BE636" s="31" t="s">
        <v>5737</v>
      </c>
      <c r="BK636" s="14" t="str">
        <f t="shared" si="296"/>
        <v/>
      </c>
      <c r="BL636" s="14" t="str">
        <f t="shared" si="297"/>
        <v/>
      </c>
      <c r="BM636" s="14" t="str">
        <f t="shared" si="298"/>
        <v/>
      </c>
      <c r="BN636" s="14"/>
      <c r="BO636" s="14" t="str">
        <f t="shared" si="318"/>
        <v/>
      </c>
      <c r="BP636" s="14" t="str">
        <f t="shared" si="319"/>
        <v/>
      </c>
      <c r="BQ636" s="14"/>
      <c r="BR636" s="14" t="str">
        <f t="shared" si="299"/>
        <v>TS-F-05:21/
O1010201:11A</v>
      </c>
      <c r="BS636" s="14" t="str">
        <f t="shared" si="300"/>
        <v>TS-F-05:22/
O1010201:11B</v>
      </c>
      <c r="BW636" s="31" t="str">
        <f t="shared" si="301"/>
        <v/>
      </c>
      <c r="BX636" s="31" t="str">
        <f t="shared" si="302"/>
        <v/>
      </c>
      <c r="BY636" s="31" t="str">
        <f t="shared" si="303"/>
        <v/>
      </c>
      <c r="BZ636" s="31" t="str">
        <f t="shared" si="304"/>
        <v/>
      </c>
      <c r="CA636" s="31" t="str">
        <f t="shared" si="305"/>
        <v/>
      </c>
      <c r="CB636" s="31" t="str">
        <f t="shared" si="306"/>
        <v/>
      </c>
      <c r="CC636" s="31" t="str">
        <f t="shared" si="307"/>
        <v/>
      </c>
      <c r="CD636" s="31" t="str">
        <f t="shared" si="308"/>
        <v>11A</v>
      </c>
      <c r="CE636" s="31" t="e">
        <f t="shared" ca="1" si="309"/>
        <v>#NAME?</v>
      </c>
      <c r="CF636" s="31" t="e">
        <f t="shared" ca="1" si="310"/>
        <v>#NAME?</v>
      </c>
      <c r="CG636" s="31" t="e">
        <f t="shared" ca="1" si="311"/>
        <v>#NAME?</v>
      </c>
      <c r="CH636" s="31" t="e">
        <f t="shared" ca="1" si="312"/>
        <v>#NAME?</v>
      </c>
      <c r="CI636" s="31" t="e">
        <f t="shared" ca="1" si="313"/>
        <v>#NAME?</v>
      </c>
    </row>
    <row r="637" spans="1:87" s="31" customFormat="1" ht="30" hidden="1" x14ac:dyDescent="0.25">
      <c r="A637" s="9" t="s">
        <v>4493</v>
      </c>
      <c r="B637" s="31" t="s">
        <v>1370</v>
      </c>
      <c r="C637" s="31" t="s">
        <v>2071</v>
      </c>
      <c r="E637" s="14" t="s">
        <v>53</v>
      </c>
      <c r="G637" s="31" t="str">
        <f t="shared" si="290"/>
        <v>Сигнал</v>
      </c>
      <c r="H637" s="31" t="s">
        <v>1678</v>
      </c>
      <c r="I637" s="31" t="s">
        <v>4552</v>
      </c>
      <c r="J637" s="31" t="str">
        <f t="shared" si="315"/>
        <v>DCS_DI_01</v>
      </c>
      <c r="K637" s="14" t="s">
        <v>5866</v>
      </c>
      <c r="M637" s="31" t="s">
        <v>2049</v>
      </c>
      <c r="N637" s="31" t="s">
        <v>107</v>
      </c>
      <c r="O637" s="31" t="s">
        <v>188</v>
      </c>
      <c r="P637" s="31" t="s">
        <v>1296</v>
      </c>
      <c r="Q637" s="31" t="s">
        <v>2050</v>
      </c>
      <c r="R637" s="31">
        <v>23</v>
      </c>
      <c r="S637" s="31">
        <v>24</v>
      </c>
      <c r="T637" s="31" t="s">
        <v>62</v>
      </c>
      <c r="U637" s="31" t="str">
        <f t="shared" si="314"/>
        <v>48</v>
      </c>
      <c r="V637" s="14" t="str">
        <f t="shared" si="316"/>
        <v>AVK 2,5 A, AVK 2,5 A</v>
      </c>
      <c r="W637" s="31" t="str">
        <f t="shared" si="291"/>
        <v/>
      </c>
      <c r="X637" s="14" t="str">
        <f t="shared" si="292"/>
        <v/>
      </c>
      <c r="Y637" s="31" t="str">
        <f t="shared" si="293"/>
        <v>O1010201</v>
      </c>
      <c r="Z637" s="31" t="str">
        <f t="shared" si="294"/>
        <v>TUA711-DIR32</v>
      </c>
      <c r="AA637" s="14" t="str">
        <f t="shared" si="295"/>
        <v>17-SC-DCS-001/O1010201/ 17-MC-DCS-001</v>
      </c>
      <c r="AB637" s="31" t="s">
        <v>64</v>
      </c>
      <c r="AC637" s="31" t="s">
        <v>124</v>
      </c>
      <c r="AD637" s="31" t="s">
        <v>125</v>
      </c>
      <c r="AE637" s="31">
        <v>0</v>
      </c>
      <c r="AF637" s="31" t="s">
        <v>1254</v>
      </c>
      <c r="AG637" s="31" t="s">
        <v>2048</v>
      </c>
      <c r="AH637" s="31">
        <v>2</v>
      </c>
      <c r="AI637" s="31">
        <v>12</v>
      </c>
      <c r="AJ637" s="31" t="s">
        <v>57</v>
      </c>
      <c r="AK637" s="31">
        <f t="shared" si="317"/>
        <v>32</v>
      </c>
      <c r="AL637" s="31" t="s">
        <v>62</v>
      </c>
      <c r="AO637" s="31" t="s">
        <v>63</v>
      </c>
      <c r="AP637" s="31" t="s">
        <v>1373</v>
      </c>
      <c r="AQ637" s="31" t="s">
        <v>2072</v>
      </c>
      <c r="AR637" s="31" t="s">
        <v>5716</v>
      </c>
      <c r="AS637" s="31" t="s">
        <v>134</v>
      </c>
      <c r="AT637" s="14" t="s">
        <v>5724</v>
      </c>
      <c r="AU637" s="31" t="s">
        <v>5858</v>
      </c>
      <c r="AV637" s="31" t="s">
        <v>5801</v>
      </c>
      <c r="AW637" s="31" t="s">
        <v>5802</v>
      </c>
      <c r="AX637" s="31" t="s">
        <v>5724</v>
      </c>
      <c r="BE637" s="31" t="s">
        <v>5737</v>
      </c>
      <c r="BK637" s="14" t="str">
        <f t="shared" si="296"/>
        <v/>
      </c>
      <c r="BL637" s="14" t="str">
        <f t="shared" si="297"/>
        <v/>
      </c>
      <c r="BM637" s="14" t="str">
        <f t="shared" si="298"/>
        <v/>
      </c>
      <c r="BN637" s="14"/>
      <c r="BO637" s="14" t="str">
        <f t="shared" si="318"/>
        <v/>
      </c>
      <c r="BP637" s="14" t="str">
        <f t="shared" si="319"/>
        <v/>
      </c>
      <c r="BQ637" s="14"/>
      <c r="BR637" s="14" t="str">
        <f t="shared" si="299"/>
        <v>TS-F-05:23/
O1010201:12A</v>
      </c>
      <c r="BS637" s="14" t="str">
        <f t="shared" si="300"/>
        <v>TS-F-05:24/
O1010201:12B</v>
      </c>
      <c r="BW637" s="31" t="str">
        <f t="shared" si="301"/>
        <v/>
      </c>
      <c r="BX637" s="31" t="str">
        <f t="shared" si="302"/>
        <v/>
      </c>
      <c r="BY637" s="31" t="str">
        <f t="shared" si="303"/>
        <v/>
      </c>
      <c r="BZ637" s="31" t="str">
        <f t="shared" si="304"/>
        <v/>
      </c>
      <c r="CA637" s="31" t="str">
        <f t="shared" si="305"/>
        <v/>
      </c>
      <c r="CB637" s="31" t="str">
        <f t="shared" si="306"/>
        <v/>
      </c>
      <c r="CC637" s="31" t="str">
        <f t="shared" si="307"/>
        <v/>
      </c>
      <c r="CD637" s="31" t="str">
        <f t="shared" si="308"/>
        <v>12A</v>
      </c>
      <c r="CE637" s="31" t="e">
        <f t="shared" ca="1" si="309"/>
        <v>#NAME?</v>
      </c>
      <c r="CF637" s="31" t="e">
        <f t="shared" ca="1" si="310"/>
        <v>#NAME?</v>
      </c>
      <c r="CG637" s="31" t="e">
        <f t="shared" ca="1" si="311"/>
        <v>#NAME?</v>
      </c>
      <c r="CH637" s="31" t="e">
        <f t="shared" ca="1" si="312"/>
        <v>#NAME?</v>
      </c>
      <c r="CI637" s="31" t="e">
        <f t="shared" ca="1" si="313"/>
        <v>#NAME?</v>
      </c>
    </row>
    <row r="638" spans="1:87" s="31" customFormat="1" ht="30" hidden="1" x14ac:dyDescent="0.25">
      <c r="A638" s="9" t="s">
        <v>4493</v>
      </c>
      <c r="B638" s="31" t="s">
        <v>1370</v>
      </c>
      <c r="C638" s="31" t="s">
        <v>1371</v>
      </c>
      <c r="E638" s="14" t="s">
        <v>1253</v>
      </c>
      <c r="G638" s="31" t="str">
        <f t="shared" si="290"/>
        <v>Сигнал</v>
      </c>
      <c r="H638" s="31" t="s">
        <v>1297</v>
      </c>
      <c r="I638" s="31" t="s">
        <v>4552</v>
      </c>
      <c r="J638" s="31" t="str">
        <f t="shared" si="315"/>
        <v>DCS_DO_01</v>
      </c>
      <c r="K638" s="14" t="s">
        <v>5866</v>
      </c>
      <c r="M638" s="31" t="s">
        <v>1357</v>
      </c>
      <c r="N638" s="31" t="s">
        <v>1261</v>
      </c>
      <c r="O638" s="31" t="s">
        <v>1287</v>
      </c>
      <c r="P638" s="31" t="s">
        <v>1296</v>
      </c>
      <c r="Q638" s="31" t="s">
        <v>312</v>
      </c>
      <c r="R638" s="31">
        <v>13</v>
      </c>
      <c r="S638" s="31">
        <v>14</v>
      </c>
      <c r="T638" s="31" t="s">
        <v>62</v>
      </c>
      <c r="U638" s="31" t="str">
        <f t="shared" si="314"/>
        <v>30</v>
      </c>
      <c r="V638" s="14" t="str">
        <f t="shared" si="316"/>
        <v>AVK 2,5 A, AVK 2,5 A</v>
      </c>
      <c r="W638" s="31" t="str">
        <f t="shared" si="291"/>
        <v/>
      </c>
      <c r="X638" s="14" t="str">
        <f t="shared" si="292"/>
        <v/>
      </c>
      <c r="Y638" s="31" t="str">
        <f t="shared" si="293"/>
        <v>O1010210</v>
      </c>
      <c r="Z638" s="31" t="str">
        <f t="shared" si="294"/>
        <v>TUA711-DOR32</v>
      </c>
      <c r="AA638" s="14" t="str">
        <f t="shared" si="295"/>
        <v>17-SC-DCS-001/O1010210/ 17-MC-DCS-001</v>
      </c>
      <c r="AB638" s="31" t="s">
        <v>64</v>
      </c>
      <c r="AC638" s="31" t="s">
        <v>124</v>
      </c>
      <c r="AD638" s="31" t="s">
        <v>125</v>
      </c>
      <c r="AE638" s="31">
        <v>0</v>
      </c>
      <c r="AF638" s="31" t="s">
        <v>1254</v>
      </c>
      <c r="AG638" s="31" t="s">
        <v>1294</v>
      </c>
      <c r="AH638" s="31">
        <v>11</v>
      </c>
      <c r="AI638" s="31">
        <v>21</v>
      </c>
      <c r="AJ638" s="31" t="s">
        <v>1256</v>
      </c>
      <c r="AK638" s="31">
        <f t="shared" si="317"/>
        <v>32</v>
      </c>
      <c r="AL638" s="16">
        <v>0.1</v>
      </c>
      <c r="AO638" s="31" t="s">
        <v>63</v>
      </c>
      <c r="AP638" s="31" t="s">
        <v>1373</v>
      </c>
      <c r="AQ638" s="31" t="s">
        <v>1372</v>
      </c>
      <c r="AR638" s="31" t="s">
        <v>5716</v>
      </c>
      <c r="AS638" s="31" t="s">
        <v>134</v>
      </c>
      <c r="AT638" s="14" t="s">
        <v>5724</v>
      </c>
      <c r="AU638" s="31" t="s">
        <v>5858</v>
      </c>
      <c r="AV638" s="31" t="s">
        <v>5799</v>
      </c>
      <c r="AW638" s="31" t="s">
        <v>5797</v>
      </c>
      <c r="AX638" s="31" t="s">
        <v>5724</v>
      </c>
      <c r="BE638" s="31" t="s">
        <v>5737</v>
      </c>
      <c r="BK638" s="14" t="str">
        <f t="shared" si="296"/>
        <v/>
      </c>
      <c r="BL638" s="14" t="str">
        <f t="shared" si="297"/>
        <v/>
      </c>
      <c r="BM638" s="14" t="str">
        <f t="shared" si="298"/>
        <v/>
      </c>
      <c r="BN638" s="14"/>
      <c r="BO638" s="14" t="str">
        <f t="shared" si="318"/>
        <v/>
      </c>
      <c r="BP638" s="14" t="str">
        <f t="shared" si="319"/>
        <v/>
      </c>
      <c r="BQ638" s="14"/>
      <c r="BR638" s="14" t="str">
        <f t="shared" si="299"/>
        <v>TS-G-03:13/
O1010210:21A</v>
      </c>
      <c r="BS638" s="14" t="str">
        <f t="shared" si="300"/>
        <v>TS-G-03:14/
O1010210:21C</v>
      </c>
      <c r="BW638" s="31" t="str">
        <f t="shared" si="301"/>
        <v/>
      </c>
      <c r="BX638" s="31" t="str">
        <f t="shared" si="302"/>
        <v/>
      </c>
      <c r="BY638" s="31" t="str">
        <f t="shared" si="303"/>
        <v/>
      </c>
      <c r="BZ638" s="31" t="str">
        <f t="shared" si="304"/>
        <v/>
      </c>
      <c r="CA638" s="31" t="str">
        <f t="shared" si="305"/>
        <v/>
      </c>
      <c r="CB638" s="31" t="str">
        <f t="shared" si="306"/>
        <v/>
      </c>
      <c r="CC638" s="31" t="str">
        <f t="shared" si="307"/>
        <v/>
      </c>
      <c r="CD638" s="31" t="str">
        <f t="shared" si="308"/>
        <v>21A</v>
      </c>
      <c r="CE638" s="31" t="e">
        <f t="shared" ca="1" si="309"/>
        <v>#NAME?</v>
      </c>
      <c r="CF638" s="31" t="e">
        <f t="shared" ca="1" si="310"/>
        <v>#NAME?</v>
      </c>
      <c r="CG638" s="31" t="e">
        <f t="shared" ca="1" si="311"/>
        <v>#NAME?</v>
      </c>
      <c r="CH638" s="31" t="e">
        <f t="shared" ca="1" si="312"/>
        <v>#NAME?</v>
      </c>
      <c r="CI638" s="31" t="e">
        <f t="shared" ca="1" si="313"/>
        <v>#NAME?</v>
      </c>
    </row>
    <row r="639" spans="1:87" s="31" customFormat="1" ht="30" hidden="1" x14ac:dyDescent="0.25">
      <c r="A639" s="9" t="s">
        <v>4493</v>
      </c>
      <c r="B639" s="31" t="s">
        <v>1370</v>
      </c>
      <c r="C639" s="31" t="s">
        <v>1374</v>
      </c>
      <c r="E639" s="14" t="s">
        <v>1253</v>
      </c>
      <c r="G639" s="31" t="str">
        <f t="shared" si="290"/>
        <v>Сигнал</v>
      </c>
      <c r="H639" s="31" t="s">
        <v>1300</v>
      </c>
      <c r="I639" s="31" t="s">
        <v>4552</v>
      </c>
      <c r="J639" s="31" t="str">
        <f t="shared" si="315"/>
        <v>DCS_DO_01</v>
      </c>
      <c r="K639" s="14" t="s">
        <v>5866</v>
      </c>
      <c r="M639" s="31" t="s">
        <v>1357</v>
      </c>
      <c r="N639" s="31" t="s">
        <v>1261</v>
      </c>
      <c r="O639" s="31" t="s">
        <v>1289</v>
      </c>
      <c r="P639" s="31" t="s">
        <v>1296</v>
      </c>
      <c r="Q639" s="31" t="s">
        <v>312</v>
      </c>
      <c r="R639" s="31">
        <v>15</v>
      </c>
      <c r="S639" s="31">
        <v>16</v>
      </c>
      <c r="T639" s="31" t="s">
        <v>62</v>
      </c>
      <c r="U639" s="31" t="str">
        <f t="shared" si="314"/>
        <v>30</v>
      </c>
      <c r="V639" s="14" t="str">
        <f t="shared" si="316"/>
        <v>AVK 2,5 A, AVK 2,5 A</v>
      </c>
      <c r="W639" s="31" t="str">
        <f t="shared" si="291"/>
        <v/>
      </c>
      <c r="X639" s="14" t="str">
        <f t="shared" si="292"/>
        <v/>
      </c>
      <c r="Y639" s="31" t="str">
        <f t="shared" si="293"/>
        <v>O1010210</v>
      </c>
      <c r="Z639" s="31" t="str">
        <f t="shared" si="294"/>
        <v>TUA711-DOR32</v>
      </c>
      <c r="AA639" s="14" t="str">
        <f t="shared" si="295"/>
        <v>17-SC-DCS-001/O1010210/ 17-MC-DCS-001</v>
      </c>
      <c r="AB639" s="31" t="s">
        <v>64</v>
      </c>
      <c r="AC639" s="31" t="s">
        <v>124</v>
      </c>
      <c r="AD639" s="31" t="s">
        <v>125</v>
      </c>
      <c r="AE639" s="31">
        <v>0</v>
      </c>
      <c r="AF639" s="31" t="s">
        <v>1254</v>
      </c>
      <c r="AG639" s="31" t="s">
        <v>1294</v>
      </c>
      <c r="AH639" s="31">
        <v>11</v>
      </c>
      <c r="AI639" s="31">
        <v>22</v>
      </c>
      <c r="AJ639" s="31" t="s">
        <v>1256</v>
      </c>
      <c r="AK639" s="31">
        <f t="shared" si="317"/>
        <v>32</v>
      </c>
      <c r="AL639" s="16">
        <v>0.1</v>
      </c>
      <c r="AO639" s="31" t="s">
        <v>63</v>
      </c>
      <c r="AP639" s="31" t="s">
        <v>1373</v>
      </c>
      <c r="AQ639" s="31" t="s">
        <v>1375</v>
      </c>
      <c r="AR639" s="31" t="s">
        <v>5716</v>
      </c>
      <c r="AS639" s="31" t="s">
        <v>134</v>
      </c>
      <c r="AT639" s="14" t="s">
        <v>5724</v>
      </c>
      <c r="AU639" s="31" t="s">
        <v>5858</v>
      </c>
      <c r="AV639" s="31" t="s">
        <v>5796</v>
      </c>
      <c r="AW639" s="31" t="s">
        <v>5797</v>
      </c>
      <c r="AX639" s="31" t="s">
        <v>5724</v>
      </c>
      <c r="BE639" s="31" t="s">
        <v>5737</v>
      </c>
      <c r="BK639" s="14" t="str">
        <f t="shared" si="296"/>
        <v/>
      </c>
      <c r="BL639" s="14" t="str">
        <f t="shared" si="297"/>
        <v/>
      </c>
      <c r="BM639" s="14" t="str">
        <f t="shared" si="298"/>
        <v/>
      </c>
      <c r="BN639" s="14"/>
      <c r="BO639" s="14" t="str">
        <f t="shared" si="318"/>
        <v/>
      </c>
      <c r="BP639" s="14" t="str">
        <f t="shared" si="319"/>
        <v/>
      </c>
      <c r="BQ639" s="14"/>
      <c r="BR639" s="14" t="str">
        <f t="shared" si="299"/>
        <v>TS-G-03:15/
O1010210:22A</v>
      </c>
      <c r="BS639" s="14" t="str">
        <f t="shared" si="300"/>
        <v>TS-G-03:16/
O1010210:22C</v>
      </c>
      <c r="BW639" s="31" t="str">
        <f t="shared" si="301"/>
        <v/>
      </c>
      <c r="BX639" s="31" t="str">
        <f t="shared" si="302"/>
        <v/>
      </c>
      <c r="BY639" s="31" t="str">
        <f t="shared" si="303"/>
        <v/>
      </c>
      <c r="BZ639" s="31" t="str">
        <f t="shared" si="304"/>
        <v/>
      </c>
      <c r="CA639" s="31" t="str">
        <f t="shared" si="305"/>
        <v/>
      </c>
      <c r="CB639" s="31" t="str">
        <f t="shared" si="306"/>
        <v/>
      </c>
      <c r="CC639" s="31" t="str">
        <f t="shared" si="307"/>
        <v/>
      </c>
      <c r="CD639" s="31" t="str">
        <f t="shared" si="308"/>
        <v>22A</v>
      </c>
      <c r="CE639" s="31" t="e">
        <f t="shared" ca="1" si="309"/>
        <v>#NAME?</v>
      </c>
      <c r="CF639" s="31" t="e">
        <f t="shared" ca="1" si="310"/>
        <v>#NAME?</v>
      </c>
      <c r="CG639" s="31" t="e">
        <f t="shared" ca="1" si="311"/>
        <v>#NAME?</v>
      </c>
      <c r="CH639" s="31" t="e">
        <f t="shared" ca="1" si="312"/>
        <v>#NAME?</v>
      </c>
      <c r="CI639" s="31" t="e">
        <f t="shared" ca="1" si="313"/>
        <v>#NAME?</v>
      </c>
    </row>
    <row r="640" spans="1:87" s="31" customFormat="1" ht="30" hidden="1" x14ac:dyDescent="0.25">
      <c r="A640" s="9" t="s">
        <v>4493</v>
      </c>
      <c r="B640" s="31" t="s">
        <v>1370</v>
      </c>
      <c r="C640" s="31" t="s">
        <v>1376</v>
      </c>
      <c r="E640" s="14" t="s">
        <v>1253</v>
      </c>
      <c r="G640" s="31" t="str">
        <f t="shared" si="290"/>
        <v>Сигнал</v>
      </c>
      <c r="H640" s="31" t="s">
        <v>1303</v>
      </c>
      <c r="I640" s="31" t="s">
        <v>4552</v>
      </c>
      <c r="J640" s="31" t="str">
        <f t="shared" si="315"/>
        <v>DCS_DO_01</v>
      </c>
      <c r="K640" s="14" t="s">
        <v>5866</v>
      </c>
      <c r="M640" s="31" t="s">
        <v>1357</v>
      </c>
      <c r="N640" s="31" t="s">
        <v>1261</v>
      </c>
      <c r="O640" s="31" t="s">
        <v>1320</v>
      </c>
      <c r="P640" s="31" t="s">
        <v>1296</v>
      </c>
      <c r="Q640" s="31" t="s">
        <v>312</v>
      </c>
      <c r="R640" s="31">
        <v>17</v>
      </c>
      <c r="S640" s="31">
        <v>18</v>
      </c>
      <c r="T640" s="31" t="s">
        <v>62</v>
      </c>
      <c r="U640" s="31" t="str">
        <f t="shared" si="314"/>
        <v>30</v>
      </c>
      <c r="V640" s="14" t="str">
        <f t="shared" si="316"/>
        <v>AVK 2,5 A, AVK 2,5 A</v>
      </c>
      <c r="W640" s="31" t="str">
        <f t="shared" si="291"/>
        <v/>
      </c>
      <c r="X640" s="14" t="str">
        <f t="shared" si="292"/>
        <v/>
      </c>
      <c r="Y640" s="31" t="str">
        <f t="shared" si="293"/>
        <v>O1010210</v>
      </c>
      <c r="Z640" s="31" t="str">
        <f t="shared" si="294"/>
        <v>TUA711-DOR32</v>
      </c>
      <c r="AA640" s="14" t="str">
        <f t="shared" si="295"/>
        <v>17-SC-DCS-001/O1010210/ 17-MC-DCS-001</v>
      </c>
      <c r="AB640" s="31" t="s">
        <v>64</v>
      </c>
      <c r="AC640" s="31" t="s">
        <v>124</v>
      </c>
      <c r="AD640" s="31" t="s">
        <v>125</v>
      </c>
      <c r="AE640" s="31">
        <v>0</v>
      </c>
      <c r="AF640" s="31" t="s">
        <v>1254</v>
      </c>
      <c r="AG640" s="31" t="s">
        <v>1294</v>
      </c>
      <c r="AH640" s="31">
        <v>11</v>
      </c>
      <c r="AI640" s="31">
        <v>23</v>
      </c>
      <c r="AJ640" s="31" t="s">
        <v>1256</v>
      </c>
      <c r="AK640" s="31">
        <f t="shared" si="317"/>
        <v>32</v>
      </c>
      <c r="AL640" s="16">
        <v>0.1</v>
      </c>
      <c r="AO640" s="31" t="s">
        <v>63</v>
      </c>
      <c r="AP640" s="31" t="s">
        <v>1373</v>
      </c>
      <c r="AQ640" s="31" t="s">
        <v>1377</v>
      </c>
      <c r="AR640" s="31" t="s">
        <v>5716</v>
      </c>
      <c r="AS640" s="31" t="s">
        <v>134</v>
      </c>
      <c r="AT640" s="14" t="s">
        <v>5724</v>
      </c>
      <c r="AU640" s="31" t="s">
        <v>5858</v>
      </c>
      <c r="AV640" s="31" t="s">
        <v>5798</v>
      </c>
      <c r="AW640" s="31" t="s">
        <v>5797</v>
      </c>
      <c r="AX640" s="31" t="s">
        <v>5724</v>
      </c>
      <c r="BE640" s="31" t="s">
        <v>5737</v>
      </c>
      <c r="BK640" s="14" t="str">
        <f t="shared" si="296"/>
        <v/>
      </c>
      <c r="BL640" s="14" t="str">
        <f t="shared" si="297"/>
        <v/>
      </c>
      <c r="BM640" s="14" t="str">
        <f t="shared" si="298"/>
        <v/>
      </c>
      <c r="BN640" s="14"/>
      <c r="BO640" s="14" t="str">
        <f t="shared" si="318"/>
        <v/>
      </c>
      <c r="BP640" s="14" t="str">
        <f t="shared" si="319"/>
        <v/>
      </c>
      <c r="BQ640" s="14"/>
      <c r="BR640" s="14" t="str">
        <f t="shared" si="299"/>
        <v>TS-G-03:17/
O1010210:23A</v>
      </c>
      <c r="BS640" s="14" t="str">
        <f t="shared" si="300"/>
        <v>TS-G-03:18/
O1010210:23C</v>
      </c>
      <c r="BW640" s="31" t="str">
        <f t="shared" si="301"/>
        <v/>
      </c>
      <c r="BX640" s="31" t="str">
        <f t="shared" si="302"/>
        <v/>
      </c>
      <c r="BY640" s="31" t="str">
        <f t="shared" si="303"/>
        <v/>
      </c>
      <c r="BZ640" s="31" t="str">
        <f t="shared" si="304"/>
        <v/>
      </c>
      <c r="CA640" s="31" t="str">
        <f t="shared" si="305"/>
        <v/>
      </c>
      <c r="CB640" s="31" t="str">
        <f t="shared" si="306"/>
        <v/>
      </c>
      <c r="CC640" s="31" t="str">
        <f t="shared" si="307"/>
        <v/>
      </c>
      <c r="CD640" s="31" t="str">
        <f t="shared" si="308"/>
        <v>23A</v>
      </c>
      <c r="CE640" s="31" t="e">
        <f t="shared" ca="1" si="309"/>
        <v>#NAME?</v>
      </c>
      <c r="CF640" s="31" t="e">
        <f t="shared" ca="1" si="310"/>
        <v>#NAME?</v>
      </c>
      <c r="CG640" s="31" t="e">
        <f t="shared" ca="1" si="311"/>
        <v>#NAME?</v>
      </c>
      <c r="CH640" s="31" t="e">
        <f t="shared" ca="1" si="312"/>
        <v>#NAME?</v>
      </c>
      <c r="CI640" s="31" t="e">
        <f t="shared" ca="1" si="313"/>
        <v>#NAME?</v>
      </c>
    </row>
    <row r="641" spans="1:87" s="31" customFormat="1" ht="30" hidden="1" x14ac:dyDescent="0.25">
      <c r="A641" s="9" t="s">
        <v>4493</v>
      </c>
      <c r="B641" s="31" t="s">
        <v>1438</v>
      </c>
      <c r="C641" s="31" t="s">
        <v>2073</v>
      </c>
      <c r="E641" s="14" t="s">
        <v>53</v>
      </c>
      <c r="G641" s="31" t="str">
        <f t="shared" si="290"/>
        <v>Сигнал</v>
      </c>
      <c r="H641" s="31" t="s">
        <v>1802</v>
      </c>
      <c r="I641" s="31" t="s">
        <v>4552</v>
      </c>
      <c r="J641" s="31" t="str">
        <f t="shared" si="315"/>
        <v>DCS_DI_01</v>
      </c>
      <c r="K641" s="14" t="s">
        <v>5866</v>
      </c>
      <c r="M641" s="31" t="s">
        <v>2049</v>
      </c>
      <c r="N641" s="31" t="s">
        <v>107</v>
      </c>
      <c r="O641" s="31" t="s">
        <v>191</v>
      </c>
      <c r="P641" s="31" t="s">
        <v>1296</v>
      </c>
      <c r="Q641" s="31" t="s">
        <v>2050</v>
      </c>
      <c r="R641" s="31">
        <v>25</v>
      </c>
      <c r="S641" s="31">
        <v>26</v>
      </c>
      <c r="T641" s="31" t="s">
        <v>62</v>
      </c>
      <c r="U641" s="31" t="str">
        <f t="shared" si="314"/>
        <v>48</v>
      </c>
      <c r="V641" s="14" t="str">
        <f t="shared" si="316"/>
        <v>AVK 2,5 A, AVK 2,5 A</v>
      </c>
      <c r="W641" s="31" t="str">
        <f t="shared" si="291"/>
        <v/>
      </c>
      <c r="X641" s="14" t="str">
        <f t="shared" si="292"/>
        <v/>
      </c>
      <c r="Y641" s="31" t="str">
        <f t="shared" si="293"/>
        <v>O1010201</v>
      </c>
      <c r="Z641" s="31" t="str">
        <f t="shared" si="294"/>
        <v>TUA711-DIR32</v>
      </c>
      <c r="AA641" s="14" t="str">
        <f t="shared" si="295"/>
        <v>17-SC-DCS-001/O1010201/ 17-MC-DCS-001</v>
      </c>
      <c r="AB641" s="31" t="s">
        <v>64</v>
      </c>
      <c r="AC641" s="31" t="s">
        <v>124</v>
      </c>
      <c r="AD641" s="31" t="s">
        <v>125</v>
      </c>
      <c r="AE641" s="31">
        <v>0</v>
      </c>
      <c r="AF641" s="31" t="s">
        <v>1254</v>
      </c>
      <c r="AG641" s="31" t="s">
        <v>2048</v>
      </c>
      <c r="AH641" s="31">
        <v>2</v>
      </c>
      <c r="AI641" s="31">
        <v>13</v>
      </c>
      <c r="AJ641" s="31" t="s">
        <v>57</v>
      </c>
      <c r="AK641" s="31">
        <f t="shared" si="317"/>
        <v>32</v>
      </c>
      <c r="AL641" s="31" t="s">
        <v>62</v>
      </c>
      <c r="AO641" s="31" t="s">
        <v>63</v>
      </c>
      <c r="AP641" s="31" t="s">
        <v>1441</v>
      </c>
      <c r="AQ641" s="31" t="s">
        <v>2074</v>
      </c>
      <c r="AR641" s="31" t="s">
        <v>5716</v>
      </c>
      <c r="AS641" s="31" t="s">
        <v>134</v>
      </c>
      <c r="AT641" s="14" t="s">
        <v>5724</v>
      </c>
      <c r="AU641" s="31" t="s">
        <v>5858</v>
      </c>
      <c r="AV641" s="31" t="s">
        <v>5792</v>
      </c>
      <c r="AW641" s="31" t="s">
        <v>5793</v>
      </c>
      <c r="AX641" s="31" t="s">
        <v>5724</v>
      </c>
      <c r="BE641" s="31" t="s">
        <v>5737</v>
      </c>
      <c r="BK641" s="14" t="str">
        <f t="shared" si="296"/>
        <v/>
      </c>
      <c r="BL641" s="14" t="str">
        <f t="shared" si="297"/>
        <v/>
      </c>
      <c r="BM641" s="14" t="str">
        <f t="shared" si="298"/>
        <v/>
      </c>
      <c r="BN641" s="14"/>
      <c r="BO641" s="14" t="str">
        <f t="shared" si="318"/>
        <v/>
      </c>
      <c r="BP641" s="14" t="str">
        <f t="shared" si="319"/>
        <v/>
      </c>
      <c r="BQ641" s="14"/>
      <c r="BR641" s="14" t="str">
        <f t="shared" si="299"/>
        <v>TS-F-05:25/
O1010201:13A</v>
      </c>
      <c r="BS641" s="14" t="str">
        <f t="shared" si="300"/>
        <v>TS-F-05:26/
O1010201:13B</v>
      </c>
      <c r="BW641" s="31" t="str">
        <f t="shared" si="301"/>
        <v/>
      </c>
      <c r="BX641" s="31" t="str">
        <f t="shared" si="302"/>
        <v/>
      </c>
      <c r="BY641" s="31" t="str">
        <f t="shared" si="303"/>
        <v/>
      </c>
      <c r="BZ641" s="31" t="str">
        <f t="shared" si="304"/>
        <v/>
      </c>
      <c r="CA641" s="31" t="str">
        <f t="shared" si="305"/>
        <v/>
      </c>
      <c r="CB641" s="31" t="str">
        <f t="shared" si="306"/>
        <v/>
      </c>
      <c r="CC641" s="31" t="str">
        <f t="shared" si="307"/>
        <v/>
      </c>
      <c r="CD641" s="31" t="str">
        <f t="shared" si="308"/>
        <v>13A</v>
      </c>
      <c r="CE641" s="31" t="e">
        <f t="shared" ca="1" si="309"/>
        <v>#NAME?</v>
      </c>
      <c r="CF641" s="31" t="e">
        <f t="shared" ca="1" si="310"/>
        <v>#NAME?</v>
      </c>
      <c r="CG641" s="31" t="e">
        <f t="shared" ca="1" si="311"/>
        <v>#NAME?</v>
      </c>
      <c r="CH641" s="31" t="e">
        <f t="shared" ca="1" si="312"/>
        <v>#NAME?</v>
      </c>
      <c r="CI641" s="31" t="e">
        <f t="shared" ca="1" si="313"/>
        <v>#NAME?</v>
      </c>
    </row>
    <row r="642" spans="1:87" s="31" customFormat="1" ht="30" hidden="1" x14ac:dyDescent="0.25">
      <c r="A642" s="9" t="s">
        <v>4493</v>
      </c>
      <c r="B642" s="31" t="s">
        <v>1438</v>
      </c>
      <c r="C642" s="31" t="s">
        <v>2075</v>
      </c>
      <c r="E642" s="14" t="s">
        <v>53</v>
      </c>
      <c r="G642" s="31" t="str">
        <f t="shared" si="290"/>
        <v>Сигнал</v>
      </c>
      <c r="H642" s="31" t="s">
        <v>1805</v>
      </c>
      <c r="I642" s="31" t="s">
        <v>4552</v>
      </c>
      <c r="J642" s="31" t="str">
        <f t="shared" si="315"/>
        <v>DCS_DI_01</v>
      </c>
      <c r="K642" s="14" t="s">
        <v>5866</v>
      </c>
      <c r="M642" s="31" t="s">
        <v>2049</v>
      </c>
      <c r="N642" s="31" t="s">
        <v>107</v>
      </c>
      <c r="O642" s="31" t="s">
        <v>194</v>
      </c>
      <c r="P642" s="31" t="s">
        <v>1296</v>
      </c>
      <c r="Q642" s="31" t="s">
        <v>2050</v>
      </c>
      <c r="R642" s="31">
        <v>27</v>
      </c>
      <c r="S642" s="31">
        <v>28</v>
      </c>
      <c r="T642" s="31" t="s">
        <v>62</v>
      </c>
      <c r="U642" s="31" t="str">
        <f t="shared" si="314"/>
        <v>48</v>
      </c>
      <c r="V642" s="14" t="str">
        <f t="shared" si="316"/>
        <v>AVK 2,5 A, AVK 2,5 A</v>
      </c>
      <c r="W642" s="31" t="str">
        <f t="shared" si="291"/>
        <v/>
      </c>
      <c r="X642" s="14" t="str">
        <f t="shared" si="292"/>
        <v/>
      </c>
      <c r="Y642" s="31" t="str">
        <f t="shared" si="293"/>
        <v>O1010201</v>
      </c>
      <c r="Z642" s="31" t="str">
        <f t="shared" si="294"/>
        <v>TUA711-DIR32</v>
      </c>
      <c r="AA642" s="14" t="str">
        <f t="shared" si="295"/>
        <v>17-SC-DCS-001/O1010201/ 17-MC-DCS-001</v>
      </c>
      <c r="AB642" s="31" t="s">
        <v>64</v>
      </c>
      <c r="AC642" s="31" t="s">
        <v>124</v>
      </c>
      <c r="AD642" s="31" t="s">
        <v>125</v>
      </c>
      <c r="AE642" s="31">
        <v>0</v>
      </c>
      <c r="AF642" s="31" t="s">
        <v>1254</v>
      </c>
      <c r="AG642" s="31" t="s">
        <v>2048</v>
      </c>
      <c r="AH642" s="31">
        <v>2</v>
      </c>
      <c r="AI642" s="31">
        <v>14</v>
      </c>
      <c r="AJ642" s="31" t="s">
        <v>57</v>
      </c>
      <c r="AK642" s="31">
        <f t="shared" si="317"/>
        <v>32</v>
      </c>
      <c r="AL642" s="31" t="s">
        <v>62</v>
      </c>
      <c r="AO642" s="31" t="s">
        <v>63</v>
      </c>
      <c r="AP642" s="31" t="s">
        <v>1441</v>
      </c>
      <c r="AQ642" s="31" t="s">
        <v>2076</v>
      </c>
      <c r="AR642" s="31" t="s">
        <v>5716</v>
      </c>
      <c r="AS642" s="31" t="s">
        <v>134</v>
      </c>
      <c r="AT642" s="14" t="s">
        <v>5724</v>
      </c>
      <c r="AU642" s="31" t="s">
        <v>5858</v>
      </c>
      <c r="AV642" s="31" t="s">
        <v>5794</v>
      </c>
      <c r="AW642" s="31" t="s">
        <v>5795</v>
      </c>
      <c r="AX642" s="31" t="s">
        <v>5724</v>
      </c>
      <c r="BE642" s="31" t="s">
        <v>5737</v>
      </c>
      <c r="BK642" s="14" t="str">
        <f t="shared" si="296"/>
        <v/>
      </c>
      <c r="BL642" s="14" t="str">
        <f t="shared" si="297"/>
        <v/>
      </c>
      <c r="BM642" s="14" t="str">
        <f t="shared" si="298"/>
        <v/>
      </c>
      <c r="BN642" s="14"/>
      <c r="BO642" s="14" t="str">
        <f t="shared" si="318"/>
        <v/>
      </c>
      <c r="BP642" s="14" t="str">
        <f t="shared" si="319"/>
        <v/>
      </c>
      <c r="BQ642" s="14"/>
      <c r="BR642" s="14" t="str">
        <f t="shared" si="299"/>
        <v>TS-F-05:27/
O1010201:14A</v>
      </c>
      <c r="BS642" s="14" t="str">
        <f t="shared" si="300"/>
        <v>TS-F-05:28/
O1010201:14B</v>
      </c>
      <c r="BW642" s="31" t="str">
        <f t="shared" si="301"/>
        <v/>
      </c>
      <c r="BX642" s="31" t="str">
        <f t="shared" si="302"/>
        <v/>
      </c>
      <c r="BY642" s="31" t="str">
        <f t="shared" si="303"/>
        <v/>
      </c>
      <c r="BZ642" s="31" t="str">
        <f t="shared" si="304"/>
        <v/>
      </c>
      <c r="CA642" s="31" t="str">
        <f t="shared" si="305"/>
        <v/>
      </c>
      <c r="CB642" s="31" t="str">
        <f t="shared" si="306"/>
        <v/>
      </c>
      <c r="CC642" s="31" t="str">
        <f t="shared" si="307"/>
        <v/>
      </c>
      <c r="CD642" s="31" t="str">
        <f t="shared" si="308"/>
        <v>14A</v>
      </c>
      <c r="CE642" s="31" t="e">
        <f t="shared" ca="1" si="309"/>
        <v>#NAME?</v>
      </c>
      <c r="CF642" s="31" t="e">
        <f t="shared" ca="1" si="310"/>
        <v>#NAME?</v>
      </c>
      <c r="CG642" s="31" t="e">
        <f t="shared" ca="1" si="311"/>
        <v>#NAME?</v>
      </c>
      <c r="CH642" s="31" t="e">
        <f t="shared" ca="1" si="312"/>
        <v>#NAME?</v>
      </c>
      <c r="CI642" s="31" t="e">
        <f t="shared" ca="1" si="313"/>
        <v>#NAME?</v>
      </c>
    </row>
    <row r="643" spans="1:87" s="31" customFormat="1" ht="30" hidden="1" x14ac:dyDescent="0.25">
      <c r="A643" s="9" t="s">
        <v>4493</v>
      </c>
      <c r="B643" s="31" t="s">
        <v>1438</v>
      </c>
      <c r="C643" s="31" t="s">
        <v>2077</v>
      </c>
      <c r="E643" s="14" t="s">
        <v>53</v>
      </c>
      <c r="G643" s="31" t="str">
        <f t="shared" si="290"/>
        <v>Сигнал</v>
      </c>
      <c r="H643" s="31" t="s">
        <v>1673</v>
      </c>
      <c r="I643" s="31" t="s">
        <v>4552</v>
      </c>
      <c r="J643" s="31" t="str">
        <f t="shared" si="315"/>
        <v>DCS_DI_01</v>
      </c>
      <c r="K643" s="14" t="s">
        <v>5866</v>
      </c>
      <c r="M643" s="31" t="s">
        <v>2049</v>
      </c>
      <c r="N643" s="31" t="s">
        <v>107</v>
      </c>
      <c r="O643" s="31" t="s">
        <v>197</v>
      </c>
      <c r="P643" s="31" t="s">
        <v>1296</v>
      </c>
      <c r="Q643" s="31" t="s">
        <v>2050</v>
      </c>
      <c r="R643" s="31">
        <v>29</v>
      </c>
      <c r="S643" s="31">
        <v>30</v>
      </c>
      <c r="T643" s="31" t="s">
        <v>62</v>
      </c>
      <c r="U643" s="31" t="str">
        <f t="shared" si="314"/>
        <v>48</v>
      </c>
      <c r="V643" s="14" t="str">
        <f t="shared" si="316"/>
        <v>AVK 2,5 A, AVK 2,5 A</v>
      </c>
      <c r="W643" s="31" t="str">
        <f t="shared" si="291"/>
        <v/>
      </c>
      <c r="X643" s="14" t="str">
        <f t="shared" si="292"/>
        <v/>
      </c>
      <c r="Y643" s="31" t="str">
        <f t="shared" si="293"/>
        <v>O1010201</v>
      </c>
      <c r="Z643" s="31" t="str">
        <f t="shared" si="294"/>
        <v>TUA711-DIR32</v>
      </c>
      <c r="AA643" s="14" t="str">
        <f t="shared" si="295"/>
        <v>17-SC-DCS-001/O1010201/ 17-MC-DCS-001</v>
      </c>
      <c r="AB643" s="31" t="s">
        <v>64</v>
      </c>
      <c r="AC643" s="31" t="s">
        <v>124</v>
      </c>
      <c r="AD643" s="31" t="s">
        <v>125</v>
      </c>
      <c r="AE643" s="31">
        <v>0</v>
      </c>
      <c r="AF643" s="31" t="s">
        <v>1254</v>
      </c>
      <c r="AG643" s="31" t="s">
        <v>2048</v>
      </c>
      <c r="AH643" s="31">
        <v>2</v>
      </c>
      <c r="AI643" s="31">
        <v>15</v>
      </c>
      <c r="AJ643" s="31" t="s">
        <v>57</v>
      </c>
      <c r="AK643" s="31">
        <f t="shared" si="317"/>
        <v>32</v>
      </c>
      <c r="AL643" s="31" t="s">
        <v>62</v>
      </c>
      <c r="AO643" s="31" t="s">
        <v>63</v>
      </c>
      <c r="AP643" s="31" t="s">
        <v>1441</v>
      </c>
      <c r="AQ643" s="31" t="s">
        <v>2078</v>
      </c>
      <c r="AR643" s="31" t="s">
        <v>5716</v>
      </c>
      <c r="AS643" s="31" t="s">
        <v>134</v>
      </c>
      <c r="AT643" s="14" t="s">
        <v>5724</v>
      </c>
      <c r="AU643" s="31" t="s">
        <v>5858</v>
      </c>
      <c r="AV643" s="31" t="s">
        <v>5796</v>
      </c>
      <c r="AW643" s="31" t="s">
        <v>5800</v>
      </c>
      <c r="AX643" s="31" t="s">
        <v>5724</v>
      </c>
      <c r="BE643" s="31" t="s">
        <v>5737</v>
      </c>
      <c r="BK643" s="14" t="str">
        <f t="shared" si="296"/>
        <v/>
      </c>
      <c r="BL643" s="14" t="str">
        <f t="shared" si="297"/>
        <v/>
      </c>
      <c r="BM643" s="14" t="str">
        <f t="shared" si="298"/>
        <v/>
      </c>
      <c r="BN643" s="14"/>
      <c r="BO643" s="14" t="str">
        <f t="shared" si="318"/>
        <v/>
      </c>
      <c r="BP643" s="14" t="str">
        <f t="shared" si="319"/>
        <v/>
      </c>
      <c r="BQ643" s="14"/>
      <c r="BR643" s="14" t="str">
        <f t="shared" si="299"/>
        <v>TS-F-05:29/
O1010201:15A</v>
      </c>
      <c r="BS643" s="14" t="str">
        <f t="shared" si="300"/>
        <v>TS-F-05:30/
O1010201:15B</v>
      </c>
      <c r="BW643" s="31" t="str">
        <f t="shared" si="301"/>
        <v/>
      </c>
      <c r="BX643" s="31" t="str">
        <f t="shared" si="302"/>
        <v/>
      </c>
      <c r="BY643" s="31" t="str">
        <f t="shared" si="303"/>
        <v/>
      </c>
      <c r="BZ643" s="31" t="str">
        <f t="shared" si="304"/>
        <v/>
      </c>
      <c r="CA643" s="31" t="str">
        <f t="shared" si="305"/>
        <v/>
      </c>
      <c r="CB643" s="31" t="str">
        <f t="shared" si="306"/>
        <v/>
      </c>
      <c r="CC643" s="31" t="str">
        <f t="shared" si="307"/>
        <v/>
      </c>
      <c r="CD643" s="31" t="str">
        <f t="shared" si="308"/>
        <v>15A</v>
      </c>
      <c r="CE643" s="31" t="e">
        <f t="shared" ca="1" si="309"/>
        <v>#NAME?</v>
      </c>
      <c r="CF643" s="31" t="e">
        <f t="shared" ca="1" si="310"/>
        <v>#NAME?</v>
      </c>
      <c r="CG643" s="31" t="e">
        <f t="shared" ca="1" si="311"/>
        <v>#NAME?</v>
      </c>
      <c r="CH643" s="31" t="e">
        <f t="shared" ca="1" si="312"/>
        <v>#NAME?</v>
      </c>
      <c r="CI643" s="31" t="e">
        <f t="shared" ca="1" si="313"/>
        <v>#NAME?</v>
      </c>
    </row>
    <row r="644" spans="1:87" s="31" customFormat="1" ht="30" hidden="1" x14ac:dyDescent="0.25">
      <c r="A644" s="9" t="s">
        <v>4493</v>
      </c>
      <c r="B644" s="31" t="s">
        <v>1438</v>
      </c>
      <c r="C644" s="31" t="s">
        <v>2079</v>
      </c>
      <c r="E644" s="14" t="s">
        <v>53</v>
      </c>
      <c r="G644" s="31" t="str">
        <f t="shared" ref="G644:G707" si="320">IF(C644="Пустой","Пустой",IF(C644="Резерв","Резерв","Сигнал"))</f>
        <v>Сигнал</v>
      </c>
      <c r="H644" s="31" t="s">
        <v>1678</v>
      </c>
      <c r="I644" s="31" t="s">
        <v>4552</v>
      </c>
      <c r="J644" s="31" t="str">
        <f t="shared" si="315"/>
        <v>DCS_DI_01</v>
      </c>
      <c r="K644" s="14" t="s">
        <v>5866</v>
      </c>
      <c r="M644" s="31" t="s">
        <v>2049</v>
      </c>
      <c r="N644" s="31" t="s">
        <v>107</v>
      </c>
      <c r="O644" s="31" t="s">
        <v>200</v>
      </c>
      <c r="P644" s="31" t="s">
        <v>1296</v>
      </c>
      <c r="Q644" s="31" t="s">
        <v>2050</v>
      </c>
      <c r="R644" s="31">
        <v>31</v>
      </c>
      <c r="S644" s="31">
        <v>32</v>
      </c>
      <c r="T644" s="31" t="s">
        <v>62</v>
      </c>
      <c r="U644" s="31" t="str">
        <f t="shared" si="314"/>
        <v>48</v>
      </c>
      <c r="V644" s="14" t="str">
        <f t="shared" si="316"/>
        <v>AVK 2,5 A, AVK 2,5 A</v>
      </c>
      <c r="W644" s="31" t="str">
        <f t="shared" ref="W644:W707" si="321">IF(OR(J644="DCS_AI_01",J644="DCS_AI_02",J644="DCS_AI_03",J644="DCS_AI_04",J644="DCS_AI_05",J644="DCS_AO_01",J644="DCS_AO_02",J644="DCS_DI_02",J644="DCS_DI_04",J644="DCS_PI_01"),CONCATENATE(AG644,"_U",AI644),"")</f>
        <v/>
      </c>
      <c r="X644" s="14" t="str">
        <f t="shared" ref="X644:X707" si="322">IF(OR(J644="DCS_AI_01",J644="DCS_AI_02",J644="DCS_AI_03",J644="DCS_AI_04"),"HD5542",
IF(J644="DCS_AI_05","HD5573",
IF(OR(J644="DCS_AO_01",J644="DCS_AO_02"),"HD5546",
IF(J644="DCS_DI_02","HD5516",
IF(J644="DCS_PI_01","GS8555-EX",
IF(J644="DCS_DI_04","KFD2-ER-1.W.LB",""))))))</f>
        <v/>
      </c>
      <c r="Y644" s="31" t="str">
        <f t="shared" ref="Y644:Y707" si="323">AG644</f>
        <v>O1010201</v>
      </c>
      <c r="Z644" s="31" t="str">
        <f t="shared" ref="Z644:Z707" si="324">IF(OR(J644="DCS_AI_01",J644="DCS_AI_02",J644="DCS_AI_03",J644="DCS_AI_04",J644="DCS_AI_05",J644="DCS_AO_01",J644="DCS_AO_02",J644="DCS_PI_01",
E644="AI-IS",E644="AO-IS",E644="AI-R-IS",E644="AI-R-NIS",E644="AO-R-IS",E644="AO-R-NIS",E644="AO-NIS"),"TUA711-AIO16",
IF(J644="DCS_DI_01","TUA711-DIR32",
IF(J644="DCS_DI_02","TUA711-DIO32",
IF(J644="DCS_DI_03","TUA711-DIO32",
IF(J644="DCS_DI_04","TUA711-DIO32",
IF(J644="DCS_DI_05","TUA711-DIO32",
IF(J644="DCS_DI_07","TUA711-DIR32",
IF(J644="DCS_DO_01","TUA711-DOR32",
IF(J644="DCS_DO_02","TUA711-DOR32",
IF(J644="DCS_DO_04","TUA711-DIO32",
IF(OR(J644="DCS_DO_03",E644="DI-IS"),"TUA711-DIO32",
"")))))))))))</f>
        <v>TUA711-DIR32</v>
      </c>
      <c r="AA644" s="14" t="str">
        <f t="shared" ref="AA644:AA707" si="325">AC644&amp;"/"&amp;AG644&amp;"/ "&amp;P644</f>
        <v>17-SC-DCS-001/O1010201/ 17-MC-DCS-001</v>
      </c>
      <c r="AB644" s="31" t="s">
        <v>64</v>
      </c>
      <c r="AC644" s="31" t="s">
        <v>124</v>
      </c>
      <c r="AD644" s="31" t="s">
        <v>125</v>
      </c>
      <c r="AE644" s="31">
        <v>0</v>
      </c>
      <c r="AF644" s="31" t="s">
        <v>1254</v>
      </c>
      <c r="AG644" s="31" t="s">
        <v>2048</v>
      </c>
      <c r="AH644" s="31">
        <v>2</v>
      </c>
      <c r="AI644" s="31">
        <v>16</v>
      </c>
      <c r="AJ644" s="31" t="s">
        <v>57</v>
      </c>
      <c r="AK644" s="31">
        <f t="shared" si="317"/>
        <v>32</v>
      </c>
      <c r="AL644" s="31" t="s">
        <v>62</v>
      </c>
      <c r="AO644" s="31" t="s">
        <v>63</v>
      </c>
      <c r="AP644" s="31" t="s">
        <v>1441</v>
      </c>
      <c r="AQ644" s="31" t="s">
        <v>2080</v>
      </c>
      <c r="AR644" s="31" t="s">
        <v>5716</v>
      </c>
      <c r="AS644" s="31" t="s">
        <v>134</v>
      </c>
      <c r="AT644" s="14" t="s">
        <v>5724</v>
      </c>
      <c r="AU644" s="31" t="s">
        <v>5858</v>
      </c>
      <c r="AV644" s="31" t="s">
        <v>5801</v>
      </c>
      <c r="AW644" s="31" t="s">
        <v>5802</v>
      </c>
      <c r="AX644" s="31" t="s">
        <v>5724</v>
      </c>
      <c r="BE644" s="31" t="s">
        <v>5737</v>
      </c>
      <c r="BK644" s="14" t="str">
        <f t="shared" ref="BK644:BK707" si="326">IF(AND(J644="DCS_AI_01",W644&lt;&gt;"",Q644&lt;&gt;""),Q644&amp;":"&amp;R644&amp;"/"&amp;CHAR(10)&amp;W644&amp;":3",
IF(AND(J644="DCS_AI_02",W644&lt;&gt;"",Q644&lt;&gt;""),Q644&amp;":"&amp;R644&amp;"/"&amp;CHAR(10)&amp;W644&amp;":3",
IF(AND(J644="DCS_AO_01",W644&lt;&gt;"",Q644&lt;&gt;""),Q644&amp;":"&amp;R644&amp;"/"&amp;CHAR(10)&amp;W644&amp;":3",
IF(AND(J644="DCS_AO_02",W644&lt;&gt;"",Q644&lt;&gt;""),Q644&amp;":"&amp;R644&amp;"/"&amp;CHAR(10)&amp;W644&amp;":3",
IF(AND(J644="DCS_DI_02",W644&lt;&gt;"",Q644&lt;&gt;""),Q644&amp;":"&amp;R644&amp;"/"&amp;CHAR(10)&amp;W644&amp;":3",
IF(AND(J644="DCS_DI_04",W644&lt;&gt;"",Q644&lt;&gt;""),Q644&amp;":"&amp;R644&amp;"/"&amp;CHAR(10)&amp;W644&amp;":3",
IF(AND(J644="DCS_AI_03",W644&lt;&gt;"",Q644&lt;&gt;""),Q644&amp;":"&amp;R644&amp;"/"&amp;CHAR(10)&amp;W644&amp;":1",
IF(AND(J644="DCS_AI_04",W644&lt;&gt;"",Q644&lt;&gt;""),Q644&amp;":"&amp;R644&amp;"/"&amp;CHAR(10)&amp;W644&amp;":1",
IF(AND(J644="DCS_AI_05",W644&lt;&gt;"",Q644&lt;&gt;""),Q644&amp;":"&amp;R644&amp;"/"&amp;CHAR(10)&amp;W644&amp;":1",
IF(AND(J644="DCS_PI_01",W644&lt;&gt;"",Q644&lt;&gt;""),Q644&amp;":"&amp;R644&amp;"/"&amp;CHAR(10)&amp;W644&amp;":13",""))))))))))</f>
        <v/>
      </c>
      <c r="BL644" s="14" t="str">
        <f t="shared" ref="BL644:BL707" si="327">IF(AND(J644="DCS_AI_01",W644&lt;&gt;"",Q644&lt;&gt;""),Q644&amp;":"&amp;S644&amp;"/"&amp;CHAR(10)&amp;W644&amp;":4",
IF(AND(J644="DCS_AI_02",W644&lt;&gt;"",Q644&lt;&gt;""),Q644&amp;":"&amp;S644&amp;"/"&amp;CHAR(10)&amp;W644&amp;":4",
IF(AND(J644="DCS_AO_01",W644&lt;&gt;"",Q644&lt;&gt;""),Q644&amp;":"&amp;S644&amp;"/"&amp;CHAR(10)&amp;W644&amp;":4",
IF(AND(J644="DCS_AO_02",W644&lt;&gt;"",Q644&lt;&gt;""),Q644&amp;":"&amp;S644&amp;"/"&amp;CHAR(10)&amp;W644&amp;":4",
IF(AND(J644="DCS_DI_02",W644&lt;&gt;"",Q644&lt;&gt;""),Q644&amp;":"&amp;S644&amp;"/"&amp;CHAR(10)&amp;W644&amp;":4",
IF(AND(J644="DCS_DI_04",W644&lt;&gt;"",Q644&lt;&gt;""),Q644&amp;":"&amp;S644&amp;"/"&amp;CHAR(10)&amp;W644&amp;":1",
IF(AND(J644="DCS_AI_03",W644&lt;&gt;"",Q644&lt;&gt;""),Q644&amp;":"&amp;S644&amp;"/"&amp;CHAR(10)&amp;W644&amp;":2",
IF(AND(J644="DCS_AI_04",W644&lt;&gt;"",Q644&lt;&gt;""),Q644&amp;":"&amp;S644&amp;"/"&amp;CHAR(10)&amp;W644&amp;":2",
IF(AND(J644="DCS_AI_05",W644&lt;&gt;"",Q644&lt;&gt;""),Q644&amp;":"&amp;S644&amp;"/"&amp;CHAR(10)&amp;W644&amp;":3",
IF(AND(J644="DCS_PI_01",W644&lt;&gt;"",Q644&lt;&gt;""),Q644&amp;":"&amp;S644&amp;"/"&amp;CHAR(10)&amp;W644&amp;":14",""))))))))))</f>
        <v/>
      </c>
      <c r="BM644" s="14" t="str">
        <f t="shared" ref="BM644:BM707" si="328">IF(AND(J644="DCS_AI_05",W644&lt;&gt;"",Q644&lt;&gt;""),Q644&amp;":"&amp;T644&amp;"/"&amp;CHAR(10)&amp;W644&amp;":4",
IF(AND(J644="DCS_PI_01",W644&lt;&gt;"",Q644&lt;&gt;""),Q644&amp;":"&amp;T644&amp;"/"&amp;CHAR(10)&amp;W644&amp;":11",""))</f>
        <v/>
      </c>
      <c r="BN644" s="14"/>
      <c r="BO644" s="14" t="str">
        <f t="shared" si="318"/>
        <v/>
      </c>
      <c r="BP644" s="14" t="str">
        <f t="shared" si="319"/>
        <v/>
      </c>
      <c r="BQ644" s="14"/>
      <c r="BR644" s="14" t="str">
        <f t="shared" ref="BR644:BR707" si="329">IF(AND(J644="DCS_DI_01",W644="",Q644&lt;&gt;""),Q644&amp;":"&amp;R644&amp;"/"&amp;CHAR(10)&amp;AG644&amp;":"&amp;AI644&amp;"A",
IF(AND(J644="DCS_DI_07",W644="",Q644&lt;&gt;""),Q644&amp;":"&amp;R644&amp;"/"&amp;CHAR(10)&amp;AG644&amp;":"&amp;AI644&amp;"A",
IF(AND(J644="DCS_DI_03",W644="",Q644&lt;&gt;""),Q644&amp;":"&amp;R644&amp;"/"&amp;CHAR(10)&amp;AG644&amp;":"&amp;AI644&amp;"A",
IF(AND(J644="DCS_DI_05",W644="",Q644&lt;&gt;""),Q644&amp;":"&amp;R644&amp;"/"&amp;CHAR(10)&amp;AG644&amp;":"&amp;AI644&amp;"A",
IF(AND(J644="DCS_DO_01",W644="",Q644&lt;&gt;""),Q644&amp;":"&amp;R644&amp;"/"&amp;CHAR(10)&amp;AG644&amp;":"&amp;AI644&amp;"A",
IF(AND(J644="DCS_DO_01_HOLD",W644="",Q644&lt;&gt;""),Q644&amp;":"&amp;CHAR(10)&amp;R644&amp;"/"&amp;AG644&amp;":"&amp;AI644&amp;"A",
IF(AND(J644="DCS_DO_02",W644="",Q644&lt;&gt;""),Q644&amp;":"&amp;R644&amp;"/"&amp;CHAR(10)&amp;AG644&amp;":"&amp;AI644&amp;"A","")))))))</f>
        <v>TS-F-05:31/
O1010201:16A</v>
      </c>
      <c r="BS644" s="14" t="str">
        <f t="shared" ref="BS644:BS707" si="330">IF(AND(J644="DCS_DI_01",W644="",Q644&lt;&gt;""),Q644&amp;":"&amp;S644&amp;"/"&amp;CHAR(10)&amp;AG644&amp;":"&amp;AI644&amp;"B",
IF(AND(J644="DCS_DI_07",W644="",Q644&lt;&gt;""),Q644&amp;":"&amp;S644&amp;"/"&amp;CHAR(10)&amp;AG644&amp;":"&amp;AI644&amp;"B",
IF(AND(J644="DCS_DI_03",W644="",Q644&lt;&gt;""),Q644&amp;":"&amp;S644&amp;"/"&amp;CHAR(10)&amp;AG644&amp;":"&amp;AI644&amp;"B",
IF(AND(J644="DCS_DI_05",W644="",Q644&lt;&gt;""),Q644&amp;":"&amp;S644&amp;"/"&amp;CHAR(10)&amp;AG644&amp;":"&amp;AI644&amp;"B",
IF(AND(J644="DCS_DO_01",W644="",Q644&lt;&gt;""),Q644&amp;":"&amp;S644&amp;"/"&amp;CHAR(10)&amp;AG644&amp;":"&amp;AI644&amp;"C",
IF(AND(J644="DCS_DO_01_HOLD",W644="",Q644&lt;&gt;""),Q644&amp;":"&amp;CHAR(10)&amp;S644&amp;"/"&amp;AG644&amp;":"&amp;AI644&amp;"C",
IF(AND(J644="DCS_DO_02",W644="",Q644&lt;&gt;""),Q644&amp;":"&amp;S644&amp;"/"&amp;CHAR(10)&amp;AG644&amp;":"&amp;AI644&amp;"B",
IF(AND(J644="DCS_DO_03",W644="",Q644&lt;&gt;""),Q644&amp;":"&amp;S644&amp;"/"&amp;CHAR(10)&amp;AG644&amp;":"&amp;AI644&amp;"A",
IF(AND(J644="DCS_DO_04",W644="",Q644&lt;&gt;""),Q644&amp;":"&amp;S644&amp;"/"&amp;CHAR(10)&amp;AG644&amp;":"&amp;AI644&amp;"A","")))))))))</f>
        <v>TS-F-05:32/
O1010201:16B</v>
      </c>
      <c r="BW644" s="31" t="str">
        <f t="shared" ref="BW644:BW707" si="331">IF(AND(J644="DCS_AI_01",W644&lt;&gt;""),CONCATENATE(AI644,"A"),
IF(AND(J644="DCS_AI_02",W644&lt;&gt;""),CONCATENATE(AI644,"A"),
IF(AND(J644="DCS_AI_03",W644&lt;&gt;""),CONCATENATE(AI644,"A"),
IF(AND(J644="DCS_AI_04",W644&lt;&gt;""),CONCATENATE(AI644,"A"),
IF(AND(J644="DCS_AI_05",W644&lt;&gt;""),CONCATENATE(AI644,"A"),
IF(AND(J644="DCS_AO_01",W644&lt;&gt;""),CONCATENATE(AI644,"A"),
IF(AND(J644="DCS_AO_02",W644&lt;&gt;""),CONCATENATE(AI644,"A"),
IF(AND(J644="DCS_DI_02",W644&lt;&gt;""),CONCATENATE(AI644,"A"),
IF(AND(J644="DCS_DI_04",W644&lt;&gt;""),CONCATENATE(AI644,"A"),
IF(AND(J644="DCS_PI_01",W644&lt;&gt;""),CONCATENATE(AI644,"A"),""))))))))))</f>
        <v/>
      </c>
      <c r="BX644" s="31" t="str">
        <f t="shared" ref="BX644:BX707" si="332">IF(AND(J644="DCS_AI_01",W644&lt;&gt;""),CONCATENATE(AI644,"C"),
IF(AND(J644="DCS_AI_02",W644&lt;&gt;""),CONCATENATE(AI644,"C"),
IF(AND(J644="DCS_AI_03",W644&lt;&gt;""),CONCATENATE(AI644,"C"),
IF(AND(J644="DCS_AI_04",W644&lt;&gt;""),CONCATENATE(AI644,"C"),
IF(AND(J644="DCS_AI_05",W644&lt;&gt;""),CONCATENATE(AI644,"C"),
IF(AND(J644="DCS_AO_01",W644&lt;&gt;""),CONCATENATE(AI644,"C"),
IF(AND(J644="DCS_AO_02",W644&lt;&gt;""),CONCATENATE(AI644,"C"),
IF(AND(J644="DCS_DI_02",W644&lt;&gt;""),CONCATENATE(AI644,"B"),
IF(AND(J644="DCS_DI_04",W644&lt;&gt;""),CONCATENATE(AI644,"B"),
IF(AND(J644="DCS_PI_01",W644&lt;&gt;""),CONCATENATE(AI644,"C"),""))))))))))</f>
        <v/>
      </c>
      <c r="BY644" s="31" t="str">
        <f t="shared" ref="BY644:BY707" si="333">IF(AND(J644="DCS_AI_01",W644&lt;&gt;"",Q644&lt;&gt;""),"3",
IF(AND(J644="DCS_AI_02",W644&lt;&gt;"",Q644&lt;&gt;""),"3",
IF(AND(J644="DCS_AO_01",W644&lt;&gt;"",Q644&lt;&gt;""),"3",
IF(AND(J644="DCS_AO_02",W644&lt;&gt;"",Q644&lt;&gt;""),"3",
IF(AND(J644="DCS_DI_02",W644&lt;&gt;"",Q644&lt;&gt;""),"3",
IF(AND(J644="DCS_DI_04",W644&lt;&gt;"",Q644&lt;&gt;""),"3",
IF(AND(J644="DCS_AI_03",W644&lt;&gt;"",Q644&lt;&gt;""),"1",
IF(AND(J644="DCS_AI_04",W644&lt;&gt;"",Q644&lt;&gt;""),"1",
IF(AND(J644="DCS_AI_05",W644&lt;&gt;"",Q644&lt;&gt;""),"1",
IF(AND(J644="DCS_PI_01",W644&lt;&gt;"",Q644&lt;&gt;""),"13",""))))))))))</f>
        <v/>
      </c>
      <c r="BZ644" s="31" t="str">
        <f t="shared" ref="BZ644:BZ707" si="334">IF(AND(J644="DCS_AI_01",W644&lt;&gt;"",Q644&lt;&gt;""),"4",
IF(AND(J644="DCS_AI_02",W644&lt;&gt;"",Q644&lt;&gt;""),"4",
IF(AND(J644="DCS_AO_01",W644&lt;&gt;"",Q644&lt;&gt;""),"4",
IF(AND(J644="DCS_AO_02",W644&lt;&gt;"",Q644&lt;&gt;""),"4",
IF(AND(J644="DCS_DI_02",W644&lt;&gt;"",Q644&lt;&gt;""),"4",
IF(AND(J644="DCS_DI_04",W644&lt;&gt;"",Q644&lt;&gt;""),"1",
IF(AND(J644="DCS_AI_03",W644&lt;&gt;"",Q644&lt;&gt;""),"2",
IF(AND(J644="DCS_AI_04",W644&lt;&gt;"",Q644&lt;&gt;""),"2",
IF(AND(J644="DCS_AI_05",W644&lt;&gt;"",Q644&lt;&gt;""),"3",
IF(AND(J644="DCS_PI_01",W644&lt;&gt;"",Q644&lt;&gt;""),"14",""))))))))))</f>
        <v/>
      </c>
      <c r="CA644" s="31" t="str">
        <f t="shared" ref="CA644:CA707" si="335">IF(AND(J644="DCS_AI_05",W644&lt;&gt;"",Q644&lt;&gt;""),"4",
IF(AND(J644="DCS_PI_01",W644&lt;&gt;"",Q644&lt;&gt;""),"11",""))</f>
        <v/>
      </c>
      <c r="CB644" s="31" t="str">
        <f t="shared" ref="CB644:CB707" si="336">IF(AND(J644="DCS_AI_01",W644&lt;&gt;""),"5",
IF(AND(J644="DCS_AI_02",W644&lt;&gt;""),"5",
IF(AND(J644="DCS_AI_03",W644&lt;&gt;""),"5",
IF(AND(J644="DCS_AI_04",W644&lt;&gt;""),"5",
IF(AND(J644="DCS_AI_05",W644&lt;&gt;""),"5",
IF(AND(J644="DCS_AO_01",W644&lt;&gt;""),"5",
IF(AND(J644="DCS_AO_02",W644&lt;&gt;""),"5",
IF(AND(J644="DCS_DI_02",W644&lt;&gt;""),"5",
IF(AND(J644="DCS_DI_04",W644&lt;&gt;""),"7",
IF(AND(J644="DCS_PI_01",W644&lt;&gt;""),"3",""))))))))))</f>
        <v/>
      </c>
      <c r="CC644" s="31" t="str">
        <f t="shared" ref="CC644:CC707" si="337">IF(AND(J644="DCS_AI_01",W644&lt;&gt;""),"6",
IF(AND(J644="DCS_AI_02",W644&lt;&gt;""),"6",
IF(AND(J644="DCS_AI_03",W644&lt;&gt;""),"6",
IF(AND(J644="DCS_AI_04",W644&lt;&gt;""),"6",
IF(AND(J644="DCS_AI_05",W644&lt;&gt;""),"6",
IF(AND(J644="DCS_AO_01",W644&lt;&gt;""),"6",
IF(AND(J644="DCS_AO_02",W644&lt;&gt;""),"6",
IF(AND(J644="DCS_DI_02",W644&lt;&gt;""),"6",
IF(AND(J644="DCS_DI_04",W644&lt;&gt;""),"8",
IF(AND(J644="DCS_PI_01",W644&lt;&gt;""),"4",""))))))))))</f>
        <v/>
      </c>
      <c r="CD644" s="31" t="str">
        <f t="shared" ref="CD644:CD707" si="338">IF(AND(J644="DCS_DI_01",W644="",Q644&lt;&gt;""),CONCATENATE(AI644,"A"),
IF(AND(J644="DCS_DI_03",W644="",Q644&lt;&gt;""),CONCATENATE(AI644,"A"),
IF(AND(J644="DCS_DI_05",W644="",Q644&lt;&gt;""),CONCATENATE(AI644,"A"),
IF(AND(J644="DCS_DO_01",W644="",Q644&lt;&gt;""),CONCATENATE(AI644,"A"),
IF(AND(J644="DCS_DO_01_HOLD",W644="",Q644&lt;&gt;""),CONCATENATE(AI644,"A"),
IF(AND(J644="DCS_DO_02",W644="",Q644&lt;&gt;""),CONCATENATE(AI644,"A"),""))))))</f>
        <v>16A</v>
      </c>
      <c r="CE644" s="31" t="e">
        <f t="shared" ref="CE644:CE707" ca="1" si="339">IF(AND(J644="DCS_DI_01",W644="",Q644&lt;&gt;""),_xlfn.CONCAT(AI644,"B"),
IF(AND(J644="DCS_DI_03",W644="",Q644&lt;&gt;""),_xlfn.CONCAT(AI644,"B"),
IF(AND(J644="DCS_DI_05",W644="",Q644&lt;&gt;""),_xlfn.CONCAT(AI644,"B"),
IF(AND(J644="DCS_DO_01",W644="",Q644&lt;&gt;""),_xlfn.CONCAT(AI644,"C"),
IF(AND(J644="DCS_DO_01_HOLD",W644="",Q644&lt;&gt;""),_xlfn.CONCAT(AI644,"C"),
IF(AND(J644="DCS_DO_02",W644="",Q644&lt;&gt;""),_xlfn.CONCAT(AI644,"B"),
IF(AND(J644="DCS_DO_03",W644="",Q644&lt;&gt;""),_xlfn.CONCAT(AI644,"A"),
IF(AND(J644="DCS_DO_04",W644="",Q644&lt;&gt;""),_xlfn.CONCAT(AI644,"A"),""))))))))</f>
        <v>#NAME?</v>
      </c>
      <c r="CF644" s="31" t="e">
        <f t="shared" ca="1" si="310"/>
        <v>#NAME?</v>
      </c>
      <c r="CG644" s="31" t="e">
        <f t="shared" ca="1" si="311"/>
        <v>#NAME?</v>
      </c>
      <c r="CH644" s="31" t="e">
        <f t="shared" ca="1" si="312"/>
        <v>#NAME?</v>
      </c>
      <c r="CI644" s="31" t="e">
        <f t="shared" ca="1" si="313"/>
        <v>#NAME?</v>
      </c>
    </row>
    <row r="645" spans="1:87" s="31" customFormat="1" ht="30" hidden="1" x14ac:dyDescent="0.25">
      <c r="A645" s="9" t="s">
        <v>4493</v>
      </c>
      <c r="B645" s="31" t="s">
        <v>1438</v>
      </c>
      <c r="C645" s="31" t="s">
        <v>1439</v>
      </c>
      <c r="E645" s="14" t="s">
        <v>1253</v>
      </c>
      <c r="G645" s="31" t="str">
        <f t="shared" si="320"/>
        <v>Сигнал</v>
      </c>
      <c r="H645" s="31" t="s">
        <v>1297</v>
      </c>
      <c r="I645" s="31" t="s">
        <v>4552</v>
      </c>
      <c r="J645" s="31" t="str">
        <f t="shared" si="315"/>
        <v>DCS_DO_01</v>
      </c>
      <c r="K645" s="14" t="s">
        <v>5866</v>
      </c>
      <c r="M645" s="31" t="s">
        <v>1442</v>
      </c>
      <c r="N645" s="31" t="s">
        <v>1261</v>
      </c>
      <c r="O645" s="31" t="s">
        <v>1257</v>
      </c>
      <c r="P645" s="31" t="s">
        <v>1296</v>
      </c>
      <c r="Q645" s="31" t="s">
        <v>1443</v>
      </c>
      <c r="R645" s="31">
        <v>1</v>
      </c>
      <c r="S645" s="31">
        <v>2</v>
      </c>
      <c r="T645" s="31" t="s">
        <v>62</v>
      </c>
      <c r="U645" s="31" t="str">
        <f t="shared" si="314"/>
        <v>30</v>
      </c>
      <c r="V645" s="14" t="str">
        <f t="shared" si="316"/>
        <v>AVK 2,5 A, AVK 2,5 A</v>
      </c>
      <c r="W645" s="31" t="str">
        <f t="shared" si="321"/>
        <v/>
      </c>
      <c r="X645" s="14" t="str">
        <f t="shared" si="322"/>
        <v/>
      </c>
      <c r="Y645" s="31" t="str">
        <f t="shared" si="323"/>
        <v>O1010211</v>
      </c>
      <c r="Z645" s="31" t="str">
        <f t="shared" si="324"/>
        <v>TUA711-DOR32</v>
      </c>
      <c r="AA645" s="14" t="str">
        <f t="shared" si="325"/>
        <v>17-SC-DCS-001/O1010211/ 17-MC-DCS-001</v>
      </c>
      <c r="AB645" s="31" t="s">
        <v>64</v>
      </c>
      <c r="AC645" s="31" t="s">
        <v>124</v>
      </c>
      <c r="AD645" s="31" t="s">
        <v>125</v>
      </c>
      <c r="AE645" s="31">
        <v>0</v>
      </c>
      <c r="AF645" s="31" t="s">
        <v>1254</v>
      </c>
      <c r="AG645" s="31" t="s">
        <v>1408</v>
      </c>
      <c r="AH645" s="31">
        <v>12</v>
      </c>
      <c r="AI645" s="31">
        <v>7</v>
      </c>
      <c r="AJ645" s="31" t="s">
        <v>1256</v>
      </c>
      <c r="AK645" s="31">
        <f t="shared" si="317"/>
        <v>32</v>
      </c>
      <c r="AL645" s="16">
        <v>0.1</v>
      </c>
      <c r="AO645" s="31" t="s">
        <v>63</v>
      </c>
      <c r="AP645" s="31" t="s">
        <v>1441</v>
      </c>
      <c r="AQ645" s="31" t="s">
        <v>1440</v>
      </c>
      <c r="AR645" s="31" t="s">
        <v>5716</v>
      </c>
      <c r="AS645" s="31" t="s">
        <v>134</v>
      </c>
      <c r="AT645" s="14" t="s">
        <v>5724</v>
      </c>
      <c r="AU645" s="31" t="s">
        <v>5858</v>
      </c>
      <c r="AV645" s="31" t="s">
        <v>5799</v>
      </c>
      <c r="AW645" s="31" t="s">
        <v>5797</v>
      </c>
      <c r="AX645" s="31" t="s">
        <v>5724</v>
      </c>
      <c r="BE645" s="31" t="s">
        <v>5737</v>
      </c>
      <c r="BK645" s="14" t="str">
        <f t="shared" si="326"/>
        <v/>
      </c>
      <c r="BL645" s="14" t="str">
        <f t="shared" si="327"/>
        <v/>
      </c>
      <c r="BM645" s="14" t="str">
        <f t="shared" si="328"/>
        <v/>
      </c>
      <c r="BN645" s="14"/>
      <c r="BO645" s="14" t="str">
        <f t="shared" si="318"/>
        <v/>
      </c>
      <c r="BP645" s="14" t="str">
        <f t="shared" si="319"/>
        <v/>
      </c>
      <c r="BQ645" s="14"/>
      <c r="BR645" s="14" t="str">
        <f t="shared" si="329"/>
        <v>TS-G-05:1/
O1010211:7A</v>
      </c>
      <c r="BS645" s="14" t="str">
        <f t="shared" si="330"/>
        <v>TS-G-05:2/
O1010211:7C</v>
      </c>
      <c r="BW645" s="31" t="str">
        <f t="shared" si="331"/>
        <v/>
      </c>
      <c r="BX645" s="31" t="str">
        <f t="shared" si="332"/>
        <v/>
      </c>
      <c r="BY645" s="31" t="str">
        <f t="shared" si="333"/>
        <v/>
      </c>
      <c r="BZ645" s="31" t="str">
        <f t="shared" si="334"/>
        <v/>
      </c>
      <c r="CA645" s="31" t="str">
        <f t="shared" si="335"/>
        <v/>
      </c>
      <c r="CB645" s="31" t="str">
        <f t="shared" si="336"/>
        <v/>
      </c>
      <c r="CC645" s="31" t="str">
        <f t="shared" si="337"/>
        <v/>
      </c>
      <c r="CD645" s="31" t="str">
        <f t="shared" si="338"/>
        <v>7A</v>
      </c>
      <c r="CE645" s="31" t="e">
        <f t="shared" ca="1" si="339"/>
        <v>#NAME?</v>
      </c>
      <c r="CF645" s="31" t="e">
        <f t="shared" ref="CF645:CF708" ca="1" si="340">_xlfn.CONCAT(BW645,CD645)</f>
        <v>#NAME?</v>
      </c>
      <c r="CG645" s="31" t="e">
        <f t="shared" ref="CG645:CG708" ca="1" si="341">_xlfn.CONCAT(BX645,CE645)</f>
        <v>#NAME?</v>
      </c>
      <c r="CH645" s="31" t="e">
        <f t="shared" ref="CH645:CH708" ca="1" si="342">_xlfn.CONCAT(BO645,BR645)</f>
        <v>#NAME?</v>
      </c>
      <c r="CI645" s="31" t="e">
        <f t="shared" ref="CI645:CI708" ca="1" si="343">_xlfn.CONCAT(BP645,BS645)</f>
        <v>#NAME?</v>
      </c>
    </row>
    <row r="646" spans="1:87" s="31" customFormat="1" ht="30" hidden="1" x14ac:dyDescent="0.25">
      <c r="A646" s="9" t="s">
        <v>4493</v>
      </c>
      <c r="B646" s="31" t="s">
        <v>1438</v>
      </c>
      <c r="C646" s="31" t="s">
        <v>1444</v>
      </c>
      <c r="E646" s="14" t="s">
        <v>1253</v>
      </c>
      <c r="G646" s="31" t="str">
        <f t="shared" si="320"/>
        <v>Сигнал</v>
      </c>
      <c r="H646" s="31" t="s">
        <v>1300</v>
      </c>
      <c r="I646" s="31" t="s">
        <v>4552</v>
      </c>
      <c r="J646" s="31" t="str">
        <f t="shared" si="315"/>
        <v>DCS_DO_01</v>
      </c>
      <c r="K646" s="14" t="s">
        <v>5866</v>
      </c>
      <c r="M646" s="31" t="s">
        <v>1442</v>
      </c>
      <c r="N646" s="31" t="s">
        <v>1261</v>
      </c>
      <c r="O646" s="31" t="s">
        <v>1267</v>
      </c>
      <c r="P646" s="31" t="s">
        <v>1296</v>
      </c>
      <c r="Q646" s="31" t="s">
        <v>1443</v>
      </c>
      <c r="R646" s="31">
        <v>3</v>
      </c>
      <c r="S646" s="31">
        <v>4</v>
      </c>
      <c r="T646" s="31" t="s">
        <v>62</v>
      </c>
      <c r="U646" s="31" t="str">
        <f t="shared" si="314"/>
        <v>30</v>
      </c>
      <c r="V646" s="14" t="str">
        <f t="shared" si="316"/>
        <v>AVK 2,5 A, AVK 2,5 A</v>
      </c>
      <c r="W646" s="31" t="str">
        <f t="shared" si="321"/>
        <v/>
      </c>
      <c r="X646" s="14" t="str">
        <f t="shared" si="322"/>
        <v/>
      </c>
      <c r="Y646" s="31" t="str">
        <f t="shared" si="323"/>
        <v>O1010211</v>
      </c>
      <c r="Z646" s="31" t="str">
        <f t="shared" si="324"/>
        <v>TUA711-DOR32</v>
      </c>
      <c r="AA646" s="14" t="str">
        <f t="shared" si="325"/>
        <v>17-SC-DCS-001/O1010211/ 17-MC-DCS-001</v>
      </c>
      <c r="AB646" s="31" t="s">
        <v>64</v>
      </c>
      <c r="AC646" s="31" t="s">
        <v>124</v>
      </c>
      <c r="AD646" s="31" t="s">
        <v>125</v>
      </c>
      <c r="AE646" s="31">
        <v>0</v>
      </c>
      <c r="AF646" s="31" t="s">
        <v>1254</v>
      </c>
      <c r="AG646" s="31" t="s">
        <v>1408</v>
      </c>
      <c r="AH646" s="31">
        <v>12</v>
      </c>
      <c r="AI646" s="31">
        <v>8</v>
      </c>
      <c r="AJ646" s="31" t="s">
        <v>1256</v>
      </c>
      <c r="AK646" s="31">
        <f t="shared" si="317"/>
        <v>32</v>
      </c>
      <c r="AL646" s="16">
        <v>0.1</v>
      </c>
      <c r="AO646" s="31" t="s">
        <v>63</v>
      </c>
      <c r="AP646" s="31" t="s">
        <v>1441</v>
      </c>
      <c r="AQ646" s="31" t="s">
        <v>1445</v>
      </c>
      <c r="AR646" s="31" t="s">
        <v>5716</v>
      </c>
      <c r="AS646" s="31" t="s">
        <v>134</v>
      </c>
      <c r="AT646" s="14" t="s">
        <v>5724</v>
      </c>
      <c r="AU646" s="31" t="s">
        <v>5858</v>
      </c>
      <c r="AV646" s="31" t="s">
        <v>5796</v>
      </c>
      <c r="AW646" s="31" t="s">
        <v>5797</v>
      </c>
      <c r="AX646" s="31" t="s">
        <v>5724</v>
      </c>
      <c r="BE646" s="31" t="s">
        <v>5737</v>
      </c>
      <c r="BK646" s="14" t="str">
        <f t="shared" si="326"/>
        <v/>
      </c>
      <c r="BL646" s="14" t="str">
        <f t="shared" si="327"/>
        <v/>
      </c>
      <c r="BM646" s="14" t="str">
        <f t="shared" si="328"/>
        <v/>
      </c>
      <c r="BN646" s="14"/>
      <c r="BO646" s="14" t="str">
        <f t="shared" si="318"/>
        <v/>
      </c>
      <c r="BP646" s="14" t="str">
        <f t="shared" si="319"/>
        <v/>
      </c>
      <c r="BQ646" s="14"/>
      <c r="BR646" s="14" t="str">
        <f t="shared" si="329"/>
        <v>TS-G-05:3/
O1010211:8A</v>
      </c>
      <c r="BS646" s="14" t="str">
        <f t="shared" si="330"/>
        <v>TS-G-05:4/
O1010211:8C</v>
      </c>
      <c r="BW646" s="31" t="str">
        <f t="shared" si="331"/>
        <v/>
      </c>
      <c r="BX646" s="31" t="str">
        <f t="shared" si="332"/>
        <v/>
      </c>
      <c r="BY646" s="31" t="str">
        <f t="shared" si="333"/>
        <v/>
      </c>
      <c r="BZ646" s="31" t="str">
        <f t="shared" si="334"/>
        <v/>
      </c>
      <c r="CA646" s="31" t="str">
        <f t="shared" si="335"/>
        <v/>
      </c>
      <c r="CB646" s="31" t="str">
        <f t="shared" si="336"/>
        <v/>
      </c>
      <c r="CC646" s="31" t="str">
        <f t="shared" si="337"/>
        <v/>
      </c>
      <c r="CD646" s="31" t="str">
        <f t="shared" si="338"/>
        <v>8A</v>
      </c>
      <c r="CE646" s="31" t="e">
        <f t="shared" ca="1" si="339"/>
        <v>#NAME?</v>
      </c>
      <c r="CF646" s="31" t="e">
        <f t="shared" ca="1" si="340"/>
        <v>#NAME?</v>
      </c>
      <c r="CG646" s="31" t="e">
        <f t="shared" ca="1" si="341"/>
        <v>#NAME?</v>
      </c>
      <c r="CH646" s="31" t="e">
        <f t="shared" ca="1" si="342"/>
        <v>#NAME?</v>
      </c>
      <c r="CI646" s="31" t="e">
        <f t="shared" ca="1" si="343"/>
        <v>#NAME?</v>
      </c>
    </row>
    <row r="647" spans="1:87" s="31" customFormat="1" ht="30" hidden="1" x14ac:dyDescent="0.25">
      <c r="A647" s="9" t="s">
        <v>4493</v>
      </c>
      <c r="B647" s="31" t="s">
        <v>1438</v>
      </c>
      <c r="C647" s="31" t="s">
        <v>1446</v>
      </c>
      <c r="E647" s="14" t="s">
        <v>1253</v>
      </c>
      <c r="G647" s="31" t="str">
        <f t="shared" si="320"/>
        <v>Сигнал</v>
      </c>
      <c r="H647" s="31" t="s">
        <v>1303</v>
      </c>
      <c r="I647" s="31" t="s">
        <v>4552</v>
      </c>
      <c r="J647" s="31" t="str">
        <f t="shared" si="315"/>
        <v>DCS_DO_01</v>
      </c>
      <c r="K647" s="14" t="s">
        <v>5866</v>
      </c>
      <c r="M647" s="31" t="s">
        <v>1442</v>
      </c>
      <c r="N647" s="31" t="s">
        <v>1261</v>
      </c>
      <c r="O647" s="31" t="s">
        <v>1272</v>
      </c>
      <c r="P647" s="31" t="s">
        <v>1296</v>
      </c>
      <c r="Q647" s="31" t="s">
        <v>1443</v>
      </c>
      <c r="R647" s="31">
        <v>5</v>
      </c>
      <c r="S647" s="31">
        <v>6</v>
      </c>
      <c r="T647" s="31" t="s">
        <v>62</v>
      </c>
      <c r="U647" s="31" t="str">
        <f t="shared" ref="U647:U710" si="344">IF(N647="02 Core","2",
IF(N647="08 Core","8",
IF(N647="16 core","16",
IF(N647="20 core","20",
IF(N647="30 Core","30",
IF(N647="01 Pair","2",
IF(N647="02 Pair","4",
IF(N647="05 Pair","10",
IF(N647="06 Pair","12",
IF(N647="10 Pair","20",
IF(N647="12 Pair","24",
IF(N647="15 Pair","30",
IF(N647="24 Pair","48",
IF(N647="06 Triad","18",
""))))))))))))))</f>
        <v>30</v>
      </c>
      <c r="V647" s="14" t="str">
        <f t="shared" si="316"/>
        <v>AVK 2,5 A, AVK 2,5 A</v>
      </c>
      <c r="W647" s="31" t="str">
        <f t="shared" si="321"/>
        <v/>
      </c>
      <c r="X647" s="14" t="str">
        <f t="shared" si="322"/>
        <v/>
      </c>
      <c r="Y647" s="31" t="str">
        <f t="shared" si="323"/>
        <v>O1010211</v>
      </c>
      <c r="Z647" s="31" t="str">
        <f t="shared" si="324"/>
        <v>TUA711-DOR32</v>
      </c>
      <c r="AA647" s="14" t="str">
        <f t="shared" si="325"/>
        <v>17-SC-DCS-001/O1010211/ 17-MC-DCS-001</v>
      </c>
      <c r="AB647" s="31" t="s">
        <v>64</v>
      </c>
      <c r="AC647" s="31" t="s">
        <v>124</v>
      </c>
      <c r="AD647" s="31" t="s">
        <v>125</v>
      </c>
      <c r="AE647" s="31">
        <v>0</v>
      </c>
      <c r="AF647" s="31" t="s">
        <v>1254</v>
      </c>
      <c r="AG647" s="31" t="s">
        <v>1408</v>
      </c>
      <c r="AH647" s="31">
        <v>12</v>
      </c>
      <c r="AI647" s="31">
        <v>9</v>
      </c>
      <c r="AJ647" s="31" t="s">
        <v>1256</v>
      </c>
      <c r="AK647" s="31">
        <f t="shared" si="317"/>
        <v>32</v>
      </c>
      <c r="AL647" s="16">
        <v>0.1</v>
      </c>
      <c r="AO647" s="31" t="s">
        <v>63</v>
      </c>
      <c r="AP647" s="31" t="s">
        <v>1441</v>
      </c>
      <c r="AQ647" s="31" t="s">
        <v>1447</v>
      </c>
      <c r="AR647" s="31" t="s">
        <v>5716</v>
      </c>
      <c r="AS647" s="31" t="s">
        <v>134</v>
      </c>
      <c r="AT647" s="14" t="s">
        <v>5724</v>
      </c>
      <c r="AU647" s="31" t="s">
        <v>5858</v>
      </c>
      <c r="AV647" s="31" t="s">
        <v>5798</v>
      </c>
      <c r="AW647" s="31" t="s">
        <v>5797</v>
      </c>
      <c r="AX647" s="31" t="s">
        <v>5724</v>
      </c>
      <c r="BE647" s="31" t="s">
        <v>5737</v>
      </c>
      <c r="BK647" s="14" t="str">
        <f t="shared" si="326"/>
        <v/>
      </c>
      <c r="BL647" s="14" t="str">
        <f t="shared" si="327"/>
        <v/>
      </c>
      <c r="BM647" s="14" t="str">
        <f t="shared" si="328"/>
        <v/>
      </c>
      <c r="BN647" s="14"/>
      <c r="BO647" s="14" t="str">
        <f t="shared" si="318"/>
        <v/>
      </c>
      <c r="BP647" s="14" t="str">
        <f t="shared" si="319"/>
        <v/>
      </c>
      <c r="BQ647" s="14"/>
      <c r="BR647" s="14" t="str">
        <f t="shared" si="329"/>
        <v>TS-G-05:5/
O1010211:9A</v>
      </c>
      <c r="BS647" s="14" t="str">
        <f t="shared" si="330"/>
        <v>TS-G-05:6/
O1010211:9C</v>
      </c>
      <c r="BW647" s="31" t="str">
        <f t="shared" si="331"/>
        <v/>
      </c>
      <c r="BX647" s="31" t="str">
        <f t="shared" si="332"/>
        <v/>
      </c>
      <c r="BY647" s="31" t="str">
        <f t="shared" si="333"/>
        <v/>
      </c>
      <c r="BZ647" s="31" t="str">
        <f t="shared" si="334"/>
        <v/>
      </c>
      <c r="CA647" s="31" t="str">
        <f t="shared" si="335"/>
        <v/>
      </c>
      <c r="CB647" s="31" t="str">
        <f t="shared" si="336"/>
        <v/>
      </c>
      <c r="CC647" s="31" t="str">
        <f t="shared" si="337"/>
        <v/>
      </c>
      <c r="CD647" s="31" t="str">
        <f t="shared" si="338"/>
        <v>9A</v>
      </c>
      <c r="CE647" s="31" t="e">
        <f t="shared" ca="1" si="339"/>
        <v>#NAME?</v>
      </c>
      <c r="CF647" s="31" t="e">
        <f t="shared" ca="1" si="340"/>
        <v>#NAME?</v>
      </c>
      <c r="CG647" s="31" t="e">
        <f t="shared" ca="1" si="341"/>
        <v>#NAME?</v>
      </c>
      <c r="CH647" s="31" t="e">
        <f t="shared" ca="1" si="342"/>
        <v>#NAME?</v>
      </c>
      <c r="CI647" s="31" t="e">
        <f t="shared" ca="1" si="343"/>
        <v>#NAME?</v>
      </c>
    </row>
    <row r="648" spans="1:87" s="31" customFormat="1" ht="30" hidden="1" x14ac:dyDescent="0.25">
      <c r="A648" s="9" t="s">
        <v>4493</v>
      </c>
      <c r="B648" s="31" t="s">
        <v>1378</v>
      </c>
      <c r="C648" s="31" t="s">
        <v>2240</v>
      </c>
      <c r="E648" s="14" t="s">
        <v>53</v>
      </c>
      <c r="G648" s="31" t="str">
        <f t="shared" si="320"/>
        <v>Сигнал</v>
      </c>
      <c r="H648" s="31" t="s">
        <v>1802</v>
      </c>
      <c r="I648" s="31" t="s">
        <v>4552</v>
      </c>
      <c r="J648" s="31" t="str">
        <f t="shared" si="315"/>
        <v>DCS_DI_01</v>
      </c>
      <c r="K648" s="14" t="s">
        <v>5866</v>
      </c>
      <c r="M648" s="31" t="s">
        <v>2243</v>
      </c>
      <c r="N648" s="31" t="s">
        <v>107</v>
      </c>
      <c r="O648" s="31" t="s">
        <v>58</v>
      </c>
      <c r="P648" s="31" t="s">
        <v>61</v>
      </c>
      <c r="Q648" s="31" t="s">
        <v>2244</v>
      </c>
      <c r="R648" s="31">
        <v>1</v>
      </c>
      <c r="S648" s="31">
        <v>2</v>
      </c>
      <c r="T648" s="31" t="s">
        <v>62</v>
      </c>
      <c r="U648" s="31" t="str">
        <f t="shared" si="344"/>
        <v>48</v>
      </c>
      <c r="V648" s="14" t="str">
        <f t="shared" si="316"/>
        <v>AVK 2,5 A, AVK 2,5 A</v>
      </c>
      <c r="W648" s="31" t="str">
        <f t="shared" si="321"/>
        <v/>
      </c>
      <c r="X648" s="14" t="str">
        <f t="shared" si="322"/>
        <v/>
      </c>
      <c r="Y648" s="31" t="str">
        <f t="shared" si="323"/>
        <v>O1010204</v>
      </c>
      <c r="Z648" s="31" t="str">
        <f t="shared" si="324"/>
        <v>TUA711-DIR32</v>
      </c>
      <c r="AA648" s="14" t="str">
        <f t="shared" si="325"/>
        <v>17-SC-DCS-001/O1010204/ 17-MC-DCS-002</v>
      </c>
      <c r="AB648" s="31" t="s">
        <v>64</v>
      </c>
      <c r="AC648" s="31" t="s">
        <v>124</v>
      </c>
      <c r="AD648" s="31" t="s">
        <v>125</v>
      </c>
      <c r="AE648" s="31">
        <v>0</v>
      </c>
      <c r="AF648" s="31" t="s">
        <v>1254</v>
      </c>
      <c r="AG648" s="31" t="s">
        <v>2242</v>
      </c>
      <c r="AH648" s="31">
        <v>5</v>
      </c>
      <c r="AI648" s="31">
        <v>1</v>
      </c>
      <c r="AJ648" s="31" t="s">
        <v>57</v>
      </c>
      <c r="AK648" s="31">
        <f t="shared" si="317"/>
        <v>32</v>
      </c>
      <c r="AL648" s="31" t="s">
        <v>62</v>
      </c>
      <c r="AO648" s="31" t="s">
        <v>63</v>
      </c>
      <c r="AP648" s="31" t="s">
        <v>1381</v>
      </c>
      <c r="AQ648" s="31" t="s">
        <v>2241</v>
      </c>
      <c r="AR648" s="31" t="s">
        <v>5716</v>
      </c>
      <c r="AS648" s="31" t="s">
        <v>134</v>
      </c>
      <c r="AT648" s="14" t="s">
        <v>5724</v>
      </c>
      <c r="AU648" s="31" t="s">
        <v>5858</v>
      </c>
      <c r="AV648" s="31" t="s">
        <v>5792</v>
      </c>
      <c r="AW648" s="31" t="s">
        <v>5793</v>
      </c>
      <c r="AX648" s="31" t="s">
        <v>5724</v>
      </c>
      <c r="BE648" s="31" t="s">
        <v>5737</v>
      </c>
      <c r="BK648" s="14" t="str">
        <f t="shared" si="326"/>
        <v/>
      </c>
      <c r="BL648" s="14" t="str">
        <f t="shared" si="327"/>
        <v/>
      </c>
      <c r="BM648" s="14" t="str">
        <f t="shared" si="328"/>
        <v/>
      </c>
      <c r="BN648" s="14"/>
      <c r="BO648" s="14" t="str">
        <f t="shared" si="318"/>
        <v/>
      </c>
      <c r="BP648" s="14" t="str">
        <f t="shared" si="319"/>
        <v/>
      </c>
      <c r="BQ648" s="14"/>
      <c r="BR648" s="14" t="str">
        <f t="shared" si="329"/>
        <v>TS-R-03:1/
O1010204:1A</v>
      </c>
      <c r="BS648" s="14" t="str">
        <f t="shared" si="330"/>
        <v>TS-R-03:2/
O1010204:1B</v>
      </c>
      <c r="BW648" s="31" t="str">
        <f t="shared" si="331"/>
        <v/>
      </c>
      <c r="BX648" s="31" t="str">
        <f t="shared" si="332"/>
        <v/>
      </c>
      <c r="BY648" s="31" t="str">
        <f t="shared" si="333"/>
        <v/>
      </c>
      <c r="BZ648" s="31" t="str">
        <f t="shared" si="334"/>
        <v/>
      </c>
      <c r="CA648" s="31" t="str">
        <f t="shared" si="335"/>
        <v/>
      </c>
      <c r="CB648" s="31" t="str">
        <f t="shared" si="336"/>
        <v/>
      </c>
      <c r="CC648" s="31" t="str">
        <f t="shared" si="337"/>
        <v/>
      </c>
      <c r="CD648" s="31" t="str">
        <f t="shared" si="338"/>
        <v>1A</v>
      </c>
      <c r="CE648" s="31" t="e">
        <f t="shared" ca="1" si="339"/>
        <v>#NAME?</v>
      </c>
      <c r="CF648" s="31" t="e">
        <f t="shared" ca="1" si="340"/>
        <v>#NAME?</v>
      </c>
      <c r="CG648" s="31" t="e">
        <f t="shared" ca="1" si="341"/>
        <v>#NAME?</v>
      </c>
      <c r="CH648" s="31" t="e">
        <f t="shared" ca="1" si="342"/>
        <v>#NAME?</v>
      </c>
      <c r="CI648" s="31" t="e">
        <f t="shared" ca="1" si="343"/>
        <v>#NAME?</v>
      </c>
    </row>
    <row r="649" spans="1:87" s="31" customFormat="1" ht="30" hidden="1" x14ac:dyDescent="0.25">
      <c r="A649" s="9" t="s">
        <v>4493</v>
      </c>
      <c r="B649" s="31" t="s">
        <v>1378</v>
      </c>
      <c r="C649" s="31" t="s">
        <v>2245</v>
      </c>
      <c r="E649" s="14" t="s">
        <v>53</v>
      </c>
      <c r="G649" s="31" t="str">
        <f t="shared" si="320"/>
        <v>Сигнал</v>
      </c>
      <c r="H649" s="31" t="s">
        <v>1805</v>
      </c>
      <c r="I649" s="31" t="s">
        <v>4552</v>
      </c>
      <c r="J649" s="31" t="str">
        <f t="shared" si="315"/>
        <v>DCS_DI_01</v>
      </c>
      <c r="K649" s="14" t="s">
        <v>5866</v>
      </c>
      <c r="M649" s="31" t="s">
        <v>2243</v>
      </c>
      <c r="N649" s="31" t="s">
        <v>107</v>
      </c>
      <c r="O649" s="31" t="s">
        <v>103</v>
      </c>
      <c r="P649" s="31" t="s">
        <v>61</v>
      </c>
      <c r="Q649" s="31" t="s">
        <v>2244</v>
      </c>
      <c r="R649" s="31">
        <v>3</v>
      </c>
      <c r="S649" s="31">
        <v>4</v>
      </c>
      <c r="T649" s="31" t="s">
        <v>62</v>
      </c>
      <c r="U649" s="31" t="str">
        <f t="shared" si="344"/>
        <v>48</v>
      </c>
      <c r="V649" s="14" t="str">
        <f t="shared" si="316"/>
        <v>AVK 2,5 A, AVK 2,5 A</v>
      </c>
      <c r="W649" s="31" t="str">
        <f t="shared" si="321"/>
        <v/>
      </c>
      <c r="X649" s="14" t="str">
        <f t="shared" si="322"/>
        <v/>
      </c>
      <c r="Y649" s="31" t="str">
        <f t="shared" si="323"/>
        <v>O1010204</v>
      </c>
      <c r="Z649" s="31" t="str">
        <f t="shared" si="324"/>
        <v>TUA711-DIR32</v>
      </c>
      <c r="AA649" s="14" t="str">
        <f t="shared" si="325"/>
        <v>17-SC-DCS-001/O1010204/ 17-MC-DCS-002</v>
      </c>
      <c r="AB649" s="31" t="s">
        <v>64</v>
      </c>
      <c r="AC649" s="31" t="s">
        <v>124</v>
      </c>
      <c r="AD649" s="31" t="s">
        <v>125</v>
      </c>
      <c r="AE649" s="31">
        <v>0</v>
      </c>
      <c r="AF649" s="31" t="s">
        <v>1254</v>
      </c>
      <c r="AG649" s="31" t="s">
        <v>2242</v>
      </c>
      <c r="AH649" s="31">
        <v>5</v>
      </c>
      <c r="AI649" s="31">
        <v>2</v>
      </c>
      <c r="AJ649" s="31" t="s">
        <v>57</v>
      </c>
      <c r="AK649" s="31">
        <f t="shared" si="317"/>
        <v>32</v>
      </c>
      <c r="AL649" s="31" t="s">
        <v>62</v>
      </c>
      <c r="AO649" s="31" t="s">
        <v>63</v>
      </c>
      <c r="AP649" s="31" t="s">
        <v>1381</v>
      </c>
      <c r="AQ649" s="31" t="s">
        <v>2246</v>
      </c>
      <c r="AR649" s="31" t="s">
        <v>5716</v>
      </c>
      <c r="AS649" s="31" t="s">
        <v>134</v>
      </c>
      <c r="AT649" s="14" t="s">
        <v>5724</v>
      </c>
      <c r="AU649" s="31" t="s">
        <v>5858</v>
      </c>
      <c r="AV649" s="31" t="s">
        <v>5794</v>
      </c>
      <c r="AW649" s="31" t="s">
        <v>5795</v>
      </c>
      <c r="AX649" s="31" t="s">
        <v>5724</v>
      </c>
      <c r="BE649" s="31" t="s">
        <v>5737</v>
      </c>
      <c r="BK649" s="14" t="str">
        <f t="shared" si="326"/>
        <v/>
      </c>
      <c r="BL649" s="14" t="str">
        <f t="shared" si="327"/>
        <v/>
      </c>
      <c r="BM649" s="14" t="str">
        <f t="shared" si="328"/>
        <v/>
      </c>
      <c r="BN649" s="14"/>
      <c r="BO649" s="14" t="str">
        <f t="shared" si="318"/>
        <v/>
      </c>
      <c r="BP649" s="14" t="str">
        <f t="shared" si="319"/>
        <v/>
      </c>
      <c r="BQ649" s="14"/>
      <c r="BR649" s="14" t="str">
        <f t="shared" si="329"/>
        <v>TS-R-03:3/
O1010204:2A</v>
      </c>
      <c r="BS649" s="14" t="str">
        <f t="shared" si="330"/>
        <v>TS-R-03:4/
O1010204:2B</v>
      </c>
      <c r="BW649" s="31" t="str">
        <f t="shared" si="331"/>
        <v/>
      </c>
      <c r="BX649" s="31" t="str">
        <f t="shared" si="332"/>
        <v/>
      </c>
      <c r="BY649" s="31" t="str">
        <f t="shared" si="333"/>
        <v/>
      </c>
      <c r="BZ649" s="31" t="str">
        <f t="shared" si="334"/>
        <v/>
      </c>
      <c r="CA649" s="31" t="str">
        <f t="shared" si="335"/>
        <v/>
      </c>
      <c r="CB649" s="31" t="str">
        <f t="shared" si="336"/>
        <v/>
      </c>
      <c r="CC649" s="31" t="str">
        <f t="shared" si="337"/>
        <v/>
      </c>
      <c r="CD649" s="31" t="str">
        <f t="shared" si="338"/>
        <v>2A</v>
      </c>
      <c r="CE649" s="31" t="e">
        <f t="shared" ca="1" si="339"/>
        <v>#NAME?</v>
      </c>
      <c r="CF649" s="31" t="e">
        <f t="shared" ca="1" si="340"/>
        <v>#NAME?</v>
      </c>
      <c r="CG649" s="31" t="e">
        <f t="shared" ca="1" si="341"/>
        <v>#NAME?</v>
      </c>
      <c r="CH649" s="31" t="e">
        <f t="shared" ca="1" si="342"/>
        <v>#NAME?</v>
      </c>
      <c r="CI649" s="31" t="e">
        <f t="shared" ca="1" si="343"/>
        <v>#NAME?</v>
      </c>
    </row>
    <row r="650" spans="1:87" s="31" customFormat="1" ht="30" hidden="1" x14ac:dyDescent="0.25">
      <c r="A650" s="9" t="s">
        <v>4493</v>
      </c>
      <c r="B650" s="31" t="s">
        <v>1378</v>
      </c>
      <c r="C650" s="31" t="s">
        <v>2247</v>
      </c>
      <c r="E650" s="14" t="s">
        <v>53</v>
      </c>
      <c r="G650" s="31" t="str">
        <f t="shared" si="320"/>
        <v>Сигнал</v>
      </c>
      <c r="H650" s="31" t="s">
        <v>1673</v>
      </c>
      <c r="I650" s="31" t="s">
        <v>4552</v>
      </c>
      <c r="J650" s="31" t="str">
        <f t="shared" si="315"/>
        <v>DCS_DI_01</v>
      </c>
      <c r="K650" s="14" t="s">
        <v>5866</v>
      </c>
      <c r="M650" s="31" t="s">
        <v>2243</v>
      </c>
      <c r="N650" s="31" t="s">
        <v>107</v>
      </c>
      <c r="O650" s="31" t="s">
        <v>145</v>
      </c>
      <c r="P650" s="31" t="s">
        <v>61</v>
      </c>
      <c r="Q650" s="31" t="s">
        <v>2244</v>
      </c>
      <c r="R650" s="31">
        <v>5</v>
      </c>
      <c r="S650" s="31">
        <v>6</v>
      </c>
      <c r="T650" s="31" t="s">
        <v>62</v>
      </c>
      <c r="U650" s="31" t="str">
        <f t="shared" si="344"/>
        <v>48</v>
      </c>
      <c r="V650" s="14" t="str">
        <f t="shared" si="316"/>
        <v>AVK 2,5 A, AVK 2,5 A</v>
      </c>
      <c r="W650" s="31" t="str">
        <f t="shared" si="321"/>
        <v/>
      </c>
      <c r="X650" s="14" t="str">
        <f t="shared" si="322"/>
        <v/>
      </c>
      <c r="Y650" s="31" t="str">
        <f t="shared" si="323"/>
        <v>O1010204</v>
      </c>
      <c r="Z650" s="31" t="str">
        <f t="shared" si="324"/>
        <v>TUA711-DIR32</v>
      </c>
      <c r="AA650" s="14" t="str">
        <f t="shared" si="325"/>
        <v>17-SC-DCS-001/O1010204/ 17-MC-DCS-002</v>
      </c>
      <c r="AB650" s="31" t="s">
        <v>64</v>
      </c>
      <c r="AC650" s="31" t="s">
        <v>124</v>
      </c>
      <c r="AD650" s="31" t="s">
        <v>125</v>
      </c>
      <c r="AE650" s="31">
        <v>0</v>
      </c>
      <c r="AF650" s="31" t="s">
        <v>1254</v>
      </c>
      <c r="AG650" s="31" t="s">
        <v>2242</v>
      </c>
      <c r="AH650" s="31">
        <v>5</v>
      </c>
      <c r="AI650" s="31">
        <v>3</v>
      </c>
      <c r="AJ650" s="31" t="s">
        <v>57</v>
      </c>
      <c r="AK650" s="31">
        <f t="shared" si="317"/>
        <v>32</v>
      </c>
      <c r="AL650" s="31" t="s">
        <v>62</v>
      </c>
      <c r="AO650" s="31" t="s">
        <v>63</v>
      </c>
      <c r="AP650" s="31" t="s">
        <v>1381</v>
      </c>
      <c r="AQ650" s="31" t="s">
        <v>2248</v>
      </c>
      <c r="AR650" s="31" t="s">
        <v>5716</v>
      </c>
      <c r="AS650" s="31" t="s">
        <v>134</v>
      </c>
      <c r="AT650" s="14" t="s">
        <v>5724</v>
      </c>
      <c r="AU650" s="31" t="s">
        <v>5858</v>
      </c>
      <c r="AV650" s="31" t="s">
        <v>5796</v>
      </c>
      <c r="AW650" s="31" t="s">
        <v>5800</v>
      </c>
      <c r="AX650" s="31" t="s">
        <v>5724</v>
      </c>
      <c r="BE650" s="31" t="s">
        <v>5737</v>
      </c>
      <c r="BK650" s="14" t="str">
        <f t="shared" si="326"/>
        <v/>
      </c>
      <c r="BL650" s="14" t="str">
        <f t="shared" si="327"/>
        <v/>
      </c>
      <c r="BM650" s="14" t="str">
        <f t="shared" si="328"/>
        <v/>
      </c>
      <c r="BN650" s="14"/>
      <c r="BO650" s="14" t="str">
        <f t="shared" si="318"/>
        <v/>
      </c>
      <c r="BP650" s="14" t="str">
        <f t="shared" si="319"/>
        <v/>
      </c>
      <c r="BQ650" s="14"/>
      <c r="BR650" s="14" t="str">
        <f t="shared" si="329"/>
        <v>TS-R-03:5/
O1010204:3A</v>
      </c>
      <c r="BS650" s="14" t="str">
        <f t="shared" si="330"/>
        <v>TS-R-03:6/
O1010204:3B</v>
      </c>
      <c r="BW650" s="31" t="str">
        <f t="shared" si="331"/>
        <v/>
      </c>
      <c r="BX650" s="31" t="str">
        <f t="shared" si="332"/>
        <v/>
      </c>
      <c r="BY650" s="31" t="str">
        <f t="shared" si="333"/>
        <v/>
      </c>
      <c r="BZ650" s="31" t="str">
        <f t="shared" si="334"/>
        <v/>
      </c>
      <c r="CA650" s="31" t="str">
        <f t="shared" si="335"/>
        <v/>
      </c>
      <c r="CB650" s="31" t="str">
        <f t="shared" si="336"/>
        <v/>
      </c>
      <c r="CC650" s="31" t="str">
        <f t="shared" si="337"/>
        <v/>
      </c>
      <c r="CD650" s="31" t="str">
        <f t="shared" si="338"/>
        <v>3A</v>
      </c>
      <c r="CE650" s="31" t="e">
        <f t="shared" ca="1" si="339"/>
        <v>#NAME?</v>
      </c>
      <c r="CF650" s="31" t="e">
        <f t="shared" ca="1" si="340"/>
        <v>#NAME?</v>
      </c>
      <c r="CG650" s="31" t="e">
        <f t="shared" ca="1" si="341"/>
        <v>#NAME?</v>
      </c>
      <c r="CH650" s="31" t="e">
        <f t="shared" ca="1" si="342"/>
        <v>#NAME?</v>
      </c>
      <c r="CI650" s="31" t="e">
        <f t="shared" ca="1" si="343"/>
        <v>#NAME?</v>
      </c>
    </row>
    <row r="651" spans="1:87" s="31" customFormat="1" ht="30" hidden="1" x14ac:dyDescent="0.25">
      <c r="A651" s="9" t="s">
        <v>4493</v>
      </c>
      <c r="B651" s="31" t="s">
        <v>1378</v>
      </c>
      <c r="C651" s="31" t="s">
        <v>2249</v>
      </c>
      <c r="E651" s="14" t="s">
        <v>53</v>
      </c>
      <c r="G651" s="31" t="str">
        <f t="shared" si="320"/>
        <v>Сигнал</v>
      </c>
      <c r="H651" s="31" t="s">
        <v>1678</v>
      </c>
      <c r="I651" s="31" t="s">
        <v>4552</v>
      </c>
      <c r="J651" s="31" t="str">
        <f t="shared" si="315"/>
        <v>DCS_DI_01</v>
      </c>
      <c r="K651" s="14" t="s">
        <v>5866</v>
      </c>
      <c r="M651" s="31" t="s">
        <v>2243</v>
      </c>
      <c r="N651" s="31" t="s">
        <v>107</v>
      </c>
      <c r="O651" s="31" t="s">
        <v>150</v>
      </c>
      <c r="P651" s="31" t="s">
        <v>61</v>
      </c>
      <c r="Q651" s="31" t="s">
        <v>2244</v>
      </c>
      <c r="R651" s="31">
        <v>7</v>
      </c>
      <c r="S651" s="31">
        <v>8</v>
      </c>
      <c r="T651" s="31" t="s">
        <v>62</v>
      </c>
      <c r="U651" s="31" t="str">
        <f t="shared" si="344"/>
        <v>48</v>
      </c>
      <c r="V651" s="14" t="str">
        <f t="shared" si="316"/>
        <v>AVK 2,5 A, AVK 2,5 A</v>
      </c>
      <c r="W651" s="31" t="str">
        <f t="shared" si="321"/>
        <v/>
      </c>
      <c r="X651" s="14" t="str">
        <f t="shared" si="322"/>
        <v/>
      </c>
      <c r="Y651" s="31" t="str">
        <f t="shared" si="323"/>
        <v>O1010204</v>
      </c>
      <c r="Z651" s="31" t="str">
        <f t="shared" si="324"/>
        <v>TUA711-DIR32</v>
      </c>
      <c r="AA651" s="14" t="str">
        <f t="shared" si="325"/>
        <v>17-SC-DCS-001/O1010204/ 17-MC-DCS-002</v>
      </c>
      <c r="AB651" s="31" t="s">
        <v>64</v>
      </c>
      <c r="AC651" s="31" t="s">
        <v>124</v>
      </c>
      <c r="AD651" s="31" t="s">
        <v>125</v>
      </c>
      <c r="AE651" s="31">
        <v>0</v>
      </c>
      <c r="AF651" s="31" t="s">
        <v>1254</v>
      </c>
      <c r="AG651" s="31" t="s">
        <v>2242</v>
      </c>
      <c r="AH651" s="31">
        <v>5</v>
      </c>
      <c r="AI651" s="31">
        <v>4</v>
      </c>
      <c r="AJ651" s="31" t="s">
        <v>57</v>
      </c>
      <c r="AK651" s="31">
        <f t="shared" si="317"/>
        <v>32</v>
      </c>
      <c r="AL651" s="31" t="s">
        <v>62</v>
      </c>
      <c r="AO651" s="31" t="s">
        <v>63</v>
      </c>
      <c r="AP651" s="31" t="s">
        <v>1381</v>
      </c>
      <c r="AQ651" s="31" t="s">
        <v>2250</v>
      </c>
      <c r="AR651" s="31" t="s">
        <v>5716</v>
      </c>
      <c r="AS651" s="31" t="s">
        <v>134</v>
      </c>
      <c r="AT651" s="14" t="s">
        <v>5724</v>
      </c>
      <c r="AU651" s="31" t="s">
        <v>5858</v>
      </c>
      <c r="AV651" s="31" t="s">
        <v>5801</v>
      </c>
      <c r="AW651" s="31" t="s">
        <v>5802</v>
      </c>
      <c r="AX651" s="31" t="s">
        <v>5724</v>
      </c>
      <c r="BE651" s="31" t="s">
        <v>5737</v>
      </c>
      <c r="BK651" s="14" t="str">
        <f t="shared" si="326"/>
        <v/>
      </c>
      <c r="BL651" s="14" t="str">
        <f t="shared" si="327"/>
        <v/>
      </c>
      <c r="BM651" s="14" t="str">
        <f t="shared" si="328"/>
        <v/>
      </c>
      <c r="BN651" s="14"/>
      <c r="BO651" s="14" t="str">
        <f t="shared" si="318"/>
        <v/>
      </c>
      <c r="BP651" s="14" t="str">
        <f t="shared" si="319"/>
        <v/>
      </c>
      <c r="BQ651" s="14"/>
      <c r="BR651" s="14" t="str">
        <f t="shared" si="329"/>
        <v>TS-R-03:7/
O1010204:4A</v>
      </c>
      <c r="BS651" s="14" t="str">
        <f t="shared" si="330"/>
        <v>TS-R-03:8/
O1010204:4B</v>
      </c>
      <c r="BW651" s="31" t="str">
        <f t="shared" si="331"/>
        <v/>
      </c>
      <c r="BX651" s="31" t="str">
        <f t="shared" si="332"/>
        <v/>
      </c>
      <c r="BY651" s="31" t="str">
        <f t="shared" si="333"/>
        <v/>
      </c>
      <c r="BZ651" s="31" t="str">
        <f t="shared" si="334"/>
        <v/>
      </c>
      <c r="CA651" s="31" t="str">
        <f t="shared" si="335"/>
        <v/>
      </c>
      <c r="CB651" s="31" t="str">
        <f t="shared" si="336"/>
        <v/>
      </c>
      <c r="CC651" s="31" t="str">
        <f t="shared" si="337"/>
        <v/>
      </c>
      <c r="CD651" s="31" t="str">
        <f t="shared" si="338"/>
        <v>4A</v>
      </c>
      <c r="CE651" s="31" t="e">
        <f t="shared" ca="1" si="339"/>
        <v>#NAME?</v>
      </c>
      <c r="CF651" s="31" t="e">
        <f t="shared" ca="1" si="340"/>
        <v>#NAME?</v>
      </c>
      <c r="CG651" s="31" t="e">
        <f t="shared" ca="1" si="341"/>
        <v>#NAME?</v>
      </c>
      <c r="CH651" s="31" t="e">
        <f t="shared" ca="1" si="342"/>
        <v>#NAME?</v>
      </c>
      <c r="CI651" s="31" t="e">
        <f t="shared" ca="1" si="343"/>
        <v>#NAME?</v>
      </c>
    </row>
    <row r="652" spans="1:87" s="31" customFormat="1" ht="30" hidden="1" x14ac:dyDescent="0.25">
      <c r="A652" s="9" t="s">
        <v>4493</v>
      </c>
      <c r="B652" s="31" t="s">
        <v>1378</v>
      </c>
      <c r="C652" s="31" t="s">
        <v>1379</v>
      </c>
      <c r="E652" s="14" t="s">
        <v>1253</v>
      </c>
      <c r="G652" s="31" t="str">
        <f t="shared" si="320"/>
        <v>Сигнал</v>
      </c>
      <c r="H652" s="31" t="s">
        <v>1297</v>
      </c>
      <c r="I652" s="31" t="s">
        <v>4552</v>
      </c>
      <c r="J652" s="31" t="str">
        <f t="shared" si="315"/>
        <v>DCS_DO_01</v>
      </c>
      <c r="K652" s="14" t="s">
        <v>5866</v>
      </c>
      <c r="M652" s="31" t="s">
        <v>1357</v>
      </c>
      <c r="N652" s="31" t="s">
        <v>1261</v>
      </c>
      <c r="O652" s="31" t="s">
        <v>1325</v>
      </c>
      <c r="P652" s="31" t="s">
        <v>1296</v>
      </c>
      <c r="Q652" s="31" t="s">
        <v>312</v>
      </c>
      <c r="R652" s="31">
        <v>19</v>
      </c>
      <c r="S652" s="9" t="s">
        <v>4509</v>
      </c>
      <c r="T652" s="31" t="s">
        <v>62</v>
      </c>
      <c r="U652" s="31" t="str">
        <f t="shared" si="344"/>
        <v>30</v>
      </c>
      <c r="V652" s="14" t="str">
        <f t="shared" si="316"/>
        <v>AVK 2,5 A, AVK 2,5 A</v>
      </c>
      <c r="W652" s="31" t="str">
        <f t="shared" si="321"/>
        <v/>
      </c>
      <c r="X652" s="14" t="str">
        <f t="shared" si="322"/>
        <v/>
      </c>
      <c r="Y652" s="31" t="str">
        <f t="shared" si="323"/>
        <v>O1010210</v>
      </c>
      <c r="Z652" s="31" t="str">
        <f t="shared" si="324"/>
        <v>TUA711-DOR32</v>
      </c>
      <c r="AA652" s="14" t="str">
        <f t="shared" si="325"/>
        <v>17-SC-DCS-001/O1010210/ 17-MC-DCS-001</v>
      </c>
      <c r="AB652" s="31" t="s">
        <v>64</v>
      </c>
      <c r="AC652" s="31" t="s">
        <v>124</v>
      </c>
      <c r="AD652" s="31" t="s">
        <v>125</v>
      </c>
      <c r="AE652" s="31">
        <v>0</v>
      </c>
      <c r="AF652" s="31" t="s">
        <v>1254</v>
      </c>
      <c r="AG652" s="31" t="s">
        <v>1294</v>
      </c>
      <c r="AH652" s="31">
        <v>11</v>
      </c>
      <c r="AI652" s="31">
        <v>24</v>
      </c>
      <c r="AJ652" s="31" t="s">
        <v>1256</v>
      </c>
      <c r="AK652" s="31">
        <f t="shared" si="317"/>
        <v>32</v>
      </c>
      <c r="AL652" s="16">
        <v>0.1</v>
      </c>
      <c r="AO652" s="31" t="s">
        <v>63</v>
      </c>
      <c r="AP652" s="31" t="s">
        <v>1381</v>
      </c>
      <c r="AQ652" s="31" t="s">
        <v>1380</v>
      </c>
      <c r="AR652" s="31" t="s">
        <v>5716</v>
      </c>
      <c r="AS652" s="31" t="s">
        <v>134</v>
      </c>
      <c r="AT652" s="14" t="s">
        <v>5724</v>
      </c>
      <c r="AU652" s="31" t="s">
        <v>5858</v>
      </c>
      <c r="AV652" s="31" t="s">
        <v>5799</v>
      </c>
      <c r="AW652" s="31" t="s">
        <v>5797</v>
      </c>
      <c r="AX652" s="31" t="s">
        <v>5724</v>
      </c>
      <c r="BE652" s="31" t="s">
        <v>5737</v>
      </c>
      <c r="BK652" s="14" t="str">
        <f t="shared" si="326"/>
        <v/>
      </c>
      <c r="BL652" s="14" t="str">
        <f t="shared" si="327"/>
        <v/>
      </c>
      <c r="BM652" s="14" t="str">
        <f t="shared" si="328"/>
        <v/>
      </c>
      <c r="BN652" s="14"/>
      <c r="BO652" s="14" t="str">
        <f t="shared" si="318"/>
        <v/>
      </c>
      <c r="BP652" s="14" t="str">
        <f t="shared" si="319"/>
        <v/>
      </c>
      <c r="BQ652" s="14"/>
      <c r="BR652" s="14" t="str">
        <f t="shared" si="329"/>
        <v>TS-G-03:19/
O1010210:24A</v>
      </c>
      <c r="BS652" s="14" t="str">
        <f t="shared" si="330"/>
        <v>TS-G-03:20/
O1010210:24C</v>
      </c>
      <c r="BW652" s="31" t="str">
        <f t="shared" si="331"/>
        <v/>
      </c>
      <c r="BX652" s="31" t="str">
        <f t="shared" si="332"/>
        <v/>
      </c>
      <c r="BY652" s="31" t="str">
        <f t="shared" si="333"/>
        <v/>
      </c>
      <c r="BZ652" s="31" t="str">
        <f t="shared" si="334"/>
        <v/>
      </c>
      <c r="CA652" s="31" t="str">
        <f t="shared" si="335"/>
        <v/>
      </c>
      <c r="CB652" s="31" t="str">
        <f t="shared" si="336"/>
        <v/>
      </c>
      <c r="CC652" s="31" t="str">
        <f t="shared" si="337"/>
        <v/>
      </c>
      <c r="CD652" s="31" t="str">
        <f t="shared" si="338"/>
        <v>24A</v>
      </c>
      <c r="CE652" s="31" t="e">
        <f t="shared" ca="1" si="339"/>
        <v>#NAME?</v>
      </c>
      <c r="CF652" s="31" t="e">
        <f t="shared" ca="1" si="340"/>
        <v>#NAME?</v>
      </c>
      <c r="CG652" s="31" t="e">
        <f t="shared" ca="1" si="341"/>
        <v>#NAME?</v>
      </c>
      <c r="CH652" s="31" t="e">
        <f t="shared" ca="1" si="342"/>
        <v>#NAME?</v>
      </c>
      <c r="CI652" s="31" t="e">
        <f t="shared" ca="1" si="343"/>
        <v>#NAME?</v>
      </c>
    </row>
    <row r="653" spans="1:87" s="31" customFormat="1" ht="30" hidden="1" x14ac:dyDescent="0.25">
      <c r="A653" s="9" t="s">
        <v>4493</v>
      </c>
      <c r="B653" s="31" t="s">
        <v>1378</v>
      </c>
      <c r="C653" s="31" t="s">
        <v>1382</v>
      </c>
      <c r="E653" s="14" t="s">
        <v>1253</v>
      </c>
      <c r="G653" s="31" t="str">
        <f t="shared" si="320"/>
        <v>Сигнал</v>
      </c>
      <c r="H653" s="31" t="s">
        <v>1300</v>
      </c>
      <c r="I653" s="31" t="s">
        <v>4552</v>
      </c>
      <c r="J653" s="31" t="str">
        <f t="shared" si="315"/>
        <v>DCS_DO_01</v>
      </c>
      <c r="K653" s="14" t="s">
        <v>5866</v>
      </c>
      <c r="M653" s="31" t="s">
        <v>1357</v>
      </c>
      <c r="N653" s="31" t="s">
        <v>1261</v>
      </c>
      <c r="O653" s="31" t="s">
        <v>1328</v>
      </c>
      <c r="P653" s="31" t="s">
        <v>1296</v>
      </c>
      <c r="Q653" s="31" t="s">
        <v>312</v>
      </c>
      <c r="R653" s="31">
        <v>21</v>
      </c>
      <c r="S653" s="31">
        <v>22</v>
      </c>
      <c r="T653" s="31" t="s">
        <v>62</v>
      </c>
      <c r="U653" s="31" t="str">
        <f t="shared" si="344"/>
        <v>30</v>
      </c>
      <c r="V653" s="14" t="str">
        <f t="shared" si="316"/>
        <v>AVK 2,5 A, AVK 2,5 A</v>
      </c>
      <c r="W653" s="31" t="str">
        <f t="shared" si="321"/>
        <v/>
      </c>
      <c r="X653" s="14" t="str">
        <f t="shared" si="322"/>
        <v/>
      </c>
      <c r="Y653" s="31" t="str">
        <f t="shared" si="323"/>
        <v>O1010210</v>
      </c>
      <c r="Z653" s="31" t="str">
        <f t="shared" si="324"/>
        <v>TUA711-DOR32</v>
      </c>
      <c r="AA653" s="14" t="str">
        <f t="shared" si="325"/>
        <v>17-SC-DCS-001/O1010210/ 17-MC-DCS-001</v>
      </c>
      <c r="AB653" s="31" t="s">
        <v>64</v>
      </c>
      <c r="AC653" s="31" t="s">
        <v>124</v>
      </c>
      <c r="AD653" s="31" t="s">
        <v>125</v>
      </c>
      <c r="AE653" s="31">
        <v>0</v>
      </c>
      <c r="AF653" s="31" t="s">
        <v>1254</v>
      </c>
      <c r="AG653" s="31" t="s">
        <v>1294</v>
      </c>
      <c r="AH653" s="31">
        <v>11</v>
      </c>
      <c r="AI653" s="31">
        <v>25</v>
      </c>
      <c r="AJ653" s="31" t="s">
        <v>1256</v>
      </c>
      <c r="AK653" s="31">
        <f t="shared" si="317"/>
        <v>32</v>
      </c>
      <c r="AL653" s="16">
        <v>0.1</v>
      </c>
      <c r="AO653" s="31" t="s">
        <v>63</v>
      </c>
      <c r="AP653" s="31" t="s">
        <v>1381</v>
      </c>
      <c r="AQ653" s="31" t="s">
        <v>1383</v>
      </c>
      <c r="AR653" s="31" t="s">
        <v>5716</v>
      </c>
      <c r="AS653" s="31" t="s">
        <v>134</v>
      </c>
      <c r="AT653" s="14" t="s">
        <v>5724</v>
      </c>
      <c r="AU653" s="31" t="s">
        <v>5858</v>
      </c>
      <c r="AV653" s="31" t="s">
        <v>5796</v>
      </c>
      <c r="AW653" s="31" t="s">
        <v>5797</v>
      </c>
      <c r="AX653" s="31" t="s">
        <v>5724</v>
      </c>
      <c r="BE653" s="31" t="s">
        <v>5737</v>
      </c>
      <c r="BK653" s="14" t="str">
        <f t="shared" si="326"/>
        <v/>
      </c>
      <c r="BL653" s="14" t="str">
        <f t="shared" si="327"/>
        <v/>
      </c>
      <c r="BM653" s="14" t="str">
        <f t="shared" si="328"/>
        <v/>
      </c>
      <c r="BN653" s="14"/>
      <c r="BO653" s="14" t="str">
        <f t="shared" si="318"/>
        <v/>
      </c>
      <c r="BP653" s="14" t="str">
        <f t="shared" si="319"/>
        <v/>
      </c>
      <c r="BQ653" s="14"/>
      <c r="BR653" s="14" t="str">
        <f t="shared" si="329"/>
        <v>TS-G-03:21/
O1010210:25A</v>
      </c>
      <c r="BS653" s="14" t="str">
        <f t="shared" si="330"/>
        <v>TS-G-03:22/
O1010210:25C</v>
      </c>
      <c r="BW653" s="31" t="str">
        <f t="shared" si="331"/>
        <v/>
      </c>
      <c r="BX653" s="31" t="str">
        <f t="shared" si="332"/>
        <v/>
      </c>
      <c r="BY653" s="31" t="str">
        <f t="shared" si="333"/>
        <v/>
      </c>
      <c r="BZ653" s="31" t="str">
        <f t="shared" si="334"/>
        <v/>
      </c>
      <c r="CA653" s="31" t="str">
        <f t="shared" si="335"/>
        <v/>
      </c>
      <c r="CB653" s="31" t="str">
        <f t="shared" si="336"/>
        <v/>
      </c>
      <c r="CC653" s="31" t="str">
        <f t="shared" si="337"/>
        <v/>
      </c>
      <c r="CD653" s="31" t="str">
        <f t="shared" si="338"/>
        <v>25A</v>
      </c>
      <c r="CE653" s="31" t="e">
        <f t="shared" ca="1" si="339"/>
        <v>#NAME?</v>
      </c>
      <c r="CF653" s="31" t="e">
        <f t="shared" ca="1" si="340"/>
        <v>#NAME?</v>
      </c>
      <c r="CG653" s="31" t="e">
        <f t="shared" ca="1" si="341"/>
        <v>#NAME?</v>
      </c>
      <c r="CH653" s="31" t="e">
        <f t="shared" ca="1" si="342"/>
        <v>#NAME?</v>
      </c>
      <c r="CI653" s="31" t="e">
        <f t="shared" ca="1" si="343"/>
        <v>#NAME?</v>
      </c>
    </row>
    <row r="654" spans="1:87" s="31" customFormat="1" ht="30" hidden="1" x14ac:dyDescent="0.25">
      <c r="A654" s="9" t="s">
        <v>4493</v>
      </c>
      <c r="B654" s="31" t="s">
        <v>1378</v>
      </c>
      <c r="C654" s="31" t="s">
        <v>1384</v>
      </c>
      <c r="E654" s="14" t="s">
        <v>1253</v>
      </c>
      <c r="G654" s="31" t="str">
        <f t="shared" si="320"/>
        <v>Сигнал</v>
      </c>
      <c r="H654" s="31" t="s">
        <v>1303</v>
      </c>
      <c r="I654" s="31" t="s">
        <v>4552</v>
      </c>
      <c r="J654" s="31" t="str">
        <f t="shared" si="315"/>
        <v>DCS_DO_01</v>
      </c>
      <c r="K654" s="14" t="s">
        <v>5866</v>
      </c>
      <c r="M654" s="31" t="s">
        <v>1357</v>
      </c>
      <c r="N654" s="31" t="s">
        <v>1261</v>
      </c>
      <c r="O654" s="31" t="s">
        <v>1331</v>
      </c>
      <c r="P654" s="31" t="s">
        <v>1296</v>
      </c>
      <c r="Q654" s="31" t="s">
        <v>312</v>
      </c>
      <c r="R654" s="31">
        <v>23</v>
      </c>
      <c r="S654" s="31">
        <v>24</v>
      </c>
      <c r="T654" s="31" t="s">
        <v>62</v>
      </c>
      <c r="U654" s="31" t="str">
        <f t="shared" si="344"/>
        <v>30</v>
      </c>
      <c r="V654" s="14" t="str">
        <f t="shared" si="316"/>
        <v>AVK 2,5 A, AVK 2,5 A</v>
      </c>
      <c r="W654" s="31" t="str">
        <f t="shared" si="321"/>
        <v/>
      </c>
      <c r="X654" s="14" t="str">
        <f t="shared" si="322"/>
        <v/>
      </c>
      <c r="Y654" s="31" t="str">
        <f t="shared" si="323"/>
        <v>O1010210</v>
      </c>
      <c r="Z654" s="31" t="str">
        <f t="shared" si="324"/>
        <v>TUA711-DOR32</v>
      </c>
      <c r="AA654" s="14" t="str">
        <f t="shared" si="325"/>
        <v>17-SC-DCS-001/O1010210/ 17-MC-DCS-001</v>
      </c>
      <c r="AB654" s="31" t="s">
        <v>64</v>
      </c>
      <c r="AC654" s="31" t="s">
        <v>124</v>
      </c>
      <c r="AD654" s="31" t="s">
        <v>125</v>
      </c>
      <c r="AE654" s="31">
        <v>0</v>
      </c>
      <c r="AF654" s="31" t="s">
        <v>1254</v>
      </c>
      <c r="AG654" s="31" t="s">
        <v>1294</v>
      </c>
      <c r="AH654" s="31">
        <v>11</v>
      </c>
      <c r="AI654" s="31">
        <v>26</v>
      </c>
      <c r="AJ654" s="31" t="s">
        <v>1256</v>
      </c>
      <c r="AK654" s="31">
        <f t="shared" si="317"/>
        <v>32</v>
      </c>
      <c r="AL654" s="16">
        <v>0.1</v>
      </c>
      <c r="AO654" s="31" t="s">
        <v>63</v>
      </c>
      <c r="AP654" s="31" t="s">
        <v>1381</v>
      </c>
      <c r="AQ654" s="31" t="s">
        <v>1385</v>
      </c>
      <c r="AR654" s="31" t="s">
        <v>5716</v>
      </c>
      <c r="AS654" s="31" t="s">
        <v>134</v>
      </c>
      <c r="AT654" s="14" t="s">
        <v>5724</v>
      </c>
      <c r="AU654" s="31" t="s">
        <v>5858</v>
      </c>
      <c r="AV654" s="31" t="s">
        <v>5798</v>
      </c>
      <c r="AW654" s="31" t="s">
        <v>5797</v>
      </c>
      <c r="AX654" s="31" t="s">
        <v>5724</v>
      </c>
      <c r="BE654" s="31" t="s">
        <v>5737</v>
      </c>
      <c r="BK654" s="14" t="str">
        <f t="shared" si="326"/>
        <v/>
      </c>
      <c r="BL654" s="14" t="str">
        <f t="shared" si="327"/>
        <v/>
      </c>
      <c r="BM654" s="14" t="str">
        <f t="shared" si="328"/>
        <v/>
      </c>
      <c r="BN654" s="14"/>
      <c r="BO654" s="14" t="str">
        <f t="shared" si="318"/>
        <v/>
      </c>
      <c r="BP654" s="14" t="str">
        <f t="shared" si="319"/>
        <v/>
      </c>
      <c r="BQ654" s="14"/>
      <c r="BR654" s="14" t="str">
        <f t="shared" si="329"/>
        <v>TS-G-03:23/
O1010210:26A</v>
      </c>
      <c r="BS654" s="14" t="str">
        <f t="shared" si="330"/>
        <v>TS-G-03:24/
O1010210:26C</v>
      </c>
      <c r="BW654" s="31" t="str">
        <f t="shared" si="331"/>
        <v/>
      </c>
      <c r="BX654" s="31" t="str">
        <f t="shared" si="332"/>
        <v/>
      </c>
      <c r="BY654" s="31" t="str">
        <f t="shared" si="333"/>
        <v/>
      </c>
      <c r="BZ654" s="31" t="str">
        <f t="shared" si="334"/>
        <v/>
      </c>
      <c r="CA654" s="31" t="str">
        <f t="shared" si="335"/>
        <v/>
      </c>
      <c r="CB654" s="31" t="str">
        <f t="shared" si="336"/>
        <v/>
      </c>
      <c r="CC654" s="31" t="str">
        <f t="shared" si="337"/>
        <v/>
      </c>
      <c r="CD654" s="31" t="str">
        <f t="shared" si="338"/>
        <v>26A</v>
      </c>
      <c r="CE654" s="31" t="e">
        <f t="shared" ca="1" si="339"/>
        <v>#NAME?</v>
      </c>
      <c r="CF654" s="31" t="e">
        <f t="shared" ca="1" si="340"/>
        <v>#NAME?</v>
      </c>
      <c r="CG654" s="31" t="e">
        <f t="shared" ca="1" si="341"/>
        <v>#NAME?</v>
      </c>
      <c r="CH654" s="31" t="e">
        <f t="shared" ca="1" si="342"/>
        <v>#NAME?</v>
      </c>
      <c r="CI654" s="31" t="e">
        <f t="shared" ca="1" si="343"/>
        <v>#NAME?</v>
      </c>
    </row>
    <row r="655" spans="1:87" s="31" customFormat="1" ht="30" hidden="1" x14ac:dyDescent="0.25">
      <c r="A655" s="9" t="s">
        <v>4493</v>
      </c>
      <c r="B655" s="31" t="s">
        <v>1448</v>
      </c>
      <c r="C655" s="31" t="s">
        <v>2251</v>
      </c>
      <c r="E655" s="14" t="s">
        <v>53</v>
      </c>
      <c r="G655" s="31" t="str">
        <f t="shared" si="320"/>
        <v>Сигнал</v>
      </c>
      <c r="H655" s="31" t="s">
        <v>1802</v>
      </c>
      <c r="I655" s="31" t="s">
        <v>4552</v>
      </c>
      <c r="J655" s="31" t="str">
        <f t="shared" si="315"/>
        <v>DCS_DI_01</v>
      </c>
      <c r="K655" s="14" t="s">
        <v>5866</v>
      </c>
      <c r="M655" s="31" t="s">
        <v>2243</v>
      </c>
      <c r="N655" s="31" t="s">
        <v>107</v>
      </c>
      <c r="O655" s="31" t="s">
        <v>155</v>
      </c>
      <c r="P655" s="31" t="s">
        <v>61</v>
      </c>
      <c r="Q655" s="31" t="s">
        <v>2244</v>
      </c>
      <c r="R655" s="31">
        <v>9</v>
      </c>
      <c r="S655" s="31">
        <v>10</v>
      </c>
      <c r="T655" s="31" t="s">
        <v>62</v>
      </c>
      <c r="U655" s="31" t="str">
        <f t="shared" si="344"/>
        <v>48</v>
      </c>
      <c r="V655" s="14" t="str">
        <f t="shared" si="316"/>
        <v>AVK 2,5 A, AVK 2,5 A</v>
      </c>
      <c r="W655" s="31" t="str">
        <f t="shared" si="321"/>
        <v/>
      </c>
      <c r="X655" s="14" t="str">
        <f t="shared" si="322"/>
        <v/>
      </c>
      <c r="Y655" s="31" t="str">
        <f t="shared" si="323"/>
        <v>O1010204</v>
      </c>
      <c r="Z655" s="31" t="str">
        <f t="shared" si="324"/>
        <v>TUA711-DIR32</v>
      </c>
      <c r="AA655" s="14" t="str">
        <f t="shared" si="325"/>
        <v>17-SC-DCS-001/O1010204/ 17-MC-DCS-002</v>
      </c>
      <c r="AB655" s="31" t="s">
        <v>64</v>
      </c>
      <c r="AC655" s="31" t="s">
        <v>124</v>
      </c>
      <c r="AD655" s="31" t="s">
        <v>125</v>
      </c>
      <c r="AE655" s="31">
        <v>0</v>
      </c>
      <c r="AF655" s="31" t="s">
        <v>1254</v>
      </c>
      <c r="AG655" s="31" t="s">
        <v>2242</v>
      </c>
      <c r="AH655" s="31">
        <v>5</v>
      </c>
      <c r="AI655" s="31">
        <v>5</v>
      </c>
      <c r="AJ655" s="31" t="s">
        <v>57</v>
      </c>
      <c r="AK655" s="31">
        <f t="shared" si="317"/>
        <v>32</v>
      </c>
      <c r="AL655" s="31" t="s">
        <v>62</v>
      </c>
      <c r="AO655" s="31" t="s">
        <v>63</v>
      </c>
      <c r="AP655" s="31" t="s">
        <v>1451</v>
      </c>
      <c r="AQ655" s="31" t="s">
        <v>2252</v>
      </c>
      <c r="AR655" s="31" t="s">
        <v>5716</v>
      </c>
      <c r="AS655" s="31" t="s">
        <v>134</v>
      </c>
      <c r="AT655" s="14" t="s">
        <v>5724</v>
      </c>
      <c r="AU655" s="31" t="s">
        <v>5858</v>
      </c>
      <c r="AV655" s="31" t="s">
        <v>5792</v>
      </c>
      <c r="AW655" s="31" t="s">
        <v>5793</v>
      </c>
      <c r="AX655" s="31" t="s">
        <v>5724</v>
      </c>
      <c r="BE655" s="31" t="s">
        <v>5737</v>
      </c>
      <c r="BK655" s="14" t="str">
        <f t="shared" si="326"/>
        <v/>
      </c>
      <c r="BL655" s="14" t="str">
        <f t="shared" si="327"/>
        <v/>
      </c>
      <c r="BM655" s="14" t="str">
        <f t="shared" si="328"/>
        <v/>
      </c>
      <c r="BN655" s="14"/>
      <c r="BO655" s="14" t="str">
        <f t="shared" si="318"/>
        <v/>
      </c>
      <c r="BP655" s="14" t="str">
        <f t="shared" si="319"/>
        <v/>
      </c>
      <c r="BQ655" s="14"/>
      <c r="BR655" s="14" t="str">
        <f t="shared" si="329"/>
        <v>TS-R-03:9/
O1010204:5A</v>
      </c>
      <c r="BS655" s="14" t="str">
        <f t="shared" si="330"/>
        <v>TS-R-03:10/
O1010204:5B</v>
      </c>
      <c r="BW655" s="31" t="str">
        <f t="shared" si="331"/>
        <v/>
      </c>
      <c r="BX655" s="31" t="str">
        <f t="shared" si="332"/>
        <v/>
      </c>
      <c r="BY655" s="31" t="str">
        <f t="shared" si="333"/>
        <v/>
      </c>
      <c r="BZ655" s="31" t="str">
        <f t="shared" si="334"/>
        <v/>
      </c>
      <c r="CA655" s="31" t="str">
        <f t="shared" si="335"/>
        <v/>
      </c>
      <c r="CB655" s="31" t="str">
        <f t="shared" si="336"/>
        <v/>
      </c>
      <c r="CC655" s="31" t="str">
        <f t="shared" si="337"/>
        <v/>
      </c>
      <c r="CD655" s="31" t="str">
        <f t="shared" si="338"/>
        <v>5A</v>
      </c>
      <c r="CE655" s="31" t="e">
        <f t="shared" ca="1" si="339"/>
        <v>#NAME?</v>
      </c>
      <c r="CF655" s="31" t="e">
        <f t="shared" ca="1" si="340"/>
        <v>#NAME?</v>
      </c>
      <c r="CG655" s="31" t="e">
        <f t="shared" ca="1" si="341"/>
        <v>#NAME?</v>
      </c>
      <c r="CH655" s="31" t="e">
        <f t="shared" ca="1" si="342"/>
        <v>#NAME?</v>
      </c>
      <c r="CI655" s="31" t="e">
        <f t="shared" ca="1" si="343"/>
        <v>#NAME?</v>
      </c>
    </row>
    <row r="656" spans="1:87" s="31" customFormat="1" ht="30" hidden="1" x14ac:dyDescent="0.25">
      <c r="A656" s="9" t="s">
        <v>4493</v>
      </c>
      <c r="B656" s="31" t="s">
        <v>1448</v>
      </c>
      <c r="C656" s="31" t="s">
        <v>2253</v>
      </c>
      <c r="E656" s="14" t="s">
        <v>53</v>
      </c>
      <c r="G656" s="31" t="str">
        <f t="shared" si="320"/>
        <v>Сигнал</v>
      </c>
      <c r="H656" s="31" t="s">
        <v>1805</v>
      </c>
      <c r="I656" s="31" t="s">
        <v>4552</v>
      </c>
      <c r="J656" s="31" t="str">
        <f t="shared" si="315"/>
        <v>DCS_DI_01</v>
      </c>
      <c r="K656" s="14" t="s">
        <v>5866</v>
      </c>
      <c r="M656" s="31" t="s">
        <v>2243</v>
      </c>
      <c r="N656" s="31" t="s">
        <v>107</v>
      </c>
      <c r="O656" s="31" t="s">
        <v>160</v>
      </c>
      <c r="P656" s="31" t="s">
        <v>61</v>
      </c>
      <c r="Q656" s="31" t="s">
        <v>2244</v>
      </c>
      <c r="R656" s="31">
        <v>11</v>
      </c>
      <c r="S656" s="31">
        <v>12</v>
      </c>
      <c r="T656" s="31" t="s">
        <v>62</v>
      </c>
      <c r="U656" s="31" t="str">
        <f t="shared" si="344"/>
        <v>48</v>
      </c>
      <c r="V656" s="14" t="str">
        <f t="shared" si="316"/>
        <v>AVK 2,5 A, AVK 2,5 A</v>
      </c>
      <c r="W656" s="31" t="str">
        <f t="shared" si="321"/>
        <v/>
      </c>
      <c r="X656" s="14" t="str">
        <f t="shared" si="322"/>
        <v/>
      </c>
      <c r="Y656" s="31" t="str">
        <f t="shared" si="323"/>
        <v>O1010204</v>
      </c>
      <c r="Z656" s="31" t="str">
        <f t="shared" si="324"/>
        <v>TUA711-DIR32</v>
      </c>
      <c r="AA656" s="14" t="str">
        <f t="shared" si="325"/>
        <v>17-SC-DCS-001/O1010204/ 17-MC-DCS-002</v>
      </c>
      <c r="AB656" s="31" t="s">
        <v>64</v>
      </c>
      <c r="AC656" s="31" t="s">
        <v>124</v>
      </c>
      <c r="AD656" s="31" t="s">
        <v>125</v>
      </c>
      <c r="AE656" s="31">
        <v>0</v>
      </c>
      <c r="AF656" s="31" t="s">
        <v>1254</v>
      </c>
      <c r="AG656" s="31" t="s">
        <v>2242</v>
      </c>
      <c r="AH656" s="31">
        <v>5</v>
      </c>
      <c r="AI656" s="31">
        <v>6</v>
      </c>
      <c r="AJ656" s="31" t="s">
        <v>57</v>
      </c>
      <c r="AK656" s="31">
        <f t="shared" si="317"/>
        <v>32</v>
      </c>
      <c r="AL656" s="31" t="s">
        <v>62</v>
      </c>
      <c r="AO656" s="31" t="s">
        <v>63</v>
      </c>
      <c r="AP656" s="31" t="s">
        <v>1451</v>
      </c>
      <c r="AQ656" s="31" t="s">
        <v>2254</v>
      </c>
      <c r="AR656" s="31" t="s">
        <v>5716</v>
      </c>
      <c r="AS656" s="31" t="s">
        <v>134</v>
      </c>
      <c r="AT656" s="14" t="s">
        <v>5724</v>
      </c>
      <c r="AU656" s="31" t="s">
        <v>5858</v>
      </c>
      <c r="AV656" s="31" t="s">
        <v>5794</v>
      </c>
      <c r="AW656" s="31" t="s">
        <v>5795</v>
      </c>
      <c r="AX656" s="31" t="s">
        <v>5724</v>
      </c>
      <c r="BE656" s="31" t="s">
        <v>5737</v>
      </c>
      <c r="BK656" s="14" t="str">
        <f t="shared" si="326"/>
        <v/>
      </c>
      <c r="BL656" s="14" t="str">
        <f t="shared" si="327"/>
        <v/>
      </c>
      <c r="BM656" s="14" t="str">
        <f t="shared" si="328"/>
        <v/>
      </c>
      <c r="BN656" s="14"/>
      <c r="BO656" s="14" t="str">
        <f t="shared" si="318"/>
        <v/>
      </c>
      <c r="BP656" s="14" t="str">
        <f t="shared" si="319"/>
        <v/>
      </c>
      <c r="BQ656" s="14"/>
      <c r="BR656" s="14" t="str">
        <f t="shared" si="329"/>
        <v>TS-R-03:11/
O1010204:6A</v>
      </c>
      <c r="BS656" s="14" t="str">
        <f t="shared" si="330"/>
        <v>TS-R-03:12/
O1010204:6B</v>
      </c>
      <c r="BW656" s="31" t="str">
        <f t="shared" si="331"/>
        <v/>
      </c>
      <c r="BX656" s="31" t="str">
        <f t="shared" si="332"/>
        <v/>
      </c>
      <c r="BY656" s="31" t="str">
        <f t="shared" si="333"/>
        <v/>
      </c>
      <c r="BZ656" s="31" t="str">
        <f t="shared" si="334"/>
        <v/>
      </c>
      <c r="CA656" s="31" t="str">
        <f t="shared" si="335"/>
        <v/>
      </c>
      <c r="CB656" s="31" t="str">
        <f t="shared" si="336"/>
        <v/>
      </c>
      <c r="CC656" s="31" t="str">
        <f t="shared" si="337"/>
        <v/>
      </c>
      <c r="CD656" s="31" t="str">
        <f t="shared" si="338"/>
        <v>6A</v>
      </c>
      <c r="CE656" s="31" t="e">
        <f t="shared" ca="1" si="339"/>
        <v>#NAME?</v>
      </c>
      <c r="CF656" s="31" t="e">
        <f t="shared" ca="1" si="340"/>
        <v>#NAME?</v>
      </c>
      <c r="CG656" s="31" t="e">
        <f t="shared" ca="1" si="341"/>
        <v>#NAME?</v>
      </c>
      <c r="CH656" s="31" t="e">
        <f t="shared" ca="1" si="342"/>
        <v>#NAME?</v>
      </c>
      <c r="CI656" s="31" t="e">
        <f t="shared" ca="1" si="343"/>
        <v>#NAME?</v>
      </c>
    </row>
    <row r="657" spans="1:87" s="31" customFormat="1" ht="30" hidden="1" x14ac:dyDescent="0.25">
      <c r="A657" s="9" t="s">
        <v>4493</v>
      </c>
      <c r="B657" s="31" t="s">
        <v>1448</v>
      </c>
      <c r="C657" s="31" t="s">
        <v>2255</v>
      </c>
      <c r="E657" s="14" t="s">
        <v>53</v>
      </c>
      <c r="G657" s="31" t="str">
        <f t="shared" si="320"/>
        <v>Сигнал</v>
      </c>
      <c r="H657" s="31" t="s">
        <v>1673</v>
      </c>
      <c r="I657" s="31" t="s">
        <v>4552</v>
      </c>
      <c r="J657" s="31" t="str">
        <f t="shared" si="315"/>
        <v>DCS_DI_01</v>
      </c>
      <c r="K657" s="14" t="s">
        <v>5866</v>
      </c>
      <c r="M657" s="31" t="s">
        <v>2243</v>
      </c>
      <c r="N657" s="31" t="s">
        <v>107</v>
      </c>
      <c r="O657" s="31" t="s">
        <v>165</v>
      </c>
      <c r="P657" s="31" t="s">
        <v>61</v>
      </c>
      <c r="Q657" s="31" t="s">
        <v>2244</v>
      </c>
      <c r="R657" s="31">
        <v>13</v>
      </c>
      <c r="S657" s="31">
        <v>14</v>
      </c>
      <c r="T657" s="31" t="s">
        <v>62</v>
      </c>
      <c r="U657" s="31" t="str">
        <f t="shared" si="344"/>
        <v>48</v>
      </c>
      <c r="V657" s="14" t="str">
        <f t="shared" si="316"/>
        <v>AVK 2,5 A, AVK 2,5 A</v>
      </c>
      <c r="W657" s="31" t="str">
        <f t="shared" si="321"/>
        <v/>
      </c>
      <c r="X657" s="14" t="str">
        <f t="shared" si="322"/>
        <v/>
      </c>
      <c r="Y657" s="31" t="str">
        <f t="shared" si="323"/>
        <v>O1010204</v>
      </c>
      <c r="Z657" s="31" t="str">
        <f t="shared" si="324"/>
        <v>TUA711-DIR32</v>
      </c>
      <c r="AA657" s="14" t="str">
        <f t="shared" si="325"/>
        <v>17-SC-DCS-001/O1010204/ 17-MC-DCS-002</v>
      </c>
      <c r="AB657" s="31" t="s">
        <v>64</v>
      </c>
      <c r="AC657" s="31" t="s">
        <v>124</v>
      </c>
      <c r="AD657" s="31" t="s">
        <v>125</v>
      </c>
      <c r="AE657" s="31">
        <v>0</v>
      </c>
      <c r="AF657" s="31" t="s">
        <v>1254</v>
      </c>
      <c r="AG657" s="31" t="s">
        <v>2242</v>
      </c>
      <c r="AH657" s="31">
        <v>5</v>
      </c>
      <c r="AI657" s="31">
        <v>7</v>
      </c>
      <c r="AJ657" s="31" t="s">
        <v>57</v>
      </c>
      <c r="AK657" s="31">
        <f t="shared" si="317"/>
        <v>32</v>
      </c>
      <c r="AL657" s="31" t="s">
        <v>62</v>
      </c>
      <c r="AO657" s="31" t="s">
        <v>63</v>
      </c>
      <c r="AP657" s="31" t="s">
        <v>1451</v>
      </c>
      <c r="AQ657" s="31" t="s">
        <v>2256</v>
      </c>
      <c r="AR657" s="31" t="s">
        <v>5716</v>
      </c>
      <c r="AS657" s="31" t="s">
        <v>134</v>
      </c>
      <c r="AT657" s="14" t="s">
        <v>5724</v>
      </c>
      <c r="AU657" s="31" t="s">
        <v>5858</v>
      </c>
      <c r="AV657" s="31" t="s">
        <v>5796</v>
      </c>
      <c r="AW657" s="31" t="s">
        <v>5800</v>
      </c>
      <c r="AX657" s="31" t="s">
        <v>5724</v>
      </c>
      <c r="BE657" s="31" t="s">
        <v>5737</v>
      </c>
      <c r="BK657" s="14" t="str">
        <f t="shared" si="326"/>
        <v/>
      </c>
      <c r="BL657" s="14" t="str">
        <f t="shared" si="327"/>
        <v/>
      </c>
      <c r="BM657" s="14" t="str">
        <f t="shared" si="328"/>
        <v/>
      </c>
      <c r="BN657" s="14"/>
      <c r="BO657" s="14" t="str">
        <f t="shared" si="318"/>
        <v/>
      </c>
      <c r="BP657" s="14" t="str">
        <f t="shared" si="319"/>
        <v/>
      </c>
      <c r="BQ657" s="14"/>
      <c r="BR657" s="14" t="str">
        <f t="shared" si="329"/>
        <v>TS-R-03:13/
O1010204:7A</v>
      </c>
      <c r="BS657" s="14" t="str">
        <f t="shared" si="330"/>
        <v>TS-R-03:14/
O1010204:7B</v>
      </c>
      <c r="BW657" s="31" t="str">
        <f t="shared" si="331"/>
        <v/>
      </c>
      <c r="BX657" s="31" t="str">
        <f t="shared" si="332"/>
        <v/>
      </c>
      <c r="BY657" s="31" t="str">
        <f t="shared" si="333"/>
        <v/>
      </c>
      <c r="BZ657" s="31" t="str">
        <f t="shared" si="334"/>
        <v/>
      </c>
      <c r="CA657" s="31" t="str">
        <f t="shared" si="335"/>
        <v/>
      </c>
      <c r="CB657" s="31" t="str">
        <f t="shared" si="336"/>
        <v/>
      </c>
      <c r="CC657" s="31" t="str">
        <f t="shared" si="337"/>
        <v/>
      </c>
      <c r="CD657" s="31" t="str">
        <f t="shared" si="338"/>
        <v>7A</v>
      </c>
      <c r="CE657" s="31" t="e">
        <f t="shared" ca="1" si="339"/>
        <v>#NAME?</v>
      </c>
      <c r="CF657" s="31" t="e">
        <f t="shared" ca="1" si="340"/>
        <v>#NAME?</v>
      </c>
      <c r="CG657" s="31" t="e">
        <f t="shared" ca="1" si="341"/>
        <v>#NAME?</v>
      </c>
      <c r="CH657" s="31" t="e">
        <f t="shared" ca="1" si="342"/>
        <v>#NAME?</v>
      </c>
      <c r="CI657" s="31" t="e">
        <f t="shared" ca="1" si="343"/>
        <v>#NAME?</v>
      </c>
    </row>
    <row r="658" spans="1:87" s="31" customFormat="1" ht="30" hidden="1" x14ac:dyDescent="0.25">
      <c r="A658" s="9" t="s">
        <v>4493</v>
      </c>
      <c r="B658" s="31" t="s">
        <v>1448</v>
      </c>
      <c r="C658" s="31" t="s">
        <v>2257</v>
      </c>
      <c r="E658" s="14" t="s">
        <v>53</v>
      </c>
      <c r="G658" s="31" t="str">
        <f t="shared" si="320"/>
        <v>Сигнал</v>
      </c>
      <c r="H658" s="31" t="s">
        <v>1678</v>
      </c>
      <c r="I658" s="31" t="s">
        <v>4552</v>
      </c>
      <c r="J658" s="31" t="str">
        <f t="shared" si="315"/>
        <v>DCS_DI_01</v>
      </c>
      <c r="K658" s="14" t="s">
        <v>5866</v>
      </c>
      <c r="M658" s="31" t="s">
        <v>2243</v>
      </c>
      <c r="N658" s="31" t="s">
        <v>107</v>
      </c>
      <c r="O658" s="31" t="s">
        <v>170</v>
      </c>
      <c r="P658" s="31" t="s">
        <v>61</v>
      </c>
      <c r="Q658" s="31" t="s">
        <v>2244</v>
      </c>
      <c r="R658" s="31">
        <v>15</v>
      </c>
      <c r="S658" s="31">
        <v>16</v>
      </c>
      <c r="T658" s="31" t="s">
        <v>62</v>
      </c>
      <c r="U658" s="31" t="str">
        <f t="shared" si="344"/>
        <v>48</v>
      </c>
      <c r="V658" s="14" t="str">
        <f t="shared" si="316"/>
        <v>AVK 2,5 A, AVK 2,5 A</v>
      </c>
      <c r="W658" s="31" t="str">
        <f t="shared" si="321"/>
        <v/>
      </c>
      <c r="X658" s="14" t="str">
        <f t="shared" si="322"/>
        <v/>
      </c>
      <c r="Y658" s="31" t="str">
        <f t="shared" si="323"/>
        <v>O1010204</v>
      </c>
      <c r="Z658" s="31" t="str">
        <f t="shared" si="324"/>
        <v>TUA711-DIR32</v>
      </c>
      <c r="AA658" s="14" t="str">
        <f t="shared" si="325"/>
        <v>17-SC-DCS-001/O1010204/ 17-MC-DCS-002</v>
      </c>
      <c r="AB658" s="31" t="s">
        <v>64</v>
      </c>
      <c r="AC658" s="31" t="s">
        <v>124</v>
      </c>
      <c r="AD658" s="31" t="s">
        <v>125</v>
      </c>
      <c r="AE658" s="31">
        <v>0</v>
      </c>
      <c r="AF658" s="31" t="s">
        <v>1254</v>
      </c>
      <c r="AG658" s="31" t="s">
        <v>2242</v>
      </c>
      <c r="AH658" s="31">
        <v>5</v>
      </c>
      <c r="AI658" s="31">
        <v>8</v>
      </c>
      <c r="AJ658" s="31" t="s">
        <v>57</v>
      </c>
      <c r="AK658" s="31">
        <f t="shared" si="317"/>
        <v>32</v>
      </c>
      <c r="AL658" s="31" t="s">
        <v>62</v>
      </c>
      <c r="AO658" s="31" t="s">
        <v>63</v>
      </c>
      <c r="AP658" s="31" t="s">
        <v>1451</v>
      </c>
      <c r="AQ658" s="31" t="s">
        <v>2258</v>
      </c>
      <c r="AR658" s="31" t="s">
        <v>5716</v>
      </c>
      <c r="AS658" s="31" t="s">
        <v>134</v>
      </c>
      <c r="AT658" s="14" t="s">
        <v>5724</v>
      </c>
      <c r="AU658" s="31" t="s">
        <v>5858</v>
      </c>
      <c r="AV658" s="31" t="s">
        <v>5801</v>
      </c>
      <c r="AW658" s="31" t="s">
        <v>5802</v>
      </c>
      <c r="AX658" s="31" t="s">
        <v>5724</v>
      </c>
      <c r="BE658" s="31" t="s">
        <v>5737</v>
      </c>
      <c r="BK658" s="14" t="str">
        <f t="shared" si="326"/>
        <v/>
      </c>
      <c r="BL658" s="14" t="str">
        <f t="shared" si="327"/>
        <v/>
      </c>
      <c r="BM658" s="14" t="str">
        <f t="shared" si="328"/>
        <v/>
      </c>
      <c r="BN658" s="14"/>
      <c r="BO658" s="14" t="str">
        <f t="shared" si="318"/>
        <v/>
      </c>
      <c r="BP658" s="14" t="str">
        <f t="shared" si="319"/>
        <v/>
      </c>
      <c r="BQ658" s="14"/>
      <c r="BR658" s="14" t="str">
        <f t="shared" si="329"/>
        <v>TS-R-03:15/
O1010204:8A</v>
      </c>
      <c r="BS658" s="14" t="str">
        <f t="shared" si="330"/>
        <v>TS-R-03:16/
O1010204:8B</v>
      </c>
      <c r="BW658" s="31" t="str">
        <f t="shared" si="331"/>
        <v/>
      </c>
      <c r="BX658" s="31" t="str">
        <f t="shared" si="332"/>
        <v/>
      </c>
      <c r="BY658" s="31" t="str">
        <f t="shared" si="333"/>
        <v/>
      </c>
      <c r="BZ658" s="31" t="str">
        <f t="shared" si="334"/>
        <v/>
      </c>
      <c r="CA658" s="31" t="str">
        <f t="shared" si="335"/>
        <v/>
      </c>
      <c r="CB658" s="31" t="str">
        <f t="shared" si="336"/>
        <v/>
      </c>
      <c r="CC658" s="31" t="str">
        <f t="shared" si="337"/>
        <v/>
      </c>
      <c r="CD658" s="31" t="str">
        <f t="shared" si="338"/>
        <v>8A</v>
      </c>
      <c r="CE658" s="31" t="e">
        <f t="shared" ca="1" si="339"/>
        <v>#NAME?</v>
      </c>
      <c r="CF658" s="31" t="e">
        <f t="shared" ca="1" si="340"/>
        <v>#NAME?</v>
      </c>
      <c r="CG658" s="31" t="e">
        <f t="shared" ca="1" si="341"/>
        <v>#NAME?</v>
      </c>
      <c r="CH658" s="31" t="e">
        <f t="shared" ca="1" si="342"/>
        <v>#NAME?</v>
      </c>
      <c r="CI658" s="31" t="e">
        <f t="shared" ca="1" si="343"/>
        <v>#NAME?</v>
      </c>
    </row>
    <row r="659" spans="1:87" s="31" customFormat="1" ht="30" hidden="1" x14ac:dyDescent="0.25">
      <c r="A659" s="9" t="s">
        <v>4493</v>
      </c>
      <c r="B659" s="31" t="s">
        <v>1448</v>
      </c>
      <c r="C659" s="31" t="s">
        <v>1449</v>
      </c>
      <c r="E659" s="14" t="s">
        <v>1253</v>
      </c>
      <c r="G659" s="31" t="str">
        <f t="shared" si="320"/>
        <v>Сигнал</v>
      </c>
      <c r="H659" s="31" t="s">
        <v>1297</v>
      </c>
      <c r="I659" s="31" t="s">
        <v>4552</v>
      </c>
      <c r="J659" s="31" t="str">
        <f t="shared" si="315"/>
        <v>DCS_DO_01</v>
      </c>
      <c r="K659" s="14" t="s">
        <v>5866</v>
      </c>
      <c r="M659" s="31" t="s">
        <v>1442</v>
      </c>
      <c r="N659" s="31" t="s">
        <v>1261</v>
      </c>
      <c r="O659" s="31" t="s">
        <v>1276</v>
      </c>
      <c r="P659" s="31" t="s">
        <v>1296</v>
      </c>
      <c r="Q659" s="31" t="s">
        <v>1443</v>
      </c>
      <c r="R659" s="31">
        <v>7</v>
      </c>
      <c r="S659" s="31">
        <v>8</v>
      </c>
      <c r="T659" s="31" t="s">
        <v>62</v>
      </c>
      <c r="U659" s="31" t="str">
        <f t="shared" si="344"/>
        <v>30</v>
      </c>
      <c r="V659" s="14" t="str">
        <f t="shared" si="316"/>
        <v>AVK 2,5 A, AVK 2,5 A</v>
      </c>
      <c r="W659" s="31" t="str">
        <f t="shared" si="321"/>
        <v/>
      </c>
      <c r="X659" s="14" t="str">
        <f t="shared" si="322"/>
        <v/>
      </c>
      <c r="Y659" s="31" t="str">
        <f t="shared" si="323"/>
        <v>O1010211</v>
      </c>
      <c r="Z659" s="31" t="str">
        <f t="shared" si="324"/>
        <v>TUA711-DOR32</v>
      </c>
      <c r="AA659" s="14" t="str">
        <f t="shared" si="325"/>
        <v>17-SC-DCS-001/O1010211/ 17-MC-DCS-001</v>
      </c>
      <c r="AB659" s="31" t="s">
        <v>64</v>
      </c>
      <c r="AC659" s="31" t="s">
        <v>124</v>
      </c>
      <c r="AD659" s="31" t="s">
        <v>125</v>
      </c>
      <c r="AE659" s="31">
        <v>0</v>
      </c>
      <c r="AF659" s="31" t="s">
        <v>1254</v>
      </c>
      <c r="AG659" s="31" t="s">
        <v>1408</v>
      </c>
      <c r="AH659" s="31">
        <v>12</v>
      </c>
      <c r="AI659" s="31">
        <v>10</v>
      </c>
      <c r="AJ659" s="31" t="s">
        <v>1256</v>
      </c>
      <c r="AK659" s="31">
        <f t="shared" si="317"/>
        <v>32</v>
      </c>
      <c r="AL659" s="16">
        <v>0.1</v>
      </c>
      <c r="AO659" s="31" t="s">
        <v>63</v>
      </c>
      <c r="AP659" s="31" t="s">
        <v>1451</v>
      </c>
      <c r="AQ659" s="31" t="s">
        <v>1450</v>
      </c>
      <c r="AR659" s="31" t="s">
        <v>5716</v>
      </c>
      <c r="AS659" s="31" t="s">
        <v>134</v>
      </c>
      <c r="AT659" s="14" t="s">
        <v>5724</v>
      </c>
      <c r="AU659" s="31" t="s">
        <v>5858</v>
      </c>
      <c r="AV659" s="31" t="s">
        <v>5799</v>
      </c>
      <c r="AW659" s="31" t="s">
        <v>5797</v>
      </c>
      <c r="AX659" s="31" t="s">
        <v>5724</v>
      </c>
      <c r="BE659" s="31" t="s">
        <v>5737</v>
      </c>
      <c r="BK659" s="14" t="str">
        <f t="shared" si="326"/>
        <v/>
      </c>
      <c r="BL659" s="14" t="str">
        <f t="shared" si="327"/>
        <v/>
      </c>
      <c r="BM659" s="14" t="str">
        <f t="shared" si="328"/>
        <v/>
      </c>
      <c r="BN659" s="14"/>
      <c r="BO659" s="14" t="str">
        <f t="shared" si="318"/>
        <v/>
      </c>
      <c r="BP659" s="14" t="str">
        <f t="shared" si="319"/>
        <v/>
      </c>
      <c r="BQ659" s="14"/>
      <c r="BR659" s="14" t="str">
        <f t="shared" si="329"/>
        <v>TS-G-05:7/
O1010211:10A</v>
      </c>
      <c r="BS659" s="14" t="str">
        <f t="shared" si="330"/>
        <v>TS-G-05:8/
O1010211:10C</v>
      </c>
      <c r="BW659" s="31" t="str">
        <f t="shared" si="331"/>
        <v/>
      </c>
      <c r="BX659" s="31" t="str">
        <f t="shared" si="332"/>
        <v/>
      </c>
      <c r="BY659" s="31" t="str">
        <f t="shared" si="333"/>
        <v/>
      </c>
      <c r="BZ659" s="31" t="str">
        <f t="shared" si="334"/>
        <v/>
      </c>
      <c r="CA659" s="31" t="str">
        <f t="shared" si="335"/>
        <v/>
      </c>
      <c r="CB659" s="31" t="str">
        <f t="shared" si="336"/>
        <v/>
      </c>
      <c r="CC659" s="31" t="str">
        <f t="shared" si="337"/>
        <v/>
      </c>
      <c r="CD659" s="31" t="str">
        <f t="shared" si="338"/>
        <v>10A</v>
      </c>
      <c r="CE659" s="31" t="e">
        <f t="shared" ca="1" si="339"/>
        <v>#NAME?</v>
      </c>
      <c r="CF659" s="31" t="e">
        <f t="shared" ca="1" si="340"/>
        <v>#NAME?</v>
      </c>
      <c r="CG659" s="31" t="e">
        <f t="shared" ca="1" si="341"/>
        <v>#NAME?</v>
      </c>
      <c r="CH659" s="31" t="e">
        <f t="shared" ca="1" si="342"/>
        <v>#NAME?</v>
      </c>
      <c r="CI659" s="31" t="e">
        <f t="shared" ca="1" si="343"/>
        <v>#NAME?</v>
      </c>
    </row>
    <row r="660" spans="1:87" s="31" customFormat="1" ht="30" hidden="1" x14ac:dyDescent="0.25">
      <c r="A660" s="9" t="s">
        <v>4493</v>
      </c>
      <c r="B660" s="31" t="s">
        <v>1448</v>
      </c>
      <c r="C660" s="31" t="s">
        <v>1452</v>
      </c>
      <c r="E660" s="14" t="s">
        <v>1253</v>
      </c>
      <c r="G660" s="31" t="str">
        <f t="shared" si="320"/>
        <v>Сигнал</v>
      </c>
      <c r="H660" s="31" t="s">
        <v>1300</v>
      </c>
      <c r="I660" s="31" t="s">
        <v>4552</v>
      </c>
      <c r="J660" s="31" t="str">
        <f t="shared" si="315"/>
        <v>DCS_DO_01</v>
      </c>
      <c r="K660" s="14" t="s">
        <v>5866</v>
      </c>
      <c r="M660" s="31" t="s">
        <v>1442</v>
      </c>
      <c r="N660" s="31" t="s">
        <v>1261</v>
      </c>
      <c r="O660" s="31" t="s">
        <v>1281</v>
      </c>
      <c r="P660" s="31" t="s">
        <v>1296</v>
      </c>
      <c r="Q660" s="31" t="s">
        <v>1443</v>
      </c>
      <c r="R660" s="31">
        <v>9</v>
      </c>
      <c r="S660" s="31">
        <v>10</v>
      </c>
      <c r="T660" s="31" t="s">
        <v>62</v>
      </c>
      <c r="U660" s="31" t="str">
        <f t="shared" si="344"/>
        <v>30</v>
      </c>
      <c r="V660" s="14" t="str">
        <f t="shared" si="316"/>
        <v>AVK 2,5 A, AVK 2,5 A</v>
      </c>
      <c r="W660" s="31" t="str">
        <f t="shared" si="321"/>
        <v/>
      </c>
      <c r="X660" s="14" t="str">
        <f t="shared" si="322"/>
        <v/>
      </c>
      <c r="Y660" s="31" t="str">
        <f t="shared" si="323"/>
        <v>O1010211</v>
      </c>
      <c r="Z660" s="31" t="str">
        <f t="shared" si="324"/>
        <v>TUA711-DOR32</v>
      </c>
      <c r="AA660" s="14" t="str">
        <f t="shared" si="325"/>
        <v>17-SC-DCS-001/O1010211/ 17-MC-DCS-001</v>
      </c>
      <c r="AB660" s="31" t="s">
        <v>64</v>
      </c>
      <c r="AC660" s="31" t="s">
        <v>124</v>
      </c>
      <c r="AD660" s="31" t="s">
        <v>125</v>
      </c>
      <c r="AE660" s="31">
        <v>0</v>
      </c>
      <c r="AF660" s="31" t="s">
        <v>1254</v>
      </c>
      <c r="AG660" s="31" t="s">
        <v>1408</v>
      </c>
      <c r="AH660" s="31">
        <v>12</v>
      </c>
      <c r="AI660" s="31">
        <v>11</v>
      </c>
      <c r="AJ660" s="31" t="s">
        <v>1256</v>
      </c>
      <c r="AK660" s="31">
        <f t="shared" si="317"/>
        <v>32</v>
      </c>
      <c r="AL660" s="16">
        <v>0.1</v>
      </c>
      <c r="AO660" s="31" t="s">
        <v>63</v>
      </c>
      <c r="AP660" s="31" t="s">
        <v>1451</v>
      </c>
      <c r="AQ660" s="31" t="s">
        <v>1453</v>
      </c>
      <c r="AR660" s="31" t="s">
        <v>5716</v>
      </c>
      <c r="AS660" s="31" t="s">
        <v>134</v>
      </c>
      <c r="AT660" s="14" t="s">
        <v>5724</v>
      </c>
      <c r="AU660" s="31" t="s">
        <v>5858</v>
      </c>
      <c r="AV660" s="31" t="s">
        <v>5796</v>
      </c>
      <c r="AW660" s="31" t="s">
        <v>5797</v>
      </c>
      <c r="AX660" s="31" t="s">
        <v>5724</v>
      </c>
      <c r="BE660" s="31" t="s">
        <v>5737</v>
      </c>
      <c r="BK660" s="14" t="str">
        <f t="shared" si="326"/>
        <v/>
      </c>
      <c r="BL660" s="14" t="str">
        <f t="shared" si="327"/>
        <v/>
      </c>
      <c r="BM660" s="14" t="str">
        <f t="shared" si="328"/>
        <v/>
      </c>
      <c r="BN660" s="14"/>
      <c r="BO660" s="14" t="str">
        <f t="shared" si="318"/>
        <v/>
      </c>
      <c r="BP660" s="14" t="str">
        <f t="shared" si="319"/>
        <v/>
      </c>
      <c r="BQ660" s="14"/>
      <c r="BR660" s="14" t="str">
        <f t="shared" si="329"/>
        <v>TS-G-05:9/
O1010211:11A</v>
      </c>
      <c r="BS660" s="14" t="str">
        <f t="shared" si="330"/>
        <v>TS-G-05:10/
O1010211:11C</v>
      </c>
      <c r="BW660" s="31" t="str">
        <f t="shared" si="331"/>
        <v/>
      </c>
      <c r="BX660" s="31" t="str">
        <f t="shared" si="332"/>
        <v/>
      </c>
      <c r="BY660" s="31" t="str">
        <f t="shared" si="333"/>
        <v/>
      </c>
      <c r="BZ660" s="31" t="str">
        <f t="shared" si="334"/>
        <v/>
      </c>
      <c r="CA660" s="31" t="str">
        <f t="shared" si="335"/>
        <v/>
      </c>
      <c r="CB660" s="31" t="str">
        <f t="shared" si="336"/>
        <v/>
      </c>
      <c r="CC660" s="31" t="str">
        <f t="shared" si="337"/>
        <v/>
      </c>
      <c r="CD660" s="31" t="str">
        <f t="shared" si="338"/>
        <v>11A</v>
      </c>
      <c r="CE660" s="31" t="e">
        <f t="shared" ca="1" si="339"/>
        <v>#NAME?</v>
      </c>
      <c r="CF660" s="31" t="e">
        <f t="shared" ca="1" si="340"/>
        <v>#NAME?</v>
      </c>
      <c r="CG660" s="31" t="e">
        <f t="shared" ca="1" si="341"/>
        <v>#NAME?</v>
      </c>
      <c r="CH660" s="31" t="e">
        <f t="shared" ca="1" si="342"/>
        <v>#NAME?</v>
      </c>
      <c r="CI660" s="31" t="e">
        <f t="shared" ca="1" si="343"/>
        <v>#NAME?</v>
      </c>
    </row>
    <row r="661" spans="1:87" s="31" customFormat="1" ht="30" hidden="1" x14ac:dyDescent="0.25">
      <c r="A661" s="9" t="s">
        <v>4493</v>
      </c>
      <c r="B661" s="31" t="s">
        <v>1448</v>
      </c>
      <c r="C661" s="31" t="s">
        <v>1454</v>
      </c>
      <c r="E661" s="14" t="s">
        <v>1253</v>
      </c>
      <c r="G661" s="31" t="str">
        <f t="shared" si="320"/>
        <v>Сигнал</v>
      </c>
      <c r="H661" s="31" t="s">
        <v>1303</v>
      </c>
      <c r="I661" s="31" t="s">
        <v>4552</v>
      </c>
      <c r="J661" s="31" t="str">
        <f t="shared" si="315"/>
        <v>DCS_DO_01</v>
      </c>
      <c r="K661" s="14" t="s">
        <v>5866</v>
      </c>
      <c r="M661" s="31" t="s">
        <v>1442</v>
      </c>
      <c r="N661" s="31" t="s">
        <v>1261</v>
      </c>
      <c r="O661" s="31" t="s">
        <v>1285</v>
      </c>
      <c r="P661" s="31" t="s">
        <v>1296</v>
      </c>
      <c r="Q661" s="31" t="s">
        <v>1443</v>
      </c>
      <c r="R661" s="31">
        <v>11</v>
      </c>
      <c r="S661" s="31">
        <v>12</v>
      </c>
      <c r="T661" s="31" t="s">
        <v>62</v>
      </c>
      <c r="U661" s="31" t="str">
        <f t="shared" si="344"/>
        <v>30</v>
      </c>
      <c r="V661" s="14" t="str">
        <f t="shared" si="316"/>
        <v>AVK 2,5 A, AVK 2,5 A</v>
      </c>
      <c r="W661" s="31" t="str">
        <f t="shared" si="321"/>
        <v/>
      </c>
      <c r="X661" s="14" t="str">
        <f t="shared" si="322"/>
        <v/>
      </c>
      <c r="Y661" s="31" t="str">
        <f t="shared" si="323"/>
        <v>O1010211</v>
      </c>
      <c r="Z661" s="31" t="str">
        <f t="shared" si="324"/>
        <v>TUA711-DOR32</v>
      </c>
      <c r="AA661" s="14" t="str">
        <f t="shared" si="325"/>
        <v>17-SC-DCS-001/O1010211/ 17-MC-DCS-001</v>
      </c>
      <c r="AB661" s="31" t="s">
        <v>64</v>
      </c>
      <c r="AC661" s="31" t="s">
        <v>124</v>
      </c>
      <c r="AD661" s="31" t="s">
        <v>125</v>
      </c>
      <c r="AE661" s="31">
        <v>0</v>
      </c>
      <c r="AF661" s="31" t="s">
        <v>1254</v>
      </c>
      <c r="AG661" s="31" t="s">
        <v>1408</v>
      </c>
      <c r="AH661" s="31">
        <v>12</v>
      </c>
      <c r="AI661" s="31">
        <v>12</v>
      </c>
      <c r="AJ661" s="31" t="s">
        <v>1256</v>
      </c>
      <c r="AK661" s="31">
        <f t="shared" si="317"/>
        <v>32</v>
      </c>
      <c r="AL661" s="16">
        <v>0.1</v>
      </c>
      <c r="AO661" s="31" t="s">
        <v>63</v>
      </c>
      <c r="AP661" s="31" t="s">
        <v>1451</v>
      </c>
      <c r="AQ661" s="31" t="s">
        <v>1455</v>
      </c>
      <c r="AR661" s="31" t="s">
        <v>5716</v>
      </c>
      <c r="AS661" s="31" t="s">
        <v>134</v>
      </c>
      <c r="AT661" s="14" t="s">
        <v>5724</v>
      </c>
      <c r="AU661" s="31" t="s">
        <v>5858</v>
      </c>
      <c r="AV661" s="31" t="s">
        <v>5798</v>
      </c>
      <c r="AW661" s="31" t="s">
        <v>5797</v>
      </c>
      <c r="AX661" s="31" t="s">
        <v>5724</v>
      </c>
      <c r="BE661" s="31" t="s">
        <v>5737</v>
      </c>
      <c r="BK661" s="14" t="str">
        <f t="shared" si="326"/>
        <v/>
      </c>
      <c r="BL661" s="14" t="str">
        <f t="shared" si="327"/>
        <v/>
      </c>
      <c r="BM661" s="14" t="str">
        <f t="shared" si="328"/>
        <v/>
      </c>
      <c r="BN661" s="14"/>
      <c r="BO661" s="14" t="str">
        <f t="shared" si="318"/>
        <v/>
      </c>
      <c r="BP661" s="14" t="str">
        <f t="shared" si="319"/>
        <v/>
      </c>
      <c r="BQ661" s="14"/>
      <c r="BR661" s="14" t="str">
        <f t="shared" si="329"/>
        <v>TS-G-05:11/
O1010211:12A</v>
      </c>
      <c r="BS661" s="14" t="str">
        <f t="shared" si="330"/>
        <v>TS-G-05:12/
O1010211:12C</v>
      </c>
      <c r="BW661" s="31" t="str">
        <f t="shared" si="331"/>
        <v/>
      </c>
      <c r="BX661" s="31" t="str">
        <f t="shared" si="332"/>
        <v/>
      </c>
      <c r="BY661" s="31" t="str">
        <f t="shared" si="333"/>
        <v/>
      </c>
      <c r="BZ661" s="31" t="str">
        <f t="shared" si="334"/>
        <v/>
      </c>
      <c r="CA661" s="31" t="str">
        <f t="shared" si="335"/>
        <v/>
      </c>
      <c r="CB661" s="31" t="str">
        <f t="shared" si="336"/>
        <v/>
      </c>
      <c r="CC661" s="31" t="str">
        <f t="shared" si="337"/>
        <v/>
      </c>
      <c r="CD661" s="31" t="str">
        <f t="shared" si="338"/>
        <v>12A</v>
      </c>
      <c r="CE661" s="31" t="e">
        <f t="shared" ca="1" si="339"/>
        <v>#NAME?</v>
      </c>
      <c r="CF661" s="31" t="e">
        <f t="shared" ca="1" si="340"/>
        <v>#NAME?</v>
      </c>
      <c r="CG661" s="31" t="e">
        <f t="shared" ca="1" si="341"/>
        <v>#NAME?</v>
      </c>
      <c r="CH661" s="31" t="e">
        <f t="shared" ca="1" si="342"/>
        <v>#NAME?</v>
      </c>
      <c r="CI661" s="31" t="e">
        <f t="shared" ca="1" si="343"/>
        <v>#NAME?</v>
      </c>
    </row>
    <row r="662" spans="1:87" s="31" customFormat="1" ht="30" hidden="1" x14ac:dyDescent="0.25">
      <c r="A662" s="9" t="s">
        <v>5433</v>
      </c>
      <c r="B662" s="31" t="s">
        <v>2825</v>
      </c>
      <c r="C662" s="31" t="s">
        <v>3468</v>
      </c>
      <c r="E662" s="14" t="s">
        <v>5648</v>
      </c>
      <c r="F662" s="31" t="s">
        <v>5453</v>
      </c>
      <c r="G662" s="31" t="str">
        <f t="shared" si="320"/>
        <v>Сигнал</v>
      </c>
      <c r="H662" s="31" t="s">
        <v>3318</v>
      </c>
      <c r="I662" s="31" t="s">
        <v>4541</v>
      </c>
      <c r="J662" s="31" t="str">
        <f t="shared" si="315"/>
        <v>DCS_DI_05</v>
      </c>
      <c r="K662" s="14" t="s">
        <v>5869</v>
      </c>
      <c r="M662" s="31" t="s">
        <v>3467</v>
      </c>
      <c r="N662" s="31" t="s">
        <v>107</v>
      </c>
      <c r="O662" s="31" t="s">
        <v>103</v>
      </c>
      <c r="P662" s="31" t="s">
        <v>2756</v>
      </c>
      <c r="Q662" s="31" t="s">
        <v>1849</v>
      </c>
      <c r="R662" s="31">
        <v>3</v>
      </c>
      <c r="S662" s="31">
        <v>4</v>
      </c>
      <c r="T662" s="31" t="s">
        <v>62</v>
      </c>
      <c r="U662" s="31" t="str">
        <f t="shared" si="344"/>
        <v>48</v>
      </c>
      <c r="V662" s="14" t="str">
        <f t="shared" si="316"/>
        <v>ASK 3MLD, ASK 3MB</v>
      </c>
      <c r="W662" s="31" t="str">
        <f t="shared" si="321"/>
        <v/>
      </c>
      <c r="X662" s="14" t="str">
        <f t="shared" si="322"/>
        <v/>
      </c>
      <c r="Y662" s="31" t="str">
        <f t="shared" si="323"/>
        <v>O1010206</v>
      </c>
      <c r="Z662" s="31" t="str">
        <f t="shared" si="324"/>
        <v>TUA711-DIO32</v>
      </c>
      <c r="AA662" s="14" t="str">
        <f t="shared" si="325"/>
        <v>17-SC-DCS-001/O1010206/ 17-MC-DCS-003</v>
      </c>
      <c r="AB662" s="31" t="s">
        <v>64</v>
      </c>
      <c r="AC662" s="31" t="s">
        <v>124</v>
      </c>
      <c r="AD662" s="31" t="s">
        <v>125</v>
      </c>
      <c r="AE662" s="31">
        <v>0</v>
      </c>
      <c r="AF662" s="31" t="s">
        <v>1254</v>
      </c>
      <c r="AG662" s="31" t="s">
        <v>3396</v>
      </c>
      <c r="AH662" s="31">
        <v>7</v>
      </c>
      <c r="AI662" s="31">
        <v>24</v>
      </c>
      <c r="AJ662" s="31" t="s">
        <v>57</v>
      </c>
      <c r="AK662" s="31">
        <f t="shared" si="317"/>
        <v>32</v>
      </c>
      <c r="AL662" s="31" t="s">
        <v>62</v>
      </c>
      <c r="AO662" s="31" t="s">
        <v>63</v>
      </c>
      <c r="AP662" s="31" t="s">
        <v>2828</v>
      </c>
      <c r="AQ662" s="31" t="s">
        <v>3469</v>
      </c>
      <c r="AR662" s="31" t="s">
        <v>5716</v>
      </c>
      <c r="AS662" s="31" t="s">
        <v>134</v>
      </c>
      <c r="AT662" s="14" t="s">
        <v>5724</v>
      </c>
      <c r="AU662" s="31" t="s">
        <v>5858</v>
      </c>
      <c r="AV662" s="31" t="s">
        <v>5827</v>
      </c>
      <c r="AW662" s="31" t="s">
        <v>5828</v>
      </c>
      <c r="AX662" s="31" t="s">
        <v>5724</v>
      </c>
      <c r="BK662" s="14" t="str">
        <f t="shared" si="326"/>
        <v/>
      </c>
      <c r="BL662" s="14" t="str">
        <f t="shared" si="327"/>
        <v/>
      </c>
      <c r="BM662" s="14" t="str">
        <f t="shared" si="328"/>
        <v/>
      </c>
      <c r="BN662" s="14"/>
      <c r="BO662" s="14" t="str">
        <f t="shared" si="318"/>
        <v/>
      </c>
      <c r="BP662" s="14" t="str">
        <f t="shared" si="319"/>
        <v/>
      </c>
      <c r="BQ662" s="14"/>
      <c r="BR662" s="14" t="str">
        <f t="shared" si="329"/>
        <v>TS-F-03:3/
O1010206:24A</v>
      </c>
      <c r="BS662" s="14" t="str">
        <f t="shared" si="330"/>
        <v>TS-F-03:4/
O1010206:24B</v>
      </c>
      <c r="BW662" s="31" t="str">
        <f t="shared" si="331"/>
        <v/>
      </c>
      <c r="BX662" s="31" t="str">
        <f t="shared" si="332"/>
        <v/>
      </c>
      <c r="BY662" s="31" t="str">
        <f t="shared" si="333"/>
        <v/>
      </c>
      <c r="BZ662" s="31" t="str">
        <f t="shared" si="334"/>
        <v/>
      </c>
      <c r="CA662" s="31" t="str">
        <f t="shared" si="335"/>
        <v/>
      </c>
      <c r="CB662" s="31" t="str">
        <f t="shared" si="336"/>
        <v/>
      </c>
      <c r="CC662" s="31" t="str">
        <f t="shared" si="337"/>
        <v/>
      </c>
      <c r="CD662" s="31" t="str">
        <f t="shared" si="338"/>
        <v>24A</v>
      </c>
      <c r="CE662" s="31" t="e">
        <f t="shared" ca="1" si="339"/>
        <v>#NAME?</v>
      </c>
      <c r="CF662" s="31" t="e">
        <f t="shared" ca="1" si="340"/>
        <v>#NAME?</v>
      </c>
      <c r="CG662" s="31" t="e">
        <f t="shared" ca="1" si="341"/>
        <v>#NAME?</v>
      </c>
      <c r="CH662" s="31" t="e">
        <f t="shared" ca="1" si="342"/>
        <v>#NAME?</v>
      </c>
      <c r="CI662" s="31" t="e">
        <f t="shared" ca="1" si="343"/>
        <v>#NAME?</v>
      </c>
    </row>
    <row r="663" spans="1:87" s="31" customFormat="1" ht="30" hidden="1" x14ac:dyDescent="0.25">
      <c r="A663" s="9" t="s">
        <v>5433</v>
      </c>
      <c r="B663" s="31" t="s">
        <v>2825</v>
      </c>
      <c r="C663" s="31" t="s">
        <v>3470</v>
      </c>
      <c r="E663" s="14" t="s">
        <v>5648</v>
      </c>
      <c r="F663" s="31" t="s">
        <v>5453</v>
      </c>
      <c r="G663" s="31" t="str">
        <f t="shared" si="320"/>
        <v>Сигнал</v>
      </c>
      <c r="H663" s="31" t="s">
        <v>3321</v>
      </c>
      <c r="I663" s="31" t="s">
        <v>4541</v>
      </c>
      <c r="J663" s="31" t="str">
        <f t="shared" si="315"/>
        <v>DCS_DI_05</v>
      </c>
      <c r="K663" s="14" t="s">
        <v>5869</v>
      </c>
      <c r="M663" s="31" t="s">
        <v>3467</v>
      </c>
      <c r="N663" s="31" t="s">
        <v>107</v>
      </c>
      <c r="O663" s="31" t="s">
        <v>145</v>
      </c>
      <c r="P663" s="31" t="s">
        <v>2756</v>
      </c>
      <c r="Q663" s="31" t="s">
        <v>1849</v>
      </c>
      <c r="R663" s="31">
        <v>5</v>
      </c>
      <c r="S663" s="31">
        <v>6</v>
      </c>
      <c r="T663" s="31" t="s">
        <v>62</v>
      </c>
      <c r="U663" s="31" t="str">
        <f t="shared" si="344"/>
        <v>48</v>
      </c>
      <c r="V663" s="14" t="str">
        <f t="shared" si="316"/>
        <v>ASK 3MLD, ASK 3MB</v>
      </c>
      <c r="W663" s="31" t="str">
        <f t="shared" si="321"/>
        <v/>
      </c>
      <c r="X663" s="14" t="str">
        <f t="shared" si="322"/>
        <v/>
      </c>
      <c r="Y663" s="31" t="str">
        <f t="shared" si="323"/>
        <v>O1010206</v>
      </c>
      <c r="Z663" s="31" t="str">
        <f t="shared" si="324"/>
        <v>TUA711-DIO32</v>
      </c>
      <c r="AA663" s="14" t="str">
        <f t="shared" si="325"/>
        <v>17-SC-DCS-001/O1010206/ 17-MC-DCS-003</v>
      </c>
      <c r="AB663" s="31" t="s">
        <v>64</v>
      </c>
      <c r="AC663" s="31" t="s">
        <v>124</v>
      </c>
      <c r="AD663" s="31" t="s">
        <v>125</v>
      </c>
      <c r="AE663" s="31">
        <v>0</v>
      </c>
      <c r="AF663" s="31" t="s">
        <v>1254</v>
      </c>
      <c r="AG663" s="31" t="s">
        <v>3396</v>
      </c>
      <c r="AH663" s="31">
        <v>7</v>
      </c>
      <c r="AI663" s="31">
        <v>25</v>
      </c>
      <c r="AJ663" s="31" t="s">
        <v>57</v>
      </c>
      <c r="AK663" s="31">
        <f t="shared" si="317"/>
        <v>32</v>
      </c>
      <c r="AL663" s="31" t="s">
        <v>62</v>
      </c>
      <c r="AO663" s="31" t="s">
        <v>63</v>
      </c>
      <c r="AP663" s="31" t="s">
        <v>2828</v>
      </c>
      <c r="AQ663" s="31" t="s">
        <v>3471</v>
      </c>
      <c r="AR663" s="31" t="s">
        <v>5716</v>
      </c>
      <c r="AS663" s="31" t="s">
        <v>134</v>
      </c>
      <c r="AT663" s="14" t="s">
        <v>5724</v>
      </c>
      <c r="AU663" s="31" t="s">
        <v>5858</v>
      </c>
      <c r="AV663" s="31" t="s">
        <v>5792</v>
      </c>
      <c r="AW663" s="31" t="s">
        <v>5793</v>
      </c>
      <c r="AX663" s="31" t="s">
        <v>5724</v>
      </c>
      <c r="BK663" s="14" t="str">
        <f t="shared" si="326"/>
        <v/>
      </c>
      <c r="BL663" s="14" t="str">
        <f t="shared" si="327"/>
        <v/>
      </c>
      <c r="BM663" s="14" t="str">
        <f t="shared" si="328"/>
        <v/>
      </c>
      <c r="BN663" s="14"/>
      <c r="BO663" s="14" t="str">
        <f t="shared" si="318"/>
        <v/>
      </c>
      <c r="BP663" s="14" t="str">
        <f t="shared" si="319"/>
        <v/>
      </c>
      <c r="BQ663" s="14"/>
      <c r="BR663" s="14" t="str">
        <f t="shared" si="329"/>
        <v>TS-F-03:5/
O1010206:25A</v>
      </c>
      <c r="BS663" s="14" t="str">
        <f t="shared" si="330"/>
        <v>TS-F-03:6/
O1010206:25B</v>
      </c>
      <c r="BW663" s="31" t="str">
        <f t="shared" si="331"/>
        <v/>
      </c>
      <c r="BX663" s="31" t="str">
        <f t="shared" si="332"/>
        <v/>
      </c>
      <c r="BY663" s="31" t="str">
        <f t="shared" si="333"/>
        <v/>
      </c>
      <c r="BZ663" s="31" t="str">
        <f t="shared" si="334"/>
        <v/>
      </c>
      <c r="CA663" s="31" t="str">
        <f t="shared" si="335"/>
        <v/>
      </c>
      <c r="CB663" s="31" t="str">
        <f t="shared" si="336"/>
        <v/>
      </c>
      <c r="CC663" s="31" t="str">
        <f t="shared" si="337"/>
        <v/>
      </c>
      <c r="CD663" s="31" t="str">
        <f t="shared" si="338"/>
        <v>25A</v>
      </c>
      <c r="CE663" s="31" t="e">
        <f t="shared" ca="1" si="339"/>
        <v>#NAME?</v>
      </c>
      <c r="CF663" s="31" t="e">
        <f t="shared" ca="1" si="340"/>
        <v>#NAME?</v>
      </c>
      <c r="CG663" s="31" t="e">
        <f t="shared" ca="1" si="341"/>
        <v>#NAME?</v>
      </c>
      <c r="CH663" s="31" t="e">
        <f t="shared" ca="1" si="342"/>
        <v>#NAME?</v>
      </c>
      <c r="CI663" s="31" t="e">
        <f t="shared" ca="1" si="343"/>
        <v>#NAME?</v>
      </c>
    </row>
    <row r="664" spans="1:87" s="31" customFormat="1" ht="30" hidden="1" x14ac:dyDescent="0.25">
      <c r="A664" s="9" t="s">
        <v>5433</v>
      </c>
      <c r="B664" s="31" t="s">
        <v>2825</v>
      </c>
      <c r="C664" s="31" t="s">
        <v>3472</v>
      </c>
      <c r="E664" s="14" t="s">
        <v>5648</v>
      </c>
      <c r="F664" s="31" t="s">
        <v>5453</v>
      </c>
      <c r="G664" s="31" t="str">
        <f t="shared" si="320"/>
        <v>Сигнал</v>
      </c>
      <c r="H664" s="31" t="s">
        <v>3357</v>
      </c>
      <c r="I664" s="31" t="s">
        <v>4541</v>
      </c>
      <c r="J664" s="31" t="str">
        <f t="shared" si="315"/>
        <v>DCS_DI_05</v>
      </c>
      <c r="K664" s="14" t="s">
        <v>5869</v>
      </c>
      <c r="M664" s="31" t="s">
        <v>3467</v>
      </c>
      <c r="N664" s="31" t="s">
        <v>107</v>
      </c>
      <c r="O664" s="31" t="s">
        <v>150</v>
      </c>
      <c r="P664" s="31" t="s">
        <v>2756</v>
      </c>
      <c r="Q664" s="31" t="s">
        <v>1849</v>
      </c>
      <c r="R664" s="31">
        <v>7</v>
      </c>
      <c r="S664" s="31">
        <v>8</v>
      </c>
      <c r="T664" s="31" t="s">
        <v>62</v>
      </c>
      <c r="U664" s="31" t="str">
        <f t="shared" si="344"/>
        <v>48</v>
      </c>
      <c r="V664" s="14" t="str">
        <f t="shared" si="316"/>
        <v>ASK 3MLD, ASK 3MB</v>
      </c>
      <c r="W664" s="31" t="str">
        <f t="shared" si="321"/>
        <v/>
      </c>
      <c r="X664" s="14" t="str">
        <f t="shared" si="322"/>
        <v/>
      </c>
      <c r="Y664" s="31" t="str">
        <f t="shared" si="323"/>
        <v>O1010206</v>
      </c>
      <c r="Z664" s="31" t="str">
        <f t="shared" si="324"/>
        <v>TUA711-DIO32</v>
      </c>
      <c r="AA664" s="14" t="str">
        <f t="shared" si="325"/>
        <v>17-SC-DCS-001/O1010206/ 17-MC-DCS-003</v>
      </c>
      <c r="AB664" s="31" t="s">
        <v>64</v>
      </c>
      <c r="AC664" s="31" t="s">
        <v>124</v>
      </c>
      <c r="AD664" s="31" t="s">
        <v>125</v>
      </c>
      <c r="AE664" s="31">
        <v>0</v>
      </c>
      <c r="AF664" s="31" t="s">
        <v>1254</v>
      </c>
      <c r="AG664" s="31" t="s">
        <v>3396</v>
      </c>
      <c r="AH664" s="31">
        <v>7</v>
      </c>
      <c r="AI664" s="31">
        <v>26</v>
      </c>
      <c r="AJ664" s="31" t="s">
        <v>57</v>
      </c>
      <c r="AK664" s="31">
        <f t="shared" si="317"/>
        <v>32</v>
      </c>
      <c r="AL664" s="31" t="s">
        <v>62</v>
      </c>
      <c r="AO664" s="31" t="s">
        <v>63</v>
      </c>
      <c r="AP664" s="31" t="s">
        <v>2828</v>
      </c>
      <c r="AQ664" s="31" t="s">
        <v>3473</v>
      </c>
      <c r="AR664" s="31" t="s">
        <v>5716</v>
      </c>
      <c r="AS664" s="31" t="s">
        <v>134</v>
      </c>
      <c r="AT664" s="14" t="s">
        <v>5724</v>
      </c>
      <c r="AU664" s="31" t="s">
        <v>5858</v>
      </c>
      <c r="AV664" s="31" t="s">
        <v>5794</v>
      </c>
      <c r="AW664" s="31" t="s">
        <v>5795</v>
      </c>
      <c r="AX664" s="31" t="s">
        <v>5724</v>
      </c>
      <c r="BK664" s="14" t="str">
        <f t="shared" si="326"/>
        <v/>
      </c>
      <c r="BL664" s="14" t="str">
        <f t="shared" si="327"/>
        <v/>
      </c>
      <c r="BM664" s="14" t="str">
        <f t="shared" si="328"/>
        <v/>
      </c>
      <c r="BN664" s="14"/>
      <c r="BO664" s="14" t="str">
        <f t="shared" si="318"/>
        <v/>
      </c>
      <c r="BP664" s="14" t="str">
        <f t="shared" si="319"/>
        <v/>
      </c>
      <c r="BQ664" s="14"/>
      <c r="BR664" s="14" t="str">
        <f t="shared" si="329"/>
        <v>TS-F-03:7/
O1010206:26A</v>
      </c>
      <c r="BS664" s="14" t="str">
        <f t="shared" si="330"/>
        <v>TS-F-03:8/
O1010206:26B</v>
      </c>
      <c r="BW664" s="31" t="str">
        <f t="shared" si="331"/>
        <v/>
      </c>
      <c r="BX664" s="31" t="str">
        <f t="shared" si="332"/>
        <v/>
      </c>
      <c r="BY664" s="31" t="str">
        <f t="shared" si="333"/>
        <v/>
      </c>
      <c r="BZ664" s="31" t="str">
        <f t="shared" si="334"/>
        <v/>
      </c>
      <c r="CA664" s="31" t="str">
        <f t="shared" si="335"/>
        <v/>
      </c>
      <c r="CB664" s="31" t="str">
        <f t="shared" si="336"/>
        <v/>
      </c>
      <c r="CC664" s="31" t="str">
        <f t="shared" si="337"/>
        <v/>
      </c>
      <c r="CD664" s="31" t="str">
        <f t="shared" si="338"/>
        <v>26A</v>
      </c>
      <c r="CE664" s="31" t="e">
        <f t="shared" ca="1" si="339"/>
        <v>#NAME?</v>
      </c>
      <c r="CF664" s="31" t="e">
        <f t="shared" ca="1" si="340"/>
        <v>#NAME?</v>
      </c>
      <c r="CG664" s="31" t="e">
        <f t="shared" ca="1" si="341"/>
        <v>#NAME?</v>
      </c>
      <c r="CH664" s="31" t="e">
        <f t="shared" ca="1" si="342"/>
        <v>#NAME?</v>
      </c>
      <c r="CI664" s="31" t="e">
        <f t="shared" ca="1" si="343"/>
        <v>#NAME?</v>
      </c>
    </row>
    <row r="665" spans="1:87" s="31" customFormat="1" ht="30" hidden="1" x14ac:dyDescent="0.25">
      <c r="A665" s="9" t="s">
        <v>5433</v>
      </c>
      <c r="B665" s="31" t="s">
        <v>2825</v>
      </c>
      <c r="C665" s="31" t="s">
        <v>2826</v>
      </c>
      <c r="E665" s="14" t="s">
        <v>5650</v>
      </c>
      <c r="F665" s="31" t="s">
        <v>5453</v>
      </c>
      <c r="G665" s="31" t="str">
        <f t="shared" si="320"/>
        <v>Сигнал</v>
      </c>
      <c r="H665" s="31" t="s">
        <v>2608</v>
      </c>
      <c r="I665" s="31" t="s">
        <v>4541</v>
      </c>
      <c r="J665" s="31" t="str">
        <f t="shared" si="315"/>
        <v>DCS_DO_04</v>
      </c>
      <c r="K665" s="14" t="s">
        <v>5869</v>
      </c>
      <c r="M665" s="31" t="s">
        <v>2820</v>
      </c>
      <c r="N665" s="31" t="s">
        <v>1261</v>
      </c>
      <c r="O665" s="31" t="s">
        <v>1276</v>
      </c>
      <c r="P665" s="31" t="s">
        <v>2756</v>
      </c>
      <c r="Q665" s="31" t="s">
        <v>312</v>
      </c>
      <c r="R665" s="31">
        <v>7</v>
      </c>
      <c r="S665" s="31">
        <v>8</v>
      </c>
      <c r="T665" s="31" t="s">
        <v>62</v>
      </c>
      <c r="U665" s="31" t="str">
        <f t="shared" si="344"/>
        <v>30</v>
      </c>
      <c r="V665" s="14" t="str">
        <f t="shared" si="316"/>
        <v>ASK 3MLD, ASK 3MB</v>
      </c>
      <c r="W665" s="31" t="str">
        <f t="shared" si="321"/>
        <v/>
      </c>
      <c r="X665" s="14" t="str">
        <f t="shared" si="322"/>
        <v/>
      </c>
      <c r="Y665" s="31" t="str">
        <f t="shared" si="323"/>
        <v>O1010212</v>
      </c>
      <c r="Z665" s="31" t="str">
        <f t="shared" si="324"/>
        <v>TUA711-DIO32</v>
      </c>
      <c r="AA665" s="14" t="str">
        <f t="shared" si="325"/>
        <v>17-SC-DCS-001/O1010212/ 17-MC-DCS-003</v>
      </c>
      <c r="AB665" s="31" t="s">
        <v>64</v>
      </c>
      <c r="AC665" s="31" t="s">
        <v>124</v>
      </c>
      <c r="AD665" s="31" t="s">
        <v>125</v>
      </c>
      <c r="AE665" s="31">
        <v>0</v>
      </c>
      <c r="AF665" s="31" t="s">
        <v>1254</v>
      </c>
      <c r="AG665" s="31" t="s">
        <v>2754</v>
      </c>
      <c r="AH665" s="31">
        <v>13</v>
      </c>
      <c r="AI665" s="31">
        <v>29</v>
      </c>
      <c r="AJ665" s="31" t="s">
        <v>1256</v>
      </c>
      <c r="AK665" s="31">
        <f t="shared" si="317"/>
        <v>32</v>
      </c>
      <c r="AL665" s="31" t="s">
        <v>62</v>
      </c>
      <c r="AO665" s="31" t="s">
        <v>63</v>
      </c>
      <c r="AP665" s="31" t="s">
        <v>2828</v>
      </c>
      <c r="AQ665" s="31" t="s">
        <v>2827</v>
      </c>
      <c r="AR665" s="31" t="s">
        <v>5716</v>
      </c>
      <c r="AS665" s="31" t="s">
        <v>134</v>
      </c>
      <c r="AT665" s="14" t="s">
        <v>5724</v>
      </c>
      <c r="AU665" s="31" t="s">
        <v>5858</v>
      </c>
      <c r="AV665" s="31" t="s">
        <v>5797</v>
      </c>
      <c r="AW665" s="31" t="s">
        <v>5799</v>
      </c>
      <c r="AX665" s="31" t="s">
        <v>5724</v>
      </c>
      <c r="BK665" s="14" t="str">
        <f t="shared" si="326"/>
        <v/>
      </c>
      <c r="BL665" s="14" t="str">
        <f t="shared" si="327"/>
        <v/>
      </c>
      <c r="BM665" s="14" t="str">
        <f t="shared" si="328"/>
        <v/>
      </c>
      <c r="BN665" s="14"/>
      <c r="BO665" s="14" t="str">
        <f t="shared" si="318"/>
        <v/>
      </c>
      <c r="BP665" s="14" t="str">
        <f t="shared" si="319"/>
        <v/>
      </c>
      <c r="BQ665" s="14"/>
      <c r="BR665" s="14" t="str">
        <f t="shared" si="329"/>
        <v/>
      </c>
      <c r="BS665" s="14" t="str">
        <f t="shared" si="330"/>
        <v>TS-G-03:8/
O1010212:29A</v>
      </c>
      <c r="BW665" s="31" t="str">
        <f t="shared" si="331"/>
        <v/>
      </c>
      <c r="BX665" s="31" t="str">
        <f t="shared" si="332"/>
        <v/>
      </c>
      <c r="BY665" s="31" t="str">
        <f t="shared" si="333"/>
        <v/>
      </c>
      <c r="BZ665" s="31" t="str">
        <f t="shared" si="334"/>
        <v/>
      </c>
      <c r="CA665" s="31" t="str">
        <f t="shared" si="335"/>
        <v/>
      </c>
      <c r="CB665" s="31" t="str">
        <f t="shared" si="336"/>
        <v/>
      </c>
      <c r="CC665" s="31" t="str">
        <f t="shared" si="337"/>
        <v/>
      </c>
      <c r="CD665" s="31" t="str">
        <f t="shared" si="338"/>
        <v/>
      </c>
      <c r="CE665" s="31" t="e">
        <f t="shared" ca="1" si="339"/>
        <v>#NAME?</v>
      </c>
      <c r="CF665" s="31" t="e">
        <f t="shared" ca="1" si="340"/>
        <v>#NAME?</v>
      </c>
      <c r="CG665" s="31" t="e">
        <f t="shared" ca="1" si="341"/>
        <v>#NAME?</v>
      </c>
      <c r="CH665" s="31" t="e">
        <f t="shared" ca="1" si="342"/>
        <v>#NAME?</v>
      </c>
      <c r="CI665" s="31" t="e">
        <f t="shared" ca="1" si="343"/>
        <v>#NAME?</v>
      </c>
    </row>
    <row r="666" spans="1:87" s="31" customFormat="1" ht="30" hidden="1" x14ac:dyDescent="0.25">
      <c r="A666" s="9" t="s">
        <v>5433</v>
      </c>
      <c r="B666" s="31" t="s">
        <v>2825</v>
      </c>
      <c r="C666" s="31" t="s">
        <v>2829</v>
      </c>
      <c r="E666" s="14" t="s">
        <v>5650</v>
      </c>
      <c r="F666" s="31" t="s">
        <v>5453</v>
      </c>
      <c r="G666" s="31" t="str">
        <f t="shared" si="320"/>
        <v>Сигнал</v>
      </c>
      <c r="H666" s="31" t="s">
        <v>2611</v>
      </c>
      <c r="I666" s="31" t="s">
        <v>4541</v>
      </c>
      <c r="J666" s="31" t="str">
        <f t="shared" si="315"/>
        <v>DCS_DO_04</v>
      </c>
      <c r="K666" s="14" t="s">
        <v>5869</v>
      </c>
      <c r="M666" s="31" t="s">
        <v>2820</v>
      </c>
      <c r="N666" s="31" t="s">
        <v>1261</v>
      </c>
      <c r="O666" s="31" t="s">
        <v>1281</v>
      </c>
      <c r="P666" s="31" t="s">
        <v>2756</v>
      </c>
      <c r="Q666" s="31" t="s">
        <v>312</v>
      </c>
      <c r="R666" s="31">
        <v>9</v>
      </c>
      <c r="S666" s="31">
        <v>10</v>
      </c>
      <c r="T666" s="31" t="s">
        <v>62</v>
      </c>
      <c r="U666" s="31" t="str">
        <f t="shared" si="344"/>
        <v>30</v>
      </c>
      <c r="V666" s="14" t="str">
        <f t="shared" si="316"/>
        <v>ASK 3MLD, ASK 3MB</v>
      </c>
      <c r="W666" s="31" t="str">
        <f t="shared" si="321"/>
        <v/>
      </c>
      <c r="X666" s="14" t="str">
        <f t="shared" si="322"/>
        <v/>
      </c>
      <c r="Y666" s="31" t="str">
        <f t="shared" si="323"/>
        <v>O1010212</v>
      </c>
      <c r="Z666" s="31" t="str">
        <f t="shared" si="324"/>
        <v>TUA711-DIO32</v>
      </c>
      <c r="AA666" s="14" t="str">
        <f t="shared" si="325"/>
        <v>17-SC-DCS-001/O1010212/ 17-MC-DCS-003</v>
      </c>
      <c r="AB666" s="31" t="s">
        <v>64</v>
      </c>
      <c r="AC666" s="31" t="s">
        <v>124</v>
      </c>
      <c r="AD666" s="31" t="s">
        <v>125</v>
      </c>
      <c r="AE666" s="31">
        <v>0</v>
      </c>
      <c r="AF666" s="31" t="s">
        <v>1254</v>
      </c>
      <c r="AG666" s="31" t="s">
        <v>2754</v>
      </c>
      <c r="AH666" s="31">
        <v>13</v>
      </c>
      <c r="AI666" s="31">
        <v>30</v>
      </c>
      <c r="AJ666" s="31" t="s">
        <v>1256</v>
      </c>
      <c r="AK666" s="31">
        <f t="shared" si="317"/>
        <v>32</v>
      </c>
      <c r="AL666" s="31" t="s">
        <v>62</v>
      </c>
      <c r="AO666" s="31" t="s">
        <v>63</v>
      </c>
      <c r="AP666" s="31" t="s">
        <v>2828</v>
      </c>
      <c r="AQ666" s="31" t="s">
        <v>2830</v>
      </c>
      <c r="AR666" s="31" t="s">
        <v>5716</v>
      </c>
      <c r="AS666" s="31" t="s">
        <v>134</v>
      </c>
      <c r="AT666" s="14" t="s">
        <v>5724</v>
      </c>
      <c r="AU666" s="31" t="s">
        <v>5858</v>
      </c>
      <c r="AV666" s="31" t="s">
        <v>5806</v>
      </c>
      <c r="AW666" s="31" t="s">
        <v>5797</v>
      </c>
      <c r="AX666" s="31" t="s">
        <v>5724</v>
      </c>
      <c r="BK666" s="14" t="str">
        <f t="shared" si="326"/>
        <v/>
      </c>
      <c r="BL666" s="14" t="str">
        <f t="shared" si="327"/>
        <v/>
      </c>
      <c r="BM666" s="14" t="str">
        <f t="shared" si="328"/>
        <v/>
      </c>
      <c r="BN666" s="14"/>
      <c r="BO666" s="14" t="str">
        <f t="shared" si="318"/>
        <v/>
      </c>
      <c r="BP666" s="14" t="str">
        <f t="shared" si="319"/>
        <v/>
      </c>
      <c r="BQ666" s="14"/>
      <c r="BR666" s="14" t="str">
        <f t="shared" si="329"/>
        <v/>
      </c>
      <c r="BS666" s="14" t="str">
        <f t="shared" si="330"/>
        <v>TS-G-03:10/
O1010212:30A</v>
      </c>
      <c r="BW666" s="31" t="str">
        <f t="shared" si="331"/>
        <v/>
      </c>
      <c r="BX666" s="31" t="str">
        <f t="shared" si="332"/>
        <v/>
      </c>
      <c r="BY666" s="31" t="str">
        <f t="shared" si="333"/>
        <v/>
      </c>
      <c r="BZ666" s="31" t="str">
        <f t="shared" si="334"/>
        <v/>
      </c>
      <c r="CA666" s="31" t="str">
        <f t="shared" si="335"/>
        <v/>
      </c>
      <c r="CB666" s="31" t="str">
        <f t="shared" si="336"/>
        <v/>
      </c>
      <c r="CC666" s="31" t="str">
        <f t="shared" si="337"/>
        <v/>
      </c>
      <c r="CD666" s="31" t="str">
        <f t="shared" si="338"/>
        <v/>
      </c>
      <c r="CE666" s="31" t="e">
        <f t="shared" ca="1" si="339"/>
        <v>#NAME?</v>
      </c>
      <c r="CF666" s="31" t="e">
        <f t="shared" ca="1" si="340"/>
        <v>#NAME?</v>
      </c>
      <c r="CG666" s="31" t="e">
        <f t="shared" ca="1" si="341"/>
        <v>#NAME?</v>
      </c>
      <c r="CH666" s="31" t="e">
        <f t="shared" ca="1" si="342"/>
        <v>#NAME?</v>
      </c>
      <c r="CI666" s="31" t="e">
        <f t="shared" ca="1" si="343"/>
        <v>#NAME?</v>
      </c>
    </row>
    <row r="667" spans="1:87" s="31" customFormat="1" ht="30" hidden="1" x14ac:dyDescent="0.25">
      <c r="A667" s="9" t="s">
        <v>5433</v>
      </c>
      <c r="B667" s="31" t="s">
        <v>2831</v>
      </c>
      <c r="C667" s="31" t="s">
        <v>3474</v>
      </c>
      <c r="E667" s="14" t="s">
        <v>5648</v>
      </c>
      <c r="F667" s="31" t="s">
        <v>5453</v>
      </c>
      <c r="G667" s="31" t="str">
        <f t="shared" si="320"/>
        <v>Сигнал</v>
      </c>
      <c r="H667" s="31" t="s">
        <v>3318</v>
      </c>
      <c r="I667" s="31" t="s">
        <v>4542</v>
      </c>
      <c r="J667" s="31" t="str">
        <f t="shared" si="315"/>
        <v>DCS_DI_05</v>
      </c>
      <c r="K667" s="14" t="s">
        <v>5869</v>
      </c>
      <c r="M667" s="31" t="s">
        <v>3467</v>
      </c>
      <c r="N667" s="31" t="s">
        <v>107</v>
      </c>
      <c r="O667" s="31" t="s">
        <v>155</v>
      </c>
      <c r="P667" s="31" t="s">
        <v>2756</v>
      </c>
      <c r="Q667" s="31" t="s">
        <v>1849</v>
      </c>
      <c r="R667" s="31">
        <v>9</v>
      </c>
      <c r="S667" s="31">
        <v>10</v>
      </c>
      <c r="T667" s="31" t="s">
        <v>62</v>
      </c>
      <c r="U667" s="31" t="str">
        <f t="shared" si="344"/>
        <v>48</v>
      </c>
      <c r="V667" s="14" t="str">
        <f t="shared" si="316"/>
        <v>ASK 3MLD, ASK 3MB</v>
      </c>
      <c r="W667" s="31" t="str">
        <f t="shared" si="321"/>
        <v/>
      </c>
      <c r="X667" s="14" t="str">
        <f t="shared" si="322"/>
        <v/>
      </c>
      <c r="Y667" s="31" t="str">
        <f t="shared" si="323"/>
        <v>O1010206</v>
      </c>
      <c r="Z667" s="31" t="str">
        <f t="shared" si="324"/>
        <v>TUA711-DIO32</v>
      </c>
      <c r="AA667" s="14" t="str">
        <f t="shared" si="325"/>
        <v>17-SC-DCS-001/O1010206/ 17-MC-DCS-003</v>
      </c>
      <c r="AB667" s="31" t="s">
        <v>64</v>
      </c>
      <c r="AC667" s="31" t="s">
        <v>124</v>
      </c>
      <c r="AD667" s="31" t="s">
        <v>125</v>
      </c>
      <c r="AE667" s="31">
        <v>0</v>
      </c>
      <c r="AF667" s="31" t="s">
        <v>1254</v>
      </c>
      <c r="AG667" s="31" t="s">
        <v>3396</v>
      </c>
      <c r="AH667" s="31">
        <v>7</v>
      </c>
      <c r="AI667" s="31">
        <v>27</v>
      </c>
      <c r="AJ667" s="31" t="s">
        <v>57</v>
      </c>
      <c r="AK667" s="31">
        <f t="shared" si="317"/>
        <v>32</v>
      </c>
      <c r="AL667" s="31" t="s">
        <v>62</v>
      </c>
      <c r="AO667" s="31" t="s">
        <v>63</v>
      </c>
      <c r="AP667" s="31" t="s">
        <v>2834</v>
      </c>
      <c r="AQ667" s="31" t="s">
        <v>3475</v>
      </c>
      <c r="AR667" s="31" t="s">
        <v>5716</v>
      </c>
      <c r="AS667" s="31" t="s">
        <v>134</v>
      </c>
      <c r="AT667" s="14" t="s">
        <v>5724</v>
      </c>
      <c r="AU667" s="31" t="s">
        <v>5858</v>
      </c>
      <c r="AV667" s="31" t="s">
        <v>5827</v>
      </c>
      <c r="AW667" s="31" t="s">
        <v>5828</v>
      </c>
      <c r="AX667" s="31" t="s">
        <v>5724</v>
      </c>
      <c r="BK667" s="14" t="str">
        <f t="shared" si="326"/>
        <v/>
      </c>
      <c r="BL667" s="14" t="str">
        <f t="shared" si="327"/>
        <v/>
      </c>
      <c r="BM667" s="14" t="str">
        <f t="shared" si="328"/>
        <v/>
      </c>
      <c r="BN667" s="14"/>
      <c r="BO667" s="14" t="str">
        <f t="shared" si="318"/>
        <v/>
      </c>
      <c r="BP667" s="14" t="str">
        <f t="shared" si="319"/>
        <v/>
      </c>
      <c r="BQ667" s="14"/>
      <c r="BR667" s="14" t="str">
        <f t="shared" si="329"/>
        <v>TS-F-03:9/
O1010206:27A</v>
      </c>
      <c r="BS667" s="14" t="str">
        <f t="shared" si="330"/>
        <v>TS-F-03:10/
O1010206:27B</v>
      </c>
      <c r="BW667" s="31" t="str">
        <f t="shared" si="331"/>
        <v/>
      </c>
      <c r="BX667" s="31" t="str">
        <f t="shared" si="332"/>
        <v/>
      </c>
      <c r="BY667" s="31" t="str">
        <f t="shared" si="333"/>
        <v/>
      </c>
      <c r="BZ667" s="31" t="str">
        <f t="shared" si="334"/>
        <v/>
      </c>
      <c r="CA667" s="31" t="str">
        <f t="shared" si="335"/>
        <v/>
      </c>
      <c r="CB667" s="31" t="str">
        <f t="shared" si="336"/>
        <v/>
      </c>
      <c r="CC667" s="31" t="str">
        <f t="shared" si="337"/>
        <v/>
      </c>
      <c r="CD667" s="31" t="str">
        <f t="shared" si="338"/>
        <v>27A</v>
      </c>
      <c r="CE667" s="31" t="e">
        <f t="shared" ca="1" si="339"/>
        <v>#NAME?</v>
      </c>
      <c r="CF667" s="31" t="e">
        <f t="shared" ca="1" si="340"/>
        <v>#NAME?</v>
      </c>
      <c r="CG667" s="31" t="e">
        <f t="shared" ca="1" si="341"/>
        <v>#NAME?</v>
      </c>
      <c r="CH667" s="31" t="e">
        <f t="shared" ca="1" si="342"/>
        <v>#NAME?</v>
      </c>
      <c r="CI667" s="31" t="e">
        <f t="shared" ca="1" si="343"/>
        <v>#NAME?</v>
      </c>
    </row>
    <row r="668" spans="1:87" s="31" customFormat="1" ht="30" hidden="1" x14ac:dyDescent="0.25">
      <c r="A668" s="9" t="s">
        <v>5433</v>
      </c>
      <c r="B668" s="31" t="s">
        <v>2831</v>
      </c>
      <c r="C668" s="31" t="s">
        <v>3476</v>
      </c>
      <c r="E668" s="14" t="s">
        <v>5648</v>
      </c>
      <c r="F668" s="31" t="s">
        <v>5453</v>
      </c>
      <c r="G668" s="31" t="str">
        <f t="shared" si="320"/>
        <v>Сигнал</v>
      </c>
      <c r="H668" s="31" t="s">
        <v>3321</v>
      </c>
      <c r="I668" s="31" t="s">
        <v>4542</v>
      </c>
      <c r="J668" s="31" t="str">
        <f t="shared" si="315"/>
        <v>DCS_DI_05</v>
      </c>
      <c r="K668" s="14" t="s">
        <v>5869</v>
      </c>
      <c r="M668" s="31" t="s">
        <v>3467</v>
      </c>
      <c r="N668" s="31" t="s">
        <v>107</v>
      </c>
      <c r="O668" s="31" t="s">
        <v>160</v>
      </c>
      <c r="P668" s="31" t="s">
        <v>2756</v>
      </c>
      <c r="Q668" s="31" t="s">
        <v>1849</v>
      </c>
      <c r="R668" s="31">
        <v>11</v>
      </c>
      <c r="S668" s="31">
        <v>12</v>
      </c>
      <c r="T668" s="31" t="s">
        <v>62</v>
      </c>
      <c r="U668" s="31" t="str">
        <f t="shared" si="344"/>
        <v>48</v>
      </c>
      <c r="V668" s="14" t="str">
        <f t="shared" si="316"/>
        <v>ASK 3MLD, ASK 3MB</v>
      </c>
      <c r="W668" s="31" t="str">
        <f t="shared" si="321"/>
        <v/>
      </c>
      <c r="X668" s="14" t="str">
        <f t="shared" si="322"/>
        <v/>
      </c>
      <c r="Y668" s="31" t="str">
        <f t="shared" si="323"/>
        <v>O1010206</v>
      </c>
      <c r="Z668" s="31" t="str">
        <f t="shared" si="324"/>
        <v>TUA711-DIO32</v>
      </c>
      <c r="AA668" s="14" t="str">
        <f t="shared" si="325"/>
        <v>17-SC-DCS-001/O1010206/ 17-MC-DCS-003</v>
      </c>
      <c r="AB668" s="31" t="s">
        <v>64</v>
      </c>
      <c r="AC668" s="31" t="s">
        <v>124</v>
      </c>
      <c r="AD668" s="31" t="s">
        <v>125</v>
      </c>
      <c r="AE668" s="31">
        <v>0</v>
      </c>
      <c r="AF668" s="31" t="s">
        <v>1254</v>
      </c>
      <c r="AG668" s="31" t="s">
        <v>3396</v>
      </c>
      <c r="AH668" s="31">
        <v>7</v>
      </c>
      <c r="AI668" s="31">
        <v>28</v>
      </c>
      <c r="AJ668" s="31" t="s">
        <v>57</v>
      </c>
      <c r="AK668" s="31">
        <f t="shared" si="317"/>
        <v>32</v>
      </c>
      <c r="AL668" s="31" t="s">
        <v>62</v>
      </c>
      <c r="AO668" s="31" t="s">
        <v>63</v>
      </c>
      <c r="AP668" s="31" t="s">
        <v>2834</v>
      </c>
      <c r="AQ668" s="31" t="s">
        <v>3477</v>
      </c>
      <c r="AR668" s="31" t="s">
        <v>5716</v>
      </c>
      <c r="AS668" s="31" t="s">
        <v>134</v>
      </c>
      <c r="AT668" s="14" t="s">
        <v>5724</v>
      </c>
      <c r="AU668" s="31" t="s">
        <v>5858</v>
      </c>
      <c r="AV668" s="31" t="s">
        <v>5792</v>
      </c>
      <c r="AW668" s="31" t="s">
        <v>5793</v>
      </c>
      <c r="AX668" s="31" t="s">
        <v>5724</v>
      </c>
      <c r="BK668" s="14" t="str">
        <f t="shared" si="326"/>
        <v/>
      </c>
      <c r="BL668" s="14" t="str">
        <f t="shared" si="327"/>
        <v/>
      </c>
      <c r="BM668" s="14" t="str">
        <f t="shared" si="328"/>
        <v/>
      </c>
      <c r="BN668" s="14"/>
      <c r="BO668" s="14" t="str">
        <f t="shared" si="318"/>
        <v/>
      </c>
      <c r="BP668" s="14" t="str">
        <f t="shared" si="319"/>
        <v/>
      </c>
      <c r="BQ668" s="14"/>
      <c r="BR668" s="14" t="str">
        <f t="shared" si="329"/>
        <v>TS-F-03:11/
O1010206:28A</v>
      </c>
      <c r="BS668" s="14" t="str">
        <f t="shared" si="330"/>
        <v>TS-F-03:12/
O1010206:28B</v>
      </c>
      <c r="BW668" s="31" t="str">
        <f t="shared" si="331"/>
        <v/>
      </c>
      <c r="BX668" s="31" t="str">
        <f t="shared" si="332"/>
        <v/>
      </c>
      <c r="BY668" s="31" t="str">
        <f t="shared" si="333"/>
        <v/>
      </c>
      <c r="BZ668" s="31" t="str">
        <f t="shared" si="334"/>
        <v/>
      </c>
      <c r="CA668" s="31" t="str">
        <f t="shared" si="335"/>
        <v/>
      </c>
      <c r="CB668" s="31" t="str">
        <f t="shared" si="336"/>
        <v/>
      </c>
      <c r="CC668" s="31" t="str">
        <f t="shared" si="337"/>
        <v/>
      </c>
      <c r="CD668" s="31" t="str">
        <f t="shared" si="338"/>
        <v>28A</v>
      </c>
      <c r="CE668" s="31" t="e">
        <f t="shared" ca="1" si="339"/>
        <v>#NAME?</v>
      </c>
      <c r="CF668" s="31" t="e">
        <f t="shared" ca="1" si="340"/>
        <v>#NAME?</v>
      </c>
      <c r="CG668" s="31" t="e">
        <f t="shared" ca="1" si="341"/>
        <v>#NAME?</v>
      </c>
      <c r="CH668" s="31" t="e">
        <f t="shared" ca="1" si="342"/>
        <v>#NAME?</v>
      </c>
      <c r="CI668" s="31" t="e">
        <f t="shared" ca="1" si="343"/>
        <v>#NAME?</v>
      </c>
    </row>
    <row r="669" spans="1:87" s="31" customFormat="1" ht="30" hidden="1" x14ac:dyDescent="0.25">
      <c r="A669" s="9" t="s">
        <v>5433</v>
      </c>
      <c r="B669" s="31" t="s">
        <v>2831</v>
      </c>
      <c r="C669" s="31" t="s">
        <v>3478</v>
      </c>
      <c r="E669" s="14" t="s">
        <v>5648</v>
      </c>
      <c r="F669" s="31" t="s">
        <v>5453</v>
      </c>
      <c r="G669" s="31" t="str">
        <f t="shared" si="320"/>
        <v>Сигнал</v>
      </c>
      <c r="H669" s="31" t="s">
        <v>3357</v>
      </c>
      <c r="I669" s="31" t="s">
        <v>4542</v>
      </c>
      <c r="J669" s="31" t="str">
        <f t="shared" si="315"/>
        <v>DCS_DI_05</v>
      </c>
      <c r="K669" s="14" t="s">
        <v>5869</v>
      </c>
      <c r="M669" s="31" t="s">
        <v>3467</v>
      </c>
      <c r="N669" s="31" t="s">
        <v>107</v>
      </c>
      <c r="O669" s="31" t="s">
        <v>165</v>
      </c>
      <c r="P669" s="31" t="s">
        <v>2756</v>
      </c>
      <c r="Q669" s="31" t="s">
        <v>1849</v>
      </c>
      <c r="R669" s="31">
        <v>13</v>
      </c>
      <c r="S669" s="31">
        <v>14</v>
      </c>
      <c r="T669" s="31" t="s">
        <v>62</v>
      </c>
      <c r="U669" s="31" t="str">
        <f t="shared" si="344"/>
        <v>48</v>
      </c>
      <c r="V669" s="14" t="str">
        <f t="shared" si="316"/>
        <v>ASK 3MLD, ASK 3MB</v>
      </c>
      <c r="W669" s="31" t="str">
        <f t="shared" si="321"/>
        <v/>
      </c>
      <c r="X669" s="14" t="str">
        <f t="shared" si="322"/>
        <v/>
      </c>
      <c r="Y669" s="31" t="str">
        <f t="shared" si="323"/>
        <v>O1010206</v>
      </c>
      <c r="Z669" s="31" t="str">
        <f t="shared" si="324"/>
        <v>TUA711-DIO32</v>
      </c>
      <c r="AA669" s="14" t="str">
        <f t="shared" si="325"/>
        <v>17-SC-DCS-001/O1010206/ 17-MC-DCS-003</v>
      </c>
      <c r="AB669" s="31" t="s">
        <v>64</v>
      </c>
      <c r="AC669" s="31" t="s">
        <v>124</v>
      </c>
      <c r="AD669" s="31" t="s">
        <v>125</v>
      </c>
      <c r="AE669" s="31">
        <v>0</v>
      </c>
      <c r="AF669" s="31" t="s">
        <v>1254</v>
      </c>
      <c r="AG669" s="31" t="s">
        <v>3396</v>
      </c>
      <c r="AH669" s="31">
        <v>7</v>
      </c>
      <c r="AI669" s="31">
        <v>29</v>
      </c>
      <c r="AJ669" s="31" t="s">
        <v>57</v>
      </c>
      <c r="AK669" s="31">
        <f t="shared" si="317"/>
        <v>32</v>
      </c>
      <c r="AL669" s="31" t="s">
        <v>62</v>
      </c>
      <c r="AO669" s="31" t="s">
        <v>63</v>
      </c>
      <c r="AP669" s="31" t="s">
        <v>2834</v>
      </c>
      <c r="AQ669" s="31" t="s">
        <v>3479</v>
      </c>
      <c r="AR669" s="31" t="s">
        <v>5716</v>
      </c>
      <c r="AS669" s="31" t="s">
        <v>134</v>
      </c>
      <c r="AT669" s="14" t="s">
        <v>5724</v>
      </c>
      <c r="AU669" s="31" t="s">
        <v>5858</v>
      </c>
      <c r="AV669" s="31" t="s">
        <v>5794</v>
      </c>
      <c r="AW669" s="31" t="s">
        <v>5795</v>
      </c>
      <c r="AX669" s="31" t="s">
        <v>5724</v>
      </c>
      <c r="BK669" s="14" t="str">
        <f t="shared" si="326"/>
        <v/>
      </c>
      <c r="BL669" s="14" t="str">
        <f t="shared" si="327"/>
        <v/>
      </c>
      <c r="BM669" s="14" t="str">
        <f t="shared" si="328"/>
        <v/>
      </c>
      <c r="BN669" s="14"/>
      <c r="BO669" s="14" t="str">
        <f t="shared" si="318"/>
        <v/>
      </c>
      <c r="BP669" s="14" t="str">
        <f t="shared" si="319"/>
        <v/>
      </c>
      <c r="BQ669" s="14"/>
      <c r="BR669" s="14" t="str">
        <f t="shared" si="329"/>
        <v>TS-F-03:13/
O1010206:29A</v>
      </c>
      <c r="BS669" s="14" t="str">
        <f t="shared" si="330"/>
        <v>TS-F-03:14/
O1010206:29B</v>
      </c>
      <c r="BW669" s="31" t="str">
        <f t="shared" si="331"/>
        <v/>
      </c>
      <c r="BX669" s="31" t="str">
        <f t="shared" si="332"/>
        <v/>
      </c>
      <c r="BY669" s="31" t="str">
        <f t="shared" si="333"/>
        <v/>
      </c>
      <c r="BZ669" s="31" t="str">
        <f t="shared" si="334"/>
        <v/>
      </c>
      <c r="CA669" s="31" t="str">
        <f t="shared" si="335"/>
        <v/>
      </c>
      <c r="CB669" s="31" t="str">
        <f t="shared" si="336"/>
        <v/>
      </c>
      <c r="CC669" s="31" t="str">
        <f t="shared" si="337"/>
        <v/>
      </c>
      <c r="CD669" s="31" t="str">
        <f t="shared" si="338"/>
        <v>29A</v>
      </c>
      <c r="CE669" s="31" t="e">
        <f t="shared" ca="1" si="339"/>
        <v>#NAME?</v>
      </c>
      <c r="CF669" s="31" t="e">
        <f t="shared" ca="1" si="340"/>
        <v>#NAME?</v>
      </c>
      <c r="CG669" s="31" t="e">
        <f t="shared" ca="1" si="341"/>
        <v>#NAME?</v>
      </c>
      <c r="CH669" s="31" t="e">
        <f t="shared" ca="1" si="342"/>
        <v>#NAME?</v>
      </c>
      <c r="CI669" s="31" t="e">
        <f t="shared" ca="1" si="343"/>
        <v>#NAME?</v>
      </c>
    </row>
    <row r="670" spans="1:87" s="31" customFormat="1" ht="30" hidden="1" x14ac:dyDescent="0.25">
      <c r="A670" s="9" t="s">
        <v>5433</v>
      </c>
      <c r="B670" s="31" t="s">
        <v>2831</v>
      </c>
      <c r="C670" s="31" t="s">
        <v>2832</v>
      </c>
      <c r="E670" s="14" t="s">
        <v>5650</v>
      </c>
      <c r="F670" s="31" t="s">
        <v>5453</v>
      </c>
      <c r="G670" s="31" t="str">
        <f t="shared" si="320"/>
        <v>Сигнал</v>
      </c>
      <c r="H670" s="31" t="s">
        <v>2608</v>
      </c>
      <c r="I670" s="31" t="s">
        <v>4542</v>
      </c>
      <c r="J670" s="31" t="str">
        <f t="shared" si="315"/>
        <v>DCS_DO_04</v>
      </c>
      <c r="K670" s="14" t="s">
        <v>5869</v>
      </c>
      <c r="M670" s="31" t="s">
        <v>2820</v>
      </c>
      <c r="N670" s="31" t="s">
        <v>1261</v>
      </c>
      <c r="O670" s="31" t="s">
        <v>1285</v>
      </c>
      <c r="P670" s="31" t="s">
        <v>2756</v>
      </c>
      <c r="Q670" s="31" t="s">
        <v>312</v>
      </c>
      <c r="R670" s="31">
        <v>11</v>
      </c>
      <c r="S670" s="31">
        <v>12</v>
      </c>
      <c r="T670" s="31" t="s">
        <v>62</v>
      </c>
      <c r="U670" s="31" t="str">
        <f t="shared" si="344"/>
        <v>30</v>
      </c>
      <c r="V670" s="14" t="str">
        <f t="shared" si="316"/>
        <v>ASK 3MLD, ASK 3MB</v>
      </c>
      <c r="W670" s="31" t="str">
        <f t="shared" si="321"/>
        <v/>
      </c>
      <c r="X670" s="14" t="str">
        <f t="shared" si="322"/>
        <v/>
      </c>
      <c r="Y670" s="31" t="str">
        <f t="shared" si="323"/>
        <v>O1010212</v>
      </c>
      <c r="Z670" s="31" t="str">
        <f t="shared" si="324"/>
        <v>TUA711-DIO32</v>
      </c>
      <c r="AA670" s="14" t="str">
        <f t="shared" si="325"/>
        <v>17-SC-DCS-001/O1010212/ 17-MC-DCS-003</v>
      </c>
      <c r="AB670" s="31" t="s">
        <v>64</v>
      </c>
      <c r="AC670" s="31" t="s">
        <v>124</v>
      </c>
      <c r="AD670" s="31" t="s">
        <v>125</v>
      </c>
      <c r="AE670" s="31">
        <v>0</v>
      </c>
      <c r="AF670" s="31" t="s">
        <v>1254</v>
      </c>
      <c r="AG670" s="31" t="s">
        <v>2754</v>
      </c>
      <c r="AH670" s="31">
        <v>13</v>
      </c>
      <c r="AI670" s="31">
        <v>31</v>
      </c>
      <c r="AJ670" s="31" t="s">
        <v>1256</v>
      </c>
      <c r="AK670" s="31">
        <f t="shared" si="317"/>
        <v>32</v>
      </c>
      <c r="AL670" s="31" t="s">
        <v>62</v>
      </c>
      <c r="AO670" s="31" t="s">
        <v>63</v>
      </c>
      <c r="AP670" s="31" t="s">
        <v>2834</v>
      </c>
      <c r="AQ670" s="31" t="s">
        <v>2833</v>
      </c>
      <c r="AR670" s="31" t="s">
        <v>5716</v>
      </c>
      <c r="AS670" s="31" t="s">
        <v>134</v>
      </c>
      <c r="AT670" s="14" t="s">
        <v>5724</v>
      </c>
      <c r="AU670" s="31" t="s">
        <v>5858</v>
      </c>
      <c r="AV670" s="31" t="s">
        <v>5797</v>
      </c>
      <c r="AW670" s="31" t="s">
        <v>5799</v>
      </c>
      <c r="AX670" s="31" t="s">
        <v>5724</v>
      </c>
      <c r="BK670" s="14" t="str">
        <f t="shared" si="326"/>
        <v/>
      </c>
      <c r="BL670" s="14" t="str">
        <f t="shared" si="327"/>
        <v/>
      </c>
      <c r="BM670" s="14" t="str">
        <f t="shared" si="328"/>
        <v/>
      </c>
      <c r="BN670" s="14"/>
      <c r="BO670" s="14" t="str">
        <f t="shared" si="318"/>
        <v/>
      </c>
      <c r="BP670" s="14" t="str">
        <f t="shared" si="319"/>
        <v/>
      </c>
      <c r="BQ670" s="14"/>
      <c r="BR670" s="14" t="str">
        <f t="shared" si="329"/>
        <v/>
      </c>
      <c r="BS670" s="14" t="str">
        <f t="shared" si="330"/>
        <v>TS-G-03:12/
O1010212:31A</v>
      </c>
      <c r="BW670" s="31" t="str">
        <f t="shared" si="331"/>
        <v/>
      </c>
      <c r="BX670" s="31" t="str">
        <f t="shared" si="332"/>
        <v/>
      </c>
      <c r="BY670" s="31" t="str">
        <f t="shared" si="333"/>
        <v/>
      </c>
      <c r="BZ670" s="31" t="str">
        <f t="shared" si="334"/>
        <v/>
      </c>
      <c r="CA670" s="31" t="str">
        <f t="shared" si="335"/>
        <v/>
      </c>
      <c r="CB670" s="31" t="str">
        <f t="shared" si="336"/>
        <v/>
      </c>
      <c r="CC670" s="31" t="str">
        <f t="shared" si="337"/>
        <v/>
      </c>
      <c r="CD670" s="31" t="str">
        <f t="shared" si="338"/>
        <v/>
      </c>
      <c r="CE670" s="31" t="e">
        <f t="shared" ca="1" si="339"/>
        <v>#NAME?</v>
      </c>
      <c r="CF670" s="31" t="e">
        <f t="shared" ca="1" si="340"/>
        <v>#NAME?</v>
      </c>
      <c r="CG670" s="31" t="e">
        <f t="shared" ca="1" si="341"/>
        <v>#NAME?</v>
      </c>
      <c r="CH670" s="31" t="e">
        <f t="shared" ca="1" si="342"/>
        <v>#NAME?</v>
      </c>
      <c r="CI670" s="31" t="e">
        <f t="shared" ca="1" si="343"/>
        <v>#NAME?</v>
      </c>
    </row>
    <row r="671" spans="1:87" s="31" customFormat="1" ht="30" hidden="1" x14ac:dyDescent="0.25">
      <c r="A671" s="9" t="s">
        <v>5433</v>
      </c>
      <c r="B671" s="31" t="s">
        <v>2831</v>
      </c>
      <c r="C671" s="31" t="s">
        <v>2835</v>
      </c>
      <c r="E671" s="14" t="s">
        <v>5650</v>
      </c>
      <c r="F671" s="31" t="s">
        <v>5453</v>
      </c>
      <c r="G671" s="31" t="str">
        <f t="shared" si="320"/>
        <v>Сигнал</v>
      </c>
      <c r="H671" s="31" t="s">
        <v>2611</v>
      </c>
      <c r="I671" s="31" t="s">
        <v>4542</v>
      </c>
      <c r="J671" s="31" t="str">
        <f t="shared" si="315"/>
        <v>DCS_DO_04</v>
      </c>
      <c r="K671" s="14" t="s">
        <v>5869</v>
      </c>
      <c r="M671" s="31" t="s">
        <v>2820</v>
      </c>
      <c r="N671" s="31" t="s">
        <v>1261</v>
      </c>
      <c r="O671" s="31" t="s">
        <v>1287</v>
      </c>
      <c r="P671" s="31" t="s">
        <v>2756</v>
      </c>
      <c r="Q671" s="31" t="s">
        <v>312</v>
      </c>
      <c r="R671" s="31">
        <v>13</v>
      </c>
      <c r="S671" s="31">
        <v>14</v>
      </c>
      <c r="T671" s="31" t="s">
        <v>62</v>
      </c>
      <c r="U671" s="31" t="str">
        <f t="shared" si="344"/>
        <v>30</v>
      </c>
      <c r="V671" s="14" t="str">
        <f t="shared" si="316"/>
        <v>ASK 3MLD, ASK 3MB</v>
      </c>
      <c r="W671" s="31" t="str">
        <f t="shared" si="321"/>
        <v/>
      </c>
      <c r="X671" s="14" t="str">
        <f t="shared" si="322"/>
        <v/>
      </c>
      <c r="Y671" s="31" t="str">
        <f t="shared" si="323"/>
        <v>O1010212</v>
      </c>
      <c r="Z671" s="31" t="str">
        <f t="shared" si="324"/>
        <v>TUA711-DIO32</v>
      </c>
      <c r="AA671" s="14" t="str">
        <f t="shared" si="325"/>
        <v>17-SC-DCS-001/O1010212/ 17-MC-DCS-003</v>
      </c>
      <c r="AB671" s="31" t="s">
        <v>64</v>
      </c>
      <c r="AC671" s="31" t="s">
        <v>124</v>
      </c>
      <c r="AD671" s="31" t="s">
        <v>125</v>
      </c>
      <c r="AE671" s="31">
        <v>0</v>
      </c>
      <c r="AF671" s="31" t="s">
        <v>1254</v>
      </c>
      <c r="AG671" s="31" t="s">
        <v>2754</v>
      </c>
      <c r="AH671" s="31">
        <v>13</v>
      </c>
      <c r="AI671" s="31">
        <v>32</v>
      </c>
      <c r="AJ671" s="31" t="s">
        <v>1256</v>
      </c>
      <c r="AK671" s="31">
        <f t="shared" si="317"/>
        <v>32</v>
      </c>
      <c r="AL671" s="31" t="s">
        <v>62</v>
      </c>
      <c r="AO671" s="31" t="s">
        <v>63</v>
      </c>
      <c r="AP671" s="31" t="s">
        <v>2834</v>
      </c>
      <c r="AQ671" s="31" t="s">
        <v>2836</v>
      </c>
      <c r="AR671" s="31" t="s">
        <v>5716</v>
      </c>
      <c r="AS671" s="31" t="s">
        <v>134</v>
      </c>
      <c r="AT671" s="14" t="s">
        <v>5724</v>
      </c>
      <c r="AU671" s="31" t="s">
        <v>5858</v>
      </c>
      <c r="AV671" s="31" t="s">
        <v>5806</v>
      </c>
      <c r="AW671" s="31" t="s">
        <v>5797</v>
      </c>
      <c r="AX671" s="31" t="s">
        <v>5724</v>
      </c>
      <c r="BK671" s="14" t="str">
        <f t="shared" si="326"/>
        <v/>
      </c>
      <c r="BL671" s="14" t="str">
        <f t="shared" si="327"/>
        <v/>
      </c>
      <c r="BM671" s="14" t="str">
        <f t="shared" si="328"/>
        <v/>
      </c>
      <c r="BN671" s="14"/>
      <c r="BO671" s="14" t="str">
        <f t="shared" si="318"/>
        <v/>
      </c>
      <c r="BP671" s="14" t="str">
        <f t="shared" si="319"/>
        <v/>
      </c>
      <c r="BQ671" s="14"/>
      <c r="BR671" s="14" t="str">
        <f t="shared" si="329"/>
        <v/>
      </c>
      <c r="BS671" s="14" t="str">
        <f t="shared" si="330"/>
        <v>TS-G-03:14/
O1010212:32A</v>
      </c>
      <c r="BW671" s="31" t="str">
        <f t="shared" si="331"/>
        <v/>
      </c>
      <c r="BX671" s="31" t="str">
        <f t="shared" si="332"/>
        <v/>
      </c>
      <c r="BY671" s="31" t="str">
        <f t="shared" si="333"/>
        <v/>
      </c>
      <c r="BZ671" s="31" t="str">
        <f t="shared" si="334"/>
        <v/>
      </c>
      <c r="CA671" s="31" t="str">
        <f t="shared" si="335"/>
        <v/>
      </c>
      <c r="CB671" s="31" t="str">
        <f t="shared" si="336"/>
        <v/>
      </c>
      <c r="CC671" s="31" t="str">
        <f t="shared" si="337"/>
        <v/>
      </c>
      <c r="CD671" s="31" t="str">
        <f t="shared" si="338"/>
        <v/>
      </c>
      <c r="CE671" s="31" t="e">
        <f t="shared" ca="1" si="339"/>
        <v>#NAME?</v>
      </c>
      <c r="CF671" s="31" t="e">
        <f t="shared" ca="1" si="340"/>
        <v>#NAME?</v>
      </c>
      <c r="CG671" s="31" t="e">
        <f t="shared" ca="1" si="341"/>
        <v>#NAME?</v>
      </c>
      <c r="CH671" s="31" t="e">
        <f t="shared" ca="1" si="342"/>
        <v>#NAME?</v>
      </c>
      <c r="CI671" s="31" t="e">
        <f t="shared" ca="1" si="343"/>
        <v>#NAME?</v>
      </c>
    </row>
    <row r="672" spans="1:87" s="31" customFormat="1" ht="30" hidden="1" x14ac:dyDescent="0.25">
      <c r="A672" s="9" t="s">
        <v>5433</v>
      </c>
      <c r="B672" s="31" t="s">
        <v>2837</v>
      </c>
      <c r="C672" s="31" t="s">
        <v>3480</v>
      </c>
      <c r="E672" s="14" t="s">
        <v>5648</v>
      </c>
      <c r="F672" s="31" t="s">
        <v>5453</v>
      </c>
      <c r="G672" s="31" t="str">
        <f t="shared" si="320"/>
        <v>Сигнал</v>
      </c>
      <c r="H672" s="31" t="s">
        <v>3318</v>
      </c>
      <c r="I672" s="31" t="s">
        <v>4543</v>
      </c>
      <c r="J672" s="31" t="str">
        <f t="shared" si="315"/>
        <v>DCS_DI_05</v>
      </c>
      <c r="K672" s="14" t="s">
        <v>5869</v>
      </c>
      <c r="M672" s="31" t="s">
        <v>3467</v>
      </c>
      <c r="N672" s="31" t="s">
        <v>107</v>
      </c>
      <c r="O672" s="31" t="s">
        <v>170</v>
      </c>
      <c r="P672" s="31" t="s">
        <v>2756</v>
      </c>
      <c r="Q672" s="31" t="s">
        <v>1849</v>
      </c>
      <c r="R672" s="31">
        <v>15</v>
      </c>
      <c r="S672" s="31">
        <v>16</v>
      </c>
      <c r="T672" s="31" t="s">
        <v>62</v>
      </c>
      <c r="U672" s="31" t="str">
        <f t="shared" si="344"/>
        <v>48</v>
      </c>
      <c r="V672" s="14" t="str">
        <f t="shared" si="316"/>
        <v>ASK 3MLD, ASK 3MB</v>
      </c>
      <c r="W672" s="31" t="str">
        <f t="shared" si="321"/>
        <v/>
      </c>
      <c r="X672" s="14" t="str">
        <f t="shared" si="322"/>
        <v/>
      </c>
      <c r="Y672" s="31" t="str">
        <f t="shared" si="323"/>
        <v>O1010206</v>
      </c>
      <c r="Z672" s="31" t="str">
        <f t="shared" si="324"/>
        <v>TUA711-DIO32</v>
      </c>
      <c r="AA672" s="14" t="str">
        <f t="shared" si="325"/>
        <v>17-SC-DCS-001/O1010206/ 17-MC-DCS-003</v>
      </c>
      <c r="AB672" s="31" t="s">
        <v>64</v>
      </c>
      <c r="AC672" s="31" t="s">
        <v>124</v>
      </c>
      <c r="AD672" s="31" t="s">
        <v>125</v>
      </c>
      <c r="AE672" s="31">
        <v>0</v>
      </c>
      <c r="AF672" s="31" t="s">
        <v>1254</v>
      </c>
      <c r="AG672" s="31" t="s">
        <v>3396</v>
      </c>
      <c r="AH672" s="31">
        <v>7</v>
      </c>
      <c r="AI672" s="31">
        <v>30</v>
      </c>
      <c r="AJ672" s="31" t="s">
        <v>57</v>
      </c>
      <c r="AK672" s="31">
        <f t="shared" si="317"/>
        <v>32</v>
      </c>
      <c r="AL672" s="31" t="s">
        <v>62</v>
      </c>
      <c r="AO672" s="31" t="s">
        <v>63</v>
      </c>
      <c r="AP672" s="31" t="s">
        <v>2840</v>
      </c>
      <c r="AQ672" s="31" t="s">
        <v>3481</v>
      </c>
      <c r="AR672" s="31" t="s">
        <v>5716</v>
      </c>
      <c r="AS672" s="31" t="s">
        <v>134</v>
      </c>
      <c r="AT672" s="14" t="s">
        <v>5724</v>
      </c>
      <c r="AU672" s="31" t="s">
        <v>5858</v>
      </c>
      <c r="AV672" s="31" t="s">
        <v>5827</v>
      </c>
      <c r="AW672" s="31" t="s">
        <v>5828</v>
      </c>
      <c r="AX672" s="31" t="s">
        <v>5724</v>
      </c>
      <c r="BK672" s="14" t="str">
        <f t="shared" si="326"/>
        <v/>
      </c>
      <c r="BL672" s="14" t="str">
        <f t="shared" si="327"/>
        <v/>
      </c>
      <c r="BM672" s="14" t="str">
        <f t="shared" si="328"/>
        <v/>
      </c>
      <c r="BN672" s="14"/>
      <c r="BO672" s="14" t="str">
        <f t="shared" si="318"/>
        <v/>
      </c>
      <c r="BP672" s="14" t="str">
        <f t="shared" si="319"/>
        <v/>
      </c>
      <c r="BQ672" s="14"/>
      <c r="BR672" s="14" t="str">
        <f t="shared" si="329"/>
        <v>TS-F-03:15/
O1010206:30A</v>
      </c>
      <c r="BS672" s="14" t="str">
        <f t="shared" si="330"/>
        <v>TS-F-03:16/
O1010206:30B</v>
      </c>
      <c r="BW672" s="31" t="str">
        <f t="shared" si="331"/>
        <v/>
      </c>
      <c r="BX672" s="31" t="str">
        <f t="shared" si="332"/>
        <v/>
      </c>
      <c r="BY672" s="31" t="str">
        <f t="shared" si="333"/>
        <v/>
      </c>
      <c r="BZ672" s="31" t="str">
        <f t="shared" si="334"/>
        <v/>
      </c>
      <c r="CA672" s="31" t="str">
        <f t="shared" si="335"/>
        <v/>
      </c>
      <c r="CB672" s="31" t="str">
        <f t="shared" si="336"/>
        <v/>
      </c>
      <c r="CC672" s="31" t="str">
        <f t="shared" si="337"/>
        <v/>
      </c>
      <c r="CD672" s="31" t="str">
        <f t="shared" si="338"/>
        <v>30A</v>
      </c>
      <c r="CE672" s="31" t="e">
        <f t="shared" ca="1" si="339"/>
        <v>#NAME?</v>
      </c>
      <c r="CF672" s="31" t="e">
        <f t="shared" ca="1" si="340"/>
        <v>#NAME?</v>
      </c>
      <c r="CG672" s="31" t="e">
        <f t="shared" ca="1" si="341"/>
        <v>#NAME?</v>
      </c>
      <c r="CH672" s="31" t="e">
        <f t="shared" ca="1" si="342"/>
        <v>#NAME?</v>
      </c>
      <c r="CI672" s="31" t="e">
        <f t="shared" ca="1" si="343"/>
        <v>#NAME?</v>
      </c>
    </row>
    <row r="673" spans="1:87" s="31" customFormat="1" ht="30" hidden="1" x14ac:dyDescent="0.25">
      <c r="A673" s="9" t="s">
        <v>5433</v>
      </c>
      <c r="B673" s="31" t="s">
        <v>2837</v>
      </c>
      <c r="C673" s="31" t="s">
        <v>3482</v>
      </c>
      <c r="E673" s="14" t="s">
        <v>5648</v>
      </c>
      <c r="F673" s="31" t="s">
        <v>5453</v>
      </c>
      <c r="G673" s="31" t="str">
        <f t="shared" si="320"/>
        <v>Сигнал</v>
      </c>
      <c r="H673" s="31" t="s">
        <v>3321</v>
      </c>
      <c r="I673" s="31" t="s">
        <v>4543</v>
      </c>
      <c r="J673" s="31" t="str">
        <f t="shared" si="315"/>
        <v>DCS_DI_05</v>
      </c>
      <c r="K673" s="14" t="s">
        <v>5869</v>
      </c>
      <c r="M673" s="31" t="s">
        <v>3467</v>
      </c>
      <c r="N673" s="31" t="s">
        <v>107</v>
      </c>
      <c r="O673" s="31" t="s">
        <v>176</v>
      </c>
      <c r="P673" s="31" t="s">
        <v>2756</v>
      </c>
      <c r="Q673" s="31" t="s">
        <v>1849</v>
      </c>
      <c r="R673" s="31">
        <v>17</v>
      </c>
      <c r="S673" s="31">
        <v>18</v>
      </c>
      <c r="T673" s="31" t="s">
        <v>62</v>
      </c>
      <c r="U673" s="31" t="str">
        <f t="shared" si="344"/>
        <v>48</v>
      </c>
      <c r="V673" s="14" t="str">
        <f t="shared" si="316"/>
        <v>ASK 3MLD, ASK 3MB</v>
      </c>
      <c r="W673" s="31" t="str">
        <f t="shared" si="321"/>
        <v/>
      </c>
      <c r="X673" s="14" t="str">
        <f t="shared" si="322"/>
        <v/>
      </c>
      <c r="Y673" s="31" t="str">
        <f t="shared" si="323"/>
        <v>O1010206</v>
      </c>
      <c r="Z673" s="31" t="str">
        <f t="shared" si="324"/>
        <v>TUA711-DIO32</v>
      </c>
      <c r="AA673" s="14" t="str">
        <f t="shared" si="325"/>
        <v>17-SC-DCS-001/O1010206/ 17-MC-DCS-003</v>
      </c>
      <c r="AB673" s="31" t="s">
        <v>64</v>
      </c>
      <c r="AC673" s="31" t="s">
        <v>124</v>
      </c>
      <c r="AD673" s="31" t="s">
        <v>125</v>
      </c>
      <c r="AE673" s="31">
        <v>0</v>
      </c>
      <c r="AF673" s="31" t="s">
        <v>1254</v>
      </c>
      <c r="AG673" s="31" t="s">
        <v>3396</v>
      </c>
      <c r="AH673" s="31">
        <v>7</v>
      </c>
      <c r="AI673" s="31">
        <v>31</v>
      </c>
      <c r="AJ673" s="31" t="s">
        <v>57</v>
      </c>
      <c r="AK673" s="31">
        <f t="shared" si="317"/>
        <v>32</v>
      </c>
      <c r="AL673" s="31" t="s">
        <v>62</v>
      </c>
      <c r="AO673" s="31" t="s">
        <v>63</v>
      </c>
      <c r="AP673" s="31" t="s">
        <v>2840</v>
      </c>
      <c r="AQ673" s="31" t="s">
        <v>3483</v>
      </c>
      <c r="AR673" s="31" t="s">
        <v>5716</v>
      </c>
      <c r="AS673" s="31" t="s">
        <v>134</v>
      </c>
      <c r="AT673" s="14" t="s">
        <v>5724</v>
      </c>
      <c r="AU673" s="31" t="s">
        <v>5858</v>
      </c>
      <c r="AV673" s="31" t="s">
        <v>5792</v>
      </c>
      <c r="AW673" s="31" t="s">
        <v>5793</v>
      </c>
      <c r="AX673" s="31" t="s">
        <v>5724</v>
      </c>
      <c r="BK673" s="14" t="str">
        <f t="shared" si="326"/>
        <v/>
      </c>
      <c r="BL673" s="14" t="str">
        <f t="shared" si="327"/>
        <v/>
      </c>
      <c r="BM673" s="14" t="str">
        <f t="shared" si="328"/>
        <v/>
      </c>
      <c r="BN673" s="14"/>
      <c r="BO673" s="14" t="str">
        <f t="shared" si="318"/>
        <v/>
      </c>
      <c r="BP673" s="14" t="str">
        <f t="shared" si="319"/>
        <v/>
      </c>
      <c r="BQ673" s="14"/>
      <c r="BR673" s="14" t="str">
        <f t="shared" si="329"/>
        <v>TS-F-03:17/
O1010206:31A</v>
      </c>
      <c r="BS673" s="14" t="str">
        <f t="shared" si="330"/>
        <v>TS-F-03:18/
O1010206:31B</v>
      </c>
      <c r="BW673" s="31" t="str">
        <f t="shared" si="331"/>
        <v/>
      </c>
      <c r="BX673" s="31" t="str">
        <f t="shared" si="332"/>
        <v/>
      </c>
      <c r="BY673" s="31" t="str">
        <f t="shared" si="333"/>
        <v/>
      </c>
      <c r="BZ673" s="31" t="str">
        <f t="shared" si="334"/>
        <v/>
      </c>
      <c r="CA673" s="31" t="str">
        <f t="shared" si="335"/>
        <v/>
      </c>
      <c r="CB673" s="31" t="str">
        <f t="shared" si="336"/>
        <v/>
      </c>
      <c r="CC673" s="31" t="str">
        <f t="shared" si="337"/>
        <v/>
      </c>
      <c r="CD673" s="31" t="str">
        <f t="shared" si="338"/>
        <v>31A</v>
      </c>
      <c r="CE673" s="31" t="e">
        <f t="shared" ca="1" si="339"/>
        <v>#NAME?</v>
      </c>
      <c r="CF673" s="31" t="e">
        <f t="shared" ca="1" si="340"/>
        <v>#NAME?</v>
      </c>
      <c r="CG673" s="31" t="e">
        <f t="shared" ca="1" si="341"/>
        <v>#NAME?</v>
      </c>
      <c r="CH673" s="31" t="e">
        <f t="shared" ca="1" si="342"/>
        <v>#NAME?</v>
      </c>
      <c r="CI673" s="31" t="e">
        <f t="shared" ca="1" si="343"/>
        <v>#NAME?</v>
      </c>
    </row>
    <row r="674" spans="1:87" s="31" customFormat="1" ht="30" hidden="1" x14ac:dyDescent="0.25">
      <c r="A674" s="9" t="s">
        <v>5433</v>
      </c>
      <c r="B674" s="31" t="s">
        <v>2837</v>
      </c>
      <c r="C674" s="31" t="s">
        <v>3484</v>
      </c>
      <c r="E674" s="14" t="s">
        <v>5648</v>
      </c>
      <c r="F674" s="31" t="s">
        <v>5453</v>
      </c>
      <c r="G674" s="31" t="str">
        <f t="shared" si="320"/>
        <v>Сигнал</v>
      </c>
      <c r="H674" s="31" t="s">
        <v>3357</v>
      </c>
      <c r="I674" s="31" t="s">
        <v>4543</v>
      </c>
      <c r="J674" s="31" t="str">
        <f t="shared" si="315"/>
        <v>DCS_DI_05</v>
      </c>
      <c r="K674" s="14" t="s">
        <v>5869</v>
      </c>
      <c r="M674" s="31" t="s">
        <v>3467</v>
      </c>
      <c r="N674" s="31" t="s">
        <v>107</v>
      </c>
      <c r="O674" s="31" t="s">
        <v>182</v>
      </c>
      <c r="P674" s="31" t="s">
        <v>2756</v>
      </c>
      <c r="Q674" s="31" t="s">
        <v>1849</v>
      </c>
      <c r="R674" s="31">
        <v>19</v>
      </c>
      <c r="S674" s="31">
        <v>20</v>
      </c>
      <c r="T674" s="31" t="s">
        <v>62</v>
      </c>
      <c r="U674" s="31" t="str">
        <f t="shared" si="344"/>
        <v>48</v>
      </c>
      <c r="V674" s="14" t="str">
        <f t="shared" si="316"/>
        <v>ASK 3MLD, ASK 3MB</v>
      </c>
      <c r="W674" s="31" t="str">
        <f t="shared" si="321"/>
        <v/>
      </c>
      <c r="X674" s="14" t="str">
        <f t="shared" si="322"/>
        <v/>
      </c>
      <c r="Y674" s="31" t="str">
        <f t="shared" si="323"/>
        <v>O1010206</v>
      </c>
      <c r="Z674" s="31" t="str">
        <f t="shared" si="324"/>
        <v>TUA711-DIO32</v>
      </c>
      <c r="AA674" s="14" t="str">
        <f t="shared" si="325"/>
        <v>17-SC-DCS-001/O1010206/ 17-MC-DCS-003</v>
      </c>
      <c r="AB674" s="31" t="s">
        <v>64</v>
      </c>
      <c r="AC674" s="31" t="s">
        <v>124</v>
      </c>
      <c r="AD674" s="31" t="s">
        <v>125</v>
      </c>
      <c r="AE674" s="31">
        <v>0</v>
      </c>
      <c r="AF674" s="31" t="s">
        <v>1254</v>
      </c>
      <c r="AG674" s="31" t="s">
        <v>3396</v>
      </c>
      <c r="AH674" s="31">
        <v>7</v>
      </c>
      <c r="AI674" s="31">
        <v>32</v>
      </c>
      <c r="AJ674" s="31" t="s">
        <v>57</v>
      </c>
      <c r="AK674" s="31">
        <f t="shared" si="317"/>
        <v>32</v>
      </c>
      <c r="AL674" s="31" t="s">
        <v>62</v>
      </c>
      <c r="AO674" s="31" t="s">
        <v>63</v>
      </c>
      <c r="AP674" s="31" t="s">
        <v>2840</v>
      </c>
      <c r="AQ674" s="31" t="s">
        <v>3485</v>
      </c>
      <c r="AR674" s="31" t="s">
        <v>5716</v>
      </c>
      <c r="AS674" s="31" t="s">
        <v>134</v>
      </c>
      <c r="AT674" s="14" t="s">
        <v>5724</v>
      </c>
      <c r="AU674" s="31" t="s">
        <v>5858</v>
      </c>
      <c r="AV674" s="31" t="s">
        <v>5794</v>
      </c>
      <c r="AW674" s="31" t="s">
        <v>5795</v>
      </c>
      <c r="AX674" s="31" t="s">
        <v>5724</v>
      </c>
      <c r="BK674" s="14" t="str">
        <f t="shared" si="326"/>
        <v/>
      </c>
      <c r="BL674" s="14" t="str">
        <f t="shared" si="327"/>
        <v/>
      </c>
      <c r="BM674" s="14" t="str">
        <f t="shared" si="328"/>
        <v/>
      </c>
      <c r="BN674" s="14"/>
      <c r="BO674" s="14" t="str">
        <f t="shared" si="318"/>
        <v/>
      </c>
      <c r="BP674" s="14" t="str">
        <f t="shared" si="319"/>
        <v/>
      </c>
      <c r="BQ674" s="14"/>
      <c r="BR674" s="14" t="str">
        <f t="shared" si="329"/>
        <v>TS-F-03:19/
O1010206:32A</v>
      </c>
      <c r="BS674" s="14" t="str">
        <f t="shared" si="330"/>
        <v>TS-F-03:20/
O1010206:32B</v>
      </c>
      <c r="BW674" s="31" t="str">
        <f t="shared" si="331"/>
        <v/>
      </c>
      <c r="BX674" s="31" t="str">
        <f t="shared" si="332"/>
        <v/>
      </c>
      <c r="BY674" s="31" t="str">
        <f t="shared" si="333"/>
        <v/>
      </c>
      <c r="BZ674" s="31" t="str">
        <f t="shared" si="334"/>
        <v/>
      </c>
      <c r="CA674" s="31" t="str">
        <f t="shared" si="335"/>
        <v/>
      </c>
      <c r="CB674" s="31" t="str">
        <f t="shared" si="336"/>
        <v/>
      </c>
      <c r="CC674" s="31" t="str">
        <f t="shared" si="337"/>
        <v/>
      </c>
      <c r="CD674" s="31" t="str">
        <f t="shared" si="338"/>
        <v>32A</v>
      </c>
      <c r="CE674" s="31" t="e">
        <f t="shared" ca="1" si="339"/>
        <v>#NAME?</v>
      </c>
      <c r="CF674" s="31" t="e">
        <f t="shared" ca="1" si="340"/>
        <v>#NAME?</v>
      </c>
      <c r="CG674" s="31" t="e">
        <f t="shared" ca="1" si="341"/>
        <v>#NAME?</v>
      </c>
      <c r="CH674" s="31" t="e">
        <f t="shared" ca="1" si="342"/>
        <v>#NAME?</v>
      </c>
      <c r="CI674" s="31" t="e">
        <f t="shared" ca="1" si="343"/>
        <v>#NAME?</v>
      </c>
    </row>
    <row r="675" spans="1:87" s="31" customFormat="1" ht="30" hidden="1" x14ac:dyDescent="0.25">
      <c r="A675" s="9" t="s">
        <v>5433</v>
      </c>
      <c r="B675" s="31" t="s">
        <v>2837</v>
      </c>
      <c r="C675" s="31" t="s">
        <v>2838</v>
      </c>
      <c r="E675" s="14" t="s">
        <v>5650</v>
      </c>
      <c r="F675" s="31" t="s">
        <v>5453</v>
      </c>
      <c r="G675" s="31" t="str">
        <f t="shared" si="320"/>
        <v>Сигнал</v>
      </c>
      <c r="H675" s="31" t="s">
        <v>2608</v>
      </c>
      <c r="I675" s="31" t="s">
        <v>4543</v>
      </c>
      <c r="J675" s="31" t="str">
        <f t="shared" si="315"/>
        <v>DCS_DO_04</v>
      </c>
      <c r="K675" s="14" t="s">
        <v>5869</v>
      </c>
      <c r="M675" s="31" t="s">
        <v>2820</v>
      </c>
      <c r="N675" s="31" t="s">
        <v>1261</v>
      </c>
      <c r="O675" s="31" t="s">
        <v>1289</v>
      </c>
      <c r="P675" s="31" t="s">
        <v>2756</v>
      </c>
      <c r="Q675" s="31" t="s">
        <v>312</v>
      </c>
      <c r="R675" s="31">
        <v>15</v>
      </c>
      <c r="S675" s="31">
        <v>16</v>
      </c>
      <c r="T675" s="31" t="s">
        <v>62</v>
      </c>
      <c r="U675" s="31" t="str">
        <f t="shared" si="344"/>
        <v>30</v>
      </c>
      <c r="V675" s="14" t="str">
        <f t="shared" si="316"/>
        <v>ASK 3MLD, ASK 3MB</v>
      </c>
      <c r="W675" s="31" t="str">
        <f t="shared" si="321"/>
        <v/>
      </c>
      <c r="X675" s="14" t="str">
        <f t="shared" si="322"/>
        <v/>
      </c>
      <c r="Y675" s="31" t="str">
        <f t="shared" si="323"/>
        <v>O1010213</v>
      </c>
      <c r="Z675" s="31" t="str">
        <f t="shared" si="324"/>
        <v>TUA711-DIO32</v>
      </c>
      <c r="AA675" s="14" t="str">
        <f t="shared" si="325"/>
        <v>17-SC-DCS-001/O1010213/ 17-MC-DCS-003</v>
      </c>
      <c r="AB675" s="31" t="s">
        <v>64</v>
      </c>
      <c r="AC675" s="31" t="s">
        <v>124</v>
      </c>
      <c r="AD675" s="31" t="s">
        <v>125</v>
      </c>
      <c r="AE675" s="31">
        <v>0</v>
      </c>
      <c r="AF675" s="31" t="s">
        <v>1254</v>
      </c>
      <c r="AG675" s="31" t="s">
        <v>2841</v>
      </c>
      <c r="AH675" s="31">
        <v>14</v>
      </c>
      <c r="AI675" s="31">
        <v>1</v>
      </c>
      <c r="AJ675" s="31" t="s">
        <v>1256</v>
      </c>
      <c r="AK675" s="31">
        <f t="shared" si="317"/>
        <v>32</v>
      </c>
      <c r="AL675" s="31" t="s">
        <v>62</v>
      </c>
      <c r="AO675" s="31" t="s">
        <v>63</v>
      </c>
      <c r="AP675" s="31" t="s">
        <v>2840</v>
      </c>
      <c r="AQ675" s="31" t="s">
        <v>2839</v>
      </c>
      <c r="AR675" s="31" t="s">
        <v>5716</v>
      </c>
      <c r="AS675" s="31" t="s">
        <v>134</v>
      </c>
      <c r="AT675" s="14" t="s">
        <v>5724</v>
      </c>
      <c r="AU675" s="31" t="s">
        <v>5858</v>
      </c>
      <c r="AV675" s="31" t="s">
        <v>5797</v>
      </c>
      <c r="AW675" s="31" t="s">
        <v>5799</v>
      </c>
      <c r="AX675" s="31" t="s">
        <v>5724</v>
      </c>
      <c r="BK675" s="14" t="str">
        <f t="shared" si="326"/>
        <v/>
      </c>
      <c r="BL675" s="14" t="str">
        <f t="shared" si="327"/>
        <v/>
      </c>
      <c r="BM675" s="14" t="str">
        <f t="shared" si="328"/>
        <v/>
      </c>
      <c r="BN675" s="14"/>
      <c r="BO675" s="14" t="str">
        <f t="shared" si="318"/>
        <v/>
      </c>
      <c r="BP675" s="14" t="str">
        <f t="shared" si="319"/>
        <v/>
      </c>
      <c r="BQ675" s="14"/>
      <c r="BR675" s="14" t="str">
        <f t="shared" si="329"/>
        <v/>
      </c>
      <c r="BS675" s="14" t="str">
        <f t="shared" si="330"/>
        <v>TS-G-03:16/
O1010213:1A</v>
      </c>
      <c r="BW675" s="31" t="str">
        <f t="shared" si="331"/>
        <v/>
      </c>
      <c r="BX675" s="31" t="str">
        <f t="shared" si="332"/>
        <v/>
      </c>
      <c r="BY675" s="31" t="str">
        <f t="shared" si="333"/>
        <v/>
      </c>
      <c r="BZ675" s="31" t="str">
        <f t="shared" si="334"/>
        <v/>
      </c>
      <c r="CA675" s="31" t="str">
        <f t="shared" si="335"/>
        <v/>
      </c>
      <c r="CB675" s="31" t="str">
        <f t="shared" si="336"/>
        <v/>
      </c>
      <c r="CC675" s="31" t="str">
        <f t="shared" si="337"/>
        <v/>
      </c>
      <c r="CD675" s="31" t="str">
        <f t="shared" si="338"/>
        <v/>
      </c>
      <c r="CE675" s="31" t="e">
        <f t="shared" ca="1" si="339"/>
        <v>#NAME?</v>
      </c>
      <c r="CF675" s="31" t="e">
        <f t="shared" ca="1" si="340"/>
        <v>#NAME?</v>
      </c>
      <c r="CG675" s="31" t="e">
        <f t="shared" ca="1" si="341"/>
        <v>#NAME?</v>
      </c>
      <c r="CH675" s="31" t="e">
        <f t="shared" ca="1" si="342"/>
        <v>#NAME?</v>
      </c>
      <c r="CI675" s="31" t="e">
        <f t="shared" ca="1" si="343"/>
        <v>#NAME?</v>
      </c>
    </row>
    <row r="676" spans="1:87" s="31" customFormat="1" ht="30" hidden="1" x14ac:dyDescent="0.25">
      <c r="A676" s="9" t="s">
        <v>5433</v>
      </c>
      <c r="B676" s="31" t="s">
        <v>2837</v>
      </c>
      <c r="C676" s="31" t="s">
        <v>2842</v>
      </c>
      <c r="E676" s="14" t="s">
        <v>5650</v>
      </c>
      <c r="F676" s="31" t="s">
        <v>5453</v>
      </c>
      <c r="G676" s="31" t="str">
        <f t="shared" si="320"/>
        <v>Сигнал</v>
      </c>
      <c r="H676" s="31" t="s">
        <v>2611</v>
      </c>
      <c r="I676" s="31" t="s">
        <v>4543</v>
      </c>
      <c r="J676" s="31" t="str">
        <f t="shared" si="315"/>
        <v>DCS_DO_04</v>
      </c>
      <c r="K676" s="14" t="s">
        <v>5869</v>
      </c>
      <c r="M676" s="31" t="s">
        <v>2820</v>
      </c>
      <c r="N676" s="31" t="s">
        <v>1261</v>
      </c>
      <c r="O676" s="31" t="s">
        <v>1320</v>
      </c>
      <c r="P676" s="31" t="s">
        <v>2756</v>
      </c>
      <c r="Q676" s="31" t="s">
        <v>312</v>
      </c>
      <c r="R676" s="31">
        <v>17</v>
      </c>
      <c r="S676" s="31">
        <v>18</v>
      </c>
      <c r="T676" s="31" t="s">
        <v>62</v>
      </c>
      <c r="U676" s="31" t="str">
        <f t="shared" si="344"/>
        <v>30</v>
      </c>
      <c r="V676" s="14" t="str">
        <f t="shared" si="316"/>
        <v>ASK 3MLD, ASK 3MB</v>
      </c>
      <c r="W676" s="31" t="str">
        <f t="shared" si="321"/>
        <v/>
      </c>
      <c r="X676" s="14" t="str">
        <f t="shared" si="322"/>
        <v/>
      </c>
      <c r="Y676" s="31" t="str">
        <f t="shared" si="323"/>
        <v>O1010213</v>
      </c>
      <c r="Z676" s="31" t="str">
        <f t="shared" si="324"/>
        <v>TUA711-DIO32</v>
      </c>
      <c r="AA676" s="14" t="str">
        <f t="shared" si="325"/>
        <v>17-SC-DCS-001/O1010213/ 17-MC-DCS-003</v>
      </c>
      <c r="AB676" s="31" t="s">
        <v>64</v>
      </c>
      <c r="AC676" s="31" t="s">
        <v>124</v>
      </c>
      <c r="AD676" s="31" t="s">
        <v>125</v>
      </c>
      <c r="AE676" s="31">
        <v>0</v>
      </c>
      <c r="AF676" s="31" t="s">
        <v>1254</v>
      </c>
      <c r="AG676" s="31" t="s">
        <v>2841</v>
      </c>
      <c r="AH676" s="31">
        <v>14</v>
      </c>
      <c r="AI676" s="31">
        <v>2</v>
      </c>
      <c r="AJ676" s="31" t="s">
        <v>1256</v>
      </c>
      <c r="AK676" s="31">
        <f t="shared" si="317"/>
        <v>32</v>
      </c>
      <c r="AL676" s="31" t="s">
        <v>62</v>
      </c>
      <c r="AO676" s="31" t="s">
        <v>63</v>
      </c>
      <c r="AP676" s="31" t="s">
        <v>2840</v>
      </c>
      <c r="AQ676" s="31" t="s">
        <v>2843</v>
      </c>
      <c r="AR676" s="31" t="s">
        <v>5716</v>
      </c>
      <c r="AS676" s="31" t="s">
        <v>134</v>
      </c>
      <c r="AT676" s="14" t="s">
        <v>5724</v>
      </c>
      <c r="AU676" s="31" t="s">
        <v>5858</v>
      </c>
      <c r="AV676" s="31" t="s">
        <v>5806</v>
      </c>
      <c r="AW676" s="31" t="s">
        <v>5797</v>
      </c>
      <c r="AX676" s="31" t="s">
        <v>5724</v>
      </c>
      <c r="BK676" s="14" t="str">
        <f t="shared" si="326"/>
        <v/>
      </c>
      <c r="BL676" s="14" t="str">
        <f t="shared" si="327"/>
        <v/>
      </c>
      <c r="BM676" s="14" t="str">
        <f t="shared" si="328"/>
        <v/>
      </c>
      <c r="BN676" s="14"/>
      <c r="BO676" s="14" t="str">
        <f t="shared" si="318"/>
        <v/>
      </c>
      <c r="BP676" s="14" t="str">
        <f t="shared" si="319"/>
        <v/>
      </c>
      <c r="BQ676" s="14"/>
      <c r="BR676" s="14" t="str">
        <f t="shared" si="329"/>
        <v/>
      </c>
      <c r="BS676" s="14" t="str">
        <f t="shared" si="330"/>
        <v>TS-G-03:18/
O1010213:2A</v>
      </c>
      <c r="BW676" s="31" t="str">
        <f t="shared" si="331"/>
        <v/>
      </c>
      <c r="BX676" s="31" t="str">
        <f t="shared" si="332"/>
        <v/>
      </c>
      <c r="BY676" s="31" t="str">
        <f t="shared" si="333"/>
        <v/>
      </c>
      <c r="BZ676" s="31" t="str">
        <f t="shared" si="334"/>
        <v/>
      </c>
      <c r="CA676" s="31" t="str">
        <f t="shared" si="335"/>
        <v/>
      </c>
      <c r="CB676" s="31" t="str">
        <f t="shared" si="336"/>
        <v/>
      </c>
      <c r="CC676" s="31" t="str">
        <f t="shared" si="337"/>
        <v/>
      </c>
      <c r="CD676" s="31" t="str">
        <f t="shared" si="338"/>
        <v/>
      </c>
      <c r="CE676" s="31" t="e">
        <f t="shared" ca="1" si="339"/>
        <v>#NAME?</v>
      </c>
      <c r="CF676" s="31" t="e">
        <f t="shared" ca="1" si="340"/>
        <v>#NAME?</v>
      </c>
      <c r="CG676" s="31" t="e">
        <f t="shared" ca="1" si="341"/>
        <v>#NAME?</v>
      </c>
      <c r="CH676" s="31" t="e">
        <f t="shared" ca="1" si="342"/>
        <v>#NAME?</v>
      </c>
      <c r="CI676" s="31" t="e">
        <f t="shared" ca="1" si="343"/>
        <v>#NAME?</v>
      </c>
    </row>
    <row r="677" spans="1:87" s="31" customFormat="1" ht="30" hidden="1" x14ac:dyDescent="0.25">
      <c r="A677" s="9" t="s">
        <v>5433</v>
      </c>
      <c r="B677" s="31" t="s">
        <v>2844</v>
      </c>
      <c r="C677" s="31" t="s">
        <v>3486</v>
      </c>
      <c r="E677" s="14" t="s">
        <v>5648</v>
      </c>
      <c r="F677" s="31" t="s">
        <v>5453</v>
      </c>
      <c r="G677" s="31" t="str">
        <f t="shared" si="320"/>
        <v>Сигнал</v>
      </c>
      <c r="H677" s="31" t="s">
        <v>3318</v>
      </c>
      <c r="I677" s="31" t="s">
        <v>4544</v>
      </c>
      <c r="J677" s="31" t="str">
        <f t="shared" si="315"/>
        <v>DCS_DI_05</v>
      </c>
      <c r="K677" s="14" t="s">
        <v>5869</v>
      </c>
      <c r="M677" s="31" t="s">
        <v>3467</v>
      </c>
      <c r="N677" s="31" t="s">
        <v>107</v>
      </c>
      <c r="O677" s="31" t="s">
        <v>185</v>
      </c>
      <c r="P677" s="31" t="s">
        <v>2756</v>
      </c>
      <c r="Q677" s="31" t="s">
        <v>1849</v>
      </c>
      <c r="R677" s="31">
        <v>21</v>
      </c>
      <c r="S677" s="31">
        <v>22</v>
      </c>
      <c r="T677" s="31" t="s">
        <v>62</v>
      </c>
      <c r="U677" s="31" t="str">
        <f t="shared" si="344"/>
        <v>48</v>
      </c>
      <c r="V677" s="14" t="str">
        <f t="shared" si="316"/>
        <v>ASK 3MLD, ASK 3MB</v>
      </c>
      <c r="W677" s="31" t="str">
        <f t="shared" si="321"/>
        <v/>
      </c>
      <c r="X677" s="14" t="str">
        <f t="shared" si="322"/>
        <v/>
      </c>
      <c r="Y677" s="31" t="str">
        <f t="shared" si="323"/>
        <v>O1010207</v>
      </c>
      <c r="Z677" s="31" t="str">
        <f t="shared" si="324"/>
        <v>TUA711-DIO32</v>
      </c>
      <c r="AA677" s="14" t="str">
        <f t="shared" si="325"/>
        <v>17-SC-DCS-001/O1010207/ 17-MC-DCS-003</v>
      </c>
      <c r="AB677" s="31" t="s">
        <v>64</v>
      </c>
      <c r="AC677" s="31" t="s">
        <v>124</v>
      </c>
      <c r="AD677" s="31" t="s">
        <v>125</v>
      </c>
      <c r="AE677" s="31">
        <v>0</v>
      </c>
      <c r="AF677" s="31" t="s">
        <v>1254</v>
      </c>
      <c r="AG677" s="31" t="s">
        <v>3488</v>
      </c>
      <c r="AH677" s="31">
        <v>8</v>
      </c>
      <c r="AI677" s="31">
        <v>1</v>
      </c>
      <c r="AJ677" s="31" t="s">
        <v>57</v>
      </c>
      <c r="AK677" s="31">
        <f t="shared" si="317"/>
        <v>32</v>
      </c>
      <c r="AL677" s="31" t="s">
        <v>62</v>
      </c>
      <c r="AO677" s="31" t="s">
        <v>63</v>
      </c>
      <c r="AP677" s="31" t="s">
        <v>2847</v>
      </c>
      <c r="AQ677" s="31" t="s">
        <v>3487</v>
      </c>
      <c r="AR677" s="31" t="s">
        <v>5716</v>
      </c>
      <c r="AS677" s="31" t="s">
        <v>134</v>
      </c>
      <c r="AT677" s="14" t="s">
        <v>5724</v>
      </c>
      <c r="AU677" s="31" t="s">
        <v>5858</v>
      </c>
      <c r="AV677" s="31" t="s">
        <v>5827</v>
      </c>
      <c r="AW677" s="31" t="s">
        <v>5828</v>
      </c>
      <c r="AX677" s="31" t="s">
        <v>5724</v>
      </c>
      <c r="BK677" s="14" t="str">
        <f t="shared" si="326"/>
        <v/>
      </c>
      <c r="BL677" s="14" t="str">
        <f t="shared" si="327"/>
        <v/>
      </c>
      <c r="BM677" s="14" t="str">
        <f t="shared" si="328"/>
        <v/>
      </c>
      <c r="BN677" s="14"/>
      <c r="BO677" s="14" t="str">
        <f t="shared" si="318"/>
        <v/>
      </c>
      <c r="BP677" s="14" t="str">
        <f t="shared" si="319"/>
        <v/>
      </c>
      <c r="BQ677" s="14"/>
      <c r="BR677" s="14" t="str">
        <f t="shared" si="329"/>
        <v>TS-F-03:21/
O1010207:1A</v>
      </c>
      <c r="BS677" s="14" t="str">
        <f t="shared" si="330"/>
        <v>TS-F-03:22/
O1010207:1B</v>
      </c>
      <c r="BW677" s="31" t="str">
        <f t="shared" si="331"/>
        <v/>
      </c>
      <c r="BX677" s="31" t="str">
        <f t="shared" si="332"/>
        <v/>
      </c>
      <c r="BY677" s="31" t="str">
        <f t="shared" si="333"/>
        <v/>
      </c>
      <c r="BZ677" s="31" t="str">
        <f t="shared" si="334"/>
        <v/>
      </c>
      <c r="CA677" s="31" t="str">
        <f t="shared" si="335"/>
        <v/>
      </c>
      <c r="CB677" s="31" t="str">
        <f t="shared" si="336"/>
        <v/>
      </c>
      <c r="CC677" s="31" t="str">
        <f t="shared" si="337"/>
        <v/>
      </c>
      <c r="CD677" s="31" t="str">
        <f t="shared" si="338"/>
        <v>1A</v>
      </c>
      <c r="CE677" s="31" t="e">
        <f t="shared" ca="1" si="339"/>
        <v>#NAME?</v>
      </c>
      <c r="CF677" s="31" t="e">
        <f t="shared" ca="1" si="340"/>
        <v>#NAME?</v>
      </c>
      <c r="CG677" s="31" t="e">
        <f t="shared" ca="1" si="341"/>
        <v>#NAME?</v>
      </c>
      <c r="CH677" s="31" t="e">
        <f t="shared" ca="1" si="342"/>
        <v>#NAME?</v>
      </c>
      <c r="CI677" s="31" t="e">
        <f t="shared" ca="1" si="343"/>
        <v>#NAME?</v>
      </c>
    </row>
    <row r="678" spans="1:87" s="31" customFormat="1" ht="30" hidden="1" x14ac:dyDescent="0.25">
      <c r="A678" s="9" t="s">
        <v>5433</v>
      </c>
      <c r="B678" s="31" t="s">
        <v>2844</v>
      </c>
      <c r="C678" s="31" t="s">
        <v>3489</v>
      </c>
      <c r="E678" s="14" t="s">
        <v>5648</v>
      </c>
      <c r="F678" s="31" t="s">
        <v>5453</v>
      </c>
      <c r="G678" s="31" t="str">
        <f t="shared" si="320"/>
        <v>Сигнал</v>
      </c>
      <c r="H678" s="31" t="s">
        <v>3321</v>
      </c>
      <c r="I678" s="31" t="s">
        <v>4544</v>
      </c>
      <c r="J678" s="31" t="str">
        <f t="shared" si="315"/>
        <v>DCS_DI_05</v>
      </c>
      <c r="K678" s="14" t="s">
        <v>5869</v>
      </c>
      <c r="M678" s="31" t="s">
        <v>3467</v>
      </c>
      <c r="N678" s="31" t="s">
        <v>107</v>
      </c>
      <c r="O678" s="31" t="s">
        <v>188</v>
      </c>
      <c r="P678" s="31" t="s">
        <v>2756</v>
      </c>
      <c r="Q678" s="31" t="s">
        <v>1849</v>
      </c>
      <c r="R678" s="31">
        <v>23</v>
      </c>
      <c r="S678" s="31">
        <v>24</v>
      </c>
      <c r="T678" s="31" t="s">
        <v>62</v>
      </c>
      <c r="U678" s="31" t="str">
        <f t="shared" si="344"/>
        <v>48</v>
      </c>
      <c r="V678" s="14" t="str">
        <f t="shared" si="316"/>
        <v>ASK 3MLD, ASK 3MB</v>
      </c>
      <c r="W678" s="31" t="str">
        <f t="shared" si="321"/>
        <v/>
      </c>
      <c r="X678" s="14" t="str">
        <f t="shared" si="322"/>
        <v/>
      </c>
      <c r="Y678" s="31" t="str">
        <f t="shared" si="323"/>
        <v>O1010207</v>
      </c>
      <c r="Z678" s="31" t="str">
        <f t="shared" si="324"/>
        <v>TUA711-DIO32</v>
      </c>
      <c r="AA678" s="14" t="str">
        <f t="shared" si="325"/>
        <v>17-SC-DCS-001/O1010207/ 17-MC-DCS-003</v>
      </c>
      <c r="AB678" s="31" t="s">
        <v>64</v>
      </c>
      <c r="AC678" s="31" t="s">
        <v>124</v>
      </c>
      <c r="AD678" s="31" t="s">
        <v>125</v>
      </c>
      <c r="AE678" s="31">
        <v>0</v>
      </c>
      <c r="AF678" s="31" t="s">
        <v>1254</v>
      </c>
      <c r="AG678" s="31" t="s">
        <v>3488</v>
      </c>
      <c r="AH678" s="31">
        <v>8</v>
      </c>
      <c r="AI678" s="31">
        <v>2</v>
      </c>
      <c r="AJ678" s="31" t="s">
        <v>57</v>
      </c>
      <c r="AK678" s="31">
        <f t="shared" si="317"/>
        <v>32</v>
      </c>
      <c r="AL678" s="31" t="s">
        <v>62</v>
      </c>
      <c r="AO678" s="31" t="s">
        <v>63</v>
      </c>
      <c r="AP678" s="31" t="s">
        <v>2847</v>
      </c>
      <c r="AQ678" s="31" t="s">
        <v>3490</v>
      </c>
      <c r="AR678" s="31" t="s">
        <v>5716</v>
      </c>
      <c r="AS678" s="31" t="s">
        <v>134</v>
      </c>
      <c r="AT678" s="14" t="s">
        <v>5724</v>
      </c>
      <c r="AU678" s="31" t="s">
        <v>5858</v>
      </c>
      <c r="AV678" s="31" t="s">
        <v>5792</v>
      </c>
      <c r="AW678" s="31" t="s">
        <v>5793</v>
      </c>
      <c r="AX678" s="31" t="s">
        <v>5724</v>
      </c>
      <c r="BK678" s="14" t="str">
        <f t="shared" si="326"/>
        <v/>
      </c>
      <c r="BL678" s="14" t="str">
        <f t="shared" si="327"/>
        <v/>
      </c>
      <c r="BM678" s="14" t="str">
        <f t="shared" si="328"/>
        <v/>
      </c>
      <c r="BN678" s="14"/>
      <c r="BO678" s="14" t="str">
        <f t="shared" si="318"/>
        <v/>
      </c>
      <c r="BP678" s="14" t="str">
        <f t="shared" si="319"/>
        <v/>
      </c>
      <c r="BQ678" s="14"/>
      <c r="BR678" s="14" t="str">
        <f t="shared" si="329"/>
        <v>TS-F-03:23/
O1010207:2A</v>
      </c>
      <c r="BS678" s="14" t="str">
        <f t="shared" si="330"/>
        <v>TS-F-03:24/
O1010207:2B</v>
      </c>
      <c r="BW678" s="31" t="str">
        <f t="shared" si="331"/>
        <v/>
      </c>
      <c r="BX678" s="31" t="str">
        <f t="shared" si="332"/>
        <v/>
      </c>
      <c r="BY678" s="31" t="str">
        <f t="shared" si="333"/>
        <v/>
      </c>
      <c r="BZ678" s="31" t="str">
        <f t="shared" si="334"/>
        <v/>
      </c>
      <c r="CA678" s="31" t="str">
        <f t="shared" si="335"/>
        <v/>
      </c>
      <c r="CB678" s="31" t="str">
        <f t="shared" si="336"/>
        <v/>
      </c>
      <c r="CC678" s="31" t="str">
        <f t="shared" si="337"/>
        <v/>
      </c>
      <c r="CD678" s="31" t="str">
        <f t="shared" si="338"/>
        <v>2A</v>
      </c>
      <c r="CE678" s="31" t="e">
        <f t="shared" ca="1" si="339"/>
        <v>#NAME?</v>
      </c>
      <c r="CF678" s="31" t="e">
        <f t="shared" ca="1" si="340"/>
        <v>#NAME?</v>
      </c>
      <c r="CG678" s="31" t="e">
        <f t="shared" ca="1" si="341"/>
        <v>#NAME?</v>
      </c>
      <c r="CH678" s="31" t="e">
        <f t="shared" ca="1" si="342"/>
        <v>#NAME?</v>
      </c>
      <c r="CI678" s="31" t="e">
        <f t="shared" ca="1" si="343"/>
        <v>#NAME?</v>
      </c>
    </row>
    <row r="679" spans="1:87" s="31" customFormat="1" ht="30" hidden="1" x14ac:dyDescent="0.25">
      <c r="A679" s="9" t="s">
        <v>5433</v>
      </c>
      <c r="B679" s="31" t="s">
        <v>2844</v>
      </c>
      <c r="C679" s="31" t="s">
        <v>3491</v>
      </c>
      <c r="E679" s="14" t="s">
        <v>5648</v>
      </c>
      <c r="F679" s="31" t="s">
        <v>5453</v>
      </c>
      <c r="G679" s="31" t="str">
        <f t="shared" si="320"/>
        <v>Сигнал</v>
      </c>
      <c r="H679" s="31" t="s">
        <v>3357</v>
      </c>
      <c r="I679" s="31" t="s">
        <v>4544</v>
      </c>
      <c r="J679" s="31" t="str">
        <f t="shared" si="315"/>
        <v>DCS_DI_05</v>
      </c>
      <c r="K679" s="14" t="s">
        <v>5869</v>
      </c>
      <c r="M679" s="31" t="s">
        <v>3467</v>
      </c>
      <c r="N679" s="31" t="s">
        <v>107</v>
      </c>
      <c r="O679" s="31" t="s">
        <v>191</v>
      </c>
      <c r="P679" s="31" t="s">
        <v>2756</v>
      </c>
      <c r="Q679" s="31" t="s">
        <v>1849</v>
      </c>
      <c r="R679" s="31">
        <v>25</v>
      </c>
      <c r="S679" s="31">
        <v>26</v>
      </c>
      <c r="T679" s="31" t="s">
        <v>62</v>
      </c>
      <c r="U679" s="31" t="str">
        <f t="shared" si="344"/>
        <v>48</v>
      </c>
      <c r="V679" s="14" t="str">
        <f t="shared" si="316"/>
        <v>ASK 3MLD, ASK 3MB</v>
      </c>
      <c r="W679" s="31" t="str">
        <f t="shared" si="321"/>
        <v/>
      </c>
      <c r="X679" s="14" t="str">
        <f t="shared" si="322"/>
        <v/>
      </c>
      <c r="Y679" s="31" t="str">
        <f t="shared" si="323"/>
        <v>O1010207</v>
      </c>
      <c r="Z679" s="31" t="str">
        <f t="shared" si="324"/>
        <v>TUA711-DIO32</v>
      </c>
      <c r="AA679" s="14" t="str">
        <f t="shared" si="325"/>
        <v>17-SC-DCS-001/O1010207/ 17-MC-DCS-003</v>
      </c>
      <c r="AB679" s="31" t="s">
        <v>64</v>
      </c>
      <c r="AC679" s="31" t="s">
        <v>124</v>
      </c>
      <c r="AD679" s="31" t="s">
        <v>125</v>
      </c>
      <c r="AE679" s="31">
        <v>0</v>
      </c>
      <c r="AF679" s="31" t="s">
        <v>1254</v>
      </c>
      <c r="AG679" s="31" t="s">
        <v>3488</v>
      </c>
      <c r="AH679" s="31">
        <v>8</v>
      </c>
      <c r="AI679" s="31">
        <v>3</v>
      </c>
      <c r="AJ679" s="31" t="s">
        <v>57</v>
      </c>
      <c r="AK679" s="31">
        <f t="shared" si="317"/>
        <v>32</v>
      </c>
      <c r="AL679" s="31" t="s">
        <v>62</v>
      </c>
      <c r="AO679" s="31" t="s">
        <v>63</v>
      </c>
      <c r="AP679" s="31" t="s">
        <v>2847</v>
      </c>
      <c r="AQ679" s="31" t="s">
        <v>3492</v>
      </c>
      <c r="AR679" s="31" t="s">
        <v>5716</v>
      </c>
      <c r="AS679" s="31" t="s">
        <v>134</v>
      </c>
      <c r="AT679" s="14" t="s">
        <v>5724</v>
      </c>
      <c r="AU679" s="31" t="s">
        <v>5858</v>
      </c>
      <c r="AV679" s="31" t="s">
        <v>5794</v>
      </c>
      <c r="AW679" s="31" t="s">
        <v>5795</v>
      </c>
      <c r="AX679" s="31" t="s">
        <v>5724</v>
      </c>
      <c r="BK679" s="14" t="str">
        <f t="shared" si="326"/>
        <v/>
      </c>
      <c r="BL679" s="14" t="str">
        <f t="shared" si="327"/>
        <v/>
      </c>
      <c r="BM679" s="14" t="str">
        <f t="shared" si="328"/>
        <v/>
      </c>
      <c r="BN679" s="14"/>
      <c r="BO679" s="14" t="str">
        <f t="shared" si="318"/>
        <v/>
      </c>
      <c r="BP679" s="14" t="str">
        <f t="shared" si="319"/>
        <v/>
      </c>
      <c r="BQ679" s="14"/>
      <c r="BR679" s="14" t="str">
        <f t="shared" si="329"/>
        <v>TS-F-03:25/
O1010207:3A</v>
      </c>
      <c r="BS679" s="14" t="str">
        <f t="shared" si="330"/>
        <v>TS-F-03:26/
O1010207:3B</v>
      </c>
      <c r="BW679" s="31" t="str">
        <f t="shared" si="331"/>
        <v/>
      </c>
      <c r="BX679" s="31" t="str">
        <f t="shared" si="332"/>
        <v/>
      </c>
      <c r="BY679" s="31" t="str">
        <f t="shared" si="333"/>
        <v/>
      </c>
      <c r="BZ679" s="31" t="str">
        <f t="shared" si="334"/>
        <v/>
      </c>
      <c r="CA679" s="31" t="str">
        <f t="shared" si="335"/>
        <v/>
      </c>
      <c r="CB679" s="31" t="str">
        <f t="shared" si="336"/>
        <v/>
      </c>
      <c r="CC679" s="31" t="str">
        <f t="shared" si="337"/>
        <v/>
      </c>
      <c r="CD679" s="31" t="str">
        <f t="shared" si="338"/>
        <v>3A</v>
      </c>
      <c r="CE679" s="31" t="e">
        <f t="shared" ca="1" si="339"/>
        <v>#NAME?</v>
      </c>
      <c r="CF679" s="31" t="e">
        <f t="shared" ca="1" si="340"/>
        <v>#NAME?</v>
      </c>
      <c r="CG679" s="31" t="e">
        <f t="shared" ca="1" si="341"/>
        <v>#NAME?</v>
      </c>
      <c r="CH679" s="31" t="e">
        <f t="shared" ca="1" si="342"/>
        <v>#NAME?</v>
      </c>
      <c r="CI679" s="31" t="e">
        <f t="shared" ca="1" si="343"/>
        <v>#NAME?</v>
      </c>
    </row>
    <row r="680" spans="1:87" s="31" customFormat="1" ht="30" hidden="1" x14ac:dyDescent="0.25">
      <c r="A680" s="9" t="s">
        <v>5433</v>
      </c>
      <c r="B680" s="31" t="s">
        <v>2844</v>
      </c>
      <c r="C680" s="31" t="s">
        <v>2845</v>
      </c>
      <c r="E680" s="14" t="s">
        <v>5650</v>
      </c>
      <c r="F680" s="31" t="s">
        <v>5453</v>
      </c>
      <c r="G680" s="31" t="str">
        <f t="shared" si="320"/>
        <v>Сигнал</v>
      </c>
      <c r="H680" s="31" t="s">
        <v>2608</v>
      </c>
      <c r="I680" s="31" t="s">
        <v>4544</v>
      </c>
      <c r="J680" s="31" t="str">
        <f t="shared" si="315"/>
        <v>DCS_DO_04</v>
      </c>
      <c r="K680" s="14" t="s">
        <v>5869</v>
      </c>
      <c r="M680" s="31" t="s">
        <v>2820</v>
      </c>
      <c r="N680" s="31" t="s">
        <v>1261</v>
      </c>
      <c r="O680" s="31" t="s">
        <v>1325</v>
      </c>
      <c r="P680" s="31" t="s">
        <v>2756</v>
      </c>
      <c r="Q680" s="31" t="s">
        <v>312</v>
      </c>
      <c r="R680" s="31">
        <v>19</v>
      </c>
      <c r="S680" s="9" t="s">
        <v>4509</v>
      </c>
      <c r="T680" s="31" t="s">
        <v>62</v>
      </c>
      <c r="U680" s="31" t="str">
        <f t="shared" si="344"/>
        <v>30</v>
      </c>
      <c r="V680" s="14" t="str">
        <f t="shared" si="316"/>
        <v>ASK 3MLD, ASK 3MB</v>
      </c>
      <c r="W680" s="31" t="str">
        <f t="shared" si="321"/>
        <v/>
      </c>
      <c r="X680" s="14" t="str">
        <f t="shared" si="322"/>
        <v/>
      </c>
      <c r="Y680" s="31" t="str">
        <f t="shared" si="323"/>
        <v>O1010213</v>
      </c>
      <c r="Z680" s="31" t="str">
        <f t="shared" si="324"/>
        <v>TUA711-DIO32</v>
      </c>
      <c r="AA680" s="14" t="str">
        <f t="shared" si="325"/>
        <v>17-SC-DCS-001/O1010213/ 17-MC-DCS-003</v>
      </c>
      <c r="AB680" s="31" t="s">
        <v>64</v>
      </c>
      <c r="AC680" s="31" t="s">
        <v>124</v>
      </c>
      <c r="AD680" s="31" t="s">
        <v>125</v>
      </c>
      <c r="AE680" s="31">
        <v>0</v>
      </c>
      <c r="AF680" s="31" t="s">
        <v>1254</v>
      </c>
      <c r="AG680" s="31" t="s">
        <v>2841</v>
      </c>
      <c r="AH680" s="31">
        <v>14</v>
      </c>
      <c r="AI680" s="31">
        <v>3</v>
      </c>
      <c r="AJ680" s="31" t="s">
        <v>1256</v>
      </c>
      <c r="AK680" s="31">
        <f t="shared" si="317"/>
        <v>32</v>
      </c>
      <c r="AL680" s="31" t="s">
        <v>62</v>
      </c>
      <c r="AO680" s="31" t="s">
        <v>63</v>
      </c>
      <c r="AP680" s="31" t="s">
        <v>2847</v>
      </c>
      <c r="AQ680" s="31" t="s">
        <v>2846</v>
      </c>
      <c r="AR680" s="31" t="s">
        <v>5716</v>
      </c>
      <c r="AS680" s="31" t="s">
        <v>134</v>
      </c>
      <c r="AT680" s="14" t="s">
        <v>5724</v>
      </c>
      <c r="AU680" s="31" t="s">
        <v>5858</v>
      </c>
      <c r="AV680" s="31" t="s">
        <v>5797</v>
      </c>
      <c r="AW680" s="31" t="s">
        <v>5799</v>
      </c>
      <c r="AX680" s="31" t="s">
        <v>5724</v>
      </c>
      <c r="BK680" s="14" t="str">
        <f t="shared" si="326"/>
        <v/>
      </c>
      <c r="BL680" s="14" t="str">
        <f t="shared" si="327"/>
        <v/>
      </c>
      <c r="BM680" s="14" t="str">
        <f t="shared" si="328"/>
        <v/>
      </c>
      <c r="BN680" s="14"/>
      <c r="BO680" s="14" t="str">
        <f t="shared" si="318"/>
        <v/>
      </c>
      <c r="BP680" s="14" t="str">
        <f t="shared" si="319"/>
        <v/>
      </c>
      <c r="BQ680" s="14"/>
      <c r="BR680" s="14" t="str">
        <f t="shared" si="329"/>
        <v/>
      </c>
      <c r="BS680" s="14" t="str">
        <f t="shared" si="330"/>
        <v>TS-G-03:20/
O1010213:3A</v>
      </c>
      <c r="BW680" s="31" t="str">
        <f t="shared" si="331"/>
        <v/>
      </c>
      <c r="BX680" s="31" t="str">
        <f t="shared" si="332"/>
        <v/>
      </c>
      <c r="BY680" s="31" t="str">
        <f t="shared" si="333"/>
        <v/>
      </c>
      <c r="BZ680" s="31" t="str">
        <f t="shared" si="334"/>
        <v/>
      </c>
      <c r="CA680" s="31" t="str">
        <f t="shared" si="335"/>
        <v/>
      </c>
      <c r="CB680" s="31" t="str">
        <f t="shared" si="336"/>
        <v/>
      </c>
      <c r="CC680" s="31" t="str">
        <f t="shared" si="337"/>
        <v/>
      </c>
      <c r="CD680" s="31" t="str">
        <f t="shared" si="338"/>
        <v/>
      </c>
      <c r="CE680" s="31" t="e">
        <f t="shared" ca="1" si="339"/>
        <v>#NAME?</v>
      </c>
      <c r="CF680" s="31" t="e">
        <f t="shared" ca="1" si="340"/>
        <v>#NAME?</v>
      </c>
      <c r="CG680" s="31" t="e">
        <f t="shared" ca="1" si="341"/>
        <v>#NAME?</v>
      </c>
      <c r="CH680" s="31" t="e">
        <f t="shared" ca="1" si="342"/>
        <v>#NAME?</v>
      </c>
      <c r="CI680" s="31" t="e">
        <f t="shared" ca="1" si="343"/>
        <v>#NAME?</v>
      </c>
    </row>
    <row r="681" spans="1:87" s="31" customFormat="1" ht="30" hidden="1" x14ac:dyDescent="0.25">
      <c r="A681" s="9" t="s">
        <v>5433</v>
      </c>
      <c r="B681" s="31" t="s">
        <v>2844</v>
      </c>
      <c r="C681" s="31" t="s">
        <v>2848</v>
      </c>
      <c r="E681" s="14" t="s">
        <v>5650</v>
      </c>
      <c r="F681" s="31" t="s">
        <v>5453</v>
      </c>
      <c r="G681" s="31" t="str">
        <f t="shared" si="320"/>
        <v>Сигнал</v>
      </c>
      <c r="H681" s="31" t="s">
        <v>2611</v>
      </c>
      <c r="I681" s="31" t="s">
        <v>4544</v>
      </c>
      <c r="J681" s="31" t="str">
        <f t="shared" si="315"/>
        <v>DCS_DO_04</v>
      </c>
      <c r="K681" s="14" t="s">
        <v>5869</v>
      </c>
      <c r="M681" s="31" t="s">
        <v>2820</v>
      </c>
      <c r="N681" s="31" t="s">
        <v>1261</v>
      </c>
      <c r="O681" s="31" t="s">
        <v>1328</v>
      </c>
      <c r="P681" s="31" t="s">
        <v>2756</v>
      </c>
      <c r="Q681" s="31" t="s">
        <v>312</v>
      </c>
      <c r="R681" s="31">
        <v>21</v>
      </c>
      <c r="S681" s="31">
        <v>22</v>
      </c>
      <c r="T681" s="31" t="s">
        <v>62</v>
      </c>
      <c r="U681" s="31" t="str">
        <f t="shared" si="344"/>
        <v>30</v>
      </c>
      <c r="V681" s="14" t="str">
        <f t="shared" si="316"/>
        <v>ASK 3MLD, ASK 3MB</v>
      </c>
      <c r="W681" s="31" t="str">
        <f t="shared" si="321"/>
        <v/>
      </c>
      <c r="X681" s="14" t="str">
        <f t="shared" si="322"/>
        <v/>
      </c>
      <c r="Y681" s="31" t="str">
        <f t="shared" si="323"/>
        <v>O1010213</v>
      </c>
      <c r="Z681" s="31" t="str">
        <f t="shared" si="324"/>
        <v>TUA711-DIO32</v>
      </c>
      <c r="AA681" s="14" t="str">
        <f t="shared" si="325"/>
        <v>17-SC-DCS-001/O1010213/ 17-MC-DCS-003</v>
      </c>
      <c r="AB681" s="31" t="s">
        <v>64</v>
      </c>
      <c r="AC681" s="31" t="s">
        <v>124</v>
      </c>
      <c r="AD681" s="31" t="s">
        <v>125</v>
      </c>
      <c r="AE681" s="31">
        <v>0</v>
      </c>
      <c r="AF681" s="31" t="s">
        <v>1254</v>
      </c>
      <c r="AG681" s="31" t="s">
        <v>2841</v>
      </c>
      <c r="AH681" s="31">
        <v>14</v>
      </c>
      <c r="AI681" s="31">
        <v>4</v>
      </c>
      <c r="AJ681" s="31" t="s">
        <v>1256</v>
      </c>
      <c r="AK681" s="31">
        <f t="shared" si="317"/>
        <v>32</v>
      </c>
      <c r="AL681" s="31" t="s">
        <v>62</v>
      </c>
      <c r="AO681" s="31" t="s">
        <v>63</v>
      </c>
      <c r="AP681" s="31" t="s">
        <v>2847</v>
      </c>
      <c r="AQ681" s="31" t="s">
        <v>2849</v>
      </c>
      <c r="AR681" s="31" t="s">
        <v>5716</v>
      </c>
      <c r="AS681" s="31" t="s">
        <v>134</v>
      </c>
      <c r="AT681" s="14" t="s">
        <v>5724</v>
      </c>
      <c r="AU681" s="31" t="s">
        <v>5858</v>
      </c>
      <c r="AV681" s="31" t="s">
        <v>5806</v>
      </c>
      <c r="AW681" s="31" t="s">
        <v>5797</v>
      </c>
      <c r="AX681" s="31" t="s">
        <v>5724</v>
      </c>
      <c r="BK681" s="14" t="str">
        <f t="shared" si="326"/>
        <v/>
      </c>
      <c r="BL681" s="14" t="str">
        <f t="shared" si="327"/>
        <v/>
      </c>
      <c r="BM681" s="14" t="str">
        <f t="shared" si="328"/>
        <v/>
      </c>
      <c r="BN681" s="14"/>
      <c r="BO681" s="14" t="str">
        <f t="shared" si="318"/>
        <v/>
      </c>
      <c r="BP681" s="14" t="str">
        <f t="shared" si="319"/>
        <v/>
      </c>
      <c r="BQ681" s="14"/>
      <c r="BR681" s="14" t="str">
        <f t="shared" si="329"/>
        <v/>
      </c>
      <c r="BS681" s="14" t="str">
        <f t="shared" si="330"/>
        <v>TS-G-03:22/
O1010213:4A</v>
      </c>
      <c r="BW681" s="31" t="str">
        <f t="shared" si="331"/>
        <v/>
      </c>
      <c r="BX681" s="31" t="str">
        <f t="shared" si="332"/>
        <v/>
      </c>
      <c r="BY681" s="31" t="str">
        <f t="shared" si="333"/>
        <v/>
      </c>
      <c r="BZ681" s="31" t="str">
        <f t="shared" si="334"/>
        <v/>
      </c>
      <c r="CA681" s="31" t="str">
        <f t="shared" si="335"/>
        <v/>
      </c>
      <c r="CB681" s="31" t="str">
        <f t="shared" si="336"/>
        <v/>
      </c>
      <c r="CC681" s="31" t="str">
        <f t="shared" si="337"/>
        <v/>
      </c>
      <c r="CD681" s="31" t="str">
        <f t="shared" si="338"/>
        <v/>
      </c>
      <c r="CE681" s="31" t="e">
        <f t="shared" ca="1" si="339"/>
        <v>#NAME?</v>
      </c>
      <c r="CF681" s="31" t="e">
        <f t="shared" ca="1" si="340"/>
        <v>#NAME?</v>
      </c>
      <c r="CG681" s="31" t="e">
        <f t="shared" ca="1" si="341"/>
        <v>#NAME?</v>
      </c>
      <c r="CH681" s="31" t="e">
        <f t="shared" ca="1" si="342"/>
        <v>#NAME?</v>
      </c>
      <c r="CI681" s="31" t="e">
        <f t="shared" ca="1" si="343"/>
        <v>#NAME?</v>
      </c>
    </row>
    <row r="682" spans="1:87" s="31" customFormat="1" ht="30" hidden="1" x14ac:dyDescent="0.25">
      <c r="A682" s="9" t="s">
        <v>5433</v>
      </c>
      <c r="B682" s="31" t="s">
        <v>2859</v>
      </c>
      <c r="C682" s="31" t="s">
        <v>3505</v>
      </c>
      <c r="E682" s="14" t="s">
        <v>5648</v>
      </c>
      <c r="F682" s="31" t="s">
        <v>5453</v>
      </c>
      <c r="G682" s="31" t="str">
        <f t="shared" si="320"/>
        <v>Сигнал</v>
      </c>
      <c r="H682" s="31" t="s">
        <v>3318</v>
      </c>
      <c r="I682" s="31" t="s">
        <v>4545</v>
      </c>
      <c r="J682" s="31" t="str">
        <f t="shared" si="315"/>
        <v>DCS_DI_05</v>
      </c>
      <c r="K682" s="14" t="s">
        <v>5869</v>
      </c>
      <c r="M682" s="31" t="s">
        <v>3508</v>
      </c>
      <c r="N682" s="31" t="s">
        <v>107</v>
      </c>
      <c r="O682" s="31" t="s">
        <v>58</v>
      </c>
      <c r="P682" s="31" t="s">
        <v>2756</v>
      </c>
      <c r="Q682" s="31" t="s">
        <v>1991</v>
      </c>
      <c r="R682" s="31">
        <v>1</v>
      </c>
      <c r="S682" s="31">
        <v>2</v>
      </c>
      <c r="T682" s="31" t="s">
        <v>62</v>
      </c>
      <c r="U682" s="31" t="str">
        <f t="shared" si="344"/>
        <v>48</v>
      </c>
      <c r="V682" s="14" t="str">
        <f t="shared" si="316"/>
        <v>ASK 3MLD, ASK 3MB</v>
      </c>
      <c r="W682" s="31" t="str">
        <f t="shared" si="321"/>
        <v/>
      </c>
      <c r="X682" s="14" t="str">
        <f t="shared" si="322"/>
        <v/>
      </c>
      <c r="Y682" s="31" t="str">
        <f t="shared" si="323"/>
        <v>O1010207</v>
      </c>
      <c r="Z682" s="31" t="str">
        <f t="shared" si="324"/>
        <v>TUA711-DIO32</v>
      </c>
      <c r="AA682" s="14" t="str">
        <f t="shared" si="325"/>
        <v>17-SC-DCS-001/O1010207/ 17-MC-DCS-003</v>
      </c>
      <c r="AB682" s="31" t="s">
        <v>64</v>
      </c>
      <c r="AC682" s="31" t="s">
        <v>124</v>
      </c>
      <c r="AD682" s="31" t="s">
        <v>125</v>
      </c>
      <c r="AE682" s="31">
        <v>0</v>
      </c>
      <c r="AF682" s="31" t="s">
        <v>1254</v>
      </c>
      <c r="AG682" s="31" t="s">
        <v>3488</v>
      </c>
      <c r="AH682" s="31">
        <v>8</v>
      </c>
      <c r="AI682" s="31">
        <v>10</v>
      </c>
      <c r="AJ682" s="31" t="s">
        <v>57</v>
      </c>
      <c r="AK682" s="31">
        <f t="shared" si="317"/>
        <v>32</v>
      </c>
      <c r="AL682" s="31" t="s">
        <v>62</v>
      </c>
      <c r="AO682" s="31" t="s">
        <v>63</v>
      </c>
      <c r="AP682" s="31" t="s">
        <v>3507</v>
      </c>
      <c r="AQ682" s="31" t="s">
        <v>3506</v>
      </c>
      <c r="AR682" s="31" t="s">
        <v>5716</v>
      </c>
      <c r="AS682" s="31" t="s">
        <v>134</v>
      </c>
      <c r="AT682" s="14" t="s">
        <v>5724</v>
      </c>
      <c r="AU682" s="31" t="s">
        <v>5858</v>
      </c>
      <c r="AV682" s="31" t="s">
        <v>5827</v>
      </c>
      <c r="AW682" s="31" t="s">
        <v>5828</v>
      </c>
      <c r="AX682" s="31" t="s">
        <v>5724</v>
      </c>
      <c r="BK682" s="14" t="str">
        <f t="shared" si="326"/>
        <v/>
      </c>
      <c r="BL682" s="14" t="str">
        <f t="shared" si="327"/>
        <v/>
      </c>
      <c r="BM682" s="14" t="str">
        <f t="shared" si="328"/>
        <v/>
      </c>
      <c r="BN682" s="14"/>
      <c r="BO682" s="14" t="str">
        <f t="shared" si="318"/>
        <v/>
      </c>
      <c r="BP682" s="14" t="str">
        <f t="shared" si="319"/>
        <v/>
      </c>
      <c r="BQ682" s="14"/>
      <c r="BR682" s="14" t="str">
        <f t="shared" si="329"/>
        <v>TS-F-04:1/
O1010207:10A</v>
      </c>
      <c r="BS682" s="14" t="str">
        <f t="shared" si="330"/>
        <v>TS-F-04:2/
O1010207:10B</v>
      </c>
      <c r="BW682" s="31" t="str">
        <f t="shared" si="331"/>
        <v/>
      </c>
      <c r="BX682" s="31" t="str">
        <f t="shared" si="332"/>
        <v/>
      </c>
      <c r="BY682" s="31" t="str">
        <f t="shared" si="333"/>
        <v/>
      </c>
      <c r="BZ682" s="31" t="str">
        <f t="shared" si="334"/>
        <v/>
      </c>
      <c r="CA682" s="31" t="str">
        <f t="shared" si="335"/>
        <v/>
      </c>
      <c r="CB682" s="31" t="str">
        <f t="shared" si="336"/>
        <v/>
      </c>
      <c r="CC682" s="31" t="str">
        <f t="shared" si="337"/>
        <v/>
      </c>
      <c r="CD682" s="31" t="str">
        <f t="shared" si="338"/>
        <v>10A</v>
      </c>
      <c r="CE682" s="31" t="e">
        <f t="shared" ca="1" si="339"/>
        <v>#NAME?</v>
      </c>
      <c r="CF682" s="31" t="e">
        <f t="shared" ca="1" si="340"/>
        <v>#NAME?</v>
      </c>
      <c r="CG682" s="31" t="e">
        <f t="shared" ca="1" si="341"/>
        <v>#NAME?</v>
      </c>
      <c r="CH682" s="31" t="e">
        <f t="shared" ca="1" si="342"/>
        <v>#NAME?</v>
      </c>
      <c r="CI682" s="31" t="e">
        <f t="shared" ca="1" si="343"/>
        <v>#NAME?</v>
      </c>
    </row>
    <row r="683" spans="1:87" s="31" customFormat="1" ht="30" hidden="1" x14ac:dyDescent="0.25">
      <c r="A683" s="9" t="s">
        <v>5433</v>
      </c>
      <c r="B683" s="31" t="s">
        <v>2859</v>
      </c>
      <c r="C683" s="31" t="s">
        <v>3509</v>
      </c>
      <c r="E683" s="14" t="s">
        <v>5648</v>
      </c>
      <c r="F683" s="31" t="s">
        <v>5453</v>
      </c>
      <c r="G683" s="31" t="str">
        <f t="shared" si="320"/>
        <v>Сигнал</v>
      </c>
      <c r="H683" s="31" t="s">
        <v>3321</v>
      </c>
      <c r="I683" s="31" t="s">
        <v>4545</v>
      </c>
      <c r="J683" s="31" t="str">
        <f t="shared" si="315"/>
        <v>DCS_DI_05</v>
      </c>
      <c r="K683" s="14" t="s">
        <v>5869</v>
      </c>
      <c r="M683" s="31" t="s">
        <v>3508</v>
      </c>
      <c r="N683" s="31" t="s">
        <v>107</v>
      </c>
      <c r="O683" s="31" t="s">
        <v>103</v>
      </c>
      <c r="P683" s="31" t="s">
        <v>2756</v>
      </c>
      <c r="Q683" s="31" t="s">
        <v>1991</v>
      </c>
      <c r="R683" s="31">
        <v>3</v>
      </c>
      <c r="S683" s="31">
        <v>4</v>
      </c>
      <c r="T683" s="31" t="s">
        <v>62</v>
      </c>
      <c r="U683" s="31" t="str">
        <f t="shared" si="344"/>
        <v>48</v>
      </c>
      <c r="V683" s="14" t="str">
        <f t="shared" si="316"/>
        <v>ASK 3MLD, ASK 3MB</v>
      </c>
      <c r="W683" s="31" t="str">
        <f t="shared" si="321"/>
        <v/>
      </c>
      <c r="X683" s="14" t="str">
        <f t="shared" si="322"/>
        <v/>
      </c>
      <c r="Y683" s="31" t="str">
        <f t="shared" si="323"/>
        <v>O1010207</v>
      </c>
      <c r="Z683" s="31" t="str">
        <f t="shared" si="324"/>
        <v>TUA711-DIO32</v>
      </c>
      <c r="AA683" s="14" t="str">
        <f t="shared" si="325"/>
        <v>17-SC-DCS-001/O1010207/ 17-MC-DCS-003</v>
      </c>
      <c r="AB683" s="31" t="s">
        <v>64</v>
      </c>
      <c r="AC683" s="31" t="s">
        <v>124</v>
      </c>
      <c r="AD683" s="31" t="s">
        <v>125</v>
      </c>
      <c r="AE683" s="31">
        <v>0</v>
      </c>
      <c r="AF683" s="31" t="s">
        <v>1254</v>
      </c>
      <c r="AG683" s="31" t="s">
        <v>3488</v>
      </c>
      <c r="AH683" s="31">
        <v>8</v>
      </c>
      <c r="AI683" s="31">
        <v>11</v>
      </c>
      <c r="AJ683" s="31" t="s">
        <v>57</v>
      </c>
      <c r="AK683" s="31">
        <f t="shared" si="317"/>
        <v>32</v>
      </c>
      <c r="AL683" s="31" t="s">
        <v>62</v>
      </c>
      <c r="AO683" s="31" t="s">
        <v>63</v>
      </c>
      <c r="AP683" s="31" t="s">
        <v>3511</v>
      </c>
      <c r="AQ683" s="31" t="s">
        <v>3510</v>
      </c>
      <c r="AR683" s="31" t="s">
        <v>5716</v>
      </c>
      <c r="AS683" s="31" t="s">
        <v>134</v>
      </c>
      <c r="AT683" s="14" t="s">
        <v>5724</v>
      </c>
      <c r="AU683" s="31" t="s">
        <v>5858</v>
      </c>
      <c r="AV683" s="31" t="s">
        <v>5792</v>
      </c>
      <c r="AW683" s="31" t="s">
        <v>5793</v>
      </c>
      <c r="AX683" s="31" t="s">
        <v>5724</v>
      </c>
      <c r="BK683" s="14" t="str">
        <f t="shared" si="326"/>
        <v/>
      </c>
      <c r="BL683" s="14" t="str">
        <f t="shared" si="327"/>
        <v/>
      </c>
      <c r="BM683" s="14" t="str">
        <f t="shared" si="328"/>
        <v/>
      </c>
      <c r="BN683" s="14"/>
      <c r="BO683" s="14" t="str">
        <f t="shared" si="318"/>
        <v/>
      </c>
      <c r="BP683" s="14" t="str">
        <f t="shared" si="319"/>
        <v/>
      </c>
      <c r="BQ683" s="14"/>
      <c r="BR683" s="14" t="str">
        <f t="shared" si="329"/>
        <v>TS-F-04:3/
O1010207:11A</v>
      </c>
      <c r="BS683" s="14" t="str">
        <f t="shared" si="330"/>
        <v>TS-F-04:4/
O1010207:11B</v>
      </c>
      <c r="BW683" s="31" t="str">
        <f t="shared" si="331"/>
        <v/>
      </c>
      <c r="BX683" s="31" t="str">
        <f t="shared" si="332"/>
        <v/>
      </c>
      <c r="BY683" s="31" t="str">
        <f t="shared" si="333"/>
        <v/>
      </c>
      <c r="BZ683" s="31" t="str">
        <f t="shared" si="334"/>
        <v/>
      </c>
      <c r="CA683" s="31" t="str">
        <f t="shared" si="335"/>
        <v/>
      </c>
      <c r="CB683" s="31" t="str">
        <f t="shared" si="336"/>
        <v/>
      </c>
      <c r="CC683" s="31" t="str">
        <f t="shared" si="337"/>
        <v/>
      </c>
      <c r="CD683" s="31" t="str">
        <f t="shared" si="338"/>
        <v>11A</v>
      </c>
      <c r="CE683" s="31" t="e">
        <f t="shared" ca="1" si="339"/>
        <v>#NAME?</v>
      </c>
      <c r="CF683" s="31" t="e">
        <f t="shared" ca="1" si="340"/>
        <v>#NAME?</v>
      </c>
      <c r="CG683" s="31" t="e">
        <f t="shared" ca="1" si="341"/>
        <v>#NAME?</v>
      </c>
      <c r="CH683" s="31" t="e">
        <f t="shared" ca="1" si="342"/>
        <v>#NAME?</v>
      </c>
      <c r="CI683" s="31" t="e">
        <f t="shared" ca="1" si="343"/>
        <v>#NAME?</v>
      </c>
    </row>
    <row r="684" spans="1:87" s="31" customFormat="1" ht="30" hidden="1" x14ac:dyDescent="0.25">
      <c r="A684" s="9" t="s">
        <v>5433</v>
      </c>
      <c r="B684" s="31" t="s">
        <v>2859</v>
      </c>
      <c r="C684" s="31" t="s">
        <v>3512</v>
      </c>
      <c r="E684" s="14" t="s">
        <v>5648</v>
      </c>
      <c r="F684" s="31" t="s">
        <v>5453</v>
      </c>
      <c r="G684" s="31" t="str">
        <f t="shared" si="320"/>
        <v>Сигнал</v>
      </c>
      <c r="H684" s="31" t="s">
        <v>3357</v>
      </c>
      <c r="I684" s="31" t="s">
        <v>4545</v>
      </c>
      <c r="J684" s="31" t="str">
        <f t="shared" si="315"/>
        <v>DCS_DI_05</v>
      </c>
      <c r="K684" s="14" t="s">
        <v>5869</v>
      </c>
      <c r="M684" s="31" t="s">
        <v>3508</v>
      </c>
      <c r="N684" s="31" t="s">
        <v>107</v>
      </c>
      <c r="O684" s="31" t="s">
        <v>145</v>
      </c>
      <c r="P684" s="31" t="s">
        <v>2756</v>
      </c>
      <c r="Q684" s="31" t="s">
        <v>1991</v>
      </c>
      <c r="R684" s="31">
        <v>5</v>
      </c>
      <c r="S684" s="31">
        <v>6</v>
      </c>
      <c r="T684" s="31" t="s">
        <v>62</v>
      </c>
      <c r="U684" s="31" t="str">
        <f t="shared" si="344"/>
        <v>48</v>
      </c>
      <c r="V684" s="14" t="str">
        <f t="shared" si="316"/>
        <v>ASK 3MLD, ASK 3MB</v>
      </c>
      <c r="W684" s="31" t="str">
        <f t="shared" si="321"/>
        <v/>
      </c>
      <c r="X684" s="14" t="str">
        <f t="shared" si="322"/>
        <v/>
      </c>
      <c r="Y684" s="31" t="str">
        <f t="shared" si="323"/>
        <v>O1010207</v>
      </c>
      <c r="Z684" s="31" t="str">
        <f t="shared" si="324"/>
        <v>TUA711-DIO32</v>
      </c>
      <c r="AA684" s="14" t="str">
        <f t="shared" si="325"/>
        <v>17-SC-DCS-001/O1010207/ 17-MC-DCS-003</v>
      </c>
      <c r="AB684" s="31" t="s">
        <v>64</v>
      </c>
      <c r="AC684" s="31" t="s">
        <v>124</v>
      </c>
      <c r="AD684" s="31" t="s">
        <v>125</v>
      </c>
      <c r="AE684" s="31">
        <v>0</v>
      </c>
      <c r="AF684" s="31" t="s">
        <v>1254</v>
      </c>
      <c r="AG684" s="31" t="s">
        <v>3488</v>
      </c>
      <c r="AH684" s="31">
        <v>8</v>
      </c>
      <c r="AI684" s="31">
        <v>12</v>
      </c>
      <c r="AJ684" s="31" t="s">
        <v>57</v>
      </c>
      <c r="AK684" s="31">
        <f t="shared" si="317"/>
        <v>32</v>
      </c>
      <c r="AL684" s="31" t="s">
        <v>62</v>
      </c>
      <c r="AO684" s="31" t="s">
        <v>63</v>
      </c>
      <c r="AP684" s="31" t="s">
        <v>3514</v>
      </c>
      <c r="AQ684" s="31" t="s">
        <v>3513</v>
      </c>
      <c r="AR684" s="31" t="s">
        <v>5716</v>
      </c>
      <c r="AS684" s="31" t="s">
        <v>134</v>
      </c>
      <c r="AT684" s="14" t="s">
        <v>5724</v>
      </c>
      <c r="AU684" s="31" t="s">
        <v>5858</v>
      </c>
      <c r="AV684" s="31" t="s">
        <v>5794</v>
      </c>
      <c r="AW684" s="31" t="s">
        <v>5795</v>
      </c>
      <c r="AX684" s="31" t="s">
        <v>5724</v>
      </c>
      <c r="BK684" s="14" t="str">
        <f t="shared" si="326"/>
        <v/>
      </c>
      <c r="BL684" s="14" t="str">
        <f t="shared" si="327"/>
        <v/>
      </c>
      <c r="BM684" s="14" t="str">
        <f t="shared" si="328"/>
        <v/>
      </c>
      <c r="BN684" s="14"/>
      <c r="BO684" s="14" t="str">
        <f t="shared" si="318"/>
        <v/>
      </c>
      <c r="BP684" s="14" t="str">
        <f t="shared" si="319"/>
        <v/>
      </c>
      <c r="BQ684" s="14"/>
      <c r="BR684" s="14" t="str">
        <f t="shared" si="329"/>
        <v>TS-F-04:5/
O1010207:12A</v>
      </c>
      <c r="BS684" s="14" t="str">
        <f t="shared" si="330"/>
        <v>TS-F-04:6/
O1010207:12B</v>
      </c>
      <c r="BW684" s="31" t="str">
        <f t="shared" si="331"/>
        <v/>
      </c>
      <c r="BX684" s="31" t="str">
        <f t="shared" si="332"/>
        <v/>
      </c>
      <c r="BY684" s="31" t="str">
        <f t="shared" si="333"/>
        <v/>
      </c>
      <c r="BZ684" s="31" t="str">
        <f t="shared" si="334"/>
        <v/>
      </c>
      <c r="CA684" s="31" t="str">
        <f t="shared" si="335"/>
        <v/>
      </c>
      <c r="CB684" s="31" t="str">
        <f t="shared" si="336"/>
        <v/>
      </c>
      <c r="CC684" s="31" t="str">
        <f t="shared" si="337"/>
        <v/>
      </c>
      <c r="CD684" s="31" t="str">
        <f t="shared" si="338"/>
        <v>12A</v>
      </c>
      <c r="CE684" s="31" t="e">
        <f t="shared" ca="1" si="339"/>
        <v>#NAME?</v>
      </c>
      <c r="CF684" s="31" t="e">
        <f t="shared" ca="1" si="340"/>
        <v>#NAME?</v>
      </c>
      <c r="CG684" s="31" t="e">
        <f t="shared" ca="1" si="341"/>
        <v>#NAME?</v>
      </c>
      <c r="CH684" s="31" t="e">
        <f t="shared" ca="1" si="342"/>
        <v>#NAME?</v>
      </c>
      <c r="CI684" s="31" t="e">
        <f t="shared" ca="1" si="343"/>
        <v>#NAME?</v>
      </c>
    </row>
    <row r="685" spans="1:87" s="31" customFormat="1" ht="30" hidden="1" x14ac:dyDescent="0.25">
      <c r="A685" s="9" t="s">
        <v>5433</v>
      </c>
      <c r="B685" s="31" t="s">
        <v>2859</v>
      </c>
      <c r="C685" s="31" t="s">
        <v>2860</v>
      </c>
      <c r="E685" s="14" t="s">
        <v>5650</v>
      </c>
      <c r="F685" s="31" t="s">
        <v>5453</v>
      </c>
      <c r="G685" s="31" t="str">
        <f t="shared" si="320"/>
        <v>Сигнал</v>
      </c>
      <c r="H685" s="31" t="s">
        <v>2608</v>
      </c>
      <c r="I685" s="31" t="s">
        <v>4545</v>
      </c>
      <c r="J685" s="31" t="str">
        <f t="shared" si="315"/>
        <v>DCS_DO_04</v>
      </c>
      <c r="K685" s="14" t="s">
        <v>5869</v>
      </c>
      <c r="M685" s="31" t="s">
        <v>2856</v>
      </c>
      <c r="N685" s="31" t="s">
        <v>1261</v>
      </c>
      <c r="O685" s="31" t="s">
        <v>1272</v>
      </c>
      <c r="P685" s="31" t="s">
        <v>2756</v>
      </c>
      <c r="Q685" s="31" t="s">
        <v>356</v>
      </c>
      <c r="R685" s="31">
        <v>5</v>
      </c>
      <c r="S685" s="31">
        <v>6</v>
      </c>
      <c r="T685" s="31" t="s">
        <v>62</v>
      </c>
      <c r="U685" s="31" t="str">
        <f t="shared" si="344"/>
        <v>30</v>
      </c>
      <c r="V685" s="14" t="str">
        <f t="shared" si="316"/>
        <v>ASK 3MLD, ASK 3MB</v>
      </c>
      <c r="W685" s="31" t="str">
        <f t="shared" si="321"/>
        <v/>
      </c>
      <c r="X685" s="14" t="str">
        <f t="shared" si="322"/>
        <v/>
      </c>
      <c r="Y685" s="31" t="str">
        <f t="shared" si="323"/>
        <v>O1010213</v>
      </c>
      <c r="Z685" s="31" t="str">
        <f t="shared" si="324"/>
        <v>TUA711-DIO32</v>
      </c>
      <c r="AA685" s="14" t="str">
        <f t="shared" si="325"/>
        <v>17-SC-DCS-001/O1010213/ 17-MC-DCS-003</v>
      </c>
      <c r="AB685" s="31" t="s">
        <v>64</v>
      </c>
      <c r="AC685" s="31" t="s">
        <v>124</v>
      </c>
      <c r="AD685" s="31" t="s">
        <v>125</v>
      </c>
      <c r="AE685" s="31">
        <v>0</v>
      </c>
      <c r="AF685" s="31" t="s">
        <v>1254</v>
      </c>
      <c r="AG685" s="31" t="s">
        <v>2841</v>
      </c>
      <c r="AH685" s="31">
        <v>14</v>
      </c>
      <c r="AI685" s="31">
        <v>9</v>
      </c>
      <c r="AJ685" s="31" t="s">
        <v>1256</v>
      </c>
      <c r="AK685" s="31">
        <f t="shared" si="317"/>
        <v>32</v>
      </c>
      <c r="AL685" s="31" t="s">
        <v>62</v>
      </c>
      <c r="AO685" s="31" t="s">
        <v>63</v>
      </c>
      <c r="AP685" s="31" t="s">
        <v>2862</v>
      </c>
      <c r="AQ685" s="31" t="s">
        <v>2861</v>
      </c>
      <c r="AR685" s="31" t="s">
        <v>5716</v>
      </c>
      <c r="AS685" s="31" t="s">
        <v>134</v>
      </c>
      <c r="AT685" s="14" t="s">
        <v>5724</v>
      </c>
      <c r="AU685" s="31" t="s">
        <v>5858</v>
      </c>
      <c r="AV685" s="31" t="s">
        <v>5797</v>
      </c>
      <c r="AW685" s="31" t="s">
        <v>5799</v>
      </c>
      <c r="AX685" s="31" t="s">
        <v>5724</v>
      </c>
      <c r="BK685" s="14" t="str">
        <f t="shared" si="326"/>
        <v/>
      </c>
      <c r="BL685" s="14" t="str">
        <f t="shared" si="327"/>
        <v/>
      </c>
      <c r="BM685" s="14" t="str">
        <f t="shared" si="328"/>
        <v/>
      </c>
      <c r="BN685" s="14"/>
      <c r="BO685" s="14" t="str">
        <f t="shared" si="318"/>
        <v/>
      </c>
      <c r="BP685" s="14" t="str">
        <f t="shared" si="319"/>
        <v/>
      </c>
      <c r="BQ685" s="14"/>
      <c r="BR685" s="14" t="str">
        <f t="shared" si="329"/>
        <v/>
      </c>
      <c r="BS685" s="14" t="str">
        <f t="shared" si="330"/>
        <v>TS-G-04:6/
O1010213:9A</v>
      </c>
      <c r="BW685" s="31" t="str">
        <f t="shared" si="331"/>
        <v/>
      </c>
      <c r="BX685" s="31" t="str">
        <f t="shared" si="332"/>
        <v/>
      </c>
      <c r="BY685" s="31" t="str">
        <f t="shared" si="333"/>
        <v/>
      </c>
      <c r="BZ685" s="31" t="str">
        <f t="shared" si="334"/>
        <v/>
      </c>
      <c r="CA685" s="31" t="str">
        <f t="shared" si="335"/>
        <v/>
      </c>
      <c r="CB685" s="31" t="str">
        <f t="shared" si="336"/>
        <v/>
      </c>
      <c r="CC685" s="31" t="str">
        <f t="shared" si="337"/>
        <v/>
      </c>
      <c r="CD685" s="31" t="str">
        <f t="shared" si="338"/>
        <v/>
      </c>
      <c r="CE685" s="31" t="e">
        <f t="shared" ca="1" si="339"/>
        <v>#NAME?</v>
      </c>
      <c r="CF685" s="31" t="e">
        <f t="shared" ca="1" si="340"/>
        <v>#NAME?</v>
      </c>
      <c r="CG685" s="31" t="e">
        <f t="shared" ca="1" si="341"/>
        <v>#NAME?</v>
      </c>
      <c r="CH685" s="31" t="e">
        <f t="shared" ca="1" si="342"/>
        <v>#NAME?</v>
      </c>
      <c r="CI685" s="31" t="e">
        <f t="shared" ca="1" si="343"/>
        <v>#NAME?</v>
      </c>
    </row>
    <row r="686" spans="1:87" s="31" customFormat="1" ht="30" hidden="1" x14ac:dyDescent="0.25">
      <c r="A686" s="9" t="s">
        <v>5433</v>
      </c>
      <c r="B686" s="31" t="s">
        <v>2859</v>
      </c>
      <c r="C686" s="31" t="s">
        <v>2863</v>
      </c>
      <c r="E686" s="14" t="s">
        <v>5650</v>
      </c>
      <c r="F686" s="31" t="s">
        <v>5453</v>
      </c>
      <c r="G686" s="31" t="str">
        <f t="shared" si="320"/>
        <v>Сигнал</v>
      </c>
      <c r="H686" s="31" t="s">
        <v>2611</v>
      </c>
      <c r="I686" s="31" t="s">
        <v>4545</v>
      </c>
      <c r="J686" s="31" t="str">
        <f t="shared" si="315"/>
        <v>DCS_DO_04</v>
      </c>
      <c r="K686" s="14" t="s">
        <v>5869</v>
      </c>
      <c r="M686" s="31" t="s">
        <v>2856</v>
      </c>
      <c r="N686" s="31" t="s">
        <v>1261</v>
      </c>
      <c r="O686" s="31" t="s">
        <v>1276</v>
      </c>
      <c r="P686" s="31" t="s">
        <v>2756</v>
      </c>
      <c r="Q686" s="31" t="s">
        <v>356</v>
      </c>
      <c r="R686" s="31">
        <v>7</v>
      </c>
      <c r="S686" s="31">
        <v>8</v>
      </c>
      <c r="T686" s="31" t="s">
        <v>62</v>
      </c>
      <c r="U686" s="31" t="str">
        <f t="shared" si="344"/>
        <v>30</v>
      </c>
      <c r="V686" s="14" t="str">
        <f t="shared" si="316"/>
        <v>ASK 3MLD, ASK 3MB</v>
      </c>
      <c r="W686" s="31" t="str">
        <f t="shared" si="321"/>
        <v/>
      </c>
      <c r="X686" s="14" t="str">
        <f t="shared" si="322"/>
        <v/>
      </c>
      <c r="Y686" s="31" t="str">
        <f t="shared" si="323"/>
        <v>O1010213</v>
      </c>
      <c r="Z686" s="31" t="str">
        <f t="shared" si="324"/>
        <v>TUA711-DIO32</v>
      </c>
      <c r="AA686" s="14" t="str">
        <f t="shared" si="325"/>
        <v>17-SC-DCS-001/O1010213/ 17-MC-DCS-003</v>
      </c>
      <c r="AB686" s="31" t="s">
        <v>64</v>
      </c>
      <c r="AC686" s="31" t="s">
        <v>124</v>
      </c>
      <c r="AD686" s="31" t="s">
        <v>125</v>
      </c>
      <c r="AE686" s="31">
        <v>0</v>
      </c>
      <c r="AF686" s="31" t="s">
        <v>1254</v>
      </c>
      <c r="AG686" s="31" t="s">
        <v>2841</v>
      </c>
      <c r="AH686" s="31">
        <v>14</v>
      </c>
      <c r="AI686" s="31">
        <v>10</v>
      </c>
      <c r="AJ686" s="31" t="s">
        <v>1256</v>
      </c>
      <c r="AK686" s="31">
        <f t="shared" si="317"/>
        <v>32</v>
      </c>
      <c r="AL686" s="31" t="s">
        <v>62</v>
      </c>
      <c r="AO686" s="31" t="s">
        <v>63</v>
      </c>
      <c r="AP686" s="31" t="s">
        <v>2865</v>
      </c>
      <c r="AQ686" s="31" t="s">
        <v>2864</v>
      </c>
      <c r="AR686" s="31" t="s">
        <v>5716</v>
      </c>
      <c r="AS686" s="31" t="s">
        <v>134</v>
      </c>
      <c r="AT686" s="14" t="s">
        <v>5724</v>
      </c>
      <c r="AU686" s="31" t="s">
        <v>5858</v>
      </c>
      <c r="AV686" s="31" t="s">
        <v>5806</v>
      </c>
      <c r="AW686" s="31" t="s">
        <v>5797</v>
      </c>
      <c r="AX686" s="31" t="s">
        <v>5724</v>
      </c>
      <c r="BK686" s="14" t="str">
        <f t="shared" si="326"/>
        <v/>
      </c>
      <c r="BL686" s="14" t="str">
        <f t="shared" si="327"/>
        <v/>
      </c>
      <c r="BM686" s="14" t="str">
        <f t="shared" si="328"/>
        <v/>
      </c>
      <c r="BN686" s="14"/>
      <c r="BO686" s="14" t="str">
        <f t="shared" si="318"/>
        <v/>
      </c>
      <c r="BP686" s="14" t="str">
        <f t="shared" si="319"/>
        <v/>
      </c>
      <c r="BQ686" s="14"/>
      <c r="BR686" s="14" t="str">
        <f t="shared" si="329"/>
        <v/>
      </c>
      <c r="BS686" s="14" t="str">
        <f t="shared" si="330"/>
        <v>TS-G-04:8/
O1010213:10A</v>
      </c>
      <c r="BW686" s="31" t="str">
        <f t="shared" si="331"/>
        <v/>
      </c>
      <c r="BX686" s="31" t="str">
        <f t="shared" si="332"/>
        <v/>
      </c>
      <c r="BY686" s="31" t="str">
        <f t="shared" si="333"/>
        <v/>
      </c>
      <c r="BZ686" s="31" t="str">
        <f t="shared" si="334"/>
        <v/>
      </c>
      <c r="CA686" s="31" t="str">
        <f t="shared" si="335"/>
        <v/>
      </c>
      <c r="CB686" s="31" t="str">
        <f t="shared" si="336"/>
        <v/>
      </c>
      <c r="CC686" s="31" t="str">
        <f t="shared" si="337"/>
        <v/>
      </c>
      <c r="CD686" s="31" t="str">
        <f t="shared" si="338"/>
        <v/>
      </c>
      <c r="CE686" s="31" t="e">
        <f t="shared" ca="1" si="339"/>
        <v>#NAME?</v>
      </c>
      <c r="CF686" s="31" t="e">
        <f t="shared" ca="1" si="340"/>
        <v>#NAME?</v>
      </c>
      <c r="CG686" s="31" t="e">
        <f t="shared" ca="1" si="341"/>
        <v>#NAME?</v>
      </c>
      <c r="CH686" s="31" t="e">
        <f t="shared" ca="1" si="342"/>
        <v>#NAME?</v>
      </c>
      <c r="CI686" s="31" t="e">
        <f t="shared" ca="1" si="343"/>
        <v>#NAME?</v>
      </c>
    </row>
    <row r="687" spans="1:87" s="31" customFormat="1" ht="30" hidden="1" x14ac:dyDescent="0.25">
      <c r="A687" s="9" t="s">
        <v>5433</v>
      </c>
      <c r="B687" s="31" t="s">
        <v>2866</v>
      </c>
      <c r="C687" s="31" t="s">
        <v>3515</v>
      </c>
      <c r="E687" s="14" t="s">
        <v>5648</v>
      </c>
      <c r="F687" s="31" t="s">
        <v>5453</v>
      </c>
      <c r="G687" s="31" t="str">
        <f t="shared" si="320"/>
        <v>Сигнал</v>
      </c>
      <c r="H687" s="31" t="s">
        <v>3318</v>
      </c>
      <c r="I687" s="31" t="s">
        <v>4546</v>
      </c>
      <c r="J687" s="31" t="str">
        <f t="shared" si="315"/>
        <v>DCS_DI_05</v>
      </c>
      <c r="K687" s="14" t="s">
        <v>5869</v>
      </c>
      <c r="M687" s="31" t="s">
        <v>3508</v>
      </c>
      <c r="N687" s="31" t="s">
        <v>107</v>
      </c>
      <c r="O687" s="31" t="s">
        <v>150</v>
      </c>
      <c r="P687" s="31" t="s">
        <v>2756</v>
      </c>
      <c r="Q687" s="31" t="s">
        <v>1991</v>
      </c>
      <c r="R687" s="31">
        <v>7</v>
      </c>
      <c r="S687" s="31">
        <v>8</v>
      </c>
      <c r="T687" s="31" t="s">
        <v>62</v>
      </c>
      <c r="U687" s="31" t="str">
        <f t="shared" si="344"/>
        <v>48</v>
      </c>
      <c r="V687" s="14" t="str">
        <f t="shared" si="316"/>
        <v>ASK 3MLD, ASK 3MB</v>
      </c>
      <c r="W687" s="31" t="str">
        <f t="shared" si="321"/>
        <v/>
      </c>
      <c r="X687" s="14" t="str">
        <f t="shared" si="322"/>
        <v/>
      </c>
      <c r="Y687" s="31" t="str">
        <f t="shared" si="323"/>
        <v>O1010207</v>
      </c>
      <c r="Z687" s="31" t="str">
        <f t="shared" si="324"/>
        <v>TUA711-DIO32</v>
      </c>
      <c r="AA687" s="14" t="str">
        <f t="shared" si="325"/>
        <v>17-SC-DCS-001/O1010207/ 17-MC-DCS-003</v>
      </c>
      <c r="AB687" s="31" t="s">
        <v>64</v>
      </c>
      <c r="AC687" s="31" t="s">
        <v>124</v>
      </c>
      <c r="AD687" s="31" t="s">
        <v>125</v>
      </c>
      <c r="AE687" s="31">
        <v>0</v>
      </c>
      <c r="AF687" s="31" t="s">
        <v>1254</v>
      </c>
      <c r="AG687" s="31" t="s">
        <v>3488</v>
      </c>
      <c r="AH687" s="31">
        <v>8</v>
      </c>
      <c r="AI687" s="31">
        <v>13</v>
      </c>
      <c r="AJ687" s="31" t="s">
        <v>57</v>
      </c>
      <c r="AK687" s="31">
        <f t="shared" si="317"/>
        <v>32</v>
      </c>
      <c r="AL687" s="31" t="s">
        <v>62</v>
      </c>
      <c r="AO687" s="31" t="s">
        <v>63</v>
      </c>
      <c r="AP687" s="31" t="s">
        <v>3517</v>
      </c>
      <c r="AQ687" s="31" t="s">
        <v>3516</v>
      </c>
      <c r="AR687" s="31" t="s">
        <v>5716</v>
      </c>
      <c r="AS687" s="31" t="s">
        <v>134</v>
      </c>
      <c r="AT687" s="14" t="s">
        <v>5724</v>
      </c>
      <c r="AU687" s="31" t="s">
        <v>5858</v>
      </c>
      <c r="AV687" s="31" t="s">
        <v>5827</v>
      </c>
      <c r="AW687" s="31" t="s">
        <v>5828</v>
      </c>
      <c r="AX687" s="31" t="s">
        <v>5724</v>
      </c>
      <c r="BK687" s="14" t="str">
        <f t="shared" si="326"/>
        <v/>
      </c>
      <c r="BL687" s="14" t="str">
        <f t="shared" si="327"/>
        <v/>
      </c>
      <c r="BM687" s="14" t="str">
        <f t="shared" si="328"/>
        <v/>
      </c>
      <c r="BN687" s="14"/>
      <c r="BO687" s="14" t="str">
        <f t="shared" si="318"/>
        <v/>
      </c>
      <c r="BP687" s="14" t="str">
        <f t="shared" si="319"/>
        <v/>
      </c>
      <c r="BQ687" s="14"/>
      <c r="BR687" s="14" t="str">
        <f t="shared" si="329"/>
        <v>TS-F-04:7/
O1010207:13A</v>
      </c>
      <c r="BS687" s="14" t="str">
        <f t="shared" si="330"/>
        <v>TS-F-04:8/
O1010207:13B</v>
      </c>
      <c r="BW687" s="31" t="str">
        <f t="shared" si="331"/>
        <v/>
      </c>
      <c r="BX687" s="31" t="str">
        <f t="shared" si="332"/>
        <v/>
      </c>
      <c r="BY687" s="31" t="str">
        <f t="shared" si="333"/>
        <v/>
      </c>
      <c r="BZ687" s="31" t="str">
        <f t="shared" si="334"/>
        <v/>
      </c>
      <c r="CA687" s="31" t="str">
        <f t="shared" si="335"/>
        <v/>
      </c>
      <c r="CB687" s="31" t="str">
        <f t="shared" si="336"/>
        <v/>
      </c>
      <c r="CC687" s="31" t="str">
        <f t="shared" si="337"/>
        <v/>
      </c>
      <c r="CD687" s="31" t="str">
        <f t="shared" si="338"/>
        <v>13A</v>
      </c>
      <c r="CE687" s="31" t="e">
        <f t="shared" ca="1" si="339"/>
        <v>#NAME?</v>
      </c>
      <c r="CF687" s="31" t="e">
        <f t="shared" ca="1" si="340"/>
        <v>#NAME?</v>
      </c>
      <c r="CG687" s="31" t="e">
        <f t="shared" ca="1" si="341"/>
        <v>#NAME?</v>
      </c>
      <c r="CH687" s="31" t="e">
        <f t="shared" ca="1" si="342"/>
        <v>#NAME?</v>
      </c>
      <c r="CI687" s="31" t="e">
        <f t="shared" ca="1" si="343"/>
        <v>#NAME?</v>
      </c>
    </row>
    <row r="688" spans="1:87" s="31" customFormat="1" ht="30" hidden="1" x14ac:dyDescent="0.25">
      <c r="A688" s="9" t="s">
        <v>5433</v>
      </c>
      <c r="B688" s="31" t="s">
        <v>2866</v>
      </c>
      <c r="C688" s="31" t="s">
        <v>3518</v>
      </c>
      <c r="E688" s="14" t="s">
        <v>5648</v>
      </c>
      <c r="F688" s="31" t="s">
        <v>5453</v>
      </c>
      <c r="G688" s="31" t="str">
        <f t="shared" si="320"/>
        <v>Сигнал</v>
      </c>
      <c r="H688" s="31" t="s">
        <v>3321</v>
      </c>
      <c r="I688" s="31" t="s">
        <v>4546</v>
      </c>
      <c r="J688" s="31" t="str">
        <f t="shared" si="315"/>
        <v>DCS_DI_05</v>
      </c>
      <c r="K688" s="14" t="s">
        <v>5869</v>
      </c>
      <c r="M688" s="31" t="s">
        <v>3508</v>
      </c>
      <c r="N688" s="31" t="s">
        <v>107</v>
      </c>
      <c r="O688" s="31" t="s">
        <v>155</v>
      </c>
      <c r="P688" s="31" t="s">
        <v>2756</v>
      </c>
      <c r="Q688" s="31" t="s">
        <v>1991</v>
      </c>
      <c r="R688" s="31">
        <v>9</v>
      </c>
      <c r="S688" s="31">
        <v>10</v>
      </c>
      <c r="T688" s="31" t="s">
        <v>62</v>
      </c>
      <c r="U688" s="31" t="str">
        <f t="shared" si="344"/>
        <v>48</v>
      </c>
      <c r="V688" s="14" t="str">
        <f t="shared" si="316"/>
        <v>ASK 3MLD, ASK 3MB</v>
      </c>
      <c r="W688" s="31" t="str">
        <f t="shared" si="321"/>
        <v/>
      </c>
      <c r="X688" s="14" t="str">
        <f t="shared" si="322"/>
        <v/>
      </c>
      <c r="Y688" s="31" t="str">
        <f t="shared" si="323"/>
        <v>O1010207</v>
      </c>
      <c r="Z688" s="31" t="str">
        <f t="shared" si="324"/>
        <v>TUA711-DIO32</v>
      </c>
      <c r="AA688" s="14" t="str">
        <f t="shared" si="325"/>
        <v>17-SC-DCS-001/O1010207/ 17-MC-DCS-003</v>
      </c>
      <c r="AB688" s="31" t="s">
        <v>64</v>
      </c>
      <c r="AC688" s="31" t="s">
        <v>124</v>
      </c>
      <c r="AD688" s="31" t="s">
        <v>125</v>
      </c>
      <c r="AE688" s="31">
        <v>0</v>
      </c>
      <c r="AF688" s="31" t="s">
        <v>1254</v>
      </c>
      <c r="AG688" s="31" t="s">
        <v>3488</v>
      </c>
      <c r="AH688" s="31">
        <v>8</v>
      </c>
      <c r="AI688" s="31">
        <v>14</v>
      </c>
      <c r="AJ688" s="31" t="s">
        <v>57</v>
      </c>
      <c r="AK688" s="31">
        <f t="shared" si="317"/>
        <v>32</v>
      </c>
      <c r="AL688" s="31" t="s">
        <v>62</v>
      </c>
      <c r="AO688" s="31" t="s">
        <v>63</v>
      </c>
      <c r="AP688" s="31" t="s">
        <v>3520</v>
      </c>
      <c r="AQ688" s="31" t="s">
        <v>3519</v>
      </c>
      <c r="AR688" s="31" t="s">
        <v>5716</v>
      </c>
      <c r="AS688" s="31" t="s">
        <v>134</v>
      </c>
      <c r="AT688" s="14" t="s">
        <v>5724</v>
      </c>
      <c r="AU688" s="31" t="s">
        <v>5858</v>
      </c>
      <c r="AV688" s="31" t="s">
        <v>5792</v>
      </c>
      <c r="AW688" s="31" t="s">
        <v>5793</v>
      </c>
      <c r="AX688" s="31" t="s">
        <v>5724</v>
      </c>
      <c r="BK688" s="14" t="str">
        <f t="shared" si="326"/>
        <v/>
      </c>
      <c r="BL688" s="14" t="str">
        <f t="shared" si="327"/>
        <v/>
      </c>
      <c r="BM688" s="14" t="str">
        <f t="shared" si="328"/>
        <v/>
      </c>
      <c r="BN688" s="14"/>
      <c r="BO688" s="14" t="str">
        <f t="shared" si="318"/>
        <v/>
      </c>
      <c r="BP688" s="14" t="str">
        <f t="shared" si="319"/>
        <v/>
      </c>
      <c r="BQ688" s="14"/>
      <c r="BR688" s="14" t="str">
        <f t="shared" si="329"/>
        <v>TS-F-04:9/
O1010207:14A</v>
      </c>
      <c r="BS688" s="14" t="str">
        <f t="shared" si="330"/>
        <v>TS-F-04:10/
O1010207:14B</v>
      </c>
      <c r="BW688" s="31" t="str">
        <f t="shared" si="331"/>
        <v/>
      </c>
      <c r="BX688" s="31" t="str">
        <f t="shared" si="332"/>
        <v/>
      </c>
      <c r="BY688" s="31" t="str">
        <f t="shared" si="333"/>
        <v/>
      </c>
      <c r="BZ688" s="31" t="str">
        <f t="shared" si="334"/>
        <v/>
      </c>
      <c r="CA688" s="31" t="str">
        <f t="shared" si="335"/>
        <v/>
      </c>
      <c r="CB688" s="31" t="str">
        <f t="shared" si="336"/>
        <v/>
      </c>
      <c r="CC688" s="31" t="str">
        <f t="shared" si="337"/>
        <v/>
      </c>
      <c r="CD688" s="31" t="str">
        <f t="shared" si="338"/>
        <v>14A</v>
      </c>
      <c r="CE688" s="31" t="e">
        <f t="shared" ca="1" si="339"/>
        <v>#NAME?</v>
      </c>
      <c r="CF688" s="31" t="e">
        <f t="shared" ca="1" si="340"/>
        <v>#NAME?</v>
      </c>
      <c r="CG688" s="31" t="e">
        <f t="shared" ca="1" si="341"/>
        <v>#NAME?</v>
      </c>
      <c r="CH688" s="31" t="e">
        <f t="shared" ca="1" si="342"/>
        <v>#NAME?</v>
      </c>
      <c r="CI688" s="31" t="e">
        <f t="shared" ca="1" si="343"/>
        <v>#NAME?</v>
      </c>
    </row>
    <row r="689" spans="1:87" s="31" customFormat="1" ht="30" hidden="1" x14ac:dyDescent="0.25">
      <c r="A689" s="9" t="s">
        <v>5433</v>
      </c>
      <c r="B689" s="31" t="s">
        <v>2866</v>
      </c>
      <c r="C689" s="31" t="s">
        <v>3521</v>
      </c>
      <c r="E689" s="14" t="s">
        <v>5648</v>
      </c>
      <c r="F689" s="31" t="s">
        <v>5453</v>
      </c>
      <c r="G689" s="31" t="str">
        <f t="shared" si="320"/>
        <v>Сигнал</v>
      </c>
      <c r="H689" s="31" t="s">
        <v>3357</v>
      </c>
      <c r="I689" s="31" t="s">
        <v>4546</v>
      </c>
      <c r="J689" s="31" t="str">
        <f t="shared" si="315"/>
        <v>DCS_DI_05</v>
      </c>
      <c r="K689" s="14" t="s">
        <v>5869</v>
      </c>
      <c r="M689" s="31" t="s">
        <v>3508</v>
      </c>
      <c r="N689" s="31" t="s">
        <v>107</v>
      </c>
      <c r="O689" s="31" t="s">
        <v>160</v>
      </c>
      <c r="P689" s="31" t="s">
        <v>2756</v>
      </c>
      <c r="Q689" s="31" t="s">
        <v>1991</v>
      </c>
      <c r="R689" s="31">
        <v>11</v>
      </c>
      <c r="S689" s="31">
        <v>12</v>
      </c>
      <c r="T689" s="31" t="s">
        <v>62</v>
      </c>
      <c r="U689" s="31" t="str">
        <f t="shared" si="344"/>
        <v>48</v>
      </c>
      <c r="V689" s="14" t="str">
        <f t="shared" si="316"/>
        <v>ASK 3MLD, ASK 3MB</v>
      </c>
      <c r="W689" s="31" t="str">
        <f t="shared" si="321"/>
        <v/>
      </c>
      <c r="X689" s="14" t="str">
        <f t="shared" si="322"/>
        <v/>
      </c>
      <c r="Y689" s="31" t="str">
        <f t="shared" si="323"/>
        <v>O1010207</v>
      </c>
      <c r="Z689" s="31" t="str">
        <f t="shared" si="324"/>
        <v>TUA711-DIO32</v>
      </c>
      <c r="AA689" s="14" t="str">
        <f t="shared" si="325"/>
        <v>17-SC-DCS-001/O1010207/ 17-MC-DCS-003</v>
      </c>
      <c r="AB689" s="31" t="s">
        <v>64</v>
      </c>
      <c r="AC689" s="31" t="s">
        <v>124</v>
      </c>
      <c r="AD689" s="31" t="s">
        <v>125</v>
      </c>
      <c r="AE689" s="31">
        <v>0</v>
      </c>
      <c r="AF689" s="31" t="s">
        <v>1254</v>
      </c>
      <c r="AG689" s="31" t="s">
        <v>3488</v>
      </c>
      <c r="AH689" s="31">
        <v>8</v>
      </c>
      <c r="AI689" s="31">
        <v>15</v>
      </c>
      <c r="AJ689" s="31" t="s">
        <v>57</v>
      </c>
      <c r="AK689" s="31">
        <f t="shared" si="317"/>
        <v>32</v>
      </c>
      <c r="AL689" s="31" t="s">
        <v>62</v>
      </c>
      <c r="AO689" s="31" t="s">
        <v>63</v>
      </c>
      <c r="AP689" s="31" t="s">
        <v>3523</v>
      </c>
      <c r="AQ689" s="31" t="s">
        <v>3522</v>
      </c>
      <c r="AR689" s="31" t="s">
        <v>5716</v>
      </c>
      <c r="AS689" s="31" t="s">
        <v>134</v>
      </c>
      <c r="AT689" s="14" t="s">
        <v>5724</v>
      </c>
      <c r="AU689" s="31" t="s">
        <v>5858</v>
      </c>
      <c r="AV689" s="31" t="s">
        <v>5794</v>
      </c>
      <c r="AW689" s="31" t="s">
        <v>5795</v>
      </c>
      <c r="AX689" s="31" t="s">
        <v>5724</v>
      </c>
      <c r="BK689" s="14" t="str">
        <f t="shared" si="326"/>
        <v/>
      </c>
      <c r="BL689" s="14" t="str">
        <f t="shared" si="327"/>
        <v/>
      </c>
      <c r="BM689" s="14" t="str">
        <f t="shared" si="328"/>
        <v/>
      </c>
      <c r="BN689" s="14"/>
      <c r="BO689" s="14" t="str">
        <f t="shared" si="318"/>
        <v/>
      </c>
      <c r="BP689" s="14" t="str">
        <f t="shared" si="319"/>
        <v/>
      </c>
      <c r="BQ689" s="14"/>
      <c r="BR689" s="14" t="str">
        <f t="shared" si="329"/>
        <v>TS-F-04:11/
O1010207:15A</v>
      </c>
      <c r="BS689" s="14" t="str">
        <f t="shared" si="330"/>
        <v>TS-F-04:12/
O1010207:15B</v>
      </c>
      <c r="BW689" s="31" t="str">
        <f t="shared" si="331"/>
        <v/>
      </c>
      <c r="BX689" s="31" t="str">
        <f t="shared" si="332"/>
        <v/>
      </c>
      <c r="BY689" s="31" t="str">
        <f t="shared" si="333"/>
        <v/>
      </c>
      <c r="BZ689" s="31" t="str">
        <f t="shared" si="334"/>
        <v/>
      </c>
      <c r="CA689" s="31" t="str">
        <f t="shared" si="335"/>
        <v/>
      </c>
      <c r="CB689" s="31" t="str">
        <f t="shared" si="336"/>
        <v/>
      </c>
      <c r="CC689" s="31" t="str">
        <f t="shared" si="337"/>
        <v/>
      </c>
      <c r="CD689" s="31" t="str">
        <f t="shared" si="338"/>
        <v>15A</v>
      </c>
      <c r="CE689" s="31" t="e">
        <f t="shared" ca="1" si="339"/>
        <v>#NAME?</v>
      </c>
      <c r="CF689" s="31" t="e">
        <f t="shared" ca="1" si="340"/>
        <v>#NAME?</v>
      </c>
      <c r="CG689" s="31" t="e">
        <f t="shared" ca="1" si="341"/>
        <v>#NAME?</v>
      </c>
      <c r="CH689" s="31" t="e">
        <f t="shared" ca="1" si="342"/>
        <v>#NAME?</v>
      </c>
      <c r="CI689" s="31" t="e">
        <f t="shared" ca="1" si="343"/>
        <v>#NAME?</v>
      </c>
    </row>
    <row r="690" spans="1:87" s="31" customFormat="1" ht="30" hidden="1" x14ac:dyDescent="0.25">
      <c r="A690" s="9" t="s">
        <v>5433</v>
      </c>
      <c r="B690" s="31" t="s">
        <v>2866</v>
      </c>
      <c r="C690" s="31" t="s">
        <v>2867</v>
      </c>
      <c r="E690" s="14" t="s">
        <v>5650</v>
      </c>
      <c r="F690" s="31" t="s">
        <v>5453</v>
      </c>
      <c r="G690" s="31" t="str">
        <f t="shared" si="320"/>
        <v>Сигнал</v>
      </c>
      <c r="H690" s="31" t="s">
        <v>2608</v>
      </c>
      <c r="I690" s="31" t="s">
        <v>4546</v>
      </c>
      <c r="J690" s="31" t="str">
        <f t="shared" si="315"/>
        <v>DCS_DO_04</v>
      </c>
      <c r="K690" s="14" t="s">
        <v>5869</v>
      </c>
      <c r="M690" s="31" t="s">
        <v>2856</v>
      </c>
      <c r="N690" s="31" t="s">
        <v>1261</v>
      </c>
      <c r="O690" s="31" t="s">
        <v>1281</v>
      </c>
      <c r="P690" s="31" t="s">
        <v>2756</v>
      </c>
      <c r="Q690" s="31" t="s">
        <v>356</v>
      </c>
      <c r="R690" s="31">
        <v>9</v>
      </c>
      <c r="S690" s="31">
        <v>10</v>
      </c>
      <c r="T690" s="31" t="s">
        <v>62</v>
      </c>
      <c r="U690" s="31" t="str">
        <f t="shared" si="344"/>
        <v>30</v>
      </c>
      <c r="V690" s="14" t="str">
        <f t="shared" si="316"/>
        <v>ASK 3MLD, ASK 3MB</v>
      </c>
      <c r="W690" s="31" t="str">
        <f t="shared" si="321"/>
        <v/>
      </c>
      <c r="X690" s="14" t="str">
        <f t="shared" si="322"/>
        <v/>
      </c>
      <c r="Y690" s="31" t="str">
        <f t="shared" si="323"/>
        <v>O1010213</v>
      </c>
      <c r="Z690" s="31" t="str">
        <f t="shared" si="324"/>
        <v>TUA711-DIO32</v>
      </c>
      <c r="AA690" s="14" t="str">
        <f t="shared" si="325"/>
        <v>17-SC-DCS-001/O1010213/ 17-MC-DCS-003</v>
      </c>
      <c r="AB690" s="31" t="s">
        <v>64</v>
      </c>
      <c r="AC690" s="31" t="s">
        <v>124</v>
      </c>
      <c r="AD690" s="31" t="s">
        <v>125</v>
      </c>
      <c r="AE690" s="31">
        <v>0</v>
      </c>
      <c r="AF690" s="31" t="s">
        <v>1254</v>
      </c>
      <c r="AG690" s="31" t="s">
        <v>2841</v>
      </c>
      <c r="AH690" s="31">
        <v>14</v>
      </c>
      <c r="AI690" s="31">
        <v>11</v>
      </c>
      <c r="AJ690" s="31" t="s">
        <v>1256</v>
      </c>
      <c r="AK690" s="31">
        <f t="shared" si="317"/>
        <v>32</v>
      </c>
      <c r="AL690" s="31" t="s">
        <v>62</v>
      </c>
      <c r="AO690" s="31" t="s">
        <v>63</v>
      </c>
      <c r="AP690" s="31" t="s">
        <v>2869</v>
      </c>
      <c r="AQ690" s="31" t="s">
        <v>2868</v>
      </c>
      <c r="AR690" s="31" t="s">
        <v>5716</v>
      </c>
      <c r="AS690" s="31" t="s">
        <v>134</v>
      </c>
      <c r="AT690" s="14" t="s">
        <v>5724</v>
      </c>
      <c r="AU690" s="31" t="s">
        <v>5858</v>
      </c>
      <c r="AV690" s="31" t="s">
        <v>5797</v>
      </c>
      <c r="AW690" s="31" t="s">
        <v>5799</v>
      </c>
      <c r="AX690" s="31" t="s">
        <v>5724</v>
      </c>
      <c r="BK690" s="14" t="str">
        <f t="shared" si="326"/>
        <v/>
      </c>
      <c r="BL690" s="14" t="str">
        <f t="shared" si="327"/>
        <v/>
      </c>
      <c r="BM690" s="14" t="str">
        <f t="shared" si="328"/>
        <v/>
      </c>
      <c r="BN690" s="14"/>
      <c r="BO690" s="14" t="str">
        <f t="shared" si="318"/>
        <v/>
      </c>
      <c r="BP690" s="14" t="str">
        <f t="shared" si="319"/>
        <v/>
      </c>
      <c r="BQ690" s="14"/>
      <c r="BR690" s="14" t="str">
        <f t="shared" si="329"/>
        <v/>
      </c>
      <c r="BS690" s="14" t="str">
        <f t="shared" si="330"/>
        <v>TS-G-04:10/
O1010213:11A</v>
      </c>
      <c r="BW690" s="31" t="str">
        <f t="shared" si="331"/>
        <v/>
      </c>
      <c r="BX690" s="31" t="str">
        <f t="shared" si="332"/>
        <v/>
      </c>
      <c r="BY690" s="31" t="str">
        <f t="shared" si="333"/>
        <v/>
      </c>
      <c r="BZ690" s="31" t="str">
        <f t="shared" si="334"/>
        <v/>
      </c>
      <c r="CA690" s="31" t="str">
        <f t="shared" si="335"/>
        <v/>
      </c>
      <c r="CB690" s="31" t="str">
        <f t="shared" si="336"/>
        <v/>
      </c>
      <c r="CC690" s="31" t="str">
        <f t="shared" si="337"/>
        <v/>
      </c>
      <c r="CD690" s="31" t="str">
        <f t="shared" si="338"/>
        <v/>
      </c>
      <c r="CE690" s="31" t="e">
        <f t="shared" ca="1" si="339"/>
        <v>#NAME?</v>
      </c>
      <c r="CF690" s="31" t="e">
        <f t="shared" ca="1" si="340"/>
        <v>#NAME?</v>
      </c>
      <c r="CG690" s="31" t="e">
        <f t="shared" ca="1" si="341"/>
        <v>#NAME?</v>
      </c>
      <c r="CH690" s="31" t="e">
        <f t="shared" ca="1" si="342"/>
        <v>#NAME?</v>
      </c>
      <c r="CI690" s="31" t="e">
        <f t="shared" ca="1" si="343"/>
        <v>#NAME?</v>
      </c>
    </row>
    <row r="691" spans="1:87" s="31" customFormat="1" ht="30" hidden="1" x14ac:dyDescent="0.25">
      <c r="A691" s="9" t="s">
        <v>5433</v>
      </c>
      <c r="B691" s="31" t="s">
        <v>2866</v>
      </c>
      <c r="C691" s="31" t="s">
        <v>2870</v>
      </c>
      <c r="E691" s="14" t="s">
        <v>5650</v>
      </c>
      <c r="F691" s="31" t="s">
        <v>5453</v>
      </c>
      <c r="G691" s="31" t="str">
        <f t="shared" si="320"/>
        <v>Сигнал</v>
      </c>
      <c r="H691" s="31" t="s">
        <v>2611</v>
      </c>
      <c r="I691" s="31" t="s">
        <v>4546</v>
      </c>
      <c r="J691" s="31" t="str">
        <f t="shared" si="315"/>
        <v>DCS_DO_04</v>
      </c>
      <c r="K691" s="14" t="s">
        <v>5869</v>
      </c>
      <c r="M691" s="31" t="s">
        <v>2856</v>
      </c>
      <c r="N691" s="31" t="s">
        <v>1261</v>
      </c>
      <c r="O691" s="31" t="s">
        <v>1285</v>
      </c>
      <c r="P691" s="31" t="s">
        <v>2756</v>
      </c>
      <c r="Q691" s="31" t="s">
        <v>356</v>
      </c>
      <c r="R691" s="31">
        <v>11</v>
      </c>
      <c r="S691" s="31">
        <v>12</v>
      </c>
      <c r="T691" s="31" t="s">
        <v>62</v>
      </c>
      <c r="U691" s="31" t="str">
        <f t="shared" si="344"/>
        <v>30</v>
      </c>
      <c r="V691" s="14" t="str">
        <f t="shared" si="316"/>
        <v>ASK 3MLD, ASK 3MB</v>
      </c>
      <c r="W691" s="31" t="str">
        <f t="shared" si="321"/>
        <v/>
      </c>
      <c r="X691" s="14" t="str">
        <f t="shared" si="322"/>
        <v/>
      </c>
      <c r="Y691" s="31" t="str">
        <f t="shared" si="323"/>
        <v>O1010213</v>
      </c>
      <c r="Z691" s="31" t="str">
        <f t="shared" si="324"/>
        <v>TUA711-DIO32</v>
      </c>
      <c r="AA691" s="14" t="str">
        <f t="shared" si="325"/>
        <v>17-SC-DCS-001/O1010213/ 17-MC-DCS-003</v>
      </c>
      <c r="AB691" s="31" t="s">
        <v>64</v>
      </c>
      <c r="AC691" s="31" t="s">
        <v>124</v>
      </c>
      <c r="AD691" s="31" t="s">
        <v>125</v>
      </c>
      <c r="AE691" s="31">
        <v>0</v>
      </c>
      <c r="AF691" s="31" t="s">
        <v>1254</v>
      </c>
      <c r="AG691" s="31" t="s">
        <v>2841</v>
      </c>
      <c r="AH691" s="31">
        <v>14</v>
      </c>
      <c r="AI691" s="31">
        <v>12</v>
      </c>
      <c r="AJ691" s="31" t="s">
        <v>1256</v>
      </c>
      <c r="AK691" s="31">
        <f t="shared" si="317"/>
        <v>32</v>
      </c>
      <c r="AL691" s="31" t="s">
        <v>62</v>
      </c>
      <c r="AO691" s="31" t="s">
        <v>63</v>
      </c>
      <c r="AP691" s="31" t="s">
        <v>2872</v>
      </c>
      <c r="AQ691" s="31" t="s">
        <v>2871</v>
      </c>
      <c r="AR691" s="31" t="s">
        <v>5716</v>
      </c>
      <c r="AS691" s="31" t="s">
        <v>134</v>
      </c>
      <c r="AT691" s="14" t="s">
        <v>5724</v>
      </c>
      <c r="AU691" s="31" t="s">
        <v>5858</v>
      </c>
      <c r="AV691" s="31" t="s">
        <v>5806</v>
      </c>
      <c r="AW691" s="31" t="s">
        <v>5797</v>
      </c>
      <c r="AX691" s="31" t="s">
        <v>5724</v>
      </c>
      <c r="BK691" s="14" t="str">
        <f t="shared" si="326"/>
        <v/>
      </c>
      <c r="BL691" s="14" t="str">
        <f t="shared" si="327"/>
        <v/>
      </c>
      <c r="BM691" s="14" t="str">
        <f t="shared" si="328"/>
        <v/>
      </c>
      <c r="BN691" s="14"/>
      <c r="BO691" s="14" t="str">
        <f t="shared" si="318"/>
        <v/>
      </c>
      <c r="BP691" s="14" t="str">
        <f t="shared" si="319"/>
        <v/>
      </c>
      <c r="BQ691" s="14"/>
      <c r="BR691" s="14" t="str">
        <f t="shared" si="329"/>
        <v/>
      </c>
      <c r="BS691" s="14" t="str">
        <f t="shared" si="330"/>
        <v>TS-G-04:12/
O1010213:12A</v>
      </c>
      <c r="BW691" s="31" t="str">
        <f t="shared" si="331"/>
        <v/>
      </c>
      <c r="BX691" s="31" t="str">
        <f t="shared" si="332"/>
        <v/>
      </c>
      <c r="BY691" s="31" t="str">
        <f t="shared" si="333"/>
        <v/>
      </c>
      <c r="BZ691" s="31" t="str">
        <f t="shared" si="334"/>
        <v/>
      </c>
      <c r="CA691" s="31" t="str">
        <f t="shared" si="335"/>
        <v/>
      </c>
      <c r="CB691" s="31" t="str">
        <f t="shared" si="336"/>
        <v/>
      </c>
      <c r="CC691" s="31" t="str">
        <f t="shared" si="337"/>
        <v/>
      </c>
      <c r="CD691" s="31" t="str">
        <f t="shared" si="338"/>
        <v/>
      </c>
      <c r="CE691" s="31" t="e">
        <f t="shared" ca="1" si="339"/>
        <v>#NAME?</v>
      </c>
      <c r="CF691" s="31" t="e">
        <f t="shared" ca="1" si="340"/>
        <v>#NAME?</v>
      </c>
      <c r="CG691" s="31" t="e">
        <f t="shared" ca="1" si="341"/>
        <v>#NAME?</v>
      </c>
      <c r="CH691" s="31" t="e">
        <f t="shared" ca="1" si="342"/>
        <v>#NAME?</v>
      </c>
      <c r="CI691" s="31" t="e">
        <f t="shared" ca="1" si="343"/>
        <v>#NAME?</v>
      </c>
    </row>
    <row r="692" spans="1:87" s="31" customFormat="1" ht="30" hidden="1" x14ac:dyDescent="0.25">
      <c r="A692" s="9" t="s">
        <v>5433</v>
      </c>
      <c r="B692" s="31" t="s">
        <v>2873</v>
      </c>
      <c r="C692" s="31" t="s">
        <v>3524</v>
      </c>
      <c r="E692" s="14" t="s">
        <v>5648</v>
      </c>
      <c r="F692" s="31" t="s">
        <v>5453</v>
      </c>
      <c r="G692" s="31" t="str">
        <f t="shared" si="320"/>
        <v>Сигнал</v>
      </c>
      <c r="H692" s="31" t="s">
        <v>3318</v>
      </c>
      <c r="I692" s="31" t="s">
        <v>4547</v>
      </c>
      <c r="J692" s="31" t="str">
        <f t="shared" si="315"/>
        <v>DCS_DI_05</v>
      </c>
      <c r="K692" s="14" t="s">
        <v>5869</v>
      </c>
      <c r="M692" s="31" t="s">
        <v>3508</v>
      </c>
      <c r="N692" s="31" t="s">
        <v>107</v>
      </c>
      <c r="O692" s="31" t="s">
        <v>165</v>
      </c>
      <c r="P692" s="31" t="s">
        <v>2756</v>
      </c>
      <c r="Q692" s="31" t="s">
        <v>1991</v>
      </c>
      <c r="R692" s="31">
        <v>13</v>
      </c>
      <c r="S692" s="31">
        <v>14</v>
      </c>
      <c r="T692" s="31" t="s">
        <v>62</v>
      </c>
      <c r="U692" s="31" t="str">
        <f t="shared" si="344"/>
        <v>48</v>
      </c>
      <c r="V692" s="14" t="str">
        <f t="shared" si="316"/>
        <v>ASK 3MLD, ASK 3MB</v>
      </c>
      <c r="W692" s="31" t="str">
        <f t="shared" si="321"/>
        <v/>
      </c>
      <c r="X692" s="14" t="str">
        <f t="shared" si="322"/>
        <v/>
      </c>
      <c r="Y692" s="31" t="str">
        <f t="shared" si="323"/>
        <v>O1010207</v>
      </c>
      <c r="Z692" s="31" t="str">
        <f t="shared" si="324"/>
        <v>TUA711-DIO32</v>
      </c>
      <c r="AA692" s="14" t="str">
        <f t="shared" si="325"/>
        <v>17-SC-DCS-001/O1010207/ 17-MC-DCS-003</v>
      </c>
      <c r="AB692" s="31" t="s">
        <v>64</v>
      </c>
      <c r="AC692" s="31" t="s">
        <v>124</v>
      </c>
      <c r="AD692" s="31" t="s">
        <v>125</v>
      </c>
      <c r="AE692" s="31">
        <v>0</v>
      </c>
      <c r="AF692" s="31" t="s">
        <v>1254</v>
      </c>
      <c r="AG692" s="31" t="s">
        <v>3488</v>
      </c>
      <c r="AH692" s="31">
        <v>8</v>
      </c>
      <c r="AI692" s="31">
        <v>16</v>
      </c>
      <c r="AJ692" s="31" t="s">
        <v>57</v>
      </c>
      <c r="AK692" s="31">
        <f t="shared" si="317"/>
        <v>32</v>
      </c>
      <c r="AL692" s="31" t="s">
        <v>62</v>
      </c>
      <c r="AO692" s="31" t="s">
        <v>63</v>
      </c>
      <c r="AP692" s="31" t="s">
        <v>3526</v>
      </c>
      <c r="AQ692" s="31" t="s">
        <v>3525</v>
      </c>
      <c r="AR692" s="31" t="s">
        <v>5716</v>
      </c>
      <c r="AS692" s="31" t="s">
        <v>134</v>
      </c>
      <c r="AT692" s="14" t="s">
        <v>5724</v>
      </c>
      <c r="AU692" s="31" t="s">
        <v>5858</v>
      </c>
      <c r="AV692" s="31" t="s">
        <v>5827</v>
      </c>
      <c r="AW692" s="31" t="s">
        <v>5828</v>
      </c>
      <c r="AX692" s="31" t="s">
        <v>5724</v>
      </c>
      <c r="BK692" s="14" t="str">
        <f t="shared" si="326"/>
        <v/>
      </c>
      <c r="BL692" s="14" t="str">
        <f t="shared" si="327"/>
        <v/>
      </c>
      <c r="BM692" s="14" t="str">
        <f t="shared" si="328"/>
        <v/>
      </c>
      <c r="BN692" s="14"/>
      <c r="BO692" s="14" t="str">
        <f t="shared" si="318"/>
        <v/>
      </c>
      <c r="BP692" s="14" t="str">
        <f t="shared" si="319"/>
        <v/>
      </c>
      <c r="BQ692" s="14"/>
      <c r="BR692" s="14" t="str">
        <f t="shared" si="329"/>
        <v>TS-F-04:13/
O1010207:16A</v>
      </c>
      <c r="BS692" s="14" t="str">
        <f t="shared" si="330"/>
        <v>TS-F-04:14/
O1010207:16B</v>
      </c>
      <c r="BW692" s="31" t="str">
        <f t="shared" si="331"/>
        <v/>
      </c>
      <c r="BX692" s="31" t="str">
        <f t="shared" si="332"/>
        <v/>
      </c>
      <c r="BY692" s="31" t="str">
        <f t="shared" si="333"/>
        <v/>
      </c>
      <c r="BZ692" s="31" t="str">
        <f t="shared" si="334"/>
        <v/>
      </c>
      <c r="CA692" s="31" t="str">
        <f t="shared" si="335"/>
        <v/>
      </c>
      <c r="CB692" s="31" t="str">
        <f t="shared" si="336"/>
        <v/>
      </c>
      <c r="CC692" s="31" t="str">
        <f t="shared" si="337"/>
        <v/>
      </c>
      <c r="CD692" s="31" t="str">
        <f t="shared" si="338"/>
        <v>16A</v>
      </c>
      <c r="CE692" s="31" t="e">
        <f t="shared" ca="1" si="339"/>
        <v>#NAME?</v>
      </c>
      <c r="CF692" s="31" t="e">
        <f t="shared" ca="1" si="340"/>
        <v>#NAME?</v>
      </c>
      <c r="CG692" s="31" t="e">
        <f t="shared" ca="1" si="341"/>
        <v>#NAME?</v>
      </c>
      <c r="CH692" s="31" t="e">
        <f t="shared" ca="1" si="342"/>
        <v>#NAME?</v>
      </c>
      <c r="CI692" s="31" t="e">
        <f t="shared" ca="1" si="343"/>
        <v>#NAME?</v>
      </c>
    </row>
    <row r="693" spans="1:87" s="31" customFormat="1" ht="30" hidden="1" x14ac:dyDescent="0.25">
      <c r="A693" s="9" t="s">
        <v>5433</v>
      </c>
      <c r="B693" s="31" t="s">
        <v>2873</v>
      </c>
      <c r="C693" s="31" t="s">
        <v>3527</v>
      </c>
      <c r="E693" s="14" t="s">
        <v>5648</v>
      </c>
      <c r="F693" s="31" t="s">
        <v>5453</v>
      </c>
      <c r="G693" s="31" t="str">
        <f t="shared" si="320"/>
        <v>Сигнал</v>
      </c>
      <c r="H693" s="31" t="s">
        <v>3321</v>
      </c>
      <c r="I693" s="31" t="s">
        <v>4547</v>
      </c>
      <c r="J693" s="31" t="str">
        <f t="shared" si="315"/>
        <v>DCS_DI_05</v>
      </c>
      <c r="K693" s="14" t="s">
        <v>5869</v>
      </c>
      <c r="M693" s="31" t="s">
        <v>3508</v>
      </c>
      <c r="N693" s="31" t="s">
        <v>107</v>
      </c>
      <c r="O693" s="31" t="s">
        <v>170</v>
      </c>
      <c r="P693" s="31" t="s">
        <v>2756</v>
      </c>
      <c r="Q693" s="31" t="s">
        <v>1991</v>
      </c>
      <c r="R693" s="31">
        <v>15</v>
      </c>
      <c r="S693" s="31">
        <v>16</v>
      </c>
      <c r="T693" s="31" t="s">
        <v>62</v>
      </c>
      <c r="U693" s="31" t="str">
        <f t="shared" si="344"/>
        <v>48</v>
      </c>
      <c r="V693" s="14" t="str">
        <f t="shared" si="316"/>
        <v>ASK 3MLD, ASK 3MB</v>
      </c>
      <c r="W693" s="31" t="str">
        <f t="shared" si="321"/>
        <v/>
      </c>
      <c r="X693" s="14" t="str">
        <f t="shared" si="322"/>
        <v/>
      </c>
      <c r="Y693" s="31" t="str">
        <f t="shared" si="323"/>
        <v>O1010207</v>
      </c>
      <c r="Z693" s="31" t="str">
        <f t="shared" si="324"/>
        <v>TUA711-DIO32</v>
      </c>
      <c r="AA693" s="14" t="str">
        <f t="shared" si="325"/>
        <v>17-SC-DCS-001/O1010207/ 17-MC-DCS-003</v>
      </c>
      <c r="AB693" s="31" t="s">
        <v>64</v>
      </c>
      <c r="AC693" s="31" t="s">
        <v>124</v>
      </c>
      <c r="AD693" s="31" t="s">
        <v>125</v>
      </c>
      <c r="AE693" s="31">
        <v>0</v>
      </c>
      <c r="AF693" s="31" t="s">
        <v>1254</v>
      </c>
      <c r="AG693" s="31" t="s">
        <v>3488</v>
      </c>
      <c r="AH693" s="31">
        <v>8</v>
      </c>
      <c r="AI693" s="31">
        <v>17</v>
      </c>
      <c r="AJ693" s="31" t="s">
        <v>57</v>
      </c>
      <c r="AK693" s="31">
        <f t="shared" si="317"/>
        <v>32</v>
      </c>
      <c r="AL693" s="31" t="s">
        <v>62</v>
      </c>
      <c r="AO693" s="31" t="s">
        <v>63</v>
      </c>
      <c r="AP693" s="31" t="s">
        <v>3529</v>
      </c>
      <c r="AQ693" s="31" t="s">
        <v>3528</v>
      </c>
      <c r="AR693" s="31" t="s">
        <v>5716</v>
      </c>
      <c r="AS693" s="31" t="s">
        <v>134</v>
      </c>
      <c r="AT693" s="14" t="s">
        <v>5724</v>
      </c>
      <c r="AU693" s="31" t="s">
        <v>5858</v>
      </c>
      <c r="AV693" s="31" t="s">
        <v>5792</v>
      </c>
      <c r="AW693" s="31" t="s">
        <v>5793</v>
      </c>
      <c r="AX693" s="31" t="s">
        <v>5724</v>
      </c>
      <c r="BK693" s="14" t="str">
        <f t="shared" si="326"/>
        <v/>
      </c>
      <c r="BL693" s="14" t="str">
        <f t="shared" si="327"/>
        <v/>
      </c>
      <c r="BM693" s="14" t="str">
        <f t="shared" si="328"/>
        <v/>
      </c>
      <c r="BN693" s="14"/>
      <c r="BO693" s="14" t="str">
        <f t="shared" si="318"/>
        <v/>
      </c>
      <c r="BP693" s="14" t="str">
        <f t="shared" si="319"/>
        <v/>
      </c>
      <c r="BQ693" s="14"/>
      <c r="BR693" s="14" t="str">
        <f t="shared" si="329"/>
        <v>TS-F-04:15/
O1010207:17A</v>
      </c>
      <c r="BS693" s="14" t="str">
        <f t="shared" si="330"/>
        <v>TS-F-04:16/
O1010207:17B</v>
      </c>
      <c r="BW693" s="31" t="str">
        <f t="shared" si="331"/>
        <v/>
      </c>
      <c r="BX693" s="31" t="str">
        <f t="shared" si="332"/>
        <v/>
      </c>
      <c r="BY693" s="31" t="str">
        <f t="shared" si="333"/>
        <v/>
      </c>
      <c r="BZ693" s="31" t="str">
        <f t="shared" si="334"/>
        <v/>
      </c>
      <c r="CA693" s="31" t="str">
        <f t="shared" si="335"/>
        <v/>
      </c>
      <c r="CB693" s="31" t="str">
        <f t="shared" si="336"/>
        <v/>
      </c>
      <c r="CC693" s="31" t="str">
        <f t="shared" si="337"/>
        <v/>
      </c>
      <c r="CD693" s="31" t="str">
        <f t="shared" si="338"/>
        <v>17A</v>
      </c>
      <c r="CE693" s="31" t="e">
        <f t="shared" ca="1" si="339"/>
        <v>#NAME?</v>
      </c>
      <c r="CF693" s="31" t="e">
        <f t="shared" ca="1" si="340"/>
        <v>#NAME?</v>
      </c>
      <c r="CG693" s="31" t="e">
        <f t="shared" ca="1" si="341"/>
        <v>#NAME?</v>
      </c>
      <c r="CH693" s="31" t="e">
        <f t="shared" ca="1" si="342"/>
        <v>#NAME?</v>
      </c>
      <c r="CI693" s="31" t="e">
        <f t="shared" ca="1" si="343"/>
        <v>#NAME?</v>
      </c>
    </row>
    <row r="694" spans="1:87" s="31" customFormat="1" ht="30" hidden="1" x14ac:dyDescent="0.25">
      <c r="A694" s="9" t="s">
        <v>5433</v>
      </c>
      <c r="B694" s="31" t="s">
        <v>2873</v>
      </c>
      <c r="C694" s="31" t="s">
        <v>3530</v>
      </c>
      <c r="E694" s="14" t="s">
        <v>5648</v>
      </c>
      <c r="F694" s="31" t="s">
        <v>5453</v>
      </c>
      <c r="G694" s="31" t="str">
        <f t="shared" si="320"/>
        <v>Сигнал</v>
      </c>
      <c r="H694" s="31" t="s">
        <v>3357</v>
      </c>
      <c r="I694" s="31" t="s">
        <v>4547</v>
      </c>
      <c r="J694" s="31" t="str">
        <f t="shared" si="315"/>
        <v>DCS_DI_05</v>
      </c>
      <c r="K694" s="14" t="s">
        <v>5869</v>
      </c>
      <c r="M694" s="31" t="s">
        <v>3508</v>
      </c>
      <c r="N694" s="31" t="s">
        <v>107</v>
      </c>
      <c r="O694" s="31" t="s">
        <v>176</v>
      </c>
      <c r="P694" s="31" t="s">
        <v>2756</v>
      </c>
      <c r="Q694" s="31" t="s">
        <v>1991</v>
      </c>
      <c r="R694" s="31">
        <v>17</v>
      </c>
      <c r="S694" s="31">
        <v>18</v>
      </c>
      <c r="T694" s="31" t="s">
        <v>62</v>
      </c>
      <c r="U694" s="31" t="str">
        <f t="shared" si="344"/>
        <v>48</v>
      </c>
      <c r="V694" s="14" t="str">
        <f t="shared" si="316"/>
        <v>ASK 3MLD, ASK 3MB</v>
      </c>
      <c r="W694" s="31" t="str">
        <f t="shared" si="321"/>
        <v/>
      </c>
      <c r="X694" s="14" t="str">
        <f t="shared" si="322"/>
        <v/>
      </c>
      <c r="Y694" s="31" t="str">
        <f t="shared" si="323"/>
        <v>O1010207</v>
      </c>
      <c r="Z694" s="31" t="str">
        <f t="shared" si="324"/>
        <v>TUA711-DIO32</v>
      </c>
      <c r="AA694" s="14" t="str">
        <f t="shared" si="325"/>
        <v>17-SC-DCS-001/O1010207/ 17-MC-DCS-003</v>
      </c>
      <c r="AB694" s="31" t="s">
        <v>64</v>
      </c>
      <c r="AC694" s="31" t="s">
        <v>124</v>
      </c>
      <c r="AD694" s="31" t="s">
        <v>125</v>
      </c>
      <c r="AE694" s="31">
        <v>0</v>
      </c>
      <c r="AF694" s="31" t="s">
        <v>1254</v>
      </c>
      <c r="AG694" s="31" t="s">
        <v>3488</v>
      </c>
      <c r="AH694" s="31">
        <v>8</v>
      </c>
      <c r="AI694" s="31">
        <v>18</v>
      </c>
      <c r="AJ694" s="31" t="s">
        <v>57</v>
      </c>
      <c r="AK694" s="31">
        <f t="shared" si="317"/>
        <v>32</v>
      </c>
      <c r="AL694" s="31" t="s">
        <v>62</v>
      </c>
      <c r="AO694" s="31" t="s">
        <v>63</v>
      </c>
      <c r="AP694" s="31" t="s">
        <v>3532</v>
      </c>
      <c r="AQ694" s="31" t="s">
        <v>3531</v>
      </c>
      <c r="AR694" s="31" t="s">
        <v>5716</v>
      </c>
      <c r="AS694" s="31" t="s">
        <v>134</v>
      </c>
      <c r="AT694" s="14" t="s">
        <v>5724</v>
      </c>
      <c r="AU694" s="31" t="s">
        <v>5858</v>
      </c>
      <c r="AV694" s="31" t="s">
        <v>5794</v>
      </c>
      <c r="AW694" s="31" t="s">
        <v>5795</v>
      </c>
      <c r="AX694" s="31" t="s">
        <v>5724</v>
      </c>
      <c r="BK694" s="14" t="str">
        <f t="shared" si="326"/>
        <v/>
      </c>
      <c r="BL694" s="14" t="str">
        <f t="shared" si="327"/>
        <v/>
      </c>
      <c r="BM694" s="14" t="str">
        <f t="shared" si="328"/>
        <v/>
      </c>
      <c r="BN694" s="14"/>
      <c r="BO694" s="14" t="str">
        <f t="shared" si="318"/>
        <v/>
      </c>
      <c r="BP694" s="14" t="str">
        <f t="shared" si="319"/>
        <v/>
      </c>
      <c r="BQ694" s="14"/>
      <c r="BR694" s="14" t="str">
        <f t="shared" si="329"/>
        <v>TS-F-04:17/
O1010207:18A</v>
      </c>
      <c r="BS694" s="14" t="str">
        <f t="shared" si="330"/>
        <v>TS-F-04:18/
O1010207:18B</v>
      </c>
      <c r="BW694" s="31" t="str">
        <f t="shared" si="331"/>
        <v/>
      </c>
      <c r="BX694" s="31" t="str">
        <f t="shared" si="332"/>
        <v/>
      </c>
      <c r="BY694" s="31" t="str">
        <f t="shared" si="333"/>
        <v/>
      </c>
      <c r="BZ694" s="31" t="str">
        <f t="shared" si="334"/>
        <v/>
      </c>
      <c r="CA694" s="31" t="str">
        <f t="shared" si="335"/>
        <v/>
      </c>
      <c r="CB694" s="31" t="str">
        <f t="shared" si="336"/>
        <v/>
      </c>
      <c r="CC694" s="31" t="str">
        <f t="shared" si="337"/>
        <v/>
      </c>
      <c r="CD694" s="31" t="str">
        <f t="shared" si="338"/>
        <v>18A</v>
      </c>
      <c r="CE694" s="31" t="e">
        <f t="shared" ca="1" si="339"/>
        <v>#NAME?</v>
      </c>
      <c r="CF694" s="31" t="e">
        <f t="shared" ca="1" si="340"/>
        <v>#NAME?</v>
      </c>
      <c r="CG694" s="31" t="e">
        <f t="shared" ca="1" si="341"/>
        <v>#NAME?</v>
      </c>
      <c r="CH694" s="31" t="e">
        <f t="shared" ca="1" si="342"/>
        <v>#NAME?</v>
      </c>
      <c r="CI694" s="31" t="e">
        <f t="shared" ca="1" si="343"/>
        <v>#NAME?</v>
      </c>
    </row>
    <row r="695" spans="1:87" s="31" customFormat="1" ht="30" hidden="1" x14ac:dyDescent="0.25">
      <c r="A695" s="9" t="s">
        <v>5433</v>
      </c>
      <c r="B695" s="31" t="s">
        <v>2873</v>
      </c>
      <c r="C695" s="31" t="s">
        <v>2874</v>
      </c>
      <c r="E695" s="14" t="s">
        <v>5650</v>
      </c>
      <c r="F695" s="31" t="s">
        <v>5453</v>
      </c>
      <c r="G695" s="31" t="str">
        <f t="shared" si="320"/>
        <v>Сигнал</v>
      </c>
      <c r="H695" s="31" t="s">
        <v>2608</v>
      </c>
      <c r="I695" s="31" t="s">
        <v>4547</v>
      </c>
      <c r="J695" s="31" t="str">
        <f t="shared" si="315"/>
        <v>DCS_DO_04</v>
      </c>
      <c r="K695" s="14" t="s">
        <v>5869</v>
      </c>
      <c r="M695" s="31" t="s">
        <v>2856</v>
      </c>
      <c r="N695" s="31" t="s">
        <v>1261</v>
      </c>
      <c r="O695" s="31" t="s">
        <v>1287</v>
      </c>
      <c r="P695" s="31" t="s">
        <v>2756</v>
      </c>
      <c r="Q695" s="31" t="s">
        <v>356</v>
      </c>
      <c r="R695" s="31">
        <v>13</v>
      </c>
      <c r="S695" s="31">
        <v>14</v>
      </c>
      <c r="T695" s="31" t="s">
        <v>62</v>
      </c>
      <c r="U695" s="31" t="str">
        <f t="shared" si="344"/>
        <v>30</v>
      </c>
      <c r="V695" s="14" t="str">
        <f t="shared" si="316"/>
        <v>ASK 3MLD, ASK 3MB</v>
      </c>
      <c r="W695" s="31" t="str">
        <f t="shared" si="321"/>
        <v/>
      </c>
      <c r="X695" s="14" t="str">
        <f t="shared" si="322"/>
        <v/>
      </c>
      <c r="Y695" s="31" t="str">
        <f t="shared" si="323"/>
        <v>O1010213</v>
      </c>
      <c r="Z695" s="31" t="str">
        <f t="shared" si="324"/>
        <v>TUA711-DIO32</v>
      </c>
      <c r="AA695" s="14" t="str">
        <f t="shared" si="325"/>
        <v>17-SC-DCS-001/O1010213/ 17-MC-DCS-003</v>
      </c>
      <c r="AB695" s="31" t="s">
        <v>64</v>
      </c>
      <c r="AC695" s="31" t="s">
        <v>124</v>
      </c>
      <c r="AD695" s="31" t="s">
        <v>125</v>
      </c>
      <c r="AE695" s="31">
        <v>0</v>
      </c>
      <c r="AF695" s="31" t="s">
        <v>1254</v>
      </c>
      <c r="AG695" s="31" t="s">
        <v>2841</v>
      </c>
      <c r="AH695" s="31">
        <v>14</v>
      </c>
      <c r="AI695" s="31">
        <v>13</v>
      </c>
      <c r="AJ695" s="31" t="s">
        <v>1256</v>
      </c>
      <c r="AK695" s="31">
        <f t="shared" si="317"/>
        <v>32</v>
      </c>
      <c r="AL695" s="31" t="s">
        <v>62</v>
      </c>
      <c r="AO695" s="31" t="s">
        <v>63</v>
      </c>
      <c r="AP695" s="31" t="s">
        <v>2876</v>
      </c>
      <c r="AQ695" s="31" t="s">
        <v>2875</v>
      </c>
      <c r="AR695" s="31" t="s">
        <v>5716</v>
      </c>
      <c r="AS695" s="31" t="s">
        <v>134</v>
      </c>
      <c r="AT695" s="14" t="s">
        <v>5724</v>
      </c>
      <c r="AU695" s="31" t="s">
        <v>5858</v>
      </c>
      <c r="AV695" s="31" t="s">
        <v>5797</v>
      </c>
      <c r="AW695" s="31" t="s">
        <v>5799</v>
      </c>
      <c r="AX695" s="31" t="s">
        <v>5724</v>
      </c>
      <c r="BK695" s="14" t="str">
        <f t="shared" si="326"/>
        <v/>
      </c>
      <c r="BL695" s="14" t="str">
        <f t="shared" si="327"/>
        <v/>
      </c>
      <c r="BM695" s="14" t="str">
        <f t="shared" si="328"/>
        <v/>
      </c>
      <c r="BN695" s="14"/>
      <c r="BO695" s="14" t="str">
        <f t="shared" si="318"/>
        <v/>
      </c>
      <c r="BP695" s="14" t="str">
        <f t="shared" si="319"/>
        <v/>
      </c>
      <c r="BQ695" s="14"/>
      <c r="BR695" s="14" t="str">
        <f t="shared" si="329"/>
        <v/>
      </c>
      <c r="BS695" s="14" t="str">
        <f t="shared" si="330"/>
        <v>TS-G-04:14/
O1010213:13A</v>
      </c>
      <c r="BW695" s="31" t="str">
        <f t="shared" si="331"/>
        <v/>
      </c>
      <c r="BX695" s="31" t="str">
        <f t="shared" si="332"/>
        <v/>
      </c>
      <c r="BY695" s="31" t="str">
        <f t="shared" si="333"/>
        <v/>
      </c>
      <c r="BZ695" s="31" t="str">
        <f t="shared" si="334"/>
        <v/>
      </c>
      <c r="CA695" s="31" t="str">
        <f t="shared" si="335"/>
        <v/>
      </c>
      <c r="CB695" s="31" t="str">
        <f t="shared" si="336"/>
        <v/>
      </c>
      <c r="CC695" s="31" t="str">
        <f t="shared" si="337"/>
        <v/>
      </c>
      <c r="CD695" s="31" t="str">
        <f t="shared" si="338"/>
        <v/>
      </c>
      <c r="CE695" s="31" t="e">
        <f t="shared" ca="1" si="339"/>
        <v>#NAME?</v>
      </c>
      <c r="CF695" s="31" t="e">
        <f t="shared" ca="1" si="340"/>
        <v>#NAME?</v>
      </c>
      <c r="CG695" s="31" t="e">
        <f t="shared" ca="1" si="341"/>
        <v>#NAME?</v>
      </c>
      <c r="CH695" s="31" t="e">
        <f t="shared" ca="1" si="342"/>
        <v>#NAME?</v>
      </c>
      <c r="CI695" s="31" t="e">
        <f t="shared" ca="1" si="343"/>
        <v>#NAME?</v>
      </c>
    </row>
    <row r="696" spans="1:87" s="31" customFormat="1" ht="30" hidden="1" x14ac:dyDescent="0.25">
      <c r="A696" s="9" t="s">
        <v>5433</v>
      </c>
      <c r="B696" s="31" t="s">
        <v>2873</v>
      </c>
      <c r="C696" s="31" t="s">
        <v>2877</v>
      </c>
      <c r="E696" s="14" t="s">
        <v>5650</v>
      </c>
      <c r="F696" s="31" t="s">
        <v>5453</v>
      </c>
      <c r="G696" s="31" t="str">
        <f t="shared" si="320"/>
        <v>Сигнал</v>
      </c>
      <c r="H696" s="31" t="s">
        <v>2611</v>
      </c>
      <c r="I696" s="31" t="s">
        <v>4547</v>
      </c>
      <c r="J696" s="31" t="str">
        <f t="shared" si="315"/>
        <v>DCS_DO_04</v>
      </c>
      <c r="K696" s="14" t="s">
        <v>5869</v>
      </c>
      <c r="M696" s="31" t="s">
        <v>2856</v>
      </c>
      <c r="N696" s="31" t="s">
        <v>1261</v>
      </c>
      <c r="O696" s="31" t="s">
        <v>1289</v>
      </c>
      <c r="P696" s="31" t="s">
        <v>2756</v>
      </c>
      <c r="Q696" s="31" t="s">
        <v>356</v>
      </c>
      <c r="R696" s="31">
        <v>15</v>
      </c>
      <c r="S696" s="31">
        <v>16</v>
      </c>
      <c r="T696" s="31" t="s">
        <v>62</v>
      </c>
      <c r="U696" s="31" t="str">
        <f t="shared" si="344"/>
        <v>30</v>
      </c>
      <c r="V696" s="14" t="str">
        <f t="shared" si="316"/>
        <v>ASK 3MLD, ASK 3MB</v>
      </c>
      <c r="W696" s="31" t="str">
        <f t="shared" si="321"/>
        <v/>
      </c>
      <c r="X696" s="14" t="str">
        <f t="shared" si="322"/>
        <v/>
      </c>
      <c r="Y696" s="31" t="str">
        <f t="shared" si="323"/>
        <v>O1010213</v>
      </c>
      <c r="Z696" s="31" t="str">
        <f t="shared" si="324"/>
        <v>TUA711-DIO32</v>
      </c>
      <c r="AA696" s="14" t="str">
        <f t="shared" si="325"/>
        <v>17-SC-DCS-001/O1010213/ 17-MC-DCS-003</v>
      </c>
      <c r="AB696" s="31" t="s">
        <v>64</v>
      </c>
      <c r="AC696" s="31" t="s">
        <v>124</v>
      </c>
      <c r="AD696" s="31" t="s">
        <v>125</v>
      </c>
      <c r="AE696" s="31">
        <v>0</v>
      </c>
      <c r="AF696" s="31" t="s">
        <v>1254</v>
      </c>
      <c r="AG696" s="31" t="s">
        <v>2841</v>
      </c>
      <c r="AH696" s="31">
        <v>14</v>
      </c>
      <c r="AI696" s="31">
        <v>14</v>
      </c>
      <c r="AJ696" s="31" t="s">
        <v>1256</v>
      </c>
      <c r="AK696" s="31">
        <f t="shared" si="317"/>
        <v>32</v>
      </c>
      <c r="AL696" s="31" t="s">
        <v>62</v>
      </c>
      <c r="AO696" s="31" t="s">
        <v>63</v>
      </c>
      <c r="AP696" s="31" t="s">
        <v>2879</v>
      </c>
      <c r="AQ696" s="31" t="s">
        <v>2878</v>
      </c>
      <c r="AR696" s="31" t="s">
        <v>5716</v>
      </c>
      <c r="AS696" s="31" t="s">
        <v>134</v>
      </c>
      <c r="AT696" s="14" t="s">
        <v>5724</v>
      </c>
      <c r="AU696" s="31" t="s">
        <v>5858</v>
      </c>
      <c r="AV696" s="31" t="s">
        <v>5806</v>
      </c>
      <c r="AW696" s="31" t="s">
        <v>5797</v>
      </c>
      <c r="AX696" s="31" t="s">
        <v>5724</v>
      </c>
      <c r="BK696" s="14" t="str">
        <f t="shared" si="326"/>
        <v/>
      </c>
      <c r="BL696" s="14" t="str">
        <f t="shared" si="327"/>
        <v/>
      </c>
      <c r="BM696" s="14" t="str">
        <f t="shared" si="328"/>
        <v/>
      </c>
      <c r="BN696" s="14"/>
      <c r="BO696" s="14" t="str">
        <f t="shared" si="318"/>
        <v/>
      </c>
      <c r="BP696" s="14" t="str">
        <f t="shared" si="319"/>
        <v/>
      </c>
      <c r="BQ696" s="14"/>
      <c r="BR696" s="14" t="str">
        <f t="shared" si="329"/>
        <v/>
      </c>
      <c r="BS696" s="14" t="str">
        <f t="shared" si="330"/>
        <v>TS-G-04:16/
O1010213:14A</v>
      </c>
      <c r="BW696" s="31" t="str">
        <f t="shared" si="331"/>
        <v/>
      </c>
      <c r="BX696" s="31" t="str">
        <f t="shared" si="332"/>
        <v/>
      </c>
      <c r="BY696" s="31" t="str">
        <f t="shared" si="333"/>
        <v/>
      </c>
      <c r="BZ696" s="31" t="str">
        <f t="shared" si="334"/>
        <v/>
      </c>
      <c r="CA696" s="31" t="str">
        <f t="shared" si="335"/>
        <v/>
      </c>
      <c r="CB696" s="31" t="str">
        <f t="shared" si="336"/>
        <v/>
      </c>
      <c r="CC696" s="31" t="str">
        <f t="shared" si="337"/>
        <v/>
      </c>
      <c r="CD696" s="31" t="str">
        <f t="shared" si="338"/>
        <v/>
      </c>
      <c r="CE696" s="31" t="e">
        <f t="shared" ca="1" si="339"/>
        <v>#NAME?</v>
      </c>
      <c r="CF696" s="31" t="e">
        <f t="shared" ca="1" si="340"/>
        <v>#NAME?</v>
      </c>
      <c r="CG696" s="31" t="e">
        <f t="shared" ca="1" si="341"/>
        <v>#NAME?</v>
      </c>
      <c r="CH696" s="31" t="e">
        <f t="shared" ca="1" si="342"/>
        <v>#NAME?</v>
      </c>
      <c r="CI696" s="31" t="e">
        <f t="shared" ca="1" si="343"/>
        <v>#NAME?</v>
      </c>
    </row>
    <row r="697" spans="1:87" s="31" customFormat="1" ht="45" hidden="1" x14ac:dyDescent="0.25">
      <c r="A697" s="9" t="s">
        <v>4493</v>
      </c>
      <c r="B697" s="31" t="s">
        <v>120</v>
      </c>
      <c r="C697" s="31" t="s">
        <v>121</v>
      </c>
      <c r="E697" s="14" t="s">
        <v>398</v>
      </c>
      <c r="G697" s="31" t="str">
        <f t="shared" si="320"/>
        <v>Сигнал</v>
      </c>
      <c r="H697" s="31" t="s">
        <v>135</v>
      </c>
      <c r="I697" s="31" t="s">
        <v>4538</v>
      </c>
      <c r="J697" s="31" t="str">
        <f t="shared" si="315"/>
        <v>DCS_AI_02</v>
      </c>
      <c r="K697" s="14" t="s">
        <v>5869</v>
      </c>
      <c r="M697" s="31" t="s">
        <v>129</v>
      </c>
      <c r="N697" s="31" t="s">
        <v>107</v>
      </c>
      <c r="O697" s="31" t="s">
        <v>58</v>
      </c>
      <c r="P697" s="31" t="s">
        <v>131</v>
      </c>
      <c r="Q697" s="31" t="s">
        <v>133</v>
      </c>
      <c r="R697" s="31">
        <v>1</v>
      </c>
      <c r="S697" s="31">
        <v>2</v>
      </c>
      <c r="T697" s="31" t="s">
        <v>62</v>
      </c>
      <c r="U697" s="31" t="str">
        <f t="shared" si="344"/>
        <v>48</v>
      </c>
      <c r="V697" s="14" t="str">
        <f t="shared" si="316"/>
        <v>AVK 2,5 A, AVK 2,5 A</v>
      </c>
      <c r="W697" s="31" t="str">
        <f t="shared" si="321"/>
        <v>O1010012R_U1</v>
      </c>
      <c r="X697" s="14" t="str">
        <f t="shared" si="322"/>
        <v>HD5542</v>
      </c>
      <c r="Y697" s="31" t="str">
        <f t="shared" si="323"/>
        <v>O1010012R</v>
      </c>
      <c r="Z697" s="31" t="str">
        <f t="shared" si="324"/>
        <v>TUA711-AIO16</v>
      </c>
      <c r="AA697" s="14" t="str">
        <f t="shared" si="325"/>
        <v>17-SC-DCS-001/O1010012R/ 17-MC-DCS-006</v>
      </c>
      <c r="AB697" s="31" t="s">
        <v>64</v>
      </c>
      <c r="AC697" s="31" t="s">
        <v>124</v>
      </c>
      <c r="AD697" s="31" t="s">
        <v>125</v>
      </c>
      <c r="AE697" s="31">
        <v>0</v>
      </c>
      <c r="AF697" s="31" t="s">
        <v>126</v>
      </c>
      <c r="AG697" s="31" t="s">
        <v>127</v>
      </c>
      <c r="AH697" s="31">
        <v>13</v>
      </c>
      <c r="AI697" s="31">
        <v>1</v>
      </c>
      <c r="AJ697" s="31" t="s">
        <v>128</v>
      </c>
      <c r="AK697" s="31">
        <f t="shared" si="317"/>
        <v>16</v>
      </c>
      <c r="AL697" s="31" t="s">
        <v>62</v>
      </c>
      <c r="AO697" s="31" t="s">
        <v>63</v>
      </c>
      <c r="AP697" s="31" t="s">
        <v>123</v>
      </c>
      <c r="AQ697" s="31" t="s">
        <v>122</v>
      </c>
      <c r="AR697" s="31" t="s">
        <v>5716</v>
      </c>
      <c r="AS697" s="31" t="s">
        <v>134</v>
      </c>
      <c r="AT697" s="14" t="s">
        <v>5724</v>
      </c>
      <c r="AU697" s="31" t="s">
        <v>5858</v>
      </c>
      <c r="AX697" s="31" t="s">
        <v>5724</v>
      </c>
      <c r="BC697" s="31">
        <v>0</v>
      </c>
      <c r="BD697" s="31">
        <v>1500</v>
      </c>
      <c r="BE697" s="31" t="s">
        <v>5777</v>
      </c>
      <c r="BK697" s="14" t="str">
        <f t="shared" si="326"/>
        <v>TS-Q-01:1/
O1010012R_U1:3</v>
      </c>
      <c r="BL697" s="14" t="str">
        <f t="shared" si="327"/>
        <v>TS-Q-01:2/
O1010012R_U1:4</v>
      </c>
      <c r="BM697" s="14" t="str">
        <f t="shared" si="328"/>
        <v/>
      </c>
      <c r="BN697" s="14"/>
      <c r="BO697" s="14" t="str">
        <f t="shared" si="318"/>
        <v>O1010012R:1A/
O1010012R_U1:5</v>
      </c>
      <c r="BP697" s="14" t="str">
        <f t="shared" si="319"/>
        <v>O1010012R:1C/
O1010012R_U1:6</v>
      </c>
      <c r="BQ697" s="14"/>
      <c r="BR697" s="14" t="str">
        <f t="shared" si="329"/>
        <v/>
      </c>
      <c r="BS697" s="14" t="str">
        <f t="shared" si="330"/>
        <v/>
      </c>
      <c r="BW697" s="31" t="str">
        <f t="shared" si="331"/>
        <v>1A</v>
      </c>
      <c r="BX697" s="31" t="str">
        <f t="shared" si="332"/>
        <v>1C</v>
      </c>
      <c r="BY697" s="31" t="str">
        <f t="shared" si="333"/>
        <v>3</v>
      </c>
      <c r="BZ697" s="31" t="str">
        <f t="shared" si="334"/>
        <v>4</v>
      </c>
      <c r="CA697" s="31" t="str">
        <f t="shared" si="335"/>
        <v/>
      </c>
      <c r="CB697" s="31" t="str">
        <f t="shared" si="336"/>
        <v>5</v>
      </c>
      <c r="CC697" s="31" t="str">
        <f t="shared" si="337"/>
        <v>6</v>
      </c>
      <c r="CD697" s="31" t="str">
        <f t="shared" si="338"/>
        <v/>
      </c>
      <c r="CE697" s="31" t="str">
        <f t="shared" si="339"/>
        <v/>
      </c>
      <c r="CF697" s="31" t="e">
        <f t="shared" ca="1" si="340"/>
        <v>#NAME?</v>
      </c>
      <c r="CG697" s="31" t="e">
        <f t="shared" ca="1" si="341"/>
        <v>#NAME?</v>
      </c>
      <c r="CH697" s="31" t="e">
        <f t="shared" ca="1" si="342"/>
        <v>#NAME?</v>
      </c>
      <c r="CI697" s="31" t="e">
        <f t="shared" ca="1" si="343"/>
        <v>#NAME?</v>
      </c>
    </row>
    <row r="698" spans="1:87" s="31" customFormat="1" ht="45" hidden="1" x14ac:dyDescent="0.25">
      <c r="A698" s="9" t="s">
        <v>4493</v>
      </c>
      <c r="B698" s="31" t="s">
        <v>120</v>
      </c>
      <c r="C698" s="31" t="s">
        <v>171</v>
      </c>
      <c r="E698" s="14" t="s">
        <v>173</v>
      </c>
      <c r="G698" s="31" t="str">
        <f t="shared" si="320"/>
        <v>Сигнал</v>
      </c>
      <c r="H698" s="31" t="s">
        <v>178</v>
      </c>
      <c r="I698" s="31" t="s">
        <v>4538</v>
      </c>
      <c r="J698" s="31" t="str">
        <f t="shared" si="315"/>
        <v>DCS_AO_02</v>
      </c>
      <c r="K698" s="14" t="s">
        <v>5869</v>
      </c>
      <c r="M698" s="31" t="s">
        <v>129</v>
      </c>
      <c r="N698" s="31" t="s">
        <v>107</v>
      </c>
      <c r="O698" s="31" t="s">
        <v>176</v>
      </c>
      <c r="P698" s="31" t="s">
        <v>131</v>
      </c>
      <c r="Q698" s="31" t="s">
        <v>133</v>
      </c>
      <c r="R698" s="31">
        <v>17</v>
      </c>
      <c r="S698" s="31">
        <v>18</v>
      </c>
      <c r="T698" s="31" t="s">
        <v>62</v>
      </c>
      <c r="U698" s="31" t="str">
        <f t="shared" si="344"/>
        <v>48</v>
      </c>
      <c r="V698" s="14" t="str">
        <f t="shared" si="316"/>
        <v>AVK 2,5 A, AVK 2,5 A</v>
      </c>
      <c r="W698" s="31" t="str">
        <f t="shared" si="321"/>
        <v>O1010104R_U1</v>
      </c>
      <c r="X698" s="14" t="str">
        <f t="shared" si="322"/>
        <v>HD5546</v>
      </c>
      <c r="Y698" s="31" t="str">
        <f t="shared" si="323"/>
        <v>O1010104R</v>
      </c>
      <c r="Z698" s="31" t="str">
        <f t="shared" si="324"/>
        <v>TUA711-AIO16</v>
      </c>
      <c r="AA698" s="14" t="str">
        <f t="shared" si="325"/>
        <v>17-SC-DCS-001/O1010104R/ 17-MC-DCS-006</v>
      </c>
      <c r="AB698" s="31" t="s">
        <v>64</v>
      </c>
      <c r="AC698" s="31" t="s">
        <v>124</v>
      </c>
      <c r="AD698" s="31" t="s">
        <v>125</v>
      </c>
      <c r="AE698" s="31">
        <v>0</v>
      </c>
      <c r="AF698" s="31" t="s">
        <v>55</v>
      </c>
      <c r="AG698" s="31" t="s">
        <v>174</v>
      </c>
      <c r="AH698" s="31">
        <v>5</v>
      </c>
      <c r="AI698" s="31">
        <v>1</v>
      </c>
      <c r="AJ698" s="31" t="s">
        <v>175</v>
      </c>
      <c r="AK698" s="31">
        <f t="shared" si="317"/>
        <v>16</v>
      </c>
      <c r="AL698" s="31" t="s">
        <v>62</v>
      </c>
      <c r="AO698" s="31" t="s">
        <v>63</v>
      </c>
      <c r="AP698" s="31" t="s">
        <v>123</v>
      </c>
      <c r="AQ698" s="31" t="s">
        <v>172</v>
      </c>
      <c r="AR698" s="31" t="s">
        <v>5716</v>
      </c>
      <c r="AS698" s="31" t="s">
        <v>134</v>
      </c>
      <c r="AT698" s="14" t="s">
        <v>5724</v>
      </c>
      <c r="AU698" s="31" t="s">
        <v>5858</v>
      </c>
      <c r="AX698" s="31" t="s">
        <v>5724</v>
      </c>
      <c r="BK698" s="14" t="str">
        <f t="shared" si="326"/>
        <v>TS-Q-01:17/
O1010104R_U1:3</v>
      </c>
      <c r="BL698" s="14" t="str">
        <f t="shared" si="327"/>
        <v>TS-Q-01:18/
O1010104R_U1:4</v>
      </c>
      <c r="BM698" s="14" t="str">
        <f t="shared" si="328"/>
        <v/>
      </c>
      <c r="BN698" s="14"/>
      <c r="BO698" s="14" t="str">
        <f t="shared" si="318"/>
        <v>O1010104R:1A/
O1010104R_U1:5</v>
      </c>
      <c r="BP698" s="14" t="str">
        <f t="shared" si="319"/>
        <v>O1010104R:1C/
O1010104R_U1:6</v>
      </c>
      <c r="BQ698" s="14"/>
      <c r="BR698" s="14" t="str">
        <f t="shared" si="329"/>
        <v/>
      </c>
      <c r="BS698" s="14" t="str">
        <f t="shared" si="330"/>
        <v/>
      </c>
      <c r="BW698" s="31" t="str">
        <f t="shared" si="331"/>
        <v>1A</v>
      </c>
      <c r="BX698" s="31" t="str">
        <f t="shared" si="332"/>
        <v>1C</v>
      </c>
      <c r="BY698" s="31" t="str">
        <f t="shared" si="333"/>
        <v>3</v>
      </c>
      <c r="BZ698" s="31" t="str">
        <f t="shared" si="334"/>
        <v>4</v>
      </c>
      <c r="CA698" s="31" t="str">
        <f t="shared" si="335"/>
        <v/>
      </c>
      <c r="CB698" s="31" t="str">
        <f t="shared" si="336"/>
        <v>5</v>
      </c>
      <c r="CC698" s="31" t="str">
        <f t="shared" si="337"/>
        <v>6</v>
      </c>
      <c r="CD698" s="31" t="str">
        <f t="shared" si="338"/>
        <v/>
      </c>
      <c r="CE698" s="31" t="str">
        <f t="shared" si="339"/>
        <v/>
      </c>
      <c r="CF698" s="31" t="e">
        <f t="shared" ca="1" si="340"/>
        <v>#NAME?</v>
      </c>
      <c r="CG698" s="31" t="e">
        <f t="shared" ca="1" si="341"/>
        <v>#NAME?</v>
      </c>
      <c r="CH698" s="31" t="e">
        <f t="shared" ca="1" si="342"/>
        <v>#NAME?</v>
      </c>
      <c r="CI698" s="31" t="e">
        <f t="shared" ca="1" si="343"/>
        <v>#NAME?</v>
      </c>
    </row>
    <row r="699" spans="1:87" s="31" customFormat="1" ht="30" hidden="1" x14ac:dyDescent="0.25">
      <c r="A699" s="9" t="s">
        <v>4493</v>
      </c>
      <c r="B699" s="31" t="s">
        <v>120</v>
      </c>
      <c r="C699" s="31" t="s">
        <v>3413</v>
      </c>
      <c r="E699" s="14" t="s">
        <v>5647</v>
      </c>
      <c r="G699" s="31" t="str">
        <f t="shared" si="320"/>
        <v>Сигнал</v>
      </c>
      <c r="H699" s="31" t="s">
        <v>3321</v>
      </c>
      <c r="I699" s="31" t="s">
        <v>4538</v>
      </c>
      <c r="J699" s="31" t="str">
        <f t="shared" ref="J699:J762" si="345">IF(E699="AI-IS (4-20 mA, 2 wire) DCS","DCS_AI_01",
IF(E699="AI-IS (4-20 mA, 4 wire) DCS","DCS_AI_03",
IF(E699="AI-IS (4-20 mA, passive) DCS","DCS_AI_01",
IF(E699="AI-NIS (4-20 mA, 2 wire) DCS","DCS_AI_01",
IF(E699="AI-NIS (4-20 mA, 4 wire) DCS","DCS_AI_03",
IF(E699="AI-NIS (4-20 mA, passive) DCS","DCS_AI_01",
IF(E699="AI-R-IS (4-20 mA, 2 wire) DCS","DCS_AI_02",
IF(E699="AI-R-IS (4-20 mA, 4 wire) DCS","DCS_AI_04",
IF(E699="AI-R-NIS (4-20 mA, 2 wire) DCS","DCS_AI_02",
IF(E699="AI-R-NIS (4-20 mA, passive) DCS","DCS_AI_02",
IF(E699="AI-R-NIS (4-20 mA, 4 wire) DCS","DCS_AI_04",
IF(E699="AI-RTD-NIS (3 wire) DCS","DCS_AI_05",
IF(E699="AO-IS (4-20 mA) DCS","DCS_AO_01",
IF(E699="AO-NIS (4-20 mA) DCS","DCS_AO_01",
IF(E699="AO-R-IS (4-20 mA) DCS","DCS_AO_02",
IF(E699="AO-R-NIS (4-20 mA) DCS","DCS_AO_02",
IF(E699="DI-IS (NAMUR) DCS","DCS_DI_02",
IF(E699="DI-NIS (NAMUR) DCS","DCS_DI_02",
IF(E699="DI-NIS (Conductivity) DCS","DCS_DI_04",
IF(E699="DI-NIS (Diagnostic) DCS","DCS_DI_01",
IF(E699="DI-NIS (MCC 230VAC) DCS","DCS_DI_03",
IF(E699="DI-NIS (MCC 220VDC) DCS","DCS_DI_05",
IF(E699="DI-NIS (Thermistors PTC) DCS","DCS_DI_02",
IF(E699="DI-NIS (VFC) DCS","DCS_DI_01",
IF(E699="DI-NIS (24VDC) DCS ","DCS_DI_07",
IF(E699="DO-NIS (24VDC) DCS","DCS_DO_01",
IF(E699="DO-NIS (MCC 230VAC) DCS","DCS_DO_03",
IF(E699="DO-NIS (MCC 220VDC) DCS","DCS_DO_04",
IF(E699="DO-NIS (VFC NO) DCS","DCS_DO_02",
IF(E699="PI-IS (Pulse Input) DCS","DCS_PI_01",
IF(E699="PI-R-IS (Pulse Input) DCS","DCS_PI_01",
IF(E699="AI-R-NIS (PI converter, 3 wire) DCS","DCS_PI_01",
IF(E699="PI-NIS (Pulse Input) DCS","DCS_PI_01","")))))))))))))))))))))))))))))))))</f>
        <v>DCS_DI_03</v>
      </c>
      <c r="K699" s="14" t="s">
        <v>5869</v>
      </c>
      <c r="M699" s="31" t="s">
        <v>3397</v>
      </c>
      <c r="N699" s="31" t="s">
        <v>107</v>
      </c>
      <c r="O699" s="31" t="s">
        <v>170</v>
      </c>
      <c r="P699" s="31" t="s">
        <v>2756</v>
      </c>
      <c r="Q699" s="31" t="s">
        <v>1801</v>
      </c>
      <c r="R699" s="31">
        <v>15</v>
      </c>
      <c r="S699" s="31">
        <v>16</v>
      </c>
      <c r="T699" s="31" t="s">
        <v>62</v>
      </c>
      <c r="U699" s="31" t="str">
        <f t="shared" si="344"/>
        <v>48</v>
      </c>
      <c r="V699" s="14" t="str">
        <f t="shared" ref="V699:V762" si="346">IF(P699&lt;&gt;"",
IF(J699="DCS_AI_01","AVK 2,5 A, AVK 2,5 A",
IF(J699="DCS_AI_02","AVK 2,5 A, AVK 2,5 A",
IF(J699="DCS_AI_03","AVK 2,5 A, AVK 2,5 A",
IF(J699="DCS_AI_04","AVK 2,5 A, AVK 2,5 A",
IF(J699="DCS_AI_05","AVK 2,5 A, AVK 2,5 A, AVK 2,5 A",
IF(J699="DCS_AO_01","AVK 2,5 A, AVK 2,5 A",
IF(J699="DCS_AO_02","AVK 2,5 A, AVK 2,5 A",
IF(J699="DCS_DI_01","AVK 2,5 A, AVK 2,5 A",
IF(J699="DCS_DI_02","AVK 2,5 A, AVK 2,5 A",
IF(J699="DCS_DI_03","ASK 3MLD, ASK 3MB",
IF(J699="DCS_DI_04","AVK 2,5 A, AVK 2,5 A",
IF(J699="DCS_DI_05","ASK 3MLD, ASK 3MB",
IF(J699="DCS_DI_07","AVK 2,5 A, AVK 2,5 A",
IF(J699="DCS_DO_01","AVK 2,5 A, AVK 2,5 A",
IF(J699="DCS_DO_01_HOLD","AVK 2,5 A, AVK 2,5 A",
IF(J699="DCS_DO_02","AVK 2,5 A, AVK 2,5 A",
IF(J699="DCS_DO_03","ASK 3MLD, ASK 3MB",
IF(J699="DCS_DO_04","ASK 3MLD, ASK 3MB",
IF(J699="DCS_PI_01","AVK 2,5 A, AVK 2,5 A",""))))))))))))))))))),"")</f>
        <v>ASK 3MLD, ASK 3MB</v>
      </c>
      <c r="W699" s="31" t="str">
        <f t="shared" si="321"/>
        <v/>
      </c>
      <c r="X699" s="14" t="str">
        <f t="shared" si="322"/>
        <v/>
      </c>
      <c r="Y699" s="31" t="str">
        <f t="shared" si="323"/>
        <v>O1010206</v>
      </c>
      <c r="Z699" s="31" t="str">
        <f t="shared" si="324"/>
        <v>TUA711-DIO32</v>
      </c>
      <c r="AA699" s="14" t="str">
        <f t="shared" si="325"/>
        <v>17-SC-DCS-001/O1010206/ 17-MC-DCS-003</v>
      </c>
      <c r="AB699" s="31" t="s">
        <v>64</v>
      </c>
      <c r="AC699" s="31" t="s">
        <v>124</v>
      </c>
      <c r="AD699" s="31" t="s">
        <v>125</v>
      </c>
      <c r="AE699" s="31">
        <v>0</v>
      </c>
      <c r="AF699" s="31" t="s">
        <v>1254</v>
      </c>
      <c r="AG699" s="31" t="s">
        <v>3396</v>
      </c>
      <c r="AH699" s="31">
        <v>7</v>
      </c>
      <c r="AI699" s="31">
        <v>8</v>
      </c>
      <c r="AJ699" s="31" t="s">
        <v>57</v>
      </c>
      <c r="AK699" s="31">
        <f t="shared" ref="AK699:AK762" si="347">COUNTIF(Y:Y,Y699)</f>
        <v>32</v>
      </c>
      <c r="AL699" s="31" t="s">
        <v>62</v>
      </c>
      <c r="AO699" s="31" t="s">
        <v>63</v>
      </c>
      <c r="AP699" s="31" t="s">
        <v>123</v>
      </c>
      <c r="AQ699" s="31" t="s">
        <v>3414</v>
      </c>
      <c r="AR699" s="31" t="s">
        <v>5716</v>
      </c>
      <c r="AS699" s="31" t="s">
        <v>134</v>
      </c>
      <c r="AT699" s="14" t="s">
        <v>5724</v>
      </c>
      <c r="AU699" s="31" t="s">
        <v>5858</v>
      </c>
      <c r="AV699" s="31" t="s">
        <v>5792</v>
      </c>
      <c r="AW699" s="31" t="s">
        <v>5793</v>
      </c>
      <c r="AX699" s="31" t="s">
        <v>5724</v>
      </c>
      <c r="BK699" s="14" t="str">
        <f t="shared" si="326"/>
        <v/>
      </c>
      <c r="BL699" s="14" t="str">
        <f t="shared" si="327"/>
        <v/>
      </c>
      <c r="BM699" s="14" t="str">
        <f t="shared" si="328"/>
        <v/>
      </c>
      <c r="BN699" s="14"/>
      <c r="BO699" s="14" t="str">
        <f t="shared" ref="BO699:BO762" si="348">IF(AND(J699="DCS_AI_01",W699&lt;&gt;""),CONCATENATE(AG699,":",AI699,"A/",CHAR(10),W699,":5"),
IF(AND(J699="DCS_AI_02",W699&lt;&gt;""),CONCATENATE(AG699,":",AI699,"A/",CHAR(10),W699,":5"),
IF(AND(J699="DCS_AI_03",W699&lt;&gt;""),CONCATENATE(AG699,":",AI699,"A/",CHAR(10),W699,":5"),
IF(AND(J699="DCS_AI_04",W699&lt;&gt;""),CONCATENATE(AG699,":",AI699,"A/",CHAR(10),W699,":5"),
IF(AND(J699="DCS_AI_05",W699&lt;&gt;""),CONCATENATE(AG699,":",AI699,"A/",CHAR(10),W699,":5"),
IF(AND(J699="DCS_AO_01",W699&lt;&gt;""),CONCATENATE(AG699,":",AI699,"A/",CHAR(10),W699,":5"),
IF(AND(J699="DCS_AO_02",W699&lt;&gt;""),CONCATENATE(AG699,":",AI699,"A/",CHAR(10),W699,":5"),
IF(AND(J699="DCS_DI_02",W699&lt;&gt;""),CONCATENATE(AG699,":",AI699,"A/",CHAR(10),W699,":5"),
IF(AND(J699="DCS_DI_04",W699&lt;&gt;""),CONCATENATE(AG699,":",AI699,"A/",CHAR(10),W699,":7"),
IF(AND(J699="DCS_PI_01",W699&lt;&gt;""),CONCATENATE(AG699,":",AI699,"A/",CHAR(10),W699,":3"),""))))))))))</f>
        <v/>
      </c>
      <c r="BP699" s="14" t="str">
        <f t="shared" ref="BP699:BP762" si="349">IF(AND(J699="DCS_AI_01",W699&lt;&gt;""),CONCATENATE(AG699,":",AI699,"C/",CHAR(10),W699,":6"),
IF(AND(J699="DCS_AI_02",W699&lt;&gt;""),CONCATENATE(AG699,":",AI699,"C/",CHAR(10),W699,":6"),
IF(AND(J699="DCS_AI_03",W699&lt;&gt;""),CONCATENATE(AG699,":",AI699,"C/",CHAR(10),W699,":6"),
IF(AND(J699="DCS_AI_04",W699&lt;&gt;""),CONCATENATE(AG699,":",AI699,"C/",CHAR(10),W699,":6"),
IF(AND(J699="DCS_AI_05",W699&lt;&gt;""),CONCATENATE(AG699,":",AI699,"C/",CHAR(10),W699,":6"),
IF(AND(J699="DCS_AO_01",W699&lt;&gt;""),CONCATENATE(AG699,":",AI699,"C/",CHAR(10),W699,":6"),
IF(AND(J699="DCS_AO_02",W699&lt;&gt;""),CONCATENATE(AG699,":",AI699,"C/",CHAR(10),W699,":6"),
IF(AND(J699="DCS_DI_02",W699&lt;&gt;""),CONCATENATE(AG699,":",AI699,"B/",CHAR(10),W699,":6"),
IF(AND(J699="DCS_DI_04",W699&lt;&gt;""),CONCATENATE(AG699,":",AI699,"B/",CHAR(10),W699,":8"),
IF(AND(J699="DCS_PI_01",W699&lt;&gt;""),CONCATENATE(AG699,":",AI699,"C/",CHAR(10),W699,":4"),""))))))))))</f>
        <v/>
      </c>
      <c r="BQ699" s="14"/>
      <c r="BR699" s="14" t="str">
        <f t="shared" si="329"/>
        <v>TS-F-02:15/
O1010206:8A</v>
      </c>
      <c r="BS699" s="14" t="str">
        <f t="shared" si="330"/>
        <v>TS-F-02:16/
O1010206:8B</v>
      </c>
      <c r="BW699" s="31" t="str">
        <f t="shared" si="331"/>
        <v/>
      </c>
      <c r="BX699" s="31" t="str">
        <f t="shared" si="332"/>
        <v/>
      </c>
      <c r="BY699" s="31" t="str">
        <f t="shared" si="333"/>
        <v/>
      </c>
      <c r="BZ699" s="31" t="str">
        <f t="shared" si="334"/>
        <v/>
      </c>
      <c r="CA699" s="31" t="str">
        <f t="shared" si="335"/>
        <v/>
      </c>
      <c r="CB699" s="31" t="str">
        <f t="shared" si="336"/>
        <v/>
      </c>
      <c r="CC699" s="31" t="str">
        <f t="shared" si="337"/>
        <v/>
      </c>
      <c r="CD699" s="31" t="str">
        <f t="shared" si="338"/>
        <v>8A</v>
      </c>
      <c r="CE699" s="31" t="e">
        <f t="shared" ca="1" si="339"/>
        <v>#NAME?</v>
      </c>
      <c r="CF699" s="31" t="e">
        <f t="shared" ca="1" si="340"/>
        <v>#NAME?</v>
      </c>
      <c r="CG699" s="31" t="e">
        <f t="shared" ca="1" si="341"/>
        <v>#NAME?</v>
      </c>
      <c r="CH699" s="31" t="e">
        <f t="shared" ca="1" si="342"/>
        <v>#NAME?</v>
      </c>
      <c r="CI699" s="31" t="e">
        <f t="shared" ca="1" si="343"/>
        <v>#NAME?</v>
      </c>
    </row>
    <row r="700" spans="1:87" s="31" customFormat="1" ht="30" hidden="1" x14ac:dyDescent="0.25">
      <c r="A700" s="9" t="s">
        <v>4493</v>
      </c>
      <c r="B700" s="31" t="s">
        <v>120</v>
      </c>
      <c r="C700" s="31" t="s">
        <v>3415</v>
      </c>
      <c r="E700" s="14" t="s">
        <v>5647</v>
      </c>
      <c r="G700" s="31" t="str">
        <f t="shared" si="320"/>
        <v>Сигнал</v>
      </c>
      <c r="H700" s="31" t="s">
        <v>3324</v>
      </c>
      <c r="I700" s="31" t="s">
        <v>4538</v>
      </c>
      <c r="J700" s="31" t="str">
        <f t="shared" si="345"/>
        <v>DCS_DI_03</v>
      </c>
      <c r="K700" s="14" t="s">
        <v>5869</v>
      </c>
      <c r="M700" s="31" t="s">
        <v>3397</v>
      </c>
      <c r="N700" s="31" t="s">
        <v>107</v>
      </c>
      <c r="O700" s="31" t="s">
        <v>176</v>
      </c>
      <c r="P700" s="31" t="s">
        <v>2756</v>
      </c>
      <c r="Q700" s="31" t="s">
        <v>1801</v>
      </c>
      <c r="R700" s="31">
        <v>17</v>
      </c>
      <c r="S700" s="31">
        <v>18</v>
      </c>
      <c r="T700" s="31" t="s">
        <v>62</v>
      </c>
      <c r="U700" s="31" t="str">
        <f t="shared" si="344"/>
        <v>48</v>
      </c>
      <c r="V700" s="14" t="str">
        <f t="shared" si="346"/>
        <v>ASK 3MLD, ASK 3MB</v>
      </c>
      <c r="W700" s="31" t="str">
        <f t="shared" si="321"/>
        <v/>
      </c>
      <c r="X700" s="14" t="str">
        <f t="shared" si="322"/>
        <v/>
      </c>
      <c r="Y700" s="31" t="str">
        <f t="shared" si="323"/>
        <v>O1010206</v>
      </c>
      <c r="Z700" s="31" t="str">
        <f t="shared" si="324"/>
        <v>TUA711-DIO32</v>
      </c>
      <c r="AA700" s="14" t="str">
        <f t="shared" si="325"/>
        <v>17-SC-DCS-001/O1010206/ 17-MC-DCS-003</v>
      </c>
      <c r="AB700" s="31" t="s">
        <v>64</v>
      </c>
      <c r="AC700" s="31" t="s">
        <v>124</v>
      </c>
      <c r="AD700" s="31" t="s">
        <v>125</v>
      </c>
      <c r="AE700" s="31">
        <v>0</v>
      </c>
      <c r="AF700" s="31" t="s">
        <v>1254</v>
      </c>
      <c r="AG700" s="31" t="s">
        <v>3396</v>
      </c>
      <c r="AH700" s="31">
        <v>7</v>
      </c>
      <c r="AI700" s="31">
        <v>9</v>
      </c>
      <c r="AJ700" s="31" t="s">
        <v>57</v>
      </c>
      <c r="AK700" s="31">
        <f t="shared" si="347"/>
        <v>32</v>
      </c>
      <c r="AL700" s="31" t="s">
        <v>62</v>
      </c>
      <c r="AO700" s="31" t="s">
        <v>63</v>
      </c>
      <c r="AP700" s="31" t="s">
        <v>123</v>
      </c>
      <c r="AQ700" s="31" t="s">
        <v>3416</v>
      </c>
      <c r="AR700" s="31" t="s">
        <v>5716</v>
      </c>
      <c r="AS700" s="31" t="s">
        <v>134</v>
      </c>
      <c r="AT700" s="14" t="s">
        <v>5724</v>
      </c>
      <c r="AU700" s="31" t="s">
        <v>5858</v>
      </c>
      <c r="AV700" s="31" t="s">
        <v>5794</v>
      </c>
      <c r="AW700" s="31" t="s">
        <v>5795</v>
      </c>
      <c r="AX700" s="31" t="s">
        <v>5724</v>
      </c>
      <c r="BK700" s="14" t="str">
        <f t="shared" si="326"/>
        <v/>
      </c>
      <c r="BL700" s="14" t="str">
        <f t="shared" si="327"/>
        <v/>
      </c>
      <c r="BM700" s="14" t="str">
        <f t="shared" si="328"/>
        <v/>
      </c>
      <c r="BN700" s="14"/>
      <c r="BO700" s="14" t="str">
        <f t="shared" si="348"/>
        <v/>
      </c>
      <c r="BP700" s="14" t="str">
        <f t="shared" si="349"/>
        <v/>
      </c>
      <c r="BQ700" s="14"/>
      <c r="BR700" s="14" t="str">
        <f t="shared" si="329"/>
        <v>TS-F-02:17/
O1010206:9A</v>
      </c>
      <c r="BS700" s="14" t="str">
        <f t="shared" si="330"/>
        <v>TS-F-02:18/
O1010206:9B</v>
      </c>
      <c r="BW700" s="31" t="str">
        <f t="shared" si="331"/>
        <v/>
      </c>
      <c r="BX700" s="31" t="str">
        <f t="shared" si="332"/>
        <v/>
      </c>
      <c r="BY700" s="31" t="str">
        <f t="shared" si="333"/>
        <v/>
      </c>
      <c r="BZ700" s="31" t="str">
        <f t="shared" si="334"/>
        <v/>
      </c>
      <c r="CA700" s="31" t="str">
        <f t="shared" si="335"/>
        <v/>
      </c>
      <c r="CB700" s="31" t="str">
        <f t="shared" si="336"/>
        <v/>
      </c>
      <c r="CC700" s="31" t="str">
        <f t="shared" si="337"/>
        <v/>
      </c>
      <c r="CD700" s="31" t="str">
        <f t="shared" si="338"/>
        <v>9A</v>
      </c>
      <c r="CE700" s="31" t="e">
        <f t="shared" ca="1" si="339"/>
        <v>#NAME?</v>
      </c>
      <c r="CF700" s="31" t="e">
        <f t="shared" ca="1" si="340"/>
        <v>#NAME?</v>
      </c>
      <c r="CG700" s="31" t="e">
        <f t="shared" ca="1" si="341"/>
        <v>#NAME?</v>
      </c>
      <c r="CH700" s="31" t="e">
        <f t="shared" ca="1" si="342"/>
        <v>#NAME?</v>
      </c>
      <c r="CI700" s="31" t="e">
        <f t="shared" ca="1" si="343"/>
        <v>#NAME?</v>
      </c>
    </row>
    <row r="701" spans="1:87" s="31" customFormat="1" ht="30" hidden="1" x14ac:dyDescent="0.25">
      <c r="A701" s="9" t="s">
        <v>4493</v>
      </c>
      <c r="B701" s="31" t="s">
        <v>120</v>
      </c>
      <c r="C701" s="31" t="s">
        <v>3994</v>
      </c>
      <c r="E701" s="14" t="s">
        <v>5647</v>
      </c>
      <c r="G701" s="31" t="str">
        <f t="shared" si="320"/>
        <v>Сигнал</v>
      </c>
      <c r="H701" s="31" t="s">
        <v>3318</v>
      </c>
      <c r="I701" s="31" t="s">
        <v>4538</v>
      </c>
      <c r="J701" s="31" t="str">
        <f t="shared" si="345"/>
        <v>DCS_DI_03</v>
      </c>
      <c r="K701" s="14" t="s">
        <v>5869</v>
      </c>
      <c r="M701" s="31" t="s">
        <v>3961</v>
      </c>
      <c r="N701" s="31" t="s">
        <v>107</v>
      </c>
      <c r="O701" s="31" t="s">
        <v>544</v>
      </c>
      <c r="P701" s="31" t="s">
        <v>2607</v>
      </c>
      <c r="Q701" s="31" t="s">
        <v>1801</v>
      </c>
      <c r="R701" s="31">
        <v>35</v>
      </c>
      <c r="S701" s="31">
        <v>36</v>
      </c>
      <c r="T701" s="31" t="s">
        <v>62</v>
      </c>
      <c r="U701" s="31" t="str">
        <f t="shared" si="344"/>
        <v>48</v>
      </c>
      <c r="V701" s="14" t="str">
        <f t="shared" si="346"/>
        <v>ASK 3MLD, ASK 3MB</v>
      </c>
      <c r="W701" s="31" t="str">
        <f t="shared" si="321"/>
        <v/>
      </c>
      <c r="X701" s="14" t="str">
        <f t="shared" si="322"/>
        <v/>
      </c>
      <c r="Y701" s="31" t="str">
        <f t="shared" si="323"/>
        <v>O1010209</v>
      </c>
      <c r="Z701" s="31" t="str">
        <f t="shared" si="324"/>
        <v>TUA711-DIO32</v>
      </c>
      <c r="AA701" s="14" t="str">
        <f t="shared" si="325"/>
        <v>17-SC-DCS-001/O1010209/ 17-MC-DCS-005</v>
      </c>
      <c r="AB701" s="31" t="s">
        <v>64</v>
      </c>
      <c r="AC701" s="31" t="s">
        <v>124</v>
      </c>
      <c r="AD701" s="31" t="s">
        <v>125</v>
      </c>
      <c r="AE701" s="31">
        <v>0</v>
      </c>
      <c r="AF701" s="31" t="s">
        <v>1254</v>
      </c>
      <c r="AG701" s="31" t="s">
        <v>3960</v>
      </c>
      <c r="AH701" s="31">
        <v>10</v>
      </c>
      <c r="AI701" s="31">
        <v>17</v>
      </c>
      <c r="AJ701" s="31" t="s">
        <v>57</v>
      </c>
      <c r="AK701" s="31">
        <f t="shared" si="347"/>
        <v>32</v>
      </c>
      <c r="AL701" s="31" t="s">
        <v>62</v>
      </c>
      <c r="AO701" s="31" t="s">
        <v>63</v>
      </c>
      <c r="AP701" s="31" t="s">
        <v>123</v>
      </c>
      <c r="AQ701" s="31" t="s">
        <v>3995</v>
      </c>
      <c r="AR701" s="31" t="s">
        <v>5716</v>
      </c>
      <c r="AS701" s="31" t="s">
        <v>134</v>
      </c>
      <c r="AT701" s="14" t="s">
        <v>5724</v>
      </c>
      <c r="AU701" s="31" t="s">
        <v>5858</v>
      </c>
      <c r="AV701" s="31" t="s">
        <v>5827</v>
      </c>
      <c r="AW701" s="31" t="s">
        <v>5828</v>
      </c>
      <c r="AX701" s="31" t="s">
        <v>5724</v>
      </c>
      <c r="BK701" s="14" t="str">
        <f t="shared" si="326"/>
        <v/>
      </c>
      <c r="BL701" s="14" t="str">
        <f t="shared" si="327"/>
        <v/>
      </c>
      <c r="BM701" s="14" t="str">
        <f t="shared" si="328"/>
        <v/>
      </c>
      <c r="BN701" s="14"/>
      <c r="BO701" s="14" t="str">
        <f t="shared" si="348"/>
        <v/>
      </c>
      <c r="BP701" s="14" t="str">
        <f t="shared" si="349"/>
        <v/>
      </c>
      <c r="BQ701" s="14"/>
      <c r="BR701" s="14" t="str">
        <f t="shared" si="329"/>
        <v>TS-F-02:35/
O1010209:17A</v>
      </c>
      <c r="BS701" s="14" t="str">
        <f t="shared" si="330"/>
        <v>TS-F-02:36/
O1010209:17B</v>
      </c>
      <c r="BW701" s="31" t="str">
        <f t="shared" si="331"/>
        <v/>
      </c>
      <c r="BX701" s="31" t="str">
        <f t="shared" si="332"/>
        <v/>
      </c>
      <c r="BY701" s="31" t="str">
        <f t="shared" si="333"/>
        <v/>
      </c>
      <c r="BZ701" s="31" t="str">
        <f t="shared" si="334"/>
        <v/>
      </c>
      <c r="CA701" s="31" t="str">
        <f t="shared" si="335"/>
        <v/>
      </c>
      <c r="CB701" s="31" t="str">
        <f t="shared" si="336"/>
        <v/>
      </c>
      <c r="CC701" s="31" t="str">
        <f t="shared" si="337"/>
        <v/>
      </c>
      <c r="CD701" s="31" t="str">
        <f t="shared" si="338"/>
        <v>17A</v>
      </c>
      <c r="CE701" s="31" t="e">
        <f t="shared" ca="1" si="339"/>
        <v>#NAME?</v>
      </c>
      <c r="CF701" s="31" t="e">
        <f t="shared" ca="1" si="340"/>
        <v>#NAME?</v>
      </c>
      <c r="CG701" s="31" t="e">
        <f t="shared" ca="1" si="341"/>
        <v>#NAME?</v>
      </c>
      <c r="CH701" s="31" t="e">
        <f t="shared" ca="1" si="342"/>
        <v>#NAME?</v>
      </c>
      <c r="CI701" s="31" t="e">
        <f t="shared" ca="1" si="343"/>
        <v>#NAME?</v>
      </c>
    </row>
    <row r="702" spans="1:87" s="31" customFormat="1" ht="30" hidden="1" x14ac:dyDescent="0.25">
      <c r="A702" s="9" t="s">
        <v>4493</v>
      </c>
      <c r="B702" s="31" t="s">
        <v>120</v>
      </c>
      <c r="C702" s="31" t="s">
        <v>3996</v>
      </c>
      <c r="E702" s="14" t="s">
        <v>5647</v>
      </c>
      <c r="G702" s="31" t="str">
        <f t="shared" si="320"/>
        <v>Сигнал</v>
      </c>
      <c r="H702" s="31" t="s">
        <v>3318</v>
      </c>
      <c r="I702" s="31" t="s">
        <v>4538</v>
      </c>
      <c r="J702" s="31" t="str">
        <f t="shared" si="345"/>
        <v>DCS_DI_03</v>
      </c>
      <c r="K702" s="14" t="s">
        <v>5869</v>
      </c>
      <c r="M702" s="31" t="s">
        <v>3961</v>
      </c>
      <c r="N702" s="31" t="s">
        <v>107</v>
      </c>
      <c r="O702" s="31" t="s">
        <v>547</v>
      </c>
      <c r="P702" s="31" t="s">
        <v>2607</v>
      </c>
      <c r="Q702" s="31" t="s">
        <v>1801</v>
      </c>
      <c r="R702" s="31">
        <v>37</v>
      </c>
      <c r="S702" s="31">
        <v>38</v>
      </c>
      <c r="T702" s="31" t="s">
        <v>62</v>
      </c>
      <c r="U702" s="31" t="str">
        <f t="shared" si="344"/>
        <v>48</v>
      </c>
      <c r="V702" s="14" t="str">
        <f t="shared" si="346"/>
        <v>ASK 3MLD, ASK 3MB</v>
      </c>
      <c r="W702" s="31" t="str">
        <f t="shared" si="321"/>
        <v/>
      </c>
      <c r="X702" s="14" t="str">
        <f t="shared" si="322"/>
        <v/>
      </c>
      <c r="Y702" s="31" t="str">
        <f t="shared" si="323"/>
        <v>O1010209</v>
      </c>
      <c r="Z702" s="31" t="str">
        <f t="shared" si="324"/>
        <v>TUA711-DIO32</v>
      </c>
      <c r="AA702" s="14" t="str">
        <f t="shared" si="325"/>
        <v>17-SC-DCS-001/O1010209/ 17-MC-DCS-005</v>
      </c>
      <c r="AB702" s="31" t="s">
        <v>64</v>
      </c>
      <c r="AC702" s="31" t="s">
        <v>124</v>
      </c>
      <c r="AD702" s="31" t="s">
        <v>125</v>
      </c>
      <c r="AE702" s="31">
        <v>0</v>
      </c>
      <c r="AF702" s="31" t="s">
        <v>1254</v>
      </c>
      <c r="AG702" s="31" t="s">
        <v>3960</v>
      </c>
      <c r="AH702" s="31">
        <v>10</v>
      </c>
      <c r="AI702" s="31">
        <v>18</v>
      </c>
      <c r="AJ702" s="31" t="s">
        <v>57</v>
      </c>
      <c r="AK702" s="31">
        <f t="shared" si="347"/>
        <v>32</v>
      </c>
      <c r="AL702" s="31" t="s">
        <v>62</v>
      </c>
      <c r="AO702" s="31" t="s">
        <v>63</v>
      </c>
      <c r="AP702" s="31" t="s">
        <v>123</v>
      </c>
      <c r="AQ702" s="31" t="s">
        <v>3997</v>
      </c>
      <c r="AR702" s="31" t="s">
        <v>5716</v>
      </c>
      <c r="AS702" s="31" t="s">
        <v>134</v>
      </c>
      <c r="AT702" s="14" t="s">
        <v>5724</v>
      </c>
      <c r="AU702" s="31" t="s">
        <v>5858</v>
      </c>
      <c r="AV702" s="31" t="s">
        <v>5827</v>
      </c>
      <c r="AW702" s="31" t="s">
        <v>5828</v>
      </c>
      <c r="AX702" s="31" t="s">
        <v>5724</v>
      </c>
      <c r="BK702" s="14" t="str">
        <f t="shared" si="326"/>
        <v/>
      </c>
      <c r="BL702" s="14" t="str">
        <f t="shared" si="327"/>
        <v/>
      </c>
      <c r="BM702" s="14" t="str">
        <f t="shared" si="328"/>
        <v/>
      </c>
      <c r="BN702" s="14"/>
      <c r="BO702" s="14" t="str">
        <f t="shared" si="348"/>
        <v/>
      </c>
      <c r="BP702" s="14" t="str">
        <f t="shared" si="349"/>
        <v/>
      </c>
      <c r="BQ702" s="14"/>
      <c r="BR702" s="14" t="str">
        <f t="shared" si="329"/>
        <v>TS-F-02:37/
O1010209:18A</v>
      </c>
      <c r="BS702" s="14" t="str">
        <f t="shared" si="330"/>
        <v>TS-F-02:38/
O1010209:18B</v>
      </c>
      <c r="BW702" s="31" t="str">
        <f t="shared" si="331"/>
        <v/>
      </c>
      <c r="BX702" s="31" t="str">
        <f t="shared" si="332"/>
        <v/>
      </c>
      <c r="BY702" s="31" t="str">
        <f t="shared" si="333"/>
        <v/>
      </c>
      <c r="BZ702" s="31" t="str">
        <f t="shared" si="334"/>
        <v/>
      </c>
      <c r="CA702" s="31" t="str">
        <f t="shared" si="335"/>
        <v/>
      </c>
      <c r="CB702" s="31" t="str">
        <f t="shared" si="336"/>
        <v/>
      </c>
      <c r="CC702" s="31" t="str">
        <f t="shared" si="337"/>
        <v/>
      </c>
      <c r="CD702" s="31" t="str">
        <f t="shared" si="338"/>
        <v>18A</v>
      </c>
      <c r="CE702" s="31" t="e">
        <f t="shared" ca="1" si="339"/>
        <v>#NAME?</v>
      </c>
      <c r="CF702" s="31" t="e">
        <f t="shared" ca="1" si="340"/>
        <v>#NAME?</v>
      </c>
      <c r="CG702" s="31" t="e">
        <f t="shared" ca="1" si="341"/>
        <v>#NAME?</v>
      </c>
      <c r="CH702" s="31" t="e">
        <f t="shared" ca="1" si="342"/>
        <v>#NAME?</v>
      </c>
      <c r="CI702" s="31" t="e">
        <f t="shared" ca="1" si="343"/>
        <v>#NAME?</v>
      </c>
    </row>
    <row r="703" spans="1:87" s="31" customFormat="1" ht="30" hidden="1" x14ac:dyDescent="0.25">
      <c r="A703" s="9" t="s">
        <v>4493</v>
      </c>
      <c r="B703" s="31" t="s">
        <v>120</v>
      </c>
      <c r="C703" s="31" t="s">
        <v>2791</v>
      </c>
      <c r="E703" s="14" t="s">
        <v>5649</v>
      </c>
      <c r="G703" s="31" t="str">
        <f t="shared" si="320"/>
        <v>Сигнал</v>
      </c>
      <c r="H703" s="31" t="s">
        <v>2608</v>
      </c>
      <c r="I703" s="31" t="s">
        <v>4538</v>
      </c>
      <c r="J703" s="31" t="str">
        <f t="shared" si="345"/>
        <v>DCS_DO_03</v>
      </c>
      <c r="K703" s="14" t="s">
        <v>5869</v>
      </c>
      <c r="M703" s="31" t="s">
        <v>2793</v>
      </c>
      <c r="N703" s="31" t="s">
        <v>1261</v>
      </c>
      <c r="O703" s="31" t="s">
        <v>1257</v>
      </c>
      <c r="P703" s="31" t="s">
        <v>2756</v>
      </c>
      <c r="Q703" s="31" t="s">
        <v>250</v>
      </c>
      <c r="R703" s="31">
        <v>1</v>
      </c>
      <c r="S703" s="31">
        <v>2</v>
      </c>
      <c r="T703" s="31" t="s">
        <v>62</v>
      </c>
      <c r="U703" s="31" t="str">
        <f t="shared" si="344"/>
        <v>30</v>
      </c>
      <c r="V703" s="14" t="str">
        <f t="shared" si="346"/>
        <v>ASK 3MLD, ASK 3MB</v>
      </c>
      <c r="W703" s="31" t="str">
        <f t="shared" si="321"/>
        <v/>
      </c>
      <c r="X703" s="14" t="str">
        <f t="shared" si="322"/>
        <v/>
      </c>
      <c r="Y703" s="31" t="str">
        <f t="shared" si="323"/>
        <v>O1010212</v>
      </c>
      <c r="Z703" s="31" t="str">
        <f t="shared" si="324"/>
        <v>TUA711-DIO32</v>
      </c>
      <c r="AA703" s="14" t="str">
        <f t="shared" si="325"/>
        <v>17-SC-DCS-001/O1010212/ 17-MC-DCS-003</v>
      </c>
      <c r="AB703" s="31" t="s">
        <v>64</v>
      </c>
      <c r="AC703" s="31" t="s">
        <v>124</v>
      </c>
      <c r="AD703" s="31" t="s">
        <v>125</v>
      </c>
      <c r="AE703" s="31">
        <v>0</v>
      </c>
      <c r="AF703" s="31" t="s">
        <v>1254</v>
      </c>
      <c r="AG703" s="31" t="s">
        <v>2754</v>
      </c>
      <c r="AH703" s="31">
        <v>13</v>
      </c>
      <c r="AI703" s="31">
        <v>13</v>
      </c>
      <c r="AJ703" s="31" t="s">
        <v>1256</v>
      </c>
      <c r="AK703" s="31">
        <f t="shared" si="347"/>
        <v>32</v>
      </c>
      <c r="AL703" s="31" t="s">
        <v>62</v>
      </c>
      <c r="AO703" s="31" t="s">
        <v>63</v>
      </c>
      <c r="AP703" s="31" t="s">
        <v>123</v>
      </c>
      <c r="AQ703" s="31" t="s">
        <v>2792</v>
      </c>
      <c r="AR703" s="31" t="s">
        <v>5716</v>
      </c>
      <c r="AS703" s="31" t="s">
        <v>134</v>
      </c>
      <c r="AT703" s="14" t="s">
        <v>5724</v>
      </c>
      <c r="AU703" s="31" t="s">
        <v>5858</v>
      </c>
      <c r="AV703" s="31" t="s">
        <v>5797</v>
      </c>
      <c r="AW703" s="31" t="s">
        <v>5799</v>
      </c>
      <c r="AX703" s="31" t="s">
        <v>5724</v>
      </c>
      <c r="BK703" s="14" t="str">
        <f t="shared" si="326"/>
        <v/>
      </c>
      <c r="BL703" s="14" t="str">
        <f t="shared" si="327"/>
        <v/>
      </c>
      <c r="BM703" s="14" t="str">
        <f t="shared" si="328"/>
        <v/>
      </c>
      <c r="BN703" s="14"/>
      <c r="BO703" s="14" t="str">
        <f t="shared" si="348"/>
        <v/>
      </c>
      <c r="BP703" s="14" t="str">
        <f t="shared" si="349"/>
        <v/>
      </c>
      <c r="BQ703" s="14"/>
      <c r="BR703" s="14" t="str">
        <f t="shared" si="329"/>
        <v/>
      </c>
      <c r="BS703" s="14" t="str">
        <f t="shared" si="330"/>
        <v>TS-G-02:2/
O1010212:13A</v>
      </c>
      <c r="BW703" s="31" t="str">
        <f t="shared" si="331"/>
        <v/>
      </c>
      <c r="BX703" s="31" t="str">
        <f t="shared" si="332"/>
        <v/>
      </c>
      <c r="BY703" s="31" t="str">
        <f t="shared" si="333"/>
        <v/>
      </c>
      <c r="BZ703" s="31" t="str">
        <f t="shared" si="334"/>
        <v/>
      </c>
      <c r="CA703" s="31" t="str">
        <f t="shared" si="335"/>
        <v/>
      </c>
      <c r="CB703" s="31" t="str">
        <f t="shared" si="336"/>
        <v/>
      </c>
      <c r="CC703" s="31" t="str">
        <f t="shared" si="337"/>
        <v/>
      </c>
      <c r="CD703" s="31" t="str">
        <f t="shared" si="338"/>
        <v/>
      </c>
      <c r="CE703" s="31" t="e">
        <f t="shared" ca="1" si="339"/>
        <v>#NAME?</v>
      </c>
      <c r="CF703" s="31" t="e">
        <f t="shared" ca="1" si="340"/>
        <v>#NAME?</v>
      </c>
      <c r="CG703" s="31" t="e">
        <f t="shared" ca="1" si="341"/>
        <v>#NAME?</v>
      </c>
      <c r="CH703" s="31" t="e">
        <f t="shared" ca="1" si="342"/>
        <v>#NAME?</v>
      </c>
      <c r="CI703" s="31" t="e">
        <f t="shared" ca="1" si="343"/>
        <v>#NAME?</v>
      </c>
    </row>
    <row r="704" spans="1:87" s="31" customFormat="1" ht="30" hidden="1" x14ac:dyDescent="0.25">
      <c r="A704" s="9" t="s">
        <v>4493</v>
      </c>
      <c r="B704" s="31" t="s">
        <v>120</v>
      </c>
      <c r="C704" s="31" t="s">
        <v>2794</v>
      </c>
      <c r="E704" s="14" t="s">
        <v>5649</v>
      </c>
      <c r="G704" s="31" t="str">
        <f t="shared" si="320"/>
        <v>Сигнал</v>
      </c>
      <c r="H704" s="31" t="s">
        <v>2796</v>
      </c>
      <c r="I704" s="31" t="s">
        <v>4538</v>
      </c>
      <c r="J704" s="31" t="str">
        <f t="shared" si="345"/>
        <v>DCS_DO_03</v>
      </c>
      <c r="K704" s="14" t="s">
        <v>5869</v>
      </c>
      <c r="M704" s="31" t="s">
        <v>2793</v>
      </c>
      <c r="N704" s="31" t="s">
        <v>1261</v>
      </c>
      <c r="O704" s="31" t="s">
        <v>1267</v>
      </c>
      <c r="P704" s="31" t="s">
        <v>2756</v>
      </c>
      <c r="Q704" s="31" t="s">
        <v>250</v>
      </c>
      <c r="R704" s="31">
        <v>3</v>
      </c>
      <c r="S704" s="31">
        <v>4</v>
      </c>
      <c r="T704" s="31" t="s">
        <v>62</v>
      </c>
      <c r="U704" s="31" t="str">
        <f t="shared" si="344"/>
        <v>30</v>
      </c>
      <c r="V704" s="14" t="str">
        <f t="shared" si="346"/>
        <v>ASK 3MLD, ASK 3MB</v>
      </c>
      <c r="W704" s="31" t="str">
        <f t="shared" si="321"/>
        <v/>
      </c>
      <c r="X704" s="14" t="str">
        <f t="shared" si="322"/>
        <v/>
      </c>
      <c r="Y704" s="31" t="str">
        <f t="shared" si="323"/>
        <v>O1010212</v>
      </c>
      <c r="Z704" s="31" t="str">
        <f t="shared" si="324"/>
        <v>TUA711-DIO32</v>
      </c>
      <c r="AA704" s="14" t="str">
        <f t="shared" si="325"/>
        <v>17-SC-DCS-001/O1010212/ 17-MC-DCS-003</v>
      </c>
      <c r="AB704" s="31" t="s">
        <v>64</v>
      </c>
      <c r="AC704" s="31" t="s">
        <v>124</v>
      </c>
      <c r="AD704" s="31" t="s">
        <v>125</v>
      </c>
      <c r="AE704" s="31">
        <v>0</v>
      </c>
      <c r="AF704" s="31" t="s">
        <v>1254</v>
      </c>
      <c r="AG704" s="31" t="s">
        <v>2754</v>
      </c>
      <c r="AH704" s="31">
        <v>13</v>
      </c>
      <c r="AI704" s="31">
        <v>14</v>
      </c>
      <c r="AJ704" s="31" t="s">
        <v>1256</v>
      </c>
      <c r="AK704" s="31">
        <f t="shared" si="347"/>
        <v>32</v>
      </c>
      <c r="AL704" s="31" t="s">
        <v>62</v>
      </c>
      <c r="AO704" s="31" t="s">
        <v>63</v>
      </c>
      <c r="AP704" s="31" t="s">
        <v>123</v>
      </c>
      <c r="AQ704" s="31" t="s">
        <v>2795</v>
      </c>
      <c r="AR704" s="31" t="s">
        <v>5716</v>
      </c>
      <c r="AS704" s="31" t="s">
        <v>134</v>
      </c>
      <c r="AT704" s="14" t="s">
        <v>5724</v>
      </c>
      <c r="AU704" s="31" t="s">
        <v>5858</v>
      </c>
      <c r="AV704" s="31" t="s">
        <v>5829</v>
      </c>
      <c r="AW704" s="31" t="s">
        <v>5797</v>
      </c>
      <c r="AX704" s="31" t="s">
        <v>5724</v>
      </c>
      <c r="BK704" s="14" t="str">
        <f t="shared" si="326"/>
        <v/>
      </c>
      <c r="BL704" s="14" t="str">
        <f t="shared" si="327"/>
        <v/>
      </c>
      <c r="BM704" s="14" t="str">
        <f t="shared" si="328"/>
        <v/>
      </c>
      <c r="BN704" s="14"/>
      <c r="BO704" s="14" t="str">
        <f t="shared" si="348"/>
        <v/>
      </c>
      <c r="BP704" s="14" t="str">
        <f t="shared" si="349"/>
        <v/>
      </c>
      <c r="BQ704" s="14"/>
      <c r="BR704" s="14" t="str">
        <f t="shared" si="329"/>
        <v/>
      </c>
      <c r="BS704" s="14" t="str">
        <f t="shared" si="330"/>
        <v>TS-G-02:4/
O1010212:14A</v>
      </c>
      <c r="BW704" s="31" t="str">
        <f t="shared" si="331"/>
        <v/>
      </c>
      <c r="BX704" s="31" t="str">
        <f t="shared" si="332"/>
        <v/>
      </c>
      <c r="BY704" s="31" t="str">
        <f t="shared" si="333"/>
        <v/>
      </c>
      <c r="BZ704" s="31" t="str">
        <f t="shared" si="334"/>
        <v/>
      </c>
      <c r="CA704" s="31" t="str">
        <f t="shared" si="335"/>
        <v/>
      </c>
      <c r="CB704" s="31" t="str">
        <f t="shared" si="336"/>
        <v/>
      </c>
      <c r="CC704" s="31" t="str">
        <f t="shared" si="337"/>
        <v/>
      </c>
      <c r="CD704" s="31" t="str">
        <f t="shared" si="338"/>
        <v/>
      </c>
      <c r="CE704" s="31" t="e">
        <f t="shared" ca="1" si="339"/>
        <v>#NAME?</v>
      </c>
      <c r="CF704" s="31" t="e">
        <f t="shared" ca="1" si="340"/>
        <v>#NAME?</v>
      </c>
      <c r="CG704" s="31" t="e">
        <f t="shared" ca="1" si="341"/>
        <v>#NAME?</v>
      </c>
      <c r="CH704" s="31" t="e">
        <f t="shared" ca="1" si="342"/>
        <v>#NAME?</v>
      </c>
      <c r="CI704" s="31" t="e">
        <f t="shared" ca="1" si="343"/>
        <v>#NAME?</v>
      </c>
    </row>
    <row r="705" spans="1:87" s="31" customFormat="1" ht="30" hidden="1" x14ac:dyDescent="0.25">
      <c r="A705" s="9" t="s">
        <v>4493</v>
      </c>
      <c r="B705" s="31" t="s">
        <v>120</v>
      </c>
      <c r="C705" s="31" t="s">
        <v>2797</v>
      </c>
      <c r="E705" s="14" t="s">
        <v>5649</v>
      </c>
      <c r="G705" s="31" t="str">
        <f t="shared" si="320"/>
        <v>Сигнал</v>
      </c>
      <c r="H705" s="31" t="s">
        <v>2799</v>
      </c>
      <c r="I705" s="31" t="s">
        <v>4538</v>
      </c>
      <c r="J705" s="31" t="str">
        <f t="shared" si="345"/>
        <v>DCS_DO_03</v>
      </c>
      <c r="K705" s="14" t="s">
        <v>5869</v>
      </c>
      <c r="M705" s="31" t="s">
        <v>2793</v>
      </c>
      <c r="N705" s="31" t="s">
        <v>1261</v>
      </c>
      <c r="O705" s="31" t="s">
        <v>1272</v>
      </c>
      <c r="P705" s="31" t="s">
        <v>2756</v>
      </c>
      <c r="Q705" s="31" t="s">
        <v>250</v>
      </c>
      <c r="R705" s="31">
        <v>5</v>
      </c>
      <c r="S705" s="31">
        <v>6</v>
      </c>
      <c r="T705" s="31" t="s">
        <v>62</v>
      </c>
      <c r="U705" s="31" t="str">
        <f t="shared" si="344"/>
        <v>30</v>
      </c>
      <c r="V705" s="14" t="str">
        <f t="shared" si="346"/>
        <v>ASK 3MLD, ASK 3MB</v>
      </c>
      <c r="W705" s="31" t="str">
        <f t="shared" si="321"/>
        <v/>
      </c>
      <c r="X705" s="14" t="str">
        <f t="shared" si="322"/>
        <v/>
      </c>
      <c r="Y705" s="31" t="str">
        <f t="shared" si="323"/>
        <v>O1010212</v>
      </c>
      <c r="Z705" s="31" t="str">
        <f t="shared" si="324"/>
        <v>TUA711-DIO32</v>
      </c>
      <c r="AA705" s="14" t="str">
        <f t="shared" si="325"/>
        <v>17-SC-DCS-001/O1010212/ 17-MC-DCS-003</v>
      </c>
      <c r="AB705" s="31" t="s">
        <v>64</v>
      </c>
      <c r="AC705" s="31" t="s">
        <v>124</v>
      </c>
      <c r="AD705" s="31" t="s">
        <v>125</v>
      </c>
      <c r="AE705" s="31">
        <v>0</v>
      </c>
      <c r="AF705" s="31" t="s">
        <v>1254</v>
      </c>
      <c r="AG705" s="31" t="s">
        <v>2754</v>
      </c>
      <c r="AH705" s="31">
        <v>13</v>
      </c>
      <c r="AI705" s="31">
        <v>15</v>
      </c>
      <c r="AJ705" s="31" t="s">
        <v>1256</v>
      </c>
      <c r="AK705" s="31">
        <f t="shared" si="347"/>
        <v>32</v>
      </c>
      <c r="AL705" s="31" t="s">
        <v>62</v>
      </c>
      <c r="AO705" s="31" t="s">
        <v>63</v>
      </c>
      <c r="AP705" s="31" t="s">
        <v>123</v>
      </c>
      <c r="AQ705" s="31" t="s">
        <v>2798</v>
      </c>
      <c r="AR705" s="31" t="s">
        <v>5716</v>
      </c>
      <c r="AS705" s="31" t="s">
        <v>134</v>
      </c>
      <c r="AT705" s="14" t="s">
        <v>5724</v>
      </c>
      <c r="AU705" s="31" t="s">
        <v>5858</v>
      </c>
      <c r="AV705" s="31" t="s">
        <v>5830</v>
      </c>
      <c r="AW705" s="31" t="s">
        <v>5797</v>
      </c>
      <c r="AX705" s="31" t="s">
        <v>5724</v>
      </c>
      <c r="BK705" s="14" t="str">
        <f t="shared" si="326"/>
        <v/>
      </c>
      <c r="BL705" s="14" t="str">
        <f t="shared" si="327"/>
        <v/>
      </c>
      <c r="BM705" s="14" t="str">
        <f t="shared" si="328"/>
        <v/>
      </c>
      <c r="BN705" s="14"/>
      <c r="BO705" s="14" t="str">
        <f t="shared" si="348"/>
        <v/>
      </c>
      <c r="BP705" s="14" t="str">
        <f t="shared" si="349"/>
        <v/>
      </c>
      <c r="BQ705" s="14"/>
      <c r="BR705" s="14" t="str">
        <f t="shared" si="329"/>
        <v/>
      </c>
      <c r="BS705" s="14" t="str">
        <f t="shared" si="330"/>
        <v>TS-G-02:6/
O1010212:15A</v>
      </c>
      <c r="BW705" s="31" t="str">
        <f t="shared" si="331"/>
        <v/>
      </c>
      <c r="BX705" s="31" t="str">
        <f t="shared" si="332"/>
        <v/>
      </c>
      <c r="BY705" s="31" t="str">
        <f t="shared" si="333"/>
        <v/>
      </c>
      <c r="BZ705" s="31" t="str">
        <f t="shared" si="334"/>
        <v/>
      </c>
      <c r="CA705" s="31" t="str">
        <f t="shared" si="335"/>
        <v/>
      </c>
      <c r="CB705" s="31" t="str">
        <f t="shared" si="336"/>
        <v/>
      </c>
      <c r="CC705" s="31" t="str">
        <f t="shared" si="337"/>
        <v/>
      </c>
      <c r="CD705" s="31" t="str">
        <f t="shared" si="338"/>
        <v/>
      </c>
      <c r="CE705" s="31" t="e">
        <f t="shared" ca="1" si="339"/>
        <v>#NAME?</v>
      </c>
      <c r="CF705" s="31" t="e">
        <f t="shared" ca="1" si="340"/>
        <v>#NAME?</v>
      </c>
      <c r="CG705" s="31" t="e">
        <f t="shared" ca="1" si="341"/>
        <v>#NAME?</v>
      </c>
      <c r="CH705" s="31" t="e">
        <f t="shared" ca="1" si="342"/>
        <v>#NAME?</v>
      </c>
      <c r="CI705" s="31" t="e">
        <f t="shared" ca="1" si="343"/>
        <v>#NAME?</v>
      </c>
    </row>
    <row r="706" spans="1:87" s="31" customFormat="1" ht="45" hidden="1" x14ac:dyDescent="0.25">
      <c r="A706" s="9" t="s">
        <v>4493</v>
      </c>
      <c r="B706" s="31" t="s">
        <v>137</v>
      </c>
      <c r="C706" s="31" t="s">
        <v>138</v>
      </c>
      <c r="E706" s="14" t="s">
        <v>398</v>
      </c>
      <c r="G706" s="31" t="str">
        <f t="shared" si="320"/>
        <v>Сигнал</v>
      </c>
      <c r="H706" s="31" t="s">
        <v>135</v>
      </c>
      <c r="I706" s="31" t="s">
        <v>4538</v>
      </c>
      <c r="J706" s="31" t="str">
        <f t="shared" si="345"/>
        <v>DCS_AI_02</v>
      </c>
      <c r="K706" s="14" t="s">
        <v>5869</v>
      </c>
      <c r="M706" s="31" t="s">
        <v>129</v>
      </c>
      <c r="N706" s="31" t="s">
        <v>107</v>
      </c>
      <c r="O706" s="31" t="s">
        <v>103</v>
      </c>
      <c r="P706" s="31" t="s">
        <v>131</v>
      </c>
      <c r="Q706" s="31" t="s">
        <v>133</v>
      </c>
      <c r="R706" s="31">
        <v>3</v>
      </c>
      <c r="S706" s="31">
        <v>4</v>
      </c>
      <c r="T706" s="31" t="s">
        <v>62</v>
      </c>
      <c r="U706" s="31" t="str">
        <f t="shared" si="344"/>
        <v>48</v>
      </c>
      <c r="V706" s="14" t="str">
        <f t="shared" si="346"/>
        <v>AVK 2,5 A, AVK 2,5 A</v>
      </c>
      <c r="W706" s="31" t="str">
        <f t="shared" si="321"/>
        <v>O1010012R_U2</v>
      </c>
      <c r="X706" s="14" t="str">
        <f t="shared" si="322"/>
        <v>HD5542</v>
      </c>
      <c r="Y706" s="31" t="str">
        <f t="shared" si="323"/>
        <v>O1010012R</v>
      </c>
      <c r="Z706" s="31" t="str">
        <f t="shared" si="324"/>
        <v>TUA711-AIO16</v>
      </c>
      <c r="AA706" s="14" t="str">
        <f t="shared" si="325"/>
        <v>17-SC-DCS-001/O1010012R/ 17-MC-DCS-006</v>
      </c>
      <c r="AB706" s="31" t="s">
        <v>64</v>
      </c>
      <c r="AC706" s="31" t="s">
        <v>124</v>
      </c>
      <c r="AD706" s="31" t="s">
        <v>125</v>
      </c>
      <c r="AE706" s="31">
        <v>0</v>
      </c>
      <c r="AF706" s="31" t="s">
        <v>126</v>
      </c>
      <c r="AG706" s="31" t="s">
        <v>127</v>
      </c>
      <c r="AH706" s="31">
        <v>13</v>
      </c>
      <c r="AI706" s="31">
        <v>2</v>
      </c>
      <c r="AJ706" s="31" t="s">
        <v>128</v>
      </c>
      <c r="AK706" s="31">
        <f t="shared" si="347"/>
        <v>16</v>
      </c>
      <c r="AL706" s="31" t="s">
        <v>62</v>
      </c>
      <c r="AO706" s="31" t="s">
        <v>63</v>
      </c>
      <c r="AP706" s="31" t="s">
        <v>140</v>
      </c>
      <c r="AQ706" s="31" t="s">
        <v>139</v>
      </c>
      <c r="AR706" s="31" t="s">
        <v>5716</v>
      </c>
      <c r="AS706" s="31" t="s">
        <v>134</v>
      </c>
      <c r="AT706" s="14" t="s">
        <v>5724</v>
      </c>
      <c r="AU706" s="31" t="s">
        <v>5858</v>
      </c>
      <c r="AX706" s="31" t="s">
        <v>5724</v>
      </c>
      <c r="BC706" s="31">
        <v>0</v>
      </c>
      <c r="BD706" s="31">
        <v>1500</v>
      </c>
      <c r="BE706" s="31" t="s">
        <v>5777</v>
      </c>
      <c r="BK706" s="14" t="str">
        <f t="shared" si="326"/>
        <v>TS-Q-01:3/
O1010012R_U2:3</v>
      </c>
      <c r="BL706" s="14" t="str">
        <f t="shared" si="327"/>
        <v>TS-Q-01:4/
O1010012R_U2:4</v>
      </c>
      <c r="BM706" s="14" t="str">
        <f t="shared" si="328"/>
        <v/>
      </c>
      <c r="BN706" s="14"/>
      <c r="BO706" s="14" t="str">
        <f t="shared" si="348"/>
        <v>O1010012R:2A/
O1010012R_U2:5</v>
      </c>
      <c r="BP706" s="14" t="str">
        <f t="shared" si="349"/>
        <v>O1010012R:2C/
O1010012R_U2:6</v>
      </c>
      <c r="BQ706" s="14"/>
      <c r="BR706" s="14" t="str">
        <f t="shared" si="329"/>
        <v/>
      </c>
      <c r="BS706" s="14" t="str">
        <f t="shared" si="330"/>
        <v/>
      </c>
      <c r="BW706" s="31" t="str">
        <f t="shared" si="331"/>
        <v>2A</v>
      </c>
      <c r="BX706" s="31" t="str">
        <f t="shared" si="332"/>
        <v>2C</v>
      </c>
      <c r="BY706" s="31" t="str">
        <f t="shared" si="333"/>
        <v>3</v>
      </c>
      <c r="BZ706" s="31" t="str">
        <f t="shared" si="334"/>
        <v>4</v>
      </c>
      <c r="CA706" s="31" t="str">
        <f t="shared" si="335"/>
        <v/>
      </c>
      <c r="CB706" s="31" t="str">
        <f t="shared" si="336"/>
        <v>5</v>
      </c>
      <c r="CC706" s="31" t="str">
        <f t="shared" si="337"/>
        <v>6</v>
      </c>
      <c r="CD706" s="31" t="str">
        <f t="shared" si="338"/>
        <v/>
      </c>
      <c r="CE706" s="31" t="str">
        <f t="shared" si="339"/>
        <v/>
      </c>
      <c r="CF706" s="31" t="e">
        <f t="shared" ca="1" si="340"/>
        <v>#NAME?</v>
      </c>
      <c r="CG706" s="31" t="e">
        <f t="shared" ca="1" si="341"/>
        <v>#NAME?</v>
      </c>
      <c r="CH706" s="31" t="e">
        <f t="shared" ca="1" si="342"/>
        <v>#NAME?</v>
      </c>
      <c r="CI706" s="31" t="e">
        <f t="shared" ca="1" si="343"/>
        <v>#NAME?</v>
      </c>
    </row>
    <row r="707" spans="1:87" s="31" customFormat="1" ht="45" hidden="1" x14ac:dyDescent="0.25">
      <c r="A707" s="9" t="s">
        <v>4493</v>
      </c>
      <c r="B707" s="31" t="s">
        <v>137</v>
      </c>
      <c r="C707" s="31" t="s">
        <v>180</v>
      </c>
      <c r="E707" s="14" t="s">
        <v>173</v>
      </c>
      <c r="G707" s="31" t="str">
        <f t="shared" si="320"/>
        <v>Сигнал</v>
      </c>
      <c r="H707" s="31" t="s">
        <v>178</v>
      </c>
      <c r="I707" s="31" t="s">
        <v>4538</v>
      </c>
      <c r="J707" s="31" t="str">
        <f t="shared" si="345"/>
        <v>DCS_AO_02</v>
      </c>
      <c r="K707" s="14" t="s">
        <v>5869</v>
      </c>
      <c r="M707" s="31" t="s">
        <v>129</v>
      </c>
      <c r="N707" s="31" t="s">
        <v>107</v>
      </c>
      <c r="O707" s="31" t="s">
        <v>182</v>
      </c>
      <c r="P707" s="31" t="s">
        <v>131</v>
      </c>
      <c r="Q707" s="31" t="s">
        <v>133</v>
      </c>
      <c r="R707" s="31">
        <v>19</v>
      </c>
      <c r="S707" s="31">
        <v>20</v>
      </c>
      <c r="T707" s="31" t="s">
        <v>62</v>
      </c>
      <c r="U707" s="31" t="str">
        <f t="shared" si="344"/>
        <v>48</v>
      </c>
      <c r="V707" s="14" t="str">
        <f t="shared" si="346"/>
        <v>AVK 2,5 A, AVK 2,5 A</v>
      </c>
      <c r="W707" s="31" t="str">
        <f t="shared" si="321"/>
        <v>O1010104R_U2</v>
      </c>
      <c r="X707" s="14" t="str">
        <f t="shared" si="322"/>
        <v>HD5546</v>
      </c>
      <c r="Y707" s="31" t="str">
        <f t="shared" si="323"/>
        <v>O1010104R</v>
      </c>
      <c r="Z707" s="31" t="str">
        <f t="shared" si="324"/>
        <v>TUA711-AIO16</v>
      </c>
      <c r="AA707" s="14" t="str">
        <f t="shared" si="325"/>
        <v>17-SC-DCS-001/O1010104R/ 17-MC-DCS-006</v>
      </c>
      <c r="AB707" s="31" t="s">
        <v>64</v>
      </c>
      <c r="AC707" s="31" t="s">
        <v>124</v>
      </c>
      <c r="AD707" s="31" t="s">
        <v>125</v>
      </c>
      <c r="AE707" s="31">
        <v>0</v>
      </c>
      <c r="AF707" s="31" t="s">
        <v>55</v>
      </c>
      <c r="AG707" s="31" t="s">
        <v>174</v>
      </c>
      <c r="AH707" s="31">
        <v>5</v>
      </c>
      <c r="AI707" s="31">
        <v>2</v>
      </c>
      <c r="AJ707" s="31" t="s">
        <v>175</v>
      </c>
      <c r="AK707" s="31">
        <f t="shared" si="347"/>
        <v>16</v>
      </c>
      <c r="AL707" s="31" t="s">
        <v>62</v>
      </c>
      <c r="AO707" s="31" t="s">
        <v>63</v>
      </c>
      <c r="AP707" s="31" t="s">
        <v>140</v>
      </c>
      <c r="AQ707" s="31" t="s">
        <v>181</v>
      </c>
      <c r="AR707" s="31" t="s">
        <v>5716</v>
      </c>
      <c r="AS707" s="31" t="s">
        <v>134</v>
      </c>
      <c r="AT707" s="14" t="s">
        <v>5724</v>
      </c>
      <c r="AU707" s="31" t="s">
        <v>5858</v>
      </c>
      <c r="AX707" s="31" t="s">
        <v>5724</v>
      </c>
      <c r="BK707" s="14" t="str">
        <f t="shared" si="326"/>
        <v>TS-Q-01:19/
O1010104R_U2:3</v>
      </c>
      <c r="BL707" s="14" t="str">
        <f t="shared" si="327"/>
        <v>TS-Q-01:20/
O1010104R_U2:4</v>
      </c>
      <c r="BM707" s="14" t="str">
        <f t="shared" si="328"/>
        <v/>
      </c>
      <c r="BN707" s="14"/>
      <c r="BO707" s="14" t="str">
        <f t="shared" si="348"/>
        <v>O1010104R:2A/
O1010104R_U2:5</v>
      </c>
      <c r="BP707" s="14" t="str">
        <f t="shared" si="349"/>
        <v>O1010104R:2C/
O1010104R_U2:6</v>
      </c>
      <c r="BQ707" s="14"/>
      <c r="BR707" s="14" t="str">
        <f t="shared" si="329"/>
        <v/>
      </c>
      <c r="BS707" s="14" t="str">
        <f t="shared" si="330"/>
        <v/>
      </c>
      <c r="BW707" s="31" t="str">
        <f t="shared" si="331"/>
        <v>2A</v>
      </c>
      <c r="BX707" s="31" t="str">
        <f t="shared" si="332"/>
        <v>2C</v>
      </c>
      <c r="BY707" s="31" t="str">
        <f t="shared" si="333"/>
        <v>3</v>
      </c>
      <c r="BZ707" s="31" t="str">
        <f t="shared" si="334"/>
        <v>4</v>
      </c>
      <c r="CA707" s="31" t="str">
        <f t="shared" si="335"/>
        <v/>
      </c>
      <c r="CB707" s="31" t="str">
        <f t="shared" si="336"/>
        <v>5</v>
      </c>
      <c r="CC707" s="31" t="str">
        <f t="shared" si="337"/>
        <v>6</v>
      </c>
      <c r="CD707" s="31" t="str">
        <f t="shared" si="338"/>
        <v/>
      </c>
      <c r="CE707" s="31" t="str">
        <f t="shared" si="339"/>
        <v/>
      </c>
      <c r="CF707" s="31" t="e">
        <f t="shared" ca="1" si="340"/>
        <v>#NAME?</v>
      </c>
      <c r="CG707" s="31" t="e">
        <f t="shared" ca="1" si="341"/>
        <v>#NAME?</v>
      </c>
      <c r="CH707" s="31" t="e">
        <f t="shared" ca="1" si="342"/>
        <v>#NAME?</v>
      </c>
      <c r="CI707" s="31" t="e">
        <f t="shared" ca="1" si="343"/>
        <v>#NAME?</v>
      </c>
    </row>
    <row r="708" spans="1:87" s="31" customFormat="1" ht="30" hidden="1" x14ac:dyDescent="0.25">
      <c r="A708" s="9" t="s">
        <v>4493</v>
      </c>
      <c r="B708" s="31" t="s">
        <v>137</v>
      </c>
      <c r="C708" s="31" t="s">
        <v>3417</v>
      </c>
      <c r="E708" s="14" t="s">
        <v>5647</v>
      </c>
      <c r="G708" s="31" t="str">
        <f t="shared" ref="G708:G771" si="350">IF(C708="Пустой","Пустой",IF(C708="Резерв","Резерв","Сигнал"))</f>
        <v>Сигнал</v>
      </c>
      <c r="H708" s="31" t="s">
        <v>3321</v>
      </c>
      <c r="I708" s="31" t="s">
        <v>4538</v>
      </c>
      <c r="J708" s="31" t="str">
        <f t="shared" si="345"/>
        <v>DCS_DI_03</v>
      </c>
      <c r="K708" s="14" t="s">
        <v>5869</v>
      </c>
      <c r="M708" s="31" t="s">
        <v>3397</v>
      </c>
      <c r="N708" s="31" t="s">
        <v>107</v>
      </c>
      <c r="O708" s="31" t="s">
        <v>182</v>
      </c>
      <c r="P708" s="31" t="s">
        <v>2756</v>
      </c>
      <c r="Q708" s="31" t="s">
        <v>1801</v>
      </c>
      <c r="R708" s="31">
        <v>19</v>
      </c>
      <c r="S708" s="31">
        <v>20</v>
      </c>
      <c r="T708" s="31" t="s">
        <v>62</v>
      </c>
      <c r="U708" s="31" t="str">
        <f t="shared" si="344"/>
        <v>48</v>
      </c>
      <c r="V708" s="14" t="str">
        <f t="shared" si="346"/>
        <v>ASK 3MLD, ASK 3MB</v>
      </c>
      <c r="W708" s="31" t="str">
        <f t="shared" ref="W708:W771" si="351">IF(OR(J708="DCS_AI_01",J708="DCS_AI_02",J708="DCS_AI_03",J708="DCS_AI_04",J708="DCS_AI_05",J708="DCS_AO_01",J708="DCS_AO_02",J708="DCS_DI_02",J708="DCS_DI_04",J708="DCS_PI_01"),CONCATENATE(AG708,"_U",AI708),"")</f>
        <v/>
      </c>
      <c r="X708" s="14" t="str">
        <f t="shared" ref="X708:X771" si="352">IF(OR(J708="DCS_AI_01",J708="DCS_AI_02",J708="DCS_AI_03",J708="DCS_AI_04"),"HD5542",
IF(J708="DCS_AI_05","HD5573",
IF(OR(J708="DCS_AO_01",J708="DCS_AO_02"),"HD5546",
IF(J708="DCS_DI_02","HD5516",
IF(J708="DCS_PI_01","GS8555-EX",
IF(J708="DCS_DI_04","KFD2-ER-1.W.LB",""))))))</f>
        <v/>
      </c>
      <c r="Y708" s="31" t="str">
        <f t="shared" ref="Y708:Y771" si="353">AG708</f>
        <v>O1010206</v>
      </c>
      <c r="Z708" s="31" t="str">
        <f t="shared" ref="Z708:Z771" si="354">IF(OR(J708="DCS_AI_01",J708="DCS_AI_02",J708="DCS_AI_03",J708="DCS_AI_04",J708="DCS_AI_05",J708="DCS_AO_01",J708="DCS_AO_02",J708="DCS_PI_01",
E708="AI-IS",E708="AO-IS",E708="AI-R-IS",E708="AI-R-NIS",E708="AO-R-IS",E708="AO-R-NIS",E708="AO-NIS"),"TUA711-AIO16",
IF(J708="DCS_DI_01","TUA711-DIR32",
IF(J708="DCS_DI_02","TUA711-DIO32",
IF(J708="DCS_DI_03","TUA711-DIO32",
IF(J708="DCS_DI_04","TUA711-DIO32",
IF(J708="DCS_DI_05","TUA711-DIO32",
IF(J708="DCS_DI_07","TUA711-DIR32",
IF(J708="DCS_DO_01","TUA711-DOR32",
IF(J708="DCS_DO_02","TUA711-DOR32",
IF(J708="DCS_DO_04","TUA711-DIO32",
IF(OR(J708="DCS_DO_03",E708="DI-IS"),"TUA711-DIO32",
"")))))))))))</f>
        <v>TUA711-DIO32</v>
      </c>
      <c r="AA708" s="14" t="str">
        <f t="shared" ref="AA708:AA771" si="355">AC708&amp;"/"&amp;AG708&amp;"/ "&amp;P708</f>
        <v>17-SC-DCS-001/O1010206/ 17-MC-DCS-003</v>
      </c>
      <c r="AB708" s="31" t="s">
        <v>64</v>
      </c>
      <c r="AC708" s="31" t="s">
        <v>124</v>
      </c>
      <c r="AD708" s="31" t="s">
        <v>125</v>
      </c>
      <c r="AE708" s="31">
        <v>0</v>
      </c>
      <c r="AF708" s="31" t="s">
        <v>1254</v>
      </c>
      <c r="AG708" s="31" t="s">
        <v>3396</v>
      </c>
      <c r="AH708" s="31">
        <v>7</v>
      </c>
      <c r="AI708" s="31">
        <v>10</v>
      </c>
      <c r="AJ708" s="31" t="s">
        <v>57</v>
      </c>
      <c r="AK708" s="31">
        <f t="shared" si="347"/>
        <v>32</v>
      </c>
      <c r="AL708" s="31" t="s">
        <v>62</v>
      </c>
      <c r="AO708" s="31" t="s">
        <v>63</v>
      </c>
      <c r="AP708" s="31" t="s">
        <v>140</v>
      </c>
      <c r="AQ708" s="31" t="s">
        <v>3418</v>
      </c>
      <c r="AR708" s="31" t="s">
        <v>5716</v>
      </c>
      <c r="AS708" s="31" t="s">
        <v>134</v>
      </c>
      <c r="AT708" s="14" t="s">
        <v>5724</v>
      </c>
      <c r="AU708" s="31" t="s">
        <v>5858</v>
      </c>
      <c r="AV708" s="31" t="s">
        <v>5792</v>
      </c>
      <c r="AW708" s="31" t="s">
        <v>5793</v>
      </c>
      <c r="AX708" s="31" t="s">
        <v>5724</v>
      </c>
      <c r="BK708" s="14" t="str">
        <f t="shared" ref="BK708:BK771" si="356">IF(AND(J708="DCS_AI_01",W708&lt;&gt;"",Q708&lt;&gt;""),Q708&amp;":"&amp;R708&amp;"/"&amp;CHAR(10)&amp;W708&amp;":3",
IF(AND(J708="DCS_AI_02",W708&lt;&gt;"",Q708&lt;&gt;""),Q708&amp;":"&amp;R708&amp;"/"&amp;CHAR(10)&amp;W708&amp;":3",
IF(AND(J708="DCS_AO_01",W708&lt;&gt;"",Q708&lt;&gt;""),Q708&amp;":"&amp;R708&amp;"/"&amp;CHAR(10)&amp;W708&amp;":3",
IF(AND(J708="DCS_AO_02",W708&lt;&gt;"",Q708&lt;&gt;""),Q708&amp;":"&amp;R708&amp;"/"&amp;CHAR(10)&amp;W708&amp;":3",
IF(AND(J708="DCS_DI_02",W708&lt;&gt;"",Q708&lt;&gt;""),Q708&amp;":"&amp;R708&amp;"/"&amp;CHAR(10)&amp;W708&amp;":3",
IF(AND(J708="DCS_DI_04",W708&lt;&gt;"",Q708&lt;&gt;""),Q708&amp;":"&amp;R708&amp;"/"&amp;CHAR(10)&amp;W708&amp;":3",
IF(AND(J708="DCS_AI_03",W708&lt;&gt;"",Q708&lt;&gt;""),Q708&amp;":"&amp;R708&amp;"/"&amp;CHAR(10)&amp;W708&amp;":1",
IF(AND(J708="DCS_AI_04",W708&lt;&gt;"",Q708&lt;&gt;""),Q708&amp;":"&amp;R708&amp;"/"&amp;CHAR(10)&amp;W708&amp;":1",
IF(AND(J708="DCS_AI_05",W708&lt;&gt;"",Q708&lt;&gt;""),Q708&amp;":"&amp;R708&amp;"/"&amp;CHAR(10)&amp;W708&amp;":1",
IF(AND(J708="DCS_PI_01",W708&lt;&gt;"",Q708&lt;&gt;""),Q708&amp;":"&amp;R708&amp;"/"&amp;CHAR(10)&amp;W708&amp;":13",""))))))))))</f>
        <v/>
      </c>
      <c r="BL708" s="14" t="str">
        <f t="shared" ref="BL708:BL771" si="357">IF(AND(J708="DCS_AI_01",W708&lt;&gt;"",Q708&lt;&gt;""),Q708&amp;":"&amp;S708&amp;"/"&amp;CHAR(10)&amp;W708&amp;":4",
IF(AND(J708="DCS_AI_02",W708&lt;&gt;"",Q708&lt;&gt;""),Q708&amp;":"&amp;S708&amp;"/"&amp;CHAR(10)&amp;W708&amp;":4",
IF(AND(J708="DCS_AO_01",W708&lt;&gt;"",Q708&lt;&gt;""),Q708&amp;":"&amp;S708&amp;"/"&amp;CHAR(10)&amp;W708&amp;":4",
IF(AND(J708="DCS_AO_02",W708&lt;&gt;"",Q708&lt;&gt;""),Q708&amp;":"&amp;S708&amp;"/"&amp;CHAR(10)&amp;W708&amp;":4",
IF(AND(J708="DCS_DI_02",W708&lt;&gt;"",Q708&lt;&gt;""),Q708&amp;":"&amp;S708&amp;"/"&amp;CHAR(10)&amp;W708&amp;":4",
IF(AND(J708="DCS_DI_04",W708&lt;&gt;"",Q708&lt;&gt;""),Q708&amp;":"&amp;S708&amp;"/"&amp;CHAR(10)&amp;W708&amp;":1",
IF(AND(J708="DCS_AI_03",W708&lt;&gt;"",Q708&lt;&gt;""),Q708&amp;":"&amp;S708&amp;"/"&amp;CHAR(10)&amp;W708&amp;":2",
IF(AND(J708="DCS_AI_04",W708&lt;&gt;"",Q708&lt;&gt;""),Q708&amp;":"&amp;S708&amp;"/"&amp;CHAR(10)&amp;W708&amp;":2",
IF(AND(J708="DCS_AI_05",W708&lt;&gt;"",Q708&lt;&gt;""),Q708&amp;":"&amp;S708&amp;"/"&amp;CHAR(10)&amp;W708&amp;":3",
IF(AND(J708="DCS_PI_01",W708&lt;&gt;"",Q708&lt;&gt;""),Q708&amp;":"&amp;S708&amp;"/"&amp;CHAR(10)&amp;W708&amp;":14",""))))))))))</f>
        <v/>
      </c>
      <c r="BM708" s="14" t="str">
        <f t="shared" ref="BM708:BM771" si="358">IF(AND(J708="DCS_AI_05",W708&lt;&gt;"",Q708&lt;&gt;""),Q708&amp;":"&amp;T708&amp;"/"&amp;CHAR(10)&amp;W708&amp;":4",
IF(AND(J708="DCS_PI_01",W708&lt;&gt;"",Q708&lt;&gt;""),Q708&amp;":"&amp;T708&amp;"/"&amp;CHAR(10)&amp;W708&amp;":11",""))</f>
        <v/>
      </c>
      <c r="BN708" s="14"/>
      <c r="BO708" s="14" t="str">
        <f t="shared" si="348"/>
        <v/>
      </c>
      <c r="BP708" s="14" t="str">
        <f t="shared" si="349"/>
        <v/>
      </c>
      <c r="BQ708" s="14"/>
      <c r="BR708" s="14" t="str">
        <f t="shared" ref="BR708:BR771" si="359">IF(AND(J708="DCS_DI_01",W708="",Q708&lt;&gt;""),Q708&amp;":"&amp;R708&amp;"/"&amp;CHAR(10)&amp;AG708&amp;":"&amp;AI708&amp;"A",
IF(AND(J708="DCS_DI_07",W708="",Q708&lt;&gt;""),Q708&amp;":"&amp;R708&amp;"/"&amp;CHAR(10)&amp;AG708&amp;":"&amp;AI708&amp;"A",
IF(AND(J708="DCS_DI_03",W708="",Q708&lt;&gt;""),Q708&amp;":"&amp;R708&amp;"/"&amp;CHAR(10)&amp;AG708&amp;":"&amp;AI708&amp;"A",
IF(AND(J708="DCS_DI_05",W708="",Q708&lt;&gt;""),Q708&amp;":"&amp;R708&amp;"/"&amp;CHAR(10)&amp;AG708&amp;":"&amp;AI708&amp;"A",
IF(AND(J708="DCS_DO_01",W708="",Q708&lt;&gt;""),Q708&amp;":"&amp;R708&amp;"/"&amp;CHAR(10)&amp;AG708&amp;":"&amp;AI708&amp;"A",
IF(AND(J708="DCS_DO_01_HOLD",W708="",Q708&lt;&gt;""),Q708&amp;":"&amp;CHAR(10)&amp;R708&amp;"/"&amp;AG708&amp;":"&amp;AI708&amp;"A",
IF(AND(J708="DCS_DO_02",W708="",Q708&lt;&gt;""),Q708&amp;":"&amp;R708&amp;"/"&amp;CHAR(10)&amp;AG708&amp;":"&amp;AI708&amp;"A","")))))))</f>
        <v>TS-F-02:19/
O1010206:10A</v>
      </c>
      <c r="BS708" s="14" t="str">
        <f t="shared" ref="BS708:BS771" si="360">IF(AND(J708="DCS_DI_01",W708="",Q708&lt;&gt;""),Q708&amp;":"&amp;S708&amp;"/"&amp;CHAR(10)&amp;AG708&amp;":"&amp;AI708&amp;"B",
IF(AND(J708="DCS_DI_07",W708="",Q708&lt;&gt;""),Q708&amp;":"&amp;S708&amp;"/"&amp;CHAR(10)&amp;AG708&amp;":"&amp;AI708&amp;"B",
IF(AND(J708="DCS_DI_03",W708="",Q708&lt;&gt;""),Q708&amp;":"&amp;S708&amp;"/"&amp;CHAR(10)&amp;AG708&amp;":"&amp;AI708&amp;"B",
IF(AND(J708="DCS_DI_05",W708="",Q708&lt;&gt;""),Q708&amp;":"&amp;S708&amp;"/"&amp;CHAR(10)&amp;AG708&amp;":"&amp;AI708&amp;"B",
IF(AND(J708="DCS_DO_01",W708="",Q708&lt;&gt;""),Q708&amp;":"&amp;S708&amp;"/"&amp;CHAR(10)&amp;AG708&amp;":"&amp;AI708&amp;"C",
IF(AND(J708="DCS_DO_01_HOLD",W708="",Q708&lt;&gt;""),Q708&amp;":"&amp;CHAR(10)&amp;S708&amp;"/"&amp;AG708&amp;":"&amp;AI708&amp;"C",
IF(AND(J708="DCS_DO_02",W708="",Q708&lt;&gt;""),Q708&amp;":"&amp;S708&amp;"/"&amp;CHAR(10)&amp;AG708&amp;":"&amp;AI708&amp;"B",
IF(AND(J708="DCS_DO_03",W708="",Q708&lt;&gt;""),Q708&amp;":"&amp;S708&amp;"/"&amp;CHAR(10)&amp;AG708&amp;":"&amp;AI708&amp;"A",
IF(AND(J708="DCS_DO_04",W708="",Q708&lt;&gt;""),Q708&amp;":"&amp;S708&amp;"/"&amp;CHAR(10)&amp;AG708&amp;":"&amp;AI708&amp;"A","")))))))))</f>
        <v>TS-F-02:20/
O1010206:10B</v>
      </c>
      <c r="BW708" s="31" t="str">
        <f t="shared" ref="BW708:BW771" si="361">IF(AND(J708="DCS_AI_01",W708&lt;&gt;""),CONCATENATE(AI708,"A"),
IF(AND(J708="DCS_AI_02",W708&lt;&gt;""),CONCATENATE(AI708,"A"),
IF(AND(J708="DCS_AI_03",W708&lt;&gt;""),CONCATENATE(AI708,"A"),
IF(AND(J708="DCS_AI_04",W708&lt;&gt;""),CONCATENATE(AI708,"A"),
IF(AND(J708="DCS_AI_05",W708&lt;&gt;""),CONCATENATE(AI708,"A"),
IF(AND(J708="DCS_AO_01",W708&lt;&gt;""),CONCATENATE(AI708,"A"),
IF(AND(J708="DCS_AO_02",W708&lt;&gt;""),CONCATENATE(AI708,"A"),
IF(AND(J708="DCS_DI_02",W708&lt;&gt;""),CONCATENATE(AI708,"A"),
IF(AND(J708="DCS_DI_04",W708&lt;&gt;""),CONCATENATE(AI708,"A"),
IF(AND(J708="DCS_PI_01",W708&lt;&gt;""),CONCATENATE(AI708,"A"),""))))))))))</f>
        <v/>
      </c>
      <c r="BX708" s="31" t="str">
        <f t="shared" ref="BX708:BX771" si="362">IF(AND(J708="DCS_AI_01",W708&lt;&gt;""),CONCATENATE(AI708,"C"),
IF(AND(J708="DCS_AI_02",W708&lt;&gt;""),CONCATENATE(AI708,"C"),
IF(AND(J708="DCS_AI_03",W708&lt;&gt;""),CONCATENATE(AI708,"C"),
IF(AND(J708="DCS_AI_04",W708&lt;&gt;""),CONCATENATE(AI708,"C"),
IF(AND(J708="DCS_AI_05",W708&lt;&gt;""),CONCATENATE(AI708,"C"),
IF(AND(J708="DCS_AO_01",W708&lt;&gt;""),CONCATENATE(AI708,"C"),
IF(AND(J708="DCS_AO_02",W708&lt;&gt;""),CONCATENATE(AI708,"C"),
IF(AND(J708="DCS_DI_02",W708&lt;&gt;""),CONCATENATE(AI708,"B"),
IF(AND(J708="DCS_DI_04",W708&lt;&gt;""),CONCATENATE(AI708,"B"),
IF(AND(J708="DCS_PI_01",W708&lt;&gt;""),CONCATENATE(AI708,"C"),""))))))))))</f>
        <v/>
      </c>
      <c r="BY708" s="31" t="str">
        <f t="shared" ref="BY708:BY771" si="363">IF(AND(J708="DCS_AI_01",W708&lt;&gt;"",Q708&lt;&gt;""),"3",
IF(AND(J708="DCS_AI_02",W708&lt;&gt;"",Q708&lt;&gt;""),"3",
IF(AND(J708="DCS_AO_01",W708&lt;&gt;"",Q708&lt;&gt;""),"3",
IF(AND(J708="DCS_AO_02",W708&lt;&gt;"",Q708&lt;&gt;""),"3",
IF(AND(J708="DCS_DI_02",W708&lt;&gt;"",Q708&lt;&gt;""),"3",
IF(AND(J708="DCS_DI_04",W708&lt;&gt;"",Q708&lt;&gt;""),"3",
IF(AND(J708="DCS_AI_03",W708&lt;&gt;"",Q708&lt;&gt;""),"1",
IF(AND(J708="DCS_AI_04",W708&lt;&gt;"",Q708&lt;&gt;""),"1",
IF(AND(J708="DCS_AI_05",W708&lt;&gt;"",Q708&lt;&gt;""),"1",
IF(AND(J708="DCS_PI_01",W708&lt;&gt;"",Q708&lt;&gt;""),"13",""))))))))))</f>
        <v/>
      </c>
      <c r="BZ708" s="31" t="str">
        <f t="shared" ref="BZ708:BZ771" si="364">IF(AND(J708="DCS_AI_01",W708&lt;&gt;"",Q708&lt;&gt;""),"4",
IF(AND(J708="DCS_AI_02",W708&lt;&gt;"",Q708&lt;&gt;""),"4",
IF(AND(J708="DCS_AO_01",W708&lt;&gt;"",Q708&lt;&gt;""),"4",
IF(AND(J708="DCS_AO_02",W708&lt;&gt;"",Q708&lt;&gt;""),"4",
IF(AND(J708="DCS_DI_02",W708&lt;&gt;"",Q708&lt;&gt;""),"4",
IF(AND(J708="DCS_DI_04",W708&lt;&gt;"",Q708&lt;&gt;""),"1",
IF(AND(J708="DCS_AI_03",W708&lt;&gt;"",Q708&lt;&gt;""),"2",
IF(AND(J708="DCS_AI_04",W708&lt;&gt;"",Q708&lt;&gt;""),"2",
IF(AND(J708="DCS_AI_05",W708&lt;&gt;"",Q708&lt;&gt;""),"3",
IF(AND(J708="DCS_PI_01",W708&lt;&gt;"",Q708&lt;&gt;""),"14",""))))))))))</f>
        <v/>
      </c>
      <c r="CA708" s="31" t="str">
        <f t="shared" ref="CA708:CA771" si="365">IF(AND(J708="DCS_AI_05",W708&lt;&gt;"",Q708&lt;&gt;""),"4",
IF(AND(J708="DCS_PI_01",W708&lt;&gt;"",Q708&lt;&gt;""),"11",""))</f>
        <v/>
      </c>
      <c r="CB708" s="31" t="str">
        <f t="shared" ref="CB708:CB771" si="366">IF(AND(J708="DCS_AI_01",W708&lt;&gt;""),"5",
IF(AND(J708="DCS_AI_02",W708&lt;&gt;""),"5",
IF(AND(J708="DCS_AI_03",W708&lt;&gt;""),"5",
IF(AND(J708="DCS_AI_04",W708&lt;&gt;""),"5",
IF(AND(J708="DCS_AI_05",W708&lt;&gt;""),"5",
IF(AND(J708="DCS_AO_01",W708&lt;&gt;""),"5",
IF(AND(J708="DCS_AO_02",W708&lt;&gt;""),"5",
IF(AND(J708="DCS_DI_02",W708&lt;&gt;""),"5",
IF(AND(J708="DCS_DI_04",W708&lt;&gt;""),"7",
IF(AND(J708="DCS_PI_01",W708&lt;&gt;""),"3",""))))))))))</f>
        <v/>
      </c>
      <c r="CC708" s="31" t="str">
        <f t="shared" ref="CC708:CC771" si="367">IF(AND(J708="DCS_AI_01",W708&lt;&gt;""),"6",
IF(AND(J708="DCS_AI_02",W708&lt;&gt;""),"6",
IF(AND(J708="DCS_AI_03",W708&lt;&gt;""),"6",
IF(AND(J708="DCS_AI_04",W708&lt;&gt;""),"6",
IF(AND(J708="DCS_AI_05",W708&lt;&gt;""),"6",
IF(AND(J708="DCS_AO_01",W708&lt;&gt;""),"6",
IF(AND(J708="DCS_AO_02",W708&lt;&gt;""),"6",
IF(AND(J708="DCS_DI_02",W708&lt;&gt;""),"6",
IF(AND(J708="DCS_DI_04",W708&lt;&gt;""),"8",
IF(AND(J708="DCS_PI_01",W708&lt;&gt;""),"4",""))))))))))</f>
        <v/>
      </c>
      <c r="CD708" s="31" t="str">
        <f t="shared" ref="CD708:CD771" si="368">IF(AND(J708="DCS_DI_01",W708="",Q708&lt;&gt;""),CONCATENATE(AI708,"A"),
IF(AND(J708="DCS_DI_03",W708="",Q708&lt;&gt;""),CONCATENATE(AI708,"A"),
IF(AND(J708="DCS_DI_05",W708="",Q708&lt;&gt;""),CONCATENATE(AI708,"A"),
IF(AND(J708="DCS_DO_01",W708="",Q708&lt;&gt;""),CONCATENATE(AI708,"A"),
IF(AND(J708="DCS_DO_01_HOLD",W708="",Q708&lt;&gt;""),CONCATENATE(AI708,"A"),
IF(AND(J708="DCS_DO_02",W708="",Q708&lt;&gt;""),CONCATENATE(AI708,"A"),""))))))</f>
        <v>10A</v>
      </c>
      <c r="CE708" s="31" t="e">
        <f t="shared" ref="CE708:CE771" ca="1" si="369">IF(AND(J708="DCS_DI_01",W708="",Q708&lt;&gt;""),_xlfn.CONCAT(AI708,"B"),
IF(AND(J708="DCS_DI_03",W708="",Q708&lt;&gt;""),_xlfn.CONCAT(AI708,"B"),
IF(AND(J708="DCS_DI_05",W708="",Q708&lt;&gt;""),_xlfn.CONCAT(AI708,"B"),
IF(AND(J708="DCS_DO_01",W708="",Q708&lt;&gt;""),_xlfn.CONCAT(AI708,"C"),
IF(AND(J708="DCS_DO_01_HOLD",W708="",Q708&lt;&gt;""),_xlfn.CONCAT(AI708,"C"),
IF(AND(J708="DCS_DO_02",W708="",Q708&lt;&gt;""),_xlfn.CONCAT(AI708,"B"),
IF(AND(J708="DCS_DO_03",W708="",Q708&lt;&gt;""),_xlfn.CONCAT(AI708,"A"),
IF(AND(J708="DCS_DO_04",W708="",Q708&lt;&gt;""),_xlfn.CONCAT(AI708,"A"),""))))))))</f>
        <v>#NAME?</v>
      </c>
      <c r="CF708" s="31" t="e">
        <f t="shared" ca="1" si="340"/>
        <v>#NAME?</v>
      </c>
      <c r="CG708" s="31" t="e">
        <f t="shared" ca="1" si="341"/>
        <v>#NAME?</v>
      </c>
      <c r="CH708" s="31" t="e">
        <f t="shared" ca="1" si="342"/>
        <v>#NAME?</v>
      </c>
      <c r="CI708" s="31" t="e">
        <f t="shared" ca="1" si="343"/>
        <v>#NAME?</v>
      </c>
    </row>
    <row r="709" spans="1:87" s="31" customFormat="1" ht="30" hidden="1" x14ac:dyDescent="0.25">
      <c r="A709" s="9" t="s">
        <v>4493</v>
      </c>
      <c r="B709" s="31" t="s">
        <v>137</v>
      </c>
      <c r="C709" s="31" t="s">
        <v>3419</v>
      </c>
      <c r="E709" s="14" t="s">
        <v>5647</v>
      </c>
      <c r="G709" s="31" t="str">
        <f t="shared" si="350"/>
        <v>Сигнал</v>
      </c>
      <c r="H709" s="31" t="s">
        <v>3324</v>
      </c>
      <c r="I709" s="31" t="s">
        <v>4538</v>
      </c>
      <c r="J709" s="31" t="str">
        <f t="shared" si="345"/>
        <v>DCS_DI_03</v>
      </c>
      <c r="K709" s="14" t="s">
        <v>5869</v>
      </c>
      <c r="M709" s="31" t="s">
        <v>3397</v>
      </c>
      <c r="N709" s="31" t="s">
        <v>107</v>
      </c>
      <c r="O709" s="31" t="s">
        <v>185</v>
      </c>
      <c r="P709" s="31" t="s">
        <v>2756</v>
      </c>
      <c r="Q709" s="31" t="s">
        <v>1801</v>
      </c>
      <c r="R709" s="31">
        <v>21</v>
      </c>
      <c r="S709" s="31">
        <v>22</v>
      </c>
      <c r="T709" s="31" t="s">
        <v>62</v>
      </c>
      <c r="U709" s="31" t="str">
        <f t="shared" si="344"/>
        <v>48</v>
      </c>
      <c r="V709" s="14" t="str">
        <f t="shared" si="346"/>
        <v>ASK 3MLD, ASK 3MB</v>
      </c>
      <c r="W709" s="31" t="str">
        <f t="shared" si="351"/>
        <v/>
      </c>
      <c r="X709" s="14" t="str">
        <f t="shared" si="352"/>
        <v/>
      </c>
      <c r="Y709" s="31" t="str">
        <f t="shared" si="353"/>
        <v>O1010206</v>
      </c>
      <c r="Z709" s="31" t="str">
        <f t="shared" si="354"/>
        <v>TUA711-DIO32</v>
      </c>
      <c r="AA709" s="14" t="str">
        <f t="shared" si="355"/>
        <v>17-SC-DCS-001/O1010206/ 17-MC-DCS-003</v>
      </c>
      <c r="AB709" s="31" t="s">
        <v>64</v>
      </c>
      <c r="AC709" s="31" t="s">
        <v>124</v>
      </c>
      <c r="AD709" s="31" t="s">
        <v>125</v>
      </c>
      <c r="AE709" s="31">
        <v>0</v>
      </c>
      <c r="AF709" s="31" t="s">
        <v>1254</v>
      </c>
      <c r="AG709" s="31" t="s">
        <v>3396</v>
      </c>
      <c r="AH709" s="31">
        <v>7</v>
      </c>
      <c r="AI709" s="31">
        <v>11</v>
      </c>
      <c r="AJ709" s="31" t="s">
        <v>57</v>
      </c>
      <c r="AK709" s="31">
        <f t="shared" si="347"/>
        <v>32</v>
      </c>
      <c r="AL709" s="31" t="s">
        <v>62</v>
      </c>
      <c r="AO709" s="31" t="s">
        <v>63</v>
      </c>
      <c r="AP709" s="31" t="s">
        <v>140</v>
      </c>
      <c r="AQ709" s="31" t="s">
        <v>3420</v>
      </c>
      <c r="AR709" s="31" t="s">
        <v>5716</v>
      </c>
      <c r="AS709" s="31" t="s">
        <v>134</v>
      </c>
      <c r="AT709" s="14" t="s">
        <v>5724</v>
      </c>
      <c r="AU709" s="31" t="s">
        <v>5858</v>
      </c>
      <c r="AV709" s="31" t="s">
        <v>5794</v>
      </c>
      <c r="AW709" s="31" t="s">
        <v>5795</v>
      </c>
      <c r="AX709" s="31" t="s">
        <v>5724</v>
      </c>
      <c r="BK709" s="14" t="str">
        <f t="shared" si="356"/>
        <v/>
      </c>
      <c r="BL709" s="14" t="str">
        <f t="shared" si="357"/>
        <v/>
      </c>
      <c r="BM709" s="14" t="str">
        <f t="shared" si="358"/>
        <v/>
      </c>
      <c r="BN709" s="14"/>
      <c r="BO709" s="14" t="str">
        <f t="shared" si="348"/>
        <v/>
      </c>
      <c r="BP709" s="14" t="str">
        <f t="shared" si="349"/>
        <v/>
      </c>
      <c r="BQ709" s="14"/>
      <c r="BR709" s="14" t="str">
        <f t="shared" si="359"/>
        <v>TS-F-02:21/
O1010206:11A</v>
      </c>
      <c r="BS709" s="14" t="str">
        <f t="shared" si="360"/>
        <v>TS-F-02:22/
O1010206:11B</v>
      </c>
      <c r="BW709" s="31" t="str">
        <f t="shared" si="361"/>
        <v/>
      </c>
      <c r="BX709" s="31" t="str">
        <f t="shared" si="362"/>
        <v/>
      </c>
      <c r="BY709" s="31" t="str">
        <f t="shared" si="363"/>
        <v/>
      </c>
      <c r="BZ709" s="31" t="str">
        <f t="shared" si="364"/>
        <v/>
      </c>
      <c r="CA709" s="31" t="str">
        <f t="shared" si="365"/>
        <v/>
      </c>
      <c r="CB709" s="31" t="str">
        <f t="shared" si="366"/>
        <v/>
      </c>
      <c r="CC709" s="31" t="str">
        <f t="shared" si="367"/>
        <v/>
      </c>
      <c r="CD709" s="31" t="str">
        <f t="shared" si="368"/>
        <v>11A</v>
      </c>
      <c r="CE709" s="31" t="e">
        <f t="shared" ca="1" si="369"/>
        <v>#NAME?</v>
      </c>
      <c r="CF709" s="31" t="e">
        <f t="shared" ref="CF709:CF772" ca="1" si="370">_xlfn.CONCAT(BW709,CD709)</f>
        <v>#NAME?</v>
      </c>
      <c r="CG709" s="31" t="e">
        <f t="shared" ref="CG709:CG772" ca="1" si="371">_xlfn.CONCAT(BX709,CE709)</f>
        <v>#NAME?</v>
      </c>
      <c r="CH709" s="31" t="e">
        <f t="shared" ref="CH709:CH772" ca="1" si="372">_xlfn.CONCAT(BO709,BR709)</f>
        <v>#NAME?</v>
      </c>
      <c r="CI709" s="31" t="e">
        <f t="shared" ref="CI709:CI772" ca="1" si="373">_xlfn.CONCAT(BP709,BS709)</f>
        <v>#NAME?</v>
      </c>
    </row>
    <row r="710" spans="1:87" s="31" customFormat="1" ht="30" hidden="1" x14ac:dyDescent="0.25">
      <c r="A710" s="9" t="s">
        <v>4493</v>
      </c>
      <c r="B710" s="31" t="s">
        <v>137</v>
      </c>
      <c r="C710" s="31" t="s">
        <v>3998</v>
      </c>
      <c r="E710" s="14" t="s">
        <v>5647</v>
      </c>
      <c r="G710" s="31" t="str">
        <f t="shared" si="350"/>
        <v>Сигнал</v>
      </c>
      <c r="H710" s="31" t="s">
        <v>3318</v>
      </c>
      <c r="I710" s="31" t="s">
        <v>4538</v>
      </c>
      <c r="J710" s="31" t="str">
        <f t="shared" si="345"/>
        <v>DCS_DI_03</v>
      </c>
      <c r="K710" s="14" t="s">
        <v>5869</v>
      </c>
      <c r="M710" s="31" t="s">
        <v>3961</v>
      </c>
      <c r="N710" s="31" t="s">
        <v>107</v>
      </c>
      <c r="O710" s="31" t="s">
        <v>820</v>
      </c>
      <c r="P710" s="31" t="s">
        <v>2607</v>
      </c>
      <c r="Q710" s="31" t="s">
        <v>1801</v>
      </c>
      <c r="R710" s="31">
        <v>39</v>
      </c>
      <c r="S710" s="31">
        <v>40</v>
      </c>
      <c r="T710" s="31" t="s">
        <v>62</v>
      </c>
      <c r="U710" s="31" t="str">
        <f t="shared" si="344"/>
        <v>48</v>
      </c>
      <c r="V710" s="14" t="str">
        <f t="shared" si="346"/>
        <v>ASK 3MLD, ASK 3MB</v>
      </c>
      <c r="W710" s="31" t="str">
        <f t="shared" si="351"/>
        <v/>
      </c>
      <c r="X710" s="14" t="str">
        <f t="shared" si="352"/>
        <v/>
      </c>
      <c r="Y710" s="31" t="str">
        <f t="shared" si="353"/>
        <v>O1010209</v>
      </c>
      <c r="Z710" s="31" t="str">
        <f t="shared" si="354"/>
        <v>TUA711-DIO32</v>
      </c>
      <c r="AA710" s="14" t="str">
        <f t="shared" si="355"/>
        <v>17-SC-DCS-001/O1010209/ 17-MC-DCS-005</v>
      </c>
      <c r="AB710" s="31" t="s">
        <v>64</v>
      </c>
      <c r="AC710" s="31" t="s">
        <v>124</v>
      </c>
      <c r="AD710" s="31" t="s">
        <v>125</v>
      </c>
      <c r="AE710" s="31">
        <v>0</v>
      </c>
      <c r="AF710" s="31" t="s">
        <v>1254</v>
      </c>
      <c r="AG710" s="31" t="s">
        <v>3960</v>
      </c>
      <c r="AH710" s="31">
        <v>10</v>
      </c>
      <c r="AI710" s="31">
        <v>19</v>
      </c>
      <c r="AJ710" s="31" t="s">
        <v>57</v>
      </c>
      <c r="AK710" s="31">
        <f t="shared" si="347"/>
        <v>32</v>
      </c>
      <c r="AL710" s="31" t="s">
        <v>62</v>
      </c>
      <c r="AO710" s="31" t="s">
        <v>63</v>
      </c>
      <c r="AP710" s="31" t="s">
        <v>140</v>
      </c>
      <c r="AQ710" s="31" t="s">
        <v>3999</v>
      </c>
      <c r="AR710" s="31" t="s">
        <v>5716</v>
      </c>
      <c r="AS710" s="31" t="s">
        <v>134</v>
      </c>
      <c r="AT710" s="14" t="s">
        <v>5724</v>
      </c>
      <c r="AU710" s="31" t="s">
        <v>5858</v>
      </c>
      <c r="AV710" s="31" t="s">
        <v>5827</v>
      </c>
      <c r="AW710" s="31" t="s">
        <v>5828</v>
      </c>
      <c r="AX710" s="31" t="s">
        <v>5724</v>
      </c>
      <c r="BK710" s="14" t="str">
        <f t="shared" si="356"/>
        <v/>
      </c>
      <c r="BL710" s="14" t="str">
        <f t="shared" si="357"/>
        <v/>
      </c>
      <c r="BM710" s="14" t="str">
        <f t="shared" si="358"/>
        <v/>
      </c>
      <c r="BN710" s="14"/>
      <c r="BO710" s="14" t="str">
        <f t="shared" si="348"/>
        <v/>
      </c>
      <c r="BP710" s="14" t="str">
        <f t="shared" si="349"/>
        <v/>
      </c>
      <c r="BQ710" s="14"/>
      <c r="BR710" s="14" t="str">
        <f t="shared" si="359"/>
        <v>TS-F-02:39/
O1010209:19A</v>
      </c>
      <c r="BS710" s="14" t="str">
        <f t="shared" si="360"/>
        <v>TS-F-02:40/
O1010209:19B</v>
      </c>
      <c r="BW710" s="31" t="str">
        <f t="shared" si="361"/>
        <v/>
      </c>
      <c r="BX710" s="31" t="str">
        <f t="shared" si="362"/>
        <v/>
      </c>
      <c r="BY710" s="31" t="str">
        <f t="shared" si="363"/>
        <v/>
      </c>
      <c r="BZ710" s="31" t="str">
        <f t="shared" si="364"/>
        <v/>
      </c>
      <c r="CA710" s="31" t="str">
        <f t="shared" si="365"/>
        <v/>
      </c>
      <c r="CB710" s="31" t="str">
        <f t="shared" si="366"/>
        <v/>
      </c>
      <c r="CC710" s="31" t="str">
        <f t="shared" si="367"/>
        <v/>
      </c>
      <c r="CD710" s="31" t="str">
        <f t="shared" si="368"/>
        <v>19A</v>
      </c>
      <c r="CE710" s="31" t="e">
        <f t="shared" ca="1" si="369"/>
        <v>#NAME?</v>
      </c>
      <c r="CF710" s="31" t="e">
        <f t="shared" ca="1" si="370"/>
        <v>#NAME?</v>
      </c>
      <c r="CG710" s="31" t="e">
        <f t="shared" ca="1" si="371"/>
        <v>#NAME?</v>
      </c>
      <c r="CH710" s="31" t="e">
        <f t="shared" ca="1" si="372"/>
        <v>#NAME?</v>
      </c>
      <c r="CI710" s="31" t="e">
        <f t="shared" ca="1" si="373"/>
        <v>#NAME?</v>
      </c>
    </row>
    <row r="711" spans="1:87" s="31" customFormat="1" ht="30" hidden="1" x14ac:dyDescent="0.25">
      <c r="A711" s="9" t="s">
        <v>4493</v>
      </c>
      <c r="B711" s="31" t="s">
        <v>137</v>
      </c>
      <c r="C711" s="31" t="s">
        <v>4000</v>
      </c>
      <c r="E711" s="14" t="s">
        <v>5647</v>
      </c>
      <c r="G711" s="31" t="str">
        <f t="shared" si="350"/>
        <v>Сигнал</v>
      </c>
      <c r="H711" s="31" t="s">
        <v>3318</v>
      </c>
      <c r="I711" s="31" t="s">
        <v>4538</v>
      </c>
      <c r="J711" s="31" t="str">
        <f t="shared" si="345"/>
        <v>DCS_DI_03</v>
      </c>
      <c r="K711" s="14" t="s">
        <v>5869</v>
      </c>
      <c r="M711" s="31" t="s">
        <v>3961</v>
      </c>
      <c r="N711" s="31" t="s">
        <v>107</v>
      </c>
      <c r="O711" s="31" t="s">
        <v>822</v>
      </c>
      <c r="P711" s="31" t="s">
        <v>2607</v>
      </c>
      <c r="Q711" s="31" t="s">
        <v>1801</v>
      </c>
      <c r="R711" s="31">
        <v>41</v>
      </c>
      <c r="S711" s="31">
        <v>42</v>
      </c>
      <c r="T711" s="31" t="s">
        <v>62</v>
      </c>
      <c r="U711" s="31" t="str">
        <f t="shared" ref="U711:U774" si="374">IF(N711="02 Core","2",
IF(N711="08 Core","8",
IF(N711="16 core","16",
IF(N711="20 core","20",
IF(N711="30 Core","30",
IF(N711="01 Pair","2",
IF(N711="02 Pair","4",
IF(N711="05 Pair","10",
IF(N711="06 Pair","12",
IF(N711="10 Pair","20",
IF(N711="12 Pair","24",
IF(N711="15 Pair","30",
IF(N711="24 Pair","48",
IF(N711="06 Triad","18",
""))))))))))))))</f>
        <v>48</v>
      </c>
      <c r="V711" s="14" t="str">
        <f t="shared" si="346"/>
        <v>ASK 3MLD, ASK 3MB</v>
      </c>
      <c r="W711" s="31" t="str">
        <f t="shared" si="351"/>
        <v/>
      </c>
      <c r="X711" s="14" t="str">
        <f t="shared" si="352"/>
        <v/>
      </c>
      <c r="Y711" s="31" t="str">
        <f t="shared" si="353"/>
        <v>O1010209</v>
      </c>
      <c r="Z711" s="31" t="str">
        <f t="shared" si="354"/>
        <v>TUA711-DIO32</v>
      </c>
      <c r="AA711" s="14" t="str">
        <f t="shared" si="355"/>
        <v>17-SC-DCS-001/O1010209/ 17-MC-DCS-005</v>
      </c>
      <c r="AB711" s="31" t="s">
        <v>64</v>
      </c>
      <c r="AC711" s="31" t="s">
        <v>124</v>
      </c>
      <c r="AD711" s="31" t="s">
        <v>125</v>
      </c>
      <c r="AE711" s="31">
        <v>0</v>
      </c>
      <c r="AF711" s="31" t="s">
        <v>1254</v>
      </c>
      <c r="AG711" s="31" t="s">
        <v>3960</v>
      </c>
      <c r="AH711" s="31">
        <v>10</v>
      </c>
      <c r="AI711" s="31">
        <v>20</v>
      </c>
      <c r="AJ711" s="31" t="s">
        <v>57</v>
      </c>
      <c r="AK711" s="31">
        <f t="shared" si="347"/>
        <v>32</v>
      </c>
      <c r="AL711" s="31" t="s">
        <v>62</v>
      </c>
      <c r="AO711" s="31" t="s">
        <v>63</v>
      </c>
      <c r="AP711" s="31" t="s">
        <v>140</v>
      </c>
      <c r="AQ711" s="31" t="s">
        <v>4001</v>
      </c>
      <c r="AR711" s="31" t="s">
        <v>5716</v>
      </c>
      <c r="AS711" s="31" t="s">
        <v>134</v>
      </c>
      <c r="AT711" s="14" t="s">
        <v>5724</v>
      </c>
      <c r="AU711" s="31" t="s">
        <v>5858</v>
      </c>
      <c r="AV711" s="31" t="s">
        <v>5827</v>
      </c>
      <c r="AW711" s="31" t="s">
        <v>5828</v>
      </c>
      <c r="AX711" s="31" t="s">
        <v>5724</v>
      </c>
      <c r="BK711" s="14" t="str">
        <f t="shared" si="356"/>
        <v/>
      </c>
      <c r="BL711" s="14" t="str">
        <f t="shared" si="357"/>
        <v/>
      </c>
      <c r="BM711" s="14" t="str">
        <f t="shared" si="358"/>
        <v/>
      </c>
      <c r="BN711" s="14"/>
      <c r="BO711" s="14" t="str">
        <f t="shared" si="348"/>
        <v/>
      </c>
      <c r="BP711" s="14" t="str">
        <f t="shared" si="349"/>
        <v/>
      </c>
      <c r="BQ711" s="14"/>
      <c r="BR711" s="14" t="str">
        <f t="shared" si="359"/>
        <v>TS-F-02:41/
O1010209:20A</v>
      </c>
      <c r="BS711" s="14" t="str">
        <f t="shared" si="360"/>
        <v>TS-F-02:42/
O1010209:20B</v>
      </c>
      <c r="BW711" s="31" t="str">
        <f t="shared" si="361"/>
        <v/>
      </c>
      <c r="BX711" s="31" t="str">
        <f t="shared" si="362"/>
        <v/>
      </c>
      <c r="BY711" s="31" t="str">
        <f t="shared" si="363"/>
        <v/>
      </c>
      <c r="BZ711" s="31" t="str">
        <f t="shared" si="364"/>
        <v/>
      </c>
      <c r="CA711" s="31" t="str">
        <f t="shared" si="365"/>
        <v/>
      </c>
      <c r="CB711" s="31" t="str">
        <f t="shared" si="366"/>
        <v/>
      </c>
      <c r="CC711" s="31" t="str">
        <f t="shared" si="367"/>
        <v/>
      </c>
      <c r="CD711" s="31" t="str">
        <f t="shared" si="368"/>
        <v>20A</v>
      </c>
      <c r="CE711" s="31" t="e">
        <f t="shared" ca="1" si="369"/>
        <v>#NAME?</v>
      </c>
      <c r="CF711" s="31" t="e">
        <f t="shared" ca="1" si="370"/>
        <v>#NAME?</v>
      </c>
      <c r="CG711" s="31" t="e">
        <f t="shared" ca="1" si="371"/>
        <v>#NAME?</v>
      </c>
      <c r="CH711" s="31" t="e">
        <f t="shared" ca="1" si="372"/>
        <v>#NAME?</v>
      </c>
      <c r="CI711" s="31" t="e">
        <f t="shared" ca="1" si="373"/>
        <v>#NAME?</v>
      </c>
    </row>
    <row r="712" spans="1:87" s="31" customFormat="1" ht="30" hidden="1" x14ac:dyDescent="0.25">
      <c r="A712" s="9" t="s">
        <v>4493</v>
      </c>
      <c r="B712" s="31" t="s">
        <v>137</v>
      </c>
      <c r="C712" s="31" t="s">
        <v>2800</v>
      </c>
      <c r="E712" s="14" t="s">
        <v>5649</v>
      </c>
      <c r="G712" s="31" t="str">
        <f t="shared" si="350"/>
        <v>Сигнал</v>
      </c>
      <c r="H712" s="31" t="s">
        <v>2608</v>
      </c>
      <c r="I712" s="31" t="s">
        <v>4538</v>
      </c>
      <c r="J712" s="31" t="str">
        <f t="shared" si="345"/>
        <v>DCS_DO_03</v>
      </c>
      <c r="K712" s="14" t="s">
        <v>5869</v>
      </c>
      <c r="M712" s="31" t="s">
        <v>2793</v>
      </c>
      <c r="N712" s="31" t="s">
        <v>1261</v>
      </c>
      <c r="O712" s="31" t="s">
        <v>1276</v>
      </c>
      <c r="P712" s="31" t="s">
        <v>2756</v>
      </c>
      <c r="Q712" s="31" t="s">
        <v>250</v>
      </c>
      <c r="R712" s="31">
        <v>7</v>
      </c>
      <c r="S712" s="31">
        <v>8</v>
      </c>
      <c r="T712" s="31" t="s">
        <v>62</v>
      </c>
      <c r="U712" s="31" t="str">
        <f t="shared" si="374"/>
        <v>30</v>
      </c>
      <c r="V712" s="14" t="str">
        <f t="shared" si="346"/>
        <v>ASK 3MLD, ASK 3MB</v>
      </c>
      <c r="W712" s="31" t="str">
        <f t="shared" si="351"/>
        <v/>
      </c>
      <c r="X712" s="14" t="str">
        <f t="shared" si="352"/>
        <v/>
      </c>
      <c r="Y712" s="31" t="str">
        <f t="shared" si="353"/>
        <v>O1010212</v>
      </c>
      <c r="Z712" s="31" t="str">
        <f t="shared" si="354"/>
        <v>TUA711-DIO32</v>
      </c>
      <c r="AA712" s="14" t="str">
        <f t="shared" si="355"/>
        <v>17-SC-DCS-001/O1010212/ 17-MC-DCS-003</v>
      </c>
      <c r="AB712" s="31" t="s">
        <v>64</v>
      </c>
      <c r="AC712" s="31" t="s">
        <v>124</v>
      </c>
      <c r="AD712" s="31" t="s">
        <v>125</v>
      </c>
      <c r="AE712" s="31">
        <v>0</v>
      </c>
      <c r="AF712" s="31" t="s">
        <v>1254</v>
      </c>
      <c r="AG712" s="31" t="s">
        <v>2754</v>
      </c>
      <c r="AH712" s="31">
        <v>13</v>
      </c>
      <c r="AI712" s="31">
        <v>16</v>
      </c>
      <c r="AJ712" s="31" t="s">
        <v>1256</v>
      </c>
      <c r="AK712" s="31">
        <f t="shared" si="347"/>
        <v>32</v>
      </c>
      <c r="AL712" s="31" t="s">
        <v>62</v>
      </c>
      <c r="AO712" s="31" t="s">
        <v>63</v>
      </c>
      <c r="AP712" s="31" t="s">
        <v>140</v>
      </c>
      <c r="AQ712" s="31" t="s">
        <v>2801</v>
      </c>
      <c r="AR712" s="31" t="s">
        <v>5716</v>
      </c>
      <c r="AS712" s="31" t="s">
        <v>134</v>
      </c>
      <c r="AT712" s="14" t="s">
        <v>5724</v>
      </c>
      <c r="AU712" s="31" t="s">
        <v>5858</v>
      </c>
      <c r="AV712" s="31" t="s">
        <v>5797</v>
      </c>
      <c r="AW712" s="31" t="s">
        <v>5799</v>
      </c>
      <c r="AX712" s="31" t="s">
        <v>5724</v>
      </c>
      <c r="BK712" s="14" t="str">
        <f t="shared" si="356"/>
        <v/>
      </c>
      <c r="BL712" s="14" t="str">
        <f t="shared" si="357"/>
        <v/>
      </c>
      <c r="BM712" s="14" t="str">
        <f t="shared" si="358"/>
        <v/>
      </c>
      <c r="BN712" s="14"/>
      <c r="BO712" s="14" t="str">
        <f t="shared" si="348"/>
        <v/>
      </c>
      <c r="BP712" s="14" t="str">
        <f t="shared" si="349"/>
        <v/>
      </c>
      <c r="BQ712" s="14"/>
      <c r="BR712" s="14" t="str">
        <f t="shared" si="359"/>
        <v/>
      </c>
      <c r="BS712" s="14" t="str">
        <f t="shared" si="360"/>
        <v>TS-G-02:8/
O1010212:16A</v>
      </c>
      <c r="BW712" s="31" t="str">
        <f t="shared" si="361"/>
        <v/>
      </c>
      <c r="BX712" s="31" t="str">
        <f t="shared" si="362"/>
        <v/>
      </c>
      <c r="BY712" s="31" t="str">
        <f t="shared" si="363"/>
        <v/>
      </c>
      <c r="BZ712" s="31" t="str">
        <f t="shared" si="364"/>
        <v/>
      </c>
      <c r="CA712" s="31" t="str">
        <f t="shared" si="365"/>
        <v/>
      </c>
      <c r="CB712" s="31" t="str">
        <f t="shared" si="366"/>
        <v/>
      </c>
      <c r="CC712" s="31" t="str">
        <f t="shared" si="367"/>
        <v/>
      </c>
      <c r="CD712" s="31" t="str">
        <f t="shared" si="368"/>
        <v/>
      </c>
      <c r="CE712" s="31" t="e">
        <f t="shared" ca="1" si="369"/>
        <v>#NAME?</v>
      </c>
      <c r="CF712" s="31" t="e">
        <f t="shared" ca="1" si="370"/>
        <v>#NAME?</v>
      </c>
      <c r="CG712" s="31" t="e">
        <f t="shared" ca="1" si="371"/>
        <v>#NAME?</v>
      </c>
      <c r="CH712" s="31" t="e">
        <f t="shared" ca="1" si="372"/>
        <v>#NAME?</v>
      </c>
      <c r="CI712" s="31" t="e">
        <f t="shared" ca="1" si="373"/>
        <v>#NAME?</v>
      </c>
    </row>
    <row r="713" spans="1:87" s="31" customFormat="1" ht="30" hidden="1" x14ac:dyDescent="0.25">
      <c r="A713" s="9" t="s">
        <v>4493</v>
      </c>
      <c r="B713" s="31" t="s">
        <v>137</v>
      </c>
      <c r="C713" s="31" t="s">
        <v>2802</v>
      </c>
      <c r="E713" s="14" t="s">
        <v>5649</v>
      </c>
      <c r="G713" s="31" t="str">
        <f t="shared" si="350"/>
        <v>Сигнал</v>
      </c>
      <c r="H713" s="31" t="s">
        <v>2796</v>
      </c>
      <c r="I713" s="31" t="s">
        <v>4538</v>
      </c>
      <c r="J713" s="31" t="str">
        <f t="shared" si="345"/>
        <v>DCS_DO_03</v>
      </c>
      <c r="K713" s="14" t="s">
        <v>5869</v>
      </c>
      <c r="M713" s="31" t="s">
        <v>2793</v>
      </c>
      <c r="N713" s="31" t="s">
        <v>1261</v>
      </c>
      <c r="O713" s="31" t="s">
        <v>1281</v>
      </c>
      <c r="P713" s="31" t="s">
        <v>2756</v>
      </c>
      <c r="Q713" s="31" t="s">
        <v>250</v>
      </c>
      <c r="R713" s="31">
        <v>9</v>
      </c>
      <c r="S713" s="31">
        <v>10</v>
      </c>
      <c r="T713" s="31" t="s">
        <v>62</v>
      </c>
      <c r="U713" s="31" t="str">
        <f t="shared" si="374"/>
        <v>30</v>
      </c>
      <c r="V713" s="14" t="str">
        <f t="shared" si="346"/>
        <v>ASK 3MLD, ASK 3MB</v>
      </c>
      <c r="W713" s="31" t="str">
        <f t="shared" si="351"/>
        <v/>
      </c>
      <c r="X713" s="14" t="str">
        <f t="shared" si="352"/>
        <v/>
      </c>
      <c r="Y713" s="31" t="str">
        <f t="shared" si="353"/>
        <v>O1010212</v>
      </c>
      <c r="Z713" s="31" t="str">
        <f t="shared" si="354"/>
        <v>TUA711-DIO32</v>
      </c>
      <c r="AA713" s="14" t="str">
        <f t="shared" si="355"/>
        <v>17-SC-DCS-001/O1010212/ 17-MC-DCS-003</v>
      </c>
      <c r="AB713" s="31" t="s">
        <v>64</v>
      </c>
      <c r="AC713" s="31" t="s">
        <v>124</v>
      </c>
      <c r="AD713" s="31" t="s">
        <v>125</v>
      </c>
      <c r="AE713" s="31">
        <v>0</v>
      </c>
      <c r="AF713" s="31" t="s">
        <v>1254</v>
      </c>
      <c r="AG713" s="31" t="s">
        <v>2754</v>
      </c>
      <c r="AH713" s="31">
        <v>13</v>
      </c>
      <c r="AI713" s="31">
        <v>17</v>
      </c>
      <c r="AJ713" s="31" t="s">
        <v>1256</v>
      </c>
      <c r="AK713" s="31">
        <f t="shared" si="347"/>
        <v>32</v>
      </c>
      <c r="AL713" s="31" t="s">
        <v>62</v>
      </c>
      <c r="AO713" s="31" t="s">
        <v>63</v>
      </c>
      <c r="AP713" s="31" t="s">
        <v>140</v>
      </c>
      <c r="AQ713" s="31" t="s">
        <v>2803</v>
      </c>
      <c r="AR713" s="31" t="s">
        <v>5716</v>
      </c>
      <c r="AS713" s="31" t="s">
        <v>134</v>
      </c>
      <c r="AT713" s="14" t="s">
        <v>5724</v>
      </c>
      <c r="AU713" s="31" t="s">
        <v>5858</v>
      </c>
      <c r="AV713" s="31" t="s">
        <v>5829</v>
      </c>
      <c r="AW713" s="31" t="s">
        <v>5797</v>
      </c>
      <c r="AX713" s="31" t="s">
        <v>5724</v>
      </c>
      <c r="BK713" s="14" t="str">
        <f t="shared" si="356"/>
        <v/>
      </c>
      <c r="BL713" s="14" t="str">
        <f t="shared" si="357"/>
        <v/>
      </c>
      <c r="BM713" s="14" t="str">
        <f t="shared" si="358"/>
        <v/>
      </c>
      <c r="BN713" s="14"/>
      <c r="BO713" s="14" t="str">
        <f t="shared" si="348"/>
        <v/>
      </c>
      <c r="BP713" s="14" t="str">
        <f t="shared" si="349"/>
        <v/>
      </c>
      <c r="BQ713" s="14"/>
      <c r="BR713" s="14" t="str">
        <f t="shared" si="359"/>
        <v/>
      </c>
      <c r="BS713" s="14" t="str">
        <f t="shared" si="360"/>
        <v>TS-G-02:10/
O1010212:17A</v>
      </c>
      <c r="BW713" s="31" t="str">
        <f t="shared" si="361"/>
        <v/>
      </c>
      <c r="BX713" s="31" t="str">
        <f t="shared" si="362"/>
        <v/>
      </c>
      <c r="BY713" s="31" t="str">
        <f t="shared" si="363"/>
        <v/>
      </c>
      <c r="BZ713" s="31" t="str">
        <f t="shared" si="364"/>
        <v/>
      </c>
      <c r="CA713" s="31" t="str">
        <f t="shared" si="365"/>
        <v/>
      </c>
      <c r="CB713" s="31" t="str">
        <f t="shared" si="366"/>
        <v/>
      </c>
      <c r="CC713" s="31" t="str">
        <f t="shared" si="367"/>
        <v/>
      </c>
      <c r="CD713" s="31" t="str">
        <f t="shared" si="368"/>
        <v/>
      </c>
      <c r="CE713" s="31" t="e">
        <f t="shared" ca="1" si="369"/>
        <v>#NAME?</v>
      </c>
      <c r="CF713" s="31" t="e">
        <f t="shared" ca="1" si="370"/>
        <v>#NAME?</v>
      </c>
      <c r="CG713" s="31" t="e">
        <f t="shared" ca="1" si="371"/>
        <v>#NAME?</v>
      </c>
      <c r="CH713" s="31" t="e">
        <f t="shared" ca="1" si="372"/>
        <v>#NAME?</v>
      </c>
      <c r="CI713" s="31" t="e">
        <f t="shared" ca="1" si="373"/>
        <v>#NAME?</v>
      </c>
    </row>
    <row r="714" spans="1:87" s="31" customFormat="1" ht="30" hidden="1" x14ac:dyDescent="0.25">
      <c r="A714" s="9" t="s">
        <v>4493</v>
      </c>
      <c r="B714" s="31" t="s">
        <v>137</v>
      </c>
      <c r="C714" s="31" t="s">
        <v>2804</v>
      </c>
      <c r="E714" s="14" t="s">
        <v>5649</v>
      </c>
      <c r="G714" s="31" t="str">
        <f t="shared" si="350"/>
        <v>Сигнал</v>
      </c>
      <c r="H714" s="31" t="s">
        <v>2799</v>
      </c>
      <c r="I714" s="31" t="s">
        <v>4538</v>
      </c>
      <c r="J714" s="31" t="str">
        <f t="shared" si="345"/>
        <v>DCS_DO_03</v>
      </c>
      <c r="K714" s="14" t="s">
        <v>5869</v>
      </c>
      <c r="M714" s="31" t="s">
        <v>2793</v>
      </c>
      <c r="N714" s="31" t="s">
        <v>1261</v>
      </c>
      <c r="O714" s="31" t="s">
        <v>1285</v>
      </c>
      <c r="P714" s="31" t="s">
        <v>2756</v>
      </c>
      <c r="Q714" s="31" t="s">
        <v>250</v>
      </c>
      <c r="R714" s="31">
        <v>11</v>
      </c>
      <c r="S714" s="31">
        <v>12</v>
      </c>
      <c r="T714" s="31" t="s">
        <v>62</v>
      </c>
      <c r="U714" s="31" t="str">
        <f t="shared" si="374"/>
        <v>30</v>
      </c>
      <c r="V714" s="14" t="str">
        <f t="shared" si="346"/>
        <v>ASK 3MLD, ASK 3MB</v>
      </c>
      <c r="W714" s="31" t="str">
        <f t="shared" si="351"/>
        <v/>
      </c>
      <c r="X714" s="14" t="str">
        <f t="shared" si="352"/>
        <v/>
      </c>
      <c r="Y714" s="31" t="str">
        <f t="shared" si="353"/>
        <v>O1010212</v>
      </c>
      <c r="Z714" s="31" t="str">
        <f t="shared" si="354"/>
        <v>TUA711-DIO32</v>
      </c>
      <c r="AA714" s="14" t="str">
        <f t="shared" si="355"/>
        <v>17-SC-DCS-001/O1010212/ 17-MC-DCS-003</v>
      </c>
      <c r="AB714" s="31" t="s">
        <v>64</v>
      </c>
      <c r="AC714" s="31" t="s">
        <v>124</v>
      </c>
      <c r="AD714" s="31" t="s">
        <v>125</v>
      </c>
      <c r="AE714" s="31">
        <v>0</v>
      </c>
      <c r="AF714" s="31" t="s">
        <v>1254</v>
      </c>
      <c r="AG714" s="31" t="s">
        <v>2754</v>
      </c>
      <c r="AH714" s="31">
        <v>13</v>
      </c>
      <c r="AI714" s="31">
        <v>18</v>
      </c>
      <c r="AJ714" s="31" t="s">
        <v>1256</v>
      </c>
      <c r="AK714" s="31">
        <f t="shared" si="347"/>
        <v>32</v>
      </c>
      <c r="AL714" s="31" t="s">
        <v>62</v>
      </c>
      <c r="AO714" s="31" t="s">
        <v>63</v>
      </c>
      <c r="AP714" s="31" t="s">
        <v>140</v>
      </c>
      <c r="AQ714" s="31" t="s">
        <v>2803</v>
      </c>
      <c r="AR714" s="31" t="s">
        <v>5716</v>
      </c>
      <c r="AS714" s="31" t="s">
        <v>134</v>
      </c>
      <c r="AT714" s="14" t="s">
        <v>5724</v>
      </c>
      <c r="AU714" s="31" t="s">
        <v>5858</v>
      </c>
      <c r="AV714" s="31" t="s">
        <v>5830</v>
      </c>
      <c r="AW714" s="31" t="s">
        <v>5797</v>
      </c>
      <c r="AX714" s="31" t="s">
        <v>5724</v>
      </c>
      <c r="BK714" s="14" t="str">
        <f t="shared" si="356"/>
        <v/>
      </c>
      <c r="BL714" s="14" t="str">
        <f t="shared" si="357"/>
        <v/>
      </c>
      <c r="BM714" s="14" t="str">
        <f t="shared" si="358"/>
        <v/>
      </c>
      <c r="BN714" s="14"/>
      <c r="BO714" s="14" t="str">
        <f t="shared" si="348"/>
        <v/>
      </c>
      <c r="BP714" s="14" t="str">
        <f t="shared" si="349"/>
        <v/>
      </c>
      <c r="BQ714" s="14"/>
      <c r="BR714" s="14" t="str">
        <f t="shared" si="359"/>
        <v/>
      </c>
      <c r="BS714" s="14" t="str">
        <f t="shared" si="360"/>
        <v>TS-G-02:12/
O1010212:18A</v>
      </c>
      <c r="BW714" s="31" t="str">
        <f t="shared" si="361"/>
        <v/>
      </c>
      <c r="BX714" s="31" t="str">
        <f t="shared" si="362"/>
        <v/>
      </c>
      <c r="BY714" s="31" t="str">
        <f t="shared" si="363"/>
        <v/>
      </c>
      <c r="BZ714" s="31" t="str">
        <f t="shared" si="364"/>
        <v/>
      </c>
      <c r="CA714" s="31" t="str">
        <f t="shared" si="365"/>
        <v/>
      </c>
      <c r="CB714" s="31" t="str">
        <f t="shared" si="366"/>
        <v/>
      </c>
      <c r="CC714" s="31" t="str">
        <f t="shared" si="367"/>
        <v/>
      </c>
      <c r="CD714" s="31" t="str">
        <f t="shared" si="368"/>
        <v/>
      </c>
      <c r="CE714" s="31" t="e">
        <f t="shared" ca="1" si="369"/>
        <v>#NAME?</v>
      </c>
      <c r="CF714" s="31" t="e">
        <f t="shared" ca="1" si="370"/>
        <v>#NAME?</v>
      </c>
      <c r="CG714" s="31" t="e">
        <f t="shared" ca="1" si="371"/>
        <v>#NAME?</v>
      </c>
      <c r="CH714" s="31" t="e">
        <f t="shared" ca="1" si="372"/>
        <v>#NAME?</v>
      </c>
      <c r="CI714" s="31" t="e">
        <f t="shared" ca="1" si="373"/>
        <v>#NAME?</v>
      </c>
    </row>
    <row r="715" spans="1:87" s="31" customFormat="1" ht="45" hidden="1" x14ac:dyDescent="0.25">
      <c r="A715" s="9" t="s">
        <v>4493</v>
      </c>
      <c r="B715" s="31" t="s">
        <v>141</v>
      </c>
      <c r="C715" s="31" t="s">
        <v>142</v>
      </c>
      <c r="E715" s="14" t="s">
        <v>398</v>
      </c>
      <c r="G715" s="31" t="str">
        <f t="shared" si="350"/>
        <v>Сигнал</v>
      </c>
      <c r="H715" s="31" t="s">
        <v>135</v>
      </c>
      <c r="I715" s="31" t="s">
        <v>4538</v>
      </c>
      <c r="J715" s="31" t="str">
        <f t="shared" si="345"/>
        <v>DCS_AI_02</v>
      </c>
      <c r="K715" s="14" t="s">
        <v>5869</v>
      </c>
      <c r="M715" s="31" t="s">
        <v>129</v>
      </c>
      <c r="N715" s="31" t="s">
        <v>107</v>
      </c>
      <c r="O715" s="31" t="s">
        <v>145</v>
      </c>
      <c r="P715" s="31" t="s">
        <v>131</v>
      </c>
      <c r="Q715" s="31" t="s">
        <v>133</v>
      </c>
      <c r="R715" s="31">
        <v>5</v>
      </c>
      <c r="S715" s="31">
        <v>6</v>
      </c>
      <c r="T715" s="31" t="s">
        <v>62</v>
      </c>
      <c r="U715" s="31" t="str">
        <f t="shared" si="374"/>
        <v>48</v>
      </c>
      <c r="V715" s="14" t="str">
        <f t="shared" si="346"/>
        <v>AVK 2,5 A, AVK 2,5 A</v>
      </c>
      <c r="W715" s="31" t="str">
        <f t="shared" si="351"/>
        <v>O1010012R_U3</v>
      </c>
      <c r="X715" s="14" t="str">
        <f t="shared" si="352"/>
        <v>HD5542</v>
      </c>
      <c r="Y715" s="31" t="str">
        <f t="shared" si="353"/>
        <v>O1010012R</v>
      </c>
      <c r="Z715" s="31" t="str">
        <f t="shared" si="354"/>
        <v>TUA711-AIO16</v>
      </c>
      <c r="AA715" s="14" t="str">
        <f t="shared" si="355"/>
        <v>17-SC-DCS-001/O1010012R/ 17-MC-DCS-006</v>
      </c>
      <c r="AB715" s="31" t="s">
        <v>64</v>
      </c>
      <c r="AC715" s="31" t="s">
        <v>124</v>
      </c>
      <c r="AD715" s="31" t="s">
        <v>125</v>
      </c>
      <c r="AE715" s="31">
        <v>0</v>
      </c>
      <c r="AF715" s="31" t="s">
        <v>126</v>
      </c>
      <c r="AG715" s="31" t="s">
        <v>127</v>
      </c>
      <c r="AH715" s="31">
        <v>13</v>
      </c>
      <c r="AI715" s="31">
        <v>3</v>
      </c>
      <c r="AJ715" s="31" t="s">
        <v>128</v>
      </c>
      <c r="AK715" s="31">
        <f t="shared" si="347"/>
        <v>16</v>
      </c>
      <c r="AL715" s="31" t="s">
        <v>62</v>
      </c>
      <c r="AO715" s="31" t="s">
        <v>63</v>
      </c>
      <c r="AP715" s="31" t="s">
        <v>144</v>
      </c>
      <c r="AQ715" s="31" t="s">
        <v>143</v>
      </c>
      <c r="AR715" s="31" t="s">
        <v>5716</v>
      </c>
      <c r="AS715" s="31" t="s">
        <v>134</v>
      </c>
      <c r="AT715" s="14" t="s">
        <v>5724</v>
      </c>
      <c r="AU715" s="31" t="s">
        <v>5858</v>
      </c>
      <c r="AX715" s="31" t="s">
        <v>5724</v>
      </c>
      <c r="BC715" s="31">
        <v>0</v>
      </c>
      <c r="BD715" s="31">
        <v>1500</v>
      </c>
      <c r="BE715" s="31" t="s">
        <v>5777</v>
      </c>
      <c r="BK715" s="14" t="str">
        <f t="shared" si="356"/>
        <v>TS-Q-01:5/
O1010012R_U3:3</v>
      </c>
      <c r="BL715" s="14" t="str">
        <f t="shared" si="357"/>
        <v>TS-Q-01:6/
O1010012R_U3:4</v>
      </c>
      <c r="BM715" s="14" t="str">
        <f t="shared" si="358"/>
        <v/>
      </c>
      <c r="BN715" s="14"/>
      <c r="BO715" s="14" t="str">
        <f t="shared" si="348"/>
        <v>O1010012R:3A/
O1010012R_U3:5</v>
      </c>
      <c r="BP715" s="14" t="str">
        <f t="shared" si="349"/>
        <v>O1010012R:3C/
O1010012R_U3:6</v>
      </c>
      <c r="BQ715" s="14"/>
      <c r="BR715" s="14" t="str">
        <f t="shared" si="359"/>
        <v/>
      </c>
      <c r="BS715" s="14" t="str">
        <f t="shared" si="360"/>
        <v/>
      </c>
      <c r="BW715" s="31" t="str">
        <f t="shared" si="361"/>
        <v>3A</v>
      </c>
      <c r="BX715" s="31" t="str">
        <f t="shared" si="362"/>
        <v>3C</v>
      </c>
      <c r="BY715" s="31" t="str">
        <f t="shared" si="363"/>
        <v>3</v>
      </c>
      <c r="BZ715" s="31" t="str">
        <f t="shared" si="364"/>
        <v>4</v>
      </c>
      <c r="CA715" s="31" t="str">
        <f t="shared" si="365"/>
        <v/>
      </c>
      <c r="CB715" s="31" t="str">
        <f t="shared" si="366"/>
        <v>5</v>
      </c>
      <c r="CC715" s="31" t="str">
        <f t="shared" si="367"/>
        <v>6</v>
      </c>
      <c r="CD715" s="31" t="str">
        <f t="shared" si="368"/>
        <v/>
      </c>
      <c r="CE715" s="31" t="str">
        <f t="shared" si="369"/>
        <v/>
      </c>
      <c r="CF715" s="31" t="e">
        <f t="shared" ca="1" si="370"/>
        <v>#NAME?</v>
      </c>
      <c r="CG715" s="31" t="e">
        <f t="shared" ca="1" si="371"/>
        <v>#NAME?</v>
      </c>
      <c r="CH715" s="31" t="e">
        <f t="shared" ca="1" si="372"/>
        <v>#NAME?</v>
      </c>
      <c r="CI715" s="31" t="e">
        <f t="shared" ca="1" si="373"/>
        <v>#NAME?</v>
      </c>
    </row>
    <row r="716" spans="1:87" s="31" customFormat="1" ht="45" hidden="1" x14ac:dyDescent="0.25">
      <c r="A716" s="9" t="s">
        <v>4493</v>
      </c>
      <c r="B716" s="31" t="s">
        <v>141</v>
      </c>
      <c r="C716" s="31" t="s">
        <v>183</v>
      </c>
      <c r="E716" s="14" t="s">
        <v>173</v>
      </c>
      <c r="G716" s="31" t="str">
        <f t="shared" si="350"/>
        <v>Сигнал</v>
      </c>
      <c r="H716" s="31" t="s">
        <v>178</v>
      </c>
      <c r="I716" s="31" t="s">
        <v>4538</v>
      </c>
      <c r="J716" s="31" t="str">
        <f t="shared" si="345"/>
        <v>DCS_AO_02</v>
      </c>
      <c r="K716" s="14" t="s">
        <v>5869</v>
      </c>
      <c r="M716" s="31" t="s">
        <v>129</v>
      </c>
      <c r="N716" s="31" t="s">
        <v>107</v>
      </c>
      <c r="O716" s="31" t="s">
        <v>185</v>
      </c>
      <c r="P716" s="31" t="s">
        <v>131</v>
      </c>
      <c r="Q716" s="31" t="s">
        <v>133</v>
      </c>
      <c r="R716" s="31">
        <v>21</v>
      </c>
      <c r="S716" s="31">
        <v>22</v>
      </c>
      <c r="T716" s="31" t="s">
        <v>62</v>
      </c>
      <c r="U716" s="31" t="str">
        <f t="shared" si="374"/>
        <v>48</v>
      </c>
      <c r="V716" s="14" t="str">
        <f t="shared" si="346"/>
        <v>AVK 2,5 A, AVK 2,5 A</v>
      </c>
      <c r="W716" s="31" t="str">
        <f t="shared" si="351"/>
        <v>O1010104R_U3</v>
      </c>
      <c r="X716" s="14" t="str">
        <f t="shared" si="352"/>
        <v>HD5546</v>
      </c>
      <c r="Y716" s="31" t="str">
        <f t="shared" si="353"/>
        <v>O1010104R</v>
      </c>
      <c r="Z716" s="31" t="str">
        <f t="shared" si="354"/>
        <v>TUA711-AIO16</v>
      </c>
      <c r="AA716" s="14" t="str">
        <f t="shared" si="355"/>
        <v>17-SC-DCS-001/O1010104R/ 17-MC-DCS-006</v>
      </c>
      <c r="AB716" s="31" t="s">
        <v>64</v>
      </c>
      <c r="AC716" s="31" t="s">
        <v>124</v>
      </c>
      <c r="AD716" s="31" t="s">
        <v>125</v>
      </c>
      <c r="AE716" s="31">
        <v>0</v>
      </c>
      <c r="AF716" s="31" t="s">
        <v>55</v>
      </c>
      <c r="AG716" s="31" t="s">
        <v>174</v>
      </c>
      <c r="AH716" s="31">
        <v>5</v>
      </c>
      <c r="AI716" s="31">
        <v>3</v>
      </c>
      <c r="AJ716" s="31" t="s">
        <v>175</v>
      </c>
      <c r="AK716" s="31">
        <f t="shared" si="347"/>
        <v>16</v>
      </c>
      <c r="AL716" s="31" t="s">
        <v>62</v>
      </c>
      <c r="AO716" s="31" t="s">
        <v>63</v>
      </c>
      <c r="AP716" s="31" t="s">
        <v>144</v>
      </c>
      <c r="AQ716" s="31" t="s">
        <v>184</v>
      </c>
      <c r="AR716" s="31" t="s">
        <v>5716</v>
      </c>
      <c r="AS716" s="31" t="s">
        <v>134</v>
      </c>
      <c r="AT716" s="14" t="s">
        <v>5724</v>
      </c>
      <c r="AU716" s="31" t="s">
        <v>5858</v>
      </c>
      <c r="AX716" s="31" t="s">
        <v>5724</v>
      </c>
      <c r="BK716" s="14" t="str">
        <f t="shared" si="356"/>
        <v>TS-Q-01:21/
O1010104R_U3:3</v>
      </c>
      <c r="BL716" s="14" t="str">
        <f t="shared" si="357"/>
        <v>TS-Q-01:22/
O1010104R_U3:4</v>
      </c>
      <c r="BM716" s="14" t="str">
        <f t="shared" si="358"/>
        <v/>
      </c>
      <c r="BN716" s="14"/>
      <c r="BO716" s="14" t="str">
        <f t="shared" si="348"/>
        <v>O1010104R:3A/
O1010104R_U3:5</v>
      </c>
      <c r="BP716" s="14" t="str">
        <f t="shared" si="349"/>
        <v>O1010104R:3C/
O1010104R_U3:6</v>
      </c>
      <c r="BQ716" s="14"/>
      <c r="BR716" s="14" t="str">
        <f t="shared" si="359"/>
        <v/>
      </c>
      <c r="BS716" s="14" t="str">
        <f t="shared" si="360"/>
        <v/>
      </c>
      <c r="BW716" s="31" t="str">
        <f t="shared" si="361"/>
        <v>3A</v>
      </c>
      <c r="BX716" s="31" t="str">
        <f t="shared" si="362"/>
        <v>3C</v>
      </c>
      <c r="BY716" s="31" t="str">
        <f t="shared" si="363"/>
        <v>3</v>
      </c>
      <c r="BZ716" s="31" t="str">
        <f t="shared" si="364"/>
        <v>4</v>
      </c>
      <c r="CA716" s="31" t="str">
        <f t="shared" si="365"/>
        <v/>
      </c>
      <c r="CB716" s="31" t="str">
        <f t="shared" si="366"/>
        <v>5</v>
      </c>
      <c r="CC716" s="31" t="str">
        <f t="shared" si="367"/>
        <v>6</v>
      </c>
      <c r="CD716" s="31" t="str">
        <f t="shared" si="368"/>
        <v/>
      </c>
      <c r="CE716" s="31" t="str">
        <f t="shared" si="369"/>
        <v/>
      </c>
      <c r="CF716" s="31" t="e">
        <f t="shared" ca="1" si="370"/>
        <v>#NAME?</v>
      </c>
      <c r="CG716" s="31" t="e">
        <f t="shared" ca="1" si="371"/>
        <v>#NAME?</v>
      </c>
      <c r="CH716" s="31" t="e">
        <f t="shared" ca="1" si="372"/>
        <v>#NAME?</v>
      </c>
      <c r="CI716" s="31" t="e">
        <f t="shared" ca="1" si="373"/>
        <v>#NAME?</v>
      </c>
    </row>
    <row r="717" spans="1:87" s="31" customFormat="1" ht="30" hidden="1" x14ac:dyDescent="0.25">
      <c r="A717" s="9" t="s">
        <v>4493</v>
      </c>
      <c r="B717" s="31" t="s">
        <v>141</v>
      </c>
      <c r="C717" s="31" t="s">
        <v>3421</v>
      </c>
      <c r="E717" s="14" t="s">
        <v>5647</v>
      </c>
      <c r="G717" s="31" t="str">
        <f t="shared" si="350"/>
        <v>Сигнал</v>
      </c>
      <c r="H717" s="31" t="s">
        <v>3321</v>
      </c>
      <c r="I717" s="31" t="s">
        <v>4538</v>
      </c>
      <c r="J717" s="31" t="str">
        <f t="shared" si="345"/>
        <v>DCS_DI_03</v>
      </c>
      <c r="K717" s="14" t="s">
        <v>5869</v>
      </c>
      <c r="M717" s="31" t="s">
        <v>3397</v>
      </c>
      <c r="N717" s="31" t="s">
        <v>107</v>
      </c>
      <c r="O717" s="31" t="s">
        <v>188</v>
      </c>
      <c r="P717" s="31" t="s">
        <v>2756</v>
      </c>
      <c r="Q717" s="31" t="s">
        <v>1801</v>
      </c>
      <c r="R717" s="31">
        <v>23</v>
      </c>
      <c r="S717" s="31">
        <v>24</v>
      </c>
      <c r="T717" s="31" t="s">
        <v>62</v>
      </c>
      <c r="U717" s="31" t="str">
        <f t="shared" si="374"/>
        <v>48</v>
      </c>
      <c r="V717" s="14" t="str">
        <f t="shared" si="346"/>
        <v>ASK 3MLD, ASK 3MB</v>
      </c>
      <c r="W717" s="31" t="str">
        <f t="shared" si="351"/>
        <v/>
      </c>
      <c r="X717" s="14" t="str">
        <f t="shared" si="352"/>
        <v/>
      </c>
      <c r="Y717" s="31" t="str">
        <f t="shared" si="353"/>
        <v>O1010206</v>
      </c>
      <c r="Z717" s="31" t="str">
        <f t="shared" si="354"/>
        <v>TUA711-DIO32</v>
      </c>
      <c r="AA717" s="14" t="str">
        <f t="shared" si="355"/>
        <v>17-SC-DCS-001/O1010206/ 17-MC-DCS-003</v>
      </c>
      <c r="AB717" s="31" t="s">
        <v>64</v>
      </c>
      <c r="AC717" s="31" t="s">
        <v>124</v>
      </c>
      <c r="AD717" s="31" t="s">
        <v>125</v>
      </c>
      <c r="AE717" s="31">
        <v>0</v>
      </c>
      <c r="AF717" s="31" t="s">
        <v>1254</v>
      </c>
      <c r="AG717" s="31" t="s">
        <v>3396</v>
      </c>
      <c r="AH717" s="31">
        <v>7</v>
      </c>
      <c r="AI717" s="31">
        <v>12</v>
      </c>
      <c r="AJ717" s="31" t="s">
        <v>57</v>
      </c>
      <c r="AK717" s="31">
        <f t="shared" si="347"/>
        <v>32</v>
      </c>
      <c r="AL717" s="31" t="s">
        <v>62</v>
      </c>
      <c r="AO717" s="31" t="s">
        <v>63</v>
      </c>
      <c r="AP717" s="31" t="s">
        <v>144</v>
      </c>
      <c r="AQ717" s="31" t="s">
        <v>3422</v>
      </c>
      <c r="AR717" s="31" t="s">
        <v>5716</v>
      </c>
      <c r="AS717" s="31" t="s">
        <v>134</v>
      </c>
      <c r="AT717" s="14" t="s">
        <v>5724</v>
      </c>
      <c r="AU717" s="31" t="s">
        <v>5858</v>
      </c>
      <c r="AV717" s="31" t="s">
        <v>5792</v>
      </c>
      <c r="AW717" s="31" t="s">
        <v>5793</v>
      </c>
      <c r="AX717" s="31" t="s">
        <v>5724</v>
      </c>
      <c r="BK717" s="14" t="str">
        <f t="shared" si="356"/>
        <v/>
      </c>
      <c r="BL717" s="14" t="str">
        <f t="shared" si="357"/>
        <v/>
      </c>
      <c r="BM717" s="14" t="str">
        <f t="shared" si="358"/>
        <v/>
      </c>
      <c r="BN717" s="14"/>
      <c r="BO717" s="14" t="str">
        <f t="shared" si="348"/>
        <v/>
      </c>
      <c r="BP717" s="14" t="str">
        <f t="shared" si="349"/>
        <v/>
      </c>
      <c r="BQ717" s="14"/>
      <c r="BR717" s="14" t="str">
        <f t="shared" si="359"/>
        <v>TS-F-02:23/
O1010206:12A</v>
      </c>
      <c r="BS717" s="14" t="str">
        <f t="shared" si="360"/>
        <v>TS-F-02:24/
O1010206:12B</v>
      </c>
      <c r="BW717" s="31" t="str">
        <f t="shared" si="361"/>
        <v/>
      </c>
      <c r="BX717" s="31" t="str">
        <f t="shared" si="362"/>
        <v/>
      </c>
      <c r="BY717" s="31" t="str">
        <f t="shared" si="363"/>
        <v/>
      </c>
      <c r="BZ717" s="31" t="str">
        <f t="shared" si="364"/>
        <v/>
      </c>
      <c r="CA717" s="31" t="str">
        <f t="shared" si="365"/>
        <v/>
      </c>
      <c r="CB717" s="31" t="str">
        <f t="shared" si="366"/>
        <v/>
      </c>
      <c r="CC717" s="31" t="str">
        <f t="shared" si="367"/>
        <v/>
      </c>
      <c r="CD717" s="31" t="str">
        <f t="shared" si="368"/>
        <v>12A</v>
      </c>
      <c r="CE717" s="31" t="e">
        <f t="shared" ca="1" si="369"/>
        <v>#NAME?</v>
      </c>
      <c r="CF717" s="31" t="e">
        <f t="shared" ca="1" si="370"/>
        <v>#NAME?</v>
      </c>
      <c r="CG717" s="31" t="e">
        <f t="shared" ca="1" si="371"/>
        <v>#NAME?</v>
      </c>
      <c r="CH717" s="31" t="e">
        <f t="shared" ca="1" si="372"/>
        <v>#NAME?</v>
      </c>
      <c r="CI717" s="31" t="e">
        <f t="shared" ca="1" si="373"/>
        <v>#NAME?</v>
      </c>
    </row>
    <row r="718" spans="1:87" s="31" customFormat="1" ht="30" hidden="1" x14ac:dyDescent="0.25">
      <c r="A718" s="9" t="s">
        <v>4493</v>
      </c>
      <c r="B718" s="31" t="s">
        <v>141</v>
      </c>
      <c r="C718" s="31" t="s">
        <v>3423</v>
      </c>
      <c r="E718" s="14" t="s">
        <v>5647</v>
      </c>
      <c r="G718" s="31" t="str">
        <f t="shared" si="350"/>
        <v>Сигнал</v>
      </c>
      <c r="H718" s="31" t="s">
        <v>3324</v>
      </c>
      <c r="I718" s="31" t="s">
        <v>4538</v>
      </c>
      <c r="J718" s="31" t="str">
        <f t="shared" si="345"/>
        <v>DCS_DI_03</v>
      </c>
      <c r="K718" s="14" t="s">
        <v>5869</v>
      </c>
      <c r="M718" s="31" t="s">
        <v>3397</v>
      </c>
      <c r="N718" s="31" t="s">
        <v>107</v>
      </c>
      <c r="O718" s="31" t="s">
        <v>191</v>
      </c>
      <c r="P718" s="31" t="s">
        <v>2756</v>
      </c>
      <c r="Q718" s="31" t="s">
        <v>1801</v>
      </c>
      <c r="R718" s="31">
        <v>25</v>
      </c>
      <c r="S718" s="31">
        <v>26</v>
      </c>
      <c r="T718" s="31" t="s">
        <v>62</v>
      </c>
      <c r="U718" s="31" t="str">
        <f t="shared" si="374"/>
        <v>48</v>
      </c>
      <c r="V718" s="14" t="str">
        <f t="shared" si="346"/>
        <v>ASK 3MLD, ASK 3MB</v>
      </c>
      <c r="W718" s="31" t="str">
        <f t="shared" si="351"/>
        <v/>
      </c>
      <c r="X718" s="14" t="str">
        <f t="shared" si="352"/>
        <v/>
      </c>
      <c r="Y718" s="31" t="str">
        <f t="shared" si="353"/>
        <v>O1010206</v>
      </c>
      <c r="Z718" s="31" t="str">
        <f t="shared" si="354"/>
        <v>TUA711-DIO32</v>
      </c>
      <c r="AA718" s="14" t="str">
        <f t="shared" si="355"/>
        <v>17-SC-DCS-001/O1010206/ 17-MC-DCS-003</v>
      </c>
      <c r="AB718" s="31" t="s">
        <v>64</v>
      </c>
      <c r="AC718" s="31" t="s">
        <v>124</v>
      </c>
      <c r="AD718" s="31" t="s">
        <v>125</v>
      </c>
      <c r="AE718" s="31">
        <v>0</v>
      </c>
      <c r="AF718" s="31" t="s">
        <v>1254</v>
      </c>
      <c r="AG718" s="31" t="s">
        <v>3396</v>
      </c>
      <c r="AH718" s="31">
        <v>7</v>
      </c>
      <c r="AI718" s="31">
        <v>13</v>
      </c>
      <c r="AJ718" s="31" t="s">
        <v>57</v>
      </c>
      <c r="AK718" s="31">
        <f t="shared" si="347"/>
        <v>32</v>
      </c>
      <c r="AL718" s="31" t="s">
        <v>62</v>
      </c>
      <c r="AO718" s="31" t="s">
        <v>63</v>
      </c>
      <c r="AP718" s="31" t="s">
        <v>144</v>
      </c>
      <c r="AQ718" s="31" t="s">
        <v>3424</v>
      </c>
      <c r="AR718" s="31" t="s">
        <v>5716</v>
      </c>
      <c r="AS718" s="31" t="s">
        <v>134</v>
      </c>
      <c r="AT718" s="14" t="s">
        <v>5724</v>
      </c>
      <c r="AU718" s="31" t="s">
        <v>5858</v>
      </c>
      <c r="AV718" s="31" t="s">
        <v>5794</v>
      </c>
      <c r="AW718" s="31" t="s">
        <v>5795</v>
      </c>
      <c r="AX718" s="31" t="s">
        <v>5724</v>
      </c>
      <c r="BK718" s="14" t="str">
        <f t="shared" si="356"/>
        <v/>
      </c>
      <c r="BL718" s="14" t="str">
        <f t="shared" si="357"/>
        <v/>
      </c>
      <c r="BM718" s="14" t="str">
        <f t="shared" si="358"/>
        <v/>
      </c>
      <c r="BN718" s="14"/>
      <c r="BO718" s="14" t="str">
        <f t="shared" si="348"/>
        <v/>
      </c>
      <c r="BP718" s="14" t="str">
        <f t="shared" si="349"/>
        <v/>
      </c>
      <c r="BQ718" s="14"/>
      <c r="BR718" s="14" t="str">
        <f t="shared" si="359"/>
        <v>TS-F-02:25/
O1010206:13A</v>
      </c>
      <c r="BS718" s="14" t="str">
        <f t="shared" si="360"/>
        <v>TS-F-02:26/
O1010206:13B</v>
      </c>
      <c r="BW718" s="31" t="str">
        <f t="shared" si="361"/>
        <v/>
      </c>
      <c r="BX718" s="31" t="str">
        <f t="shared" si="362"/>
        <v/>
      </c>
      <c r="BY718" s="31" t="str">
        <f t="shared" si="363"/>
        <v/>
      </c>
      <c r="BZ718" s="31" t="str">
        <f t="shared" si="364"/>
        <v/>
      </c>
      <c r="CA718" s="31" t="str">
        <f t="shared" si="365"/>
        <v/>
      </c>
      <c r="CB718" s="31" t="str">
        <f t="shared" si="366"/>
        <v/>
      </c>
      <c r="CC718" s="31" t="str">
        <f t="shared" si="367"/>
        <v/>
      </c>
      <c r="CD718" s="31" t="str">
        <f t="shared" si="368"/>
        <v>13A</v>
      </c>
      <c r="CE718" s="31" t="e">
        <f t="shared" ca="1" si="369"/>
        <v>#NAME?</v>
      </c>
      <c r="CF718" s="31" t="e">
        <f t="shared" ca="1" si="370"/>
        <v>#NAME?</v>
      </c>
      <c r="CG718" s="31" t="e">
        <f t="shared" ca="1" si="371"/>
        <v>#NAME?</v>
      </c>
      <c r="CH718" s="31" t="e">
        <f t="shared" ca="1" si="372"/>
        <v>#NAME?</v>
      </c>
      <c r="CI718" s="31" t="e">
        <f t="shared" ca="1" si="373"/>
        <v>#NAME?</v>
      </c>
    </row>
    <row r="719" spans="1:87" s="31" customFormat="1" ht="30" hidden="1" x14ac:dyDescent="0.25">
      <c r="A719" s="9" t="s">
        <v>4493</v>
      </c>
      <c r="B719" s="31" t="s">
        <v>141</v>
      </c>
      <c r="C719" s="31" t="s">
        <v>4002</v>
      </c>
      <c r="E719" s="14" t="s">
        <v>5647</v>
      </c>
      <c r="G719" s="31" t="str">
        <f t="shared" si="350"/>
        <v>Сигнал</v>
      </c>
      <c r="H719" s="31" t="s">
        <v>3318</v>
      </c>
      <c r="I719" s="31" t="s">
        <v>4538</v>
      </c>
      <c r="J719" s="31" t="str">
        <f t="shared" si="345"/>
        <v>DCS_DI_03</v>
      </c>
      <c r="K719" s="14" t="s">
        <v>5869</v>
      </c>
      <c r="M719" s="31" t="s">
        <v>4004</v>
      </c>
      <c r="N719" s="31" t="s">
        <v>107</v>
      </c>
      <c r="O719" s="31" t="s">
        <v>58</v>
      </c>
      <c r="P719" s="31" t="s">
        <v>2607</v>
      </c>
      <c r="Q719" s="31" t="s">
        <v>1849</v>
      </c>
      <c r="R719" s="31">
        <v>1</v>
      </c>
      <c r="S719" s="31">
        <v>2</v>
      </c>
      <c r="T719" s="31" t="s">
        <v>62</v>
      </c>
      <c r="U719" s="31" t="str">
        <f t="shared" si="374"/>
        <v>48</v>
      </c>
      <c r="V719" s="14" t="str">
        <f t="shared" si="346"/>
        <v>ASK 3MLD, ASK 3MB</v>
      </c>
      <c r="W719" s="31" t="str">
        <f t="shared" si="351"/>
        <v/>
      </c>
      <c r="X719" s="14" t="str">
        <f t="shared" si="352"/>
        <v/>
      </c>
      <c r="Y719" s="31" t="str">
        <f t="shared" si="353"/>
        <v>O1010209</v>
      </c>
      <c r="Z719" s="31" t="str">
        <f t="shared" si="354"/>
        <v>TUA711-DIO32</v>
      </c>
      <c r="AA719" s="14" t="str">
        <f t="shared" si="355"/>
        <v>17-SC-DCS-001/O1010209/ 17-MC-DCS-005</v>
      </c>
      <c r="AB719" s="31" t="s">
        <v>64</v>
      </c>
      <c r="AC719" s="31" t="s">
        <v>124</v>
      </c>
      <c r="AD719" s="31" t="s">
        <v>125</v>
      </c>
      <c r="AE719" s="31">
        <v>0</v>
      </c>
      <c r="AF719" s="31" t="s">
        <v>1254</v>
      </c>
      <c r="AG719" s="31" t="s">
        <v>3960</v>
      </c>
      <c r="AH719" s="31">
        <v>10</v>
      </c>
      <c r="AI719" s="31">
        <v>21</v>
      </c>
      <c r="AJ719" s="31" t="s">
        <v>57</v>
      </c>
      <c r="AK719" s="31">
        <f t="shared" si="347"/>
        <v>32</v>
      </c>
      <c r="AL719" s="31" t="s">
        <v>62</v>
      </c>
      <c r="AO719" s="31" t="s">
        <v>63</v>
      </c>
      <c r="AP719" s="31" t="s">
        <v>144</v>
      </c>
      <c r="AQ719" s="31" t="s">
        <v>4003</v>
      </c>
      <c r="AR719" s="31" t="s">
        <v>5716</v>
      </c>
      <c r="AS719" s="31" t="s">
        <v>134</v>
      </c>
      <c r="AT719" s="14" t="s">
        <v>5724</v>
      </c>
      <c r="AU719" s="31" t="s">
        <v>5858</v>
      </c>
      <c r="AV719" s="31" t="s">
        <v>5827</v>
      </c>
      <c r="AW719" s="31" t="s">
        <v>5828</v>
      </c>
      <c r="AX719" s="31" t="s">
        <v>5724</v>
      </c>
      <c r="BK719" s="14" t="str">
        <f t="shared" si="356"/>
        <v/>
      </c>
      <c r="BL719" s="14" t="str">
        <f t="shared" si="357"/>
        <v/>
      </c>
      <c r="BM719" s="14" t="str">
        <f t="shared" si="358"/>
        <v/>
      </c>
      <c r="BN719" s="14"/>
      <c r="BO719" s="14" t="str">
        <f t="shared" si="348"/>
        <v/>
      </c>
      <c r="BP719" s="14" t="str">
        <f t="shared" si="349"/>
        <v/>
      </c>
      <c r="BQ719" s="14"/>
      <c r="BR719" s="14" t="str">
        <f t="shared" si="359"/>
        <v>TS-F-03:1/
O1010209:21A</v>
      </c>
      <c r="BS719" s="14" t="str">
        <f t="shared" si="360"/>
        <v>TS-F-03:2/
O1010209:21B</v>
      </c>
      <c r="BW719" s="31" t="str">
        <f t="shared" si="361"/>
        <v/>
      </c>
      <c r="BX719" s="31" t="str">
        <f t="shared" si="362"/>
        <v/>
      </c>
      <c r="BY719" s="31" t="str">
        <f t="shared" si="363"/>
        <v/>
      </c>
      <c r="BZ719" s="31" t="str">
        <f t="shared" si="364"/>
        <v/>
      </c>
      <c r="CA719" s="31" t="str">
        <f t="shared" si="365"/>
        <v/>
      </c>
      <c r="CB719" s="31" t="str">
        <f t="shared" si="366"/>
        <v/>
      </c>
      <c r="CC719" s="31" t="str">
        <f t="shared" si="367"/>
        <v/>
      </c>
      <c r="CD719" s="31" t="str">
        <f t="shared" si="368"/>
        <v>21A</v>
      </c>
      <c r="CE719" s="31" t="e">
        <f t="shared" ca="1" si="369"/>
        <v>#NAME?</v>
      </c>
      <c r="CF719" s="31" t="e">
        <f t="shared" ca="1" si="370"/>
        <v>#NAME?</v>
      </c>
      <c r="CG719" s="31" t="e">
        <f t="shared" ca="1" si="371"/>
        <v>#NAME?</v>
      </c>
      <c r="CH719" s="31" t="e">
        <f t="shared" ca="1" si="372"/>
        <v>#NAME?</v>
      </c>
      <c r="CI719" s="31" t="e">
        <f t="shared" ca="1" si="373"/>
        <v>#NAME?</v>
      </c>
    </row>
    <row r="720" spans="1:87" s="31" customFormat="1" ht="30" hidden="1" x14ac:dyDescent="0.25">
      <c r="A720" s="9" t="s">
        <v>4493</v>
      </c>
      <c r="B720" s="31" t="s">
        <v>141</v>
      </c>
      <c r="C720" s="31" t="s">
        <v>4005</v>
      </c>
      <c r="E720" s="14" t="s">
        <v>5647</v>
      </c>
      <c r="G720" s="31" t="str">
        <f t="shared" si="350"/>
        <v>Сигнал</v>
      </c>
      <c r="H720" s="31" t="s">
        <v>3318</v>
      </c>
      <c r="I720" s="31" t="s">
        <v>4538</v>
      </c>
      <c r="J720" s="31" t="str">
        <f t="shared" si="345"/>
        <v>DCS_DI_03</v>
      </c>
      <c r="K720" s="14" t="s">
        <v>5869</v>
      </c>
      <c r="M720" s="31" t="s">
        <v>4004</v>
      </c>
      <c r="N720" s="31" t="s">
        <v>107</v>
      </c>
      <c r="O720" s="31" t="s">
        <v>103</v>
      </c>
      <c r="P720" s="31" t="s">
        <v>2607</v>
      </c>
      <c r="Q720" s="31" t="s">
        <v>1849</v>
      </c>
      <c r="R720" s="31">
        <v>3</v>
      </c>
      <c r="S720" s="31">
        <v>4</v>
      </c>
      <c r="T720" s="31" t="s">
        <v>62</v>
      </c>
      <c r="U720" s="31" t="str">
        <f t="shared" si="374"/>
        <v>48</v>
      </c>
      <c r="V720" s="14" t="str">
        <f t="shared" si="346"/>
        <v>ASK 3MLD, ASK 3MB</v>
      </c>
      <c r="W720" s="31" t="str">
        <f t="shared" si="351"/>
        <v/>
      </c>
      <c r="X720" s="14" t="str">
        <f t="shared" si="352"/>
        <v/>
      </c>
      <c r="Y720" s="31" t="str">
        <f t="shared" si="353"/>
        <v>O1010209</v>
      </c>
      <c r="Z720" s="31" t="str">
        <f t="shared" si="354"/>
        <v>TUA711-DIO32</v>
      </c>
      <c r="AA720" s="14" t="str">
        <f t="shared" si="355"/>
        <v>17-SC-DCS-001/O1010209/ 17-MC-DCS-005</v>
      </c>
      <c r="AB720" s="31" t="s">
        <v>64</v>
      </c>
      <c r="AC720" s="31" t="s">
        <v>124</v>
      </c>
      <c r="AD720" s="31" t="s">
        <v>125</v>
      </c>
      <c r="AE720" s="31">
        <v>0</v>
      </c>
      <c r="AF720" s="31" t="s">
        <v>1254</v>
      </c>
      <c r="AG720" s="31" t="s">
        <v>3960</v>
      </c>
      <c r="AH720" s="31">
        <v>10</v>
      </c>
      <c r="AI720" s="31">
        <v>22</v>
      </c>
      <c r="AJ720" s="31" t="s">
        <v>57</v>
      </c>
      <c r="AK720" s="31">
        <f t="shared" si="347"/>
        <v>32</v>
      </c>
      <c r="AL720" s="31" t="s">
        <v>62</v>
      </c>
      <c r="AO720" s="31" t="s">
        <v>63</v>
      </c>
      <c r="AP720" s="31" t="s">
        <v>144</v>
      </c>
      <c r="AQ720" s="31" t="s">
        <v>4006</v>
      </c>
      <c r="AR720" s="31" t="s">
        <v>5716</v>
      </c>
      <c r="AS720" s="31" t="s">
        <v>134</v>
      </c>
      <c r="AT720" s="14" t="s">
        <v>5724</v>
      </c>
      <c r="AU720" s="31" t="s">
        <v>5858</v>
      </c>
      <c r="AV720" s="31" t="s">
        <v>5827</v>
      </c>
      <c r="AW720" s="31" t="s">
        <v>5828</v>
      </c>
      <c r="AX720" s="31" t="s">
        <v>5724</v>
      </c>
      <c r="BK720" s="14" t="str">
        <f t="shared" si="356"/>
        <v/>
      </c>
      <c r="BL720" s="14" t="str">
        <f t="shared" si="357"/>
        <v/>
      </c>
      <c r="BM720" s="14" t="str">
        <f t="shared" si="358"/>
        <v/>
      </c>
      <c r="BN720" s="14"/>
      <c r="BO720" s="14" t="str">
        <f t="shared" si="348"/>
        <v/>
      </c>
      <c r="BP720" s="14" t="str">
        <f t="shared" si="349"/>
        <v/>
      </c>
      <c r="BQ720" s="14"/>
      <c r="BR720" s="14" t="str">
        <f t="shared" si="359"/>
        <v>TS-F-03:3/
O1010209:22A</v>
      </c>
      <c r="BS720" s="14" t="str">
        <f t="shared" si="360"/>
        <v>TS-F-03:4/
O1010209:22B</v>
      </c>
      <c r="BW720" s="31" t="str">
        <f t="shared" si="361"/>
        <v/>
      </c>
      <c r="BX720" s="31" t="str">
        <f t="shared" si="362"/>
        <v/>
      </c>
      <c r="BY720" s="31" t="str">
        <f t="shared" si="363"/>
        <v/>
      </c>
      <c r="BZ720" s="31" t="str">
        <f t="shared" si="364"/>
        <v/>
      </c>
      <c r="CA720" s="31" t="str">
        <f t="shared" si="365"/>
        <v/>
      </c>
      <c r="CB720" s="31" t="str">
        <f t="shared" si="366"/>
        <v/>
      </c>
      <c r="CC720" s="31" t="str">
        <f t="shared" si="367"/>
        <v/>
      </c>
      <c r="CD720" s="31" t="str">
        <f t="shared" si="368"/>
        <v>22A</v>
      </c>
      <c r="CE720" s="31" t="e">
        <f t="shared" ca="1" si="369"/>
        <v>#NAME?</v>
      </c>
      <c r="CF720" s="31" t="e">
        <f t="shared" ca="1" si="370"/>
        <v>#NAME?</v>
      </c>
      <c r="CG720" s="31" t="e">
        <f t="shared" ca="1" si="371"/>
        <v>#NAME?</v>
      </c>
      <c r="CH720" s="31" t="e">
        <f t="shared" ca="1" si="372"/>
        <v>#NAME?</v>
      </c>
      <c r="CI720" s="31" t="e">
        <f t="shared" ca="1" si="373"/>
        <v>#NAME?</v>
      </c>
    </row>
    <row r="721" spans="1:87" s="31" customFormat="1" ht="30" hidden="1" x14ac:dyDescent="0.25">
      <c r="A721" s="9" t="s">
        <v>4493</v>
      </c>
      <c r="B721" s="31" t="s">
        <v>141</v>
      </c>
      <c r="C721" s="31" t="s">
        <v>2805</v>
      </c>
      <c r="E721" s="14" t="s">
        <v>5649</v>
      </c>
      <c r="G721" s="31" t="str">
        <f t="shared" si="350"/>
        <v>Сигнал</v>
      </c>
      <c r="H721" s="31" t="s">
        <v>2608</v>
      </c>
      <c r="I721" s="31" t="s">
        <v>4538</v>
      </c>
      <c r="J721" s="31" t="str">
        <f t="shared" si="345"/>
        <v>DCS_DO_03</v>
      </c>
      <c r="K721" s="14" t="s">
        <v>5869</v>
      </c>
      <c r="M721" s="31" t="s">
        <v>2793</v>
      </c>
      <c r="N721" s="31" t="s">
        <v>1261</v>
      </c>
      <c r="O721" s="31" t="s">
        <v>1287</v>
      </c>
      <c r="P721" s="31" t="s">
        <v>2756</v>
      </c>
      <c r="Q721" s="31" t="s">
        <v>250</v>
      </c>
      <c r="R721" s="31">
        <v>13</v>
      </c>
      <c r="S721" s="31">
        <v>14</v>
      </c>
      <c r="T721" s="31" t="s">
        <v>62</v>
      </c>
      <c r="U721" s="31" t="str">
        <f t="shared" si="374"/>
        <v>30</v>
      </c>
      <c r="V721" s="14" t="str">
        <f t="shared" si="346"/>
        <v>ASK 3MLD, ASK 3MB</v>
      </c>
      <c r="W721" s="31" t="str">
        <f t="shared" si="351"/>
        <v/>
      </c>
      <c r="X721" s="14" t="str">
        <f t="shared" si="352"/>
        <v/>
      </c>
      <c r="Y721" s="31" t="str">
        <f t="shared" si="353"/>
        <v>O1010212</v>
      </c>
      <c r="Z721" s="31" t="str">
        <f t="shared" si="354"/>
        <v>TUA711-DIO32</v>
      </c>
      <c r="AA721" s="14" t="str">
        <f t="shared" si="355"/>
        <v>17-SC-DCS-001/O1010212/ 17-MC-DCS-003</v>
      </c>
      <c r="AB721" s="31" t="s">
        <v>64</v>
      </c>
      <c r="AC721" s="31" t="s">
        <v>124</v>
      </c>
      <c r="AD721" s="31" t="s">
        <v>125</v>
      </c>
      <c r="AE721" s="31">
        <v>0</v>
      </c>
      <c r="AF721" s="31" t="s">
        <v>1254</v>
      </c>
      <c r="AG721" s="31" t="s">
        <v>2754</v>
      </c>
      <c r="AH721" s="31">
        <v>13</v>
      </c>
      <c r="AI721" s="31">
        <v>19</v>
      </c>
      <c r="AJ721" s="31" t="s">
        <v>1256</v>
      </c>
      <c r="AK721" s="31">
        <f t="shared" si="347"/>
        <v>32</v>
      </c>
      <c r="AL721" s="31" t="s">
        <v>62</v>
      </c>
      <c r="AO721" s="31" t="s">
        <v>63</v>
      </c>
      <c r="AP721" s="31" t="s">
        <v>144</v>
      </c>
      <c r="AQ721" s="31" t="s">
        <v>2806</v>
      </c>
      <c r="AR721" s="31" t="s">
        <v>5716</v>
      </c>
      <c r="AS721" s="31" t="s">
        <v>134</v>
      </c>
      <c r="AT721" s="14" t="s">
        <v>5724</v>
      </c>
      <c r="AU721" s="31" t="s">
        <v>5858</v>
      </c>
      <c r="AV721" s="31" t="s">
        <v>5797</v>
      </c>
      <c r="AW721" s="31" t="s">
        <v>5799</v>
      </c>
      <c r="AX721" s="31" t="s">
        <v>5724</v>
      </c>
      <c r="BK721" s="14" t="str">
        <f t="shared" si="356"/>
        <v/>
      </c>
      <c r="BL721" s="14" t="str">
        <f t="shared" si="357"/>
        <v/>
      </c>
      <c r="BM721" s="14" t="str">
        <f t="shared" si="358"/>
        <v/>
      </c>
      <c r="BN721" s="14"/>
      <c r="BO721" s="14" t="str">
        <f t="shared" si="348"/>
        <v/>
      </c>
      <c r="BP721" s="14" t="str">
        <f t="shared" si="349"/>
        <v/>
      </c>
      <c r="BQ721" s="14"/>
      <c r="BR721" s="14" t="str">
        <f t="shared" si="359"/>
        <v/>
      </c>
      <c r="BS721" s="14" t="str">
        <f t="shared" si="360"/>
        <v>TS-G-02:14/
O1010212:19A</v>
      </c>
      <c r="BW721" s="31" t="str">
        <f t="shared" si="361"/>
        <v/>
      </c>
      <c r="BX721" s="31" t="str">
        <f t="shared" si="362"/>
        <v/>
      </c>
      <c r="BY721" s="31" t="str">
        <f t="shared" si="363"/>
        <v/>
      </c>
      <c r="BZ721" s="31" t="str">
        <f t="shared" si="364"/>
        <v/>
      </c>
      <c r="CA721" s="31" t="str">
        <f t="shared" si="365"/>
        <v/>
      </c>
      <c r="CB721" s="31" t="str">
        <f t="shared" si="366"/>
        <v/>
      </c>
      <c r="CC721" s="31" t="str">
        <f t="shared" si="367"/>
        <v/>
      </c>
      <c r="CD721" s="31" t="str">
        <f t="shared" si="368"/>
        <v/>
      </c>
      <c r="CE721" s="31" t="e">
        <f t="shared" ca="1" si="369"/>
        <v>#NAME?</v>
      </c>
      <c r="CF721" s="31" t="e">
        <f t="shared" ca="1" si="370"/>
        <v>#NAME?</v>
      </c>
      <c r="CG721" s="31" t="e">
        <f t="shared" ca="1" si="371"/>
        <v>#NAME?</v>
      </c>
      <c r="CH721" s="31" t="e">
        <f t="shared" ca="1" si="372"/>
        <v>#NAME?</v>
      </c>
      <c r="CI721" s="31" t="e">
        <f t="shared" ca="1" si="373"/>
        <v>#NAME?</v>
      </c>
    </row>
    <row r="722" spans="1:87" s="31" customFormat="1" ht="30" hidden="1" x14ac:dyDescent="0.25">
      <c r="A722" s="9" t="s">
        <v>4493</v>
      </c>
      <c r="B722" s="31" t="s">
        <v>141</v>
      </c>
      <c r="C722" s="31" t="s">
        <v>2807</v>
      </c>
      <c r="E722" s="14" t="s">
        <v>5649</v>
      </c>
      <c r="G722" s="31" t="str">
        <f t="shared" si="350"/>
        <v>Сигнал</v>
      </c>
      <c r="H722" s="31" t="s">
        <v>2796</v>
      </c>
      <c r="I722" s="31" t="s">
        <v>4538</v>
      </c>
      <c r="J722" s="31" t="str">
        <f t="shared" si="345"/>
        <v>DCS_DO_03</v>
      </c>
      <c r="K722" s="14" t="s">
        <v>5869</v>
      </c>
      <c r="M722" s="31" t="s">
        <v>2793</v>
      </c>
      <c r="N722" s="31" t="s">
        <v>1261</v>
      </c>
      <c r="O722" s="31" t="s">
        <v>1289</v>
      </c>
      <c r="P722" s="31" t="s">
        <v>2756</v>
      </c>
      <c r="Q722" s="31" t="s">
        <v>250</v>
      </c>
      <c r="R722" s="31">
        <v>15</v>
      </c>
      <c r="S722" s="31">
        <v>16</v>
      </c>
      <c r="T722" s="31" t="s">
        <v>62</v>
      </c>
      <c r="U722" s="31" t="str">
        <f t="shared" si="374"/>
        <v>30</v>
      </c>
      <c r="V722" s="14" t="str">
        <f t="shared" si="346"/>
        <v>ASK 3MLD, ASK 3MB</v>
      </c>
      <c r="W722" s="31" t="str">
        <f t="shared" si="351"/>
        <v/>
      </c>
      <c r="X722" s="14" t="str">
        <f t="shared" si="352"/>
        <v/>
      </c>
      <c r="Y722" s="31" t="str">
        <f t="shared" si="353"/>
        <v>O1010212</v>
      </c>
      <c r="Z722" s="31" t="str">
        <f t="shared" si="354"/>
        <v>TUA711-DIO32</v>
      </c>
      <c r="AA722" s="14" t="str">
        <f t="shared" si="355"/>
        <v>17-SC-DCS-001/O1010212/ 17-MC-DCS-003</v>
      </c>
      <c r="AB722" s="31" t="s">
        <v>64</v>
      </c>
      <c r="AC722" s="31" t="s">
        <v>124</v>
      </c>
      <c r="AD722" s="31" t="s">
        <v>125</v>
      </c>
      <c r="AE722" s="31">
        <v>0</v>
      </c>
      <c r="AF722" s="31" t="s">
        <v>1254</v>
      </c>
      <c r="AG722" s="31" t="s">
        <v>2754</v>
      </c>
      <c r="AH722" s="31">
        <v>13</v>
      </c>
      <c r="AI722" s="31">
        <v>20</v>
      </c>
      <c r="AJ722" s="31" t="s">
        <v>1256</v>
      </c>
      <c r="AK722" s="31">
        <f t="shared" si="347"/>
        <v>32</v>
      </c>
      <c r="AL722" s="31" t="s">
        <v>62</v>
      </c>
      <c r="AO722" s="31" t="s">
        <v>63</v>
      </c>
      <c r="AP722" s="31" t="s">
        <v>144</v>
      </c>
      <c r="AQ722" s="31" t="s">
        <v>2808</v>
      </c>
      <c r="AR722" s="31" t="s">
        <v>5716</v>
      </c>
      <c r="AS722" s="31" t="s">
        <v>134</v>
      </c>
      <c r="AT722" s="14" t="s">
        <v>5724</v>
      </c>
      <c r="AU722" s="31" t="s">
        <v>5858</v>
      </c>
      <c r="AV722" s="31" t="s">
        <v>5829</v>
      </c>
      <c r="AW722" s="31" t="s">
        <v>5797</v>
      </c>
      <c r="AX722" s="31" t="s">
        <v>5724</v>
      </c>
      <c r="BK722" s="14" t="str">
        <f t="shared" si="356"/>
        <v/>
      </c>
      <c r="BL722" s="14" t="str">
        <f t="shared" si="357"/>
        <v/>
      </c>
      <c r="BM722" s="14" t="str">
        <f t="shared" si="358"/>
        <v/>
      </c>
      <c r="BN722" s="14"/>
      <c r="BO722" s="14" t="str">
        <f t="shared" si="348"/>
        <v/>
      </c>
      <c r="BP722" s="14" t="str">
        <f t="shared" si="349"/>
        <v/>
      </c>
      <c r="BQ722" s="14"/>
      <c r="BR722" s="14" t="str">
        <f t="shared" si="359"/>
        <v/>
      </c>
      <c r="BS722" s="14" t="str">
        <f t="shared" si="360"/>
        <v>TS-G-02:16/
O1010212:20A</v>
      </c>
      <c r="BW722" s="31" t="str">
        <f t="shared" si="361"/>
        <v/>
      </c>
      <c r="BX722" s="31" t="str">
        <f t="shared" si="362"/>
        <v/>
      </c>
      <c r="BY722" s="31" t="str">
        <f t="shared" si="363"/>
        <v/>
      </c>
      <c r="BZ722" s="31" t="str">
        <f t="shared" si="364"/>
        <v/>
      </c>
      <c r="CA722" s="31" t="str">
        <f t="shared" si="365"/>
        <v/>
      </c>
      <c r="CB722" s="31" t="str">
        <f t="shared" si="366"/>
        <v/>
      </c>
      <c r="CC722" s="31" t="str">
        <f t="shared" si="367"/>
        <v/>
      </c>
      <c r="CD722" s="31" t="str">
        <f t="shared" si="368"/>
        <v/>
      </c>
      <c r="CE722" s="31" t="e">
        <f t="shared" ca="1" si="369"/>
        <v>#NAME?</v>
      </c>
      <c r="CF722" s="31" t="e">
        <f t="shared" ca="1" si="370"/>
        <v>#NAME?</v>
      </c>
      <c r="CG722" s="31" t="e">
        <f t="shared" ca="1" si="371"/>
        <v>#NAME?</v>
      </c>
      <c r="CH722" s="31" t="e">
        <f t="shared" ca="1" si="372"/>
        <v>#NAME?</v>
      </c>
      <c r="CI722" s="31" t="e">
        <f t="shared" ca="1" si="373"/>
        <v>#NAME?</v>
      </c>
    </row>
    <row r="723" spans="1:87" s="31" customFormat="1" ht="30" hidden="1" x14ac:dyDescent="0.25">
      <c r="A723" s="9" t="s">
        <v>4493</v>
      </c>
      <c r="B723" s="31" t="s">
        <v>141</v>
      </c>
      <c r="C723" s="31" t="s">
        <v>2809</v>
      </c>
      <c r="E723" s="14" t="s">
        <v>5649</v>
      </c>
      <c r="G723" s="31" t="str">
        <f t="shared" si="350"/>
        <v>Сигнал</v>
      </c>
      <c r="H723" s="31" t="s">
        <v>2799</v>
      </c>
      <c r="I723" s="31" t="s">
        <v>4538</v>
      </c>
      <c r="J723" s="31" t="str">
        <f t="shared" si="345"/>
        <v>DCS_DO_03</v>
      </c>
      <c r="K723" s="14" t="s">
        <v>5869</v>
      </c>
      <c r="M723" s="31" t="s">
        <v>2793</v>
      </c>
      <c r="N723" s="31" t="s">
        <v>1261</v>
      </c>
      <c r="O723" s="31" t="s">
        <v>1320</v>
      </c>
      <c r="P723" s="31" t="s">
        <v>2756</v>
      </c>
      <c r="Q723" s="31" t="s">
        <v>250</v>
      </c>
      <c r="R723" s="31">
        <v>17</v>
      </c>
      <c r="S723" s="31">
        <v>18</v>
      </c>
      <c r="T723" s="31" t="s">
        <v>62</v>
      </c>
      <c r="U723" s="31" t="str">
        <f t="shared" si="374"/>
        <v>30</v>
      </c>
      <c r="V723" s="14" t="str">
        <f t="shared" si="346"/>
        <v>ASK 3MLD, ASK 3MB</v>
      </c>
      <c r="W723" s="31" t="str">
        <f t="shared" si="351"/>
        <v/>
      </c>
      <c r="X723" s="14" t="str">
        <f t="shared" si="352"/>
        <v/>
      </c>
      <c r="Y723" s="31" t="str">
        <f t="shared" si="353"/>
        <v>O1010212</v>
      </c>
      <c r="Z723" s="31" t="str">
        <f t="shared" si="354"/>
        <v>TUA711-DIO32</v>
      </c>
      <c r="AA723" s="14" t="str">
        <f t="shared" si="355"/>
        <v>17-SC-DCS-001/O1010212/ 17-MC-DCS-003</v>
      </c>
      <c r="AB723" s="31" t="s">
        <v>64</v>
      </c>
      <c r="AC723" s="31" t="s">
        <v>124</v>
      </c>
      <c r="AD723" s="31" t="s">
        <v>125</v>
      </c>
      <c r="AE723" s="31">
        <v>0</v>
      </c>
      <c r="AF723" s="31" t="s">
        <v>1254</v>
      </c>
      <c r="AG723" s="31" t="s">
        <v>2754</v>
      </c>
      <c r="AH723" s="31">
        <v>13</v>
      </c>
      <c r="AI723" s="31">
        <v>21</v>
      </c>
      <c r="AJ723" s="31" t="s">
        <v>1256</v>
      </c>
      <c r="AK723" s="31">
        <f t="shared" si="347"/>
        <v>32</v>
      </c>
      <c r="AL723" s="31" t="s">
        <v>62</v>
      </c>
      <c r="AO723" s="31" t="s">
        <v>63</v>
      </c>
      <c r="AP723" s="31" t="s">
        <v>144</v>
      </c>
      <c r="AQ723" s="31" t="s">
        <v>2808</v>
      </c>
      <c r="AR723" s="31" t="s">
        <v>5716</v>
      </c>
      <c r="AS723" s="31" t="s">
        <v>134</v>
      </c>
      <c r="AT723" s="14" t="s">
        <v>5724</v>
      </c>
      <c r="AU723" s="31" t="s">
        <v>5858</v>
      </c>
      <c r="AV723" s="31" t="s">
        <v>5830</v>
      </c>
      <c r="AW723" s="31" t="s">
        <v>5797</v>
      </c>
      <c r="AX723" s="31" t="s">
        <v>5724</v>
      </c>
      <c r="BK723" s="14" t="str">
        <f t="shared" si="356"/>
        <v/>
      </c>
      <c r="BL723" s="14" t="str">
        <f t="shared" si="357"/>
        <v/>
      </c>
      <c r="BM723" s="14" t="str">
        <f t="shared" si="358"/>
        <v/>
      </c>
      <c r="BN723" s="14"/>
      <c r="BO723" s="14" t="str">
        <f t="shared" si="348"/>
        <v/>
      </c>
      <c r="BP723" s="14" t="str">
        <f t="shared" si="349"/>
        <v/>
      </c>
      <c r="BQ723" s="14"/>
      <c r="BR723" s="14" t="str">
        <f t="shared" si="359"/>
        <v/>
      </c>
      <c r="BS723" s="14" t="str">
        <f t="shared" si="360"/>
        <v>TS-G-02:18/
O1010212:21A</v>
      </c>
      <c r="BW723" s="31" t="str">
        <f t="shared" si="361"/>
        <v/>
      </c>
      <c r="BX723" s="31" t="str">
        <f t="shared" si="362"/>
        <v/>
      </c>
      <c r="BY723" s="31" t="str">
        <f t="shared" si="363"/>
        <v/>
      </c>
      <c r="BZ723" s="31" t="str">
        <f t="shared" si="364"/>
        <v/>
      </c>
      <c r="CA723" s="31" t="str">
        <f t="shared" si="365"/>
        <v/>
      </c>
      <c r="CB723" s="31" t="str">
        <f t="shared" si="366"/>
        <v/>
      </c>
      <c r="CC723" s="31" t="str">
        <f t="shared" si="367"/>
        <v/>
      </c>
      <c r="CD723" s="31" t="str">
        <f t="shared" si="368"/>
        <v/>
      </c>
      <c r="CE723" s="31" t="e">
        <f t="shared" ca="1" si="369"/>
        <v>#NAME?</v>
      </c>
      <c r="CF723" s="31" t="e">
        <f t="shared" ca="1" si="370"/>
        <v>#NAME?</v>
      </c>
      <c r="CG723" s="31" t="e">
        <f t="shared" ca="1" si="371"/>
        <v>#NAME?</v>
      </c>
      <c r="CH723" s="31" t="e">
        <f t="shared" ca="1" si="372"/>
        <v>#NAME?</v>
      </c>
      <c r="CI723" s="31" t="e">
        <f t="shared" ca="1" si="373"/>
        <v>#NAME?</v>
      </c>
    </row>
    <row r="724" spans="1:87" s="31" customFormat="1" ht="45" hidden="1" x14ac:dyDescent="0.25">
      <c r="A724" s="9" t="s">
        <v>4493</v>
      </c>
      <c r="B724" s="31" t="s">
        <v>146</v>
      </c>
      <c r="C724" s="31" t="s">
        <v>147</v>
      </c>
      <c r="E724" s="14" t="s">
        <v>398</v>
      </c>
      <c r="G724" s="31" t="str">
        <f t="shared" si="350"/>
        <v>Сигнал</v>
      </c>
      <c r="H724" s="31" t="s">
        <v>135</v>
      </c>
      <c r="I724" s="31" t="s">
        <v>4538</v>
      </c>
      <c r="J724" s="31" t="str">
        <f t="shared" si="345"/>
        <v>DCS_AI_02</v>
      </c>
      <c r="K724" s="14" t="s">
        <v>5869</v>
      </c>
      <c r="M724" s="31" t="s">
        <v>129</v>
      </c>
      <c r="N724" s="31" t="s">
        <v>107</v>
      </c>
      <c r="O724" s="31" t="s">
        <v>150</v>
      </c>
      <c r="P724" s="31" t="s">
        <v>131</v>
      </c>
      <c r="Q724" s="31" t="s">
        <v>133</v>
      </c>
      <c r="R724" s="31">
        <v>7</v>
      </c>
      <c r="S724" s="31">
        <v>8</v>
      </c>
      <c r="T724" s="31" t="s">
        <v>62</v>
      </c>
      <c r="U724" s="31" t="str">
        <f t="shared" si="374"/>
        <v>48</v>
      </c>
      <c r="V724" s="14" t="str">
        <f t="shared" si="346"/>
        <v>AVK 2,5 A, AVK 2,5 A</v>
      </c>
      <c r="W724" s="31" t="str">
        <f t="shared" si="351"/>
        <v>O1010012R_U4</v>
      </c>
      <c r="X724" s="14" t="str">
        <f t="shared" si="352"/>
        <v>HD5542</v>
      </c>
      <c r="Y724" s="31" t="str">
        <f t="shared" si="353"/>
        <v>O1010012R</v>
      </c>
      <c r="Z724" s="31" t="str">
        <f t="shared" si="354"/>
        <v>TUA711-AIO16</v>
      </c>
      <c r="AA724" s="14" t="str">
        <f t="shared" si="355"/>
        <v>17-SC-DCS-001/O1010012R/ 17-MC-DCS-006</v>
      </c>
      <c r="AB724" s="31" t="s">
        <v>64</v>
      </c>
      <c r="AC724" s="31" t="s">
        <v>124</v>
      </c>
      <c r="AD724" s="31" t="s">
        <v>125</v>
      </c>
      <c r="AE724" s="31">
        <v>0</v>
      </c>
      <c r="AF724" s="31" t="s">
        <v>126</v>
      </c>
      <c r="AG724" s="31" t="s">
        <v>127</v>
      </c>
      <c r="AH724" s="31">
        <v>13</v>
      </c>
      <c r="AI724" s="31">
        <v>4</v>
      </c>
      <c r="AJ724" s="31" t="s">
        <v>128</v>
      </c>
      <c r="AK724" s="31">
        <f t="shared" si="347"/>
        <v>16</v>
      </c>
      <c r="AL724" s="31" t="s">
        <v>62</v>
      </c>
      <c r="AO724" s="31" t="s">
        <v>63</v>
      </c>
      <c r="AP724" s="31" t="s">
        <v>149</v>
      </c>
      <c r="AQ724" s="31" t="s">
        <v>148</v>
      </c>
      <c r="AR724" s="31" t="s">
        <v>5716</v>
      </c>
      <c r="AS724" s="31" t="s">
        <v>134</v>
      </c>
      <c r="AT724" s="14" t="s">
        <v>5724</v>
      </c>
      <c r="AU724" s="31" t="s">
        <v>5858</v>
      </c>
      <c r="AX724" s="31" t="s">
        <v>5724</v>
      </c>
      <c r="BC724" s="31">
        <v>0</v>
      </c>
      <c r="BD724" s="31">
        <v>1500</v>
      </c>
      <c r="BE724" s="31" t="s">
        <v>5777</v>
      </c>
      <c r="BK724" s="14" t="str">
        <f t="shared" si="356"/>
        <v>TS-Q-01:7/
O1010012R_U4:3</v>
      </c>
      <c r="BL724" s="14" t="str">
        <f t="shared" si="357"/>
        <v>TS-Q-01:8/
O1010012R_U4:4</v>
      </c>
      <c r="BM724" s="14" t="str">
        <f t="shared" si="358"/>
        <v/>
      </c>
      <c r="BN724" s="14"/>
      <c r="BO724" s="14" t="str">
        <f t="shared" si="348"/>
        <v>O1010012R:4A/
O1010012R_U4:5</v>
      </c>
      <c r="BP724" s="14" t="str">
        <f t="shared" si="349"/>
        <v>O1010012R:4C/
O1010012R_U4:6</v>
      </c>
      <c r="BQ724" s="14"/>
      <c r="BR724" s="14" t="str">
        <f t="shared" si="359"/>
        <v/>
      </c>
      <c r="BS724" s="14" t="str">
        <f t="shared" si="360"/>
        <v/>
      </c>
      <c r="BW724" s="31" t="str">
        <f t="shared" si="361"/>
        <v>4A</v>
      </c>
      <c r="BX724" s="31" t="str">
        <f t="shared" si="362"/>
        <v>4C</v>
      </c>
      <c r="BY724" s="31" t="str">
        <f t="shared" si="363"/>
        <v>3</v>
      </c>
      <c r="BZ724" s="31" t="str">
        <f t="shared" si="364"/>
        <v>4</v>
      </c>
      <c r="CA724" s="31" t="str">
        <f t="shared" si="365"/>
        <v/>
      </c>
      <c r="CB724" s="31" t="str">
        <f t="shared" si="366"/>
        <v>5</v>
      </c>
      <c r="CC724" s="31" t="str">
        <f t="shared" si="367"/>
        <v>6</v>
      </c>
      <c r="CD724" s="31" t="str">
        <f t="shared" si="368"/>
        <v/>
      </c>
      <c r="CE724" s="31" t="str">
        <f t="shared" si="369"/>
        <v/>
      </c>
      <c r="CF724" s="31" t="e">
        <f t="shared" ca="1" si="370"/>
        <v>#NAME?</v>
      </c>
      <c r="CG724" s="31" t="e">
        <f t="shared" ca="1" si="371"/>
        <v>#NAME?</v>
      </c>
      <c r="CH724" s="31" t="e">
        <f t="shared" ca="1" si="372"/>
        <v>#NAME?</v>
      </c>
      <c r="CI724" s="31" t="e">
        <f t="shared" ca="1" si="373"/>
        <v>#NAME?</v>
      </c>
    </row>
    <row r="725" spans="1:87" s="31" customFormat="1" ht="45" hidden="1" x14ac:dyDescent="0.25">
      <c r="A725" s="9" t="s">
        <v>4493</v>
      </c>
      <c r="B725" s="31" t="s">
        <v>146</v>
      </c>
      <c r="C725" s="31" t="s">
        <v>186</v>
      </c>
      <c r="E725" s="14" t="s">
        <v>173</v>
      </c>
      <c r="G725" s="31" t="str">
        <f t="shared" si="350"/>
        <v>Сигнал</v>
      </c>
      <c r="H725" s="31" t="s">
        <v>178</v>
      </c>
      <c r="I725" s="31" t="s">
        <v>4538</v>
      </c>
      <c r="J725" s="31" t="str">
        <f t="shared" si="345"/>
        <v>DCS_AO_02</v>
      </c>
      <c r="K725" s="14" t="s">
        <v>5869</v>
      </c>
      <c r="M725" s="31" t="s">
        <v>129</v>
      </c>
      <c r="N725" s="31" t="s">
        <v>107</v>
      </c>
      <c r="O725" s="31" t="s">
        <v>188</v>
      </c>
      <c r="P725" s="31" t="s">
        <v>131</v>
      </c>
      <c r="Q725" s="31" t="s">
        <v>133</v>
      </c>
      <c r="R725" s="31">
        <v>23</v>
      </c>
      <c r="S725" s="31">
        <v>24</v>
      </c>
      <c r="T725" s="31" t="s">
        <v>62</v>
      </c>
      <c r="U725" s="31" t="str">
        <f t="shared" si="374"/>
        <v>48</v>
      </c>
      <c r="V725" s="14" t="str">
        <f t="shared" si="346"/>
        <v>AVK 2,5 A, AVK 2,5 A</v>
      </c>
      <c r="W725" s="31" t="str">
        <f t="shared" si="351"/>
        <v>O1010104R_U4</v>
      </c>
      <c r="X725" s="14" t="str">
        <f t="shared" si="352"/>
        <v>HD5546</v>
      </c>
      <c r="Y725" s="31" t="str">
        <f t="shared" si="353"/>
        <v>O1010104R</v>
      </c>
      <c r="Z725" s="31" t="str">
        <f t="shared" si="354"/>
        <v>TUA711-AIO16</v>
      </c>
      <c r="AA725" s="14" t="str">
        <f t="shared" si="355"/>
        <v>17-SC-DCS-001/O1010104R/ 17-MC-DCS-006</v>
      </c>
      <c r="AB725" s="31" t="s">
        <v>64</v>
      </c>
      <c r="AC725" s="31" t="s">
        <v>124</v>
      </c>
      <c r="AD725" s="31" t="s">
        <v>125</v>
      </c>
      <c r="AE725" s="31">
        <v>0</v>
      </c>
      <c r="AF725" s="31" t="s">
        <v>55</v>
      </c>
      <c r="AG725" s="31" t="s">
        <v>174</v>
      </c>
      <c r="AH725" s="31">
        <v>5</v>
      </c>
      <c r="AI725" s="31">
        <v>4</v>
      </c>
      <c r="AJ725" s="31" t="s">
        <v>175</v>
      </c>
      <c r="AK725" s="31">
        <f t="shared" si="347"/>
        <v>16</v>
      </c>
      <c r="AL725" s="31" t="s">
        <v>62</v>
      </c>
      <c r="AO725" s="31" t="s">
        <v>63</v>
      </c>
      <c r="AP725" s="31" t="s">
        <v>149</v>
      </c>
      <c r="AQ725" s="31" t="s">
        <v>187</v>
      </c>
      <c r="AR725" s="31" t="s">
        <v>5716</v>
      </c>
      <c r="AS725" s="31" t="s">
        <v>134</v>
      </c>
      <c r="AT725" s="14" t="s">
        <v>5724</v>
      </c>
      <c r="AU725" s="31" t="s">
        <v>5858</v>
      </c>
      <c r="AX725" s="31" t="s">
        <v>5724</v>
      </c>
      <c r="BK725" s="14" t="str">
        <f t="shared" si="356"/>
        <v>TS-Q-01:23/
O1010104R_U4:3</v>
      </c>
      <c r="BL725" s="14" t="str">
        <f t="shared" si="357"/>
        <v>TS-Q-01:24/
O1010104R_U4:4</v>
      </c>
      <c r="BM725" s="14" t="str">
        <f t="shared" si="358"/>
        <v/>
      </c>
      <c r="BN725" s="14"/>
      <c r="BO725" s="14" t="str">
        <f t="shared" si="348"/>
        <v>O1010104R:4A/
O1010104R_U4:5</v>
      </c>
      <c r="BP725" s="14" t="str">
        <f t="shared" si="349"/>
        <v>O1010104R:4C/
O1010104R_U4:6</v>
      </c>
      <c r="BQ725" s="14"/>
      <c r="BR725" s="14" t="str">
        <f t="shared" si="359"/>
        <v/>
      </c>
      <c r="BS725" s="14" t="str">
        <f t="shared" si="360"/>
        <v/>
      </c>
      <c r="BW725" s="31" t="str">
        <f t="shared" si="361"/>
        <v>4A</v>
      </c>
      <c r="BX725" s="31" t="str">
        <f t="shared" si="362"/>
        <v>4C</v>
      </c>
      <c r="BY725" s="31" t="str">
        <f t="shared" si="363"/>
        <v>3</v>
      </c>
      <c r="BZ725" s="31" t="str">
        <f t="shared" si="364"/>
        <v>4</v>
      </c>
      <c r="CA725" s="31" t="str">
        <f t="shared" si="365"/>
        <v/>
      </c>
      <c r="CB725" s="31" t="str">
        <f t="shared" si="366"/>
        <v>5</v>
      </c>
      <c r="CC725" s="31" t="str">
        <f t="shared" si="367"/>
        <v>6</v>
      </c>
      <c r="CD725" s="31" t="str">
        <f t="shared" si="368"/>
        <v/>
      </c>
      <c r="CE725" s="31" t="str">
        <f t="shared" si="369"/>
        <v/>
      </c>
      <c r="CF725" s="31" t="e">
        <f t="shared" ca="1" si="370"/>
        <v>#NAME?</v>
      </c>
      <c r="CG725" s="31" t="e">
        <f t="shared" ca="1" si="371"/>
        <v>#NAME?</v>
      </c>
      <c r="CH725" s="31" t="e">
        <f t="shared" ca="1" si="372"/>
        <v>#NAME?</v>
      </c>
      <c r="CI725" s="31" t="e">
        <f t="shared" ca="1" si="373"/>
        <v>#NAME?</v>
      </c>
    </row>
    <row r="726" spans="1:87" s="31" customFormat="1" ht="30" hidden="1" x14ac:dyDescent="0.25">
      <c r="A726" s="9" t="s">
        <v>4493</v>
      </c>
      <c r="B726" s="31" t="s">
        <v>146</v>
      </c>
      <c r="C726" s="31" t="s">
        <v>3425</v>
      </c>
      <c r="E726" s="14" t="s">
        <v>5647</v>
      </c>
      <c r="G726" s="31" t="str">
        <f t="shared" si="350"/>
        <v>Сигнал</v>
      </c>
      <c r="H726" s="31" t="s">
        <v>3321</v>
      </c>
      <c r="I726" s="31" t="s">
        <v>4538</v>
      </c>
      <c r="J726" s="31" t="str">
        <f t="shared" si="345"/>
        <v>DCS_DI_03</v>
      </c>
      <c r="K726" s="14" t="s">
        <v>5869</v>
      </c>
      <c r="M726" s="31" t="s">
        <v>3397</v>
      </c>
      <c r="N726" s="31" t="s">
        <v>107</v>
      </c>
      <c r="O726" s="31" t="s">
        <v>194</v>
      </c>
      <c r="P726" s="31" t="s">
        <v>2756</v>
      </c>
      <c r="Q726" s="31" t="s">
        <v>1801</v>
      </c>
      <c r="R726" s="31">
        <v>27</v>
      </c>
      <c r="S726" s="31">
        <v>28</v>
      </c>
      <c r="T726" s="31" t="s">
        <v>62</v>
      </c>
      <c r="U726" s="31" t="str">
        <f t="shared" si="374"/>
        <v>48</v>
      </c>
      <c r="V726" s="14" t="str">
        <f t="shared" si="346"/>
        <v>ASK 3MLD, ASK 3MB</v>
      </c>
      <c r="W726" s="31" t="str">
        <f t="shared" si="351"/>
        <v/>
      </c>
      <c r="X726" s="14" t="str">
        <f t="shared" si="352"/>
        <v/>
      </c>
      <c r="Y726" s="31" t="str">
        <f t="shared" si="353"/>
        <v>O1010206</v>
      </c>
      <c r="Z726" s="31" t="str">
        <f t="shared" si="354"/>
        <v>TUA711-DIO32</v>
      </c>
      <c r="AA726" s="14" t="str">
        <f t="shared" si="355"/>
        <v>17-SC-DCS-001/O1010206/ 17-MC-DCS-003</v>
      </c>
      <c r="AB726" s="31" t="s">
        <v>64</v>
      </c>
      <c r="AC726" s="31" t="s">
        <v>124</v>
      </c>
      <c r="AD726" s="31" t="s">
        <v>125</v>
      </c>
      <c r="AE726" s="31">
        <v>0</v>
      </c>
      <c r="AF726" s="31" t="s">
        <v>1254</v>
      </c>
      <c r="AG726" s="31" t="s">
        <v>3396</v>
      </c>
      <c r="AH726" s="31">
        <v>7</v>
      </c>
      <c r="AI726" s="31">
        <v>14</v>
      </c>
      <c r="AJ726" s="31" t="s">
        <v>57</v>
      </c>
      <c r="AK726" s="31">
        <f t="shared" si="347"/>
        <v>32</v>
      </c>
      <c r="AL726" s="31" t="s">
        <v>62</v>
      </c>
      <c r="AO726" s="31" t="s">
        <v>63</v>
      </c>
      <c r="AP726" s="31" t="s">
        <v>149</v>
      </c>
      <c r="AQ726" s="31" t="s">
        <v>3426</v>
      </c>
      <c r="AR726" s="31" t="s">
        <v>5716</v>
      </c>
      <c r="AS726" s="31" t="s">
        <v>134</v>
      </c>
      <c r="AT726" s="14" t="s">
        <v>5724</v>
      </c>
      <c r="AU726" s="31" t="s">
        <v>5858</v>
      </c>
      <c r="AV726" s="31" t="s">
        <v>5792</v>
      </c>
      <c r="AW726" s="31" t="s">
        <v>5793</v>
      </c>
      <c r="AX726" s="31" t="s">
        <v>5724</v>
      </c>
      <c r="BK726" s="14" t="str">
        <f t="shared" si="356"/>
        <v/>
      </c>
      <c r="BL726" s="14" t="str">
        <f t="shared" si="357"/>
        <v/>
      </c>
      <c r="BM726" s="14" t="str">
        <f t="shared" si="358"/>
        <v/>
      </c>
      <c r="BN726" s="14"/>
      <c r="BO726" s="14" t="str">
        <f t="shared" si="348"/>
        <v/>
      </c>
      <c r="BP726" s="14" t="str">
        <f t="shared" si="349"/>
        <v/>
      </c>
      <c r="BQ726" s="14"/>
      <c r="BR726" s="14" t="str">
        <f t="shared" si="359"/>
        <v>TS-F-02:27/
O1010206:14A</v>
      </c>
      <c r="BS726" s="14" t="str">
        <f t="shared" si="360"/>
        <v>TS-F-02:28/
O1010206:14B</v>
      </c>
      <c r="BW726" s="31" t="str">
        <f t="shared" si="361"/>
        <v/>
      </c>
      <c r="BX726" s="31" t="str">
        <f t="shared" si="362"/>
        <v/>
      </c>
      <c r="BY726" s="31" t="str">
        <f t="shared" si="363"/>
        <v/>
      </c>
      <c r="BZ726" s="31" t="str">
        <f t="shared" si="364"/>
        <v/>
      </c>
      <c r="CA726" s="31" t="str">
        <f t="shared" si="365"/>
        <v/>
      </c>
      <c r="CB726" s="31" t="str">
        <f t="shared" si="366"/>
        <v/>
      </c>
      <c r="CC726" s="31" t="str">
        <f t="shared" si="367"/>
        <v/>
      </c>
      <c r="CD726" s="31" t="str">
        <f t="shared" si="368"/>
        <v>14A</v>
      </c>
      <c r="CE726" s="31" t="e">
        <f t="shared" ca="1" si="369"/>
        <v>#NAME?</v>
      </c>
      <c r="CF726" s="31" t="e">
        <f t="shared" ca="1" si="370"/>
        <v>#NAME?</v>
      </c>
      <c r="CG726" s="31" t="e">
        <f t="shared" ca="1" si="371"/>
        <v>#NAME?</v>
      </c>
      <c r="CH726" s="31" t="e">
        <f t="shared" ca="1" si="372"/>
        <v>#NAME?</v>
      </c>
      <c r="CI726" s="31" t="e">
        <f t="shared" ca="1" si="373"/>
        <v>#NAME?</v>
      </c>
    </row>
    <row r="727" spans="1:87" s="31" customFormat="1" ht="30" hidden="1" x14ac:dyDescent="0.25">
      <c r="A727" s="9" t="s">
        <v>4493</v>
      </c>
      <c r="B727" s="31" t="s">
        <v>146</v>
      </c>
      <c r="C727" s="31" t="s">
        <v>3427</v>
      </c>
      <c r="E727" s="14" t="s">
        <v>5647</v>
      </c>
      <c r="G727" s="31" t="str">
        <f t="shared" si="350"/>
        <v>Сигнал</v>
      </c>
      <c r="H727" s="31" t="s">
        <v>3324</v>
      </c>
      <c r="I727" s="31" t="s">
        <v>4538</v>
      </c>
      <c r="J727" s="31" t="str">
        <f t="shared" si="345"/>
        <v>DCS_DI_03</v>
      </c>
      <c r="K727" s="14" t="s">
        <v>5869</v>
      </c>
      <c r="M727" s="31" t="s">
        <v>3397</v>
      </c>
      <c r="N727" s="31" t="s">
        <v>107</v>
      </c>
      <c r="O727" s="31" t="s">
        <v>197</v>
      </c>
      <c r="P727" s="31" t="s">
        <v>2756</v>
      </c>
      <c r="Q727" s="31" t="s">
        <v>1801</v>
      </c>
      <c r="R727" s="31">
        <v>29</v>
      </c>
      <c r="S727" s="31">
        <v>30</v>
      </c>
      <c r="T727" s="31" t="s">
        <v>62</v>
      </c>
      <c r="U727" s="31" t="str">
        <f t="shared" si="374"/>
        <v>48</v>
      </c>
      <c r="V727" s="14" t="str">
        <f t="shared" si="346"/>
        <v>ASK 3MLD, ASK 3MB</v>
      </c>
      <c r="W727" s="31" t="str">
        <f t="shared" si="351"/>
        <v/>
      </c>
      <c r="X727" s="14" t="str">
        <f t="shared" si="352"/>
        <v/>
      </c>
      <c r="Y727" s="31" t="str">
        <f t="shared" si="353"/>
        <v>O1010206</v>
      </c>
      <c r="Z727" s="31" t="str">
        <f t="shared" si="354"/>
        <v>TUA711-DIO32</v>
      </c>
      <c r="AA727" s="14" t="str">
        <f t="shared" si="355"/>
        <v>17-SC-DCS-001/O1010206/ 17-MC-DCS-003</v>
      </c>
      <c r="AB727" s="31" t="s">
        <v>64</v>
      </c>
      <c r="AC727" s="31" t="s">
        <v>124</v>
      </c>
      <c r="AD727" s="31" t="s">
        <v>125</v>
      </c>
      <c r="AE727" s="31">
        <v>0</v>
      </c>
      <c r="AF727" s="31" t="s">
        <v>1254</v>
      </c>
      <c r="AG727" s="31" t="s">
        <v>3396</v>
      </c>
      <c r="AH727" s="31">
        <v>7</v>
      </c>
      <c r="AI727" s="31">
        <v>15</v>
      </c>
      <c r="AJ727" s="31" t="s">
        <v>57</v>
      </c>
      <c r="AK727" s="31">
        <f t="shared" si="347"/>
        <v>32</v>
      </c>
      <c r="AL727" s="31" t="s">
        <v>62</v>
      </c>
      <c r="AO727" s="31" t="s">
        <v>63</v>
      </c>
      <c r="AP727" s="31" t="s">
        <v>149</v>
      </c>
      <c r="AQ727" s="31" t="s">
        <v>3428</v>
      </c>
      <c r="AR727" s="31" t="s">
        <v>5716</v>
      </c>
      <c r="AS727" s="31" t="s">
        <v>134</v>
      </c>
      <c r="AT727" s="14" t="s">
        <v>5724</v>
      </c>
      <c r="AU727" s="31" t="s">
        <v>5858</v>
      </c>
      <c r="AV727" s="31" t="s">
        <v>5794</v>
      </c>
      <c r="AW727" s="31" t="s">
        <v>5795</v>
      </c>
      <c r="AX727" s="31" t="s">
        <v>5724</v>
      </c>
      <c r="BK727" s="14" t="str">
        <f t="shared" si="356"/>
        <v/>
      </c>
      <c r="BL727" s="14" t="str">
        <f t="shared" si="357"/>
        <v/>
      </c>
      <c r="BM727" s="14" t="str">
        <f t="shared" si="358"/>
        <v/>
      </c>
      <c r="BN727" s="14"/>
      <c r="BO727" s="14" t="str">
        <f t="shared" si="348"/>
        <v/>
      </c>
      <c r="BP727" s="14" t="str">
        <f t="shared" si="349"/>
        <v/>
      </c>
      <c r="BQ727" s="14"/>
      <c r="BR727" s="14" t="str">
        <f t="shared" si="359"/>
        <v>TS-F-02:29/
O1010206:15A</v>
      </c>
      <c r="BS727" s="14" t="str">
        <f t="shared" si="360"/>
        <v>TS-F-02:30/
O1010206:15B</v>
      </c>
      <c r="BW727" s="31" t="str">
        <f t="shared" si="361"/>
        <v/>
      </c>
      <c r="BX727" s="31" t="str">
        <f t="shared" si="362"/>
        <v/>
      </c>
      <c r="BY727" s="31" t="str">
        <f t="shared" si="363"/>
        <v/>
      </c>
      <c r="BZ727" s="31" t="str">
        <f t="shared" si="364"/>
        <v/>
      </c>
      <c r="CA727" s="31" t="str">
        <f t="shared" si="365"/>
        <v/>
      </c>
      <c r="CB727" s="31" t="str">
        <f t="shared" si="366"/>
        <v/>
      </c>
      <c r="CC727" s="31" t="str">
        <f t="shared" si="367"/>
        <v/>
      </c>
      <c r="CD727" s="31" t="str">
        <f t="shared" si="368"/>
        <v>15A</v>
      </c>
      <c r="CE727" s="31" t="e">
        <f t="shared" ca="1" si="369"/>
        <v>#NAME?</v>
      </c>
      <c r="CF727" s="31" t="e">
        <f t="shared" ca="1" si="370"/>
        <v>#NAME?</v>
      </c>
      <c r="CG727" s="31" t="e">
        <f t="shared" ca="1" si="371"/>
        <v>#NAME?</v>
      </c>
      <c r="CH727" s="31" t="e">
        <f t="shared" ca="1" si="372"/>
        <v>#NAME?</v>
      </c>
      <c r="CI727" s="31" t="e">
        <f t="shared" ca="1" si="373"/>
        <v>#NAME?</v>
      </c>
    </row>
    <row r="728" spans="1:87" s="31" customFormat="1" ht="30" hidden="1" x14ac:dyDescent="0.25">
      <c r="A728" s="9" t="s">
        <v>4493</v>
      </c>
      <c r="B728" s="31" t="s">
        <v>146</v>
      </c>
      <c r="C728" s="31" t="s">
        <v>4007</v>
      </c>
      <c r="E728" s="14" t="s">
        <v>5647</v>
      </c>
      <c r="G728" s="31" t="str">
        <f t="shared" si="350"/>
        <v>Сигнал</v>
      </c>
      <c r="H728" s="31" t="s">
        <v>3318</v>
      </c>
      <c r="I728" s="31" t="s">
        <v>4538</v>
      </c>
      <c r="J728" s="31" t="str">
        <f t="shared" si="345"/>
        <v>DCS_DI_03</v>
      </c>
      <c r="K728" s="14" t="s">
        <v>5869</v>
      </c>
      <c r="M728" s="31" t="s">
        <v>4004</v>
      </c>
      <c r="N728" s="31" t="s">
        <v>107</v>
      </c>
      <c r="O728" s="31" t="s">
        <v>145</v>
      </c>
      <c r="P728" s="31" t="s">
        <v>2607</v>
      </c>
      <c r="Q728" s="31" t="s">
        <v>1849</v>
      </c>
      <c r="R728" s="31">
        <v>5</v>
      </c>
      <c r="S728" s="31">
        <v>6</v>
      </c>
      <c r="T728" s="31" t="s">
        <v>62</v>
      </c>
      <c r="U728" s="31" t="str">
        <f t="shared" si="374"/>
        <v>48</v>
      </c>
      <c r="V728" s="14" t="str">
        <f t="shared" si="346"/>
        <v>ASK 3MLD, ASK 3MB</v>
      </c>
      <c r="W728" s="31" t="str">
        <f t="shared" si="351"/>
        <v/>
      </c>
      <c r="X728" s="14" t="str">
        <f t="shared" si="352"/>
        <v/>
      </c>
      <c r="Y728" s="31" t="str">
        <f t="shared" si="353"/>
        <v>O1010209</v>
      </c>
      <c r="Z728" s="31" t="str">
        <f t="shared" si="354"/>
        <v>TUA711-DIO32</v>
      </c>
      <c r="AA728" s="14" t="str">
        <f t="shared" si="355"/>
        <v>17-SC-DCS-001/O1010209/ 17-MC-DCS-005</v>
      </c>
      <c r="AB728" s="31" t="s">
        <v>64</v>
      </c>
      <c r="AC728" s="31" t="s">
        <v>124</v>
      </c>
      <c r="AD728" s="31" t="s">
        <v>125</v>
      </c>
      <c r="AE728" s="31">
        <v>0</v>
      </c>
      <c r="AF728" s="31" t="s">
        <v>1254</v>
      </c>
      <c r="AG728" s="31" t="s">
        <v>3960</v>
      </c>
      <c r="AH728" s="31">
        <v>10</v>
      </c>
      <c r="AI728" s="31">
        <v>23</v>
      </c>
      <c r="AJ728" s="31" t="s">
        <v>57</v>
      </c>
      <c r="AK728" s="31">
        <f t="shared" si="347"/>
        <v>32</v>
      </c>
      <c r="AL728" s="31" t="s">
        <v>62</v>
      </c>
      <c r="AO728" s="31" t="s">
        <v>63</v>
      </c>
      <c r="AP728" s="31" t="s">
        <v>149</v>
      </c>
      <c r="AQ728" s="31" t="s">
        <v>4008</v>
      </c>
      <c r="AR728" s="31" t="s">
        <v>5716</v>
      </c>
      <c r="AS728" s="31" t="s">
        <v>134</v>
      </c>
      <c r="AT728" s="14" t="s">
        <v>5724</v>
      </c>
      <c r="AU728" s="31" t="s">
        <v>5858</v>
      </c>
      <c r="AV728" s="31" t="s">
        <v>5827</v>
      </c>
      <c r="AW728" s="31" t="s">
        <v>5828</v>
      </c>
      <c r="AX728" s="31" t="s">
        <v>5724</v>
      </c>
      <c r="BK728" s="14" t="str">
        <f t="shared" si="356"/>
        <v/>
      </c>
      <c r="BL728" s="14" t="str">
        <f t="shared" si="357"/>
        <v/>
      </c>
      <c r="BM728" s="14" t="str">
        <f t="shared" si="358"/>
        <v/>
      </c>
      <c r="BN728" s="14"/>
      <c r="BO728" s="14" t="str">
        <f t="shared" si="348"/>
        <v/>
      </c>
      <c r="BP728" s="14" t="str">
        <f t="shared" si="349"/>
        <v/>
      </c>
      <c r="BQ728" s="14"/>
      <c r="BR728" s="14" t="str">
        <f t="shared" si="359"/>
        <v>TS-F-03:5/
O1010209:23A</v>
      </c>
      <c r="BS728" s="14" t="str">
        <f t="shared" si="360"/>
        <v>TS-F-03:6/
O1010209:23B</v>
      </c>
      <c r="BW728" s="31" t="str">
        <f t="shared" si="361"/>
        <v/>
      </c>
      <c r="BX728" s="31" t="str">
        <f t="shared" si="362"/>
        <v/>
      </c>
      <c r="BY728" s="31" t="str">
        <f t="shared" si="363"/>
        <v/>
      </c>
      <c r="BZ728" s="31" t="str">
        <f t="shared" si="364"/>
        <v/>
      </c>
      <c r="CA728" s="31" t="str">
        <f t="shared" si="365"/>
        <v/>
      </c>
      <c r="CB728" s="31" t="str">
        <f t="shared" si="366"/>
        <v/>
      </c>
      <c r="CC728" s="31" t="str">
        <f t="shared" si="367"/>
        <v/>
      </c>
      <c r="CD728" s="31" t="str">
        <f t="shared" si="368"/>
        <v>23A</v>
      </c>
      <c r="CE728" s="31" t="e">
        <f t="shared" ca="1" si="369"/>
        <v>#NAME?</v>
      </c>
      <c r="CF728" s="31" t="e">
        <f t="shared" ca="1" si="370"/>
        <v>#NAME?</v>
      </c>
      <c r="CG728" s="31" t="e">
        <f t="shared" ca="1" si="371"/>
        <v>#NAME?</v>
      </c>
      <c r="CH728" s="31" t="e">
        <f t="shared" ca="1" si="372"/>
        <v>#NAME?</v>
      </c>
      <c r="CI728" s="31" t="e">
        <f t="shared" ca="1" si="373"/>
        <v>#NAME?</v>
      </c>
    </row>
    <row r="729" spans="1:87" s="31" customFormat="1" ht="30" hidden="1" x14ac:dyDescent="0.25">
      <c r="A729" s="9" t="s">
        <v>4493</v>
      </c>
      <c r="B729" s="31" t="s">
        <v>146</v>
      </c>
      <c r="C729" s="31" t="s">
        <v>4009</v>
      </c>
      <c r="E729" s="14" t="s">
        <v>5647</v>
      </c>
      <c r="G729" s="31" t="str">
        <f t="shared" si="350"/>
        <v>Сигнал</v>
      </c>
      <c r="H729" s="31" t="s">
        <v>3318</v>
      </c>
      <c r="I729" s="31" t="s">
        <v>4538</v>
      </c>
      <c r="J729" s="31" t="str">
        <f t="shared" si="345"/>
        <v>DCS_DI_03</v>
      </c>
      <c r="K729" s="14" t="s">
        <v>5869</v>
      </c>
      <c r="M729" s="31" t="s">
        <v>4004</v>
      </c>
      <c r="N729" s="31" t="s">
        <v>107</v>
      </c>
      <c r="O729" s="31" t="s">
        <v>150</v>
      </c>
      <c r="P729" s="31" t="s">
        <v>2607</v>
      </c>
      <c r="Q729" s="31" t="s">
        <v>1849</v>
      </c>
      <c r="R729" s="31">
        <v>7</v>
      </c>
      <c r="S729" s="31">
        <v>8</v>
      </c>
      <c r="T729" s="31" t="s">
        <v>62</v>
      </c>
      <c r="U729" s="31" t="str">
        <f t="shared" si="374"/>
        <v>48</v>
      </c>
      <c r="V729" s="14" t="str">
        <f t="shared" si="346"/>
        <v>ASK 3MLD, ASK 3MB</v>
      </c>
      <c r="W729" s="31" t="str">
        <f t="shared" si="351"/>
        <v/>
      </c>
      <c r="X729" s="14" t="str">
        <f t="shared" si="352"/>
        <v/>
      </c>
      <c r="Y729" s="31" t="str">
        <f t="shared" si="353"/>
        <v>O1010209</v>
      </c>
      <c r="Z729" s="31" t="str">
        <f t="shared" si="354"/>
        <v>TUA711-DIO32</v>
      </c>
      <c r="AA729" s="14" t="str">
        <f t="shared" si="355"/>
        <v>17-SC-DCS-001/O1010209/ 17-MC-DCS-005</v>
      </c>
      <c r="AB729" s="31" t="s">
        <v>64</v>
      </c>
      <c r="AC729" s="31" t="s">
        <v>124</v>
      </c>
      <c r="AD729" s="31" t="s">
        <v>125</v>
      </c>
      <c r="AE729" s="31">
        <v>0</v>
      </c>
      <c r="AF729" s="31" t="s">
        <v>1254</v>
      </c>
      <c r="AG729" s="31" t="s">
        <v>3960</v>
      </c>
      <c r="AH729" s="31">
        <v>10</v>
      </c>
      <c r="AI729" s="31">
        <v>24</v>
      </c>
      <c r="AJ729" s="31" t="s">
        <v>57</v>
      </c>
      <c r="AK729" s="31">
        <f t="shared" si="347"/>
        <v>32</v>
      </c>
      <c r="AL729" s="31" t="s">
        <v>62</v>
      </c>
      <c r="AO729" s="31" t="s">
        <v>63</v>
      </c>
      <c r="AP729" s="31" t="s">
        <v>149</v>
      </c>
      <c r="AQ729" s="31" t="s">
        <v>4010</v>
      </c>
      <c r="AR729" s="31" t="s">
        <v>5716</v>
      </c>
      <c r="AS729" s="31" t="s">
        <v>134</v>
      </c>
      <c r="AT729" s="14" t="s">
        <v>5724</v>
      </c>
      <c r="AU729" s="31" t="s">
        <v>5858</v>
      </c>
      <c r="AV729" s="31" t="s">
        <v>5827</v>
      </c>
      <c r="AW729" s="31" t="s">
        <v>5828</v>
      </c>
      <c r="AX729" s="31" t="s">
        <v>5724</v>
      </c>
      <c r="BK729" s="14" t="str">
        <f t="shared" si="356"/>
        <v/>
      </c>
      <c r="BL729" s="14" t="str">
        <f t="shared" si="357"/>
        <v/>
      </c>
      <c r="BM729" s="14" t="str">
        <f t="shared" si="358"/>
        <v/>
      </c>
      <c r="BN729" s="14"/>
      <c r="BO729" s="14" t="str">
        <f t="shared" si="348"/>
        <v/>
      </c>
      <c r="BP729" s="14" t="str">
        <f t="shared" si="349"/>
        <v/>
      </c>
      <c r="BQ729" s="14"/>
      <c r="BR729" s="14" t="str">
        <f t="shared" si="359"/>
        <v>TS-F-03:7/
O1010209:24A</v>
      </c>
      <c r="BS729" s="14" t="str">
        <f t="shared" si="360"/>
        <v>TS-F-03:8/
O1010209:24B</v>
      </c>
      <c r="BW729" s="31" t="str">
        <f t="shared" si="361"/>
        <v/>
      </c>
      <c r="BX729" s="31" t="str">
        <f t="shared" si="362"/>
        <v/>
      </c>
      <c r="BY729" s="31" t="str">
        <f t="shared" si="363"/>
        <v/>
      </c>
      <c r="BZ729" s="31" t="str">
        <f t="shared" si="364"/>
        <v/>
      </c>
      <c r="CA729" s="31" t="str">
        <f t="shared" si="365"/>
        <v/>
      </c>
      <c r="CB729" s="31" t="str">
        <f t="shared" si="366"/>
        <v/>
      </c>
      <c r="CC729" s="31" t="str">
        <f t="shared" si="367"/>
        <v/>
      </c>
      <c r="CD729" s="31" t="str">
        <f t="shared" si="368"/>
        <v>24A</v>
      </c>
      <c r="CE729" s="31" t="e">
        <f t="shared" ca="1" si="369"/>
        <v>#NAME?</v>
      </c>
      <c r="CF729" s="31" t="e">
        <f t="shared" ca="1" si="370"/>
        <v>#NAME?</v>
      </c>
      <c r="CG729" s="31" t="e">
        <f t="shared" ca="1" si="371"/>
        <v>#NAME?</v>
      </c>
      <c r="CH729" s="31" t="e">
        <f t="shared" ca="1" si="372"/>
        <v>#NAME?</v>
      </c>
      <c r="CI729" s="31" t="e">
        <f t="shared" ca="1" si="373"/>
        <v>#NAME?</v>
      </c>
    </row>
    <row r="730" spans="1:87" s="31" customFormat="1" ht="30" hidden="1" x14ac:dyDescent="0.25">
      <c r="A730" s="9" t="s">
        <v>4493</v>
      </c>
      <c r="B730" s="31" t="s">
        <v>146</v>
      </c>
      <c r="C730" s="31" t="s">
        <v>2810</v>
      </c>
      <c r="E730" s="14" t="s">
        <v>5649</v>
      </c>
      <c r="G730" s="31" t="str">
        <f t="shared" si="350"/>
        <v>Сигнал</v>
      </c>
      <c r="H730" s="31" t="s">
        <v>2608</v>
      </c>
      <c r="I730" s="31" t="s">
        <v>4538</v>
      </c>
      <c r="J730" s="31" t="str">
        <f t="shared" si="345"/>
        <v>DCS_DO_03</v>
      </c>
      <c r="K730" s="14" t="s">
        <v>5869</v>
      </c>
      <c r="M730" s="31" t="s">
        <v>2793</v>
      </c>
      <c r="N730" s="31" t="s">
        <v>1261</v>
      </c>
      <c r="O730" s="31" t="s">
        <v>1325</v>
      </c>
      <c r="P730" s="31" t="s">
        <v>2756</v>
      </c>
      <c r="Q730" s="31" t="s">
        <v>250</v>
      </c>
      <c r="R730" s="31">
        <v>19</v>
      </c>
      <c r="S730" s="9" t="s">
        <v>4509</v>
      </c>
      <c r="T730" s="31" t="s">
        <v>62</v>
      </c>
      <c r="U730" s="31" t="str">
        <f t="shared" si="374"/>
        <v>30</v>
      </c>
      <c r="V730" s="14" t="str">
        <f t="shared" si="346"/>
        <v>ASK 3MLD, ASK 3MB</v>
      </c>
      <c r="W730" s="31" t="str">
        <f t="shared" si="351"/>
        <v/>
      </c>
      <c r="X730" s="14" t="str">
        <f t="shared" si="352"/>
        <v/>
      </c>
      <c r="Y730" s="31" t="str">
        <f t="shared" si="353"/>
        <v>O1010212</v>
      </c>
      <c r="Z730" s="31" t="str">
        <f t="shared" si="354"/>
        <v>TUA711-DIO32</v>
      </c>
      <c r="AA730" s="14" t="str">
        <f t="shared" si="355"/>
        <v>17-SC-DCS-001/O1010212/ 17-MC-DCS-003</v>
      </c>
      <c r="AB730" s="31" t="s">
        <v>64</v>
      </c>
      <c r="AC730" s="31" t="s">
        <v>124</v>
      </c>
      <c r="AD730" s="31" t="s">
        <v>125</v>
      </c>
      <c r="AE730" s="31">
        <v>0</v>
      </c>
      <c r="AF730" s="31" t="s">
        <v>1254</v>
      </c>
      <c r="AG730" s="31" t="s">
        <v>2754</v>
      </c>
      <c r="AH730" s="31">
        <v>13</v>
      </c>
      <c r="AI730" s="31">
        <v>22</v>
      </c>
      <c r="AJ730" s="31" t="s">
        <v>1256</v>
      </c>
      <c r="AK730" s="31">
        <f t="shared" si="347"/>
        <v>32</v>
      </c>
      <c r="AL730" s="31" t="s">
        <v>62</v>
      </c>
      <c r="AO730" s="31" t="s">
        <v>63</v>
      </c>
      <c r="AP730" s="31" t="s">
        <v>149</v>
      </c>
      <c r="AQ730" s="31" t="s">
        <v>2811</v>
      </c>
      <c r="AR730" s="31" t="s">
        <v>5716</v>
      </c>
      <c r="AS730" s="31" t="s">
        <v>134</v>
      </c>
      <c r="AT730" s="14" t="s">
        <v>5724</v>
      </c>
      <c r="AU730" s="31" t="s">
        <v>5858</v>
      </c>
      <c r="AV730" s="31" t="s">
        <v>5797</v>
      </c>
      <c r="AW730" s="31" t="s">
        <v>5799</v>
      </c>
      <c r="AX730" s="31" t="s">
        <v>5724</v>
      </c>
      <c r="BK730" s="14" t="str">
        <f t="shared" si="356"/>
        <v/>
      </c>
      <c r="BL730" s="14" t="str">
        <f t="shared" si="357"/>
        <v/>
      </c>
      <c r="BM730" s="14" t="str">
        <f t="shared" si="358"/>
        <v/>
      </c>
      <c r="BN730" s="14"/>
      <c r="BO730" s="14" t="str">
        <f t="shared" si="348"/>
        <v/>
      </c>
      <c r="BP730" s="14" t="str">
        <f t="shared" si="349"/>
        <v/>
      </c>
      <c r="BQ730" s="14"/>
      <c r="BR730" s="14" t="str">
        <f t="shared" si="359"/>
        <v/>
      </c>
      <c r="BS730" s="14" t="str">
        <f t="shared" si="360"/>
        <v>TS-G-02:20/
O1010212:22A</v>
      </c>
      <c r="BW730" s="31" t="str">
        <f t="shared" si="361"/>
        <v/>
      </c>
      <c r="BX730" s="31" t="str">
        <f t="shared" si="362"/>
        <v/>
      </c>
      <c r="BY730" s="31" t="str">
        <f t="shared" si="363"/>
        <v/>
      </c>
      <c r="BZ730" s="31" t="str">
        <f t="shared" si="364"/>
        <v/>
      </c>
      <c r="CA730" s="31" t="str">
        <f t="shared" si="365"/>
        <v/>
      </c>
      <c r="CB730" s="31" t="str">
        <f t="shared" si="366"/>
        <v/>
      </c>
      <c r="CC730" s="31" t="str">
        <f t="shared" si="367"/>
        <v/>
      </c>
      <c r="CD730" s="31" t="str">
        <f t="shared" si="368"/>
        <v/>
      </c>
      <c r="CE730" s="31" t="e">
        <f t="shared" ca="1" si="369"/>
        <v>#NAME?</v>
      </c>
      <c r="CF730" s="31" t="e">
        <f t="shared" ca="1" si="370"/>
        <v>#NAME?</v>
      </c>
      <c r="CG730" s="31" t="e">
        <f t="shared" ca="1" si="371"/>
        <v>#NAME?</v>
      </c>
      <c r="CH730" s="31" t="e">
        <f t="shared" ca="1" si="372"/>
        <v>#NAME?</v>
      </c>
      <c r="CI730" s="31" t="e">
        <f t="shared" ca="1" si="373"/>
        <v>#NAME?</v>
      </c>
    </row>
    <row r="731" spans="1:87" s="31" customFormat="1" ht="30" hidden="1" x14ac:dyDescent="0.25">
      <c r="A731" s="9" t="s">
        <v>4493</v>
      </c>
      <c r="B731" s="31" t="s">
        <v>146</v>
      </c>
      <c r="C731" s="31" t="s">
        <v>2812</v>
      </c>
      <c r="E731" s="14" t="s">
        <v>5649</v>
      </c>
      <c r="G731" s="31" t="str">
        <f t="shared" si="350"/>
        <v>Сигнал</v>
      </c>
      <c r="H731" s="31" t="s">
        <v>2796</v>
      </c>
      <c r="I731" s="31" t="s">
        <v>4538</v>
      </c>
      <c r="J731" s="31" t="str">
        <f t="shared" si="345"/>
        <v>DCS_DO_03</v>
      </c>
      <c r="K731" s="14" t="s">
        <v>5869</v>
      </c>
      <c r="M731" s="31" t="s">
        <v>2793</v>
      </c>
      <c r="N731" s="31" t="s">
        <v>1261</v>
      </c>
      <c r="O731" s="31" t="s">
        <v>1328</v>
      </c>
      <c r="P731" s="31" t="s">
        <v>2756</v>
      </c>
      <c r="Q731" s="31" t="s">
        <v>250</v>
      </c>
      <c r="R731" s="31">
        <v>21</v>
      </c>
      <c r="S731" s="31">
        <v>22</v>
      </c>
      <c r="T731" s="31" t="s">
        <v>62</v>
      </c>
      <c r="U731" s="31" t="str">
        <f t="shared" si="374"/>
        <v>30</v>
      </c>
      <c r="V731" s="14" t="str">
        <f t="shared" si="346"/>
        <v>ASK 3MLD, ASK 3MB</v>
      </c>
      <c r="W731" s="31" t="str">
        <f t="shared" si="351"/>
        <v/>
      </c>
      <c r="X731" s="14" t="str">
        <f t="shared" si="352"/>
        <v/>
      </c>
      <c r="Y731" s="31" t="str">
        <f t="shared" si="353"/>
        <v>O1010212</v>
      </c>
      <c r="Z731" s="31" t="str">
        <f t="shared" si="354"/>
        <v>TUA711-DIO32</v>
      </c>
      <c r="AA731" s="14" t="str">
        <f t="shared" si="355"/>
        <v>17-SC-DCS-001/O1010212/ 17-MC-DCS-003</v>
      </c>
      <c r="AB731" s="31" t="s">
        <v>64</v>
      </c>
      <c r="AC731" s="31" t="s">
        <v>124</v>
      </c>
      <c r="AD731" s="31" t="s">
        <v>125</v>
      </c>
      <c r="AE731" s="31">
        <v>0</v>
      </c>
      <c r="AF731" s="31" t="s">
        <v>1254</v>
      </c>
      <c r="AG731" s="31" t="s">
        <v>2754</v>
      </c>
      <c r="AH731" s="31">
        <v>13</v>
      </c>
      <c r="AI731" s="31">
        <v>23</v>
      </c>
      <c r="AJ731" s="31" t="s">
        <v>1256</v>
      </c>
      <c r="AK731" s="31">
        <f t="shared" si="347"/>
        <v>32</v>
      </c>
      <c r="AL731" s="31" t="s">
        <v>62</v>
      </c>
      <c r="AO731" s="31" t="s">
        <v>63</v>
      </c>
      <c r="AP731" s="31" t="s">
        <v>149</v>
      </c>
      <c r="AQ731" s="31" t="s">
        <v>2813</v>
      </c>
      <c r="AR731" s="31" t="s">
        <v>5716</v>
      </c>
      <c r="AS731" s="31" t="s">
        <v>134</v>
      </c>
      <c r="AT731" s="14" t="s">
        <v>5724</v>
      </c>
      <c r="AU731" s="31" t="s">
        <v>5858</v>
      </c>
      <c r="AV731" s="31" t="s">
        <v>5829</v>
      </c>
      <c r="AW731" s="31" t="s">
        <v>5797</v>
      </c>
      <c r="AX731" s="31" t="s">
        <v>5724</v>
      </c>
      <c r="BK731" s="14" t="str">
        <f t="shared" si="356"/>
        <v/>
      </c>
      <c r="BL731" s="14" t="str">
        <f t="shared" si="357"/>
        <v/>
      </c>
      <c r="BM731" s="14" t="str">
        <f t="shared" si="358"/>
        <v/>
      </c>
      <c r="BN731" s="14"/>
      <c r="BO731" s="14" t="str">
        <f t="shared" si="348"/>
        <v/>
      </c>
      <c r="BP731" s="14" t="str">
        <f t="shared" si="349"/>
        <v/>
      </c>
      <c r="BQ731" s="14"/>
      <c r="BR731" s="14" t="str">
        <f t="shared" si="359"/>
        <v/>
      </c>
      <c r="BS731" s="14" t="str">
        <f t="shared" si="360"/>
        <v>TS-G-02:22/
O1010212:23A</v>
      </c>
      <c r="BW731" s="31" t="str">
        <f t="shared" si="361"/>
        <v/>
      </c>
      <c r="BX731" s="31" t="str">
        <f t="shared" si="362"/>
        <v/>
      </c>
      <c r="BY731" s="31" t="str">
        <f t="shared" si="363"/>
        <v/>
      </c>
      <c r="BZ731" s="31" t="str">
        <f t="shared" si="364"/>
        <v/>
      </c>
      <c r="CA731" s="31" t="str">
        <f t="shared" si="365"/>
        <v/>
      </c>
      <c r="CB731" s="31" t="str">
        <f t="shared" si="366"/>
        <v/>
      </c>
      <c r="CC731" s="31" t="str">
        <f t="shared" si="367"/>
        <v/>
      </c>
      <c r="CD731" s="31" t="str">
        <f t="shared" si="368"/>
        <v/>
      </c>
      <c r="CE731" s="31" t="e">
        <f t="shared" ca="1" si="369"/>
        <v>#NAME?</v>
      </c>
      <c r="CF731" s="31" t="e">
        <f t="shared" ca="1" si="370"/>
        <v>#NAME?</v>
      </c>
      <c r="CG731" s="31" t="e">
        <f t="shared" ca="1" si="371"/>
        <v>#NAME?</v>
      </c>
      <c r="CH731" s="31" t="e">
        <f t="shared" ca="1" si="372"/>
        <v>#NAME?</v>
      </c>
      <c r="CI731" s="31" t="e">
        <f t="shared" ca="1" si="373"/>
        <v>#NAME?</v>
      </c>
    </row>
    <row r="732" spans="1:87" s="31" customFormat="1" ht="30" hidden="1" x14ac:dyDescent="0.25">
      <c r="A732" s="9" t="s">
        <v>4493</v>
      </c>
      <c r="B732" s="31" t="s">
        <v>146</v>
      </c>
      <c r="C732" s="31" t="s">
        <v>2814</v>
      </c>
      <c r="E732" s="14" t="s">
        <v>5649</v>
      </c>
      <c r="G732" s="31" t="str">
        <f t="shared" si="350"/>
        <v>Сигнал</v>
      </c>
      <c r="H732" s="31" t="s">
        <v>2799</v>
      </c>
      <c r="I732" s="31" t="s">
        <v>4538</v>
      </c>
      <c r="J732" s="31" t="str">
        <f t="shared" si="345"/>
        <v>DCS_DO_03</v>
      </c>
      <c r="K732" s="14" t="s">
        <v>5869</v>
      </c>
      <c r="M732" s="31" t="s">
        <v>2793</v>
      </c>
      <c r="N732" s="31" t="s">
        <v>1261</v>
      </c>
      <c r="O732" s="31" t="s">
        <v>1331</v>
      </c>
      <c r="P732" s="31" t="s">
        <v>2756</v>
      </c>
      <c r="Q732" s="31" t="s">
        <v>250</v>
      </c>
      <c r="R732" s="31">
        <v>23</v>
      </c>
      <c r="S732" s="31">
        <v>24</v>
      </c>
      <c r="T732" s="31" t="s">
        <v>62</v>
      </c>
      <c r="U732" s="31" t="str">
        <f t="shared" si="374"/>
        <v>30</v>
      </c>
      <c r="V732" s="14" t="str">
        <f t="shared" si="346"/>
        <v>ASK 3MLD, ASK 3MB</v>
      </c>
      <c r="W732" s="31" t="str">
        <f t="shared" si="351"/>
        <v/>
      </c>
      <c r="X732" s="14" t="str">
        <f t="shared" si="352"/>
        <v/>
      </c>
      <c r="Y732" s="31" t="str">
        <f t="shared" si="353"/>
        <v>O1010212</v>
      </c>
      <c r="Z732" s="31" t="str">
        <f t="shared" si="354"/>
        <v>TUA711-DIO32</v>
      </c>
      <c r="AA732" s="14" t="str">
        <f t="shared" si="355"/>
        <v>17-SC-DCS-001/O1010212/ 17-MC-DCS-003</v>
      </c>
      <c r="AB732" s="31" t="s">
        <v>64</v>
      </c>
      <c r="AC732" s="31" t="s">
        <v>124</v>
      </c>
      <c r="AD732" s="31" t="s">
        <v>125</v>
      </c>
      <c r="AE732" s="31">
        <v>0</v>
      </c>
      <c r="AF732" s="31" t="s">
        <v>1254</v>
      </c>
      <c r="AG732" s="31" t="s">
        <v>2754</v>
      </c>
      <c r="AH732" s="31">
        <v>13</v>
      </c>
      <c r="AI732" s="31">
        <v>24</v>
      </c>
      <c r="AJ732" s="31" t="s">
        <v>1256</v>
      </c>
      <c r="AK732" s="31">
        <f t="shared" si="347"/>
        <v>32</v>
      </c>
      <c r="AL732" s="31" t="s">
        <v>62</v>
      </c>
      <c r="AO732" s="31" t="s">
        <v>63</v>
      </c>
      <c r="AP732" s="31" t="s">
        <v>149</v>
      </c>
      <c r="AQ732" s="31" t="s">
        <v>2815</v>
      </c>
      <c r="AR732" s="31" t="s">
        <v>5716</v>
      </c>
      <c r="AS732" s="31" t="s">
        <v>134</v>
      </c>
      <c r="AT732" s="14" t="s">
        <v>5724</v>
      </c>
      <c r="AU732" s="31" t="s">
        <v>5858</v>
      </c>
      <c r="AV732" s="31" t="s">
        <v>5830</v>
      </c>
      <c r="AW732" s="31" t="s">
        <v>5797</v>
      </c>
      <c r="AX732" s="31" t="s">
        <v>5724</v>
      </c>
      <c r="BK732" s="14" t="str">
        <f t="shared" si="356"/>
        <v/>
      </c>
      <c r="BL732" s="14" t="str">
        <f t="shared" si="357"/>
        <v/>
      </c>
      <c r="BM732" s="14" t="str">
        <f t="shared" si="358"/>
        <v/>
      </c>
      <c r="BN732" s="14"/>
      <c r="BO732" s="14" t="str">
        <f t="shared" si="348"/>
        <v/>
      </c>
      <c r="BP732" s="14" t="str">
        <f t="shared" si="349"/>
        <v/>
      </c>
      <c r="BQ732" s="14"/>
      <c r="BR732" s="14" t="str">
        <f t="shared" si="359"/>
        <v/>
      </c>
      <c r="BS732" s="14" t="str">
        <f t="shared" si="360"/>
        <v>TS-G-02:24/
O1010212:24A</v>
      </c>
      <c r="BW732" s="31" t="str">
        <f t="shared" si="361"/>
        <v/>
      </c>
      <c r="BX732" s="31" t="str">
        <f t="shared" si="362"/>
        <v/>
      </c>
      <c r="BY732" s="31" t="str">
        <f t="shared" si="363"/>
        <v/>
      </c>
      <c r="BZ732" s="31" t="str">
        <f t="shared" si="364"/>
        <v/>
      </c>
      <c r="CA732" s="31" t="str">
        <f t="shared" si="365"/>
        <v/>
      </c>
      <c r="CB732" s="31" t="str">
        <f t="shared" si="366"/>
        <v/>
      </c>
      <c r="CC732" s="31" t="str">
        <f t="shared" si="367"/>
        <v/>
      </c>
      <c r="CD732" s="31" t="str">
        <f t="shared" si="368"/>
        <v/>
      </c>
      <c r="CE732" s="31" t="e">
        <f t="shared" ca="1" si="369"/>
        <v>#NAME?</v>
      </c>
      <c r="CF732" s="31" t="e">
        <f t="shared" ca="1" si="370"/>
        <v>#NAME?</v>
      </c>
      <c r="CG732" s="31" t="e">
        <f t="shared" ca="1" si="371"/>
        <v>#NAME?</v>
      </c>
      <c r="CH732" s="31" t="e">
        <f t="shared" ca="1" si="372"/>
        <v>#NAME?</v>
      </c>
      <c r="CI732" s="31" t="e">
        <f t="shared" ca="1" si="373"/>
        <v>#NAME?</v>
      </c>
    </row>
    <row r="733" spans="1:87" s="31" customFormat="1" ht="45" hidden="1" x14ac:dyDescent="0.25">
      <c r="A733" s="9" t="s">
        <v>4493</v>
      </c>
      <c r="B733" s="31" t="s">
        <v>151</v>
      </c>
      <c r="C733" s="31" t="s">
        <v>152</v>
      </c>
      <c r="E733" s="14" t="s">
        <v>398</v>
      </c>
      <c r="G733" s="31" t="str">
        <f t="shared" si="350"/>
        <v>Сигнал</v>
      </c>
      <c r="H733" s="31" t="s">
        <v>135</v>
      </c>
      <c r="I733" s="31" t="s">
        <v>4539</v>
      </c>
      <c r="J733" s="31" t="str">
        <f t="shared" si="345"/>
        <v>DCS_AI_02</v>
      </c>
      <c r="K733" s="14" t="s">
        <v>5869</v>
      </c>
      <c r="M733" s="31" t="s">
        <v>129</v>
      </c>
      <c r="N733" s="31" t="s">
        <v>107</v>
      </c>
      <c r="O733" s="31" t="s">
        <v>155</v>
      </c>
      <c r="P733" s="31" t="s">
        <v>131</v>
      </c>
      <c r="Q733" s="31" t="s">
        <v>133</v>
      </c>
      <c r="R733" s="31">
        <v>9</v>
      </c>
      <c r="S733" s="31">
        <v>10</v>
      </c>
      <c r="T733" s="31" t="s">
        <v>62</v>
      </c>
      <c r="U733" s="31" t="str">
        <f t="shared" si="374"/>
        <v>48</v>
      </c>
      <c r="V733" s="14" t="str">
        <f t="shared" si="346"/>
        <v>AVK 2,5 A, AVK 2,5 A</v>
      </c>
      <c r="W733" s="31" t="str">
        <f t="shared" si="351"/>
        <v>O1010012R_U5</v>
      </c>
      <c r="X733" s="14" t="str">
        <f t="shared" si="352"/>
        <v>HD5542</v>
      </c>
      <c r="Y733" s="31" t="str">
        <f t="shared" si="353"/>
        <v>O1010012R</v>
      </c>
      <c r="Z733" s="31" t="str">
        <f t="shared" si="354"/>
        <v>TUA711-AIO16</v>
      </c>
      <c r="AA733" s="14" t="str">
        <f t="shared" si="355"/>
        <v>17-SC-DCS-001/O1010012R/ 17-MC-DCS-006</v>
      </c>
      <c r="AB733" s="31" t="s">
        <v>64</v>
      </c>
      <c r="AC733" s="31" t="s">
        <v>124</v>
      </c>
      <c r="AD733" s="31" t="s">
        <v>125</v>
      </c>
      <c r="AE733" s="31">
        <v>0</v>
      </c>
      <c r="AF733" s="31" t="s">
        <v>126</v>
      </c>
      <c r="AG733" s="31" t="s">
        <v>127</v>
      </c>
      <c r="AH733" s="31">
        <v>13</v>
      </c>
      <c r="AI733" s="31">
        <v>5</v>
      </c>
      <c r="AJ733" s="31" t="s">
        <v>128</v>
      </c>
      <c r="AK733" s="31">
        <f t="shared" si="347"/>
        <v>16</v>
      </c>
      <c r="AL733" s="31" t="s">
        <v>62</v>
      </c>
      <c r="AO733" s="31" t="s">
        <v>63</v>
      </c>
      <c r="AP733" s="31" t="s">
        <v>154</v>
      </c>
      <c r="AQ733" s="31" t="s">
        <v>153</v>
      </c>
      <c r="AR733" s="31" t="s">
        <v>5716</v>
      </c>
      <c r="AS733" s="31" t="s">
        <v>134</v>
      </c>
      <c r="AT733" s="14" t="s">
        <v>5724</v>
      </c>
      <c r="AU733" s="31" t="s">
        <v>5858</v>
      </c>
      <c r="AX733" s="31" t="s">
        <v>5724</v>
      </c>
      <c r="BC733" s="31">
        <v>0</v>
      </c>
      <c r="BD733" s="31">
        <v>1500</v>
      </c>
      <c r="BE733" s="31" t="s">
        <v>5777</v>
      </c>
      <c r="BK733" s="14" t="str">
        <f t="shared" si="356"/>
        <v>TS-Q-01:9/
O1010012R_U5:3</v>
      </c>
      <c r="BL733" s="14" t="str">
        <f t="shared" si="357"/>
        <v>TS-Q-01:10/
O1010012R_U5:4</v>
      </c>
      <c r="BM733" s="14" t="str">
        <f t="shared" si="358"/>
        <v/>
      </c>
      <c r="BN733" s="14"/>
      <c r="BO733" s="14" t="str">
        <f t="shared" si="348"/>
        <v>O1010012R:5A/
O1010012R_U5:5</v>
      </c>
      <c r="BP733" s="14" t="str">
        <f t="shared" si="349"/>
        <v>O1010012R:5C/
O1010012R_U5:6</v>
      </c>
      <c r="BQ733" s="14"/>
      <c r="BR733" s="14" t="str">
        <f t="shared" si="359"/>
        <v/>
      </c>
      <c r="BS733" s="14" t="str">
        <f t="shared" si="360"/>
        <v/>
      </c>
      <c r="BW733" s="31" t="str">
        <f t="shared" si="361"/>
        <v>5A</v>
      </c>
      <c r="BX733" s="31" t="str">
        <f t="shared" si="362"/>
        <v>5C</v>
      </c>
      <c r="BY733" s="31" t="str">
        <f t="shared" si="363"/>
        <v>3</v>
      </c>
      <c r="BZ733" s="31" t="str">
        <f t="shared" si="364"/>
        <v>4</v>
      </c>
      <c r="CA733" s="31" t="str">
        <f t="shared" si="365"/>
        <v/>
      </c>
      <c r="CB733" s="31" t="str">
        <f t="shared" si="366"/>
        <v>5</v>
      </c>
      <c r="CC733" s="31" t="str">
        <f t="shared" si="367"/>
        <v>6</v>
      </c>
      <c r="CD733" s="31" t="str">
        <f t="shared" si="368"/>
        <v/>
      </c>
      <c r="CE733" s="31" t="str">
        <f t="shared" si="369"/>
        <v/>
      </c>
      <c r="CF733" s="31" t="e">
        <f t="shared" ca="1" si="370"/>
        <v>#NAME?</v>
      </c>
      <c r="CG733" s="31" t="e">
        <f t="shared" ca="1" si="371"/>
        <v>#NAME?</v>
      </c>
      <c r="CH733" s="31" t="e">
        <f t="shared" ca="1" si="372"/>
        <v>#NAME?</v>
      </c>
      <c r="CI733" s="31" t="e">
        <f t="shared" ca="1" si="373"/>
        <v>#NAME?</v>
      </c>
    </row>
    <row r="734" spans="1:87" s="31" customFormat="1" ht="45" hidden="1" x14ac:dyDescent="0.25">
      <c r="A734" s="9" t="s">
        <v>4493</v>
      </c>
      <c r="B734" s="31" t="s">
        <v>151</v>
      </c>
      <c r="C734" s="31" t="s">
        <v>189</v>
      </c>
      <c r="E734" s="14" t="s">
        <v>173</v>
      </c>
      <c r="G734" s="31" t="str">
        <f t="shared" si="350"/>
        <v>Сигнал</v>
      </c>
      <c r="H734" s="31" t="s">
        <v>178</v>
      </c>
      <c r="I734" s="31" t="s">
        <v>4539</v>
      </c>
      <c r="J734" s="31" t="str">
        <f t="shared" si="345"/>
        <v>DCS_AO_02</v>
      </c>
      <c r="K734" s="14" t="s">
        <v>5869</v>
      </c>
      <c r="M734" s="31" t="s">
        <v>129</v>
      </c>
      <c r="N734" s="31" t="s">
        <v>107</v>
      </c>
      <c r="O734" s="31" t="s">
        <v>191</v>
      </c>
      <c r="P734" s="31" t="s">
        <v>131</v>
      </c>
      <c r="Q734" s="31" t="s">
        <v>133</v>
      </c>
      <c r="R734" s="31">
        <v>25</v>
      </c>
      <c r="S734" s="31">
        <v>26</v>
      </c>
      <c r="T734" s="31" t="s">
        <v>62</v>
      </c>
      <c r="U734" s="31" t="str">
        <f t="shared" si="374"/>
        <v>48</v>
      </c>
      <c r="V734" s="14" t="str">
        <f t="shared" si="346"/>
        <v>AVK 2,5 A, AVK 2,5 A</v>
      </c>
      <c r="W734" s="31" t="str">
        <f t="shared" si="351"/>
        <v>O1010104R_U5</v>
      </c>
      <c r="X734" s="14" t="str">
        <f t="shared" si="352"/>
        <v>HD5546</v>
      </c>
      <c r="Y734" s="31" t="str">
        <f t="shared" si="353"/>
        <v>O1010104R</v>
      </c>
      <c r="Z734" s="31" t="str">
        <f t="shared" si="354"/>
        <v>TUA711-AIO16</v>
      </c>
      <c r="AA734" s="14" t="str">
        <f t="shared" si="355"/>
        <v>17-SC-DCS-001/O1010104R/ 17-MC-DCS-006</v>
      </c>
      <c r="AB734" s="31" t="s">
        <v>64</v>
      </c>
      <c r="AC734" s="31" t="s">
        <v>124</v>
      </c>
      <c r="AD734" s="31" t="s">
        <v>125</v>
      </c>
      <c r="AE734" s="31">
        <v>0</v>
      </c>
      <c r="AF734" s="31" t="s">
        <v>55</v>
      </c>
      <c r="AG734" s="31" t="s">
        <v>174</v>
      </c>
      <c r="AH734" s="31">
        <v>5</v>
      </c>
      <c r="AI734" s="31">
        <v>5</v>
      </c>
      <c r="AJ734" s="31" t="s">
        <v>175</v>
      </c>
      <c r="AK734" s="31">
        <f t="shared" si="347"/>
        <v>16</v>
      </c>
      <c r="AL734" s="31" t="s">
        <v>62</v>
      </c>
      <c r="AO734" s="31" t="s">
        <v>63</v>
      </c>
      <c r="AP734" s="31" t="s">
        <v>154</v>
      </c>
      <c r="AQ734" s="31" t="s">
        <v>190</v>
      </c>
      <c r="AR734" s="31" t="s">
        <v>5716</v>
      </c>
      <c r="AS734" s="31" t="s">
        <v>134</v>
      </c>
      <c r="AT734" s="14" t="s">
        <v>5724</v>
      </c>
      <c r="AU734" s="31" t="s">
        <v>5858</v>
      </c>
      <c r="AX734" s="31" t="s">
        <v>5724</v>
      </c>
      <c r="BK734" s="14" t="str">
        <f t="shared" si="356"/>
        <v>TS-Q-01:25/
O1010104R_U5:3</v>
      </c>
      <c r="BL734" s="14" t="str">
        <f t="shared" si="357"/>
        <v>TS-Q-01:26/
O1010104R_U5:4</v>
      </c>
      <c r="BM734" s="14" t="str">
        <f t="shared" si="358"/>
        <v/>
      </c>
      <c r="BN734" s="14"/>
      <c r="BO734" s="14" t="str">
        <f t="shared" si="348"/>
        <v>O1010104R:5A/
O1010104R_U5:5</v>
      </c>
      <c r="BP734" s="14" t="str">
        <f t="shared" si="349"/>
        <v>O1010104R:5C/
O1010104R_U5:6</v>
      </c>
      <c r="BQ734" s="14"/>
      <c r="BR734" s="14" t="str">
        <f t="shared" si="359"/>
        <v/>
      </c>
      <c r="BS734" s="14" t="str">
        <f t="shared" si="360"/>
        <v/>
      </c>
      <c r="BW734" s="31" t="str">
        <f t="shared" si="361"/>
        <v>5A</v>
      </c>
      <c r="BX734" s="31" t="str">
        <f t="shared" si="362"/>
        <v>5C</v>
      </c>
      <c r="BY734" s="31" t="str">
        <f t="shared" si="363"/>
        <v>3</v>
      </c>
      <c r="BZ734" s="31" t="str">
        <f t="shared" si="364"/>
        <v>4</v>
      </c>
      <c r="CA734" s="31" t="str">
        <f t="shared" si="365"/>
        <v/>
      </c>
      <c r="CB734" s="31" t="str">
        <f t="shared" si="366"/>
        <v>5</v>
      </c>
      <c r="CC734" s="31" t="str">
        <f t="shared" si="367"/>
        <v>6</v>
      </c>
      <c r="CD734" s="31" t="str">
        <f t="shared" si="368"/>
        <v/>
      </c>
      <c r="CE734" s="31" t="str">
        <f t="shared" si="369"/>
        <v/>
      </c>
      <c r="CF734" s="31" t="e">
        <f t="shared" ca="1" si="370"/>
        <v>#NAME?</v>
      </c>
      <c r="CG734" s="31" t="e">
        <f t="shared" ca="1" si="371"/>
        <v>#NAME?</v>
      </c>
      <c r="CH734" s="31" t="e">
        <f t="shared" ca="1" si="372"/>
        <v>#NAME?</v>
      </c>
      <c r="CI734" s="31" t="e">
        <f t="shared" ca="1" si="373"/>
        <v>#NAME?</v>
      </c>
    </row>
    <row r="735" spans="1:87" s="31" customFormat="1" ht="30" hidden="1" x14ac:dyDescent="0.25">
      <c r="A735" s="9" t="s">
        <v>4493</v>
      </c>
      <c r="B735" s="31" t="s">
        <v>151</v>
      </c>
      <c r="C735" s="31" t="s">
        <v>3429</v>
      </c>
      <c r="E735" s="14" t="s">
        <v>5647</v>
      </c>
      <c r="G735" s="31" t="str">
        <f t="shared" si="350"/>
        <v>Сигнал</v>
      </c>
      <c r="H735" s="31" t="s">
        <v>3321</v>
      </c>
      <c r="I735" s="31" t="s">
        <v>4539</v>
      </c>
      <c r="J735" s="31" t="str">
        <f t="shared" si="345"/>
        <v>DCS_DI_03</v>
      </c>
      <c r="K735" s="14" t="s">
        <v>5869</v>
      </c>
      <c r="M735" s="31" t="s">
        <v>3397</v>
      </c>
      <c r="N735" s="31" t="s">
        <v>107</v>
      </c>
      <c r="O735" s="31" t="s">
        <v>200</v>
      </c>
      <c r="P735" s="31" t="s">
        <v>2756</v>
      </c>
      <c r="Q735" s="31" t="s">
        <v>1801</v>
      </c>
      <c r="R735" s="31">
        <v>31</v>
      </c>
      <c r="S735" s="31">
        <v>32</v>
      </c>
      <c r="T735" s="31" t="s">
        <v>62</v>
      </c>
      <c r="U735" s="31" t="str">
        <f t="shared" si="374"/>
        <v>48</v>
      </c>
      <c r="V735" s="14" t="str">
        <f t="shared" si="346"/>
        <v>ASK 3MLD, ASK 3MB</v>
      </c>
      <c r="W735" s="31" t="str">
        <f t="shared" si="351"/>
        <v/>
      </c>
      <c r="X735" s="14" t="str">
        <f t="shared" si="352"/>
        <v/>
      </c>
      <c r="Y735" s="31" t="str">
        <f t="shared" si="353"/>
        <v>O1010206</v>
      </c>
      <c r="Z735" s="31" t="str">
        <f t="shared" si="354"/>
        <v>TUA711-DIO32</v>
      </c>
      <c r="AA735" s="14" t="str">
        <f t="shared" si="355"/>
        <v>17-SC-DCS-001/O1010206/ 17-MC-DCS-003</v>
      </c>
      <c r="AB735" s="31" t="s">
        <v>64</v>
      </c>
      <c r="AC735" s="31" t="s">
        <v>124</v>
      </c>
      <c r="AD735" s="31" t="s">
        <v>125</v>
      </c>
      <c r="AE735" s="31">
        <v>0</v>
      </c>
      <c r="AF735" s="31" t="s">
        <v>1254</v>
      </c>
      <c r="AG735" s="31" t="s">
        <v>3396</v>
      </c>
      <c r="AH735" s="31">
        <v>7</v>
      </c>
      <c r="AI735" s="31">
        <v>16</v>
      </c>
      <c r="AJ735" s="31" t="s">
        <v>57</v>
      </c>
      <c r="AK735" s="31">
        <f t="shared" si="347"/>
        <v>32</v>
      </c>
      <c r="AL735" s="31" t="s">
        <v>62</v>
      </c>
      <c r="AO735" s="31" t="s">
        <v>63</v>
      </c>
      <c r="AP735" s="31" t="s">
        <v>154</v>
      </c>
      <c r="AQ735" s="31" t="s">
        <v>3430</v>
      </c>
      <c r="AR735" s="31" t="s">
        <v>5716</v>
      </c>
      <c r="AS735" s="31" t="s">
        <v>134</v>
      </c>
      <c r="AT735" s="14" t="s">
        <v>5724</v>
      </c>
      <c r="AU735" s="31" t="s">
        <v>5858</v>
      </c>
      <c r="AV735" s="31" t="s">
        <v>5792</v>
      </c>
      <c r="AW735" s="31" t="s">
        <v>5793</v>
      </c>
      <c r="AX735" s="31" t="s">
        <v>5724</v>
      </c>
      <c r="BK735" s="14" t="str">
        <f t="shared" si="356"/>
        <v/>
      </c>
      <c r="BL735" s="14" t="str">
        <f t="shared" si="357"/>
        <v/>
      </c>
      <c r="BM735" s="14" t="str">
        <f t="shared" si="358"/>
        <v/>
      </c>
      <c r="BN735" s="14"/>
      <c r="BO735" s="14" t="str">
        <f t="shared" si="348"/>
        <v/>
      </c>
      <c r="BP735" s="14" t="str">
        <f t="shared" si="349"/>
        <v/>
      </c>
      <c r="BQ735" s="14"/>
      <c r="BR735" s="14" t="str">
        <f t="shared" si="359"/>
        <v>TS-F-02:31/
O1010206:16A</v>
      </c>
      <c r="BS735" s="14" t="str">
        <f t="shared" si="360"/>
        <v>TS-F-02:32/
O1010206:16B</v>
      </c>
      <c r="BW735" s="31" t="str">
        <f t="shared" si="361"/>
        <v/>
      </c>
      <c r="BX735" s="31" t="str">
        <f t="shared" si="362"/>
        <v/>
      </c>
      <c r="BY735" s="31" t="str">
        <f t="shared" si="363"/>
        <v/>
      </c>
      <c r="BZ735" s="31" t="str">
        <f t="shared" si="364"/>
        <v/>
      </c>
      <c r="CA735" s="31" t="str">
        <f t="shared" si="365"/>
        <v/>
      </c>
      <c r="CB735" s="31" t="str">
        <f t="shared" si="366"/>
        <v/>
      </c>
      <c r="CC735" s="31" t="str">
        <f t="shared" si="367"/>
        <v/>
      </c>
      <c r="CD735" s="31" t="str">
        <f t="shared" si="368"/>
        <v>16A</v>
      </c>
      <c r="CE735" s="31" t="e">
        <f t="shared" ca="1" si="369"/>
        <v>#NAME?</v>
      </c>
      <c r="CF735" s="31" t="e">
        <f t="shared" ca="1" si="370"/>
        <v>#NAME?</v>
      </c>
      <c r="CG735" s="31" t="e">
        <f t="shared" ca="1" si="371"/>
        <v>#NAME?</v>
      </c>
      <c r="CH735" s="31" t="e">
        <f t="shared" ca="1" si="372"/>
        <v>#NAME?</v>
      </c>
      <c r="CI735" s="31" t="e">
        <f t="shared" ca="1" si="373"/>
        <v>#NAME?</v>
      </c>
    </row>
    <row r="736" spans="1:87" s="31" customFormat="1" ht="30" hidden="1" x14ac:dyDescent="0.25">
      <c r="A736" s="9" t="s">
        <v>4493</v>
      </c>
      <c r="B736" s="31" t="s">
        <v>151</v>
      </c>
      <c r="C736" s="31" t="s">
        <v>3431</v>
      </c>
      <c r="E736" s="14" t="s">
        <v>5647</v>
      </c>
      <c r="G736" s="31" t="str">
        <f t="shared" si="350"/>
        <v>Сигнал</v>
      </c>
      <c r="H736" s="31" t="s">
        <v>3324</v>
      </c>
      <c r="I736" s="31" t="s">
        <v>4539</v>
      </c>
      <c r="J736" s="31" t="str">
        <f t="shared" si="345"/>
        <v>DCS_DI_03</v>
      </c>
      <c r="K736" s="14" t="s">
        <v>5869</v>
      </c>
      <c r="M736" s="31" t="s">
        <v>3397</v>
      </c>
      <c r="N736" s="31" t="s">
        <v>107</v>
      </c>
      <c r="O736" s="31" t="s">
        <v>301</v>
      </c>
      <c r="P736" s="31" t="s">
        <v>2756</v>
      </c>
      <c r="Q736" s="31" t="s">
        <v>1801</v>
      </c>
      <c r="R736" s="31">
        <v>33</v>
      </c>
      <c r="S736" s="31">
        <v>34</v>
      </c>
      <c r="T736" s="31" t="s">
        <v>62</v>
      </c>
      <c r="U736" s="31" t="str">
        <f t="shared" si="374"/>
        <v>48</v>
      </c>
      <c r="V736" s="14" t="str">
        <f t="shared" si="346"/>
        <v>ASK 3MLD, ASK 3MB</v>
      </c>
      <c r="W736" s="31" t="str">
        <f t="shared" si="351"/>
        <v/>
      </c>
      <c r="X736" s="14" t="str">
        <f t="shared" si="352"/>
        <v/>
      </c>
      <c r="Y736" s="31" t="str">
        <f t="shared" si="353"/>
        <v>O1010206</v>
      </c>
      <c r="Z736" s="31" t="str">
        <f t="shared" si="354"/>
        <v>TUA711-DIO32</v>
      </c>
      <c r="AA736" s="14" t="str">
        <f t="shared" si="355"/>
        <v>17-SC-DCS-001/O1010206/ 17-MC-DCS-003</v>
      </c>
      <c r="AB736" s="31" t="s">
        <v>64</v>
      </c>
      <c r="AC736" s="31" t="s">
        <v>124</v>
      </c>
      <c r="AD736" s="31" t="s">
        <v>125</v>
      </c>
      <c r="AE736" s="31">
        <v>0</v>
      </c>
      <c r="AF736" s="31" t="s">
        <v>1254</v>
      </c>
      <c r="AG736" s="31" t="s">
        <v>3396</v>
      </c>
      <c r="AH736" s="31">
        <v>7</v>
      </c>
      <c r="AI736" s="31">
        <v>17</v>
      </c>
      <c r="AJ736" s="31" t="s">
        <v>57</v>
      </c>
      <c r="AK736" s="31">
        <f t="shared" si="347"/>
        <v>32</v>
      </c>
      <c r="AL736" s="31" t="s">
        <v>62</v>
      </c>
      <c r="AO736" s="31" t="s">
        <v>63</v>
      </c>
      <c r="AP736" s="31" t="s">
        <v>154</v>
      </c>
      <c r="AQ736" s="31" t="s">
        <v>3432</v>
      </c>
      <c r="AR736" s="31" t="s">
        <v>5716</v>
      </c>
      <c r="AS736" s="31" t="s">
        <v>134</v>
      </c>
      <c r="AT736" s="14" t="s">
        <v>5724</v>
      </c>
      <c r="AU736" s="31" t="s">
        <v>5858</v>
      </c>
      <c r="AV736" s="31" t="s">
        <v>5794</v>
      </c>
      <c r="AW736" s="31" t="s">
        <v>5795</v>
      </c>
      <c r="AX736" s="31" t="s">
        <v>5724</v>
      </c>
      <c r="BK736" s="14" t="str">
        <f t="shared" si="356"/>
        <v/>
      </c>
      <c r="BL736" s="14" t="str">
        <f t="shared" si="357"/>
        <v/>
      </c>
      <c r="BM736" s="14" t="str">
        <f t="shared" si="358"/>
        <v/>
      </c>
      <c r="BN736" s="14"/>
      <c r="BO736" s="14" t="str">
        <f t="shared" si="348"/>
        <v/>
      </c>
      <c r="BP736" s="14" t="str">
        <f t="shared" si="349"/>
        <v/>
      </c>
      <c r="BQ736" s="14"/>
      <c r="BR736" s="14" t="str">
        <f t="shared" si="359"/>
        <v>TS-F-02:33/
O1010206:17A</v>
      </c>
      <c r="BS736" s="14" t="str">
        <f t="shared" si="360"/>
        <v>TS-F-02:34/
O1010206:17B</v>
      </c>
      <c r="BW736" s="31" t="str">
        <f t="shared" si="361"/>
        <v/>
      </c>
      <c r="BX736" s="31" t="str">
        <f t="shared" si="362"/>
        <v/>
      </c>
      <c r="BY736" s="31" t="str">
        <f t="shared" si="363"/>
        <v/>
      </c>
      <c r="BZ736" s="31" t="str">
        <f t="shared" si="364"/>
        <v/>
      </c>
      <c r="CA736" s="31" t="str">
        <f t="shared" si="365"/>
        <v/>
      </c>
      <c r="CB736" s="31" t="str">
        <f t="shared" si="366"/>
        <v/>
      </c>
      <c r="CC736" s="31" t="str">
        <f t="shared" si="367"/>
        <v/>
      </c>
      <c r="CD736" s="31" t="str">
        <f t="shared" si="368"/>
        <v>17A</v>
      </c>
      <c r="CE736" s="31" t="e">
        <f t="shared" ca="1" si="369"/>
        <v>#NAME?</v>
      </c>
      <c r="CF736" s="31" t="e">
        <f t="shared" ca="1" si="370"/>
        <v>#NAME?</v>
      </c>
      <c r="CG736" s="31" t="e">
        <f t="shared" ca="1" si="371"/>
        <v>#NAME?</v>
      </c>
      <c r="CH736" s="31" t="e">
        <f t="shared" ca="1" si="372"/>
        <v>#NAME?</v>
      </c>
      <c r="CI736" s="31" t="e">
        <f t="shared" ca="1" si="373"/>
        <v>#NAME?</v>
      </c>
    </row>
    <row r="737" spans="1:87" s="31" customFormat="1" ht="30" hidden="1" x14ac:dyDescent="0.25">
      <c r="A737" s="9" t="s">
        <v>4493</v>
      </c>
      <c r="B737" s="31" t="s">
        <v>151</v>
      </c>
      <c r="C737" s="31" t="s">
        <v>4011</v>
      </c>
      <c r="E737" s="14" t="s">
        <v>5647</v>
      </c>
      <c r="G737" s="31" t="str">
        <f t="shared" si="350"/>
        <v>Сигнал</v>
      </c>
      <c r="H737" s="31" t="s">
        <v>3318</v>
      </c>
      <c r="I737" s="31" t="s">
        <v>4539</v>
      </c>
      <c r="J737" s="31" t="str">
        <f t="shared" si="345"/>
        <v>DCS_DI_03</v>
      </c>
      <c r="K737" s="14" t="s">
        <v>5869</v>
      </c>
      <c r="M737" s="31" t="s">
        <v>4004</v>
      </c>
      <c r="N737" s="31" t="s">
        <v>107</v>
      </c>
      <c r="O737" s="31" t="s">
        <v>155</v>
      </c>
      <c r="P737" s="31" t="s">
        <v>2607</v>
      </c>
      <c r="Q737" s="31" t="s">
        <v>1849</v>
      </c>
      <c r="R737" s="31">
        <v>9</v>
      </c>
      <c r="S737" s="31">
        <v>10</v>
      </c>
      <c r="T737" s="31" t="s">
        <v>62</v>
      </c>
      <c r="U737" s="31" t="str">
        <f t="shared" si="374"/>
        <v>48</v>
      </c>
      <c r="V737" s="14" t="str">
        <f t="shared" si="346"/>
        <v>ASK 3MLD, ASK 3MB</v>
      </c>
      <c r="W737" s="31" t="str">
        <f t="shared" si="351"/>
        <v/>
      </c>
      <c r="X737" s="14" t="str">
        <f t="shared" si="352"/>
        <v/>
      </c>
      <c r="Y737" s="31" t="str">
        <f t="shared" si="353"/>
        <v>O1010209</v>
      </c>
      <c r="Z737" s="31" t="str">
        <f t="shared" si="354"/>
        <v>TUA711-DIO32</v>
      </c>
      <c r="AA737" s="14" t="str">
        <f t="shared" si="355"/>
        <v>17-SC-DCS-001/O1010209/ 17-MC-DCS-005</v>
      </c>
      <c r="AB737" s="31" t="s">
        <v>64</v>
      </c>
      <c r="AC737" s="31" t="s">
        <v>124</v>
      </c>
      <c r="AD737" s="31" t="s">
        <v>125</v>
      </c>
      <c r="AE737" s="31">
        <v>0</v>
      </c>
      <c r="AF737" s="31" t="s">
        <v>1254</v>
      </c>
      <c r="AG737" s="31" t="s">
        <v>3960</v>
      </c>
      <c r="AH737" s="31">
        <v>10</v>
      </c>
      <c r="AI737" s="31">
        <v>25</v>
      </c>
      <c r="AJ737" s="31" t="s">
        <v>57</v>
      </c>
      <c r="AK737" s="31">
        <f t="shared" si="347"/>
        <v>32</v>
      </c>
      <c r="AL737" s="31" t="s">
        <v>62</v>
      </c>
      <c r="AO737" s="31" t="s">
        <v>63</v>
      </c>
      <c r="AP737" s="31" t="s">
        <v>154</v>
      </c>
      <c r="AQ737" s="31" t="s">
        <v>4012</v>
      </c>
      <c r="AR737" s="31" t="s">
        <v>5716</v>
      </c>
      <c r="AS737" s="31" t="s">
        <v>134</v>
      </c>
      <c r="AT737" s="14" t="s">
        <v>5724</v>
      </c>
      <c r="AU737" s="31" t="s">
        <v>5858</v>
      </c>
      <c r="AV737" s="31" t="s">
        <v>5827</v>
      </c>
      <c r="AW737" s="31" t="s">
        <v>5828</v>
      </c>
      <c r="AX737" s="31" t="s">
        <v>5724</v>
      </c>
      <c r="BK737" s="14" t="str">
        <f t="shared" si="356"/>
        <v/>
      </c>
      <c r="BL737" s="14" t="str">
        <f t="shared" si="357"/>
        <v/>
      </c>
      <c r="BM737" s="14" t="str">
        <f t="shared" si="358"/>
        <v/>
      </c>
      <c r="BN737" s="14"/>
      <c r="BO737" s="14" t="str">
        <f t="shared" si="348"/>
        <v/>
      </c>
      <c r="BP737" s="14" t="str">
        <f t="shared" si="349"/>
        <v/>
      </c>
      <c r="BQ737" s="14"/>
      <c r="BR737" s="14" t="str">
        <f t="shared" si="359"/>
        <v>TS-F-03:9/
O1010209:25A</v>
      </c>
      <c r="BS737" s="14" t="str">
        <f t="shared" si="360"/>
        <v>TS-F-03:10/
O1010209:25B</v>
      </c>
      <c r="BW737" s="31" t="str">
        <f t="shared" si="361"/>
        <v/>
      </c>
      <c r="BX737" s="31" t="str">
        <f t="shared" si="362"/>
        <v/>
      </c>
      <c r="BY737" s="31" t="str">
        <f t="shared" si="363"/>
        <v/>
      </c>
      <c r="BZ737" s="31" t="str">
        <f t="shared" si="364"/>
        <v/>
      </c>
      <c r="CA737" s="31" t="str">
        <f t="shared" si="365"/>
        <v/>
      </c>
      <c r="CB737" s="31" t="str">
        <f t="shared" si="366"/>
        <v/>
      </c>
      <c r="CC737" s="31" t="str">
        <f t="shared" si="367"/>
        <v/>
      </c>
      <c r="CD737" s="31" t="str">
        <f t="shared" si="368"/>
        <v>25A</v>
      </c>
      <c r="CE737" s="31" t="e">
        <f t="shared" ca="1" si="369"/>
        <v>#NAME?</v>
      </c>
      <c r="CF737" s="31" t="e">
        <f t="shared" ca="1" si="370"/>
        <v>#NAME?</v>
      </c>
      <c r="CG737" s="31" t="e">
        <f t="shared" ca="1" si="371"/>
        <v>#NAME?</v>
      </c>
      <c r="CH737" s="31" t="e">
        <f t="shared" ca="1" si="372"/>
        <v>#NAME?</v>
      </c>
      <c r="CI737" s="31" t="e">
        <f t="shared" ca="1" si="373"/>
        <v>#NAME?</v>
      </c>
    </row>
    <row r="738" spans="1:87" s="31" customFormat="1" ht="30" hidden="1" x14ac:dyDescent="0.25">
      <c r="A738" s="9" t="s">
        <v>4493</v>
      </c>
      <c r="B738" s="31" t="s">
        <v>151</v>
      </c>
      <c r="C738" s="31" t="s">
        <v>4013</v>
      </c>
      <c r="E738" s="14" t="s">
        <v>5647</v>
      </c>
      <c r="G738" s="31" t="str">
        <f t="shared" si="350"/>
        <v>Сигнал</v>
      </c>
      <c r="H738" s="31" t="s">
        <v>3318</v>
      </c>
      <c r="I738" s="31" t="s">
        <v>4539</v>
      </c>
      <c r="J738" s="31" t="str">
        <f t="shared" si="345"/>
        <v>DCS_DI_03</v>
      </c>
      <c r="K738" s="14" t="s">
        <v>5869</v>
      </c>
      <c r="M738" s="31" t="s">
        <v>4004</v>
      </c>
      <c r="N738" s="31" t="s">
        <v>107</v>
      </c>
      <c r="O738" s="31" t="s">
        <v>160</v>
      </c>
      <c r="P738" s="31" t="s">
        <v>2607</v>
      </c>
      <c r="Q738" s="31" t="s">
        <v>1849</v>
      </c>
      <c r="R738" s="31">
        <v>11</v>
      </c>
      <c r="S738" s="31">
        <v>12</v>
      </c>
      <c r="T738" s="31" t="s">
        <v>62</v>
      </c>
      <c r="U738" s="31" t="str">
        <f t="shared" si="374"/>
        <v>48</v>
      </c>
      <c r="V738" s="14" t="str">
        <f t="shared" si="346"/>
        <v>ASK 3MLD, ASK 3MB</v>
      </c>
      <c r="W738" s="31" t="str">
        <f t="shared" si="351"/>
        <v/>
      </c>
      <c r="X738" s="14" t="str">
        <f t="shared" si="352"/>
        <v/>
      </c>
      <c r="Y738" s="31" t="str">
        <f t="shared" si="353"/>
        <v>O1010209</v>
      </c>
      <c r="Z738" s="31" t="str">
        <f t="shared" si="354"/>
        <v>TUA711-DIO32</v>
      </c>
      <c r="AA738" s="14" t="str">
        <f t="shared" si="355"/>
        <v>17-SC-DCS-001/O1010209/ 17-MC-DCS-005</v>
      </c>
      <c r="AB738" s="31" t="s">
        <v>64</v>
      </c>
      <c r="AC738" s="31" t="s">
        <v>124</v>
      </c>
      <c r="AD738" s="31" t="s">
        <v>125</v>
      </c>
      <c r="AE738" s="31">
        <v>0</v>
      </c>
      <c r="AF738" s="31" t="s">
        <v>1254</v>
      </c>
      <c r="AG738" s="31" t="s">
        <v>3960</v>
      </c>
      <c r="AH738" s="31">
        <v>10</v>
      </c>
      <c r="AI738" s="31">
        <v>26</v>
      </c>
      <c r="AJ738" s="31" t="s">
        <v>57</v>
      </c>
      <c r="AK738" s="31">
        <f t="shared" si="347"/>
        <v>32</v>
      </c>
      <c r="AL738" s="31" t="s">
        <v>62</v>
      </c>
      <c r="AO738" s="31" t="s">
        <v>63</v>
      </c>
      <c r="AP738" s="31" t="s">
        <v>154</v>
      </c>
      <c r="AQ738" s="31" t="s">
        <v>4014</v>
      </c>
      <c r="AR738" s="31" t="s">
        <v>5716</v>
      </c>
      <c r="AS738" s="31" t="s">
        <v>134</v>
      </c>
      <c r="AT738" s="14" t="s">
        <v>5724</v>
      </c>
      <c r="AU738" s="31" t="s">
        <v>5858</v>
      </c>
      <c r="AV738" s="31" t="s">
        <v>5827</v>
      </c>
      <c r="AW738" s="31" t="s">
        <v>5828</v>
      </c>
      <c r="AX738" s="31" t="s">
        <v>5724</v>
      </c>
      <c r="BK738" s="14" t="str">
        <f t="shared" si="356"/>
        <v/>
      </c>
      <c r="BL738" s="14" t="str">
        <f t="shared" si="357"/>
        <v/>
      </c>
      <c r="BM738" s="14" t="str">
        <f t="shared" si="358"/>
        <v/>
      </c>
      <c r="BN738" s="14"/>
      <c r="BO738" s="14" t="str">
        <f t="shared" si="348"/>
        <v/>
      </c>
      <c r="BP738" s="14" t="str">
        <f t="shared" si="349"/>
        <v/>
      </c>
      <c r="BQ738" s="14"/>
      <c r="BR738" s="14" t="str">
        <f t="shared" si="359"/>
        <v>TS-F-03:11/
O1010209:26A</v>
      </c>
      <c r="BS738" s="14" t="str">
        <f t="shared" si="360"/>
        <v>TS-F-03:12/
O1010209:26B</v>
      </c>
      <c r="BW738" s="31" t="str">
        <f t="shared" si="361"/>
        <v/>
      </c>
      <c r="BX738" s="31" t="str">
        <f t="shared" si="362"/>
        <v/>
      </c>
      <c r="BY738" s="31" t="str">
        <f t="shared" si="363"/>
        <v/>
      </c>
      <c r="BZ738" s="31" t="str">
        <f t="shared" si="364"/>
        <v/>
      </c>
      <c r="CA738" s="31" t="str">
        <f t="shared" si="365"/>
        <v/>
      </c>
      <c r="CB738" s="31" t="str">
        <f t="shared" si="366"/>
        <v/>
      </c>
      <c r="CC738" s="31" t="str">
        <f t="shared" si="367"/>
        <v/>
      </c>
      <c r="CD738" s="31" t="str">
        <f t="shared" si="368"/>
        <v>26A</v>
      </c>
      <c r="CE738" s="31" t="e">
        <f t="shared" ca="1" si="369"/>
        <v>#NAME?</v>
      </c>
      <c r="CF738" s="31" t="e">
        <f t="shared" ca="1" si="370"/>
        <v>#NAME?</v>
      </c>
      <c r="CG738" s="31" t="e">
        <f t="shared" ca="1" si="371"/>
        <v>#NAME?</v>
      </c>
      <c r="CH738" s="31" t="e">
        <f t="shared" ca="1" si="372"/>
        <v>#NAME?</v>
      </c>
      <c r="CI738" s="31" t="e">
        <f t="shared" ca="1" si="373"/>
        <v>#NAME?</v>
      </c>
    </row>
    <row r="739" spans="1:87" s="31" customFormat="1" ht="30" hidden="1" x14ac:dyDescent="0.25">
      <c r="A739" s="9" t="s">
        <v>4493</v>
      </c>
      <c r="B739" s="31" t="s">
        <v>151</v>
      </c>
      <c r="C739" s="31" t="s">
        <v>2816</v>
      </c>
      <c r="E739" s="14" t="s">
        <v>5649</v>
      </c>
      <c r="G739" s="31" t="str">
        <f t="shared" si="350"/>
        <v>Сигнал</v>
      </c>
      <c r="H739" s="31" t="s">
        <v>2608</v>
      </c>
      <c r="I739" s="31" t="s">
        <v>4539</v>
      </c>
      <c r="J739" s="31" t="str">
        <f t="shared" si="345"/>
        <v>DCS_DO_03</v>
      </c>
      <c r="K739" s="14" t="s">
        <v>5869</v>
      </c>
      <c r="M739" s="31" t="s">
        <v>2793</v>
      </c>
      <c r="N739" s="31" t="s">
        <v>1261</v>
      </c>
      <c r="O739" s="31" t="s">
        <v>1551</v>
      </c>
      <c r="P739" s="31" t="s">
        <v>2756</v>
      </c>
      <c r="Q739" s="31" t="s">
        <v>250</v>
      </c>
      <c r="R739" s="31">
        <v>25</v>
      </c>
      <c r="S739" s="31">
        <v>26</v>
      </c>
      <c r="T739" s="31" t="s">
        <v>62</v>
      </c>
      <c r="U739" s="31" t="str">
        <f t="shared" si="374"/>
        <v>30</v>
      </c>
      <c r="V739" s="14" t="str">
        <f t="shared" si="346"/>
        <v>ASK 3MLD, ASK 3MB</v>
      </c>
      <c r="W739" s="31" t="str">
        <f t="shared" si="351"/>
        <v/>
      </c>
      <c r="X739" s="14" t="str">
        <f t="shared" si="352"/>
        <v/>
      </c>
      <c r="Y739" s="31" t="str">
        <f t="shared" si="353"/>
        <v>O1010212</v>
      </c>
      <c r="Z739" s="31" t="str">
        <f t="shared" si="354"/>
        <v>TUA711-DIO32</v>
      </c>
      <c r="AA739" s="14" t="str">
        <f t="shared" si="355"/>
        <v>17-SC-DCS-001/O1010212/ 17-MC-DCS-003</v>
      </c>
      <c r="AB739" s="31" t="s">
        <v>64</v>
      </c>
      <c r="AC739" s="31" t="s">
        <v>124</v>
      </c>
      <c r="AD739" s="31" t="s">
        <v>125</v>
      </c>
      <c r="AE739" s="31">
        <v>0</v>
      </c>
      <c r="AF739" s="31" t="s">
        <v>1254</v>
      </c>
      <c r="AG739" s="31" t="s">
        <v>2754</v>
      </c>
      <c r="AH739" s="31">
        <v>13</v>
      </c>
      <c r="AI739" s="31">
        <v>25</v>
      </c>
      <c r="AJ739" s="31" t="s">
        <v>1256</v>
      </c>
      <c r="AK739" s="31">
        <f t="shared" si="347"/>
        <v>32</v>
      </c>
      <c r="AL739" s="31" t="s">
        <v>62</v>
      </c>
      <c r="AO739" s="31" t="s">
        <v>63</v>
      </c>
      <c r="AP739" s="31" t="s">
        <v>154</v>
      </c>
      <c r="AQ739" s="31" t="s">
        <v>2817</v>
      </c>
      <c r="AR739" s="31" t="s">
        <v>5716</v>
      </c>
      <c r="AS739" s="31" t="s">
        <v>134</v>
      </c>
      <c r="AT739" s="14" t="s">
        <v>5724</v>
      </c>
      <c r="AU739" s="31" t="s">
        <v>5858</v>
      </c>
      <c r="AV739" s="31" t="s">
        <v>5797</v>
      </c>
      <c r="AW739" s="31" t="s">
        <v>5799</v>
      </c>
      <c r="AX739" s="31" t="s">
        <v>5724</v>
      </c>
      <c r="BK739" s="14" t="str">
        <f t="shared" si="356"/>
        <v/>
      </c>
      <c r="BL739" s="14" t="str">
        <f t="shared" si="357"/>
        <v/>
      </c>
      <c r="BM739" s="14" t="str">
        <f t="shared" si="358"/>
        <v/>
      </c>
      <c r="BN739" s="14"/>
      <c r="BO739" s="14" t="str">
        <f t="shared" si="348"/>
        <v/>
      </c>
      <c r="BP739" s="14" t="str">
        <f t="shared" si="349"/>
        <v/>
      </c>
      <c r="BQ739" s="14"/>
      <c r="BR739" s="14" t="str">
        <f t="shared" si="359"/>
        <v/>
      </c>
      <c r="BS739" s="14" t="str">
        <f t="shared" si="360"/>
        <v>TS-G-02:26/
O1010212:25A</v>
      </c>
      <c r="BW739" s="31" t="str">
        <f t="shared" si="361"/>
        <v/>
      </c>
      <c r="BX739" s="31" t="str">
        <f t="shared" si="362"/>
        <v/>
      </c>
      <c r="BY739" s="31" t="str">
        <f t="shared" si="363"/>
        <v/>
      </c>
      <c r="BZ739" s="31" t="str">
        <f t="shared" si="364"/>
        <v/>
      </c>
      <c r="CA739" s="31" t="str">
        <f t="shared" si="365"/>
        <v/>
      </c>
      <c r="CB739" s="31" t="str">
        <f t="shared" si="366"/>
        <v/>
      </c>
      <c r="CC739" s="31" t="str">
        <f t="shared" si="367"/>
        <v/>
      </c>
      <c r="CD739" s="31" t="str">
        <f t="shared" si="368"/>
        <v/>
      </c>
      <c r="CE739" s="31" t="e">
        <f t="shared" ca="1" si="369"/>
        <v>#NAME?</v>
      </c>
      <c r="CF739" s="31" t="e">
        <f t="shared" ca="1" si="370"/>
        <v>#NAME?</v>
      </c>
      <c r="CG739" s="31" t="e">
        <f t="shared" ca="1" si="371"/>
        <v>#NAME?</v>
      </c>
      <c r="CH739" s="31" t="e">
        <f t="shared" ca="1" si="372"/>
        <v>#NAME?</v>
      </c>
      <c r="CI739" s="31" t="e">
        <f t="shared" ca="1" si="373"/>
        <v>#NAME?</v>
      </c>
    </row>
    <row r="740" spans="1:87" s="31" customFormat="1" ht="30" hidden="1" x14ac:dyDescent="0.25">
      <c r="A740" s="9" t="s">
        <v>4493</v>
      </c>
      <c r="B740" s="31" t="s">
        <v>151</v>
      </c>
      <c r="C740" s="31" t="s">
        <v>3180</v>
      </c>
      <c r="E740" s="14" t="s">
        <v>5649</v>
      </c>
      <c r="G740" s="31" t="str">
        <f t="shared" si="350"/>
        <v>Сигнал</v>
      </c>
      <c r="H740" s="31" t="s">
        <v>2796</v>
      </c>
      <c r="I740" s="31" t="s">
        <v>4539</v>
      </c>
      <c r="J740" s="31" t="str">
        <f t="shared" si="345"/>
        <v>DCS_DO_03</v>
      </c>
      <c r="K740" s="14" t="s">
        <v>5869</v>
      </c>
      <c r="M740" s="31" t="s">
        <v>3171</v>
      </c>
      <c r="N740" s="31" t="s">
        <v>1261</v>
      </c>
      <c r="O740" s="31" t="s">
        <v>1281</v>
      </c>
      <c r="P740" s="31" t="s">
        <v>2756</v>
      </c>
      <c r="Q740" s="31" t="s">
        <v>1767</v>
      </c>
      <c r="R740" s="31">
        <v>9</v>
      </c>
      <c r="S740" s="31">
        <v>10</v>
      </c>
      <c r="T740" s="31" t="s">
        <v>62</v>
      </c>
      <c r="U740" s="31" t="str">
        <f t="shared" si="374"/>
        <v>30</v>
      </c>
      <c r="V740" s="14" t="str">
        <f t="shared" si="346"/>
        <v>ASK 3MLD, ASK 3MB</v>
      </c>
      <c r="W740" s="31" t="str">
        <f t="shared" si="351"/>
        <v/>
      </c>
      <c r="X740" s="14" t="str">
        <f t="shared" si="352"/>
        <v/>
      </c>
      <c r="Y740" s="31" t="str">
        <f t="shared" si="353"/>
        <v>O1010214</v>
      </c>
      <c r="Z740" s="31" t="str">
        <f t="shared" si="354"/>
        <v>TUA711-DIO32</v>
      </c>
      <c r="AA740" s="14" t="str">
        <f t="shared" si="355"/>
        <v>17-SC-DCS-001/O1010214/ 17-MC-DCS-003</v>
      </c>
      <c r="AB740" s="31" t="s">
        <v>64</v>
      </c>
      <c r="AC740" s="31" t="s">
        <v>124</v>
      </c>
      <c r="AD740" s="31" t="s">
        <v>125</v>
      </c>
      <c r="AE740" s="31">
        <v>0</v>
      </c>
      <c r="AF740" s="31" t="s">
        <v>1254</v>
      </c>
      <c r="AG740" s="31" t="s">
        <v>2940</v>
      </c>
      <c r="AH740" s="31">
        <v>15</v>
      </c>
      <c r="AI740" s="31">
        <v>23</v>
      </c>
      <c r="AJ740" s="31" t="s">
        <v>1256</v>
      </c>
      <c r="AK740" s="31">
        <f t="shared" si="347"/>
        <v>32</v>
      </c>
      <c r="AL740" s="31" t="s">
        <v>62</v>
      </c>
      <c r="AO740" s="31" t="s">
        <v>63</v>
      </c>
      <c r="AP740" s="31" t="s">
        <v>154</v>
      </c>
      <c r="AQ740" s="31" t="s">
        <v>3181</v>
      </c>
      <c r="AR740" s="31" t="s">
        <v>5716</v>
      </c>
      <c r="AS740" s="31" t="s">
        <v>134</v>
      </c>
      <c r="AT740" s="14" t="s">
        <v>5724</v>
      </c>
      <c r="AU740" s="31" t="s">
        <v>5858</v>
      </c>
      <c r="AV740" s="31" t="s">
        <v>5829</v>
      </c>
      <c r="AW740" s="31" t="s">
        <v>5797</v>
      </c>
      <c r="AX740" s="31" t="s">
        <v>5724</v>
      </c>
      <c r="BK740" s="14" t="str">
        <f t="shared" si="356"/>
        <v/>
      </c>
      <c r="BL740" s="14" t="str">
        <f t="shared" si="357"/>
        <v/>
      </c>
      <c r="BM740" s="14" t="str">
        <f t="shared" si="358"/>
        <v/>
      </c>
      <c r="BN740" s="14"/>
      <c r="BO740" s="14" t="str">
        <f t="shared" si="348"/>
        <v/>
      </c>
      <c r="BP740" s="14" t="str">
        <f t="shared" si="349"/>
        <v/>
      </c>
      <c r="BQ740" s="14"/>
      <c r="BR740" s="14" t="str">
        <f t="shared" si="359"/>
        <v/>
      </c>
      <c r="BS740" s="14" t="str">
        <f t="shared" si="360"/>
        <v>TS-G-08:10/
O1010214:23A</v>
      </c>
      <c r="BW740" s="31" t="str">
        <f t="shared" si="361"/>
        <v/>
      </c>
      <c r="BX740" s="31" t="str">
        <f t="shared" si="362"/>
        <v/>
      </c>
      <c r="BY740" s="31" t="str">
        <f t="shared" si="363"/>
        <v/>
      </c>
      <c r="BZ740" s="31" t="str">
        <f t="shared" si="364"/>
        <v/>
      </c>
      <c r="CA740" s="31" t="str">
        <f t="shared" si="365"/>
        <v/>
      </c>
      <c r="CB740" s="31" t="str">
        <f t="shared" si="366"/>
        <v/>
      </c>
      <c r="CC740" s="31" t="str">
        <f t="shared" si="367"/>
        <v/>
      </c>
      <c r="CD740" s="31" t="str">
        <f t="shared" si="368"/>
        <v/>
      </c>
      <c r="CE740" s="31" t="e">
        <f t="shared" ca="1" si="369"/>
        <v>#NAME?</v>
      </c>
      <c r="CF740" s="31" t="e">
        <f t="shared" ca="1" si="370"/>
        <v>#NAME?</v>
      </c>
      <c r="CG740" s="31" t="e">
        <f t="shared" ca="1" si="371"/>
        <v>#NAME?</v>
      </c>
      <c r="CH740" s="31" t="e">
        <f t="shared" ca="1" si="372"/>
        <v>#NAME?</v>
      </c>
      <c r="CI740" s="31" t="e">
        <f t="shared" ca="1" si="373"/>
        <v>#NAME?</v>
      </c>
    </row>
    <row r="741" spans="1:87" s="31" customFormat="1" ht="30" hidden="1" x14ac:dyDescent="0.25">
      <c r="A741" s="9" t="s">
        <v>4493</v>
      </c>
      <c r="B741" s="31" t="s">
        <v>151</v>
      </c>
      <c r="C741" s="31" t="s">
        <v>3182</v>
      </c>
      <c r="E741" s="14" t="s">
        <v>5649</v>
      </c>
      <c r="G741" s="31" t="str">
        <f t="shared" si="350"/>
        <v>Сигнал</v>
      </c>
      <c r="H741" s="31" t="s">
        <v>2799</v>
      </c>
      <c r="I741" s="31" t="s">
        <v>4539</v>
      </c>
      <c r="J741" s="31" t="str">
        <f t="shared" si="345"/>
        <v>DCS_DO_03</v>
      </c>
      <c r="K741" s="14" t="s">
        <v>5869</v>
      </c>
      <c r="M741" s="31" t="s">
        <v>3171</v>
      </c>
      <c r="N741" s="31" t="s">
        <v>1261</v>
      </c>
      <c r="O741" s="31" t="s">
        <v>1285</v>
      </c>
      <c r="P741" s="31" t="s">
        <v>2756</v>
      </c>
      <c r="Q741" s="31" t="s">
        <v>1767</v>
      </c>
      <c r="R741" s="31">
        <v>11</v>
      </c>
      <c r="S741" s="31">
        <v>12</v>
      </c>
      <c r="T741" s="31" t="s">
        <v>62</v>
      </c>
      <c r="U741" s="31" t="str">
        <f t="shared" si="374"/>
        <v>30</v>
      </c>
      <c r="V741" s="14" t="str">
        <f t="shared" si="346"/>
        <v>ASK 3MLD, ASK 3MB</v>
      </c>
      <c r="W741" s="31" t="str">
        <f t="shared" si="351"/>
        <v/>
      </c>
      <c r="X741" s="14" t="str">
        <f t="shared" si="352"/>
        <v/>
      </c>
      <c r="Y741" s="31" t="str">
        <f t="shared" si="353"/>
        <v>O1010214</v>
      </c>
      <c r="Z741" s="31" t="str">
        <f t="shared" si="354"/>
        <v>TUA711-DIO32</v>
      </c>
      <c r="AA741" s="14" t="str">
        <f t="shared" si="355"/>
        <v>17-SC-DCS-001/O1010214/ 17-MC-DCS-003</v>
      </c>
      <c r="AB741" s="31" t="s">
        <v>64</v>
      </c>
      <c r="AC741" s="31" t="s">
        <v>124</v>
      </c>
      <c r="AD741" s="31" t="s">
        <v>125</v>
      </c>
      <c r="AE741" s="31">
        <v>0</v>
      </c>
      <c r="AF741" s="31" t="s">
        <v>1254</v>
      </c>
      <c r="AG741" s="31" t="s">
        <v>2940</v>
      </c>
      <c r="AH741" s="31">
        <v>15</v>
      </c>
      <c r="AI741" s="31">
        <v>24</v>
      </c>
      <c r="AJ741" s="31" t="s">
        <v>1256</v>
      </c>
      <c r="AK741" s="31">
        <f t="shared" si="347"/>
        <v>32</v>
      </c>
      <c r="AL741" s="31" t="s">
        <v>62</v>
      </c>
      <c r="AO741" s="31" t="s">
        <v>63</v>
      </c>
      <c r="AP741" s="31" t="s">
        <v>154</v>
      </c>
      <c r="AQ741" s="31" t="s">
        <v>3181</v>
      </c>
      <c r="AR741" s="31" t="s">
        <v>5716</v>
      </c>
      <c r="AS741" s="31" t="s">
        <v>134</v>
      </c>
      <c r="AT741" s="14" t="s">
        <v>5724</v>
      </c>
      <c r="AU741" s="31" t="s">
        <v>5858</v>
      </c>
      <c r="AV741" s="31" t="s">
        <v>5830</v>
      </c>
      <c r="AW741" s="31" t="s">
        <v>5797</v>
      </c>
      <c r="AX741" s="31" t="s">
        <v>5724</v>
      </c>
      <c r="BK741" s="14" t="str">
        <f t="shared" si="356"/>
        <v/>
      </c>
      <c r="BL741" s="14" t="str">
        <f t="shared" si="357"/>
        <v/>
      </c>
      <c r="BM741" s="14" t="str">
        <f t="shared" si="358"/>
        <v/>
      </c>
      <c r="BN741" s="14"/>
      <c r="BO741" s="14" t="str">
        <f t="shared" si="348"/>
        <v/>
      </c>
      <c r="BP741" s="14" t="str">
        <f t="shared" si="349"/>
        <v/>
      </c>
      <c r="BQ741" s="14"/>
      <c r="BR741" s="14" t="str">
        <f t="shared" si="359"/>
        <v/>
      </c>
      <c r="BS741" s="14" t="str">
        <f t="shared" si="360"/>
        <v>TS-G-08:12/
O1010214:24A</v>
      </c>
      <c r="BW741" s="31" t="str">
        <f t="shared" si="361"/>
        <v/>
      </c>
      <c r="BX741" s="31" t="str">
        <f t="shared" si="362"/>
        <v/>
      </c>
      <c r="BY741" s="31" t="str">
        <f t="shared" si="363"/>
        <v/>
      </c>
      <c r="BZ741" s="31" t="str">
        <f t="shared" si="364"/>
        <v/>
      </c>
      <c r="CA741" s="31" t="str">
        <f t="shared" si="365"/>
        <v/>
      </c>
      <c r="CB741" s="31" t="str">
        <f t="shared" si="366"/>
        <v/>
      </c>
      <c r="CC741" s="31" t="str">
        <f t="shared" si="367"/>
        <v/>
      </c>
      <c r="CD741" s="31" t="str">
        <f t="shared" si="368"/>
        <v/>
      </c>
      <c r="CE741" s="31" t="e">
        <f t="shared" ca="1" si="369"/>
        <v>#NAME?</v>
      </c>
      <c r="CF741" s="31" t="e">
        <f t="shared" ca="1" si="370"/>
        <v>#NAME?</v>
      </c>
      <c r="CG741" s="31" t="e">
        <f t="shared" ca="1" si="371"/>
        <v>#NAME?</v>
      </c>
      <c r="CH741" s="31" t="e">
        <f t="shared" ca="1" si="372"/>
        <v>#NAME?</v>
      </c>
      <c r="CI741" s="31" t="e">
        <f t="shared" ca="1" si="373"/>
        <v>#NAME?</v>
      </c>
    </row>
    <row r="742" spans="1:87" s="31" customFormat="1" ht="45" hidden="1" x14ac:dyDescent="0.25">
      <c r="A742" s="9" t="s">
        <v>4493</v>
      </c>
      <c r="B742" s="31" t="s">
        <v>156</v>
      </c>
      <c r="C742" s="31" t="s">
        <v>157</v>
      </c>
      <c r="E742" s="14" t="s">
        <v>398</v>
      </c>
      <c r="G742" s="31" t="str">
        <f t="shared" si="350"/>
        <v>Сигнал</v>
      </c>
      <c r="H742" s="31" t="s">
        <v>135</v>
      </c>
      <c r="I742" s="31" t="s">
        <v>4539</v>
      </c>
      <c r="J742" s="31" t="str">
        <f t="shared" si="345"/>
        <v>DCS_AI_02</v>
      </c>
      <c r="K742" s="14" t="s">
        <v>5869</v>
      </c>
      <c r="M742" s="31" t="s">
        <v>129</v>
      </c>
      <c r="N742" s="31" t="s">
        <v>107</v>
      </c>
      <c r="O742" s="31" t="s">
        <v>160</v>
      </c>
      <c r="P742" s="31" t="s">
        <v>131</v>
      </c>
      <c r="Q742" s="31" t="s">
        <v>133</v>
      </c>
      <c r="R742" s="31">
        <v>11</v>
      </c>
      <c r="S742" s="31">
        <v>12</v>
      </c>
      <c r="T742" s="31" t="s">
        <v>62</v>
      </c>
      <c r="U742" s="31" t="str">
        <f t="shared" si="374"/>
        <v>48</v>
      </c>
      <c r="V742" s="14" t="str">
        <f t="shared" si="346"/>
        <v>AVK 2,5 A, AVK 2,5 A</v>
      </c>
      <c r="W742" s="31" t="str">
        <f t="shared" si="351"/>
        <v>O1010012R_U6</v>
      </c>
      <c r="X742" s="14" t="str">
        <f t="shared" si="352"/>
        <v>HD5542</v>
      </c>
      <c r="Y742" s="31" t="str">
        <f t="shared" si="353"/>
        <v>O1010012R</v>
      </c>
      <c r="Z742" s="31" t="str">
        <f t="shared" si="354"/>
        <v>TUA711-AIO16</v>
      </c>
      <c r="AA742" s="14" t="str">
        <f t="shared" si="355"/>
        <v>17-SC-DCS-001/O1010012R/ 17-MC-DCS-006</v>
      </c>
      <c r="AB742" s="31" t="s">
        <v>64</v>
      </c>
      <c r="AC742" s="31" t="s">
        <v>124</v>
      </c>
      <c r="AD742" s="31" t="s">
        <v>125</v>
      </c>
      <c r="AE742" s="31">
        <v>0</v>
      </c>
      <c r="AF742" s="31" t="s">
        <v>126</v>
      </c>
      <c r="AG742" s="31" t="s">
        <v>127</v>
      </c>
      <c r="AH742" s="31">
        <v>13</v>
      </c>
      <c r="AI742" s="31">
        <v>6</v>
      </c>
      <c r="AJ742" s="31" t="s">
        <v>128</v>
      </c>
      <c r="AK742" s="31">
        <f t="shared" si="347"/>
        <v>16</v>
      </c>
      <c r="AL742" s="31" t="s">
        <v>62</v>
      </c>
      <c r="AO742" s="31" t="s">
        <v>63</v>
      </c>
      <c r="AP742" s="31" t="s">
        <v>159</v>
      </c>
      <c r="AQ742" s="31" t="s">
        <v>158</v>
      </c>
      <c r="AR742" s="31" t="s">
        <v>5716</v>
      </c>
      <c r="AS742" s="31" t="s">
        <v>134</v>
      </c>
      <c r="AT742" s="14" t="s">
        <v>5724</v>
      </c>
      <c r="AU742" s="31" t="s">
        <v>5858</v>
      </c>
      <c r="AX742" s="31" t="s">
        <v>5724</v>
      </c>
      <c r="BC742" s="31">
        <v>0</v>
      </c>
      <c r="BD742" s="31">
        <v>1500</v>
      </c>
      <c r="BE742" s="31" t="s">
        <v>5777</v>
      </c>
      <c r="BK742" s="14" t="str">
        <f t="shared" si="356"/>
        <v>TS-Q-01:11/
O1010012R_U6:3</v>
      </c>
      <c r="BL742" s="14" t="str">
        <f t="shared" si="357"/>
        <v>TS-Q-01:12/
O1010012R_U6:4</v>
      </c>
      <c r="BM742" s="14" t="str">
        <f t="shared" si="358"/>
        <v/>
      </c>
      <c r="BN742" s="14"/>
      <c r="BO742" s="14" t="str">
        <f t="shared" si="348"/>
        <v>O1010012R:6A/
O1010012R_U6:5</v>
      </c>
      <c r="BP742" s="14" t="str">
        <f t="shared" si="349"/>
        <v>O1010012R:6C/
O1010012R_U6:6</v>
      </c>
      <c r="BQ742" s="14"/>
      <c r="BR742" s="14" t="str">
        <f t="shared" si="359"/>
        <v/>
      </c>
      <c r="BS742" s="14" t="str">
        <f t="shared" si="360"/>
        <v/>
      </c>
      <c r="BW742" s="31" t="str">
        <f t="shared" si="361"/>
        <v>6A</v>
      </c>
      <c r="BX742" s="31" t="str">
        <f t="shared" si="362"/>
        <v>6C</v>
      </c>
      <c r="BY742" s="31" t="str">
        <f t="shared" si="363"/>
        <v>3</v>
      </c>
      <c r="BZ742" s="31" t="str">
        <f t="shared" si="364"/>
        <v>4</v>
      </c>
      <c r="CA742" s="31" t="str">
        <f t="shared" si="365"/>
        <v/>
      </c>
      <c r="CB742" s="31" t="str">
        <f t="shared" si="366"/>
        <v>5</v>
      </c>
      <c r="CC742" s="31" t="str">
        <f t="shared" si="367"/>
        <v>6</v>
      </c>
      <c r="CD742" s="31" t="str">
        <f t="shared" si="368"/>
        <v/>
      </c>
      <c r="CE742" s="31" t="str">
        <f t="shared" si="369"/>
        <v/>
      </c>
      <c r="CF742" s="31" t="e">
        <f t="shared" ca="1" si="370"/>
        <v>#NAME?</v>
      </c>
      <c r="CG742" s="31" t="e">
        <f t="shared" ca="1" si="371"/>
        <v>#NAME?</v>
      </c>
      <c r="CH742" s="31" t="e">
        <f t="shared" ca="1" si="372"/>
        <v>#NAME?</v>
      </c>
      <c r="CI742" s="31" t="e">
        <f t="shared" ca="1" si="373"/>
        <v>#NAME?</v>
      </c>
    </row>
    <row r="743" spans="1:87" s="31" customFormat="1" ht="45" hidden="1" x14ac:dyDescent="0.25">
      <c r="A743" s="9" t="s">
        <v>4493</v>
      </c>
      <c r="B743" s="31" t="s">
        <v>156</v>
      </c>
      <c r="C743" s="31" t="s">
        <v>192</v>
      </c>
      <c r="E743" s="14" t="s">
        <v>173</v>
      </c>
      <c r="G743" s="31" t="str">
        <f t="shared" si="350"/>
        <v>Сигнал</v>
      </c>
      <c r="H743" s="31" t="s">
        <v>178</v>
      </c>
      <c r="I743" s="31" t="s">
        <v>4539</v>
      </c>
      <c r="J743" s="31" t="str">
        <f t="shared" si="345"/>
        <v>DCS_AO_02</v>
      </c>
      <c r="K743" s="14" t="s">
        <v>5869</v>
      </c>
      <c r="M743" s="31" t="s">
        <v>129</v>
      </c>
      <c r="N743" s="31" t="s">
        <v>107</v>
      </c>
      <c r="O743" s="31" t="s">
        <v>194</v>
      </c>
      <c r="P743" s="31" t="s">
        <v>131</v>
      </c>
      <c r="Q743" s="31" t="s">
        <v>133</v>
      </c>
      <c r="R743" s="31">
        <v>27</v>
      </c>
      <c r="S743" s="31">
        <v>28</v>
      </c>
      <c r="T743" s="31" t="s">
        <v>62</v>
      </c>
      <c r="U743" s="31" t="str">
        <f t="shared" si="374"/>
        <v>48</v>
      </c>
      <c r="V743" s="14" t="str">
        <f t="shared" si="346"/>
        <v>AVK 2,5 A, AVK 2,5 A</v>
      </c>
      <c r="W743" s="31" t="str">
        <f t="shared" si="351"/>
        <v>O1010104R_U6</v>
      </c>
      <c r="X743" s="14" t="str">
        <f t="shared" si="352"/>
        <v>HD5546</v>
      </c>
      <c r="Y743" s="31" t="str">
        <f t="shared" si="353"/>
        <v>O1010104R</v>
      </c>
      <c r="Z743" s="31" t="str">
        <f t="shared" si="354"/>
        <v>TUA711-AIO16</v>
      </c>
      <c r="AA743" s="14" t="str">
        <f t="shared" si="355"/>
        <v>17-SC-DCS-001/O1010104R/ 17-MC-DCS-006</v>
      </c>
      <c r="AB743" s="31" t="s">
        <v>64</v>
      </c>
      <c r="AC743" s="31" t="s">
        <v>124</v>
      </c>
      <c r="AD743" s="31" t="s">
        <v>125</v>
      </c>
      <c r="AE743" s="31">
        <v>0</v>
      </c>
      <c r="AF743" s="31" t="s">
        <v>55</v>
      </c>
      <c r="AG743" s="31" t="s">
        <v>174</v>
      </c>
      <c r="AH743" s="31">
        <v>5</v>
      </c>
      <c r="AI743" s="31">
        <v>6</v>
      </c>
      <c r="AJ743" s="31" t="s">
        <v>175</v>
      </c>
      <c r="AK743" s="31">
        <f t="shared" si="347"/>
        <v>16</v>
      </c>
      <c r="AL743" s="31" t="s">
        <v>62</v>
      </c>
      <c r="AO743" s="31" t="s">
        <v>63</v>
      </c>
      <c r="AP743" s="31" t="s">
        <v>159</v>
      </c>
      <c r="AQ743" s="31" t="s">
        <v>193</v>
      </c>
      <c r="AR743" s="31" t="s">
        <v>5716</v>
      </c>
      <c r="AS743" s="31" t="s">
        <v>134</v>
      </c>
      <c r="AT743" s="14" t="s">
        <v>5724</v>
      </c>
      <c r="AU743" s="31" t="s">
        <v>5858</v>
      </c>
      <c r="AX743" s="31" t="s">
        <v>5724</v>
      </c>
      <c r="BK743" s="14" t="str">
        <f t="shared" si="356"/>
        <v>TS-Q-01:27/
O1010104R_U6:3</v>
      </c>
      <c r="BL743" s="14" t="str">
        <f t="shared" si="357"/>
        <v>TS-Q-01:28/
O1010104R_U6:4</v>
      </c>
      <c r="BM743" s="14" t="str">
        <f t="shared" si="358"/>
        <v/>
      </c>
      <c r="BN743" s="14"/>
      <c r="BO743" s="14" t="str">
        <f t="shared" si="348"/>
        <v>O1010104R:6A/
O1010104R_U6:5</v>
      </c>
      <c r="BP743" s="14" t="str">
        <f t="shared" si="349"/>
        <v>O1010104R:6C/
O1010104R_U6:6</v>
      </c>
      <c r="BQ743" s="14"/>
      <c r="BR743" s="14" t="str">
        <f t="shared" si="359"/>
        <v/>
      </c>
      <c r="BS743" s="14" t="str">
        <f t="shared" si="360"/>
        <v/>
      </c>
      <c r="BW743" s="31" t="str">
        <f t="shared" si="361"/>
        <v>6A</v>
      </c>
      <c r="BX743" s="31" t="str">
        <f t="shared" si="362"/>
        <v>6C</v>
      </c>
      <c r="BY743" s="31" t="str">
        <f t="shared" si="363"/>
        <v>3</v>
      </c>
      <c r="BZ743" s="31" t="str">
        <f t="shared" si="364"/>
        <v>4</v>
      </c>
      <c r="CA743" s="31" t="str">
        <f t="shared" si="365"/>
        <v/>
      </c>
      <c r="CB743" s="31" t="str">
        <f t="shared" si="366"/>
        <v>5</v>
      </c>
      <c r="CC743" s="31" t="str">
        <f t="shared" si="367"/>
        <v>6</v>
      </c>
      <c r="CD743" s="31" t="str">
        <f t="shared" si="368"/>
        <v/>
      </c>
      <c r="CE743" s="31" t="str">
        <f t="shared" si="369"/>
        <v/>
      </c>
      <c r="CF743" s="31" t="e">
        <f t="shared" ca="1" si="370"/>
        <v>#NAME?</v>
      </c>
      <c r="CG743" s="31" t="e">
        <f t="shared" ca="1" si="371"/>
        <v>#NAME?</v>
      </c>
      <c r="CH743" s="31" t="e">
        <f t="shared" ca="1" si="372"/>
        <v>#NAME?</v>
      </c>
      <c r="CI743" s="31" t="e">
        <f t="shared" ca="1" si="373"/>
        <v>#NAME?</v>
      </c>
    </row>
    <row r="744" spans="1:87" s="31" customFormat="1" ht="30" hidden="1" x14ac:dyDescent="0.25">
      <c r="A744" s="9" t="s">
        <v>4493</v>
      </c>
      <c r="B744" s="31" t="s">
        <v>156</v>
      </c>
      <c r="C744" s="31" t="s">
        <v>3433</v>
      </c>
      <c r="E744" s="14" t="s">
        <v>5647</v>
      </c>
      <c r="G744" s="31" t="str">
        <f t="shared" si="350"/>
        <v>Сигнал</v>
      </c>
      <c r="H744" s="31" t="s">
        <v>3321</v>
      </c>
      <c r="I744" s="31" t="s">
        <v>4539</v>
      </c>
      <c r="J744" s="31" t="str">
        <f t="shared" si="345"/>
        <v>DCS_DI_03</v>
      </c>
      <c r="K744" s="14" t="s">
        <v>5869</v>
      </c>
      <c r="M744" s="31" t="s">
        <v>3397</v>
      </c>
      <c r="N744" s="31" t="s">
        <v>107</v>
      </c>
      <c r="O744" s="31" t="s">
        <v>544</v>
      </c>
      <c r="P744" s="31" t="s">
        <v>2756</v>
      </c>
      <c r="Q744" s="31" t="s">
        <v>1801</v>
      </c>
      <c r="R744" s="31">
        <v>35</v>
      </c>
      <c r="S744" s="31">
        <v>36</v>
      </c>
      <c r="T744" s="31" t="s">
        <v>62</v>
      </c>
      <c r="U744" s="31" t="str">
        <f t="shared" si="374"/>
        <v>48</v>
      </c>
      <c r="V744" s="14" t="str">
        <f t="shared" si="346"/>
        <v>ASK 3MLD, ASK 3MB</v>
      </c>
      <c r="W744" s="31" t="str">
        <f t="shared" si="351"/>
        <v/>
      </c>
      <c r="X744" s="14" t="str">
        <f t="shared" si="352"/>
        <v/>
      </c>
      <c r="Y744" s="31" t="str">
        <f t="shared" si="353"/>
        <v>O1010206</v>
      </c>
      <c r="Z744" s="31" t="str">
        <f t="shared" si="354"/>
        <v>TUA711-DIO32</v>
      </c>
      <c r="AA744" s="14" t="str">
        <f t="shared" si="355"/>
        <v>17-SC-DCS-001/O1010206/ 17-MC-DCS-003</v>
      </c>
      <c r="AB744" s="31" t="s">
        <v>64</v>
      </c>
      <c r="AC744" s="31" t="s">
        <v>124</v>
      </c>
      <c r="AD744" s="31" t="s">
        <v>125</v>
      </c>
      <c r="AE744" s="31">
        <v>0</v>
      </c>
      <c r="AF744" s="31" t="s">
        <v>1254</v>
      </c>
      <c r="AG744" s="31" t="s">
        <v>3396</v>
      </c>
      <c r="AH744" s="31">
        <v>7</v>
      </c>
      <c r="AI744" s="31">
        <v>18</v>
      </c>
      <c r="AJ744" s="31" t="s">
        <v>57</v>
      </c>
      <c r="AK744" s="31">
        <f t="shared" si="347"/>
        <v>32</v>
      </c>
      <c r="AL744" s="31" t="s">
        <v>62</v>
      </c>
      <c r="AO744" s="31" t="s">
        <v>63</v>
      </c>
      <c r="AP744" s="31" t="s">
        <v>159</v>
      </c>
      <c r="AQ744" s="31" t="s">
        <v>3434</v>
      </c>
      <c r="AR744" s="31" t="s">
        <v>5716</v>
      </c>
      <c r="AS744" s="31" t="s">
        <v>134</v>
      </c>
      <c r="AT744" s="14" t="s">
        <v>5724</v>
      </c>
      <c r="AU744" s="31" t="s">
        <v>5858</v>
      </c>
      <c r="AV744" s="31" t="s">
        <v>5792</v>
      </c>
      <c r="AW744" s="31" t="s">
        <v>5793</v>
      </c>
      <c r="AX744" s="31" t="s">
        <v>5724</v>
      </c>
      <c r="BK744" s="14" t="str">
        <f t="shared" si="356"/>
        <v/>
      </c>
      <c r="BL744" s="14" t="str">
        <f t="shared" si="357"/>
        <v/>
      </c>
      <c r="BM744" s="14" t="str">
        <f t="shared" si="358"/>
        <v/>
      </c>
      <c r="BN744" s="14"/>
      <c r="BO744" s="14" t="str">
        <f t="shared" si="348"/>
        <v/>
      </c>
      <c r="BP744" s="14" t="str">
        <f t="shared" si="349"/>
        <v/>
      </c>
      <c r="BQ744" s="14"/>
      <c r="BR744" s="14" t="str">
        <f t="shared" si="359"/>
        <v>TS-F-02:35/
O1010206:18A</v>
      </c>
      <c r="BS744" s="14" t="str">
        <f t="shared" si="360"/>
        <v>TS-F-02:36/
O1010206:18B</v>
      </c>
      <c r="BW744" s="31" t="str">
        <f t="shared" si="361"/>
        <v/>
      </c>
      <c r="BX744" s="31" t="str">
        <f t="shared" si="362"/>
        <v/>
      </c>
      <c r="BY744" s="31" t="str">
        <f t="shared" si="363"/>
        <v/>
      </c>
      <c r="BZ744" s="31" t="str">
        <f t="shared" si="364"/>
        <v/>
      </c>
      <c r="CA744" s="31" t="str">
        <f t="shared" si="365"/>
        <v/>
      </c>
      <c r="CB744" s="31" t="str">
        <f t="shared" si="366"/>
        <v/>
      </c>
      <c r="CC744" s="31" t="str">
        <f t="shared" si="367"/>
        <v/>
      </c>
      <c r="CD744" s="31" t="str">
        <f t="shared" si="368"/>
        <v>18A</v>
      </c>
      <c r="CE744" s="31" t="e">
        <f t="shared" ca="1" si="369"/>
        <v>#NAME?</v>
      </c>
      <c r="CF744" s="31" t="e">
        <f t="shared" ca="1" si="370"/>
        <v>#NAME?</v>
      </c>
      <c r="CG744" s="31" t="e">
        <f t="shared" ca="1" si="371"/>
        <v>#NAME?</v>
      </c>
      <c r="CH744" s="31" t="e">
        <f t="shared" ca="1" si="372"/>
        <v>#NAME?</v>
      </c>
      <c r="CI744" s="31" t="e">
        <f t="shared" ca="1" si="373"/>
        <v>#NAME?</v>
      </c>
    </row>
    <row r="745" spans="1:87" s="31" customFormat="1" ht="30" hidden="1" x14ac:dyDescent="0.25">
      <c r="A745" s="9" t="s">
        <v>4493</v>
      </c>
      <c r="B745" s="31" t="s">
        <v>156</v>
      </c>
      <c r="C745" s="31" t="s">
        <v>3435</v>
      </c>
      <c r="E745" s="14" t="s">
        <v>5647</v>
      </c>
      <c r="G745" s="31" t="str">
        <f t="shared" si="350"/>
        <v>Сигнал</v>
      </c>
      <c r="H745" s="31" t="s">
        <v>3324</v>
      </c>
      <c r="I745" s="31" t="s">
        <v>4539</v>
      </c>
      <c r="J745" s="31" t="str">
        <f t="shared" si="345"/>
        <v>DCS_DI_03</v>
      </c>
      <c r="K745" s="14" t="s">
        <v>5869</v>
      </c>
      <c r="M745" s="31" t="s">
        <v>3397</v>
      </c>
      <c r="N745" s="31" t="s">
        <v>107</v>
      </c>
      <c r="O745" s="31" t="s">
        <v>547</v>
      </c>
      <c r="P745" s="31" t="s">
        <v>2756</v>
      </c>
      <c r="Q745" s="31" t="s">
        <v>1801</v>
      </c>
      <c r="R745" s="31">
        <v>37</v>
      </c>
      <c r="S745" s="31">
        <v>38</v>
      </c>
      <c r="T745" s="31" t="s">
        <v>62</v>
      </c>
      <c r="U745" s="31" t="str">
        <f t="shared" si="374"/>
        <v>48</v>
      </c>
      <c r="V745" s="14" t="str">
        <f t="shared" si="346"/>
        <v>ASK 3MLD, ASK 3MB</v>
      </c>
      <c r="W745" s="31" t="str">
        <f t="shared" si="351"/>
        <v/>
      </c>
      <c r="X745" s="14" t="str">
        <f t="shared" si="352"/>
        <v/>
      </c>
      <c r="Y745" s="31" t="str">
        <f t="shared" si="353"/>
        <v>O1010206</v>
      </c>
      <c r="Z745" s="31" t="str">
        <f t="shared" si="354"/>
        <v>TUA711-DIO32</v>
      </c>
      <c r="AA745" s="14" t="str">
        <f t="shared" si="355"/>
        <v>17-SC-DCS-001/O1010206/ 17-MC-DCS-003</v>
      </c>
      <c r="AB745" s="31" t="s">
        <v>64</v>
      </c>
      <c r="AC745" s="31" t="s">
        <v>124</v>
      </c>
      <c r="AD745" s="31" t="s">
        <v>125</v>
      </c>
      <c r="AE745" s="31">
        <v>0</v>
      </c>
      <c r="AF745" s="31" t="s">
        <v>1254</v>
      </c>
      <c r="AG745" s="31" t="s">
        <v>3396</v>
      </c>
      <c r="AH745" s="31">
        <v>7</v>
      </c>
      <c r="AI745" s="31">
        <v>19</v>
      </c>
      <c r="AJ745" s="31" t="s">
        <v>57</v>
      </c>
      <c r="AK745" s="31">
        <f t="shared" si="347"/>
        <v>32</v>
      </c>
      <c r="AL745" s="31" t="s">
        <v>62</v>
      </c>
      <c r="AO745" s="31" t="s">
        <v>63</v>
      </c>
      <c r="AP745" s="31" t="s">
        <v>159</v>
      </c>
      <c r="AQ745" s="31" t="s">
        <v>3436</v>
      </c>
      <c r="AR745" s="31" t="s">
        <v>5716</v>
      </c>
      <c r="AS745" s="31" t="s">
        <v>134</v>
      </c>
      <c r="AT745" s="14" t="s">
        <v>5724</v>
      </c>
      <c r="AU745" s="31" t="s">
        <v>5858</v>
      </c>
      <c r="AV745" s="31" t="s">
        <v>5794</v>
      </c>
      <c r="AW745" s="31" t="s">
        <v>5795</v>
      </c>
      <c r="AX745" s="31" t="s">
        <v>5724</v>
      </c>
      <c r="BK745" s="14" t="str">
        <f t="shared" si="356"/>
        <v/>
      </c>
      <c r="BL745" s="14" t="str">
        <f t="shared" si="357"/>
        <v/>
      </c>
      <c r="BM745" s="14" t="str">
        <f t="shared" si="358"/>
        <v/>
      </c>
      <c r="BN745" s="14"/>
      <c r="BO745" s="14" t="str">
        <f t="shared" si="348"/>
        <v/>
      </c>
      <c r="BP745" s="14" t="str">
        <f t="shared" si="349"/>
        <v/>
      </c>
      <c r="BQ745" s="14"/>
      <c r="BR745" s="14" t="str">
        <f t="shared" si="359"/>
        <v>TS-F-02:37/
O1010206:19A</v>
      </c>
      <c r="BS745" s="14" t="str">
        <f t="shared" si="360"/>
        <v>TS-F-02:38/
O1010206:19B</v>
      </c>
      <c r="BW745" s="31" t="str">
        <f t="shared" si="361"/>
        <v/>
      </c>
      <c r="BX745" s="31" t="str">
        <f t="shared" si="362"/>
        <v/>
      </c>
      <c r="BY745" s="31" t="str">
        <f t="shared" si="363"/>
        <v/>
      </c>
      <c r="BZ745" s="31" t="str">
        <f t="shared" si="364"/>
        <v/>
      </c>
      <c r="CA745" s="31" t="str">
        <f t="shared" si="365"/>
        <v/>
      </c>
      <c r="CB745" s="31" t="str">
        <f t="shared" si="366"/>
        <v/>
      </c>
      <c r="CC745" s="31" t="str">
        <f t="shared" si="367"/>
        <v/>
      </c>
      <c r="CD745" s="31" t="str">
        <f t="shared" si="368"/>
        <v>19A</v>
      </c>
      <c r="CE745" s="31" t="e">
        <f t="shared" ca="1" si="369"/>
        <v>#NAME?</v>
      </c>
      <c r="CF745" s="31" t="e">
        <f t="shared" ca="1" si="370"/>
        <v>#NAME?</v>
      </c>
      <c r="CG745" s="31" t="e">
        <f t="shared" ca="1" si="371"/>
        <v>#NAME?</v>
      </c>
      <c r="CH745" s="31" t="e">
        <f t="shared" ca="1" si="372"/>
        <v>#NAME?</v>
      </c>
      <c r="CI745" s="31" t="e">
        <f t="shared" ca="1" si="373"/>
        <v>#NAME?</v>
      </c>
    </row>
    <row r="746" spans="1:87" s="31" customFormat="1" ht="30" hidden="1" x14ac:dyDescent="0.25">
      <c r="A746" s="9" t="s">
        <v>4493</v>
      </c>
      <c r="B746" s="31" t="s">
        <v>156</v>
      </c>
      <c r="C746" s="31" t="s">
        <v>4015</v>
      </c>
      <c r="E746" s="14" t="s">
        <v>5647</v>
      </c>
      <c r="G746" s="31" t="str">
        <f t="shared" si="350"/>
        <v>Сигнал</v>
      </c>
      <c r="H746" s="31" t="s">
        <v>3318</v>
      </c>
      <c r="I746" s="31" t="s">
        <v>4539</v>
      </c>
      <c r="J746" s="31" t="str">
        <f t="shared" si="345"/>
        <v>DCS_DI_03</v>
      </c>
      <c r="K746" s="14" t="s">
        <v>5869</v>
      </c>
      <c r="M746" s="31" t="s">
        <v>4004</v>
      </c>
      <c r="N746" s="31" t="s">
        <v>107</v>
      </c>
      <c r="O746" s="31" t="s">
        <v>165</v>
      </c>
      <c r="P746" s="31" t="s">
        <v>2607</v>
      </c>
      <c r="Q746" s="31" t="s">
        <v>1849</v>
      </c>
      <c r="R746" s="31">
        <v>13</v>
      </c>
      <c r="S746" s="31">
        <v>14</v>
      </c>
      <c r="T746" s="31" t="s">
        <v>62</v>
      </c>
      <c r="U746" s="31" t="str">
        <f t="shared" si="374"/>
        <v>48</v>
      </c>
      <c r="V746" s="14" t="str">
        <f t="shared" si="346"/>
        <v>ASK 3MLD, ASK 3MB</v>
      </c>
      <c r="W746" s="31" t="str">
        <f t="shared" si="351"/>
        <v/>
      </c>
      <c r="X746" s="14" t="str">
        <f t="shared" si="352"/>
        <v/>
      </c>
      <c r="Y746" s="31" t="str">
        <f t="shared" si="353"/>
        <v>O1010209</v>
      </c>
      <c r="Z746" s="31" t="str">
        <f t="shared" si="354"/>
        <v>TUA711-DIO32</v>
      </c>
      <c r="AA746" s="14" t="str">
        <f t="shared" si="355"/>
        <v>17-SC-DCS-001/O1010209/ 17-MC-DCS-005</v>
      </c>
      <c r="AB746" s="31" t="s">
        <v>64</v>
      </c>
      <c r="AC746" s="31" t="s">
        <v>124</v>
      </c>
      <c r="AD746" s="31" t="s">
        <v>125</v>
      </c>
      <c r="AE746" s="31">
        <v>0</v>
      </c>
      <c r="AF746" s="31" t="s">
        <v>1254</v>
      </c>
      <c r="AG746" s="31" t="s">
        <v>3960</v>
      </c>
      <c r="AH746" s="31">
        <v>10</v>
      </c>
      <c r="AI746" s="31">
        <v>27</v>
      </c>
      <c r="AJ746" s="31" t="s">
        <v>57</v>
      </c>
      <c r="AK746" s="31">
        <f t="shared" si="347"/>
        <v>32</v>
      </c>
      <c r="AL746" s="31" t="s">
        <v>62</v>
      </c>
      <c r="AO746" s="31" t="s">
        <v>63</v>
      </c>
      <c r="AP746" s="31" t="s">
        <v>159</v>
      </c>
      <c r="AQ746" s="31" t="s">
        <v>4016</v>
      </c>
      <c r="AR746" s="31" t="s">
        <v>5716</v>
      </c>
      <c r="AS746" s="31" t="s">
        <v>134</v>
      </c>
      <c r="AT746" s="14" t="s">
        <v>5724</v>
      </c>
      <c r="AU746" s="31" t="s">
        <v>5858</v>
      </c>
      <c r="AV746" s="31" t="s">
        <v>5827</v>
      </c>
      <c r="AW746" s="31" t="s">
        <v>5828</v>
      </c>
      <c r="AX746" s="31" t="s">
        <v>5724</v>
      </c>
      <c r="BK746" s="14" t="str">
        <f t="shared" si="356"/>
        <v/>
      </c>
      <c r="BL746" s="14" t="str">
        <f t="shared" si="357"/>
        <v/>
      </c>
      <c r="BM746" s="14" t="str">
        <f t="shared" si="358"/>
        <v/>
      </c>
      <c r="BN746" s="14"/>
      <c r="BO746" s="14" t="str">
        <f t="shared" si="348"/>
        <v/>
      </c>
      <c r="BP746" s="14" t="str">
        <f t="shared" si="349"/>
        <v/>
      </c>
      <c r="BQ746" s="14"/>
      <c r="BR746" s="14" t="str">
        <f t="shared" si="359"/>
        <v>TS-F-03:13/
O1010209:27A</v>
      </c>
      <c r="BS746" s="14" t="str">
        <f t="shared" si="360"/>
        <v>TS-F-03:14/
O1010209:27B</v>
      </c>
      <c r="BW746" s="31" t="str">
        <f t="shared" si="361"/>
        <v/>
      </c>
      <c r="BX746" s="31" t="str">
        <f t="shared" si="362"/>
        <v/>
      </c>
      <c r="BY746" s="31" t="str">
        <f t="shared" si="363"/>
        <v/>
      </c>
      <c r="BZ746" s="31" t="str">
        <f t="shared" si="364"/>
        <v/>
      </c>
      <c r="CA746" s="31" t="str">
        <f t="shared" si="365"/>
        <v/>
      </c>
      <c r="CB746" s="31" t="str">
        <f t="shared" si="366"/>
        <v/>
      </c>
      <c r="CC746" s="31" t="str">
        <f t="shared" si="367"/>
        <v/>
      </c>
      <c r="CD746" s="31" t="str">
        <f t="shared" si="368"/>
        <v>27A</v>
      </c>
      <c r="CE746" s="31" t="e">
        <f t="shared" ca="1" si="369"/>
        <v>#NAME?</v>
      </c>
      <c r="CF746" s="31" t="e">
        <f t="shared" ca="1" si="370"/>
        <v>#NAME?</v>
      </c>
      <c r="CG746" s="31" t="e">
        <f t="shared" ca="1" si="371"/>
        <v>#NAME?</v>
      </c>
      <c r="CH746" s="31" t="e">
        <f t="shared" ca="1" si="372"/>
        <v>#NAME?</v>
      </c>
      <c r="CI746" s="31" t="e">
        <f t="shared" ca="1" si="373"/>
        <v>#NAME?</v>
      </c>
    </row>
    <row r="747" spans="1:87" s="31" customFormat="1" ht="30" hidden="1" x14ac:dyDescent="0.25">
      <c r="A747" s="9" t="s">
        <v>4493</v>
      </c>
      <c r="B747" s="31" t="s">
        <v>156</v>
      </c>
      <c r="C747" s="31" t="s">
        <v>4017</v>
      </c>
      <c r="E747" s="14" t="s">
        <v>5647</v>
      </c>
      <c r="G747" s="31" t="str">
        <f t="shared" si="350"/>
        <v>Сигнал</v>
      </c>
      <c r="H747" s="31" t="s">
        <v>3318</v>
      </c>
      <c r="I747" s="31" t="s">
        <v>4539</v>
      </c>
      <c r="J747" s="31" t="str">
        <f t="shared" si="345"/>
        <v>DCS_DI_03</v>
      </c>
      <c r="K747" s="14" t="s">
        <v>5869</v>
      </c>
      <c r="M747" s="31" t="s">
        <v>4004</v>
      </c>
      <c r="N747" s="31" t="s">
        <v>107</v>
      </c>
      <c r="O747" s="31" t="s">
        <v>170</v>
      </c>
      <c r="P747" s="31" t="s">
        <v>2607</v>
      </c>
      <c r="Q747" s="31" t="s">
        <v>1849</v>
      </c>
      <c r="R747" s="31">
        <v>15</v>
      </c>
      <c r="S747" s="31">
        <v>16</v>
      </c>
      <c r="T747" s="31" t="s">
        <v>62</v>
      </c>
      <c r="U747" s="31" t="str">
        <f t="shared" si="374"/>
        <v>48</v>
      </c>
      <c r="V747" s="14" t="str">
        <f t="shared" si="346"/>
        <v>ASK 3MLD, ASK 3MB</v>
      </c>
      <c r="W747" s="31" t="str">
        <f t="shared" si="351"/>
        <v/>
      </c>
      <c r="X747" s="14" t="str">
        <f t="shared" si="352"/>
        <v/>
      </c>
      <c r="Y747" s="31" t="str">
        <f t="shared" si="353"/>
        <v>O1010209</v>
      </c>
      <c r="Z747" s="31" t="str">
        <f t="shared" si="354"/>
        <v>TUA711-DIO32</v>
      </c>
      <c r="AA747" s="14" t="str">
        <f t="shared" si="355"/>
        <v>17-SC-DCS-001/O1010209/ 17-MC-DCS-005</v>
      </c>
      <c r="AB747" s="31" t="s">
        <v>64</v>
      </c>
      <c r="AC747" s="31" t="s">
        <v>124</v>
      </c>
      <c r="AD747" s="31" t="s">
        <v>125</v>
      </c>
      <c r="AE747" s="31">
        <v>0</v>
      </c>
      <c r="AF747" s="31" t="s">
        <v>1254</v>
      </c>
      <c r="AG747" s="31" t="s">
        <v>3960</v>
      </c>
      <c r="AH747" s="31">
        <v>10</v>
      </c>
      <c r="AI747" s="31">
        <v>28</v>
      </c>
      <c r="AJ747" s="31" t="s">
        <v>57</v>
      </c>
      <c r="AK747" s="31">
        <f t="shared" si="347"/>
        <v>32</v>
      </c>
      <c r="AL747" s="31" t="s">
        <v>62</v>
      </c>
      <c r="AO747" s="31" t="s">
        <v>63</v>
      </c>
      <c r="AP747" s="31" t="s">
        <v>159</v>
      </c>
      <c r="AQ747" s="31" t="s">
        <v>4018</v>
      </c>
      <c r="AR747" s="31" t="s">
        <v>5716</v>
      </c>
      <c r="AS747" s="31" t="s">
        <v>134</v>
      </c>
      <c r="AT747" s="14" t="s">
        <v>5724</v>
      </c>
      <c r="AU747" s="31" t="s">
        <v>5858</v>
      </c>
      <c r="AV747" s="31" t="s">
        <v>5827</v>
      </c>
      <c r="AW747" s="31" t="s">
        <v>5828</v>
      </c>
      <c r="AX747" s="31" t="s">
        <v>5724</v>
      </c>
      <c r="BK747" s="14" t="str">
        <f t="shared" si="356"/>
        <v/>
      </c>
      <c r="BL747" s="14" t="str">
        <f t="shared" si="357"/>
        <v/>
      </c>
      <c r="BM747" s="14" t="str">
        <f t="shared" si="358"/>
        <v/>
      </c>
      <c r="BN747" s="14"/>
      <c r="BO747" s="14" t="str">
        <f t="shared" si="348"/>
        <v/>
      </c>
      <c r="BP747" s="14" t="str">
        <f t="shared" si="349"/>
        <v/>
      </c>
      <c r="BQ747" s="14"/>
      <c r="BR747" s="14" t="str">
        <f t="shared" si="359"/>
        <v>TS-F-03:15/
O1010209:28A</v>
      </c>
      <c r="BS747" s="14" t="str">
        <f t="shared" si="360"/>
        <v>TS-F-03:16/
O1010209:28B</v>
      </c>
      <c r="BW747" s="31" t="str">
        <f t="shared" si="361"/>
        <v/>
      </c>
      <c r="BX747" s="31" t="str">
        <f t="shared" si="362"/>
        <v/>
      </c>
      <c r="BY747" s="31" t="str">
        <f t="shared" si="363"/>
        <v/>
      </c>
      <c r="BZ747" s="31" t="str">
        <f t="shared" si="364"/>
        <v/>
      </c>
      <c r="CA747" s="31" t="str">
        <f t="shared" si="365"/>
        <v/>
      </c>
      <c r="CB747" s="31" t="str">
        <f t="shared" si="366"/>
        <v/>
      </c>
      <c r="CC747" s="31" t="str">
        <f t="shared" si="367"/>
        <v/>
      </c>
      <c r="CD747" s="31" t="str">
        <f t="shared" si="368"/>
        <v>28A</v>
      </c>
      <c r="CE747" s="31" t="e">
        <f t="shared" ca="1" si="369"/>
        <v>#NAME?</v>
      </c>
      <c r="CF747" s="31" t="e">
        <f t="shared" ca="1" si="370"/>
        <v>#NAME?</v>
      </c>
      <c r="CG747" s="31" t="e">
        <f t="shared" ca="1" si="371"/>
        <v>#NAME?</v>
      </c>
      <c r="CH747" s="31" t="e">
        <f t="shared" ca="1" si="372"/>
        <v>#NAME?</v>
      </c>
      <c r="CI747" s="31" t="e">
        <f t="shared" ca="1" si="373"/>
        <v>#NAME?</v>
      </c>
    </row>
    <row r="748" spans="1:87" s="31" customFormat="1" ht="30" hidden="1" x14ac:dyDescent="0.25">
      <c r="A748" s="9" t="s">
        <v>4493</v>
      </c>
      <c r="B748" s="31" t="s">
        <v>156</v>
      </c>
      <c r="C748" s="31" t="s">
        <v>2818</v>
      </c>
      <c r="E748" s="14" t="s">
        <v>5649</v>
      </c>
      <c r="G748" s="31" t="str">
        <f t="shared" si="350"/>
        <v>Сигнал</v>
      </c>
      <c r="H748" s="31" t="s">
        <v>2608</v>
      </c>
      <c r="I748" s="31" t="s">
        <v>4539</v>
      </c>
      <c r="J748" s="31" t="str">
        <f t="shared" si="345"/>
        <v>DCS_DO_03</v>
      </c>
      <c r="K748" s="14" t="s">
        <v>5869</v>
      </c>
      <c r="M748" s="31" t="s">
        <v>2820</v>
      </c>
      <c r="N748" s="31" t="s">
        <v>1261</v>
      </c>
      <c r="O748" s="31" t="s">
        <v>1257</v>
      </c>
      <c r="P748" s="31" t="s">
        <v>2756</v>
      </c>
      <c r="Q748" s="31" t="s">
        <v>312</v>
      </c>
      <c r="R748" s="31">
        <v>1</v>
      </c>
      <c r="S748" s="31">
        <v>2</v>
      </c>
      <c r="T748" s="31" t="s">
        <v>62</v>
      </c>
      <c r="U748" s="31" t="str">
        <f t="shared" si="374"/>
        <v>30</v>
      </c>
      <c r="V748" s="14" t="str">
        <f t="shared" si="346"/>
        <v>ASK 3MLD, ASK 3MB</v>
      </c>
      <c r="W748" s="31" t="str">
        <f t="shared" si="351"/>
        <v/>
      </c>
      <c r="X748" s="14" t="str">
        <f t="shared" si="352"/>
        <v/>
      </c>
      <c r="Y748" s="31" t="str">
        <f t="shared" si="353"/>
        <v>O1010212</v>
      </c>
      <c r="Z748" s="31" t="str">
        <f t="shared" si="354"/>
        <v>TUA711-DIO32</v>
      </c>
      <c r="AA748" s="14" t="str">
        <f t="shared" si="355"/>
        <v>17-SC-DCS-001/O1010212/ 17-MC-DCS-003</v>
      </c>
      <c r="AB748" s="31" t="s">
        <v>64</v>
      </c>
      <c r="AC748" s="31" t="s">
        <v>124</v>
      </c>
      <c r="AD748" s="31" t="s">
        <v>125</v>
      </c>
      <c r="AE748" s="31">
        <v>0</v>
      </c>
      <c r="AF748" s="31" t="s">
        <v>1254</v>
      </c>
      <c r="AG748" s="31" t="s">
        <v>2754</v>
      </c>
      <c r="AH748" s="31">
        <v>13</v>
      </c>
      <c r="AI748" s="31">
        <v>26</v>
      </c>
      <c r="AJ748" s="31" t="s">
        <v>1256</v>
      </c>
      <c r="AK748" s="31">
        <f t="shared" si="347"/>
        <v>32</v>
      </c>
      <c r="AL748" s="31" t="s">
        <v>62</v>
      </c>
      <c r="AO748" s="31" t="s">
        <v>63</v>
      </c>
      <c r="AP748" s="31" t="s">
        <v>159</v>
      </c>
      <c r="AQ748" s="31" t="s">
        <v>2819</v>
      </c>
      <c r="AR748" s="31" t="s">
        <v>5716</v>
      </c>
      <c r="AS748" s="31" t="s">
        <v>134</v>
      </c>
      <c r="AT748" s="14" t="s">
        <v>5724</v>
      </c>
      <c r="AU748" s="31" t="s">
        <v>5858</v>
      </c>
      <c r="AV748" s="31" t="s">
        <v>5797</v>
      </c>
      <c r="AW748" s="31" t="s">
        <v>5799</v>
      </c>
      <c r="AX748" s="31" t="s">
        <v>5724</v>
      </c>
      <c r="BK748" s="14" t="str">
        <f t="shared" si="356"/>
        <v/>
      </c>
      <c r="BL748" s="14" t="str">
        <f t="shared" si="357"/>
        <v/>
      </c>
      <c r="BM748" s="14" t="str">
        <f t="shared" si="358"/>
        <v/>
      </c>
      <c r="BN748" s="14"/>
      <c r="BO748" s="14" t="str">
        <f t="shared" si="348"/>
        <v/>
      </c>
      <c r="BP748" s="14" t="str">
        <f t="shared" si="349"/>
        <v/>
      </c>
      <c r="BQ748" s="14"/>
      <c r="BR748" s="14" t="str">
        <f t="shared" si="359"/>
        <v/>
      </c>
      <c r="BS748" s="14" t="str">
        <f t="shared" si="360"/>
        <v>TS-G-03:2/
O1010212:26A</v>
      </c>
      <c r="BW748" s="31" t="str">
        <f t="shared" si="361"/>
        <v/>
      </c>
      <c r="BX748" s="31" t="str">
        <f t="shared" si="362"/>
        <v/>
      </c>
      <c r="BY748" s="31" t="str">
        <f t="shared" si="363"/>
        <v/>
      </c>
      <c r="BZ748" s="31" t="str">
        <f t="shared" si="364"/>
        <v/>
      </c>
      <c r="CA748" s="31" t="str">
        <f t="shared" si="365"/>
        <v/>
      </c>
      <c r="CB748" s="31" t="str">
        <f t="shared" si="366"/>
        <v/>
      </c>
      <c r="CC748" s="31" t="str">
        <f t="shared" si="367"/>
        <v/>
      </c>
      <c r="CD748" s="31" t="str">
        <f t="shared" si="368"/>
        <v/>
      </c>
      <c r="CE748" s="31" t="e">
        <f t="shared" ca="1" si="369"/>
        <v>#NAME?</v>
      </c>
      <c r="CF748" s="31" t="e">
        <f t="shared" ca="1" si="370"/>
        <v>#NAME?</v>
      </c>
      <c r="CG748" s="31" t="e">
        <f t="shared" ca="1" si="371"/>
        <v>#NAME?</v>
      </c>
      <c r="CH748" s="31" t="e">
        <f t="shared" ca="1" si="372"/>
        <v>#NAME?</v>
      </c>
      <c r="CI748" s="31" t="e">
        <f t="shared" ca="1" si="373"/>
        <v>#NAME?</v>
      </c>
    </row>
    <row r="749" spans="1:87" s="31" customFormat="1" ht="30" hidden="1" x14ac:dyDescent="0.25">
      <c r="A749" s="9" t="s">
        <v>4493</v>
      </c>
      <c r="B749" s="31" t="s">
        <v>156</v>
      </c>
      <c r="C749" s="31" t="s">
        <v>3183</v>
      </c>
      <c r="E749" s="14" t="s">
        <v>5649</v>
      </c>
      <c r="G749" s="31" t="str">
        <f t="shared" si="350"/>
        <v>Сигнал</v>
      </c>
      <c r="H749" s="31" t="s">
        <v>2796</v>
      </c>
      <c r="I749" s="31" t="s">
        <v>4539</v>
      </c>
      <c r="J749" s="31" t="str">
        <f t="shared" si="345"/>
        <v>DCS_DO_03</v>
      </c>
      <c r="K749" s="14" t="s">
        <v>5869</v>
      </c>
      <c r="M749" s="31" t="s">
        <v>3171</v>
      </c>
      <c r="N749" s="31" t="s">
        <v>1261</v>
      </c>
      <c r="O749" s="31" t="s">
        <v>1287</v>
      </c>
      <c r="P749" s="31" t="s">
        <v>2756</v>
      </c>
      <c r="Q749" s="31" t="s">
        <v>1767</v>
      </c>
      <c r="R749" s="31">
        <v>13</v>
      </c>
      <c r="S749" s="31">
        <v>14</v>
      </c>
      <c r="T749" s="31" t="s">
        <v>62</v>
      </c>
      <c r="U749" s="31" t="str">
        <f t="shared" si="374"/>
        <v>30</v>
      </c>
      <c r="V749" s="14" t="str">
        <f t="shared" si="346"/>
        <v>ASK 3MLD, ASK 3MB</v>
      </c>
      <c r="W749" s="31" t="str">
        <f t="shared" si="351"/>
        <v/>
      </c>
      <c r="X749" s="14" t="str">
        <f t="shared" si="352"/>
        <v/>
      </c>
      <c r="Y749" s="31" t="str">
        <f t="shared" si="353"/>
        <v>O1010214</v>
      </c>
      <c r="Z749" s="31" t="str">
        <f t="shared" si="354"/>
        <v>TUA711-DIO32</v>
      </c>
      <c r="AA749" s="14" t="str">
        <f t="shared" si="355"/>
        <v>17-SC-DCS-001/O1010214/ 17-MC-DCS-003</v>
      </c>
      <c r="AB749" s="31" t="s">
        <v>64</v>
      </c>
      <c r="AC749" s="31" t="s">
        <v>124</v>
      </c>
      <c r="AD749" s="31" t="s">
        <v>125</v>
      </c>
      <c r="AE749" s="31">
        <v>0</v>
      </c>
      <c r="AF749" s="31" t="s">
        <v>1254</v>
      </c>
      <c r="AG749" s="31" t="s">
        <v>2940</v>
      </c>
      <c r="AH749" s="31">
        <v>15</v>
      </c>
      <c r="AI749" s="31">
        <v>25</v>
      </c>
      <c r="AJ749" s="31" t="s">
        <v>1256</v>
      </c>
      <c r="AK749" s="31">
        <f t="shared" si="347"/>
        <v>32</v>
      </c>
      <c r="AL749" s="31" t="s">
        <v>62</v>
      </c>
      <c r="AO749" s="31" t="s">
        <v>63</v>
      </c>
      <c r="AP749" s="31" t="s">
        <v>159</v>
      </c>
      <c r="AQ749" s="31" t="s">
        <v>3184</v>
      </c>
      <c r="AR749" s="31" t="s">
        <v>5716</v>
      </c>
      <c r="AS749" s="31" t="s">
        <v>134</v>
      </c>
      <c r="AT749" s="14" t="s">
        <v>5724</v>
      </c>
      <c r="AU749" s="31" t="s">
        <v>5858</v>
      </c>
      <c r="AV749" s="31" t="s">
        <v>5829</v>
      </c>
      <c r="AW749" s="31" t="s">
        <v>5797</v>
      </c>
      <c r="AX749" s="31" t="s">
        <v>5724</v>
      </c>
      <c r="BK749" s="14" t="str">
        <f t="shared" si="356"/>
        <v/>
      </c>
      <c r="BL749" s="14" t="str">
        <f t="shared" si="357"/>
        <v/>
      </c>
      <c r="BM749" s="14" t="str">
        <f t="shared" si="358"/>
        <v/>
      </c>
      <c r="BN749" s="14"/>
      <c r="BO749" s="14" t="str">
        <f t="shared" si="348"/>
        <v/>
      </c>
      <c r="BP749" s="14" t="str">
        <f t="shared" si="349"/>
        <v/>
      </c>
      <c r="BQ749" s="14"/>
      <c r="BR749" s="14" t="str">
        <f t="shared" si="359"/>
        <v/>
      </c>
      <c r="BS749" s="14" t="str">
        <f t="shared" si="360"/>
        <v>TS-G-08:14/
O1010214:25A</v>
      </c>
      <c r="BW749" s="31" t="str">
        <f t="shared" si="361"/>
        <v/>
      </c>
      <c r="BX749" s="31" t="str">
        <f t="shared" si="362"/>
        <v/>
      </c>
      <c r="BY749" s="31" t="str">
        <f t="shared" si="363"/>
        <v/>
      </c>
      <c r="BZ749" s="31" t="str">
        <f t="shared" si="364"/>
        <v/>
      </c>
      <c r="CA749" s="31" t="str">
        <f t="shared" si="365"/>
        <v/>
      </c>
      <c r="CB749" s="31" t="str">
        <f t="shared" si="366"/>
        <v/>
      </c>
      <c r="CC749" s="31" t="str">
        <f t="shared" si="367"/>
        <v/>
      </c>
      <c r="CD749" s="31" t="str">
        <f t="shared" si="368"/>
        <v/>
      </c>
      <c r="CE749" s="31" t="e">
        <f t="shared" ca="1" si="369"/>
        <v>#NAME?</v>
      </c>
      <c r="CF749" s="31" t="e">
        <f t="shared" ca="1" si="370"/>
        <v>#NAME?</v>
      </c>
      <c r="CG749" s="31" t="e">
        <f t="shared" ca="1" si="371"/>
        <v>#NAME?</v>
      </c>
      <c r="CH749" s="31" t="e">
        <f t="shared" ca="1" si="372"/>
        <v>#NAME?</v>
      </c>
      <c r="CI749" s="31" t="e">
        <f t="shared" ca="1" si="373"/>
        <v>#NAME?</v>
      </c>
    </row>
    <row r="750" spans="1:87" s="31" customFormat="1" ht="30" hidden="1" x14ac:dyDescent="0.25">
      <c r="A750" s="9" t="s">
        <v>4493</v>
      </c>
      <c r="B750" s="31" t="s">
        <v>156</v>
      </c>
      <c r="C750" s="31" t="s">
        <v>3185</v>
      </c>
      <c r="E750" s="14" t="s">
        <v>5649</v>
      </c>
      <c r="G750" s="31" t="str">
        <f t="shared" si="350"/>
        <v>Сигнал</v>
      </c>
      <c r="H750" s="31" t="s">
        <v>2799</v>
      </c>
      <c r="I750" s="31" t="s">
        <v>4539</v>
      </c>
      <c r="J750" s="31" t="str">
        <f t="shared" si="345"/>
        <v>DCS_DO_03</v>
      </c>
      <c r="K750" s="14" t="s">
        <v>5869</v>
      </c>
      <c r="M750" s="31" t="s">
        <v>3171</v>
      </c>
      <c r="N750" s="31" t="s">
        <v>1261</v>
      </c>
      <c r="O750" s="31" t="s">
        <v>1289</v>
      </c>
      <c r="P750" s="31" t="s">
        <v>2756</v>
      </c>
      <c r="Q750" s="31" t="s">
        <v>1767</v>
      </c>
      <c r="R750" s="31">
        <v>15</v>
      </c>
      <c r="S750" s="31">
        <v>16</v>
      </c>
      <c r="T750" s="31" t="s">
        <v>62</v>
      </c>
      <c r="U750" s="31" t="str">
        <f t="shared" si="374"/>
        <v>30</v>
      </c>
      <c r="V750" s="14" t="str">
        <f t="shared" si="346"/>
        <v>ASK 3MLD, ASK 3MB</v>
      </c>
      <c r="W750" s="31" t="str">
        <f t="shared" si="351"/>
        <v/>
      </c>
      <c r="X750" s="14" t="str">
        <f t="shared" si="352"/>
        <v/>
      </c>
      <c r="Y750" s="31" t="str">
        <f t="shared" si="353"/>
        <v>O1010214</v>
      </c>
      <c r="Z750" s="31" t="str">
        <f t="shared" si="354"/>
        <v>TUA711-DIO32</v>
      </c>
      <c r="AA750" s="14" t="str">
        <f t="shared" si="355"/>
        <v>17-SC-DCS-001/O1010214/ 17-MC-DCS-003</v>
      </c>
      <c r="AB750" s="31" t="s">
        <v>64</v>
      </c>
      <c r="AC750" s="31" t="s">
        <v>124</v>
      </c>
      <c r="AD750" s="31" t="s">
        <v>125</v>
      </c>
      <c r="AE750" s="31">
        <v>0</v>
      </c>
      <c r="AF750" s="31" t="s">
        <v>1254</v>
      </c>
      <c r="AG750" s="31" t="s">
        <v>2940</v>
      </c>
      <c r="AH750" s="31">
        <v>15</v>
      </c>
      <c r="AI750" s="31">
        <v>26</v>
      </c>
      <c r="AJ750" s="31" t="s">
        <v>1256</v>
      </c>
      <c r="AK750" s="31">
        <f t="shared" si="347"/>
        <v>32</v>
      </c>
      <c r="AL750" s="31" t="s">
        <v>62</v>
      </c>
      <c r="AO750" s="31" t="s">
        <v>63</v>
      </c>
      <c r="AP750" s="31" t="s">
        <v>159</v>
      </c>
      <c r="AQ750" s="31" t="s">
        <v>3184</v>
      </c>
      <c r="AR750" s="31" t="s">
        <v>5716</v>
      </c>
      <c r="AS750" s="31" t="s">
        <v>134</v>
      </c>
      <c r="AT750" s="14" t="s">
        <v>5724</v>
      </c>
      <c r="AU750" s="31" t="s">
        <v>5858</v>
      </c>
      <c r="AV750" s="31" t="s">
        <v>5830</v>
      </c>
      <c r="AW750" s="31" t="s">
        <v>5797</v>
      </c>
      <c r="AX750" s="31" t="s">
        <v>5724</v>
      </c>
      <c r="BK750" s="14" t="str">
        <f t="shared" si="356"/>
        <v/>
      </c>
      <c r="BL750" s="14" t="str">
        <f t="shared" si="357"/>
        <v/>
      </c>
      <c r="BM750" s="14" t="str">
        <f t="shared" si="358"/>
        <v/>
      </c>
      <c r="BN750" s="14"/>
      <c r="BO750" s="14" t="str">
        <f t="shared" si="348"/>
        <v/>
      </c>
      <c r="BP750" s="14" t="str">
        <f t="shared" si="349"/>
        <v/>
      </c>
      <c r="BQ750" s="14"/>
      <c r="BR750" s="14" t="str">
        <f t="shared" si="359"/>
        <v/>
      </c>
      <c r="BS750" s="14" t="str">
        <f t="shared" si="360"/>
        <v>TS-G-08:16/
O1010214:26A</v>
      </c>
      <c r="BW750" s="31" t="str">
        <f t="shared" si="361"/>
        <v/>
      </c>
      <c r="BX750" s="31" t="str">
        <f t="shared" si="362"/>
        <v/>
      </c>
      <c r="BY750" s="31" t="str">
        <f t="shared" si="363"/>
        <v/>
      </c>
      <c r="BZ750" s="31" t="str">
        <f t="shared" si="364"/>
        <v/>
      </c>
      <c r="CA750" s="31" t="str">
        <f t="shared" si="365"/>
        <v/>
      </c>
      <c r="CB750" s="31" t="str">
        <f t="shared" si="366"/>
        <v/>
      </c>
      <c r="CC750" s="31" t="str">
        <f t="shared" si="367"/>
        <v/>
      </c>
      <c r="CD750" s="31" t="str">
        <f t="shared" si="368"/>
        <v/>
      </c>
      <c r="CE750" s="31" t="e">
        <f t="shared" ca="1" si="369"/>
        <v>#NAME?</v>
      </c>
      <c r="CF750" s="31" t="e">
        <f t="shared" ca="1" si="370"/>
        <v>#NAME?</v>
      </c>
      <c r="CG750" s="31" t="e">
        <f t="shared" ca="1" si="371"/>
        <v>#NAME?</v>
      </c>
      <c r="CH750" s="31" t="e">
        <f t="shared" ca="1" si="372"/>
        <v>#NAME?</v>
      </c>
      <c r="CI750" s="31" t="e">
        <f t="shared" ca="1" si="373"/>
        <v>#NAME?</v>
      </c>
    </row>
    <row r="751" spans="1:87" s="31" customFormat="1" ht="45" hidden="1" x14ac:dyDescent="0.25">
      <c r="A751" s="9" t="s">
        <v>4493</v>
      </c>
      <c r="B751" s="31" t="s">
        <v>161</v>
      </c>
      <c r="C751" s="31" t="s">
        <v>162</v>
      </c>
      <c r="E751" s="14" t="s">
        <v>398</v>
      </c>
      <c r="G751" s="31" t="str">
        <f t="shared" si="350"/>
        <v>Сигнал</v>
      </c>
      <c r="H751" s="31" t="s">
        <v>135</v>
      </c>
      <c r="I751" s="31" t="s">
        <v>4539</v>
      </c>
      <c r="J751" s="31" t="str">
        <f t="shared" si="345"/>
        <v>DCS_AI_02</v>
      </c>
      <c r="K751" s="14" t="s">
        <v>5869</v>
      </c>
      <c r="M751" s="31" t="s">
        <v>129</v>
      </c>
      <c r="N751" s="31" t="s">
        <v>107</v>
      </c>
      <c r="O751" s="31" t="s">
        <v>165</v>
      </c>
      <c r="P751" s="31" t="s">
        <v>131</v>
      </c>
      <c r="Q751" s="31" t="s">
        <v>133</v>
      </c>
      <c r="R751" s="31">
        <v>13</v>
      </c>
      <c r="S751" s="31">
        <v>14</v>
      </c>
      <c r="T751" s="31" t="s">
        <v>62</v>
      </c>
      <c r="U751" s="31" t="str">
        <f t="shared" si="374"/>
        <v>48</v>
      </c>
      <c r="V751" s="14" t="str">
        <f t="shared" si="346"/>
        <v>AVK 2,5 A, AVK 2,5 A</v>
      </c>
      <c r="W751" s="31" t="str">
        <f t="shared" si="351"/>
        <v>O1010012R_U7</v>
      </c>
      <c r="X751" s="14" t="str">
        <f t="shared" si="352"/>
        <v>HD5542</v>
      </c>
      <c r="Y751" s="31" t="str">
        <f t="shared" si="353"/>
        <v>O1010012R</v>
      </c>
      <c r="Z751" s="31" t="str">
        <f t="shared" si="354"/>
        <v>TUA711-AIO16</v>
      </c>
      <c r="AA751" s="14" t="str">
        <f t="shared" si="355"/>
        <v>17-SC-DCS-001/O1010012R/ 17-MC-DCS-006</v>
      </c>
      <c r="AB751" s="31" t="s">
        <v>64</v>
      </c>
      <c r="AC751" s="31" t="s">
        <v>124</v>
      </c>
      <c r="AD751" s="31" t="s">
        <v>125</v>
      </c>
      <c r="AE751" s="31">
        <v>0</v>
      </c>
      <c r="AF751" s="31" t="s">
        <v>126</v>
      </c>
      <c r="AG751" s="31" t="s">
        <v>127</v>
      </c>
      <c r="AH751" s="31">
        <v>13</v>
      </c>
      <c r="AI751" s="31">
        <v>7</v>
      </c>
      <c r="AJ751" s="31" t="s">
        <v>128</v>
      </c>
      <c r="AK751" s="31">
        <f t="shared" si="347"/>
        <v>16</v>
      </c>
      <c r="AL751" s="31" t="s">
        <v>62</v>
      </c>
      <c r="AO751" s="31" t="s">
        <v>63</v>
      </c>
      <c r="AP751" s="31" t="s">
        <v>164</v>
      </c>
      <c r="AQ751" s="31" t="s">
        <v>163</v>
      </c>
      <c r="AR751" s="31" t="s">
        <v>5716</v>
      </c>
      <c r="AS751" s="31" t="s">
        <v>134</v>
      </c>
      <c r="AT751" s="14" t="s">
        <v>5724</v>
      </c>
      <c r="AU751" s="31" t="s">
        <v>5858</v>
      </c>
      <c r="AX751" s="31" t="s">
        <v>5724</v>
      </c>
      <c r="BC751" s="31">
        <v>0</v>
      </c>
      <c r="BD751" s="31">
        <v>1500</v>
      </c>
      <c r="BE751" s="31" t="s">
        <v>5777</v>
      </c>
      <c r="BK751" s="14" t="str">
        <f t="shared" si="356"/>
        <v>TS-Q-01:13/
O1010012R_U7:3</v>
      </c>
      <c r="BL751" s="14" t="str">
        <f t="shared" si="357"/>
        <v>TS-Q-01:14/
O1010012R_U7:4</v>
      </c>
      <c r="BM751" s="14" t="str">
        <f t="shared" si="358"/>
        <v/>
      </c>
      <c r="BN751" s="14"/>
      <c r="BO751" s="14" t="str">
        <f t="shared" si="348"/>
        <v>O1010012R:7A/
O1010012R_U7:5</v>
      </c>
      <c r="BP751" s="14" t="str">
        <f t="shared" si="349"/>
        <v>O1010012R:7C/
O1010012R_U7:6</v>
      </c>
      <c r="BQ751" s="14"/>
      <c r="BR751" s="14" t="str">
        <f t="shared" si="359"/>
        <v/>
      </c>
      <c r="BS751" s="14" t="str">
        <f t="shared" si="360"/>
        <v/>
      </c>
      <c r="BW751" s="31" t="str">
        <f t="shared" si="361"/>
        <v>7A</v>
      </c>
      <c r="BX751" s="31" t="str">
        <f t="shared" si="362"/>
        <v>7C</v>
      </c>
      <c r="BY751" s="31" t="str">
        <f t="shared" si="363"/>
        <v>3</v>
      </c>
      <c r="BZ751" s="31" t="str">
        <f t="shared" si="364"/>
        <v>4</v>
      </c>
      <c r="CA751" s="31" t="str">
        <f t="shared" si="365"/>
        <v/>
      </c>
      <c r="CB751" s="31" t="str">
        <f t="shared" si="366"/>
        <v>5</v>
      </c>
      <c r="CC751" s="31" t="str">
        <f t="shared" si="367"/>
        <v>6</v>
      </c>
      <c r="CD751" s="31" t="str">
        <f t="shared" si="368"/>
        <v/>
      </c>
      <c r="CE751" s="31" t="str">
        <f t="shared" si="369"/>
        <v/>
      </c>
      <c r="CF751" s="31" t="e">
        <f t="shared" ca="1" si="370"/>
        <v>#NAME?</v>
      </c>
      <c r="CG751" s="31" t="e">
        <f t="shared" ca="1" si="371"/>
        <v>#NAME?</v>
      </c>
      <c r="CH751" s="31" t="e">
        <f t="shared" ca="1" si="372"/>
        <v>#NAME?</v>
      </c>
      <c r="CI751" s="31" t="e">
        <f t="shared" ca="1" si="373"/>
        <v>#NAME?</v>
      </c>
    </row>
    <row r="752" spans="1:87" s="31" customFormat="1" ht="45" hidden="1" x14ac:dyDescent="0.25">
      <c r="A752" s="9" t="s">
        <v>4493</v>
      </c>
      <c r="B752" s="31" t="s">
        <v>161</v>
      </c>
      <c r="C752" s="31" t="s">
        <v>195</v>
      </c>
      <c r="E752" s="14" t="s">
        <v>173</v>
      </c>
      <c r="G752" s="31" t="str">
        <f t="shared" si="350"/>
        <v>Сигнал</v>
      </c>
      <c r="H752" s="31" t="s">
        <v>178</v>
      </c>
      <c r="I752" s="31" t="s">
        <v>4539</v>
      </c>
      <c r="J752" s="31" t="str">
        <f t="shared" si="345"/>
        <v>DCS_AO_02</v>
      </c>
      <c r="K752" s="14" t="s">
        <v>5869</v>
      </c>
      <c r="M752" s="31" t="s">
        <v>129</v>
      </c>
      <c r="N752" s="31" t="s">
        <v>107</v>
      </c>
      <c r="O752" s="31" t="s">
        <v>197</v>
      </c>
      <c r="P752" s="31" t="s">
        <v>131</v>
      </c>
      <c r="Q752" s="31" t="s">
        <v>133</v>
      </c>
      <c r="R752" s="31">
        <v>29</v>
      </c>
      <c r="S752" s="31">
        <v>30</v>
      </c>
      <c r="T752" s="31" t="s">
        <v>62</v>
      </c>
      <c r="U752" s="31" t="str">
        <f t="shared" si="374"/>
        <v>48</v>
      </c>
      <c r="V752" s="14" t="str">
        <f t="shared" si="346"/>
        <v>AVK 2,5 A, AVK 2,5 A</v>
      </c>
      <c r="W752" s="31" t="str">
        <f t="shared" si="351"/>
        <v>O1010104R_U7</v>
      </c>
      <c r="X752" s="14" t="str">
        <f t="shared" si="352"/>
        <v>HD5546</v>
      </c>
      <c r="Y752" s="31" t="str">
        <f t="shared" si="353"/>
        <v>O1010104R</v>
      </c>
      <c r="Z752" s="31" t="str">
        <f t="shared" si="354"/>
        <v>TUA711-AIO16</v>
      </c>
      <c r="AA752" s="14" t="str">
        <f t="shared" si="355"/>
        <v>17-SC-DCS-001/O1010104R/ 17-MC-DCS-006</v>
      </c>
      <c r="AB752" s="31" t="s">
        <v>64</v>
      </c>
      <c r="AC752" s="31" t="s">
        <v>124</v>
      </c>
      <c r="AD752" s="31" t="s">
        <v>125</v>
      </c>
      <c r="AE752" s="31">
        <v>0</v>
      </c>
      <c r="AF752" s="31" t="s">
        <v>55</v>
      </c>
      <c r="AG752" s="31" t="s">
        <v>174</v>
      </c>
      <c r="AH752" s="31">
        <v>5</v>
      </c>
      <c r="AI752" s="31">
        <v>7</v>
      </c>
      <c r="AJ752" s="31" t="s">
        <v>175</v>
      </c>
      <c r="AK752" s="31">
        <f t="shared" si="347"/>
        <v>16</v>
      </c>
      <c r="AL752" s="31" t="s">
        <v>62</v>
      </c>
      <c r="AO752" s="31" t="s">
        <v>63</v>
      </c>
      <c r="AP752" s="31" t="s">
        <v>164</v>
      </c>
      <c r="AQ752" s="31" t="s">
        <v>196</v>
      </c>
      <c r="AR752" s="31" t="s">
        <v>5716</v>
      </c>
      <c r="AS752" s="31" t="s">
        <v>134</v>
      </c>
      <c r="AT752" s="14" t="s">
        <v>5724</v>
      </c>
      <c r="AU752" s="31" t="s">
        <v>5858</v>
      </c>
      <c r="AX752" s="31" t="s">
        <v>5724</v>
      </c>
      <c r="BK752" s="14" t="str">
        <f t="shared" si="356"/>
        <v>TS-Q-01:29/
O1010104R_U7:3</v>
      </c>
      <c r="BL752" s="14" t="str">
        <f t="shared" si="357"/>
        <v>TS-Q-01:30/
O1010104R_U7:4</v>
      </c>
      <c r="BM752" s="14" t="str">
        <f t="shared" si="358"/>
        <v/>
      </c>
      <c r="BN752" s="14"/>
      <c r="BO752" s="14" t="str">
        <f t="shared" si="348"/>
        <v>O1010104R:7A/
O1010104R_U7:5</v>
      </c>
      <c r="BP752" s="14" t="str">
        <f t="shared" si="349"/>
        <v>O1010104R:7C/
O1010104R_U7:6</v>
      </c>
      <c r="BQ752" s="14"/>
      <c r="BR752" s="14" t="str">
        <f t="shared" si="359"/>
        <v/>
      </c>
      <c r="BS752" s="14" t="str">
        <f t="shared" si="360"/>
        <v/>
      </c>
      <c r="BW752" s="31" t="str">
        <f t="shared" si="361"/>
        <v>7A</v>
      </c>
      <c r="BX752" s="31" t="str">
        <f t="shared" si="362"/>
        <v>7C</v>
      </c>
      <c r="BY752" s="31" t="str">
        <f t="shared" si="363"/>
        <v>3</v>
      </c>
      <c r="BZ752" s="31" t="str">
        <f t="shared" si="364"/>
        <v>4</v>
      </c>
      <c r="CA752" s="31" t="str">
        <f t="shared" si="365"/>
        <v/>
      </c>
      <c r="CB752" s="31" t="str">
        <f t="shared" si="366"/>
        <v>5</v>
      </c>
      <c r="CC752" s="31" t="str">
        <f t="shared" si="367"/>
        <v>6</v>
      </c>
      <c r="CD752" s="31" t="str">
        <f t="shared" si="368"/>
        <v/>
      </c>
      <c r="CE752" s="31" t="str">
        <f t="shared" si="369"/>
        <v/>
      </c>
      <c r="CF752" s="31" t="e">
        <f t="shared" ca="1" si="370"/>
        <v>#NAME?</v>
      </c>
      <c r="CG752" s="31" t="e">
        <f t="shared" ca="1" si="371"/>
        <v>#NAME?</v>
      </c>
      <c r="CH752" s="31" t="e">
        <f t="shared" ca="1" si="372"/>
        <v>#NAME?</v>
      </c>
      <c r="CI752" s="31" t="e">
        <f t="shared" ca="1" si="373"/>
        <v>#NAME?</v>
      </c>
    </row>
    <row r="753" spans="1:87" s="31" customFormat="1" ht="30" hidden="1" x14ac:dyDescent="0.25">
      <c r="A753" s="9" t="s">
        <v>4493</v>
      </c>
      <c r="B753" s="31" t="s">
        <v>161</v>
      </c>
      <c r="C753" s="31" t="s">
        <v>3437</v>
      </c>
      <c r="E753" s="14" t="s">
        <v>5647</v>
      </c>
      <c r="G753" s="31" t="str">
        <f t="shared" si="350"/>
        <v>Сигнал</v>
      </c>
      <c r="H753" s="31" t="s">
        <v>3321</v>
      </c>
      <c r="I753" s="31" t="s">
        <v>4539</v>
      </c>
      <c r="J753" s="31" t="str">
        <f t="shared" si="345"/>
        <v>DCS_DI_03</v>
      </c>
      <c r="K753" s="14" t="s">
        <v>5869</v>
      </c>
      <c r="M753" s="31" t="s">
        <v>3397</v>
      </c>
      <c r="N753" s="31" t="s">
        <v>107</v>
      </c>
      <c r="O753" s="31" t="s">
        <v>820</v>
      </c>
      <c r="P753" s="31" t="s">
        <v>2756</v>
      </c>
      <c r="Q753" s="31" t="s">
        <v>1801</v>
      </c>
      <c r="R753" s="31">
        <v>39</v>
      </c>
      <c r="S753" s="31">
        <v>40</v>
      </c>
      <c r="T753" s="31" t="s">
        <v>62</v>
      </c>
      <c r="U753" s="31" t="str">
        <f t="shared" si="374"/>
        <v>48</v>
      </c>
      <c r="V753" s="14" t="str">
        <f t="shared" si="346"/>
        <v>ASK 3MLD, ASK 3MB</v>
      </c>
      <c r="W753" s="31" t="str">
        <f t="shared" si="351"/>
        <v/>
      </c>
      <c r="X753" s="14" t="str">
        <f t="shared" si="352"/>
        <v/>
      </c>
      <c r="Y753" s="31" t="str">
        <f t="shared" si="353"/>
        <v>O1010206</v>
      </c>
      <c r="Z753" s="31" t="str">
        <f t="shared" si="354"/>
        <v>TUA711-DIO32</v>
      </c>
      <c r="AA753" s="14" t="str">
        <f t="shared" si="355"/>
        <v>17-SC-DCS-001/O1010206/ 17-MC-DCS-003</v>
      </c>
      <c r="AB753" s="31" t="s">
        <v>64</v>
      </c>
      <c r="AC753" s="31" t="s">
        <v>124</v>
      </c>
      <c r="AD753" s="31" t="s">
        <v>125</v>
      </c>
      <c r="AE753" s="31">
        <v>0</v>
      </c>
      <c r="AF753" s="31" t="s">
        <v>1254</v>
      </c>
      <c r="AG753" s="31" t="s">
        <v>3396</v>
      </c>
      <c r="AH753" s="31">
        <v>7</v>
      </c>
      <c r="AI753" s="31">
        <v>20</v>
      </c>
      <c r="AJ753" s="31" t="s">
        <v>57</v>
      </c>
      <c r="AK753" s="31">
        <f t="shared" si="347"/>
        <v>32</v>
      </c>
      <c r="AL753" s="31" t="s">
        <v>62</v>
      </c>
      <c r="AO753" s="31" t="s">
        <v>63</v>
      </c>
      <c r="AP753" s="31" t="s">
        <v>164</v>
      </c>
      <c r="AQ753" s="31" t="s">
        <v>3438</v>
      </c>
      <c r="AR753" s="31" t="s">
        <v>5716</v>
      </c>
      <c r="AS753" s="31" t="s">
        <v>134</v>
      </c>
      <c r="AT753" s="14" t="s">
        <v>5724</v>
      </c>
      <c r="AU753" s="31" t="s">
        <v>5858</v>
      </c>
      <c r="AV753" s="31" t="s">
        <v>5792</v>
      </c>
      <c r="AW753" s="31" t="s">
        <v>5793</v>
      </c>
      <c r="AX753" s="31" t="s">
        <v>5724</v>
      </c>
      <c r="BK753" s="14" t="str">
        <f t="shared" si="356"/>
        <v/>
      </c>
      <c r="BL753" s="14" t="str">
        <f t="shared" si="357"/>
        <v/>
      </c>
      <c r="BM753" s="14" t="str">
        <f t="shared" si="358"/>
        <v/>
      </c>
      <c r="BN753" s="14"/>
      <c r="BO753" s="14" t="str">
        <f t="shared" si="348"/>
        <v/>
      </c>
      <c r="BP753" s="14" t="str">
        <f t="shared" si="349"/>
        <v/>
      </c>
      <c r="BQ753" s="14"/>
      <c r="BR753" s="14" t="str">
        <f t="shared" si="359"/>
        <v>TS-F-02:39/
O1010206:20A</v>
      </c>
      <c r="BS753" s="14" t="str">
        <f t="shared" si="360"/>
        <v>TS-F-02:40/
O1010206:20B</v>
      </c>
      <c r="BW753" s="31" t="str">
        <f t="shared" si="361"/>
        <v/>
      </c>
      <c r="BX753" s="31" t="str">
        <f t="shared" si="362"/>
        <v/>
      </c>
      <c r="BY753" s="31" t="str">
        <f t="shared" si="363"/>
        <v/>
      </c>
      <c r="BZ753" s="31" t="str">
        <f t="shared" si="364"/>
        <v/>
      </c>
      <c r="CA753" s="31" t="str">
        <f t="shared" si="365"/>
        <v/>
      </c>
      <c r="CB753" s="31" t="str">
        <f t="shared" si="366"/>
        <v/>
      </c>
      <c r="CC753" s="31" t="str">
        <f t="shared" si="367"/>
        <v/>
      </c>
      <c r="CD753" s="31" t="str">
        <f t="shared" si="368"/>
        <v>20A</v>
      </c>
      <c r="CE753" s="31" t="e">
        <f t="shared" ca="1" si="369"/>
        <v>#NAME?</v>
      </c>
      <c r="CF753" s="31" t="e">
        <f t="shared" ca="1" si="370"/>
        <v>#NAME?</v>
      </c>
      <c r="CG753" s="31" t="e">
        <f t="shared" ca="1" si="371"/>
        <v>#NAME?</v>
      </c>
      <c r="CH753" s="31" t="e">
        <f t="shared" ca="1" si="372"/>
        <v>#NAME?</v>
      </c>
      <c r="CI753" s="31" t="e">
        <f t="shared" ca="1" si="373"/>
        <v>#NAME?</v>
      </c>
    </row>
    <row r="754" spans="1:87" s="31" customFormat="1" ht="30" hidden="1" x14ac:dyDescent="0.25">
      <c r="A754" s="9" t="s">
        <v>4493</v>
      </c>
      <c r="B754" s="31" t="s">
        <v>161</v>
      </c>
      <c r="C754" s="31" t="s">
        <v>3439</v>
      </c>
      <c r="E754" s="14" t="s">
        <v>5647</v>
      </c>
      <c r="G754" s="31" t="str">
        <f t="shared" si="350"/>
        <v>Сигнал</v>
      </c>
      <c r="H754" s="31" t="s">
        <v>3324</v>
      </c>
      <c r="I754" s="31" t="s">
        <v>4539</v>
      </c>
      <c r="J754" s="31" t="str">
        <f t="shared" si="345"/>
        <v>DCS_DI_03</v>
      </c>
      <c r="K754" s="14" t="s">
        <v>5869</v>
      </c>
      <c r="M754" s="31" t="s">
        <v>3397</v>
      </c>
      <c r="N754" s="31" t="s">
        <v>107</v>
      </c>
      <c r="O754" s="31" t="s">
        <v>822</v>
      </c>
      <c r="P754" s="31" t="s">
        <v>2756</v>
      </c>
      <c r="Q754" s="31" t="s">
        <v>1801</v>
      </c>
      <c r="R754" s="31">
        <v>41</v>
      </c>
      <c r="S754" s="31">
        <v>42</v>
      </c>
      <c r="T754" s="31" t="s">
        <v>62</v>
      </c>
      <c r="U754" s="31" t="str">
        <f t="shared" si="374"/>
        <v>48</v>
      </c>
      <c r="V754" s="14" t="str">
        <f t="shared" si="346"/>
        <v>ASK 3MLD, ASK 3MB</v>
      </c>
      <c r="W754" s="31" t="str">
        <f t="shared" si="351"/>
        <v/>
      </c>
      <c r="X754" s="14" t="str">
        <f t="shared" si="352"/>
        <v/>
      </c>
      <c r="Y754" s="31" t="str">
        <f t="shared" si="353"/>
        <v>O1010206</v>
      </c>
      <c r="Z754" s="31" t="str">
        <f t="shared" si="354"/>
        <v>TUA711-DIO32</v>
      </c>
      <c r="AA754" s="14" t="str">
        <f t="shared" si="355"/>
        <v>17-SC-DCS-001/O1010206/ 17-MC-DCS-003</v>
      </c>
      <c r="AB754" s="31" t="s">
        <v>64</v>
      </c>
      <c r="AC754" s="31" t="s">
        <v>124</v>
      </c>
      <c r="AD754" s="31" t="s">
        <v>125</v>
      </c>
      <c r="AE754" s="31">
        <v>0</v>
      </c>
      <c r="AF754" s="31" t="s">
        <v>1254</v>
      </c>
      <c r="AG754" s="31" t="s">
        <v>3396</v>
      </c>
      <c r="AH754" s="31">
        <v>7</v>
      </c>
      <c r="AI754" s="31">
        <v>21</v>
      </c>
      <c r="AJ754" s="31" t="s">
        <v>57</v>
      </c>
      <c r="AK754" s="31">
        <f t="shared" si="347"/>
        <v>32</v>
      </c>
      <c r="AL754" s="31" t="s">
        <v>62</v>
      </c>
      <c r="AO754" s="31" t="s">
        <v>63</v>
      </c>
      <c r="AP754" s="31" t="s">
        <v>164</v>
      </c>
      <c r="AQ754" s="31" t="s">
        <v>3440</v>
      </c>
      <c r="AR754" s="31" t="s">
        <v>5716</v>
      </c>
      <c r="AS754" s="31" t="s">
        <v>134</v>
      </c>
      <c r="AT754" s="14" t="s">
        <v>5724</v>
      </c>
      <c r="AU754" s="31" t="s">
        <v>5858</v>
      </c>
      <c r="AV754" s="31" t="s">
        <v>5794</v>
      </c>
      <c r="AW754" s="31" t="s">
        <v>5795</v>
      </c>
      <c r="AX754" s="31" t="s">
        <v>5724</v>
      </c>
      <c r="BK754" s="14" t="str">
        <f t="shared" si="356"/>
        <v/>
      </c>
      <c r="BL754" s="14" t="str">
        <f t="shared" si="357"/>
        <v/>
      </c>
      <c r="BM754" s="14" t="str">
        <f t="shared" si="358"/>
        <v/>
      </c>
      <c r="BN754" s="14"/>
      <c r="BO754" s="14" t="str">
        <f t="shared" si="348"/>
        <v/>
      </c>
      <c r="BP754" s="14" t="str">
        <f t="shared" si="349"/>
        <v/>
      </c>
      <c r="BQ754" s="14"/>
      <c r="BR754" s="14" t="str">
        <f t="shared" si="359"/>
        <v>TS-F-02:41/
O1010206:21A</v>
      </c>
      <c r="BS754" s="14" t="str">
        <f t="shared" si="360"/>
        <v>TS-F-02:42/
O1010206:21B</v>
      </c>
      <c r="BW754" s="31" t="str">
        <f t="shared" si="361"/>
        <v/>
      </c>
      <c r="BX754" s="31" t="str">
        <f t="shared" si="362"/>
        <v/>
      </c>
      <c r="BY754" s="31" t="str">
        <f t="shared" si="363"/>
        <v/>
      </c>
      <c r="BZ754" s="31" t="str">
        <f t="shared" si="364"/>
        <v/>
      </c>
      <c r="CA754" s="31" t="str">
        <f t="shared" si="365"/>
        <v/>
      </c>
      <c r="CB754" s="31" t="str">
        <f t="shared" si="366"/>
        <v/>
      </c>
      <c r="CC754" s="31" t="str">
        <f t="shared" si="367"/>
        <v/>
      </c>
      <c r="CD754" s="31" t="str">
        <f t="shared" si="368"/>
        <v>21A</v>
      </c>
      <c r="CE754" s="31" t="e">
        <f t="shared" ca="1" si="369"/>
        <v>#NAME?</v>
      </c>
      <c r="CF754" s="31" t="e">
        <f t="shared" ca="1" si="370"/>
        <v>#NAME?</v>
      </c>
      <c r="CG754" s="31" t="e">
        <f t="shared" ca="1" si="371"/>
        <v>#NAME?</v>
      </c>
      <c r="CH754" s="31" t="e">
        <f t="shared" ca="1" si="372"/>
        <v>#NAME?</v>
      </c>
      <c r="CI754" s="31" t="e">
        <f t="shared" ca="1" si="373"/>
        <v>#NAME?</v>
      </c>
    </row>
    <row r="755" spans="1:87" s="31" customFormat="1" ht="30" hidden="1" x14ac:dyDescent="0.25">
      <c r="A755" s="9" t="s">
        <v>4493</v>
      </c>
      <c r="B755" s="31" t="s">
        <v>161</v>
      </c>
      <c r="C755" s="31" t="s">
        <v>4019</v>
      </c>
      <c r="E755" s="14" t="s">
        <v>5647</v>
      </c>
      <c r="G755" s="31" t="str">
        <f t="shared" si="350"/>
        <v>Сигнал</v>
      </c>
      <c r="H755" s="31" t="s">
        <v>3318</v>
      </c>
      <c r="I755" s="31" t="s">
        <v>4539</v>
      </c>
      <c r="J755" s="31" t="str">
        <f t="shared" si="345"/>
        <v>DCS_DI_03</v>
      </c>
      <c r="K755" s="14" t="s">
        <v>5869</v>
      </c>
      <c r="M755" s="31" t="s">
        <v>4004</v>
      </c>
      <c r="N755" s="31" t="s">
        <v>107</v>
      </c>
      <c r="O755" s="31" t="s">
        <v>176</v>
      </c>
      <c r="P755" s="31" t="s">
        <v>2607</v>
      </c>
      <c r="Q755" s="31" t="s">
        <v>1849</v>
      </c>
      <c r="R755" s="31">
        <v>17</v>
      </c>
      <c r="S755" s="31">
        <v>18</v>
      </c>
      <c r="T755" s="31" t="s">
        <v>62</v>
      </c>
      <c r="U755" s="31" t="str">
        <f t="shared" si="374"/>
        <v>48</v>
      </c>
      <c r="V755" s="14" t="str">
        <f t="shared" si="346"/>
        <v>ASK 3MLD, ASK 3MB</v>
      </c>
      <c r="W755" s="31" t="str">
        <f t="shared" si="351"/>
        <v/>
      </c>
      <c r="X755" s="14" t="str">
        <f t="shared" si="352"/>
        <v/>
      </c>
      <c r="Y755" s="31" t="str">
        <f t="shared" si="353"/>
        <v>O1010209</v>
      </c>
      <c r="Z755" s="31" t="str">
        <f t="shared" si="354"/>
        <v>TUA711-DIO32</v>
      </c>
      <c r="AA755" s="14" t="str">
        <f t="shared" si="355"/>
        <v>17-SC-DCS-001/O1010209/ 17-MC-DCS-005</v>
      </c>
      <c r="AB755" s="31" t="s">
        <v>64</v>
      </c>
      <c r="AC755" s="31" t="s">
        <v>124</v>
      </c>
      <c r="AD755" s="31" t="s">
        <v>125</v>
      </c>
      <c r="AE755" s="31">
        <v>0</v>
      </c>
      <c r="AF755" s="31" t="s">
        <v>1254</v>
      </c>
      <c r="AG755" s="31" t="s">
        <v>3960</v>
      </c>
      <c r="AH755" s="31">
        <v>10</v>
      </c>
      <c r="AI755" s="31">
        <v>29</v>
      </c>
      <c r="AJ755" s="31" t="s">
        <v>57</v>
      </c>
      <c r="AK755" s="31">
        <f t="shared" si="347"/>
        <v>32</v>
      </c>
      <c r="AL755" s="31" t="s">
        <v>62</v>
      </c>
      <c r="AO755" s="31" t="s">
        <v>63</v>
      </c>
      <c r="AP755" s="31" t="s">
        <v>164</v>
      </c>
      <c r="AQ755" s="31" t="s">
        <v>4020</v>
      </c>
      <c r="AR755" s="31" t="s">
        <v>5716</v>
      </c>
      <c r="AS755" s="31" t="s">
        <v>134</v>
      </c>
      <c r="AT755" s="14" t="s">
        <v>5724</v>
      </c>
      <c r="AU755" s="31" t="s">
        <v>5858</v>
      </c>
      <c r="AV755" s="31" t="s">
        <v>5827</v>
      </c>
      <c r="AW755" s="31" t="s">
        <v>5828</v>
      </c>
      <c r="AX755" s="31" t="s">
        <v>5724</v>
      </c>
      <c r="BK755" s="14" t="str">
        <f t="shared" si="356"/>
        <v/>
      </c>
      <c r="BL755" s="14" t="str">
        <f t="shared" si="357"/>
        <v/>
      </c>
      <c r="BM755" s="14" t="str">
        <f t="shared" si="358"/>
        <v/>
      </c>
      <c r="BN755" s="14"/>
      <c r="BO755" s="14" t="str">
        <f t="shared" si="348"/>
        <v/>
      </c>
      <c r="BP755" s="14" t="str">
        <f t="shared" si="349"/>
        <v/>
      </c>
      <c r="BQ755" s="14"/>
      <c r="BR755" s="14" t="str">
        <f t="shared" si="359"/>
        <v>TS-F-03:17/
O1010209:29A</v>
      </c>
      <c r="BS755" s="14" t="str">
        <f t="shared" si="360"/>
        <v>TS-F-03:18/
O1010209:29B</v>
      </c>
      <c r="BW755" s="31" t="str">
        <f t="shared" si="361"/>
        <v/>
      </c>
      <c r="BX755" s="31" t="str">
        <f t="shared" si="362"/>
        <v/>
      </c>
      <c r="BY755" s="31" t="str">
        <f t="shared" si="363"/>
        <v/>
      </c>
      <c r="BZ755" s="31" t="str">
        <f t="shared" si="364"/>
        <v/>
      </c>
      <c r="CA755" s="31" t="str">
        <f t="shared" si="365"/>
        <v/>
      </c>
      <c r="CB755" s="31" t="str">
        <f t="shared" si="366"/>
        <v/>
      </c>
      <c r="CC755" s="31" t="str">
        <f t="shared" si="367"/>
        <v/>
      </c>
      <c r="CD755" s="31" t="str">
        <f t="shared" si="368"/>
        <v>29A</v>
      </c>
      <c r="CE755" s="31" t="e">
        <f t="shared" ca="1" si="369"/>
        <v>#NAME?</v>
      </c>
      <c r="CF755" s="31" t="e">
        <f t="shared" ca="1" si="370"/>
        <v>#NAME?</v>
      </c>
      <c r="CG755" s="31" t="e">
        <f t="shared" ca="1" si="371"/>
        <v>#NAME?</v>
      </c>
      <c r="CH755" s="31" t="e">
        <f t="shared" ca="1" si="372"/>
        <v>#NAME?</v>
      </c>
      <c r="CI755" s="31" t="e">
        <f t="shared" ca="1" si="373"/>
        <v>#NAME?</v>
      </c>
    </row>
    <row r="756" spans="1:87" s="31" customFormat="1" ht="30" hidden="1" x14ac:dyDescent="0.25">
      <c r="A756" s="9" t="s">
        <v>4493</v>
      </c>
      <c r="B756" s="31" t="s">
        <v>161</v>
      </c>
      <c r="C756" s="31" t="s">
        <v>4021</v>
      </c>
      <c r="E756" s="14" t="s">
        <v>5647</v>
      </c>
      <c r="G756" s="31" t="str">
        <f t="shared" si="350"/>
        <v>Сигнал</v>
      </c>
      <c r="H756" s="31" t="s">
        <v>3318</v>
      </c>
      <c r="I756" s="31" t="s">
        <v>4539</v>
      </c>
      <c r="J756" s="31" t="str">
        <f t="shared" si="345"/>
        <v>DCS_DI_03</v>
      </c>
      <c r="K756" s="14" t="s">
        <v>5869</v>
      </c>
      <c r="M756" s="31" t="s">
        <v>4004</v>
      </c>
      <c r="N756" s="31" t="s">
        <v>107</v>
      </c>
      <c r="O756" s="31" t="s">
        <v>182</v>
      </c>
      <c r="P756" s="31" t="s">
        <v>2607</v>
      </c>
      <c r="Q756" s="31" t="s">
        <v>1849</v>
      </c>
      <c r="R756" s="31">
        <v>19</v>
      </c>
      <c r="S756" s="31">
        <v>20</v>
      </c>
      <c r="T756" s="31" t="s">
        <v>62</v>
      </c>
      <c r="U756" s="31" t="str">
        <f t="shared" si="374"/>
        <v>48</v>
      </c>
      <c r="V756" s="14" t="str">
        <f t="shared" si="346"/>
        <v>ASK 3MLD, ASK 3MB</v>
      </c>
      <c r="W756" s="31" t="str">
        <f t="shared" si="351"/>
        <v/>
      </c>
      <c r="X756" s="14" t="str">
        <f t="shared" si="352"/>
        <v/>
      </c>
      <c r="Y756" s="31" t="str">
        <f t="shared" si="353"/>
        <v>O1010209</v>
      </c>
      <c r="Z756" s="31" t="str">
        <f t="shared" si="354"/>
        <v>TUA711-DIO32</v>
      </c>
      <c r="AA756" s="14" t="str">
        <f t="shared" si="355"/>
        <v>17-SC-DCS-001/O1010209/ 17-MC-DCS-005</v>
      </c>
      <c r="AB756" s="31" t="s">
        <v>64</v>
      </c>
      <c r="AC756" s="31" t="s">
        <v>124</v>
      </c>
      <c r="AD756" s="31" t="s">
        <v>125</v>
      </c>
      <c r="AE756" s="31">
        <v>0</v>
      </c>
      <c r="AF756" s="31" t="s">
        <v>1254</v>
      </c>
      <c r="AG756" s="31" t="s">
        <v>3960</v>
      </c>
      <c r="AH756" s="31">
        <v>10</v>
      </c>
      <c r="AI756" s="31">
        <v>30</v>
      </c>
      <c r="AJ756" s="31" t="s">
        <v>57</v>
      </c>
      <c r="AK756" s="31">
        <f t="shared" si="347"/>
        <v>32</v>
      </c>
      <c r="AL756" s="31" t="s">
        <v>62</v>
      </c>
      <c r="AO756" s="31" t="s">
        <v>63</v>
      </c>
      <c r="AP756" s="31" t="s">
        <v>164</v>
      </c>
      <c r="AQ756" s="31" t="s">
        <v>4022</v>
      </c>
      <c r="AR756" s="31" t="s">
        <v>5716</v>
      </c>
      <c r="AS756" s="31" t="s">
        <v>134</v>
      </c>
      <c r="AT756" s="14" t="s">
        <v>5724</v>
      </c>
      <c r="AU756" s="31" t="s">
        <v>5858</v>
      </c>
      <c r="AV756" s="31" t="s">
        <v>5827</v>
      </c>
      <c r="AW756" s="31" t="s">
        <v>5828</v>
      </c>
      <c r="AX756" s="31" t="s">
        <v>5724</v>
      </c>
      <c r="BK756" s="14" t="str">
        <f t="shared" si="356"/>
        <v/>
      </c>
      <c r="BL756" s="14" t="str">
        <f t="shared" si="357"/>
        <v/>
      </c>
      <c r="BM756" s="14" t="str">
        <f t="shared" si="358"/>
        <v/>
      </c>
      <c r="BN756" s="14"/>
      <c r="BO756" s="14" t="str">
        <f t="shared" si="348"/>
        <v/>
      </c>
      <c r="BP756" s="14" t="str">
        <f t="shared" si="349"/>
        <v/>
      </c>
      <c r="BQ756" s="14"/>
      <c r="BR756" s="14" t="str">
        <f t="shared" si="359"/>
        <v>TS-F-03:19/
O1010209:30A</v>
      </c>
      <c r="BS756" s="14" t="str">
        <f t="shared" si="360"/>
        <v>TS-F-03:20/
O1010209:30B</v>
      </c>
      <c r="BW756" s="31" t="str">
        <f t="shared" si="361"/>
        <v/>
      </c>
      <c r="BX756" s="31" t="str">
        <f t="shared" si="362"/>
        <v/>
      </c>
      <c r="BY756" s="31" t="str">
        <f t="shared" si="363"/>
        <v/>
      </c>
      <c r="BZ756" s="31" t="str">
        <f t="shared" si="364"/>
        <v/>
      </c>
      <c r="CA756" s="31" t="str">
        <f t="shared" si="365"/>
        <v/>
      </c>
      <c r="CB756" s="31" t="str">
        <f t="shared" si="366"/>
        <v/>
      </c>
      <c r="CC756" s="31" t="str">
        <f t="shared" si="367"/>
        <v/>
      </c>
      <c r="CD756" s="31" t="str">
        <f t="shared" si="368"/>
        <v>30A</v>
      </c>
      <c r="CE756" s="31" t="e">
        <f t="shared" ca="1" si="369"/>
        <v>#NAME?</v>
      </c>
      <c r="CF756" s="31" t="e">
        <f t="shared" ca="1" si="370"/>
        <v>#NAME?</v>
      </c>
      <c r="CG756" s="31" t="e">
        <f t="shared" ca="1" si="371"/>
        <v>#NAME?</v>
      </c>
      <c r="CH756" s="31" t="e">
        <f t="shared" ca="1" si="372"/>
        <v>#NAME?</v>
      </c>
      <c r="CI756" s="31" t="e">
        <f t="shared" ca="1" si="373"/>
        <v>#NAME?</v>
      </c>
    </row>
    <row r="757" spans="1:87" s="31" customFormat="1" ht="30" hidden="1" x14ac:dyDescent="0.25">
      <c r="A757" s="9" t="s">
        <v>4493</v>
      </c>
      <c r="B757" s="31" t="s">
        <v>161</v>
      </c>
      <c r="C757" s="31" t="s">
        <v>2821</v>
      </c>
      <c r="E757" s="14" t="s">
        <v>5649</v>
      </c>
      <c r="G757" s="31" t="str">
        <f t="shared" si="350"/>
        <v>Сигнал</v>
      </c>
      <c r="H757" s="31" t="s">
        <v>2608</v>
      </c>
      <c r="I757" s="31" t="s">
        <v>4539</v>
      </c>
      <c r="J757" s="31" t="str">
        <f t="shared" si="345"/>
        <v>DCS_DO_03</v>
      </c>
      <c r="K757" s="14" t="s">
        <v>5869</v>
      </c>
      <c r="M757" s="31" t="s">
        <v>2820</v>
      </c>
      <c r="N757" s="31" t="s">
        <v>1261</v>
      </c>
      <c r="O757" s="31" t="s">
        <v>1267</v>
      </c>
      <c r="P757" s="31" t="s">
        <v>2756</v>
      </c>
      <c r="Q757" s="31" t="s">
        <v>312</v>
      </c>
      <c r="R757" s="31">
        <v>3</v>
      </c>
      <c r="S757" s="31">
        <v>4</v>
      </c>
      <c r="T757" s="31" t="s">
        <v>62</v>
      </c>
      <c r="U757" s="31" t="str">
        <f t="shared" si="374"/>
        <v>30</v>
      </c>
      <c r="V757" s="14" t="str">
        <f t="shared" si="346"/>
        <v>ASK 3MLD, ASK 3MB</v>
      </c>
      <c r="W757" s="31" t="str">
        <f t="shared" si="351"/>
        <v/>
      </c>
      <c r="X757" s="14" t="str">
        <f t="shared" si="352"/>
        <v/>
      </c>
      <c r="Y757" s="31" t="str">
        <f t="shared" si="353"/>
        <v>O1010212</v>
      </c>
      <c r="Z757" s="31" t="str">
        <f t="shared" si="354"/>
        <v>TUA711-DIO32</v>
      </c>
      <c r="AA757" s="14" t="str">
        <f t="shared" si="355"/>
        <v>17-SC-DCS-001/O1010212/ 17-MC-DCS-003</v>
      </c>
      <c r="AB757" s="31" t="s">
        <v>64</v>
      </c>
      <c r="AC757" s="31" t="s">
        <v>124</v>
      </c>
      <c r="AD757" s="31" t="s">
        <v>125</v>
      </c>
      <c r="AE757" s="31">
        <v>0</v>
      </c>
      <c r="AF757" s="31" t="s">
        <v>1254</v>
      </c>
      <c r="AG757" s="31" t="s">
        <v>2754</v>
      </c>
      <c r="AH757" s="31">
        <v>13</v>
      </c>
      <c r="AI757" s="31">
        <v>27</v>
      </c>
      <c r="AJ757" s="31" t="s">
        <v>1256</v>
      </c>
      <c r="AK757" s="31">
        <f t="shared" si="347"/>
        <v>32</v>
      </c>
      <c r="AL757" s="31" t="s">
        <v>62</v>
      </c>
      <c r="AO757" s="31" t="s">
        <v>63</v>
      </c>
      <c r="AP757" s="31" t="s">
        <v>164</v>
      </c>
      <c r="AQ757" s="31" t="s">
        <v>2822</v>
      </c>
      <c r="AR757" s="31" t="s">
        <v>5716</v>
      </c>
      <c r="AS757" s="31" t="s">
        <v>134</v>
      </c>
      <c r="AT757" s="14" t="s">
        <v>5724</v>
      </c>
      <c r="AU757" s="31" t="s">
        <v>5858</v>
      </c>
      <c r="AV757" s="31" t="s">
        <v>5797</v>
      </c>
      <c r="AW757" s="31" t="s">
        <v>5799</v>
      </c>
      <c r="AX757" s="31" t="s">
        <v>5724</v>
      </c>
      <c r="BK757" s="14" t="str">
        <f t="shared" si="356"/>
        <v/>
      </c>
      <c r="BL757" s="14" t="str">
        <f t="shared" si="357"/>
        <v/>
      </c>
      <c r="BM757" s="14" t="str">
        <f t="shared" si="358"/>
        <v/>
      </c>
      <c r="BN757" s="14"/>
      <c r="BO757" s="14" t="str">
        <f t="shared" si="348"/>
        <v/>
      </c>
      <c r="BP757" s="14" t="str">
        <f t="shared" si="349"/>
        <v/>
      </c>
      <c r="BQ757" s="14"/>
      <c r="BR757" s="14" t="str">
        <f t="shared" si="359"/>
        <v/>
      </c>
      <c r="BS757" s="14" t="str">
        <f t="shared" si="360"/>
        <v>TS-G-03:4/
O1010212:27A</v>
      </c>
      <c r="BW757" s="31" t="str">
        <f t="shared" si="361"/>
        <v/>
      </c>
      <c r="BX757" s="31" t="str">
        <f t="shared" si="362"/>
        <v/>
      </c>
      <c r="BY757" s="31" t="str">
        <f t="shared" si="363"/>
        <v/>
      </c>
      <c r="BZ757" s="31" t="str">
        <f t="shared" si="364"/>
        <v/>
      </c>
      <c r="CA757" s="31" t="str">
        <f t="shared" si="365"/>
        <v/>
      </c>
      <c r="CB757" s="31" t="str">
        <f t="shared" si="366"/>
        <v/>
      </c>
      <c r="CC757" s="31" t="str">
        <f t="shared" si="367"/>
        <v/>
      </c>
      <c r="CD757" s="31" t="str">
        <f t="shared" si="368"/>
        <v/>
      </c>
      <c r="CE757" s="31" t="e">
        <f t="shared" ca="1" si="369"/>
        <v>#NAME?</v>
      </c>
      <c r="CF757" s="31" t="e">
        <f t="shared" ca="1" si="370"/>
        <v>#NAME?</v>
      </c>
      <c r="CG757" s="31" t="e">
        <f t="shared" ca="1" si="371"/>
        <v>#NAME?</v>
      </c>
      <c r="CH757" s="31" t="e">
        <f t="shared" ca="1" si="372"/>
        <v>#NAME?</v>
      </c>
      <c r="CI757" s="31" t="e">
        <f t="shared" ca="1" si="373"/>
        <v>#NAME?</v>
      </c>
    </row>
    <row r="758" spans="1:87" s="31" customFormat="1" ht="30" hidden="1" x14ac:dyDescent="0.25">
      <c r="A758" s="9" t="s">
        <v>4493</v>
      </c>
      <c r="B758" s="31" t="s">
        <v>161</v>
      </c>
      <c r="C758" s="31" t="s">
        <v>3186</v>
      </c>
      <c r="E758" s="14" t="s">
        <v>5649</v>
      </c>
      <c r="G758" s="31" t="str">
        <f t="shared" si="350"/>
        <v>Сигнал</v>
      </c>
      <c r="H758" s="31" t="s">
        <v>2796</v>
      </c>
      <c r="I758" s="31" t="s">
        <v>4539</v>
      </c>
      <c r="J758" s="31" t="str">
        <f t="shared" si="345"/>
        <v>DCS_DO_03</v>
      </c>
      <c r="K758" s="14" t="s">
        <v>5869</v>
      </c>
      <c r="M758" s="31" t="s">
        <v>3171</v>
      </c>
      <c r="N758" s="31" t="s">
        <v>1261</v>
      </c>
      <c r="O758" s="31" t="s">
        <v>1320</v>
      </c>
      <c r="P758" s="31" t="s">
        <v>2756</v>
      </c>
      <c r="Q758" s="31" t="s">
        <v>1767</v>
      </c>
      <c r="R758" s="31">
        <v>17</v>
      </c>
      <c r="S758" s="31">
        <v>18</v>
      </c>
      <c r="T758" s="31" t="s">
        <v>62</v>
      </c>
      <c r="U758" s="31" t="str">
        <f t="shared" si="374"/>
        <v>30</v>
      </c>
      <c r="V758" s="14" t="str">
        <f t="shared" si="346"/>
        <v>ASK 3MLD, ASK 3MB</v>
      </c>
      <c r="W758" s="31" t="str">
        <f t="shared" si="351"/>
        <v/>
      </c>
      <c r="X758" s="14" t="str">
        <f t="shared" si="352"/>
        <v/>
      </c>
      <c r="Y758" s="31" t="str">
        <f t="shared" si="353"/>
        <v>O1010214</v>
      </c>
      <c r="Z758" s="31" t="str">
        <f t="shared" si="354"/>
        <v>TUA711-DIO32</v>
      </c>
      <c r="AA758" s="14" t="str">
        <f t="shared" si="355"/>
        <v>17-SC-DCS-001/O1010214/ 17-MC-DCS-003</v>
      </c>
      <c r="AB758" s="31" t="s">
        <v>64</v>
      </c>
      <c r="AC758" s="31" t="s">
        <v>124</v>
      </c>
      <c r="AD758" s="31" t="s">
        <v>125</v>
      </c>
      <c r="AE758" s="31">
        <v>0</v>
      </c>
      <c r="AF758" s="31" t="s">
        <v>1254</v>
      </c>
      <c r="AG758" s="31" t="s">
        <v>2940</v>
      </c>
      <c r="AH758" s="31">
        <v>15</v>
      </c>
      <c r="AI758" s="31">
        <v>27</v>
      </c>
      <c r="AJ758" s="31" t="s">
        <v>1256</v>
      </c>
      <c r="AK758" s="31">
        <f t="shared" si="347"/>
        <v>32</v>
      </c>
      <c r="AL758" s="31" t="s">
        <v>62</v>
      </c>
      <c r="AO758" s="31" t="s">
        <v>63</v>
      </c>
      <c r="AP758" s="31" t="s">
        <v>164</v>
      </c>
      <c r="AQ758" s="31" t="s">
        <v>3187</v>
      </c>
      <c r="AR758" s="31" t="s">
        <v>5716</v>
      </c>
      <c r="AS758" s="31" t="s">
        <v>134</v>
      </c>
      <c r="AT758" s="14" t="s">
        <v>5724</v>
      </c>
      <c r="AU758" s="31" t="s">
        <v>5858</v>
      </c>
      <c r="AV758" s="31" t="s">
        <v>5829</v>
      </c>
      <c r="AW758" s="31" t="s">
        <v>5797</v>
      </c>
      <c r="AX758" s="31" t="s">
        <v>5724</v>
      </c>
      <c r="BK758" s="14" t="str">
        <f t="shared" si="356"/>
        <v/>
      </c>
      <c r="BL758" s="14" t="str">
        <f t="shared" si="357"/>
        <v/>
      </c>
      <c r="BM758" s="14" t="str">
        <f t="shared" si="358"/>
        <v/>
      </c>
      <c r="BN758" s="14"/>
      <c r="BO758" s="14" t="str">
        <f t="shared" si="348"/>
        <v/>
      </c>
      <c r="BP758" s="14" t="str">
        <f t="shared" si="349"/>
        <v/>
      </c>
      <c r="BQ758" s="14"/>
      <c r="BR758" s="14" t="str">
        <f t="shared" si="359"/>
        <v/>
      </c>
      <c r="BS758" s="14" t="str">
        <f t="shared" si="360"/>
        <v>TS-G-08:18/
O1010214:27A</v>
      </c>
      <c r="BW758" s="31" t="str">
        <f t="shared" si="361"/>
        <v/>
      </c>
      <c r="BX758" s="31" t="str">
        <f t="shared" si="362"/>
        <v/>
      </c>
      <c r="BY758" s="31" t="str">
        <f t="shared" si="363"/>
        <v/>
      </c>
      <c r="BZ758" s="31" t="str">
        <f t="shared" si="364"/>
        <v/>
      </c>
      <c r="CA758" s="31" t="str">
        <f t="shared" si="365"/>
        <v/>
      </c>
      <c r="CB758" s="31" t="str">
        <f t="shared" si="366"/>
        <v/>
      </c>
      <c r="CC758" s="31" t="str">
        <f t="shared" si="367"/>
        <v/>
      </c>
      <c r="CD758" s="31" t="str">
        <f t="shared" si="368"/>
        <v/>
      </c>
      <c r="CE758" s="31" t="e">
        <f t="shared" ca="1" si="369"/>
        <v>#NAME?</v>
      </c>
      <c r="CF758" s="31" t="e">
        <f t="shared" ca="1" si="370"/>
        <v>#NAME?</v>
      </c>
      <c r="CG758" s="31" t="e">
        <f t="shared" ca="1" si="371"/>
        <v>#NAME?</v>
      </c>
      <c r="CH758" s="31" t="e">
        <f t="shared" ca="1" si="372"/>
        <v>#NAME?</v>
      </c>
      <c r="CI758" s="31" t="e">
        <f t="shared" ca="1" si="373"/>
        <v>#NAME?</v>
      </c>
    </row>
    <row r="759" spans="1:87" s="31" customFormat="1" ht="30" hidden="1" x14ac:dyDescent="0.25">
      <c r="A759" s="9" t="s">
        <v>4493</v>
      </c>
      <c r="B759" s="31" t="s">
        <v>161</v>
      </c>
      <c r="C759" s="31" t="s">
        <v>3188</v>
      </c>
      <c r="E759" s="14" t="s">
        <v>5649</v>
      </c>
      <c r="G759" s="31" t="str">
        <f t="shared" si="350"/>
        <v>Сигнал</v>
      </c>
      <c r="H759" s="31" t="s">
        <v>2799</v>
      </c>
      <c r="I759" s="31" t="s">
        <v>4539</v>
      </c>
      <c r="J759" s="31" t="str">
        <f t="shared" si="345"/>
        <v>DCS_DO_03</v>
      </c>
      <c r="K759" s="14" t="s">
        <v>5869</v>
      </c>
      <c r="M759" s="31" t="s">
        <v>3171</v>
      </c>
      <c r="N759" s="31" t="s">
        <v>1261</v>
      </c>
      <c r="O759" s="31" t="s">
        <v>1325</v>
      </c>
      <c r="P759" s="31" t="s">
        <v>2756</v>
      </c>
      <c r="Q759" s="31" t="s">
        <v>1767</v>
      </c>
      <c r="R759" s="31">
        <v>19</v>
      </c>
      <c r="S759" s="9" t="s">
        <v>4509</v>
      </c>
      <c r="T759" s="31" t="s">
        <v>62</v>
      </c>
      <c r="U759" s="31" t="str">
        <f t="shared" si="374"/>
        <v>30</v>
      </c>
      <c r="V759" s="14" t="str">
        <f t="shared" si="346"/>
        <v>ASK 3MLD, ASK 3MB</v>
      </c>
      <c r="W759" s="31" t="str">
        <f t="shared" si="351"/>
        <v/>
      </c>
      <c r="X759" s="14" t="str">
        <f t="shared" si="352"/>
        <v/>
      </c>
      <c r="Y759" s="31" t="str">
        <f t="shared" si="353"/>
        <v>O1010214</v>
      </c>
      <c r="Z759" s="31" t="str">
        <f t="shared" si="354"/>
        <v>TUA711-DIO32</v>
      </c>
      <c r="AA759" s="14" t="str">
        <f t="shared" si="355"/>
        <v>17-SC-DCS-001/O1010214/ 17-MC-DCS-003</v>
      </c>
      <c r="AB759" s="31" t="s">
        <v>64</v>
      </c>
      <c r="AC759" s="31" t="s">
        <v>124</v>
      </c>
      <c r="AD759" s="31" t="s">
        <v>125</v>
      </c>
      <c r="AE759" s="31">
        <v>0</v>
      </c>
      <c r="AF759" s="31" t="s">
        <v>1254</v>
      </c>
      <c r="AG759" s="31" t="s">
        <v>2940</v>
      </c>
      <c r="AH759" s="31">
        <v>15</v>
      </c>
      <c r="AI759" s="31">
        <v>28</v>
      </c>
      <c r="AJ759" s="31" t="s">
        <v>1256</v>
      </c>
      <c r="AK759" s="31">
        <f t="shared" si="347"/>
        <v>32</v>
      </c>
      <c r="AL759" s="31" t="s">
        <v>62</v>
      </c>
      <c r="AO759" s="31" t="s">
        <v>63</v>
      </c>
      <c r="AP759" s="31" t="s">
        <v>164</v>
      </c>
      <c r="AQ759" s="31" t="s">
        <v>3187</v>
      </c>
      <c r="AR759" s="31" t="s">
        <v>5716</v>
      </c>
      <c r="AS759" s="31" t="s">
        <v>134</v>
      </c>
      <c r="AT759" s="14" t="s">
        <v>5724</v>
      </c>
      <c r="AU759" s="31" t="s">
        <v>5858</v>
      </c>
      <c r="AV759" s="31" t="s">
        <v>5830</v>
      </c>
      <c r="AW759" s="31" t="s">
        <v>5797</v>
      </c>
      <c r="AX759" s="31" t="s">
        <v>5724</v>
      </c>
      <c r="BK759" s="14" t="str">
        <f t="shared" si="356"/>
        <v/>
      </c>
      <c r="BL759" s="14" t="str">
        <f t="shared" si="357"/>
        <v/>
      </c>
      <c r="BM759" s="14" t="str">
        <f t="shared" si="358"/>
        <v/>
      </c>
      <c r="BN759" s="14"/>
      <c r="BO759" s="14" t="str">
        <f t="shared" si="348"/>
        <v/>
      </c>
      <c r="BP759" s="14" t="str">
        <f t="shared" si="349"/>
        <v/>
      </c>
      <c r="BQ759" s="14"/>
      <c r="BR759" s="14" t="str">
        <f t="shared" si="359"/>
        <v/>
      </c>
      <c r="BS759" s="14" t="str">
        <f t="shared" si="360"/>
        <v>TS-G-08:20/
O1010214:28A</v>
      </c>
      <c r="BW759" s="31" t="str">
        <f t="shared" si="361"/>
        <v/>
      </c>
      <c r="BX759" s="31" t="str">
        <f t="shared" si="362"/>
        <v/>
      </c>
      <c r="BY759" s="31" t="str">
        <f t="shared" si="363"/>
        <v/>
      </c>
      <c r="BZ759" s="31" t="str">
        <f t="shared" si="364"/>
        <v/>
      </c>
      <c r="CA759" s="31" t="str">
        <f t="shared" si="365"/>
        <v/>
      </c>
      <c r="CB759" s="31" t="str">
        <f t="shared" si="366"/>
        <v/>
      </c>
      <c r="CC759" s="31" t="str">
        <f t="shared" si="367"/>
        <v/>
      </c>
      <c r="CD759" s="31" t="str">
        <f t="shared" si="368"/>
        <v/>
      </c>
      <c r="CE759" s="31" t="e">
        <f t="shared" ca="1" si="369"/>
        <v>#NAME?</v>
      </c>
      <c r="CF759" s="31" t="e">
        <f t="shared" ca="1" si="370"/>
        <v>#NAME?</v>
      </c>
      <c r="CG759" s="31" t="e">
        <f t="shared" ca="1" si="371"/>
        <v>#NAME?</v>
      </c>
      <c r="CH759" s="31" t="e">
        <f t="shared" ca="1" si="372"/>
        <v>#NAME?</v>
      </c>
      <c r="CI759" s="31" t="e">
        <f t="shared" ca="1" si="373"/>
        <v>#NAME?</v>
      </c>
    </row>
    <row r="760" spans="1:87" s="31" customFormat="1" ht="45" hidden="1" x14ac:dyDescent="0.25">
      <c r="A760" s="9" t="s">
        <v>4493</v>
      </c>
      <c r="B760" s="31" t="s">
        <v>166</v>
      </c>
      <c r="C760" s="31" t="s">
        <v>167</v>
      </c>
      <c r="E760" s="14" t="s">
        <v>398</v>
      </c>
      <c r="G760" s="31" t="str">
        <f t="shared" si="350"/>
        <v>Сигнал</v>
      </c>
      <c r="H760" s="31" t="s">
        <v>135</v>
      </c>
      <c r="I760" s="31" t="s">
        <v>4539</v>
      </c>
      <c r="J760" s="31" t="str">
        <f t="shared" si="345"/>
        <v>DCS_AI_02</v>
      </c>
      <c r="K760" s="14" t="s">
        <v>5869</v>
      </c>
      <c r="M760" s="31" t="s">
        <v>129</v>
      </c>
      <c r="N760" s="31" t="s">
        <v>107</v>
      </c>
      <c r="O760" s="31" t="s">
        <v>170</v>
      </c>
      <c r="P760" s="31" t="s">
        <v>131</v>
      </c>
      <c r="Q760" s="31" t="s">
        <v>133</v>
      </c>
      <c r="R760" s="31">
        <v>15</v>
      </c>
      <c r="S760" s="31">
        <v>16</v>
      </c>
      <c r="T760" s="31" t="s">
        <v>62</v>
      </c>
      <c r="U760" s="31" t="str">
        <f t="shared" si="374"/>
        <v>48</v>
      </c>
      <c r="V760" s="14" t="str">
        <f t="shared" si="346"/>
        <v>AVK 2,5 A, AVK 2,5 A</v>
      </c>
      <c r="W760" s="31" t="str">
        <f t="shared" si="351"/>
        <v>O1010012R_U8</v>
      </c>
      <c r="X760" s="14" t="str">
        <f t="shared" si="352"/>
        <v>HD5542</v>
      </c>
      <c r="Y760" s="31" t="str">
        <f t="shared" si="353"/>
        <v>O1010012R</v>
      </c>
      <c r="Z760" s="31" t="str">
        <f t="shared" si="354"/>
        <v>TUA711-AIO16</v>
      </c>
      <c r="AA760" s="14" t="str">
        <f t="shared" si="355"/>
        <v>17-SC-DCS-001/O1010012R/ 17-MC-DCS-006</v>
      </c>
      <c r="AB760" s="31" t="s">
        <v>64</v>
      </c>
      <c r="AC760" s="31" t="s">
        <v>124</v>
      </c>
      <c r="AD760" s="31" t="s">
        <v>125</v>
      </c>
      <c r="AE760" s="31">
        <v>0</v>
      </c>
      <c r="AF760" s="31" t="s">
        <v>126</v>
      </c>
      <c r="AG760" s="31" t="s">
        <v>127</v>
      </c>
      <c r="AH760" s="31">
        <v>13</v>
      </c>
      <c r="AI760" s="31">
        <v>8</v>
      </c>
      <c r="AJ760" s="31" t="s">
        <v>128</v>
      </c>
      <c r="AK760" s="31">
        <f t="shared" si="347"/>
        <v>16</v>
      </c>
      <c r="AL760" s="31" t="s">
        <v>62</v>
      </c>
      <c r="AO760" s="31" t="s">
        <v>63</v>
      </c>
      <c r="AP760" s="31" t="s">
        <v>169</v>
      </c>
      <c r="AQ760" s="31" t="s">
        <v>168</v>
      </c>
      <c r="AR760" s="31" t="s">
        <v>5716</v>
      </c>
      <c r="AS760" s="31" t="s">
        <v>134</v>
      </c>
      <c r="AT760" s="14" t="s">
        <v>5724</v>
      </c>
      <c r="AU760" s="31" t="s">
        <v>5858</v>
      </c>
      <c r="AX760" s="31" t="s">
        <v>5724</v>
      </c>
      <c r="BC760" s="31">
        <v>0</v>
      </c>
      <c r="BD760" s="31">
        <v>1500</v>
      </c>
      <c r="BE760" s="31" t="s">
        <v>5777</v>
      </c>
      <c r="BK760" s="14" t="str">
        <f t="shared" si="356"/>
        <v>TS-Q-01:15/
O1010012R_U8:3</v>
      </c>
      <c r="BL760" s="14" t="str">
        <f t="shared" si="357"/>
        <v>TS-Q-01:16/
O1010012R_U8:4</v>
      </c>
      <c r="BM760" s="14" t="str">
        <f t="shared" si="358"/>
        <v/>
      </c>
      <c r="BN760" s="14"/>
      <c r="BO760" s="14" t="str">
        <f t="shared" si="348"/>
        <v>O1010012R:8A/
O1010012R_U8:5</v>
      </c>
      <c r="BP760" s="14" t="str">
        <f t="shared" si="349"/>
        <v>O1010012R:8C/
O1010012R_U8:6</v>
      </c>
      <c r="BQ760" s="14"/>
      <c r="BR760" s="14" t="str">
        <f t="shared" si="359"/>
        <v/>
      </c>
      <c r="BS760" s="14" t="str">
        <f t="shared" si="360"/>
        <v/>
      </c>
      <c r="BW760" s="31" t="str">
        <f t="shared" si="361"/>
        <v>8A</v>
      </c>
      <c r="BX760" s="31" t="str">
        <f t="shared" si="362"/>
        <v>8C</v>
      </c>
      <c r="BY760" s="31" t="str">
        <f t="shared" si="363"/>
        <v>3</v>
      </c>
      <c r="BZ760" s="31" t="str">
        <f t="shared" si="364"/>
        <v>4</v>
      </c>
      <c r="CA760" s="31" t="str">
        <f t="shared" si="365"/>
        <v/>
      </c>
      <c r="CB760" s="31" t="str">
        <f t="shared" si="366"/>
        <v>5</v>
      </c>
      <c r="CC760" s="31" t="str">
        <f t="shared" si="367"/>
        <v>6</v>
      </c>
      <c r="CD760" s="31" t="str">
        <f t="shared" si="368"/>
        <v/>
      </c>
      <c r="CE760" s="31" t="str">
        <f t="shared" si="369"/>
        <v/>
      </c>
      <c r="CF760" s="31" t="e">
        <f t="shared" ca="1" si="370"/>
        <v>#NAME?</v>
      </c>
      <c r="CG760" s="31" t="e">
        <f t="shared" ca="1" si="371"/>
        <v>#NAME?</v>
      </c>
      <c r="CH760" s="31" t="e">
        <f t="shared" ca="1" si="372"/>
        <v>#NAME?</v>
      </c>
      <c r="CI760" s="31" t="e">
        <f t="shared" ca="1" si="373"/>
        <v>#NAME?</v>
      </c>
    </row>
    <row r="761" spans="1:87" s="31" customFormat="1" ht="45" hidden="1" x14ac:dyDescent="0.25">
      <c r="A761" s="9" t="s">
        <v>4493</v>
      </c>
      <c r="B761" s="31" t="s">
        <v>166</v>
      </c>
      <c r="C761" s="31" t="s">
        <v>198</v>
      </c>
      <c r="E761" s="14" t="s">
        <v>173</v>
      </c>
      <c r="G761" s="31" t="str">
        <f t="shared" si="350"/>
        <v>Сигнал</v>
      </c>
      <c r="H761" s="31" t="s">
        <v>178</v>
      </c>
      <c r="I761" s="31" t="s">
        <v>4539</v>
      </c>
      <c r="J761" s="31" t="str">
        <f t="shared" si="345"/>
        <v>DCS_AO_02</v>
      </c>
      <c r="K761" s="14" t="s">
        <v>5869</v>
      </c>
      <c r="M761" s="31" t="s">
        <v>129</v>
      </c>
      <c r="N761" s="31" t="s">
        <v>107</v>
      </c>
      <c r="O761" s="31" t="s">
        <v>200</v>
      </c>
      <c r="P761" s="31" t="s">
        <v>131</v>
      </c>
      <c r="Q761" s="31" t="s">
        <v>133</v>
      </c>
      <c r="R761" s="31">
        <v>31</v>
      </c>
      <c r="S761" s="31">
        <v>32</v>
      </c>
      <c r="T761" s="31" t="s">
        <v>62</v>
      </c>
      <c r="U761" s="31" t="str">
        <f t="shared" si="374"/>
        <v>48</v>
      </c>
      <c r="V761" s="14" t="str">
        <f t="shared" si="346"/>
        <v>AVK 2,5 A, AVK 2,5 A</v>
      </c>
      <c r="W761" s="31" t="str">
        <f t="shared" si="351"/>
        <v>O1010104R_U8</v>
      </c>
      <c r="X761" s="14" t="str">
        <f t="shared" si="352"/>
        <v>HD5546</v>
      </c>
      <c r="Y761" s="31" t="str">
        <f t="shared" si="353"/>
        <v>O1010104R</v>
      </c>
      <c r="Z761" s="31" t="str">
        <f t="shared" si="354"/>
        <v>TUA711-AIO16</v>
      </c>
      <c r="AA761" s="14" t="str">
        <f t="shared" si="355"/>
        <v>17-SC-DCS-001/O1010104R/ 17-MC-DCS-006</v>
      </c>
      <c r="AB761" s="31" t="s">
        <v>64</v>
      </c>
      <c r="AC761" s="31" t="s">
        <v>124</v>
      </c>
      <c r="AD761" s="31" t="s">
        <v>125</v>
      </c>
      <c r="AE761" s="31">
        <v>0</v>
      </c>
      <c r="AF761" s="31" t="s">
        <v>55</v>
      </c>
      <c r="AG761" s="31" t="s">
        <v>174</v>
      </c>
      <c r="AH761" s="31">
        <v>5</v>
      </c>
      <c r="AI761" s="31">
        <v>8</v>
      </c>
      <c r="AJ761" s="31" t="s">
        <v>175</v>
      </c>
      <c r="AK761" s="31">
        <f t="shared" si="347"/>
        <v>16</v>
      </c>
      <c r="AL761" s="31" t="s">
        <v>62</v>
      </c>
      <c r="AO761" s="31" t="s">
        <v>63</v>
      </c>
      <c r="AP761" s="31" t="s">
        <v>169</v>
      </c>
      <c r="AQ761" s="31" t="s">
        <v>199</v>
      </c>
      <c r="AR761" s="31" t="s">
        <v>5716</v>
      </c>
      <c r="AS761" s="31" t="s">
        <v>134</v>
      </c>
      <c r="AT761" s="14" t="s">
        <v>5724</v>
      </c>
      <c r="AU761" s="31" t="s">
        <v>5858</v>
      </c>
      <c r="AX761" s="31" t="s">
        <v>5724</v>
      </c>
      <c r="BK761" s="14" t="str">
        <f t="shared" si="356"/>
        <v>TS-Q-01:31/
O1010104R_U8:3</v>
      </c>
      <c r="BL761" s="14" t="str">
        <f t="shared" si="357"/>
        <v>TS-Q-01:32/
O1010104R_U8:4</v>
      </c>
      <c r="BM761" s="14" t="str">
        <f t="shared" si="358"/>
        <v/>
      </c>
      <c r="BN761" s="14"/>
      <c r="BO761" s="14" t="str">
        <f t="shared" si="348"/>
        <v>O1010104R:8A/
O1010104R_U8:5</v>
      </c>
      <c r="BP761" s="14" t="str">
        <f t="shared" si="349"/>
        <v>O1010104R:8C/
O1010104R_U8:6</v>
      </c>
      <c r="BQ761" s="14"/>
      <c r="BR761" s="14" t="str">
        <f t="shared" si="359"/>
        <v/>
      </c>
      <c r="BS761" s="14" t="str">
        <f t="shared" si="360"/>
        <v/>
      </c>
      <c r="BW761" s="31" t="str">
        <f t="shared" si="361"/>
        <v>8A</v>
      </c>
      <c r="BX761" s="31" t="str">
        <f t="shared" si="362"/>
        <v>8C</v>
      </c>
      <c r="BY761" s="31" t="str">
        <f t="shared" si="363"/>
        <v>3</v>
      </c>
      <c r="BZ761" s="31" t="str">
        <f t="shared" si="364"/>
        <v>4</v>
      </c>
      <c r="CA761" s="31" t="str">
        <f t="shared" si="365"/>
        <v/>
      </c>
      <c r="CB761" s="31" t="str">
        <f t="shared" si="366"/>
        <v>5</v>
      </c>
      <c r="CC761" s="31" t="str">
        <f t="shared" si="367"/>
        <v>6</v>
      </c>
      <c r="CD761" s="31" t="str">
        <f t="shared" si="368"/>
        <v/>
      </c>
      <c r="CE761" s="31" t="str">
        <f t="shared" si="369"/>
        <v/>
      </c>
      <c r="CF761" s="31" t="e">
        <f t="shared" ca="1" si="370"/>
        <v>#NAME?</v>
      </c>
      <c r="CG761" s="31" t="e">
        <f t="shared" ca="1" si="371"/>
        <v>#NAME?</v>
      </c>
      <c r="CH761" s="31" t="e">
        <f t="shared" ca="1" si="372"/>
        <v>#NAME?</v>
      </c>
      <c r="CI761" s="31" t="e">
        <f t="shared" ca="1" si="373"/>
        <v>#NAME?</v>
      </c>
    </row>
    <row r="762" spans="1:87" s="31" customFormat="1" ht="30" hidden="1" x14ac:dyDescent="0.25">
      <c r="A762" s="9" t="s">
        <v>4493</v>
      </c>
      <c r="B762" s="31" t="s">
        <v>166</v>
      </c>
      <c r="C762" s="31" t="s">
        <v>3441</v>
      </c>
      <c r="E762" s="14" t="s">
        <v>5647</v>
      </c>
      <c r="G762" s="31" t="str">
        <f t="shared" si="350"/>
        <v>Сигнал</v>
      </c>
      <c r="H762" s="31" t="s">
        <v>3321</v>
      </c>
      <c r="I762" s="31" t="s">
        <v>4539</v>
      </c>
      <c r="J762" s="31" t="str">
        <f t="shared" si="345"/>
        <v>DCS_DI_03</v>
      </c>
      <c r="K762" s="14" t="s">
        <v>5869</v>
      </c>
      <c r="M762" s="31" t="s">
        <v>3397</v>
      </c>
      <c r="N762" s="31" t="s">
        <v>107</v>
      </c>
      <c r="O762" s="31" t="s">
        <v>3368</v>
      </c>
      <c r="P762" s="31" t="s">
        <v>2756</v>
      </c>
      <c r="Q762" s="31" t="s">
        <v>1801</v>
      </c>
      <c r="R762" s="31">
        <v>43</v>
      </c>
      <c r="S762" s="31">
        <v>44</v>
      </c>
      <c r="T762" s="31" t="s">
        <v>62</v>
      </c>
      <c r="U762" s="31" t="str">
        <f t="shared" si="374"/>
        <v>48</v>
      </c>
      <c r="V762" s="14" t="str">
        <f t="shared" si="346"/>
        <v>ASK 3MLD, ASK 3MB</v>
      </c>
      <c r="W762" s="31" t="str">
        <f t="shared" si="351"/>
        <v/>
      </c>
      <c r="X762" s="14" t="str">
        <f t="shared" si="352"/>
        <v/>
      </c>
      <c r="Y762" s="31" t="str">
        <f t="shared" si="353"/>
        <v>O1010206</v>
      </c>
      <c r="Z762" s="31" t="str">
        <f t="shared" si="354"/>
        <v>TUA711-DIO32</v>
      </c>
      <c r="AA762" s="14" t="str">
        <f t="shared" si="355"/>
        <v>17-SC-DCS-001/O1010206/ 17-MC-DCS-003</v>
      </c>
      <c r="AB762" s="31" t="s">
        <v>64</v>
      </c>
      <c r="AC762" s="31" t="s">
        <v>124</v>
      </c>
      <c r="AD762" s="31" t="s">
        <v>125</v>
      </c>
      <c r="AE762" s="31">
        <v>0</v>
      </c>
      <c r="AF762" s="31" t="s">
        <v>1254</v>
      </c>
      <c r="AG762" s="31" t="s">
        <v>3396</v>
      </c>
      <c r="AH762" s="31">
        <v>7</v>
      </c>
      <c r="AI762" s="31">
        <v>22</v>
      </c>
      <c r="AJ762" s="31" t="s">
        <v>57</v>
      </c>
      <c r="AK762" s="31">
        <f t="shared" si="347"/>
        <v>32</v>
      </c>
      <c r="AL762" s="31" t="s">
        <v>62</v>
      </c>
      <c r="AO762" s="31" t="s">
        <v>63</v>
      </c>
      <c r="AP762" s="31" t="s">
        <v>169</v>
      </c>
      <c r="AQ762" s="31" t="s">
        <v>3442</v>
      </c>
      <c r="AR762" s="31" t="s">
        <v>5716</v>
      </c>
      <c r="AS762" s="31" t="s">
        <v>134</v>
      </c>
      <c r="AT762" s="14" t="s">
        <v>5724</v>
      </c>
      <c r="AU762" s="31" t="s">
        <v>5858</v>
      </c>
      <c r="AV762" s="31" t="s">
        <v>5792</v>
      </c>
      <c r="AW762" s="31" t="s">
        <v>5793</v>
      </c>
      <c r="AX762" s="31" t="s">
        <v>5724</v>
      </c>
      <c r="BK762" s="14" t="str">
        <f t="shared" si="356"/>
        <v/>
      </c>
      <c r="BL762" s="14" t="str">
        <f t="shared" si="357"/>
        <v/>
      </c>
      <c r="BM762" s="14" t="str">
        <f t="shared" si="358"/>
        <v/>
      </c>
      <c r="BN762" s="14"/>
      <c r="BO762" s="14" t="str">
        <f t="shared" si="348"/>
        <v/>
      </c>
      <c r="BP762" s="14" t="str">
        <f t="shared" si="349"/>
        <v/>
      </c>
      <c r="BQ762" s="14"/>
      <c r="BR762" s="14" t="str">
        <f t="shared" si="359"/>
        <v>TS-F-02:43/
O1010206:22A</v>
      </c>
      <c r="BS762" s="14" t="str">
        <f t="shared" si="360"/>
        <v>TS-F-02:44/
O1010206:22B</v>
      </c>
      <c r="BW762" s="31" t="str">
        <f t="shared" si="361"/>
        <v/>
      </c>
      <c r="BX762" s="31" t="str">
        <f t="shared" si="362"/>
        <v/>
      </c>
      <c r="BY762" s="31" t="str">
        <f t="shared" si="363"/>
        <v/>
      </c>
      <c r="BZ762" s="31" t="str">
        <f t="shared" si="364"/>
        <v/>
      </c>
      <c r="CA762" s="31" t="str">
        <f t="shared" si="365"/>
        <v/>
      </c>
      <c r="CB762" s="31" t="str">
        <f t="shared" si="366"/>
        <v/>
      </c>
      <c r="CC762" s="31" t="str">
        <f t="shared" si="367"/>
        <v/>
      </c>
      <c r="CD762" s="31" t="str">
        <f t="shared" si="368"/>
        <v>22A</v>
      </c>
      <c r="CE762" s="31" t="e">
        <f t="shared" ca="1" si="369"/>
        <v>#NAME?</v>
      </c>
      <c r="CF762" s="31" t="e">
        <f t="shared" ca="1" si="370"/>
        <v>#NAME?</v>
      </c>
      <c r="CG762" s="31" t="e">
        <f t="shared" ca="1" si="371"/>
        <v>#NAME?</v>
      </c>
      <c r="CH762" s="31" t="e">
        <f t="shared" ca="1" si="372"/>
        <v>#NAME?</v>
      </c>
      <c r="CI762" s="31" t="e">
        <f t="shared" ca="1" si="373"/>
        <v>#NAME?</v>
      </c>
    </row>
    <row r="763" spans="1:87" s="31" customFormat="1" ht="30" hidden="1" x14ac:dyDescent="0.25">
      <c r="A763" s="9" t="s">
        <v>4493</v>
      </c>
      <c r="B763" s="31" t="s">
        <v>166</v>
      </c>
      <c r="C763" s="31" t="s">
        <v>3465</v>
      </c>
      <c r="E763" s="14" t="s">
        <v>5647</v>
      </c>
      <c r="G763" s="31" t="str">
        <f t="shared" si="350"/>
        <v>Сигнал</v>
      </c>
      <c r="H763" s="31" t="s">
        <v>3324</v>
      </c>
      <c r="I763" s="31" t="s">
        <v>4539</v>
      </c>
      <c r="J763" s="31" t="str">
        <f t="shared" ref="J763:J826" si="375">IF(E763="AI-IS (4-20 mA, 2 wire) DCS","DCS_AI_01",
IF(E763="AI-IS (4-20 mA, 4 wire) DCS","DCS_AI_03",
IF(E763="AI-IS (4-20 mA, passive) DCS","DCS_AI_01",
IF(E763="AI-NIS (4-20 mA, 2 wire) DCS","DCS_AI_01",
IF(E763="AI-NIS (4-20 mA, 4 wire) DCS","DCS_AI_03",
IF(E763="AI-NIS (4-20 mA, passive) DCS","DCS_AI_01",
IF(E763="AI-R-IS (4-20 mA, 2 wire) DCS","DCS_AI_02",
IF(E763="AI-R-IS (4-20 mA, 4 wire) DCS","DCS_AI_04",
IF(E763="AI-R-NIS (4-20 mA, 2 wire) DCS","DCS_AI_02",
IF(E763="AI-R-NIS (4-20 mA, passive) DCS","DCS_AI_02",
IF(E763="AI-R-NIS (4-20 mA, 4 wire) DCS","DCS_AI_04",
IF(E763="AI-RTD-NIS (3 wire) DCS","DCS_AI_05",
IF(E763="AO-IS (4-20 mA) DCS","DCS_AO_01",
IF(E763="AO-NIS (4-20 mA) DCS","DCS_AO_01",
IF(E763="AO-R-IS (4-20 mA) DCS","DCS_AO_02",
IF(E763="AO-R-NIS (4-20 mA) DCS","DCS_AO_02",
IF(E763="DI-IS (NAMUR) DCS","DCS_DI_02",
IF(E763="DI-NIS (NAMUR) DCS","DCS_DI_02",
IF(E763="DI-NIS (Conductivity) DCS","DCS_DI_04",
IF(E763="DI-NIS (Diagnostic) DCS","DCS_DI_01",
IF(E763="DI-NIS (MCC 230VAC) DCS","DCS_DI_03",
IF(E763="DI-NIS (MCC 220VDC) DCS","DCS_DI_05",
IF(E763="DI-NIS (Thermistors PTC) DCS","DCS_DI_02",
IF(E763="DI-NIS (VFC) DCS","DCS_DI_01",
IF(E763="DI-NIS (24VDC) DCS ","DCS_DI_07",
IF(E763="DO-NIS (24VDC) DCS","DCS_DO_01",
IF(E763="DO-NIS (MCC 230VAC) DCS","DCS_DO_03",
IF(E763="DO-NIS (MCC 220VDC) DCS","DCS_DO_04",
IF(E763="DO-NIS (VFC NO) DCS","DCS_DO_02",
IF(E763="PI-IS (Pulse Input) DCS","DCS_PI_01",
IF(E763="PI-R-IS (Pulse Input) DCS","DCS_PI_01",
IF(E763="AI-R-NIS (PI converter, 3 wire) DCS","DCS_PI_01",
IF(E763="PI-NIS (Pulse Input) DCS","DCS_PI_01","")))))))))))))))))))))))))))))))))</f>
        <v>DCS_DI_03</v>
      </c>
      <c r="K763" s="14" t="s">
        <v>5869</v>
      </c>
      <c r="M763" s="31" t="s">
        <v>3467</v>
      </c>
      <c r="N763" s="31" t="s">
        <v>107</v>
      </c>
      <c r="O763" s="31" t="s">
        <v>58</v>
      </c>
      <c r="P763" s="31" t="s">
        <v>2756</v>
      </c>
      <c r="Q763" s="31" t="s">
        <v>1849</v>
      </c>
      <c r="R763" s="31">
        <v>1</v>
      </c>
      <c r="S763" s="31">
        <v>2</v>
      </c>
      <c r="T763" s="31" t="s">
        <v>62</v>
      </c>
      <c r="U763" s="31" t="str">
        <f t="shared" si="374"/>
        <v>48</v>
      </c>
      <c r="V763" s="14" t="str">
        <f t="shared" ref="V763:V826" si="376">IF(P763&lt;&gt;"",
IF(J763="DCS_AI_01","AVK 2,5 A, AVK 2,5 A",
IF(J763="DCS_AI_02","AVK 2,5 A, AVK 2,5 A",
IF(J763="DCS_AI_03","AVK 2,5 A, AVK 2,5 A",
IF(J763="DCS_AI_04","AVK 2,5 A, AVK 2,5 A",
IF(J763="DCS_AI_05","AVK 2,5 A, AVK 2,5 A, AVK 2,5 A",
IF(J763="DCS_AO_01","AVK 2,5 A, AVK 2,5 A",
IF(J763="DCS_AO_02","AVK 2,5 A, AVK 2,5 A",
IF(J763="DCS_DI_01","AVK 2,5 A, AVK 2,5 A",
IF(J763="DCS_DI_02","AVK 2,5 A, AVK 2,5 A",
IF(J763="DCS_DI_03","ASK 3MLD, ASK 3MB",
IF(J763="DCS_DI_04","AVK 2,5 A, AVK 2,5 A",
IF(J763="DCS_DI_05","ASK 3MLD, ASK 3MB",
IF(J763="DCS_DI_07","AVK 2,5 A, AVK 2,5 A",
IF(J763="DCS_DO_01","AVK 2,5 A, AVK 2,5 A",
IF(J763="DCS_DO_01_HOLD","AVK 2,5 A, AVK 2,5 A",
IF(J763="DCS_DO_02","AVK 2,5 A, AVK 2,5 A",
IF(J763="DCS_DO_03","ASK 3MLD, ASK 3MB",
IF(J763="DCS_DO_04","ASK 3MLD, ASK 3MB",
IF(J763="DCS_PI_01","AVK 2,5 A, AVK 2,5 A",""))))))))))))))))))),"")</f>
        <v>ASK 3MLD, ASK 3MB</v>
      </c>
      <c r="W763" s="31" t="str">
        <f t="shared" si="351"/>
        <v/>
      </c>
      <c r="X763" s="14" t="str">
        <f t="shared" si="352"/>
        <v/>
      </c>
      <c r="Y763" s="31" t="str">
        <f t="shared" si="353"/>
        <v>O1010206</v>
      </c>
      <c r="Z763" s="31" t="str">
        <f t="shared" si="354"/>
        <v>TUA711-DIO32</v>
      </c>
      <c r="AA763" s="14" t="str">
        <f t="shared" si="355"/>
        <v>17-SC-DCS-001/O1010206/ 17-MC-DCS-003</v>
      </c>
      <c r="AB763" s="31" t="s">
        <v>64</v>
      </c>
      <c r="AC763" s="31" t="s">
        <v>124</v>
      </c>
      <c r="AD763" s="31" t="s">
        <v>125</v>
      </c>
      <c r="AE763" s="31">
        <v>0</v>
      </c>
      <c r="AF763" s="31" t="s">
        <v>1254</v>
      </c>
      <c r="AG763" s="31" t="s">
        <v>3396</v>
      </c>
      <c r="AH763" s="31">
        <v>7</v>
      </c>
      <c r="AI763" s="31">
        <v>23</v>
      </c>
      <c r="AJ763" s="31" t="s">
        <v>57</v>
      </c>
      <c r="AK763" s="31">
        <f t="shared" ref="AK763:AK826" si="377">COUNTIF(Y:Y,Y763)</f>
        <v>32</v>
      </c>
      <c r="AL763" s="31" t="s">
        <v>62</v>
      </c>
      <c r="AO763" s="31" t="s">
        <v>63</v>
      </c>
      <c r="AP763" s="31" t="s">
        <v>169</v>
      </c>
      <c r="AQ763" s="31" t="s">
        <v>3466</v>
      </c>
      <c r="AR763" s="31" t="s">
        <v>5716</v>
      </c>
      <c r="AS763" s="31" t="s">
        <v>134</v>
      </c>
      <c r="AT763" s="14" t="s">
        <v>5724</v>
      </c>
      <c r="AU763" s="31" t="s">
        <v>5858</v>
      </c>
      <c r="AV763" s="31" t="s">
        <v>5794</v>
      </c>
      <c r="AW763" s="31" t="s">
        <v>5795</v>
      </c>
      <c r="AX763" s="31" t="s">
        <v>5724</v>
      </c>
      <c r="BK763" s="14" t="str">
        <f t="shared" si="356"/>
        <v/>
      </c>
      <c r="BL763" s="14" t="str">
        <f t="shared" si="357"/>
        <v/>
      </c>
      <c r="BM763" s="14" t="str">
        <f t="shared" si="358"/>
        <v/>
      </c>
      <c r="BN763" s="14"/>
      <c r="BO763" s="14" t="str">
        <f t="shared" ref="BO763:BO826" si="378">IF(AND(J763="DCS_AI_01",W763&lt;&gt;""),CONCATENATE(AG763,":",AI763,"A/",CHAR(10),W763,":5"),
IF(AND(J763="DCS_AI_02",W763&lt;&gt;""),CONCATENATE(AG763,":",AI763,"A/",CHAR(10),W763,":5"),
IF(AND(J763="DCS_AI_03",W763&lt;&gt;""),CONCATENATE(AG763,":",AI763,"A/",CHAR(10),W763,":5"),
IF(AND(J763="DCS_AI_04",W763&lt;&gt;""),CONCATENATE(AG763,":",AI763,"A/",CHAR(10),W763,":5"),
IF(AND(J763="DCS_AI_05",W763&lt;&gt;""),CONCATENATE(AG763,":",AI763,"A/",CHAR(10),W763,":5"),
IF(AND(J763="DCS_AO_01",W763&lt;&gt;""),CONCATENATE(AG763,":",AI763,"A/",CHAR(10),W763,":5"),
IF(AND(J763="DCS_AO_02",W763&lt;&gt;""),CONCATENATE(AG763,":",AI763,"A/",CHAR(10),W763,":5"),
IF(AND(J763="DCS_DI_02",W763&lt;&gt;""),CONCATENATE(AG763,":",AI763,"A/",CHAR(10),W763,":5"),
IF(AND(J763="DCS_DI_04",W763&lt;&gt;""),CONCATENATE(AG763,":",AI763,"A/",CHAR(10),W763,":7"),
IF(AND(J763="DCS_PI_01",W763&lt;&gt;""),CONCATENATE(AG763,":",AI763,"A/",CHAR(10),W763,":3"),""))))))))))</f>
        <v/>
      </c>
      <c r="BP763" s="14" t="str">
        <f t="shared" ref="BP763:BP826" si="379">IF(AND(J763="DCS_AI_01",W763&lt;&gt;""),CONCATENATE(AG763,":",AI763,"C/",CHAR(10),W763,":6"),
IF(AND(J763="DCS_AI_02",W763&lt;&gt;""),CONCATENATE(AG763,":",AI763,"C/",CHAR(10),W763,":6"),
IF(AND(J763="DCS_AI_03",W763&lt;&gt;""),CONCATENATE(AG763,":",AI763,"C/",CHAR(10),W763,":6"),
IF(AND(J763="DCS_AI_04",W763&lt;&gt;""),CONCATENATE(AG763,":",AI763,"C/",CHAR(10),W763,":6"),
IF(AND(J763="DCS_AI_05",W763&lt;&gt;""),CONCATENATE(AG763,":",AI763,"C/",CHAR(10),W763,":6"),
IF(AND(J763="DCS_AO_01",W763&lt;&gt;""),CONCATENATE(AG763,":",AI763,"C/",CHAR(10),W763,":6"),
IF(AND(J763="DCS_AO_02",W763&lt;&gt;""),CONCATENATE(AG763,":",AI763,"C/",CHAR(10),W763,":6"),
IF(AND(J763="DCS_DI_02",W763&lt;&gt;""),CONCATENATE(AG763,":",AI763,"B/",CHAR(10),W763,":6"),
IF(AND(J763="DCS_DI_04",W763&lt;&gt;""),CONCATENATE(AG763,":",AI763,"B/",CHAR(10),W763,":8"),
IF(AND(J763="DCS_PI_01",W763&lt;&gt;""),CONCATENATE(AG763,":",AI763,"C/",CHAR(10),W763,":4"),""))))))))))</f>
        <v/>
      </c>
      <c r="BQ763" s="14"/>
      <c r="BR763" s="14" t="str">
        <f t="shared" si="359"/>
        <v>TS-F-03:1/
O1010206:23A</v>
      </c>
      <c r="BS763" s="14" t="str">
        <f t="shared" si="360"/>
        <v>TS-F-03:2/
O1010206:23B</v>
      </c>
      <c r="BW763" s="31" t="str">
        <f t="shared" si="361"/>
        <v/>
      </c>
      <c r="BX763" s="31" t="str">
        <f t="shared" si="362"/>
        <v/>
      </c>
      <c r="BY763" s="31" t="str">
        <f t="shared" si="363"/>
        <v/>
      </c>
      <c r="BZ763" s="31" t="str">
        <f t="shared" si="364"/>
        <v/>
      </c>
      <c r="CA763" s="31" t="str">
        <f t="shared" si="365"/>
        <v/>
      </c>
      <c r="CB763" s="31" t="str">
        <f t="shared" si="366"/>
        <v/>
      </c>
      <c r="CC763" s="31" t="str">
        <f t="shared" si="367"/>
        <v/>
      </c>
      <c r="CD763" s="31" t="str">
        <f t="shared" si="368"/>
        <v>23A</v>
      </c>
      <c r="CE763" s="31" t="e">
        <f t="shared" ca="1" si="369"/>
        <v>#NAME?</v>
      </c>
      <c r="CF763" s="31" t="e">
        <f t="shared" ca="1" si="370"/>
        <v>#NAME?</v>
      </c>
      <c r="CG763" s="31" t="e">
        <f t="shared" ca="1" si="371"/>
        <v>#NAME?</v>
      </c>
      <c r="CH763" s="31" t="e">
        <f t="shared" ca="1" si="372"/>
        <v>#NAME?</v>
      </c>
      <c r="CI763" s="31" t="e">
        <f t="shared" ca="1" si="373"/>
        <v>#NAME?</v>
      </c>
    </row>
    <row r="764" spans="1:87" s="31" customFormat="1" ht="30" hidden="1" x14ac:dyDescent="0.25">
      <c r="A764" s="9" t="s">
        <v>4493</v>
      </c>
      <c r="B764" s="31" t="s">
        <v>166</v>
      </c>
      <c r="C764" s="31" t="s">
        <v>4023</v>
      </c>
      <c r="E764" s="14" t="s">
        <v>5647</v>
      </c>
      <c r="G764" s="31" t="str">
        <f t="shared" si="350"/>
        <v>Сигнал</v>
      </c>
      <c r="H764" s="31" t="s">
        <v>3318</v>
      </c>
      <c r="I764" s="31" t="s">
        <v>4539</v>
      </c>
      <c r="J764" s="31" t="str">
        <f t="shared" si="375"/>
        <v>DCS_DI_03</v>
      </c>
      <c r="K764" s="14" t="s">
        <v>5869</v>
      </c>
      <c r="M764" s="31" t="s">
        <v>4004</v>
      </c>
      <c r="N764" s="31" t="s">
        <v>107</v>
      </c>
      <c r="O764" s="31" t="s">
        <v>185</v>
      </c>
      <c r="P764" s="31" t="s">
        <v>2607</v>
      </c>
      <c r="Q764" s="31" t="s">
        <v>1849</v>
      </c>
      <c r="R764" s="31">
        <v>21</v>
      </c>
      <c r="S764" s="31">
        <v>22</v>
      </c>
      <c r="T764" s="31" t="s">
        <v>62</v>
      </c>
      <c r="U764" s="31" t="str">
        <f t="shared" si="374"/>
        <v>48</v>
      </c>
      <c r="V764" s="14" t="str">
        <f t="shared" si="376"/>
        <v>ASK 3MLD, ASK 3MB</v>
      </c>
      <c r="W764" s="31" t="str">
        <f t="shared" si="351"/>
        <v/>
      </c>
      <c r="X764" s="14" t="str">
        <f t="shared" si="352"/>
        <v/>
      </c>
      <c r="Y764" s="31" t="str">
        <f t="shared" si="353"/>
        <v>O1010209</v>
      </c>
      <c r="Z764" s="31" t="str">
        <f t="shared" si="354"/>
        <v>TUA711-DIO32</v>
      </c>
      <c r="AA764" s="14" t="str">
        <f t="shared" si="355"/>
        <v>17-SC-DCS-001/O1010209/ 17-MC-DCS-005</v>
      </c>
      <c r="AB764" s="31" t="s">
        <v>64</v>
      </c>
      <c r="AC764" s="31" t="s">
        <v>124</v>
      </c>
      <c r="AD764" s="31" t="s">
        <v>125</v>
      </c>
      <c r="AE764" s="31">
        <v>0</v>
      </c>
      <c r="AF764" s="31" t="s">
        <v>1254</v>
      </c>
      <c r="AG764" s="31" t="s">
        <v>3960</v>
      </c>
      <c r="AH764" s="31">
        <v>10</v>
      </c>
      <c r="AI764" s="31">
        <v>31</v>
      </c>
      <c r="AJ764" s="31" t="s">
        <v>57</v>
      </c>
      <c r="AK764" s="31">
        <f t="shared" si="377"/>
        <v>32</v>
      </c>
      <c r="AL764" s="31" t="s">
        <v>62</v>
      </c>
      <c r="AO764" s="31" t="s">
        <v>63</v>
      </c>
      <c r="AP764" s="31" t="s">
        <v>169</v>
      </c>
      <c r="AQ764" s="31" t="s">
        <v>4024</v>
      </c>
      <c r="AR764" s="31" t="s">
        <v>5716</v>
      </c>
      <c r="AS764" s="31" t="s">
        <v>134</v>
      </c>
      <c r="AT764" s="14" t="s">
        <v>5724</v>
      </c>
      <c r="AU764" s="31" t="s">
        <v>5858</v>
      </c>
      <c r="AV764" s="31" t="s">
        <v>5827</v>
      </c>
      <c r="AW764" s="31" t="s">
        <v>5828</v>
      </c>
      <c r="AX764" s="31" t="s">
        <v>5724</v>
      </c>
      <c r="BK764" s="14" t="str">
        <f t="shared" si="356"/>
        <v/>
      </c>
      <c r="BL764" s="14" t="str">
        <f t="shared" si="357"/>
        <v/>
      </c>
      <c r="BM764" s="14" t="str">
        <f t="shared" si="358"/>
        <v/>
      </c>
      <c r="BN764" s="14"/>
      <c r="BO764" s="14" t="str">
        <f t="shared" si="378"/>
        <v/>
      </c>
      <c r="BP764" s="14" t="str">
        <f t="shared" si="379"/>
        <v/>
      </c>
      <c r="BQ764" s="14"/>
      <c r="BR764" s="14" t="str">
        <f t="shared" si="359"/>
        <v>TS-F-03:21/
O1010209:31A</v>
      </c>
      <c r="BS764" s="14" t="str">
        <f t="shared" si="360"/>
        <v>TS-F-03:22/
O1010209:31B</v>
      </c>
      <c r="BW764" s="31" t="str">
        <f t="shared" si="361"/>
        <v/>
      </c>
      <c r="BX764" s="31" t="str">
        <f t="shared" si="362"/>
        <v/>
      </c>
      <c r="BY764" s="31" t="str">
        <f t="shared" si="363"/>
        <v/>
      </c>
      <c r="BZ764" s="31" t="str">
        <f t="shared" si="364"/>
        <v/>
      </c>
      <c r="CA764" s="31" t="str">
        <f t="shared" si="365"/>
        <v/>
      </c>
      <c r="CB764" s="31" t="str">
        <f t="shared" si="366"/>
        <v/>
      </c>
      <c r="CC764" s="31" t="str">
        <f t="shared" si="367"/>
        <v/>
      </c>
      <c r="CD764" s="31" t="str">
        <f t="shared" si="368"/>
        <v>31A</v>
      </c>
      <c r="CE764" s="31" t="e">
        <f t="shared" ca="1" si="369"/>
        <v>#NAME?</v>
      </c>
      <c r="CF764" s="31" t="e">
        <f t="shared" ca="1" si="370"/>
        <v>#NAME?</v>
      </c>
      <c r="CG764" s="31" t="e">
        <f t="shared" ca="1" si="371"/>
        <v>#NAME?</v>
      </c>
      <c r="CH764" s="31" t="e">
        <f t="shared" ca="1" si="372"/>
        <v>#NAME?</v>
      </c>
      <c r="CI764" s="31" t="e">
        <f t="shared" ca="1" si="373"/>
        <v>#NAME?</v>
      </c>
    </row>
    <row r="765" spans="1:87" s="31" customFormat="1" ht="30" hidden="1" x14ac:dyDescent="0.25">
      <c r="A765" s="9" t="s">
        <v>4493</v>
      </c>
      <c r="B765" s="31" t="s">
        <v>166</v>
      </c>
      <c r="C765" s="31" t="s">
        <v>4025</v>
      </c>
      <c r="E765" s="14" t="s">
        <v>5647</v>
      </c>
      <c r="G765" s="31" t="str">
        <f t="shared" si="350"/>
        <v>Сигнал</v>
      </c>
      <c r="H765" s="31" t="s">
        <v>3318</v>
      </c>
      <c r="I765" s="31" t="s">
        <v>4539</v>
      </c>
      <c r="J765" s="31" t="str">
        <f t="shared" si="375"/>
        <v>DCS_DI_03</v>
      </c>
      <c r="K765" s="14" t="s">
        <v>5869</v>
      </c>
      <c r="M765" s="31" t="s">
        <v>4004</v>
      </c>
      <c r="N765" s="31" t="s">
        <v>107</v>
      </c>
      <c r="O765" s="31" t="s">
        <v>188</v>
      </c>
      <c r="P765" s="31" t="s">
        <v>2607</v>
      </c>
      <c r="Q765" s="31" t="s">
        <v>1849</v>
      </c>
      <c r="R765" s="31">
        <v>23</v>
      </c>
      <c r="S765" s="31">
        <v>24</v>
      </c>
      <c r="T765" s="31" t="s">
        <v>62</v>
      </c>
      <c r="U765" s="31" t="str">
        <f t="shared" si="374"/>
        <v>48</v>
      </c>
      <c r="V765" s="14" t="str">
        <f t="shared" si="376"/>
        <v>ASK 3MLD, ASK 3MB</v>
      </c>
      <c r="W765" s="31" t="str">
        <f t="shared" si="351"/>
        <v/>
      </c>
      <c r="X765" s="14" t="str">
        <f t="shared" si="352"/>
        <v/>
      </c>
      <c r="Y765" s="31" t="str">
        <f t="shared" si="353"/>
        <v>O1010209</v>
      </c>
      <c r="Z765" s="31" t="str">
        <f t="shared" si="354"/>
        <v>TUA711-DIO32</v>
      </c>
      <c r="AA765" s="14" t="str">
        <f t="shared" si="355"/>
        <v>17-SC-DCS-001/O1010209/ 17-MC-DCS-005</v>
      </c>
      <c r="AB765" s="31" t="s">
        <v>64</v>
      </c>
      <c r="AC765" s="31" t="s">
        <v>124</v>
      </c>
      <c r="AD765" s="31" t="s">
        <v>125</v>
      </c>
      <c r="AE765" s="31">
        <v>0</v>
      </c>
      <c r="AF765" s="31" t="s">
        <v>1254</v>
      </c>
      <c r="AG765" s="31" t="s">
        <v>3960</v>
      </c>
      <c r="AH765" s="31">
        <v>10</v>
      </c>
      <c r="AI765" s="31">
        <v>32</v>
      </c>
      <c r="AJ765" s="31" t="s">
        <v>57</v>
      </c>
      <c r="AK765" s="31">
        <f t="shared" si="377"/>
        <v>32</v>
      </c>
      <c r="AL765" s="31" t="s">
        <v>62</v>
      </c>
      <c r="AO765" s="31" t="s">
        <v>63</v>
      </c>
      <c r="AP765" s="31" t="s">
        <v>169</v>
      </c>
      <c r="AQ765" s="31" t="s">
        <v>4026</v>
      </c>
      <c r="AR765" s="31" t="s">
        <v>5716</v>
      </c>
      <c r="AS765" s="31" t="s">
        <v>134</v>
      </c>
      <c r="AT765" s="14" t="s">
        <v>5724</v>
      </c>
      <c r="AU765" s="31" t="s">
        <v>5858</v>
      </c>
      <c r="AV765" s="31" t="s">
        <v>5827</v>
      </c>
      <c r="AW765" s="31" t="s">
        <v>5828</v>
      </c>
      <c r="AX765" s="31" t="s">
        <v>5724</v>
      </c>
      <c r="BK765" s="14" t="str">
        <f t="shared" si="356"/>
        <v/>
      </c>
      <c r="BL765" s="14" t="str">
        <f t="shared" si="357"/>
        <v/>
      </c>
      <c r="BM765" s="14" t="str">
        <f t="shared" si="358"/>
        <v/>
      </c>
      <c r="BN765" s="14"/>
      <c r="BO765" s="14" t="str">
        <f t="shared" si="378"/>
        <v/>
      </c>
      <c r="BP765" s="14" t="str">
        <f t="shared" si="379"/>
        <v/>
      </c>
      <c r="BQ765" s="14"/>
      <c r="BR765" s="14" t="str">
        <f t="shared" si="359"/>
        <v>TS-F-03:23/
O1010209:32A</v>
      </c>
      <c r="BS765" s="14" t="str">
        <f t="shared" si="360"/>
        <v>TS-F-03:24/
O1010209:32B</v>
      </c>
      <c r="BW765" s="31" t="str">
        <f t="shared" si="361"/>
        <v/>
      </c>
      <c r="BX765" s="31" t="str">
        <f t="shared" si="362"/>
        <v/>
      </c>
      <c r="BY765" s="31" t="str">
        <f t="shared" si="363"/>
        <v/>
      </c>
      <c r="BZ765" s="31" t="str">
        <f t="shared" si="364"/>
        <v/>
      </c>
      <c r="CA765" s="31" t="str">
        <f t="shared" si="365"/>
        <v/>
      </c>
      <c r="CB765" s="31" t="str">
        <f t="shared" si="366"/>
        <v/>
      </c>
      <c r="CC765" s="31" t="str">
        <f t="shared" si="367"/>
        <v/>
      </c>
      <c r="CD765" s="31" t="str">
        <f t="shared" si="368"/>
        <v>32A</v>
      </c>
      <c r="CE765" s="31" t="e">
        <f t="shared" ca="1" si="369"/>
        <v>#NAME?</v>
      </c>
      <c r="CF765" s="31" t="e">
        <f t="shared" ca="1" si="370"/>
        <v>#NAME?</v>
      </c>
      <c r="CG765" s="31" t="e">
        <f t="shared" ca="1" si="371"/>
        <v>#NAME?</v>
      </c>
      <c r="CH765" s="31" t="e">
        <f t="shared" ca="1" si="372"/>
        <v>#NAME?</v>
      </c>
      <c r="CI765" s="31" t="e">
        <f t="shared" ca="1" si="373"/>
        <v>#NAME?</v>
      </c>
    </row>
    <row r="766" spans="1:87" s="31" customFormat="1" ht="30" hidden="1" x14ac:dyDescent="0.25">
      <c r="A766" s="9" t="s">
        <v>4493</v>
      </c>
      <c r="B766" s="31" t="s">
        <v>166</v>
      </c>
      <c r="C766" s="31" t="s">
        <v>2823</v>
      </c>
      <c r="E766" s="14" t="s">
        <v>5649</v>
      </c>
      <c r="G766" s="31" t="str">
        <f t="shared" si="350"/>
        <v>Сигнал</v>
      </c>
      <c r="H766" s="31" t="s">
        <v>2608</v>
      </c>
      <c r="I766" s="31" t="s">
        <v>4539</v>
      </c>
      <c r="J766" s="31" t="str">
        <f t="shared" si="375"/>
        <v>DCS_DO_03</v>
      </c>
      <c r="K766" s="14" t="s">
        <v>5869</v>
      </c>
      <c r="M766" s="31" t="s">
        <v>2820</v>
      </c>
      <c r="N766" s="31" t="s">
        <v>1261</v>
      </c>
      <c r="O766" s="31" t="s">
        <v>1272</v>
      </c>
      <c r="P766" s="31" t="s">
        <v>2756</v>
      </c>
      <c r="Q766" s="31" t="s">
        <v>312</v>
      </c>
      <c r="R766" s="31">
        <v>5</v>
      </c>
      <c r="S766" s="31">
        <v>6</v>
      </c>
      <c r="T766" s="31" t="s">
        <v>62</v>
      </c>
      <c r="U766" s="31" t="str">
        <f t="shared" si="374"/>
        <v>30</v>
      </c>
      <c r="V766" s="14" t="str">
        <f t="shared" si="376"/>
        <v>ASK 3MLD, ASK 3MB</v>
      </c>
      <c r="W766" s="31" t="str">
        <f t="shared" si="351"/>
        <v/>
      </c>
      <c r="X766" s="14" t="str">
        <f t="shared" si="352"/>
        <v/>
      </c>
      <c r="Y766" s="31" t="str">
        <f t="shared" si="353"/>
        <v>O1010212</v>
      </c>
      <c r="Z766" s="31" t="str">
        <f t="shared" si="354"/>
        <v>TUA711-DIO32</v>
      </c>
      <c r="AA766" s="14" t="str">
        <f t="shared" si="355"/>
        <v>17-SC-DCS-001/O1010212/ 17-MC-DCS-003</v>
      </c>
      <c r="AB766" s="31" t="s">
        <v>64</v>
      </c>
      <c r="AC766" s="31" t="s">
        <v>124</v>
      </c>
      <c r="AD766" s="31" t="s">
        <v>125</v>
      </c>
      <c r="AE766" s="31">
        <v>0</v>
      </c>
      <c r="AF766" s="31" t="s">
        <v>1254</v>
      </c>
      <c r="AG766" s="31" t="s">
        <v>2754</v>
      </c>
      <c r="AH766" s="31">
        <v>13</v>
      </c>
      <c r="AI766" s="31">
        <v>28</v>
      </c>
      <c r="AJ766" s="31" t="s">
        <v>1256</v>
      </c>
      <c r="AK766" s="31">
        <f t="shared" si="377"/>
        <v>32</v>
      </c>
      <c r="AL766" s="31" t="s">
        <v>62</v>
      </c>
      <c r="AO766" s="31" t="s">
        <v>63</v>
      </c>
      <c r="AP766" s="31" t="s">
        <v>169</v>
      </c>
      <c r="AQ766" s="31" t="s">
        <v>2824</v>
      </c>
      <c r="AR766" s="31" t="s">
        <v>5716</v>
      </c>
      <c r="AS766" s="31" t="s">
        <v>134</v>
      </c>
      <c r="AT766" s="14" t="s">
        <v>5724</v>
      </c>
      <c r="AU766" s="31" t="s">
        <v>5858</v>
      </c>
      <c r="AV766" s="31" t="s">
        <v>5797</v>
      </c>
      <c r="AW766" s="31" t="s">
        <v>5799</v>
      </c>
      <c r="AX766" s="31" t="s">
        <v>5724</v>
      </c>
      <c r="BK766" s="14" t="str">
        <f t="shared" si="356"/>
        <v/>
      </c>
      <c r="BL766" s="14" t="str">
        <f t="shared" si="357"/>
        <v/>
      </c>
      <c r="BM766" s="14" t="str">
        <f t="shared" si="358"/>
        <v/>
      </c>
      <c r="BN766" s="14"/>
      <c r="BO766" s="14" t="str">
        <f t="shared" si="378"/>
        <v/>
      </c>
      <c r="BP766" s="14" t="str">
        <f t="shared" si="379"/>
        <v/>
      </c>
      <c r="BQ766" s="14"/>
      <c r="BR766" s="14" t="str">
        <f t="shared" si="359"/>
        <v/>
      </c>
      <c r="BS766" s="14" t="str">
        <f t="shared" si="360"/>
        <v>TS-G-03:6/
O1010212:28A</v>
      </c>
      <c r="BW766" s="31" t="str">
        <f t="shared" si="361"/>
        <v/>
      </c>
      <c r="BX766" s="31" t="str">
        <f t="shared" si="362"/>
        <v/>
      </c>
      <c r="BY766" s="31" t="str">
        <f t="shared" si="363"/>
        <v/>
      </c>
      <c r="BZ766" s="31" t="str">
        <f t="shared" si="364"/>
        <v/>
      </c>
      <c r="CA766" s="31" t="str">
        <f t="shared" si="365"/>
        <v/>
      </c>
      <c r="CB766" s="31" t="str">
        <f t="shared" si="366"/>
        <v/>
      </c>
      <c r="CC766" s="31" t="str">
        <f t="shared" si="367"/>
        <v/>
      </c>
      <c r="CD766" s="31" t="str">
        <f t="shared" si="368"/>
        <v/>
      </c>
      <c r="CE766" s="31" t="e">
        <f t="shared" ca="1" si="369"/>
        <v>#NAME?</v>
      </c>
      <c r="CF766" s="31" t="e">
        <f t="shared" ca="1" si="370"/>
        <v>#NAME?</v>
      </c>
      <c r="CG766" s="31" t="e">
        <f t="shared" ca="1" si="371"/>
        <v>#NAME?</v>
      </c>
      <c r="CH766" s="31" t="e">
        <f t="shared" ca="1" si="372"/>
        <v>#NAME?</v>
      </c>
      <c r="CI766" s="31" t="e">
        <f t="shared" ca="1" si="373"/>
        <v>#NAME?</v>
      </c>
    </row>
    <row r="767" spans="1:87" s="31" customFormat="1" ht="30" hidden="1" x14ac:dyDescent="0.25">
      <c r="A767" s="9" t="s">
        <v>4493</v>
      </c>
      <c r="B767" s="31" t="s">
        <v>166</v>
      </c>
      <c r="C767" s="31" t="s">
        <v>3189</v>
      </c>
      <c r="E767" s="14" t="s">
        <v>5649</v>
      </c>
      <c r="G767" s="31" t="str">
        <f t="shared" si="350"/>
        <v>Сигнал</v>
      </c>
      <c r="H767" s="31" t="s">
        <v>2796</v>
      </c>
      <c r="I767" s="31" t="s">
        <v>4539</v>
      </c>
      <c r="J767" s="31" t="str">
        <f t="shared" si="375"/>
        <v>DCS_DO_03</v>
      </c>
      <c r="K767" s="14" t="s">
        <v>5869</v>
      </c>
      <c r="M767" s="31" t="s">
        <v>3171</v>
      </c>
      <c r="N767" s="31" t="s">
        <v>1261</v>
      </c>
      <c r="O767" s="31" t="s">
        <v>1328</v>
      </c>
      <c r="P767" s="31" t="s">
        <v>2756</v>
      </c>
      <c r="Q767" s="31" t="s">
        <v>1767</v>
      </c>
      <c r="R767" s="31">
        <v>21</v>
      </c>
      <c r="S767" s="31">
        <v>22</v>
      </c>
      <c r="T767" s="31" t="s">
        <v>62</v>
      </c>
      <c r="U767" s="31" t="str">
        <f t="shared" si="374"/>
        <v>30</v>
      </c>
      <c r="V767" s="14" t="str">
        <f t="shared" si="376"/>
        <v>ASK 3MLD, ASK 3MB</v>
      </c>
      <c r="W767" s="31" t="str">
        <f t="shared" si="351"/>
        <v/>
      </c>
      <c r="X767" s="14" t="str">
        <f t="shared" si="352"/>
        <v/>
      </c>
      <c r="Y767" s="31" t="str">
        <f t="shared" si="353"/>
        <v>O1010214</v>
      </c>
      <c r="Z767" s="31" t="str">
        <f t="shared" si="354"/>
        <v>TUA711-DIO32</v>
      </c>
      <c r="AA767" s="14" t="str">
        <f t="shared" si="355"/>
        <v>17-SC-DCS-001/O1010214/ 17-MC-DCS-003</v>
      </c>
      <c r="AB767" s="31" t="s">
        <v>64</v>
      </c>
      <c r="AC767" s="31" t="s">
        <v>124</v>
      </c>
      <c r="AD767" s="31" t="s">
        <v>125</v>
      </c>
      <c r="AE767" s="31">
        <v>0</v>
      </c>
      <c r="AF767" s="31" t="s">
        <v>1254</v>
      </c>
      <c r="AG767" s="31" t="s">
        <v>2940</v>
      </c>
      <c r="AH767" s="31">
        <v>15</v>
      </c>
      <c r="AI767" s="31">
        <v>29</v>
      </c>
      <c r="AJ767" s="31" t="s">
        <v>1256</v>
      </c>
      <c r="AK767" s="31">
        <f t="shared" si="377"/>
        <v>32</v>
      </c>
      <c r="AL767" s="31" t="s">
        <v>62</v>
      </c>
      <c r="AO767" s="31" t="s">
        <v>63</v>
      </c>
      <c r="AP767" s="31" t="s">
        <v>169</v>
      </c>
      <c r="AQ767" s="31" t="s">
        <v>3190</v>
      </c>
      <c r="AR767" s="31" t="s">
        <v>5716</v>
      </c>
      <c r="AS767" s="31" t="s">
        <v>134</v>
      </c>
      <c r="AT767" s="14" t="s">
        <v>5724</v>
      </c>
      <c r="AU767" s="31" t="s">
        <v>5858</v>
      </c>
      <c r="AV767" s="31" t="s">
        <v>5829</v>
      </c>
      <c r="AW767" s="31" t="s">
        <v>5797</v>
      </c>
      <c r="AX767" s="31" t="s">
        <v>5724</v>
      </c>
      <c r="BK767" s="14" t="str">
        <f t="shared" si="356"/>
        <v/>
      </c>
      <c r="BL767" s="14" t="str">
        <f t="shared" si="357"/>
        <v/>
      </c>
      <c r="BM767" s="14" t="str">
        <f t="shared" si="358"/>
        <v/>
      </c>
      <c r="BN767" s="14"/>
      <c r="BO767" s="14" t="str">
        <f t="shared" si="378"/>
        <v/>
      </c>
      <c r="BP767" s="14" t="str">
        <f t="shared" si="379"/>
        <v/>
      </c>
      <c r="BQ767" s="14"/>
      <c r="BR767" s="14" t="str">
        <f t="shared" si="359"/>
        <v/>
      </c>
      <c r="BS767" s="14" t="str">
        <f t="shared" si="360"/>
        <v>TS-G-08:22/
O1010214:29A</v>
      </c>
      <c r="BW767" s="31" t="str">
        <f t="shared" si="361"/>
        <v/>
      </c>
      <c r="BX767" s="31" t="str">
        <f t="shared" si="362"/>
        <v/>
      </c>
      <c r="BY767" s="31" t="str">
        <f t="shared" si="363"/>
        <v/>
      </c>
      <c r="BZ767" s="31" t="str">
        <f t="shared" si="364"/>
        <v/>
      </c>
      <c r="CA767" s="31" t="str">
        <f t="shared" si="365"/>
        <v/>
      </c>
      <c r="CB767" s="31" t="str">
        <f t="shared" si="366"/>
        <v/>
      </c>
      <c r="CC767" s="31" t="str">
        <f t="shared" si="367"/>
        <v/>
      </c>
      <c r="CD767" s="31" t="str">
        <f t="shared" si="368"/>
        <v/>
      </c>
      <c r="CE767" s="31" t="e">
        <f t="shared" ca="1" si="369"/>
        <v>#NAME?</v>
      </c>
      <c r="CF767" s="31" t="e">
        <f t="shared" ca="1" si="370"/>
        <v>#NAME?</v>
      </c>
      <c r="CG767" s="31" t="e">
        <f t="shared" ca="1" si="371"/>
        <v>#NAME?</v>
      </c>
      <c r="CH767" s="31" t="e">
        <f t="shared" ca="1" si="372"/>
        <v>#NAME?</v>
      </c>
      <c r="CI767" s="31" t="e">
        <f t="shared" ca="1" si="373"/>
        <v>#NAME?</v>
      </c>
    </row>
    <row r="768" spans="1:87" s="31" customFormat="1" ht="30" hidden="1" x14ac:dyDescent="0.25">
      <c r="A768" s="9" t="s">
        <v>4493</v>
      </c>
      <c r="B768" s="31" t="s">
        <v>166</v>
      </c>
      <c r="C768" s="31" t="s">
        <v>3191</v>
      </c>
      <c r="E768" s="14" t="s">
        <v>5649</v>
      </c>
      <c r="G768" s="31" t="str">
        <f t="shared" si="350"/>
        <v>Сигнал</v>
      </c>
      <c r="H768" s="31" t="s">
        <v>2799</v>
      </c>
      <c r="I768" s="31" t="s">
        <v>4539</v>
      </c>
      <c r="J768" s="31" t="str">
        <f t="shared" si="375"/>
        <v>DCS_DO_03</v>
      </c>
      <c r="K768" s="14" t="s">
        <v>5869</v>
      </c>
      <c r="M768" s="31" t="s">
        <v>3171</v>
      </c>
      <c r="N768" s="31" t="s">
        <v>1261</v>
      </c>
      <c r="O768" s="31" t="s">
        <v>1331</v>
      </c>
      <c r="P768" s="31" t="s">
        <v>2756</v>
      </c>
      <c r="Q768" s="31" t="s">
        <v>1767</v>
      </c>
      <c r="R768" s="31">
        <v>23</v>
      </c>
      <c r="S768" s="31">
        <v>24</v>
      </c>
      <c r="T768" s="31" t="s">
        <v>62</v>
      </c>
      <c r="U768" s="31" t="str">
        <f t="shared" si="374"/>
        <v>30</v>
      </c>
      <c r="V768" s="14" t="str">
        <f t="shared" si="376"/>
        <v>ASK 3MLD, ASK 3MB</v>
      </c>
      <c r="W768" s="31" t="str">
        <f t="shared" si="351"/>
        <v/>
      </c>
      <c r="X768" s="14" t="str">
        <f t="shared" si="352"/>
        <v/>
      </c>
      <c r="Y768" s="31" t="str">
        <f t="shared" si="353"/>
        <v>O1010214</v>
      </c>
      <c r="Z768" s="31" t="str">
        <f t="shared" si="354"/>
        <v>TUA711-DIO32</v>
      </c>
      <c r="AA768" s="14" t="str">
        <f t="shared" si="355"/>
        <v>17-SC-DCS-001/O1010214/ 17-MC-DCS-003</v>
      </c>
      <c r="AB768" s="31" t="s">
        <v>64</v>
      </c>
      <c r="AC768" s="31" t="s">
        <v>124</v>
      </c>
      <c r="AD768" s="31" t="s">
        <v>125</v>
      </c>
      <c r="AE768" s="31">
        <v>0</v>
      </c>
      <c r="AF768" s="31" t="s">
        <v>1254</v>
      </c>
      <c r="AG768" s="31" t="s">
        <v>2940</v>
      </c>
      <c r="AH768" s="31">
        <v>15</v>
      </c>
      <c r="AI768" s="31">
        <v>30</v>
      </c>
      <c r="AJ768" s="31" t="s">
        <v>1256</v>
      </c>
      <c r="AK768" s="31">
        <f t="shared" si="377"/>
        <v>32</v>
      </c>
      <c r="AL768" s="31" t="s">
        <v>62</v>
      </c>
      <c r="AO768" s="31" t="s">
        <v>63</v>
      </c>
      <c r="AP768" s="31" t="s">
        <v>169</v>
      </c>
      <c r="AQ768" s="31" t="s">
        <v>3190</v>
      </c>
      <c r="AR768" s="31" t="s">
        <v>5716</v>
      </c>
      <c r="AS768" s="31" t="s">
        <v>134</v>
      </c>
      <c r="AT768" s="14" t="s">
        <v>5724</v>
      </c>
      <c r="AU768" s="31" t="s">
        <v>5858</v>
      </c>
      <c r="AV768" s="31" t="s">
        <v>5830</v>
      </c>
      <c r="AW768" s="31" t="s">
        <v>5797</v>
      </c>
      <c r="AX768" s="31" t="s">
        <v>5724</v>
      </c>
      <c r="BK768" s="14" t="str">
        <f t="shared" si="356"/>
        <v/>
      </c>
      <c r="BL768" s="14" t="str">
        <f t="shared" si="357"/>
        <v/>
      </c>
      <c r="BM768" s="14" t="str">
        <f t="shared" si="358"/>
        <v/>
      </c>
      <c r="BN768" s="14"/>
      <c r="BO768" s="14" t="str">
        <f t="shared" si="378"/>
        <v/>
      </c>
      <c r="BP768" s="14" t="str">
        <f t="shared" si="379"/>
        <v/>
      </c>
      <c r="BQ768" s="14"/>
      <c r="BR768" s="14" t="str">
        <f t="shared" si="359"/>
        <v/>
      </c>
      <c r="BS768" s="14" t="str">
        <f t="shared" si="360"/>
        <v>TS-G-08:24/
O1010214:30A</v>
      </c>
      <c r="BW768" s="31" t="str">
        <f t="shared" si="361"/>
        <v/>
      </c>
      <c r="BX768" s="31" t="str">
        <f t="shared" si="362"/>
        <v/>
      </c>
      <c r="BY768" s="31" t="str">
        <f t="shared" si="363"/>
        <v/>
      </c>
      <c r="BZ768" s="31" t="str">
        <f t="shared" si="364"/>
        <v/>
      </c>
      <c r="CA768" s="31" t="str">
        <f t="shared" si="365"/>
        <v/>
      </c>
      <c r="CB768" s="31" t="str">
        <f t="shared" si="366"/>
        <v/>
      </c>
      <c r="CC768" s="31" t="str">
        <f t="shared" si="367"/>
        <v/>
      </c>
      <c r="CD768" s="31" t="str">
        <f t="shared" si="368"/>
        <v/>
      </c>
      <c r="CE768" s="31" t="e">
        <f t="shared" ca="1" si="369"/>
        <v>#NAME?</v>
      </c>
      <c r="CF768" s="31" t="e">
        <f t="shared" ca="1" si="370"/>
        <v>#NAME?</v>
      </c>
      <c r="CG768" s="31" t="e">
        <f t="shared" ca="1" si="371"/>
        <v>#NAME?</v>
      </c>
      <c r="CH768" s="31" t="e">
        <f t="shared" ca="1" si="372"/>
        <v>#NAME?</v>
      </c>
      <c r="CI768" s="31" t="e">
        <f t="shared" ca="1" si="373"/>
        <v>#NAME?</v>
      </c>
    </row>
    <row r="769" spans="1:87" s="31" customFormat="1" ht="30" hidden="1" x14ac:dyDescent="0.25">
      <c r="A769" s="9" t="s">
        <v>4493</v>
      </c>
      <c r="B769" s="31" t="s">
        <v>3041</v>
      </c>
      <c r="C769" s="31" t="s">
        <v>3667</v>
      </c>
      <c r="E769" s="14" t="s">
        <v>5647</v>
      </c>
      <c r="G769" s="31" t="str">
        <f t="shared" si="350"/>
        <v>Сигнал</v>
      </c>
      <c r="H769" s="31" t="s">
        <v>3318</v>
      </c>
      <c r="I769" s="31" t="s">
        <v>4537</v>
      </c>
      <c r="J769" s="31" t="str">
        <f t="shared" si="375"/>
        <v>DCS_DI_03</v>
      </c>
      <c r="K769" s="14" t="s">
        <v>5869</v>
      </c>
      <c r="M769" s="31" t="s">
        <v>3669</v>
      </c>
      <c r="N769" s="31" t="s">
        <v>107</v>
      </c>
      <c r="O769" s="31" t="s">
        <v>58</v>
      </c>
      <c r="P769" s="31" t="s">
        <v>2723</v>
      </c>
      <c r="Q769" s="31" t="s">
        <v>647</v>
      </c>
      <c r="R769" s="31">
        <v>1</v>
      </c>
      <c r="S769" s="31">
        <v>2</v>
      </c>
      <c r="T769" s="31" t="s">
        <v>62</v>
      </c>
      <c r="U769" s="31" t="str">
        <f t="shared" si="374"/>
        <v>48</v>
      </c>
      <c r="V769" s="14" t="str">
        <f t="shared" si="376"/>
        <v>ASK 3MLD, ASK 3MB</v>
      </c>
      <c r="W769" s="31" t="str">
        <f t="shared" si="351"/>
        <v/>
      </c>
      <c r="X769" s="14" t="str">
        <f t="shared" si="352"/>
        <v/>
      </c>
      <c r="Y769" s="31" t="str">
        <f t="shared" si="353"/>
        <v>O1011106</v>
      </c>
      <c r="Z769" s="31" t="str">
        <f t="shared" si="354"/>
        <v>TUA711-DIO32</v>
      </c>
      <c r="AA769" s="14" t="str">
        <f t="shared" si="355"/>
        <v>17-SC-DCS-002/O1011106/ 17-MC-DCS-004</v>
      </c>
      <c r="AB769" s="31" t="s">
        <v>64</v>
      </c>
      <c r="AC769" s="31" t="s">
        <v>54</v>
      </c>
      <c r="AD769" s="31" t="s">
        <v>125</v>
      </c>
      <c r="AE769" s="31">
        <v>1</v>
      </c>
      <c r="AF769" s="31" t="s">
        <v>55</v>
      </c>
      <c r="AG769" s="31" t="s">
        <v>3624</v>
      </c>
      <c r="AH769" s="31">
        <v>7</v>
      </c>
      <c r="AI769" s="31">
        <v>22</v>
      </c>
      <c r="AJ769" s="31" t="s">
        <v>57</v>
      </c>
      <c r="AK769" s="31">
        <f t="shared" si="377"/>
        <v>32</v>
      </c>
      <c r="AL769" s="31" t="s">
        <v>62</v>
      </c>
      <c r="AO769" s="31" t="s">
        <v>63</v>
      </c>
      <c r="AP769" s="31" t="s">
        <v>473</v>
      </c>
      <c r="AQ769" s="14" t="s">
        <v>3668</v>
      </c>
      <c r="AR769" s="31" t="s">
        <v>5716</v>
      </c>
      <c r="AS769" s="31" t="s">
        <v>468</v>
      </c>
      <c r="AT769" s="14" t="s">
        <v>5724</v>
      </c>
      <c r="AU769" s="31" t="s">
        <v>5858</v>
      </c>
      <c r="AV769" s="31" t="s">
        <v>5827</v>
      </c>
      <c r="AW769" s="31" t="s">
        <v>5828</v>
      </c>
      <c r="AX769" s="31" t="s">
        <v>5724</v>
      </c>
      <c r="BK769" s="14" t="str">
        <f t="shared" si="356"/>
        <v/>
      </c>
      <c r="BL769" s="14" t="str">
        <f t="shared" si="357"/>
        <v/>
      </c>
      <c r="BM769" s="14" t="str">
        <f t="shared" si="358"/>
        <v/>
      </c>
      <c r="BN769" s="14"/>
      <c r="BO769" s="14" t="str">
        <f t="shared" si="378"/>
        <v/>
      </c>
      <c r="BP769" s="14" t="str">
        <f t="shared" si="379"/>
        <v/>
      </c>
      <c r="BQ769" s="14"/>
      <c r="BR769" s="14" t="str">
        <f t="shared" si="359"/>
        <v>TS-O-06:1/
O1011106:22A</v>
      </c>
      <c r="BS769" s="14" t="str">
        <f t="shared" si="360"/>
        <v>TS-O-06:2/
O1011106:22B</v>
      </c>
      <c r="BW769" s="31" t="str">
        <f t="shared" si="361"/>
        <v/>
      </c>
      <c r="BX769" s="31" t="str">
        <f t="shared" si="362"/>
        <v/>
      </c>
      <c r="BY769" s="31" t="str">
        <f t="shared" si="363"/>
        <v/>
      </c>
      <c r="BZ769" s="31" t="str">
        <f t="shared" si="364"/>
        <v/>
      </c>
      <c r="CA769" s="31" t="str">
        <f t="shared" si="365"/>
        <v/>
      </c>
      <c r="CB769" s="31" t="str">
        <f t="shared" si="366"/>
        <v/>
      </c>
      <c r="CC769" s="31" t="str">
        <f t="shared" si="367"/>
        <v/>
      </c>
      <c r="CD769" s="31" t="str">
        <f t="shared" si="368"/>
        <v>22A</v>
      </c>
      <c r="CE769" s="31" t="e">
        <f t="shared" ca="1" si="369"/>
        <v>#NAME?</v>
      </c>
      <c r="CF769" s="31" t="e">
        <f t="shared" ca="1" si="370"/>
        <v>#NAME?</v>
      </c>
      <c r="CG769" s="31" t="e">
        <f t="shared" ca="1" si="371"/>
        <v>#NAME?</v>
      </c>
      <c r="CH769" s="31" t="e">
        <f t="shared" ca="1" si="372"/>
        <v>#NAME?</v>
      </c>
      <c r="CI769" s="31" t="e">
        <f t="shared" ca="1" si="373"/>
        <v>#NAME?</v>
      </c>
    </row>
    <row r="770" spans="1:87" s="31" customFormat="1" ht="30" hidden="1" x14ac:dyDescent="0.25">
      <c r="A770" s="9" t="s">
        <v>4493</v>
      </c>
      <c r="B770" s="31" t="s">
        <v>3041</v>
      </c>
      <c r="C770" s="31" t="s">
        <v>3670</v>
      </c>
      <c r="E770" s="14" t="s">
        <v>5647</v>
      </c>
      <c r="G770" s="31" t="str">
        <f t="shared" si="350"/>
        <v>Сигнал</v>
      </c>
      <c r="H770" s="31" t="s">
        <v>3321</v>
      </c>
      <c r="I770" s="31" t="s">
        <v>4537</v>
      </c>
      <c r="J770" s="31" t="str">
        <f t="shared" si="375"/>
        <v>DCS_DI_03</v>
      </c>
      <c r="K770" s="14" t="s">
        <v>5869</v>
      </c>
      <c r="M770" s="31" t="s">
        <v>3669</v>
      </c>
      <c r="N770" s="31" t="s">
        <v>107</v>
      </c>
      <c r="O770" s="31" t="s">
        <v>103</v>
      </c>
      <c r="P770" s="31" t="s">
        <v>2723</v>
      </c>
      <c r="Q770" s="31" t="s">
        <v>647</v>
      </c>
      <c r="R770" s="31">
        <v>3</v>
      </c>
      <c r="S770" s="31">
        <v>4</v>
      </c>
      <c r="T770" s="31" t="s">
        <v>62</v>
      </c>
      <c r="U770" s="31" t="str">
        <f t="shared" si="374"/>
        <v>48</v>
      </c>
      <c r="V770" s="14" t="str">
        <f t="shared" si="376"/>
        <v>ASK 3MLD, ASK 3MB</v>
      </c>
      <c r="W770" s="31" t="str">
        <f t="shared" si="351"/>
        <v/>
      </c>
      <c r="X770" s="14" t="str">
        <f t="shared" si="352"/>
        <v/>
      </c>
      <c r="Y770" s="31" t="str">
        <f t="shared" si="353"/>
        <v>O1011106</v>
      </c>
      <c r="Z770" s="31" t="str">
        <f t="shared" si="354"/>
        <v>TUA711-DIO32</v>
      </c>
      <c r="AA770" s="14" t="str">
        <f t="shared" si="355"/>
        <v>17-SC-DCS-002/O1011106/ 17-MC-DCS-004</v>
      </c>
      <c r="AB770" s="31" t="s">
        <v>64</v>
      </c>
      <c r="AC770" s="31" t="s">
        <v>54</v>
      </c>
      <c r="AD770" s="31" t="s">
        <v>125</v>
      </c>
      <c r="AE770" s="31">
        <v>1</v>
      </c>
      <c r="AF770" s="31" t="s">
        <v>55</v>
      </c>
      <c r="AG770" s="31" t="s">
        <v>3624</v>
      </c>
      <c r="AH770" s="31">
        <v>7</v>
      </c>
      <c r="AI770" s="31">
        <v>23</v>
      </c>
      <c r="AJ770" s="31" t="s">
        <v>57</v>
      </c>
      <c r="AK770" s="31">
        <f t="shared" si="377"/>
        <v>32</v>
      </c>
      <c r="AL770" s="31" t="s">
        <v>62</v>
      </c>
      <c r="AO770" s="31" t="s">
        <v>63</v>
      </c>
      <c r="AP770" s="31" t="s">
        <v>473</v>
      </c>
      <c r="AQ770" s="14" t="s">
        <v>3671</v>
      </c>
      <c r="AR770" s="31" t="s">
        <v>5716</v>
      </c>
      <c r="AS770" s="31" t="s">
        <v>468</v>
      </c>
      <c r="AT770" s="14" t="s">
        <v>5724</v>
      </c>
      <c r="AU770" s="31" t="s">
        <v>5858</v>
      </c>
      <c r="AV770" s="31" t="s">
        <v>5792</v>
      </c>
      <c r="AW770" s="31" t="s">
        <v>5793</v>
      </c>
      <c r="AX770" s="31" t="s">
        <v>5724</v>
      </c>
      <c r="BK770" s="14" t="str">
        <f t="shared" si="356"/>
        <v/>
      </c>
      <c r="BL770" s="14" t="str">
        <f t="shared" si="357"/>
        <v/>
      </c>
      <c r="BM770" s="14" t="str">
        <f t="shared" si="358"/>
        <v/>
      </c>
      <c r="BN770" s="14"/>
      <c r="BO770" s="14" t="str">
        <f t="shared" si="378"/>
        <v/>
      </c>
      <c r="BP770" s="14" t="str">
        <f t="shared" si="379"/>
        <v/>
      </c>
      <c r="BQ770" s="14"/>
      <c r="BR770" s="14" t="str">
        <f t="shared" si="359"/>
        <v>TS-O-06:3/
O1011106:23A</v>
      </c>
      <c r="BS770" s="14" t="str">
        <f t="shared" si="360"/>
        <v>TS-O-06:4/
O1011106:23B</v>
      </c>
      <c r="BW770" s="31" t="str">
        <f t="shared" si="361"/>
        <v/>
      </c>
      <c r="BX770" s="31" t="str">
        <f t="shared" si="362"/>
        <v/>
      </c>
      <c r="BY770" s="31" t="str">
        <f t="shared" si="363"/>
        <v/>
      </c>
      <c r="BZ770" s="31" t="str">
        <f t="shared" si="364"/>
        <v/>
      </c>
      <c r="CA770" s="31" t="str">
        <f t="shared" si="365"/>
        <v/>
      </c>
      <c r="CB770" s="31" t="str">
        <f t="shared" si="366"/>
        <v/>
      </c>
      <c r="CC770" s="31" t="str">
        <f t="shared" si="367"/>
        <v/>
      </c>
      <c r="CD770" s="31" t="str">
        <f t="shared" si="368"/>
        <v>23A</v>
      </c>
      <c r="CE770" s="31" t="e">
        <f t="shared" ca="1" si="369"/>
        <v>#NAME?</v>
      </c>
      <c r="CF770" s="31" t="e">
        <f t="shared" ca="1" si="370"/>
        <v>#NAME?</v>
      </c>
      <c r="CG770" s="31" t="e">
        <f t="shared" ca="1" si="371"/>
        <v>#NAME?</v>
      </c>
      <c r="CH770" s="31" t="e">
        <f t="shared" ca="1" si="372"/>
        <v>#NAME?</v>
      </c>
      <c r="CI770" s="31" t="e">
        <f t="shared" ca="1" si="373"/>
        <v>#NAME?</v>
      </c>
    </row>
    <row r="771" spans="1:87" s="31" customFormat="1" ht="30" hidden="1" x14ac:dyDescent="0.25">
      <c r="A771" s="9" t="s">
        <v>4493</v>
      </c>
      <c r="B771" s="31" t="s">
        <v>3041</v>
      </c>
      <c r="C771" s="31" t="s">
        <v>3672</v>
      </c>
      <c r="E771" s="14" t="s">
        <v>5647</v>
      </c>
      <c r="G771" s="31" t="str">
        <f t="shared" si="350"/>
        <v>Сигнал</v>
      </c>
      <c r="H771" s="31" t="s">
        <v>3357</v>
      </c>
      <c r="I771" s="31" t="s">
        <v>4537</v>
      </c>
      <c r="J771" s="31" t="str">
        <f t="shared" si="375"/>
        <v>DCS_DI_03</v>
      </c>
      <c r="K771" s="14" t="s">
        <v>5869</v>
      </c>
      <c r="M771" s="31" t="s">
        <v>3669</v>
      </c>
      <c r="N771" s="31" t="s">
        <v>107</v>
      </c>
      <c r="O771" s="31" t="s">
        <v>145</v>
      </c>
      <c r="P771" s="31" t="s">
        <v>2723</v>
      </c>
      <c r="Q771" s="31" t="s">
        <v>647</v>
      </c>
      <c r="R771" s="31">
        <v>5</v>
      </c>
      <c r="S771" s="31">
        <v>6</v>
      </c>
      <c r="T771" s="31" t="s">
        <v>62</v>
      </c>
      <c r="U771" s="31" t="str">
        <f t="shared" si="374"/>
        <v>48</v>
      </c>
      <c r="V771" s="14" t="str">
        <f t="shared" si="376"/>
        <v>ASK 3MLD, ASK 3MB</v>
      </c>
      <c r="W771" s="31" t="str">
        <f t="shared" si="351"/>
        <v/>
      </c>
      <c r="X771" s="14" t="str">
        <f t="shared" si="352"/>
        <v/>
      </c>
      <c r="Y771" s="31" t="str">
        <f t="shared" si="353"/>
        <v>O1011106</v>
      </c>
      <c r="Z771" s="31" t="str">
        <f t="shared" si="354"/>
        <v>TUA711-DIO32</v>
      </c>
      <c r="AA771" s="14" t="str">
        <f t="shared" si="355"/>
        <v>17-SC-DCS-002/O1011106/ 17-MC-DCS-004</v>
      </c>
      <c r="AB771" s="31" t="s">
        <v>64</v>
      </c>
      <c r="AC771" s="31" t="s">
        <v>54</v>
      </c>
      <c r="AD771" s="31" t="s">
        <v>125</v>
      </c>
      <c r="AE771" s="31">
        <v>1</v>
      </c>
      <c r="AF771" s="31" t="s">
        <v>55</v>
      </c>
      <c r="AG771" s="31" t="s">
        <v>3624</v>
      </c>
      <c r="AH771" s="31">
        <v>7</v>
      </c>
      <c r="AI771" s="31">
        <v>24</v>
      </c>
      <c r="AJ771" s="31" t="s">
        <v>57</v>
      </c>
      <c r="AK771" s="31">
        <f t="shared" si="377"/>
        <v>32</v>
      </c>
      <c r="AL771" s="31" t="s">
        <v>62</v>
      </c>
      <c r="AO771" s="31" t="s">
        <v>63</v>
      </c>
      <c r="AP771" s="31" t="s">
        <v>473</v>
      </c>
      <c r="AQ771" s="14" t="s">
        <v>3673</v>
      </c>
      <c r="AR771" s="31" t="s">
        <v>5716</v>
      </c>
      <c r="AS771" s="31" t="s">
        <v>468</v>
      </c>
      <c r="AT771" s="14" t="s">
        <v>5724</v>
      </c>
      <c r="AU771" s="31" t="s">
        <v>5858</v>
      </c>
      <c r="AV771" s="31" t="s">
        <v>5794</v>
      </c>
      <c r="AW771" s="31" t="s">
        <v>5795</v>
      </c>
      <c r="AX771" s="31" t="s">
        <v>5724</v>
      </c>
      <c r="BK771" s="14" t="str">
        <f t="shared" si="356"/>
        <v/>
      </c>
      <c r="BL771" s="14" t="str">
        <f t="shared" si="357"/>
        <v/>
      </c>
      <c r="BM771" s="14" t="str">
        <f t="shared" si="358"/>
        <v/>
      </c>
      <c r="BN771" s="14"/>
      <c r="BO771" s="14" t="str">
        <f t="shared" si="378"/>
        <v/>
      </c>
      <c r="BP771" s="14" t="str">
        <f t="shared" si="379"/>
        <v/>
      </c>
      <c r="BQ771" s="14"/>
      <c r="BR771" s="14" t="str">
        <f t="shared" si="359"/>
        <v>TS-O-06:5/
O1011106:24A</v>
      </c>
      <c r="BS771" s="14" t="str">
        <f t="shared" si="360"/>
        <v>TS-O-06:6/
O1011106:24B</v>
      </c>
      <c r="BW771" s="31" t="str">
        <f t="shared" si="361"/>
        <v/>
      </c>
      <c r="BX771" s="31" t="str">
        <f t="shared" si="362"/>
        <v/>
      </c>
      <c r="BY771" s="31" t="str">
        <f t="shared" si="363"/>
        <v/>
      </c>
      <c r="BZ771" s="31" t="str">
        <f t="shared" si="364"/>
        <v/>
      </c>
      <c r="CA771" s="31" t="str">
        <f t="shared" si="365"/>
        <v/>
      </c>
      <c r="CB771" s="31" t="str">
        <f t="shared" si="366"/>
        <v/>
      </c>
      <c r="CC771" s="31" t="str">
        <f t="shared" si="367"/>
        <v/>
      </c>
      <c r="CD771" s="31" t="str">
        <f t="shared" si="368"/>
        <v>24A</v>
      </c>
      <c r="CE771" s="31" t="e">
        <f t="shared" ca="1" si="369"/>
        <v>#NAME?</v>
      </c>
      <c r="CF771" s="31" t="e">
        <f t="shared" ca="1" si="370"/>
        <v>#NAME?</v>
      </c>
      <c r="CG771" s="31" t="e">
        <f t="shared" ca="1" si="371"/>
        <v>#NAME?</v>
      </c>
      <c r="CH771" s="31" t="e">
        <f t="shared" ca="1" si="372"/>
        <v>#NAME?</v>
      </c>
      <c r="CI771" s="31" t="e">
        <f t="shared" ca="1" si="373"/>
        <v>#NAME?</v>
      </c>
    </row>
    <row r="772" spans="1:87" s="31" customFormat="1" ht="30" hidden="1" x14ac:dyDescent="0.25">
      <c r="A772" s="9" t="s">
        <v>4493</v>
      </c>
      <c r="B772" s="31" t="s">
        <v>3041</v>
      </c>
      <c r="C772" s="31" t="s">
        <v>3042</v>
      </c>
      <c r="E772" s="14" t="s">
        <v>5649</v>
      </c>
      <c r="G772" s="31" t="str">
        <f t="shared" ref="G772:G835" si="380">IF(C772="Пустой","Пустой",IF(C772="Резерв","Резерв","Сигнал"))</f>
        <v>Сигнал</v>
      </c>
      <c r="H772" s="31" t="s">
        <v>2608</v>
      </c>
      <c r="I772" s="31" t="s">
        <v>4537</v>
      </c>
      <c r="J772" s="31" t="str">
        <f t="shared" si="375"/>
        <v>DCS_DO_03</v>
      </c>
      <c r="K772" s="14" t="s">
        <v>5869</v>
      </c>
      <c r="M772" s="31" t="s">
        <v>3032</v>
      </c>
      <c r="N772" s="31" t="s">
        <v>1261</v>
      </c>
      <c r="O772" s="31" t="s">
        <v>1281</v>
      </c>
      <c r="P772" s="31" t="s">
        <v>2723</v>
      </c>
      <c r="Q772" s="31" t="s">
        <v>460</v>
      </c>
      <c r="R772" s="31">
        <v>9</v>
      </c>
      <c r="S772" s="31">
        <v>10</v>
      </c>
      <c r="T772" s="31" t="s">
        <v>62</v>
      </c>
      <c r="U772" s="31" t="str">
        <f t="shared" si="374"/>
        <v>30</v>
      </c>
      <c r="V772" s="14" t="str">
        <f t="shared" si="376"/>
        <v>ASK 3MLD, ASK 3MB</v>
      </c>
      <c r="W772" s="31" t="str">
        <f t="shared" ref="W772:W835" si="381">IF(OR(J772="DCS_AI_01",J772="DCS_AI_02",J772="DCS_AI_03",J772="DCS_AI_04",J772="DCS_AI_05",J772="DCS_AO_01",J772="DCS_AO_02",J772="DCS_DI_02",J772="DCS_DI_04",J772="DCS_PI_01"),CONCATENATE(AG772,"_U",AI772),"")</f>
        <v/>
      </c>
      <c r="X772" s="14" t="str">
        <f t="shared" ref="X772:X835" si="382">IF(OR(J772="DCS_AI_01",J772="DCS_AI_02",J772="DCS_AI_03",J772="DCS_AI_04"),"HD5542",
IF(J772="DCS_AI_05","HD5573",
IF(OR(J772="DCS_AO_01",J772="DCS_AO_02"),"HD5546",
IF(J772="DCS_DI_02","HD5516",
IF(J772="DCS_PI_01","GS8555-EX",
IF(J772="DCS_DI_04","KFD2-ER-1.W.LB",""))))))</f>
        <v/>
      </c>
      <c r="Y772" s="31" t="str">
        <f t="shared" ref="Y772:Y835" si="383">AG772</f>
        <v>O1011205</v>
      </c>
      <c r="Z772" s="31" t="str">
        <f t="shared" ref="Z772:Z835" si="384">IF(OR(J772="DCS_AI_01",J772="DCS_AI_02",J772="DCS_AI_03",J772="DCS_AI_04",J772="DCS_AI_05",J772="DCS_AO_01",J772="DCS_AO_02",J772="DCS_PI_01",
E772="AI-IS",E772="AO-IS",E772="AI-R-IS",E772="AI-R-NIS",E772="AO-R-IS",E772="AO-R-NIS",E772="AO-NIS"),"TUA711-AIO16",
IF(J772="DCS_DI_01","TUA711-DIR32",
IF(J772="DCS_DI_02","TUA711-DIO32",
IF(J772="DCS_DI_03","TUA711-DIO32",
IF(J772="DCS_DI_04","TUA711-DIO32",
IF(J772="DCS_DI_05","TUA711-DIO32",
IF(J772="DCS_DI_07","TUA711-DIR32",
IF(J772="DCS_DO_01","TUA711-DOR32",
IF(J772="DCS_DO_02","TUA711-DOR32",
IF(J772="DCS_DO_04","TUA711-DIO32",
IF(OR(J772="DCS_DO_03",E772="DI-IS"),"TUA711-DIO32",
"")))))))))))</f>
        <v>TUA711-DIO32</v>
      </c>
      <c r="AA772" s="14" t="str">
        <f t="shared" ref="AA772:AA835" si="385">AC772&amp;"/"&amp;AG772&amp;"/ "&amp;P772</f>
        <v>17-SC-DCS-002/O1011205/ 17-MC-DCS-004</v>
      </c>
      <c r="AB772" s="31" t="s">
        <v>64</v>
      </c>
      <c r="AC772" s="31" t="s">
        <v>54</v>
      </c>
      <c r="AD772" s="31" t="s">
        <v>125</v>
      </c>
      <c r="AE772" s="31">
        <v>1</v>
      </c>
      <c r="AF772" s="31" t="s">
        <v>1254</v>
      </c>
      <c r="AG772" s="31" t="s">
        <v>1492</v>
      </c>
      <c r="AH772" s="31">
        <v>6</v>
      </c>
      <c r="AI772" s="31">
        <v>19</v>
      </c>
      <c r="AJ772" s="31" t="s">
        <v>1256</v>
      </c>
      <c r="AK772" s="31">
        <f t="shared" si="377"/>
        <v>32</v>
      </c>
      <c r="AL772" s="31" t="s">
        <v>62</v>
      </c>
      <c r="AO772" s="31" t="s">
        <v>63</v>
      </c>
      <c r="AP772" s="31" t="s">
        <v>473</v>
      </c>
      <c r="AQ772" s="14" t="s">
        <v>3043</v>
      </c>
      <c r="AR772" s="31" t="s">
        <v>5716</v>
      </c>
      <c r="AS772" s="31" t="s">
        <v>468</v>
      </c>
      <c r="AT772" s="14" t="s">
        <v>5724</v>
      </c>
      <c r="AU772" s="31" t="s">
        <v>5858</v>
      </c>
      <c r="AV772" s="31" t="s">
        <v>5797</v>
      </c>
      <c r="AW772" s="31" t="s">
        <v>5799</v>
      </c>
      <c r="AX772" s="31" t="s">
        <v>5724</v>
      </c>
      <c r="BK772" s="14" t="str">
        <f t="shared" ref="BK772:BK835" si="386">IF(AND(J772="DCS_AI_01",W772&lt;&gt;"",Q772&lt;&gt;""),Q772&amp;":"&amp;R772&amp;"/"&amp;CHAR(10)&amp;W772&amp;":3",
IF(AND(J772="DCS_AI_02",W772&lt;&gt;"",Q772&lt;&gt;""),Q772&amp;":"&amp;R772&amp;"/"&amp;CHAR(10)&amp;W772&amp;":3",
IF(AND(J772="DCS_AO_01",W772&lt;&gt;"",Q772&lt;&gt;""),Q772&amp;":"&amp;R772&amp;"/"&amp;CHAR(10)&amp;W772&amp;":3",
IF(AND(J772="DCS_AO_02",W772&lt;&gt;"",Q772&lt;&gt;""),Q772&amp;":"&amp;R772&amp;"/"&amp;CHAR(10)&amp;W772&amp;":3",
IF(AND(J772="DCS_DI_02",W772&lt;&gt;"",Q772&lt;&gt;""),Q772&amp;":"&amp;R772&amp;"/"&amp;CHAR(10)&amp;W772&amp;":3",
IF(AND(J772="DCS_DI_04",W772&lt;&gt;"",Q772&lt;&gt;""),Q772&amp;":"&amp;R772&amp;"/"&amp;CHAR(10)&amp;W772&amp;":3",
IF(AND(J772="DCS_AI_03",W772&lt;&gt;"",Q772&lt;&gt;""),Q772&amp;":"&amp;R772&amp;"/"&amp;CHAR(10)&amp;W772&amp;":1",
IF(AND(J772="DCS_AI_04",W772&lt;&gt;"",Q772&lt;&gt;""),Q772&amp;":"&amp;R772&amp;"/"&amp;CHAR(10)&amp;W772&amp;":1",
IF(AND(J772="DCS_AI_05",W772&lt;&gt;"",Q772&lt;&gt;""),Q772&amp;":"&amp;R772&amp;"/"&amp;CHAR(10)&amp;W772&amp;":1",
IF(AND(J772="DCS_PI_01",W772&lt;&gt;"",Q772&lt;&gt;""),Q772&amp;":"&amp;R772&amp;"/"&amp;CHAR(10)&amp;W772&amp;":13",""))))))))))</f>
        <v/>
      </c>
      <c r="BL772" s="14" t="str">
        <f t="shared" ref="BL772:BL835" si="387">IF(AND(J772="DCS_AI_01",W772&lt;&gt;"",Q772&lt;&gt;""),Q772&amp;":"&amp;S772&amp;"/"&amp;CHAR(10)&amp;W772&amp;":4",
IF(AND(J772="DCS_AI_02",W772&lt;&gt;"",Q772&lt;&gt;""),Q772&amp;":"&amp;S772&amp;"/"&amp;CHAR(10)&amp;W772&amp;":4",
IF(AND(J772="DCS_AO_01",W772&lt;&gt;"",Q772&lt;&gt;""),Q772&amp;":"&amp;S772&amp;"/"&amp;CHAR(10)&amp;W772&amp;":4",
IF(AND(J772="DCS_AO_02",W772&lt;&gt;"",Q772&lt;&gt;""),Q772&amp;":"&amp;S772&amp;"/"&amp;CHAR(10)&amp;W772&amp;":4",
IF(AND(J772="DCS_DI_02",W772&lt;&gt;"",Q772&lt;&gt;""),Q772&amp;":"&amp;S772&amp;"/"&amp;CHAR(10)&amp;W772&amp;":4",
IF(AND(J772="DCS_DI_04",W772&lt;&gt;"",Q772&lt;&gt;""),Q772&amp;":"&amp;S772&amp;"/"&amp;CHAR(10)&amp;W772&amp;":1",
IF(AND(J772="DCS_AI_03",W772&lt;&gt;"",Q772&lt;&gt;""),Q772&amp;":"&amp;S772&amp;"/"&amp;CHAR(10)&amp;W772&amp;":2",
IF(AND(J772="DCS_AI_04",W772&lt;&gt;"",Q772&lt;&gt;""),Q772&amp;":"&amp;S772&amp;"/"&amp;CHAR(10)&amp;W772&amp;":2",
IF(AND(J772="DCS_AI_05",W772&lt;&gt;"",Q772&lt;&gt;""),Q772&amp;":"&amp;S772&amp;"/"&amp;CHAR(10)&amp;W772&amp;":3",
IF(AND(J772="DCS_PI_01",W772&lt;&gt;"",Q772&lt;&gt;""),Q772&amp;":"&amp;S772&amp;"/"&amp;CHAR(10)&amp;W772&amp;":14",""))))))))))</f>
        <v/>
      </c>
      <c r="BM772" s="14" t="str">
        <f t="shared" ref="BM772:BM835" si="388">IF(AND(J772="DCS_AI_05",W772&lt;&gt;"",Q772&lt;&gt;""),Q772&amp;":"&amp;T772&amp;"/"&amp;CHAR(10)&amp;W772&amp;":4",
IF(AND(J772="DCS_PI_01",W772&lt;&gt;"",Q772&lt;&gt;""),Q772&amp;":"&amp;T772&amp;"/"&amp;CHAR(10)&amp;W772&amp;":11",""))</f>
        <v/>
      </c>
      <c r="BN772" s="14"/>
      <c r="BO772" s="14" t="str">
        <f t="shared" si="378"/>
        <v/>
      </c>
      <c r="BP772" s="14" t="str">
        <f t="shared" si="379"/>
        <v/>
      </c>
      <c r="BQ772" s="14"/>
      <c r="BR772" s="14" t="str">
        <f t="shared" ref="BR772:BR835" si="389">IF(AND(J772="DCS_DI_01",W772="",Q772&lt;&gt;""),Q772&amp;":"&amp;R772&amp;"/"&amp;CHAR(10)&amp;AG772&amp;":"&amp;AI772&amp;"A",
IF(AND(J772="DCS_DI_07",W772="",Q772&lt;&gt;""),Q772&amp;":"&amp;R772&amp;"/"&amp;CHAR(10)&amp;AG772&amp;":"&amp;AI772&amp;"A",
IF(AND(J772="DCS_DI_03",W772="",Q772&lt;&gt;""),Q772&amp;":"&amp;R772&amp;"/"&amp;CHAR(10)&amp;AG772&amp;":"&amp;AI772&amp;"A",
IF(AND(J772="DCS_DI_05",W772="",Q772&lt;&gt;""),Q772&amp;":"&amp;R772&amp;"/"&amp;CHAR(10)&amp;AG772&amp;":"&amp;AI772&amp;"A",
IF(AND(J772="DCS_DO_01",W772="",Q772&lt;&gt;""),Q772&amp;":"&amp;R772&amp;"/"&amp;CHAR(10)&amp;AG772&amp;":"&amp;AI772&amp;"A",
IF(AND(J772="DCS_DO_01_HOLD",W772="",Q772&lt;&gt;""),Q772&amp;":"&amp;CHAR(10)&amp;R772&amp;"/"&amp;AG772&amp;":"&amp;AI772&amp;"A",
IF(AND(J772="DCS_DO_02",W772="",Q772&lt;&gt;""),Q772&amp;":"&amp;R772&amp;"/"&amp;CHAR(10)&amp;AG772&amp;":"&amp;AI772&amp;"A","")))))))</f>
        <v/>
      </c>
      <c r="BS772" s="14" t="str">
        <f t="shared" ref="BS772:BS835" si="390">IF(AND(J772="DCS_DI_01",W772="",Q772&lt;&gt;""),Q772&amp;":"&amp;S772&amp;"/"&amp;CHAR(10)&amp;AG772&amp;":"&amp;AI772&amp;"B",
IF(AND(J772="DCS_DI_07",W772="",Q772&lt;&gt;""),Q772&amp;":"&amp;S772&amp;"/"&amp;CHAR(10)&amp;AG772&amp;":"&amp;AI772&amp;"B",
IF(AND(J772="DCS_DI_03",W772="",Q772&lt;&gt;""),Q772&amp;":"&amp;S772&amp;"/"&amp;CHAR(10)&amp;AG772&amp;":"&amp;AI772&amp;"B",
IF(AND(J772="DCS_DI_05",W772="",Q772&lt;&gt;""),Q772&amp;":"&amp;S772&amp;"/"&amp;CHAR(10)&amp;AG772&amp;":"&amp;AI772&amp;"B",
IF(AND(J772="DCS_DO_01",W772="",Q772&lt;&gt;""),Q772&amp;":"&amp;S772&amp;"/"&amp;CHAR(10)&amp;AG772&amp;":"&amp;AI772&amp;"C",
IF(AND(J772="DCS_DO_01_HOLD",W772="",Q772&lt;&gt;""),Q772&amp;":"&amp;CHAR(10)&amp;S772&amp;"/"&amp;AG772&amp;":"&amp;AI772&amp;"C",
IF(AND(J772="DCS_DO_02",W772="",Q772&lt;&gt;""),Q772&amp;":"&amp;S772&amp;"/"&amp;CHAR(10)&amp;AG772&amp;":"&amp;AI772&amp;"B",
IF(AND(J772="DCS_DO_03",W772="",Q772&lt;&gt;""),Q772&amp;":"&amp;S772&amp;"/"&amp;CHAR(10)&amp;AG772&amp;":"&amp;AI772&amp;"A",
IF(AND(J772="DCS_DO_04",W772="",Q772&lt;&gt;""),Q772&amp;":"&amp;S772&amp;"/"&amp;CHAR(10)&amp;AG772&amp;":"&amp;AI772&amp;"A","")))))))))</f>
        <v>TS-O-02:10/
O1011205:19A</v>
      </c>
      <c r="BW772" s="31" t="str">
        <f t="shared" ref="BW772:BW835" si="391">IF(AND(J772="DCS_AI_01",W772&lt;&gt;""),CONCATENATE(AI772,"A"),
IF(AND(J772="DCS_AI_02",W772&lt;&gt;""),CONCATENATE(AI772,"A"),
IF(AND(J772="DCS_AI_03",W772&lt;&gt;""),CONCATENATE(AI772,"A"),
IF(AND(J772="DCS_AI_04",W772&lt;&gt;""),CONCATENATE(AI772,"A"),
IF(AND(J772="DCS_AI_05",W772&lt;&gt;""),CONCATENATE(AI772,"A"),
IF(AND(J772="DCS_AO_01",W772&lt;&gt;""),CONCATENATE(AI772,"A"),
IF(AND(J772="DCS_AO_02",W772&lt;&gt;""),CONCATENATE(AI772,"A"),
IF(AND(J772="DCS_DI_02",W772&lt;&gt;""),CONCATENATE(AI772,"A"),
IF(AND(J772="DCS_DI_04",W772&lt;&gt;""),CONCATENATE(AI772,"A"),
IF(AND(J772="DCS_PI_01",W772&lt;&gt;""),CONCATENATE(AI772,"A"),""))))))))))</f>
        <v/>
      </c>
      <c r="BX772" s="31" t="str">
        <f t="shared" ref="BX772:BX835" si="392">IF(AND(J772="DCS_AI_01",W772&lt;&gt;""),CONCATENATE(AI772,"C"),
IF(AND(J772="DCS_AI_02",W772&lt;&gt;""),CONCATENATE(AI772,"C"),
IF(AND(J772="DCS_AI_03",W772&lt;&gt;""),CONCATENATE(AI772,"C"),
IF(AND(J772="DCS_AI_04",W772&lt;&gt;""),CONCATENATE(AI772,"C"),
IF(AND(J772="DCS_AI_05",W772&lt;&gt;""),CONCATENATE(AI772,"C"),
IF(AND(J772="DCS_AO_01",W772&lt;&gt;""),CONCATENATE(AI772,"C"),
IF(AND(J772="DCS_AO_02",W772&lt;&gt;""),CONCATENATE(AI772,"C"),
IF(AND(J772="DCS_DI_02",W772&lt;&gt;""),CONCATENATE(AI772,"B"),
IF(AND(J772="DCS_DI_04",W772&lt;&gt;""),CONCATENATE(AI772,"B"),
IF(AND(J772="DCS_PI_01",W772&lt;&gt;""),CONCATENATE(AI772,"C"),""))))))))))</f>
        <v/>
      </c>
      <c r="BY772" s="31" t="str">
        <f t="shared" ref="BY772:BY835" si="393">IF(AND(J772="DCS_AI_01",W772&lt;&gt;"",Q772&lt;&gt;""),"3",
IF(AND(J772="DCS_AI_02",W772&lt;&gt;"",Q772&lt;&gt;""),"3",
IF(AND(J772="DCS_AO_01",W772&lt;&gt;"",Q772&lt;&gt;""),"3",
IF(AND(J772="DCS_AO_02",W772&lt;&gt;"",Q772&lt;&gt;""),"3",
IF(AND(J772="DCS_DI_02",W772&lt;&gt;"",Q772&lt;&gt;""),"3",
IF(AND(J772="DCS_DI_04",W772&lt;&gt;"",Q772&lt;&gt;""),"3",
IF(AND(J772="DCS_AI_03",W772&lt;&gt;"",Q772&lt;&gt;""),"1",
IF(AND(J772="DCS_AI_04",W772&lt;&gt;"",Q772&lt;&gt;""),"1",
IF(AND(J772="DCS_AI_05",W772&lt;&gt;"",Q772&lt;&gt;""),"1",
IF(AND(J772="DCS_PI_01",W772&lt;&gt;"",Q772&lt;&gt;""),"13",""))))))))))</f>
        <v/>
      </c>
      <c r="BZ772" s="31" t="str">
        <f t="shared" ref="BZ772:BZ835" si="394">IF(AND(J772="DCS_AI_01",W772&lt;&gt;"",Q772&lt;&gt;""),"4",
IF(AND(J772="DCS_AI_02",W772&lt;&gt;"",Q772&lt;&gt;""),"4",
IF(AND(J772="DCS_AO_01",W772&lt;&gt;"",Q772&lt;&gt;""),"4",
IF(AND(J772="DCS_AO_02",W772&lt;&gt;"",Q772&lt;&gt;""),"4",
IF(AND(J772="DCS_DI_02",W772&lt;&gt;"",Q772&lt;&gt;""),"4",
IF(AND(J772="DCS_DI_04",W772&lt;&gt;"",Q772&lt;&gt;""),"1",
IF(AND(J772="DCS_AI_03",W772&lt;&gt;"",Q772&lt;&gt;""),"2",
IF(AND(J772="DCS_AI_04",W772&lt;&gt;"",Q772&lt;&gt;""),"2",
IF(AND(J772="DCS_AI_05",W772&lt;&gt;"",Q772&lt;&gt;""),"3",
IF(AND(J772="DCS_PI_01",W772&lt;&gt;"",Q772&lt;&gt;""),"14",""))))))))))</f>
        <v/>
      </c>
      <c r="CA772" s="31" t="str">
        <f t="shared" ref="CA772:CA835" si="395">IF(AND(J772="DCS_AI_05",W772&lt;&gt;"",Q772&lt;&gt;""),"4",
IF(AND(J772="DCS_PI_01",W772&lt;&gt;"",Q772&lt;&gt;""),"11",""))</f>
        <v/>
      </c>
      <c r="CB772" s="31" t="str">
        <f t="shared" ref="CB772:CB835" si="396">IF(AND(J772="DCS_AI_01",W772&lt;&gt;""),"5",
IF(AND(J772="DCS_AI_02",W772&lt;&gt;""),"5",
IF(AND(J772="DCS_AI_03",W772&lt;&gt;""),"5",
IF(AND(J772="DCS_AI_04",W772&lt;&gt;""),"5",
IF(AND(J772="DCS_AI_05",W772&lt;&gt;""),"5",
IF(AND(J772="DCS_AO_01",W772&lt;&gt;""),"5",
IF(AND(J772="DCS_AO_02",W772&lt;&gt;""),"5",
IF(AND(J772="DCS_DI_02",W772&lt;&gt;""),"5",
IF(AND(J772="DCS_DI_04",W772&lt;&gt;""),"7",
IF(AND(J772="DCS_PI_01",W772&lt;&gt;""),"3",""))))))))))</f>
        <v/>
      </c>
      <c r="CC772" s="31" t="str">
        <f t="shared" ref="CC772:CC835" si="397">IF(AND(J772="DCS_AI_01",W772&lt;&gt;""),"6",
IF(AND(J772="DCS_AI_02",W772&lt;&gt;""),"6",
IF(AND(J772="DCS_AI_03",W772&lt;&gt;""),"6",
IF(AND(J772="DCS_AI_04",W772&lt;&gt;""),"6",
IF(AND(J772="DCS_AI_05",W772&lt;&gt;""),"6",
IF(AND(J772="DCS_AO_01",W772&lt;&gt;""),"6",
IF(AND(J772="DCS_AO_02",W772&lt;&gt;""),"6",
IF(AND(J772="DCS_DI_02",W772&lt;&gt;""),"6",
IF(AND(J772="DCS_DI_04",W772&lt;&gt;""),"8",
IF(AND(J772="DCS_PI_01",W772&lt;&gt;""),"4",""))))))))))</f>
        <v/>
      </c>
      <c r="CD772" s="31" t="str">
        <f t="shared" ref="CD772:CD835" si="398">IF(AND(J772="DCS_DI_01",W772="",Q772&lt;&gt;""),CONCATENATE(AI772,"A"),
IF(AND(J772="DCS_DI_03",W772="",Q772&lt;&gt;""),CONCATENATE(AI772,"A"),
IF(AND(J772="DCS_DI_05",W772="",Q772&lt;&gt;""),CONCATENATE(AI772,"A"),
IF(AND(J772="DCS_DO_01",W772="",Q772&lt;&gt;""),CONCATENATE(AI772,"A"),
IF(AND(J772="DCS_DO_01_HOLD",W772="",Q772&lt;&gt;""),CONCATENATE(AI772,"A"),
IF(AND(J772="DCS_DO_02",W772="",Q772&lt;&gt;""),CONCATENATE(AI772,"A"),""))))))</f>
        <v/>
      </c>
      <c r="CE772" s="31" t="e">
        <f t="shared" ref="CE772:CE835" ca="1" si="399">IF(AND(J772="DCS_DI_01",W772="",Q772&lt;&gt;""),_xlfn.CONCAT(AI772,"B"),
IF(AND(J772="DCS_DI_03",W772="",Q772&lt;&gt;""),_xlfn.CONCAT(AI772,"B"),
IF(AND(J772="DCS_DI_05",W772="",Q772&lt;&gt;""),_xlfn.CONCAT(AI772,"B"),
IF(AND(J772="DCS_DO_01",W772="",Q772&lt;&gt;""),_xlfn.CONCAT(AI772,"C"),
IF(AND(J772="DCS_DO_01_HOLD",W772="",Q772&lt;&gt;""),_xlfn.CONCAT(AI772,"C"),
IF(AND(J772="DCS_DO_02",W772="",Q772&lt;&gt;""),_xlfn.CONCAT(AI772,"B"),
IF(AND(J772="DCS_DO_03",W772="",Q772&lt;&gt;""),_xlfn.CONCAT(AI772,"A"),
IF(AND(J772="DCS_DO_04",W772="",Q772&lt;&gt;""),_xlfn.CONCAT(AI772,"A"),""))))))))</f>
        <v>#NAME?</v>
      </c>
      <c r="CF772" s="31" t="e">
        <f t="shared" ca="1" si="370"/>
        <v>#NAME?</v>
      </c>
      <c r="CG772" s="31" t="e">
        <f t="shared" ca="1" si="371"/>
        <v>#NAME?</v>
      </c>
      <c r="CH772" s="31" t="e">
        <f t="shared" ca="1" si="372"/>
        <v>#NAME?</v>
      </c>
      <c r="CI772" s="31" t="e">
        <f t="shared" ca="1" si="373"/>
        <v>#NAME?</v>
      </c>
    </row>
    <row r="773" spans="1:87" s="31" customFormat="1" ht="30" hidden="1" x14ac:dyDescent="0.25">
      <c r="A773" s="9" t="s">
        <v>4493</v>
      </c>
      <c r="B773" s="31" t="s">
        <v>3041</v>
      </c>
      <c r="C773" s="31" t="s">
        <v>3044</v>
      </c>
      <c r="E773" s="14" t="s">
        <v>5649</v>
      </c>
      <c r="G773" s="31" t="str">
        <f t="shared" si="380"/>
        <v>Сигнал</v>
      </c>
      <c r="H773" s="31" t="s">
        <v>2611</v>
      </c>
      <c r="I773" s="31" t="s">
        <v>4537</v>
      </c>
      <c r="J773" s="31" t="str">
        <f t="shared" si="375"/>
        <v>DCS_DO_03</v>
      </c>
      <c r="K773" s="14" t="s">
        <v>5869</v>
      </c>
      <c r="M773" s="31" t="s">
        <v>3032</v>
      </c>
      <c r="N773" s="31" t="s">
        <v>1261</v>
      </c>
      <c r="O773" s="31" t="s">
        <v>1285</v>
      </c>
      <c r="P773" s="31" t="s">
        <v>2723</v>
      </c>
      <c r="Q773" s="31" t="s">
        <v>460</v>
      </c>
      <c r="R773" s="31">
        <v>11</v>
      </c>
      <c r="S773" s="31">
        <v>12</v>
      </c>
      <c r="T773" s="31" t="s">
        <v>62</v>
      </c>
      <c r="U773" s="31" t="str">
        <f t="shared" si="374"/>
        <v>30</v>
      </c>
      <c r="V773" s="14" t="str">
        <f t="shared" si="376"/>
        <v>ASK 3MLD, ASK 3MB</v>
      </c>
      <c r="W773" s="31" t="str">
        <f t="shared" si="381"/>
        <v/>
      </c>
      <c r="X773" s="14" t="str">
        <f t="shared" si="382"/>
        <v/>
      </c>
      <c r="Y773" s="31" t="str">
        <f t="shared" si="383"/>
        <v>O1011205</v>
      </c>
      <c r="Z773" s="31" t="str">
        <f t="shared" si="384"/>
        <v>TUA711-DIO32</v>
      </c>
      <c r="AA773" s="14" t="str">
        <f t="shared" si="385"/>
        <v>17-SC-DCS-002/O1011205/ 17-MC-DCS-004</v>
      </c>
      <c r="AB773" s="31" t="s">
        <v>64</v>
      </c>
      <c r="AC773" s="31" t="s">
        <v>54</v>
      </c>
      <c r="AD773" s="31" t="s">
        <v>125</v>
      </c>
      <c r="AE773" s="31">
        <v>1</v>
      </c>
      <c r="AF773" s="31" t="s">
        <v>1254</v>
      </c>
      <c r="AG773" s="31" t="s">
        <v>1492</v>
      </c>
      <c r="AH773" s="31">
        <v>6</v>
      </c>
      <c r="AI773" s="31">
        <v>20</v>
      </c>
      <c r="AJ773" s="31" t="s">
        <v>1256</v>
      </c>
      <c r="AK773" s="31">
        <f t="shared" si="377"/>
        <v>32</v>
      </c>
      <c r="AL773" s="31" t="s">
        <v>62</v>
      </c>
      <c r="AO773" s="31" t="s">
        <v>63</v>
      </c>
      <c r="AP773" s="31" t="s">
        <v>473</v>
      </c>
      <c r="AQ773" s="14" t="s">
        <v>3045</v>
      </c>
      <c r="AR773" s="31" t="s">
        <v>5716</v>
      </c>
      <c r="AS773" s="31" t="s">
        <v>468</v>
      </c>
      <c r="AT773" s="14" t="s">
        <v>5724</v>
      </c>
      <c r="AU773" s="31" t="s">
        <v>5858</v>
      </c>
      <c r="AV773" s="31" t="s">
        <v>5806</v>
      </c>
      <c r="AW773" s="31" t="s">
        <v>5797</v>
      </c>
      <c r="AX773" s="31" t="s">
        <v>5724</v>
      </c>
      <c r="BK773" s="14" t="str">
        <f t="shared" si="386"/>
        <v/>
      </c>
      <c r="BL773" s="14" t="str">
        <f t="shared" si="387"/>
        <v/>
      </c>
      <c r="BM773" s="14" t="str">
        <f t="shared" si="388"/>
        <v/>
      </c>
      <c r="BN773" s="14"/>
      <c r="BO773" s="14" t="str">
        <f t="shared" si="378"/>
        <v/>
      </c>
      <c r="BP773" s="14" t="str">
        <f t="shared" si="379"/>
        <v/>
      </c>
      <c r="BQ773" s="14"/>
      <c r="BR773" s="14" t="str">
        <f t="shared" si="389"/>
        <v/>
      </c>
      <c r="BS773" s="14" t="str">
        <f t="shared" si="390"/>
        <v>TS-O-02:12/
O1011205:20A</v>
      </c>
      <c r="BW773" s="31" t="str">
        <f t="shared" si="391"/>
        <v/>
      </c>
      <c r="BX773" s="31" t="str">
        <f t="shared" si="392"/>
        <v/>
      </c>
      <c r="BY773" s="31" t="str">
        <f t="shared" si="393"/>
        <v/>
      </c>
      <c r="BZ773" s="31" t="str">
        <f t="shared" si="394"/>
        <v/>
      </c>
      <c r="CA773" s="31" t="str">
        <f t="shared" si="395"/>
        <v/>
      </c>
      <c r="CB773" s="31" t="str">
        <f t="shared" si="396"/>
        <v/>
      </c>
      <c r="CC773" s="31" t="str">
        <f t="shared" si="397"/>
        <v/>
      </c>
      <c r="CD773" s="31" t="str">
        <f t="shared" si="398"/>
        <v/>
      </c>
      <c r="CE773" s="31" t="e">
        <f t="shared" ca="1" si="399"/>
        <v>#NAME?</v>
      </c>
      <c r="CF773" s="31" t="e">
        <f t="shared" ref="CF773:CF836" ca="1" si="400">_xlfn.CONCAT(BW773,CD773)</f>
        <v>#NAME?</v>
      </c>
      <c r="CG773" s="31" t="e">
        <f t="shared" ref="CG773:CG836" ca="1" si="401">_xlfn.CONCAT(BX773,CE773)</f>
        <v>#NAME?</v>
      </c>
      <c r="CH773" s="31" t="e">
        <f t="shared" ref="CH773:CH836" ca="1" si="402">_xlfn.CONCAT(BO773,BR773)</f>
        <v>#NAME?</v>
      </c>
      <c r="CI773" s="31" t="e">
        <f t="shared" ref="CI773:CI836" ca="1" si="403">_xlfn.CONCAT(BP773,BS773)</f>
        <v>#NAME?</v>
      </c>
    </row>
    <row r="774" spans="1:87" s="31" customFormat="1" ht="30" hidden="1" x14ac:dyDescent="0.25">
      <c r="A774" s="9" t="s">
        <v>4493</v>
      </c>
      <c r="B774" s="31" t="s">
        <v>3046</v>
      </c>
      <c r="C774" s="31" t="s">
        <v>3674</v>
      </c>
      <c r="E774" s="14" t="s">
        <v>5647</v>
      </c>
      <c r="G774" s="31" t="str">
        <f t="shared" si="380"/>
        <v>Сигнал</v>
      </c>
      <c r="H774" s="31" t="s">
        <v>3318</v>
      </c>
      <c r="I774" s="31" t="s">
        <v>4537</v>
      </c>
      <c r="J774" s="31" t="str">
        <f t="shared" si="375"/>
        <v>DCS_DI_03</v>
      </c>
      <c r="K774" s="14" t="s">
        <v>5869</v>
      </c>
      <c r="M774" s="31" t="s">
        <v>3669</v>
      </c>
      <c r="N774" s="31" t="s">
        <v>107</v>
      </c>
      <c r="O774" s="31" t="s">
        <v>150</v>
      </c>
      <c r="P774" s="31" t="s">
        <v>2723</v>
      </c>
      <c r="Q774" s="31" t="s">
        <v>647</v>
      </c>
      <c r="R774" s="31">
        <v>7</v>
      </c>
      <c r="S774" s="31">
        <v>8</v>
      </c>
      <c r="T774" s="31" t="s">
        <v>62</v>
      </c>
      <c r="U774" s="31" t="str">
        <f t="shared" si="374"/>
        <v>48</v>
      </c>
      <c r="V774" s="14" t="str">
        <f t="shared" si="376"/>
        <v>ASK 3MLD, ASK 3MB</v>
      </c>
      <c r="W774" s="31" t="str">
        <f t="shared" si="381"/>
        <v/>
      </c>
      <c r="X774" s="14" t="str">
        <f t="shared" si="382"/>
        <v/>
      </c>
      <c r="Y774" s="31" t="str">
        <f t="shared" si="383"/>
        <v>O1011106</v>
      </c>
      <c r="Z774" s="31" t="str">
        <f t="shared" si="384"/>
        <v>TUA711-DIO32</v>
      </c>
      <c r="AA774" s="14" t="str">
        <f t="shared" si="385"/>
        <v>17-SC-DCS-002/O1011106/ 17-MC-DCS-004</v>
      </c>
      <c r="AB774" s="31" t="s">
        <v>64</v>
      </c>
      <c r="AC774" s="31" t="s">
        <v>54</v>
      </c>
      <c r="AD774" s="31" t="s">
        <v>125</v>
      </c>
      <c r="AE774" s="31">
        <v>1</v>
      </c>
      <c r="AF774" s="31" t="s">
        <v>55</v>
      </c>
      <c r="AG774" s="31" t="s">
        <v>3624</v>
      </c>
      <c r="AH774" s="31">
        <v>7</v>
      </c>
      <c r="AI774" s="31">
        <v>25</v>
      </c>
      <c r="AJ774" s="31" t="s">
        <v>57</v>
      </c>
      <c r="AK774" s="31">
        <f t="shared" si="377"/>
        <v>32</v>
      </c>
      <c r="AL774" s="31" t="s">
        <v>62</v>
      </c>
      <c r="AO774" s="31" t="s">
        <v>63</v>
      </c>
      <c r="AP774" s="31" t="s">
        <v>478</v>
      </c>
      <c r="AQ774" s="14" t="s">
        <v>3675</v>
      </c>
      <c r="AR774" s="31" t="s">
        <v>5716</v>
      </c>
      <c r="AS774" s="31" t="s">
        <v>468</v>
      </c>
      <c r="AT774" s="14" t="s">
        <v>5724</v>
      </c>
      <c r="AU774" s="31" t="s">
        <v>5858</v>
      </c>
      <c r="AV774" s="31" t="s">
        <v>5827</v>
      </c>
      <c r="AW774" s="31" t="s">
        <v>5828</v>
      </c>
      <c r="AX774" s="31" t="s">
        <v>5724</v>
      </c>
      <c r="BK774" s="14" t="str">
        <f t="shared" si="386"/>
        <v/>
      </c>
      <c r="BL774" s="14" t="str">
        <f t="shared" si="387"/>
        <v/>
      </c>
      <c r="BM774" s="14" t="str">
        <f t="shared" si="388"/>
        <v/>
      </c>
      <c r="BN774" s="14"/>
      <c r="BO774" s="14" t="str">
        <f t="shared" si="378"/>
        <v/>
      </c>
      <c r="BP774" s="14" t="str">
        <f t="shared" si="379"/>
        <v/>
      </c>
      <c r="BQ774" s="14"/>
      <c r="BR774" s="14" t="str">
        <f t="shared" si="389"/>
        <v>TS-O-06:7/
O1011106:25A</v>
      </c>
      <c r="BS774" s="14" t="str">
        <f t="shared" si="390"/>
        <v>TS-O-06:8/
O1011106:25B</v>
      </c>
      <c r="BW774" s="31" t="str">
        <f t="shared" si="391"/>
        <v/>
      </c>
      <c r="BX774" s="31" t="str">
        <f t="shared" si="392"/>
        <v/>
      </c>
      <c r="BY774" s="31" t="str">
        <f t="shared" si="393"/>
        <v/>
      </c>
      <c r="BZ774" s="31" t="str">
        <f t="shared" si="394"/>
        <v/>
      </c>
      <c r="CA774" s="31" t="str">
        <f t="shared" si="395"/>
        <v/>
      </c>
      <c r="CB774" s="31" t="str">
        <f t="shared" si="396"/>
        <v/>
      </c>
      <c r="CC774" s="31" t="str">
        <f t="shared" si="397"/>
        <v/>
      </c>
      <c r="CD774" s="31" t="str">
        <f t="shared" si="398"/>
        <v>25A</v>
      </c>
      <c r="CE774" s="31" t="e">
        <f t="shared" ca="1" si="399"/>
        <v>#NAME?</v>
      </c>
      <c r="CF774" s="31" t="e">
        <f t="shared" ca="1" si="400"/>
        <v>#NAME?</v>
      </c>
      <c r="CG774" s="31" t="e">
        <f t="shared" ca="1" si="401"/>
        <v>#NAME?</v>
      </c>
      <c r="CH774" s="31" t="e">
        <f t="shared" ca="1" si="402"/>
        <v>#NAME?</v>
      </c>
      <c r="CI774" s="31" t="e">
        <f t="shared" ca="1" si="403"/>
        <v>#NAME?</v>
      </c>
    </row>
    <row r="775" spans="1:87" s="31" customFormat="1" ht="30" hidden="1" x14ac:dyDescent="0.25">
      <c r="A775" s="9" t="s">
        <v>4493</v>
      </c>
      <c r="B775" s="31" t="s">
        <v>3046</v>
      </c>
      <c r="C775" s="31" t="s">
        <v>3676</v>
      </c>
      <c r="E775" s="14" t="s">
        <v>5647</v>
      </c>
      <c r="G775" s="31" t="str">
        <f t="shared" si="380"/>
        <v>Сигнал</v>
      </c>
      <c r="H775" s="31" t="s">
        <v>3321</v>
      </c>
      <c r="I775" s="31" t="s">
        <v>4537</v>
      </c>
      <c r="J775" s="31" t="str">
        <f t="shared" si="375"/>
        <v>DCS_DI_03</v>
      </c>
      <c r="K775" s="14" t="s">
        <v>5869</v>
      </c>
      <c r="M775" s="31" t="s">
        <v>3669</v>
      </c>
      <c r="N775" s="31" t="s">
        <v>107</v>
      </c>
      <c r="O775" s="31" t="s">
        <v>155</v>
      </c>
      <c r="P775" s="31" t="s">
        <v>2723</v>
      </c>
      <c r="Q775" s="31" t="s">
        <v>647</v>
      </c>
      <c r="R775" s="31">
        <v>9</v>
      </c>
      <c r="S775" s="31">
        <v>10</v>
      </c>
      <c r="T775" s="31" t="s">
        <v>62</v>
      </c>
      <c r="U775" s="31" t="str">
        <f t="shared" ref="U775:U838" si="404">IF(N775="02 Core","2",
IF(N775="08 Core","8",
IF(N775="16 core","16",
IF(N775="20 core","20",
IF(N775="30 Core","30",
IF(N775="01 Pair","2",
IF(N775="02 Pair","4",
IF(N775="05 Pair","10",
IF(N775="06 Pair","12",
IF(N775="10 Pair","20",
IF(N775="12 Pair","24",
IF(N775="15 Pair","30",
IF(N775="24 Pair","48",
IF(N775="06 Triad","18",
""))))))))))))))</f>
        <v>48</v>
      </c>
      <c r="V775" s="14" t="str">
        <f t="shared" si="376"/>
        <v>ASK 3MLD, ASK 3MB</v>
      </c>
      <c r="W775" s="31" t="str">
        <f t="shared" si="381"/>
        <v/>
      </c>
      <c r="X775" s="14" t="str">
        <f t="shared" si="382"/>
        <v/>
      </c>
      <c r="Y775" s="31" t="str">
        <f t="shared" si="383"/>
        <v>O1011106</v>
      </c>
      <c r="Z775" s="31" t="str">
        <f t="shared" si="384"/>
        <v>TUA711-DIO32</v>
      </c>
      <c r="AA775" s="14" t="str">
        <f t="shared" si="385"/>
        <v>17-SC-DCS-002/O1011106/ 17-MC-DCS-004</v>
      </c>
      <c r="AB775" s="31" t="s">
        <v>64</v>
      </c>
      <c r="AC775" s="31" t="s">
        <v>54</v>
      </c>
      <c r="AD775" s="31" t="s">
        <v>125</v>
      </c>
      <c r="AE775" s="31">
        <v>1</v>
      </c>
      <c r="AF775" s="31" t="s">
        <v>55</v>
      </c>
      <c r="AG775" s="31" t="s">
        <v>3624</v>
      </c>
      <c r="AH775" s="31">
        <v>7</v>
      </c>
      <c r="AI775" s="31">
        <v>26</v>
      </c>
      <c r="AJ775" s="31" t="s">
        <v>57</v>
      </c>
      <c r="AK775" s="31">
        <f t="shared" si="377"/>
        <v>32</v>
      </c>
      <c r="AL775" s="31" t="s">
        <v>62</v>
      </c>
      <c r="AO775" s="31" t="s">
        <v>63</v>
      </c>
      <c r="AP775" s="31" t="s">
        <v>478</v>
      </c>
      <c r="AQ775" s="14" t="s">
        <v>3677</v>
      </c>
      <c r="AR775" s="31" t="s">
        <v>5716</v>
      </c>
      <c r="AS775" s="31" t="s">
        <v>468</v>
      </c>
      <c r="AT775" s="14" t="s">
        <v>5724</v>
      </c>
      <c r="AU775" s="31" t="s">
        <v>5858</v>
      </c>
      <c r="AV775" s="31" t="s">
        <v>5792</v>
      </c>
      <c r="AW775" s="31" t="s">
        <v>5793</v>
      </c>
      <c r="AX775" s="31" t="s">
        <v>5724</v>
      </c>
      <c r="BK775" s="14" t="str">
        <f t="shared" si="386"/>
        <v/>
      </c>
      <c r="BL775" s="14" t="str">
        <f t="shared" si="387"/>
        <v/>
      </c>
      <c r="BM775" s="14" t="str">
        <f t="shared" si="388"/>
        <v/>
      </c>
      <c r="BN775" s="14"/>
      <c r="BO775" s="14" t="str">
        <f t="shared" si="378"/>
        <v/>
      </c>
      <c r="BP775" s="14" t="str">
        <f t="shared" si="379"/>
        <v/>
      </c>
      <c r="BQ775" s="14"/>
      <c r="BR775" s="14" t="str">
        <f t="shared" si="389"/>
        <v>TS-O-06:9/
O1011106:26A</v>
      </c>
      <c r="BS775" s="14" t="str">
        <f t="shared" si="390"/>
        <v>TS-O-06:10/
O1011106:26B</v>
      </c>
      <c r="BW775" s="31" t="str">
        <f t="shared" si="391"/>
        <v/>
      </c>
      <c r="BX775" s="31" t="str">
        <f t="shared" si="392"/>
        <v/>
      </c>
      <c r="BY775" s="31" t="str">
        <f t="shared" si="393"/>
        <v/>
      </c>
      <c r="BZ775" s="31" t="str">
        <f t="shared" si="394"/>
        <v/>
      </c>
      <c r="CA775" s="31" t="str">
        <f t="shared" si="395"/>
        <v/>
      </c>
      <c r="CB775" s="31" t="str">
        <f t="shared" si="396"/>
        <v/>
      </c>
      <c r="CC775" s="31" t="str">
        <f t="shared" si="397"/>
        <v/>
      </c>
      <c r="CD775" s="31" t="str">
        <f t="shared" si="398"/>
        <v>26A</v>
      </c>
      <c r="CE775" s="31" t="e">
        <f t="shared" ca="1" si="399"/>
        <v>#NAME?</v>
      </c>
      <c r="CF775" s="31" t="e">
        <f t="shared" ca="1" si="400"/>
        <v>#NAME?</v>
      </c>
      <c r="CG775" s="31" t="e">
        <f t="shared" ca="1" si="401"/>
        <v>#NAME?</v>
      </c>
      <c r="CH775" s="31" t="e">
        <f t="shared" ca="1" si="402"/>
        <v>#NAME?</v>
      </c>
      <c r="CI775" s="31" t="e">
        <f t="shared" ca="1" si="403"/>
        <v>#NAME?</v>
      </c>
    </row>
    <row r="776" spans="1:87" s="31" customFormat="1" ht="30" hidden="1" x14ac:dyDescent="0.25">
      <c r="A776" s="9" t="s">
        <v>4493</v>
      </c>
      <c r="B776" s="31" t="s">
        <v>3046</v>
      </c>
      <c r="C776" s="31" t="s">
        <v>3678</v>
      </c>
      <c r="E776" s="14" t="s">
        <v>5647</v>
      </c>
      <c r="G776" s="31" t="str">
        <f t="shared" si="380"/>
        <v>Сигнал</v>
      </c>
      <c r="H776" s="31" t="s">
        <v>3357</v>
      </c>
      <c r="I776" s="31" t="s">
        <v>4537</v>
      </c>
      <c r="J776" s="31" t="str">
        <f t="shared" si="375"/>
        <v>DCS_DI_03</v>
      </c>
      <c r="K776" s="14" t="s">
        <v>5869</v>
      </c>
      <c r="M776" s="31" t="s">
        <v>3669</v>
      </c>
      <c r="N776" s="31" t="s">
        <v>107</v>
      </c>
      <c r="O776" s="31" t="s">
        <v>160</v>
      </c>
      <c r="P776" s="31" t="s">
        <v>2723</v>
      </c>
      <c r="Q776" s="31" t="s">
        <v>647</v>
      </c>
      <c r="R776" s="31">
        <v>11</v>
      </c>
      <c r="S776" s="31">
        <v>12</v>
      </c>
      <c r="T776" s="31" t="s">
        <v>62</v>
      </c>
      <c r="U776" s="31" t="str">
        <f t="shared" si="404"/>
        <v>48</v>
      </c>
      <c r="V776" s="14" t="str">
        <f t="shared" si="376"/>
        <v>ASK 3MLD, ASK 3MB</v>
      </c>
      <c r="W776" s="31" t="str">
        <f t="shared" si="381"/>
        <v/>
      </c>
      <c r="X776" s="14" t="str">
        <f t="shared" si="382"/>
        <v/>
      </c>
      <c r="Y776" s="31" t="str">
        <f t="shared" si="383"/>
        <v>O1011106</v>
      </c>
      <c r="Z776" s="31" t="str">
        <f t="shared" si="384"/>
        <v>TUA711-DIO32</v>
      </c>
      <c r="AA776" s="14" t="str">
        <f t="shared" si="385"/>
        <v>17-SC-DCS-002/O1011106/ 17-MC-DCS-004</v>
      </c>
      <c r="AB776" s="31" t="s">
        <v>64</v>
      </c>
      <c r="AC776" s="31" t="s">
        <v>54</v>
      </c>
      <c r="AD776" s="31" t="s">
        <v>125</v>
      </c>
      <c r="AE776" s="31">
        <v>1</v>
      </c>
      <c r="AF776" s="31" t="s">
        <v>55</v>
      </c>
      <c r="AG776" s="31" t="s">
        <v>3624</v>
      </c>
      <c r="AH776" s="31">
        <v>7</v>
      </c>
      <c r="AI776" s="31">
        <v>27</v>
      </c>
      <c r="AJ776" s="31" t="s">
        <v>57</v>
      </c>
      <c r="AK776" s="31">
        <f t="shared" si="377"/>
        <v>32</v>
      </c>
      <c r="AL776" s="31" t="s">
        <v>62</v>
      </c>
      <c r="AO776" s="31" t="s">
        <v>63</v>
      </c>
      <c r="AP776" s="31" t="s">
        <v>478</v>
      </c>
      <c r="AQ776" s="14" t="s">
        <v>3679</v>
      </c>
      <c r="AR776" s="31" t="s">
        <v>5716</v>
      </c>
      <c r="AS776" s="31" t="s">
        <v>468</v>
      </c>
      <c r="AT776" s="14" t="s">
        <v>5724</v>
      </c>
      <c r="AU776" s="31" t="s">
        <v>5858</v>
      </c>
      <c r="AV776" s="31" t="s">
        <v>5794</v>
      </c>
      <c r="AW776" s="31" t="s">
        <v>5795</v>
      </c>
      <c r="AX776" s="31" t="s">
        <v>5724</v>
      </c>
      <c r="BK776" s="14" t="str">
        <f t="shared" si="386"/>
        <v/>
      </c>
      <c r="BL776" s="14" t="str">
        <f t="shared" si="387"/>
        <v/>
      </c>
      <c r="BM776" s="14" t="str">
        <f t="shared" si="388"/>
        <v/>
      </c>
      <c r="BN776" s="14"/>
      <c r="BO776" s="14" t="str">
        <f t="shared" si="378"/>
        <v/>
      </c>
      <c r="BP776" s="14" t="str">
        <f t="shared" si="379"/>
        <v/>
      </c>
      <c r="BQ776" s="14"/>
      <c r="BR776" s="14" t="str">
        <f t="shared" si="389"/>
        <v>TS-O-06:11/
O1011106:27A</v>
      </c>
      <c r="BS776" s="14" t="str">
        <f t="shared" si="390"/>
        <v>TS-O-06:12/
O1011106:27B</v>
      </c>
      <c r="BW776" s="31" t="str">
        <f t="shared" si="391"/>
        <v/>
      </c>
      <c r="BX776" s="31" t="str">
        <f t="shared" si="392"/>
        <v/>
      </c>
      <c r="BY776" s="31" t="str">
        <f t="shared" si="393"/>
        <v/>
      </c>
      <c r="BZ776" s="31" t="str">
        <f t="shared" si="394"/>
        <v/>
      </c>
      <c r="CA776" s="31" t="str">
        <f t="shared" si="395"/>
        <v/>
      </c>
      <c r="CB776" s="31" t="str">
        <f t="shared" si="396"/>
        <v/>
      </c>
      <c r="CC776" s="31" t="str">
        <f t="shared" si="397"/>
        <v/>
      </c>
      <c r="CD776" s="31" t="str">
        <f t="shared" si="398"/>
        <v>27A</v>
      </c>
      <c r="CE776" s="31" t="e">
        <f t="shared" ca="1" si="399"/>
        <v>#NAME?</v>
      </c>
      <c r="CF776" s="31" t="e">
        <f t="shared" ca="1" si="400"/>
        <v>#NAME?</v>
      </c>
      <c r="CG776" s="31" t="e">
        <f t="shared" ca="1" si="401"/>
        <v>#NAME?</v>
      </c>
      <c r="CH776" s="31" t="e">
        <f t="shared" ca="1" si="402"/>
        <v>#NAME?</v>
      </c>
      <c r="CI776" s="31" t="e">
        <f t="shared" ca="1" si="403"/>
        <v>#NAME?</v>
      </c>
    </row>
    <row r="777" spans="1:87" s="31" customFormat="1" ht="30" hidden="1" x14ac:dyDescent="0.25">
      <c r="A777" s="9" t="s">
        <v>4493</v>
      </c>
      <c r="B777" s="31" t="s">
        <v>3046</v>
      </c>
      <c r="C777" s="31" t="s">
        <v>3047</v>
      </c>
      <c r="E777" s="14" t="s">
        <v>5649</v>
      </c>
      <c r="G777" s="31" t="str">
        <f t="shared" si="380"/>
        <v>Сигнал</v>
      </c>
      <c r="H777" s="31" t="s">
        <v>2608</v>
      </c>
      <c r="I777" s="31" t="s">
        <v>4537</v>
      </c>
      <c r="J777" s="31" t="str">
        <f t="shared" si="375"/>
        <v>DCS_DO_03</v>
      </c>
      <c r="K777" s="14" t="s">
        <v>5869</v>
      </c>
      <c r="M777" s="31" t="s">
        <v>3032</v>
      </c>
      <c r="N777" s="31" t="s">
        <v>1261</v>
      </c>
      <c r="O777" s="31" t="s">
        <v>1287</v>
      </c>
      <c r="P777" s="31" t="s">
        <v>2723</v>
      </c>
      <c r="Q777" s="31" t="s">
        <v>460</v>
      </c>
      <c r="R777" s="31">
        <v>13</v>
      </c>
      <c r="S777" s="31">
        <v>14</v>
      </c>
      <c r="T777" s="31" t="s">
        <v>62</v>
      </c>
      <c r="U777" s="31" t="str">
        <f t="shared" si="404"/>
        <v>30</v>
      </c>
      <c r="V777" s="14" t="str">
        <f t="shared" si="376"/>
        <v>ASK 3MLD, ASK 3MB</v>
      </c>
      <c r="W777" s="31" t="str">
        <f t="shared" si="381"/>
        <v/>
      </c>
      <c r="X777" s="14" t="str">
        <f t="shared" si="382"/>
        <v/>
      </c>
      <c r="Y777" s="31" t="str">
        <f t="shared" si="383"/>
        <v>O1011205</v>
      </c>
      <c r="Z777" s="31" t="str">
        <f t="shared" si="384"/>
        <v>TUA711-DIO32</v>
      </c>
      <c r="AA777" s="14" t="str">
        <f t="shared" si="385"/>
        <v>17-SC-DCS-002/O1011205/ 17-MC-DCS-004</v>
      </c>
      <c r="AB777" s="31" t="s">
        <v>64</v>
      </c>
      <c r="AC777" s="31" t="s">
        <v>54</v>
      </c>
      <c r="AD777" s="31" t="s">
        <v>125</v>
      </c>
      <c r="AE777" s="31">
        <v>1</v>
      </c>
      <c r="AF777" s="31" t="s">
        <v>1254</v>
      </c>
      <c r="AG777" s="31" t="s">
        <v>1492</v>
      </c>
      <c r="AH777" s="31">
        <v>6</v>
      </c>
      <c r="AI777" s="31">
        <v>21</v>
      </c>
      <c r="AJ777" s="31" t="s">
        <v>1256</v>
      </c>
      <c r="AK777" s="31">
        <f t="shared" si="377"/>
        <v>32</v>
      </c>
      <c r="AL777" s="31" t="s">
        <v>62</v>
      </c>
      <c r="AO777" s="31" t="s">
        <v>63</v>
      </c>
      <c r="AP777" s="31" t="s">
        <v>478</v>
      </c>
      <c r="AQ777" s="14" t="s">
        <v>3048</v>
      </c>
      <c r="AR777" s="31" t="s">
        <v>5716</v>
      </c>
      <c r="AS777" s="31" t="s">
        <v>468</v>
      </c>
      <c r="AT777" s="14" t="s">
        <v>5724</v>
      </c>
      <c r="AU777" s="31" t="s">
        <v>5858</v>
      </c>
      <c r="AV777" s="31" t="s">
        <v>5797</v>
      </c>
      <c r="AW777" s="31" t="s">
        <v>5799</v>
      </c>
      <c r="AX777" s="31" t="s">
        <v>5724</v>
      </c>
      <c r="BK777" s="14" t="str">
        <f t="shared" si="386"/>
        <v/>
      </c>
      <c r="BL777" s="14" t="str">
        <f t="shared" si="387"/>
        <v/>
      </c>
      <c r="BM777" s="14" t="str">
        <f t="shared" si="388"/>
        <v/>
      </c>
      <c r="BN777" s="14"/>
      <c r="BO777" s="14" t="str">
        <f t="shared" si="378"/>
        <v/>
      </c>
      <c r="BP777" s="14" t="str">
        <f t="shared" si="379"/>
        <v/>
      </c>
      <c r="BQ777" s="14"/>
      <c r="BR777" s="14" t="str">
        <f t="shared" si="389"/>
        <v/>
      </c>
      <c r="BS777" s="14" t="str">
        <f t="shared" si="390"/>
        <v>TS-O-02:14/
O1011205:21A</v>
      </c>
      <c r="BW777" s="31" t="str">
        <f t="shared" si="391"/>
        <v/>
      </c>
      <c r="BX777" s="31" t="str">
        <f t="shared" si="392"/>
        <v/>
      </c>
      <c r="BY777" s="31" t="str">
        <f t="shared" si="393"/>
        <v/>
      </c>
      <c r="BZ777" s="31" t="str">
        <f t="shared" si="394"/>
        <v/>
      </c>
      <c r="CA777" s="31" t="str">
        <f t="shared" si="395"/>
        <v/>
      </c>
      <c r="CB777" s="31" t="str">
        <f t="shared" si="396"/>
        <v/>
      </c>
      <c r="CC777" s="31" t="str">
        <f t="shared" si="397"/>
        <v/>
      </c>
      <c r="CD777" s="31" t="str">
        <f t="shared" si="398"/>
        <v/>
      </c>
      <c r="CE777" s="31" t="e">
        <f t="shared" ca="1" si="399"/>
        <v>#NAME?</v>
      </c>
      <c r="CF777" s="31" t="e">
        <f t="shared" ca="1" si="400"/>
        <v>#NAME?</v>
      </c>
      <c r="CG777" s="31" t="e">
        <f t="shared" ca="1" si="401"/>
        <v>#NAME?</v>
      </c>
      <c r="CH777" s="31" t="e">
        <f t="shared" ca="1" si="402"/>
        <v>#NAME?</v>
      </c>
      <c r="CI777" s="31" t="e">
        <f t="shared" ca="1" si="403"/>
        <v>#NAME?</v>
      </c>
    </row>
    <row r="778" spans="1:87" s="31" customFormat="1" ht="30" hidden="1" x14ac:dyDescent="0.25">
      <c r="A778" s="9" t="s">
        <v>4493</v>
      </c>
      <c r="B778" s="31" t="s">
        <v>3046</v>
      </c>
      <c r="C778" s="31" t="s">
        <v>3049</v>
      </c>
      <c r="E778" s="14" t="s">
        <v>5649</v>
      </c>
      <c r="G778" s="31" t="str">
        <f t="shared" si="380"/>
        <v>Сигнал</v>
      </c>
      <c r="H778" s="31" t="s">
        <v>2611</v>
      </c>
      <c r="I778" s="31" t="s">
        <v>4537</v>
      </c>
      <c r="J778" s="31" t="str">
        <f t="shared" si="375"/>
        <v>DCS_DO_03</v>
      </c>
      <c r="K778" s="14" t="s">
        <v>5869</v>
      </c>
      <c r="M778" s="31" t="s">
        <v>3032</v>
      </c>
      <c r="N778" s="31" t="s">
        <v>1261</v>
      </c>
      <c r="O778" s="31" t="s">
        <v>1289</v>
      </c>
      <c r="P778" s="31" t="s">
        <v>2723</v>
      </c>
      <c r="Q778" s="31" t="s">
        <v>460</v>
      </c>
      <c r="R778" s="31">
        <v>15</v>
      </c>
      <c r="S778" s="31">
        <v>16</v>
      </c>
      <c r="T778" s="31" t="s">
        <v>62</v>
      </c>
      <c r="U778" s="31" t="str">
        <f t="shared" si="404"/>
        <v>30</v>
      </c>
      <c r="V778" s="14" t="str">
        <f t="shared" si="376"/>
        <v>ASK 3MLD, ASK 3MB</v>
      </c>
      <c r="W778" s="31" t="str">
        <f t="shared" si="381"/>
        <v/>
      </c>
      <c r="X778" s="14" t="str">
        <f t="shared" si="382"/>
        <v/>
      </c>
      <c r="Y778" s="31" t="str">
        <f t="shared" si="383"/>
        <v>O1011205</v>
      </c>
      <c r="Z778" s="31" t="str">
        <f t="shared" si="384"/>
        <v>TUA711-DIO32</v>
      </c>
      <c r="AA778" s="14" t="str">
        <f t="shared" si="385"/>
        <v>17-SC-DCS-002/O1011205/ 17-MC-DCS-004</v>
      </c>
      <c r="AB778" s="31" t="s">
        <v>64</v>
      </c>
      <c r="AC778" s="31" t="s">
        <v>54</v>
      </c>
      <c r="AD778" s="31" t="s">
        <v>125</v>
      </c>
      <c r="AE778" s="31">
        <v>1</v>
      </c>
      <c r="AF778" s="31" t="s">
        <v>1254</v>
      </c>
      <c r="AG778" s="31" t="s">
        <v>1492</v>
      </c>
      <c r="AH778" s="31">
        <v>6</v>
      </c>
      <c r="AI778" s="31">
        <v>22</v>
      </c>
      <c r="AJ778" s="31" t="s">
        <v>1256</v>
      </c>
      <c r="AK778" s="31">
        <f t="shared" si="377"/>
        <v>32</v>
      </c>
      <c r="AL778" s="31" t="s">
        <v>62</v>
      </c>
      <c r="AO778" s="31" t="s">
        <v>63</v>
      </c>
      <c r="AP778" s="31" t="s">
        <v>478</v>
      </c>
      <c r="AQ778" s="14" t="s">
        <v>3050</v>
      </c>
      <c r="AR778" s="31" t="s">
        <v>5716</v>
      </c>
      <c r="AS778" s="31" t="s">
        <v>468</v>
      </c>
      <c r="AT778" s="14" t="s">
        <v>5724</v>
      </c>
      <c r="AU778" s="31" t="s">
        <v>5858</v>
      </c>
      <c r="AV778" s="31" t="s">
        <v>5806</v>
      </c>
      <c r="AW778" s="31" t="s">
        <v>5797</v>
      </c>
      <c r="AX778" s="31" t="s">
        <v>5724</v>
      </c>
      <c r="BK778" s="14" t="str">
        <f t="shared" si="386"/>
        <v/>
      </c>
      <c r="BL778" s="14" t="str">
        <f t="shared" si="387"/>
        <v/>
      </c>
      <c r="BM778" s="14" t="str">
        <f t="shared" si="388"/>
        <v/>
      </c>
      <c r="BN778" s="14"/>
      <c r="BO778" s="14" t="str">
        <f t="shared" si="378"/>
        <v/>
      </c>
      <c r="BP778" s="14" t="str">
        <f t="shared" si="379"/>
        <v/>
      </c>
      <c r="BQ778" s="14"/>
      <c r="BR778" s="14" t="str">
        <f t="shared" si="389"/>
        <v/>
      </c>
      <c r="BS778" s="14" t="str">
        <f t="shared" si="390"/>
        <v>TS-O-02:16/
O1011205:22A</v>
      </c>
      <c r="BW778" s="31" t="str">
        <f t="shared" si="391"/>
        <v/>
      </c>
      <c r="BX778" s="31" t="str">
        <f t="shared" si="392"/>
        <v/>
      </c>
      <c r="BY778" s="31" t="str">
        <f t="shared" si="393"/>
        <v/>
      </c>
      <c r="BZ778" s="31" t="str">
        <f t="shared" si="394"/>
        <v/>
      </c>
      <c r="CA778" s="31" t="str">
        <f t="shared" si="395"/>
        <v/>
      </c>
      <c r="CB778" s="31" t="str">
        <f t="shared" si="396"/>
        <v/>
      </c>
      <c r="CC778" s="31" t="str">
        <f t="shared" si="397"/>
        <v/>
      </c>
      <c r="CD778" s="31" t="str">
        <f t="shared" si="398"/>
        <v/>
      </c>
      <c r="CE778" s="31" t="e">
        <f t="shared" ca="1" si="399"/>
        <v>#NAME?</v>
      </c>
      <c r="CF778" s="31" t="e">
        <f t="shared" ca="1" si="400"/>
        <v>#NAME?</v>
      </c>
      <c r="CG778" s="31" t="e">
        <f t="shared" ca="1" si="401"/>
        <v>#NAME?</v>
      </c>
      <c r="CH778" s="31" t="e">
        <f t="shared" ca="1" si="402"/>
        <v>#NAME?</v>
      </c>
      <c r="CI778" s="31" t="e">
        <f t="shared" ca="1" si="403"/>
        <v>#NAME?</v>
      </c>
    </row>
    <row r="779" spans="1:87" s="31" customFormat="1" ht="30" hidden="1" x14ac:dyDescent="0.25">
      <c r="A779" s="9" t="s">
        <v>4493</v>
      </c>
      <c r="B779" s="31" t="s">
        <v>1834</v>
      </c>
      <c r="C779" s="31" t="s">
        <v>1835</v>
      </c>
      <c r="E779" s="14" t="s">
        <v>1838</v>
      </c>
      <c r="G779" s="31" t="str">
        <f t="shared" si="380"/>
        <v>Сигнал</v>
      </c>
      <c r="H779" s="31" t="s">
        <v>1840</v>
      </c>
      <c r="I779" s="31" t="s">
        <v>4551</v>
      </c>
      <c r="J779" s="31" t="str">
        <f t="shared" si="375"/>
        <v>DCS_DI_02</v>
      </c>
      <c r="K779" s="14" t="s">
        <v>5866</v>
      </c>
      <c r="M779" s="31" t="s">
        <v>1800</v>
      </c>
      <c r="N779" s="31" t="s">
        <v>107</v>
      </c>
      <c r="O779" s="31" t="s">
        <v>301</v>
      </c>
      <c r="P779" s="31" t="s">
        <v>1296</v>
      </c>
      <c r="Q779" s="31" t="s">
        <v>1801</v>
      </c>
      <c r="R779" s="31">
        <v>33</v>
      </c>
      <c r="S779" s="31">
        <v>34</v>
      </c>
      <c r="T779" s="31" t="s">
        <v>62</v>
      </c>
      <c r="U779" s="31" t="str">
        <f t="shared" si="404"/>
        <v>48</v>
      </c>
      <c r="V779" s="14" t="str">
        <f t="shared" si="376"/>
        <v>AVK 2,5 A, AVK 2,5 A</v>
      </c>
      <c r="W779" s="31" t="str">
        <f t="shared" si="381"/>
        <v>O1010203_U1</v>
      </c>
      <c r="X779" s="14" t="str">
        <f t="shared" si="382"/>
        <v>HD5516</v>
      </c>
      <c r="Y779" s="31" t="str">
        <f t="shared" si="383"/>
        <v>O1010203</v>
      </c>
      <c r="Z779" s="31" t="str">
        <f t="shared" si="384"/>
        <v>TUA711-DIO32</v>
      </c>
      <c r="AA779" s="14" t="str">
        <f t="shared" si="385"/>
        <v>17-SC-DCS-001/O1010203/ 17-MC-DCS-001</v>
      </c>
      <c r="AB779" s="31" t="s">
        <v>64</v>
      </c>
      <c r="AC779" s="31" t="s">
        <v>124</v>
      </c>
      <c r="AD779" s="31" t="s">
        <v>125</v>
      </c>
      <c r="AE779" s="31">
        <v>0</v>
      </c>
      <c r="AF779" s="31" t="s">
        <v>1254</v>
      </c>
      <c r="AG779" s="31" t="s">
        <v>1839</v>
      </c>
      <c r="AH779" s="31">
        <v>4</v>
      </c>
      <c r="AI779" s="31">
        <v>1</v>
      </c>
      <c r="AJ779" s="31" t="s">
        <v>57</v>
      </c>
      <c r="AK779" s="31">
        <f t="shared" si="377"/>
        <v>32</v>
      </c>
      <c r="AL779" s="31" t="s">
        <v>62</v>
      </c>
      <c r="AO779" s="31" t="s">
        <v>63</v>
      </c>
      <c r="AP779" s="31" t="s">
        <v>1837</v>
      </c>
      <c r="AQ779" s="31" t="s">
        <v>1836</v>
      </c>
      <c r="AR779" s="31" t="s">
        <v>5716</v>
      </c>
      <c r="AS779" s="31" t="s">
        <v>134</v>
      </c>
      <c r="AT779" s="14" t="s">
        <v>5724</v>
      </c>
      <c r="AU779" s="31" t="s">
        <v>5858</v>
      </c>
      <c r="AV779" s="31" t="s">
        <v>2200</v>
      </c>
      <c r="AW779" s="31" t="s">
        <v>5791</v>
      </c>
      <c r="AX779" s="31" t="s">
        <v>5724</v>
      </c>
      <c r="BK779" s="14" t="str">
        <f t="shared" si="386"/>
        <v>TS-F-02:33/
O1010203_U1:3</v>
      </c>
      <c r="BL779" s="14" t="str">
        <f t="shared" si="387"/>
        <v>TS-F-02:34/
O1010203_U1:4</v>
      </c>
      <c r="BM779" s="14" t="str">
        <f t="shared" si="388"/>
        <v/>
      </c>
      <c r="BN779" s="14"/>
      <c r="BO779" s="14" t="str">
        <f t="shared" si="378"/>
        <v>O1010203:1A/
O1010203_U1:5</v>
      </c>
      <c r="BP779" s="14" t="str">
        <f t="shared" si="379"/>
        <v>O1010203:1B/
O1010203_U1:6</v>
      </c>
      <c r="BQ779" s="14"/>
      <c r="BR779" s="14" t="str">
        <f t="shared" si="389"/>
        <v/>
      </c>
      <c r="BS779" s="14" t="str">
        <f t="shared" si="390"/>
        <v/>
      </c>
      <c r="BW779" s="31" t="str">
        <f t="shared" si="391"/>
        <v>1A</v>
      </c>
      <c r="BX779" s="31" t="str">
        <f t="shared" si="392"/>
        <v>1B</v>
      </c>
      <c r="BY779" s="31" t="str">
        <f t="shared" si="393"/>
        <v>3</v>
      </c>
      <c r="BZ779" s="31" t="str">
        <f t="shared" si="394"/>
        <v>4</v>
      </c>
      <c r="CA779" s="31" t="str">
        <f t="shared" si="395"/>
        <v/>
      </c>
      <c r="CB779" s="31" t="str">
        <f t="shared" si="396"/>
        <v>5</v>
      </c>
      <c r="CC779" s="31" t="str">
        <f t="shared" si="397"/>
        <v>6</v>
      </c>
      <c r="CD779" s="31" t="str">
        <f t="shared" si="398"/>
        <v/>
      </c>
      <c r="CE779" s="31" t="str">
        <f t="shared" si="399"/>
        <v/>
      </c>
      <c r="CF779" s="31" t="e">
        <f t="shared" ca="1" si="400"/>
        <v>#NAME?</v>
      </c>
      <c r="CG779" s="31" t="e">
        <f t="shared" ca="1" si="401"/>
        <v>#NAME?</v>
      </c>
      <c r="CH779" s="31" t="e">
        <f t="shared" ca="1" si="402"/>
        <v>#NAME?</v>
      </c>
      <c r="CI779" s="31" t="e">
        <f t="shared" ca="1" si="403"/>
        <v>#NAME?</v>
      </c>
    </row>
    <row r="780" spans="1:87" s="31" customFormat="1" ht="30" hidden="1" x14ac:dyDescent="0.25">
      <c r="A780" s="9" t="s">
        <v>4493</v>
      </c>
      <c r="B780" s="31" t="s">
        <v>1834</v>
      </c>
      <c r="C780" s="31" t="s">
        <v>1841</v>
      </c>
      <c r="E780" s="14" t="s">
        <v>1843</v>
      </c>
      <c r="G780" s="31" t="str">
        <f t="shared" si="380"/>
        <v>Сигнал</v>
      </c>
      <c r="H780" s="31" t="s">
        <v>1845</v>
      </c>
      <c r="I780" s="31" t="s">
        <v>4551</v>
      </c>
      <c r="J780" s="31" t="str">
        <f t="shared" si="375"/>
        <v>DCS_DI_04</v>
      </c>
      <c r="K780" s="14" t="s">
        <v>5866</v>
      </c>
      <c r="M780" s="31" t="s">
        <v>1800</v>
      </c>
      <c r="N780" s="31" t="s">
        <v>107</v>
      </c>
      <c r="O780" s="31" t="s">
        <v>544</v>
      </c>
      <c r="P780" s="31" t="s">
        <v>1296</v>
      </c>
      <c r="Q780" s="31" t="s">
        <v>1801</v>
      </c>
      <c r="R780" s="31">
        <v>35</v>
      </c>
      <c r="S780" s="31">
        <v>36</v>
      </c>
      <c r="T780" s="31" t="s">
        <v>62</v>
      </c>
      <c r="U780" s="31" t="str">
        <f t="shared" si="404"/>
        <v>48</v>
      </c>
      <c r="V780" s="14" t="str">
        <f t="shared" si="376"/>
        <v>AVK 2,5 A, AVK 2,5 A</v>
      </c>
      <c r="W780" s="31" t="str">
        <f t="shared" si="381"/>
        <v>O1010203_U28</v>
      </c>
      <c r="X780" s="14" t="str">
        <f t="shared" si="382"/>
        <v>KFD2-ER-1.W.LB</v>
      </c>
      <c r="Y780" s="31" t="str">
        <f t="shared" si="383"/>
        <v>O1010203</v>
      </c>
      <c r="Z780" s="31" t="str">
        <f t="shared" si="384"/>
        <v>TUA711-DIO32</v>
      </c>
      <c r="AA780" s="14" t="str">
        <f t="shared" si="385"/>
        <v>17-SC-DCS-001/O1010203/ 17-MC-DCS-001</v>
      </c>
      <c r="AB780" s="31" t="s">
        <v>64</v>
      </c>
      <c r="AC780" s="31" t="s">
        <v>124</v>
      </c>
      <c r="AD780" s="31" t="s">
        <v>125</v>
      </c>
      <c r="AE780" s="31">
        <v>0</v>
      </c>
      <c r="AF780" s="31" t="s">
        <v>1254</v>
      </c>
      <c r="AG780" s="31" t="s">
        <v>1839</v>
      </c>
      <c r="AH780" s="31">
        <v>4</v>
      </c>
      <c r="AI780" s="31">
        <v>28</v>
      </c>
      <c r="AJ780" s="31" t="s">
        <v>57</v>
      </c>
      <c r="AK780" s="31">
        <f t="shared" si="377"/>
        <v>32</v>
      </c>
      <c r="AL780" s="31" t="s">
        <v>62</v>
      </c>
      <c r="AO780" s="31" t="s">
        <v>63</v>
      </c>
      <c r="AP780" s="31" t="s">
        <v>1837</v>
      </c>
      <c r="AQ780" s="31" t="s">
        <v>1842</v>
      </c>
      <c r="AR780" s="31" t="s">
        <v>5716</v>
      </c>
      <c r="AS780" s="31" t="s">
        <v>134</v>
      </c>
      <c r="AT780" s="14" t="s">
        <v>5724</v>
      </c>
      <c r="AU780" s="31" t="s">
        <v>5858</v>
      </c>
      <c r="AV780" s="31" t="s">
        <v>2200</v>
      </c>
      <c r="AW780" s="31" t="s">
        <v>5791</v>
      </c>
      <c r="AX780" s="31" t="s">
        <v>5724</v>
      </c>
      <c r="BK780" s="14" t="str">
        <f t="shared" si="386"/>
        <v>TS-F-02:35/
O1010203_U28:3</v>
      </c>
      <c r="BL780" s="14" t="str">
        <f t="shared" si="387"/>
        <v>TS-F-02:36/
O1010203_U28:1</v>
      </c>
      <c r="BM780" s="14" t="str">
        <f t="shared" si="388"/>
        <v/>
      </c>
      <c r="BN780" s="14"/>
      <c r="BO780" s="14" t="str">
        <f t="shared" si="378"/>
        <v>O1010203:28A/
O1010203_U28:7</v>
      </c>
      <c r="BP780" s="14" t="str">
        <f t="shared" si="379"/>
        <v>O1010203:28B/
O1010203_U28:8</v>
      </c>
      <c r="BQ780" s="14"/>
      <c r="BR780" s="14" t="str">
        <f t="shared" si="389"/>
        <v/>
      </c>
      <c r="BS780" s="14" t="str">
        <f t="shared" si="390"/>
        <v/>
      </c>
      <c r="BW780" s="31" t="str">
        <f t="shared" si="391"/>
        <v>28A</v>
      </c>
      <c r="BX780" s="31" t="str">
        <f t="shared" si="392"/>
        <v>28B</v>
      </c>
      <c r="BY780" s="31" t="str">
        <f t="shared" si="393"/>
        <v>3</v>
      </c>
      <c r="BZ780" s="31" t="str">
        <f t="shared" si="394"/>
        <v>1</v>
      </c>
      <c r="CA780" s="31" t="str">
        <f t="shared" si="395"/>
        <v/>
      </c>
      <c r="CB780" s="31" t="str">
        <f t="shared" si="396"/>
        <v>7</v>
      </c>
      <c r="CC780" s="31" t="str">
        <f t="shared" si="397"/>
        <v>8</v>
      </c>
      <c r="CD780" s="31" t="str">
        <f t="shared" si="398"/>
        <v/>
      </c>
      <c r="CE780" s="31" t="str">
        <f t="shared" si="399"/>
        <v/>
      </c>
      <c r="CF780" s="31" t="e">
        <f t="shared" ca="1" si="400"/>
        <v>#NAME?</v>
      </c>
      <c r="CG780" s="31" t="e">
        <f t="shared" ca="1" si="401"/>
        <v>#NAME?</v>
      </c>
      <c r="CH780" s="31" t="e">
        <f t="shared" ca="1" si="402"/>
        <v>#NAME?</v>
      </c>
      <c r="CI780" s="31" t="e">
        <f t="shared" ca="1" si="403"/>
        <v>#NAME?</v>
      </c>
    </row>
    <row r="781" spans="1:87" s="31" customFormat="1" ht="30" hidden="1" x14ac:dyDescent="0.25">
      <c r="A781" s="9" t="s">
        <v>4493</v>
      </c>
      <c r="B781" s="31" t="s">
        <v>1834</v>
      </c>
      <c r="C781" s="31" t="s">
        <v>3493</v>
      </c>
      <c r="E781" s="14" t="s">
        <v>5647</v>
      </c>
      <c r="G781" s="31" t="str">
        <f t="shared" si="380"/>
        <v>Сигнал</v>
      </c>
      <c r="H781" s="31" t="s">
        <v>3318</v>
      </c>
      <c r="I781" s="31" t="s">
        <v>4551</v>
      </c>
      <c r="J781" s="31" t="str">
        <f t="shared" si="375"/>
        <v>DCS_DI_03</v>
      </c>
      <c r="K781" s="14" t="s">
        <v>5869</v>
      </c>
      <c r="M781" s="31" t="s">
        <v>3467</v>
      </c>
      <c r="N781" s="31" t="s">
        <v>107</v>
      </c>
      <c r="O781" s="31" t="s">
        <v>194</v>
      </c>
      <c r="P781" s="31" t="s">
        <v>2756</v>
      </c>
      <c r="Q781" s="31" t="s">
        <v>1849</v>
      </c>
      <c r="R781" s="31">
        <v>27</v>
      </c>
      <c r="S781" s="31">
        <v>28</v>
      </c>
      <c r="T781" s="31" t="s">
        <v>62</v>
      </c>
      <c r="U781" s="31" t="str">
        <f t="shared" si="404"/>
        <v>48</v>
      </c>
      <c r="V781" s="14" t="str">
        <f t="shared" si="376"/>
        <v>ASK 3MLD, ASK 3MB</v>
      </c>
      <c r="W781" s="31" t="str">
        <f t="shared" si="381"/>
        <v/>
      </c>
      <c r="X781" s="14" t="str">
        <f t="shared" si="382"/>
        <v/>
      </c>
      <c r="Y781" s="31" t="str">
        <f t="shared" si="383"/>
        <v>O1010207</v>
      </c>
      <c r="Z781" s="31" t="str">
        <f t="shared" si="384"/>
        <v>TUA711-DIO32</v>
      </c>
      <c r="AA781" s="14" t="str">
        <f t="shared" si="385"/>
        <v>17-SC-DCS-001/O1010207/ 17-MC-DCS-003</v>
      </c>
      <c r="AB781" s="31" t="s">
        <v>64</v>
      </c>
      <c r="AC781" s="31" t="s">
        <v>124</v>
      </c>
      <c r="AD781" s="31" t="s">
        <v>125</v>
      </c>
      <c r="AE781" s="31">
        <v>0</v>
      </c>
      <c r="AF781" s="31" t="s">
        <v>1254</v>
      </c>
      <c r="AG781" s="31" t="s">
        <v>3488</v>
      </c>
      <c r="AH781" s="31">
        <v>8</v>
      </c>
      <c r="AI781" s="31">
        <v>4</v>
      </c>
      <c r="AJ781" s="31" t="s">
        <v>57</v>
      </c>
      <c r="AK781" s="31">
        <f t="shared" si="377"/>
        <v>32</v>
      </c>
      <c r="AL781" s="31" t="s">
        <v>62</v>
      </c>
      <c r="AO781" s="31" t="s">
        <v>63</v>
      </c>
      <c r="AP781" s="31" t="s">
        <v>1837</v>
      </c>
      <c r="AQ781" s="31" t="s">
        <v>3494</v>
      </c>
      <c r="AR781" s="31" t="s">
        <v>5716</v>
      </c>
      <c r="AS781" s="31" t="s">
        <v>134</v>
      </c>
      <c r="AT781" s="14" t="s">
        <v>5724</v>
      </c>
      <c r="AU781" s="31" t="s">
        <v>5858</v>
      </c>
      <c r="AV781" s="31" t="s">
        <v>5827</v>
      </c>
      <c r="AW781" s="31" t="s">
        <v>5828</v>
      </c>
      <c r="AX781" s="31" t="s">
        <v>5724</v>
      </c>
      <c r="BK781" s="14" t="str">
        <f t="shared" si="386"/>
        <v/>
      </c>
      <c r="BL781" s="14" t="str">
        <f t="shared" si="387"/>
        <v/>
      </c>
      <c r="BM781" s="14" t="str">
        <f t="shared" si="388"/>
        <v/>
      </c>
      <c r="BN781" s="14"/>
      <c r="BO781" s="14" t="str">
        <f t="shared" si="378"/>
        <v/>
      </c>
      <c r="BP781" s="14" t="str">
        <f t="shared" si="379"/>
        <v/>
      </c>
      <c r="BQ781" s="14"/>
      <c r="BR781" s="14" t="str">
        <f t="shared" si="389"/>
        <v>TS-F-03:27/
O1010207:4A</v>
      </c>
      <c r="BS781" s="14" t="str">
        <f t="shared" si="390"/>
        <v>TS-F-03:28/
O1010207:4B</v>
      </c>
      <c r="BW781" s="31" t="str">
        <f t="shared" si="391"/>
        <v/>
      </c>
      <c r="BX781" s="31" t="str">
        <f t="shared" si="392"/>
        <v/>
      </c>
      <c r="BY781" s="31" t="str">
        <f t="shared" si="393"/>
        <v/>
      </c>
      <c r="BZ781" s="31" t="str">
        <f t="shared" si="394"/>
        <v/>
      </c>
      <c r="CA781" s="31" t="str">
        <f t="shared" si="395"/>
        <v/>
      </c>
      <c r="CB781" s="31" t="str">
        <f t="shared" si="396"/>
        <v/>
      </c>
      <c r="CC781" s="31" t="str">
        <f t="shared" si="397"/>
        <v/>
      </c>
      <c r="CD781" s="31" t="str">
        <f t="shared" si="398"/>
        <v>4A</v>
      </c>
      <c r="CE781" s="31" t="e">
        <f t="shared" ca="1" si="399"/>
        <v>#NAME?</v>
      </c>
      <c r="CF781" s="31" t="e">
        <f t="shared" ca="1" si="400"/>
        <v>#NAME?</v>
      </c>
      <c r="CG781" s="31" t="e">
        <f t="shared" ca="1" si="401"/>
        <v>#NAME?</v>
      </c>
      <c r="CH781" s="31" t="e">
        <f t="shared" ca="1" si="402"/>
        <v>#NAME?</v>
      </c>
      <c r="CI781" s="31" t="e">
        <f t="shared" ca="1" si="403"/>
        <v>#NAME?</v>
      </c>
    </row>
    <row r="782" spans="1:87" s="31" customFormat="1" ht="30" hidden="1" x14ac:dyDescent="0.25">
      <c r="A782" s="9" t="s">
        <v>4493</v>
      </c>
      <c r="B782" s="31" t="s">
        <v>1834</v>
      </c>
      <c r="C782" s="31" t="s">
        <v>3495</v>
      </c>
      <c r="E782" s="14" t="s">
        <v>5647</v>
      </c>
      <c r="G782" s="31" t="str">
        <f t="shared" si="380"/>
        <v>Сигнал</v>
      </c>
      <c r="H782" s="31" t="s">
        <v>3321</v>
      </c>
      <c r="I782" s="31" t="s">
        <v>4551</v>
      </c>
      <c r="J782" s="31" t="str">
        <f t="shared" si="375"/>
        <v>DCS_DI_03</v>
      </c>
      <c r="K782" s="14" t="s">
        <v>5869</v>
      </c>
      <c r="M782" s="31" t="s">
        <v>3467</v>
      </c>
      <c r="N782" s="31" t="s">
        <v>107</v>
      </c>
      <c r="O782" s="31" t="s">
        <v>197</v>
      </c>
      <c r="P782" s="31" t="s">
        <v>2756</v>
      </c>
      <c r="Q782" s="31" t="s">
        <v>1849</v>
      </c>
      <c r="R782" s="31">
        <v>29</v>
      </c>
      <c r="S782" s="31">
        <v>30</v>
      </c>
      <c r="T782" s="31" t="s">
        <v>62</v>
      </c>
      <c r="U782" s="31" t="str">
        <f t="shared" si="404"/>
        <v>48</v>
      </c>
      <c r="V782" s="14" t="str">
        <f t="shared" si="376"/>
        <v>ASK 3MLD, ASK 3MB</v>
      </c>
      <c r="W782" s="31" t="str">
        <f t="shared" si="381"/>
        <v/>
      </c>
      <c r="X782" s="14" t="str">
        <f t="shared" si="382"/>
        <v/>
      </c>
      <c r="Y782" s="31" t="str">
        <f t="shared" si="383"/>
        <v>O1010207</v>
      </c>
      <c r="Z782" s="31" t="str">
        <f t="shared" si="384"/>
        <v>TUA711-DIO32</v>
      </c>
      <c r="AA782" s="14" t="str">
        <f t="shared" si="385"/>
        <v>17-SC-DCS-001/O1010207/ 17-MC-DCS-003</v>
      </c>
      <c r="AB782" s="31" t="s">
        <v>64</v>
      </c>
      <c r="AC782" s="31" t="s">
        <v>124</v>
      </c>
      <c r="AD782" s="31" t="s">
        <v>125</v>
      </c>
      <c r="AE782" s="31">
        <v>0</v>
      </c>
      <c r="AF782" s="31" t="s">
        <v>1254</v>
      </c>
      <c r="AG782" s="31" t="s">
        <v>3488</v>
      </c>
      <c r="AH782" s="31">
        <v>8</v>
      </c>
      <c r="AI782" s="31">
        <v>5</v>
      </c>
      <c r="AJ782" s="31" t="s">
        <v>57</v>
      </c>
      <c r="AK782" s="31">
        <f t="shared" si="377"/>
        <v>32</v>
      </c>
      <c r="AL782" s="31" t="s">
        <v>62</v>
      </c>
      <c r="AO782" s="31" t="s">
        <v>63</v>
      </c>
      <c r="AP782" s="31" t="s">
        <v>1837</v>
      </c>
      <c r="AQ782" s="31" t="s">
        <v>3496</v>
      </c>
      <c r="AR782" s="31" t="s">
        <v>5716</v>
      </c>
      <c r="AS782" s="31" t="s">
        <v>134</v>
      </c>
      <c r="AT782" s="14" t="s">
        <v>5724</v>
      </c>
      <c r="AU782" s="31" t="s">
        <v>5858</v>
      </c>
      <c r="AV782" s="31" t="s">
        <v>5792</v>
      </c>
      <c r="AW782" s="31" t="s">
        <v>5793</v>
      </c>
      <c r="AX782" s="31" t="s">
        <v>5724</v>
      </c>
      <c r="BK782" s="14" t="str">
        <f t="shared" si="386"/>
        <v/>
      </c>
      <c r="BL782" s="14" t="str">
        <f t="shared" si="387"/>
        <v/>
      </c>
      <c r="BM782" s="14" t="str">
        <f t="shared" si="388"/>
        <v/>
      </c>
      <c r="BN782" s="14"/>
      <c r="BO782" s="14" t="str">
        <f t="shared" si="378"/>
        <v/>
      </c>
      <c r="BP782" s="14" t="str">
        <f t="shared" si="379"/>
        <v/>
      </c>
      <c r="BQ782" s="14"/>
      <c r="BR782" s="14" t="str">
        <f t="shared" si="389"/>
        <v>TS-F-03:29/
O1010207:5A</v>
      </c>
      <c r="BS782" s="14" t="str">
        <f t="shared" si="390"/>
        <v>TS-F-03:30/
O1010207:5B</v>
      </c>
      <c r="BW782" s="31" t="str">
        <f t="shared" si="391"/>
        <v/>
      </c>
      <c r="BX782" s="31" t="str">
        <f t="shared" si="392"/>
        <v/>
      </c>
      <c r="BY782" s="31" t="str">
        <f t="shared" si="393"/>
        <v/>
      </c>
      <c r="BZ782" s="31" t="str">
        <f t="shared" si="394"/>
        <v/>
      </c>
      <c r="CA782" s="31" t="str">
        <f t="shared" si="395"/>
        <v/>
      </c>
      <c r="CB782" s="31" t="str">
        <f t="shared" si="396"/>
        <v/>
      </c>
      <c r="CC782" s="31" t="str">
        <f t="shared" si="397"/>
        <v/>
      </c>
      <c r="CD782" s="31" t="str">
        <f t="shared" si="398"/>
        <v>5A</v>
      </c>
      <c r="CE782" s="31" t="e">
        <f t="shared" ca="1" si="399"/>
        <v>#NAME?</v>
      </c>
      <c r="CF782" s="31" t="e">
        <f t="shared" ca="1" si="400"/>
        <v>#NAME?</v>
      </c>
      <c r="CG782" s="31" t="e">
        <f t="shared" ca="1" si="401"/>
        <v>#NAME?</v>
      </c>
      <c r="CH782" s="31" t="e">
        <f t="shared" ca="1" si="402"/>
        <v>#NAME?</v>
      </c>
      <c r="CI782" s="31" t="e">
        <f t="shared" ca="1" si="403"/>
        <v>#NAME?</v>
      </c>
    </row>
    <row r="783" spans="1:87" s="31" customFormat="1" ht="30" hidden="1" x14ac:dyDescent="0.25">
      <c r="A783" s="9" t="s">
        <v>4493</v>
      </c>
      <c r="B783" s="31" t="s">
        <v>1834</v>
      </c>
      <c r="C783" s="31" t="s">
        <v>3497</v>
      </c>
      <c r="E783" s="14" t="s">
        <v>5647</v>
      </c>
      <c r="G783" s="31" t="str">
        <f t="shared" si="380"/>
        <v>Сигнал</v>
      </c>
      <c r="H783" s="31" t="s">
        <v>3357</v>
      </c>
      <c r="I783" s="31" t="s">
        <v>4551</v>
      </c>
      <c r="J783" s="31" t="str">
        <f t="shared" si="375"/>
        <v>DCS_DI_03</v>
      </c>
      <c r="K783" s="14" t="s">
        <v>5869</v>
      </c>
      <c r="M783" s="31" t="s">
        <v>3467</v>
      </c>
      <c r="N783" s="31" t="s">
        <v>107</v>
      </c>
      <c r="O783" s="31" t="s">
        <v>200</v>
      </c>
      <c r="P783" s="31" t="s">
        <v>2756</v>
      </c>
      <c r="Q783" s="31" t="s">
        <v>1849</v>
      </c>
      <c r="R783" s="31">
        <v>31</v>
      </c>
      <c r="S783" s="31">
        <v>32</v>
      </c>
      <c r="T783" s="31" t="s">
        <v>62</v>
      </c>
      <c r="U783" s="31" t="str">
        <f t="shared" si="404"/>
        <v>48</v>
      </c>
      <c r="V783" s="14" t="str">
        <f t="shared" si="376"/>
        <v>ASK 3MLD, ASK 3MB</v>
      </c>
      <c r="W783" s="31" t="str">
        <f t="shared" si="381"/>
        <v/>
      </c>
      <c r="X783" s="14" t="str">
        <f t="shared" si="382"/>
        <v/>
      </c>
      <c r="Y783" s="31" t="str">
        <f t="shared" si="383"/>
        <v>O1010207</v>
      </c>
      <c r="Z783" s="31" t="str">
        <f t="shared" si="384"/>
        <v>TUA711-DIO32</v>
      </c>
      <c r="AA783" s="14" t="str">
        <f t="shared" si="385"/>
        <v>17-SC-DCS-001/O1010207/ 17-MC-DCS-003</v>
      </c>
      <c r="AB783" s="31" t="s">
        <v>64</v>
      </c>
      <c r="AC783" s="31" t="s">
        <v>124</v>
      </c>
      <c r="AD783" s="31" t="s">
        <v>125</v>
      </c>
      <c r="AE783" s="31">
        <v>0</v>
      </c>
      <c r="AF783" s="31" t="s">
        <v>1254</v>
      </c>
      <c r="AG783" s="31" t="s">
        <v>3488</v>
      </c>
      <c r="AH783" s="31">
        <v>8</v>
      </c>
      <c r="AI783" s="31">
        <v>6</v>
      </c>
      <c r="AJ783" s="31" t="s">
        <v>57</v>
      </c>
      <c r="AK783" s="31">
        <f t="shared" si="377"/>
        <v>32</v>
      </c>
      <c r="AL783" s="31" t="s">
        <v>62</v>
      </c>
      <c r="AO783" s="31" t="s">
        <v>63</v>
      </c>
      <c r="AP783" s="31" t="s">
        <v>1837</v>
      </c>
      <c r="AQ783" s="31" t="s">
        <v>3498</v>
      </c>
      <c r="AR783" s="31" t="s">
        <v>5716</v>
      </c>
      <c r="AS783" s="31" t="s">
        <v>134</v>
      </c>
      <c r="AT783" s="14" t="s">
        <v>5724</v>
      </c>
      <c r="AU783" s="31" t="s">
        <v>5858</v>
      </c>
      <c r="AV783" s="31" t="s">
        <v>5794</v>
      </c>
      <c r="AW783" s="31" t="s">
        <v>5795</v>
      </c>
      <c r="AX783" s="31" t="s">
        <v>5724</v>
      </c>
      <c r="BK783" s="14" t="str">
        <f t="shared" si="386"/>
        <v/>
      </c>
      <c r="BL783" s="14" t="str">
        <f t="shared" si="387"/>
        <v/>
      </c>
      <c r="BM783" s="14" t="str">
        <f t="shared" si="388"/>
        <v/>
      </c>
      <c r="BN783" s="14"/>
      <c r="BO783" s="14" t="str">
        <f t="shared" si="378"/>
        <v/>
      </c>
      <c r="BP783" s="14" t="str">
        <f t="shared" si="379"/>
        <v/>
      </c>
      <c r="BQ783" s="14"/>
      <c r="BR783" s="14" t="str">
        <f t="shared" si="389"/>
        <v>TS-F-03:31/
O1010207:6A</v>
      </c>
      <c r="BS783" s="14" t="str">
        <f t="shared" si="390"/>
        <v>TS-F-03:32/
O1010207:6B</v>
      </c>
      <c r="BW783" s="31" t="str">
        <f t="shared" si="391"/>
        <v/>
      </c>
      <c r="BX783" s="31" t="str">
        <f t="shared" si="392"/>
        <v/>
      </c>
      <c r="BY783" s="31" t="str">
        <f t="shared" si="393"/>
        <v/>
      </c>
      <c r="BZ783" s="31" t="str">
        <f t="shared" si="394"/>
        <v/>
      </c>
      <c r="CA783" s="31" t="str">
        <f t="shared" si="395"/>
        <v/>
      </c>
      <c r="CB783" s="31" t="str">
        <f t="shared" si="396"/>
        <v/>
      </c>
      <c r="CC783" s="31" t="str">
        <f t="shared" si="397"/>
        <v/>
      </c>
      <c r="CD783" s="31" t="str">
        <f t="shared" si="398"/>
        <v>6A</v>
      </c>
      <c r="CE783" s="31" t="e">
        <f t="shared" ca="1" si="399"/>
        <v>#NAME?</v>
      </c>
      <c r="CF783" s="31" t="e">
        <f t="shared" ca="1" si="400"/>
        <v>#NAME?</v>
      </c>
      <c r="CG783" s="31" t="e">
        <f t="shared" ca="1" si="401"/>
        <v>#NAME?</v>
      </c>
      <c r="CH783" s="31" t="e">
        <f t="shared" ca="1" si="402"/>
        <v>#NAME?</v>
      </c>
      <c r="CI783" s="31" t="e">
        <f t="shared" ca="1" si="403"/>
        <v>#NAME?</v>
      </c>
    </row>
    <row r="784" spans="1:87" s="31" customFormat="1" ht="30" hidden="1" x14ac:dyDescent="0.25">
      <c r="A784" s="9" t="s">
        <v>4493</v>
      </c>
      <c r="B784" s="31" t="s">
        <v>1834</v>
      </c>
      <c r="C784" s="31" t="s">
        <v>2850</v>
      </c>
      <c r="E784" s="14" t="s">
        <v>5649</v>
      </c>
      <c r="G784" s="31" t="str">
        <f t="shared" si="380"/>
        <v>Сигнал</v>
      </c>
      <c r="H784" s="31" t="s">
        <v>2608</v>
      </c>
      <c r="I784" s="31" t="s">
        <v>4551</v>
      </c>
      <c r="J784" s="31" t="str">
        <f t="shared" si="375"/>
        <v>DCS_DO_03</v>
      </c>
      <c r="K784" s="14" t="s">
        <v>5869</v>
      </c>
      <c r="M784" s="31" t="s">
        <v>2820</v>
      </c>
      <c r="N784" s="31" t="s">
        <v>1261</v>
      </c>
      <c r="O784" s="31" t="s">
        <v>1331</v>
      </c>
      <c r="P784" s="31" t="s">
        <v>2756</v>
      </c>
      <c r="Q784" s="31" t="s">
        <v>312</v>
      </c>
      <c r="R784" s="31">
        <v>23</v>
      </c>
      <c r="S784" s="31">
        <v>24</v>
      </c>
      <c r="T784" s="31" t="s">
        <v>62</v>
      </c>
      <c r="U784" s="31" t="str">
        <f t="shared" si="404"/>
        <v>30</v>
      </c>
      <c r="V784" s="14" t="str">
        <f t="shared" si="376"/>
        <v>ASK 3MLD, ASK 3MB</v>
      </c>
      <c r="W784" s="31" t="str">
        <f t="shared" si="381"/>
        <v/>
      </c>
      <c r="X784" s="14" t="str">
        <f t="shared" si="382"/>
        <v/>
      </c>
      <c r="Y784" s="31" t="str">
        <f t="shared" si="383"/>
        <v>O1010213</v>
      </c>
      <c r="Z784" s="31" t="str">
        <f t="shared" si="384"/>
        <v>TUA711-DIO32</v>
      </c>
      <c r="AA784" s="14" t="str">
        <f t="shared" si="385"/>
        <v>17-SC-DCS-001/O1010213/ 17-MC-DCS-003</v>
      </c>
      <c r="AB784" s="31" t="s">
        <v>64</v>
      </c>
      <c r="AC784" s="31" t="s">
        <v>124</v>
      </c>
      <c r="AD784" s="31" t="s">
        <v>125</v>
      </c>
      <c r="AE784" s="31">
        <v>0</v>
      </c>
      <c r="AF784" s="31" t="s">
        <v>1254</v>
      </c>
      <c r="AG784" s="31" t="s">
        <v>2841</v>
      </c>
      <c r="AH784" s="31">
        <v>14</v>
      </c>
      <c r="AI784" s="31">
        <v>5</v>
      </c>
      <c r="AJ784" s="31" t="s">
        <v>1256</v>
      </c>
      <c r="AK784" s="31">
        <f t="shared" si="377"/>
        <v>32</v>
      </c>
      <c r="AL784" s="31" t="s">
        <v>62</v>
      </c>
      <c r="AO784" s="31" t="s">
        <v>63</v>
      </c>
      <c r="AP784" s="31" t="s">
        <v>1837</v>
      </c>
      <c r="AQ784" s="31" t="s">
        <v>2851</v>
      </c>
      <c r="AR784" s="31" t="s">
        <v>5716</v>
      </c>
      <c r="AS784" s="31" t="s">
        <v>134</v>
      </c>
      <c r="AT784" s="14" t="s">
        <v>5724</v>
      </c>
      <c r="AU784" s="31" t="s">
        <v>5858</v>
      </c>
      <c r="AV784" s="31" t="s">
        <v>5797</v>
      </c>
      <c r="AW784" s="31" t="s">
        <v>5799</v>
      </c>
      <c r="AX784" s="31" t="s">
        <v>5724</v>
      </c>
      <c r="BK784" s="14" t="str">
        <f t="shared" si="386"/>
        <v/>
      </c>
      <c r="BL784" s="14" t="str">
        <f t="shared" si="387"/>
        <v/>
      </c>
      <c r="BM784" s="14" t="str">
        <f t="shared" si="388"/>
        <v/>
      </c>
      <c r="BN784" s="14"/>
      <c r="BO784" s="14" t="str">
        <f t="shared" si="378"/>
        <v/>
      </c>
      <c r="BP784" s="14" t="str">
        <f t="shared" si="379"/>
        <v/>
      </c>
      <c r="BQ784" s="14"/>
      <c r="BR784" s="14" t="str">
        <f t="shared" si="389"/>
        <v/>
      </c>
      <c r="BS784" s="14" t="str">
        <f t="shared" si="390"/>
        <v>TS-G-03:24/
O1010213:5A</v>
      </c>
      <c r="BW784" s="31" t="str">
        <f t="shared" si="391"/>
        <v/>
      </c>
      <c r="BX784" s="31" t="str">
        <f t="shared" si="392"/>
        <v/>
      </c>
      <c r="BY784" s="31" t="str">
        <f t="shared" si="393"/>
        <v/>
      </c>
      <c r="BZ784" s="31" t="str">
        <f t="shared" si="394"/>
        <v/>
      </c>
      <c r="CA784" s="31" t="str">
        <f t="shared" si="395"/>
        <v/>
      </c>
      <c r="CB784" s="31" t="str">
        <f t="shared" si="396"/>
        <v/>
      </c>
      <c r="CC784" s="31" t="str">
        <f t="shared" si="397"/>
        <v/>
      </c>
      <c r="CD784" s="31" t="str">
        <f t="shared" si="398"/>
        <v/>
      </c>
      <c r="CE784" s="31" t="e">
        <f t="shared" ca="1" si="399"/>
        <v>#NAME?</v>
      </c>
      <c r="CF784" s="31" t="e">
        <f t="shared" ca="1" si="400"/>
        <v>#NAME?</v>
      </c>
      <c r="CG784" s="31" t="e">
        <f t="shared" ca="1" si="401"/>
        <v>#NAME?</v>
      </c>
      <c r="CH784" s="31" t="e">
        <f t="shared" ca="1" si="402"/>
        <v>#NAME?</v>
      </c>
      <c r="CI784" s="31" t="e">
        <f t="shared" ca="1" si="403"/>
        <v>#NAME?</v>
      </c>
    </row>
    <row r="785" spans="1:87" s="31" customFormat="1" ht="30" hidden="1" x14ac:dyDescent="0.25">
      <c r="A785" s="9" t="s">
        <v>4493</v>
      </c>
      <c r="B785" s="31" t="s">
        <v>1834</v>
      </c>
      <c r="C785" s="31" t="s">
        <v>2852</v>
      </c>
      <c r="E785" s="14" t="s">
        <v>5649</v>
      </c>
      <c r="G785" s="31" t="str">
        <f t="shared" si="380"/>
        <v>Сигнал</v>
      </c>
      <c r="H785" s="31" t="s">
        <v>2611</v>
      </c>
      <c r="I785" s="31" t="s">
        <v>4551</v>
      </c>
      <c r="J785" s="31" t="str">
        <f t="shared" si="375"/>
        <v>DCS_DO_03</v>
      </c>
      <c r="K785" s="14" t="s">
        <v>5869</v>
      </c>
      <c r="M785" s="31" t="s">
        <v>2820</v>
      </c>
      <c r="N785" s="31" t="s">
        <v>1261</v>
      </c>
      <c r="O785" s="31" t="s">
        <v>1551</v>
      </c>
      <c r="P785" s="31" t="s">
        <v>2756</v>
      </c>
      <c r="Q785" s="31" t="s">
        <v>312</v>
      </c>
      <c r="R785" s="31">
        <v>25</v>
      </c>
      <c r="S785" s="31">
        <v>26</v>
      </c>
      <c r="T785" s="31" t="s">
        <v>62</v>
      </c>
      <c r="U785" s="31" t="str">
        <f t="shared" si="404"/>
        <v>30</v>
      </c>
      <c r="V785" s="14" t="str">
        <f t="shared" si="376"/>
        <v>ASK 3MLD, ASK 3MB</v>
      </c>
      <c r="W785" s="31" t="str">
        <f t="shared" si="381"/>
        <v/>
      </c>
      <c r="X785" s="14" t="str">
        <f t="shared" si="382"/>
        <v/>
      </c>
      <c r="Y785" s="31" t="str">
        <f t="shared" si="383"/>
        <v>O1010213</v>
      </c>
      <c r="Z785" s="31" t="str">
        <f t="shared" si="384"/>
        <v>TUA711-DIO32</v>
      </c>
      <c r="AA785" s="14" t="str">
        <f t="shared" si="385"/>
        <v>17-SC-DCS-001/O1010213/ 17-MC-DCS-003</v>
      </c>
      <c r="AB785" s="31" t="s">
        <v>64</v>
      </c>
      <c r="AC785" s="31" t="s">
        <v>124</v>
      </c>
      <c r="AD785" s="31" t="s">
        <v>125</v>
      </c>
      <c r="AE785" s="31">
        <v>0</v>
      </c>
      <c r="AF785" s="31" t="s">
        <v>1254</v>
      </c>
      <c r="AG785" s="31" t="s">
        <v>2841</v>
      </c>
      <c r="AH785" s="31">
        <v>14</v>
      </c>
      <c r="AI785" s="31">
        <v>6</v>
      </c>
      <c r="AJ785" s="31" t="s">
        <v>1256</v>
      </c>
      <c r="AK785" s="31">
        <f t="shared" si="377"/>
        <v>32</v>
      </c>
      <c r="AL785" s="31" t="s">
        <v>62</v>
      </c>
      <c r="AO785" s="31" t="s">
        <v>63</v>
      </c>
      <c r="AP785" s="31" t="s">
        <v>1837</v>
      </c>
      <c r="AQ785" s="31" t="s">
        <v>2853</v>
      </c>
      <c r="AR785" s="31" t="s">
        <v>5716</v>
      </c>
      <c r="AS785" s="31" t="s">
        <v>134</v>
      </c>
      <c r="AT785" s="14" t="s">
        <v>5724</v>
      </c>
      <c r="AU785" s="31" t="s">
        <v>5858</v>
      </c>
      <c r="AV785" s="31" t="s">
        <v>5806</v>
      </c>
      <c r="AW785" s="31" t="s">
        <v>5797</v>
      </c>
      <c r="AX785" s="31" t="s">
        <v>5724</v>
      </c>
      <c r="BK785" s="14" t="str">
        <f t="shared" si="386"/>
        <v/>
      </c>
      <c r="BL785" s="14" t="str">
        <f t="shared" si="387"/>
        <v/>
      </c>
      <c r="BM785" s="14" t="str">
        <f t="shared" si="388"/>
        <v/>
      </c>
      <c r="BN785" s="14"/>
      <c r="BO785" s="14" t="str">
        <f t="shared" si="378"/>
        <v/>
      </c>
      <c r="BP785" s="14" t="str">
        <f t="shared" si="379"/>
        <v/>
      </c>
      <c r="BQ785" s="14"/>
      <c r="BR785" s="14" t="str">
        <f t="shared" si="389"/>
        <v/>
      </c>
      <c r="BS785" s="14" t="str">
        <f t="shared" si="390"/>
        <v>TS-G-03:26/
O1010213:6A</v>
      </c>
      <c r="BW785" s="31" t="str">
        <f t="shared" si="391"/>
        <v/>
      </c>
      <c r="BX785" s="31" t="str">
        <f t="shared" si="392"/>
        <v/>
      </c>
      <c r="BY785" s="31" t="str">
        <f t="shared" si="393"/>
        <v/>
      </c>
      <c r="BZ785" s="31" t="str">
        <f t="shared" si="394"/>
        <v/>
      </c>
      <c r="CA785" s="31" t="str">
        <f t="shared" si="395"/>
        <v/>
      </c>
      <c r="CB785" s="31" t="str">
        <f t="shared" si="396"/>
        <v/>
      </c>
      <c r="CC785" s="31" t="str">
        <f t="shared" si="397"/>
        <v/>
      </c>
      <c r="CD785" s="31" t="str">
        <f t="shared" si="398"/>
        <v/>
      </c>
      <c r="CE785" s="31" t="e">
        <f t="shared" ca="1" si="399"/>
        <v>#NAME?</v>
      </c>
      <c r="CF785" s="31" t="e">
        <f t="shared" ca="1" si="400"/>
        <v>#NAME?</v>
      </c>
      <c r="CG785" s="31" t="e">
        <f t="shared" ca="1" si="401"/>
        <v>#NAME?</v>
      </c>
      <c r="CH785" s="31" t="e">
        <f t="shared" ca="1" si="402"/>
        <v>#NAME?</v>
      </c>
      <c r="CI785" s="31" t="e">
        <f t="shared" ca="1" si="403"/>
        <v>#NAME?</v>
      </c>
    </row>
    <row r="786" spans="1:87" s="31" customFormat="1" ht="30" hidden="1" x14ac:dyDescent="0.25">
      <c r="A786" s="9" t="s">
        <v>4493</v>
      </c>
      <c r="B786" s="31" t="s">
        <v>2273</v>
      </c>
      <c r="C786" s="31" t="s">
        <v>3499</v>
      </c>
      <c r="E786" s="14" t="s">
        <v>5647</v>
      </c>
      <c r="G786" s="31" t="str">
        <f t="shared" si="380"/>
        <v>Сигнал</v>
      </c>
      <c r="H786" s="31" t="s">
        <v>3318</v>
      </c>
      <c r="I786" s="31" t="s">
        <v>4551</v>
      </c>
      <c r="J786" s="31" t="str">
        <f t="shared" si="375"/>
        <v>DCS_DI_03</v>
      </c>
      <c r="K786" s="14" t="s">
        <v>5869</v>
      </c>
      <c r="M786" s="31" t="s">
        <v>3467</v>
      </c>
      <c r="N786" s="31" t="s">
        <v>107</v>
      </c>
      <c r="O786" s="31" t="s">
        <v>301</v>
      </c>
      <c r="P786" s="31" t="s">
        <v>2756</v>
      </c>
      <c r="Q786" s="31" t="s">
        <v>1849</v>
      </c>
      <c r="R786" s="31">
        <v>33</v>
      </c>
      <c r="S786" s="31">
        <v>34</v>
      </c>
      <c r="T786" s="31" t="s">
        <v>62</v>
      </c>
      <c r="U786" s="31" t="str">
        <f t="shared" si="404"/>
        <v>48</v>
      </c>
      <c r="V786" s="14" t="str">
        <f t="shared" si="376"/>
        <v>ASK 3MLD, ASK 3MB</v>
      </c>
      <c r="W786" s="31" t="str">
        <f t="shared" si="381"/>
        <v/>
      </c>
      <c r="X786" s="14" t="str">
        <f t="shared" si="382"/>
        <v/>
      </c>
      <c r="Y786" s="31" t="str">
        <f t="shared" si="383"/>
        <v>O1010207</v>
      </c>
      <c r="Z786" s="31" t="str">
        <f t="shared" si="384"/>
        <v>TUA711-DIO32</v>
      </c>
      <c r="AA786" s="14" t="str">
        <f t="shared" si="385"/>
        <v>17-SC-DCS-001/O1010207/ 17-MC-DCS-003</v>
      </c>
      <c r="AB786" s="31" t="s">
        <v>64</v>
      </c>
      <c r="AC786" s="31" t="s">
        <v>124</v>
      </c>
      <c r="AD786" s="31" t="s">
        <v>125</v>
      </c>
      <c r="AE786" s="31">
        <v>0</v>
      </c>
      <c r="AF786" s="31" t="s">
        <v>1254</v>
      </c>
      <c r="AG786" s="31" t="s">
        <v>3488</v>
      </c>
      <c r="AH786" s="31">
        <v>8</v>
      </c>
      <c r="AI786" s="31">
        <v>7</v>
      </c>
      <c r="AJ786" s="31" t="s">
        <v>57</v>
      </c>
      <c r="AK786" s="31">
        <f t="shared" si="377"/>
        <v>32</v>
      </c>
      <c r="AL786" s="31" t="s">
        <v>62</v>
      </c>
      <c r="AO786" s="31" t="s">
        <v>63</v>
      </c>
      <c r="AP786" s="31" t="s">
        <v>2276</v>
      </c>
      <c r="AQ786" s="31" t="s">
        <v>3500</v>
      </c>
      <c r="AR786" s="31" t="s">
        <v>5716</v>
      </c>
      <c r="AS786" s="31" t="s">
        <v>134</v>
      </c>
      <c r="AT786" s="14" t="s">
        <v>5724</v>
      </c>
      <c r="AU786" s="31" t="s">
        <v>5858</v>
      </c>
      <c r="AV786" s="31" t="s">
        <v>5827</v>
      </c>
      <c r="AW786" s="31" t="s">
        <v>5828</v>
      </c>
      <c r="AX786" s="31" t="s">
        <v>5724</v>
      </c>
      <c r="BK786" s="14" t="str">
        <f t="shared" si="386"/>
        <v/>
      </c>
      <c r="BL786" s="14" t="str">
        <f t="shared" si="387"/>
        <v/>
      </c>
      <c r="BM786" s="14" t="str">
        <f t="shared" si="388"/>
        <v/>
      </c>
      <c r="BN786" s="14"/>
      <c r="BO786" s="14" t="str">
        <f t="shared" si="378"/>
        <v/>
      </c>
      <c r="BP786" s="14" t="str">
        <f t="shared" si="379"/>
        <v/>
      </c>
      <c r="BQ786" s="14"/>
      <c r="BR786" s="14" t="str">
        <f t="shared" si="389"/>
        <v>TS-F-03:33/
O1010207:7A</v>
      </c>
      <c r="BS786" s="14" t="str">
        <f t="shared" si="390"/>
        <v>TS-F-03:34/
O1010207:7B</v>
      </c>
      <c r="BW786" s="31" t="str">
        <f t="shared" si="391"/>
        <v/>
      </c>
      <c r="BX786" s="31" t="str">
        <f t="shared" si="392"/>
        <v/>
      </c>
      <c r="BY786" s="31" t="str">
        <f t="shared" si="393"/>
        <v/>
      </c>
      <c r="BZ786" s="31" t="str">
        <f t="shared" si="394"/>
        <v/>
      </c>
      <c r="CA786" s="31" t="str">
        <f t="shared" si="395"/>
        <v/>
      </c>
      <c r="CB786" s="31" t="str">
        <f t="shared" si="396"/>
        <v/>
      </c>
      <c r="CC786" s="31" t="str">
        <f t="shared" si="397"/>
        <v/>
      </c>
      <c r="CD786" s="31" t="str">
        <f t="shared" si="398"/>
        <v>7A</v>
      </c>
      <c r="CE786" s="31" t="e">
        <f t="shared" ca="1" si="399"/>
        <v>#NAME?</v>
      </c>
      <c r="CF786" s="31" t="e">
        <f t="shared" ca="1" si="400"/>
        <v>#NAME?</v>
      </c>
      <c r="CG786" s="31" t="e">
        <f t="shared" ca="1" si="401"/>
        <v>#NAME?</v>
      </c>
      <c r="CH786" s="31" t="e">
        <f t="shared" ca="1" si="402"/>
        <v>#NAME?</v>
      </c>
      <c r="CI786" s="31" t="e">
        <f t="shared" ca="1" si="403"/>
        <v>#NAME?</v>
      </c>
    </row>
    <row r="787" spans="1:87" s="31" customFormat="1" ht="30" hidden="1" x14ac:dyDescent="0.25">
      <c r="A787" s="9" t="s">
        <v>4493</v>
      </c>
      <c r="B787" s="31" t="s">
        <v>2273</v>
      </c>
      <c r="C787" s="31" t="s">
        <v>3501</v>
      </c>
      <c r="E787" s="14" t="s">
        <v>5647</v>
      </c>
      <c r="G787" s="31" t="str">
        <f t="shared" si="380"/>
        <v>Сигнал</v>
      </c>
      <c r="H787" s="31" t="s">
        <v>3321</v>
      </c>
      <c r="I787" s="31" t="s">
        <v>4551</v>
      </c>
      <c r="J787" s="31" t="str">
        <f t="shared" si="375"/>
        <v>DCS_DI_03</v>
      </c>
      <c r="K787" s="14" t="s">
        <v>5869</v>
      </c>
      <c r="M787" s="31" t="s">
        <v>3467</v>
      </c>
      <c r="N787" s="31" t="s">
        <v>107</v>
      </c>
      <c r="O787" s="31" t="s">
        <v>544</v>
      </c>
      <c r="P787" s="31" t="s">
        <v>2756</v>
      </c>
      <c r="Q787" s="31" t="s">
        <v>1849</v>
      </c>
      <c r="R787" s="31">
        <v>35</v>
      </c>
      <c r="S787" s="31">
        <v>36</v>
      </c>
      <c r="T787" s="31" t="s">
        <v>62</v>
      </c>
      <c r="U787" s="31" t="str">
        <f t="shared" si="404"/>
        <v>48</v>
      </c>
      <c r="V787" s="14" t="str">
        <f t="shared" si="376"/>
        <v>ASK 3MLD, ASK 3MB</v>
      </c>
      <c r="W787" s="31" t="str">
        <f t="shared" si="381"/>
        <v/>
      </c>
      <c r="X787" s="14" t="str">
        <f t="shared" si="382"/>
        <v/>
      </c>
      <c r="Y787" s="31" t="str">
        <f t="shared" si="383"/>
        <v>O1010207</v>
      </c>
      <c r="Z787" s="31" t="str">
        <f t="shared" si="384"/>
        <v>TUA711-DIO32</v>
      </c>
      <c r="AA787" s="14" t="str">
        <f t="shared" si="385"/>
        <v>17-SC-DCS-001/O1010207/ 17-MC-DCS-003</v>
      </c>
      <c r="AB787" s="31" t="s">
        <v>64</v>
      </c>
      <c r="AC787" s="31" t="s">
        <v>124</v>
      </c>
      <c r="AD787" s="31" t="s">
        <v>125</v>
      </c>
      <c r="AE787" s="31">
        <v>0</v>
      </c>
      <c r="AF787" s="31" t="s">
        <v>1254</v>
      </c>
      <c r="AG787" s="31" t="s">
        <v>3488</v>
      </c>
      <c r="AH787" s="31">
        <v>8</v>
      </c>
      <c r="AI787" s="31">
        <v>8</v>
      </c>
      <c r="AJ787" s="31" t="s">
        <v>57</v>
      </c>
      <c r="AK787" s="31">
        <f t="shared" si="377"/>
        <v>32</v>
      </c>
      <c r="AL787" s="31" t="s">
        <v>62</v>
      </c>
      <c r="AO787" s="31" t="s">
        <v>63</v>
      </c>
      <c r="AP787" s="31" t="s">
        <v>2276</v>
      </c>
      <c r="AQ787" s="31" t="s">
        <v>3502</v>
      </c>
      <c r="AR787" s="31" t="s">
        <v>5716</v>
      </c>
      <c r="AS787" s="31" t="s">
        <v>134</v>
      </c>
      <c r="AT787" s="14" t="s">
        <v>5724</v>
      </c>
      <c r="AU787" s="31" t="s">
        <v>5858</v>
      </c>
      <c r="AV787" s="31" t="s">
        <v>5792</v>
      </c>
      <c r="AW787" s="31" t="s">
        <v>5793</v>
      </c>
      <c r="AX787" s="31" t="s">
        <v>5724</v>
      </c>
      <c r="BK787" s="14" t="str">
        <f t="shared" si="386"/>
        <v/>
      </c>
      <c r="BL787" s="14" t="str">
        <f t="shared" si="387"/>
        <v/>
      </c>
      <c r="BM787" s="14" t="str">
        <f t="shared" si="388"/>
        <v/>
      </c>
      <c r="BN787" s="14"/>
      <c r="BO787" s="14" t="str">
        <f t="shared" si="378"/>
        <v/>
      </c>
      <c r="BP787" s="14" t="str">
        <f t="shared" si="379"/>
        <v/>
      </c>
      <c r="BQ787" s="14"/>
      <c r="BR787" s="14" t="str">
        <f t="shared" si="389"/>
        <v>TS-F-03:35/
O1010207:8A</v>
      </c>
      <c r="BS787" s="14" t="str">
        <f t="shared" si="390"/>
        <v>TS-F-03:36/
O1010207:8B</v>
      </c>
      <c r="BW787" s="31" t="str">
        <f t="shared" si="391"/>
        <v/>
      </c>
      <c r="BX787" s="31" t="str">
        <f t="shared" si="392"/>
        <v/>
      </c>
      <c r="BY787" s="31" t="str">
        <f t="shared" si="393"/>
        <v/>
      </c>
      <c r="BZ787" s="31" t="str">
        <f t="shared" si="394"/>
        <v/>
      </c>
      <c r="CA787" s="31" t="str">
        <f t="shared" si="395"/>
        <v/>
      </c>
      <c r="CB787" s="31" t="str">
        <f t="shared" si="396"/>
        <v/>
      </c>
      <c r="CC787" s="31" t="str">
        <f t="shared" si="397"/>
        <v/>
      </c>
      <c r="CD787" s="31" t="str">
        <f t="shared" si="398"/>
        <v>8A</v>
      </c>
      <c r="CE787" s="31" t="e">
        <f t="shared" ca="1" si="399"/>
        <v>#NAME?</v>
      </c>
      <c r="CF787" s="31" t="e">
        <f t="shared" ca="1" si="400"/>
        <v>#NAME?</v>
      </c>
      <c r="CG787" s="31" t="e">
        <f t="shared" ca="1" si="401"/>
        <v>#NAME?</v>
      </c>
      <c r="CH787" s="31" t="e">
        <f t="shared" ca="1" si="402"/>
        <v>#NAME?</v>
      </c>
      <c r="CI787" s="31" t="e">
        <f t="shared" ca="1" si="403"/>
        <v>#NAME?</v>
      </c>
    </row>
    <row r="788" spans="1:87" s="31" customFormat="1" ht="30" hidden="1" x14ac:dyDescent="0.25">
      <c r="A788" s="9" t="s">
        <v>4493</v>
      </c>
      <c r="B788" s="31" t="s">
        <v>2273</v>
      </c>
      <c r="C788" s="31" t="s">
        <v>3503</v>
      </c>
      <c r="E788" s="14" t="s">
        <v>5647</v>
      </c>
      <c r="G788" s="31" t="str">
        <f t="shared" si="380"/>
        <v>Сигнал</v>
      </c>
      <c r="H788" s="31" t="s">
        <v>3357</v>
      </c>
      <c r="I788" s="31" t="s">
        <v>4551</v>
      </c>
      <c r="J788" s="31" t="str">
        <f t="shared" si="375"/>
        <v>DCS_DI_03</v>
      </c>
      <c r="K788" s="14" t="s">
        <v>5869</v>
      </c>
      <c r="M788" s="31" t="s">
        <v>3467</v>
      </c>
      <c r="N788" s="31" t="s">
        <v>107</v>
      </c>
      <c r="O788" s="31" t="s">
        <v>547</v>
      </c>
      <c r="P788" s="31" t="s">
        <v>2756</v>
      </c>
      <c r="Q788" s="31" t="s">
        <v>1849</v>
      </c>
      <c r="R788" s="31">
        <v>37</v>
      </c>
      <c r="S788" s="31">
        <v>38</v>
      </c>
      <c r="T788" s="31" t="s">
        <v>62</v>
      </c>
      <c r="U788" s="31" t="str">
        <f t="shared" si="404"/>
        <v>48</v>
      </c>
      <c r="V788" s="14" t="str">
        <f t="shared" si="376"/>
        <v>ASK 3MLD, ASK 3MB</v>
      </c>
      <c r="W788" s="31" t="str">
        <f t="shared" si="381"/>
        <v/>
      </c>
      <c r="X788" s="14" t="str">
        <f t="shared" si="382"/>
        <v/>
      </c>
      <c r="Y788" s="31" t="str">
        <f t="shared" si="383"/>
        <v>O1010207</v>
      </c>
      <c r="Z788" s="31" t="str">
        <f t="shared" si="384"/>
        <v>TUA711-DIO32</v>
      </c>
      <c r="AA788" s="14" t="str">
        <f t="shared" si="385"/>
        <v>17-SC-DCS-001/O1010207/ 17-MC-DCS-003</v>
      </c>
      <c r="AB788" s="31" t="s">
        <v>64</v>
      </c>
      <c r="AC788" s="31" t="s">
        <v>124</v>
      </c>
      <c r="AD788" s="31" t="s">
        <v>125</v>
      </c>
      <c r="AE788" s="31">
        <v>0</v>
      </c>
      <c r="AF788" s="31" t="s">
        <v>1254</v>
      </c>
      <c r="AG788" s="31" t="s">
        <v>3488</v>
      </c>
      <c r="AH788" s="31">
        <v>8</v>
      </c>
      <c r="AI788" s="31">
        <v>9</v>
      </c>
      <c r="AJ788" s="31" t="s">
        <v>57</v>
      </c>
      <c r="AK788" s="31">
        <f t="shared" si="377"/>
        <v>32</v>
      </c>
      <c r="AL788" s="31" t="s">
        <v>62</v>
      </c>
      <c r="AO788" s="31" t="s">
        <v>63</v>
      </c>
      <c r="AP788" s="31" t="s">
        <v>2276</v>
      </c>
      <c r="AQ788" s="31" t="s">
        <v>3504</v>
      </c>
      <c r="AR788" s="31" t="s">
        <v>5716</v>
      </c>
      <c r="AS788" s="31" t="s">
        <v>134</v>
      </c>
      <c r="AT788" s="14" t="s">
        <v>5724</v>
      </c>
      <c r="AU788" s="31" t="s">
        <v>5858</v>
      </c>
      <c r="AV788" s="31" t="s">
        <v>5794</v>
      </c>
      <c r="AW788" s="31" t="s">
        <v>5795</v>
      </c>
      <c r="AX788" s="31" t="s">
        <v>5724</v>
      </c>
      <c r="BK788" s="14" t="str">
        <f t="shared" si="386"/>
        <v/>
      </c>
      <c r="BL788" s="14" t="str">
        <f t="shared" si="387"/>
        <v/>
      </c>
      <c r="BM788" s="14" t="str">
        <f t="shared" si="388"/>
        <v/>
      </c>
      <c r="BN788" s="14"/>
      <c r="BO788" s="14" t="str">
        <f t="shared" si="378"/>
        <v/>
      </c>
      <c r="BP788" s="14" t="str">
        <f t="shared" si="379"/>
        <v/>
      </c>
      <c r="BQ788" s="14"/>
      <c r="BR788" s="14" t="str">
        <f t="shared" si="389"/>
        <v>TS-F-03:37/
O1010207:9A</v>
      </c>
      <c r="BS788" s="14" t="str">
        <f t="shared" si="390"/>
        <v>TS-F-03:38/
O1010207:9B</v>
      </c>
      <c r="BW788" s="31" t="str">
        <f t="shared" si="391"/>
        <v/>
      </c>
      <c r="BX788" s="31" t="str">
        <f t="shared" si="392"/>
        <v/>
      </c>
      <c r="BY788" s="31" t="str">
        <f t="shared" si="393"/>
        <v/>
      </c>
      <c r="BZ788" s="31" t="str">
        <f t="shared" si="394"/>
        <v/>
      </c>
      <c r="CA788" s="31" t="str">
        <f t="shared" si="395"/>
        <v/>
      </c>
      <c r="CB788" s="31" t="str">
        <f t="shared" si="396"/>
        <v/>
      </c>
      <c r="CC788" s="31" t="str">
        <f t="shared" si="397"/>
        <v/>
      </c>
      <c r="CD788" s="31" t="str">
        <f t="shared" si="398"/>
        <v>9A</v>
      </c>
      <c r="CE788" s="31" t="e">
        <f t="shared" ca="1" si="399"/>
        <v>#NAME?</v>
      </c>
      <c r="CF788" s="31" t="e">
        <f t="shared" ca="1" si="400"/>
        <v>#NAME?</v>
      </c>
      <c r="CG788" s="31" t="e">
        <f t="shared" ca="1" si="401"/>
        <v>#NAME?</v>
      </c>
      <c r="CH788" s="31" t="e">
        <f t="shared" ca="1" si="402"/>
        <v>#NAME?</v>
      </c>
      <c r="CI788" s="31" t="e">
        <f t="shared" ca="1" si="403"/>
        <v>#NAME?</v>
      </c>
    </row>
    <row r="789" spans="1:87" s="31" customFormat="1" ht="30" hidden="1" x14ac:dyDescent="0.25">
      <c r="A789" s="9" t="s">
        <v>4493</v>
      </c>
      <c r="B789" s="31" t="s">
        <v>2273</v>
      </c>
      <c r="C789" s="31" t="s">
        <v>2854</v>
      </c>
      <c r="E789" s="14" t="s">
        <v>5649</v>
      </c>
      <c r="G789" s="31" t="str">
        <f t="shared" si="380"/>
        <v>Сигнал</v>
      </c>
      <c r="H789" s="31" t="s">
        <v>2608</v>
      </c>
      <c r="I789" s="31" t="s">
        <v>4551</v>
      </c>
      <c r="J789" s="31" t="str">
        <f t="shared" si="375"/>
        <v>DCS_DO_03</v>
      </c>
      <c r="K789" s="14" t="s">
        <v>5869</v>
      </c>
      <c r="M789" s="31" t="s">
        <v>2856</v>
      </c>
      <c r="N789" s="31" t="s">
        <v>1261</v>
      </c>
      <c r="O789" s="31" t="s">
        <v>1257</v>
      </c>
      <c r="P789" s="31" t="s">
        <v>2756</v>
      </c>
      <c r="Q789" s="31" t="s">
        <v>356</v>
      </c>
      <c r="R789" s="31">
        <v>1</v>
      </c>
      <c r="S789" s="31">
        <v>2</v>
      </c>
      <c r="T789" s="31" t="s">
        <v>62</v>
      </c>
      <c r="U789" s="31" t="str">
        <f t="shared" si="404"/>
        <v>30</v>
      </c>
      <c r="V789" s="14" t="str">
        <f t="shared" si="376"/>
        <v>ASK 3MLD, ASK 3MB</v>
      </c>
      <c r="W789" s="31" t="str">
        <f t="shared" si="381"/>
        <v/>
      </c>
      <c r="X789" s="14" t="str">
        <f t="shared" si="382"/>
        <v/>
      </c>
      <c r="Y789" s="31" t="str">
        <f t="shared" si="383"/>
        <v>O1010213</v>
      </c>
      <c r="Z789" s="31" t="str">
        <f t="shared" si="384"/>
        <v>TUA711-DIO32</v>
      </c>
      <c r="AA789" s="14" t="str">
        <f t="shared" si="385"/>
        <v>17-SC-DCS-001/O1010213/ 17-MC-DCS-003</v>
      </c>
      <c r="AB789" s="31" t="s">
        <v>64</v>
      </c>
      <c r="AC789" s="31" t="s">
        <v>124</v>
      </c>
      <c r="AD789" s="31" t="s">
        <v>125</v>
      </c>
      <c r="AE789" s="31">
        <v>0</v>
      </c>
      <c r="AF789" s="31" t="s">
        <v>1254</v>
      </c>
      <c r="AG789" s="31" t="s">
        <v>2841</v>
      </c>
      <c r="AH789" s="31">
        <v>14</v>
      </c>
      <c r="AI789" s="31">
        <v>7</v>
      </c>
      <c r="AJ789" s="31" t="s">
        <v>1256</v>
      </c>
      <c r="AK789" s="31">
        <f t="shared" si="377"/>
        <v>32</v>
      </c>
      <c r="AL789" s="31" t="s">
        <v>62</v>
      </c>
      <c r="AO789" s="31" t="s">
        <v>63</v>
      </c>
      <c r="AP789" s="31" t="s">
        <v>2276</v>
      </c>
      <c r="AQ789" s="31" t="s">
        <v>2855</v>
      </c>
      <c r="AR789" s="31" t="s">
        <v>5716</v>
      </c>
      <c r="AS789" s="31" t="s">
        <v>134</v>
      </c>
      <c r="AT789" s="14" t="s">
        <v>5724</v>
      </c>
      <c r="AU789" s="31" t="s">
        <v>5858</v>
      </c>
      <c r="AV789" s="31" t="s">
        <v>5797</v>
      </c>
      <c r="AW789" s="31" t="s">
        <v>5799</v>
      </c>
      <c r="AX789" s="31" t="s">
        <v>5724</v>
      </c>
      <c r="BK789" s="14" t="str">
        <f t="shared" si="386"/>
        <v/>
      </c>
      <c r="BL789" s="14" t="str">
        <f t="shared" si="387"/>
        <v/>
      </c>
      <c r="BM789" s="14" t="str">
        <f t="shared" si="388"/>
        <v/>
      </c>
      <c r="BN789" s="14"/>
      <c r="BO789" s="14" t="str">
        <f t="shared" si="378"/>
        <v/>
      </c>
      <c r="BP789" s="14" t="str">
        <f t="shared" si="379"/>
        <v/>
      </c>
      <c r="BQ789" s="14"/>
      <c r="BR789" s="14" t="str">
        <f t="shared" si="389"/>
        <v/>
      </c>
      <c r="BS789" s="14" t="str">
        <f t="shared" si="390"/>
        <v>TS-G-04:2/
O1010213:7A</v>
      </c>
      <c r="BW789" s="31" t="str">
        <f t="shared" si="391"/>
        <v/>
      </c>
      <c r="BX789" s="31" t="str">
        <f t="shared" si="392"/>
        <v/>
      </c>
      <c r="BY789" s="31" t="str">
        <f t="shared" si="393"/>
        <v/>
      </c>
      <c r="BZ789" s="31" t="str">
        <f t="shared" si="394"/>
        <v/>
      </c>
      <c r="CA789" s="31" t="str">
        <f t="shared" si="395"/>
        <v/>
      </c>
      <c r="CB789" s="31" t="str">
        <f t="shared" si="396"/>
        <v/>
      </c>
      <c r="CC789" s="31" t="str">
        <f t="shared" si="397"/>
        <v/>
      </c>
      <c r="CD789" s="31" t="str">
        <f t="shared" si="398"/>
        <v/>
      </c>
      <c r="CE789" s="31" t="e">
        <f t="shared" ca="1" si="399"/>
        <v>#NAME?</v>
      </c>
      <c r="CF789" s="31" t="e">
        <f t="shared" ca="1" si="400"/>
        <v>#NAME?</v>
      </c>
      <c r="CG789" s="31" t="e">
        <f t="shared" ca="1" si="401"/>
        <v>#NAME?</v>
      </c>
      <c r="CH789" s="31" t="e">
        <f t="shared" ca="1" si="402"/>
        <v>#NAME?</v>
      </c>
      <c r="CI789" s="31" t="e">
        <f t="shared" ca="1" si="403"/>
        <v>#NAME?</v>
      </c>
    </row>
    <row r="790" spans="1:87" s="31" customFormat="1" ht="30" hidden="1" x14ac:dyDescent="0.25">
      <c r="A790" s="9" t="s">
        <v>4493</v>
      </c>
      <c r="B790" s="31" t="s">
        <v>2273</v>
      </c>
      <c r="C790" s="31" t="s">
        <v>2857</v>
      </c>
      <c r="E790" s="14" t="s">
        <v>5649</v>
      </c>
      <c r="G790" s="31" t="str">
        <f t="shared" si="380"/>
        <v>Сигнал</v>
      </c>
      <c r="H790" s="31" t="s">
        <v>2611</v>
      </c>
      <c r="I790" s="31" t="s">
        <v>4551</v>
      </c>
      <c r="J790" s="31" t="str">
        <f t="shared" si="375"/>
        <v>DCS_DO_03</v>
      </c>
      <c r="K790" s="14" t="s">
        <v>5869</v>
      </c>
      <c r="M790" s="31" t="s">
        <v>2856</v>
      </c>
      <c r="N790" s="31" t="s">
        <v>1261</v>
      </c>
      <c r="O790" s="31" t="s">
        <v>1267</v>
      </c>
      <c r="P790" s="31" t="s">
        <v>2756</v>
      </c>
      <c r="Q790" s="31" t="s">
        <v>356</v>
      </c>
      <c r="R790" s="31">
        <v>3</v>
      </c>
      <c r="S790" s="31">
        <v>4</v>
      </c>
      <c r="T790" s="31" t="s">
        <v>62</v>
      </c>
      <c r="U790" s="31" t="str">
        <f t="shared" si="404"/>
        <v>30</v>
      </c>
      <c r="V790" s="14" t="str">
        <f t="shared" si="376"/>
        <v>ASK 3MLD, ASK 3MB</v>
      </c>
      <c r="W790" s="31" t="str">
        <f t="shared" si="381"/>
        <v/>
      </c>
      <c r="X790" s="14" t="str">
        <f t="shared" si="382"/>
        <v/>
      </c>
      <c r="Y790" s="31" t="str">
        <f t="shared" si="383"/>
        <v>O1010213</v>
      </c>
      <c r="Z790" s="31" t="str">
        <f t="shared" si="384"/>
        <v>TUA711-DIO32</v>
      </c>
      <c r="AA790" s="14" t="str">
        <f t="shared" si="385"/>
        <v>17-SC-DCS-001/O1010213/ 17-MC-DCS-003</v>
      </c>
      <c r="AB790" s="31" t="s">
        <v>64</v>
      </c>
      <c r="AC790" s="31" t="s">
        <v>124</v>
      </c>
      <c r="AD790" s="31" t="s">
        <v>125</v>
      </c>
      <c r="AE790" s="31">
        <v>0</v>
      </c>
      <c r="AF790" s="31" t="s">
        <v>1254</v>
      </c>
      <c r="AG790" s="31" t="s">
        <v>2841</v>
      </c>
      <c r="AH790" s="31">
        <v>14</v>
      </c>
      <c r="AI790" s="31">
        <v>8</v>
      </c>
      <c r="AJ790" s="31" t="s">
        <v>1256</v>
      </c>
      <c r="AK790" s="31">
        <f t="shared" si="377"/>
        <v>32</v>
      </c>
      <c r="AL790" s="31" t="s">
        <v>62</v>
      </c>
      <c r="AO790" s="31" t="s">
        <v>63</v>
      </c>
      <c r="AP790" s="31" t="s">
        <v>2276</v>
      </c>
      <c r="AQ790" s="31" t="s">
        <v>2858</v>
      </c>
      <c r="AR790" s="31" t="s">
        <v>5716</v>
      </c>
      <c r="AS790" s="31" t="s">
        <v>134</v>
      </c>
      <c r="AT790" s="14" t="s">
        <v>5724</v>
      </c>
      <c r="AU790" s="31" t="s">
        <v>5858</v>
      </c>
      <c r="AV790" s="31" t="s">
        <v>5806</v>
      </c>
      <c r="AW790" s="31" t="s">
        <v>5797</v>
      </c>
      <c r="AX790" s="31" t="s">
        <v>5724</v>
      </c>
      <c r="BK790" s="14" t="str">
        <f t="shared" si="386"/>
        <v/>
      </c>
      <c r="BL790" s="14" t="str">
        <f t="shared" si="387"/>
        <v/>
      </c>
      <c r="BM790" s="14" t="str">
        <f t="shared" si="388"/>
        <v/>
      </c>
      <c r="BN790" s="14"/>
      <c r="BO790" s="14" t="str">
        <f t="shared" si="378"/>
        <v/>
      </c>
      <c r="BP790" s="14" t="str">
        <f t="shared" si="379"/>
        <v/>
      </c>
      <c r="BQ790" s="14"/>
      <c r="BR790" s="14" t="str">
        <f t="shared" si="389"/>
        <v/>
      </c>
      <c r="BS790" s="14" t="str">
        <f t="shared" si="390"/>
        <v>TS-G-04:4/
O1010213:8A</v>
      </c>
      <c r="BW790" s="31" t="str">
        <f t="shared" si="391"/>
        <v/>
      </c>
      <c r="BX790" s="31" t="str">
        <f t="shared" si="392"/>
        <v/>
      </c>
      <c r="BY790" s="31" t="str">
        <f t="shared" si="393"/>
        <v/>
      </c>
      <c r="BZ790" s="31" t="str">
        <f t="shared" si="394"/>
        <v/>
      </c>
      <c r="CA790" s="31" t="str">
        <f t="shared" si="395"/>
        <v/>
      </c>
      <c r="CB790" s="31" t="str">
        <f t="shared" si="396"/>
        <v/>
      </c>
      <c r="CC790" s="31" t="str">
        <f t="shared" si="397"/>
        <v/>
      </c>
      <c r="CD790" s="31" t="str">
        <f t="shared" si="398"/>
        <v/>
      </c>
      <c r="CE790" s="31" t="e">
        <f t="shared" ca="1" si="399"/>
        <v>#NAME?</v>
      </c>
      <c r="CF790" s="31" t="e">
        <f t="shared" ca="1" si="400"/>
        <v>#NAME?</v>
      </c>
      <c r="CG790" s="31" t="e">
        <f t="shared" ca="1" si="401"/>
        <v>#NAME?</v>
      </c>
      <c r="CH790" s="31" t="e">
        <f t="shared" ca="1" si="402"/>
        <v>#NAME?</v>
      </c>
      <c r="CI790" s="31" t="e">
        <f t="shared" ca="1" si="403"/>
        <v>#NAME?</v>
      </c>
    </row>
    <row r="791" spans="1:87" s="31" customFormat="1" ht="30" hidden="1" x14ac:dyDescent="0.25">
      <c r="A791" s="9" t="s">
        <v>4493</v>
      </c>
      <c r="B791" s="31" t="s">
        <v>2273</v>
      </c>
      <c r="C791" s="31" t="s">
        <v>2274</v>
      </c>
      <c r="E791" s="14" t="s">
        <v>1838</v>
      </c>
      <c r="G791" s="31" t="str">
        <f t="shared" si="380"/>
        <v>Сигнал</v>
      </c>
      <c r="H791" s="31" t="s">
        <v>1840</v>
      </c>
      <c r="I791" s="31" t="s">
        <v>4551</v>
      </c>
      <c r="J791" s="31" t="str">
        <f t="shared" si="375"/>
        <v>DCS_DI_02</v>
      </c>
      <c r="K791" s="14" t="s">
        <v>5866</v>
      </c>
      <c r="M791" s="40" t="s">
        <v>2243</v>
      </c>
      <c r="N791" s="31" t="s">
        <v>107</v>
      </c>
      <c r="O791" s="40" t="s">
        <v>191</v>
      </c>
      <c r="P791" s="40" t="s">
        <v>61</v>
      </c>
      <c r="Q791" s="31" t="s">
        <v>2244</v>
      </c>
      <c r="R791" s="31">
        <v>25</v>
      </c>
      <c r="S791" s="31">
        <v>26</v>
      </c>
      <c r="T791" s="31" t="s">
        <v>62</v>
      </c>
      <c r="U791" s="31" t="str">
        <f t="shared" si="404"/>
        <v>48</v>
      </c>
      <c r="V791" s="14" t="str">
        <f t="shared" si="376"/>
        <v>AVK 2,5 A, AVK 2,5 A</v>
      </c>
      <c r="W791" s="31" t="str">
        <f t="shared" si="381"/>
        <v>O1011104_U5</v>
      </c>
      <c r="X791" s="14" t="str">
        <f t="shared" si="382"/>
        <v>HD5516</v>
      </c>
      <c r="Y791" s="31" t="str">
        <f t="shared" si="383"/>
        <v>O1011104</v>
      </c>
      <c r="Z791" s="31" t="str">
        <f t="shared" si="384"/>
        <v>TUA711-DIO32</v>
      </c>
      <c r="AA791" s="14" t="str">
        <f t="shared" si="385"/>
        <v>17-SC-DCS-002/O1011104/ 17-MC-DCS-002</v>
      </c>
      <c r="AB791" s="31" t="s">
        <v>64</v>
      </c>
      <c r="AC791" s="31" t="s">
        <v>54</v>
      </c>
      <c r="AD791" s="31" t="s">
        <v>125</v>
      </c>
      <c r="AE791" s="31">
        <v>1</v>
      </c>
      <c r="AF791" s="31" t="s">
        <v>55</v>
      </c>
      <c r="AG791" s="40" t="s">
        <v>2263</v>
      </c>
      <c r="AH791" s="31">
        <v>5</v>
      </c>
      <c r="AI791" s="40">
        <v>5</v>
      </c>
      <c r="AJ791" s="40" t="s">
        <v>57</v>
      </c>
      <c r="AK791" s="31">
        <f t="shared" si="377"/>
        <v>32</v>
      </c>
      <c r="AL791" s="31" t="s">
        <v>62</v>
      </c>
      <c r="AO791" s="31" t="s">
        <v>63</v>
      </c>
      <c r="AP791" s="31" t="s">
        <v>2276</v>
      </c>
      <c r="AQ791" s="14" t="s">
        <v>2275</v>
      </c>
      <c r="AR791" s="31" t="s">
        <v>5716</v>
      </c>
      <c r="AS791" s="31" t="s">
        <v>134</v>
      </c>
      <c r="AT791" s="14" t="s">
        <v>5724</v>
      </c>
      <c r="AU791" s="31" t="s">
        <v>5858</v>
      </c>
      <c r="AV791" s="31" t="s">
        <v>2200</v>
      </c>
      <c r="AW791" s="31" t="s">
        <v>5791</v>
      </c>
      <c r="AX791" s="31" t="s">
        <v>5724</v>
      </c>
      <c r="BK791" s="14" t="str">
        <f t="shared" si="386"/>
        <v>TS-R-03:25/
O1011104_U5:3</v>
      </c>
      <c r="BL791" s="14" t="str">
        <f t="shared" si="387"/>
        <v>TS-R-03:26/
O1011104_U5:4</v>
      </c>
      <c r="BM791" s="14" t="str">
        <f t="shared" si="388"/>
        <v/>
      </c>
      <c r="BN791" s="14"/>
      <c r="BO791" s="14" t="str">
        <f t="shared" si="378"/>
        <v>O1011104:5A/
O1011104_U5:5</v>
      </c>
      <c r="BP791" s="14" t="str">
        <f t="shared" si="379"/>
        <v>O1011104:5B/
O1011104_U5:6</v>
      </c>
      <c r="BQ791" s="14"/>
      <c r="BR791" s="14" t="str">
        <f t="shared" si="389"/>
        <v/>
      </c>
      <c r="BS791" s="14" t="str">
        <f t="shared" si="390"/>
        <v/>
      </c>
      <c r="BW791" s="31" t="str">
        <f t="shared" si="391"/>
        <v>5A</v>
      </c>
      <c r="BX791" s="31" t="str">
        <f t="shared" si="392"/>
        <v>5B</v>
      </c>
      <c r="BY791" s="31" t="str">
        <f t="shared" si="393"/>
        <v>3</v>
      </c>
      <c r="BZ791" s="31" t="str">
        <f t="shared" si="394"/>
        <v>4</v>
      </c>
      <c r="CA791" s="31" t="str">
        <f t="shared" si="395"/>
        <v/>
      </c>
      <c r="CB791" s="31" t="str">
        <f t="shared" si="396"/>
        <v>5</v>
      </c>
      <c r="CC791" s="31" t="str">
        <f t="shared" si="397"/>
        <v>6</v>
      </c>
      <c r="CD791" s="31" t="str">
        <f t="shared" si="398"/>
        <v/>
      </c>
      <c r="CE791" s="31" t="str">
        <f t="shared" si="399"/>
        <v/>
      </c>
      <c r="CF791" s="31" t="e">
        <f t="shared" ca="1" si="400"/>
        <v>#NAME?</v>
      </c>
      <c r="CG791" s="31" t="e">
        <f t="shared" ca="1" si="401"/>
        <v>#NAME?</v>
      </c>
      <c r="CH791" s="31" t="e">
        <f t="shared" ca="1" si="402"/>
        <v>#NAME?</v>
      </c>
      <c r="CI791" s="31" t="e">
        <f t="shared" ca="1" si="403"/>
        <v>#NAME?</v>
      </c>
    </row>
    <row r="792" spans="1:87" s="31" customFormat="1" ht="30" hidden="1" x14ac:dyDescent="0.25">
      <c r="A792" s="9" t="s">
        <v>4493</v>
      </c>
      <c r="B792" s="31" t="s">
        <v>2273</v>
      </c>
      <c r="C792" s="31" t="s">
        <v>2277</v>
      </c>
      <c r="E792" s="14" t="s">
        <v>1843</v>
      </c>
      <c r="G792" s="31" t="str">
        <f t="shared" si="380"/>
        <v>Сигнал</v>
      </c>
      <c r="H792" s="31" t="s">
        <v>1845</v>
      </c>
      <c r="I792" s="31" t="s">
        <v>4551</v>
      </c>
      <c r="J792" s="31" t="str">
        <f t="shared" si="375"/>
        <v>DCS_DI_04</v>
      </c>
      <c r="K792" s="14" t="s">
        <v>5866</v>
      </c>
      <c r="M792" s="40" t="s">
        <v>2243</v>
      </c>
      <c r="N792" s="31" t="s">
        <v>107</v>
      </c>
      <c r="O792" s="40" t="s">
        <v>194</v>
      </c>
      <c r="P792" s="40" t="s">
        <v>61</v>
      </c>
      <c r="Q792" s="31" t="s">
        <v>2244</v>
      </c>
      <c r="R792" s="31">
        <v>27</v>
      </c>
      <c r="S792" s="31">
        <v>28</v>
      </c>
      <c r="T792" s="31" t="s">
        <v>62</v>
      </c>
      <c r="U792" s="31" t="str">
        <f t="shared" si="404"/>
        <v>48</v>
      </c>
      <c r="V792" s="14" t="str">
        <f t="shared" si="376"/>
        <v>AVK 2,5 A, AVK 2,5 A</v>
      </c>
      <c r="W792" s="31" t="str">
        <f t="shared" si="381"/>
        <v>O1011104_U32</v>
      </c>
      <c r="X792" s="14" t="str">
        <f t="shared" si="382"/>
        <v>KFD2-ER-1.W.LB</v>
      </c>
      <c r="Y792" s="31" t="str">
        <f t="shared" si="383"/>
        <v>O1011104</v>
      </c>
      <c r="Z792" s="31" t="str">
        <f t="shared" si="384"/>
        <v>TUA711-DIO32</v>
      </c>
      <c r="AA792" s="14" t="str">
        <f t="shared" si="385"/>
        <v>17-SC-DCS-002/O1011104/ 17-MC-DCS-002</v>
      </c>
      <c r="AB792" s="31" t="s">
        <v>64</v>
      </c>
      <c r="AC792" s="31" t="s">
        <v>54</v>
      </c>
      <c r="AD792" s="31" t="s">
        <v>125</v>
      </c>
      <c r="AE792" s="31">
        <v>1</v>
      </c>
      <c r="AF792" s="31" t="s">
        <v>55</v>
      </c>
      <c r="AG792" s="40" t="s">
        <v>2263</v>
      </c>
      <c r="AH792" s="31">
        <v>5</v>
      </c>
      <c r="AI792" s="40">
        <v>32</v>
      </c>
      <c r="AJ792" s="40" t="s">
        <v>57</v>
      </c>
      <c r="AK792" s="31">
        <f t="shared" si="377"/>
        <v>32</v>
      </c>
      <c r="AL792" s="31" t="s">
        <v>62</v>
      </c>
      <c r="AO792" s="31" t="s">
        <v>63</v>
      </c>
      <c r="AP792" s="31" t="s">
        <v>2276</v>
      </c>
      <c r="AQ792" s="14" t="s">
        <v>2278</v>
      </c>
      <c r="AR792" s="31" t="s">
        <v>5716</v>
      </c>
      <c r="AS792" s="31" t="s">
        <v>134</v>
      </c>
      <c r="AT792" s="14" t="s">
        <v>5724</v>
      </c>
      <c r="AU792" s="31" t="s">
        <v>5858</v>
      </c>
      <c r="AV792" s="31" t="s">
        <v>2200</v>
      </c>
      <c r="AW792" s="31" t="s">
        <v>5791</v>
      </c>
      <c r="AX792" s="31" t="s">
        <v>5724</v>
      </c>
      <c r="BK792" s="14" t="str">
        <f t="shared" si="386"/>
        <v>TS-R-03:27/
O1011104_U32:3</v>
      </c>
      <c r="BL792" s="14" t="str">
        <f t="shared" si="387"/>
        <v>TS-R-03:28/
O1011104_U32:1</v>
      </c>
      <c r="BM792" s="14" t="str">
        <f t="shared" si="388"/>
        <v/>
      </c>
      <c r="BN792" s="14"/>
      <c r="BO792" s="14" t="str">
        <f t="shared" si="378"/>
        <v>O1011104:32A/
O1011104_U32:7</v>
      </c>
      <c r="BP792" s="14" t="str">
        <f t="shared" si="379"/>
        <v>O1011104:32B/
O1011104_U32:8</v>
      </c>
      <c r="BQ792" s="14"/>
      <c r="BR792" s="14" t="str">
        <f t="shared" si="389"/>
        <v/>
      </c>
      <c r="BS792" s="14" t="str">
        <f t="shared" si="390"/>
        <v/>
      </c>
      <c r="BW792" s="31" t="str">
        <f t="shared" si="391"/>
        <v>32A</v>
      </c>
      <c r="BX792" s="31" t="str">
        <f t="shared" si="392"/>
        <v>32B</v>
      </c>
      <c r="BY792" s="31" t="str">
        <f t="shared" si="393"/>
        <v>3</v>
      </c>
      <c r="BZ792" s="31" t="str">
        <f t="shared" si="394"/>
        <v>1</v>
      </c>
      <c r="CA792" s="31" t="str">
        <f t="shared" si="395"/>
        <v/>
      </c>
      <c r="CB792" s="31" t="str">
        <f t="shared" si="396"/>
        <v>7</v>
      </c>
      <c r="CC792" s="31" t="str">
        <f t="shared" si="397"/>
        <v>8</v>
      </c>
      <c r="CD792" s="31" t="str">
        <f t="shared" si="398"/>
        <v/>
      </c>
      <c r="CE792" s="31" t="str">
        <f t="shared" si="399"/>
        <v/>
      </c>
      <c r="CF792" s="31" t="e">
        <f t="shared" ca="1" si="400"/>
        <v>#NAME?</v>
      </c>
      <c r="CG792" s="31" t="e">
        <f t="shared" ca="1" si="401"/>
        <v>#NAME?</v>
      </c>
      <c r="CH792" s="31" t="e">
        <f t="shared" ca="1" si="402"/>
        <v>#NAME?</v>
      </c>
      <c r="CI792" s="31" t="e">
        <f t="shared" ca="1" si="403"/>
        <v>#NAME?</v>
      </c>
    </row>
    <row r="793" spans="1:87" s="31" customFormat="1" ht="30" hidden="1" x14ac:dyDescent="0.25">
      <c r="A793" s="9" t="s">
        <v>4493</v>
      </c>
      <c r="B793" s="31" t="s">
        <v>3153</v>
      </c>
      <c r="C793" s="31" t="s">
        <v>3946</v>
      </c>
      <c r="E793" s="14" t="s">
        <v>5647</v>
      </c>
      <c r="G793" s="31" t="str">
        <f t="shared" si="380"/>
        <v>Сигнал</v>
      </c>
      <c r="H793" s="31" t="s">
        <v>3318</v>
      </c>
      <c r="I793" s="31" t="s">
        <v>4534</v>
      </c>
      <c r="J793" s="31" t="str">
        <f t="shared" si="375"/>
        <v>DCS_DI_03</v>
      </c>
      <c r="K793" s="14" t="s">
        <v>5869</v>
      </c>
      <c r="M793" s="31" t="s">
        <v>3941</v>
      </c>
      <c r="N793" s="31" t="s">
        <v>113</v>
      </c>
      <c r="O793" s="31" t="s">
        <v>150</v>
      </c>
      <c r="P793" s="31" t="s">
        <v>2723</v>
      </c>
      <c r="Q793" s="31" t="s">
        <v>2392</v>
      </c>
      <c r="R793" s="31">
        <v>7</v>
      </c>
      <c r="S793" s="31">
        <v>8</v>
      </c>
      <c r="T793" s="31" t="s">
        <v>62</v>
      </c>
      <c r="U793" s="31" t="str">
        <f t="shared" si="404"/>
        <v>24</v>
      </c>
      <c r="V793" s="14" t="str">
        <f t="shared" si="376"/>
        <v>ASK 3MLD, ASK 3MB</v>
      </c>
      <c r="W793" s="31" t="str">
        <f t="shared" si="381"/>
        <v/>
      </c>
      <c r="X793" s="14" t="str">
        <f t="shared" si="382"/>
        <v/>
      </c>
      <c r="Y793" s="31" t="str">
        <f t="shared" si="383"/>
        <v>O1011110</v>
      </c>
      <c r="Z793" s="31" t="str">
        <f t="shared" si="384"/>
        <v>TUA711-DIO32</v>
      </c>
      <c r="AA793" s="14" t="str">
        <f t="shared" si="385"/>
        <v>17-SC-DCS-002/O1011110/ 17-MC-DCS-004</v>
      </c>
      <c r="AB793" s="31" t="s">
        <v>64</v>
      </c>
      <c r="AC793" s="31" t="s">
        <v>54</v>
      </c>
      <c r="AD793" s="31" t="s">
        <v>125</v>
      </c>
      <c r="AE793" s="31">
        <v>1</v>
      </c>
      <c r="AF793" s="31" t="s">
        <v>55</v>
      </c>
      <c r="AG793" s="31" t="s">
        <v>3911</v>
      </c>
      <c r="AH793" s="31">
        <v>11</v>
      </c>
      <c r="AI793" s="31">
        <v>19</v>
      </c>
      <c r="AJ793" s="31" t="s">
        <v>57</v>
      </c>
      <c r="AK793" s="31">
        <f t="shared" si="377"/>
        <v>32</v>
      </c>
      <c r="AL793" s="31" t="s">
        <v>62</v>
      </c>
      <c r="AO793" s="31" t="s">
        <v>63</v>
      </c>
      <c r="AP793" s="31" t="s">
        <v>3156</v>
      </c>
      <c r="AQ793" s="14" t="s">
        <v>3947</v>
      </c>
      <c r="AR793" s="31" t="s">
        <v>5716</v>
      </c>
      <c r="AS793" s="31" t="s">
        <v>68</v>
      </c>
      <c r="AT793" s="14" t="s">
        <v>5724</v>
      </c>
      <c r="AU793" s="31" t="s">
        <v>5858</v>
      </c>
      <c r="AV793" s="31" t="s">
        <v>5827</v>
      </c>
      <c r="AW793" s="31" t="s">
        <v>5828</v>
      </c>
      <c r="AX793" s="31" t="s">
        <v>5724</v>
      </c>
      <c r="BK793" s="14" t="str">
        <f t="shared" si="386"/>
        <v/>
      </c>
      <c r="BL793" s="14" t="str">
        <f t="shared" si="387"/>
        <v/>
      </c>
      <c r="BM793" s="14" t="str">
        <f t="shared" si="388"/>
        <v/>
      </c>
      <c r="BN793" s="14"/>
      <c r="BO793" s="14" t="str">
        <f t="shared" si="378"/>
        <v/>
      </c>
      <c r="BP793" s="14" t="str">
        <f t="shared" si="379"/>
        <v/>
      </c>
      <c r="BQ793" s="14"/>
      <c r="BR793" s="14" t="str">
        <f t="shared" si="389"/>
        <v>TS-P-06:7/
O1011110:19A</v>
      </c>
      <c r="BS793" s="14" t="str">
        <f t="shared" si="390"/>
        <v>TS-P-06:8/
O1011110:19B</v>
      </c>
      <c r="BW793" s="31" t="str">
        <f t="shared" si="391"/>
        <v/>
      </c>
      <c r="BX793" s="31" t="str">
        <f t="shared" si="392"/>
        <v/>
      </c>
      <c r="BY793" s="31" t="str">
        <f t="shared" si="393"/>
        <v/>
      </c>
      <c r="BZ793" s="31" t="str">
        <f t="shared" si="394"/>
        <v/>
      </c>
      <c r="CA793" s="31" t="str">
        <f t="shared" si="395"/>
        <v/>
      </c>
      <c r="CB793" s="31" t="str">
        <f t="shared" si="396"/>
        <v/>
      </c>
      <c r="CC793" s="31" t="str">
        <f t="shared" si="397"/>
        <v/>
      </c>
      <c r="CD793" s="31" t="str">
        <f t="shared" si="398"/>
        <v>19A</v>
      </c>
      <c r="CE793" s="31" t="e">
        <f t="shared" ca="1" si="399"/>
        <v>#NAME?</v>
      </c>
      <c r="CF793" s="31" t="e">
        <f t="shared" ca="1" si="400"/>
        <v>#NAME?</v>
      </c>
      <c r="CG793" s="31" t="e">
        <f t="shared" ca="1" si="401"/>
        <v>#NAME?</v>
      </c>
      <c r="CH793" s="31" t="e">
        <f t="shared" ca="1" si="402"/>
        <v>#NAME?</v>
      </c>
      <c r="CI793" s="31" t="e">
        <f t="shared" ca="1" si="403"/>
        <v>#NAME?</v>
      </c>
    </row>
    <row r="794" spans="1:87" s="31" customFormat="1" ht="30" hidden="1" x14ac:dyDescent="0.25">
      <c r="A794" s="9" t="s">
        <v>4493</v>
      </c>
      <c r="B794" s="31" t="s">
        <v>3153</v>
      </c>
      <c r="C794" s="31" t="s">
        <v>3948</v>
      </c>
      <c r="E794" s="14" t="s">
        <v>5647</v>
      </c>
      <c r="G794" s="31" t="str">
        <f t="shared" si="380"/>
        <v>Сигнал</v>
      </c>
      <c r="H794" s="31" t="s">
        <v>3321</v>
      </c>
      <c r="I794" s="31" t="s">
        <v>4534</v>
      </c>
      <c r="J794" s="31" t="str">
        <f t="shared" si="375"/>
        <v>DCS_DI_03</v>
      </c>
      <c r="K794" s="14" t="s">
        <v>5869</v>
      </c>
      <c r="M794" s="31" t="s">
        <v>3941</v>
      </c>
      <c r="N794" s="31" t="s">
        <v>113</v>
      </c>
      <c r="O794" s="31" t="s">
        <v>155</v>
      </c>
      <c r="P794" s="31" t="s">
        <v>2723</v>
      </c>
      <c r="Q794" s="31" t="s">
        <v>2392</v>
      </c>
      <c r="R794" s="31">
        <v>9</v>
      </c>
      <c r="S794" s="31">
        <v>10</v>
      </c>
      <c r="T794" s="31" t="s">
        <v>62</v>
      </c>
      <c r="U794" s="31" t="str">
        <f t="shared" si="404"/>
        <v>24</v>
      </c>
      <c r="V794" s="14" t="str">
        <f t="shared" si="376"/>
        <v>ASK 3MLD, ASK 3MB</v>
      </c>
      <c r="W794" s="31" t="str">
        <f t="shared" si="381"/>
        <v/>
      </c>
      <c r="X794" s="14" t="str">
        <f t="shared" si="382"/>
        <v/>
      </c>
      <c r="Y794" s="31" t="str">
        <f t="shared" si="383"/>
        <v>O1011110</v>
      </c>
      <c r="Z794" s="31" t="str">
        <f t="shared" si="384"/>
        <v>TUA711-DIO32</v>
      </c>
      <c r="AA794" s="14" t="str">
        <f t="shared" si="385"/>
        <v>17-SC-DCS-002/O1011110/ 17-MC-DCS-004</v>
      </c>
      <c r="AB794" s="31" t="s">
        <v>64</v>
      </c>
      <c r="AC794" s="31" t="s">
        <v>54</v>
      </c>
      <c r="AD794" s="31" t="s">
        <v>125</v>
      </c>
      <c r="AE794" s="31">
        <v>1</v>
      </c>
      <c r="AF794" s="31" t="s">
        <v>55</v>
      </c>
      <c r="AG794" s="31" t="s">
        <v>3911</v>
      </c>
      <c r="AH794" s="31">
        <v>11</v>
      </c>
      <c r="AI794" s="31">
        <v>20</v>
      </c>
      <c r="AJ794" s="31" t="s">
        <v>57</v>
      </c>
      <c r="AK794" s="31">
        <f t="shared" si="377"/>
        <v>32</v>
      </c>
      <c r="AL794" s="31" t="s">
        <v>62</v>
      </c>
      <c r="AO794" s="31" t="s">
        <v>63</v>
      </c>
      <c r="AP794" s="31" t="s">
        <v>3156</v>
      </c>
      <c r="AQ794" s="14" t="s">
        <v>3949</v>
      </c>
      <c r="AR794" s="31" t="s">
        <v>5716</v>
      </c>
      <c r="AS794" s="31" t="s">
        <v>68</v>
      </c>
      <c r="AT794" s="14" t="s">
        <v>5724</v>
      </c>
      <c r="AU794" s="31" t="s">
        <v>5858</v>
      </c>
      <c r="AV794" s="31" t="s">
        <v>5792</v>
      </c>
      <c r="AW794" s="31" t="s">
        <v>5793</v>
      </c>
      <c r="AX794" s="31" t="s">
        <v>5724</v>
      </c>
      <c r="BK794" s="14" t="str">
        <f t="shared" si="386"/>
        <v/>
      </c>
      <c r="BL794" s="14" t="str">
        <f t="shared" si="387"/>
        <v/>
      </c>
      <c r="BM794" s="14" t="str">
        <f t="shared" si="388"/>
        <v/>
      </c>
      <c r="BN794" s="14"/>
      <c r="BO794" s="14" t="str">
        <f t="shared" si="378"/>
        <v/>
      </c>
      <c r="BP794" s="14" t="str">
        <f t="shared" si="379"/>
        <v/>
      </c>
      <c r="BQ794" s="14"/>
      <c r="BR794" s="14" t="str">
        <f t="shared" si="389"/>
        <v>TS-P-06:9/
O1011110:20A</v>
      </c>
      <c r="BS794" s="14" t="str">
        <f t="shared" si="390"/>
        <v>TS-P-06:10/
O1011110:20B</v>
      </c>
      <c r="BW794" s="31" t="str">
        <f t="shared" si="391"/>
        <v/>
      </c>
      <c r="BX794" s="31" t="str">
        <f t="shared" si="392"/>
        <v/>
      </c>
      <c r="BY794" s="31" t="str">
        <f t="shared" si="393"/>
        <v/>
      </c>
      <c r="BZ794" s="31" t="str">
        <f t="shared" si="394"/>
        <v/>
      </c>
      <c r="CA794" s="31" t="str">
        <f t="shared" si="395"/>
        <v/>
      </c>
      <c r="CB794" s="31" t="str">
        <f t="shared" si="396"/>
        <v/>
      </c>
      <c r="CC794" s="31" t="str">
        <f t="shared" si="397"/>
        <v/>
      </c>
      <c r="CD794" s="31" t="str">
        <f t="shared" si="398"/>
        <v>20A</v>
      </c>
      <c r="CE794" s="31" t="e">
        <f t="shared" ca="1" si="399"/>
        <v>#NAME?</v>
      </c>
      <c r="CF794" s="31" t="e">
        <f t="shared" ca="1" si="400"/>
        <v>#NAME?</v>
      </c>
      <c r="CG794" s="31" t="e">
        <f t="shared" ca="1" si="401"/>
        <v>#NAME?</v>
      </c>
      <c r="CH794" s="31" t="e">
        <f t="shared" ca="1" si="402"/>
        <v>#NAME?</v>
      </c>
      <c r="CI794" s="31" t="e">
        <f t="shared" ca="1" si="403"/>
        <v>#NAME?</v>
      </c>
    </row>
    <row r="795" spans="1:87" s="31" customFormat="1" ht="30" hidden="1" x14ac:dyDescent="0.25">
      <c r="A795" s="9" t="s">
        <v>4493</v>
      </c>
      <c r="B795" s="31" t="s">
        <v>3153</v>
      </c>
      <c r="C795" s="31" t="s">
        <v>3950</v>
      </c>
      <c r="E795" s="14" t="s">
        <v>5647</v>
      </c>
      <c r="G795" s="31" t="str">
        <f t="shared" si="380"/>
        <v>Сигнал</v>
      </c>
      <c r="H795" s="31" t="s">
        <v>3324</v>
      </c>
      <c r="I795" s="31" t="s">
        <v>4534</v>
      </c>
      <c r="J795" s="31" t="str">
        <f t="shared" si="375"/>
        <v>DCS_DI_03</v>
      </c>
      <c r="K795" s="14" t="s">
        <v>5869</v>
      </c>
      <c r="M795" s="31" t="s">
        <v>3941</v>
      </c>
      <c r="N795" s="31" t="s">
        <v>113</v>
      </c>
      <c r="O795" s="31" t="s">
        <v>160</v>
      </c>
      <c r="P795" s="31" t="s">
        <v>2723</v>
      </c>
      <c r="Q795" s="31" t="s">
        <v>2392</v>
      </c>
      <c r="R795" s="31">
        <v>11</v>
      </c>
      <c r="S795" s="31">
        <v>12</v>
      </c>
      <c r="T795" s="31" t="s">
        <v>62</v>
      </c>
      <c r="U795" s="31" t="str">
        <f t="shared" si="404"/>
        <v>24</v>
      </c>
      <c r="V795" s="14" t="str">
        <f t="shared" si="376"/>
        <v>ASK 3MLD, ASK 3MB</v>
      </c>
      <c r="W795" s="31" t="str">
        <f t="shared" si="381"/>
        <v/>
      </c>
      <c r="X795" s="14" t="str">
        <f t="shared" si="382"/>
        <v/>
      </c>
      <c r="Y795" s="31" t="str">
        <f t="shared" si="383"/>
        <v>O1011110</v>
      </c>
      <c r="Z795" s="31" t="str">
        <f t="shared" si="384"/>
        <v>TUA711-DIO32</v>
      </c>
      <c r="AA795" s="14" t="str">
        <f t="shared" si="385"/>
        <v>17-SC-DCS-002/O1011110/ 17-MC-DCS-004</v>
      </c>
      <c r="AB795" s="31" t="s">
        <v>64</v>
      </c>
      <c r="AC795" s="31" t="s">
        <v>54</v>
      </c>
      <c r="AD795" s="31" t="s">
        <v>125</v>
      </c>
      <c r="AE795" s="31">
        <v>1</v>
      </c>
      <c r="AF795" s="31" t="s">
        <v>55</v>
      </c>
      <c r="AG795" s="31" t="s">
        <v>3911</v>
      </c>
      <c r="AH795" s="31">
        <v>11</v>
      </c>
      <c r="AI795" s="31">
        <v>21</v>
      </c>
      <c r="AJ795" s="31" t="s">
        <v>57</v>
      </c>
      <c r="AK795" s="31">
        <f t="shared" si="377"/>
        <v>32</v>
      </c>
      <c r="AL795" s="31" t="s">
        <v>62</v>
      </c>
      <c r="AO795" s="31" t="s">
        <v>63</v>
      </c>
      <c r="AP795" s="31" t="s">
        <v>3156</v>
      </c>
      <c r="AQ795" s="14" t="s">
        <v>3951</v>
      </c>
      <c r="AR795" s="31" t="s">
        <v>5716</v>
      </c>
      <c r="AS795" s="31" t="s">
        <v>68</v>
      </c>
      <c r="AT795" s="14" t="s">
        <v>5724</v>
      </c>
      <c r="AU795" s="31" t="s">
        <v>5858</v>
      </c>
      <c r="AV795" s="31" t="s">
        <v>5794</v>
      </c>
      <c r="AW795" s="31" t="s">
        <v>5795</v>
      </c>
      <c r="AX795" s="31" t="s">
        <v>5724</v>
      </c>
      <c r="BK795" s="14" t="str">
        <f t="shared" si="386"/>
        <v/>
      </c>
      <c r="BL795" s="14" t="str">
        <f t="shared" si="387"/>
        <v/>
      </c>
      <c r="BM795" s="14" t="str">
        <f t="shared" si="388"/>
        <v/>
      </c>
      <c r="BN795" s="14"/>
      <c r="BO795" s="14" t="str">
        <f t="shared" si="378"/>
        <v/>
      </c>
      <c r="BP795" s="14" t="str">
        <f t="shared" si="379"/>
        <v/>
      </c>
      <c r="BQ795" s="14"/>
      <c r="BR795" s="14" t="str">
        <f t="shared" si="389"/>
        <v>TS-P-06:11/
O1011110:21A</v>
      </c>
      <c r="BS795" s="14" t="str">
        <f t="shared" si="390"/>
        <v>TS-P-06:12/
O1011110:21B</v>
      </c>
      <c r="BW795" s="31" t="str">
        <f t="shared" si="391"/>
        <v/>
      </c>
      <c r="BX795" s="31" t="str">
        <f t="shared" si="392"/>
        <v/>
      </c>
      <c r="BY795" s="31" t="str">
        <f t="shared" si="393"/>
        <v/>
      </c>
      <c r="BZ795" s="31" t="str">
        <f t="shared" si="394"/>
        <v/>
      </c>
      <c r="CA795" s="31" t="str">
        <f t="shared" si="395"/>
        <v/>
      </c>
      <c r="CB795" s="31" t="str">
        <f t="shared" si="396"/>
        <v/>
      </c>
      <c r="CC795" s="31" t="str">
        <f t="shared" si="397"/>
        <v/>
      </c>
      <c r="CD795" s="31" t="str">
        <f t="shared" si="398"/>
        <v>21A</v>
      </c>
      <c r="CE795" s="31" t="e">
        <f t="shared" ca="1" si="399"/>
        <v>#NAME?</v>
      </c>
      <c r="CF795" s="31" t="e">
        <f t="shared" ca="1" si="400"/>
        <v>#NAME?</v>
      </c>
      <c r="CG795" s="31" t="e">
        <f t="shared" ca="1" si="401"/>
        <v>#NAME?</v>
      </c>
      <c r="CH795" s="31" t="e">
        <f t="shared" ca="1" si="402"/>
        <v>#NAME?</v>
      </c>
      <c r="CI795" s="31" t="e">
        <f t="shared" ca="1" si="403"/>
        <v>#NAME?</v>
      </c>
    </row>
    <row r="796" spans="1:87" s="31" customFormat="1" ht="30" hidden="1" x14ac:dyDescent="0.25">
      <c r="A796" s="9" t="s">
        <v>4493</v>
      </c>
      <c r="B796" s="31" t="s">
        <v>3153</v>
      </c>
      <c r="C796" s="31" t="s">
        <v>3154</v>
      </c>
      <c r="E796" s="14" t="s">
        <v>5649</v>
      </c>
      <c r="G796" s="31" t="str">
        <f t="shared" si="380"/>
        <v>Сигнал</v>
      </c>
      <c r="H796" s="31" t="s">
        <v>2608</v>
      </c>
      <c r="I796" s="31" t="s">
        <v>4534</v>
      </c>
      <c r="J796" s="31" t="str">
        <f t="shared" si="375"/>
        <v>DCS_DO_03</v>
      </c>
      <c r="K796" s="14" t="s">
        <v>5869</v>
      </c>
      <c r="M796" s="31" t="s">
        <v>3157</v>
      </c>
      <c r="N796" s="31" t="s">
        <v>1338</v>
      </c>
      <c r="O796" s="31" t="s">
        <v>1257</v>
      </c>
      <c r="P796" s="31" t="s">
        <v>2723</v>
      </c>
      <c r="Q796" s="31" t="s">
        <v>3158</v>
      </c>
      <c r="R796" s="31">
        <v>1</v>
      </c>
      <c r="S796" s="31">
        <v>2</v>
      </c>
      <c r="T796" s="31" t="s">
        <v>62</v>
      </c>
      <c r="U796" s="31" t="str">
        <f t="shared" si="404"/>
        <v>16</v>
      </c>
      <c r="V796" s="14" t="str">
        <f t="shared" si="376"/>
        <v>ASK 3MLD, ASK 3MB</v>
      </c>
      <c r="W796" s="31" t="str">
        <f t="shared" si="381"/>
        <v/>
      </c>
      <c r="X796" s="14" t="str">
        <f t="shared" si="382"/>
        <v/>
      </c>
      <c r="Y796" s="31" t="str">
        <f t="shared" si="383"/>
        <v>O1011208</v>
      </c>
      <c r="Z796" s="31" t="str">
        <f t="shared" si="384"/>
        <v>TUA711-DIO32</v>
      </c>
      <c r="AA796" s="14" t="str">
        <f t="shared" si="385"/>
        <v>17-SC-DCS-002/O1011208/ 17-MC-DCS-004</v>
      </c>
      <c r="AB796" s="31" t="s">
        <v>64</v>
      </c>
      <c r="AC796" s="31" t="s">
        <v>54</v>
      </c>
      <c r="AD796" s="31" t="s">
        <v>125</v>
      </c>
      <c r="AE796" s="31">
        <v>1</v>
      </c>
      <c r="AF796" s="31" t="s">
        <v>1254</v>
      </c>
      <c r="AG796" s="31" t="s">
        <v>3080</v>
      </c>
      <c r="AH796" s="31">
        <v>9</v>
      </c>
      <c r="AI796" s="31">
        <v>5</v>
      </c>
      <c r="AJ796" s="31" t="s">
        <v>1256</v>
      </c>
      <c r="AK796" s="31">
        <f t="shared" si="377"/>
        <v>32</v>
      </c>
      <c r="AL796" s="31" t="s">
        <v>62</v>
      </c>
      <c r="AO796" s="31" t="s">
        <v>63</v>
      </c>
      <c r="AP796" s="31" t="s">
        <v>3156</v>
      </c>
      <c r="AQ796" s="14" t="s">
        <v>3155</v>
      </c>
      <c r="AR796" s="31" t="s">
        <v>5716</v>
      </c>
      <c r="AS796" s="31" t="s">
        <v>68</v>
      </c>
      <c r="AT796" s="14" t="s">
        <v>5724</v>
      </c>
      <c r="AU796" s="31" t="s">
        <v>5858</v>
      </c>
      <c r="AV796" s="31" t="s">
        <v>5797</v>
      </c>
      <c r="AW796" s="31" t="s">
        <v>5799</v>
      </c>
      <c r="AX796" s="31" t="s">
        <v>5724</v>
      </c>
      <c r="BK796" s="14" t="str">
        <f t="shared" si="386"/>
        <v/>
      </c>
      <c r="BL796" s="14" t="str">
        <f t="shared" si="387"/>
        <v/>
      </c>
      <c r="BM796" s="14" t="str">
        <f t="shared" si="388"/>
        <v/>
      </c>
      <c r="BN796" s="14"/>
      <c r="BO796" s="14" t="str">
        <f t="shared" si="378"/>
        <v/>
      </c>
      <c r="BP796" s="14" t="str">
        <f t="shared" si="379"/>
        <v/>
      </c>
      <c r="BQ796" s="14"/>
      <c r="BR796" s="14" t="str">
        <f t="shared" si="389"/>
        <v/>
      </c>
      <c r="BS796" s="14" t="str">
        <f t="shared" si="390"/>
        <v>TS-P-07:2/
O1011208:5A</v>
      </c>
      <c r="BW796" s="31" t="str">
        <f t="shared" si="391"/>
        <v/>
      </c>
      <c r="BX796" s="31" t="str">
        <f t="shared" si="392"/>
        <v/>
      </c>
      <c r="BY796" s="31" t="str">
        <f t="shared" si="393"/>
        <v/>
      </c>
      <c r="BZ796" s="31" t="str">
        <f t="shared" si="394"/>
        <v/>
      </c>
      <c r="CA796" s="31" t="str">
        <f t="shared" si="395"/>
        <v/>
      </c>
      <c r="CB796" s="31" t="str">
        <f t="shared" si="396"/>
        <v/>
      </c>
      <c r="CC796" s="31" t="str">
        <f t="shared" si="397"/>
        <v/>
      </c>
      <c r="CD796" s="31" t="str">
        <f t="shared" si="398"/>
        <v/>
      </c>
      <c r="CE796" s="31" t="e">
        <f t="shared" ca="1" si="399"/>
        <v>#NAME?</v>
      </c>
      <c r="CF796" s="31" t="e">
        <f t="shared" ca="1" si="400"/>
        <v>#NAME?</v>
      </c>
      <c r="CG796" s="31" t="e">
        <f t="shared" ca="1" si="401"/>
        <v>#NAME?</v>
      </c>
      <c r="CH796" s="31" t="e">
        <f t="shared" ca="1" si="402"/>
        <v>#NAME?</v>
      </c>
      <c r="CI796" s="31" t="e">
        <f t="shared" ca="1" si="403"/>
        <v>#NAME?</v>
      </c>
    </row>
    <row r="797" spans="1:87" s="31" customFormat="1" ht="30" hidden="1" x14ac:dyDescent="0.25">
      <c r="A797" s="9" t="s">
        <v>4493</v>
      </c>
      <c r="B797" s="31" t="s">
        <v>3153</v>
      </c>
      <c r="C797" s="31" t="s">
        <v>3159</v>
      </c>
      <c r="E797" s="14" t="s">
        <v>5649</v>
      </c>
      <c r="G797" s="31" t="str">
        <f t="shared" si="380"/>
        <v>Сигнал</v>
      </c>
      <c r="H797" s="31" t="s">
        <v>2611</v>
      </c>
      <c r="I797" s="31" t="s">
        <v>4534</v>
      </c>
      <c r="J797" s="31" t="str">
        <f t="shared" si="375"/>
        <v>DCS_DO_03</v>
      </c>
      <c r="K797" s="14" t="s">
        <v>5869</v>
      </c>
      <c r="M797" s="31" t="s">
        <v>3157</v>
      </c>
      <c r="N797" s="31" t="s">
        <v>1338</v>
      </c>
      <c r="O797" s="31" t="s">
        <v>1267</v>
      </c>
      <c r="P797" s="31" t="s">
        <v>2723</v>
      </c>
      <c r="Q797" s="31" t="s">
        <v>3158</v>
      </c>
      <c r="R797" s="31">
        <v>3</v>
      </c>
      <c r="S797" s="31">
        <v>4</v>
      </c>
      <c r="T797" s="31" t="s">
        <v>62</v>
      </c>
      <c r="U797" s="31" t="str">
        <f t="shared" si="404"/>
        <v>16</v>
      </c>
      <c r="V797" s="14" t="str">
        <f t="shared" si="376"/>
        <v>ASK 3MLD, ASK 3MB</v>
      </c>
      <c r="W797" s="31" t="str">
        <f t="shared" si="381"/>
        <v/>
      </c>
      <c r="X797" s="14" t="str">
        <f t="shared" si="382"/>
        <v/>
      </c>
      <c r="Y797" s="31" t="str">
        <f t="shared" si="383"/>
        <v>O1011208</v>
      </c>
      <c r="Z797" s="31" t="str">
        <f t="shared" si="384"/>
        <v>TUA711-DIO32</v>
      </c>
      <c r="AA797" s="14" t="str">
        <f t="shared" si="385"/>
        <v>17-SC-DCS-002/O1011208/ 17-MC-DCS-004</v>
      </c>
      <c r="AB797" s="31" t="s">
        <v>64</v>
      </c>
      <c r="AC797" s="31" t="s">
        <v>54</v>
      </c>
      <c r="AD797" s="31" t="s">
        <v>125</v>
      </c>
      <c r="AE797" s="31">
        <v>1</v>
      </c>
      <c r="AF797" s="31" t="s">
        <v>1254</v>
      </c>
      <c r="AG797" s="31" t="s">
        <v>3080</v>
      </c>
      <c r="AH797" s="31">
        <v>9</v>
      </c>
      <c r="AI797" s="31">
        <v>6</v>
      </c>
      <c r="AJ797" s="31" t="s">
        <v>1256</v>
      </c>
      <c r="AK797" s="31">
        <f t="shared" si="377"/>
        <v>32</v>
      </c>
      <c r="AL797" s="31" t="s">
        <v>62</v>
      </c>
      <c r="AO797" s="31" t="s">
        <v>63</v>
      </c>
      <c r="AP797" s="31" t="s">
        <v>3156</v>
      </c>
      <c r="AQ797" s="14" t="s">
        <v>3160</v>
      </c>
      <c r="AR797" s="31" t="s">
        <v>5716</v>
      </c>
      <c r="AS797" s="31" t="s">
        <v>68</v>
      </c>
      <c r="AT797" s="14" t="s">
        <v>5724</v>
      </c>
      <c r="AU797" s="31" t="s">
        <v>5858</v>
      </c>
      <c r="AV797" s="31" t="s">
        <v>5806</v>
      </c>
      <c r="AW797" s="31" t="s">
        <v>5797</v>
      </c>
      <c r="AX797" s="31" t="s">
        <v>5724</v>
      </c>
      <c r="BK797" s="14" t="str">
        <f t="shared" si="386"/>
        <v/>
      </c>
      <c r="BL797" s="14" t="str">
        <f t="shared" si="387"/>
        <v/>
      </c>
      <c r="BM797" s="14" t="str">
        <f t="shared" si="388"/>
        <v/>
      </c>
      <c r="BN797" s="14"/>
      <c r="BO797" s="14" t="str">
        <f t="shared" si="378"/>
        <v/>
      </c>
      <c r="BP797" s="14" t="str">
        <f t="shared" si="379"/>
        <v/>
      </c>
      <c r="BQ797" s="14"/>
      <c r="BR797" s="14" t="str">
        <f t="shared" si="389"/>
        <v/>
      </c>
      <c r="BS797" s="14" t="str">
        <f t="shared" si="390"/>
        <v>TS-P-07:4/
O1011208:6A</v>
      </c>
      <c r="BW797" s="31" t="str">
        <f t="shared" si="391"/>
        <v/>
      </c>
      <c r="BX797" s="31" t="str">
        <f t="shared" si="392"/>
        <v/>
      </c>
      <c r="BY797" s="31" t="str">
        <f t="shared" si="393"/>
        <v/>
      </c>
      <c r="BZ797" s="31" t="str">
        <f t="shared" si="394"/>
        <v/>
      </c>
      <c r="CA797" s="31" t="str">
        <f t="shared" si="395"/>
        <v/>
      </c>
      <c r="CB797" s="31" t="str">
        <f t="shared" si="396"/>
        <v/>
      </c>
      <c r="CC797" s="31" t="str">
        <f t="shared" si="397"/>
        <v/>
      </c>
      <c r="CD797" s="31" t="str">
        <f t="shared" si="398"/>
        <v/>
      </c>
      <c r="CE797" s="31" t="e">
        <f t="shared" ca="1" si="399"/>
        <v>#NAME?</v>
      </c>
      <c r="CF797" s="31" t="e">
        <f t="shared" ca="1" si="400"/>
        <v>#NAME?</v>
      </c>
      <c r="CG797" s="31" t="e">
        <f t="shared" ca="1" si="401"/>
        <v>#NAME?</v>
      </c>
      <c r="CH797" s="31" t="e">
        <f t="shared" ca="1" si="402"/>
        <v>#NAME?</v>
      </c>
      <c r="CI797" s="31" t="e">
        <f t="shared" ca="1" si="403"/>
        <v>#NAME?</v>
      </c>
    </row>
    <row r="798" spans="1:87" s="31" customFormat="1" ht="30" hidden="1" x14ac:dyDescent="0.25">
      <c r="A798" s="9" t="s">
        <v>4493</v>
      </c>
      <c r="B798" s="31" t="s">
        <v>3161</v>
      </c>
      <c r="C798" s="31" t="s">
        <v>3952</v>
      </c>
      <c r="E798" s="14" t="s">
        <v>5647</v>
      </c>
      <c r="G798" s="31" t="str">
        <f t="shared" si="380"/>
        <v>Сигнал</v>
      </c>
      <c r="H798" s="31" t="s">
        <v>3318</v>
      </c>
      <c r="I798" s="31" t="s">
        <v>4534</v>
      </c>
      <c r="J798" s="31" t="str">
        <f t="shared" si="375"/>
        <v>DCS_DI_03</v>
      </c>
      <c r="K798" s="14" t="s">
        <v>5869</v>
      </c>
      <c r="M798" s="31" t="s">
        <v>3941</v>
      </c>
      <c r="N798" s="31" t="s">
        <v>113</v>
      </c>
      <c r="O798" s="31" t="s">
        <v>165</v>
      </c>
      <c r="P798" s="31" t="s">
        <v>2723</v>
      </c>
      <c r="Q798" s="31" t="s">
        <v>2392</v>
      </c>
      <c r="R798" s="31">
        <v>13</v>
      </c>
      <c r="S798" s="31">
        <v>14</v>
      </c>
      <c r="T798" s="31" t="s">
        <v>62</v>
      </c>
      <c r="U798" s="31" t="str">
        <f t="shared" si="404"/>
        <v>24</v>
      </c>
      <c r="V798" s="14" t="str">
        <f t="shared" si="376"/>
        <v>ASK 3MLD, ASK 3MB</v>
      </c>
      <c r="W798" s="31" t="str">
        <f t="shared" si="381"/>
        <v/>
      </c>
      <c r="X798" s="14" t="str">
        <f t="shared" si="382"/>
        <v/>
      </c>
      <c r="Y798" s="31" t="str">
        <f t="shared" si="383"/>
        <v>O1011110</v>
      </c>
      <c r="Z798" s="31" t="str">
        <f t="shared" si="384"/>
        <v>TUA711-DIO32</v>
      </c>
      <c r="AA798" s="14" t="str">
        <f t="shared" si="385"/>
        <v>17-SC-DCS-002/O1011110/ 17-MC-DCS-004</v>
      </c>
      <c r="AB798" s="31" t="s">
        <v>64</v>
      </c>
      <c r="AC798" s="31" t="s">
        <v>54</v>
      </c>
      <c r="AD798" s="31" t="s">
        <v>125</v>
      </c>
      <c r="AE798" s="31">
        <v>1</v>
      </c>
      <c r="AF798" s="31" t="s">
        <v>55</v>
      </c>
      <c r="AG798" s="31" t="s">
        <v>3911</v>
      </c>
      <c r="AH798" s="31">
        <v>11</v>
      </c>
      <c r="AI798" s="31">
        <v>22</v>
      </c>
      <c r="AJ798" s="31" t="s">
        <v>57</v>
      </c>
      <c r="AK798" s="31">
        <f t="shared" si="377"/>
        <v>32</v>
      </c>
      <c r="AL798" s="31" t="s">
        <v>62</v>
      </c>
      <c r="AO798" s="31" t="s">
        <v>63</v>
      </c>
      <c r="AP798" s="31" t="s">
        <v>3164</v>
      </c>
      <c r="AQ798" s="14" t="s">
        <v>3953</v>
      </c>
      <c r="AR798" s="31" t="s">
        <v>5716</v>
      </c>
      <c r="AS798" s="31" t="s">
        <v>68</v>
      </c>
      <c r="AT798" s="14" t="s">
        <v>5724</v>
      </c>
      <c r="AU798" s="31" t="s">
        <v>5858</v>
      </c>
      <c r="AV798" s="31" t="s">
        <v>5827</v>
      </c>
      <c r="AW798" s="31" t="s">
        <v>5828</v>
      </c>
      <c r="AX798" s="31" t="s">
        <v>5724</v>
      </c>
      <c r="BK798" s="14" t="str">
        <f t="shared" si="386"/>
        <v/>
      </c>
      <c r="BL798" s="14" t="str">
        <f t="shared" si="387"/>
        <v/>
      </c>
      <c r="BM798" s="14" t="str">
        <f t="shared" si="388"/>
        <v/>
      </c>
      <c r="BN798" s="14"/>
      <c r="BO798" s="14" t="str">
        <f t="shared" si="378"/>
        <v/>
      </c>
      <c r="BP798" s="14" t="str">
        <f t="shared" si="379"/>
        <v/>
      </c>
      <c r="BQ798" s="14"/>
      <c r="BR798" s="14" t="str">
        <f t="shared" si="389"/>
        <v>TS-P-06:13/
O1011110:22A</v>
      </c>
      <c r="BS798" s="14" t="str">
        <f t="shared" si="390"/>
        <v>TS-P-06:14/
O1011110:22B</v>
      </c>
      <c r="BW798" s="31" t="str">
        <f t="shared" si="391"/>
        <v/>
      </c>
      <c r="BX798" s="31" t="str">
        <f t="shared" si="392"/>
        <v/>
      </c>
      <c r="BY798" s="31" t="str">
        <f t="shared" si="393"/>
        <v/>
      </c>
      <c r="BZ798" s="31" t="str">
        <f t="shared" si="394"/>
        <v/>
      </c>
      <c r="CA798" s="31" t="str">
        <f t="shared" si="395"/>
        <v/>
      </c>
      <c r="CB798" s="31" t="str">
        <f t="shared" si="396"/>
        <v/>
      </c>
      <c r="CC798" s="31" t="str">
        <f t="shared" si="397"/>
        <v/>
      </c>
      <c r="CD798" s="31" t="str">
        <f t="shared" si="398"/>
        <v>22A</v>
      </c>
      <c r="CE798" s="31" t="e">
        <f t="shared" ca="1" si="399"/>
        <v>#NAME?</v>
      </c>
      <c r="CF798" s="31" t="e">
        <f t="shared" ca="1" si="400"/>
        <v>#NAME?</v>
      </c>
      <c r="CG798" s="31" t="e">
        <f t="shared" ca="1" si="401"/>
        <v>#NAME?</v>
      </c>
      <c r="CH798" s="31" t="e">
        <f t="shared" ca="1" si="402"/>
        <v>#NAME?</v>
      </c>
      <c r="CI798" s="31" t="e">
        <f t="shared" ca="1" si="403"/>
        <v>#NAME?</v>
      </c>
    </row>
    <row r="799" spans="1:87" s="31" customFormat="1" ht="30" hidden="1" x14ac:dyDescent="0.25">
      <c r="A799" s="9" t="s">
        <v>4493</v>
      </c>
      <c r="B799" s="31" t="s">
        <v>3161</v>
      </c>
      <c r="C799" s="31" t="s">
        <v>3954</v>
      </c>
      <c r="E799" s="14" t="s">
        <v>5647</v>
      </c>
      <c r="G799" s="31" t="str">
        <f t="shared" si="380"/>
        <v>Сигнал</v>
      </c>
      <c r="H799" s="31" t="s">
        <v>3321</v>
      </c>
      <c r="I799" s="31" t="s">
        <v>4534</v>
      </c>
      <c r="J799" s="31" t="str">
        <f t="shared" si="375"/>
        <v>DCS_DI_03</v>
      </c>
      <c r="K799" s="14" t="s">
        <v>5869</v>
      </c>
      <c r="M799" s="31" t="s">
        <v>3941</v>
      </c>
      <c r="N799" s="31" t="s">
        <v>113</v>
      </c>
      <c r="O799" s="31" t="s">
        <v>170</v>
      </c>
      <c r="P799" s="31" t="s">
        <v>2723</v>
      </c>
      <c r="Q799" s="31" t="s">
        <v>2392</v>
      </c>
      <c r="R799" s="31">
        <v>15</v>
      </c>
      <c r="S799" s="31">
        <v>16</v>
      </c>
      <c r="T799" s="31" t="s">
        <v>62</v>
      </c>
      <c r="U799" s="31" t="str">
        <f t="shared" si="404"/>
        <v>24</v>
      </c>
      <c r="V799" s="14" t="str">
        <f t="shared" si="376"/>
        <v>ASK 3MLD, ASK 3MB</v>
      </c>
      <c r="W799" s="31" t="str">
        <f t="shared" si="381"/>
        <v/>
      </c>
      <c r="X799" s="14" t="str">
        <f t="shared" si="382"/>
        <v/>
      </c>
      <c r="Y799" s="31" t="str">
        <f t="shared" si="383"/>
        <v>O1011110</v>
      </c>
      <c r="Z799" s="31" t="str">
        <f t="shared" si="384"/>
        <v>TUA711-DIO32</v>
      </c>
      <c r="AA799" s="14" t="str">
        <f t="shared" si="385"/>
        <v>17-SC-DCS-002/O1011110/ 17-MC-DCS-004</v>
      </c>
      <c r="AB799" s="31" t="s">
        <v>64</v>
      </c>
      <c r="AC799" s="31" t="s">
        <v>54</v>
      </c>
      <c r="AD799" s="31" t="s">
        <v>125</v>
      </c>
      <c r="AE799" s="31">
        <v>1</v>
      </c>
      <c r="AF799" s="31" t="s">
        <v>55</v>
      </c>
      <c r="AG799" s="31" t="s">
        <v>3911</v>
      </c>
      <c r="AH799" s="31">
        <v>11</v>
      </c>
      <c r="AI799" s="31">
        <v>23</v>
      </c>
      <c r="AJ799" s="31" t="s">
        <v>57</v>
      </c>
      <c r="AK799" s="31">
        <f t="shared" si="377"/>
        <v>32</v>
      </c>
      <c r="AL799" s="31" t="s">
        <v>62</v>
      </c>
      <c r="AO799" s="31" t="s">
        <v>63</v>
      </c>
      <c r="AP799" s="31" t="s">
        <v>3164</v>
      </c>
      <c r="AQ799" s="14" t="s">
        <v>3955</v>
      </c>
      <c r="AR799" s="31" t="s">
        <v>5716</v>
      </c>
      <c r="AS799" s="31" t="s">
        <v>68</v>
      </c>
      <c r="AT799" s="14" t="s">
        <v>5724</v>
      </c>
      <c r="AU799" s="31" t="s">
        <v>5858</v>
      </c>
      <c r="AV799" s="31" t="s">
        <v>5792</v>
      </c>
      <c r="AW799" s="31" t="s">
        <v>5793</v>
      </c>
      <c r="AX799" s="31" t="s">
        <v>5724</v>
      </c>
      <c r="BK799" s="14" t="str">
        <f t="shared" si="386"/>
        <v/>
      </c>
      <c r="BL799" s="14" t="str">
        <f t="shared" si="387"/>
        <v/>
      </c>
      <c r="BM799" s="14" t="str">
        <f t="shared" si="388"/>
        <v/>
      </c>
      <c r="BN799" s="14"/>
      <c r="BO799" s="14" t="str">
        <f t="shared" si="378"/>
        <v/>
      </c>
      <c r="BP799" s="14" t="str">
        <f t="shared" si="379"/>
        <v/>
      </c>
      <c r="BQ799" s="14"/>
      <c r="BR799" s="14" t="str">
        <f t="shared" si="389"/>
        <v>TS-P-06:15/
O1011110:23A</v>
      </c>
      <c r="BS799" s="14" t="str">
        <f t="shared" si="390"/>
        <v>TS-P-06:16/
O1011110:23B</v>
      </c>
      <c r="BW799" s="31" t="str">
        <f t="shared" si="391"/>
        <v/>
      </c>
      <c r="BX799" s="31" t="str">
        <f t="shared" si="392"/>
        <v/>
      </c>
      <c r="BY799" s="31" t="str">
        <f t="shared" si="393"/>
        <v/>
      </c>
      <c r="BZ799" s="31" t="str">
        <f t="shared" si="394"/>
        <v/>
      </c>
      <c r="CA799" s="31" t="str">
        <f t="shared" si="395"/>
        <v/>
      </c>
      <c r="CB799" s="31" t="str">
        <f t="shared" si="396"/>
        <v/>
      </c>
      <c r="CC799" s="31" t="str">
        <f t="shared" si="397"/>
        <v/>
      </c>
      <c r="CD799" s="31" t="str">
        <f t="shared" si="398"/>
        <v>23A</v>
      </c>
      <c r="CE799" s="31" t="e">
        <f t="shared" ca="1" si="399"/>
        <v>#NAME?</v>
      </c>
      <c r="CF799" s="31" t="e">
        <f t="shared" ca="1" si="400"/>
        <v>#NAME?</v>
      </c>
      <c r="CG799" s="31" t="e">
        <f t="shared" ca="1" si="401"/>
        <v>#NAME?</v>
      </c>
      <c r="CH799" s="31" t="e">
        <f t="shared" ca="1" si="402"/>
        <v>#NAME?</v>
      </c>
      <c r="CI799" s="31" t="e">
        <f t="shared" ca="1" si="403"/>
        <v>#NAME?</v>
      </c>
    </row>
    <row r="800" spans="1:87" s="31" customFormat="1" ht="30" hidden="1" x14ac:dyDescent="0.25">
      <c r="A800" s="9" t="s">
        <v>4493</v>
      </c>
      <c r="B800" s="31" t="s">
        <v>3161</v>
      </c>
      <c r="C800" s="31" t="s">
        <v>3956</v>
      </c>
      <c r="E800" s="14" t="s">
        <v>5647</v>
      </c>
      <c r="G800" s="31" t="str">
        <f t="shared" si="380"/>
        <v>Сигнал</v>
      </c>
      <c r="H800" s="31" t="s">
        <v>3324</v>
      </c>
      <c r="I800" s="31" t="s">
        <v>4534</v>
      </c>
      <c r="J800" s="31" t="str">
        <f t="shared" si="375"/>
        <v>DCS_DI_03</v>
      </c>
      <c r="K800" s="14" t="s">
        <v>5869</v>
      </c>
      <c r="M800" s="31" t="s">
        <v>3941</v>
      </c>
      <c r="N800" s="31" t="s">
        <v>113</v>
      </c>
      <c r="O800" s="31" t="s">
        <v>176</v>
      </c>
      <c r="P800" s="31" t="s">
        <v>2723</v>
      </c>
      <c r="Q800" s="31" t="s">
        <v>2392</v>
      </c>
      <c r="R800" s="31">
        <v>17</v>
      </c>
      <c r="S800" s="31">
        <v>18</v>
      </c>
      <c r="T800" s="31" t="s">
        <v>62</v>
      </c>
      <c r="U800" s="31" t="str">
        <f t="shared" si="404"/>
        <v>24</v>
      </c>
      <c r="V800" s="14" t="str">
        <f t="shared" si="376"/>
        <v>ASK 3MLD, ASK 3MB</v>
      </c>
      <c r="W800" s="31" t="str">
        <f t="shared" si="381"/>
        <v/>
      </c>
      <c r="X800" s="14" t="str">
        <f t="shared" si="382"/>
        <v/>
      </c>
      <c r="Y800" s="31" t="str">
        <f t="shared" si="383"/>
        <v>O1011110</v>
      </c>
      <c r="Z800" s="31" t="str">
        <f t="shared" si="384"/>
        <v>TUA711-DIO32</v>
      </c>
      <c r="AA800" s="14" t="str">
        <f t="shared" si="385"/>
        <v>17-SC-DCS-002/O1011110/ 17-MC-DCS-004</v>
      </c>
      <c r="AB800" s="31" t="s">
        <v>64</v>
      </c>
      <c r="AC800" s="31" t="s">
        <v>54</v>
      </c>
      <c r="AD800" s="31" t="s">
        <v>125</v>
      </c>
      <c r="AE800" s="31">
        <v>1</v>
      </c>
      <c r="AF800" s="31" t="s">
        <v>55</v>
      </c>
      <c r="AG800" s="31" t="s">
        <v>3911</v>
      </c>
      <c r="AH800" s="31">
        <v>11</v>
      </c>
      <c r="AI800" s="31">
        <v>24</v>
      </c>
      <c r="AJ800" s="31" t="s">
        <v>57</v>
      </c>
      <c r="AK800" s="31">
        <f t="shared" si="377"/>
        <v>32</v>
      </c>
      <c r="AL800" s="31" t="s">
        <v>62</v>
      </c>
      <c r="AO800" s="31" t="s">
        <v>63</v>
      </c>
      <c r="AP800" s="31" t="s">
        <v>3164</v>
      </c>
      <c r="AQ800" s="14" t="s">
        <v>3957</v>
      </c>
      <c r="AR800" s="31" t="s">
        <v>5716</v>
      </c>
      <c r="AS800" s="31" t="s">
        <v>68</v>
      </c>
      <c r="AT800" s="14" t="s">
        <v>5724</v>
      </c>
      <c r="AU800" s="31" t="s">
        <v>5858</v>
      </c>
      <c r="AV800" s="31" t="s">
        <v>5794</v>
      </c>
      <c r="AW800" s="31" t="s">
        <v>5795</v>
      </c>
      <c r="AX800" s="31" t="s">
        <v>5724</v>
      </c>
      <c r="BK800" s="14" t="str">
        <f t="shared" si="386"/>
        <v/>
      </c>
      <c r="BL800" s="14" t="str">
        <f t="shared" si="387"/>
        <v/>
      </c>
      <c r="BM800" s="14" t="str">
        <f t="shared" si="388"/>
        <v/>
      </c>
      <c r="BN800" s="14"/>
      <c r="BO800" s="14" t="str">
        <f t="shared" si="378"/>
        <v/>
      </c>
      <c r="BP800" s="14" t="str">
        <f t="shared" si="379"/>
        <v/>
      </c>
      <c r="BQ800" s="14"/>
      <c r="BR800" s="14" t="str">
        <f t="shared" si="389"/>
        <v>TS-P-06:17/
O1011110:24A</v>
      </c>
      <c r="BS800" s="14" t="str">
        <f t="shared" si="390"/>
        <v>TS-P-06:18/
O1011110:24B</v>
      </c>
      <c r="BW800" s="31" t="str">
        <f t="shared" si="391"/>
        <v/>
      </c>
      <c r="BX800" s="31" t="str">
        <f t="shared" si="392"/>
        <v/>
      </c>
      <c r="BY800" s="31" t="str">
        <f t="shared" si="393"/>
        <v/>
      </c>
      <c r="BZ800" s="31" t="str">
        <f t="shared" si="394"/>
        <v/>
      </c>
      <c r="CA800" s="31" t="str">
        <f t="shared" si="395"/>
        <v/>
      </c>
      <c r="CB800" s="31" t="str">
        <f t="shared" si="396"/>
        <v/>
      </c>
      <c r="CC800" s="31" t="str">
        <f t="shared" si="397"/>
        <v/>
      </c>
      <c r="CD800" s="31" t="str">
        <f t="shared" si="398"/>
        <v>24A</v>
      </c>
      <c r="CE800" s="31" t="e">
        <f t="shared" ca="1" si="399"/>
        <v>#NAME?</v>
      </c>
      <c r="CF800" s="31" t="e">
        <f t="shared" ca="1" si="400"/>
        <v>#NAME?</v>
      </c>
      <c r="CG800" s="31" t="e">
        <f t="shared" ca="1" si="401"/>
        <v>#NAME?</v>
      </c>
      <c r="CH800" s="31" t="e">
        <f t="shared" ca="1" si="402"/>
        <v>#NAME?</v>
      </c>
      <c r="CI800" s="31" t="e">
        <f t="shared" ca="1" si="403"/>
        <v>#NAME?</v>
      </c>
    </row>
    <row r="801" spans="1:87" s="31" customFormat="1" ht="30" hidden="1" x14ac:dyDescent="0.25">
      <c r="A801" s="9" t="s">
        <v>4493</v>
      </c>
      <c r="B801" s="31" t="s">
        <v>3161</v>
      </c>
      <c r="C801" s="31" t="s">
        <v>3162</v>
      </c>
      <c r="E801" s="14" t="s">
        <v>5649</v>
      </c>
      <c r="G801" s="31" t="str">
        <f t="shared" si="380"/>
        <v>Сигнал</v>
      </c>
      <c r="H801" s="31" t="s">
        <v>2608</v>
      </c>
      <c r="I801" s="31" t="s">
        <v>4534</v>
      </c>
      <c r="J801" s="31" t="str">
        <f t="shared" si="375"/>
        <v>DCS_DO_03</v>
      </c>
      <c r="K801" s="14" t="s">
        <v>5869</v>
      </c>
      <c r="M801" s="31" t="s">
        <v>3157</v>
      </c>
      <c r="N801" s="31" t="s">
        <v>1338</v>
      </c>
      <c r="O801" s="31" t="s">
        <v>1272</v>
      </c>
      <c r="P801" s="31" t="s">
        <v>2723</v>
      </c>
      <c r="Q801" s="31" t="s">
        <v>3158</v>
      </c>
      <c r="R801" s="31">
        <v>5</v>
      </c>
      <c r="S801" s="31">
        <v>6</v>
      </c>
      <c r="T801" s="31" t="s">
        <v>62</v>
      </c>
      <c r="U801" s="31" t="str">
        <f t="shared" si="404"/>
        <v>16</v>
      </c>
      <c r="V801" s="14" t="str">
        <f t="shared" si="376"/>
        <v>ASK 3MLD, ASK 3MB</v>
      </c>
      <c r="W801" s="31" t="str">
        <f t="shared" si="381"/>
        <v/>
      </c>
      <c r="X801" s="14" t="str">
        <f t="shared" si="382"/>
        <v/>
      </c>
      <c r="Y801" s="31" t="str">
        <f t="shared" si="383"/>
        <v>O1011208</v>
      </c>
      <c r="Z801" s="31" t="str">
        <f t="shared" si="384"/>
        <v>TUA711-DIO32</v>
      </c>
      <c r="AA801" s="14" t="str">
        <f t="shared" si="385"/>
        <v>17-SC-DCS-002/O1011208/ 17-MC-DCS-004</v>
      </c>
      <c r="AB801" s="31" t="s">
        <v>64</v>
      </c>
      <c r="AC801" s="31" t="s">
        <v>54</v>
      </c>
      <c r="AD801" s="31" t="s">
        <v>125</v>
      </c>
      <c r="AE801" s="31">
        <v>1</v>
      </c>
      <c r="AF801" s="31" t="s">
        <v>1254</v>
      </c>
      <c r="AG801" s="31" t="s">
        <v>3080</v>
      </c>
      <c r="AH801" s="31">
        <v>9</v>
      </c>
      <c r="AI801" s="31">
        <v>7</v>
      </c>
      <c r="AJ801" s="31" t="s">
        <v>1256</v>
      </c>
      <c r="AK801" s="31">
        <f t="shared" si="377"/>
        <v>32</v>
      </c>
      <c r="AL801" s="31" t="s">
        <v>62</v>
      </c>
      <c r="AO801" s="31" t="s">
        <v>63</v>
      </c>
      <c r="AP801" s="31" t="s">
        <v>3164</v>
      </c>
      <c r="AQ801" s="14" t="s">
        <v>3163</v>
      </c>
      <c r="AR801" s="31" t="s">
        <v>5716</v>
      </c>
      <c r="AS801" s="31" t="s">
        <v>68</v>
      </c>
      <c r="AT801" s="14" t="s">
        <v>5724</v>
      </c>
      <c r="AU801" s="31" t="s">
        <v>5858</v>
      </c>
      <c r="AV801" s="31" t="s">
        <v>5797</v>
      </c>
      <c r="AW801" s="31" t="s">
        <v>5799</v>
      </c>
      <c r="AX801" s="31" t="s">
        <v>5724</v>
      </c>
      <c r="BK801" s="14" t="str">
        <f t="shared" si="386"/>
        <v/>
      </c>
      <c r="BL801" s="14" t="str">
        <f t="shared" si="387"/>
        <v/>
      </c>
      <c r="BM801" s="14" t="str">
        <f t="shared" si="388"/>
        <v/>
      </c>
      <c r="BN801" s="14"/>
      <c r="BO801" s="14" t="str">
        <f t="shared" si="378"/>
        <v/>
      </c>
      <c r="BP801" s="14" t="str">
        <f t="shared" si="379"/>
        <v/>
      </c>
      <c r="BQ801" s="14"/>
      <c r="BR801" s="14" t="str">
        <f t="shared" si="389"/>
        <v/>
      </c>
      <c r="BS801" s="14" t="str">
        <f t="shared" si="390"/>
        <v>TS-P-07:6/
O1011208:7A</v>
      </c>
      <c r="BW801" s="31" t="str">
        <f t="shared" si="391"/>
        <v/>
      </c>
      <c r="BX801" s="31" t="str">
        <f t="shared" si="392"/>
        <v/>
      </c>
      <c r="BY801" s="31" t="str">
        <f t="shared" si="393"/>
        <v/>
      </c>
      <c r="BZ801" s="31" t="str">
        <f t="shared" si="394"/>
        <v/>
      </c>
      <c r="CA801" s="31" t="str">
        <f t="shared" si="395"/>
        <v/>
      </c>
      <c r="CB801" s="31" t="str">
        <f t="shared" si="396"/>
        <v/>
      </c>
      <c r="CC801" s="31" t="str">
        <f t="shared" si="397"/>
        <v/>
      </c>
      <c r="CD801" s="31" t="str">
        <f t="shared" si="398"/>
        <v/>
      </c>
      <c r="CE801" s="31" t="e">
        <f t="shared" ca="1" si="399"/>
        <v>#NAME?</v>
      </c>
      <c r="CF801" s="31" t="e">
        <f t="shared" ca="1" si="400"/>
        <v>#NAME?</v>
      </c>
      <c r="CG801" s="31" t="e">
        <f t="shared" ca="1" si="401"/>
        <v>#NAME?</v>
      </c>
      <c r="CH801" s="31" t="e">
        <f t="shared" ca="1" si="402"/>
        <v>#NAME?</v>
      </c>
      <c r="CI801" s="31" t="e">
        <f t="shared" ca="1" si="403"/>
        <v>#NAME?</v>
      </c>
    </row>
    <row r="802" spans="1:87" s="31" customFormat="1" ht="30" hidden="1" x14ac:dyDescent="0.25">
      <c r="A802" s="9" t="s">
        <v>4493</v>
      </c>
      <c r="B802" s="31" t="s">
        <v>3161</v>
      </c>
      <c r="C802" s="31" t="s">
        <v>3165</v>
      </c>
      <c r="E802" s="14" t="s">
        <v>5649</v>
      </c>
      <c r="G802" s="31" t="str">
        <f t="shared" si="380"/>
        <v>Сигнал</v>
      </c>
      <c r="H802" s="31" t="s">
        <v>2611</v>
      </c>
      <c r="I802" s="31" t="s">
        <v>4534</v>
      </c>
      <c r="J802" s="31" t="str">
        <f t="shared" si="375"/>
        <v>DCS_DO_03</v>
      </c>
      <c r="K802" s="14" t="s">
        <v>5869</v>
      </c>
      <c r="M802" s="31" t="s">
        <v>3157</v>
      </c>
      <c r="N802" s="31" t="s">
        <v>1338</v>
      </c>
      <c r="O802" s="31" t="s">
        <v>1276</v>
      </c>
      <c r="P802" s="31" t="s">
        <v>2723</v>
      </c>
      <c r="Q802" s="31" t="s">
        <v>3158</v>
      </c>
      <c r="R802" s="31">
        <v>7</v>
      </c>
      <c r="S802" s="31">
        <v>8</v>
      </c>
      <c r="T802" s="31" t="s">
        <v>62</v>
      </c>
      <c r="U802" s="31" t="str">
        <f t="shared" si="404"/>
        <v>16</v>
      </c>
      <c r="V802" s="14" t="str">
        <f t="shared" si="376"/>
        <v>ASK 3MLD, ASK 3MB</v>
      </c>
      <c r="W802" s="31" t="str">
        <f t="shared" si="381"/>
        <v/>
      </c>
      <c r="X802" s="14" t="str">
        <f t="shared" si="382"/>
        <v/>
      </c>
      <c r="Y802" s="31" t="str">
        <f t="shared" si="383"/>
        <v>O1011208</v>
      </c>
      <c r="Z802" s="31" t="str">
        <f t="shared" si="384"/>
        <v>TUA711-DIO32</v>
      </c>
      <c r="AA802" s="14" t="str">
        <f t="shared" si="385"/>
        <v>17-SC-DCS-002/O1011208/ 17-MC-DCS-004</v>
      </c>
      <c r="AB802" s="31" t="s">
        <v>64</v>
      </c>
      <c r="AC802" s="31" t="s">
        <v>54</v>
      </c>
      <c r="AD802" s="31" t="s">
        <v>125</v>
      </c>
      <c r="AE802" s="31">
        <v>1</v>
      </c>
      <c r="AF802" s="31" t="s">
        <v>1254</v>
      </c>
      <c r="AG802" s="31" t="s">
        <v>3080</v>
      </c>
      <c r="AH802" s="31">
        <v>9</v>
      </c>
      <c r="AI802" s="31">
        <v>8</v>
      </c>
      <c r="AJ802" s="31" t="s">
        <v>1256</v>
      </c>
      <c r="AK802" s="31">
        <f t="shared" si="377"/>
        <v>32</v>
      </c>
      <c r="AL802" s="31" t="s">
        <v>62</v>
      </c>
      <c r="AO802" s="31" t="s">
        <v>63</v>
      </c>
      <c r="AP802" s="31" t="s">
        <v>3164</v>
      </c>
      <c r="AQ802" s="14" t="s">
        <v>3166</v>
      </c>
      <c r="AR802" s="31" t="s">
        <v>5716</v>
      </c>
      <c r="AS802" s="31" t="s">
        <v>68</v>
      </c>
      <c r="AT802" s="14" t="s">
        <v>5724</v>
      </c>
      <c r="AU802" s="31" t="s">
        <v>5858</v>
      </c>
      <c r="AV802" s="31" t="s">
        <v>5806</v>
      </c>
      <c r="AW802" s="31" t="s">
        <v>5797</v>
      </c>
      <c r="AX802" s="31" t="s">
        <v>5724</v>
      </c>
      <c r="BK802" s="14" t="str">
        <f t="shared" si="386"/>
        <v/>
      </c>
      <c r="BL802" s="14" t="str">
        <f t="shared" si="387"/>
        <v/>
      </c>
      <c r="BM802" s="14" t="str">
        <f t="shared" si="388"/>
        <v/>
      </c>
      <c r="BN802" s="14"/>
      <c r="BO802" s="14" t="str">
        <f t="shared" si="378"/>
        <v/>
      </c>
      <c r="BP802" s="14" t="str">
        <f t="shared" si="379"/>
        <v/>
      </c>
      <c r="BQ802" s="14"/>
      <c r="BR802" s="14" t="str">
        <f t="shared" si="389"/>
        <v/>
      </c>
      <c r="BS802" s="14" t="str">
        <f t="shared" si="390"/>
        <v>TS-P-07:8/
O1011208:8A</v>
      </c>
      <c r="BW802" s="31" t="str">
        <f t="shared" si="391"/>
        <v/>
      </c>
      <c r="BX802" s="31" t="str">
        <f t="shared" si="392"/>
        <v/>
      </c>
      <c r="BY802" s="31" t="str">
        <f t="shared" si="393"/>
        <v/>
      </c>
      <c r="BZ802" s="31" t="str">
        <f t="shared" si="394"/>
        <v/>
      </c>
      <c r="CA802" s="31" t="str">
        <f t="shared" si="395"/>
        <v/>
      </c>
      <c r="CB802" s="31" t="str">
        <f t="shared" si="396"/>
        <v/>
      </c>
      <c r="CC802" s="31" t="str">
        <f t="shared" si="397"/>
        <v/>
      </c>
      <c r="CD802" s="31" t="str">
        <f t="shared" si="398"/>
        <v/>
      </c>
      <c r="CE802" s="31" t="e">
        <f t="shared" ca="1" si="399"/>
        <v>#NAME?</v>
      </c>
      <c r="CF802" s="31" t="e">
        <f t="shared" ca="1" si="400"/>
        <v>#NAME?</v>
      </c>
      <c r="CG802" s="31" t="e">
        <f t="shared" ca="1" si="401"/>
        <v>#NAME?</v>
      </c>
      <c r="CH802" s="31" t="e">
        <f t="shared" ca="1" si="402"/>
        <v>#NAME?</v>
      </c>
      <c r="CI802" s="31" t="e">
        <f t="shared" ca="1" si="403"/>
        <v>#NAME?</v>
      </c>
    </row>
    <row r="803" spans="1:87" s="31" customFormat="1" ht="30" hidden="1" x14ac:dyDescent="0.25">
      <c r="A803" s="9" t="s">
        <v>4493</v>
      </c>
      <c r="B803" s="31" t="s">
        <v>883</v>
      </c>
      <c r="C803" s="31" t="s">
        <v>3680</v>
      </c>
      <c r="E803" s="14" t="s">
        <v>5647</v>
      </c>
      <c r="G803" s="31" t="str">
        <f t="shared" si="380"/>
        <v>Сигнал</v>
      </c>
      <c r="H803" s="31" t="s">
        <v>3318</v>
      </c>
      <c r="I803" s="31" t="s">
        <v>4596</v>
      </c>
      <c r="J803" s="31" t="str">
        <f t="shared" si="375"/>
        <v>DCS_DI_03</v>
      </c>
      <c r="K803" s="14" t="s">
        <v>5869</v>
      </c>
      <c r="M803" s="31" t="s">
        <v>3669</v>
      </c>
      <c r="N803" s="31" t="s">
        <v>107</v>
      </c>
      <c r="O803" s="31" t="s">
        <v>165</v>
      </c>
      <c r="P803" s="31" t="s">
        <v>2723</v>
      </c>
      <c r="Q803" s="31" t="s">
        <v>647</v>
      </c>
      <c r="R803" s="31">
        <v>13</v>
      </c>
      <c r="S803" s="31">
        <v>14</v>
      </c>
      <c r="T803" s="31" t="s">
        <v>62</v>
      </c>
      <c r="U803" s="31" t="str">
        <f t="shared" si="404"/>
        <v>48</v>
      </c>
      <c r="V803" s="14" t="str">
        <f t="shared" si="376"/>
        <v>ASK 3MLD, ASK 3MB</v>
      </c>
      <c r="W803" s="31" t="str">
        <f t="shared" si="381"/>
        <v/>
      </c>
      <c r="X803" s="14" t="str">
        <f t="shared" si="382"/>
        <v/>
      </c>
      <c r="Y803" s="31" t="str">
        <f t="shared" si="383"/>
        <v>O1011106</v>
      </c>
      <c r="Z803" s="31" t="str">
        <f t="shared" si="384"/>
        <v>TUA711-DIO32</v>
      </c>
      <c r="AA803" s="14" t="str">
        <f t="shared" si="385"/>
        <v>17-SC-DCS-002/O1011106/ 17-MC-DCS-004</v>
      </c>
      <c r="AB803" s="31" t="s">
        <v>64</v>
      </c>
      <c r="AC803" s="31" t="s">
        <v>54</v>
      </c>
      <c r="AD803" s="31" t="s">
        <v>125</v>
      </c>
      <c r="AE803" s="31">
        <v>1</v>
      </c>
      <c r="AF803" s="31" t="s">
        <v>55</v>
      </c>
      <c r="AG803" s="31" t="s">
        <v>3624</v>
      </c>
      <c r="AH803" s="31">
        <v>7</v>
      </c>
      <c r="AI803" s="31">
        <v>28</v>
      </c>
      <c r="AJ803" s="31" t="s">
        <v>57</v>
      </c>
      <c r="AK803" s="31">
        <f t="shared" si="377"/>
        <v>32</v>
      </c>
      <c r="AL803" s="31" t="s">
        <v>62</v>
      </c>
      <c r="AO803" s="31" t="s">
        <v>63</v>
      </c>
      <c r="AP803" s="31" t="s">
        <v>884</v>
      </c>
      <c r="AQ803" s="14" t="s">
        <v>3681</v>
      </c>
      <c r="AR803" s="31" t="s">
        <v>5716</v>
      </c>
      <c r="AS803" s="31" t="s">
        <v>468</v>
      </c>
      <c r="AT803" s="14" t="s">
        <v>5724</v>
      </c>
      <c r="AU803" s="31" t="s">
        <v>5858</v>
      </c>
      <c r="AV803" s="31" t="s">
        <v>5827</v>
      </c>
      <c r="AW803" s="31" t="s">
        <v>5828</v>
      </c>
      <c r="AX803" s="31" t="s">
        <v>5724</v>
      </c>
      <c r="BK803" s="14" t="str">
        <f t="shared" si="386"/>
        <v/>
      </c>
      <c r="BL803" s="14" t="str">
        <f t="shared" si="387"/>
        <v/>
      </c>
      <c r="BM803" s="14" t="str">
        <f t="shared" si="388"/>
        <v/>
      </c>
      <c r="BN803" s="14"/>
      <c r="BO803" s="14" t="str">
        <f t="shared" si="378"/>
        <v/>
      </c>
      <c r="BP803" s="14" t="str">
        <f t="shared" si="379"/>
        <v/>
      </c>
      <c r="BQ803" s="14"/>
      <c r="BR803" s="14" t="str">
        <f t="shared" si="389"/>
        <v>TS-O-06:13/
O1011106:28A</v>
      </c>
      <c r="BS803" s="14" t="str">
        <f t="shared" si="390"/>
        <v>TS-O-06:14/
O1011106:28B</v>
      </c>
      <c r="BW803" s="31" t="str">
        <f t="shared" si="391"/>
        <v/>
      </c>
      <c r="BX803" s="31" t="str">
        <f t="shared" si="392"/>
        <v/>
      </c>
      <c r="BY803" s="31" t="str">
        <f t="shared" si="393"/>
        <v/>
      </c>
      <c r="BZ803" s="31" t="str">
        <f t="shared" si="394"/>
        <v/>
      </c>
      <c r="CA803" s="31" t="str">
        <f t="shared" si="395"/>
        <v/>
      </c>
      <c r="CB803" s="31" t="str">
        <f t="shared" si="396"/>
        <v/>
      </c>
      <c r="CC803" s="31" t="str">
        <f t="shared" si="397"/>
        <v/>
      </c>
      <c r="CD803" s="31" t="str">
        <f t="shared" si="398"/>
        <v>28A</v>
      </c>
      <c r="CE803" s="31" t="e">
        <f t="shared" ca="1" si="399"/>
        <v>#NAME?</v>
      </c>
      <c r="CF803" s="31" t="e">
        <f t="shared" ca="1" si="400"/>
        <v>#NAME?</v>
      </c>
      <c r="CG803" s="31" t="e">
        <f t="shared" ca="1" si="401"/>
        <v>#NAME?</v>
      </c>
      <c r="CH803" s="31" t="e">
        <f t="shared" ca="1" si="402"/>
        <v>#NAME?</v>
      </c>
      <c r="CI803" s="31" t="e">
        <f t="shared" ca="1" si="403"/>
        <v>#NAME?</v>
      </c>
    </row>
    <row r="804" spans="1:87" s="31" customFormat="1" ht="30" hidden="1" x14ac:dyDescent="0.25">
      <c r="A804" s="9" t="s">
        <v>4493</v>
      </c>
      <c r="B804" s="31" t="s">
        <v>883</v>
      </c>
      <c r="C804" s="31" t="s">
        <v>3682</v>
      </c>
      <c r="E804" s="14" t="s">
        <v>5647</v>
      </c>
      <c r="G804" s="31" t="str">
        <f t="shared" si="380"/>
        <v>Сигнал</v>
      </c>
      <c r="H804" s="31" t="s">
        <v>3321</v>
      </c>
      <c r="I804" s="31" t="s">
        <v>4596</v>
      </c>
      <c r="J804" s="31" t="str">
        <f t="shared" si="375"/>
        <v>DCS_DI_03</v>
      </c>
      <c r="K804" s="14" t="s">
        <v>5869</v>
      </c>
      <c r="M804" s="31" t="s">
        <v>3669</v>
      </c>
      <c r="N804" s="31" t="s">
        <v>107</v>
      </c>
      <c r="O804" s="31" t="s">
        <v>170</v>
      </c>
      <c r="P804" s="31" t="s">
        <v>2723</v>
      </c>
      <c r="Q804" s="31" t="s">
        <v>647</v>
      </c>
      <c r="R804" s="31">
        <v>15</v>
      </c>
      <c r="S804" s="31">
        <v>16</v>
      </c>
      <c r="T804" s="31" t="s">
        <v>62</v>
      </c>
      <c r="U804" s="31" t="str">
        <f t="shared" si="404"/>
        <v>48</v>
      </c>
      <c r="V804" s="14" t="str">
        <f t="shared" si="376"/>
        <v>ASK 3MLD, ASK 3MB</v>
      </c>
      <c r="W804" s="31" t="str">
        <f t="shared" si="381"/>
        <v/>
      </c>
      <c r="X804" s="14" t="str">
        <f t="shared" si="382"/>
        <v/>
      </c>
      <c r="Y804" s="31" t="str">
        <f t="shared" si="383"/>
        <v>O1011106</v>
      </c>
      <c r="Z804" s="31" t="str">
        <f t="shared" si="384"/>
        <v>TUA711-DIO32</v>
      </c>
      <c r="AA804" s="14" t="str">
        <f t="shared" si="385"/>
        <v>17-SC-DCS-002/O1011106/ 17-MC-DCS-004</v>
      </c>
      <c r="AB804" s="31" t="s">
        <v>64</v>
      </c>
      <c r="AC804" s="31" t="s">
        <v>54</v>
      </c>
      <c r="AD804" s="31" t="s">
        <v>125</v>
      </c>
      <c r="AE804" s="31">
        <v>1</v>
      </c>
      <c r="AF804" s="31" t="s">
        <v>55</v>
      </c>
      <c r="AG804" s="31" t="s">
        <v>3624</v>
      </c>
      <c r="AH804" s="31">
        <v>7</v>
      </c>
      <c r="AI804" s="31">
        <v>29</v>
      </c>
      <c r="AJ804" s="31" t="s">
        <v>57</v>
      </c>
      <c r="AK804" s="31">
        <f t="shared" si="377"/>
        <v>32</v>
      </c>
      <c r="AL804" s="31" t="s">
        <v>62</v>
      </c>
      <c r="AO804" s="31" t="s">
        <v>63</v>
      </c>
      <c r="AP804" s="31" t="s">
        <v>884</v>
      </c>
      <c r="AQ804" s="14" t="s">
        <v>3683</v>
      </c>
      <c r="AR804" s="31" t="s">
        <v>5716</v>
      </c>
      <c r="AS804" s="31" t="s">
        <v>468</v>
      </c>
      <c r="AT804" s="14" t="s">
        <v>5724</v>
      </c>
      <c r="AU804" s="31" t="s">
        <v>5858</v>
      </c>
      <c r="AV804" s="31" t="s">
        <v>5792</v>
      </c>
      <c r="AW804" s="31" t="s">
        <v>5793</v>
      </c>
      <c r="AX804" s="31" t="s">
        <v>5724</v>
      </c>
      <c r="BK804" s="14" t="str">
        <f t="shared" si="386"/>
        <v/>
      </c>
      <c r="BL804" s="14" t="str">
        <f t="shared" si="387"/>
        <v/>
      </c>
      <c r="BM804" s="14" t="str">
        <f t="shared" si="388"/>
        <v/>
      </c>
      <c r="BN804" s="14"/>
      <c r="BO804" s="14" t="str">
        <f t="shared" si="378"/>
        <v/>
      </c>
      <c r="BP804" s="14" t="str">
        <f t="shared" si="379"/>
        <v/>
      </c>
      <c r="BQ804" s="14"/>
      <c r="BR804" s="14" t="str">
        <f t="shared" si="389"/>
        <v>TS-O-06:15/
O1011106:29A</v>
      </c>
      <c r="BS804" s="14" t="str">
        <f t="shared" si="390"/>
        <v>TS-O-06:16/
O1011106:29B</v>
      </c>
      <c r="BW804" s="31" t="str">
        <f t="shared" si="391"/>
        <v/>
      </c>
      <c r="BX804" s="31" t="str">
        <f t="shared" si="392"/>
        <v/>
      </c>
      <c r="BY804" s="31" t="str">
        <f t="shared" si="393"/>
        <v/>
      </c>
      <c r="BZ804" s="31" t="str">
        <f t="shared" si="394"/>
        <v/>
      </c>
      <c r="CA804" s="31" t="str">
        <f t="shared" si="395"/>
        <v/>
      </c>
      <c r="CB804" s="31" t="str">
        <f t="shared" si="396"/>
        <v/>
      </c>
      <c r="CC804" s="31" t="str">
        <f t="shared" si="397"/>
        <v/>
      </c>
      <c r="CD804" s="31" t="str">
        <f t="shared" si="398"/>
        <v>29A</v>
      </c>
      <c r="CE804" s="31" t="e">
        <f t="shared" ca="1" si="399"/>
        <v>#NAME?</v>
      </c>
      <c r="CF804" s="31" t="e">
        <f t="shared" ca="1" si="400"/>
        <v>#NAME?</v>
      </c>
      <c r="CG804" s="31" t="e">
        <f t="shared" ca="1" si="401"/>
        <v>#NAME?</v>
      </c>
      <c r="CH804" s="31" t="e">
        <f t="shared" ca="1" si="402"/>
        <v>#NAME?</v>
      </c>
      <c r="CI804" s="31" t="e">
        <f t="shared" ca="1" si="403"/>
        <v>#NAME?</v>
      </c>
    </row>
    <row r="805" spans="1:87" s="31" customFormat="1" ht="30" hidden="1" x14ac:dyDescent="0.25">
      <c r="A805" s="9" t="s">
        <v>4493</v>
      </c>
      <c r="B805" s="31" t="s">
        <v>883</v>
      </c>
      <c r="C805" s="31" t="s">
        <v>3684</v>
      </c>
      <c r="E805" s="14" t="s">
        <v>5647</v>
      </c>
      <c r="G805" s="31" t="str">
        <f t="shared" si="380"/>
        <v>Сигнал</v>
      </c>
      <c r="H805" s="31" t="s">
        <v>3357</v>
      </c>
      <c r="I805" s="31" t="s">
        <v>4596</v>
      </c>
      <c r="J805" s="31" t="str">
        <f t="shared" si="375"/>
        <v>DCS_DI_03</v>
      </c>
      <c r="K805" s="14" t="s">
        <v>5869</v>
      </c>
      <c r="M805" s="31" t="s">
        <v>3669</v>
      </c>
      <c r="N805" s="31" t="s">
        <v>107</v>
      </c>
      <c r="O805" s="31" t="s">
        <v>176</v>
      </c>
      <c r="P805" s="31" t="s">
        <v>2723</v>
      </c>
      <c r="Q805" s="31" t="s">
        <v>647</v>
      </c>
      <c r="R805" s="31">
        <v>17</v>
      </c>
      <c r="S805" s="31">
        <v>18</v>
      </c>
      <c r="T805" s="31" t="s">
        <v>62</v>
      </c>
      <c r="U805" s="31" t="str">
        <f t="shared" si="404"/>
        <v>48</v>
      </c>
      <c r="V805" s="14" t="str">
        <f t="shared" si="376"/>
        <v>ASK 3MLD, ASK 3MB</v>
      </c>
      <c r="W805" s="31" t="str">
        <f t="shared" si="381"/>
        <v/>
      </c>
      <c r="X805" s="14" t="str">
        <f t="shared" si="382"/>
        <v/>
      </c>
      <c r="Y805" s="31" t="str">
        <f t="shared" si="383"/>
        <v>O1011106</v>
      </c>
      <c r="Z805" s="31" t="str">
        <f t="shared" si="384"/>
        <v>TUA711-DIO32</v>
      </c>
      <c r="AA805" s="14" t="str">
        <f t="shared" si="385"/>
        <v>17-SC-DCS-002/O1011106/ 17-MC-DCS-004</v>
      </c>
      <c r="AB805" s="31" t="s">
        <v>64</v>
      </c>
      <c r="AC805" s="31" t="s">
        <v>54</v>
      </c>
      <c r="AD805" s="31" t="s">
        <v>125</v>
      </c>
      <c r="AE805" s="31">
        <v>1</v>
      </c>
      <c r="AF805" s="31" t="s">
        <v>55</v>
      </c>
      <c r="AG805" s="31" t="s">
        <v>3624</v>
      </c>
      <c r="AH805" s="31">
        <v>7</v>
      </c>
      <c r="AI805" s="31">
        <v>30</v>
      </c>
      <c r="AJ805" s="31" t="s">
        <v>57</v>
      </c>
      <c r="AK805" s="31">
        <f t="shared" si="377"/>
        <v>32</v>
      </c>
      <c r="AL805" s="31" t="s">
        <v>62</v>
      </c>
      <c r="AO805" s="31" t="s">
        <v>63</v>
      </c>
      <c r="AP805" s="31" t="s">
        <v>884</v>
      </c>
      <c r="AQ805" s="14" t="s">
        <v>3685</v>
      </c>
      <c r="AR805" s="31" t="s">
        <v>5716</v>
      </c>
      <c r="AS805" s="31" t="s">
        <v>468</v>
      </c>
      <c r="AT805" s="14" t="s">
        <v>5724</v>
      </c>
      <c r="AU805" s="31" t="s">
        <v>5858</v>
      </c>
      <c r="AV805" s="31" t="s">
        <v>5794</v>
      </c>
      <c r="AW805" s="31" t="s">
        <v>5795</v>
      </c>
      <c r="AX805" s="31" t="s">
        <v>5724</v>
      </c>
      <c r="BK805" s="14" t="str">
        <f t="shared" si="386"/>
        <v/>
      </c>
      <c r="BL805" s="14" t="str">
        <f t="shared" si="387"/>
        <v/>
      </c>
      <c r="BM805" s="14" t="str">
        <f t="shared" si="388"/>
        <v/>
      </c>
      <c r="BN805" s="14"/>
      <c r="BO805" s="14" t="str">
        <f t="shared" si="378"/>
        <v/>
      </c>
      <c r="BP805" s="14" t="str">
        <f t="shared" si="379"/>
        <v/>
      </c>
      <c r="BQ805" s="14"/>
      <c r="BR805" s="14" t="str">
        <f t="shared" si="389"/>
        <v>TS-O-06:17/
O1011106:30A</v>
      </c>
      <c r="BS805" s="14" t="str">
        <f t="shared" si="390"/>
        <v>TS-O-06:18/
O1011106:30B</v>
      </c>
      <c r="BW805" s="31" t="str">
        <f t="shared" si="391"/>
        <v/>
      </c>
      <c r="BX805" s="31" t="str">
        <f t="shared" si="392"/>
        <v/>
      </c>
      <c r="BY805" s="31" t="str">
        <f t="shared" si="393"/>
        <v/>
      </c>
      <c r="BZ805" s="31" t="str">
        <f t="shared" si="394"/>
        <v/>
      </c>
      <c r="CA805" s="31" t="str">
        <f t="shared" si="395"/>
        <v/>
      </c>
      <c r="CB805" s="31" t="str">
        <f t="shared" si="396"/>
        <v/>
      </c>
      <c r="CC805" s="31" t="str">
        <f t="shared" si="397"/>
        <v/>
      </c>
      <c r="CD805" s="31" t="str">
        <f t="shared" si="398"/>
        <v>30A</v>
      </c>
      <c r="CE805" s="31" t="e">
        <f t="shared" ca="1" si="399"/>
        <v>#NAME?</v>
      </c>
      <c r="CF805" s="31" t="e">
        <f t="shared" ca="1" si="400"/>
        <v>#NAME?</v>
      </c>
      <c r="CG805" s="31" t="e">
        <f t="shared" ca="1" si="401"/>
        <v>#NAME?</v>
      </c>
      <c r="CH805" s="31" t="e">
        <f t="shared" ca="1" si="402"/>
        <v>#NAME?</v>
      </c>
      <c r="CI805" s="31" t="e">
        <f t="shared" ca="1" si="403"/>
        <v>#NAME?</v>
      </c>
    </row>
    <row r="806" spans="1:87" s="31" customFormat="1" ht="30" hidden="1" x14ac:dyDescent="0.25">
      <c r="A806" s="9" t="s">
        <v>4493</v>
      </c>
      <c r="B806" s="31" t="s">
        <v>883</v>
      </c>
      <c r="C806" s="31" t="s">
        <v>3051</v>
      </c>
      <c r="E806" s="14" t="s">
        <v>5649</v>
      </c>
      <c r="G806" s="31" t="str">
        <f t="shared" si="380"/>
        <v>Сигнал</v>
      </c>
      <c r="H806" s="31" t="s">
        <v>3053</v>
      </c>
      <c r="I806" s="31" t="s">
        <v>4596</v>
      </c>
      <c r="J806" s="31" t="str">
        <f t="shared" si="375"/>
        <v>DCS_DO_03</v>
      </c>
      <c r="K806" s="14" t="s">
        <v>5869</v>
      </c>
      <c r="M806" s="31" t="s">
        <v>3032</v>
      </c>
      <c r="N806" s="31" t="s">
        <v>1261</v>
      </c>
      <c r="O806" s="31" t="s">
        <v>1320</v>
      </c>
      <c r="P806" s="31" t="s">
        <v>2723</v>
      </c>
      <c r="Q806" s="31" t="s">
        <v>460</v>
      </c>
      <c r="R806" s="31">
        <v>17</v>
      </c>
      <c r="S806" s="31">
        <v>18</v>
      </c>
      <c r="T806" s="31" t="s">
        <v>62</v>
      </c>
      <c r="U806" s="31" t="str">
        <f t="shared" si="404"/>
        <v>30</v>
      </c>
      <c r="V806" s="14" t="str">
        <f t="shared" si="376"/>
        <v>ASK 3MLD, ASK 3MB</v>
      </c>
      <c r="W806" s="31" t="str">
        <f t="shared" si="381"/>
        <v/>
      </c>
      <c r="X806" s="14" t="str">
        <f t="shared" si="382"/>
        <v/>
      </c>
      <c r="Y806" s="31" t="str">
        <f t="shared" si="383"/>
        <v>O1011205</v>
      </c>
      <c r="Z806" s="31" t="str">
        <f t="shared" si="384"/>
        <v>TUA711-DIO32</v>
      </c>
      <c r="AA806" s="14" t="str">
        <f t="shared" si="385"/>
        <v>17-SC-DCS-002/O1011205/ 17-MC-DCS-004</v>
      </c>
      <c r="AB806" s="31" t="s">
        <v>64</v>
      </c>
      <c r="AC806" s="31" t="s">
        <v>54</v>
      </c>
      <c r="AD806" s="31" t="s">
        <v>125</v>
      </c>
      <c r="AE806" s="31">
        <v>1</v>
      </c>
      <c r="AF806" s="31" t="s">
        <v>1254</v>
      </c>
      <c r="AG806" s="31" t="s">
        <v>1492</v>
      </c>
      <c r="AH806" s="31">
        <v>6</v>
      </c>
      <c r="AI806" s="31">
        <v>23</v>
      </c>
      <c r="AJ806" s="31" t="s">
        <v>1256</v>
      </c>
      <c r="AK806" s="31">
        <f t="shared" si="377"/>
        <v>32</v>
      </c>
      <c r="AL806" s="31" t="s">
        <v>62</v>
      </c>
      <c r="AO806" s="31" t="s">
        <v>63</v>
      </c>
      <c r="AP806" s="31" t="s">
        <v>884</v>
      </c>
      <c r="AQ806" s="14" t="s">
        <v>3052</v>
      </c>
      <c r="AR806" s="31" t="s">
        <v>5716</v>
      </c>
      <c r="AS806" s="31" t="s">
        <v>468</v>
      </c>
      <c r="AT806" s="14" t="s">
        <v>5724</v>
      </c>
      <c r="AU806" s="31" t="s">
        <v>5858</v>
      </c>
      <c r="AV806" s="31" t="s">
        <v>5806</v>
      </c>
      <c r="AW806" s="31" t="s">
        <v>5797</v>
      </c>
      <c r="AX806" s="31" t="s">
        <v>5724</v>
      </c>
      <c r="BK806" s="14" t="str">
        <f t="shared" si="386"/>
        <v/>
      </c>
      <c r="BL806" s="14" t="str">
        <f t="shared" si="387"/>
        <v/>
      </c>
      <c r="BM806" s="14" t="str">
        <f t="shared" si="388"/>
        <v/>
      </c>
      <c r="BN806" s="14"/>
      <c r="BO806" s="14" t="str">
        <f t="shared" si="378"/>
        <v/>
      </c>
      <c r="BP806" s="14" t="str">
        <f t="shared" si="379"/>
        <v/>
      </c>
      <c r="BQ806" s="14"/>
      <c r="BR806" s="14" t="str">
        <f t="shared" si="389"/>
        <v/>
      </c>
      <c r="BS806" s="14" t="str">
        <f t="shared" si="390"/>
        <v>TS-O-02:18/
O1011205:23A</v>
      </c>
      <c r="BW806" s="31" t="str">
        <f t="shared" si="391"/>
        <v/>
      </c>
      <c r="BX806" s="31" t="str">
        <f t="shared" si="392"/>
        <v/>
      </c>
      <c r="BY806" s="31" t="str">
        <f t="shared" si="393"/>
        <v/>
      </c>
      <c r="BZ806" s="31" t="str">
        <f t="shared" si="394"/>
        <v/>
      </c>
      <c r="CA806" s="31" t="str">
        <f t="shared" si="395"/>
        <v/>
      </c>
      <c r="CB806" s="31" t="str">
        <f t="shared" si="396"/>
        <v/>
      </c>
      <c r="CC806" s="31" t="str">
        <f t="shared" si="397"/>
        <v/>
      </c>
      <c r="CD806" s="31" t="str">
        <f t="shared" si="398"/>
        <v/>
      </c>
      <c r="CE806" s="31" t="e">
        <f t="shared" ca="1" si="399"/>
        <v>#NAME?</v>
      </c>
      <c r="CF806" s="31" t="e">
        <f t="shared" ca="1" si="400"/>
        <v>#NAME?</v>
      </c>
      <c r="CG806" s="31" t="e">
        <f t="shared" ca="1" si="401"/>
        <v>#NAME?</v>
      </c>
      <c r="CH806" s="31" t="e">
        <f t="shared" ca="1" si="402"/>
        <v>#NAME?</v>
      </c>
      <c r="CI806" s="31" t="e">
        <f t="shared" ca="1" si="403"/>
        <v>#NAME?</v>
      </c>
    </row>
    <row r="807" spans="1:87" s="31" customFormat="1" ht="30" hidden="1" x14ac:dyDescent="0.25">
      <c r="A807" s="9" t="s">
        <v>4493</v>
      </c>
      <c r="B807" s="31" t="s">
        <v>883</v>
      </c>
      <c r="C807" s="31" t="s">
        <v>3054</v>
      </c>
      <c r="E807" s="14" t="s">
        <v>5649</v>
      </c>
      <c r="G807" s="31" t="str">
        <f t="shared" si="380"/>
        <v>Сигнал</v>
      </c>
      <c r="H807" s="31" t="s">
        <v>2608</v>
      </c>
      <c r="I807" s="31" t="s">
        <v>4596</v>
      </c>
      <c r="J807" s="31" t="str">
        <f t="shared" si="375"/>
        <v>DCS_DO_03</v>
      </c>
      <c r="K807" s="14" t="s">
        <v>5869</v>
      </c>
      <c r="M807" s="31" t="s">
        <v>3032</v>
      </c>
      <c r="N807" s="31" t="s">
        <v>1261</v>
      </c>
      <c r="O807" s="31" t="s">
        <v>1325</v>
      </c>
      <c r="P807" s="31" t="s">
        <v>2723</v>
      </c>
      <c r="Q807" s="31" t="s">
        <v>460</v>
      </c>
      <c r="R807" s="31">
        <v>19</v>
      </c>
      <c r="S807" s="9" t="s">
        <v>4509</v>
      </c>
      <c r="T807" s="31" t="s">
        <v>62</v>
      </c>
      <c r="U807" s="31" t="str">
        <f t="shared" si="404"/>
        <v>30</v>
      </c>
      <c r="V807" s="14" t="str">
        <f t="shared" si="376"/>
        <v>ASK 3MLD, ASK 3MB</v>
      </c>
      <c r="W807" s="31" t="str">
        <f t="shared" si="381"/>
        <v/>
      </c>
      <c r="X807" s="14" t="str">
        <f t="shared" si="382"/>
        <v/>
      </c>
      <c r="Y807" s="31" t="str">
        <f t="shared" si="383"/>
        <v>O1011205</v>
      </c>
      <c r="Z807" s="31" t="str">
        <f t="shared" si="384"/>
        <v>TUA711-DIO32</v>
      </c>
      <c r="AA807" s="14" t="str">
        <f t="shared" si="385"/>
        <v>17-SC-DCS-002/O1011205/ 17-MC-DCS-004</v>
      </c>
      <c r="AB807" s="31" t="s">
        <v>64</v>
      </c>
      <c r="AC807" s="31" t="s">
        <v>54</v>
      </c>
      <c r="AD807" s="31" t="s">
        <v>125</v>
      </c>
      <c r="AE807" s="31">
        <v>1</v>
      </c>
      <c r="AF807" s="31" t="s">
        <v>1254</v>
      </c>
      <c r="AG807" s="31" t="s">
        <v>1492</v>
      </c>
      <c r="AH807" s="31">
        <v>6</v>
      </c>
      <c r="AI807" s="31">
        <v>24</v>
      </c>
      <c r="AJ807" s="31" t="s">
        <v>1256</v>
      </c>
      <c r="AK807" s="31">
        <f t="shared" si="377"/>
        <v>32</v>
      </c>
      <c r="AL807" s="31" t="s">
        <v>62</v>
      </c>
      <c r="AO807" s="31" t="s">
        <v>63</v>
      </c>
      <c r="AP807" s="31" t="s">
        <v>884</v>
      </c>
      <c r="AQ807" s="14" t="s">
        <v>3055</v>
      </c>
      <c r="AR807" s="31" t="s">
        <v>5716</v>
      </c>
      <c r="AS807" s="31" t="s">
        <v>468</v>
      </c>
      <c r="AT807" s="14" t="s">
        <v>5724</v>
      </c>
      <c r="AU807" s="31" t="s">
        <v>5858</v>
      </c>
      <c r="AV807" s="31" t="s">
        <v>5797</v>
      </c>
      <c r="AW807" s="31" t="s">
        <v>5799</v>
      </c>
      <c r="AX807" s="31" t="s">
        <v>5724</v>
      </c>
      <c r="BK807" s="14" t="str">
        <f t="shared" si="386"/>
        <v/>
      </c>
      <c r="BL807" s="14" t="str">
        <f t="shared" si="387"/>
        <v/>
      </c>
      <c r="BM807" s="14" t="str">
        <f t="shared" si="388"/>
        <v/>
      </c>
      <c r="BN807" s="14"/>
      <c r="BO807" s="14" t="str">
        <f t="shared" si="378"/>
        <v/>
      </c>
      <c r="BP807" s="14" t="str">
        <f t="shared" si="379"/>
        <v/>
      </c>
      <c r="BQ807" s="14"/>
      <c r="BR807" s="14" t="str">
        <f t="shared" si="389"/>
        <v/>
      </c>
      <c r="BS807" s="14" t="str">
        <f t="shared" si="390"/>
        <v>TS-O-02:20/
O1011205:24A</v>
      </c>
      <c r="BW807" s="31" t="str">
        <f t="shared" si="391"/>
        <v/>
      </c>
      <c r="BX807" s="31" t="str">
        <f t="shared" si="392"/>
        <v/>
      </c>
      <c r="BY807" s="31" t="str">
        <f t="shared" si="393"/>
        <v/>
      </c>
      <c r="BZ807" s="31" t="str">
        <f t="shared" si="394"/>
        <v/>
      </c>
      <c r="CA807" s="31" t="str">
        <f t="shared" si="395"/>
        <v/>
      </c>
      <c r="CB807" s="31" t="str">
        <f t="shared" si="396"/>
        <v/>
      </c>
      <c r="CC807" s="31" t="str">
        <f t="shared" si="397"/>
        <v/>
      </c>
      <c r="CD807" s="31" t="str">
        <f t="shared" si="398"/>
        <v/>
      </c>
      <c r="CE807" s="31" t="e">
        <f t="shared" ca="1" si="399"/>
        <v>#NAME?</v>
      </c>
      <c r="CF807" s="31" t="e">
        <f t="shared" ca="1" si="400"/>
        <v>#NAME?</v>
      </c>
      <c r="CG807" s="31" t="e">
        <f t="shared" ca="1" si="401"/>
        <v>#NAME?</v>
      </c>
      <c r="CH807" s="31" t="e">
        <f t="shared" ca="1" si="402"/>
        <v>#NAME?</v>
      </c>
      <c r="CI807" s="31" t="e">
        <f t="shared" ca="1" si="403"/>
        <v>#NAME?</v>
      </c>
    </row>
    <row r="808" spans="1:87" s="31" customFormat="1" ht="30" hidden="1" x14ac:dyDescent="0.25">
      <c r="A808" s="9" t="s">
        <v>4493</v>
      </c>
      <c r="B808" s="31" t="s">
        <v>885</v>
      </c>
      <c r="C808" s="31" t="s">
        <v>3686</v>
      </c>
      <c r="E808" s="14" t="s">
        <v>5647</v>
      </c>
      <c r="G808" s="31" t="str">
        <f t="shared" si="380"/>
        <v>Сигнал</v>
      </c>
      <c r="H808" s="31" t="s">
        <v>3318</v>
      </c>
      <c r="I808" s="31" t="s">
        <v>4596</v>
      </c>
      <c r="J808" s="31" t="str">
        <f t="shared" si="375"/>
        <v>DCS_DI_03</v>
      </c>
      <c r="K808" s="14" t="s">
        <v>5869</v>
      </c>
      <c r="M808" s="31" t="s">
        <v>3669</v>
      </c>
      <c r="N808" s="31" t="s">
        <v>107</v>
      </c>
      <c r="O808" s="31" t="s">
        <v>182</v>
      </c>
      <c r="P808" s="31" t="s">
        <v>2723</v>
      </c>
      <c r="Q808" s="31" t="s">
        <v>647</v>
      </c>
      <c r="R808" s="31">
        <v>19</v>
      </c>
      <c r="S808" s="31">
        <v>20</v>
      </c>
      <c r="T808" s="31" t="s">
        <v>62</v>
      </c>
      <c r="U808" s="31" t="str">
        <f t="shared" si="404"/>
        <v>48</v>
      </c>
      <c r="V808" s="14" t="str">
        <f t="shared" si="376"/>
        <v>ASK 3MLD, ASK 3MB</v>
      </c>
      <c r="W808" s="31" t="str">
        <f t="shared" si="381"/>
        <v/>
      </c>
      <c r="X808" s="14" t="str">
        <f t="shared" si="382"/>
        <v/>
      </c>
      <c r="Y808" s="31" t="str">
        <f t="shared" si="383"/>
        <v>O1011106</v>
      </c>
      <c r="Z808" s="31" t="str">
        <f t="shared" si="384"/>
        <v>TUA711-DIO32</v>
      </c>
      <c r="AA808" s="14" t="str">
        <f t="shared" si="385"/>
        <v>17-SC-DCS-002/O1011106/ 17-MC-DCS-004</v>
      </c>
      <c r="AB808" s="31" t="s">
        <v>64</v>
      </c>
      <c r="AC808" s="31" t="s">
        <v>54</v>
      </c>
      <c r="AD808" s="31" t="s">
        <v>125</v>
      </c>
      <c r="AE808" s="31">
        <v>1</v>
      </c>
      <c r="AF808" s="31" t="s">
        <v>55</v>
      </c>
      <c r="AG808" s="31" t="s">
        <v>3624</v>
      </c>
      <c r="AH808" s="31">
        <v>7</v>
      </c>
      <c r="AI808" s="31">
        <v>31</v>
      </c>
      <c r="AJ808" s="31" t="s">
        <v>57</v>
      </c>
      <c r="AK808" s="31">
        <f t="shared" si="377"/>
        <v>32</v>
      </c>
      <c r="AL808" s="31" t="s">
        <v>62</v>
      </c>
      <c r="AO808" s="31" t="s">
        <v>63</v>
      </c>
      <c r="AP808" s="31" t="s">
        <v>886</v>
      </c>
      <c r="AQ808" s="14" t="s">
        <v>3687</v>
      </c>
      <c r="AR808" s="31" t="s">
        <v>5716</v>
      </c>
      <c r="AS808" s="31" t="s">
        <v>468</v>
      </c>
      <c r="AT808" s="14" t="s">
        <v>5724</v>
      </c>
      <c r="AU808" s="31" t="s">
        <v>5858</v>
      </c>
      <c r="AV808" s="31" t="s">
        <v>5827</v>
      </c>
      <c r="AW808" s="31" t="s">
        <v>5828</v>
      </c>
      <c r="AX808" s="31" t="s">
        <v>5724</v>
      </c>
      <c r="BK808" s="14" t="str">
        <f t="shared" si="386"/>
        <v/>
      </c>
      <c r="BL808" s="14" t="str">
        <f t="shared" si="387"/>
        <v/>
      </c>
      <c r="BM808" s="14" t="str">
        <f t="shared" si="388"/>
        <v/>
      </c>
      <c r="BN808" s="14"/>
      <c r="BO808" s="14" t="str">
        <f t="shared" si="378"/>
        <v/>
      </c>
      <c r="BP808" s="14" t="str">
        <f t="shared" si="379"/>
        <v/>
      </c>
      <c r="BQ808" s="14"/>
      <c r="BR808" s="14" t="str">
        <f t="shared" si="389"/>
        <v>TS-O-06:19/
O1011106:31A</v>
      </c>
      <c r="BS808" s="14" t="str">
        <f t="shared" si="390"/>
        <v>TS-O-06:20/
O1011106:31B</v>
      </c>
      <c r="BW808" s="31" t="str">
        <f t="shared" si="391"/>
        <v/>
      </c>
      <c r="BX808" s="31" t="str">
        <f t="shared" si="392"/>
        <v/>
      </c>
      <c r="BY808" s="31" t="str">
        <f t="shared" si="393"/>
        <v/>
      </c>
      <c r="BZ808" s="31" t="str">
        <f t="shared" si="394"/>
        <v/>
      </c>
      <c r="CA808" s="31" t="str">
        <f t="shared" si="395"/>
        <v/>
      </c>
      <c r="CB808" s="31" t="str">
        <f t="shared" si="396"/>
        <v/>
      </c>
      <c r="CC808" s="31" t="str">
        <f t="shared" si="397"/>
        <v/>
      </c>
      <c r="CD808" s="31" t="str">
        <f t="shared" si="398"/>
        <v>31A</v>
      </c>
      <c r="CE808" s="31" t="e">
        <f t="shared" ca="1" si="399"/>
        <v>#NAME?</v>
      </c>
      <c r="CF808" s="31" t="e">
        <f t="shared" ca="1" si="400"/>
        <v>#NAME?</v>
      </c>
      <c r="CG808" s="31" t="e">
        <f t="shared" ca="1" si="401"/>
        <v>#NAME?</v>
      </c>
      <c r="CH808" s="31" t="e">
        <f t="shared" ca="1" si="402"/>
        <v>#NAME?</v>
      </c>
      <c r="CI808" s="31" t="e">
        <f t="shared" ca="1" si="403"/>
        <v>#NAME?</v>
      </c>
    </row>
    <row r="809" spans="1:87" s="31" customFormat="1" ht="30" hidden="1" x14ac:dyDescent="0.25">
      <c r="A809" s="9" t="s">
        <v>4493</v>
      </c>
      <c r="B809" s="31" t="s">
        <v>885</v>
      </c>
      <c r="C809" s="31" t="s">
        <v>3688</v>
      </c>
      <c r="E809" s="14" t="s">
        <v>5647</v>
      </c>
      <c r="G809" s="31" t="str">
        <f t="shared" si="380"/>
        <v>Сигнал</v>
      </c>
      <c r="H809" s="31" t="s">
        <v>3321</v>
      </c>
      <c r="I809" s="31" t="s">
        <v>4596</v>
      </c>
      <c r="J809" s="31" t="str">
        <f t="shared" si="375"/>
        <v>DCS_DI_03</v>
      </c>
      <c r="K809" s="14" t="s">
        <v>5869</v>
      </c>
      <c r="M809" s="31" t="s">
        <v>3669</v>
      </c>
      <c r="N809" s="31" t="s">
        <v>107</v>
      </c>
      <c r="O809" s="31" t="s">
        <v>185</v>
      </c>
      <c r="P809" s="31" t="s">
        <v>2723</v>
      </c>
      <c r="Q809" s="31" t="s">
        <v>647</v>
      </c>
      <c r="R809" s="31">
        <v>21</v>
      </c>
      <c r="S809" s="31">
        <v>22</v>
      </c>
      <c r="T809" s="31" t="s">
        <v>62</v>
      </c>
      <c r="U809" s="31" t="str">
        <f t="shared" si="404"/>
        <v>48</v>
      </c>
      <c r="V809" s="14" t="str">
        <f t="shared" si="376"/>
        <v>ASK 3MLD, ASK 3MB</v>
      </c>
      <c r="W809" s="31" t="str">
        <f t="shared" si="381"/>
        <v/>
      </c>
      <c r="X809" s="14" t="str">
        <f t="shared" si="382"/>
        <v/>
      </c>
      <c r="Y809" s="31" t="str">
        <f t="shared" si="383"/>
        <v>O1011106</v>
      </c>
      <c r="Z809" s="31" t="str">
        <f t="shared" si="384"/>
        <v>TUA711-DIO32</v>
      </c>
      <c r="AA809" s="14" t="str">
        <f t="shared" si="385"/>
        <v>17-SC-DCS-002/O1011106/ 17-MC-DCS-004</v>
      </c>
      <c r="AB809" s="31" t="s">
        <v>64</v>
      </c>
      <c r="AC809" s="31" t="s">
        <v>54</v>
      </c>
      <c r="AD809" s="31" t="s">
        <v>125</v>
      </c>
      <c r="AE809" s="31">
        <v>1</v>
      </c>
      <c r="AF809" s="31" t="s">
        <v>55</v>
      </c>
      <c r="AG809" s="31" t="s">
        <v>3624</v>
      </c>
      <c r="AH809" s="31">
        <v>7</v>
      </c>
      <c r="AI809" s="31">
        <v>32</v>
      </c>
      <c r="AJ809" s="31" t="s">
        <v>57</v>
      </c>
      <c r="AK809" s="31">
        <f t="shared" si="377"/>
        <v>32</v>
      </c>
      <c r="AL809" s="31" t="s">
        <v>62</v>
      </c>
      <c r="AO809" s="31" t="s">
        <v>63</v>
      </c>
      <c r="AP809" s="31" t="s">
        <v>886</v>
      </c>
      <c r="AQ809" s="14" t="s">
        <v>3689</v>
      </c>
      <c r="AR809" s="31" t="s">
        <v>5716</v>
      </c>
      <c r="AS809" s="31" t="s">
        <v>468</v>
      </c>
      <c r="AT809" s="14" t="s">
        <v>5724</v>
      </c>
      <c r="AU809" s="31" t="s">
        <v>5858</v>
      </c>
      <c r="AV809" s="31" t="s">
        <v>5792</v>
      </c>
      <c r="AW809" s="31" t="s">
        <v>5793</v>
      </c>
      <c r="AX809" s="31" t="s">
        <v>5724</v>
      </c>
      <c r="BK809" s="14" t="str">
        <f t="shared" si="386"/>
        <v/>
      </c>
      <c r="BL809" s="14" t="str">
        <f t="shared" si="387"/>
        <v/>
      </c>
      <c r="BM809" s="14" t="str">
        <f t="shared" si="388"/>
        <v/>
      </c>
      <c r="BN809" s="14"/>
      <c r="BO809" s="14" t="str">
        <f t="shared" si="378"/>
        <v/>
      </c>
      <c r="BP809" s="14" t="str">
        <f t="shared" si="379"/>
        <v/>
      </c>
      <c r="BQ809" s="14"/>
      <c r="BR809" s="14" t="str">
        <f t="shared" si="389"/>
        <v>TS-O-06:21/
O1011106:32A</v>
      </c>
      <c r="BS809" s="14" t="str">
        <f t="shared" si="390"/>
        <v>TS-O-06:22/
O1011106:32B</v>
      </c>
      <c r="BW809" s="31" t="str">
        <f t="shared" si="391"/>
        <v/>
      </c>
      <c r="BX809" s="31" t="str">
        <f t="shared" si="392"/>
        <v/>
      </c>
      <c r="BY809" s="31" t="str">
        <f t="shared" si="393"/>
        <v/>
      </c>
      <c r="BZ809" s="31" t="str">
        <f t="shared" si="394"/>
        <v/>
      </c>
      <c r="CA809" s="31" t="str">
        <f t="shared" si="395"/>
        <v/>
      </c>
      <c r="CB809" s="31" t="str">
        <f t="shared" si="396"/>
        <v/>
      </c>
      <c r="CC809" s="31" t="str">
        <f t="shared" si="397"/>
        <v/>
      </c>
      <c r="CD809" s="31" t="str">
        <f t="shared" si="398"/>
        <v>32A</v>
      </c>
      <c r="CE809" s="31" t="e">
        <f t="shared" ca="1" si="399"/>
        <v>#NAME?</v>
      </c>
      <c r="CF809" s="31" t="e">
        <f t="shared" ca="1" si="400"/>
        <v>#NAME?</v>
      </c>
      <c r="CG809" s="31" t="e">
        <f t="shared" ca="1" si="401"/>
        <v>#NAME?</v>
      </c>
      <c r="CH809" s="31" t="e">
        <f t="shared" ca="1" si="402"/>
        <v>#NAME?</v>
      </c>
      <c r="CI809" s="31" t="e">
        <f t="shared" ca="1" si="403"/>
        <v>#NAME?</v>
      </c>
    </row>
    <row r="810" spans="1:87" s="31" customFormat="1" ht="30" hidden="1" x14ac:dyDescent="0.25">
      <c r="A810" s="9" t="s">
        <v>4493</v>
      </c>
      <c r="B810" s="31" t="s">
        <v>885</v>
      </c>
      <c r="C810" s="31" t="s">
        <v>3690</v>
      </c>
      <c r="E810" s="14" t="s">
        <v>5647</v>
      </c>
      <c r="G810" s="31" t="str">
        <f t="shared" si="380"/>
        <v>Сигнал</v>
      </c>
      <c r="H810" s="31" t="s">
        <v>3357</v>
      </c>
      <c r="I810" s="31" t="s">
        <v>4596</v>
      </c>
      <c r="J810" s="31" t="str">
        <f t="shared" si="375"/>
        <v>DCS_DI_03</v>
      </c>
      <c r="K810" s="14" t="s">
        <v>5869</v>
      </c>
      <c r="M810" s="31" t="s">
        <v>3669</v>
      </c>
      <c r="N810" s="31" t="s">
        <v>107</v>
      </c>
      <c r="O810" s="31" t="s">
        <v>188</v>
      </c>
      <c r="P810" s="31" t="s">
        <v>2723</v>
      </c>
      <c r="Q810" s="31" t="s">
        <v>647</v>
      </c>
      <c r="R810" s="31">
        <v>23</v>
      </c>
      <c r="S810" s="31">
        <v>24</v>
      </c>
      <c r="T810" s="31" t="s">
        <v>62</v>
      </c>
      <c r="U810" s="31" t="str">
        <f t="shared" si="404"/>
        <v>48</v>
      </c>
      <c r="V810" s="14" t="str">
        <f t="shared" si="376"/>
        <v>ASK 3MLD, ASK 3MB</v>
      </c>
      <c r="W810" s="31" t="str">
        <f t="shared" si="381"/>
        <v/>
      </c>
      <c r="X810" s="14" t="str">
        <f t="shared" si="382"/>
        <v/>
      </c>
      <c r="Y810" s="31" t="str">
        <f t="shared" si="383"/>
        <v>O1011107</v>
      </c>
      <c r="Z810" s="31" t="str">
        <f t="shared" si="384"/>
        <v>TUA711-DIO32</v>
      </c>
      <c r="AA810" s="14" t="str">
        <f t="shared" si="385"/>
        <v>17-SC-DCS-002/O1011107/ 17-MC-DCS-004</v>
      </c>
      <c r="AB810" s="31" t="s">
        <v>64</v>
      </c>
      <c r="AC810" s="31" t="s">
        <v>54</v>
      </c>
      <c r="AD810" s="31" t="s">
        <v>125</v>
      </c>
      <c r="AE810" s="31">
        <v>1</v>
      </c>
      <c r="AF810" s="31" t="s">
        <v>55</v>
      </c>
      <c r="AG810" s="31" t="s">
        <v>3692</v>
      </c>
      <c r="AH810" s="31">
        <v>8</v>
      </c>
      <c r="AI810" s="31">
        <v>1</v>
      </c>
      <c r="AJ810" s="31" t="s">
        <v>57</v>
      </c>
      <c r="AK810" s="31">
        <f t="shared" si="377"/>
        <v>32</v>
      </c>
      <c r="AL810" s="31" t="s">
        <v>62</v>
      </c>
      <c r="AO810" s="31" t="s">
        <v>63</v>
      </c>
      <c r="AP810" s="31" t="s">
        <v>886</v>
      </c>
      <c r="AQ810" s="14" t="s">
        <v>3691</v>
      </c>
      <c r="AR810" s="31" t="s">
        <v>5716</v>
      </c>
      <c r="AS810" s="31" t="s">
        <v>468</v>
      </c>
      <c r="AT810" s="14" t="s">
        <v>5724</v>
      </c>
      <c r="AU810" s="31" t="s">
        <v>5858</v>
      </c>
      <c r="AV810" s="31" t="s">
        <v>5794</v>
      </c>
      <c r="AW810" s="31" t="s">
        <v>5795</v>
      </c>
      <c r="AX810" s="31" t="s">
        <v>5724</v>
      </c>
      <c r="BK810" s="14" t="str">
        <f t="shared" si="386"/>
        <v/>
      </c>
      <c r="BL810" s="14" t="str">
        <f t="shared" si="387"/>
        <v/>
      </c>
      <c r="BM810" s="14" t="str">
        <f t="shared" si="388"/>
        <v/>
      </c>
      <c r="BN810" s="14"/>
      <c r="BO810" s="14" t="str">
        <f t="shared" si="378"/>
        <v/>
      </c>
      <c r="BP810" s="14" t="str">
        <f t="shared" si="379"/>
        <v/>
      </c>
      <c r="BQ810" s="14"/>
      <c r="BR810" s="14" t="str">
        <f t="shared" si="389"/>
        <v>TS-O-06:23/
O1011107:1A</v>
      </c>
      <c r="BS810" s="14" t="str">
        <f t="shared" si="390"/>
        <v>TS-O-06:24/
O1011107:1B</v>
      </c>
      <c r="BW810" s="31" t="str">
        <f t="shared" si="391"/>
        <v/>
      </c>
      <c r="BX810" s="31" t="str">
        <f t="shared" si="392"/>
        <v/>
      </c>
      <c r="BY810" s="31" t="str">
        <f t="shared" si="393"/>
        <v/>
      </c>
      <c r="BZ810" s="31" t="str">
        <f t="shared" si="394"/>
        <v/>
      </c>
      <c r="CA810" s="31" t="str">
        <f t="shared" si="395"/>
        <v/>
      </c>
      <c r="CB810" s="31" t="str">
        <f t="shared" si="396"/>
        <v/>
      </c>
      <c r="CC810" s="31" t="str">
        <f t="shared" si="397"/>
        <v/>
      </c>
      <c r="CD810" s="31" t="str">
        <f t="shared" si="398"/>
        <v>1A</v>
      </c>
      <c r="CE810" s="31" t="e">
        <f t="shared" ca="1" si="399"/>
        <v>#NAME?</v>
      </c>
      <c r="CF810" s="31" t="e">
        <f t="shared" ca="1" si="400"/>
        <v>#NAME?</v>
      </c>
      <c r="CG810" s="31" t="e">
        <f t="shared" ca="1" si="401"/>
        <v>#NAME?</v>
      </c>
      <c r="CH810" s="31" t="e">
        <f t="shared" ca="1" si="402"/>
        <v>#NAME?</v>
      </c>
      <c r="CI810" s="31" t="e">
        <f t="shared" ca="1" si="403"/>
        <v>#NAME?</v>
      </c>
    </row>
    <row r="811" spans="1:87" s="31" customFormat="1" ht="30" hidden="1" x14ac:dyDescent="0.25">
      <c r="A811" s="9" t="s">
        <v>4493</v>
      </c>
      <c r="B811" s="31" t="s">
        <v>885</v>
      </c>
      <c r="C811" s="31" t="s">
        <v>3056</v>
      </c>
      <c r="E811" s="14" t="s">
        <v>5649</v>
      </c>
      <c r="G811" s="31" t="str">
        <f t="shared" si="380"/>
        <v>Сигнал</v>
      </c>
      <c r="H811" s="31" t="s">
        <v>2608</v>
      </c>
      <c r="I811" s="31" t="s">
        <v>4596</v>
      </c>
      <c r="J811" s="31" t="str">
        <f t="shared" si="375"/>
        <v>DCS_DO_03</v>
      </c>
      <c r="K811" s="14" t="s">
        <v>5869</v>
      </c>
      <c r="M811" s="31" t="s">
        <v>3032</v>
      </c>
      <c r="N811" s="31" t="s">
        <v>1261</v>
      </c>
      <c r="O811" s="31" t="s">
        <v>1328</v>
      </c>
      <c r="P811" s="31" t="s">
        <v>2723</v>
      </c>
      <c r="Q811" s="31" t="s">
        <v>460</v>
      </c>
      <c r="R811" s="31">
        <v>21</v>
      </c>
      <c r="S811" s="31">
        <v>22</v>
      </c>
      <c r="T811" s="31" t="s">
        <v>62</v>
      </c>
      <c r="U811" s="31" t="str">
        <f t="shared" si="404"/>
        <v>30</v>
      </c>
      <c r="V811" s="14" t="str">
        <f t="shared" si="376"/>
        <v>ASK 3MLD, ASK 3MB</v>
      </c>
      <c r="W811" s="31" t="str">
        <f t="shared" si="381"/>
        <v/>
      </c>
      <c r="X811" s="14" t="str">
        <f t="shared" si="382"/>
        <v/>
      </c>
      <c r="Y811" s="31" t="str">
        <f t="shared" si="383"/>
        <v>O1011205</v>
      </c>
      <c r="Z811" s="31" t="str">
        <f t="shared" si="384"/>
        <v>TUA711-DIO32</v>
      </c>
      <c r="AA811" s="14" t="str">
        <f t="shared" si="385"/>
        <v>17-SC-DCS-002/O1011205/ 17-MC-DCS-004</v>
      </c>
      <c r="AB811" s="31" t="s">
        <v>64</v>
      </c>
      <c r="AC811" s="31" t="s">
        <v>54</v>
      </c>
      <c r="AD811" s="31" t="s">
        <v>125</v>
      </c>
      <c r="AE811" s="31">
        <v>1</v>
      </c>
      <c r="AF811" s="31" t="s">
        <v>1254</v>
      </c>
      <c r="AG811" s="31" t="s">
        <v>1492</v>
      </c>
      <c r="AH811" s="31">
        <v>6</v>
      </c>
      <c r="AI811" s="31">
        <v>25</v>
      </c>
      <c r="AJ811" s="31" t="s">
        <v>1256</v>
      </c>
      <c r="AK811" s="31">
        <f t="shared" si="377"/>
        <v>32</v>
      </c>
      <c r="AL811" s="31" t="s">
        <v>62</v>
      </c>
      <c r="AO811" s="31" t="s">
        <v>63</v>
      </c>
      <c r="AP811" s="31" t="s">
        <v>886</v>
      </c>
      <c r="AQ811" s="14" t="s">
        <v>3057</v>
      </c>
      <c r="AR811" s="31" t="s">
        <v>5716</v>
      </c>
      <c r="AS811" s="31" t="s">
        <v>468</v>
      </c>
      <c r="AT811" s="14" t="s">
        <v>5724</v>
      </c>
      <c r="AU811" s="31" t="s">
        <v>5858</v>
      </c>
      <c r="AV811" s="31" t="s">
        <v>5797</v>
      </c>
      <c r="AW811" s="31" t="s">
        <v>5799</v>
      </c>
      <c r="AX811" s="31" t="s">
        <v>5724</v>
      </c>
      <c r="BK811" s="14" t="str">
        <f t="shared" si="386"/>
        <v/>
      </c>
      <c r="BL811" s="14" t="str">
        <f t="shared" si="387"/>
        <v/>
      </c>
      <c r="BM811" s="14" t="str">
        <f t="shared" si="388"/>
        <v/>
      </c>
      <c r="BN811" s="14"/>
      <c r="BO811" s="14" t="str">
        <f t="shared" si="378"/>
        <v/>
      </c>
      <c r="BP811" s="14" t="str">
        <f t="shared" si="379"/>
        <v/>
      </c>
      <c r="BQ811" s="14"/>
      <c r="BR811" s="14" t="str">
        <f t="shared" si="389"/>
        <v/>
      </c>
      <c r="BS811" s="14" t="str">
        <f t="shared" si="390"/>
        <v>TS-O-02:22/
O1011205:25A</v>
      </c>
      <c r="BW811" s="31" t="str">
        <f t="shared" si="391"/>
        <v/>
      </c>
      <c r="BX811" s="31" t="str">
        <f t="shared" si="392"/>
        <v/>
      </c>
      <c r="BY811" s="31" t="str">
        <f t="shared" si="393"/>
        <v/>
      </c>
      <c r="BZ811" s="31" t="str">
        <f t="shared" si="394"/>
        <v/>
      </c>
      <c r="CA811" s="31" t="str">
        <f t="shared" si="395"/>
        <v/>
      </c>
      <c r="CB811" s="31" t="str">
        <f t="shared" si="396"/>
        <v/>
      </c>
      <c r="CC811" s="31" t="str">
        <f t="shared" si="397"/>
        <v/>
      </c>
      <c r="CD811" s="31" t="str">
        <f t="shared" si="398"/>
        <v/>
      </c>
      <c r="CE811" s="31" t="e">
        <f t="shared" ca="1" si="399"/>
        <v>#NAME?</v>
      </c>
      <c r="CF811" s="31" t="e">
        <f t="shared" ca="1" si="400"/>
        <v>#NAME?</v>
      </c>
      <c r="CG811" s="31" t="e">
        <f t="shared" ca="1" si="401"/>
        <v>#NAME?</v>
      </c>
      <c r="CH811" s="31" t="e">
        <f t="shared" ca="1" si="402"/>
        <v>#NAME?</v>
      </c>
      <c r="CI811" s="31" t="e">
        <f t="shared" ca="1" si="403"/>
        <v>#NAME?</v>
      </c>
    </row>
    <row r="812" spans="1:87" s="31" customFormat="1" ht="30" hidden="1" x14ac:dyDescent="0.25">
      <c r="A812" s="9" t="s">
        <v>4493</v>
      </c>
      <c r="B812" s="31" t="s">
        <v>885</v>
      </c>
      <c r="C812" s="31" t="s">
        <v>3224</v>
      </c>
      <c r="E812" s="14" t="s">
        <v>5649</v>
      </c>
      <c r="G812" s="31" t="str">
        <f t="shared" si="380"/>
        <v>Сигнал</v>
      </c>
      <c r="H812" s="31" t="s">
        <v>3053</v>
      </c>
      <c r="I812" s="31" t="s">
        <v>4596</v>
      </c>
      <c r="J812" s="31" t="str">
        <f t="shared" si="375"/>
        <v>DCS_DO_03</v>
      </c>
      <c r="K812" s="14" t="s">
        <v>5869</v>
      </c>
      <c r="M812" s="31" t="s">
        <v>3226</v>
      </c>
      <c r="N812" s="31" t="s">
        <v>1261</v>
      </c>
      <c r="O812" s="31" t="s">
        <v>1257</v>
      </c>
      <c r="P812" s="31" t="s">
        <v>2723</v>
      </c>
      <c r="Q812" s="31" t="s">
        <v>1211</v>
      </c>
      <c r="R812" s="31">
        <v>1</v>
      </c>
      <c r="S812" s="31">
        <v>2</v>
      </c>
      <c r="T812" s="31" t="s">
        <v>62</v>
      </c>
      <c r="U812" s="31" t="str">
        <f t="shared" si="404"/>
        <v>30</v>
      </c>
      <c r="V812" s="14" t="str">
        <f t="shared" si="376"/>
        <v>ASK 3MLD, ASK 3MB</v>
      </c>
      <c r="W812" s="31" t="str">
        <f t="shared" si="381"/>
        <v/>
      </c>
      <c r="X812" s="14" t="str">
        <f t="shared" si="382"/>
        <v/>
      </c>
      <c r="Y812" s="31" t="str">
        <f t="shared" si="383"/>
        <v>O1011206</v>
      </c>
      <c r="Z812" s="31" t="str">
        <f t="shared" si="384"/>
        <v>TUA711-DIO32</v>
      </c>
      <c r="AA812" s="14" t="str">
        <f t="shared" si="385"/>
        <v>17-SC-DCS-002/O1011206/ 17-MC-DCS-004</v>
      </c>
      <c r="AB812" s="31" t="s">
        <v>64</v>
      </c>
      <c r="AC812" s="31" t="s">
        <v>54</v>
      </c>
      <c r="AD812" s="31" t="s">
        <v>125</v>
      </c>
      <c r="AE812" s="31">
        <v>1</v>
      </c>
      <c r="AF812" s="31" t="s">
        <v>1254</v>
      </c>
      <c r="AG812" s="31" t="s">
        <v>1556</v>
      </c>
      <c r="AH812" s="31">
        <v>7</v>
      </c>
      <c r="AI812" s="31">
        <v>14</v>
      </c>
      <c r="AJ812" s="31" t="s">
        <v>1256</v>
      </c>
      <c r="AK812" s="31">
        <f t="shared" si="377"/>
        <v>32</v>
      </c>
      <c r="AL812" s="31" t="s">
        <v>62</v>
      </c>
      <c r="AO812" s="31" t="s">
        <v>63</v>
      </c>
      <c r="AP812" s="31" t="s">
        <v>886</v>
      </c>
      <c r="AQ812" s="14" t="s">
        <v>3225</v>
      </c>
      <c r="AR812" s="31" t="s">
        <v>5716</v>
      </c>
      <c r="AS812" s="31" t="s">
        <v>468</v>
      </c>
      <c r="AT812" s="14" t="s">
        <v>5724</v>
      </c>
      <c r="AU812" s="31" t="s">
        <v>5858</v>
      </c>
      <c r="AV812" s="31" t="s">
        <v>5806</v>
      </c>
      <c r="AW812" s="31" t="s">
        <v>5797</v>
      </c>
      <c r="AX812" s="31" t="s">
        <v>5724</v>
      </c>
      <c r="BK812" s="14" t="str">
        <f t="shared" si="386"/>
        <v/>
      </c>
      <c r="BL812" s="14" t="str">
        <f t="shared" si="387"/>
        <v/>
      </c>
      <c r="BM812" s="14" t="str">
        <f t="shared" si="388"/>
        <v/>
      </c>
      <c r="BN812" s="14"/>
      <c r="BO812" s="14" t="str">
        <f t="shared" si="378"/>
        <v/>
      </c>
      <c r="BP812" s="14" t="str">
        <f t="shared" si="379"/>
        <v/>
      </c>
      <c r="BQ812" s="14"/>
      <c r="BR812" s="14" t="str">
        <f t="shared" si="389"/>
        <v/>
      </c>
      <c r="BS812" s="14" t="str">
        <f t="shared" si="390"/>
        <v>TS-P-03:2/
O1011206:14A</v>
      </c>
      <c r="BW812" s="31" t="str">
        <f t="shared" si="391"/>
        <v/>
      </c>
      <c r="BX812" s="31" t="str">
        <f t="shared" si="392"/>
        <v/>
      </c>
      <c r="BY812" s="31" t="str">
        <f t="shared" si="393"/>
        <v/>
      </c>
      <c r="BZ812" s="31" t="str">
        <f t="shared" si="394"/>
        <v/>
      </c>
      <c r="CA812" s="31" t="str">
        <f t="shared" si="395"/>
        <v/>
      </c>
      <c r="CB812" s="31" t="str">
        <f t="shared" si="396"/>
        <v/>
      </c>
      <c r="CC812" s="31" t="str">
        <f t="shared" si="397"/>
        <v/>
      </c>
      <c r="CD812" s="31" t="str">
        <f t="shared" si="398"/>
        <v/>
      </c>
      <c r="CE812" s="31" t="e">
        <f t="shared" ca="1" si="399"/>
        <v>#NAME?</v>
      </c>
      <c r="CF812" s="31" t="e">
        <f t="shared" ca="1" si="400"/>
        <v>#NAME?</v>
      </c>
      <c r="CG812" s="31" t="e">
        <f t="shared" ca="1" si="401"/>
        <v>#NAME?</v>
      </c>
      <c r="CH812" s="31" t="e">
        <f t="shared" ca="1" si="402"/>
        <v>#NAME?</v>
      </c>
      <c r="CI812" s="31" t="e">
        <f t="shared" ca="1" si="403"/>
        <v>#NAME?</v>
      </c>
    </row>
    <row r="813" spans="1:87" s="31" customFormat="1" ht="30" hidden="1" x14ac:dyDescent="0.25">
      <c r="A813" s="9" t="s">
        <v>4493</v>
      </c>
      <c r="B813" s="31" t="s">
        <v>2880</v>
      </c>
      <c r="C813" s="31" t="s">
        <v>3533</v>
      </c>
      <c r="E813" s="14" t="s">
        <v>5647</v>
      </c>
      <c r="G813" s="31" t="str">
        <f t="shared" si="380"/>
        <v>Сигнал</v>
      </c>
      <c r="H813" s="31" t="s">
        <v>3318</v>
      </c>
      <c r="I813" s="31" t="s">
        <v>4540</v>
      </c>
      <c r="J813" s="31" t="str">
        <f t="shared" si="375"/>
        <v>DCS_DI_03</v>
      </c>
      <c r="K813" s="14" t="s">
        <v>5869</v>
      </c>
      <c r="M813" s="31" t="s">
        <v>3508</v>
      </c>
      <c r="N813" s="31" t="s">
        <v>107</v>
      </c>
      <c r="O813" s="31" t="s">
        <v>182</v>
      </c>
      <c r="P813" s="31" t="s">
        <v>2756</v>
      </c>
      <c r="Q813" s="31" t="s">
        <v>1991</v>
      </c>
      <c r="R813" s="31">
        <v>19</v>
      </c>
      <c r="S813" s="31">
        <v>20</v>
      </c>
      <c r="T813" s="31" t="s">
        <v>62</v>
      </c>
      <c r="U813" s="31" t="str">
        <f t="shared" si="404"/>
        <v>48</v>
      </c>
      <c r="V813" s="14" t="str">
        <f t="shared" si="376"/>
        <v>ASK 3MLD, ASK 3MB</v>
      </c>
      <c r="W813" s="31" t="str">
        <f t="shared" si="381"/>
        <v/>
      </c>
      <c r="X813" s="14" t="str">
        <f t="shared" si="382"/>
        <v/>
      </c>
      <c r="Y813" s="31" t="str">
        <f t="shared" si="383"/>
        <v>O1010207</v>
      </c>
      <c r="Z813" s="31" t="str">
        <f t="shared" si="384"/>
        <v>TUA711-DIO32</v>
      </c>
      <c r="AA813" s="14" t="str">
        <f t="shared" si="385"/>
        <v>17-SC-DCS-001/O1010207/ 17-MC-DCS-003</v>
      </c>
      <c r="AB813" s="31" t="s">
        <v>64</v>
      </c>
      <c r="AC813" s="31" t="s">
        <v>124</v>
      </c>
      <c r="AD813" s="31" t="s">
        <v>125</v>
      </c>
      <c r="AE813" s="31">
        <v>0</v>
      </c>
      <c r="AF813" s="31" t="s">
        <v>1254</v>
      </c>
      <c r="AG813" s="31" t="s">
        <v>3488</v>
      </c>
      <c r="AH813" s="31">
        <v>8</v>
      </c>
      <c r="AI813" s="31">
        <v>19</v>
      </c>
      <c r="AJ813" s="31" t="s">
        <v>57</v>
      </c>
      <c r="AK813" s="31">
        <f t="shared" si="377"/>
        <v>32</v>
      </c>
      <c r="AL813" s="31" t="s">
        <v>62</v>
      </c>
      <c r="AO813" s="31" t="s">
        <v>63</v>
      </c>
      <c r="AP813" s="31" t="s">
        <v>2883</v>
      </c>
      <c r="AQ813" s="31" t="s">
        <v>3534</v>
      </c>
      <c r="AR813" s="31" t="s">
        <v>5716</v>
      </c>
      <c r="AS813" s="31" t="s">
        <v>134</v>
      </c>
      <c r="AT813" s="14" t="s">
        <v>5724</v>
      </c>
      <c r="AU813" s="31" t="s">
        <v>5858</v>
      </c>
      <c r="AV813" s="31" t="s">
        <v>5827</v>
      </c>
      <c r="AW813" s="31" t="s">
        <v>5828</v>
      </c>
      <c r="AX813" s="31" t="s">
        <v>5724</v>
      </c>
      <c r="BK813" s="14" t="str">
        <f t="shared" si="386"/>
        <v/>
      </c>
      <c r="BL813" s="14" t="str">
        <f t="shared" si="387"/>
        <v/>
      </c>
      <c r="BM813" s="14" t="str">
        <f t="shared" si="388"/>
        <v/>
      </c>
      <c r="BN813" s="14"/>
      <c r="BO813" s="14" t="str">
        <f t="shared" si="378"/>
        <v/>
      </c>
      <c r="BP813" s="14" t="str">
        <f t="shared" si="379"/>
        <v/>
      </c>
      <c r="BQ813" s="14"/>
      <c r="BR813" s="14" t="str">
        <f t="shared" si="389"/>
        <v>TS-F-04:19/
O1010207:19A</v>
      </c>
      <c r="BS813" s="14" t="str">
        <f t="shared" si="390"/>
        <v>TS-F-04:20/
O1010207:19B</v>
      </c>
      <c r="BW813" s="31" t="str">
        <f t="shared" si="391"/>
        <v/>
      </c>
      <c r="BX813" s="31" t="str">
        <f t="shared" si="392"/>
        <v/>
      </c>
      <c r="BY813" s="31" t="str">
        <f t="shared" si="393"/>
        <v/>
      </c>
      <c r="BZ813" s="31" t="str">
        <f t="shared" si="394"/>
        <v/>
      </c>
      <c r="CA813" s="31" t="str">
        <f t="shared" si="395"/>
        <v/>
      </c>
      <c r="CB813" s="31" t="str">
        <f t="shared" si="396"/>
        <v/>
      </c>
      <c r="CC813" s="31" t="str">
        <f t="shared" si="397"/>
        <v/>
      </c>
      <c r="CD813" s="31" t="str">
        <f t="shared" si="398"/>
        <v>19A</v>
      </c>
      <c r="CE813" s="31" t="e">
        <f t="shared" ca="1" si="399"/>
        <v>#NAME?</v>
      </c>
      <c r="CF813" s="31" t="e">
        <f t="shared" ca="1" si="400"/>
        <v>#NAME?</v>
      </c>
      <c r="CG813" s="31" t="e">
        <f t="shared" ca="1" si="401"/>
        <v>#NAME?</v>
      </c>
      <c r="CH813" s="31" t="e">
        <f t="shared" ca="1" si="402"/>
        <v>#NAME?</v>
      </c>
      <c r="CI813" s="31" t="e">
        <f t="shared" ca="1" si="403"/>
        <v>#NAME?</v>
      </c>
    </row>
    <row r="814" spans="1:87" s="31" customFormat="1" ht="30" hidden="1" x14ac:dyDescent="0.25">
      <c r="A814" s="9" t="s">
        <v>4493</v>
      </c>
      <c r="B814" s="31" t="s">
        <v>2880</v>
      </c>
      <c r="C814" s="31" t="s">
        <v>3535</v>
      </c>
      <c r="E814" s="14" t="s">
        <v>5647</v>
      </c>
      <c r="G814" s="31" t="str">
        <f t="shared" si="380"/>
        <v>Сигнал</v>
      </c>
      <c r="H814" s="31" t="s">
        <v>3321</v>
      </c>
      <c r="I814" s="31" t="s">
        <v>4540</v>
      </c>
      <c r="J814" s="31" t="str">
        <f t="shared" si="375"/>
        <v>DCS_DI_03</v>
      </c>
      <c r="K814" s="14" t="s">
        <v>5869</v>
      </c>
      <c r="M814" s="31" t="s">
        <v>3508</v>
      </c>
      <c r="N814" s="31" t="s">
        <v>107</v>
      </c>
      <c r="O814" s="31" t="s">
        <v>185</v>
      </c>
      <c r="P814" s="31" t="s">
        <v>2756</v>
      </c>
      <c r="Q814" s="31" t="s">
        <v>1991</v>
      </c>
      <c r="R814" s="31">
        <v>21</v>
      </c>
      <c r="S814" s="31">
        <v>22</v>
      </c>
      <c r="T814" s="31" t="s">
        <v>62</v>
      </c>
      <c r="U814" s="31" t="str">
        <f t="shared" si="404"/>
        <v>48</v>
      </c>
      <c r="V814" s="14" t="str">
        <f t="shared" si="376"/>
        <v>ASK 3MLD, ASK 3MB</v>
      </c>
      <c r="W814" s="31" t="str">
        <f t="shared" si="381"/>
        <v/>
      </c>
      <c r="X814" s="14" t="str">
        <f t="shared" si="382"/>
        <v/>
      </c>
      <c r="Y814" s="31" t="str">
        <f t="shared" si="383"/>
        <v>O1010207</v>
      </c>
      <c r="Z814" s="31" t="str">
        <f t="shared" si="384"/>
        <v>TUA711-DIO32</v>
      </c>
      <c r="AA814" s="14" t="str">
        <f t="shared" si="385"/>
        <v>17-SC-DCS-001/O1010207/ 17-MC-DCS-003</v>
      </c>
      <c r="AB814" s="31" t="s">
        <v>64</v>
      </c>
      <c r="AC814" s="31" t="s">
        <v>124</v>
      </c>
      <c r="AD814" s="31" t="s">
        <v>125</v>
      </c>
      <c r="AE814" s="31">
        <v>0</v>
      </c>
      <c r="AF814" s="31" t="s">
        <v>1254</v>
      </c>
      <c r="AG814" s="31" t="s">
        <v>3488</v>
      </c>
      <c r="AH814" s="31">
        <v>8</v>
      </c>
      <c r="AI814" s="31">
        <v>20</v>
      </c>
      <c r="AJ814" s="31" t="s">
        <v>57</v>
      </c>
      <c r="AK814" s="31">
        <f t="shared" si="377"/>
        <v>32</v>
      </c>
      <c r="AL814" s="31" t="s">
        <v>62</v>
      </c>
      <c r="AO814" s="31" t="s">
        <v>63</v>
      </c>
      <c r="AP814" s="31" t="s">
        <v>2883</v>
      </c>
      <c r="AQ814" s="31" t="s">
        <v>3536</v>
      </c>
      <c r="AR814" s="31" t="s">
        <v>5716</v>
      </c>
      <c r="AS814" s="31" t="s">
        <v>134</v>
      </c>
      <c r="AT814" s="14" t="s">
        <v>5724</v>
      </c>
      <c r="AU814" s="31" t="s">
        <v>5858</v>
      </c>
      <c r="AV814" s="31" t="s">
        <v>5792</v>
      </c>
      <c r="AW814" s="31" t="s">
        <v>5793</v>
      </c>
      <c r="AX814" s="31" t="s">
        <v>5724</v>
      </c>
      <c r="BK814" s="14" t="str">
        <f t="shared" si="386"/>
        <v/>
      </c>
      <c r="BL814" s="14" t="str">
        <f t="shared" si="387"/>
        <v/>
      </c>
      <c r="BM814" s="14" t="str">
        <f t="shared" si="388"/>
        <v/>
      </c>
      <c r="BN814" s="14"/>
      <c r="BO814" s="14" t="str">
        <f t="shared" si="378"/>
        <v/>
      </c>
      <c r="BP814" s="14" t="str">
        <f t="shared" si="379"/>
        <v/>
      </c>
      <c r="BQ814" s="14"/>
      <c r="BR814" s="14" t="str">
        <f t="shared" si="389"/>
        <v>TS-F-04:21/
O1010207:20A</v>
      </c>
      <c r="BS814" s="14" t="str">
        <f t="shared" si="390"/>
        <v>TS-F-04:22/
O1010207:20B</v>
      </c>
      <c r="BW814" s="31" t="str">
        <f t="shared" si="391"/>
        <v/>
      </c>
      <c r="BX814" s="31" t="str">
        <f t="shared" si="392"/>
        <v/>
      </c>
      <c r="BY814" s="31" t="str">
        <f t="shared" si="393"/>
        <v/>
      </c>
      <c r="BZ814" s="31" t="str">
        <f t="shared" si="394"/>
        <v/>
      </c>
      <c r="CA814" s="31" t="str">
        <f t="shared" si="395"/>
        <v/>
      </c>
      <c r="CB814" s="31" t="str">
        <f t="shared" si="396"/>
        <v/>
      </c>
      <c r="CC814" s="31" t="str">
        <f t="shared" si="397"/>
        <v/>
      </c>
      <c r="CD814" s="31" t="str">
        <f t="shared" si="398"/>
        <v>20A</v>
      </c>
      <c r="CE814" s="31" t="e">
        <f t="shared" ca="1" si="399"/>
        <v>#NAME?</v>
      </c>
      <c r="CF814" s="31" t="e">
        <f t="shared" ca="1" si="400"/>
        <v>#NAME?</v>
      </c>
      <c r="CG814" s="31" t="e">
        <f t="shared" ca="1" si="401"/>
        <v>#NAME?</v>
      </c>
      <c r="CH814" s="31" t="e">
        <f t="shared" ca="1" si="402"/>
        <v>#NAME?</v>
      </c>
      <c r="CI814" s="31" t="e">
        <f t="shared" ca="1" si="403"/>
        <v>#NAME?</v>
      </c>
    </row>
    <row r="815" spans="1:87" s="31" customFormat="1" ht="30" hidden="1" x14ac:dyDescent="0.25">
      <c r="A815" s="9" t="s">
        <v>4493</v>
      </c>
      <c r="B815" s="31" t="s">
        <v>2880</v>
      </c>
      <c r="C815" s="31" t="s">
        <v>3537</v>
      </c>
      <c r="E815" s="14" t="s">
        <v>5647</v>
      </c>
      <c r="G815" s="31" t="str">
        <f t="shared" si="380"/>
        <v>Сигнал</v>
      </c>
      <c r="H815" s="31" t="s">
        <v>3357</v>
      </c>
      <c r="I815" s="31" t="s">
        <v>4540</v>
      </c>
      <c r="J815" s="31" t="str">
        <f t="shared" si="375"/>
        <v>DCS_DI_03</v>
      </c>
      <c r="K815" s="14" t="s">
        <v>5869</v>
      </c>
      <c r="M815" s="31" t="s">
        <v>3508</v>
      </c>
      <c r="N815" s="31" t="s">
        <v>107</v>
      </c>
      <c r="O815" s="31" t="s">
        <v>188</v>
      </c>
      <c r="P815" s="31" t="s">
        <v>2756</v>
      </c>
      <c r="Q815" s="31" t="s">
        <v>1991</v>
      </c>
      <c r="R815" s="31">
        <v>23</v>
      </c>
      <c r="S815" s="31">
        <v>24</v>
      </c>
      <c r="T815" s="31" t="s">
        <v>62</v>
      </c>
      <c r="U815" s="31" t="str">
        <f t="shared" si="404"/>
        <v>48</v>
      </c>
      <c r="V815" s="14" t="str">
        <f t="shared" si="376"/>
        <v>ASK 3MLD, ASK 3MB</v>
      </c>
      <c r="W815" s="31" t="str">
        <f t="shared" si="381"/>
        <v/>
      </c>
      <c r="X815" s="14" t="str">
        <f t="shared" si="382"/>
        <v/>
      </c>
      <c r="Y815" s="31" t="str">
        <f t="shared" si="383"/>
        <v>O1010207</v>
      </c>
      <c r="Z815" s="31" t="str">
        <f t="shared" si="384"/>
        <v>TUA711-DIO32</v>
      </c>
      <c r="AA815" s="14" t="str">
        <f t="shared" si="385"/>
        <v>17-SC-DCS-001/O1010207/ 17-MC-DCS-003</v>
      </c>
      <c r="AB815" s="31" t="s">
        <v>64</v>
      </c>
      <c r="AC815" s="31" t="s">
        <v>124</v>
      </c>
      <c r="AD815" s="31" t="s">
        <v>125</v>
      </c>
      <c r="AE815" s="31">
        <v>0</v>
      </c>
      <c r="AF815" s="31" t="s">
        <v>1254</v>
      </c>
      <c r="AG815" s="31" t="s">
        <v>3488</v>
      </c>
      <c r="AH815" s="31">
        <v>8</v>
      </c>
      <c r="AI815" s="31">
        <v>21</v>
      </c>
      <c r="AJ815" s="31" t="s">
        <v>57</v>
      </c>
      <c r="AK815" s="31">
        <f t="shared" si="377"/>
        <v>32</v>
      </c>
      <c r="AL815" s="31" t="s">
        <v>62</v>
      </c>
      <c r="AO815" s="31" t="s">
        <v>63</v>
      </c>
      <c r="AP815" s="31" t="s">
        <v>2883</v>
      </c>
      <c r="AQ815" s="31" t="s">
        <v>3538</v>
      </c>
      <c r="AR815" s="31" t="s">
        <v>5716</v>
      </c>
      <c r="AS815" s="31" t="s">
        <v>134</v>
      </c>
      <c r="AT815" s="14" t="s">
        <v>5724</v>
      </c>
      <c r="AU815" s="31" t="s">
        <v>5858</v>
      </c>
      <c r="AV815" s="31" t="s">
        <v>5794</v>
      </c>
      <c r="AW815" s="31" t="s">
        <v>5795</v>
      </c>
      <c r="AX815" s="31" t="s">
        <v>5724</v>
      </c>
      <c r="BK815" s="14" t="str">
        <f t="shared" si="386"/>
        <v/>
      </c>
      <c r="BL815" s="14" t="str">
        <f t="shared" si="387"/>
        <v/>
      </c>
      <c r="BM815" s="14" t="str">
        <f t="shared" si="388"/>
        <v/>
      </c>
      <c r="BN815" s="14"/>
      <c r="BO815" s="14" t="str">
        <f t="shared" si="378"/>
        <v/>
      </c>
      <c r="BP815" s="14" t="str">
        <f t="shared" si="379"/>
        <v/>
      </c>
      <c r="BQ815" s="14"/>
      <c r="BR815" s="14" t="str">
        <f t="shared" si="389"/>
        <v>TS-F-04:23/
O1010207:21A</v>
      </c>
      <c r="BS815" s="14" t="str">
        <f t="shared" si="390"/>
        <v>TS-F-04:24/
O1010207:21B</v>
      </c>
      <c r="BW815" s="31" t="str">
        <f t="shared" si="391"/>
        <v/>
      </c>
      <c r="BX815" s="31" t="str">
        <f t="shared" si="392"/>
        <v/>
      </c>
      <c r="BY815" s="31" t="str">
        <f t="shared" si="393"/>
        <v/>
      </c>
      <c r="BZ815" s="31" t="str">
        <f t="shared" si="394"/>
        <v/>
      </c>
      <c r="CA815" s="31" t="str">
        <f t="shared" si="395"/>
        <v/>
      </c>
      <c r="CB815" s="31" t="str">
        <f t="shared" si="396"/>
        <v/>
      </c>
      <c r="CC815" s="31" t="str">
        <f t="shared" si="397"/>
        <v/>
      </c>
      <c r="CD815" s="31" t="str">
        <f t="shared" si="398"/>
        <v>21A</v>
      </c>
      <c r="CE815" s="31" t="e">
        <f t="shared" ca="1" si="399"/>
        <v>#NAME?</v>
      </c>
      <c r="CF815" s="31" t="e">
        <f t="shared" ca="1" si="400"/>
        <v>#NAME?</v>
      </c>
      <c r="CG815" s="31" t="e">
        <f t="shared" ca="1" si="401"/>
        <v>#NAME?</v>
      </c>
      <c r="CH815" s="31" t="e">
        <f t="shared" ca="1" si="402"/>
        <v>#NAME?</v>
      </c>
      <c r="CI815" s="31" t="e">
        <f t="shared" ca="1" si="403"/>
        <v>#NAME?</v>
      </c>
    </row>
    <row r="816" spans="1:87" s="31" customFormat="1" ht="30" hidden="1" x14ac:dyDescent="0.25">
      <c r="A816" s="9" t="s">
        <v>4493</v>
      </c>
      <c r="B816" s="31" t="s">
        <v>2880</v>
      </c>
      <c r="C816" s="31" t="s">
        <v>2881</v>
      </c>
      <c r="E816" s="14" t="s">
        <v>5649</v>
      </c>
      <c r="G816" s="31" t="str">
        <f t="shared" si="380"/>
        <v>Сигнал</v>
      </c>
      <c r="H816" s="31" t="s">
        <v>2608</v>
      </c>
      <c r="I816" s="31" t="s">
        <v>4540</v>
      </c>
      <c r="J816" s="31" t="str">
        <f t="shared" si="375"/>
        <v>DCS_DO_03</v>
      </c>
      <c r="K816" s="14" t="s">
        <v>5869</v>
      </c>
      <c r="M816" s="31" t="s">
        <v>2856</v>
      </c>
      <c r="N816" s="31" t="s">
        <v>1261</v>
      </c>
      <c r="O816" s="31" t="s">
        <v>1320</v>
      </c>
      <c r="P816" s="31" t="s">
        <v>2756</v>
      </c>
      <c r="Q816" s="31" t="s">
        <v>356</v>
      </c>
      <c r="R816" s="31">
        <v>17</v>
      </c>
      <c r="S816" s="31">
        <v>18</v>
      </c>
      <c r="T816" s="31" t="s">
        <v>62</v>
      </c>
      <c r="U816" s="31" t="str">
        <f t="shared" si="404"/>
        <v>30</v>
      </c>
      <c r="V816" s="14" t="str">
        <f t="shared" si="376"/>
        <v>ASK 3MLD, ASK 3MB</v>
      </c>
      <c r="W816" s="31" t="str">
        <f t="shared" si="381"/>
        <v/>
      </c>
      <c r="X816" s="14" t="str">
        <f t="shared" si="382"/>
        <v/>
      </c>
      <c r="Y816" s="31" t="str">
        <f t="shared" si="383"/>
        <v>O1010213</v>
      </c>
      <c r="Z816" s="31" t="str">
        <f t="shared" si="384"/>
        <v>TUA711-DIO32</v>
      </c>
      <c r="AA816" s="14" t="str">
        <f t="shared" si="385"/>
        <v>17-SC-DCS-001/O1010213/ 17-MC-DCS-003</v>
      </c>
      <c r="AB816" s="31" t="s">
        <v>64</v>
      </c>
      <c r="AC816" s="31" t="s">
        <v>124</v>
      </c>
      <c r="AD816" s="31" t="s">
        <v>125</v>
      </c>
      <c r="AE816" s="31">
        <v>0</v>
      </c>
      <c r="AF816" s="31" t="s">
        <v>1254</v>
      </c>
      <c r="AG816" s="31" t="s">
        <v>2841</v>
      </c>
      <c r="AH816" s="31">
        <v>14</v>
      </c>
      <c r="AI816" s="31">
        <v>15</v>
      </c>
      <c r="AJ816" s="31" t="s">
        <v>1256</v>
      </c>
      <c r="AK816" s="31">
        <f t="shared" si="377"/>
        <v>32</v>
      </c>
      <c r="AL816" s="31" t="s">
        <v>62</v>
      </c>
      <c r="AO816" s="31" t="s">
        <v>63</v>
      </c>
      <c r="AP816" s="31" t="s">
        <v>2883</v>
      </c>
      <c r="AQ816" s="31" t="s">
        <v>2882</v>
      </c>
      <c r="AR816" s="31" t="s">
        <v>5716</v>
      </c>
      <c r="AS816" s="31" t="s">
        <v>134</v>
      </c>
      <c r="AT816" s="14" t="s">
        <v>5724</v>
      </c>
      <c r="AU816" s="31" t="s">
        <v>5858</v>
      </c>
      <c r="AV816" s="31" t="s">
        <v>5797</v>
      </c>
      <c r="AW816" s="31" t="s">
        <v>5799</v>
      </c>
      <c r="AX816" s="31" t="s">
        <v>5724</v>
      </c>
      <c r="BK816" s="14" t="str">
        <f t="shared" si="386"/>
        <v/>
      </c>
      <c r="BL816" s="14" t="str">
        <f t="shared" si="387"/>
        <v/>
      </c>
      <c r="BM816" s="14" t="str">
        <f t="shared" si="388"/>
        <v/>
      </c>
      <c r="BN816" s="14"/>
      <c r="BO816" s="14" t="str">
        <f t="shared" si="378"/>
        <v/>
      </c>
      <c r="BP816" s="14" t="str">
        <f t="shared" si="379"/>
        <v/>
      </c>
      <c r="BQ816" s="14"/>
      <c r="BR816" s="14" t="str">
        <f t="shared" si="389"/>
        <v/>
      </c>
      <c r="BS816" s="14" t="str">
        <f t="shared" si="390"/>
        <v>TS-G-04:18/
O1010213:15A</v>
      </c>
      <c r="BW816" s="31" t="str">
        <f t="shared" si="391"/>
        <v/>
      </c>
      <c r="BX816" s="31" t="str">
        <f t="shared" si="392"/>
        <v/>
      </c>
      <c r="BY816" s="31" t="str">
        <f t="shared" si="393"/>
        <v/>
      </c>
      <c r="BZ816" s="31" t="str">
        <f t="shared" si="394"/>
        <v/>
      </c>
      <c r="CA816" s="31" t="str">
        <f t="shared" si="395"/>
        <v/>
      </c>
      <c r="CB816" s="31" t="str">
        <f t="shared" si="396"/>
        <v/>
      </c>
      <c r="CC816" s="31" t="str">
        <f t="shared" si="397"/>
        <v/>
      </c>
      <c r="CD816" s="31" t="str">
        <f t="shared" si="398"/>
        <v/>
      </c>
      <c r="CE816" s="31" t="e">
        <f t="shared" ca="1" si="399"/>
        <v>#NAME?</v>
      </c>
      <c r="CF816" s="31" t="e">
        <f t="shared" ca="1" si="400"/>
        <v>#NAME?</v>
      </c>
      <c r="CG816" s="31" t="e">
        <f t="shared" ca="1" si="401"/>
        <v>#NAME?</v>
      </c>
      <c r="CH816" s="31" t="e">
        <f t="shared" ca="1" si="402"/>
        <v>#NAME?</v>
      </c>
      <c r="CI816" s="31" t="e">
        <f t="shared" ca="1" si="403"/>
        <v>#NAME?</v>
      </c>
    </row>
    <row r="817" spans="1:87" s="31" customFormat="1" ht="30" hidden="1" x14ac:dyDescent="0.25">
      <c r="A817" s="9" t="s">
        <v>4493</v>
      </c>
      <c r="B817" s="31" t="s">
        <v>2880</v>
      </c>
      <c r="C817" s="31" t="s">
        <v>2884</v>
      </c>
      <c r="E817" s="14" t="s">
        <v>5649</v>
      </c>
      <c r="G817" s="31" t="str">
        <f t="shared" si="380"/>
        <v>Сигнал</v>
      </c>
      <c r="H817" s="31" t="s">
        <v>2611</v>
      </c>
      <c r="I817" s="31" t="s">
        <v>4540</v>
      </c>
      <c r="J817" s="31" t="str">
        <f t="shared" si="375"/>
        <v>DCS_DO_03</v>
      </c>
      <c r="K817" s="14" t="s">
        <v>5869</v>
      </c>
      <c r="M817" s="31" t="s">
        <v>2856</v>
      </c>
      <c r="N817" s="31" t="s">
        <v>1261</v>
      </c>
      <c r="O817" s="31" t="s">
        <v>1325</v>
      </c>
      <c r="P817" s="31" t="s">
        <v>2756</v>
      </c>
      <c r="Q817" s="31" t="s">
        <v>356</v>
      </c>
      <c r="R817" s="31">
        <v>19</v>
      </c>
      <c r="S817" s="9" t="s">
        <v>4509</v>
      </c>
      <c r="T817" s="31" t="s">
        <v>62</v>
      </c>
      <c r="U817" s="31" t="str">
        <f t="shared" si="404"/>
        <v>30</v>
      </c>
      <c r="V817" s="14" t="str">
        <f t="shared" si="376"/>
        <v>ASK 3MLD, ASK 3MB</v>
      </c>
      <c r="W817" s="31" t="str">
        <f t="shared" si="381"/>
        <v/>
      </c>
      <c r="X817" s="14" t="str">
        <f t="shared" si="382"/>
        <v/>
      </c>
      <c r="Y817" s="31" t="str">
        <f t="shared" si="383"/>
        <v>O1010213</v>
      </c>
      <c r="Z817" s="31" t="str">
        <f t="shared" si="384"/>
        <v>TUA711-DIO32</v>
      </c>
      <c r="AA817" s="14" t="str">
        <f t="shared" si="385"/>
        <v>17-SC-DCS-001/O1010213/ 17-MC-DCS-003</v>
      </c>
      <c r="AB817" s="31" t="s">
        <v>64</v>
      </c>
      <c r="AC817" s="31" t="s">
        <v>124</v>
      </c>
      <c r="AD817" s="31" t="s">
        <v>125</v>
      </c>
      <c r="AE817" s="31">
        <v>0</v>
      </c>
      <c r="AF817" s="31" t="s">
        <v>1254</v>
      </c>
      <c r="AG817" s="31" t="s">
        <v>2841</v>
      </c>
      <c r="AH817" s="31">
        <v>14</v>
      </c>
      <c r="AI817" s="31">
        <v>16</v>
      </c>
      <c r="AJ817" s="31" t="s">
        <v>1256</v>
      </c>
      <c r="AK817" s="31">
        <f t="shared" si="377"/>
        <v>32</v>
      </c>
      <c r="AL817" s="31" t="s">
        <v>62</v>
      </c>
      <c r="AO817" s="31" t="s">
        <v>63</v>
      </c>
      <c r="AP817" s="31" t="s">
        <v>2883</v>
      </c>
      <c r="AQ817" s="31" t="s">
        <v>2885</v>
      </c>
      <c r="AR817" s="31" t="s">
        <v>5716</v>
      </c>
      <c r="AS817" s="31" t="s">
        <v>134</v>
      </c>
      <c r="AT817" s="14" t="s">
        <v>5724</v>
      </c>
      <c r="AU817" s="31" t="s">
        <v>5858</v>
      </c>
      <c r="AV817" s="31" t="s">
        <v>5806</v>
      </c>
      <c r="AW817" s="31" t="s">
        <v>5797</v>
      </c>
      <c r="AX817" s="31" t="s">
        <v>5724</v>
      </c>
      <c r="BK817" s="14" t="str">
        <f t="shared" si="386"/>
        <v/>
      </c>
      <c r="BL817" s="14" t="str">
        <f t="shared" si="387"/>
        <v/>
      </c>
      <c r="BM817" s="14" t="str">
        <f t="shared" si="388"/>
        <v/>
      </c>
      <c r="BN817" s="14"/>
      <c r="BO817" s="14" t="str">
        <f t="shared" si="378"/>
        <v/>
      </c>
      <c r="BP817" s="14" t="str">
        <f t="shared" si="379"/>
        <v/>
      </c>
      <c r="BQ817" s="14"/>
      <c r="BR817" s="14" t="str">
        <f t="shared" si="389"/>
        <v/>
      </c>
      <c r="BS817" s="14" t="str">
        <f t="shared" si="390"/>
        <v>TS-G-04:20/
O1010213:16A</v>
      </c>
      <c r="BW817" s="31" t="str">
        <f t="shared" si="391"/>
        <v/>
      </c>
      <c r="BX817" s="31" t="str">
        <f t="shared" si="392"/>
        <v/>
      </c>
      <c r="BY817" s="31" t="str">
        <f t="shared" si="393"/>
        <v/>
      </c>
      <c r="BZ817" s="31" t="str">
        <f t="shared" si="394"/>
        <v/>
      </c>
      <c r="CA817" s="31" t="str">
        <f t="shared" si="395"/>
        <v/>
      </c>
      <c r="CB817" s="31" t="str">
        <f t="shared" si="396"/>
        <v/>
      </c>
      <c r="CC817" s="31" t="str">
        <f t="shared" si="397"/>
        <v/>
      </c>
      <c r="CD817" s="31" t="str">
        <f t="shared" si="398"/>
        <v/>
      </c>
      <c r="CE817" s="31" t="e">
        <f t="shared" ca="1" si="399"/>
        <v>#NAME?</v>
      </c>
      <c r="CF817" s="31" t="e">
        <f t="shared" ca="1" si="400"/>
        <v>#NAME?</v>
      </c>
      <c r="CG817" s="31" t="e">
        <f t="shared" ca="1" si="401"/>
        <v>#NAME?</v>
      </c>
      <c r="CH817" s="31" t="e">
        <f t="shared" ca="1" si="402"/>
        <v>#NAME?</v>
      </c>
      <c r="CI817" s="31" t="e">
        <f t="shared" ca="1" si="403"/>
        <v>#NAME?</v>
      </c>
    </row>
    <row r="818" spans="1:87" s="31" customFormat="1" ht="30" hidden="1" x14ac:dyDescent="0.25">
      <c r="A818" s="9" t="s">
        <v>4493</v>
      </c>
      <c r="B818" s="31" t="s">
        <v>2886</v>
      </c>
      <c r="C818" s="31" t="s">
        <v>3539</v>
      </c>
      <c r="E818" s="14" t="s">
        <v>5647</v>
      </c>
      <c r="G818" s="31" t="str">
        <f t="shared" si="380"/>
        <v>Сигнал</v>
      </c>
      <c r="H818" s="31" t="s">
        <v>3318</v>
      </c>
      <c r="I818" s="31" t="s">
        <v>4540</v>
      </c>
      <c r="J818" s="31" t="str">
        <f t="shared" si="375"/>
        <v>DCS_DI_03</v>
      </c>
      <c r="K818" s="14" t="s">
        <v>5869</v>
      </c>
      <c r="M818" s="31" t="s">
        <v>3508</v>
      </c>
      <c r="N818" s="31" t="s">
        <v>107</v>
      </c>
      <c r="O818" s="31" t="s">
        <v>191</v>
      </c>
      <c r="P818" s="31" t="s">
        <v>2756</v>
      </c>
      <c r="Q818" s="31" t="s">
        <v>1991</v>
      </c>
      <c r="R818" s="31">
        <v>25</v>
      </c>
      <c r="S818" s="31">
        <v>26</v>
      </c>
      <c r="T818" s="31" t="s">
        <v>62</v>
      </c>
      <c r="U818" s="31" t="str">
        <f t="shared" si="404"/>
        <v>48</v>
      </c>
      <c r="V818" s="14" t="str">
        <f t="shared" si="376"/>
        <v>ASK 3MLD, ASK 3MB</v>
      </c>
      <c r="W818" s="31" t="str">
        <f t="shared" si="381"/>
        <v/>
      </c>
      <c r="X818" s="14" t="str">
        <f t="shared" si="382"/>
        <v/>
      </c>
      <c r="Y818" s="31" t="str">
        <f t="shared" si="383"/>
        <v>O1010207</v>
      </c>
      <c r="Z818" s="31" t="str">
        <f t="shared" si="384"/>
        <v>TUA711-DIO32</v>
      </c>
      <c r="AA818" s="14" t="str">
        <f t="shared" si="385"/>
        <v>17-SC-DCS-001/O1010207/ 17-MC-DCS-003</v>
      </c>
      <c r="AB818" s="31" t="s">
        <v>64</v>
      </c>
      <c r="AC818" s="31" t="s">
        <v>124</v>
      </c>
      <c r="AD818" s="31" t="s">
        <v>125</v>
      </c>
      <c r="AE818" s="31">
        <v>0</v>
      </c>
      <c r="AF818" s="31" t="s">
        <v>1254</v>
      </c>
      <c r="AG818" s="31" t="s">
        <v>3488</v>
      </c>
      <c r="AH818" s="31">
        <v>8</v>
      </c>
      <c r="AI818" s="31">
        <v>22</v>
      </c>
      <c r="AJ818" s="31" t="s">
        <v>57</v>
      </c>
      <c r="AK818" s="31">
        <f t="shared" si="377"/>
        <v>32</v>
      </c>
      <c r="AL818" s="31" t="s">
        <v>62</v>
      </c>
      <c r="AO818" s="31" t="s">
        <v>63</v>
      </c>
      <c r="AP818" s="31" t="s">
        <v>2889</v>
      </c>
      <c r="AQ818" s="31" t="s">
        <v>3540</v>
      </c>
      <c r="AR818" s="31" t="s">
        <v>5716</v>
      </c>
      <c r="AS818" s="31" t="s">
        <v>134</v>
      </c>
      <c r="AT818" s="14" t="s">
        <v>5724</v>
      </c>
      <c r="AU818" s="31" t="s">
        <v>5858</v>
      </c>
      <c r="AV818" s="31" t="s">
        <v>5827</v>
      </c>
      <c r="AW818" s="31" t="s">
        <v>5828</v>
      </c>
      <c r="AX818" s="31" t="s">
        <v>5724</v>
      </c>
      <c r="BK818" s="14" t="str">
        <f t="shared" si="386"/>
        <v/>
      </c>
      <c r="BL818" s="14" t="str">
        <f t="shared" si="387"/>
        <v/>
      </c>
      <c r="BM818" s="14" t="str">
        <f t="shared" si="388"/>
        <v/>
      </c>
      <c r="BN818" s="14"/>
      <c r="BO818" s="14" t="str">
        <f t="shared" si="378"/>
        <v/>
      </c>
      <c r="BP818" s="14" t="str">
        <f t="shared" si="379"/>
        <v/>
      </c>
      <c r="BQ818" s="14"/>
      <c r="BR818" s="14" t="str">
        <f t="shared" si="389"/>
        <v>TS-F-04:25/
O1010207:22A</v>
      </c>
      <c r="BS818" s="14" t="str">
        <f t="shared" si="390"/>
        <v>TS-F-04:26/
O1010207:22B</v>
      </c>
      <c r="BW818" s="31" t="str">
        <f t="shared" si="391"/>
        <v/>
      </c>
      <c r="BX818" s="31" t="str">
        <f t="shared" si="392"/>
        <v/>
      </c>
      <c r="BY818" s="31" t="str">
        <f t="shared" si="393"/>
        <v/>
      </c>
      <c r="BZ818" s="31" t="str">
        <f t="shared" si="394"/>
        <v/>
      </c>
      <c r="CA818" s="31" t="str">
        <f t="shared" si="395"/>
        <v/>
      </c>
      <c r="CB818" s="31" t="str">
        <f t="shared" si="396"/>
        <v/>
      </c>
      <c r="CC818" s="31" t="str">
        <f t="shared" si="397"/>
        <v/>
      </c>
      <c r="CD818" s="31" t="str">
        <f t="shared" si="398"/>
        <v>22A</v>
      </c>
      <c r="CE818" s="31" t="e">
        <f t="shared" ca="1" si="399"/>
        <v>#NAME?</v>
      </c>
      <c r="CF818" s="31" t="e">
        <f t="shared" ca="1" si="400"/>
        <v>#NAME?</v>
      </c>
      <c r="CG818" s="31" t="e">
        <f t="shared" ca="1" si="401"/>
        <v>#NAME?</v>
      </c>
      <c r="CH818" s="31" t="e">
        <f t="shared" ca="1" si="402"/>
        <v>#NAME?</v>
      </c>
      <c r="CI818" s="31" t="e">
        <f t="shared" ca="1" si="403"/>
        <v>#NAME?</v>
      </c>
    </row>
    <row r="819" spans="1:87" s="31" customFormat="1" ht="30" hidden="1" x14ac:dyDescent="0.25">
      <c r="A819" s="9" t="s">
        <v>4493</v>
      </c>
      <c r="B819" s="31" t="s">
        <v>2886</v>
      </c>
      <c r="C819" s="31" t="s">
        <v>3541</v>
      </c>
      <c r="E819" s="14" t="s">
        <v>5647</v>
      </c>
      <c r="G819" s="31" t="str">
        <f t="shared" si="380"/>
        <v>Сигнал</v>
      </c>
      <c r="H819" s="31" t="s">
        <v>3321</v>
      </c>
      <c r="I819" s="31" t="s">
        <v>4540</v>
      </c>
      <c r="J819" s="31" t="str">
        <f t="shared" si="375"/>
        <v>DCS_DI_03</v>
      </c>
      <c r="K819" s="14" t="s">
        <v>5869</v>
      </c>
      <c r="M819" s="31" t="s">
        <v>3508</v>
      </c>
      <c r="N819" s="31" t="s">
        <v>107</v>
      </c>
      <c r="O819" s="31" t="s">
        <v>194</v>
      </c>
      <c r="P819" s="31" t="s">
        <v>2756</v>
      </c>
      <c r="Q819" s="31" t="s">
        <v>1991</v>
      </c>
      <c r="R819" s="31">
        <v>27</v>
      </c>
      <c r="S819" s="31">
        <v>28</v>
      </c>
      <c r="T819" s="31" t="s">
        <v>62</v>
      </c>
      <c r="U819" s="31" t="str">
        <f t="shared" si="404"/>
        <v>48</v>
      </c>
      <c r="V819" s="14" t="str">
        <f t="shared" si="376"/>
        <v>ASK 3MLD, ASK 3MB</v>
      </c>
      <c r="W819" s="31" t="str">
        <f t="shared" si="381"/>
        <v/>
      </c>
      <c r="X819" s="14" t="str">
        <f t="shared" si="382"/>
        <v/>
      </c>
      <c r="Y819" s="31" t="str">
        <f t="shared" si="383"/>
        <v>O1010207</v>
      </c>
      <c r="Z819" s="31" t="str">
        <f t="shared" si="384"/>
        <v>TUA711-DIO32</v>
      </c>
      <c r="AA819" s="14" t="str">
        <f t="shared" si="385"/>
        <v>17-SC-DCS-001/O1010207/ 17-MC-DCS-003</v>
      </c>
      <c r="AB819" s="31" t="s">
        <v>64</v>
      </c>
      <c r="AC819" s="31" t="s">
        <v>124</v>
      </c>
      <c r="AD819" s="31" t="s">
        <v>125</v>
      </c>
      <c r="AE819" s="31">
        <v>0</v>
      </c>
      <c r="AF819" s="31" t="s">
        <v>1254</v>
      </c>
      <c r="AG819" s="31" t="s">
        <v>3488</v>
      </c>
      <c r="AH819" s="31">
        <v>8</v>
      </c>
      <c r="AI819" s="31">
        <v>23</v>
      </c>
      <c r="AJ819" s="31" t="s">
        <v>57</v>
      </c>
      <c r="AK819" s="31">
        <f t="shared" si="377"/>
        <v>32</v>
      </c>
      <c r="AL819" s="31" t="s">
        <v>62</v>
      </c>
      <c r="AO819" s="31" t="s">
        <v>63</v>
      </c>
      <c r="AP819" s="31" t="s">
        <v>2889</v>
      </c>
      <c r="AQ819" s="31" t="s">
        <v>3542</v>
      </c>
      <c r="AR819" s="31" t="s">
        <v>5716</v>
      </c>
      <c r="AS819" s="31" t="s">
        <v>134</v>
      </c>
      <c r="AT819" s="14" t="s">
        <v>5724</v>
      </c>
      <c r="AU819" s="31" t="s">
        <v>5858</v>
      </c>
      <c r="AV819" s="31" t="s">
        <v>5792</v>
      </c>
      <c r="AW819" s="31" t="s">
        <v>5793</v>
      </c>
      <c r="AX819" s="31" t="s">
        <v>5724</v>
      </c>
      <c r="BK819" s="14" t="str">
        <f t="shared" si="386"/>
        <v/>
      </c>
      <c r="BL819" s="14" t="str">
        <f t="shared" si="387"/>
        <v/>
      </c>
      <c r="BM819" s="14" t="str">
        <f t="shared" si="388"/>
        <v/>
      </c>
      <c r="BN819" s="14"/>
      <c r="BO819" s="14" t="str">
        <f t="shared" si="378"/>
        <v/>
      </c>
      <c r="BP819" s="14" t="str">
        <f t="shared" si="379"/>
        <v/>
      </c>
      <c r="BQ819" s="14"/>
      <c r="BR819" s="14" t="str">
        <f t="shared" si="389"/>
        <v>TS-F-04:27/
O1010207:23A</v>
      </c>
      <c r="BS819" s="14" t="str">
        <f t="shared" si="390"/>
        <v>TS-F-04:28/
O1010207:23B</v>
      </c>
      <c r="BW819" s="31" t="str">
        <f t="shared" si="391"/>
        <v/>
      </c>
      <c r="BX819" s="31" t="str">
        <f t="shared" si="392"/>
        <v/>
      </c>
      <c r="BY819" s="31" t="str">
        <f t="shared" si="393"/>
        <v/>
      </c>
      <c r="BZ819" s="31" t="str">
        <f t="shared" si="394"/>
        <v/>
      </c>
      <c r="CA819" s="31" t="str">
        <f t="shared" si="395"/>
        <v/>
      </c>
      <c r="CB819" s="31" t="str">
        <f t="shared" si="396"/>
        <v/>
      </c>
      <c r="CC819" s="31" t="str">
        <f t="shared" si="397"/>
        <v/>
      </c>
      <c r="CD819" s="31" t="str">
        <f t="shared" si="398"/>
        <v>23A</v>
      </c>
      <c r="CE819" s="31" t="e">
        <f t="shared" ca="1" si="399"/>
        <v>#NAME?</v>
      </c>
      <c r="CF819" s="31" t="e">
        <f t="shared" ca="1" si="400"/>
        <v>#NAME?</v>
      </c>
      <c r="CG819" s="31" t="e">
        <f t="shared" ca="1" si="401"/>
        <v>#NAME?</v>
      </c>
      <c r="CH819" s="31" t="e">
        <f t="shared" ca="1" si="402"/>
        <v>#NAME?</v>
      </c>
      <c r="CI819" s="31" t="e">
        <f t="shared" ca="1" si="403"/>
        <v>#NAME?</v>
      </c>
    </row>
    <row r="820" spans="1:87" s="31" customFormat="1" ht="30" hidden="1" x14ac:dyDescent="0.25">
      <c r="A820" s="9" t="s">
        <v>4493</v>
      </c>
      <c r="B820" s="31" t="s">
        <v>2886</v>
      </c>
      <c r="C820" s="31" t="s">
        <v>3543</v>
      </c>
      <c r="E820" s="14" t="s">
        <v>5647</v>
      </c>
      <c r="G820" s="31" t="str">
        <f t="shared" si="380"/>
        <v>Сигнал</v>
      </c>
      <c r="H820" s="31" t="s">
        <v>3357</v>
      </c>
      <c r="I820" s="31" t="s">
        <v>4540</v>
      </c>
      <c r="J820" s="31" t="str">
        <f t="shared" si="375"/>
        <v>DCS_DI_03</v>
      </c>
      <c r="K820" s="14" t="s">
        <v>5869</v>
      </c>
      <c r="M820" s="31" t="s">
        <v>3508</v>
      </c>
      <c r="N820" s="31" t="s">
        <v>107</v>
      </c>
      <c r="O820" s="31" t="s">
        <v>197</v>
      </c>
      <c r="P820" s="31" t="s">
        <v>2756</v>
      </c>
      <c r="Q820" s="31" t="s">
        <v>1991</v>
      </c>
      <c r="R820" s="31">
        <v>29</v>
      </c>
      <c r="S820" s="31">
        <v>30</v>
      </c>
      <c r="T820" s="31" t="s">
        <v>62</v>
      </c>
      <c r="U820" s="31" t="str">
        <f t="shared" si="404"/>
        <v>48</v>
      </c>
      <c r="V820" s="14" t="str">
        <f t="shared" si="376"/>
        <v>ASK 3MLD, ASK 3MB</v>
      </c>
      <c r="W820" s="31" t="str">
        <f t="shared" si="381"/>
        <v/>
      </c>
      <c r="X820" s="14" t="str">
        <f t="shared" si="382"/>
        <v/>
      </c>
      <c r="Y820" s="31" t="str">
        <f t="shared" si="383"/>
        <v>O1010207</v>
      </c>
      <c r="Z820" s="31" t="str">
        <f t="shared" si="384"/>
        <v>TUA711-DIO32</v>
      </c>
      <c r="AA820" s="14" t="str">
        <f t="shared" si="385"/>
        <v>17-SC-DCS-001/O1010207/ 17-MC-DCS-003</v>
      </c>
      <c r="AB820" s="31" t="s">
        <v>64</v>
      </c>
      <c r="AC820" s="31" t="s">
        <v>124</v>
      </c>
      <c r="AD820" s="31" t="s">
        <v>125</v>
      </c>
      <c r="AE820" s="31">
        <v>0</v>
      </c>
      <c r="AF820" s="31" t="s">
        <v>1254</v>
      </c>
      <c r="AG820" s="31" t="s">
        <v>3488</v>
      </c>
      <c r="AH820" s="31">
        <v>8</v>
      </c>
      <c r="AI820" s="31">
        <v>24</v>
      </c>
      <c r="AJ820" s="31" t="s">
        <v>57</v>
      </c>
      <c r="AK820" s="31">
        <f t="shared" si="377"/>
        <v>32</v>
      </c>
      <c r="AL820" s="31" t="s">
        <v>62</v>
      </c>
      <c r="AO820" s="31" t="s">
        <v>63</v>
      </c>
      <c r="AP820" s="31" t="s">
        <v>2889</v>
      </c>
      <c r="AQ820" s="31" t="s">
        <v>3544</v>
      </c>
      <c r="AR820" s="31" t="s">
        <v>5716</v>
      </c>
      <c r="AS820" s="31" t="s">
        <v>134</v>
      </c>
      <c r="AT820" s="14" t="s">
        <v>5724</v>
      </c>
      <c r="AU820" s="31" t="s">
        <v>5858</v>
      </c>
      <c r="AV820" s="31" t="s">
        <v>5794</v>
      </c>
      <c r="AW820" s="31" t="s">
        <v>5795</v>
      </c>
      <c r="AX820" s="31" t="s">
        <v>5724</v>
      </c>
      <c r="BK820" s="14" t="str">
        <f t="shared" si="386"/>
        <v/>
      </c>
      <c r="BL820" s="14" t="str">
        <f t="shared" si="387"/>
        <v/>
      </c>
      <c r="BM820" s="14" t="str">
        <f t="shared" si="388"/>
        <v/>
      </c>
      <c r="BN820" s="14"/>
      <c r="BO820" s="14" t="str">
        <f t="shared" si="378"/>
        <v/>
      </c>
      <c r="BP820" s="14" t="str">
        <f t="shared" si="379"/>
        <v/>
      </c>
      <c r="BQ820" s="14"/>
      <c r="BR820" s="14" t="str">
        <f t="shared" si="389"/>
        <v>TS-F-04:29/
O1010207:24A</v>
      </c>
      <c r="BS820" s="14" t="str">
        <f t="shared" si="390"/>
        <v>TS-F-04:30/
O1010207:24B</v>
      </c>
      <c r="BW820" s="31" t="str">
        <f t="shared" si="391"/>
        <v/>
      </c>
      <c r="BX820" s="31" t="str">
        <f t="shared" si="392"/>
        <v/>
      </c>
      <c r="BY820" s="31" t="str">
        <f t="shared" si="393"/>
        <v/>
      </c>
      <c r="BZ820" s="31" t="str">
        <f t="shared" si="394"/>
        <v/>
      </c>
      <c r="CA820" s="31" t="str">
        <f t="shared" si="395"/>
        <v/>
      </c>
      <c r="CB820" s="31" t="str">
        <f t="shared" si="396"/>
        <v/>
      </c>
      <c r="CC820" s="31" t="str">
        <f t="shared" si="397"/>
        <v/>
      </c>
      <c r="CD820" s="31" t="str">
        <f t="shared" si="398"/>
        <v>24A</v>
      </c>
      <c r="CE820" s="31" t="e">
        <f t="shared" ca="1" si="399"/>
        <v>#NAME?</v>
      </c>
      <c r="CF820" s="31" t="e">
        <f t="shared" ca="1" si="400"/>
        <v>#NAME?</v>
      </c>
      <c r="CG820" s="31" t="e">
        <f t="shared" ca="1" si="401"/>
        <v>#NAME?</v>
      </c>
      <c r="CH820" s="31" t="e">
        <f t="shared" ca="1" si="402"/>
        <v>#NAME?</v>
      </c>
      <c r="CI820" s="31" t="e">
        <f t="shared" ca="1" si="403"/>
        <v>#NAME?</v>
      </c>
    </row>
    <row r="821" spans="1:87" s="31" customFormat="1" ht="30" hidden="1" x14ac:dyDescent="0.25">
      <c r="A821" s="9" t="s">
        <v>4493</v>
      </c>
      <c r="B821" s="31" t="s">
        <v>2886</v>
      </c>
      <c r="C821" s="31" t="s">
        <v>2887</v>
      </c>
      <c r="E821" s="14" t="s">
        <v>5649</v>
      </c>
      <c r="G821" s="31" t="str">
        <f t="shared" si="380"/>
        <v>Сигнал</v>
      </c>
      <c r="H821" s="31" t="s">
        <v>2608</v>
      </c>
      <c r="I821" s="31" t="s">
        <v>4540</v>
      </c>
      <c r="J821" s="31" t="str">
        <f t="shared" si="375"/>
        <v>DCS_DO_03</v>
      </c>
      <c r="K821" s="14" t="s">
        <v>5869</v>
      </c>
      <c r="M821" s="31" t="s">
        <v>2856</v>
      </c>
      <c r="N821" s="31" t="s">
        <v>1261</v>
      </c>
      <c r="O821" s="31" t="s">
        <v>1328</v>
      </c>
      <c r="P821" s="31" t="s">
        <v>2756</v>
      </c>
      <c r="Q821" s="31" t="s">
        <v>356</v>
      </c>
      <c r="R821" s="31">
        <v>21</v>
      </c>
      <c r="S821" s="31">
        <v>22</v>
      </c>
      <c r="T821" s="31" t="s">
        <v>62</v>
      </c>
      <c r="U821" s="31" t="str">
        <f t="shared" si="404"/>
        <v>30</v>
      </c>
      <c r="V821" s="14" t="str">
        <f t="shared" si="376"/>
        <v>ASK 3MLD, ASK 3MB</v>
      </c>
      <c r="W821" s="31" t="str">
        <f t="shared" si="381"/>
        <v/>
      </c>
      <c r="X821" s="14" t="str">
        <f t="shared" si="382"/>
        <v/>
      </c>
      <c r="Y821" s="31" t="str">
        <f t="shared" si="383"/>
        <v>O1010213</v>
      </c>
      <c r="Z821" s="31" t="str">
        <f t="shared" si="384"/>
        <v>TUA711-DIO32</v>
      </c>
      <c r="AA821" s="14" t="str">
        <f t="shared" si="385"/>
        <v>17-SC-DCS-001/O1010213/ 17-MC-DCS-003</v>
      </c>
      <c r="AB821" s="31" t="s">
        <v>64</v>
      </c>
      <c r="AC821" s="31" t="s">
        <v>124</v>
      </c>
      <c r="AD821" s="31" t="s">
        <v>125</v>
      </c>
      <c r="AE821" s="31">
        <v>0</v>
      </c>
      <c r="AF821" s="31" t="s">
        <v>1254</v>
      </c>
      <c r="AG821" s="31" t="s">
        <v>2841</v>
      </c>
      <c r="AH821" s="31">
        <v>14</v>
      </c>
      <c r="AI821" s="31">
        <v>17</v>
      </c>
      <c r="AJ821" s="31" t="s">
        <v>1256</v>
      </c>
      <c r="AK821" s="31">
        <f t="shared" si="377"/>
        <v>32</v>
      </c>
      <c r="AL821" s="31" t="s">
        <v>62</v>
      </c>
      <c r="AO821" s="31" t="s">
        <v>63</v>
      </c>
      <c r="AP821" s="31" t="s">
        <v>2889</v>
      </c>
      <c r="AQ821" s="31" t="s">
        <v>2888</v>
      </c>
      <c r="AR821" s="31" t="s">
        <v>5716</v>
      </c>
      <c r="AS821" s="31" t="s">
        <v>134</v>
      </c>
      <c r="AT821" s="14" t="s">
        <v>5724</v>
      </c>
      <c r="AU821" s="31" t="s">
        <v>5858</v>
      </c>
      <c r="AV821" s="31" t="s">
        <v>5797</v>
      </c>
      <c r="AW821" s="31" t="s">
        <v>5799</v>
      </c>
      <c r="AX821" s="31" t="s">
        <v>5724</v>
      </c>
      <c r="BK821" s="14" t="str">
        <f t="shared" si="386"/>
        <v/>
      </c>
      <c r="BL821" s="14" t="str">
        <f t="shared" si="387"/>
        <v/>
      </c>
      <c r="BM821" s="14" t="str">
        <f t="shared" si="388"/>
        <v/>
      </c>
      <c r="BN821" s="14"/>
      <c r="BO821" s="14" t="str">
        <f t="shared" si="378"/>
        <v/>
      </c>
      <c r="BP821" s="14" t="str">
        <f t="shared" si="379"/>
        <v/>
      </c>
      <c r="BQ821" s="14"/>
      <c r="BR821" s="14" t="str">
        <f t="shared" si="389"/>
        <v/>
      </c>
      <c r="BS821" s="14" t="str">
        <f t="shared" si="390"/>
        <v>TS-G-04:22/
O1010213:17A</v>
      </c>
      <c r="BW821" s="31" t="str">
        <f t="shared" si="391"/>
        <v/>
      </c>
      <c r="BX821" s="31" t="str">
        <f t="shared" si="392"/>
        <v/>
      </c>
      <c r="BY821" s="31" t="str">
        <f t="shared" si="393"/>
        <v/>
      </c>
      <c r="BZ821" s="31" t="str">
        <f t="shared" si="394"/>
        <v/>
      </c>
      <c r="CA821" s="31" t="str">
        <f t="shared" si="395"/>
        <v/>
      </c>
      <c r="CB821" s="31" t="str">
        <f t="shared" si="396"/>
        <v/>
      </c>
      <c r="CC821" s="31" t="str">
        <f t="shared" si="397"/>
        <v/>
      </c>
      <c r="CD821" s="31" t="str">
        <f t="shared" si="398"/>
        <v/>
      </c>
      <c r="CE821" s="31" t="e">
        <f t="shared" ca="1" si="399"/>
        <v>#NAME?</v>
      </c>
      <c r="CF821" s="31" t="e">
        <f t="shared" ca="1" si="400"/>
        <v>#NAME?</v>
      </c>
      <c r="CG821" s="31" t="e">
        <f t="shared" ca="1" si="401"/>
        <v>#NAME?</v>
      </c>
      <c r="CH821" s="31" t="e">
        <f t="shared" ca="1" si="402"/>
        <v>#NAME?</v>
      </c>
      <c r="CI821" s="31" t="e">
        <f t="shared" ca="1" si="403"/>
        <v>#NAME?</v>
      </c>
    </row>
    <row r="822" spans="1:87" s="31" customFormat="1" ht="30" hidden="1" x14ac:dyDescent="0.25">
      <c r="A822" s="9" t="s">
        <v>4493</v>
      </c>
      <c r="B822" s="31" t="s">
        <v>2886</v>
      </c>
      <c r="C822" s="31" t="s">
        <v>2890</v>
      </c>
      <c r="E822" s="14" t="s">
        <v>5649</v>
      </c>
      <c r="G822" s="31" t="str">
        <f t="shared" si="380"/>
        <v>Сигнал</v>
      </c>
      <c r="H822" s="31" t="s">
        <v>2611</v>
      </c>
      <c r="I822" s="31" t="s">
        <v>4540</v>
      </c>
      <c r="J822" s="31" t="str">
        <f t="shared" si="375"/>
        <v>DCS_DO_03</v>
      </c>
      <c r="K822" s="14" t="s">
        <v>5869</v>
      </c>
      <c r="M822" s="31" t="s">
        <v>2856</v>
      </c>
      <c r="N822" s="31" t="s">
        <v>1261</v>
      </c>
      <c r="O822" s="31" t="s">
        <v>1331</v>
      </c>
      <c r="P822" s="31" t="s">
        <v>2756</v>
      </c>
      <c r="Q822" s="31" t="s">
        <v>356</v>
      </c>
      <c r="R822" s="31">
        <v>23</v>
      </c>
      <c r="S822" s="31">
        <v>24</v>
      </c>
      <c r="T822" s="31" t="s">
        <v>62</v>
      </c>
      <c r="U822" s="31" t="str">
        <f t="shared" si="404"/>
        <v>30</v>
      </c>
      <c r="V822" s="14" t="str">
        <f t="shared" si="376"/>
        <v>ASK 3MLD, ASK 3MB</v>
      </c>
      <c r="W822" s="31" t="str">
        <f t="shared" si="381"/>
        <v/>
      </c>
      <c r="X822" s="14" t="str">
        <f t="shared" si="382"/>
        <v/>
      </c>
      <c r="Y822" s="31" t="str">
        <f t="shared" si="383"/>
        <v>O1010213</v>
      </c>
      <c r="Z822" s="31" t="str">
        <f t="shared" si="384"/>
        <v>TUA711-DIO32</v>
      </c>
      <c r="AA822" s="14" t="str">
        <f t="shared" si="385"/>
        <v>17-SC-DCS-001/O1010213/ 17-MC-DCS-003</v>
      </c>
      <c r="AB822" s="31" t="s">
        <v>64</v>
      </c>
      <c r="AC822" s="31" t="s">
        <v>124</v>
      </c>
      <c r="AD822" s="31" t="s">
        <v>125</v>
      </c>
      <c r="AE822" s="31">
        <v>0</v>
      </c>
      <c r="AF822" s="31" t="s">
        <v>1254</v>
      </c>
      <c r="AG822" s="31" t="s">
        <v>2841</v>
      </c>
      <c r="AH822" s="31">
        <v>14</v>
      </c>
      <c r="AI822" s="31">
        <v>18</v>
      </c>
      <c r="AJ822" s="31" t="s">
        <v>1256</v>
      </c>
      <c r="AK822" s="31">
        <f t="shared" si="377"/>
        <v>32</v>
      </c>
      <c r="AL822" s="31" t="s">
        <v>62</v>
      </c>
      <c r="AO822" s="31" t="s">
        <v>63</v>
      </c>
      <c r="AP822" s="31" t="s">
        <v>2889</v>
      </c>
      <c r="AQ822" s="31" t="s">
        <v>2891</v>
      </c>
      <c r="AR822" s="31" t="s">
        <v>5716</v>
      </c>
      <c r="AS822" s="31" t="s">
        <v>134</v>
      </c>
      <c r="AT822" s="14" t="s">
        <v>5724</v>
      </c>
      <c r="AU822" s="31" t="s">
        <v>5858</v>
      </c>
      <c r="AV822" s="31" t="s">
        <v>5806</v>
      </c>
      <c r="AW822" s="31" t="s">
        <v>5797</v>
      </c>
      <c r="AX822" s="31" t="s">
        <v>5724</v>
      </c>
      <c r="BK822" s="14" t="str">
        <f t="shared" si="386"/>
        <v/>
      </c>
      <c r="BL822" s="14" t="str">
        <f t="shared" si="387"/>
        <v/>
      </c>
      <c r="BM822" s="14" t="str">
        <f t="shared" si="388"/>
        <v/>
      </c>
      <c r="BN822" s="14"/>
      <c r="BO822" s="14" t="str">
        <f t="shared" si="378"/>
        <v/>
      </c>
      <c r="BP822" s="14" t="str">
        <f t="shared" si="379"/>
        <v/>
      </c>
      <c r="BQ822" s="14"/>
      <c r="BR822" s="14" t="str">
        <f t="shared" si="389"/>
        <v/>
      </c>
      <c r="BS822" s="14" t="str">
        <f t="shared" si="390"/>
        <v>TS-G-04:24/
O1010213:18A</v>
      </c>
      <c r="BW822" s="31" t="str">
        <f t="shared" si="391"/>
        <v/>
      </c>
      <c r="BX822" s="31" t="str">
        <f t="shared" si="392"/>
        <v/>
      </c>
      <c r="BY822" s="31" t="str">
        <f t="shared" si="393"/>
        <v/>
      </c>
      <c r="BZ822" s="31" t="str">
        <f t="shared" si="394"/>
        <v/>
      </c>
      <c r="CA822" s="31" t="str">
        <f t="shared" si="395"/>
        <v/>
      </c>
      <c r="CB822" s="31" t="str">
        <f t="shared" si="396"/>
        <v/>
      </c>
      <c r="CC822" s="31" t="str">
        <f t="shared" si="397"/>
        <v/>
      </c>
      <c r="CD822" s="31" t="str">
        <f t="shared" si="398"/>
        <v/>
      </c>
      <c r="CE822" s="31" t="e">
        <f t="shared" ca="1" si="399"/>
        <v>#NAME?</v>
      </c>
      <c r="CF822" s="31" t="e">
        <f t="shared" ca="1" si="400"/>
        <v>#NAME?</v>
      </c>
      <c r="CG822" s="31" t="e">
        <f t="shared" ca="1" si="401"/>
        <v>#NAME?</v>
      </c>
      <c r="CH822" s="31" t="e">
        <f t="shared" ca="1" si="402"/>
        <v>#NAME?</v>
      </c>
      <c r="CI822" s="31" t="e">
        <f t="shared" ca="1" si="403"/>
        <v>#NAME?</v>
      </c>
    </row>
    <row r="823" spans="1:87" s="31" customFormat="1" ht="30" hidden="1" x14ac:dyDescent="0.25">
      <c r="A823" s="9" t="s">
        <v>4493</v>
      </c>
      <c r="B823" s="31" t="s">
        <v>1029</v>
      </c>
      <c r="C823" s="31" t="s">
        <v>3693</v>
      </c>
      <c r="E823" s="14" t="s">
        <v>5647</v>
      </c>
      <c r="G823" s="31" t="str">
        <f t="shared" si="380"/>
        <v>Сигнал</v>
      </c>
      <c r="H823" s="31" t="s">
        <v>3318</v>
      </c>
      <c r="I823" s="31" t="s">
        <v>4597</v>
      </c>
      <c r="J823" s="31" t="str">
        <f t="shared" si="375"/>
        <v>DCS_DI_03</v>
      </c>
      <c r="K823" s="14" t="s">
        <v>5869</v>
      </c>
      <c r="M823" s="31" t="s">
        <v>3669</v>
      </c>
      <c r="N823" s="31" t="s">
        <v>107</v>
      </c>
      <c r="O823" s="31" t="s">
        <v>191</v>
      </c>
      <c r="P823" s="31" t="s">
        <v>2723</v>
      </c>
      <c r="Q823" s="31" t="s">
        <v>647</v>
      </c>
      <c r="R823" s="31">
        <v>25</v>
      </c>
      <c r="S823" s="31">
        <v>26</v>
      </c>
      <c r="T823" s="31" t="s">
        <v>62</v>
      </c>
      <c r="U823" s="31" t="str">
        <f t="shared" si="404"/>
        <v>48</v>
      </c>
      <c r="V823" s="14" t="str">
        <f t="shared" si="376"/>
        <v>ASK 3MLD, ASK 3MB</v>
      </c>
      <c r="W823" s="31" t="str">
        <f t="shared" si="381"/>
        <v/>
      </c>
      <c r="X823" s="14" t="str">
        <f t="shared" si="382"/>
        <v/>
      </c>
      <c r="Y823" s="31" t="str">
        <f t="shared" si="383"/>
        <v>O1011107</v>
      </c>
      <c r="Z823" s="31" t="str">
        <f t="shared" si="384"/>
        <v>TUA711-DIO32</v>
      </c>
      <c r="AA823" s="14" t="str">
        <f t="shared" si="385"/>
        <v>17-SC-DCS-002/O1011107/ 17-MC-DCS-004</v>
      </c>
      <c r="AB823" s="31" t="s">
        <v>64</v>
      </c>
      <c r="AC823" s="31" t="s">
        <v>54</v>
      </c>
      <c r="AD823" s="31" t="s">
        <v>125</v>
      </c>
      <c r="AE823" s="31">
        <v>1</v>
      </c>
      <c r="AF823" s="31" t="s">
        <v>55</v>
      </c>
      <c r="AG823" s="31" t="s">
        <v>3692</v>
      </c>
      <c r="AH823" s="31">
        <v>8</v>
      </c>
      <c r="AI823" s="31">
        <v>2</v>
      </c>
      <c r="AJ823" s="31" t="s">
        <v>57</v>
      </c>
      <c r="AK823" s="31">
        <f t="shared" si="377"/>
        <v>32</v>
      </c>
      <c r="AL823" s="31" t="s">
        <v>62</v>
      </c>
      <c r="AO823" s="31" t="s">
        <v>63</v>
      </c>
      <c r="AP823" s="31" t="s">
        <v>1030</v>
      </c>
      <c r="AQ823" s="14" t="s">
        <v>3694</v>
      </c>
      <c r="AR823" s="31" t="s">
        <v>5716</v>
      </c>
      <c r="AS823" s="31" t="s">
        <v>468</v>
      </c>
      <c r="AT823" s="14" t="s">
        <v>5724</v>
      </c>
      <c r="AU823" s="31" t="s">
        <v>5858</v>
      </c>
      <c r="AV823" s="31" t="s">
        <v>5827</v>
      </c>
      <c r="AW823" s="31" t="s">
        <v>5828</v>
      </c>
      <c r="AX823" s="31" t="s">
        <v>5724</v>
      </c>
      <c r="BK823" s="14" t="str">
        <f t="shared" si="386"/>
        <v/>
      </c>
      <c r="BL823" s="14" t="str">
        <f t="shared" si="387"/>
        <v/>
      </c>
      <c r="BM823" s="14" t="str">
        <f t="shared" si="388"/>
        <v/>
      </c>
      <c r="BN823" s="14"/>
      <c r="BO823" s="14" t="str">
        <f t="shared" si="378"/>
        <v/>
      </c>
      <c r="BP823" s="14" t="str">
        <f t="shared" si="379"/>
        <v/>
      </c>
      <c r="BQ823" s="14"/>
      <c r="BR823" s="14" t="str">
        <f t="shared" si="389"/>
        <v>TS-O-06:25/
O1011107:2A</v>
      </c>
      <c r="BS823" s="14" t="str">
        <f t="shared" si="390"/>
        <v>TS-O-06:26/
O1011107:2B</v>
      </c>
      <c r="BW823" s="31" t="str">
        <f t="shared" si="391"/>
        <v/>
      </c>
      <c r="BX823" s="31" t="str">
        <f t="shared" si="392"/>
        <v/>
      </c>
      <c r="BY823" s="31" t="str">
        <f t="shared" si="393"/>
        <v/>
      </c>
      <c r="BZ823" s="31" t="str">
        <f t="shared" si="394"/>
        <v/>
      </c>
      <c r="CA823" s="31" t="str">
        <f t="shared" si="395"/>
        <v/>
      </c>
      <c r="CB823" s="31" t="str">
        <f t="shared" si="396"/>
        <v/>
      </c>
      <c r="CC823" s="31" t="str">
        <f t="shared" si="397"/>
        <v/>
      </c>
      <c r="CD823" s="31" t="str">
        <f t="shared" si="398"/>
        <v>2A</v>
      </c>
      <c r="CE823" s="31" t="e">
        <f t="shared" ca="1" si="399"/>
        <v>#NAME?</v>
      </c>
      <c r="CF823" s="31" t="e">
        <f t="shared" ca="1" si="400"/>
        <v>#NAME?</v>
      </c>
      <c r="CG823" s="31" t="e">
        <f t="shared" ca="1" si="401"/>
        <v>#NAME?</v>
      </c>
      <c r="CH823" s="31" t="e">
        <f t="shared" ca="1" si="402"/>
        <v>#NAME?</v>
      </c>
      <c r="CI823" s="31" t="e">
        <f t="shared" ca="1" si="403"/>
        <v>#NAME?</v>
      </c>
    </row>
    <row r="824" spans="1:87" s="31" customFormat="1" ht="30" hidden="1" x14ac:dyDescent="0.25">
      <c r="A824" s="9" t="s">
        <v>4493</v>
      </c>
      <c r="B824" s="31" t="s">
        <v>1029</v>
      </c>
      <c r="C824" s="31" t="s">
        <v>3695</v>
      </c>
      <c r="E824" s="14" t="s">
        <v>5647</v>
      </c>
      <c r="G824" s="31" t="str">
        <f t="shared" si="380"/>
        <v>Сигнал</v>
      </c>
      <c r="H824" s="31" t="s">
        <v>3321</v>
      </c>
      <c r="I824" s="31" t="s">
        <v>4597</v>
      </c>
      <c r="J824" s="31" t="str">
        <f t="shared" si="375"/>
        <v>DCS_DI_03</v>
      </c>
      <c r="K824" s="14" t="s">
        <v>5869</v>
      </c>
      <c r="M824" s="31" t="s">
        <v>3669</v>
      </c>
      <c r="N824" s="31" t="s">
        <v>107</v>
      </c>
      <c r="O824" s="31" t="s">
        <v>194</v>
      </c>
      <c r="P824" s="31" t="s">
        <v>2723</v>
      </c>
      <c r="Q824" s="31" t="s">
        <v>647</v>
      </c>
      <c r="R824" s="31">
        <v>27</v>
      </c>
      <c r="S824" s="31">
        <v>28</v>
      </c>
      <c r="T824" s="31" t="s">
        <v>62</v>
      </c>
      <c r="U824" s="31" t="str">
        <f t="shared" si="404"/>
        <v>48</v>
      </c>
      <c r="V824" s="14" t="str">
        <f t="shared" si="376"/>
        <v>ASK 3MLD, ASK 3MB</v>
      </c>
      <c r="W824" s="31" t="str">
        <f t="shared" si="381"/>
        <v/>
      </c>
      <c r="X824" s="14" t="str">
        <f t="shared" si="382"/>
        <v/>
      </c>
      <c r="Y824" s="31" t="str">
        <f t="shared" si="383"/>
        <v>O1011107</v>
      </c>
      <c r="Z824" s="31" t="str">
        <f t="shared" si="384"/>
        <v>TUA711-DIO32</v>
      </c>
      <c r="AA824" s="14" t="str">
        <f t="shared" si="385"/>
        <v>17-SC-DCS-002/O1011107/ 17-MC-DCS-004</v>
      </c>
      <c r="AB824" s="31" t="s">
        <v>64</v>
      </c>
      <c r="AC824" s="31" t="s">
        <v>54</v>
      </c>
      <c r="AD824" s="31" t="s">
        <v>125</v>
      </c>
      <c r="AE824" s="31">
        <v>1</v>
      </c>
      <c r="AF824" s="31" t="s">
        <v>55</v>
      </c>
      <c r="AG824" s="31" t="s">
        <v>3692</v>
      </c>
      <c r="AH824" s="31">
        <v>8</v>
      </c>
      <c r="AI824" s="31">
        <v>3</v>
      </c>
      <c r="AJ824" s="31" t="s">
        <v>57</v>
      </c>
      <c r="AK824" s="31">
        <f t="shared" si="377"/>
        <v>32</v>
      </c>
      <c r="AL824" s="31" t="s">
        <v>62</v>
      </c>
      <c r="AO824" s="31" t="s">
        <v>63</v>
      </c>
      <c r="AP824" s="31" t="s">
        <v>1030</v>
      </c>
      <c r="AQ824" s="14" t="s">
        <v>3696</v>
      </c>
      <c r="AR824" s="31" t="s">
        <v>5716</v>
      </c>
      <c r="AS824" s="31" t="s">
        <v>468</v>
      </c>
      <c r="AT824" s="14" t="s">
        <v>5724</v>
      </c>
      <c r="AU824" s="31" t="s">
        <v>5858</v>
      </c>
      <c r="AV824" s="31" t="s">
        <v>5792</v>
      </c>
      <c r="AW824" s="31" t="s">
        <v>5793</v>
      </c>
      <c r="AX824" s="31" t="s">
        <v>5724</v>
      </c>
      <c r="BK824" s="14" t="str">
        <f t="shared" si="386"/>
        <v/>
      </c>
      <c r="BL824" s="14" t="str">
        <f t="shared" si="387"/>
        <v/>
      </c>
      <c r="BM824" s="14" t="str">
        <f t="shared" si="388"/>
        <v/>
      </c>
      <c r="BN824" s="14"/>
      <c r="BO824" s="14" t="str">
        <f t="shared" si="378"/>
        <v/>
      </c>
      <c r="BP824" s="14" t="str">
        <f t="shared" si="379"/>
        <v/>
      </c>
      <c r="BQ824" s="14"/>
      <c r="BR824" s="14" t="str">
        <f t="shared" si="389"/>
        <v>TS-O-06:27/
O1011107:3A</v>
      </c>
      <c r="BS824" s="14" t="str">
        <f t="shared" si="390"/>
        <v>TS-O-06:28/
O1011107:3B</v>
      </c>
      <c r="BW824" s="31" t="str">
        <f t="shared" si="391"/>
        <v/>
      </c>
      <c r="BX824" s="31" t="str">
        <f t="shared" si="392"/>
        <v/>
      </c>
      <c r="BY824" s="31" t="str">
        <f t="shared" si="393"/>
        <v/>
      </c>
      <c r="BZ824" s="31" t="str">
        <f t="shared" si="394"/>
        <v/>
      </c>
      <c r="CA824" s="31" t="str">
        <f t="shared" si="395"/>
        <v/>
      </c>
      <c r="CB824" s="31" t="str">
        <f t="shared" si="396"/>
        <v/>
      </c>
      <c r="CC824" s="31" t="str">
        <f t="shared" si="397"/>
        <v/>
      </c>
      <c r="CD824" s="31" t="str">
        <f t="shared" si="398"/>
        <v>3A</v>
      </c>
      <c r="CE824" s="31" t="e">
        <f t="shared" ca="1" si="399"/>
        <v>#NAME?</v>
      </c>
      <c r="CF824" s="31" t="e">
        <f t="shared" ca="1" si="400"/>
        <v>#NAME?</v>
      </c>
      <c r="CG824" s="31" t="e">
        <f t="shared" ca="1" si="401"/>
        <v>#NAME?</v>
      </c>
      <c r="CH824" s="31" t="e">
        <f t="shared" ca="1" si="402"/>
        <v>#NAME?</v>
      </c>
      <c r="CI824" s="31" t="e">
        <f t="shared" ca="1" si="403"/>
        <v>#NAME?</v>
      </c>
    </row>
    <row r="825" spans="1:87" s="31" customFormat="1" ht="30" hidden="1" x14ac:dyDescent="0.25">
      <c r="A825" s="9" t="s">
        <v>4493</v>
      </c>
      <c r="B825" s="31" t="s">
        <v>1029</v>
      </c>
      <c r="C825" s="31" t="s">
        <v>3697</v>
      </c>
      <c r="E825" s="14" t="s">
        <v>5647</v>
      </c>
      <c r="G825" s="31" t="str">
        <f t="shared" si="380"/>
        <v>Сигнал</v>
      </c>
      <c r="H825" s="31" t="s">
        <v>3357</v>
      </c>
      <c r="I825" s="31" t="s">
        <v>4597</v>
      </c>
      <c r="J825" s="31" t="str">
        <f t="shared" si="375"/>
        <v>DCS_DI_03</v>
      </c>
      <c r="K825" s="14" t="s">
        <v>5869</v>
      </c>
      <c r="M825" s="31" t="s">
        <v>3669</v>
      </c>
      <c r="N825" s="31" t="s">
        <v>107</v>
      </c>
      <c r="O825" s="31" t="s">
        <v>197</v>
      </c>
      <c r="P825" s="31" t="s">
        <v>2723</v>
      </c>
      <c r="Q825" s="31" t="s">
        <v>647</v>
      </c>
      <c r="R825" s="31">
        <v>29</v>
      </c>
      <c r="S825" s="31">
        <v>30</v>
      </c>
      <c r="T825" s="31" t="s">
        <v>62</v>
      </c>
      <c r="U825" s="31" t="str">
        <f t="shared" si="404"/>
        <v>48</v>
      </c>
      <c r="V825" s="14" t="str">
        <f t="shared" si="376"/>
        <v>ASK 3MLD, ASK 3MB</v>
      </c>
      <c r="W825" s="31" t="str">
        <f t="shared" si="381"/>
        <v/>
      </c>
      <c r="X825" s="14" t="str">
        <f t="shared" si="382"/>
        <v/>
      </c>
      <c r="Y825" s="31" t="str">
        <f t="shared" si="383"/>
        <v>O1011107</v>
      </c>
      <c r="Z825" s="31" t="str">
        <f t="shared" si="384"/>
        <v>TUA711-DIO32</v>
      </c>
      <c r="AA825" s="14" t="str">
        <f t="shared" si="385"/>
        <v>17-SC-DCS-002/O1011107/ 17-MC-DCS-004</v>
      </c>
      <c r="AB825" s="31" t="s">
        <v>64</v>
      </c>
      <c r="AC825" s="31" t="s">
        <v>54</v>
      </c>
      <c r="AD825" s="31" t="s">
        <v>125</v>
      </c>
      <c r="AE825" s="31">
        <v>1</v>
      </c>
      <c r="AF825" s="31" t="s">
        <v>55</v>
      </c>
      <c r="AG825" s="31" t="s">
        <v>3692</v>
      </c>
      <c r="AH825" s="31">
        <v>8</v>
      </c>
      <c r="AI825" s="31">
        <v>4</v>
      </c>
      <c r="AJ825" s="31" t="s">
        <v>57</v>
      </c>
      <c r="AK825" s="31">
        <f t="shared" si="377"/>
        <v>32</v>
      </c>
      <c r="AL825" s="31" t="s">
        <v>62</v>
      </c>
      <c r="AO825" s="31" t="s">
        <v>63</v>
      </c>
      <c r="AP825" s="31" t="s">
        <v>1030</v>
      </c>
      <c r="AQ825" s="14" t="s">
        <v>3698</v>
      </c>
      <c r="AR825" s="31" t="s">
        <v>5716</v>
      </c>
      <c r="AS825" s="31" t="s">
        <v>468</v>
      </c>
      <c r="AT825" s="14" t="s">
        <v>5724</v>
      </c>
      <c r="AU825" s="31" t="s">
        <v>5858</v>
      </c>
      <c r="AV825" s="31" t="s">
        <v>5794</v>
      </c>
      <c r="AW825" s="31" t="s">
        <v>5795</v>
      </c>
      <c r="AX825" s="31" t="s">
        <v>5724</v>
      </c>
      <c r="BK825" s="14" t="str">
        <f t="shared" si="386"/>
        <v/>
      </c>
      <c r="BL825" s="14" t="str">
        <f t="shared" si="387"/>
        <v/>
      </c>
      <c r="BM825" s="14" t="str">
        <f t="shared" si="388"/>
        <v/>
      </c>
      <c r="BN825" s="14"/>
      <c r="BO825" s="14" t="str">
        <f t="shared" si="378"/>
        <v/>
      </c>
      <c r="BP825" s="14" t="str">
        <f t="shared" si="379"/>
        <v/>
      </c>
      <c r="BQ825" s="14"/>
      <c r="BR825" s="14" t="str">
        <f t="shared" si="389"/>
        <v>TS-O-06:29/
O1011107:4A</v>
      </c>
      <c r="BS825" s="14" t="str">
        <f t="shared" si="390"/>
        <v>TS-O-06:30/
O1011107:4B</v>
      </c>
      <c r="BW825" s="31" t="str">
        <f t="shared" si="391"/>
        <v/>
      </c>
      <c r="BX825" s="31" t="str">
        <f t="shared" si="392"/>
        <v/>
      </c>
      <c r="BY825" s="31" t="str">
        <f t="shared" si="393"/>
        <v/>
      </c>
      <c r="BZ825" s="31" t="str">
        <f t="shared" si="394"/>
        <v/>
      </c>
      <c r="CA825" s="31" t="str">
        <f t="shared" si="395"/>
        <v/>
      </c>
      <c r="CB825" s="31" t="str">
        <f t="shared" si="396"/>
        <v/>
      </c>
      <c r="CC825" s="31" t="str">
        <f t="shared" si="397"/>
        <v/>
      </c>
      <c r="CD825" s="31" t="str">
        <f t="shared" si="398"/>
        <v>4A</v>
      </c>
      <c r="CE825" s="31" t="e">
        <f t="shared" ca="1" si="399"/>
        <v>#NAME?</v>
      </c>
      <c r="CF825" s="31" t="e">
        <f t="shared" ca="1" si="400"/>
        <v>#NAME?</v>
      </c>
      <c r="CG825" s="31" t="e">
        <f t="shared" ca="1" si="401"/>
        <v>#NAME?</v>
      </c>
      <c r="CH825" s="31" t="e">
        <f t="shared" ca="1" si="402"/>
        <v>#NAME?</v>
      </c>
      <c r="CI825" s="31" t="e">
        <f t="shared" ca="1" si="403"/>
        <v>#NAME?</v>
      </c>
    </row>
    <row r="826" spans="1:87" s="31" customFormat="1" ht="30" hidden="1" x14ac:dyDescent="0.25">
      <c r="A826" s="9" t="s">
        <v>4493</v>
      </c>
      <c r="B826" s="31" t="s">
        <v>1029</v>
      </c>
      <c r="C826" s="31" t="s">
        <v>3058</v>
      </c>
      <c r="E826" s="14" t="s">
        <v>5649</v>
      </c>
      <c r="G826" s="31" t="str">
        <f t="shared" si="380"/>
        <v>Сигнал</v>
      </c>
      <c r="H826" s="31" t="s">
        <v>2608</v>
      </c>
      <c r="I826" s="31" t="s">
        <v>4597</v>
      </c>
      <c r="J826" s="31" t="str">
        <f t="shared" si="375"/>
        <v>DCS_DO_03</v>
      </c>
      <c r="K826" s="14" t="s">
        <v>5869</v>
      </c>
      <c r="M826" s="31" t="s">
        <v>3032</v>
      </c>
      <c r="N826" s="31" t="s">
        <v>1261</v>
      </c>
      <c r="O826" s="31" t="s">
        <v>1331</v>
      </c>
      <c r="P826" s="31" t="s">
        <v>2723</v>
      </c>
      <c r="Q826" s="31" t="s">
        <v>460</v>
      </c>
      <c r="R826" s="31">
        <v>23</v>
      </c>
      <c r="S826" s="31">
        <v>24</v>
      </c>
      <c r="T826" s="31" t="s">
        <v>62</v>
      </c>
      <c r="U826" s="31" t="str">
        <f t="shared" si="404"/>
        <v>30</v>
      </c>
      <c r="V826" s="14" t="str">
        <f t="shared" si="376"/>
        <v>ASK 3MLD, ASK 3MB</v>
      </c>
      <c r="W826" s="31" t="str">
        <f t="shared" si="381"/>
        <v/>
      </c>
      <c r="X826" s="14" t="str">
        <f t="shared" si="382"/>
        <v/>
      </c>
      <c r="Y826" s="31" t="str">
        <f t="shared" si="383"/>
        <v>O1011205</v>
      </c>
      <c r="Z826" s="31" t="str">
        <f t="shared" si="384"/>
        <v>TUA711-DIO32</v>
      </c>
      <c r="AA826" s="14" t="str">
        <f t="shared" si="385"/>
        <v>17-SC-DCS-002/O1011205/ 17-MC-DCS-004</v>
      </c>
      <c r="AB826" s="31" t="s">
        <v>64</v>
      </c>
      <c r="AC826" s="31" t="s">
        <v>54</v>
      </c>
      <c r="AD826" s="31" t="s">
        <v>125</v>
      </c>
      <c r="AE826" s="31">
        <v>1</v>
      </c>
      <c r="AF826" s="31" t="s">
        <v>1254</v>
      </c>
      <c r="AG826" s="31" t="s">
        <v>1492</v>
      </c>
      <c r="AH826" s="31">
        <v>6</v>
      </c>
      <c r="AI826" s="31">
        <v>26</v>
      </c>
      <c r="AJ826" s="31" t="s">
        <v>1256</v>
      </c>
      <c r="AK826" s="31">
        <f t="shared" si="377"/>
        <v>32</v>
      </c>
      <c r="AL826" s="31" t="s">
        <v>62</v>
      </c>
      <c r="AO826" s="31" t="s">
        <v>63</v>
      </c>
      <c r="AP826" s="31" t="s">
        <v>1030</v>
      </c>
      <c r="AQ826" s="14" t="s">
        <v>3059</v>
      </c>
      <c r="AR826" s="31" t="s">
        <v>5716</v>
      </c>
      <c r="AS826" s="31" t="s">
        <v>468</v>
      </c>
      <c r="AT826" s="14" t="s">
        <v>5724</v>
      </c>
      <c r="AU826" s="31" t="s">
        <v>5858</v>
      </c>
      <c r="AV826" s="31" t="s">
        <v>5797</v>
      </c>
      <c r="AW826" s="31" t="s">
        <v>5799</v>
      </c>
      <c r="AX826" s="31" t="s">
        <v>5724</v>
      </c>
      <c r="BK826" s="14" t="str">
        <f t="shared" si="386"/>
        <v/>
      </c>
      <c r="BL826" s="14" t="str">
        <f t="shared" si="387"/>
        <v/>
      </c>
      <c r="BM826" s="14" t="str">
        <f t="shared" si="388"/>
        <v/>
      </c>
      <c r="BN826" s="14"/>
      <c r="BO826" s="14" t="str">
        <f t="shared" si="378"/>
        <v/>
      </c>
      <c r="BP826" s="14" t="str">
        <f t="shared" si="379"/>
        <v/>
      </c>
      <c r="BQ826" s="14"/>
      <c r="BR826" s="14" t="str">
        <f t="shared" si="389"/>
        <v/>
      </c>
      <c r="BS826" s="14" t="str">
        <f t="shared" si="390"/>
        <v>TS-O-02:24/
O1011205:26A</v>
      </c>
      <c r="BW826" s="31" t="str">
        <f t="shared" si="391"/>
        <v/>
      </c>
      <c r="BX826" s="31" t="str">
        <f t="shared" si="392"/>
        <v/>
      </c>
      <c r="BY826" s="31" t="str">
        <f t="shared" si="393"/>
        <v/>
      </c>
      <c r="BZ826" s="31" t="str">
        <f t="shared" si="394"/>
        <v/>
      </c>
      <c r="CA826" s="31" t="str">
        <f t="shared" si="395"/>
        <v/>
      </c>
      <c r="CB826" s="31" t="str">
        <f t="shared" si="396"/>
        <v/>
      </c>
      <c r="CC826" s="31" t="str">
        <f t="shared" si="397"/>
        <v/>
      </c>
      <c r="CD826" s="31" t="str">
        <f t="shared" si="398"/>
        <v/>
      </c>
      <c r="CE826" s="31" t="e">
        <f t="shared" ca="1" si="399"/>
        <v>#NAME?</v>
      </c>
      <c r="CF826" s="31" t="e">
        <f t="shared" ca="1" si="400"/>
        <v>#NAME?</v>
      </c>
      <c r="CG826" s="31" t="e">
        <f t="shared" ca="1" si="401"/>
        <v>#NAME?</v>
      </c>
      <c r="CH826" s="31" t="e">
        <f t="shared" ca="1" si="402"/>
        <v>#NAME?</v>
      </c>
      <c r="CI826" s="31" t="e">
        <f t="shared" ca="1" si="403"/>
        <v>#NAME?</v>
      </c>
    </row>
    <row r="827" spans="1:87" s="31" customFormat="1" ht="30" hidden="1" x14ac:dyDescent="0.25">
      <c r="A827" s="9" t="s">
        <v>4493</v>
      </c>
      <c r="B827" s="31" t="s">
        <v>1029</v>
      </c>
      <c r="C827" s="31" t="s">
        <v>3227</v>
      </c>
      <c r="E827" s="14" t="s">
        <v>5649</v>
      </c>
      <c r="G827" s="31" t="str">
        <f t="shared" si="380"/>
        <v>Сигнал</v>
      </c>
      <c r="H827" s="31" t="s">
        <v>3053</v>
      </c>
      <c r="I827" s="31" t="s">
        <v>4597</v>
      </c>
      <c r="J827" s="31" t="str">
        <f t="shared" ref="J827:J890" si="405">IF(E827="AI-IS (4-20 mA, 2 wire) DCS","DCS_AI_01",
IF(E827="AI-IS (4-20 mA, 4 wire) DCS","DCS_AI_03",
IF(E827="AI-IS (4-20 mA, passive) DCS","DCS_AI_01",
IF(E827="AI-NIS (4-20 mA, 2 wire) DCS","DCS_AI_01",
IF(E827="AI-NIS (4-20 mA, 4 wire) DCS","DCS_AI_03",
IF(E827="AI-NIS (4-20 mA, passive) DCS","DCS_AI_01",
IF(E827="AI-R-IS (4-20 mA, 2 wire) DCS","DCS_AI_02",
IF(E827="AI-R-IS (4-20 mA, 4 wire) DCS","DCS_AI_04",
IF(E827="AI-R-NIS (4-20 mA, 2 wire) DCS","DCS_AI_02",
IF(E827="AI-R-NIS (4-20 mA, passive) DCS","DCS_AI_02",
IF(E827="AI-R-NIS (4-20 mA, 4 wire) DCS","DCS_AI_04",
IF(E827="AI-RTD-NIS (3 wire) DCS","DCS_AI_05",
IF(E827="AO-IS (4-20 mA) DCS","DCS_AO_01",
IF(E827="AO-NIS (4-20 mA) DCS","DCS_AO_01",
IF(E827="AO-R-IS (4-20 mA) DCS","DCS_AO_02",
IF(E827="AO-R-NIS (4-20 mA) DCS","DCS_AO_02",
IF(E827="DI-IS (NAMUR) DCS","DCS_DI_02",
IF(E827="DI-NIS (NAMUR) DCS","DCS_DI_02",
IF(E827="DI-NIS (Conductivity) DCS","DCS_DI_04",
IF(E827="DI-NIS (Diagnostic) DCS","DCS_DI_01",
IF(E827="DI-NIS (MCC 230VAC) DCS","DCS_DI_03",
IF(E827="DI-NIS (MCC 220VDC) DCS","DCS_DI_05",
IF(E827="DI-NIS (Thermistors PTC) DCS","DCS_DI_02",
IF(E827="DI-NIS (VFC) DCS","DCS_DI_01",
IF(E827="DI-NIS (24VDC) DCS ","DCS_DI_07",
IF(E827="DO-NIS (24VDC) DCS","DCS_DO_01",
IF(E827="DO-NIS (MCC 230VAC) DCS","DCS_DO_03",
IF(E827="DO-NIS (MCC 220VDC) DCS","DCS_DO_04",
IF(E827="DO-NIS (VFC NO) DCS","DCS_DO_02",
IF(E827="PI-IS (Pulse Input) DCS","DCS_PI_01",
IF(E827="PI-R-IS (Pulse Input) DCS","DCS_PI_01",
IF(E827="AI-R-NIS (PI converter, 3 wire) DCS","DCS_PI_01",
IF(E827="PI-NIS (Pulse Input) DCS","DCS_PI_01","")))))))))))))))))))))))))))))))))</f>
        <v>DCS_DO_03</v>
      </c>
      <c r="K827" s="14" t="s">
        <v>5869</v>
      </c>
      <c r="M827" s="31" t="s">
        <v>3226</v>
      </c>
      <c r="N827" s="31" t="s">
        <v>1261</v>
      </c>
      <c r="O827" s="31" t="s">
        <v>1267</v>
      </c>
      <c r="P827" s="31" t="s">
        <v>2723</v>
      </c>
      <c r="Q827" s="31" t="s">
        <v>1211</v>
      </c>
      <c r="R827" s="31">
        <v>3</v>
      </c>
      <c r="S827" s="31">
        <v>4</v>
      </c>
      <c r="T827" s="31" t="s">
        <v>62</v>
      </c>
      <c r="U827" s="31" t="str">
        <f t="shared" si="404"/>
        <v>30</v>
      </c>
      <c r="V827" s="14" t="str">
        <f t="shared" ref="V827:V890" si="406">IF(P827&lt;&gt;"",
IF(J827="DCS_AI_01","AVK 2,5 A, AVK 2,5 A",
IF(J827="DCS_AI_02","AVK 2,5 A, AVK 2,5 A",
IF(J827="DCS_AI_03","AVK 2,5 A, AVK 2,5 A",
IF(J827="DCS_AI_04","AVK 2,5 A, AVK 2,5 A",
IF(J827="DCS_AI_05","AVK 2,5 A, AVK 2,5 A, AVK 2,5 A",
IF(J827="DCS_AO_01","AVK 2,5 A, AVK 2,5 A",
IF(J827="DCS_AO_02","AVK 2,5 A, AVK 2,5 A",
IF(J827="DCS_DI_01","AVK 2,5 A, AVK 2,5 A",
IF(J827="DCS_DI_02","AVK 2,5 A, AVK 2,5 A",
IF(J827="DCS_DI_03","ASK 3MLD, ASK 3MB",
IF(J827="DCS_DI_04","AVK 2,5 A, AVK 2,5 A",
IF(J827="DCS_DI_05","ASK 3MLD, ASK 3MB",
IF(J827="DCS_DI_07","AVK 2,5 A, AVK 2,5 A",
IF(J827="DCS_DO_01","AVK 2,5 A, AVK 2,5 A",
IF(J827="DCS_DO_01_HOLD","AVK 2,5 A, AVK 2,5 A",
IF(J827="DCS_DO_02","AVK 2,5 A, AVK 2,5 A",
IF(J827="DCS_DO_03","ASK 3MLD, ASK 3MB",
IF(J827="DCS_DO_04","ASK 3MLD, ASK 3MB",
IF(J827="DCS_PI_01","AVK 2,5 A, AVK 2,5 A",""))))))))))))))))))),"")</f>
        <v>ASK 3MLD, ASK 3MB</v>
      </c>
      <c r="W827" s="31" t="str">
        <f t="shared" si="381"/>
        <v/>
      </c>
      <c r="X827" s="14" t="str">
        <f t="shared" si="382"/>
        <v/>
      </c>
      <c r="Y827" s="31" t="str">
        <f t="shared" si="383"/>
        <v>O1011206</v>
      </c>
      <c r="Z827" s="31" t="str">
        <f t="shared" si="384"/>
        <v>TUA711-DIO32</v>
      </c>
      <c r="AA827" s="14" t="str">
        <f t="shared" si="385"/>
        <v>17-SC-DCS-002/O1011206/ 17-MC-DCS-004</v>
      </c>
      <c r="AB827" s="31" t="s">
        <v>64</v>
      </c>
      <c r="AC827" s="31" t="s">
        <v>54</v>
      </c>
      <c r="AD827" s="31" t="s">
        <v>125</v>
      </c>
      <c r="AE827" s="31">
        <v>1</v>
      </c>
      <c r="AF827" s="31" t="s">
        <v>1254</v>
      </c>
      <c r="AG827" s="31" t="s">
        <v>1556</v>
      </c>
      <c r="AH827" s="31">
        <v>7</v>
      </c>
      <c r="AI827" s="31">
        <v>15</v>
      </c>
      <c r="AJ827" s="31" t="s">
        <v>1256</v>
      </c>
      <c r="AK827" s="31">
        <f t="shared" ref="AK827:AK890" si="407">COUNTIF(Y:Y,Y827)</f>
        <v>32</v>
      </c>
      <c r="AL827" s="31" t="s">
        <v>62</v>
      </c>
      <c r="AO827" s="31" t="s">
        <v>63</v>
      </c>
      <c r="AP827" s="31" t="s">
        <v>1030</v>
      </c>
      <c r="AQ827" s="14" t="s">
        <v>3228</v>
      </c>
      <c r="AR827" s="31" t="s">
        <v>5716</v>
      </c>
      <c r="AS827" s="31" t="s">
        <v>468</v>
      </c>
      <c r="AT827" s="14" t="s">
        <v>5724</v>
      </c>
      <c r="AU827" s="31" t="s">
        <v>5858</v>
      </c>
      <c r="AV827" s="31" t="s">
        <v>5806</v>
      </c>
      <c r="AW827" s="31" t="s">
        <v>5797</v>
      </c>
      <c r="AX827" s="31" t="s">
        <v>5724</v>
      </c>
      <c r="BK827" s="14" t="str">
        <f t="shared" si="386"/>
        <v/>
      </c>
      <c r="BL827" s="14" t="str">
        <f t="shared" si="387"/>
        <v/>
      </c>
      <c r="BM827" s="14" t="str">
        <f t="shared" si="388"/>
        <v/>
      </c>
      <c r="BN827" s="14"/>
      <c r="BO827" s="14" t="str">
        <f t="shared" ref="BO827:BO890" si="408">IF(AND(J827="DCS_AI_01",W827&lt;&gt;""),CONCATENATE(AG827,":",AI827,"A/",CHAR(10),W827,":5"),
IF(AND(J827="DCS_AI_02",W827&lt;&gt;""),CONCATENATE(AG827,":",AI827,"A/",CHAR(10),W827,":5"),
IF(AND(J827="DCS_AI_03",W827&lt;&gt;""),CONCATENATE(AG827,":",AI827,"A/",CHAR(10),W827,":5"),
IF(AND(J827="DCS_AI_04",W827&lt;&gt;""),CONCATENATE(AG827,":",AI827,"A/",CHAR(10),W827,":5"),
IF(AND(J827="DCS_AI_05",W827&lt;&gt;""),CONCATENATE(AG827,":",AI827,"A/",CHAR(10),W827,":5"),
IF(AND(J827="DCS_AO_01",W827&lt;&gt;""),CONCATENATE(AG827,":",AI827,"A/",CHAR(10),W827,":5"),
IF(AND(J827="DCS_AO_02",W827&lt;&gt;""),CONCATENATE(AG827,":",AI827,"A/",CHAR(10),W827,":5"),
IF(AND(J827="DCS_DI_02",W827&lt;&gt;""),CONCATENATE(AG827,":",AI827,"A/",CHAR(10),W827,":5"),
IF(AND(J827="DCS_DI_04",W827&lt;&gt;""),CONCATENATE(AG827,":",AI827,"A/",CHAR(10),W827,":7"),
IF(AND(J827="DCS_PI_01",W827&lt;&gt;""),CONCATENATE(AG827,":",AI827,"A/",CHAR(10),W827,":3"),""))))))))))</f>
        <v/>
      </c>
      <c r="BP827" s="14" t="str">
        <f t="shared" ref="BP827:BP890" si="409">IF(AND(J827="DCS_AI_01",W827&lt;&gt;""),CONCATENATE(AG827,":",AI827,"C/",CHAR(10),W827,":6"),
IF(AND(J827="DCS_AI_02",W827&lt;&gt;""),CONCATENATE(AG827,":",AI827,"C/",CHAR(10),W827,":6"),
IF(AND(J827="DCS_AI_03",W827&lt;&gt;""),CONCATENATE(AG827,":",AI827,"C/",CHAR(10),W827,":6"),
IF(AND(J827="DCS_AI_04",W827&lt;&gt;""),CONCATENATE(AG827,":",AI827,"C/",CHAR(10),W827,":6"),
IF(AND(J827="DCS_AI_05",W827&lt;&gt;""),CONCATENATE(AG827,":",AI827,"C/",CHAR(10),W827,":6"),
IF(AND(J827="DCS_AO_01",W827&lt;&gt;""),CONCATENATE(AG827,":",AI827,"C/",CHAR(10),W827,":6"),
IF(AND(J827="DCS_AO_02",W827&lt;&gt;""),CONCATENATE(AG827,":",AI827,"C/",CHAR(10),W827,":6"),
IF(AND(J827="DCS_DI_02",W827&lt;&gt;""),CONCATENATE(AG827,":",AI827,"B/",CHAR(10),W827,":6"),
IF(AND(J827="DCS_DI_04",W827&lt;&gt;""),CONCATENATE(AG827,":",AI827,"B/",CHAR(10),W827,":8"),
IF(AND(J827="DCS_PI_01",W827&lt;&gt;""),CONCATENATE(AG827,":",AI827,"C/",CHAR(10),W827,":4"),""))))))))))</f>
        <v/>
      </c>
      <c r="BQ827" s="14"/>
      <c r="BR827" s="14" t="str">
        <f t="shared" si="389"/>
        <v/>
      </c>
      <c r="BS827" s="14" t="str">
        <f t="shared" si="390"/>
        <v>TS-P-03:4/
O1011206:15A</v>
      </c>
      <c r="BW827" s="31" t="str">
        <f t="shared" si="391"/>
        <v/>
      </c>
      <c r="BX827" s="31" t="str">
        <f t="shared" si="392"/>
        <v/>
      </c>
      <c r="BY827" s="31" t="str">
        <f t="shared" si="393"/>
        <v/>
      </c>
      <c r="BZ827" s="31" t="str">
        <f t="shared" si="394"/>
        <v/>
      </c>
      <c r="CA827" s="31" t="str">
        <f t="shared" si="395"/>
        <v/>
      </c>
      <c r="CB827" s="31" t="str">
        <f t="shared" si="396"/>
        <v/>
      </c>
      <c r="CC827" s="31" t="str">
        <f t="shared" si="397"/>
        <v/>
      </c>
      <c r="CD827" s="31" t="str">
        <f t="shared" si="398"/>
        <v/>
      </c>
      <c r="CE827" s="31" t="e">
        <f t="shared" ca="1" si="399"/>
        <v>#NAME?</v>
      </c>
      <c r="CF827" s="31" t="e">
        <f t="shared" ca="1" si="400"/>
        <v>#NAME?</v>
      </c>
      <c r="CG827" s="31" t="e">
        <f t="shared" ca="1" si="401"/>
        <v>#NAME?</v>
      </c>
      <c r="CH827" s="31" t="e">
        <f t="shared" ca="1" si="402"/>
        <v>#NAME?</v>
      </c>
      <c r="CI827" s="31" t="e">
        <f t="shared" ca="1" si="403"/>
        <v>#NAME?</v>
      </c>
    </row>
    <row r="828" spans="1:87" s="31" customFormat="1" ht="30" hidden="1" x14ac:dyDescent="0.25">
      <c r="A828" s="9" t="s">
        <v>4493</v>
      </c>
      <c r="B828" s="31" t="s">
        <v>1333</v>
      </c>
      <c r="C828" s="31" t="s">
        <v>3699</v>
      </c>
      <c r="E828" s="14" t="s">
        <v>5647</v>
      </c>
      <c r="G828" s="31" t="str">
        <f t="shared" si="380"/>
        <v>Сигнал</v>
      </c>
      <c r="H828" s="31" t="s">
        <v>3318</v>
      </c>
      <c r="I828" s="31" t="s">
        <v>4597</v>
      </c>
      <c r="J828" s="31" t="str">
        <f t="shared" si="405"/>
        <v>DCS_DI_03</v>
      </c>
      <c r="K828" s="14" t="s">
        <v>5869</v>
      </c>
      <c r="M828" s="31" t="s">
        <v>3669</v>
      </c>
      <c r="N828" s="31" t="s">
        <v>107</v>
      </c>
      <c r="O828" s="31" t="s">
        <v>200</v>
      </c>
      <c r="P828" s="31" t="s">
        <v>2723</v>
      </c>
      <c r="Q828" s="31" t="s">
        <v>647</v>
      </c>
      <c r="R828" s="31">
        <v>31</v>
      </c>
      <c r="S828" s="31">
        <v>32</v>
      </c>
      <c r="T828" s="31" t="s">
        <v>62</v>
      </c>
      <c r="U828" s="31" t="str">
        <f t="shared" si="404"/>
        <v>48</v>
      </c>
      <c r="V828" s="14" t="str">
        <f t="shared" si="406"/>
        <v>ASK 3MLD, ASK 3MB</v>
      </c>
      <c r="W828" s="31" t="str">
        <f t="shared" si="381"/>
        <v/>
      </c>
      <c r="X828" s="14" t="str">
        <f t="shared" si="382"/>
        <v/>
      </c>
      <c r="Y828" s="31" t="str">
        <f t="shared" si="383"/>
        <v>O1011107</v>
      </c>
      <c r="Z828" s="31" t="str">
        <f t="shared" si="384"/>
        <v>TUA711-DIO32</v>
      </c>
      <c r="AA828" s="14" t="str">
        <f t="shared" si="385"/>
        <v>17-SC-DCS-002/O1011107/ 17-MC-DCS-004</v>
      </c>
      <c r="AB828" s="31" t="s">
        <v>64</v>
      </c>
      <c r="AC828" s="31" t="s">
        <v>54</v>
      </c>
      <c r="AD828" s="31" t="s">
        <v>125</v>
      </c>
      <c r="AE828" s="31">
        <v>1</v>
      </c>
      <c r="AF828" s="31" t="s">
        <v>55</v>
      </c>
      <c r="AG828" s="31" t="s">
        <v>3692</v>
      </c>
      <c r="AH828" s="31">
        <v>8</v>
      </c>
      <c r="AI828" s="31">
        <v>5</v>
      </c>
      <c r="AJ828" s="31" t="s">
        <v>57</v>
      </c>
      <c r="AK828" s="31">
        <f t="shared" si="407"/>
        <v>32</v>
      </c>
      <c r="AL828" s="31" t="s">
        <v>62</v>
      </c>
      <c r="AO828" s="31" t="s">
        <v>63</v>
      </c>
      <c r="AP828" s="31" t="s">
        <v>1031</v>
      </c>
      <c r="AQ828" s="14" t="s">
        <v>3700</v>
      </c>
      <c r="AR828" s="31" t="s">
        <v>5716</v>
      </c>
      <c r="AS828" s="31" t="s">
        <v>468</v>
      </c>
      <c r="AT828" s="14" t="s">
        <v>5724</v>
      </c>
      <c r="AU828" s="31" t="s">
        <v>5858</v>
      </c>
      <c r="AV828" s="31" t="s">
        <v>5827</v>
      </c>
      <c r="AW828" s="31" t="s">
        <v>5828</v>
      </c>
      <c r="AX828" s="31" t="s">
        <v>5724</v>
      </c>
      <c r="BK828" s="14" t="str">
        <f t="shared" si="386"/>
        <v/>
      </c>
      <c r="BL828" s="14" t="str">
        <f t="shared" si="387"/>
        <v/>
      </c>
      <c r="BM828" s="14" t="str">
        <f t="shared" si="388"/>
        <v/>
      </c>
      <c r="BN828" s="14"/>
      <c r="BO828" s="14" t="str">
        <f t="shared" si="408"/>
        <v/>
      </c>
      <c r="BP828" s="14" t="str">
        <f t="shared" si="409"/>
        <v/>
      </c>
      <c r="BQ828" s="14"/>
      <c r="BR828" s="14" t="str">
        <f t="shared" si="389"/>
        <v>TS-O-06:31/
O1011107:5A</v>
      </c>
      <c r="BS828" s="14" t="str">
        <f t="shared" si="390"/>
        <v>TS-O-06:32/
O1011107:5B</v>
      </c>
      <c r="BW828" s="31" t="str">
        <f t="shared" si="391"/>
        <v/>
      </c>
      <c r="BX828" s="31" t="str">
        <f t="shared" si="392"/>
        <v/>
      </c>
      <c r="BY828" s="31" t="str">
        <f t="shared" si="393"/>
        <v/>
      </c>
      <c r="BZ828" s="31" t="str">
        <f t="shared" si="394"/>
        <v/>
      </c>
      <c r="CA828" s="31" t="str">
        <f t="shared" si="395"/>
        <v/>
      </c>
      <c r="CB828" s="31" t="str">
        <f t="shared" si="396"/>
        <v/>
      </c>
      <c r="CC828" s="31" t="str">
        <f t="shared" si="397"/>
        <v/>
      </c>
      <c r="CD828" s="31" t="str">
        <f t="shared" si="398"/>
        <v>5A</v>
      </c>
      <c r="CE828" s="31" t="e">
        <f t="shared" ca="1" si="399"/>
        <v>#NAME?</v>
      </c>
      <c r="CF828" s="31" t="e">
        <f t="shared" ca="1" si="400"/>
        <v>#NAME?</v>
      </c>
      <c r="CG828" s="31" t="e">
        <f t="shared" ca="1" si="401"/>
        <v>#NAME?</v>
      </c>
      <c r="CH828" s="31" t="e">
        <f t="shared" ca="1" si="402"/>
        <v>#NAME?</v>
      </c>
      <c r="CI828" s="31" t="e">
        <f t="shared" ca="1" si="403"/>
        <v>#NAME?</v>
      </c>
    </row>
    <row r="829" spans="1:87" s="31" customFormat="1" ht="30" hidden="1" x14ac:dyDescent="0.25">
      <c r="A829" s="9" t="s">
        <v>4493</v>
      </c>
      <c r="B829" s="31" t="s">
        <v>1333</v>
      </c>
      <c r="C829" s="31" t="s">
        <v>3701</v>
      </c>
      <c r="E829" s="14" t="s">
        <v>5647</v>
      </c>
      <c r="G829" s="31" t="str">
        <f t="shared" si="380"/>
        <v>Сигнал</v>
      </c>
      <c r="H829" s="31" t="s">
        <v>3321</v>
      </c>
      <c r="I829" s="31" t="s">
        <v>4597</v>
      </c>
      <c r="J829" s="31" t="str">
        <f t="shared" si="405"/>
        <v>DCS_DI_03</v>
      </c>
      <c r="K829" s="14" t="s">
        <v>5869</v>
      </c>
      <c r="M829" s="31" t="s">
        <v>3669</v>
      </c>
      <c r="N829" s="31" t="s">
        <v>107</v>
      </c>
      <c r="O829" s="31" t="s">
        <v>301</v>
      </c>
      <c r="P829" s="31" t="s">
        <v>2723</v>
      </c>
      <c r="Q829" s="31" t="s">
        <v>647</v>
      </c>
      <c r="R829" s="31">
        <v>33</v>
      </c>
      <c r="S829" s="31">
        <v>34</v>
      </c>
      <c r="T829" s="31" t="s">
        <v>62</v>
      </c>
      <c r="U829" s="31" t="str">
        <f t="shared" si="404"/>
        <v>48</v>
      </c>
      <c r="V829" s="14" t="str">
        <f t="shared" si="406"/>
        <v>ASK 3MLD, ASK 3MB</v>
      </c>
      <c r="W829" s="31" t="str">
        <f t="shared" si="381"/>
        <v/>
      </c>
      <c r="X829" s="14" t="str">
        <f t="shared" si="382"/>
        <v/>
      </c>
      <c r="Y829" s="31" t="str">
        <f t="shared" si="383"/>
        <v>O1011107</v>
      </c>
      <c r="Z829" s="31" t="str">
        <f t="shared" si="384"/>
        <v>TUA711-DIO32</v>
      </c>
      <c r="AA829" s="14" t="str">
        <f t="shared" si="385"/>
        <v>17-SC-DCS-002/O1011107/ 17-MC-DCS-004</v>
      </c>
      <c r="AB829" s="31" t="s">
        <v>64</v>
      </c>
      <c r="AC829" s="31" t="s">
        <v>54</v>
      </c>
      <c r="AD829" s="31" t="s">
        <v>125</v>
      </c>
      <c r="AE829" s="31">
        <v>1</v>
      </c>
      <c r="AF829" s="31" t="s">
        <v>55</v>
      </c>
      <c r="AG829" s="31" t="s">
        <v>3692</v>
      </c>
      <c r="AH829" s="31">
        <v>8</v>
      </c>
      <c r="AI829" s="31">
        <v>6</v>
      </c>
      <c r="AJ829" s="31" t="s">
        <v>57</v>
      </c>
      <c r="AK829" s="31">
        <f t="shared" si="407"/>
        <v>32</v>
      </c>
      <c r="AL829" s="31" t="s">
        <v>62</v>
      </c>
      <c r="AO829" s="31" t="s">
        <v>63</v>
      </c>
      <c r="AP829" s="31" t="s">
        <v>1031</v>
      </c>
      <c r="AQ829" s="14" t="s">
        <v>3702</v>
      </c>
      <c r="AR829" s="31" t="s">
        <v>5716</v>
      </c>
      <c r="AS829" s="31" t="s">
        <v>468</v>
      </c>
      <c r="AT829" s="14" t="s">
        <v>5724</v>
      </c>
      <c r="AU829" s="31" t="s">
        <v>5858</v>
      </c>
      <c r="AV829" s="31" t="s">
        <v>5792</v>
      </c>
      <c r="AW829" s="31" t="s">
        <v>5793</v>
      </c>
      <c r="AX829" s="31" t="s">
        <v>5724</v>
      </c>
      <c r="BK829" s="14" t="str">
        <f t="shared" si="386"/>
        <v/>
      </c>
      <c r="BL829" s="14" t="str">
        <f t="shared" si="387"/>
        <v/>
      </c>
      <c r="BM829" s="14" t="str">
        <f t="shared" si="388"/>
        <v/>
      </c>
      <c r="BN829" s="14"/>
      <c r="BO829" s="14" t="str">
        <f t="shared" si="408"/>
        <v/>
      </c>
      <c r="BP829" s="14" t="str">
        <f t="shared" si="409"/>
        <v/>
      </c>
      <c r="BQ829" s="14"/>
      <c r="BR829" s="14" t="str">
        <f t="shared" si="389"/>
        <v>TS-O-06:33/
O1011107:6A</v>
      </c>
      <c r="BS829" s="14" t="str">
        <f t="shared" si="390"/>
        <v>TS-O-06:34/
O1011107:6B</v>
      </c>
      <c r="BW829" s="31" t="str">
        <f t="shared" si="391"/>
        <v/>
      </c>
      <c r="BX829" s="31" t="str">
        <f t="shared" si="392"/>
        <v/>
      </c>
      <c r="BY829" s="31" t="str">
        <f t="shared" si="393"/>
        <v/>
      </c>
      <c r="BZ829" s="31" t="str">
        <f t="shared" si="394"/>
        <v/>
      </c>
      <c r="CA829" s="31" t="str">
        <f t="shared" si="395"/>
        <v/>
      </c>
      <c r="CB829" s="31" t="str">
        <f t="shared" si="396"/>
        <v/>
      </c>
      <c r="CC829" s="31" t="str">
        <f t="shared" si="397"/>
        <v/>
      </c>
      <c r="CD829" s="31" t="str">
        <f t="shared" si="398"/>
        <v>6A</v>
      </c>
      <c r="CE829" s="31" t="e">
        <f t="shared" ca="1" si="399"/>
        <v>#NAME?</v>
      </c>
      <c r="CF829" s="31" t="e">
        <f t="shared" ca="1" si="400"/>
        <v>#NAME?</v>
      </c>
      <c r="CG829" s="31" t="e">
        <f t="shared" ca="1" si="401"/>
        <v>#NAME?</v>
      </c>
      <c r="CH829" s="31" t="e">
        <f t="shared" ca="1" si="402"/>
        <v>#NAME?</v>
      </c>
      <c r="CI829" s="31" t="e">
        <f t="shared" ca="1" si="403"/>
        <v>#NAME?</v>
      </c>
    </row>
    <row r="830" spans="1:87" s="31" customFormat="1" ht="30" hidden="1" x14ac:dyDescent="0.25">
      <c r="A830" s="9" t="s">
        <v>4493</v>
      </c>
      <c r="B830" s="31" t="s">
        <v>1333</v>
      </c>
      <c r="C830" s="31" t="s">
        <v>3703</v>
      </c>
      <c r="E830" s="14" t="s">
        <v>5647</v>
      </c>
      <c r="G830" s="31" t="str">
        <f t="shared" si="380"/>
        <v>Сигнал</v>
      </c>
      <c r="H830" s="31" t="s">
        <v>3357</v>
      </c>
      <c r="I830" s="31" t="s">
        <v>4597</v>
      </c>
      <c r="J830" s="31" t="str">
        <f t="shared" si="405"/>
        <v>DCS_DI_03</v>
      </c>
      <c r="K830" s="14" t="s">
        <v>5869</v>
      </c>
      <c r="M830" s="31" t="s">
        <v>3669</v>
      </c>
      <c r="N830" s="31" t="s">
        <v>107</v>
      </c>
      <c r="O830" s="31" t="s">
        <v>544</v>
      </c>
      <c r="P830" s="31" t="s">
        <v>2723</v>
      </c>
      <c r="Q830" s="31" t="s">
        <v>647</v>
      </c>
      <c r="R830" s="31">
        <v>35</v>
      </c>
      <c r="S830" s="31">
        <v>36</v>
      </c>
      <c r="T830" s="31" t="s">
        <v>62</v>
      </c>
      <c r="U830" s="31" t="str">
        <f t="shared" si="404"/>
        <v>48</v>
      </c>
      <c r="V830" s="14" t="str">
        <f t="shared" si="406"/>
        <v>ASK 3MLD, ASK 3MB</v>
      </c>
      <c r="W830" s="31" t="str">
        <f t="shared" si="381"/>
        <v/>
      </c>
      <c r="X830" s="14" t="str">
        <f t="shared" si="382"/>
        <v/>
      </c>
      <c r="Y830" s="31" t="str">
        <f t="shared" si="383"/>
        <v>O1011107</v>
      </c>
      <c r="Z830" s="31" t="str">
        <f t="shared" si="384"/>
        <v>TUA711-DIO32</v>
      </c>
      <c r="AA830" s="14" t="str">
        <f t="shared" si="385"/>
        <v>17-SC-DCS-002/O1011107/ 17-MC-DCS-004</v>
      </c>
      <c r="AB830" s="31" t="s">
        <v>64</v>
      </c>
      <c r="AC830" s="31" t="s">
        <v>54</v>
      </c>
      <c r="AD830" s="31" t="s">
        <v>125</v>
      </c>
      <c r="AE830" s="31">
        <v>1</v>
      </c>
      <c r="AF830" s="31" t="s">
        <v>55</v>
      </c>
      <c r="AG830" s="31" t="s">
        <v>3692</v>
      </c>
      <c r="AH830" s="31">
        <v>8</v>
      </c>
      <c r="AI830" s="31">
        <v>7</v>
      </c>
      <c r="AJ830" s="31" t="s">
        <v>57</v>
      </c>
      <c r="AK830" s="31">
        <f t="shared" si="407"/>
        <v>32</v>
      </c>
      <c r="AL830" s="31" t="s">
        <v>62</v>
      </c>
      <c r="AO830" s="31" t="s">
        <v>63</v>
      </c>
      <c r="AP830" s="31" t="s">
        <v>1031</v>
      </c>
      <c r="AQ830" s="14" t="s">
        <v>3704</v>
      </c>
      <c r="AR830" s="31" t="s">
        <v>5716</v>
      </c>
      <c r="AS830" s="31" t="s">
        <v>468</v>
      </c>
      <c r="AT830" s="14" t="s">
        <v>5724</v>
      </c>
      <c r="AU830" s="31" t="s">
        <v>5858</v>
      </c>
      <c r="AV830" s="31" t="s">
        <v>5794</v>
      </c>
      <c r="AW830" s="31" t="s">
        <v>5795</v>
      </c>
      <c r="AX830" s="31" t="s">
        <v>5724</v>
      </c>
      <c r="BK830" s="14" t="str">
        <f t="shared" si="386"/>
        <v/>
      </c>
      <c r="BL830" s="14" t="str">
        <f t="shared" si="387"/>
        <v/>
      </c>
      <c r="BM830" s="14" t="str">
        <f t="shared" si="388"/>
        <v/>
      </c>
      <c r="BN830" s="14"/>
      <c r="BO830" s="14" t="str">
        <f t="shared" si="408"/>
        <v/>
      </c>
      <c r="BP830" s="14" t="str">
        <f t="shared" si="409"/>
        <v/>
      </c>
      <c r="BQ830" s="14"/>
      <c r="BR830" s="14" t="str">
        <f t="shared" si="389"/>
        <v>TS-O-06:35/
O1011107:7A</v>
      </c>
      <c r="BS830" s="14" t="str">
        <f t="shared" si="390"/>
        <v>TS-O-06:36/
O1011107:7B</v>
      </c>
      <c r="BW830" s="31" t="str">
        <f t="shared" si="391"/>
        <v/>
      </c>
      <c r="BX830" s="31" t="str">
        <f t="shared" si="392"/>
        <v/>
      </c>
      <c r="BY830" s="31" t="str">
        <f t="shared" si="393"/>
        <v/>
      </c>
      <c r="BZ830" s="31" t="str">
        <f t="shared" si="394"/>
        <v/>
      </c>
      <c r="CA830" s="31" t="str">
        <f t="shared" si="395"/>
        <v/>
      </c>
      <c r="CB830" s="31" t="str">
        <f t="shared" si="396"/>
        <v/>
      </c>
      <c r="CC830" s="31" t="str">
        <f t="shared" si="397"/>
        <v/>
      </c>
      <c r="CD830" s="31" t="str">
        <f t="shared" si="398"/>
        <v>7A</v>
      </c>
      <c r="CE830" s="31" t="e">
        <f t="shared" ca="1" si="399"/>
        <v>#NAME?</v>
      </c>
      <c r="CF830" s="31" t="e">
        <f t="shared" ca="1" si="400"/>
        <v>#NAME?</v>
      </c>
      <c r="CG830" s="31" t="e">
        <f t="shared" ca="1" si="401"/>
        <v>#NAME?</v>
      </c>
      <c r="CH830" s="31" t="e">
        <f t="shared" ca="1" si="402"/>
        <v>#NAME?</v>
      </c>
      <c r="CI830" s="31" t="e">
        <f t="shared" ca="1" si="403"/>
        <v>#NAME?</v>
      </c>
    </row>
    <row r="831" spans="1:87" s="31" customFormat="1" ht="30" hidden="1" x14ac:dyDescent="0.25">
      <c r="A831" s="9" t="s">
        <v>4493</v>
      </c>
      <c r="B831" s="31" t="s">
        <v>1333</v>
      </c>
      <c r="C831" s="31" t="s">
        <v>3060</v>
      </c>
      <c r="E831" s="14" t="s">
        <v>5649</v>
      </c>
      <c r="G831" s="31" t="str">
        <f t="shared" si="380"/>
        <v>Сигнал</v>
      </c>
      <c r="H831" s="31" t="s">
        <v>2608</v>
      </c>
      <c r="I831" s="31" t="s">
        <v>4597</v>
      </c>
      <c r="J831" s="31" t="str">
        <f t="shared" si="405"/>
        <v>DCS_DO_03</v>
      </c>
      <c r="K831" s="14" t="s">
        <v>5869</v>
      </c>
      <c r="M831" s="31" t="s">
        <v>3032</v>
      </c>
      <c r="N831" s="31" t="s">
        <v>1261</v>
      </c>
      <c r="O831" s="31" t="s">
        <v>1551</v>
      </c>
      <c r="P831" s="31" t="s">
        <v>2723</v>
      </c>
      <c r="Q831" s="31" t="s">
        <v>460</v>
      </c>
      <c r="R831" s="31">
        <v>25</v>
      </c>
      <c r="S831" s="31">
        <v>26</v>
      </c>
      <c r="T831" s="31" t="s">
        <v>62</v>
      </c>
      <c r="U831" s="31" t="str">
        <f t="shared" si="404"/>
        <v>30</v>
      </c>
      <c r="V831" s="14" t="str">
        <f t="shared" si="406"/>
        <v>ASK 3MLD, ASK 3MB</v>
      </c>
      <c r="W831" s="31" t="str">
        <f t="shared" si="381"/>
        <v/>
      </c>
      <c r="X831" s="14" t="str">
        <f t="shared" si="382"/>
        <v/>
      </c>
      <c r="Y831" s="31" t="str">
        <f t="shared" si="383"/>
        <v>O1011205</v>
      </c>
      <c r="Z831" s="31" t="str">
        <f t="shared" si="384"/>
        <v>TUA711-DIO32</v>
      </c>
      <c r="AA831" s="14" t="str">
        <f t="shared" si="385"/>
        <v>17-SC-DCS-002/O1011205/ 17-MC-DCS-004</v>
      </c>
      <c r="AB831" s="31" t="s">
        <v>64</v>
      </c>
      <c r="AC831" s="31" t="s">
        <v>54</v>
      </c>
      <c r="AD831" s="31" t="s">
        <v>125</v>
      </c>
      <c r="AE831" s="31">
        <v>1</v>
      </c>
      <c r="AF831" s="31" t="s">
        <v>1254</v>
      </c>
      <c r="AG831" s="31" t="s">
        <v>1492</v>
      </c>
      <c r="AH831" s="31">
        <v>6</v>
      </c>
      <c r="AI831" s="31">
        <v>27</v>
      </c>
      <c r="AJ831" s="31" t="s">
        <v>1256</v>
      </c>
      <c r="AK831" s="31">
        <f t="shared" si="407"/>
        <v>32</v>
      </c>
      <c r="AL831" s="31" t="s">
        <v>62</v>
      </c>
      <c r="AO831" s="31" t="s">
        <v>63</v>
      </c>
      <c r="AP831" s="31" t="s">
        <v>1031</v>
      </c>
      <c r="AQ831" s="14" t="s">
        <v>3061</v>
      </c>
      <c r="AR831" s="31" t="s">
        <v>5716</v>
      </c>
      <c r="AS831" s="31" t="s">
        <v>468</v>
      </c>
      <c r="AT831" s="14" t="s">
        <v>5724</v>
      </c>
      <c r="AU831" s="31" t="s">
        <v>5858</v>
      </c>
      <c r="AV831" s="31" t="s">
        <v>5797</v>
      </c>
      <c r="AW831" s="31" t="s">
        <v>5799</v>
      </c>
      <c r="AX831" s="31" t="s">
        <v>5724</v>
      </c>
      <c r="BK831" s="14" t="str">
        <f t="shared" si="386"/>
        <v/>
      </c>
      <c r="BL831" s="14" t="str">
        <f t="shared" si="387"/>
        <v/>
      </c>
      <c r="BM831" s="14" t="str">
        <f t="shared" si="388"/>
        <v/>
      </c>
      <c r="BN831" s="14"/>
      <c r="BO831" s="14" t="str">
        <f t="shared" si="408"/>
        <v/>
      </c>
      <c r="BP831" s="14" t="str">
        <f t="shared" si="409"/>
        <v/>
      </c>
      <c r="BQ831" s="14"/>
      <c r="BR831" s="14" t="str">
        <f t="shared" si="389"/>
        <v/>
      </c>
      <c r="BS831" s="14" t="str">
        <f t="shared" si="390"/>
        <v>TS-O-02:26/
O1011205:27A</v>
      </c>
      <c r="BW831" s="31" t="str">
        <f t="shared" si="391"/>
        <v/>
      </c>
      <c r="BX831" s="31" t="str">
        <f t="shared" si="392"/>
        <v/>
      </c>
      <c r="BY831" s="31" t="str">
        <f t="shared" si="393"/>
        <v/>
      </c>
      <c r="BZ831" s="31" t="str">
        <f t="shared" si="394"/>
        <v/>
      </c>
      <c r="CA831" s="31" t="str">
        <f t="shared" si="395"/>
        <v/>
      </c>
      <c r="CB831" s="31" t="str">
        <f t="shared" si="396"/>
        <v/>
      </c>
      <c r="CC831" s="31" t="str">
        <f t="shared" si="397"/>
        <v/>
      </c>
      <c r="CD831" s="31" t="str">
        <f t="shared" si="398"/>
        <v/>
      </c>
      <c r="CE831" s="31" t="e">
        <f t="shared" ca="1" si="399"/>
        <v>#NAME?</v>
      </c>
      <c r="CF831" s="31" t="e">
        <f t="shared" ca="1" si="400"/>
        <v>#NAME?</v>
      </c>
      <c r="CG831" s="31" t="e">
        <f t="shared" ca="1" si="401"/>
        <v>#NAME?</v>
      </c>
      <c r="CH831" s="31" t="e">
        <f t="shared" ca="1" si="402"/>
        <v>#NAME?</v>
      </c>
      <c r="CI831" s="31" t="e">
        <f t="shared" ca="1" si="403"/>
        <v>#NAME?</v>
      </c>
    </row>
    <row r="832" spans="1:87" s="31" customFormat="1" ht="30" hidden="1" x14ac:dyDescent="0.25">
      <c r="A832" s="9" t="s">
        <v>4493</v>
      </c>
      <c r="B832" s="31" t="s">
        <v>1333</v>
      </c>
      <c r="C832" s="31" t="s">
        <v>3229</v>
      </c>
      <c r="E832" s="14" t="s">
        <v>5649</v>
      </c>
      <c r="G832" s="31" t="str">
        <f t="shared" si="380"/>
        <v>Сигнал</v>
      </c>
      <c r="H832" s="31" t="s">
        <v>3053</v>
      </c>
      <c r="I832" s="31" t="s">
        <v>4597</v>
      </c>
      <c r="J832" s="31" t="str">
        <f t="shared" si="405"/>
        <v>DCS_DO_03</v>
      </c>
      <c r="K832" s="14" t="s">
        <v>5869</v>
      </c>
      <c r="M832" s="31" t="s">
        <v>3226</v>
      </c>
      <c r="N832" s="31" t="s">
        <v>1261</v>
      </c>
      <c r="O832" s="31" t="s">
        <v>1272</v>
      </c>
      <c r="P832" s="31" t="s">
        <v>2723</v>
      </c>
      <c r="Q832" s="31" t="s">
        <v>1211</v>
      </c>
      <c r="R832" s="31">
        <v>5</v>
      </c>
      <c r="S832" s="31">
        <v>6</v>
      </c>
      <c r="T832" s="31" t="s">
        <v>62</v>
      </c>
      <c r="U832" s="31" t="str">
        <f t="shared" si="404"/>
        <v>30</v>
      </c>
      <c r="V832" s="14" t="str">
        <f t="shared" si="406"/>
        <v>ASK 3MLD, ASK 3MB</v>
      </c>
      <c r="W832" s="31" t="str">
        <f t="shared" si="381"/>
        <v/>
      </c>
      <c r="X832" s="14" t="str">
        <f t="shared" si="382"/>
        <v/>
      </c>
      <c r="Y832" s="31" t="str">
        <f t="shared" si="383"/>
        <v>O1011206</v>
      </c>
      <c r="Z832" s="31" t="str">
        <f t="shared" si="384"/>
        <v>TUA711-DIO32</v>
      </c>
      <c r="AA832" s="14" t="str">
        <f t="shared" si="385"/>
        <v>17-SC-DCS-002/O1011206/ 17-MC-DCS-004</v>
      </c>
      <c r="AB832" s="31" t="s">
        <v>64</v>
      </c>
      <c r="AC832" s="31" t="s">
        <v>54</v>
      </c>
      <c r="AD832" s="31" t="s">
        <v>125</v>
      </c>
      <c r="AE832" s="31">
        <v>1</v>
      </c>
      <c r="AF832" s="31" t="s">
        <v>1254</v>
      </c>
      <c r="AG832" s="31" t="s">
        <v>1556</v>
      </c>
      <c r="AH832" s="31">
        <v>7</v>
      </c>
      <c r="AI832" s="31">
        <v>16</v>
      </c>
      <c r="AJ832" s="31" t="s">
        <v>1256</v>
      </c>
      <c r="AK832" s="31">
        <f t="shared" si="407"/>
        <v>32</v>
      </c>
      <c r="AL832" s="31" t="s">
        <v>62</v>
      </c>
      <c r="AO832" s="31" t="s">
        <v>63</v>
      </c>
      <c r="AP832" s="31" t="s">
        <v>1031</v>
      </c>
      <c r="AQ832" s="14" t="s">
        <v>3230</v>
      </c>
      <c r="AR832" s="31" t="s">
        <v>5716</v>
      </c>
      <c r="AS832" s="31" t="s">
        <v>468</v>
      </c>
      <c r="AT832" s="14" t="s">
        <v>5724</v>
      </c>
      <c r="AU832" s="31" t="s">
        <v>5858</v>
      </c>
      <c r="AV832" s="31" t="s">
        <v>5806</v>
      </c>
      <c r="AW832" s="31" t="s">
        <v>5797</v>
      </c>
      <c r="AX832" s="31" t="s">
        <v>5724</v>
      </c>
      <c r="BK832" s="14" t="str">
        <f t="shared" si="386"/>
        <v/>
      </c>
      <c r="BL832" s="14" t="str">
        <f t="shared" si="387"/>
        <v/>
      </c>
      <c r="BM832" s="14" t="str">
        <f t="shared" si="388"/>
        <v/>
      </c>
      <c r="BN832" s="14"/>
      <c r="BO832" s="14" t="str">
        <f t="shared" si="408"/>
        <v/>
      </c>
      <c r="BP832" s="14" t="str">
        <f t="shared" si="409"/>
        <v/>
      </c>
      <c r="BQ832" s="14"/>
      <c r="BR832" s="14" t="str">
        <f t="shared" si="389"/>
        <v/>
      </c>
      <c r="BS832" s="14" t="str">
        <f t="shared" si="390"/>
        <v>TS-P-03:6/
O1011206:16A</v>
      </c>
      <c r="BW832" s="31" t="str">
        <f t="shared" si="391"/>
        <v/>
      </c>
      <c r="BX832" s="31" t="str">
        <f t="shared" si="392"/>
        <v/>
      </c>
      <c r="BY832" s="31" t="str">
        <f t="shared" si="393"/>
        <v/>
      </c>
      <c r="BZ832" s="31" t="str">
        <f t="shared" si="394"/>
        <v/>
      </c>
      <c r="CA832" s="31" t="str">
        <f t="shared" si="395"/>
        <v/>
      </c>
      <c r="CB832" s="31" t="str">
        <f t="shared" si="396"/>
        <v/>
      </c>
      <c r="CC832" s="31" t="str">
        <f t="shared" si="397"/>
        <v/>
      </c>
      <c r="CD832" s="31" t="str">
        <f t="shared" si="398"/>
        <v/>
      </c>
      <c r="CE832" s="31" t="e">
        <f t="shared" ca="1" si="399"/>
        <v>#NAME?</v>
      </c>
      <c r="CF832" s="31" t="e">
        <f t="shared" ca="1" si="400"/>
        <v>#NAME?</v>
      </c>
      <c r="CG832" s="31" t="e">
        <f t="shared" ca="1" si="401"/>
        <v>#NAME?</v>
      </c>
      <c r="CH832" s="31" t="e">
        <f t="shared" ca="1" si="402"/>
        <v>#NAME?</v>
      </c>
      <c r="CI832" s="31" t="e">
        <f t="shared" ca="1" si="403"/>
        <v>#NAME?</v>
      </c>
    </row>
    <row r="833" spans="1:87" s="31" customFormat="1" ht="30" hidden="1" x14ac:dyDescent="0.25">
      <c r="A833" s="9" t="s">
        <v>4493</v>
      </c>
      <c r="B833" s="31" t="s">
        <v>3062</v>
      </c>
      <c r="C833" s="31" t="s">
        <v>3705</v>
      </c>
      <c r="E833" s="14" t="s">
        <v>5647</v>
      </c>
      <c r="G833" s="31" t="str">
        <f t="shared" si="380"/>
        <v>Сигнал</v>
      </c>
      <c r="H833" s="31" t="s">
        <v>3318</v>
      </c>
      <c r="I833" s="31" t="s">
        <v>4598</v>
      </c>
      <c r="J833" s="31" t="str">
        <f t="shared" si="405"/>
        <v>DCS_DI_03</v>
      </c>
      <c r="K833" s="14" t="s">
        <v>5869</v>
      </c>
      <c r="M833" s="31" t="s">
        <v>3669</v>
      </c>
      <c r="N833" s="31" t="s">
        <v>107</v>
      </c>
      <c r="O833" s="31" t="s">
        <v>547</v>
      </c>
      <c r="P833" s="31" t="s">
        <v>2723</v>
      </c>
      <c r="Q833" s="31" t="s">
        <v>647</v>
      </c>
      <c r="R833" s="31">
        <v>37</v>
      </c>
      <c r="S833" s="31">
        <v>38</v>
      </c>
      <c r="T833" s="31" t="s">
        <v>62</v>
      </c>
      <c r="U833" s="31" t="str">
        <f t="shared" si="404"/>
        <v>48</v>
      </c>
      <c r="V833" s="14" t="str">
        <f t="shared" si="406"/>
        <v>ASK 3MLD, ASK 3MB</v>
      </c>
      <c r="W833" s="31" t="str">
        <f t="shared" si="381"/>
        <v/>
      </c>
      <c r="X833" s="14" t="str">
        <f t="shared" si="382"/>
        <v/>
      </c>
      <c r="Y833" s="31" t="str">
        <f t="shared" si="383"/>
        <v>O1011107</v>
      </c>
      <c r="Z833" s="31" t="str">
        <f t="shared" si="384"/>
        <v>TUA711-DIO32</v>
      </c>
      <c r="AA833" s="14" t="str">
        <f t="shared" si="385"/>
        <v>17-SC-DCS-002/O1011107/ 17-MC-DCS-004</v>
      </c>
      <c r="AB833" s="31" t="s">
        <v>64</v>
      </c>
      <c r="AC833" s="31" t="s">
        <v>54</v>
      </c>
      <c r="AD833" s="31" t="s">
        <v>125</v>
      </c>
      <c r="AE833" s="31">
        <v>1</v>
      </c>
      <c r="AF833" s="31" t="s">
        <v>55</v>
      </c>
      <c r="AG833" s="31" t="s">
        <v>3692</v>
      </c>
      <c r="AH833" s="31">
        <v>8</v>
      </c>
      <c r="AI833" s="31">
        <v>8</v>
      </c>
      <c r="AJ833" s="31" t="s">
        <v>57</v>
      </c>
      <c r="AK833" s="31">
        <f t="shared" si="407"/>
        <v>32</v>
      </c>
      <c r="AL833" s="31" t="s">
        <v>62</v>
      </c>
      <c r="AO833" s="31" t="s">
        <v>63</v>
      </c>
      <c r="AP833" s="31" t="s">
        <v>3065</v>
      </c>
      <c r="AQ833" s="14" t="s">
        <v>3706</v>
      </c>
      <c r="AR833" s="31" t="s">
        <v>5716</v>
      </c>
      <c r="AS833" s="31" t="s">
        <v>468</v>
      </c>
      <c r="AT833" s="14" t="s">
        <v>5724</v>
      </c>
      <c r="AU833" s="31" t="s">
        <v>5858</v>
      </c>
      <c r="AV833" s="31" t="s">
        <v>5827</v>
      </c>
      <c r="AW833" s="31" t="s">
        <v>5828</v>
      </c>
      <c r="AX833" s="31" t="s">
        <v>5724</v>
      </c>
      <c r="BK833" s="14" t="str">
        <f t="shared" si="386"/>
        <v/>
      </c>
      <c r="BL833" s="14" t="str">
        <f t="shared" si="387"/>
        <v/>
      </c>
      <c r="BM833" s="14" t="str">
        <f t="shared" si="388"/>
        <v/>
      </c>
      <c r="BN833" s="14"/>
      <c r="BO833" s="14" t="str">
        <f t="shared" si="408"/>
        <v/>
      </c>
      <c r="BP833" s="14" t="str">
        <f t="shared" si="409"/>
        <v/>
      </c>
      <c r="BQ833" s="14"/>
      <c r="BR833" s="14" t="str">
        <f t="shared" si="389"/>
        <v>TS-O-06:37/
O1011107:8A</v>
      </c>
      <c r="BS833" s="14" t="str">
        <f t="shared" si="390"/>
        <v>TS-O-06:38/
O1011107:8B</v>
      </c>
      <c r="BW833" s="31" t="str">
        <f t="shared" si="391"/>
        <v/>
      </c>
      <c r="BX833" s="31" t="str">
        <f t="shared" si="392"/>
        <v/>
      </c>
      <c r="BY833" s="31" t="str">
        <f t="shared" si="393"/>
        <v/>
      </c>
      <c r="BZ833" s="31" t="str">
        <f t="shared" si="394"/>
        <v/>
      </c>
      <c r="CA833" s="31" t="str">
        <f t="shared" si="395"/>
        <v/>
      </c>
      <c r="CB833" s="31" t="str">
        <f t="shared" si="396"/>
        <v/>
      </c>
      <c r="CC833" s="31" t="str">
        <f t="shared" si="397"/>
        <v/>
      </c>
      <c r="CD833" s="31" t="str">
        <f t="shared" si="398"/>
        <v>8A</v>
      </c>
      <c r="CE833" s="31" t="e">
        <f t="shared" ca="1" si="399"/>
        <v>#NAME?</v>
      </c>
      <c r="CF833" s="31" t="e">
        <f t="shared" ca="1" si="400"/>
        <v>#NAME?</v>
      </c>
      <c r="CG833" s="31" t="e">
        <f t="shared" ca="1" si="401"/>
        <v>#NAME?</v>
      </c>
      <c r="CH833" s="31" t="e">
        <f t="shared" ca="1" si="402"/>
        <v>#NAME?</v>
      </c>
      <c r="CI833" s="31" t="e">
        <f t="shared" ca="1" si="403"/>
        <v>#NAME?</v>
      </c>
    </row>
    <row r="834" spans="1:87" s="31" customFormat="1" ht="30" hidden="1" x14ac:dyDescent="0.25">
      <c r="A834" s="9" t="s">
        <v>4493</v>
      </c>
      <c r="B834" s="31" t="s">
        <v>3062</v>
      </c>
      <c r="C834" s="31" t="s">
        <v>3707</v>
      </c>
      <c r="E834" s="14" t="s">
        <v>5647</v>
      </c>
      <c r="G834" s="31" t="str">
        <f t="shared" si="380"/>
        <v>Сигнал</v>
      </c>
      <c r="H834" s="31" t="s">
        <v>3321</v>
      </c>
      <c r="I834" s="31" t="s">
        <v>4598</v>
      </c>
      <c r="J834" s="31" t="str">
        <f t="shared" si="405"/>
        <v>DCS_DI_03</v>
      </c>
      <c r="K834" s="14" t="s">
        <v>5869</v>
      </c>
      <c r="M834" s="31" t="s">
        <v>3669</v>
      </c>
      <c r="N834" s="31" t="s">
        <v>107</v>
      </c>
      <c r="O834" s="31" t="s">
        <v>820</v>
      </c>
      <c r="P834" s="31" t="s">
        <v>2723</v>
      </c>
      <c r="Q834" s="31" t="s">
        <v>647</v>
      </c>
      <c r="R834" s="31">
        <v>39</v>
      </c>
      <c r="S834" s="31">
        <v>40</v>
      </c>
      <c r="T834" s="31" t="s">
        <v>62</v>
      </c>
      <c r="U834" s="31" t="str">
        <f t="shared" si="404"/>
        <v>48</v>
      </c>
      <c r="V834" s="14" t="str">
        <f t="shared" si="406"/>
        <v>ASK 3MLD, ASK 3MB</v>
      </c>
      <c r="W834" s="31" t="str">
        <f t="shared" si="381"/>
        <v/>
      </c>
      <c r="X834" s="14" t="str">
        <f t="shared" si="382"/>
        <v/>
      </c>
      <c r="Y834" s="31" t="str">
        <f t="shared" si="383"/>
        <v>O1011107</v>
      </c>
      <c r="Z834" s="31" t="str">
        <f t="shared" si="384"/>
        <v>TUA711-DIO32</v>
      </c>
      <c r="AA834" s="14" t="str">
        <f t="shared" si="385"/>
        <v>17-SC-DCS-002/O1011107/ 17-MC-DCS-004</v>
      </c>
      <c r="AB834" s="31" t="s">
        <v>64</v>
      </c>
      <c r="AC834" s="31" t="s">
        <v>54</v>
      </c>
      <c r="AD834" s="31" t="s">
        <v>125</v>
      </c>
      <c r="AE834" s="31">
        <v>1</v>
      </c>
      <c r="AF834" s="31" t="s">
        <v>55</v>
      </c>
      <c r="AG834" s="31" t="s">
        <v>3692</v>
      </c>
      <c r="AH834" s="31">
        <v>8</v>
      </c>
      <c r="AI834" s="31">
        <v>9</v>
      </c>
      <c r="AJ834" s="31" t="s">
        <v>57</v>
      </c>
      <c r="AK834" s="31">
        <f t="shared" si="407"/>
        <v>32</v>
      </c>
      <c r="AL834" s="31" t="s">
        <v>62</v>
      </c>
      <c r="AO834" s="31" t="s">
        <v>63</v>
      </c>
      <c r="AP834" s="31" t="s">
        <v>3065</v>
      </c>
      <c r="AQ834" s="14" t="s">
        <v>3708</v>
      </c>
      <c r="AR834" s="31" t="s">
        <v>5716</v>
      </c>
      <c r="AS834" s="31" t="s">
        <v>468</v>
      </c>
      <c r="AT834" s="14" t="s">
        <v>5724</v>
      </c>
      <c r="AU834" s="31" t="s">
        <v>5858</v>
      </c>
      <c r="AV834" s="31" t="s">
        <v>5792</v>
      </c>
      <c r="AW834" s="31" t="s">
        <v>5793</v>
      </c>
      <c r="AX834" s="31" t="s">
        <v>5724</v>
      </c>
      <c r="BK834" s="14" t="str">
        <f t="shared" si="386"/>
        <v/>
      </c>
      <c r="BL834" s="14" t="str">
        <f t="shared" si="387"/>
        <v/>
      </c>
      <c r="BM834" s="14" t="str">
        <f t="shared" si="388"/>
        <v/>
      </c>
      <c r="BN834" s="14"/>
      <c r="BO834" s="14" t="str">
        <f t="shared" si="408"/>
        <v/>
      </c>
      <c r="BP834" s="14" t="str">
        <f t="shared" si="409"/>
        <v/>
      </c>
      <c r="BQ834" s="14"/>
      <c r="BR834" s="14" t="str">
        <f t="shared" si="389"/>
        <v>TS-O-06:39/
O1011107:9A</v>
      </c>
      <c r="BS834" s="14" t="str">
        <f t="shared" si="390"/>
        <v>TS-O-06:40/
O1011107:9B</v>
      </c>
      <c r="BW834" s="31" t="str">
        <f t="shared" si="391"/>
        <v/>
      </c>
      <c r="BX834" s="31" t="str">
        <f t="shared" si="392"/>
        <v/>
      </c>
      <c r="BY834" s="31" t="str">
        <f t="shared" si="393"/>
        <v/>
      </c>
      <c r="BZ834" s="31" t="str">
        <f t="shared" si="394"/>
        <v/>
      </c>
      <c r="CA834" s="31" t="str">
        <f t="shared" si="395"/>
        <v/>
      </c>
      <c r="CB834" s="31" t="str">
        <f t="shared" si="396"/>
        <v/>
      </c>
      <c r="CC834" s="31" t="str">
        <f t="shared" si="397"/>
        <v/>
      </c>
      <c r="CD834" s="31" t="str">
        <f t="shared" si="398"/>
        <v>9A</v>
      </c>
      <c r="CE834" s="31" t="e">
        <f t="shared" ca="1" si="399"/>
        <v>#NAME?</v>
      </c>
      <c r="CF834" s="31" t="e">
        <f t="shared" ca="1" si="400"/>
        <v>#NAME?</v>
      </c>
      <c r="CG834" s="31" t="e">
        <f t="shared" ca="1" si="401"/>
        <v>#NAME?</v>
      </c>
      <c r="CH834" s="31" t="e">
        <f t="shared" ca="1" si="402"/>
        <v>#NAME?</v>
      </c>
      <c r="CI834" s="31" t="e">
        <f t="shared" ca="1" si="403"/>
        <v>#NAME?</v>
      </c>
    </row>
    <row r="835" spans="1:87" s="31" customFormat="1" ht="30" hidden="1" x14ac:dyDescent="0.25">
      <c r="A835" s="9" t="s">
        <v>4493</v>
      </c>
      <c r="B835" s="31" t="s">
        <v>3062</v>
      </c>
      <c r="C835" s="31" t="s">
        <v>3709</v>
      </c>
      <c r="E835" s="14" t="s">
        <v>5647</v>
      </c>
      <c r="G835" s="31" t="str">
        <f t="shared" si="380"/>
        <v>Сигнал</v>
      </c>
      <c r="H835" s="31" t="s">
        <v>3357</v>
      </c>
      <c r="I835" s="31" t="s">
        <v>4598</v>
      </c>
      <c r="J835" s="31" t="str">
        <f t="shared" si="405"/>
        <v>DCS_DI_03</v>
      </c>
      <c r="K835" s="14" t="s">
        <v>5869</v>
      </c>
      <c r="M835" s="31" t="s">
        <v>3669</v>
      </c>
      <c r="N835" s="31" t="s">
        <v>107</v>
      </c>
      <c r="O835" s="31" t="s">
        <v>822</v>
      </c>
      <c r="P835" s="31" t="s">
        <v>2723</v>
      </c>
      <c r="Q835" s="31" t="s">
        <v>647</v>
      </c>
      <c r="R835" s="31">
        <v>41</v>
      </c>
      <c r="S835" s="31">
        <v>42</v>
      </c>
      <c r="T835" s="31" t="s">
        <v>62</v>
      </c>
      <c r="U835" s="31" t="str">
        <f t="shared" si="404"/>
        <v>48</v>
      </c>
      <c r="V835" s="14" t="str">
        <f t="shared" si="406"/>
        <v>ASK 3MLD, ASK 3MB</v>
      </c>
      <c r="W835" s="31" t="str">
        <f t="shared" si="381"/>
        <v/>
      </c>
      <c r="X835" s="14" t="str">
        <f t="shared" si="382"/>
        <v/>
      </c>
      <c r="Y835" s="31" t="str">
        <f t="shared" si="383"/>
        <v>O1011107</v>
      </c>
      <c r="Z835" s="31" t="str">
        <f t="shared" si="384"/>
        <v>TUA711-DIO32</v>
      </c>
      <c r="AA835" s="14" t="str">
        <f t="shared" si="385"/>
        <v>17-SC-DCS-002/O1011107/ 17-MC-DCS-004</v>
      </c>
      <c r="AB835" s="31" t="s">
        <v>64</v>
      </c>
      <c r="AC835" s="31" t="s">
        <v>54</v>
      </c>
      <c r="AD835" s="31" t="s">
        <v>125</v>
      </c>
      <c r="AE835" s="31">
        <v>1</v>
      </c>
      <c r="AF835" s="31" t="s">
        <v>55</v>
      </c>
      <c r="AG835" s="31" t="s">
        <v>3692</v>
      </c>
      <c r="AH835" s="31">
        <v>8</v>
      </c>
      <c r="AI835" s="31">
        <v>10</v>
      </c>
      <c r="AJ835" s="31" t="s">
        <v>57</v>
      </c>
      <c r="AK835" s="31">
        <f t="shared" si="407"/>
        <v>32</v>
      </c>
      <c r="AL835" s="31" t="s">
        <v>62</v>
      </c>
      <c r="AO835" s="31" t="s">
        <v>63</v>
      </c>
      <c r="AP835" s="31" t="s">
        <v>3065</v>
      </c>
      <c r="AQ835" s="14" t="s">
        <v>3710</v>
      </c>
      <c r="AR835" s="31" t="s">
        <v>5716</v>
      </c>
      <c r="AS835" s="31" t="s">
        <v>468</v>
      </c>
      <c r="AT835" s="14" t="s">
        <v>5724</v>
      </c>
      <c r="AU835" s="31" t="s">
        <v>5858</v>
      </c>
      <c r="AV835" s="31" t="s">
        <v>5794</v>
      </c>
      <c r="AW835" s="31" t="s">
        <v>5795</v>
      </c>
      <c r="AX835" s="31" t="s">
        <v>5724</v>
      </c>
      <c r="BK835" s="14" t="str">
        <f t="shared" si="386"/>
        <v/>
      </c>
      <c r="BL835" s="14" t="str">
        <f t="shared" si="387"/>
        <v/>
      </c>
      <c r="BM835" s="14" t="str">
        <f t="shared" si="388"/>
        <v/>
      </c>
      <c r="BN835" s="14"/>
      <c r="BO835" s="14" t="str">
        <f t="shared" si="408"/>
        <v/>
      </c>
      <c r="BP835" s="14" t="str">
        <f t="shared" si="409"/>
        <v/>
      </c>
      <c r="BQ835" s="14"/>
      <c r="BR835" s="14" t="str">
        <f t="shared" si="389"/>
        <v>TS-O-06:41/
O1011107:10A</v>
      </c>
      <c r="BS835" s="14" t="str">
        <f t="shared" si="390"/>
        <v>TS-O-06:42/
O1011107:10B</v>
      </c>
      <c r="BW835" s="31" t="str">
        <f t="shared" si="391"/>
        <v/>
      </c>
      <c r="BX835" s="31" t="str">
        <f t="shared" si="392"/>
        <v/>
      </c>
      <c r="BY835" s="31" t="str">
        <f t="shared" si="393"/>
        <v/>
      </c>
      <c r="BZ835" s="31" t="str">
        <f t="shared" si="394"/>
        <v/>
      </c>
      <c r="CA835" s="31" t="str">
        <f t="shared" si="395"/>
        <v/>
      </c>
      <c r="CB835" s="31" t="str">
        <f t="shared" si="396"/>
        <v/>
      </c>
      <c r="CC835" s="31" t="str">
        <f t="shared" si="397"/>
        <v/>
      </c>
      <c r="CD835" s="31" t="str">
        <f t="shared" si="398"/>
        <v>10A</v>
      </c>
      <c r="CE835" s="31" t="e">
        <f t="shared" ca="1" si="399"/>
        <v>#NAME?</v>
      </c>
      <c r="CF835" s="31" t="e">
        <f t="shared" ca="1" si="400"/>
        <v>#NAME?</v>
      </c>
      <c r="CG835" s="31" t="e">
        <f t="shared" ca="1" si="401"/>
        <v>#NAME?</v>
      </c>
      <c r="CH835" s="31" t="e">
        <f t="shared" ca="1" si="402"/>
        <v>#NAME?</v>
      </c>
      <c r="CI835" s="31" t="e">
        <f t="shared" ca="1" si="403"/>
        <v>#NAME?</v>
      </c>
    </row>
    <row r="836" spans="1:87" s="31" customFormat="1" ht="30" hidden="1" x14ac:dyDescent="0.25">
      <c r="A836" s="9" t="s">
        <v>4493</v>
      </c>
      <c r="B836" s="31" t="s">
        <v>3062</v>
      </c>
      <c r="C836" s="31" t="s">
        <v>3063</v>
      </c>
      <c r="E836" s="14" t="s">
        <v>5649</v>
      </c>
      <c r="G836" s="31" t="str">
        <f t="shared" ref="G836:G899" si="410">IF(C836="Пустой","Пустой",IF(C836="Резерв","Резерв","Сигнал"))</f>
        <v>Сигнал</v>
      </c>
      <c r="H836" s="31" t="s">
        <v>2608</v>
      </c>
      <c r="I836" s="31" t="s">
        <v>4598</v>
      </c>
      <c r="J836" s="31" t="str">
        <f t="shared" si="405"/>
        <v>DCS_DO_03</v>
      </c>
      <c r="K836" s="14" t="s">
        <v>5869</v>
      </c>
      <c r="M836" s="31" t="s">
        <v>3032</v>
      </c>
      <c r="N836" s="31" t="s">
        <v>1261</v>
      </c>
      <c r="O836" s="31" t="s">
        <v>1584</v>
      </c>
      <c r="P836" s="31" t="s">
        <v>2723</v>
      </c>
      <c r="Q836" s="31" t="s">
        <v>460</v>
      </c>
      <c r="R836" s="31">
        <v>27</v>
      </c>
      <c r="S836" s="31">
        <v>28</v>
      </c>
      <c r="T836" s="31" t="s">
        <v>62</v>
      </c>
      <c r="U836" s="31" t="str">
        <f t="shared" si="404"/>
        <v>30</v>
      </c>
      <c r="V836" s="14" t="str">
        <f t="shared" si="406"/>
        <v>ASK 3MLD, ASK 3MB</v>
      </c>
      <c r="W836" s="31" t="str">
        <f t="shared" ref="W836:W899" si="411">IF(OR(J836="DCS_AI_01",J836="DCS_AI_02",J836="DCS_AI_03",J836="DCS_AI_04",J836="DCS_AI_05",J836="DCS_AO_01",J836="DCS_AO_02",J836="DCS_DI_02",J836="DCS_DI_04",J836="DCS_PI_01"),CONCATENATE(AG836,"_U",AI836),"")</f>
        <v/>
      </c>
      <c r="X836" s="14" t="str">
        <f t="shared" ref="X836:X899" si="412">IF(OR(J836="DCS_AI_01",J836="DCS_AI_02",J836="DCS_AI_03",J836="DCS_AI_04"),"HD5542",
IF(J836="DCS_AI_05","HD5573",
IF(OR(J836="DCS_AO_01",J836="DCS_AO_02"),"HD5546",
IF(J836="DCS_DI_02","HD5516",
IF(J836="DCS_PI_01","GS8555-EX",
IF(J836="DCS_DI_04","KFD2-ER-1.W.LB",""))))))</f>
        <v/>
      </c>
      <c r="Y836" s="31" t="str">
        <f t="shared" ref="Y836:Y899" si="413">AG836</f>
        <v>O1011205</v>
      </c>
      <c r="Z836" s="31" t="str">
        <f t="shared" ref="Z836:Z899" si="414">IF(OR(J836="DCS_AI_01",J836="DCS_AI_02",J836="DCS_AI_03",J836="DCS_AI_04",J836="DCS_AI_05",J836="DCS_AO_01",J836="DCS_AO_02",J836="DCS_PI_01",
E836="AI-IS",E836="AO-IS",E836="AI-R-IS",E836="AI-R-NIS",E836="AO-R-IS",E836="AO-R-NIS",E836="AO-NIS"),"TUA711-AIO16",
IF(J836="DCS_DI_01","TUA711-DIR32",
IF(J836="DCS_DI_02","TUA711-DIO32",
IF(J836="DCS_DI_03","TUA711-DIO32",
IF(J836="DCS_DI_04","TUA711-DIO32",
IF(J836="DCS_DI_05","TUA711-DIO32",
IF(J836="DCS_DI_07","TUA711-DIR32",
IF(J836="DCS_DO_01","TUA711-DOR32",
IF(J836="DCS_DO_02","TUA711-DOR32",
IF(J836="DCS_DO_04","TUA711-DIO32",
IF(OR(J836="DCS_DO_03",E836="DI-IS"),"TUA711-DIO32",
"")))))))))))</f>
        <v>TUA711-DIO32</v>
      </c>
      <c r="AA836" s="14" t="str">
        <f t="shared" ref="AA836:AA899" si="415">AC836&amp;"/"&amp;AG836&amp;"/ "&amp;P836</f>
        <v>17-SC-DCS-002/O1011205/ 17-MC-DCS-004</v>
      </c>
      <c r="AB836" s="31" t="s">
        <v>64</v>
      </c>
      <c r="AC836" s="31" t="s">
        <v>54</v>
      </c>
      <c r="AD836" s="31" t="s">
        <v>125</v>
      </c>
      <c r="AE836" s="31">
        <v>1</v>
      </c>
      <c r="AF836" s="31" t="s">
        <v>1254</v>
      </c>
      <c r="AG836" s="31" t="s">
        <v>1492</v>
      </c>
      <c r="AH836" s="31">
        <v>6</v>
      </c>
      <c r="AI836" s="31">
        <v>28</v>
      </c>
      <c r="AJ836" s="31" t="s">
        <v>1256</v>
      </c>
      <c r="AK836" s="31">
        <f t="shared" si="407"/>
        <v>32</v>
      </c>
      <c r="AL836" s="31" t="s">
        <v>62</v>
      </c>
      <c r="AO836" s="31" t="s">
        <v>63</v>
      </c>
      <c r="AP836" s="31" t="s">
        <v>3065</v>
      </c>
      <c r="AQ836" s="14" t="s">
        <v>3064</v>
      </c>
      <c r="AR836" s="31" t="s">
        <v>5716</v>
      </c>
      <c r="AS836" s="31" t="s">
        <v>468</v>
      </c>
      <c r="AT836" s="14" t="s">
        <v>5724</v>
      </c>
      <c r="AU836" s="31" t="s">
        <v>5858</v>
      </c>
      <c r="AV836" s="31" t="s">
        <v>5797</v>
      </c>
      <c r="AW836" s="31" t="s">
        <v>5799</v>
      </c>
      <c r="AX836" s="31" t="s">
        <v>5724</v>
      </c>
      <c r="BK836" s="14" t="str">
        <f t="shared" ref="BK836:BK899" si="416">IF(AND(J836="DCS_AI_01",W836&lt;&gt;"",Q836&lt;&gt;""),Q836&amp;":"&amp;R836&amp;"/"&amp;CHAR(10)&amp;W836&amp;":3",
IF(AND(J836="DCS_AI_02",W836&lt;&gt;"",Q836&lt;&gt;""),Q836&amp;":"&amp;R836&amp;"/"&amp;CHAR(10)&amp;W836&amp;":3",
IF(AND(J836="DCS_AO_01",W836&lt;&gt;"",Q836&lt;&gt;""),Q836&amp;":"&amp;R836&amp;"/"&amp;CHAR(10)&amp;W836&amp;":3",
IF(AND(J836="DCS_AO_02",W836&lt;&gt;"",Q836&lt;&gt;""),Q836&amp;":"&amp;R836&amp;"/"&amp;CHAR(10)&amp;W836&amp;":3",
IF(AND(J836="DCS_DI_02",W836&lt;&gt;"",Q836&lt;&gt;""),Q836&amp;":"&amp;R836&amp;"/"&amp;CHAR(10)&amp;W836&amp;":3",
IF(AND(J836="DCS_DI_04",W836&lt;&gt;"",Q836&lt;&gt;""),Q836&amp;":"&amp;R836&amp;"/"&amp;CHAR(10)&amp;W836&amp;":3",
IF(AND(J836="DCS_AI_03",W836&lt;&gt;"",Q836&lt;&gt;""),Q836&amp;":"&amp;R836&amp;"/"&amp;CHAR(10)&amp;W836&amp;":1",
IF(AND(J836="DCS_AI_04",W836&lt;&gt;"",Q836&lt;&gt;""),Q836&amp;":"&amp;R836&amp;"/"&amp;CHAR(10)&amp;W836&amp;":1",
IF(AND(J836="DCS_AI_05",W836&lt;&gt;"",Q836&lt;&gt;""),Q836&amp;":"&amp;R836&amp;"/"&amp;CHAR(10)&amp;W836&amp;":1",
IF(AND(J836="DCS_PI_01",W836&lt;&gt;"",Q836&lt;&gt;""),Q836&amp;":"&amp;R836&amp;"/"&amp;CHAR(10)&amp;W836&amp;":13",""))))))))))</f>
        <v/>
      </c>
      <c r="BL836" s="14" t="str">
        <f t="shared" ref="BL836:BL899" si="417">IF(AND(J836="DCS_AI_01",W836&lt;&gt;"",Q836&lt;&gt;""),Q836&amp;":"&amp;S836&amp;"/"&amp;CHAR(10)&amp;W836&amp;":4",
IF(AND(J836="DCS_AI_02",W836&lt;&gt;"",Q836&lt;&gt;""),Q836&amp;":"&amp;S836&amp;"/"&amp;CHAR(10)&amp;W836&amp;":4",
IF(AND(J836="DCS_AO_01",W836&lt;&gt;"",Q836&lt;&gt;""),Q836&amp;":"&amp;S836&amp;"/"&amp;CHAR(10)&amp;W836&amp;":4",
IF(AND(J836="DCS_AO_02",W836&lt;&gt;"",Q836&lt;&gt;""),Q836&amp;":"&amp;S836&amp;"/"&amp;CHAR(10)&amp;W836&amp;":4",
IF(AND(J836="DCS_DI_02",W836&lt;&gt;"",Q836&lt;&gt;""),Q836&amp;":"&amp;S836&amp;"/"&amp;CHAR(10)&amp;W836&amp;":4",
IF(AND(J836="DCS_DI_04",W836&lt;&gt;"",Q836&lt;&gt;""),Q836&amp;":"&amp;S836&amp;"/"&amp;CHAR(10)&amp;W836&amp;":1",
IF(AND(J836="DCS_AI_03",W836&lt;&gt;"",Q836&lt;&gt;""),Q836&amp;":"&amp;S836&amp;"/"&amp;CHAR(10)&amp;W836&amp;":2",
IF(AND(J836="DCS_AI_04",W836&lt;&gt;"",Q836&lt;&gt;""),Q836&amp;":"&amp;S836&amp;"/"&amp;CHAR(10)&amp;W836&amp;":2",
IF(AND(J836="DCS_AI_05",W836&lt;&gt;"",Q836&lt;&gt;""),Q836&amp;":"&amp;S836&amp;"/"&amp;CHAR(10)&amp;W836&amp;":3",
IF(AND(J836="DCS_PI_01",W836&lt;&gt;"",Q836&lt;&gt;""),Q836&amp;":"&amp;S836&amp;"/"&amp;CHAR(10)&amp;W836&amp;":14",""))))))))))</f>
        <v/>
      </c>
      <c r="BM836" s="14" t="str">
        <f t="shared" ref="BM836:BM899" si="418">IF(AND(J836="DCS_AI_05",W836&lt;&gt;"",Q836&lt;&gt;""),Q836&amp;":"&amp;T836&amp;"/"&amp;CHAR(10)&amp;W836&amp;":4",
IF(AND(J836="DCS_PI_01",W836&lt;&gt;"",Q836&lt;&gt;""),Q836&amp;":"&amp;T836&amp;"/"&amp;CHAR(10)&amp;W836&amp;":11",""))</f>
        <v/>
      </c>
      <c r="BN836" s="14"/>
      <c r="BO836" s="14" t="str">
        <f t="shared" si="408"/>
        <v/>
      </c>
      <c r="BP836" s="14" t="str">
        <f t="shared" si="409"/>
        <v/>
      </c>
      <c r="BQ836" s="14"/>
      <c r="BR836" s="14" t="str">
        <f t="shared" ref="BR836:BR899" si="419">IF(AND(J836="DCS_DI_01",W836="",Q836&lt;&gt;""),Q836&amp;":"&amp;R836&amp;"/"&amp;CHAR(10)&amp;AG836&amp;":"&amp;AI836&amp;"A",
IF(AND(J836="DCS_DI_07",W836="",Q836&lt;&gt;""),Q836&amp;":"&amp;R836&amp;"/"&amp;CHAR(10)&amp;AG836&amp;":"&amp;AI836&amp;"A",
IF(AND(J836="DCS_DI_03",W836="",Q836&lt;&gt;""),Q836&amp;":"&amp;R836&amp;"/"&amp;CHAR(10)&amp;AG836&amp;":"&amp;AI836&amp;"A",
IF(AND(J836="DCS_DI_05",W836="",Q836&lt;&gt;""),Q836&amp;":"&amp;R836&amp;"/"&amp;CHAR(10)&amp;AG836&amp;":"&amp;AI836&amp;"A",
IF(AND(J836="DCS_DO_01",W836="",Q836&lt;&gt;""),Q836&amp;":"&amp;R836&amp;"/"&amp;CHAR(10)&amp;AG836&amp;":"&amp;AI836&amp;"A",
IF(AND(J836="DCS_DO_01_HOLD",W836="",Q836&lt;&gt;""),Q836&amp;":"&amp;CHAR(10)&amp;R836&amp;"/"&amp;AG836&amp;":"&amp;AI836&amp;"A",
IF(AND(J836="DCS_DO_02",W836="",Q836&lt;&gt;""),Q836&amp;":"&amp;R836&amp;"/"&amp;CHAR(10)&amp;AG836&amp;":"&amp;AI836&amp;"A","")))))))</f>
        <v/>
      </c>
      <c r="BS836" s="14" t="str">
        <f t="shared" ref="BS836:BS899" si="420">IF(AND(J836="DCS_DI_01",W836="",Q836&lt;&gt;""),Q836&amp;":"&amp;S836&amp;"/"&amp;CHAR(10)&amp;AG836&amp;":"&amp;AI836&amp;"B",
IF(AND(J836="DCS_DI_07",W836="",Q836&lt;&gt;""),Q836&amp;":"&amp;S836&amp;"/"&amp;CHAR(10)&amp;AG836&amp;":"&amp;AI836&amp;"B",
IF(AND(J836="DCS_DI_03",W836="",Q836&lt;&gt;""),Q836&amp;":"&amp;S836&amp;"/"&amp;CHAR(10)&amp;AG836&amp;":"&amp;AI836&amp;"B",
IF(AND(J836="DCS_DI_05",W836="",Q836&lt;&gt;""),Q836&amp;":"&amp;S836&amp;"/"&amp;CHAR(10)&amp;AG836&amp;":"&amp;AI836&amp;"B",
IF(AND(J836="DCS_DO_01",W836="",Q836&lt;&gt;""),Q836&amp;":"&amp;S836&amp;"/"&amp;CHAR(10)&amp;AG836&amp;":"&amp;AI836&amp;"C",
IF(AND(J836="DCS_DO_01_HOLD",W836="",Q836&lt;&gt;""),Q836&amp;":"&amp;CHAR(10)&amp;S836&amp;"/"&amp;AG836&amp;":"&amp;AI836&amp;"C",
IF(AND(J836="DCS_DO_02",W836="",Q836&lt;&gt;""),Q836&amp;":"&amp;S836&amp;"/"&amp;CHAR(10)&amp;AG836&amp;":"&amp;AI836&amp;"B",
IF(AND(J836="DCS_DO_03",W836="",Q836&lt;&gt;""),Q836&amp;":"&amp;S836&amp;"/"&amp;CHAR(10)&amp;AG836&amp;":"&amp;AI836&amp;"A",
IF(AND(J836="DCS_DO_04",W836="",Q836&lt;&gt;""),Q836&amp;":"&amp;S836&amp;"/"&amp;CHAR(10)&amp;AG836&amp;":"&amp;AI836&amp;"A","")))))))))</f>
        <v>TS-O-02:28/
O1011205:28A</v>
      </c>
      <c r="BW836" s="31" t="str">
        <f t="shared" ref="BW836:BW899" si="421">IF(AND(J836="DCS_AI_01",W836&lt;&gt;""),CONCATENATE(AI836,"A"),
IF(AND(J836="DCS_AI_02",W836&lt;&gt;""),CONCATENATE(AI836,"A"),
IF(AND(J836="DCS_AI_03",W836&lt;&gt;""),CONCATENATE(AI836,"A"),
IF(AND(J836="DCS_AI_04",W836&lt;&gt;""),CONCATENATE(AI836,"A"),
IF(AND(J836="DCS_AI_05",W836&lt;&gt;""),CONCATENATE(AI836,"A"),
IF(AND(J836="DCS_AO_01",W836&lt;&gt;""),CONCATENATE(AI836,"A"),
IF(AND(J836="DCS_AO_02",W836&lt;&gt;""),CONCATENATE(AI836,"A"),
IF(AND(J836="DCS_DI_02",W836&lt;&gt;""),CONCATENATE(AI836,"A"),
IF(AND(J836="DCS_DI_04",W836&lt;&gt;""),CONCATENATE(AI836,"A"),
IF(AND(J836="DCS_PI_01",W836&lt;&gt;""),CONCATENATE(AI836,"A"),""))))))))))</f>
        <v/>
      </c>
      <c r="BX836" s="31" t="str">
        <f t="shared" ref="BX836:BX899" si="422">IF(AND(J836="DCS_AI_01",W836&lt;&gt;""),CONCATENATE(AI836,"C"),
IF(AND(J836="DCS_AI_02",W836&lt;&gt;""),CONCATENATE(AI836,"C"),
IF(AND(J836="DCS_AI_03",W836&lt;&gt;""),CONCATENATE(AI836,"C"),
IF(AND(J836="DCS_AI_04",W836&lt;&gt;""),CONCATENATE(AI836,"C"),
IF(AND(J836="DCS_AI_05",W836&lt;&gt;""),CONCATENATE(AI836,"C"),
IF(AND(J836="DCS_AO_01",W836&lt;&gt;""),CONCATENATE(AI836,"C"),
IF(AND(J836="DCS_AO_02",W836&lt;&gt;""),CONCATENATE(AI836,"C"),
IF(AND(J836="DCS_DI_02",W836&lt;&gt;""),CONCATENATE(AI836,"B"),
IF(AND(J836="DCS_DI_04",W836&lt;&gt;""),CONCATENATE(AI836,"B"),
IF(AND(J836="DCS_PI_01",W836&lt;&gt;""),CONCATENATE(AI836,"C"),""))))))))))</f>
        <v/>
      </c>
      <c r="BY836" s="31" t="str">
        <f t="shared" ref="BY836:BY899" si="423">IF(AND(J836="DCS_AI_01",W836&lt;&gt;"",Q836&lt;&gt;""),"3",
IF(AND(J836="DCS_AI_02",W836&lt;&gt;"",Q836&lt;&gt;""),"3",
IF(AND(J836="DCS_AO_01",W836&lt;&gt;"",Q836&lt;&gt;""),"3",
IF(AND(J836="DCS_AO_02",W836&lt;&gt;"",Q836&lt;&gt;""),"3",
IF(AND(J836="DCS_DI_02",W836&lt;&gt;"",Q836&lt;&gt;""),"3",
IF(AND(J836="DCS_DI_04",W836&lt;&gt;"",Q836&lt;&gt;""),"3",
IF(AND(J836="DCS_AI_03",W836&lt;&gt;"",Q836&lt;&gt;""),"1",
IF(AND(J836="DCS_AI_04",W836&lt;&gt;"",Q836&lt;&gt;""),"1",
IF(AND(J836="DCS_AI_05",W836&lt;&gt;"",Q836&lt;&gt;""),"1",
IF(AND(J836="DCS_PI_01",W836&lt;&gt;"",Q836&lt;&gt;""),"13",""))))))))))</f>
        <v/>
      </c>
      <c r="BZ836" s="31" t="str">
        <f t="shared" ref="BZ836:BZ899" si="424">IF(AND(J836="DCS_AI_01",W836&lt;&gt;"",Q836&lt;&gt;""),"4",
IF(AND(J836="DCS_AI_02",W836&lt;&gt;"",Q836&lt;&gt;""),"4",
IF(AND(J836="DCS_AO_01",W836&lt;&gt;"",Q836&lt;&gt;""),"4",
IF(AND(J836="DCS_AO_02",W836&lt;&gt;"",Q836&lt;&gt;""),"4",
IF(AND(J836="DCS_DI_02",W836&lt;&gt;"",Q836&lt;&gt;""),"4",
IF(AND(J836="DCS_DI_04",W836&lt;&gt;"",Q836&lt;&gt;""),"1",
IF(AND(J836="DCS_AI_03",W836&lt;&gt;"",Q836&lt;&gt;""),"2",
IF(AND(J836="DCS_AI_04",W836&lt;&gt;"",Q836&lt;&gt;""),"2",
IF(AND(J836="DCS_AI_05",W836&lt;&gt;"",Q836&lt;&gt;""),"3",
IF(AND(J836="DCS_PI_01",W836&lt;&gt;"",Q836&lt;&gt;""),"14",""))))))))))</f>
        <v/>
      </c>
      <c r="CA836" s="31" t="str">
        <f t="shared" ref="CA836:CA899" si="425">IF(AND(J836="DCS_AI_05",W836&lt;&gt;"",Q836&lt;&gt;""),"4",
IF(AND(J836="DCS_PI_01",W836&lt;&gt;"",Q836&lt;&gt;""),"11",""))</f>
        <v/>
      </c>
      <c r="CB836" s="31" t="str">
        <f t="shared" ref="CB836:CB899" si="426">IF(AND(J836="DCS_AI_01",W836&lt;&gt;""),"5",
IF(AND(J836="DCS_AI_02",W836&lt;&gt;""),"5",
IF(AND(J836="DCS_AI_03",W836&lt;&gt;""),"5",
IF(AND(J836="DCS_AI_04",W836&lt;&gt;""),"5",
IF(AND(J836="DCS_AI_05",W836&lt;&gt;""),"5",
IF(AND(J836="DCS_AO_01",W836&lt;&gt;""),"5",
IF(AND(J836="DCS_AO_02",W836&lt;&gt;""),"5",
IF(AND(J836="DCS_DI_02",W836&lt;&gt;""),"5",
IF(AND(J836="DCS_DI_04",W836&lt;&gt;""),"7",
IF(AND(J836="DCS_PI_01",W836&lt;&gt;""),"3",""))))))))))</f>
        <v/>
      </c>
      <c r="CC836" s="31" t="str">
        <f t="shared" ref="CC836:CC899" si="427">IF(AND(J836="DCS_AI_01",W836&lt;&gt;""),"6",
IF(AND(J836="DCS_AI_02",W836&lt;&gt;""),"6",
IF(AND(J836="DCS_AI_03",W836&lt;&gt;""),"6",
IF(AND(J836="DCS_AI_04",W836&lt;&gt;""),"6",
IF(AND(J836="DCS_AI_05",W836&lt;&gt;""),"6",
IF(AND(J836="DCS_AO_01",W836&lt;&gt;""),"6",
IF(AND(J836="DCS_AO_02",W836&lt;&gt;""),"6",
IF(AND(J836="DCS_DI_02",W836&lt;&gt;""),"6",
IF(AND(J836="DCS_DI_04",W836&lt;&gt;""),"8",
IF(AND(J836="DCS_PI_01",W836&lt;&gt;""),"4",""))))))))))</f>
        <v/>
      </c>
      <c r="CD836" s="31" t="str">
        <f t="shared" ref="CD836:CD899" si="428">IF(AND(J836="DCS_DI_01",W836="",Q836&lt;&gt;""),CONCATENATE(AI836,"A"),
IF(AND(J836="DCS_DI_03",W836="",Q836&lt;&gt;""),CONCATENATE(AI836,"A"),
IF(AND(J836="DCS_DI_05",W836="",Q836&lt;&gt;""),CONCATENATE(AI836,"A"),
IF(AND(J836="DCS_DO_01",W836="",Q836&lt;&gt;""),CONCATENATE(AI836,"A"),
IF(AND(J836="DCS_DO_01_HOLD",W836="",Q836&lt;&gt;""),CONCATENATE(AI836,"A"),
IF(AND(J836="DCS_DO_02",W836="",Q836&lt;&gt;""),CONCATENATE(AI836,"A"),""))))))</f>
        <v/>
      </c>
      <c r="CE836" s="31" t="e">
        <f t="shared" ref="CE836:CE899" ca="1" si="429">IF(AND(J836="DCS_DI_01",W836="",Q836&lt;&gt;""),_xlfn.CONCAT(AI836,"B"),
IF(AND(J836="DCS_DI_03",W836="",Q836&lt;&gt;""),_xlfn.CONCAT(AI836,"B"),
IF(AND(J836="DCS_DI_05",W836="",Q836&lt;&gt;""),_xlfn.CONCAT(AI836,"B"),
IF(AND(J836="DCS_DO_01",W836="",Q836&lt;&gt;""),_xlfn.CONCAT(AI836,"C"),
IF(AND(J836="DCS_DO_01_HOLD",W836="",Q836&lt;&gt;""),_xlfn.CONCAT(AI836,"C"),
IF(AND(J836="DCS_DO_02",W836="",Q836&lt;&gt;""),_xlfn.CONCAT(AI836,"B"),
IF(AND(J836="DCS_DO_03",W836="",Q836&lt;&gt;""),_xlfn.CONCAT(AI836,"A"),
IF(AND(J836="DCS_DO_04",W836="",Q836&lt;&gt;""),_xlfn.CONCAT(AI836,"A"),""))))))))</f>
        <v>#NAME?</v>
      </c>
      <c r="CF836" s="31" t="e">
        <f t="shared" ca="1" si="400"/>
        <v>#NAME?</v>
      </c>
      <c r="CG836" s="31" t="e">
        <f t="shared" ca="1" si="401"/>
        <v>#NAME?</v>
      </c>
      <c r="CH836" s="31" t="e">
        <f t="shared" ca="1" si="402"/>
        <v>#NAME?</v>
      </c>
      <c r="CI836" s="31" t="e">
        <f t="shared" ca="1" si="403"/>
        <v>#NAME?</v>
      </c>
    </row>
    <row r="837" spans="1:87" s="31" customFormat="1" ht="30" hidden="1" x14ac:dyDescent="0.25">
      <c r="A837" s="9" t="s">
        <v>4493</v>
      </c>
      <c r="B837" s="31" t="s">
        <v>3062</v>
      </c>
      <c r="C837" s="31" t="s">
        <v>3066</v>
      </c>
      <c r="E837" s="14" t="s">
        <v>5649</v>
      </c>
      <c r="G837" s="31" t="str">
        <f t="shared" si="410"/>
        <v>Сигнал</v>
      </c>
      <c r="H837" s="31" t="s">
        <v>2611</v>
      </c>
      <c r="I837" s="31" t="s">
        <v>4598</v>
      </c>
      <c r="J837" s="31" t="str">
        <f t="shared" si="405"/>
        <v>DCS_DO_03</v>
      </c>
      <c r="K837" s="14" t="s">
        <v>5869</v>
      </c>
      <c r="M837" s="31" t="s">
        <v>3068</v>
      </c>
      <c r="N837" s="31" t="s">
        <v>1261</v>
      </c>
      <c r="O837" s="31" t="s">
        <v>1257</v>
      </c>
      <c r="P837" s="31" t="s">
        <v>2723</v>
      </c>
      <c r="Q837" s="31" t="s">
        <v>491</v>
      </c>
      <c r="R837" s="31">
        <v>1</v>
      </c>
      <c r="S837" s="31">
        <v>2</v>
      </c>
      <c r="T837" s="31" t="s">
        <v>62</v>
      </c>
      <c r="U837" s="31" t="str">
        <f t="shared" si="404"/>
        <v>30</v>
      </c>
      <c r="V837" s="14" t="str">
        <f t="shared" si="406"/>
        <v>ASK 3MLD, ASK 3MB</v>
      </c>
      <c r="W837" s="31" t="str">
        <f t="shared" si="411"/>
        <v/>
      </c>
      <c r="X837" s="14" t="str">
        <f t="shared" si="412"/>
        <v/>
      </c>
      <c r="Y837" s="31" t="str">
        <f t="shared" si="413"/>
        <v>O1011205</v>
      </c>
      <c r="Z837" s="31" t="str">
        <f t="shared" si="414"/>
        <v>TUA711-DIO32</v>
      </c>
      <c r="AA837" s="14" t="str">
        <f t="shared" si="415"/>
        <v>17-SC-DCS-002/O1011205/ 17-MC-DCS-004</v>
      </c>
      <c r="AB837" s="31" t="s">
        <v>64</v>
      </c>
      <c r="AC837" s="31" t="s">
        <v>54</v>
      </c>
      <c r="AD837" s="31" t="s">
        <v>125</v>
      </c>
      <c r="AE837" s="31">
        <v>1</v>
      </c>
      <c r="AF837" s="31" t="s">
        <v>1254</v>
      </c>
      <c r="AG837" s="31" t="s">
        <v>1492</v>
      </c>
      <c r="AH837" s="31">
        <v>6</v>
      </c>
      <c r="AI837" s="31">
        <v>29</v>
      </c>
      <c r="AJ837" s="31" t="s">
        <v>1256</v>
      </c>
      <c r="AK837" s="31">
        <f t="shared" si="407"/>
        <v>32</v>
      </c>
      <c r="AL837" s="31" t="s">
        <v>62</v>
      </c>
      <c r="AO837" s="31" t="s">
        <v>63</v>
      </c>
      <c r="AP837" s="31" t="s">
        <v>3065</v>
      </c>
      <c r="AQ837" s="14" t="s">
        <v>3067</v>
      </c>
      <c r="AR837" s="31" t="s">
        <v>5716</v>
      </c>
      <c r="AS837" s="31" t="s">
        <v>468</v>
      </c>
      <c r="AT837" s="14" t="s">
        <v>5724</v>
      </c>
      <c r="AU837" s="31" t="s">
        <v>5858</v>
      </c>
      <c r="AV837" s="31" t="s">
        <v>5806</v>
      </c>
      <c r="AW837" s="31" t="s">
        <v>5797</v>
      </c>
      <c r="AX837" s="31" t="s">
        <v>5724</v>
      </c>
      <c r="BK837" s="14" t="str">
        <f t="shared" si="416"/>
        <v/>
      </c>
      <c r="BL837" s="14" t="str">
        <f t="shared" si="417"/>
        <v/>
      </c>
      <c r="BM837" s="14" t="str">
        <f t="shared" si="418"/>
        <v/>
      </c>
      <c r="BN837" s="14"/>
      <c r="BO837" s="14" t="str">
        <f t="shared" si="408"/>
        <v/>
      </c>
      <c r="BP837" s="14" t="str">
        <f t="shared" si="409"/>
        <v/>
      </c>
      <c r="BQ837" s="14"/>
      <c r="BR837" s="14" t="str">
        <f t="shared" si="419"/>
        <v/>
      </c>
      <c r="BS837" s="14" t="str">
        <f t="shared" si="420"/>
        <v>TS-O-03:2/
O1011205:29A</v>
      </c>
      <c r="BW837" s="31" t="str">
        <f t="shared" si="421"/>
        <v/>
      </c>
      <c r="BX837" s="31" t="str">
        <f t="shared" si="422"/>
        <v/>
      </c>
      <c r="BY837" s="31" t="str">
        <f t="shared" si="423"/>
        <v/>
      </c>
      <c r="BZ837" s="31" t="str">
        <f t="shared" si="424"/>
        <v/>
      </c>
      <c r="CA837" s="31" t="str">
        <f t="shared" si="425"/>
        <v/>
      </c>
      <c r="CB837" s="31" t="str">
        <f t="shared" si="426"/>
        <v/>
      </c>
      <c r="CC837" s="31" t="str">
        <f t="shared" si="427"/>
        <v/>
      </c>
      <c r="CD837" s="31" t="str">
        <f t="shared" si="428"/>
        <v/>
      </c>
      <c r="CE837" s="31" t="e">
        <f t="shared" ca="1" si="429"/>
        <v>#NAME?</v>
      </c>
      <c r="CF837" s="31" t="e">
        <f t="shared" ref="CF837:CF900" ca="1" si="430">_xlfn.CONCAT(BW837,CD837)</f>
        <v>#NAME?</v>
      </c>
      <c r="CG837" s="31" t="e">
        <f t="shared" ref="CG837:CG900" ca="1" si="431">_xlfn.CONCAT(BX837,CE837)</f>
        <v>#NAME?</v>
      </c>
      <c r="CH837" s="31" t="e">
        <f t="shared" ref="CH837:CH900" ca="1" si="432">_xlfn.CONCAT(BO837,BR837)</f>
        <v>#NAME?</v>
      </c>
      <c r="CI837" s="31" t="e">
        <f t="shared" ref="CI837:CI900" ca="1" si="433">_xlfn.CONCAT(BP837,BS837)</f>
        <v>#NAME?</v>
      </c>
    </row>
    <row r="838" spans="1:87" s="31" customFormat="1" ht="30" hidden="1" x14ac:dyDescent="0.25">
      <c r="A838" s="9" t="s">
        <v>4493</v>
      </c>
      <c r="B838" s="31" t="s">
        <v>3069</v>
      </c>
      <c r="C838" s="31" t="s">
        <v>3711</v>
      </c>
      <c r="E838" s="14" t="s">
        <v>5647</v>
      </c>
      <c r="G838" s="31" t="str">
        <f t="shared" si="410"/>
        <v>Сигнал</v>
      </c>
      <c r="H838" s="31" t="s">
        <v>3318</v>
      </c>
      <c r="I838" s="31" t="s">
        <v>4598</v>
      </c>
      <c r="J838" s="31" t="str">
        <f t="shared" si="405"/>
        <v>DCS_DI_03</v>
      </c>
      <c r="K838" s="14" t="s">
        <v>5869</v>
      </c>
      <c r="M838" s="31" t="s">
        <v>3713</v>
      </c>
      <c r="N838" s="31" t="s">
        <v>107</v>
      </c>
      <c r="O838" s="31" t="s">
        <v>58</v>
      </c>
      <c r="P838" s="31" t="s">
        <v>2723</v>
      </c>
      <c r="Q838" s="31" t="s">
        <v>684</v>
      </c>
      <c r="R838" s="31">
        <v>1</v>
      </c>
      <c r="S838" s="31">
        <v>2</v>
      </c>
      <c r="T838" s="31" t="s">
        <v>62</v>
      </c>
      <c r="U838" s="31" t="str">
        <f t="shared" si="404"/>
        <v>48</v>
      </c>
      <c r="V838" s="14" t="str">
        <f t="shared" si="406"/>
        <v>ASK 3MLD, ASK 3MB</v>
      </c>
      <c r="W838" s="31" t="str">
        <f t="shared" si="411"/>
        <v/>
      </c>
      <c r="X838" s="14" t="str">
        <f t="shared" si="412"/>
        <v/>
      </c>
      <c r="Y838" s="31" t="str">
        <f t="shared" si="413"/>
        <v>O1011107</v>
      </c>
      <c r="Z838" s="31" t="str">
        <f t="shared" si="414"/>
        <v>TUA711-DIO32</v>
      </c>
      <c r="AA838" s="14" t="str">
        <f t="shared" si="415"/>
        <v>17-SC-DCS-002/O1011107/ 17-MC-DCS-004</v>
      </c>
      <c r="AB838" s="31" t="s">
        <v>64</v>
      </c>
      <c r="AC838" s="31" t="s">
        <v>54</v>
      </c>
      <c r="AD838" s="31" t="s">
        <v>125</v>
      </c>
      <c r="AE838" s="31">
        <v>1</v>
      </c>
      <c r="AF838" s="31" t="s">
        <v>55</v>
      </c>
      <c r="AG838" s="31" t="s">
        <v>3692</v>
      </c>
      <c r="AH838" s="31">
        <v>8</v>
      </c>
      <c r="AI838" s="31">
        <v>11</v>
      </c>
      <c r="AJ838" s="31" t="s">
        <v>57</v>
      </c>
      <c r="AK838" s="31">
        <f t="shared" si="407"/>
        <v>32</v>
      </c>
      <c r="AL838" s="31" t="s">
        <v>62</v>
      </c>
      <c r="AO838" s="31" t="s">
        <v>63</v>
      </c>
      <c r="AP838" s="31" t="s">
        <v>3072</v>
      </c>
      <c r="AQ838" s="14" t="s">
        <v>3712</v>
      </c>
      <c r="AR838" s="31" t="s">
        <v>5716</v>
      </c>
      <c r="AS838" s="31" t="s">
        <v>468</v>
      </c>
      <c r="AT838" s="14" t="s">
        <v>5724</v>
      </c>
      <c r="AU838" s="31" t="s">
        <v>5858</v>
      </c>
      <c r="AV838" s="31" t="s">
        <v>5827</v>
      </c>
      <c r="AW838" s="31" t="s">
        <v>5828</v>
      </c>
      <c r="AX838" s="31" t="s">
        <v>5724</v>
      </c>
      <c r="BK838" s="14" t="str">
        <f t="shared" si="416"/>
        <v/>
      </c>
      <c r="BL838" s="14" t="str">
        <f t="shared" si="417"/>
        <v/>
      </c>
      <c r="BM838" s="14" t="str">
        <f t="shared" si="418"/>
        <v/>
      </c>
      <c r="BN838" s="14"/>
      <c r="BO838" s="14" t="str">
        <f t="shared" si="408"/>
        <v/>
      </c>
      <c r="BP838" s="14" t="str">
        <f t="shared" si="409"/>
        <v/>
      </c>
      <c r="BQ838" s="14"/>
      <c r="BR838" s="14" t="str">
        <f t="shared" si="419"/>
        <v>TS-R-01:1/
O1011107:11A</v>
      </c>
      <c r="BS838" s="14" t="str">
        <f t="shared" si="420"/>
        <v>TS-R-01:2/
O1011107:11B</v>
      </c>
      <c r="BW838" s="31" t="str">
        <f t="shared" si="421"/>
        <v/>
      </c>
      <c r="BX838" s="31" t="str">
        <f t="shared" si="422"/>
        <v/>
      </c>
      <c r="BY838" s="31" t="str">
        <f t="shared" si="423"/>
        <v/>
      </c>
      <c r="BZ838" s="31" t="str">
        <f t="shared" si="424"/>
        <v/>
      </c>
      <c r="CA838" s="31" t="str">
        <f t="shared" si="425"/>
        <v/>
      </c>
      <c r="CB838" s="31" t="str">
        <f t="shared" si="426"/>
        <v/>
      </c>
      <c r="CC838" s="31" t="str">
        <f t="shared" si="427"/>
        <v/>
      </c>
      <c r="CD838" s="31" t="str">
        <f t="shared" si="428"/>
        <v>11A</v>
      </c>
      <c r="CE838" s="31" t="e">
        <f t="shared" ca="1" si="429"/>
        <v>#NAME?</v>
      </c>
      <c r="CF838" s="31" t="e">
        <f t="shared" ca="1" si="430"/>
        <v>#NAME?</v>
      </c>
      <c r="CG838" s="31" t="e">
        <f t="shared" ca="1" si="431"/>
        <v>#NAME?</v>
      </c>
      <c r="CH838" s="31" t="e">
        <f t="shared" ca="1" si="432"/>
        <v>#NAME?</v>
      </c>
      <c r="CI838" s="31" t="e">
        <f t="shared" ca="1" si="433"/>
        <v>#NAME?</v>
      </c>
    </row>
    <row r="839" spans="1:87" s="31" customFormat="1" ht="30" hidden="1" x14ac:dyDescent="0.25">
      <c r="A839" s="9" t="s">
        <v>4493</v>
      </c>
      <c r="B839" s="31" t="s">
        <v>3069</v>
      </c>
      <c r="C839" s="31" t="s">
        <v>3714</v>
      </c>
      <c r="E839" s="14" t="s">
        <v>5647</v>
      </c>
      <c r="G839" s="31" t="str">
        <f t="shared" si="410"/>
        <v>Сигнал</v>
      </c>
      <c r="H839" s="31" t="s">
        <v>3321</v>
      </c>
      <c r="I839" s="31" t="s">
        <v>4598</v>
      </c>
      <c r="J839" s="31" t="str">
        <f t="shared" si="405"/>
        <v>DCS_DI_03</v>
      </c>
      <c r="K839" s="14" t="s">
        <v>5869</v>
      </c>
      <c r="M839" s="31" t="s">
        <v>3713</v>
      </c>
      <c r="N839" s="31" t="s">
        <v>107</v>
      </c>
      <c r="O839" s="31" t="s">
        <v>103</v>
      </c>
      <c r="P839" s="31" t="s">
        <v>2723</v>
      </c>
      <c r="Q839" s="31" t="s">
        <v>684</v>
      </c>
      <c r="R839" s="31">
        <v>3</v>
      </c>
      <c r="S839" s="31">
        <v>4</v>
      </c>
      <c r="T839" s="31" t="s">
        <v>62</v>
      </c>
      <c r="U839" s="31" t="str">
        <f t="shared" ref="U839:U902" si="434">IF(N839="02 Core","2",
IF(N839="08 Core","8",
IF(N839="16 core","16",
IF(N839="20 core","20",
IF(N839="30 Core","30",
IF(N839="01 Pair","2",
IF(N839="02 Pair","4",
IF(N839="05 Pair","10",
IF(N839="06 Pair","12",
IF(N839="10 Pair","20",
IF(N839="12 Pair","24",
IF(N839="15 Pair","30",
IF(N839="24 Pair","48",
IF(N839="06 Triad","18",
""))))))))))))))</f>
        <v>48</v>
      </c>
      <c r="V839" s="14" t="str">
        <f t="shared" si="406"/>
        <v>ASK 3MLD, ASK 3MB</v>
      </c>
      <c r="W839" s="31" t="str">
        <f t="shared" si="411"/>
        <v/>
      </c>
      <c r="X839" s="14" t="str">
        <f t="shared" si="412"/>
        <v/>
      </c>
      <c r="Y839" s="31" t="str">
        <f t="shared" si="413"/>
        <v>O1011107</v>
      </c>
      <c r="Z839" s="31" t="str">
        <f t="shared" si="414"/>
        <v>TUA711-DIO32</v>
      </c>
      <c r="AA839" s="14" t="str">
        <f t="shared" si="415"/>
        <v>17-SC-DCS-002/O1011107/ 17-MC-DCS-004</v>
      </c>
      <c r="AB839" s="31" t="s">
        <v>64</v>
      </c>
      <c r="AC839" s="31" t="s">
        <v>54</v>
      </c>
      <c r="AD839" s="31" t="s">
        <v>125</v>
      </c>
      <c r="AE839" s="31">
        <v>1</v>
      </c>
      <c r="AF839" s="31" t="s">
        <v>55</v>
      </c>
      <c r="AG839" s="31" t="s">
        <v>3692</v>
      </c>
      <c r="AH839" s="31">
        <v>8</v>
      </c>
      <c r="AI839" s="31">
        <v>12</v>
      </c>
      <c r="AJ839" s="31" t="s">
        <v>57</v>
      </c>
      <c r="AK839" s="31">
        <f t="shared" si="407"/>
        <v>32</v>
      </c>
      <c r="AL839" s="31" t="s">
        <v>62</v>
      </c>
      <c r="AO839" s="31" t="s">
        <v>63</v>
      </c>
      <c r="AP839" s="31" t="s">
        <v>3072</v>
      </c>
      <c r="AQ839" s="14" t="s">
        <v>3715</v>
      </c>
      <c r="AR839" s="31" t="s">
        <v>5716</v>
      </c>
      <c r="AS839" s="31" t="s">
        <v>468</v>
      </c>
      <c r="AT839" s="14" t="s">
        <v>5724</v>
      </c>
      <c r="AU839" s="31" t="s">
        <v>5858</v>
      </c>
      <c r="AV839" s="31" t="s">
        <v>5792</v>
      </c>
      <c r="AW839" s="31" t="s">
        <v>5793</v>
      </c>
      <c r="AX839" s="31" t="s">
        <v>5724</v>
      </c>
      <c r="BK839" s="14" t="str">
        <f t="shared" si="416"/>
        <v/>
      </c>
      <c r="BL839" s="14" t="str">
        <f t="shared" si="417"/>
        <v/>
      </c>
      <c r="BM839" s="14" t="str">
        <f t="shared" si="418"/>
        <v/>
      </c>
      <c r="BN839" s="14"/>
      <c r="BO839" s="14" t="str">
        <f t="shared" si="408"/>
        <v/>
      </c>
      <c r="BP839" s="14" t="str">
        <f t="shared" si="409"/>
        <v/>
      </c>
      <c r="BQ839" s="14"/>
      <c r="BR839" s="14" t="str">
        <f t="shared" si="419"/>
        <v>TS-R-01:3/
O1011107:12A</v>
      </c>
      <c r="BS839" s="14" t="str">
        <f t="shared" si="420"/>
        <v>TS-R-01:4/
O1011107:12B</v>
      </c>
      <c r="BW839" s="31" t="str">
        <f t="shared" si="421"/>
        <v/>
      </c>
      <c r="BX839" s="31" t="str">
        <f t="shared" si="422"/>
        <v/>
      </c>
      <c r="BY839" s="31" t="str">
        <f t="shared" si="423"/>
        <v/>
      </c>
      <c r="BZ839" s="31" t="str">
        <f t="shared" si="424"/>
        <v/>
      </c>
      <c r="CA839" s="31" t="str">
        <f t="shared" si="425"/>
        <v/>
      </c>
      <c r="CB839" s="31" t="str">
        <f t="shared" si="426"/>
        <v/>
      </c>
      <c r="CC839" s="31" t="str">
        <f t="shared" si="427"/>
        <v/>
      </c>
      <c r="CD839" s="31" t="str">
        <f t="shared" si="428"/>
        <v>12A</v>
      </c>
      <c r="CE839" s="31" t="e">
        <f t="shared" ca="1" si="429"/>
        <v>#NAME?</v>
      </c>
      <c r="CF839" s="31" t="e">
        <f t="shared" ca="1" si="430"/>
        <v>#NAME?</v>
      </c>
      <c r="CG839" s="31" t="e">
        <f t="shared" ca="1" si="431"/>
        <v>#NAME?</v>
      </c>
      <c r="CH839" s="31" t="e">
        <f t="shared" ca="1" si="432"/>
        <v>#NAME?</v>
      </c>
      <c r="CI839" s="31" t="e">
        <f t="shared" ca="1" si="433"/>
        <v>#NAME?</v>
      </c>
    </row>
    <row r="840" spans="1:87" s="31" customFormat="1" ht="30" hidden="1" x14ac:dyDescent="0.25">
      <c r="A840" s="9" t="s">
        <v>4493</v>
      </c>
      <c r="B840" s="31" t="s">
        <v>3069</v>
      </c>
      <c r="C840" s="31" t="s">
        <v>3716</v>
      </c>
      <c r="E840" s="14" t="s">
        <v>5647</v>
      </c>
      <c r="G840" s="31" t="str">
        <f t="shared" si="410"/>
        <v>Сигнал</v>
      </c>
      <c r="H840" s="31" t="s">
        <v>3357</v>
      </c>
      <c r="I840" s="31" t="s">
        <v>4598</v>
      </c>
      <c r="J840" s="31" t="str">
        <f t="shared" si="405"/>
        <v>DCS_DI_03</v>
      </c>
      <c r="K840" s="14" t="s">
        <v>5869</v>
      </c>
      <c r="M840" s="31" t="s">
        <v>3713</v>
      </c>
      <c r="N840" s="31" t="s">
        <v>107</v>
      </c>
      <c r="O840" s="31" t="s">
        <v>145</v>
      </c>
      <c r="P840" s="31" t="s">
        <v>2723</v>
      </c>
      <c r="Q840" s="31" t="s">
        <v>684</v>
      </c>
      <c r="R840" s="31">
        <v>5</v>
      </c>
      <c r="S840" s="31">
        <v>6</v>
      </c>
      <c r="T840" s="31" t="s">
        <v>62</v>
      </c>
      <c r="U840" s="31" t="str">
        <f t="shared" si="434"/>
        <v>48</v>
      </c>
      <c r="V840" s="14" t="str">
        <f t="shared" si="406"/>
        <v>ASK 3MLD, ASK 3MB</v>
      </c>
      <c r="W840" s="31" t="str">
        <f t="shared" si="411"/>
        <v/>
      </c>
      <c r="X840" s="14" t="str">
        <f t="shared" si="412"/>
        <v/>
      </c>
      <c r="Y840" s="31" t="str">
        <f t="shared" si="413"/>
        <v>O1011107</v>
      </c>
      <c r="Z840" s="31" t="str">
        <f t="shared" si="414"/>
        <v>TUA711-DIO32</v>
      </c>
      <c r="AA840" s="14" t="str">
        <f t="shared" si="415"/>
        <v>17-SC-DCS-002/O1011107/ 17-MC-DCS-004</v>
      </c>
      <c r="AB840" s="31" t="s">
        <v>64</v>
      </c>
      <c r="AC840" s="31" t="s">
        <v>54</v>
      </c>
      <c r="AD840" s="31" t="s">
        <v>125</v>
      </c>
      <c r="AE840" s="31">
        <v>1</v>
      </c>
      <c r="AF840" s="31" t="s">
        <v>55</v>
      </c>
      <c r="AG840" s="31" t="s">
        <v>3692</v>
      </c>
      <c r="AH840" s="31">
        <v>8</v>
      </c>
      <c r="AI840" s="31">
        <v>13</v>
      </c>
      <c r="AJ840" s="31" t="s">
        <v>57</v>
      </c>
      <c r="AK840" s="31">
        <f t="shared" si="407"/>
        <v>32</v>
      </c>
      <c r="AL840" s="31" t="s">
        <v>62</v>
      </c>
      <c r="AO840" s="31" t="s">
        <v>63</v>
      </c>
      <c r="AP840" s="31" t="s">
        <v>3072</v>
      </c>
      <c r="AQ840" s="14" t="s">
        <v>3717</v>
      </c>
      <c r="AR840" s="31" t="s">
        <v>5716</v>
      </c>
      <c r="AS840" s="31" t="s">
        <v>468</v>
      </c>
      <c r="AT840" s="14" t="s">
        <v>5724</v>
      </c>
      <c r="AU840" s="31" t="s">
        <v>5858</v>
      </c>
      <c r="AV840" s="31" t="s">
        <v>5794</v>
      </c>
      <c r="AW840" s="31" t="s">
        <v>5795</v>
      </c>
      <c r="AX840" s="31" t="s">
        <v>5724</v>
      </c>
      <c r="BK840" s="14" t="str">
        <f t="shared" si="416"/>
        <v/>
      </c>
      <c r="BL840" s="14" t="str">
        <f t="shared" si="417"/>
        <v/>
      </c>
      <c r="BM840" s="14" t="str">
        <f t="shared" si="418"/>
        <v/>
      </c>
      <c r="BN840" s="14"/>
      <c r="BO840" s="14" t="str">
        <f t="shared" si="408"/>
        <v/>
      </c>
      <c r="BP840" s="14" t="str">
        <f t="shared" si="409"/>
        <v/>
      </c>
      <c r="BQ840" s="14"/>
      <c r="BR840" s="14" t="str">
        <f t="shared" si="419"/>
        <v>TS-R-01:5/
O1011107:13A</v>
      </c>
      <c r="BS840" s="14" t="str">
        <f t="shared" si="420"/>
        <v>TS-R-01:6/
O1011107:13B</v>
      </c>
      <c r="BW840" s="31" t="str">
        <f t="shared" si="421"/>
        <v/>
      </c>
      <c r="BX840" s="31" t="str">
        <f t="shared" si="422"/>
        <v/>
      </c>
      <c r="BY840" s="31" t="str">
        <f t="shared" si="423"/>
        <v/>
      </c>
      <c r="BZ840" s="31" t="str">
        <f t="shared" si="424"/>
        <v/>
      </c>
      <c r="CA840" s="31" t="str">
        <f t="shared" si="425"/>
        <v/>
      </c>
      <c r="CB840" s="31" t="str">
        <f t="shared" si="426"/>
        <v/>
      </c>
      <c r="CC840" s="31" t="str">
        <f t="shared" si="427"/>
        <v/>
      </c>
      <c r="CD840" s="31" t="str">
        <f t="shared" si="428"/>
        <v>13A</v>
      </c>
      <c r="CE840" s="31" t="e">
        <f t="shared" ca="1" si="429"/>
        <v>#NAME?</v>
      </c>
      <c r="CF840" s="31" t="e">
        <f t="shared" ca="1" si="430"/>
        <v>#NAME?</v>
      </c>
      <c r="CG840" s="31" t="e">
        <f t="shared" ca="1" si="431"/>
        <v>#NAME?</v>
      </c>
      <c r="CH840" s="31" t="e">
        <f t="shared" ca="1" si="432"/>
        <v>#NAME?</v>
      </c>
      <c r="CI840" s="31" t="e">
        <f t="shared" ca="1" si="433"/>
        <v>#NAME?</v>
      </c>
    </row>
    <row r="841" spans="1:87" s="31" customFormat="1" ht="30" hidden="1" x14ac:dyDescent="0.25">
      <c r="A841" s="9" t="s">
        <v>4493</v>
      </c>
      <c r="B841" s="31" t="s">
        <v>3069</v>
      </c>
      <c r="C841" s="31" t="s">
        <v>3070</v>
      </c>
      <c r="E841" s="14" t="s">
        <v>5649</v>
      </c>
      <c r="G841" s="31" t="str">
        <f t="shared" si="410"/>
        <v>Сигнал</v>
      </c>
      <c r="H841" s="31" t="s">
        <v>2608</v>
      </c>
      <c r="I841" s="31" t="s">
        <v>4598</v>
      </c>
      <c r="J841" s="31" t="str">
        <f t="shared" si="405"/>
        <v>DCS_DO_03</v>
      </c>
      <c r="K841" s="14" t="s">
        <v>5869</v>
      </c>
      <c r="M841" s="31" t="s">
        <v>3068</v>
      </c>
      <c r="N841" s="31" t="s">
        <v>1261</v>
      </c>
      <c r="O841" s="31" t="s">
        <v>1267</v>
      </c>
      <c r="P841" s="31" t="s">
        <v>2723</v>
      </c>
      <c r="Q841" s="31" t="s">
        <v>491</v>
      </c>
      <c r="R841" s="31">
        <v>3</v>
      </c>
      <c r="S841" s="31">
        <v>4</v>
      </c>
      <c r="T841" s="31" t="s">
        <v>62</v>
      </c>
      <c r="U841" s="31" t="str">
        <f t="shared" si="434"/>
        <v>30</v>
      </c>
      <c r="V841" s="14" t="str">
        <f t="shared" si="406"/>
        <v>ASK 3MLD, ASK 3MB</v>
      </c>
      <c r="W841" s="31" t="str">
        <f t="shared" si="411"/>
        <v/>
      </c>
      <c r="X841" s="14" t="str">
        <f t="shared" si="412"/>
        <v/>
      </c>
      <c r="Y841" s="31" t="str">
        <f t="shared" si="413"/>
        <v>O1011205</v>
      </c>
      <c r="Z841" s="31" t="str">
        <f t="shared" si="414"/>
        <v>TUA711-DIO32</v>
      </c>
      <c r="AA841" s="14" t="str">
        <f t="shared" si="415"/>
        <v>17-SC-DCS-002/O1011205/ 17-MC-DCS-004</v>
      </c>
      <c r="AB841" s="31" t="s">
        <v>64</v>
      </c>
      <c r="AC841" s="31" t="s">
        <v>54</v>
      </c>
      <c r="AD841" s="31" t="s">
        <v>125</v>
      </c>
      <c r="AE841" s="31">
        <v>1</v>
      </c>
      <c r="AF841" s="31" t="s">
        <v>1254</v>
      </c>
      <c r="AG841" s="31" t="s">
        <v>1492</v>
      </c>
      <c r="AH841" s="31">
        <v>6</v>
      </c>
      <c r="AI841" s="31">
        <v>30</v>
      </c>
      <c r="AJ841" s="31" t="s">
        <v>1256</v>
      </c>
      <c r="AK841" s="31">
        <f t="shared" si="407"/>
        <v>32</v>
      </c>
      <c r="AL841" s="31" t="s">
        <v>62</v>
      </c>
      <c r="AO841" s="31" t="s">
        <v>63</v>
      </c>
      <c r="AP841" s="31" t="s">
        <v>3072</v>
      </c>
      <c r="AQ841" s="14" t="s">
        <v>3071</v>
      </c>
      <c r="AR841" s="31" t="s">
        <v>5716</v>
      </c>
      <c r="AS841" s="31" t="s">
        <v>468</v>
      </c>
      <c r="AT841" s="14" t="s">
        <v>5724</v>
      </c>
      <c r="AU841" s="31" t="s">
        <v>5858</v>
      </c>
      <c r="AV841" s="31" t="s">
        <v>5797</v>
      </c>
      <c r="AW841" s="31" t="s">
        <v>5799</v>
      </c>
      <c r="AX841" s="31" t="s">
        <v>5724</v>
      </c>
      <c r="BK841" s="14" t="str">
        <f t="shared" si="416"/>
        <v/>
      </c>
      <c r="BL841" s="14" t="str">
        <f t="shared" si="417"/>
        <v/>
      </c>
      <c r="BM841" s="14" t="str">
        <f t="shared" si="418"/>
        <v/>
      </c>
      <c r="BN841" s="14"/>
      <c r="BO841" s="14" t="str">
        <f t="shared" si="408"/>
        <v/>
      </c>
      <c r="BP841" s="14" t="str">
        <f t="shared" si="409"/>
        <v/>
      </c>
      <c r="BQ841" s="14"/>
      <c r="BR841" s="14" t="str">
        <f t="shared" si="419"/>
        <v/>
      </c>
      <c r="BS841" s="14" t="str">
        <f t="shared" si="420"/>
        <v>TS-O-03:4/
O1011205:30A</v>
      </c>
      <c r="BW841" s="31" t="str">
        <f t="shared" si="421"/>
        <v/>
      </c>
      <c r="BX841" s="31" t="str">
        <f t="shared" si="422"/>
        <v/>
      </c>
      <c r="BY841" s="31" t="str">
        <f t="shared" si="423"/>
        <v/>
      </c>
      <c r="BZ841" s="31" t="str">
        <f t="shared" si="424"/>
        <v/>
      </c>
      <c r="CA841" s="31" t="str">
        <f t="shared" si="425"/>
        <v/>
      </c>
      <c r="CB841" s="31" t="str">
        <f t="shared" si="426"/>
        <v/>
      </c>
      <c r="CC841" s="31" t="str">
        <f t="shared" si="427"/>
        <v/>
      </c>
      <c r="CD841" s="31" t="str">
        <f t="shared" si="428"/>
        <v/>
      </c>
      <c r="CE841" s="31" t="e">
        <f t="shared" ca="1" si="429"/>
        <v>#NAME?</v>
      </c>
      <c r="CF841" s="31" t="e">
        <f t="shared" ca="1" si="430"/>
        <v>#NAME?</v>
      </c>
      <c r="CG841" s="31" t="e">
        <f t="shared" ca="1" si="431"/>
        <v>#NAME?</v>
      </c>
      <c r="CH841" s="31" t="e">
        <f t="shared" ca="1" si="432"/>
        <v>#NAME?</v>
      </c>
      <c r="CI841" s="31" t="e">
        <f t="shared" ca="1" si="433"/>
        <v>#NAME?</v>
      </c>
    </row>
    <row r="842" spans="1:87" s="31" customFormat="1" ht="30" hidden="1" x14ac:dyDescent="0.25">
      <c r="A842" s="9" t="s">
        <v>4493</v>
      </c>
      <c r="B842" s="31" t="s">
        <v>3069</v>
      </c>
      <c r="C842" s="31" t="s">
        <v>3073</v>
      </c>
      <c r="E842" s="14" t="s">
        <v>5649</v>
      </c>
      <c r="G842" s="31" t="str">
        <f t="shared" si="410"/>
        <v>Сигнал</v>
      </c>
      <c r="H842" s="31" t="s">
        <v>2611</v>
      </c>
      <c r="I842" s="31" t="s">
        <v>4598</v>
      </c>
      <c r="J842" s="31" t="str">
        <f t="shared" si="405"/>
        <v>DCS_DO_03</v>
      </c>
      <c r="K842" s="14" t="s">
        <v>5869</v>
      </c>
      <c r="M842" s="31" t="s">
        <v>3068</v>
      </c>
      <c r="N842" s="31" t="s">
        <v>1261</v>
      </c>
      <c r="O842" s="31" t="s">
        <v>1272</v>
      </c>
      <c r="P842" s="31" t="s">
        <v>2723</v>
      </c>
      <c r="Q842" s="31" t="s">
        <v>491</v>
      </c>
      <c r="R842" s="31">
        <v>5</v>
      </c>
      <c r="S842" s="31">
        <v>6</v>
      </c>
      <c r="T842" s="31" t="s">
        <v>62</v>
      </c>
      <c r="U842" s="31" t="str">
        <f t="shared" si="434"/>
        <v>30</v>
      </c>
      <c r="V842" s="14" t="str">
        <f t="shared" si="406"/>
        <v>ASK 3MLD, ASK 3MB</v>
      </c>
      <c r="W842" s="31" t="str">
        <f t="shared" si="411"/>
        <v/>
      </c>
      <c r="X842" s="14" t="str">
        <f t="shared" si="412"/>
        <v/>
      </c>
      <c r="Y842" s="31" t="str">
        <f t="shared" si="413"/>
        <v>O1011205</v>
      </c>
      <c r="Z842" s="31" t="str">
        <f t="shared" si="414"/>
        <v>TUA711-DIO32</v>
      </c>
      <c r="AA842" s="14" t="str">
        <f t="shared" si="415"/>
        <v>17-SC-DCS-002/O1011205/ 17-MC-DCS-004</v>
      </c>
      <c r="AB842" s="31" t="s">
        <v>64</v>
      </c>
      <c r="AC842" s="31" t="s">
        <v>54</v>
      </c>
      <c r="AD842" s="31" t="s">
        <v>125</v>
      </c>
      <c r="AE842" s="31">
        <v>1</v>
      </c>
      <c r="AF842" s="31" t="s">
        <v>1254</v>
      </c>
      <c r="AG842" s="31" t="s">
        <v>1492</v>
      </c>
      <c r="AH842" s="31">
        <v>6</v>
      </c>
      <c r="AI842" s="31">
        <v>31</v>
      </c>
      <c r="AJ842" s="31" t="s">
        <v>1256</v>
      </c>
      <c r="AK842" s="31">
        <f t="shared" si="407"/>
        <v>32</v>
      </c>
      <c r="AL842" s="31" t="s">
        <v>62</v>
      </c>
      <c r="AO842" s="31" t="s">
        <v>63</v>
      </c>
      <c r="AP842" s="31" t="s">
        <v>3072</v>
      </c>
      <c r="AQ842" s="14" t="s">
        <v>3074</v>
      </c>
      <c r="AR842" s="31" t="s">
        <v>5716</v>
      </c>
      <c r="AS842" s="31" t="s">
        <v>468</v>
      </c>
      <c r="AT842" s="14" t="s">
        <v>5724</v>
      </c>
      <c r="AU842" s="31" t="s">
        <v>5858</v>
      </c>
      <c r="AV842" s="31" t="s">
        <v>5806</v>
      </c>
      <c r="AW842" s="31" t="s">
        <v>5797</v>
      </c>
      <c r="AX842" s="31" t="s">
        <v>5724</v>
      </c>
      <c r="BK842" s="14" t="str">
        <f t="shared" si="416"/>
        <v/>
      </c>
      <c r="BL842" s="14" t="str">
        <f t="shared" si="417"/>
        <v/>
      </c>
      <c r="BM842" s="14" t="str">
        <f t="shared" si="418"/>
        <v/>
      </c>
      <c r="BN842" s="14"/>
      <c r="BO842" s="14" t="str">
        <f t="shared" si="408"/>
        <v/>
      </c>
      <c r="BP842" s="14" t="str">
        <f t="shared" si="409"/>
        <v/>
      </c>
      <c r="BQ842" s="14"/>
      <c r="BR842" s="14" t="str">
        <f t="shared" si="419"/>
        <v/>
      </c>
      <c r="BS842" s="14" t="str">
        <f t="shared" si="420"/>
        <v>TS-O-03:6/
O1011205:31A</v>
      </c>
      <c r="BW842" s="31" t="str">
        <f t="shared" si="421"/>
        <v/>
      </c>
      <c r="BX842" s="31" t="str">
        <f t="shared" si="422"/>
        <v/>
      </c>
      <c r="BY842" s="31" t="str">
        <f t="shared" si="423"/>
        <v/>
      </c>
      <c r="BZ842" s="31" t="str">
        <f t="shared" si="424"/>
        <v/>
      </c>
      <c r="CA842" s="31" t="str">
        <f t="shared" si="425"/>
        <v/>
      </c>
      <c r="CB842" s="31" t="str">
        <f t="shared" si="426"/>
        <v/>
      </c>
      <c r="CC842" s="31" t="str">
        <f t="shared" si="427"/>
        <v/>
      </c>
      <c r="CD842" s="31" t="str">
        <f t="shared" si="428"/>
        <v/>
      </c>
      <c r="CE842" s="31" t="e">
        <f t="shared" ca="1" si="429"/>
        <v>#NAME?</v>
      </c>
      <c r="CF842" s="31" t="e">
        <f t="shared" ca="1" si="430"/>
        <v>#NAME?</v>
      </c>
      <c r="CG842" s="31" t="e">
        <f t="shared" ca="1" si="431"/>
        <v>#NAME?</v>
      </c>
      <c r="CH842" s="31" t="e">
        <f t="shared" ca="1" si="432"/>
        <v>#NAME?</v>
      </c>
      <c r="CI842" s="31" t="e">
        <f t="shared" ca="1" si="433"/>
        <v>#NAME?</v>
      </c>
    </row>
    <row r="843" spans="1:87" s="31" customFormat="1" ht="30" hidden="1" x14ac:dyDescent="0.25">
      <c r="A843" s="9" t="s">
        <v>4493</v>
      </c>
      <c r="B843" s="31" t="s">
        <v>3075</v>
      </c>
      <c r="C843" s="31" t="s">
        <v>3718</v>
      </c>
      <c r="E843" s="14" t="s">
        <v>5647</v>
      </c>
      <c r="G843" s="31" t="str">
        <f t="shared" si="410"/>
        <v>Сигнал</v>
      </c>
      <c r="H843" s="31" t="s">
        <v>3318</v>
      </c>
      <c r="I843" s="31" t="s">
        <v>4599</v>
      </c>
      <c r="J843" s="31" t="str">
        <f t="shared" si="405"/>
        <v>DCS_DI_03</v>
      </c>
      <c r="K843" s="14" t="s">
        <v>5869</v>
      </c>
      <c r="M843" s="31" t="s">
        <v>3713</v>
      </c>
      <c r="N843" s="31" t="s">
        <v>107</v>
      </c>
      <c r="O843" s="31" t="s">
        <v>150</v>
      </c>
      <c r="P843" s="31" t="s">
        <v>2723</v>
      </c>
      <c r="Q843" s="31" t="s">
        <v>684</v>
      </c>
      <c r="R843" s="31">
        <v>7</v>
      </c>
      <c r="S843" s="31">
        <v>8</v>
      </c>
      <c r="T843" s="31" t="s">
        <v>62</v>
      </c>
      <c r="U843" s="31" t="str">
        <f t="shared" si="434"/>
        <v>48</v>
      </c>
      <c r="V843" s="14" t="str">
        <f t="shared" si="406"/>
        <v>ASK 3MLD, ASK 3MB</v>
      </c>
      <c r="W843" s="31" t="str">
        <f t="shared" si="411"/>
        <v/>
      </c>
      <c r="X843" s="14" t="str">
        <f t="shared" si="412"/>
        <v/>
      </c>
      <c r="Y843" s="31" t="str">
        <f t="shared" si="413"/>
        <v>O1011107</v>
      </c>
      <c r="Z843" s="31" t="str">
        <f t="shared" si="414"/>
        <v>TUA711-DIO32</v>
      </c>
      <c r="AA843" s="14" t="str">
        <f t="shared" si="415"/>
        <v>17-SC-DCS-002/O1011107/ 17-MC-DCS-004</v>
      </c>
      <c r="AB843" s="31" t="s">
        <v>64</v>
      </c>
      <c r="AC843" s="31" t="s">
        <v>54</v>
      </c>
      <c r="AD843" s="31" t="s">
        <v>125</v>
      </c>
      <c r="AE843" s="31">
        <v>1</v>
      </c>
      <c r="AF843" s="31" t="s">
        <v>55</v>
      </c>
      <c r="AG843" s="31" t="s">
        <v>3692</v>
      </c>
      <c r="AH843" s="31">
        <v>8</v>
      </c>
      <c r="AI843" s="31">
        <v>14</v>
      </c>
      <c r="AJ843" s="31" t="s">
        <v>57</v>
      </c>
      <c r="AK843" s="31">
        <f t="shared" si="407"/>
        <v>32</v>
      </c>
      <c r="AL843" s="31" t="s">
        <v>62</v>
      </c>
      <c r="AO843" s="31" t="s">
        <v>63</v>
      </c>
      <c r="AP843" s="31" t="s">
        <v>1127</v>
      </c>
      <c r="AQ843" s="14" t="s">
        <v>3719</v>
      </c>
      <c r="AR843" s="31" t="s">
        <v>5716</v>
      </c>
      <c r="AS843" s="31" t="s">
        <v>468</v>
      </c>
      <c r="AT843" s="14" t="s">
        <v>5724</v>
      </c>
      <c r="AU843" s="31" t="s">
        <v>5858</v>
      </c>
      <c r="AV843" s="31" t="s">
        <v>5827</v>
      </c>
      <c r="AW843" s="31" t="s">
        <v>5828</v>
      </c>
      <c r="AX843" s="31" t="s">
        <v>5724</v>
      </c>
      <c r="BK843" s="14" t="str">
        <f t="shared" si="416"/>
        <v/>
      </c>
      <c r="BL843" s="14" t="str">
        <f t="shared" si="417"/>
        <v/>
      </c>
      <c r="BM843" s="14" t="str">
        <f t="shared" si="418"/>
        <v/>
      </c>
      <c r="BN843" s="14"/>
      <c r="BO843" s="14" t="str">
        <f t="shared" si="408"/>
        <v/>
      </c>
      <c r="BP843" s="14" t="str">
        <f t="shared" si="409"/>
        <v/>
      </c>
      <c r="BQ843" s="14"/>
      <c r="BR843" s="14" t="str">
        <f t="shared" si="419"/>
        <v>TS-R-01:7/
O1011107:14A</v>
      </c>
      <c r="BS843" s="14" t="str">
        <f t="shared" si="420"/>
        <v>TS-R-01:8/
O1011107:14B</v>
      </c>
      <c r="BW843" s="31" t="str">
        <f t="shared" si="421"/>
        <v/>
      </c>
      <c r="BX843" s="31" t="str">
        <f t="shared" si="422"/>
        <v/>
      </c>
      <c r="BY843" s="31" t="str">
        <f t="shared" si="423"/>
        <v/>
      </c>
      <c r="BZ843" s="31" t="str">
        <f t="shared" si="424"/>
        <v/>
      </c>
      <c r="CA843" s="31" t="str">
        <f t="shared" si="425"/>
        <v/>
      </c>
      <c r="CB843" s="31" t="str">
        <f t="shared" si="426"/>
        <v/>
      </c>
      <c r="CC843" s="31" t="str">
        <f t="shared" si="427"/>
        <v/>
      </c>
      <c r="CD843" s="31" t="str">
        <f t="shared" si="428"/>
        <v>14A</v>
      </c>
      <c r="CE843" s="31" t="e">
        <f t="shared" ca="1" si="429"/>
        <v>#NAME?</v>
      </c>
      <c r="CF843" s="31" t="e">
        <f t="shared" ca="1" si="430"/>
        <v>#NAME?</v>
      </c>
      <c r="CG843" s="31" t="e">
        <f t="shared" ca="1" si="431"/>
        <v>#NAME?</v>
      </c>
      <c r="CH843" s="31" t="e">
        <f t="shared" ca="1" si="432"/>
        <v>#NAME?</v>
      </c>
      <c r="CI843" s="31" t="e">
        <f t="shared" ca="1" si="433"/>
        <v>#NAME?</v>
      </c>
    </row>
    <row r="844" spans="1:87" s="31" customFormat="1" ht="30" hidden="1" x14ac:dyDescent="0.25">
      <c r="A844" s="9" t="s">
        <v>4493</v>
      </c>
      <c r="B844" s="31" t="s">
        <v>3075</v>
      </c>
      <c r="C844" s="31" t="s">
        <v>3720</v>
      </c>
      <c r="E844" s="14" t="s">
        <v>5647</v>
      </c>
      <c r="G844" s="31" t="str">
        <f t="shared" si="410"/>
        <v>Сигнал</v>
      </c>
      <c r="H844" s="31" t="s">
        <v>3321</v>
      </c>
      <c r="I844" s="31" t="s">
        <v>4599</v>
      </c>
      <c r="J844" s="31" t="str">
        <f t="shared" si="405"/>
        <v>DCS_DI_03</v>
      </c>
      <c r="K844" s="14" t="s">
        <v>5869</v>
      </c>
      <c r="M844" s="31" t="s">
        <v>3713</v>
      </c>
      <c r="N844" s="31" t="s">
        <v>107</v>
      </c>
      <c r="O844" s="31" t="s">
        <v>155</v>
      </c>
      <c r="P844" s="31" t="s">
        <v>2723</v>
      </c>
      <c r="Q844" s="31" t="s">
        <v>684</v>
      </c>
      <c r="R844" s="31">
        <v>9</v>
      </c>
      <c r="S844" s="31">
        <v>10</v>
      </c>
      <c r="T844" s="31" t="s">
        <v>62</v>
      </c>
      <c r="U844" s="31" t="str">
        <f t="shared" si="434"/>
        <v>48</v>
      </c>
      <c r="V844" s="14" t="str">
        <f t="shared" si="406"/>
        <v>ASK 3MLD, ASK 3MB</v>
      </c>
      <c r="W844" s="31" t="str">
        <f t="shared" si="411"/>
        <v/>
      </c>
      <c r="X844" s="14" t="str">
        <f t="shared" si="412"/>
        <v/>
      </c>
      <c r="Y844" s="31" t="str">
        <f t="shared" si="413"/>
        <v>O1011107</v>
      </c>
      <c r="Z844" s="31" t="str">
        <f t="shared" si="414"/>
        <v>TUA711-DIO32</v>
      </c>
      <c r="AA844" s="14" t="str">
        <f t="shared" si="415"/>
        <v>17-SC-DCS-002/O1011107/ 17-MC-DCS-004</v>
      </c>
      <c r="AB844" s="31" t="s">
        <v>64</v>
      </c>
      <c r="AC844" s="31" t="s">
        <v>54</v>
      </c>
      <c r="AD844" s="31" t="s">
        <v>125</v>
      </c>
      <c r="AE844" s="31">
        <v>1</v>
      </c>
      <c r="AF844" s="31" t="s">
        <v>55</v>
      </c>
      <c r="AG844" s="31" t="s">
        <v>3692</v>
      </c>
      <c r="AH844" s="31">
        <v>8</v>
      </c>
      <c r="AI844" s="31">
        <v>15</v>
      </c>
      <c r="AJ844" s="31" t="s">
        <v>57</v>
      </c>
      <c r="AK844" s="31">
        <f t="shared" si="407"/>
        <v>32</v>
      </c>
      <c r="AL844" s="31" t="s">
        <v>62</v>
      </c>
      <c r="AO844" s="31" t="s">
        <v>63</v>
      </c>
      <c r="AP844" s="31" t="s">
        <v>1127</v>
      </c>
      <c r="AQ844" s="14" t="s">
        <v>3721</v>
      </c>
      <c r="AR844" s="31" t="s">
        <v>5716</v>
      </c>
      <c r="AS844" s="31" t="s">
        <v>468</v>
      </c>
      <c r="AT844" s="14" t="s">
        <v>5724</v>
      </c>
      <c r="AU844" s="31" t="s">
        <v>5858</v>
      </c>
      <c r="AV844" s="31" t="s">
        <v>5792</v>
      </c>
      <c r="AW844" s="31" t="s">
        <v>5793</v>
      </c>
      <c r="AX844" s="31" t="s">
        <v>5724</v>
      </c>
      <c r="BK844" s="14" t="str">
        <f t="shared" si="416"/>
        <v/>
      </c>
      <c r="BL844" s="14" t="str">
        <f t="shared" si="417"/>
        <v/>
      </c>
      <c r="BM844" s="14" t="str">
        <f t="shared" si="418"/>
        <v/>
      </c>
      <c r="BN844" s="14"/>
      <c r="BO844" s="14" t="str">
        <f t="shared" si="408"/>
        <v/>
      </c>
      <c r="BP844" s="14" t="str">
        <f t="shared" si="409"/>
        <v/>
      </c>
      <c r="BQ844" s="14"/>
      <c r="BR844" s="14" t="str">
        <f t="shared" si="419"/>
        <v>TS-R-01:9/
O1011107:15A</v>
      </c>
      <c r="BS844" s="14" t="str">
        <f t="shared" si="420"/>
        <v>TS-R-01:10/
O1011107:15B</v>
      </c>
      <c r="BW844" s="31" t="str">
        <f t="shared" si="421"/>
        <v/>
      </c>
      <c r="BX844" s="31" t="str">
        <f t="shared" si="422"/>
        <v/>
      </c>
      <c r="BY844" s="31" t="str">
        <f t="shared" si="423"/>
        <v/>
      </c>
      <c r="BZ844" s="31" t="str">
        <f t="shared" si="424"/>
        <v/>
      </c>
      <c r="CA844" s="31" t="str">
        <f t="shared" si="425"/>
        <v/>
      </c>
      <c r="CB844" s="31" t="str">
        <f t="shared" si="426"/>
        <v/>
      </c>
      <c r="CC844" s="31" t="str">
        <f t="shared" si="427"/>
        <v/>
      </c>
      <c r="CD844" s="31" t="str">
        <f t="shared" si="428"/>
        <v>15A</v>
      </c>
      <c r="CE844" s="31" t="e">
        <f t="shared" ca="1" si="429"/>
        <v>#NAME?</v>
      </c>
      <c r="CF844" s="31" t="e">
        <f t="shared" ca="1" si="430"/>
        <v>#NAME?</v>
      </c>
      <c r="CG844" s="31" t="e">
        <f t="shared" ca="1" si="431"/>
        <v>#NAME?</v>
      </c>
      <c r="CH844" s="31" t="e">
        <f t="shared" ca="1" si="432"/>
        <v>#NAME?</v>
      </c>
      <c r="CI844" s="31" t="e">
        <f t="shared" ca="1" si="433"/>
        <v>#NAME?</v>
      </c>
    </row>
    <row r="845" spans="1:87" s="31" customFormat="1" ht="30" hidden="1" x14ac:dyDescent="0.25">
      <c r="A845" s="9" t="s">
        <v>4493</v>
      </c>
      <c r="B845" s="31" t="s">
        <v>3075</v>
      </c>
      <c r="C845" s="31" t="s">
        <v>3722</v>
      </c>
      <c r="E845" s="14" t="s">
        <v>5647</v>
      </c>
      <c r="G845" s="31" t="str">
        <f t="shared" si="410"/>
        <v>Сигнал</v>
      </c>
      <c r="H845" s="31" t="s">
        <v>3357</v>
      </c>
      <c r="I845" s="31" t="s">
        <v>4599</v>
      </c>
      <c r="J845" s="31" t="str">
        <f t="shared" si="405"/>
        <v>DCS_DI_03</v>
      </c>
      <c r="K845" s="14" t="s">
        <v>5869</v>
      </c>
      <c r="M845" s="31" t="s">
        <v>3713</v>
      </c>
      <c r="N845" s="31" t="s">
        <v>107</v>
      </c>
      <c r="O845" s="31" t="s">
        <v>160</v>
      </c>
      <c r="P845" s="31" t="s">
        <v>2723</v>
      </c>
      <c r="Q845" s="31" t="s">
        <v>684</v>
      </c>
      <c r="R845" s="31">
        <v>11</v>
      </c>
      <c r="S845" s="31">
        <v>12</v>
      </c>
      <c r="T845" s="31" t="s">
        <v>62</v>
      </c>
      <c r="U845" s="31" t="str">
        <f t="shared" si="434"/>
        <v>48</v>
      </c>
      <c r="V845" s="14" t="str">
        <f t="shared" si="406"/>
        <v>ASK 3MLD, ASK 3MB</v>
      </c>
      <c r="W845" s="31" t="str">
        <f t="shared" si="411"/>
        <v/>
      </c>
      <c r="X845" s="14" t="str">
        <f t="shared" si="412"/>
        <v/>
      </c>
      <c r="Y845" s="31" t="str">
        <f t="shared" si="413"/>
        <v>O1011107</v>
      </c>
      <c r="Z845" s="31" t="str">
        <f t="shared" si="414"/>
        <v>TUA711-DIO32</v>
      </c>
      <c r="AA845" s="14" t="str">
        <f t="shared" si="415"/>
        <v>17-SC-DCS-002/O1011107/ 17-MC-DCS-004</v>
      </c>
      <c r="AB845" s="31" t="s">
        <v>64</v>
      </c>
      <c r="AC845" s="31" t="s">
        <v>54</v>
      </c>
      <c r="AD845" s="31" t="s">
        <v>125</v>
      </c>
      <c r="AE845" s="31">
        <v>1</v>
      </c>
      <c r="AF845" s="31" t="s">
        <v>55</v>
      </c>
      <c r="AG845" s="31" t="s">
        <v>3692</v>
      </c>
      <c r="AH845" s="31">
        <v>8</v>
      </c>
      <c r="AI845" s="31">
        <v>16</v>
      </c>
      <c r="AJ845" s="31" t="s">
        <v>57</v>
      </c>
      <c r="AK845" s="31">
        <f t="shared" si="407"/>
        <v>32</v>
      </c>
      <c r="AL845" s="31" t="s">
        <v>62</v>
      </c>
      <c r="AO845" s="31" t="s">
        <v>63</v>
      </c>
      <c r="AP845" s="31" t="s">
        <v>1127</v>
      </c>
      <c r="AQ845" s="14" t="s">
        <v>3723</v>
      </c>
      <c r="AR845" s="31" t="s">
        <v>5716</v>
      </c>
      <c r="AS845" s="31" t="s">
        <v>468</v>
      </c>
      <c r="AT845" s="14" t="s">
        <v>5724</v>
      </c>
      <c r="AU845" s="31" t="s">
        <v>5858</v>
      </c>
      <c r="AV845" s="31" t="s">
        <v>5794</v>
      </c>
      <c r="AW845" s="31" t="s">
        <v>5795</v>
      </c>
      <c r="AX845" s="31" t="s">
        <v>5724</v>
      </c>
      <c r="BK845" s="14" t="str">
        <f t="shared" si="416"/>
        <v/>
      </c>
      <c r="BL845" s="14" t="str">
        <f t="shared" si="417"/>
        <v/>
      </c>
      <c r="BM845" s="14" t="str">
        <f t="shared" si="418"/>
        <v/>
      </c>
      <c r="BN845" s="14"/>
      <c r="BO845" s="14" t="str">
        <f t="shared" si="408"/>
        <v/>
      </c>
      <c r="BP845" s="14" t="str">
        <f t="shared" si="409"/>
        <v/>
      </c>
      <c r="BQ845" s="14"/>
      <c r="BR845" s="14" t="str">
        <f t="shared" si="419"/>
        <v>TS-R-01:11/
O1011107:16A</v>
      </c>
      <c r="BS845" s="14" t="str">
        <f t="shared" si="420"/>
        <v>TS-R-01:12/
O1011107:16B</v>
      </c>
      <c r="BW845" s="31" t="str">
        <f t="shared" si="421"/>
        <v/>
      </c>
      <c r="BX845" s="31" t="str">
        <f t="shared" si="422"/>
        <v/>
      </c>
      <c r="BY845" s="31" t="str">
        <f t="shared" si="423"/>
        <v/>
      </c>
      <c r="BZ845" s="31" t="str">
        <f t="shared" si="424"/>
        <v/>
      </c>
      <c r="CA845" s="31" t="str">
        <f t="shared" si="425"/>
        <v/>
      </c>
      <c r="CB845" s="31" t="str">
        <f t="shared" si="426"/>
        <v/>
      </c>
      <c r="CC845" s="31" t="str">
        <f t="shared" si="427"/>
        <v/>
      </c>
      <c r="CD845" s="31" t="str">
        <f t="shared" si="428"/>
        <v>16A</v>
      </c>
      <c r="CE845" s="31" t="e">
        <f t="shared" ca="1" si="429"/>
        <v>#NAME?</v>
      </c>
      <c r="CF845" s="31" t="e">
        <f t="shared" ca="1" si="430"/>
        <v>#NAME?</v>
      </c>
      <c r="CG845" s="31" t="e">
        <f t="shared" ca="1" si="431"/>
        <v>#NAME?</v>
      </c>
      <c r="CH845" s="31" t="e">
        <f t="shared" ca="1" si="432"/>
        <v>#NAME?</v>
      </c>
      <c r="CI845" s="31" t="e">
        <f t="shared" ca="1" si="433"/>
        <v>#NAME?</v>
      </c>
    </row>
    <row r="846" spans="1:87" s="31" customFormat="1" ht="30" hidden="1" x14ac:dyDescent="0.25">
      <c r="A846" s="9" t="s">
        <v>4493</v>
      </c>
      <c r="B846" s="31" t="s">
        <v>3075</v>
      </c>
      <c r="C846" s="31" t="s">
        <v>3076</v>
      </c>
      <c r="E846" s="14" t="s">
        <v>5649</v>
      </c>
      <c r="G846" s="31" t="str">
        <f t="shared" si="410"/>
        <v>Сигнал</v>
      </c>
      <c r="H846" s="31" t="s">
        <v>2608</v>
      </c>
      <c r="I846" s="31" t="s">
        <v>4599</v>
      </c>
      <c r="J846" s="31" t="str">
        <f t="shared" si="405"/>
        <v>DCS_DO_03</v>
      </c>
      <c r="K846" s="14" t="s">
        <v>5869</v>
      </c>
      <c r="M846" s="31" t="s">
        <v>3068</v>
      </c>
      <c r="N846" s="31" t="s">
        <v>1261</v>
      </c>
      <c r="O846" s="31" t="s">
        <v>1276</v>
      </c>
      <c r="P846" s="31" t="s">
        <v>2723</v>
      </c>
      <c r="Q846" s="31" t="s">
        <v>491</v>
      </c>
      <c r="R846" s="31">
        <v>7</v>
      </c>
      <c r="S846" s="31">
        <v>8</v>
      </c>
      <c r="T846" s="31" t="s">
        <v>62</v>
      </c>
      <c r="U846" s="31" t="str">
        <f t="shared" si="434"/>
        <v>30</v>
      </c>
      <c r="V846" s="14" t="str">
        <f t="shared" si="406"/>
        <v>ASK 3MLD, ASK 3MB</v>
      </c>
      <c r="W846" s="31" t="str">
        <f t="shared" si="411"/>
        <v/>
      </c>
      <c r="X846" s="14" t="str">
        <f t="shared" si="412"/>
        <v/>
      </c>
      <c r="Y846" s="31" t="str">
        <f t="shared" si="413"/>
        <v>O1011205</v>
      </c>
      <c r="Z846" s="31" t="str">
        <f t="shared" si="414"/>
        <v>TUA711-DIO32</v>
      </c>
      <c r="AA846" s="14" t="str">
        <f t="shared" si="415"/>
        <v>17-SC-DCS-002/O1011205/ 17-MC-DCS-004</v>
      </c>
      <c r="AB846" s="31" t="s">
        <v>64</v>
      </c>
      <c r="AC846" s="31" t="s">
        <v>54</v>
      </c>
      <c r="AD846" s="31" t="s">
        <v>125</v>
      </c>
      <c r="AE846" s="31">
        <v>1</v>
      </c>
      <c r="AF846" s="31" t="s">
        <v>1254</v>
      </c>
      <c r="AG846" s="31" t="s">
        <v>1492</v>
      </c>
      <c r="AH846" s="31">
        <v>6</v>
      </c>
      <c r="AI846" s="31">
        <v>32</v>
      </c>
      <c r="AJ846" s="31" t="s">
        <v>1256</v>
      </c>
      <c r="AK846" s="31">
        <f t="shared" si="407"/>
        <v>32</v>
      </c>
      <c r="AL846" s="31" t="s">
        <v>62</v>
      </c>
      <c r="AO846" s="31" t="s">
        <v>63</v>
      </c>
      <c r="AP846" s="31" t="s">
        <v>1127</v>
      </c>
      <c r="AQ846" s="14" t="s">
        <v>3077</v>
      </c>
      <c r="AR846" s="31" t="s">
        <v>5716</v>
      </c>
      <c r="AS846" s="31" t="s">
        <v>468</v>
      </c>
      <c r="AT846" s="14" t="s">
        <v>5724</v>
      </c>
      <c r="AU846" s="31" t="s">
        <v>5858</v>
      </c>
      <c r="AV846" s="31" t="s">
        <v>5797</v>
      </c>
      <c r="AW846" s="31" t="s">
        <v>5799</v>
      </c>
      <c r="AX846" s="31" t="s">
        <v>5724</v>
      </c>
      <c r="BK846" s="14" t="str">
        <f t="shared" si="416"/>
        <v/>
      </c>
      <c r="BL846" s="14" t="str">
        <f t="shared" si="417"/>
        <v/>
      </c>
      <c r="BM846" s="14" t="str">
        <f t="shared" si="418"/>
        <v/>
      </c>
      <c r="BN846" s="14"/>
      <c r="BO846" s="14" t="str">
        <f t="shared" si="408"/>
        <v/>
      </c>
      <c r="BP846" s="14" t="str">
        <f t="shared" si="409"/>
        <v/>
      </c>
      <c r="BQ846" s="14"/>
      <c r="BR846" s="14" t="str">
        <f t="shared" si="419"/>
        <v/>
      </c>
      <c r="BS846" s="14" t="str">
        <f t="shared" si="420"/>
        <v>TS-O-03:8/
O1011205:32A</v>
      </c>
      <c r="BW846" s="31" t="str">
        <f t="shared" si="421"/>
        <v/>
      </c>
      <c r="BX846" s="31" t="str">
        <f t="shared" si="422"/>
        <v/>
      </c>
      <c r="BY846" s="31" t="str">
        <f t="shared" si="423"/>
        <v/>
      </c>
      <c r="BZ846" s="31" t="str">
        <f t="shared" si="424"/>
        <v/>
      </c>
      <c r="CA846" s="31" t="str">
        <f t="shared" si="425"/>
        <v/>
      </c>
      <c r="CB846" s="31" t="str">
        <f t="shared" si="426"/>
        <v/>
      </c>
      <c r="CC846" s="31" t="str">
        <f t="shared" si="427"/>
        <v/>
      </c>
      <c r="CD846" s="31" t="str">
        <f t="shared" si="428"/>
        <v/>
      </c>
      <c r="CE846" s="31" t="e">
        <f t="shared" ca="1" si="429"/>
        <v>#NAME?</v>
      </c>
      <c r="CF846" s="31" t="e">
        <f t="shared" ca="1" si="430"/>
        <v>#NAME?</v>
      </c>
      <c r="CG846" s="31" t="e">
        <f t="shared" ca="1" si="431"/>
        <v>#NAME?</v>
      </c>
      <c r="CH846" s="31" t="e">
        <f t="shared" ca="1" si="432"/>
        <v>#NAME?</v>
      </c>
      <c r="CI846" s="31" t="e">
        <f t="shared" ca="1" si="433"/>
        <v>#NAME?</v>
      </c>
    </row>
    <row r="847" spans="1:87" s="31" customFormat="1" ht="30" hidden="1" x14ac:dyDescent="0.25">
      <c r="A847" s="9" t="s">
        <v>4493</v>
      </c>
      <c r="B847" s="31" t="s">
        <v>3075</v>
      </c>
      <c r="C847" s="31" t="s">
        <v>3078</v>
      </c>
      <c r="E847" s="14" t="s">
        <v>5649</v>
      </c>
      <c r="G847" s="31" t="str">
        <f t="shared" si="410"/>
        <v>Сигнал</v>
      </c>
      <c r="H847" s="31" t="s">
        <v>2611</v>
      </c>
      <c r="I847" s="31" t="s">
        <v>4599</v>
      </c>
      <c r="J847" s="31" t="str">
        <f t="shared" si="405"/>
        <v>DCS_DO_03</v>
      </c>
      <c r="K847" s="14" t="s">
        <v>5869</v>
      </c>
      <c r="M847" s="31" t="s">
        <v>3068</v>
      </c>
      <c r="N847" s="31" t="s">
        <v>1261</v>
      </c>
      <c r="O847" s="31" t="s">
        <v>1281</v>
      </c>
      <c r="P847" s="31" t="s">
        <v>2723</v>
      </c>
      <c r="Q847" s="31" t="s">
        <v>491</v>
      </c>
      <c r="R847" s="31">
        <v>9</v>
      </c>
      <c r="S847" s="31">
        <v>10</v>
      </c>
      <c r="T847" s="31" t="s">
        <v>62</v>
      </c>
      <c r="U847" s="31" t="str">
        <f t="shared" si="434"/>
        <v>30</v>
      </c>
      <c r="V847" s="14" t="str">
        <f t="shared" si="406"/>
        <v>ASK 3MLD, ASK 3MB</v>
      </c>
      <c r="W847" s="31" t="str">
        <f t="shared" si="411"/>
        <v/>
      </c>
      <c r="X847" s="14" t="str">
        <f t="shared" si="412"/>
        <v/>
      </c>
      <c r="Y847" s="31" t="str">
        <f t="shared" si="413"/>
        <v>O1011206</v>
      </c>
      <c r="Z847" s="31" t="str">
        <f t="shared" si="414"/>
        <v>TUA711-DIO32</v>
      </c>
      <c r="AA847" s="14" t="str">
        <f t="shared" si="415"/>
        <v>17-SC-DCS-002/O1011206/ 17-MC-DCS-004</v>
      </c>
      <c r="AB847" s="31" t="s">
        <v>64</v>
      </c>
      <c r="AC847" s="31" t="s">
        <v>54</v>
      </c>
      <c r="AD847" s="31" t="s">
        <v>125</v>
      </c>
      <c r="AE847" s="31">
        <v>1</v>
      </c>
      <c r="AF847" s="31" t="s">
        <v>1254</v>
      </c>
      <c r="AG847" s="31" t="s">
        <v>1556</v>
      </c>
      <c r="AH847" s="31">
        <v>7</v>
      </c>
      <c r="AI847" s="31">
        <v>1</v>
      </c>
      <c r="AJ847" s="31" t="s">
        <v>1256</v>
      </c>
      <c r="AK847" s="31">
        <f t="shared" si="407"/>
        <v>32</v>
      </c>
      <c r="AL847" s="31" t="s">
        <v>62</v>
      </c>
      <c r="AO847" s="31" t="s">
        <v>63</v>
      </c>
      <c r="AP847" s="31" t="s">
        <v>1127</v>
      </c>
      <c r="AQ847" s="14" t="s">
        <v>3079</v>
      </c>
      <c r="AR847" s="31" t="s">
        <v>5716</v>
      </c>
      <c r="AS847" s="31" t="s">
        <v>468</v>
      </c>
      <c r="AT847" s="14" t="s">
        <v>5724</v>
      </c>
      <c r="AU847" s="31" t="s">
        <v>5858</v>
      </c>
      <c r="AV847" s="31" t="s">
        <v>5806</v>
      </c>
      <c r="AW847" s="31" t="s">
        <v>5797</v>
      </c>
      <c r="AX847" s="31" t="s">
        <v>5724</v>
      </c>
      <c r="BK847" s="14" t="str">
        <f t="shared" si="416"/>
        <v/>
      </c>
      <c r="BL847" s="14" t="str">
        <f t="shared" si="417"/>
        <v/>
      </c>
      <c r="BM847" s="14" t="str">
        <f t="shared" si="418"/>
        <v/>
      </c>
      <c r="BN847" s="14"/>
      <c r="BO847" s="14" t="str">
        <f t="shared" si="408"/>
        <v/>
      </c>
      <c r="BP847" s="14" t="str">
        <f t="shared" si="409"/>
        <v/>
      </c>
      <c r="BQ847" s="14"/>
      <c r="BR847" s="14" t="str">
        <f t="shared" si="419"/>
        <v/>
      </c>
      <c r="BS847" s="14" t="str">
        <f t="shared" si="420"/>
        <v>TS-O-03:10/
O1011206:1A</v>
      </c>
      <c r="BW847" s="31" t="str">
        <f t="shared" si="421"/>
        <v/>
      </c>
      <c r="BX847" s="31" t="str">
        <f t="shared" si="422"/>
        <v/>
      </c>
      <c r="BY847" s="31" t="str">
        <f t="shared" si="423"/>
        <v/>
      </c>
      <c r="BZ847" s="31" t="str">
        <f t="shared" si="424"/>
        <v/>
      </c>
      <c r="CA847" s="31" t="str">
        <f t="shared" si="425"/>
        <v/>
      </c>
      <c r="CB847" s="31" t="str">
        <f t="shared" si="426"/>
        <v/>
      </c>
      <c r="CC847" s="31" t="str">
        <f t="shared" si="427"/>
        <v/>
      </c>
      <c r="CD847" s="31" t="str">
        <f t="shared" si="428"/>
        <v/>
      </c>
      <c r="CE847" s="31" t="e">
        <f t="shared" ca="1" si="429"/>
        <v>#NAME?</v>
      </c>
      <c r="CF847" s="31" t="e">
        <f t="shared" ca="1" si="430"/>
        <v>#NAME?</v>
      </c>
      <c r="CG847" s="31" t="e">
        <f t="shared" ca="1" si="431"/>
        <v>#NAME?</v>
      </c>
      <c r="CH847" s="31" t="e">
        <f t="shared" ca="1" si="432"/>
        <v>#NAME?</v>
      </c>
      <c r="CI847" s="31" t="e">
        <f t="shared" ca="1" si="433"/>
        <v>#NAME?</v>
      </c>
    </row>
    <row r="848" spans="1:87" s="31" customFormat="1" ht="30" hidden="1" x14ac:dyDescent="0.25">
      <c r="A848" s="9" t="s">
        <v>4493</v>
      </c>
      <c r="B848" s="31" t="s">
        <v>3081</v>
      </c>
      <c r="C848" s="31" t="s">
        <v>3724</v>
      </c>
      <c r="E848" s="14" t="s">
        <v>5647</v>
      </c>
      <c r="G848" s="31" t="str">
        <f t="shared" si="410"/>
        <v>Сигнал</v>
      </c>
      <c r="H848" s="31" t="s">
        <v>3318</v>
      </c>
      <c r="I848" s="31" t="s">
        <v>4599</v>
      </c>
      <c r="J848" s="31" t="str">
        <f t="shared" si="405"/>
        <v>DCS_DI_03</v>
      </c>
      <c r="K848" s="14" t="s">
        <v>5869</v>
      </c>
      <c r="M848" s="31" t="s">
        <v>3713</v>
      </c>
      <c r="N848" s="31" t="s">
        <v>107</v>
      </c>
      <c r="O848" s="31" t="s">
        <v>165</v>
      </c>
      <c r="P848" s="31" t="s">
        <v>2723</v>
      </c>
      <c r="Q848" s="31" t="s">
        <v>684</v>
      </c>
      <c r="R848" s="31">
        <v>13</v>
      </c>
      <c r="S848" s="31">
        <v>14</v>
      </c>
      <c r="T848" s="31" t="s">
        <v>62</v>
      </c>
      <c r="U848" s="31" t="str">
        <f t="shared" si="434"/>
        <v>48</v>
      </c>
      <c r="V848" s="14" t="str">
        <f t="shared" si="406"/>
        <v>ASK 3MLD, ASK 3MB</v>
      </c>
      <c r="W848" s="31" t="str">
        <f t="shared" si="411"/>
        <v/>
      </c>
      <c r="X848" s="14" t="str">
        <f t="shared" si="412"/>
        <v/>
      </c>
      <c r="Y848" s="31" t="str">
        <f t="shared" si="413"/>
        <v>O1011107</v>
      </c>
      <c r="Z848" s="31" t="str">
        <f t="shared" si="414"/>
        <v>TUA711-DIO32</v>
      </c>
      <c r="AA848" s="14" t="str">
        <f t="shared" si="415"/>
        <v>17-SC-DCS-002/O1011107/ 17-MC-DCS-004</v>
      </c>
      <c r="AB848" s="31" t="s">
        <v>64</v>
      </c>
      <c r="AC848" s="31" t="s">
        <v>54</v>
      </c>
      <c r="AD848" s="31" t="s">
        <v>125</v>
      </c>
      <c r="AE848" s="31">
        <v>1</v>
      </c>
      <c r="AF848" s="31" t="s">
        <v>55</v>
      </c>
      <c r="AG848" s="31" t="s">
        <v>3692</v>
      </c>
      <c r="AH848" s="31">
        <v>8</v>
      </c>
      <c r="AI848" s="31">
        <v>17</v>
      </c>
      <c r="AJ848" s="31" t="s">
        <v>57</v>
      </c>
      <c r="AK848" s="31">
        <f t="shared" si="407"/>
        <v>32</v>
      </c>
      <c r="AL848" s="31" t="s">
        <v>62</v>
      </c>
      <c r="AO848" s="31" t="s">
        <v>63</v>
      </c>
      <c r="AP848" s="31" t="s">
        <v>1130</v>
      </c>
      <c r="AQ848" s="14" t="s">
        <v>3725</v>
      </c>
      <c r="AR848" s="31" t="s">
        <v>5716</v>
      </c>
      <c r="AS848" s="31" t="s">
        <v>468</v>
      </c>
      <c r="AT848" s="14" t="s">
        <v>5724</v>
      </c>
      <c r="AU848" s="31" t="s">
        <v>5858</v>
      </c>
      <c r="AV848" s="31" t="s">
        <v>5827</v>
      </c>
      <c r="AW848" s="31" t="s">
        <v>5828</v>
      </c>
      <c r="AX848" s="31" t="s">
        <v>5724</v>
      </c>
      <c r="BK848" s="14" t="str">
        <f t="shared" si="416"/>
        <v/>
      </c>
      <c r="BL848" s="14" t="str">
        <f t="shared" si="417"/>
        <v/>
      </c>
      <c r="BM848" s="14" t="str">
        <f t="shared" si="418"/>
        <v/>
      </c>
      <c r="BN848" s="14"/>
      <c r="BO848" s="14" t="str">
        <f t="shared" si="408"/>
        <v/>
      </c>
      <c r="BP848" s="14" t="str">
        <f t="shared" si="409"/>
        <v/>
      </c>
      <c r="BQ848" s="14"/>
      <c r="BR848" s="14" t="str">
        <f t="shared" si="419"/>
        <v>TS-R-01:13/
O1011107:17A</v>
      </c>
      <c r="BS848" s="14" t="str">
        <f t="shared" si="420"/>
        <v>TS-R-01:14/
O1011107:17B</v>
      </c>
      <c r="BW848" s="31" t="str">
        <f t="shared" si="421"/>
        <v/>
      </c>
      <c r="BX848" s="31" t="str">
        <f t="shared" si="422"/>
        <v/>
      </c>
      <c r="BY848" s="31" t="str">
        <f t="shared" si="423"/>
        <v/>
      </c>
      <c r="BZ848" s="31" t="str">
        <f t="shared" si="424"/>
        <v/>
      </c>
      <c r="CA848" s="31" t="str">
        <f t="shared" si="425"/>
        <v/>
      </c>
      <c r="CB848" s="31" t="str">
        <f t="shared" si="426"/>
        <v/>
      </c>
      <c r="CC848" s="31" t="str">
        <f t="shared" si="427"/>
        <v/>
      </c>
      <c r="CD848" s="31" t="str">
        <f t="shared" si="428"/>
        <v>17A</v>
      </c>
      <c r="CE848" s="31" t="e">
        <f t="shared" ca="1" si="429"/>
        <v>#NAME?</v>
      </c>
      <c r="CF848" s="31" t="e">
        <f t="shared" ca="1" si="430"/>
        <v>#NAME?</v>
      </c>
      <c r="CG848" s="31" t="e">
        <f t="shared" ca="1" si="431"/>
        <v>#NAME?</v>
      </c>
      <c r="CH848" s="31" t="e">
        <f t="shared" ca="1" si="432"/>
        <v>#NAME?</v>
      </c>
      <c r="CI848" s="31" t="e">
        <f t="shared" ca="1" si="433"/>
        <v>#NAME?</v>
      </c>
    </row>
    <row r="849" spans="1:87" s="31" customFormat="1" ht="30" hidden="1" x14ac:dyDescent="0.25">
      <c r="A849" s="9" t="s">
        <v>4493</v>
      </c>
      <c r="B849" s="31" t="s">
        <v>3081</v>
      </c>
      <c r="C849" s="31" t="s">
        <v>3726</v>
      </c>
      <c r="E849" s="14" t="s">
        <v>5647</v>
      </c>
      <c r="G849" s="31" t="str">
        <f t="shared" si="410"/>
        <v>Сигнал</v>
      </c>
      <c r="H849" s="31" t="s">
        <v>3321</v>
      </c>
      <c r="I849" s="31" t="s">
        <v>4599</v>
      </c>
      <c r="J849" s="31" t="str">
        <f t="shared" si="405"/>
        <v>DCS_DI_03</v>
      </c>
      <c r="K849" s="14" t="s">
        <v>5869</v>
      </c>
      <c r="M849" s="31" t="s">
        <v>3713</v>
      </c>
      <c r="N849" s="31" t="s">
        <v>107</v>
      </c>
      <c r="O849" s="31" t="s">
        <v>170</v>
      </c>
      <c r="P849" s="31" t="s">
        <v>2723</v>
      </c>
      <c r="Q849" s="31" t="s">
        <v>684</v>
      </c>
      <c r="R849" s="31">
        <v>15</v>
      </c>
      <c r="S849" s="31">
        <v>16</v>
      </c>
      <c r="T849" s="31" t="s">
        <v>62</v>
      </c>
      <c r="U849" s="31" t="str">
        <f t="shared" si="434"/>
        <v>48</v>
      </c>
      <c r="V849" s="14" t="str">
        <f t="shared" si="406"/>
        <v>ASK 3MLD, ASK 3MB</v>
      </c>
      <c r="W849" s="31" t="str">
        <f t="shared" si="411"/>
        <v/>
      </c>
      <c r="X849" s="14" t="str">
        <f t="shared" si="412"/>
        <v/>
      </c>
      <c r="Y849" s="31" t="str">
        <f t="shared" si="413"/>
        <v>O1011107</v>
      </c>
      <c r="Z849" s="31" t="str">
        <f t="shared" si="414"/>
        <v>TUA711-DIO32</v>
      </c>
      <c r="AA849" s="14" t="str">
        <f t="shared" si="415"/>
        <v>17-SC-DCS-002/O1011107/ 17-MC-DCS-004</v>
      </c>
      <c r="AB849" s="31" t="s">
        <v>64</v>
      </c>
      <c r="AC849" s="31" t="s">
        <v>54</v>
      </c>
      <c r="AD849" s="31" t="s">
        <v>125</v>
      </c>
      <c r="AE849" s="31">
        <v>1</v>
      </c>
      <c r="AF849" s="31" t="s">
        <v>55</v>
      </c>
      <c r="AG849" s="31" t="s">
        <v>3692</v>
      </c>
      <c r="AH849" s="31">
        <v>8</v>
      </c>
      <c r="AI849" s="31">
        <v>18</v>
      </c>
      <c r="AJ849" s="31" t="s">
        <v>57</v>
      </c>
      <c r="AK849" s="31">
        <f t="shared" si="407"/>
        <v>32</v>
      </c>
      <c r="AL849" s="31" t="s">
        <v>62</v>
      </c>
      <c r="AO849" s="31" t="s">
        <v>63</v>
      </c>
      <c r="AP849" s="31" t="s">
        <v>1130</v>
      </c>
      <c r="AQ849" s="14" t="s">
        <v>3727</v>
      </c>
      <c r="AR849" s="31" t="s">
        <v>5716</v>
      </c>
      <c r="AS849" s="31" t="s">
        <v>468</v>
      </c>
      <c r="AT849" s="14" t="s">
        <v>5724</v>
      </c>
      <c r="AU849" s="31" t="s">
        <v>5858</v>
      </c>
      <c r="AV849" s="31" t="s">
        <v>5792</v>
      </c>
      <c r="AW849" s="31" t="s">
        <v>5793</v>
      </c>
      <c r="AX849" s="31" t="s">
        <v>5724</v>
      </c>
      <c r="BK849" s="14" t="str">
        <f t="shared" si="416"/>
        <v/>
      </c>
      <c r="BL849" s="14" t="str">
        <f t="shared" si="417"/>
        <v/>
      </c>
      <c r="BM849" s="14" t="str">
        <f t="shared" si="418"/>
        <v/>
      </c>
      <c r="BN849" s="14"/>
      <c r="BO849" s="14" t="str">
        <f t="shared" si="408"/>
        <v/>
      </c>
      <c r="BP849" s="14" t="str">
        <f t="shared" si="409"/>
        <v/>
      </c>
      <c r="BQ849" s="14"/>
      <c r="BR849" s="14" t="str">
        <f t="shared" si="419"/>
        <v>TS-R-01:15/
O1011107:18A</v>
      </c>
      <c r="BS849" s="14" t="str">
        <f t="shared" si="420"/>
        <v>TS-R-01:16/
O1011107:18B</v>
      </c>
      <c r="BW849" s="31" t="str">
        <f t="shared" si="421"/>
        <v/>
      </c>
      <c r="BX849" s="31" t="str">
        <f t="shared" si="422"/>
        <v/>
      </c>
      <c r="BY849" s="31" t="str">
        <f t="shared" si="423"/>
        <v/>
      </c>
      <c r="BZ849" s="31" t="str">
        <f t="shared" si="424"/>
        <v/>
      </c>
      <c r="CA849" s="31" t="str">
        <f t="shared" si="425"/>
        <v/>
      </c>
      <c r="CB849" s="31" t="str">
        <f t="shared" si="426"/>
        <v/>
      </c>
      <c r="CC849" s="31" t="str">
        <f t="shared" si="427"/>
        <v/>
      </c>
      <c r="CD849" s="31" t="str">
        <f t="shared" si="428"/>
        <v>18A</v>
      </c>
      <c r="CE849" s="31" t="e">
        <f t="shared" ca="1" si="429"/>
        <v>#NAME?</v>
      </c>
      <c r="CF849" s="31" t="e">
        <f t="shared" ca="1" si="430"/>
        <v>#NAME?</v>
      </c>
      <c r="CG849" s="31" t="e">
        <f t="shared" ca="1" si="431"/>
        <v>#NAME?</v>
      </c>
      <c r="CH849" s="31" t="e">
        <f t="shared" ca="1" si="432"/>
        <v>#NAME?</v>
      </c>
      <c r="CI849" s="31" t="e">
        <f t="shared" ca="1" si="433"/>
        <v>#NAME?</v>
      </c>
    </row>
    <row r="850" spans="1:87" s="31" customFormat="1" ht="30" hidden="1" x14ac:dyDescent="0.25">
      <c r="A850" s="9" t="s">
        <v>4493</v>
      </c>
      <c r="B850" s="31" t="s">
        <v>3081</v>
      </c>
      <c r="C850" s="31" t="s">
        <v>3728</v>
      </c>
      <c r="E850" s="14" t="s">
        <v>5647</v>
      </c>
      <c r="G850" s="31" t="str">
        <f t="shared" si="410"/>
        <v>Сигнал</v>
      </c>
      <c r="H850" s="31" t="s">
        <v>3357</v>
      </c>
      <c r="I850" s="31" t="s">
        <v>4599</v>
      </c>
      <c r="J850" s="31" t="str">
        <f t="shared" si="405"/>
        <v>DCS_DI_03</v>
      </c>
      <c r="K850" s="14" t="s">
        <v>5869</v>
      </c>
      <c r="M850" s="31" t="s">
        <v>3713</v>
      </c>
      <c r="N850" s="31" t="s">
        <v>107</v>
      </c>
      <c r="O850" s="31" t="s">
        <v>176</v>
      </c>
      <c r="P850" s="31" t="s">
        <v>2723</v>
      </c>
      <c r="Q850" s="31" t="s">
        <v>684</v>
      </c>
      <c r="R850" s="31">
        <v>17</v>
      </c>
      <c r="S850" s="31">
        <v>18</v>
      </c>
      <c r="T850" s="31" t="s">
        <v>62</v>
      </c>
      <c r="U850" s="31" t="str">
        <f t="shared" si="434"/>
        <v>48</v>
      </c>
      <c r="V850" s="14" t="str">
        <f t="shared" si="406"/>
        <v>ASK 3MLD, ASK 3MB</v>
      </c>
      <c r="W850" s="31" t="str">
        <f t="shared" si="411"/>
        <v/>
      </c>
      <c r="X850" s="14" t="str">
        <f t="shared" si="412"/>
        <v/>
      </c>
      <c r="Y850" s="31" t="str">
        <f t="shared" si="413"/>
        <v>O1011107</v>
      </c>
      <c r="Z850" s="31" t="str">
        <f t="shared" si="414"/>
        <v>TUA711-DIO32</v>
      </c>
      <c r="AA850" s="14" t="str">
        <f t="shared" si="415"/>
        <v>17-SC-DCS-002/O1011107/ 17-MC-DCS-004</v>
      </c>
      <c r="AB850" s="31" t="s">
        <v>64</v>
      </c>
      <c r="AC850" s="31" t="s">
        <v>54</v>
      </c>
      <c r="AD850" s="31" t="s">
        <v>125</v>
      </c>
      <c r="AE850" s="31">
        <v>1</v>
      </c>
      <c r="AF850" s="31" t="s">
        <v>55</v>
      </c>
      <c r="AG850" s="31" t="s">
        <v>3692</v>
      </c>
      <c r="AH850" s="31">
        <v>8</v>
      </c>
      <c r="AI850" s="31">
        <v>19</v>
      </c>
      <c r="AJ850" s="31" t="s">
        <v>57</v>
      </c>
      <c r="AK850" s="31">
        <f t="shared" si="407"/>
        <v>32</v>
      </c>
      <c r="AL850" s="31" t="s">
        <v>62</v>
      </c>
      <c r="AO850" s="31" t="s">
        <v>63</v>
      </c>
      <c r="AP850" s="31" t="s">
        <v>1130</v>
      </c>
      <c r="AQ850" s="14" t="s">
        <v>3729</v>
      </c>
      <c r="AR850" s="31" t="s">
        <v>5716</v>
      </c>
      <c r="AS850" s="31" t="s">
        <v>468</v>
      </c>
      <c r="AT850" s="14" t="s">
        <v>5724</v>
      </c>
      <c r="AU850" s="31" t="s">
        <v>5858</v>
      </c>
      <c r="AV850" s="31" t="s">
        <v>5794</v>
      </c>
      <c r="AW850" s="31" t="s">
        <v>5795</v>
      </c>
      <c r="AX850" s="31" t="s">
        <v>5724</v>
      </c>
      <c r="BK850" s="14" t="str">
        <f t="shared" si="416"/>
        <v/>
      </c>
      <c r="BL850" s="14" t="str">
        <f t="shared" si="417"/>
        <v/>
      </c>
      <c r="BM850" s="14" t="str">
        <f t="shared" si="418"/>
        <v/>
      </c>
      <c r="BN850" s="14"/>
      <c r="BO850" s="14" t="str">
        <f t="shared" si="408"/>
        <v/>
      </c>
      <c r="BP850" s="14" t="str">
        <f t="shared" si="409"/>
        <v/>
      </c>
      <c r="BQ850" s="14"/>
      <c r="BR850" s="14" t="str">
        <f t="shared" si="419"/>
        <v>TS-R-01:17/
O1011107:19A</v>
      </c>
      <c r="BS850" s="14" t="str">
        <f t="shared" si="420"/>
        <v>TS-R-01:18/
O1011107:19B</v>
      </c>
      <c r="BW850" s="31" t="str">
        <f t="shared" si="421"/>
        <v/>
      </c>
      <c r="BX850" s="31" t="str">
        <f t="shared" si="422"/>
        <v/>
      </c>
      <c r="BY850" s="31" t="str">
        <f t="shared" si="423"/>
        <v/>
      </c>
      <c r="BZ850" s="31" t="str">
        <f t="shared" si="424"/>
        <v/>
      </c>
      <c r="CA850" s="31" t="str">
        <f t="shared" si="425"/>
        <v/>
      </c>
      <c r="CB850" s="31" t="str">
        <f t="shared" si="426"/>
        <v/>
      </c>
      <c r="CC850" s="31" t="str">
        <f t="shared" si="427"/>
        <v/>
      </c>
      <c r="CD850" s="31" t="str">
        <f t="shared" si="428"/>
        <v>19A</v>
      </c>
      <c r="CE850" s="31" t="e">
        <f t="shared" ca="1" si="429"/>
        <v>#NAME?</v>
      </c>
      <c r="CF850" s="31" t="e">
        <f t="shared" ca="1" si="430"/>
        <v>#NAME?</v>
      </c>
      <c r="CG850" s="31" t="e">
        <f t="shared" ca="1" si="431"/>
        <v>#NAME?</v>
      </c>
      <c r="CH850" s="31" t="e">
        <f t="shared" ca="1" si="432"/>
        <v>#NAME?</v>
      </c>
      <c r="CI850" s="31" t="e">
        <f t="shared" ca="1" si="433"/>
        <v>#NAME?</v>
      </c>
    </row>
    <row r="851" spans="1:87" s="31" customFormat="1" ht="30" hidden="1" x14ac:dyDescent="0.25">
      <c r="A851" s="9" t="s">
        <v>4493</v>
      </c>
      <c r="B851" s="31" t="s">
        <v>3081</v>
      </c>
      <c r="C851" s="31" t="s">
        <v>3082</v>
      </c>
      <c r="E851" s="14" t="s">
        <v>5649</v>
      </c>
      <c r="G851" s="31" t="str">
        <f t="shared" si="410"/>
        <v>Сигнал</v>
      </c>
      <c r="H851" s="31" t="s">
        <v>2608</v>
      </c>
      <c r="I851" s="31" t="s">
        <v>4599</v>
      </c>
      <c r="J851" s="31" t="str">
        <f t="shared" si="405"/>
        <v>DCS_DO_03</v>
      </c>
      <c r="K851" s="14" t="s">
        <v>5869</v>
      </c>
      <c r="M851" s="31" t="s">
        <v>3068</v>
      </c>
      <c r="N851" s="31" t="s">
        <v>1261</v>
      </c>
      <c r="O851" s="31" t="s">
        <v>1285</v>
      </c>
      <c r="P851" s="31" t="s">
        <v>2723</v>
      </c>
      <c r="Q851" s="31" t="s">
        <v>491</v>
      </c>
      <c r="R851" s="31">
        <v>11</v>
      </c>
      <c r="S851" s="31">
        <v>12</v>
      </c>
      <c r="T851" s="31" t="s">
        <v>62</v>
      </c>
      <c r="U851" s="31" t="str">
        <f t="shared" si="434"/>
        <v>30</v>
      </c>
      <c r="V851" s="14" t="str">
        <f t="shared" si="406"/>
        <v>ASK 3MLD, ASK 3MB</v>
      </c>
      <c r="W851" s="31" t="str">
        <f t="shared" si="411"/>
        <v/>
      </c>
      <c r="X851" s="14" t="str">
        <f t="shared" si="412"/>
        <v/>
      </c>
      <c r="Y851" s="31" t="str">
        <f t="shared" si="413"/>
        <v>O1011206</v>
      </c>
      <c r="Z851" s="31" t="str">
        <f t="shared" si="414"/>
        <v>TUA711-DIO32</v>
      </c>
      <c r="AA851" s="14" t="str">
        <f t="shared" si="415"/>
        <v>17-SC-DCS-002/O1011206/ 17-MC-DCS-004</v>
      </c>
      <c r="AB851" s="31" t="s">
        <v>64</v>
      </c>
      <c r="AC851" s="31" t="s">
        <v>54</v>
      </c>
      <c r="AD851" s="31" t="s">
        <v>125</v>
      </c>
      <c r="AE851" s="31">
        <v>1</v>
      </c>
      <c r="AF851" s="31" t="s">
        <v>1254</v>
      </c>
      <c r="AG851" s="31" t="s">
        <v>1556</v>
      </c>
      <c r="AH851" s="31">
        <v>7</v>
      </c>
      <c r="AI851" s="31">
        <v>2</v>
      </c>
      <c r="AJ851" s="31" t="s">
        <v>1256</v>
      </c>
      <c r="AK851" s="31">
        <f t="shared" si="407"/>
        <v>32</v>
      </c>
      <c r="AL851" s="31" t="s">
        <v>62</v>
      </c>
      <c r="AO851" s="31" t="s">
        <v>63</v>
      </c>
      <c r="AP851" s="31" t="s">
        <v>1130</v>
      </c>
      <c r="AQ851" s="14" t="s">
        <v>3083</v>
      </c>
      <c r="AR851" s="31" t="s">
        <v>5716</v>
      </c>
      <c r="AS851" s="31" t="s">
        <v>468</v>
      </c>
      <c r="AT851" s="14" t="s">
        <v>5724</v>
      </c>
      <c r="AU851" s="31" t="s">
        <v>5858</v>
      </c>
      <c r="AV851" s="31" t="s">
        <v>5797</v>
      </c>
      <c r="AW851" s="31" t="s">
        <v>5799</v>
      </c>
      <c r="AX851" s="31" t="s">
        <v>5724</v>
      </c>
      <c r="BK851" s="14" t="str">
        <f t="shared" si="416"/>
        <v/>
      </c>
      <c r="BL851" s="14" t="str">
        <f t="shared" si="417"/>
        <v/>
      </c>
      <c r="BM851" s="14" t="str">
        <f t="shared" si="418"/>
        <v/>
      </c>
      <c r="BN851" s="14"/>
      <c r="BO851" s="14" t="str">
        <f t="shared" si="408"/>
        <v/>
      </c>
      <c r="BP851" s="14" t="str">
        <f t="shared" si="409"/>
        <v/>
      </c>
      <c r="BQ851" s="14"/>
      <c r="BR851" s="14" t="str">
        <f t="shared" si="419"/>
        <v/>
      </c>
      <c r="BS851" s="14" t="str">
        <f t="shared" si="420"/>
        <v>TS-O-03:12/
O1011206:2A</v>
      </c>
      <c r="BW851" s="31" t="str">
        <f t="shared" si="421"/>
        <v/>
      </c>
      <c r="BX851" s="31" t="str">
        <f t="shared" si="422"/>
        <v/>
      </c>
      <c r="BY851" s="31" t="str">
        <f t="shared" si="423"/>
        <v/>
      </c>
      <c r="BZ851" s="31" t="str">
        <f t="shared" si="424"/>
        <v/>
      </c>
      <c r="CA851" s="31" t="str">
        <f t="shared" si="425"/>
        <v/>
      </c>
      <c r="CB851" s="31" t="str">
        <f t="shared" si="426"/>
        <v/>
      </c>
      <c r="CC851" s="31" t="str">
        <f t="shared" si="427"/>
        <v/>
      </c>
      <c r="CD851" s="31" t="str">
        <f t="shared" si="428"/>
        <v/>
      </c>
      <c r="CE851" s="31" t="e">
        <f t="shared" ca="1" si="429"/>
        <v>#NAME?</v>
      </c>
      <c r="CF851" s="31" t="e">
        <f t="shared" ca="1" si="430"/>
        <v>#NAME?</v>
      </c>
      <c r="CG851" s="31" t="e">
        <f t="shared" ca="1" si="431"/>
        <v>#NAME?</v>
      </c>
      <c r="CH851" s="31" t="e">
        <f t="shared" ca="1" si="432"/>
        <v>#NAME?</v>
      </c>
      <c r="CI851" s="31" t="e">
        <f t="shared" ca="1" si="433"/>
        <v>#NAME?</v>
      </c>
    </row>
    <row r="852" spans="1:87" s="31" customFormat="1" ht="30" hidden="1" x14ac:dyDescent="0.25">
      <c r="A852" s="9" t="s">
        <v>4493</v>
      </c>
      <c r="B852" s="31" t="s">
        <v>3081</v>
      </c>
      <c r="C852" s="31" t="s">
        <v>3084</v>
      </c>
      <c r="E852" s="14" t="s">
        <v>5649</v>
      </c>
      <c r="G852" s="31" t="str">
        <f t="shared" si="410"/>
        <v>Сигнал</v>
      </c>
      <c r="H852" s="31" t="s">
        <v>2611</v>
      </c>
      <c r="I852" s="31" t="s">
        <v>4599</v>
      </c>
      <c r="J852" s="31" t="str">
        <f t="shared" si="405"/>
        <v>DCS_DO_03</v>
      </c>
      <c r="K852" s="14" t="s">
        <v>5869</v>
      </c>
      <c r="M852" s="31" t="s">
        <v>3068</v>
      </c>
      <c r="N852" s="31" t="s">
        <v>1261</v>
      </c>
      <c r="O852" s="31" t="s">
        <v>1287</v>
      </c>
      <c r="P852" s="31" t="s">
        <v>2723</v>
      </c>
      <c r="Q852" s="31" t="s">
        <v>491</v>
      </c>
      <c r="R852" s="31">
        <v>13</v>
      </c>
      <c r="S852" s="31">
        <v>14</v>
      </c>
      <c r="T852" s="31" t="s">
        <v>62</v>
      </c>
      <c r="U852" s="31" t="str">
        <f t="shared" si="434"/>
        <v>30</v>
      </c>
      <c r="V852" s="14" t="str">
        <f t="shared" si="406"/>
        <v>ASK 3MLD, ASK 3MB</v>
      </c>
      <c r="W852" s="31" t="str">
        <f t="shared" si="411"/>
        <v/>
      </c>
      <c r="X852" s="14" t="str">
        <f t="shared" si="412"/>
        <v/>
      </c>
      <c r="Y852" s="31" t="str">
        <f t="shared" si="413"/>
        <v>O1011206</v>
      </c>
      <c r="Z852" s="31" t="str">
        <f t="shared" si="414"/>
        <v>TUA711-DIO32</v>
      </c>
      <c r="AA852" s="14" t="str">
        <f t="shared" si="415"/>
        <v>17-SC-DCS-002/O1011206/ 17-MC-DCS-004</v>
      </c>
      <c r="AB852" s="31" t="s">
        <v>64</v>
      </c>
      <c r="AC852" s="31" t="s">
        <v>54</v>
      </c>
      <c r="AD852" s="31" t="s">
        <v>125</v>
      </c>
      <c r="AE852" s="31">
        <v>1</v>
      </c>
      <c r="AF852" s="31" t="s">
        <v>1254</v>
      </c>
      <c r="AG852" s="31" t="s">
        <v>1556</v>
      </c>
      <c r="AH852" s="31">
        <v>7</v>
      </c>
      <c r="AI852" s="31">
        <v>3</v>
      </c>
      <c r="AJ852" s="31" t="s">
        <v>1256</v>
      </c>
      <c r="AK852" s="31">
        <f t="shared" si="407"/>
        <v>32</v>
      </c>
      <c r="AL852" s="31" t="s">
        <v>62</v>
      </c>
      <c r="AO852" s="31" t="s">
        <v>63</v>
      </c>
      <c r="AP852" s="31" t="s">
        <v>1130</v>
      </c>
      <c r="AQ852" s="14" t="s">
        <v>3085</v>
      </c>
      <c r="AR852" s="31" t="s">
        <v>5716</v>
      </c>
      <c r="AS852" s="31" t="s">
        <v>468</v>
      </c>
      <c r="AT852" s="14" t="s">
        <v>5724</v>
      </c>
      <c r="AU852" s="31" t="s">
        <v>5858</v>
      </c>
      <c r="AV852" s="31" t="s">
        <v>5806</v>
      </c>
      <c r="AW852" s="31" t="s">
        <v>5797</v>
      </c>
      <c r="AX852" s="31" t="s">
        <v>5724</v>
      </c>
      <c r="BK852" s="14" t="str">
        <f t="shared" si="416"/>
        <v/>
      </c>
      <c r="BL852" s="14" t="str">
        <f t="shared" si="417"/>
        <v/>
      </c>
      <c r="BM852" s="14" t="str">
        <f t="shared" si="418"/>
        <v/>
      </c>
      <c r="BN852" s="14"/>
      <c r="BO852" s="14" t="str">
        <f t="shared" si="408"/>
        <v/>
      </c>
      <c r="BP852" s="14" t="str">
        <f t="shared" si="409"/>
        <v/>
      </c>
      <c r="BQ852" s="14"/>
      <c r="BR852" s="14" t="str">
        <f t="shared" si="419"/>
        <v/>
      </c>
      <c r="BS852" s="14" t="str">
        <f t="shared" si="420"/>
        <v>TS-O-03:14/
O1011206:3A</v>
      </c>
      <c r="BW852" s="31" t="str">
        <f t="shared" si="421"/>
        <v/>
      </c>
      <c r="BX852" s="31" t="str">
        <f t="shared" si="422"/>
        <v/>
      </c>
      <c r="BY852" s="31" t="str">
        <f t="shared" si="423"/>
        <v/>
      </c>
      <c r="BZ852" s="31" t="str">
        <f t="shared" si="424"/>
        <v/>
      </c>
      <c r="CA852" s="31" t="str">
        <f t="shared" si="425"/>
        <v/>
      </c>
      <c r="CB852" s="31" t="str">
        <f t="shared" si="426"/>
        <v/>
      </c>
      <c r="CC852" s="31" t="str">
        <f t="shared" si="427"/>
        <v/>
      </c>
      <c r="CD852" s="31" t="str">
        <f t="shared" si="428"/>
        <v/>
      </c>
      <c r="CE852" s="31" t="e">
        <f t="shared" ca="1" si="429"/>
        <v>#NAME?</v>
      </c>
      <c r="CF852" s="31" t="e">
        <f t="shared" ca="1" si="430"/>
        <v>#NAME?</v>
      </c>
      <c r="CG852" s="31" t="e">
        <f t="shared" ca="1" si="431"/>
        <v>#NAME?</v>
      </c>
      <c r="CH852" s="31" t="e">
        <f t="shared" ca="1" si="432"/>
        <v>#NAME?</v>
      </c>
      <c r="CI852" s="31" t="e">
        <f t="shared" ca="1" si="433"/>
        <v>#NAME?</v>
      </c>
    </row>
    <row r="853" spans="1:87" s="31" customFormat="1" ht="30" hidden="1" x14ac:dyDescent="0.25">
      <c r="A853" s="9" t="s">
        <v>4493</v>
      </c>
      <c r="B853" s="31" t="s">
        <v>3086</v>
      </c>
      <c r="C853" s="31" t="s">
        <v>3730</v>
      </c>
      <c r="E853" s="14" t="s">
        <v>5647</v>
      </c>
      <c r="G853" s="31" t="str">
        <f t="shared" si="410"/>
        <v>Сигнал</v>
      </c>
      <c r="H853" s="31" t="s">
        <v>3318</v>
      </c>
      <c r="I853" s="31" t="s">
        <v>4600</v>
      </c>
      <c r="J853" s="31" t="str">
        <f t="shared" si="405"/>
        <v>DCS_DI_03</v>
      </c>
      <c r="K853" s="14" t="s">
        <v>5869</v>
      </c>
      <c r="M853" s="31" t="s">
        <v>3713</v>
      </c>
      <c r="N853" s="31" t="s">
        <v>107</v>
      </c>
      <c r="O853" s="31" t="s">
        <v>182</v>
      </c>
      <c r="P853" s="31" t="s">
        <v>2723</v>
      </c>
      <c r="Q853" s="31" t="s">
        <v>684</v>
      </c>
      <c r="R853" s="31">
        <v>19</v>
      </c>
      <c r="S853" s="31">
        <v>20</v>
      </c>
      <c r="T853" s="31" t="s">
        <v>62</v>
      </c>
      <c r="U853" s="31" t="str">
        <f t="shared" si="434"/>
        <v>48</v>
      </c>
      <c r="V853" s="14" t="str">
        <f t="shared" si="406"/>
        <v>ASK 3MLD, ASK 3MB</v>
      </c>
      <c r="W853" s="31" t="str">
        <f t="shared" si="411"/>
        <v/>
      </c>
      <c r="X853" s="14" t="str">
        <f t="shared" si="412"/>
        <v/>
      </c>
      <c r="Y853" s="31" t="str">
        <f t="shared" si="413"/>
        <v>O1011107</v>
      </c>
      <c r="Z853" s="31" t="str">
        <f t="shared" si="414"/>
        <v>TUA711-DIO32</v>
      </c>
      <c r="AA853" s="14" t="str">
        <f t="shared" si="415"/>
        <v>17-SC-DCS-002/O1011107/ 17-MC-DCS-004</v>
      </c>
      <c r="AB853" s="31" t="s">
        <v>64</v>
      </c>
      <c r="AC853" s="31" t="s">
        <v>54</v>
      </c>
      <c r="AD853" s="31" t="s">
        <v>125</v>
      </c>
      <c r="AE853" s="31">
        <v>1</v>
      </c>
      <c r="AF853" s="31" t="s">
        <v>55</v>
      </c>
      <c r="AG853" s="31" t="s">
        <v>3692</v>
      </c>
      <c r="AH853" s="31">
        <v>8</v>
      </c>
      <c r="AI853" s="31">
        <v>20</v>
      </c>
      <c r="AJ853" s="31" t="s">
        <v>57</v>
      </c>
      <c r="AK853" s="31">
        <f t="shared" si="407"/>
        <v>32</v>
      </c>
      <c r="AL853" s="31" t="s">
        <v>62</v>
      </c>
      <c r="AO853" s="31" t="s">
        <v>63</v>
      </c>
      <c r="AP853" s="31" t="s">
        <v>1202</v>
      </c>
      <c r="AQ853" s="14" t="s">
        <v>3731</v>
      </c>
      <c r="AR853" s="31" t="s">
        <v>5716</v>
      </c>
      <c r="AS853" s="31" t="s">
        <v>468</v>
      </c>
      <c r="AT853" s="14" t="s">
        <v>5724</v>
      </c>
      <c r="AU853" s="31" t="s">
        <v>5858</v>
      </c>
      <c r="AV853" s="31" t="s">
        <v>5827</v>
      </c>
      <c r="AW853" s="31" t="s">
        <v>5828</v>
      </c>
      <c r="AX853" s="31" t="s">
        <v>5724</v>
      </c>
      <c r="BK853" s="14" t="str">
        <f t="shared" si="416"/>
        <v/>
      </c>
      <c r="BL853" s="14" t="str">
        <f t="shared" si="417"/>
        <v/>
      </c>
      <c r="BM853" s="14" t="str">
        <f t="shared" si="418"/>
        <v/>
      </c>
      <c r="BN853" s="14"/>
      <c r="BO853" s="14" t="str">
        <f t="shared" si="408"/>
        <v/>
      </c>
      <c r="BP853" s="14" t="str">
        <f t="shared" si="409"/>
        <v/>
      </c>
      <c r="BQ853" s="14"/>
      <c r="BR853" s="14" t="str">
        <f t="shared" si="419"/>
        <v>TS-R-01:19/
O1011107:20A</v>
      </c>
      <c r="BS853" s="14" t="str">
        <f t="shared" si="420"/>
        <v>TS-R-01:20/
O1011107:20B</v>
      </c>
      <c r="BW853" s="31" t="str">
        <f t="shared" si="421"/>
        <v/>
      </c>
      <c r="BX853" s="31" t="str">
        <f t="shared" si="422"/>
        <v/>
      </c>
      <c r="BY853" s="31" t="str">
        <f t="shared" si="423"/>
        <v/>
      </c>
      <c r="BZ853" s="31" t="str">
        <f t="shared" si="424"/>
        <v/>
      </c>
      <c r="CA853" s="31" t="str">
        <f t="shared" si="425"/>
        <v/>
      </c>
      <c r="CB853" s="31" t="str">
        <f t="shared" si="426"/>
        <v/>
      </c>
      <c r="CC853" s="31" t="str">
        <f t="shared" si="427"/>
        <v/>
      </c>
      <c r="CD853" s="31" t="str">
        <f t="shared" si="428"/>
        <v>20A</v>
      </c>
      <c r="CE853" s="31" t="e">
        <f t="shared" ca="1" si="429"/>
        <v>#NAME?</v>
      </c>
      <c r="CF853" s="31" t="e">
        <f t="shared" ca="1" si="430"/>
        <v>#NAME?</v>
      </c>
      <c r="CG853" s="31" t="e">
        <f t="shared" ca="1" si="431"/>
        <v>#NAME?</v>
      </c>
      <c r="CH853" s="31" t="e">
        <f t="shared" ca="1" si="432"/>
        <v>#NAME?</v>
      </c>
      <c r="CI853" s="31" t="e">
        <f t="shared" ca="1" si="433"/>
        <v>#NAME?</v>
      </c>
    </row>
    <row r="854" spans="1:87" s="31" customFormat="1" ht="30" hidden="1" x14ac:dyDescent="0.25">
      <c r="A854" s="9" t="s">
        <v>4493</v>
      </c>
      <c r="B854" s="31" t="s">
        <v>3086</v>
      </c>
      <c r="C854" s="31" t="s">
        <v>3732</v>
      </c>
      <c r="E854" s="14" t="s">
        <v>5647</v>
      </c>
      <c r="G854" s="31" t="str">
        <f t="shared" si="410"/>
        <v>Сигнал</v>
      </c>
      <c r="H854" s="31" t="s">
        <v>3321</v>
      </c>
      <c r="I854" s="31" t="s">
        <v>4600</v>
      </c>
      <c r="J854" s="31" t="str">
        <f t="shared" si="405"/>
        <v>DCS_DI_03</v>
      </c>
      <c r="K854" s="14" t="s">
        <v>5869</v>
      </c>
      <c r="M854" s="31" t="s">
        <v>3713</v>
      </c>
      <c r="N854" s="31" t="s">
        <v>107</v>
      </c>
      <c r="O854" s="31" t="s">
        <v>185</v>
      </c>
      <c r="P854" s="31" t="s">
        <v>2723</v>
      </c>
      <c r="Q854" s="31" t="s">
        <v>684</v>
      </c>
      <c r="R854" s="31">
        <v>21</v>
      </c>
      <c r="S854" s="31">
        <v>22</v>
      </c>
      <c r="T854" s="31" t="s">
        <v>62</v>
      </c>
      <c r="U854" s="31" t="str">
        <f t="shared" si="434"/>
        <v>48</v>
      </c>
      <c r="V854" s="14" t="str">
        <f t="shared" si="406"/>
        <v>ASK 3MLD, ASK 3MB</v>
      </c>
      <c r="W854" s="31" t="str">
        <f t="shared" si="411"/>
        <v/>
      </c>
      <c r="X854" s="14" t="str">
        <f t="shared" si="412"/>
        <v/>
      </c>
      <c r="Y854" s="31" t="str">
        <f t="shared" si="413"/>
        <v>O1011107</v>
      </c>
      <c r="Z854" s="31" t="str">
        <f t="shared" si="414"/>
        <v>TUA711-DIO32</v>
      </c>
      <c r="AA854" s="14" t="str">
        <f t="shared" si="415"/>
        <v>17-SC-DCS-002/O1011107/ 17-MC-DCS-004</v>
      </c>
      <c r="AB854" s="31" t="s">
        <v>64</v>
      </c>
      <c r="AC854" s="31" t="s">
        <v>54</v>
      </c>
      <c r="AD854" s="31" t="s">
        <v>125</v>
      </c>
      <c r="AE854" s="31">
        <v>1</v>
      </c>
      <c r="AF854" s="31" t="s">
        <v>55</v>
      </c>
      <c r="AG854" s="31" t="s">
        <v>3692</v>
      </c>
      <c r="AH854" s="31">
        <v>8</v>
      </c>
      <c r="AI854" s="31">
        <v>21</v>
      </c>
      <c r="AJ854" s="31" t="s">
        <v>57</v>
      </c>
      <c r="AK854" s="31">
        <f t="shared" si="407"/>
        <v>32</v>
      </c>
      <c r="AL854" s="31" t="s">
        <v>62</v>
      </c>
      <c r="AO854" s="31" t="s">
        <v>63</v>
      </c>
      <c r="AP854" s="31" t="s">
        <v>1202</v>
      </c>
      <c r="AQ854" s="14" t="s">
        <v>3733</v>
      </c>
      <c r="AR854" s="31" t="s">
        <v>5716</v>
      </c>
      <c r="AS854" s="31" t="s">
        <v>468</v>
      </c>
      <c r="AT854" s="14" t="s">
        <v>5724</v>
      </c>
      <c r="AU854" s="31" t="s">
        <v>5858</v>
      </c>
      <c r="AV854" s="31" t="s">
        <v>5792</v>
      </c>
      <c r="AW854" s="31" t="s">
        <v>5793</v>
      </c>
      <c r="AX854" s="31" t="s">
        <v>5724</v>
      </c>
      <c r="BK854" s="14" t="str">
        <f t="shared" si="416"/>
        <v/>
      </c>
      <c r="BL854" s="14" t="str">
        <f t="shared" si="417"/>
        <v/>
      </c>
      <c r="BM854" s="14" t="str">
        <f t="shared" si="418"/>
        <v/>
      </c>
      <c r="BN854" s="14"/>
      <c r="BO854" s="14" t="str">
        <f t="shared" si="408"/>
        <v/>
      </c>
      <c r="BP854" s="14" t="str">
        <f t="shared" si="409"/>
        <v/>
      </c>
      <c r="BQ854" s="14"/>
      <c r="BR854" s="14" t="str">
        <f t="shared" si="419"/>
        <v>TS-R-01:21/
O1011107:21A</v>
      </c>
      <c r="BS854" s="14" t="str">
        <f t="shared" si="420"/>
        <v>TS-R-01:22/
O1011107:21B</v>
      </c>
      <c r="BW854" s="31" t="str">
        <f t="shared" si="421"/>
        <v/>
      </c>
      <c r="BX854" s="31" t="str">
        <f t="shared" si="422"/>
        <v/>
      </c>
      <c r="BY854" s="31" t="str">
        <f t="shared" si="423"/>
        <v/>
      </c>
      <c r="BZ854" s="31" t="str">
        <f t="shared" si="424"/>
        <v/>
      </c>
      <c r="CA854" s="31" t="str">
        <f t="shared" si="425"/>
        <v/>
      </c>
      <c r="CB854" s="31" t="str">
        <f t="shared" si="426"/>
        <v/>
      </c>
      <c r="CC854" s="31" t="str">
        <f t="shared" si="427"/>
        <v/>
      </c>
      <c r="CD854" s="31" t="str">
        <f t="shared" si="428"/>
        <v>21A</v>
      </c>
      <c r="CE854" s="31" t="e">
        <f t="shared" ca="1" si="429"/>
        <v>#NAME?</v>
      </c>
      <c r="CF854" s="31" t="e">
        <f t="shared" ca="1" si="430"/>
        <v>#NAME?</v>
      </c>
      <c r="CG854" s="31" t="e">
        <f t="shared" ca="1" si="431"/>
        <v>#NAME?</v>
      </c>
      <c r="CH854" s="31" t="e">
        <f t="shared" ca="1" si="432"/>
        <v>#NAME?</v>
      </c>
      <c r="CI854" s="31" t="e">
        <f t="shared" ca="1" si="433"/>
        <v>#NAME?</v>
      </c>
    </row>
    <row r="855" spans="1:87" s="31" customFormat="1" ht="30" hidden="1" x14ac:dyDescent="0.25">
      <c r="A855" s="9" t="s">
        <v>4493</v>
      </c>
      <c r="B855" s="31" t="s">
        <v>3086</v>
      </c>
      <c r="C855" s="31" t="s">
        <v>3734</v>
      </c>
      <c r="E855" s="14" t="s">
        <v>5647</v>
      </c>
      <c r="G855" s="31" t="str">
        <f t="shared" si="410"/>
        <v>Сигнал</v>
      </c>
      <c r="H855" s="31" t="s">
        <v>3357</v>
      </c>
      <c r="I855" s="31" t="s">
        <v>4600</v>
      </c>
      <c r="J855" s="31" t="str">
        <f t="shared" si="405"/>
        <v>DCS_DI_03</v>
      </c>
      <c r="K855" s="14" t="s">
        <v>5869</v>
      </c>
      <c r="M855" s="31" t="s">
        <v>3713</v>
      </c>
      <c r="N855" s="31" t="s">
        <v>107</v>
      </c>
      <c r="O855" s="31" t="s">
        <v>188</v>
      </c>
      <c r="P855" s="31" t="s">
        <v>2723</v>
      </c>
      <c r="Q855" s="31" t="s">
        <v>684</v>
      </c>
      <c r="R855" s="31">
        <v>23</v>
      </c>
      <c r="S855" s="31">
        <v>24</v>
      </c>
      <c r="T855" s="31" t="s">
        <v>62</v>
      </c>
      <c r="U855" s="31" t="str">
        <f t="shared" si="434"/>
        <v>48</v>
      </c>
      <c r="V855" s="14" t="str">
        <f t="shared" si="406"/>
        <v>ASK 3MLD, ASK 3MB</v>
      </c>
      <c r="W855" s="31" t="str">
        <f t="shared" si="411"/>
        <v/>
      </c>
      <c r="X855" s="14" t="str">
        <f t="shared" si="412"/>
        <v/>
      </c>
      <c r="Y855" s="31" t="str">
        <f t="shared" si="413"/>
        <v>O1011107</v>
      </c>
      <c r="Z855" s="31" t="str">
        <f t="shared" si="414"/>
        <v>TUA711-DIO32</v>
      </c>
      <c r="AA855" s="14" t="str">
        <f t="shared" si="415"/>
        <v>17-SC-DCS-002/O1011107/ 17-MC-DCS-004</v>
      </c>
      <c r="AB855" s="31" t="s">
        <v>64</v>
      </c>
      <c r="AC855" s="31" t="s">
        <v>54</v>
      </c>
      <c r="AD855" s="31" t="s">
        <v>125</v>
      </c>
      <c r="AE855" s="31">
        <v>1</v>
      </c>
      <c r="AF855" s="31" t="s">
        <v>55</v>
      </c>
      <c r="AG855" s="31" t="s">
        <v>3692</v>
      </c>
      <c r="AH855" s="31">
        <v>8</v>
      </c>
      <c r="AI855" s="31">
        <v>22</v>
      </c>
      <c r="AJ855" s="31" t="s">
        <v>57</v>
      </c>
      <c r="AK855" s="31">
        <f t="shared" si="407"/>
        <v>32</v>
      </c>
      <c r="AL855" s="31" t="s">
        <v>62</v>
      </c>
      <c r="AO855" s="31" t="s">
        <v>63</v>
      </c>
      <c r="AP855" s="31" t="s">
        <v>1202</v>
      </c>
      <c r="AQ855" s="14" t="s">
        <v>3735</v>
      </c>
      <c r="AR855" s="31" t="s">
        <v>5716</v>
      </c>
      <c r="AS855" s="31" t="s">
        <v>468</v>
      </c>
      <c r="AT855" s="14" t="s">
        <v>5724</v>
      </c>
      <c r="AU855" s="31" t="s">
        <v>5858</v>
      </c>
      <c r="AV855" s="31" t="s">
        <v>5794</v>
      </c>
      <c r="AW855" s="31" t="s">
        <v>5795</v>
      </c>
      <c r="AX855" s="31" t="s">
        <v>5724</v>
      </c>
      <c r="BK855" s="14" t="str">
        <f t="shared" si="416"/>
        <v/>
      </c>
      <c r="BL855" s="14" t="str">
        <f t="shared" si="417"/>
        <v/>
      </c>
      <c r="BM855" s="14" t="str">
        <f t="shared" si="418"/>
        <v/>
      </c>
      <c r="BN855" s="14"/>
      <c r="BO855" s="14" t="str">
        <f t="shared" si="408"/>
        <v/>
      </c>
      <c r="BP855" s="14" t="str">
        <f t="shared" si="409"/>
        <v/>
      </c>
      <c r="BQ855" s="14"/>
      <c r="BR855" s="14" t="str">
        <f t="shared" si="419"/>
        <v>TS-R-01:23/
O1011107:22A</v>
      </c>
      <c r="BS855" s="14" t="str">
        <f t="shared" si="420"/>
        <v>TS-R-01:24/
O1011107:22B</v>
      </c>
      <c r="BW855" s="31" t="str">
        <f t="shared" si="421"/>
        <v/>
      </c>
      <c r="BX855" s="31" t="str">
        <f t="shared" si="422"/>
        <v/>
      </c>
      <c r="BY855" s="31" t="str">
        <f t="shared" si="423"/>
        <v/>
      </c>
      <c r="BZ855" s="31" t="str">
        <f t="shared" si="424"/>
        <v/>
      </c>
      <c r="CA855" s="31" t="str">
        <f t="shared" si="425"/>
        <v/>
      </c>
      <c r="CB855" s="31" t="str">
        <f t="shared" si="426"/>
        <v/>
      </c>
      <c r="CC855" s="31" t="str">
        <f t="shared" si="427"/>
        <v/>
      </c>
      <c r="CD855" s="31" t="str">
        <f t="shared" si="428"/>
        <v>22A</v>
      </c>
      <c r="CE855" s="31" t="e">
        <f t="shared" ca="1" si="429"/>
        <v>#NAME?</v>
      </c>
      <c r="CF855" s="31" t="e">
        <f t="shared" ca="1" si="430"/>
        <v>#NAME?</v>
      </c>
      <c r="CG855" s="31" t="e">
        <f t="shared" ca="1" si="431"/>
        <v>#NAME?</v>
      </c>
      <c r="CH855" s="31" t="e">
        <f t="shared" ca="1" si="432"/>
        <v>#NAME?</v>
      </c>
      <c r="CI855" s="31" t="e">
        <f t="shared" ca="1" si="433"/>
        <v>#NAME?</v>
      </c>
    </row>
    <row r="856" spans="1:87" s="31" customFormat="1" ht="30" hidden="1" x14ac:dyDescent="0.25">
      <c r="A856" s="9" t="s">
        <v>4493</v>
      </c>
      <c r="B856" s="31" t="s">
        <v>3086</v>
      </c>
      <c r="C856" s="31" t="s">
        <v>3087</v>
      </c>
      <c r="E856" s="14" t="s">
        <v>5649</v>
      </c>
      <c r="G856" s="31" t="str">
        <f t="shared" si="410"/>
        <v>Сигнал</v>
      </c>
      <c r="H856" s="31" t="s">
        <v>2608</v>
      </c>
      <c r="I856" s="31" t="s">
        <v>4600</v>
      </c>
      <c r="J856" s="31" t="str">
        <f t="shared" si="405"/>
        <v>DCS_DO_03</v>
      </c>
      <c r="K856" s="14" t="s">
        <v>5869</v>
      </c>
      <c r="M856" s="31" t="s">
        <v>3068</v>
      </c>
      <c r="N856" s="31" t="s">
        <v>1261</v>
      </c>
      <c r="O856" s="31" t="s">
        <v>1289</v>
      </c>
      <c r="P856" s="31" t="s">
        <v>2723</v>
      </c>
      <c r="Q856" s="31" t="s">
        <v>491</v>
      </c>
      <c r="R856" s="31">
        <v>15</v>
      </c>
      <c r="S856" s="31">
        <v>16</v>
      </c>
      <c r="T856" s="31" t="s">
        <v>62</v>
      </c>
      <c r="U856" s="31" t="str">
        <f t="shared" si="434"/>
        <v>30</v>
      </c>
      <c r="V856" s="14" t="str">
        <f t="shared" si="406"/>
        <v>ASK 3MLD, ASK 3MB</v>
      </c>
      <c r="W856" s="31" t="str">
        <f t="shared" si="411"/>
        <v/>
      </c>
      <c r="X856" s="14" t="str">
        <f t="shared" si="412"/>
        <v/>
      </c>
      <c r="Y856" s="31" t="str">
        <f t="shared" si="413"/>
        <v>O1011206</v>
      </c>
      <c r="Z856" s="31" t="str">
        <f t="shared" si="414"/>
        <v>TUA711-DIO32</v>
      </c>
      <c r="AA856" s="14" t="str">
        <f t="shared" si="415"/>
        <v>17-SC-DCS-002/O1011206/ 17-MC-DCS-004</v>
      </c>
      <c r="AB856" s="31" t="s">
        <v>64</v>
      </c>
      <c r="AC856" s="31" t="s">
        <v>54</v>
      </c>
      <c r="AD856" s="31" t="s">
        <v>125</v>
      </c>
      <c r="AE856" s="31">
        <v>1</v>
      </c>
      <c r="AF856" s="31" t="s">
        <v>1254</v>
      </c>
      <c r="AG856" s="31" t="s">
        <v>1556</v>
      </c>
      <c r="AH856" s="31">
        <v>7</v>
      </c>
      <c r="AI856" s="31">
        <v>4</v>
      </c>
      <c r="AJ856" s="31" t="s">
        <v>1256</v>
      </c>
      <c r="AK856" s="31">
        <f t="shared" si="407"/>
        <v>32</v>
      </c>
      <c r="AL856" s="31" t="s">
        <v>62</v>
      </c>
      <c r="AO856" s="31" t="s">
        <v>63</v>
      </c>
      <c r="AP856" s="31" t="s">
        <v>1202</v>
      </c>
      <c r="AQ856" s="14" t="s">
        <v>3088</v>
      </c>
      <c r="AR856" s="31" t="s">
        <v>5716</v>
      </c>
      <c r="AS856" s="31" t="s">
        <v>468</v>
      </c>
      <c r="AT856" s="14" t="s">
        <v>5724</v>
      </c>
      <c r="AU856" s="31" t="s">
        <v>5858</v>
      </c>
      <c r="AV856" s="31" t="s">
        <v>5797</v>
      </c>
      <c r="AW856" s="31" t="s">
        <v>5799</v>
      </c>
      <c r="AX856" s="31" t="s">
        <v>5724</v>
      </c>
      <c r="BK856" s="14" t="str">
        <f t="shared" si="416"/>
        <v/>
      </c>
      <c r="BL856" s="14" t="str">
        <f t="shared" si="417"/>
        <v/>
      </c>
      <c r="BM856" s="14" t="str">
        <f t="shared" si="418"/>
        <v/>
      </c>
      <c r="BN856" s="14"/>
      <c r="BO856" s="14" t="str">
        <f t="shared" si="408"/>
        <v/>
      </c>
      <c r="BP856" s="14" t="str">
        <f t="shared" si="409"/>
        <v/>
      </c>
      <c r="BQ856" s="14"/>
      <c r="BR856" s="14" t="str">
        <f t="shared" si="419"/>
        <v/>
      </c>
      <c r="BS856" s="14" t="str">
        <f t="shared" si="420"/>
        <v>TS-O-03:16/
O1011206:4A</v>
      </c>
      <c r="BW856" s="31" t="str">
        <f t="shared" si="421"/>
        <v/>
      </c>
      <c r="BX856" s="31" t="str">
        <f t="shared" si="422"/>
        <v/>
      </c>
      <c r="BY856" s="31" t="str">
        <f t="shared" si="423"/>
        <v/>
      </c>
      <c r="BZ856" s="31" t="str">
        <f t="shared" si="424"/>
        <v/>
      </c>
      <c r="CA856" s="31" t="str">
        <f t="shared" si="425"/>
        <v/>
      </c>
      <c r="CB856" s="31" t="str">
        <f t="shared" si="426"/>
        <v/>
      </c>
      <c r="CC856" s="31" t="str">
        <f t="shared" si="427"/>
        <v/>
      </c>
      <c r="CD856" s="31" t="str">
        <f t="shared" si="428"/>
        <v/>
      </c>
      <c r="CE856" s="31" t="e">
        <f t="shared" ca="1" si="429"/>
        <v>#NAME?</v>
      </c>
      <c r="CF856" s="31" t="e">
        <f t="shared" ca="1" si="430"/>
        <v>#NAME?</v>
      </c>
      <c r="CG856" s="31" t="e">
        <f t="shared" ca="1" si="431"/>
        <v>#NAME?</v>
      </c>
      <c r="CH856" s="31" t="e">
        <f t="shared" ca="1" si="432"/>
        <v>#NAME?</v>
      </c>
      <c r="CI856" s="31" t="e">
        <f t="shared" ca="1" si="433"/>
        <v>#NAME?</v>
      </c>
    </row>
    <row r="857" spans="1:87" s="31" customFormat="1" ht="30" hidden="1" x14ac:dyDescent="0.25">
      <c r="A857" s="9" t="s">
        <v>4493</v>
      </c>
      <c r="B857" s="31" t="s">
        <v>3086</v>
      </c>
      <c r="C857" s="31" t="s">
        <v>3089</v>
      </c>
      <c r="E857" s="14" t="s">
        <v>5649</v>
      </c>
      <c r="G857" s="31" t="str">
        <f t="shared" si="410"/>
        <v>Сигнал</v>
      </c>
      <c r="H857" s="31" t="s">
        <v>2611</v>
      </c>
      <c r="I857" s="31" t="s">
        <v>4600</v>
      </c>
      <c r="J857" s="31" t="str">
        <f t="shared" si="405"/>
        <v>DCS_DO_03</v>
      </c>
      <c r="K857" s="14" t="s">
        <v>5869</v>
      </c>
      <c r="M857" s="31" t="s">
        <v>3068</v>
      </c>
      <c r="N857" s="31" t="s">
        <v>1261</v>
      </c>
      <c r="O857" s="31" t="s">
        <v>1320</v>
      </c>
      <c r="P857" s="31" t="s">
        <v>2723</v>
      </c>
      <c r="Q857" s="31" t="s">
        <v>491</v>
      </c>
      <c r="R857" s="31">
        <v>17</v>
      </c>
      <c r="S857" s="31">
        <v>18</v>
      </c>
      <c r="T857" s="31" t="s">
        <v>62</v>
      </c>
      <c r="U857" s="31" t="str">
        <f t="shared" si="434"/>
        <v>30</v>
      </c>
      <c r="V857" s="14" t="str">
        <f t="shared" si="406"/>
        <v>ASK 3MLD, ASK 3MB</v>
      </c>
      <c r="W857" s="31" t="str">
        <f t="shared" si="411"/>
        <v/>
      </c>
      <c r="X857" s="14" t="str">
        <f t="shared" si="412"/>
        <v/>
      </c>
      <c r="Y857" s="31" t="str">
        <f t="shared" si="413"/>
        <v>O1011206</v>
      </c>
      <c r="Z857" s="31" t="str">
        <f t="shared" si="414"/>
        <v>TUA711-DIO32</v>
      </c>
      <c r="AA857" s="14" t="str">
        <f t="shared" si="415"/>
        <v>17-SC-DCS-002/O1011206/ 17-MC-DCS-004</v>
      </c>
      <c r="AB857" s="31" t="s">
        <v>64</v>
      </c>
      <c r="AC857" s="31" t="s">
        <v>54</v>
      </c>
      <c r="AD857" s="31" t="s">
        <v>125</v>
      </c>
      <c r="AE857" s="31">
        <v>1</v>
      </c>
      <c r="AF857" s="31" t="s">
        <v>1254</v>
      </c>
      <c r="AG857" s="31" t="s">
        <v>1556</v>
      </c>
      <c r="AH857" s="31">
        <v>7</v>
      </c>
      <c r="AI857" s="31">
        <v>5</v>
      </c>
      <c r="AJ857" s="31" t="s">
        <v>1256</v>
      </c>
      <c r="AK857" s="31">
        <f t="shared" si="407"/>
        <v>32</v>
      </c>
      <c r="AL857" s="31" t="s">
        <v>62</v>
      </c>
      <c r="AO857" s="31" t="s">
        <v>63</v>
      </c>
      <c r="AP857" s="31" t="s">
        <v>1202</v>
      </c>
      <c r="AQ857" s="14" t="s">
        <v>3090</v>
      </c>
      <c r="AR857" s="31" t="s">
        <v>5716</v>
      </c>
      <c r="AS857" s="31" t="s">
        <v>468</v>
      </c>
      <c r="AT857" s="14" t="s">
        <v>5724</v>
      </c>
      <c r="AU857" s="31" t="s">
        <v>5858</v>
      </c>
      <c r="AV857" s="31" t="s">
        <v>5806</v>
      </c>
      <c r="AW857" s="31" t="s">
        <v>5797</v>
      </c>
      <c r="AX857" s="31" t="s">
        <v>5724</v>
      </c>
      <c r="BK857" s="14" t="str">
        <f t="shared" si="416"/>
        <v/>
      </c>
      <c r="BL857" s="14" t="str">
        <f t="shared" si="417"/>
        <v/>
      </c>
      <c r="BM857" s="14" t="str">
        <f t="shared" si="418"/>
        <v/>
      </c>
      <c r="BN857" s="14"/>
      <c r="BO857" s="14" t="str">
        <f t="shared" si="408"/>
        <v/>
      </c>
      <c r="BP857" s="14" t="str">
        <f t="shared" si="409"/>
        <v/>
      </c>
      <c r="BQ857" s="14"/>
      <c r="BR857" s="14" t="str">
        <f t="shared" si="419"/>
        <v/>
      </c>
      <c r="BS857" s="14" t="str">
        <f t="shared" si="420"/>
        <v>TS-O-03:18/
O1011206:5A</v>
      </c>
      <c r="BW857" s="31" t="str">
        <f t="shared" si="421"/>
        <v/>
      </c>
      <c r="BX857" s="31" t="str">
        <f t="shared" si="422"/>
        <v/>
      </c>
      <c r="BY857" s="31" t="str">
        <f t="shared" si="423"/>
        <v/>
      </c>
      <c r="BZ857" s="31" t="str">
        <f t="shared" si="424"/>
        <v/>
      </c>
      <c r="CA857" s="31" t="str">
        <f t="shared" si="425"/>
        <v/>
      </c>
      <c r="CB857" s="31" t="str">
        <f t="shared" si="426"/>
        <v/>
      </c>
      <c r="CC857" s="31" t="str">
        <f t="shared" si="427"/>
        <v/>
      </c>
      <c r="CD857" s="31" t="str">
        <f t="shared" si="428"/>
        <v/>
      </c>
      <c r="CE857" s="31" t="e">
        <f t="shared" ca="1" si="429"/>
        <v>#NAME?</v>
      </c>
      <c r="CF857" s="31" t="e">
        <f t="shared" ca="1" si="430"/>
        <v>#NAME?</v>
      </c>
      <c r="CG857" s="31" t="e">
        <f t="shared" ca="1" si="431"/>
        <v>#NAME?</v>
      </c>
      <c r="CH857" s="31" t="e">
        <f t="shared" ca="1" si="432"/>
        <v>#NAME?</v>
      </c>
      <c r="CI857" s="31" t="e">
        <f t="shared" ca="1" si="433"/>
        <v>#NAME?</v>
      </c>
    </row>
    <row r="858" spans="1:87" s="31" customFormat="1" ht="30" hidden="1" x14ac:dyDescent="0.25">
      <c r="A858" s="9" t="s">
        <v>4493</v>
      </c>
      <c r="B858" s="31" t="s">
        <v>3091</v>
      </c>
      <c r="C858" s="31" t="s">
        <v>3736</v>
      </c>
      <c r="E858" s="14" t="s">
        <v>5647</v>
      </c>
      <c r="G858" s="31" t="str">
        <f t="shared" si="410"/>
        <v>Сигнал</v>
      </c>
      <c r="H858" s="31" t="s">
        <v>3318</v>
      </c>
      <c r="I858" s="31" t="s">
        <v>4600</v>
      </c>
      <c r="J858" s="31" t="str">
        <f t="shared" si="405"/>
        <v>DCS_DI_03</v>
      </c>
      <c r="K858" s="14" t="s">
        <v>5869</v>
      </c>
      <c r="M858" s="31" t="s">
        <v>3713</v>
      </c>
      <c r="N858" s="31" t="s">
        <v>107</v>
      </c>
      <c r="O858" s="31" t="s">
        <v>191</v>
      </c>
      <c r="P858" s="31" t="s">
        <v>2723</v>
      </c>
      <c r="Q858" s="31" t="s">
        <v>684</v>
      </c>
      <c r="R858" s="31">
        <v>25</v>
      </c>
      <c r="S858" s="31">
        <v>26</v>
      </c>
      <c r="T858" s="31" t="s">
        <v>62</v>
      </c>
      <c r="U858" s="31" t="str">
        <f t="shared" si="434"/>
        <v>48</v>
      </c>
      <c r="V858" s="14" t="str">
        <f t="shared" si="406"/>
        <v>ASK 3MLD, ASK 3MB</v>
      </c>
      <c r="W858" s="31" t="str">
        <f t="shared" si="411"/>
        <v/>
      </c>
      <c r="X858" s="14" t="str">
        <f t="shared" si="412"/>
        <v/>
      </c>
      <c r="Y858" s="31" t="str">
        <f t="shared" si="413"/>
        <v>O1011107</v>
      </c>
      <c r="Z858" s="31" t="str">
        <f t="shared" si="414"/>
        <v>TUA711-DIO32</v>
      </c>
      <c r="AA858" s="14" t="str">
        <f t="shared" si="415"/>
        <v>17-SC-DCS-002/O1011107/ 17-MC-DCS-004</v>
      </c>
      <c r="AB858" s="31" t="s">
        <v>64</v>
      </c>
      <c r="AC858" s="31" t="s">
        <v>54</v>
      </c>
      <c r="AD858" s="31" t="s">
        <v>125</v>
      </c>
      <c r="AE858" s="31">
        <v>1</v>
      </c>
      <c r="AF858" s="31" t="s">
        <v>55</v>
      </c>
      <c r="AG858" s="31" t="s">
        <v>3692</v>
      </c>
      <c r="AH858" s="31">
        <v>8</v>
      </c>
      <c r="AI858" s="31">
        <v>23</v>
      </c>
      <c r="AJ858" s="31" t="s">
        <v>57</v>
      </c>
      <c r="AK858" s="31">
        <f t="shared" si="407"/>
        <v>32</v>
      </c>
      <c r="AL858" s="31" t="s">
        <v>62</v>
      </c>
      <c r="AO858" s="31" t="s">
        <v>63</v>
      </c>
      <c r="AP858" s="31" t="s">
        <v>1205</v>
      </c>
      <c r="AQ858" s="14" t="s">
        <v>3737</v>
      </c>
      <c r="AR858" s="31" t="s">
        <v>5716</v>
      </c>
      <c r="AS858" s="31" t="s">
        <v>468</v>
      </c>
      <c r="AT858" s="14" t="s">
        <v>5724</v>
      </c>
      <c r="AU858" s="31" t="s">
        <v>5858</v>
      </c>
      <c r="AV858" s="31" t="s">
        <v>5827</v>
      </c>
      <c r="AW858" s="31" t="s">
        <v>5828</v>
      </c>
      <c r="AX858" s="31" t="s">
        <v>5724</v>
      </c>
      <c r="BK858" s="14" t="str">
        <f t="shared" si="416"/>
        <v/>
      </c>
      <c r="BL858" s="14" t="str">
        <f t="shared" si="417"/>
        <v/>
      </c>
      <c r="BM858" s="14" t="str">
        <f t="shared" si="418"/>
        <v/>
      </c>
      <c r="BN858" s="14"/>
      <c r="BO858" s="14" t="str">
        <f t="shared" si="408"/>
        <v/>
      </c>
      <c r="BP858" s="14" t="str">
        <f t="shared" si="409"/>
        <v/>
      </c>
      <c r="BQ858" s="14"/>
      <c r="BR858" s="14" t="str">
        <f t="shared" si="419"/>
        <v>TS-R-01:25/
O1011107:23A</v>
      </c>
      <c r="BS858" s="14" t="str">
        <f t="shared" si="420"/>
        <v>TS-R-01:26/
O1011107:23B</v>
      </c>
      <c r="BW858" s="31" t="str">
        <f t="shared" si="421"/>
        <v/>
      </c>
      <c r="BX858" s="31" t="str">
        <f t="shared" si="422"/>
        <v/>
      </c>
      <c r="BY858" s="31" t="str">
        <f t="shared" si="423"/>
        <v/>
      </c>
      <c r="BZ858" s="31" t="str">
        <f t="shared" si="424"/>
        <v/>
      </c>
      <c r="CA858" s="31" t="str">
        <f t="shared" si="425"/>
        <v/>
      </c>
      <c r="CB858" s="31" t="str">
        <f t="shared" si="426"/>
        <v/>
      </c>
      <c r="CC858" s="31" t="str">
        <f t="shared" si="427"/>
        <v/>
      </c>
      <c r="CD858" s="31" t="str">
        <f t="shared" si="428"/>
        <v>23A</v>
      </c>
      <c r="CE858" s="31" t="e">
        <f t="shared" ca="1" si="429"/>
        <v>#NAME?</v>
      </c>
      <c r="CF858" s="31" t="e">
        <f t="shared" ca="1" si="430"/>
        <v>#NAME?</v>
      </c>
      <c r="CG858" s="31" t="e">
        <f t="shared" ca="1" si="431"/>
        <v>#NAME?</v>
      </c>
      <c r="CH858" s="31" t="e">
        <f t="shared" ca="1" si="432"/>
        <v>#NAME?</v>
      </c>
      <c r="CI858" s="31" t="e">
        <f t="shared" ca="1" si="433"/>
        <v>#NAME?</v>
      </c>
    </row>
    <row r="859" spans="1:87" s="31" customFormat="1" ht="30" hidden="1" x14ac:dyDescent="0.25">
      <c r="A859" s="9" t="s">
        <v>4493</v>
      </c>
      <c r="B859" s="31" t="s">
        <v>3091</v>
      </c>
      <c r="C859" s="31" t="s">
        <v>3738</v>
      </c>
      <c r="E859" s="14" t="s">
        <v>5647</v>
      </c>
      <c r="G859" s="31" t="str">
        <f t="shared" si="410"/>
        <v>Сигнал</v>
      </c>
      <c r="H859" s="31" t="s">
        <v>3321</v>
      </c>
      <c r="I859" s="31" t="s">
        <v>4600</v>
      </c>
      <c r="J859" s="31" t="str">
        <f t="shared" si="405"/>
        <v>DCS_DI_03</v>
      </c>
      <c r="K859" s="14" t="s">
        <v>5869</v>
      </c>
      <c r="M859" s="31" t="s">
        <v>3713</v>
      </c>
      <c r="N859" s="31" t="s">
        <v>107</v>
      </c>
      <c r="O859" s="31" t="s">
        <v>194</v>
      </c>
      <c r="P859" s="31" t="s">
        <v>2723</v>
      </c>
      <c r="Q859" s="31" t="s">
        <v>684</v>
      </c>
      <c r="R859" s="31">
        <v>27</v>
      </c>
      <c r="S859" s="31">
        <v>28</v>
      </c>
      <c r="T859" s="31" t="s">
        <v>62</v>
      </c>
      <c r="U859" s="31" t="str">
        <f t="shared" si="434"/>
        <v>48</v>
      </c>
      <c r="V859" s="14" t="str">
        <f t="shared" si="406"/>
        <v>ASK 3MLD, ASK 3MB</v>
      </c>
      <c r="W859" s="31" t="str">
        <f t="shared" si="411"/>
        <v/>
      </c>
      <c r="X859" s="14" t="str">
        <f t="shared" si="412"/>
        <v/>
      </c>
      <c r="Y859" s="31" t="str">
        <f t="shared" si="413"/>
        <v>O1011107</v>
      </c>
      <c r="Z859" s="31" t="str">
        <f t="shared" si="414"/>
        <v>TUA711-DIO32</v>
      </c>
      <c r="AA859" s="14" t="str">
        <f t="shared" si="415"/>
        <v>17-SC-DCS-002/O1011107/ 17-MC-DCS-004</v>
      </c>
      <c r="AB859" s="31" t="s">
        <v>64</v>
      </c>
      <c r="AC859" s="31" t="s">
        <v>54</v>
      </c>
      <c r="AD859" s="31" t="s">
        <v>125</v>
      </c>
      <c r="AE859" s="31">
        <v>1</v>
      </c>
      <c r="AF859" s="31" t="s">
        <v>55</v>
      </c>
      <c r="AG859" s="31" t="s">
        <v>3692</v>
      </c>
      <c r="AH859" s="31">
        <v>8</v>
      </c>
      <c r="AI859" s="31">
        <v>24</v>
      </c>
      <c r="AJ859" s="31" t="s">
        <v>57</v>
      </c>
      <c r="AK859" s="31">
        <f t="shared" si="407"/>
        <v>32</v>
      </c>
      <c r="AL859" s="31" t="s">
        <v>62</v>
      </c>
      <c r="AO859" s="31" t="s">
        <v>63</v>
      </c>
      <c r="AP859" s="31" t="s">
        <v>1205</v>
      </c>
      <c r="AQ859" s="14" t="s">
        <v>3739</v>
      </c>
      <c r="AR859" s="31" t="s">
        <v>5716</v>
      </c>
      <c r="AS859" s="31" t="s">
        <v>468</v>
      </c>
      <c r="AT859" s="14" t="s">
        <v>5724</v>
      </c>
      <c r="AU859" s="31" t="s">
        <v>5858</v>
      </c>
      <c r="AV859" s="31" t="s">
        <v>5792</v>
      </c>
      <c r="AW859" s="31" t="s">
        <v>5793</v>
      </c>
      <c r="AX859" s="31" t="s">
        <v>5724</v>
      </c>
      <c r="BK859" s="14" t="str">
        <f t="shared" si="416"/>
        <v/>
      </c>
      <c r="BL859" s="14" t="str">
        <f t="shared" si="417"/>
        <v/>
      </c>
      <c r="BM859" s="14" t="str">
        <f t="shared" si="418"/>
        <v/>
      </c>
      <c r="BN859" s="14"/>
      <c r="BO859" s="14" t="str">
        <f t="shared" si="408"/>
        <v/>
      </c>
      <c r="BP859" s="14" t="str">
        <f t="shared" si="409"/>
        <v/>
      </c>
      <c r="BQ859" s="14"/>
      <c r="BR859" s="14" t="str">
        <f t="shared" si="419"/>
        <v>TS-R-01:27/
O1011107:24A</v>
      </c>
      <c r="BS859" s="14" t="str">
        <f t="shared" si="420"/>
        <v>TS-R-01:28/
O1011107:24B</v>
      </c>
      <c r="BW859" s="31" t="str">
        <f t="shared" si="421"/>
        <v/>
      </c>
      <c r="BX859" s="31" t="str">
        <f t="shared" si="422"/>
        <v/>
      </c>
      <c r="BY859" s="31" t="str">
        <f t="shared" si="423"/>
        <v/>
      </c>
      <c r="BZ859" s="31" t="str">
        <f t="shared" si="424"/>
        <v/>
      </c>
      <c r="CA859" s="31" t="str">
        <f t="shared" si="425"/>
        <v/>
      </c>
      <c r="CB859" s="31" t="str">
        <f t="shared" si="426"/>
        <v/>
      </c>
      <c r="CC859" s="31" t="str">
        <f t="shared" si="427"/>
        <v/>
      </c>
      <c r="CD859" s="31" t="str">
        <f t="shared" si="428"/>
        <v>24A</v>
      </c>
      <c r="CE859" s="31" t="e">
        <f t="shared" ca="1" si="429"/>
        <v>#NAME?</v>
      </c>
      <c r="CF859" s="31" t="e">
        <f t="shared" ca="1" si="430"/>
        <v>#NAME?</v>
      </c>
      <c r="CG859" s="31" t="e">
        <f t="shared" ca="1" si="431"/>
        <v>#NAME?</v>
      </c>
      <c r="CH859" s="31" t="e">
        <f t="shared" ca="1" si="432"/>
        <v>#NAME?</v>
      </c>
      <c r="CI859" s="31" t="e">
        <f t="shared" ca="1" si="433"/>
        <v>#NAME?</v>
      </c>
    </row>
    <row r="860" spans="1:87" s="31" customFormat="1" ht="30" hidden="1" x14ac:dyDescent="0.25">
      <c r="A860" s="9" t="s">
        <v>4493</v>
      </c>
      <c r="B860" s="31" t="s">
        <v>3091</v>
      </c>
      <c r="C860" s="31" t="s">
        <v>3740</v>
      </c>
      <c r="E860" s="14" t="s">
        <v>5647</v>
      </c>
      <c r="G860" s="31" t="str">
        <f t="shared" si="410"/>
        <v>Сигнал</v>
      </c>
      <c r="H860" s="31" t="s">
        <v>3357</v>
      </c>
      <c r="I860" s="31" t="s">
        <v>4600</v>
      </c>
      <c r="J860" s="31" t="str">
        <f t="shared" si="405"/>
        <v>DCS_DI_03</v>
      </c>
      <c r="K860" s="14" t="s">
        <v>5869</v>
      </c>
      <c r="M860" s="31" t="s">
        <v>3713</v>
      </c>
      <c r="N860" s="31" t="s">
        <v>107</v>
      </c>
      <c r="O860" s="31" t="s">
        <v>197</v>
      </c>
      <c r="P860" s="31" t="s">
        <v>2723</v>
      </c>
      <c r="Q860" s="31" t="s">
        <v>684</v>
      </c>
      <c r="R860" s="31">
        <v>29</v>
      </c>
      <c r="S860" s="31">
        <v>30</v>
      </c>
      <c r="T860" s="31" t="s">
        <v>62</v>
      </c>
      <c r="U860" s="31" t="str">
        <f t="shared" si="434"/>
        <v>48</v>
      </c>
      <c r="V860" s="14" t="str">
        <f t="shared" si="406"/>
        <v>ASK 3MLD, ASK 3MB</v>
      </c>
      <c r="W860" s="31" t="str">
        <f t="shared" si="411"/>
        <v/>
      </c>
      <c r="X860" s="14" t="str">
        <f t="shared" si="412"/>
        <v/>
      </c>
      <c r="Y860" s="31" t="str">
        <f t="shared" si="413"/>
        <v>O1011107</v>
      </c>
      <c r="Z860" s="31" t="str">
        <f t="shared" si="414"/>
        <v>TUA711-DIO32</v>
      </c>
      <c r="AA860" s="14" t="str">
        <f t="shared" si="415"/>
        <v>17-SC-DCS-002/O1011107/ 17-MC-DCS-004</v>
      </c>
      <c r="AB860" s="31" t="s">
        <v>64</v>
      </c>
      <c r="AC860" s="31" t="s">
        <v>54</v>
      </c>
      <c r="AD860" s="31" t="s">
        <v>125</v>
      </c>
      <c r="AE860" s="31">
        <v>1</v>
      </c>
      <c r="AF860" s="31" t="s">
        <v>55</v>
      </c>
      <c r="AG860" s="31" t="s">
        <v>3692</v>
      </c>
      <c r="AH860" s="31">
        <v>8</v>
      </c>
      <c r="AI860" s="31">
        <v>25</v>
      </c>
      <c r="AJ860" s="31" t="s">
        <v>57</v>
      </c>
      <c r="AK860" s="31">
        <f t="shared" si="407"/>
        <v>32</v>
      </c>
      <c r="AL860" s="31" t="s">
        <v>62</v>
      </c>
      <c r="AO860" s="31" t="s">
        <v>63</v>
      </c>
      <c r="AP860" s="31" t="s">
        <v>1205</v>
      </c>
      <c r="AQ860" s="14" t="s">
        <v>3741</v>
      </c>
      <c r="AR860" s="31" t="s">
        <v>5716</v>
      </c>
      <c r="AS860" s="31" t="s">
        <v>468</v>
      </c>
      <c r="AT860" s="14" t="s">
        <v>5724</v>
      </c>
      <c r="AU860" s="31" t="s">
        <v>5858</v>
      </c>
      <c r="AV860" s="31" t="s">
        <v>5794</v>
      </c>
      <c r="AW860" s="31" t="s">
        <v>5795</v>
      </c>
      <c r="AX860" s="31" t="s">
        <v>5724</v>
      </c>
      <c r="BK860" s="14" t="str">
        <f t="shared" si="416"/>
        <v/>
      </c>
      <c r="BL860" s="14" t="str">
        <f t="shared" si="417"/>
        <v/>
      </c>
      <c r="BM860" s="14" t="str">
        <f t="shared" si="418"/>
        <v/>
      </c>
      <c r="BN860" s="14"/>
      <c r="BO860" s="14" t="str">
        <f t="shared" si="408"/>
        <v/>
      </c>
      <c r="BP860" s="14" t="str">
        <f t="shared" si="409"/>
        <v/>
      </c>
      <c r="BQ860" s="14"/>
      <c r="BR860" s="14" t="str">
        <f t="shared" si="419"/>
        <v>TS-R-01:29/
O1011107:25A</v>
      </c>
      <c r="BS860" s="14" t="str">
        <f t="shared" si="420"/>
        <v>TS-R-01:30/
O1011107:25B</v>
      </c>
      <c r="BW860" s="31" t="str">
        <f t="shared" si="421"/>
        <v/>
      </c>
      <c r="BX860" s="31" t="str">
        <f t="shared" si="422"/>
        <v/>
      </c>
      <c r="BY860" s="31" t="str">
        <f t="shared" si="423"/>
        <v/>
      </c>
      <c r="BZ860" s="31" t="str">
        <f t="shared" si="424"/>
        <v/>
      </c>
      <c r="CA860" s="31" t="str">
        <f t="shared" si="425"/>
        <v/>
      </c>
      <c r="CB860" s="31" t="str">
        <f t="shared" si="426"/>
        <v/>
      </c>
      <c r="CC860" s="31" t="str">
        <f t="shared" si="427"/>
        <v/>
      </c>
      <c r="CD860" s="31" t="str">
        <f t="shared" si="428"/>
        <v>25A</v>
      </c>
      <c r="CE860" s="31" t="e">
        <f t="shared" ca="1" si="429"/>
        <v>#NAME?</v>
      </c>
      <c r="CF860" s="31" t="e">
        <f t="shared" ca="1" si="430"/>
        <v>#NAME?</v>
      </c>
      <c r="CG860" s="31" t="e">
        <f t="shared" ca="1" si="431"/>
        <v>#NAME?</v>
      </c>
      <c r="CH860" s="31" t="e">
        <f t="shared" ca="1" si="432"/>
        <v>#NAME?</v>
      </c>
      <c r="CI860" s="31" t="e">
        <f t="shared" ca="1" si="433"/>
        <v>#NAME?</v>
      </c>
    </row>
    <row r="861" spans="1:87" s="31" customFormat="1" ht="30" hidden="1" x14ac:dyDescent="0.25">
      <c r="A861" s="9" t="s">
        <v>4493</v>
      </c>
      <c r="B861" s="31" t="s">
        <v>3091</v>
      </c>
      <c r="C861" s="31" t="s">
        <v>3092</v>
      </c>
      <c r="E861" s="14" t="s">
        <v>5649</v>
      </c>
      <c r="G861" s="31" t="str">
        <f t="shared" si="410"/>
        <v>Сигнал</v>
      </c>
      <c r="H861" s="31" t="s">
        <v>2608</v>
      </c>
      <c r="I861" s="31" t="s">
        <v>4600</v>
      </c>
      <c r="J861" s="31" t="str">
        <f t="shared" si="405"/>
        <v>DCS_DO_03</v>
      </c>
      <c r="K861" s="14" t="s">
        <v>5869</v>
      </c>
      <c r="M861" s="31" t="s">
        <v>3068</v>
      </c>
      <c r="N861" s="31" t="s">
        <v>1261</v>
      </c>
      <c r="O861" s="31" t="s">
        <v>1325</v>
      </c>
      <c r="P861" s="31" t="s">
        <v>2723</v>
      </c>
      <c r="Q861" s="31" t="s">
        <v>491</v>
      </c>
      <c r="R861" s="31">
        <v>19</v>
      </c>
      <c r="S861" s="9" t="s">
        <v>4509</v>
      </c>
      <c r="T861" s="31" t="s">
        <v>62</v>
      </c>
      <c r="U861" s="31" t="str">
        <f t="shared" si="434"/>
        <v>30</v>
      </c>
      <c r="V861" s="14" t="str">
        <f t="shared" si="406"/>
        <v>ASK 3MLD, ASK 3MB</v>
      </c>
      <c r="W861" s="31" t="str">
        <f t="shared" si="411"/>
        <v/>
      </c>
      <c r="X861" s="14" t="str">
        <f t="shared" si="412"/>
        <v/>
      </c>
      <c r="Y861" s="31" t="str">
        <f t="shared" si="413"/>
        <v>O1011206</v>
      </c>
      <c r="Z861" s="31" t="str">
        <f t="shared" si="414"/>
        <v>TUA711-DIO32</v>
      </c>
      <c r="AA861" s="14" t="str">
        <f t="shared" si="415"/>
        <v>17-SC-DCS-002/O1011206/ 17-MC-DCS-004</v>
      </c>
      <c r="AB861" s="31" t="s">
        <v>64</v>
      </c>
      <c r="AC861" s="31" t="s">
        <v>54</v>
      </c>
      <c r="AD861" s="31" t="s">
        <v>125</v>
      </c>
      <c r="AE861" s="31">
        <v>1</v>
      </c>
      <c r="AF861" s="31" t="s">
        <v>1254</v>
      </c>
      <c r="AG861" s="31" t="s">
        <v>1556</v>
      </c>
      <c r="AH861" s="31">
        <v>7</v>
      </c>
      <c r="AI861" s="31">
        <v>6</v>
      </c>
      <c r="AJ861" s="31" t="s">
        <v>1256</v>
      </c>
      <c r="AK861" s="31">
        <f t="shared" si="407"/>
        <v>32</v>
      </c>
      <c r="AL861" s="31" t="s">
        <v>62</v>
      </c>
      <c r="AO861" s="31" t="s">
        <v>63</v>
      </c>
      <c r="AP861" s="31" t="s">
        <v>1205</v>
      </c>
      <c r="AQ861" s="14" t="s">
        <v>3093</v>
      </c>
      <c r="AR861" s="31" t="s">
        <v>5716</v>
      </c>
      <c r="AS861" s="31" t="s">
        <v>468</v>
      </c>
      <c r="AT861" s="14" t="s">
        <v>5724</v>
      </c>
      <c r="AU861" s="31" t="s">
        <v>5858</v>
      </c>
      <c r="AV861" s="31" t="s">
        <v>5797</v>
      </c>
      <c r="AW861" s="31" t="s">
        <v>5799</v>
      </c>
      <c r="AX861" s="31" t="s">
        <v>5724</v>
      </c>
      <c r="BK861" s="14" t="str">
        <f t="shared" si="416"/>
        <v/>
      </c>
      <c r="BL861" s="14" t="str">
        <f t="shared" si="417"/>
        <v/>
      </c>
      <c r="BM861" s="14" t="str">
        <f t="shared" si="418"/>
        <v/>
      </c>
      <c r="BN861" s="14"/>
      <c r="BO861" s="14" t="str">
        <f t="shared" si="408"/>
        <v/>
      </c>
      <c r="BP861" s="14" t="str">
        <f t="shared" si="409"/>
        <v/>
      </c>
      <c r="BQ861" s="14"/>
      <c r="BR861" s="14" t="str">
        <f t="shared" si="419"/>
        <v/>
      </c>
      <c r="BS861" s="14" t="str">
        <f t="shared" si="420"/>
        <v>TS-O-03:20/
O1011206:6A</v>
      </c>
      <c r="BW861" s="31" t="str">
        <f t="shared" si="421"/>
        <v/>
      </c>
      <c r="BX861" s="31" t="str">
        <f t="shared" si="422"/>
        <v/>
      </c>
      <c r="BY861" s="31" t="str">
        <f t="shared" si="423"/>
        <v/>
      </c>
      <c r="BZ861" s="31" t="str">
        <f t="shared" si="424"/>
        <v/>
      </c>
      <c r="CA861" s="31" t="str">
        <f t="shared" si="425"/>
        <v/>
      </c>
      <c r="CB861" s="31" t="str">
        <f t="shared" si="426"/>
        <v/>
      </c>
      <c r="CC861" s="31" t="str">
        <f t="shared" si="427"/>
        <v/>
      </c>
      <c r="CD861" s="31" t="str">
        <f t="shared" si="428"/>
        <v/>
      </c>
      <c r="CE861" s="31" t="e">
        <f t="shared" ca="1" si="429"/>
        <v>#NAME?</v>
      </c>
      <c r="CF861" s="31" t="e">
        <f t="shared" ca="1" si="430"/>
        <v>#NAME?</v>
      </c>
      <c r="CG861" s="31" t="e">
        <f t="shared" ca="1" si="431"/>
        <v>#NAME?</v>
      </c>
      <c r="CH861" s="31" t="e">
        <f t="shared" ca="1" si="432"/>
        <v>#NAME?</v>
      </c>
      <c r="CI861" s="31" t="e">
        <f t="shared" ca="1" si="433"/>
        <v>#NAME?</v>
      </c>
    </row>
    <row r="862" spans="1:87" s="31" customFormat="1" ht="30" hidden="1" x14ac:dyDescent="0.25">
      <c r="A862" s="9" t="s">
        <v>4493</v>
      </c>
      <c r="B862" s="31" t="s">
        <v>3091</v>
      </c>
      <c r="C862" s="31" t="s">
        <v>3094</v>
      </c>
      <c r="E862" s="14" t="s">
        <v>5649</v>
      </c>
      <c r="G862" s="31" t="str">
        <f t="shared" si="410"/>
        <v>Сигнал</v>
      </c>
      <c r="H862" s="31" t="s">
        <v>2611</v>
      </c>
      <c r="I862" s="31" t="s">
        <v>4600</v>
      </c>
      <c r="J862" s="31" t="str">
        <f t="shared" si="405"/>
        <v>DCS_DO_03</v>
      </c>
      <c r="K862" s="14" t="s">
        <v>5869</v>
      </c>
      <c r="M862" s="31" t="s">
        <v>3068</v>
      </c>
      <c r="N862" s="31" t="s">
        <v>1261</v>
      </c>
      <c r="O862" s="31" t="s">
        <v>1328</v>
      </c>
      <c r="P862" s="31" t="s">
        <v>2723</v>
      </c>
      <c r="Q862" s="31" t="s">
        <v>491</v>
      </c>
      <c r="R862" s="31">
        <v>21</v>
      </c>
      <c r="S862" s="31">
        <v>22</v>
      </c>
      <c r="T862" s="31" t="s">
        <v>62</v>
      </c>
      <c r="U862" s="31" t="str">
        <f t="shared" si="434"/>
        <v>30</v>
      </c>
      <c r="V862" s="14" t="str">
        <f t="shared" si="406"/>
        <v>ASK 3MLD, ASK 3MB</v>
      </c>
      <c r="W862" s="31" t="str">
        <f t="shared" si="411"/>
        <v/>
      </c>
      <c r="X862" s="14" t="str">
        <f t="shared" si="412"/>
        <v/>
      </c>
      <c r="Y862" s="31" t="str">
        <f t="shared" si="413"/>
        <v>O1011206</v>
      </c>
      <c r="Z862" s="31" t="str">
        <f t="shared" si="414"/>
        <v>TUA711-DIO32</v>
      </c>
      <c r="AA862" s="14" t="str">
        <f t="shared" si="415"/>
        <v>17-SC-DCS-002/O1011206/ 17-MC-DCS-004</v>
      </c>
      <c r="AB862" s="31" t="s">
        <v>64</v>
      </c>
      <c r="AC862" s="31" t="s">
        <v>54</v>
      </c>
      <c r="AD862" s="31" t="s">
        <v>125</v>
      </c>
      <c r="AE862" s="31">
        <v>1</v>
      </c>
      <c r="AF862" s="31" t="s">
        <v>1254</v>
      </c>
      <c r="AG862" s="31" t="s">
        <v>1556</v>
      </c>
      <c r="AH862" s="31">
        <v>7</v>
      </c>
      <c r="AI862" s="31">
        <v>7</v>
      </c>
      <c r="AJ862" s="31" t="s">
        <v>1256</v>
      </c>
      <c r="AK862" s="31">
        <f t="shared" si="407"/>
        <v>32</v>
      </c>
      <c r="AL862" s="31" t="s">
        <v>62</v>
      </c>
      <c r="AO862" s="31" t="s">
        <v>63</v>
      </c>
      <c r="AP862" s="31" t="s">
        <v>1205</v>
      </c>
      <c r="AQ862" s="14" t="s">
        <v>3095</v>
      </c>
      <c r="AR862" s="31" t="s">
        <v>5716</v>
      </c>
      <c r="AS862" s="31" t="s">
        <v>468</v>
      </c>
      <c r="AT862" s="14" t="s">
        <v>5724</v>
      </c>
      <c r="AU862" s="31" t="s">
        <v>5858</v>
      </c>
      <c r="AV862" s="31" t="s">
        <v>5806</v>
      </c>
      <c r="AW862" s="31" t="s">
        <v>5797</v>
      </c>
      <c r="AX862" s="31" t="s">
        <v>5724</v>
      </c>
      <c r="BK862" s="14" t="str">
        <f t="shared" si="416"/>
        <v/>
      </c>
      <c r="BL862" s="14" t="str">
        <f t="shared" si="417"/>
        <v/>
      </c>
      <c r="BM862" s="14" t="str">
        <f t="shared" si="418"/>
        <v/>
      </c>
      <c r="BN862" s="14"/>
      <c r="BO862" s="14" t="str">
        <f t="shared" si="408"/>
        <v/>
      </c>
      <c r="BP862" s="14" t="str">
        <f t="shared" si="409"/>
        <v/>
      </c>
      <c r="BQ862" s="14"/>
      <c r="BR862" s="14" t="str">
        <f t="shared" si="419"/>
        <v/>
      </c>
      <c r="BS862" s="14" t="str">
        <f t="shared" si="420"/>
        <v>TS-O-03:22/
O1011206:7A</v>
      </c>
      <c r="BW862" s="31" t="str">
        <f t="shared" si="421"/>
        <v/>
      </c>
      <c r="BX862" s="31" t="str">
        <f t="shared" si="422"/>
        <v/>
      </c>
      <c r="BY862" s="31" t="str">
        <f t="shared" si="423"/>
        <v/>
      </c>
      <c r="BZ862" s="31" t="str">
        <f t="shared" si="424"/>
        <v/>
      </c>
      <c r="CA862" s="31" t="str">
        <f t="shared" si="425"/>
        <v/>
      </c>
      <c r="CB862" s="31" t="str">
        <f t="shared" si="426"/>
        <v/>
      </c>
      <c r="CC862" s="31" t="str">
        <f t="shared" si="427"/>
        <v/>
      </c>
      <c r="CD862" s="31" t="str">
        <f t="shared" si="428"/>
        <v/>
      </c>
      <c r="CE862" s="31" t="e">
        <f t="shared" ca="1" si="429"/>
        <v>#NAME?</v>
      </c>
      <c r="CF862" s="31" t="e">
        <f t="shared" ca="1" si="430"/>
        <v>#NAME?</v>
      </c>
      <c r="CG862" s="31" t="e">
        <f t="shared" ca="1" si="431"/>
        <v>#NAME?</v>
      </c>
      <c r="CH862" s="31" t="e">
        <f t="shared" ca="1" si="432"/>
        <v>#NAME?</v>
      </c>
      <c r="CI862" s="31" t="e">
        <f t="shared" ca="1" si="433"/>
        <v>#NAME?</v>
      </c>
    </row>
    <row r="863" spans="1:87" s="31" customFormat="1" ht="30" hidden="1" x14ac:dyDescent="0.25">
      <c r="A863" s="9" t="s">
        <v>4493</v>
      </c>
      <c r="B863" s="31" t="s">
        <v>3742</v>
      </c>
      <c r="C863" s="31" t="s">
        <v>3743</v>
      </c>
      <c r="E863" s="14" t="s">
        <v>5647</v>
      </c>
      <c r="G863" s="31" t="str">
        <f t="shared" si="410"/>
        <v>Сигнал</v>
      </c>
      <c r="H863" s="31" t="s">
        <v>3321</v>
      </c>
      <c r="I863" s="31" t="s">
        <v>4600</v>
      </c>
      <c r="J863" s="31" t="str">
        <f t="shared" si="405"/>
        <v>DCS_DI_03</v>
      </c>
      <c r="K863" s="14" t="s">
        <v>5869</v>
      </c>
      <c r="M863" s="31" t="s">
        <v>3713</v>
      </c>
      <c r="N863" s="31" t="s">
        <v>107</v>
      </c>
      <c r="O863" s="31" t="s">
        <v>200</v>
      </c>
      <c r="P863" s="31" t="s">
        <v>2723</v>
      </c>
      <c r="Q863" s="31" t="s">
        <v>684</v>
      </c>
      <c r="R863" s="31">
        <v>31</v>
      </c>
      <c r="S863" s="31">
        <v>32</v>
      </c>
      <c r="T863" s="31" t="s">
        <v>62</v>
      </c>
      <c r="U863" s="31" t="str">
        <f t="shared" si="434"/>
        <v>48</v>
      </c>
      <c r="V863" s="14" t="str">
        <f t="shared" si="406"/>
        <v>ASK 3MLD, ASK 3MB</v>
      </c>
      <c r="W863" s="31" t="str">
        <f t="shared" si="411"/>
        <v/>
      </c>
      <c r="X863" s="14" t="str">
        <f t="shared" si="412"/>
        <v/>
      </c>
      <c r="Y863" s="31" t="str">
        <f t="shared" si="413"/>
        <v>O1011107</v>
      </c>
      <c r="Z863" s="31" t="str">
        <f t="shared" si="414"/>
        <v>TUA711-DIO32</v>
      </c>
      <c r="AA863" s="14" t="str">
        <f t="shared" si="415"/>
        <v>17-SC-DCS-002/O1011107/ 17-MC-DCS-004</v>
      </c>
      <c r="AB863" s="31" t="s">
        <v>64</v>
      </c>
      <c r="AC863" s="31" t="s">
        <v>54</v>
      </c>
      <c r="AD863" s="31" t="s">
        <v>125</v>
      </c>
      <c r="AE863" s="31">
        <v>1</v>
      </c>
      <c r="AF863" s="31" t="s">
        <v>55</v>
      </c>
      <c r="AG863" s="31" t="s">
        <v>3692</v>
      </c>
      <c r="AH863" s="31">
        <v>8</v>
      </c>
      <c r="AI863" s="31">
        <v>26</v>
      </c>
      <c r="AJ863" s="31" t="s">
        <v>57</v>
      </c>
      <c r="AK863" s="31">
        <f t="shared" si="407"/>
        <v>32</v>
      </c>
      <c r="AL863" s="31" t="s">
        <v>62</v>
      </c>
      <c r="AO863" s="31" t="s">
        <v>63</v>
      </c>
      <c r="AP863" s="31" t="s">
        <v>3745</v>
      </c>
      <c r="AQ863" s="14" t="s">
        <v>3744</v>
      </c>
      <c r="AR863" s="31" t="s">
        <v>5716</v>
      </c>
      <c r="AS863" s="31" t="s">
        <v>468</v>
      </c>
      <c r="AT863" s="14" t="s">
        <v>5724</v>
      </c>
      <c r="AU863" s="31" t="s">
        <v>5858</v>
      </c>
      <c r="AV863" s="31" t="s">
        <v>5792</v>
      </c>
      <c r="AW863" s="31" t="s">
        <v>5793</v>
      </c>
      <c r="AX863" s="31" t="s">
        <v>5724</v>
      </c>
      <c r="BK863" s="14" t="str">
        <f t="shared" si="416"/>
        <v/>
      </c>
      <c r="BL863" s="14" t="str">
        <f t="shared" si="417"/>
        <v/>
      </c>
      <c r="BM863" s="14" t="str">
        <f t="shared" si="418"/>
        <v/>
      </c>
      <c r="BN863" s="14"/>
      <c r="BO863" s="14" t="str">
        <f t="shared" si="408"/>
        <v/>
      </c>
      <c r="BP863" s="14" t="str">
        <f t="shared" si="409"/>
        <v/>
      </c>
      <c r="BQ863" s="14"/>
      <c r="BR863" s="14" t="str">
        <f t="shared" si="419"/>
        <v>TS-R-01:31/
O1011107:26A</v>
      </c>
      <c r="BS863" s="14" t="str">
        <f t="shared" si="420"/>
        <v>TS-R-01:32/
O1011107:26B</v>
      </c>
      <c r="BW863" s="31" t="str">
        <f t="shared" si="421"/>
        <v/>
      </c>
      <c r="BX863" s="31" t="str">
        <f t="shared" si="422"/>
        <v/>
      </c>
      <c r="BY863" s="31" t="str">
        <f t="shared" si="423"/>
        <v/>
      </c>
      <c r="BZ863" s="31" t="str">
        <f t="shared" si="424"/>
        <v/>
      </c>
      <c r="CA863" s="31" t="str">
        <f t="shared" si="425"/>
        <v/>
      </c>
      <c r="CB863" s="31" t="str">
        <f t="shared" si="426"/>
        <v/>
      </c>
      <c r="CC863" s="31" t="str">
        <f t="shared" si="427"/>
        <v/>
      </c>
      <c r="CD863" s="31" t="str">
        <f t="shared" si="428"/>
        <v>26A</v>
      </c>
      <c r="CE863" s="31" t="e">
        <f t="shared" ca="1" si="429"/>
        <v>#NAME?</v>
      </c>
      <c r="CF863" s="31" t="e">
        <f t="shared" ca="1" si="430"/>
        <v>#NAME?</v>
      </c>
      <c r="CG863" s="31" t="e">
        <f t="shared" ca="1" si="431"/>
        <v>#NAME?</v>
      </c>
      <c r="CH863" s="31" t="e">
        <f t="shared" ca="1" si="432"/>
        <v>#NAME?</v>
      </c>
      <c r="CI863" s="31" t="e">
        <f t="shared" ca="1" si="433"/>
        <v>#NAME?</v>
      </c>
    </row>
    <row r="864" spans="1:87" s="31" customFormat="1" ht="30" hidden="1" x14ac:dyDescent="0.25">
      <c r="A864" s="9" t="s">
        <v>4493</v>
      </c>
      <c r="B864" s="31" t="s">
        <v>3742</v>
      </c>
      <c r="C864" s="31" t="s">
        <v>4103</v>
      </c>
      <c r="E864" s="14" t="s">
        <v>5647</v>
      </c>
      <c r="G864" s="31" t="str">
        <f t="shared" si="410"/>
        <v>Сигнал</v>
      </c>
      <c r="H864" s="31" t="s">
        <v>3318</v>
      </c>
      <c r="I864" s="31" t="s">
        <v>4600</v>
      </c>
      <c r="J864" s="31" t="str">
        <f t="shared" si="405"/>
        <v>DCS_DI_03</v>
      </c>
      <c r="K864" s="14" t="s">
        <v>5869</v>
      </c>
      <c r="M864" s="31" t="s">
        <v>4090</v>
      </c>
      <c r="N864" s="31" t="s">
        <v>107</v>
      </c>
      <c r="O864" s="31" t="s">
        <v>165</v>
      </c>
      <c r="P864" s="31" t="s">
        <v>2723</v>
      </c>
      <c r="Q864" s="31" t="s">
        <v>623</v>
      </c>
      <c r="R864" s="31">
        <v>13</v>
      </c>
      <c r="S864" s="31">
        <v>14</v>
      </c>
      <c r="T864" s="31" t="s">
        <v>62</v>
      </c>
      <c r="U864" s="31" t="str">
        <f t="shared" si="434"/>
        <v>48</v>
      </c>
      <c r="V864" s="14" t="str">
        <f t="shared" si="406"/>
        <v>ASK 3MLD, ASK 3MB</v>
      </c>
      <c r="W864" s="31" t="str">
        <f t="shared" si="411"/>
        <v/>
      </c>
      <c r="X864" s="14" t="str">
        <f t="shared" si="412"/>
        <v/>
      </c>
      <c r="Y864" s="31" t="str">
        <f t="shared" si="413"/>
        <v>O1011108</v>
      </c>
      <c r="Z864" s="31" t="str">
        <f t="shared" si="414"/>
        <v>TUA711-DIO32</v>
      </c>
      <c r="AA864" s="14" t="str">
        <f t="shared" si="415"/>
        <v>17-SC-DCS-002/O1011108/ 17-MC-DCS-004</v>
      </c>
      <c r="AB864" s="31" t="s">
        <v>64</v>
      </c>
      <c r="AC864" s="31" t="s">
        <v>54</v>
      </c>
      <c r="AD864" s="31" t="s">
        <v>125</v>
      </c>
      <c r="AE864" s="31">
        <v>1</v>
      </c>
      <c r="AF864" s="31" t="s">
        <v>55</v>
      </c>
      <c r="AG864" s="31" t="s">
        <v>3763</v>
      </c>
      <c r="AH864" s="31">
        <v>9</v>
      </c>
      <c r="AI864" s="31">
        <v>32</v>
      </c>
      <c r="AJ864" s="31" t="s">
        <v>57</v>
      </c>
      <c r="AK864" s="31">
        <f t="shared" si="407"/>
        <v>32</v>
      </c>
      <c r="AL864" s="31" t="s">
        <v>62</v>
      </c>
      <c r="AO864" s="31" t="s">
        <v>63</v>
      </c>
      <c r="AP864" s="31" t="s">
        <v>3745</v>
      </c>
      <c r="AQ864" s="14" t="s">
        <v>4104</v>
      </c>
      <c r="AR864" s="31" t="s">
        <v>5716</v>
      </c>
      <c r="AS864" s="31" t="s">
        <v>468</v>
      </c>
      <c r="AT864" s="14" t="s">
        <v>5724</v>
      </c>
      <c r="AU864" s="31" t="s">
        <v>5858</v>
      </c>
      <c r="AV864" s="31" t="s">
        <v>5827</v>
      </c>
      <c r="AW864" s="31" t="s">
        <v>5828</v>
      </c>
      <c r="AX864" s="31" t="s">
        <v>5724</v>
      </c>
      <c r="BK864" s="14" t="str">
        <f t="shared" si="416"/>
        <v/>
      </c>
      <c r="BL864" s="14" t="str">
        <f t="shared" si="417"/>
        <v/>
      </c>
      <c r="BM864" s="14" t="str">
        <f t="shared" si="418"/>
        <v/>
      </c>
      <c r="BN864" s="14"/>
      <c r="BO864" s="14" t="str">
        <f t="shared" si="408"/>
        <v/>
      </c>
      <c r="BP864" s="14" t="str">
        <f t="shared" si="409"/>
        <v/>
      </c>
      <c r="BQ864" s="14"/>
      <c r="BR864" s="14" t="str">
        <f t="shared" si="419"/>
        <v>TS-R-05:13/
O1011108:32A</v>
      </c>
      <c r="BS864" s="14" t="str">
        <f t="shared" si="420"/>
        <v>TS-R-05:14/
O1011108:32B</v>
      </c>
      <c r="BW864" s="31" t="str">
        <f t="shared" si="421"/>
        <v/>
      </c>
      <c r="BX864" s="31" t="str">
        <f t="shared" si="422"/>
        <v/>
      </c>
      <c r="BY864" s="31" t="str">
        <f t="shared" si="423"/>
        <v/>
      </c>
      <c r="BZ864" s="31" t="str">
        <f t="shared" si="424"/>
        <v/>
      </c>
      <c r="CA864" s="31" t="str">
        <f t="shared" si="425"/>
        <v/>
      </c>
      <c r="CB864" s="31" t="str">
        <f t="shared" si="426"/>
        <v/>
      </c>
      <c r="CC864" s="31" t="str">
        <f t="shared" si="427"/>
        <v/>
      </c>
      <c r="CD864" s="31" t="str">
        <f t="shared" si="428"/>
        <v>32A</v>
      </c>
      <c r="CE864" s="31" t="e">
        <f t="shared" ca="1" si="429"/>
        <v>#NAME?</v>
      </c>
      <c r="CF864" s="31" t="e">
        <f t="shared" ca="1" si="430"/>
        <v>#NAME?</v>
      </c>
      <c r="CG864" s="31" t="e">
        <f t="shared" ca="1" si="431"/>
        <v>#NAME?</v>
      </c>
      <c r="CH864" s="31" t="e">
        <f t="shared" ca="1" si="432"/>
        <v>#NAME?</v>
      </c>
      <c r="CI864" s="31" t="e">
        <f t="shared" ca="1" si="433"/>
        <v>#NAME?</v>
      </c>
    </row>
    <row r="865" spans="1:87" s="31" customFormat="1" ht="30" hidden="1" x14ac:dyDescent="0.25">
      <c r="A865" s="9" t="s">
        <v>4493</v>
      </c>
      <c r="B865" s="31" t="s">
        <v>3746</v>
      </c>
      <c r="C865" s="31" t="s">
        <v>3747</v>
      </c>
      <c r="E865" s="14" t="s">
        <v>5647</v>
      </c>
      <c r="G865" s="31" t="str">
        <f t="shared" si="410"/>
        <v>Сигнал</v>
      </c>
      <c r="H865" s="31" t="s">
        <v>3321</v>
      </c>
      <c r="I865" s="31" t="s">
        <v>4600</v>
      </c>
      <c r="J865" s="31" t="str">
        <f t="shared" si="405"/>
        <v>DCS_DI_03</v>
      </c>
      <c r="K865" s="14" t="s">
        <v>5869</v>
      </c>
      <c r="M865" s="31" t="s">
        <v>3713</v>
      </c>
      <c r="N865" s="31" t="s">
        <v>107</v>
      </c>
      <c r="O865" s="31" t="s">
        <v>301</v>
      </c>
      <c r="P865" s="31" t="s">
        <v>2723</v>
      </c>
      <c r="Q865" s="31" t="s">
        <v>684</v>
      </c>
      <c r="R865" s="31">
        <v>33</v>
      </c>
      <c r="S865" s="31">
        <v>34</v>
      </c>
      <c r="T865" s="31" t="s">
        <v>62</v>
      </c>
      <c r="U865" s="31" t="str">
        <f t="shared" si="434"/>
        <v>48</v>
      </c>
      <c r="V865" s="14" t="str">
        <f t="shared" si="406"/>
        <v>ASK 3MLD, ASK 3MB</v>
      </c>
      <c r="W865" s="31" t="str">
        <f t="shared" si="411"/>
        <v/>
      </c>
      <c r="X865" s="14" t="str">
        <f t="shared" si="412"/>
        <v/>
      </c>
      <c r="Y865" s="31" t="str">
        <f t="shared" si="413"/>
        <v>O1011107</v>
      </c>
      <c r="Z865" s="31" t="str">
        <f t="shared" si="414"/>
        <v>TUA711-DIO32</v>
      </c>
      <c r="AA865" s="14" t="str">
        <f t="shared" si="415"/>
        <v>17-SC-DCS-002/O1011107/ 17-MC-DCS-004</v>
      </c>
      <c r="AB865" s="31" t="s">
        <v>64</v>
      </c>
      <c r="AC865" s="31" t="s">
        <v>54</v>
      </c>
      <c r="AD865" s="31" t="s">
        <v>125</v>
      </c>
      <c r="AE865" s="31">
        <v>1</v>
      </c>
      <c r="AF865" s="31" t="s">
        <v>55</v>
      </c>
      <c r="AG865" s="31" t="s">
        <v>3692</v>
      </c>
      <c r="AH865" s="31">
        <v>8</v>
      </c>
      <c r="AI865" s="31">
        <v>27</v>
      </c>
      <c r="AJ865" s="31" t="s">
        <v>57</v>
      </c>
      <c r="AK865" s="31">
        <f t="shared" si="407"/>
        <v>32</v>
      </c>
      <c r="AL865" s="31" t="s">
        <v>62</v>
      </c>
      <c r="AO865" s="31" t="s">
        <v>63</v>
      </c>
      <c r="AP865" s="31" t="s">
        <v>3749</v>
      </c>
      <c r="AQ865" s="14" t="s">
        <v>3748</v>
      </c>
      <c r="AR865" s="31" t="s">
        <v>5716</v>
      </c>
      <c r="AS865" s="31" t="s">
        <v>468</v>
      </c>
      <c r="AT865" s="14" t="s">
        <v>5724</v>
      </c>
      <c r="AU865" s="31" t="s">
        <v>5858</v>
      </c>
      <c r="AV865" s="31" t="s">
        <v>5792</v>
      </c>
      <c r="AW865" s="31" t="s">
        <v>5793</v>
      </c>
      <c r="AX865" s="31" t="s">
        <v>5724</v>
      </c>
      <c r="BK865" s="14" t="str">
        <f t="shared" si="416"/>
        <v/>
      </c>
      <c r="BL865" s="14" t="str">
        <f t="shared" si="417"/>
        <v/>
      </c>
      <c r="BM865" s="14" t="str">
        <f t="shared" si="418"/>
        <v/>
      </c>
      <c r="BN865" s="14"/>
      <c r="BO865" s="14" t="str">
        <f t="shared" si="408"/>
        <v/>
      </c>
      <c r="BP865" s="14" t="str">
        <f t="shared" si="409"/>
        <v/>
      </c>
      <c r="BQ865" s="14"/>
      <c r="BR865" s="14" t="str">
        <f t="shared" si="419"/>
        <v>TS-R-01:33/
O1011107:27A</v>
      </c>
      <c r="BS865" s="14" t="str">
        <f t="shared" si="420"/>
        <v>TS-R-01:34/
O1011107:27B</v>
      </c>
      <c r="BW865" s="31" t="str">
        <f t="shared" si="421"/>
        <v/>
      </c>
      <c r="BX865" s="31" t="str">
        <f t="shared" si="422"/>
        <v/>
      </c>
      <c r="BY865" s="31" t="str">
        <f t="shared" si="423"/>
        <v/>
      </c>
      <c r="BZ865" s="31" t="str">
        <f t="shared" si="424"/>
        <v/>
      </c>
      <c r="CA865" s="31" t="str">
        <f t="shared" si="425"/>
        <v/>
      </c>
      <c r="CB865" s="31" t="str">
        <f t="shared" si="426"/>
        <v/>
      </c>
      <c r="CC865" s="31" t="str">
        <f t="shared" si="427"/>
        <v/>
      </c>
      <c r="CD865" s="31" t="str">
        <f t="shared" si="428"/>
        <v>27A</v>
      </c>
      <c r="CE865" s="31" t="e">
        <f t="shared" ca="1" si="429"/>
        <v>#NAME?</v>
      </c>
      <c r="CF865" s="31" t="e">
        <f t="shared" ca="1" si="430"/>
        <v>#NAME?</v>
      </c>
      <c r="CG865" s="31" t="e">
        <f t="shared" ca="1" si="431"/>
        <v>#NAME?</v>
      </c>
      <c r="CH865" s="31" t="e">
        <f t="shared" ca="1" si="432"/>
        <v>#NAME?</v>
      </c>
      <c r="CI865" s="31" t="e">
        <f t="shared" ca="1" si="433"/>
        <v>#NAME?</v>
      </c>
    </row>
    <row r="866" spans="1:87" s="31" customFormat="1" ht="30" hidden="1" x14ac:dyDescent="0.25">
      <c r="A866" s="9" t="s">
        <v>4493</v>
      </c>
      <c r="B866" s="31" t="s">
        <v>3746</v>
      </c>
      <c r="C866" s="31" t="s">
        <v>4105</v>
      </c>
      <c r="E866" s="14" t="s">
        <v>5647</v>
      </c>
      <c r="G866" s="31" t="str">
        <f t="shared" si="410"/>
        <v>Сигнал</v>
      </c>
      <c r="H866" s="31" t="s">
        <v>3318</v>
      </c>
      <c r="I866" s="31" t="s">
        <v>4600</v>
      </c>
      <c r="J866" s="31" t="str">
        <f t="shared" si="405"/>
        <v>DCS_DI_03</v>
      </c>
      <c r="K866" s="14" t="s">
        <v>5869</v>
      </c>
      <c r="M866" s="31" t="s">
        <v>4090</v>
      </c>
      <c r="N866" s="31" t="s">
        <v>107</v>
      </c>
      <c r="O866" s="31" t="s">
        <v>170</v>
      </c>
      <c r="P866" s="31" t="s">
        <v>2723</v>
      </c>
      <c r="Q866" s="31" t="s">
        <v>623</v>
      </c>
      <c r="R866" s="31">
        <v>15</v>
      </c>
      <c r="S866" s="31">
        <v>16</v>
      </c>
      <c r="T866" s="31" t="s">
        <v>62</v>
      </c>
      <c r="U866" s="31" t="str">
        <f t="shared" si="434"/>
        <v>48</v>
      </c>
      <c r="V866" s="14" t="str">
        <f t="shared" si="406"/>
        <v>ASK 3MLD, ASK 3MB</v>
      </c>
      <c r="W866" s="31" t="str">
        <f t="shared" si="411"/>
        <v/>
      </c>
      <c r="X866" s="14" t="str">
        <f t="shared" si="412"/>
        <v/>
      </c>
      <c r="Y866" s="31" t="str">
        <f t="shared" si="413"/>
        <v>O1011109</v>
      </c>
      <c r="Z866" s="31" t="str">
        <f t="shared" si="414"/>
        <v>TUA711-DIO32</v>
      </c>
      <c r="AA866" s="14" t="str">
        <f t="shared" si="415"/>
        <v>17-SC-DCS-002/O1011109/ 17-MC-DCS-004</v>
      </c>
      <c r="AB866" s="31" t="s">
        <v>64</v>
      </c>
      <c r="AC866" s="31" t="s">
        <v>54</v>
      </c>
      <c r="AD866" s="31" t="s">
        <v>125</v>
      </c>
      <c r="AE866" s="31">
        <v>1</v>
      </c>
      <c r="AF866" s="31" t="s">
        <v>55</v>
      </c>
      <c r="AG866" s="31" t="s">
        <v>3897</v>
      </c>
      <c r="AH866" s="31">
        <v>10</v>
      </c>
      <c r="AI866" s="31">
        <v>1</v>
      </c>
      <c r="AJ866" s="31" t="s">
        <v>57</v>
      </c>
      <c r="AK866" s="31">
        <f t="shared" si="407"/>
        <v>32</v>
      </c>
      <c r="AL866" s="31" t="s">
        <v>62</v>
      </c>
      <c r="AO866" s="31" t="s">
        <v>63</v>
      </c>
      <c r="AP866" s="31" t="s">
        <v>3749</v>
      </c>
      <c r="AQ866" s="14" t="s">
        <v>4106</v>
      </c>
      <c r="AR866" s="31" t="s">
        <v>5716</v>
      </c>
      <c r="AS866" s="31" t="s">
        <v>468</v>
      </c>
      <c r="AT866" s="14" t="s">
        <v>5724</v>
      </c>
      <c r="AU866" s="31" t="s">
        <v>5858</v>
      </c>
      <c r="AV866" s="31" t="s">
        <v>5827</v>
      </c>
      <c r="AW866" s="31" t="s">
        <v>5828</v>
      </c>
      <c r="AX866" s="31" t="s">
        <v>5724</v>
      </c>
      <c r="BK866" s="14" t="str">
        <f t="shared" si="416"/>
        <v/>
      </c>
      <c r="BL866" s="14" t="str">
        <f t="shared" si="417"/>
        <v/>
      </c>
      <c r="BM866" s="14" t="str">
        <f t="shared" si="418"/>
        <v/>
      </c>
      <c r="BN866" s="14"/>
      <c r="BO866" s="14" t="str">
        <f t="shared" si="408"/>
        <v/>
      </c>
      <c r="BP866" s="14" t="str">
        <f t="shared" si="409"/>
        <v/>
      </c>
      <c r="BQ866" s="14"/>
      <c r="BR866" s="14" t="str">
        <f t="shared" si="419"/>
        <v>TS-R-05:15/
O1011109:1A</v>
      </c>
      <c r="BS866" s="14" t="str">
        <f t="shared" si="420"/>
        <v>TS-R-05:16/
O1011109:1B</v>
      </c>
      <c r="BW866" s="31" t="str">
        <f t="shared" si="421"/>
        <v/>
      </c>
      <c r="BX866" s="31" t="str">
        <f t="shared" si="422"/>
        <v/>
      </c>
      <c r="BY866" s="31" t="str">
        <f t="shared" si="423"/>
        <v/>
      </c>
      <c r="BZ866" s="31" t="str">
        <f t="shared" si="424"/>
        <v/>
      </c>
      <c r="CA866" s="31" t="str">
        <f t="shared" si="425"/>
        <v/>
      </c>
      <c r="CB866" s="31" t="str">
        <f t="shared" si="426"/>
        <v/>
      </c>
      <c r="CC866" s="31" t="str">
        <f t="shared" si="427"/>
        <v/>
      </c>
      <c r="CD866" s="31" t="str">
        <f t="shared" si="428"/>
        <v>1A</v>
      </c>
      <c r="CE866" s="31" t="e">
        <f t="shared" ca="1" si="429"/>
        <v>#NAME?</v>
      </c>
      <c r="CF866" s="31" t="e">
        <f t="shared" ca="1" si="430"/>
        <v>#NAME?</v>
      </c>
      <c r="CG866" s="31" t="e">
        <f t="shared" ca="1" si="431"/>
        <v>#NAME?</v>
      </c>
      <c r="CH866" s="31" t="e">
        <f t="shared" ca="1" si="432"/>
        <v>#NAME?</v>
      </c>
      <c r="CI866" s="31" t="e">
        <f t="shared" ca="1" si="433"/>
        <v>#NAME?</v>
      </c>
    </row>
    <row r="867" spans="1:87" s="31" customFormat="1" ht="30" hidden="1" x14ac:dyDescent="0.25">
      <c r="A867" s="9" t="s">
        <v>5433</v>
      </c>
      <c r="B867" s="31" t="s">
        <v>2955</v>
      </c>
      <c r="C867" s="31" t="s">
        <v>4064</v>
      </c>
      <c r="E867" s="14" t="s">
        <v>5648</v>
      </c>
      <c r="F867" s="31" t="s">
        <v>5453</v>
      </c>
      <c r="G867" s="31" t="str">
        <f t="shared" si="410"/>
        <v>Сигнал</v>
      </c>
      <c r="H867" s="31" t="s">
        <v>3318</v>
      </c>
      <c r="I867" s="31" t="s">
        <v>4578</v>
      </c>
      <c r="J867" s="31" t="str">
        <f t="shared" si="405"/>
        <v>DCS_DI_05</v>
      </c>
      <c r="K867" s="14" t="s">
        <v>5869</v>
      </c>
      <c r="M867" s="31" t="s">
        <v>4059</v>
      </c>
      <c r="N867" s="31" t="s">
        <v>107</v>
      </c>
      <c r="O867" s="31" t="s">
        <v>150</v>
      </c>
      <c r="P867" s="31" t="s">
        <v>2607</v>
      </c>
      <c r="Q867" s="31" t="s">
        <v>356</v>
      </c>
      <c r="R867" s="31">
        <v>7</v>
      </c>
      <c r="S867" s="31">
        <v>8</v>
      </c>
      <c r="T867" s="31" t="s">
        <v>62</v>
      </c>
      <c r="U867" s="31" t="str">
        <f t="shared" si="434"/>
        <v>48</v>
      </c>
      <c r="V867" s="14" t="str">
        <f t="shared" si="406"/>
        <v>ASK 3MLD, ASK 3MB</v>
      </c>
      <c r="W867" s="31" t="str">
        <f t="shared" si="411"/>
        <v/>
      </c>
      <c r="X867" s="14" t="str">
        <f t="shared" si="412"/>
        <v/>
      </c>
      <c r="Y867" s="31" t="str">
        <f t="shared" si="413"/>
        <v>O1010115</v>
      </c>
      <c r="Z867" s="31" t="str">
        <f t="shared" si="414"/>
        <v>TUA711-DIO32</v>
      </c>
      <c r="AA867" s="14" t="str">
        <f t="shared" si="415"/>
        <v>17-SC-DCS-001/O1010115/ 17-MC-DCS-005</v>
      </c>
      <c r="AB867" s="31" t="s">
        <v>64</v>
      </c>
      <c r="AC867" s="31" t="s">
        <v>124</v>
      </c>
      <c r="AD867" s="31" t="s">
        <v>125</v>
      </c>
      <c r="AE867" s="31">
        <v>0</v>
      </c>
      <c r="AF867" s="31" t="s">
        <v>55</v>
      </c>
      <c r="AG867" s="31" t="s">
        <v>3579</v>
      </c>
      <c r="AH867" s="31">
        <v>16</v>
      </c>
      <c r="AI867" s="31">
        <v>29</v>
      </c>
      <c r="AJ867" s="31" t="s">
        <v>57</v>
      </c>
      <c r="AK867" s="31">
        <f t="shared" si="407"/>
        <v>32</v>
      </c>
      <c r="AL867" s="31" t="s">
        <v>62</v>
      </c>
      <c r="AO867" s="31" t="s">
        <v>63</v>
      </c>
      <c r="AP867" s="31" t="s">
        <v>962</v>
      </c>
      <c r="AQ867" s="31" t="s">
        <v>961</v>
      </c>
      <c r="AR867" s="31" t="s">
        <v>5716</v>
      </c>
      <c r="AS867" s="31" t="s">
        <v>207</v>
      </c>
      <c r="AT867" s="14" t="s">
        <v>5724</v>
      </c>
      <c r="AU867" s="31" t="s">
        <v>5858</v>
      </c>
      <c r="AV867" s="31" t="s">
        <v>5827</v>
      </c>
      <c r="AW867" s="31" t="s">
        <v>5828</v>
      </c>
      <c r="AX867" s="31" t="s">
        <v>5724</v>
      </c>
      <c r="BK867" s="14" t="str">
        <f t="shared" si="416"/>
        <v/>
      </c>
      <c r="BL867" s="14" t="str">
        <f t="shared" si="417"/>
        <v/>
      </c>
      <c r="BM867" s="14" t="str">
        <f t="shared" si="418"/>
        <v/>
      </c>
      <c r="BN867" s="14"/>
      <c r="BO867" s="14" t="str">
        <f t="shared" si="408"/>
        <v/>
      </c>
      <c r="BP867" s="14" t="str">
        <f t="shared" si="409"/>
        <v/>
      </c>
      <c r="BQ867" s="14"/>
      <c r="BR867" s="14" t="str">
        <f t="shared" si="419"/>
        <v>TS-G-04:7/
O1010115:29A</v>
      </c>
      <c r="BS867" s="14" t="str">
        <f t="shared" si="420"/>
        <v>TS-G-04:8/
O1010115:29B</v>
      </c>
      <c r="BW867" s="31" t="str">
        <f t="shared" si="421"/>
        <v/>
      </c>
      <c r="BX867" s="31" t="str">
        <f t="shared" si="422"/>
        <v/>
      </c>
      <c r="BY867" s="31" t="str">
        <f t="shared" si="423"/>
        <v/>
      </c>
      <c r="BZ867" s="31" t="str">
        <f t="shared" si="424"/>
        <v/>
      </c>
      <c r="CA867" s="31" t="str">
        <f t="shared" si="425"/>
        <v/>
      </c>
      <c r="CB867" s="31" t="str">
        <f t="shared" si="426"/>
        <v/>
      </c>
      <c r="CC867" s="31" t="str">
        <f t="shared" si="427"/>
        <v/>
      </c>
      <c r="CD867" s="31" t="str">
        <f t="shared" si="428"/>
        <v>29A</v>
      </c>
      <c r="CE867" s="31" t="e">
        <f t="shared" ca="1" si="429"/>
        <v>#NAME?</v>
      </c>
      <c r="CF867" s="31" t="e">
        <f t="shared" ca="1" si="430"/>
        <v>#NAME?</v>
      </c>
      <c r="CG867" s="31" t="e">
        <f t="shared" ca="1" si="431"/>
        <v>#NAME?</v>
      </c>
      <c r="CH867" s="31" t="e">
        <f t="shared" ca="1" si="432"/>
        <v>#NAME?</v>
      </c>
      <c r="CI867" s="31" t="e">
        <f t="shared" ca="1" si="433"/>
        <v>#NAME?</v>
      </c>
    </row>
    <row r="868" spans="1:87" s="31" customFormat="1" ht="30" hidden="1" x14ac:dyDescent="0.25">
      <c r="A868" s="9" t="s">
        <v>5433</v>
      </c>
      <c r="B868" s="31" t="s">
        <v>2955</v>
      </c>
      <c r="C868" s="31" t="s">
        <v>4065</v>
      </c>
      <c r="E868" s="14" t="s">
        <v>5648</v>
      </c>
      <c r="F868" s="31" t="s">
        <v>5453</v>
      </c>
      <c r="G868" s="31" t="str">
        <f t="shared" si="410"/>
        <v>Сигнал</v>
      </c>
      <c r="H868" s="31" t="s">
        <v>3321</v>
      </c>
      <c r="I868" s="31" t="s">
        <v>4578</v>
      </c>
      <c r="J868" s="31" t="str">
        <f t="shared" si="405"/>
        <v>DCS_DI_05</v>
      </c>
      <c r="K868" s="14" t="s">
        <v>5869</v>
      </c>
      <c r="M868" s="31" t="s">
        <v>4059</v>
      </c>
      <c r="N868" s="31" t="s">
        <v>107</v>
      </c>
      <c r="O868" s="31" t="s">
        <v>155</v>
      </c>
      <c r="P868" s="31" t="s">
        <v>2607</v>
      </c>
      <c r="Q868" s="31" t="s">
        <v>356</v>
      </c>
      <c r="R868" s="31">
        <v>9</v>
      </c>
      <c r="S868" s="31">
        <v>10</v>
      </c>
      <c r="T868" s="31" t="s">
        <v>62</v>
      </c>
      <c r="U868" s="31" t="str">
        <f t="shared" si="434"/>
        <v>48</v>
      </c>
      <c r="V868" s="14" t="str">
        <f t="shared" si="406"/>
        <v>ASK 3MLD, ASK 3MB</v>
      </c>
      <c r="W868" s="31" t="str">
        <f t="shared" si="411"/>
        <v/>
      </c>
      <c r="X868" s="14" t="str">
        <f t="shared" si="412"/>
        <v/>
      </c>
      <c r="Y868" s="31" t="str">
        <f t="shared" si="413"/>
        <v>O1010115</v>
      </c>
      <c r="Z868" s="31" t="str">
        <f t="shared" si="414"/>
        <v>TUA711-DIO32</v>
      </c>
      <c r="AA868" s="14" t="str">
        <f t="shared" si="415"/>
        <v>17-SC-DCS-001/O1010115/ 17-MC-DCS-005</v>
      </c>
      <c r="AB868" s="31" t="s">
        <v>64</v>
      </c>
      <c r="AC868" s="31" t="s">
        <v>124</v>
      </c>
      <c r="AD868" s="31" t="s">
        <v>125</v>
      </c>
      <c r="AE868" s="31">
        <v>0</v>
      </c>
      <c r="AF868" s="31" t="s">
        <v>55</v>
      </c>
      <c r="AG868" s="31" t="s">
        <v>3579</v>
      </c>
      <c r="AH868" s="31">
        <v>16</v>
      </c>
      <c r="AI868" s="31">
        <v>30</v>
      </c>
      <c r="AJ868" s="31" t="s">
        <v>57</v>
      </c>
      <c r="AK868" s="31">
        <f t="shared" si="407"/>
        <v>32</v>
      </c>
      <c r="AL868" s="31" t="s">
        <v>62</v>
      </c>
      <c r="AO868" s="31" t="s">
        <v>63</v>
      </c>
      <c r="AP868" s="31" t="s">
        <v>962</v>
      </c>
      <c r="AQ868" s="31" t="s">
        <v>4066</v>
      </c>
      <c r="AR868" s="31" t="s">
        <v>5716</v>
      </c>
      <c r="AS868" s="31" t="s">
        <v>207</v>
      </c>
      <c r="AT868" s="14" t="s">
        <v>5724</v>
      </c>
      <c r="AU868" s="31" t="s">
        <v>5858</v>
      </c>
      <c r="AV868" s="31" t="s">
        <v>5792</v>
      </c>
      <c r="AW868" s="31" t="s">
        <v>5793</v>
      </c>
      <c r="AX868" s="31" t="s">
        <v>5724</v>
      </c>
      <c r="BK868" s="14" t="str">
        <f t="shared" si="416"/>
        <v/>
      </c>
      <c r="BL868" s="14" t="str">
        <f t="shared" si="417"/>
        <v/>
      </c>
      <c r="BM868" s="14" t="str">
        <f t="shared" si="418"/>
        <v/>
      </c>
      <c r="BN868" s="14"/>
      <c r="BO868" s="14" t="str">
        <f t="shared" si="408"/>
        <v/>
      </c>
      <c r="BP868" s="14" t="str">
        <f t="shared" si="409"/>
        <v/>
      </c>
      <c r="BQ868" s="14"/>
      <c r="BR868" s="14" t="str">
        <f t="shared" si="419"/>
        <v>TS-G-04:9/
O1010115:30A</v>
      </c>
      <c r="BS868" s="14" t="str">
        <f t="shared" si="420"/>
        <v>TS-G-04:10/
O1010115:30B</v>
      </c>
      <c r="BW868" s="31" t="str">
        <f t="shared" si="421"/>
        <v/>
      </c>
      <c r="BX868" s="31" t="str">
        <f t="shared" si="422"/>
        <v/>
      </c>
      <c r="BY868" s="31" t="str">
        <f t="shared" si="423"/>
        <v/>
      </c>
      <c r="BZ868" s="31" t="str">
        <f t="shared" si="424"/>
        <v/>
      </c>
      <c r="CA868" s="31" t="str">
        <f t="shared" si="425"/>
        <v/>
      </c>
      <c r="CB868" s="31" t="str">
        <f t="shared" si="426"/>
        <v/>
      </c>
      <c r="CC868" s="31" t="str">
        <f t="shared" si="427"/>
        <v/>
      </c>
      <c r="CD868" s="31" t="str">
        <f t="shared" si="428"/>
        <v>30A</v>
      </c>
      <c r="CE868" s="31" t="e">
        <f t="shared" ca="1" si="429"/>
        <v>#NAME?</v>
      </c>
      <c r="CF868" s="31" t="e">
        <f t="shared" ca="1" si="430"/>
        <v>#NAME?</v>
      </c>
      <c r="CG868" s="31" t="e">
        <f t="shared" ca="1" si="431"/>
        <v>#NAME?</v>
      </c>
      <c r="CH868" s="31" t="e">
        <f t="shared" ca="1" si="432"/>
        <v>#NAME?</v>
      </c>
      <c r="CI868" s="31" t="e">
        <f t="shared" ca="1" si="433"/>
        <v>#NAME?</v>
      </c>
    </row>
    <row r="869" spans="1:87" s="31" customFormat="1" ht="30" hidden="1" x14ac:dyDescent="0.25">
      <c r="A869" s="9" t="s">
        <v>5433</v>
      </c>
      <c r="B869" s="31" t="s">
        <v>2955</v>
      </c>
      <c r="C869" s="31" t="s">
        <v>4067</v>
      </c>
      <c r="E869" s="14" t="s">
        <v>5648</v>
      </c>
      <c r="F869" s="31" t="s">
        <v>5453</v>
      </c>
      <c r="G869" s="31" t="str">
        <f t="shared" si="410"/>
        <v>Сигнал</v>
      </c>
      <c r="H869" s="31" t="s">
        <v>3357</v>
      </c>
      <c r="I869" s="31" t="s">
        <v>4578</v>
      </c>
      <c r="J869" s="31" t="str">
        <f t="shared" si="405"/>
        <v>DCS_DI_05</v>
      </c>
      <c r="K869" s="14" t="s">
        <v>5869</v>
      </c>
      <c r="M869" s="31" t="s">
        <v>4059</v>
      </c>
      <c r="N869" s="31" t="s">
        <v>107</v>
      </c>
      <c r="O869" s="31" t="s">
        <v>160</v>
      </c>
      <c r="P869" s="31" t="s">
        <v>2607</v>
      </c>
      <c r="Q869" s="31" t="s">
        <v>356</v>
      </c>
      <c r="R869" s="31">
        <v>11</v>
      </c>
      <c r="S869" s="31">
        <v>12</v>
      </c>
      <c r="T869" s="31" t="s">
        <v>62</v>
      </c>
      <c r="U869" s="31" t="str">
        <f t="shared" si="434"/>
        <v>48</v>
      </c>
      <c r="V869" s="14" t="str">
        <f t="shared" si="406"/>
        <v>ASK 3MLD, ASK 3MB</v>
      </c>
      <c r="W869" s="31" t="str">
        <f t="shared" si="411"/>
        <v/>
      </c>
      <c r="X869" s="14" t="str">
        <f t="shared" si="412"/>
        <v/>
      </c>
      <c r="Y869" s="31" t="str">
        <f t="shared" si="413"/>
        <v>O1010115</v>
      </c>
      <c r="Z869" s="31" t="str">
        <f t="shared" si="414"/>
        <v>TUA711-DIO32</v>
      </c>
      <c r="AA869" s="14" t="str">
        <f t="shared" si="415"/>
        <v>17-SC-DCS-001/O1010115/ 17-MC-DCS-005</v>
      </c>
      <c r="AB869" s="31" t="s">
        <v>64</v>
      </c>
      <c r="AC869" s="31" t="s">
        <v>124</v>
      </c>
      <c r="AD869" s="31" t="s">
        <v>125</v>
      </c>
      <c r="AE869" s="31">
        <v>0</v>
      </c>
      <c r="AF869" s="31" t="s">
        <v>55</v>
      </c>
      <c r="AG869" s="31" t="s">
        <v>3579</v>
      </c>
      <c r="AH869" s="31">
        <v>16</v>
      </c>
      <c r="AI869" s="31">
        <v>31</v>
      </c>
      <c r="AJ869" s="31" t="s">
        <v>57</v>
      </c>
      <c r="AK869" s="31">
        <f t="shared" si="407"/>
        <v>32</v>
      </c>
      <c r="AL869" s="31" t="s">
        <v>62</v>
      </c>
      <c r="AO869" s="31" t="s">
        <v>63</v>
      </c>
      <c r="AP869" s="31" t="s">
        <v>962</v>
      </c>
      <c r="AQ869" s="31" t="s">
        <v>4068</v>
      </c>
      <c r="AR869" s="31" t="s">
        <v>5716</v>
      </c>
      <c r="AS869" s="31" t="s">
        <v>207</v>
      </c>
      <c r="AT869" s="14" t="s">
        <v>5724</v>
      </c>
      <c r="AU869" s="31" t="s">
        <v>5858</v>
      </c>
      <c r="AV869" s="31" t="s">
        <v>5794</v>
      </c>
      <c r="AW869" s="31" t="s">
        <v>5795</v>
      </c>
      <c r="AX869" s="31" t="s">
        <v>5724</v>
      </c>
      <c r="BK869" s="14" t="str">
        <f t="shared" si="416"/>
        <v/>
      </c>
      <c r="BL869" s="14" t="str">
        <f t="shared" si="417"/>
        <v/>
      </c>
      <c r="BM869" s="14" t="str">
        <f t="shared" si="418"/>
        <v/>
      </c>
      <c r="BN869" s="14"/>
      <c r="BO869" s="14" t="str">
        <f t="shared" si="408"/>
        <v/>
      </c>
      <c r="BP869" s="14" t="str">
        <f t="shared" si="409"/>
        <v/>
      </c>
      <c r="BQ869" s="14"/>
      <c r="BR869" s="14" t="str">
        <f t="shared" si="419"/>
        <v>TS-G-04:11/
O1010115:31A</v>
      </c>
      <c r="BS869" s="14" t="str">
        <f t="shared" si="420"/>
        <v>TS-G-04:12/
O1010115:31B</v>
      </c>
      <c r="BW869" s="31" t="str">
        <f t="shared" si="421"/>
        <v/>
      </c>
      <c r="BX869" s="31" t="str">
        <f t="shared" si="422"/>
        <v/>
      </c>
      <c r="BY869" s="31" t="str">
        <f t="shared" si="423"/>
        <v/>
      </c>
      <c r="BZ869" s="31" t="str">
        <f t="shared" si="424"/>
        <v/>
      </c>
      <c r="CA869" s="31" t="str">
        <f t="shared" si="425"/>
        <v/>
      </c>
      <c r="CB869" s="31" t="str">
        <f t="shared" si="426"/>
        <v/>
      </c>
      <c r="CC869" s="31" t="str">
        <f t="shared" si="427"/>
        <v/>
      </c>
      <c r="CD869" s="31" t="str">
        <f t="shared" si="428"/>
        <v>31A</v>
      </c>
      <c r="CE869" s="31" t="e">
        <f t="shared" ca="1" si="429"/>
        <v>#NAME?</v>
      </c>
      <c r="CF869" s="31" t="e">
        <f t="shared" ca="1" si="430"/>
        <v>#NAME?</v>
      </c>
      <c r="CG869" s="31" t="e">
        <f t="shared" ca="1" si="431"/>
        <v>#NAME?</v>
      </c>
      <c r="CH869" s="31" t="e">
        <f t="shared" ca="1" si="432"/>
        <v>#NAME?</v>
      </c>
      <c r="CI869" s="31" t="e">
        <f t="shared" ca="1" si="433"/>
        <v>#NAME?</v>
      </c>
    </row>
    <row r="870" spans="1:87" s="31" customFormat="1" ht="30" hidden="1" x14ac:dyDescent="0.25">
      <c r="A870" s="9" t="s">
        <v>5433</v>
      </c>
      <c r="B870" s="31" t="s">
        <v>2955</v>
      </c>
      <c r="C870" s="31" t="s">
        <v>2956</v>
      </c>
      <c r="E870" s="14" t="s">
        <v>5650</v>
      </c>
      <c r="F870" s="31" t="s">
        <v>5453</v>
      </c>
      <c r="G870" s="31" t="str">
        <f t="shared" si="410"/>
        <v>Сигнал</v>
      </c>
      <c r="H870" s="31" t="s">
        <v>2608</v>
      </c>
      <c r="I870" s="31" t="s">
        <v>4578</v>
      </c>
      <c r="J870" s="31" t="str">
        <f t="shared" si="405"/>
        <v>DCS_DO_04</v>
      </c>
      <c r="K870" s="14" t="s">
        <v>5869</v>
      </c>
      <c r="M870" s="31" t="s">
        <v>2952</v>
      </c>
      <c r="N870" s="31" t="s">
        <v>1261</v>
      </c>
      <c r="O870" s="31" t="s">
        <v>1272</v>
      </c>
      <c r="P870" s="31" t="s">
        <v>2756</v>
      </c>
      <c r="Q870" s="31" t="s">
        <v>1763</v>
      </c>
      <c r="R870" s="31">
        <v>5</v>
      </c>
      <c r="S870" s="31">
        <v>6</v>
      </c>
      <c r="T870" s="31" t="s">
        <v>62</v>
      </c>
      <c r="U870" s="31" t="str">
        <f t="shared" si="434"/>
        <v>30</v>
      </c>
      <c r="V870" s="14" t="str">
        <f t="shared" si="406"/>
        <v>ASK 3MLD, ASK 3MB</v>
      </c>
      <c r="W870" s="31" t="str">
        <f t="shared" si="411"/>
        <v/>
      </c>
      <c r="X870" s="14" t="str">
        <f t="shared" si="412"/>
        <v/>
      </c>
      <c r="Y870" s="31" t="str">
        <f t="shared" si="413"/>
        <v>O1010214</v>
      </c>
      <c r="Z870" s="31" t="str">
        <f t="shared" si="414"/>
        <v>TUA711-DIO32</v>
      </c>
      <c r="AA870" s="14" t="str">
        <f t="shared" si="415"/>
        <v>17-SC-DCS-001/O1010214/ 17-MC-DCS-003</v>
      </c>
      <c r="AB870" s="31" t="s">
        <v>64</v>
      </c>
      <c r="AC870" s="31" t="s">
        <v>124</v>
      </c>
      <c r="AD870" s="31" t="s">
        <v>125</v>
      </c>
      <c r="AE870" s="31">
        <v>0</v>
      </c>
      <c r="AF870" s="31" t="s">
        <v>1254</v>
      </c>
      <c r="AG870" s="31" t="s">
        <v>2940</v>
      </c>
      <c r="AH870" s="31">
        <v>15</v>
      </c>
      <c r="AI870" s="31">
        <v>7</v>
      </c>
      <c r="AJ870" s="31" t="s">
        <v>1256</v>
      </c>
      <c r="AK870" s="31">
        <f t="shared" si="407"/>
        <v>32</v>
      </c>
      <c r="AL870" s="31" t="s">
        <v>62</v>
      </c>
      <c r="AO870" s="31" t="s">
        <v>63</v>
      </c>
      <c r="AP870" s="31" t="s">
        <v>962</v>
      </c>
      <c r="AQ870" s="31" t="s">
        <v>2957</v>
      </c>
      <c r="AR870" s="31" t="s">
        <v>5716</v>
      </c>
      <c r="AS870" s="31" t="s">
        <v>207</v>
      </c>
      <c r="AT870" s="14" t="s">
        <v>5724</v>
      </c>
      <c r="AU870" s="31" t="s">
        <v>5858</v>
      </c>
      <c r="AV870" s="31" t="s">
        <v>5797</v>
      </c>
      <c r="AW870" s="31" t="s">
        <v>5799</v>
      </c>
      <c r="AX870" s="31" t="s">
        <v>5724</v>
      </c>
      <c r="BK870" s="14" t="str">
        <f t="shared" si="416"/>
        <v/>
      </c>
      <c r="BL870" s="14" t="str">
        <f t="shared" si="417"/>
        <v/>
      </c>
      <c r="BM870" s="14" t="str">
        <f t="shared" si="418"/>
        <v/>
      </c>
      <c r="BN870" s="14"/>
      <c r="BO870" s="14" t="str">
        <f t="shared" si="408"/>
        <v/>
      </c>
      <c r="BP870" s="14" t="str">
        <f t="shared" si="409"/>
        <v/>
      </c>
      <c r="BQ870" s="14"/>
      <c r="BR870" s="14" t="str">
        <f t="shared" si="419"/>
        <v/>
      </c>
      <c r="BS870" s="14" t="str">
        <f t="shared" si="420"/>
        <v>TS-G-07:6/
O1010214:7A</v>
      </c>
      <c r="BW870" s="31" t="str">
        <f t="shared" si="421"/>
        <v/>
      </c>
      <c r="BX870" s="31" t="str">
        <f t="shared" si="422"/>
        <v/>
      </c>
      <c r="BY870" s="31" t="str">
        <f t="shared" si="423"/>
        <v/>
      </c>
      <c r="BZ870" s="31" t="str">
        <f t="shared" si="424"/>
        <v/>
      </c>
      <c r="CA870" s="31" t="str">
        <f t="shared" si="425"/>
        <v/>
      </c>
      <c r="CB870" s="31" t="str">
        <f t="shared" si="426"/>
        <v/>
      </c>
      <c r="CC870" s="31" t="str">
        <f t="shared" si="427"/>
        <v/>
      </c>
      <c r="CD870" s="31" t="str">
        <f t="shared" si="428"/>
        <v/>
      </c>
      <c r="CE870" s="31" t="e">
        <f t="shared" ca="1" si="429"/>
        <v>#NAME?</v>
      </c>
      <c r="CF870" s="31" t="e">
        <f t="shared" ca="1" si="430"/>
        <v>#NAME?</v>
      </c>
      <c r="CG870" s="31" t="e">
        <f t="shared" ca="1" si="431"/>
        <v>#NAME?</v>
      </c>
      <c r="CH870" s="31" t="e">
        <f t="shared" ca="1" si="432"/>
        <v>#NAME?</v>
      </c>
      <c r="CI870" s="31" t="e">
        <f t="shared" ca="1" si="433"/>
        <v>#NAME?</v>
      </c>
    </row>
    <row r="871" spans="1:87" s="31" customFormat="1" ht="30" hidden="1" x14ac:dyDescent="0.25">
      <c r="A871" s="9" t="s">
        <v>5433</v>
      </c>
      <c r="B871" s="31" t="s">
        <v>2955</v>
      </c>
      <c r="C871" s="31" t="s">
        <v>2958</v>
      </c>
      <c r="E871" s="14" t="s">
        <v>5650</v>
      </c>
      <c r="F871" s="31" t="s">
        <v>5453</v>
      </c>
      <c r="G871" s="31" t="str">
        <f t="shared" si="410"/>
        <v>Сигнал</v>
      </c>
      <c r="H871" s="31" t="s">
        <v>2611</v>
      </c>
      <c r="I871" s="31" t="s">
        <v>4578</v>
      </c>
      <c r="J871" s="31" t="str">
        <f t="shared" si="405"/>
        <v>DCS_DO_04</v>
      </c>
      <c r="K871" s="14" t="s">
        <v>5869</v>
      </c>
      <c r="M871" s="31" t="s">
        <v>2952</v>
      </c>
      <c r="N871" s="31" t="s">
        <v>1261</v>
      </c>
      <c r="O871" s="31" t="s">
        <v>1276</v>
      </c>
      <c r="P871" s="31" t="s">
        <v>2756</v>
      </c>
      <c r="Q871" s="31" t="s">
        <v>1763</v>
      </c>
      <c r="R871" s="31">
        <v>7</v>
      </c>
      <c r="S871" s="31">
        <v>8</v>
      </c>
      <c r="T871" s="31" t="s">
        <v>62</v>
      </c>
      <c r="U871" s="31" t="str">
        <f t="shared" si="434"/>
        <v>30</v>
      </c>
      <c r="V871" s="14" t="str">
        <f t="shared" si="406"/>
        <v>ASK 3MLD, ASK 3MB</v>
      </c>
      <c r="W871" s="31" t="str">
        <f t="shared" si="411"/>
        <v/>
      </c>
      <c r="X871" s="14" t="str">
        <f t="shared" si="412"/>
        <v/>
      </c>
      <c r="Y871" s="31" t="str">
        <f t="shared" si="413"/>
        <v>O1010214</v>
      </c>
      <c r="Z871" s="31" t="str">
        <f t="shared" si="414"/>
        <v>TUA711-DIO32</v>
      </c>
      <c r="AA871" s="14" t="str">
        <f t="shared" si="415"/>
        <v>17-SC-DCS-001/O1010214/ 17-MC-DCS-003</v>
      </c>
      <c r="AB871" s="31" t="s">
        <v>64</v>
      </c>
      <c r="AC871" s="31" t="s">
        <v>124</v>
      </c>
      <c r="AD871" s="31" t="s">
        <v>125</v>
      </c>
      <c r="AE871" s="31">
        <v>0</v>
      </c>
      <c r="AF871" s="31" t="s">
        <v>1254</v>
      </c>
      <c r="AG871" s="31" t="s">
        <v>2940</v>
      </c>
      <c r="AH871" s="31">
        <v>15</v>
      </c>
      <c r="AI871" s="31">
        <v>8</v>
      </c>
      <c r="AJ871" s="31" t="s">
        <v>1256</v>
      </c>
      <c r="AK871" s="31">
        <f t="shared" si="407"/>
        <v>32</v>
      </c>
      <c r="AL871" s="31" t="s">
        <v>62</v>
      </c>
      <c r="AO871" s="31" t="s">
        <v>63</v>
      </c>
      <c r="AP871" s="31" t="s">
        <v>962</v>
      </c>
      <c r="AQ871" s="31" t="s">
        <v>2959</v>
      </c>
      <c r="AR871" s="31" t="s">
        <v>5716</v>
      </c>
      <c r="AS871" s="31" t="s">
        <v>207</v>
      </c>
      <c r="AT871" s="14" t="s">
        <v>5724</v>
      </c>
      <c r="AU871" s="31" t="s">
        <v>5858</v>
      </c>
      <c r="AV871" s="31" t="s">
        <v>5806</v>
      </c>
      <c r="AW871" s="31" t="s">
        <v>5797</v>
      </c>
      <c r="AX871" s="31" t="s">
        <v>5724</v>
      </c>
      <c r="BK871" s="14" t="str">
        <f t="shared" si="416"/>
        <v/>
      </c>
      <c r="BL871" s="14" t="str">
        <f t="shared" si="417"/>
        <v/>
      </c>
      <c r="BM871" s="14" t="str">
        <f t="shared" si="418"/>
        <v/>
      </c>
      <c r="BN871" s="14"/>
      <c r="BO871" s="14" t="str">
        <f t="shared" si="408"/>
        <v/>
      </c>
      <c r="BP871" s="14" t="str">
        <f t="shared" si="409"/>
        <v/>
      </c>
      <c r="BQ871" s="14"/>
      <c r="BR871" s="14" t="str">
        <f t="shared" si="419"/>
        <v/>
      </c>
      <c r="BS871" s="14" t="str">
        <f t="shared" si="420"/>
        <v>TS-G-07:8/
O1010214:8A</v>
      </c>
      <c r="BW871" s="31" t="str">
        <f t="shared" si="421"/>
        <v/>
      </c>
      <c r="BX871" s="31" t="str">
        <f t="shared" si="422"/>
        <v/>
      </c>
      <c r="BY871" s="31" t="str">
        <f t="shared" si="423"/>
        <v/>
      </c>
      <c r="BZ871" s="31" t="str">
        <f t="shared" si="424"/>
        <v/>
      </c>
      <c r="CA871" s="31" t="str">
        <f t="shared" si="425"/>
        <v/>
      </c>
      <c r="CB871" s="31" t="str">
        <f t="shared" si="426"/>
        <v/>
      </c>
      <c r="CC871" s="31" t="str">
        <f t="shared" si="427"/>
        <v/>
      </c>
      <c r="CD871" s="31" t="str">
        <f t="shared" si="428"/>
        <v/>
      </c>
      <c r="CE871" s="31" t="e">
        <f t="shared" ca="1" si="429"/>
        <v>#NAME?</v>
      </c>
      <c r="CF871" s="31" t="e">
        <f t="shared" ca="1" si="430"/>
        <v>#NAME?</v>
      </c>
      <c r="CG871" s="31" t="e">
        <f t="shared" ca="1" si="431"/>
        <v>#NAME?</v>
      </c>
      <c r="CH871" s="31" t="e">
        <f t="shared" ca="1" si="432"/>
        <v>#NAME?</v>
      </c>
      <c r="CI871" s="31" t="e">
        <f t="shared" ca="1" si="433"/>
        <v>#NAME?</v>
      </c>
    </row>
    <row r="872" spans="1:87" s="31" customFormat="1" ht="30" hidden="1" x14ac:dyDescent="0.25">
      <c r="A872" s="9" t="s">
        <v>5433</v>
      </c>
      <c r="B872" s="31" t="s">
        <v>2892</v>
      </c>
      <c r="C872" s="31" t="s">
        <v>4027</v>
      </c>
      <c r="E872" s="14" t="s">
        <v>5648</v>
      </c>
      <c r="F872" s="31" t="s">
        <v>5453</v>
      </c>
      <c r="G872" s="31" t="str">
        <f t="shared" si="410"/>
        <v>Сигнал</v>
      </c>
      <c r="H872" s="31" t="s">
        <v>3318</v>
      </c>
      <c r="I872" s="31" t="s">
        <v>4559</v>
      </c>
      <c r="J872" s="31" t="str">
        <f t="shared" si="405"/>
        <v>DCS_DI_05</v>
      </c>
      <c r="K872" s="14" t="s">
        <v>5869</v>
      </c>
      <c r="M872" s="31" t="s">
        <v>4029</v>
      </c>
      <c r="N872" s="31" t="s">
        <v>107</v>
      </c>
      <c r="O872" s="31" t="s">
        <v>58</v>
      </c>
      <c r="P872" s="31" t="s">
        <v>2607</v>
      </c>
      <c r="Q872" s="31" t="s">
        <v>1991</v>
      </c>
      <c r="R872" s="31">
        <v>1</v>
      </c>
      <c r="S872" s="31">
        <v>2</v>
      </c>
      <c r="T872" s="31" t="s">
        <v>62</v>
      </c>
      <c r="U872" s="31" t="str">
        <f t="shared" si="434"/>
        <v>48</v>
      </c>
      <c r="V872" s="14" t="str">
        <f t="shared" si="406"/>
        <v>ASK 3MLD, ASK 3MB</v>
      </c>
      <c r="W872" s="31" t="str">
        <f t="shared" si="411"/>
        <v/>
      </c>
      <c r="X872" s="14" t="str">
        <f t="shared" si="412"/>
        <v/>
      </c>
      <c r="Y872" s="31" t="str">
        <f t="shared" si="413"/>
        <v>O1010115</v>
      </c>
      <c r="Z872" s="31" t="str">
        <f t="shared" si="414"/>
        <v>TUA711-DIO32</v>
      </c>
      <c r="AA872" s="14" t="str">
        <f t="shared" si="415"/>
        <v>17-SC-DCS-001/O1010115/ 17-MC-DCS-005</v>
      </c>
      <c r="AB872" s="31" t="s">
        <v>64</v>
      </c>
      <c r="AC872" s="31" t="s">
        <v>124</v>
      </c>
      <c r="AD872" s="31" t="s">
        <v>125</v>
      </c>
      <c r="AE872" s="31">
        <v>0</v>
      </c>
      <c r="AF872" s="31" t="s">
        <v>55</v>
      </c>
      <c r="AG872" s="31" t="s">
        <v>3579</v>
      </c>
      <c r="AH872" s="31">
        <v>16</v>
      </c>
      <c r="AI872" s="31">
        <v>11</v>
      </c>
      <c r="AJ872" s="31" t="s">
        <v>57</v>
      </c>
      <c r="AK872" s="31">
        <f t="shared" si="407"/>
        <v>32</v>
      </c>
      <c r="AL872" s="31" t="s">
        <v>62</v>
      </c>
      <c r="AO872" s="31" t="s">
        <v>63</v>
      </c>
      <c r="AP872" s="31" t="s">
        <v>2895</v>
      </c>
      <c r="AQ872" s="31" t="s">
        <v>4028</v>
      </c>
      <c r="AR872" s="31" t="s">
        <v>5716</v>
      </c>
      <c r="AS872" s="31" t="s">
        <v>232</v>
      </c>
      <c r="AT872" s="14" t="s">
        <v>5724</v>
      </c>
      <c r="AU872" s="31" t="s">
        <v>5858</v>
      </c>
      <c r="AV872" s="31" t="s">
        <v>5827</v>
      </c>
      <c r="AW872" s="31" t="s">
        <v>5828</v>
      </c>
      <c r="AX872" s="31" t="s">
        <v>5724</v>
      </c>
      <c r="BK872" s="14" t="str">
        <f t="shared" si="416"/>
        <v/>
      </c>
      <c r="BL872" s="14" t="str">
        <f t="shared" si="417"/>
        <v/>
      </c>
      <c r="BM872" s="14" t="str">
        <f t="shared" si="418"/>
        <v/>
      </c>
      <c r="BN872" s="14"/>
      <c r="BO872" s="14" t="str">
        <f t="shared" si="408"/>
        <v/>
      </c>
      <c r="BP872" s="14" t="str">
        <f t="shared" si="409"/>
        <v/>
      </c>
      <c r="BQ872" s="14"/>
      <c r="BR872" s="14" t="str">
        <f t="shared" si="419"/>
        <v>TS-F-04:1/
O1010115:11A</v>
      </c>
      <c r="BS872" s="14" t="str">
        <f t="shared" si="420"/>
        <v>TS-F-04:2/
O1010115:11B</v>
      </c>
      <c r="BW872" s="31" t="str">
        <f t="shared" si="421"/>
        <v/>
      </c>
      <c r="BX872" s="31" t="str">
        <f t="shared" si="422"/>
        <v/>
      </c>
      <c r="BY872" s="31" t="str">
        <f t="shared" si="423"/>
        <v/>
      </c>
      <c r="BZ872" s="31" t="str">
        <f t="shared" si="424"/>
        <v/>
      </c>
      <c r="CA872" s="31" t="str">
        <f t="shared" si="425"/>
        <v/>
      </c>
      <c r="CB872" s="31" t="str">
        <f t="shared" si="426"/>
        <v/>
      </c>
      <c r="CC872" s="31" t="str">
        <f t="shared" si="427"/>
        <v/>
      </c>
      <c r="CD872" s="31" t="str">
        <f t="shared" si="428"/>
        <v>11A</v>
      </c>
      <c r="CE872" s="31" t="e">
        <f t="shared" ca="1" si="429"/>
        <v>#NAME?</v>
      </c>
      <c r="CF872" s="31" t="e">
        <f t="shared" ca="1" si="430"/>
        <v>#NAME?</v>
      </c>
      <c r="CG872" s="31" t="e">
        <f t="shared" ca="1" si="431"/>
        <v>#NAME?</v>
      </c>
      <c r="CH872" s="31" t="e">
        <f t="shared" ca="1" si="432"/>
        <v>#NAME?</v>
      </c>
      <c r="CI872" s="31" t="e">
        <f t="shared" ca="1" si="433"/>
        <v>#NAME?</v>
      </c>
    </row>
    <row r="873" spans="1:87" s="31" customFormat="1" ht="30" hidden="1" x14ac:dyDescent="0.25">
      <c r="A873" s="9" t="s">
        <v>5433</v>
      </c>
      <c r="B873" s="31" t="s">
        <v>2892</v>
      </c>
      <c r="C873" s="31" t="s">
        <v>4030</v>
      </c>
      <c r="E873" s="14" t="s">
        <v>5648</v>
      </c>
      <c r="F873" s="31" t="s">
        <v>5453</v>
      </c>
      <c r="G873" s="31" t="str">
        <f t="shared" si="410"/>
        <v>Сигнал</v>
      </c>
      <c r="H873" s="31" t="s">
        <v>3321</v>
      </c>
      <c r="I873" s="31" t="s">
        <v>4559</v>
      </c>
      <c r="J873" s="31" t="str">
        <f t="shared" si="405"/>
        <v>DCS_DI_05</v>
      </c>
      <c r="K873" s="14" t="s">
        <v>5869</v>
      </c>
      <c r="M873" s="31" t="s">
        <v>4029</v>
      </c>
      <c r="N873" s="31" t="s">
        <v>107</v>
      </c>
      <c r="O873" s="31" t="s">
        <v>103</v>
      </c>
      <c r="P873" s="31" t="s">
        <v>2607</v>
      </c>
      <c r="Q873" s="31" t="s">
        <v>1991</v>
      </c>
      <c r="R873" s="31">
        <v>3</v>
      </c>
      <c r="S873" s="31">
        <v>4</v>
      </c>
      <c r="T873" s="31" t="s">
        <v>62</v>
      </c>
      <c r="U873" s="31" t="str">
        <f t="shared" si="434"/>
        <v>48</v>
      </c>
      <c r="V873" s="14" t="str">
        <f t="shared" si="406"/>
        <v>ASK 3MLD, ASK 3MB</v>
      </c>
      <c r="W873" s="31" t="str">
        <f t="shared" si="411"/>
        <v/>
      </c>
      <c r="X873" s="14" t="str">
        <f t="shared" si="412"/>
        <v/>
      </c>
      <c r="Y873" s="31" t="str">
        <f t="shared" si="413"/>
        <v>O1010115</v>
      </c>
      <c r="Z873" s="31" t="str">
        <f t="shared" si="414"/>
        <v>TUA711-DIO32</v>
      </c>
      <c r="AA873" s="14" t="str">
        <f t="shared" si="415"/>
        <v>17-SC-DCS-001/O1010115/ 17-MC-DCS-005</v>
      </c>
      <c r="AB873" s="31" t="s">
        <v>64</v>
      </c>
      <c r="AC873" s="31" t="s">
        <v>124</v>
      </c>
      <c r="AD873" s="31" t="s">
        <v>125</v>
      </c>
      <c r="AE873" s="31">
        <v>0</v>
      </c>
      <c r="AF873" s="31" t="s">
        <v>55</v>
      </c>
      <c r="AG873" s="31" t="s">
        <v>3579</v>
      </c>
      <c r="AH873" s="31">
        <v>16</v>
      </c>
      <c r="AI873" s="31">
        <v>12</v>
      </c>
      <c r="AJ873" s="31" t="s">
        <v>57</v>
      </c>
      <c r="AK873" s="31">
        <f t="shared" si="407"/>
        <v>32</v>
      </c>
      <c r="AL873" s="31" t="s">
        <v>62</v>
      </c>
      <c r="AO873" s="31" t="s">
        <v>63</v>
      </c>
      <c r="AP873" s="31" t="s">
        <v>2895</v>
      </c>
      <c r="AQ873" s="31" t="s">
        <v>4031</v>
      </c>
      <c r="AR873" s="31" t="s">
        <v>5716</v>
      </c>
      <c r="AS873" s="31" t="s">
        <v>232</v>
      </c>
      <c r="AT873" s="14" t="s">
        <v>5724</v>
      </c>
      <c r="AU873" s="31" t="s">
        <v>5858</v>
      </c>
      <c r="AV873" s="31" t="s">
        <v>5792</v>
      </c>
      <c r="AW873" s="31" t="s">
        <v>5793</v>
      </c>
      <c r="AX873" s="31" t="s">
        <v>5724</v>
      </c>
      <c r="BK873" s="14" t="str">
        <f t="shared" si="416"/>
        <v/>
      </c>
      <c r="BL873" s="14" t="str">
        <f t="shared" si="417"/>
        <v/>
      </c>
      <c r="BM873" s="14" t="str">
        <f t="shared" si="418"/>
        <v/>
      </c>
      <c r="BN873" s="14"/>
      <c r="BO873" s="14" t="str">
        <f t="shared" si="408"/>
        <v/>
      </c>
      <c r="BP873" s="14" t="str">
        <f t="shared" si="409"/>
        <v/>
      </c>
      <c r="BQ873" s="14"/>
      <c r="BR873" s="14" t="str">
        <f t="shared" si="419"/>
        <v>TS-F-04:3/
O1010115:12A</v>
      </c>
      <c r="BS873" s="14" t="str">
        <f t="shared" si="420"/>
        <v>TS-F-04:4/
O1010115:12B</v>
      </c>
      <c r="BW873" s="31" t="str">
        <f t="shared" si="421"/>
        <v/>
      </c>
      <c r="BX873" s="31" t="str">
        <f t="shared" si="422"/>
        <v/>
      </c>
      <c r="BY873" s="31" t="str">
        <f t="shared" si="423"/>
        <v/>
      </c>
      <c r="BZ873" s="31" t="str">
        <f t="shared" si="424"/>
        <v/>
      </c>
      <c r="CA873" s="31" t="str">
        <f t="shared" si="425"/>
        <v/>
      </c>
      <c r="CB873" s="31" t="str">
        <f t="shared" si="426"/>
        <v/>
      </c>
      <c r="CC873" s="31" t="str">
        <f t="shared" si="427"/>
        <v/>
      </c>
      <c r="CD873" s="31" t="str">
        <f t="shared" si="428"/>
        <v>12A</v>
      </c>
      <c r="CE873" s="31" t="e">
        <f t="shared" ca="1" si="429"/>
        <v>#NAME?</v>
      </c>
      <c r="CF873" s="31" t="e">
        <f t="shared" ca="1" si="430"/>
        <v>#NAME?</v>
      </c>
      <c r="CG873" s="31" t="e">
        <f t="shared" ca="1" si="431"/>
        <v>#NAME?</v>
      </c>
      <c r="CH873" s="31" t="e">
        <f t="shared" ca="1" si="432"/>
        <v>#NAME?</v>
      </c>
      <c r="CI873" s="31" t="e">
        <f t="shared" ca="1" si="433"/>
        <v>#NAME?</v>
      </c>
    </row>
    <row r="874" spans="1:87" s="31" customFormat="1" ht="30" hidden="1" x14ac:dyDescent="0.25">
      <c r="A874" s="9" t="s">
        <v>5433</v>
      </c>
      <c r="B874" s="31" t="s">
        <v>2892</v>
      </c>
      <c r="C874" s="31" t="s">
        <v>4032</v>
      </c>
      <c r="E874" s="14" t="s">
        <v>5648</v>
      </c>
      <c r="F874" s="31" t="s">
        <v>5453</v>
      </c>
      <c r="G874" s="31" t="str">
        <f t="shared" si="410"/>
        <v>Сигнал</v>
      </c>
      <c r="H874" s="31" t="s">
        <v>3357</v>
      </c>
      <c r="I874" s="31" t="s">
        <v>4559</v>
      </c>
      <c r="J874" s="31" t="str">
        <f t="shared" si="405"/>
        <v>DCS_DI_05</v>
      </c>
      <c r="K874" s="14" t="s">
        <v>5869</v>
      </c>
      <c r="M874" s="31" t="s">
        <v>4029</v>
      </c>
      <c r="N874" s="31" t="s">
        <v>107</v>
      </c>
      <c r="O874" s="31" t="s">
        <v>145</v>
      </c>
      <c r="P874" s="31" t="s">
        <v>2607</v>
      </c>
      <c r="Q874" s="31" t="s">
        <v>1991</v>
      </c>
      <c r="R874" s="31">
        <v>5</v>
      </c>
      <c r="S874" s="31">
        <v>6</v>
      </c>
      <c r="T874" s="31" t="s">
        <v>62</v>
      </c>
      <c r="U874" s="31" t="str">
        <f t="shared" si="434"/>
        <v>48</v>
      </c>
      <c r="V874" s="14" t="str">
        <f t="shared" si="406"/>
        <v>ASK 3MLD, ASK 3MB</v>
      </c>
      <c r="W874" s="31" t="str">
        <f t="shared" si="411"/>
        <v/>
      </c>
      <c r="X874" s="14" t="str">
        <f t="shared" si="412"/>
        <v/>
      </c>
      <c r="Y874" s="31" t="str">
        <f t="shared" si="413"/>
        <v>O1010115</v>
      </c>
      <c r="Z874" s="31" t="str">
        <f t="shared" si="414"/>
        <v>TUA711-DIO32</v>
      </c>
      <c r="AA874" s="14" t="str">
        <f t="shared" si="415"/>
        <v>17-SC-DCS-001/O1010115/ 17-MC-DCS-005</v>
      </c>
      <c r="AB874" s="31" t="s">
        <v>64</v>
      </c>
      <c r="AC874" s="31" t="s">
        <v>124</v>
      </c>
      <c r="AD874" s="31" t="s">
        <v>125</v>
      </c>
      <c r="AE874" s="31">
        <v>0</v>
      </c>
      <c r="AF874" s="31" t="s">
        <v>55</v>
      </c>
      <c r="AG874" s="31" t="s">
        <v>3579</v>
      </c>
      <c r="AH874" s="31">
        <v>16</v>
      </c>
      <c r="AI874" s="31">
        <v>13</v>
      </c>
      <c r="AJ874" s="31" t="s">
        <v>57</v>
      </c>
      <c r="AK874" s="31">
        <f t="shared" si="407"/>
        <v>32</v>
      </c>
      <c r="AL874" s="31" t="s">
        <v>62</v>
      </c>
      <c r="AO874" s="31" t="s">
        <v>63</v>
      </c>
      <c r="AP874" s="31" t="s">
        <v>2895</v>
      </c>
      <c r="AQ874" s="31" t="s">
        <v>4033</v>
      </c>
      <c r="AR874" s="31" t="s">
        <v>5716</v>
      </c>
      <c r="AS874" s="31" t="s">
        <v>232</v>
      </c>
      <c r="AT874" s="14" t="s">
        <v>5724</v>
      </c>
      <c r="AU874" s="31" t="s">
        <v>5858</v>
      </c>
      <c r="AV874" s="31" t="s">
        <v>5794</v>
      </c>
      <c r="AW874" s="31" t="s">
        <v>5795</v>
      </c>
      <c r="AX874" s="31" t="s">
        <v>5724</v>
      </c>
      <c r="BK874" s="14" t="str">
        <f t="shared" si="416"/>
        <v/>
      </c>
      <c r="BL874" s="14" t="str">
        <f t="shared" si="417"/>
        <v/>
      </c>
      <c r="BM874" s="14" t="str">
        <f t="shared" si="418"/>
        <v/>
      </c>
      <c r="BN874" s="14"/>
      <c r="BO874" s="14" t="str">
        <f t="shared" si="408"/>
        <v/>
      </c>
      <c r="BP874" s="14" t="str">
        <f t="shared" si="409"/>
        <v/>
      </c>
      <c r="BQ874" s="14"/>
      <c r="BR874" s="14" t="str">
        <f t="shared" si="419"/>
        <v>TS-F-04:5/
O1010115:13A</v>
      </c>
      <c r="BS874" s="14" t="str">
        <f t="shared" si="420"/>
        <v>TS-F-04:6/
O1010115:13B</v>
      </c>
      <c r="BW874" s="31" t="str">
        <f t="shared" si="421"/>
        <v/>
      </c>
      <c r="BX874" s="31" t="str">
        <f t="shared" si="422"/>
        <v/>
      </c>
      <c r="BY874" s="31" t="str">
        <f t="shared" si="423"/>
        <v/>
      </c>
      <c r="BZ874" s="31" t="str">
        <f t="shared" si="424"/>
        <v/>
      </c>
      <c r="CA874" s="31" t="str">
        <f t="shared" si="425"/>
        <v/>
      </c>
      <c r="CB874" s="31" t="str">
        <f t="shared" si="426"/>
        <v/>
      </c>
      <c r="CC874" s="31" t="str">
        <f t="shared" si="427"/>
        <v/>
      </c>
      <c r="CD874" s="31" t="str">
        <f t="shared" si="428"/>
        <v>13A</v>
      </c>
      <c r="CE874" s="31" t="e">
        <f t="shared" ca="1" si="429"/>
        <v>#NAME?</v>
      </c>
      <c r="CF874" s="31" t="e">
        <f t="shared" ca="1" si="430"/>
        <v>#NAME?</v>
      </c>
      <c r="CG874" s="31" t="e">
        <f t="shared" ca="1" si="431"/>
        <v>#NAME?</v>
      </c>
      <c r="CH874" s="31" t="e">
        <f t="shared" ca="1" si="432"/>
        <v>#NAME?</v>
      </c>
      <c r="CI874" s="31" t="e">
        <f t="shared" ca="1" si="433"/>
        <v>#NAME?</v>
      </c>
    </row>
    <row r="875" spans="1:87" s="31" customFormat="1" ht="30" hidden="1" x14ac:dyDescent="0.25">
      <c r="A875" s="9" t="s">
        <v>5433</v>
      </c>
      <c r="B875" s="31" t="s">
        <v>2892</v>
      </c>
      <c r="C875" s="31" t="s">
        <v>2893</v>
      </c>
      <c r="E875" s="14" t="s">
        <v>5650</v>
      </c>
      <c r="F875" s="31" t="s">
        <v>5453</v>
      </c>
      <c r="G875" s="31" t="str">
        <f t="shared" si="410"/>
        <v>Сигнал</v>
      </c>
      <c r="H875" s="31" t="s">
        <v>2608</v>
      </c>
      <c r="I875" s="31" t="s">
        <v>4559</v>
      </c>
      <c r="J875" s="31" t="str">
        <f t="shared" si="405"/>
        <v>DCS_DO_04</v>
      </c>
      <c r="K875" s="14" t="s">
        <v>5869</v>
      </c>
      <c r="M875" s="31" t="s">
        <v>2896</v>
      </c>
      <c r="N875" s="31" t="s">
        <v>1261</v>
      </c>
      <c r="O875" s="31" t="s">
        <v>1257</v>
      </c>
      <c r="P875" s="31" t="s">
        <v>2756</v>
      </c>
      <c r="Q875" s="31" t="s">
        <v>1443</v>
      </c>
      <c r="R875" s="31">
        <v>1</v>
      </c>
      <c r="S875" s="31">
        <v>2</v>
      </c>
      <c r="T875" s="31" t="s">
        <v>62</v>
      </c>
      <c r="U875" s="31" t="str">
        <f t="shared" si="434"/>
        <v>30</v>
      </c>
      <c r="V875" s="14" t="str">
        <f t="shared" si="406"/>
        <v>ASK 3MLD, ASK 3MB</v>
      </c>
      <c r="W875" s="31" t="str">
        <f t="shared" si="411"/>
        <v/>
      </c>
      <c r="X875" s="14" t="str">
        <f t="shared" si="412"/>
        <v/>
      </c>
      <c r="Y875" s="31" t="str">
        <f t="shared" si="413"/>
        <v>O1010213</v>
      </c>
      <c r="Z875" s="31" t="str">
        <f t="shared" si="414"/>
        <v>TUA711-DIO32</v>
      </c>
      <c r="AA875" s="14" t="str">
        <f t="shared" si="415"/>
        <v>17-SC-DCS-001/O1010213/ 17-MC-DCS-003</v>
      </c>
      <c r="AB875" s="31" t="s">
        <v>64</v>
      </c>
      <c r="AC875" s="31" t="s">
        <v>124</v>
      </c>
      <c r="AD875" s="31" t="s">
        <v>125</v>
      </c>
      <c r="AE875" s="31">
        <v>0</v>
      </c>
      <c r="AF875" s="31" t="s">
        <v>1254</v>
      </c>
      <c r="AG875" s="31" t="s">
        <v>2841</v>
      </c>
      <c r="AH875" s="31">
        <v>14</v>
      </c>
      <c r="AI875" s="31">
        <v>19</v>
      </c>
      <c r="AJ875" s="31" t="s">
        <v>1256</v>
      </c>
      <c r="AK875" s="31">
        <f t="shared" si="407"/>
        <v>32</v>
      </c>
      <c r="AL875" s="31" t="s">
        <v>62</v>
      </c>
      <c r="AO875" s="31" t="s">
        <v>63</v>
      </c>
      <c r="AP875" s="31" t="s">
        <v>2895</v>
      </c>
      <c r="AQ875" s="31" t="s">
        <v>2894</v>
      </c>
      <c r="AR875" s="31" t="s">
        <v>5716</v>
      </c>
      <c r="AS875" s="31" t="s">
        <v>232</v>
      </c>
      <c r="AT875" s="14" t="s">
        <v>5724</v>
      </c>
      <c r="AU875" s="31" t="s">
        <v>5858</v>
      </c>
      <c r="AV875" s="31" t="s">
        <v>5797</v>
      </c>
      <c r="AW875" s="31" t="s">
        <v>5799</v>
      </c>
      <c r="AX875" s="31" t="s">
        <v>5724</v>
      </c>
      <c r="BK875" s="14" t="str">
        <f t="shared" si="416"/>
        <v/>
      </c>
      <c r="BL875" s="14" t="str">
        <f t="shared" si="417"/>
        <v/>
      </c>
      <c r="BM875" s="14" t="str">
        <f t="shared" si="418"/>
        <v/>
      </c>
      <c r="BN875" s="14"/>
      <c r="BO875" s="14" t="str">
        <f t="shared" si="408"/>
        <v/>
      </c>
      <c r="BP875" s="14" t="str">
        <f t="shared" si="409"/>
        <v/>
      </c>
      <c r="BQ875" s="14"/>
      <c r="BR875" s="14" t="str">
        <f t="shared" si="419"/>
        <v/>
      </c>
      <c r="BS875" s="14" t="str">
        <f t="shared" si="420"/>
        <v>TS-G-05:2/
O1010213:19A</v>
      </c>
      <c r="BW875" s="31" t="str">
        <f t="shared" si="421"/>
        <v/>
      </c>
      <c r="BX875" s="31" t="str">
        <f t="shared" si="422"/>
        <v/>
      </c>
      <c r="BY875" s="31" t="str">
        <f t="shared" si="423"/>
        <v/>
      </c>
      <c r="BZ875" s="31" t="str">
        <f t="shared" si="424"/>
        <v/>
      </c>
      <c r="CA875" s="31" t="str">
        <f t="shared" si="425"/>
        <v/>
      </c>
      <c r="CB875" s="31" t="str">
        <f t="shared" si="426"/>
        <v/>
      </c>
      <c r="CC875" s="31" t="str">
        <f t="shared" si="427"/>
        <v/>
      </c>
      <c r="CD875" s="31" t="str">
        <f t="shared" si="428"/>
        <v/>
      </c>
      <c r="CE875" s="31" t="e">
        <f t="shared" ca="1" si="429"/>
        <v>#NAME?</v>
      </c>
      <c r="CF875" s="31" t="e">
        <f t="shared" ca="1" si="430"/>
        <v>#NAME?</v>
      </c>
      <c r="CG875" s="31" t="e">
        <f t="shared" ca="1" si="431"/>
        <v>#NAME?</v>
      </c>
      <c r="CH875" s="31" t="e">
        <f t="shared" ca="1" si="432"/>
        <v>#NAME?</v>
      </c>
      <c r="CI875" s="31" t="e">
        <f t="shared" ca="1" si="433"/>
        <v>#NAME?</v>
      </c>
    </row>
    <row r="876" spans="1:87" s="31" customFormat="1" ht="30" hidden="1" x14ac:dyDescent="0.25">
      <c r="A876" s="9" t="s">
        <v>5433</v>
      </c>
      <c r="B876" s="31" t="s">
        <v>2892</v>
      </c>
      <c r="C876" s="31" t="s">
        <v>2897</v>
      </c>
      <c r="E876" s="14" t="s">
        <v>5650</v>
      </c>
      <c r="F876" s="31" t="s">
        <v>5453</v>
      </c>
      <c r="G876" s="31" t="str">
        <f t="shared" si="410"/>
        <v>Сигнал</v>
      </c>
      <c r="H876" s="31" t="s">
        <v>2611</v>
      </c>
      <c r="I876" s="31" t="s">
        <v>4559</v>
      </c>
      <c r="J876" s="31" t="str">
        <f t="shared" si="405"/>
        <v>DCS_DO_04</v>
      </c>
      <c r="K876" s="14" t="s">
        <v>5869</v>
      </c>
      <c r="M876" s="31" t="s">
        <v>2896</v>
      </c>
      <c r="N876" s="31" t="s">
        <v>1261</v>
      </c>
      <c r="O876" s="31" t="s">
        <v>1267</v>
      </c>
      <c r="P876" s="31" t="s">
        <v>2756</v>
      </c>
      <c r="Q876" s="31" t="s">
        <v>1443</v>
      </c>
      <c r="R876" s="31">
        <v>3</v>
      </c>
      <c r="S876" s="31">
        <v>4</v>
      </c>
      <c r="T876" s="31" t="s">
        <v>62</v>
      </c>
      <c r="U876" s="31" t="str">
        <f t="shared" si="434"/>
        <v>30</v>
      </c>
      <c r="V876" s="14" t="str">
        <f t="shared" si="406"/>
        <v>ASK 3MLD, ASK 3MB</v>
      </c>
      <c r="W876" s="31" t="str">
        <f t="shared" si="411"/>
        <v/>
      </c>
      <c r="X876" s="14" t="str">
        <f t="shared" si="412"/>
        <v/>
      </c>
      <c r="Y876" s="31" t="str">
        <f t="shared" si="413"/>
        <v>O1010213</v>
      </c>
      <c r="Z876" s="31" t="str">
        <f t="shared" si="414"/>
        <v>TUA711-DIO32</v>
      </c>
      <c r="AA876" s="14" t="str">
        <f t="shared" si="415"/>
        <v>17-SC-DCS-001/O1010213/ 17-MC-DCS-003</v>
      </c>
      <c r="AB876" s="31" t="s">
        <v>64</v>
      </c>
      <c r="AC876" s="31" t="s">
        <v>124</v>
      </c>
      <c r="AD876" s="31" t="s">
        <v>125</v>
      </c>
      <c r="AE876" s="31">
        <v>0</v>
      </c>
      <c r="AF876" s="31" t="s">
        <v>1254</v>
      </c>
      <c r="AG876" s="31" t="s">
        <v>2841</v>
      </c>
      <c r="AH876" s="31">
        <v>14</v>
      </c>
      <c r="AI876" s="31">
        <v>20</v>
      </c>
      <c r="AJ876" s="31" t="s">
        <v>1256</v>
      </c>
      <c r="AK876" s="31">
        <f t="shared" si="407"/>
        <v>32</v>
      </c>
      <c r="AL876" s="31" t="s">
        <v>62</v>
      </c>
      <c r="AO876" s="31" t="s">
        <v>63</v>
      </c>
      <c r="AP876" s="31" t="s">
        <v>2895</v>
      </c>
      <c r="AQ876" s="31" t="s">
        <v>2898</v>
      </c>
      <c r="AR876" s="31" t="s">
        <v>5716</v>
      </c>
      <c r="AS876" s="31" t="s">
        <v>232</v>
      </c>
      <c r="AT876" s="14" t="s">
        <v>5724</v>
      </c>
      <c r="AU876" s="31" t="s">
        <v>5858</v>
      </c>
      <c r="AV876" s="31" t="s">
        <v>5806</v>
      </c>
      <c r="AW876" s="31" t="s">
        <v>5797</v>
      </c>
      <c r="AX876" s="31" t="s">
        <v>5724</v>
      </c>
      <c r="BK876" s="14" t="str">
        <f t="shared" si="416"/>
        <v/>
      </c>
      <c r="BL876" s="14" t="str">
        <f t="shared" si="417"/>
        <v/>
      </c>
      <c r="BM876" s="14" t="str">
        <f t="shared" si="418"/>
        <v/>
      </c>
      <c r="BN876" s="14"/>
      <c r="BO876" s="14" t="str">
        <f t="shared" si="408"/>
        <v/>
      </c>
      <c r="BP876" s="14" t="str">
        <f t="shared" si="409"/>
        <v/>
      </c>
      <c r="BQ876" s="14"/>
      <c r="BR876" s="14" t="str">
        <f t="shared" si="419"/>
        <v/>
      </c>
      <c r="BS876" s="14" t="str">
        <f t="shared" si="420"/>
        <v>TS-G-05:4/
O1010213:20A</v>
      </c>
      <c r="BW876" s="31" t="str">
        <f t="shared" si="421"/>
        <v/>
      </c>
      <c r="BX876" s="31" t="str">
        <f t="shared" si="422"/>
        <v/>
      </c>
      <c r="BY876" s="31" t="str">
        <f t="shared" si="423"/>
        <v/>
      </c>
      <c r="BZ876" s="31" t="str">
        <f t="shared" si="424"/>
        <v/>
      </c>
      <c r="CA876" s="31" t="str">
        <f t="shared" si="425"/>
        <v/>
      </c>
      <c r="CB876" s="31" t="str">
        <f t="shared" si="426"/>
        <v/>
      </c>
      <c r="CC876" s="31" t="str">
        <f t="shared" si="427"/>
        <v/>
      </c>
      <c r="CD876" s="31" t="str">
        <f t="shared" si="428"/>
        <v/>
      </c>
      <c r="CE876" s="31" t="e">
        <f t="shared" ca="1" si="429"/>
        <v>#NAME?</v>
      </c>
      <c r="CF876" s="31" t="e">
        <f t="shared" ca="1" si="430"/>
        <v>#NAME?</v>
      </c>
      <c r="CG876" s="31" t="e">
        <f t="shared" ca="1" si="431"/>
        <v>#NAME?</v>
      </c>
      <c r="CH876" s="31" t="e">
        <f t="shared" ca="1" si="432"/>
        <v>#NAME?</v>
      </c>
      <c r="CI876" s="31" t="e">
        <f t="shared" ca="1" si="433"/>
        <v>#NAME?</v>
      </c>
    </row>
    <row r="877" spans="1:87" s="31" customFormat="1" ht="30" hidden="1" x14ac:dyDescent="0.25">
      <c r="A877" s="9" t="s">
        <v>4493</v>
      </c>
      <c r="B877" s="31" t="s">
        <v>2905</v>
      </c>
      <c r="C877" s="31" t="s">
        <v>3552</v>
      </c>
      <c r="E877" s="14" t="s">
        <v>5647</v>
      </c>
      <c r="G877" s="31" t="str">
        <f t="shared" si="410"/>
        <v>Сигнал</v>
      </c>
      <c r="H877" s="31" t="s">
        <v>3318</v>
      </c>
      <c r="I877" s="31" t="s">
        <v>4560</v>
      </c>
      <c r="J877" s="31" t="str">
        <f t="shared" si="405"/>
        <v>DCS_DI_03</v>
      </c>
      <c r="K877" s="14" t="s">
        <v>5869</v>
      </c>
      <c r="M877" s="31" t="s">
        <v>3547</v>
      </c>
      <c r="N877" s="31" t="s">
        <v>107</v>
      </c>
      <c r="O877" s="31" t="s">
        <v>150</v>
      </c>
      <c r="P877" s="31" t="s">
        <v>2756</v>
      </c>
      <c r="Q877" s="31" t="s">
        <v>2050</v>
      </c>
      <c r="R877" s="31">
        <v>7</v>
      </c>
      <c r="S877" s="31">
        <v>8</v>
      </c>
      <c r="T877" s="31" t="s">
        <v>62</v>
      </c>
      <c r="U877" s="31" t="str">
        <f t="shared" si="434"/>
        <v>48</v>
      </c>
      <c r="V877" s="14" t="str">
        <f t="shared" si="406"/>
        <v>ASK 3MLD, ASK 3MB</v>
      </c>
      <c r="W877" s="31" t="str">
        <f t="shared" si="411"/>
        <v/>
      </c>
      <c r="X877" s="14" t="str">
        <f t="shared" si="412"/>
        <v/>
      </c>
      <c r="Y877" s="31" t="str">
        <f t="shared" si="413"/>
        <v>O1010207</v>
      </c>
      <c r="Z877" s="31" t="str">
        <f t="shared" si="414"/>
        <v>TUA711-DIO32</v>
      </c>
      <c r="AA877" s="14" t="str">
        <f t="shared" si="415"/>
        <v>17-SC-DCS-001/O1010207/ 17-MC-DCS-003</v>
      </c>
      <c r="AB877" s="31" t="s">
        <v>64</v>
      </c>
      <c r="AC877" s="31" t="s">
        <v>124</v>
      </c>
      <c r="AD877" s="31" t="s">
        <v>125</v>
      </c>
      <c r="AE877" s="31">
        <v>0</v>
      </c>
      <c r="AF877" s="31" t="s">
        <v>1254</v>
      </c>
      <c r="AG877" s="31" t="s">
        <v>3488</v>
      </c>
      <c r="AH877" s="31">
        <v>8</v>
      </c>
      <c r="AI877" s="31">
        <v>28</v>
      </c>
      <c r="AJ877" s="31" t="s">
        <v>57</v>
      </c>
      <c r="AK877" s="31">
        <f t="shared" si="407"/>
        <v>32</v>
      </c>
      <c r="AL877" s="31" t="s">
        <v>62</v>
      </c>
      <c r="AO877" s="31" t="s">
        <v>63</v>
      </c>
      <c r="AP877" s="31" t="s">
        <v>2908</v>
      </c>
      <c r="AQ877" s="31" t="s">
        <v>3553</v>
      </c>
      <c r="AR877" s="31" t="s">
        <v>5716</v>
      </c>
      <c r="AS877" s="31" t="s">
        <v>232</v>
      </c>
      <c r="AT877" s="14" t="s">
        <v>5724</v>
      </c>
      <c r="AU877" s="31" t="s">
        <v>5858</v>
      </c>
      <c r="AV877" s="31" t="s">
        <v>5827</v>
      </c>
      <c r="AW877" s="31" t="s">
        <v>5828</v>
      </c>
      <c r="AX877" s="31" t="s">
        <v>5724</v>
      </c>
      <c r="BK877" s="14" t="str">
        <f t="shared" si="416"/>
        <v/>
      </c>
      <c r="BL877" s="14" t="str">
        <f t="shared" si="417"/>
        <v/>
      </c>
      <c r="BM877" s="14" t="str">
        <f t="shared" si="418"/>
        <v/>
      </c>
      <c r="BN877" s="14"/>
      <c r="BO877" s="14" t="str">
        <f t="shared" si="408"/>
        <v/>
      </c>
      <c r="BP877" s="14" t="str">
        <f t="shared" si="409"/>
        <v/>
      </c>
      <c r="BQ877" s="14"/>
      <c r="BR877" s="14" t="str">
        <f t="shared" si="419"/>
        <v>TS-F-05:7/
O1010207:28A</v>
      </c>
      <c r="BS877" s="14" t="str">
        <f t="shared" si="420"/>
        <v>TS-F-05:8/
O1010207:28B</v>
      </c>
      <c r="BW877" s="31" t="str">
        <f t="shared" si="421"/>
        <v/>
      </c>
      <c r="BX877" s="31" t="str">
        <f t="shared" si="422"/>
        <v/>
      </c>
      <c r="BY877" s="31" t="str">
        <f t="shared" si="423"/>
        <v/>
      </c>
      <c r="BZ877" s="31" t="str">
        <f t="shared" si="424"/>
        <v/>
      </c>
      <c r="CA877" s="31" t="str">
        <f t="shared" si="425"/>
        <v/>
      </c>
      <c r="CB877" s="31" t="str">
        <f t="shared" si="426"/>
        <v/>
      </c>
      <c r="CC877" s="31" t="str">
        <f t="shared" si="427"/>
        <v/>
      </c>
      <c r="CD877" s="31" t="str">
        <f t="shared" si="428"/>
        <v>28A</v>
      </c>
      <c r="CE877" s="31" t="e">
        <f t="shared" ca="1" si="429"/>
        <v>#NAME?</v>
      </c>
      <c r="CF877" s="31" t="e">
        <f t="shared" ca="1" si="430"/>
        <v>#NAME?</v>
      </c>
      <c r="CG877" s="31" t="e">
        <f t="shared" ca="1" si="431"/>
        <v>#NAME?</v>
      </c>
      <c r="CH877" s="31" t="e">
        <f t="shared" ca="1" si="432"/>
        <v>#NAME?</v>
      </c>
      <c r="CI877" s="31" t="e">
        <f t="shared" ca="1" si="433"/>
        <v>#NAME?</v>
      </c>
    </row>
    <row r="878" spans="1:87" s="31" customFormat="1" ht="30" hidden="1" x14ac:dyDescent="0.25">
      <c r="A878" s="9" t="s">
        <v>4493</v>
      </c>
      <c r="B878" s="31" t="s">
        <v>2905</v>
      </c>
      <c r="C878" s="31" t="s">
        <v>3554</v>
      </c>
      <c r="E878" s="14" t="s">
        <v>5647</v>
      </c>
      <c r="G878" s="31" t="str">
        <f t="shared" si="410"/>
        <v>Сигнал</v>
      </c>
      <c r="H878" s="31" t="s">
        <v>3321</v>
      </c>
      <c r="I878" s="31" t="s">
        <v>4560</v>
      </c>
      <c r="J878" s="31" t="str">
        <f t="shared" si="405"/>
        <v>DCS_DI_03</v>
      </c>
      <c r="K878" s="14" t="s">
        <v>5869</v>
      </c>
      <c r="M878" s="31" t="s">
        <v>3547</v>
      </c>
      <c r="N878" s="31" t="s">
        <v>107</v>
      </c>
      <c r="O878" s="31" t="s">
        <v>155</v>
      </c>
      <c r="P878" s="31" t="s">
        <v>2756</v>
      </c>
      <c r="Q878" s="31" t="s">
        <v>2050</v>
      </c>
      <c r="R878" s="31">
        <v>9</v>
      </c>
      <c r="S878" s="31">
        <v>10</v>
      </c>
      <c r="T878" s="31" t="s">
        <v>62</v>
      </c>
      <c r="U878" s="31" t="str">
        <f t="shared" si="434"/>
        <v>48</v>
      </c>
      <c r="V878" s="14" t="str">
        <f t="shared" si="406"/>
        <v>ASK 3MLD, ASK 3MB</v>
      </c>
      <c r="W878" s="31" t="str">
        <f t="shared" si="411"/>
        <v/>
      </c>
      <c r="X878" s="14" t="str">
        <f t="shared" si="412"/>
        <v/>
      </c>
      <c r="Y878" s="31" t="str">
        <f t="shared" si="413"/>
        <v>O1010207</v>
      </c>
      <c r="Z878" s="31" t="str">
        <f t="shared" si="414"/>
        <v>TUA711-DIO32</v>
      </c>
      <c r="AA878" s="14" t="str">
        <f t="shared" si="415"/>
        <v>17-SC-DCS-001/O1010207/ 17-MC-DCS-003</v>
      </c>
      <c r="AB878" s="31" t="s">
        <v>64</v>
      </c>
      <c r="AC878" s="31" t="s">
        <v>124</v>
      </c>
      <c r="AD878" s="31" t="s">
        <v>125</v>
      </c>
      <c r="AE878" s="31">
        <v>0</v>
      </c>
      <c r="AF878" s="31" t="s">
        <v>1254</v>
      </c>
      <c r="AG878" s="31" t="s">
        <v>3488</v>
      </c>
      <c r="AH878" s="31">
        <v>8</v>
      </c>
      <c r="AI878" s="31">
        <v>29</v>
      </c>
      <c r="AJ878" s="31" t="s">
        <v>57</v>
      </c>
      <c r="AK878" s="31">
        <f t="shared" si="407"/>
        <v>32</v>
      </c>
      <c r="AL878" s="31" t="s">
        <v>62</v>
      </c>
      <c r="AO878" s="31" t="s">
        <v>63</v>
      </c>
      <c r="AP878" s="31" t="s">
        <v>2908</v>
      </c>
      <c r="AQ878" s="31" t="s">
        <v>3555</v>
      </c>
      <c r="AR878" s="31" t="s">
        <v>5716</v>
      </c>
      <c r="AS878" s="31" t="s">
        <v>232</v>
      </c>
      <c r="AT878" s="14" t="s">
        <v>5724</v>
      </c>
      <c r="AU878" s="31" t="s">
        <v>5858</v>
      </c>
      <c r="AV878" s="31" t="s">
        <v>5792</v>
      </c>
      <c r="AW878" s="31" t="s">
        <v>5793</v>
      </c>
      <c r="AX878" s="31" t="s">
        <v>5724</v>
      </c>
      <c r="BK878" s="14" t="str">
        <f t="shared" si="416"/>
        <v/>
      </c>
      <c r="BL878" s="14" t="str">
        <f t="shared" si="417"/>
        <v/>
      </c>
      <c r="BM878" s="14" t="str">
        <f t="shared" si="418"/>
        <v/>
      </c>
      <c r="BN878" s="14"/>
      <c r="BO878" s="14" t="str">
        <f t="shared" si="408"/>
        <v/>
      </c>
      <c r="BP878" s="14" t="str">
        <f t="shared" si="409"/>
        <v/>
      </c>
      <c r="BQ878" s="14"/>
      <c r="BR878" s="14" t="str">
        <f t="shared" si="419"/>
        <v>TS-F-05:9/
O1010207:29A</v>
      </c>
      <c r="BS878" s="14" t="str">
        <f t="shared" si="420"/>
        <v>TS-F-05:10/
O1010207:29B</v>
      </c>
      <c r="BW878" s="31" t="str">
        <f t="shared" si="421"/>
        <v/>
      </c>
      <c r="BX878" s="31" t="str">
        <f t="shared" si="422"/>
        <v/>
      </c>
      <c r="BY878" s="31" t="str">
        <f t="shared" si="423"/>
        <v/>
      </c>
      <c r="BZ878" s="31" t="str">
        <f t="shared" si="424"/>
        <v/>
      </c>
      <c r="CA878" s="31" t="str">
        <f t="shared" si="425"/>
        <v/>
      </c>
      <c r="CB878" s="31" t="str">
        <f t="shared" si="426"/>
        <v/>
      </c>
      <c r="CC878" s="31" t="str">
        <f t="shared" si="427"/>
        <v/>
      </c>
      <c r="CD878" s="31" t="str">
        <f t="shared" si="428"/>
        <v>29A</v>
      </c>
      <c r="CE878" s="31" t="e">
        <f t="shared" ca="1" si="429"/>
        <v>#NAME?</v>
      </c>
      <c r="CF878" s="31" t="e">
        <f t="shared" ca="1" si="430"/>
        <v>#NAME?</v>
      </c>
      <c r="CG878" s="31" t="e">
        <f t="shared" ca="1" si="431"/>
        <v>#NAME?</v>
      </c>
      <c r="CH878" s="31" t="e">
        <f t="shared" ca="1" si="432"/>
        <v>#NAME?</v>
      </c>
      <c r="CI878" s="31" t="e">
        <f t="shared" ca="1" si="433"/>
        <v>#NAME?</v>
      </c>
    </row>
    <row r="879" spans="1:87" s="31" customFormat="1" ht="30" hidden="1" x14ac:dyDescent="0.25">
      <c r="A879" s="9" t="s">
        <v>4493</v>
      </c>
      <c r="B879" s="31" t="s">
        <v>2905</v>
      </c>
      <c r="C879" s="31" t="s">
        <v>3556</v>
      </c>
      <c r="E879" s="14" t="s">
        <v>5647</v>
      </c>
      <c r="G879" s="31" t="str">
        <f t="shared" si="410"/>
        <v>Сигнал</v>
      </c>
      <c r="H879" s="31" t="s">
        <v>3357</v>
      </c>
      <c r="I879" s="31" t="s">
        <v>4560</v>
      </c>
      <c r="J879" s="31" t="str">
        <f t="shared" si="405"/>
        <v>DCS_DI_03</v>
      </c>
      <c r="K879" s="14" t="s">
        <v>5869</v>
      </c>
      <c r="M879" s="31" t="s">
        <v>3547</v>
      </c>
      <c r="N879" s="31" t="s">
        <v>107</v>
      </c>
      <c r="O879" s="31" t="s">
        <v>160</v>
      </c>
      <c r="P879" s="31" t="s">
        <v>2756</v>
      </c>
      <c r="Q879" s="31" t="s">
        <v>2050</v>
      </c>
      <c r="R879" s="31">
        <v>11</v>
      </c>
      <c r="S879" s="31">
        <v>12</v>
      </c>
      <c r="T879" s="31" t="s">
        <v>62</v>
      </c>
      <c r="U879" s="31" t="str">
        <f t="shared" si="434"/>
        <v>48</v>
      </c>
      <c r="V879" s="14" t="str">
        <f t="shared" si="406"/>
        <v>ASK 3MLD, ASK 3MB</v>
      </c>
      <c r="W879" s="31" t="str">
        <f t="shared" si="411"/>
        <v/>
      </c>
      <c r="X879" s="14" t="str">
        <f t="shared" si="412"/>
        <v/>
      </c>
      <c r="Y879" s="31" t="str">
        <f t="shared" si="413"/>
        <v>O1010207</v>
      </c>
      <c r="Z879" s="31" t="str">
        <f t="shared" si="414"/>
        <v>TUA711-DIO32</v>
      </c>
      <c r="AA879" s="14" t="str">
        <f t="shared" si="415"/>
        <v>17-SC-DCS-001/O1010207/ 17-MC-DCS-003</v>
      </c>
      <c r="AB879" s="31" t="s">
        <v>64</v>
      </c>
      <c r="AC879" s="31" t="s">
        <v>124</v>
      </c>
      <c r="AD879" s="31" t="s">
        <v>125</v>
      </c>
      <c r="AE879" s="31">
        <v>0</v>
      </c>
      <c r="AF879" s="31" t="s">
        <v>1254</v>
      </c>
      <c r="AG879" s="31" t="s">
        <v>3488</v>
      </c>
      <c r="AH879" s="31">
        <v>8</v>
      </c>
      <c r="AI879" s="31">
        <v>30</v>
      </c>
      <c r="AJ879" s="31" t="s">
        <v>57</v>
      </c>
      <c r="AK879" s="31">
        <f t="shared" si="407"/>
        <v>32</v>
      </c>
      <c r="AL879" s="31" t="s">
        <v>62</v>
      </c>
      <c r="AO879" s="31" t="s">
        <v>63</v>
      </c>
      <c r="AP879" s="31" t="s">
        <v>2908</v>
      </c>
      <c r="AQ879" s="31" t="s">
        <v>3557</v>
      </c>
      <c r="AR879" s="31" t="s">
        <v>5716</v>
      </c>
      <c r="AS879" s="31" t="s">
        <v>232</v>
      </c>
      <c r="AT879" s="14" t="s">
        <v>5724</v>
      </c>
      <c r="AU879" s="31" t="s">
        <v>5858</v>
      </c>
      <c r="AV879" s="31" t="s">
        <v>5794</v>
      </c>
      <c r="AW879" s="31" t="s">
        <v>5795</v>
      </c>
      <c r="AX879" s="31" t="s">
        <v>5724</v>
      </c>
      <c r="BK879" s="14" t="str">
        <f t="shared" si="416"/>
        <v/>
      </c>
      <c r="BL879" s="14" t="str">
        <f t="shared" si="417"/>
        <v/>
      </c>
      <c r="BM879" s="14" t="str">
        <f t="shared" si="418"/>
        <v/>
      </c>
      <c r="BN879" s="14"/>
      <c r="BO879" s="14" t="str">
        <f t="shared" si="408"/>
        <v/>
      </c>
      <c r="BP879" s="14" t="str">
        <f t="shared" si="409"/>
        <v/>
      </c>
      <c r="BQ879" s="14"/>
      <c r="BR879" s="14" t="str">
        <f t="shared" si="419"/>
        <v>TS-F-05:11/
O1010207:30A</v>
      </c>
      <c r="BS879" s="14" t="str">
        <f t="shared" si="420"/>
        <v>TS-F-05:12/
O1010207:30B</v>
      </c>
      <c r="BW879" s="31" t="str">
        <f t="shared" si="421"/>
        <v/>
      </c>
      <c r="BX879" s="31" t="str">
        <f t="shared" si="422"/>
        <v/>
      </c>
      <c r="BY879" s="31" t="str">
        <f t="shared" si="423"/>
        <v/>
      </c>
      <c r="BZ879" s="31" t="str">
        <f t="shared" si="424"/>
        <v/>
      </c>
      <c r="CA879" s="31" t="str">
        <f t="shared" si="425"/>
        <v/>
      </c>
      <c r="CB879" s="31" t="str">
        <f t="shared" si="426"/>
        <v/>
      </c>
      <c r="CC879" s="31" t="str">
        <f t="shared" si="427"/>
        <v/>
      </c>
      <c r="CD879" s="31" t="str">
        <f t="shared" si="428"/>
        <v>30A</v>
      </c>
      <c r="CE879" s="31" t="e">
        <f t="shared" ca="1" si="429"/>
        <v>#NAME?</v>
      </c>
      <c r="CF879" s="31" t="e">
        <f t="shared" ca="1" si="430"/>
        <v>#NAME?</v>
      </c>
      <c r="CG879" s="31" t="e">
        <f t="shared" ca="1" si="431"/>
        <v>#NAME?</v>
      </c>
      <c r="CH879" s="31" t="e">
        <f t="shared" ca="1" si="432"/>
        <v>#NAME?</v>
      </c>
      <c r="CI879" s="31" t="e">
        <f t="shared" ca="1" si="433"/>
        <v>#NAME?</v>
      </c>
    </row>
    <row r="880" spans="1:87" s="31" customFormat="1" ht="30" hidden="1" x14ac:dyDescent="0.25">
      <c r="A880" s="9" t="s">
        <v>4493</v>
      </c>
      <c r="B880" s="31" t="s">
        <v>2905</v>
      </c>
      <c r="C880" s="31" t="s">
        <v>2906</v>
      </c>
      <c r="E880" s="14" t="s">
        <v>5649</v>
      </c>
      <c r="G880" s="31" t="str">
        <f t="shared" si="410"/>
        <v>Сигнал</v>
      </c>
      <c r="H880" s="31" t="s">
        <v>2608</v>
      </c>
      <c r="I880" s="31" t="s">
        <v>4560</v>
      </c>
      <c r="J880" s="31" t="str">
        <f t="shared" si="405"/>
        <v>DCS_DO_03</v>
      </c>
      <c r="K880" s="14" t="s">
        <v>5869</v>
      </c>
      <c r="M880" s="31" t="s">
        <v>2896</v>
      </c>
      <c r="N880" s="31" t="s">
        <v>1261</v>
      </c>
      <c r="O880" s="31" t="s">
        <v>1281</v>
      </c>
      <c r="P880" s="31" t="s">
        <v>2756</v>
      </c>
      <c r="Q880" s="31" t="s">
        <v>1443</v>
      </c>
      <c r="R880" s="31">
        <v>9</v>
      </c>
      <c r="S880" s="31">
        <v>10</v>
      </c>
      <c r="T880" s="31" t="s">
        <v>62</v>
      </c>
      <c r="U880" s="31" t="str">
        <f t="shared" si="434"/>
        <v>30</v>
      </c>
      <c r="V880" s="14" t="str">
        <f t="shared" si="406"/>
        <v>ASK 3MLD, ASK 3MB</v>
      </c>
      <c r="W880" s="31" t="str">
        <f t="shared" si="411"/>
        <v/>
      </c>
      <c r="X880" s="14" t="str">
        <f t="shared" si="412"/>
        <v/>
      </c>
      <c r="Y880" s="31" t="str">
        <f t="shared" si="413"/>
        <v>O1010213</v>
      </c>
      <c r="Z880" s="31" t="str">
        <f t="shared" si="414"/>
        <v>TUA711-DIO32</v>
      </c>
      <c r="AA880" s="14" t="str">
        <f t="shared" si="415"/>
        <v>17-SC-DCS-001/O1010213/ 17-MC-DCS-003</v>
      </c>
      <c r="AB880" s="31" t="s">
        <v>64</v>
      </c>
      <c r="AC880" s="31" t="s">
        <v>124</v>
      </c>
      <c r="AD880" s="31" t="s">
        <v>125</v>
      </c>
      <c r="AE880" s="31">
        <v>0</v>
      </c>
      <c r="AF880" s="31" t="s">
        <v>1254</v>
      </c>
      <c r="AG880" s="31" t="s">
        <v>2841</v>
      </c>
      <c r="AH880" s="31">
        <v>14</v>
      </c>
      <c r="AI880" s="31">
        <v>23</v>
      </c>
      <c r="AJ880" s="31" t="s">
        <v>1256</v>
      </c>
      <c r="AK880" s="31">
        <f t="shared" si="407"/>
        <v>32</v>
      </c>
      <c r="AL880" s="31" t="s">
        <v>62</v>
      </c>
      <c r="AO880" s="31" t="s">
        <v>63</v>
      </c>
      <c r="AP880" s="31" t="s">
        <v>2908</v>
      </c>
      <c r="AQ880" s="31" t="s">
        <v>2907</v>
      </c>
      <c r="AR880" s="31" t="s">
        <v>5716</v>
      </c>
      <c r="AS880" s="31" t="s">
        <v>232</v>
      </c>
      <c r="AT880" s="14" t="s">
        <v>5724</v>
      </c>
      <c r="AU880" s="31" t="s">
        <v>5858</v>
      </c>
      <c r="AV880" s="31" t="s">
        <v>5797</v>
      </c>
      <c r="AW880" s="31" t="s">
        <v>5799</v>
      </c>
      <c r="AX880" s="31" t="s">
        <v>5724</v>
      </c>
      <c r="BK880" s="14" t="str">
        <f t="shared" si="416"/>
        <v/>
      </c>
      <c r="BL880" s="14" t="str">
        <f t="shared" si="417"/>
        <v/>
      </c>
      <c r="BM880" s="14" t="str">
        <f t="shared" si="418"/>
        <v/>
      </c>
      <c r="BN880" s="14"/>
      <c r="BO880" s="14" t="str">
        <f t="shared" si="408"/>
        <v/>
      </c>
      <c r="BP880" s="14" t="str">
        <f t="shared" si="409"/>
        <v/>
      </c>
      <c r="BQ880" s="14"/>
      <c r="BR880" s="14" t="str">
        <f t="shared" si="419"/>
        <v/>
      </c>
      <c r="BS880" s="14" t="str">
        <f t="shared" si="420"/>
        <v>TS-G-05:10/
O1010213:23A</v>
      </c>
      <c r="BW880" s="31" t="str">
        <f t="shared" si="421"/>
        <v/>
      </c>
      <c r="BX880" s="31" t="str">
        <f t="shared" si="422"/>
        <v/>
      </c>
      <c r="BY880" s="31" t="str">
        <f t="shared" si="423"/>
        <v/>
      </c>
      <c r="BZ880" s="31" t="str">
        <f t="shared" si="424"/>
        <v/>
      </c>
      <c r="CA880" s="31" t="str">
        <f t="shared" si="425"/>
        <v/>
      </c>
      <c r="CB880" s="31" t="str">
        <f t="shared" si="426"/>
        <v/>
      </c>
      <c r="CC880" s="31" t="str">
        <f t="shared" si="427"/>
        <v/>
      </c>
      <c r="CD880" s="31" t="str">
        <f t="shared" si="428"/>
        <v/>
      </c>
      <c r="CE880" s="31" t="e">
        <f t="shared" ca="1" si="429"/>
        <v>#NAME?</v>
      </c>
      <c r="CF880" s="31" t="e">
        <f t="shared" ca="1" si="430"/>
        <v>#NAME?</v>
      </c>
      <c r="CG880" s="31" t="e">
        <f t="shared" ca="1" si="431"/>
        <v>#NAME?</v>
      </c>
      <c r="CH880" s="31" t="e">
        <f t="shared" ca="1" si="432"/>
        <v>#NAME?</v>
      </c>
      <c r="CI880" s="31" t="e">
        <f t="shared" ca="1" si="433"/>
        <v>#NAME?</v>
      </c>
    </row>
    <row r="881" spans="1:87" s="31" customFormat="1" ht="30" hidden="1" x14ac:dyDescent="0.25">
      <c r="A881" s="9" t="s">
        <v>4493</v>
      </c>
      <c r="B881" s="31" t="s">
        <v>2905</v>
      </c>
      <c r="C881" s="31" t="s">
        <v>2909</v>
      </c>
      <c r="E881" s="14" t="s">
        <v>5649</v>
      </c>
      <c r="G881" s="31" t="str">
        <f t="shared" si="410"/>
        <v>Сигнал</v>
      </c>
      <c r="H881" s="31" t="s">
        <v>2611</v>
      </c>
      <c r="I881" s="31" t="s">
        <v>4560</v>
      </c>
      <c r="J881" s="31" t="str">
        <f t="shared" si="405"/>
        <v>DCS_DO_03</v>
      </c>
      <c r="K881" s="14" t="s">
        <v>5869</v>
      </c>
      <c r="M881" s="31" t="s">
        <v>2896</v>
      </c>
      <c r="N881" s="31" t="s">
        <v>1261</v>
      </c>
      <c r="O881" s="31" t="s">
        <v>1285</v>
      </c>
      <c r="P881" s="31" t="s">
        <v>2756</v>
      </c>
      <c r="Q881" s="31" t="s">
        <v>1443</v>
      </c>
      <c r="R881" s="31">
        <v>11</v>
      </c>
      <c r="S881" s="31">
        <v>12</v>
      </c>
      <c r="T881" s="31" t="s">
        <v>62</v>
      </c>
      <c r="U881" s="31" t="str">
        <f t="shared" si="434"/>
        <v>30</v>
      </c>
      <c r="V881" s="14" t="str">
        <f t="shared" si="406"/>
        <v>ASK 3MLD, ASK 3MB</v>
      </c>
      <c r="W881" s="31" t="str">
        <f t="shared" si="411"/>
        <v/>
      </c>
      <c r="X881" s="14" t="str">
        <f t="shared" si="412"/>
        <v/>
      </c>
      <c r="Y881" s="31" t="str">
        <f t="shared" si="413"/>
        <v>O1010213</v>
      </c>
      <c r="Z881" s="31" t="str">
        <f t="shared" si="414"/>
        <v>TUA711-DIO32</v>
      </c>
      <c r="AA881" s="14" t="str">
        <f t="shared" si="415"/>
        <v>17-SC-DCS-001/O1010213/ 17-MC-DCS-003</v>
      </c>
      <c r="AB881" s="31" t="s">
        <v>64</v>
      </c>
      <c r="AC881" s="31" t="s">
        <v>124</v>
      </c>
      <c r="AD881" s="31" t="s">
        <v>125</v>
      </c>
      <c r="AE881" s="31">
        <v>0</v>
      </c>
      <c r="AF881" s="31" t="s">
        <v>1254</v>
      </c>
      <c r="AG881" s="31" t="s">
        <v>2841</v>
      </c>
      <c r="AH881" s="31">
        <v>14</v>
      </c>
      <c r="AI881" s="31">
        <v>24</v>
      </c>
      <c r="AJ881" s="31" t="s">
        <v>1256</v>
      </c>
      <c r="AK881" s="31">
        <f t="shared" si="407"/>
        <v>32</v>
      </c>
      <c r="AL881" s="31" t="s">
        <v>62</v>
      </c>
      <c r="AO881" s="31" t="s">
        <v>63</v>
      </c>
      <c r="AP881" s="31" t="s">
        <v>2908</v>
      </c>
      <c r="AQ881" s="31" t="s">
        <v>2910</v>
      </c>
      <c r="AR881" s="31" t="s">
        <v>5716</v>
      </c>
      <c r="AS881" s="31" t="s">
        <v>232</v>
      </c>
      <c r="AT881" s="14" t="s">
        <v>5724</v>
      </c>
      <c r="AU881" s="31" t="s">
        <v>5858</v>
      </c>
      <c r="AV881" s="31" t="s">
        <v>5806</v>
      </c>
      <c r="AW881" s="31" t="s">
        <v>5797</v>
      </c>
      <c r="AX881" s="31" t="s">
        <v>5724</v>
      </c>
      <c r="BK881" s="14" t="str">
        <f t="shared" si="416"/>
        <v/>
      </c>
      <c r="BL881" s="14" t="str">
        <f t="shared" si="417"/>
        <v/>
      </c>
      <c r="BM881" s="14" t="str">
        <f t="shared" si="418"/>
        <v/>
      </c>
      <c r="BN881" s="14"/>
      <c r="BO881" s="14" t="str">
        <f t="shared" si="408"/>
        <v/>
      </c>
      <c r="BP881" s="14" t="str">
        <f t="shared" si="409"/>
        <v/>
      </c>
      <c r="BQ881" s="14"/>
      <c r="BR881" s="14" t="str">
        <f t="shared" si="419"/>
        <v/>
      </c>
      <c r="BS881" s="14" t="str">
        <f t="shared" si="420"/>
        <v>TS-G-05:12/
O1010213:24A</v>
      </c>
      <c r="BW881" s="31" t="str">
        <f t="shared" si="421"/>
        <v/>
      </c>
      <c r="BX881" s="31" t="str">
        <f t="shared" si="422"/>
        <v/>
      </c>
      <c r="BY881" s="31" t="str">
        <f t="shared" si="423"/>
        <v/>
      </c>
      <c r="BZ881" s="31" t="str">
        <f t="shared" si="424"/>
        <v/>
      </c>
      <c r="CA881" s="31" t="str">
        <f t="shared" si="425"/>
        <v/>
      </c>
      <c r="CB881" s="31" t="str">
        <f t="shared" si="426"/>
        <v/>
      </c>
      <c r="CC881" s="31" t="str">
        <f t="shared" si="427"/>
        <v/>
      </c>
      <c r="CD881" s="31" t="str">
        <f t="shared" si="428"/>
        <v/>
      </c>
      <c r="CE881" s="31" t="e">
        <f t="shared" ca="1" si="429"/>
        <v>#NAME?</v>
      </c>
      <c r="CF881" s="31" t="e">
        <f t="shared" ca="1" si="430"/>
        <v>#NAME?</v>
      </c>
      <c r="CG881" s="31" t="e">
        <f t="shared" ca="1" si="431"/>
        <v>#NAME?</v>
      </c>
      <c r="CH881" s="31" t="e">
        <f t="shared" ca="1" si="432"/>
        <v>#NAME?</v>
      </c>
      <c r="CI881" s="31" t="e">
        <f t="shared" ca="1" si="433"/>
        <v>#NAME?</v>
      </c>
    </row>
    <row r="882" spans="1:87" s="31" customFormat="1" ht="30" hidden="1" x14ac:dyDescent="0.25">
      <c r="A882" s="9" t="s">
        <v>5433</v>
      </c>
      <c r="B882" s="31" t="s">
        <v>5436</v>
      </c>
      <c r="C882" s="31" t="s">
        <v>5435</v>
      </c>
      <c r="E882" s="14" t="s">
        <v>5648</v>
      </c>
      <c r="F882" s="14" t="s">
        <v>5454</v>
      </c>
      <c r="G882" s="31" t="str">
        <f t="shared" si="410"/>
        <v>Сигнал</v>
      </c>
      <c r="H882" s="31" t="s">
        <v>3318</v>
      </c>
      <c r="I882" s="31" t="e">
        <v>#N/A</v>
      </c>
      <c r="J882" s="31" t="str">
        <f t="shared" si="405"/>
        <v>DCS_DI_05</v>
      </c>
      <c r="K882" s="14"/>
      <c r="M882" s="31" t="s">
        <v>3467</v>
      </c>
      <c r="N882" s="31" t="s">
        <v>107</v>
      </c>
      <c r="O882" s="31" t="s">
        <v>820</v>
      </c>
      <c r="P882" s="31" t="s">
        <v>2756</v>
      </c>
      <c r="Q882" s="31" t="s">
        <v>1849</v>
      </c>
      <c r="R882" s="31">
        <v>39</v>
      </c>
      <c r="S882" s="31">
        <v>40</v>
      </c>
      <c r="U882" s="31" t="str">
        <f t="shared" si="434"/>
        <v>48</v>
      </c>
      <c r="V882" s="14" t="str">
        <f t="shared" si="406"/>
        <v>ASK 3MLD, ASK 3MB</v>
      </c>
      <c r="W882" s="31" t="str">
        <f t="shared" si="411"/>
        <v/>
      </c>
      <c r="X882" s="14" t="str">
        <f t="shared" si="412"/>
        <v/>
      </c>
      <c r="Y882" s="31" t="str">
        <f t="shared" si="413"/>
        <v>O1010208</v>
      </c>
      <c r="Z882" s="31" t="str">
        <f t="shared" si="414"/>
        <v>TUA711-DIO32</v>
      </c>
      <c r="AA882" s="14" t="str">
        <f t="shared" si="415"/>
        <v>17-SC-DCS-001/O1010208/ 17-MC-DCS-003</v>
      </c>
      <c r="AB882" s="31" t="s">
        <v>64</v>
      </c>
      <c r="AC882" s="31" t="s">
        <v>124</v>
      </c>
      <c r="AD882" s="31" t="s">
        <v>125</v>
      </c>
      <c r="AE882" s="31">
        <v>0</v>
      </c>
      <c r="AF882" s="31" t="s">
        <v>1254</v>
      </c>
      <c r="AG882" s="31" t="s">
        <v>3564</v>
      </c>
      <c r="AH882" s="31">
        <v>9</v>
      </c>
      <c r="AI882" s="31">
        <v>19</v>
      </c>
      <c r="AJ882" s="31" t="s">
        <v>57</v>
      </c>
      <c r="AK882" s="31">
        <f t="shared" si="407"/>
        <v>32</v>
      </c>
      <c r="AL882" s="31" t="s">
        <v>62</v>
      </c>
      <c r="AO882" s="31" t="s">
        <v>63</v>
      </c>
      <c r="AP882" s="31" t="s">
        <v>5437</v>
      </c>
      <c r="AQ882" s="31" t="s">
        <v>5438</v>
      </c>
      <c r="AR882" s="31" t="s">
        <v>5716</v>
      </c>
      <c r="AS882" s="31" t="s">
        <v>207</v>
      </c>
      <c r="AT882" s="14" t="s">
        <v>5724</v>
      </c>
      <c r="AV882" s="31" t="s">
        <v>5827</v>
      </c>
      <c r="AW882" s="31" t="s">
        <v>5828</v>
      </c>
      <c r="BK882" s="14" t="str">
        <f t="shared" si="416"/>
        <v/>
      </c>
      <c r="BL882" s="14" t="str">
        <f t="shared" si="417"/>
        <v/>
      </c>
      <c r="BM882" s="14" t="str">
        <f t="shared" si="418"/>
        <v/>
      </c>
      <c r="BN882" s="14"/>
      <c r="BO882" s="14" t="str">
        <f t="shared" si="408"/>
        <v/>
      </c>
      <c r="BP882" s="14" t="str">
        <f t="shared" si="409"/>
        <v/>
      </c>
      <c r="BQ882" s="14"/>
      <c r="BR882" s="14" t="str">
        <f t="shared" si="419"/>
        <v>TS-F-03:39/
O1010208:19A</v>
      </c>
      <c r="BS882" s="14" t="str">
        <f t="shared" si="420"/>
        <v>TS-F-03:40/
O1010208:19B</v>
      </c>
      <c r="BW882" s="31" t="str">
        <f t="shared" si="421"/>
        <v/>
      </c>
      <c r="BX882" s="31" t="str">
        <f t="shared" si="422"/>
        <v/>
      </c>
      <c r="BY882" s="31" t="str">
        <f t="shared" si="423"/>
        <v/>
      </c>
      <c r="BZ882" s="31" t="str">
        <f t="shared" si="424"/>
        <v/>
      </c>
      <c r="CA882" s="31" t="str">
        <f t="shared" si="425"/>
        <v/>
      </c>
      <c r="CB882" s="31" t="str">
        <f t="shared" si="426"/>
        <v/>
      </c>
      <c r="CC882" s="31" t="str">
        <f t="shared" si="427"/>
        <v/>
      </c>
      <c r="CD882" s="31" t="str">
        <f t="shared" si="428"/>
        <v>19A</v>
      </c>
      <c r="CE882" s="31" t="e">
        <f t="shared" ca="1" si="429"/>
        <v>#NAME?</v>
      </c>
      <c r="CF882" s="31" t="e">
        <f t="shared" ca="1" si="430"/>
        <v>#NAME?</v>
      </c>
      <c r="CG882" s="31" t="e">
        <f t="shared" ca="1" si="431"/>
        <v>#NAME?</v>
      </c>
      <c r="CH882" s="31" t="e">
        <f t="shared" ca="1" si="432"/>
        <v>#NAME?</v>
      </c>
      <c r="CI882" s="31" t="e">
        <f t="shared" ca="1" si="433"/>
        <v>#NAME?</v>
      </c>
    </row>
    <row r="883" spans="1:87" s="31" customFormat="1" ht="30" hidden="1" x14ac:dyDescent="0.25">
      <c r="A883" s="9" t="s">
        <v>5433</v>
      </c>
      <c r="B883" s="31" t="s">
        <v>5436</v>
      </c>
      <c r="C883" s="31" t="s">
        <v>5439</v>
      </c>
      <c r="E883" s="14" t="s">
        <v>5648</v>
      </c>
      <c r="F883" s="14" t="s">
        <v>5454</v>
      </c>
      <c r="G883" s="31" t="str">
        <f t="shared" si="410"/>
        <v>Сигнал</v>
      </c>
      <c r="H883" s="31" t="s">
        <v>3321</v>
      </c>
      <c r="I883" s="31" t="e">
        <v>#N/A</v>
      </c>
      <c r="J883" s="31" t="str">
        <f t="shared" si="405"/>
        <v>DCS_DI_05</v>
      </c>
      <c r="K883" s="14"/>
      <c r="M883" s="31" t="s">
        <v>3467</v>
      </c>
      <c r="N883" s="31" t="s">
        <v>107</v>
      </c>
      <c r="O883" s="31" t="s">
        <v>822</v>
      </c>
      <c r="P883" s="31" t="s">
        <v>2756</v>
      </c>
      <c r="Q883" s="31" t="s">
        <v>1849</v>
      </c>
      <c r="R883" s="31">
        <v>41</v>
      </c>
      <c r="S883" s="31">
        <v>42</v>
      </c>
      <c r="U883" s="31" t="str">
        <f t="shared" si="434"/>
        <v>48</v>
      </c>
      <c r="V883" s="14" t="str">
        <f t="shared" si="406"/>
        <v>ASK 3MLD, ASK 3MB</v>
      </c>
      <c r="W883" s="31" t="str">
        <f t="shared" si="411"/>
        <v/>
      </c>
      <c r="X883" s="14" t="str">
        <f t="shared" si="412"/>
        <v/>
      </c>
      <c r="Y883" s="31" t="str">
        <f t="shared" si="413"/>
        <v>O1010208</v>
      </c>
      <c r="Z883" s="31" t="str">
        <f t="shared" si="414"/>
        <v>TUA711-DIO32</v>
      </c>
      <c r="AA883" s="14" t="str">
        <f t="shared" si="415"/>
        <v>17-SC-DCS-001/O1010208/ 17-MC-DCS-003</v>
      </c>
      <c r="AB883" s="31" t="s">
        <v>64</v>
      </c>
      <c r="AC883" s="31" t="s">
        <v>124</v>
      </c>
      <c r="AD883" s="31" t="s">
        <v>125</v>
      </c>
      <c r="AE883" s="31">
        <v>0</v>
      </c>
      <c r="AF883" s="31" t="s">
        <v>1254</v>
      </c>
      <c r="AG883" s="31" t="s">
        <v>3564</v>
      </c>
      <c r="AH883" s="31">
        <v>9</v>
      </c>
      <c r="AI883" s="31">
        <v>20</v>
      </c>
      <c r="AJ883" s="31" t="s">
        <v>57</v>
      </c>
      <c r="AK883" s="31">
        <f t="shared" si="407"/>
        <v>32</v>
      </c>
      <c r="AL883" s="31" t="s">
        <v>62</v>
      </c>
      <c r="AO883" s="31" t="s">
        <v>63</v>
      </c>
      <c r="AP883" s="31" t="s">
        <v>5437</v>
      </c>
      <c r="AQ883" s="31" t="s">
        <v>5440</v>
      </c>
      <c r="AR883" s="31" t="s">
        <v>5716</v>
      </c>
      <c r="AS883" s="31" t="s">
        <v>207</v>
      </c>
      <c r="AT883" s="14" t="s">
        <v>5724</v>
      </c>
      <c r="AV883" s="31" t="s">
        <v>5806</v>
      </c>
      <c r="AW883" s="31" t="s">
        <v>5797</v>
      </c>
      <c r="BK883" s="14" t="str">
        <f t="shared" si="416"/>
        <v/>
      </c>
      <c r="BL883" s="14" t="str">
        <f t="shared" si="417"/>
        <v/>
      </c>
      <c r="BM883" s="14" t="str">
        <f t="shared" si="418"/>
        <v/>
      </c>
      <c r="BN883" s="14"/>
      <c r="BO883" s="14" t="str">
        <f t="shared" si="408"/>
        <v/>
      </c>
      <c r="BP883" s="14" t="str">
        <f t="shared" si="409"/>
        <v/>
      </c>
      <c r="BQ883" s="14"/>
      <c r="BR883" s="14" t="str">
        <f t="shared" si="419"/>
        <v>TS-F-03:41/
O1010208:20A</v>
      </c>
      <c r="BS883" s="14" t="str">
        <f t="shared" si="420"/>
        <v>TS-F-03:42/
O1010208:20B</v>
      </c>
      <c r="BW883" s="31" t="str">
        <f t="shared" si="421"/>
        <v/>
      </c>
      <c r="BX883" s="31" t="str">
        <f t="shared" si="422"/>
        <v/>
      </c>
      <c r="BY883" s="31" t="str">
        <f t="shared" si="423"/>
        <v/>
      </c>
      <c r="BZ883" s="31" t="str">
        <f t="shared" si="424"/>
        <v/>
      </c>
      <c r="CA883" s="31" t="str">
        <f t="shared" si="425"/>
        <v/>
      </c>
      <c r="CB883" s="31" t="str">
        <f t="shared" si="426"/>
        <v/>
      </c>
      <c r="CC883" s="31" t="str">
        <f t="shared" si="427"/>
        <v/>
      </c>
      <c r="CD883" s="31" t="str">
        <f t="shared" si="428"/>
        <v>20A</v>
      </c>
      <c r="CE883" s="31" t="e">
        <f t="shared" ca="1" si="429"/>
        <v>#NAME?</v>
      </c>
      <c r="CF883" s="31" t="e">
        <f t="shared" ca="1" si="430"/>
        <v>#NAME?</v>
      </c>
      <c r="CG883" s="31" t="e">
        <f t="shared" ca="1" si="431"/>
        <v>#NAME?</v>
      </c>
      <c r="CH883" s="31" t="e">
        <f t="shared" ca="1" si="432"/>
        <v>#NAME?</v>
      </c>
      <c r="CI883" s="31" t="e">
        <f t="shared" ca="1" si="433"/>
        <v>#NAME?</v>
      </c>
    </row>
    <row r="884" spans="1:87" s="31" customFormat="1" ht="30" hidden="1" x14ac:dyDescent="0.25">
      <c r="A884" s="9" t="s">
        <v>5433</v>
      </c>
      <c r="B884" s="31" t="s">
        <v>5436</v>
      </c>
      <c r="C884" s="31" t="s">
        <v>5441</v>
      </c>
      <c r="E884" s="14" t="s">
        <v>5648</v>
      </c>
      <c r="F884" s="14" t="s">
        <v>5454</v>
      </c>
      <c r="G884" s="31" t="str">
        <f t="shared" si="410"/>
        <v>Сигнал</v>
      </c>
      <c r="H884" s="31" t="s">
        <v>3357</v>
      </c>
      <c r="I884" s="31" t="e">
        <v>#N/A</v>
      </c>
      <c r="J884" s="31" t="str">
        <f t="shared" si="405"/>
        <v>DCS_DI_05</v>
      </c>
      <c r="K884" s="14"/>
      <c r="M884" s="31" t="s">
        <v>3467</v>
      </c>
      <c r="N884" s="31" t="s">
        <v>107</v>
      </c>
      <c r="O884" s="31" t="s">
        <v>3368</v>
      </c>
      <c r="P884" s="31" t="s">
        <v>2756</v>
      </c>
      <c r="Q884" s="31" t="s">
        <v>1849</v>
      </c>
      <c r="R884" s="31">
        <v>43</v>
      </c>
      <c r="S884" s="31">
        <v>44</v>
      </c>
      <c r="U884" s="31" t="str">
        <f t="shared" si="434"/>
        <v>48</v>
      </c>
      <c r="V884" s="14" t="str">
        <f t="shared" si="406"/>
        <v>ASK 3MLD, ASK 3MB</v>
      </c>
      <c r="W884" s="31" t="str">
        <f t="shared" si="411"/>
        <v/>
      </c>
      <c r="X884" s="14" t="str">
        <f t="shared" si="412"/>
        <v/>
      </c>
      <c r="Y884" s="31" t="str">
        <f t="shared" si="413"/>
        <v>O1010208</v>
      </c>
      <c r="Z884" s="31" t="str">
        <f t="shared" si="414"/>
        <v>TUA711-DIO32</v>
      </c>
      <c r="AA884" s="14" t="str">
        <f t="shared" si="415"/>
        <v>17-SC-DCS-001/O1010208/ 17-MC-DCS-003</v>
      </c>
      <c r="AB884" s="31" t="s">
        <v>64</v>
      </c>
      <c r="AC884" s="31" t="s">
        <v>124</v>
      </c>
      <c r="AD884" s="31" t="s">
        <v>125</v>
      </c>
      <c r="AE884" s="31">
        <v>0</v>
      </c>
      <c r="AF884" s="31" t="s">
        <v>1254</v>
      </c>
      <c r="AG884" s="31" t="s">
        <v>3564</v>
      </c>
      <c r="AH884" s="31">
        <v>9</v>
      </c>
      <c r="AI884" s="31">
        <v>21</v>
      </c>
      <c r="AJ884" s="31" t="s">
        <v>57</v>
      </c>
      <c r="AK884" s="31">
        <f t="shared" si="407"/>
        <v>32</v>
      </c>
      <c r="AL884" s="31" t="s">
        <v>62</v>
      </c>
      <c r="AO884" s="31" t="s">
        <v>63</v>
      </c>
      <c r="AP884" s="31" t="s">
        <v>5437</v>
      </c>
      <c r="AQ884" s="31" t="s">
        <v>5442</v>
      </c>
      <c r="AR884" s="31" t="s">
        <v>5716</v>
      </c>
      <c r="AS884" s="31" t="s">
        <v>207</v>
      </c>
      <c r="AT884" s="14" t="s">
        <v>5724</v>
      </c>
      <c r="AV884" s="31" t="s">
        <v>5797</v>
      </c>
      <c r="AW884" s="31" t="s">
        <v>5799</v>
      </c>
      <c r="BK884" s="14" t="str">
        <f t="shared" si="416"/>
        <v/>
      </c>
      <c r="BL884" s="14" t="str">
        <f t="shared" si="417"/>
        <v/>
      </c>
      <c r="BM884" s="14" t="str">
        <f t="shared" si="418"/>
        <v/>
      </c>
      <c r="BN884" s="14"/>
      <c r="BO884" s="14" t="str">
        <f t="shared" si="408"/>
        <v/>
      </c>
      <c r="BP884" s="14" t="str">
        <f t="shared" si="409"/>
        <v/>
      </c>
      <c r="BQ884" s="14"/>
      <c r="BR884" s="14" t="str">
        <f t="shared" si="419"/>
        <v>TS-F-03:43/
O1010208:21A</v>
      </c>
      <c r="BS884" s="14" t="str">
        <f t="shared" si="420"/>
        <v>TS-F-03:44/
O1010208:21B</v>
      </c>
      <c r="BW884" s="31" t="str">
        <f t="shared" si="421"/>
        <v/>
      </c>
      <c r="BX884" s="31" t="str">
        <f t="shared" si="422"/>
        <v/>
      </c>
      <c r="BY884" s="31" t="str">
        <f t="shared" si="423"/>
        <v/>
      </c>
      <c r="BZ884" s="31" t="str">
        <f t="shared" si="424"/>
        <v/>
      </c>
      <c r="CA884" s="31" t="str">
        <f t="shared" si="425"/>
        <v/>
      </c>
      <c r="CB884" s="31" t="str">
        <f t="shared" si="426"/>
        <v/>
      </c>
      <c r="CC884" s="31" t="str">
        <f t="shared" si="427"/>
        <v/>
      </c>
      <c r="CD884" s="31" t="str">
        <f t="shared" si="428"/>
        <v>21A</v>
      </c>
      <c r="CE884" s="31" t="e">
        <f t="shared" ca="1" si="429"/>
        <v>#NAME?</v>
      </c>
      <c r="CF884" s="31" t="e">
        <f t="shared" ca="1" si="430"/>
        <v>#NAME?</v>
      </c>
      <c r="CG884" s="31" t="e">
        <f t="shared" ca="1" si="431"/>
        <v>#NAME?</v>
      </c>
      <c r="CH884" s="31" t="e">
        <f t="shared" ca="1" si="432"/>
        <v>#NAME?</v>
      </c>
      <c r="CI884" s="31" t="e">
        <f t="shared" ca="1" si="433"/>
        <v>#NAME?</v>
      </c>
    </row>
    <row r="885" spans="1:87" s="31" customFormat="1" ht="30" hidden="1" x14ac:dyDescent="0.25">
      <c r="A885" s="9" t="s">
        <v>5433</v>
      </c>
      <c r="B885" s="31" t="s">
        <v>5436</v>
      </c>
      <c r="C885" s="31" t="s">
        <v>5443</v>
      </c>
      <c r="E885" s="14" t="s">
        <v>5650</v>
      </c>
      <c r="F885" s="14" t="s">
        <v>5454</v>
      </c>
      <c r="G885" s="31" t="str">
        <f t="shared" si="410"/>
        <v>Сигнал</v>
      </c>
      <c r="H885" s="31" t="s">
        <v>2608</v>
      </c>
      <c r="I885" s="31" t="e">
        <v>#N/A</v>
      </c>
      <c r="J885" s="31" t="str">
        <f t="shared" si="405"/>
        <v>DCS_DO_04</v>
      </c>
      <c r="K885" s="14"/>
      <c r="M885" s="31" t="s">
        <v>2856</v>
      </c>
      <c r="N885" s="31" t="s">
        <v>1261</v>
      </c>
      <c r="O885" s="31" t="s">
        <v>1551</v>
      </c>
      <c r="P885" s="31" t="s">
        <v>2756</v>
      </c>
      <c r="Q885" s="31" t="s">
        <v>356</v>
      </c>
      <c r="R885" s="31">
        <v>25</v>
      </c>
      <c r="S885" s="31">
        <v>26</v>
      </c>
      <c r="U885" s="31" t="str">
        <f t="shared" si="434"/>
        <v>30</v>
      </c>
      <c r="V885" s="14" t="str">
        <f t="shared" si="406"/>
        <v>ASK 3MLD, ASK 3MB</v>
      </c>
      <c r="W885" s="31" t="str">
        <f t="shared" si="411"/>
        <v/>
      </c>
      <c r="X885" s="14" t="str">
        <f t="shared" si="412"/>
        <v/>
      </c>
      <c r="Y885" s="31" t="str">
        <f t="shared" si="413"/>
        <v>O1011213</v>
      </c>
      <c r="Z885" s="31" t="str">
        <f t="shared" si="414"/>
        <v>TUA711-DIO32</v>
      </c>
      <c r="AA885" s="14" t="str">
        <f t="shared" si="415"/>
        <v>17-SC-DCS-002/O1011213/ 17-MC-DCS-003</v>
      </c>
      <c r="AB885" s="31" t="s">
        <v>64</v>
      </c>
      <c r="AC885" s="31" t="s">
        <v>54</v>
      </c>
      <c r="AD885" s="31" t="s">
        <v>125</v>
      </c>
      <c r="AE885" s="31">
        <v>1</v>
      </c>
      <c r="AF885" s="31" t="s">
        <v>1254</v>
      </c>
      <c r="AG885" s="31" t="s">
        <v>1858</v>
      </c>
      <c r="AH885" s="31">
        <v>14</v>
      </c>
      <c r="AI885" s="31">
        <v>1</v>
      </c>
      <c r="AJ885" s="31" t="s">
        <v>1256</v>
      </c>
      <c r="AK885" s="31">
        <f t="shared" si="407"/>
        <v>32</v>
      </c>
      <c r="AL885" s="31" t="s">
        <v>62</v>
      </c>
      <c r="AO885" s="31" t="s">
        <v>63</v>
      </c>
      <c r="AP885" s="31" t="s">
        <v>5437</v>
      </c>
      <c r="AQ885" s="31" t="s">
        <v>5445</v>
      </c>
      <c r="AR885" s="31" t="s">
        <v>5716</v>
      </c>
      <c r="AS885" s="31" t="s">
        <v>207</v>
      </c>
      <c r="AT885" s="14" t="s">
        <v>5724</v>
      </c>
      <c r="AV885" s="31" t="s">
        <v>5792</v>
      </c>
      <c r="AW885" s="31" t="s">
        <v>5793</v>
      </c>
      <c r="BK885" s="14" t="str">
        <f t="shared" si="416"/>
        <v/>
      </c>
      <c r="BL885" s="14" t="str">
        <f t="shared" si="417"/>
        <v/>
      </c>
      <c r="BM885" s="14" t="str">
        <f t="shared" si="418"/>
        <v/>
      </c>
      <c r="BN885" s="14"/>
      <c r="BO885" s="14" t="str">
        <f t="shared" si="408"/>
        <v/>
      </c>
      <c r="BP885" s="14" t="str">
        <f t="shared" si="409"/>
        <v/>
      </c>
      <c r="BQ885" s="14"/>
      <c r="BR885" s="14" t="str">
        <f t="shared" si="419"/>
        <v/>
      </c>
      <c r="BS885" s="14" t="str">
        <f t="shared" si="420"/>
        <v>TS-G-04:26/
O1011213:1A</v>
      </c>
      <c r="BW885" s="31" t="str">
        <f t="shared" si="421"/>
        <v/>
      </c>
      <c r="BX885" s="31" t="str">
        <f t="shared" si="422"/>
        <v/>
      </c>
      <c r="BY885" s="31" t="str">
        <f t="shared" si="423"/>
        <v/>
      </c>
      <c r="BZ885" s="31" t="str">
        <f t="shared" si="424"/>
        <v/>
      </c>
      <c r="CA885" s="31" t="str">
        <f t="shared" si="425"/>
        <v/>
      </c>
      <c r="CB885" s="31" t="str">
        <f t="shared" si="426"/>
        <v/>
      </c>
      <c r="CC885" s="31" t="str">
        <f t="shared" si="427"/>
        <v/>
      </c>
      <c r="CD885" s="31" t="str">
        <f t="shared" si="428"/>
        <v/>
      </c>
      <c r="CE885" s="31" t="e">
        <f t="shared" ca="1" si="429"/>
        <v>#NAME?</v>
      </c>
      <c r="CF885" s="31" t="e">
        <f t="shared" ca="1" si="430"/>
        <v>#NAME?</v>
      </c>
      <c r="CG885" s="31" t="e">
        <f t="shared" ca="1" si="431"/>
        <v>#NAME?</v>
      </c>
      <c r="CH885" s="31" t="e">
        <f t="shared" ca="1" si="432"/>
        <v>#NAME?</v>
      </c>
      <c r="CI885" s="31" t="e">
        <f t="shared" ca="1" si="433"/>
        <v>#NAME?</v>
      </c>
    </row>
    <row r="886" spans="1:87" s="31" customFormat="1" ht="30" hidden="1" x14ac:dyDescent="0.25">
      <c r="A886" s="9" t="s">
        <v>5433</v>
      </c>
      <c r="B886" s="31" t="s">
        <v>5436</v>
      </c>
      <c r="C886" s="31" t="s">
        <v>5444</v>
      </c>
      <c r="E886" s="14" t="s">
        <v>5650</v>
      </c>
      <c r="F886" s="14" t="s">
        <v>5454</v>
      </c>
      <c r="G886" s="31" t="str">
        <f t="shared" si="410"/>
        <v>Сигнал</v>
      </c>
      <c r="H886" s="31" t="s">
        <v>2611</v>
      </c>
      <c r="I886" s="31" t="e">
        <v>#N/A</v>
      </c>
      <c r="J886" s="31" t="str">
        <f t="shared" si="405"/>
        <v>DCS_DO_04</v>
      </c>
      <c r="K886" s="14"/>
      <c r="M886" s="31" t="s">
        <v>2856</v>
      </c>
      <c r="N886" s="31" t="s">
        <v>1261</v>
      </c>
      <c r="O886" s="31" t="s">
        <v>1584</v>
      </c>
      <c r="P886" s="31" t="s">
        <v>2756</v>
      </c>
      <c r="Q886" s="31" t="s">
        <v>356</v>
      </c>
      <c r="R886" s="31">
        <v>27</v>
      </c>
      <c r="S886" s="31">
        <v>28</v>
      </c>
      <c r="U886" s="31" t="str">
        <f t="shared" si="434"/>
        <v>30</v>
      </c>
      <c r="V886" s="14" t="str">
        <f t="shared" si="406"/>
        <v>ASK 3MLD, ASK 3MB</v>
      </c>
      <c r="W886" s="31" t="str">
        <f t="shared" si="411"/>
        <v/>
      </c>
      <c r="X886" s="14" t="str">
        <f t="shared" si="412"/>
        <v/>
      </c>
      <c r="Y886" s="31" t="str">
        <f t="shared" si="413"/>
        <v>O1011213</v>
      </c>
      <c r="Z886" s="31" t="str">
        <f t="shared" si="414"/>
        <v>TUA711-DIO32</v>
      </c>
      <c r="AA886" s="14" t="str">
        <f t="shared" si="415"/>
        <v>17-SC-DCS-002/O1011213/ 17-MC-DCS-003</v>
      </c>
      <c r="AB886" s="31" t="s">
        <v>64</v>
      </c>
      <c r="AC886" s="31" t="s">
        <v>54</v>
      </c>
      <c r="AD886" s="31" t="s">
        <v>125</v>
      </c>
      <c r="AE886" s="31">
        <v>1</v>
      </c>
      <c r="AF886" s="31" t="s">
        <v>1254</v>
      </c>
      <c r="AG886" s="31" t="s">
        <v>1858</v>
      </c>
      <c r="AH886" s="31">
        <v>14</v>
      </c>
      <c r="AI886" s="31">
        <v>2</v>
      </c>
      <c r="AJ886" s="31" t="s">
        <v>1256</v>
      </c>
      <c r="AK886" s="31">
        <f t="shared" si="407"/>
        <v>32</v>
      </c>
      <c r="AL886" s="31" t="s">
        <v>62</v>
      </c>
      <c r="AO886" s="31" t="s">
        <v>63</v>
      </c>
      <c r="AP886" s="31" t="s">
        <v>5437</v>
      </c>
      <c r="AQ886" s="31" t="s">
        <v>5446</v>
      </c>
      <c r="AR886" s="31" t="s">
        <v>5716</v>
      </c>
      <c r="AS886" s="31" t="s">
        <v>207</v>
      </c>
      <c r="AT886" s="14" t="s">
        <v>5724</v>
      </c>
      <c r="AV886" s="31" t="s">
        <v>5794</v>
      </c>
      <c r="AW886" s="31" t="s">
        <v>5795</v>
      </c>
      <c r="BK886" s="14" t="str">
        <f t="shared" si="416"/>
        <v/>
      </c>
      <c r="BL886" s="14" t="str">
        <f t="shared" si="417"/>
        <v/>
      </c>
      <c r="BM886" s="14" t="str">
        <f t="shared" si="418"/>
        <v/>
      </c>
      <c r="BN886" s="14"/>
      <c r="BO886" s="14" t="str">
        <f t="shared" si="408"/>
        <v/>
      </c>
      <c r="BP886" s="14" t="str">
        <f t="shared" si="409"/>
        <v/>
      </c>
      <c r="BQ886" s="14"/>
      <c r="BR886" s="14" t="str">
        <f t="shared" si="419"/>
        <v/>
      </c>
      <c r="BS886" s="14" t="str">
        <f t="shared" si="420"/>
        <v>TS-G-04:28/
O1011213:2A</v>
      </c>
      <c r="BW886" s="31" t="str">
        <f t="shared" si="421"/>
        <v/>
      </c>
      <c r="BX886" s="31" t="str">
        <f t="shared" si="422"/>
        <v/>
      </c>
      <c r="BY886" s="31" t="str">
        <f t="shared" si="423"/>
        <v/>
      </c>
      <c r="BZ886" s="31" t="str">
        <f t="shared" si="424"/>
        <v/>
      </c>
      <c r="CA886" s="31" t="str">
        <f t="shared" si="425"/>
        <v/>
      </c>
      <c r="CB886" s="31" t="str">
        <f t="shared" si="426"/>
        <v/>
      </c>
      <c r="CC886" s="31" t="str">
        <f t="shared" si="427"/>
        <v/>
      </c>
      <c r="CD886" s="31" t="str">
        <f t="shared" si="428"/>
        <v/>
      </c>
      <c r="CE886" s="31" t="e">
        <f t="shared" ca="1" si="429"/>
        <v>#NAME?</v>
      </c>
      <c r="CF886" s="31" t="e">
        <f t="shared" ca="1" si="430"/>
        <v>#NAME?</v>
      </c>
      <c r="CG886" s="31" t="e">
        <f t="shared" ca="1" si="431"/>
        <v>#NAME?</v>
      </c>
      <c r="CH886" s="31" t="e">
        <f t="shared" ca="1" si="432"/>
        <v>#NAME?</v>
      </c>
      <c r="CI886" s="31" t="e">
        <f t="shared" ca="1" si="433"/>
        <v>#NAME?</v>
      </c>
    </row>
    <row r="887" spans="1:87" s="31" customFormat="1" ht="30" hidden="1" x14ac:dyDescent="0.25">
      <c r="A887" s="9" t="s">
        <v>5433</v>
      </c>
      <c r="B887" s="31" t="s">
        <v>2984</v>
      </c>
      <c r="C887" s="31" t="s">
        <v>3607</v>
      </c>
      <c r="E887" s="14" t="s">
        <v>5648</v>
      </c>
      <c r="F887" s="31" t="s">
        <v>5453</v>
      </c>
      <c r="G887" s="31" t="str">
        <f t="shared" si="410"/>
        <v>Сигнал</v>
      </c>
      <c r="H887" s="31" t="s">
        <v>3318</v>
      </c>
      <c r="I887" s="31" t="s">
        <v>4592</v>
      </c>
      <c r="J887" s="31" t="str">
        <f t="shared" si="405"/>
        <v>DCS_DI_05</v>
      </c>
      <c r="K887" s="14" t="s">
        <v>5869</v>
      </c>
      <c r="M887" s="31" t="s">
        <v>3598</v>
      </c>
      <c r="N887" s="31" t="s">
        <v>107</v>
      </c>
      <c r="O887" s="31" t="s">
        <v>160</v>
      </c>
      <c r="P887" s="31" t="s">
        <v>2756</v>
      </c>
      <c r="Q887" s="31" t="s">
        <v>317</v>
      </c>
      <c r="R887" s="31">
        <v>11</v>
      </c>
      <c r="S887" s="31">
        <v>12</v>
      </c>
      <c r="T887" s="31" t="s">
        <v>62</v>
      </c>
      <c r="U887" s="31" t="str">
        <f t="shared" si="434"/>
        <v>48</v>
      </c>
      <c r="V887" s="14" t="str">
        <f t="shared" si="406"/>
        <v>ASK 3MLD, ASK 3MB</v>
      </c>
      <c r="W887" s="31" t="str">
        <f t="shared" si="411"/>
        <v/>
      </c>
      <c r="X887" s="14" t="str">
        <f t="shared" si="412"/>
        <v/>
      </c>
      <c r="Y887" s="31" t="str">
        <f t="shared" si="413"/>
        <v>O1010208</v>
      </c>
      <c r="Z887" s="31" t="str">
        <f t="shared" si="414"/>
        <v>TUA711-DIO32</v>
      </c>
      <c r="AA887" s="14" t="str">
        <f t="shared" si="415"/>
        <v>17-SC-DCS-001/O1010208/ 17-MC-DCS-003</v>
      </c>
      <c r="AB887" s="31" t="s">
        <v>64</v>
      </c>
      <c r="AC887" s="31" t="s">
        <v>124</v>
      </c>
      <c r="AD887" s="31" t="s">
        <v>125</v>
      </c>
      <c r="AE887" s="31">
        <v>0</v>
      </c>
      <c r="AF887" s="31" t="s">
        <v>1254</v>
      </c>
      <c r="AG887" s="31" t="s">
        <v>3564</v>
      </c>
      <c r="AH887" s="31">
        <v>9</v>
      </c>
      <c r="AI887" s="31">
        <v>13</v>
      </c>
      <c r="AJ887" s="31" t="s">
        <v>57</v>
      </c>
      <c r="AK887" s="31">
        <f t="shared" si="407"/>
        <v>32</v>
      </c>
      <c r="AL887" s="31" t="s">
        <v>62</v>
      </c>
      <c r="AO887" s="31" t="s">
        <v>63</v>
      </c>
      <c r="AP887" s="31" t="s">
        <v>2987</v>
      </c>
      <c r="AQ887" s="31" t="s">
        <v>3608</v>
      </c>
      <c r="AR887" s="31" t="s">
        <v>5716</v>
      </c>
      <c r="AS887" s="31" t="s">
        <v>207</v>
      </c>
      <c r="AT887" s="14" t="s">
        <v>5724</v>
      </c>
      <c r="AU887" s="31" t="s">
        <v>5858</v>
      </c>
      <c r="AV887" s="31" t="s">
        <v>5827</v>
      </c>
      <c r="AW887" s="31" t="s">
        <v>5828</v>
      </c>
      <c r="AX887" s="31" t="s">
        <v>5724</v>
      </c>
      <c r="BK887" s="14" t="str">
        <f t="shared" si="416"/>
        <v/>
      </c>
      <c r="BL887" s="14" t="str">
        <f t="shared" si="417"/>
        <v/>
      </c>
      <c r="BM887" s="14" t="str">
        <f t="shared" si="418"/>
        <v/>
      </c>
      <c r="BN887" s="14"/>
      <c r="BO887" s="14" t="str">
        <f t="shared" si="408"/>
        <v/>
      </c>
      <c r="BP887" s="14" t="str">
        <f t="shared" si="409"/>
        <v/>
      </c>
      <c r="BQ887" s="14"/>
      <c r="BR887" s="14" t="str">
        <f t="shared" si="419"/>
        <v>TS-H-01:11/
O1010208:13A</v>
      </c>
      <c r="BS887" s="14" t="str">
        <f t="shared" si="420"/>
        <v>TS-H-01:12/
O1010208:13B</v>
      </c>
      <c r="BW887" s="31" t="str">
        <f t="shared" si="421"/>
        <v/>
      </c>
      <c r="BX887" s="31" t="str">
        <f t="shared" si="422"/>
        <v/>
      </c>
      <c r="BY887" s="31" t="str">
        <f t="shared" si="423"/>
        <v/>
      </c>
      <c r="BZ887" s="31" t="str">
        <f t="shared" si="424"/>
        <v/>
      </c>
      <c r="CA887" s="31" t="str">
        <f t="shared" si="425"/>
        <v/>
      </c>
      <c r="CB887" s="31" t="str">
        <f t="shared" si="426"/>
        <v/>
      </c>
      <c r="CC887" s="31" t="str">
        <f t="shared" si="427"/>
        <v/>
      </c>
      <c r="CD887" s="31" t="str">
        <f t="shared" si="428"/>
        <v>13A</v>
      </c>
      <c r="CE887" s="31" t="e">
        <f t="shared" ca="1" si="429"/>
        <v>#NAME?</v>
      </c>
      <c r="CF887" s="31" t="e">
        <f t="shared" ca="1" si="430"/>
        <v>#NAME?</v>
      </c>
      <c r="CG887" s="31" t="e">
        <f t="shared" ca="1" si="431"/>
        <v>#NAME?</v>
      </c>
      <c r="CH887" s="31" t="e">
        <f t="shared" ca="1" si="432"/>
        <v>#NAME?</v>
      </c>
      <c r="CI887" s="31" t="e">
        <f t="shared" ca="1" si="433"/>
        <v>#NAME?</v>
      </c>
    </row>
    <row r="888" spans="1:87" s="31" customFormat="1" ht="30" hidden="1" x14ac:dyDescent="0.25">
      <c r="A888" s="9" t="s">
        <v>5433</v>
      </c>
      <c r="B888" s="31" t="s">
        <v>2984</v>
      </c>
      <c r="C888" s="31" t="s">
        <v>3609</v>
      </c>
      <c r="E888" s="14" t="s">
        <v>5648</v>
      </c>
      <c r="F888" s="31" t="s">
        <v>5453</v>
      </c>
      <c r="G888" s="31" t="str">
        <f t="shared" si="410"/>
        <v>Сигнал</v>
      </c>
      <c r="H888" s="31" t="s">
        <v>3321</v>
      </c>
      <c r="I888" s="31" t="s">
        <v>4592</v>
      </c>
      <c r="J888" s="31" t="str">
        <f t="shared" si="405"/>
        <v>DCS_DI_05</v>
      </c>
      <c r="K888" s="14" t="s">
        <v>5869</v>
      </c>
      <c r="M888" s="31" t="s">
        <v>3598</v>
      </c>
      <c r="N888" s="31" t="s">
        <v>107</v>
      </c>
      <c r="O888" s="31" t="s">
        <v>165</v>
      </c>
      <c r="P888" s="31" t="s">
        <v>2756</v>
      </c>
      <c r="Q888" s="31" t="s">
        <v>317</v>
      </c>
      <c r="R888" s="31">
        <v>13</v>
      </c>
      <c r="S888" s="31">
        <v>14</v>
      </c>
      <c r="T888" s="31" t="s">
        <v>62</v>
      </c>
      <c r="U888" s="31" t="str">
        <f t="shared" si="434"/>
        <v>48</v>
      </c>
      <c r="V888" s="14" t="str">
        <f t="shared" si="406"/>
        <v>ASK 3MLD, ASK 3MB</v>
      </c>
      <c r="W888" s="31" t="str">
        <f t="shared" si="411"/>
        <v/>
      </c>
      <c r="X888" s="14" t="str">
        <f t="shared" si="412"/>
        <v/>
      </c>
      <c r="Y888" s="31" t="str">
        <f t="shared" si="413"/>
        <v>O1010208</v>
      </c>
      <c r="Z888" s="31" t="str">
        <f t="shared" si="414"/>
        <v>TUA711-DIO32</v>
      </c>
      <c r="AA888" s="14" t="str">
        <f t="shared" si="415"/>
        <v>17-SC-DCS-001/O1010208/ 17-MC-DCS-003</v>
      </c>
      <c r="AB888" s="31" t="s">
        <v>64</v>
      </c>
      <c r="AC888" s="31" t="s">
        <v>124</v>
      </c>
      <c r="AD888" s="31" t="s">
        <v>125</v>
      </c>
      <c r="AE888" s="31">
        <v>0</v>
      </c>
      <c r="AF888" s="31" t="s">
        <v>1254</v>
      </c>
      <c r="AG888" s="31" t="s">
        <v>3564</v>
      </c>
      <c r="AH888" s="31">
        <v>9</v>
      </c>
      <c r="AI888" s="31">
        <v>14</v>
      </c>
      <c r="AJ888" s="31" t="s">
        <v>57</v>
      </c>
      <c r="AK888" s="31">
        <f t="shared" si="407"/>
        <v>32</v>
      </c>
      <c r="AL888" s="31" t="s">
        <v>62</v>
      </c>
      <c r="AO888" s="31" t="s">
        <v>63</v>
      </c>
      <c r="AP888" s="31" t="s">
        <v>2987</v>
      </c>
      <c r="AQ888" s="31" t="s">
        <v>3610</v>
      </c>
      <c r="AR888" s="31" t="s">
        <v>5716</v>
      </c>
      <c r="AS888" s="31" t="s">
        <v>207</v>
      </c>
      <c r="AT888" s="14" t="s">
        <v>5724</v>
      </c>
      <c r="AU888" s="31" t="s">
        <v>5858</v>
      </c>
      <c r="AV888" s="31" t="s">
        <v>5792</v>
      </c>
      <c r="AW888" s="31" t="s">
        <v>5793</v>
      </c>
      <c r="AX888" s="31" t="s">
        <v>5724</v>
      </c>
      <c r="BK888" s="14" t="str">
        <f t="shared" si="416"/>
        <v/>
      </c>
      <c r="BL888" s="14" t="str">
        <f t="shared" si="417"/>
        <v/>
      </c>
      <c r="BM888" s="14" t="str">
        <f t="shared" si="418"/>
        <v/>
      </c>
      <c r="BN888" s="14"/>
      <c r="BO888" s="14" t="str">
        <f t="shared" si="408"/>
        <v/>
      </c>
      <c r="BP888" s="14" t="str">
        <f t="shared" si="409"/>
        <v/>
      </c>
      <c r="BQ888" s="14"/>
      <c r="BR888" s="14" t="str">
        <f t="shared" si="419"/>
        <v>TS-H-01:13/
O1010208:14A</v>
      </c>
      <c r="BS888" s="14" t="str">
        <f t="shared" si="420"/>
        <v>TS-H-01:14/
O1010208:14B</v>
      </c>
      <c r="BW888" s="31" t="str">
        <f t="shared" si="421"/>
        <v/>
      </c>
      <c r="BX888" s="31" t="str">
        <f t="shared" si="422"/>
        <v/>
      </c>
      <c r="BY888" s="31" t="str">
        <f t="shared" si="423"/>
        <v/>
      </c>
      <c r="BZ888" s="31" t="str">
        <f t="shared" si="424"/>
        <v/>
      </c>
      <c r="CA888" s="31" t="str">
        <f t="shared" si="425"/>
        <v/>
      </c>
      <c r="CB888" s="31" t="str">
        <f t="shared" si="426"/>
        <v/>
      </c>
      <c r="CC888" s="31" t="str">
        <f t="shared" si="427"/>
        <v/>
      </c>
      <c r="CD888" s="31" t="str">
        <f t="shared" si="428"/>
        <v>14A</v>
      </c>
      <c r="CE888" s="31" t="e">
        <f t="shared" ca="1" si="429"/>
        <v>#NAME?</v>
      </c>
      <c r="CF888" s="31" t="e">
        <f t="shared" ca="1" si="430"/>
        <v>#NAME?</v>
      </c>
      <c r="CG888" s="31" t="e">
        <f t="shared" ca="1" si="431"/>
        <v>#NAME?</v>
      </c>
      <c r="CH888" s="31" t="e">
        <f t="shared" ca="1" si="432"/>
        <v>#NAME?</v>
      </c>
      <c r="CI888" s="31" t="e">
        <f t="shared" ca="1" si="433"/>
        <v>#NAME?</v>
      </c>
    </row>
    <row r="889" spans="1:87" s="31" customFormat="1" ht="30" hidden="1" x14ac:dyDescent="0.25">
      <c r="A889" s="9" t="s">
        <v>5433</v>
      </c>
      <c r="B889" s="31" t="s">
        <v>2984</v>
      </c>
      <c r="C889" s="31" t="s">
        <v>3611</v>
      </c>
      <c r="E889" s="14" t="s">
        <v>5648</v>
      </c>
      <c r="F889" s="31" t="s">
        <v>5453</v>
      </c>
      <c r="G889" s="31" t="str">
        <f t="shared" si="410"/>
        <v>Сигнал</v>
      </c>
      <c r="H889" s="31" t="s">
        <v>3357</v>
      </c>
      <c r="I889" s="31" t="s">
        <v>4592</v>
      </c>
      <c r="J889" s="31" t="str">
        <f t="shared" si="405"/>
        <v>DCS_DI_05</v>
      </c>
      <c r="K889" s="14" t="s">
        <v>5869</v>
      </c>
      <c r="M889" s="31" t="s">
        <v>3598</v>
      </c>
      <c r="N889" s="31" t="s">
        <v>107</v>
      </c>
      <c r="O889" s="31" t="s">
        <v>170</v>
      </c>
      <c r="P889" s="31" t="s">
        <v>2756</v>
      </c>
      <c r="Q889" s="31" t="s">
        <v>317</v>
      </c>
      <c r="R889" s="31">
        <v>15</v>
      </c>
      <c r="S889" s="31">
        <v>16</v>
      </c>
      <c r="T889" s="31" t="s">
        <v>62</v>
      </c>
      <c r="U889" s="31" t="str">
        <f t="shared" si="434"/>
        <v>48</v>
      </c>
      <c r="V889" s="14" t="str">
        <f t="shared" si="406"/>
        <v>ASK 3MLD, ASK 3MB</v>
      </c>
      <c r="W889" s="31" t="str">
        <f t="shared" si="411"/>
        <v/>
      </c>
      <c r="X889" s="14" t="str">
        <f t="shared" si="412"/>
        <v/>
      </c>
      <c r="Y889" s="31" t="str">
        <f t="shared" si="413"/>
        <v>O1010208</v>
      </c>
      <c r="Z889" s="31" t="str">
        <f t="shared" si="414"/>
        <v>TUA711-DIO32</v>
      </c>
      <c r="AA889" s="14" t="str">
        <f t="shared" si="415"/>
        <v>17-SC-DCS-001/O1010208/ 17-MC-DCS-003</v>
      </c>
      <c r="AB889" s="31" t="s">
        <v>64</v>
      </c>
      <c r="AC889" s="31" t="s">
        <v>124</v>
      </c>
      <c r="AD889" s="31" t="s">
        <v>125</v>
      </c>
      <c r="AE889" s="31">
        <v>0</v>
      </c>
      <c r="AF889" s="31" t="s">
        <v>1254</v>
      </c>
      <c r="AG889" s="31" t="s">
        <v>3564</v>
      </c>
      <c r="AH889" s="31">
        <v>9</v>
      </c>
      <c r="AI889" s="31">
        <v>15</v>
      </c>
      <c r="AJ889" s="31" t="s">
        <v>57</v>
      </c>
      <c r="AK889" s="31">
        <f t="shared" si="407"/>
        <v>32</v>
      </c>
      <c r="AL889" s="31" t="s">
        <v>62</v>
      </c>
      <c r="AO889" s="31" t="s">
        <v>63</v>
      </c>
      <c r="AP889" s="31" t="s">
        <v>2987</v>
      </c>
      <c r="AQ889" s="31" t="s">
        <v>3612</v>
      </c>
      <c r="AR889" s="31" t="s">
        <v>5716</v>
      </c>
      <c r="AS889" s="31" t="s">
        <v>207</v>
      </c>
      <c r="AT889" s="14" t="s">
        <v>5724</v>
      </c>
      <c r="AU889" s="31" t="s">
        <v>5858</v>
      </c>
      <c r="AV889" s="31" t="s">
        <v>5794</v>
      </c>
      <c r="AW889" s="31" t="s">
        <v>5795</v>
      </c>
      <c r="AX889" s="31" t="s">
        <v>5724</v>
      </c>
      <c r="BK889" s="14" t="str">
        <f t="shared" si="416"/>
        <v/>
      </c>
      <c r="BL889" s="14" t="str">
        <f t="shared" si="417"/>
        <v/>
      </c>
      <c r="BM889" s="14" t="str">
        <f t="shared" si="418"/>
        <v/>
      </c>
      <c r="BN889" s="14"/>
      <c r="BO889" s="14" t="str">
        <f t="shared" si="408"/>
        <v/>
      </c>
      <c r="BP889" s="14" t="str">
        <f t="shared" si="409"/>
        <v/>
      </c>
      <c r="BQ889" s="14"/>
      <c r="BR889" s="14" t="str">
        <f t="shared" si="419"/>
        <v>TS-H-01:15/
O1010208:15A</v>
      </c>
      <c r="BS889" s="14" t="str">
        <f t="shared" si="420"/>
        <v>TS-H-01:16/
O1010208:15B</v>
      </c>
      <c r="BW889" s="31" t="str">
        <f t="shared" si="421"/>
        <v/>
      </c>
      <c r="BX889" s="31" t="str">
        <f t="shared" si="422"/>
        <v/>
      </c>
      <c r="BY889" s="31" t="str">
        <f t="shared" si="423"/>
        <v/>
      </c>
      <c r="BZ889" s="31" t="str">
        <f t="shared" si="424"/>
        <v/>
      </c>
      <c r="CA889" s="31" t="str">
        <f t="shared" si="425"/>
        <v/>
      </c>
      <c r="CB889" s="31" t="str">
        <f t="shared" si="426"/>
        <v/>
      </c>
      <c r="CC889" s="31" t="str">
        <f t="shared" si="427"/>
        <v/>
      </c>
      <c r="CD889" s="31" t="str">
        <f t="shared" si="428"/>
        <v>15A</v>
      </c>
      <c r="CE889" s="31" t="e">
        <f t="shared" ca="1" si="429"/>
        <v>#NAME?</v>
      </c>
      <c r="CF889" s="31" t="e">
        <f t="shared" ca="1" si="430"/>
        <v>#NAME?</v>
      </c>
      <c r="CG889" s="31" t="e">
        <f t="shared" ca="1" si="431"/>
        <v>#NAME?</v>
      </c>
      <c r="CH889" s="31" t="e">
        <f t="shared" ca="1" si="432"/>
        <v>#NAME?</v>
      </c>
      <c r="CI889" s="31" t="e">
        <f t="shared" ca="1" si="433"/>
        <v>#NAME?</v>
      </c>
    </row>
    <row r="890" spans="1:87" s="31" customFormat="1" ht="30" hidden="1" x14ac:dyDescent="0.25">
      <c r="A890" s="9" t="s">
        <v>5433</v>
      </c>
      <c r="B890" s="31" t="s">
        <v>2984</v>
      </c>
      <c r="C890" s="31" t="s">
        <v>2985</v>
      </c>
      <c r="E890" s="14" t="s">
        <v>5650</v>
      </c>
      <c r="F890" s="31" t="s">
        <v>5453</v>
      </c>
      <c r="G890" s="31" t="str">
        <f t="shared" si="410"/>
        <v>Сигнал</v>
      </c>
      <c r="H890" s="31" t="s">
        <v>2608</v>
      </c>
      <c r="I890" s="31" t="s">
        <v>4592</v>
      </c>
      <c r="J890" s="31" t="str">
        <f t="shared" si="405"/>
        <v>DCS_DO_04</v>
      </c>
      <c r="K890" s="14" t="s">
        <v>5869</v>
      </c>
      <c r="M890" s="31" t="s">
        <v>2952</v>
      </c>
      <c r="N890" s="31" t="s">
        <v>1261</v>
      </c>
      <c r="O890" s="31" t="s">
        <v>1551</v>
      </c>
      <c r="P890" s="31" t="s">
        <v>2756</v>
      </c>
      <c r="Q890" s="31" t="s">
        <v>1763</v>
      </c>
      <c r="R890" s="31">
        <v>25</v>
      </c>
      <c r="S890" s="31">
        <v>26</v>
      </c>
      <c r="T890" s="31" t="s">
        <v>62</v>
      </c>
      <c r="U890" s="31" t="str">
        <f t="shared" si="434"/>
        <v>30</v>
      </c>
      <c r="V890" s="14" t="str">
        <f t="shared" si="406"/>
        <v>ASK 3MLD, ASK 3MB</v>
      </c>
      <c r="W890" s="31" t="str">
        <f t="shared" si="411"/>
        <v/>
      </c>
      <c r="X890" s="14" t="str">
        <f t="shared" si="412"/>
        <v/>
      </c>
      <c r="Y890" s="31" t="str">
        <f t="shared" si="413"/>
        <v>O1010214</v>
      </c>
      <c r="Z890" s="31" t="str">
        <f t="shared" si="414"/>
        <v>TUA711-DIO32</v>
      </c>
      <c r="AA890" s="14" t="str">
        <f t="shared" si="415"/>
        <v>17-SC-DCS-001/O1010214/ 17-MC-DCS-003</v>
      </c>
      <c r="AB890" s="31" t="s">
        <v>64</v>
      </c>
      <c r="AC890" s="31" t="s">
        <v>124</v>
      </c>
      <c r="AD890" s="31" t="s">
        <v>125</v>
      </c>
      <c r="AE890" s="31">
        <v>0</v>
      </c>
      <c r="AF890" s="31" t="s">
        <v>1254</v>
      </c>
      <c r="AG890" s="31" t="s">
        <v>2940</v>
      </c>
      <c r="AH890" s="31">
        <v>15</v>
      </c>
      <c r="AI890" s="31">
        <v>17</v>
      </c>
      <c r="AJ890" s="31" t="s">
        <v>1256</v>
      </c>
      <c r="AK890" s="31">
        <f t="shared" si="407"/>
        <v>32</v>
      </c>
      <c r="AL890" s="31" t="s">
        <v>62</v>
      </c>
      <c r="AO890" s="31" t="s">
        <v>63</v>
      </c>
      <c r="AP890" s="31" t="s">
        <v>2987</v>
      </c>
      <c r="AQ890" s="31" t="s">
        <v>2986</v>
      </c>
      <c r="AR890" s="31" t="s">
        <v>5716</v>
      </c>
      <c r="AS890" s="31" t="s">
        <v>207</v>
      </c>
      <c r="AT890" s="14" t="s">
        <v>5724</v>
      </c>
      <c r="AU890" s="31" t="s">
        <v>5858</v>
      </c>
      <c r="AV890" s="31" t="s">
        <v>5797</v>
      </c>
      <c r="AW890" s="31" t="s">
        <v>5799</v>
      </c>
      <c r="AX890" s="31" t="s">
        <v>5724</v>
      </c>
      <c r="BK890" s="14" t="str">
        <f t="shared" si="416"/>
        <v/>
      </c>
      <c r="BL890" s="14" t="str">
        <f t="shared" si="417"/>
        <v/>
      </c>
      <c r="BM890" s="14" t="str">
        <f t="shared" si="418"/>
        <v/>
      </c>
      <c r="BN890" s="14"/>
      <c r="BO890" s="14" t="str">
        <f t="shared" si="408"/>
        <v/>
      </c>
      <c r="BP890" s="14" t="str">
        <f t="shared" si="409"/>
        <v/>
      </c>
      <c r="BQ890" s="14"/>
      <c r="BR890" s="14" t="str">
        <f t="shared" si="419"/>
        <v/>
      </c>
      <c r="BS890" s="14" t="str">
        <f t="shared" si="420"/>
        <v>TS-G-07:26/
O1010214:17A</v>
      </c>
      <c r="BW890" s="31" t="str">
        <f t="shared" si="421"/>
        <v/>
      </c>
      <c r="BX890" s="31" t="str">
        <f t="shared" si="422"/>
        <v/>
      </c>
      <c r="BY890" s="31" t="str">
        <f t="shared" si="423"/>
        <v/>
      </c>
      <c r="BZ890" s="31" t="str">
        <f t="shared" si="424"/>
        <v/>
      </c>
      <c r="CA890" s="31" t="str">
        <f t="shared" si="425"/>
        <v/>
      </c>
      <c r="CB890" s="31" t="str">
        <f t="shared" si="426"/>
        <v/>
      </c>
      <c r="CC890" s="31" t="str">
        <f t="shared" si="427"/>
        <v/>
      </c>
      <c r="CD890" s="31" t="str">
        <f t="shared" si="428"/>
        <v/>
      </c>
      <c r="CE890" s="31" t="e">
        <f t="shared" ca="1" si="429"/>
        <v>#NAME?</v>
      </c>
      <c r="CF890" s="31" t="e">
        <f t="shared" ca="1" si="430"/>
        <v>#NAME?</v>
      </c>
      <c r="CG890" s="31" t="e">
        <f t="shared" ca="1" si="431"/>
        <v>#NAME?</v>
      </c>
      <c r="CH890" s="31" t="e">
        <f t="shared" ca="1" si="432"/>
        <v>#NAME?</v>
      </c>
      <c r="CI890" s="31" t="e">
        <f t="shared" ca="1" si="433"/>
        <v>#NAME?</v>
      </c>
    </row>
    <row r="891" spans="1:87" s="31" customFormat="1" ht="30" hidden="1" x14ac:dyDescent="0.25">
      <c r="A891" s="9" t="s">
        <v>5433</v>
      </c>
      <c r="B891" s="31" t="s">
        <v>2984</v>
      </c>
      <c r="C891" s="31" t="s">
        <v>2988</v>
      </c>
      <c r="E891" s="14" t="s">
        <v>5650</v>
      </c>
      <c r="F891" s="31" t="s">
        <v>5453</v>
      </c>
      <c r="G891" s="31" t="str">
        <f t="shared" si="410"/>
        <v>Сигнал</v>
      </c>
      <c r="H891" s="31" t="s">
        <v>2611</v>
      </c>
      <c r="I891" s="31" t="s">
        <v>4592</v>
      </c>
      <c r="J891" s="31" t="str">
        <f t="shared" ref="J891:J954" si="435">IF(E891="AI-IS (4-20 mA, 2 wire) DCS","DCS_AI_01",
IF(E891="AI-IS (4-20 mA, 4 wire) DCS","DCS_AI_03",
IF(E891="AI-IS (4-20 mA, passive) DCS","DCS_AI_01",
IF(E891="AI-NIS (4-20 mA, 2 wire) DCS","DCS_AI_01",
IF(E891="AI-NIS (4-20 mA, 4 wire) DCS","DCS_AI_03",
IF(E891="AI-NIS (4-20 mA, passive) DCS","DCS_AI_01",
IF(E891="AI-R-IS (4-20 mA, 2 wire) DCS","DCS_AI_02",
IF(E891="AI-R-IS (4-20 mA, 4 wire) DCS","DCS_AI_04",
IF(E891="AI-R-NIS (4-20 mA, 2 wire) DCS","DCS_AI_02",
IF(E891="AI-R-NIS (4-20 mA, passive) DCS","DCS_AI_02",
IF(E891="AI-R-NIS (4-20 mA, 4 wire) DCS","DCS_AI_04",
IF(E891="AI-RTD-NIS (3 wire) DCS","DCS_AI_05",
IF(E891="AO-IS (4-20 mA) DCS","DCS_AO_01",
IF(E891="AO-NIS (4-20 mA) DCS","DCS_AO_01",
IF(E891="AO-R-IS (4-20 mA) DCS","DCS_AO_02",
IF(E891="AO-R-NIS (4-20 mA) DCS","DCS_AO_02",
IF(E891="DI-IS (NAMUR) DCS","DCS_DI_02",
IF(E891="DI-NIS (NAMUR) DCS","DCS_DI_02",
IF(E891="DI-NIS (Conductivity) DCS","DCS_DI_04",
IF(E891="DI-NIS (Diagnostic) DCS","DCS_DI_01",
IF(E891="DI-NIS (MCC 230VAC) DCS","DCS_DI_03",
IF(E891="DI-NIS (MCC 220VDC) DCS","DCS_DI_05",
IF(E891="DI-NIS (Thermistors PTC) DCS","DCS_DI_02",
IF(E891="DI-NIS (VFC) DCS","DCS_DI_01",
IF(E891="DI-NIS (24VDC) DCS ","DCS_DI_07",
IF(E891="DO-NIS (24VDC) DCS","DCS_DO_01",
IF(E891="DO-NIS (MCC 230VAC) DCS","DCS_DO_03",
IF(E891="DO-NIS (MCC 220VDC) DCS","DCS_DO_04",
IF(E891="DO-NIS (VFC NO) DCS","DCS_DO_02",
IF(E891="PI-IS (Pulse Input) DCS","DCS_PI_01",
IF(E891="PI-R-IS (Pulse Input) DCS","DCS_PI_01",
IF(E891="AI-R-NIS (PI converter, 3 wire) DCS","DCS_PI_01",
IF(E891="PI-NIS (Pulse Input) DCS","DCS_PI_01","")))))))))))))))))))))))))))))))))</f>
        <v>DCS_DO_04</v>
      </c>
      <c r="K891" s="14" t="s">
        <v>5869</v>
      </c>
      <c r="M891" s="31" t="s">
        <v>2952</v>
      </c>
      <c r="N891" s="31" t="s">
        <v>1261</v>
      </c>
      <c r="O891" s="31" t="s">
        <v>1584</v>
      </c>
      <c r="P891" s="31" t="s">
        <v>2756</v>
      </c>
      <c r="Q891" s="31" t="s">
        <v>1763</v>
      </c>
      <c r="R891" s="31">
        <v>27</v>
      </c>
      <c r="S891" s="31">
        <v>28</v>
      </c>
      <c r="T891" s="31" t="s">
        <v>62</v>
      </c>
      <c r="U891" s="31" t="str">
        <f t="shared" si="434"/>
        <v>30</v>
      </c>
      <c r="V891" s="14" t="str">
        <f t="shared" ref="V891:V954" si="436">IF(P891&lt;&gt;"",
IF(J891="DCS_AI_01","AVK 2,5 A, AVK 2,5 A",
IF(J891="DCS_AI_02","AVK 2,5 A, AVK 2,5 A",
IF(J891="DCS_AI_03","AVK 2,5 A, AVK 2,5 A",
IF(J891="DCS_AI_04","AVK 2,5 A, AVK 2,5 A",
IF(J891="DCS_AI_05","AVK 2,5 A, AVK 2,5 A, AVK 2,5 A",
IF(J891="DCS_AO_01","AVK 2,5 A, AVK 2,5 A",
IF(J891="DCS_AO_02","AVK 2,5 A, AVK 2,5 A",
IF(J891="DCS_DI_01","AVK 2,5 A, AVK 2,5 A",
IF(J891="DCS_DI_02","AVK 2,5 A, AVK 2,5 A",
IF(J891="DCS_DI_03","ASK 3MLD, ASK 3MB",
IF(J891="DCS_DI_04","AVK 2,5 A, AVK 2,5 A",
IF(J891="DCS_DI_05","ASK 3MLD, ASK 3MB",
IF(J891="DCS_DI_07","AVK 2,5 A, AVK 2,5 A",
IF(J891="DCS_DO_01","AVK 2,5 A, AVK 2,5 A",
IF(J891="DCS_DO_01_HOLD","AVK 2,5 A, AVK 2,5 A",
IF(J891="DCS_DO_02","AVK 2,5 A, AVK 2,5 A",
IF(J891="DCS_DO_03","ASK 3MLD, ASK 3MB",
IF(J891="DCS_DO_04","ASK 3MLD, ASK 3MB",
IF(J891="DCS_PI_01","AVK 2,5 A, AVK 2,5 A",""))))))))))))))))))),"")</f>
        <v>ASK 3MLD, ASK 3MB</v>
      </c>
      <c r="W891" s="31" t="str">
        <f t="shared" si="411"/>
        <v/>
      </c>
      <c r="X891" s="14" t="str">
        <f t="shared" si="412"/>
        <v/>
      </c>
      <c r="Y891" s="31" t="str">
        <f t="shared" si="413"/>
        <v>O1010214</v>
      </c>
      <c r="Z891" s="31" t="str">
        <f t="shared" si="414"/>
        <v>TUA711-DIO32</v>
      </c>
      <c r="AA891" s="14" t="str">
        <f t="shared" si="415"/>
        <v>17-SC-DCS-001/O1010214/ 17-MC-DCS-003</v>
      </c>
      <c r="AB891" s="31" t="s">
        <v>64</v>
      </c>
      <c r="AC891" s="31" t="s">
        <v>124</v>
      </c>
      <c r="AD891" s="31" t="s">
        <v>125</v>
      </c>
      <c r="AE891" s="31">
        <v>0</v>
      </c>
      <c r="AF891" s="31" t="s">
        <v>1254</v>
      </c>
      <c r="AG891" s="31" t="s">
        <v>2940</v>
      </c>
      <c r="AH891" s="31">
        <v>15</v>
      </c>
      <c r="AI891" s="31">
        <v>18</v>
      </c>
      <c r="AJ891" s="31" t="s">
        <v>1256</v>
      </c>
      <c r="AK891" s="31">
        <f t="shared" ref="AK891:AK954" si="437">COUNTIF(Y:Y,Y891)</f>
        <v>32</v>
      </c>
      <c r="AL891" s="31" t="s">
        <v>62</v>
      </c>
      <c r="AO891" s="31" t="s">
        <v>63</v>
      </c>
      <c r="AP891" s="31" t="s">
        <v>2987</v>
      </c>
      <c r="AQ891" s="31" t="s">
        <v>2989</v>
      </c>
      <c r="AR891" s="31" t="s">
        <v>5716</v>
      </c>
      <c r="AS891" s="31" t="s">
        <v>207</v>
      </c>
      <c r="AT891" s="14" t="s">
        <v>5724</v>
      </c>
      <c r="AU891" s="31" t="s">
        <v>5858</v>
      </c>
      <c r="AV891" s="31" t="s">
        <v>5806</v>
      </c>
      <c r="AW891" s="31" t="s">
        <v>5797</v>
      </c>
      <c r="AX891" s="31" t="s">
        <v>5724</v>
      </c>
      <c r="BK891" s="14" t="str">
        <f t="shared" si="416"/>
        <v/>
      </c>
      <c r="BL891" s="14" t="str">
        <f t="shared" si="417"/>
        <v/>
      </c>
      <c r="BM891" s="14" t="str">
        <f t="shared" si="418"/>
        <v/>
      </c>
      <c r="BN891" s="14"/>
      <c r="BO891" s="14" t="str">
        <f t="shared" ref="BO891:BO954" si="438">IF(AND(J891="DCS_AI_01",W891&lt;&gt;""),CONCATENATE(AG891,":",AI891,"A/",CHAR(10),W891,":5"),
IF(AND(J891="DCS_AI_02",W891&lt;&gt;""),CONCATENATE(AG891,":",AI891,"A/",CHAR(10),W891,":5"),
IF(AND(J891="DCS_AI_03",W891&lt;&gt;""),CONCATENATE(AG891,":",AI891,"A/",CHAR(10),W891,":5"),
IF(AND(J891="DCS_AI_04",W891&lt;&gt;""),CONCATENATE(AG891,":",AI891,"A/",CHAR(10),W891,":5"),
IF(AND(J891="DCS_AI_05",W891&lt;&gt;""),CONCATENATE(AG891,":",AI891,"A/",CHAR(10),W891,":5"),
IF(AND(J891="DCS_AO_01",W891&lt;&gt;""),CONCATENATE(AG891,":",AI891,"A/",CHAR(10),W891,":5"),
IF(AND(J891="DCS_AO_02",W891&lt;&gt;""),CONCATENATE(AG891,":",AI891,"A/",CHAR(10),W891,":5"),
IF(AND(J891="DCS_DI_02",W891&lt;&gt;""),CONCATENATE(AG891,":",AI891,"A/",CHAR(10),W891,":5"),
IF(AND(J891="DCS_DI_04",W891&lt;&gt;""),CONCATENATE(AG891,":",AI891,"A/",CHAR(10),W891,":7"),
IF(AND(J891="DCS_PI_01",W891&lt;&gt;""),CONCATENATE(AG891,":",AI891,"A/",CHAR(10),W891,":3"),""))))))))))</f>
        <v/>
      </c>
      <c r="BP891" s="14" t="str">
        <f t="shared" ref="BP891:BP954" si="439">IF(AND(J891="DCS_AI_01",W891&lt;&gt;""),CONCATENATE(AG891,":",AI891,"C/",CHAR(10),W891,":6"),
IF(AND(J891="DCS_AI_02",W891&lt;&gt;""),CONCATENATE(AG891,":",AI891,"C/",CHAR(10),W891,":6"),
IF(AND(J891="DCS_AI_03",W891&lt;&gt;""),CONCATENATE(AG891,":",AI891,"C/",CHAR(10),W891,":6"),
IF(AND(J891="DCS_AI_04",W891&lt;&gt;""),CONCATENATE(AG891,":",AI891,"C/",CHAR(10),W891,":6"),
IF(AND(J891="DCS_AI_05",W891&lt;&gt;""),CONCATENATE(AG891,":",AI891,"C/",CHAR(10),W891,":6"),
IF(AND(J891="DCS_AO_01",W891&lt;&gt;""),CONCATENATE(AG891,":",AI891,"C/",CHAR(10),W891,":6"),
IF(AND(J891="DCS_AO_02",W891&lt;&gt;""),CONCATENATE(AG891,":",AI891,"C/",CHAR(10),W891,":6"),
IF(AND(J891="DCS_DI_02",W891&lt;&gt;""),CONCATENATE(AG891,":",AI891,"B/",CHAR(10),W891,":6"),
IF(AND(J891="DCS_DI_04",W891&lt;&gt;""),CONCATENATE(AG891,":",AI891,"B/",CHAR(10),W891,":8"),
IF(AND(J891="DCS_PI_01",W891&lt;&gt;""),CONCATENATE(AG891,":",AI891,"C/",CHAR(10),W891,":4"),""))))))))))</f>
        <v/>
      </c>
      <c r="BQ891" s="14"/>
      <c r="BR891" s="14" t="str">
        <f t="shared" si="419"/>
        <v/>
      </c>
      <c r="BS891" s="14" t="str">
        <f t="shared" si="420"/>
        <v>TS-G-07:28/
O1010214:18A</v>
      </c>
      <c r="BW891" s="31" t="str">
        <f t="shared" si="421"/>
        <v/>
      </c>
      <c r="BX891" s="31" t="str">
        <f t="shared" si="422"/>
        <v/>
      </c>
      <c r="BY891" s="31" t="str">
        <f t="shared" si="423"/>
        <v/>
      </c>
      <c r="BZ891" s="31" t="str">
        <f t="shared" si="424"/>
        <v/>
      </c>
      <c r="CA891" s="31" t="str">
        <f t="shared" si="425"/>
        <v/>
      </c>
      <c r="CB891" s="31" t="str">
        <f t="shared" si="426"/>
        <v/>
      </c>
      <c r="CC891" s="31" t="str">
        <f t="shared" si="427"/>
        <v/>
      </c>
      <c r="CD891" s="31" t="str">
        <f t="shared" si="428"/>
        <v/>
      </c>
      <c r="CE891" s="31" t="e">
        <f t="shared" ca="1" si="429"/>
        <v>#NAME?</v>
      </c>
      <c r="CF891" s="31" t="e">
        <f t="shared" ca="1" si="430"/>
        <v>#NAME?</v>
      </c>
      <c r="CG891" s="31" t="e">
        <f t="shared" ca="1" si="431"/>
        <v>#NAME?</v>
      </c>
      <c r="CH891" s="31" t="e">
        <f t="shared" ca="1" si="432"/>
        <v>#NAME?</v>
      </c>
      <c r="CI891" s="31" t="e">
        <f t="shared" ca="1" si="433"/>
        <v>#NAME?</v>
      </c>
    </row>
    <row r="892" spans="1:87" s="31" customFormat="1" ht="30" hidden="1" x14ac:dyDescent="0.25">
      <c r="A892" s="9" t="s">
        <v>4493</v>
      </c>
      <c r="B892" s="31" t="s">
        <v>2966</v>
      </c>
      <c r="C892" s="31" t="s">
        <v>2967</v>
      </c>
      <c r="E892" s="14" t="s">
        <v>5649</v>
      </c>
      <c r="G892" s="31" t="str">
        <f t="shared" si="410"/>
        <v>Сигнал</v>
      </c>
      <c r="H892" s="31" t="s">
        <v>2608</v>
      </c>
      <c r="I892" s="31" t="s">
        <v>4588</v>
      </c>
      <c r="J892" s="31" t="str">
        <f t="shared" si="435"/>
        <v>DCS_DO_03</v>
      </c>
      <c r="K892" s="14" t="s">
        <v>5869</v>
      </c>
      <c r="M892" s="31" t="s">
        <v>2952</v>
      </c>
      <c r="N892" s="31" t="s">
        <v>1261</v>
      </c>
      <c r="O892" s="31" t="s">
        <v>1287</v>
      </c>
      <c r="P892" s="31" t="s">
        <v>2756</v>
      </c>
      <c r="Q892" s="31" t="s">
        <v>1763</v>
      </c>
      <c r="R892" s="31">
        <v>13</v>
      </c>
      <c r="S892" s="31">
        <v>14</v>
      </c>
      <c r="T892" s="31" t="s">
        <v>62</v>
      </c>
      <c r="U892" s="31" t="str">
        <f t="shared" si="434"/>
        <v>30</v>
      </c>
      <c r="V892" s="14" t="str">
        <f t="shared" si="436"/>
        <v>ASK 3MLD, ASK 3MB</v>
      </c>
      <c r="W892" s="31" t="str">
        <f t="shared" si="411"/>
        <v/>
      </c>
      <c r="X892" s="14" t="str">
        <f t="shared" si="412"/>
        <v/>
      </c>
      <c r="Y892" s="31" t="str">
        <f t="shared" si="413"/>
        <v>O1010214</v>
      </c>
      <c r="Z892" s="31" t="str">
        <f t="shared" si="414"/>
        <v>TUA711-DIO32</v>
      </c>
      <c r="AA892" s="14" t="str">
        <f t="shared" si="415"/>
        <v>17-SC-DCS-001/O1010214/ 17-MC-DCS-003</v>
      </c>
      <c r="AB892" s="31" t="s">
        <v>64</v>
      </c>
      <c r="AC892" s="31" t="s">
        <v>124</v>
      </c>
      <c r="AD892" s="31" t="s">
        <v>125</v>
      </c>
      <c r="AE892" s="31">
        <v>0</v>
      </c>
      <c r="AF892" s="31" t="s">
        <v>1254</v>
      </c>
      <c r="AG892" s="31" t="s">
        <v>2940</v>
      </c>
      <c r="AH892" s="31">
        <v>15</v>
      </c>
      <c r="AI892" s="31">
        <v>11</v>
      </c>
      <c r="AJ892" s="31" t="s">
        <v>1256</v>
      </c>
      <c r="AK892" s="31">
        <f t="shared" si="437"/>
        <v>32</v>
      </c>
      <c r="AL892" s="31" t="s">
        <v>62</v>
      </c>
      <c r="AO892" s="31" t="s">
        <v>63</v>
      </c>
      <c r="AP892" s="31" t="s">
        <v>2969</v>
      </c>
      <c r="AQ892" s="31" t="s">
        <v>2968</v>
      </c>
      <c r="AR892" s="31" t="s">
        <v>5716</v>
      </c>
      <c r="AS892" s="31" t="s">
        <v>207</v>
      </c>
      <c r="AT892" s="14" t="s">
        <v>5724</v>
      </c>
      <c r="AU892" s="31" t="s">
        <v>5858</v>
      </c>
      <c r="AV892" s="31" t="s">
        <v>5797</v>
      </c>
      <c r="AW892" s="31" t="s">
        <v>5799</v>
      </c>
      <c r="AX892" s="31" t="s">
        <v>5724</v>
      </c>
      <c r="BK892" s="14" t="str">
        <f t="shared" si="416"/>
        <v/>
      </c>
      <c r="BL892" s="14" t="str">
        <f t="shared" si="417"/>
        <v/>
      </c>
      <c r="BM892" s="14" t="str">
        <f t="shared" si="418"/>
        <v/>
      </c>
      <c r="BN892" s="14"/>
      <c r="BO892" s="14" t="str">
        <f t="shared" si="438"/>
        <v/>
      </c>
      <c r="BP892" s="14" t="str">
        <f t="shared" si="439"/>
        <v/>
      </c>
      <c r="BQ892" s="14"/>
      <c r="BR892" s="14" t="str">
        <f t="shared" si="419"/>
        <v/>
      </c>
      <c r="BS892" s="14" t="str">
        <f t="shared" si="420"/>
        <v>TS-G-07:14/
O1010214:11A</v>
      </c>
      <c r="BW892" s="31" t="str">
        <f t="shared" si="421"/>
        <v/>
      </c>
      <c r="BX892" s="31" t="str">
        <f t="shared" si="422"/>
        <v/>
      </c>
      <c r="BY892" s="31" t="str">
        <f t="shared" si="423"/>
        <v/>
      </c>
      <c r="BZ892" s="31" t="str">
        <f t="shared" si="424"/>
        <v/>
      </c>
      <c r="CA892" s="31" t="str">
        <f t="shared" si="425"/>
        <v/>
      </c>
      <c r="CB892" s="31" t="str">
        <f t="shared" si="426"/>
        <v/>
      </c>
      <c r="CC892" s="31" t="str">
        <f t="shared" si="427"/>
        <v/>
      </c>
      <c r="CD892" s="31" t="str">
        <f t="shared" si="428"/>
        <v/>
      </c>
      <c r="CE892" s="31" t="e">
        <f t="shared" ca="1" si="429"/>
        <v>#NAME?</v>
      </c>
      <c r="CF892" s="31" t="e">
        <f t="shared" ca="1" si="430"/>
        <v>#NAME?</v>
      </c>
      <c r="CG892" s="31" t="e">
        <f t="shared" ca="1" si="431"/>
        <v>#NAME?</v>
      </c>
      <c r="CH892" s="31" t="e">
        <f t="shared" ca="1" si="432"/>
        <v>#NAME?</v>
      </c>
      <c r="CI892" s="31" t="e">
        <f t="shared" ca="1" si="433"/>
        <v>#NAME?</v>
      </c>
    </row>
    <row r="893" spans="1:87" s="31" customFormat="1" ht="30" hidden="1" x14ac:dyDescent="0.25">
      <c r="A893" s="9" t="s">
        <v>4493</v>
      </c>
      <c r="B893" s="31" t="s">
        <v>2966</v>
      </c>
      <c r="C893" s="31" t="s">
        <v>2970</v>
      </c>
      <c r="E893" s="14" t="s">
        <v>5649</v>
      </c>
      <c r="G893" s="31" t="str">
        <f t="shared" si="410"/>
        <v>Сигнал</v>
      </c>
      <c r="H893" s="31" t="s">
        <v>2611</v>
      </c>
      <c r="I893" s="31" t="s">
        <v>4588</v>
      </c>
      <c r="J893" s="31" t="str">
        <f t="shared" si="435"/>
        <v>DCS_DO_03</v>
      </c>
      <c r="K893" s="14" t="s">
        <v>5869</v>
      </c>
      <c r="M893" s="31" t="s">
        <v>2952</v>
      </c>
      <c r="N893" s="31" t="s">
        <v>1261</v>
      </c>
      <c r="O893" s="31" t="s">
        <v>1289</v>
      </c>
      <c r="P893" s="31" t="s">
        <v>2756</v>
      </c>
      <c r="Q893" s="31" t="s">
        <v>1763</v>
      </c>
      <c r="R893" s="31">
        <v>15</v>
      </c>
      <c r="S893" s="31">
        <v>16</v>
      </c>
      <c r="T893" s="31" t="s">
        <v>62</v>
      </c>
      <c r="U893" s="31" t="str">
        <f t="shared" si="434"/>
        <v>30</v>
      </c>
      <c r="V893" s="14" t="str">
        <f t="shared" si="436"/>
        <v>ASK 3MLD, ASK 3MB</v>
      </c>
      <c r="W893" s="31" t="str">
        <f t="shared" si="411"/>
        <v/>
      </c>
      <c r="X893" s="14" t="str">
        <f t="shared" si="412"/>
        <v/>
      </c>
      <c r="Y893" s="31" t="str">
        <f t="shared" si="413"/>
        <v>O1010214</v>
      </c>
      <c r="Z893" s="31" t="str">
        <f t="shared" si="414"/>
        <v>TUA711-DIO32</v>
      </c>
      <c r="AA893" s="14" t="str">
        <f t="shared" si="415"/>
        <v>17-SC-DCS-001/O1010214/ 17-MC-DCS-003</v>
      </c>
      <c r="AB893" s="31" t="s">
        <v>64</v>
      </c>
      <c r="AC893" s="31" t="s">
        <v>124</v>
      </c>
      <c r="AD893" s="31" t="s">
        <v>125</v>
      </c>
      <c r="AE893" s="31">
        <v>0</v>
      </c>
      <c r="AF893" s="31" t="s">
        <v>1254</v>
      </c>
      <c r="AG893" s="31" t="s">
        <v>2940</v>
      </c>
      <c r="AH893" s="31">
        <v>15</v>
      </c>
      <c r="AI893" s="31">
        <v>12</v>
      </c>
      <c r="AJ893" s="31" t="s">
        <v>1256</v>
      </c>
      <c r="AK893" s="31">
        <f t="shared" si="437"/>
        <v>32</v>
      </c>
      <c r="AL893" s="31" t="s">
        <v>62</v>
      </c>
      <c r="AO893" s="31" t="s">
        <v>63</v>
      </c>
      <c r="AP893" s="31" t="s">
        <v>2969</v>
      </c>
      <c r="AQ893" s="31" t="s">
        <v>2971</v>
      </c>
      <c r="AR893" s="31" t="s">
        <v>5716</v>
      </c>
      <c r="AS893" s="31" t="s">
        <v>207</v>
      </c>
      <c r="AT893" s="14" t="s">
        <v>5724</v>
      </c>
      <c r="AU893" s="31" t="s">
        <v>5858</v>
      </c>
      <c r="AV893" s="31" t="s">
        <v>5806</v>
      </c>
      <c r="AW893" s="31" t="s">
        <v>5797</v>
      </c>
      <c r="AX893" s="31" t="s">
        <v>5724</v>
      </c>
      <c r="BK893" s="14" t="str">
        <f t="shared" si="416"/>
        <v/>
      </c>
      <c r="BL893" s="14" t="str">
        <f t="shared" si="417"/>
        <v/>
      </c>
      <c r="BM893" s="14" t="str">
        <f t="shared" si="418"/>
        <v/>
      </c>
      <c r="BN893" s="14"/>
      <c r="BO893" s="14" t="str">
        <f t="shared" si="438"/>
        <v/>
      </c>
      <c r="BP893" s="14" t="str">
        <f t="shared" si="439"/>
        <v/>
      </c>
      <c r="BQ893" s="14"/>
      <c r="BR893" s="14" t="str">
        <f t="shared" si="419"/>
        <v/>
      </c>
      <c r="BS893" s="14" t="str">
        <f t="shared" si="420"/>
        <v>TS-G-07:16/
O1010214:12A</v>
      </c>
      <c r="BW893" s="31" t="str">
        <f t="shared" si="421"/>
        <v/>
      </c>
      <c r="BX893" s="31" t="str">
        <f t="shared" si="422"/>
        <v/>
      </c>
      <c r="BY893" s="31" t="str">
        <f t="shared" si="423"/>
        <v/>
      </c>
      <c r="BZ893" s="31" t="str">
        <f t="shared" si="424"/>
        <v/>
      </c>
      <c r="CA893" s="31" t="str">
        <f t="shared" si="425"/>
        <v/>
      </c>
      <c r="CB893" s="31" t="str">
        <f t="shared" si="426"/>
        <v/>
      </c>
      <c r="CC893" s="31" t="str">
        <f t="shared" si="427"/>
        <v/>
      </c>
      <c r="CD893" s="31" t="str">
        <f t="shared" si="428"/>
        <v/>
      </c>
      <c r="CE893" s="31" t="e">
        <f t="shared" ca="1" si="429"/>
        <v>#NAME?</v>
      </c>
      <c r="CF893" s="31" t="e">
        <f t="shared" ca="1" si="430"/>
        <v>#NAME?</v>
      </c>
      <c r="CG893" s="31" t="e">
        <f t="shared" ca="1" si="431"/>
        <v>#NAME?</v>
      </c>
      <c r="CH893" s="31" t="e">
        <f t="shared" ca="1" si="432"/>
        <v>#NAME?</v>
      </c>
      <c r="CI893" s="31" t="e">
        <f t="shared" ca="1" si="433"/>
        <v>#NAME?</v>
      </c>
    </row>
    <row r="894" spans="1:87" s="31" customFormat="1" ht="30" hidden="1" x14ac:dyDescent="0.25">
      <c r="A894" s="9" t="s">
        <v>4493</v>
      </c>
      <c r="B894" s="31" t="s">
        <v>2966</v>
      </c>
      <c r="C894" s="31" t="s">
        <v>4078</v>
      </c>
      <c r="E894" s="14" t="s">
        <v>5647</v>
      </c>
      <c r="G894" s="31" t="str">
        <f t="shared" si="410"/>
        <v>Сигнал</v>
      </c>
      <c r="H894" s="31" t="s">
        <v>4080</v>
      </c>
      <c r="I894" s="31" t="s">
        <v>4588</v>
      </c>
      <c r="J894" s="31" t="str">
        <f t="shared" si="435"/>
        <v>DCS_DI_03</v>
      </c>
      <c r="K894" s="14" t="s">
        <v>5869</v>
      </c>
      <c r="M894" s="31" t="s">
        <v>4059</v>
      </c>
      <c r="N894" s="31" t="s">
        <v>107</v>
      </c>
      <c r="O894" s="31" t="s">
        <v>182</v>
      </c>
      <c r="P894" s="31" t="s">
        <v>2607</v>
      </c>
      <c r="Q894" s="31" t="s">
        <v>356</v>
      </c>
      <c r="R894" s="31">
        <v>19</v>
      </c>
      <c r="S894" s="31">
        <v>20</v>
      </c>
      <c r="T894" s="31" t="s">
        <v>62</v>
      </c>
      <c r="U894" s="31" t="str">
        <f t="shared" si="434"/>
        <v>48</v>
      </c>
      <c r="V894" s="14" t="str">
        <f t="shared" si="436"/>
        <v>ASK 3MLD, ASK 3MB</v>
      </c>
      <c r="W894" s="31" t="str">
        <f t="shared" si="411"/>
        <v/>
      </c>
      <c r="X894" s="14" t="str">
        <f t="shared" si="412"/>
        <v/>
      </c>
      <c r="Y894" s="31" t="str">
        <f t="shared" si="413"/>
        <v>O1010300</v>
      </c>
      <c r="Z894" s="31" t="str">
        <f t="shared" si="414"/>
        <v>TUA711-DIO32</v>
      </c>
      <c r="AA894" s="14" t="str">
        <f t="shared" si="415"/>
        <v>17-SC-DCS-001/O1010300/ 17-MC-DCS-005</v>
      </c>
      <c r="AB894" s="31" t="s">
        <v>64</v>
      </c>
      <c r="AC894" s="31" t="s">
        <v>124</v>
      </c>
      <c r="AD894" s="31" t="s">
        <v>125</v>
      </c>
      <c r="AE894" s="31">
        <v>0</v>
      </c>
      <c r="AF894" s="31" t="s">
        <v>4074</v>
      </c>
      <c r="AG894" s="31" t="s">
        <v>4075</v>
      </c>
      <c r="AH894" s="31">
        <v>1</v>
      </c>
      <c r="AI894" s="31">
        <v>3</v>
      </c>
      <c r="AJ894" s="31" t="s">
        <v>57</v>
      </c>
      <c r="AK894" s="31">
        <f t="shared" si="437"/>
        <v>32</v>
      </c>
      <c r="AL894" s="31" t="s">
        <v>62</v>
      </c>
      <c r="AO894" s="31" t="s">
        <v>63</v>
      </c>
      <c r="AP894" s="31" t="s">
        <v>2969</v>
      </c>
      <c r="AQ894" s="31" t="s">
        <v>4079</v>
      </c>
      <c r="AR894" s="31" t="s">
        <v>5716</v>
      </c>
      <c r="AS894" s="31" t="s">
        <v>207</v>
      </c>
      <c r="AT894" s="14" t="s">
        <v>5724</v>
      </c>
      <c r="AU894" s="31" t="s">
        <v>5858</v>
      </c>
      <c r="AV894" s="31" t="s">
        <v>5827</v>
      </c>
      <c r="AW894" s="31" t="s">
        <v>5828</v>
      </c>
      <c r="AX894" s="31" t="s">
        <v>5724</v>
      </c>
      <c r="BK894" s="14" t="str">
        <f t="shared" si="416"/>
        <v/>
      </c>
      <c r="BL894" s="14" t="str">
        <f t="shared" si="417"/>
        <v/>
      </c>
      <c r="BM894" s="14" t="str">
        <f t="shared" si="418"/>
        <v/>
      </c>
      <c r="BN894" s="14"/>
      <c r="BO894" s="14" t="str">
        <f t="shared" si="438"/>
        <v/>
      </c>
      <c r="BP894" s="14" t="str">
        <f t="shared" si="439"/>
        <v/>
      </c>
      <c r="BQ894" s="14"/>
      <c r="BR894" s="14" t="str">
        <f t="shared" si="419"/>
        <v>TS-G-04:19/
O1010300:3A</v>
      </c>
      <c r="BS894" s="14" t="str">
        <f t="shared" si="420"/>
        <v>TS-G-04:20/
O1010300:3B</v>
      </c>
      <c r="BW894" s="31" t="str">
        <f t="shared" si="421"/>
        <v/>
      </c>
      <c r="BX894" s="31" t="str">
        <f t="shared" si="422"/>
        <v/>
      </c>
      <c r="BY894" s="31" t="str">
        <f t="shared" si="423"/>
        <v/>
      </c>
      <c r="BZ894" s="31" t="str">
        <f t="shared" si="424"/>
        <v/>
      </c>
      <c r="CA894" s="31" t="str">
        <f t="shared" si="425"/>
        <v/>
      </c>
      <c r="CB894" s="31" t="str">
        <f t="shared" si="426"/>
        <v/>
      </c>
      <c r="CC894" s="31" t="str">
        <f t="shared" si="427"/>
        <v/>
      </c>
      <c r="CD894" s="31" t="str">
        <f t="shared" si="428"/>
        <v>3A</v>
      </c>
      <c r="CE894" s="31" t="e">
        <f t="shared" ca="1" si="429"/>
        <v>#NAME?</v>
      </c>
      <c r="CF894" s="31" t="e">
        <f t="shared" ca="1" si="430"/>
        <v>#NAME?</v>
      </c>
      <c r="CG894" s="31" t="e">
        <f t="shared" ca="1" si="431"/>
        <v>#NAME?</v>
      </c>
      <c r="CH894" s="31" t="e">
        <f t="shared" ca="1" si="432"/>
        <v>#NAME?</v>
      </c>
      <c r="CI894" s="31" t="e">
        <f t="shared" ca="1" si="433"/>
        <v>#NAME?</v>
      </c>
    </row>
    <row r="895" spans="1:87" s="31" customFormat="1" ht="30" hidden="1" x14ac:dyDescent="0.25">
      <c r="A895" s="9" t="s">
        <v>4493</v>
      </c>
      <c r="B895" s="31" t="s">
        <v>2966</v>
      </c>
      <c r="C895" s="31" t="s">
        <v>4081</v>
      </c>
      <c r="E895" s="14" t="s">
        <v>5647</v>
      </c>
      <c r="G895" s="31" t="str">
        <f t="shared" si="410"/>
        <v>Сигнал</v>
      </c>
      <c r="H895" s="31" t="s">
        <v>4083</v>
      </c>
      <c r="I895" s="31" t="s">
        <v>4588</v>
      </c>
      <c r="J895" s="31" t="str">
        <f t="shared" si="435"/>
        <v>DCS_DI_03</v>
      </c>
      <c r="K895" s="14" t="s">
        <v>5869</v>
      </c>
      <c r="M895" s="31" t="s">
        <v>4059</v>
      </c>
      <c r="N895" s="31" t="s">
        <v>107</v>
      </c>
      <c r="O895" s="31" t="s">
        <v>185</v>
      </c>
      <c r="P895" s="31" t="s">
        <v>2607</v>
      </c>
      <c r="Q895" s="31" t="s">
        <v>356</v>
      </c>
      <c r="R895" s="31">
        <v>21</v>
      </c>
      <c r="S895" s="31">
        <v>22</v>
      </c>
      <c r="T895" s="31" t="s">
        <v>62</v>
      </c>
      <c r="U895" s="31" t="str">
        <f t="shared" si="434"/>
        <v>48</v>
      </c>
      <c r="V895" s="14" t="str">
        <f t="shared" si="436"/>
        <v>ASK 3MLD, ASK 3MB</v>
      </c>
      <c r="W895" s="31" t="str">
        <f t="shared" si="411"/>
        <v/>
      </c>
      <c r="X895" s="14" t="str">
        <f t="shared" si="412"/>
        <v/>
      </c>
      <c r="Y895" s="31" t="str">
        <f t="shared" si="413"/>
        <v>O1010300</v>
      </c>
      <c r="Z895" s="31" t="str">
        <f t="shared" si="414"/>
        <v>TUA711-DIO32</v>
      </c>
      <c r="AA895" s="14" t="str">
        <f t="shared" si="415"/>
        <v>17-SC-DCS-001/O1010300/ 17-MC-DCS-005</v>
      </c>
      <c r="AB895" s="31" t="s">
        <v>64</v>
      </c>
      <c r="AC895" s="31" t="s">
        <v>124</v>
      </c>
      <c r="AD895" s="31" t="s">
        <v>125</v>
      </c>
      <c r="AE895" s="31">
        <v>0</v>
      </c>
      <c r="AF895" s="31" t="s">
        <v>4074</v>
      </c>
      <c r="AG895" s="31" t="s">
        <v>4075</v>
      </c>
      <c r="AH895" s="31">
        <v>1</v>
      </c>
      <c r="AI895" s="31">
        <v>4</v>
      </c>
      <c r="AJ895" s="31" t="s">
        <v>57</v>
      </c>
      <c r="AK895" s="31">
        <f t="shared" si="437"/>
        <v>32</v>
      </c>
      <c r="AL895" s="31" t="s">
        <v>62</v>
      </c>
      <c r="AO895" s="31" t="s">
        <v>63</v>
      </c>
      <c r="AP895" s="31" t="s">
        <v>2969</v>
      </c>
      <c r="AQ895" s="31" t="s">
        <v>4082</v>
      </c>
      <c r="AR895" s="31" t="s">
        <v>5716</v>
      </c>
      <c r="AS895" s="31" t="s">
        <v>207</v>
      </c>
      <c r="AT895" s="14" t="s">
        <v>5724</v>
      </c>
      <c r="AU895" s="31" t="s">
        <v>5858</v>
      </c>
      <c r="AV895" s="31" t="s">
        <v>5792</v>
      </c>
      <c r="AW895" s="31" t="s">
        <v>5793</v>
      </c>
      <c r="AX895" s="31" t="s">
        <v>5724</v>
      </c>
      <c r="BK895" s="14" t="str">
        <f t="shared" si="416"/>
        <v/>
      </c>
      <c r="BL895" s="14" t="str">
        <f t="shared" si="417"/>
        <v/>
      </c>
      <c r="BM895" s="14" t="str">
        <f t="shared" si="418"/>
        <v/>
      </c>
      <c r="BN895" s="14"/>
      <c r="BO895" s="14" t="str">
        <f t="shared" si="438"/>
        <v/>
      </c>
      <c r="BP895" s="14" t="str">
        <f t="shared" si="439"/>
        <v/>
      </c>
      <c r="BQ895" s="14"/>
      <c r="BR895" s="14" t="str">
        <f t="shared" si="419"/>
        <v>TS-G-04:21/
O1010300:4A</v>
      </c>
      <c r="BS895" s="14" t="str">
        <f t="shared" si="420"/>
        <v>TS-G-04:22/
O1010300:4B</v>
      </c>
      <c r="BW895" s="31" t="str">
        <f t="shared" si="421"/>
        <v/>
      </c>
      <c r="BX895" s="31" t="str">
        <f t="shared" si="422"/>
        <v/>
      </c>
      <c r="BY895" s="31" t="str">
        <f t="shared" si="423"/>
        <v/>
      </c>
      <c r="BZ895" s="31" t="str">
        <f t="shared" si="424"/>
        <v/>
      </c>
      <c r="CA895" s="31" t="str">
        <f t="shared" si="425"/>
        <v/>
      </c>
      <c r="CB895" s="31" t="str">
        <f t="shared" si="426"/>
        <v/>
      </c>
      <c r="CC895" s="31" t="str">
        <f t="shared" si="427"/>
        <v/>
      </c>
      <c r="CD895" s="31" t="str">
        <f t="shared" si="428"/>
        <v>4A</v>
      </c>
      <c r="CE895" s="31" t="e">
        <f t="shared" ca="1" si="429"/>
        <v>#NAME?</v>
      </c>
      <c r="CF895" s="31" t="e">
        <f t="shared" ca="1" si="430"/>
        <v>#NAME?</v>
      </c>
      <c r="CG895" s="31" t="e">
        <f t="shared" ca="1" si="431"/>
        <v>#NAME?</v>
      </c>
      <c r="CH895" s="31" t="e">
        <f t="shared" ca="1" si="432"/>
        <v>#NAME?</v>
      </c>
      <c r="CI895" s="31" t="e">
        <f t="shared" ca="1" si="433"/>
        <v>#NAME?</v>
      </c>
    </row>
    <row r="896" spans="1:87" s="31" customFormat="1" ht="30" hidden="1" x14ac:dyDescent="0.25">
      <c r="A896" s="9" t="s">
        <v>4493</v>
      </c>
      <c r="B896" s="31" t="s">
        <v>2966</v>
      </c>
      <c r="C896" s="31" t="s">
        <v>4084</v>
      </c>
      <c r="E896" s="14" t="s">
        <v>5647</v>
      </c>
      <c r="G896" s="31" t="str">
        <f t="shared" si="410"/>
        <v>Сигнал</v>
      </c>
      <c r="H896" s="31" t="s">
        <v>3324</v>
      </c>
      <c r="I896" s="31" t="s">
        <v>4588</v>
      </c>
      <c r="J896" s="31" t="str">
        <f t="shared" si="435"/>
        <v>DCS_DI_03</v>
      </c>
      <c r="K896" s="14" t="s">
        <v>5869</v>
      </c>
      <c r="M896" s="31" t="s">
        <v>4059</v>
      </c>
      <c r="N896" s="31" t="s">
        <v>107</v>
      </c>
      <c r="O896" s="31" t="s">
        <v>188</v>
      </c>
      <c r="P896" s="31" t="s">
        <v>2607</v>
      </c>
      <c r="Q896" s="31" t="s">
        <v>356</v>
      </c>
      <c r="R896" s="31">
        <v>23</v>
      </c>
      <c r="S896" s="31">
        <v>24</v>
      </c>
      <c r="T896" s="31" t="s">
        <v>62</v>
      </c>
      <c r="U896" s="31" t="str">
        <f t="shared" si="434"/>
        <v>48</v>
      </c>
      <c r="V896" s="14" t="str">
        <f t="shared" si="436"/>
        <v>ASK 3MLD, ASK 3MB</v>
      </c>
      <c r="W896" s="31" t="str">
        <f t="shared" si="411"/>
        <v/>
      </c>
      <c r="X896" s="14" t="str">
        <f t="shared" si="412"/>
        <v/>
      </c>
      <c r="Y896" s="31" t="str">
        <f t="shared" si="413"/>
        <v>O1010300</v>
      </c>
      <c r="Z896" s="31" t="str">
        <f t="shared" si="414"/>
        <v>TUA711-DIO32</v>
      </c>
      <c r="AA896" s="14" t="str">
        <f t="shared" si="415"/>
        <v>17-SC-DCS-001/O1010300/ 17-MC-DCS-005</v>
      </c>
      <c r="AB896" s="31" t="s">
        <v>64</v>
      </c>
      <c r="AC896" s="31" t="s">
        <v>124</v>
      </c>
      <c r="AD896" s="31" t="s">
        <v>125</v>
      </c>
      <c r="AE896" s="31">
        <v>0</v>
      </c>
      <c r="AF896" s="31" t="s">
        <v>4074</v>
      </c>
      <c r="AG896" s="31" t="s">
        <v>4075</v>
      </c>
      <c r="AH896" s="31">
        <v>1</v>
      </c>
      <c r="AI896" s="31">
        <v>5</v>
      </c>
      <c r="AJ896" s="31" t="s">
        <v>57</v>
      </c>
      <c r="AK896" s="31">
        <f t="shared" si="437"/>
        <v>32</v>
      </c>
      <c r="AL896" s="31" t="s">
        <v>62</v>
      </c>
      <c r="AO896" s="31" t="s">
        <v>63</v>
      </c>
      <c r="AP896" s="31" t="s">
        <v>2969</v>
      </c>
      <c r="AQ896" s="31" t="s">
        <v>4085</v>
      </c>
      <c r="AR896" s="31" t="s">
        <v>5716</v>
      </c>
      <c r="AS896" s="31" t="s">
        <v>207</v>
      </c>
      <c r="AT896" s="14" t="s">
        <v>5724</v>
      </c>
      <c r="AU896" s="31" t="s">
        <v>5858</v>
      </c>
      <c r="AV896" s="31" t="s">
        <v>5794</v>
      </c>
      <c r="AW896" s="31" t="s">
        <v>5795</v>
      </c>
      <c r="AX896" s="31" t="s">
        <v>5724</v>
      </c>
      <c r="BK896" s="14" t="str">
        <f t="shared" si="416"/>
        <v/>
      </c>
      <c r="BL896" s="14" t="str">
        <f t="shared" si="417"/>
        <v/>
      </c>
      <c r="BM896" s="14" t="str">
        <f t="shared" si="418"/>
        <v/>
      </c>
      <c r="BN896" s="14"/>
      <c r="BO896" s="14" t="str">
        <f t="shared" si="438"/>
        <v/>
      </c>
      <c r="BP896" s="14" t="str">
        <f t="shared" si="439"/>
        <v/>
      </c>
      <c r="BQ896" s="14"/>
      <c r="BR896" s="14" t="str">
        <f t="shared" si="419"/>
        <v>TS-G-04:23/
O1010300:5A</v>
      </c>
      <c r="BS896" s="14" t="str">
        <f t="shared" si="420"/>
        <v>TS-G-04:24/
O1010300:5B</v>
      </c>
      <c r="BW896" s="31" t="str">
        <f t="shared" si="421"/>
        <v/>
      </c>
      <c r="BX896" s="31" t="str">
        <f t="shared" si="422"/>
        <v/>
      </c>
      <c r="BY896" s="31" t="str">
        <f t="shared" si="423"/>
        <v/>
      </c>
      <c r="BZ896" s="31" t="str">
        <f t="shared" si="424"/>
        <v/>
      </c>
      <c r="CA896" s="31" t="str">
        <f t="shared" si="425"/>
        <v/>
      </c>
      <c r="CB896" s="31" t="str">
        <f t="shared" si="426"/>
        <v/>
      </c>
      <c r="CC896" s="31" t="str">
        <f t="shared" si="427"/>
        <v/>
      </c>
      <c r="CD896" s="31" t="str">
        <f t="shared" si="428"/>
        <v>5A</v>
      </c>
      <c r="CE896" s="31" t="e">
        <f t="shared" ca="1" si="429"/>
        <v>#NAME?</v>
      </c>
      <c r="CF896" s="31" t="e">
        <f t="shared" ca="1" si="430"/>
        <v>#NAME?</v>
      </c>
      <c r="CG896" s="31" t="e">
        <f t="shared" ca="1" si="431"/>
        <v>#NAME?</v>
      </c>
      <c r="CH896" s="31" t="e">
        <f t="shared" ca="1" si="432"/>
        <v>#NAME?</v>
      </c>
      <c r="CI896" s="31" t="e">
        <f t="shared" ca="1" si="433"/>
        <v>#NAME?</v>
      </c>
    </row>
    <row r="897" spans="1:87" s="31" customFormat="1" ht="30" hidden="1" x14ac:dyDescent="0.25">
      <c r="A897" s="9" t="s">
        <v>4493</v>
      </c>
      <c r="B897" s="31" t="s">
        <v>2123</v>
      </c>
      <c r="C897" s="31" t="s">
        <v>2124</v>
      </c>
      <c r="E897" s="14" t="s">
        <v>53</v>
      </c>
      <c r="G897" s="31" t="str">
        <f t="shared" si="410"/>
        <v>Сигнал</v>
      </c>
      <c r="H897" s="31" t="s">
        <v>1802</v>
      </c>
      <c r="I897" s="31" t="s">
        <v>4576</v>
      </c>
      <c r="J897" s="31" t="str">
        <f t="shared" si="435"/>
        <v>DCS_DI_01</v>
      </c>
      <c r="K897" s="14" t="s">
        <v>5866</v>
      </c>
      <c r="M897" s="31" t="s">
        <v>2127</v>
      </c>
      <c r="N897" s="31" t="s">
        <v>107</v>
      </c>
      <c r="O897" s="31" t="s">
        <v>58</v>
      </c>
      <c r="P897" s="31" t="s">
        <v>1296</v>
      </c>
      <c r="Q897" s="31" t="s">
        <v>2128</v>
      </c>
      <c r="R897" s="31">
        <v>1</v>
      </c>
      <c r="S897" s="31">
        <v>2</v>
      </c>
      <c r="T897" s="31" t="s">
        <v>62</v>
      </c>
      <c r="U897" s="31" t="str">
        <f t="shared" si="434"/>
        <v>48</v>
      </c>
      <c r="V897" s="14" t="str">
        <f t="shared" si="436"/>
        <v>AVK 2,5 A, AVK 2,5 A</v>
      </c>
      <c r="W897" s="31" t="str">
        <f t="shared" si="411"/>
        <v/>
      </c>
      <c r="X897" s="14" t="str">
        <f t="shared" si="412"/>
        <v/>
      </c>
      <c r="Y897" s="31" t="str">
        <f t="shared" si="413"/>
        <v>O1010202</v>
      </c>
      <c r="Z897" s="31" t="str">
        <f t="shared" si="414"/>
        <v>TUA711-DIR32</v>
      </c>
      <c r="AA897" s="14" t="str">
        <f t="shared" si="415"/>
        <v>17-SC-DCS-001/O1010202/ 17-MC-DCS-001</v>
      </c>
      <c r="AB897" s="31" t="s">
        <v>64</v>
      </c>
      <c r="AC897" s="31" t="s">
        <v>124</v>
      </c>
      <c r="AD897" s="31" t="s">
        <v>125</v>
      </c>
      <c r="AE897" s="31">
        <v>0</v>
      </c>
      <c r="AF897" s="31" t="s">
        <v>1254</v>
      </c>
      <c r="AG897" s="31" t="s">
        <v>2126</v>
      </c>
      <c r="AH897" s="31">
        <v>3</v>
      </c>
      <c r="AI897" s="31">
        <v>1</v>
      </c>
      <c r="AJ897" s="31" t="s">
        <v>57</v>
      </c>
      <c r="AK897" s="31">
        <f t="shared" si="437"/>
        <v>32</v>
      </c>
      <c r="AL897" s="31" t="s">
        <v>62</v>
      </c>
      <c r="AO897" s="31" t="s">
        <v>63</v>
      </c>
      <c r="AP897" s="31" t="s">
        <v>664</v>
      </c>
      <c r="AQ897" s="31" t="s">
        <v>2125</v>
      </c>
      <c r="AR897" s="31" t="s">
        <v>5716</v>
      </c>
      <c r="AS897" s="31" t="s">
        <v>207</v>
      </c>
      <c r="AT897" s="14" t="s">
        <v>5724</v>
      </c>
      <c r="AU897" s="31" t="s">
        <v>5858</v>
      </c>
      <c r="AV897" s="31" t="s">
        <v>5792</v>
      </c>
      <c r="AW897" s="31" t="s">
        <v>5793</v>
      </c>
      <c r="AX897" s="31" t="s">
        <v>5724</v>
      </c>
      <c r="BE897" s="31" t="s">
        <v>5737</v>
      </c>
      <c r="BK897" s="14" t="str">
        <f t="shared" si="416"/>
        <v/>
      </c>
      <c r="BL897" s="14" t="str">
        <f t="shared" si="417"/>
        <v/>
      </c>
      <c r="BM897" s="14" t="str">
        <f t="shared" si="418"/>
        <v/>
      </c>
      <c r="BN897" s="14"/>
      <c r="BO897" s="14" t="str">
        <f t="shared" si="438"/>
        <v/>
      </c>
      <c r="BP897" s="14" t="str">
        <f t="shared" si="439"/>
        <v/>
      </c>
      <c r="BQ897" s="14"/>
      <c r="BR897" s="14" t="str">
        <f t="shared" si="419"/>
        <v>TS-H-02:1/
O1010202:1A</v>
      </c>
      <c r="BS897" s="14" t="str">
        <f t="shared" si="420"/>
        <v>TS-H-02:2/
O1010202:1B</v>
      </c>
      <c r="BW897" s="31" t="str">
        <f t="shared" si="421"/>
        <v/>
      </c>
      <c r="BX897" s="31" t="str">
        <f t="shared" si="422"/>
        <v/>
      </c>
      <c r="BY897" s="31" t="str">
        <f t="shared" si="423"/>
        <v/>
      </c>
      <c r="BZ897" s="31" t="str">
        <f t="shared" si="424"/>
        <v/>
      </c>
      <c r="CA897" s="31" t="str">
        <f t="shared" si="425"/>
        <v/>
      </c>
      <c r="CB897" s="31" t="str">
        <f t="shared" si="426"/>
        <v/>
      </c>
      <c r="CC897" s="31" t="str">
        <f t="shared" si="427"/>
        <v/>
      </c>
      <c r="CD897" s="31" t="str">
        <f t="shared" si="428"/>
        <v>1A</v>
      </c>
      <c r="CE897" s="31" t="e">
        <f t="shared" ca="1" si="429"/>
        <v>#NAME?</v>
      </c>
      <c r="CF897" s="31" t="e">
        <f t="shared" ca="1" si="430"/>
        <v>#NAME?</v>
      </c>
      <c r="CG897" s="31" t="e">
        <f t="shared" ca="1" si="431"/>
        <v>#NAME?</v>
      </c>
      <c r="CH897" s="31" t="e">
        <f t="shared" ca="1" si="432"/>
        <v>#NAME?</v>
      </c>
      <c r="CI897" s="31" t="e">
        <f t="shared" ca="1" si="433"/>
        <v>#NAME?</v>
      </c>
    </row>
    <row r="898" spans="1:87" s="31" customFormat="1" ht="30" hidden="1" x14ac:dyDescent="0.25">
      <c r="A898" s="9" t="s">
        <v>4493</v>
      </c>
      <c r="B898" s="31" t="s">
        <v>2123</v>
      </c>
      <c r="C898" s="31" t="s">
        <v>2129</v>
      </c>
      <c r="E898" s="14" t="s">
        <v>53</v>
      </c>
      <c r="G898" s="31" t="str">
        <f t="shared" si="410"/>
        <v>Сигнал</v>
      </c>
      <c r="H898" s="31" t="s">
        <v>2131</v>
      </c>
      <c r="I898" s="31" t="s">
        <v>4576</v>
      </c>
      <c r="J898" s="31" t="str">
        <f t="shared" si="435"/>
        <v>DCS_DI_01</v>
      </c>
      <c r="K898" s="14" t="s">
        <v>5866</v>
      </c>
      <c r="M898" s="31" t="s">
        <v>2127</v>
      </c>
      <c r="N898" s="31" t="s">
        <v>107</v>
      </c>
      <c r="O898" s="31" t="s">
        <v>103</v>
      </c>
      <c r="P898" s="31" t="s">
        <v>1296</v>
      </c>
      <c r="Q898" s="31" t="s">
        <v>2128</v>
      </c>
      <c r="R898" s="31">
        <v>3</v>
      </c>
      <c r="S898" s="31">
        <v>4</v>
      </c>
      <c r="T898" s="31" t="s">
        <v>62</v>
      </c>
      <c r="U898" s="31" t="str">
        <f t="shared" si="434"/>
        <v>48</v>
      </c>
      <c r="V898" s="14" t="str">
        <f t="shared" si="436"/>
        <v>AVK 2,5 A, AVK 2,5 A</v>
      </c>
      <c r="W898" s="31" t="str">
        <f t="shared" si="411"/>
        <v/>
      </c>
      <c r="X898" s="14" t="str">
        <f t="shared" si="412"/>
        <v/>
      </c>
      <c r="Y898" s="31" t="str">
        <f t="shared" si="413"/>
        <v>O1010202</v>
      </c>
      <c r="Z898" s="31" t="str">
        <f t="shared" si="414"/>
        <v>TUA711-DIR32</v>
      </c>
      <c r="AA898" s="14" t="str">
        <f t="shared" si="415"/>
        <v>17-SC-DCS-001/O1010202/ 17-MC-DCS-001</v>
      </c>
      <c r="AB898" s="31" t="s">
        <v>64</v>
      </c>
      <c r="AC898" s="31" t="s">
        <v>124</v>
      </c>
      <c r="AD898" s="31" t="s">
        <v>125</v>
      </c>
      <c r="AE898" s="31">
        <v>0</v>
      </c>
      <c r="AF898" s="31" t="s">
        <v>1254</v>
      </c>
      <c r="AG898" s="31" t="s">
        <v>2126</v>
      </c>
      <c r="AH898" s="31">
        <v>3</v>
      </c>
      <c r="AI898" s="31">
        <v>2</v>
      </c>
      <c r="AJ898" s="31" t="s">
        <v>57</v>
      </c>
      <c r="AK898" s="31">
        <f t="shared" si="437"/>
        <v>32</v>
      </c>
      <c r="AL898" s="31" t="s">
        <v>62</v>
      </c>
      <c r="AO898" s="31" t="s">
        <v>63</v>
      </c>
      <c r="AP898" s="31" t="s">
        <v>664</v>
      </c>
      <c r="AQ898" s="31" t="s">
        <v>2130</v>
      </c>
      <c r="AR898" s="31" t="s">
        <v>5716</v>
      </c>
      <c r="AS898" s="31" t="s">
        <v>207</v>
      </c>
      <c r="AT898" s="14" t="s">
        <v>5724</v>
      </c>
      <c r="AU898" s="31" t="s">
        <v>5858</v>
      </c>
      <c r="AV898" s="31" t="s">
        <v>5794</v>
      </c>
      <c r="AW898" s="31" t="s">
        <v>5795</v>
      </c>
      <c r="AX898" s="31" t="s">
        <v>5724</v>
      </c>
      <c r="BE898" s="31" t="s">
        <v>5737</v>
      </c>
      <c r="BK898" s="14" t="str">
        <f t="shared" si="416"/>
        <v/>
      </c>
      <c r="BL898" s="14" t="str">
        <f t="shared" si="417"/>
        <v/>
      </c>
      <c r="BM898" s="14" t="str">
        <f t="shared" si="418"/>
        <v/>
      </c>
      <c r="BN898" s="14"/>
      <c r="BO898" s="14" t="str">
        <f t="shared" si="438"/>
        <v/>
      </c>
      <c r="BP898" s="14" t="str">
        <f t="shared" si="439"/>
        <v/>
      </c>
      <c r="BQ898" s="14"/>
      <c r="BR898" s="14" t="str">
        <f t="shared" si="419"/>
        <v>TS-H-02:3/
O1010202:2A</v>
      </c>
      <c r="BS898" s="14" t="str">
        <f t="shared" si="420"/>
        <v>TS-H-02:4/
O1010202:2B</v>
      </c>
      <c r="BW898" s="31" t="str">
        <f t="shared" si="421"/>
        <v/>
      </c>
      <c r="BX898" s="31" t="str">
        <f t="shared" si="422"/>
        <v/>
      </c>
      <c r="BY898" s="31" t="str">
        <f t="shared" si="423"/>
        <v/>
      </c>
      <c r="BZ898" s="31" t="str">
        <f t="shared" si="424"/>
        <v/>
      </c>
      <c r="CA898" s="31" t="str">
        <f t="shared" si="425"/>
        <v/>
      </c>
      <c r="CB898" s="31" t="str">
        <f t="shared" si="426"/>
        <v/>
      </c>
      <c r="CC898" s="31" t="str">
        <f t="shared" si="427"/>
        <v/>
      </c>
      <c r="CD898" s="31" t="str">
        <f t="shared" si="428"/>
        <v>2A</v>
      </c>
      <c r="CE898" s="31" t="e">
        <f t="shared" ca="1" si="429"/>
        <v>#NAME?</v>
      </c>
      <c r="CF898" s="31" t="e">
        <f t="shared" ca="1" si="430"/>
        <v>#NAME?</v>
      </c>
      <c r="CG898" s="31" t="e">
        <f t="shared" ca="1" si="431"/>
        <v>#NAME?</v>
      </c>
      <c r="CH898" s="31" t="e">
        <f t="shared" ca="1" si="432"/>
        <v>#NAME?</v>
      </c>
      <c r="CI898" s="31" t="e">
        <f t="shared" ca="1" si="433"/>
        <v>#NAME?</v>
      </c>
    </row>
    <row r="899" spans="1:87" s="31" customFormat="1" ht="30" hidden="1" x14ac:dyDescent="0.25">
      <c r="A899" s="9" t="s">
        <v>4493</v>
      </c>
      <c r="B899" s="31" t="s">
        <v>2123</v>
      </c>
      <c r="C899" s="31" t="s">
        <v>2132</v>
      </c>
      <c r="E899" s="14" t="s">
        <v>53</v>
      </c>
      <c r="G899" s="31" t="str">
        <f t="shared" si="410"/>
        <v>Сигнал</v>
      </c>
      <c r="H899" s="31" t="s">
        <v>1673</v>
      </c>
      <c r="I899" s="31" t="s">
        <v>4576</v>
      </c>
      <c r="J899" s="31" t="str">
        <f t="shared" si="435"/>
        <v>DCS_DI_01</v>
      </c>
      <c r="K899" s="14" t="s">
        <v>5866</v>
      </c>
      <c r="M899" s="31" t="s">
        <v>2127</v>
      </c>
      <c r="N899" s="31" t="s">
        <v>107</v>
      </c>
      <c r="O899" s="31" t="s">
        <v>145</v>
      </c>
      <c r="P899" s="31" t="s">
        <v>1296</v>
      </c>
      <c r="Q899" s="31" t="s">
        <v>2128</v>
      </c>
      <c r="R899" s="31">
        <v>5</v>
      </c>
      <c r="S899" s="31">
        <v>6</v>
      </c>
      <c r="T899" s="31" t="s">
        <v>62</v>
      </c>
      <c r="U899" s="31" t="str">
        <f t="shared" si="434"/>
        <v>48</v>
      </c>
      <c r="V899" s="14" t="str">
        <f t="shared" si="436"/>
        <v>AVK 2,5 A, AVK 2,5 A</v>
      </c>
      <c r="W899" s="31" t="str">
        <f t="shared" si="411"/>
        <v/>
      </c>
      <c r="X899" s="14" t="str">
        <f t="shared" si="412"/>
        <v/>
      </c>
      <c r="Y899" s="31" t="str">
        <f t="shared" si="413"/>
        <v>O1010202</v>
      </c>
      <c r="Z899" s="31" t="str">
        <f t="shared" si="414"/>
        <v>TUA711-DIR32</v>
      </c>
      <c r="AA899" s="14" t="str">
        <f t="shared" si="415"/>
        <v>17-SC-DCS-001/O1010202/ 17-MC-DCS-001</v>
      </c>
      <c r="AB899" s="31" t="s">
        <v>64</v>
      </c>
      <c r="AC899" s="31" t="s">
        <v>124</v>
      </c>
      <c r="AD899" s="31" t="s">
        <v>125</v>
      </c>
      <c r="AE899" s="31">
        <v>0</v>
      </c>
      <c r="AF899" s="31" t="s">
        <v>1254</v>
      </c>
      <c r="AG899" s="31" t="s">
        <v>2126</v>
      </c>
      <c r="AH899" s="31">
        <v>3</v>
      </c>
      <c r="AI899" s="31">
        <v>3</v>
      </c>
      <c r="AJ899" s="31" t="s">
        <v>57</v>
      </c>
      <c r="AK899" s="31">
        <f t="shared" si="437"/>
        <v>32</v>
      </c>
      <c r="AL899" s="31" t="s">
        <v>62</v>
      </c>
      <c r="AO899" s="31" t="s">
        <v>63</v>
      </c>
      <c r="AP899" s="31" t="s">
        <v>664</v>
      </c>
      <c r="AQ899" s="31" t="s">
        <v>2133</v>
      </c>
      <c r="AR899" s="31" t="s">
        <v>5716</v>
      </c>
      <c r="AS899" s="31" t="s">
        <v>207</v>
      </c>
      <c r="AT899" s="14" t="s">
        <v>5724</v>
      </c>
      <c r="AU899" s="31" t="s">
        <v>5858</v>
      </c>
      <c r="AV899" s="31" t="s">
        <v>5796</v>
      </c>
      <c r="AW899" s="31" t="s">
        <v>5800</v>
      </c>
      <c r="AX899" s="31" t="s">
        <v>5724</v>
      </c>
      <c r="BE899" s="31" t="s">
        <v>5737</v>
      </c>
      <c r="BK899" s="14" t="str">
        <f t="shared" si="416"/>
        <v/>
      </c>
      <c r="BL899" s="14" t="str">
        <f t="shared" si="417"/>
        <v/>
      </c>
      <c r="BM899" s="14" t="str">
        <f t="shared" si="418"/>
        <v/>
      </c>
      <c r="BN899" s="14"/>
      <c r="BO899" s="14" t="str">
        <f t="shared" si="438"/>
        <v/>
      </c>
      <c r="BP899" s="14" t="str">
        <f t="shared" si="439"/>
        <v/>
      </c>
      <c r="BQ899" s="14"/>
      <c r="BR899" s="14" t="str">
        <f t="shared" si="419"/>
        <v>TS-H-02:5/
O1010202:3A</v>
      </c>
      <c r="BS899" s="14" t="str">
        <f t="shared" si="420"/>
        <v>TS-H-02:6/
O1010202:3B</v>
      </c>
      <c r="BW899" s="31" t="str">
        <f t="shared" si="421"/>
        <v/>
      </c>
      <c r="BX899" s="31" t="str">
        <f t="shared" si="422"/>
        <v/>
      </c>
      <c r="BY899" s="31" t="str">
        <f t="shared" si="423"/>
        <v/>
      </c>
      <c r="BZ899" s="31" t="str">
        <f t="shared" si="424"/>
        <v/>
      </c>
      <c r="CA899" s="31" t="str">
        <f t="shared" si="425"/>
        <v/>
      </c>
      <c r="CB899" s="31" t="str">
        <f t="shared" si="426"/>
        <v/>
      </c>
      <c r="CC899" s="31" t="str">
        <f t="shared" si="427"/>
        <v/>
      </c>
      <c r="CD899" s="31" t="str">
        <f t="shared" si="428"/>
        <v>3A</v>
      </c>
      <c r="CE899" s="31" t="e">
        <f t="shared" ca="1" si="429"/>
        <v>#NAME?</v>
      </c>
      <c r="CF899" s="31" t="e">
        <f t="shared" ca="1" si="430"/>
        <v>#NAME?</v>
      </c>
      <c r="CG899" s="31" t="e">
        <f t="shared" ca="1" si="431"/>
        <v>#NAME?</v>
      </c>
      <c r="CH899" s="31" t="e">
        <f t="shared" ca="1" si="432"/>
        <v>#NAME?</v>
      </c>
      <c r="CI899" s="31" t="e">
        <f t="shared" ca="1" si="433"/>
        <v>#NAME?</v>
      </c>
    </row>
    <row r="900" spans="1:87" s="31" customFormat="1" ht="30" hidden="1" x14ac:dyDescent="0.25">
      <c r="A900" s="9" t="s">
        <v>4493</v>
      </c>
      <c r="B900" s="31" t="s">
        <v>2123</v>
      </c>
      <c r="C900" s="31" t="s">
        <v>2134</v>
      </c>
      <c r="E900" s="14" t="s">
        <v>53</v>
      </c>
      <c r="G900" s="31" t="str">
        <f t="shared" ref="G900:G963" si="440">IF(C900="Пустой","Пустой",IF(C900="Резерв","Резерв","Сигнал"))</f>
        <v>Сигнал</v>
      </c>
      <c r="H900" s="31" t="s">
        <v>1678</v>
      </c>
      <c r="I900" s="31" t="s">
        <v>4576</v>
      </c>
      <c r="J900" s="31" t="str">
        <f t="shared" si="435"/>
        <v>DCS_DI_01</v>
      </c>
      <c r="K900" s="14" t="s">
        <v>5866</v>
      </c>
      <c r="M900" s="31" t="s">
        <v>2127</v>
      </c>
      <c r="N900" s="31" t="s">
        <v>107</v>
      </c>
      <c r="O900" s="31" t="s">
        <v>150</v>
      </c>
      <c r="P900" s="31" t="s">
        <v>1296</v>
      </c>
      <c r="Q900" s="31" t="s">
        <v>2128</v>
      </c>
      <c r="R900" s="31">
        <v>7</v>
      </c>
      <c r="S900" s="31">
        <v>8</v>
      </c>
      <c r="T900" s="31" t="s">
        <v>62</v>
      </c>
      <c r="U900" s="31" t="str">
        <f t="shared" si="434"/>
        <v>48</v>
      </c>
      <c r="V900" s="14" t="str">
        <f t="shared" si="436"/>
        <v>AVK 2,5 A, AVK 2,5 A</v>
      </c>
      <c r="W900" s="31" t="str">
        <f t="shared" ref="W900:W963" si="441">IF(OR(J900="DCS_AI_01",J900="DCS_AI_02",J900="DCS_AI_03",J900="DCS_AI_04",J900="DCS_AI_05",J900="DCS_AO_01",J900="DCS_AO_02",J900="DCS_DI_02",J900="DCS_DI_04",J900="DCS_PI_01"),CONCATENATE(AG900,"_U",AI900),"")</f>
        <v/>
      </c>
      <c r="X900" s="14" t="str">
        <f t="shared" ref="X900:X963" si="442">IF(OR(J900="DCS_AI_01",J900="DCS_AI_02",J900="DCS_AI_03",J900="DCS_AI_04"),"HD5542",
IF(J900="DCS_AI_05","HD5573",
IF(OR(J900="DCS_AO_01",J900="DCS_AO_02"),"HD5546",
IF(J900="DCS_DI_02","HD5516",
IF(J900="DCS_PI_01","GS8555-EX",
IF(J900="DCS_DI_04","KFD2-ER-1.W.LB",""))))))</f>
        <v/>
      </c>
      <c r="Y900" s="31" t="str">
        <f t="shared" ref="Y900:Y963" si="443">AG900</f>
        <v>O1010202</v>
      </c>
      <c r="Z900" s="31" t="str">
        <f t="shared" ref="Z900:Z963" si="444">IF(OR(J900="DCS_AI_01",J900="DCS_AI_02",J900="DCS_AI_03",J900="DCS_AI_04",J900="DCS_AI_05",J900="DCS_AO_01",J900="DCS_AO_02",J900="DCS_PI_01",
E900="AI-IS",E900="AO-IS",E900="AI-R-IS",E900="AI-R-NIS",E900="AO-R-IS",E900="AO-R-NIS",E900="AO-NIS"),"TUA711-AIO16",
IF(J900="DCS_DI_01","TUA711-DIR32",
IF(J900="DCS_DI_02","TUA711-DIO32",
IF(J900="DCS_DI_03","TUA711-DIO32",
IF(J900="DCS_DI_04","TUA711-DIO32",
IF(J900="DCS_DI_05","TUA711-DIO32",
IF(J900="DCS_DI_07","TUA711-DIR32",
IF(J900="DCS_DO_01","TUA711-DOR32",
IF(J900="DCS_DO_02","TUA711-DOR32",
IF(J900="DCS_DO_04","TUA711-DIO32",
IF(OR(J900="DCS_DO_03",E900="DI-IS"),"TUA711-DIO32",
"")))))))))))</f>
        <v>TUA711-DIR32</v>
      </c>
      <c r="AA900" s="14" t="str">
        <f t="shared" ref="AA900:AA963" si="445">AC900&amp;"/"&amp;AG900&amp;"/ "&amp;P900</f>
        <v>17-SC-DCS-001/O1010202/ 17-MC-DCS-001</v>
      </c>
      <c r="AB900" s="31" t="s">
        <v>64</v>
      </c>
      <c r="AC900" s="31" t="s">
        <v>124</v>
      </c>
      <c r="AD900" s="31" t="s">
        <v>125</v>
      </c>
      <c r="AE900" s="31">
        <v>0</v>
      </c>
      <c r="AF900" s="31" t="s">
        <v>1254</v>
      </c>
      <c r="AG900" s="31" t="s">
        <v>2126</v>
      </c>
      <c r="AH900" s="31">
        <v>3</v>
      </c>
      <c r="AI900" s="31">
        <v>4</v>
      </c>
      <c r="AJ900" s="31" t="s">
        <v>57</v>
      </c>
      <c r="AK900" s="31">
        <f t="shared" si="437"/>
        <v>32</v>
      </c>
      <c r="AL900" s="31" t="s">
        <v>62</v>
      </c>
      <c r="AO900" s="31" t="s">
        <v>63</v>
      </c>
      <c r="AP900" s="31" t="s">
        <v>664</v>
      </c>
      <c r="AQ900" s="31" t="s">
        <v>2135</v>
      </c>
      <c r="AR900" s="31" t="s">
        <v>5716</v>
      </c>
      <c r="AS900" s="31" t="s">
        <v>207</v>
      </c>
      <c r="AT900" s="14" t="s">
        <v>5724</v>
      </c>
      <c r="AU900" s="31" t="s">
        <v>5858</v>
      </c>
      <c r="AV900" s="31" t="s">
        <v>5801</v>
      </c>
      <c r="AW900" s="31" t="s">
        <v>5802</v>
      </c>
      <c r="AX900" s="31" t="s">
        <v>5724</v>
      </c>
      <c r="BE900" s="31" t="s">
        <v>5737</v>
      </c>
      <c r="BK900" s="14" t="str">
        <f t="shared" ref="BK900:BK963" si="446">IF(AND(J900="DCS_AI_01",W900&lt;&gt;"",Q900&lt;&gt;""),Q900&amp;":"&amp;R900&amp;"/"&amp;CHAR(10)&amp;W900&amp;":3",
IF(AND(J900="DCS_AI_02",W900&lt;&gt;"",Q900&lt;&gt;""),Q900&amp;":"&amp;R900&amp;"/"&amp;CHAR(10)&amp;W900&amp;":3",
IF(AND(J900="DCS_AO_01",W900&lt;&gt;"",Q900&lt;&gt;""),Q900&amp;":"&amp;R900&amp;"/"&amp;CHAR(10)&amp;W900&amp;":3",
IF(AND(J900="DCS_AO_02",W900&lt;&gt;"",Q900&lt;&gt;""),Q900&amp;":"&amp;R900&amp;"/"&amp;CHAR(10)&amp;W900&amp;":3",
IF(AND(J900="DCS_DI_02",W900&lt;&gt;"",Q900&lt;&gt;""),Q900&amp;":"&amp;R900&amp;"/"&amp;CHAR(10)&amp;W900&amp;":3",
IF(AND(J900="DCS_DI_04",W900&lt;&gt;"",Q900&lt;&gt;""),Q900&amp;":"&amp;R900&amp;"/"&amp;CHAR(10)&amp;W900&amp;":3",
IF(AND(J900="DCS_AI_03",W900&lt;&gt;"",Q900&lt;&gt;""),Q900&amp;":"&amp;R900&amp;"/"&amp;CHAR(10)&amp;W900&amp;":1",
IF(AND(J900="DCS_AI_04",W900&lt;&gt;"",Q900&lt;&gt;""),Q900&amp;":"&amp;R900&amp;"/"&amp;CHAR(10)&amp;W900&amp;":1",
IF(AND(J900="DCS_AI_05",W900&lt;&gt;"",Q900&lt;&gt;""),Q900&amp;":"&amp;R900&amp;"/"&amp;CHAR(10)&amp;W900&amp;":1",
IF(AND(J900="DCS_PI_01",W900&lt;&gt;"",Q900&lt;&gt;""),Q900&amp;":"&amp;R900&amp;"/"&amp;CHAR(10)&amp;W900&amp;":13",""))))))))))</f>
        <v/>
      </c>
      <c r="BL900" s="14" t="str">
        <f t="shared" ref="BL900:BL963" si="447">IF(AND(J900="DCS_AI_01",W900&lt;&gt;"",Q900&lt;&gt;""),Q900&amp;":"&amp;S900&amp;"/"&amp;CHAR(10)&amp;W900&amp;":4",
IF(AND(J900="DCS_AI_02",W900&lt;&gt;"",Q900&lt;&gt;""),Q900&amp;":"&amp;S900&amp;"/"&amp;CHAR(10)&amp;W900&amp;":4",
IF(AND(J900="DCS_AO_01",W900&lt;&gt;"",Q900&lt;&gt;""),Q900&amp;":"&amp;S900&amp;"/"&amp;CHAR(10)&amp;W900&amp;":4",
IF(AND(J900="DCS_AO_02",W900&lt;&gt;"",Q900&lt;&gt;""),Q900&amp;":"&amp;S900&amp;"/"&amp;CHAR(10)&amp;W900&amp;":4",
IF(AND(J900="DCS_DI_02",W900&lt;&gt;"",Q900&lt;&gt;""),Q900&amp;":"&amp;S900&amp;"/"&amp;CHAR(10)&amp;W900&amp;":4",
IF(AND(J900="DCS_DI_04",W900&lt;&gt;"",Q900&lt;&gt;""),Q900&amp;":"&amp;S900&amp;"/"&amp;CHAR(10)&amp;W900&amp;":1",
IF(AND(J900="DCS_AI_03",W900&lt;&gt;"",Q900&lt;&gt;""),Q900&amp;":"&amp;S900&amp;"/"&amp;CHAR(10)&amp;W900&amp;":2",
IF(AND(J900="DCS_AI_04",W900&lt;&gt;"",Q900&lt;&gt;""),Q900&amp;":"&amp;S900&amp;"/"&amp;CHAR(10)&amp;W900&amp;":2",
IF(AND(J900="DCS_AI_05",W900&lt;&gt;"",Q900&lt;&gt;""),Q900&amp;":"&amp;S900&amp;"/"&amp;CHAR(10)&amp;W900&amp;":3",
IF(AND(J900="DCS_PI_01",W900&lt;&gt;"",Q900&lt;&gt;""),Q900&amp;":"&amp;S900&amp;"/"&amp;CHAR(10)&amp;W900&amp;":14",""))))))))))</f>
        <v/>
      </c>
      <c r="BM900" s="14" t="str">
        <f t="shared" ref="BM900:BM963" si="448">IF(AND(J900="DCS_AI_05",W900&lt;&gt;"",Q900&lt;&gt;""),Q900&amp;":"&amp;T900&amp;"/"&amp;CHAR(10)&amp;W900&amp;":4",
IF(AND(J900="DCS_PI_01",W900&lt;&gt;"",Q900&lt;&gt;""),Q900&amp;":"&amp;T900&amp;"/"&amp;CHAR(10)&amp;W900&amp;":11",""))</f>
        <v/>
      </c>
      <c r="BN900" s="14"/>
      <c r="BO900" s="14" t="str">
        <f t="shared" si="438"/>
        <v/>
      </c>
      <c r="BP900" s="14" t="str">
        <f t="shared" si="439"/>
        <v/>
      </c>
      <c r="BQ900" s="14"/>
      <c r="BR900" s="14" t="str">
        <f t="shared" ref="BR900:BR963" si="449">IF(AND(J900="DCS_DI_01",W900="",Q900&lt;&gt;""),Q900&amp;":"&amp;R900&amp;"/"&amp;CHAR(10)&amp;AG900&amp;":"&amp;AI900&amp;"A",
IF(AND(J900="DCS_DI_07",W900="",Q900&lt;&gt;""),Q900&amp;":"&amp;R900&amp;"/"&amp;CHAR(10)&amp;AG900&amp;":"&amp;AI900&amp;"A",
IF(AND(J900="DCS_DI_03",W900="",Q900&lt;&gt;""),Q900&amp;":"&amp;R900&amp;"/"&amp;CHAR(10)&amp;AG900&amp;":"&amp;AI900&amp;"A",
IF(AND(J900="DCS_DI_05",W900="",Q900&lt;&gt;""),Q900&amp;":"&amp;R900&amp;"/"&amp;CHAR(10)&amp;AG900&amp;":"&amp;AI900&amp;"A",
IF(AND(J900="DCS_DO_01",W900="",Q900&lt;&gt;""),Q900&amp;":"&amp;R900&amp;"/"&amp;CHAR(10)&amp;AG900&amp;":"&amp;AI900&amp;"A",
IF(AND(J900="DCS_DO_01_HOLD",W900="",Q900&lt;&gt;""),Q900&amp;":"&amp;CHAR(10)&amp;R900&amp;"/"&amp;AG900&amp;":"&amp;AI900&amp;"A",
IF(AND(J900="DCS_DO_02",W900="",Q900&lt;&gt;""),Q900&amp;":"&amp;R900&amp;"/"&amp;CHAR(10)&amp;AG900&amp;":"&amp;AI900&amp;"A","")))))))</f>
        <v>TS-H-02:7/
O1010202:4A</v>
      </c>
      <c r="BS900" s="14" t="str">
        <f t="shared" ref="BS900:BS963" si="450">IF(AND(J900="DCS_DI_01",W900="",Q900&lt;&gt;""),Q900&amp;":"&amp;S900&amp;"/"&amp;CHAR(10)&amp;AG900&amp;":"&amp;AI900&amp;"B",
IF(AND(J900="DCS_DI_07",W900="",Q900&lt;&gt;""),Q900&amp;":"&amp;S900&amp;"/"&amp;CHAR(10)&amp;AG900&amp;":"&amp;AI900&amp;"B",
IF(AND(J900="DCS_DI_03",W900="",Q900&lt;&gt;""),Q900&amp;":"&amp;S900&amp;"/"&amp;CHAR(10)&amp;AG900&amp;":"&amp;AI900&amp;"B",
IF(AND(J900="DCS_DI_05",W900="",Q900&lt;&gt;""),Q900&amp;":"&amp;S900&amp;"/"&amp;CHAR(10)&amp;AG900&amp;":"&amp;AI900&amp;"B",
IF(AND(J900="DCS_DO_01",W900="",Q900&lt;&gt;""),Q900&amp;":"&amp;S900&amp;"/"&amp;CHAR(10)&amp;AG900&amp;":"&amp;AI900&amp;"C",
IF(AND(J900="DCS_DO_01_HOLD",W900="",Q900&lt;&gt;""),Q900&amp;":"&amp;CHAR(10)&amp;S900&amp;"/"&amp;AG900&amp;":"&amp;AI900&amp;"C",
IF(AND(J900="DCS_DO_02",W900="",Q900&lt;&gt;""),Q900&amp;":"&amp;S900&amp;"/"&amp;CHAR(10)&amp;AG900&amp;":"&amp;AI900&amp;"B",
IF(AND(J900="DCS_DO_03",W900="",Q900&lt;&gt;""),Q900&amp;":"&amp;S900&amp;"/"&amp;CHAR(10)&amp;AG900&amp;":"&amp;AI900&amp;"A",
IF(AND(J900="DCS_DO_04",W900="",Q900&lt;&gt;""),Q900&amp;":"&amp;S900&amp;"/"&amp;CHAR(10)&amp;AG900&amp;":"&amp;AI900&amp;"A","")))))))))</f>
        <v>TS-H-02:8/
O1010202:4B</v>
      </c>
      <c r="BW900" s="31" t="str">
        <f t="shared" ref="BW900:BW963" si="451">IF(AND(J900="DCS_AI_01",W900&lt;&gt;""),CONCATENATE(AI900,"A"),
IF(AND(J900="DCS_AI_02",W900&lt;&gt;""),CONCATENATE(AI900,"A"),
IF(AND(J900="DCS_AI_03",W900&lt;&gt;""),CONCATENATE(AI900,"A"),
IF(AND(J900="DCS_AI_04",W900&lt;&gt;""),CONCATENATE(AI900,"A"),
IF(AND(J900="DCS_AI_05",W900&lt;&gt;""),CONCATENATE(AI900,"A"),
IF(AND(J900="DCS_AO_01",W900&lt;&gt;""),CONCATENATE(AI900,"A"),
IF(AND(J900="DCS_AO_02",W900&lt;&gt;""),CONCATENATE(AI900,"A"),
IF(AND(J900="DCS_DI_02",W900&lt;&gt;""),CONCATENATE(AI900,"A"),
IF(AND(J900="DCS_DI_04",W900&lt;&gt;""),CONCATENATE(AI900,"A"),
IF(AND(J900="DCS_PI_01",W900&lt;&gt;""),CONCATENATE(AI900,"A"),""))))))))))</f>
        <v/>
      </c>
      <c r="BX900" s="31" t="str">
        <f t="shared" ref="BX900:BX963" si="452">IF(AND(J900="DCS_AI_01",W900&lt;&gt;""),CONCATENATE(AI900,"C"),
IF(AND(J900="DCS_AI_02",W900&lt;&gt;""),CONCATENATE(AI900,"C"),
IF(AND(J900="DCS_AI_03",W900&lt;&gt;""),CONCATENATE(AI900,"C"),
IF(AND(J900="DCS_AI_04",W900&lt;&gt;""),CONCATENATE(AI900,"C"),
IF(AND(J900="DCS_AI_05",W900&lt;&gt;""),CONCATENATE(AI900,"C"),
IF(AND(J900="DCS_AO_01",W900&lt;&gt;""),CONCATENATE(AI900,"C"),
IF(AND(J900="DCS_AO_02",W900&lt;&gt;""),CONCATENATE(AI900,"C"),
IF(AND(J900="DCS_DI_02",W900&lt;&gt;""),CONCATENATE(AI900,"B"),
IF(AND(J900="DCS_DI_04",W900&lt;&gt;""),CONCATENATE(AI900,"B"),
IF(AND(J900="DCS_PI_01",W900&lt;&gt;""),CONCATENATE(AI900,"C"),""))))))))))</f>
        <v/>
      </c>
      <c r="BY900" s="31" t="str">
        <f t="shared" ref="BY900:BY963" si="453">IF(AND(J900="DCS_AI_01",W900&lt;&gt;"",Q900&lt;&gt;""),"3",
IF(AND(J900="DCS_AI_02",W900&lt;&gt;"",Q900&lt;&gt;""),"3",
IF(AND(J900="DCS_AO_01",W900&lt;&gt;"",Q900&lt;&gt;""),"3",
IF(AND(J900="DCS_AO_02",W900&lt;&gt;"",Q900&lt;&gt;""),"3",
IF(AND(J900="DCS_DI_02",W900&lt;&gt;"",Q900&lt;&gt;""),"3",
IF(AND(J900="DCS_DI_04",W900&lt;&gt;"",Q900&lt;&gt;""),"3",
IF(AND(J900="DCS_AI_03",W900&lt;&gt;"",Q900&lt;&gt;""),"1",
IF(AND(J900="DCS_AI_04",W900&lt;&gt;"",Q900&lt;&gt;""),"1",
IF(AND(J900="DCS_AI_05",W900&lt;&gt;"",Q900&lt;&gt;""),"1",
IF(AND(J900="DCS_PI_01",W900&lt;&gt;"",Q900&lt;&gt;""),"13",""))))))))))</f>
        <v/>
      </c>
      <c r="BZ900" s="31" t="str">
        <f t="shared" ref="BZ900:BZ963" si="454">IF(AND(J900="DCS_AI_01",W900&lt;&gt;"",Q900&lt;&gt;""),"4",
IF(AND(J900="DCS_AI_02",W900&lt;&gt;"",Q900&lt;&gt;""),"4",
IF(AND(J900="DCS_AO_01",W900&lt;&gt;"",Q900&lt;&gt;""),"4",
IF(AND(J900="DCS_AO_02",W900&lt;&gt;"",Q900&lt;&gt;""),"4",
IF(AND(J900="DCS_DI_02",W900&lt;&gt;"",Q900&lt;&gt;""),"4",
IF(AND(J900="DCS_DI_04",W900&lt;&gt;"",Q900&lt;&gt;""),"1",
IF(AND(J900="DCS_AI_03",W900&lt;&gt;"",Q900&lt;&gt;""),"2",
IF(AND(J900="DCS_AI_04",W900&lt;&gt;"",Q900&lt;&gt;""),"2",
IF(AND(J900="DCS_AI_05",W900&lt;&gt;"",Q900&lt;&gt;""),"3",
IF(AND(J900="DCS_PI_01",W900&lt;&gt;"",Q900&lt;&gt;""),"14",""))))))))))</f>
        <v/>
      </c>
      <c r="CA900" s="31" t="str">
        <f t="shared" ref="CA900:CA963" si="455">IF(AND(J900="DCS_AI_05",W900&lt;&gt;"",Q900&lt;&gt;""),"4",
IF(AND(J900="DCS_PI_01",W900&lt;&gt;"",Q900&lt;&gt;""),"11",""))</f>
        <v/>
      </c>
      <c r="CB900" s="31" t="str">
        <f t="shared" ref="CB900:CB963" si="456">IF(AND(J900="DCS_AI_01",W900&lt;&gt;""),"5",
IF(AND(J900="DCS_AI_02",W900&lt;&gt;""),"5",
IF(AND(J900="DCS_AI_03",W900&lt;&gt;""),"5",
IF(AND(J900="DCS_AI_04",W900&lt;&gt;""),"5",
IF(AND(J900="DCS_AI_05",W900&lt;&gt;""),"5",
IF(AND(J900="DCS_AO_01",W900&lt;&gt;""),"5",
IF(AND(J900="DCS_AO_02",W900&lt;&gt;""),"5",
IF(AND(J900="DCS_DI_02",W900&lt;&gt;""),"5",
IF(AND(J900="DCS_DI_04",W900&lt;&gt;""),"7",
IF(AND(J900="DCS_PI_01",W900&lt;&gt;""),"3",""))))))))))</f>
        <v/>
      </c>
      <c r="CC900" s="31" t="str">
        <f t="shared" ref="CC900:CC963" si="457">IF(AND(J900="DCS_AI_01",W900&lt;&gt;""),"6",
IF(AND(J900="DCS_AI_02",W900&lt;&gt;""),"6",
IF(AND(J900="DCS_AI_03",W900&lt;&gt;""),"6",
IF(AND(J900="DCS_AI_04",W900&lt;&gt;""),"6",
IF(AND(J900="DCS_AI_05",W900&lt;&gt;""),"6",
IF(AND(J900="DCS_AO_01",W900&lt;&gt;""),"6",
IF(AND(J900="DCS_AO_02",W900&lt;&gt;""),"6",
IF(AND(J900="DCS_DI_02",W900&lt;&gt;""),"6",
IF(AND(J900="DCS_DI_04",W900&lt;&gt;""),"8",
IF(AND(J900="DCS_PI_01",W900&lt;&gt;""),"4",""))))))))))</f>
        <v/>
      </c>
      <c r="CD900" s="31" t="str">
        <f t="shared" ref="CD900:CD963" si="458">IF(AND(J900="DCS_DI_01",W900="",Q900&lt;&gt;""),CONCATENATE(AI900,"A"),
IF(AND(J900="DCS_DI_03",W900="",Q900&lt;&gt;""),CONCATENATE(AI900,"A"),
IF(AND(J900="DCS_DI_05",W900="",Q900&lt;&gt;""),CONCATENATE(AI900,"A"),
IF(AND(J900="DCS_DO_01",W900="",Q900&lt;&gt;""),CONCATENATE(AI900,"A"),
IF(AND(J900="DCS_DO_01_HOLD",W900="",Q900&lt;&gt;""),CONCATENATE(AI900,"A"),
IF(AND(J900="DCS_DO_02",W900="",Q900&lt;&gt;""),CONCATENATE(AI900,"A"),""))))))</f>
        <v>4A</v>
      </c>
      <c r="CE900" s="31" t="e">
        <f t="shared" ref="CE900:CE963" ca="1" si="459">IF(AND(J900="DCS_DI_01",W900="",Q900&lt;&gt;""),_xlfn.CONCAT(AI900,"B"),
IF(AND(J900="DCS_DI_03",W900="",Q900&lt;&gt;""),_xlfn.CONCAT(AI900,"B"),
IF(AND(J900="DCS_DI_05",W900="",Q900&lt;&gt;""),_xlfn.CONCAT(AI900,"B"),
IF(AND(J900="DCS_DO_01",W900="",Q900&lt;&gt;""),_xlfn.CONCAT(AI900,"C"),
IF(AND(J900="DCS_DO_01_HOLD",W900="",Q900&lt;&gt;""),_xlfn.CONCAT(AI900,"C"),
IF(AND(J900="DCS_DO_02",W900="",Q900&lt;&gt;""),_xlfn.CONCAT(AI900,"B"),
IF(AND(J900="DCS_DO_03",W900="",Q900&lt;&gt;""),_xlfn.CONCAT(AI900,"A"),
IF(AND(J900="DCS_DO_04",W900="",Q900&lt;&gt;""),_xlfn.CONCAT(AI900,"A"),""))))))))</f>
        <v>#NAME?</v>
      </c>
      <c r="CF900" s="31" t="e">
        <f t="shared" ca="1" si="430"/>
        <v>#NAME?</v>
      </c>
      <c r="CG900" s="31" t="e">
        <f t="shared" ca="1" si="431"/>
        <v>#NAME?</v>
      </c>
      <c r="CH900" s="31" t="e">
        <f t="shared" ca="1" si="432"/>
        <v>#NAME?</v>
      </c>
      <c r="CI900" s="31" t="e">
        <f t="shared" ca="1" si="433"/>
        <v>#NAME?</v>
      </c>
    </row>
    <row r="901" spans="1:87" s="31" customFormat="1" ht="30" hidden="1" x14ac:dyDescent="0.25">
      <c r="A901" s="9" t="s">
        <v>4493</v>
      </c>
      <c r="B901" s="31" t="s">
        <v>2123</v>
      </c>
      <c r="C901" s="31" t="s">
        <v>2164</v>
      </c>
      <c r="E901" s="14" t="s">
        <v>1253</v>
      </c>
      <c r="G901" s="31" t="str">
        <f t="shared" si="440"/>
        <v>Сигнал</v>
      </c>
      <c r="H901" s="31" t="s">
        <v>1297</v>
      </c>
      <c r="I901" s="31" t="s">
        <v>4576</v>
      </c>
      <c r="J901" s="31" t="str">
        <f t="shared" si="435"/>
        <v>DCS_DO_01</v>
      </c>
      <c r="K901" s="14" t="s">
        <v>5866</v>
      </c>
      <c r="M901" s="31" t="s">
        <v>2166</v>
      </c>
      <c r="N901" s="31" t="s">
        <v>1261</v>
      </c>
      <c r="O901" s="31" t="s">
        <v>1257</v>
      </c>
      <c r="P901" s="31" t="s">
        <v>1296</v>
      </c>
      <c r="Q901" s="31" t="s">
        <v>1763</v>
      </c>
      <c r="R901" s="31">
        <v>1</v>
      </c>
      <c r="S901" s="31">
        <v>2</v>
      </c>
      <c r="T901" s="31" t="s">
        <v>62</v>
      </c>
      <c r="U901" s="31" t="str">
        <f t="shared" si="434"/>
        <v>30</v>
      </c>
      <c r="V901" s="14" t="str">
        <f t="shared" si="436"/>
        <v>AVK 2,5 A, AVK 2,5 A</v>
      </c>
      <c r="W901" s="31" t="str">
        <f t="shared" si="441"/>
        <v/>
      </c>
      <c r="X901" s="14" t="str">
        <f t="shared" si="442"/>
        <v/>
      </c>
      <c r="Y901" s="31" t="str">
        <f t="shared" si="443"/>
        <v>O1010211</v>
      </c>
      <c r="Z901" s="31" t="str">
        <f t="shared" si="444"/>
        <v>TUA711-DOR32</v>
      </c>
      <c r="AA901" s="14" t="str">
        <f t="shared" si="445"/>
        <v>17-SC-DCS-001/O1010211/ 17-MC-DCS-001</v>
      </c>
      <c r="AB901" s="31" t="s">
        <v>64</v>
      </c>
      <c r="AC901" s="31" t="s">
        <v>124</v>
      </c>
      <c r="AD901" s="31" t="s">
        <v>125</v>
      </c>
      <c r="AE901" s="31">
        <v>0</v>
      </c>
      <c r="AF901" s="31" t="s">
        <v>1254</v>
      </c>
      <c r="AG901" s="31" t="s">
        <v>1408</v>
      </c>
      <c r="AH901" s="31">
        <v>12</v>
      </c>
      <c r="AI901" s="31">
        <v>19</v>
      </c>
      <c r="AJ901" s="31" t="s">
        <v>1256</v>
      </c>
      <c r="AK901" s="31">
        <f t="shared" si="437"/>
        <v>32</v>
      </c>
      <c r="AL901" s="16">
        <v>0.1</v>
      </c>
      <c r="AO901" s="31" t="s">
        <v>63</v>
      </c>
      <c r="AP901" s="31" t="s">
        <v>664</v>
      </c>
      <c r="AQ901" s="31" t="s">
        <v>2165</v>
      </c>
      <c r="AR901" s="31" t="s">
        <v>5716</v>
      </c>
      <c r="AS901" s="31" t="s">
        <v>207</v>
      </c>
      <c r="AT901" s="14" t="s">
        <v>5724</v>
      </c>
      <c r="AU901" s="31" t="s">
        <v>5858</v>
      </c>
      <c r="AV901" s="31" t="s">
        <v>5799</v>
      </c>
      <c r="AW901" s="31" t="s">
        <v>5797</v>
      </c>
      <c r="AX901" s="31" t="s">
        <v>5724</v>
      </c>
      <c r="BE901" s="31" t="s">
        <v>5737</v>
      </c>
      <c r="BK901" s="14" t="str">
        <f t="shared" si="446"/>
        <v/>
      </c>
      <c r="BL901" s="14" t="str">
        <f t="shared" si="447"/>
        <v/>
      </c>
      <c r="BM901" s="14" t="str">
        <f t="shared" si="448"/>
        <v/>
      </c>
      <c r="BN901" s="14"/>
      <c r="BO901" s="14" t="str">
        <f t="shared" si="438"/>
        <v/>
      </c>
      <c r="BP901" s="14" t="str">
        <f t="shared" si="439"/>
        <v/>
      </c>
      <c r="BQ901" s="14"/>
      <c r="BR901" s="14" t="str">
        <f t="shared" si="449"/>
        <v>TS-G-07:1/
O1010211:19A</v>
      </c>
      <c r="BS901" s="14" t="str">
        <f t="shared" si="450"/>
        <v>TS-G-07:2/
O1010211:19C</v>
      </c>
      <c r="BW901" s="31" t="str">
        <f t="shared" si="451"/>
        <v/>
      </c>
      <c r="BX901" s="31" t="str">
        <f t="shared" si="452"/>
        <v/>
      </c>
      <c r="BY901" s="31" t="str">
        <f t="shared" si="453"/>
        <v/>
      </c>
      <c r="BZ901" s="31" t="str">
        <f t="shared" si="454"/>
        <v/>
      </c>
      <c r="CA901" s="31" t="str">
        <f t="shared" si="455"/>
        <v/>
      </c>
      <c r="CB901" s="31" t="str">
        <f t="shared" si="456"/>
        <v/>
      </c>
      <c r="CC901" s="31" t="str">
        <f t="shared" si="457"/>
        <v/>
      </c>
      <c r="CD901" s="31" t="str">
        <f t="shared" si="458"/>
        <v>19A</v>
      </c>
      <c r="CE901" s="31" t="e">
        <f t="shared" ca="1" si="459"/>
        <v>#NAME?</v>
      </c>
      <c r="CF901" s="31" t="e">
        <f t="shared" ref="CF901:CF964" ca="1" si="460">_xlfn.CONCAT(BW901,CD901)</f>
        <v>#NAME?</v>
      </c>
      <c r="CG901" s="31" t="e">
        <f t="shared" ref="CG901:CG964" ca="1" si="461">_xlfn.CONCAT(BX901,CE901)</f>
        <v>#NAME?</v>
      </c>
      <c r="CH901" s="31" t="e">
        <f t="shared" ref="CH901:CH964" ca="1" si="462">_xlfn.CONCAT(BO901,BR901)</f>
        <v>#NAME?</v>
      </c>
      <c r="CI901" s="31" t="e">
        <f t="shared" ref="CI901:CI964" ca="1" si="463">_xlfn.CONCAT(BP901,BS901)</f>
        <v>#NAME?</v>
      </c>
    </row>
    <row r="902" spans="1:87" s="31" customFormat="1" ht="30" hidden="1" x14ac:dyDescent="0.25">
      <c r="A902" s="9" t="s">
        <v>4493</v>
      </c>
      <c r="B902" s="31" t="s">
        <v>2123</v>
      </c>
      <c r="C902" s="31" t="s">
        <v>2167</v>
      </c>
      <c r="E902" s="14" t="s">
        <v>1253</v>
      </c>
      <c r="G902" s="31" t="str">
        <f t="shared" si="440"/>
        <v>Сигнал</v>
      </c>
      <c r="H902" s="31" t="s">
        <v>1300</v>
      </c>
      <c r="I902" s="31" t="s">
        <v>4576</v>
      </c>
      <c r="J902" s="31" t="str">
        <f t="shared" si="435"/>
        <v>DCS_DO_01</v>
      </c>
      <c r="K902" s="14" t="s">
        <v>5866</v>
      </c>
      <c r="M902" s="31" t="s">
        <v>2166</v>
      </c>
      <c r="N902" s="31" t="s">
        <v>1261</v>
      </c>
      <c r="O902" s="31" t="s">
        <v>1267</v>
      </c>
      <c r="P902" s="31" t="s">
        <v>1296</v>
      </c>
      <c r="Q902" s="31" t="s">
        <v>1763</v>
      </c>
      <c r="R902" s="31">
        <v>3</v>
      </c>
      <c r="S902" s="31">
        <v>4</v>
      </c>
      <c r="T902" s="31" t="s">
        <v>62</v>
      </c>
      <c r="U902" s="31" t="str">
        <f t="shared" si="434"/>
        <v>30</v>
      </c>
      <c r="V902" s="14" t="str">
        <f t="shared" si="436"/>
        <v>AVK 2,5 A, AVK 2,5 A</v>
      </c>
      <c r="W902" s="31" t="str">
        <f t="shared" si="441"/>
        <v/>
      </c>
      <c r="X902" s="14" t="str">
        <f t="shared" si="442"/>
        <v/>
      </c>
      <c r="Y902" s="31" t="str">
        <f t="shared" si="443"/>
        <v>O1010211</v>
      </c>
      <c r="Z902" s="31" t="str">
        <f t="shared" si="444"/>
        <v>TUA711-DOR32</v>
      </c>
      <c r="AA902" s="14" t="str">
        <f t="shared" si="445"/>
        <v>17-SC-DCS-001/O1010211/ 17-MC-DCS-001</v>
      </c>
      <c r="AB902" s="31" t="s">
        <v>64</v>
      </c>
      <c r="AC902" s="31" t="s">
        <v>124</v>
      </c>
      <c r="AD902" s="31" t="s">
        <v>125</v>
      </c>
      <c r="AE902" s="31">
        <v>0</v>
      </c>
      <c r="AF902" s="31" t="s">
        <v>1254</v>
      </c>
      <c r="AG902" s="31" t="s">
        <v>1408</v>
      </c>
      <c r="AH902" s="31">
        <v>12</v>
      </c>
      <c r="AI902" s="31">
        <v>20</v>
      </c>
      <c r="AJ902" s="31" t="s">
        <v>1256</v>
      </c>
      <c r="AK902" s="31">
        <f t="shared" si="437"/>
        <v>32</v>
      </c>
      <c r="AL902" s="16">
        <v>0.1</v>
      </c>
      <c r="AO902" s="31" t="s">
        <v>63</v>
      </c>
      <c r="AP902" s="31" t="s">
        <v>664</v>
      </c>
      <c r="AQ902" s="31" t="s">
        <v>2168</v>
      </c>
      <c r="AR902" s="31" t="s">
        <v>5716</v>
      </c>
      <c r="AS902" s="31" t="s">
        <v>207</v>
      </c>
      <c r="AT902" s="14" t="s">
        <v>5724</v>
      </c>
      <c r="AU902" s="31" t="s">
        <v>5858</v>
      </c>
      <c r="AV902" s="31" t="s">
        <v>5796</v>
      </c>
      <c r="AW902" s="31" t="s">
        <v>5797</v>
      </c>
      <c r="AX902" s="31" t="s">
        <v>5724</v>
      </c>
      <c r="BE902" s="31" t="s">
        <v>5737</v>
      </c>
      <c r="BK902" s="14" t="str">
        <f t="shared" si="446"/>
        <v/>
      </c>
      <c r="BL902" s="14" t="str">
        <f t="shared" si="447"/>
        <v/>
      </c>
      <c r="BM902" s="14" t="str">
        <f t="shared" si="448"/>
        <v/>
      </c>
      <c r="BN902" s="14"/>
      <c r="BO902" s="14" t="str">
        <f t="shared" si="438"/>
        <v/>
      </c>
      <c r="BP902" s="14" t="str">
        <f t="shared" si="439"/>
        <v/>
      </c>
      <c r="BQ902" s="14"/>
      <c r="BR902" s="14" t="str">
        <f t="shared" si="449"/>
        <v>TS-G-07:3/
O1010211:20A</v>
      </c>
      <c r="BS902" s="14" t="str">
        <f t="shared" si="450"/>
        <v>TS-G-07:4/
O1010211:20C</v>
      </c>
      <c r="BW902" s="31" t="str">
        <f t="shared" si="451"/>
        <v/>
      </c>
      <c r="BX902" s="31" t="str">
        <f t="shared" si="452"/>
        <v/>
      </c>
      <c r="BY902" s="31" t="str">
        <f t="shared" si="453"/>
        <v/>
      </c>
      <c r="BZ902" s="31" t="str">
        <f t="shared" si="454"/>
        <v/>
      </c>
      <c r="CA902" s="31" t="str">
        <f t="shared" si="455"/>
        <v/>
      </c>
      <c r="CB902" s="31" t="str">
        <f t="shared" si="456"/>
        <v/>
      </c>
      <c r="CC902" s="31" t="str">
        <f t="shared" si="457"/>
        <v/>
      </c>
      <c r="CD902" s="31" t="str">
        <f t="shared" si="458"/>
        <v>20A</v>
      </c>
      <c r="CE902" s="31" t="e">
        <f t="shared" ca="1" si="459"/>
        <v>#NAME?</v>
      </c>
      <c r="CF902" s="31" t="e">
        <f t="shared" ca="1" si="460"/>
        <v>#NAME?</v>
      </c>
      <c r="CG902" s="31" t="e">
        <f t="shared" ca="1" si="461"/>
        <v>#NAME?</v>
      </c>
      <c r="CH902" s="31" t="e">
        <f t="shared" ca="1" si="462"/>
        <v>#NAME?</v>
      </c>
      <c r="CI902" s="31" t="e">
        <f t="shared" ca="1" si="463"/>
        <v>#NAME?</v>
      </c>
    </row>
    <row r="903" spans="1:87" s="31" customFormat="1" ht="30" hidden="1" x14ac:dyDescent="0.25">
      <c r="A903" s="9" t="s">
        <v>4493</v>
      </c>
      <c r="B903" s="31" t="s">
        <v>2123</v>
      </c>
      <c r="C903" s="31" t="s">
        <v>2169</v>
      </c>
      <c r="E903" s="14" t="s">
        <v>1253</v>
      </c>
      <c r="G903" s="31" t="str">
        <f t="shared" si="440"/>
        <v>Сигнал</v>
      </c>
      <c r="H903" s="31" t="s">
        <v>1303</v>
      </c>
      <c r="I903" s="31" t="s">
        <v>4576</v>
      </c>
      <c r="J903" s="31" t="str">
        <f t="shared" si="435"/>
        <v>DCS_DO_01</v>
      </c>
      <c r="K903" s="14" t="s">
        <v>5866</v>
      </c>
      <c r="M903" s="31" t="s">
        <v>2166</v>
      </c>
      <c r="N903" s="31" t="s">
        <v>1261</v>
      </c>
      <c r="O903" s="31" t="s">
        <v>1272</v>
      </c>
      <c r="P903" s="31" t="s">
        <v>1296</v>
      </c>
      <c r="Q903" s="31" t="s">
        <v>1763</v>
      </c>
      <c r="R903" s="31">
        <v>5</v>
      </c>
      <c r="S903" s="31">
        <v>6</v>
      </c>
      <c r="T903" s="31" t="s">
        <v>62</v>
      </c>
      <c r="U903" s="31" t="str">
        <f t="shared" ref="U903:U966" si="464">IF(N903="02 Core","2",
IF(N903="08 Core","8",
IF(N903="16 core","16",
IF(N903="20 core","20",
IF(N903="30 Core","30",
IF(N903="01 Pair","2",
IF(N903="02 Pair","4",
IF(N903="05 Pair","10",
IF(N903="06 Pair","12",
IF(N903="10 Pair","20",
IF(N903="12 Pair","24",
IF(N903="15 Pair","30",
IF(N903="24 Pair","48",
IF(N903="06 Triad","18",
""))))))))))))))</f>
        <v>30</v>
      </c>
      <c r="V903" s="14" t="str">
        <f t="shared" si="436"/>
        <v>AVK 2,5 A, AVK 2,5 A</v>
      </c>
      <c r="W903" s="31" t="str">
        <f t="shared" si="441"/>
        <v/>
      </c>
      <c r="X903" s="14" t="str">
        <f t="shared" si="442"/>
        <v/>
      </c>
      <c r="Y903" s="31" t="str">
        <f t="shared" si="443"/>
        <v>O1010211</v>
      </c>
      <c r="Z903" s="31" t="str">
        <f t="shared" si="444"/>
        <v>TUA711-DOR32</v>
      </c>
      <c r="AA903" s="14" t="str">
        <f t="shared" si="445"/>
        <v>17-SC-DCS-001/O1010211/ 17-MC-DCS-001</v>
      </c>
      <c r="AB903" s="31" t="s">
        <v>64</v>
      </c>
      <c r="AC903" s="31" t="s">
        <v>124</v>
      </c>
      <c r="AD903" s="31" t="s">
        <v>125</v>
      </c>
      <c r="AE903" s="31">
        <v>0</v>
      </c>
      <c r="AF903" s="31" t="s">
        <v>1254</v>
      </c>
      <c r="AG903" s="31" t="s">
        <v>1408</v>
      </c>
      <c r="AH903" s="31">
        <v>12</v>
      </c>
      <c r="AI903" s="31">
        <v>21</v>
      </c>
      <c r="AJ903" s="31" t="s">
        <v>1256</v>
      </c>
      <c r="AK903" s="31">
        <f t="shared" si="437"/>
        <v>32</v>
      </c>
      <c r="AL903" s="16">
        <v>0.1</v>
      </c>
      <c r="AO903" s="31" t="s">
        <v>63</v>
      </c>
      <c r="AP903" s="31" t="s">
        <v>664</v>
      </c>
      <c r="AQ903" s="31" t="s">
        <v>2170</v>
      </c>
      <c r="AR903" s="31" t="s">
        <v>5716</v>
      </c>
      <c r="AS903" s="31" t="s">
        <v>207</v>
      </c>
      <c r="AT903" s="14" t="s">
        <v>5724</v>
      </c>
      <c r="AU903" s="31" t="s">
        <v>5858</v>
      </c>
      <c r="AV903" s="31" t="s">
        <v>5798</v>
      </c>
      <c r="AW903" s="31" t="s">
        <v>5797</v>
      </c>
      <c r="AX903" s="31" t="s">
        <v>5724</v>
      </c>
      <c r="BE903" s="31" t="s">
        <v>5737</v>
      </c>
      <c r="BK903" s="14" t="str">
        <f t="shared" si="446"/>
        <v/>
      </c>
      <c r="BL903" s="14" t="str">
        <f t="shared" si="447"/>
        <v/>
      </c>
      <c r="BM903" s="14" t="str">
        <f t="shared" si="448"/>
        <v/>
      </c>
      <c r="BN903" s="14"/>
      <c r="BO903" s="14" t="str">
        <f t="shared" si="438"/>
        <v/>
      </c>
      <c r="BP903" s="14" t="str">
        <f t="shared" si="439"/>
        <v/>
      </c>
      <c r="BQ903" s="14"/>
      <c r="BR903" s="14" t="str">
        <f t="shared" si="449"/>
        <v>TS-G-07:5/
O1010211:21A</v>
      </c>
      <c r="BS903" s="14" t="str">
        <f t="shared" si="450"/>
        <v>TS-G-07:6/
O1010211:21C</v>
      </c>
      <c r="BW903" s="31" t="str">
        <f t="shared" si="451"/>
        <v/>
      </c>
      <c r="BX903" s="31" t="str">
        <f t="shared" si="452"/>
        <v/>
      </c>
      <c r="BY903" s="31" t="str">
        <f t="shared" si="453"/>
        <v/>
      </c>
      <c r="BZ903" s="31" t="str">
        <f t="shared" si="454"/>
        <v/>
      </c>
      <c r="CA903" s="31" t="str">
        <f t="shared" si="455"/>
        <v/>
      </c>
      <c r="CB903" s="31" t="str">
        <f t="shared" si="456"/>
        <v/>
      </c>
      <c r="CC903" s="31" t="str">
        <f t="shared" si="457"/>
        <v/>
      </c>
      <c r="CD903" s="31" t="str">
        <f t="shared" si="458"/>
        <v>21A</v>
      </c>
      <c r="CE903" s="31" t="e">
        <f t="shared" ca="1" si="459"/>
        <v>#NAME?</v>
      </c>
      <c r="CF903" s="31" t="e">
        <f t="shared" ca="1" si="460"/>
        <v>#NAME?</v>
      </c>
      <c r="CG903" s="31" t="e">
        <f t="shared" ca="1" si="461"/>
        <v>#NAME?</v>
      </c>
      <c r="CH903" s="31" t="e">
        <f t="shared" ca="1" si="462"/>
        <v>#NAME?</v>
      </c>
      <c r="CI903" s="31" t="e">
        <f t="shared" ca="1" si="463"/>
        <v>#NAME?</v>
      </c>
    </row>
    <row r="904" spans="1:87" s="31" customFormat="1" ht="30" hidden="1" x14ac:dyDescent="0.25">
      <c r="A904" s="9" t="s">
        <v>4493</v>
      </c>
      <c r="B904" s="31" t="s">
        <v>1090</v>
      </c>
      <c r="C904" s="31" t="s">
        <v>1091</v>
      </c>
      <c r="E904" s="14" t="s">
        <v>212</v>
      </c>
      <c r="G904" s="31" t="str">
        <f t="shared" si="440"/>
        <v>Сигнал</v>
      </c>
      <c r="H904" s="31" t="s">
        <v>1095</v>
      </c>
      <c r="I904" s="31" t="s">
        <v>4576</v>
      </c>
      <c r="J904" s="31" t="str">
        <f t="shared" si="435"/>
        <v>DCS_AI_01</v>
      </c>
      <c r="K904" s="14" t="s">
        <v>5866</v>
      </c>
      <c r="M904" s="31" t="s">
        <v>1093</v>
      </c>
      <c r="N904" s="31" t="s">
        <v>113</v>
      </c>
      <c r="O904" s="31" t="s">
        <v>58</v>
      </c>
      <c r="P904" s="31" t="s">
        <v>390</v>
      </c>
      <c r="Q904" s="31" t="s">
        <v>1094</v>
      </c>
      <c r="R904" s="31">
        <v>1</v>
      </c>
      <c r="S904" s="31">
        <v>2</v>
      </c>
      <c r="T904" s="31" t="s">
        <v>62</v>
      </c>
      <c r="U904" s="31" t="str">
        <f t="shared" si="464"/>
        <v>24</v>
      </c>
      <c r="V904" s="14" t="str">
        <f t="shared" si="436"/>
        <v>AVK 2,5 A, AVK 2,5 A</v>
      </c>
      <c r="W904" s="31" t="str">
        <f t="shared" si="441"/>
        <v>O1010009_U10</v>
      </c>
      <c r="X904" s="14" t="str">
        <f t="shared" si="442"/>
        <v>HD5542</v>
      </c>
      <c r="Y904" s="31" t="str">
        <f t="shared" si="443"/>
        <v>O1010009</v>
      </c>
      <c r="Z904" s="31" t="str">
        <f t="shared" si="444"/>
        <v>TUA711-AIO16</v>
      </c>
      <c r="AA904" s="14" t="str">
        <f t="shared" si="445"/>
        <v>17-SC-DCS-001/O1010009/ 17-MC-DCS-008</v>
      </c>
      <c r="AB904" s="31" t="s">
        <v>64</v>
      </c>
      <c r="AC904" s="31" t="s">
        <v>124</v>
      </c>
      <c r="AD904" s="31" t="s">
        <v>125</v>
      </c>
      <c r="AE904" s="31">
        <v>0</v>
      </c>
      <c r="AF904" s="31" t="s">
        <v>126</v>
      </c>
      <c r="AG904" s="31" t="s">
        <v>891</v>
      </c>
      <c r="AH904" s="31">
        <v>10</v>
      </c>
      <c r="AI904" s="31">
        <v>10</v>
      </c>
      <c r="AJ904" s="31" t="s">
        <v>128</v>
      </c>
      <c r="AK904" s="31">
        <f t="shared" si="437"/>
        <v>16</v>
      </c>
      <c r="AL904" s="31" t="s">
        <v>62</v>
      </c>
      <c r="AO904" s="31" t="s">
        <v>63</v>
      </c>
      <c r="AP904" s="31" t="s">
        <v>664</v>
      </c>
      <c r="AQ904" s="31" t="s">
        <v>1092</v>
      </c>
      <c r="AR904" s="31" t="s">
        <v>5716</v>
      </c>
      <c r="AS904" s="31" t="s">
        <v>207</v>
      </c>
      <c r="AT904" s="14" t="s">
        <v>5724</v>
      </c>
      <c r="AU904" s="31" t="s">
        <v>5858</v>
      </c>
      <c r="AX904" s="31" t="s">
        <v>5724</v>
      </c>
      <c r="BC904" s="31" t="s">
        <v>5744</v>
      </c>
      <c r="BD904" s="31" t="s">
        <v>5763</v>
      </c>
      <c r="BE904" s="31" t="s">
        <v>5737</v>
      </c>
      <c r="BK904" s="14" t="str">
        <f t="shared" si="446"/>
        <v>TS-P-04:1/
O1010009_U10:3</v>
      </c>
      <c r="BL904" s="14" t="str">
        <f t="shared" si="447"/>
        <v>TS-P-04:2/
O1010009_U10:4</v>
      </c>
      <c r="BM904" s="14" t="str">
        <f t="shared" si="448"/>
        <v/>
      </c>
      <c r="BN904" s="14"/>
      <c r="BO904" s="14" t="str">
        <f t="shared" si="438"/>
        <v>O1010009:10A/
O1010009_U10:5</v>
      </c>
      <c r="BP904" s="14" t="str">
        <f t="shared" si="439"/>
        <v>O1010009:10C/
O1010009_U10:6</v>
      </c>
      <c r="BQ904" s="14"/>
      <c r="BR904" s="14" t="str">
        <f t="shared" si="449"/>
        <v/>
      </c>
      <c r="BS904" s="14" t="str">
        <f t="shared" si="450"/>
        <v/>
      </c>
      <c r="BW904" s="31" t="str">
        <f t="shared" si="451"/>
        <v>10A</v>
      </c>
      <c r="BX904" s="31" t="str">
        <f t="shared" si="452"/>
        <v>10C</v>
      </c>
      <c r="BY904" s="31" t="str">
        <f t="shared" si="453"/>
        <v>3</v>
      </c>
      <c r="BZ904" s="31" t="str">
        <f t="shared" si="454"/>
        <v>4</v>
      </c>
      <c r="CA904" s="31" t="str">
        <f t="shared" si="455"/>
        <v/>
      </c>
      <c r="CB904" s="31" t="str">
        <f t="shared" si="456"/>
        <v>5</v>
      </c>
      <c r="CC904" s="31" t="str">
        <f t="shared" si="457"/>
        <v>6</v>
      </c>
      <c r="CD904" s="31" t="str">
        <f t="shared" si="458"/>
        <v/>
      </c>
      <c r="CE904" s="31" t="str">
        <f t="shared" si="459"/>
        <v/>
      </c>
      <c r="CF904" s="31" t="e">
        <f t="shared" ca="1" si="460"/>
        <v>#NAME?</v>
      </c>
      <c r="CG904" s="31" t="e">
        <f t="shared" ca="1" si="461"/>
        <v>#NAME?</v>
      </c>
      <c r="CH904" s="31" t="e">
        <f t="shared" ca="1" si="462"/>
        <v>#NAME?</v>
      </c>
      <c r="CI904" s="31" t="e">
        <f t="shared" ca="1" si="463"/>
        <v>#NAME?</v>
      </c>
    </row>
    <row r="905" spans="1:87" s="31" customFormat="1" ht="45" hidden="1" x14ac:dyDescent="0.25">
      <c r="A905" s="9" t="s">
        <v>4493</v>
      </c>
      <c r="B905" s="31" t="s">
        <v>1090</v>
      </c>
      <c r="C905" s="31" t="s">
        <v>1096</v>
      </c>
      <c r="E905" s="14" t="s">
        <v>173</v>
      </c>
      <c r="G905" s="31" t="str">
        <f t="shared" si="440"/>
        <v>Сигнал</v>
      </c>
      <c r="H905" s="31" t="s">
        <v>1098</v>
      </c>
      <c r="I905" s="31" t="s">
        <v>4576</v>
      </c>
      <c r="J905" s="31" t="str">
        <f t="shared" si="435"/>
        <v>DCS_AO_02</v>
      </c>
      <c r="K905" s="14" t="s">
        <v>5866</v>
      </c>
      <c r="M905" s="31" t="s">
        <v>1093</v>
      </c>
      <c r="N905" s="31" t="s">
        <v>113</v>
      </c>
      <c r="O905" s="31" t="s">
        <v>103</v>
      </c>
      <c r="P905" s="31" t="s">
        <v>390</v>
      </c>
      <c r="Q905" s="31" t="s">
        <v>1094</v>
      </c>
      <c r="R905" s="31">
        <v>3</v>
      </c>
      <c r="S905" s="31">
        <v>4</v>
      </c>
      <c r="T905" s="31" t="s">
        <v>62</v>
      </c>
      <c r="U905" s="31" t="str">
        <f t="shared" si="464"/>
        <v>24</v>
      </c>
      <c r="V905" s="14" t="str">
        <f t="shared" si="436"/>
        <v>AVK 2,5 A, AVK 2,5 A</v>
      </c>
      <c r="W905" s="31" t="str">
        <f t="shared" si="441"/>
        <v>O1010108R_U10</v>
      </c>
      <c r="X905" s="14" t="str">
        <f t="shared" si="442"/>
        <v>HD5546</v>
      </c>
      <c r="Y905" s="31" t="str">
        <f t="shared" si="443"/>
        <v>O1010108R</v>
      </c>
      <c r="Z905" s="31" t="str">
        <f t="shared" si="444"/>
        <v>TUA711-AIO16</v>
      </c>
      <c r="AA905" s="14" t="str">
        <f t="shared" si="445"/>
        <v>17-SC-DCS-001/O1010108R/ 17-MC-DCS-008</v>
      </c>
      <c r="AB905" s="31" t="s">
        <v>64</v>
      </c>
      <c r="AC905" s="31" t="s">
        <v>124</v>
      </c>
      <c r="AD905" s="31" t="s">
        <v>125</v>
      </c>
      <c r="AE905" s="31">
        <v>0</v>
      </c>
      <c r="AF905" s="31" t="s">
        <v>55</v>
      </c>
      <c r="AG905" s="31" t="s">
        <v>901</v>
      </c>
      <c r="AH905" s="31">
        <v>9</v>
      </c>
      <c r="AI905" s="31">
        <v>10</v>
      </c>
      <c r="AJ905" s="31" t="s">
        <v>175</v>
      </c>
      <c r="AK905" s="31">
        <f t="shared" si="437"/>
        <v>16</v>
      </c>
      <c r="AL905" s="31" t="s">
        <v>62</v>
      </c>
      <c r="AO905" s="31" t="s">
        <v>63</v>
      </c>
      <c r="AP905" s="31" t="s">
        <v>664</v>
      </c>
      <c r="AQ905" s="31" t="s">
        <v>1097</v>
      </c>
      <c r="AR905" s="31" t="s">
        <v>5716</v>
      </c>
      <c r="AS905" s="31" t="s">
        <v>207</v>
      </c>
      <c r="AT905" s="14" t="s">
        <v>5724</v>
      </c>
      <c r="AU905" s="31" t="s">
        <v>5858</v>
      </c>
      <c r="AX905" s="31" t="s">
        <v>5724</v>
      </c>
      <c r="BE905" s="31" t="s">
        <v>5737</v>
      </c>
      <c r="BK905" s="14" t="str">
        <f t="shared" si="446"/>
        <v>TS-P-04:3/
O1010108R_U10:3</v>
      </c>
      <c r="BL905" s="14" t="str">
        <f t="shared" si="447"/>
        <v>TS-P-04:4/
O1010108R_U10:4</v>
      </c>
      <c r="BM905" s="14" t="str">
        <f t="shared" si="448"/>
        <v/>
      </c>
      <c r="BN905" s="14"/>
      <c r="BO905" s="14" t="str">
        <f t="shared" si="438"/>
        <v>O1010108R:10A/
O1010108R_U10:5</v>
      </c>
      <c r="BP905" s="14" t="str">
        <f t="shared" si="439"/>
        <v>O1010108R:10C/
O1010108R_U10:6</v>
      </c>
      <c r="BQ905" s="14"/>
      <c r="BR905" s="14" t="str">
        <f t="shared" si="449"/>
        <v/>
      </c>
      <c r="BS905" s="14" t="str">
        <f t="shared" si="450"/>
        <v/>
      </c>
      <c r="BW905" s="31" t="str">
        <f t="shared" si="451"/>
        <v>10A</v>
      </c>
      <c r="BX905" s="31" t="str">
        <f t="shared" si="452"/>
        <v>10C</v>
      </c>
      <c r="BY905" s="31" t="str">
        <f t="shared" si="453"/>
        <v>3</v>
      </c>
      <c r="BZ905" s="31" t="str">
        <f t="shared" si="454"/>
        <v>4</v>
      </c>
      <c r="CA905" s="31" t="str">
        <f t="shared" si="455"/>
        <v/>
      </c>
      <c r="CB905" s="31" t="str">
        <f t="shared" si="456"/>
        <v>5</v>
      </c>
      <c r="CC905" s="31" t="str">
        <f t="shared" si="457"/>
        <v>6</v>
      </c>
      <c r="CD905" s="31" t="str">
        <f t="shared" si="458"/>
        <v/>
      </c>
      <c r="CE905" s="31" t="str">
        <f t="shared" si="459"/>
        <v/>
      </c>
      <c r="CF905" s="31" t="e">
        <f t="shared" ca="1" si="460"/>
        <v>#NAME?</v>
      </c>
      <c r="CG905" s="31" t="e">
        <f t="shared" ca="1" si="461"/>
        <v>#NAME?</v>
      </c>
      <c r="CH905" s="31" t="e">
        <f t="shared" ca="1" si="462"/>
        <v>#NAME?</v>
      </c>
      <c r="CI905" s="31" t="e">
        <f t="shared" ca="1" si="463"/>
        <v>#NAME?</v>
      </c>
    </row>
    <row r="906" spans="1:87" s="31" customFormat="1" ht="30" hidden="1" x14ac:dyDescent="0.25">
      <c r="A906" s="9" t="s">
        <v>4493</v>
      </c>
      <c r="B906" s="31" t="s">
        <v>1090</v>
      </c>
      <c r="C906" s="31" t="s">
        <v>2156</v>
      </c>
      <c r="E906" s="14" t="s">
        <v>53</v>
      </c>
      <c r="G906" s="31" t="str">
        <f t="shared" si="440"/>
        <v>Сигнал</v>
      </c>
      <c r="H906" s="31" t="s">
        <v>1802</v>
      </c>
      <c r="I906" s="31" t="s">
        <v>4576</v>
      </c>
      <c r="J906" s="31" t="str">
        <f t="shared" si="435"/>
        <v>DCS_DI_01</v>
      </c>
      <c r="K906" s="14" t="s">
        <v>5866</v>
      </c>
      <c r="M906" s="31" t="s">
        <v>2127</v>
      </c>
      <c r="N906" s="31" t="s">
        <v>107</v>
      </c>
      <c r="O906" s="31" t="s">
        <v>191</v>
      </c>
      <c r="P906" s="31" t="s">
        <v>1296</v>
      </c>
      <c r="Q906" s="31" t="s">
        <v>2128</v>
      </c>
      <c r="R906" s="31">
        <v>25</v>
      </c>
      <c r="S906" s="31">
        <v>26</v>
      </c>
      <c r="T906" s="31" t="s">
        <v>62</v>
      </c>
      <c r="U906" s="31" t="str">
        <f t="shared" si="464"/>
        <v>48</v>
      </c>
      <c r="V906" s="14" t="str">
        <f t="shared" si="436"/>
        <v>AVK 2,5 A, AVK 2,5 A</v>
      </c>
      <c r="W906" s="31" t="str">
        <f t="shared" si="441"/>
        <v/>
      </c>
      <c r="X906" s="14" t="str">
        <f t="shared" si="442"/>
        <v/>
      </c>
      <c r="Y906" s="31" t="str">
        <f t="shared" si="443"/>
        <v>O1010201</v>
      </c>
      <c r="Z906" s="31" t="str">
        <f t="shared" si="444"/>
        <v>TUA711-DIR32</v>
      </c>
      <c r="AA906" s="14" t="str">
        <f t="shared" si="445"/>
        <v>17-SC-DCS-001/O1010201/ 17-MC-DCS-001</v>
      </c>
      <c r="AB906" s="31" t="s">
        <v>64</v>
      </c>
      <c r="AC906" s="31" t="s">
        <v>124</v>
      </c>
      <c r="AD906" s="31" t="s">
        <v>125</v>
      </c>
      <c r="AE906" s="31">
        <v>0</v>
      </c>
      <c r="AF906" s="31" t="s">
        <v>1254</v>
      </c>
      <c r="AG906" s="31" t="s">
        <v>2048</v>
      </c>
      <c r="AH906" s="31">
        <v>2</v>
      </c>
      <c r="AI906" s="31">
        <v>22</v>
      </c>
      <c r="AJ906" s="31" t="s">
        <v>57</v>
      </c>
      <c r="AK906" s="31">
        <f t="shared" si="437"/>
        <v>32</v>
      </c>
      <c r="AL906" s="31" t="s">
        <v>62</v>
      </c>
      <c r="AO906" s="31" t="s">
        <v>63</v>
      </c>
      <c r="AP906" s="31" t="s">
        <v>664</v>
      </c>
      <c r="AQ906" s="31" t="s">
        <v>2157</v>
      </c>
      <c r="AR906" s="31" t="s">
        <v>5716</v>
      </c>
      <c r="AS906" s="31" t="s">
        <v>207</v>
      </c>
      <c r="AT906" s="14" t="s">
        <v>5724</v>
      </c>
      <c r="AU906" s="31" t="s">
        <v>5858</v>
      </c>
      <c r="AV906" s="31" t="s">
        <v>5792</v>
      </c>
      <c r="AW906" s="31" t="s">
        <v>5793</v>
      </c>
      <c r="AX906" s="31" t="s">
        <v>5724</v>
      </c>
      <c r="BE906" s="31" t="s">
        <v>5737</v>
      </c>
      <c r="BK906" s="14" t="str">
        <f t="shared" si="446"/>
        <v/>
      </c>
      <c r="BL906" s="14" t="str">
        <f t="shared" si="447"/>
        <v/>
      </c>
      <c r="BM906" s="14" t="str">
        <f t="shared" si="448"/>
        <v/>
      </c>
      <c r="BN906" s="14"/>
      <c r="BO906" s="14" t="str">
        <f t="shared" si="438"/>
        <v/>
      </c>
      <c r="BP906" s="14" t="str">
        <f t="shared" si="439"/>
        <v/>
      </c>
      <c r="BQ906" s="14"/>
      <c r="BR906" s="14" t="str">
        <f t="shared" si="449"/>
        <v>TS-H-02:25/
O1010201:22A</v>
      </c>
      <c r="BS906" s="14" t="str">
        <f t="shared" si="450"/>
        <v>TS-H-02:26/
O1010201:22B</v>
      </c>
      <c r="BW906" s="31" t="str">
        <f t="shared" si="451"/>
        <v/>
      </c>
      <c r="BX906" s="31" t="str">
        <f t="shared" si="452"/>
        <v/>
      </c>
      <c r="BY906" s="31" t="str">
        <f t="shared" si="453"/>
        <v/>
      </c>
      <c r="BZ906" s="31" t="str">
        <f t="shared" si="454"/>
        <v/>
      </c>
      <c r="CA906" s="31" t="str">
        <f t="shared" si="455"/>
        <v/>
      </c>
      <c r="CB906" s="31" t="str">
        <f t="shared" si="456"/>
        <v/>
      </c>
      <c r="CC906" s="31" t="str">
        <f t="shared" si="457"/>
        <v/>
      </c>
      <c r="CD906" s="31" t="str">
        <f t="shared" si="458"/>
        <v>22A</v>
      </c>
      <c r="CE906" s="31" t="e">
        <f t="shared" ca="1" si="459"/>
        <v>#NAME?</v>
      </c>
      <c r="CF906" s="31" t="e">
        <f t="shared" ca="1" si="460"/>
        <v>#NAME?</v>
      </c>
      <c r="CG906" s="31" t="e">
        <f t="shared" ca="1" si="461"/>
        <v>#NAME?</v>
      </c>
      <c r="CH906" s="31" t="e">
        <f t="shared" ca="1" si="462"/>
        <v>#NAME?</v>
      </c>
      <c r="CI906" s="31" t="e">
        <f t="shared" ca="1" si="463"/>
        <v>#NAME?</v>
      </c>
    </row>
    <row r="907" spans="1:87" s="31" customFormat="1" ht="30" hidden="1" x14ac:dyDescent="0.25">
      <c r="A907" s="9" t="s">
        <v>4493</v>
      </c>
      <c r="B907" s="31" t="s">
        <v>1090</v>
      </c>
      <c r="C907" s="31" t="s">
        <v>2158</v>
      </c>
      <c r="E907" s="14" t="s">
        <v>53</v>
      </c>
      <c r="G907" s="31" t="str">
        <f t="shared" si="440"/>
        <v>Сигнал</v>
      </c>
      <c r="H907" s="31" t="s">
        <v>2131</v>
      </c>
      <c r="I907" s="31" t="s">
        <v>4576</v>
      </c>
      <c r="J907" s="31" t="str">
        <f t="shared" si="435"/>
        <v>DCS_DI_01</v>
      </c>
      <c r="K907" s="14" t="s">
        <v>5866</v>
      </c>
      <c r="M907" s="31" t="s">
        <v>2127</v>
      </c>
      <c r="N907" s="31" t="s">
        <v>107</v>
      </c>
      <c r="O907" s="31" t="s">
        <v>194</v>
      </c>
      <c r="P907" s="31" t="s">
        <v>1296</v>
      </c>
      <c r="Q907" s="31" t="s">
        <v>2128</v>
      </c>
      <c r="R907" s="31">
        <v>27</v>
      </c>
      <c r="S907" s="31">
        <v>28</v>
      </c>
      <c r="T907" s="31" t="s">
        <v>62</v>
      </c>
      <c r="U907" s="31" t="str">
        <f t="shared" si="464"/>
        <v>48</v>
      </c>
      <c r="V907" s="14" t="str">
        <f t="shared" si="436"/>
        <v>AVK 2,5 A, AVK 2,5 A</v>
      </c>
      <c r="W907" s="31" t="str">
        <f t="shared" si="441"/>
        <v/>
      </c>
      <c r="X907" s="14" t="str">
        <f t="shared" si="442"/>
        <v/>
      </c>
      <c r="Y907" s="31" t="str">
        <f t="shared" si="443"/>
        <v>O1010201</v>
      </c>
      <c r="Z907" s="31" t="str">
        <f t="shared" si="444"/>
        <v>TUA711-DIR32</v>
      </c>
      <c r="AA907" s="14" t="str">
        <f t="shared" si="445"/>
        <v>17-SC-DCS-001/O1010201/ 17-MC-DCS-001</v>
      </c>
      <c r="AB907" s="31" t="s">
        <v>64</v>
      </c>
      <c r="AC907" s="31" t="s">
        <v>124</v>
      </c>
      <c r="AD907" s="31" t="s">
        <v>125</v>
      </c>
      <c r="AE907" s="31">
        <v>0</v>
      </c>
      <c r="AF907" s="31" t="s">
        <v>1254</v>
      </c>
      <c r="AG907" s="31" t="s">
        <v>2048</v>
      </c>
      <c r="AH907" s="31">
        <v>2</v>
      </c>
      <c r="AI907" s="31">
        <v>23</v>
      </c>
      <c r="AJ907" s="31" t="s">
        <v>57</v>
      </c>
      <c r="AK907" s="31">
        <f t="shared" si="437"/>
        <v>32</v>
      </c>
      <c r="AL907" s="31" t="s">
        <v>62</v>
      </c>
      <c r="AO907" s="31" t="s">
        <v>63</v>
      </c>
      <c r="AP907" s="31" t="s">
        <v>664</v>
      </c>
      <c r="AQ907" s="31" t="s">
        <v>2159</v>
      </c>
      <c r="AR907" s="31" t="s">
        <v>5716</v>
      </c>
      <c r="AS907" s="31" t="s">
        <v>207</v>
      </c>
      <c r="AT907" s="14" t="s">
        <v>5724</v>
      </c>
      <c r="AU907" s="31" t="s">
        <v>5858</v>
      </c>
      <c r="AV907" s="31" t="s">
        <v>5794</v>
      </c>
      <c r="AW907" s="31" t="s">
        <v>5795</v>
      </c>
      <c r="AX907" s="31" t="s">
        <v>5724</v>
      </c>
      <c r="BE907" s="31" t="s">
        <v>5737</v>
      </c>
      <c r="BK907" s="14" t="str">
        <f t="shared" si="446"/>
        <v/>
      </c>
      <c r="BL907" s="14" t="str">
        <f t="shared" si="447"/>
        <v/>
      </c>
      <c r="BM907" s="14" t="str">
        <f t="shared" si="448"/>
        <v/>
      </c>
      <c r="BN907" s="14"/>
      <c r="BO907" s="14" t="str">
        <f t="shared" si="438"/>
        <v/>
      </c>
      <c r="BP907" s="14" t="str">
        <f t="shared" si="439"/>
        <v/>
      </c>
      <c r="BQ907" s="14"/>
      <c r="BR907" s="14" t="str">
        <f t="shared" si="449"/>
        <v>TS-H-02:27/
O1010201:23A</v>
      </c>
      <c r="BS907" s="14" t="str">
        <f t="shared" si="450"/>
        <v>TS-H-02:28/
O1010201:23B</v>
      </c>
      <c r="BW907" s="31" t="str">
        <f t="shared" si="451"/>
        <v/>
      </c>
      <c r="BX907" s="31" t="str">
        <f t="shared" si="452"/>
        <v/>
      </c>
      <c r="BY907" s="31" t="str">
        <f t="shared" si="453"/>
        <v/>
      </c>
      <c r="BZ907" s="31" t="str">
        <f t="shared" si="454"/>
        <v/>
      </c>
      <c r="CA907" s="31" t="str">
        <f t="shared" si="455"/>
        <v/>
      </c>
      <c r="CB907" s="31" t="str">
        <f t="shared" si="456"/>
        <v/>
      </c>
      <c r="CC907" s="31" t="str">
        <f t="shared" si="457"/>
        <v/>
      </c>
      <c r="CD907" s="31" t="str">
        <f t="shared" si="458"/>
        <v>23A</v>
      </c>
      <c r="CE907" s="31" t="e">
        <f t="shared" ca="1" si="459"/>
        <v>#NAME?</v>
      </c>
      <c r="CF907" s="31" t="e">
        <f t="shared" ca="1" si="460"/>
        <v>#NAME?</v>
      </c>
      <c r="CG907" s="31" t="e">
        <f t="shared" ca="1" si="461"/>
        <v>#NAME?</v>
      </c>
      <c r="CH907" s="31" t="e">
        <f t="shared" ca="1" si="462"/>
        <v>#NAME?</v>
      </c>
      <c r="CI907" s="31" t="e">
        <f t="shared" ca="1" si="463"/>
        <v>#NAME?</v>
      </c>
    </row>
    <row r="908" spans="1:87" s="31" customFormat="1" ht="30" hidden="1" x14ac:dyDescent="0.25">
      <c r="A908" s="9" t="s">
        <v>4493</v>
      </c>
      <c r="B908" s="31" t="s">
        <v>1090</v>
      </c>
      <c r="C908" s="31" t="s">
        <v>2160</v>
      </c>
      <c r="E908" s="14" t="s">
        <v>53</v>
      </c>
      <c r="G908" s="31" t="str">
        <f t="shared" si="440"/>
        <v>Сигнал</v>
      </c>
      <c r="H908" s="31" t="s">
        <v>1673</v>
      </c>
      <c r="I908" s="31" t="s">
        <v>4576</v>
      </c>
      <c r="J908" s="31" t="str">
        <f t="shared" si="435"/>
        <v>DCS_DI_01</v>
      </c>
      <c r="K908" s="14" t="s">
        <v>5866</v>
      </c>
      <c r="M908" s="31" t="s">
        <v>2127</v>
      </c>
      <c r="N908" s="31" t="s">
        <v>107</v>
      </c>
      <c r="O908" s="31" t="s">
        <v>197</v>
      </c>
      <c r="P908" s="31" t="s">
        <v>1296</v>
      </c>
      <c r="Q908" s="31" t="s">
        <v>2128</v>
      </c>
      <c r="R908" s="31">
        <v>29</v>
      </c>
      <c r="S908" s="31">
        <v>30</v>
      </c>
      <c r="T908" s="31" t="s">
        <v>62</v>
      </c>
      <c r="U908" s="31" t="str">
        <f t="shared" si="464"/>
        <v>48</v>
      </c>
      <c r="V908" s="14" t="str">
        <f t="shared" si="436"/>
        <v>AVK 2,5 A, AVK 2,5 A</v>
      </c>
      <c r="W908" s="31" t="str">
        <f t="shared" si="441"/>
        <v/>
      </c>
      <c r="X908" s="14" t="str">
        <f t="shared" si="442"/>
        <v/>
      </c>
      <c r="Y908" s="31" t="str">
        <f t="shared" si="443"/>
        <v>O1010201</v>
      </c>
      <c r="Z908" s="31" t="str">
        <f t="shared" si="444"/>
        <v>TUA711-DIR32</v>
      </c>
      <c r="AA908" s="14" t="str">
        <f t="shared" si="445"/>
        <v>17-SC-DCS-001/O1010201/ 17-MC-DCS-001</v>
      </c>
      <c r="AB908" s="31" t="s">
        <v>64</v>
      </c>
      <c r="AC908" s="31" t="s">
        <v>124</v>
      </c>
      <c r="AD908" s="31" t="s">
        <v>125</v>
      </c>
      <c r="AE908" s="31">
        <v>0</v>
      </c>
      <c r="AF908" s="31" t="s">
        <v>1254</v>
      </c>
      <c r="AG908" s="31" t="s">
        <v>2048</v>
      </c>
      <c r="AH908" s="31">
        <v>2</v>
      </c>
      <c r="AI908" s="31">
        <v>24</v>
      </c>
      <c r="AJ908" s="31" t="s">
        <v>57</v>
      </c>
      <c r="AK908" s="31">
        <f t="shared" si="437"/>
        <v>32</v>
      </c>
      <c r="AL908" s="31" t="s">
        <v>62</v>
      </c>
      <c r="AO908" s="31" t="s">
        <v>63</v>
      </c>
      <c r="AP908" s="31" t="s">
        <v>664</v>
      </c>
      <c r="AQ908" s="31" t="s">
        <v>2161</v>
      </c>
      <c r="AR908" s="31" t="s">
        <v>5716</v>
      </c>
      <c r="AS908" s="31" t="s">
        <v>207</v>
      </c>
      <c r="AT908" s="14" t="s">
        <v>5724</v>
      </c>
      <c r="AU908" s="31" t="s">
        <v>5858</v>
      </c>
      <c r="AV908" s="31" t="s">
        <v>5796</v>
      </c>
      <c r="AW908" s="31" t="s">
        <v>5800</v>
      </c>
      <c r="AX908" s="31" t="s">
        <v>5724</v>
      </c>
      <c r="BE908" s="31" t="s">
        <v>5737</v>
      </c>
      <c r="BK908" s="14" t="str">
        <f t="shared" si="446"/>
        <v/>
      </c>
      <c r="BL908" s="14" t="str">
        <f t="shared" si="447"/>
        <v/>
      </c>
      <c r="BM908" s="14" t="str">
        <f t="shared" si="448"/>
        <v/>
      </c>
      <c r="BN908" s="14"/>
      <c r="BO908" s="14" t="str">
        <f t="shared" si="438"/>
        <v/>
      </c>
      <c r="BP908" s="14" t="str">
        <f t="shared" si="439"/>
        <v/>
      </c>
      <c r="BQ908" s="14"/>
      <c r="BR908" s="14" t="str">
        <f t="shared" si="449"/>
        <v>TS-H-02:29/
O1010201:24A</v>
      </c>
      <c r="BS908" s="14" t="str">
        <f t="shared" si="450"/>
        <v>TS-H-02:30/
O1010201:24B</v>
      </c>
      <c r="BW908" s="31" t="str">
        <f t="shared" si="451"/>
        <v/>
      </c>
      <c r="BX908" s="31" t="str">
        <f t="shared" si="452"/>
        <v/>
      </c>
      <c r="BY908" s="31" t="str">
        <f t="shared" si="453"/>
        <v/>
      </c>
      <c r="BZ908" s="31" t="str">
        <f t="shared" si="454"/>
        <v/>
      </c>
      <c r="CA908" s="31" t="str">
        <f t="shared" si="455"/>
        <v/>
      </c>
      <c r="CB908" s="31" t="str">
        <f t="shared" si="456"/>
        <v/>
      </c>
      <c r="CC908" s="31" t="str">
        <f t="shared" si="457"/>
        <v/>
      </c>
      <c r="CD908" s="31" t="str">
        <f t="shared" si="458"/>
        <v>24A</v>
      </c>
      <c r="CE908" s="31" t="e">
        <f t="shared" ca="1" si="459"/>
        <v>#NAME?</v>
      </c>
      <c r="CF908" s="31" t="e">
        <f t="shared" ca="1" si="460"/>
        <v>#NAME?</v>
      </c>
      <c r="CG908" s="31" t="e">
        <f t="shared" ca="1" si="461"/>
        <v>#NAME?</v>
      </c>
      <c r="CH908" s="31" t="e">
        <f t="shared" ca="1" si="462"/>
        <v>#NAME?</v>
      </c>
      <c r="CI908" s="31" t="e">
        <f t="shared" ca="1" si="463"/>
        <v>#NAME?</v>
      </c>
    </row>
    <row r="909" spans="1:87" s="31" customFormat="1" ht="30" hidden="1" x14ac:dyDescent="0.25">
      <c r="A909" s="9" t="s">
        <v>4493</v>
      </c>
      <c r="B909" s="31" t="s">
        <v>1090</v>
      </c>
      <c r="C909" s="31" t="s">
        <v>2162</v>
      </c>
      <c r="E909" s="14" t="s">
        <v>53</v>
      </c>
      <c r="G909" s="31" t="str">
        <f t="shared" si="440"/>
        <v>Сигнал</v>
      </c>
      <c r="H909" s="31" t="s">
        <v>1678</v>
      </c>
      <c r="I909" s="31" t="s">
        <v>4576</v>
      </c>
      <c r="J909" s="31" t="str">
        <f t="shared" si="435"/>
        <v>DCS_DI_01</v>
      </c>
      <c r="K909" s="14" t="s">
        <v>5866</v>
      </c>
      <c r="M909" s="31" t="s">
        <v>2127</v>
      </c>
      <c r="N909" s="31" t="s">
        <v>107</v>
      </c>
      <c r="O909" s="31" t="s">
        <v>200</v>
      </c>
      <c r="P909" s="31" t="s">
        <v>1296</v>
      </c>
      <c r="Q909" s="31" t="s">
        <v>2128</v>
      </c>
      <c r="R909" s="31">
        <v>31</v>
      </c>
      <c r="S909" s="31">
        <v>32</v>
      </c>
      <c r="T909" s="31" t="s">
        <v>62</v>
      </c>
      <c r="U909" s="31" t="str">
        <f t="shared" si="464"/>
        <v>48</v>
      </c>
      <c r="V909" s="14" t="str">
        <f t="shared" si="436"/>
        <v>AVK 2,5 A, AVK 2,5 A</v>
      </c>
      <c r="W909" s="31" t="str">
        <f t="shared" si="441"/>
        <v/>
      </c>
      <c r="X909" s="14" t="str">
        <f t="shared" si="442"/>
        <v/>
      </c>
      <c r="Y909" s="31" t="str">
        <f t="shared" si="443"/>
        <v>O1010201</v>
      </c>
      <c r="Z909" s="31" t="str">
        <f t="shared" si="444"/>
        <v>TUA711-DIR32</v>
      </c>
      <c r="AA909" s="14" t="str">
        <f t="shared" si="445"/>
        <v>17-SC-DCS-001/O1010201/ 17-MC-DCS-001</v>
      </c>
      <c r="AB909" s="31" t="s">
        <v>64</v>
      </c>
      <c r="AC909" s="31" t="s">
        <v>124</v>
      </c>
      <c r="AD909" s="31" t="s">
        <v>125</v>
      </c>
      <c r="AE909" s="31">
        <v>0</v>
      </c>
      <c r="AF909" s="31" t="s">
        <v>1254</v>
      </c>
      <c r="AG909" s="31" t="s">
        <v>2048</v>
      </c>
      <c r="AH909" s="31">
        <v>2</v>
      </c>
      <c r="AI909" s="31">
        <v>25</v>
      </c>
      <c r="AJ909" s="31" t="s">
        <v>57</v>
      </c>
      <c r="AK909" s="31">
        <f t="shared" si="437"/>
        <v>32</v>
      </c>
      <c r="AL909" s="31" t="s">
        <v>62</v>
      </c>
      <c r="AO909" s="31" t="s">
        <v>63</v>
      </c>
      <c r="AP909" s="31" t="s">
        <v>664</v>
      </c>
      <c r="AQ909" s="31" t="s">
        <v>2163</v>
      </c>
      <c r="AR909" s="31" t="s">
        <v>5716</v>
      </c>
      <c r="AS909" s="31" t="s">
        <v>207</v>
      </c>
      <c r="AT909" s="14" t="s">
        <v>5724</v>
      </c>
      <c r="AU909" s="31" t="s">
        <v>5858</v>
      </c>
      <c r="AV909" s="31" t="s">
        <v>5801</v>
      </c>
      <c r="AW909" s="31" t="s">
        <v>5802</v>
      </c>
      <c r="AX909" s="31" t="s">
        <v>5724</v>
      </c>
      <c r="BE909" s="31" t="s">
        <v>5737</v>
      </c>
      <c r="BK909" s="14" t="str">
        <f t="shared" si="446"/>
        <v/>
      </c>
      <c r="BL909" s="14" t="str">
        <f t="shared" si="447"/>
        <v/>
      </c>
      <c r="BM909" s="14" t="str">
        <f t="shared" si="448"/>
        <v/>
      </c>
      <c r="BN909" s="14"/>
      <c r="BO909" s="14" t="str">
        <f t="shared" si="438"/>
        <v/>
      </c>
      <c r="BP909" s="14" t="str">
        <f t="shared" si="439"/>
        <v/>
      </c>
      <c r="BQ909" s="14"/>
      <c r="BR909" s="14" t="str">
        <f t="shared" si="449"/>
        <v>TS-H-02:31/
O1010201:25A</v>
      </c>
      <c r="BS909" s="14" t="str">
        <f t="shared" si="450"/>
        <v>TS-H-02:32/
O1010201:25B</v>
      </c>
      <c r="BW909" s="31" t="str">
        <f t="shared" si="451"/>
        <v/>
      </c>
      <c r="BX909" s="31" t="str">
        <f t="shared" si="452"/>
        <v/>
      </c>
      <c r="BY909" s="31" t="str">
        <f t="shared" si="453"/>
        <v/>
      </c>
      <c r="BZ909" s="31" t="str">
        <f t="shared" si="454"/>
        <v/>
      </c>
      <c r="CA909" s="31" t="str">
        <f t="shared" si="455"/>
        <v/>
      </c>
      <c r="CB909" s="31" t="str">
        <f t="shared" si="456"/>
        <v/>
      </c>
      <c r="CC909" s="31" t="str">
        <f t="shared" si="457"/>
        <v/>
      </c>
      <c r="CD909" s="31" t="str">
        <f t="shared" si="458"/>
        <v>25A</v>
      </c>
      <c r="CE909" s="31" t="e">
        <f t="shared" ca="1" si="459"/>
        <v>#NAME?</v>
      </c>
      <c r="CF909" s="31" t="e">
        <f t="shared" ca="1" si="460"/>
        <v>#NAME?</v>
      </c>
      <c r="CG909" s="31" t="e">
        <f t="shared" ca="1" si="461"/>
        <v>#NAME?</v>
      </c>
      <c r="CH909" s="31" t="e">
        <f t="shared" ca="1" si="462"/>
        <v>#NAME?</v>
      </c>
      <c r="CI909" s="31" t="e">
        <f t="shared" ca="1" si="463"/>
        <v>#NAME?</v>
      </c>
    </row>
    <row r="910" spans="1:87" s="31" customFormat="1" ht="30" hidden="1" x14ac:dyDescent="0.25">
      <c r="A910" s="9" t="s">
        <v>4493</v>
      </c>
      <c r="B910" s="31" t="s">
        <v>2136</v>
      </c>
      <c r="C910" s="31" t="s">
        <v>2137</v>
      </c>
      <c r="E910" s="14" t="s">
        <v>53</v>
      </c>
      <c r="G910" s="31" t="str">
        <f t="shared" si="440"/>
        <v>Сигнал</v>
      </c>
      <c r="H910" s="31" t="s">
        <v>1802</v>
      </c>
      <c r="I910" s="31" t="s">
        <v>4576</v>
      </c>
      <c r="J910" s="31" t="str">
        <f t="shared" si="435"/>
        <v>DCS_DI_01</v>
      </c>
      <c r="K910" s="14" t="s">
        <v>5866</v>
      </c>
      <c r="M910" s="31" t="s">
        <v>2127</v>
      </c>
      <c r="N910" s="31" t="s">
        <v>107</v>
      </c>
      <c r="O910" s="31" t="s">
        <v>155</v>
      </c>
      <c r="P910" s="31" t="s">
        <v>1296</v>
      </c>
      <c r="Q910" s="31" t="s">
        <v>2128</v>
      </c>
      <c r="R910" s="31">
        <v>9</v>
      </c>
      <c r="S910" s="31">
        <v>10</v>
      </c>
      <c r="T910" s="31" t="s">
        <v>62</v>
      </c>
      <c r="U910" s="31" t="str">
        <f t="shared" si="464"/>
        <v>48</v>
      </c>
      <c r="V910" s="14" t="str">
        <f t="shared" si="436"/>
        <v>AVK 2,5 A, AVK 2,5 A</v>
      </c>
      <c r="W910" s="31" t="str">
        <f t="shared" si="441"/>
        <v/>
      </c>
      <c r="X910" s="14" t="str">
        <f t="shared" si="442"/>
        <v/>
      </c>
      <c r="Y910" s="31" t="str">
        <f t="shared" si="443"/>
        <v>O1010202</v>
      </c>
      <c r="Z910" s="31" t="str">
        <f t="shared" si="444"/>
        <v>TUA711-DIR32</v>
      </c>
      <c r="AA910" s="14" t="str">
        <f t="shared" si="445"/>
        <v>17-SC-DCS-001/O1010202/ 17-MC-DCS-001</v>
      </c>
      <c r="AB910" s="31" t="s">
        <v>64</v>
      </c>
      <c r="AC910" s="31" t="s">
        <v>124</v>
      </c>
      <c r="AD910" s="31" t="s">
        <v>125</v>
      </c>
      <c r="AE910" s="31">
        <v>0</v>
      </c>
      <c r="AF910" s="31" t="s">
        <v>1254</v>
      </c>
      <c r="AG910" s="31" t="s">
        <v>2126</v>
      </c>
      <c r="AH910" s="31">
        <v>3</v>
      </c>
      <c r="AI910" s="31">
        <v>5</v>
      </c>
      <c r="AJ910" s="31" t="s">
        <v>57</v>
      </c>
      <c r="AK910" s="31">
        <f t="shared" si="437"/>
        <v>32</v>
      </c>
      <c r="AL910" s="31" t="s">
        <v>62</v>
      </c>
      <c r="AO910" s="31" t="s">
        <v>63</v>
      </c>
      <c r="AP910" s="31" t="s">
        <v>2139</v>
      </c>
      <c r="AQ910" s="31" t="s">
        <v>2138</v>
      </c>
      <c r="AR910" s="31" t="s">
        <v>5716</v>
      </c>
      <c r="AS910" s="31" t="s">
        <v>207</v>
      </c>
      <c r="AT910" s="14" t="s">
        <v>5724</v>
      </c>
      <c r="AU910" s="31" t="s">
        <v>5858</v>
      </c>
      <c r="AV910" s="31" t="s">
        <v>5792</v>
      </c>
      <c r="AW910" s="31" t="s">
        <v>5793</v>
      </c>
      <c r="AX910" s="31" t="s">
        <v>5724</v>
      </c>
      <c r="BE910" s="31" t="s">
        <v>5737</v>
      </c>
      <c r="BK910" s="14" t="str">
        <f t="shared" si="446"/>
        <v/>
      </c>
      <c r="BL910" s="14" t="str">
        <f t="shared" si="447"/>
        <v/>
      </c>
      <c r="BM910" s="14" t="str">
        <f t="shared" si="448"/>
        <v/>
      </c>
      <c r="BN910" s="14"/>
      <c r="BO910" s="14" t="str">
        <f t="shared" si="438"/>
        <v/>
      </c>
      <c r="BP910" s="14" t="str">
        <f t="shared" si="439"/>
        <v/>
      </c>
      <c r="BQ910" s="14"/>
      <c r="BR910" s="14" t="str">
        <f t="shared" si="449"/>
        <v>TS-H-02:9/
O1010202:5A</v>
      </c>
      <c r="BS910" s="14" t="str">
        <f t="shared" si="450"/>
        <v>TS-H-02:10/
O1010202:5B</v>
      </c>
      <c r="BW910" s="31" t="str">
        <f t="shared" si="451"/>
        <v/>
      </c>
      <c r="BX910" s="31" t="str">
        <f t="shared" si="452"/>
        <v/>
      </c>
      <c r="BY910" s="31" t="str">
        <f t="shared" si="453"/>
        <v/>
      </c>
      <c r="BZ910" s="31" t="str">
        <f t="shared" si="454"/>
        <v/>
      </c>
      <c r="CA910" s="31" t="str">
        <f t="shared" si="455"/>
        <v/>
      </c>
      <c r="CB910" s="31" t="str">
        <f t="shared" si="456"/>
        <v/>
      </c>
      <c r="CC910" s="31" t="str">
        <f t="shared" si="457"/>
        <v/>
      </c>
      <c r="CD910" s="31" t="str">
        <f t="shared" si="458"/>
        <v>5A</v>
      </c>
      <c r="CE910" s="31" t="e">
        <f t="shared" ca="1" si="459"/>
        <v>#NAME?</v>
      </c>
      <c r="CF910" s="31" t="e">
        <f t="shared" ca="1" si="460"/>
        <v>#NAME?</v>
      </c>
      <c r="CG910" s="31" t="e">
        <f t="shared" ca="1" si="461"/>
        <v>#NAME?</v>
      </c>
      <c r="CH910" s="31" t="e">
        <f t="shared" ca="1" si="462"/>
        <v>#NAME?</v>
      </c>
      <c r="CI910" s="31" t="e">
        <f t="shared" ca="1" si="463"/>
        <v>#NAME?</v>
      </c>
    </row>
    <row r="911" spans="1:87" s="31" customFormat="1" ht="30" hidden="1" x14ac:dyDescent="0.25">
      <c r="A911" s="9" t="s">
        <v>4493</v>
      </c>
      <c r="B911" s="31" t="s">
        <v>2136</v>
      </c>
      <c r="C911" s="31" t="s">
        <v>2140</v>
      </c>
      <c r="E911" s="14" t="s">
        <v>53</v>
      </c>
      <c r="G911" s="31" t="str">
        <f t="shared" si="440"/>
        <v>Сигнал</v>
      </c>
      <c r="H911" s="31" t="s">
        <v>2131</v>
      </c>
      <c r="I911" s="31" t="s">
        <v>4576</v>
      </c>
      <c r="J911" s="31" t="str">
        <f t="shared" si="435"/>
        <v>DCS_DI_01</v>
      </c>
      <c r="K911" s="14" t="s">
        <v>5866</v>
      </c>
      <c r="M911" s="31" t="s">
        <v>2127</v>
      </c>
      <c r="N911" s="31" t="s">
        <v>107</v>
      </c>
      <c r="O911" s="31" t="s">
        <v>160</v>
      </c>
      <c r="P911" s="31" t="s">
        <v>1296</v>
      </c>
      <c r="Q911" s="31" t="s">
        <v>2128</v>
      </c>
      <c r="R911" s="31">
        <v>11</v>
      </c>
      <c r="S911" s="31">
        <v>12</v>
      </c>
      <c r="T911" s="31" t="s">
        <v>62</v>
      </c>
      <c r="U911" s="31" t="str">
        <f t="shared" si="464"/>
        <v>48</v>
      </c>
      <c r="V911" s="14" t="str">
        <f t="shared" si="436"/>
        <v>AVK 2,5 A, AVK 2,5 A</v>
      </c>
      <c r="W911" s="31" t="str">
        <f t="shared" si="441"/>
        <v/>
      </c>
      <c r="X911" s="14" t="str">
        <f t="shared" si="442"/>
        <v/>
      </c>
      <c r="Y911" s="31" t="str">
        <f t="shared" si="443"/>
        <v>O1010202</v>
      </c>
      <c r="Z911" s="31" t="str">
        <f t="shared" si="444"/>
        <v>TUA711-DIR32</v>
      </c>
      <c r="AA911" s="14" t="str">
        <f t="shared" si="445"/>
        <v>17-SC-DCS-001/O1010202/ 17-MC-DCS-001</v>
      </c>
      <c r="AB911" s="31" t="s">
        <v>64</v>
      </c>
      <c r="AC911" s="31" t="s">
        <v>124</v>
      </c>
      <c r="AD911" s="31" t="s">
        <v>125</v>
      </c>
      <c r="AE911" s="31">
        <v>0</v>
      </c>
      <c r="AF911" s="31" t="s">
        <v>1254</v>
      </c>
      <c r="AG911" s="31" t="s">
        <v>2126</v>
      </c>
      <c r="AH911" s="31">
        <v>3</v>
      </c>
      <c r="AI911" s="31">
        <v>6</v>
      </c>
      <c r="AJ911" s="31" t="s">
        <v>57</v>
      </c>
      <c r="AK911" s="31">
        <f t="shared" si="437"/>
        <v>32</v>
      </c>
      <c r="AL911" s="31" t="s">
        <v>62</v>
      </c>
      <c r="AO911" s="31" t="s">
        <v>63</v>
      </c>
      <c r="AP911" s="31" t="s">
        <v>2139</v>
      </c>
      <c r="AQ911" s="31" t="s">
        <v>2141</v>
      </c>
      <c r="AR911" s="31" t="s">
        <v>5716</v>
      </c>
      <c r="AS911" s="31" t="s">
        <v>207</v>
      </c>
      <c r="AT911" s="14" t="s">
        <v>5724</v>
      </c>
      <c r="AU911" s="31" t="s">
        <v>5858</v>
      </c>
      <c r="AV911" s="31" t="s">
        <v>5794</v>
      </c>
      <c r="AW911" s="31" t="s">
        <v>5795</v>
      </c>
      <c r="AX911" s="31" t="s">
        <v>5724</v>
      </c>
      <c r="BE911" s="31" t="s">
        <v>5737</v>
      </c>
      <c r="BK911" s="14" t="str">
        <f t="shared" si="446"/>
        <v/>
      </c>
      <c r="BL911" s="14" t="str">
        <f t="shared" si="447"/>
        <v/>
      </c>
      <c r="BM911" s="14" t="str">
        <f t="shared" si="448"/>
        <v/>
      </c>
      <c r="BN911" s="14"/>
      <c r="BO911" s="14" t="str">
        <f t="shared" si="438"/>
        <v/>
      </c>
      <c r="BP911" s="14" t="str">
        <f t="shared" si="439"/>
        <v/>
      </c>
      <c r="BQ911" s="14"/>
      <c r="BR911" s="14" t="str">
        <f t="shared" si="449"/>
        <v>TS-H-02:11/
O1010202:6A</v>
      </c>
      <c r="BS911" s="14" t="str">
        <f t="shared" si="450"/>
        <v>TS-H-02:12/
O1010202:6B</v>
      </c>
      <c r="BW911" s="31" t="str">
        <f t="shared" si="451"/>
        <v/>
      </c>
      <c r="BX911" s="31" t="str">
        <f t="shared" si="452"/>
        <v/>
      </c>
      <c r="BY911" s="31" t="str">
        <f t="shared" si="453"/>
        <v/>
      </c>
      <c r="BZ911" s="31" t="str">
        <f t="shared" si="454"/>
        <v/>
      </c>
      <c r="CA911" s="31" t="str">
        <f t="shared" si="455"/>
        <v/>
      </c>
      <c r="CB911" s="31" t="str">
        <f t="shared" si="456"/>
        <v/>
      </c>
      <c r="CC911" s="31" t="str">
        <f t="shared" si="457"/>
        <v/>
      </c>
      <c r="CD911" s="31" t="str">
        <f t="shared" si="458"/>
        <v>6A</v>
      </c>
      <c r="CE911" s="31" t="e">
        <f t="shared" ca="1" si="459"/>
        <v>#NAME?</v>
      </c>
      <c r="CF911" s="31" t="e">
        <f t="shared" ca="1" si="460"/>
        <v>#NAME?</v>
      </c>
      <c r="CG911" s="31" t="e">
        <f t="shared" ca="1" si="461"/>
        <v>#NAME?</v>
      </c>
      <c r="CH911" s="31" t="e">
        <f t="shared" ca="1" si="462"/>
        <v>#NAME?</v>
      </c>
      <c r="CI911" s="31" t="e">
        <f t="shared" ca="1" si="463"/>
        <v>#NAME?</v>
      </c>
    </row>
    <row r="912" spans="1:87" s="31" customFormat="1" ht="30" hidden="1" x14ac:dyDescent="0.25">
      <c r="A912" s="9" t="s">
        <v>4493</v>
      </c>
      <c r="B912" s="31" t="s">
        <v>2136</v>
      </c>
      <c r="C912" s="31" t="s">
        <v>2142</v>
      </c>
      <c r="E912" s="14" t="s">
        <v>53</v>
      </c>
      <c r="G912" s="31" t="str">
        <f t="shared" si="440"/>
        <v>Сигнал</v>
      </c>
      <c r="H912" s="31" t="s">
        <v>1673</v>
      </c>
      <c r="I912" s="31" t="s">
        <v>4576</v>
      </c>
      <c r="J912" s="31" t="str">
        <f t="shared" si="435"/>
        <v>DCS_DI_01</v>
      </c>
      <c r="K912" s="14" t="s">
        <v>5866</v>
      </c>
      <c r="M912" s="31" t="s">
        <v>2127</v>
      </c>
      <c r="N912" s="31" t="s">
        <v>107</v>
      </c>
      <c r="O912" s="31" t="s">
        <v>165</v>
      </c>
      <c r="P912" s="31" t="s">
        <v>1296</v>
      </c>
      <c r="Q912" s="31" t="s">
        <v>2128</v>
      </c>
      <c r="R912" s="31">
        <v>13</v>
      </c>
      <c r="S912" s="31">
        <v>14</v>
      </c>
      <c r="T912" s="31" t="s">
        <v>62</v>
      </c>
      <c r="U912" s="31" t="str">
        <f t="shared" si="464"/>
        <v>48</v>
      </c>
      <c r="V912" s="14" t="str">
        <f t="shared" si="436"/>
        <v>AVK 2,5 A, AVK 2,5 A</v>
      </c>
      <c r="W912" s="31" t="str">
        <f t="shared" si="441"/>
        <v/>
      </c>
      <c r="X912" s="14" t="str">
        <f t="shared" si="442"/>
        <v/>
      </c>
      <c r="Y912" s="31" t="str">
        <f t="shared" si="443"/>
        <v>O1010202</v>
      </c>
      <c r="Z912" s="31" t="str">
        <f t="shared" si="444"/>
        <v>TUA711-DIR32</v>
      </c>
      <c r="AA912" s="14" t="str">
        <f t="shared" si="445"/>
        <v>17-SC-DCS-001/O1010202/ 17-MC-DCS-001</v>
      </c>
      <c r="AB912" s="31" t="s">
        <v>64</v>
      </c>
      <c r="AC912" s="31" t="s">
        <v>124</v>
      </c>
      <c r="AD912" s="31" t="s">
        <v>125</v>
      </c>
      <c r="AE912" s="31">
        <v>0</v>
      </c>
      <c r="AF912" s="31" t="s">
        <v>1254</v>
      </c>
      <c r="AG912" s="31" t="s">
        <v>2126</v>
      </c>
      <c r="AH912" s="31">
        <v>3</v>
      </c>
      <c r="AI912" s="31">
        <v>7</v>
      </c>
      <c r="AJ912" s="31" t="s">
        <v>57</v>
      </c>
      <c r="AK912" s="31">
        <f t="shared" si="437"/>
        <v>32</v>
      </c>
      <c r="AL912" s="31" t="s">
        <v>62</v>
      </c>
      <c r="AO912" s="31" t="s">
        <v>63</v>
      </c>
      <c r="AP912" s="31" t="s">
        <v>2139</v>
      </c>
      <c r="AQ912" s="31" t="s">
        <v>2143</v>
      </c>
      <c r="AR912" s="31" t="s">
        <v>5716</v>
      </c>
      <c r="AS912" s="31" t="s">
        <v>207</v>
      </c>
      <c r="AT912" s="14" t="s">
        <v>5724</v>
      </c>
      <c r="AU912" s="31" t="s">
        <v>5858</v>
      </c>
      <c r="AV912" s="31" t="s">
        <v>5796</v>
      </c>
      <c r="AW912" s="31" t="s">
        <v>5800</v>
      </c>
      <c r="AX912" s="31" t="s">
        <v>5724</v>
      </c>
      <c r="BE912" s="31" t="s">
        <v>5737</v>
      </c>
      <c r="BK912" s="14" t="str">
        <f t="shared" si="446"/>
        <v/>
      </c>
      <c r="BL912" s="14" t="str">
        <f t="shared" si="447"/>
        <v/>
      </c>
      <c r="BM912" s="14" t="str">
        <f t="shared" si="448"/>
        <v/>
      </c>
      <c r="BN912" s="14"/>
      <c r="BO912" s="14" t="str">
        <f t="shared" si="438"/>
        <v/>
      </c>
      <c r="BP912" s="14" t="str">
        <f t="shared" si="439"/>
        <v/>
      </c>
      <c r="BQ912" s="14"/>
      <c r="BR912" s="14" t="str">
        <f t="shared" si="449"/>
        <v>TS-H-02:13/
O1010202:7A</v>
      </c>
      <c r="BS912" s="14" t="str">
        <f t="shared" si="450"/>
        <v>TS-H-02:14/
O1010202:7B</v>
      </c>
      <c r="BW912" s="31" t="str">
        <f t="shared" si="451"/>
        <v/>
      </c>
      <c r="BX912" s="31" t="str">
        <f t="shared" si="452"/>
        <v/>
      </c>
      <c r="BY912" s="31" t="str">
        <f t="shared" si="453"/>
        <v/>
      </c>
      <c r="BZ912" s="31" t="str">
        <f t="shared" si="454"/>
        <v/>
      </c>
      <c r="CA912" s="31" t="str">
        <f t="shared" si="455"/>
        <v/>
      </c>
      <c r="CB912" s="31" t="str">
        <f t="shared" si="456"/>
        <v/>
      </c>
      <c r="CC912" s="31" t="str">
        <f t="shared" si="457"/>
        <v/>
      </c>
      <c r="CD912" s="31" t="str">
        <f t="shared" si="458"/>
        <v>7A</v>
      </c>
      <c r="CE912" s="31" t="e">
        <f t="shared" ca="1" si="459"/>
        <v>#NAME?</v>
      </c>
      <c r="CF912" s="31" t="e">
        <f t="shared" ca="1" si="460"/>
        <v>#NAME?</v>
      </c>
      <c r="CG912" s="31" t="e">
        <f t="shared" ca="1" si="461"/>
        <v>#NAME?</v>
      </c>
      <c r="CH912" s="31" t="e">
        <f t="shared" ca="1" si="462"/>
        <v>#NAME?</v>
      </c>
      <c r="CI912" s="31" t="e">
        <f t="shared" ca="1" si="463"/>
        <v>#NAME?</v>
      </c>
    </row>
    <row r="913" spans="1:87" s="31" customFormat="1" ht="30" hidden="1" x14ac:dyDescent="0.25">
      <c r="A913" s="9" t="s">
        <v>4493</v>
      </c>
      <c r="B913" s="31" t="s">
        <v>2136</v>
      </c>
      <c r="C913" s="31" t="s">
        <v>2144</v>
      </c>
      <c r="E913" s="14" t="s">
        <v>53</v>
      </c>
      <c r="G913" s="31" t="str">
        <f t="shared" si="440"/>
        <v>Сигнал</v>
      </c>
      <c r="H913" s="31" t="s">
        <v>1678</v>
      </c>
      <c r="I913" s="31" t="s">
        <v>4576</v>
      </c>
      <c r="J913" s="31" t="str">
        <f t="shared" si="435"/>
        <v>DCS_DI_01</v>
      </c>
      <c r="K913" s="14" t="s">
        <v>5866</v>
      </c>
      <c r="M913" s="31" t="s">
        <v>2127</v>
      </c>
      <c r="N913" s="31" t="s">
        <v>107</v>
      </c>
      <c r="O913" s="31" t="s">
        <v>170</v>
      </c>
      <c r="P913" s="31" t="s">
        <v>1296</v>
      </c>
      <c r="Q913" s="31" t="s">
        <v>2128</v>
      </c>
      <c r="R913" s="31">
        <v>15</v>
      </c>
      <c r="S913" s="31">
        <v>16</v>
      </c>
      <c r="T913" s="31" t="s">
        <v>62</v>
      </c>
      <c r="U913" s="31" t="str">
        <f t="shared" si="464"/>
        <v>48</v>
      </c>
      <c r="V913" s="14" t="str">
        <f t="shared" si="436"/>
        <v>AVK 2,5 A, AVK 2,5 A</v>
      </c>
      <c r="W913" s="31" t="str">
        <f t="shared" si="441"/>
        <v/>
      </c>
      <c r="X913" s="14" t="str">
        <f t="shared" si="442"/>
        <v/>
      </c>
      <c r="Y913" s="31" t="str">
        <f t="shared" si="443"/>
        <v>O1010202</v>
      </c>
      <c r="Z913" s="31" t="str">
        <f t="shared" si="444"/>
        <v>TUA711-DIR32</v>
      </c>
      <c r="AA913" s="14" t="str">
        <f t="shared" si="445"/>
        <v>17-SC-DCS-001/O1010202/ 17-MC-DCS-001</v>
      </c>
      <c r="AB913" s="31" t="s">
        <v>64</v>
      </c>
      <c r="AC913" s="31" t="s">
        <v>124</v>
      </c>
      <c r="AD913" s="31" t="s">
        <v>125</v>
      </c>
      <c r="AE913" s="31">
        <v>0</v>
      </c>
      <c r="AF913" s="31" t="s">
        <v>1254</v>
      </c>
      <c r="AG913" s="31" t="s">
        <v>2126</v>
      </c>
      <c r="AH913" s="31">
        <v>3</v>
      </c>
      <c r="AI913" s="31">
        <v>8</v>
      </c>
      <c r="AJ913" s="31" t="s">
        <v>57</v>
      </c>
      <c r="AK913" s="31">
        <f t="shared" si="437"/>
        <v>32</v>
      </c>
      <c r="AL913" s="31" t="s">
        <v>62</v>
      </c>
      <c r="AO913" s="31" t="s">
        <v>63</v>
      </c>
      <c r="AP913" s="31" t="s">
        <v>2139</v>
      </c>
      <c r="AQ913" s="31" t="s">
        <v>2145</v>
      </c>
      <c r="AR913" s="31" t="s">
        <v>5716</v>
      </c>
      <c r="AS913" s="31" t="s">
        <v>207</v>
      </c>
      <c r="AT913" s="14" t="s">
        <v>5724</v>
      </c>
      <c r="AU913" s="31" t="s">
        <v>5858</v>
      </c>
      <c r="AV913" s="31" t="s">
        <v>5801</v>
      </c>
      <c r="AW913" s="31" t="s">
        <v>5802</v>
      </c>
      <c r="AX913" s="31" t="s">
        <v>5724</v>
      </c>
      <c r="BE913" s="31" t="s">
        <v>5737</v>
      </c>
      <c r="BK913" s="14" t="str">
        <f t="shared" si="446"/>
        <v/>
      </c>
      <c r="BL913" s="14" t="str">
        <f t="shared" si="447"/>
        <v/>
      </c>
      <c r="BM913" s="14" t="str">
        <f t="shared" si="448"/>
        <v/>
      </c>
      <c r="BN913" s="14"/>
      <c r="BO913" s="14" t="str">
        <f t="shared" si="438"/>
        <v/>
      </c>
      <c r="BP913" s="14" t="str">
        <f t="shared" si="439"/>
        <v/>
      </c>
      <c r="BQ913" s="14"/>
      <c r="BR913" s="14" t="str">
        <f t="shared" si="449"/>
        <v>TS-H-02:15/
O1010202:8A</v>
      </c>
      <c r="BS913" s="14" t="str">
        <f t="shared" si="450"/>
        <v>TS-H-02:16/
O1010202:8B</v>
      </c>
      <c r="BW913" s="31" t="str">
        <f t="shared" si="451"/>
        <v/>
      </c>
      <c r="BX913" s="31" t="str">
        <f t="shared" si="452"/>
        <v/>
      </c>
      <c r="BY913" s="31" t="str">
        <f t="shared" si="453"/>
        <v/>
      </c>
      <c r="BZ913" s="31" t="str">
        <f t="shared" si="454"/>
        <v/>
      </c>
      <c r="CA913" s="31" t="str">
        <f t="shared" si="455"/>
        <v/>
      </c>
      <c r="CB913" s="31" t="str">
        <f t="shared" si="456"/>
        <v/>
      </c>
      <c r="CC913" s="31" t="str">
        <f t="shared" si="457"/>
        <v/>
      </c>
      <c r="CD913" s="31" t="str">
        <f t="shared" si="458"/>
        <v>8A</v>
      </c>
      <c r="CE913" s="31" t="e">
        <f t="shared" ca="1" si="459"/>
        <v>#NAME?</v>
      </c>
      <c r="CF913" s="31" t="e">
        <f t="shared" ca="1" si="460"/>
        <v>#NAME?</v>
      </c>
      <c r="CG913" s="31" t="e">
        <f t="shared" ca="1" si="461"/>
        <v>#NAME?</v>
      </c>
      <c r="CH913" s="31" t="e">
        <f t="shared" ca="1" si="462"/>
        <v>#NAME?</v>
      </c>
      <c r="CI913" s="31" t="e">
        <f t="shared" ca="1" si="463"/>
        <v>#NAME?</v>
      </c>
    </row>
    <row r="914" spans="1:87" s="31" customFormat="1" ht="30" hidden="1" x14ac:dyDescent="0.25">
      <c r="A914" s="9" t="s">
        <v>4493</v>
      </c>
      <c r="B914" s="31" t="s">
        <v>2136</v>
      </c>
      <c r="C914" s="31" t="s">
        <v>2171</v>
      </c>
      <c r="E914" s="14" t="s">
        <v>1253</v>
      </c>
      <c r="G914" s="31" t="str">
        <f t="shared" si="440"/>
        <v>Сигнал</v>
      </c>
      <c r="H914" s="31" t="s">
        <v>1297</v>
      </c>
      <c r="I914" s="31" t="s">
        <v>4576</v>
      </c>
      <c r="J914" s="31" t="str">
        <f t="shared" si="435"/>
        <v>DCS_DO_01</v>
      </c>
      <c r="K914" s="14" t="s">
        <v>5866</v>
      </c>
      <c r="M914" s="31" t="s">
        <v>2166</v>
      </c>
      <c r="N914" s="31" t="s">
        <v>1261</v>
      </c>
      <c r="O914" s="31" t="s">
        <v>1276</v>
      </c>
      <c r="P914" s="31" t="s">
        <v>1296</v>
      </c>
      <c r="Q914" s="31" t="s">
        <v>1763</v>
      </c>
      <c r="R914" s="31">
        <v>7</v>
      </c>
      <c r="S914" s="31">
        <v>8</v>
      </c>
      <c r="T914" s="31" t="s">
        <v>62</v>
      </c>
      <c r="U914" s="31" t="str">
        <f t="shared" si="464"/>
        <v>30</v>
      </c>
      <c r="V914" s="14" t="str">
        <f t="shared" si="436"/>
        <v>AVK 2,5 A, AVK 2,5 A</v>
      </c>
      <c r="W914" s="31" t="str">
        <f t="shared" si="441"/>
        <v/>
      </c>
      <c r="X914" s="14" t="str">
        <f t="shared" si="442"/>
        <v/>
      </c>
      <c r="Y914" s="31" t="str">
        <f t="shared" si="443"/>
        <v>O1010211</v>
      </c>
      <c r="Z914" s="31" t="str">
        <f t="shared" si="444"/>
        <v>TUA711-DOR32</v>
      </c>
      <c r="AA914" s="14" t="str">
        <f t="shared" si="445"/>
        <v>17-SC-DCS-001/O1010211/ 17-MC-DCS-001</v>
      </c>
      <c r="AB914" s="31" t="s">
        <v>64</v>
      </c>
      <c r="AC914" s="31" t="s">
        <v>124</v>
      </c>
      <c r="AD914" s="31" t="s">
        <v>125</v>
      </c>
      <c r="AE914" s="31">
        <v>0</v>
      </c>
      <c r="AF914" s="31" t="s">
        <v>1254</v>
      </c>
      <c r="AG914" s="31" t="s">
        <v>1408</v>
      </c>
      <c r="AH914" s="31">
        <v>12</v>
      </c>
      <c r="AI914" s="31">
        <v>22</v>
      </c>
      <c r="AJ914" s="31" t="s">
        <v>1256</v>
      </c>
      <c r="AK914" s="31">
        <f t="shared" si="437"/>
        <v>32</v>
      </c>
      <c r="AL914" s="16">
        <v>0.1</v>
      </c>
      <c r="AO914" s="31" t="s">
        <v>63</v>
      </c>
      <c r="AP914" s="31" t="s">
        <v>2139</v>
      </c>
      <c r="AQ914" s="31" t="s">
        <v>2172</v>
      </c>
      <c r="AR914" s="31" t="s">
        <v>5716</v>
      </c>
      <c r="AS914" s="31" t="s">
        <v>207</v>
      </c>
      <c r="AT914" s="14" t="s">
        <v>5724</v>
      </c>
      <c r="AU914" s="31" t="s">
        <v>5858</v>
      </c>
      <c r="AV914" s="31" t="s">
        <v>5799</v>
      </c>
      <c r="AW914" s="31" t="s">
        <v>5797</v>
      </c>
      <c r="AX914" s="31" t="s">
        <v>5724</v>
      </c>
      <c r="BE914" s="31" t="s">
        <v>5737</v>
      </c>
      <c r="BK914" s="14" t="str">
        <f t="shared" si="446"/>
        <v/>
      </c>
      <c r="BL914" s="14" t="str">
        <f t="shared" si="447"/>
        <v/>
      </c>
      <c r="BM914" s="14" t="str">
        <f t="shared" si="448"/>
        <v/>
      </c>
      <c r="BN914" s="14"/>
      <c r="BO914" s="14" t="str">
        <f t="shared" si="438"/>
        <v/>
      </c>
      <c r="BP914" s="14" t="str">
        <f t="shared" si="439"/>
        <v/>
      </c>
      <c r="BQ914" s="14"/>
      <c r="BR914" s="14" t="str">
        <f t="shared" si="449"/>
        <v>TS-G-07:7/
O1010211:22A</v>
      </c>
      <c r="BS914" s="14" t="str">
        <f t="shared" si="450"/>
        <v>TS-G-07:8/
O1010211:22C</v>
      </c>
      <c r="BW914" s="31" t="str">
        <f t="shared" si="451"/>
        <v/>
      </c>
      <c r="BX914" s="31" t="str">
        <f t="shared" si="452"/>
        <v/>
      </c>
      <c r="BY914" s="31" t="str">
        <f t="shared" si="453"/>
        <v/>
      </c>
      <c r="BZ914" s="31" t="str">
        <f t="shared" si="454"/>
        <v/>
      </c>
      <c r="CA914" s="31" t="str">
        <f t="shared" si="455"/>
        <v/>
      </c>
      <c r="CB914" s="31" t="str">
        <f t="shared" si="456"/>
        <v/>
      </c>
      <c r="CC914" s="31" t="str">
        <f t="shared" si="457"/>
        <v/>
      </c>
      <c r="CD914" s="31" t="str">
        <f t="shared" si="458"/>
        <v>22A</v>
      </c>
      <c r="CE914" s="31" t="e">
        <f t="shared" ca="1" si="459"/>
        <v>#NAME?</v>
      </c>
      <c r="CF914" s="31" t="e">
        <f t="shared" ca="1" si="460"/>
        <v>#NAME?</v>
      </c>
      <c r="CG914" s="31" t="e">
        <f t="shared" ca="1" si="461"/>
        <v>#NAME?</v>
      </c>
      <c r="CH914" s="31" t="e">
        <f t="shared" ca="1" si="462"/>
        <v>#NAME?</v>
      </c>
      <c r="CI914" s="31" t="e">
        <f t="shared" ca="1" si="463"/>
        <v>#NAME?</v>
      </c>
    </row>
    <row r="915" spans="1:87" s="31" customFormat="1" ht="30" hidden="1" x14ac:dyDescent="0.25">
      <c r="A915" s="9" t="s">
        <v>4493</v>
      </c>
      <c r="B915" s="31" t="s">
        <v>2136</v>
      </c>
      <c r="C915" s="31" t="s">
        <v>2173</v>
      </c>
      <c r="E915" s="14" t="s">
        <v>1253</v>
      </c>
      <c r="G915" s="31" t="str">
        <f t="shared" si="440"/>
        <v>Сигнал</v>
      </c>
      <c r="H915" s="31" t="s">
        <v>1300</v>
      </c>
      <c r="I915" s="31" t="s">
        <v>4576</v>
      </c>
      <c r="J915" s="31" t="str">
        <f t="shared" si="435"/>
        <v>DCS_DO_01</v>
      </c>
      <c r="K915" s="14" t="s">
        <v>5866</v>
      </c>
      <c r="M915" s="31" t="s">
        <v>2166</v>
      </c>
      <c r="N915" s="31" t="s">
        <v>1261</v>
      </c>
      <c r="O915" s="31" t="s">
        <v>1281</v>
      </c>
      <c r="P915" s="31" t="s">
        <v>1296</v>
      </c>
      <c r="Q915" s="31" t="s">
        <v>1763</v>
      </c>
      <c r="R915" s="31">
        <v>9</v>
      </c>
      <c r="S915" s="31">
        <v>10</v>
      </c>
      <c r="T915" s="31" t="s">
        <v>62</v>
      </c>
      <c r="U915" s="31" t="str">
        <f t="shared" si="464"/>
        <v>30</v>
      </c>
      <c r="V915" s="14" t="str">
        <f t="shared" si="436"/>
        <v>AVK 2,5 A, AVK 2,5 A</v>
      </c>
      <c r="W915" s="31" t="str">
        <f t="shared" si="441"/>
        <v/>
      </c>
      <c r="X915" s="14" t="str">
        <f t="shared" si="442"/>
        <v/>
      </c>
      <c r="Y915" s="31" t="str">
        <f t="shared" si="443"/>
        <v>O1010211</v>
      </c>
      <c r="Z915" s="31" t="str">
        <f t="shared" si="444"/>
        <v>TUA711-DOR32</v>
      </c>
      <c r="AA915" s="14" t="str">
        <f t="shared" si="445"/>
        <v>17-SC-DCS-001/O1010211/ 17-MC-DCS-001</v>
      </c>
      <c r="AB915" s="31" t="s">
        <v>64</v>
      </c>
      <c r="AC915" s="31" t="s">
        <v>124</v>
      </c>
      <c r="AD915" s="31" t="s">
        <v>125</v>
      </c>
      <c r="AE915" s="31">
        <v>0</v>
      </c>
      <c r="AF915" s="31" t="s">
        <v>1254</v>
      </c>
      <c r="AG915" s="31" t="s">
        <v>1408</v>
      </c>
      <c r="AH915" s="31">
        <v>12</v>
      </c>
      <c r="AI915" s="31">
        <v>23</v>
      </c>
      <c r="AJ915" s="31" t="s">
        <v>1256</v>
      </c>
      <c r="AK915" s="31">
        <f t="shared" si="437"/>
        <v>32</v>
      </c>
      <c r="AL915" s="16">
        <v>0.1</v>
      </c>
      <c r="AO915" s="31" t="s">
        <v>63</v>
      </c>
      <c r="AP915" s="31" t="s">
        <v>2139</v>
      </c>
      <c r="AQ915" s="31" t="s">
        <v>2174</v>
      </c>
      <c r="AR915" s="31" t="s">
        <v>5716</v>
      </c>
      <c r="AS915" s="31" t="s">
        <v>207</v>
      </c>
      <c r="AT915" s="14" t="s">
        <v>5724</v>
      </c>
      <c r="AU915" s="31" t="s">
        <v>5858</v>
      </c>
      <c r="AV915" s="31" t="s">
        <v>5796</v>
      </c>
      <c r="AW915" s="31" t="s">
        <v>5797</v>
      </c>
      <c r="AX915" s="31" t="s">
        <v>5724</v>
      </c>
      <c r="BE915" s="31" t="s">
        <v>5737</v>
      </c>
      <c r="BK915" s="14" t="str">
        <f t="shared" si="446"/>
        <v/>
      </c>
      <c r="BL915" s="14" t="str">
        <f t="shared" si="447"/>
        <v/>
      </c>
      <c r="BM915" s="14" t="str">
        <f t="shared" si="448"/>
        <v/>
      </c>
      <c r="BN915" s="14"/>
      <c r="BO915" s="14" t="str">
        <f t="shared" si="438"/>
        <v/>
      </c>
      <c r="BP915" s="14" t="str">
        <f t="shared" si="439"/>
        <v/>
      </c>
      <c r="BQ915" s="14"/>
      <c r="BR915" s="14" t="str">
        <f t="shared" si="449"/>
        <v>TS-G-07:9/
O1010211:23A</v>
      </c>
      <c r="BS915" s="14" t="str">
        <f t="shared" si="450"/>
        <v>TS-G-07:10/
O1010211:23C</v>
      </c>
      <c r="BW915" s="31" t="str">
        <f t="shared" si="451"/>
        <v/>
      </c>
      <c r="BX915" s="31" t="str">
        <f t="shared" si="452"/>
        <v/>
      </c>
      <c r="BY915" s="31" t="str">
        <f t="shared" si="453"/>
        <v/>
      </c>
      <c r="BZ915" s="31" t="str">
        <f t="shared" si="454"/>
        <v/>
      </c>
      <c r="CA915" s="31" t="str">
        <f t="shared" si="455"/>
        <v/>
      </c>
      <c r="CB915" s="31" t="str">
        <f t="shared" si="456"/>
        <v/>
      </c>
      <c r="CC915" s="31" t="str">
        <f t="shared" si="457"/>
        <v/>
      </c>
      <c r="CD915" s="31" t="str">
        <f t="shared" si="458"/>
        <v>23A</v>
      </c>
      <c r="CE915" s="31" t="e">
        <f t="shared" ca="1" si="459"/>
        <v>#NAME?</v>
      </c>
      <c r="CF915" s="31" t="e">
        <f t="shared" ca="1" si="460"/>
        <v>#NAME?</v>
      </c>
      <c r="CG915" s="31" t="e">
        <f t="shared" ca="1" si="461"/>
        <v>#NAME?</v>
      </c>
      <c r="CH915" s="31" t="e">
        <f t="shared" ca="1" si="462"/>
        <v>#NAME?</v>
      </c>
      <c r="CI915" s="31" t="e">
        <f t="shared" ca="1" si="463"/>
        <v>#NAME?</v>
      </c>
    </row>
    <row r="916" spans="1:87" s="31" customFormat="1" ht="30" hidden="1" x14ac:dyDescent="0.25">
      <c r="A916" s="9" t="s">
        <v>4493</v>
      </c>
      <c r="B916" s="31" t="s">
        <v>2136</v>
      </c>
      <c r="C916" s="31" t="s">
        <v>2175</v>
      </c>
      <c r="E916" s="14" t="s">
        <v>1253</v>
      </c>
      <c r="G916" s="31" t="str">
        <f t="shared" si="440"/>
        <v>Сигнал</v>
      </c>
      <c r="H916" s="31" t="s">
        <v>1303</v>
      </c>
      <c r="I916" s="31" t="s">
        <v>4576</v>
      </c>
      <c r="J916" s="31" t="str">
        <f t="shared" si="435"/>
        <v>DCS_DO_01</v>
      </c>
      <c r="K916" s="14" t="s">
        <v>5866</v>
      </c>
      <c r="M916" s="31" t="s">
        <v>2166</v>
      </c>
      <c r="N916" s="31" t="s">
        <v>1261</v>
      </c>
      <c r="O916" s="31" t="s">
        <v>1285</v>
      </c>
      <c r="P916" s="31" t="s">
        <v>1296</v>
      </c>
      <c r="Q916" s="31" t="s">
        <v>1763</v>
      </c>
      <c r="R916" s="31">
        <v>11</v>
      </c>
      <c r="S916" s="31">
        <v>12</v>
      </c>
      <c r="T916" s="31" t="s">
        <v>62</v>
      </c>
      <c r="U916" s="31" t="str">
        <f t="shared" si="464"/>
        <v>30</v>
      </c>
      <c r="V916" s="14" t="str">
        <f t="shared" si="436"/>
        <v>AVK 2,5 A, AVK 2,5 A</v>
      </c>
      <c r="W916" s="31" t="str">
        <f t="shared" si="441"/>
        <v/>
      </c>
      <c r="X916" s="14" t="str">
        <f t="shared" si="442"/>
        <v/>
      </c>
      <c r="Y916" s="31" t="str">
        <f t="shared" si="443"/>
        <v>O1010211</v>
      </c>
      <c r="Z916" s="31" t="str">
        <f t="shared" si="444"/>
        <v>TUA711-DOR32</v>
      </c>
      <c r="AA916" s="14" t="str">
        <f t="shared" si="445"/>
        <v>17-SC-DCS-001/O1010211/ 17-MC-DCS-001</v>
      </c>
      <c r="AB916" s="31" t="s">
        <v>64</v>
      </c>
      <c r="AC916" s="31" t="s">
        <v>124</v>
      </c>
      <c r="AD916" s="31" t="s">
        <v>125</v>
      </c>
      <c r="AE916" s="31">
        <v>0</v>
      </c>
      <c r="AF916" s="31" t="s">
        <v>1254</v>
      </c>
      <c r="AG916" s="31" t="s">
        <v>1408</v>
      </c>
      <c r="AH916" s="31">
        <v>12</v>
      </c>
      <c r="AI916" s="31">
        <v>24</v>
      </c>
      <c r="AJ916" s="31" t="s">
        <v>1256</v>
      </c>
      <c r="AK916" s="31">
        <f t="shared" si="437"/>
        <v>32</v>
      </c>
      <c r="AL916" s="16">
        <v>0.1</v>
      </c>
      <c r="AO916" s="31" t="s">
        <v>63</v>
      </c>
      <c r="AP916" s="31" t="s">
        <v>2139</v>
      </c>
      <c r="AQ916" s="31" t="s">
        <v>2176</v>
      </c>
      <c r="AR916" s="31" t="s">
        <v>5716</v>
      </c>
      <c r="AS916" s="31" t="s">
        <v>207</v>
      </c>
      <c r="AT916" s="14" t="s">
        <v>5724</v>
      </c>
      <c r="AU916" s="31" t="s">
        <v>5858</v>
      </c>
      <c r="AV916" s="31" t="s">
        <v>5798</v>
      </c>
      <c r="AW916" s="31" t="s">
        <v>5797</v>
      </c>
      <c r="AX916" s="31" t="s">
        <v>5724</v>
      </c>
      <c r="BE916" s="31" t="s">
        <v>5737</v>
      </c>
      <c r="BK916" s="14" t="str">
        <f t="shared" si="446"/>
        <v/>
      </c>
      <c r="BL916" s="14" t="str">
        <f t="shared" si="447"/>
        <v/>
      </c>
      <c r="BM916" s="14" t="str">
        <f t="shared" si="448"/>
        <v/>
      </c>
      <c r="BN916" s="14"/>
      <c r="BO916" s="14" t="str">
        <f t="shared" si="438"/>
        <v/>
      </c>
      <c r="BP916" s="14" t="str">
        <f t="shared" si="439"/>
        <v/>
      </c>
      <c r="BQ916" s="14"/>
      <c r="BR916" s="14" t="str">
        <f t="shared" si="449"/>
        <v>TS-G-07:11/
O1010211:24A</v>
      </c>
      <c r="BS916" s="14" t="str">
        <f t="shared" si="450"/>
        <v>TS-G-07:12/
O1010211:24C</v>
      </c>
      <c r="BW916" s="31" t="str">
        <f t="shared" si="451"/>
        <v/>
      </c>
      <c r="BX916" s="31" t="str">
        <f t="shared" si="452"/>
        <v/>
      </c>
      <c r="BY916" s="31" t="str">
        <f t="shared" si="453"/>
        <v/>
      </c>
      <c r="BZ916" s="31" t="str">
        <f t="shared" si="454"/>
        <v/>
      </c>
      <c r="CA916" s="31" t="str">
        <f t="shared" si="455"/>
        <v/>
      </c>
      <c r="CB916" s="31" t="str">
        <f t="shared" si="456"/>
        <v/>
      </c>
      <c r="CC916" s="31" t="str">
        <f t="shared" si="457"/>
        <v/>
      </c>
      <c r="CD916" s="31" t="str">
        <f t="shared" si="458"/>
        <v>24A</v>
      </c>
      <c r="CE916" s="31" t="e">
        <f t="shared" ca="1" si="459"/>
        <v>#NAME?</v>
      </c>
      <c r="CF916" s="31" t="e">
        <f t="shared" ca="1" si="460"/>
        <v>#NAME?</v>
      </c>
      <c r="CG916" s="31" t="e">
        <f t="shared" ca="1" si="461"/>
        <v>#NAME?</v>
      </c>
      <c r="CH916" s="31" t="e">
        <f t="shared" ca="1" si="462"/>
        <v>#NAME?</v>
      </c>
      <c r="CI916" s="31" t="e">
        <f t="shared" ca="1" si="463"/>
        <v>#NAME?</v>
      </c>
    </row>
    <row r="917" spans="1:87" s="31" customFormat="1" ht="30" hidden="1" x14ac:dyDescent="0.25">
      <c r="A917" s="9" t="s">
        <v>4493</v>
      </c>
      <c r="B917" s="31" t="s">
        <v>2146</v>
      </c>
      <c r="C917" s="31" t="s">
        <v>2154</v>
      </c>
      <c r="E917" s="14" t="s">
        <v>53</v>
      </c>
      <c r="G917" s="31" t="str">
        <f t="shared" si="440"/>
        <v>Сигнал</v>
      </c>
      <c r="H917" s="31" t="s">
        <v>1678</v>
      </c>
      <c r="I917" s="31" t="s">
        <v>4575</v>
      </c>
      <c r="J917" s="31" t="str">
        <f t="shared" si="435"/>
        <v>DCS_DI_01</v>
      </c>
      <c r="K917" s="14" t="s">
        <v>5866</v>
      </c>
      <c r="M917" s="31" t="s">
        <v>2127</v>
      </c>
      <c r="N917" s="31" t="s">
        <v>107</v>
      </c>
      <c r="O917" s="31" t="s">
        <v>188</v>
      </c>
      <c r="P917" s="31" t="s">
        <v>1296</v>
      </c>
      <c r="Q917" s="31" t="s">
        <v>2128</v>
      </c>
      <c r="R917" s="31">
        <v>23</v>
      </c>
      <c r="S917" s="31">
        <v>24</v>
      </c>
      <c r="T917" s="31" t="s">
        <v>62</v>
      </c>
      <c r="U917" s="31" t="str">
        <f t="shared" si="464"/>
        <v>48</v>
      </c>
      <c r="V917" s="14" t="str">
        <f t="shared" si="436"/>
        <v>AVK 2,5 A, AVK 2,5 A</v>
      </c>
      <c r="W917" s="31" t="str">
        <f t="shared" si="441"/>
        <v/>
      </c>
      <c r="X917" s="14" t="str">
        <f t="shared" si="442"/>
        <v/>
      </c>
      <c r="Y917" s="31" t="str">
        <f t="shared" si="443"/>
        <v>O1010201</v>
      </c>
      <c r="Z917" s="31" t="str">
        <f t="shared" si="444"/>
        <v>TUA711-DIR32</v>
      </c>
      <c r="AA917" s="14" t="str">
        <f t="shared" si="445"/>
        <v>17-SC-DCS-001/O1010201/ 17-MC-DCS-001</v>
      </c>
      <c r="AB917" s="31" t="s">
        <v>64</v>
      </c>
      <c r="AC917" s="31" t="s">
        <v>124</v>
      </c>
      <c r="AD917" s="31" t="s">
        <v>125</v>
      </c>
      <c r="AE917" s="31">
        <v>0</v>
      </c>
      <c r="AF917" s="31" t="s">
        <v>1254</v>
      </c>
      <c r="AG917" s="31" t="s">
        <v>2048</v>
      </c>
      <c r="AH917" s="31">
        <v>2</v>
      </c>
      <c r="AI917" s="31">
        <v>21</v>
      </c>
      <c r="AJ917" s="31" t="s">
        <v>57</v>
      </c>
      <c r="AK917" s="31">
        <f t="shared" si="437"/>
        <v>32</v>
      </c>
      <c r="AL917" s="31" t="s">
        <v>62</v>
      </c>
      <c r="AO917" s="31" t="s">
        <v>63</v>
      </c>
      <c r="AP917" s="31" t="s">
        <v>2149</v>
      </c>
      <c r="AQ917" s="31" t="s">
        <v>2155</v>
      </c>
      <c r="AR917" s="31" t="s">
        <v>5716</v>
      </c>
      <c r="AS917" s="31" t="s">
        <v>207</v>
      </c>
      <c r="AT917" s="14" t="s">
        <v>5724</v>
      </c>
      <c r="AU917" s="31" t="s">
        <v>5858</v>
      </c>
      <c r="AV917" s="31" t="s">
        <v>5801</v>
      </c>
      <c r="AW917" s="31" t="s">
        <v>5802</v>
      </c>
      <c r="AX917" s="31" t="s">
        <v>5724</v>
      </c>
      <c r="BE917" s="31" t="s">
        <v>5737</v>
      </c>
      <c r="BK917" s="14" t="str">
        <f t="shared" si="446"/>
        <v/>
      </c>
      <c r="BL917" s="14" t="str">
        <f t="shared" si="447"/>
        <v/>
      </c>
      <c r="BM917" s="14" t="str">
        <f t="shared" si="448"/>
        <v/>
      </c>
      <c r="BN917" s="14"/>
      <c r="BO917" s="14" t="str">
        <f t="shared" si="438"/>
        <v/>
      </c>
      <c r="BP917" s="14" t="str">
        <f t="shared" si="439"/>
        <v/>
      </c>
      <c r="BQ917" s="14"/>
      <c r="BR917" s="14" t="str">
        <f t="shared" si="449"/>
        <v>TS-H-02:23/
O1010201:21A</v>
      </c>
      <c r="BS917" s="14" t="str">
        <f t="shared" si="450"/>
        <v>TS-H-02:24/
O1010201:21B</v>
      </c>
      <c r="BW917" s="31" t="str">
        <f t="shared" si="451"/>
        <v/>
      </c>
      <c r="BX917" s="31" t="str">
        <f t="shared" si="452"/>
        <v/>
      </c>
      <c r="BY917" s="31" t="str">
        <f t="shared" si="453"/>
        <v/>
      </c>
      <c r="BZ917" s="31" t="str">
        <f t="shared" si="454"/>
        <v/>
      </c>
      <c r="CA917" s="31" t="str">
        <f t="shared" si="455"/>
        <v/>
      </c>
      <c r="CB917" s="31" t="str">
        <f t="shared" si="456"/>
        <v/>
      </c>
      <c r="CC917" s="31" t="str">
        <f t="shared" si="457"/>
        <v/>
      </c>
      <c r="CD917" s="31" t="str">
        <f t="shared" si="458"/>
        <v>21A</v>
      </c>
      <c r="CE917" s="31" t="e">
        <f t="shared" ca="1" si="459"/>
        <v>#NAME?</v>
      </c>
      <c r="CF917" s="31" t="e">
        <f t="shared" ca="1" si="460"/>
        <v>#NAME?</v>
      </c>
      <c r="CG917" s="31" t="e">
        <f t="shared" ca="1" si="461"/>
        <v>#NAME?</v>
      </c>
      <c r="CH917" s="31" t="e">
        <f t="shared" ca="1" si="462"/>
        <v>#NAME?</v>
      </c>
      <c r="CI917" s="31" t="e">
        <f t="shared" ca="1" si="463"/>
        <v>#NAME?</v>
      </c>
    </row>
    <row r="918" spans="1:87" s="31" customFormat="1" ht="30" hidden="1" x14ac:dyDescent="0.25">
      <c r="A918" s="9" t="s">
        <v>4493</v>
      </c>
      <c r="B918" s="31" t="s">
        <v>2146</v>
      </c>
      <c r="C918" s="31" t="s">
        <v>2147</v>
      </c>
      <c r="E918" s="14" t="s">
        <v>53</v>
      </c>
      <c r="G918" s="31" t="str">
        <f t="shared" si="440"/>
        <v>Сигнал</v>
      </c>
      <c r="H918" s="31" t="s">
        <v>1802</v>
      </c>
      <c r="I918" s="31" t="s">
        <v>4575</v>
      </c>
      <c r="J918" s="31" t="str">
        <f t="shared" si="435"/>
        <v>DCS_DI_01</v>
      </c>
      <c r="K918" s="14" t="s">
        <v>5866</v>
      </c>
      <c r="M918" s="31" t="s">
        <v>2127</v>
      </c>
      <c r="N918" s="31" t="s">
        <v>107</v>
      </c>
      <c r="O918" s="31" t="s">
        <v>176</v>
      </c>
      <c r="P918" s="31" t="s">
        <v>1296</v>
      </c>
      <c r="Q918" s="31" t="s">
        <v>2128</v>
      </c>
      <c r="R918" s="31">
        <v>17</v>
      </c>
      <c r="S918" s="31">
        <v>18</v>
      </c>
      <c r="T918" s="31" t="s">
        <v>62</v>
      </c>
      <c r="U918" s="31" t="str">
        <f t="shared" si="464"/>
        <v>48</v>
      </c>
      <c r="V918" s="14" t="str">
        <f t="shared" si="436"/>
        <v>AVK 2,5 A, AVK 2,5 A</v>
      </c>
      <c r="W918" s="31" t="str">
        <f t="shared" si="441"/>
        <v/>
      </c>
      <c r="X918" s="14" t="str">
        <f t="shared" si="442"/>
        <v/>
      </c>
      <c r="Y918" s="31" t="str">
        <f t="shared" si="443"/>
        <v>O1010202</v>
      </c>
      <c r="Z918" s="31" t="str">
        <f t="shared" si="444"/>
        <v>TUA711-DIR32</v>
      </c>
      <c r="AA918" s="14" t="str">
        <f t="shared" si="445"/>
        <v>17-SC-DCS-001/O1010202/ 17-MC-DCS-001</v>
      </c>
      <c r="AB918" s="31" t="s">
        <v>64</v>
      </c>
      <c r="AC918" s="31" t="s">
        <v>124</v>
      </c>
      <c r="AD918" s="31" t="s">
        <v>125</v>
      </c>
      <c r="AE918" s="31">
        <v>0</v>
      </c>
      <c r="AF918" s="31" t="s">
        <v>1254</v>
      </c>
      <c r="AG918" s="31" t="s">
        <v>2126</v>
      </c>
      <c r="AH918" s="31">
        <v>3</v>
      </c>
      <c r="AI918" s="31">
        <v>9</v>
      </c>
      <c r="AJ918" s="31" t="s">
        <v>57</v>
      </c>
      <c r="AK918" s="31">
        <f t="shared" si="437"/>
        <v>32</v>
      </c>
      <c r="AL918" s="31" t="s">
        <v>62</v>
      </c>
      <c r="AO918" s="31" t="s">
        <v>63</v>
      </c>
      <c r="AP918" s="31" t="s">
        <v>2149</v>
      </c>
      <c r="AQ918" s="31" t="s">
        <v>2148</v>
      </c>
      <c r="AR918" s="31" t="s">
        <v>5716</v>
      </c>
      <c r="AS918" s="31" t="s">
        <v>207</v>
      </c>
      <c r="AT918" s="14" t="s">
        <v>5724</v>
      </c>
      <c r="AU918" s="31" t="s">
        <v>5858</v>
      </c>
      <c r="AV918" s="31" t="s">
        <v>5792</v>
      </c>
      <c r="AW918" s="31" t="s">
        <v>5793</v>
      </c>
      <c r="AX918" s="31" t="s">
        <v>5724</v>
      </c>
      <c r="BE918" s="31" t="s">
        <v>5737</v>
      </c>
      <c r="BK918" s="14" t="str">
        <f t="shared" si="446"/>
        <v/>
      </c>
      <c r="BL918" s="14" t="str">
        <f t="shared" si="447"/>
        <v/>
      </c>
      <c r="BM918" s="14" t="str">
        <f t="shared" si="448"/>
        <v/>
      </c>
      <c r="BN918" s="14"/>
      <c r="BO918" s="14" t="str">
        <f t="shared" si="438"/>
        <v/>
      </c>
      <c r="BP918" s="14" t="str">
        <f t="shared" si="439"/>
        <v/>
      </c>
      <c r="BQ918" s="14"/>
      <c r="BR918" s="14" t="str">
        <f t="shared" si="449"/>
        <v>TS-H-02:17/
O1010202:9A</v>
      </c>
      <c r="BS918" s="14" t="str">
        <f t="shared" si="450"/>
        <v>TS-H-02:18/
O1010202:9B</v>
      </c>
      <c r="BW918" s="31" t="str">
        <f t="shared" si="451"/>
        <v/>
      </c>
      <c r="BX918" s="31" t="str">
        <f t="shared" si="452"/>
        <v/>
      </c>
      <c r="BY918" s="31" t="str">
        <f t="shared" si="453"/>
        <v/>
      </c>
      <c r="BZ918" s="31" t="str">
        <f t="shared" si="454"/>
        <v/>
      </c>
      <c r="CA918" s="31" t="str">
        <f t="shared" si="455"/>
        <v/>
      </c>
      <c r="CB918" s="31" t="str">
        <f t="shared" si="456"/>
        <v/>
      </c>
      <c r="CC918" s="31" t="str">
        <f t="shared" si="457"/>
        <v/>
      </c>
      <c r="CD918" s="31" t="str">
        <f t="shared" si="458"/>
        <v>9A</v>
      </c>
      <c r="CE918" s="31" t="e">
        <f t="shared" ca="1" si="459"/>
        <v>#NAME?</v>
      </c>
      <c r="CF918" s="31" t="e">
        <f t="shared" ca="1" si="460"/>
        <v>#NAME?</v>
      </c>
      <c r="CG918" s="31" t="e">
        <f t="shared" ca="1" si="461"/>
        <v>#NAME?</v>
      </c>
      <c r="CH918" s="31" t="e">
        <f t="shared" ca="1" si="462"/>
        <v>#NAME?</v>
      </c>
      <c r="CI918" s="31" t="e">
        <f t="shared" ca="1" si="463"/>
        <v>#NAME?</v>
      </c>
    </row>
    <row r="919" spans="1:87" s="31" customFormat="1" ht="30" hidden="1" x14ac:dyDescent="0.25">
      <c r="A919" s="9" t="s">
        <v>4493</v>
      </c>
      <c r="B919" s="31" t="s">
        <v>2146</v>
      </c>
      <c r="C919" s="31" t="s">
        <v>2150</v>
      </c>
      <c r="E919" s="14" t="s">
        <v>53</v>
      </c>
      <c r="G919" s="31" t="str">
        <f t="shared" si="440"/>
        <v>Сигнал</v>
      </c>
      <c r="H919" s="31" t="s">
        <v>1805</v>
      </c>
      <c r="I919" s="31" t="s">
        <v>4575</v>
      </c>
      <c r="J919" s="31" t="str">
        <f t="shared" si="435"/>
        <v>DCS_DI_01</v>
      </c>
      <c r="K919" s="14" t="s">
        <v>5866</v>
      </c>
      <c r="M919" s="31" t="s">
        <v>2127</v>
      </c>
      <c r="N919" s="31" t="s">
        <v>107</v>
      </c>
      <c r="O919" s="31" t="s">
        <v>182</v>
      </c>
      <c r="P919" s="31" t="s">
        <v>1296</v>
      </c>
      <c r="Q919" s="31" t="s">
        <v>2128</v>
      </c>
      <c r="R919" s="31">
        <v>19</v>
      </c>
      <c r="S919" s="31">
        <v>20</v>
      </c>
      <c r="T919" s="31" t="s">
        <v>62</v>
      </c>
      <c r="U919" s="31" t="str">
        <f t="shared" si="464"/>
        <v>48</v>
      </c>
      <c r="V919" s="14" t="str">
        <f t="shared" si="436"/>
        <v>AVK 2,5 A, AVK 2,5 A</v>
      </c>
      <c r="W919" s="31" t="str">
        <f t="shared" si="441"/>
        <v/>
      </c>
      <c r="X919" s="14" t="str">
        <f t="shared" si="442"/>
        <v/>
      </c>
      <c r="Y919" s="31" t="str">
        <f t="shared" si="443"/>
        <v>O1010202</v>
      </c>
      <c r="Z919" s="31" t="str">
        <f t="shared" si="444"/>
        <v>TUA711-DIR32</v>
      </c>
      <c r="AA919" s="14" t="str">
        <f t="shared" si="445"/>
        <v>17-SC-DCS-001/O1010202/ 17-MC-DCS-001</v>
      </c>
      <c r="AB919" s="31" t="s">
        <v>64</v>
      </c>
      <c r="AC919" s="31" t="s">
        <v>124</v>
      </c>
      <c r="AD919" s="31" t="s">
        <v>125</v>
      </c>
      <c r="AE919" s="31">
        <v>0</v>
      </c>
      <c r="AF919" s="31" t="s">
        <v>1254</v>
      </c>
      <c r="AG919" s="31" t="s">
        <v>2126</v>
      </c>
      <c r="AH919" s="31">
        <v>3</v>
      </c>
      <c r="AI919" s="31">
        <v>10</v>
      </c>
      <c r="AJ919" s="31" t="s">
        <v>57</v>
      </c>
      <c r="AK919" s="31">
        <f t="shared" si="437"/>
        <v>32</v>
      </c>
      <c r="AL919" s="31" t="s">
        <v>62</v>
      </c>
      <c r="AO919" s="31" t="s">
        <v>63</v>
      </c>
      <c r="AP919" s="31" t="s">
        <v>2149</v>
      </c>
      <c r="AQ919" s="31" t="s">
        <v>2151</v>
      </c>
      <c r="AR919" s="31" t="s">
        <v>5716</v>
      </c>
      <c r="AS919" s="31" t="s">
        <v>207</v>
      </c>
      <c r="AT919" s="14" t="s">
        <v>5724</v>
      </c>
      <c r="AU919" s="31" t="s">
        <v>5858</v>
      </c>
      <c r="AV919" s="31" t="s">
        <v>5794</v>
      </c>
      <c r="AW919" s="31" t="s">
        <v>5795</v>
      </c>
      <c r="AX919" s="31" t="s">
        <v>5724</v>
      </c>
      <c r="BE919" s="31" t="s">
        <v>5737</v>
      </c>
      <c r="BK919" s="14" t="str">
        <f t="shared" si="446"/>
        <v/>
      </c>
      <c r="BL919" s="14" t="str">
        <f t="shared" si="447"/>
        <v/>
      </c>
      <c r="BM919" s="14" t="str">
        <f t="shared" si="448"/>
        <v/>
      </c>
      <c r="BN919" s="14"/>
      <c r="BO919" s="14" t="str">
        <f t="shared" si="438"/>
        <v/>
      </c>
      <c r="BP919" s="14" t="str">
        <f t="shared" si="439"/>
        <v/>
      </c>
      <c r="BQ919" s="14"/>
      <c r="BR919" s="14" t="str">
        <f t="shared" si="449"/>
        <v>TS-H-02:19/
O1010202:10A</v>
      </c>
      <c r="BS919" s="14" t="str">
        <f t="shared" si="450"/>
        <v>TS-H-02:20/
O1010202:10B</v>
      </c>
      <c r="BW919" s="31" t="str">
        <f t="shared" si="451"/>
        <v/>
      </c>
      <c r="BX919" s="31" t="str">
        <f t="shared" si="452"/>
        <v/>
      </c>
      <c r="BY919" s="31" t="str">
        <f t="shared" si="453"/>
        <v/>
      </c>
      <c r="BZ919" s="31" t="str">
        <f t="shared" si="454"/>
        <v/>
      </c>
      <c r="CA919" s="31" t="str">
        <f t="shared" si="455"/>
        <v/>
      </c>
      <c r="CB919" s="31" t="str">
        <f t="shared" si="456"/>
        <v/>
      </c>
      <c r="CC919" s="31" t="str">
        <f t="shared" si="457"/>
        <v/>
      </c>
      <c r="CD919" s="31" t="str">
        <f t="shared" si="458"/>
        <v>10A</v>
      </c>
      <c r="CE919" s="31" t="e">
        <f t="shared" ca="1" si="459"/>
        <v>#NAME?</v>
      </c>
      <c r="CF919" s="31" t="e">
        <f t="shared" ca="1" si="460"/>
        <v>#NAME?</v>
      </c>
      <c r="CG919" s="31" t="e">
        <f t="shared" ca="1" si="461"/>
        <v>#NAME?</v>
      </c>
      <c r="CH919" s="31" t="e">
        <f t="shared" ca="1" si="462"/>
        <v>#NAME?</v>
      </c>
      <c r="CI919" s="31" t="e">
        <f t="shared" ca="1" si="463"/>
        <v>#NAME?</v>
      </c>
    </row>
    <row r="920" spans="1:87" s="31" customFormat="1" ht="30" hidden="1" x14ac:dyDescent="0.25">
      <c r="A920" s="9" t="s">
        <v>4493</v>
      </c>
      <c r="B920" s="31" t="s">
        <v>2146</v>
      </c>
      <c r="C920" s="31" t="s">
        <v>2152</v>
      </c>
      <c r="E920" s="14" t="s">
        <v>53</v>
      </c>
      <c r="G920" s="31" t="str">
        <f t="shared" si="440"/>
        <v>Сигнал</v>
      </c>
      <c r="H920" s="31" t="s">
        <v>1673</v>
      </c>
      <c r="I920" s="31" t="s">
        <v>4575</v>
      </c>
      <c r="J920" s="31" t="str">
        <f t="shared" si="435"/>
        <v>DCS_DI_01</v>
      </c>
      <c r="K920" s="14" t="s">
        <v>5866</v>
      </c>
      <c r="M920" s="31" t="s">
        <v>2127</v>
      </c>
      <c r="N920" s="31" t="s">
        <v>107</v>
      </c>
      <c r="O920" s="31" t="s">
        <v>185</v>
      </c>
      <c r="P920" s="31" t="s">
        <v>1296</v>
      </c>
      <c r="Q920" s="31" t="s">
        <v>2128</v>
      </c>
      <c r="R920" s="31">
        <v>21</v>
      </c>
      <c r="S920" s="31">
        <v>22</v>
      </c>
      <c r="T920" s="31" t="s">
        <v>62</v>
      </c>
      <c r="U920" s="31" t="str">
        <f t="shared" si="464"/>
        <v>48</v>
      </c>
      <c r="V920" s="14" t="str">
        <f t="shared" si="436"/>
        <v>AVK 2,5 A, AVK 2,5 A</v>
      </c>
      <c r="W920" s="31" t="str">
        <f t="shared" si="441"/>
        <v/>
      </c>
      <c r="X920" s="14" t="str">
        <f t="shared" si="442"/>
        <v/>
      </c>
      <c r="Y920" s="31" t="str">
        <f t="shared" si="443"/>
        <v>O1010202</v>
      </c>
      <c r="Z920" s="31" t="str">
        <f t="shared" si="444"/>
        <v>TUA711-DIR32</v>
      </c>
      <c r="AA920" s="14" t="str">
        <f t="shared" si="445"/>
        <v>17-SC-DCS-001/O1010202/ 17-MC-DCS-001</v>
      </c>
      <c r="AB920" s="31" t="s">
        <v>64</v>
      </c>
      <c r="AC920" s="31" t="s">
        <v>124</v>
      </c>
      <c r="AD920" s="31" t="s">
        <v>125</v>
      </c>
      <c r="AE920" s="31">
        <v>0</v>
      </c>
      <c r="AF920" s="31" t="s">
        <v>1254</v>
      </c>
      <c r="AG920" s="31" t="s">
        <v>2126</v>
      </c>
      <c r="AH920" s="31">
        <v>3</v>
      </c>
      <c r="AI920" s="31">
        <v>11</v>
      </c>
      <c r="AJ920" s="31" t="s">
        <v>57</v>
      </c>
      <c r="AK920" s="31">
        <f t="shared" si="437"/>
        <v>32</v>
      </c>
      <c r="AL920" s="31" t="s">
        <v>62</v>
      </c>
      <c r="AO920" s="31" t="s">
        <v>63</v>
      </c>
      <c r="AP920" s="31" t="s">
        <v>2149</v>
      </c>
      <c r="AQ920" s="31" t="s">
        <v>2153</v>
      </c>
      <c r="AR920" s="31" t="s">
        <v>5716</v>
      </c>
      <c r="AS920" s="31" t="s">
        <v>207</v>
      </c>
      <c r="AT920" s="14" t="s">
        <v>5724</v>
      </c>
      <c r="AU920" s="31" t="s">
        <v>5858</v>
      </c>
      <c r="AV920" s="31" t="s">
        <v>5796</v>
      </c>
      <c r="AW920" s="31" t="s">
        <v>5800</v>
      </c>
      <c r="AX920" s="31" t="s">
        <v>5724</v>
      </c>
      <c r="BE920" s="31" t="s">
        <v>5737</v>
      </c>
      <c r="BK920" s="14" t="str">
        <f t="shared" si="446"/>
        <v/>
      </c>
      <c r="BL920" s="14" t="str">
        <f t="shared" si="447"/>
        <v/>
      </c>
      <c r="BM920" s="14" t="str">
        <f t="shared" si="448"/>
        <v/>
      </c>
      <c r="BN920" s="14"/>
      <c r="BO920" s="14" t="str">
        <f t="shared" si="438"/>
        <v/>
      </c>
      <c r="BP920" s="14" t="str">
        <f t="shared" si="439"/>
        <v/>
      </c>
      <c r="BQ920" s="14"/>
      <c r="BR920" s="14" t="str">
        <f t="shared" si="449"/>
        <v>TS-H-02:21/
O1010202:11A</v>
      </c>
      <c r="BS920" s="14" t="str">
        <f t="shared" si="450"/>
        <v>TS-H-02:22/
O1010202:11B</v>
      </c>
      <c r="BW920" s="31" t="str">
        <f t="shared" si="451"/>
        <v/>
      </c>
      <c r="BX920" s="31" t="str">
        <f t="shared" si="452"/>
        <v/>
      </c>
      <c r="BY920" s="31" t="str">
        <f t="shared" si="453"/>
        <v/>
      </c>
      <c r="BZ920" s="31" t="str">
        <f t="shared" si="454"/>
        <v/>
      </c>
      <c r="CA920" s="31" t="str">
        <f t="shared" si="455"/>
        <v/>
      </c>
      <c r="CB920" s="31" t="str">
        <f t="shared" si="456"/>
        <v/>
      </c>
      <c r="CC920" s="31" t="str">
        <f t="shared" si="457"/>
        <v/>
      </c>
      <c r="CD920" s="31" t="str">
        <f t="shared" si="458"/>
        <v>11A</v>
      </c>
      <c r="CE920" s="31" t="e">
        <f t="shared" ca="1" si="459"/>
        <v>#NAME?</v>
      </c>
      <c r="CF920" s="31" t="e">
        <f t="shared" ca="1" si="460"/>
        <v>#NAME?</v>
      </c>
      <c r="CG920" s="31" t="e">
        <f t="shared" ca="1" si="461"/>
        <v>#NAME?</v>
      </c>
      <c r="CH920" s="31" t="e">
        <f t="shared" ca="1" si="462"/>
        <v>#NAME?</v>
      </c>
      <c r="CI920" s="31" t="e">
        <f t="shared" ca="1" si="463"/>
        <v>#NAME?</v>
      </c>
    </row>
    <row r="921" spans="1:87" s="31" customFormat="1" ht="30" hidden="1" x14ac:dyDescent="0.25">
      <c r="A921" s="9" t="s">
        <v>4493</v>
      </c>
      <c r="B921" s="31" t="s">
        <v>2146</v>
      </c>
      <c r="C921" s="31" t="s">
        <v>2177</v>
      </c>
      <c r="E921" s="14" t="s">
        <v>1253</v>
      </c>
      <c r="G921" s="31" t="str">
        <f t="shared" si="440"/>
        <v>Сигнал</v>
      </c>
      <c r="H921" s="31" t="s">
        <v>1297</v>
      </c>
      <c r="I921" s="31" t="s">
        <v>4575</v>
      </c>
      <c r="J921" s="31" t="str">
        <f t="shared" si="435"/>
        <v>DCS_DO_01</v>
      </c>
      <c r="K921" s="14" t="s">
        <v>5866</v>
      </c>
      <c r="M921" s="31" t="s">
        <v>2166</v>
      </c>
      <c r="N921" s="31" t="s">
        <v>1261</v>
      </c>
      <c r="O921" s="31" t="s">
        <v>1287</v>
      </c>
      <c r="P921" s="31" t="s">
        <v>1296</v>
      </c>
      <c r="Q921" s="31" t="s">
        <v>1763</v>
      </c>
      <c r="R921" s="31">
        <v>13</v>
      </c>
      <c r="S921" s="31">
        <v>14</v>
      </c>
      <c r="T921" s="31" t="s">
        <v>62</v>
      </c>
      <c r="U921" s="31" t="str">
        <f t="shared" si="464"/>
        <v>30</v>
      </c>
      <c r="V921" s="14" t="str">
        <f t="shared" si="436"/>
        <v>AVK 2,5 A, AVK 2,5 A</v>
      </c>
      <c r="W921" s="31" t="str">
        <f t="shared" si="441"/>
        <v/>
      </c>
      <c r="X921" s="14" t="str">
        <f t="shared" si="442"/>
        <v/>
      </c>
      <c r="Y921" s="31" t="str">
        <f t="shared" si="443"/>
        <v>O1010211</v>
      </c>
      <c r="Z921" s="31" t="str">
        <f t="shared" si="444"/>
        <v>TUA711-DOR32</v>
      </c>
      <c r="AA921" s="14" t="str">
        <f t="shared" si="445"/>
        <v>17-SC-DCS-001/O1010211/ 17-MC-DCS-001</v>
      </c>
      <c r="AB921" s="31" t="s">
        <v>64</v>
      </c>
      <c r="AC921" s="31" t="s">
        <v>124</v>
      </c>
      <c r="AD921" s="31" t="s">
        <v>125</v>
      </c>
      <c r="AE921" s="31">
        <v>0</v>
      </c>
      <c r="AF921" s="31" t="s">
        <v>1254</v>
      </c>
      <c r="AG921" s="31" t="s">
        <v>1408</v>
      </c>
      <c r="AH921" s="31">
        <v>12</v>
      </c>
      <c r="AI921" s="31">
        <v>25</v>
      </c>
      <c r="AJ921" s="31" t="s">
        <v>1256</v>
      </c>
      <c r="AK921" s="31">
        <f t="shared" si="437"/>
        <v>32</v>
      </c>
      <c r="AL921" s="16">
        <v>0.1</v>
      </c>
      <c r="AO921" s="31" t="s">
        <v>63</v>
      </c>
      <c r="AP921" s="31" t="s">
        <v>2149</v>
      </c>
      <c r="AQ921" s="31" t="s">
        <v>2178</v>
      </c>
      <c r="AR921" s="31" t="s">
        <v>5716</v>
      </c>
      <c r="AS921" s="31" t="s">
        <v>207</v>
      </c>
      <c r="AT921" s="14" t="s">
        <v>5724</v>
      </c>
      <c r="AU921" s="31" t="s">
        <v>5858</v>
      </c>
      <c r="AV921" s="31" t="s">
        <v>5799</v>
      </c>
      <c r="AW921" s="31" t="s">
        <v>5797</v>
      </c>
      <c r="AX921" s="31" t="s">
        <v>5724</v>
      </c>
      <c r="BE921" s="31" t="s">
        <v>5737</v>
      </c>
      <c r="BK921" s="14" t="str">
        <f t="shared" si="446"/>
        <v/>
      </c>
      <c r="BL921" s="14" t="str">
        <f t="shared" si="447"/>
        <v/>
      </c>
      <c r="BM921" s="14" t="str">
        <f t="shared" si="448"/>
        <v/>
      </c>
      <c r="BN921" s="14"/>
      <c r="BO921" s="14" t="str">
        <f t="shared" si="438"/>
        <v/>
      </c>
      <c r="BP921" s="14" t="str">
        <f t="shared" si="439"/>
        <v/>
      </c>
      <c r="BQ921" s="14"/>
      <c r="BR921" s="14" t="str">
        <f t="shared" si="449"/>
        <v>TS-G-07:13/
O1010211:25A</v>
      </c>
      <c r="BS921" s="14" t="str">
        <f t="shared" si="450"/>
        <v>TS-G-07:14/
O1010211:25C</v>
      </c>
      <c r="BW921" s="31" t="str">
        <f t="shared" si="451"/>
        <v/>
      </c>
      <c r="BX921" s="31" t="str">
        <f t="shared" si="452"/>
        <v/>
      </c>
      <c r="BY921" s="31" t="str">
        <f t="shared" si="453"/>
        <v/>
      </c>
      <c r="BZ921" s="31" t="str">
        <f t="shared" si="454"/>
        <v/>
      </c>
      <c r="CA921" s="31" t="str">
        <f t="shared" si="455"/>
        <v/>
      </c>
      <c r="CB921" s="31" t="str">
        <f t="shared" si="456"/>
        <v/>
      </c>
      <c r="CC921" s="31" t="str">
        <f t="shared" si="457"/>
        <v/>
      </c>
      <c r="CD921" s="31" t="str">
        <f t="shared" si="458"/>
        <v>25A</v>
      </c>
      <c r="CE921" s="31" t="e">
        <f t="shared" ca="1" si="459"/>
        <v>#NAME?</v>
      </c>
      <c r="CF921" s="31" t="e">
        <f t="shared" ca="1" si="460"/>
        <v>#NAME?</v>
      </c>
      <c r="CG921" s="31" t="e">
        <f t="shared" ca="1" si="461"/>
        <v>#NAME?</v>
      </c>
      <c r="CH921" s="31" t="e">
        <f t="shared" ca="1" si="462"/>
        <v>#NAME?</v>
      </c>
      <c r="CI921" s="31" t="e">
        <f t="shared" ca="1" si="463"/>
        <v>#NAME?</v>
      </c>
    </row>
    <row r="922" spans="1:87" s="31" customFormat="1" ht="30" hidden="1" x14ac:dyDescent="0.25">
      <c r="A922" s="9" t="s">
        <v>4493</v>
      </c>
      <c r="B922" s="31" t="s">
        <v>2146</v>
      </c>
      <c r="C922" s="31" t="s">
        <v>2179</v>
      </c>
      <c r="E922" s="14" t="s">
        <v>1253</v>
      </c>
      <c r="G922" s="31" t="str">
        <f t="shared" si="440"/>
        <v>Сигнал</v>
      </c>
      <c r="H922" s="31" t="s">
        <v>1300</v>
      </c>
      <c r="I922" s="31" t="s">
        <v>4575</v>
      </c>
      <c r="J922" s="31" t="str">
        <f t="shared" si="435"/>
        <v>DCS_DO_01</v>
      </c>
      <c r="K922" s="14" t="s">
        <v>5866</v>
      </c>
      <c r="M922" s="31" t="s">
        <v>2166</v>
      </c>
      <c r="N922" s="31" t="s">
        <v>1261</v>
      </c>
      <c r="O922" s="31" t="s">
        <v>1289</v>
      </c>
      <c r="P922" s="31" t="s">
        <v>1296</v>
      </c>
      <c r="Q922" s="31" t="s">
        <v>1763</v>
      </c>
      <c r="R922" s="31">
        <v>15</v>
      </c>
      <c r="S922" s="31">
        <v>16</v>
      </c>
      <c r="T922" s="31" t="s">
        <v>62</v>
      </c>
      <c r="U922" s="31" t="str">
        <f t="shared" si="464"/>
        <v>30</v>
      </c>
      <c r="V922" s="14" t="str">
        <f t="shared" si="436"/>
        <v>AVK 2,5 A, AVK 2,5 A</v>
      </c>
      <c r="W922" s="31" t="str">
        <f t="shared" si="441"/>
        <v/>
      </c>
      <c r="X922" s="14" t="str">
        <f t="shared" si="442"/>
        <v/>
      </c>
      <c r="Y922" s="31" t="str">
        <f t="shared" si="443"/>
        <v>O1010211</v>
      </c>
      <c r="Z922" s="31" t="str">
        <f t="shared" si="444"/>
        <v>TUA711-DOR32</v>
      </c>
      <c r="AA922" s="14" t="str">
        <f t="shared" si="445"/>
        <v>17-SC-DCS-001/O1010211/ 17-MC-DCS-001</v>
      </c>
      <c r="AB922" s="31" t="s">
        <v>64</v>
      </c>
      <c r="AC922" s="31" t="s">
        <v>124</v>
      </c>
      <c r="AD922" s="31" t="s">
        <v>125</v>
      </c>
      <c r="AE922" s="31">
        <v>0</v>
      </c>
      <c r="AF922" s="31" t="s">
        <v>1254</v>
      </c>
      <c r="AG922" s="31" t="s">
        <v>1408</v>
      </c>
      <c r="AH922" s="31">
        <v>12</v>
      </c>
      <c r="AI922" s="31">
        <v>26</v>
      </c>
      <c r="AJ922" s="31" t="s">
        <v>1256</v>
      </c>
      <c r="AK922" s="31">
        <f t="shared" si="437"/>
        <v>32</v>
      </c>
      <c r="AL922" s="16">
        <v>0.1</v>
      </c>
      <c r="AO922" s="31" t="s">
        <v>63</v>
      </c>
      <c r="AP922" s="31" t="s">
        <v>2149</v>
      </c>
      <c r="AQ922" s="31" t="s">
        <v>2180</v>
      </c>
      <c r="AR922" s="31" t="s">
        <v>5716</v>
      </c>
      <c r="AS922" s="31" t="s">
        <v>207</v>
      </c>
      <c r="AT922" s="14" t="s">
        <v>5724</v>
      </c>
      <c r="AU922" s="31" t="s">
        <v>5858</v>
      </c>
      <c r="AV922" s="31" t="s">
        <v>5796</v>
      </c>
      <c r="AW922" s="31" t="s">
        <v>5797</v>
      </c>
      <c r="AX922" s="31" t="s">
        <v>5724</v>
      </c>
      <c r="BE922" s="31" t="s">
        <v>5737</v>
      </c>
      <c r="BK922" s="14" t="str">
        <f t="shared" si="446"/>
        <v/>
      </c>
      <c r="BL922" s="14" t="str">
        <f t="shared" si="447"/>
        <v/>
      </c>
      <c r="BM922" s="14" t="str">
        <f t="shared" si="448"/>
        <v/>
      </c>
      <c r="BN922" s="14"/>
      <c r="BO922" s="14" t="str">
        <f t="shared" si="438"/>
        <v/>
      </c>
      <c r="BP922" s="14" t="str">
        <f t="shared" si="439"/>
        <v/>
      </c>
      <c r="BQ922" s="14"/>
      <c r="BR922" s="14" t="str">
        <f t="shared" si="449"/>
        <v>TS-G-07:15/
O1010211:26A</v>
      </c>
      <c r="BS922" s="14" t="str">
        <f t="shared" si="450"/>
        <v>TS-G-07:16/
O1010211:26C</v>
      </c>
      <c r="BW922" s="31" t="str">
        <f t="shared" si="451"/>
        <v/>
      </c>
      <c r="BX922" s="31" t="str">
        <f t="shared" si="452"/>
        <v/>
      </c>
      <c r="BY922" s="31" t="str">
        <f t="shared" si="453"/>
        <v/>
      </c>
      <c r="BZ922" s="31" t="str">
        <f t="shared" si="454"/>
        <v/>
      </c>
      <c r="CA922" s="31" t="str">
        <f t="shared" si="455"/>
        <v/>
      </c>
      <c r="CB922" s="31" t="str">
        <f t="shared" si="456"/>
        <v/>
      </c>
      <c r="CC922" s="31" t="str">
        <f t="shared" si="457"/>
        <v/>
      </c>
      <c r="CD922" s="31" t="str">
        <f t="shared" si="458"/>
        <v>26A</v>
      </c>
      <c r="CE922" s="31" t="e">
        <f t="shared" ca="1" si="459"/>
        <v>#NAME?</v>
      </c>
      <c r="CF922" s="31" t="e">
        <f t="shared" ca="1" si="460"/>
        <v>#NAME?</v>
      </c>
      <c r="CG922" s="31" t="e">
        <f t="shared" ca="1" si="461"/>
        <v>#NAME?</v>
      </c>
      <c r="CH922" s="31" t="e">
        <f t="shared" ca="1" si="462"/>
        <v>#NAME?</v>
      </c>
      <c r="CI922" s="31" t="e">
        <f t="shared" ca="1" si="463"/>
        <v>#NAME?</v>
      </c>
    </row>
    <row r="923" spans="1:87" s="31" customFormat="1" ht="30" hidden="1" x14ac:dyDescent="0.25">
      <c r="A923" s="9" t="s">
        <v>4493</v>
      </c>
      <c r="B923" s="31" t="s">
        <v>2146</v>
      </c>
      <c r="C923" s="31" t="s">
        <v>2181</v>
      </c>
      <c r="E923" s="14" t="s">
        <v>1253</v>
      </c>
      <c r="G923" s="31" t="str">
        <f t="shared" si="440"/>
        <v>Сигнал</v>
      </c>
      <c r="H923" s="31" t="s">
        <v>1303</v>
      </c>
      <c r="I923" s="31" t="s">
        <v>4575</v>
      </c>
      <c r="J923" s="31" t="str">
        <f t="shared" si="435"/>
        <v>DCS_DO_01</v>
      </c>
      <c r="K923" s="14" t="s">
        <v>5866</v>
      </c>
      <c r="M923" s="31" t="s">
        <v>2166</v>
      </c>
      <c r="N923" s="31" t="s">
        <v>1261</v>
      </c>
      <c r="O923" s="31" t="s">
        <v>1320</v>
      </c>
      <c r="P923" s="31" t="s">
        <v>1296</v>
      </c>
      <c r="Q923" s="31" t="s">
        <v>1763</v>
      </c>
      <c r="R923" s="31">
        <v>17</v>
      </c>
      <c r="S923" s="31">
        <v>18</v>
      </c>
      <c r="T923" s="31" t="s">
        <v>62</v>
      </c>
      <c r="U923" s="31" t="str">
        <f t="shared" si="464"/>
        <v>30</v>
      </c>
      <c r="V923" s="14" t="str">
        <f t="shared" si="436"/>
        <v>AVK 2,5 A, AVK 2,5 A</v>
      </c>
      <c r="W923" s="31" t="str">
        <f t="shared" si="441"/>
        <v/>
      </c>
      <c r="X923" s="14" t="str">
        <f t="shared" si="442"/>
        <v/>
      </c>
      <c r="Y923" s="31" t="str">
        <f t="shared" si="443"/>
        <v>O1010211</v>
      </c>
      <c r="Z923" s="31" t="str">
        <f t="shared" si="444"/>
        <v>TUA711-DOR32</v>
      </c>
      <c r="AA923" s="14" t="str">
        <f t="shared" si="445"/>
        <v>17-SC-DCS-001/O1010211/ 17-MC-DCS-001</v>
      </c>
      <c r="AB923" s="31" t="s">
        <v>64</v>
      </c>
      <c r="AC923" s="31" t="s">
        <v>124</v>
      </c>
      <c r="AD923" s="31" t="s">
        <v>125</v>
      </c>
      <c r="AE923" s="31">
        <v>0</v>
      </c>
      <c r="AF923" s="31" t="s">
        <v>1254</v>
      </c>
      <c r="AG923" s="31" t="s">
        <v>1408</v>
      </c>
      <c r="AH923" s="31">
        <v>12</v>
      </c>
      <c r="AI923" s="31">
        <v>27</v>
      </c>
      <c r="AJ923" s="31" t="s">
        <v>1256</v>
      </c>
      <c r="AK923" s="31">
        <f t="shared" si="437"/>
        <v>32</v>
      </c>
      <c r="AL923" s="16">
        <v>0.1</v>
      </c>
      <c r="AO923" s="31" t="s">
        <v>63</v>
      </c>
      <c r="AP923" s="31" t="s">
        <v>2149</v>
      </c>
      <c r="AQ923" s="31" t="s">
        <v>2182</v>
      </c>
      <c r="AR923" s="31" t="s">
        <v>5716</v>
      </c>
      <c r="AS923" s="31" t="s">
        <v>207</v>
      </c>
      <c r="AT923" s="14" t="s">
        <v>5724</v>
      </c>
      <c r="AU923" s="31" t="s">
        <v>5858</v>
      </c>
      <c r="AV923" s="31" t="s">
        <v>5798</v>
      </c>
      <c r="AW923" s="31" t="s">
        <v>5797</v>
      </c>
      <c r="AX923" s="31" t="s">
        <v>5724</v>
      </c>
      <c r="BE923" s="31" t="s">
        <v>5737</v>
      </c>
      <c r="BK923" s="14" t="str">
        <f t="shared" si="446"/>
        <v/>
      </c>
      <c r="BL923" s="14" t="str">
        <f t="shared" si="447"/>
        <v/>
      </c>
      <c r="BM923" s="14" t="str">
        <f t="shared" si="448"/>
        <v/>
      </c>
      <c r="BN923" s="14"/>
      <c r="BO923" s="14" t="str">
        <f t="shared" si="438"/>
        <v/>
      </c>
      <c r="BP923" s="14" t="str">
        <f t="shared" si="439"/>
        <v/>
      </c>
      <c r="BQ923" s="14"/>
      <c r="BR923" s="14" t="str">
        <f t="shared" si="449"/>
        <v>TS-G-07:17/
O1010211:27A</v>
      </c>
      <c r="BS923" s="14" t="str">
        <f t="shared" si="450"/>
        <v>TS-G-07:18/
O1010211:27C</v>
      </c>
      <c r="BW923" s="31" t="str">
        <f t="shared" si="451"/>
        <v/>
      </c>
      <c r="BX923" s="31" t="str">
        <f t="shared" si="452"/>
        <v/>
      </c>
      <c r="BY923" s="31" t="str">
        <f t="shared" si="453"/>
        <v/>
      </c>
      <c r="BZ923" s="31" t="str">
        <f t="shared" si="454"/>
        <v/>
      </c>
      <c r="CA923" s="31" t="str">
        <f t="shared" si="455"/>
        <v/>
      </c>
      <c r="CB923" s="31" t="str">
        <f t="shared" si="456"/>
        <v/>
      </c>
      <c r="CC923" s="31" t="str">
        <f t="shared" si="457"/>
        <v/>
      </c>
      <c r="CD923" s="31" t="str">
        <f t="shared" si="458"/>
        <v>27A</v>
      </c>
      <c r="CE923" s="31" t="e">
        <f t="shared" ca="1" si="459"/>
        <v>#NAME?</v>
      </c>
      <c r="CF923" s="31" t="e">
        <f t="shared" ca="1" si="460"/>
        <v>#NAME?</v>
      </c>
      <c r="CG923" s="31" t="e">
        <f t="shared" ca="1" si="461"/>
        <v>#NAME?</v>
      </c>
      <c r="CH923" s="31" t="e">
        <f t="shared" ca="1" si="462"/>
        <v>#NAME?</v>
      </c>
      <c r="CI923" s="31" t="e">
        <f t="shared" ca="1" si="463"/>
        <v>#NAME?</v>
      </c>
    </row>
    <row r="924" spans="1:87" s="31" customFormat="1" ht="30" hidden="1" x14ac:dyDescent="0.25">
      <c r="A924" s="9" t="s">
        <v>4493</v>
      </c>
      <c r="B924" s="31" t="s">
        <v>1099</v>
      </c>
      <c r="C924" s="31" t="s">
        <v>1100</v>
      </c>
      <c r="E924" s="14" t="s">
        <v>212</v>
      </c>
      <c r="G924" s="31" t="str">
        <f t="shared" si="440"/>
        <v>Сигнал</v>
      </c>
      <c r="H924" s="31" t="s">
        <v>1095</v>
      </c>
      <c r="I924" s="31" t="s">
        <v>4574</v>
      </c>
      <c r="J924" s="31" t="str">
        <f t="shared" si="435"/>
        <v>DCS_AI_01</v>
      </c>
      <c r="K924" s="14" t="s">
        <v>5866</v>
      </c>
      <c r="M924" s="31" t="s">
        <v>1093</v>
      </c>
      <c r="N924" s="31" t="s">
        <v>113</v>
      </c>
      <c r="O924" s="31" t="s">
        <v>145</v>
      </c>
      <c r="P924" s="31" t="s">
        <v>390</v>
      </c>
      <c r="Q924" s="31" t="s">
        <v>1094</v>
      </c>
      <c r="R924" s="31">
        <v>5</v>
      </c>
      <c r="S924" s="31">
        <v>6</v>
      </c>
      <c r="T924" s="31" t="s">
        <v>62</v>
      </c>
      <c r="U924" s="31" t="str">
        <f t="shared" si="464"/>
        <v>24</v>
      </c>
      <c r="V924" s="14" t="str">
        <f t="shared" si="436"/>
        <v>AVK 2,5 A, AVK 2,5 A</v>
      </c>
      <c r="W924" s="31" t="str">
        <f t="shared" si="441"/>
        <v>O1010009_U11</v>
      </c>
      <c r="X924" s="14" t="str">
        <f t="shared" si="442"/>
        <v>HD5542</v>
      </c>
      <c r="Y924" s="31" t="str">
        <f t="shared" si="443"/>
        <v>O1010009</v>
      </c>
      <c r="Z924" s="31" t="str">
        <f t="shared" si="444"/>
        <v>TUA711-AIO16</v>
      </c>
      <c r="AA924" s="14" t="str">
        <f t="shared" si="445"/>
        <v>17-SC-DCS-001/O1010009/ 17-MC-DCS-008</v>
      </c>
      <c r="AB924" s="31" t="s">
        <v>64</v>
      </c>
      <c r="AC924" s="31" t="s">
        <v>124</v>
      </c>
      <c r="AD924" s="31" t="s">
        <v>125</v>
      </c>
      <c r="AE924" s="31">
        <v>0</v>
      </c>
      <c r="AF924" s="31" t="s">
        <v>126</v>
      </c>
      <c r="AG924" s="31" t="s">
        <v>891</v>
      </c>
      <c r="AH924" s="31">
        <v>10</v>
      </c>
      <c r="AI924" s="31">
        <v>11</v>
      </c>
      <c r="AJ924" s="31" t="s">
        <v>128</v>
      </c>
      <c r="AK924" s="31">
        <f t="shared" si="437"/>
        <v>16</v>
      </c>
      <c r="AL924" s="31" t="s">
        <v>62</v>
      </c>
      <c r="AO924" s="31" t="s">
        <v>63</v>
      </c>
      <c r="AP924" s="31" t="s">
        <v>959</v>
      </c>
      <c r="AQ924" s="31" t="s">
        <v>1101</v>
      </c>
      <c r="AR924" s="31" t="s">
        <v>5716</v>
      </c>
      <c r="AS924" s="31" t="s">
        <v>207</v>
      </c>
      <c r="AT924" s="14" t="s">
        <v>5724</v>
      </c>
      <c r="AU924" s="31" t="s">
        <v>5858</v>
      </c>
      <c r="AX924" s="31" t="s">
        <v>5724</v>
      </c>
      <c r="BC924" s="31" t="s">
        <v>5744</v>
      </c>
      <c r="BD924" s="31" t="s">
        <v>5763</v>
      </c>
      <c r="BE924" s="31" t="s">
        <v>5737</v>
      </c>
      <c r="BK924" s="14" t="str">
        <f t="shared" si="446"/>
        <v>TS-P-04:5/
O1010009_U11:3</v>
      </c>
      <c r="BL924" s="14" t="str">
        <f t="shared" si="447"/>
        <v>TS-P-04:6/
O1010009_U11:4</v>
      </c>
      <c r="BM924" s="14" t="str">
        <f t="shared" si="448"/>
        <v/>
      </c>
      <c r="BN924" s="14"/>
      <c r="BO924" s="14" t="str">
        <f t="shared" si="438"/>
        <v>O1010009:11A/
O1010009_U11:5</v>
      </c>
      <c r="BP924" s="14" t="str">
        <f t="shared" si="439"/>
        <v>O1010009:11C/
O1010009_U11:6</v>
      </c>
      <c r="BQ924" s="14"/>
      <c r="BR924" s="14" t="str">
        <f t="shared" si="449"/>
        <v/>
      </c>
      <c r="BS924" s="14" t="str">
        <f t="shared" si="450"/>
        <v/>
      </c>
      <c r="BW924" s="31" t="str">
        <f t="shared" si="451"/>
        <v>11A</v>
      </c>
      <c r="BX924" s="31" t="str">
        <f t="shared" si="452"/>
        <v>11C</v>
      </c>
      <c r="BY924" s="31" t="str">
        <f t="shared" si="453"/>
        <v>3</v>
      </c>
      <c r="BZ924" s="31" t="str">
        <f t="shared" si="454"/>
        <v>4</v>
      </c>
      <c r="CA924" s="31" t="str">
        <f t="shared" si="455"/>
        <v/>
      </c>
      <c r="CB924" s="31" t="str">
        <f t="shared" si="456"/>
        <v>5</v>
      </c>
      <c r="CC924" s="31" t="str">
        <f t="shared" si="457"/>
        <v>6</v>
      </c>
      <c r="CD924" s="31" t="str">
        <f t="shared" si="458"/>
        <v/>
      </c>
      <c r="CE924" s="31" t="str">
        <f t="shared" si="459"/>
        <v/>
      </c>
      <c r="CF924" s="31" t="e">
        <f t="shared" ca="1" si="460"/>
        <v>#NAME?</v>
      </c>
      <c r="CG924" s="31" t="e">
        <f t="shared" ca="1" si="461"/>
        <v>#NAME?</v>
      </c>
      <c r="CH924" s="31" t="e">
        <f t="shared" ca="1" si="462"/>
        <v>#NAME?</v>
      </c>
      <c r="CI924" s="31" t="e">
        <f t="shared" ca="1" si="463"/>
        <v>#NAME?</v>
      </c>
    </row>
    <row r="925" spans="1:87" s="31" customFormat="1" ht="45" hidden="1" x14ac:dyDescent="0.25">
      <c r="A925" s="9" t="s">
        <v>4493</v>
      </c>
      <c r="B925" s="31" t="s">
        <v>1099</v>
      </c>
      <c r="C925" s="31" t="s">
        <v>1102</v>
      </c>
      <c r="E925" s="14" t="s">
        <v>173</v>
      </c>
      <c r="G925" s="31" t="str">
        <f t="shared" si="440"/>
        <v>Сигнал</v>
      </c>
      <c r="H925" s="31" t="s">
        <v>1098</v>
      </c>
      <c r="I925" s="31" t="s">
        <v>4574</v>
      </c>
      <c r="J925" s="31" t="str">
        <f t="shared" si="435"/>
        <v>DCS_AO_02</v>
      </c>
      <c r="K925" s="14" t="s">
        <v>5866</v>
      </c>
      <c r="M925" s="31" t="s">
        <v>1093</v>
      </c>
      <c r="N925" s="31" t="s">
        <v>113</v>
      </c>
      <c r="O925" s="31" t="s">
        <v>150</v>
      </c>
      <c r="P925" s="31" t="s">
        <v>390</v>
      </c>
      <c r="Q925" s="31" t="s">
        <v>1094</v>
      </c>
      <c r="R925" s="31">
        <v>7</v>
      </c>
      <c r="S925" s="31">
        <v>8</v>
      </c>
      <c r="T925" s="31" t="s">
        <v>62</v>
      </c>
      <c r="U925" s="31" t="str">
        <f t="shared" si="464"/>
        <v>24</v>
      </c>
      <c r="V925" s="14" t="str">
        <f t="shared" si="436"/>
        <v>AVK 2,5 A, AVK 2,5 A</v>
      </c>
      <c r="W925" s="31" t="str">
        <f t="shared" si="441"/>
        <v>O1010108R_U11</v>
      </c>
      <c r="X925" s="14" t="str">
        <f t="shared" si="442"/>
        <v>HD5546</v>
      </c>
      <c r="Y925" s="31" t="str">
        <f t="shared" si="443"/>
        <v>O1010108R</v>
      </c>
      <c r="Z925" s="31" t="str">
        <f t="shared" si="444"/>
        <v>TUA711-AIO16</v>
      </c>
      <c r="AA925" s="14" t="str">
        <f t="shared" si="445"/>
        <v>17-SC-DCS-001/O1010108R/ 17-MC-DCS-008</v>
      </c>
      <c r="AB925" s="31" t="s">
        <v>64</v>
      </c>
      <c r="AC925" s="31" t="s">
        <v>124</v>
      </c>
      <c r="AD925" s="31" t="s">
        <v>125</v>
      </c>
      <c r="AE925" s="31">
        <v>0</v>
      </c>
      <c r="AF925" s="31" t="s">
        <v>55</v>
      </c>
      <c r="AG925" s="31" t="s">
        <v>901</v>
      </c>
      <c r="AH925" s="31">
        <v>9</v>
      </c>
      <c r="AI925" s="31">
        <v>11</v>
      </c>
      <c r="AJ925" s="31" t="s">
        <v>175</v>
      </c>
      <c r="AK925" s="31">
        <f t="shared" si="437"/>
        <v>16</v>
      </c>
      <c r="AL925" s="31" t="s">
        <v>62</v>
      </c>
      <c r="AO925" s="31" t="s">
        <v>63</v>
      </c>
      <c r="AP925" s="31" t="s">
        <v>959</v>
      </c>
      <c r="AQ925" s="31" t="s">
        <v>1103</v>
      </c>
      <c r="AR925" s="31" t="s">
        <v>5716</v>
      </c>
      <c r="AS925" s="31" t="s">
        <v>207</v>
      </c>
      <c r="AT925" s="14" t="s">
        <v>5724</v>
      </c>
      <c r="AU925" s="31" t="s">
        <v>5858</v>
      </c>
      <c r="AX925" s="31" t="s">
        <v>5724</v>
      </c>
      <c r="BE925" s="31" t="s">
        <v>5737</v>
      </c>
      <c r="BK925" s="14" t="str">
        <f t="shared" si="446"/>
        <v>TS-P-04:7/
O1010108R_U11:3</v>
      </c>
      <c r="BL925" s="14" t="str">
        <f t="shared" si="447"/>
        <v>TS-P-04:8/
O1010108R_U11:4</v>
      </c>
      <c r="BM925" s="14" t="str">
        <f t="shared" si="448"/>
        <v/>
      </c>
      <c r="BN925" s="14"/>
      <c r="BO925" s="14" t="str">
        <f t="shared" si="438"/>
        <v>O1010108R:11A/
O1010108R_U11:5</v>
      </c>
      <c r="BP925" s="14" t="str">
        <f t="shared" si="439"/>
        <v>O1010108R:11C/
O1010108R_U11:6</v>
      </c>
      <c r="BQ925" s="14"/>
      <c r="BR925" s="14" t="str">
        <f t="shared" si="449"/>
        <v/>
      </c>
      <c r="BS925" s="14" t="str">
        <f t="shared" si="450"/>
        <v/>
      </c>
      <c r="BW925" s="31" t="str">
        <f t="shared" si="451"/>
        <v>11A</v>
      </c>
      <c r="BX925" s="31" t="str">
        <f t="shared" si="452"/>
        <v>11C</v>
      </c>
      <c r="BY925" s="31" t="str">
        <f t="shared" si="453"/>
        <v>3</v>
      </c>
      <c r="BZ925" s="31" t="str">
        <f t="shared" si="454"/>
        <v>4</v>
      </c>
      <c r="CA925" s="31" t="str">
        <f t="shared" si="455"/>
        <v/>
      </c>
      <c r="CB925" s="31" t="str">
        <f t="shared" si="456"/>
        <v>5</v>
      </c>
      <c r="CC925" s="31" t="str">
        <f t="shared" si="457"/>
        <v>6</v>
      </c>
      <c r="CD925" s="31" t="str">
        <f t="shared" si="458"/>
        <v/>
      </c>
      <c r="CE925" s="31" t="str">
        <f t="shared" si="459"/>
        <v/>
      </c>
      <c r="CF925" s="31" t="e">
        <f t="shared" ca="1" si="460"/>
        <v>#NAME?</v>
      </c>
      <c r="CG925" s="31" t="e">
        <f t="shared" ca="1" si="461"/>
        <v>#NAME?</v>
      </c>
      <c r="CH925" s="31" t="e">
        <f t="shared" ca="1" si="462"/>
        <v>#NAME?</v>
      </c>
      <c r="CI925" s="31" t="e">
        <f t="shared" ca="1" si="463"/>
        <v>#NAME?</v>
      </c>
    </row>
    <row r="926" spans="1:87" s="31" customFormat="1" ht="30" hidden="1" x14ac:dyDescent="0.25">
      <c r="A926" s="9" t="s">
        <v>4493</v>
      </c>
      <c r="B926" s="31" t="s">
        <v>1099</v>
      </c>
      <c r="C926" s="31" t="s">
        <v>2306</v>
      </c>
      <c r="E926" s="14" t="s">
        <v>53</v>
      </c>
      <c r="G926" s="31" t="str">
        <f t="shared" si="440"/>
        <v>Сигнал</v>
      </c>
      <c r="H926" s="31" t="s">
        <v>1802</v>
      </c>
      <c r="I926" s="31" t="s">
        <v>4574</v>
      </c>
      <c r="J926" s="31" t="str">
        <f t="shared" si="435"/>
        <v>DCS_DI_01</v>
      </c>
      <c r="K926" s="14" t="s">
        <v>5866</v>
      </c>
      <c r="M926" s="31" t="s">
        <v>2308</v>
      </c>
      <c r="N926" s="31" t="s">
        <v>107</v>
      </c>
      <c r="O926" s="31" t="s">
        <v>58</v>
      </c>
      <c r="P926" s="31" t="s">
        <v>1296</v>
      </c>
      <c r="Q926" s="31" t="s">
        <v>317</v>
      </c>
      <c r="R926" s="31">
        <v>1</v>
      </c>
      <c r="S926" s="31">
        <v>2</v>
      </c>
      <c r="T926" s="31" t="s">
        <v>62</v>
      </c>
      <c r="U926" s="31" t="str">
        <f t="shared" si="464"/>
        <v>48</v>
      </c>
      <c r="V926" s="14" t="str">
        <f t="shared" si="436"/>
        <v>AVK 2,5 A, AVK 2,5 A</v>
      </c>
      <c r="W926" s="31" t="str">
        <f t="shared" si="441"/>
        <v/>
      </c>
      <c r="X926" s="14" t="str">
        <f t="shared" si="442"/>
        <v/>
      </c>
      <c r="Y926" s="31" t="str">
        <f t="shared" si="443"/>
        <v>O1010201</v>
      </c>
      <c r="Z926" s="31" t="str">
        <f t="shared" si="444"/>
        <v>TUA711-DIR32</v>
      </c>
      <c r="AA926" s="14" t="str">
        <f t="shared" si="445"/>
        <v>17-SC-DCS-001/O1010201/ 17-MC-DCS-001</v>
      </c>
      <c r="AB926" s="31" t="s">
        <v>64</v>
      </c>
      <c r="AC926" s="31" t="s">
        <v>124</v>
      </c>
      <c r="AD926" s="31" t="s">
        <v>125</v>
      </c>
      <c r="AE926" s="31">
        <v>0</v>
      </c>
      <c r="AF926" s="31" t="s">
        <v>1254</v>
      </c>
      <c r="AG926" s="31" t="s">
        <v>2048</v>
      </c>
      <c r="AH926" s="31">
        <v>2</v>
      </c>
      <c r="AI926" s="31">
        <v>26</v>
      </c>
      <c r="AJ926" s="31" t="s">
        <v>57</v>
      </c>
      <c r="AK926" s="31">
        <f t="shared" si="437"/>
        <v>32</v>
      </c>
      <c r="AL926" s="31" t="s">
        <v>62</v>
      </c>
      <c r="AO926" s="31" t="s">
        <v>63</v>
      </c>
      <c r="AP926" s="31" t="s">
        <v>959</v>
      </c>
      <c r="AQ926" s="31" t="s">
        <v>2307</v>
      </c>
      <c r="AR926" s="31" t="s">
        <v>5716</v>
      </c>
      <c r="AS926" s="31" t="s">
        <v>207</v>
      </c>
      <c r="AT926" s="14" t="s">
        <v>5724</v>
      </c>
      <c r="AU926" s="31" t="s">
        <v>5858</v>
      </c>
      <c r="AV926" s="31" t="s">
        <v>5792</v>
      </c>
      <c r="AW926" s="31" t="s">
        <v>5793</v>
      </c>
      <c r="AX926" s="31" t="s">
        <v>5724</v>
      </c>
      <c r="BE926" s="31" t="s">
        <v>5737</v>
      </c>
      <c r="BK926" s="14" t="str">
        <f t="shared" si="446"/>
        <v/>
      </c>
      <c r="BL926" s="14" t="str">
        <f t="shared" si="447"/>
        <v/>
      </c>
      <c r="BM926" s="14" t="str">
        <f t="shared" si="448"/>
        <v/>
      </c>
      <c r="BN926" s="14"/>
      <c r="BO926" s="14" t="str">
        <f t="shared" si="438"/>
        <v/>
      </c>
      <c r="BP926" s="14" t="str">
        <f t="shared" si="439"/>
        <v/>
      </c>
      <c r="BQ926" s="14"/>
      <c r="BR926" s="14" t="str">
        <f t="shared" si="449"/>
        <v>TS-H-01:1/
O1010201:26A</v>
      </c>
      <c r="BS926" s="14" t="str">
        <f t="shared" si="450"/>
        <v>TS-H-01:2/
O1010201:26B</v>
      </c>
      <c r="BW926" s="31" t="str">
        <f t="shared" si="451"/>
        <v/>
      </c>
      <c r="BX926" s="31" t="str">
        <f t="shared" si="452"/>
        <v/>
      </c>
      <c r="BY926" s="31" t="str">
        <f t="shared" si="453"/>
        <v/>
      </c>
      <c r="BZ926" s="31" t="str">
        <f t="shared" si="454"/>
        <v/>
      </c>
      <c r="CA926" s="31" t="str">
        <f t="shared" si="455"/>
        <v/>
      </c>
      <c r="CB926" s="31" t="str">
        <f t="shared" si="456"/>
        <v/>
      </c>
      <c r="CC926" s="31" t="str">
        <f t="shared" si="457"/>
        <v/>
      </c>
      <c r="CD926" s="31" t="str">
        <f t="shared" si="458"/>
        <v>26A</v>
      </c>
      <c r="CE926" s="31" t="e">
        <f t="shared" ca="1" si="459"/>
        <v>#NAME?</v>
      </c>
      <c r="CF926" s="31" t="e">
        <f t="shared" ca="1" si="460"/>
        <v>#NAME?</v>
      </c>
      <c r="CG926" s="31" t="e">
        <f t="shared" ca="1" si="461"/>
        <v>#NAME?</v>
      </c>
      <c r="CH926" s="31" t="e">
        <f t="shared" ca="1" si="462"/>
        <v>#NAME?</v>
      </c>
      <c r="CI926" s="31" t="e">
        <f t="shared" ca="1" si="463"/>
        <v>#NAME?</v>
      </c>
    </row>
    <row r="927" spans="1:87" s="31" customFormat="1" ht="30" hidden="1" x14ac:dyDescent="0.25">
      <c r="A927" s="9" t="s">
        <v>4493</v>
      </c>
      <c r="B927" s="31" t="s">
        <v>1099</v>
      </c>
      <c r="C927" s="31" t="s">
        <v>2309</v>
      </c>
      <c r="E927" s="14" t="s">
        <v>53</v>
      </c>
      <c r="G927" s="31" t="str">
        <f t="shared" si="440"/>
        <v>Сигнал</v>
      </c>
      <c r="H927" s="31" t="s">
        <v>2131</v>
      </c>
      <c r="I927" s="31" t="s">
        <v>4574</v>
      </c>
      <c r="J927" s="31" t="str">
        <f t="shared" si="435"/>
        <v>DCS_DI_01</v>
      </c>
      <c r="K927" s="14" t="s">
        <v>5866</v>
      </c>
      <c r="M927" s="31" t="s">
        <v>2308</v>
      </c>
      <c r="N927" s="31" t="s">
        <v>107</v>
      </c>
      <c r="O927" s="31" t="s">
        <v>103</v>
      </c>
      <c r="P927" s="31" t="s">
        <v>1296</v>
      </c>
      <c r="Q927" s="31" t="s">
        <v>317</v>
      </c>
      <c r="R927" s="31">
        <v>3</v>
      </c>
      <c r="S927" s="31">
        <v>4</v>
      </c>
      <c r="T927" s="31" t="s">
        <v>62</v>
      </c>
      <c r="U927" s="31" t="str">
        <f t="shared" si="464"/>
        <v>48</v>
      </c>
      <c r="V927" s="14" t="str">
        <f t="shared" si="436"/>
        <v>AVK 2,5 A, AVK 2,5 A</v>
      </c>
      <c r="W927" s="31" t="str">
        <f t="shared" si="441"/>
        <v/>
      </c>
      <c r="X927" s="14" t="str">
        <f t="shared" si="442"/>
        <v/>
      </c>
      <c r="Y927" s="31" t="str">
        <f t="shared" si="443"/>
        <v>O1010201</v>
      </c>
      <c r="Z927" s="31" t="str">
        <f t="shared" si="444"/>
        <v>TUA711-DIR32</v>
      </c>
      <c r="AA927" s="14" t="str">
        <f t="shared" si="445"/>
        <v>17-SC-DCS-001/O1010201/ 17-MC-DCS-001</v>
      </c>
      <c r="AB927" s="31" t="s">
        <v>64</v>
      </c>
      <c r="AC927" s="31" t="s">
        <v>124</v>
      </c>
      <c r="AD927" s="31" t="s">
        <v>125</v>
      </c>
      <c r="AE927" s="31">
        <v>0</v>
      </c>
      <c r="AF927" s="31" t="s">
        <v>1254</v>
      </c>
      <c r="AG927" s="31" t="s">
        <v>2048</v>
      </c>
      <c r="AH927" s="31">
        <v>2</v>
      </c>
      <c r="AI927" s="31">
        <v>27</v>
      </c>
      <c r="AJ927" s="31" t="s">
        <v>57</v>
      </c>
      <c r="AK927" s="31">
        <f t="shared" si="437"/>
        <v>32</v>
      </c>
      <c r="AL927" s="31" t="s">
        <v>62</v>
      </c>
      <c r="AO927" s="31" t="s">
        <v>63</v>
      </c>
      <c r="AP927" s="31" t="s">
        <v>959</v>
      </c>
      <c r="AQ927" s="31" t="s">
        <v>2310</v>
      </c>
      <c r="AR927" s="31" t="s">
        <v>5716</v>
      </c>
      <c r="AS927" s="31" t="s">
        <v>207</v>
      </c>
      <c r="AT927" s="14" t="s">
        <v>5724</v>
      </c>
      <c r="AU927" s="31" t="s">
        <v>5858</v>
      </c>
      <c r="AV927" s="31" t="s">
        <v>5794</v>
      </c>
      <c r="AW927" s="31" t="s">
        <v>5795</v>
      </c>
      <c r="AX927" s="31" t="s">
        <v>5724</v>
      </c>
      <c r="BE927" s="31" t="s">
        <v>5737</v>
      </c>
      <c r="BK927" s="14" t="str">
        <f t="shared" si="446"/>
        <v/>
      </c>
      <c r="BL927" s="14" t="str">
        <f t="shared" si="447"/>
        <v/>
      </c>
      <c r="BM927" s="14" t="str">
        <f t="shared" si="448"/>
        <v/>
      </c>
      <c r="BN927" s="14"/>
      <c r="BO927" s="14" t="str">
        <f t="shared" si="438"/>
        <v/>
      </c>
      <c r="BP927" s="14" t="str">
        <f t="shared" si="439"/>
        <v/>
      </c>
      <c r="BQ927" s="14"/>
      <c r="BR927" s="14" t="str">
        <f t="shared" si="449"/>
        <v>TS-H-01:3/
O1010201:27A</v>
      </c>
      <c r="BS927" s="14" t="str">
        <f t="shared" si="450"/>
        <v>TS-H-01:4/
O1010201:27B</v>
      </c>
      <c r="BW927" s="31" t="str">
        <f t="shared" si="451"/>
        <v/>
      </c>
      <c r="BX927" s="31" t="str">
        <f t="shared" si="452"/>
        <v/>
      </c>
      <c r="BY927" s="31" t="str">
        <f t="shared" si="453"/>
        <v/>
      </c>
      <c r="BZ927" s="31" t="str">
        <f t="shared" si="454"/>
        <v/>
      </c>
      <c r="CA927" s="31" t="str">
        <f t="shared" si="455"/>
        <v/>
      </c>
      <c r="CB927" s="31" t="str">
        <f t="shared" si="456"/>
        <v/>
      </c>
      <c r="CC927" s="31" t="str">
        <f t="shared" si="457"/>
        <v/>
      </c>
      <c r="CD927" s="31" t="str">
        <f t="shared" si="458"/>
        <v>27A</v>
      </c>
      <c r="CE927" s="31" t="e">
        <f t="shared" ca="1" si="459"/>
        <v>#NAME?</v>
      </c>
      <c r="CF927" s="31" t="e">
        <f t="shared" ca="1" si="460"/>
        <v>#NAME?</v>
      </c>
      <c r="CG927" s="31" t="e">
        <f t="shared" ca="1" si="461"/>
        <v>#NAME?</v>
      </c>
      <c r="CH927" s="31" t="e">
        <f t="shared" ca="1" si="462"/>
        <v>#NAME?</v>
      </c>
      <c r="CI927" s="31" t="e">
        <f t="shared" ca="1" si="463"/>
        <v>#NAME?</v>
      </c>
    </row>
    <row r="928" spans="1:87" s="31" customFormat="1" ht="30" hidden="1" x14ac:dyDescent="0.25">
      <c r="A928" s="9" t="s">
        <v>4493</v>
      </c>
      <c r="B928" s="31" t="s">
        <v>1099</v>
      </c>
      <c r="C928" s="31" t="s">
        <v>2311</v>
      </c>
      <c r="E928" s="14" t="s">
        <v>53</v>
      </c>
      <c r="G928" s="31" t="str">
        <f t="shared" si="440"/>
        <v>Сигнал</v>
      </c>
      <c r="H928" s="31" t="s">
        <v>1673</v>
      </c>
      <c r="I928" s="31" t="s">
        <v>4574</v>
      </c>
      <c r="J928" s="31" t="str">
        <f t="shared" si="435"/>
        <v>DCS_DI_01</v>
      </c>
      <c r="K928" s="14" t="s">
        <v>5866</v>
      </c>
      <c r="M928" s="31" t="s">
        <v>2308</v>
      </c>
      <c r="N928" s="31" t="s">
        <v>107</v>
      </c>
      <c r="O928" s="31" t="s">
        <v>145</v>
      </c>
      <c r="P928" s="31" t="s">
        <v>1296</v>
      </c>
      <c r="Q928" s="31" t="s">
        <v>317</v>
      </c>
      <c r="R928" s="31">
        <v>5</v>
      </c>
      <c r="S928" s="31">
        <v>6</v>
      </c>
      <c r="T928" s="31" t="s">
        <v>62</v>
      </c>
      <c r="U928" s="31" t="str">
        <f t="shared" si="464"/>
        <v>48</v>
      </c>
      <c r="V928" s="14" t="str">
        <f t="shared" si="436"/>
        <v>AVK 2,5 A, AVK 2,5 A</v>
      </c>
      <c r="W928" s="31" t="str">
        <f t="shared" si="441"/>
        <v/>
      </c>
      <c r="X928" s="14" t="str">
        <f t="shared" si="442"/>
        <v/>
      </c>
      <c r="Y928" s="31" t="str">
        <f t="shared" si="443"/>
        <v>O1010202</v>
      </c>
      <c r="Z928" s="31" t="str">
        <f t="shared" si="444"/>
        <v>TUA711-DIR32</v>
      </c>
      <c r="AA928" s="14" t="str">
        <f t="shared" si="445"/>
        <v>17-SC-DCS-001/O1010202/ 17-MC-DCS-001</v>
      </c>
      <c r="AB928" s="31" t="s">
        <v>64</v>
      </c>
      <c r="AC928" s="31" t="s">
        <v>124</v>
      </c>
      <c r="AD928" s="31" t="s">
        <v>125</v>
      </c>
      <c r="AE928" s="31">
        <v>0</v>
      </c>
      <c r="AF928" s="31" t="s">
        <v>1254</v>
      </c>
      <c r="AG928" s="31" t="s">
        <v>2126</v>
      </c>
      <c r="AH928" s="31">
        <v>3</v>
      </c>
      <c r="AI928" s="31">
        <v>12</v>
      </c>
      <c r="AJ928" s="31" t="s">
        <v>57</v>
      </c>
      <c r="AK928" s="31">
        <f t="shared" si="437"/>
        <v>32</v>
      </c>
      <c r="AL928" s="31" t="s">
        <v>62</v>
      </c>
      <c r="AO928" s="31" t="s">
        <v>63</v>
      </c>
      <c r="AP928" s="31" t="s">
        <v>959</v>
      </c>
      <c r="AQ928" s="31" t="s">
        <v>2312</v>
      </c>
      <c r="AR928" s="31" t="s">
        <v>5716</v>
      </c>
      <c r="AS928" s="31" t="s">
        <v>207</v>
      </c>
      <c r="AT928" s="14" t="s">
        <v>5724</v>
      </c>
      <c r="AU928" s="31" t="s">
        <v>5858</v>
      </c>
      <c r="AV928" s="31" t="s">
        <v>5796</v>
      </c>
      <c r="AW928" s="31" t="s">
        <v>5800</v>
      </c>
      <c r="AX928" s="31" t="s">
        <v>5724</v>
      </c>
      <c r="BE928" s="31" t="s">
        <v>5737</v>
      </c>
      <c r="BK928" s="14" t="str">
        <f t="shared" si="446"/>
        <v/>
      </c>
      <c r="BL928" s="14" t="str">
        <f t="shared" si="447"/>
        <v/>
      </c>
      <c r="BM928" s="14" t="str">
        <f t="shared" si="448"/>
        <v/>
      </c>
      <c r="BN928" s="14"/>
      <c r="BO928" s="14" t="str">
        <f t="shared" si="438"/>
        <v/>
      </c>
      <c r="BP928" s="14" t="str">
        <f t="shared" si="439"/>
        <v/>
      </c>
      <c r="BQ928" s="14"/>
      <c r="BR928" s="14" t="str">
        <f t="shared" si="449"/>
        <v>TS-H-01:5/
O1010202:12A</v>
      </c>
      <c r="BS928" s="14" t="str">
        <f t="shared" si="450"/>
        <v>TS-H-01:6/
O1010202:12B</v>
      </c>
      <c r="BW928" s="31" t="str">
        <f t="shared" si="451"/>
        <v/>
      </c>
      <c r="BX928" s="31" t="str">
        <f t="shared" si="452"/>
        <v/>
      </c>
      <c r="BY928" s="31" t="str">
        <f t="shared" si="453"/>
        <v/>
      </c>
      <c r="BZ928" s="31" t="str">
        <f t="shared" si="454"/>
        <v/>
      </c>
      <c r="CA928" s="31" t="str">
        <f t="shared" si="455"/>
        <v/>
      </c>
      <c r="CB928" s="31" t="str">
        <f t="shared" si="456"/>
        <v/>
      </c>
      <c r="CC928" s="31" t="str">
        <f t="shared" si="457"/>
        <v/>
      </c>
      <c r="CD928" s="31" t="str">
        <f t="shared" si="458"/>
        <v>12A</v>
      </c>
      <c r="CE928" s="31" t="e">
        <f t="shared" ca="1" si="459"/>
        <v>#NAME?</v>
      </c>
      <c r="CF928" s="31" t="e">
        <f t="shared" ca="1" si="460"/>
        <v>#NAME?</v>
      </c>
      <c r="CG928" s="31" t="e">
        <f t="shared" ca="1" si="461"/>
        <v>#NAME?</v>
      </c>
      <c r="CH928" s="31" t="e">
        <f t="shared" ca="1" si="462"/>
        <v>#NAME?</v>
      </c>
      <c r="CI928" s="31" t="e">
        <f t="shared" ca="1" si="463"/>
        <v>#NAME?</v>
      </c>
    </row>
    <row r="929" spans="1:87" s="31" customFormat="1" ht="30" hidden="1" x14ac:dyDescent="0.25">
      <c r="A929" s="9" t="s">
        <v>4493</v>
      </c>
      <c r="B929" s="31" t="s">
        <v>1099</v>
      </c>
      <c r="C929" s="31" t="s">
        <v>2313</v>
      </c>
      <c r="E929" s="14" t="s">
        <v>53</v>
      </c>
      <c r="G929" s="31" t="str">
        <f t="shared" si="440"/>
        <v>Сигнал</v>
      </c>
      <c r="H929" s="31" t="s">
        <v>1678</v>
      </c>
      <c r="I929" s="31" t="s">
        <v>4574</v>
      </c>
      <c r="J929" s="31" t="str">
        <f t="shared" si="435"/>
        <v>DCS_DI_01</v>
      </c>
      <c r="K929" s="14" t="s">
        <v>5866</v>
      </c>
      <c r="M929" s="31" t="s">
        <v>2308</v>
      </c>
      <c r="N929" s="31" t="s">
        <v>107</v>
      </c>
      <c r="O929" s="31" t="s">
        <v>150</v>
      </c>
      <c r="P929" s="31" t="s">
        <v>1296</v>
      </c>
      <c r="Q929" s="31" t="s">
        <v>317</v>
      </c>
      <c r="R929" s="31">
        <v>7</v>
      </c>
      <c r="S929" s="31">
        <v>8</v>
      </c>
      <c r="T929" s="31" t="s">
        <v>62</v>
      </c>
      <c r="U929" s="31" t="str">
        <f t="shared" si="464"/>
        <v>48</v>
      </c>
      <c r="V929" s="14" t="str">
        <f t="shared" si="436"/>
        <v>AVK 2,5 A, AVK 2,5 A</v>
      </c>
      <c r="W929" s="31" t="str">
        <f t="shared" si="441"/>
        <v/>
      </c>
      <c r="X929" s="14" t="str">
        <f t="shared" si="442"/>
        <v/>
      </c>
      <c r="Y929" s="31" t="str">
        <f t="shared" si="443"/>
        <v>O1010202</v>
      </c>
      <c r="Z929" s="31" t="str">
        <f t="shared" si="444"/>
        <v>TUA711-DIR32</v>
      </c>
      <c r="AA929" s="14" t="str">
        <f t="shared" si="445"/>
        <v>17-SC-DCS-001/O1010202/ 17-MC-DCS-001</v>
      </c>
      <c r="AB929" s="31" t="s">
        <v>64</v>
      </c>
      <c r="AC929" s="31" t="s">
        <v>124</v>
      </c>
      <c r="AD929" s="31" t="s">
        <v>125</v>
      </c>
      <c r="AE929" s="31">
        <v>0</v>
      </c>
      <c r="AF929" s="31" t="s">
        <v>1254</v>
      </c>
      <c r="AG929" s="31" t="s">
        <v>2126</v>
      </c>
      <c r="AH929" s="31">
        <v>3</v>
      </c>
      <c r="AI929" s="31">
        <v>13</v>
      </c>
      <c r="AJ929" s="31" t="s">
        <v>57</v>
      </c>
      <c r="AK929" s="31">
        <f t="shared" si="437"/>
        <v>32</v>
      </c>
      <c r="AL929" s="31" t="s">
        <v>62</v>
      </c>
      <c r="AO929" s="31" t="s">
        <v>63</v>
      </c>
      <c r="AP929" s="31" t="s">
        <v>959</v>
      </c>
      <c r="AQ929" s="31" t="s">
        <v>2314</v>
      </c>
      <c r="AR929" s="31" t="s">
        <v>5716</v>
      </c>
      <c r="AS929" s="31" t="s">
        <v>207</v>
      </c>
      <c r="AT929" s="14" t="s">
        <v>5724</v>
      </c>
      <c r="AU929" s="31" t="s">
        <v>5858</v>
      </c>
      <c r="AV929" s="31" t="s">
        <v>5801</v>
      </c>
      <c r="AW929" s="31" t="s">
        <v>5802</v>
      </c>
      <c r="AX929" s="31" t="s">
        <v>5724</v>
      </c>
      <c r="BE929" s="31" t="s">
        <v>5737</v>
      </c>
      <c r="BK929" s="14" t="str">
        <f t="shared" si="446"/>
        <v/>
      </c>
      <c r="BL929" s="14" t="str">
        <f t="shared" si="447"/>
        <v/>
      </c>
      <c r="BM929" s="14" t="str">
        <f t="shared" si="448"/>
        <v/>
      </c>
      <c r="BN929" s="14"/>
      <c r="BO929" s="14" t="str">
        <f t="shared" si="438"/>
        <v/>
      </c>
      <c r="BP929" s="14" t="str">
        <f t="shared" si="439"/>
        <v/>
      </c>
      <c r="BQ929" s="14"/>
      <c r="BR929" s="14" t="str">
        <f t="shared" si="449"/>
        <v>TS-H-01:7/
O1010202:13A</v>
      </c>
      <c r="BS929" s="14" t="str">
        <f t="shared" si="450"/>
        <v>TS-H-01:8/
O1010202:13B</v>
      </c>
      <c r="BW929" s="31" t="str">
        <f t="shared" si="451"/>
        <v/>
      </c>
      <c r="BX929" s="31" t="str">
        <f t="shared" si="452"/>
        <v/>
      </c>
      <c r="BY929" s="31" t="str">
        <f t="shared" si="453"/>
        <v/>
      </c>
      <c r="BZ929" s="31" t="str">
        <f t="shared" si="454"/>
        <v/>
      </c>
      <c r="CA929" s="31" t="str">
        <f t="shared" si="455"/>
        <v/>
      </c>
      <c r="CB929" s="31" t="str">
        <f t="shared" si="456"/>
        <v/>
      </c>
      <c r="CC929" s="31" t="str">
        <f t="shared" si="457"/>
        <v/>
      </c>
      <c r="CD929" s="31" t="str">
        <f t="shared" si="458"/>
        <v>13A</v>
      </c>
      <c r="CE929" s="31" t="e">
        <f t="shared" ca="1" si="459"/>
        <v>#NAME?</v>
      </c>
      <c r="CF929" s="31" t="e">
        <f t="shared" ca="1" si="460"/>
        <v>#NAME?</v>
      </c>
      <c r="CG929" s="31" t="e">
        <f t="shared" ca="1" si="461"/>
        <v>#NAME?</v>
      </c>
      <c r="CH929" s="31" t="e">
        <f t="shared" ca="1" si="462"/>
        <v>#NAME?</v>
      </c>
      <c r="CI929" s="31" t="e">
        <f t="shared" ca="1" si="463"/>
        <v>#NAME?</v>
      </c>
    </row>
    <row r="930" spans="1:87" s="31" customFormat="1" ht="30" hidden="1" x14ac:dyDescent="0.25">
      <c r="A930" s="9" t="s">
        <v>4493</v>
      </c>
      <c r="B930" s="31" t="s">
        <v>1104</v>
      </c>
      <c r="C930" s="31" t="s">
        <v>1105</v>
      </c>
      <c r="E930" s="14" t="s">
        <v>212</v>
      </c>
      <c r="G930" s="31" t="str">
        <f t="shared" si="440"/>
        <v>Сигнал</v>
      </c>
      <c r="H930" s="31" t="s">
        <v>1095</v>
      </c>
      <c r="I930" s="31" t="s">
        <v>4574</v>
      </c>
      <c r="J930" s="31" t="str">
        <f t="shared" si="435"/>
        <v>DCS_AI_01</v>
      </c>
      <c r="K930" s="14" t="s">
        <v>5866</v>
      </c>
      <c r="M930" s="31" t="s">
        <v>1093</v>
      </c>
      <c r="N930" s="31" t="s">
        <v>113</v>
      </c>
      <c r="O930" s="31" t="s">
        <v>155</v>
      </c>
      <c r="P930" s="31" t="s">
        <v>390</v>
      </c>
      <c r="Q930" s="31" t="s">
        <v>1094</v>
      </c>
      <c r="R930" s="31">
        <v>9</v>
      </c>
      <c r="S930" s="31">
        <v>10</v>
      </c>
      <c r="T930" s="31" t="s">
        <v>62</v>
      </c>
      <c r="U930" s="31" t="str">
        <f t="shared" si="464"/>
        <v>24</v>
      </c>
      <c r="V930" s="14" t="str">
        <f t="shared" si="436"/>
        <v>AVK 2,5 A, AVK 2,5 A</v>
      </c>
      <c r="W930" s="31" t="str">
        <f t="shared" si="441"/>
        <v>O1010009_U12</v>
      </c>
      <c r="X930" s="14" t="str">
        <f t="shared" si="442"/>
        <v>HD5542</v>
      </c>
      <c r="Y930" s="31" t="str">
        <f t="shared" si="443"/>
        <v>O1010009</v>
      </c>
      <c r="Z930" s="31" t="str">
        <f t="shared" si="444"/>
        <v>TUA711-AIO16</v>
      </c>
      <c r="AA930" s="14" t="str">
        <f t="shared" si="445"/>
        <v>17-SC-DCS-001/O1010009/ 17-MC-DCS-008</v>
      </c>
      <c r="AB930" s="31" t="s">
        <v>64</v>
      </c>
      <c r="AC930" s="31" t="s">
        <v>124</v>
      </c>
      <c r="AD930" s="31" t="s">
        <v>125</v>
      </c>
      <c r="AE930" s="31">
        <v>0</v>
      </c>
      <c r="AF930" s="31" t="s">
        <v>126</v>
      </c>
      <c r="AG930" s="31" t="s">
        <v>891</v>
      </c>
      <c r="AH930" s="31">
        <v>10</v>
      </c>
      <c r="AI930" s="31">
        <v>12</v>
      </c>
      <c r="AJ930" s="31" t="s">
        <v>128</v>
      </c>
      <c r="AK930" s="31">
        <f t="shared" si="437"/>
        <v>16</v>
      </c>
      <c r="AL930" s="31" t="s">
        <v>62</v>
      </c>
      <c r="AO930" s="31" t="s">
        <v>63</v>
      </c>
      <c r="AP930" s="31" t="s">
        <v>962</v>
      </c>
      <c r="AQ930" s="31" t="s">
        <v>1106</v>
      </c>
      <c r="AR930" s="31" t="s">
        <v>5716</v>
      </c>
      <c r="AS930" s="31" t="s">
        <v>207</v>
      </c>
      <c r="AT930" s="14" t="s">
        <v>5724</v>
      </c>
      <c r="AU930" s="31" t="s">
        <v>5858</v>
      </c>
      <c r="AX930" s="31" t="s">
        <v>5724</v>
      </c>
      <c r="BC930" s="31" t="s">
        <v>5744</v>
      </c>
      <c r="BD930" s="31" t="s">
        <v>5763</v>
      </c>
      <c r="BE930" s="31" t="s">
        <v>5737</v>
      </c>
      <c r="BK930" s="14" t="str">
        <f t="shared" si="446"/>
        <v>TS-P-04:9/
O1010009_U12:3</v>
      </c>
      <c r="BL930" s="14" t="str">
        <f t="shared" si="447"/>
        <v>TS-P-04:10/
O1010009_U12:4</v>
      </c>
      <c r="BM930" s="14" t="str">
        <f t="shared" si="448"/>
        <v/>
      </c>
      <c r="BN930" s="14"/>
      <c r="BO930" s="14" t="str">
        <f t="shared" si="438"/>
        <v>O1010009:12A/
O1010009_U12:5</v>
      </c>
      <c r="BP930" s="14" t="str">
        <f t="shared" si="439"/>
        <v>O1010009:12C/
O1010009_U12:6</v>
      </c>
      <c r="BQ930" s="14"/>
      <c r="BR930" s="14" t="str">
        <f t="shared" si="449"/>
        <v/>
      </c>
      <c r="BS930" s="14" t="str">
        <f t="shared" si="450"/>
        <v/>
      </c>
      <c r="BW930" s="31" t="str">
        <f t="shared" si="451"/>
        <v>12A</v>
      </c>
      <c r="BX930" s="31" t="str">
        <f t="shared" si="452"/>
        <v>12C</v>
      </c>
      <c r="BY930" s="31" t="str">
        <f t="shared" si="453"/>
        <v>3</v>
      </c>
      <c r="BZ930" s="31" t="str">
        <f t="shared" si="454"/>
        <v>4</v>
      </c>
      <c r="CA930" s="31" t="str">
        <f t="shared" si="455"/>
        <v/>
      </c>
      <c r="CB930" s="31" t="str">
        <f t="shared" si="456"/>
        <v>5</v>
      </c>
      <c r="CC930" s="31" t="str">
        <f t="shared" si="457"/>
        <v>6</v>
      </c>
      <c r="CD930" s="31" t="str">
        <f t="shared" si="458"/>
        <v/>
      </c>
      <c r="CE930" s="31" t="str">
        <f t="shared" si="459"/>
        <v/>
      </c>
      <c r="CF930" s="31" t="e">
        <f t="shared" ca="1" si="460"/>
        <v>#NAME?</v>
      </c>
      <c r="CG930" s="31" t="e">
        <f t="shared" ca="1" si="461"/>
        <v>#NAME?</v>
      </c>
      <c r="CH930" s="31" t="e">
        <f t="shared" ca="1" si="462"/>
        <v>#NAME?</v>
      </c>
      <c r="CI930" s="31" t="e">
        <f t="shared" ca="1" si="463"/>
        <v>#NAME?</v>
      </c>
    </row>
    <row r="931" spans="1:87" s="31" customFormat="1" ht="45" hidden="1" x14ac:dyDescent="0.25">
      <c r="A931" s="9" t="s">
        <v>4493</v>
      </c>
      <c r="B931" s="31" t="s">
        <v>1104</v>
      </c>
      <c r="C931" s="31" t="s">
        <v>1107</v>
      </c>
      <c r="E931" s="14" t="s">
        <v>173</v>
      </c>
      <c r="G931" s="31" t="str">
        <f t="shared" si="440"/>
        <v>Сигнал</v>
      </c>
      <c r="H931" s="31" t="s">
        <v>1098</v>
      </c>
      <c r="I931" s="31" t="s">
        <v>4574</v>
      </c>
      <c r="J931" s="31" t="str">
        <f t="shared" si="435"/>
        <v>DCS_AO_02</v>
      </c>
      <c r="K931" s="14" t="s">
        <v>5866</v>
      </c>
      <c r="M931" s="31" t="s">
        <v>1093</v>
      </c>
      <c r="N931" s="31" t="s">
        <v>113</v>
      </c>
      <c r="O931" s="31" t="s">
        <v>160</v>
      </c>
      <c r="P931" s="31" t="s">
        <v>390</v>
      </c>
      <c r="Q931" s="31" t="s">
        <v>1094</v>
      </c>
      <c r="R931" s="31">
        <v>11</v>
      </c>
      <c r="S931" s="31">
        <v>12</v>
      </c>
      <c r="T931" s="31" t="s">
        <v>62</v>
      </c>
      <c r="U931" s="31" t="str">
        <f t="shared" si="464"/>
        <v>24</v>
      </c>
      <c r="V931" s="14" t="str">
        <f t="shared" si="436"/>
        <v>AVK 2,5 A, AVK 2,5 A</v>
      </c>
      <c r="W931" s="31" t="str">
        <f t="shared" si="441"/>
        <v>O1010108R_U12</v>
      </c>
      <c r="X931" s="14" t="str">
        <f t="shared" si="442"/>
        <v>HD5546</v>
      </c>
      <c r="Y931" s="31" t="str">
        <f t="shared" si="443"/>
        <v>O1010108R</v>
      </c>
      <c r="Z931" s="31" t="str">
        <f t="shared" si="444"/>
        <v>TUA711-AIO16</v>
      </c>
      <c r="AA931" s="14" t="str">
        <f t="shared" si="445"/>
        <v>17-SC-DCS-001/O1010108R/ 17-MC-DCS-008</v>
      </c>
      <c r="AB931" s="31" t="s">
        <v>64</v>
      </c>
      <c r="AC931" s="31" t="s">
        <v>124</v>
      </c>
      <c r="AD931" s="31" t="s">
        <v>125</v>
      </c>
      <c r="AE931" s="31">
        <v>0</v>
      </c>
      <c r="AF931" s="31" t="s">
        <v>55</v>
      </c>
      <c r="AG931" s="31" t="s">
        <v>901</v>
      </c>
      <c r="AH931" s="31">
        <v>9</v>
      </c>
      <c r="AI931" s="31">
        <v>12</v>
      </c>
      <c r="AJ931" s="31" t="s">
        <v>175</v>
      </c>
      <c r="AK931" s="31">
        <f t="shared" si="437"/>
        <v>16</v>
      </c>
      <c r="AL931" s="31" t="s">
        <v>62</v>
      </c>
      <c r="AO931" s="31" t="s">
        <v>63</v>
      </c>
      <c r="AP931" s="31" t="s">
        <v>962</v>
      </c>
      <c r="AQ931" s="31" t="s">
        <v>1108</v>
      </c>
      <c r="AR931" s="31" t="s">
        <v>5716</v>
      </c>
      <c r="AS931" s="31" t="s">
        <v>207</v>
      </c>
      <c r="AT931" s="14" t="s">
        <v>5724</v>
      </c>
      <c r="AU931" s="31" t="s">
        <v>5858</v>
      </c>
      <c r="AX931" s="31" t="s">
        <v>5724</v>
      </c>
      <c r="BE931" s="31" t="s">
        <v>5737</v>
      </c>
      <c r="BK931" s="14" t="str">
        <f t="shared" si="446"/>
        <v>TS-P-04:11/
O1010108R_U12:3</v>
      </c>
      <c r="BL931" s="14" t="str">
        <f t="shared" si="447"/>
        <v>TS-P-04:12/
O1010108R_U12:4</v>
      </c>
      <c r="BM931" s="14" t="str">
        <f t="shared" si="448"/>
        <v/>
      </c>
      <c r="BN931" s="14"/>
      <c r="BO931" s="14" t="str">
        <f t="shared" si="438"/>
        <v>O1010108R:12A/
O1010108R_U12:5</v>
      </c>
      <c r="BP931" s="14" t="str">
        <f t="shared" si="439"/>
        <v>O1010108R:12C/
O1010108R_U12:6</v>
      </c>
      <c r="BQ931" s="14"/>
      <c r="BR931" s="14" t="str">
        <f t="shared" si="449"/>
        <v/>
      </c>
      <c r="BS931" s="14" t="str">
        <f t="shared" si="450"/>
        <v/>
      </c>
      <c r="BW931" s="31" t="str">
        <f t="shared" si="451"/>
        <v>12A</v>
      </c>
      <c r="BX931" s="31" t="str">
        <f t="shared" si="452"/>
        <v>12C</v>
      </c>
      <c r="BY931" s="31" t="str">
        <f t="shared" si="453"/>
        <v>3</v>
      </c>
      <c r="BZ931" s="31" t="str">
        <f t="shared" si="454"/>
        <v>4</v>
      </c>
      <c r="CA931" s="31" t="str">
        <f t="shared" si="455"/>
        <v/>
      </c>
      <c r="CB931" s="31" t="str">
        <f t="shared" si="456"/>
        <v>5</v>
      </c>
      <c r="CC931" s="31" t="str">
        <f t="shared" si="457"/>
        <v>6</v>
      </c>
      <c r="CD931" s="31" t="str">
        <f t="shared" si="458"/>
        <v/>
      </c>
      <c r="CE931" s="31" t="str">
        <f t="shared" si="459"/>
        <v/>
      </c>
      <c r="CF931" s="31" t="e">
        <f t="shared" ca="1" si="460"/>
        <v>#NAME?</v>
      </c>
      <c r="CG931" s="31" t="e">
        <f t="shared" ca="1" si="461"/>
        <v>#NAME?</v>
      </c>
      <c r="CH931" s="31" t="e">
        <f t="shared" ca="1" si="462"/>
        <v>#NAME?</v>
      </c>
      <c r="CI931" s="31" t="e">
        <f t="shared" ca="1" si="463"/>
        <v>#NAME?</v>
      </c>
    </row>
    <row r="932" spans="1:87" s="31" customFormat="1" ht="30" hidden="1" x14ac:dyDescent="0.25">
      <c r="A932" s="9" t="s">
        <v>4493</v>
      </c>
      <c r="B932" s="31" t="s">
        <v>1104</v>
      </c>
      <c r="C932" s="31" t="s">
        <v>2315</v>
      </c>
      <c r="E932" s="14" t="s">
        <v>53</v>
      </c>
      <c r="G932" s="31" t="str">
        <f t="shared" si="440"/>
        <v>Сигнал</v>
      </c>
      <c r="H932" s="31" t="s">
        <v>1802</v>
      </c>
      <c r="I932" s="31" t="s">
        <v>4574</v>
      </c>
      <c r="J932" s="31" t="str">
        <f t="shared" si="435"/>
        <v>DCS_DI_01</v>
      </c>
      <c r="K932" s="14" t="s">
        <v>5866</v>
      </c>
      <c r="M932" s="31" t="s">
        <v>2308</v>
      </c>
      <c r="N932" s="31" t="s">
        <v>107</v>
      </c>
      <c r="O932" s="31" t="s">
        <v>155</v>
      </c>
      <c r="P932" s="31" t="s">
        <v>1296</v>
      </c>
      <c r="Q932" s="31" t="s">
        <v>317</v>
      </c>
      <c r="R932" s="31">
        <v>9</v>
      </c>
      <c r="S932" s="31">
        <v>10</v>
      </c>
      <c r="T932" s="31" t="s">
        <v>62</v>
      </c>
      <c r="U932" s="31" t="str">
        <f t="shared" si="464"/>
        <v>48</v>
      </c>
      <c r="V932" s="14" t="str">
        <f t="shared" si="436"/>
        <v>AVK 2,5 A, AVK 2,5 A</v>
      </c>
      <c r="W932" s="31" t="str">
        <f t="shared" si="441"/>
        <v/>
      </c>
      <c r="X932" s="14" t="str">
        <f t="shared" si="442"/>
        <v/>
      </c>
      <c r="Y932" s="31" t="str">
        <f t="shared" si="443"/>
        <v>O1010202</v>
      </c>
      <c r="Z932" s="31" t="str">
        <f t="shared" si="444"/>
        <v>TUA711-DIR32</v>
      </c>
      <c r="AA932" s="14" t="str">
        <f t="shared" si="445"/>
        <v>17-SC-DCS-001/O1010202/ 17-MC-DCS-001</v>
      </c>
      <c r="AB932" s="31" t="s">
        <v>64</v>
      </c>
      <c r="AC932" s="31" t="s">
        <v>124</v>
      </c>
      <c r="AD932" s="31" t="s">
        <v>125</v>
      </c>
      <c r="AE932" s="31">
        <v>0</v>
      </c>
      <c r="AF932" s="31" t="s">
        <v>1254</v>
      </c>
      <c r="AG932" s="31" t="s">
        <v>2126</v>
      </c>
      <c r="AH932" s="31">
        <v>3</v>
      </c>
      <c r="AI932" s="31">
        <v>14</v>
      </c>
      <c r="AJ932" s="31" t="s">
        <v>57</v>
      </c>
      <c r="AK932" s="31">
        <f t="shared" si="437"/>
        <v>32</v>
      </c>
      <c r="AL932" s="31" t="s">
        <v>62</v>
      </c>
      <c r="AO932" s="31" t="s">
        <v>63</v>
      </c>
      <c r="AP932" s="31" t="s">
        <v>962</v>
      </c>
      <c r="AQ932" s="31" t="s">
        <v>2316</v>
      </c>
      <c r="AR932" s="31" t="s">
        <v>5716</v>
      </c>
      <c r="AS932" s="31" t="s">
        <v>207</v>
      </c>
      <c r="AT932" s="14" t="s">
        <v>5724</v>
      </c>
      <c r="AU932" s="31" t="s">
        <v>5858</v>
      </c>
      <c r="AV932" s="31" t="s">
        <v>5792</v>
      </c>
      <c r="AW932" s="31" t="s">
        <v>5793</v>
      </c>
      <c r="AX932" s="31" t="s">
        <v>5724</v>
      </c>
      <c r="BE932" s="31" t="s">
        <v>5737</v>
      </c>
      <c r="BK932" s="14" t="str">
        <f t="shared" si="446"/>
        <v/>
      </c>
      <c r="BL932" s="14" t="str">
        <f t="shared" si="447"/>
        <v/>
      </c>
      <c r="BM932" s="14" t="str">
        <f t="shared" si="448"/>
        <v/>
      </c>
      <c r="BN932" s="14"/>
      <c r="BO932" s="14" t="str">
        <f t="shared" si="438"/>
        <v/>
      </c>
      <c r="BP932" s="14" t="str">
        <f t="shared" si="439"/>
        <v/>
      </c>
      <c r="BQ932" s="14"/>
      <c r="BR932" s="14" t="str">
        <f t="shared" si="449"/>
        <v>TS-H-01:9/
O1010202:14A</v>
      </c>
      <c r="BS932" s="14" t="str">
        <f t="shared" si="450"/>
        <v>TS-H-01:10/
O1010202:14B</v>
      </c>
      <c r="BW932" s="31" t="str">
        <f t="shared" si="451"/>
        <v/>
      </c>
      <c r="BX932" s="31" t="str">
        <f t="shared" si="452"/>
        <v/>
      </c>
      <c r="BY932" s="31" t="str">
        <f t="shared" si="453"/>
        <v/>
      </c>
      <c r="BZ932" s="31" t="str">
        <f t="shared" si="454"/>
        <v/>
      </c>
      <c r="CA932" s="31" t="str">
        <f t="shared" si="455"/>
        <v/>
      </c>
      <c r="CB932" s="31" t="str">
        <f t="shared" si="456"/>
        <v/>
      </c>
      <c r="CC932" s="31" t="str">
        <f t="shared" si="457"/>
        <v/>
      </c>
      <c r="CD932" s="31" t="str">
        <f t="shared" si="458"/>
        <v>14A</v>
      </c>
      <c r="CE932" s="31" t="e">
        <f t="shared" ca="1" si="459"/>
        <v>#NAME?</v>
      </c>
      <c r="CF932" s="31" t="e">
        <f t="shared" ca="1" si="460"/>
        <v>#NAME?</v>
      </c>
      <c r="CG932" s="31" t="e">
        <f t="shared" ca="1" si="461"/>
        <v>#NAME?</v>
      </c>
      <c r="CH932" s="31" t="e">
        <f t="shared" ca="1" si="462"/>
        <v>#NAME?</v>
      </c>
      <c r="CI932" s="31" t="e">
        <f t="shared" ca="1" si="463"/>
        <v>#NAME?</v>
      </c>
    </row>
    <row r="933" spans="1:87" s="31" customFormat="1" ht="30" hidden="1" x14ac:dyDescent="0.25">
      <c r="A933" s="9" t="s">
        <v>4493</v>
      </c>
      <c r="B933" s="31" t="s">
        <v>1104</v>
      </c>
      <c r="C933" s="31" t="s">
        <v>2317</v>
      </c>
      <c r="E933" s="14" t="s">
        <v>53</v>
      </c>
      <c r="G933" s="31" t="str">
        <f t="shared" si="440"/>
        <v>Сигнал</v>
      </c>
      <c r="H933" s="31" t="s">
        <v>2131</v>
      </c>
      <c r="I933" s="31" t="s">
        <v>4574</v>
      </c>
      <c r="J933" s="31" t="str">
        <f t="shared" si="435"/>
        <v>DCS_DI_01</v>
      </c>
      <c r="K933" s="14" t="s">
        <v>5866</v>
      </c>
      <c r="M933" s="31" t="s">
        <v>2308</v>
      </c>
      <c r="N933" s="31" t="s">
        <v>107</v>
      </c>
      <c r="O933" s="31" t="s">
        <v>160</v>
      </c>
      <c r="P933" s="31" t="s">
        <v>1296</v>
      </c>
      <c r="Q933" s="31" t="s">
        <v>317</v>
      </c>
      <c r="R933" s="31">
        <v>11</v>
      </c>
      <c r="S933" s="31">
        <v>12</v>
      </c>
      <c r="T933" s="31" t="s">
        <v>62</v>
      </c>
      <c r="U933" s="31" t="str">
        <f t="shared" si="464"/>
        <v>48</v>
      </c>
      <c r="V933" s="14" t="str">
        <f t="shared" si="436"/>
        <v>AVK 2,5 A, AVK 2,5 A</v>
      </c>
      <c r="W933" s="31" t="str">
        <f t="shared" si="441"/>
        <v/>
      </c>
      <c r="X933" s="14" t="str">
        <f t="shared" si="442"/>
        <v/>
      </c>
      <c r="Y933" s="31" t="str">
        <f t="shared" si="443"/>
        <v>O1010202</v>
      </c>
      <c r="Z933" s="31" t="str">
        <f t="shared" si="444"/>
        <v>TUA711-DIR32</v>
      </c>
      <c r="AA933" s="14" t="str">
        <f t="shared" si="445"/>
        <v>17-SC-DCS-001/O1010202/ 17-MC-DCS-001</v>
      </c>
      <c r="AB933" s="31" t="s">
        <v>64</v>
      </c>
      <c r="AC933" s="31" t="s">
        <v>124</v>
      </c>
      <c r="AD933" s="31" t="s">
        <v>125</v>
      </c>
      <c r="AE933" s="31">
        <v>0</v>
      </c>
      <c r="AF933" s="31" t="s">
        <v>1254</v>
      </c>
      <c r="AG933" s="31" t="s">
        <v>2126</v>
      </c>
      <c r="AH933" s="31">
        <v>3</v>
      </c>
      <c r="AI933" s="31">
        <v>15</v>
      </c>
      <c r="AJ933" s="31" t="s">
        <v>57</v>
      </c>
      <c r="AK933" s="31">
        <f t="shared" si="437"/>
        <v>32</v>
      </c>
      <c r="AL933" s="31" t="s">
        <v>62</v>
      </c>
      <c r="AO933" s="31" t="s">
        <v>63</v>
      </c>
      <c r="AP933" s="31" t="s">
        <v>962</v>
      </c>
      <c r="AQ933" s="31" t="s">
        <v>2318</v>
      </c>
      <c r="AR933" s="31" t="s">
        <v>5716</v>
      </c>
      <c r="AS933" s="31" t="s">
        <v>207</v>
      </c>
      <c r="AT933" s="14" t="s">
        <v>5724</v>
      </c>
      <c r="AU933" s="31" t="s">
        <v>5858</v>
      </c>
      <c r="AV933" s="31" t="s">
        <v>5794</v>
      </c>
      <c r="AW933" s="31" t="s">
        <v>5795</v>
      </c>
      <c r="AX933" s="31" t="s">
        <v>5724</v>
      </c>
      <c r="BE933" s="31" t="s">
        <v>5737</v>
      </c>
      <c r="BK933" s="14" t="str">
        <f t="shared" si="446"/>
        <v/>
      </c>
      <c r="BL933" s="14" t="str">
        <f t="shared" si="447"/>
        <v/>
      </c>
      <c r="BM933" s="14" t="str">
        <f t="shared" si="448"/>
        <v/>
      </c>
      <c r="BN933" s="14"/>
      <c r="BO933" s="14" t="str">
        <f t="shared" si="438"/>
        <v/>
      </c>
      <c r="BP933" s="14" t="str">
        <f t="shared" si="439"/>
        <v/>
      </c>
      <c r="BQ933" s="14"/>
      <c r="BR933" s="14" t="str">
        <f t="shared" si="449"/>
        <v>TS-H-01:11/
O1010202:15A</v>
      </c>
      <c r="BS933" s="14" t="str">
        <f t="shared" si="450"/>
        <v>TS-H-01:12/
O1010202:15B</v>
      </c>
      <c r="BW933" s="31" t="str">
        <f t="shared" si="451"/>
        <v/>
      </c>
      <c r="BX933" s="31" t="str">
        <f t="shared" si="452"/>
        <v/>
      </c>
      <c r="BY933" s="31" t="str">
        <f t="shared" si="453"/>
        <v/>
      </c>
      <c r="BZ933" s="31" t="str">
        <f t="shared" si="454"/>
        <v/>
      </c>
      <c r="CA933" s="31" t="str">
        <f t="shared" si="455"/>
        <v/>
      </c>
      <c r="CB933" s="31" t="str">
        <f t="shared" si="456"/>
        <v/>
      </c>
      <c r="CC933" s="31" t="str">
        <f t="shared" si="457"/>
        <v/>
      </c>
      <c r="CD933" s="31" t="str">
        <f t="shared" si="458"/>
        <v>15A</v>
      </c>
      <c r="CE933" s="31" t="e">
        <f t="shared" ca="1" si="459"/>
        <v>#NAME?</v>
      </c>
      <c r="CF933" s="31" t="e">
        <f t="shared" ca="1" si="460"/>
        <v>#NAME?</v>
      </c>
      <c r="CG933" s="31" t="e">
        <f t="shared" ca="1" si="461"/>
        <v>#NAME?</v>
      </c>
      <c r="CH933" s="31" t="e">
        <f t="shared" ca="1" si="462"/>
        <v>#NAME?</v>
      </c>
      <c r="CI933" s="31" t="e">
        <f t="shared" ca="1" si="463"/>
        <v>#NAME?</v>
      </c>
    </row>
    <row r="934" spans="1:87" s="31" customFormat="1" ht="30" hidden="1" x14ac:dyDescent="0.25">
      <c r="A934" s="9" t="s">
        <v>4493</v>
      </c>
      <c r="B934" s="31" t="s">
        <v>1104</v>
      </c>
      <c r="C934" s="31" t="s">
        <v>2319</v>
      </c>
      <c r="E934" s="14" t="s">
        <v>53</v>
      </c>
      <c r="G934" s="31" t="str">
        <f t="shared" si="440"/>
        <v>Сигнал</v>
      </c>
      <c r="H934" s="31" t="s">
        <v>1673</v>
      </c>
      <c r="I934" s="31" t="s">
        <v>4574</v>
      </c>
      <c r="J934" s="31" t="str">
        <f t="shared" si="435"/>
        <v>DCS_DI_01</v>
      </c>
      <c r="K934" s="14" t="s">
        <v>5866</v>
      </c>
      <c r="M934" s="31" t="s">
        <v>2308</v>
      </c>
      <c r="N934" s="31" t="s">
        <v>107</v>
      </c>
      <c r="O934" s="31" t="s">
        <v>165</v>
      </c>
      <c r="P934" s="31" t="s">
        <v>1296</v>
      </c>
      <c r="Q934" s="31" t="s">
        <v>317</v>
      </c>
      <c r="R934" s="31">
        <v>13</v>
      </c>
      <c r="S934" s="31">
        <v>14</v>
      </c>
      <c r="T934" s="31" t="s">
        <v>62</v>
      </c>
      <c r="U934" s="31" t="str">
        <f t="shared" si="464"/>
        <v>48</v>
      </c>
      <c r="V934" s="14" t="str">
        <f t="shared" si="436"/>
        <v>AVK 2,5 A, AVK 2,5 A</v>
      </c>
      <c r="W934" s="31" t="str">
        <f t="shared" si="441"/>
        <v/>
      </c>
      <c r="X934" s="14" t="str">
        <f t="shared" si="442"/>
        <v/>
      </c>
      <c r="Y934" s="31" t="str">
        <f t="shared" si="443"/>
        <v>O1010202</v>
      </c>
      <c r="Z934" s="31" t="str">
        <f t="shared" si="444"/>
        <v>TUA711-DIR32</v>
      </c>
      <c r="AA934" s="14" t="str">
        <f t="shared" si="445"/>
        <v>17-SC-DCS-001/O1010202/ 17-MC-DCS-001</v>
      </c>
      <c r="AB934" s="31" t="s">
        <v>64</v>
      </c>
      <c r="AC934" s="31" t="s">
        <v>124</v>
      </c>
      <c r="AD934" s="31" t="s">
        <v>125</v>
      </c>
      <c r="AE934" s="31">
        <v>0</v>
      </c>
      <c r="AF934" s="31" t="s">
        <v>1254</v>
      </c>
      <c r="AG934" s="31" t="s">
        <v>2126</v>
      </c>
      <c r="AH934" s="31">
        <v>3</v>
      </c>
      <c r="AI934" s="31">
        <v>16</v>
      </c>
      <c r="AJ934" s="31" t="s">
        <v>57</v>
      </c>
      <c r="AK934" s="31">
        <f t="shared" si="437"/>
        <v>32</v>
      </c>
      <c r="AL934" s="31" t="s">
        <v>62</v>
      </c>
      <c r="AO934" s="31" t="s">
        <v>63</v>
      </c>
      <c r="AP934" s="31" t="s">
        <v>962</v>
      </c>
      <c r="AQ934" s="31" t="s">
        <v>2320</v>
      </c>
      <c r="AR934" s="31" t="s">
        <v>5716</v>
      </c>
      <c r="AS934" s="31" t="s">
        <v>207</v>
      </c>
      <c r="AT934" s="14" t="s">
        <v>5724</v>
      </c>
      <c r="AU934" s="31" t="s">
        <v>5858</v>
      </c>
      <c r="AV934" s="31" t="s">
        <v>5796</v>
      </c>
      <c r="AW934" s="31" t="s">
        <v>5800</v>
      </c>
      <c r="AX934" s="31" t="s">
        <v>5724</v>
      </c>
      <c r="BE934" s="31" t="s">
        <v>5737</v>
      </c>
      <c r="BK934" s="14" t="str">
        <f t="shared" si="446"/>
        <v/>
      </c>
      <c r="BL934" s="14" t="str">
        <f t="shared" si="447"/>
        <v/>
      </c>
      <c r="BM934" s="14" t="str">
        <f t="shared" si="448"/>
        <v/>
      </c>
      <c r="BN934" s="14"/>
      <c r="BO934" s="14" t="str">
        <f t="shared" si="438"/>
        <v/>
      </c>
      <c r="BP934" s="14" t="str">
        <f t="shared" si="439"/>
        <v/>
      </c>
      <c r="BQ934" s="14"/>
      <c r="BR934" s="14" t="str">
        <f t="shared" si="449"/>
        <v>TS-H-01:13/
O1010202:16A</v>
      </c>
      <c r="BS934" s="14" t="str">
        <f t="shared" si="450"/>
        <v>TS-H-01:14/
O1010202:16B</v>
      </c>
      <c r="BW934" s="31" t="str">
        <f t="shared" si="451"/>
        <v/>
      </c>
      <c r="BX934" s="31" t="str">
        <f t="shared" si="452"/>
        <v/>
      </c>
      <c r="BY934" s="31" t="str">
        <f t="shared" si="453"/>
        <v/>
      </c>
      <c r="BZ934" s="31" t="str">
        <f t="shared" si="454"/>
        <v/>
      </c>
      <c r="CA934" s="31" t="str">
        <f t="shared" si="455"/>
        <v/>
      </c>
      <c r="CB934" s="31" t="str">
        <f t="shared" si="456"/>
        <v/>
      </c>
      <c r="CC934" s="31" t="str">
        <f t="shared" si="457"/>
        <v/>
      </c>
      <c r="CD934" s="31" t="str">
        <f t="shared" si="458"/>
        <v>16A</v>
      </c>
      <c r="CE934" s="31" t="e">
        <f t="shared" ca="1" si="459"/>
        <v>#NAME?</v>
      </c>
      <c r="CF934" s="31" t="e">
        <f t="shared" ca="1" si="460"/>
        <v>#NAME?</v>
      </c>
      <c r="CG934" s="31" t="e">
        <f t="shared" ca="1" si="461"/>
        <v>#NAME?</v>
      </c>
      <c r="CH934" s="31" t="e">
        <f t="shared" ca="1" si="462"/>
        <v>#NAME?</v>
      </c>
      <c r="CI934" s="31" t="e">
        <f t="shared" ca="1" si="463"/>
        <v>#NAME?</v>
      </c>
    </row>
    <row r="935" spans="1:87" s="31" customFormat="1" ht="30" hidden="1" x14ac:dyDescent="0.25">
      <c r="A935" s="9" t="s">
        <v>4493</v>
      </c>
      <c r="B935" s="31" t="s">
        <v>1104</v>
      </c>
      <c r="C935" s="31" t="s">
        <v>2321</v>
      </c>
      <c r="E935" s="14" t="s">
        <v>53</v>
      </c>
      <c r="G935" s="31" t="str">
        <f t="shared" si="440"/>
        <v>Сигнал</v>
      </c>
      <c r="H935" s="31" t="s">
        <v>1678</v>
      </c>
      <c r="I935" s="31" t="s">
        <v>4574</v>
      </c>
      <c r="J935" s="31" t="str">
        <f t="shared" si="435"/>
        <v>DCS_DI_01</v>
      </c>
      <c r="K935" s="14" t="s">
        <v>5866</v>
      </c>
      <c r="M935" s="31" t="s">
        <v>2308</v>
      </c>
      <c r="N935" s="31" t="s">
        <v>107</v>
      </c>
      <c r="O935" s="31" t="s">
        <v>170</v>
      </c>
      <c r="P935" s="31" t="s">
        <v>1296</v>
      </c>
      <c r="Q935" s="31" t="s">
        <v>317</v>
      </c>
      <c r="R935" s="31">
        <v>15</v>
      </c>
      <c r="S935" s="31">
        <v>16</v>
      </c>
      <c r="T935" s="31" t="s">
        <v>62</v>
      </c>
      <c r="U935" s="31" t="str">
        <f t="shared" si="464"/>
        <v>48</v>
      </c>
      <c r="V935" s="14" t="str">
        <f t="shared" si="436"/>
        <v>AVK 2,5 A, AVK 2,5 A</v>
      </c>
      <c r="W935" s="31" t="str">
        <f t="shared" si="441"/>
        <v/>
      </c>
      <c r="X935" s="14" t="str">
        <f t="shared" si="442"/>
        <v/>
      </c>
      <c r="Y935" s="31" t="str">
        <f t="shared" si="443"/>
        <v>O1010202</v>
      </c>
      <c r="Z935" s="31" t="str">
        <f t="shared" si="444"/>
        <v>TUA711-DIR32</v>
      </c>
      <c r="AA935" s="14" t="str">
        <f t="shared" si="445"/>
        <v>17-SC-DCS-001/O1010202/ 17-MC-DCS-001</v>
      </c>
      <c r="AB935" s="31" t="s">
        <v>64</v>
      </c>
      <c r="AC935" s="31" t="s">
        <v>124</v>
      </c>
      <c r="AD935" s="31" t="s">
        <v>125</v>
      </c>
      <c r="AE935" s="31">
        <v>0</v>
      </c>
      <c r="AF935" s="31" t="s">
        <v>1254</v>
      </c>
      <c r="AG935" s="31" t="s">
        <v>2126</v>
      </c>
      <c r="AH935" s="31">
        <v>3</v>
      </c>
      <c r="AI935" s="31">
        <v>17</v>
      </c>
      <c r="AJ935" s="31" t="s">
        <v>57</v>
      </c>
      <c r="AK935" s="31">
        <f t="shared" si="437"/>
        <v>32</v>
      </c>
      <c r="AL935" s="31" t="s">
        <v>62</v>
      </c>
      <c r="AO935" s="31" t="s">
        <v>63</v>
      </c>
      <c r="AP935" s="31" t="s">
        <v>962</v>
      </c>
      <c r="AQ935" s="31" t="s">
        <v>2322</v>
      </c>
      <c r="AR935" s="31" t="s">
        <v>5716</v>
      </c>
      <c r="AS935" s="31" t="s">
        <v>207</v>
      </c>
      <c r="AT935" s="14" t="s">
        <v>5724</v>
      </c>
      <c r="AU935" s="31" t="s">
        <v>5858</v>
      </c>
      <c r="AV935" s="31" t="s">
        <v>5801</v>
      </c>
      <c r="AW935" s="31" t="s">
        <v>5802</v>
      </c>
      <c r="AX935" s="31" t="s">
        <v>5724</v>
      </c>
      <c r="BE935" s="31" t="s">
        <v>5737</v>
      </c>
      <c r="BK935" s="14" t="str">
        <f t="shared" si="446"/>
        <v/>
      </c>
      <c r="BL935" s="14" t="str">
        <f t="shared" si="447"/>
        <v/>
      </c>
      <c r="BM935" s="14" t="str">
        <f t="shared" si="448"/>
        <v/>
      </c>
      <c r="BN935" s="14"/>
      <c r="BO935" s="14" t="str">
        <f t="shared" si="438"/>
        <v/>
      </c>
      <c r="BP935" s="14" t="str">
        <f t="shared" si="439"/>
        <v/>
      </c>
      <c r="BQ935" s="14"/>
      <c r="BR935" s="14" t="str">
        <f t="shared" si="449"/>
        <v>TS-H-01:15/
O1010202:17A</v>
      </c>
      <c r="BS935" s="14" t="str">
        <f t="shared" si="450"/>
        <v>TS-H-01:16/
O1010202:17B</v>
      </c>
      <c r="BW935" s="31" t="str">
        <f t="shared" si="451"/>
        <v/>
      </c>
      <c r="BX935" s="31" t="str">
        <f t="shared" si="452"/>
        <v/>
      </c>
      <c r="BY935" s="31" t="str">
        <f t="shared" si="453"/>
        <v/>
      </c>
      <c r="BZ935" s="31" t="str">
        <f t="shared" si="454"/>
        <v/>
      </c>
      <c r="CA935" s="31" t="str">
        <f t="shared" si="455"/>
        <v/>
      </c>
      <c r="CB935" s="31" t="str">
        <f t="shared" si="456"/>
        <v/>
      </c>
      <c r="CC935" s="31" t="str">
        <f t="shared" si="457"/>
        <v/>
      </c>
      <c r="CD935" s="31" t="str">
        <f t="shared" si="458"/>
        <v>17A</v>
      </c>
      <c r="CE935" s="31" t="e">
        <f t="shared" ca="1" si="459"/>
        <v>#NAME?</v>
      </c>
      <c r="CF935" s="31" t="e">
        <f t="shared" ca="1" si="460"/>
        <v>#NAME?</v>
      </c>
      <c r="CG935" s="31" t="e">
        <f t="shared" ca="1" si="461"/>
        <v>#NAME?</v>
      </c>
      <c r="CH935" s="31" t="e">
        <f t="shared" ca="1" si="462"/>
        <v>#NAME?</v>
      </c>
      <c r="CI935" s="31" t="e">
        <f t="shared" ca="1" si="463"/>
        <v>#NAME?</v>
      </c>
    </row>
    <row r="936" spans="1:87" s="31" customFormat="1" ht="30" hidden="1" x14ac:dyDescent="0.25">
      <c r="A936" s="9" t="s">
        <v>4493</v>
      </c>
      <c r="B936" s="31" t="s">
        <v>1109</v>
      </c>
      <c r="C936" s="31" t="s">
        <v>1110</v>
      </c>
      <c r="E936" s="14" t="s">
        <v>212</v>
      </c>
      <c r="G936" s="31" t="str">
        <f t="shared" si="440"/>
        <v>Сигнал</v>
      </c>
      <c r="H936" s="31" t="s">
        <v>1095</v>
      </c>
      <c r="I936" s="31" t="s">
        <v>4574</v>
      </c>
      <c r="J936" s="31" t="str">
        <f t="shared" si="435"/>
        <v>DCS_AI_01</v>
      </c>
      <c r="K936" s="14" t="s">
        <v>5866</v>
      </c>
      <c r="M936" s="31" t="s">
        <v>1093</v>
      </c>
      <c r="N936" s="31" t="s">
        <v>113</v>
      </c>
      <c r="O936" s="31" t="s">
        <v>165</v>
      </c>
      <c r="P936" s="31" t="s">
        <v>390</v>
      </c>
      <c r="Q936" s="31" t="s">
        <v>1094</v>
      </c>
      <c r="R936" s="31">
        <v>13</v>
      </c>
      <c r="S936" s="31">
        <v>14</v>
      </c>
      <c r="T936" s="31" t="s">
        <v>62</v>
      </c>
      <c r="U936" s="31" t="str">
        <f t="shared" si="464"/>
        <v>24</v>
      </c>
      <c r="V936" s="14" t="str">
        <f t="shared" si="436"/>
        <v>AVK 2,5 A, AVK 2,5 A</v>
      </c>
      <c r="W936" s="31" t="str">
        <f t="shared" si="441"/>
        <v>O1010009_U13</v>
      </c>
      <c r="X936" s="14" t="str">
        <f t="shared" si="442"/>
        <v>HD5542</v>
      </c>
      <c r="Y936" s="31" t="str">
        <f t="shared" si="443"/>
        <v>O1010009</v>
      </c>
      <c r="Z936" s="31" t="str">
        <f t="shared" si="444"/>
        <v>TUA711-AIO16</v>
      </c>
      <c r="AA936" s="14" t="str">
        <f t="shared" si="445"/>
        <v>17-SC-DCS-001/O1010009/ 17-MC-DCS-008</v>
      </c>
      <c r="AB936" s="31" t="s">
        <v>64</v>
      </c>
      <c r="AC936" s="31" t="s">
        <v>124</v>
      </c>
      <c r="AD936" s="31" t="s">
        <v>125</v>
      </c>
      <c r="AE936" s="31">
        <v>0</v>
      </c>
      <c r="AF936" s="31" t="s">
        <v>126</v>
      </c>
      <c r="AG936" s="31" t="s">
        <v>891</v>
      </c>
      <c r="AH936" s="31">
        <v>10</v>
      </c>
      <c r="AI936" s="31">
        <v>13</v>
      </c>
      <c r="AJ936" s="31" t="s">
        <v>128</v>
      </c>
      <c r="AK936" s="31">
        <f t="shared" si="437"/>
        <v>16</v>
      </c>
      <c r="AL936" s="31" t="s">
        <v>62</v>
      </c>
      <c r="AO936" s="31" t="s">
        <v>63</v>
      </c>
      <c r="AP936" s="31" t="s">
        <v>959</v>
      </c>
      <c r="AQ936" s="31" t="s">
        <v>1111</v>
      </c>
      <c r="AR936" s="31" t="s">
        <v>5716</v>
      </c>
      <c r="AS936" s="31" t="s">
        <v>207</v>
      </c>
      <c r="AT936" s="14" t="s">
        <v>5724</v>
      </c>
      <c r="AU936" s="31" t="s">
        <v>5858</v>
      </c>
      <c r="AX936" s="31" t="s">
        <v>5724</v>
      </c>
      <c r="BC936" s="31" t="s">
        <v>5744</v>
      </c>
      <c r="BD936" s="31" t="s">
        <v>5763</v>
      </c>
      <c r="BE936" s="31" t="s">
        <v>5737</v>
      </c>
      <c r="BK936" s="14" t="str">
        <f t="shared" si="446"/>
        <v>TS-P-04:13/
O1010009_U13:3</v>
      </c>
      <c r="BL936" s="14" t="str">
        <f t="shared" si="447"/>
        <v>TS-P-04:14/
O1010009_U13:4</v>
      </c>
      <c r="BM936" s="14" t="str">
        <f t="shared" si="448"/>
        <v/>
      </c>
      <c r="BN936" s="14"/>
      <c r="BO936" s="14" t="str">
        <f t="shared" si="438"/>
        <v>O1010009:13A/
O1010009_U13:5</v>
      </c>
      <c r="BP936" s="14" t="str">
        <f t="shared" si="439"/>
        <v>O1010009:13C/
O1010009_U13:6</v>
      </c>
      <c r="BQ936" s="14"/>
      <c r="BR936" s="14" t="str">
        <f t="shared" si="449"/>
        <v/>
      </c>
      <c r="BS936" s="14" t="str">
        <f t="shared" si="450"/>
        <v/>
      </c>
      <c r="BW936" s="31" t="str">
        <f t="shared" si="451"/>
        <v>13A</v>
      </c>
      <c r="BX936" s="31" t="str">
        <f t="shared" si="452"/>
        <v>13C</v>
      </c>
      <c r="BY936" s="31" t="str">
        <f t="shared" si="453"/>
        <v>3</v>
      </c>
      <c r="BZ936" s="31" t="str">
        <f t="shared" si="454"/>
        <v>4</v>
      </c>
      <c r="CA936" s="31" t="str">
        <f t="shared" si="455"/>
        <v/>
      </c>
      <c r="CB936" s="31" t="str">
        <f t="shared" si="456"/>
        <v>5</v>
      </c>
      <c r="CC936" s="31" t="str">
        <f t="shared" si="457"/>
        <v>6</v>
      </c>
      <c r="CD936" s="31" t="str">
        <f t="shared" si="458"/>
        <v/>
      </c>
      <c r="CE936" s="31" t="str">
        <f t="shared" si="459"/>
        <v/>
      </c>
      <c r="CF936" s="31" t="e">
        <f t="shared" ca="1" si="460"/>
        <v>#NAME?</v>
      </c>
      <c r="CG936" s="31" t="e">
        <f t="shared" ca="1" si="461"/>
        <v>#NAME?</v>
      </c>
      <c r="CH936" s="31" t="e">
        <f t="shared" ca="1" si="462"/>
        <v>#NAME?</v>
      </c>
      <c r="CI936" s="31" t="e">
        <f t="shared" ca="1" si="463"/>
        <v>#NAME?</v>
      </c>
    </row>
    <row r="937" spans="1:87" s="31" customFormat="1" ht="45" hidden="1" x14ac:dyDescent="0.25">
      <c r="A937" s="9" t="s">
        <v>4493</v>
      </c>
      <c r="B937" s="31" t="s">
        <v>1109</v>
      </c>
      <c r="C937" s="31" t="s">
        <v>1112</v>
      </c>
      <c r="E937" s="14" t="s">
        <v>173</v>
      </c>
      <c r="G937" s="31" t="str">
        <f t="shared" si="440"/>
        <v>Сигнал</v>
      </c>
      <c r="H937" s="31" t="s">
        <v>1098</v>
      </c>
      <c r="I937" s="31" t="s">
        <v>4574</v>
      </c>
      <c r="J937" s="31" t="str">
        <f t="shared" si="435"/>
        <v>DCS_AO_02</v>
      </c>
      <c r="K937" s="14" t="s">
        <v>5866</v>
      </c>
      <c r="M937" s="31" t="s">
        <v>1093</v>
      </c>
      <c r="N937" s="31" t="s">
        <v>113</v>
      </c>
      <c r="O937" s="31" t="s">
        <v>170</v>
      </c>
      <c r="P937" s="31" t="s">
        <v>390</v>
      </c>
      <c r="Q937" s="31" t="s">
        <v>1094</v>
      </c>
      <c r="R937" s="31">
        <v>15</v>
      </c>
      <c r="S937" s="31">
        <v>16</v>
      </c>
      <c r="T937" s="31" t="s">
        <v>62</v>
      </c>
      <c r="U937" s="31" t="str">
        <f t="shared" si="464"/>
        <v>24</v>
      </c>
      <c r="V937" s="14" t="str">
        <f t="shared" si="436"/>
        <v>AVK 2,5 A, AVK 2,5 A</v>
      </c>
      <c r="W937" s="31" t="str">
        <f t="shared" si="441"/>
        <v>O1010108R_U13</v>
      </c>
      <c r="X937" s="14" t="str">
        <f t="shared" si="442"/>
        <v>HD5546</v>
      </c>
      <c r="Y937" s="31" t="str">
        <f t="shared" si="443"/>
        <v>O1010108R</v>
      </c>
      <c r="Z937" s="31" t="str">
        <f t="shared" si="444"/>
        <v>TUA711-AIO16</v>
      </c>
      <c r="AA937" s="14" t="str">
        <f t="shared" si="445"/>
        <v>17-SC-DCS-001/O1010108R/ 17-MC-DCS-008</v>
      </c>
      <c r="AB937" s="31" t="s">
        <v>64</v>
      </c>
      <c r="AC937" s="31" t="s">
        <v>124</v>
      </c>
      <c r="AD937" s="31" t="s">
        <v>125</v>
      </c>
      <c r="AE937" s="31">
        <v>0</v>
      </c>
      <c r="AF937" s="31" t="s">
        <v>55</v>
      </c>
      <c r="AG937" s="31" t="s">
        <v>901</v>
      </c>
      <c r="AH937" s="31">
        <v>9</v>
      </c>
      <c r="AI937" s="31">
        <v>13</v>
      </c>
      <c r="AJ937" s="31" t="s">
        <v>175</v>
      </c>
      <c r="AK937" s="31">
        <f t="shared" si="437"/>
        <v>16</v>
      </c>
      <c r="AL937" s="31" t="s">
        <v>62</v>
      </c>
      <c r="AO937" s="31" t="s">
        <v>63</v>
      </c>
      <c r="AP937" s="31" t="s">
        <v>959</v>
      </c>
      <c r="AQ937" s="31" t="s">
        <v>1113</v>
      </c>
      <c r="AR937" s="31" t="s">
        <v>5716</v>
      </c>
      <c r="AS937" s="31" t="s">
        <v>207</v>
      </c>
      <c r="AT937" s="14" t="s">
        <v>5724</v>
      </c>
      <c r="AU937" s="31" t="s">
        <v>5858</v>
      </c>
      <c r="AX937" s="31" t="s">
        <v>5724</v>
      </c>
      <c r="BE937" s="31" t="s">
        <v>5737</v>
      </c>
      <c r="BK937" s="14" t="str">
        <f t="shared" si="446"/>
        <v>TS-P-04:15/
O1010108R_U13:3</v>
      </c>
      <c r="BL937" s="14" t="str">
        <f t="shared" si="447"/>
        <v>TS-P-04:16/
O1010108R_U13:4</v>
      </c>
      <c r="BM937" s="14" t="str">
        <f t="shared" si="448"/>
        <v/>
      </c>
      <c r="BN937" s="14"/>
      <c r="BO937" s="14" t="str">
        <f t="shared" si="438"/>
        <v>O1010108R:13A/
O1010108R_U13:5</v>
      </c>
      <c r="BP937" s="14" t="str">
        <f t="shared" si="439"/>
        <v>O1010108R:13C/
O1010108R_U13:6</v>
      </c>
      <c r="BQ937" s="14"/>
      <c r="BR937" s="14" t="str">
        <f t="shared" si="449"/>
        <v/>
      </c>
      <c r="BS937" s="14" t="str">
        <f t="shared" si="450"/>
        <v/>
      </c>
      <c r="BW937" s="31" t="str">
        <f t="shared" si="451"/>
        <v>13A</v>
      </c>
      <c r="BX937" s="31" t="str">
        <f t="shared" si="452"/>
        <v>13C</v>
      </c>
      <c r="BY937" s="31" t="str">
        <f t="shared" si="453"/>
        <v>3</v>
      </c>
      <c r="BZ937" s="31" t="str">
        <f t="shared" si="454"/>
        <v>4</v>
      </c>
      <c r="CA937" s="31" t="str">
        <f t="shared" si="455"/>
        <v/>
      </c>
      <c r="CB937" s="31" t="str">
        <f t="shared" si="456"/>
        <v>5</v>
      </c>
      <c r="CC937" s="31" t="str">
        <f t="shared" si="457"/>
        <v>6</v>
      </c>
      <c r="CD937" s="31" t="str">
        <f t="shared" si="458"/>
        <v/>
      </c>
      <c r="CE937" s="31" t="str">
        <f t="shared" si="459"/>
        <v/>
      </c>
      <c r="CF937" s="31" t="e">
        <f t="shared" ca="1" si="460"/>
        <v>#NAME?</v>
      </c>
      <c r="CG937" s="31" t="e">
        <f t="shared" ca="1" si="461"/>
        <v>#NAME?</v>
      </c>
      <c r="CH937" s="31" t="e">
        <f t="shared" ca="1" si="462"/>
        <v>#NAME?</v>
      </c>
      <c r="CI937" s="31" t="e">
        <f t="shared" ca="1" si="463"/>
        <v>#NAME?</v>
      </c>
    </row>
    <row r="938" spans="1:87" s="31" customFormat="1" ht="30" hidden="1" x14ac:dyDescent="0.25">
      <c r="A938" s="9" t="s">
        <v>4493</v>
      </c>
      <c r="B938" s="31" t="s">
        <v>1109</v>
      </c>
      <c r="C938" s="31" t="s">
        <v>2323</v>
      </c>
      <c r="E938" s="14" t="s">
        <v>53</v>
      </c>
      <c r="G938" s="31" t="str">
        <f t="shared" si="440"/>
        <v>Сигнал</v>
      </c>
      <c r="H938" s="31" t="s">
        <v>1802</v>
      </c>
      <c r="I938" s="31" t="s">
        <v>4574</v>
      </c>
      <c r="J938" s="31" t="str">
        <f t="shared" si="435"/>
        <v>DCS_DI_01</v>
      </c>
      <c r="K938" s="14" t="s">
        <v>5866</v>
      </c>
      <c r="M938" s="31" t="s">
        <v>2308</v>
      </c>
      <c r="N938" s="31" t="s">
        <v>107</v>
      </c>
      <c r="O938" s="31" t="s">
        <v>176</v>
      </c>
      <c r="P938" s="31" t="s">
        <v>1296</v>
      </c>
      <c r="Q938" s="31" t="s">
        <v>317</v>
      </c>
      <c r="R938" s="31">
        <v>17</v>
      </c>
      <c r="S938" s="31">
        <v>18</v>
      </c>
      <c r="T938" s="31" t="s">
        <v>62</v>
      </c>
      <c r="U938" s="31" t="str">
        <f t="shared" si="464"/>
        <v>48</v>
      </c>
      <c r="V938" s="14" t="str">
        <f t="shared" si="436"/>
        <v>AVK 2,5 A, AVK 2,5 A</v>
      </c>
      <c r="W938" s="31" t="str">
        <f t="shared" si="441"/>
        <v/>
      </c>
      <c r="X938" s="14" t="str">
        <f t="shared" si="442"/>
        <v/>
      </c>
      <c r="Y938" s="31" t="str">
        <f t="shared" si="443"/>
        <v>O1010202</v>
      </c>
      <c r="Z938" s="31" t="str">
        <f t="shared" si="444"/>
        <v>TUA711-DIR32</v>
      </c>
      <c r="AA938" s="14" t="str">
        <f t="shared" si="445"/>
        <v>17-SC-DCS-001/O1010202/ 17-MC-DCS-001</v>
      </c>
      <c r="AB938" s="31" t="s">
        <v>64</v>
      </c>
      <c r="AC938" s="31" t="s">
        <v>124</v>
      </c>
      <c r="AD938" s="31" t="s">
        <v>125</v>
      </c>
      <c r="AE938" s="31">
        <v>0</v>
      </c>
      <c r="AF938" s="31" t="s">
        <v>1254</v>
      </c>
      <c r="AG938" s="31" t="s">
        <v>2126</v>
      </c>
      <c r="AH938" s="31">
        <v>3</v>
      </c>
      <c r="AI938" s="31">
        <v>18</v>
      </c>
      <c r="AJ938" s="31" t="s">
        <v>57</v>
      </c>
      <c r="AK938" s="31">
        <f t="shared" si="437"/>
        <v>32</v>
      </c>
      <c r="AL938" s="31" t="s">
        <v>62</v>
      </c>
      <c r="AO938" s="31" t="s">
        <v>63</v>
      </c>
      <c r="AP938" s="31" t="s">
        <v>959</v>
      </c>
      <c r="AQ938" s="31" t="s">
        <v>2324</v>
      </c>
      <c r="AR938" s="31" t="s">
        <v>5716</v>
      </c>
      <c r="AS938" s="31" t="s">
        <v>207</v>
      </c>
      <c r="AT938" s="14" t="s">
        <v>5724</v>
      </c>
      <c r="AU938" s="31" t="s">
        <v>5858</v>
      </c>
      <c r="AV938" s="31" t="s">
        <v>5792</v>
      </c>
      <c r="AW938" s="31" t="s">
        <v>5793</v>
      </c>
      <c r="AX938" s="31" t="s">
        <v>5724</v>
      </c>
      <c r="BE938" s="31" t="s">
        <v>5737</v>
      </c>
      <c r="BK938" s="14" t="str">
        <f t="shared" si="446"/>
        <v/>
      </c>
      <c r="BL938" s="14" t="str">
        <f t="shared" si="447"/>
        <v/>
      </c>
      <c r="BM938" s="14" t="str">
        <f t="shared" si="448"/>
        <v/>
      </c>
      <c r="BN938" s="14"/>
      <c r="BO938" s="14" t="str">
        <f t="shared" si="438"/>
        <v/>
      </c>
      <c r="BP938" s="14" t="str">
        <f t="shared" si="439"/>
        <v/>
      </c>
      <c r="BQ938" s="14"/>
      <c r="BR938" s="14" t="str">
        <f t="shared" si="449"/>
        <v>TS-H-01:17/
O1010202:18A</v>
      </c>
      <c r="BS938" s="14" t="str">
        <f t="shared" si="450"/>
        <v>TS-H-01:18/
O1010202:18B</v>
      </c>
      <c r="BW938" s="31" t="str">
        <f t="shared" si="451"/>
        <v/>
      </c>
      <c r="BX938" s="31" t="str">
        <f t="shared" si="452"/>
        <v/>
      </c>
      <c r="BY938" s="31" t="str">
        <f t="shared" si="453"/>
        <v/>
      </c>
      <c r="BZ938" s="31" t="str">
        <f t="shared" si="454"/>
        <v/>
      </c>
      <c r="CA938" s="31" t="str">
        <f t="shared" si="455"/>
        <v/>
      </c>
      <c r="CB938" s="31" t="str">
        <f t="shared" si="456"/>
        <v/>
      </c>
      <c r="CC938" s="31" t="str">
        <f t="shared" si="457"/>
        <v/>
      </c>
      <c r="CD938" s="31" t="str">
        <f t="shared" si="458"/>
        <v>18A</v>
      </c>
      <c r="CE938" s="31" t="e">
        <f t="shared" ca="1" si="459"/>
        <v>#NAME?</v>
      </c>
      <c r="CF938" s="31" t="e">
        <f t="shared" ca="1" si="460"/>
        <v>#NAME?</v>
      </c>
      <c r="CG938" s="31" t="e">
        <f t="shared" ca="1" si="461"/>
        <v>#NAME?</v>
      </c>
      <c r="CH938" s="31" t="e">
        <f t="shared" ca="1" si="462"/>
        <v>#NAME?</v>
      </c>
      <c r="CI938" s="31" t="e">
        <f t="shared" ca="1" si="463"/>
        <v>#NAME?</v>
      </c>
    </row>
    <row r="939" spans="1:87" s="31" customFormat="1" ht="30" hidden="1" x14ac:dyDescent="0.25">
      <c r="A939" s="9" t="s">
        <v>4493</v>
      </c>
      <c r="B939" s="31" t="s">
        <v>1109</v>
      </c>
      <c r="C939" s="31" t="s">
        <v>2325</v>
      </c>
      <c r="E939" s="14" t="s">
        <v>53</v>
      </c>
      <c r="G939" s="31" t="str">
        <f t="shared" si="440"/>
        <v>Сигнал</v>
      </c>
      <c r="H939" s="31" t="s">
        <v>2131</v>
      </c>
      <c r="I939" s="31" t="s">
        <v>4574</v>
      </c>
      <c r="J939" s="31" t="str">
        <f t="shared" si="435"/>
        <v>DCS_DI_01</v>
      </c>
      <c r="K939" s="14" t="s">
        <v>5866</v>
      </c>
      <c r="M939" s="31" t="s">
        <v>2308</v>
      </c>
      <c r="N939" s="31" t="s">
        <v>107</v>
      </c>
      <c r="O939" s="31" t="s">
        <v>182</v>
      </c>
      <c r="P939" s="31" t="s">
        <v>1296</v>
      </c>
      <c r="Q939" s="31" t="s">
        <v>317</v>
      </c>
      <c r="R939" s="31">
        <v>19</v>
      </c>
      <c r="S939" s="31">
        <v>20</v>
      </c>
      <c r="T939" s="31" t="s">
        <v>62</v>
      </c>
      <c r="U939" s="31" t="str">
        <f t="shared" si="464"/>
        <v>48</v>
      </c>
      <c r="V939" s="14" t="str">
        <f t="shared" si="436"/>
        <v>AVK 2,5 A, AVK 2,5 A</v>
      </c>
      <c r="W939" s="31" t="str">
        <f t="shared" si="441"/>
        <v/>
      </c>
      <c r="X939" s="14" t="str">
        <f t="shared" si="442"/>
        <v/>
      </c>
      <c r="Y939" s="31" t="str">
        <f t="shared" si="443"/>
        <v>O1010202</v>
      </c>
      <c r="Z939" s="31" t="str">
        <f t="shared" si="444"/>
        <v>TUA711-DIR32</v>
      </c>
      <c r="AA939" s="14" t="str">
        <f t="shared" si="445"/>
        <v>17-SC-DCS-001/O1010202/ 17-MC-DCS-001</v>
      </c>
      <c r="AB939" s="31" t="s">
        <v>64</v>
      </c>
      <c r="AC939" s="31" t="s">
        <v>124</v>
      </c>
      <c r="AD939" s="31" t="s">
        <v>125</v>
      </c>
      <c r="AE939" s="31">
        <v>0</v>
      </c>
      <c r="AF939" s="31" t="s">
        <v>1254</v>
      </c>
      <c r="AG939" s="31" t="s">
        <v>2126</v>
      </c>
      <c r="AH939" s="31">
        <v>3</v>
      </c>
      <c r="AI939" s="31">
        <v>19</v>
      </c>
      <c r="AJ939" s="31" t="s">
        <v>57</v>
      </c>
      <c r="AK939" s="31">
        <f t="shared" si="437"/>
        <v>32</v>
      </c>
      <c r="AL939" s="31" t="s">
        <v>62</v>
      </c>
      <c r="AO939" s="31" t="s">
        <v>63</v>
      </c>
      <c r="AP939" s="31" t="s">
        <v>959</v>
      </c>
      <c r="AQ939" s="31" t="s">
        <v>2326</v>
      </c>
      <c r="AR939" s="31" t="s">
        <v>5716</v>
      </c>
      <c r="AS939" s="31" t="s">
        <v>207</v>
      </c>
      <c r="AT939" s="14" t="s">
        <v>5724</v>
      </c>
      <c r="AU939" s="31" t="s">
        <v>5858</v>
      </c>
      <c r="AV939" s="31" t="s">
        <v>5794</v>
      </c>
      <c r="AW939" s="31" t="s">
        <v>5795</v>
      </c>
      <c r="AX939" s="31" t="s">
        <v>5724</v>
      </c>
      <c r="BE939" s="31" t="s">
        <v>5737</v>
      </c>
      <c r="BK939" s="14" t="str">
        <f t="shared" si="446"/>
        <v/>
      </c>
      <c r="BL939" s="14" t="str">
        <f t="shared" si="447"/>
        <v/>
      </c>
      <c r="BM939" s="14" t="str">
        <f t="shared" si="448"/>
        <v/>
      </c>
      <c r="BN939" s="14"/>
      <c r="BO939" s="14" t="str">
        <f t="shared" si="438"/>
        <v/>
      </c>
      <c r="BP939" s="14" t="str">
        <f t="shared" si="439"/>
        <v/>
      </c>
      <c r="BQ939" s="14"/>
      <c r="BR939" s="14" t="str">
        <f t="shared" si="449"/>
        <v>TS-H-01:19/
O1010202:19A</v>
      </c>
      <c r="BS939" s="14" t="str">
        <f t="shared" si="450"/>
        <v>TS-H-01:20/
O1010202:19B</v>
      </c>
      <c r="BW939" s="31" t="str">
        <f t="shared" si="451"/>
        <v/>
      </c>
      <c r="BX939" s="31" t="str">
        <f t="shared" si="452"/>
        <v/>
      </c>
      <c r="BY939" s="31" t="str">
        <f t="shared" si="453"/>
        <v/>
      </c>
      <c r="BZ939" s="31" t="str">
        <f t="shared" si="454"/>
        <v/>
      </c>
      <c r="CA939" s="31" t="str">
        <f t="shared" si="455"/>
        <v/>
      </c>
      <c r="CB939" s="31" t="str">
        <f t="shared" si="456"/>
        <v/>
      </c>
      <c r="CC939" s="31" t="str">
        <f t="shared" si="457"/>
        <v/>
      </c>
      <c r="CD939" s="31" t="str">
        <f t="shared" si="458"/>
        <v>19A</v>
      </c>
      <c r="CE939" s="31" t="e">
        <f t="shared" ca="1" si="459"/>
        <v>#NAME?</v>
      </c>
      <c r="CF939" s="31" t="e">
        <f t="shared" ca="1" si="460"/>
        <v>#NAME?</v>
      </c>
      <c r="CG939" s="31" t="e">
        <f t="shared" ca="1" si="461"/>
        <v>#NAME?</v>
      </c>
      <c r="CH939" s="31" t="e">
        <f t="shared" ca="1" si="462"/>
        <v>#NAME?</v>
      </c>
      <c r="CI939" s="31" t="e">
        <f t="shared" ca="1" si="463"/>
        <v>#NAME?</v>
      </c>
    </row>
    <row r="940" spans="1:87" s="31" customFormat="1" ht="30" hidden="1" x14ac:dyDescent="0.25">
      <c r="A940" s="9" t="s">
        <v>4493</v>
      </c>
      <c r="B940" s="31" t="s">
        <v>1109</v>
      </c>
      <c r="C940" s="31" t="s">
        <v>2327</v>
      </c>
      <c r="E940" s="14" t="s">
        <v>53</v>
      </c>
      <c r="G940" s="31" t="str">
        <f t="shared" si="440"/>
        <v>Сигнал</v>
      </c>
      <c r="H940" s="31" t="s">
        <v>1673</v>
      </c>
      <c r="I940" s="31" t="s">
        <v>4574</v>
      </c>
      <c r="J940" s="31" t="str">
        <f t="shared" si="435"/>
        <v>DCS_DI_01</v>
      </c>
      <c r="K940" s="14" t="s">
        <v>5866</v>
      </c>
      <c r="M940" s="31" t="s">
        <v>2308</v>
      </c>
      <c r="N940" s="31" t="s">
        <v>107</v>
      </c>
      <c r="O940" s="31" t="s">
        <v>185</v>
      </c>
      <c r="P940" s="31" t="s">
        <v>1296</v>
      </c>
      <c r="Q940" s="31" t="s">
        <v>317</v>
      </c>
      <c r="R940" s="31">
        <v>21</v>
      </c>
      <c r="S940" s="31">
        <v>22</v>
      </c>
      <c r="T940" s="31" t="s">
        <v>62</v>
      </c>
      <c r="U940" s="31" t="str">
        <f t="shared" si="464"/>
        <v>48</v>
      </c>
      <c r="V940" s="14" t="str">
        <f t="shared" si="436"/>
        <v>AVK 2,5 A, AVK 2,5 A</v>
      </c>
      <c r="W940" s="31" t="str">
        <f t="shared" si="441"/>
        <v/>
      </c>
      <c r="X940" s="14" t="str">
        <f t="shared" si="442"/>
        <v/>
      </c>
      <c r="Y940" s="31" t="str">
        <f t="shared" si="443"/>
        <v>O1010202</v>
      </c>
      <c r="Z940" s="31" t="str">
        <f t="shared" si="444"/>
        <v>TUA711-DIR32</v>
      </c>
      <c r="AA940" s="14" t="str">
        <f t="shared" si="445"/>
        <v>17-SC-DCS-001/O1010202/ 17-MC-DCS-001</v>
      </c>
      <c r="AB940" s="31" t="s">
        <v>64</v>
      </c>
      <c r="AC940" s="31" t="s">
        <v>124</v>
      </c>
      <c r="AD940" s="31" t="s">
        <v>125</v>
      </c>
      <c r="AE940" s="31">
        <v>0</v>
      </c>
      <c r="AF940" s="31" t="s">
        <v>1254</v>
      </c>
      <c r="AG940" s="31" t="s">
        <v>2126</v>
      </c>
      <c r="AH940" s="31">
        <v>3</v>
      </c>
      <c r="AI940" s="31">
        <v>20</v>
      </c>
      <c r="AJ940" s="31" t="s">
        <v>57</v>
      </c>
      <c r="AK940" s="31">
        <f t="shared" si="437"/>
        <v>32</v>
      </c>
      <c r="AL940" s="31" t="s">
        <v>62</v>
      </c>
      <c r="AO940" s="31" t="s">
        <v>63</v>
      </c>
      <c r="AP940" s="31" t="s">
        <v>959</v>
      </c>
      <c r="AQ940" s="31" t="s">
        <v>2328</v>
      </c>
      <c r="AR940" s="31" t="s">
        <v>5716</v>
      </c>
      <c r="AS940" s="31" t="s">
        <v>207</v>
      </c>
      <c r="AT940" s="14" t="s">
        <v>5724</v>
      </c>
      <c r="AU940" s="31" t="s">
        <v>5858</v>
      </c>
      <c r="AV940" s="31" t="s">
        <v>5796</v>
      </c>
      <c r="AW940" s="31" t="s">
        <v>5800</v>
      </c>
      <c r="AX940" s="31" t="s">
        <v>5724</v>
      </c>
      <c r="BE940" s="31" t="s">
        <v>5737</v>
      </c>
      <c r="BK940" s="14" t="str">
        <f t="shared" si="446"/>
        <v/>
      </c>
      <c r="BL940" s="14" t="str">
        <f t="shared" si="447"/>
        <v/>
      </c>
      <c r="BM940" s="14" t="str">
        <f t="shared" si="448"/>
        <v/>
      </c>
      <c r="BN940" s="14"/>
      <c r="BO940" s="14" t="str">
        <f t="shared" si="438"/>
        <v/>
      </c>
      <c r="BP940" s="14" t="str">
        <f t="shared" si="439"/>
        <v/>
      </c>
      <c r="BQ940" s="14"/>
      <c r="BR940" s="14" t="str">
        <f t="shared" si="449"/>
        <v>TS-H-01:21/
O1010202:20A</v>
      </c>
      <c r="BS940" s="14" t="str">
        <f t="shared" si="450"/>
        <v>TS-H-01:22/
O1010202:20B</v>
      </c>
      <c r="BW940" s="31" t="str">
        <f t="shared" si="451"/>
        <v/>
      </c>
      <c r="BX940" s="31" t="str">
        <f t="shared" si="452"/>
        <v/>
      </c>
      <c r="BY940" s="31" t="str">
        <f t="shared" si="453"/>
        <v/>
      </c>
      <c r="BZ940" s="31" t="str">
        <f t="shared" si="454"/>
        <v/>
      </c>
      <c r="CA940" s="31" t="str">
        <f t="shared" si="455"/>
        <v/>
      </c>
      <c r="CB940" s="31" t="str">
        <f t="shared" si="456"/>
        <v/>
      </c>
      <c r="CC940" s="31" t="str">
        <f t="shared" si="457"/>
        <v/>
      </c>
      <c r="CD940" s="31" t="str">
        <f t="shared" si="458"/>
        <v>20A</v>
      </c>
      <c r="CE940" s="31" t="e">
        <f t="shared" ca="1" si="459"/>
        <v>#NAME?</v>
      </c>
      <c r="CF940" s="31" t="e">
        <f t="shared" ca="1" si="460"/>
        <v>#NAME?</v>
      </c>
      <c r="CG940" s="31" t="e">
        <f t="shared" ca="1" si="461"/>
        <v>#NAME?</v>
      </c>
      <c r="CH940" s="31" t="e">
        <f t="shared" ca="1" si="462"/>
        <v>#NAME?</v>
      </c>
      <c r="CI940" s="31" t="e">
        <f t="shared" ca="1" si="463"/>
        <v>#NAME?</v>
      </c>
    </row>
    <row r="941" spans="1:87" s="31" customFormat="1" ht="30" hidden="1" x14ac:dyDescent="0.25">
      <c r="A941" s="9" t="s">
        <v>4493</v>
      </c>
      <c r="B941" s="31" t="s">
        <v>1109</v>
      </c>
      <c r="C941" s="31" t="s">
        <v>2329</v>
      </c>
      <c r="E941" s="14" t="s">
        <v>53</v>
      </c>
      <c r="G941" s="31" t="str">
        <f t="shared" si="440"/>
        <v>Сигнал</v>
      </c>
      <c r="H941" s="31" t="s">
        <v>1678</v>
      </c>
      <c r="I941" s="31" t="s">
        <v>4574</v>
      </c>
      <c r="J941" s="31" t="str">
        <f t="shared" si="435"/>
        <v>DCS_DI_01</v>
      </c>
      <c r="K941" s="14" t="s">
        <v>5866</v>
      </c>
      <c r="M941" s="31" t="s">
        <v>2308</v>
      </c>
      <c r="N941" s="31" t="s">
        <v>107</v>
      </c>
      <c r="O941" s="31" t="s">
        <v>188</v>
      </c>
      <c r="P941" s="31" t="s">
        <v>1296</v>
      </c>
      <c r="Q941" s="31" t="s">
        <v>317</v>
      </c>
      <c r="R941" s="31">
        <v>23</v>
      </c>
      <c r="S941" s="31">
        <v>24</v>
      </c>
      <c r="T941" s="31" t="s">
        <v>62</v>
      </c>
      <c r="U941" s="31" t="str">
        <f t="shared" si="464"/>
        <v>48</v>
      </c>
      <c r="V941" s="14" t="str">
        <f t="shared" si="436"/>
        <v>AVK 2,5 A, AVK 2,5 A</v>
      </c>
      <c r="W941" s="31" t="str">
        <f t="shared" si="441"/>
        <v/>
      </c>
      <c r="X941" s="14" t="str">
        <f t="shared" si="442"/>
        <v/>
      </c>
      <c r="Y941" s="31" t="str">
        <f t="shared" si="443"/>
        <v>O1010202</v>
      </c>
      <c r="Z941" s="31" t="str">
        <f t="shared" si="444"/>
        <v>TUA711-DIR32</v>
      </c>
      <c r="AA941" s="14" t="str">
        <f t="shared" si="445"/>
        <v>17-SC-DCS-001/O1010202/ 17-MC-DCS-001</v>
      </c>
      <c r="AB941" s="31" t="s">
        <v>64</v>
      </c>
      <c r="AC941" s="31" t="s">
        <v>124</v>
      </c>
      <c r="AD941" s="31" t="s">
        <v>125</v>
      </c>
      <c r="AE941" s="31">
        <v>0</v>
      </c>
      <c r="AF941" s="31" t="s">
        <v>1254</v>
      </c>
      <c r="AG941" s="31" t="s">
        <v>2126</v>
      </c>
      <c r="AH941" s="31">
        <v>3</v>
      </c>
      <c r="AI941" s="31">
        <v>21</v>
      </c>
      <c r="AJ941" s="31" t="s">
        <v>57</v>
      </c>
      <c r="AK941" s="31">
        <f t="shared" si="437"/>
        <v>32</v>
      </c>
      <c r="AL941" s="31" t="s">
        <v>62</v>
      </c>
      <c r="AO941" s="31" t="s">
        <v>63</v>
      </c>
      <c r="AP941" s="31" t="s">
        <v>959</v>
      </c>
      <c r="AQ941" s="31" t="s">
        <v>2330</v>
      </c>
      <c r="AR941" s="31" t="s">
        <v>5716</v>
      </c>
      <c r="AS941" s="31" t="s">
        <v>207</v>
      </c>
      <c r="AT941" s="14" t="s">
        <v>5724</v>
      </c>
      <c r="AU941" s="31" t="s">
        <v>5858</v>
      </c>
      <c r="AV941" s="31" t="s">
        <v>5801</v>
      </c>
      <c r="AW941" s="31" t="s">
        <v>5802</v>
      </c>
      <c r="AX941" s="31" t="s">
        <v>5724</v>
      </c>
      <c r="BE941" s="31" t="s">
        <v>5737</v>
      </c>
      <c r="BK941" s="14" t="str">
        <f t="shared" si="446"/>
        <v/>
      </c>
      <c r="BL941" s="14" t="str">
        <f t="shared" si="447"/>
        <v/>
      </c>
      <c r="BM941" s="14" t="str">
        <f t="shared" si="448"/>
        <v/>
      </c>
      <c r="BN941" s="14"/>
      <c r="BO941" s="14" t="str">
        <f t="shared" si="438"/>
        <v/>
      </c>
      <c r="BP941" s="14" t="str">
        <f t="shared" si="439"/>
        <v/>
      </c>
      <c r="BQ941" s="14"/>
      <c r="BR941" s="14" t="str">
        <f t="shared" si="449"/>
        <v>TS-H-01:23/
O1010202:21A</v>
      </c>
      <c r="BS941" s="14" t="str">
        <f t="shared" si="450"/>
        <v>TS-H-01:24/
O1010202:21B</v>
      </c>
      <c r="BW941" s="31" t="str">
        <f t="shared" si="451"/>
        <v/>
      </c>
      <c r="BX941" s="31" t="str">
        <f t="shared" si="452"/>
        <v/>
      </c>
      <c r="BY941" s="31" t="str">
        <f t="shared" si="453"/>
        <v/>
      </c>
      <c r="BZ941" s="31" t="str">
        <f t="shared" si="454"/>
        <v/>
      </c>
      <c r="CA941" s="31" t="str">
        <f t="shared" si="455"/>
        <v/>
      </c>
      <c r="CB941" s="31" t="str">
        <f t="shared" si="456"/>
        <v/>
      </c>
      <c r="CC941" s="31" t="str">
        <f t="shared" si="457"/>
        <v/>
      </c>
      <c r="CD941" s="31" t="str">
        <f t="shared" si="458"/>
        <v>21A</v>
      </c>
      <c r="CE941" s="31" t="e">
        <f t="shared" ca="1" si="459"/>
        <v>#NAME?</v>
      </c>
      <c r="CF941" s="31" t="e">
        <f t="shared" ca="1" si="460"/>
        <v>#NAME?</v>
      </c>
      <c r="CG941" s="31" t="e">
        <f t="shared" ca="1" si="461"/>
        <v>#NAME?</v>
      </c>
      <c r="CH941" s="31" t="e">
        <f t="shared" ca="1" si="462"/>
        <v>#NAME?</v>
      </c>
      <c r="CI941" s="31" t="e">
        <f t="shared" ca="1" si="463"/>
        <v>#NAME?</v>
      </c>
    </row>
    <row r="942" spans="1:87" s="31" customFormat="1" ht="30" hidden="1" x14ac:dyDescent="0.25">
      <c r="A942" s="9" t="s">
        <v>4493</v>
      </c>
      <c r="B942" s="31" t="s">
        <v>1114</v>
      </c>
      <c r="C942" s="31" t="s">
        <v>1115</v>
      </c>
      <c r="E942" s="14" t="s">
        <v>212</v>
      </c>
      <c r="G942" s="31" t="str">
        <f t="shared" si="440"/>
        <v>Сигнал</v>
      </c>
      <c r="H942" s="31" t="s">
        <v>1095</v>
      </c>
      <c r="I942" s="31" t="s">
        <v>4574</v>
      </c>
      <c r="J942" s="31" t="str">
        <f t="shared" si="435"/>
        <v>DCS_AI_01</v>
      </c>
      <c r="K942" s="14" t="s">
        <v>5866</v>
      </c>
      <c r="M942" s="31" t="s">
        <v>1093</v>
      </c>
      <c r="N942" s="31" t="s">
        <v>113</v>
      </c>
      <c r="O942" s="31" t="s">
        <v>176</v>
      </c>
      <c r="P942" s="31" t="s">
        <v>390</v>
      </c>
      <c r="Q942" s="31" t="s">
        <v>1094</v>
      </c>
      <c r="R942" s="31">
        <v>17</v>
      </c>
      <c r="S942" s="31">
        <v>18</v>
      </c>
      <c r="T942" s="31" t="s">
        <v>62</v>
      </c>
      <c r="U942" s="31" t="str">
        <f t="shared" si="464"/>
        <v>24</v>
      </c>
      <c r="V942" s="14" t="str">
        <f t="shared" si="436"/>
        <v>AVK 2,5 A, AVK 2,5 A</v>
      </c>
      <c r="W942" s="31" t="str">
        <f t="shared" si="441"/>
        <v>O1010009_U14</v>
      </c>
      <c r="X942" s="14" t="str">
        <f t="shared" si="442"/>
        <v>HD5542</v>
      </c>
      <c r="Y942" s="31" t="str">
        <f t="shared" si="443"/>
        <v>O1010009</v>
      </c>
      <c r="Z942" s="31" t="str">
        <f t="shared" si="444"/>
        <v>TUA711-AIO16</v>
      </c>
      <c r="AA942" s="14" t="str">
        <f t="shared" si="445"/>
        <v>17-SC-DCS-001/O1010009/ 17-MC-DCS-008</v>
      </c>
      <c r="AB942" s="31" t="s">
        <v>64</v>
      </c>
      <c r="AC942" s="31" t="s">
        <v>124</v>
      </c>
      <c r="AD942" s="31" t="s">
        <v>125</v>
      </c>
      <c r="AE942" s="31">
        <v>0</v>
      </c>
      <c r="AF942" s="31" t="s">
        <v>126</v>
      </c>
      <c r="AG942" s="31" t="s">
        <v>891</v>
      </c>
      <c r="AH942" s="31">
        <v>10</v>
      </c>
      <c r="AI942" s="31">
        <v>14</v>
      </c>
      <c r="AJ942" s="31" t="s">
        <v>128</v>
      </c>
      <c r="AK942" s="31">
        <f t="shared" si="437"/>
        <v>16</v>
      </c>
      <c r="AL942" s="31" t="s">
        <v>62</v>
      </c>
      <c r="AO942" s="31" t="s">
        <v>63</v>
      </c>
      <c r="AP942" s="31" t="s">
        <v>962</v>
      </c>
      <c r="AQ942" s="31" t="s">
        <v>1116</v>
      </c>
      <c r="AR942" s="31" t="s">
        <v>5716</v>
      </c>
      <c r="AS942" s="31" t="s">
        <v>207</v>
      </c>
      <c r="AT942" s="14" t="s">
        <v>5724</v>
      </c>
      <c r="AU942" s="31" t="s">
        <v>5858</v>
      </c>
      <c r="AX942" s="31" t="s">
        <v>5724</v>
      </c>
      <c r="BC942" s="31" t="s">
        <v>5744</v>
      </c>
      <c r="BD942" s="31" t="s">
        <v>5763</v>
      </c>
      <c r="BE942" s="31" t="s">
        <v>5737</v>
      </c>
      <c r="BK942" s="14" t="str">
        <f t="shared" si="446"/>
        <v>TS-P-04:17/
O1010009_U14:3</v>
      </c>
      <c r="BL942" s="14" t="str">
        <f t="shared" si="447"/>
        <v>TS-P-04:18/
O1010009_U14:4</v>
      </c>
      <c r="BM942" s="14" t="str">
        <f t="shared" si="448"/>
        <v/>
      </c>
      <c r="BN942" s="14"/>
      <c r="BO942" s="14" t="str">
        <f t="shared" si="438"/>
        <v>O1010009:14A/
O1010009_U14:5</v>
      </c>
      <c r="BP942" s="14" t="str">
        <f t="shared" si="439"/>
        <v>O1010009:14C/
O1010009_U14:6</v>
      </c>
      <c r="BQ942" s="14"/>
      <c r="BR942" s="14" t="str">
        <f t="shared" si="449"/>
        <v/>
      </c>
      <c r="BS942" s="14" t="str">
        <f t="shared" si="450"/>
        <v/>
      </c>
      <c r="BW942" s="31" t="str">
        <f t="shared" si="451"/>
        <v>14A</v>
      </c>
      <c r="BX942" s="31" t="str">
        <f t="shared" si="452"/>
        <v>14C</v>
      </c>
      <c r="BY942" s="31" t="str">
        <f t="shared" si="453"/>
        <v>3</v>
      </c>
      <c r="BZ942" s="31" t="str">
        <f t="shared" si="454"/>
        <v>4</v>
      </c>
      <c r="CA942" s="31" t="str">
        <f t="shared" si="455"/>
        <v/>
      </c>
      <c r="CB942" s="31" t="str">
        <f t="shared" si="456"/>
        <v>5</v>
      </c>
      <c r="CC942" s="31" t="str">
        <f t="shared" si="457"/>
        <v>6</v>
      </c>
      <c r="CD942" s="31" t="str">
        <f t="shared" si="458"/>
        <v/>
      </c>
      <c r="CE942" s="31" t="str">
        <f t="shared" si="459"/>
        <v/>
      </c>
      <c r="CF942" s="31" t="e">
        <f t="shared" ca="1" si="460"/>
        <v>#NAME?</v>
      </c>
      <c r="CG942" s="31" t="e">
        <f t="shared" ca="1" si="461"/>
        <v>#NAME?</v>
      </c>
      <c r="CH942" s="31" t="e">
        <f t="shared" ca="1" si="462"/>
        <v>#NAME?</v>
      </c>
      <c r="CI942" s="31" t="e">
        <f t="shared" ca="1" si="463"/>
        <v>#NAME?</v>
      </c>
    </row>
    <row r="943" spans="1:87" s="31" customFormat="1" ht="45" hidden="1" x14ac:dyDescent="0.25">
      <c r="A943" s="9" t="s">
        <v>4493</v>
      </c>
      <c r="B943" s="31" t="s">
        <v>1114</v>
      </c>
      <c r="C943" s="31" t="s">
        <v>1117</v>
      </c>
      <c r="E943" s="14" t="s">
        <v>173</v>
      </c>
      <c r="G943" s="31" t="str">
        <f t="shared" si="440"/>
        <v>Сигнал</v>
      </c>
      <c r="H943" s="31" t="s">
        <v>1098</v>
      </c>
      <c r="I943" s="31" t="s">
        <v>4574</v>
      </c>
      <c r="J943" s="31" t="str">
        <f t="shared" si="435"/>
        <v>DCS_AO_02</v>
      </c>
      <c r="K943" s="14" t="s">
        <v>5866</v>
      </c>
      <c r="M943" s="31" t="s">
        <v>1093</v>
      </c>
      <c r="N943" s="31" t="s">
        <v>113</v>
      </c>
      <c r="O943" s="31" t="s">
        <v>182</v>
      </c>
      <c r="P943" s="31" t="s">
        <v>390</v>
      </c>
      <c r="Q943" s="31" t="s">
        <v>1094</v>
      </c>
      <c r="R943" s="31">
        <v>19</v>
      </c>
      <c r="S943" s="31">
        <v>20</v>
      </c>
      <c r="T943" s="31" t="s">
        <v>62</v>
      </c>
      <c r="U943" s="31" t="str">
        <f t="shared" si="464"/>
        <v>24</v>
      </c>
      <c r="V943" s="14" t="str">
        <f t="shared" si="436"/>
        <v>AVK 2,5 A, AVK 2,5 A</v>
      </c>
      <c r="W943" s="31" t="str">
        <f t="shared" si="441"/>
        <v>O1010108R_U14</v>
      </c>
      <c r="X943" s="14" t="str">
        <f t="shared" si="442"/>
        <v>HD5546</v>
      </c>
      <c r="Y943" s="31" t="str">
        <f t="shared" si="443"/>
        <v>O1010108R</v>
      </c>
      <c r="Z943" s="31" t="str">
        <f t="shared" si="444"/>
        <v>TUA711-AIO16</v>
      </c>
      <c r="AA943" s="14" t="str">
        <f t="shared" si="445"/>
        <v>17-SC-DCS-001/O1010108R/ 17-MC-DCS-008</v>
      </c>
      <c r="AB943" s="31" t="s">
        <v>64</v>
      </c>
      <c r="AC943" s="31" t="s">
        <v>124</v>
      </c>
      <c r="AD943" s="31" t="s">
        <v>125</v>
      </c>
      <c r="AE943" s="31">
        <v>0</v>
      </c>
      <c r="AF943" s="31" t="s">
        <v>55</v>
      </c>
      <c r="AG943" s="31" t="s">
        <v>901</v>
      </c>
      <c r="AH943" s="31">
        <v>9</v>
      </c>
      <c r="AI943" s="31">
        <v>14</v>
      </c>
      <c r="AJ943" s="31" t="s">
        <v>175</v>
      </c>
      <c r="AK943" s="31">
        <f t="shared" si="437"/>
        <v>16</v>
      </c>
      <c r="AL943" s="31" t="s">
        <v>62</v>
      </c>
      <c r="AO943" s="31" t="s">
        <v>63</v>
      </c>
      <c r="AP943" s="31" t="s">
        <v>962</v>
      </c>
      <c r="AQ943" s="31" t="s">
        <v>1118</v>
      </c>
      <c r="AR943" s="31" t="s">
        <v>5716</v>
      </c>
      <c r="AS943" s="31" t="s">
        <v>207</v>
      </c>
      <c r="AT943" s="14" t="s">
        <v>5724</v>
      </c>
      <c r="AU943" s="31" t="s">
        <v>5858</v>
      </c>
      <c r="AX943" s="31" t="s">
        <v>5724</v>
      </c>
      <c r="BE943" s="31" t="s">
        <v>5737</v>
      </c>
      <c r="BK943" s="14" t="str">
        <f t="shared" si="446"/>
        <v>TS-P-04:19/
O1010108R_U14:3</v>
      </c>
      <c r="BL943" s="14" t="str">
        <f t="shared" si="447"/>
        <v>TS-P-04:20/
O1010108R_U14:4</v>
      </c>
      <c r="BM943" s="14" t="str">
        <f t="shared" si="448"/>
        <v/>
      </c>
      <c r="BN943" s="14"/>
      <c r="BO943" s="14" t="str">
        <f t="shared" si="438"/>
        <v>O1010108R:14A/
O1010108R_U14:5</v>
      </c>
      <c r="BP943" s="14" t="str">
        <f t="shared" si="439"/>
        <v>O1010108R:14C/
O1010108R_U14:6</v>
      </c>
      <c r="BQ943" s="14"/>
      <c r="BR943" s="14" t="str">
        <f t="shared" si="449"/>
        <v/>
      </c>
      <c r="BS943" s="14" t="str">
        <f t="shared" si="450"/>
        <v/>
      </c>
      <c r="BW943" s="31" t="str">
        <f t="shared" si="451"/>
        <v>14A</v>
      </c>
      <c r="BX943" s="31" t="str">
        <f t="shared" si="452"/>
        <v>14C</v>
      </c>
      <c r="BY943" s="31" t="str">
        <f t="shared" si="453"/>
        <v>3</v>
      </c>
      <c r="BZ943" s="31" t="str">
        <f t="shared" si="454"/>
        <v>4</v>
      </c>
      <c r="CA943" s="31" t="str">
        <f t="shared" si="455"/>
        <v/>
      </c>
      <c r="CB943" s="31" t="str">
        <f t="shared" si="456"/>
        <v>5</v>
      </c>
      <c r="CC943" s="31" t="str">
        <f t="shared" si="457"/>
        <v>6</v>
      </c>
      <c r="CD943" s="31" t="str">
        <f t="shared" si="458"/>
        <v/>
      </c>
      <c r="CE943" s="31" t="str">
        <f t="shared" si="459"/>
        <v/>
      </c>
      <c r="CF943" s="31" t="e">
        <f t="shared" ca="1" si="460"/>
        <v>#NAME?</v>
      </c>
      <c r="CG943" s="31" t="e">
        <f t="shared" ca="1" si="461"/>
        <v>#NAME?</v>
      </c>
      <c r="CH943" s="31" t="e">
        <f t="shared" ca="1" si="462"/>
        <v>#NAME?</v>
      </c>
      <c r="CI943" s="31" t="e">
        <f t="shared" ca="1" si="463"/>
        <v>#NAME?</v>
      </c>
    </row>
    <row r="944" spans="1:87" s="31" customFormat="1" ht="30" hidden="1" x14ac:dyDescent="0.25">
      <c r="A944" s="9" t="s">
        <v>4493</v>
      </c>
      <c r="B944" s="31" t="s">
        <v>1114</v>
      </c>
      <c r="C944" s="31" t="s">
        <v>2331</v>
      </c>
      <c r="E944" s="14" t="s">
        <v>53</v>
      </c>
      <c r="G944" s="31" t="str">
        <f t="shared" si="440"/>
        <v>Сигнал</v>
      </c>
      <c r="H944" s="31" t="s">
        <v>1802</v>
      </c>
      <c r="I944" s="31" t="s">
        <v>4574</v>
      </c>
      <c r="J944" s="31" t="str">
        <f t="shared" si="435"/>
        <v>DCS_DI_01</v>
      </c>
      <c r="K944" s="14" t="s">
        <v>5866</v>
      </c>
      <c r="M944" s="31" t="s">
        <v>2308</v>
      </c>
      <c r="N944" s="31" t="s">
        <v>107</v>
      </c>
      <c r="O944" s="31" t="s">
        <v>191</v>
      </c>
      <c r="P944" s="31" t="s">
        <v>1296</v>
      </c>
      <c r="Q944" s="31" t="s">
        <v>317</v>
      </c>
      <c r="R944" s="31">
        <v>25</v>
      </c>
      <c r="S944" s="31">
        <v>26</v>
      </c>
      <c r="T944" s="31" t="s">
        <v>62</v>
      </c>
      <c r="U944" s="31" t="str">
        <f t="shared" si="464"/>
        <v>48</v>
      </c>
      <c r="V944" s="14" t="str">
        <f t="shared" si="436"/>
        <v>AVK 2,5 A, AVK 2,5 A</v>
      </c>
      <c r="W944" s="31" t="str">
        <f t="shared" si="441"/>
        <v/>
      </c>
      <c r="X944" s="14" t="str">
        <f t="shared" si="442"/>
        <v/>
      </c>
      <c r="Y944" s="31" t="str">
        <f t="shared" si="443"/>
        <v>O1010202</v>
      </c>
      <c r="Z944" s="31" t="str">
        <f t="shared" si="444"/>
        <v>TUA711-DIR32</v>
      </c>
      <c r="AA944" s="14" t="str">
        <f t="shared" si="445"/>
        <v>17-SC-DCS-001/O1010202/ 17-MC-DCS-001</v>
      </c>
      <c r="AB944" s="31" t="s">
        <v>64</v>
      </c>
      <c r="AC944" s="31" t="s">
        <v>124</v>
      </c>
      <c r="AD944" s="31" t="s">
        <v>125</v>
      </c>
      <c r="AE944" s="31">
        <v>0</v>
      </c>
      <c r="AF944" s="31" t="s">
        <v>1254</v>
      </c>
      <c r="AG944" s="31" t="s">
        <v>2126</v>
      </c>
      <c r="AH944" s="31">
        <v>3</v>
      </c>
      <c r="AI944" s="31">
        <v>22</v>
      </c>
      <c r="AJ944" s="31" t="s">
        <v>57</v>
      </c>
      <c r="AK944" s="31">
        <f t="shared" si="437"/>
        <v>32</v>
      </c>
      <c r="AL944" s="31" t="s">
        <v>62</v>
      </c>
      <c r="AO944" s="31" t="s">
        <v>63</v>
      </c>
      <c r="AP944" s="31" t="s">
        <v>962</v>
      </c>
      <c r="AQ944" s="31" t="s">
        <v>2332</v>
      </c>
      <c r="AR944" s="31" t="s">
        <v>5716</v>
      </c>
      <c r="AS944" s="31" t="s">
        <v>207</v>
      </c>
      <c r="AT944" s="14" t="s">
        <v>5724</v>
      </c>
      <c r="AU944" s="31" t="s">
        <v>5858</v>
      </c>
      <c r="AV944" s="31" t="s">
        <v>5792</v>
      </c>
      <c r="AW944" s="31" t="s">
        <v>5793</v>
      </c>
      <c r="AX944" s="31" t="s">
        <v>5724</v>
      </c>
      <c r="BE944" s="31" t="s">
        <v>5737</v>
      </c>
      <c r="BK944" s="14" t="str">
        <f t="shared" si="446"/>
        <v/>
      </c>
      <c r="BL944" s="14" t="str">
        <f t="shared" si="447"/>
        <v/>
      </c>
      <c r="BM944" s="14" t="str">
        <f t="shared" si="448"/>
        <v/>
      </c>
      <c r="BN944" s="14"/>
      <c r="BO944" s="14" t="str">
        <f t="shared" si="438"/>
        <v/>
      </c>
      <c r="BP944" s="14" t="str">
        <f t="shared" si="439"/>
        <v/>
      </c>
      <c r="BQ944" s="14"/>
      <c r="BR944" s="14" t="str">
        <f t="shared" si="449"/>
        <v>TS-H-01:25/
O1010202:22A</v>
      </c>
      <c r="BS944" s="14" t="str">
        <f t="shared" si="450"/>
        <v>TS-H-01:26/
O1010202:22B</v>
      </c>
      <c r="BW944" s="31" t="str">
        <f t="shared" si="451"/>
        <v/>
      </c>
      <c r="BX944" s="31" t="str">
        <f t="shared" si="452"/>
        <v/>
      </c>
      <c r="BY944" s="31" t="str">
        <f t="shared" si="453"/>
        <v/>
      </c>
      <c r="BZ944" s="31" t="str">
        <f t="shared" si="454"/>
        <v/>
      </c>
      <c r="CA944" s="31" t="str">
        <f t="shared" si="455"/>
        <v/>
      </c>
      <c r="CB944" s="31" t="str">
        <f t="shared" si="456"/>
        <v/>
      </c>
      <c r="CC944" s="31" t="str">
        <f t="shared" si="457"/>
        <v/>
      </c>
      <c r="CD944" s="31" t="str">
        <f t="shared" si="458"/>
        <v>22A</v>
      </c>
      <c r="CE944" s="31" t="e">
        <f t="shared" ca="1" si="459"/>
        <v>#NAME?</v>
      </c>
      <c r="CF944" s="31" t="e">
        <f t="shared" ca="1" si="460"/>
        <v>#NAME?</v>
      </c>
      <c r="CG944" s="31" t="e">
        <f t="shared" ca="1" si="461"/>
        <v>#NAME?</v>
      </c>
      <c r="CH944" s="31" t="e">
        <f t="shared" ca="1" si="462"/>
        <v>#NAME?</v>
      </c>
      <c r="CI944" s="31" t="e">
        <f t="shared" ca="1" si="463"/>
        <v>#NAME?</v>
      </c>
    </row>
    <row r="945" spans="1:87" s="31" customFormat="1" ht="30" hidden="1" x14ac:dyDescent="0.25">
      <c r="A945" s="9" t="s">
        <v>4493</v>
      </c>
      <c r="B945" s="31" t="s">
        <v>1114</v>
      </c>
      <c r="C945" s="31" t="s">
        <v>2333</v>
      </c>
      <c r="E945" s="14" t="s">
        <v>53</v>
      </c>
      <c r="G945" s="31" t="str">
        <f t="shared" si="440"/>
        <v>Сигнал</v>
      </c>
      <c r="H945" s="31" t="s">
        <v>2131</v>
      </c>
      <c r="I945" s="31" t="s">
        <v>4574</v>
      </c>
      <c r="J945" s="31" t="str">
        <f t="shared" si="435"/>
        <v>DCS_DI_01</v>
      </c>
      <c r="K945" s="14" t="s">
        <v>5866</v>
      </c>
      <c r="M945" s="31" t="s">
        <v>2308</v>
      </c>
      <c r="N945" s="31" t="s">
        <v>107</v>
      </c>
      <c r="O945" s="31" t="s">
        <v>194</v>
      </c>
      <c r="P945" s="31" t="s">
        <v>1296</v>
      </c>
      <c r="Q945" s="31" t="s">
        <v>317</v>
      </c>
      <c r="R945" s="31">
        <v>27</v>
      </c>
      <c r="S945" s="31">
        <v>28</v>
      </c>
      <c r="T945" s="31" t="s">
        <v>62</v>
      </c>
      <c r="U945" s="31" t="str">
        <f t="shared" si="464"/>
        <v>48</v>
      </c>
      <c r="V945" s="14" t="str">
        <f t="shared" si="436"/>
        <v>AVK 2,5 A, AVK 2,5 A</v>
      </c>
      <c r="W945" s="31" t="str">
        <f t="shared" si="441"/>
        <v/>
      </c>
      <c r="X945" s="14" t="str">
        <f t="shared" si="442"/>
        <v/>
      </c>
      <c r="Y945" s="31" t="str">
        <f t="shared" si="443"/>
        <v>O1010202</v>
      </c>
      <c r="Z945" s="31" t="str">
        <f t="shared" si="444"/>
        <v>TUA711-DIR32</v>
      </c>
      <c r="AA945" s="14" t="str">
        <f t="shared" si="445"/>
        <v>17-SC-DCS-001/O1010202/ 17-MC-DCS-001</v>
      </c>
      <c r="AB945" s="31" t="s">
        <v>64</v>
      </c>
      <c r="AC945" s="31" t="s">
        <v>124</v>
      </c>
      <c r="AD945" s="31" t="s">
        <v>125</v>
      </c>
      <c r="AE945" s="31">
        <v>0</v>
      </c>
      <c r="AF945" s="31" t="s">
        <v>1254</v>
      </c>
      <c r="AG945" s="31" t="s">
        <v>2126</v>
      </c>
      <c r="AH945" s="31">
        <v>3</v>
      </c>
      <c r="AI945" s="31">
        <v>23</v>
      </c>
      <c r="AJ945" s="31" t="s">
        <v>57</v>
      </c>
      <c r="AK945" s="31">
        <f t="shared" si="437"/>
        <v>32</v>
      </c>
      <c r="AL945" s="31" t="s">
        <v>62</v>
      </c>
      <c r="AO945" s="31" t="s">
        <v>63</v>
      </c>
      <c r="AP945" s="31" t="s">
        <v>962</v>
      </c>
      <c r="AQ945" s="31" t="s">
        <v>2334</v>
      </c>
      <c r="AR945" s="31" t="s">
        <v>5716</v>
      </c>
      <c r="AS945" s="31" t="s">
        <v>207</v>
      </c>
      <c r="AT945" s="14" t="s">
        <v>5724</v>
      </c>
      <c r="AU945" s="31" t="s">
        <v>5858</v>
      </c>
      <c r="AV945" s="31" t="s">
        <v>5794</v>
      </c>
      <c r="AW945" s="31" t="s">
        <v>5795</v>
      </c>
      <c r="AX945" s="31" t="s">
        <v>5724</v>
      </c>
      <c r="BE945" s="31" t="s">
        <v>5737</v>
      </c>
      <c r="BK945" s="14" t="str">
        <f t="shared" si="446"/>
        <v/>
      </c>
      <c r="BL945" s="14" t="str">
        <f t="shared" si="447"/>
        <v/>
      </c>
      <c r="BM945" s="14" t="str">
        <f t="shared" si="448"/>
        <v/>
      </c>
      <c r="BN945" s="14"/>
      <c r="BO945" s="14" t="str">
        <f t="shared" si="438"/>
        <v/>
      </c>
      <c r="BP945" s="14" t="str">
        <f t="shared" si="439"/>
        <v/>
      </c>
      <c r="BQ945" s="14"/>
      <c r="BR945" s="14" t="str">
        <f t="shared" si="449"/>
        <v>TS-H-01:27/
O1010202:23A</v>
      </c>
      <c r="BS945" s="14" t="str">
        <f t="shared" si="450"/>
        <v>TS-H-01:28/
O1010202:23B</v>
      </c>
      <c r="BW945" s="31" t="str">
        <f t="shared" si="451"/>
        <v/>
      </c>
      <c r="BX945" s="31" t="str">
        <f t="shared" si="452"/>
        <v/>
      </c>
      <c r="BY945" s="31" t="str">
        <f t="shared" si="453"/>
        <v/>
      </c>
      <c r="BZ945" s="31" t="str">
        <f t="shared" si="454"/>
        <v/>
      </c>
      <c r="CA945" s="31" t="str">
        <f t="shared" si="455"/>
        <v/>
      </c>
      <c r="CB945" s="31" t="str">
        <f t="shared" si="456"/>
        <v/>
      </c>
      <c r="CC945" s="31" t="str">
        <f t="shared" si="457"/>
        <v/>
      </c>
      <c r="CD945" s="31" t="str">
        <f t="shared" si="458"/>
        <v>23A</v>
      </c>
      <c r="CE945" s="31" t="e">
        <f t="shared" ca="1" si="459"/>
        <v>#NAME?</v>
      </c>
      <c r="CF945" s="31" t="e">
        <f t="shared" ca="1" si="460"/>
        <v>#NAME?</v>
      </c>
      <c r="CG945" s="31" t="e">
        <f t="shared" ca="1" si="461"/>
        <v>#NAME?</v>
      </c>
      <c r="CH945" s="31" t="e">
        <f t="shared" ca="1" si="462"/>
        <v>#NAME?</v>
      </c>
      <c r="CI945" s="31" t="e">
        <f t="shared" ca="1" si="463"/>
        <v>#NAME?</v>
      </c>
    </row>
    <row r="946" spans="1:87" s="31" customFormat="1" ht="30" hidden="1" x14ac:dyDescent="0.25">
      <c r="A946" s="9" t="s">
        <v>4493</v>
      </c>
      <c r="B946" s="31" t="s">
        <v>1114</v>
      </c>
      <c r="C946" s="31" t="s">
        <v>2335</v>
      </c>
      <c r="E946" s="14" t="s">
        <v>53</v>
      </c>
      <c r="G946" s="31" t="str">
        <f t="shared" si="440"/>
        <v>Сигнал</v>
      </c>
      <c r="H946" s="31" t="s">
        <v>1673</v>
      </c>
      <c r="I946" s="31" t="s">
        <v>4574</v>
      </c>
      <c r="J946" s="31" t="str">
        <f t="shared" si="435"/>
        <v>DCS_DI_01</v>
      </c>
      <c r="K946" s="14" t="s">
        <v>5866</v>
      </c>
      <c r="M946" s="31" t="s">
        <v>2308</v>
      </c>
      <c r="N946" s="31" t="s">
        <v>107</v>
      </c>
      <c r="O946" s="31" t="s">
        <v>197</v>
      </c>
      <c r="P946" s="31" t="s">
        <v>1296</v>
      </c>
      <c r="Q946" s="31" t="s">
        <v>317</v>
      </c>
      <c r="R946" s="31">
        <v>29</v>
      </c>
      <c r="S946" s="31">
        <v>30</v>
      </c>
      <c r="T946" s="31" t="s">
        <v>62</v>
      </c>
      <c r="U946" s="31" t="str">
        <f t="shared" si="464"/>
        <v>48</v>
      </c>
      <c r="V946" s="14" t="str">
        <f t="shared" si="436"/>
        <v>AVK 2,5 A, AVK 2,5 A</v>
      </c>
      <c r="W946" s="31" t="str">
        <f t="shared" si="441"/>
        <v/>
      </c>
      <c r="X946" s="14" t="str">
        <f t="shared" si="442"/>
        <v/>
      </c>
      <c r="Y946" s="31" t="str">
        <f t="shared" si="443"/>
        <v>O1010202</v>
      </c>
      <c r="Z946" s="31" t="str">
        <f t="shared" si="444"/>
        <v>TUA711-DIR32</v>
      </c>
      <c r="AA946" s="14" t="str">
        <f t="shared" si="445"/>
        <v>17-SC-DCS-001/O1010202/ 17-MC-DCS-001</v>
      </c>
      <c r="AB946" s="31" t="s">
        <v>64</v>
      </c>
      <c r="AC946" s="31" t="s">
        <v>124</v>
      </c>
      <c r="AD946" s="31" t="s">
        <v>125</v>
      </c>
      <c r="AE946" s="31">
        <v>0</v>
      </c>
      <c r="AF946" s="31" t="s">
        <v>1254</v>
      </c>
      <c r="AG946" s="31" t="s">
        <v>2126</v>
      </c>
      <c r="AH946" s="31">
        <v>3</v>
      </c>
      <c r="AI946" s="31">
        <v>24</v>
      </c>
      <c r="AJ946" s="31" t="s">
        <v>57</v>
      </c>
      <c r="AK946" s="31">
        <f t="shared" si="437"/>
        <v>32</v>
      </c>
      <c r="AL946" s="31" t="s">
        <v>62</v>
      </c>
      <c r="AO946" s="31" t="s">
        <v>63</v>
      </c>
      <c r="AP946" s="31" t="s">
        <v>962</v>
      </c>
      <c r="AQ946" s="31" t="s">
        <v>2336</v>
      </c>
      <c r="AR946" s="31" t="s">
        <v>5716</v>
      </c>
      <c r="AS946" s="31" t="s">
        <v>207</v>
      </c>
      <c r="AT946" s="14" t="s">
        <v>5724</v>
      </c>
      <c r="AU946" s="31" t="s">
        <v>5858</v>
      </c>
      <c r="AV946" s="31" t="s">
        <v>5796</v>
      </c>
      <c r="AW946" s="31" t="s">
        <v>5800</v>
      </c>
      <c r="AX946" s="31" t="s">
        <v>5724</v>
      </c>
      <c r="BE946" s="31" t="s">
        <v>5737</v>
      </c>
      <c r="BK946" s="14" t="str">
        <f t="shared" si="446"/>
        <v/>
      </c>
      <c r="BL946" s="14" t="str">
        <f t="shared" si="447"/>
        <v/>
      </c>
      <c r="BM946" s="14" t="str">
        <f t="shared" si="448"/>
        <v/>
      </c>
      <c r="BN946" s="14"/>
      <c r="BO946" s="14" t="str">
        <f t="shared" si="438"/>
        <v/>
      </c>
      <c r="BP946" s="14" t="str">
        <f t="shared" si="439"/>
        <v/>
      </c>
      <c r="BQ946" s="14"/>
      <c r="BR946" s="14" t="str">
        <f t="shared" si="449"/>
        <v>TS-H-01:29/
O1010202:24A</v>
      </c>
      <c r="BS946" s="14" t="str">
        <f t="shared" si="450"/>
        <v>TS-H-01:30/
O1010202:24B</v>
      </c>
      <c r="BW946" s="31" t="str">
        <f t="shared" si="451"/>
        <v/>
      </c>
      <c r="BX946" s="31" t="str">
        <f t="shared" si="452"/>
        <v/>
      </c>
      <c r="BY946" s="31" t="str">
        <f t="shared" si="453"/>
        <v/>
      </c>
      <c r="BZ946" s="31" t="str">
        <f t="shared" si="454"/>
        <v/>
      </c>
      <c r="CA946" s="31" t="str">
        <f t="shared" si="455"/>
        <v/>
      </c>
      <c r="CB946" s="31" t="str">
        <f t="shared" si="456"/>
        <v/>
      </c>
      <c r="CC946" s="31" t="str">
        <f t="shared" si="457"/>
        <v/>
      </c>
      <c r="CD946" s="31" t="str">
        <f t="shared" si="458"/>
        <v>24A</v>
      </c>
      <c r="CE946" s="31" t="e">
        <f t="shared" ca="1" si="459"/>
        <v>#NAME?</v>
      </c>
      <c r="CF946" s="31" t="e">
        <f t="shared" ca="1" si="460"/>
        <v>#NAME?</v>
      </c>
      <c r="CG946" s="31" t="e">
        <f t="shared" ca="1" si="461"/>
        <v>#NAME?</v>
      </c>
      <c r="CH946" s="31" t="e">
        <f t="shared" ca="1" si="462"/>
        <v>#NAME?</v>
      </c>
      <c r="CI946" s="31" t="e">
        <f t="shared" ca="1" si="463"/>
        <v>#NAME?</v>
      </c>
    </row>
    <row r="947" spans="1:87" s="31" customFormat="1" ht="30" hidden="1" x14ac:dyDescent="0.25">
      <c r="A947" s="9" t="s">
        <v>4493</v>
      </c>
      <c r="B947" s="31" t="s">
        <v>1114</v>
      </c>
      <c r="C947" s="31" t="s">
        <v>2337</v>
      </c>
      <c r="E947" s="14" t="s">
        <v>53</v>
      </c>
      <c r="G947" s="31" t="str">
        <f t="shared" si="440"/>
        <v>Сигнал</v>
      </c>
      <c r="H947" s="31" t="s">
        <v>1678</v>
      </c>
      <c r="I947" s="31" t="s">
        <v>4574</v>
      </c>
      <c r="J947" s="31" t="str">
        <f t="shared" si="435"/>
        <v>DCS_DI_01</v>
      </c>
      <c r="K947" s="14" t="s">
        <v>5866</v>
      </c>
      <c r="M947" s="31" t="s">
        <v>2308</v>
      </c>
      <c r="N947" s="31" t="s">
        <v>107</v>
      </c>
      <c r="O947" s="31" t="s">
        <v>200</v>
      </c>
      <c r="P947" s="31" t="s">
        <v>1296</v>
      </c>
      <c r="Q947" s="31" t="s">
        <v>317</v>
      </c>
      <c r="R947" s="31">
        <v>31</v>
      </c>
      <c r="S947" s="31">
        <v>32</v>
      </c>
      <c r="T947" s="31" t="s">
        <v>62</v>
      </c>
      <c r="U947" s="31" t="str">
        <f t="shared" si="464"/>
        <v>48</v>
      </c>
      <c r="V947" s="14" t="str">
        <f t="shared" si="436"/>
        <v>AVK 2,5 A, AVK 2,5 A</v>
      </c>
      <c r="W947" s="31" t="str">
        <f t="shared" si="441"/>
        <v/>
      </c>
      <c r="X947" s="14" t="str">
        <f t="shared" si="442"/>
        <v/>
      </c>
      <c r="Y947" s="31" t="str">
        <f t="shared" si="443"/>
        <v>O1010202</v>
      </c>
      <c r="Z947" s="31" t="str">
        <f t="shared" si="444"/>
        <v>TUA711-DIR32</v>
      </c>
      <c r="AA947" s="14" t="str">
        <f t="shared" si="445"/>
        <v>17-SC-DCS-001/O1010202/ 17-MC-DCS-001</v>
      </c>
      <c r="AB947" s="31" t="s">
        <v>64</v>
      </c>
      <c r="AC947" s="31" t="s">
        <v>124</v>
      </c>
      <c r="AD947" s="31" t="s">
        <v>125</v>
      </c>
      <c r="AE947" s="31">
        <v>0</v>
      </c>
      <c r="AF947" s="31" t="s">
        <v>1254</v>
      </c>
      <c r="AG947" s="31" t="s">
        <v>2126</v>
      </c>
      <c r="AH947" s="31">
        <v>3</v>
      </c>
      <c r="AI947" s="31">
        <v>25</v>
      </c>
      <c r="AJ947" s="31" t="s">
        <v>57</v>
      </c>
      <c r="AK947" s="31">
        <f t="shared" si="437"/>
        <v>32</v>
      </c>
      <c r="AL947" s="31" t="s">
        <v>62</v>
      </c>
      <c r="AO947" s="31" t="s">
        <v>63</v>
      </c>
      <c r="AP947" s="31" t="s">
        <v>962</v>
      </c>
      <c r="AQ947" s="31" t="s">
        <v>2338</v>
      </c>
      <c r="AR947" s="31" t="s">
        <v>5716</v>
      </c>
      <c r="AS947" s="31" t="s">
        <v>207</v>
      </c>
      <c r="AT947" s="14" t="s">
        <v>5724</v>
      </c>
      <c r="AU947" s="31" t="s">
        <v>5858</v>
      </c>
      <c r="AV947" s="31" t="s">
        <v>5801</v>
      </c>
      <c r="AW947" s="31" t="s">
        <v>5802</v>
      </c>
      <c r="AX947" s="31" t="s">
        <v>5724</v>
      </c>
      <c r="BE947" s="31" t="s">
        <v>5737</v>
      </c>
      <c r="BK947" s="14" t="str">
        <f t="shared" si="446"/>
        <v/>
      </c>
      <c r="BL947" s="14" t="str">
        <f t="shared" si="447"/>
        <v/>
      </c>
      <c r="BM947" s="14" t="str">
        <f t="shared" si="448"/>
        <v/>
      </c>
      <c r="BN947" s="14"/>
      <c r="BO947" s="14" t="str">
        <f t="shared" si="438"/>
        <v/>
      </c>
      <c r="BP947" s="14" t="str">
        <f t="shared" si="439"/>
        <v/>
      </c>
      <c r="BQ947" s="14"/>
      <c r="BR947" s="14" t="str">
        <f t="shared" si="449"/>
        <v>TS-H-01:31/
O1010202:25A</v>
      </c>
      <c r="BS947" s="14" t="str">
        <f t="shared" si="450"/>
        <v>TS-H-01:32/
O1010202:25B</v>
      </c>
      <c r="BW947" s="31" t="str">
        <f t="shared" si="451"/>
        <v/>
      </c>
      <c r="BX947" s="31" t="str">
        <f t="shared" si="452"/>
        <v/>
      </c>
      <c r="BY947" s="31" t="str">
        <f t="shared" si="453"/>
        <v/>
      </c>
      <c r="BZ947" s="31" t="str">
        <f t="shared" si="454"/>
        <v/>
      </c>
      <c r="CA947" s="31" t="str">
        <f t="shared" si="455"/>
        <v/>
      </c>
      <c r="CB947" s="31" t="str">
        <f t="shared" si="456"/>
        <v/>
      </c>
      <c r="CC947" s="31" t="str">
        <f t="shared" si="457"/>
        <v/>
      </c>
      <c r="CD947" s="31" t="str">
        <f t="shared" si="458"/>
        <v>25A</v>
      </c>
      <c r="CE947" s="31" t="e">
        <f t="shared" ca="1" si="459"/>
        <v>#NAME?</v>
      </c>
      <c r="CF947" s="31" t="e">
        <f t="shared" ca="1" si="460"/>
        <v>#NAME?</v>
      </c>
      <c r="CG947" s="31" t="e">
        <f t="shared" ca="1" si="461"/>
        <v>#NAME?</v>
      </c>
      <c r="CH947" s="31" t="e">
        <f t="shared" ca="1" si="462"/>
        <v>#NAME?</v>
      </c>
      <c r="CI947" s="31" t="e">
        <f t="shared" ca="1" si="463"/>
        <v>#NAME?</v>
      </c>
    </row>
    <row r="948" spans="1:87" s="31" customFormat="1" ht="30" hidden="1" x14ac:dyDescent="0.25">
      <c r="A948" s="9" t="s">
        <v>4493</v>
      </c>
      <c r="B948" s="31" t="s">
        <v>1666</v>
      </c>
      <c r="C948" s="31" t="s">
        <v>1667</v>
      </c>
      <c r="E948" s="14" t="s">
        <v>53</v>
      </c>
      <c r="G948" s="31" t="str">
        <f t="shared" si="440"/>
        <v>Сигнал</v>
      </c>
      <c r="H948" s="31" t="s">
        <v>1673</v>
      </c>
      <c r="I948" s="31" t="s">
        <v>4574</v>
      </c>
      <c r="J948" s="31" t="str">
        <f t="shared" si="435"/>
        <v>DCS_DI_01</v>
      </c>
      <c r="K948" s="14" t="s">
        <v>5866</v>
      </c>
      <c r="M948" s="31" t="s">
        <v>1671</v>
      </c>
      <c r="N948" s="31" t="s">
        <v>107</v>
      </c>
      <c r="O948" s="31" t="s">
        <v>58</v>
      </c>
      <c r="P948" s="31" t="s">
        <v>1296</v>
      </c>
      <c r="Q948" s="31" t="s">
        <v>1672</v>
      </c>
      <c r="R948" s="31">
        <v>1</v>
      </c>
      <c r="S948" s="31">
        <v>2</v>
      </c>
      <c r="T948" s="31" t="s">
        <v>62</v>
      </c>
      <c r="U948" s="31" t="str">
        <f t="shared" si="464"/>
        <v>48</v>
      </c>
      <c r="V948" s="14" t="str">
        <f t="shared" si="436"/>
        <v>AVK 2,5 A, AVK 2,5 A</v>
      </c>
      <c r="W948" s="31" t="str">
        <f t="shared" si="441"/>
        <v/>
      </c>
      <c r="X948" s="14" t="str">
        <f t="shared" si="442"/>
        <v/>
      </c>
      <c r="Y948" s="31" t="str">
        <f t="shared" si="443"/>
        <v>O1010200</v>
      </c>
      <c r="Z948" s="31" t="str">
        <f t="shared" si="444"/>
        <v>TUA711-DIR32</v>
      </c>
      <c r="AA948" s="14" t="str">
        <f t="shared" si="445"/>
        <v>17-SC-DCS-001/O1010200/ 17-MC-DCS-001</v>
      </c>
      <c r="AB948" s="31" t="s">
        <v>64</v>
      </c>
      <c r="AC948" s="31" t="s">
        <v>124</v>
      </c>
      <c r="AD948" s="31" t="s">
        <v>125</v>
      </c>
      <c r="AE948" s="31">
        <v>0</v>
      </c>
      <c r="AF948" s="31" t="s">
        <v>1254</v>
      </c>
      <c r="AG948" s="31" t="s">
        <v>1670</v>
      </c>
      <c r="AH948" s="31">
        <v>1</v>
      </c>
      <c r="AI948" s="31">
        <v>1</v>
      </c>
      <c r="AJ948" s="31" t="s">
        <v>57</v>
      </c>
      <c r="AK948" s="31">
        <f t="shared" si="437"/>
        <v>32</v>
      </c>
      <c r="AL948" s="31" t="s">
        <v>62</v>
      </c>
      <c r="AO948" s="31" t="s">
        <v>63</v>
      </c>
      <c r="AP948" s="31" t="s">
        <v>1669</v>
      </c>
      <c r="AQ948" s="31" t="s">
        <v>1668</v>
      </c>
      <c r="AR948" s="31" t="s">
        <v>5716</v>
      </c>
      <c r="AS948" s="31" t="s">
        <v>207</v>
      </c>
      <c r="AT948" s="14" t="s">
        <v>5724</v>
      </c>
      <c r="AU948" s="31" t="s">
        <v>5858</v>
      </c>
      <c r="AV948" s="31" t="s">
        <v>5796</v>
      </c>
      <c r="AW948" s="31" t="s">
        <v>5800</v>
      </c>
      <c r="AX948" s="31" t="s">
        <v>5724</v>
      </c>
      <c r="BE948" s="31" t="s">
        <v>5737</v>
      </c>
      <c r="BK948" s="14" t="str">
        <f t="shared" si="446"/>
        <v/>
      </c>
      <c r="BL948" s="14" t="str">
        <f t="shared" si="447"/>
        <v/>
      </c>
      <c r="BM948" s="14" t="str">
        <f t="shared" si="448"/>
        <v/>
      </c>
      <c r="BN948" s="14"/>
      <c r="BO948" s="14" t="str">
        <f t="shared" si="438"/>
        <v/>
      </c>
      <c r="BP948" s="14" t="str">
        <f t="shared" si="439"/>
        <v/>
      </c>
      <c r="BQ948" s="14"/>
      <c r="BR948" s="14" t="str">
        <f t="shared" si="449"/>
        <v>TS-F-01:1/
O1010200:1A</v>
      </c>
      <c r="BS948" s="14" t="str">
        <f t="shared" si="450"/>
        <v>TS-F-01:2/
O1010200:1B</v>
      </c>
      <c r="BW948" s="31" t="str">
        <f t="shared" si="451"/>
        <v/>
      </c>
      <c r="BX948" s="31" t="str">
        <f t="shared" si="452"/>
        <v/>
      </c>
      <c r="BY948" s="31" t="str">
        <f t="shared" si="453"/>
        <v/>
      </c>
      <c r="BZ948" s="31" t="str">
        <f t="shared" si="454"/>
        <v/>
      </c>
      <c r="CA948" s="31" t="str">
        <f t="shared" si="455"/>
        <v/>
      </c>
      <c r="CB948" s="31" t="str">
        <f t="shared" si="456"/>
        <v/>
      </c>
      <c r="CC948" s="31" t="str">
        <f t="shared" si="457"/>
        <v/>
      </c>
      <c r="CD948" s="31" t="str">
        <f t="shared" si="458"/>
        <v>1A</v>
      </c>
      <c r="CE948" s="31" t="e">
        <f t="shared" ca="1" si="459"/>
        <v>#NAME?</v>
      </c>
      <c r="CF948" s="31" t="e">
        <f t="shared" ca="1" si="460"/>
        <v>#NAME?</v>
      </c>
      <c r="CG948" s="31" t="e">
        <f t="shared" ca="1" si="461"/>
        <v>#NAME?</v>
      </c>
      <c r="CH948" s="31" t="e">
        <f t="shared" ca="1" si="462"/>
        <v>#NAME?</v>
      </c>
      <c r="CI948" s="31" t="e">
        <f t="shared" ca="1" si="463"/>
        <v>#NAME?</v>
      </c>
    </row>
    <row r="949" spans="1:87" s="31" customFormat="1" ht="30" hidden="1" x14ac:dyDescent="0.25">
      <c r="A949" s="9" t="s">
        <v>4493</v>
      </c>
      <c r="B949" s="31" t="s">
        <v>1666</v>
      </c>
      <c r="C949" s="31" t="s">
        <v>1676</v>
      </c>
      <c r="E949" s="14" t="s">
        <v>53</v>
      </c>
      <c r="G949" s="31" t="str">
        <f t="shared" si="440"/>
        <v>Сигнал</v>
      </c>
      <c r="H949" s="31" t="s">
        <v>1678</v>
      </c>
      <c r="I949" s="31" t="s">
        <v>4574</v>
      </c>
      <c r="J949" s="31" t="str">
        <f t="shared" si="435"/>
        <v>DCS_DI_01</v>
      </c>
      <c r="K949" s="14" t="s">
        <v>5866</v>
      </c>
      <c r="M949" s="31" t="s">
        <v>1671</v>
      </c>
      <c r="N949" s="31" t="s">
        <v>107</v>
      </c>
      <c r="O949" s="31" t="s">
        <v>145</v>
      </c>
      <c r="P949" s="31" t="s">
        <v>1296</v>
      </c>
      <c r="Q949" s="31" t="s">
        <v>1672</v>
      </c>
      <c r="R949" s="31">
        <v>5</v>
      </c>
      <c r="S949" s="31">
        <v>6</v>
      </c>
      <c r="T949" s="31" t="s">
        <v>62</v>
      </c>
      <c r="U949" s="31" t="str">
        <f t="shared" si="464"/>
        <v>48</v>
      </c>
      <c r="V949" s="14" t="str">
        <f t="shared" si="436"/>
        <v>AVK 2,5 A, AVK 2,5 A</v>
      </c>
      <c r="W949" s="31" t="str">
        <f t="shared" si="441"/>
        <v/>
      </c>
      <c r="X949" s="14" t="str">
        <f t="shared" si="442"/>
        <v/>
      </c>
      <c r="Y949" s="31" t="str">
        <f t="shared" si="443"/>
        <v>O1010200</v>
      </c>
      <c r="Z949" s="31" t="str">
        <f t="shared" si="444"/>
        <v>TUA711-DIR32</v>
      </c>
      <c r="AA949" s="14" t="str">
        <f t="shared" si="445"/>
        <v>17-SC-DCS-001/O1010200/ 17-MC-DCS-001</v>
      </c>
      <c r="AB949" s="31" t="s">
        <v>64</v>
      </c>
      <c r="AC949" s="31" t="s">
        <v>124</v>
      </c>
      <c r="AD949" s="31" t="s">
        <v>125</v>
      </c>
      <c r="AE949" s="31">
        <v>0</v>
      </c>
      <c r="AF949" s="31" t="s">
        <v>1254</v>
      </c>
      <c r="AG949" s="31" t="s">
        <v>1670</v>
      </c>
      <c r="AH949" s="31">
        <v>1</v>
      </c>
      <c r="AI949" s="31">
        <v>3</v>
      </c>
      <c r="AJ949" s="31" t="s">
        <v>57</v>
      </c>
      <c r="AK949" s="31">
        <f t="shared" si="437"/>
        <v>32</v>
      </c>
      <c r="AL949" s="31" t="s">
        <v>62</v>
      </c>
      <c r="AO949" s="31" t="s">
        <v>63</v>
      </c>
      <c r="AP949" s="31" t="s">
        <v>1669</v>
      </c>
      <c r="AQ949" s="31" t="s">
        <v>1677</v>
      </c>
      <c r="AR949" s="31" t="s">
        <v>5716</v>
      </c>
      <c r="AS949" s="31" t="s">
        <v>207</v>
      </c>
      <c r="AT949" s="14" t="s">
        <v>5724</v>
      </c>
      <c r="AU949" s="31" t="s">
        <v>5858</v>
      </c>
      <c r="AV949" s="31" t="s">
        <v>5801</v>
      </c>
      <c r="AW949" s="31" t="s">
        <v>5802</v>
      </c>
      <c r="AX949" s="31" t="s">
        <v>5724</v>
      </c>
      <c r="BE949" s="31" t="s">
        <v>5737</v>
      </c>
      <c r="BK949" s="14" t="str">
        <f t="shared" si="446"/>
        <v/>
      </c>
      <c r="BL949" s="14" t="str">
        <f t="shared" si="447"/>
        <v/>
      </c>
      <c r="BM949" s="14" t="str">
        <f t="shared" si="448"/>
        <v/>
      </c>
      <c r="BN949" s="14"/>
      <c r="BO949" s="14" t="str">
        <f t="shared" si="438"/>
        <v/>
      </c>
      <c r="BP949" s="14" t="str">
        <f t="shared" si="439"/>
        <v/>
      </c>
      <c r="BQ949" s="14"/>
      <c r="BR949" s="14" t="str">
        <f t="shared" si="449"/>
        <v>TS-F-01:5/
O1010200:3A</v>
      </c>
      <c r="BS949" s="14" t="str">
        <f t="shared" si="450"/>
        <v>TS-F-01:6/
O1010200:3B</v>
      </c>
      <c r="BW949" s="31" t="str">
        <f t="shared" si="451"/>
        <v/>
      </c>
      <c r="BX949" s="31" t="str">
        <f t="shared" si="452"/>
        <v/>
      </c>
      <c r="BY949" s="31" t="str">
        <f t="shared" si="453"/>
        <v/>
      </c>
      <c r="BZ949" s="31" t="str">
        <f t="shared" si="454"/>
        <v/>
      </c>
      <c r="CA949" s="31" t="str">
        <f t="shared" si="455"/>
        <v/>
      </c>
      <c r="CB949" s="31" t="str">
        <f t="shared" si="456"/>
        <v/>
      </c>
      <c r="CC949" s="31" t="str">
        <f t="shared" si="457"/>
        <v/>
      </c>
      <c r="CD949" s="31" t="str">
        <f t="shared" si="458"/>
        <v>3A</v>
      </c>
      <c r="CE949" s="31" t="e">
        <f t="shared" ca="1" si="459"/>
        <v>#NAME?</v>
      </c>
      <c r="CF949" s="31" t="e">
        <f t="shared" ca="1" si="460"/>
        <v>#NAME?</v>
      </c>
      <c r="CG949" s="31" t="e">
        <f t="shared" ca="1" si="461"/>
        <v>#NAME?</v>
      </c>
      <c r="CH949" s="31" t="e">
        <f t="shared" ca="1" si="462"/>
        <v>#NAME?</v>
      </c>
      <c r="CI949" s="31" t="e">
        <f t="shared" ca="1" si="463"/>
        <v>#NAME?</v>
      </c>
    </row>
    <row r="950" spans="1:87" s="31" customFormat="1" ht="30" hidden="1" x14ac:dyDescent="0.25">
      <c r="A950" s="9" t="s">
        <v>4493</v>
      </c>
      <c r="B950" s="31" t="s">
        <v>1674</v>
      </c>
      <c r="C950" s="31" t="s">
        <v>1675</v>
      </c>
      <c r="E950" s="14" t="s">
        <v>53</v>
      </c>
      <c r="G950" s="31" t="str">
        <f t="shared" si="440"/>
        <v>Сигнал</v>
      </c>
      <c r="H950" s="31" t="s">
        <v>1673</v>
      </c>
      <c r="I950" s="31" t="s">
        <v>4574</v>
      </c>
      <c r="J950" s="31" t="str">
        <f t="shared" si="435"/>
        <v>DCS_DI_01</v>
      </c>
      <c r="K950" s="14" t="s">
        <v>5866</v>
      </c>
      <c r="M950" s="31" t="s">
        <v>1671</v>
      </c>
      <c r="N950" s="31" t="s">
        <v>107</v>
      </c>
      <c r="O950" s="31" t="s">
        <v>103</v>
      </c>
      <c r="P950" s="31" t="s">
        <v>1296</v>
      </c>
      <c r="Q950" s="31" t="s">
        <v>1672</v>
      </c>
      <c r="R950" s="31">
        <v>3</v>
      </c>
      <c r="S950" s="31">
        <v>4</v>
      </c>
      <c r="T950" s="31" t="s">
        <v>62</v>
      </c>
      <c r="U950" s="31" t="str">
        <f t="shared" si="464"/>
        <v>48</v>
      </c>
      <c r="V950" s="14" t="str">
        <f t="shared" si="436"/>
        <v>AVK 2,5 A, AVK 2,5 A</v>
      </c>
      <c r="W950" s="31" t="str">
        <f t="shared" si="441"/>
        <v/>
      </c>
      <c r="X950" s="14" t="str">
        <f t="shared" si="442"/>
        <v/>
      </c>
      <c r="Y950" s="31" t="str">
        <f t="shared" si="443"/>
        <v>O1010200</v>
      </c>
      <c r="Z950" s="31" t="str">
        <f t="shared" si="444"/>
        <v>TUA711-DIR32</v>
      </c>
      <c r="AA950" s="14" t="str">
        <f t="shared" si="445"/>
        <v>17-SC-DCS-001/O1010200/ 17-MC-DCS-001</v>
      </c>
      <c r="AB950" s="31" t="s">
        <v>64</v>
      </c>
      <c r="AC950" s="31" t="s">
        <v>124</v>
      </c>
      <c r="AD950" s="31" t="s">
        <v>125</v>
      </c>
      <c r="AE950" s="31">
        <v>0</v>
      </c>
      <c r="AF950" s="31" t="s">
        <v>1254</v>
      </c>
      <c r="AG950" s="31" t="s">
        <v>1670</v>
      </c>
      <c r="AH950" s="31">
        <v>1</v>
      </c>
      <c r="AI950" s="31">
        <v>2</v>
      </c>
      <c r="AJ950" s="31" t="s">
        <v>57</v>
      </c>
      <c r="AK950" s="31">
        <f t="shared" si="437"/>
        <v>32</v>
      </c>
      <c r="AL950" s="31" t="s">
        <v>62</v>
      </c>
      <c r="AO950" s="31" t="s">
        <v>63</v>
      </c>
      <c r="AP950" s="31" t="s">
        <v>1669</v>
      </c>
      <c r="AQ950" s="31" t="s">
        <v>1668</v>
      </c>
      <c r="AR950" s="31" t="s">
        <v>5716</v>
      </c>
      <c r="AS950" s="31" t="s">
        <v>207</v>
      </c>
      <c r="AT950" s="14" t="s">
        <v>5724</v>
      </c>
      <c r="AU950" s="31" t="s">
        <v>5858</v>
      </c>
      <c r="AV950" s="31" t="s">
        <v>5796</v>
      </c>
      <c r="AW950" s="31" t="s">
        <v>5800</v>
      </c>
      <c r="AX950" s="31" t="s">
        <v>5724</v>
      </c>
      <c r="BE950" s="31" t="s">
        <v>5737</v>
      </c>
      <c r="BK950" s="14" t="str">
        <f t="shared" si="446"/>
        <v/>
      </c>
      <c r="BL950" s="14" t="str">
        <f t="shared" si="447"/>
        <v/>
      </c>
      <c r="BM950" s="14" t="str">
        <f t="shared" si="448"/>
        <v/>
      </c>
      <c r="BN950" s="14"/>
      <c r="BO950" s="14" t="str">
        <f t="shared" si="438"/>
        <v/>
      </c>
      <c r="BP950" s="14" t="str">
        <f t="shared" si="439"/>
        <v/>
      </c>
      <c r="BQ950" s="14"/>
      <c r="BR950" s="14" t="str">
        <f t="shared" si="449"/>
        <v>TS-F-01:3/
O1010200:2A</v>
      </c>
      <c r="BS950" s="14" t="str">
        <f t="shared" si="450"/>
        <v>TS-F-01:4/
O1010200:2B</v>
      </c>
      <c r="BW950" s="31" t="str">
        <f t="shared" si="451"/>
        <v/>
      </c>
      <c r="BX950" s="31" t="str">
        <f t="shared" si="452"/>
        <v/>
      </c>
      <c r="BY950" s="31" t="str">
        <f t="shared" si="453"/>
        <v/>
      </c>
      <c r="BZ950" s="31" t="str">
        <f t="shared" si="454"/>
        <v/>
      </c>
      <c r="CA950" s="31" t="str">
        <f t="shared" si="455"/>
        <v/>
      </c>
      <c r="CB950" s="31" t="str">
        <f t="shared" si="456"/>
        <v/>
      </c>
      <c r="CC950" s="31" t="str">
        <f t="shared" si="457"/>
        <v/>
      </c>
      <c r="CD950" s="31" t="str">
        <f t="shared" si="458"/>
        <v>2A</v>
      </c>
      <c r="CE950" s="31" t="e">
        <f t="shared" ca="1" si="459"/>
        <v>#NAME?</v>
      </c>
      <c r="CF950" s="31" t="e">
        <f t="shared" ca="1" si="460"/>
        <v>#NAME?</v>
      </c>
      <c r="CG950" s="31" t="e">
        <f t="shared" ca="1" si="461"/>
        <v>#NAME?</v>
      </c>
      <c r="CH950" s="31" t="e">
        <f t="shared" ca="1" si="462"/>
        <v>#NAME?</v>
      </c>
      <c r="CI950" s="31" t="e">
        <f t="shared" ca="1" si="463"/>
        <v>#NAME?</v>
      </c>
    </row>
    <row r="951" spans="1:87" s="31" customFormat="1" ht="30" hidden="1" x14ac:dyDescent="0.25">
      <c r="A951" s="9" t="s">
        <v>4493</v>
      </c>
      <c r="B951" s="31" t="s">
        <v>1674</v>
      </c>
      <c r="C951" s="31" t="s">
        <v>1679</v>
      </c>
      <c r="E951" s="14" t="s">
        <v>53</v>
      </c>
      <c r="G951" s="31" t="str">
        <f t="shared" si="440"/>
        <v>Сигнал</v>
      </c>
      <c r="H951" s="31" t="s">
        <v>1678</v>
      </c>
      <c r="I951" s="31" t="s">
        <v>4574</v>
      </c>
      <c r="J951" s="31" t="str">
        <f t="shared" si="435"/>
        <v>DCS_DI_01</v>
      </c>
      <c r="K951" s="14" t="s">
        <v>5866</v>
      </c>
      <c r="M951" s="31" t="s">
        <v>1671</v>
      </c>
      <c r="N951" s="31" t="s">
        <v>107</v>
      </c>
      <c r="O951" s="31" t="s">
        <v>150</v>
      </c>
      <c r="P951" s="31" t="s">
        <v>1296</v>
      </c>
      <c r="Q951" s="31" t="s">
        <v>1672</v>
      </c>
      <c r="R951" s="31">
        <v>7</v>
      </c>
      <c r="S951" s="31">
        <v>8</v>
      </c>
      <c r="T951" s="31" t="s">
        <v>62</v>
      </c>
      <c r="U951" s="31" t="str">
        <f t="shared" si="464"/>
        <v>48</v>
      </c>
      <c r="V951" s="14" t="str">
        <f t="shared" si="436"/>
        <v>AVK 2,5 A, AVK 2,5 A</v>
      </c>
      <c r="W951" s="31" t="str">
        <f t="shared" si="441"/>
        <v/>
      </c>
      <c r="X951" s="14" t="str">
        <f t="shared" si="442"/>
        <v/>
      </c>
      <c r="Y951" s="31" t="str">
        <f t="shared" si="443"/>
        <v>O1010200</v>
      </c>
      <c r="Z951" s="31" t="str">
        <f t="shared" si="444"/>
        <v>TUA711-DIR32</v>
      </c>
      <c r="AA951" s="14" t="str">
        <f t="shared" si="445"/>
        <v>17-SC-DCS-001/O1010200/ 17-MC-DCS-001</v>
      </c>
      <c r="AB951" s="31" t="s">
        <v>64</v>
      </c>
      <c r="AC951" s="31" t="s">
        <v>124</v>
      </c>
      <c r="AD951" s="31" t="s">
        <v>125</v>
      </c>
      <c r="AE951" s="31">
        <v>0</v>
      </c>
      <c r="AF951" s="31" t="s">
        <v>1254</v>
      </c>
      <c r="AG951" s="31" t="s">
        <v>1670</v>
      </c>
      <c r="AH951" s="31">
        <v>1</v>
      </c>
      <c r="AI951" s="31">
        <v>4</v>
      </c>
      <c r="AJ951" s="31" t="s">
        <v>57</v>
      </c>
      <c r="AK951" s="31">
        <f t="shared" si="437"/>
        <v>32</v>
      </c>
      <c r="AL951" s="31" t="s">
        <v>62</v>
      </c>
      <c r="AO951" s="31" t="s">
        <v>63</v>
      </c>
      <c r="AP951" s="31" t="s">
        <v>1669</v>
      </c>
      <c r="AQ951" s="31" t="s">
        <v>1677</v>
      </c>
      <c r="AR951" s="31" t="s">
        <v>5716</v>
      </c>
      <c r="AS951" s="31" t="s">
        <v>207</v>
      </c>
      <c r="AT951" s="14" t="s">
        <v>5724</v>
      </c>
      <c r="AU951" s="31" t="s">
        <v>5858</v>
      </c>
      <c r="AV951" s="31" t="s">
        <v>5801</v>
      </c>
      <c r="AW951" s="31" t="s">
        <v>5802</v>
      </c>
      <c r="AX951" s="31" t="s">
        <v>5724</v>
      </c>
      <c r="BE951" s="31" t="s">
        <v>5737</v>
      </c>
      <c r="BK951" s="14" t="str">
        <f t="shared" si="446"/>
        <v/>
      </c>
      <c r="BL951" s="14" t="str">
        <f t="shared" si="447"/>
        <v/>
      </c>
      <c r="BM951" s="14" t="str">
        <f t="shared" si="448"/>
        <v/>
      </c>
      <c r="BN951" s="14"/>
      <c r="BO951" s="14" t="str">
        <f t="shared" si="438"/>
        <v/>
      </c>
      <c r="BP951" s="14" t="str">
        <f t="shared" si="439"/>
        <v/>
      </c>
      <c r="BQ951" s="14"/>
      <c r="BR951" s="14" t="str">
        <f t="shared" si="449"/>
        <v>TS-F-01:7/
O1010200:4A</v>
      </c>
      <c r="BS951" s="14" t="str">
        <f t="shared" si="450"/>
        <v>TS-F-01:8/
O1010200:4B</v>
      </c>
      <c r="BW951" s="31" t="str">
        <f t="shared" si="451"/>
        <v/>
      </c>
      <c r="BX951" s="31" t="str">
        <f t="shared" si="452"/>
        <v/>
      </c>
      <c r="BY951" s="31" t="str">
        <f t="shared" si="453"/>
        <v/>
      </c>
      <c r="BZ951" s="31" t="str">
        <f t="shared" si="454"/>
        <v/>
      </c>
      <c r="CA951" s="31" t="str">
        <f t="shared" si="455"/>
        <v/>
      </c>
      <c r="CB951" s="31" t="str">
        <f t="shared" si="456"/>
        <v/>
      </c>
      <c r="CC951" s="31" t="str">
        <f t="shared" si="457"/>
        <v/>
      </c>
      <c r="CD951" s="31" t="str">
        <f t="shared" si="458"/>
        <v>4A</v>
      </c>
      <c r="CE951" s="31" t="e">
        <f t="shared" ca="1" si="459"/>
        <v>#NAME?</v>
      </c>
      <c r="CF951" s="31" t="e">
        <f t="shared" ca="1" si="460"/>
        <v>#NAME?</v>
      </c>
      <c r="CG951" s="31" t="e">
        <f t="shared" ca="1" si="461"/>
        <v>#NAME?</v>
      </c>
      <c r="CH951" s="31" t="e">
        <f t="shared" ca="1" si="462"/>
        <v>#NAME?</v>
      </c>
      <c r="CI951" s="31" t="e">
        <f t="shared" ca="1" si="463"/>
        <v>#NAME?</v>
      </c>
    </row>
    <row r="952" spans="1:87" s="31" customFormat="1" ht="30" hidden="1" x14ac:dyDescent="0.25">
      <c r="A952" s="9" t="s">
        <v>4493</v>
      </c>
      <c r="B952" s="31" t="s">
        <v>2732</v>
      </c>
      <c r="C952" s="31" t="s">
        <v>3351</v>
      </c>
      <c r="E952" s="14" t="s">
        <v>5647</v>
      </c>
      <c r="G952" s="31" t="str">
        <f t="shared" si="440"/>
        <v>Сигнал</v>
      </c>
      <c r="H952" s="31" t="s">
        <v>3318</v>
      </c>
      <c r="I952" s="31" t="s">
        <v>4535</v>
      </c>
      <c r="J952" s="31" t="str">
        <f t="shared" si="435"/>
        <v>DCS_DI_03</v>
      </c>
      <c r="K952" s="14" t="s">
        <v>5869</v>
      </c>
      <c r="M952" s="31" t="s">
        <v>3316</v>
      </c>
      <c r="N952" s="31" t="s">
        <v>107</v>
      </c>
      <c r="O952" s="31" t="s">
        <v>197</v>
      </c>
      <c r="P952" s="31" t="s">
        <v>2607</v>
      </c>
      <c r="Q952" s="31" t="s">
        <v>231</v>
      </c>
      <c r="R952" s="31">
        <v>29</v>
      </c>
      <c r="S952" s="31">
        <v>30</v>
      </c>
      <c r="T952" s="31" t="s">
        <v>62</v>
      </c>
      <c r="U952" s="31" t="str">
        <f t="shared" si="464"/>
        <v>48</v>
      </c>
      <c r="V952" s="14" t="str">
        <f t="shared" si="436"/>
        <v>ASK 3MLD, ASK 3MB</v>
      </c>
      <c r="W952" s="31" t="str">
        <f t="shared" si="441"/>
        <v/>
      </c>
      <c r="X952" s="14" t="str">
        <f t="shared" si="442"/>
        <v/>
      </c>
      <c r="Y952" s="31" t="str">
        <f t="shared" si="443"/>
        <v>O1011112</v>
      </c>
      <c r="Z952" s="31" t="str">
        <f t="shared" si="444"/>
        <v>TUA711-DIO32</v>
      </c>
      <c r="AA952" s="14" t="str">
        <f t="shared" si="445"/>
        <v>17-SC-DCS-002/O1011112/ 17-MC-DCS-005</v>
      </c>
      <c r="AB952" s="31" t="s">
        <v>64</v>
      </c>
      <c r="AC952" s="31" t="s">
        <v>54</v>
      </c>
      <c r="AD952" s="31" t="s">
        <v>125</v>
      </c>
      <c r="AE952" s="31">
        <v>1</v>
      </c>
      <c r="AF952" s="31" t="s">
        <v>55</v>
      </c>
      <c r="AG952" s="31" t="s">
        <v>3349</v>
      </c>
      <c r="AH952" s="31">
        <v>13</v>
      </c>
      <c r="AI952" s="31">
        <v>2</v>
      </c>
      <c r="AJ952" s="31" t="s">
        <v>57</v>
      </c>
      <c r="AK952" s="31">
        <f t="shared" si="437"/>
        <v>32</v>
      </c>
      <c r="AL952" s="31" t="s">
        <v>62</v>
      </c>
      <c r="AO952" s="31" t="s">
        <v>63</v>
      </c>
      <c r="AP952" s="31" t="s">
        <v>2735</v>
      </c>
      <c r="AQ952" s="14" t="s">
        <v>3352</v>
      </c>
      <c r="AR952" s="31" t="s">
        <v>5716</v>
      </c>
      <c r="AS952" s="31" t="s">
        <v>68</v>
      </c>
      <c r="AT952" s="14" t="s">
        <v>5724</v>
      </c>
      <c r="AU952" s="31" t="s">
        <v>5858</v>
      </c>
      <c r="AV952" s="31" t="s">
        <v>5827</v>
      </c>
      <c r="AW952" s="31" t="s">
        <v>5828</v>
      </c>
      <c r="AX952" s="31" t="s">
        <v>5724</v>
      </c>
      <c r="BK952" s="14" t="str">
        <f t="shared" si="446"/>
        <v/>
      </c>
      <c r="BL952" s="14" t="str">
        <f t="shared" si="447"/>
        <v/>
      </c>
      <c r="BM952" s="14" t="str">
        <f t="shared" si="448"/>
        <v/>
      </c>
      <c r="BN952" s="14"/>
      <c r="BO952" s="14" t="str">
        <f t="shared" si="438"/>
        <v/>
      </c>
      <c r="BP952" s="14" t="str">
        <f t="shared" si="439"/>
        <v/>
      </c>
      <c r="BQ952" s="14"/>
      <c r="BR952" s="14" t="str">
        <f t="shared" si="449"/>
        <v>TS-G-01:29/
O1011112:2A</v>
      </c>
      <c r="BS952" s="14" t="str">
        <f t="shared" si="450"/>
        <v>TS-G-01:30/
O1011112:2B</v>
      </c>
      <c r="BW952" s="31" t="str">
        <f t="shared" si="451"/>
        <v/>
      </c>
      <c r="BX952" s="31" t="str">
        <f t="shared" si="452"/>
        <v/>
      </c>
      <c r="BY952" s="31" t="str">
        <f t="shared" si="453"/>
        <v/>
      </c>
      <c r="BZ952" s="31" t="str">
        <f t="shared" si="454"/>
        <v/>
      </c>
      <c r="CA952" s="31" t="str">
        <f t="shared" si="455"/>
        <v/>
      </c>
      <c r="CB952" s="31" t="str">
        <f t="shared" si="456"/>
        <v/>
      </c>
      <c r="CC952" s="31" t="str">
        <f t="shared" si="457"/>
        <v/>
      </c>
      <c r="CD952" s="31" t="str">
        <f t="shared" si="458"/>
        <v>2A</v>
      </c>
      <c r="CE952" s="31" t="e">
        <f t="shared" ca="1" si="459"/>
        <v>#NAME?</v>
      </c>
      <c r="CF952" s="31" t="e">
        <f t="shared" ca="1" si="460"/>
        <v>#NAME?</v>
      </c>
      <c r="CG952" s="31" t="e">
        <f t="shared" ca="1" si="461"/>
        <v>#NAME?</v>
      </c>
      <c r="CH952" s="31" t="e">
        <f t="shared" ca="1" si="462"/>
        <v>#NAME?</v>
      </c>
      <c r="CI952" s="31" t="e">
        <f t="shared" ca="1" si="463"/>
        <v>#NAME?</v>
      </c>
    </row>
    <row r="953" spans="1:87" s="31" customFormat="1" ht="30" hidden="1" x14ac:dyDescent="0.25">
      <c r="A953" s="9" t="s">
        <v>4493</v>
      </c>
      <c r="B953" s="31" t="s">
        <v>2732</v>
      </c>
      <c r="C953" s="31" t="s">
        <v>3353</v>
      </c>
      <c r="E953" s="14" t="s">
        <v>5647</v>
      </c>
      <c r="G953" s="31" t="str">
        <f t="shared" si="440"/>
        <v>Сигнал</v>
      </c>
      <c r="H953" s="31" t="s">
        <v>3321</v>
      </c>
      <c r="I953" s="31" t="s">
        <v>4535</v>
      </c>
      <c r="J953" s="31" t="str">
        <f t="shared" si="435"/>
        <v>DCS_DI_03</v>
      </c>
      <c r="K953" s="14" t="s">
        <v>5869</v>
      </c>
      <c r="M953" s="31" t="s">
        <v>3316</v>
      </c>
      <c r="N953" s="31" t="s">
        <v>107</v>
      </c>
      <c r="O953" s="31" t="s">
        <v>200</v>
      </c>
      <c r="P953" s="31" t="s">
        <v>2607</v>
      </c>
      <c r="Q953" s="31" t="s">
        <v>231</v>
      </c>
      <c r="R953" s="31">
        <v>31</v>
      </c>
      <c r="S953" s="31">
        <v>32</v>
      </c>
      <c r="T953" s="31" t="s">
        <v>62</v>
      </c>
      <c r="U953" s="31" t="str">
        <f t="shared" si="464"/>
        <v>48</v>
      </c>
      <c r="V953" s="14" t="str">
        <f t="shared" si="436"/>
        <v>ASK 3MLD, ASK 3MB</v>
      </c>
      <c r="W953" s="31" t="str">
        <f t="shared" si="441"/>
        <v/>
      </c>
      <c r="X953" s="14" t="str">
        <f t="shared" si="442"/>
        <v/>
      </c>
      <c r="Y953" s="31" t="str">
        <f t="shared" si="443"/>
        <v>O1011112</v>
      </c>
      <c r="Z953" s="31" t="str">
        <f t="shared" si="444"/>
        <v>TUA711-DIO32</v>
      </c>
      <c r="AA953" s="14" t="str">
        <f t="shared" si="445"/>
        <v>17-SC-DCS-002/O1011112/ 17-MC-DCS-005</v>
      </c>
      <c r="AB953" s="31" t="s">
        <v>64</v>
      </c>
      <c r="AC953" s="31" t="s">
        <v>54</v>
      </c>
      <c r="AD953" s="31" t="s">
        <v>125</v>
      </c>
      <c r="AE953" s="31">
        <v>1</v>
      </c>
      <c r="AF953" s="31" t="s">
        <v>55</v>
      </c>
      <c r="AG953" s="31" t="s">
        <v>3349</v>
      </c>
      <c r="AH953" s="31">
        <v>13</v>
      </c>
      <c r="AI953" s="31">
        <v>3</v>
      </c>
      <c r="AJ953" s="31" t="s">
        <v>57</v>
      </c>
      <c r="AK953" s="31">
        <f t="shared" si="437"/>
        <v>32</v>
      </c>
      <c r="AL953" s="31" t="s">
        <v>62</v>
      </c>
      <c r="AO953" s="31" t="s">
        <v>63</v>
      </c>
      <c r="AP953" s="31" t="s">
        <v>2735</v>
      </c>
      <c r="AQ953" s="14" t="s">
        <v>3354</v>
      </c>
      <c r="AR953" s="31" t="s">
        <v>5716</v>
      </c>
      <c r="AS953" s="31" t="s">
        <v>68</v>
      </c>
      <c r="AT953" s="14" t="s">
        <v>5724</v>
      </c>
      <c r="AU953" s="31" t="s">
        <v>5858</v>
      </c>
      <c r="AV953" s="31" t="s">
        <v>5792</v>
      </c>
      <c r="AW953" s="31" t="s">
        <v>5793</v>
      </c>
      <c r="AX953" s="31" t="s">
        <v>5724</v>
      </c>
      <c r="BK953" s="14" t="str">
        <f t="shared" si="446"/>
        <v/>
      </c>
      <c r="BL953" s="14" t="str">
        <f t="shared" si="447"/>
        <v/>
      </c>
      <c r="BM953" s="14" t="str">
        <f t="shared" si="448"/>
        <v/>
      </c>
      <c r="BN953" s="14"/>
      <c r="BO953" s="14" t="str">
        <f t="shared" si="438"/>
        <v/>
      </c>
      <c r="BP953" s="14" t="str">
        <f t="shared" si="439"/>
        <v/>
      </c>
      <c r="BQ953" s="14"/>
      <c r="BR953" s="14" t="str">
        <f t="shared" si="449"/>
        <v>TS-G-01:31/
O1011112:3A</v>
      </c>
      <c r="BS953" s="14" t="str">
        <f t="shared" si="450"/>
        <v>TS-G-01:32/
O1011112:3B</v>
      </c>
      <c r="BW953" s="31" t="str">
        <f t="shared" si="451"/>
        <v/>
      </c>
      <c r="BX953" s="31" t="str">
        <f t="shared" si="452"/>
        <v/>
      </c>
      <c r="BY953" s="31" t="str">
        <f t="shared" si="453"/>
        <v/>
      </c>
      <c r="BZ953" s="31" t="str">
        <f t="shared" si="454"/>
        <v/>
      </c>
      <c r="CA953" s="31" t="str">
        <f t="shared" si="455"/>
        <v/>
      </c>
      <c r="CB953" s="31" t="str">
        <f t="shared" si="456"/>
        <v/>
      </c>
      <c r="CC953" s="31" t="str">
        <f t="shared" si="457"/>
        <v/>
      </c>
      <c r="CD953" s="31" t="str">
        <f t="shared" si="458"/>
        <v>3A</v>
      </c>
      <c r="CE953" s="31" t="e">
        <f t="shared" ca="1" si="459"/>
        <v>#NAME?</v>
      </c>
      <c r="CF953" s="31" t="e">
        <f t="shared" ca="1" si="460"/>
        <v>#NAME?</v>
      </c>
      <c r="CG953" s="31" t="e">
        <f t="shared" ca="1" si="461"/>
        <v>#NAME?</v>
      </c>
      <c r="CH953" s="31" t="e">
        <f t="shared" ca="1" si="462"/>
        <v>#NAME?</v>
      </c>
      <c r="CI953" s="31" t="e">
        <f t="shared" ca="1" si="463"/>
        <v>#NAME?</v>
      </c>
    </row>
    <row r="954" spans="1:87" s="31" customFormat="1" ht="30" hidden="1" x14ac:dyDescent="0.25">
      <c r="A954" s="9" t="s">
        <v>4493</v>
      </c>
      <c r="B954" s="31" t="s">
        <v>2732</v>
      </c>
      <c r="C954" s="31" t="s">
        <v>3355</v>
      </c>
      <c r="E954" s="14" t="s">
        <v>5647</v>
      </c>
      <c r="G954" s="31" t="str">
        <f t="shared" si="440"/>
        <v>Сигнал</v>
      </c>
      <c r="H954" s="31" t="s">
        <v>3357</v>
      </c>
      <c r="I954" s="31" t="s">
        <v>4535</v>
      </c>
      <c r="J954" s="31" t="str">
        <f t="shared" si="435"/>
        <v>DCS_DI_03</v>
      </c>
      <c r="K954" s="14" t="s">
        <v>5869</v>
      </c>
      <c r="M954" s="31" t="s">
        <v>3316</v>
      </c>
      <c r="N954" s="31" t="s">
        <v>107</v>
      </c>
      <c r="O954" s="31" t="s">
        <v>301</v>
      </c>
      <c r="P954" s="31" t="s">
        <v>2607</v>
      </c>
      <c r="Q954" s="31" t="s">
        <v>231</v>
      </c>
      <c r="R954" s="31">
        <v>33</v>
      </c>
      <c r="S954" s="31">
        <v>34</v>
      </c>
      <c r="T954" s="31" t="s">
        <v>62</v>
      </c>
      <c r="U954" s="31" t="str">
        <f t="shared" si="464"/>
        <v>48</v>
      </c>
      <c r="V954" s="14" t="str">
        <f t="shared" si="436"/>
        <v>ASK 3MLD, ASK 3MB</v>
      </c>
      <c r="W954" s="31" t="str">
        <f t="shared" si="441"/>
        <v/>
      </c>
      <c r="X954" s="14" t="str">
        <f t="shared" si="442"/>
        <v/>
      </c>
      <c r="Y954" s="31" t="str">
        <f t="shared" si="443"/>
        <v>O1011112</v>
      </c>
      <c r="Z954" s="31" t="str">
        <f t="shared" si="444"/>
        <v>TUA711-DIO32</v>
      </c>
      <c r="AA954" s="14" t="str">
        <f t="shared" si="445"/>
        <v>17-SC-DCS-002/O1011112/ 17-MC-DCS-005</v>
      </c>
      <c r="AB954" s="31" t="s">
        <v>64</v>
      </c>
      <c r="AC954" s="31" t="s">
        <v>54</v>
      </c>
      <c r="AD954" s="31" t="s">
        <v>125</v>
      </c>
      <c r="AE954" s="31">
        <v>1</v>
      </c>
      <c r="AF954" s="31" t="s">
        <v>55</v>
      </c>
      <c r="AG954" s="31" t="s">
        <v>3349</v>
      </c>
      <c r="AH954" s="31">
        <v>13</v>
      </c>
      <c r="AI954" s="31">
        <v>4</v>
      </c>
      <c r="AJ954" s="31" t="s">
        <v>57</v>
      </c>
      <c r="AK954" s="31">
        <f t="shared" si="437"/>
        <v>32</v>
      </c>
      <c r="AL954" s="31" t="s">
        <v>62</v>
      </c>
      <c r="AO954" s="31" t="s">
        <v>63</v>
      </c>
      <c r="AP954" s="31" t="s">
        <v>2735</v>
      </c>
      <c r="AQ954" s="14" t="s">
        <v>3356</v>
      </c>
      <c r="AR954" s="31" t="s">
        <v>5716</v>
      </c>
      <c r="AS954" s="31" t="s">
        <v>68</v>
      </c>
      <c r="AT954" s="14" t="s">
        <v>5724</v>
      </c>
      <c r="AU954" s="31" t="s">
        <v>5858</v>
      </c>
      <c r="AV954" s="31" t="s">
        <v>5794</v>
      </c>
      <c r="AW954" s="31" t="s">
        <v>5795</v>
      </c>
      <c r="AX954" s="31" t="s">
        <v>5724</v>
      </c>
      <c r="BK954" s="14" t="str">
        <f t="shared" si="446"/>
        <v/>
      </c>
      <c r="BL954" s="14" t="str">
        <f t="shared" si="447"/>
        <v/>
      </c>
      <c r="BM954" s="14" t="str">
        <f t="shared" si="448"/>
        <v/>
      </c>
      <c r="BN954" s="14"/>
      <c r="BO954" s="14" t="str">
        <f t="shared" si="438"/>
        <v/>
      </c>
      <c r="BP954" s="14" t="str">
        <f t="shared" si="439"/>
        <v/>
      </c>
      <c r="BQ954" s="14"/>
      <c r="BR954" s="14" t="str">
        <f t="shared" si="449"/>
        <v>TS-G-01:33/
O1011112:4A</v>
      </c>
      <c r="BS954" s="14" t="str">
        <f t="shared" si="450"/>
        <v>TS-G-01:34/
O1011112:4B</v>
      </c>
      <c r="BW954" s="31" t="str">
        <f t="shared" si="451"/>
        <v/>
      </c>
      <c r="BX954" s="31" t="str">
        <f t="shared" si="452"/>
        <v/>
      </c>
      <c r="BY954" s="31" t="str">
        <f t="shared" si="453"/>
        <v/>
      </c>
      <c r="BZ954" s="31" t="str">
        <f t="shared" si="454"/>
        <v/>
      </c>
      <c r="CA954" s="31" t="str">
        <f t="shared" si="455"/>
        <v/>
      </c>
      <c r="CB954" s="31" t="str">
        <f t="shared" si="456"/>
        <v/>
      </c>
      <c r="CC954" s="31" t="str">
        <f t="shared" si="457"/>
        <v/>
      </c>
      <c r="CD954" s="31" t="str">
        <f t="shared" si="458"/>
        <v>4A</v>
      </c>
      <c r="CE954" s="31" t="e">
        <f t="shared" ca="1" si="459"/>
        <v>#NAME?</v>
      </c>
      <c r="CF954" s="31" t="e">
        <f t="shared" ca="1" si="460"/>
        <v>#NAME?</v>
      </c>
      <c r="CG954" s="31" t="e">
        <f t="shared" ca="1" si="461"/>
        <v>#NAME?</v>
      </c>
      <c r="CH954" s="31" t="e">
        <f t="shared" ca="1" si="462"/>
        <v>#NAME?</v>
      </c>
      <c r="CI954" s="31" t="e">
        <f t="shared" ca="1" si="463"/>
        <v>#NAME?</v>
      </c>
    </row>
    <row r="955" spans="1:87" s="31" customFormat="1" ht="30" hidden="1" x14ac:dyDescent="0.25">
      <c r="A955" s="9" t="s">
        <v>4493</v>
      </c>
      <c r="B955" s="31" t="s">
        <v>2732</v>
      </c>
      <c r="C955" s="31" t="s">
        <v>2733</v>
      </c>
      <c r="E955" s="14" t="s">
        <v>5649</v>
      </c>
      <c r="G955" s="31" t="str">
        <f t="shared" si="440"/>
        <v>Сигнал</v>
      </c>
      <c r="H955" s="31" t="s">
        <v>2608</v>
      </c>
      <c r="I955" s="31" t="s">
        <v>4535</v>
      </c>
      <c r="J955" s="31" t="str">
        <f t="shared" ref="J955:J1018" si="465">IF(E955="AI-IS (4-20 mA, 2 wire) DCS","DCS_AI_01",
IF(E955="AI-IS (4-20 mA, 4 wire) DCS","DCS_AI_03",
IF(E955="AI-IS (4-20 mA, passive) DCS","DCS_AI_01",
IF(E955="AI-NIS (4-20 mA, 2 wire) DCS","DCS_AI_01",
IF(E955="AI-NIS (4-20 mA, 4 wire) DCS","DCS_AI_03",
IF(E955="AI-NIS (4-20 mA, passive) DCS","DCS_AI_01",
IF(E955="AI-R-IS (4-20 mA, 2 wire) DCS","DCS_AI_02",
IF(E955="AI-R-IS (4-20 mA, 4 wire) DCS","DCS_AI_04",
IF(E955="AI-R-NIS (4-20 mA, 2 wire) DCS","DCS_AI_02",
IF(E955="AI-R-NIS (4-20 mA, passive) DCS","DCS_AI_02",
IF(E955="AI-R-NIS (4-20 mA, 4 wire) DCS","DCS_AI_04",
IF(E955="AI-RTD-NIS (3 wire) DCS","DCS_AI_05",
IF(E955="AO-IS (4-20 mA) DCS","DCS_AO_01",
IF(E955="AO-NIS (4-20 mA) DCS","DCS_AO_01",
IF(E955="AO-R-IS (4-20 mA) DCS","DCS_AO_02",
IF(E955="AO-R-NIS (4-20 mA) DCS","DCS_AO_02",
IF(E955="DI-IS (NAMUR) DCS","DCS_DI_02",
IF(E955="DI-NIS (NAMUR) DCS","DCS_DI_02",
IF(E955="DI-NIS (Conductivity) DCS","DCS_DI_04",
IF(E955="DI-NIS (Diagnostic) DCS","DCS_DI_01",
IF(E955="DI-NIS (MCC 230VAC) DCS","DCS_DI_03",
IF(E955="DI-NIS (MCC 220VDC) DCS","DCS_DI_05",
IF(E955="DI-NIS (Thermistors PTC) DCS","DCS_DI_02",
IF(E955="DI-NIS (VFC) DCS","DCS_DI_01",
IF(E955="DI-NIS (24VDC) DCS ","DCS_DI_07",
IF(E955="DO-NIS (24VDC) DCS","DCS_DO_01",
IF(E955="DO-NIS (MCC 230VAC) DCS","DCS_DO_03",
IF(E955="DO-NIS (MCC 220VDC) DCS","DCS_DO_04",
IF(E955="DO-NIS (VFC NO) DCS","DCS_DO_02",
IF(E955="PI-IS (Pulse Input) DCS","DCS_PI_01",
IF(E955="PI-R-IS (Pulse Input) DCS","DCS_PI_01",
IF(E955="AI-R-NIS (PI converter, 3 wire) DCS","DCS_PI_01",
IF(E955="PI-NIS (Pulse Input) DCS","DCS_PI_01","")))))))))))))))))))))))))))))))))</f>
        <v>DCS_DO_03</v>
      </c>
      <c r="K955" s="14" t="s">
        <v>5869</v>
      </c>
      <c r="M955" s="31" t="s">
        <v>2722</v>
      </c>
      <c r="N955" s="31" t="s">
        <v>1261</v>
      </c>
      <c r="O955" s="31" t="s">
        <v>1281</v>
      </c>
      <c r="P955" s="31" t="s">
        <v>2723</v>
      </c>
      <c r="Q955" s="31" t="s">
        <v>893</v>
      </c>
      <c r="R955" s="31">
        <v>9</v>
      </c>
      <c r="S955" s="31">
        <v>10</v>
      </c>
      <c r="T955" s="31" t="s">
        <v>62</v>
      </c>
      <c r="U955" s="31" t="str">
        <f t="shared" si="464"/>
        <v>30</v>
      </c>
      <c r="V955" s="14" t="str">
        <f t="shared" ref="V955:V1018" si="466">IF(P955&lt;&gt;"",
IF(J955="DCS_AI_01","AVK 2,5 A, AVK 2,5 A",
IF(J955="DCS_AI_02","AVK 2,5 A, AVK 2,5 A",
IF(J955="DCS_AI_03","AVK 2,5 A, AVK 2,5 A",
IF(J955="DCS_AI_04","AVK 2,5 A, AVK 2,5 A",
IF(J955="DCS_AI_05","AVK 2,5 A, AVK 2,5 A, AVK 2,5 A",
IF(J955="DCS_AO_01","AVK 2,5 A, AVK 2,5 A",
IF(J955="DCS_AO_02","AVK 2,5 A, AVK 2,5 A",
IF(J955="DCS_DI_01","AVK 2,5 A, AVK 2,5 A",
IF(J955="DCS_DI_02","AVK 2,5 A, AVK 2,5 A",
IF(J955="DCS_DI_03","ASK 3MLD, ASK 3MB",
IF(J955="DCS_DI_04","AVK 2,5 A, AVK 2,5 A",
IF(J955="DCS_DI_05","ASK 3MLD, ASK 3MB",
IF(J955="DCS_DI_07","AVK 2,5 A, AVK 2,5 A",
IF(J955="DCS_DO_01","AVK 2,5 A, AVK 2,5 A",
IF(J955="DCS_DO_01_HOLD","AVK 2,5 A, AVK 2,5 A",
IF(J955="DCS_DO_02","AVK 2,5 A, AVK 2,5 A",
IF(J955="DCS_DO_03","ASK 3MLD, ASK 3MB",
IF(J955="DCS_DO_04","ASK 3MLD, ASK 3MB",
IF(J955="DCS_PI_01","AVK 2,5 A, AVK 2,5 A",""))))))))))))))))))),"")</f>
        <v>ASK 3MLD, ASK 3MB</v>
      </c>
      <c r="W955" s="31" t="str">
        <f t="shared" si="441"/>
        <v/>
      </c>
      <c r="X955" s="14" t="str">
        <f t="shared" si="442"/>
        <v/>
      </c>
      <c r="Y955" s="31" t="str">
        <f t="shared" si="443"/>
        <v>O1011207</v>
      </c>
      <c r="Z955" s="31" t="str">
        <f t="shared" si="444"/>
        <v>TUA711-DIO32</v>
      </c>
      <c r="AA955" s="14" t="str">
        <f t="shared" si="445"/>
        <v>17-SC-DCS-002/O1011207/ 17-MC-DCS-004</v>
      </c>
      <c r="AB955" s="31" t="s">
        <v>64</v>
      </c>
      <c r="AC955" s="31" t="s">
        <v>54</v>
      </c>
      <c r="AD955" s="31" t="s">
        <v>125</v>
      </c>
      <c r="AE955" s="31">
        <v>1</v>
      </c>
      <c r="AF955" s="31" t="s">
        <v>1254</v>
      </c>
      <c r="AG955" s="31" t="s">
        <v>2993</v>
      </c>
      <c r="AH955" s="31">
        <v>8</v>
      </c>
      <c r="AI955" s="31">
        <v>19</v>
      </c>
      <c r="AJ955" s="31" t="s">
        <v>1256</v>
      </c>
      <c r="AK955" s="31">
        <f t="shared" ref="AK955:AK1018" si="467">COUNTIF(Y:Y,Y955)</f>
        <v>32</v>
      </c>
      <c r="AL955" s="31" t="s">
        <v>62</v>
      </c>
      <c r="AO955" s="31" t="s">
        <v>63</v>
      </c>
      <c r="AP955" s="31" t="s">
        <v>2735</v>
      </c>
      <c r="AQ955" s="14" t="s">
        <v>2734</v>
      </c>
      <c r="AR955" s="31" t="s">
        <v>5716</v>
      </c>
      <c r="AS955" s="31" t="s">
        <v>68</v>
      </c>
      <c r="AT955" s="14" t="s">
        <v>5724</v>
      </c>
      <c r="AU955" s="31" t="s">
        <v>5858</v>
      </c>
      <c r="AV955" s="31" t="s">
        <v>5797</v>
      </c>
      <c r="AW955" s="31" t="s">
        <v>5799</v>
      </c>
      <c r="AX955" s="31" t="s">
        <v>5724</v>
      </c>
      <c r="BK955" s="14" t="str">
        <f t="shared" si="446"/>
        <v/>
      </c>
      <c r="BL955" s="14" t="str">
        <f t="shared" si="447"/>
        <v/>
      </c>
      <c r="BM955" s="14" t="str">
        <f t="shared" si="448"/>
        <v/>
      </c>
      <c r="BN955" s="14"/>
      <c r="BO955" s="14" t="str">
        <f t="shared" ref="BO955:BO1018" si="468">IF(AND(J955="DCS_AI_01",W955&lt;&gt;""),CONCATENATE(AG955,":",AI955,"A/",CHAR(10),W955,":5"),
IF(AND(J955="DCS_AI_02",W955&lt;&gt;""),CONCATENATE(AG955,":",AI955,"A/",CHAR(10),W955,":5"),
IF(AND(J955="DCS_AI_03",W955&lt;&gt;""),CONCATENATE(AG955,":",AI955,"A/",CHAR(10),W955,":5"),
IF(AND(J955="DCS_AI_04",W955&lt;&gt;""),CONCATENATE(AG955,":",AI955,"A/",CHAR(10),W955,":5"),
IF(AND(J955="DCS_AI_05",W955&lt;&gt;""),CONCATENATE(AG955,":",AI955,"A/",CHAR(10),W955,":5"),
IF(AND(J955="DCS_AO_01",W955&lt;&gt;""),CONCATENATE(AG955,":",AI955,"A/",CHAR(10),W955,":5"),
IF(AND(J955="DCS_AO_02",W955&lt;&gt;""),CONCATENATE(AG955,":",AI955,"A/",CHAR(10),W955,":5"),
IF(AND(J955="DCS_DI_02",W955&lt;&gt;""),CONCATENATE(AG955,":",AI955,"A/",CHAR(10),W955,":5"),
IF(AND(J955="DCS_DI_04",W955&lt;&gt;""),CONCATENATE(AG955,":",AI955,"A/",CHAR(10),W955,":7"),
IF(AND(J955="DCS_PI_01",W955&lt;&gt;""),CONCATENATE(AG955,":",AI955,"A/",CHAR(10),W955,":3"),""))))))))))</f>
        <v/>
      </c>
      <c r="BP955" s="14" t="str">
        <f t="shared" ref="BP955:BP1018" si="469">IF(AND(J955="DCS_AI_01",W955&lt;&gt;""),CONCATENATE(AG955,":",AI955,"C/",CHAR(10),W955,":6"),
IF(AND(J955="DCS_AI_02",W955&lt;&gt;""),CONCATENATE(AG955,":",AI955,"C/",CHAR(10),W955,":6"),
IF(AND(J955="DCS_AI_03",W955&lt;&gt;""),CONCATENATE(AG955,":",AI955,"C/",CHAR(10),W955,":6"),
IF(AND(J955="DCS_AI_04",W955&lt;&gt;""),CONCATENATE(AG955,":",AI955,"C/",CHAR(10),W955,":6"),
IF(AND(J955="DCS_AI_05",W955&lt;&gt;""),CONCATENATE(AG955,":",AI955,"C/",CHAR(10),W955,":6"),
IF(AND(J955="DCS_AO_01",W955&lt;&gt;""),CONCATENATE(AG955,":",AI955,"C/",CHAR(10),W955,":6"),
IF(AND(J955="DCS_AO_02",W955&lt;&gt;""),CONCATENATE(AG955,":",AI955,"C/",CHAR(10),W955,":6"),
IF(AND(J955="DCS_DI_02",W955&lt;&gt;""),CONCATENATE(AG955,":",AI955,"B/",CHAR(10),W955,":6"),
IF(AND(J955="DCS_DI_04",W955&lt;&gt;""),CONCATENATE(AG955,":",AI955,"B/",CHAR(10),W955,":8"),
IF(AND(J955="DCS_PI_01",W955&lt;&gt;""),CONCATENATE(AG955,":",AI955,"C/",CHAR(10),W955,":4"),""))))))))))</f>
        <v/>
      </c>
      <c r="BQ955" s="14"/>
      <c r="BR955" s="14" t="str">
        <f t="shared" si="449"/>
        <v/>
      </c>
      <c r="BS955" s="14" t="str">
        <f t="shared" si="450"/>
        <v>TS-P-01:10/
O1011207:19A</v>
      </c>
      <c r="BW955" s="31" t="str">
        <f t="shared" si="451"/>
        <v/>
      </c>
      <c r="BX955" s="31" t="str">
        <f t="shared" si="452"/>
        <v/>
      </c>
      <c r="BY955" s="31" t="str">
        <f t="shared" si="453"/>
        <v/>
      </c>
      <c r="BZ955" s="31" t="str">
        <f t="shared" si="454"/>
        <v/>
      </c>
      <c r="CA955" s="31" t="str">
        <f t="shared" si="455"/>
        <v/>
      </c>
      <c r="CB955" s="31" t="str">
        <f t="shared" si="456"/>
        <v/>
      </c>
      <c r="CC955" s="31" t="str">
        <f t="shared" si="457"/>
        <v/>
      </c>
      <c r="CD955" s="31" t="str">
        <f t="shared" si="458"/>
        <v/>
      </c>
      <c r="CE955" s="31" t="e">
        <f t="shared" ca="1" si="459"/>
        <v>#NAME?</v>
      </c>
      <c r="CF955" s="31" t="e">
        <f t="shared" ca="1" si="460"/>
        <v>#NAME?</v>
      </c>
      <c r="CG955" s="31" t="e">
        <f t="shared" ca="1" si="461"/>
        <v>#NAME?</v>
      </c>
      <c r="CH955" s="31" t="e">
        <f t="shared" ca="1" si="462"/>
        <v>#NAME?</v>
      </c>
      <c r="CI955" s="31" t="e">
        <f t="shared" ca="1" si="463"/>
        <v>#NAME?</v>
      </c>
    </row>
    <row r="956" spans="1:87" s="31" customFormat="1" ht="30" hidden="1" x14ac:dyDescent="0.25">
      <c r="A956" s="9" t="s">
        <v>4493</v>
      </c>
      <c r="B956" s="31" t="s">
        <v>2732</v>
      </c>
      <c r="C956" s="31" t="s">
        <v>2736</v>
      </c>
      <c r="E956" s="14" t="s">
        <v>5649</v>
      </c>
      <c r="G956" s="31" t="str">
        <f t="shared" si="440"/>
        <v>Сигнал</v>
      </c>
      <c r="H956" s="31" t="s">
        <v>2611</v>
      </c>
      <c r="I956" s="31" t="s">
        <v>4535</v>
      </c>
      <c r="J956" s="31" t="str">
        <f t="shared" si="465"/>
        <v>DCS_DO_03</v>
      </c>
      <c r="K956" s="14" t="s">
        <v>5869</v>
      </c>
      <c r="M956" s="31" t="s">
        <v>2722</v>
      </c>
      <c r="N956" s="31" t="s">
        <v>1261</v>
      </c>
      <c r="O956" s="31" t="s">
        <v>1285</v>
      </c>
      <c r="P956" s="31" t="s">
        <v>2723</v>
      </c>
      <c r="Q956" s="31" t="s">
        <v>893</v>
      </c>
      <c r="R956" s="31">
        <v>11</v>
      </c>
      <c r="S956" s="31">
        <v>12</v>
      </c>
      <c r="T956" s="31" t="s">
        <v>62</v>
      </c>
      <c r="U956" s="31" t="str">
        <f t="shared" si="464"/>
        <v>30</v>
      </c>
      <c r="V956" s="14" t="str">
        <f t="shared" si="466"/>
        <v>ASK 3MLD, ASK 3MB</v>
      </c>
      <c r="W956" s="31" t="str">
        <f t="shared" si="441"/>
        <v/>
      </c>
      <c r="X956" s="14" t="str">
        <f t="shared" si="442"/>
        <v/>
      </c>
      <c r="Y956" s="31" t="str">
        <f t="shared" si="443"/>
        <v>O1011207</v>
      </c>
      <c r="Z956" s="31" t="str">
        <f t="shared" si="444"/>
        <v>TUA711-DIO32</v>
      </c>
      <c r="AA956" s="14" t="str">
        <f t="shared" si="445"/>
        <v>17-SC-DCS-002/O1011207/ 17-MC-DCS-004</v>
      </c>
      <c r="AB956" s="31" t="s">
        <v>64</v>
      </c>
      <c r="AC956" s="31" t="s">
        <v>54</v>
      </c>
      <c r="AD956" s="31" t="s">
        <v>125</v>
      </c>
      <c r="AE956" s="31">
        <v>1</v>
      </c>
      <c r="AF956" s="31" t="s">
        <v>1254</v>
      </c>
      <c r="AG956" s="31" t="s">
        <v>2993</v>
      </c>
      <c r="AH956" s="31">
        <v>8</v>
      </c>
      <c r="AI956" s="31">
        <v>20</v>
      </c>
      <c r="AJ956" s="31" t="s">
        <v>1256</v>
      </c>
      <c r="AK956" s="31">
        <f t="shared" si="467"/>
        <v>32</v>
      </c>
      <c r="AL956" s="31" t="s">
        <v>62</v>
      </c>
      <c r="AO956" s="31" t="s">
        <v>63</v>
      </c>
      <c r="AP956" s="31" t="s">
        <v>2735</v>
      </c>
      <c r="AQ956" s="14" t="s">
        <v>2737</v>
      </c>
      <c r="AR956" s="31" t="s">
        <v>5716</v>
      </c>
      <c r="AS956" s="31" t="s">
        <v>68</v>
      </c>
      <c r="AT956" s="14" t="s">
        <v>5724</v>
      </c>
      <c r="AU956" s="31" t="s">
        <v>5858</v>
      </c>
      <c r="AV956" s="31" t="s">
        <v>5806</v>
      </c>
      <c r="AW956" s="31" t="s">
        <v>5797</v>
      </c>
      <c r="AX956" s="31" t="s">
        <v>5724</v>
      </c>
      <c r="BK956" s="14" t="str">
        <f t="shared" si="446"/>
        <v/>
      </c>
      <c r="BL956" s="14" t="str">
        <f t="shared" si="447"/>
        <v/>
      </c>
      <c r="BM956" s="14" t="str">
        <f t="shared" si="448"/>
        <v/>
      </c>
      <c r="BN956" s="14"/>
      <c r="BO956" s="14" t="str">
        <f t="shared" si="468"/>
        <v/>
      </c>
      <c r="BP956" s="14" t="str">
        <f t="shared" si="469"/>
        <v/>
      </c>
      <c r="BQ956" s="14"/>
      <c r="BR956" s="14" t="str">
        <f t="shared" si="449"/>
        <v/>
      </c>
      <c r="BS956" s="14" t="str">
        <f t="shared" si="450"/>
        <v>TS-P-01:12/
O1011207:20A</v>
      </c>
      <c r="BW956" s="31" t="str">
        <f t="shared" si="451"/>
        <v/>
      </c>
      <c r="BX956" s="31" t="str">
        <f t="shared" si="452"/>
        <v/>
      </c>
      <c r="BY956" s="31" t="str">
        <f t="shared" si="453"/>
        <v/>
      </c>
      <c r="BZ956" s="31" t="str">
        <f t="shared" si="454"/>
        <v/>
      </c>
      <c r="CA956" s="31" t="str">
        <f t="shared" si="455"/>
        <v/>
      </c>
      <c r="CB956" s="31" t="str">
        <f t="shared" si="456"/>
        <v/>
      </c>
      <c r="CC956" s="31" t="str">
        <f t="shared" si="457"/>
        <v/>
      </c>
      <c r="CD956" s="31" t="str">
        <f t="shared" si="458"/>
        <v/>
      </c>
      <c r="CE956" s="31" t="e">
        <f t="shared" ca="1" si="459"/>
        <v>#NAME?</v>
      </c>
      <c r="CF956" s="31" t="e">
        <f t="shared" ca="1" si="460"/>
        <v>#NAME?</v>
      </c>
      <c r="CG956" s="31" t="e">
        <f t="shared" ca="1" si="461"/>
        <v>#NAME?</v>
      </c>
      <c r="CH956" s="31" t="e">
        <f t="shared" ca="1" si="462"/>
        <v>#NAME?</v>
      </c>
      <c r="CI956" s="31" t="e">
        <f t="shared" ca="1" si="463"/>
        <v>#NAME?</v>
      </c>
    </row>
    <row r="957" spans="1:87" s="31" customFormat="1" ht="30" hidden="1" x14ac:dyDescent="0.25">
      <c r="A957" s="9" t="s">
        <v>4493</v>
      </c>
      <c r="B957" s="31" t="s">
        <v>2738</v>
      </c>
      <c r="C957" s="31" t="s">
        <v>3358</v>
      </c>
      <c r="E957" s="14" t="s">
        <v>5647</v>
      </c>
      <c r="G957" s="31" t="str">
        <f t="shared" si="440"/>
        <v>Сигнал</v>
      </c>
      <c r="H957" s="31" t="s">
        <v>3318</v>
      </c>
      <c r="I957" s="31" t="s">
        <v>4535</v>
      </c>
      <c r="J957" s="31" t="str">
        <f t="shared" si="465"/>
        <v>DCS_DI_03</v>
      </c>
      <c r="K957" s="14" t="s">
        <v>5869</v>
      </c>
      <c r="M957" s="31" t="s">
        <v>3316</v>
      </c>
      <c r="N957" s="31" t="s">
        <v>107</v>
      </c>
      <c r="O957" s="31" t="s">
        <v>544</v>
      </c>
      <c r="P957" s="31" t="s">
        <v>2607</v>
      </c>
      <c r="Q957" s="31" t="s">
        <v>231</v>
      </c>
      <c r="R957" s="31">
        <v>35</v>
      </c>
      <c r="S957" s="31">
        <v>36</v>
      </c>
      <c r="T957" s="31" t="s">
        <v>62</v>
      </c>
      <c r="U957" s="31" t="str">
        <f t="shared" si="464"/>
        <v>48</v>
      </c>
      <c r="V957" s="14" t="str">
        <f t="shared" si="466"/>
        <v>ASK 3MLD, ASK 3MB</v>
      </c>
      <c r="W957" s="31" t="str">
        <f t="shared" si="441"/>
        <v/>
      </c>
      <c r="X957" s="14" t="str">
        <f t="shared" si="442"/>
        <v/>
      </c>
      <c r="Y957" s="31" t="str">
        <f t="shared" si="443"/>
        <v>O1011112</v>
      </c>
      <c r="Z957" s="31" t="str">
        <f t="shared" si="444"/>
        <v>TUA711-DIO32</v>
      </c>
      <c r="AA957" s="14" t="str">
        <f t="shared" si="445"/>
        <v>17-SC-DCS-002/O1011112/ 17-MC-DCS-005</v>
      </c>
      <c r="AB957" s="31" t="s">
        <v>64</v>
      </c>
      <c r="AC957" s="31" t="s">
        <v>54</v>
      </c>
      <c r="AD957" s="31" t="s">
        <v>125</v>
      </c>
      <c r="AE957" s="31">
        <v>1</v>
      </c>
      <c r="AF957" s="31" t="s">
        <v>55</v>
      </c>
      <c r="AG957" s="31" t="s">
        <v>3349</v>
      </c>
      <c r="AH957" s="31">
        <v>13</v>
      </c>
      <c r="AI957" s="31">
        <v>5</v>
      </c>
      <c r="AJ957" s="31" t="s">
        <v>57</v>
      </c>
      <c r="AK957" s="31">
        <f t="shared" si="467"/>
        <v>32</v>
      </c>
      <c r="AL957" s="31" t="s">
        <v>62</v>
      </c>
      <c r="AO957" s="31" t="s">
        <v>63</v>
      </c>
      <c r="AP957" s="31" t="s">
        <v>2741</v>
      </c>
      <c r="AQ957" s="14" t="s">
        <v>3359</v>
      </c>
      <c r="AR957" s="31" t="s">
        <v>5716</v>
      </c>
      <c r="AS957" s="31" t="s">
        <v>68</v>
      </c>
      <c r="AT957" s="14" t="s">
        <v>5724</v>
      </c>
      <c r="AU957" s="31" t="s">
        <v>5858</v>
      </c>
      <c r="AV957" s="31" t="s">
        <v>5827</v>
      </c>
      <c r="AW957" s="31" t="s">
        <v>5828</v>
      </c>
      <c r="AX957" s="31" t="s">
        <v>5724</v>
      </c>
      <c r="BK957" s="14" t="str">
        <f t="shared" si="446"/>
        <v/>
      </c>
      <c r="BL957" s="14" t="str">
        <f t="shared" si="447"/>
        <v/>
      </c>
      <c r="BM957" s="14" t="str">
        <f t="shared" si="448"/>
        <v/>
      </c>
      <c r="BN957" s="14"/>
      <c r="BO957" s="14" t="str">
        <f t="shared" si="468"/>
        <v/>
      </c>
      <c r="BP957" s="14" t="str">
        <f t="shared" si="469"/>
        <v/>
      </c>
      <c r="BQ957" s="14"/>
      <c r="BR957" s="14" t="str">
        <f t="shared" si="449"/>
        <v>TS-G-01:35/
O1011112:5A</v>
      </c>
      <c r="BS957" s="14" t="str">
        <f t="shared" si="450"/>
        <v>TS-G-01:36/
O1011112:5B</v>
      </c>
      <c r="BW957" s="31" t="str">
        <f t="shared" si="451"/>
        <v/>
      </c>
      <c r="BX957" s="31" t="str">
        <f t="shared" si="452"/>
        <v/>
      </c>
      <c r="BY957" s="31" t="str">
        <f t="shared" si="453"/>
        <v/>
      </c>
      <c r="BZ957" s="31" t="str">
        <f t="shared" si="454"/>
        <v/>
      </c>
      <c r="CA957" s="31" t="str">
        <f t="shared" si="455"/>
        <v/>
      </c>
      <c r="CB957" s="31" t="str">
        <f t="shared" si="456"/>
        <v/>
      </c>
      <c r="CC957" s="31" t="str">
        <f t="shared" si="457"/>
        <v/>
      </c>
      <c r="CD957" s="31" t="str">
        <f t="shared" si="458"/>
        <v>5A</v>
      </c>
      <c r="CE957" s="31" t="e">
        <f t="shared" ca="1" si="459"/>
        <v>#NAME?</v>
      </c>
      <c r="CF957" s="31" t="e">
        <f t="shared" ca="1" si="460"/>
        <v>#NAME?</v>
      </c>
      <c r="CG957" s="31" t="e">
        <f t="shared" ca="1" si="461"/>
        <v>#NAME?</v>
      </c>
      <c r="CH957" s="31" t="e">
        <f t="shared" ca="1" si="462"/>
        <v>#NAME?</v>
      </c>
      <c r="CI957" s="31" t="e">
        <f t="shared" ca="1" si="463"/>
        <v>#NAME?</v>
      </c>
    </row>
    <row r="958" spans="1:87" s="31" customFormat="1" ht="30" hidden="1" x14ac:dyDescent="0.25">
      <c r="A958" s="9" t="s">
        <v>4493</v>
      </c>
      <c r="B958" s="31" t="s">
        <v>2738</v>
      </c>
      <c r="C958" s="31" t="s">
        <v>3360</v>
      </c>
      <c r="E958" s="14" t="s">
        <v>5647</v>
      </c>
      <c r="G958" s="31" t="str">
        <f t="shared" si="440"/>
        <v>Сигнал</v>
      </c>
      <c r="H958" s="31" t="s">
        <v>3321</v>
      </c>
      <c r="I958" s="31" t="s">
        <v>4535</v>
      </c>
      <c r="J958" s="31" t="str">
        <f t="shared" si="465"/>
        <v>DCS_DI_03</v>
      </c>
      <c r="K958" s="14" t="s">
        <v>5869</v>
      </c>
      <c r="M958" s="31" t="s">
        <v>3316</v>
      </c>
      <c r="N958" s="31" t="s">
        <v>107</v>
      </c>
      <c r="O958" s="31" t="s">
        <v>547</v>
      </c>
      <c r="P958" s="31" t="s">
        <v>2607</v>
      </c>
      <c r="Q958" s="31" t="s">
        <v>231</v>
      </c>
      <c r="R958" s="31">
        <v>37</v>
      </c>
      <c r="S958" s="31">
        <v>38</v>
      </c>
      <c r="T958" s="31" t="s">
        <v>62</v>
      </c>
      <c r="U958" s="31" t="str">
        <f t="shared" si="464"/>
        <v>48</v>
      </c>
      <c r="V958" s="14" t="str">
        <f t="shared" si="466"/>
        <v>ASK 3MLD, ASK 3MB</v>
      </c>
      <c r="W958" s="31" t="str">
        <f t="shared" si="441"/>
        <v/>
      </c>
      <c r="X958" s="14" t="str">
        <f t="shared" si="442"/>
        <v/>
      </c>
      <c r="Y958" s="31" t="str">
        <f t="shared" si="443"/>
        <v>O1011112</v>
      </c>
      <c r="Z958" s="31" t="str">
        <f t="shared" si="444"/>
        <v>TUA711-DIO32</v>
      </c>
      <c r="AA958" s="14" t="str">
        <f t="shared" si="445"/>
        <v>17-SC-DCS-002/O1011112/ 17-MC-DCS-005</v>
      </c>
      <c r="AB958" s="31" t="s">
        <v>64</v>
      </c>
      <c r="AC958" s="31" t="s">
        <v>54</v>
      </c>
      <c r="AD958" s="31" t="s">
        <v>125</v>
      </c>
      <c r="AE958" s="31">
        <v>1</v>
      </c>
      <c r="AF958" s="31" t="s">
        <v>55</v>
      </c>
      <c r="AG958" s="31" t="s">
        <v>3349</v>
      </c>
      <c r="AH958" s="31">
        <v>13</v>
      </c>
      <c r="AI958" s="31">
        <v>6</v>
      </c>
      <c r="AJ958" s="31" t="s">
        <v>57</v>
      </c>
      <c r="AK958" s="31">
        <f t="shared" si="467"/>
        <v>32</v>
      </c>
      <c r="AL958" s="31" t="s">
        <v>62</v>
      </c>
      <c r="AO958" s="31" t="s">
        <v>63</v>
      </c>
      <c r="AP958" s="31" t="s">
        <v>2741</v>
      </c>
      <c r="AQ958" s="14" t="s">
        <v>3361</v>
      </c>
      <c r="AR958" s="31" t="s">
        <v>5716</v>
      </c>
      <c r="AS958" s="31" t="s">
        <v>68</v>
      </c>
      <c r="AT958" s="14" t="s">
        <v>5724</v>
      </c>
      <c r="AU958" s="31" t="s">
        <v>5858</v>
      </c>
      <c r="AV958" s="31" t="s">
        <v>5792</v>
      </c>
      <c r="AW958" s="31" t="s">
        <v>5793</v>
      </c>
      <c r="AX958" s="31" t="s">
        <v>5724</v>
      </c>
      <c r="BK958" s="14" t="str">
        <f t="shared" si="446"/>
        <v/>
      </c>
      <c r="BL958" s="14" t="str">
        <f t="shared" si="447"/>
        <v/>
      </c>
      <c r="BM958" s="14" t="str">
        <f t="shared" si="448"/>
        <v/>
      </c>
      <c r="BN958" s="14"/>
      <c r="BO958" s="14" t="str">
        <f t="shared" si="468"/>
        <v/>
      </c>
      <c r="BP958" s="14" t="str">
        <f t="shared" si="469"/>
        <v/>
      </c>
      <c r="BQ958" s="14"/>
      <c r="BR958" s="14" t="str">
        <f t="shared" si="449"/>
        <v>TS-G-01:37/
O1011112:6A</v>
      </c>
      <c r="BS958" s="14" t="str">
        <f t="shared" si="450"/>
        <v>TS-G-01:38/
O1011112:6B</v>
      </c>
      <c r="BW958" s="31" t="str">
        <f t="shared" si="451"/>
        <v/>
      </c>
      <c r="BX958" s="31" t="str">
        <f t="shared" si="452"/>
        <v/>
      </c>
      <c r="BY958" s="31" t="str">
        <f t="shared" si="453"/>
        <v/>
      </c>
      <c r="BZ958" s="31" t="str">
        <f t="shared" si="454"/>
        <v/>
      </c>
      <c r="CA958" s="31" t="str">
        <f t="shared" si="455"/>
        <v/>
      </c>
      <c r="CB958" s="31" t="str">
        <f t="shared" si="456"/>
        <v/>
      </c>
      <c r="CC958" s="31" t="str">
        <f t="shared" si="457"/>
        <v/>
      </c>
      <c r="CD958" s="31" t="str">
        <f t="shared" si="458"/>
        <v>6A</v>
      </c>
      <c r="CE958" s="31" t="e">
        <f t="shared" ca="1" si="459"/>
        <v>#NAME?</v>
      </c>
      <c r="CF958" s="31" t="e">
        <f t="shared" ca="1" si="460"/>
        <v>#NAME?</v>
      </c>
      <c r="CG958" s="31" t="e">
        <f t="shared" ca="1" si="461"/>
        <v>#NAME?</v>
      </c>
      <c r="CH958" s="31" t="e">
        <f t="shared" ca="1" si="462"/>
        <v>#NAME?</v>
      </c>
      <c r="CI958" s="31" t="e">
        <f t="shared" ca="1" si="463"/>
        <v>#NAME?</v>
      </c>
    </row>
    <row r="959" spans="1:87" s="31" customFormat="1" ht="30" hidden="1" x14ac:dyDescent="0.25">
      <c r="A959" s="9" t="s">
        <v>4493</v>
      </c>
      <c r="B959" s="31" t="s">
        <v>2738</v>
      </c>
      <c r="C959" s="31" t="s">
        <v>3362</v>
      </c>
      <c r="E959" s="14" t="s">
        <v>5647</v>
      </c>
      <c r="G959" s="31" t="str">
        <f t="shared" si="440"/>
        <v>Сигнал</v>
      </c>
      <c r="H959" s="31" t="s">
        <v>3357</v>
      </c>
      <c r="I959" s="31" t="s">
        <v>4535</v>
      </c>
      <c r="J959" s="31" t="str">
        <f t="shared" si="465"/>
        <v>DCS_DI_03</v>
      </c>
      <c r="K959" s="14" t="s">
        <v>5869</v>
      </c>
      <c r="M959" s="31" t="s">
        <v>3316</v>
      </c>
      <c r="N959" s="31" t="s">
        <v>107</v>
      </c>
      <c r="O959" s="31" t="s">
        <v>820</v>
      </c>
      <c r="P959" s="31" t="s">
        <v>2607</v>
      </c>
      <c r="Q959" s="31" t="s">
        <v>231</v>
      </c>
      <c r="R959" s="31">
        <v>39</v>
      </c>
      <c r="S959" s="31">
        <v>40</v>
      </c>
      <c r="T959" s="31" t="s">
        <v>62</v>
      </c>
      <c r="U959" s="31" t="str">
        <f t="shared" si="464"/>
        <v>48</v>
      </c>
      <c r="V959" s="14" t="str">
        <f t="shared" si="466"/>
        <v>ASK 3MLD, ASK 3MB</v>
      </c>
      <c r="W959" s="31" t="str">
        <f t="shared" si="441"/>
        <v/>
      </c>
      <c r="X959" s="14" t="str">
        <f t="shared" si="442"/>
        <v/>
      </c>
      <c r="Y959" s="31" t="str">
        <f t="shared" si="443"/>
        <v>O1011112</v>
      </c>
      <c r="Z959" s="31" t="str">
        <f t="shared" si="444"/>
        <v>TUA711-DIO32</v>
      </c>
      <c r="AA959" s="14" t="str">
        <f t="shared" si="445"/>
        <v>17-SC-DCS-002/O1011112/ 17-MC-DCS-005</v>
      </c>
      <c r="AB959" s="31" t="s">
        <v>64</v>
      </c>
      <c r="AC959" s="31" t="s">
        <v>54</v>
      </c>
      <c r="AD959" s="31" t="s">
        <v>125</v>
      </c>
      <c r="AE959" s="31">
        <v>1</v>
      </c>
      <c r="AF959" s="31" t="s">
        <v>55</v>
      </c>
      <c r="AG959" s="31" t="s">
        <v>3349</v>
      </c>
      <c r="AH959" s="31">
        <v>13</v>
      </c>
      <c r="AI959" s="31">
        <v>7</v>
      </c>
      <c r="AJ959" s="31" t="s">
        <v>57</v>
      </c>
      <c r="AK959" s="31">
        <f t="shared" si="467"/>
        <v>32</v>
      </c>
      <c r="AL959" s="31" t="s">
        <v>62</v>
      </c>
      <c r="AO959" s="31" t="s">
        <v>63</v>
      </c>
      <c r="AP959" s="31" t="s">
        <v>2741</v>
      </c>
      <c r="AQ959" s="14" t="s">
        <v>3363</v>
      </c>
      <c r="AR959" s="31" t="s">
        <v>5716</v>
      </c>
      <c r="AS959" s="31" t="s">
        <v>68</v>
      </c>
      <c r="AT959" s="14" t="s">
        <v>5724</v>
      </c>
      <c r="AU959" s="31" t="s">
        <v>5858</v>
      </c>
      <c r="AV959" s="31" t="s">
        <v>5794</v>
      </c>
      <c r="AW959" s="31" t="s">
        <v>5795</v>
      </c>
      <c r="AX959" s="31" t="s">
        <v>5724</v>
      </c>
      <c r="BK959" s="14" t="str">
        <f t="shared" si="446"/>
        <v/>
      </c>
      <c r="BL959" s="14" t="str">
        <f t="shared" si="447"/>
        <v/>
      </c>
      <c r="BM959" s="14" t="str">
        <f t="shared" si="448"/>
        <v/>
      </c>
      <c r="BN959" s="14"/>
      <c r="BO959" s="14" t="str">
        <f t="shared" si="468"/>
        <v/>
      </c>
      <c r="BP959" s="14" t="str">
        <f t="shared" si="469"/>
        <v/>
      </c>
      <c r="BQ959" s="14"/>
      <c r="BR959" s="14" t="str">
        <f t="shared" si="449"/>
        <v>TS-G-01:39/
O1011112:7A</v>
      </c>
      <c r="BS959" s="14" t="str">
        <f t="shared" si="450"/>
        <v>TS-G-01:40/
O1011112:7B</v>
      </c>
      <c r="BW959" s="31" t="str">
        <f t="shared" si="451"/>
        <v/>
      </c>
      <c r="BX959" s="31" t="str">
        <f t="shared" si="452"/>
        <v/>
      </c>
      <c r="BY959" s="31" t="str">
        <f t="shared" si="453"/>
        <v/>
      </c>
      <c r="BZ959" s="31" t="str">
        <f t="shared" si="454"/>
        <v/>
      </c>
      <c r="CA959" s="31" t="str">
        <f t="shared" si="455"/>
        <v/>
      </c>
      <c r="CB959" s="31" t="str">
        <f t="shared" si="456"/>
        <v/>
      </c>
      <c r="CC959" s="31" t="str">
        <f t="shared" si="457"/>
        <v/>
      </c>
      <c r="CD959" s="31" t="str">
        <f t="shared" si="458"/>
        <v>7A</v>
      </c>
      <c r="CE959" s="31" t="e">
        <f t="shared" ca="1" si="459"/>
        <v>#NAME?</v>
      </c>
      <c r="CF959" s="31" t="e">
        <f t="shared" ca="1" si="460"/>
        <v>#NAME?</v>
      </c>
      <c r="CG959" s="31" t="e">
        <f t="shared" ca="1" si="461"/>
        <v>#NAME?</v>
      </c>
      <c r="CH959" s="31" t="e">
        <f t="shared" ca="1" si="462"/>
        <v>#NAME?</v>
      </c>
      <c r="CI959" s="31" t="e">
        <f t="shared" ca="1" si="463"/>
        <v>#NAME?</v>
      </c>
    </row>
    <row r="960" spans="1:87" s="31" customFormat="1" ht="30" hidden="1" x14ac:dyDescent="0.25">
      <c r="A960" s="9" t="s">
        <v>4493</v>
      </c>
      <c r="B960" s="31" t="s">
        <v>2738</v>
      </c>
      <c r="C960" s="31" t="s">
        <v>2739</v>
      </c>
      <c r="E960" s="14" t="s">
        <v>5649</v>
      </c>
      <c r="G960" s="31" t="str">
        <f t="shared" si="440"/>
        <v>Сигнал</v>
      </c>
      <c r="H960" s="31" t="s">
        <v>2608</v>
      </c>
      <c r="I960" s="31" t="s">
        <v>4535</v>
      </c>
      <c r="J960" s="31" t="str">
        <f t="shared" si="465"/>
        <v>DCS_DO_03</v>
      </c>
      <c r="K960" s="14" t="s">
        <v>5869</v>
      </c>
      <c r="M960" s="31" t="s">
        <v>2722</v>
      </c>
      <c r="N960" s="31" t="s">
        <v>1261</v>
      </c>
      <c r="O960" s="31" t="s">
        <v>1287</v>
      </c>
      <c r="P960" s="31" t="s">
        <v>2723</v>
      </c>
      <c r="Q960" s="31" t="s">
        <v>893</v>
      </c>
      <c r="R960" s="31">
        <v>13</v>
      </c>
      <c r="S960" s="31">
        <v>14</v>
      </c>
      <c r="T960" s="31" t="s">
        <v>62</v>
      </c>
      <c r="U960" s="31" t="str">
        <f t="shared" si="464"/>
        <v>30</v>
      </c>
      <c r="V960" s="14" t="str">
        <f t="shared" si="466"/>
        <v>ASK 3MLD, ASK 3MB</v>
      </c>
      <c r="W960" s="31" t="str">
        <f t="shared" si="441"/>
        <v/>
      </c>
      <c r="X960" s="14" t="str">
        <f t="shared" si="442"/>
        <v/>
      </c>
      <c r="Y960" s="31" t="str">
        <f t="shared" si="443"/>
        <v>O1011207</v>
      </c>
      <c r="Z960" s="31" t="str">
        <f t="shared" si="444"/>
        <v>TUA711-DIO32</v>
      </c>
      <c r="AA960" s="14" t="str">
        <f t="shared" si="445"/>
        <v>17-SC-DCS-002/O1011207/ 17-MC-DCS-004</v>
      </c>
      <c r="AB960" s="31" t="s">
        <v>64</v>
      </c>
      <c r="AC960" s="31" t="s">
        <v>54</v>
      </c>
      <c r="AD960" s="31" t="s">
        <v>125</v>
      </c>
      <c r="AE960" s="31">
        <v>1</v>
      </c>
      <c r="AF960" s="31" t="s">
        <v>1254</v>
      </c>
      <c r="AG960" s="31" t="s">
        <v>2993</v>
      </c>
      <c r="AH960" s="31">
        <v>8</v>
      </c>
      <c r="AI960" s="31">
        <v>21</v>
      </c>
      <c r="AJ960" s="31" t="s">
        <v>1256</v>
      </c>
      <c r="AK960" s="31">
        <f t="shared" si="467"/>
        <v>32</v>
      </c>
      <c r="AL960" s="31" t="s">
        <v>62</v>
      </c>
      <c r="AO960" s="31" t="s">
        <v>63</v>
      </c>
      <c r="AP960" s="31" t="s">
        <v>2741</v>
      </c>
      <c r="AQ960" s="14" t="s">
        <v>2740</v>
      </c>
      <c r="AR960" s="31" t="s">
        <v>5716</v>
      </c>
      <c r="AS960" s="31" t="s">
        <v>68</v>
      </c>
      <c r="AT960" s="14" t="s">
        <v>5724</v>
      </c>
      <c r="AU960" s="31" t="s">
        <v>5858</v>
      </c>
      <c r="AV960" s="31" t="s">
        <v>5797</v>
      </c>
      <c r="AW960" s="31" t="s">
        <v>5799</v>
      </c>
      <c r="AX960" s="31" t="s">
        <v>5724</v>
      </c>
      <c r="BK960" s="14" t="str">
        <f t="shared" si="446"/>
        <v/>
      </c>
      <c r="BL960" s="14" t="str">
        <f t="shared" si="447"/>
        <v/>
      </c>
      <c r="BM960" s="14" t="str">
        <f t="shared" si="448"/>
        <v/>
      </c>
      <c r="BN960" s="14"/>
      <c r="BO960" s="14" t="str">
        <f t="shared" si="468"/>
        <v/>
      </c>
      <c r="BP960" s="14" t="str">
        <f t="shared" si="469"/>
        <v/>
      </c>
      <c r="BQ960" s="14"/>
      <c r="BR960" s="14" t="str">
        <f t="shared" si="449"/>
        <v/>
      </c>
      <c r="BS960" s="14" t="str">
        <f t="shared" si="450"/>
        <v>TS-P-01:14/
O1011207:21A</v>
      </c>
      <c r="BW960" s="31" t="str">
        <f t="shared" si="451"/>
        <v/>
      </c>
      <c r="BX960" s="31" t="str">
        <f t="shared" si="452"/>
        <v/>
      </c>
      <c r="BY960" s="31" t="str">
        <f t="shared" si="453"/>
        <v/>
      </c>
      <c r="BZ960" s="31" t="str">
        <f t="shared" si="454"/>
        <v/>
      </c>
      <c r="CA960" s="31" t="str">
        <f t="shared" si="455"/>
        <v/>
      </c>
      <c r="CB960" s="31" t="str">
        <f t="shared" si="456"/>
        <v/>
      </c>
      <c r="CC960" s="31" t="str">
        <f t="shared" si="457"/>
        <v/>
      </c>
      <c r="CD960" s="31" t="str">
        <f t="shared" si="458"/>
        <v/>
      </c>
      <c r="CE960" s="31" t="e">
        <f t="shared" ca="1" si="459"/>
        <v>#NAME?</v>
      </c>
      <c r="CF960" s="31" t="e">
        <f t="shared" ca="1" si="460"/>
        <v>#NAME?</v>
      </c>
      <c r="CG960" s="31" t="e">
        <f t="shared" ca="1" si="461"/>
        <v>#NAME?</v>
      </c>
      <c r="CH960" s="31" t="e">
        <f t="shared" ca="1" si="462"/>
        <v>#NAME?</v>
      </c>
      <c r="CI960" s="31" t="e">
        <f t="shared" ca="1" si="463"/>
        <v>#NAME?</v>
      </c>
    </row>
    <row r="961" spans="1:87" s="31" customFormat="1" ht="30" hidden="1" x14ac:dyDescent="0.25">
      <c r="A961" s="9" t="s">
        <v>4493</v>
      </c>
      <c r="B961" s="31" t="s">
        <v>2738</v>
      </c>
      <c r="C961" s="31" t="s">
        <v>2742</v>
      </c>
      <c r="E961" s="14" t="s">
        <v>5649</v>
      </c>
      <c r="G961" s="31" t="str">
        <f t="shared" si="440"/>
        <v>Сигнал</v>
      </c>
      <c r="H961" s="31" t="s">
        <v>2611</v>
      </c>
      <c r="I961" s="31" t="s">
        <v>4535</v>
      </c>
      <c r="J961" s="31" t="str">
        <f t="shared" si="465"/>
        <v>DCS_DO_03</v>
      </c>
      <c r="K961" s="14" t="s">
        <v>5869</v>
      </c>
      <c r="M961" s="31" t="s">
        <v>2722</v>
      </c>
      <c r="N961" s="31" t="s">
        <v>1261</v>
      </c>
      <c r="O961" s="31" t="s">
        <v>1289</v>
      </c>
      <c r="P961" s="31" t="s">
        <v>2723</v>
      </c>
      <c r="Q961" s="31" t="s">
        <v>893</v>
      </c>
      <c r="R961" s="31">
        <v>15</v>
      </c>
      <c r="S961" s="31">
        <v>16</v>
      </c>
      <c r="T961" s="31" t="s">
        <v>62</v>
      </c>
      <c r="U961" s="31" t="str">
        <f t="shared" si="464"/>
        <v>30</v>
      </c>
      <c r="V961" s="14" t="str">
        <f t="shared" si="466"/>
        <v>ASK 3MLD, ASK 3MB</v>
      </c>
      <c r="W961" s="31" t="str">
        <f t="shared" si="441"/>
        <v/>
      </c>
      <c r="X961" s="14" t="str">
        <f t="shared" si="442"/>
        <v/>
      </c>
      <c r="Y961" s="31" t="str">
        <f t="shared" si="443"/>
        <v>O1011207</v>
      </c>
      <c r="Z961" s="31" t="str">
        <f t="shared" si="444"/>
        <v>TUA711-DIO32</v>
      </c>
      <c r="AA961" s="14" t="str">
        <f t="shared" si="445"/>
        <v>17-SC-DCS-002/O1011207/ 17-MC-DCS-004</v>
      </c>
      <c r="AB961" s="31" t="s">
        <v>64</v>
      </c>
      <c r="AC961" s="31" t="s">
        <v>54</v>
      </c>
      <c r="AD961" s="31" t="s">
        <v>125</v>
      </c>
      <c r="AE961" s="31">
        <v>1</v>
      </c>
      <c r="AF961" s="31" t="s">
        <v>1254</v>
      </c>
      <c r="AG961" s="31" t="s">
        <v>2993</v>
      </c>
      <c r="AH961" s="31">
        <v>8</v>
      </c>
      <c r="AI961" s="31">
        <v>22</v>
      </c>
      <c r="AJ961" s="31" t="s">
        <v>1256</v>
      </c>
      <c r="AK961" s="31">
        <f t="shared" si="467"/>
        <v>32</v>
      </c>
      <c r="AL961" s="31" t="s">
        <v>62</v>
      </c>
      <c r="AO961" s="31" t="s">
        <v>63</v>
      </c>
      <c r="AP961" s="31" t="s">
        <v>2741</v>
      </c>
      <c r="AQ961" s="14" t="s">
        <v>2743</v>
      </c>
      <c r="AR961" s="31" t="s">
        <v>5716</v>
      </c>
      <c r="AS961" s="31" t="s">
        <v>68</v>
      </c>
      <c r="AT961" s="14" t="s">
        <v>5724</v>
      </c>
      <c r="AU961" s="31" t="s">
        <v>5858</v>
      </c>
      <c r="AV961" s="31" t="s">
        <v>5806</v>
      </c>
      <c r="AW961" s="31" t="s">
        <v>5797</v>
      </c>
      <c r="AX961" s="31" t="s">
        <v>5724</v>
      </c>
      <c r="BK961" s="14" t="str">
        <f t="shared" si="446"/>
        <v/>
      </c>
      <c r="BL961" s="14" t="str">
        <f t="shared" si="447"/>
        <v/>
      </c>
      <c r="BM961" s="14" t="str">
        <f t="shared" si="448"/>
        <v/>
      </c>
      <c r="BN961" s="14"/>
      <c r="BO961" s="14" t="str">
        <f t="shared" si="468"/>
        <v/>
      </c>
      <c r="BP961" s="14" t="str">
        <f t="shared" si="469"/>
        <v/>
      </c>
      <c r="BQ961" s="14"/>
      <c r="BR961" s="14" t="str">
        <f t="shared" si="449"/>
        <v/>
      </c>
      <c r="BS961" s="14" t="str">
        <f t="shared" si="450"/>
        <v>TS-P-01:16/
O1011207:22A</v>
      </c>
      <c r="BW961" s="31" t="str">
        <f t="shared" si="451"/>
        <v/>
      </c>
      <c r="BX961" s="31" t="str">
        <f t="shared" si="452"/>
        <v/>
      </c>
      <c r="BY961" s="31" t="str">
        <f t="shared" si="453"/>
        <v/>
      </c>
      <c r="BZ961" s="31" t="str">
        <f t="shared" si="454"/>
        <v/>
      </c>
      <c r="CA961" s="31" t="str">
        <f t="shared" si="455"/>
        <v/>
      </c>
      <c r="CB961" s="31" t="str">
        <f t="shared" si="456"/>
        <v/>
      </c>
      <c r="CC961" s="31" t="str">
        <f t="shared" si="457"/>
        <v/>
      </c>
      <c r="CD961" s="31" t="str">
        <f t="shared" si="458"/>
        <v/>
      </c>
      <c r="CE961" s="31" t="e">
        <f t="shared" ca="1" si="459"/>
        <v>#NAME?</v>
      </c>
      <c r="CF961" s="31" t="e">
        <f t="shared" ca="1" si="460"/>
        <v>#NAME?</v>
      </c>
      <c r="CG961" s="31" t="e">
        <f t="shared" ca="1" si="461"/>
        <v>#NAME?</v>
      </c>
      <c r="CH961" s="31" t="e">
        <f t="shared" ca="1" si="462"/>
        <v>#NAME?</v>
      </c>
      <c r="CI961" s="31" t="e">
        <f t="shared" ca="1" si="463"/>
        <v>#NAME?</v>
      </c>
    </row>
    <row r="962" spans="1:87" s="31" customFormat="1" ht="30" hidden="1" x14ac:dyDescent="0.25">
      <c r="A962" s="9" t="s">
        <v>4493</v>
      </c>
      <c r="B962" s="31" t="s">
        <v>2744</v>
      </c>
      <c r="C962" s="31" t="s">
        <v>3364</v>
      </c>
      <c r="E962" s="14" t="s">
        <v>5647</v>
      </c>
      <c r="G962" s="31" t="str">
        <f t="shared" si="440"/>
        <v>Сигнал</v>
      </c>
      <c r="H962" s="31" t="s">
        <v>3318</v>
      </c>
      <c r="I962" s="31" t="s">
        <v>4536</v>
      </c>
      <c r="J962" s="31" t="str">
        <f t="shared" si="465"/>
        <v>DCS_DI_03</v>
      </c>
      <c r="K962" s="14" t="s">
        <v>5869</v>
      </c>
      <c r="M962" s="31" t="s">
        <v>3316</v>
      </c>
      <c r="N962" s="31" t="s">
        <v>107</v>
      </c>
      <c r="O962" s="31" t="s">
        <v>822</v>
      </c>
      <c r="P962" s="31" t="s">
        <v>2607</v>
      </c>
      <c r="Q962" s="31" t="s">
        <v>231</v>
      </c>
      <c r="R962" s="31">
        <v>41</v>
      </c>
      <c r="S962" s="31">
        <v>42</v>
      </c>
      <c r="T962" s="31" t="s">
        <v>62</v>
      </c>
      <c r="U962" s="31" t="str">
        <f t="shared" si="464"/>
        <v>48</v>
      </c>
      <c r="V962" s="14" t="str">
        <f t="shared" si="466"/>
        <v>ASK 3MLD, ASK 3MB</v>
      </c>
      <c r="W962" s="31" t="str">
        <f t="shared" si="441"/>
        <v/>
      </c>
      <c r="X962" s="14" t="str">
        <f t="shared" si="442"/>
        <v/>
      </c>
      <c r="Y962" s="31" t="str">
        <f t="shared" si="443"/>
        <v>O1011112</v>
      </c>
      <c r="Z962" s="31" t="str">
        <f t="shared" si="444"/>
        <v>TUA711-DIO32</v>
      </c>
      <c r="AA962" s="14" t="str">
        <f t="shared" si="445"/>
        <v>17-SC-DCS-002/O1011112/ 17-MC-DCS-005</v>
      </c>
      <c r="AB962" s="31" t="s">
        <v>64</v>
      </c>
      <c r="AC962" s="31" t="s">
        <v>54</v>
      </c>
      <c r="AD962" s="31" t="s">
        <v>125</v>
      </c>
      <c r="AE962" s="31">
        <v>1</v>
      </c>
      <c r="AF962" s="31" t="s">
        <v>55</v>
      </c>
      <c r="AG962" s="31" t="s">
        <v>3349</v>
      </c>
      <c r="AH962" s="31">
        <v>13</v>
      </c>
      <c r="AI962" s="31">
        <v>8</v>
      </c>
      <c r="AJ962" s="31" t="s">
        <v>57</v>
      </c>
      <c r="AK962" s="31">
        <f t="shared" si="467"/>
        <v>32</v>
      </c>
      <c r="AL962" s="31" t="s">
        <v>62</v>
      </c>
      <c r="AO962" s="31" t="s">
        <v>63</v>
      </c>
      <c r="AP962" s="31" t="s">
        <v>2747</v>
      </c>
      <c r="AQ962" s="14" t="s">
        <v>3365</v>
      </c>
      <c r="AR962" s="31" t="s">
        <v>5716</v>
      </c>
      <c r="AS962" s="31" t="s">
        <v>68</v>
      </c>
      <c r="AT962" s="14" t="s">
        <v>5724</v>
      </c>
      <c r="AU962" s="31" t="s">
        <v>5858</v>
      </c>
      <c r="AV962" s="31" t="s">
        <v>5827</v>
      </c>
      <c r="AW962" s="31" t="s">
        <v>5828</v>
      </c>
      <c r="AX962" s="31" t="s">
        <v>5724</v>
      </c>
      <c r="BK962" s="14" t="str">
        <f t="shared" si="446"/>
        <v/>
      </c>
      <c r="BL962" s="14" t="str">
        <f t="shared" si="447"/>
        <v/>
      </c>
      <c r="BM962" s="14" t="str">
        <f t="shared" si="448"/>
        <v/>
      </c>
      <c r="BN962" s="14"/>
      <c r="BO962" s="14" t="str">
        <f t="shared" si="468"/>
        <v/>
      </c>
      <c r="BP962" s="14" t="str">
        <f t="shared" si="469"/>
        <v/>
      </c>
      <c r="BQ962" s="14"/>
      <c r="BR962" s="14" t="str">
        <f t="shared" si="449"/>
        <v>TS-G-01:41/
O1011112:8A</v>
      </c>
      <c r="BS962" s="14" t="str">
        <f t="shared" si="450"/>
        <v>TS-G-01:42/
O1011112:8B</v>
      </c>
      <c r="BW962" s="31" t="str">
        <f t="shared" si="451"/>
        <v/>
      </c>
      <c r="BX962" s="31" t="str">
        <f t="shared" si="452"/>
        <v/>
      </c>
      <c r="BY962" s="31" t="str">
        <f t="shared" si="453"/>
        <v/>
      </c>
      <c r="BZ962" s="31" t="str">
        <f t="shared" si="454"/>
        <v/>
      </c>
      <c r="CA962" s="31" t="str">
        <f t="shared" si="455"/>
        <v/>
      </c>
      <c r="CB962" s="31" t="str">
        <f t="shared" si="456"/>
        <v/>
      </c>
      <c r="CC962" s="31" t="str">
        <f t="shared" si="457"/>
        <v/>
      </c>
      <c r="CD962" s="31" t="str">
        <f t="shared" si="458"/>
        <v>8A</v>
      </c>
      <c r="CE962" s="31" t="e">
        <f t="shared" ca="1" si="459"/>
        <v>#NAME?</v>
      </c>
      <c r="CF962" s="31" t="e">
        <f t="shared" ca="1" si="460"/>
        <v>#NAME?</v>
      </c>
      <c r="CG962" s="31" t="e">
        <f t="shared" ca="1" si="461"/>
        <v>#NAME?</v>
      </c>
      <c r="CH962" s="31" t="e">
        <f t="shared" ca="1" si="462"/>
        <v>#NAME?</v>
      </c>
      <c r="CI962" s="31" t="e">
        <f t="shared" ca="1" si="463"/>
        <v>#NAME?</v>
      </c>
    </row>
    <row r="963" spans="1:87" s="31" customFormat="1" ht="30" hidden="1" x14ac:dyDescent="0.25">
      <c r="A963" s="9" t="s">
        <v>4493</v>
      </c>
      <c r="B963" s="31" t="s">
        <v>2744</v>
      </c>
      <c r="C963" s="31" t="s">
        <v>3366</v>
      </c>
      <c r="E963" s="14" t="s">
        <v>5647</v>
      </c>
      <c r="G963" s="31" t="str">
        <f t="shared" si="440"/>
        <v>Сигнал</v>
      </c>
      <c r="H963" s="31" t="s">
        <v>3321</v>
      </c>
      <c r="I963" s="31" t="s">
        <v>4536</v>
      </c>
      <c r="J963" s="31" t="str">
        <f t="shared" si="465"/>
        <v>DCS_DI_03</v>
      </c>
      <c r="K963" s="14" t="s">
        <v>5869</v>
      </c>
      <c r="M963" s="31" t="s">
        <v>3316</v>
      </c>
      <c r="N963" s="31" t="s">
        <v>107</v>
      </c>
      <c r="O963" s="31" t="s">
        <v>3368</v>
      </c>
      <c r="P963" s="31" t="s">
        <v>2607</v>
      </c>
      <c r="Q963" s="31" t="s">
        <v>231</v>
      </c>
      <c r="R963" s="31">
        <v>43</v>
      </c>
      <c r="S963" s="31">
        <v>44</v>
      </c>
      <c r="T963" s="31" t="s">
        <v>62</v>
      </c>
      <c r="U963" s="31" t="str">
        <f t="shared" si="464"/>
        <v>48</v>
      </c>
      <c r="V963" s="14" t="str">
        <f t="shared" si="466"/>
        <v>ASK 3MLD, ASK 3MB</v>
      </c>
      <c r="W963" s="31" t="str">
        <f t="shared" si="441"/>
        <v/>
      </c>
      <c r="X963" s="14" t="str">
        <f t="shared" si="442"/>
        <v/>
      </c>
      <c r="Y963" s="31" t="str">
        <f t="shared" si="443"/>
        <v>O1011112</v>
      </c>
      <c r="Z963" s="31" t="str">
        <f t="shared" si="444"/>
        <v>TUA711-DIO32</v>
      </c>
      <c r="AA963" s="14" t="str">
        <f t="shared" si="445"/>
        <v>17-SC-DCS-002/O1011112/ 17-MC-DCS-005</v>
      </c>
      <c r="AB963" s="31" t="s">
        <v>64</v>
      </c>
      <c r="AC963" s="31" t="s">
        <v>54</v>
      </c>
      <c r="AD963" s="31" t="s">
        <v>125</v>
      </c>
      <c r="AE963" s="31">
        <v>1</v>
      </c>
      <c r="AF963" s="31" t="s">
        <v>55</v>
      </c>
      <c r="AG963" s="31" t="s">
        <v>3349</v>
      </c>
      <c r="AH963" s="31">
        <v>13</v>
      </c>
      <c r="AI963" s="31">
        <v>9</v>
      </c>
      <c r="AJ963" s="31" t="s">
        <v>57</v>
      </c>
      <c r="AK963" s="31">
        <f t="shared" si="467"/>
        <v>32</v>
      </c>
      <c r="AL963" s="31" t="s">
        <v>62</v>
      </c>
      <c r="AO963" s="31" t="s">
        <v>63</v>
      </c>
      <c r="AP963" s="31" t="s">
        <v>2747</v>
      </c>
      <c r="AQ963" s="14" t="s">
        <v>3367</v>
      </c>
      <c r="AR963" s="31" t="s">
        <v>5716</v>
      </c>
      <c r="AS963" s="31" t="s">
        <v>68</v>
      </c>
      <c r="AT963" s="14" t="s">
        <v>5724</v>
      </c>
      <c r="AU963" s="31" t="s">
        <v>5858</v>
      </c>
      <c r="AV963" s="31" t="s">
        <v>5792</v>
      </c>
      <c r="AW963" s="31" t="s">
        <v>5793</v>
      </c>
      <c r="AX963" s="31" t="s">
        <v>5724</v>
      </c>
      <c r="BK963" s="14" t="str">
        <f t="shared" si="446"/>
        <v/>
      </c>
      <c r="BL963" s="14" t="str">
        <f t="shared" si="447"/>
        <v/>
      </c>
      <c r="BM963" s="14" t="str">
        <f t="shared" si="448"/>
        <v/>
      </c>
      <c r="BN963" s="14"/>
      <c r="BO963" s="14" t="str">
        <f t="shared" si="468"/>
        <v/>
      </c>
      <c r="BP963" s="14" t="str">
        <f t="shared" si="469"/>
        <v/>
      </c>
      <c r="BQ963" s="14"/>
      <c r="BR963" s="14" t="str">
        <f t="shared" si="449"/>
        <v>TS-G-01:43/
O1011112:9A</v>
      </c>
      <c r="BS963" s="14" t="str">
        <f t="shared" si="450"/>
        <v>TS-G-01:44/
O1011112:9B</v>
      </c>
      <c r="BW963" s="31" t="str">
        <f t="shared" si="451"/>
        <v/>
      </c>
      <c r="BX963" s="31" t="str">
        <f t="shared" si="452"/>
        <v/>
      </c>
      <c r="BY963" s="31" t="str">
        <f t="shared" si="453"/>
        <v/>
      </c>
      <c r="BZ963" s="31" t="str">
        <f t="shared" si="454"/>
        <v/>
      </c>
      <c r="CA963" s="31" t="str">
        <f t="shared" si="455"/>
        <v/>
      </c>
      <c r="CB963" s="31" t="str">
        <f t="shared" si="456"/>
        <v/>
      </c>
      <c r="CC963" s="31" t="str">
        <f t="shared" si="457"/>
        <v/>
      </c>
      <c r="CD963" s="31" t="str">
        <f t="shared" si="458"/>
        <v>9A</v>
      </c>
      <c r="CE963" s="31" t="e">
        <f t="shared" ca="1" si="459"/>
        <v>#NAME?</v>
      </c>
      <c r="CF963" s="31" t="e">
        <f t="shared" ca="1" si="460"/>
        <v>#NAME?</v>
      </c>
      <c r="CG963" s="31" t="e">
        <f t="shared" ca="1" si="461"/>
        <v>#NAME?</v>
      </c>
      <c r="CH963" s="31" t="e">
        <f t="shared" ca="1" si="462"/>
        <v>#NAME?</v>
      </c>
      <c r="CI963" s="31" t="e">
        <f t="shared" ca="1" si="463"/>
        <v>#NAME?</v>
      </c>
    </row>
    <row r="964" spans="1:87" s="31" customFormat="1" ht="30" hidden="1" x14ac:dyDescent="0.25">
      <c r="A964" s="9" t="s">
        <v>4493</v>
      </c>
      <c r="B964" s="31" t="s">
        <v>2744</v>
      </c>
      <c r="C964" s="31" t="s">
        <v>3369</v>
      </c>
      <c r="E964" s="14" t="s">
        <v>5647</v>
      </c>
      <c r="G964" s="31" t="str">
        <f t="shared" ref="G964:G1027" si="470">IF(C964="Пустой","Пустой",IF(C964="Резерв","Резерв","Сигнал"))</f>
        <v>Сигнал</v>
      </c>
      <c r="H964" s="31" t="s">
        <v>3357</v>
      </c>
      <c r="I964" s="31" t="s">
        <v>4536</v>
      </c>
      <c r="J964" s="31" t="str">
        <f t="shared" si="465"/>
        <v>DCS_DI_03</v>
      </c>
      <c r="K964" s="14" t="s">
        <v>5869</v>
      </c>
      <c r="M964" s="31" t="s">
        <v>3316</v>
      </c>
      <c r="N964" s="31" t="s">
        <v>107</v>
      </c>
      <c r="O964" s="31" t="s">
        <v>3371</v>
      </c>
      <c r="P964" s="31" t="s">
        <v>2607</v>
      </c>
      <c r="Q964" s="31" t="s">
        <v>231</v>
      </c>
      <c r="R964" s="31">
        <v>45</v>
      </c>
      <c r="S964" s="31">
        <v>46</v>
      </c>
      <c r="T964" s="31" t="s">
        <v>62</v>
      </c>
      <c r="U964" s="31" t="str">
        <f t="shared" si="464"/>
        <v>48</v>
      </c>
      <c r="V964" s="14" t="str">
        <f t="shared" si="466"/>
        <v>ASK 3MLD, ASK 3MB</v>
      </c>
      <c r="W964" s="31" t="str">
        <f t="shared" ref="W964:W1027" si="471">IF(OR(J964="DCS_AI_01",J964="DCS_AI_02",J964="DCS_AI_03",J964="DCS_AI_04",J964="DCS_AI_05",J964="DCS_AO_01",J964="DCS_AO_02",J964="DCS_DI_02",J964="DCS_DI_04",J964="DCS_PI_01"),CONCATENATE(AG964,"_U",AI964),"")</f>
        <v/>
      </c>
      <c r="X964" s="14" t="str">
        <f t="shared" ref="X964:X1027" si="472">IF(OR(J964="DCS_AI_01",J964="DCS_AI_02",J964="DCS_AI_03",J964="DCS_AI_04"),"HD5542",
IF(J964="DCS_AI_05","HD5573",
IF(OR(J964="DCS_AO_01",J964="DCS_AO_02"),"HD5546",
IF(J964="DCS_DI_02","HD5516",
IF(J964="DCS_PI_01","GS8555-EX",
IF(J964="DCS_DI_04","KFD2-ER-1.W.LB",""))))))</f>
        <v/>
      </c>
      <c r="Y964" s="31" t="str">
        <f t="shared" ref="Y964:Y1027" si="473">AG964</f>
        <v>O1011112</v>
      </c>
      <c r="Z964" s="31" t="str">
        <f t="shared" ref="Z964:Z1027" si="474">IF(OR(J964="DCS_AI_01",J964="DCS_AI_02",J964="DCS_AI_03",J964="DCS_AI_04",J964="DCS_AI_05",J964="DCS_AO_01",J964="DCS_AO_02",J964="DCS_PI_01",
E964="AI-IS",E964="AO-IS",E964="AI-R-IS",E964="AI-R-NIS",E964="AO-R-IS",E964="AO-R-NIS",E964="AO-NIS"),"TUA711-AIO16",
IF(J964="DCS_DI_01","TUA711-DIR32",
IF(J964="DCS_DI_02","TUA711-DIO32",
IF(J964="DCS_DI_03","TUA711-DIO32",
IF(J964="DCS_DI_04","TUA711-DIO32",
IF(J964="DCS_DI_05","TUA711-DIO32",
IF(J964="DCS_DI_07","TUA711-DIR32",
IF(J964="DCS_DO_01","TUA711-DOR32",
IF(J964="DCS_DO_02","TUA711-DOR32",
IF(J964="DCS_DO_04","TUA711-DIO32",
IF(OR(J964="DCS_DO_03",E964="DI-IS"),"TUA711-DIO32",
"")))))))))))</f>
        <v>TUA711-DIO32</v>
      </c>
      <c r="AA964" s="14" t="str">
        <f t="shared" ref="AA964:AA1027" si="475">AC964&amp;"/"&amp;AG964&amp;"/ "&amp;P964</f>
        <v>17-SC-DCS-002/O1011112/ 17-MC-DCS-005</v>
      </c>
      <c r="AB964" s="31" t="s">
        <v>64</v>
      </c>
      <c r="AC964" s="31" t="s">
        <v>54</v>
      </c>
      <c r="AD964" s="31" t="s">
        <v>125</v>
      </c>
      <c r="AE964" s="31">
        <v>1</v>
      </c>
      <c r="AF964" s="31" t="s">
        <v>55</v>
      </c>
      <c r="AG964" s="31" t="s">
        <v>3349</v>
      </c>
      <c r="AH964" s="31">
        <v>13</v>
      </c>
      <c r="AI964" s="31">
        <v>10</v>
      </c>
      <c r="AJ964" s="31" t="s">
        <v>57</v>
      </c>
      <c r="AK964" s="31">
        <f t="shared" si="467"/>
        <v>32</v>
      </c>
      <c r="AL964" s="31" t="s">
        <v>62</v>
      </c>
      <c r="AO964" s="31" t="s">
        <v>63</v>
      </c>
      <c r="AP964" s="31" t="s">
        <v>2747</v>
      </c>
      <c r="AQ964" s="14" t="s">
        <v>3370</v>
      </c>
      <c r="AR964" s="31" t="s">
        <v>5716</v>
      </c>
      <c r="AS964" s="31" t="s">
        <v>68</v>
      </c>
      <c r="AT964" s="14" t="s">
        <v>5724</v>
      </c>
      <c r="AU964" s="31" t="s">
        <v>5858</v>
      </c>
      <c r="AV964" s="31" t="s">
        <v>5794</v>
      </c>
      <c r="AW964" s="31" t="s">
        <v>5795</v>
      </c>
      <c r="AX964" s="31" t="s">
        <v>5724</v>
      </c>
      <c r="BK964" s="14" t="str">
        <f t="shared" ref="BK964:BK1027" si="476">IF(AND(J964="DCS_AI_01",W964&lt;&gt;"",Q964&lt;&gt;""),Q964&amp;":"&amp;R964&amp;"/"&amp;CHAR(10)&amp;W964&amp;":3",
IF(AND(J964="DCS_AI_02",W964&lt;&gt;"",Q964&lt;&gt;""),Q964&amp;":"&amp;R964&amp;"/"&amp;CHAR(10)&amp;W964&amp;":3",
IF(AND(J964="DCS_AO_01",W964&lt;&gt;"",Q964&lt;&gt;""),Q964&amp;":"&amp;R964&amp;"/"&amp;CHAR(10)&amp;W964&amp;":3",
IF(AND(J964="DCS_AO_02",W964&lt;&gt;"",Q964&lt;&gt;""),Q964&amp;":"&amp;R964&amp;"/"&amp;CHAR(10)&amp;W964&amp;":3",
IF(AND(J964="DCS_DI_02",W964&lt;&gt;"",Q964&lt;&gt;""),Q964&amp;":"&amp;R964&amp;"/"&amp;CHAR(10)&amp;W964&amp;":3",
IF(AND(J964="DCS_DI_04",W964&lt;&gt;"",Q964&lt;&gt;""),Q964&amp;":"&amp;R964&amp;"/"&amp;CHAR(10)&amp;W964&amp;":3",
IF(AND(J964="DCS_AI_03",W964&lt;&gt;"",Q964&lt;&gt;""),Q964&amp;":"&amp;R964&amp;"/"&amp;CHAR(10)&amp;W964&amp;":1",
IF(AND(J964="DCS_AI_04",W964&lt;&gt;"",Q964&lt;&gt;""),Q964&amp;":"&amp;R964&amp;"/"&amp;CHAR(10)&amp;W964&amp;":1",
IF(AND(J964="DCS_AI_05",W964&lt;&gt;"",Q964&lt;&gt;""),Q964&amp;":"&amp;R964&amp;"/"&amp;CHAR(10)&amp;W964&amp;":1",
IF(AND(J964="DCS_PI_01",W964&lt;&gt;"",Q964&lt;&gt;""),Q964&amp;":"&amp;R964&amp;"/"&amp;CHAR(10)&amp;W964&amp;":13",""))))))))))</f>
        <v/>
      </c>
      <c r="BL964" s="14" t="str">
        <f t="shared" ref="BL964:BL1027" si="477">IF(AND(J964="DCS_AI_01",W964&lt;&gt;"",Q964&lt;&gt;""),Q964&amp;":"&amp;S964&amp;"/"&amp;CHAR(10)&amp;W964&amp;":4",
IF(AND(J964="DCS_AI_02",W964&lt;&gt;"",Q964&lt;&gt;""),Q964&amp;":"&amp;S964&amp;"/"&amp;CHAR(10)&amp;W964&amp;":4",
IF(AND(J964="DCS_AO_01",W964&lt;&gt;"",Q964&lt;&gt;""),Q964&amp;":"&amp;S964&amp;"/"&amp;CHAR(10)&amp;W964&amp;":4",
IF(AND(J964="DCS_AO_02",W964&lt;&gt;"",Q964&lt;&gt;""),Q964&amp;":"&amp;S964&amp;"/"&amp;CHAR(10)&amp;W964&amp;":4",
IF(AND(J964="DCS_DI_02",W964&lt;&gt;"",Q964&lt;&gt;""),Q964&amp;":"&amp;S964&amp;"/"&amp;CHAR(10)&amp;W964&amp;":4",
IF(AND(J964="DCS_DI_04",W964&lt;&gt;"",Q964&lt;&gt;""),Q964&amp;":"&amp;S964&amp;"/"&amp;CHAR(10)&amp;W964&amp;":1",
IF(AND(J964="DCS_AI_03",W964&lt;&gt;"",Q964&lt;&gt;""),Q964&amp;":"&amp;S964&amp;"/"&amp;CHAR(10)&amp;W964&amp;":2",
IF(AND(J964="DCS_AI_04",W964&lt;&gt;"",Q964&lt;&gt;""),Q964&amp;":"&amp;S964&amp;"/"&amp;CHAR(10)&amp;W964&amp;":2",
IF(AND(J964="DCS_AI_05",W964&lt;&gt;"",Q964&lt;&gt;""),Q964&amp;":"&amp;S964&amp;"/"&amp;CHAR(10)&amp;W964&amp;":3",
IF(AND(J964="DCS_PI_01",W964&lt;&gt;"",Q964&lt;&gt;""),Q964&amp;":"&amp;S964&amp;"/"&amp;CHAR(10)&amp;W964&amp;":14",""))))))))))</f>
        <v/>
      </c>
      <c r="BM964" s="14" t="str">
        <f t="shared" ref="BM964:BM1027" si="478">IF(AND(J964="DCS_AI_05",W964&lt;&gt;"",Q964&lt;&gt;""),Q964&amp;":"&amp;T964&amp;"/"&amp;CHAR(10)&amp;W964&amp;":4",
IF(AND(J964="DCS_PI_01",W964&lt;&gt;"",Q964&lt;&gt;""),Q964&amp;":"&amp;T964&amp;"/"&amp;CHAR(10)&amp;W964&amp;":11",""))</f>
        <v/>
      </c>
      <c r="BN964" s="14"/>
      <c r="BO964" s="14" t="str">
        <f t="shared" si="468"/>
        <v/>
      </c>
      <c r="BP964" s="14" t="str">
        <f t="shared" si="469"/>
        <v/>
      </c>
      <c r="BQ964" s="14"/>
      <c r="BR964" s="14" t="str">
        <f t="shared" ref="BR964:BR1027" si="479">IF(AND(J964="DCS_DI_01",W964="",Q964&lt;&gt;""),Q964&amp;":"&amp;R964&amp;"/"&amp;CHAR(10)&amp;AG964&amp;":"&amp;AI964&amp;"A",
IF(AND(J964="DCS_DI_07",W964="",Q964&lt;&gt;""),Q964&amp;":"&amp;R964&amp;"/"&amp;CHAR(10)&amp;AG964&amp;":"&amp;AI964&amp;"A",
IF(AND(J964="DCS_DI_03",W964="",Q964&lt;&gt;""),Q964&amp;":"&amp;R964&amp;"/"&amp;CHAR(10)&amp;AG964&amp;":"&amp;AI964&amp;"A",
IF(AND(J964="DCS_DI_05",W964="",Q964&lt;&gt;""),Q964&amp;":"&amp;R964&amp;"/"&amp;CHAR(10)&amp;AG964&amp;":"&amp;AI964&amp;"A",
IF(AND(J964="DCS_DO_01",W964="",Q964&lt;&gt;""),Q964&amp;":"&amp;R964&amp;"/"&amp;CHAR(10)&amp;AG964&amp;":"&amp;AI964&amp;"A",
IF(AND(J964="DCS_DO_01_HOLD",W964="",Q964&lt;&gt;""),Q964&amp;":"&amp;CHAR(10)&amp;R964&amp;"/"&amp;AG964&amp;":"&amp;AI964&amp;"A",
IF(AND(J964="DCS_DO_02",W964="",Q964&lt;&gt;""),Q964&amp;":"&amp;R964&amp;"/"&amp;CHAR(10)&amp;AG964&amp;":"&amp;AI964&amp;"A","")))))))</f>
        <v>TS-G-01:45/
O1011112:10A</v>
      </c>
      <c r="BS964" s="14" t="str">
        <f t="shared" ref="BS964:BS1027" si="480">IF(AND(J964="DCS_DI_01",W964="",Q964&lt;&gt;""),Q964&amp;":"&amp;S964&amp;"/"&amp;CHAR(10)&amp;AG964&amp;":"&amp;AI964&amp;"B",
IF(AND(J964="DCS_DI_07",W964="",Q964&lt;&gt;""),Q964&amp;":"&amp;S964&amp;"/"&amp;CHAR(10)&amp;AG964&amp;":"&amp;AI964&amp;"B",
IF(AND(J964="DCS_DI_03",W964="",Q964&lt;&gt;""),Q964&amp;":"&amp;S964&amp;"/"&amp;CHAR(10)&amp;AG964&amp;":"&amp;AI964&amp;"B",
IF(AND(J964="DCS_DI_05",W964="",Q964&lt;&gt;""),Q964&amp;":"&amp;S964&amp;"/"&amp;CHAR(10)&amp;AG964&amp;":"&amp;AI964&amp;"B",
IF(AND(J964="DCS_DO_01",W964="",Q964&lt;&gt;""),Q964&amp;":"&amp;S964&amp;"/"&amp;CHAR(10)&amp;AG964&amp;":"&amp;AI964&amp;"C",
IF(AND(J964="DCS_DO_01_HOLD",W964="",Q964&lt;&gt;""),Q964&amp;":"&amp;CHAR(10)&amp;S964&amp;"/"&amp;AG964&amp;":"&amp;AI964&amp;"C",
IF(AND(J964="DCS_DO_02",W964="",Q964&lt;&gt;""),Q964&amp;":"&amp;S964&amp;"/"&amp;CHAR(10)&amp;AG964&amp;":"&amp;AI964&amp;"B",
IF(AND(J964="DCS_DO_03",W964="",Q964&lt;&gt;""),Q964&amp;":"&amp;S964&amp;"/"&amp;CHAR(10)&amp;AG964&amp;":"&amp;AI964&amp;"A",
IF(AND(J964="DCS_DO_04",W964="",Q964&lt;&gt;""),Q964&amp;":"&amp;S964&amp;"/"&amp;CHAR(10)&amp;AG964&amp;":"&amp;AI964&amp;"A","")))))))))</f>
        <v>TS-G-01:46/
O1011112:10B</v>
      </c>
      <c r="BW964" s="31" t="str">
        <f t="shared" ref="BW964:BW1027" si="481">IF(AND(J964="DCS_AI_01",W964&lt;&gt;""),CONCATENATE(AI964,"A"),
IF(AND(J964="DCS_AI_02",W964&lt;&gt;""),CONCATENATE(AI964,"A"),
IF(AND(J964="DCS_AI_03",W964&lt;&gt;""),CONCATENATE(AI964,"A"),
IF(AND(J964="DCS_AI_04",W964&lt;&gt;""),CONCATENATE(AI964,"A"),
IF(AND(J964="DCS_AI_05",W964&lt;&gt;""),CONCATENATE(AI964,"A"),
IF(AND(J964="DCS_AO_01",W964&lt;&gt;""),CONCATENATE(AI964,"A"),
IF(AND(J964="DCS_AO_02",W964&lt;&gt;""),CONCATENATE(AI964,"A"),
IF(AND(J964="DCS_DI_02",W964&lt;&gt;""),CONCATENATE(AI964,"A"),
IF(AND(J964="DCS_DI_04",W964&lt;&gt;""),CONCATENATE(AI964,"A"),
IF(AND(J964="DCS_PI_01",W964&lt;&gt;""),CONCATENATE(AI964,"A"),""))))))))))</f>
        <v/>
      </c>
      <c r="BX964" s="31" t="str">
        <f t="shared" ref="BX964:BX1027" si="482">IF(AND(J964="DCS_AI_01",W964&lt;&gt;""),CONCATENATE(AI964,"C"),
IF(AND(J964="DCS_AI_02",W964&lt;&gt;""),CONCATENATE(AI964,"C"),
IF(AND(J964="DCS_AI_03",W964&lt;&gt;""),CONCATENATE(AI964,"C"),
IF(AND(J964="DCS_AI_04",W964&lt;&gt;""),CONCATENATE(AI964,"C"),
IF(AND(J964="DCS_AI_05",W964&lt;&gt;""),CONCATENATE(AI964,"C"),
IF(AND(J964="DCS_AO_01",W964&lt;&gt;""),CONCATENATE(AI964,"C"),
IF(AND(J964="DCS_AO_02",W964&lt;&gt;""),CONCATENATE(AI964,"C"),
IF(AND(J964="DCS_DI_02",W964&lt;&gt;""),CONCATENATE(AI964,"B"),
IF(AND(J964="DCS_DI_04",W964&lt;&gt;""),CONCATENATE(AI964,"B"),
IF(AND(J964="DCS_PI_01",W964&lt;&gt;""),CONCATENATE(AI964,"C"),""))))))))))</f>
        <v/>
      </c>
      <c r="BY964" s="31" t="str">
        <f t="shared" ref="BY964:BY1027" si="483">IF(AND(J964="DCS_AI_01",W964&lt;&gt;"",Q964&lt;&gt;""),"3",
IF(AND(J964="DCS_AI_02",W964&lt;&gt;"",Q964&lt;&gt;""),"3",
IF(AND(J964="DCS_AO_01",W964&lt;&gt;"",Q964&lt;&gt;""),"3",
IF(AND(J964="DCS_AO_02",W964&lt;&gt;"",Q964&lt;&gt;""),"3",
IF(AND(J964="DCS_DI_02",W964&lt;&gt;"",Q964&lt;&gt;""),"3",
IF(AND(J964="DCS_DI_04",W964&lt;&gt;"",Q964&lt;&gt;""),"3",
IF(AND(J964="DCS_AI_03",W964&lt;&gt;"",Q964&lt;&gt;""),"1",
IF(AND(J964="DCS_AI_04",W964&lt;&gt;"",Q964&lt;&gt;""),"1",
IF(AND(J964="DCS_AI_05",W964&lt;&gt;"",Q964&lt;&gt;""),"1",
IF(AND(J964="DCS_PI_01",W964&lt;&gt;"",Q964&lt;&gt;""),"13",""))))))))))</f>
        <v/>
      </c>
      <c r="BZ964" s="31" t="str">
        <f t="shared" ref="BZ964:BZ1027" si="484">IF(AND(J964="DCS_AI_01",W964&lt;&gt;"",Q964&lt;&gt;""),"4",
IF(AND(J964="DCS_AI_02",W964&lt;&gt;"",Q964&lt;&gt;""),"4",
IF(AND(J964="DCS_AO_01",W964&lt;&gt;"",Q964&lt;&gt;""),"4",
IF(AND(J964="DCS_AO_02",W964&lt;&gt;"",Q964&lt;&gt;""),"4",
IF(AND(J964="DCS_DI_02",W964&lt;&gt;"",Q964&lt;&gt;""),"4",
IF(AND(J964="DCS_DI_04",W964&lt;&gt;"",Q964&lt;&gt;""),"1",
IF(AND(J964="DCS_AI_03",W964&lt;&gt;"",Q964&lt;&gt;""),"2",
IF(AND(J964="DCS_AI_04",W964&lt;&gt;"",Q964&lt;&gt;""),"2",
IF(AND(J964="DCS_AI_05",W964&lt;&gt;"",Q964&lt;&gt;""),"3",
IF(AND(J964="DCS_PI_01",W964&lt;&gt;"",Q964&lt;&gt;""),"14",""))))))))))</f>
        <v/>
      </c>
      <c r="CA964" s="31" t="str">
        <f t="shared" ref="CA964:CA1027" si="485">IF(AND(J964="DCS_AI_05",W964&lt;&gt;"",Q964&lt;&gt;""),"4",
IF(AND(J964="DCS_PI_01",W964&lt;&gt;"",Q964&lt;&gt;""),"11",""))</f>
        <v/>
      </c>
      <c r="CB964" s="31" t="str">
        <f t="shared" ref="CB964:CB1027" si="486">IF(AND(J964="DCS_AI_01",W964&lt;&gt;""),"5",
IF(AND(J964="DCS_AI_02",W964&lt;&gt;""),"5",
IF(AND(J964="DCS_AI_03",W964&lt;&gt;""),"5",
IF(AND(J964="DCS_AI_04",W964&lt;&gt;""),"5",
IF(AND(J964="DCS_AI_05",W964&lt;&gt;""),"5",
IF(AND(J964="DCS_AO_01",W964&lt;&gt;""),"5",
IF(AND(J964="DCS_AO_02",W964&lt;&gt;""),"5",
IF(AND(J964="DCS_DI_02",W964&lt;&gt;""),"5",
IF(AND(J964="DCS_DI_04",W964&lt;&gt;""),"7",
IF(AND(J964="DCS_PI_01",W964&lt;&gt;""),"3",""))))))))))</f>
        <v/>
      </c>
      <c r="CC964" s="31" t="str">
        <f t="shared" ref="CC964:CC1027" si="487">IF(AND(J964="DCS_AI_01",W964&lt;&gt;""),"6",
IF(AND(J964="DCS_AI_02",W964&lt;&gt;""),"6",
IF(AND(J964="DCS_AI_03",W964&lt;&gt;""),"6",
IF(AND(J964="DCS_AI_04",W964&lt;&gt;""),"6",
IF(AND(J964="DCS_AI_05",W964&lt;&gt;""),"6",
IF(AND(J964="DCS_AO_01",W964&lt;&gt;""),"6",
IF(AND(J964="DCS_AO_02",W964&lt;&gt;""),"6",
IF(AND(J964="DCS_DI_02",W964&lt;&gt;""),"6",
IF(AND(J964="DCS_DI_04",W964&lt;&gt;""),"8",
IF(AND(J964="DCS_PI_01",W964&lt;&gt;""),"4",""))))))))))</f>
        <v/>
      </c>
      <c r="CD964" s="31" t="str">
        <f t="shared" ref="CD964:CD1027" si="488">IF(AND(J964="DCS_DI_01",W964="",Q964&lt;&gt;""),CONCATENATE(AI964,"A"),
IF(AND(J964="DCS_DI_03",W964="",Q964&lt;&gt;""),CONCATENATE(AI964,"A"),
IF(AND(J964="DCS_DI_05",W964="",Q964&lt;&gt;""),CONCATENATE(AI964,"A"),
IF(AND(J964="DCS_DO_01",W964="",Q964&lt;&gt;""),CONCATENATE(AI964,"A"),
IF(AND(J964="DCS_DO_01_HOLD",W964="",Q964&lt;&gt;""),CONCATENATE(AI964,"A"),
IF(AND(J964="DCS_DO_02",W964="",Q964&lt;&gt;""),CONCATENATE(AI964,"A"),""))))))</f>
        <v>10A</v>
      </c>
      <c r="CE964" s="31" t="e">
        <f t="shared" ref="CE964:CE1027" ca="1" si="489">IF(AND(J964="DCS_DI_01",W964="",Q964&lt;&gt;""),_xlfn.CONCAT(AI964,"B"),
IF(AND(J964="DCS_DI_03",W964="",Q964&lt;&gt;""),_xlfn.CONCAT(AI964,"B"),
IF(AND(J964="DCS_DI_05",W964="",Q964&lt;&gt;""),_xlfn.CONCAT(AI964,"B"),
IF(AND(J964="DCS_DO_01",W964="",Q964&lt;&gt;""),_xlfn.CONCAT(AI964,"C"),
IF(AND(J964="DCS_DO_01_HOLD",W964="",Q964&lt;&gt;""),_xlfn.CONCAT(AI964,"C"),
IF(AND(J964="DCS_DO_02",W964="",Q964&lt;&gt;""),_xlfn.CONCAT(AI964,"B"),
IF(AND(J964="DCS_DO_03",W964="",Q964&lt;&gt;""),_xlfn.CONCAT(AI964,"A"),
IF(AND(J964="DCS_DO_04",W964="",Q964&lt;&gt;""),_xlfn.CONCAT(AI964,"A"),""))))))))</f>
        <v>#NAME?</v>
      </c>
      <c r="CF964" s="31" t="e">
        <f t="shared" ca="1" si="460"/>
        <v>#NAME?</v>
      </c>
      <c r="CG964" s="31" t="e">
        <f t="shared" ca="1" si="461"/>
        <v>#NAME?</v>
      </c>
      <c r="CH964" s="31" t="e">
        <f t="shared" ca="1" si="462"/>
        <v>#NAME?</v>
      </c>
      <c r="CI964" s="31" t="e">
        <f t="shared" ca="1" si="463"/>
        <v>#NAME?</v>
      </c>
    </row>
    <row r="965" spans="1:87" s="31" customFormat="1" ht="30" hidden="1" x14ac:dyDescent="0.25">
      <c r="A965" s="9" t="s">
        <v>4493</v>
      </c>
      <c r="B965" s="31" t="s">
        <v>2744</v>
      </c>
      <c r="C965" s="31" t="s">
        <v>2745</v>
      </c>
      <c r="E965" s="14" t="s">
        <v>5649</v>
      </c>
      <c r="G965" s="31" t="str">
        <f t="shared" si="470"/>
        <v>Сигнал</v>
      </c>
      <c r="H965" s="31" t="s">
        <v>2608</v>
      </c>
      <c r="I965" s="31" t="s">
        <v>4536</v>
      </c>
      <c r="J965" s="31" t="str">
        <f t="shared" si="465"/>
        <v>DCS_DO_03</v>
      </c>
      <c r="K965" s="14" t="s">
        <v>5869</v>
      </c>
      <c r="M965" s="31" t="s">
        <v>2722</v>
      </c>
      <c r="N965" s="31" t="s">
        <v>1261</v>
      </c>
      <c r="O965" s="31" t="s">
        <v>1320</v>
      </c>
      <c r="P965" s="31" t="s">
        <v>2723</v>
      </c>
      <c r="Q965" s="31" t="s">
        <v>893</v>
      </c>
      <c r="R965" s="31">
        <v>17</v>
      </c>
      <c r="S965" s="31">
        <v>18</v>
      </c>
      <c r="T965" s="31" t="s">
        <v>62</v>
      </c>
      <c r="U965" s="31" t="str">
        <f t="shared" si="464"/>
        <v>30</v>
      </c>
      <c r="V965" s="14" t="str">
        <f t="shared" si="466"/>
        <v>ASK 3MLD, ASK 3MB</v>
      </c>
      <c r="W965" s="31" t="str">
        <f t="shared" si="471"/>
        <v/>
      </c>
      <c r="X965" s="14" t="str">
        <f t="shared" si="472"/>
        <v/>
      </c>
      <c r="Y965" s="31" t="str">
        <f t="shared" si="473"/>
        <v>O1011207</v>
      </c>
      <c r="Z965" s="31" t="str">
        <f t="shared" si="474"/>
        <v>TUA711-DIO32</v>
      </c>
      <c r="AA965" s="14" t="str">
        <f t="shared" si="475"/>
        <v>17-SC-DCS-002/O1011207/ 17-MC-DCS-004</v>
      </c>
      <c r="AB965" s="31" t="s">
        <v>64</v>
      </c>
      <c r="AC965" s="31" t="s">
        <v>54</v>
      </c>
      <c r="AD965" s="31" t="s">
        <v>125</v>
      </c>
      <c r="AE965" s="31">
        <v>1</v>
      </c>
      <c r="AF965" s="31" t="s">
        <v>1254</v>
      </c>
      <c r="AG965" s="31" t="s">
        <v>2993</v>
      </c>
      <c r="AH965" s="31">
        <v>8</v>
      </c>
      <c r="AI965" s="31">
        <v>23</v>
      </c>
      <c r="AJ965" s="31" t="s">
        <v>1256</v>
      </c>
      <c r="AK965" s="31">
        <f t="shared" si="467"/>
        <v>32</v>
      </c>
      <c r="AL965" s="31" t="s">
        <v>62</v>
      </c>
      <c r="AO965" s="31" t="s">
        <v>63</v>
      </c>
      <c r="AP965" s="31" t="s">
        <v>2747</v>
      </c>
      <c r="AQ965" s="14" t="s">
        <v>2746</v>
      </c>
      <c r="AR965" s="31" t="s">
        <v>5716</v>
      </c>
      <c r="AS965" s="31" t="s">
        <v>68</v>
      </c>
      <c r="AT965" s="14" t="s">
        <v>5724</v>
      </c>
      <c r="AU965" s="31" t="s">
        <v>5858</v>
      </c>
      <c r="AV965" s="31" t="s">
        <v>5797</v>
      </c>
      <c r="AW965" s="31" t="s">
        <v>5799</v>
      </c>
      <c r="AX965" s="31" t="s">
        <v>5724</v>
      </c>
      <c r="BK965" s="14" t="str">
        <f t="shared" si="476"/>
        <v/>
      </c>
      <c r="BL965" s="14" t="str">
        <f t="shared" si="477"/>
        <v/>
      </c>
      <c r="BM965" s="14" t="str">
        <f t="shared" si="478"/>
        <v/>
      </c>
      <c r="BN965" s="14"/>
      <c r="BO965" s="14" t="str">
        <f t="shared" si="468"/>
        <v/>
      </c>
      <c r="BP965" s="14" t="str">
        <f t="shared" si="469"/>
        <v/>
      </c>
      <c r="BQ965" s="14"/>
      <c r="BR965" s="14" t="str">
        <f t="shared" si="479"/>
        <v/>
      </c>
      <c r="BS965" s="14" t="str">
        <f t="shared" si="480"/>
        <v>TS-P-01:18/
O1011207:23A</v>
      </c>
      <c r="BW965" s="31" t="str">
        <f t="shared" si="481"/>
        <v/>
      </c>
      <c r="BX965" s="31" t="str">
        <f t="shared" si="482"/>
        <v/>
      </c>
      <c r="BY965" s="31" t="str">
        <f t="shared" si="483"/>
        <v/>
      </c>
      <c r="BZ965" s="31" t="str">
        <f t="shared" si="484"/>
        <v/>
      </c>
      <c r="CA965" s="31" t="str">
        <f t="shared" si="485"/>
        <v/>
      </c>
      <c r="CB965" s="31" t="str">
        <f t="shared" si="486"/>
        <v/>
      </c>
      <c r="CC965" s="31" t="str">
        <f t="shared" si="487"/>
        <v/>
      </c>
      <c r="CD965" s="31" t="str">
        <f t="shared" si="488"/>
        <v/>
      </c>
      <c r="CE965" s="31" t="e">
        <f t="shared" ca="1" si="489"/>
        <v>#NAME?</v>
      </c>
      <c r="CF965" s="31" t="e">
        <f t="shared" ref="CF965:CF1028" ca="1" si="490">_xlfn.CONCAT(BW965,CD965)</f>
        <v>#NAME?</v>
      </c>
      <c r="CG965" s="31" t="e">
        <f t="shared" ref="CG965:CG1028" ca="1" si="491">_xlfn.CONCAT(BX965,CE965)</f>
        <v>#NAME?</v>
      </c>
      <c r="CH965" s="31" t="e">
        <f t="shared" ref="CH965:CH1028" ca="1" si="492">_xlfn.CONCAT(BO965,BR965)</f>
        <v>#NAME?</v>
      </c>
      <c r="CI965" s="31" t="e">
        <f t="shared" ref="CI965:CI1028" ca="1" si="493">_xlfn.CONCAT(BP965,BS965)</f>
        <v>#NAME?</v>
      </c>
    </row>
    <row r="966" spans="1:87" s="31" customFormat="1" ht="30" hidden="1" x14ac:dyDescent="0.25">
      <c r="A966" s="9" t="s">
        <v>4493</v>
      </c>
      <c r="B966" s="31" t="s">
        <v>2744</v>
      </c>
      <c r="C966" s="31" t="s">
        <v>2748</v>
      </c>
      <c r="E966" s="14" t="s">
        <v>5649</v>
      </c>
      <c r="G966" s="31" t="str">
        <f t="shared" si="470"/>
        <v>Сигнал</v>
      </c>
      <c r="H966" s="31" t="s">
        <v>2611</v>
      </c>
      <c r="I966" s="31" t="s">
        <v>4536</v>
      </c>
      <c r="J966" s="31" t="str">
        <f t="shared" si="465"/>
        <v>DCS_DO_03</v>
      </c>
      <c r="K966" s="14" t="s">
        <v>5869</v>
      </c>
      <c r="M966" s="31" t="s">
        <v>2722</v>
      </c>
      <c r="N966" s="31" t="s">
        <v>1261</v>
      </c>
      <c r="O966" s="31" t="s">
        <v>1325</v>
      </c>
      <c r="P966" s="31" t="s">
        <v>2723</v>
      </c>
      <c r="Q966" s="31" t="s">
        <v>893</v>
      </c>
      <c r="R966" s="31">
        <v>19</v>
      </c>
      <c r="S966" s="9" t="s">
        <v>4509</v>
      </c>
      <c r="T966" s="31" t="s">
        <v>62</v>
      </c>
      <c r="U966" s="31" t="str">
        <f t="shared" si="464"/>
        <v>30</v>
      </c>
      <c r="V966" s="14" t="str">
        <f t="shared" si="466"/>
        <v>ASK 3MLD, ASK 3MB</v>
      </c>
      <c r="W966" s="31" t="str">
        <f t="shared" si="471"/>
        <v/>
      </c>
      <c r="X966" s="14" t="str">
        <f t="shared" si="472"/>
        <v/>
      </c>
      <c r="Y966" s="31" t="str">
        <f t="shared" si="473"/>
        <v>O1011207</v>
      </c>
      <c r="Z966" s="31" t="str">
        <f t="shared" si="474"/>
        <v>TUA711-DIO32</v>
      </c>
      <c r="AA966" s="14" t="str">
        <f t="shared" si="475"/>
        <v>17-SC-DCS-002/O1011207/ 17-MC-DCS-004</v>
      </c>
      <c r="AB966" s="31" t="s">
        <v>64</v>
      </c>
      <c r="AC966" s="31" t="s">
        <v>54</v>
      </c>
      <c r="AD966" s="31" t="s">
        <v>125</v>
      </c>
      <c r="AE966" s="31">
        <v>1</v>
      </c>
      <c r="AF966" s="31" t="s">
        <v>1254</v>
      </c>
      <c r="AG966" s="31" t="s">
        <v>2993</v>
      </c>
      <c r="AH966" s="31">
        <v>8</v>
      </c>
      <c r="AI966" s="31">
        <v>24</v>
      </c>
      <c r="AJ966" s="31" t="s">
        <v>1256</v>
      </c>
      <c r="AK966" s="31">
        <f t="shared" si="467"/>
        <v>32</v>
      </c>
      <c r="AL966" s="31" t="s">
        <v>62</v>
      </c>
      <c r="AO966" s="31" t="s">
        <v>63</v>
      </c>
      <c r="AP966" s="31" t="s">
        <v>2747</v>
      </c>
      <c r="AQ966" s="14" t="s">
        <v>2749</v>
      </c>
      <c r="AR966" s="31" t="s">
        <v>5716</v>
      </c>
      <c r="AS966" s="31" t="s">
        <v>68</v>
      </c>
      <c r="AT966" s="14" t="s">
        <v>5724</v>
      </c>
      <c r="AU966" s="31" t="s">
        <v>5858</v>
      </c>
      <c r="AV966" s="31" t="s">
        <v>5806</v>
      </c>
      <c r="AW966" s="31" t="s">
        <v>5797</v>
      </c>
      <c r="AX966" s="31" t="s">
        <v>5724</v>
      </c>
      <c r="BK966" s="14" t="str">
        <f t="shared" si="476"/>
        <v/>
      </c>
      <c r="BL966" s="14" t="str">
        <f t="shared" si="477"/>
        <v/>
      </c>
      <c r="BM966" s="14" t="str">
        <f t="shared" si="478"/>
        <v/>
      </c>
      <c r="BN966" s="14"/>
      <c r="BO966" s="14" t="str">
        <f t="shared" si="468"/>
        <v/>
      </c>
      <c r="BP966" s="14" t="str">
        <f t="shared" si="469"/>
        <v/>
      </c>
      <c r="BQ966" s="14"/>
      <c r="BR966" s="14" t="str">
        <f t="shared" si="479"/>
        <v/>
      </c>
      <c r="BS966" s="14" t="str">
        <f t="shared" si="480"/>
        <v>TS-P-01:20/
O1011207:24A</v>
      </c>
      <c r="BW966" s="31" t="str">
        <f t="shared" si="481"/>
        <v/>
      </c>
      <c r="BX966" s="31" t="str">
        <f t="shared" si="482"/>
        <v/>
      </c>
      <c r="BY966" s="31" t="str">
        <f t="shared" si="483"/>
        <v/>
      </c>
      <c r="BZ966" s="31" t="str">
        <f t="shared" si="484"/>
        <v/>
      </c>
      <c r="CA966" s="31" t="str">
        <f t="shared" si="485"/>
        <v/>
      </c>
      <c r="CB966" s="31" t="str">
        <f t="shared" si="486"/>
        <v/>
      </c>
      <c r="CC966" s="31" t="str">
        <f t="shared" si="487"/>
        <v/>
      </c>
      <c r="CD966" s="31" t="str">
        <f t="shared" si="488"/>
        <v/>
      </c>
      <c r="CE966" s="31" t="e">
        <f t="shared" ca="1" si="489"/>
        <v>#NAME?</v>
      </c>
      <c r="CF966" s="31" t="e">
        <f t="shared" ca="1" si="490"/>
        <v>#NAME?</v>
      </c>
      <c r="CG966" s="31" t="e">
        <f t="shared" ca="1" si="491"/>
        <v>#NAME?</v>
      </c>
      <c r="CH966" s="31" t="e">
        <f t="shared" ca="1" si="492"/>
        <v>#NAME?</v>
      </c>
      <c r="CI966" s="31" t="e">
        <f t="shared" ca="1" si="493"/>
        <v>#NAME?</v>
      </c>
    </row>
    <row r="967" spans="1:87" s="31" customFormat="1" ht="30" hidden="1" x14ac:dyDescent="0.25">
      <c r="A967" s="9" t="s">
        <v>4493</v>
      </c>
      <c r="B967" s="31" t="s">
        <v>3265</v>
      </c>
      <c r="C967" s="31" t="s">
        <v>4323</v>
      </c>
      <c r="E967" s="14" t="s">
        <v>1838</v>
      </c>
      <c r="G967" s="31" t="str">
        <f t="shared" si="470"/>
        <v>Сигнал</v>
      </c>
      <c r="H967" s="31" t="s">
        <v>1840</v>
      </c>
      <c r="I967" s="31" t="s">
        <v>4603</v>
      </c>
      <c r="J967" s="31" t="str">
        <f t="shared" si="465"/>
        <v>DCS_DI_02</v>
      </c>
      <c r="K967" s="14" t="s">
        <v>5866</v>
      </c>
      <c r="M967" s="31" t="s">
        <v>4322</v>
      </c>
      <c r="N967" s="31" t="s">
        <v>100</v>
      </c>
      <c r="O967" s="31" t="s">
        <v>103</v>
      </c>
      <c r="P967" s="31" t="s">
        <v>61</v>
      </c>
      <c r="Q967" s="31" t="s">
        <v>2392</v>
      </c>
      <c r="R967" s="31">
        <v>3</v>
      </c>
      <c r="S967" s="31">
        <v>4</v>
      </c>
      <c r="T967" s="31" t="s">
        <v>62</v>
      </c>
      <c r="U967" s="31" t="str">
        <f t="shared" ref="U967:U1030" si="494">IF(N967="02 Core","2",
IF(N967="08 Core","8",
IF(N967="16 core","16",
IF(N967="20 core","20",
IF(N967="30 Core","30",
IF(N967="01 Pair","2",
IF(N967="02 Pair","4",
IF(N967="05 Pair","10",
IF(N967="06 Pair","12",
IF(N967="10 Pair","20",
IF(N967="12 Pair","24",
IF(N967="15 Pair","30",
IF(N967="24 Pair","48",
IF(N967="06 Triad","18",
""))))))))))))))</f>
        <v>12</v>
      </c>
      <c r="V967" s="14" t="str">
        <f t="shared" si="466"/>
        <v>AVK 2,5 A, AVK 2,5 A</v>
      </c>
      <c r="W967" s="31" t="str">
        <f t="shared" si="471"/>
        <v>O1011100_U9</v>
      </c>
      <c r="X967" s="14" t="str">
        <f t="shared" si="472"/>
        <v>HD5516</v>
      </c>
      <c r="Y967" s="31" t="str">
        <f t="shared" si="473"/>
        <v>O1011100</v>
      </c>
      <c r="Z967" s="31" t="str">
        <f t="shared" si="474"/>
        <v>TUA711-DIO32</v>
      </c>
      <c r="AA967" s="14" t="str">
        <f t="shared" si="475"/>
        <v>17-SC-DCS-002/O1011100/ 17-MC-DCS-002</v>
      </c>
      <c r="AB967" s="31" t="s">
        <v>64</v>
      </c>
      <c r="AC967" s="31" t="s">
        <v>54</v>
      </c>
      <c r="AD967" s="31" t="s">
        <v>125</v>
      </c>
      <c r="AE967" s="31">
        <v>1</v>
      </c>
      <c r="AF967" s="31" t="s">
        <v>55</v>
      </c>
      <c r="AG967" s="31" t="s">
        <v>1873</v>
      </c>
      <c r="AH967" s="31">
        <v>1</v>
      </c>
      <c r="AI967" s="31">
        <v>9</v>
      </c>
      <c r="AJ967" s="31" t="s">
        <v>57</v>
      </c>
      <c r="AK967" s="31">
        <f t="shared" si="467"/>
        <v>32</v>
      </c>
      <c r="AL967" s="31" t="s">
        <v>62</v>
      </c>
      <c r="AO967" s="31" t="s">
        <v>63</v>
      </c>
      <c r="AP967" s="31" t="s">
        <v>3268</v>
      </c>
      <c r="AQ967" s="14" t="s">
        <v>4324</v>
      </c>
      <c r="AR967" s="31" t="s">
        <v>5716</v>
      </c>
      <c r="AS967" s="31" t="s">
        <v>468</v>
      </c>
      <c r="AT967" s="14" t="s">
        <v>5724</v>
      </c>
      <c r="AU967" s="31" t="s">
        <v>5858</v>
      </c>
      <c r="AV967" s="31" t="s">
        <v>2200</v>
      </c>
      <c r="AW967" s="31" t="s">
        <v>5791</v>
      </c>
      <c r="AX967" s="31" t="s">
        <v>5724</v>
      </c>
      <c r="BK967" s="14" t="str">
        <f t="shared" si="476"/>
        <v>TS-P-06:3/
O1011100_U9:3</v>
      </c>
      <c r="BL967" s="14" t="str">
        <f t="shared" si="477"/>
        <v>TS-P-06:4/
O1011100_U9:4</v>
      </c>
      <c r="BM967" s="14" t="str">
        <f t="shared" si="478"/>
        <v/>
      </c>
      <c r="BN967" s="14"/>
      <c r="BO967" s="14" t="str">
        <f t="shared" si="468"/>
        <v>O1011100:9A/
O1011100_U9:5</v>
      </c>
      <c r="BP967" s="14" t="str">
        <f t="shared" si="469"/>
        <v>O1011100:9B/
O1011100_U9:6</v>
      </c>
      <c r="BQ967" s="14"/>
      <c r="BR967" s="14" t="str">
        <f t="shared" si="479"/>
        <v/>
      </c>
      <c r="BS967" s="14" t="str">
        <f t="shared" si="480"/>
        <v/>
      </c>
      <c r="BW967" s="31" t="str">
        <f t="shared" si="481"/>
        <v>9A</v>
      </c>
      <c r="BX967" s="31" t="str">
        <f t="shared" si="482"/>
        <v>9B</v>
      </c>
      <c r="BY967" s="31" t="str">
        <f t="shared" si="483"/>
        <v>3</v>
      </c>
      <c r="BZ967" s="31" t="str">
        <f t="shared" si="484"/>
        <v>4</v>
      </c>
      <c r="CA967" s="31" t="str">
        <f t="shared" si="485"/>
        <v/>
      </c>
      <c r="CB967" s="31" t="str">
        <f t="shared" si="486"/>
        <v>5</v>
      </c>
      <c r="CC967" s="31" t="str">
        <f t="shared" si="487"/>
        <v>6</v>
      </c>
      <c r="CD967" s="31" t="str">
        <f t="shared" si="488"/>
        <v/>
      </c>
      <c r="CE967" s="31" t="str">
        <f t="shared" si="489"/>
        <v/>
      </c>
      <c r="CF967" s="31" t="e">
        <f t="shared" ca="1" si="490"/>
        <v>#NAME?</v>
      </c>
      <c r="CG967" s="31" t="e">
        <f t="shared" ca="1" si="491"/>
        <v>#NAME?</v>
      </c>
      <c r="CH967" s="31" t="e">
        <f t="shared" ca="1" si="492"/>
        <v>#NAME?</v>
      </c>
      <c r="CI967" s="31" t="e">
        <f t="shared" ca="1" si="493"/>
        <v>#NAME?</v>
      </c>
    </row>
    <row r="968" spans="1:87" s="31" customFormat="1" ht="30" hidden="1" x14ac:dyDescent="0.25">
      <c r="A968" s="9" t="s">
        <v>4493</v>
      </c>
      <c r="B968" s="31" t="s">
        <v>3265</v>
      </c>
      <c r="C968" s="31" t="s">
        <v>4320</v>
      </c>
      <c r="E968" s="14" t="s">
        <v>1843</v>
      </c>
      <c r="G968" s="31" t="str">
        <f t="shared" si="470"/>
        <v>Сигнал</v>
      </c>
      <c r="H968" s="31" t="s">
        <v>1845</v>
      </c>
      <c r="I968" s="31" t="s">
        <v>4603</v>
      </c>
      <c r="J968" s="31" t="str">
        <f t="shared" si="465"/>
        <v>DCS_DI_04</v>
      </c>
      <c r="K968" s="14" t="s">
        <v>5866</v>
      </c>
      <c r="M968" s="31" t="s">
        <v>4322</v>
      </c>
      <c r="N968" s="31" t="s">
        <v>100</v>
      </c>
      <c r="O968" s="31" t="s">
        <v>58</v>
      </c>
      <c r="P968" s="31" t="s">
        <v>61</v>
      </c>
      <c r="Q968" s="31" t="s">
        <v>2392</v>
      </c>
      <c r="R968" s="31">
        <v>1</v>
      </c>
      <c r="S968" s="31">
        <v>2</v>
      </c>
      <c r="T968" s="31" t="s">
        <v>62</v>
      </c>
      <c r="U968" s="31" t="str">
        <f t="shared" si="494"/>
        <v>12</v>
      </c>
      <c r="V968" s="14" t="str">
        <f t="shared" si="466"/>
        <v>AVK 2,5 A, AVK 2,5 A</v>
      </c>
      <c r="W968" s="31" t="str">
        <f t="shared" si="471"/>
        <v>O1011100_U25</v>
      </c>
      <c r="X968" s="14" t="str">
        <f t="shared" si="472"/>
        <v>KFD2-ER-1.W.LB</v>
      </c>
      <c r="Y968" s="31" t="str">
        <f t="shared" si="473"/>
        <v>O1011100</v>
      </c>
      <c r="Z968" s="31" t="str">
        <f t="shared" si="474"/>
        <v>TUA711-DIO32</v>
      </c>
      <c r="AA968" s="14" t="str">
        <f t="shared" si="475"/>
        <v>17-SC-DCS-002/O1011100/ 17-MC-DCS-002</v>
      </c>
      <c r="AB968" s="31" t="s">
        <v>64</v>
      </c>
      <c r="AC968" s="31" t="s">
        <v>54</v>
      </c>
      <c r="AD968" s="31" t="s">
        <v>125</v>
      </c>
      <c r="AE968" s="31">
        <v>1</v>
      </c>
      <c r="AF968" s="31" t="s">
        <v>55</v>
      </c>
      <c r="AG968" s="31" t="s">
        <v>1873</v>
      </c>
      <c r="AH968" s="31">
        <v>1</v>
      </c>
      <c r="AI968" s="31">
        <v>25</v>
      </c>
      <c r="AJ968" s="31" t="s">
        <v>57</v>
      </c>
      <c r="AK968" s="31">
        <f t="shared" si="467"/>
        <v>32</v>
      </c>
      <c r="AL968" s="31" t="s">
        <v>62</v>
      </c>
      <c r="AO968" s="31" t="s">
        <v>63</v>
      </c>
      <c r="AP968" s="31" t="s">
        <v>3268</v>
      </c>
      <c r="AQ968" s="14" t="s">
        <v>4321</v>
      </c>
      <c r="AR968" s="31" t="s">
        <v>5716</v>
      </c>
      <c r="AS968" s="31" t="s">
        <v>468</v>
      </c>
      <c r="AT968" s="14" t="s">
        <v>5724</v>
      </c>
      <c r="AU968" s="31" t="s">
        <v>5858</v>
      </c>
      <c r="AV968" s="31" t="s">
        <v>2200</v>
      </c>
      <c r="AW968" s="31" t="s">
        <v>5791</v>
      </c>
      <c r="AX968" s="31" t="s">
        <v>5724</v>
      </c>
      <c r="BK968" s="14" t="str">
        <f t="shared" si="476"/>
        <v>TS-P-06:1/
O1011100_U25:3</v>
      </c>
      <c r="BL968" s="14" t="str">
        <f t="shared" si="477"/>
        <v>TS-P-06:2/
O1011100_U25:1</v>
      </c>
      <c r="BM968" s="14" t="str">
        <f t="shared" si="478"/>
        <v/>
      </c>
      <c r="BN968" s="14"/>
      <c r="BO968" s="14" t="str">
        <f t="shared" si="468"/>
        <v>O1011100:25A/
O1011100_U25:7</v>
      </c>
      <c r="BP968" s="14" t="str">
        <f t="shared" si="469"/>
        <v>O1011100:25B/
O1011100_U25:8</v>
      </c>
      <c r="BQ968" s="14"/>
      <c r="BR968" s="14" t="str">
        <f t="shared" si="479"/>
        <v/>
      </c>
      <c r="BS968" s="14" t="str">
        <f t="shared" si="480"/>
        <v/>
      </c>
      <c r="BW968" s="31" t="str">
        <f t="shared" si="481"/>
        <v>25A</v>
      </c>
      <c r="BX968" s="31" t="str">
        <f t="shared" si="482"/>
        <v>25B</v>
      </c>
      <c r="BY968" s="31" t="str">
        <f t="shared" si="483"/>
        <v>3</v>
      </c>
      <c r="BZ968" s="31" t="str">
        <f t="shared" si="484"/>
        <v>1</v>
      </c>
      <c r="CA968" s="31" t="str">
        <f t="shared" si="485"/>
        <v/>
      </c>
      <c r="CB968" s="31" t="str">
        <f t="shared" si="486"/>
        <v>7</v>
      </c>
      <c r="CC968" s="31" t="str">
        <f t="shared" si="487"/>
        <v>8</v>
      </c>
      <c r="CD968" s="31" t="str">
        <f t="shared" si="488"/>
        <v/>
      </c>
      <c r="CE968" s="31" t="str">
        <f t="shared" si="489"/>
        <v/>
      </c>
      <c r="CF968" s="31" t="e">
        <f t="shared" ca="1" si="490"/>
        <v>#NAME?</v>
      </c>
      <c r="CG968" s="31" t="e">
        <f t="shared" ca="1" si="491"/>
        <v>#NAME?</v>
      </c>
      <c r="CH968" s="31" t="e">
        <f t="shared" ca="1" si="492"/>
        <v>#NAME?</v>
      </c>
      <c r="CI968" s="31" t="e">
        <f t="shared" ca="1" si="493"/>
        <v>#NAME?</v>
      </c>
    </row>
    <row r="969" spans="1:87" s="31" customFormat="1" ht="30" hidden="1" x14ac:dyDescent="0.25">
      <c r="A969" s="9" t="s">
        <v>4493</v>
      </c>
      <c r="B969" s="31" t="s">
        <v>3265</v>
      </c>
      <c r="C969" s="31" t="s">
        <v>4109</v>
      </c>
      <c r="E969" s="14" t="s">
        <v>5647</v>
      </c>
      <c r="G969" s="31" t="str">
        <f t="shared" si="470"/>
        <v>Сигнал</v>
      </c>
      <c r="H969" s="31" t="s">
        <v>3318</v>
      </c>
      <c r="I969" s="31" t="s">
        <v>4603</v>
      </c>
      <c r="J969" s="31" t="str">
        <f t="shared" si="465"/>
        <v>DCS_DI_03</v>
      </c>
      <c r="K969" s="14" t="s">
        <v>5869</v>
      </c>
      <c r="M969" s="31" t="s">
        <v>4090</v>
      </c>
      <c r="N969" s="31" t="s">
        <v>107</v>
      </c>
      <c r="O969" s="31" t="s">
        <v>182</v>
      </c>
      <c r="P969" s="31" t="s">
        <v>2723</v>
      </c>
      <c r="Q969" s="31" t="s">
        <v>623</v>
      </c>
      <c r="R969" s="31">
        <v>19</v>
      </c>
      <c r="S969" s="31">
        <v>20</v>
      </c>
      <c r="T969" s="31" t="s">
        <v>62</v>
      </c>
      <c r="U969" s="31" t="str">
        <f t="shared" si="494"/>
        <v>48</v>
      </c>
      <c r="V969" s="14" t="str">
        <f t="shared" si="466"/>
        <v>ASK 3MLD, ASK 3MB</v>
      </c>
      <c r="W969" s="31" t="str">
        <f t="shared" si="471"/>
        <v/>
      </c>
      <c r="X969" s="14" t="str">
        <f t="shared" si="472"/>
        <v/>
      </c>
      <c r="Y969" s="31" t="str">
        <f t="shared" si="473"/>
        <v>O1011109</v>
      </c>
      <c r="Z969" s="31" t="str">
        <f t="shared" si="474"/>
        <v>TUA711-DIO32</v>
      </c>
      <c r="AA969" s="14" t="str">
        <f t="shared" si="475"/>
        <v>17-SC-DCS-002/O1011109/ 17-MC-DCS-004</v>
      </c>
      <c r="AB969" s="31" t="s">
        <v>64</v>
      </c>
      <c r="AC969" s="31" t="s">
        <v>54</v>
      </c>
      <c r="AD969" s="31" t="s">
        <v>125</v>
      </c>
      <c r="AE969" s="31">
        <v>1</v>
      </c>
      <c r="AF969" s="31" t="s">
        <v>55</v>
      </c>
      <c r="AG969" s="31" t="s">
        <v>3897</v>
      </c>
      <c r="AH969" s="31">
        <v>10</v>
      </c>
      <c r="AI969" s="31">
        <v>3</v>
      </c>
      <c r="AJ969" s="31" t="s">
        <v>57</v>
      </c>
      <c r="AK969" s="31">
        <f t="shared" si="467"/>
        <v>32</v>
      </c>
      <c r="AL969" s="31" t="s">
        <v>62</v>
      </c>
      <c r="AO969" s="31" t="s">
        <v>63</v>
      </c>
      <c r="AP969" s="31" t="s">
        <v>3268</v>
      </c>
      <c r="AQ969" s="14" t="s">
        <v>4110</v>
      </c>
      <c r="AR969" s="31" t="s">
        <v>5716</v>
      </c>
      <c r="AS969" s="31" t="s">
        <v>468</v>
      </c>
      <c r="AT969" s="14" t="s">
        <v>5724</v>
      </c>
      <c r="AU969" s="31" t="s">
        <v>5858</v>
      </c>
      <c r="AV969" s="31" t="s">
        <v>5827</v>
      </c>
      <c r="AW969" s="31" t="s">
        <v>5828</v>
      </c>
      <c r="AX969" s="31" t="s">
        <v>5724</v>
      </c>
      <c r="BK969" s="14" t="str">
        <f t="shared" si="476"/>
        <v/>
      </c>
      <c r="BL969" s="14" t="str">
        <f t="shared" si="477"/>
        <v/>
      </c>
      <c r="BM969" s="14" t="str">
        <f t="shared" si="478"/>
        <v/>
      </c>
      <c r="BN969" s="14"/>
      <c r="BO969" s="14" t="str">
        <f t="shared" si="468"/>
        <v/>
      </c>
      <c r="BP969" s="14" t="str">
        <f t="shared" si="469"/>
        <v/>
      </c>
      <c r="BQ969" s="14"/>
      <c r="BR969" s="14" t="str">
        <f t="shared" si="479"/>
        <v>TS-R-05:19/
O1011109:3A</v>
      </c>
      <c r="BS969" s="14" t="str">
        <f t="shared" si="480"/>
        <v>TS-R-05:20/
O1011109:3B</v>
      </c>
      <c r="BW969" s="31" t="str">
        <f t="shared" si="481"/>
        <v/>
      </c>
      <c r="BX969" s="31" t="str">
        <f t="shared" si="482"/>
        <v/>
      </c>
      <c r="BY969" s="31" t="str">
        <f t="shared" si="483"/>
        <v/>
      </c>
      <c r="BZ969" s="31" t="str">
        <f t="shared" si="484"/>
        <v/>
      </c>
      <c r="CA969" s="31" t="str">
        <f t="shared" si="485"/>
        <v/>
      </c>
      <c r="CB969" s="31" t="str">
        <f t="shared" si="486"/>
        <v/>
      </c>
      <c r="CC969" s="31" t="str">
        <f t="shared" si="487"/>
        <v/>
      </c>
      <c r="CD969" s="31" t="str">
        <f t="shared" si="488"/>
        <v>3A</v>
      </c>
      <c r="CE969" s="31" t="e">
        <f t="shared" ca="1" si="489"/>
        <v>#NAME?</v>
      </c>
      <c r="CF969" s="31" t="e">
        <f t="shared" ca="1" si="490"/>
        <v>#NAME?</v>
      </c>
      <c r="CG969" s="31" t="e">
        <f t="shared" ca="1" si="491"/>
        <v>#NAME?</v>
      </c>
      <c r="CH969" s="31" t="e">
        <f t="shared" ca="1" si="492"/>
        <v>#NAME?</v>
      </c>
      <c r="CI969" s="31" t="e">
        <f t="shared" ca="1" si="493"/>
        <v>#NAME?</v>
      </c>
    </row>
    <row r="970" spans="1:87" s="31" customFormat="1" ht="30" hidden="1" x14ac:dyDescent="0.25">
      <c r="A970" s="9" t="s">
        <v>4493</v>
      </c>
      <c r="B970" s="31" t="s">
        <v>3265</v>
      </c>
      <c r="C970" s="31" t="s">
        <v>4111</v>
      </c>
      <c r="E970" s="14" t="s">
        <v>5647</v>
      </c>
      <c r="G970" s="31" t="str">
        <f t="shared" si="470"/>
        <v>Сигнал</v>
      </c>
      <c r="H970" s="31" t="s">
        <v>3321</v>
      </c>
      <c r="I970" s="31" t="s">
        <v>4603</v>
      </c>
      <c r="J970" s="31" t="str">
        <f t="shared" si="465"/>
        <v>DCS_DI_03</v>
      </c>
      <c r="K970" s="14" t="s">
        <v>5869</v>
      </c>
      <c r="M970" s="31" t="s">
        <v>4090</v>
      </c>
      <c r="N970" s="31" t="s">
        <v>107</v>
      </c>
      <c r="O970" s="31" t="s">
        <v>185</v>
      </c>
      <c r="P970" s="31" t="s">
        <v>2723</v>
      </c>
      <c r="Q970" s="31" t="s">
        <v>623</v>
      </c>
      <c r="R970" s="31">
        <v>21</v>
      </c>
      <c r="S970" s="31">
        <v>22</v>
      </c>
      <c r="T970" s="31" t="s">
        <v>62</v>
      </c>
      <c r="U970" s="31" t="str">
        <f t="shared" si="494"/>
        <v>48</v>
      </c>
      <c r="V970" s="14" t="str">
        <f t="shared" si="466"/>
        <v>ASK 3MLD, ASK 3MB</v>
      </c>
      <c r="W970" s="31" t="str">
        <f t="shared" si="471"/>
        <v/>
      </c>
      <c r="X970" s="14" t="str">
        <f t="shared" si="472"/>
        <v/>
      </c>
      <c r="Y970" s="31" t="str">
        <f t="shared" si="473"/>
        <v>O1011109</v>
      </c>
      <c r="Z970" s="31" t="str">
        <f t="shared" si="474"/>
        <v>TUA711-DIO32</v>
      </c>
      <c r="AA970" s="14" t="str">
        <f t="shared" si="475"/>
        <v>17-SC-DCS-002/O1011109/ 17-MC-DCS-004</v>
      </c>
      <c r="AB970" s="31" t="s">
        <v>64</v>
      </c>
      <c r="AC970" s="31" t="s">
        <v>54</v>
      </c>
      <c r="AD970" s="31" t="s">
        <v>125</v>
      </c>
      <c r="AE970" s="31">
        <v>1</v>
      </c>
      <c r="AF970" s="31" t="s">
        <v>55</v>
      </c>
      <c r="AG970" s="31" t="s">
        <v>3897</v>
      </c>
      <c r="AH970" s="31">
        <v>10</v>
      </c>
      <c r="AI970" s="31">
        <v>4</v>
      </c>
      <c r="AJ970" s="31" t="s">
        <v>57</v>
      </c>
      <c r="AK970" s="31">
        <f t="shared" si="467"/>
        <v>32</v>
      </c>
      <c r="AL970" s="31" t="s">
        <v>62</v>
      </c>
      <c r="AO970" s="31" t="s">
        <v>63</v>
      </c>
      <c r="AP970" s="31" t="s">
        <v>3268</v>
      </c>
      <c r="AQ970" s="14" t="s">
        <v>4112</v>
      </c>
      <c r="AR970" s="31" t="s">
        <v>5716</v>
      </c>
      <c r="AS970" s="31" t="s">
        <v>468</v>
      </c>
      <c r="AT970" s="14" t="s">
        <v>5724</v>
      </c>
      <c r="AU970" s="31" t="s">
        <v>5858</v>
      </c>
      <c r="AV970" s="31" t="s">
        <v>5792</v>
      </c>
      <c r="AW970" s="31" t="s">
        <v>5793</v>
      </c>
      <c r="AX970" s="31" t="s">
        <v>5724</v>
      </c>
      <c r="BK970" s="14" t="str">
        <f t="shared" si="476"/>
        <v/>
      </c>
      <c r="BL970" s="14" t="str">
        <f t="shared" si="477"/>
        <v/>
      </c>
      <c r="BM970" s="14" t="str">
        <f t="shared" si="478"/>
        <v/>
      </c>
      <c r="BN970" s="14"/>
      <c r="BO970" s="14" t="str">
        <f t="shared" si="468"/>
        <v/>
      </c>
      <c r="BP970" s="14" t="str">
        <f t="shared" si="469"/>
        <v/>
      </c>
      <c r="BQ970" s="14"/>
      <c r="BR970" s="14" t="str">
        <f t="shared" si="479"/>
        <v>TS-R-05:21/
O1011109:4A</v>
      </c>
      <c r="BS970" s="14" t="str">
        <f t="shared" si="480"/>
        <v>TS-R-05:22/
O1011109:4B</v>
      </c>
      <c r="BW970" s="31" t="str">
        <f t="shared" si="481"/>
        <v/>
      </c>
      <c r="BX970" s="31" t="str">
        <f t="shared" si="482"/>
        <v/>
      </c>
      <c r="BY970" s="31" t="str">
        <f t="shared" si="483"/>
        <v/>
      </c>
      <c r="BZ970" s="31" t="str">
        <f t="shared" si="484"/>
        <v/>
      </c>
      <c r="CA970" s="31" t="str">
        <f t="shared" si="485"/>
        <v/>
      </c>
      <c r="CB970" s="31" t="str">
        <f t="shared" si="486"/>
        <v/>
      </c>
      <c r="CC970" s="31" t="str">
        <f t="shared" si="487"/>
        <v/>
      </c>
      <c r="CD970" s="31" t="str">
        <f t="shared" si="488"/>
        <v>4A</v>
      </c>
      <c r="CE970" s="31" t="e">
        <f t="shared" ca="1" si="489"/>
        <v>#NAME?</v>
      </c>
      <c r="CF970" s="31" t="e">
        <f t="shared" ca="1" si="490"/>
        <v>#NAME?</v>
      </c>
      <c r="CG970" s="31" t="e">
        <f t="shared" ca="1" si="491"/>
        <v>#NAME?</v>
      </c>
      <c r="CH970" s="31" t="e">
        <f t="shared" ca="1" si="492"/>
        <v>#NAME?</v>
      </c>
      <c r="CI970" s="31" t="e">
        <f t="shared" ca="1" si="493"/>
        <v>#NAME?</v>
      </c>
    </row>
    <row r="971" spans="1:87" s="31" customFormat="1" ht="30" hidden="1" x14ac:dyDescent="0.25">
      <c r="A971" s="9" t="s">
        <v>4493</v>
      </c>
      <c r="B971" s="31" t="s">
        <v>3265</v>
      </c>
      <c r="C971" s="31" t="s">
        <v>4113</v>
      </c>
      <c r="E971" s="14" t="s">
        <v>5647</v>
      </c>
      <c r="G971" s="31" t="str">
        <f t="shared" si="470"/>
        <v>Сигнал</v>
      </c>
      <c r="H971" s="31" t="s">
        <v>3357</v>
      </c>
      <c r="I971" s="31" t="s">
        <v>4603</v>
      </c>
      <c r="J971" s="31" t="str">
        <f t="shared" si="465"/>
        <v>DCS_DI_03</v>
      </c>
      <c r="K971" s="14" t="s">
        <v>5869</v>
      </c>
      <c r="M971" s="31" t="s">
        <v>4090</v>
      </c>
      <c r="N971" s="31" t="s">
        <v>107</v>
      </c>
      <c r="O971" s="31" t="s">
        <v>188</v>
      </c>
      <c r="P971" s="31" t="s">
        <v>2723</v>
      </c>
      <c r="Q971" s="31" t="s">
        <v>623</v>
      </c>
      <c r="R971" s="31">
        <v>23</v>
      </c>
      <c r="S971" s="31">
        <v>24</v>
      </c>
      <c r="T971" s="31" t="s">
        <v>62</v>
      </c>
      <c r="U971" s="31" t="str">
        <f t="shared" si="494"/>
        <v>48</v>
      </c>
      <c r="V971" s="14" t="str">
        <f t="shared" si="466"/>
        <v>ASK 3MLD, ASK 3MB</v>
      </c>
      <c r="W971" s="31" t="str">
        <f t="shared" si="471"/>
        <v/>
      </c>
      <c r="X971" s="14" t="str">
        <f t="shared" si="472"/>
        <v/>
      </c>
      <c r="Y971" s="31" t="str">
        <f t="shared" si="473"/>
        <v>O1011109</v>
      </c>
      <c r="Z971" s="31" t="str">
        <f t="shared" si="474"/>
        <v>TUA711-DIO32</v>
      </c>
      <c r="AA971" s="14" t="str">
        <f t="shared" si="475"/>
        <v>17-SC-DCS-002/O1011109/ 17-MC-DCS-004</v>
      </c>
      <c r="AB971" s="31" t="s">
        <v>64</v>
      </c>
      <c r="AC971" s="31" t="s">
        <v>54</v>
      </c>
      <c r="AD971" s="31" t="s">
        <v>125</v>
      </c>
      <c r="AE971" s="31">
        <v>1</v>
      </c>
      <c r="AF971" s="31" t="s">
        <v>55</v>
      </c>
      <c r="AG971" s="31" t="s">
        <v>3897</v>
      </c>
      <c r="AH971" s="31">
        <v>10</v>
      </c>
      <c r="AI971" s="31">
        <v>5</v>
      </c>
      <c r="AJ971" s="31" t="s">
        <v>57</v>
      </c>
      <c r="AK971" s="31">
        <f t="shared" si="467"/>
        <v>32</v>
      </c>
      <c r="AL971" s="31" t="s">
        <v>62</v>
      </c>
      <c r="AO971" s="31" t="s">
        <v>63</v>
      </c>
      <c r="AP971" s="31" t="s">
        <v>3268</v>
      </c>
      <c r="AQ971" s="14" t="s">
        <v>4114</v>
      </c>
      <c r="AR971" s="31" t="s">
        <v>5716</v>
      </c>
      <c r="AS971" s="31" t="s">
        <v>468</v>
      </c>
      <c r="AT971" s="14" t="s">
        <v>5724</v>
      </c>
      <c r="AU971" s="31" t="s">
        <v>5858</v>
      </c>
      <c r="AV971" s="31" t="s">
        <v>5794</v>
      </c>
      <c r="AW971" s="31" t="s">
        <v>5795</v>
      </c>
      <c r="AX971" s="31" t="s">
        <v>5724</v>
      </c>
      <c r="BK971" s="14" t="str">
        <f t="shared" si="476"/>
        <v/>
      </c>
      <c r="BL971" s="14" t="str">
        <f t="shared" si="477"/>
        <v/>
      </c>
      <c r="BM971" s="14" t="str">
        <f t="shared" si="478"/>
        <v/>
      </c>
      <c r="BN971" s="14"/>
      <c r="BO971" s="14" t="str">
        <f t="shared" si="468"/>
        <v/>
      </c>
      <c r="BP971" s="14" t="str">
        <f t="shared" si="469"/>
        <v/>
      </c>
      <c r="BQ971" s="14"/>
      <c r="BR971" s="14" t="str">
        <f t="shared" si="479"/>
        <v>TS-R-05:23/
O1011109:5A</v>
      </c>
      <c r="BS971" s="14" t="str">
        <f t="shared" si="480"/>
        <v>TS-R-05:24/
O1011109:5B</v>
      </c>
      <c r="BW971" s="31" t="str">
        <f t="shared" si="481"/>
        <v/>
      </c>
      <c r="BX971" s="31" t="str">
        <f t="shared" si="482"/>
        <v/>
      </c>
      <c r="BY971" s="31" t="str">
        <f t="shared" si="483"/>
        <v/>
      </c>
      <c r="BZ971" s="31" t="str">
        <f t="shared" si="484"/>
        <v/>
      </c>
      <c r="CA971" s="31" t="str">
        <f t="shared" si="485"/>
        <v/>
      </c>
      <c r="CB971" s="31" t="str">
        <f t="shared" si="486"/>
        <v/>
      </c>
      <c r="CC971" s="31" t="str">
        <f t="shared" si="487"/>
        <v/>
      </c>
      <c r="CD971" s="31" t="str">
        <f t="shared" si="488"/>
        <v>5A</v>
      </c>
      <c r="CE971" s="31" t="e">
        <f t="shared" ca="1" si="489"/>
        <v>#NAME?</v>
      </c>
      <c r="CF971" s="31" t="e">
        <f t="shared" ca="1" si="490"/>
        <v>#NAME?</v>
      </c>
      <c r="CG971" s="31" t="e">
        <f t="shared" ca="1" si="491"/>
        <v>#NAME?</v>
      </c>
      <c r="CH971" s="31" t="e">
        <f t="shared" ca="1" si="492"/>
        <v>#NAME?</v>
      </c>
      <c r="CI971" s="31" t="e">
        <f t="shared" ca="1" si="493"/>
        <v>#NAME?</v>
      </c>
    </row>
    <row r="972" spans="1:87" s="31" customFormat="1" ht="30" hidden="1" x14ac:dyDescent="0.25">
      <c r="A972" s="9" t="s">
        <v>4493</v>
      </c>
      <c r="B972" s="31" t="s">
        <v>3265</v>
      </c>
      <c r="C972" s="31" t="s">
        <v>3266</v>
      </c>
      <c r="E972" s="14" t="s">
        <v>5649</v>
      </c>
      <c r="G972" s="31" t="str">
        <f t="shared" si="470"/>
        <v>Сигнал</v>
      </c>
      <c r="H972" s="31" t="s">
        <v>2608</v>
      </c>
      <c r="I972" s="31" t="s">
        <v>4603</v>
      </c>
      <c r="J972" s="31" t="str">
        <f t="shared" si="465"/>
        <v>DCS_DO_03</v>
      </c>
      <c r="K972" s="14" t="s">
        <v>5869</v>
      </c>
      <c r="M972" s="31" t="s">
        <v>3257</v>
      </c>
      <c r="N972" s="31" t="s">
        <v>1261</v>
      </c>
      <c r="O972" s="31" t="s">
        <v>1281</v>
      </c>
      <c r="P972" s="31" t="s">
        <v>2723</v>
      </c>
      <c r="Q972" s="31" t="s">
        <v>1094</v>
      </c>
      <c r="R972" s="31">
        <v>9</v>
      </c>
      <c r="S972" s="31">
        <v>10</v>
      </c>
      <c r="T972" s="31" t="s">
        <v>62</v>
      </c>
      <c r="U972" s="31" t="str">
        <f t="shared" si="494"/>
        <v>30</v>
      </c>
      <c r="V972" s="14" t="str">
        <f t="shared" si="466"/>
        <v>ASK 3MLD, ASK 3MB</v>
      </c>
      <c r="W972" s="31" t="str">
        <f t="shared" si="471"/>
        <v/>
      </c>
      <c r="X972" s="14" t="str">
        <f t="shared" si="472"/>
        <v/>
      </c>
      <c r="Y972" s="31" t="str">
        <f t="shared" si="473"/>
        <v>O1011206</v>
      </c>
      <c r="Z972" s="31" t="str">
        <f t="shared" si="474"/>
        <v>TUA711-DIO32</v>
      </c>
      <c r="AA972" s="14" t="str">
        <f t="shared" si="475"/>
        <v>17-SC-DCS-002/O1011206/ 17-MC-DCS-004</v>
      </c>
      <c r="AB972" s="31" t="s">
        <v>64</v>
      </c>
      <c r="AC972" s="31" t="s">
        <v>54</v>
      </c>
      <c r="AD972" s="31" t="s">
        <v>125</v>
      </c>
      <c r="AE972" s="31">
        <v>1</v>
      </c>
      <c r="AF972" s="31" t="s">
        <v>1254</v>
      </c>
      <c r="AG972" s="31" t="s">
        <v>1556</v>
      </c>
      <c r="AH972" s="31">
        <v>7</v>
      </c>
      <c r="AI972" s="31">
        <v>31</v>
      </c>
      <c r="AJ972" s="31" t="s">
        <v>1256</v>
      </c>
      <c r="AK972" s="31">
        <f t="shared" si="467"/>
        <v>32</v>
      </c>
      <c r="AL972" s="31" t="s">
        <v>62</v>
      </c>
      <c r="AO972" s="31" t="s">
        <v>63</v>
      </c>
      <c r="AP972" s="31" t="s">
        <v>3268</v>
      </c>
      <c r="AQ972" s="14" t="s">
        <v>3267</v>
      </c>
      <c r="AR972" s="31" t="s">
        <v>5716</v>
      </c>
      <c r="AS972" s="31" t="s">
        <v>468</v>
      </c>
      <c r="AT972" s="14" t="s">
        <v>5724</v>
      </c>
      <c r="AU972" s="31" t="s">
        <v>5858</v>
      </c>
      <c r="AV972" s="31" t="s">
        <v>5797</v>
      </c>
      <c r="AW972" s="31" t="s">
        <v>5799</v>
      </c>
      <c r="AX972" s="31" t="s">
        <v>5724</v>
      </c>
      <c r="BK972" s="14" t="str">
        <f t="shared" si="476"/>
        <v/>
      </c>
      <c r="BL972" s="14" t="str">
        <f t="shared" si="477"/>
        <v/>
      </c>
      <c r="BM972" s="14" t="str">
        <f t="shared" si="478"/>
        <v/>
      </c>
      <c r="BN972" s="14"/>
      <c r="BO972" s="14" t="str">
        <f t="shared" si="468"/>
        <v/>
      </c>
      <c r="BP972" s="14" t="str">
        <f t="shared" si="469"/>
        <v/>
      </c>
      <c r="BQ972" s="14"/>
      <c r="BR972" s="14" t="str">
        <f t="shared" si="479"/>
        <v/>
      </c>
      <c r="BS972" s="14" t="str">
        <f t="shared" si="480"/>
        <v>TS-P-04:10/
O1011206:31A</v>
      </c>
      <c r="BW972" s="31" t="str">
        <f t="shared" si="481"/>
        <v/>
      </c>
      <c r="BX972" s="31" t="str">
        <f t="shared" si="482"/>
        <v/>
      </c>
      <c r="BY972" s="31" t="str">
        <f t="shared" si="483"/>
        <v/>
      </c>
      <c r="BZ972" s="31" t="str">
        <f t="shared" si="484"/>
        <v/>
      </c>
      <c r="CA972" s="31" t="str">
        <f t="shared" si="485"/>
        <v/>
      </c>
      <c r="CB972" s="31" t="str">
        <f t="shared" si="486"/>
        <v/>
      </c>
      <c r="CC972" s="31" t="str">
        <f t="shared" si="487"/>
        <v/>
      </c>
      <c r="CD972" s="31" t="str">
        <f t="shared" si="488"/>
        <v/>
      </c>
      <c r="CE972" s="31" t="e">
        <f t="shared" ca="1" si="489"/>
        <v>#NAME?</v>
      </c>
      <c r="CF972" s="31" t="e">
        <f t="shared" ca="1" si="490"/>
        <v>#NAME?</v>
      </c>
      <c r="CG972" s="31" t="e">
        <f t="shared" ca="1" si="491"/>
        <v>#NAME?</v>
      </c>
      <c r="CH972" s="31" t="e">
        <f t="shared" ca="1" si="492"/>
        <v>#NAME?</v>
      </c>
      <c r="CI972" s="31" t="e">
        <f t="shared" ca="1" si="493"/>
        <v>#NAME?</v>
      </c>
    </row>
    <row r="973" spans="1:87" s="31" customFormat="1" ht="30" hidden="1" x14ac:dyDescent="0.25">
      <c r="A973" s="9" t="s">
        <v>4493</v>
      </c>
      <c r="B973" s="31" t="s">
        <v>3265</v>
      </c>
      <c r="C973" s="31" t="s">
        <v>3269</v>
      </c>
      <c r="E973" s="14" t="s">
        <v>5649</v>
      </c>
      <c r="G973" s="31" t="str">
        <f t="shared" si="470"/>
        <v>Сигнал</v>
      </c>
      <c r="H973" s="31" t="s">
        <v>2611</v>
      </c>
      <c r="I973" s="31" t="s">
        <v>4603</v>
      </c>
      <c r="J973" s="31" t="str">
        <f t="shared" si="465"/>
        <v>DCS_DO_03</v>
      </c>
      <c r="K973" s="14" t="s">
        <v>5869</v>
      </c>
      <c r="M973" s="31" t="s">
        <v>3257</v>
      </c>
      <c r="N973" s="31" t="s">
        <v>1261</v>
      </c>
      <c r="O973" s="31" t="s">
        <v>1285</v>
      </c>
      <c r="P973" s="31" t="s">
        <v>2723</v>
      </c>
      <c r="Q973" s="31" t="s">
        <v>1094</v>
      </c>
      <c r="R973" s="31">
        <v>11</v>
      </c>
      <c r="S973" s="31">
        <v>12</v>
      </c>
      <c r="T973" s="31" t="s">
        <v>62</v>
      </c>
      <c r="U973" s="31" t="str">
        <f t="shared" si="494"/>
        <v>30</v>
      </c>
      <c r="V973" s="14" t="str">
        <f t="shared" si="466"/>
        <v>ASK 3MLD, ASK 3MB</v>
      </c>
      <c r="W973" s="31" t="str">
        <f t="shared" si="471"/>
        <v/>
      </c>
      <c r="X973" s="14" t="str">
        <f t="shared" si="472"/>
        <v/>
      </c>
      <c r="Y973" s="31" t="str">
        <f t="shared" si="473"/>
        <v>O1011206</v>
      </c>
      <c r="Z973" s="31" t="str">
        <f t="shared" si="474"/>
        <v>TUA711-DIO32</v>
      </c>
      <c r="AA973" s="14" t="str">
        <f t="shared" si="475"/>
        <v>17-SC-DCS-002/O1011206/ 17-MC-DCS-004</v>
      </c>
      <c r="AB973" s="31" t="s">
        <v>64</v>
      </c>
      <c r="AC973" s="31" t="s">
        <v>54</v>
      </c>
      <c r="AD973" s="31" t="s">
        <v>125</v>
      </c>
      <c r="AE973" s="31">
        <v>1</v>
      </c>
      <c r="AF973" s="31" t="s">
        <v>1254</v>
      </c>
      <c r="AG973" s="31" t="s">
        <v>1556</v>
      </c>
      <c r="AH973" s="31">
        <v>7</v>
      </c>
      <c r="AI973" s="31">
        <v>32</v>
      </c>
      <c r="AJ973" s="31" t="s">
        <v>1256</v>
      </c>
      <c r="AK973" s="31">
        <f t="shared" si="467"/>
        <v>32</v>
      </c>
      <c r="AL973" s="31" t="s">
        <v>62</v>
      </c>
      <c r="AO973" s="31" t="s">
        <v>63</v>
      </c>
      <c r="AP973" s="31" t="s">
        <v>3268</v>
      </c>
      <c r="AQ973" s="14" t="s">
        <v>3270</v>
      </c>
      <c r="AR973" s="31" t="s">
        <v>5716</v>
      </c>
      <c r="AS973" s="31" t="s">
        <v>468</v>
      </c>
      <c r="AT973" s="14" t="s">
        <v>5724</v>
      </c>
      <c r="AU973" s="31" t="s">
        <v>5858</v>
      </c>
      <c r="AV973" s="31" t="s">
        <v>5806</v>
      </c>
      <c r="AW973" s="31" t="s">
        <v>5797</v>
      </c>
      <c r="AX973" s="31" t="s">
        <v>5724</v>
      </c>
      <c r="BK973" s="14" t="str">
        <f t="shared" si="476"/>
        <v/>
      </c>
      <c r="BL973" s="14" t="str">
        <f t="shared" si="477"/>
        <v/>
      </c>
      <c r="BM973" s="14" t="str">
        <f t="shared" si="478"/>
        <v/>
      </c>
      <c r="BN973" s="14"/>
      <c r="BO973" s="14" t="str">
        <f t="shared" si="468"/>
        <v/>
      </c>
      <c r="BP973" s="14" t="str">
        <f t="shared" si="469"/>
        <v/>
      </c>
      <c r="BQ973" s="14"/>
      <c r="BR973" s="14" t="str">
        <f t="shared" si="479"/>
        <v/>
      </c>
      <c r="BS973" s="14" t="str">
        <f t="shared" si="480"/>
        <v>TS-P-04:12/
O1011206:32A</v>
      </c>
      <c r="BW973" s="31" t="str">
        <f t="shared" si="481"/>
        <v/>
      </c>
      <c r="BX973" s="31" t="str">
        <f t="shared" si="482"/>
        <v/>
      </c>
      <c r="BY973" s="31" t="str">
        <f t="shared" si="483"/>
        <v/>
      </c>
      <c r="BZ973" s="31" t="str">
        <f t="shared" si="484"/>
        <v/>
      </c>
      <c r="CA973" s="31" t="str">
        <f t="shared" si="485"/>
        <v/>
      </c>
      <c r="CB973" s="31" t="str">
        <f t="shared" si="486"/>
        <v/>
      </c>
      <c r="CC973" s="31" t="str">
        <f t="shared" si="487"/>
        <v/>
      </c>
      <c r="CD973" s="31" t="str">
        <f t="shared" si="488"/>
        <v/>
      </c>
      <c r="CE973" s="31" t="e">
        <f t="shared" ca="1" si="489"/>
        <v>#NAME?</v>
      </c>
      <c r="CF973" s="31" t="e">
        <f t="shared" ca="1" si="490"/>
        <v>#NAME?</v>
      </c>
      <c r="CG973" s="31" t="e">
        <f t="shared" ca="1" si="491"/>
        <v>#NAME?</v>
      </c>
      <c r="CH973" s="31" t="e">
        <f t="shared" ca="1" si="492"/>
        <v>#NAME?</v>
      </c>
      <c r="CI973" s="31" t="e">
        <f t="shared" ca="1" si="493"/>
        <v>#NAME?</v>
      </c>
    </row>
    <row r="974" spans="1:87" s="31" customFormat="1" ht="30" hidden="1" x14ac:dyDescent="0.25">
      <c r="A974" s="9" t="s">
        <v>4493</v>
      </c>
      <c r="B974" s="31" t="s">
        <v>3271</v>
      </c>
      <c r="C974" s="31" t="s">
        <v>4327</v>
      </c>
      <c r="E974" s="14" t="s">
        <v>1838</v>
      </c>
      <c r="G974" s="31" t="str">
        <f t="shared" si="470"/>
        <v>Сигнал</v>
      </c>
      <c r="H974" s="31" t="s">
        <v>1840</v>
      </c>
      <c r="I974" s="31" t="s">
        <v>4603</v>
      </c>
      <c r="J974" s="31" t="str">
        <f t="shared" si="465"/>
        <v>DCS_DI_02</v>
      </c>
      <c r="K974" s="14" t="s">
        <v>5866</v>
      </c>
      <c r="M974" s="31" t="s">
        <v>4322</v>
      </c>
      <c r="N974" s="31" t="s">
        <v>100</v>
      </c>
      <c r="O974" s="31" t="s">
        <v>150</v>
      </c>
      <c r="P974" s="31" t="s">
        <v>61</v>
      </c>
      <c r="Q974" s="31" t="s">
        <v>2392</v>
      </c>
      <c r="R974" s="31">
        <v>7</v>
      </c>
      <c r="S974" s="31">
        <v>8</v>
      </c>
      <c r="T974" s="31" t="s">
        <v>62</v>
      </c>
      <c r="U974" s="31" t="str">
        <f t="shared" si="494"/>
        <v>12</v>
      </c>
      <c r="V974" s="14" t="str">
        <f t="shared" si="466"/>
        <v>AVK 2,5 A, AVK 2,5 A</v>
      </c>
      <c r="W974" s="31" t="str">
        <f t="shared" si="471"/>
        <v>O1011100_U10</v>
      </c>
      <c r="X974" s="14" t="str">
        <f t="shared" si="472"/>
        <v>HD5516</v>
      </c>
      <c r="Y974" s="31" t="str">
        <f t="shared" si="473"/>
        <v>O1011100</v>
      </c>
      <c r="Z974" s="31" t="str">
        <f t="shared" si="474"/>
        <v>TUA711-DIO32</v>
      </c>
      <c r="AA974" s="14" t="str">
        <f t="shared" si="475"/>
        <v>17-SC-DCS-002/O1011100/ 17-MC-DCS-002</v>
      </c>
      <c r="AB974" s="31" t="s">
        <v>64</v>
      </c>
      <c r="AC974" s="31" t="s">
        <v>54</v>
      </c>
      <c r="AD974" s="31" t="s">
        <v>125</v>
      </c>
      <c r="AE974" s="31">
        <v>1</v>
      </c>
      <c r="AF974" s="31" t="s">
        <v>55</v>
      </c>
      <c r="AG974" s="31" t="s">
        <v>1873</v>
      </c>
      <c r="AH974" s="31">
        <v>1</v>
      </c>
      <c r="AI974" s="31">
        <v>10</v>
      </c>
      <c r="AJ974" s="31" t="s">
        <v>57</v>
      </c>
      <c r="AK974" s="31">
        <f t="shared" si="467"/>
        <v>32</v>
      </c>
      <c r="AL974" s="31" t="s">
        <v>62</v>
      </c>
      <c r="AO974" s="31" t="s">
        <v>63</v>
      </c>
      <c r="AP974" s="31" t="s">
        <v>3274</v>
      </c>
      <c r="AQ974" s="14" t="s">
        <v>4328</v>
      </c>
      <c r="AR974" s="31" t="s">
        <v>5716</v>
      </c>
      <c r="AS974" s="31" t="s">
        <v>468</v>
      </c>
      <c r="AT974" s="14" t="s">
        <v>5724</v>
      </c>
      <c r="AU974" s="31" t="s">
        <v>5858</v>
      </c>
      <c r="AV974" s="31" t="s">
        <v>2200</v>
      </c>
      <c r="AW974" s="31" t="s">
        <v>5791</v>
      </c>
      <c r="AX974" s="31" t="s">
        <v>5724</v>
      </c>
      <c r="BK974" s="14" t="str">
        <f t="shared" si="476"/>
        <v>TS-P-06:7/
O1011100_U10:3</v>
      </c>
      <c r="BL974" s="14" t="str">
        <f t="shared" si="477"/>
        <v>TS-P-06:8/
O1011100_U10:4</v>
      </c>
      <c r="BM974" s="14" t="str">
        <f t="shared" si="478"/>
        <v/>
      </c>
      <c r="BN974" s="14"/>
      <c r="BO974" s="14" t="str">
        <f t="shared" si="468"/>
        <v>O1011100:10A/
O1011100_U10:5</v>
      </c>
      <c r="BP974" s="14" t="str">
        <f t="shared" si="469"/>
        <v>O1011100:10B/
O1011100_U10:6</v>
      </c>
      <c r="BQ974" s="14"/>
      <c r="BR974" s="14" t="str">
        <f t="shared" si="479"/>
        <v/>
      </c>
      <c r="BS974" s="14" t="str">
        <f t="shared" si="480"/>
        <v/>
      </c>
      <c r="BW974" s="31" t="str">
        <f t="shared" si="481"/>
        <v>10A</v>
      </c>
      <c r="BX974" s="31" t="str">
        <f t="shared" si="482"/>
        <v>10B</v>
      </c>
      <c r="BY974" s="31" t="str">
        <f t="shared" si="483"/>
        <v>3</v>
      </c>
      <c r="BZ974" s="31" t="str">
        <f t="shared" si="484"/>
        <v>4</v>
      </c>
      <c r="CA974" s="31" t="str">
        <f t="shared" si="485"/>
        <v/>
      </c>
      <c r="CB974" s="31" t="str">
        <f t="shared" si="486"/>
        <v>5</v>
      </c>
      <c r="CC974" s="31" t="str">
        <f t="shared" si="487"/>
        <v>6</v>
      </c>
      <c r="CD974" s="31" t="str">
        <f t="shared" si="488"/>
        <v/>
      </c>
      <c r="CE974" s="31" t="str">
        <f t="shared" si="489"/>
        <v/>
      </c>
      <c r="CF974" s="31" t="e">
        <f t="shared" ca="1" si="490"/>
        <v>#NAME?</v>
      </c>
      <c r="CG974" s="31" t="e">
        <f t="shared" ca="1" si="491"/>
        <v>#NAME?</v>
      </c>
      <c r="CH974" s="31" t="e">
        <f t="shared" ca="1" si="492"/>
        <v>#NAME?</v>
      </c>
      <c r="CI974" s="31" t="e">
        <f t="shared" ca="1" si="493"/>
        <v>#NAME?</v>
      </c>
    </row>
    <row r="975" spans="1:87" s="31" customFormat="1" ht="30" hidden="1" x14ac:dyDescent="0.25">
      <c r="A975" s="9" t="s">
        <v>4493</v>
      </c>
      <c r="B975" s="31" t="s">
        <v>3271</v>
      </c>
      <c r="C975" s="31" t="s">
        <v>4325</v>
      </c>
      <c r="E975" s="14" t="s">
        <v>1843</v>
      </c>
      <c r="G975" s="31" t="str">
        <f t="shared" si="470"/>
        <v>Сигнал</v>
      </c>
      <c r="H975" s="31" t="s">
        <v>1845</v>
      </c>
      <c r="I975" s="31" t="s">
        <v>4603</v>
      </c>
      <c r="J975" s="31" t="str">
        <f t="shared" si="465"/>
        <v>DCS_DI_04</v>
      </c>
      <c r="K975" s="14" t="s">
        <v>5866</v>
      </c>
      <c r="M975" s="31" t="s">
        <v>4322</v>
      </c>
      <c r="N975" s="31" t="s">
        <v>100</v>
      </c>
      <c r="O975" s="31" t="s">
        <v>145</v>
      </c>
      <c r="P975" s="31" t="s">
        <v>61</v>
      </c>
      <c r="Q975" s="31" t="s">
        <v>2392</v>
      </c>
      <c r="R975" s="31">
        <v>5</v>
      </c>
      <c r="S975" s="31">
        <v>6</v>
      </c>
      <c r="T975" s="31" t="s">
        <v>62</v>
      </c>
      <c r="U975" s="31" t="str">
        <f t="shared" si="494"/>
        <v>12</v>
      </c>
      <c r="V975" s="14" t="str">
        <f t="shared" si="466"/>
        <v>AVK 2,5 A, AVK 2,5 A</v>
      </c>
      <c r="W975" s="31" t="str">
        <f t="shared" si="471"/>
        <v>O1011100_U26</v>
      </c>
      <c r="X975" s="14" t="str">
        <f t="shared" si="472"/>
        <v>KFD2-ER-1.W.LB</v>
      </c>
      <c r="Y975" s="31" t="str">
        <f t="shared" si="473"/>
        <v>O1011100</v>
      </c>
      <c r="Z975" s="31" t="str">
        <f t="shared" si="474"/>
        <v>TUA711-DIO32</v>
      </c>
      <c r="AA975" s="14" t="str">
        <f t="shared" si="475"/>
        <v>17-SC-DCS-002/O1011100/ 17-MC-DCS-002</v>
      </c>
      <c r="AB975" s="31" t="s">
        <v>64</v>
      </c>
      <c r="AC975" s="31" t="s">
        <v>54</v>
      </c>
      <c r="AD975" s="31" t="s">
        <v>125</v>
      </c>
      <c r="AE975" s="31">
        <v>1</v>
      </c>
      <c r="AF975" s="31" t="s">
        <v>55</v>
      </c>
      <c r="AG975" s="31" t="s">
        <v>1873</v>
      </c>
      <c r="AH975" s="31">
        <v>1</v>
      </c>
      <c r="AI975" s="31">
        <v>26</v>
      </c>
      <c r="AJ975" s="31" t="s">
        <v>57</v>
      </c>
      <c r="AK975" s="31">
        <f t="shared" si="467"/>
        <v>32</v>
      </c>
      <c r="AL975" s="31" t="s">
        <v>62</v>
      </c>
      <c r="AO975" s="31" t="s">
        <v>63</v>
      </c>
      <c r="AP975" s="31" t="s">
        <v>3274</v>
      </c>
      <c r="AQ975" s="14" t="s">
        <v>4326</v>
      </c>
      <c r="AR975" s="31" t="s">
        <v>5716</v>
      </c>
      <c r="AS975" s="31" t="s">
        <v>468</v>
      </c>
      <c r="AT975" s="14" t="s">
        <v>5724</v>
      </c>
      <c r="AU975" s="31" t="s">
        <v>5858</v>
      </c>
      <c r="AV975" s="31" t="s">
        <v>2200</v>
      </c>
      <c r="AW975" s="31" t="s">
        <v>5791</v>
      </c>
      <c r="AX975" s="31" t="s">
        <v>5724</v>
      </c>
      <c r="BK975" s="14" t="str">
        <f t="shared" si="476"/>
        <v>TS-P-06:5/
O1011100_U26:3</v>
      </c>
      <c r="BL975" s="14" t="str">
        <f t="shared" si="477"/>
        <v>TS-P-06:6/
O1011100_U26:1</v>
      </c>
      <c r="BM975" s="14" t="str">
        <f t="shared" si="478"/>
        <v/>
      </c>
      <c r="BN975" s="14"/>
      <c r="BO975" s="14" t="str">
        <f t="shared" si="468"/>
        <v>O1011100:26A/
O1011100_U26:7</v>
      </c>
      <c r="BP975" s="14" t="str">
        <f t="shared" si="469"/>
        <v>O1011100:26B/
O1011100_U26:8</v>
      </c>
      <c r="BQ975" s="14"/>
      <c r="BR975" s="14" t="str">
        <f t="shared" si="479"/>
        <v/>
      </c>
      <c r="BS975" s="14" t="str">
        <f t="shared" si="480"/>
        <v/>
      </c>
      <c r="BW975" s="31" t="str">
        <f t="shared" si="481"/>
        <v>26A</v>
      </c>
      <c r="BX975" s="31" t="str">
        <f t="shared" si="482"/>
        <v>26B</v>
      </c>
      <c r="BY975" s="31" t="str">
        <f t="shared" si="483"/>
        <v>3</v>
      </c>
      <c r="BZ975" s="31" t="str">
        <f t="shared" si="484"/>
        <v>1</v>
      </c>
      <c r="CA975" s="31" t="str">
        <f t="shared" si="485"/>
        <v/>
      </c>
      <c r="CB975" s="31" t="str">
        <f t="shared" si="486"/>
        <v>7</v>
      </c>
      <c r="CC975" s="31" t="str">
        <f t="shared" si="487"/>
        <v>8</v>
      </c>
      <c r="CD975" s="31" t="str">
        <f t="shared" si="488"/>
        <v/>
      </c>
      <c r="CE975" s="31" t="str">
        <f t="shared" si="489"/>
        <v/>
      </c>
      <c r="CF975" s="31" t="e">
        <f t="shared" ca="1" si="490"/>
        <v>#NAME?</v>
      </c>
      <c r="CG975" s="31" t="e">
        <f t="shared" ca="1" si="491"/>
        <v>#NAME?</v>
      </c>
      <c r="CH975" s="31" t="e">
        <f t="shared" ca="1" si="492"/>
        <v>#NAME?</v>
      </c>
      <c r="CI975" s="31" t="e">
        <f t="shared" ca="1" si="493"/>
        <v>#NAME?</v>
      </c>
    </row>
    <row r="976" spans="1:87" s="31" customFormat="1" ht="30" hidden="1" x14ac:dyDescent="0.25">
      <c r="A976" s="9" t="s">
        <v>4493</v>
      </c>
      <c r="B976" s="31" t="s">
        <v>3271</v>
      </c>
      <c r="C976" s="31" t="s">
        <v>4115</v>
      </c>
      <c r="E976" s="14" t="s">
        <v>5647</v>
      </c>
      <c r="G976" s="31" t="str">
        <f t="shared" si="470"/>
        <v>Сигнал</v>
      </c>
      <c r="H976" s="31" t="s">
        <v>3318</v>
      </c>
      <c r="I976" s="31" t="s">
        <v>4603</v>
      </c>
      <c r="J976" s="31" t="str">
        <f t="shared" si="465"/>
        <v>DCS_DI_03</v>
      </c>
      <c r="K976" s="14" t="s">
        <v>5869</v>
      </c>
      <c r="M976" s="31" t="s">
        <v>4090</v>
      </c>
      <c r="N976" s="31" t="s">
        <v>107</v>
      </c>
      <c r="O976" s="31" t="s">
        <v>191</v>
      </c>
      <c r="P976" s="31" t="s">
        <v>2723</v>
      </c>
      <c r="Q976" s="31" t="s">
        <v>623</v>
      </c>
      <c r="R976" s="31">
        <v>25</v>
      </c>
      <c r="S976" s="31">
        <v>26</v>
      </c>
      <c r="T976" s="31" t="s">
        <v>62</v>
      </c>
      <c r="U976" s="31" t="str">
        <f t="shared" si="494"/>
        <v>48</v>
      </c>
      <c r="V976" s="14" t="str">
        <f t="shared" si="466"/>
        <v>ASK 3MLD, ASK 3MB</v>
      </c>
      <c r="W976" s="31" t="str">
        <f t="shared" si="471"/>
        <v/>
      </c>
      <c r="X976" s="14" t="str">
        <f t="shared" si="472"/>
        <v/>
      </c>
      <c r="Y976" s="31" t="str">
        <f t="shared" si="473"/>
        <v>O1011109</v>
      </c>
      <c r="Z976" s="31" t="str">
        <f t="shared" si="474"/>
        <v>TUA711-DIO32</v>
      </c>
      <c r="AA976" s="14" t="str">
        <f t="shared" si="475"/>
        <v>17-SC-DCS-002/O1011109/ 17-MC-DCS-004</v>
      </c>
      <c r="AB976" s="31" t="s">
        <v>64</v>
      </c>
      <c r="AC976" s="31" t="s">
        <v>54</v>
      </c>
      <c r="AD976" s="31" t="s">
        <v>125</v>
      </c>
      <c r="AE976" s="31">
        <v>1</v>
      </c>
      <c r="AF976" s="31" t="s">
        <v>55</v>
      </c>
      <c r="AG976" s="31" t="s">
        <v>3897</v>
      </c>
      <c r="AH976" s="31">
        <v>10</v>
      </c>
      <c r="AI976" s="31">
        <v>6</v>
      </c>
      <c r="AJ976" s="31" t="s">
        <v>57</v>
      </c>
      <c r="AK976" s="31">
        <f t="shared" si="467"/>
        <v>32</v>
      </c>
      <c r="AL976" s="31" t="s">
        <v>62</v>
      </c>
      <c r="AO976" s="31" t="s">
        <v>63</v>
      </c>
      <c r="AP976" s="31" t="s">
        <v>3274</v>
      </c>
      <c r="AQ976" s="14" t="s">
        <v>3294</v>
      </c>
      <c r="AR976" s="31" t="s">
        <v>5716</v>
      </c>
      <c r="AS976" s="31" t="s">
        <v>468</v>
      </c>
      <c r="AT976" s="14" t="s">
        <v>5724</v>
      </c>
      <c r="AU976" s="31" t="s">
        <v>5858</v>
      </c>
      <c r="AV976" s="31" t="s">
        <v>5827</v>
      </c>
      <c r="AW976" s="31" t="s">
        <v>5828</v>
      </c>
      <c r="AX976" s="31" t="s">
        <v>5724</v>
      </c>
      <c r="BK976" s="14" t="str">
        <f t="shared" si="476"/>
        <v/>
      </c>
      <c r="BL976" s="14" t="str">
        <f t="shared" si="477"/>
        <v/>
      </c>
      <c r="BM976" s="14" t="str">
        <f t="shared" si="478"/>
        <v/>
      </c>
      <c r="BN976" s="14"/>
      <c r="BO976" s="14" t="str">
        <f t="shared" si="468"/>
        <v/>
      </c>
      <c r="BP976" s="14" t="str">
        <f t="shared" si="469"/>
        <v/>
      </c>
      <c r="BQ976" s="14"/>
      <c r="BR976" s="14" t="str">
        <f t="shared" si="479"/>
        <v>TS-R-05:25/
O1011109:6A</v>
      </c>
      <c r="BS976" s="14" t="str">
        <f t="shared" si="480"/>
        <v>TS-R-05:26/
O1011109:6B</v>
      </c>
      <c r="BW976" s="31" t="str">
        <f t="shared" si="481"/>
        <v/>
      </c>
      <c r="BX976" s="31" t="str">
        <f t="shared" si="482"/>
        <v/>
      </c>
      <c r="BY976" s="31" t="str">
        <f t="shared" si="483"/>
        <v/>
      </c>
      <c r="BZ976" s="31" t="str">
        <f t="shared" si="484"/>
        <v/>
      </c>
      <c r="CA976" s="31" t="str">
        <f t="shared" si="485"/>
        <v/>
      </c>
      <c r="CB976" s="31" t="str">
        <f t="shared" si="486"/>
        <v/>
      </c>
      <c r="CC976" s="31" t="str">
        <f t="shared" si="487"/>
        <v/>
      </c>
      <c r="CD976" s="31" t="str">
        <f t="shared" si="488"/>
        <v>6A</v>
      </c>
      <c r="CE976" s="31" t="e">
        <f t="shared" ca="1" si="489"/>
        <v>#NAME?</v>
      </c>
      <c r="CF976" s="31" t="e">
        <f t="shared" ca="1" si="490"/>
        <v>#NAME?</v>
      </c>
      <c r="CG976" s="31" t="e">
        <f t="shared" ca="1" si="491"/>
        <v>#NAME?</v>
      </c>
      <c r="CH976" s="31" t="e">
        <f t="shared" ca="1" si="492"/>
        <v>#NAME?</v>
      </c>
      <c r="CI976" s="31" t="e">
        <f t="shared" ca="1" si="493"/>
        <v>#NAME?</v>
      </c>
    </row>
    <row r="977" spans="1:87" s="31" customFormat="1" ht="30" hidden="1" x14ac:dyDescent="0.25">
      <c r="A977" s="9" t="s">
        <v>4493</v>
      </c>
      <c r="B977" s="31" t="s">
        <v>3271</v>
      </c>
      <c r="C977" s="31" t="s">
        <v>4116</v>
      </c>
      <c r="E977" s="14" t="s">
        <v>5647</v>
      </c>
      <c r="G977" s="31" t="str">
        <f t="shared" si="470"/>
        <v>Сигнал</v>
      </c>
      <c r="H977" s="31" t="s">
        <v>3321</v>
      </c>
      <c r="I977" s="31" t="s">
        <v>4603</v>
      </c>
      <c r="J977" s="31" t="str">
        <f t="shared" si="465"/>
        <v>DCS_DI_03</v>
      </c>
      <c r="K977" s="14" t="s">
        <v>5869</v>
      </c>
      <c r="M977" s="31" t="s">
        <v>4090</v>
      </c>
      <c r="N977" s="31" t="s">
        <v>107</v>
      </c>
      <c r="O977" s="31" t="s">
        <v>194</v>
      </c>
      <c r="P977" s="31" t="s">
        <v>2723</v>
      </c>
      <c r="Q977" s="31" t="s">
        <v>623</v>
      </c>
      <c r="R977" s="31">
        <v>27</v>
      </c>
      <c r="S977" s="31">
        <v>28</v>
      </c>
      <c r="T977" s="31" t="s">
        <v>62</v>
      </c>
      <c r="U977" s="31" t="str">
        <f t="shared" si="494"/>
        <v>48</v>
      </c>
      <c r="V977" s="14" t="str">
        <f t="shared" si="466"/>
        <v>ASK 3MLD, ASK 3MB</v>
      </c>
      <c r="W977" s="31" t="str">
        <f t="shared" si="471"/>
        <v/>
      </c>
      <c r="X977" s="14" t="str">
        <f t="shared" si="472"/>
        <v/>
      </c>
      <c r="Y977" s="31" t="str">
        <f t="shared" si="473"/>
        <v>O1011109</v>
      </c>
      <c r="Z977" s="31" t="str">
        <f t="shared" si="474"/>
        <v>TUA711-DIO32</v>
      </c>
      <c r="AA977" s="14" t="str">
        <f t="shared" si="475"/>
        <v>17-SC-DCS-002/O1011109/ 17-MC-DCS-004</v>
      </c>
      <c r="AB977" s="31" t="s">
        <v>64</v>
      </c>
      <c r="AC977" s="31" t="s">
        <v>54</v>
      </c>
      <c r="AD977" s="31" t="s">
        <v>125</v>
      </c>
      <c r="AE977" s="31">
        <v>1</v>
      </c>
      <c r="AF977" s="31" t="s">
        <v>55</v>
      </c>
      <c r="AG977" s="31" t="s">
        <v>3897</v>
      </c>
      <c r="AH977" s="31">
        <v>10</v>
      </c>
      <c r="AI977" s="31">
        <v>7</v>
      </c>
      <c r="AJ977" s="31" t="s">
        <v>57</v>
      </c>
      <c r="AK977" s="31">
        <f t="shared" si="467"/>
        <v>32</v>
      </c>
      <c r="AL977" s="31" t="s">
        <v>62</v>
      </c>
      <c r="AO977" s="31" t="s">
        <v>63</v>
      </c>
      <c r="AP977" s="31" t="s">
        <v>3274</v>
      </c>
      <c r="AQ977" s="14" t="s">
        <v>4117</v>
      </c>
      <c r="AR977" s="31" t="s">
        <v>5716</v>
      </c>
      <c r="AS977" s="31" t="s">
        <v>468</v>
      </c>
      <c r="AT977" s="14" t="s">
        <v>5724</v>
      </c>
      <c r="AU977" s="31" t="s">
        <v>5858</v>
      </c>
      <c r="AV977" s="31" t="s">
        <v>5792</v>
      </c>
      <c r="AW977" s="31" t="s">
        <v>5793</v>
      </c>
      <c r="AX977" s="31" t="s">
        <v>5724</v>
      </c>
      <c r="BK977" s="14" t="str">
        <f t="shared" si="476"/>
        <v/>
      </c>
      <c r="BL977" s="14" t="str">
        <f t="shared" si="477"/>
        <v/>
      </c>
      <c r="BM977" s="14" t="str">
        <f t="shared" si="478"/>
        <v/>
      </c>
      <c r="BN977" s="14"/>
      <c r="BO977" s="14" t="str">
        <f t="shared" si="468"/>
        <v/>
      </c>
      <c r="BP977" s="14" t="str">
        <f t="shared" si="469"/>
        <v/>
      </c>
      <c r="BQ977" s="14"/>
      <c r="BR977" s="14" t="str">
        <f t="shared" si="479"/>
        <v>TS-R-05:27/
O1011109:7A</v>
      </c>
      <c r="BS977" s="14" t="str">
        <f t="shared" si="480"/>
        <v>TS-R-05:28/
O1011109:7B</v>
      </c>
      <c r="BW977" s="31" t="str">
        <f t="shared" si="481"/>
        <v/>
      </c>
      <c r="BX977" s="31" t="str">
        <f t="shared" si="482"/>
        <v/>
      </c>
      <c r="BY977" s="31" t="str">
        <f t="shared" si="483"/>
        <v/>
      </c>
      <c r="BZ977" s="31" t="str">
        <f t="shared" si="484"/>
        <v/>
      </c>
      <c r="CA977" s="31" t="str">
        <f t="shared" si="485"/>
        <v/>
      </c>
      <c r="CB977" s="31" t="str">
        <f t="shared" si="486"/>
        <v/>
      </c>
      <c r="CC977" s="31" t="str">
        <f t="shared" si="487"/>
        <v/>
      </c>
      <c r="CD977" s="31" t="str">
        <f t="shared" si="488"/>
        <v>7A</v>
      </c>
      <c r="CE977" s="31" t="e">
        <f t="shared" ca="1" si="489"/>
        <v>#NAME?</v>
      </c>
      <c r="CF977" s="31" t="e">
        <f t="shared" ca="1" si="490"/>
        <v>#NAME?</v>
      </c>
      <c r="CG977" s="31" t="e">
        <f t="shared" ca="1" si="491"/>
        <v>#NAME?</v>
      </c>
      <c r="CH977" s="31" t="e">
        <f t="shared" ca="1" si="492"/>
        <v>#NAME?</v>
      </c>
      <c r="CI977" s="31" t="e">
        <f t="shared" ca="1" si="493"/>
        <v>#NAME?</v>
      </c>
    </row>
    <row r="978" spans="1:87" s="31" customFormat="1" ht="30" hidden="1" x14ac:dyDescent="0.25">
      <c r="A978" s="9" t="s">
        <v>4493</v>
      </c>
      <c r="B978" s="31" t="s">
        <v>3271</v>
      </c>
      <c r="C978" s="31" t="s">
        <v>4118</v>
      </c>
      <c r="E978" s="14" t="s">
        <v>5647</v>
      </c>
      <c r="G978" s="31" t="str">
        <f t="shared" si="470"/>
        <v>Сигнал</v>
      </c>
      <c r="H978" s="31" t="s">
        <v>3357</v>
      </c>
      <c r="I978" s="31" t="s">
        <v>4603</v>
      </c>
      <c r="J978" s="31" t="str">
        <f t="shared" si="465"/>
        <v>DCS_DI_03</v>
      </c>
      <c r="K978" s="14" t="s">
        <v>5869</v>
      </c>
      <c r="M978" s="31" t="s">
        <v>4090</v>
      </c>
      <c r="N978" s="31" t="s">
        <v>107</v>
      </c>
      <c r="O978" s="31" t="s">
        <v>197</v>
      </c>
      <c r="P978" s="31" t="s">
        <v>2723</v>
      </c>
      <c r="Q978" s="31" t="s">
        <v>623</v>
      </c>
      <c r="R978" s="31">
        <v>29</v>
      </c>
      <c r="S978" s="31">
        <v>30</v>
      </c>
      <c r="T978" s="31" t="s">
        <v>62</v>
      </c>
      <c r="U978" s="31" t="str">
        <f t="shared" si="494"/>
        <v>48</v>
      </c>
      <c r="V978" s="14" t="str">
        <f t="shared" si="466"/>
        <v>ASK 3MLD, ASK 3MB</v>
      </c>
      <c r="W978" s="31" t="str">
        <f t="shared" si="471"/>
        <v/>
      </c>
      <c r="X978" s="14" t="str">
        <f t="shared" si="472"/>
        <v/>
      </c>
      <c r="Y978" s="31" t="str">
        <f t="shared" si="473"/>
        <v>O1011109</v>
      </c>
      <c r="Z978" s="31" t="str">
        <f t="shared" si="474"/>
        <v>TUA711-DIO32</v>
      </c>
      <c r="AA978" s="14" t="str">
        <f t="shared" si="475"/>
        <v>17-SC-DCS-002/O1011109/ 17-MC-DCS-004</v>
      </c>
      <c r="AB978" s="31" t="s">
        <v>64</v>
      </c>
      <c r="AC978" s="31" t="s">
        <v>54</v>
      </c>
      <c r="AD978" s="31" t="s">
        <v>125</v>
      </c>
      <c r="AE978" s="31">
        <v>1</v>
      </c>
      <c r="AF978" s="31" t="s">
        <v>55</v>
      </c>
      <c r="AG978" s="31" t="s">
        <v>3897</v>
      </c>
      <c r="AH978" s="31">
        <v>10</v>
      </c>
      <c r="AI978" s="31">
        <v>8</v>
      </c>
      <c r="AJ978" s="31" t="s">
        <v>57</v>
      </c>
      <c r="AK978" s="31">
        <f t="shared" si="467"/>
        <v>32</v>
      </c>
      <c r="AL978" s="31" t="s">
        <v>62</v>
      </c>
      <c r="AO978" s="31" t="s">
        <v>63</v>
      </c>
      <c r="AP978" s="31" t="s">
        <v>3274</v>
      </c>
      <c r="AQ978" s="14" t="s">
        <v>4119</v>
      </c>
      <c r="AR978" s="31" t="s">
        <v>5716</v>
      </c>
      <c r="AS978" s="31" t="s">
        <v>468</v>
      </c>
      <c r="AT978" s="14" t="s">
        <v>5724</v>
      </c>
      <c r="AU978" s="31" t="s">
        <v>5858</v>
      </c>
      <c r="AV978" s="31" t="s">
        <v>5794</v>
      </c>
      <c r="AW978" s="31" t="s">
        <v>5795</v>
      </c>
      <c r="AX978" s="31" t="s">
        <v>5724</v>
      </c>
      <c r="BK978" s="14" t="str">
        <f t="shared" si="476"/>
        <v/>
      </c>
      <c r="BL978" s="14" t="str">
        <f t="shared" si="477"/>
        <v/>
      </c>
      <c r="BM978" s="14" t="str">
        <f t="shared" si="478"/>
        <v/>
      </c>
      <c r="BN978" s="14"/>
      <c r="BO978" s="14" t="str">
        <f t="shared" si="468"/>
        <v/>
      </c>
      <c r="BP978" s="14" t="str">
        <f t="shared" si="469"/>
        <v/>
      </c>
      <c r="BQ978" s="14"/>
      <c r="BR978" s="14" t="str">
        <f t="shared" si="479"/>
        <v>TS-R-05:29/
O1011109:8A</v>
      </c>
      <c r="BS978" s="14" t="str">
        <f t="shared" si="480"/>
        <v>TS-R-05:30/
O1011109:8B</v>
      </c>
      <c r="BW978" s="31" t="str">
        <f t="shared" si="481"/>
        <v/>
      </c>
      <c r="BX978" s="31" t="str">
        <f t="shared" si="482"/>
        <v/>
      </c>
      <c r="BY978" s="31" t="str">
        <f t="shared" si="483"/>
        <v/>
      </c>
      <c r="BZ978" s="31" t="str">
        <f t="shared" si="484"/>
        <v/>
      </c>
      <c r="CA978" s="31" t="str">
        <f t="shared" si="485"/>
        <v/>
      </c>
      <c r="CB978" s="31" t="str">
        <f t="shared" si="486"/>
        <v/>
      </c>
      <c r="CC978" s="31" t="str">
        <f t="shared" si="487"/>
        <v/>
      </c>
      <c r="CD978" s="31" t="str">
        <f t="shared" si="488"/>
        <v>8A</v>
      </c>
      <c r="CE978" s="31" t="e">
        <f t="shared" ca="1" si="489"/>
        <v>#NAME?</v>
      </c>
      <c r="CF978" s="31" t="e">
        <f t="shared" ca="1" si="490"/>
        <v>#NAME?</v>
      </c>
      <c r="CG978" s="31" t="e">
        <f t="shared" ca="1" si="491"/>
        <v>#NAME?</v>
      </c>
      <c r="CH978" s="31" t="e">
        <f t="shared" ca="1" si="492"/>
        <v>#NAME?</v>
      </c>
      <c r="CI978" s="31" t="e">
        <f t="shared" ca="1" si="493"/>
        <v>#NAME?</v>
      </c>
    </row>
    <row r="979" spans="1:87" s="31" customFormat="1" ht="30" hidden="1" x14ac:dyDescent="0.25">
      <c r="A979" s="9" t="s">
        <v>4493</v>
      </c>
      <c r="B979" s="31" t="s">
        <v>3271</v>
      </c>
      <c r="C979" s="31" t="s">
        <v>3272</v>
      </c>
      <c r="E979" s="14" t="s">
        <v>5649</v>
      </c>
      <c r="G979" s="31" t="str">
        <f t="shared" si="470"/>
        <v>Сигнал</v>
      </c>
      <c r="H979" s="31" t="s">
        <v>2608</v>
      </c>
      <c r="I979" s="31" t="s">
        <v>4603</v>
      </c>
      <c r="J979" s="31" t="str">
        <f t="shared" si="465"/>
        <v>DCS_DO_03</v>
      </c>
      <c r="K979" s="14" t="s">
        <v>5869</v>
      </c>
      <c r="M979" s="31" t="s">
        <v>3257</v>
      </c>
      <c r="N979" s="31" t="s">
        <v>1261</v>
      </c>
      <c r="O979" s="31" t="s">
        <v>1287</v>
      </c>
      <c r="P979" s="31" t="s">
        <v>2723</v>
      </c>
      <c r="Q979" s="31" t="s">
        <v>1094</v>
      </c>
      <c r="R979" s="31">
        <v>13</v>
      </c>
      <c r="S979" s="31">
        <v>14</v>
      </c>
      <c r="T979" s="31" t="s">
        <v>62</v>
      </c>
      <c r="U979" s="31" t="str">
        <f t="shared" si="494"/>
        <v>30</v>
      </c>
      <c r="V979" s="14" t="str">
        <f t="shared" si="466"/>
        <v>ASK 3MLD, ASK 3MB</v>
      </c>
      <c r="W979" s="31" t="str">
        <f t="shared" si="471"/>
        <v/>
      </c>
      <c r="X979" s="14" t="str">
        <f t="shared" si="472"/>
        <v/>
      </c>
      <c r="Y979" s="31" t="str">
        <f t="shared" si="473"/>
        <v>O1011207</v>
      </c>
      <c r="Z979" s="31" t="str">
        <f t="shared" si="474"/>
        <v>TUA711-DIO32</v>
      </c>
      <c r="AA979" s="14" t="str">
        <f t="shared" si="475"/>
        <v>17-SC-DCS-002/O1011207/ 17-MC-DCS-004</v>
      </c>
      <c r="AB979" s="31" t="s">
        <v>64</v>
      </c>
      <c r="AC979" s="31" t="s">
        <v>54</v>
      </c>
      <c r="AD979" s="31" t="s">
        <v>125</v>
      </c>
      <c r="AE979" s="31">
        <v>1</v>
      </c>
      <c r="AF979" s="31" t="s">
        <v>1254</v>
      </c>
      <c r="AG979" s="31" t="s">
        <v>2993</v>
      </c>
      <c r="AH979" s="31">
        <v>8</v>
      </c>
      <c r="AI979" s="31">
        <v>1</v>
      </c>
      <c r="AJ979" s="31" t="s">
        <v>1256</v>
      </c>
      <c r="AK979" s="31">
        <f t="shared" si="467"/>
        <v>32</v>
      </c>
      <c r="AL979" s="31" t="s">
        <v>62</v>
      </c>
      <c r="AO979" s="31" t="s">
        <v>63</v>
      </c>
      <c r="AP979" s="31" t="s">
        <v>3274</v>
      </c>
      <c r="AQ979" s="14" t="s">
        <v>3273</v>
      </c>
      <c r="AR979" s="31" t="s">
        <v>5716</v>
      </c>
      <c r="AS979" s="31" t="s">
        <v>468</v>
      </c>
      <c r="AT979" s="14" t="s">
        <v>5724</v>
      </c>
      <c r="AU979" s="31" t="s">
        <v>5858</v>
      </c>
      <c r="AV979" s="31" t="s">
        <v>5797</v>
      </c>
      <c r="AW979" s="31" t="s">
        <v>5799</v>
      </c>
      <c r="AX979" s="31" t="s">
        <v>5724</v>
      </c>
      <c r="BK979" s="14" t="str">
        <f t="shared" si="476"/>
        <v/>
      </c>
      <c r="BL979" s="14" t="str">
        <f t="shared" si="477"/>
        <v/>
      </c>
      <c r="BM979" s="14" t="str">
        <f t="shared" si="478"/>
        <v/>
      </c>
      <c r="BN979" s="14"/>
      <c r="BO979" s="14" t="str">
        <f t="shared" si="468"/>
        <v/>
      </c>
      <c r="BP979" s="14" t="str">
        <f t="shared" si="469"/>
        <v/>
      </c>
      <c r="BQ979" s="14"/>
      <c r="BR979" s="14" t="str">
        <f t="shared" si="479"/>
        <v/>
      </c>
      <c r="BS979" s="14" t="str">
        <f t="shared" si="480"/>
        <v>TS-P-04:14/
O1011207:1A</v>
      </c>
      <c r="BW979" s="31" t="str">
        <f t="shared" si="481"/>
        <v/>
      </c>
      <c r="BX979" s="31" t="str">
        <f t="shared" si="482"/>
        <v/>
      </c>
      <c r="BY979" s="31" t="str">
        <f t="shared" si="483"/>
        <v/>
      </c>
      <c r="BZ979" s="31" t="str">
        <f t="shared" si="484"/>
        <v/>
      </c>
      <c r="CA979" s="31" t="str">
        <f t="shared" si="485"/>
        <v/>
      </c>
      <c r="CB979" s="31" t="str">
        <f t="shared" si="486"/>
        <v/>
      </c>
      <c r="CC979" s="31" t="str">
        <f t="shared" si="487"/>
        <v/>
      </c>
      <c r="CD979" s="31" t="str">
        <f t="shared" si="488"/>
        <v/>
      </c>
      <c r="CE979" s="31" t="e">
        <f t="shared" ca="1" si="489"/>
        <v>#NAME?</v>
      </c>
      <c r="CF979" s="31" t="e">
        <f t="shared" ca="1" si="490"/>
        <v>#NAME?</v>
      </c>
      <c r="CG979" s="31" t="e">
        <f t="shared" ca="1" si="491"/>
        <v>#NAME?</v>
      </c>
      <c r="CH979" s="31" t="e">
        <f t="shared" ca="1" si="492"/>
        <v>#NAME?</v>
      </c>
      <c r="CI979" s="31" t="e">
        <f t="shared" ca="1" si="493"/>
        <v>#NAME?</v>
      </c>
    </row>
    <row r="980" spans="1:87" s="31" customFormat="1" ht="30" hidden="1" x14ac:dyDescent="0.25">
      <c r="A980" s="9" t="s">
        <v>4493</v>
      </c>
      <c r="B980" s="31" t="s">
        <v>3271</v>
      </c>
      <c r="C980" s="31" t="s">
        <v>3275</v>
      </c>
      <c r="E980" s="14" t="s">
        <v>5649</v>
      </c>
      <c r="G980" s="31" t="str">
        <f t="shared" si="470"/>
        <v>Сигнал</v>
      </c>
      <c r="H980" s="31" t="s">
        <v>2611</v>
      </c>
      <c r="I980" s="31" t="s">
        <v>4603</v>
      </c>
      <c r="J980" s="31" t="str">
        <f t="shared" si="465"/>
        <v>DCS_DO_03</v>
      </c>
      <c r="K980" s="14" t="s">
        <v>5869</v>
      </c>
      <c r="M980" s="31" t="s">
        <v>3257</v>
      </c>
      <c r="N980" s="31" t="s">
        <v>1261</v>
      </c>
      <c r="O980" s="31" t="s">
        <v>1289</v>
      </c>
      <c r="P980" s="31" t="s">
        <v>2723</v>
      </c>
      <c r="Q980" s="31" t="s">
        <v>1094</v>
      </c>
      <c r="R980" s="31">
        <v>15</v>
      </c>
      <c r="S980" s="31">
        <v>16</v>
      </c>
      <c r="T980" s="31" t="s">
        <v>62</v>
      </c>
      <c r="U980" s="31" t="str">
        <f t="shared" si="494"/>
        <v>30</v>
      </c>
      <c r="V980" s="14" t="str">
        <f t="shared" si="466"/>
        <v>ASK 3MLD, ASK 3MB</v>
      </c>
      <c r="W980" s="31" t="str">
        <f t="shared" si="471"/>
        <v/>
      </c>
      <c r="X980" s="14" t="str">
        <f t="shared" si="472"/>
        <v/>
      </c>
      <c r="Y980" s="31" t="str">
        <f t="shared" si="473"/>
        <v>O1011207</v>
      </c>
      <c r="Z980" s="31" t="str">
        <f t="shared" si="474"/>
        <v>TUA711-DIO32</v>
      </c>
      <c r="AA980" s="14" t="str">
        <f t="shared" si="475"/>
        <v>17-SC-DCS-002/O1011207/ 17-MC-DCS-004</v>
      </c>
      <c r="AB980" s="31" t="s">
        <v>64</v>
      </c>
      <c r="AC980" s="31" t="s">
        <v>54</v>
      </c>
      <c r="AD980" s="31" t="s">
        <v>125</v>
      </c>
      <c r="AE980" s="31">
        <v>1</v>
      </c>
      <c r="AF980" s="31" t="s">
        <v>1254</v>
      </c>
      <c r="AG980" s="31" t="s">
        <v>2993</v>
      </c>
      <c r="AH980" s="31">
        <v>8</v>
      </c>
      <c r="AI980" s="31">
        <v>2</v>
      </c>
      <c r="AJ980" s="31" t="s">
        <v>1256</v>
      </c>
      <c r="AK980" s="31">
        <f t="shared" si="467"/>
        <v>32</v>
      </c>
      <c r="AL980" s="31" t="s">
        <v>62</v>
      </c>
      <c r="AO980" s="31" t="s">
        <v>63</v>
      </c>
      <c r="AP980" s="31" t="s">
        <v>3274</v>
      </c>
      <c r="AQ980" s="14" t="s">
        <v>3276</v>
      </c>
      <c r="AR980" s="31" t="s">
        <v>5716</v>
      </c>
      <c r="AS980" s="31" t="s">
        <v>468</v>
      </c>
      <c r="AT980" s="14" t="s">
        <v>5724</v>
      </c>
      <c r="AU980" s="31" t="s">
        <v>5858</v>
      </c>
      <c r="AV980" s="31" t="s">
        <v>5806</v>
      </c>
      <c r="AW980" s="31" t="s">
        <v>5797</v>
      </c>
      <c r="AX980" s="31" t="s">
        <v>5724</v>
      </c>
      <c r="BK980" s="14" t="str">
        <f t="shared" si="476"/>
        <v/>
      </c>
      <c r="BL980" s="14" t="str">
        <f t="shared" si="477"/>
        <v/>
      </c>
      <c r="BM980" s="14" t="str">
        <f t="shared" si="478"/>
        <v/>
      </c>
      <c r="BN980" s="14"/>
      <c r="BO980" s="14" t="str">
        <f t="shared" si="468"/>
        <v/>
      </c>
      <c r="BP980" s="14" t="str">
        <f t="shared" si="469"/>
        <v/>
      </c>
      <c r="BQ980" s="14"/>
      <c r="BR980" s="14" t="str">
        <f t="shared" si="479"/>
        <v/>
      </c>
      <c r="BS980" s="14" t="str">
        <f t="shared" si="480"/>
        <v>TS-P-04:16/
O1011207:2A</v>
      </c>
      <c r="BW980" s="31" t="str">
        <f t="shared" si="481"/>
        <v/>
      </c>
      <c r="BX980" s="31" t="str">
        <f t="shared" si="482"/>
        <v/>
      </c>
      <c r="BY980" s="31" t="str">
        <f t="shared" si="483"/>
        <v/>
      </c>
      <c r="BZ980" s="31" t="str">
        <f t="shared" si="484"/>
        <v/>
      </c>
      <c r="CA980" s="31" t="str">
        <f t="shared" si="485"/>
        <v/>
      </c>
      <c r="CB980" s="31" t="str">
        <f t="shared" si="486"/>
        <v/>
      </c>
      <c r="CC980" s="31" t="str">
        <f t="shared" si="487"/>
        <v/>
      </c>
      <c r="CD980" s="31" t="str">
        <f t="shared" si="488"/>
        <v/>
      </c>
      <c r="CE980" s="31" t="e">
        <f t="shared" ca="1" si="489"/>
        <v>#NAME?</v>
      </c>
      <c r="CF980" s="31" t="e">
        <f t="shared" ca="1" si="490"/>
        <v>#NAME?</v>
      </c>
      <c r="CG980" s="31" t="e">
        <f t="shared" ca="1" si="491"/>
        <v>#NAME?</v>
      </c>
      <c r="CH980" s="31" t="e">
        <f t="shared" ca="1" si="492"/>
        <v>#NAME?</v>
      </c>
      <c r="CI980" s="31" t="e">
        <f t="shared" ca="1" si="493"/>
        <v>#NAME?</v>
      </c>
    </row>
    <row r="981" spans="1:87" s="31" customFormat="1" ht="30" hidden="1" x14ac:dyDescent="0.25">
      <c r="A981" s="9" t="s">
        <v>4493</v>
      </c>
      <c r="B981" s="31" t="s">
        <v>1869</v>
      </c>
      <c r="C981" s="31" t="s">
        <v>1870</v>
      </c>
      <c r="E981" s="14" t="s">
        <v>1838</v>
      </c>
      <c r="G981" s="31" t="str">
        <f t="shared" si="470"/>
        <v>Сигнал</v>
      </c>
      <c r="H981" s="31" t="s">
        <v>1840</v>
      </c>
      <c r="I981" s="31" t="s">
        <v>4601</v>
      </c>
      <c r="J981" s="31" t="str">
        <f t="shared" si="465"/>
        <v>DCS_DI_02</v>
      </c>
      <c r="K981" s="14" t="s">
        <v>5866</v>
      </c>
      <c r="M981" s="31" t="s">
        <v>1874</v>
      </c>
      <c r="N981" s="31" t="s">
        <v>107</v>
      </c>
      <c r="O981" s="31" t="s">
        <v>58</v>
      </c>
      <c r="P981" s="31" t="s">
        <v>61</v>
      </c>
      <c r="Q981" s="31" t="s">
        <v>1123</v>
      </c>
      <c r="R981" s="31">
        <v>1</v>
      </c>
      <c r="S981" s="31">
        <v>2</v>
      </c>
      <c r="T981" s="31" t="s">
        <v>62</v>
      </c>
      <c r="U981" s="31" t="str">
        <f t="shared" si="494"/>
        <v>48</v>
      </c>
      <c r="V981" s="14" t="str">
        <f t="shared" si="466"/>
        <v>AVK 2,5 A, AVK 2,5 A</v>
      </c>
      <c r="W981" s="31" t="str">
        <f t="shared" si="471"/>
        <v>O1011100_U1</v>
      </c>
      <c r="X981" s="14" t="str">
        <f t="shared" si="472"/>
        <v>HD5516</v>
      </c>
      <c r="Y981" s="31" t="str">
        <f t="shared" si="473"/>
        <v>O1011100</v>
      </c>
      <c r="Z981" s="31" t="str">
        <f t="shared" si="474"/>
        <v>TUA711-DIO32</v>
      </c>
      <c r="AA981" s="14" t="str">
        <f t="shared" si="475"/>
        <v>17-SC-DCS-002/O1011100/ 17-MC-DCS-002</v>
      </c>
      <c r="AB981" s="31" t="s">
        <v>64</v>
      </c>
      <c r="AC981" s="31" t="s">
        <v>54</v>
      </c>
      <c r="AD981" s="31" t="s">
        <v>125</v>
      </c>
      <c r="AE981" s="31">
        <v>1</v>
      </c>
      <c r="AF981" s="31" t="s">
        <v>55</v>
      </c>
      <c r="AG981" s="31" t="s">
        <v>1873</v>
      </c>
      <c r="AH981" s="31">
        <v>1</v>
      </c>
      <c r="AI981" s="31">
        <v>1</v>
      </c>
      <c r="AJ981" s="31" t="s">
        <v>57</v>
      </c>
      <c r="AK981" s="31">
        <f t="shared" si="467"/>
        <v>32</v>
      </c>
      <c r="AL981" s="31" t="s">
        <v>62</v>
      </c>
      <c r="AO981" s="31" t="s">
        <v>63</v>
      </c>
      <c r="AP981" s="31" t="s">
        <v>1872</v>
      </c>
      <c r="AQ981" s="14" t="s">
        <v>1871</v>
      </c>
      <c r="AR981" s="31" t="s">
        <v>5716</v>
      </c>
      <c r="AS981" s="31" t="s">
        <v>468</v>
      </c>
      <c r="AT981" s="14" t="s">
        <v>5724</v>
      </c>
      <c r="AU981" s="31" t="s">
        <v>5858</v>
      </c>
      <c r="AV981" s="31" t="s">
        <v>2200</v>
      </c>
      <c r="AW981" s="31" t="s">
        <v>5791</v>
      </c>
      <c r="AX981" s="31" t="s">
        <v>5724</v>
      </c>
      <c r="BK981" s="14" t="str">
        <f t="shared" si="476"/>
        <v>TS-O-08:1/
O1011100_U1:3</v>
      </c>
      <c r="BL981" s="14" t="str">
        <f t="shared" si="477"/>
        <v>TS-O-08:2/
O1011100_U1:4</v>
      </c>
      <c r="BM981" s="14" t="str">
        <f t="shared" si="478"/>
        <v/>
      </c>
      <c r="BN981" s="14"/>
      <c r="BO981" s="14" t="str">
        <f t="shared" si="468"/>
        <v>O1011100:1A/
O1011100_U1:5</v>
      </c>
      <c r="BP981" s="14" t="str">
        <f t="shared" si="469"/>
        <v>O1011100:1B/
O1011100_U1:6</v>
      </c>
      <c r="BQ981" s="14"/>
      <c r="BR981" s="14" t="str">
        <f t="shared" si="479"/>
        <v/>
      </c>
      <c r="BS981" s="14" t="str">
        <f t="shared" si="480"/>
        <v/>
      </c>
      <c r="BW981" s="31" t="str">
        <f t="shared" si="481"/>
        <v>1A</v>
      </c>
      <c r="BX981" s="31" t="str">
        <f t="shared" si="482"/>
        <v>1B</v>
      </c>
      <c r="BY981" s="31" t="str">
        <f t="shared" si="483"/>
        <v>3</v>
      </c>
      <c r="BZ981" s="31" t="str">
        <f t="shared" si="484"/>
        <v>4</v>
      </c>
      <c r="CA981" s="31" t="str">
        <f t="shared" si="485"/>
        <v/>
      </c>
      <c r="CB981" s="31" t="str">
        <f t="shared" si="486"/>
        <v>5</v>
      </c>
      <c r="CC981" s="31" t="str">
        <f t="shared" si="487"/>
        <v>6</v>
      </c>
      <c r="CD981" s="31" t="str">
        <f t="shared" si="488"/>
        <v/>
      </c>
      <c r="CE981" s="31" t="str">
        <f t="shared" si="489"/>
        <v/>
      </c>
      <c r="CF981" s="31" t="e">
        <f t="shared" ca="1" si="490"/>
        <v>#NAME?</v>
      </c>
      <c r="CG981" s="31" t="e">
        <f t="shared" ca="1" si="491"/>
        <v>#NAME?</v>
      </c>
      <c r="CH981" s="31" t="e">
        <f t="shared" ca="1" si="492"/>
        <v>#NAME?</v>
      </c>
      <c r="CI981" s="31" t="e">
        <f t="shared" ca="1" si="493"/>
        <v>#NAME?</v>
      </c>
    </row>
    <row r="982" spans="1:87" s="31" customFormat="1" ht="30" hidden="1" x14ac:dyDescent="0.25">
      <c r="A982" s="9" t="s">
        <v>4493</v>
      </c>
      <c r="B982" s="31" t="s">
        <v>1869</v>
      </c>
      <c r="C982" s="31" t="s">
        <v>1903</v>
      </c>
      <c r="E982" s="14" t="s">
        <v>1843</v>
      </c>
      <c r="G982" s="31" t="str">
        <f t="shared" si="470"/>
        <v>Сигнал</v>
      </c>
      <c r="H982" s="31" t="s">
        <v>1845</v>
      </c>
      <c r="I982" s="31" t="s">
        <v>4601</v>
      </c>
      <c r="J982" s="31" t="str">
        <f t="shared" si="465"/>
        <v>DCS_DI_04</v>
      </c>
      <c r="K982" s="14" t="s">
        <v>5866</v>
      </c>
      <c r="M982" s="31" t="s">
        <v>1874</v>
      </c>
      <c r="N982" s="31" t="s">
        <v>107</v>
      </c>
      <c r="O982" s="31" t="s">
        <v>176</v>
      </c>
      <c r="P982" s="31" t="s">
        <v>61</v>
      </c>
      <c r="Q982" s="31" t="s">
        <v>1123</v>
      </c>
      <c r="R982" s="31">
        <v>17</v>
      </c>
      <c r="S982" s="31">
        <v>18</v>
      </c>
      <c r="T982" s="31" t="s">
        <v>62</v>
      </c>
      <c r="U982" s="31" t="str">
        <f t="shared" si="494"/>
        <v>48</v>
      </c>
      <c r="V982" s="14" t="str">
        <f t="shared" si="466"/>
        <v>AVK 2,5 A, AVK 2,5 A</v>
      </c>
      <c r="W982" s="31" t="str">
        <f t="shared" si="471"/>
        <v>O1011100_U17</v>
      </c>
      <c r="X982" s="14" t="str">
        <f t="shared" si="472"/>
        <v>KFD2-ER-1.W.LB</v>
      </c>
      <c r="Y982" s="31" t="str">
        <f t="shared" si="473"/>
        <v>O1011100</v>
      </c>
      <c r="Z982" s="31" t="str">
        <f t="shared" si="474"/>
        <v>TUA711-DIO32</v>
      </c>
      <c r="AA982" s="14" t="str">
        <f t="shared" si="475"/>
        <v>17-SC-DCS-002/O1011100/ 17-MC-DCS-002</v>
      </c>
      <c r="AB982" s="31" t="s">
        <v>64</v>
      </c>
      <c r="AC982" s="31" t="s">
        <v>54</v>
      </c>
      <c r="AD982" s="31" t="s">
        <v>125</v>
      </c>
      <c r="AE982" s="31">
        <v>1</v>
      </c>
      <c r="AF982" s="31" t="s">
        <v>55</v>
      </c>
      <c r="AG982" s="31" t="s">
        <v>1873</v>
      </c>
      <c r="AH982" s="31">
        <v>1</v>
      </c>
      <c r="AI982" s="31">
        <v>17</v>
      </c>
      <c r="AJ982" s="31" t="s">
        <v>57</v>
      </c>
      <c r="AK982" s="31">
        <f t="shared" si="467"/>
        <v>32</v>
      </c>
      <c r="AL982" s="31" t="s">
        <v>62</v>
      </c>
      <c r="AO982" s="31" t="s">
        <v>63</v>
      </c>
      <c r="AP982" s="31" t="s">
        <v>1872</v>
      </c>
      <c r="AQ982" s="14" t="s">
        <v>1904</v>
      </c>
      <c r="AR982" s="31" t="s">
        <v>5716</v>
      </c>
      <c r="AS982" s="31" t="s">
        <v>468</v>
      </c>
      <c r="AT982" s="14" t="s">
        <v>5724</v>
      </c>
      <c r="AU982" s="31" t="s">
        <v>5858</v>
      </c>
      <c r="AV982" s="31" t="s">
        <v>2200</v>
      </c>
      <c r="AW982" s="31" t="s">
        <v>5791</v>
      </c>
      <c r="AX982" s="31" t="s">
        <v>5724</v>
      </c>
      <c r="BK982" s="14" t="str">
        <f t="shared" si="476"/>
        <v>TS-O-08:17/
O1011100_U17:3</v>
      </c>
      <c r="BL982" s="14" t="str">
        <f t="shared" si="477"/>
        <v>TS-O-08:18/
O1011100_U17:1</v>
      </c>
      <c r="BM982" s="14" t="str">
        <f t="shared" si="478"/>
        <v/>
      </c>
      <c r="BN982" s="14"/>
      <c r="BO982" s="14" t="str">
        <f t="shared" si="468"/>
        <v>O1011100:17A/
O1011100_U17:7</v>
      </c>
      <c r="BP982" s="14" t="str">
        <f t="shared" si="469"/>
        <v>O1011100:17B/
O1011100_U17:8</v>
      </c>
      <c r="BQ982" s="14"/>
      <c r="BR982" s="14" t="str">
        <f t="shared" si="479"/>
        <v/>
      </c>
      <c r="BS982" s="14" t="str">
        <f t="shared" si="480"/>
        <v/>
      </c>
      <c r="BW982" s="31" t="str">
        <f t="shared" si="481"/>
        <v>17A</v>
      </c>
      <c r="BX982" s="31" t="str">
        <f t="shared" si="482"/>
        <v>17B</v>
      </c>
      <c r="BY982" s="31" t="str">
        <f t="shared" si="483"/>
        <v>3</v>
      </c>
      <c r="BZ982" s="31" t="str">
        <f t="shared" si="484"/>
        <v>1</v>
      </c>
      <c r="CA982" s="31" t="str">
        <f t="shared" si="485"/>
        <v/>
      </c>
      <c r="CB982" s="31" t="str">
        <f t="shared" si="486"/>
        <v>7</v>
      </c>
      <c r="CC982" s="31" t="str">
        <f t="shared" si="487"/>
        <v>8</v>
      </c>
      <c r="CD982" s="31" t="str">
        <f t="shared" si="488"/>
        <v/>
      </c>
      <c r="CE982" s="31" t="str">
        <f t="shared" si="489"/>
        <v/>
      </c>
      <c r="CF982" s="31" t="e">
        <f t="shared" ca="1" si="490"/>
        <v>#NAME?</v>
      </c>
      <c r="CG982" s="31" t="e">
        <f t="shared" ca="1" si="491"/>
        <v>#NAME?</v>
      </c>
      <c r="CH982" s="31" t="e">
        <f t="shared" ca="1" si="492"/>
        <v>#NAME?</v>
      </c>
      <c r="CI982" s="31" t="e">
        <f t="shared" ca="1" si="493"/>
        <v>#NAME?</v>
      </c>
    </row>
    <row r="983" spans="1:87" s="31" customFormat="1" ht="30" hidden="1" x14ac:dyDescent="0.25">
      <c r="A983" s="9" t="s">
        <v>4493</v>
      </c>
      <c r="B983" s="31" t="s">
        <v>1869</v>
      </c>
      <c r="C983" s="31" t="s">
        <v>3750</v>
      </c>
      <c r="E983" s="14" t="s">
        <v>5647</v>
      </c>
      <c r="G983" s="31" t="str">
        <f t="shared" si="470"/>
        <v>Сигнал</v>
      </c>
      <c r="H983" s="31" t="s">
        <v>3318</v>
      </c>
      <c r="I983" s="31" t="s">
        <v>4601</v>
      </c>
      <c r="J983" s="31" t="str">
        <f t="shared" si="465"/>
        <v>DCS_DI_03</v>
      </c>
      <c r="K983" s="14" t="s">
        <v>5869</v>
      </c>
      <c r="M983" s="31" t="s">
        <v>3713</v>
      </c>
      <c r="N983" s="31" t="s">
        <v>107</v>
      </c>
      <c r="O983" s="31" t="s">
        <v>544</v>
      </c>
      <c r="P983" s="31" t="s">
        <v>2723</v>
      </c>
      <c r="Q983" s="31" t="s">
        <v>684</v>
      </c>
      <c r="R983" s="31">
        <v>35</v>
      </c>
      <c r="S983" s="31">
        <v>36</v>
      </c>
      <c r="T983" s="31" t="s">
        <v>62</v>
      </c>
      <c r="U983" s="31" t="str">
        <f t="shared" si="494"/>
        <v>48</v>
      </c>
      <c r="V983" s="14" t="str">
        <f t="shared" si="466"/>
        <v>ASK 3MLD, ASK 3MB</v>
      </c>
      <c r="W983" s="31" t="str">
        <f t="shared" si="471"/>
        <v/>
      </c>
      <c r="X983" s="14" t="str">
        <f t="shared" si="472"/>
        <v/>
      </c>
      <c r="Y983" s="31" t="str">
        <f t="shared" si="473"/>
        <v>O1011107</v>
      </c>
      <c r="Z983" s="31" t="str">
        <f t="shared" si="474"/>
        <v>TUA711-DIO32</v>
      </c>
      <c r="AA983" s="14" t="str">
        <f t="shared" si="475"/>
        <v>17-SC-DCS-002/O1011107/ 17-MC-DCS-004</v>
      </c>
      <c r="AB983" s="31" t="s">
        <v>64</v>
      </c>
      <c r="AC983" s="31" t="s">
        <v>54</v>
      </c>
      <c r="AD983" s="31" t="s">
        <v>125</v>
      </c>
      <c r="AE983" s="31">
        <v>1</v>
      </c>
      <c r="AF983" s="31" t="s">
        <v>55</v>
      </c>
      <c r="AG983" s="31" t="s">
        <v>3692</v>
      </c>
      <c r="AH983" s="31">
        <v>8</v>
      </c>
      <c r="AI983" s="31">
        <v>28</v>
      </c>
      <c r="AJ983" s="31" t="s">
        <v>57</v>
      </c>
      <c r="AK983" s="31">
        <f t="shared" si="467"/>
        <v>32</v>
      </c>
      <c r="AL983" s="31" t="s">
        <v>62</v>
      </c>
      <c r="AO983" s="31" t="s">
        <v>63</v>
      </c>
      <c r="AP983" s="31" t="s">
        <v>1872</v>
      </c>
      <c r="AQ983" s="14" t="s">
        <v>3751</v>
      </c>
      <c r="AR983" s="31" t="s">
        <v>5716</v>
      </c>
      <c r="AS983" s="31" t="s">
        <v>468</v>
      </c>
      <c r="AT983" s="14" t="s">
        <v>5724</v>
      </c>
      <c r="AU983" s="31" t="s">
        <v>5858</v>
      </c>
      <c r="AV983" s="31" t="s">
        <v>5827</v>
      </c>
      <c r="AW983" s="31" t="s">
        <v>5828</v>
      </c>
      <c r="AX983" s="31" t="s">
        <v>5724</v>
      </c>
      <c r="BK983" s="14" t="str">
        <f t="shared" si="476"/>
        <v/>
      </c>
      <c r="BL983" s="14" t="str">
        <f t="shared" si="477"/>
        <v/>
      </c>
      <c r="BM983" s="14" t="str">
        <f t="shared" si="478"/>
        <v/>
      </c>
      <c r="BN983" s="14"/>
      <c r="BO983" s="14" t="str">
        <f t="shared" si="468"/>
        <v/>
      </c>
      <c r="BP983" s="14" t="str">
        <f t="shared" si="469"/>
        <v/>
      </c>
      <c r="BQ983" s="14"/>
      <c r="BR983" s="14" t="str">
        <f t="shared" si="479"/>
        <v>TS-R-01:35/
O1011107:28A</v>
      </c>
      <c r="BS983" s="14" t="str">
        <f t="shared" si="480"/>
        <v>TS-R-01:36/
O1011107:28B</v>
      </c>
      <c r="BW983" s="31" t="str">
        <f t="shared" si="481"/>
        <v/>
      </c>
      <c r="BX983" s="31" t="str">
        <f t="shared" si="482"/>
        <v/>
      </c>
      <c r="BY983" s="31" t="str">
        <f t="shared" si="483"/>
        <v/>
      </c>
      <c r="BZ983" s="31" t="str">
        <f t="shared" si="484"/>
        <v/>
      </c>
      <c r="CA983" s="31" t="str">
        <f t="shared" si="485"/>
        <v/>
      </c>
      <c r="CB983" s="31" t="str">
        <f t="shared" si="486"/>
        <v/>
      </c>
      <c r="CC983" s="31" t="str">
        <f t="shared" si="487"/>
        <v/>
      </c>
      <c r="CD983" s="31" t="str">
        <f t="shared" si="488"/>
        <v>28A</v>
      </c>
      <c r="CE983" s="31" t="e">
        <f t="shared" ca="1" si="489"/>
        <v>#NAME?</v>
      </c>
      <c r="CF983" s="31" t="e">
        <f t="shared" ca="1" si="490"/>
        <v>#NAME?</v>
      </c>
      <c r="CG983" s="31" t="e">
        <f t="shared" ca="1" si="491"/>
        <v>#NAME?</v>
      </c>
      <c r="CH983" s="31" t="e">
        <f t="shared" ca="1" si="492"/>
        <v>#NAME?</v>
      </c>
      <c r="CI983" s="31" t="e">
        <f t="shared" ca="1" si="493"/>
        <v>#NAME?</v>
      </c>
    </row>
    <row r="984" spans="1:87" s="31" customFormat="1" ht="30" hidden="1" x14ac:dyDescent="0.25">
      <c r="A984" s="9" t="s">
        <v>4493</v>
      </c>
      <c r="B984" s="31" t="s">
        <v>1869</v>
      </c>
      <c r="C984" s="31" t="s">
        <v>3752</v>
      </c>
      <c r="E984" s="14" t="s">
        <v>5647</v>
      </c>
      <c r="G984" s="31" t="str">
        <f t="shared" si="470"/>
        <v>Сигнал</v>
      </c>
      <c r="H984" s="31" t="s">
        <v>3321</v>
      </c>
      <c r="I984" s="31" t="s">
        <v>4601</v>
      </c>
      <c r="J984" s="31" t="str">
        <f t="shared" si="465"/>
        <v>DCS_DI_03</v>
      </c>
      <c r="K984" s="14" t="s">
        <v>5869</v>
      </c>
      <c r="M984" s="31" t="s">
        <v>3713</v>
      </c>
      <c r="N984" s="31" t="s">
        <v>107</v>
      </c>
      <c r="O984" s="31" t="s">
        <v>547</v>
      </c>
      <c r="P984" s="31" t="s">
        <v>2723</v>
      </c>
      <c r="Q984" s="31" t="s">
        <v>684</v>
      </c>
      <c r="R984" s="31">
        <v>37</v>
      </c>
      <c r="S984" s="31">
        <v>38</v>
      </c>
      <c r="T984" s="31" t="s">
        <v>62</v>
      </c>
      <c r="U984" s="31" t="str">
        <f t="shared" si="494"/>
        <v>48</v>
      </c>
      <c r="V984" s="14" t="str">
        <f t="shared" si="466"/>
        <v>ASK 3MLD, ASK 3MB</v>
      </c>
      <c r="W984" s="31" t="str">
        <f t="shared" si="471"/>
        <v/>
      </c>
      <c r="X984" s="14" t="str">
        <f t="shared" si="472"/>
        <v/>
      </c>
      <c r="Y984" s="31" t="str">
        <f t="shared" si="473"/>
        <v>O1011107</v>
      </c>
      <c r="Z984" s="31" t="str">
        <f t="shared" si="474"/>
        <v>TUA711-DIO32</v>
      </c>
      <c r="AA984" s="14" t="str">
        <f t="shared" si="475"/>
        <v>17-SC-DCS-002/O1011107/ 17-MC-DCS-004</v>
      </c>
      <c r="AB984" s="31" t="s">
        <v>64</v>
      </c>
      <c r="AC984" s="31" t="s">
        <v>54</v>
      </c>
      <c r="AD984" s="31" t="s">
        <v>125</v>
      </c>
      <c r="AE984" s="31">
        <v>1</v>
      </c>
      <c r="AF984" s="31" t="s">
        <v>55</v>
      </c>
      <c r="AG984" s="31" t="s">
        <v>3692</v>
      </c>
      <c r="AH984" s="31">
        <v>8</v>
      </c>
      <c r="AI984" s="31">
        <v>29</v>
      </c>
      <c r="AJ984" s="31" t="s">
        <v>57</v>
      </c>
      <c r="AK984" s="31">
        <f t="shared" si="467"/>
        <v>32</v>
      </c>
      <c r="AL984" s="31" t="s">
        <v>62</v>
      </c>
      <c r="AO984" s="31" t="s">
        <v>63</v>
      </c>
      <c r="AP984" s="31" t="s">
        <v>1872</v>
      </c>
      <c r="AQ984" s="14" t="s">
        <v>3753</v>
      </c>
      <c r="AR984" s="31" t="s">
        <v>5716</v>
      </c>
      <c r="AS984" s="31" t="s">
        <v>468</v>
      </c>
      <c r="AT984" s="14" t="s">
        <v>5724</v>
      </c>
      <c r="AU984" s="31" t="s">
        <v>5858</v>
      </c>
      <c r="AV984" s="31" t="s">
        <v>5792</v>
      </c>
      <c r="AW984" s="31" t="s">
        <v>5793</v>
      </c>
      <c r="AX984" s="31" t="s">
        <v>5724</v>
      </c>
      <c r="BK984" s="14" t="str">
        <f t="shared" si="476"/>
        <v/>
      </c>
      <c r="BL984" s="14" t="str">
        <f t="shared" si="477"/>
        <v/>
      </c>
      <c r="BM984" s="14" t="str">
        <f t="shared" si="478"/>
        <v/>
      </c>
      <c r="BN984" s="14"/>
      <c r="BO984" s="14" t="str">
        <f t="shared" si="468"/>
        <v/>
      </c>
      <c r="BP984" s="14" t="str">
        <f t="shared" si="469"/>
        <v/>
      </c>
      <c r="BQ984" s="14"/>
      <c r="BR984" s="14" t="str">
        <f t="shared" si="479"/>
        <v>TS-R-01:37/
O1011107:29A</v>
      </c>
      <c r="BS984" s="14" t="str">
        <f t="shared" si="480"/>
        <v>TS-R-01:38/
O1011107:29B</v>
      </c>
      <c r="BW984" s="31" t="str">
        <f t="shared" si="481"/>
        <v/>
      </c>
      <c r="BX984" s="31" t="str">
        <f t="shared" si="482"/>
        <v/>
      </c>
      <c r="BY984" s="31" t="str">
        <f t="shared" si="483"/>
        <v/>
      </c>
      <c r="BZ984" s="31" t="str">
        <f t="shared" si="484"/>
        <v/>
      </c>
      <c r="CA984" s="31" t="str">
        <f t="shared" si="485"/>
        <v/>
      </c>
      <c r="CB984" s="31" t="str">
        <f t="shared" si="486"/>
        <v/>
      </c>
      <c r="CC984" s="31" t="str">
        <f t="shared" si="487"/>
        <v/>
      </c>
      <c r="CD984" s="31" t="str">
        <f t="shared" si="488"/>
        <v>29A</v>
      </c>
      <c r="CE984" s="31" t="e">
        <f t="shared" ca="1" si="489"/>
        <v>#NAME?</v>
      </c>
      <c r="CF984" s="31" t="e">
        <f t="shared" ca="1" si="490"/>
        <v>#NAME?</v>
      </c>
      <c r="CG984" s="31" t="e">
        <f t="shared" ca="1" si="491"/>
        <v>#NAME?</v>
      </c>
      <c r="CH984" s="31" t="e">
        <f t="shared" ca="1" si="492"/>
        <v>#NAME?</v>
      </c>
      <c r="CI984" s="31" t="e">
        <f t="shared" ca="1" si="493"/>
        <v>#NAME?</v>
      </c>
    </row>
    <row r="985" spans="1:87" s="31" customFormat="1" ht="30" hidden="1" x14ac:dyDescent="0.25">
      <c r="A985" s="9" t="s">
        <v>4493</v>
      </c>
      <c r="B985" s="31" t="s">
        <v>1869</v>
      </c>
      <c r="C985" s="31" t="s">
        <v>3754</v>
      </c>
      <c r="E985" s="14" t="s">
        <v>5647</v>
      </c>
      <c r="G985" s="31" t="str">
        <f t="shared" si="470"/>
        <v>Сигнал</v>
      </c>
      <c r="H985" s="31" t="s">
        <v>3357</v>
      </c>
      <c r="I985" s="31" t="s">
        <v>4601</v>
      </c>
      <c r="J985" s="31" t="str">
        <f t="shared" si="465"/>
        <v>DCS_DI_03</v>
      </c>
      <c r="K985" s="14" t="s">
        <v>5869</v>
      </c>
      <c r="M985" s="31" t="s">
        <v>3713</v>
      </c>
      <c r="N985" s="31" t="s">
        <v>107</v>
      </c>
      <c r="O985" s="31" t="s">
        <v>820</v>
      </c>
      <c r="P985" s="31" t="s">
        <v>2723</v>
      </c>
      <c r="Q985" s="31" t="s">
        <v>684</v>
      </c>
      <c r="R985" s="31">
        <v>39</v>
      </c>
      <c r="S985" s="31">
        <v>40</v>
      </c>
      <c r="T985" s="31" t="s">
        <v>62</v>
      </c>
      <c r="U985" s="31" t="str">
        <f t="shared" si="494"/>
        <v>48</v>
      </c>
      <c r="V985" s="14" t="str">
        <f t="shared" si="466"/>
        <v>ASK 3MLD, ASK 3MB</v>
      </c>
      <c r="W985" s="31" t="str">
        <f t="shared" si="471"/>
        <v/>
      </c>
      <c r="X985" s="14" t="str">
        <f t="shared" si="472"/>
        <v/>
      </c>
      <c r="Y985" s="31" t="str">
        <f t="shared" si="473"/>
        <v>O1011107</v>
      </c>
      <c r="Z985" s="31" t="str">
        <f t="shared" si="474"/>
        <v>TUA711-DIO32</v>
      </c>
      <c r="AA985" s="14" t="str">
        <f t="shared" si="475"/>
        <v>17-SC-DCS-002/O1011107/ 17-MC-DCS-004</v>
      </c>
      <c r="AB985" s="31" t="s">
        <v>64</v>
      </c>
      <c r="AC985" s="31" t="s">
        <v>54</v>
      </c>
      <c r="AD985" s="31" t="s">
        <v>125</v>
      </c>
      <c r="AE985" s="31">
        <v>1</v>
      </c>
      <c r="AF985" s="31" t="s">
        <v>55</v>
      </c>
      <c r="AG985" s="31" t="s">
        <v>3692</v>
      </c>
      <c r="AH985" s="31">
        <v>8</v>
      </c>
      <c r="AI985" s="31">
        <v>30</v>
      </c>
      <c r="AJ985" s="31" t="s">
        <v>57</v>
      </c>
      <c r="AK985" s="31">
        <f t="shared" si="467"/>
        <v>32</v>
      </c>
      <c r="AL985" s="31" t="s">
        <v>62</v>
      </c>
      <c r="AO985" s="31" t="s">
        <v>63</v>
      </c>
      <c r="AP985" s="31" t="s">
        <v>1872</v>
      </c>
      <c r="AQ985" s="14" t="s">
        <v>3755</v>
      </c>
      <c r="AR985" s="31" t="s">
        <v>5716</v>
      </c>
      <c r="AS985" s="31" t="s">
        <v>468</v>
      </c>
      <c r="AT985" s="14" t="s">
        <v>5724</v>
      </c>
      <c r="AU985" s="31" t="s">
        <v>5858</v>
      </c>
      <c r="AV985" s="31" t="s">
        <v>5794</v>
      </c>
      <c r="AW985" s="31" t="s">
        <v>5795</v>
      </c>
      <c r="AX985" s="31" t="s">
        <v>5724</v>
      </c>
      <c r="BK985" s="14" t="str">
        <f t="shared" si="476"/>
        <v/>
      </c>
      <c r="BL985" s="14" t="str">
        <f t="shared" si="477"/>
        <v/>
      </c>
      <c r="BM985" s="14" t="str">
        <f t="shared" si="478"/>
        <v/>
      </c>
      <c r="BN985" s="14"/>
      <c r="BO985" s="14" t="str">
        <f t="shared" si="468"/>
        <v/>
      </c>
      <c r="BP985" s="14" t="str">
        <f t="shared" si="469"/>
        <v/>
      </c>
      <c r="BQ985" s="14"/>
      <c r="BR985" s="14" t="str">
        <f t="shared" si="479"/>
        <v>TS-R-01:39/
O1011107:30A</v>
      </c>
      <c r="BS985" s="14" t="str">
        <f t="shared" si="480"/>
        <v>TS-R-01:40/
O1011107:30B</v>
      </c>
      <c r="BW985" s="31" t="str">
        <f t="shared" si="481"/>
        <v/>
      </c>
      <c r="BX985" s="31" t="str">
        <f t="shared" si="482"/>
        <v/>
      </c>
      <c r="BY985" s="31" t="str">
        <f t="shared" si="483"/>
        <v/>
      </c>
      <c r="BZ985" s="31" t="str">
        <f t="shared" si="484"/>
        <v/>
      </c>
      <c r="CA985" s="31" t="str">
        <f t="shared" si="485"/>
        <v/>
      </c>
      <c r="CB985" s="31" t="str">
        <f t="shared" si="486"/>
        <v/>
      </c>
      <c r="CC985" s="31" t="str">
        <f t="shared" si="487"/>
        <v/>
      </c>
      <c r="CD985" s="31" t="str">
        <f t="shared" si="488"/>
        <v>30A</v>
      </c>
      <c r="CE985" s="31" t="e">
        <f t="shared" ca="1" si="489"/>
        <v>#NAME?</v>
      </c>
      <c r="CF985" s="31" t="e">
        <f t="shared" ca="1" si="490"/>
        <v>#NAME?</v>
      </c>
      <c r="CG985" s="31" t="e">
        <f t="shared" ca="1" si="491"/>
        <v>#NAME?</v>
      </c>
      <c r="CH985" s="31" t="e">
        <f t="shared" ca="1" si="492"/>
        <v>#NAME?</v>
      </c>
      <c r="CI985" s="31" t="e">
        <f t="shared" ca="1" si="493"/>
        <v>#NAME?</v>
      </c>
    </row>
    <row r="986" spans="1:87" s="31" customFormat="1" ht="30" hidden="1" x14ac:dyDescent="0.25">
      <c r="A986" s="9" t="s">
        <v>4493</v>
      </c>
      <c r="B986" s="31" t="s">
        <v>1869</v>
      </c>
      <c r="C986" s="31" t="s">
        <v>3231</v>
      </c>
      <c r="E986" s="14" t="s">
        <v>5649</v>
      </c>
      <c r="G986" s="31" t="str">
        <f t="shared" si="470"/>
        <v>Сигнал</v>
      </c>
      <c r="H986" s="31" t="s">
        <v>2608</v>
      </c>
      <c r="I986" s="31" t="s">
        <v>4601</v>
      </c>
      <c r="J986" s="31" t="str">
        <f t="shared" si="465"/>
        <v>DCS_DO_03</v>
      </c>
      <c r="K986" s="14" t="s">
        <v>5869</v>
      </c>
      <c r="M986" s="31" t="s">
        <v>3226</v>
      </c>
      <c r="N986" s="31" t="s">
        <v>1261</v>
      </c>
      <c r="O986" s="31" t="s">
        <v>1276</v>
      </c>
      <c r="P986" s="31" t="s">
        <v>2723</v>
      </c>
      <c r="Q986" s="31" t="s">
        <v>1211</v>
      </c>
      <c r="R986" s="31">
        <v>7</v>
      </c>
      <c r="S986" s="31">
        <v>8</v>
      </c>
      <c r="T986" s="31" t="s">
        <v>62</v>
      </c>
      <c r="U986" s="31" t="str">
        <f t="shared" si="494"/>
        <v>30</v>
      </c>
      <c r="V986" s="14" t="str">
        <f t="shared" si="466"/>
        <v>ASK 3MLD, ASK 3MB</v>
      </c>
      <c r="W986" s="31" t="str">
        <f t="shared" si="471"/>
        <v/>
      </c>
      <c r="X986" s="14" t="str">
        <f t="shared" si="472"/>
        <v/>
      </c>
      <c r="Y986" s="31" t="str">
        <f t="shared" si="473"/>
        <v>O1011206</v>
      </c>
      <c r="Z986" s="31" t="str">
        <f t="shared" si="474"/>
        <v>TUA711-DIO32</v>
      </c>
      <c r="AA986" s="14" t="str">
        <f t="shared" si="475"/>
        <v>17-SC-DCS-002/O1011206/ 17-MC-DCS-004</v>
      </c>
      <c r="AB986" s="31" t="s">
        <v>64</v>
      </c>
      <c r="AC986" s="31" t="s">
        <v>54</v>
      </c>
      <c r="AD986" s="31" t="s">
        <v>125</v>
      </c>
      <c r="AE986" s="31">
        <v>1</v>
      </c>
      <c r="AF986" s="31" t="s">
        <v>1254</v>
      </c>
      <c r="AG986" s="31" t="s">
        <v>1556</v>
      </c>
      <c r="AH986" s="31">
        <v>7</v>
      </c>
      <c r="AI986" s="31">
        <v>17</v>
      </c>
      <c r="AJ986" s="31" t="s">
        <v>1256</v>
      </c>
      <c r="AK986" s="31">
        <f t="shared" si="467"/>
        <v>32</v>
      </c>
      <c r="AL986" s="31" t="s">
        <v>62</v>
      </c>
      <c r="AO986" s="31" t="s">
        <v>63</v>
      </c>
      <c r="AP986" s="31" t="s">
        <v>1872</v>
      </c>
      <c r="AQ986" s="14" t="s">
        <v>3232</v>
      </c>
      <c r="AR986" s="31" t="s">
        <v>5716</v>
      </c>
      <c r="AS986" s="31" t="s">
        <v>468</v>
      </c>
      <c r="AT986" s="14" t="s">
        <v>5724</v>
      </c>
      <c r="AU986" s="31" t="s">
        <v>5858</v>
      </c>
      <c r="AV986" s="31" t="s">
        <v>5797</v>
      </c>
      <c r="AW986" s="31" t="s">
        <v>5799</v>
      </c>
      <c r="AX986" s="31" t="s">
        <v>5724</v>
      </c>
      <c r="BK986" s="14" t="str">
        <f t="shared" si="476"/>
        <v/>
      </c>
      <c r="BL986" s="14" t="str">
        <f t="shared" si="477"/>
        <v/>
      </c>
      <c r="BM986" s="14" t="str">
        <f t="shared" si="478"/>
        <v/>
      </c>
      <c r="BN986" s="14"/>
      <c r="BO986" s="14" t="str">
        <f t="shared" si="468"/>
        <v/>
      </c>
      <c r="BP986" s="14" t="str">
        <f t="shared" si="469"/>
        <v/>
      </c>
      <c r="BQ986" s="14"/>
      <c r="BR986" s="14" t="str">
        <f t="shared" si="479"/>
        <v/>
      </c>
      <c r="BS986" s="14" t="str">
        <f t="shared" si="480"/>
        <v>TS-P-03:8/
O1011206:17A</v>
      </c>
      <c r="BW986" s="31" t="str">
        <f t="shared" si="481"/>
        <v/>
      </c>
      <c r="BX986" s="31" t="str">
        <f t="shared" si="482"/>
        <v/>
      </c>
      <c r="BY986" s="31" t="str">
        <f t="shared" si="483"/>
        <v/>
      </c>
      <c r="BZ986" s="31" t="str">
        <f t="shared" si="484"/>
        <v/>
      </c>
      <c r="CA986" s="31" t="str">
        <f t="shared" si="485"/>
        <v/>
      </c>
      <c r="CB986" s="31" t="str">
        <f t="shared" si="486"/>
        <v/>
      </c>
      <c r="CC986" s="31" t="str">
        <f t="shared" si="487"/>
        <v/>
      </c>
      <c r="CD986" s="31" t="str">
        <f t="shared" si="488"/>
        <v/>
      </c>
      <c r="CE986" s="31" t="e">
        <f t="shared" ca="1" si="489"/>
        <v>#NAME?</v>
      </c>
      <c r="CF986" s="31" t="e">
        <f t="shared" ca="1" si="490"/>
        <v>#NAME?</v>
      </c>
      <c r="CG986" s="31" t="e">
        <f t="shared" ca="1" si="491"/>
        <v>#NAME?</v>
      </c>
      <c r="CH986" s="31" t="e">
        <f t="shared" ca="1" si="492"/>
        <v>#NAME?</v>
      </c>
      <c r="CI986" s="31" t="e">
        <f t="shared" ca="1" si="493"/>
        <v>#NAME?</v>
      </c>
    </row>
    <row r="987" spans="1:87" s="31" customFormat="1" ht="30" hidden="1" x14ac:dyDescent="0.25">
      <c r="A987" s="9" t="s">
        <v>4493</v>
      </c>
      <c r="B987" s="31" t="s">
        <v>1869</v>
      </c>
      <c r="C987" s="31" t="s">
        <v>3233</v>
      </c>
      <c r="E987" s="14" t="s">
        <v>5649</v>
      </c>
      <c r="G987" s="31" t="str">
        <f t="shared" si="470"/>
        <v>Сигнал</v>
      </c>
      <c r="H987" s="31" t="s">
        <v>2611</v>
      </c>
      <c r="I987" s="31" t="s">
        <v>4601</v>
      </c>
      <c r="J987" s="31" t="str">
        <f t="shared" si="465"/>
        <v>DCS_DO_03</v>
      </c>
      <c r="K987" s="14" t="s">
        <v>5869</v>
      </c>
      <c r="M987" s="31" t="s">
        <v>3226</v>
      </c>
      <c r="N987" s="31" t="s">
        <v>1261</v>
      </c>
      <c r="O987" s="31" t="s">
        <v>1281</v>
      </c>
      <c r="P987" s="31" t="s">
        <v>2723</v>
      </c>
      <c r="Q987" s="31" t="s">
        <v>1211</v>
      </c>
      <c r="R987" s="31">
        <v>9</v>
      </c>
      <c r="S987" s="31">
        <v>10</v>
      </c>
      <c r="T987" s="31" t="s">
        <v>62</v>
      </c>
      <c r="U987" s="31" t="str">
        <f t="shared" si="494"/>
        <v>30</v>
      </c>
      <c r="V987" s="14" t="str">
        <f t="shared" si="466"/>
        <v>ASK 3MLD, ASK 3MB</v>
      </c>
      <c r="W987" s="31" t="str">
        <f t="shared" si="471"/>
        <v/>
      </c>
      <c r="X987" s="14" t="str">
        <f t="shared" si="472"/>
        <v/>
      </c>
      <c r="Y987" s="31" t="str">
        <f t="shared" si="473"/>
        <v>O1011206</v>
      </c>
      <c r="Z987" s="31" t="str">
        <f t="shared" si="474"/>
        <v>TUA711-DIO32</v>
      </c>
      <c r="AA987" s="14" t="str">
        <f t="shared" si="475"/>
        <v>17-SC-DCS-002/O1011206/ 17-MC-DCS-004</v>
      </c>
      <c r="AB987" s="31" t="s">
        <v>64</v>
      </c>
      <c r="AC987" s="31" t="s">
        <v>54</v>
      </c>
      <c r="AD987" s="31" t="s">
        <v>125</v>
      </c>
      <c r="AE987" s="31">
        <v>1</v>
      </c>
      <c r="AF987" s="31" t="s">
        <v>1254</v>
      </c>
      <c r="AG987" s="31" t="s">
        <v>1556</v>
      </c>
      <c r="AH987" s="31">
        <v>7</v>
      </c>
      <c r="AI987" s="31">
        <v>18</v>
      </c>
      <c r="AJ987" s="31" t="s">
        <v>1256</v>
      </c>
      <c r="AK987" s="31">
        <f t="shared" si="467"/>
        <v>32</v>
      </c>
      <c r="AL987" s="31" t="s">
        <v>62</v>
      </c>
      <c r="AO987" s="31" t="s">
        <v>63</v>
      </c>
      <c r="AP987" s="31" t="s">
        <v>1872</v>
      </c>
      <c r="AQ987" s="14" t="s">
        <v>3234</v>
      </c>
      <c r="AR987" s="31" t="s">
        <v>5716</v>
      </c>
      <c r="AS987" s="31" t="s">
        <v>468</v>
      </c>
      <c r="AT987" s="14" t="s">
        <v>5724</v>
      </c>
      <c r="AU987" s="31" t="s">
        <v>5858</v>
      </c>
      <c r="AV987" s="31" t="s">
        <v>5806</v>
      </c>
      <c r="AW987" s="31" t="s">
        <v>5797</v>
      </c>
      <c r="AX987" s="31" t="s">
        <v>5724</v>
      </c>
      <c r="BK987" s="14" t="str">
        <f t="shared" si="476"/>
        <v/>
      </c>
      <c r="BL987" s="14" t="str">
        <f t="shared" si="477"/>
        <v/>
      </c>
      <c r="BM987" s="14" t="str">
        <f t="shared" si="478"/>
        <v/>
      </c>
      <c r="BN987" s="14"/>
      <c r="BO987" s="14" t="str">
        <f t="shared" si="468"/>
        <v/>
      </c>
      <c r="BP987" s="14" t="str">
        <f t="shared" si="469"/>
        <v/>
      </c>
      <c r="BQ987" s="14"/>
      <c r="BR987" s="14" t="str">
        <f t="shared" si="479"/>
        <v/>
      </c>
      <c r="BS987" s="14" t="str">
        <f t="shared" si="480"/>
        <v>TS-P-03:10/
O1011206:18A</v>
      </c>
      <c r="BW987" s="31" t="str">
        <f t="shared" si="481"/>
        <v/>
      </c>
      <c r="BX987" s="31" t="str">
        <f t="shared" si="482"/>
        <v/>
      </c>
      <c r="BY987" s="31" t="str">
        <f t="shared" si="483"/>
        <v/>
      </c>
      <c r="BZ987" s="31" t="str">
        <f t="shared" si="484"/>
        <v/>
      </c>
      <c r="CA987" s="31" t="str">
        <f t="shared" si="485"/>
        <v/>
      </c>
      <c r="CB987" s="31" t="str">
        <f t="shared" si="486"/>
        <v/>
      </c>
      <c r="CC987" s="31" t="str">
        <f t="shared" si="487"/>
        <v/>
      </c>
      <c r="CD987" s="31" t="str">
        <f t="shared" si="488"/>
        <v/>
      </c>
      <c r="CE987" s="31" t="e">
        <f t="shared" ca="1" si="489"/>
        <v>#NAME?</v>
      </c>
      <c r="CF987" s="31" t="e">
        <f t="shared" ca="1" si="490"/>
        <v>#NAME?</v>
      </c>
      <c r="CG987" s="31" t="e">
        <f t="shared" ca="1" si="491"/>
        <v>#NAME?</v>
      </c>
      <c r="CH987" s="31" t="e">
        <f t="shared" ca="1" si="492"/>
        <v>#NAME?</v>
      </c>
      <c r="CI987" s="31" t="e">
        <f t="shared" ca="1" si="493"/>
        <v>#NAME?</v>
      </c>
    </row>
    <row r="988" spans="1:87" s="31" customFormat="1" ht="30" hidden="1" x14ac:dyDescent="0.25">
      <c r="A988" s="9" t="s">
        <v>4493</v>
      </c>
      <c r="B988" s="31" t="s">
        <v>1875</v>
      </c>
      <c r="C988" s="31" t="s">
        <v>1876</v>
      </c>
      <c r="E988" s="14" t="s">
        <v>1838</v>
      </c>
      <c r="G988" s="31" t="str">
        <f t="shared" si="470"/>
        <v>Сигнал</v>
      </c>
      <c r="H988" s="31" t="s">
        <v>1840</v>
      </c>
      <c r="I988" s="31" t="s">
        <v>4601</v>
      </c>
      <c r="J988" s="31" t="str">
        <f t="shared" si="465"/>
        <v>DCS_DI_02</v>
      </c>
      <c r="K988" s="14" t="s">
        <v>5866</v>
      </c>
      <c r="M988" s="31" t="s">
        <v>1874</v>
      </c>
      <c r="N988" s="31" t="s">
        <v>107</v>
      </c>
      <c r="O988" s="31" t="s">
        <v>103</v>
      </c>
      <c r="P988" s="31" t="s">
        <v>61</v>
      </c>
      <c r="Q988" s="31" t="s">
        <v>1123</v>
      </c>
      <c r="R988" s="31">
        <v>3</v>
      </c>
      <c r="S988" s="31">
        <v>4</v>
      </c>
      <c r="T988" s="31" t="s">
        <v>62</v>
      </c>
      <c r="U988" s="31" t="str">
        <f t="shared" si="494"/>
        <v>48</v>
      </c>
      <c r="V988" s="14" t="str">
        <f t="shared" si="466"/>
        <v>AVK 2,5 A, AVK 2,5 A</v>
      </c>
      <c r="W988" s="31" t="str">
        <f t="shared" si="471"/>
        <v>O1011100_U2</v>
      </c>
      <c r="X988" s="14" t="str">
        <f t="shared" si="472"/>
        <v>HD5516</v>
      </c>
      <c r="Y988" s="31" t="str">
        <f t="shared" si="473"/>
        <v>O1011100</v>
      </c>
      <c r="Z988" s="31" t="str">
        <f t="shared" si="474"/>
        <v>TUA711-DIO32</v>
      </c>
      <c r="AA988" s="14" t="str">
        <f t="shared" si="475"/>
        <v>17-SC-DCS-002/O1011100/ 17-MC-DCS-002</v>
      </c>
      <c r="AB988" s="31" t="s">
        <v>64</v>
      </c>
      <c r="AC988" s="31" t="s">
        <v>54</v>
      </c>
      <c r="AD988" s="31" t="s">
        <v>125</v>
      </c>
      <c r="AE988" s="31">
        <v>1</v>
      </c>
      <c r="AF988" s="31" t="s">
        <v>55</v>
      </c>
      <c r="AG988" s="31" t="s">
        <v>1873</v>
      </c>
      <c r="AH988" s="31">
        <v>1</v>
      </c>
      <c r="AI988" s="31">
        <v>2</v>
      </c>
      <c r="AJ988" s="31" t="s">
        <v>57</v>
      </c>
      <c r="AK988" s="31">
        <f t="shared" si="467"/>
        <v>32</v>
      </c>
      <c r="AL988" s="31" t="s">
        <v>62</v>
      </c>
      <c r="AO988" s="31" t="s">
        <v>63</v>
      </c>
      <c r="AP988" s="31" t="s">
        <v>1878</v>
      </c>
      <c r="AQ988" s="14" t="s">
        <v>1877</v>
      </c>
      <c r="AR988" s="31" t="s">
        <v>5716</v>
      </c>
      <c r="AS988" s="31" t="s">
        <v>468</v>
      </c>
      <c r="AT988" s="14" t="s">
        <v>5724</v>
      </c>
      <c r="AU988" s="31" t="s">
        <v>5858</v>
      </c>
      <c r="AV988" s="31" t="s">
        <v>2200</v>
      </c>
      <c r="AW988" s="31" t="s">
        <v>5791</v>
      </c>
      <c r="AX988" s="31" t="s">
        <v>5724</v>
      </c>
      <c r="BK988" s="14" t="str">
        <f t="shared" si="476"/>
        <v>TS-O-08:3/
O1011100_U2:3</v>
      </c>
      <c r="BL988" s="14" t="str">
        <f t="shared" si="477"/>
        <v>TS-O-08:4/
O1011100_U2:4</v>
      </c>
      <c r="BM988" s="14" t="str">
        <f t="shared" si="478"/>
        <v/>
      </c>
      <c r="BN988" s="14"/>
      <c r="BO988" s="14" t="str">
        <f t="shared" si="468"/>
        <v>O1011100:2A/
O1011100_U2:5</v>
      </c>
      <c r="BP988" s="14" t="str">
        <f t="shared" si="469"/>
        <v>O1011100:2B/
O1011100_U2:6</v>
      </c>
      <c r="BQ988" s="14"/>
      <c r="BR988" s="14" t="str">
        <f t="shared" si="479"/>
        <v/>
      </c>
      <c r="BS988" s="14" t="str">
        <f t="shared" si="480"/>
        <v/>
      </c>
      <c r="BW988" s="31" t="str">
        <f t="shared" si="481"/>
        <v>2A</v>
      </c>
      <c r="BX988" s="31" t="str">
        <f t="shared" si="482"/>
        <v>2B</v>
      </c>
      <c r="BY988" s="31" t="str">
        <f t="shared" si="483"/>
        <v>3</v>
      </c>
      <c r="BZ988" s="31" t="str">
        <f t="shared" si="484"/>
        <v>4</v>
      </c>
      <c r="CA988" s="31" t="str">
        <f t="shared" si="485"/>
        <v/>
      </c>
      <c r="CB988" s="31" t="str">
        <f t="shared" si="486"/>
        <v>5</v>
      </c>
      <c r="CC988" s="31" t="str">
        <f t="shared" si="487"/>
        <v>6</v>
      </c>
      <c r="CD988" s="31" t="str">
        <f t="shared" si="488"/>
        <v/>
      </c>
      <c r="CE988" s="31" t="str">
        <f t="shared" si="489"/>
        <v/>
      </c>
      <c r="CF988" s="31" t="e">
        <f t="shared" ca="1" si="490"/>
        <v>#NAME?</v>
      </c>
      <c r="CG988" s="31" t="e">
        <f t="shared" ca="1" si="491"/>
        <v>#NAME?</v>
      </c>
      <c r="CH988" s="31" t="e">
        <f t="shared" ca="1" si="492"/>
        <v>#NAME?</v>
      </c>
      <c r="CI988" s="31" t="e">
        <f t="shared" ca="1" si="493"/>
        <v>#NAME?</v>
      </c>
    </row>
    <row r="989" spans="1:87" s="31" customFormat="1" ht="30" hidden="1" x14ac:dyDescent="0.25">
      <c r="A989" s="9" t="s">
        <v>4493</v>
      </c>
      <c r="B989" s="31" t="s">
        <v>1875</v>
      </c>
      <c r="C989" s="31" t="s">
        <v>1905</v>
      </c>
      <c r="E989" s="14" t="s">
        <v>1843</v>
      </c>
      <c r="G989" s="31" t="str">
        <f t="shared" si="470"/>
        <v>Сигнал</v>
      </c>
      <c r="H989" s="31" t="s">
        <v>1845</v>
      </c>
      <c r="I989" s="31" t="s">
        <v>4601</v>
      </c>
      <c r="J989" s="31" t="str">
        <f t="shared" si="465"/>
        <v>DCS_DI_04</v>
      </c>
      <c r="K989" s="14" t="s">
        <v>5866</v>
      </c>
      <c r="M989" s="31" t="s">
        <v>1874</v>
      </c>
      <c r="N989" s="31" t="s">
        <v>107</v>
      </c>
      <c r="O989" s="31" t="s">
        <v>182</v>
      </c>
      <c r="P989" s="31" t="s">
        <v>61</v>
      </c>
      <c r="Q989" s="31" t="s">
        <v>1123</v>
      </c>
      <c r="R989" s="31">
        <v>19</v>
      </c>
      <c r="S989" s="31">
        <v>20</v>
      </c>
      <c r="T989" s="31" t="s">
        <v>62</v>
      </c>
      <c r="U989" s="31" t="str">
        <f t="shared" si="494"/>
        <v>48</v>
      </c>
      <c r="V989" s="14" t="str">
        <f t="shared" si="466"/>
        <v>AVK 2,5 A, AVK 2,5 A</v>
      </c>
      <c r="W989" s="31" t="str">
        <f t="shared" si="471"/>
        <v>O1011100_U18</v>
      </c>
      <c r="X989" s="14" t="str">
        <f t="shared" si="472"/>
        <v>KFD2-ER-1.W.LB</v>
      </c>
      <c r="Y989" s="31" t="str">
        <f t="shared" si="473"/>
        <v>O1011100</v>
      </c>
      <c r="Z989" s="31" t="str">
        <f t="shared" si="474"/>
        <v>TUA711-DIO32</v>
      </c>
      <c r="AA989" s="14" t="str">
        <f t="shared" si="475"/>
        <v>17-SC-DCS-002/O1011100/ 17-MC-DCS-002</v>
      </c>
      <c r="AB989" s="31" t="s">
        <v>64</v>
      </c>
      <c r="AC989" s="31" t="s">
        <v>54</v>
      </c>
      <c r="AD989" s="31" t="s">
        <v>125</v>
      </c>
      <c r="AE989" s="31">
        <v>1</v>
      </c>
      <c r="AF989" s="31" t="s">
        <v>55</v>
      </c>
      <c r="AG989" s="31" t="s">
        <v>1873</v>
      </c>
      <c r="AH989" s="31">
        <v>1</v>
      </c>
      <c r="AI989" s="31">
        <v>18</v>
      </c>
      <c r="AJ989" s="31" t="s">
        <v>57</v>
      </c>
      <c r="AK989" s="31">
        <f t="shared" si="467"/>
        <v>32</v>
      </c>
      <c r="AL989" s="31" t="s">
        <v>62</v>
      </c>
      <c r="AO989" s="31" t="s">
        <v>63</v>
      </c>
      <c r="AP989" s="31" t="s">
        <v>1878</v>
      </c>
      <c r="AQ989" s="14" t="s">
        <v>1906</v>
      </c>
      <c r="AR989" s="31" t="s">
        <v>5716</v>
      </c>
      <c r="AS989" s="31" t="s">
        <v>468</v>
      </c>
      <c r="AT989" s="14" t="s">
        <v>5724</v>
      </c>
      <c r="AU989" s="31" t="s">
        <v>5858</v>
      </c>
      <c r="AV989" s="31" t="s">
        <v>2200</v>
      </c>
      <c r="AW989" s="31" t="s">
        <v>5791</v>
      </c>
      <c r="AX989" s="31" t="s">
        <v>5724</v>
      </c>
      <c r="BK989" s="14" t="str">
        <f t="shared" si="476"/>
        <v>TS-O-08:19/
O1011100_U18:3</v>
      </c>
      <c r="BL989" s="14" t="str">
        <f t="shared" si="477"/>
        <v>TS-O-08:20/
O1011100_U18:1</v>
      </c>
      <c r="BM989" s="14" t="str">
        <f t="shared" si="478"/>
        <v/>
      </c>
      <c r="BN989" s="14"/>
      <c r="BO989" s="14" t="str">
        <f t="shared" si="468"/>
        <v>O1011100:18A/
O1011100_U18:7</v>
      </c>
      <c r="BP989" s="14" t="str">
        <f t="shared" si="469"/>
        <v>O1011100:18B/
O1011100_U18:8</v>
      </c>
      <c r="BQ989" s="14"/>
      <c r="BR989" s="14" t="str">
        <f t="shared" si="479"/>
        <v/>
      </c>
      <c r="BS989" s="14" t="str">
        <f t="shared" si="480"/>
        <v/>
      </c>
      <c r="BW989" s="31" t="str">
        <f t="shared" si="481"/>
        <v>18A</v>
      </c>
      <c r="BX989" s="31" t="str">
        <f t="shared" si="482"/>
        <v>18B</v>
      </c>
      <c r="BY989" s="31" t="str">
        <f t="shared" si="483"/>
        <v>3</v>
      </c>
      <c r="BZ989" s="31" t="str">
        <f t="shared" si="484"/>
        <v>1</v>
      </c>
      <c r="CA989" s="31" t="str">
        <f t="shared" si="485"/>
        <v/>
      </c>
      <c r="CB989" s="31" t="str">
        <f t="shared" si="486"/>
        <v>7</v>
      </c>
      <c r="CC989" s="31" t="str">
        <f t="shared" si="487"/>
        <v>8</v>
      </c>
      <c r="CD989" s="31" t="str">
        <f t="shared" si="488"/>
        <v/>
      </c>
      <c r="CE989" s="31" t="str">
        <f t="shared" si="489"/>
        <v/>
      </c>
      <c r="CF989" s="31" t="e">
        <f t="shared" ca="1" si="490"/>
        <v>#NAME?</v>
      </c>
      <c r="CG989" s="31" t="e">
        <f t="shared" ca="1" si="491"/>
        <v>#NAME?</v>
      </c>
      <c r="CH989" s="31" t="e">
        <f t="shared" ca="1" si="492"/>
        <v>#NAME?</v>
      </c>
      <c r="CI989" s="31" t="e">
        <f t="shared" ca="1" si="493"/>
        <v>#NAME?</v>
      </c>
    </row>
    <row r="990" spans="1:87" ht="30" hidden="1" x14ac:dyDescent="0.25">
      <c r="A990" s="9" t="s">
        <v>4493</v>
      </c>
      <c r="B990" s="31" t="s">
        <v>1875</v>
      </c>
      <c r="C990" s="31" t="s">
        <v>3756</v>
      </c>
      <c r="D990" s="31"/>
      <c r="E990" s="14" t="s">
        <v>5647</v>
      </c>
      <c r="F990" s="31"/>
      <c r="G990" s="31" t="str">
        <f t="shared" si="470"/>
        <v>Сигнал</v>
      </c>
      <c r="H990" s="31" t="s">
        <v>3318</v>
      </c>
      <c r="I990" s="31" t="s">
        <v>4601</v>
      </c>
      <c r="J990" s="31" t="str">
        <f t="shared" si="465"/>
        <v>DCS_DI_03</v>
      </c>
      <c r="K990" s="14" t="s">
        <v>5869</v>
      </c>
      <c r="L990" s="31"/>
      <c r="M990" s="31" t="s">
        <v>3758</v>
      </c>
      <c r="N990" s="31" t="s">
        <v>107</v>
      </c>
      <c r="O990" s="31" t="s">
        <v>58</v>
      </c>
      <c r="P990" s="31" t="s">
        <v>2723</v>
      </c>
      <c r="Q990" s="31" t="s">
        <v>1198</v>
      </c>
      <c r="R990" s="31">
        <v>1</v>
      </c>
      <c r="S990" s="31">
        <v>2</v>
      </c>
      <c r="T990" s="31" t="s">
        <v>62</v>
      </c>
      <c r="U990" s="31" t="str">
        <f t="shared" si="494"/>
        <v>48</v>
      </c>
      <c r="V990" s="14" t="str">
        <f t="shared" si="466"/>
        <v>ASK 3MLD, ASK 3MB</v>
      </c>
      <c r="W990" s="31" t="str">
        <f t="shared" si="471"/>
        <v/>
      </c>
      <c r="X990" s="14" t="str">
        <f t="shared" si="472"/>
        <v/>
      </c>
      <c r="Y990" s="31" t="str">
        <f t="shared" si="473"/>
        <v>O1011107</v>
      </c>
      <c r="Z990" s="31" t="str">
        <f t="shared" si="474"/>
        <v>TUA711-DIO32</v>
      </c>
      <c r="AA990" s="14" t="str">
        <f t="shared" si="475"/>
        <v>17-SC-DCS-002/O1011107/ 17-MC-DCS-004</v>
      </c>
      <c r="AB990" s="31" t="s">
        <v>64</v>
      </c>
      <c r="AC990" s="31" t="s">
        <v>54</v>
      </c>
      <c r="AD990" s="31" t="s">
        <v>125</v>
      </c>
      <c r="AE990" s="31">
        <v>1</v>
      </c>
      <c r="AF990" s="31" t="s">
        <v>55</v>
      </c>
      <c r="AG990" s="31" t="s">
        <v>3692</v>
      </c>
      <c r="AH990" s="31">
        <v>8</v>
      </c>
      <c r="AI990" s="31">
        <v>31</v>
      </c>
      <c r="AJ990" s="31" t="s">
        <v>57</v>
      </c>
      <c r="AK990" s="31">
        <f t="shared" si="467"/>
        <v>32</v>
      </c>
      <c r="AL990" s="31" t="s">
        <v>62</v>
      </c>
      <c r="AM990" s="31"/>
      <c r="AN990" s="31"/>
      <c r="AO990" s="31" t="s">
        <v>63</v>
      </c>
      <c r="AP990" s="31" t="s">
        <v>1878</v>
      </c>
      <c r="AQ990" s="14" t="s">
        <v>3757</v>
      </c>
      <c r="AR990" s="31" t="s">
        <v>5716</v>
      </c>
      <c r="AS990" s="31" t="s">
        <v>468</v>
      </c>
      <c r="AT990" s="14" t="s">
        <v>5724</v>
      </c>
      <c r="AU990" s="31" t="s">
        <v>5858</v>
      </c>
      <c r="AV990" s="31" t="s">
        <v>5827</v>
      </c>
      <c r="AW990" s="31" t="s">
        <v>5828</v>
      </c>
      <c r="AX990" s="31" t="s">
        <v>5724</v>
      </c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14" t="str">
        <f t="shared" si="476"/>
        <v/>
      </c>
      <c r="BL990" s="14" t="str">
        <f t="shared" si="477"/>
        <v/>
      </c>
      <c r="BM990" s="14" t="str">
        <f t="shared" si="478"/>
        <v/>
      </c>
      <c r="BN990" s="14"/>
      <c r="BO990" s="14" t="str">
        <f t="shared" si="468"/>
        <v/>
      </c>
      <c r="BP990" s="14" t="str">
        <f t="shared" si="469"/>
        <v/>
      </c>
      <c r="BQ990" s="14"/>
      <c r="BR990" s="14" t="str">
        <f t="shared" si="479"/>
        <v>TS-R-02:1/
O1011107:31A</v>
      </c>
      <c r="BS990" s="14" t="str">
        <f t="shared" si="480"/>
        <v>TS-R-02:2/
O1011107:31B</v>
      </c>
      <c r="BT990" s="31"/>
      <c r="BW990" s="35" t="str">
        <f t="shared" si="481"/>
        <v/>
      </c>
      <c r="BX990" s="35" t="str">
        <f t="shared" si="482"/>
        <v/>
      </c>
      <c r="BY990" s="35" t="str">
        <f t="shared" si="483"/>
        <v/>
      </c>
      <c r="BZ990" s="35" t="str">
        <f t="shared" si="484"/>
        <v/>
      </c>
      <c r="CA990" s="35" t="str">
        <f t="shared" si="485"/>
        <v/>
      </c>
      <c r="CB990" s="35" t="str">
        <f t="shared" si="486"/>
        <v/>
      </c>
      <c r="CC990" s="35" t="str">
        <f t="shared" si="487"/>
        <v/>
      </c>
      <c r="CD990" s="35" t="str">
        <f t="shared" si="488"/>
        <v>31A</v>
      </c>
      <c r="CE990" s="35" t="e">
        <f t="shared" ca="1" si="489"/>
        <v>#NAME?</v>
      </c>
      <c r="CF990" s="35" t="e">
        <f t="shared" ca="1" si="490"/>
        <v>#NAME?</v>
      </c>
      <c r="CG990" s="35" t="e">
        <f t="shared" ca="1" si="491"/>
        <v>#NAME?</v>
      </c>
      <c r="CH990" s="35" t="e">
        <f t="shared" ca="1" si="492"/>
        <v>#NAME?</v>
      </c>
      <c r="CI990" s="35" t="e">
        <f t="shared" ca="1" si="493"/>
        <v>#NAME?</v>
      </c>
    </row>
    <row r="991" spans="1:87" s="31" customFormat="1" ht="30" hidden="1" x14ac:dyDescent="0.25">
      <c r="A991" s="9" t="s">
        <v>4493</v>
      </c>
      <c r="B991" s="31" t="s">
        <v>1875</v>
      </c>
      <c r="C991" s="31" t="s">
        <v>3759</v>
      </c>
      <c r="E991" s="14" t="s">
        <v>5647</v>
      </c>
      <c r="G991" s="31" t="str">
        <f t="shared" si="470"/>
        <v>Сигнал</v>
      </c>
      <c r="H991" s="31" t="s">
        <v>3321</v>
      </c>
      <c r="I991" s="31" t="s">
        <v>4601</v>
      </c>
      <c r="J991" s="31" t="str">
        <f t="shared" si="465"/>
        <v>DCS_DI_03</v>
      </c>
      <c r="K991" s="14" t="s">
        <v>5869</v>
      </c>
      <c r="M991" s="31" t="s">
        <v>3758</v>
      </c>
      <c r="N991" s="31" t="s">
        <v>107</v>
      </c>
      <c r="O991" s="31" t="s">
        <v>103</v>
      </c>
      <c r="P991" s="31" t="s">
        <v>2723</v>
      </c>
      <c r="Q991" s="31" t="s">
        <v>1198</v>
      </c>
      <c r="R991" s="31">
        <v>3</v>
      </c>
      <c r="S991" s="31">
        <v>4</v>
      </c>
      <c r="T991" s="31" t="s">
        <v>62</v>
      </c>
      <c r="U991" s="31" t="str">
        <f t="shared" si="494"/>
        <v>48</v>
      </c>
      <c r="V991" s="14" t="str">
        <f t="shared" si="466"/>
        <v>ASK 3MLD, ASK 3MB</v>
      </c>
      <c r="W991" s="31" t="str">
        <f t="shared" si="471"/>
        <v/>
      </c>
      <c r="X991" s="14" t="str">
        <f t="shared" si="472"/>
        <v/>
      </c>
      <c r="Y991" s="31" t="str">
        <f t="shared" si="473"/>
        <v>O1011107</v>
      </c>
      <c r="Z991" s="31" t="str">
        <f t="shared" si="474"/>
        <v>TUA711-DIO32</v>
      </c>
      <c r="AA991" s="14" t="str">
        <f t="shared" si="475"/>
        <v>17-SC-DCS-002/O1011107/ 17-MC-DCS-004</v>
      </c>
      <c r="AB991" s="31" t="s">
        <v>64</v>
      </c>
      <c r="AC991" s="31" t="s">
        <v>54</v>
      </c>
      <c r="AD991" s="31" t="s">
        <v>125</v>
      </c>
      <c r="AE991" s="31">
        <v>1</v>
      </c>
      <c r="AF991" s="31" t="s">
        <v>55</v>
      </c>
      <c r="AG991" s="31" t="s">
        <v>3692</v>
      </c>
      <c r="AH991" s="31">
        <v>8</v>
      </c>
      <c r="AI991" s="31">
        <v>32</v>
      </c>
      <c r="AJ991" s="31" t="s">
        <v>57</v>
      </c>
      <c r="AK991" s="31">
        <f t="shared" si="467"/>
        <v>32</v>
      </c>
      <c r="AL991" s="31" t="s">
        <v>62</v>
      </c>
      <c r="AO991" s="31" t="s">
        <v>63</v>
      </c>
      <c r="AP991" s="31" t="s">
        <v>1878</v>
      </c>
      <c r="AQ991" s="14" t="s">
        <v>3760</v>
      </c>
      <c r="AR991" s="31" t="s">
        <v>5716</v>
      </c>
      <c r="AS991" s="31" t="s">
        <v>468</v>
      </c>
      <c r="AT991" s="14" t="s">
        <v>5724</v>
      </c>
      <c r="AU991" s="31" t="s">
        <v>5858</v>
      </c>
      <c r="AV991" s="31" t="s">
        <v>5792</v>
      </c>
      <c r="AW991" s="31" t="s">
        <v>5793</v>
      </c>
      <c r="AX991" s="31" t="s">
        <v>5724</v>
      </c>
      <c r="BK991" s="14" t="str">
        <f t="shared" si="476"/>
        <v/>
      </c>
      <c r="BL991" s="14" t="str">
        <f t="shared" si="477"/>
        <v/>
      </c>
      <c r="BM991" s="14" t="str">
        <f t="shared" si="478"/>
        <v/>
      </c>
      <c r="BN991" s="14"/>
      <c r="BO991" s="14" t="str">
        <f t="shared" si="468"/>
        <v/>
      </c>
      <c r="BP991" s="14" t="str">
        <f t="shared" si="469"/>
        <v/>
      </c>
      <c r="BQ991" s="14"/>
      <c r="BR991" s="14" t="str">
        <f t="shared" si="479"/>
        <v>TS-R-02:3/
O1011107:32A</v>
      </c>
      <c r="BS991" s="14" t="str">
        <f t="shared" si="480"/>
        <v>TS-R-02:4/
O1011107:32B</v>
      </c>
      <c r="BW991" s="31" t="str">
        <f t="shared" si="481"/>
        <v/>
      </c>
      <c r="BX991" s="31" t="str">
        <f t="shared" si="482"/>
        <v/>
      </c>
      <c r="BY991" s="31" t="str">
        <f t="shared" si="483"/>
        <v/>
      </c>
      <c r="BZ991" s="31" t="str">
        <f t="shared" si="484"/>
        <v/>
      </c>
      <c r="CA991" s="31" t="str">
        <f t="shared" si="485"/>
        <v/>
      </c>
      <c r="CB991" s="31" t="str">
        <f t="shared" si="486"/>
        <v/>
      </c>
      <c r="CC991" s="31" t="str">
        <f t="shared" si="487"/>
        <v/>
      </c>
      <c r="CD991" s="31" t="str">
        <f t="shared" si="488"/>
        <v>32A</v>
      </c>
      <c r="CE991" s="31" t="e">
        <f t="shared" ca="1" si="489"/>
        <v>#NAME?</v>
      </c>
      <c r="CF991" s="31" t="e">
        <f t="shared" ca="1" si="490"/>
        <v>#NAME?</v>
      </c>
      <c r="CG991" s="31" t="e">
        <f t="shared" ca="1" si="491"/>
        <v>#NAME?</v>
      </c>
      <c r="CH991" s="31" t="e">
        <f t="shared" ca="1" si="492"/>
        <v>#NAME?</v>
      </c>
      <c r="CI991" s="31" t="e">
        <f t="shared" ca="1" si="493"/>
        <v>#NAME?</v>
      </c>
    </row>
    <row r="992" spans="1:87" s="31" customFormat="1" ht="30" hidden="1" x14ac:dyDescent="0.25">
      <c r="A992" s="9" t="s">
        <v>4493</v>
      </c>
      <c r="B992" s="31" t="s">
        <v>1875</v>
      </c>
      <c r="C992" s="31" t="s">
        <v>3761</v>
      </c>
      <c r="E992" s="14" t="s">
        <v>5647</v>
      </c>
      <c r="G992" s="31" t="str">
        <f t="shared" si="470"/>
        <v>Сигнал</v>
      </c>
      <c r="H992" s="31" t="s">
        <v>3357</v>
      </c>
      <c r="I992" s="31" t="s">
        <v>4601</v>
      </c>
      <c r="J992" s="31" t="str">
        <f t="shared" si="465"/>
        <v>DCS_DI_03</v>
      </c>
      <c r="K992" s="14" t="s">
        <v>5869</v>
      </c>
      <c r="M992" s="31" t="s">
        <v>3758</v>
      </c>
      <c r="N992" s="31" t="s">
        <v>107</v>
      </c>
      <c r="O992" s="31" t="s">
        <v>145</v>
      </c>
      <c r="P992" s="31" t="s">
        <v>2723</v>
      </c>
      <c r="Q992" s="31" t="s">
        <v>1198</v>
      </c>
      <c r="R992" s="31">
        <v>5</v>
      </c>
      <c r="S992" s="31">
        <v>6</v>
      </c>
      <c r="T992" s="31" t="s">
        <v>62</v>
      </c>
      <c r="U992" s="31" t="str">
        <f t="shared" si="494"/>
        <v>48</v>
      </c>
      <c r="V992" s="14" t="str">
        <f t="shared" si="466"/>
        <v>ASK 3MLD, ASK 3MB</v>
      </c>
      <c r="W992" s="31" t="str">
        <f t="shared" si="471"/>
        <v/>
      </c>
      <c r="X992" s="14" t="str">
        <f t="shared" si="472"/>
        <v/>
      </c>
      <c r="Y992" s="31" t="str">
        <f t="shared" si="473"/>
        <v>O1011108</v>
      </c>
      <c r="Z992" s="31" t="str">
        <f t="shared" si="474"/>
        <v>TUA711-DIO32</v>
      </c>
      <c r="AA992" s="14" t="str">
        <f t="shared" si="475"/>
        <v>17-SC-DCS-002/O1011108/ 17-MC-DCS-004</v>
      </c>
      <c r="AB992" s="31" t="s">
        <v>64</v>
      </c>
      <c r="AC992" s="31" t="s">
        <v>54</v>
      </c>
      <c r="AD992" s="31" t="s">
        <v>125</v>
      </c>
      <c r="AE992" s="31">
        <v>1</v>
      </c>
      <c r="AF992" s="31" t="s">
        <v>55</v>
      </c>
      <c r="AG992" s="31" t="s">
        <v>3763</v>
      </c>
      <c r="AH992" s="31">
        <v>9</v>
      </c>
      <c r="AI992" s="31">
        <v>1</v>
      </c>
      <c r="AJ992" s="31" t="s">
        <v>57</v>
      </c>
      <c r="AK992" s="31">
        <f t="shared" si="467"/>
        <v>32</v>
      </c>
      <c r="AL992" s="31" t="s">
        <v>62</v>
      </c>
      <c r="AO992" s="31" t="s">
        <v>63</v>
      </c>
      <c r="AP992" s="31" t="s">
        <v>1878</v>
      </c>
      <c r="AQ992" s="14" t="s">
        <v>3762</v>
      </c>
      <c r="AR992" s="31" t="s">
        <v>5716</v>
      </c>
      <c r="AS992" s="31" t="s">
        <v>468</v>
      </c>
      <c r="AT992" s="14" t="s">
        <v>5724</v>
      </c>
      <c r="AU992" s="31" t="s">
        <v>5858</v>
      </c>
      <c r="AV992" s="31" t="s">
        <v>5794</v>
      </c>
      <c r="AW992" s="31" t="s">
        <v>5795</v>
      </c>
      <c r="AX992" s="31" t="s">
        <v>5724</v>
      </c>
      <c r="BK992" s="14" t="str">
        <f t="shared" si="476"/>
        <v/>
      </c>
      <c r="BL992" s="14" t="str">
        <f t="shared" si="477"/>
        <v/>
      </c>
      <c r="BM992" s="14" t="str">
        <f t="shared" si="478"/>
        <v/>
      </c>
      <c r="BN992" s="14"/>
      <c r="BO992" s="14" t="str">
        <f t="shared" si="468"/>
        <v/>
      </c>
      <c r="BP992" s="14" t="str">
        <f t="shared" si="469"/>
        <v/>
      </c>
      <c r="BQ992" s="14"/>
      <c r="BR992" s="14" t="str">
        <f t="shared" si="479"/>
        <v>TS-R-02:5/
O1011108:1A</v>
      </c>
      <c r="BS992" s="14" t="str">
        <f t="shared" si="480"/>
        <v>TS-R-02:6/
O1011108:1B</v>
      </c>
      <c r="BW992" s="31" t="str">
        <f t="shared" si="481"/>
        <v/>
      </c>
      <c r="BX992" s="31" t="str">
        <f t="shared" si="482"/>
        <v/>
      </c>
      <c r="BY992" s="31" t="str">
        <f t="shared" si="483"/>
        <v/>
      </c>
      <c r="BZ992" s="31" t="str">
        <f t="shared" si="484"/>
        <v/>
      </c>
      <c r="CA992" s="31" t="str">
        <f t="shared" si="485"/>
        <v/>
      </c>
      <c r="CB992" s="31" t="str">
        <f t="shared" si="486"/>
        <v/>
      </c>
      <c r="CC992" s="31" t="str">
        <f t="shared" si="487"/>
        <v/>
      </c>
      <c r="CD992" s="31" t="str">
        <f t="shared" si="488"/>
        <v>1A</v>
      </c>
      <c r="CE992" s="31" t="e">
        <f t="shared" ca="1" si="489"/>
        <v>#NAME?</v>
      </c>
      <c r="CF992" s="31" t="e">
        <f t="shared" ca="1" si="490"/>
        <v>#NAME?</v>
      </c>
      <c r="CG992" s="31" t="e">
        <f t="shared" ca="1" si="491"/>
        <v>#NAME?</v>
      </c>
      <c r="CH992" s="31" t="e">
        <f t="shared" ca="1" si="492"/>
        <v>#NAME?</v>
      </c>
      <c r="CI992" s="31" t="e">
        <f t="shared" ca="1" si="493"/>
        <v>#NAME?</v>
      </c>
    </row>
    <row r="993" spans="1:87" s="31" customFormat="1" ht="30" hidden="1" x14ac:dyDescent="0.25">
      <c r="A993" s="9" t="s">
        <v>4493</v>
      </c>
      <c r="B993" s="31" t="s">
        <v>1875</v>
      </c>
      <c r="C993" s="31" t="s">
        <v>3235</v>
      </c>
      <c r="E993" s="14" t="s">
        <v>5649</v>
      </c>
      <c r="G993" s="31" t="str">
        <f t="shared" si="470"/>
        <v>Сигнал</v>
      </c>
      <c r="H993" s="31" t="s">
        <v>2608</v>
      </c>
      <c r="I993" s="31" t="s">
        <v>4601</v>
      </c>
      <c r="J993" s="31" t="str">
        <f t="shared" si="465"/>
        <v>DCS_DO_03</v>
      </c>
      <c r="K993" s="14" t="s">
        <v>5869</v>
      </c>
      <c r="M993" s="31" t="s">
        <v>3226</v>
      </c>
      <c r="N993" s="31" t="s">
        <v>1261</v>
      </c>
      <c r="O993" s="31" t="s">
        <v>1285</v>
      </c>
      <c r="P993" s="31" t="s">
        <v>2723</v>
      </c>
      <c r="Q993" s="31" t="s">
        <v>1211</v>
      </c>
      <c r="R993" s="31">
        <v>11</v>
      </c>
      <c r="S993" s="31">
        <v>12</v>
      </c>
      <c r="T993" s="31" t="s">
        <v>62</v>
      </c>
      <c r="U993" s="31" t="str">
        <f t="shared" si="494"/>
        <v>30</v>
      </c>
      <c r="V993" s="14" t="str">
        <f t="shared" si="466"/>
        <v>ASK 3MLD, ASK 3MB</v>
      </c>
      <c r="W993" s="31" t="str">
        <f t="shared" si="471"/>
        <v/>
      </c>
      <c r="X993" s="14" t="str">
        <f t="shared" si="472"/>
        <v/>
      </c>
      <c r="Y993" s="31" t="str">
        <f t="shared" si="473"/>
        <v>O1011206</v>
      </c>
      <c r="Z993" s="31" t="str">
        <f t="shared" si="474"/>
        <v>TUA711-DIO32</v>
      </c>
      <c r="AA993" s="14" t="str">
        <f t="shared" si="475"/>
        <v>17-SC-DCS-002/O1011206/ 17-MC-DCS-004</v>
      </c>
      <c r="AB993" s="31" t="s">
        <v>64</v>
      </c>
      <c r="AC993" s="31" t="s">
        <v>54</v>
      </c>
      <c r="AD993" s="31" t="s">
        <v>125</v>
      </c>
      <c r="AE993" s="31">
        <v>1</v>
      </c>
      <c r="AF993" s="31" t="s">
        <v>1254</v>
      </c>
      <c r="AG993" s="31" t="s">
        <v>1556</v>
      </c>
      <c r="AH993" s="31">
        <v>7</v>
      </c>
      <c r="AI993" s="31">
        <v>19</v>
      </c>
      <c r="AJ993" s="31" t="s">
        <v>1256</v>
      </c>
      <c r="AK993" s="31">
        <f t="shared" si="467"/>
        <v>32</v>
      </c>
      <c r="AL993" s="31" t="s">
        <v>62</v>
      </c>
      <c r="AO993" s="31" t="s">
        <v>63</v>
      </c>
      <c r="AP993" s="31" t="s">
        <v>1878</v>
      </c>
      <c r="AQ993" s="14" t="s">
        <v>3236</v>
      </c>
      <c r="AR993" s="31" t="s">
        <v>5716</v>
      </c>
      <c r="AS993" s="31" t="s">
        <v>468</v>
      </c>
      <c r="AT993" s="14" t="s">
        <v>5724</v>
      </c>
      <c r="AU993" s="31" t="s">
        <v>5858</v>
      </c>
      <c r="AV993" s="31" t="s">
        <v>5797</v>
      </c>
      <c r="AW993" s="31" t="s">
        <v>5799</v>
      </c>
      <c r="AX993" s="31" t="s">
        <v>5724</v>
      </c>
      <c r="BK993" s="14" t="str">
        <f t="shared" si="476"/>
        <v/>
      </c>
      <c r="BL993" s="14" t="str">
        <f t="shared" si="477"/>
        <v/>
      </c>
      <c r="BM993" s="14" t="str">
        <f t="shared" si="478"/>
        <v/>
      </c>
      <c r="BN993" s="14"/>
      <c r="BO993" s="14" t="str">
        <f t="shared" si="468"/>
        <v/>
      </c>
      <c r="BP993" s="14" t="str">
        <f t="shared" si="469"/>
        <v/>
      </c>
      <c r="BQ993" s="14"/>
      <c r="BR993" s="14" t="str">
        <f t="shared" si="479"/>
        <v/>
      </c>
      <c r="BS993" s="14" t="str">
        <f t="shared" si="480"/>
        <v>TS-P-03:12/
O1011206:19A</v>
      </c>
      <c r="BW993" s="31" t="str">
        <f t="shared" si="481"/>
        <v/>
      </c>
      <c r="BX993" s="31" t="str">
        <f t="shared" si="482"/>
        <v/>
      </c>
      <c r="BY993" s="31" t="str">
        <f t="shared" si="483"/>
        <v/>
      </c>
      <c r="BZ993" s="31" t="str">
        <f t="shared" si="484"/>
        <v/>
      </c>
      <c r="CA993" s="31" t="str">
        <f t="shared" si="485"/>
        <v/>
      </c>
      <c r="CB993" s="31" t="str">
        <f t="shared" si="486"/>
        <v/>
      </c>
      <c r="CC993" s="31" t="str">
        <f t="shared" si="487"/>
        <v/>
      </c>
      <c r="CD993" s="31" t="str">
        <f t="shared" si="488"/>
        <v/>
      </c>
      <c r="CE993" s="31" t="e">
        <f t="shared" ca="1" si="489"/>
        <v>#NAME?</v>
      </c>
      <c r="CF993" s="31" t="e">
        <f t="shared" ca="1" si="490"/>
        <v>#NAME?</v>
      </c>
      <c r="CG993" s="31" t="e">
        <f t="shared" ca="1" si="491"/>
        <v>#NAME?</v>
      </c>
      <c r="CH993" s="31" t="e">
        <f t="shared" ca="1" si="492"/>
        <v>#NAME?</v>
      </c>
      <c r="CI993" s="31" t="e">
        <f t="shared" ca="1" si="493"/>
        <v>#NAME?</v>
      </c>
    </row>
    <row r="994" spans="1:87" s="31" customFormat="1" ht="30" hidden="1" x14ac:dyDescent="0.25">
      <c r="A994" s="9" t="s">
        <v>4493</v>
      </c>
      <c r="B994" s="31" t="s">
        <v>1875</v>
      </c>
      <c r="C994" s="31" t="s">
        <v>3237</v>
      </c>
      <c r="E994" s="14" t="s">
        <v>5649</v>
      </c>
      <c r="G994" s="31" t="str">
        <f t="shared" si="470"/>
        <v>Сигнал</v>
      </c>
      <c r="H994" s="31" t="s">
        <v>2611</v>
      </c>
      <c r="I994" s="31" t="s">
        <v>4601</v>
      </c>
      <c r="J994" s="31" t="str">
        <f t="shared" si="465"/>
        <v>DCS_DO_03</v>
      </c>
      <c r="K994" s="14" t="s">
        <v>5869</v>
      </c>
      <c r="M994" s="31" t="s">
        <v>3226</v>
      </c>
      <c r="N994" s="31" t="s">
        <v>1261</v>
      </c>
      <c r="O994" s="31" t="s">
        <v>1287</v>
      </c>
      <c r="P994" s="31" t="s">
        <v>2723</v>
      </c>
      <c r="Q994" s="31" t="s">
        <v>1211</v>
      </c>
      <c r="R994" s="31">
        <v>13</v>
      </c>
      <c r="S994" s="31">
        <v>14</v>
      </c>
      <c r="T994" s="31" t="s">
        <v>62</v>
      </c>
      <c r="U994" s="31" t="str">
        <f t="shared" si="494"/>
        <v>30</v>
      </c>
      <c r="V994" s="14" t="str">
        <f t="shared" si="466"/>
        <v>ASK 3MLD, ASK 3MB</v>
      </c>
      <c r="W994" s="31" t="str">
        <f t="shared" si="471"/>
        <v/>
      </c>
      <c r="X994" s="14" t="str">
        <f t="shared" si="472"/>
        <v/>
      </c>
      <c r="Y994" s="31" t="str">
        <f t="shared" si="473"/>
        <v>O1011206</v>
      </c>
      <c r="Z994" s="31" t="str">
        <f t="shared" si="474"/>
        <v>TUA711-DIO32</v>
      </c>
      <c r="AA994" s="14" t="str">
        <f t="shared" si="475"/>
        <v>17-SC-DCS-002/O1011206/ 17-MC-DCS-004</v>
      </c>
      <c r="AB994" s="31" t="s">
        <v>64</v>
      </c>
      <c r="AC994" s="31" t="s">
        <v>54</v>
      </c>
      <c r="AD994" s="31" t="s">
        <v>125</v>
      </c>
      <c r="AE994" s="31">
        <v>1</v>
      </c>
      <c r="AF994" s="31" t="s">
        <v>1254</v>
      </c>
      <c r="AG994" s="31" t="s">
        <v>1556</v>
      </c>
      <c r="AH994" s="31">
        <v>7</v>
      </c>
      <c r="AI994" s="31">
        <v>20</v>
      </c>
      <c r="AJ994" s="31" t="s">
        <v>1256</v>
      </c>
      <c r="AK994" s="31">
        <f t="shared" si="467"/>
        <v>32</v>
      </c>
      <c r="AL994" s="31" t="s">
        <v>62</v>
      </c>
      <c r="AO994" s="31" t="s">
        <v>63</v>
      </c>
      <c r="AP994" s="31" t="s">
        <v>1878</v>
      </c>
      <c r="AQ994" s="14" t="s">
        <v>3238</v>
      </c>
      <c r="AR994" s="31" t="s">
        <v>5716</v>
      </c>
      <c r="AS994" s="31" t="s">
        <v>468</v>
      </c>
      <c r="AT994" s="14" t="s">
        <v>5724</v>
      </c>
      <c r="AU994" s="31" t="s">
        <v>5858</v>
      </c>
      <c r="AV994" s="31" t="s">
        <v>5806</v>
      </c>
      <c r="AW994" s="31" t="s">
        <v>5797</v>
      </c>
      <c r="AX994" s="31" t="s">
        <v>5724</v>
      </c>
      <c r="BK994" s="14" t="str">
        <f t="shared" si="476"/>
        <v/>
      </c>
      <c r="BL994" s="14" t="str">
        <f t="shared" si="477"/>
        <v/>
      </c>
      <c r="BM994" s="14" t="str">
        <f t="shared" si="478"/>
        <v/>
      </c>
      <c r="BN994" s="14"/>
      <c r="BO994" s="14" t="str">
        <f t="shared" si="468"/>
        <v/>
      </c>
      <c r="BP994" s="14" t="str">
        <f t="shared" si="469"/>
        <v/>
      </c>
      <c r="BQ994" s="14"/>
      <c r="BR994" s="14" t="str">
        <f t="shared" si="479"/>
        <v/>
      </c>
      <c r="BS994" s="14" t="str">
        <f t="shared" si="480"/>
        <v>TS-P-03:14/
O1011206:20A</v>
      </c>
      <c r="BW994" s="31" t="str">
        <f t="shared" si="481"/>
        <v/>
      </c>
      <c r="BX994" s="31" t="str">
        <f t="shared" si="482"/>
        <v/>
      </c>
      <c r="BY994" s="31" t="str">
        <f t="shared" si="483"/>
        <v/>
      </c>
      <c r="BZ994" s="31" t="str">
        <f t="shared" si="484"/>
        <v/>
      </c>
      <c r="CA994" s="31" t="str">
        <f t="shared" si="485"/>
        <v/>
      </c>
      <c r="CB994" s="31" t="str">
        <f t="shared" si="486"/>
        <v/>
      </c>
      <c r="CC994" s="31" t="str">
        <f t="shared" si="487"/>
        <v/>
      </c>
      <c r="CD994" s="31" t="str">
        <f t="shared" si="488"/>
        <v/>
      </c>
      <c r="CE994" s="31" t="e">
        <f t="shared" ca="1" si="489"/>
        <v>#NAME?</v>
      </c>
      <c r="CF994" s="31" t="e">
        <f t="shared" ca="1" si="490"/>
        <v>#NAME?</v>
      </c>
      <c r="CG994" s="31" t="e">
        <f t="shared" ca="1" si="491"/>
        <v>#NAME?</v>
      </c>
      <c r="CH994" s="31" t="e">
        <f t="shared" ca="1" si="492"/>
        <v>#NAME?</v>
      </c>
      <c r="CI994" s="31" t="e">
        <f t="shared" ca="1" si="493"/>
        <v>#NAME?</v>
      </c>
    </row>
    <row r="995" spans="1:87" s="31" customFormat="1" ht="30" hidden="1" x14ac:dyDescent="0.25">
      <c r="A995" s="9" t="s">
        <v>4493</v>
      </c>
      <c r="B995" s="31" t="s">
        <v>1879</v>
      </c>
      <c r="C995" s="31" t="s">
        <v>1880</v>
      </c>
      <c r="E995" s="14" t="s">
        <v>1838</v>
      </c>
      <c r="G995" s="31" t="str">
        <f t="shared" si="470"/>
        <v>Сигнал</v>
      </c>
      <c r="H995" s="31" t="s">
        <v>1840</v>
      </c>
      <c r="I995" s="31" t="s">
        <v>4601</v>
      </c>
      <c r="J995" s="31" t="str">
        <f t="shared" si="465"/>
        <v>DCS_DI_02</v>
      </c>
      <c r="K995" s="14" t="s">
        <v>5866</v>
      </c>
      <c r="M995" s="31" t="s">
        <v>1874</v>
      </c>
      <c r="N995" s="31" t="s">
        <v>107</v>
      </c>
      <c r="O995" s="31" t="s">
        <v>145</v>
      </c>
      <c r="P995" s="31" t="s">
        <v>61</v>
      </c>
      <c r="Q995" s="31" t="s">
        <v>1123</v>
      </c>
      <c r="R995" s="31">
        <v>5</v>
      </c>
      <c r="S995" s="31">
        <v>6</v>
      </c>
      <c r="T995" s="31" t="s">
        <v>62</v>
      </c>
      <c r="U995" s="31" t="str">
        <f t="shared" si="494"/>
        <v>48</v>
      </c>
      <c r="V995" s="14" t="str">
        <f t="shared" si="466"/>
        <v>AVK 2,5 A, AVK 2,5 A</v>
      </c>
      <c r="W995" s="31" t="str">
        <f t="shared" si="471"/>
        <v>O1011100_U3</v>
      </c>
      <c r="X995" s="14" t="str">
        <f t="shared" si="472"/>
        <v>HD5516</v>
      </c>
      <c r="Y995" s="31" t="str">
        <f t="shared" si="473"/>
        <v>O1011100</v>
      </c>
      <c r="Z995" s="31" t="str">
        <f t="shared" si="474"/>
        <v>TUA711-DIO32</v>
      </c>
      <c r="AA995" s="14" t="str">
        <f t="shared" si="475"/>
        <v>17-SC-DCS-002/O1011100/ 17-MC-DCS-002</v>
      </c>
      <c r="AB995" s="31" t="s">
        <v>64</v>
      </c>
      <c r="AC995" s="31" t="s">
        <v>54</v>
      </c>
      <c r="AD995" s="31" t="s">
        <v>125</v>
      </c>
      <c r="AE995" s="31">
        <v>1</v>
      </c>
      <c r="AF995" s="31" t="s">
        <v>55</v>
      </c>
      <c r="AG995" s="31" t="s">
        <v>1873</v>
      </c>
      <c r="AH995" s="31">
        <v>1</v>
      </c>
      <c r="AI995" s="31">
        <v>3</v>
      </c>
      <c r="AJ995" s="31" t="s">
        <v>57</v>
      </c>
      <c r="AK995" s="31">
        <f t="shared" si="467"/>
        <v>32</v>
      </c>
      <c r="AL995" s="31" t="s">
        <v>62</v>
      </c>
      <c r="AO995" s="31" t="s">
        <v>63</v>
      </c>
      <c r="AP995" s="31" t="s">
        <v>1882</v>
      </c>
      <c r="AQ995" s="14" t="s">
        <v>1881</v>
      </c>
      <c r="AR995" s="31" t="s">
        <v>5716</v>
      </c>
      <c r="AS995" s="31" t="s">
        <v>468</v>
      </c>
      <c r="AT995" s="14" t="s">
        <v>5724</v>
      </c>
      <c r="AU995" s="31" t="s">
        <v>5858</v>
      </c>
      <c r="AV995" s="31" t="s">
        <v>2200</v>
      </c>
      <c r="AW995" s="31" t="s">
        <v>5791</v>
      </c>
      <c r="AX995" s="31" t="s">
        <v>5724</v>
      </c>
      <c r="BK995" s="14" t="str">
        <f t="shared" si="476"/>
        <v>TS-O-08:5/
O1011100_U3:3</v>
      </c>
      <c r="BL995" s="14" t="str">
        <f t="shared" si="477"/>
        <v>TS-O-08:6/
O1011100_U3:4</v>
      </c>
      <c r="BM995" s="14" t="str">
        <f t="shared" si="478"/>
        <v/>
      </c>
      <c r="BN995" s="14"/>
      <c r="BO995" s="14" t="str">
        <f t="shared" si="468"/>
        <v>O1011100:3A/
O1011100_U3:5</v>
      </c>
      <c r="BP995" s="14" t="str">
        <f t="shared" si="469"/>
        <v>O1011100:3B/
O1011100_U3:6</v>
      </c>
      <c r="BQ995" s="14"/>
      <c r="BR995" s="14" t="str">
        <f t="shared" si="479"/>
        <v/>
      </c>
      <c r="BS995" s="14" t="str">
        <f t="shared" si="480"/>
        <v/>
      </c>
      <c r="BW995" s="31" t="str">
        <f t="shared" si="481"/>
        <v>3A</v>
      </c>
      <c r="BX995" s="31" t="str">
        <f t="shared" si="482"/>
        <v>3B</v>
      </c>
      <c r="BY995" s="31" t="str">
        <f t="shared" si="483"/>
        <v>3</v>
      </c>
      <c r="BZ995" s="31" t="str">
        <f t="shared" si="484"/>
        <v>4</v>
      </c>
      <c r="CA995" s="31" t="str">
        <f t="shared" si="485"/>
        <v/>
      </c>
      <c r="CB995" s="31" t="str">
        <f t="shared" si="486"/>
        <v>5</v>
      </c>
      <c r="CC995" s="31" t="str">
        <f t="shared" si="487"/>
        <v>6</v>
      </c>
      <c r="CD995" s="31" t="str">
        <f t="shared" si="488"/>
        <v/>
      </c>
      <c r="CE995" s="31" t="str">
        <f t="shared" si="489"/>
        <v/>
      </c>
      <c r="CF995" s="31" t="e">
        <f t="shared" ca="1" si="490"/>
        <v>#NAME?</v>
      </c>
      <c r="CG995" s="31" t="e">
        <f t="shared" ca="1" si="491"/>
        <v>#NAME?</v>
      </c>
      <c r="CH995" s="31" t="e">
        <f t="shared" ca="1" si="492"/>
        <v>#NAME?</v>
      </c>
      <c r="CI995" s="31" t="e">
        <f t="shared" ca="1" si="493"/>
        <v>#NAME?</v>
      </c>
    </row>
    <row r="996" spans="1:87" s="31" customFormat="1" ht="30" hidden="1" x14ac:dyDescent="0.25">
      <c r="A996" s="9" t="s">
        <v>4493</v>
      </c>
      <c r="B996" s="31" t="s">
        <v>1879</v>
      </c>
      <c r="C996" s="31" t="s">
        <v>1907</v>
      </c>
      <c r="E996" s="14" t="s">
        <v>1843</v>
      </c>
      <c r="G996" s="31" t="str">
        <f t="shared" si="470"/>
        <v>Сигнал</v>
      </c>
      <c r="H996" s="31" t="s">
        <v>1845</v>
      </c>
      <c r="I996" s="31" t="s">
        <v>4601</v>
      </c>
      <c r="J996" s="31" t="str">
        <f t="shared" si="465"/>
        <v>DCS_DI_04</v>
      </c>
      <c r="K996" s="14" t="s">
        <v>5866</v>
      </c>
      <c r="M996" s="31" t="s">
        <v>1874</v>
      </c>
      <c r="N996" s="31" t="s">
        <v>107</v>
      </c>
      <c r="O996" s="31" t="s">
        <v>185</v>
      </c>
      <c r="P996" s="31" t="s">
        <v>61</v>
      </c>
      <c r="Q996" s="31" t="s">
        <v>1123</v>
      </c>
      <c r="R996" s="31">
        <v>21</v>
      </c>
      <c r="S996" s="31">
        <v>22</v>
      </c>
      <c r="T996" s="31" t="s">
        <v>62</v>
      </c>
      <c r="U996" s="31" t="str">
        <f t="shared" si="494"/>
        <v>48</v>
      </c>
      <c r="V996" s="14" t="str">
        <f t="shared" si="466"/>
        <v>AVK 2,5 A, AVK 2,5 A</v>
      </c>
      <c r="W996" s="31" t="str">
        <f t="shared" si="471"/>
        <v>O1011100_U19</v>
      </c>
      <c r="X996" s="14" t="str">
        <f t="shared" si="472"/>
        <v>KFD2-ER-1.W.LB</v>
      </c>
      <c r="Y996" s="31" t="str">
        <f t="shared" si="473"/>
        <v>O1011100</v>
      </c>
      <c r="Z996" s="31" t="str">
        <f t="shared" si="474"/>
        <v>TUA711-DIO32</v>
      </c>
      <c r="AA996" s="14" t="str">
        <f t="shared" si="475"/>
        <v>17-SC-DCS-002/O1011100/ 17-MC-DCS-002</v>
      </c>
      <c r="AB996" s="31" t="s">
        <v>64</v>
      </c>
      <c r="AC996" s="31" t="s">
        <v>54</v>
      </c>
      <c r="AD996" s="31" t="s">
        <v>125</v>
      </c>
      <c r="AE996" s="31">
        <v>1</v>
      </c>
      <c r="AF996" s="31" t="s">
        <v>55</v>
      </c>
      <c r="AG996" s="31" t="s">
        <v>1873</v>
      </c>
      <c r="AH996" s="31">
        <v>1</v>
      </c>
      <c r="AI996" s="31">
        <v>19</v>
      </c>
      <c r="AJ996" s="31" t="s">
        <v>57</v>
      </c>
      <c r="AK996" s="31">
        <f t="shared" si="467"/>
        <v>32</v>
      </c>
      <c r="AL996" s="31" t="s">
        <v>62</v>
      </c>
      <c r="AO996" s="31" t="s">
        <v>63</v>
      </c>
      <c r="AP996" s="31" t="s">
        <v>1882</v>
      </c>
      <c r="AQ996" s="14" t="s">
        <v>1908</v>
      </c>
      <c r="AR996" s="31" t="s">
        <v>5716</v>
      </c>
      <c r="AS996" s="31" t="s">
        <v>468</v>
      </c>
      <c r="AT996" s="14" t="s">
        <v>5724</v>
      </c>
      <c r="AU996" s="31" t="s">
        <v>5858</v>
      </c>
      <c r="AV996" s="31" t="s">
        <v>2200</v>
      </c>
      <c r="AW996" s="31" t="s">
        <v>5791</v>
      </c>
      <c r="AX996" s="31" t="s">
        <v>5724</v>
      </c>
      <c r="BK996" s="14" t="str">
        <f t="shared" si="476"/>
        <v>TS-O-08:21/
O1011100_U19:3</v>
      </c>
      <c r="BL996" s="14" t="str">
        <f t="shared" si="477"/>
        <v>TS-O-08:22/
O1011100_U19:1</v>
      </c>
      <c r="BM996" s="14" t="str">
        <f t="shared" si="478"/>
        <v/>
      </c>
      <c r="BN996" s="14"/>
      <c r="BO996" s="14" t="str">
        <f t="shared" si="468"/>
        <v>O1011100:19A/
O1011100_U19:7</v>
      </c>
      <c r="BP996" s="14" t="str">
        <f t="shared" si="469"/>
        <v>O1011100:19B/
O1011100_U19:8</v>
      </c>
      <c r="BQ996" s="14"/>
      <c r="BR996" s="14" t="str">
        <f t="shared" si="479"/>
        <v/>
      </c>
      <c r="BS996" s="14" t="str">
        <f t="shared" si="480"/>
        <v/>
      </c>
      <c r="BW996" s="31" t="str">
        <f t="shared" si="481"/>
        <v>19A</v>
      </c>
      <c r="BX996" s="31" t="str">
        <f t="shared" si="482"/>
        <v>19B</v>
      </c>
      <c r="BY996" s="31" t="str">
        <f t="shared" si="483"/>
        <v>3</v>
      </c>
      <c r="BZ996" s="31" t="str">
        <f t="shared" si="484"/>
        <v>1</v>
      </c>
      <c r="CA996" s="31" t="str">
        <f t="shared" si="485"/>
        <v/>
      </c>
      <c r="CB996" s="31" t="str">
        <f t="shared" si="486"/>
        <v>7</v>
      </c>
      <c r="CC996" s="31" t="str">
        <f t="shared" si="487"/>
        <v>8</v>
      </c>
      <c r="CD996" s="31" t="str">
        <f t="shared" si="488"/>
        <v/>
      </c>
      <c r="CE996" s="31" t="str">
        <f t="shared" si="489"/>
        <v/>
      </c>
      <c r="CF996" s="31" t="e">
        <f t="shared" ca="1" si="490"/>
        <v>#NAME?</v>
      </c>
      <c r="CG996" s="31" t="e">
        <f t="shared" ca="1" si="491"/>
        <v>#NAME?</v>
      </c>
      <c r="CH996" s="31" t="e">
        <f t="shared" ca="1" si="492"/>
        <v>#NAME?</v>
      </c>
      <c r="CI996" s="31" t="e">
        <f t="shared" ca="1" si="493"/>
        <v>#NAME?</v>
      </c>
    </row>
    <row r="997" spans="1:87" s="31" customFormat="1" ht="30" hidden="1" x14ac:dyDescent="0.25">
      <c r="A997" s="9" t="s">
        <v>4493</v>
      </c>
      <c r="B997" s="31" t="s">
        <v>1879</v>
      </c>
      <c r="C997" s="31" t="s">
        <v>3764</v>
      </c>
      <c r="E997" s="14" t="s">
        <v>5647</v>
      </c>
      <c r="G997" s="31" t="str">
        <f t="shared" si="470"/>
        <v>Сигнал</v>
      </c>
      <c r="H997" s="31" t="s">
        <v>3318</v>
      </c>
      <c r="I997" s="31" t="s">
        <v>4601</v>
      </c>
      <c r="J997" s="31" t="str">
        <f t="shared" si="465"/>
        <v>DCS_DI_03</v>
      </c>
      <c r="K997" s="14" t="s">
        <v>5869</v>
      </c>
      <c r="M997" s="31" t="s">
        <v>3758</v>
      </c>
      <c r="N997" s="31" t="s">
        <v>107</v>
      </c>
      <c r="O997" s="31" t="s">
        <v>150</v>
      </c>
      <c r="P997" s="31" t="s">
        <v>2723</v>
      </c>
      <c r="Q997" s="31" t="s">
        <v>1198</v>
      </c>
      <c r="R997" s="31">
        <v>7</v>
      </c>
      <c r="S997" s="31">
        <v>8</v>
      </c>
      <c r="T997" s="31" t="s">
        <v>62</v>
      </c>
      <c r="U997" s="31" t="str">
        <f t="shared" si="494"/>
        <v>48</v>
      </c>
      <c r="V997" s="14" t="str">
        <f t="shared" si="466"/>
        <v>ASK 3MLD, ASK 3MB</v>
      </c>
      <c r="W997" s="31" t="str">
        <f t="shared" si="471"/>
        <v/>
      </c>
      <c r="X997" s="14" t="str">
        <f t="shared" si="472"/>
        <v/>
      </c>
      <c r="Y997" s="31" t="str">
        <f t="shared" si="473"/>
        <v>O1011108</v>
      </c>
      <c r="Z997" s="31" t="str">
        <f t="shared" si="474"/>
        <v>TUA711-DIO32</v>
      </c>
      <c r="AA997" s="14" t="str">
        <f t="shared" si="475"/>
        <v>17-SC-DCS-002/O1011108/ 17-MC-DCS-004</v>
      </c>
      <c r="AB997" s="31" t="s">
        <v>64</v>
      </c>
      <c r="AC997" s="31" t="s">
        <v>54</v>
      </c>
      <c r="AD997" s="31" t="s">
        <v>125</v>
      </c>
      <c r="AE997" s="31">
        <v>1</v>
      </c>
      <c r="AF997" s="31" t="s">
        <v>55</v>
      </c>
      <c r="AG997" s="31" t="s">
        <v>3763</v>
      </c>
      <c r="AH997" s="31">
        <v>9</v>
      </c>
      <c r="AI997" s="31">
        <v>2</v>
      </c>
      <c r="AJ997" s="31" t="s">
        <v>57</v>
      </c>
      <c r="AK997" s="31">
        <f t="shared" si="467"/>
        <v>32</v>
      </c>
      <c r="AL997" s="31" t="s">
        <v>62</v>
      </c>
      <c r="AO997" s="31" t="s">
        <v>63</v>
      </c>
      <c r="AP997" s="31" t="s">
        <v>1882</v>
      </c>
      <c r="AQ997" s="14" t="s">
        <v>3765</v>
      </c>
      <c r="AR997" s="31" t="s">
        <v>5716</v>
      </c>
      <c r="AS997" s="31" t="s">
        <v>468</v>
      </c>
      <c r="AT997" s="14" t="s">
        <v>5724</v>
      </c>
      <c r="AU997" s="31" t="s">
        <v>5858</v>
      </c>
      <c r="AV997" s="31" t="s">
        <v>5827</v>
      </c>
      <c r="AW997" s="31" t="s">
        <v>5828</v>
      </c>
      <c r="AX997" s="31" t="s">
        <v>5724</v>
      </c>
      <c r="BK997" s="14" t="str">
        <f t="shared" si="476"/>
        <v/>
      </c>
      <c r="BL997" s="14" t="str">
        <f t="shared" si="477"/>
        <v/>
      </c>
      <c r="BM997" s="14" t="str">
        <f t="shared" si="478"/>
        <v/>
      </c>
      <c r="BN997" s="14"/>
      <c r="BO997" s="14" t="str">
        <f t="shared" si="468"/>
        <v/>
      </c>
      <c r="BP997" s="14" t="str">
        <f t="shared" si="469"/>
        <v/>
      </c>
      <c r="BQ997" s="14"/>
      <c r="BR997" s="14" t="str">
        <f t="shared" si="479"/>
        <v>TS-R-02:7/
O1011108:2A</v>
      </c>
      <c r="BS997" s="14" t="str">
        <f t="shared" si="480"/>
        <v>TS-R-02:8/
O1011108:2B</v>
      </c>
      <c r="BW997" s="31" t="str">
        <f t="shared" si="481"/>
        <v/>
      </c>
      <c r="BX997" s="31" t="str">
        <f t="shared" si="482"/>
        <v/>
      </c>
      <c r="BY997" s="31" t="str">
        <f t="shared" si="483"/>
        <v/>
      </c>
      <c r="BZ997" s="31" t="str">
        <f t="shared" si="484"/>
        <v/>
      </c>
      <c r="CA997" s="31" t="str">
        <f t="shared" si="485"/>
        <v/>
      </c>
      <c r="CB997" s="31" t="str">
        <f t="shared" si="486"/>
        <v/>
      </c>
      <c r="CC997" s="31" t="str">
        <f t="shared" si="487"/>
        <v/>
      </c>
      <c r="CD997" s="31" t="str">
        <f t="shared" si="488"/>
        <v>2A</v>
      </c>
      <c r="CE997" s="31" t="e">
        <f t="shared" ca="1" si="489"/>
        <v>#NAME?</v>
      </c>
      <c r="CF997" s="31" t="e">
        <f t="shared" ca="1" si="490"/>
        <v>#NAME?</v>
      </c>
      <c r="CG997" s="31" t="e">
        <f t="shared" ca="1" si="491"/>
        <v>#NAME?</v>
      </c>
      <c r="CH997" s="31" t="e">
        <f t="shared" ca="1" si="492"/>
        <v>#NAME?</v>
      </c>
      <c r="CI997" s="31" t="e">
        <f t="shared" ca="1" si="493"/>
        <v>#NAME?</v>
      </c>
    </row>
    <row r="998" spans="1:87" s="31" customFormat="1" ht="30" hidden="1" x14ac:dyDescent="0.25">
      <c r="A998" s="9" t="s">
        <v>4493</v>
      </c>
      <c r="B998" s="31" t="s">
        <v>1879</v>
      </c>
      <c r="C998" s="31" t="s">
        <v>3766</v>
      </c>
      <c r="E998" s="14" t="s">
        <v>5647</v>
      </c>
      <c r="G998" s="31" t="str">
        <f t="shared" si="470"/>
        <v>Сигнал</v>
      </c>
      <c r="H998" s="31" t="s">
        <v>3321</v>
      </c>
      <c r="I998" s="31" t="s">
        <v>4601</v>
      </c>
      <c r="J998" s="31" t="str">
        <f t="shared" si="465"/>
        <v>DCS_DI_03</v>
      </c>
      <c r="K998" s="14" t="s">
        <v>5869</v>
      </c>
      <c r="M998" s="31" t="s">
        <v>3758</v>
      </c>
      <c r="N998" s="31" t="s">
        <v>107</v>
      </c>
      <c r="O998" s="31" t="s">
        <v>155</v>
      </c>
      <c r="P998" s="31" t="s">
        <v>2723</v>
      </c>
      <c r="Q998" s="31" t="s">
        <v>1198</v>
      </c>
      <c r="R998" s="31">
        <v>9</v>
      </c>
      <c r="S998" s="31">
        <v>10</v>
      </c>
      <c r="T998" s="31" t="s">
        <v>62</v>
      </c>
      <c r="U998" s="31" t="str">
        <f t="shared" si="494"/>
        <v>48</v>
      </c>
      <c r="V998" s="14" t="str">
        <f t="shared" si="466"/>
        <v>ASK 3MLD, ASK 3MB</v>
      </c>
      <c r="W998" s="31" t="str">
        <f t="shared" si="471"/>
        <v/>
      </c>
      <c r="X998" s="14" t="str">
        <f t="shared" si="472"/>
        <v/>
      </c>
      <c r="Y998" s="31" t="str">
        <f t="shared" si="473"/>
        <v>O1011108</v>
      </c>
      <c r="Z998" s="31" t="str">
        <f t="shared" si="474"/>
        <v>TUA711-DIO32</v>
      </c>
      <c r="AA998" s="14" t="str">
        <f t="shared" si="475"/>
        <v>17-SC-DCS-002/O1011108/ 17-MC-DCS-004</v>
      </c>
      <c r="AB998" s="31" t="s">
        <v>64</v>
      </c>
      <c r="AC998" s="31" t="s">
        <v>54</v>
      </c>
      <c r="AD998" s="31" t="s">
        <v>125</v>
      </c>
      <c r="AE998" s="31">
        <v>1</v>
      </c>
      <c r="AF998" s="31" t="s">
        <v>55</v>
      </c>
      <c r="AG998" s="31" t="s">
        <v>3763</v>
      </c>
      <c r="AH998" s="31">
        <v>9</v>
      </c>
      <c r="AI998" s="31">
        <v>3</v>
      </c>
      <c r="AJ998" s="31" t="s">
        <v>57</v>
      </c>
      <c r="AK998" s="31">
        <f t="shared" si="467"/>
        <v>32</v>
      </c>
      <c r="AL998" s="31" t="s">
        <v>62</v>
      </c>
      <c r="AO998" s="31" t="s">
        <v>63</v>
      </c>
      <c r="AP998" s="31" t="s">
        <v>1882</v>
      </c>
      <c r="AQ998" s="14" t="s">
        <v>3767</v>
      </c>
      <c r="AR998" s="31" t="s">
        <v>5716</v>
      </c>
      <c r="AS998" s="31" t="s">
        <v>468</v>
      </c>
      <c r="AT998" s="14" t="s">
        <v>5724</v>
      </c>
      <c r="AU998" s="31" t="s">
        <v>5858</v>
      </c>
      <c r="AV998" s="31" t="s">
        <v>5792</v>
      </c>
      <c r="AW998" s="31" t="s">
        <v>5793</v>
      </c>
      <c r="AX998" s="31" t="s">
        <v>5724</v>
      </c>
      <c r="BK998" s="14" t="str">
        <f t="shared" si="476"/>
        <v/>
      </c>
      <c r="BL998" s="14" t="str">
        <f t="shared" si="477"/>
        <v/>
      </c>
      <c r="BM998" s="14" t="str">
        <f t="shared" si="478"/>
        <v/>
      </c>
      <c r="BN998" s="14"/>
      <c r="BO998" s="14" t="str">
        <f t="shared" si="468"/>
        <v/>
      </c>
      <c r="BP998" s="14" t="str">
        <f t="shared" si="469"/>
        <v/>
      </c>
      <c r="BQ998" s="14"/>
      <c r="BR998" s="14" t="str">
        <f t="shared" si="479"/>
        <v>TS-R-02:9/
O1011108:3A</v>
      </c>
      <c r="BS998" s="14" t="str">
        <f t="shared" si="480"/>
        <v>TS-R-02:10/
O1011108:3B</v>
      </c>
      <c r="BW998" s="31" t="str">
        <f t="shared" si="481"/>
        <v/>
      </c>
      <c r="BX998" s="31" t="str">
        <f t="shared" si="482"/>
        <v/>
      </c>
      <c r="BY998" s="31" t="str">
        <f t="shared" si="483"/>
        <v/>
      </c>
      <c r="BZ998" s="31" t="str">
        <f t="shared" si="484"/>
        <v/>
      </c>
      <c r="CA998" s="31" t="str">
        <f t="shared" si="485"/>
        <v/>
      </c>
      <c r="CB998" s="31" t="str">
        <f t="shared" si="486"/>
        <v/>
      </c>
      <c r="CC998" s="31" t="str">
        <f t="shared" si="487"/>
        <v/>
      </c>
      <c r="CD998" s="31" t="str">
        <f t="shared" si="488"/>
        <v>3A</v>
      </c>
      <c r="CE998" s="31" t="e">
        <f t="shared" ca="1" si="489"/>
        <v>#NAME?</v>
      </c>
      <c r="CF998" s="31" t="e">
        <f t="shared" ca="1" si="490"/>
        <v>#NAME?</v>
      </c>
      <c r="CG998" s="31" t="e">
        <f t="shared" ca="1" si="491"/>
        <v>#NAME?</v>
      </c>
      <c r="CH998" s="31" t="e">
        <f t="shared" ca="1" si="492"/>
        <v>#NAME?</v>
      </c>
      <c r="CI998" s="31" t="e">
        <f t="shared" ca="1" si="493"/>
        <v>#NAME?</v>
      </c>
    </row>
    <row r="999" spans="1:87" s="31" customFormat="1" ht="30" hidden="1" x14ac:dyDescent="0.25">
      <c r="A999" s="9" t="s">
        <v>4493</v>
      </c>
      <c r="B999" s="31" t="s">
        <v>1879</v>
      </c>
      <c r="C999" s="31" t="s">
        <v>3239</v>
      </c>
      <c r="E999" s="14" t="s">
        <v>5649</v>
      </c>
      <c r="G999" s="31" t="str">
        <f t="shared" si="470"/>
        <v>Сигнал</v>
      </c>
      <c r="H999" s="31" t="s">
        <v>2608</v>
      </c>
      <c r="I999" s="31" t="s">
        <v>4601</v>
      </c>
      <c r="J999" s="31" t="str">
        <f t="shared" si="465"/>
        <v>DCS_DO_03</v>
      </c>
      <c r="K999" s="14" t="s">
        <v>5869</v>
      </c>
      <c r="M999" s="31" t="s">
        <v>3226</v>
      </c>
      <c r="N999" s="31" t="s">
        <v>1261</v>
      </c>
      <c r="O999" s="31" t="s">
        <v>1289</v>
      </c>
      <c r="P999" s="31" t="s">
        <v>2723</v>
      </c>
      <c r="Q999" s="31" t="s">
        <v>1211</v>
      </c>
      <c r="R999" s="31">
        <v>15</v>
      </c>
      <c r="S999" s="31">
        <v>16</v>
      </c>
      <c r="T999" s="31" t="s">
        <v>62</v>
      </c>
      <c r="U999" s="31" t="str">
        <f t="shared" si="494"/>
        <v>30</v>
      </c>
      <c r="V999" s="14" t="str">
        <f t="shared" si="466"/>
        <v>ASK 3MLD, ASK 3MB</v>
      </c>
      <c r="W999" s="31" t="str">
        <f t="shared" si="471"/>
        <v/>
      </c>
      <c r="X999" s="14" t="str">
        <f t="shared" si="472"/>
        <v/>
      </c>
      <c r="Y999" s="31" t="str">
        <f t="shared" si="473"/>
        <v>O1011206</v>
      </c>
      <c r="Z999" s="31" t="str">
        <f t="shared" si="474"/>
        <v>TUA711-DIO32</v>
      </c>
      <c r="AA999" s="14" t="str">
        <f t="shared" si="475"/>
        <v>17-SC-DCS-002/O1011206/ 17-MC-DCS-004</v>
      </c>
      <c r="AB999" s="31" t="s">
        <v>64</v>
      </c>
      <c r="AC999" s="31" t="s">
        <v>54</v>
      </c>
      <c r="AD999" s="31" t="s">
        <v>125</v>
      </c>
      <c r="AE999" s="31">
        <v>1</v>
      </c>
      <c r="AF999" s="31" t="s">
        <v>1254</v>
      </c>
      <c r="AG999" s="31" t="s">
        <v>1556</v>
      </c>
      <c r="AH999" s="31">
        <v>7</v>
      </c>
      <c r="AI999" s="31">
        <v>21</v>
      </c>
      <c r="AJ999" s="31" t="s">
        <v>1256</v>
      </c>
      <c r="AK999" s="31">
        <f t="shared" si="467"/>
        <v>32</v>
      </c>
      <c r="AL999" s="31" t="s">
        <v>62</v>
      </c>
      <c r="AO999" s="31" t="s">
        <v>63</v>
      </c>
      <c r="AP999" s="31" t="s">
        <v>1882</v>
      </c>
      <c r="AQ999" s="14" t="s">
        <v>3240</v>
      </c>
      <c r="AR999" s="31" t="s">
        <v>5716</v>
      </c>
      <c r="AS999" s="31" t="s">
        <v>468</v>
      </c>
      <c r="AT999" s="14" t="s">
        <v>5724</v>
      </c>
      <c r="AU999" s="31" t="s">
        <v>5858</v>
      </c>
      <c r="AV999" s="31" t="s">
        <v>5797</v>
      </c>
      <c r="AW999" s="31" t="s">
        <v>5799</v>
      </c>
      <c r="AX999" s="31" t="s">
        <v>5724</v>
      </c>
      <c r="BK999" s="14" t="str">
        <f t="shared" si="476"/>
        <v/>
      </c>
      <c r="BL999" s="14" t="str">
        <f t="shared" si="477"/>
        <v/>
      </c>
      <c r="BM999" s="14" t="str">
        <f t="shared" si="478"/>
        <v/>
      </c>
      <c r="BN999" s="14"/>
      <c r="BO999" s="14" t="str">
        <f t="shared" si="468"/>
        <v/>
      </c>
      <c r="BP999" s="14" t="str">
        <f t="shared" si="469"/>
        <v/>
      </c>
      <c r="BQ999" s="14"/>
      <c r="BR999" s="14" t="str">
        <f t="shared" si="479"/>
        <v/>
      </c>
      <c r="BS999" s="14" t="str">
        <f t="shared" si="480"/>
        <v>TS-P-03:16/
O1011206:21A</v>
      </c>
      <c r="BW999" s="31" t="str">
        <f t="shared" si="481"/>
        <v/>
      </c>
      <c r="BX999" s="31" t="str">
        <f t="shared" si="482"/>
        <v/>
      </c>
      <c r="BY999" s="31" t="str">
        <f t="shared" si="483"/>
        <v/>
      </c>
      <c r="BZ999" s="31" t="str">
        <f t="shared" si="484"/>
        <v/>
      </c>
      <c r="CA999" s="31" t="str">
        <f t="shared" si="485"/>
        <v/>
      </c>
      <c r="CB999" s="31" t="str">
        <f t="shared" si="486"/>
        <v/>
      </c>
      <c r="CC999" s="31" t="str">
        <f t="shared" si="487"/>
        <v/>
      </c>
      <c r="CD999" s="31" t="str">
        <f t="shared" si="488"/>
        <v/>
      </c>
      <c r="CE999" s="31" t="e">
        <f t="shared" ca="1" si="489"/>
        <v>#NAME?</v>
      </c>
      <c r="CF999" s="31" t="e">
        <f t="shared" ca="1" si="490"/>
        <v>#NAME?</v>
      </c>
      <c r="CG999" s="31" t="e">
        <f t="shared" ca="1" si="491"/>
        <v>#NAME?</v>
      </c>
      <c r="CH999" s="31" t="e">
        <f t="shared" ca="1" si="492"/>
        <v>#NAME?</v>
      </c>
      <c r="CI999" s="31" t="e">
        <f t="shared" ca="1" si="493"/>
        <v>#NAME?</v>
      </c>
    </row>
    <row r="1000" spans="1:87" s="31" customFormat="1" ht="30" hidden="1" x14ac:dyDescent="0.25">
      <c r="A1000" s="9" t="s">
        <v>4493</v>
      </c>
      <c r="B1000" s="31" t="s">
        <v>1883</v>
      </c>
      <c r="C1000" s="31" t="s">
        <v>1884</v>
      </c>
      <c r="E1000" s="14" t="s">
        <v>1838</v>
      </c>
      <c r="G1000" s="31" t="str">
        <f t="shared" si="470"/>
        <v>Сигнал</v>
      </c>
      <c r="H1000" s="31" t="s">
        <v>1840</v>
      </c>
      <c r="I1000" s="31" t="s">
        <v>4601</v>
      </c>
      <c r="J1000" s="31" t="str">
        <f t="shared" si="465"/>
        <v>DCS_DI_02</v>
      </c>
      <c r="K1000" s="14" t="s">
        <v>5866</v>
      </c>
      <c r="M1000" s="31" t="s">
        <v>1874</v>
      </c>
      <c r="N1000" s="31" t="s">
        <v>107</v>
      </c>
      <c r="O1000" s="31" t="s">
        <v>150</v>
      </c>
      <c r="P1000" s="31" t="s">
        <v>61</v>
      </c>
      <c r="Q1000" s="31" t="s">
        <v>1123</v>
      </c>
      <c r="R1000" s="31">
        <v>7</v>
      </c>
      <c r="S1000" s="31">
        <v>8</v>
      </c>
      <c r="T1000" s="31" t="s">
        <v>62</v>
      </c>
      <c r="U1000" s="31" t="str">
        <f t="shared" si="494"/>
        <v>48</v>
      </c>
      <c r="V1000" s="14" t="str">
        <f t="shared" si="466"/>
        <v>AVK 2,5 A, AVK 2,5 A</v>
      </c>
      <c r="W1000" s="31" t="str">
        <f t="shared" si="471"/>
        <v>O1011100_U4</v>
      </c>
      <c r="X1000" s="14" t="str">
        <f t="shared" si="472"/>
        <v>HD5516</v>
      </c>
      <c r="Y1000" s="31" t="str">
        <f t="shared" si="473"/>
        <v>O1011100</v>
      </c>
      <c r="Z1000" s="31" t="str">
        <f t="shared" si="474"/>
        <v>TUA711-DIO32</v>
      </c>
      <c r="AA1000" s="14" t="str">
        <f t="shared" si="475"/>
        <v>17-SC-DCS-002/O1011100/ 17-MC-DCS-002</v>
      </c>
      <c r="AB1000" s="31" t="s">
        <v>64</v>
      </c>
      <c r="AC1000" s="31" t="s">
        <v>54</v>
      </c>
      <c r="AD1000" s="31" t="s">
        <v>125</v>
      </c>
      <c r="AE1000" s="31">
        <v>1</v>
      </c>
      <c r="AF1000" s="31" t="s">
        <v>55</v>
      </c>
      <c r="AG1000" s="31" t="s">
        <v>1873</v>
      </c>
      <c r="AH1000" s="31">
        <v>1</v>
      </c>
      <c r="AI1000" s="31">
        <v>4</v>
      </c>
      <c r="AJ1000" s="31" t="s">
        <v>57</v>
      </c>
      <c r="AK1000" s="31">
        <f t="shared" si="467"/>
        <v>32</v>
      </c>
      <c r="AL1000" s="31" t="s">
        <v>62</v>
      </c>
      <c r="AO1000" s="31" t="s">
        <v>63</v>
      </c>
      <c r="AP1000" s="31" t="s">
        <v>1882</v>
      </c>
      <c r="AQ1000" s="14" t="s">
        <v>1885</v>
      </c>
      <c r="AR1000" s="31" t="s">
        <v>5716</v>
      </c>
      <c r="AS1000" s="31" t="s">
        <v>468</v>
      </c>
      <c r="AT1000" s="14" t="s">
        <v>5724</v>
      </c>
      <c r="AU1000" s="31" t="s">
        <v>5858</v>
      </c>
      <c r="AV1000" s="31" t="s">
        <v>2200</v>
      </c>
      <c r="AW1000" s="31" t="s">
        <v>5791</v>
      </c>
      <c r="AX1000" s="31" t="s">
        <v>5724</v>
      </c>
      <c r="BK1000" s="14" t="str">
        <f t="shared" si="476"/>
        <v>TS-O-08:7/
O1011100_U4:3</v>
      </c>
      <c r="BL1000" s="14" t="str">
        <f t="shared" si="477"/>
        <v>TS-O-08:8/
O1011100_U4:4</v>
      </c>
      <c r="BM1000" s="14" t="str">
        <f t="shared" si="478"/>
        <v/>
      </c>
      <c r="BN1000" s="14"/>
      <c r="BO1000" s="14" t="str">
        <f t="shared" si="468"/>
        <v>O1011100:4A/
O1011100_U4:5</v>
      </c>
      <c r="BP1000" s="14" t="str">
        <f t="shared" si="469"/>
        <v>O1011100:4B/
O1011100_U4:6</v>
      </c>
      <c r="BQ1000" s="14"/>
      <c r="BR1000" s="14" t="str">
        <f t="shared" si="479"/>
        <v/>
      </c>
      <c r="BS1000" s="14" t="str">
        <f t="shared" si="480"/>
        <v/>
      </c>
      <c r="BW1000" s="31" t="str">
        <f t="shared" si="481"/>
        <v>4A</v>
      </c>
      <c r="BX1000" s="31" t="str">
        <f t="shared" si="482"/>
        <v>4B</v>
      </c>
      <c r="BY1000" s="31" t="str">
        <f t="shared" si="483"/>
        <v>3</v>
      </c>
      <c r="BZ1000" s="31" t="str">
        <f t="shared" si="484"/>
        <v>4</v>
      </c>
      <c r="CA1000" s="31" t="str">
        <f t="shared" si="485"/>
        <v/>
      </c>
      <c r="CB1000" s="31" t="str">
        <f t="shared" si="486"/>
        <v>5</v>
      </c>
      <c r="CC1000" s="31" t="str">
        <f t="shared" si="487"/>
        <v>6</v>
      </c>
      <c r="CD1000" s="31" t="str">
        <f t="shared" si="488"/>
        <v/>
      </c>
      <c r="CE1000" s="31" t="str">
        <f t="shared" si="489"/>
        <v/>
      </c>
      <c r="CF1000" s="31" t="e">
        <f t="shared" ca="1" si="490"/>
        <v>#NAME?</v>
      </c>
      <c r="CG1000" s="31" t="e">
        <f t="shared" ca="1" si="491"/>
        <v>#NAME?</v>
      </c>
      <c r="CH1000" s="31" t="e">
        <f t="shared" ca="1" si="492"/>
        <v>#NAME?</v>
      </c>
      <c r="CI1000" s="31" t="e">
        <f t="shared" ca="1" si="493"/>
        <v>#NAME?</v>
      </c>
    </row>
    <row r="1001" spans="1:87" s="31" customFormat="1" ht="30" hidden="1" x14ac:dyDescent="0.25">
      <c r="A1001" s="9" t="s">
        <v>4493</v>
      </c>
      <c r="B1001" s="31" t="s">
        <v>1883</v>
      </c>
      <c r="C1001" s="31" t="s">
        <v>1909</v>
      </c>
      <c r="E1001" s="14" t="s">
        <v>1843</v>
      </c>
      <c r="G1001" s="31" t="str">
        <f t="shared" si="470"/>
        <v>Сигнал</v>
      </c>
      <c r="H1001" s="31" t="s">
        <v>1845</v>
      </c>
      <c r="I1001" s="31" t="s">
        <v>4601</v>
      </c>
      <c r="J1001" s="31" t="str">
        <f t="shared" si="465"/>
        <v>DCS_DI_04</v>
      </c>
      <c r="K1001" s="14" t="s">
        <v>5866</v>
      </c>
      <c r="M1001" s="31" t="s">
        <v>1874</v>
      </c>
      <c r="N1001" s="31" t="s">
        <v>107</v>
      </c>
      <c r="O1001" s="31" t="s">
        <v>188</v>
      </c>
      <c r="P1001" s="31" t="s">
        <v>61</v>
      </c>
      <c r="Q1001" s="31" t="s">
        <v>1123</v>
      </c>
      <c r="R1001" s="31">
        <v>23</v>
      </c>
      <c r="S1001" s="31">
        <v>24</v>
      </c>
      <c r="T1001" s="31" t="s">
        <v>62</v>
      </c>
      <c r="U1001" s="31" t="str">
        <f t="shared" si="494"/>
        <v>48</v>
      </c>
      <c r="V1001" s="14" t="str">
        <f t="shared" si="466"/>
        <v>AVK 2,5 A, AVK 2,5 A</v>
      </c>
      <c r="W1001" s="31" t="str">
        <f t="shared" si="471"/>
        <v>O1011100_U20</v>
      </c>
      <c r="X1001" s="14" t="str">
        <f t="shared" si="472"/>
        <v>KFD2-ER-1.W.LB</v>
      </c>
      <c r="Y1001" s="31" t="str">
        <f t="shared" si="473"/>
        <v>O1011100</v>
      </c>
      <c r="Z1001" s="31" t="str">
        <f t="shared" si="474"/>
        <v>TUA711-DIO32</v>
      </c>
      <c r="AA1001" s="14" t="str">
        <f t="shared" si="475"/>
        <v>17-SC-DCS-002/O1011100/ 17-MC-DCS-002</v>
      </c>
      <c r="AB1001" s="31" t="s">
        <v>64</v>
      </c>
      <c r="AC1001" s="31" t="s">
        <v>54</v>
      </c>
      <c r="AD1001" s="31" t="s">
        <v>125</v>
      </c>
      <c r="AE1001" s="31">
        <v>1</v>
      </c>
      <c r="AF1001" s="31" t="s">
        <v>55</v>
      </c>
      <c r="AG1001" s="31" t="s">
        <v>1873</v>
      </c>
      <c r="AH1001" s="31">
        <v>1</v>
      </c>
      <c r="AI1001" s="31">
        <v>20</v>
      </c>
      <c r="AJ1001" s="31" t="s">
        <v>57</v>
      </c>
      <c r="AK1001" s="31">
        <f t="shared" si="467"/>
        <v>32</v>
      </c>
      <c r="AL1001" s="31" t="s">
        <v>62</v>
      </c>
      <c r="AO1001" s="31" t="s">
        <v>63</v>
      </c>
      <c r="AP1001" s="31" t="s">
        <v>1882</v>
      </c>
      <c r="AQ1001" s="14" t="s">
        <v>1910</v>
      </c>
      <c r="AR1001" s="31" t="s">
        <v>5716</v>
      </c>
      <c r="AS1001" s="31" t="s">
        <v>468</v>
      </c>
      <c r="AT1001" s="14" t="s">
        <v>5724</v>
      </c>
      <c r="AU1001" s="31" t="s">
        <v>5858</v>
      </c>
      <c r="AV1001" s="31" t="s">
        <v>2200</v>
      </c>
      <c r="AW1001" s="31" t="s">
        <v>5791</v>
      </c>
      <c r="AX1001" s="31" t="s">
        <v>5724</v>
      </c>
      <c r="BK1001" s="14" t="str">
        <f t="shared" si="476"/>
        <v>TS-O-08:23/
O1011100_U20:3</v>
      </c>
      <c r="BL1001" s="14" t="str">
        <f t="shared" si="477"/>
        <v>TS-O-08:24/
O1011100_U20:1</v>
      </c>
      <c r="BM1001" s="14" t="str">
        <f t="shared" si="478"/>
        <v/>
      </c>
      <c r="BN1001" s="14"/>
      <c r="BO1001" s="14" t="str">
        <f t="shared" si="468"/>
        <v>O1011100:20A/
O1011100_U20:7</v>
      </c>
      <c r="BP1001" s="14" t="str">
        <f t="shared" si="469"/>
        <v>O1011100:20B/
O1011100_U20:8</v>
      </c>
      <c r="BQ1001" s="14"/>
      <c r="BR1001" s="14" t="str">
        <f t="shared" si="479"/>
        <v/>
      </c>
      <c r="BS1001" s="14" t="str">
        <f t="shared" si="480"/>
        <v/>
      </c>
      <c r="BW1001" s="31" t="str">
        <f t="shared" si="481"/>
        <v>20A</v>
      </c>
      <c r="BX1001" s="31" t="str">
        <f t="shared" si="482"/>
        <v>20B</v>
      </c>
      <c r="BY1001" s="31" t="str">
        <f t="shared" si="483"/>
        <v>3</v>
      </c>
      <c r="BZ1001" s="31" t="str">
        <f t="shared" si="484"/>
        <v>1</v>
      </c>
      <c r="CA1001" s="31" t="str">
        <f t="shared" si="485"/>
        <v/>
      </c>
      <c r="CB1001" s="31" t="str">
        <f t="shared" si="486"/>
        <v>7</v>
      </c>
      <c r="CC1001" s="31" t="str">
        <f t="shared" si="487"/>
        <v>8</v>
      </c>
      <c r="CD1001" s="31" t="str">
        <f t="shared" si="488"/>
        <v/>
      </c>
      <c r="CE1001" s="31" t="str">
        <f t="shared" si="489"/>
        <v/>
      </c>
      <c r="CF1001" s="31" t="e">
        <f t="shared" ca="1" si="490"/>
        <v>#NAME?</v>
      </c>
      <c r="CG1001" s="31" t="e">
        <f t="shared" ca="1" si="491"/>
        <v>#NAME?</v>
      </c>
      <c r="CH1001" s="31" t="e">
        <f t="shared" ca="1" si="492"/>
        <v>#NAME?</v>
      </c>
      <c r="CI1001" s="31" t="e">
        <f t="shared" ca="1" si="493"/>
        <v>#NAME?</v>
      </c>
    </row>
    <row r="1002" spans="1:87" s="31" customFormat="1" ht="30" hidden="1" x14ac:dyDescent="0.25">
      <c r="A1002" s="9" t="s">
        <v>4493</v>
      </c>
      <c r="B1002" s="31" t="s">
        <v>1883</v>
      </c>
      <c r="C1002" s="31" t="s">
        <v>3768</v>
      </c>
      <c r="E1002" s="14" t="s">
        <v>5647</v>
      </c>
      <c r="G1002" s="31" t="str">
        <f t="shared" si="470"/>
        <v>Сигнал</v>
      </c>
      <c r="H1002" s="31" t="s">
        <v>3318</v>
      </c>
      <c r="I1002" s="31" t="s">
        <v>4601</v>
      </c>
      <c r="J1002" s="31" t="str">
        <f t="shared" si="465"/>
        <v>DCS_DI_03</v>
      </c>
      <c r="K1002" s="14" t="s">
        <v>5869</v>
      </c>
      <c r="M1002" s="31" t="s">
        <v>3758</v>
      </c>
      <c r="N1002" s="31" t="s">
        <v>107</v>
      </c>
      <c r="O1002" s="31" t="s">
        <v>160</v>
      </c>
      <c r="P1002" s="31" t="s">
        <v>2723</v>
      </c>
      <c r="Q1002" s="31" t="s">
        <v>1198</v>
      </c>
      <c r="R1002" s="31">
        <v>11</v>
      </c>
      <c r="S1002" s="31">
        <v>12</v>
      </c>
      <c r="T1002" s="31" t="s">
        <v>62</v>
      </c>
      <c r="U1002" s="31" t="str">
        <f t="shared" si="494"/>
        <v>48</v>
      </c>
      <c r="V1002" s="14" t="str">
        <f t="shared" si="466"/>
        <v>ASK 3MLD, ASK 3MB</v>
      </c>
      <c r="W1002" s="31" t="str">
        <f t="shared" si="471"/>
        <v/>
      </c>
      <c r="X1002" s="14" t="str">
        <f t="shared" si="472"/>
        <v/>
      </c>
      <c r="Y1002" s="31" t="str">
        <f t="shared" si="473"/>
        <v>O1011108</v>
      </c>
      <c r="Z1002" s="31" t="str">
        <f t="shared" si="474"/>
        <v>TUA711-DIO32</v>
      </c>
      <c r="AA1002" s="14" t="str">
        <f t="shared" si="475"/>
        <v>17-SC-DCS-002/O1011108/ 17-MC-DCS-004</v>
      </c>
      <c r="AB1002" s="31" t="s">
        <v>64</v>
      </c>
      <c r="AC1002" s="31" t="s">
        <v>54</v>
      </c>
      <c r="AD1002" s="31" t="s">
        <v>125</v>
      </c>
      <c r="AE1002" s="31">
        <v>1</v>
      </c>
      <c r="AF1002" s="31" t="s">
        <v>55</v>
      </c>
      <c r="AG1002" s="31" t="s">
        <v>3763</v>
      </c>
      <c r="AH1002" s="31">
        <v>9</v>
      </c>
      <c r="AI1002" s="31">
        <v>4</v>
      </c>
      <c r="AJ1002" s="31" t="s">
        <v>57</v>
      </c>
      <c r="AK1002" s="31">
        <f t="shared" si="467"/>
        <v>32</v>
      </c>
      <c r="AL1002" s="31" t="s">
        <v>62</v>
      </c>
      <c r="AO1002" s="31" t="s">
        <v>63</v>
      </c>
      <c r="AP1002" s="31" t="s">
        <v>3243</v>
      </c>
      <c r="AQ1002" s="14" t="s">
        <v>3769</v>
      </c>
      <c r="AR1002" s="31" t="s">
        <v>5716</v>
      </c>
      <c r="AS1002" s="31" t="s">
        <v>468</v>
      </c>
      <c r="AT1002" s="14" t="s">
        <v>5724</v>
      </c>
      <c r="AU1002" s="31" t="s">
        <v>5858</v>
      </c>
      <c r="AV1002" s="31" t="s">
        <v>5827</v>
      </c>
      <c r="AW1002" s="31" t="s">
        <v>5828</v>
      </c>
      <c r="AX1002" s="31" t="s">
        <v>5724</v>
      </c>
      <c r="BK1002" s="14" t="str">
        <f t="shared" si="476"/>
        <v/>
      </c>
      <c r="BL1002" s="14" t="str">
        <f t="shared" si="477"/>
        <v/>
      </c>
      <c r="BM1002" s="14" t="str">
        <f t="shared" si="478"/>
        <v/>
      </c>
      <c r="BN1002" s="14"/>
      <c r="BO1002" s="14" t="str">
        <f t="shared" si="468"/>
        <v/>
      </c>
      <c r="BP1002" s="14" t="str">
        <f t="shared" si="469"/>
        <v/>
      </c>
      <c r="BQ1002" s="14"/>
      <c r="BR1002" s="14" t="str">
        <f t="shared" si="479"/>
        <v>TS-R-02:11/
O1011108:4A</v>
      </c>
      <c r="BS1002" s="14" t="str">
        <f t="shared" si="480"/>
        <v>TS-R-02:12/
O1011108:4B</v>
      </c>
      <c r="BW1002" s="31" t="str">
        <f t="shared" si="481"/>
        <v/>
      </c>
      <c r="BX1002" s="31" t="str">
        <f t="shared" si="482"/>
        <v/>
      </c>
      <c r="BY1002" s="31" t="str">
        <f t="shared" si="483"/>
        <v/>
      </c>
      <c r="BZ1002" s="31" t="str">
        <f t="shared" si="484"/>
        <v/>
      </c>
      <c r="CA1002" s="31" t="str">
        <f t="shared" si="485"/>
        <v/>
      </c>
      <c r="CB1002" s="31" t="str">
        <f t="shared" si="486"/>
        <v/>
      </c>
      <c r="CC1002" s="31" t="str">
        <f t="shared" si="487"/>
        <v/>
      </c>
      <c r="CD1002" s="31" t="str">
        <f t="shared" si="488"/>
        <v>4A</v>
      </c>
      <c r="CE1002" s="31" t="e">
        <f t="shared" ca="1" si="489"/>
        <v>#NAME?</v>
      </c>
      <c r="CF1002" s="31" t="e">
        <f t="shared" ca="1" si="490"/>
        <v>#NAME?</v>
      </c>
      <c r="CG1002" s="31" t="e">
        <f t="shared" ca="1" si="491"/>
        <v>#NAME?</v>
      </c>
      <c r="CH1002" s="31" t="e">
        <f t="shared" ca="1" si="492"/>
        <v>#NAME?</v>
      </c>
      <c r="CI1002" s="31" t="e">
        <f t="shared" ca="1" si="493"/>
        <v>#NAME?</v>
      </c>
    </row>
    <row r="1003" spans="1:87" s="31" customFormat="1" ht="30" hidden="1" x14ac:dyDescent="0.25">
      <c r="A1003" s="9" t="s">
        <v>4493</v>
      </c>
      <c r="B1003" s="31" t="s">
        <v>1883</v>
      </c>
      <c r="C1003" s="31" t="s">
        <v>3770</v>
      </c>
      <c r="E1003" s="14" t="s">
        <v>5647</v>
      </c>
      <c r="G1003" s="31" t="str">
        <f t="shared" si="470"/>
        <v>Сигнал</v>
      </c>
      <c r="H1003" s="31" t="s">
        <v>3321</v>
      </c>
      <c r="I1003" s="31" t="s">
        <v>4601</v>
      </c>
      <c r="J1003" s="31" t="str">
        <f t="shared" si="465"/>
        <v>DCS_DI_03</v>
      </c>
      <c r="K1003" s="14" t="s">
        <v>5869</v>
      </c>
      <c r="M1003" s="31" t="s">
        <v>3758</v>
      </c>
      <c r="N1003" s="31" t="s">
        <v>107</v>
      </c>
      <c r="O1003" s="31" t="s">
        <v>165</v>
      </c>
      <c r="P1003" s="31" t="s">
        <v>2723</v>
      </c>
      <c r="Q1003" s="31" t="s">
        <v>1198</v>
      </c>
      <c r="R1003" s="31">
        <v>13</v>
      </c>
      <c r="S1003" s="31">
        <v>14</v>
      </c>
      <c r="T1003" s="31" t="s">
        <v>62</v>
      </c>
      <c r="U1003" s="31" t="str">
        <f t="shared" si="494"/>
        <v>48</v>
      </c>
      <c r="V1003" s="14" t="str">
        <f t="shared" si="466"/>
        <v>ASK 3MLD, ASK 3MB</v>
      </c>
      <c r="W1003" s="31" t="str">
        <f t="shared" si="471"/>
        <v/>
      </c>
      <c r="X1003" s="14" t="str">
        <f t="shared" si="472"/>
        <v/>
      </c>
      <c r="Y1003" s="31" t="str">
        <f t="shared" si="473"/>
        <v>O1011108</v>
      </c>
      <c r="Z1003" s="31" t="str">
        <f t="shared" si="474"/>
        <v>TUA711-DIO32</v>
      </c>
      <c r="AA1003" s="14" t="str">
        <f t="shared" si="475"/>
        <v>17-SC-DCS-002/O1011108/ 17-MC-DCS-004</v>
      </c>
      <c r="AB1003" s="31" t="s">
        <v>64</v>
      </c>
      <c r="AC1003" s="31" t="s">
        <v>54</v>
      </c>
      <c r="AD1003" s="31" t="s">
        <v>125</v>
      </c>
      <c r="AE1003" s="31">
        <v>1</v>
      </c>
      <c r="AF1003" s="31" t="s">
        <v>55</v>
      </c>
      <c r="AG1003" s="31" t="s">
        <v>3763</v>
      </c>
      <c r="AH1003" s="31">
        <v>9</v>
      </c>
      <c r="AI1003" s="31">
        <v>5</v>
      </c>
      <c r="AJ1003" s="31" t="s">
        <v>57</v>
      </c>
      <c r="AK1003" s="31">
        <f t="shared" si="467"/>
        <v>32</v>
      </c>
      <c r="AL1003" s="31" t="s">
        <v>62</v>
      </c>
      <c r="AO1003" s="31" t="s">
        <v>63</v>
      </c>
      <c r="AP1003" s="31" t="s">
        <v>3243</v>
      </c>
      <c r="AQ1003" s="14" t="s">
        <v>3771</v>
      </c>
      <c r="AR1003" s="31" t="s">
        <v>5716</v>
      </c>
      <c r="AS1003" s="31" t="s">
        <v>468</v>
      </c>
      <c r="AT1003" s="14" t="s">
        <v>5724</v>
      </c>
      <c r="AU1003" s="31" t="s">
        <v>5858</v>
      </c>
      <c r="AV1003" s="31" t="s">
        <v>5792</v>
      </c>
      <c r="AW1003" s="31" t="s">
        <v>5793</v>
      </c>
      <c r="AX1003" s="31" t="s">
        <v>5724</v>
      </c>
      <c r="BK1003" s="14" t="str">
        <f t="shared" si="476"/>
        <v/>
      </c>
      <c r="BL1003" s="14" t="str">
        <f t="shared" si="477"/>
        <v/>
      </c>
      <c r="BM1003" s="14" t="str">
        <f t="shared" si="478"/>
        <v/>
      </c>
      <c r="BN1003" s="14"/>
      <c r="BO1003" s="14" t="str">
        <f t="shared" si="468"/>
        <v/>
      </c>
      <c r="BP1003" s="14" t="str">
        <f t="shared" si="469"/>
        <v/>
      </c>
      <c r="BQ1003" s="14"/>
      <c r="BR1003" s="14" t="str">
        <f t="shared" si="479"/>
        <v>TS-R-02:13/
O1011108:5A</v>
      </c>
      <c r="BS1003" s="14" t="str">
        <f t="shared" si="480"/>
        <v>TS-R-02:14/
O1011108:5B</v>
      </c>
      <c r="BW1003" s="31" t="str">
        <f t="shared" si="481"/>
        <v/>
      </c>
      <c r="BX1003" s="31" t="str">
        <f t="shared" si="482"/>
        <v/>
      </c>
      <c r="BY1003" s="31" t="str">
        <f t="shared" si="483"/>
        <v/>
      </c>
      <c r="BZ1003" s="31" t="str">
        <f t="shared" si="484"/>
        <v/>
      </c>
      <c r="CA1003" s="31" t="str">
        <f t="shared" si="485"/>
        <v/>
      </c>
      <c r="CB1003" s="31" t="str">
        <f t="shared" si="486"/>
        <v/>
      </c>
      <c r="CC1003" s="31" t="str">
        <f t="shared" si="487"/>
        <v/>
      </c>
      <c r="CD1003" s="31" t="str">
        <f t="shared" si="488"/>
        <v>5A</v>
      </c>
      <c r="CE1003" s="31" t="e">
        <f t="shared" ca="1" si="489"/>
        <v>#NAME?</v>
      </c>
      <c r="CF1003" s="31" t="e">
        <f t="shared" ca="1" si="490"/>
        <v>#NAME?</v>
      </c>
      <c r="CG1003" s="31" t="e">
        <f t="shared" ca="1" si="491"/>
        <v>#NAME?</v>
      </c>
      <c r="CH1003" s="31" t="e">
        <f t="shared" ca="1" si="492"/>
        <v>#NAME?</v>
      </c>
      <c r="CI1003" s="31" t="e">
        <f t="shared" ca="1" si="493"/>
        <v>#NAME?</v>
      </c>
    </row>
    <row r="1004" spans="1:87" s="31" customFormat="1" ht="30" hidden="1" x14ac:dyDescent="0.25">
      <c r="A1004" s="9" t="s">
        <v>4493</v>
      </c>
      <c r="B1004" s="31" t="s">
        <v>1883</v>
      </c>
      <c r="C1004" s="31" t="s">
        <v>3241</v>
      </c>
      <c r="E1004" s="14" t="s">
        <v>5649</v>
      </c>
      <c r="G1004" s="31" t="str">
        <f t="shared" si="470"/>
        <v>Сигнал</v>
      </c>
      <c r="H1004" s="31" t="s">
        <v>2608</v>
      </c>
      <c r="I1004" s="31" t="s">
        <v>4601</v>
      </c>
      <c r="J1004" s="31" t="str">
        <f t="shared" si="465"/>
        <v>DCS_DO_03</v>
      </c>
      <c r="K1004" s="14" t="s">
        <v>5869</v>
      </c>
      <c r="M1004" s="31" t="s">
        <v>3226</v>
      </c>
      <c r="N1004" s="31" t="s">
        <v>1261</v>
      </c>
      <c r="O1004" s="31" t="s">
        <v>1320</v>
      </c>
      <c r="P1004" s="31" t="s">
        <v>2723</v>
      </c>
      <c r="Q1004" s="31" t="s">
        <v>1211</v>
      </c>
      <c r="R1004" s="31">
        <v>17</v>
      </c>
      <c r="S1004" s="31">
        <v>18</v>
      </c>
      <c r="T1004" s="31" t="s">
        <v>62</v>
      </c>
      <c r="U1004" s="31" t="str">
        <f t="shared" si="494"/>
        <v>30</v>
      </c>
      <c r="V1004" s="14" t="str">
        <f t="shared" si="466"/>
        <v>ASK 3MLD, ASK 3MB</v>
      </c>
      <c r="W1004" s="31" t="str">
        <f t="shared" si="471"/>
        <v/>
      </c>
      <c r="X1004" s="14" t="str">
        <f t="shared" si="472"/>
        <v/>
      </c>
      <c r="Y1004" s="31" t="str">
        <f t="shared" si="473"/>
        <v>O1011206</v>
      </c>
      <c r="Z1004" s="31" t="str">
        <f t="shared" si="474"/>
        <v>TUA711-DIO32</v>
      </c>
      <c r="AA1004" s="14" t="str">
        <f t="shared" si="475"/>
        <v>17-SC-DCS-002/O1011206/ 17-MC-DCS-004</v>
      </c>
      <c r="AB1004" s="31" t="s">
        <v>64</v>
      </c>
      <c r="AC1004" s="31" t="s">
        <v>54</v>
      </c>
      <c r="AD1004" s="31" t="s">
        <v>125</v>
      </c>
      <c r="AE1004" s="31">
        <v>1</v>
      </c>
      <c r="AF1004" s="31" t="s">
        <v>1254</v>
      </c>
      <c r="AG1004" s="31" t="s">
        <v>1556</v>
      </c>
      <c r="AH1004" s="31">
        <v>7</v>
      </c>
      <c r="AI1004" s="31">
        <v>22</v>
      </c>
      <c r="AJ1004" s="31" t="s">
        <v>1256</v>
      </c>
      <c r="AK1004" s="31">
        <f t="shared" si="467"/>
        <v>32</v>
      </c>
      <c r="AL1004" s="31" t="s">
        <v>62</v>
      </c>
      <c r="AO1004" s="31" t="s">
        <v>63</v>
      </c>
      <c r="AP1004" s="31" t="s">
        <v>3243</v>
      </c>
      <c r="AQ1004" s="14" t="s">
        <v>3242</v>
      </c>
      <c r="AR1004" s="31" t="s">
        <v>5716</v>
      </c>
      <c r="AS1004" s="31" t="s">
        <v>468</v>
      </c>
      <c r="AT1004" s="14" t="s">
        <v>5724</v>
      </c>
      <c r="AU1004" s="31" t="s">
        <v>5858</v>
      </c>
      <c r="AV1004" s="31" t="s">
        <v>5797</v>
      </c>
      <c r="AW1004" s="31" t="s">
        <v>5799</v>
      </c>
      <c r="AX1004" s="31" t="s">
        <v>5724</v>
      </c>
      <c r="BK1004" s="14" t="str">
        <f t="shared" si="476"/>
        <v/>
      </c>
      <c r="BL1004" s="14" t="str">
        <f t="shared" si="477"/>
        <v/>
      </c>
      <c r="BM1004" s="14" t="str">
        <f t="shared" si="478"/>
        <v/>
      </c>
      <c r="BN1004" s="14"/>
      <c r="BO1004" s="14" t="str">
        <f t="shared" si="468"/>
        <v/>
      </c>
      <c r="BP1004" s="14" t="str">
        <f t="shared" si="469"/>
        <v/>
      </c>
      <c r="BQ1004" s="14"/>
      <c r="BR1004" s="14" t="str">
        <f t="shared" si="479"/>
        <v/>
      </c>
      <c r="BS1004" s="14" t="str">
        <f t="shared" si="480"/>
        <v>TS-P-03:18/
O1011206:22A</v>
      </c>
      <c r="BW1004" s="31" t="str">
        <f t="shared" si="481"/>
        <v/>
      </c>
      <c r="BX1004" s="31" t="str">
        <f t="shared" si="482"/>
        <v/>
      </c>
      <c r="BY1004" s="31" t="str">
        <f t="shared" si="483"/>
        <v/>
      </c>
      <c r="BZ1004" s="31" t="str">
        <f t="shared" si="484"/>
        <v/>
      </c>
      <c r="CA1004" s="31" t="str">
        <f t="shared" si="485"/>
        <v/>
      </c>
      <c r="CB1004" s="31" t="str">
        <f t="shared" si="486"/>
        <v/>
      </c>
      <c r="CC1004" s="31" t="str">
        <f t="shared" si="487"/>
        <v/>
      </c>
      <c r="CD1004" s="31" t="str">
        <f t="shared" si="488"/>
        <v/>
      </c>
      <c r="CE1004" s="31" t="e">
        <f t="shared" ca="1" si="489"/>
        <v>#NAME?</v>
      </c>
      <c r="CF1004" s="31" t="e">
        <f t="shared" ca="1" si="490"/>
        <v>#NAME?</v>
      </c>
      <c r="CG1004" s="31" t="e">
        <f t="shared" ca="1" si="491"/>
        <v>#NAME?</v>
      </c>
      <c r="CH1004" s="31" t="e">
        <f t="shared" ca="1" si="492"/>
        <v>#NAME?</v>
      </c>
      <c r="CI1004" s="31" t="e">
        <f t="shared" ca="1" si="493"/>
        <v>#NAME?</v>
      </c>
    </row>
    <row r="1005" spans="1:87" ht="30" hidden="1" x14ac:dyDescent="0.25">
      <c r="A1005" s="9" t="s">
        <v>4493</v>
      </c>
      <c r="B1005" s="31" t="s">
        <v>3277</v>
      </c>
      <c r="C1005" s="31" t="s">
        <v>4332</v>
      </c>
      <c r="D1005" s="31"/>
      <c r="E1005" s="14" t="s">
        <v>1838</v>
      </c>
      <c r="F1005" s="31"/>
      <c r="G1005" s="31" t="str">
        <f t="shared" si="470"/>
        <v>Сигнал</v>
      </c>
      <c r="H1005" s="31" t="s">
        <v>1840</v>
      </c>
      <c r="I1005" s="31" t="s">
        <v>4603</v>
      </c>
      <c r="J1005" s="31" t="str">
        <f t="shared" si="465"/>
        <v>DCS_DI_02</v>
      </c>
      <c r="K1005" s="14" t="s">
        <v>5866</v>
      </c>
      <c r="L1005" s="31"/>
      <c r="M1005" s="31" t="s">
        <v>4331</v>
      </c>
      <c r="N1005" s="31" t="s">
        <v>107</v>
      </c>
      <c r="O1005" s="31" t="s">
        <v>103</v>
      </c>
      <c r="P1005" s="31" t="s">
        <v>61</v>
      </c>
      <c r="Q1005" s="31" t="s">
        <v>4515</v>
      </c>
      <c r="R1005" s="31">
        <v>3</v>
      </c>
      <c r="S1005" s="31">
        <v>4</v>
      </c>
      <c r="T1005" s="31" t="s">
        <v>62</v>
      </c>
      <c r="U1005" s="31" t="str">
        <f t="shared" si="494"/>
        <v>48</v>
      </c>
      <c r="V1005" s="14" t="str">
        <f t="shared" si="466"/>
        <v>AVK 2,5 A, AVK 2,5 A</v>
      </c>
      <c r="W1005" s="31" t="str">
        <f t="shared" si="471"/>
        <v>O1011100_U11</v>
      </c>
      <c r="X1005" s="14" t="str">
        <f t="shared" si="472"/>
        <v>HD5516</v>
      </c>
      <c r="Y1005" s="31" t="str">
        <f t="shared" si="473"/>
        <v>O1011100</v>
      </c>
      <c r="Z1005" s="31" t="str">
        <f t="shared" si="474"/>
        <v>TUA711-DIO32</v>
      </c>
      <c r="AA1005" s="14" t="str">
        <f t="shared" si="475"/>
        <v>17-SC-DCS-002/O1011100/ 17-MC-DCS-002</v>
      </c>
      <c r="AB1005" s="31" t="s">
        <v>64</v>
      </c>
      <c r="AC1005" s="31" t="s">
        <v>54</v>
      </c>
      <c r="AD1005" s="31" t="s">
        <v>125</v>
      </c>
      <c r="AE1005" s="31">
        <v>1</v>
      </c>
      <c r="AF1005" s="31" t="s">
        <v>55</v>
      </c>
      <c r="AG1005" s="31" t="s">
        <v>1873</v>
      </c>
      <c r="AH1005" s="31">
        <v>1</v>
      </c>
      <c r="AI1005" s="31">
        <v>11</v>
      </c>
      <c r="AJ1005" s="31" t="s">
        <v>57</v>
      </c>
      <c r="AK1005" s="31">
        <f t="shared" si="467"/>
        <v>32</v>
      </c>
      <c r="AL1005" s="31" t="s">
        <v>62</v>
      </c>
      <c r="AM1005" s="31"/>
      <c r="AN1005" s="31"/>
      <c r="AO1005" s="31" t="s">
        <v>63</v>
      </c>
      <c r="AP1005" s="31" t="s">
        <v>3280</v>
      </c>
      <c r="AQ1005" s="14" t="s">
        <v>4333</v>
      </c>
      <c r="AR1005" s="31" t="s">
        <v>5716</v>
      </c>
      <c r="AS1005" s="31" t="s">
        <v>468</v>
      </c>
      <c r="AT1005" s="14" t="s">
        <v>5724</v>
      </c>
      <c r="AU1005" s="31" t="s">
        <v>5858</v>
      </c>
      <c r="AV1005" s="31" t="s">
        <v>2200</v>
      </c>
      <c r="AW1005" s="31" t="s">
        <v>5791</v>
      </c>
      <c r="AX1005" s="31" t="s">
        <v>5724</v>
      </c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14" t="str">
        <f t="shared" si="476"/>
        <v>TS-Q-13:3/
O1011100_U11:3</v>
      </c>
      <c r="BL1005" s="14" t="str">
        <f t="shared" si="477"/>
        <v>TS-Q-13:4/
O1011100_U11:4</v>
      </c>
      <c r="BM1005" s="14" t="str">
        <f t="shared" si="478"/>
        <v/>
      </c>
      <c r="BN1005" s="14"/>
      <c r="BO1005" s="14" t="str">
        <f t="shared" si="468"/>
        <v>O1011100:11A/
O1011100_U11:5</v>
      </c>
      <c r="BP1005" s="14" t="str">
        <f t="shared" si="469"/>
        <v>O1011100:11B/
O1011100_U11:6</v>
      </c>
      <c r="BQ1005" s="14"/>
      <c r="BR1005" s="14" t="str">
        <f t="shared" si="479"/>
        <v/>
      </c>
      <c r="BS1005" s="14" t="str">
        <f t="shared" si="480"/>
        <v/>
      </c>
      <c r="BT1005" s="31"/>
      <c r="BW1005" s="35" t="str">
        <f t="shared" si="481"/>
        <v>11A</v>
      </c>
      <c r="BX1005" s="35" t="str">
        <f t="shared" si="482"/>
        <v>11B</v>
      </c>
      <c r="BY1005" s="35" t="str">
        <f t="shared" si="483"/>
        <v>3</v>
      </c>
      <c r="BZ1005" s="35" t="str">
        <f t="shared" si="484"/>
        <v>4</v>
      </c>
      <c r="CA1005" s="35" t="str">
        <f t="shared" si="485"/>
        <v/>
      </c>
      <c r="CB1005" s="35" t="str">
        <f t="shared" si="486"/>
        <v>5</v>
      </c>
      <c r="CC1005" s="35" t="str">
        <f t="shared" si="487"/>
        <v>6</v>
      </c>
      <c r="CD1005" s="35" t="str">
        <f t="shared" si="488"/>
        <v/>
      </c>
      <c r="CE1005" s="35" t="str">
        <f t="shared" si="489"/>
        <v/>
      </c>
      <c r="CF1005" s="35" t="e">
        <f t="shared" ca="1" si="490"/>
        <v>#NAME?</v>
      </c>
      <c r="CG1005" s="35" t="e">
        <f t="shared" ca="1" si="491"/>
        <v>#NAME?</v>
      </c>
      <c r="CH1005" s="35" t="e">
        <f t="shared" ca="1" si="492"/>
        <v>#NAME?</v>
      </c>
      <c r="CI1005" s="35" t="e">
        <f t="shared" ca="1" si="493"/>
        <v>#NAME?</v>
      </c>
    </row>
    <row r="1006" spans="1:87" s="31" customFormat="1" ht="30" hidden="1" x14ac:dyDescent="0.25">
      <c r="A1006" s="9" t="s">
        <v>4493</v>
      </c>
      <c r="B1006" s="31" t="s">
        <v>3277</v>
      </c>
      <c r="C1006" s="31" t="s">
        <v>4329</v>
      </c>
      <c r="E1006" s="14" t="s">
        <v>1843</v>
      </c>
      <c r="G1006" s="31" t="str">
        <f t="shared" si="470"/>
        <v>Сигнал</v>
      </c>
      <c r="H1006" s="31" t="s">
        <v>1845</v>
      </c>
      <c r="I1006" s="31" t="s">
        <v>4603</v>
      </c>
      <c r="J1006" s="31" t="str">
        <f t="shared" si="465"/>
        <v>DCS_DI_04</v>
      </c>
      <c r="K1006" s="14" t="s">
        <v>5866</v>
      </c>
      <c r="M1006" s="31" t="s">
        <v>4331</v>
      </c>
      <c r="N1006" s="31" t="s">
        <v>107</v>
      </c>
      <c r="O1006" s="31" t="s">
        <v>58</v>
      </c>
      <c r="P1006" s="31" t="s">
        <v>61</v>
      </c>
      <c r="Q1006" s="31" t="s">
        <v>4515</v>
      </c>
      <c r="R1006" s="31">
        <v>1</v>
      </c>
      <c r="S1006" s="31">
        <v>2</v>
      </c>
      <c r="T1006" s="31" t="s">
        <v>62</v>
      </c>
      <c r="U1006" s="31" t="str">
        <f t="shared" si="494"/>
        <v>48</v>
      </c>
      <c r="V1006" s="14" t="str">
        <f t="shared" si="466"/>
        <v>AVK 2,5 A, AVK 2,5 A</v>
      </c>
      <c r="W1006" s="31" t="str">
        <f t="shared" si="471"/>
        <v>O1011100_U27</v>
      </c>
      <c r="X1006" s="14" t="str">
        <f t="shared" si="472"/>
        <v>KFD2-ER-1.W.LB</v>
      </c>
      <c r="Y1006" s="31" t="str">
        <f t="shared" si="473"/>
        <v>O1011100</v>
      </c>
      <c r="Z1006" s="31" t="str">
        <f t="shared" si="474"/>
        <v>TUA711-DIO32</v>
      </c>
      <c r="AA1006" s="14" t="str">
        <f t="shared" si="475"/>
        <v>17-SC-DCS-002/O1011100/ 17-MC-DCS-002</v>
      </c>
      <c r="AB1006" s="31" t="s">
        <v>64</v>
      </c>
      <c r="AC1006" s="31" t="s">
        <v>54</v>
      </c>
      <c r="AD1006" s="31" t="s">
        <v>125</v>
      </c>
      <c r="AE1006" s="31">
        <v>1</v>
      </c>
      <c r="AF1006" s="31" t="s">
        <v>55</v>
      </c>
      <c r="AG1006" s="31" t="s">
        <v>1873</v>
      </c>
      <c r="AH1006" s="31">
        <v>1</v>
      </c>
      <c r="AI1006" s="31">
        <v>27</v>
      </c>
      <c r="AJ1006" s="31" t="s">
        <v>57</v>
      </c>
      <c r="AK1006" s="31">
        <f t="shared" si="467"/>
        <v>32</v>
      </c>
      <c r="AL1006" s="31" t="s">
        <v>62</v>
      </c>
      <c r="AO1006" s="31" t="s">
        <v>63</v>
      </c>
      <c r="AP1006" s="31" t="s">
        <v>3280</v>
      </c>
      <c r="AQ1006" s="14" t="s">
        <v>4330</v>
      </c>
      <c r="AR1006" s="31" t="s">
        <v>5716</v>
      </c>
      <c r="AS1006" s="31" t="s">
        <v>468</v>
      </c>
      <c r="AT1006" s="14" t="s">
        <v>5724</v>
      </c>
      <c r="AU1006" s="31" t="s">
        <v>5858</v>
      </c>
      <c r="AV1006" s="31" t="s">
        <v>2200</v>
      </c>
      <c r="AW1006" s="31" t="s">
        <v>5791</v>
      </c>
      <c r="AX1006" s="31" t="s">
        <v>5724</v>
      </c>
      <c r="BK1006" s="14" t="str">
        <f t="shared" si="476"/>
        <v>TS-Q-13:1/
O1011100_U27:3</v>
      </c>
      <c r="BL1006" s="14" t="str">
        <f t="shared" si="477"/>
        <v>TS-Q-13:2/
O1011100_U27:1</v>
      </c>
      <c r="BM1006" s="14" t="str">
        <f t="shared" si="478"/>
        <v/>
      </c>
      <c r="BN1006" s="14"/>
      <c r="BO1006" s="14" t="str">
        <f t="shared" si="468"/>
        <v>O1011100:27A/
O1011100_U27:7</v>
      </c>
      <c r="BP1006" s="14" t="str">
        <f t="shared" si="469"/>
        <v>O1011100:27B/
O1011100_U27:8</v>
      </c>
      <c r="BQ1006" s="14"/>
      <c r="BR1006" s="14" t="str">
        <f t="shared" si="479"/>
        <v/>
      </c>
      <c r="BS1006" s="14" t="str">
        <f t="shared" si="480"/>
        <v/>
      </c>
      <c r="BW1006" s="31" t="str">
        <f t="shared" si="481"/>
        <v>27A</v>
      </c>
      <c r="BX1006" s="31" t="str">
        <f t="shared" si="482"/>
        <v>27B</v>
      </c>
      <c r="BY1006" s="31" t="str">
        <f t="shared" si="483"/>
        <v>3</v>
      </c>
      <c r="BZ1006" s="31" t="str">
        <f t="shared" si="484"/>
        <v>1</v>
      </c>
      <c r="CA1006" s="31" t="str">
        <f t="shared" si="485"/>
        <v/>
      </c>
      <c r="CB1006" s="31" t="str">
        <f t="shared" si="486"/>
        <v>7</v>
      </c>
      <c r="CC1006" s="31" t="str">
        <f t="shared" si="487"/>
        <v>8</v>
      </c>
      <c r="CD1006" s="31" t="str">
        <f t="shared" si="488"/>
        <v/>
      </c>
      <c r="CE1006" s="31" t="str">
        <f t="shared" si="489"/>
        <v/>
      </c>
      <c r="CF1006" s="31" t="e">
        <f t="shared" ca="1" si="490"/>
        <v>#NAME?</v>
      </c>
      <c r="CG1006" s="31" t="e">
        <f t="shared" ca="1" si="491"/>
        <v>#NAME?</v>
      </c>
      <c r="CH1006" s="31" t="e">
        <f t="shared" ca="1" si="492"/>
        <v>#NAME?</v>
      </c>
      <c r="CI1006" s="31" t="e">
        <f t="shared" ca="1" si="493"/>
        <v>#NAME?</v>
      </c>
    </row>
    <row r="1007" spans="1:87" s="31" customFormat="1" ht="30" hidden="1" x14ac:dyDescent="0.25">
      <c r="A1007" s="9" t="s">
        <v>4493</v>
      </c>
      <c r="B1007" s="31" t="s">
        <v>3277</v>
      </c>
      <c r="C1007" s="31" t="s">
        <v>4120</v>
      </c>
      <c r="E1007" s="14" t="s">
        <v>5647</v>
      </c>
      <c r="G1007" s="31" t="str">
        <f t="shared" si="470"/>
        <v>Сигнал</v>
      </c>
      <c r="H1007" s="31" t="s">
        <v>3318</v>
      </c>
      <c r="I1007" s="31" t="s">
        <v>4603</v>
      </c>
      <c r="J1007" s="31" t="str">
        <f t="shared" si="465"/>
        <v>DCS_DI_03</v>
      </c>
      <c r="K1007" s="14" t="s">
        <v>5869</v>
      </c>
      <c r="M1007" s="31" t="s">
        <v>4090</v>
      </c>
      <c r="N1007" s="31" t="s">
        <v>107</v>
      </c>
      <c r="O1007" s="31" t="s">
        <v>200</v>
      </c>
      <c r="P1007" s="31" t="s">
        <v>2723</v>
      </c>
      <c r="Q1007" s="31" t="s">
        <v>623</v>
      </c>
      <c r="R1007" s="31">
        <v>31</v>
      </c>
      <c r="S1007" s="31">
        <v>32</v>
      </c>
      <c r="T1007" s="31" t="s">
        <v>62</v>
      </c>
      <c r="U1007" s="31" t="str">
        <f t="shared" si="494"/>
        <v>48</v>
      </c>
      <c r="V1007" s="14" t="str">
        <f t="shared" si="466"/>
        <v>ASK 3MLD, ASK 3MB</v>
      </c>
      <c r="W1007" s="31" t="str">
        <f t="shared" si="471"/>
        <v/>
      </c>
      <c r="X1007" s="14" t="str">
        <f t="shared" si="472"/>
        <v/>
      </c>
      <c r="Y1007" s="31" t="str">
        <f t="shared" si="473"/>
        <v>O1011109</v>
      </c>
      <c r="Z1007" s="31" t="str">
        <f t="shared" si="474"/>
        <v>TUA711-DIO32</v>
      </c>
      <c r="AA1007" s="14" t="str">
        <f t="shared" si="475"/>
        <v>17-SC-DCS-002/O1011109/ 17-MC-DCS-004</v>
      </c>
      <c r="AB1007" s="31" t="s">
        <v>64</v>
      </c>
      <c r="AC1007" s="31" t="s">
        <v>54</v>
      </c>
      <c r="AD1007" s="31" t="s">
        <v>125</v>
      </c>
      <c r="AE1007" s="31">
        <v>1</v>
      </c>
      <c r="AF1007" s="31" t="s">
        <v>55</v>
      </c>
      <c r="AG1007" s="31" t="s">
        <v>3897</v>
      </c>
      <c r="AH1007" s="31">
        <v>10</v>
      </c>
      <c r="AI1007" s="31">
        <v>9</v>
      </c>
      <c r="AJ1007" s="31" t="s">
        <v>57</v>
      </c>
      <c r="AK1007" s="31">
        <f t="shared" si="467"/>
        <v>32</v>
      </c>
      <c r="AL1007" s="31" t="s">
        <v>62</v>
      </c>
      <c r="AO1007" s="31" t="s">
        <v>63</v>
      </c>
      <c r="AP1007" s="31" t="s">
        <v>3280</v>
      </c>
      <c r="AQ1007" s="14" t="s">
        <v>4121</v>
      </c>
      <c r="AR1007" s="31" t="s">
        <v>5716</v>
      </c>
      <c r="AS1007" s="31" t="s">
        <v>468</v>
      </c>
      <c r="AT1007" s="14" t="s">
        <v>5724</v>
      </c>
      <c r="AU1007" s="31" t="s">
        <v>5858</v>
      </c>
      <c r="AV1007" s="31" t="s">
        <v>5827</v>
      </c>
      <c r="AW1007" s="31" t="s">
        <v>5828</v>
      </c>
      <c r="AX1007" s="31" t="s">
        <v>5724</v>
      </c>
      <c r="BK1007" s="14" t="str">
        <f t="shared" si="476"/>
        <v/>
      </c>
      <c r="BL1007" s="14" t="str">
        <f t="shared" si="477"/>
        <v/>
      </c>
      <c r="BM1007" s="14" t="str">
        <f t="shared" si="478"/>
        <v/>
      </c>
      <c r="BN1007" s="14"/>
      <c r="BO1007" s="14" t="str">
        <f t="shared" si="468"/>
        <v/>
      </c>
      <c r="BP1007" s="14" t="str">
        <f t="shared" si="469"/>
        <v/>
      </c>
      <c r="BQ1007" s="14"/>
      <c r="BR1007" s="14" t="str">
        <f t="shared" si="479"/>
        <v>TS-R-05:31/
O1011109:9A</v>
      </c>
      <c r="BS1007" s="14" t="str">
        <f t="shared" si="480"/>
        <v>TS-R-05:32/
O1011109:9B</v>
      </c>
      <c r="BW1007" s="31" t="str">
        <f t="shared" si="481"/>
        <v/>
      </c>
      <c r="BX1007" s="31" t="str">
        <f t="shared" si="482"/>
        <v/>
      </c>
      <c r="BY1007" s="31" t="str">
        <f t="shared" si="483"/>
        <v/>
      </c>
      <c r="BZ1007" s="31" t="str">
        <f t="shared" si="484"/>
        <v/>
      </c>
      <c r="CA1007" s="31" t="str">
        <f t="shared" si="485"/>
        <v/>
      </c>
      <c r="CB1007" s="31" t="str">
        <f t="shared" si="486"/>
        <v/>
      </c>
      <c r="CC1007" s="31" t="str">
        <f t="shared" si="487"/>
        <v/>
      </c>
      <c r="CD1007" s="31" t="str">
        <f t="shared" si="488"/>
        <v>9A</v>
      </c>
      <c r="CE1007" s="31" t="e">
        <f t="shared" ca="1" si="489"/>
        <v>#NAME?</v>
      </c>
      <c r="CF1007" s="31" t="e">
        <f t="shared" ca="1" si="490"/>
        <v>#NAME?</v>
      </c>
      <c r="CG1007" s="31" t="e">
        <f t="shared" ca="1" si="491"/>
        <v>#NAME?</v>
      </c>
      <c r="CH1007" s="31" t="e">
        <f t="shared" ca="1" si="492"/>
        <v>#NAME?</v>
      </c>
      <c r="CI1007" s="31" t="e">
        <f t="shared" ca="1" si="493"/>
        <v>#NAME?</v>
      </c>
    </row>
    <row r="1008" spans="1:87" s="31" customFormat="1" ht="30" hidden="1" x14ac:dyDescent="0.25">
      <c r="A1008" s="9" t="s">
        <v>4493</v>
      </c>
      <c r="B1008" s="31" t="s">
        <v>3277</v>
      </c>
      <c r="C1008" s="31" t="s">
        <v>4122</v>
      </c>
      <c r="E1008" s="14" t="s">
        <v>5647</v>
      </c>
      <c r="G1008" s="31" t="str">
        <f t="shared" si="470"/>
        <v>Сигнал</v>
      </c>
      <c r="H1008" s="31" t="s">
        <v>3321</v>
      </c>
      <c r="I1008" s="31" t="s">
        <v>4603</v>
      </c>
      <c r="J1008" s="31" t="str">
        <f t="shared" si="465"/>
        <v>DCS_DI_03</v>
      </c>
      <c r="K1008" s="14" t="s">
        <v>5869</v>
      </c>
      <c r="M1008" s="31" t="s">
        <v>4090</v>
      </c>
      <c r="N1008" s="31" t="s">
        <v>107</v>
      </c>
      <c r="O1008" s="31" t="s">
        <v>301</v>
      </c>
      <c r="P1008" s="31" t="s">
        <v>2723</v>
      </c>
      <c r="Q1008" s="31" t="s">
        <v>623</v>
      </c>
      <c r="R1008" s="31">
        <v>33</v>
      </c>
      <c r="S1008" s="31">
        <v>34</v>
      </c>
      <c r="T1008" s="31" t="s">
        <v>62</v>
      </c>
      <c r="U1008" s="31" t="str">
        <f t="shared" si="494"/>
        <v>48</v>
      </c>
      <c r="V1008" s="14" t="str">
        <f t="shared" si="466"/>
        <v>ASK 3MLD, ASK 3MB</v>
      </c>
      <c r="W1008" s="31" t="str">
        <f t="shared" si="471"/>
        <v/>
      </c>
      <c r="X1008" s="14" t="str">
        <f t="shared" si="472"/>
        <v/>
      </c>
      <c r="Y1008" s="31" t="str">
        <f t="shared" si="473"/>
        <v>O1011109</v>
      </c>
      <c r="Z1008" s="31" t="str">
        <f t="shared" si="474"/>
        <v>TUA711-DIO32</v>
      </c>
      <c r="AA1008" s="14" t="str">
        <f t="shared" si="475"/>
        <v>17-SC-DCS-002/O1011109/ 17-MC-DCS-004</v>
      </c>
      <c r="AB1008" s="31" t="s">
        <v>64</v>
      </c>
      <c r="AC1008" s="31" t="s">
        <v>54</v>
      </c>
      <c r="AD1008" s="31" t="s">
        <v>125</v>
      </c>
      <c r="AE1008" s="31">
        <v>1</v>
      </c>
      <c r="AF1008" s="31" t="s">
        <v>55</v>
      </c>
      <c r="AG1008" s="31" t="s">
        <v>3897</v>
      </c>
      <c r="AH1008" s="31">
        <v>10</v>
      </c>
      <c r="AI1008" s="31">
        <v>10</v>
      </c>
      <c r="AJ1008" s="31" t="s">
        <v>57</v>
      </c>
      <c r="AK1008" s="31">
        <f t="shared" si="467"/>
        <v>32</v>
      </c>
      <c r="AL1008" s="31" t="s">
        <v>62</v>
      </c>
      <c r="AO1008" s="31" t="s">
        <v>63</v>
      </c>
      <c r="AP1008" s="31" t="s">
        <v>3280</v>
      </c>
      <c r="AQ1008" s="14" t="s">
        <v>4123</v>
      </c>
      <c r="AR1008" s="31" t="s">
        <v>5716</v>
      </c>
      <c r="AS1008" s="31" t="s">
        <v>468</v>
      </c>
      <c r="AT1008" s="14" t="s">
        <v>5724</v>
      </c>
      <c r="AU1008" s="31" t="s">
        <v>5858</v>
      </c>
      <c r="AV1008" s="31" t="s">
        <v>5792</v>
      </c>
      <c r="AW1008" s="31" t="s">
        <v>5793</v>
      </c>
      <c r="AX1008" s="31" t="s">
        <v>5724</v>
      </c>
      <c r="BK1008" s="14" t="str">
        <f t="shared" si="476"/>
        <v/>
      </c>
      <c r="BL1008" s="14" t="str">
        <f t="shared" si="477"/>
        <v/>
      </c>
      <c r="BM1008" s="14" t="str">
        <f t="shared" si="478"/>
        <v/>
      </c>
      <c r="BN1008" s="14"/>
      <c r="BO1008" s="14" t="str">
        <f t="shared" si="468"/>
        <v/>
      </c>
      <c r="BP1008" s="14" t="str">
        <f t="shared" si="469"/>
        <v/>
      </c>
      <c r="BQ1008" s="14"/>
      <c r="BR1008" s="14" t="str">
        <f t="shared" si="479"/>
        <v>TS-R-05:33/
O1011109:10A</v>
      </c>
      <c r="BS1008" s="14" t="str">
        <f t="shared" si="480"/>
        <v>TS-R-05:34/
O1011109:10B</v>
      </c>
      <c r="BW1008" s="31" t="str">
        <f t="shared" si="481"/>
        <v/>
      </c>
      <c r="BX1008" s="31" t="str">
        <f t="shared" si="482"/>
        <v/>
      </c>
      <c r="BY1008" s="31" t="str">
        <f t="shared" si="483"/>
        <v/>
      </c>
      <c r="BZ1008" s="31" t="str">
        <f t="shared" si="484"/>
        <v/>
      </c>
      <c r="CA1008" s="31" t="str">
        <f t="shared" si="485"/>
        <v/>
      </c>
      <c r="CB1008" s="31" t="str">
        <f t="shared" si="486"/>
        <v/>
      </c>
      <c r="CC1008" s="31" t="str">
        <f t="shared" si="487"/>
        <v/>
      </c>
      <c r="CD1008" s="31" t="str">
        <f t="shared" si="488"/>
        <v>10A</v>
      </c>
      <c r="CE1008" s="31" t="e">
        <f t="shared" ca="1" si="489"/>
        <v>#NAME?</v>
      </c>
      <c r="CF1008" s="31" t="e">
        <f t="shared" ca="1" si="490"/>
        <v>#NAME?</v>
      </c>
      <c r="CG1008" s="31" t="e">
        <f t="shared" ca="1" si="491"/>
        <v>#NAME?</v>
      </c>
      <c r="CH1008" s="31" t="e">
        <f t="shared" ca="1" si="492"/>
        <v>#NAME?</v>
      </c>
      <c r="CI1008" s="31" t="e">
        <f t="shared" ca="1" si="493"/>
        <v>#NAME?</v>
      </c>
    </row>
    <row r="1009" spans="1:87" s="31" customFormat="1" ht="30" hidden="1" x14ac:dyDescent="0.25">
      <c r="A1009" s="9" t="s">
        <v>4493</v>
      </c>
      <c r="B1009" s="31" t="s">
        <v>3277</v>
      </c>
      <c r="C1009" s="31" t="s">
        <v>4124</v>
      </c>
      <c r="E1009" s="14" t="s">
        <v>5647</v>
      </c>
      <c r="G1009" s="31" t="str">
        <f t="shared" si="470"/>
        <v>Сигнал</v>
      </c>
      <c r="H1009" s="31" t="s">
        <v>3357</v>
      </c>
      <c r="I1009" s="31" t="s">
        <v>4603</v>
      </c>
      <c r="J1009" s="31" t="str">
        <f t="shared" si="465"/>
        <v>DCS_DI_03</v>
      </c>
      <c r="K1009" s="14" t="s">
        <v>5869</v>
      </c>
      <c r="M1009" s="31" t="s">
        <v>4090</v>
      </c>
      <c r="N1009" s="31" t="s">
        <v>107</v>
      </c>
      <c r="O1009" s="31" t="s">
        <v>544</v>
      </c>
      <c r="P1009" s="31" t="s">
        <v>2723</v>
      </c>
      <c r="Q1009" s="31" t="s">
        <v>623</v>
      </c>
      <c r="R1009" s="31">
        <v>35</v>
      </c>
      <c r="S1009" s="31">
        <v>36</v>
      </c>
      <c r="T1009" s="31" t="s">
        <v>62</v>
      </c>
      <c r="U1009" s="31" t="str">
        <f t="shared" si="494"/>
        <v>48</v>
      </c>
      <c r="V1009" s="14" t="str">
        <f t="shared" si="466"/>
        <v>ASK 3MLD, ASK 3MB</v>
      </c>
      <c r="W1009" s="31" t="str">
        <f t="shared" si="471"/>
        <v/>
      </c>
      <c r="X1009" s="14" t="str">
        <f t="shared" si="472"/>
        <v/>
      </c>
      <c r="Y1009" s="31" t="str">
        <f t="shared" si="473"/>
        <v>O1011109</v>
      </c>
      <c r="Z1009" s="31" t="str">
        <f t="shared" si="474"/>
        <v>TUA711-DIO32</v>
      </c>
      <c r="AA1009" s="14" t="str">
        <f t="shared" si="475"/>
        <v>17-SC-DCS-002/O1011109/ 17-MC-DCS-004</v>
      </c>
      <c r="AB1009" s="31" t="s">
        <v>64</v>
      </c>
      <c r="AC1009" s="31" t="s">
        <v>54</v>
      </c>
      <c r="AD1009" s="31" t="s">
        <v>125</v>
      </c>
      <c r="AE1009" s="31">
        <v>1</v>
      </c>
      <c r="AF1009" s="31" t="s">
        <v>55</v>
      </c>
      <c r="AG1009" s="31" t="s">
        <v>3897</v>
      </c>
      <c r="AH1009" s="31">
        <v>10</v>
      </c>
      <c r="AI1009" s="31">
        <v>11</v>
      </c>
      <c r="AJ1009" s="31" t="s">
        <v>57</v>
      </c>
      <c r="AK1009" s="31">
        <f t="shared" si="467"/>
        <v>32</v>
      </c>
      <c r="AL1009" s="31" t="s">
        <v>62</v>
      </c>
      <c r="AO1009" s="31" t="s">
        <v>63</v>
      </c>
      <c r="AP1009" s="31" t="s">
        <v>3280</v>
      </c>
      <c r="AQ1009" s="14" t="s">
        <v>4125</v>
      </c>
      <c r="AR1009" s="31" t="s">
        <v>5716</v>
      </c>
      <c r="AS1009" s="31" t="s">
        <v>468</v>
      </c>
      <c r="AT1009" s="14" t="s">
        <v>5724</v>
      </c>
      <c r="AU1009" s="31" t="s">
        <v>5858</v>
      </c>
      <c r="AV1009" s="31" t="s">
        <v>5794</v>
      </c>
      <c r="AW1009" s="31" t="s">
        <v>5795</v>
      </c>
      <c r="AX1009" s="31" t="s">
        <v>5724</v>
      </c>
      <c r="BK1009" s="14" t="str">
        <f t="shared" si="476"/>
        <v/>
      </c>
      <c r="BL1009" s="14" t="str">
        <f t="shared" si="477"/>
        <v/>
      </c>
      <c r="BM1009" s="14" t="str">
        <f t="shared" si="478"/>
        <v/>
      </c>
      <c r="BN1009" s="14"/>
      <c r="BO1009" s="14" t="str">
        <f t="shared" si="468"/>
        <v/>
      </c>
      <c r="BP1009" s="14" t="str">
        <f t="shared" si="469"/>
        <v/>
      </c>
      <c r="BQ1009" s="14"/>
      <c r="BR1009" s="14" t="str">
        <f t="shared" si="479"/>
        <v>TS-R-05:35/
O1011109:11A</v>
      </c>
      <c r="BS1009" s="14" t="str">
        <f t="shared" si="480"/>
        <v>TS-R-05:36/
O1011109:11B</v>
      </c>
      <c r="BW1009" s="31" t="str">
        <f t="shared" si="481"/>
        <v/>
      </c>
      <c r="BX1009" s="31" t="str">
        <f t="shared" si="482"/>
        <v/>
      </c>
      <c r="BY1009" s="31" t="str">
        <f t="shared" si="483"/>
        <v/>
      </c>
      <c r="BZ1009" s="31" t="str">
        <f t="shared" si="484"/>
        <v/>
      </c>
      <c r="CA1009" s="31" t="str">
        <f t="shared" si="485"/>
        <v/>
      </c>
      <c r="CB1009" s="31" t="str">
        <f t="shared" si="486"/>
        <v/>
      </c>
      <c r="CC1009" s="31" t="str">
        <f t="shared" si="487"/>
        <v/>
      </c>
      <c r="CD1009" s="31" t="str">
        <f t="shared" si="488"/>
        <v>11A</v>
      </c>
      <c r="CE1009" s="31" t="e">
        <f t="shared" ca="1" si="489"/>
        <v>#NAME?</v>
      </c>
      <c r="CF1009" s="31" t="e">
        <f t="shared" ca="1" si="490"/>
        <v>#NAME?</v>
      </c>
      <c r="CG1009" s="31" t="e">
        <f t="shared" ca="1" si="491"/>
        <v>#NAME?</v>
      </c>
      <c r="CH1009" s="31" t="e">
        <f t="shared" ca="1" si="492"/>
        <v>#NAME?</v>
      </c>
      <c r="CI1009" s="31" t="e">
        <f t="shared" ca="1" si="493"/>
        <v>#NAME?</v>
      </c>
    </row>
    <row r="1010" spans="1:87" ht="30" hidden="1" x14ac:dyDescent="0.25">
      <c r="A1010" s="9" t="s">
        <v>4493</v>
      </c>
      <c r="B1010" s="31" t="s">
        <v>3277</v>
      </c>
      <c r="C1010" s="31" t="s">
        <v>3278</v>
      </c>
      <c r="D1010" s="31"/>
      <c r="E1010" s="14" t="s">
        <v>5649</v>
      </c>
      <c r="F1010" s="31"/>
      <c r="G1010" s="31" t="str">
        <f t="shared" si="470"/>
        <v>Сигнал</v>
      </c>
      <c r="H1010" s="31" t="s">
        <v>2608</v>
      </c>
      <c r="I1010" s="31" t="s">
        <v>4603</v>
      </c>
      <c r="J1010" s="31" t="str">
        <f t="shared" si="465"/>
        <v>DCS_DO_03</v>
      </c>
      <c r="K1010" s="14" t="s">
        <v>5869</v>
      </c>
      <c r="L1010" s="31"/>
      <c r="M1010" s="31" t="s">
        <v>3257</v>
      </c>
      <c r="N1010" s="31" t="s">
        <v>1261</v>
      </c>
      <c r="O1010" s="31" t="s">
        <v>1320</v>
      </c>
      <c r="P1010" s="31" t="s">
        <v>2723</v>
      </c>
      <c r="Q1010" s="31" t="s">
        <v>1094</v>
      </c>
      <c r="R1010" s="31">
        <v>17</v>
      </c>
      <c r="S1010" s="31">
        <v>18</v>
      </c>
      <c r="T1010" s="31" t="s">
        <v>62</v>
      </c>
      <c r="U1010" s="31" t="str">
        <f t="shared" si="494"/>
        <v>30</v>
      </c>
      <c r="V1010" s="14" t="str">
        <f t="shared" si="466"/>
        <v>ASK 3MLD, ASK 3MB</v>
      </c>
      <c r="W1010" s="31" t="str">
        <f t="shared" si="471"/>
        <v/>
      </c>
      <c r="X1010" s="14" t="str">
        <f t="shared" si="472"/>
        <v/>
      </c>
      <c r="Y1010" s="31" t="str">
        <f t="shared" si="473"/>
        <v>O1011207</v>
      </c>
      <c r="Z1010" s="31" t="str">
        <f t="shared" si="474"/>
        <v>TUA711-DIO32</v>
      </c>
      <c r="AA1010" s="14" t="str">
        <f t="shared" si="475"/>
        <v>17-SC-DCS-002/O1011207/ 17-MC-DCS-004</v>
      </c>
      <c r="AB1010" s="31" t="s">
        <v>64</v>
      </c>
      <c r="AC1010" s="31" t="s">
        <v>54</v>
      </c>
      <c r="AD1010" s="31" t="s">
        <v>125</v>
      </c>
      <c r="AE1010" s="31">
        <v>1</v>
      </c>
      <c r="AF1010" s="31" t="s">
        <v>1254</v>
      </c>
      <c r="AG1010" s="31" t="s">
        <v>2993</v>
      </c>
      <c r="AH1010" s="31">
        <v>8</v>
      </c>
      <c r="AI1010" s="31">
        <v>3</v>
      </c>
      <c r="AJ1010" s="31" t="s">
        <v>1256</v>
      </c>
      <c r="AK1010" s="31">
        <f t="shared" si="467"/>
        <v>32</v>
      </c>
      <c r="AL1010" s="31" t="s">
        <v>62</v>
      </c>
      <c r="AM1010" s="31"/>
      <c r="AN1010" s="31"/>
      <c r="AO1010" s="31" t="s">
        <v>63</v>
      </c>
      <c r="AP1010" s="31" t="s">
        <v>3280</v>
      </c>
      <c r="AQ1010" s="14" t="s">
        <v>3279</v>
      </c>
      <c r="AR1010" s="31" t="s">
        <v>5716</v>
      </c>
      <c r="AS1010" s="31" t="s">
        <v>468</v>
      </c>
      <c r="AT1010" s="14" t="s">
        <v>5724</v>
      </c>
      <c r="AU1010" s="31" t="s">
        <v>5858</v>
      </c>
      <c r="AV1010" s="31" t="s">
        <v>5797</v>
      </c>
      <c r="AW1010" s="31" t="s">
        <v>5799</v>
      </c>
      <c r="AX1010" s="31" t="s">
        <v>5724</v>
      </c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14" t="str">
        <f t="shared" si="476"/>
        <v/>
      </c>
      <c r="BL1010" s="14" t="str">
        <f t="shared" si="477"/>
        <v/>
      </c>
      <c r="BM1010" s="14" t="str">
        <f t="shared" si="478"/>
        <v/>
      </c>
      <c r="BN1010" s="14"/>
      <c r="BO1010" s="14" t="str">
        <f t="shared" si="468"/>
        <v/>
      </c>
      <c r="BP1010" s="14" t="str">
        <f t="shared" si="469"/>
        <v/>
      </c>
      <c r="BQ1010" s="14"/>
      <c r="BR1010" s="14" t="str">
        <f t="shared" si="479"/>
        <v/>
      </c>
      <c r="BS1010" s="14" t="str">
        <f t="shared" si="480"/>
        <v>TS-P-04:18/
O1011207:3A</v>
      </c>
      <c r="BT1010" s="31"/>
      <c r="BW1010" s="35" t="str">
        <f t="shared" si="481"/>
        <v/>
      </c>
      <c r="BX1010" s="35" t="str">
        <f t="shared" si="482"/>
        <v/>
      </c>
      <c r="BY1010" s="35" t="str">
        <f t="shared" si="483"/>
        <v/>
      </c>
      <c r="BZ1010" s="35" t="str">
        <f t="shared" si="484"/>
        <v/>
      </c>
      <c r="CA1010" s="35" t="str">
        <f t="shared" si="485"/>
        <v/>
      </c>
      <c r="CB1010" s="35" t="str">
        <f t="shared" si="486"/>
        <v/>
      </c>
      <c r="CC1010" s="35" t="str">
        <f t="shared" si="487"/>
        <v/>
      </c>
      <c r="CD1010" s="35" t="str">
        <f t="shared" si="488"/>
        <v/>
      </c>
      <c r="CE1010" s="35" t="e">
        <f t="shared" ca="1" si="489"/>
        <v>#NAME?</v>
      </c>
      <c r="CF1010" s="35" t="e">
        <f t="shared" ca="1" si="490"/>
        <v>#NAME?</v>
      </c>
      <c r="CG1010" s="35" t="e">
        <f t="shared" ca="1" si="491"/>
        <v>#NAME?</v>
      </c>
      <c r="CH1010" s="35" t="e">
        <f t="shared" ca="1" si="492"/>
        <v>#NAME?</v>
      </c>
      <c r="CI1010" s="35" t="e">
        <f t="shared" ca="1" si="493"/>
        <v>#NAME?</v>
      </c>
    </row>
    <row r="1011" spans="1:87" ht="30" hidden="1" x14ac:dyDescent="0.25">
      <c r="A1011" s="9" t="s">
        <v>4493</v>
      </c>
      <c r="B1011" s="31" t="s">
        <v>3277</v>
      </c>
      <c r="C1011" s="31" t="s">
        <v>3281</v>
      </c>
      <c r="D1011" s="31"/>
      <c r="E1011" s="14" t="s">
        <v>5649</v>
      </c>
      <c r="F1011" s="31"/>
      <c r="G1011" s="31" t="str">
        <f t="shared" si="470"/>
        <v>Сигнал</v>
      </c>
      <c r="H1011" s="31" t="s">
        <v>2611</v>
      </c>
      <c r="I1011" s="31" t="s">
        <v>4603</v>
      </c>
      <c r="J1011" s="31" t="str">
        <f t="shared" si="465"/>
        <v>DCS_DO_03</v>
      </c>
      <c r="K1011" s="14" t="s">
        <v>5869</v>
      </c>
      <c r="L1011" s="31"/>
      <c r="M1011" s="31" t="s">
        <v>3257</v>
      </c>
      <c r="N1011" s="31" t="s">
        <v>1261</v>
      </c>
      <c r="O1011" s="31" t="s">
        <v>1325</v>
      </c>
      <c r="P1011" s="31" t="s">
        <v>2723</v>
      </c>
      <c r="Q1011" s="31" t="s">
        <v>1094</v>
      </c>
      <c r="R1011" s="31">
        <v>19</v>
      </c>
      <c r="S1011" s="9" t="s">
        <v>4509</v>
      </c>
      <c r="T1011" s="31" t="s">
        <v>62</v>
      </c>
      <c r="U1011" s="31" t="str">
        <f t="shared" si="494"/>
        <v>30</v>
      </c>
      <c r="V1011" s="14" t="str">
        <f t="shared" si="466"/>
        <v>ASK 3MLD, ASK 3MB</v>
      </c>
      <c r="W1011" s="31" t="str">
        <f t="shared" si="471"/>
        <v/>
      </c>
      <c r="X1011" s="14" t="str">
        <f t="shared" si="472"/>
        <v/>
      </c>
      <c r="Y1011" s="31" t="str">
        <f t="shared" si="473"/>
        <v>O1011207</v>
      </c>
      <c r="Z1011" s="31" t="str">
        <f t="shared" si="474"/>
        <v>TUA711-DIO32</v>
      </c>
      <c r="AA1011" s="14" t="str">
        <f t="shared" si="475"/>
        <v>17-SC-DCS-002/O1011207/ 17-MC-DCS-004</v>
      </c>
      <c r="AB1011" s="31" t="s">
        <v>64</v>
      </c>
      <c r="AC1011" s="31" t="s">
        <v>54</v>
      </c>
      <c r="AD1011" s="31" t="s">
        <v>125</v>
      </c>
      <c r="AE1011" s="31">
        <v>1</v>
      </c>
      <c r="AF1011" s="31" t="s">
        <v>1254</v>
      </c>
      <c r="AG1011" s="31" t="s">
        <v>2993</v>
      </c>
      <c r="AH1011" s="31">
        <v>8</v>
      </c>
      <c r="AI1011" s="31">
        <v>4</v>
      </c>
      <c r="AJ1011" s="31" t="s">
        <v>1256</v>
      </c>
      <c r="AK1011" s="31">
        <f t="shared" si="467"/>
        <v>32</v>
      </c>
      <c r="AL1011" s="31" t="s">
        <v>62</v>
      </c>
      <c r="AM1011" s="31"/>
      <c r="AN1011" s="31"/>
      <c r="AO1011" s="31" t="s">
        <v>63</v>
      </c>
      <c r="AP1011" s="31" t="s">
        <v>3280</v>
      </c>
      <c r="AQ1011" s="14" t="s">
        <v>3282</v>
      </c>
      <c r="AR1011" s="31" t="s">
        <v>5716</v>
      </c>
      <c r="AS1011" s="31" t="s">
        <v>468</v>
      </c>
      <c r="AT1011" s="14" t="s">
        <v>5724</v>
      </c>
      <c r="AU1011" s="31" t="s">
        <v>5858</v>
      </c>
      <c r="AV1011" s="31" t="s">
        <v>5806</v>
      </c>
      <c r="AW1011" s="31" t="s">
        <v>5797</v>
      </c>
      <c r="AX1011" s="31" t="s">
        <v>5724</v>
      </c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14" t="str">
        <f t="shared" si="476"/>
        <v/>
      </c>
      <c r="BL1011" s="14" t="str">
        <f t="shared" si="477"/>
        <v/>
      </c>
      <c r="BM1011" s="14" t="str">
        <f t="shared" si="478"/>
        <v/>
      </c>
      <c r="BN1011" s="14"/>
      <c r="BO1011" s="14" t="str">
        <f t="shared" si="468"/>
        <v/>
      </c>
      <c r="BP1011" s="14" t="str">
        <f t="shared" si="469"/>
        <v/>
      </c>
      <c r="BQ1011" s="14"/>
      <c r="BR1011" s="14" t="str">
        <f t="shared" si="479"/>
        <v/>
      </c>
      <c r="BS1011" s="14" t="str">
        <f t="shared" si="480"/>
        <v>TS-P-04:20/
O1011207:4A</v>
      </c>
      <c r="BT1011" s="31"/>
      <c r="BW1011" s="35" t="str">
        <f t="shared" si="481"/>
        <v/>
      </c>
      <c r="BX1011" s="35" t="str">
        <f t="shared" si="482"/>
        <v/>
      </c>
      <c r="BY1011" s="35" t="str">
        <f t="shared" si="483"/>
        <v/>
      </c>
      <c r="BZ1011" s="35" t="str">
        <f t="shared" si="484"/>
        <v/>
      </c>
      <c r="CA1011" s="35" t="str">
        <f t="shared" si="485"/>
        <v/>
      </c>
      <c r="CB1011" s="35" t="str">
        <f t="shared" si="486"/>
        <v/>
      </c>
      <c r="CC1011" s="35" t="str">
        <f t="shared" si="487"/>
        <v/>
      </c>
      <c r="CD1011" s="35" t="str">
        <f t="shared" si="488"/>
        <v/>
      </c>
      <c r="CE1011" s="35" t="e">
        <f t="shared" ca="1" si="489"/>
        <v>#NAME?</v>
      </c>
      <c r="CF1011" s="35" t="e">
        <f t="shared" ca="1" si="490"/>
        <v>#NAME?</v>
      </c>
      <c r="CG1011" s="35" t="e">
        <f t="shared" ca="1" si="491"/>
        <v>#NAME?</v>
      </c>
      <c r="CH1011" s="35" t="e">
        <f t="shared" ca="1" si="492"/>
        <v>#NAME?</v>
      </c>
      <c r="CI1011" s="35" t="e">
        <f t="shared" ca="1" si="493"/>
        <v>#NAME?</v>
      </c>
    </row>
    <row r="1012" spans="1:87" s="31" customFormat="1" ht="30" hidden="1" x14ac:dyDescent="0.25">
      <c r="A1012" s="9" t="s">
        <v>4493</v>
      </c>
      <c r="B1012" s="31" t="s">
        <v>3283</v>
      </c>
      <c r="C1012" s="31" t="s">
        <v>4344</v>
      </c>
      <c r="E1012" s="14" t="s">
        <v>1838</v>
      </c>
      <c r="G1012" s="31" t="str">
        <f t="shared" si="470"/>
        <v>Сигнал</v>
      </c>
      <c r="H1012" s="31" t="s">
        <v>1840</v>
      </c>
      <c r="I1012" s="31" t="s">
        <v>4603</v>
      </c>
      <c r="J1012" s="31" t="str">
        <f t="shared" si="465"/>
        <v>DCS_DI_02</v>
      </c>
      <c r="K1012" s="14" t="s">
        <v>5866</v>
      </c>
      <c r="M1012" s="31" t="s">
        <v>4331</v>
      </c>
      <c r="N1012" s="31" t="s">
        <v>107</v>
      </c>
      <c r="O1012" s="31" t="s">
        <v>170</v>
      </c>
      <c r="P1012" s="31" t="s">
        <v>61</v>
      </c>
      <c r="Q1012" s="31" t="s">
        <v>4515</v>
      </c>
      <c r="R1012" s="31">
        <v>15</v>
      </c>
      <c r="S1012" s="31">
        <v>16</v>
      </c>
      <c r="T1012" s="31" t="s">
        <v>62</v>
      </c>
      <c r="U1012" s="31" t="str">
        <f t="shared" si="494"/>
        <v>48</v>
      </c>
      <c r="V1012" s="14" t="str">
        <f t="shared" si="466"/>
        <v>AVK 2,5 A, AVK 2,5 A</v>
      </c>
      <c r="W1012" s="31" t="str">
        <f t="shared" si="471"/>
        <v>O1011100_U14</v>
      </c>
      <c r="X1012" s="14" t="str">
        <f t="shared" si="472"/>
        <v>HD5516</v>
      </c>
      <c r="Y1012" s="31" t="str">
        <f t="shared" si="473"/>
        <v>O1011100</v>
      </c>
      <c r="Z1012" s="31" t="str">
        <f t="shared" si="474"/>
        <v>TUA711-DIO32</v>
      </c>
      <c r="AA1012" s="14" t="str">
        <f t="shared" si="475"/>
        <v>17-SC-DCS-002/O1011100/ 17-MC-DCS-002</v>
      </c>
      <c r="AB1012" s="31" t="s">
        <v>64</v>
      </c>
      <c r="AC1012" s="31" t="s">
        <v>54</v>
      </c>
      <c r="AD1012" s="31" t="s">
        <v>125</v>
      </c>
      <c r="AE1012" s="31">
        <v>1</v>
      </c>
      <c r="AF1012" s="31" t="s">
        <v>55</v>
      </c>
      <c r="AG1012" s="31" t="s">
        <v>1873</v>
      </c>
      <c r="AH1012" s="31">
        <v>1</v>
      </c>
      <c r="AI1012" s="31">
        <v>14</v>
      </c>
      <c r="AJ1012" s="31" t="s">
        <v>57</v>
      </c>
      <c r="AK1012" s="31">
        <f t="shared" si="467"/>
        <v>32</v>
      </c>
      <c r="AL1012" s="31" t="s">
        <v>62</v>
      </c>
      <c r="AO1012" s="31" t="s">
        <v>63</v>
      </c>
      <c r="AP1012" s="31" t="s">
        <v>3286</v>
      </c>
      <c r="AQ1012" s="14" t="s">
        <v>4345</v>
      </c>
      <c r="AR1012" s="31" t="s">
        <v>5716</v>
      </c>
      <c r="AS1012" s="31" t="s">
        <v>468</v>
      </c>
      <c r="AT1012" s="14" t="s">
        <v>5724</v>
      </c>
      <c r="AU1012" s="31" t="s">
        <v>5858</v>
      </c>
      <c r="AV1012" s="31" t="s">
        <v>2200</v>
      </c>
      <c r="AW1012" s="31" t="s">
        <v>5791</v>
      </c>
      <c r="AX1012" s="31" t="s">
        <v>5724</v>
      </c>
      <c r="BK1012" s="14" t="str">
        <f t="shared" si="476"/>
        <v>TS-Q-13:15/
O1011100_U14:3</v>
      </c>
      <c r="BL1012" s="14" t="str">
        <f t="shared" si="477"/>
        <v>TS-Q-13:16/
O1011100_U14:4</v>
      </c>
      <c r="BM1012" s="14" t="str">
        <f t="shared" si="478"/>
        <v/>
      </c>
      <c r="BN1012" s="14"/>
      <c r="BO1012" s="14" t="str">
        <f t="shared" si="468"/>
        <v>O1011100:14A/
O1011100_U14:5</v>
      </c>
      <c r="BP1012" s="14" t="str">
        <f t="shared" si="469"/>
        <v>O1011100:14B/
O1011100_U14:6</v>
      </c>
      <c r="BQ1012" s="14"/>
      <c r="BR1012" s="14" t="str">
        <f t="shared" si="479"/>
        <v/>
      </c>
      <c r="BS1012" s="14" t="str">
        <f t="shared" si="480"/>
        <v/>
      </c>
      <c r="BW1012" s="31" t="str">
        <f t="shared" si="481"/>
        <v>14A</v>
      </c>
      <c r="BX1012" s="31" t="str">
        <f t="shared" si="482"/>
        <v>14B</v>
      </c>
      <c r="BY1012" s="31" t="str">
        <f t="shared" si="483"/>
        <v>3</v>
      </c>
      <c r="BZ1012" s="31" t="str">
        <f t="shared" si="484"/>
        <v>4</v>
      </c>
      <c r="CA1012" s="31" t="str">
        <f t="shared" si="485"/>
        <v/>
      </c>
      <c r="CB1012" s="31" t="str">
        <f t="shared" si="486"/>
        <v>5</v>
      </c>
      <c r="CC1012" s="31" t="str">
        <f t="shared" si="487"/>
        <v>6</v>
      </c>
      <c r="CD1012" s="31" t="str">
        <f t="shared" si="488"/>
        <v/>
      </c>
      <c r="CE1012" s="31" t="str">
        <f t="shared" si="489"/>
        <v/>
      </c>
      <c r="CF1012" s="31" t="e">
        <f t="shared" ca="1" si="490"/>
        <v>#NAME?</v>
      </c>
      <c r="CG1012" s="31" t="e">
        <f t="shared" ca="1" si="491"/>
        <v>#NAME?</v>
      </c>
      <c r="CH1012" s="31" t="e">
        <f t="shared" ca="1" si="492"/>
        <v>#NAME?</v>
      </c>
      <c r="CI1012" s="31" t="e">
        <f t="shared" ca="1" si="493"/>
        <v>#NAME?</v>
      </c>
    </row>
    <row r="1013" spans="1:87" s="31" customFormat="1" ht="30" hidden="1" x14ac:dyDescent="0.25">
      <c r="A1013" s="9" t="s">
        <v>4493</v>
      </c>
      <c r="B1013" s="31" t="s">
        <v>3283</v>
      </c>
      <c r="C1013" s="31" t="s">
        <v>4342</v>
      </c>
      <c r="E1013" s="14" t="s">
        <v>1843</v>
      </c>
      <c r="G1013" s="31" t="str">
        <f t="shared" si="470"/>
        <v>Сигнал</v>
      </c>
      <c r="H1013" s="31" t="s">
        <v>1845</v>
      </c>
      <c r="I1013" s="31" t="s">
        <v>4603</v>
      </c>
      <c r="J1013" s="31" t="str">
        <f t="shared" si="465"/>
        <v>DCS_DI_04</v>
      </c>
      <c r="K1013" s="14" t="s">
        <v>5866</v>
      </c>
      <c r="M1013" s="31" t="s">
        <v>4331</v>
      </c>
      <c r="N1013" s="31" t="s">
        <v>107</v>
      </c>
      <c r="O1013" s="31" t="s">
        <v>165</v>
      </c>
      <c r="P1013" s="31" t="s">
        <v>61</v>
      </c>
      <c r="Q1013" s="31" t="s">
        <v>4515</v>
      </c>
      <c r="R1013" s="31">
        <v>13</v>
      </c>
      <c r="S1013" s="31">
        <v>14</v>
      </c>
      <c r="T1013" s="31" t="s">
        <v>62</v>
      </c>
      <c r="U1013" s="31" t="str">
        <f t="shared" si="494"/>
        <v>48</v>
      </c>
      <c r="V1013" s="14" t="str">
        <f t="shared" si="466"/>
        <v>AVK 2,5 A, AVK 2,5 A</v>
      </c>
      <c r="W1013" s="31" t="str">
        <f t="shared" si="471"/>
        <v>O1011100_U30</v>
      </c>
      <c r="X1013" s="14" t="str">
        <f t="shared" si="472"/>
        <v>KFD2-ER-1.W.LB</v>
      </c>
      <c r="Y1013" s="31" t="str">
        <f t="shared" si="473"/>
        <v>O1011100</v>
      </c>
      <c r="Z1013" s="31" t="str">
        <f t="shared" si="474"/>
        <v>TUA711-DIO32</v>
      </c>
      <c r="AA1013" s="14" t="str">
        <f t="shared" si="475"/>
        <v>17-SC-DCS-002/O1011100/ 17-MC-DCS-002</v>
      </c>
      <c r="AB1013" s="31" t="s">
        <v>64</v>
      </c>
      <c r="AC1013" s="31" t="s">
        <v>54</v>
      </c>
      <c r="AD1013" s="31" t="s">
        <v>125</v>
      </c>
      <c r="AE1013" s="31">
        <v>1</v>
      </c>
      <c r="AF1013" s="31" t="s">
        <v>55</v>
      </c>
      <c r="AG1013" s="31" t="s">
        <v>1873</v>
      </c>
      <c r="AH1013" s="31">
        <v>1</v>
      </c>
      <c r="AI1013" s="31">
        <v>30</v>
      </c>
      <c r="AJ1013" s="31" t="s">
        <v>57</v>
      </c>
      <c r="AK1013" s="31">
        <f t="shared" si="467"/>
        <v>32</v>
      </c>
      <c r="AL1013" s="31" t="s">
        <v>62</v>
      </c>
      <c r="AO1013" s="31" t="s">
        <v>63</v>
      </c>
      <c r="AP1013" s="31" t="s">
        <v>3286</v>
      </c>
      <c r="AQ1013" s="14" t="s">
        <v>4343</v>
      </c>
      <c r="AR1013" s="31" t="s">
        <v>5716</v>
      </c>
      <c r="AS1013" s="31" t="s">
        <v>468</v>
      </c>
      <c r="AT1013" s="14" t="s">
        <v>5724</v>
      </c>
      <c r="AU1013" s="31" t="s">
        <v>5858</v>
      </c>
      <c r="AV1013" s="31" t="s">
        <v>2200</v>
      </c>
      <c r="AW1013" s="31" t="s">
        <v>5791</v>
      </c>
      <c r="AX1013" s="31" t="s">
        <v>5724</v>
      </c>
      <c r="BK1013" s="14" t="str">
        <f t="shared" si="476"/>
        <v>TS-Q-13:13/
O1011100_U30:3</v>
      </c>
      <c r="BL1013" s="14" t="str">
        <f t="shared" si="477"/>
        <v>TS-Q-13:14/
O1011100_U30:1</v>
      </c>
      <c r="BM1013" s="14" t="str">
        <f t="shared" si="478"/>
        <v/>
      </c>
      <c r="BN1013" s="14"/>
      <c r="BO1013" s="14" t="str">
        <f t="shared" si="468"/>
        <v>O1011100:30A/
O1011100_U30:7</v>
      </c>
      <c r="BP1013" s="14" t="str">
        <f t="shared" si="469"/>
        <v>O1011100:30B/
O1011100_U30:8</v>
      </c>
      <c r="BQ1013" s="14"/>
      <c r="BR1013" s="14" t="str">
        <f t="shared" si="479"/>
        <v/>
      </c>
      <c r="BS1013" s="14" t="str">
        <f t="shared" si="480"/>
        <v/>
      </c>
      <c r="BW1013" s="31" t="str">
        <f t="shared" si="481"/>
        <v>30A</v>
      </c>
      <c r="BX1013" s="31" t="str">
        <f t="shared" si="482"/>
        <v>30B</v>
      </c>
      <c r="BY1013" s="31" t="str">
        <f t="shared" si="483"/>
        <v>3</v>
      </c>
      <c r="BZ1013" s="31" t="str">
        <f t="shared" si="484"/>
        <v>1</v>
      </c>
      <c r="CA1013" s="31" t="str">
        <f t="shared" si="485"/>
        <v/>
      </c>
      <c r="CB1013" s="31" t="str">
        <f t="shared" si="486"/>
        <v>7</v>
      </c>
      <c r="CC1013" s="31" t="str">
        <f t="shared" si="487"/>
        <v>8</v>
      </c>
      <c r="CD1013" s="31" t="str">
        <f t="shared" si="488"/>
        <v/>
      </c>
      <c r="CE1013" s="31" t="str">
        <f t="shared" si="489"/>
        <v/>
      </c>
      <c r="CF1013" s="31" t="e">
        <f t="shared" ca="1" si="490"/>
        <v>#NAME?</v>
      </c>
      <c r="CG1013" s="31" t="e">
        <f t="shared" ca="1" si="491"/>
        <v>#NAME?</v>
      </c>
      <c r="CH1013" s="31" t="e">
        <f t="shared" ca="1" si="492"/>
        <v>#NAME?</v>
      </c>
      <c r="CI1013" s="31" t="e">
        <f t="shared" ca="1" si="493"/>
        <v>#NAME?</v>
      </c>
    </row>
    <row r="1014" spans="1:87" s="31" customFormat="1" ht="30" hidden="1" x14ac:dyDescent="0.25">
      <c r="A1014" s="9" t="s">
        <v>4493</v>
      </c>
      <c r="B1014" s="31" t="s">
        <v>3283</v>
      </c>
      <c r="C1014" s="31" t="s">
        <v>4126</v>
      </c>
      <c r="E1014" s="14" t="s">
        <v>5647</v>
      </c>
      <c r="G1014" s="31" t="str">
        <f t="shared" si="470"/>
        <v>Сигнал</v>
      </c>
      <c r="H1014" s="31" t="s">
        <v>3318</v>
      </c>
      <c r="I1014" s="31" t="s">
        <v>4603</v>
      </c>
      <c r="J1014" s="31" t="str">
        <f t="shared" si="465"/>
        <v>DCS_DI_03</v>
      </c>
      <c r="K1014" s="14" t="s">
        <v>5869</v>
      </c>
      <c r="M1014" s="31" t="s">
        <v>4090</v>
      </c>
      <c r="N1014" s="31" t="s">
        <v>107</v>
      </c>
      <c r="O1014" s="31" t="s">
        <v>547</v>
      </c>
      <c r="P1014" s="31" t="s">
        <v>2723</v>
      </c>
      <c r="Q1014" s="31" t="s">
        <v>623</v>
      </c>
      <c r="R1014" s="31">
        <v>37</v>
      </c>
      <c r="S1014" s="31">
        <v>38</v>
      </c>
      <c r="T1014" s="31" t="s">
        <v>62</v>
      </c>
      <c r="U1014" s="31" t="str">
        <f t="shared" si="494"/>
        <v>48</v>
      </c>
      <c r="V1014" s="14" t="str">
        <f t="shared" si="466"/>
        <v>ASK 3MLD, ASK 3MB</v>
      </c>
      <c r="W1014" s="31" t="str">
        <f t="shared" si="471"/>
        <v/>
      </c>
      <c r="X1014" s="14" t="str">
        <f t="shared" si="472"/>
        <v/>
      </c>
      <c r="Y1014" s="31" t="str">
        <f t="shared" si="473"/>
        <v>O1011109</v>
      </c>
      <c r="Z1014" s="31" t="str">
        <f t="shared" si="474"/>
        <v>TUA711-DIO32</v>
      </c>
      <c r="AA1014" s="14" t="str">
        <f t="shared" si="475"/>
        <v>17-SC-DCS-002/O1011109/ 17-MC-DCS-004</v>
      </c>
      <c r="AB1014" s="31" t="s">
        <v>64</v>
      </c>
      <c r="AC1014" s="31" t="s">
        <v>54</v>
      </c>
      <c r="AD1014" s="31" t="s">
        <v>125</v>
      </c>
      <c r="AE1014" s="31">
        <v>1</v>
      </c>
      <c r="AF1014" s="31" t="s">
        <v>55</v>
      </c>
      <c r="AG1014" s="31" t="s">
        <v>3897</v>
      </c>
      <c r="AH1014" s="31">
        <v>10</v>
      </c>
      <c r="AI1014" s="31">
        <v>12</v>
      </c>
      <c r="AJ1014" s="31" t="s">
        <v>57</v>
      </c>
      <c r="AK1014" s="31">
        <f t="shared" si="467"/>
        <v>32</v>
      </c>
      <c r="AL1014" s="31" t="s">
        <v>62</v>
      </c>
      <c r="AO1014" s="31" t="s">
        <v>63</v>
      </c>
      <c r="AP1014" s="31" t="s">
        <v>3286</v>
      </c>
      <c r="AQ1014" s="14" t="s">
        <v>4127</v>
      </c>
      <c r="AR1014" s="31" t="s">
        <v>5716</v>
      </c>
      <c r="AS1014" s="31" t="s">
        <v>468</v>
      </c>
      <c r="AT1014" s="14" t="s">
        <v>5724</v>
      </c>
      <c r="AU1014" s="31" t="s">
        <v>5858</v>
      </c>
      <c r="AV1014" s="31" t="s">
        <v>5827</v>
      </c>
      <c r="AW1014" s="31" t="s">
        <v>5828</v>
      </c>
      <c r="AX1014" s="31" t="s">
        <v>5724</v>
      </c>
      <c r="BK1014" s="14" t="str">
        <f t="shared" si="476"/>
        <v/>
      </c>
      <c r="BL1014" s="14" t="str">
        <f t="shared" si="477"/>
        <v/>
      </c>
      <c r="BM1014" s="14" t="str">
        <f t="shared" si="478"/>
        <v/>
      </c>
      <c r="BN1014" s="14"/>
      <c r="BO1014" s="14" t="str">
        <f t="shared" si="468"/>
        <v/>
      </c>
      <c r="BP1014" s="14" t="str">
        <f t="shared" si="469"/>
        <v/>
      </c>
      <c r="BQ1014" s="14"/>
      <c r="BR1014" s="14" t="str">
        <f t="shared" si="479"/>
        <v>TS-R-05:37/
O1011109:12A</v>
      </c>
      <c r="BS1014" s="14" t="str">
        <f t="shared" si="480"/>
        <v>TS-R-05:38/
O1011109:12B</v>
      </c>
      <c r="BW1014" s="31" t="str">
        <f t="shared" si="481"/>
        <v/>
      </c>
      <c r="BX1014" s="31" t="str">
        <f t="shared" si="482"/>
        <v/>
      </c>
      <c r="BY1014" s="31" t="str">
        <f t="shared" si="483"/>
        <v/>
      </c>
      <c r="BZ1014" s="31" t="str">
        <f t="shared" si="484"/>
        <v/>
      </c>
      <c r="CA1014" s="31" t="str">
        <f t="shared" si="485"/>
        <v/>
      </c>
      <c r="CB1014" s="31" t="str">
        <f t="shared" si="486"/>
        <v/>
      </c>
      <c r="CC1014" s="31" t="str">
        <f t="shared" si="487"/>
        <v/>
      </c>
      <c r="CD1014" s="31" t="str">
        <f t="shared" si="488"/>
        <v>12A</v>
      </c>
      <c r="CE1014" s="31" t="e">
        <f t="shared" ca="1" si="489"/>
        <v>#NAME?</v>
      </c>
      <c r="CF1014" s="31" t="e">
        <f t="shared" ca="1" si="490"/>
        <v>#NAME?</v>
      </c>
      <c r="CG1014" s="31" t="e">
        <f t="shared" ca="1" si="491"/>
        <v>#NAME?</v>
      </c>
      <c r="CH1014" s="31" t="e">
        <f t="shared" ca="1" si="492"/>
        <v>#NAME?</v>
      </c>
      <c r="CI1014" s="31" t="e">
        <f t="shared" ca="1" si="493"/>
        <v>#NAME?</v>
      </c>
    </row>
    <row r="1015" spans="1:87" s="31" customFormat="1" ht="30" hidden="1" x14ac:dyDescent="0.25">
      <c r="A1015" s="9" t="s">
        <v>4493</v>
      </c>
      <c r="B1015" s="31" t="s">
        <v>3283</v>
      </c>
      <c r="C1015" s="31" t="s">
        <v>4128</v>
      </c>
      <c r="E1015" s="14" t="s">
        <v>5647</v>
      </c>
      <c r="G1015" s="31" t="str">
        <f t="shared" si="470"/>
        <v>Сигнал</v>
      </c>
      <c r="H1015" s="31" t="s">
        <v>3321</v>
      </c>
      <c r="I1015" s="31" t="s">
        <v>4603</v>
      </c>
      <c r="J1015" s="31" t="str">
        <f t="shared" si="465"/>
        <v>DCS_DI_03</v>
      </c>
      <c r="K1015" s="14" t="s">
        <v>5869</v>
      </c>
      <c r="M1015" s="31" t="s">
        <v>4090</v>
      </c>
      <c r="N1015" s="31" t="s">
        <v>107</v>
      </c>
      <c r="O1015" s="31" t="s">
        <v>820</v>
      </c>
      <c r="P1015" s="31" t="s">
        <v>2723</v>
      </c>
      <c r="Q1015" s="31" t="s">
        <v>623</v>
      </c>
      <c r="R1015" s="31">
        <v>39</v>
      </c>
      <c r="S1015" s="31">
        <v>40</v>
      </c>
      <c r="T1015" s="31" t="s">
        <v>62</v>
      </c>
      <c r="U1015" s="31" t="str">
        <f t="shared" si="494"/>
        <v>48</v>
      </c>
      <c r="V1015" s="14" t="str">
        <f t="shared" si="466"/>
        <v>ASK 3MLD, ASK 3MB</v>
      </c>
      <c r="W1015" s="31" t="str">
        <f t="shared" si="471"/>
        <v/>
      </c>
      <c r="X1015" s="14" t="str">
        <f t="shared" si="472"/>
        <v/>
      </c>
      <c r="Y1015" s="31" t="str">
        <f t="shared" si="473"/>
        <v>O1011109</v>
      </c>
      <c r="Z1015" s="31" t="str">
        <f t="shared" si="474"/>
        <v>TUA711-DIO32</v>
      </c>
      <c r="AA1015" s="14" t="str">
        <f t="shared" si="475"/>
        <v>17-SC-DCS-002/O1011109/ 17-MC-DCS-004</v>
      </c>
      <c r="AB1015" s="31" t="s">
        <v>64</v>
      </c>
      <c r="AC1015" s="31" t="s">
        <v>54</v>
      </c>
      <c r="AD1015" s="31" t="s">
        <v>125</v>
      </c>
      <c r="AE1015" s="31">
        <v>1</v>
      </c>
      <c r="AF1015" s="31" t="s">
        <v>55</v>
      </c>
      <c r="AG1015" s="31" t="s">
        <v>3897</v>
      </c>
      <c r="AH1015" s="31">
        <v>10</v>
      </c>
      <c r="AI1015" s="31">
        <v>13</v>
      </c>
      <c r="AJ1015" s="31" t="s">
        <v>57</v>
      </c>
      <c r="AK1015" s="31">
        <f t="shared" si="467"/>
        <v>32</v>
      </c>
      <c r="AL1015" s="31" t="s">
        <v>62</v>
      </c>
      <c r="AO1015" s="31" t="s">
        <v>63</v>
      </c>
      <c r="AP1015" s="31" t="s">
        <v>3286</v>
      </c>
      <c r="AQ1015" s="14" t="s">
        <v>4129</v>
      </c>
      <c r="AR1015" s="31" t="s">
        <v>5716</v>
      </c>
      <c r="AS1015" s="31" t="s">
        <v>468</v>
      </c>
      <c r="AT1015" s="14" t="s">
        <v>5724</v>
      </c>
      <c r="AU1015" s="31" t="s">
        <v>5858</v>
      </c>
      <c r="AV1015" s="31" t="s">
        <v>5792</v>
      </c>
      <c r="AW1015" s="31" t="s">
        <v>5793</v>
      </c>
      <c r="AX1015" s="31" t="s">
        <v>5724</v>
      </c>
      <c r="BK1015" s="14" t="str">
        <f t="shared" si="476"/>
        <v/>
      </c>
      <c r="BL1015" s="14" t="str">
        <f t="shared" si="477"/>
        <v/>
      </c>
      <c r="BM1015" s="14" t="str">
        <f t="shared" si="478"/>
        <v/>
      </c>
      <c r="BN1015" s="14"/>
      <c r="BO1015" s="14" t="str">
        <f t="shared" si="468"/>
        <v/>
      </c>
      <c r="BP1015" s="14" t="str">
        <f t="shared" si="469"/>
        <v/>
      </c>
      <c r="BQ1015" s="14"/>
      <c r="BR1015" s="14" t="str">
        <f t="shared" si="479"/>
        <v>TS-R-05:39/
O1011109:13A</v>
      </c>
      <c r="BS1015" s="14" t="str">
        <f t="shared" si="480"/>
        <v>TS-R-05:40/
O1011109:13B</v>
      </c>
      <c r="BW1015" s="31" t="str">
        <f t="shared" si="481"/>
        <v/>
      </c>
      <c r="BX1015" s="31" t="str">
        <f t="shared" si="482"/>
        <v/>
      </c>
      <c r="BY1015" s="31" t="str">
        <f t="shared" si="483"/>
        <v/>
      </c>
      <c r="BZ1015" s="31" t="str">
        <f t="shared" si="484"/>
        <v/>
      </c>
      <c r="CA1015" s="31" t="str">
        <f t="shared" si="485"/>
        <v/>
      </c>
      <c r="CB1015" s="31" t="str">
        <f t="shared" si="486"/>
        <v/>
      </c>
      <c r="CC1015" s="31" t="str">
        <f t="shared" si="487"/>
        <v/>
      </c>
      <c r="CD1015" s="31" t="str">
        <f t="shared" si="488"/>
        <v>13A</v>
      </c>
      <c r="CE1015" s="31" t="e">
        <f t="shared" ca="1" si="489"/>
        <v>#NAME?</v>
      </c>
      <c r="CF1015" s="31" t="e">
        <f t="shared" ca="1" si="490"/>
        <v>#NAME?</v>
      </c>
      <c r="CG1015" s="31" t="e">
        <f t="shared" ca="1" si="491"/>
        <v>#NAME?</v>
      </c>
      <c r="CH1015" s="31" t="e">
        <f t="shared" ca="1" si="492"/>
        <v>#NAME?</v>
      </c>
      <c r="CI1015" s="31" t="e">
        <f t="shared" ca="1" si="493"/>
        <v>#NAME?</v>
      </c>
    </row>
    <row r="1016" spans="1:87" s="31" customFormat="1" ht="30" hidden="1" x14ac:dyDescent="0.25">
      <c r="A1016" s="9" t="s">
        <v>4493</v>
      </c>
      <c r="B1016" s="31" t="s">
        <v>3283</v>
      </c>
      <c r="C1016" s="31" t="s">
        <v>4130</v>
      </c>
      <c r="E1016" s="14" t="s">
        <v>5647</v>
      </c>
      <c r="G1016" s="31" t="str">
        <f t="shared" si="470"/>
        <v>Сигнал</v>
      </c>
      <c r="H1016" s="31" t="s">
        <v>3357</v>
      </c>
      <c r="I1016" s="31" t="s">
        <v>4603</v>
      </c>
      <c r="J1016" s="31" t="str">
        <f t="shared" si="465"/>
        <v>DCS_DI_03</v>
      </c>
      <c r="K1016" s="14" t="s">
        <v>5869</v>
      </c>
      <c r="M1016" s="31" t="s">
        <v>4090</v>
      </c>
      <c r="N1016" s="31" t="s">
        <v>107</v>
      </c>
      <c r="O1016" s="31" t="s">
        <v>822</v>
      </c>
      <c r="P1016" s="31" t="s">
        <v>2723</v>
      </c>
      <c r="Q1016" s="31" t="s">
        <v>623</v>
      </c>
      <c r="R1016" s="31">
        <v>41</v>
      </c>
      <c r="S1016" s="31">
        <v>42</v>
      </c>
      <c r="T1016" s="31" t="s">
        <v>62</v>
      </c>
      <c r="U1016" s="31" t="str">
        <f t="shared" si="494"/>
        <v>48</v>
      </c>
      <c r="V1016" s="14" t="str">
        <f t="shared" si="466"/>
        <v>ASK 3MLD, ASK 3MB</v>
      </c>
      <c r="W1016" s="31" t="str">
        <f t="shared" si="471"/>
        <v/>
      </c>
      <c r="X1016" s="14" t="str">
        <f t="shared" si="472"/>
        <v/>
      </c>
      <c r="Y1016" s="31" t="str">
        <f t="shared" si="473"/>
        <v>O1011109</v>
      </c>
      <c r="Z1016" s="31" t="str">
        <f t="shared" si="474"/>
        <v>TUA711-DIO32</v>
      </c>
      <c r="AA1016" s="14" t="str">
        <f t="shared" si="475"/>
        <v>17-SC-DCS-002/O1011109/ 17-MC-DCS-004</v>
      </c>
      <c r="AB1016" s="31" t="s">
        <v>64</v>
      </c>
      <c r="AC1016" s="31" t="s">
        <v>54</v>
      </c>
      <c r="AD1016" s="31" t="s">
        <v>125</v>
      </c>
      <c r="AE1016" s="31">
        <v>1</v>
      </c>
      <c r="AF1016" s="31" t="s">
        <v>55</v>
      </c>
      <c r="AG1016" s="31" t="s">
        <v>3897</v>
      </c>
      <c r="AH1016" s="31">
        <v>10</v>
      </c>
      <c r="AI1016" s="31">
        <v>14</v>
      </c>
      <c r="AJ1016" s="31" t="s">
        <v>57</v>
      </c>
      <c r="AK1016" s="31">
        <f t="shared" si="467"/>
        <v>32</v>
      </c>
      <c r="AL1016" s="31" t="s">
        <v>62</v>
      </c>
      <c r="AO1016" s="31" t="s">
        <v>63</v>
      </c>
      <c r="AP1016" s="31" t="s">
        <v>3286</v>
      </c>
      <c r="AQ1016" s="14" t="s">
        <v>4131</v>
      </c>
      <c r="AR1016" s="31" t="s">
        <v>5716</v>
      </c>
      <c r="AS1016" s="31" t="s">
        <v>468</v>
      </c>
      <c r="AT1016" s="14" t="s">
        <v>5724</v>
      </c>
      <c r="AU1016" s="31" t="s">
        <v>5858</v>
      </c>
      <c r="AV1016" s="31" t="s">
        <v>5794</v>
      </c>
      <c r="AW1016" s="31" t="s">
        <v>5795</v>
      </c>
      <c r="AX1016" s="31" t="s">
        <v>5724</v>
      </c>
      <c r="BK1016" s="14" t="str">
        <f t="shared" si="476"/>
        <v/>
      </c>
      <c r="BL1016" s="14" t="str">
        <f t="shared" si="477"/>
        <v/>
      </c>
      <c r="BM1016" s="14" t="str">
        <f t="shared" si="478"/>
        <v/>
      </c>
      <c r="BN1016" s="14"/>
      <c r="BO1016" s="14" t="str">
        <f t="shared" si="468"/>
        <v/>
      </c>
      <c r="BP1016" s="14" t="str">
        <f t="shared" si="469"/>
        <v/>
      </c>
      <c r="BQ1016" s="14"/>
      <c r="BR1016" s="14" t="str">
        <f t="shared" si="479"/>
        <v>TS-R-05:41/
O1011109:14A</v>
      </c>
      <c r="BS1016" s="14" t="str">
        <f t="shared" si="480"/>
        <v>TS-R-05:42/
O1011109:14B</v>
      </c>
      <c r="BW1016" s="31" t="str">
        <f t="shared" si="481"/>
        <v/>
      </c>
      <c r="BX1016" s="31" t="str">
        <f t="shared" si="482"/>
        <v/>
      </c>
      <c r="BY1016" s="31" t="str">
        <f t="shared" si="483"/>
        <v/>
      </c>
      <c r="BZ1016" s="31" t="str">
        <f t="shared" si="484"/>
        <v/>
      </c>
      <c r="CA1016" s="31" t="str">
        <f t="shared" si="485"/>
        <v/>
      </c>
      <c r="CB1016" s="31" t="str">
        <f t="shared" si="486"/>
        <v/>
      </c>
      <c r="CC1016" s="31" t="str">
        <f t="shared" si="487"/>
        <v/>
      </c>
      <c r="CD1016" s="31" t="str">
        <f t="shared" si="488"/>
        <v>14A</v>
      </c>
      <c r="CE1016" s="31" t="e">
        <f t="shared" ca="1" si="489"/>
        <v>#NAME?</v>
      </c>
      <c r="CF1016" s="31" t="e">
        <f t="shared" ca="1" si="490"/>
        <v>#NAME?</v>
      </c>
      <c r="CG1016" s="31" t="e">
        <f t="shared" ca="1" si="491"/>
        <v>#NAME?</v>
      </c>
      <c r="CH1016" s="31" t="e">
        <f t="shared" ca="1" si="492"/>
        <v>#NAME?</v>
      </c>
      <c r="CI1016" s="31" t="e">
        <f t="shared" ca="1" si="493"/>
        <v>#NAME?</v>
      </c>
    </row>
    <row r="1017" spans="1:87" s="31" customFormat="1" ht="30" hidden="1" x14ac:dyDescent="0.25">
      <c r="A1017" s="9" t="s">
        <v>4493</v>
      </c>
      <c r="B1017" s="31" t="s">
        <v>3283</v>
      </c>
      <c r="C1017" s="31" t="s">
        <v>3284</v>
      </c>
      <c r="E1017" s="14" t="s">
        <v>5649</v>
      </c>
      <c r="G1017" s="31" t="str">
        <f t="shared" si="470"/>
        <v>Сигнал</v>
      </c>
      <c r="H1017" s="31" t="s">
        <v>2608</v>
      </c>
      <c r="I1017" s="31" t="s">
        <v>4603</v>
      </c>
      <c r="J1017" s="31" t="str">
        <f t="shared" si="465"/>
        <v>DCS_DO_03</v>
      </c>
      <c r="K1017" s="14" t="s">
        <v>5869</v>
      </c>
      <c r="M1017" s="31" t="s">
        <v>3257</v>
      </c>
      <c r="N1017" s="31" t="s">
        <v>1261</v>
      </c>
      <c r="O1017" s="31" t="s">
        <v>1328</v>
      </c>
      <c r="P1017" s="31" t="s">
        <v>2723</v>
      </c>
      <c r="Q1017" s="31" t="s">
        <v>1094</v>
      </c>
      <c r="R1017" s="31">
        <v>21</v>
      </c>
      <c r="S1017" s="31">
        <v>22</v>
      </c>
      <c r="T1017" s="31" t="s">
        <v>62</v>
      </c>
      <c r="U1017" s="31" t="str">
        <f t="shared" si="494"/>
        <v>30</v>
      </c>
      <c r="V1017" s="14" t="str">
        <f t="shared" si="466"/>
        <v>ASK 3MLD, ASK 3MB</v>
      </c>
      <c r="W1017" s="31" t="str">
        <f t="shared" si="471"/>
        <v/>
      </c>
      <c r="X1017" s="14" t="str">
        <f t="shared" si="472"/>
        <v/>
      </c>
      <c r="Y1017" s="31" t="str">
        <f t="shared" si="473"/>
        <v>O1011207</v>
      </c>
      <c r="Z1017" s="31" t="str">
        <f t="shared" si="474"/>
        <v>TUA711-DIO32</v>
      </c>
      <c r="AA1017" s="14" t="str">
        <f t="shared" si="475"/>
        <v>17-SC-DCS-002/O1011207/ 17-MC-DCS-004</v>
      </c>
      <c r="AB1017" s="31" t="s">
        <v>64</v>
      </c>
      <c r="AC1017" s="31" t="s">
        <v>54</v>
      </c>
      <c r="AD1017" s="31" t="s">
        <v>125</v>
      </c>
      <c r="AE1017" s="31">
        <v>1</v>
      </c>
      <c r="AF1017" s="31" t="s">
        <v>1254</v>
      </c>
      <c r="AG1017" s="31" t="s">
        <v>2993</v>
      </c>
      <c r="AH1017" s="31">
        <v>8</v>
      </c>
      <c r="AI1017" s="31">
        <v>5</v>
      </c>
      <c r="AJ1017" s="31" t="s">
        <v>1256</v>
      </c>
      <c r="AK1017" s="31">
        <f t="shared" si="467"/>
        <v>32</v>
      </c>
      <c r="AL1017" s="31" t="s">
        <v>62</v>
      </c>
      <c r="AO1017" s="31" t="s">
        <v>63</v>
      </c>
      <c r="AP1017" s="31" t="s">
        <v>3286</v>
      </c>
      <c r="AQ1017" s="14" t="s">
        <v>3285</v>
      </c>
      <c r="AR1017" s="31" t="s">
        <v>5716</v>
      </c>
      <c r="AS1017" s="31" t="s">
        <v>468</v>
      </c>
      <c r="AT1017" s="14" t="s">
        <v>5724</v>
      </c>
      <c r="AU1017" s="31" t="s">
        <v>5858</v>
      </c>
      <c r="AV1017" s="31" t="s">
        <v>5797</v>
      </c>
      <c r="AW1017" s="31" t="s">
        <v>5799</v>
      </c>
      <c r="AX1017" s="31" t="s">
        <v>5724</v>
      </c>
      <c r="BK1017" s="14" t="str">
        <f t="shared" si="476"/>
        <v/>
      </c>
      <c r="BL1017" s="14" t="str">
        <f t="shared" si="477"/>
        <v/>
      </c>
      <c r="BM1017" s="14" t="str">
        <f t="shared" si="478"/>
        <v/>
      </c>
      <c r="BN1017" s="14"/>
      <c r="BO1017" s="14" t="str">
        <f t="shared" si="468"/>
        <v/>
      </c>
      <c r="BP1017" s="14" t="str">
        <f t="shared" si="469"/>
        <v/>
      </c>
      <c r="BQ1017" s="14"/>
      <c r="BR1017" s="14" t="str">
        <f t="shared" si="479"/>
        <v/>
      </c>
      <c r="BS1017" s="14" t="str">
        <f t="shared" si="480"/>
        <v>TS-P-04:22/
O1011207:5A</v>
      </c>
      <c r="BW1017" s="31" t="str">
        <f t="shared" si="481"/>
        <v/>
      </c>
      <c r="BX1017" s="31" t="str">
        <f t="shared" si="482"/>
        <v/>
      </c>
      <c r="BY1017" s="31" t="str">
        <f t="shared" si="483"/>
        <v/>
      </c>
      <c r="BZ1017" s="31" t="str">
        <f t="shared" si="484"/>
        <v/>
      </c>
      <c r="CA1017" s="31" t="str">
        <f t="shared" si="485"/>
        <v/>
      </c>
      <c r="CB1017" s="31" t="str">
        <f t="shared" si="486"/>
        <v/>
      </c>
      <c r="CC1017" s="31" t="str">
        <f t="shared" si="487"/>
        <v/>
      </c>
      <c r="CD1017" s="31" t="str">
        <f t="shared" si="488"/>
        <v/>
      </c>
      <c r="CE1017" s="31" t="e">
        <f t="shared" ca="1" si="489"/>
        <v>#NAME?</v>
      </c>
      <c r="CF1017" s="31" t="e">
        <f t="shared" ca="1" si="490"/>
        <v>#NAME?</v>
      </c>
      <c r="CG1017" s="31" t="e">
        <f t="shared" ca="1" si="491"/>
        <v>#NAME?</v>
      </c>
      <c r="CH1017" s="31" t="e">
        <f t="shared" ca="1" si="492"/>
        <v>#NAME?</v>
      </c>
      <c r="CI1017" s="31" t="e">
        <f t="shared" ca="1" si="493"/>
        <v>#NAME?</v>
      </c>
    </row>
    <row r="1018" spans="1:87" s="31" customFormat="1" ht="30" hidden="1" x14ac:dyDescent="0.25">
      <c r="A1018" s="9" t="s">
        <v>4493</v>
      </c>
      <c r="B1018" s="31" t="s">
        <v>3283</v>
      </c>
      <c r="C1018" s="31" t="s">
        <v>3287</v>
      </c>
      <c r="E1018" s="14" t="s">
        <v>5649</v>
      </c>
      <c r="G1018" s="31" t="str">
        <f t="shared" si="470"/>
        <v>Сигнал</v>
      </c>
      <c r="H1018" s="31" t="s">
        <v>2611</v>
      </c>
      <c r="I1018" s="31" t="s">
        <v>4603</v>
      </c>
      <c r="J1018" s="31" t="str">
        <f t="shared" si="465"/>
        <v>DCS_DO_03</v>
      </c>
      <c r="K1018" s="14" t="s">
        <v>5869</v>
      </c>
      <c r="M1018" s="31" t="s">
        <v>3257</v>
      </c>
      <c r="N1018" s="31" t="s">
        <v>1261</v>
      </c>
      <c r="O1018" s="31" t="s">
        <v>1331</v>
      </c>
      <c r="P1018" s="31" t="s">
        <v>2723</v>
      </c>
      <c r="Q1018" s="31" t="s">
        <v>1094</v>
      </c>
      <c r="R1018" s="31">
        <v>23</v>
      </c>
      <c r="S1018" s="31">
        <v>24</v>
      </c>
      <c r="T1018" s="31" t="s">
        <v>62</v>
      </c>
      <c r="U1018" s="31" t="str">
        <f t="shared" si="494"/>
        <v>30</v>
      </c>
      <c r="V1018" s="14" t="str">
        <f t="shared" si="466"/>
        <v>ASK 3MLD, ASK 3MB</v>
      </c>
      <c r="W1018" s="31" t="str">
        <f t="shared" si="471"/>
        <v/>
      </c>
      <c r="X1018" s="14" t="str">
        <f t="shared" si="472"/>
        <v/>
      </c>
      <c r="Y1018" s="31" t="str">
        <f t="shared" si="473"/>
        <v>O1011207</v>
      </c>
      <c r="Z1018" s="31" t="str">
        <f t="shared" si="474"/>
        <v>TUA711-DIO32</v>
      </c>
      <c r="AA1018" s="14" t="str">
        <f t="shared" si="475"/>
        <v>17-SC-DCS-002/O1011207/ 17-MC-DCS-004</v>
      </c>
      <c r="AB1018" s="31" t="s">
        <v>64</v>
      </c>
      <c r="AC1018" s="31" t="s">
        <v>54</v>
      </c>
      <c r="AD1018" s="31" t="s">
        <v>125</v>
      </c>
      <c r="AE1018" s="31">
        <v>1</v>
      </c>
      <c r="AF1018" s="31" t="s">
        <v>1254</v>
      </c>
      <c r="AG1018" s="31" t="s">
        <v>2993</v>
      </c>
      <c r="AH1018" s="31">
        <v>8</v>
      </c>
      <c r="AI1018" s="31">
        <v>6</v>
      </c>
      <c r="AJ1018" s="31" t="s">
        <v>1256</v>
      </c>
      <c r="AK1018" s="31">
        <f t="shared" si="467"/>
        <v>32</v>
      </c>
      <c r="AL1018" s="31" t="s">
        <v>62</v>
      </c>
      <c r="AO1018" s="31" t="s">
        <v>63</v>
      </c>
      <c r="AP1018" s="31" t="s">
        <v>3286</v>
      </c>
      <c r="AQ1018" s="14" t="s">
        <v>3288</v>
      </c>
      <c r="AR1018" s="31" t="s">
        <v>5716</v>
      </c>
      <c r="AS1018" s="31" t="s">
        <v>468</v>
      </c>
      <c r="AT1018" s="14" t="s">
        <v>5724</v>
      </c>
      <c r="AU1018" s="31" t="s">
        <v>5858</v>
      </c>
      <c r="AV1018" s="31" t="s">
        <v>5806</v>
      </c>
      <c r="AW1018" s="31" t="s">
        <v>5797</v>
      </c>
      <c r="AX1018" s="31" t="s">
        <v>5724</v>
      </c>
      <c r="BK1018" s="14" t="str">
        <f t="shared" si="476"/>
        <v/>
      </c>
      <c r="BL1018" s="14" t="str">
        <f t="shared" si="477"/>
        <v/>
      </c>
      <c r="BM1018" s="14" t="str">
        <f t="shared" si="478"/>
        <v/>
      </c>
      <c r="BN1018" s="14"/>
      <c r="BO1018" s="14" t="str">
        <f t="shared" si="468"/>
        <v/>
      </c>
      <c r="BP1018" s="14" t="str">
        <f t="shared" si="469"/>
        <v/>
      </c>
      <c r="BQ1018" s="14"/>
      <c r="BR1018" s="14" t="str">
        <f t="shared" si="479"/>
        <v/>
      </c>
      <c r="BS1018" s="14" t="str">
        <f t="shared" si="480"/>
        <v>TS-P-04:24/
O1011207:6A</v>
      </c>
      <c r="BW1018" s="31" t="str">
        <f t="shared" si="481"/>
        <v/>
      </c>
      <c r="BX1018" s="31" t="str">
        <f t="shared" si="482"/>
        <v/>
      </c>
      <c r="BY1018" s="31" t="str">
        <f t="shared" si="483"/>
        <v/>
      </c>
      <c r="BZ1018" s="31" t="str">
        <f t="shared" si="484"/>
        <v/>
      </c>
      <c r="CA1018" s="31" t="str">
        <f t="shared" si="485"/>
        <v/>
      </c>
      <c r="CB1018" s="31" t="str">
        <f t="shared" si="486"/>
        <v/>
      </c>
      <c r="CC1018" s="31" t="str">
        <f t="shared" si="487"/>
        <v/>
      </c>
      <c r="CD1018" s="31" t="str">
        <f t="shared" si="488"/>
        <v/>
      </c>
      <c r="CE1018" s="31" t="e">
        <f t="shared" ca="1" si="489"/>
        <v>#NAME?</v>
      </c>
      <c r="CF1018" s="31" t="e">
        <f t="shared" ca="1" si="490"/>
        <v>#NAME?</v>
      </c>
      <c r="CG1018" s="31" t="e">
        <f t="shared" ca="1" si="491"/>
        <v>#NAME?</v>
      </c>
      <c r="CH1018" s="31" t="e">
        <f t="shared" ca="1" si="492"/>
        <v>#NAME?</v>
      </c>
      <c r="CI1018" s="31" t="e">
        <f t="shared" ca="1" si="493"/>
        <v>#NAME?</v>
      </c>
    </row>
    <row r="1019" spans="1:87" s="31" customFormat="1" ht="30" hidden="1" x14ac:dyDescent="0.25">
      <c r="A1019" s="9" t="s">
        <v>4493</v>
      </c>
      <c r="B1019" s="31" t="s">
        <v>1886</v>
      </c>
      <c r="C1019" s="31" t="s">
        <v>1887</v>
      </c>
      <c r="E1019" s="14" t="s">
        <v>1838</v>
      </c>
      <c r="G1019" s="31" t="str">
        <f t="shared" si="470"/>
        <v>Сигнал</v>
      </c>
      <c r="H1019" s="31" t="s">
        <v>1840</v>
      </c>
      <c r="I1019" s="31" t="s">
        <v>4602</v>
      </c>
      <c r="J1019" s="31" t="str">
        <f t="shared" ref="J1019:J1082" si="495">IF(E1019="AI-IS (4-20 mA, 2 wire) DCS","DCS_AI_01",
IF(E1019="AI-IS (4-20 mA, 4 wire) DCS","DCS_AI_03",
IF(E1019="AI-IS (4-20 mA, passive) DCS","DCS_AI_01",
IF(E1019="AI-NIS (4-20 mA, 2 wire) DCS","DCS_AI_01",
IF(E1019="AI-NIS (4-20 mA, 4 wire) DCS","DCS_AI_03",
IF(E1019="AI-NIS (4-20 mA, passive) DCS","DCS_AI_01",
IF(E1019="AI-R-IS (4-20 mA, 2 wire) DCS","DCS_AI_02",
IF(E1019="AI-R-IS (4-20 mA, 4 wire) DCS","DCS_AI_04",
IF(E1019="AI-R-NIS (4-20 mA, 2 wire) DCS","DCS_AI_02",
IF(E1019="AI-R-NIS (4-20 mA, passive) DCS","DCS_AI_02",
IF(E1019="AI-R-NIS (4-20 mA, 4 wire) DCS","DCS_AI_04",
IF(E1019="AI-RTD-NIS (3 wire) DCS","DCS_AI_05",
IF(E1019="AO-IS (4-20 mA) DCS","DCS_AO_01",
IF(E1019="AO-NIS (4-20 mA) DCS","DCS_AO_01",
IF(E1019="AO-R-IS (4-20 mA) DCS","DCS_AO_02",
IF(E1019="AO-R-NIS (4-20 mA) DCS","DCS_AO_02",
IF(E1019="DI-IS (NAMUR) DCS","DCS_DI_02",
IF(E1019="DI-NIS (NAMUR) DCS","DCS_DI_02",
IF(E1019="DI-NIS (Conductivity) DCS","DCS_DI_04",
IF(E1019="DI-NIS (Diagnostic) DCS","DCS_DI_01",
IF(E1019="DI-NIS (MCC 230VAC) DCS","DCS_DI_03",
IF(E1019="DI-NIS (MCC 220VDC) DCS","DCS_DI_05",
IF(E1019="DI-NIS (Thermistors PTC) DCS","DCS_DI_02",
IF(E1019="DI-NIS (VFC) DCS","DCS_DI_01",
IF(E1019="DI-NIS (24VDC) DCS ","DCS_DI_07",
IF(E1019="DO-NIS (24VDC) DCS","DCS_DO_01",
IF(E1019="DO-NIS (MCC 230VAC) DCS","DCS_DO_03",
IF(E1019="DO-NIS (MCC 220VDC) DCS","DCS_DO_04",
IF(E1019="DO-NIS (VFC NO) DCS","DCS_DO_02",
IF(E1019="PI-IS (Pulse Input) DCS","DCS_PI_01",
IF(E1019="PI-R-IS (Pulse Input) DCS","DCS_PI_01",
IF(E1019="AI-R-NIS (PI converter, 3 wire) DCS","DCS_PI_01",
IF(E1019="PI-NIS (Pulse Input) DCS","DCS_PI_01","")))))))))))))))))))))))))))))))))</f>
        <v>DCS_DI_02</v>
      </c>
      <c r="K1019" s="14" t="s">
        <v>5866</v>
      </c>
      <c r="M1019" s="31" t="s">
        <v>1874</v>
      </c>
      <c r="N1019" s="31" t="s">
        <v>107</v>
      </c>
      <c r="O1019" s="31" t="s">
        <v>155</v>
      </c>
      <c r="P1019" s="31" t="s">
        <v>61</v>
      </c>
      <c r="Q1019" s="31" t="s">
        <v>1123</v>
      </c>
      <c r="R1019" s="31">
        <v>9</v>
      </c>
      <c r="S1019" s="31">
        <v>10</v>
      </c>
      <c r="T1019" s="31" t="s">
        <v>62</v>
      </c>
      <c r="U1019" s="31" t="str">
        <f t="shared" si="494"/>
        <v>48</v>
      </c>
      <c r="V1019" s="14" t="str">
        <f t="shared" ref="V1019:V1082" si="496">IF(P1019&lt;&gt;"",
IF(J1019="DCS_AI_01","AVK 2,5 A, AVK 2,5 A",
IF(J1019="DCS_AI_02","AVK 2,5 A, AVK 2,5 A",
IF(J1019="DCS_AI_03","AVK 2,5 A, AVK 2,5 A",
IF(J1019="DCS_AI_04","AVK 2,5 A, AVK 2,5 A",
IF(J1019="DCS_AI_05","AVK 2,5 A, AVK 2,5 A, AVK 2,5 A",
IF(J1019="DCS_AO_01","AVK 2,5 A, AVK 2,5 A",
IF(J1019="DCS_AO_02","AVK 2,5 A, AVK 2,5 A",
IF(J1019="DCS_DI_01","AVK 2,5 A, AVK 2,5 A",
IF(J1019="DCS_DI_02","AVK 2,5 A, AVK 2,5 A",
IF(J1019="DCS_DI_03","ASK 3MLD, ASK 3MB",
IF(J1019="DCS_DI_04","AVK 2,5 A, AVK 2,5 A",
IF(J1019="DCS_DI_05","ASK 3MLD, ASK 3MB",
IF(J1019="DCS_DI_07","AVK 2,5 A, AVK 2,5 A",
IF(J1019="DCS_DO_01","AVK 2,5 A, AVK 2,5 A",
IF(J1019="DCS_DO_01_HOLD","AVK 2,5 A, AVK 2,5 A",
IF(J1019="DCS_DO_02","AVK 2,5 A, AVK 2,5 A",
IF(J1019="DCS_DO_03","ASK 3MLD, ASK 3MB",
IF(J1019="DCS_DO_04","ASK 3MLD, ASK 3MB",
IF(J1019="DCS_PI_01","AVK 2,5 A, AVK 2,5 A",""))))))))))))))))))),"")</f>
        <v>AVK 2,5 A, AVK 2,5 A</v>
      </c>
      <c r="W1019" s="31" t="str">
        <f t="shared" si="471"/>
        <v>O1011100_U5</v>
      </c>
      <c r="X1019" s="14" t="str">
        <f t="shared" si="472"/>
        <v>HD5516</v>
      </c>
      <c r="Y1019" s="31" t="str">
        <f t="shared" si="473"/>
        <v>O1011100</v>
      </c>
      <c r="Z1019" s="31" t="str">
        <f t="shared" si="474"/>
        <v>TUA711-DIO32</v>
      </c>
      <c r="AA1019" s="14" t="str">
        <f t="shared" si="475"/>
        <v>17-SC-DCS-002/O1011100/ 17-MC-DCS-002</v>
      </c>
      <c r="AB1019" s="31" t="s">
        <v>64</v>
      </c>
      <c r="AC1019" s="31" t="s">
        <v>54</v>
      </c>
      <c r="AD1019" s="31" t="s">
        <v>125</v>
      </c>
      <c r="AE1019" s="31">
        <v>1</v>
      </c>
      <c r="AF1019" s="31" t="s">
        <v>55</v>
      </c>
      <c r="AG1019" s="31" t="s">
        <v>1873</v>
      </c>
      <c r="AH1019" s="31">
        <v>1</v>
      </c>
      <c r="AI1019" s="31">
        <v>5</v>
      </c>
      <c r="AJ1019" s="31" t="s">
        <v>57</v>
      </c>
      <c r="AK1019" s="31">
        <f t="shared" ref="AK1019:AK1082" si="497">COUNTIF(Y:Y,Y1019)</f>
        <v>32</v>
      </c>
      <c r="AL1019" s="31" t="s">
        <v>62</v>
      </c>
      <c r="AO1019" s="31" t="s">
        <v>63</v>
      </c>
      <c r="AP1019" s="31" t="s">
        <v>1889</v>
      </c>
      <c r="AQ1019" s="14" t="s">
        <v>1888</v>
      </c>
      <c r="AR1019" s="31" t="s">
        <v>5716</v>
      </c>
      <c r="AS1019" s="31" t="s">
        <v>468</v>
      </c>
      <c r="AT1019" s="14" t="s">
        <v>5724</v>
      </c>
      <c r="AU1019" s="31" t="s">
        <v>5858</v>
      </c>
      <c r="AV1019" s="31" t="s">
        <v>2200</v>
      </c>
      <c r="AW1019" s="31" t="s">
        <v>5791</v>
      </c>
      <c r="AX1019" s="31" t="s">
        <v>5724</v>
      </c>
      <c r="BK1019" s="14" t="str">
        <f t="shared" si="476"/>
        <v>TS-O-08:9/
O1011100_U5:3</v>
      </c>
      <c r="BL1019" s="14" t="str">
        <f t="shared" si="477"/>
        <v>TS-O-08:10/
O1011100_U5:4</v>
      </c>
      <c r="BM1019" s="14" t="str">
        <f t="shared" si="478"/>
        <v/>
      </c>
      <c r="BN1019" s="14"/>
      <c r="BO1019" s="14" t="str">
        <f t="shared" ref="BO1019:BO1082" si="498">IF(AND(J1019="DCS_AI_01",W1019&lt;&gt;""),CONCATENATE(AG1019,":",AI1019,"A/",CHAR(10),W1019,":5"),
IF(AND(J1019="DCS_AI_02",W1019&lt;&gt;""),CONCATENATE(AG1019,":",AI1019,"A/",CHAR(10),W1019,":5"),
IF(AND(J1019="DCS_AI_03",W1019&lt;&gt;""),CONCATENATE(AG1019,":",AI1019,"A/",CHAR(10),W1019,":5"),
IF(AND(J1019="DCS_AI_04",W1019&lt;&gt;""),CONCATENATE(AG1019,":",AI1019,"A/",CHAR(10),W1019,":5"),
IF(AND(J1019="DCS_AI_05",W1019&lt;&gt;""),CONCATENATE(AG1019,":",AI1019,"A/",CHAR(10),W1019,":5"),
IF(AND(J1019="DCS_AO_01",W1019&lt;&gt;""),CONCATENATE(AG1019,":",AI1019,"A/",CHAR(10),W1019,":5"),
IF(AND(J1019="DCS_AO_02",W1019&lt;&gt;""),CONCATENATE(AG1019,":",AI1019,"A/",CHAR(10),W1019,":5"),
IF(AND(J1019="DCS_DI_02",W1019&lt;&gt;""),CONCATENATE(AG1019,":",AI1019,"A/",CHAR(10),W1019,":5"),
IF(AND(J1019="DCS_DI_04",W1019&lt;&gt;""),CONCATENATE(AG1019,":",AI1019,"A/",CHAR(10),W1019,":7"),
IF(AND(J1019="DCS_PI_01",W1019&lt;&gt;""),CONCATENATE(AG1019,":",AI1019,"A/",CHAR(10),W1019,":3"),""))))))))))</f>
        <v>O1011100:5A/
O1011100_U5:5</v>
      </c>
      <c r="BP1019" s="14" t="str">
        <f t="shared" ref="BP1019:BP1082" si="499">IF(AND(J1019="DCS_AI_01",W1019&lt;&gt;""),CONCATENATE(AG1019,":",AI1019,"C/",CHAR(10),W1019,":6"),
IF(AND(J1019="DCS_AI_02",W1019&lt;&gt;""),CONCATENATE(AG1019,":",AI1019,"C/",CHAR(10),W1019,":6"),
IF(AND(J1019="DCS_AI_03",W1019&lt;&gt;""),CONCATENATE(AG1019,":",AI1019,"C/",CHAR(10),W1019,":6"),
IF(AND(J1019="DCS_AI_04",W1019&lt;&gt;""),CONCATENATE(AG1019,":",AI1019,"C/",CHAR(10),W1019,":6"),
IF(AND(J1019="DCS_AI_05",W1019&lt;&gt;""),CONCATENATE(AG1019,":",AI1019,"C/",CHAR(10),W1019,":6"),
IF(AND(J1019="DCS_AO_01",W1019&lt;&gt;""),CONCATENATE(AG1019,":",AI1019,"C/",CHAR(10),W1019,":6"),
IF(AND(J1019="DCS_AO_02",W1019&lt;&gt;""),CONCATENATE(AG1019,":",AI1019,"C/",CHAR(10),W1019,":6"),
IF(AND(J1019="DCS_DI_02",W1019&lt;&gt;""),CONCATENATE(AG1019,":",AI1019,"B/",CHAR(10),W1019,":6"),
IF(AND(J1019="DCS_DI_04",W1019&lt;&gt;""),CONCATENATE(AG1019,":",AI1019,"B/",CHAR(10),W1019,":8"),
IF(AND(J1019="DCS_PI_01",W1019&lt;&gt;""),CONCATENATE(AG1019,":",AI1019,"C/",CHAR(10),W1019,":4"),""))))))))))</f>
        <v>O1011100:5B/
O1011100_U5:6</v>
      </c>
      <c r="BQ1019" s="14"/>
      <c r="BR1019" s="14" t="str">
        <f t="shared" si="479"/>
        <v/>
      </c>
      <c r="BS1019" s="14" t="str">
        <f t="shared" si="480"/>
        <v/>
      </c>
      <c r="BW1019" s="31" t="str">
        <f t="shared" si="481"/>
        <v>5A</v>
      </c>
      <c r="BX1019" s="31" t="str">
        <f t="shared" si="482"/>
        <v>5B</v>
      </c>
      <c r="BY1019" s="31" t="str">
        <f t="shared" si="483"/>
        <v>3</v>
      </c>
      <c r="BZ1019" s="31" t="str">
        <f t="shared" si="484"/>
        <v>4</v>
      </c>
      <c r="CA1019" s="31" t="str">
        <f t="shared" si="485"/>
        <v/>
      </c>
      <c r="CB1019" s="31" t="str">
        <f t="shared" si="486"/>
        <v>5</v>
      </c>
      <c r="CC1019" s="31" t="str">
        <f t="shared" si="487"/>
        <v>6</v>
      </c>
      <c r="CD1019" s="31" t="str">
        <f t="shared" si="488"/>
        <v/>
      </c>
      <c r="CE1019" s="31" t="str">
        <f t="shared" si="489"/>
        <v/>
      </c>
      <c r="CF1019" s="31" t="e">
        <f t="shared" ca="1" si="490"/>
        <v>#NAME?</v>
      </c>
      <c r="CG1019" s="31" t="e">
        <f t="shared" ca="1" si="491"/>
        <v>#NAME?</v>
      </c>
      <c r="CH1019" s="31" t="e">
        <f t="shared" ca="1" si="492"/>
        <v>#NAME?</v>
      </c>
      <c r="CI1019" s="31" t="e">
        <f t="shared" ca="1" si="493"/>
        <v>#NAME?</v>
      </c>
    </row>
    <row r="1020" spans="1:87" s="31" customFormat="1" ht="30" hidden="1" x14ac:dyDescent="0.25">
      <c r="A1020" s="9" t="s">
        <v>4493</v>
      </c>
      <c r="B1020" s="31" t="s">
        <v>1886</v>
      </c>
      <c r="C1020" s="31" t="s">
        <v>1911</v>
      </c>
      <c r="E1020" s="14" t="s">
        <v>1843</v>
      </c>
      <c r="G1020" s="31" t="str">
        <f t="shared" si="470"/>
        <v>Сигнал</v>
      </c>
      <c r="H1020" s="31" t="s">
        <v>1845</v>
      </c>
      <c r="I1020" s="31" t="s">
        <v>4602</v>
      </c>
      <c r="J1020" s="31" t="str">
        <f t="shared" si="495"/>
        <v>DCS_DI_04</v>
      </c>
      <c r="K1020" s="14" t="s">
        <v>5866</v>
      </c>
      <c r="M1020" s="31" t="s">
        <v>1874</v>
      </c>
      <c r="N1020" s="31" t="s">
        <v>107</v>
      </c>
      <c r="O1020" s="31" t="s">
        <v>191</v>
      </c>
      <c r="P1020" s="31" t="s">
        <v>61</v>
      </c>
      <c r="Q1020" s="31" t="s">
        <v>1123</v>
      </c>
      <c r="R1020" s="31">
        <v>25</v>
      </c>
      <c r="S1020" s="31">
        <v>26</v>
      </c>
      <c r="T1020" s="31" t="s">
        <v>62</v>
      </c>
      <c r="U1020" s="31" t="str">
        <f t="shared" si="494"/>
        <v>48</v>
      </c>
      <c r="V1020" s="14" t="str">
        <f t="shared" si="496"/>
        <v>AVK 2,5 A, AVK 2,5 A</v>
      </c>
      <c r="W1020" s="31" t="str">
        <f t="shared" si="471"/>
        <v>O1011100_U21</v>
      </c>
      <c r="X1020" s="14" t="str">
        <f t="shared" si="472"/>
        <v>KFD2-ER-1.W.LB</v>
      </c>
      <c r="Y1020" s="31" t="str">
        <f t="shared" si="473"/>
        <v>O1011100</v>
      </c>
      <c r="Z1020" s="31" t="str">
        <f t="shared" si="474"/>
        <v>TUA711-DIO32</v>
      </c>
      <c r="AA1020" s="14" t="str">
        <f t="shared" si="475"/>
        <v>17-SC-DCS-002/O1011100/ 17-MC-DCS-002</v>
      </c>
      <c r="AB1020" s="31" t="s">
        <v>64</v>
      </c>
      <c r="AC1020" s="31" t="s">
        <v>54</v>
      </c>
      <c r="AD1020" s="31" t="s">
        <v>125</v>
      </c>
      <c r="AE1020" s="31">
        <v>1</v>
      </c>
      <c r="AF1020" s="31" t="s">
        <v>55</v>
      </c>
      <c r="AG1020" s="31" t="s">
        <v>1873</v>
      </c>
      <c r="AH1020" s="31">
        <v>1</v>
      </c>
      <c r="AI1020" s="31">
        <v>21</v>
      </c>
      <c r="AJ1020" s="31" t="s">
        <v>57</v>
      </c>
      <c r="AK1020" s="31">
        <f t="shared" si="497"/>
        <v>32</v>
      </c>
      <c r="AL1020" s="31" t="s">
        <v>62</v>
      </c>
      <c r="AO1020" s="31" t="s">
        <v>63</v>
      </c>
      <c r="AP1020" s="31" t="s">
        <v>1889</v>
      </c>
      <c r="AQ1020" s="14" t="s">
        <v>1912</v>
      </c>
      <c r="AR1020" s="31" t="s">
        <v>5716</v>
      </c>
      <c r="AS1020" s="31" t="s">
        <v>468</v>
      </c>
      <c r="AT1020" s="14" t="s">
        <v>5724</v>
      </c>
      <c r="AU1020" s="31" t="s">
        <v>5858</v>
      </c>
      <c r="AV1020" s="31" t="s">
        <v>2200</v>
      </c>
      <c r="AW1020" s="31" t="s">
        <v>5791</v>
      </c>
      <c r="AX1020" s="31" t="s">
        <v>5724</v>
      </c>
      <c r="BK1020" s="14" t="str">
        <f t="shared" si="476"/>
        <v>TS-O-08:25/
O1011100_U21:3</v>
      </c>
      <c r="BL1020" s="14" t="str">
        <f t="shared" si="477"/>
        <v>TS-O-08:26/
O1011100_U21:1</v>
      </c>
      <c r="BM1020" s="14" t="str">
        <f t="shared" si="478"/>
        <v/>
      </c>
      <c r="BN1020" s="14"/>
      <c r="BO1020" s="14" t="str">
        <f t="shared" si="498"/>
        <v>O1011100:21A/
O1011100_U21:7</v>
      </c>
      <c r="BP1020" s="14" t="str">
        <f t="shared" si="499"/>
        <v>O1011100:21B/
O1011100_U21:8</v>
      </c>
      <c r="BQ1020" s="14"/>
      <c r="BR1020" s="14" t="str">
        <f t="shared" si="479"/>
        <v/>
      </c>
      <c r="BS1020" s="14" t="str">
        <f t="shared" si="480"/>
        <v/>
      </c>
      <c r="BW1020" s="31" t="str">
        <f t="shared" si="481"/>
        <v>21A</v>
      </c>
      <c r="BX1020" s="31" t="str">
        <f t="shared" si="482"/>
        <v>21B</v>
      </c>
      <c r="BY1020" s="31" t="str">
        <f t="shared" si="483"/>
        <v>3</v>
      </c>
      <c r="BZ1020" s="31" t="str">
        <f t="shared" si="484"/>
        <v>1</v>
      </c>
      <c r="CA1020" s="31" t="str">
        <f t="shared" si="485"/>
        <v/>
      </c>
      <c r="CB1020" s="31" t="str">
        <f t="shared" si="486"/>
        <v>7</v>
      </c>
      <c r="CC1020" s="31" t="str">
        <f t="shared" si="487"/>
        <v>8</v>
      </c>
      <c r="CD1020" s="31" t="str">
        <f t="shared" si="488"/>
        <v/>
      </c>
      <c r="CE1020" s="31" t="str">
        <f t="shared" si="489"/>
        <v/>
      </c>
      <c r="CF1020" s="31" t="e">
        <f t="shared" ca="1" si="490"/>
        <v>#NAME?</v>
      </c>
      <c r="CG1020" s="31" t="e">
        <f t="shared" ca="1" si="491"/>
        <v>#NAME?</v>
      </c>
      <c r="CH1020" s="31" t="e">
        <f t="shared" ca="1" si="492"/>
        <v>#NAME?</v>
      </c>
      <c r="CI1020" s="31" t="e">
        <f t="shared" ca="1" si="493"/>
        <v>#NAME?</v>
      </c>
    </row>
    <row r="1021" spans="1:87" s="31" customFormat="1" ht="30" hidden="1" x14ac:dyDescent="0.25">
      <c r="A1021" s="9" t="s">
        <v>4493</v>
      </c>
      <c r="B1021" s="31" t="s">
        <v>1886</v>
      </c>
      <c r="C1021" s="31" t="s">
        <v>3772</v>
      </c>
      <c r="E1021" s="14" t="s">
        <v>5647</v>
      </c>
      <c r="G1021" s="31" t="str">
        <f t="shared" si="470"/>
        <v>Сигнал</v>
      </c>
      <c r="H1021" s="31" t="s">
        <v>3318</v>
      </c>
      <c r="I1021" s="31" t="s">
        <v>4602</v>
      </c>
      <c r="J1021" s="31" t="str">
        <f t="shared" si="495"/>
        <v>DCS_DI_03</v>
      </c>
      <c r="K1021" s="14" t="s">
        <v>5869</v>
      </c>
      <c r="M1021" s="31" t="s">
        <v>3758</v>
      </c>
      <c r="N1021" s="31" t="s">
        <v>107</v>
      </c>
      <c r="O1021" s="31" t="s">
        <v>170</v>
      </c>
      <c r="P1021" s="31" t="s">
        <v>2723</v>
      </c>
      <c r="Q1021" s="31" t="s">
        <v>1198</v>
      </c>
      <c r="R1021" s="31">
        <v>15</v>
      </c>
      <c r="S1021" s="31">
        <v>16</v>
      </c>
      <c r="T1021" s="31" t="s">
        <v>62</v>
      </c>
      <c r="U1021" s="31" t="str">
        <f t="shared" si="494"/>
        <v>48</v>
      </c>
      <c r="V1021" s="14" t="str">
        <f t="shared" si="496"/>
        <v>ASK 3MLD, ASK 3MB</v>
      </c>
      <c r="W1021" s="31" t="str">
        <f t="shared" si="471"/>
        <v/>
      </c>
      <c r="X1021" s="14" t="str">
        <f t="shared" si="472"/>
        <v/>
      </c>
      <c r="Y1021" s="31" t="str">
        <f t="shared" si="473"/>
        <v>O1011108</v>
      </c>
      <c r="Z1021" s="31" t="str">
        <f t="shared" si="474"/>
        <v>TUA711-DIO32</v>
      </c>
      <c r="AA1021" s="14" t="str">
        <f t="shared" si="475"/>
        <v>17-SC-DCS-002/O1011108/ 17-MC-DCS-004</v>
      </c>
      <c r="AB1021" s="31" t="s">
        <v>64</v>
      </c>
      <c r="AC1021" s="31" t="s">
        <v>54</v>
      </c>
      <c r="AD1021" s="31" t="s">
        <v>125</v>
      </c>
      <c r="AE1021" s="31">
        <v>1</v>
      </c>
      <c r="AF1021" s="31" t="s">
        <v>55</v>
      </c>
      <c r="AG1021" s="31" t="s">
        <v>3763</v>
      </c>
      <c r="AH1021" s="31">
        <v>9</v>
      </c>
      <c r="AI1021" s="31">
        <v>6</v>
      </c>
      <c r="AJ1021" s="31" t="s">
        <v>57</v>
      </c>
      <c r="AK1021" s="31">
        <f t="shared" si="497"/>
        <v>32</v>
      </c>
      <c r="AL1021" s="31" t="s">
        <v>62</v>
      </c>
      <c r="AO1021" s="31" t="s">
        <v>63</v>
      </c>
      <c r="AP1021" s="31" t="s">
        <v>3246</v>
      </c>
      <c r="AQ1021" s="14" t="s">
        <v>3773</v>
      </c>
      <c r="AR1021" s="31" t="s">
        <v>5716</v>
      </c>
      <c r="AS1021" s="31" t="s">
        <v>468</v>
      </c>
      <c r="AT1021" s="14" t="s">
        <v>5724</v>
      </c>
      <c r="AU1021" s="31" t="s">
        <v>5858</v>
      </c>
      <c r="AV1021" s="31" t="s">
        <v>5827</v>
      </c>
      <c r="AW1021" s="31" t="s">
        <v>5828</v>
      </c>
      <c r="AX1021" s="31" t="s">
        <v>5724</v>
      </c>
      <c r="BK1021" s="14" t="str">
        <f t="shared" si="476"/>
        <v/>
      </c>
      <c r="BL1021" s="14" t="str">
        <f t="shared" si="477"/>
        <v/>
      </c>
      <c r="BM1021" s="14" t="str">
        <f t="shared" si="478"/>
        <v/>
      </c>
      <c r="BN1021" s="14"/>
      <c r="BO1021" s="14" t="str">
        <f t="shared" si="498"/>
        <v/>
      </c>
      <c r="BP1021" s="14" t="str">
        <f t="shared" si="499"/>
        <v/>
      </c>
      <c r="BQ1021" s="14"/>
      <c r="BR1021" s="14" t="str">
        <f t="shared" si="479"/>
        <v>TS-R-02:15/
O1011108:6A</v>
      </c>
      <c r="BS1021" s="14" t="str">
        <f t="shared" si="480"/>
        <v>TS-R-02:16/
O1011108:6B</v>
      </c>
      <c r="BW1021" s="31" t="str">
        <f t="shared" si="481"/>
        <v/>
      </c>
      <c r="BX1021" s="31" t="str">
        <f t="shared" si="482"/>
        <v/>
      </c>
      <c r="BY1021" s="31" t="str">
        <f t="shared" si="483"/>
        <v/>
      </c>
      <c r="BZ1021" s="31" t="str">
        <f t="shared" si="484"/>
        <v/>
      </c>
      <c r="CA1021" s="31" t="str">
        <f t="shared" si="485"/>
        <v/>
      </c>
      <c r="CB1021" s="31" t="str">
        <f t="shared" si="486"/>
        <v/>
      </c>
      <c r="CC1021" s="31" t="str">
        <f t="shared" si="487"/>
        <v/>
      </c>
      <c r="CD1021" s="31" t="str">
        <f t="shared" si="488"/>
        <v>6A</v>
      </c>
      <c r="CE1021" s="31" t="e">
        <f t="shared" ca="1" si="489"/>
        <v>#NAME?</v>
      </c>
      <c r="CF1021" s="31" t="e">
        <f t="shared" ca="1" si="490"/>
        <v>#NAME?</v>
      </c>
      <c r="CG1021" s="31" t="e">
        <f t="shared" ca="1" si="491"/>
        <v>#NAME?</v>
      </c>
      <c r="CH1021" s="31" t="e">
        <f t="shared" ca="1" si="492"/>
        <v>#NAME?</v>
      </c>
      <c r="CI1021" s="31" t="e">
        <f t="shared" ca="1" si="493"/>
        <v>#NAME?</v>
      </c>
    </row>
    <row r="1022" spans="1:87" s="31" customFormat="1" ht="30" hidden="1" x14ac:dyDescent="0.25">
      <c r="A1022" s="9" t="s">
        <v>4493</v>
      </c>
      <c r="B1022" s="31" t="s">
        <v>1886</v>
      </c>
      <c r="C1022" s="31" t="s">
        <v>3774</v>
      </c>
      <c r="E1022" s="14" t="s">
        <v>5647</v>
      </c>
      <c r="G1022" s="31" t="str">
        <f t="shared" si="470"/>
        <v>Сигнал</v>
      </c>
      <c r="H1022" s="31" t="s">
        <v>3357</v>
      </c>
      <c r="I1022" s="31" t="s">
        <v>4602</v>
      </c>
      <c r="J1022" s="31" t="str">
        <f t="shared" si="495"/>
        <v>DCS_DI_03</v>
      </c>
      <c r="K1022" s="14" t="s">
        <v>5869</v>
      </c>
      <c r="M1022" s="31" t="s">
        <v>3758</v>
      </c>
      <c r="N1022" s="31" t="s">
        <v>107</v>
      </c>
      <c r="O1022" s="31" t="s">
        <v>176</v>
      </c>
      <c r="P1022" s="31" t="s">
        <v>2723</v>
      </c>
      <c r="Q1022" s="31" t="s">
        <v>1198</v>
      </c>
      <c r="R1022" s="31">
        <v>17</v>
      </c>
      <c r="S1022" s="31">
        <v>18</v>
      </c>
      <c r="T1022" s="31" t="s">
        <v>62</v>
      </c>
      <c r="U1022" s="31" t="str">
        <f t="shared" si="494"/>
        <v>48</v>
      </c>
      <c r="V1022" s="14" t="str">
        <f t="shared" si="496"/>
        <v>ASK 3MLD, ASK 3MB</v>
      </c>
      <c r="W1022" s="31" t="str">
        <f t="shared" si="471"/>
        <v/>
      </c>
      <c r="X1022" s="14" t="str">
        <f t="shared" si="472"/>
        <v/>
      </c>
      <c r="Y1022" s="31" t="str">
        <f t="shared" si="473"/>
        <v>O1011108</v>
      </c>
      <c r="Z1022" s="31" t="str">
        <f t="shared" si="474"/>
        <v>TUA711-DIO32</v>
      </c>
      <c r="AA1022" s="14" t="str">
        <f t="shared" si="475"/>
        <v>17-SC-DCS-002/O1011108/ 17-MC-DCS-004</v>
      </c>
      <c r="AB1022" s="31" t="s">
        <v>64</v>
      </c>
      <c r="AC1022" s="31" t="s">
        <v>54</v>
      </c>
      <c r="AD1022" s="31" t="s">
        <v>125</v>
      </c>
      <c r="AE1022" s="31">
        <v>1</v>
      </c>
      <c r="AF1022" s="31" t="s">
        <v>55</v>
      </c>
      <c r="AG1022" s="31" t="s">
        <v>3763</v>
      </c>
      <c r="AH1022" s="31">
        <v>9</v>
      </c>
      <c r="AI1022" s="31">
        <v>7</v>
      </c>
      <c r="AJ1022" s="31" t="s">
        <v>57</v>
      </c>
      <c r="AK1022" s="31">
        <f t="shared" si="497"/>
        <v>32</v>
      </c>
      <c r="AL1022" s="31" t="s">
        <v>62</v>
      </c>
      <c r="AO1022" s="31" t="s">
        <v>63</v>
      </c>
      <c r="AP1022" s="31" t="s">
        <v>3246</v>
      </c>
      <c r="AQ1022" s="14" t="s">
        <v>3775</v>
      </c>
      <c r="AR1022" s="31" t="s">
        <v>5716</v>
      </c>
      <c r="AS1022" s="31" t="s">
        <v>468</v>
      </c>
      <c r="AT1022" s="14" t="s">
        <v>5724</v>
      </c>
      <c r="AU1022" s="31" t="s">
        <v>5858</v>
      </c>
      <c r="AV1022" s="31" t="s">
        <v>5794</v>
      </c>
      <c r="AW1022" s="31" t="s">
        <v>5795</v>
      </c>
      <c r="AX1022" s="31" t="s">
        <v>5724</v>
      </c>
      <c r="BK1022" s="14" t="str">
        <f t="shared" si="476"/>
        <v/>
      </c>
      <c r="BL1022" s="14" t="str">
        <f t="shared" si="477"/>
        <v/>
      </c>
      <c r="BM1022" s="14" t="str">
        <f t="shared" si="478"/>
        <v/>
      </c>
      <c r="BN1022" s="14"/>
      <c r="BO1022" s="14" t="str">
        <f t="shared" si="498"/>
        <v/>
      </c>
      <c r="BP1022" s="14" t="str">
        <f t="shared" si="499"/>
        <v/>
      </c>
      <c r="BQ1022" s="14"/>
      <c r="BR1022" s="14" t="str">
        <f t="shared" si="479"/>
        <v>TS-R-02:17/
O1011108:7A</v>
      </c>
      <c r="BS1022" s="14" t="str">
        <f t="shared" si="480"/>
        <v>TS-R-02:18/
O1011108:7B</v>
      </c>
      <c r="BW1022" s="31" t="str">
        <f t="shared" si="481"/>
        <v/>
      </c>
      <c r="BX1022" s="31" t="str">
        <f t="shared" si="482"/>
        <v/>
      </c>
      <c r="BY1022" s="31" t="str">
        <f t="shared" si="483"/>
        <v/>
      </c>
      <c r="BZ1022" s="31" t="str">
        <f t="shared" si="484"/>
        <v/>
      </c>
      <c r="CA1022" s="31" t="str">
        <f t="shared" si="485"/>
        <v/>
      </c>
      <c r="CB1022" s="31" t="str">
        <f t="shared" si="486"/>
        <v/>
      </c>
      <c r="CC1022" s="31" t="str">
        <f t="shared" si="487"/>
        <v/>
      </c>
      <c r="CD1022" s="31" t="str">
        <f t="shared" si="488"/>
        <v>7A</v>
      </c>
      <c r="CE1022" s="31" t="e">
        <f t="shared" ca="1" si="489"/>
        <v>#NAME?</v>
      </c>
      <c r="CF1022" s="31" t="e">
        <f t="shared" ca="1" si="490"/>
        <v>#NAME?</v>
      </c>
      <c r="CG1022" s="31" t="e">
        <f t="shared" ca="1" si="491"/>
        <v>#NAME?</v>
      </c>
      <c r="CH1022" s="31" t="e">
        <f t="shared" ca="1" si="492"/>
        <v>#NAME?</v>
      </c>
      <c r="CI1022" s="31" t="e">
        <f t="shared" ca="1" si="493"/>
        <v>#NAME?</v>
      </c>
    </row>
    <row r="1023" spans="1:87" s="31" customFormat="1" ht="30" hidden="1" x14ac:dyDescent="0.25">
      <c r="A1023" s="9" t="s">
        <v>4493</v>
      </c>
      <c r="B1023" s="31" t="s">
        <v>1886</v>
      </c>
      <c r="C1023" s="31" t="s">
        <v>4107</v>
      </c>
      <c r="E1023" s="14" t="s">
        <v>5647</v>
      </c>
      <c r="G1023" s="31" t="str">
        <f t="shared" si="470"/>
        <v>Сигнал</v>
      </c>
      <c r="H1023" s="31" t="s">
        <v>3321</v>
      </c>
      <c r="I1023" s="31" t="s">
        <v>4602</v>
      </c>
      <c r="J1023" s="31" t="str">
        <f t="shared" si="495"/>
        <v>DCS_DI_03</v>
      </c>
      <c r="K1023" s="14" t="s">
        <v>5869</v>
      </c>
      <c r="M1023" s="31" t="s">
        <v>4090</v>
      </c>
      <c r="N1023" s="31" t="s">
        <v>107</v>
      </c>
      <c r="O1023" s="31" t="s">
        <v>176</v>
      </c>
      <c r="P1023" s="31" t="s">
        <v>2723</v>
      </c>
      <c r="Q1023" s="31" t="s">
        <v>623</v>
      </c>
      <c r="R1023" s="31">
        <v>17</v>
      </c>
      <c r="S1023" s="31">
        <v>18</v>
      </c>
      <c r="T1023" s="31" t="s">
        <v>62</v>
      </c>
      <c r="U1023" s="31" t="str">
        <f t="shared" si="494"/>
        <v>48</v>
      </c>
      <c r="V1023" s="14" t="str">
        <f t="shared" si="496"/>
        <v>ASK 3MLD, ASK 3MB</v>
      </c>
      <c r="W1023" s="31" t="str">
        <f t="shared" si="471"/>
        <v/>
      </c>
      <c r="X1023" s="14" t="str">
        <f t="shared" si="472"/>
        <v/>
      </c>
      <c r="Y1023" s="31" t="str">
        <f t="shared" si="473"/>
        <v>O1011109</v>
      </c>
      <c r="Z1023" s="31" t="str">
        <f t="shared" si="474"/>
        <v>TUA711-DIO32</v>
      </c>
      <c r="AA1023" s="14" t="str">
        <f t="shared" si="475"/>
        <v>17-SC-DCS-002/O1011109/ 17-MC-DCS-004</v>
      </c>
      <c r="AB1023" s="31" t="s">
        <v>64</v>
      </c>
      <c r="AC1023" s="31" t="s">
        <v>54</v>
      </c>
      <c r="AD1023" s="31" t="s">
        <v>125</v>
      </c>
      <c r="AE1023" s="31">
        <v>1</v>
      </c>
      <c r="AF1023" s="31" t="s">
        <v>55</v>
      </c>
      <c r="AG1023" s="31" t="s">
        <v>3897</v>
      </c>
      <c r="AH1023" s="31">
        <v>10</v>
      </c>
      <c r="AI1023" s="31">
        <v>2</v>
      </c>
      <c r="AJ1023" s="31" t="s">
        <v>57</v>
      </c>
      <c r="AK1023" s="31">
        <f t="shared" si="497"/>
        <v>32</v>
      </c>
      <c r="AL1023" s="31" t="s">
        <v>62</v>
      </c>
      <c r="AO1023" s="31" t="s">
        <v>63</v>
      </c>
      <c r="AP1023" s="31" t="s">
        <v>3246</v>
      </c>
      <c r="AQ1023" s="14" t="s">
        <v>4108</v>
      </c>
      <c r="AR1023" s="31" t="s">
        <v>5716</v>
      </c>
      <c r="AS1023" s="31" t="s">
        <v>468</v>
      </c>
      <c r="AT1023" s="14" t="s">
        <v>5724</v>
      </c>
      <c r="AU1023" s="31" t="s">
        <v>5858</v>
      </c>
      <c r="AV1023" s="31" t="s">
        <v>5792</v>
      </c>
      <c r="AW1023" s="31" t="s">
        <v>5793</v>
      </c>
      <c r="AX1023" s="31" t="s">
        <v>5724</v>
      </c>
      <c r="BK1023" s="14" t="str">
        <f t="shared" si="476"/>
        <v/>
      </c>
      <c r="BL1023" s="14" t="str">
        <f t="shared" si="477"/>
        <v/>
      </c>
      <c r="BM1023" s="14" t="str">
        <f t="shared" si="478"/>
        <v/>
      </c>
      <c r="BN1023" s="14"/>
      <c r="BO1023" s="14" t="str">
        <f t="shared" si="498"/>
        <v/>
      </c>
      <c r="BP1023" s="14" t="str">
        <f t="shared" si="499"/>
        <v/>
      </c>
      <c r="BQ1023" s="14"/>
      <c r="BR1023" s="14" t="str">
        <f t="shared" si="479"/>
        <v>TS-R-05:17/
O1011109:2A</v>
      </c>
      <c r="BS1023" s="14" t="str">
        <f t="shared" si="480"/>
        <v>TS-R-05:18/
O1011109:2B</v>
      </c>
      <c r="BW1023" s="31" t="str">
        <f t="shared" si="481"/>
        <v/>
      </c>
      <c r="BX1023" s="31" t="str">
        <f t="shared" si="482"/>
        <v/>
      </c>
      <c r="BY1023" s="31" t="str">
        <f t="shared" si="483"/>
        <v/>
      </c>
      <c r="BZ1023" s="31" t="str">
        <f t="shared" si="484"/>
        <v/>
      </c>
      <c r="CA1023" s="31" t="str">
        <f t="shared" si="485"/>
        <v/>
      </c>
      <c r="CB1023" s="31" t="str">
        <f t="shared" si="486"/>
        <v/>
      </c>
      <c r="CC1023" s="31" t="str">
        <f t="shared" si="487"/>
        <v/>
      </c>
      <c r="CD1023" s="31" t="str">
        <f t="shared" si="488"/>
        <v>2A</v>
      </c>
      <c r="CE1023" s="31" t="e">
        <f t="shared" ca="1" si="489"/>
        <v>#NAME?</v>
      </c>
      <c r="CF1023" s="31" t="e">
        <f t="shared" ca="1" si="490"/>
        <v>#NAME?</v>
      </c>
      <c r="CG1023" s="31" t="e">
        <f t="shared" ca="1" si="491"/>
        <v>#NAME?</v>
      </c>
      <c r="CH1023" s="31" t="e">
        <f t="shared" ca="1" si="492"/>
        <v>#NAME?</v>
      </c>
      <c r="CI1023" s="31" t="e">
        <f t="shared" ca="1" si="493"/>
        <v>#NAME?</v>
      </c>
    </row>
    <row r="1024" spans="1:87" s="31" customFormat="1" ht="30" hidden="1" x14ac:dyDescent="0.25">
      <c r="A1024" s="9" t="s">
        <v>4493</v>
      </c>
      <c r="B1024" s="31" t="s">
        <v>1886</v>
      </c>
      <c r="C1024" s="31" t="s">
        <v>3244</v>
      </c>
      <c r="E1024" s="14" t="s">
        <v>5649</v>
      </c>
      <c r="G1024" s="31" t="str">
        <f t="shared" si="470"/>
        <v>Сигнал</v>
      </c>
      <c r="H1024" s="31" t="s">
        <v>2608</v>
      </c>
      <c r="I1024" s="31" t="s">
        <v>4602</v>
      </c>
      <c r="J1024" s="31" t="str">
        <f t="shared" si="495"/>
        <v>DCS_DO_03</v>
      </c>
      <c r="K1024" s="14" t="s">
        <v>5869</v>
      </c>
      <c r="M1024" s="31" t="s">
        <v>3226</v>
      </c>
      <c r="N1024" s="31" t="s">
        <v>1261</v>
      </c>
      <c r="O1024" s="31" t="s">
        <v>1325</v>
      </c>
      <c r="P1024" s="31" t="s">
        <v>2723</v>
      </c>
      <c r="Q1024" s="31" t="s">
        <v>1211</v>
      </c>
      <c r="R1024" s="31">
        <v>19</v>
      </c>
      <c r="S1024" s="9" t="s">
        <v>4509</v>
      </c>
      <c r="T1024" s="31" t="s">
        <v>62</v>
      </c>
      <c r="U1024" s="31" t="str">
        <f t="shared" si="494"/>
        <v>30</v>
      </c>
      <c r="V1024" s="14" t="str">
        <f t="shared" si="496"/>
        <v>ASK 3MLD, ASK 3MB</v>
      </c>
      <c r="W1024" s="31" t="str">
        <f t="shared" si="471"/>
        <v/>
      </c>
      <c r="X1024" s="14" t="str">
        <f t="shared" si="472"/>
        <v/>
      </c>
      <c r="Y1024" s="31" t="str">
        <f t="shared" si="473"/>
        <v>O1011206</v>
      </c>
      <c r="Z1024" s="31" t="str">
        <f t="shared" si="474"/>
        <v>TUA711-DIO32</v>
      </c>
      <c r="AA1024" s="14" t="str">
        <f t="shared" si="475"/>
        <v>17-SC-DCS-002/O1011206/ 17-MC-DCS-004</v>
      </c>
      <c r="AB1024" s="31" t="s">
        <v>64</v>
      </c>
      <c r="AC1024" s="31" t="s">
        <v>54</v>
      </c>
      <c r="AD1024" s="31" t="s">
        <v>125</v>
      </c>
      <c r="AE1024" s="31">
        <v>1</v>
      </c>
      <c r="AF1024" s="31" t="s">
        <v>1254</v>
      </c>
      <c r="AG1024" s="31" t="s">
        <v>1556</v>
      </c>
      <c r="AH1024" s="31">
        <v>7</v>
      </c>
      <c r="AI1024" s="31">
        <v>23</v>
      </c>
      <c r="AJ1024" s="31" t="s">
        <v>1256</v>
      </c>
      <c r="AK1024" s="31">
        <f t="shared" si="497"/>
        <v>32</v>
      </c>
      <c r="AL1024" s="31" t="s">
        <v>62</v>
      </c>
      <c r="AO1024" s="31" t="s">
        <v>63</v>
      </c>
      <c r="AP1024" s="31" t="s">
        <v>3246</v>
      </c>
      <c r="AQ1024" s="14" t="s">
        <v>3245</v>
      </c>
      <c r="AR1024" s="31" t="s">
        <v>5716</v>
      </c>
      <c r="AS1024" s="31" t="s">
        <v>468</v>
      </c>
      <c r="AT1024" s="14" t="s">
        <v>5724</v>
      </c>
      <c r="AU1024" s="31" t="s">
        <v>5858</v>
      </c>
      <c r="AV1024" s="31" t="s">
        <v>5797</v>
      </c>
      <c r="AW1024" s="31" t="s">
        <v>5799</v>
      </c>
      <c r="AX1024" s="31" t="s">
        <v>5724</v>
      </c>
      <c r="BK1024" s="14" t="str">
        <f t="shared" si="476"/>
        <v/>
      </c>
      <c r="BL1024" s="14" t="str">
        <f t="shared" si="477"/>
        <v/>
      </c>
      <c r="BM1024" s="14" t="str">
        <f t="shared" si="478"/>
        <v/>
      </c>
      <c r="BN1024" s="14"/>
      <c r="BO1024" s="14" t="str">
        <f t="shared" si="498"/>
        <v/>
      </c>
      <c r="BP1024" s="14" t="str">
        <f t="shared" si="499"/>
        <v/>
      </c>
      <c r="BQ1024" s="14"/>
      <c r="BR1024" s="14" t="str">
        <f t="shared" si="479"/>
        <v/>
      </c>
      <c r="BS1024" s="14" t="str">
        <f t="shared" si="480"/>
        <v>TS-P-03:20/
O1011206:23A</v>
      </c>
      <c r="BW1024" s="31" t="str">
        <f t="shared" si="481"/>
        <v/>
      </c>
      <c r="BX1024" s="31" t="str">
        <f t="shared" si="482"/>
        <v/>
      </c>
      <c r="BY1024" s="31" t="str">
        <f t="shared" si="483"/>
        <v/>
      </c>
      <c r="BZ1024" s="31" t="str">
        <f t="shared" si="484"/>
        <v/>
      </c>
      <c r="CA1024" s="31" t="str">
        <f t="shared" si="485"/>
        <v/>
      </c>
      <c r="CB1024" s="31" t="str">
        <f t="shared" si="486"/>
        <v/>
      </c>
      <c r="CC1024" s="31" t="str">
        <f t="shared" si="487"/>
        <v/>
      </c>
      <c r="CD1024" s="31" t="str">
        <f t="shared" si="488"/>
        <v/>
      </c>
      <c r="CE1024" s="31" t="e">
        <f t="shared" ca="1" si="489"/>
        <v>#NAME?</v>
      </c>
      <c r="CF1024" s="31" t="e">
        <f t="shared" ca="1" si="490"/>
        <v>#NAME?</v>
      </c>
      <c r="CG1024" s="31" t="e">
        <f t="shared" ca="1" si="491"/>
        <v>#NAME?</v>
      </c>
      <c r="CH1024" s="31" t="e">
        <f t="shared" ca="1" si="492"/>
        <v>#NAME?</v>
      </c>
      <c r="CI1024" s="31" t="e">
        <f t="shared" ca="1" si="493"/>
        <v>#NAME?</v>
      </c>
    </row>
    <row r="1025" spans="1:87" s="31" customFormat="1" ht="30" hidden="1" x14ac:dyDescent="0.25">
      <c r="A1025" s="9" t="s">
        <v>4493</v>
      </c>
      <c r="B1025" s="31" t="s">
        <v>1886</v>
      </c>
      <c r="C1025" s="31" t="s">
        <v>3247</v>
      </c>
      <c r="E1025" s="14" t="s">
        <v>5649</v>
      </c>
      <c r="G1025" s="31" t="str">
        <f t="shared" si="470"/>
        <v>Сигнал</v>
      </c>
      <c r="H1025" s="31" t="s">
        <v>2611</v>
      </c>
      <c r="I1025" s="31" t="s">
        <v>4602</v>
      </c>
      <c r="J1025" s="31" t="str">
        <f t="shared" si="495"/>
        <v>DCS_DO_03</v>
      </c>
      <c r="K1025" s="14" t="s">
        <v>5869</v>
      </c>
      <c r="M1025" s="31" t="s">
        <v>3226</v>
      </c>
      <c r="N1025" s="31" t="s">
        <v>1261</v>
      </c>
      <c r="O1025" s="31" t="s">
        <v>1328</v>
      </c>
      <c r="P1025" s="31" t="s">
        <v>2723</v>
      </c>
      <c r="Q1025" s="31" t="s">
        <v>1211</v>
      </c>
      <c r="R1025" s="31">
        <v>21</v>
      </c>
      <c r="S1025" s="31">
        <v>22</v>
      </c>
      <c r="T1025" s="31" t="s">
        <v>62</v>
      </c>
      <c r="U1025" s="31" t="str">
        <f t="shared" si="494"/>
        <v>30</v>
      </c>
      <c r="V1025" s="14" t="str">
        <f t="shared" si="496"/>
        <v>ASK 3MLD, ASK 3MB</v>
      </c>
      <c r="W1025" s="31" t="str">
        <f t="shared" si="471"/>
        <v/>
      </c>
      <c r="X1025" s="14" t="str">
        <f t="shared" si="472"/>
        <v/>
      </c>
      <c r="Y1025" s="31" t="str">
        <f t="shared" si="473"/>
        <v>O1011206</v>
      </c>
      <c r="Z1025" s="31" t="str">
        <f t="shared" si="474"/>
        <v>TUA711-DIO32</v>
      </c>
      <c r="AA1025" s="14" t="str">
        <f t="shared" si="475"/>
        <v>17-SC-DCS-002/O1011206/ 17-MC-DCS-004</v>
      </c>
      <c r="AB1025" s="31" t="s">
        <v>64</v>
      </c>
      <c r="AC1025" s="31" t="s">
        <v>54</v>
      </c>
      <c r="AD1025" s="31" t="s">
        <v>125</v>
      </c>
      <c r="AE1025" s="31">
        <v>1</v>
      </c>
      <c r="AF1025" s="31" t="s">
        <v>1254</v>
      </c>
      <c r="AG1025" s="31" t="s">
        <v>1556</v>
      </c>
      <c r="AH1025" s="31">
        <v>7</v>
      </c>
      <c r="AI1025" s="31">
        <v>24</v>
      </c>
      <c r="AJ1025" s="31" t="s">
        <v>1256</v>
      </c>
      <c r="AK1025" s="31">
        <f t="shared" si="497"/>
        <v>32</v>
      </c>
      <c r="AL1025" s="31" t="s">
        <v>62</v>
      </c>
      <c r="AO1025" s="31" t="s">
        <v>63</v>
      </c>
      <c r="AP1025" s="31" t="s">
        <v>3246</v>
      </c>
      <c r="AQ1025" s="14" t="s">
        <v>3248</v>
      </c>
      <c r="AR1025" s="31" t="s">
        <v>5716</v>
      </c>
      <c r="AS1025" s="31" t="s">
        <v>468</v>
      </c>
      <c r="AT1025" s="14" t="s">
        <v>5724</v>
      </c>
      <c r="AU1025" s="31" t="s">
        <v>5858</v>
      </c>
      <c r="AV1025" s="31" t="s">
        <v>5806</v>
      </c>
      <c r="AW1025" s="31" t="s">
        <v>5797</v>
      </c>
      <c r="AX1025" s="31" t="s">
        <v>5724</v>
      </c>
      <c r="BK1025" s="14" t="str">
        <f t="shared" si="476"/>
        <v/>
      </c>
      <c r="BL1025" s="14" t="str">
        <f t="shared" si="477"/>
        <v/>
      </c>
      <c r="BM1025" s="14" t="str">
        <f t="shared" si="478"/>
        <v/>
      </c>
      <c r="BN1025" s="14"/>
      <c r="BO1025" s="14" t="str">
        <f t="shared" si="498"/>
        <v/>
      </c>
      <c r="BP1025" s="14" t="str">
        <f t="shared" si="499"/>
        <v/>
      </c>
      <c r="BQ1025" s="14"/>
      <c r="BR1025" s="14" t="str">
        <f t="shared" si="479"/>
        <v/>
      </c>
      <c r="BS1025" s="14" t="str">
        <f t="shared" si="480"/>
        <v>TS-P-03:22/
O1011206:24A</v>
      </c>
      <c r="BW1025" s="31" t="str">
        <f t="shared" si="481"/>
        <v/>
      </c>
      <c r="BX1025" s="31" t="str">
        <f t="shared" si="482"/>
        <v/>
      </c>
      <c r="BY1025" s="31" t="str">
        <f t="shared" si="483"/>
        <v/>
      </c>
      <c r="BZ1025" s="31" t="str">
        <f t="shared" si="484"/>
        <v/>
      </c>
      <c r="CA1025" s="31" t="str">
        <f t="shared" si="485"/>
        <v/>
      </c>
      <c r="CB1025" s="31" t="str">
        <f t="shared" si="486"/>
        <v/>
      </c>
      <c r="CC1025" s="31" t="str">
        <f t="shared" si="487"/>
        <v/>
      </c>
      <c r="CD1025" s="31" t="str">
        <f t="shared" si="488"/>
        <v/>
      </c>
      <c r="CE1025" s="31" t="e">
        <f t="shared" ca="1" si="489"/>
        <v>#NAME?</v>
      </c>
      <c r="CF1025" s="31" t="e">
        <f t="shared" ca="1" si="490"/>
        <v>#NAME?</v>
      </c>
      <c r="CG1025" s="31" t="e">
        <f t="shared" ca="1" si="491"/>
        <v>#NAME?</v>
      </c>
      <c r="CH1025" s="31" t="e">
        <f t="shared" ca="1" si="492"/>
        <v>#NAME?</v>
      </c>
      <c r="CI1025" s="31" t="e">
        <f t="shared" ca="1" si="493"/>
        <v>#NAME?</v>
      </c>
    </row>
    <row r="1026" spans="1:87" s="31" customFormat="1" ht="30" hidden="1" x14ac:dyDescent="0.25">
      <c r="A1026" s="9" t="s">
        <v>4493</v>
      </c>
      <c r="B1026" s="31" t="s">
        <v>1890</v>
      </c>
      <c r="C1026" s="31" t="s">
        <v>1891</v>
      </c>
      <c r="E1026" s="14" t="s">
        <v>1838</v>
      </c>
      <c r="G1026" s="31" t="str">
        <f t="shared" si="470"/>
        <v>Сигнал</v>
      </c>
      <c r="H1026" s="31" t="s">
        <v>1840</v>
      </c>
      <c r="I1026" s="31" t="s">
        <v>4602</v>
      </c>
      <c r="J1026" s="31" t="str">
        <f t="shared" si="495"/>
        <v>DCS_DI_02</v>
      </c>
      <c r="K1026" s="14" t="s">
        <v>5866</v>
      </c>
      <c r="M1026" s="31" t="s">
        <v>1874</v>
      </c>
      <c r="N1026" s="31" t="s">
        <v>107</v>
      </c>
      <c r="O1026" s="31" t="s">
        <v>160</v>
      </c>
      <c r="P1026" s="31" t="s">
        <v>61</v>
      </c>
      <c r="Q1026" s="31" t="s">
        <v>1123</v>
      </c>
      <c r="R1026" s="31">
        <v>11</v>
      </c>
      <c r="S1026" s="31">
        <v>12</v>
      </c>
      <c r="T1026" s="31" t="s">
        <v>62</v>
      </c>
      <c r="U1026" s="31" t="str">
        <f t="shared" si="494"/>
        <v>48</v>
      </c>
      <c r="V1026" s="14" t="str">
        <f t="shared" si="496"/>
        <v>AVK 2,5 A, AVK 2,5 A</v>
      </c>
      <c r="W1026" s="31" t="str">
        <f t="shared" si="471"/>
        <v>O1011100_U6</v>
      </c>
      <c r="X1026" s="14" t="str">
        <f t="shared" si="472"/>
        <v>HD5516</v>
      </c>
      <c r="Y1026" s="31" t="str">
        <f t="shared" si="473"/>
        <v>O1011100</v>
      </c>
      <c r="Z1026" s="31" t="str">
        <f t="shared" si="474"/>
        <v>TUA711-DIO32</v>
      </c>
      <c r="AA1026" s="14" t="str">
        <f t="shared" si="475"/>
        <v>17-SC-DCS-002/O1011100/ 17-MC-DCS-002</v>
      </c>
      <c r="AB1026" s="31" t="s">
        <v>64</v>
      </c>
      <c r="AC1026" s="31" t="s">
        <v>54</v>
      </c>
      <c r="AD1026" s="31" t="s">
        <v>125</v>
      </c>
      <c r="AE1026" s="31">
        <v>1</v>
      </c>
      <c r="AF1026" s="31" t="s">
        <v>55</v>
      </c>
      <c r="AG1026" s="31" t="s">
        <v>1873</v>
      </c>
      <c r="AH1026" s="31">
        <v>1</v>
      </c>
      <c r="AI1026" s="31">
        <v>6</v>
      </c>
      <c r="AJ1026" s="31" t="s">
        <v>57</v>
      </c>
      <c r="AK1026" s="31">
        <f t="shared" si="497"/>
        <v>32</v>
      </c>
      <c r="AL1026" s="31" t="s">
        <v>62</v>
      </c>
      <c r="AO1026" s="31" t="s">
        <v>63</v>
      </c>
      <c r="AP1026" s="31" t="s">
        <v>1893</v>
      </c>
      <c r="AQ1026" s="14" t="s">
        <v>1892</v>
      </c>
      <c r="AR1026" s="31" t="s">
        <v>5716</v>
      </c>
      <c r="AS1026" s="31" t="s">
        <v>468</v>
      </c>
      <c r="AT1026" s="14" t="s">
        <v>5724</v>
      </c>
      <c r="AU1026" s="31" t="s">
        <v>5858</v>
      </c>
      <c r="AV1026" s="31" t="s">
        <v>2200</v>
      </c>
      <c r="AW1026" s="31" t="s">
        <v>5791</v>
      </c>
      <c r="AX1026" s="31" t="s">
        <v>5724</v>
      </c>
      <c r="BK1026" s="14" t="str">
        <f t="shared" si="476"/>
        <v>TS-O-08:11/
O1011100_U6:3</v>
      </c>
      <c r="BL1026" s="14" t="str">
        <f t="shared" si="477"/>
        <v>TS-O-08:12/
O1011100_U6:4</v>
      </c>
      <c r="BM1026" s="14" t="str">
        <f t="shared" si="478"/>
        <v/>
      </c>
      <c r="BN1026" s="14"/>
      <c r="BO1026" s="14" t="str">
        <f t="shared" si="498"/>
        <v>O1011100:6A/
O1011100_U6:5</v>
      </c>
      <c r="BP1026" s="14" t="str">
        <f t="shared" si="499"/>
        <v>O1011100:6B/
O1011100_U6:6</v>
      </c>
      <c r="BQ1026" s="14"/>
      <c r="BR1026" s="14" t="str">
        <f t="shared" si="479"/>
        <v/>
      </c>
      <c r="BS1026" s="14" t="str">
        <f t="shared" si="480"/>
        <v/>
      </c>
      <c r="BW1026" s="31" t="str">
        <f t="shared" si="481"/>
        <v>6A</v>
      </c>
      <c r="BX1026" s="31" t="str">
        <f t="shared" si="482"/>
        <v>6B</v>
      </c>
      <c r="BY1026" s="31" t="str">
        <f t="shared" si="483"/>
        <v>3</v>
      </c>
      <c r="BZ1026" s="31" t="str">
        <f t="shared" si="484"/>
        <v>4</v>
      </c>
      <c r="CA1026" s="31" t="str">
        <f t="shared" si="485"/>
        <v/>
      </c>
      <c r="CB1026" s="31" t="str">
        <f t="shared" si="486"/>
        <v>5</v>
      </c>
      <c r="CC1026" s="31" t="str">
        <f t="shared" si="487"/>
        <v>6</v>
      </c>
      <c r="CD1026" s="31" t="str">
        <f t="shared" si="488"/>
        <v/>
      </c>
      <c r="CE1026" s="31" t="str">
        <f t="shared" si="489"/>
        <v/>
      </c>
      <c r="CF1026" s="31" t="e">
        <f t="shared" ca="1" si="490"/>
        <v>#NAME?</v>
      </c>
      <c r="CG1026" s="31" t="e">
        <f t="shared" ca="1" si="491"/>
        <v>#NAME?</v>
      </c>
      <c r="CH1026" s="31" t="e">
        <f t="shared" ca="1" si="492"/>
        <v>#NAME?</v>
      </c>
      <c r="CI1026" s="31" t="e">
        <f t="shared" ca="1" si="493"/>
        <v>#NAME?</v>
      </c>
    </row>
    <row r="1027" spans="1:87" s="31" customFormat="1" ht="30" hidden="1" x14ac:dyDescent="0.25">
      <c r="A1027" s="9" t="s">
        <v>4493</v>
      </c>
      <c r="B1027" s="31" t="s">
        <v>1890</v>
      </c>
      <c r="C1027" s="31" t="s">
        <v>1913</v>
      </c>
      <c r="E1027" s="14" t="s">
        <v>1843</v>
      </c>
      <c r="G1027" s="31" t="str">
        <f t="shared" si="470"/>
        <v>Сигнал</v>
      </c>
      <c r="H1027" s="31" t="s">
        <v>1845</v>
      </c>
      <c r="I1027" s="31" t="s">
        <v>4602</v>
      </c>
      <c r="J1027" s="31" t="str">
        <f t="shared" si="495"/>
        <v>DCS_DI_04</v>
      </c>
      <c r="K1027" s="14" t="s">
        <v>5866</v>
      </c>
      <c r="M1027" s="31" t="s">
        <v>1874</v>
      </c>
      <c r="N1027" s="31" t="s">
        <v>107</v>
      </c>
      <c r="O1027" s="31" t="s">
        <v>194</v>
      </c>
      <c r="P1027" s="31" t="s">
        <v>61</v>
      </c>
      <c r="Q1027" s="31" t="s">
        <v>1123</v>
      </c>
      <c r="R1027" s="31">
        <v>27</v>
      </c>
      <c r="S1027" s="31">
        <v>28</v>
      </c>
      <c r="T1027" s="31" t="s">
        <v>62</v>
      </c>
      <c r="U1027" s="31" t="str">
        <f t="shared" si="494"/>
        <v>48</v>
      </c>
      <c r="V1027" s="14" t="str">
        <f t="shared" si="496"/>
        <v>AVK 2,5 A, AVK 2,5 A</v>
      </c>
      <c r="W1027" s="31" t="str">
        <f t="shared" si="471"/>
        <v>O1011100_U22</v>
      </c>
      <c r="X1027" s="14" t="str">
        <f t="shared" si="472"/>
        <v>KFD2-ER-1.W.LB</v>
      </c>
      <c r="Y1027" s="31" t="str">
        <f t="shared" si="473"/>
        <v>O1011100</v>
      </c>
      <c r="Z1027" s="31" t="str">
        <f t="shared" si="474"/>
        <v>TUA711-DIO32</v>
      </c>
      <c r="AA1027" s="14" t="str">
        <f t="shared" si="475"/>
        <v>17-SC-DCS-002/O1011100/ 17-MC-DCS-002</v>
      </c>
      <c r="AB1027" s="31" t="s">
        <v>64</v>
      </c>
      <c r="AC1027" s="31" t="s">
        <v>54</v>
      </c>
      <c r="AD1027" s="31" t="s">
        <v>125</v>
      </c>
      <c r="AE1027" s="31">
        <v>1</v>
      </c>
      <c r="AF1027" s="31" t="s">
        <v>55</v>
      </c>
      <c r="AG1027" s="31" t="s">
        <v>1873</v>
      </c>
      <c r="AH1027" s="31">
        <v>1</v>
      </c>
      <c r="AI1027" s="31">
        <v>22</v>
      </c>
      <c r="AJ1027" s="31" t="s">
        <v>57</v>
      </c>
      <c r="AK1027" s="31">
        <f t="shared" si="497"/>
        <v>32</v>
      </c>
      <c r="AL1027" s="31" t="s">
        <v>62</v>
      </c>
      <c r="AO1027" s="31" t="s">
        <v>63</v>
      </c>
      <c r="AP1027" s="31" t="s">
        <v>1893</v>
      </c>
      <c r="AQ1027" s="14" t="s">
        <v>1914</v>
      </c>
      <c r="AR1027" s="31" t="s">
        <v>5716</v>
      </c>
      <c r="AS1027" s="31" t="s">
        <v>468</v>
      </c>
      <c r="AT1027" s="14" t="s">
        <v>5724</v>
      </c>
      <c r="AU1027" s="31" t="s">
        <v>5858</v>
      </c>
      <c r="AV1027" s="31" t="s">
        <v>2200</v>
      </c>
      <c r="AW1027" s="31" t="s">
        <v>5791</v>
      </c>
      <c r="AX1027" s="31" t="s">
        <v>5724</v>
      </c>
      <c r="BK1027" s="14" t="str">
        <f t="shared" si="476"/>
        <v>TS-O-08:27/
O1011100_U22:3</v>
      </c>
      <c r="BL1027" s="14" t="str">
        <f t="shared" si="477"/>
        <v>TS-O-08:28/
O1011100_U22:1</v>
      </c>
      <c r="BM1027" s="14" t="str">
        <f t="shared" si="478"/>
        <v/>
      </c>
      <c r="BN1027" s="14"/>
      <c r="BO1027" s="14" t="str">
        <f t="shared" si="498"/>
        <v>O1011100:22A/
O1011100_U22:7</v>
      </c>
      <c r="BP1027" s="14" t="str">
        <f t="shared" si="499"/>
        <v>O1011100:22B/
O1011100_U22:8</v>
      </c>
      <c r="BQ1027" s="14"/>
      <c r="BR1027" s="14" t="str">
        <f t="shared" si="479"/>
        <v/>
      </c>
      <c r="BS1027" s="14" t="str">
        <f t="shared" si="480"/>
        <v/>
      </c>
      <c r="BW1027" s="31" t="str">
        <f t="shared" si="481"/>
        <v>22A</v>
      </c>
      <c r="BX1027" s="31" t="str">
        <f t="shared" si="482"/>
        <v>22B</v>
      </c>
      <c r="BY1027" s="31" t="str">
        <f t="shared" si="483"/>
        <v>3</v>
      </c>
      <c r="BZ1027" s="31" t="str">
        <f t="shared" si="484"/>
        <v>1</v>
      </c>
      <c r="CA1027" s="31" t="str">
        <f t="shared" si="485"/>
        <v/>
      </c>
      <c r="CB1027" s="31" t="str">
        <f t="shared" si="486"/>
        <v>7</v>
      </c>
      <c r="CC1027" s="31" t="str">
        <f t="shared" si="487"/>
        <v>8</v>
      </c>
      <c r="CD1027" s="31" t="str">
        <f t="shared" si="488"/>
        <v/>
      </c>
      <c r="CE1027" s="31" t="str">
        <f t="shared" si="489"/>
        <v/>
      </c>
      <c r="CF1027" s="31" t="e">
        <f t="shared" ca="1" si="490"/>
        <v>#NAME?</v>
      </c>
      <c r="CG1027" s="31" t="e">
        <f t="shared" ca="1" si="491"/>
        <v>#NAME?</v>
      </c>
      <c r="CH1027" s="31" t="e">
        <f t="shared" ca="1" si="492"/>
        <v>#NAME?</v>
      </c>
      <c r="CI1027" s="31" t="e">
        <f t="shared" ca="1" si="493"/>
        <v>#NAME?</v>
      </c>
    </row>
    <row r="1028" spans="1:87" s="31" customFormat="1" ht="30" hidden="1" x14ac:dyDescent="0.25">
      <c r="A1028" s="9" t="s">
        <v>4493</v>
      </c>
      <c r="B1028" s="31" t="s">
        <v>1890</v>
      </c>
      <c r="C1028" s="31" t="s">
        <v>3776</v>
      </c>
      <c r="E1028" s="14" t="s">
        <v>5647</v>
      </c>
      <c r="G1028" s="31" t="str">
        <f t="shared" ref="G1028:G1091" si="500">IF(C1028="Пустой","Пустой",IF(C1028="Резерв","Резерв","Сигнал"))</f>
        <v>Сигнал</v>
      </c>
      <c r="H1028" s="31" t="s">
        <v>3318</v>
      </c>
      <c r="I1028" s="31" t="s">
        <v>4602</v>
      </c>
      <c r="J1028" s="31" t="str">
        <f t="shared" si="495"/>
        <v>DCS_DI_03</v>
      </c>
      <c r="K1028" s="14" t="s">
        <v>5869</v>
      </c>
      <c r="M1028" s="31" t="s">
        <v>3758</v>
      </c>
      <c r="N1028" s="31" t="s">
        <v>107</v>
      </c>
      <c r="O1028" s="31" t="s">
        <v>182</v>
      </c>
      <c r="P1028" s="31" t="s">
        <v>2723</v>
      </c>
      <c r="Q1028" s="31" t="s">
        <v>1198</v>
      </c>
      <c r="R1028" s="31">
        <v>19</v>
      </c>
      <c r="S1028" s="31">
        <v>20</v>
      </c>
      <c r="T1028" s="31" t="s">
        <v>62</v>
      </c>
      <c r="U1028" s="31" t="str">
        <f t="shared" si="494"/>
        <v>48</v>
      </c>
      <c r="V1028" s="14" t="str">
        <f t="shared" si="496"/>
        <v>ASK 3MLD, ASK 3MB</v>
      </c>
      <c r="W1028" s="31" t="str">
        <f t="shared" ref="W1028:W1091" si="501">IF(OR(J1028="DCS_AI_01",J1028="DCS_AI_02",J1028="DCS_AI_03",J1028="DCS_AI_04",J1028="DCS_AI_05",J1028="DCS_AO_01",J1028="DCS_AO_02",J1028="DCS_DI_02",J1028="DCS_DI_04",J1028="DCS_PI_01"),CONCATENATE(AG1028,"_U",AI1028),"")</f>
        <v/>
      </c>
      <c r="X1028" s="14" t="str">
        <f t="shared" ref="X1028:X1091" si="502">IF(OR(J1028="DCS_AI_01",J1028="DCS_AI_02",J1028="DCS_AI_03",J1028="DCS_AI_04"),"HD5542",
IF(J1028="DCS_AI_05","HD5573",
IF(OR(J1028="DCS_AO_01",J1028="DCS_AO_02"),"HD5546",
IF(J1028="DCS_DI_02","HD5516",
IF(J1028="DCS_PI_01","GS8555-EX",
IF(J1028="DCS_DI_04","KFD2-ER-1.W.LB",""))))))</f>
        <v/>
      </c>
      <c r="Y1028" s="31" t="str">
        <f t="shared" ref="Y1028:Y1091" si="503">AG1028</f>
        <v>O1011108</v>
      </c>
      <c r="Z1028" s="31" t="str">
        <f t="shared" ref="Z1028:Z1091" si="504">IF(OR(J1028="DCS_AI_01",J1028="DCS_AI_02",J1028="DCS_AI_03",J1028="DCS_AI_04",J1028="DCS_AI_05",J1028="DCS_AO_01",J1028="DCS_AO_02",J1028="DCS_PI_01",
E1028="AI-IS",E1028="AO-IS",E1028="AI-R-IS",E1028="AI-R-NIS",E1028="AO-R-IS",E1028="AO-R-NIS",E1028="AO-NIS"),"TUA711-AIO16",
IF(J1028="DCS_DI_01","TUA711-DIR32",
IF(J1028="DCS_DI_02","TUA711-DIO32",
IF(J1028="DCS_DI_03","TUA711-DIO32",
IF(J1028="DCS_DI_04","TUA711-DIO32",
IF(J1028="DCS_DI_05","TUA711-DIO32",
IF(J1028="DCS_DI_07","TUA711-DIR32",
IF(J1028="DCS_DO_01","TUA711-DOR32",
IF(J1028="DCS_DO_02","TUA711-DOR32",
IF(J1028="DCS_DO_04","TUA711-DIO32",
IF(OR(J1028="DCS_DO_03",E1028="DI-IS"),"TUA711-DIO32",
"")))))))))))</f>
        <v>TUA711-DIO32</v>
      </c>
      <c r="AA1028" s="14" t="str">
        <f t="shared" ref="AA1028:AA1091" si="505">AC1028&amp;"/"&amp;AG1028&amp;"/ "&amp;P1028</f>
        <v>17-SC-DCS-002/O1011108/ 17-MC-DCS-004</v>
      </c>
      <c r="AB1028" s="31" t="s">
        <v>64</v>
      </c>
      <c r="AC1028" s="31" t="s">
        <v>54</v>
      </c>
      <c r="AD1028" s="31" t="s">
        <v>125</v>
      </c>
      <c r="AE1028" s="31">
        <v>1</v>
      </c>
      <c r="AF1028" s="31" t="s">
        <v>55</v>
      </c>
      <c r="AG1028" s="31" t="s">
        <v>3763</v>
      </c>
      <c r="AH1028" s="31">
        <v>9</v>
      </c>
      <c r="AI1028" s="31">
        <v>8</v>
      </c>
      <c r="AJ1028" s="31" t="s">
        <v>57</v>
      </c>
      <c r="AK1028" s="31">
        <f t="shared" si="497"/>
        <v>32</v>
      </c>
      <c r="AL1028" s="31" t="s">
        <v>62</v>
      </c>
      <c r="AO1028" s="31" t="s">
        <v>63</v>
      </c>
      <c r="AP1028" s="31" t="s">
        <v>3251</v>
      </c>
      <c r="AQ1028" s="14" t="s">
        <v>3777</v>
      </c>
      <c r="AR1028" s="31" t="s">
        <v>5716</v>
      </c>
      <c r="AS1028" s="31" t="s">
        <v>468</v>
      </c>
      <c r="AT1028" s="14" t="s">
        <v>5724</v>
      </c>
      <c r="AU1028" s="31" t="s">
        <v>5858</v>
      </c>
      <c r="AV1028" s="31" t="s">
        <v>5827</v>
      </c>
      <c r="AW1028" s="31" t="s">
        <v>5828</v>
      </c>
      <c r="AX1028" s="31" t="s">
        <v>5724</v>
      </c>
      <c r="BK1028" s="14" t="str">
        <f t="shared" ref="BK1028:BK1091" si="506">IF(AND(J1028="DCS_AI_01",W1028&lt;&gt;"",Q1028&lt;&gt;""),Q1028&amp;":"&amp;R1028&amp;"/"&amp;CHAR(10)&amp;W1028&amp;":3",
IF(AND(J1028="DCS_AI_02",W1028&lt;&gt;"",Q1028&lt;&gt;""),Q1028&amp;":"&amp;R1028&amp;"/"&amp;CHAR(10)&amp;W1028&amp;":3",
IF(AND(J1028="DCS_AO_01",W1028&lt;&gt;"",Q1028&lt;&gt;""),Q1028&amp;":"&amp;R1028&amp;"/"&amp;CHAR(10)&amp;W1028&amp;":3",
IF(AND(J1028="DCS_AO_02",W1028&lt;&gt;"",Q1028&lt;&gt;""),Q1028&amp;":"&amp;R1028&amp;"/"&amp;CHAR(10)&amp;W1028&amp;":3",
IF(AND(J1028="DCS_DI_02",W1028&lt;&gt;"",Q1028&lt;&gt;""),Q1028&amp;":"&amp;R1028&amp;"/"&amp;CHAR(10)&amp;W1028&amp;":3",
IF(AND(J1028="DCS_DI_04",W1028&lt;&gt;"",Q1028&lt;&gt;""),Q1028&amp;":"&amp;R1028&amp;"/"&amp;CHAR(10)&amp;W1028&amp;":3",
IF(AND(J1028="DCS_AI_03",W1028&lt;&gt;"",Q1028&lt;&gt;""),Q1028&amp;":"&amp;R1028&amp;"/"&amp;CHAR(10)&amp;W1028&amp;":1",
IF(AND(J1028="DCS_AI_04",W1028&lt;&gt;"",Q1028&lt;&gt;""),Q1028&amp;":"&amp;R1028&amp;"/"&amp;CHAR(10)&amp;W1028&amp;":1",
IF(AND(J1028="DCS_AI_05",W1028&lt;&gt;"",Q1028&lt;&gt;""),Q1028&amp;":"&amp;R1028&amp;"/"&amp;CHAR(10)&amp;W1028&amp;":1",
IF(AND(J1028="DCS_PI_01",W1028&lt;&gt;"",Q1028&lt;&gt;""),Q1028&amp;":"&amp;R1028&amp;"/"&amp;CHAR(10)&amp;W1028&amp;":13",""))))))))))</f>
        <v/>
      </c>
      <c r="BL1028" s="14" t="str">
        <f t="shared" ref="BL1028:BL1091" si="507">IF(AND(J1028="DCS_AI_01",W1028&lt;&gt;"",Q1028&lt;&gt;""),Q1028&amp;":"&amp;S1028&amp;"/"&amp;CHAR(10)&amp;W1028&amp;":4",
IF(AND(J1028="DCS_AI_02",W1028&lt;&gt;"",Q1028&lt;&gt;""),Q1028&amp;":"&amp;S1028&amp;"/"&amp;CHAR(10)&amp;W1028&amp;":4",
IF(AND(J1028="DCS_AO_01",W1028&lt;&gt;"",Q1028&lt;&gt;""),Q1028&amp;":"&amp;S1028&amp;"/"&amp;CHAR(10)&amp;W1028&amp;":4",
IF(AND(J1028="DCS_AO_02",W1028&lt;&gt;"",Q1028&lt;&gt;""),Q1028&amp;":"&amp;S1028&amp;"/"&amp;CHAR(10)&amp;W1028&amp;":4",
IF(AND(J1028="DCS_DI_02",W1028&lt;&gt;"",Q1028&lt;&gt;""),Q1028&amp;":"&amp;S1028&amp;"/"&amp;CHAR(10)&amp;W1028&amp;":4",
IF(AND(J1028="DCS_DI_04",W1028&lt;&gt;"",Q1028&lt;&gt;""),Q1028&amp;":"&amp;S1028&amp;"/"&amp;CHAR(10)&amp;W1028&amp;":1",
IF(AND(J1028="DCS_AI_03",W1028&lt;&gt;"",Q1028&lt;&gt;""),Q1028&amp;":"&amp;S1028&amp;"/"&amp;CHAR(10)&amp;W1028&amp;":2",
IF(AND(J1028="DCS_AI_04",W1028&lt;&gt;"",Q1028&lt;&gt;""),Q1028&amp;":"&amp;S1028&amp;"/"&amp;CHAR(10)&amp;W1028&amp;":2",
IF(AND(J1028="DCS_AI_05",W1028&lt;&gt;"",Q1028&lt;&gt;""),Q1028&amp;":"&amp;S1028&amp;"/"&amp;CHAR(10)&amp;W1028&amp;":3",
IF(AND(J1028="DCS_PI_01",W1028&lt;&gt;"",Q1028&lt;&gt;""),Q1028&amp;":"&amp;S1028&amp;"/"&amp;CHAR(10)&amp;W1028&amp;":14",""))))))))))</f>
        <v/>
      </c>
      <c r="BM1028" s="14" t="str">
        <f t="shared" ref="BM1028:BM1091" si="508">IF(AND(J1028="DCS_AI_05",W1028&lt;&gt;"",Q1028&lt;&gt;""),Q1028&amp;":"&amp;T1028&amp;"/"&amp;CHAR(10)&amp;W1028&amp;":4",
IF(AND(J1028="DCS_PI_01",W1028&lt;&gt;"",Q1028&lt;&gt;""),Q1028&amp;":"&amp;T1028&amp;"/"&amp;CHAR(10)&amp;W1028&amp;":11",""))</f>
        <v/>
      </c>
      <c r="BN1028" s="14"/>
      <c r="BO1028" s="14" t="str">
        <f t="shared" si="498"/>
        <v/>
      </c>
      <c r="BP1028" s="14" t="str">
        <f t="shared" si="499"/>
        <v/>
      </c>
      <c r="BQ1028" s="14"/>
      <c r="BR1028" s="14" t="str">
        <f t="shared" ref="BR1028:BR1091" si="509">IF(AND(J1028="DCS_DI_01",W1028="",Q1028&lt;&gt;""),Q1028&amp;":"&amp;R1028&amp;"/"&amp;CHAR(10)&amp;AG1028&amp;":"&amp;AI1028&amp;"A",
IF(AND(J1028="DCS_DI_07",W1028="",Q1028&lt;&gt;""),Q1028&amp;":"&amp;R1028&amp;"/"&amp;CHAR(10)&amp;AG1028&amp;":"&amp;AI1028&amp;"A",
IF(AND(J1028="DCS_DI_03",W1028="",Q1028&lt;&gt;""),Q1028&amp;":"&amp;R1028&amp;"/"&amp;CHAR(10)&amp;AG1028&amp;":"&amp;AI1028&amp;"A",
IF(AND(J1028="DCS_DI_05",W1028="",Q1028&lt;&gt;""),Q1028&amp;":"&amp;R1028&amp;"/"&amp;CHAR(10)&amp;AG1028&amp;":"&amp;AI1028&amp;"A",
IF(AND(J1028="DCS_DO_01",W1028="",Q1028&lt;&gt;""),Q1028&amp;":"&amp;R1028&amp;"/"&amp;CHAR(10)&amp;AG1028&amp;":"&amp;AI1028&amp;"A",
IF(AND(J1028="DCS_DO_01_HOLD",W1028="",Q1028&lt;&gt;""),Q1028&amp;":"&amp;CHAR(10)&amp;R1028&amp;"/"&amp;AG1028&amp;":"&amp;AI1028&amp;"A",
IF(AND(J1028="DCS_DO_02",W1028="",Q1028&lt;&gt;""),Q1028&amp;":"&amp;R1028&amp;"/"&amp;CHAR(10)&amp;AG1028&amp;":"&amp;AI1028&amp;"A","")))))))</f>
        <v>TS-R-02:19/
O1011108:8A</v>
      </c>
      <c r="BS1028" s="14" t="str">
        <f t="shared" ref="BS1028:BS1091" si="510">IF(AND(J1028="DCS_DI_01",W1028="",Q1028&lt;&gt;""),Q1028&amp;":"&amp;S1028&amp;"/"&amp;CHAR(10)&amp;AG1028&amp;":"&amp;AI1028&amp;"B",
IF(AND(J1028="DCS_DI_07",W1028="",Q1028&lt;&gt;""),Q1028&amp;":"&amp;S1028&amp;"/"&amp;CHAR(10)&amp;AG1028&amp;":"&amp;AI1028&amp;"B",
IF(AND(J1028="DCS_DI_03",W1028="",Q1028&lt;&gt;""),Q1028&amp;":"&amp;S1028&amp;"/"&amp;CHAR(10)&amp;AG1028&amp;":"&amp;AI1028&amp;"B",
IF(AND(J1028="DCS_DI_05",W1028="",Q1028&lt;&gt;""),Q1028&amp;":"&amp;S1028&amp;"/"&amp;CHAR(10)&amp;AG1028&amp;":"&amp;AI1028&amp;"B",
IF(AND(J1028="DCS_DO_01",W1028="",Q1028&lt;&gt;""),Q1028&amp;":"&amp;S1028&amp;"/"&amp;CHAR(10)&amp;AG1028&amp;":"&amp;AI1028&amp;"C",
IF(AND(J1028="DCS_DO_01_HOLD",W1028="",Q1028&lt;&gt;""),Q1028&amp;":"&amp;CHAR(10)&amp;S1028&amp;"/"&amp;AG1028&amp;":"&amp;AI1028&amp;"C",
IF(AND(J1028="DCS_DO_02",W1028="",Q1028&lt;&gt;""),Q1028&amp;":"&amp;S1028&amp;"/"&amp;CHAR(10)&amp;AG1028&amp;":"&amp;AI1028&amp;"B",
IF(AND(J1028="DCS_DO_03",W1028="",Q1028&lt;&gt;""),Q1028&amp;":"&amp;S1028&amp;"/"&amp;CHAR(10)&amp;AG1028&amp;":"&amp;AI1028&amp;"A",
IF(AND(J1028="DCS_DO_04",W1028="",Q1028&lt;&gt;""),Q1028&amp;":"&amp;S1028&amp;"/"&amp;CHAR(10)&amp;AG1028&amp;":"&amp;AI1028&amp;"A","")))))))))</f>
        <v>TS-R-02:20/
O1011108:8B</v>
      </c>
      <c r="BW1028" s="31" t="str">
        <f t="shared" ref="BW1028:BW1091" si="511">IF(AND(J1028="DCS_AI_01",W1028&lt;&gt;""),CONCATENATE(AI1028,"A"),
IF(AND(J1028="DCS_AI_02",W1028&lt;&gt;""),CONCATENATE(AI1028,"A"),
IF(AND(J1028="DCS_AI_03",W1028&lt;&gt;""),CONCATENATE(AI1028,"A"),
IF(AND(J1028="DCS_AI_04",W1028&lt;&gt;""),CONCATENATE(AI1028,"A"),
IF(AND(J1028="DCS_AI_05",W1028&lt;&gt;""),CONCATENATE(AI1028,"A"),
IF(AND(J1028="DCS_AO_01",W1028&lt;&gt;""),CONCATENATE(AI1028,"A"),
IF(AND(J1028="DCS_AO_02",W1028&lt;&gt;""),CONCATENATE(AI1028,"A"),
IF(AND(J1028="DCS_DI_02",W1028&lt;&gt;""),CONCATENATE(AI1028,"A"),
IF(AND(J1028="DCS_DI_04",W1028&lt;&gt;""),CONCATENATE(AI1028,"A"),
IF(AND(J1028="DCS_PI_01",W1028&lt;&gt;""),CONCATENATE(AI1028,"A"),""))))))))))</f>
        <v/>
      </c>
      <c r="BX1028" s="31" t="str">
        <f t="shared" ref="BX1028:BX1091" si="512">IF(AND(J1028="DCS_AI_01",W1028&lt;&gt;""),CONCATENATE(AI1028,"C"),
IF(AND(J1028="DCS_AI_02",W1028&lt;&gt;""),CONCATENATE(AI1028,"C"),
IF(AND(J1028="DCS_AI_03",W1028&lt;&gt;""),CONCATENATE(AI1028,"C"),
IF(AND(J1028="DCS_AI_04",W1028&lt;&gt;""),CONCATENATE(AI1028,"C"),
IF(AND(J1028="DCS_AI_05",W1028&lt;&gt;""),CONCATENATE(AI1028,"C"),
IF(AND(J1028="DCS_AO_01",W1028&lt;&gt;""),CONCATENATE(AI1028,"C"),
IF(AND(J1028="DCS_AO_02",W1028&lt;&gt;""),CONCATENATE(AI1028,"C"),
IF(AND(J1028="DCS_DI_02",W1028&lt;&gt;""),CONCATENATE(AI1028,"B"),
IF(AND(J1028="DCS_DI_04",W1028&lt;&gt;""),CONCATENATE(AI1028,"B"),
IF(AND(J1028="DCS_PI_01",W1028&lt;&gt;""),CONCATENATE(AI1028,"C"),""))))))))))</f>
        <v/>
      </c>
      <c r="BY1028" s="31" t="str">
        <f t="shared" ref="BY1028:BY1091" si="513">IF(AND(J1028="DCS_AI_01",W1028&lt;&gt;"",Q1028&lt;&gt;""),"3",
IF(AND(J1028="DCS_AI_02",W1028&lt;&gt;"",Q1028&lt;&gt;""),"3",
IF(AND(J1028="DCS_AO_01",W1028&lt;&gt;"",Q1028&lt;&gt;""),"3",
IF(AND(J1028="DCS_AO_02",W1028&lt;&gt;"",Q1028&lt;&gt;""),"3",
IF(AND(J1028="DCS_DI_02",W1028&lt;&gt;"",Q1028&lt;&gt;""),"3",
IF(AND(J1028="DCS_DI_04",W1028&lt;&gt;"",Q1028&lt;&gt;""),"3",
IF(AND(J1028="DCS_AI_03",W1028&lt;&gt;"",Q1028&lt;&gt;""),"1",
IF(AND(J1028="DCS_AI_04",W1028&lt;&gt;"",Q1028&lt;&gt;""),"1",
IF(AND(J1028="DCS_AI_05",W1028&lt;&gt;"",Q1028&lt;&gt;""),"1",
IF(AND(J1028="DCS_PI_01",W1028&lt;&gt;"",Q1028&lt;&gt;""),"13",""))))))))))</f>
        <v/>
      </c>
      <c r="BZ1028" s="31" t="str">
        <f t="shared" ref="BZ1028:BZ1091" si="514">IF(AND(J1028="DCS_AI_01",W1028&lt;&gt;"",Q1028&lt;&gt;""),"4",
IF(AND(J1028="DCS_AI_02",W1028&lt;&gt;"",Q1028&lt;&gt;""),"4",
IF(AND(J1028="DCS_AO_01",W1028&lt;&gt;"",Q1028&lt;&gt;""),"4",
IF(AND(J1028="DCS_AO_02",W1028&lt;&gt;"",Q1028&lt;&gt;""),"4",
IF(AND(J1028="DCS_DI_02",W1028&lt;&gt;"",Q1028&lt;&gt;""),"4",
IF(AND(J1028="DCS_DI_04",W1028&lt;&gt;"",Q1028&lt;&gt;""),"1",
IF(AND(J1028="DCS_AI_03",W1028&lt;&gt;"",Q1028&lt;&gt;""),"2",
IF(AND(J1028="DCS_AI_04",W1028&lt;&gt;"",Q1028&lt;&gt;""),"2",
IF(AND(J1028="DCS_AI_05",W1028&lt;&gt;"",Q1028&lt;&gt;""),"3",
IF(AND(J1028="DCS_PI_01",W1028&lt;&gt;"",Q1028&lt;&gt;""),"14",""))))))))))</f>
        <v/>
      </c>
      <c r="CA1028" s="31" t="str">
        <f t="shared" ref="CA1028:CA1091" si="515">IF(AND(J1028="DCS_AI_05",W1028&lt;&gt;"",Q1028&lt;&gt;""),"4",
IF(AND(J1028="DCS_PI_01",W1028&lt;&gt;"",Q1028&lt;&gt;""),"11",""))</f>
        <v/>
      </c>
      <c r="CB1028" s="31" t="str">
        <f t="shared" ref="CB1028:CB1091" si="516">IF(AND(J1028="DCS_AI_01",W1028&lt;&gt;""),"5",
IF(AND(J1028="DCS_AI_02",W1028&lt;&gt;""),"5",
IF(AND(J1028="DCS_AI_03",W1028&lt;&gt;""),"5",
IF(AND(J1028="DCS_AI_04",W1028&lt;&gt;""),"5",
IF(AND(J1028="DCS_AI_05",W1028&lt;&gt;""),"5",
IF(AND(J1028="DCS_AO_01",W1028&lt;&gt;""),"5",
IF(AND(J1028="DCS_AO_02",W1028&lt;&gt;""),"5",
IF(AND(J1028="DCS_DI_02",W1028&lt;&gt;""),"5",
IF(AND(J1028="DCS_DI_04",W1028&lt;&gt;""),"7",
IF(AND(J1028="DCS_PI_01",W1028&lt;&gt;""),"3",""))))))))))</f>
        <v/>
      </c>
      <c r="CC1028" s="31" t="str">
        <f t="shared" ref="CC1028:CC1091" si="517">IF(AND(J1028="DCS_AI_01",W1028&lt;&gt;""),"6",
IF(AND(J1028="DCS_AI_02",W1028&lt;&gt;""),"6",
IF(AND(J1028="DCS_AI_03",W1028&lt;&gt;""),"6",
IF(AND(J1028="DCS_AI_04",W1028&lt;&gt;""),"6",
IF(AND(J1028="DCS_AI_05",W1028&lt;&gt;""),"6",
IF(AND(J1028="DCS_AO_01",W1028&lt;&gt;""),"6",
IF(AND(J1028="DCS_AO_02",W1028&lt;&gt;""),"6",
IF(AND(J1028="DCS_DI_02",W1028&lt;&gt;""),"6",
IF(AND(J1028="DCS_DI_04",W1028&lt;&gt;""),"8",
IF(AND(J1028="DCS_PI_01",W1028&lt;&gt;""),"4",""))))))))))</f>
        <v/>
      </c>
      <c r="CD1028" s="31" t="str">
        <f t="shared" ref="CD1028:CD1091" si="518">IF(AND(J1028="DCS_DI_01",W1028="",Q1028&lt;&gt;""),CONCATENATE(AI1028,"A"),
IF(AND(J1028="DCS_DI_03",W1028="",Q1028&lt;&gt;""),CONCATENATE(AI1028,"A"),
IF(AND(J1028="DCS_DI_05",W1028="",Q1028&lt;&gt;""),CONCATENATE(AI1028,"A"),
IF(AND(J1028="DCS_DO_01",W1028="",Q1028&lt;&gt;""),CONCATENATE(AI1028,"A"),
IF(AND(J1028="DCS_DO_01_HOLD",W1028="",Q1028&lt;&gt;""),CONCATENATE(AI1028,"A"),
IF(AND(J1028="DCS_DO_02",W1028="",Q1028&lt;&gt;""),CONCATENATE(AI1028,"A"),""))))))</f>
        <v>8A</v>
      </c>
      <c r="CE1028" s="31" t="e">
        <f t="shared" ref="CE1028:CE1091" ca="1" si="519">IF(AND(J1028="DCS_DI_01",W1028="",Q1028&lt;&gt;""),_xlfn.CONCAT(AI1028,"B"),
IF(AND(J1028="DCS_DI_03",W1028="",Q1028&lt;&gt;""),_xlfn.CONCAT(AI1028,"B"),
IF(AND(J1028="DCS_DI_05",W1028="",Q1028&lt;&gt;""),_xlfn.CONCAT(AI1028,"B"),
IF(AND(J1028="DCS_DO_01",W1028="",Q1028&lt;&gt;""),_xlfn.CONCAT(AI1028,"C"),
IF(AND(J1028="DCS_DO_01_HOLD",W1028="",Q1028&lt;&gt;""),_xlfn.CONCAT(AI1028,"C"),
IF(AND(J1028="DCS_DO_02",W1028="",Q1028&lt;&gt;""),_xlfn.CONCAT(AI1028,"B"),
IF(AND(J1028="DCS_DO_03",W1028="",Q1028&lt;&gt;""),_xlfn.CONCAT(AI1028,"A"),
IF(AND(J1028="DCS_DO_04",W1028="",Q1028&lt;&gt;""),_xlfn.CONCAT(AI1028,"A"),""))))))))</f>
        <v>#NAME?</v>
      </c>
      <c r="CF1028" s="31" t="e">
        <f t="shared" ca="1" si="490"/>
        <v>#NAME?</v>
      </c>
      <c r="CG1028" s="31" t="e">
        <f t="shared" ca="1" si="491"/>
        <v>#NAME?</v>
      </c>
      <c r="CH1028" s="31" t="e">
        <f t="shared" ca="1" si="492"/>
        <v>#NAME?</v>
      </c>
      <c r="CI1028" s="31" t="e">
        <f t="shared" ca="1" si="493"/>
        <v>#NAME?</v>
      </c>
    </row>
    <row r="1029" spans="1:87" s="31" customFormat="1" ht="30" hidden="1" x14ac:dyDescent="0.25">
      <c r="A1029" s="9" t="s">
        <v>4493</v>
      </c>
      <c r="B1029" s="31" t="s">
        <v>1890</v>
      </c>
      <c r="C1029" s="31" t="s">
        <v>3778</v>
      </c>
      <c r="E1029" s="14" t="s">
        <v>5647</v>
      </c>
      <c r="G1029" s="31" t="str">
        <f t="shared" si="500"/>
        <v>Сигнал</v>
      </c>
      <c r="H1029" s="31" t="s">
        <v>3321</v>
      </c>
      <c r="I1029" s="31" t="s">
        <v>4602</v>
      </c>
      <c r="J1029" s="31" t="str">
        <f t="shared" si="495"/>
        <v>DCS_DI_03</v>
      </c>
      <c r="K1029" s="14" t="s">
        <v>5869</v>
      </c>
      <c r="M1029" s="31" t="s">
        <v>3758</v>
      </c>
      <c r="N1029" s="31" t="s">
        <v>107</v>
      </c>
      <c r="O1029" s="31" t="s">
        <v>185</v>
      </c>
      <c r="P1029" s="31" t="s">
        <v>2723</v>
      </c>
      <c r="Q1029" s="31" t="s">
        <v>1198</v>
      </c>
      <c r="R1029" s="31">
        <v>21</v>
      </c>
      <c r="S1029" s="31">
        <v>22</v>
      </c>
      <c r="T1029" s="31" t="s">
        <v>62</v>
      </c>
      <c r="U1029" s="31" t="str">
        <f t="shared" si="494"/>
        <v>48</v>
      </c>
      <c r="V1029" s="14" t="str">
        <f t="shared" si="496"/>
        <v>ASK 3MLD, ASK 3MB</v>
      </c>
      <c r="W1029" s="31" t="str">
        <f t="shared" si="501"/>
        <v/>
      </c>
      <c r="X1029" s="14" t="str">
        <f t="shared" si="502"/>
        <v/>
      </c>
      <c r="Y1029" s="31" t="str">
        <f t="shared" si="503"/>
        <v>O1011108</v>
      </c>
      <c r="Z1029" s="31" t="str">
        <f t="shared" si="504"/>
        <v>TUA711-DIO32</v>
      </c>
      <c r="AA1029" s="14" t="str">
        <f t="shared" si="505"/>
        <v>17-SC-DCS-002/O1011108/ 17-MC-DCS-004</v>
      </c>
      <c r="AB1029" s="31" t="s">
        <v>64</v>
      </c>
      <c r="AC1029" s="31" t="s">
        <v>54</v>
      </c>
      <c r="AD1029" s="31" t="s">
        <v>125</v>
      </c>
      <c r="AE1029" s="31">
        <v>1</v>
      </c>
      <c r="AF1029" s="31" t="s">
        <v>55</v>
      </c>
      <c r="AG1029" s="31" t="s">
        <v>3763</v>
      </c>
      <c r="AH1029" s="31">
        <v>9</v>
      </c>
      <c r="AI1029" s="31">
        <v>9</v>
      </c>
      <c r="AJ1029" s="31" t="s">
        <v>57</v>
      </c>
      <c r="AK1029" s="31">
        <f t="shared" si="497"/>
        <v>32</v>
      </c>
      <c r="AL1029" s="31" t="s">
        <v>62</v>
      </c>
      <c r="AO1029" s="31" t="s">
        <v>63</v>
      </c>
      <c r="AP1029" s="31" t="s">
        <v>3251</v>
      </c>
      <c r="AQ1029" s="14" t="s">
        <v>3779</v>
      </c>
      <c r="AR1029" s="31" t="s">
        <v>5716</v>
      </c>
      <c r="AS1029" s="31" t="s">
        <v>468</v>
      </c>
      <c r="AT1029" s="14" t="s">
        <v>5724</v>
      </c>
      <c r="AU1029" s="31" t="s">
        <v>5858</v>
      </c>
      <c r="AV1029" s="31" t="s">
        <v>5792</v>
      </c>
      <c r="AW1029" s="31" t="s">
        <v>5793</v>
      </c>
      <c r="AX1029" s="31" t="s">
        <v>5724</v>
      </c>
      <c r="BK1029" s="14" t="str">
        <f t="shared" si="506"/>
        <v/>
      </c>
      <c r="BL1029" s="14" t="str">
        <f t="shared" si="507"/>
        <v/>
      </c>
      <c r="BM1029" s="14" t="str">
        <f t="shared" si="508"/>
        <v/>
      </c>
      <c r="BN1029" s="14"/>
      <c r="BO1029" s="14" t="str">
        <f t="shared" si="498"/>
        <v/>
      </c>
      <c r="BP1029" s="14" t="str">
        <f t="shared" si="499"/>
        <v/>
      </c>
      <c r="BQ1029" s="14"/>
      <c r="BR1029" s="14" t="str">
        <f t="shared" si="509"/>
        <v>TS-R-02:21/
O1011108:9A</v>
      </c>
      <c r="BS1029" s="14" t="str">
        <f t="shared" si="510"/>
        <v>TS-R-02:22/
O1011108:9B</v>
      </c>
      <c r="BW1029" s="31" t="str">
        <f t="shared" si="511"/>
        <v/>
      </c>
      <c r="BX1029" s="31" t="str">
        <f t="shared" si="512"/>
        <v/>
      </c>
      <c r="BY1029" s="31" t="str">
        <f t="shared" si="513"/>
        <v/>
      </c>
      <c r="BZ1029" s="31" t="str">
        <f t="shared" si="514"/>
        <v/>
      </c>
      <c r="CA1029" s="31" t="str">
        <f t="shared" si="515"/>
        <v/>
      </c>
      <c r="CB1029" s="31" t="str">
        <f t="shared" si="516"/>
        <v/>
      </c>
      <c r="CC1029" s="31" t="str">
        <f t="shared" si="517"/>
        <v/>
      </c>
      <c r="CD1029" s="31" t="str">
        <f t="shared" si="518"/>
        <v>9A</v>
      </c>
      <c r="CE1029" s="31" t="e">
        <f t="shared" ca="1" si="519"/>
        <v>#NAME?</v>
      </c>
      <c r="CF1029" s="31" t="e">
        <f t="shared" ref="CF1029:CF1092" ca="1" si="520">_xlfn.CONCAT(BW1029,CD1029)</f>
        <v>#NAME?</v>
      </c>
      <c r="CG1029" s="31" t="e">
        <f t="shared" ref="CG1029:CG1092" ca="1" si="521">_xlfn.CONCAT(BX1029,CE1029)</f>
        <v>#NAME?</v>
      </c>
      <c r="CH1029" s="31" t="e">
        <f t="shared" ref="CH1029:CH1092" ca="1" si="522">_xlfn.CONCAT(BO1029,BR1029)</f>
        <v>#NAME?</v>
      </c>
      <c r="CI1029" s="31" t="e">
        <f t="shared" ref="CI1029:CI1092" ca="1" si="523">_xlfn.CONCAT(BP1029,BS1029)</f>
        <v>#NAME?</v>
      </c>
    </row>
    <row r="1030" spans="1:87" s="31" customFormat="1" ht="30" hidden="1" x14ac:dyDescent="0.25">
      <c r="A1030" s="9" t="s">
        <v>4493</v>
      </c>
      <c r="B1030" s="31" t="s">
        <v>1890</v>
      </c>
      <c r="C1030" s="31" t="s">
        <v>3780</v>
      </c>
      <c r="E1030" s="14" t="s">
        <v>5647</v>
      </c>
      <c r="G1030" s="31" t="str">
        <f t="shared" si="500"/>
        <v>Сигнал</v>
      </c>
      <c r="H1030" s="31" t="s">
        <v>3357</v>
      </c>
      <c r="I1030" s="31" t="s">
        <v>4602</v>
      </c>
      <c r="J1030" s="31" t="str">
        <f t="shared" si="495"/>
        <v>DCS_DI_03</v>
      </c>
      <c r="K1030" s="14" t="s">
        <v>5869</v>
      </c>
      <c r="M1030" s="31" t="s">
        <v>3758</v>
      </c>
      <c r="N1030" s="31" t="s">
        <v>107</v>
      </c>
      <c r="O1030" s="31" t="s">
        <v>188</v>
      </c>
      <c r="P1030" s="31" t="s">
        <v>2723</v>
      </c>
      <c r="Q1030" s="31" t="s">
        <v>1198</v>
      </c>
      <c r="R1030" s="31">
        <v>23</v>
      </c>
      <c r="S1030" s="31">
        <v>24</v>
      </c>
      <c r="T1030" s="31" t="s">
        <v>62</v>
      </c>
      <c r="U1030" s="31" t="str">
        <f t="shared" si="494"/>
        <v>48</v>
      </c>
      <c r="V1030" s="14" t="str">
        <f t="shared" si="496"/>
        <v>ASK 3MLD, ASK 3MB</v>
      </c>
      <c r="W1030" s="31" t="str">
        <f t="shared" si="501"/>
        <v/>
      </c>
      <c r="X1030" s="14" t="str">
        <f t="shared" si="502"/>
        <v/>
      </c>
      <c r="Y1030" s="31" t="str">
        <f t="shared" si="503"/>
        <v>O1011108</v>
      </c>
      <c r="Z1030" s="31" t="str">
        <f t="shared" si="504"/>
        <v>TUA711-DIO32</v>
      </c>
      <c r="AA1030" s="14" t="str">
        <f t="shared" si="505"/>
        <v>17-SC-DCS-002/O1011108/ 17-MC-DCS-004</v>
      </c>
      <c r="AB1030" s="31" t="s">
        <v>64</v>
      </c>
      <c r="AC1030" s="31" t="s">
        <v>54</v>
      </c>
      <c r="AD1030" s="31" t="s">
        <v>125</v>
      </c>
      <c r="AE1030" s="31">
        <v>1</v>
      </c>
      <c r="AF1030" s="31" t="s">
        <v>55</v>
      </c>
      <c r="AG1030" s="31" t="s">
        <v>3763</v>
      </c>
      <c r="AH1030" s="31">
        <v>9</v>
      </c>
      <c r="AI1030" s="31">
        <v>10</v>
      </c>
      <c r="AJ1030" s="31" t="s">
        <v>57</v>
      </c>
      <c r="AK1030" s="31">
        <f t="shared" si="497"/>
        <v>32</v>
      </c>
      <c r="AL1030" s="31" t="s">
        <v>62</v>
      </c>
      <c r="AO1030" s="31" t="s">
        <v>63</v>
      </c>
      <c r="AP1030" s="31" t="s">
        <v>3251</v>
      </c>
      <c r="AQ1030" s="14" t="s">
        <v>3781</v>
      </c>
      <c r="AR1030" s="31" t="s">
        <v>5716</v>
      </c>
      <c r="AS1030" s="31" t="s">
        <v>468</v>
      </c>
      <c r="AT1030" s="14" t="s">
        <v>5724</v>
      </c>
      <c r="AU1030" s="31" t="s">
        <v>5858</v>
      </c>
      <c r="AV1030" s="31" t="s">
        <v>5794</v>
      </c>
      <c r="AW1030" s="31" t="s">
        <v>5795</v>
      </c>
      <c r="AX1030" s="31" t="s">
        <v>5724</v>
      </c>
      <c r="BK1030" s="14" t="str">
        <f t="shared" si="506"/>
        <v/>
      </c>
      <c r="BL1030" s="14" t="str">
        <f t="shared" si="507"/>
        <v/>
      </c>
      <c r="BM1030" s="14" t="str">
        <f t="shared" si="508"/>
        <v/>
      </c>
      <c r="BN1030" s="14"/>
      <c r="BO1030" s="14" t="str">
        <f t="shared" si="498"/>
        <v/>
      </c>
      <c r="BP1030" s="14" t="str">
        <f t="shared" si="499"/>
        <v/>
      </c>
      <c r="BQ1030" s="14"/>
      <c r="BR1030" s="14" t="str">
        <f t="shared" si="509"/>
        <v>TS-R-02:23/
O1011108:10A</v>
      </c>
      <c r="BS1030" s="14" t="str">
        <f t="shared" si="510"/>
        <v>TS-R-02:24/
O1011108:10B</v>
      </c>
      <c r="BW1030" s="31" t="str">
        <f t="shared" si="511"/>
        <v/>
      </c>
      <c r="BX1030" s="31" t="str">
        <f t="shared" si="512"/>
        <v/>
      </c>
      <c r="BY1030" s="31" t="str">
        <f t="shared" si="513"/>
        <v/>
      </c>
      <c r="BZ1030" s="31" t="str">
        <f t="shared" si="514"/>
        <v/>
      </c>
      <c r="CA1030" s="31" t="str">
        <f t="shared" si="515"/>
        <v/>
      </c>
      <c r="CB1030" s="31" t="str">
        <f t="shared" si="516"/>
        <v/>
      </c>
      <c r="CC1030" s="31" t="str">
        <f t="shared" si="517"/>
        <v/>
      </c>
      <c r="CD1030" s="31" t="str">
        <f t="shared" si="518"/>
        <v>10A</v>
      </c>
      <c r="CE1030" s="31" t="e">
        <f t="shared" ca="1" si="519"/>
        <v>#NAME?</v>
      </c>
      <c r="CF1030" s="31" t="e">
        <f t="shared" ca="1" si="520"/>
        <v>#NAME?</v>
      </c>
      <c r="CG1030" s="31" t="e">
        <f t="shared" ca="1" si="521"/>
        <v>#NAME?</v>
      </c>
      <c r="CH1030" s="31" t="e">
        <f t="shared" ca="1" si="522"/>
        <v>#NAME?</v>
      </c>
      <c r="CI1030" s="31" t="e">
        <f t="shared" ca="1" si="523"/>
        <v>#NAME?</v>
      </c>
    </row>
    <row r="1031" spans="1:87" s="31" customFormat="1" ht="30" hidden="1" x14ac:dyDescent="0.25">
      <c r="A1031" s="9" t="s">
        <v>4493</v>
      </c>
      <c r="B1031" s="31" t="s">
        <v>1890</v>
      </c>
      <c r="C1031" s="31" t="s">
        <v>3249</v>
      </c>
      <c r="E1031" s="14" t="s">
        <v>5649</v>
      </c>
      <c r="G1031" s="31" t="str">
        <f t="shared" si="500"/>
        <v>Сигнал</v>
      </c>
      <c r="H1031" s="31" t="s">
        <v>2608</v>
      </c>
      <c r="I1031" s="31" t="s">
        <v>4602</v>
      </c>
      <c r="J1031" s="31" t="str">
        <f t="shared" si="495"/>
        <v>DCS_DO_03</v>
      </c>
      <c r="K1031" s="14" t="s">
        <v>5869</v>
      </c>
      <c r="M1031" s="31" t="s">
        <v>3226</v>
      </c>
      <c r="N1031" s="31" t="s">
        <v>1261</v>
      </c>
      <c r="O1031" s="31" t="s">
        <v>1331</v>
      </c>
      <c r="P1031" s="31" t="s">
        <v>2723</v>
      </c>
      <c r="Q1031" s="31" t="s">
        <v>1211</v>
      </c>
      <c r="R1031" s="31">
        <v>23</v>
      </c>
      <c r="S1031" s="31">
        <v>24</v>
      </c>
      <c r="T1031" s="31" t="s">
        <v>62</v>
      </c>
      <c r="U1031" s="31" t="str">
        <f t="shared" ref="U1031:U1094" si="524">IF(N1031="02 Core","2",
IF(N1031="08 Core","8",
IF(N1031="16 core","16",
IF(N1031="20 core","20",
IF(N1031="30 Core","30",
IF(N1031="01 Pair","2",
IF(N1031="02 Pair","4",
IF(N1031="05 Pair","10",
IF(N1031="06 Pair","12",
IF(N1031="10 Pair","20",
IF(N1031="12 Pair","24",
IF(N1031="15 Pair","30",
IF(N1031="24 Pair","48",
IF(N1031="06 Triad","18",
""))))))))))))))</f>
        <v>30</v>
      </c>
      <c r="V1031" s="14" t="str">
        <f t="shared" si="496"/>
        <v>ASK 3MLD, ASK 3MB</v>
      </c>
      <c r="W1031" s="31" t="str">
        <f t="shared" si="501"/>
        <v/>
      </c>
      <c r="X1031" s="14" t="str">
        <f t="shared" si="502"/>
        <v/>
      </c>
      <c r="Y1031" s="31" t="str">
        <f t="shared" si="503"/>
        <v>O1011206</v>
      </c>
      <c r="Z1031" s="31" t="str">
        <f t="shared" si="504"/>
        <v>TUA711-DIO32</v>
      </c>
      <c r="AA1031" s="14" t="str">
        <f t="shared" si="505"/>
        <v>17-SC-DCS-002/O1011206/ 17-MC-DCS-004</v>
      </c>
      <c r="AB1031" s="31" t="s">
        <v>64</v>
      </c>
      <c r="AC1031" s="31" t="s">
        <v>54</v>
      </c>
      <c r="AD1031" s="31" t="s">
        <v>125</v>
      </c>
      <c r="AE1031" s="31">
        <v>1</v>
      </c>
      <c r="AF1031" s="31" t="s">
        <v>1254</v>
      </c>
      <c r="AG1031" s="31" t="s">
        <v>1556</v>
      </c>
      <c r="AH1031" s="31">
        <v>7</v>
      </c>
      <c r="AI1031" s="31">
        <v>25</v>
      </c>
      <c r="AJ1031" s="31" t="s">
        <v>1256</v>
      </c>
      <c r="AK1031" s="31">
        <f t="shared" si="497"/>
        <v>32</v>
      </c>
      <c r="AL1031" s="31" t="s">
        <v>62</v>
      </c>
      <c r="AO1031" s="31" t="s">
        <v>63</v>
      </c>
      <c r="AP1031" s="31" t="s">
        <v>3251</v>
      </c>
      <c r="AQ1031" s="14" t="s">
        <v>3250</v>
      </c>
      <c r="AR1031" s="31" t="s">
        <v>5716</v>
      </c>
      <c r="AS1031" s="31" t="s">
        <v>468</v>
      </c>
      <c r="AT1031" s="14" t="s">
        <v>5724</v>
      </c>
      <c r="AU1031" s="31" t="s">
        <v>5858</v>
      </c>
      <c r="AV1031" s="31" t="s">
        <v>5797</v>
      </c>
      <c r="AW1031" s="31" t="s">
        <v>5799</v>
      </c>
      <c r="AX1031" s="31" t="s">
        <v>5724</v>
      </c>
      <c r="BK1031" s="14" t="str">
        <f t="shared" si="506"/>
        <v/>
      </c>
      <c r="BL1031" s="14" t="str">
        <f t="shared" si="507"/>
        <v/>
      </c>
      <c r="BM1031" s="14" t="str">
        <f t="shared" si="508"/>
        <v/>
      </c>
      <c r="BN1031" s="14"/>
      <c r="BO1031" s="14" t="str">
        <f t="shared" si="498"/>
        <v/>
      </c>
      <c r="BP1031" s="14" t="str">
        <f t="shared" si="499"/>
        <v/>
      </c>
      <c r="BQ1031" s="14"/>
      <c r="BR1031" s="14" t="str">
        <f t="shared" si="509"/>
        <v/>
      </c>
      <c r="BS1031" s="14" t="str">
        <f t="shared" si="510"/>
        <v>TS-P-03:24/
O1011206:25A</v>
      </c>
      <c r="BW1031" s="31" t="str">
        <f t="shared" si="511"/>
        <v/>
      </c>
      <c r="BX1031" s="31" t="str">
        <f t="shared" si="512"/>
        <v/>
      </c>
      <c r="BY1031" s="31" t="str">
        <f t="shared" si="513"/>
        <v/>
      </c>
      <c r="BZ1031" s="31" t="str">
        <f t="shared" si="514"/>
        <v/>
      </c>
      <c r="CA1031" s="31" t="str">
        <f t="shared" si="515"/>
        <v/>
      </c>
      <c r="CB1031" s="31" t="str">
        <f t="shared" si="516"/>
        <v/>
      </c>
      <c r="CC1031" s="31" t="str">
        <f t="shared" si="517"/>
        <v/>
      </c>
      <c r="CD1031" s="31" t="str">
        <f t="shared" si="518"/>
        <v/>
      </c>
      <c r="CE1031" s="31" t="e">
        <f t="shared" ca="1" si="519"/>
        <v>#NAME?</v>
      </c>
      <c r="CF1031" s="31" t="e">
        <f t="shared" ca="1" si="520"/>
        <v>#NAME?</v>
      </c>
      <c r="CG1031" s="31" t="e">
        <f t="shared" ca="1" si="521"/>
        <v>#NAME?</v>
      </c>
      <c r="CH1031" s="31" t="e">
        <f t="shared" ca="1" si="522"/>
        <v>#NAME?</v>
      </c>
      <c r="CI1031" s="31" t="e">
        <f t="shared" ca="1" si="523"/>
        <v>#NAME?</v>
      </c>
    </row>
    <row r="1032" spans="1:87" s="31" customFormat="1" ht="30" hidden="1" x14ac:dyDescent="0.25">
      <c r="A1032" s="9" t="s">
        <v>4493</v>
      </c>
      <c r="B1032" s="31" t="s">
        <v>1890</v>
      </c>
      <c r="C1032" s="31" t="s">
        <v>3252</v>
      </c>
      <c r="E1032" s="14" t="s">
        <v>5649</v>
      </c>
      <c r="G1032" s="31" t="str">
        <f t="shared" si="500"/>
        <v>Сигнал</v>
      </c>
      <c r="H1032" s="31" t="s">
        <v>2611</v>
      </c>
      <c r="I1032" s="31" t="s">
        <v>4602</v>
      </c>
      <c r="J1032" s="31" t="str">
        <f t="shared" si="495"/>
        <v>DCS_DO_03</v>
      </c>
      <c r="K1032" s="14" t="s">
        <v>5869</v>
      </c>
      <c r="M1032" s="31" t="s">
        <v>3226</v>
      </c>
      <c r="N1032" s="31" t="s">
        <v>1261</v>
      </c>
      <c r="O1032" s="31" t="s">
        <v>1551</v>
      </c>
      <c r="P1032" s="31" t="s">
        <v>2723</v>
      </c>
      <c r="Q1032" s="31" t="s">
        <v>1211</v>
      </c>
      <c r="R1032" s="31">
        <v>25</v>
      </c>
      <c r="S1032" s="31">
        <v>26</v>
      </c>
      <c r="T1032" s="31" t="s">
        <v>62</v>
      </c>
      <c r="U1032" s="31" t="str">
        <f t="shared" si="524"/>
        <v>30</v>
      </c>
      <c r="V1032" s="14" t="str">
        <f t="shared" si="496"/>
        <v>ASK 3MLD, ASK 3MB</v>
      </c>
      <c r="W1032" s="31" t="str">
        <f t="shared" si="501"/>
        <v/>
      </c>
      <c r="X1032" s="14" t="str">
        <f t="shared" si="502"/>
        <v/>
      </c>
      <c r="Y1032" s="31" t="str">
        <f t="shared" si="503"/>
        <v>O1011206</v>
      </c>
      <c r="Z1032" s="31" t="str">
        <f t="shared" si="504"/>
        <v>TUA711-DIO32</v>
      </c>
      <c r="AA1032" s="14" t="str">
        <f t="shared" si="505"/>
        <v>17-SC-DCS-002/O1011206/ 17-MC-DCS-004</v>
      </c>
      <c r="AB1032" s="31" t="s">
        <v>64</v>
      </c>
      <c r="AC1032" s="31" t="s">
        <v>54</v>
      </c>
      <c r="AD1032" s="31" t="s">
        <v>125</v>
      </c>
      <c r="AE1032" s="31">
        <v>1</v>
      </c>
      <c r="AF1032" s="31" t="s">
        <v>1254</v>
      </c>
      <c r="AG1032" s="31" t="s">
        <v>1556</v>
      </c>
      <c r="AH1032" s="31">
        <v>7</v>
      </c>
      <c r="AI1032" s="31">
        <v>26</v>
      </c>
      <c r="AJ1032" s="31" t="s">
        <v>1256</v>
      </c>
      <c r="AK1032" s="31">
        <f t="shared" si="497"/>
        <v>32</v>
      </c>
      <c r="AL1032" s="31" t="s">
        <v>62</v>
      </c>
      <c r="AO1032" s="31" t="s">
        <v>63</v>
      </c>
      <c r="AP1032" s="31" t="s">
        <v>3251</v>
      </c>
      <c r="AQ1032" s="14" t="s">
        <v>3253</v>
      </c>
      <c r="AR1032" s="31" t="s">
        <v>5716</v>
      </c>
      <c r="AS1032" s="31" t="s">
        <v>468</v>
      </c>
      <c r="AT1032" s="14" t="s">
        <v>5724</v>
      </c>
      <c r="AU1032" s="31" t="s">
        <v>5858</v>
      </c>
      <c r="AV1032" s="31" t="s">
        <v>5806</v>
      </c>
      <c r="AW1032" s="31" t="s">
        <v>5797</v>
      </c>
      <c r="AX1032" s="31" t="s">
        <v>5724</v>
      </c>
      <c r="BK1032" s="14" t="str">
        <f t="shared" si="506"/>
        <v/>
      </c>
      <c r="BL1032" s="14" t="str">
        <f t="shared" si="507"/>
        <v/>
      </c>
      <c r="BM1032" s="14" t="str">
        <f t="shared" si="508"/>
        <v/>
      </c>
      <c r="BN1032" s="14"/>
      <c r="BO1032" s="14" t="str">
        <f t="shared" si="498"/>
        <v/>
      </c>
      <c r="BP1032" s="14" t="str">
        <f t="shared" si="499"/>
        <v/>
      </c>
      <c r="BQ1032" s="14"/>
      <c r="BR1032" s="14" t="str">
        <f t="shared" si="509"/>
        <v/>
      </c>
      <c r="BS1032" s="14" t="str">
        <f t="shared" si="510"/>
        <v>TS-P-03:26/
O1011206:26A</v>
      </c>
      <c r="BW1032" s="31" t="str">
        <f t="shared" si="511"/>
        <v/>
      </c>
      <c r="BX1032" s="31" t="str">
        <f t="shared" si="512"/>
        <v/>
      </c>
      <c r="BY1032" s="31" t="str">
        <f t="shared" si="513"/>
        <v/>
      </c>
      <c r="BZ1032" s="31" t="str">
        <f t="shared" si="514"/>
        <v/>
      </c>
      <c r="CA1032" s="31" t="str">
        <f t="shared" si="515"/>
        <v/>
      </c>
      <c r="CB1032" s="31" t="str">
        <f t="shared" si="516"/>
        <v/>
      </c>
      <c r="CC1032" s="31" t="str">
        <f t="shared" si="517"/>
        <v/>
      </c>
      <c r="CD1032" s="31" t="str">
        <f t="shared" si="518"/>
        <v/>
      </c>
      <c r="CE1032" s="31" t="e">
        <f t="shared" ca="1" si="519"/>
        <v>#NAME?</v>
      </c>
      <c r="CF1032" s="31" t="e">
        <f t="shared" ca="1" si="520"/>
        <v>#NAME?</v>
      </c>
      <c r="CG1032" s="31" t="e">
        <f t="shared" ca="1" si="521"/>
        <v>#NAME?</v>
      </c>
      <c r="CH1032" s="31" t="e">
        <f t="shared" ca="1" si="522"/>
        <v>#NAME?</v>
      </c>
      <c r="CI1032" s="31" t="e">
        <f t="shared" ca="1" si="523"/>
        <v>#NAME?</v>
      </c>
    </row>
    <row r="1033" spans="1:87" s="31" customFormat="1" ht="30" hidden="1" x14ac:dyDescent="0.25">
      <c r="A1033" s="9" t="s">
        <v>4493</v>
      </c>
      <c r="B1033" s="31" t="s">
        <v>1894</v>
      </c>
      <c r="C1033" s="31" t="s">
        <v>1895</v>
      </c>
      <c r="E1033" s="14" t="s">
        <v>1838</v>
      </c>
      <c r="G1033" s="31" t="str">
        <f t="shared" si="500"/>
        <v>Сигнал</v>
      </c>
      <c r="H1033" s="31" t="s">
        <v>1840</v>
      </c>
      <c r="I1033" s="31" t="s">
        <v>4602</v>
      </c>
      <c r="J1033" s="31" t="str">
        <f t="shared" si="495"/>
        <v>DCS_DI_02</v>
      </c>
      <c r="K1033" s="14" t="s">
        <v>5866</v>
      </c>
      <c r="M1033" s="31" t="s">
        <v>1874</v>
      </c>
      <c r="N1033" s="31" t="s">
        <v>107</v>
      </c>
      <c r="O1033" s="31" t="s">
        <v>165</v>
      </c>
      <c r="P1033" s="31" t="s">
        <v>61</v>
      </c>
      <c r="Q1033" s="31" t="s">
        <v>1123</v>
      </c>
      <c r="R1033" s="31">
        <v>13</v>
      </c>
      <c r="S1033" s="31">
        <v>14</v>
      </c>
      <c r="T1033" s="31" t="s">
        <v>62</v>
      </c>
      <c r="U1033" s="31" t="str">
        <f t="shared" si="524"/>
        <v>48</v>
      </c>
      <c r="V1033" s="14" t="str">
        <f t="shared" si="496"/>
        <v>AVK 2,5 A, AVK 2,5 A</v>
      </c>
      <c r="W1033" s="31" t="str">
        <f t="shared" si="501"/>
        <v>O1011100_U7</v>
      </c>
      <c r="X1033" s="14" t="str">
        <f t="shared" si="502"/>
        <v>HD5516</v>
      </c>
      <c r="Y1033" s="31" t="str">
        <f t="shared" si="503"/>
        <v>O1011100</v>
      </c>
      <c r="Z1033" s="31" t="str">
        <f t="shared" si="504"/>
        <v>TUA711-DIO32</v>
      </c>
      <c r="AA1033" s="14" t="str">
        <f t="shared" si="505"/>
        <v>17-SC-DCS-002/O1011100/ 17-MC-DCS-002</v>
      </c>
      <c r="AB1033" s="31" t="s">
        <v>64</v>
      </c>
      <c r="AC1033" s="31" t="s">
        <v>54</v>
      </c>
      <c r="AD1033" s="31" t="s">
        <v>125</v>
      </c>
      <c r="AE1033" s="31">
        <v>1</v>
      </c>
      <c r="AF1033" s="31" t="s">
        <v>55</v>
      </c>
      <c r="AG1033" s="31" t="s">
        <v>1873</v>
      </c>
      <c r="AH1033" s="31">
        <v>1</v>
      </c>
      <c r="AI1033" s="31">
        <v>7</v>
      </c>
      <c r="AJ1033" s="31" t="s">
        <v>57</v>
      </c>
      <c r="AK1033" s="31">
        <f t="shared" si="497"/>
        <v>32</v>
      </c>
      <c r="AL1033" s="31" t="s">
        <v>62</v>
      </c>
      <c r="AO1033" s="31" t="s">
        <v>63</v>
      </c>
      <c r="AP1033" s="31" t="s">
        <v>1897</v>
      </c>
      <c r="AQ1033" s="14" t="s">
        <v>1896</v>
      </c>
      <c r="AR1033" s="31" t="s">
        <v>5716</v>
      </c>
      <c r="AS1033" s="31" t="s">
        <v>468</v>
      </c>
      <c r="AT1033" s="14" t="s">
        <v>5724</v>
      </c>
      <c r="AU1033" s="31" t="s">
        <v>5858</v>
      </c>
      <c r="AV1033" s="31" t="s">
        <v>2200</v>
      </c>
      <c r="AW1033" s="31" t="s">
        <v>5791</v>
      </c>
      <c r="AX1033" s="31" t="s">
        <v>5724</v>
      </c>
      <c r="BK1033" s="14" t="str">
        <f t="shared" si="506"/>
        <v>TS-O-08:13/
O1011100_U7:3</v>
      </c>
      <c r="BL1033" s="14" t="str">
        <f t="shared" si="507"/>
        <v>TS-O-08:14/
O1011100_U7:4</v>
      </c>
      <c r="BM1033" s="14" t="str">
        <f t="shared" si="508"/>
        <v/>
      </c>
      <c r="BN1033" s="14"/>
      <c r="BO1033" s="14" t="str">
        <f t="shared" si="498"/>
        <v>O1011100:7A/
O1011100_U7:5</v>
      </c>
      <c r="BP1033" s="14" t="str">
        <f t="shared" si="499"/>
        <v>O1011100:7B/
O1011100_U7:6</v>
      </c>
      <c r="BQ1033" s="14"/>
      <c r="BR1033" s="14" t="str">
        <f t="shared" si="509"/>
        <v/>
      </c>
      <c r="BS1033" s="14" t="str">
        <f t="shared" si="510"/>
        <v/>
      </c>
      <c r="BW1033" s="31" t="str">
        <f t="shared" si="511"/>
        <v>7A</v>
      </c>
      <c r="BX1033" s="31" t="str">
        <f t="shared" si="512"/>
        <v>7B</v>
      </c>
      <c r="BY1033" s="31" t="str">
        <f t="shared" si="513"/>
        <v>3</v>
      </c>
      <c r="BZ1033" s="31" t="str">
        <f t="shared" si="514"/>
        <v>4</v>
      </c>
      <c r="CA1033" s="31" t="str">
        <f t="shared" si="515"/>
        <v/>
      </c>
      <c r="CB1033" s="31" t="str">
        <f t="shared" si="516"/>
        <v>5</v>
      </c>
      <c r="CC1033" s="31" t="str">
        <f t="shared" si="517"/>
        <v>6</v>
      </c>
      <c r="CD1033" s="31" t="str">
        <f t="shared" si="518"/>
        <v/>
      </c>
      <c r="CE1033" s="31" t="str">
        <f t="shared" si="519"/>
        <v/>
      </c>
      <c r="CF1033" s="31" t="e">
        <f t="shared" ca="1" si="520"/>
        <v>#NAME?</v>
      </c>
      <c r="CG1033" s="31" t="e">
        <f t="shared" ca="1" si="521"/>
        <v>#NAME?</v>
      </c>
      <c r="CH1033" s="31" t="e">
        <f t="shared" ca="1" si="522"/>
        <v>#NAME?</v>
      </c>
      <c r="CI1033" s="31" t="e">
        <f t="shared" ca="1" si="523"/>
        <v>#NAME?</v>
      </c>
    </row>
    <row r="1034" spans="1:87" s="31" customFormat="1" ht="30" hidden="1" x14ac:dyDescent="0.25">
      <c r="A1034" s="9" t="s">
        <v>4493</v>
      </c>
      <c r="B1034" s="31" t="s">
        <v>1894</v>
      </c>
      <c r="C1034" s="31" t="s">
        <v>1915</v>
      </c>
      <c r="E1034" s="14" t="s">
        <v>1843</v>
      </c>
      <c r="G1034" s="31" t="str">
        <f t="shared" si="500"/>
        <v>Сигнал</v>
      </c>
      <c r="H1034" s="31" t="s">
        <v>1845</v>
      </c>
      <c r="I1034" s="31" t="s">
        <v>4602</v>
      </c>
      <c r="J1034" s="31" t="str">
        <f t="shared" si="495"/>
        <v>DCS_DI_04</v>
      </c>
      <c r="K1034" s="14" t="s">
        <v>5866</v>
      </c>
      <c r="M1034" s="31" t="s">
        <v>1874</v>
      </c>
      <c r="N1034" s="31" t="s">
        <v>107</v>
      </c>
      <c r="O1034" s="31" t="s">
        <v>197</v>
      </c>
      <c r="P1034" s="31" t="s">
        <v>61</v>
      </c>
      <c r="Q1034" s="31" t="s">
        <v>1123</v>
      </c>
      <c r="R1034" s="31">
        <v>29</v>
      </c>
      <c r="S1034" s="31">
        <v>30</v>
      </c>
      <c r="T1034" s="31" t="s">
        <v>62</v>
      </c>
      <c r="U1034" s="31" t="str">
        <f t="shared" si="524"/>
        <v>48</v>
      </c>
      <c r="V1034" s="14" t="str">
        <f t="shared" si="496"/>
        <v>AVK 2,5 A, AVK 2,5 A</v>
      </c>
      <c r="W1034" s="31" t="str">
        <f t="shared" si="501"/>
        <v>O1011100_U23</v>
      </c>
      <c r="X1034" s="14" t="str">
        <f t="shared" si="502"/>
        <v>KFD2-ER-1.W.LB</v>
      </c>
      <c r="Y1034" s="31" t="str">
        <f t="shared" si="503"/>
        <v>O1011100</v>
      </c>
      <c r="Z1034" s="31" t="str">
        <f t="shared" si="504"/>
        <v>TUA711-DIO32</v>
      </c>
      <c r="AA1034" s="14" t="str">
        <f t="shared" si="505"/>
        <v>17-SC-DCS-002/O1011100/ 17-MC-DCS-002</v>
      </c>
      <c r="AB1034" s="31" t="s">
        <v>64</v>
      </c>
      <c r="AC1034" s="31" t="s">
        <v>54</v>
      </c>
      <c r="AD1034" s="31" t="s">
        <v>125</v>
      </c>
      <c r="AE1034" s="31">
        <v>1</v>
      </c>
      <c r="AF1034" s="31" t="s">
        <v>55</v>
      </c>
      <c r="AG1034" s="31" t="s">
        <v>1873</v>
      </c>
      <c r="AH1034" s="31">
        <v>1</v>
      </c>
      <c r="AI1034" s="31">
        <v>23</v>
      </c>
      <c r="AJ1034" s="31" t="s">
        <v>57</v>
      </c>
      <c r="AK1034" s="31">
        <f t="shared" si="497"/>
        <v>32</v>
      </c>
      <c r="AL1034" s="31" t="s">
        <v>62</v>
      </c>
      <c r="AO1034" s="31" t="s">
        <v>63</v>
      </c>
      <c r="AP1034" s="31" t="s">
        <v>1897</v>
      </c>
      <c r="AQ1034" s="14" t="s">
        <v>1916</v>
      </c>
      <c r="AR1034" s="31" t="s">
        <v>5716</v>
      </c>
      <c r="AS1034" s="31" t="s">
        <v>468</v>
      </c>
      <c r="AT1034" s="14" t="s">
        <v>5724</v>
      </c>
      <c r="AU1034" s="31" t="s">
        <v>5858</v>
      </c>
      <c r="AV1034" s="31" t="s">
        <v>2200</v>
      </c>
      <c r="AW1034" s="31" t="s">
        <v>5791</v>
      </c>
      <c r="AX1034" s="31" t="s">
        <v>5724</v>
      </c>
      <c r="BK1034" s="14" t="str">
        <f t="shared" si="506"/>
        <v>TS-O-08:29/
O1011100_U23:3</v>
      </c>
      <c r="BL1034" s="14" t="str">
        <f t="shared" si="507"/>
        <v>TS-O-08:30/
O1011100_U23:1</v>
      </c>
      <c r="BM1034" s="14" t="str">
        <f t="shared" si="508"/>
        <v/>
      </c>
      <c r="BN1034" s="14"/>
      <c r="BO1034" s="14" t="str">
        <f t="shared" si="498"/>
        <v>O1011100:23A/
O1011100_U23:7</v>
      </c>
      <c r="BP1034" s="14" t="str">
        <f t="shared" si="499"/>
        <v>O1011100:23B/
O1011100_U23:8</v>
      </c>
      <c r="BQ1034" s="14"/>
      <c r="BR1034" s="14" t="str">
        <f t="shared" si="509"/>
        <v/>
      </c>
      <c r="BS1034" s="14" t="str">
        <f t="shared" si="510"/>
        <v/>
      </c>
      <c r="BW1034" s="31" t="str">
        <f t="shared" si="511"/>
        <v>23A</v>
      </c>
      <c r="BX1034" s="31" t="str">
        <f t="shared" si="512"/>
        <v>23B</v>
      </c>
      <c r="BY1034" s="31" t="str">
        <f t="shared" si="513"/>
        <v>3</v>
      </c>
      <c r="BZ1034" s="31" t="str">
        <f t="shared" si="514"/>
        <v>1</v>
      </c>
      <c r="CA1034" s="31" t="str">
        <f t="shared" si="515"/>
        <v/>
      </c>
      <c r="CB1034" s="31" t="str">
        <f t="shared" si="516"/>
        <v>7</v>
      </c>
      <c r="CC1034" s="31" t="str">
        <f t="shared" si="517"/>
        <v>8</v>
      </c>
      <c r="CD1034" s="31" t="str">
        <f t="shared" si="518"/>
        <v/>
      </c>
      <c r="CE1034" s="31" t="str">
        <f t="shared" si="519"/>
        <v/>
      </c>
      <c r="CF1034" s="31" t="e">
        <f t="shared" ca="1" si="520"/>
        <v>#NAME?</v>
      </c>
      <c r="CG1034" s="31" t="e">
        <f t="shared" ca="1" si="521"/>
        <v>#NAME?</v>
      </c>
      <c r="CH1034" s="31" t="e">
        <f t="shared" ca="1" si="522"/>
        <v>#NAME?</v>
      </c>
      <c r="CI1034" s="31" t="e">
        <f t="shared" ca="1" si="523"/>
        <v>#NAME?</v>
      </c>
    </row>
    <row r="1035" spans="1:87" s="31" customFormat="1" ht="30" hidden="1" x14ac:dyDescent="0.25">
      <c r="A1035" s="9" t="s">
        <v>4493</v>
      </c>
      <c r="B1035" s="31" t="s">
        <v>1894</v>
      </c>
      <c r="C1035" s="31" t="s">
        <v>3782</v>
      </c>
      <c r="E1035" s="14" t="s">
        <v>5647</v>
      </c>
      <c r="G1035" s="31" t="str">
        <f t="shared" si="500"/>
        <v>Сигнал</v>
      </c>
      <c r="H1035" s="31" t="s">
        <v>3318</v>
      </c>
      <c r="I1035" s="31" t="s">
        <v>4602</v>
      </c>
      <c r="J1035" s="31" t="str">
        <f t="shared" si="495"/>
        <v>DCS_DI_03</v>
      </c>
      <c r="K1035" s="14" t="s">
        <v>5869</v>
      </c>
      <c r="M1035" s="31" t="s">
        <v>3758</v>
      </c>
      <c r="N1035" s="31" t="s">
        <v>107</v>
      </c>
      <c r="O1035" s="31" t="s">
        <v>191</v>
      </c>
      <c r="P1035" s="31" t="s">
        <v>2723</v>
      </c>
      <c r="Q1035" s="31" t="s">
        <v>1198</v>
      </c>
      <c r="R1035" s="31">
        <v>25</v>
      </c>
      <c r="S1035" s="31">
        <v>26</v>
      </c>
      <c r="T1035" s="31" t="s">
        <v>62</v>
      </c>
      <c r="U1035" s="31" t="str">
        <f t="shared" si="524"/>
        <v>48</v>
      </c>
      <c r="V1035" s="14" t="str">
        <f t="shared" si="496"/>
        <v>ASK 3MLD, ASK 3MB</v>
      </c>
      <c r="W1035" s="31" t="str">
        <f t="shared" si="501"/>
        <v/>
      </c>
      <c r="X1035" s="14" t="str">
        <f t="shared" si="502"/>
        <v/>
      </c>
      <c r="Y1035" s="31" t="str">
        <f t="shared" si="503"/>
        <v>O1011108</v>
      </c>
      <c r="Z1035" s="31" t="str">
        <f t="shared" si="504"/>
        <v>TUA711-DIO32</v>
      </c>
      <c r="AA1035" s="14" t="str">
        <f t="shared" si="505"/>
        <v>17-SC-DCS-002/O1011108/ 17-MC-DCS-004</v>
      </c>
      <c r="AB1035" s="31" t="s">
        <v>64</v>
      </c>
      <c r="AC1035" s="31" t="s">
        <v>54</v>
      </c>
      <c r="AD1035" s="31" t="s">
        <v>125</v>
      </c>
      <c r="AE1035" s="31">
        <v>1</v>
      </c>
      <c r="AF1035" s="31" t="s">
        <v>55</v>
      </c>
      <c r="AG1035" s="31" t="s">
        <v>3763</v>
      </c>
      <c r="AH1035" s="31">
        <v>9</v>
      </c>
      <c r="AI1035" s="31">
        <v>11</v>
      </c>
      <c r="AJ1035" s="31" t="s">
        <v>57</v>
      </c>
      <c r="AK1035" s="31">
        <f t="shared" si="497"/>
        <v>32</v>
      </c>
      <c r="AL1035" s="31" t="s">
        <v>62</v>
      </c>
      <c r="AO1035" s="31" t="s">
        <v>63</v>
      </c>
      <c r="AP1035" s="31" t="s">
        <v>3256</v>
      </c>
      <c r="AQ1035" s="14" t="s">
        <v>3783</v>
      </c>
      <c r="AR1035" s="31" t="s">
        <v>5716</v>
      </c>
      <c r="AS1035" s="31" t="s">
        <v>468</v>
      </c>
      <c r="AT1035" s="14" t="s">
        <v>5724</v>
      </c>
      <c r="AU1035" s="31" t="s">
        <v>5858</v>
      </c>
      <c r="AV1035" s="31" t="s">
        <v>5827</v>
      </c>
      <c r="AW1035" s="31" t="s">
        <v>5828</v>
      </c>
      <c r="AX1035" s="31" t="s">
        <v>5724</v>
      </c>
      <c r="BK1035" s="14" t="str">
        <f t="shared" si="506"/>
        <v/>
      </c>
      <c r="BL1035" s="14" t="str">
        <f t="shared" si="507"/>
        <v/>
      </c>
      <c r="BM1035" s="14" t="str">
        <f t="shared" si="508"/>
        <v/>
      </c>
      <c r="BN1035" s="14"/>
      <c r="BO1035" s="14" t="str">
        <f t="shared" si="498"/>
        <v/>
      </c>
      <c r="BP1035" s="14" t="str">
        <f t="shared" si="499"/>
        <v/>
      </c>
      <c r="BQ1035" s="14"/>
      <c r="BR1035" s="14" t="str">
        <f t="shared" si="509"/>
        <v>TS-R-02:25/
O1011108:11A</v>
      </c>
      <c r="BS1035" s="14" t="str">
        <f t="shared" si="510"/>
        <v>TS-R-02:26/
O1011108:11B</v>
      </c>
      <c r="BW1035" s="31" t="str">
        <f t="shared" si="511"/>
        <v/>
      </c>
      <c r="BX1035" s="31" t="str">
        <f t="shared" si="512"/>
        <v/>
      </c>
      <c r="BY1035" s="31" t="str">
        <f t="shared" si="513"/>
        <v/>
      </c>
      <c r="BZ1035" s="31" t="str">
        <f t="shared" si="514"/>
        <v/>
      </c>
      <c r="CA1035" s="31" t="str">
        <f t="shared" si="515"/>
        <v/>
      </c>
      <c r="CB1035" s="31" t="str">
        <f t="shared" si="516"/>
        <v/>
      </c>
      <c r="CC1035" s="31" t="str">
        <f t="shared" si="517"/>
        <v/>
      </c>
      <c r="CD1035" s="31" t="str">
        <f t="shared" si="518"/>
        <v>11A</v>
      </c>
      <c r="CE1035" s="31" t="e">
        <f t="shared" ca="1" si="519"/>
        <v>#NAME?</v>
      </c>
      <c r="CF1035" s="31" t="e">
        <f t="shared" ca="1" si="520"/>
        <v>#NAME?</v>
      </c>
      <c r="CG1035" s="31" t="e">
        <f t="shared" ca="1" si="521"/>
        <v>#NAME?</v>
      </c>
      <c r="CH1035" s="31" t="e">
        <f t="shared" ca="1" si="522"/>
        <v>#NAME?</v>
      </c>
      <c r="CI1035" s="31" t="e">
        <f t="shared" ca="1" si="523"/>
        <v>#NAME?</v>
      </c>
    </row>
    <row r="1036" spans="1:87" s="31" customFormat="1" ht="30" hidden="1" x14ac:dyDescent="0.25">
      <c r="A1036" s="9" t="s">
        <v>4493</v>
      </c>
      <c r="B1036" s="31" t="s">
        <v>1894</v>
      </c>
      <c r="C1036" s="31" t="s">
        <v>3784</v>
      </c>
      <c r="E1036" s="14" t="s">
        <v>5647</v>
      </c>
      <c r="G1036" s="31" t="str">
        <f t="shared" si="500"/>
        <v>Сигнал</v>
      </c>
      <c r="H1036" s="31" t="s">
        <v>3321</v>
      </c>
      <c r="I1036" s="31" t="s">
        <v>4602</v>
      </c>
      <c r="J1036" s="31" t="str">
        <f t="shared" si="495"/>
        <v>DCS_DI_03</v>
      </c>
      <c r="K1036" s="14" t="s">
        <v>5869</v>
      </c>
      <c r="M1036" s="31" t="s">
        <v>3758</v>
      </c>
      <c r="N1036" s="31" t="s">
        <v>107</v>
      </c>
      <c r="O1036" s="31" t="s">
        <v>194</v>
      </c>
      <c r="P1036" s="31" t="s">
        <v>2723</v>
      </c>
      <c r="Q1036" s="31" t="s">
        <v>1198</v>
      </c>
      <c r="R1036" s="31">
        <v>27</v>
      </c>
      <c r="S1036" s="31">
        <v>28</v>
      </c>
      <c r="T1036" s="31" t="s">
        <v>62</v>
      </c>
      <c r="U1036" s="31" t="str">
        <f t="shared" si="524"/>
        <v>48</v>
      </c>
      <c r="V1036" s="14" t="str">
        <f t="shared" si="496"/>
        <v>ASK 3MLD, ASK 3MB</v>
      </c>
      <c r="W1036" s="31" t="str">
        <f t="shared" si="501"/>
        <v/>
      </c>
      <c r="X1036" s="14" t="str">
        <f t="shared" si="502"/>
        <v/>
      </c>
      <c r="Y1036" s="31" t="str">
        <f t="shared" si="503"/>
        <v>O1011108</v>
      </c>
      <c r="Z1036" s="31" t="str">
        <f t="shared" si="504"/>
        <v>TUA711-DIO32</v>
      </c>
      <c r="AA1036" s="14" t="str">
        <f t="shared" si="505"/>
        <v>17-SC-DCS-002/O1011108/ 17-MC-DCS-004</v>
      </c>
      <c r="AB1036" s="31" t="s">
        <v>64</v>
      </c>
      <c r="AC1036" s="31" t="s">
        <v>54</v>
      </c>
      <c r="AD1036" s="31" t="s">
        <v>125</v>
      </c>
      <c r="AE1036" s="31">
        <v>1</v>
      </c>
      <c r="AF1036" s="31" t="s">
        <v>55</v>
      </c>
      <c r="AG1036" s="31" t="s">
        <v>3763</v>
      </c>
      <c r="AH1036" s="31">
        <v>9</v>
      </c>
      <c r="AI1036" s="31">
        <v>12</v>
      </c>
      <c r="AJ1036" s="31" t="s">
        <v>57</v>
      </c>
      <c r="AK1036" s="31">
        <f t="shared" si="497"/>
        <v>32</v>
      </c>
      <c r="AL1036" s="31" t="s">
        <v>62</v>
      </c>
      <c r="AO1036" s="31" t="s">
        <v>63</v>
      </c>
      <c r="AP1036" s="31" t="s">
        <v>3256</v>
      </c>
      <c r="AQ1036" s="14" t="s">
        <v>3785</v>
      </c>
      <c r="AR1036" s="31" t="s">
        <v>5716</v>
      </c>
      <c r="AS1036" s="31" t="s">
        <v>468</v>
      </c>
      <c r="AT1036" s="14" t="s">
        <v>5724</v>
      </c>
      <c r="AU1036" s="31" t="s">
        <v>5858</v>
      </c>
      <c r="AV1036" s="31" t="s">
        <v>5792</v>
      </c>
      <c r="AW1036" s="31" t="s">
        <v>5793</v>
      </c>
      <c r="AX1036" s="31" t="s">
        <v>5724</v>
      </c>
      <c r="BK1036" s="14" t="str">
        <f t="shared" si="506"/>
        <v/>
      </c>
      <c r="BL1036" s="14" t="str">
        <f t="shared" si="507"/>
        <v/>
      </c>
      <c r="BM1036" s="14" t="str">
        <f t="shared" si="508"/>
        <v/>
      </c>
      <c r="BN1036" s="14"/>
      <c r="BO1036" s="14" t="str">
        <f t="shared" si="498"/>
        <v/>
      </c>
      <c r="BP1036" s="14" t="str">
        <f t="shared" si="499"/>
        <v/>
      </c>
      <c r="BQ1036" s="14"/>
      <c r="BR1036" s="14" t="str">
        <f t="shared" si="509"/>
        <v>TS-R-02:27/
O1011108:12A</v>
      </c>
      <c r="BS1036" s="14" t="str">
        <f t="shared" si="510"/>
        <v>TS-R-02:28/
O1011108:12B</v>
      </c>
      <c r="BW1036" s="31" t="str">
        <f t="shared" si="511"/>
        <v/>
      </c>
      <c r="BX1036" s="31" t="str">
        <f t="shared" si="512"/>
        <v/>
      </c>
      <c r="BY1036" s="31" t="str">
        <f t="shared" si="513"/>
        <v/>
      </c>
      <c r="BZ1036" s="31" t="str">
        <f t="shared" si="514"/>
        <v/>
      </c>
      <c r="CA1036" s="31" t="str">
        <f t="shared" si="515"/>
        <v/>
      </c>
      <c r="CB1036" s="31" t="str">
        <f t="shared" si="516"/>
        <v/>
      </c>
      <c r="CC1036" s="31" t="str">
        <f t="shared" si="517"/>
        <v/>
      </c>
      <c r="CD1036" s="31" t="str">
        <f t="shared" si="518"/>
        <v>12A</v>
      </c>
      <c r="CE1036" s="31" t="e">
        <f t="shared" ca="1" si="519"/>
        <v>#NAME?</v>
      </c>
      <c r="CF1036" s="31" t="e">
        <f t="shared" ca="1" si="520"/>
        <v>#NAME?</v>
      </c>
      <c r="CG1036" s="31" t="e">
        <f t="shared" ca="1" si="521"/>
        <v>#NAME?</v>
      </c>
      <c r="CH1036" s="31" t="e">
        <f t="shared" ca="1" si="522"/>
        <v>#NAME?</v>
      </c>
      <c r="CI1036" s="31" t="e">
        <f t="shared" ca="1" si="523"/>
        <v>#NAME?</v>
      </c>
    </row>
    <row r="1037" spans="1:87" s="31" customFormat="1" ht="30" hidden="1" x14ac:dyDescent="0.25">
      <c r="A1037" s="9" t="s">
        <v>4493</v>
      </c>
      <c r="B1037" s="31" t="s">
        <v>1894</v>
      </c>
      <c r="C1037" s="31" t="s">
        <v>3786</v>
      </c>
      <c r="E1037" s="14" t="s">
        <v>5647</v>
      </c>
      <c r="G1037" s="31" t="str">
        <f t="shared" si="500"/>
        <v>Сигнал</v>
      </c>
      <c r="H1037" s="31" t="s">
        <v>3357</v>
      </c>
      <c r="I1037" s="31" t="s">
        <v>4602</v>
      </c>
      <c r="J1037" s="31" t="str">
        <f t="shared" si="495"/>
        <v>DCS_DI_03</v>
      </c>
      <c r="K1037" s="14" t="s">
        <v>5869</v>
      </c>
      <c r="M1037" s="31" t="s">
        <v>3758</v>
      </c>
      <c r="N1037" s="31" t="s">
        <v>107</v>
      </c>
      <c r="O1037" s="31" t="s">
        <v>197</v>
      </c>
      <c r="P1037" s="31" t="s">
        <v>2723</v>
      </c>
      <c r="Q1037" s="31" t="s">
        <v>1198</v>
      </c>
      <c r="R1037" s="31">
        <v>29</v>
      </c>
      <c r="S1037" s="31">
        <v>30</v>
      </c>
      <c r="T1037" s="31" t="s">
        <v>62</v>
      </c>
      <c r="U1037" s="31" t="str">
        <f t="shared" si="524"/>
        <v>48</v>
      </c>
      <c r="V1037" s="14" t="str">
        <f t="shared" si="496"/>
        <v>ASK 3MLD, ASK 3MB</v>
      </c>
      <c r="W1037" s="31" t="str">
        <f t="shared" si="501"/>
        <v/>
      </c>
      <c r="X1037" s="14" t="str">
        <f t="shared" si="502"/>
        <v/>
      </c>
      <c r="Y1037" s="31" t="str">
        <f t="shared" si="503"/>
        <v>O1011108</v>
      </c>
      <c r="Z1037" s="31" t="str">
        <f t="shared" si="504"/>
        <v>TUA711-DIO32</v>
      </c>
      <c r="AA1037" s="14" t="str">
        <f t="shared" si="505"/>
        <v>17-SC-DCS-002/O1011108/ 17-MC-DCS-004</v>
      </c>
      <c r="AB1037" s="31" t="s">
        <v>64</v>
      </c>
      <c r="AC1037" s="31" t="s">
        <v>54</v>
      </c>
      <c r="AD1037" s="31" t="s">
        <v>125</v>
      </c>
      <c r="AE1037" s="31">
        <v>1</v>
      </c>
      <c r="AF1037" s="31" t="s">
        <v>55</v>
      </c>
      <c r="AG1037" s="31" t="s">
        <v>3763</v>
      </c>
      <c r="AH1037" s="31">
        <v>9</v>
      </c>
      <c r="AI1037" s="31">
        <v>13</v>
      </c>
      <c r="AJ1037" s="31" t="s">
        <v>57</v>
      </c>
      <c r="AK1037" s="31">
        <f t="shared" si="497"/>
        <v>32</v>
      </c>
      <c r="AL1037" s="31" t="s">
        <v>62</v>
      </c>
      <c r="AO1037" s="31" t="s">
        <v>63</v>
      </c>
      <c r="AP1037" s="31" t="s">
        <v>3256</v>
      </c>
      <c r="AQ1037" s="14" t="s">
        <v>3787</v>
      </c>
      <c r="AR1037" s="31" t="s">
        <v>5716</v>
      </c>
      <c r="AS1037" s="31" t="s">
        <v>468</v>
      </c>
      <c r="AT1037" s="14" t="s">
        <v>5724</v>
      </c>
      <c r="AU1037" s="31" t="s">
        <v>5858</v>
      </c>
      <c r="AV1037" s="31" t="s">
        <v>5794</v>
      </c>
      <c r="AW1037" s="31" t="s">
        <v>5795</v>
      </c>
      <c r="AX1037" s="31" t="s">
        <v>5724</v>
      </c>
      <c r="BK1037" s="14" t="str">
        <f t="shared" si="506"/>
        <v/>
      </c>
      <c r="BL1037" s="14" t="str">
        <f t="shared" si="507"/>
        <v/>
      </c>
      <c r="BM1037" s="14" t="str">
        <f t="shared" si="508"/>
        <v/>
      </c>
      <c r="BN1037" s="14"/>
      <c r="BO1037" s="14" t="str">
        <f t="shared" si="498"/>
        <v/>
      </c>
      <c r="BP1037" s="14" t="str">
        <f t="shared" si="499"/>
        <v/>
      </c>
      <c r="BQ1037" s="14"/>
      <c r="BR1037" s="14" t="str">
        <f t="shared" si="509"/>
        <v>TS-R-02:29/
O1011108:13A</v>
      </c>
      <c r="BS1037" s="14" t="str">
        <f t="shared" si="510"/>
        <v>TS-R-02:30/
O1011108:13B</v>
      </c>
      <c r="BW1037" s="31" t="str">
        <f t="shared" si="511"/>
        <v/>
      </c>
      <c r="BX1037" s="31" t="str">
        <f t="shared" si="512"/>
        <v/>
      </c>
      <c r="BY1037" s="31" t="str">
        <f t="shared" si="513"/>
        <v/>
      </c>
      <c r="BZ1037" s="31" t="str">
        <f t="shared" si="514"/>
        <v/>
      </c>
      <c r="CA1037" s="31" t="str">
        <f t="shared" si="515"/>
        <v/>
      </c>
      <c r="CB1037" s="31" t="str">
        <f t="shared" si="516"/>
        <v/>
      </c>
      <c r="CC1037" s="31" t="str">
        <f t="shared" si="517"/>
        <v/>
      </c>
      <c r="CD1037" s="31" t="str">
        <f t="shared" si="518"/>
        <v>13A</v>
      </c>
      <c r="CE1037" s="31" t="e">
        <f t="shared" ca="1" si="519"/>
        <v>#NAME?</v>
      </c>
      <c r="CF1037" s="31" t="e">
        <f t="shared" ca="1" si="520"/>
        <v>#NAME?</v>
      </c>
      <c r="CG1037" s="31" t="e">
        <f t="shared" ca="1" si="521"/>
        <v>#NAME?</v>
      </c>
      <c r="CH1037" s="31" t="e">
        <f t="shared" ca="1" si="522"/>
        <v>#NAME?</v>
      </c>
      <c r="CI1037" s="31" t="e">
        <f t="shared" ca="1" si="523"/>
        <v>#NAME?</v>
      </c>
    </row>
    <row r="1038" spans="1:87" s="31" customFormat="1" ht="30" hidden="1" x14ac:dyDescent="0.25">
      <c r="A1038" s="9" t="s">
        <v>4493</v>
      </c>
      <c r="B1038" s="31" t="s">
        <v>1894</v>
      </c>
      <c r="C1038" s="31" t="s">
        <v>3254</v>
      </c>
      <c r="E1038" s="14" t="s">
        <v>5649</v>
      </c>
      <c r="G1038" s="31" t="str">
        <f t="shared" si="500"/>
        <v>Сигнал</v>
      </c>
      <c r="H1038" s="31" t="s">
        <v>2608</v>
      </c>
      <c r="I1038" s="31" t="s">
        <v>4602</v>
      </c>
      <c r="J1038" s="31" t="str">
        <f t="shared" si="495"/>
        <v>DCS_DO_03</v>
      </c>
      <c r="K1038" s="14" t="s">
        <v>5869</v>
      </c>
      <c r="M1038" s="31" t="s">
        <v>3257</v>
      </c>
      <c r="N1038" s="31" t="s">
        <v>1261</v>
      </c>
      <c r="O1038" s="31" t="s">
        <v>1257</v>
      </c>
      <c r="P1038" s="31" t="s">
        <v>2723</v>
      </c>
      <c r="Q1038" s="31" t="s">
        <v>1094</v>
      </c>
      <c r="R1038" s="31">
        <v>1</v>
      </c>
      <c r="S1038" s="31">
        <v>2</v>
      </c>
      <c r="T1038" s="31" t="s">
        <v>62</v>
      </c>
      <c r="U1038" s="31" t="str">
        <f t="shared" si="524"/>
        <v>30</v>
      </c>
      <c r="V1038" s="14" t="str">
        <f t="shared" si="496"/>
        <v>ASK 3MLD, ASK 3MB</v>
      </c>
      <c r="W1038" s="31" t="str">
        <f t="shared" si="501"/>
        <v/>
      </c>
      <c r="X1038" s="14" t="str">
        <f t="shared" si="502"/>
        <v/>
      </c>
      <c r="Y1038" s="31" t="str">
        <f t="shared" si="503"/>
        <v>O1011206</v>
      </c>
      <c r="Z1038" s="31" t="str">
        <f t="shared" si="504"/>
        <v>TUA711-DIO32</v>
      </c>
      <c r="AA1038" s="14" t="str">
        <f t="shared" si="505"/>
        <v>17-SC-DCS-002/O1011206/ 17-MC-DCS-004</v>
      </c>
      <c r="AB1038" s="31" t="s">
        <v>64</v>
      </c>
      <c r="AC1038" s="31" t="s">
        <v>54</v>
      </c>
      <c r="AD1038" s="31" t="s">
        <v>125</v>
      </c>
      <c r="AE1038" s="31">
        <v>1</v>
      </c>
      <c r="AF1038" s="31" t="s">
        <v>1254</v>
      </c>
      <c r="AG1038" s="31" t="s">
        <v>1556</v>
      </c>
      <c r="AH1038" s="31">
        <v>7</v>
      </c>
      <c r="AI1038" s="31">
        <v>27</v>
      </c>
      <c r="AJ1038" s="31" t="s">
        <v>1256</v>
      </c>
      <c r="AK1038" s="31">
        <f t="shared" si="497"/>
        <v>32</v>
      </c>
      <c r="AL1038" s="31" t="s">
        <v>62</v>
      </c>
      <c r="AO1038" s="31" t="s">
        <v>63</v>
      </c>
      <c r="AP1038" s="31" t="s">
        <v>3256</v>
      </c>
      <c r="AQ1038" s="14" t="s">
        <v>3255</v>
      </c>
      <c r="AR1038" s="31" t="s">
        <v>5716</v>
      </c>
      <c r="AS1038" s="31" t="s">
        <v>468</v>
      </c>
      <c r="AT1038" s="14" t="s">
        <v>5724</v>
      </c>
      <c r="AU1038" s="31" t="s">
        <v>5858</v>
      </c>
      <c r="AV1038" s="31" t="s">
        <v>5797</v>
      </c>
      <c r="AW1038" s="31" t="s">
        <v>5799</v>
      </c>
      <c r="AX1038" s="31" t="s">
        <v>5724</v>
      </c>
      <c r="BK1038" s="14" t="str">
        <f t="shared" si="506"/>
        <v/>
      </c>
      <c r="BL1038" s="14" t="str">
        <f t="shared" si="507"/>
        <v/>
      </c>
      <c r="BM1038" s="14" t="str">
        <f t="shared" si="508"/>
        <v/>
      </c>
      <c r="BN1038" s="14"/>
      <c r="BO1038" s="14" t="str">
        <f t="shared" si="498"/>
        <v/>
      </c>
      <c r="BP1038" s="14" t="str">
        <f t="shared" si="499"/>
        <v/>
      </c>
      <c r="BQ1038" s="14"/>
      <c r="BR1038" s="14" t="str">
        <f t="shared" si="509"/>
        <v/>
      </c>
      <c r="BS1038" s="14" t="str">
        <f t="shared" si="510"/>
        <v>TS-P-04:2/
O1011206:27A</v>
      </c>
      <c r="BW1038" s="31" t="str">
        <f t="shared" si="511"/>
        <v/>
      </c>
      <c r="BX1038" s="31" t="str">
        <f t="shared" si="512"/>
        <v/>
      </c>
      <c r="BY1038" s="31" t="str">
        <f t="shared" si="513"/>
        <v/>
      </c>
      <c r="BZ1038" s="31" t="str">
        <f t="shared" si="514"/>
        <v/>
      </c>
      <c r="CA1038" s="31" t="str">
        <f t="shared" si="515"/>
        <v/>
      </c>
      <c r="CB1038" s="31" t="str">
        <f t="shared" si="516"/>
        <v/>
      </c>
      <c r="CC1038" s="31" t="str">
        <f t="shared" si="517"/>
        <v/>
      </c>
      <c r="CD1038" s="31" t="str">
        <f t="shared" si="518"/>
        <v/>
      </c>
      <c r="CE1038" s="31" t="e">
        <f t="shared" ca="1" si="519"/>
        <v>#NAME?</v>
      </c>
      <c r="CF1038" s="31" t="e">
        <f t="shared" ca="1" si="520"/>
        <v>#NAME?</v>
      </c>
      <c r="CG1038" s="31" t="e">
        <f t="shared" ca="1" si="521"/>
        <v>#NAME?</v>
      </c>
      <c r="CH1038" s="31" t="e">
        <f t="shared" ca="1" si="522"/>
        <v>#NAME?</v>
      </c>
      <c r="CI1038" s="31" t="e">
        <f t="shared" ca="1" si="523"/>
        <v>#NAME?</v>
      </c>
    </row>
    <row r="1039" spans="1:87" s="31" customFormat="1" ht="30" hidden="1" x14ac:dyDescent="0.25">
      <c r="A1039" s="9" t="s">
        <v>4493</v>
      </c>
      <c r="B1039" s="31" t="s">
        <v>1894</v>
      </c>
      <c r="C1039" s="31" t="s">
        <v>3258</v>
      </c>
      <c r="E1039" s="14" t="s">
        <v>5649</v>
      </c>
      <c r="G1039" s="31" t="str">
        <f t="shared" si="500"/>
        <v>Сигнал</v>
      </c>
      <c r="H1039" s="31" t="s">
        <v>2611</v>
      </c>
      <c r="I1039" s="31" t="s">
        <v>4602</v>
      </c>
      <c r="J1039" s="31" t="str">
        <f t="shared" si="495"/>
        <v>DCS_DO_03</v>
      </c>
      <c r="K1039" s="14" t="s">
        <v>5869</v>
      </c>
      <c r="M1039" s="31" t="s">
        <v>3257</v>
      </c>
      <c r="N1039" s="31" t="s">
        <v>1261</v>
      </c>
      <c r="O1039" s="31" t="s">
        <v>1267</v>
      </c>
      <c r="P1039" s="31" t="s">
        <v>2723</v>
      </c>
      <c r="Q1039" s="31" t="s">
        <v>1094</v>
      </c>
      <c r="R1039" s="31">
        <v>3</v>
      </c>
      <c r="S1039" s="31">
        <v>4</v>
      </c>
      <c r="T1039" s="31" t="s">
        <v>62</v>
      </c>
      <c r="U1039" s="31" t="str">
        <f t="shared" si="524"/>
        <v>30</v>
      </c>
      <c r="V1039" s="14" t="str">
        <f t="shared" si="496"/>
        <v>ASK 3MLD, ASK 3MB</v>
      </c>
      <c r="W1039" s="31" t="str">
        <f t="shared" si="501"/>
        <v/>
      </c>
      <c r="X1039" s="14" t="str">
        <f t="shared" si="502"/>
        <v/>
      </c>
      <c r="Y1039" s="31" t="str">
        <f t="shared" si="503"/>
        <v>O1011206</v>
      </c>
      <c r="Z1039" s="31" t="str">
        <f t="shared" si="504"/>
        <v>TUA711-DIO32</v>
      </c>
      <c r="AA1039" s="14" t="str">
        <f t="shared" si="505"/>
        <v>17-SC-DCS-002/O1011206/ 17-MC-DCS-004</v>
      </c>
      <c r="AB1039" s="31" t="s">
        <v>64</v>
      </c>
      <c r="AC1039" s="31" t="s">
        <v>54</v>
      </c>
      <c r="AD1039" s="31" t="s">
        <v>125</v>
      </c>
      <c r="AE1039" s="31">
        <v>1</v>
      </c>
      <c r="AF1039" s="31" t="s">
        <v>1254</v>
      </c>
      <c r="AG1039" s="31" t="s">
        <v>1556</v>
      </c>
      <c r="AH1039" s="31">
        <v>7</v>
      </c>
      <c r="AI1039" s="31">
        <v>28</v>
      </c>
      <c r="AJ1039" s="31" t="s">
        <v>1256</v>
      </c>
      <c r="AK1039" s="31">
        <f t="shared" si="497"/>
        <v>32</v>
      </c>
      <c r="AL1039" s="31" t="s">
        <v>62</v>
      </c>
      <c r="AO1039" s="31" t="s">
        <v>63</v>
      </c>
      <c r="AP1039" s="31" t="s">
        <v>3256</v>
      </c>
      <c r="AQ1039" s="14" t="s">
        <v>3259</v>
      </c>
      <c r="AR1039" s="31" t="s">
        <v>5716</v>
      </c>
      <c r="AS1039" s="31" t="s">
        <v>468</v>
      </c>
      <c r="AT1039" s="14" t="s">
        <v>5724</v>
      </c>
      <c r="AU1039" s="31" t="s">
        <v>5858</v>
      </c>
      <c r="AV1039" s="31" t="s">
        <v>5806</v>
      </c>
      <c r="AW1039" s="31" t="s">
        <v>5797</v>
      </c>
      <c r="AX1039" s="31" t="s">
        <v>5724</v>
      </c>
      <c r="BK1039" s="14" t="str">
        <f t="shared" si="506"/>
        <v/>
      </c>
      <c r="BL1039" s="14" t="str">
        <f t="shared" si="507"/>
        <v/>
      </c>
      <c r="BM1039" s="14" t="str">
        <f t="shared" si="508"/>
        <v/>
      </c>
      <c r="BN1039" s="14"/>
      <c r="BO1039" s="14" t="str">
        <f t="shared" si="498"/>
        <v/>
      </c>
      <c r="BP1039" s="14" t="str">
        <f t="shared" si="499"/>
        <v/>
      </c>
      <c r="BQ1039" s="14"/>
      <c r="BR1039" s="14" t="str">
        <f t="shared" si="509"/>
        <v/>
      </c>
      <c r="BS1039" s="14" t="str">
        <f t="shared" si="510"/>
        <v>TS-P-04:4/
O1011206:28A</v>
      </c>
      <c r="BW1039" s="31" t="str">
        <f t="shared" si="511"/>
        <v/>
      </c>
      <c r="BX1039" s="31" t="str">
        <f t="shared" si="512"/>
        <v/>
      </c>
      <c r="BY1039" s="31" t="str">
        <f t="shared" si="513"/>
        <v/>
      </c>
      <c r="BZ1039" s="31" t="str">
        <f t="shared" si="514"/>
        <v/>
      </c>
      <c r="CA1039" s="31" t="str">
        <f t="shared" si="515"/>
        <v/>
      </c>
      <c r="CB1039" s="31" t="str">
        <f t="shared" si="516"/>
        <v/>
      </c>
      <c r="CC1039" s="31" t="str">
        <f t="shared" si="517"/>
        <v/>
      </c>
      <c r="CD1039" s="31" t="str">
        <f t="shared" si="518"/>
        <v/>
      </c>
      <c r="CE1039" s="31" t="e">
        <f t="shared" ca="1" si="519"/>
        <v>#NAME?</v>
      </c>
      <c r="CF1039" s="31" t="e">
        <f t="shared" ca="1" si="520"/>
        <v>#NAME?</v>
      </c>
      <c r="CG1039" s="31" t="e">
        <f t="shared" ca="1" si="521"/>
        <v>#NAME?</v>
      </c>
      <c r="CH1039" s="31" t="e">
        <f t="shared" ca="1" si="522"/>
        <v>#NAME?</v>
      </c>
      <c r="CI1039" s="31" t="e">
        <f t="shared" ca="1" si="523"/>
        <v>#NAME?</v>
      </c>
    </row>
    <row r="1040" spans="1:87" s="31" customFormat="1" ht="30" hidden="1" x14ac:dyDescent="0.25">
      <c r="A1040" s="9" t="s">
        <v>4493</v>
      </c>
      <c r="B1040" s="31" t="s">
        <v>1898</v>
      </c>
      <c r="C1040" s="31" t="s">
        <v>1899</v>
      </c>
      <c r="E1040" s="14" t="s">
        <v>1838</v>
      </c>
      <c r="G1040" s="31" t="str">
        <f t="shared" si="500"/>
        <v>Сигнал</v>
      </c>
      <c r="H1040" s="31" t="s">
        <v>1902</v>
      </c>
      <c r="I1040" s="31" t="s">
        <v>4602</v>
      </c>
      <c r="J1040" s="31" t="str">
        <f t="shared" si="495"/>
        <v>DCS_DI_02</v>
      </c>
      <c r="K1040" s="14" t="s">
        <v>5866</v>
      </c>
      <c r="M1040" s="31" t="s">
        <v>1874</v>
      </c>
      <c r="N1040" s="31" t="s">
        <v>107</v>
      </c>
      <c r="O1040" s="31" t="s">
        <v>170</v>
      </c>
      <c r="P1040" s="31" t="s">
        <v>61</v>
      </c>
      <c r="Q1040" s="31" t="s">
        <v>1123</v>
      </c>
      <c r="R1040" s="31">
        <v>15</v>
      </c>
      <c r="S1040" s="31">
        <v>16</v>
      </c>
      <c r="T1040" s="31" t="s">
        <v>62</v>
      </c>
      <c r="U1040" s="31" t="str">
        <f t="shared" si="524"/>
        <v>48</v>
      </c>
      <c r="V1040" s="14" t="str">
        <f t="shared" si="496"/>
        <v>AVK 2,5 A, AVK 2,5 A</v>
      </c>
      <c r="W1040" s="31" t="str">
        <f t="shared" si="501"/>
        <v>O1011100_U8</v>
      </c>
      <c r="X1040" s="14" t="str">
        <f t="shared" si="502"/>
        <v>HD5516</v>
      </c>
      <c r="Y1040" s="31" t="str">
        <f t="shared" si="503"/>
        <v>O1011100</v>
      </c>
      <c r="Z1040" s="31" t="str">
        <f t="shared" si="504"/>
        <v>TUA711-DIO32</v>
      </c>
      <c r="AA1040" s="14" t="str">
        <f t="shared" si="505"/>
        <v>17-SC-DCS-002/O1011100/ 17-MC-DCS-002</v>
      </c>
      <c r="AB1040" s="31" t="s">
        <v>64</v>
      </c>
      <c r="AC1040" s="31" t="s">
        <v>54</v>
      </c>
      <c r="AD1040" s="31" t="s">
        <v>125</v>
      </c>
      <c r="AE1040" s="31">
        <v>1</v>
      </c>
      <c r="AF1040" s="31" t="s">
        <v>55</v>
      </c>
      <c r="AG1040" s="31" t="s">
        <v>1873</v>
      </c>
      <c r="AH1040" s="31">
        <v>1</v>
      </c>
      <c r="AI1040" s="31">
        <v>8</v>
      </c>
      <c r="AJ1040" s="31" t="s">
        <v>57</v>
      </c>
      <c r="AK1040" s="31">
        <f t="shared" si="497"/>
        <v>32</v>
      </c>
      <c r="AL1040" s="31" t="s">
        <v>62</v>
      </c>
      <c r="AO1040" s="31" t="s">
        <v>63</v>
      </c>
      <c r="AP1040" s="31" t="s">
        <v>1901</v>
      </c>
      <c r="AQ1040" s="14" t="s">
        <v>1900</v>
      </c>
      <c r="AR1040" s="31" t="s">
        <v>5716</v>
      </c>
      <c r="AS1040" s="31" t="s">
        <v>468</v>
      </c>
      <c r="AT1040" s="14" t="s">
        <v>5724</v>
      </c>
      <c r="AU1040" s="31" t="s">
        <v>5858</v>
      </c>
      <c r="AV1040" s="31" t="s">
        <v>2200</v>
      </c>
      <c r="AW1040" s="31" t="s">
        <v>5791</v>
      </c>
      <c r="AX1040" s="31" t="s">
        <v>5724</v>
      </c>
      <c r="BK1040" s="14" t="str">
        <f t="shared" si="506"/>
        <v>TS-O-08:15/
O1011100_U8:3</v>
      </c>
      <c r="BL1040" s="14" t="str">
        <f t="shared" si="507"/>
        <v>TS-O-08:16/
O1011100_U8:4</v>
      </c>
      <c r="BM1040" s="14" t="str">
        <f t="shared" si="508"/>
        <v/>
      </c>
      <c r="BN1040" s="14"/>
      <c r="BO1040" s="14" t="str">
        <f t="shared" si="498"/>
        <v>O1011100:8A/
O1011100_U8:5</v>
      </c>
      <c r="BP1040" s="14" t="str">
        <f t="shared" si="499"/>
        <v>O1011100:8B/
O1011100_U8:6</v>
      </c>
      <c r="BQ1040" s="14"/>
      <c r="BR1040" s="14" t="str">
        <f t="shared" si="509"/>
        <v/>
      </c>
      <c r="BS1040" s="14" t="str">
        <f t="shared" si="510"/>
        <v/>
      </c>
      <c r="BW1040" s="31" t="str">
        <f t="shared" si="511"/>
        <v>8A</v>
      </c>
      <c r="BX1040" s="31" t="str">
        <f t="shared" si="512"/>
        <v>8B</v>
      </c>
      <c r="BY1040" s="31" t="str">
        <f t="shared" si="513"/>
        <v>3</v>
      </c>
      <c r="BZ1040" s="31" t="str">
        <f t="shared" si="514"/>
        <v>4</v>
      </c>
      <c r="CA1040" s="31" t="str">
        <f t="shared" si="515"/>
        <v/>
      </c>
      <c r="CB1040" s="31" t="str">
        <f t="shared" si="516"/>
        <v>5</v>
      </c>
      <c r="CC1040" s="31" t="str">
        <f t="shared" si="517"/>
        <v>6</v>
      </c>
      <c r="CD1040" s="31" t="str">
        <f t="shared" si="518"/>
        <v/>
      </c>
      <c r="CE1040" s="31" t="str">
        <f t="shared" si="519"/>
        <v/>
      </c>
      <c r="CF1040" s="31" t="e">
        <f t="shared" ca="1" si="520"/>
        <v>#NAME?</v>
      </c>
      <c r="CG1040" s="31" t="e">
        <f t="shared" ca="1" si="521"/>
        <v>#NAME?</v>
      </c>
      <c r="CH1040" s="31" t="e">
        <f t="shared" ca="1" si="522"/>
        <v>#NAME?</v>
      </c>
      <c r="CI1040" s="31" t="e">
        <f t="shared" ca="1" si="523"/>
        <v>#NAME?</v>
      </c>
    </row>
    <row r="1041" spans="1:87" s="31" customFormat="1" ht="30" hidden="1" x14ac:dyDescent="0.25">
      <c r="A1041" s="9" t="s">
        <v>4493</v>
      </c>
      <c r="B1041" s="31" t="s">
        <v>1898</v>
      </c>
      <c r="C1041" s="31" t="s">
        <v>1917</v>
      </c>
      <c r="E1041" s="14" t="s">
        <v>1843</v>
      </c>
      <c r="G1041" s="31" t="str">
        <f t="shared" si="500"/>
        <v>Сигнал</v>
      </c>
      <c r="H1041" s="31" t="s">
        <v>1919</v>
      </c>
      <c r="I1041" s="31" t="s">
        <v>4602</v>
      </c>
      <c r="J1041" s="31" t="str">
        <f t="shared" si="495"/>
        <v>DCS_DI_04</v>
      </c>
      <c r="K1041" s="14" t="s">
        <v>5866</v>
      </c>
      <c r="M1041" s="31" t="s">
        <v>1874</v>
      </c>
      <c r="N1041" s="31" t="s">
        <v>107</v>
      </c>
      <c r="O1041" s="31" t="s">
        <v>200</v>
      </c>
      <c r="P1041" s="31" t="s">
        <v>61</v>
      </c>
      <c r="Q1041" s="31" t="s">
        <v>1123</v>
      </c>
      <c r="R1041" s="31">
        <v>31</v>
      </c>
      <c r="S1041" s="31">
        <v>32</v>
      </c>
      <c r="T1041" s="31" t="s">
        <v>62</v>
      </c>
      <c r="U1041" s="31" t="str">
        <f t="shared" si="524"/>
        <v>48</v>
      </c>
      <c r="V1041" s="14" t="str">
        <f t="shared" si="496"/>
        <v>AVK 2,5 A, AVK 2,5 A</v>
      </c>
      <c r="W1041" s="31" t="str">
        <f t="shared" si="501"/>
        <v>O1011100_U24</v>
      </c>
      <c r="X1041" s="14" t="str">
        <f t="shared" si="502"/>
        <v>KFD2-ER-1.W.LB</v>
      </c>
      <c r="Y1041" s="31" t="str">
        <f t="shared" si="503"/>
        <v>O1011100</v>
      </c>
      <c r="Z1041" s="31" t="str">
        <f t="shared" si="504"/>
        <v>TUA711-DIO32</v>
      </c>
      <c r="AA1041" s="14" t="str">
        <f t="shared" si="505"/>
        <v>17-SC-DCS-002/O1011100/ 17-MC-DCS-002</v>
      </c>
      <c r="AB1041" s="31" t="s">
        <v>64</v>
      </c>
      <c r="AC1041" s="31" t="s">
        <v>54</v>
      </c>
      <c r="AD1041" s="31" t="s">
        <v>125</v>
      </c>
      <c r="AE1041" s="31">
        <v>1</v>
      </c>
      <c r="AF1041" s="31" t="s">
        <v>55</v>
      </c>
      <c r="AG1041" s="31" t="s">
        <v>1873</v>
      </c>
      <c r="AH1041" s="31">
        <v>1</v>
      </c>
      <c r="AI1041" s="31">
        <v>24</v>
      </c>
      <c r="AJ1041" s="31" t="s">
        <v>57</v>
      </c>
      <c r="AK1041" s="31">
        <f t="shared" si="497"/>
        <v>32</v>
      </c>
      <c r="AL1041" s="31" t="s">
        <v>62</v>
      </c>
      <c r="AO1041" s="31" t="s">
        <v>63</v>
      </c>
      <c r="AP1041" s="31" t="s">
        <v>1901</v>
      </c>
      <c r="AQ1041" s="14" t="s">
        <v>1918</v>
      </c>
      <c r="AR1041" s="31" t="s">
        <v>5716</v>
      </c>
      <c r="AS1041" s="31" t="s">
        <v>468</v>
      </c>
      <c r="AT1041" s="14" t="s">
        <v>5724</v>
      </c>
      <c r="AU1041" s="31" t="s">
        <v>5858</v>
      </c>
      <c r="AV1041" s="31" t="s">
        <v>2200</v>
      </c>
      <c r="AW1041" s="31" t="s">
        <v>5791</v>
      </c>
      <c r="AX1041" s="31" t="s">
        <v>5724</v>
      </c>
      <c r="BK1041" s="14" t="str">
        <f t="shared" si="506"/>
        <v>TS-O-08:31/
O1011100_U24:3</v>
      </c>
      <c r="BL1041" s="14" t="str">
        <f t="shared" si="507"/>
        <v>TS-O-08:32/
O1011100_U24:1</v>
      </c>
      <c r="BM1041" s="14" t="str">
        <f t="shared" si="508"/>
        <v/>
      </c>
      <c r="BN1041" s="14"/>
      <c r="BO1041" s="14" t="str">
        <f t="shared" si="498"/>
        <v>O1011100:24A/
O1011100_U24:7</v>
      </c>
      <c r="BP1041" s="14" t="str">
        <f t="shared" si="499"/>
        <v>O1011100:24B/
O1011100_U24:8</v>
      </c>
      <c r="BQ1041" s="14"/>
      <c r="BR1041" s="14" t="str">
        <f t="shared" si="509"/>
        <v/>
      </c>
      <c r="BS1041" s="14" t="str">
        <f t="shared" si="510"/>
        <v/>
      </c>
      <c r="BW1041" s="31" t="str">
        <f t="shared" si="511"/>
        <v>24A</v>
      </c>
      <c r="BX1041" s="31" t="str">
        <f t="shared" si="512"/>
        <v>24B</v>
      </c>
      <c r="BY1041" s="31" t="str">
        <f t="shared" si="513"/>
        <v>3</v>
      </c>
      <c r="BZ1041" s="31" t="str">
        <f t="shared" si="514"/>
        <v>1</v>
      </c>
      <c r="CA1041" s="31" t="str">
        <f t="shared" si="515"/>
        <v/>
      </c>
      <c r="CB1041" s="31" t="str">
        <f t="shared" si="516"/>
        <v>7</v>
      </c>
      <c r="CC1041" s="31" t="str">
        <f t="shared" si="517"/>
        <v>8</v>
      </c>
      <c r="CD1041" s="31" t="str">
        <f t="shared" si="518"/>
        <v/>
      </c>
      <c r="CE1041" s="31" t="str">
        <f t="shared" si="519"/>
        <v/>
      </c>
      <c r="CF1041" s="31" t="e">
        <f t="shared" ca="1" si="520"/>
        <v>#NAME?</v>
      </c>
      <c r="CG1041" s="31" t="e">
        <f t="shared" ca="1" si="521"/>
        <v>#NAME?</v>
      </c>
      <c r="CH1041" s="31" t="e">
        <f t="shared" ca="1" si="522"/>
        <v>#NAME?</v>
      </c>
      <c r="CI1041" s="31" t="e">
        <f t="shared" ca="1" si="523"/>
        <v>#NAME?</v>
      </c>
    </row>
    <row r="1042" spans="1:87" s="31" customFormat="1" ht="30" hidden="1" x14ac:dyDescent="0.25">
      <c r="A1042" s="9" t="s">
        <v>4493</v>
      </c>
      <c r="B1042" s="31" t="s">
        <v>1898</v>
      </c>
      <c r="C1042" s="31" t="s">
        <v>3788</v>
      </c>
      <c r="E1042" s="14" t="s">
        <v>5647</v>
      </c>
      <c r="G1042" s="31" t="str">
        <f t="shared" si="500"/>
        <v>Сигнал</v>
      </c>
      <c r="H1042" s="31" t="s">
        <v>3318</v>
      </c>
      <c r="I1042" s="31" t="s">
        <v>4602</v>
      </c>
      <c r="J1042" s="31" t="str">
        <f t="shared" si="495"/>
        <v>DCS_DI_03</v>
      </c>
      <c r="K1042" s="14" t="s">
        <v>5869</v>
      </c>
      <c r="M1042" s="31" t="s">
        <v>3758</v>
      </c>
      <c r="N1042" s="31" t="s">
        <v>107</v>
      </c>
      <c r="O1042" s="31" t="s">
        <v>200</v>
      </c>
      <c r="P1042" s="31" t="s">
        <v>2723</v>
      </c>
      <c r="Q1042" s="31" t="s">
        <v>1198</v>
      </c>
      <c r="R1042" s="31">
        <v>31</v>
      </c>
      <c r="S1042" s="31">
        <v>32</v>
      </c>
      <c r="T1042" s="31" t="s">
        <v>62</v>
      </c>
      <c r="U1042" s="31" t="str">
        <f t="shared" si="524"/>
        <v>48</v>
      </c>
      <c r="V1042" s="14" t="str">
        <f t="shared" si="496"/>
        <v>ASK 3MLD, ASK 3MB</v>
      </c>
      <c r="W1042" s="31" t="str">
        <f t="shared" si="501"/>
        <v/>
      </c>
      <c r="X1042" s="14" t="str">
        <f t="shared" si="502"/>
        <v/>
      </c>
      <c r="Y1042" s="31" t="str">
        <f t="shared" si="503"/>
        <v>O1011108</v>
      </c>
      <c r="Z1042" s="31" t="str">
        <f t="shared" si="504"/>
        <v>TUA711-DIO32</v>
      </c>
      <c r="AA1042" s="14" t="str">
        <f t="shared" si="505"/>
        <v>17-SC-DCS-002/O1011108/ 17-MC-DCS-004</v>
      </c>
      <c r="AB1042" s="31" t="s">
        <v>64</v>
      </c>
      <c r="AC1042" s="31" t="s">
        <v>54</v>
      </c>
      <c r="AD1042" s="31" t="s">
        <v>125</v>
      </c>
      <c r="AE1042" s="31">
        <v>1</v>
      </c>
      <c r="AF1042" s="31" t="s">
        <v>55</v>
      </c>
      <c r="AG1042" s="31" t="s">
        <v>3763</v>
      </c>
      <c r="AH1042" s="31">
        <v>9</v>
      </c>
      <c r="AI1042" s="31">
        <v>14</v>
      </c>
      <c r="AJ1042" s="31" t="s">
        <v>57</v>
      </c>
      <c r="AK1042" s="31">
        <f t="shared" si="497"/>
        <v>32</v>
      </c>
      <c r="AL1042" s="31" t="s">
        <v>62</v>
      </c>
      <c r="AO1042" s="31" t="s">
        <v>63</v>
      </c>
      <c r="AP1042" s="31" t="s">
        <v>3262</v>
      </c>
      <c r="AQ1042" s="14" t="s">
        <v>3789</v>
      </c>
      <c r="AR1042" s="31" t="s">
        <v>5716</v>
      </c>
      <c r="AS1042" s="31" t="s">
        <v>468</v>
      </c>
      <c r="AT1042" s="14" t="s">
        <v>5724</v>
      </c>
      <c r="AU1042" s="31" t="s">
        <v>5858</v>
      </c>
      <c r="AV1042" s="31" t="s">
        <v>5827</v>
      </c>
      <c r="AW1042" s="31" t="s">
        <v>5828</v>
      </c>
      <c r="AX1042" s="31" t="s">
        <v>5724</v>
      </c>
      <c r="BK1042" s="14" t="str">
        <f t="shared" si="506"/>
        <v/>
      </c>
      <c r="BL1042" s="14" t="str">
        <f t="shared" si="507"/>
        <v/>
      </c>
      <c r="BM1042" s="14" t="str">
        <f t="shared" si="508"/>
        <v/>
      </c>
      <c r="BN1042" s="14"/>
      <c r="BO1042" s="14" t="str">
        <f t="shared" si="498"/>
        <v/>
      </c>
      <c r="BP1042" s="14" t="str">
        <f t="shared" si="499"/>
        <v/>
      </c>
      <c r="BQ1042" s="14"/>
      <c r="BR1042" s="14" t="str">
        <f t="shared" si="509"/>
        <v>TS-R-02:31/
O1011108:14A</v>
      </c>
      <c r="BS1042" s="14" t="str">
        <f t="shared" si="510"/>
        <v>TS-R-02:32/
O1011108:14B</v>
      </c>
      <c r="BW1042" s="31" t="str">
        <f t="shared" si="511"/>
        <v/>
      </c>
      <c r="BX1042" s="31" t="str">
        <f t="shared" si="512"/>
        <v/>
      </c>
      <c r="BY1042" s="31" t="str">
        <f t="shared" si="513"/>
        <v/>
      </c>
      <c r="BZ1042" s="31" t="str">
        <f t="shared" si="514"/>
        <v/>
      </c>
      <c r="CA1042" s="31" t="str">
        <f t="shared" si="515"/>
        <v/>
      </c>
      <c r="CB1042" s="31" t="str">
        <f t="shared" si="516"/>
        <v/>
      </c>
      <c r="CC1042" s="31" t="str">
        <f t="shared" si="517"/>
        <v/>
      </c>
      <c r="CD1042" s="31" t="str">
        <f t="shared" si="518"/>
        <v>14A</v>
      </c>
      <c r="CE1042" s="31" t="e">
        <f t="shared" ca="1" si="519"/>
        <v>#NAME?</v>
      </c>
      <c r="CF1042" s="31" t="e">
        <f t="shared" ca="1" si="520"/>
        <v>#NAME?</v>
      </c>
      <c r="CG1042" s="31" t="e">
        <f t="shared" ca="1" si="521"/>
        <v>#NAME?</v>
      </c>
      <c r="CH1042" s="31" t="e">
        <f t="shared" ca="1" si="522"/>
        <v>#NAME?</v>
      </c>
      <c r="CI1042" s="31" t="e">
        <f t="shared" ca="1" si="523"/>
        <v>#NAME?</v>
      </c>
    </row>
    <row r="1043" spans="1:87" s="31" customFormat="1" ht="30" hidden="1" x14ac:dyDescent="0.25">
      <c r="A1043" s="9" t="s">
        <v>4493</v>
      </c>
      <c r="B1043" s="31" t="s">
        <v>1898</v>
      </c>
      <c r="C1043" s="31" t="s">
        <v>3790</v>
      </c>
      <c r="E1043" s="14" t="s">
        <v>5647</v>
      </c>
      <c r="G1043" s="31" t="str">
        <f t="shared" si="500"/>
        <v>Сигнал</v>
      </c>
      <c r="H1043" s="31" t="s">
        <v>3321</v>
      </c>
      <c r="I1043" s="31" t="s">
        <v>4602</v>
      </c>
      <c r="J1043" s="31" t="str">
        <f t="shared" si="495"/>
        <v>DCS_DI_03</v>
      </c>
      <c r="K1043" s="14" t="s">
        <v>5869</v>
      </c>
      <c r="M1043" s="31" t="s">
        <v>3758</v>
      </c>
      <c r="N1043" s="31" t="s">
        <v>107</v>
      </c>
      <c r="O1043" s="31" t="s">
        <v>301</v>
      </c>
      <c r="P1043" s="31" t="s">
        <v>2723</v>
      </c>
      <c r="Q1043" s="31" t="s">
        <v>1198</v>
      </c>
      <c r="R1043" s="31">
        <v>33</v>
      </c>
      <c r="S1043" s="31">
        <v>34</v>
      </c>
      <c r="T1043" s="31" t="s">
        <v>62</v>
      </c>
      <c r="U1043" s="31" t="str">
        <f t="shared" si="524"/>
        <v>48</v>
      </c>
      <c r="V1043" s="14" t="str">
        <f t="shared" si="496"/>
        <v>ASK 3MLD, ASK 3MB</v>
      </c>
      <c r="W1043" s="31" t="str">
        <f t="shared" si="501"/>
        <v/>
      </c>
      <c r="X1043" s="14" t="str">
        <f t="shared" si="502"/>
        <v/>
      </c>
      <c r="Y1043" s="31" t="str">
        <f t="shared" si="503"/>
        <v>O1011108</v>
      </c>
      <c r="Z1043" s="31" t="str">
        <f t="shared" si="504"/>
        <v>TUA711-DIO32</v>
      </c>
      <c r="AA1043" s="14" t="str">
        <f t="shared" si="505"/>
        <v>17-SC-DCS-002/O1011108/ 17-MC-DCS-004</v>
      </c>
      <c r="AB1043" s="31" t="s">
        <v>64</v>
      </c>
      <c r="AC1043" s="31" t="s">
        <v>54</v>
      </c>
      <c r="AD1043" s="31" t="s">
        <v>125</v>
      </c>
      <c r="AE1043" s="31">
        <v>1</v>
      </c>
      <c r="AF1043" s="31" t="s">
        <v>55</v>
      </c>
      <c r="AG1043" s="31" t="s">
        <v>3763</v>
      </c>
      <c r="AH1043" s="31">
        <v>9</v>
      </c>
      <c r="AI1043" s="31">
        <v>15</v>
      </c>
      <c r="AJ1043" s="31" t="s">
        <v>57</v>
      </c>
      <c r="AK1043" s="31">
        <f t="shared" si="497"/>
        <v>32</v>
      </c>
      <c r="AL1043" s="31" t="s">
        <v>62</v>
      </c>
      <c r="AO1043" s="31" t="s">
        <v>63</v>
      </c>
      <c r="AP1043" s="31" t="s">
        <v>3262</v>
      </c>
      <c r="AQ1043" s="14" t="s">
        <v>3791</v>
      </c>
      <c r="AR1043" s="31" t="s">
        <v>5716</v>
      </c>
      <c r="AS1043" s="31" t="s">
        <v>468</v>
      </c>
      <c r="AT1043" s="14" t="s">
        <v>5724</v>
      </c>
      <c r="AU1043" s="31" t="s">
        <v>5858</v>
      </c>
      <c r="AV1043" s="31" t="s">
        <v>5792</v>
      </c>
      <c r="AW1043" s="31" t="s">
        <v>5793</v>
      </c>
      <c r="AX1043" s="31" t="s">
        <v>5724</v>
      </c>
      <c r="BK1043" s="14" t="str">
        <f t="shared" si="506"/>
        <v/>
      </c>
      <c r="BL1043" s="14" t="str">
        <f t="shared" si="507"/>
        <v/>
      </c>
      <c r="BM1043" s="14" t="str">
        <f t="shared" si="508"/>
        <v/>
      </c>
      <c r="BN1043" s="14"/>
      <c r="BO1043" s="14" t="str">
        <f t="shared" si="498"/>
        <v/>
      </c>
      <c r="BP1043" s="14" t="str">
        <f t="shared" si="499"/>
        <v/>
      </c>
      <c r="BQ1043" s="14"/>
      <c r="BR1043" s="14" t="str">
        <f t="shared" si="509"/>
        <v>TS-R-02:33/
O1011108:15A</v>
      </c>
      <c r="BS1043" s="14" t="str">
        <f t="shared" si="510"/>
        <v>TS-R-02:34/
O1011108:15B</v>
      </c>
      <c r="BW1043" s="31" t="str">
        <f t="shared" si="511"/>
        <v/>
      </c>
      <c r="BX1043" s="31" t="str">
        <f t="shared" si="512"/>
        <v/>
      </c>
      <c r="BY1043" s="31" t="str">
        <f t="shared" si="513"/>
        <v/>
      </c>
      <c r="BZ1043" s="31" t="str">
        <f t="shared" si="514"/>
        <v/>
      </c>
      <c r="CA1043" s="31" t="str">
        <f t="shared" si="515"/>
        <v/>
      </c>
      <c r="CB1043" s="31" t="str">
        <f t="shared" si="516"/>
        <v/>
      </c>
      <c r="CC1043" s="31" t="str">
        <f t="shared" si="517"/>
        <v/>
      </c>
      <c r="CD1043" s="31" t="str">
        <f t="shared" si="518"/>
        <v>15A</v>
      </c>
      <c r="CE1043" s="31" t="e">
        <f t="shared" ca="1" si="519"/>
        <v>#NAME?</v>
      </c>
      <c r="CF1043" s="31" t="e">
        <f t="shared" ca="1" si="520"/>
        <v>#NAME?</v>
      </c>
      <c r="CG1043" s="31" t="e">
        <f t="shared" ca="1" si="521"/>
        <v>#NAME?</v>
      </c>
      <c r="CH1043" s="31" t="e">
        <f t="shared" ca="1" si="522"/>
        <v>#NAME?</v>
      </c>
      <c r="CI1043" s="31" t="e">
        <f t="shared" ca="1" si="523"/>
        <v>#NAME?</v>
      </c>
    </row>
    <row r="1044" spans="1:87" s="31" customFormat="1" ht="30" hidden="1" x14ac:dyDescent="0.25">
      <c r="A1044" s="9" t="s">
        <v>4493</v>
      </c>
      <c r="B1044" s="31" t="s">
        <v>1898</v>
      </c>
      <c r="C1044" s="31" t="s">
        <v>3792</v>
      </c>
      <c r="E1044" s="14" t="s">
        <v>5647</v>
      </c>
      <c r="G1044" s="31" t="str">
        <f t="shared" si="500"/>
        <v>Сигнал</v>
      </c>
      <c r="H1044" s="31" t="s">
        <v>3357</v>
      </c>
      <c r="I1044" s="31" t="s">
        <v>4602</v>
      </c>
      <c r="J1044" s="31" t="str">
        <f t="shared" si="495"/>
        <v>DCS_DI_03</v>
      </c>
      <c r="K1044" s="14" t="s">
        <v>5869</v>
      </c>
      <c r="M1044" s="31" t="s">
        <v>3758</v>
      </c>
      <c r="N1044" s="31" t="s">
        <v>107</v>
      </c>
      <c r="O1044" s="31" t="s">
        <v>544</v>
      </c>
      <c r="P1044" s="31" t="s">
        <v>2723</v>
      </c>
      <c r="Q1044" s="31" t="s">
        <v>1198</v>
      </c>
      <c r="R1044" s="31">
        <v>35</v>
      </c>
      <c r="S1044" s="31">
        <v>36</v>
      </c>
      <c r="T1044" s="31" t="s">
        <v>62</v>
      </c>
      <c r="U1044" s="31" t="str">
        <f t="shared" si="524"/>
        <v>48</v>
      </c>
      <c r="V1044" s="14" t="str">
        <f t="shared" si="496"/>
        <v>ASK 3MLD, ASK 3MB</v>
      </c>
      <c r="W1044" s="31" t="str">
        <f t="shared" si="501"/>
        <v/>
      </c>
      <c r="X1044" s="14" t="str">
        <f t="shared" si="502"/>
        <v/>
      </c>
      <c r="Y1044" s="31" t="str">
        <f t="shared" si="503"/>
        <v>O1011108</v>
      </c>
      <c r="Z1044" s="31" t="str">
        <f t="shared" si="504"/>
        <v>TUA711-DIO32</v>
      </c>
      <c r="AA1044" s="14" t="str">
        <f t="shared" si="505"/>
        <v>17-SC-DCS-002/O1011108/ 17-MC-DCS-004</v>
      </c>
      <c r="AB1044" s="31" t="s">
        <v>64</v>
      </c>
      <c r="AC1044" s="31" t="s">
        <v>54</v>
      </c>
      <c r="AD1044" s="31" t="s">
        <v>125</v>
      </c>
      <c r="AE1044" s="31">
        <v>1</v>
      </c>
      <c r="AF1044" s="31" t="s">
        <v>55</v>
      </c>
      <c r="AG1044" s="31" t="s">
        <v>3763</v>
      </c>
      <c r="AH1044" s="31">
        <v>9</v>
      </c>
      <c r="AI1044" s="31">
        <v>16</v>
      </c>
      <c r="AJ1044" s="31" t="s">
        <v>57</v>
      </c>
      <c r="AK1044" s="31">
        <f t="shared" si="497"/>
        <v>32</v>
      </c>
      <c r="AL1044" s="31" t="s">
        <v>62</v>
      </c>
      <c r="AO1044" s="31" t="s">
        <v>63</v>
      </c>
      <c r="AP1044" s="31" t="s">
        <v>3262</v>
      </c>
      <c r="AQ1044" s="14" t="s">
        <v>3793</v>
      </c>
      <c r="AR1044" s="31" t="s">
        <v>5716</v>
      </c>
      <c r="AS1044" s="31" t="s">
        <v>468</v>
      </c>
      <c r="AT1044" s="14" t="s">
        <v>5724</v>
      </c>
      <c r="AU1044" s="31" t="s">
        <v>5858</v>
      </c>
      <c r="AV1044" s="31" t="s">
        <v>5794</v>
      </c>
      <c r="AW1044" s="31" t="s">
        <v>5795</v>
      </c>
      <c r="AX1044" s="31" t="s">
        <v>5724</v>
      </c>
      <c r="BK1044" s="14" t="str">
        <f t="shared" si="506"/>
        <v/>
      </c>
      <c r="BL1044" s="14" t="str">
        <f t="shared" si="507"/>
        <v/>
      </c>
      <c r="BM1044" s="14" t="str">
        <f t="shared" si="508"/>
        <v/>
      </c>
      <c r="BN1044" s="14"/>
      <c r="BO1044" s="14" t="str">
        <f t="shared" si="498"/>
        <v/>
      </c>
      <c r="BP1044" s="14" t="str">
        <f t="shared" si="499"/>
        <v/>
      </c>
      <c r="BQ1044" s="14"/>
      <c r="BR1044" s="14" t="str">
        <f t="shared" si="509"/>
        <v>TS-R-02:35/
O1011108:16A</v>
      </c>
      <c r="BS1044" s="14" t="str">
        <f t="shared" si="510"/>
        <v>TS-R-02:36/
O1011108:16B</v>
      </c>
      <c r="BW1044" s="31" t="str">
        <f t="shared" si="511"/>
        <v/>
      </c>
      <c r="BX1044" s="31" t="str">
        <f t="shared" si="512"/>
        <v/>
      </c>
      <c r="BY1044" s="31" t="str">
        <f t="shared" si="513"/>
        <v/>
      </c>
      <c r="BZ1044" s="31" t="str">
        <f t="shared" si="514"/>
        <v/>
      </c>
      <c r="CA1044" s="31" t="str">
        <f t="shared" si="515"/>
        <v/>
      </c>
      <c r="CB1044" s="31" t="str">
        <f t="shared" si="516"/>
        <v/>
      </c>
      <c r="CC1044" s="31" t="str">
        <f t="shared" si="517"/>
        <v/>
      </c>
      <c r="CD1044" s="31" t="str">
        <f t="shared" si="518"/>
        <v>16A</v>
      </c>
      <c r="CE1044" s="31" t="e">
        <f t="shared" ca="1" si="519"/>
        <v>#NAME?</v>
      </c>
      <c r="CF1044" s="31" t="e">
        <f t="shared" ca="1" si="520"/>
        <v>#NAME?</v>
      </c>
      <c r="CG1044" s="31" t="e">
        <f t="shared" ca="1" si="521"/>
        <v>#NAME?</v>
      </c>
      <c r="CH1044" s="31" t="e">
        <f t="shared" ca="1" si="522"/>
        <v>#NAME?</v>
      </c>
      <c r="CI1044" s="31" t="e">
        <f t="shared" ca="1" si="523"/>
        <v>#NAME?</v>
      </c>
    </row>
    <row r="1045" spans="1:87" s="31" customFormat="1" ht="30" hidden="1" x14ac:dyDescent="0.25">
      <c r="A1045" s="9" t="s">
        <v>4493</v>
      </c>
      <c r="B1045" s="31" t="s">
        <v>1898</v>
      </c>
      <c r="C1045" s="31" t="s">
        <v>3260</v>
      </c>
      <c r="E1045" s="14" t="s">
        <v>5649</v>
      </c>
      <c r="G1045" s="31" t="str">
        <f t="shared" si="500"/>
        <v>Сигнал</v>
      </c>
      <c r="H1045" s="31" t="s">
        <v>2608</v>
      </c>
      <c r="I1045" s="31" t="s">
        <v>4602</v>
      </c>
      <c r="J1045" s="31" t="str">
        <f t="shared" si="495"/>
        <v>DCS_DO_03</v>
      </c>
      <c r="K1045" s="14" t="s">
        <v>5869</v>
      </c>
      <c r="M1045" s="31" t="s">
        <v>3257</v>
      </c>
      <c r="N1045" s="31" t="s">
        <v>1261</v>
      </c>
      <c r="O1045" s="31" t="s">
        <v>1272</v>
      </c>
      <c r="P1045" s="31" t="s">
        <v>2723</v>
      </c>
      <c r="Q1045" s="31" t="s">
        <v>1094</v>
      </c>
      <c r="R1045" s="31">
        <v>5</v>
      </c>
      <c r="S1045" s="31">
        <v>6</v>
      </c>
      <c r="T1045" s="31" t="s">
        <v>62</v>
      </c>
      <c r="U1045" s="31" t="str">
        <f t="shared" si="524"/>
        <v>30</v>
      </c>
      <c r="V1045" s="14" t="str">
        <f t="shared" si="496"/>
        <v>ASK 3MLD, ASK 3MB</v>
      </c>
      <c r="W1045" s="31" t="str">
        <f t="shared" si="501"/>
        <v/>
      </c>
      <c r="X1045" s="14" t="str">
        <f t="shared" si="502"/>
        <v/>
      </c>
      <c r="Y1045" s="31" t="str">
        <f t="shared" si="503"/>
        <v>O1011206</v>
      </c>
      <c r="Z1045" s="31" t="str">
        <f t="shared" si="504"/>
        <v>TUA711-DIO32</v>
      </c>
      <c r="AA1045" s="14" t="str">
        <f t="shared" si="505"/>
        <v>17-SC-DCS-002/O1011206/ 17-MC-DCS-004</v>
      </c>
      <c r="AB1045" s="31" t="s">
        <v>64</v>
      </c>
      <c r="AC1045" s="31" t="s">
        <v>54</v>
      </c>
      <c r="AD1045" s="31" t="s">
        <v>125</v>
      </c>
      <c r="AE1045" s="31">
        <v>1</v>
      </c>
      <c r="AF1045" s="31" t="s">
        <v>1254</v>
      </c>
      <c r="AG1045" s="31" t="s">
        <v>1556</v>
      </c>
      <c r="AH1045" s="31">
        <v>7</v>
      </c>
      <c r="AI1045" s="31">
        <v>29</v>
      </c>
      <c r="AJ1045" s="31" t="s">
        <v>1256</v>
      </c>
      <c r="AK1045" s="31">
        <f t="shared" si="497"/>
        <v>32</v>
      </c>
      <c r="AL1045" s="31" t="s">
        <v>62</v>
      </c>
      <c r="AO1045" s="31" t="s">
        <v>63</v>
      </c>
      <c r="AP1045" s="31" t="s">
        <v>3262</v>
      </c>
      <c r="AQ1045" s="14" t="s">
        <v>3261</v>
      </c>
      <c r="AR1045" s="31" t="s">
        <v>5716</v>
      </c>
      <c r="AS1045" s="31" t="s">
        <v>468</v>
      </c>
      <c r="AT1045" s="14" t="s">
        <v>5724</v>
      </c>
      <c r="AU1045" s="31" t="s">
        <v>5858</v>
      </c>
      <c r="AV1045" s="31" t="s">
        <v>5797</v>
      </c>
      <c r="AW1045" s="31" t="s">
        <v>5799</v>
      </c>
      <c r="AX1045" s="31" t="s">
        <v>5724</v>
      </c>
      <c r="BK1045" s="14" t="str">
        <f t="shared" si="506"/>
        <v/>
      </c>
      <c r="BL1045" s="14" t="str">
        <f t="shared" si="507"/>
        <v/>
      </c>
      <c r="BM1045" s="14" t="str">
        <f t="shared" si="508"/>
        <v/>
      </c>
      <c r="BN1045" s="14"/>
      <c r="BO1045" s="14" t="str">
        <f t="shared" si="498"/>
        <v/>
      </c>
      <c r="BP1045" s="14" t="str">
        <f t="shared" si="499"/>
        <v/>
      </c>
      <c r="BQ1045" s="14"/>
      <c r="BR1045" s="14" t="str">
        <f t="shared" si="509"/>
        <v/>
      </c>
      <c r="BS1045" s="14" t="str">
        <f t="shared" si="510"/>
        <v>TS-P-04:6/
O1011206:29A</v>
      </c>
      <c r="BW1045" s="31" t="str">
        <f t="shared" si="511"/>
        <v/>
      </c>
      <c r="BX1045" s="31" t="str">
        <f t="shared" si="512"/>
        <v/>
      </c>
      <c r="BY1045" s="31" t="str">
        <f t="shared" si="513"/>
        <v/>
      </c>
      <c r="BZ1045" s="31" t="str">
        <f t="shared" si="514"/>
        <v/>
      </c>
      <c r="CA1045" s="31" t="str">
        <f t="shared" si="515"/>
        <v/>
      </c>
      <c r="CB1045" s="31" t="str">
        <f t="shared" si="516"/>
        <v/>
      </c>
      <c r="CC1045" s="31" t="str">
        <f t="shared" si="517"/>
        <v/>
      </c>
      <c r="CD1045" s="31" t="str">
        <f t="shared" si="518"/>
        <v/>
      </c>
      <c r="CE1045" s="31" t="e">
        <f t="shared" ca="1" si="519"/>
        <v>#NAME?</v>
      </c>
      <c r="CF1045" s="31" t="e">
        <f t="shared" ca="1" si="520"/>
        <v>#NAME?</v>
      </c>
      <c r="CG1045" s="31" t="e">
        <f t="shared" ca="1" si="521"/>
        <v>#NAME?</v>
      </c>
      <c r="CH1045" s="31" t="e">
        <f t="shared" ca="1" si="522"/>
        <v>#NAME?</v>
      </c>
      <c r="CI1045" s="31" t="e">
        <f t="shared" ca="1" si="523"/>
        <v>#NAME?</v>
      </c>
    </row>
    <row r="1046" spans="1:87" s="31" customFormat="1" ht="30" hidden="1" x14ac:dyDescent="0.25">
      <c r="A1046" s="9" t="s">
        <v>4493</v>
      </c>
      <c r="B1046" s="31" t="s">
        <v>1898</v>
      </c>
      <c r="C1046" s="31" t="s">
        <v>3263</v>
      </c>
      <c r="E1046" s="14" t="s">
        <v>5649</v>
      </c>
      <c r="G1046" s="31" t="str">
        <f t="shared" si="500"/>
        <v>Сигнал</v>
      </c>
      <c r="H1046" s="31" t="s">
        <v>2611</v>
      </c>
      <c r="I1046" s="31" t="s">
        <v>4602</v>
      </c>
      <c r="J1046" s="31" t="str">
        <f t="shared" si="495"/>
        <v>DCS_DO_03</v>
      </c>
      <c r="K1046" s="14" t="s">
        <v>5869</v>
      </c>
      <c r="M1046" s="31" t="s">
        <v>3257</v>
      </c>
      <c r="N1046" s="31" t="s">
        <v>1261</v>
      </c>
      <c r="O1046" s="31" t="s">
        <v>1276</v>
      </c>
      <c r="P1046" s="31" t="s">
        <v>2723</v>
      </c>
      <c r="Q1046" s="31" t="s">
        <v>1094</v>
      </c>
      <c r="R1046" s="31">
        <v>7</v>
      </c>
      <c r="S1046" s="31">
        <v>8</v>
      </c>
      <c r="T1046" s="31" t="s">
        <v>62</v>
      </c>
      <c r="U1046" s="31" t="str">
        <f t="shared" si="524"/>
        <v>30</v>
      </c>
      <c r="V1046" s="14" t="str">
        <f t="shared" si="496"/>
        <v>ASK 3MLD, ASK 3MB</v>
      </c>
      <c r="W1046" s="31" t="str">
        <f t="shared" si="501"/>
        <v/>
      </c>
      <c r="X1046" s="14" t="str">
        <f t="shared" si="502"/>
        <v/>
      </c>
      <c r="Y1046" s="31" t="str">
        <f t="shared" si="503"/>
        <v>O1011206</v>
      </c>
      <c r="Z1046" s="31" t="str">
        <f t="shared" si="504"/>
        <v>TUA711-DIO32</v>
      </c>
      <c r="AA1046" s="14" t="str">
        <f t="shared" si="505"/>
        <v>17-SC-DCS-002/O1011206/ 17-MC-DCS-004</v>
      </c>
      <c r="AB1046" s="31" t="s">
        <v>64</v>
      </c>
      <c r="AC1046" s="31" t="s">
        <v>54</v>
      </c>
      <c r="AD1046" s="31" t="s">
        <v>125</v>
      </c>
      <c r="AE1046" s="31">
        <v>1</v>
      </c>
      <c r="AF1046" s="31" t="s">
        <v>1254</v>
      </c>
      <c r="AG1046" s="31" t="s">
        <v>1556</v>
      </c>
      <c r="AH1046" s="31">
        <v>7</v>
      </c>
      <c r="AI1046" s="31">
        <v>30</v>
      </c>
      <c r="AJ1046" s="31" t="s">
        <v>1256</v>
      </c>
      <c r="AK1046" s="31">
        <f t="shared" si="497"/>
        <v>32</v>
      </c>
      <c r="AL1046" s="31" t="s">
        <v>62</v>
      </c>
      <c r="AO1046" s="31" t="s">
        <v>63</v>
      </c>
      <c r="AP1046" s="31" t="s">
        <v>3262</v>
      </c>
      <c r="AQ1046" s="14" t="s">
        <v>3264</v>
      </c>
      <c r="AR1046" s="31" t="s">
        <v>5716</v>
      </c>
      <c r="AS1046" s="31" t="s">
        <v>468</v>
      </c>
      <c r="AT1046" s="14" t="s">
        <v>5724</v>
      </c>
      <c r="AU1046" s="31" t="s">
        <v>5858</v>
      </c>
      <c r="AV1046" s="31" t="s">
        <v>5806</v>
      </c>
      <c r="AW1046" s="31" t="s">
        <v>5797</v>
      </c>
      <c r="AX1046" s="31" t="s">
        <v>5724</v>
      </c>
      <c r="BK1046" s="14" t="str">
        <f t="shared" si="506"/>
        <v/>
      </c>
      <c r="BL1046" s="14" t="str">
        <f t="shared" si="507"/>
        <v/>
      </c>
      <c r="BM1046" s="14" t="str">
        <f t="shared" si="508"/>
        <v/>
      </c>
      <c r="BN1046" s="14"/>
      <c r="BO1046" s="14" t="str">
        <f t="shared" si="498"/>
        <v/>
      </c>
      <c r="BP1046" s="14" t="str">
        <f t="shared" si="499"/>
        <v/>
      </c>
      <c r="BQ1046" s="14"/>
      <c r="BR1046" s="14" t="str">
        <f t="shared" si="509"/>
        <v/>
      </c>
      <c r="BS1046" s="14" t="str">
        <f t="shared" si="510"/>
        <v>TS-P-04:8/
O1011206:30A</v>
      </c>
      <c r="BW1046" s="31" t="str">
        <f t="shared" si="511"/>
        <v/>
      </c>
      <c r="BX1046" s="31" t="str">
        <f t="shared" si="512"/>
        <v/>
      </c>
      <c r="BY1046" s="31" t="str">
        <f t="shared" si="513"/>
        <v/>
      </c>
      <c r="BZ1046" s="31" t="str">
        <f t="shared" si="514"/>
        <v/>
      </c>
      <c r="CA1046" s="31" t="str">
        <f t="shared" si="515"/>
        <v/>
      </c>
      <c r="CB1046" s="31" t="str">
        <f t="shared" si="516"/>
        <v/>
      </c>
      <c r="CC1046" s="31" t="str">
        <f t="shared" si="517"/>
        <v/>
      </c>
      <c r="CD1046" s="31" t="str">
        <f t="shared" si="518"/>
        <v/>
      </c>
      <c r="CE1046" s="31" t="e">
        <f t="shared" ca="1" si="519"/>
        <v>#NAME?</v>
      </c>
      <c r="CF1046" s="31" t="e">
        <f t="shared" ca="1" si="520"/>
        <v>#NAME?</v>
      </c>
      <c r="CG1046" s="31" t="e">
        <f t="shared" ca="1" si="521"/>
        <v>#NAME?</v>
      </c>
      <c r="CH1046" s="31" t="e">
        <f t="shared" ca="1" si="522"/>
        <v>#NAME?</v>
      </c>
      <c r="CI1046" s="31" t="e">
        <f t="shared" ca="1" si="523"/>
        <v>#NAME?</v>
      </c>
    </row>
    <row r="1047" spans="1:87" s="31" customFormat="1" ht="30" hidden="1" x14ac:dyDescent="0.25">
      <c r="A1047" s="9" t="s">
        <v>4493</v>
      </c>
      <c r="B1047" s="31" t="s">
        <v>3289</v>
      </c>
      <c r="C1047" s="31" t="s">
        <v>4336</v>
      </c>
      <c r="E1047" s="14" t="s">
        <v>1838</v>
      </c>
      <c r="G1047" s="31" t="str">
        <f t="shared" si="500"/>
        <v>Сигнал</v>
      </c>
      <c r="H1047" s="31" t="s">
        <v>1840</v>
      </c>
      <c r="I1047" s="31" t="s">
        <v>4603</v>
      </c>
      <c r="J1047" s="31" t="str">
        <f t="shared" si="495"/>
        <v>DCS_DI_02</v>
      </c>
      <c r="K1047" s="14" t="s">
        <v>5866</v>
      </c>
      <c r="M1047" s="31" t="s">
        <v>4331</v>
      </c>
      <c r="N1047" s="31" t="s">
        <v>107</v>
      </c>
      <c r="O1047" s="31" t="s">
        <v>150</v>
      </c>
      <c r="P1047" s="31" t="s">
        <v>61</v>
      </c>
      <c r="Q1047" s="31" t="s">
        <v>4515</v>
      </c>
      <c r="R1047" s="31">
        <v>7</v>
      </c>
      <c r="S1047" s="31">
        <v>8</v>
      </c>
      <c r="T1047" s="31" t="s">
        <v>62</v>
      </c>
      <c r="U1047" s="31" t="str">
        <f t="shared" si="524"/>
        <v>48</v>
      </c>
      <c r="V1047" s="14" t="str">
        <f t="shared" si="496"/>
        <v>AVK 2,5 A, AVK 2,5 A</v>
      </c>
      <c r="W1047" s="31" t="str">
        <f t="shared" si="501"/>
        <v>O1011100_U12</v>
      </c>
      <c r="X1047" s="14" t="str">
        <f t="shared" si="502"/>
        <v>HD5516</v>
      </c>
      <c r="Y1047" s="31" t="str">
        <f t="shared" si="503"/>
        <v>O1011100</v>
      </c>
      <c r="Z1047" s="31" t="str">
        <f t="shared" si="504"/>
        <v>TUA711-DIO32</v>
      </c>
      <c r="AA1047" s="14" t="str">
        <f t="shared" si="505"/>
        <v>17-SC-DCS-002/O1011100/ 17-MC-DCS-002</v>
      </c>
      <c r="AB1047" s="31" t="s">
        <v>64</v>
      </c>
      <c r="AC1047" s="31" t="s">
        <v>54</v>
      </c>
      <c r="AD1047" s="31" t="s">
        <v>125</v>
      </c>
      <c r="AE1047" s="31">
        <v>1</v>
      </c>
      <c r="AF1047" s="31" t="s">
        <v>55</v>
      </c>
      <c r="AG1047" s="31" t="s">
        <v>1873</v>
      </c>
      <c r="AH1047" s="31">
        <v>1</v>
      </c>
      <c r="AI1047" s="31">
        <v>12</v>
      </c>
      <c r="AJ1047" s="31" t="s">
        <v>57</v>
      </c>
      <c r="AK1047" s="31">
        <f t="shared" si="497"/>
        <v>32</v>
      </c>
      <c r="AL1047" s="31" t="s">
        <v>62</v>
      </c>
      <c r="AO1047" s="31" t="s">
        <v>63</v>
      </c>
      <c r="AP1047" s="31" t="s">
        <v>3292</v>
      </c>
      <c r="AQ1047" s="14" t="s">
        <v>4337</v>
      </c>
      <c r="AR1047" s="31" t="s">
        <v>5716</v>
      </c>
      <c r="AS1047" s="31" t="s">
        <v>468</v>
      </c>
      <c r="AT1047" s="14" t="s">
        <v>5724</v>
      </c>
      <c r="AU1047" s="31" t="s">
        <v>5858</v>
      </c>
      <c r="AV1047" s="31" t="s">
        <v>2200</v>
      </c>
      <c r="AW1047" s="31" t="s">
        <v>5791</v>
      </c>
      <c r="AX1047" s="31" t="s">
        <v>5724</v>
      </c>
      <c r="BK1047" s="14" t="str">
        <f t="shared" si="506"/>
        <v>TS-Q-13:7/
O1011100_U12:3</v>
      </c>
      <c r="BL1047" s="14" t="str">
        <f t="shared" si="507"/>
        <v>TS-Q-13:8/
O1011100_U12:4</v>
      </c>
      <c r="BM1047" s="14" t="str">
        <f t="shared" si="508"/>
        <v/>
      </c>
      <c r="BN1047" s="14"/>
      <c r="BO1047" s="14" t="str">
        <f t="shared" si="498"/>
        <v>O1011100:12A/
O1011100_U12:5</v>
      </c>
      <c r="BP1047" s="14" t="str">
        <f t="shared" si="499"/>
        <v>O1011100:12B/
O1011100_U12:6</v>
      </c>
      <c r="BQ1047" s="14"/>
      <c r="BR1047" s="14" t="str">
        <f t="shared" si="509"/>
        <v/>
      </c>
      <c r="BS1047" s="14" t="str">
        <f t="shared" si="510"/>
        <v/>
      </c>
      <c r="BW1047" s="31" t="str">
        <f t="shared" si="511"/>
        <v>12A</v>
      </c>
      <c r="BX1047" s="31" t="str">
        <f t="shared" si="512"/>
        <v>12B</v>
      </c>
      <c r="BY1047" s="31" t="str">
        <f t="shared" si="513"/>
        <v>3</v>
      </c>
      <c r="BZ1047" s="31" t="str">
        <f t="shared" si="514"/>
        <v>4</v>
      </c>
      <c r="CA1047" s="31" t="str">
        <f t="shared" si="515"/>
        <v/>
      </c>
      <c r="CB1047" s="31" t="str">
        <f t="shared" si="516"/>
        <v>5</v>
      </c>
      <c r="CC1047" s="31" t="str">
        <f t="shared" si="517"/>
        <v>6</v>
      </c>
      <c r="CD1047" s="31" t="str">
        <f t="shared" si="518"/>
        <v/>
      </c>
      <c r="CE1047" s="31" t="str">
        <f t="shared" si="519"/>
        <v/>
      </c>
      <c r="CF1047" s="31" t="e">
        <f t="shared" ca="1" si="520"/>
        <v>#NAME?</v>
      </c>
      <c r="CG1047" s="31" t="e">
        <f t="shared" ca="1" si="521"/>
        <v>#NAME?</v>
      </c>
      <c r="CH1047" s="31" t="e">
        <f t="shared" ca="1" si="522"/>
        <v>#NAME?</v>
      </c>
      <c r="CI1047" s="31" t="e">
        <f t="shared" ca="1" si="523"/>
        <v>#NAME?</v>
      </c>
    </row>
    <row r="1048" spans="1:87" s="31" customFormat="1" ht="30" hidden="1" x14ac:dyDescent="0.25">
      <c r="A1048" s="9" t="s">
        <v>4493</v>
      </c>
      <c r="B1048" s="31" t="s">
        <v>3289</v>
      </c>
      <c r="C1048" s="31" t="s">
        <v>4334</v>
      </c>
      <c r="E1048" s="14" t="s">
        <v>1843</v>
      </c>
      <c r="G1048" s="31" t="str">
        <f t="shared" si="500"/>
        <v>Сигнал</v>
      </c>
      <c r="H1048" s="31" t="s">
        <v>1845</v>
      </c>
      <c r="I1048" s="31" t="s">
        <v>4603</v>
      </c>
      <c r="J1048" s="31" t="str">
        <f t="shared" si="495"/>
        <v>DCS_DI_04</v>
      </c>
      <c r="K1048" s="14" t="s">
        <v>5866</v>
      </c>
      <c r="M1048" s="31" t="s">
        <v>4331</v>
      </c>
      <c r="N1048" s="31" t="s">
        <v>107</v>
      </c>
      <c r="O1048" s="31" t="s">
        <v>145</v>
      </c>
      <c r="P1048" s="31" t="s">
        <v>61</v>
      </c>
      <c r="Q1048" s="31" t="s">
        <v>4515</v>
      </c>
      <c r="R1048" s="31">
        <v>5</v>
      </c>
      <c r="S1048" s="31">
        <v>6</v>
      </c>
      <c r="T1048" s="31" t="s">
        <v>62</v>
      </c>
      <c r="U1048" s="31" t="str">
        <f t="shared" si="524"/>
        <v>48</v>
      </c>
      <c r="V1048" s="14" t="str">
        <f t="shared" si="496"/>
        <v>AVK 2,5 A, AVK 2,5 A</v>
      </c>
      <c r="W1048" s="31" t="str">
        <f t="shared" si="501"/>
        <v>O1011100_U28</v>
      </c>
      <c r="X1048" s="14" t="str">
        <f t="shared" si="502"/>
        <v>KFD2-ER-1.W.LB</v>
      </c>
      <c r="Y1048" s="31" t="str">
        <f t="shared" si="503"/>
        <v>O1011100</v>
      </c>
      <c r="Z1048" s="31" t="str">
        <f t="shared" si="504"/>
        <v>TUA711-DIO32</v>
      </c>
      <c r="AA1048" s="14" t="str">
        <f t="shared" si="505"/>
        <v>17-SC-DCS-002/O1011100/ 17-MC-DCS-002</v>
      </c>
      <c r="AB1048" s="31" t="s">
        <v>64</v>
      </c>
      <c r="AC1048" s="31" t="s">
        <v>54</v>
      </c>
      <c r="AD1048" s="31" t="s">
        <v>125</v>
      </c>
      <c r="AE1048" s="31">
        <v>1</v>
      </c>
      <c r="AF1048" s="31" t="s">
        <v>55</v>
      </c>
      <c r="AG1048" s="31" t="s">
        <v>1873</v>
      </c>
      <c r="AH1048" s="31">
        <v>1</v>
      </c>
      <c r="AI1048" s="31">
        <v>28</v>
      </c>
      <c r="AJ1048" s="31" t="s">
        <v>57</v>
      </c>
      <c r="AK1048" s="31">
        <f t="shared" si="497"/>
        <v>32</v>
      </c>
      <c r="AL1048" s="31" t="s">
        <v>62</v>
      </c>
      <c r="AO1048" s="31" t="s">
        <v>63</v>
      </c>
      <c r="AP1048" s="31" t="s">
        <v>3292</v>
      </c>
      <c r="AQ1048" s="14" t="s">
        <v>4335</v>
      </c>
      <c r="AR1048" s="31" t="s">
        <v>5716</v>
      </c>
      <c r="AS1048" s="31" t="s">
        <v>468</v>
      </c>
      <c r="AT1048" s="14" t="s">
        <v>5724</v>
      </c>
      <c r="AU1048" s="31" t="s">
        <v>5858</v>
      </c>
      <c r="AV1048" s="31" t="s">
        <v>2200</v>
      </c>
      <c r="AW1048" s="31" t="s">
        <v>5791</v>
      </c>
      <c r="AX1048" s="31" t="s">
        <v>5724</v>
      </c>
      <c r="BK1048" s="14" t="str">
        <f t="shared" si="506"/>
        <v>TS-Q-13:5/
O1011100_U28:3</v>
      </c>
      <c r="BL1048" s="14" t="str">
        <f t="shared" si="507"/>
        <v>TS-Q-13:6/
O1011100_U28:1</v>
      </c>
      <c r="BM1048" s="14" t="str">
        <f t="shared" si="508"/>
        <v/>
      </c>
      <c r="BN1048" s="14"/>
      <c r="BO1048" s="14" t="str">
        <f t="shared" si="498"/>
        <v>O1011100:28A/
O1011100_U28:7</v>
      </c>
      <c r="BP1048" s="14" t="str">
        <f t="shared" si="499"/>
        <v>O1011100:28B/
O1011100_U28:8</v>
      </c>
      <c r="BQ1048" s="14"/>
      <c r="BR1048" s="14" t="str">
        <f t="shared" si="509"/>
        <v/>
      </c>
      <c r="BS1048" s="14" t="str">
        <f t="shared" si="510"/>
        <v/>
      </c>
      <c r="BW1048" s="31" t="str">
        <f t="shared" si="511"/>
        <v>28A</v>
      </c>
      <c r="BX1048" s="31" t="str">
        <f t="shared" si="512"/>
        <v>28B</v>
      </c>
      <c r="BY1048" s="31" t="str">
        <f t="shared" si="513"/>
        <v>3</v>
      </c>
      <c r="BZ1048" s="31" t="str">
        <f t="shared" si="514"/>
        <v>1</v>
      </c>
      <c r="CA1048" s="31" t="str">
        <f t="shared" si="515"/>
        <v/>
      </c>
      <c r="CB1048" s="31" t="str">
        <f t="shared" si="516"/>
        <v>7</v>
      </c>
      <c r="CC1048" s="31" t="str">
        <f t="shared" si="517"/>
        <v>8</v>
      </c>
      <c r="CD1048" s="31" t="str">
        <f t="shared" si="518"/>
        <v/>
      </c>
      <c r="CE1048" s="31" t="str">
        <f t="shared" si="519"/>
        <v/>
      </c>
      <c r="CF1048" s="31" t="e">
        <f t="shared" ca="1" si="520"/>
        <v>#NAME?</v>
      </c>
      <c r="CG1048" s="31" t="e">
        <f t="shared" ca="1" si="521"/>
        <v>#NAME?</v>
      </c>
      <c r="CH1048" s="31" t="e">
        <f t="shared" ca="1" si="522"/>
        <v>#NAME?</v>
      </c>
      <c r="CI1048" s="31" t="e">
        <f t="shared" ca="1" si="523"/>
        <v>#NAME?</v>
      </c>
    </row>
    <row r="1049" spans="1:87" s="31" customFormat="1" ht="30" hidden="1" x14ac:dyDescent="0.25">
      <c r="A1049" s="9" t="s">
        <v>4493</v>
      </c>
      <c r="B1049" s="31" t="s">
        <v>3289</v>
      </c>
      <c r="C1049" s="31" t="s">
        <v>4148</v>
      </c>
      <c r="E1049" s="14" t="s">
        <v>5647</v>
      </c>
      <c r="G1049" s="31" t="str">
        <f t="shared" si="500"/>
        <v>Сигнал</v>
      </c>
      <c r="H1049" s="31" t="s">
        <v>3318</v>
      </c>
      <c r="I1049" s="31" t="s">
        <v>4603</v>
      </c>
      <c r="J1049" s="31" t="str">
        <f t="shared" si="495"/>
        <v>DCS_DI_03</v>
      </c>
      <c r="K1049" s="14" t="s">
        <v>5869</v>
      </c>
      <c r="M1049" s="31" t="s">
        <v>4150</v>
      </c>
      <c r="N1049" s="31" t="s">
        <v>107</v>
      </c>
      <c r="O1049" s="31" t="s">
        <v>58</v>
      </c>
      <c r="P1049" s="31" t="s">
        <v>2723</v>
      </c>
      <c r="Q1049" s="31" t="s">
        <v>133</v>
      </c>
      <c r="R1049" s="31">
        <v>1</v>
      </c>
      <c r="S1049" s="31">
        <v>2</v>
      </c>
      <c r="T1049" s="31" t="s">
        <v>62</v>
      </c>
      <c r="U1049" s="31" t="str">
        <f t="shared" si="524"/>
        <v>48</v>
      </c>
      <c r="V1049" s="14" t="str">
        <f t="shared" si="496"/>
        <v>ASK 3MLD, ASK 3MB</v>
      </c>
      <c r="W1049" s="31" t="str">
        <f t="shared" si="501"/>
        <v/>
      </c>
      <c r="X1049" s="14" t="str">
        <f t="shared" si="502"/>
        <v/>
      </c>
      <c r="Y1049" s="31" t="str">
        <f t="shared" si="503"/>
        <v>O1011109</v>
      </c>
      <c r="Z1049" s="31" t="str">
        <f t="shared" si="504"/>
        <v>TUA711-DIO32</v>
      </c>
      <c r="AA1049" s="14" t="str">
        <f t="shared" si="505"/>
        <v>17-SC-DCS-002/O1011109/ 17-MC-DCS-004</v>
      </c>
      <c r="AB1049" s="31" t="s">
        <v>64</v>
      </c>
      <c r="AC1049" s="31" t="s">
        <v>54</v>
      </c>
      <c r="AD1049" s="31" t="s">
        <v>125</v>
      </c>
      <c r="AE1049" s="31">
        <v>1</v>
      </c>
      <c r="AF1049" s="31" t="s">
        <v>55</v>
      </c>
      <c r="AG1049" s="31" t="s">
        <v>3897</v>
      </c>
      <c r="AH1049" s="31">
        <v>10</v>
      </c>
      <c r="AI1049" s="31">
        <v>15</v>
      </c>
      <c r="AJ1049" s="31" t="s">
        <v>57</v>
      </c>
      <c r="AK1049" s="31">
        <f t="shared" si="497"/>
        <v>32</v>
      </c>
      <c r="AL1049" s="31" t="s">
        <v>62</v>
      </c>
      <c r="AO1049" s="31" t="s">
        <v>63</v>
      </c>
      <c r="AP1049" s="31" t="s">
        <v>3292</v>
      </c>
      <c r="AQ1049" s="14" t="s">
        <v>4149</v>
      </c>
      <c r="AR1049" s="31" t="s">
        <v>5716</v>
      </c>
      <c r="AS1049" s="31" t="s">
        <v>468</v>
      </c>
      <c r="AT1049" s="14" t="s">
        <v>5724</v>
      </c>
      <c r="AU1049" s="31" t="s">
        <v>5858</v>
      </c>
      <c r="AV1049" s="31" t="s">
        <v>5827</v>
      </c>
      <c r="AW1049" s="31" t="s">
        <v>5828</v>
      </c>
      <c r="AX1049" s="31" t="s">
        <v>5724</v>
      </c>
      <c r="BK1049" s="14" t="str">
        <f t="shared" si="506"/>
        <v/>
      </c>
      <c r="BL1049" s="14" t="str">
        <f t="shared" si="507"/>
        <v/>
      </c>
      <c r="BM1049" s="14" t="str">
        <f t="shared" si="508"/>
        <v/>
      </c>
      <c r="BN1049" s="14"/>
      <c r="BO1049" s="14" t="str">
        <f t="shared" si="498"/>
        <v/>
      </c>
      <c r="BP1049" s="14" t="str">
        <f t="shared" si="499"/>
        <v/>
      </c>
      <c r="BQ1049" s="14"/>
      <c r="BR1049" s="14" t="str">
        <f t="shared" si="509"/>
        <v>TS-Q-01:1/
O1011109:15A</v>
      </c>
      <c r="BS1049" s="14" t="str">
        <f t="shared" si="510"/>
        <v>TS-Q-01:2/
O1011109:15B</v>
      </c>
      <c r="BW1049" s="31" t="str">
        <f t="shared" si="511"/>
        <v/>
      </c>
      <c r="BX1049" s="31" t="str">
        <f t="shared" si="512"/>
        <v/>
      </c>
      <c r="BY1049" s="31" t="str">
        <f t="shared" si="513"/>
        <v/>
      </c>
      <c r="BZ1049" s="31" t="str">
        <f t="shared" si="514"/>
        <v/>
      </c>
      <c r="CA1049" s="31" t="str">
        <f t="shared" si="515"/>
        <v/>
      </c>
      <c r="CB1049" s="31" t="str">
        <f t="shared" si="516"/>
        <v/>
      </c>
      <c r="CC1049" s="31" t="str">
        <f t="shared" si="517"/>
        <v/>
      </c>
      <c r="CD1049" s="31" t="str">
        <f t="shared" si="518"/>
        <v>15A</v>
      </c>
      <c r="CE1049" s="31" t="e">
        <f t="shared" ca="1" si="519"/>
        <v>#NAME?</v>
      </c>
      <c r="CF1049" s="31" t="e">
        <f t="shared" ca="1" si="520"/>
        <v>#NAME?</v>
      </c>
      <c r="CG1049" s="31" t="e">
        <f t="shared" ca="1" si="521"/>
        <v>#NAME?</v>
      </c>
      <c r="CH1049" s="31" t="e">
        <f t="shared" ca="1" si="522"/>
        <v>#NAME?</v>
      </c>
      <c r="CI1049" s="31" t="e">
        <f t="shared" ca="1" si="523"/>
        <v>#NAME?</v>
      </c>
    </row>
    <row r="1050" spans="1:87" s="31" customFormat="1" ht="30" hidden="1" x14ac:dyDescent="0.25">
      <c r="A1050" s="9" t="s">
        <v>4493</v>
      </c>
      <c r="B1050" s="31" t="s">
        <v>3289</v>
      </c>
      <c r="C1050" s="31" t="s">
        <v>4151</v>
      </c>
      <c r="E1050" s="14" t="s">
        <v>5647</v>
      </c>
      <c r="G1050" s="31" t="str">
        <f t="shared" si="500"/>
        <v>Сигнал</v>
      </c>
      <c r="H1050" s="31" t="s">
        <v>3321</v>
      </c>
      <c r="I1050" s="31" t="s">
        <v>4603</v>
      </c>
      <c r="J1050" s="31" t="str">
        <f t="shared" si="495"/>
        <v>DCS_DI_03</v>
      </c>
      <c r="K1050" s="14" t="s">
        <v>5869</v>
      </c>
      <c r="M1050" s="31" t="s">
        <v>4150</v>
      </c>
      <c r="N1050" s="31" t="s">
        <v>107</v>
      </c>
      <c r="O1050" s="31" t="s">
        <v>103</v>
      </c>
      <c r="P1050" s="31" t="s">
        <v>2723</v>
      </c>
      <c r="Q1050" s="31" t="s">
        <v>133</v>
      </c>
      <c r="R1050" s="31">
        <v>3</v>
      </c>
      <c r="S1050" s="31">
        <v>4</v>
      </c>
      <c r="T1050" s="31" t="s">
        <v>62</v>
      </c>
      <c r="U1050" s="31" t="str">
        <f t="shared" si="524"/>
        <v>48</v>
      </c>
      <c r="V1050" s="14" t="str">
        <f t="shared" si="496"/>
        <v>ASK 3MLD, ASK 3MB</v>
      </c>
      <c r="W1050" s="31" t="str">
        <f t="shared" si="501"/>
        <v/>
      </c>
      <c r="X1050" s="14" t="str">
        <f t="shared" si="502"/>
        <v/>
      </c>
      <c r="Y1050" s="31" t="str">
        <f t="shared" si="503"/>
        <v>O1011109</v>
      </c>
      <c r="Z1050" s="31" t="str">
        <f t="shared" si="504"/>
        <v>TUA711-DIO32</v>
      </c>
      <c r="AA1050" s="14" t="str">
        <f t="shared" si="505"/>
        <v>17-SC-DCS-002/O1011109/ 17-MC-DCS-004</v>
      </c>
      <c r="AB1050" s="31" t="s">
        <v>64</v>
      </c>
      <c r="AC1050" s="31" t="s">
        <v>54</v>
      </c>
      <c r="AD1050" s="31" t="s">
        <v>125</v>
      </c>
      <c r="AE1050" s="31">
        <v>1</v>
      </c>
      <c r="AF1050" s="31" t="s">
        <v>55</v>
      </c>
      <c r="AG1050" s="31" t="s">
        <v>3897</v>
      </c>
      <c r="AH1050" s="31">
        <v>10</v>
      </c>
      <c r="AI1050" s="31">
        <v>16</v>
      </c>
      <c r="AJ1050" s="31" t="s">
        <v>57</v>
      </c>
      <c r="AK1050" s="31">
        <f t="shared" si="497"/>
        <v>32</v>
      </c>
      <c r="AL1050" s="31" t="s">
        <v>62</v>
      </c>
      <c r="AO1050" s="31" t="s">
        <v>63</v>
      </c>
      <c r="AP1050" s="31" t="s">
        <v>3292</v>
      </c>
      <c r="AQ1050" s="14" t="s">
        <v>4152</v>
      </c>
      <c r="AR1050" s="31" t="s">
        <v>5716</v>
      </c>
      <c r="AS1050" s="31" t="s">
        <v>468</v>
      </c>
      <c r="AT1050" s="14" t="s">
        <v>5724</v>
      </c>
      <c r="AU1050" s="31" t="s">
        <v>5858</v>
      </c>
      <c r="AV1050" s="31" t="s">
        <v>5792</v>
      </c>
      <c r="AW1050" s="31" t="s">
        <v>5793</v>
      </c>
      <c r="AX1050" s="31" t="s">
        <v>5724</v>
      </c>
      <c r="BK1050" s="14" t="str">
        <f t="shared" si="506"/>
        <v/>
      </c>
      <c r="BL1050" s="14" t="str">
        <f t="shared" si="507"/>
        <v/>
      </c>
      <c r="BM1050" s="14" t="str">
        <f t="shared" si="508"/>
        <v/>
      </c>
      <c r="BN1050" s="14"/>
      <c r="BO1050" s="14" t="str">
        <f t="shared" si="498"/>
        <v/>
      </c>
      <c r="BP1050" s="14" t="str">
        <f t="shared" si="499"/>
        <v/>
      </c>
      <c r="BQ1050" s="14"/>
      <c r="BR1050" s="14" t="str">
        <f t="shared" si="509"/>
        <v>TS-Q-01:3/
O1011109:16A</v>
      </c>
      <c r="BS1050" s="14" t="str">
        <f t="shared" si="510"/>
        <v>TS-Q-01:4/
O1011109:16B</v>
      </c>
      <c r="BW1050" s="31" t="str">
        <f t="shared" si="511"/>
        <v/>
      </c>
      <c r="BX1050" s="31" t="str">
        <f t="shared" si="512"/>
        <v/>
      </c>
      <c r="BY1050" s="31" t="str">
        <f t="shared" si="513"/>
        <v/>
      </c>
      <c r="BZ1050" s="31" t="str">
        <f t="shared" si="514"/>
        <v/>
      </c>
      <c r="CA1050" s="31" t="str">
        <f t="shared" si="515"/>
        <v/>
      </c>
      <c r="CB1050" s="31" t="str">
        <f t="shared" si="516"/>
        <v/>
      </c>
      <c r="CC1050" s="31" t="str">
        <f t="shared" si="517"/>
        <v/>
      </c>
      <c r="CD1050" s="31" t="str">
        <f t="shared" si="518"/>
        <v>16A</v>
      </c>
      <c r="CE1050" s="31" t="e">
        <f t="shared" ca="1" si="519"/>
        <v>#NAME?</v>
      </c>
      <c r="CF1050" s="31" t="e">
        <f t="shared" ca="1" si="520"/>
        <v>#NAME?</v>
      </c>
      <c r="CG1050" s="31" t="e">
        <f t="shared" ca="1" si="521"/>
        <v>#NAME?</v>
      </c>
      <c r="CH1050" s="31" t="e">
        <f t="shared" ca="1" si="522"/>
        <v>#NAME?</v>
      </c>
      <c r="CI1050" s="31" t="e">
        <f t="shared" ca="1" si="523"/>
        <v>#NAME?</v>
      </c>
    </row>
    <row r="1051" spans="1:87" s="31" customFormat="1" ht="30" hidden="1" x14ac:dyDescent="0.25">
      <c r="A1051" s="9" t="s">
        <v>4493</v>
      </c>
      <c r="B1051" s="31" t="s">
        <v>3289</v>
      </c>
      <c r="C1051" s="31" t="s">
        <v>4153</v>
      </c>
      <c r="E1051" s="14" t="s">
        <v>5647</v>
      </c>
      <c r="G1051" s="31" t="str">
        <f t="shared" si="500"/>
        <v>Сигнал</v>
      </c>
      <c r="H1051" s="31" t="s">
        <v>3357</v>
      </c>
      <c r="I1051" s="31" t="s">
        <v>4603</v>
      </c>
      <c r="J1051" s="31" t="str">
        <f t="shared" si="495"/>
        <v>DCS_DI_03</v>
      </c>
      <c r="K1051" s="14" t="s">
        <v>5869</v>
      </c>
      <c r="M1051" s="31" t="s">
        <v>4150</v>
      </c>
      <c r="N1051" s="31" t="s">
        <v>107</v>
      </c>
      <c r="O1051" s="31" t="s">
        <v>145</v>
      </c>
      <c r="P1051" s="31" t="s">
        <v>2723</v>
      </c>
      <c r="Q1051" s="31" t="s">
        <v>133</v>
      </c>
      <c r="R1051" s="31">
        <v>5</v>
      </c>
      <c r="S1051" s="31">
        <v>6</v>
      </c>
      <c r="T1051" s="31" t="s">
        <v>62</v>
      </c>
      <c r="U1051" s="31" t="str">
        <f t="shared" si="524"/>
        <v>48</v>
      </c>
      <c r="V1051" s="14" t="str">
        <f t="shared" si="496"/>
        <v>ASK 3MLD, ASK 3MB</v>
      </c>
      <c r="W1051" s="31" t="str">
        <f t="shared" si="501"/>
        <v/>
      </c>
      <c r="X1051" s="14" t="str">
        <f t="shared" si="502"/>
        <v/>
      </c>
      <c r="Y1051" s="31" t="str">
        <f t="shared" si="503"/>
        <v>O1011109</v>
      </c>
      <c r="Z1051" s="31" t="str">
        <f t="shared" si="504"/>
        <v>TUA711-DIO32</v>
      </c>
      <c r="AA1051" s="14" t="str">
        <f t="shared" si="505"/>
        <v>17-SC-DCS-002/O1011109/ 17-MC-DCS-004</v>
      </c>
      <c r="AB1051" s="31" t="s">
        <v>64</v>
      </c>
      <c r="AC1051" s="31" t="s">
        <v>54</v>
      </c>
      <c r="AD1051" s="31" t="s">
        <v>125</v>
      </c>
      <c r="AE1051" s="31">
        <v>1</v>
      </c>
      <c r="AF1051" s="31" t="s">
        <v>55</v>
      </c>
      <c r="AG1051" s="31" t="s">
        <v>3897</v>
      </c>
      <c r="AH1051" s="31">
        <v>10</v>
      </c>
      <c r="AI1051" s="31">
        <v>17</v>
      </c>
      <c r="AJ1051" s="31" t="s">
        <v>57</v>
      </c>
      <c r="AK1051" s="31">
        <f t="shared" si="497"/>
        <v>32</v>
      </c>
      <c r="AL1051" s="31" t="s">
        <v>62</v>
      </c>
      <c r="AO1051" s="31" t="s">
        <v>63</v>
      </c>
      <c r="AP1051" s="31" t="s">
        <v>3292</v>
      </c>
      <c r="AQ1051" s="14" t="s">
        <v>4154</v>
      </c>
      <c r="AR1051" s="31" t="s">
        <v>5716</v>
      </c>
      <c r="AS1051" s="31" t="s">
        <v>468</v>
      </c>
      <c r="AT1051" s="14" t="s">
        <v>5724</v>
      </c>
      <c r="AU1051" s="31" t="s">
        <v>5858</v>
      </c>
      <c r="AV1051" s="31" t="s">
        <v>5794</v>
      </c>
      <c r="AW1051" s="31" t="s">
        <v>5795</v>
      </c>
      <c r="AX1051" s="31" t="s">
        <v>5724</v>
      </c>
      <c r="BK1051" s="14" t="str">
        <f t="shared" si="506"/>
        <v/>
      </c>
      <c r="BL1051" s="14" t="str">
        <f t="shared" si="507"/>
        <v/>
      </c>
      <c r="BM1051" s="14" t="str">
        <f t="shared" si="508"/>
        <v/>
      </c>
      <c r="BN1051" s="14"/>
      <c r="BO1051" s="14" t="str">
        <f t="shared" si="498"/>
        <v/>
      </c>
      <c r="BP1051" s="14" t="str">
        <f t="shared" si="499"/>
        <v/>
      </c>
      <c r="BQ1051" s="14"/>
      <c r="BR1051" s="14" t="str">
        <f t="shared" si="509"/>
        <v>TS-Q-01:5/
O1011109:17A</v>
      </c>
      <c r="BS1051" s="14" t="str">
        <f t="shared" si="510"/>
        <v>TS-Q-01:6/
O1011109:17B</v>
      </c>
      <c r="BW1051" s="31" t="str">
        <f t="shared" si="511"/>
        <v/>
      </c>
      <c r="BX1051" s="31" t="str">
        <f t="shared" si="512"/>
        <v/>
      </c>
      <c r="BY1051" s="31" t="str">
        <f t="shared" si="513"/>
        <v/>
      </c>
      <c r="BZ1051" s="31" t="str">
        <f t="shared" si="514"/>
        <v/>
      </c>
      <c r="CA1051" s="31" t="str">
        <f t="shared" si="515"/>
        <v/>
      </c>
      <c r="CB1051" s="31" t="str">
        <f t="shared" si="516"/>
        <v/>
      </c>
      <c r="CC1051" s="31" t="str">
        <f t="shared" si="517"/>
        <v/>
      </c>
      <c r="CD1051" s="31" t="str">
        <f t="shared" si="518"/>
        <v>17A</v>
      </c>
      <c r="CE1051" s="31" t="e">
        <f t="shared" ca="1" si="519"/>
        <v>#NAME?</v>
      </c>
      <c r="CF1051" s="31" t="e">
        <f t="shared" ca="1" si="520"/>
        <v>#NAME?</v>
      </c>
      <c r="CG1051" s="31" t="e">
        <f t="shared" ca="1" si="521"/>
        <v>#NAME?</v>
      </c>
      <c r="CH1051" s="31" t="e">
        <f t="shared" ca="1" si="522"/>
        <v>#NAME?</v>
      </c>
      <c r="CI1051" s="31" t="e">
        <f t="shared" ca="1" si="523"/>
        <v>#NAME?</v>
      </c>
    </row>
    <row r="1052" spans="1:87" s="31" customFormat="1" ht="30" hidden="1" x14ac:dyDescent="0.25">
      <c r="A1052" s="9" t="s">
        <v>4493</v>
      </c>
      <c r="B1052" s="31" t="s">
        <v>3289</v>
      </c>
      <c r="C1052" s="31" t="s">
        <v>3290</v>
      </c>
      <c r="E1052" s="14" t="s">
        <v>5649</v>
      </c>
      <c r="G1052" s="31" t="str">
        <f t="shared" si="500"/>
        <v>Сигнал</v>
      </c>
      <c r="H1052" s="31" t="s">
        <v>2608</v>
      </c>
      <c r="I1052" s="31" t="s">
        <v>4603</v>
      </c>
      <c r="J1052" s="31" t="str">
        <f t="shared" si="495"/>
        <v>DCS_DO_03</v>
      </c>
      <c r="K1052" s="14" t="s">
        <v>5869</v>
      </c>
      <c r="M1052" s="31" t="s">
        <v>3257</v>
      </c>
      <c r="N1052" s="31" t="s">
        <v>1261</v>
      </c>
      <c r="O1052" s="31" t="s">
        <v>1551</v>
      </c>
      <c r="P1052" s="31" t="s">
        <v>2723</v>
      </c>
      <c r="Q1052" s="31" t="s">
        <v>1094</v>
      </c>
      <c r="R1052" s="31">
        <v>25</v>
      </c>
      <c r="S1052" s="31">
        <v>26</v>
      </c>
      <c r="T1052" s="31" t="s">
        <v>62</v>
      </c>
      <c r="U1052" s="31" t="str">
        <f t="shared" si="524"/>
        <v>30</v>
      </c>
      <c r="V1052" s="14" t="str">
        <f t="shared" si="496"/>
        <v>ASK 3MLD, ASK 3MB</v>
      </c>
      <c r="W1052" s="31" t="str">
        <f t="shared" si="501"/>
        <v/>
      </c>
      <c r="X1052" s="14" t="str">
        <f t="shared" si="502"/>
        <v/>
      </c>
      <c r="Y1052" s="31" t="str">
        <f t="shared" si="503"/>
        <v>O1011207</v>
      </c>
      <c r="Z1052" s="31" t="str">
        <f t="shared" si="504"/>
        <v>TUA711-DIO32</v>
      </c>
      <c r="AA1052" s="14" t="str">
        <f t="shared" si="505"/>
        <v>17-SC-DCS-002/O1011207/ 17-MC-DCS-004</v>
      </c>
      <c r="AB1052" s="31" t="s">
        <v>64</v>
      </c>
      <c r="AC1052" s="31" t="s">
        <v>54</v>
      </c>
      <c r="AD1052" s="31" t="s">
        <v>125</v>
      </c>
      <c r="AE1052" s="31">
        <v>1</v>
      </c>
      <c r="AF1052" s="31" t="s">
        <v>1254</v>
      </c>
      <c r="AG1052" s="31" t="s">
        <v>2993</v>
      </c>
      <c r="AH1052" s="31">
        <v>8</v>
      </c>
      <c r="AI1052" s="31">
        <v>7</v>
      </c>
      <c r="AJ1052" s="31" t="s">
        <v>1256</v>
      </c>
      <c r="AK1052" s="31">
        <f t="shared" si="497"/>
        <v>32</v>
      </c>
      <c r="AL1052" s="31" t="s">
        <v>62</v>
      </c>
      <c r="AO1052" s="31" t="s">
        <v>63</v>
      </c>
      <c r="AP1052" s="31" t="s">
        <v>3292</v>
      </c>
      <c r="AQ1052" s="14" t="s">
        <v>3291</v>
      </c>
      <c r="AR1052" s="31" t="s">
        <v>5716</v>
      </c>
      <c r="AS1052" s="31" t="s">
        <v>468</v>
      </c>
      <c r="AT1052" s="14" t="s">
        <v>5724</v>
      </c>
      <c r="AU1052" s="31" t="s">
        <v>5858</v>
      </c>
      <c r="AV1052" s="31" t="s">
        <v>5797</v>
      </c>
      <c r="AW1052" s="31" t="s">
        <v>5799</v>
      </c>
      <c r="AX1052" s="31" t="s">
        <v>5724</v>
      </c>
      <c r="BK1052" s="14" t="str">
        <f t="shared" si="506"/>
        <v/>
      </c>
      <c r="BL1052" s="14" t="str">
        <f t="shared" si="507"/>
        <v/>
      </c>
      <c r="BM1052" s="14" t="str">
        <f t="shared" si="508"/>
        <v/>
      </c>
      <c r="BN1052" s="14"/>
      <c r="BO1052" s="14" t="str">
        <f t="shared" si="498"/>
        <v/>
      </c>
      <c r="BP1052" s="14" t="str">
        <f t="shared" si="499"/>
        <v/>
      </c>
      <c r="BQ1052" s="14"/>
      <c r="BR1052" s="14" t="str">
        <f t="shared" si="509"/>
        <v/>
      </c>
      <c r="BS1052" s="14" t="str">
        <f t="shared" si="510"/>
        <v>TS-P-04:26/
O1011207:7A</v>
      </c>
      <c r="BW1052" s="31" t="str">
        <f t="shared" si="511"/>
        <v/>
      </c>
      <c r="BX1052" s="31" t="str">
        <f t="shared" si="512"/>
        <v/>
      </c>
      <c r="BY1052" s="31" t="str">
        <f t="shared" si="513"/>
        <v/>
      </c>
      <c r="BZ1052" s="31" t="str">
        <f t="shared" si="514"/>
        <v/>
      </c>
      <c r="CA1052" s="31" t="str">
        <f t="shared" si="515"/>
        <v/>
      </c>
      <c r="CB1052" s="31" t="str">
        <f t="shared" si="516"/>
        <v/>
      </c>
      <c r="CC1052" s="31" t="str">
        <f t="shared" si="517"/>
        <v/>
      </c>
      <c r="CD1052" s="31" t="str">
        <f t="shared" si="518"/>
        <v/>
      </c>
      <c r="CE1052" s="31" t="e">
        <f t="shared" ca="1" si="519"/>
        <v>#NAME?</v>
      </c>
      <c r="CF1052" s="31" t="e">
        <f t="shared" ca="1" si="520"/>
        <v>#NAME?</v>
      </c>
      <c r="CG1052" s="31" t="e">
        <f t="shared" ca="1" si="521"/>
        <v>#NAME?</v>
      </c>
      <c r="CH1052" s="31" t="e">
        <f t="shared" ca="1" si="522"/>
        <v>#NAME?</v>
      </c>
      <c r="CI1052" s="31" t="e">
        <f t="shared" ca="1" si="523"/>
        <v>#NAME?</v>
      </c>
    </row>
    <row r="1053" spans="1:87" s="31" customFormat="1" ht="30" hidden="1" x14ac:dyDescent="0.25">
      <c r="A1053" s="9" t="s">
        <v>4493</v>
      </c>
      <c r="B1053" s="31" t="s">
        <v>3289</v>
      </c>
      <c r="C1053" s="31" t="s">
        <v>3293</v>
      </c>
      <c r="E1053" s="14" t="s">
        <v>5649</v>
      </c>
      <c r="G1053" s="31" t="str">
        <f t="shared" si="500"/>
        <v>Сигнал</v>
      </c>
      <c r="H1053" s="31" t="s">
        <v>2611</v>
      </c>
      <c r="I1053" s="31" t="s">
        <v>4603</v>
      </c>
      <c r="J1053" s="31" t="str">
        <f t="shared" si="495"/>
        <v>DCS_DO_03</v>
      </c>
      <c r="K1053" s="14" t="s">
        <v>5869</v>
      </c>
      <c r="M1053" s="31" t="s">
        <v>3257</v>
      </c>
      <c r="N1053" s="31" t="s">
        <v>1261</v>
      </c>
      <c r="O1053" s="31" t="s">
        <v>1584</v>
      </c>
      <c r="P1053" s="31" t="s">
        <v>2723</v>
      </c>
      <c r="Q1053" s="31" t="s">
        <v>1094</v>
      </c>
      <c r="R1053" s="31">
        <v>27</v>
      </c>
      <c r="S1053" s="31">
        <v>28</v>
      </c>
      <c r="T1053" s="31" t="s">
        <v>62</v>
      </c>
      <c r="U1053" s="31" t="str">
        <f t="shared" si="524"/>
        <v>30</v>
      </c>
      <c r="V1053" s="14" t="str">
        <f t="shared" si="496"/>
        <v>ASK 3MLD, ASK 3MB</v>
      </c>
      <c r="W1053" s="31" t="str">
        <f t="shared" si="501"/>
        <v/>
      </c>
      <c r="X1053" s="14" t="str">
        <f t="shared" si="502"/>
        <v/>
      </c>
      <c r="Y1053" s="31" t="str">
        <f t="shared" si="503"/>
        <v>O1011207</v>
      </c>
      <c r="Z1053" s="31" t="str">
        <f t="shared" si="504"/>
        <v>TUA711-DIO32</v>
      </c>
      <c r="AA1053" s="14" t="str">
        <f t="shared" si="505"/>
        <v>17-SC-DCS-002/O1011207/ 17-MC-DCS-004</v>
      </c>
      <c r="AB1053" s="31" t="s">
        <v>64</v>
      </c>
      <c r="AC1053" s="31" t="s">
        <v>54</v>
      </c>
      <c r="AD1053" s="31" t="s">
        <v>125</v>
      </c>
      <c r="AE1053" s="31">
        <v>1</v>
      </c>
      <c r="AF1053" s="31" t="s">
        <v>1254</v>
      </c>
      <c r="AG1053" s="31" t="s">
        <v>2993</v>
      </c>
      <c r="AH1053" s="31">
        <v>8</v>
      </c>
      <c r="AI1053" s="31">
        <v>8</v>
      </c>
      <c r="AJ1053" s="31" t="s">
        <v>1256</v>
      </c>
      <c r="AK1053" s="31">
        <f t="shared" si="497"/>
        <v>32</v>
      </c>
      <c r="AL1053" s="31" t="s">
        <v>62</v>
      </c>
      <c r="AO1053" s="31" t="s">
        <v>63</v>
      </c>
      <c r="AP1053" s="31" t="s">
        <v>3292</v>
      </c>
      <c r="AQ1053" s="14" t="s">
        <v>3294</v>
      </c>
      <c r="AR1053" s="31" t="s">
        <v>5716</v>
      </c>
      <c r="AS1053" s="31" t="s">
        <v>468</v>
      </c>
      <c r="AT1053" s="14" t="s">
        <v>5724</v>
      </c>
      <c r="AU1053" s="31" t="s">
        <v>5858</v>
      </c>
      <c r="AV1053" s="31" t="s">
        <v>5806</v>
      </c>
      <c r="AW1053" s="31" t="s">
        <v>5797</v>
      </c>
      <c r="AX1053" s="31" t="s">
        <v>5724</v>
      </c>
      <c r="BK1053" s="14" t="str">
        <f t="shared" si="506"/>
        <v/>
      </c>
      <c r="BL1053" s="14" t="str">
        <f t="shared" si="507"/>
        <v/>
      </c>
      <c r="BM1053" s="14" t="str">
        <f t="shared" si="508"/>
        <v/>
      </c>
      <c r="BN1053" s="14"/>
      <c r="BO1053" s="14" t="str">
        <f t="shared" si="498"/>
        <v/>
      </c>
      <c r="BP1053" s="14" t="str">
        <f t="shared" si="499"/>
        <v/>
      </c>
      <c r="BQ1053" s="14"/>
      <c r="BR1053" s="14" t="str">
        <f t="shared" si="509"/>
        <v/>
      </c>
      <c r="BS1053" s="14" t="str">
        <f t="shared" si="510"/>
        <v>TS-P-04:28/
O1011207:8A</v>
      </c>
      <c r="BW1053" s="31" t="str">
        <f t="shared" si="511"/>
        <v/>
      </c>
      <c r="BX1053" s="31" t="str">
        <f t="shared" si="512"/>
        <v/>
      </c>
      <c r="BY1053" s="31" t="str">
        <f t="shared" si="513"/>
        <v/>
      </c>
      <c r="BZ1053" s="31" t="str">
        <f t="shared" si="514"/>
        <v/>
      </c>
      <c r="CA1053" s="31" t="str">
        <f t="shared" si="515"/>
        <v/>
      </c>
      <c r="CB1053" s="31" t="str">
        <f t="shared" si="516"/>
        <v/>
      </c>
      <c r="CC1053" s="31" t="str">
        <f t="shared" si="517"/>
        <v/>
      </c>
      <c r="CD1053" s="31" t="str">
        <f t="shared" si="518"/>
        <v/>
      </c>
      <c r="CE1053" s="31" t="e">
        <f t="shared" ca="1" si="519"/>
        <v>#NAME?</v>
      </c>
      <c r="CF1053" s="31" t="e">
        <f t="shared" ca="1" si="520"/>
        <v>#NAME?</v>
      </c>
      <c r="CG1053" s="31" t="e">
        <f t="shared" ca="1" si="521"/>
        <v>#NAME?</v>
      </c>
      <c r="CH1053" s="31" t="e">
        <f t="shared" ca="1" si="522"/>
        <v>#NAME?</v>
      </c>
      <c r="CI1053" s="31" t="e">
        <f t="shared" ca="1" si="523"/>
        <v>#NAME?</v>
      </c>
    </row>
    <row r="1054" spans="1:87" s="31" customFormat="1" ht="30" hidden="1" x14ac:dyDescent="0.25">
      <c r="A1054" s="9" t="s">
        <v>4493</v>
      </c>
      <c r="B1054" s="31" t="s">
        <v>3295</v>
      </c>
      <c r="C1054" s="31" t="s">
        <v>4348</v>
      </c>
      <c r="E1054" s="14" t="s">
        <v>1838</v>
      </c>
      <c r="G1054" s="31" t="str">
        <f t="shared" si="500"/>
        <v>Сигнал</v>
      </c>
      <c r="H1054" s="31" t="s">
        <v>1840</v>
      </c>
      <c r="I1054" s="31" t="s">
        <v>4603</v>
      </c>
      <c r="J1054" s="31" t="str">
        <f t="shared" si="495"/>
        <v>DCS_DI_02</v>
      </c>
      <c r="K1054" s="14" t="s">
        <v>5866</v>
      </c>
      <c r="M1054" s="31" t="s">
        <v>4331</v>
      </c>
      <c r="N1054" s="31" t="s">
        <v>107</v>
      </c>
      <c r="O1054" s="31" t="s">
        <v>182</v>
      </c>
      <c r="P1054" s="31" t="s">
        <v>61</v>
      </c>
      <c r="Q1054" s="31" t="s">
        <v>4515</v>
      </c>
      <c r="R1054" s="31">
        <v>19</v>
      </c>
      <c r="S1054" s="31">
        <v>20</v>
      </c>
      <c r="T1054" s="31" t="s">
        <v>62</v>
      </c>
      <c r="U1054" s="31" t="str">
        <f t="shared" si="524"/>
        <v>48</v>
      </c>
      <c r="V1054" s="14" t="str">
        <f t="shared" si="496"/>
        <v>AVK 2,5 A, AVK 2,5 A</v>
      </c>
      <c r="W1054" s="31" t="str">
        <f t="shared" si="501"/>
        <v>O1011100_U15</v>
      </c>
      <c r="X1054" s="14" t="str">
        <f t="shared" si="502"/>
        <v>HD5516</v>
      </c>
      <c r="Y1054" s="31" t="str">
        <f t="shared" si="503"/>
        <v>O1011100</v>
      </c>
      <c r="Z1054" s="31" t="str">
        <f t="shared" si="504"/>
        <v>TUA711-DIO32</v>
      </c>
      <c r="AA1054" s="14" t="str">
        <f t="shared" si="505"/>
        <v>17-SC-DCS-002/O1011100/ 17-MC-DCS-002</v>
      </c>
      <c r="AB1054" s="31" t="s">
        <v>64</v>
      </c>
      <c r="AC1054" s="31" t="s">
        <v>54</v>
      </c>
      <c r="AD1054" s="31" t="s">
        <v>125</v>
      </c>
      <c r="AE1054" s="31">
        <v>1</v>
      </c>
      <c r="AF1054" s="31" t="s">
        <v>55</v>
      </c>
      <c r="AG1054" s="31" t="s">
        <v>1873</v>
      </c>
      <c r="AH1054" s="31">
        <v>1</v>
      </c>
      <c r="AI1054" s="31">
        <v>15</v>
      </c>
      <c r="AJ1054" s="31" t="s">
        <v>57</v>
      </c>
      <c r="AK1054" s="31">
        <f t="shared" si="497"/>
        <v>32</v>
      </c>
      <c r="AL1054" s="31" t="s">
        <v>62</v>
      </c>
      <c r="AO1054" s="31" t="s">
        <v>63</v>
      </c>
      <c r="AP1054" s="31" t="s">
        <v>3298</v>
      </c>
      <c r="AQ1054" s="14" t="s">
        <v>4349</v>
      </c>
      <c r="AR1054" s="31" t="s">
        <v>5716</v>
      </c>
      <c r="AS1054" s="31" t="s">
        <v>468</v>
      </c>
      <c r="AT1054" s="14" t="s">
        <v>5724</v>
      </c>
      <c r="AU1054" s="31" t="s">
        <v>5858</v>
      </c>
      <c r="AV1054" s="31" t="s">
        <v>2200</v>
      </c>
      <c r="AW1054" s="31" t="s">
        <v>5791</v>
      </c>
      <c r="AX1054" s="31" t="s">
        <v>5724</v>
      </c>
      <c r="BK1054" s="14" t="str">
        <f t="shared" si="506"/>
        <v>TS-Q-13:19/
O1011100_U15:3</v>
      </c>
      <c r="BL1054" s="14" t="str">
        <f t="shared" si="507"/>
        <v>TS-Q-13:20/
O1011100_U15:4</v>
      </c>
      <c r="BM1054" s="14" t="str">
        <f t="shared" si="508"/>
        <v/>
      </c>
      <c r="BN1054" s="14"/>
      <c r="BO1054" s="14" t="str">
        <f t="shared" si="498"/>
        <v>O1011100:15A/
O1011100_U15:5</v>
      </c>
      <c r="BP1054" s="14" t="str">
        <f t="shared" si="499"/>
        <v>O1011100:15B/
O1011100_U15:6</v>
      </c>
      <c r="BQ1054" s="14"/>
      <c r="BR1054" s="14" t="str">
        <f t="shared" si="509"/>
        <v/>
      </c>
      <c r="BS1054" s="14" t="str">
        <f t="shared" si="510"/>
        <v/>
      </c>
      <c r="BW1054" s="31" t="str">
        <f t="shared" si="511"/>
        <v>15A</v>
      </c>
      <c r="BX1054" s="31" t="str">
        <f t="shared" si="512"/>
        <v>15B</v>
      </c>
      <c r="BY1054" s="31" t="str">
        <f t="shared" si="513"/>
        <v>3</v>
      </c>
      <c r="BZ1054" s="31" t="str">
        <f t="shared" si="514"/>
        <v>4</v>
      </c>
      <c r="CA1054" s="31" t="str">
        <f t="shared" si="515"/>
        <v/>
      </c>
      <c r="CB1054" s="31" t="str">
        <f t="shared" si="516"/>
        <v>5</v>
      </c>
      <c r="CC1054" s="31" t="str">
        <f t="shared" si="517"/>
        <v>6</v>
      </c>
      <c r="CD1054" s="31" t="str">
        <f t="shared" si="518"/>
        <v/>
      </c>
      <c r="CE1054" s="31" t="str">
        <f t="shared" si="519"/>
        <v/>
      </c>
      <c r="CF1054" s="31" t="e">
        <f t="shared" ca="1" si="520"/>
        <v>#NAME?</v>
      </c>
      <c r="CG1054" s="31" t="e">
        <f t="shared" ca="1" si="521"/>
        <v>#NAME?</v>
      </c>
      <c r="CH1054" s="31" t="e">
        <f t="shared" ca="1" si="522"/>
        <v>#NAME?</v>
      </c>
      <c r="CI1054" s="31" t="e">
        <f t="shared" ca="1" si="523"/>
        <v>#NAME?</v>
      </c>
    </row>
    <row r="1055" spans="1:87" s="31" customFormat="1" ht="30" hidden="1" x14ac:dyDescent="0.25">
      <c r="A1055" s="9" t="s">
        <v>4493</v>
      </c>
      <c r="B1055" s="31" t="s">
        <v>3295</v>
      </c>
      <c r="C1055" s="31" t="s">
        <v>4346</v>
      </c>
      <c r="E1055" s="14" t="s">
        <v>1843</v>
      </c>
      <c r="G1055" s="31" t="str">
        <f t="shared" si="500"/>
        <v>Сигнал</v>
      </c>
      <c r="H1055" s="31" t="s">
        <v>1845</v>
      </c>
      <c r="I1055" s="31" t="s">
        <v>4603</v>
      </c>
      <c r="J1055" s="31" t="str">
        <f t="shared" si="495"/>
        <v>DCS_DI_04</v>
      </c>
      <c r="K1055" s="14" t="s">
        <v>5866</v>
      </c>
      <c r="M1055" s="31" t="s">
        <v>4331</v>
      </c>
      <c r="N1055" s="31" t="s">
        <v>107</v>
      </c>
      <c r="O1055" s="31" t="s">
        <v>176</v>
      </c>
      <c r="P1055" s="31" t="s">
        <v>61</v>
      </c>
      <c r="Q1055" s="31" t="s">
        <v>4515</v>
      </c>
      <c r="R1055" s="31">
        <v>17</v>
      </c>
      <c r="S1055" s="31">
        <v>18</v>
      </c>
      <c r="T1055" s="31" t="s">
        <v>62</v>
      </c>
      <c r="U1055" s="31" t="str">
        <f t="shared" si="524"/>
        <v>48</v>
      </c>
      <c r="V1055" s="14" t="str">
        <f t="shared" si="496"/>
        <v>AVK 2,5 A, AVK 2,5 A</v>
      </c>
      <c r="W1055" s="31" t="str">
        <f t="shared" si="501"/>
        <v>O1011100_U31</v>
      </c>
      <c r="X1055" s="14" t="str">
        <f t="shared" si="502"/>
        <v>KFD2-ER-1.W.LB</v>
      </c>
      <c r="Y1055" s="31" t="str">
        <f t="shared" si="503"/>
        <v>O1011100</v>
      </c>
      <c r="Z1055" s="31" t="str">
        <f t="shared" si="504"/>
        <v>TUA711-DIO32</v>
      </c>
      <c r="AA1055" s="14" t="str">
        <f t="shared" si="505"/>
        <v>17-SC-DCS-002/O1011100/ 17-MC-DCS-002</v>
      </c>
      <c r="AB1055" s="31" t="s">
        <v>64</v>
      </c>
      <c r="AC1055" s="31" t="s">
        <v>54</v>
      </c>
      <c r="AD1055" s="31" t="s">
        <v>125</v>
      </c>
      <c r="AE1055" s="31">
        <v>1</v>
      </c>
      <c r="AF1055" s="31" t="s">
        <v>55</v>
      </c>
      <c r="AG1055" s="31" t="s">
        <v>1873</v>
      </c>
      <c r="AH1055" s="31">
        <v>1</v>
      </c>
      <c r="AI1055" s="31">
        <v>31</v>
      </c>
      <c r="AJ1055" s="31" t="s">
        <v>57</v>
      </c>
      <c r="AK1055" s="31">
        <f t="shared" si="497"/>
        <v>32</v>
      </c>
      <c r="AL1055" s="31" t="s">
        <v>62</v>
      </c>
      <c r="AO1055" s="31" t="s">
        <v>63</v>
      </c>
      <c r="AP1055" s="31" t="s">
        <v>3298</v>
      </c>
      <c r="AQ1055" s="14" t="s">
        <v>4347</v>
      </c>
      <c r="AR1055" s="31" t="s">
        <v>5716</v>
      </c>
      <c r="AS1055" s="31" t="s">
        <v>468</v>
      </c>
      <c r="AT1055" s="14" t="s">
        <v>5724</v>
      </c>
      <c r="AU1055" s="31" t="s">
        <v>5858</v>
      </c>
      <c r="AV1055" s="31" t="s">
        <v>2200</v>
      </c>
      <c r="AW1055" s="31" t="s">
        <v>5791</v>
      </c>
      <c r="AX1055" s="31" t="s">
        <v>5724</v>
      </c>
      <c r="BK1055" s="14" t="str">
        <f t="shared" si="506"/>
        <v>TS-Q-13:17/
O1011100_U31:3</v>
      </c>
      <c r="BL1055" s="14" t="str">
        <f t="shared" si="507"/>
        <v>TS-Q-13:18/
O1011100_U31:1</v>
      </c>
      <c r="BM1055" s="14" t="str">
        <f t="shared" si="508"/>
        <v/>
      </c>
      <c r="BN1055" s="14"/>
      <c r="BO1055" s="14" t="str">
        <f t="shared" si="498"/>
        <v>O1011100:31A/
O1011100_U31:7</v>
      </c>
      <c r="BP1055" s="14" t="str">
        <f t="shared" si="499"/>
        <v>O1011100:31B/
O1011100_U31:8</v>
      </c>
      <c r="BQ1055" s="14"/>
      <c r="BR1055" s="14" t="str">
        <f t="shared" si="509"/>
        <v/>
      </c>
      <c r="BS1055" s="14" t="str">
        <f t="shared" si="510"/>
        <v/>
      </c>
      <c r="BW1055" s="31" t="str">
        <f t="shared" si="511"/>
        <v>31A</v>
      </c>
      <c r="BX1055" s="31" t="str">
        <f t="shared" si="512"/>
        <v>31B</v>
      </c>
      <c r="BY1055" s="31" t="str">
        <f t="shared" si="513"/>
        <v>3</v>
      </c>
      <c r="BZ1055" s="31" t="str">
        <f t="shared" si="514"/>
        <v>1</v>
      </c>
      <c r="CA1055" s="31" t="str">
        <f t="shared" si="515"/>
        <v/>
      </c>
      <c r="CB1055" s="31" t="str">
        <f t="shared" si="516"/>
        <v>7</v>
      </c>
      <c r="CC1055" s="31" t="str">
        <f t="shared" si="517"/>
        <v>8</v>
      </c>
      <c r="CD1055" s="31" t="str">
        <f t="shared" si="518"/>
        <v/>
      </c>
      <c r="CE1055" s="31" t="str">
        <f t="shared" si="519"/>
        <v/>
      </c>
      <c r="CF1055" s="31" t="e">
        <f t="shared" ca="1" si="520"/>
        <v>#NAME?</v>
      </c>
      <c r="CG1055" s="31" t="e">
        <f t="shared" ca="1" si="521"/>
        <v>#NAME?</v>
      </c>
      <c r="CH1055" s="31" t="e">
        <f t="shared" ca="1" si="522"/>
        <v>#NAME?</v>
      </c>
      <c r="CI1055" s="31" t="e">
        <f t="shared" ca="1" si="523"/>
        <v>#NAME?</v>
      </c>
    </row>
    <row r="1056" spans="1:87" s="31" customFormat="1" ht="30" hidden="1" x14ac:dyDescent="0.25">
      <c r="A1056" s="9" t="s">
        <v>4493</v>
      </c>
      <c r="B1056" s="31" t="s">
        <v>3295</v>
      </c>
      <c r="C1056" s="31" t="s">
        <v>4155</v>
      </c>
      <c r="E1056" s="14" t="s">
        <v>5647</v>
      </c>
      <c r="G1056" s="31" t="str">
        <f t="shared" si="500"/>
        <v>Сигнал</v>
      </c>
      <c r="H1056" s="31" t="s">
        <v>3318</v>
      </c>
      <c r="I1056" s="31" t="s">
        <v>4603</v>
      </c>
      <c r="J1056" s="31" t="str">
        <f t="shared" si="495"/>
        <v>DCS_DI_03</v>
      </c>
      <c r="K1056" s="14" t="s">
        <v>5869</v>
      </c>
      <c r="M1056" s="31" t="s">
        <v>4150</v>
      </c>
      <c r="N1056" s="31" t="s">
        <v>107</v>
      </c>
      <c r="O1056" s="31" t="s">
        <v>150</v>
      </c>
      <c r="P1056" s="31" t="s">
        <v>2723</v>
      </c>
      <c r="Q1056" s="31" t="s">
        <v>133</v>
      </c>
      <c r="R1056" s="31">
        <v>7</v>
      </c>
      <c r="S1056" s="31">
        <v>8</v>
      </c>
      <c r="T1056" s="31" t="s">
        <v>62</v>
      </c>
      <c r="U1056" s="31" t="str">
        <f t="shared" si="524"/>
        <v>48</v>
      </c>
      <c r="V1056" s="14" t="str">
        <f t="shared" si="496"/>
        <v>ASK 3MLD, ASK 3MB</v>
      </c>
      <c r="W1056" s="31" t="str">
        <f t="shared" si="501"/>
        <v/>
      </c>
      <c r="X1056" s="14" t="str">
        <f t="shared" si="502"/>
        <v/>
      </c>
      <c r="Y1056" s="31" t="str">
        <f t="shared" si="503"/>
        <v>O1011109</v>
      </c>
      <c r="Z1056" s="31" t="str">
        <f t="shared" si="504"/>
        <v>TUA711-DIO32</v>
      </c>
      <c r="AA1056" s="14" t="str">
        <f t="shared" si="505"/>
        <v>17-SC-DCS-002/O1011109/ 17-MC-DCS-004</v>
      </c>
      <c r="AB1056" s="31" t="s">
        <v>64</v>
      </c>
      <c r="AC1056" s="31" t="s">
        <v>54</v>
      </c>
      <c r="AD1056" s="31" t="s">
        <v>125</v>
      </c>
      <c r="AE1056" s="31">
        <v>1</v>
      </c>
      <c r="AF1056" s="31" t="s">
        <v>55</v>
      </c>
      <c r="AG1056" s="31" t="s">
        <v>3897</v>
      </c>
      <c r="AH1056" s="31">
        <v>10</v>
      </c>
      <c r="AI1056" s="31">
        <v>18</v>
      </c>
      <c r="AJ1056" s="31" t="s">
        <v>57</v>
      </c>
      <c r="AK1056" s="31">
        <f t="shared" si="497"/>
        <v>32</v>
      </c>
      <c r="AL1056" s="31" t="s">
        <v>62</v>
      </c>
      <c r="AO1056" s="31" t="s">
        <v>63</v>
      </c>
      <c r="AP1056" s="31" t="s">
        <v>3298</v>
      </c>
      <c r="AQ1056" s="14" t="s">
        <v>4156</v>
      </c>
      <c r="AR1056" s="31" t="s">
        <v>5716</v>
      </c>
      <c r="AS1056" s="31" t="s">
        <v>468</v>
      </c>
      <c r="AT1056" s="14" t="s">
        <v>5724</v>
      </c>
      <c r="AU1056" s="31" t="s">
        <v>5858</v>
      </c>
      <c r="AV1056" s="31" t="s">
        <v>5827</v>
      </c>
      <c r="AW1056" s="31" t="s">
        <v>5828</v>
      </c>
      <c r="AX1056" s="31" t="s">
        <v>5724</v>
      </c>
      <c r="BK1056" s="14" t="str">
        <f t="shared" si="506"/>
        <v/>
      </c>
      <c r="BL1056" s="14" t="str">
        <f t="shared" si="507"/>
        <v/>
      </c>
      <c r="BM1056" s="14" t="str">
        <f t="shared" si="508"/>
        <v/>
      </c>
      <c r="BN1056" s="14"/>
      <c r="BO1056" s="14" t="str">
        <f t="shared" si="498"/>
        <v/>
      </c>
      <c r="BP1056" s="14" t="str">
        <f t="shared" si="499"/>
        <v/>
      </c>
      <c r="BQ1056" s="14"/>
      <c r="BR1056" s="14" t="str">
        <f t="shared" si="509"/>
        <v>TS-Q-01:7/
O1011109:18A</v>
      </c>
      <c r="BS1056" s="14" t="str">
        <f t="shared" si="510"/>
        <v>TS-Q-01:8/
O1011109:18B</v>
      </c>
      <c r="BW1056" s="31" t="str">
        <f t="shared" si="511"/>
        <v/>
      </c>
      <c r="BX1056" s="31" t="str">
        <f t="shared" si="512"/>
        <v/>
      </c>
      <c r="BY1056" s="31" t="str">
        <f t="shared" si="513"/>
        <v/>
      </c>
      <c r="BZ1056" s="31" t="str">
        <f t="shared" si="514"/>
        <v/>
      </c>
      <c r="CA1056" s="31" t="str">
        <f t="shared" si="515"/>
        <v/>
      </c>
      <c r="CB1056" s="31" t="str">
        <f t="shared" si="516"/>
        <v/>
      </c>
      <c r="CC1056" s="31" t="str">
        <f t="shared" si="517"/>
        <v/>
      </c>
      <c r="CD1056" s="31" t="str">
        <f t="shared" si="518"/>
        <v>18A</v>
      </c>
      <c r="CE1056" s="31" t="e">
        <f t="shared" ca="1" si="519"/>
        <v>#NAME?</v>
      </c>
      <c r="CF1056" s="31" t="e">
        <f t="shared" ca="1" si="520"/>
        <v>#NAME?</v>
      </c>
      <c r="CG1056" s="31" t="e">
        <f t="shared" ca="1" si="521"/>
        <v>#NAME?</v>
      </c>
      <c r="CH1056" s="31" t="e">
        <f t="shared" ca="1" si="522"/>
        <v>#NAME?</v>
      </c>
      <c r="CI1056" s="31" t="e">
        <f t="shared" ca="1" si="523"/>
        <v>#NAME?</v>
      </c>
    </row>
    <row r="1057" spans="1:87" s="31" customFormat="1" ht="30" hidden="1" x14ac:dyDescent="0.25">
      <c r="A1057" s="9" t="s">
        <v>4493</v>
      </c>
      <c r="B1057" s="31" t="s">
        <v>3295</v>
      </c>
      <c r="C1057" s="31" t="s">
        <v>4157</v>
      </c>
      <c r="E1057" s="14" t="s">
        <v>5647</v>
      </c>
      <c r="G1057" s="31" t="str">
        <f t="shared" si="500"/>
        <v>Сигнал</v>
      </c>
      <c r="H1057" s="31" t="s">
        <v>3321</v>
      </c>
      <c r="I1057" s="31" t="s">
        <v>4603</v>
      </c>
      <c r="J1057" s="31" t="str">
        <f t="shared" si="495"/>
        <v>DCS_DI_03</v>
      </c>
      <c r="K1057" s="14" t="s">
        <v>5869</v>
      </c>
      <c r="M1057" s="31" t="s">
        <v>4150</v>
      </c>
      <c r="N1057" s="31" t="s">
        <v>107</v>
      </c>
      <c r="O1057" s="31" t="s">
        <v>155</v>
      </c>
      <c r="P1057" s="31" t="s">
        <v>2723</v>
      </c>
      <c r="Q1057" s="31" t="s">
        <v>133</v>
      </c>
      <c r="R1057" s="31">
        <v>9</v>
      </c>
      <c r="S1057" s="31">
        <v>10</v>
      </c>
      <c r="T1057" s="31" t="s">
        <v>62</v>
      </c>
      <c r="U1057" s="31" t="str">
        <f t="shared" si="524"/>
        <v>48</v>
      </c>
      <c r="V1057" s="14" t="str">
        <f t="shared" si="496"/>
        <v>ASK 3MLD, ASK 3MB</v>
      </c>
      <c r="W1057" s="31" t="str">
        <f t="shared" si="501"/>
        <v/>
      </c>
      <c r="X1057" s="14" t="str">
        <f t="shared" si="502"/>
        <v/>
      </c>
      <c r="Y1057" s="31" t="str">
        <f t="shared" si="503"/>
        <v>O1011109</v>
      </c>
      <c r="Z1057" s="31" t="str">
        <f t="shared" si="504"/>
        <v>TUA711-DIO32</v>
      </c>
      <c r="AA1057" s="14" t="str">
        <f t="shared" si="505"/>
        <v>17-SC-DCS-002/O1011109/ 17-MC-DCS-004</v>
      </c>
      <c r="AB1057" s="31" t="s">
        <v>64</v>
      </c>
      <c r="AC1057" s="31" t="s">
        <v>54</v>
      </c>
      <c r="AD1057" s="31" t="s">
        <v>125</v>
      </c>
      <c r="AE1057" s="31">
        <v>1</v>
      </c>
      <c r="AF1057" s="31" t="s">
        <v>55</v>
      </c>
      <c r="AG1057" s="31" t="s">
        <v>3897</v>
      </c>
      <c r="AH1057" s="31">
        <v>10</v>
      </c>
      <c r="AI1057" s="31">
        <v>19</v>
      </c>
      <c r="AJ1057" s="31" t="s">
        <v>57</v>
      </c>
      <c r="AK1057" s="31">
        <f t="shared" si="497"/>
        <v>32</v>
      </c>
      <c r="AL1057" s="31" t="s">
        <v>62</v>
      </c>
      <c r="AO1057" s="31" t="s">
        <v>63</v>
      </c>
      <c r="AP1057" s="31" t="s">
        <v>3298</v>
      </c>
      <c r="AQ1057" s="14" t="s">
        <v>4158</v>
      </c>
      <c r="AR1057" s="31" t="s">
        <v>5716</v>
      </c>
      <c r="AS1057" s="31" t="s">
        <v>468</v>
      </c>
      <c r="AT1057" s="14" t="s">
        <v>5724</v>
      </c>
      <c r="AU1057" s="31" t="s">
        <v>5858</v>
      </c>
      <c r="AV1057" s="31" t="s">
        <v>5792</v>
      </c>
      <c r="AW1057" s="31" t="s">
        <v>5793</v>
      </c>
      <c r="AX1057" s="31" t="s">
        <v>5724</v>
      </c>
      <c r="BK1057" s="14" t="str">
        <f t="shared" si="506"/>
        <v/>
      </c>
      <c r="BL1057" s="14" t="str">
        <f t="shared" si="507"/>
        <v/>
      </c>
      <c r="BM1057" s="14" t="str">
        <f t="shared" si="508"/>
        <v/>
      </c>
      <c r="BN1057" s="14"/>
      <c r="BO1057" s="14" t="str">
        <f t="shared" si="498"/>
        <v/>
      </c>
      <c r="BP1057" s="14" t="str">
        <f t="shared" si="499"/>
        <v/>
      </c>
      <c r="BQ1057" s="14"/>
      <c r="BR1057" s="14" t="str">
        <f t="shared" si="509"/>
        <v>TS-Q-01:9/
O1011109:19A</v>
      </c>
      <c r="BS1057" s="14" t="str">
        <f t="shared" si="510"/>
        <v>TS-Q-01:10/
O1011109:19B</v>
      </c>
      <c r="BW1057" s="31" t="str">
        <f t="shared" si="511"/>
        <v/>
      </c>
      <c r="BX1057" s="31" t="str">
        <f t="shared" si="512"/>
        <v/>
      </c>
      <c r="BY1057" s="31" t="str">
        <f t="shared" si="513"/>
        <v/>
      </c>
      <c r="BZ1057" s="31" t="str">
        <f t="shared" si="514"/>
        <v/>
      </c>
      <c r="CA1057" s="31" t="str">
        <f t="shared" si="515"/>
        <v/>
      </c>
      <c r="CB1057" s="31" t="str">
        <f t="shared" si="516"/>
        <v/>
      </c>
      <c r="CC1057" s="31" t="str">
        <f t="shared" si="517"/>
        <v/>
      </c>
      <c r="CD1057" s="31" t="str">
        <f t="shared" si="518"/>
        <v>19A</v>
      </c>
      <c r="CE1057" s="31" t="e">
        <f t="shared" ca="1" si="519"/>
        <v>#NAME?</v>
      </c>
      <c r="CF1057" s="31" t="e">
        <f t="shared" ca="1" si="520"/>
        <v>#NAME?</v>
      </c>
      <c r="CG1057" s="31" t="e">
        <f t="shared" ca="1" si="521"/>
        <v>#NAME?</v>
      </c>
      <c r="CH1057" s="31" t="e">
        <f t="shared" ca="1" si="522"/>
        <v>#NAME?</v>
      </c>
      <c r="CI1057" s="31" t="e">
        <f t="shared" ca="1" si="523"/>
        <v>#NAME?</v>
      </c>
    </row>
    <row r="1058" spans="1:87" s="31" customFormat="1" ht="30" hidden="1" x14ac:dyDescent="0.25">
      <c r="A1058" s="9" t="s">
        <v>4493</v>
      </c>
      <c r="B1058" s="31" t="s">
        <v>3295</v>
      </c>
      <c r="C1058" s="31" t="s">
        <v>4159</v>
      </c>
      <c r="E1058" s="14" t="s">
        <v>5647</v>
      </c>
      <c r="G1058" s="31" t="str">
        <f t="shared" si="500"/>
        <v>Сигнал</v>
      </c>
      <c r="H1058" s="31" t="s">
        <v>3357</v>
      </c>
      <c r="I1058" s="31" t="s">
        <v>4603</v>
      </c>
      <c r="J1058" s="31" t="str">
        <f t="shared" si="495"/>
        <v>DCS_DI_03</v>
      </c>
      <c r="K1058" s="14" t="s">
        <v>5869</v>
      </c>
      <c r="M1058" s="31" t="s">
        <v>4150</v>
      </c>
      <c r="N1058" s="31" t="s">
        <v>107</v>
      </c>
      <c r="O1058" s="31" t="s">
        <v>160</v>
      </c>
      <c r="P1058" s="31" t="s">
        <v>2723</v>
      </c>
      <c r="Q1058" s="31" t="s">
        <v>133</v>
      </c>
      <c r="R1058" s="31">
        <v>11</v>
      </c>
      <c r="S1058" s="31">
        <v>12</v>
      </c>
      <c r="T1058" s="31" t="s">
        <v>62</v>
      </c>
      <c r="U1058" s="31" t="str">
        <f t="shared" si="524"/>
        <v>48</v>
      </c>
      <c r="V1058" s="14" t="str">
        <f t="shared" si="496"/>
        <v>ASK 3MLD, ASK 3MB</v>
      </c>
      <c r="W1058" s="31" t="str">
        <f t="shared" si="501"/>
        <v/>
      </c>
      <c r="X1058" s="14" t="str">
        <f t="shared" si="502"/>
        <v/>
      </c>
      <c r="Y1058" s="31" t="str">
        <f t="shared" si="503"/>
        <v>O1011109</v>
      </c>
      <c r="Z1058" s="31" t="str">
        <f t="shared" si="504"/>
        <v>TUA711-DIO32</v>
      </c>
      <c r="AA1058" s="14" t="str">
        <f t="shared" si="505"/>
        <v>17-SC-DCS-002/O1011109/ 17-MC-DCS-004</v>
      </c>
      <c r="AB1058" s="31" t="s">
        <v>64</v>
      </c>
      <c r="AC1058" s="31" t="s">
        <v>54</v>
      </c>
      <c r="AD1058" s="31" t="s">
        <v>125</v>
      </c>
      <c r="AE1058" s="31">
        <v>1</v>
      </c>
      <c r="AF1058" s="31" t="s">
        <v>55</v>
      </c>
      <c r="AG1058" s="31" t="s">
        <v>3897</v>
      </c>
      <c r="AH1058" s="31">
        <v>10</v>
      </c>
      <c r="AI1058" s="31">
        <v>20</v>
      </c>
      <c r="AJ1058" s="31" t="s">
        <v>57</v>
      </c>
      <c r="AK1058" s="31">
        <f t="shared" si="497"/>
        <v>32</v>
      </c>
      <c r="AL1058" s="31" t="s">
        <v>62</v>
      </c>
      <c r="AO1058" s="31" t="s">
        <v>63</v>
      </c>
      <c r="AP1058" s="31" t="s">
        <v>3298</v>
      </c>
      <c r="AQ1058" s="14" t="s">
        <v>4160</v>
      </c>
      <c r="AR1058" s="31" t="s">
        <v>5716</v>
      </c>
      <c r="AS1058" s="31" t="s">
        <v>468</v>
      </c>
      <c r="AT1058" s="14" t="s">
        <v>5724</v>
      </c>
      <c r="AU1058" s="31" t="s">
        <v>5858</v>
      </c>
      <c r="AV1058" s="31" t="s">
        <v>5794</v>
      </c>
      <c r="AW1058" s="31" t="s">
        <v>5795</v>
      </c>
      <c r="AX1058" s="31" t="s">
        <v>5724</v>
      </c>
      <c r="BK1058" s="14" t="str">
        <f t="shared" si="506"/>
        <v/>
      </c>
      <c r="BL1058" s="14" t="str">
        <f t="shared" si="507"/>
        <v/>
      </c>
      <c r="BM1058" s="14" t="str">
        <f t="shared" si="508"/>
        <v/>
      </c>
      <c r="BN1058" s="14"/>
      <c r="BO1058" s="14" t="str">
        <f t="shared" si="498"/>
        <v/>
      </c>
      <c r="BP1058" s="14" t="str">
        <f t="shared" si="499"/>
        <v/>
      </c>
      <c r="BQ1058" s="14"/>
      <c r="BR1058" s="14" t="str">
        <f t="shared" si="509"/>
        <v>TS-Q-01:11/
O1011109:20A</v>
      </c>
      <c r="BS1058" s="14" t="str">
        <f t="shared" si="510"/>
        <v>TS-Q-01:12/
O1011109:20B</v>
      </c>
      <c r="BW1058" s="31" t="str">
        <f t="shared" si="511"/>
        <v/>
      </c>
      <c r="BX1058" s="31" t="str">
        <f t="shared" si="512"/>
        <v/>
      </c>
      <c r="BY1058" s="31" t="str">
        <f t="shared" si="513"/>
        <v/>
      </c>
      <c r="BZ1058" s="31" t="str">
        <f t="shared" si="514"/>
        <v/>
      </c>
      <c r="CA1058" s="31" t="str">
        <f t="shared" si="515"/>
        <v/>
      </c>
      <c r="CB1058" s="31" t="str">
        <f t="shared" si="516"/>
        <v/>
      </c>
      <c r="CC1058" s="31" t="str">
        <f t="shared" si="517"/>
        <v/>
      </c>
      <c r="CD1058" s="31" t="str">
        <f t="shared" si="518"/>
        <v>20A</v>
      </c>
      <c r="CE1058" s="31" t="e">
        <f t="shared" ca="1" si="519"/>
        <v>#NAME?</v>
      </c>
      <c r="CF1058" s="31" t="e">
        <f t="shared" ca="1" si="520"/>
        <v>#NAME?</v>
      </c>
      <c r="CG1058" s="31" t="e">
        <f t="shared" ca="1" si="521"/>
        <v>#NAME?</v>
      </c>
      <c r="CH1058" s="31" t="e">
        <f t="shared" ca="1" si="522"/>
        <v>#NAME?</v>
      </c>
      <c r="CI1058" s="31" t="e">
        <f t="shared" ca="1" si="523"/>
        <v>#NAME?</v>
      </c>
    </row>
    <row r="1059" spans="1:87" s="31" customFormat="1" ht="30" hidden="1" x14ac:dyDescent="0.25">
      <c r="A1059" s="9" t="s">
        <v>4493</v>
      </c>
      <c r="B1059" s="31" t="s">
        <v>3295</v>
      </c>
      <c r="C1059" s="31" t="s">
        <v>3296</v>
      </c>
      <c r="E1059" s="14" t="s">
        <v>5649</v>
      </c>
      <c r="G1059" s="31" t="str">
        <f t="shared" si="500"/>
        <v>Сигнал</v>
      </c>
      <c r="H1059" s="31" t="s">
        <v>2608</v>
      </c>
      <c r="I1059" s="31" t="s">
        <v>4603</v>
      </c>
      <c r="J1059" s="31" t="str">
        <f t="shared" si="495"/>
        <v>DCS_DO_03</v>
      </c>
      <c r="K1059" s="14" t="s">
        <v>5869</v>
      </c>
      <c r="M1059" s="31" t="s">
        <v>3299</v>
      </c>
      <c r="N1059" s="31" t="s">
        <v>1261</v>
      </c>
      <c r="O1059" s="31" t="s">
        <v>1257</v>
      </c>
      <c r="P1059" s="31" t="s">
        <v>2723</v>
      </c>
      <c r="Q1059" s="31" t="s">
        <v>1649</v>
      </c>
      <c r="R1059" s="31">
        <v>1</v>
      </c>
      <c r="S1059" s="31">
        <v>2</v>
      </c>
      <c r="T1059" s="31" t="s">
        <v>62</v>
      </c>
      <c r="U1059" s="31" t="str">
        <f t="shared" si="524"/>
        <v>30</v>
      </c>
      <c r="V1059" s="14" t="str">
        <f t="shared" si="496"/>
        <v>ASK 3MLD, ASK 3MB</v>
      </c>
      <c r="W1059" s="31" t="str">
        <f t="shared" si="501"/>
        <v/>
      </c>
      <c r="X1059" s="14" t="str">
        <f t="shared" si="502"/>
        <v/>
      </c>
      <c r="Y1059" s="31" t="str">
        <f t="shared" si="503"/>
        <v>O1011207</v>
      </c>
      <c r="Z1059" s="31" t="str">
        <f t="shared" si="504"/>
        <v>TUA711-DIO32</v>
      </c>
      <c r="AA1059" s="14" t="str">
        <f t="shared" si="505"/>
        <v>17-SC-DCS-002/O1011207/ 17-MC-DCS-004</v>
      </c>
      <c r="AB1059" s="31" t="s">
        <v>64</v>
      </c>
      <c r="AC1059" s="31" t="s">
        <v>54</v>
      </c>
      <c r="AD1059" s="31" t="s">
        <v>125</v>
      </c>
      <c r="AE1059" s="31">
        <v>1</v>
      </c>
      <c r="AF1059" s="31" t="s">
        <v>1254</v>
      </c>
      <c r="AG1059" s="31" t="s">
        <v>2993</v>
      </c>
      <c r="AH1059" s="31">
        <v>8</v>
      </c>
      <c r="AI1059" s="31">
        <v>9</v>
      </c>
      <c r="AJ1059" s="31" t="s">
        <v>1256</v>
      </c>
      <c r="AK1059" s="31">
        <f t="shared" si="497"/>
        <v>32</v>
      </c>
      <c r="AL1059" s="31" t="s">
        <v>62</v>
      </c>
      <c r="AO1059" s="31" t="s">
        <v>63</v>
      </c>
      <c r="AP1059" s="31" t="s">
        <v>3298</v>
      </c>
      <c r="AQ1059" s="14" t="s">
        <v>3297</v>
      </c>
      <c r="AR1059" s="31" t="s">
        <v>5716</v>
      </c>
      <c r="AS1059" s="31" t="s">
        <v>468</v>
      </c>
      <c r="AT1059" s="14" t="s">
        <v>5724</v>
      </c>
      <c r="AU1059" s="31" t="s">
        <v>5858</v>
      </c>
      <c r="AV1059" s="31" t="s">
        <v>5797</v>
      </c>
      <c r="AW1059" s="31" t="s">
        <v>5799</v>
      </c>
      <c r="AX1059" s="31" t="s">
        <v>5724</v>
      </c>
      <c r="BK1059" s="14" t="str">
        <f t="shared" si="506"/>
        <v/>
      </c>
      <c r="BL1059" s="14" t="str">
        <f t="shared" si="507"/>
        <v/>
      </c>
      <c r="BM1059" s="14" t="str">
        <f t="shared" si="508"/>
        <v/>
      </c>
      <c r="BN1059" s="14"/>
      <c r="BO1059" s="14" t="str">
        <f t="shared" si="498"/>
        <v/>
      </c>
      <c r="BP1059" s="14" t="str">
        <f t="shared" si="499"/>
        <v/>
      </c>
      <c r="BQ1059" s="14"/>
      <c r="BR1059" s="14" t="str">
        <f t="shared" si="509"/>
        <v/>
      </c>
      <c r="BS1059" s="14" t="str">
        <f t="shared" si="510"/>
        <v>TS-P-05:2/
O1011207:9A</v>
      </c>
      <c r="BW1059" s="31" t="str">
        <f t="shared" si="511"/>
        <v/>
      </c>
      <c r="BX1059" s="31" t="str">
        <f t="shared" si="512"/>
        <v/>
      </c>
      <c r="BY1059" s="31" t="str">
        <f t="shared" si="513"/>
        <v/>
      </c>
      <c r="BZ1059" s="31" t="str">
        <f t="shared" si="514"/>
        <v/>
      </c>
      <c r="CA1059" s="31" t="str">
        <f t="shared" si="515"/>
        <v/>
      </c>
      <c r="CB1059" s="31" t="str">
        <f t="shared" si="516"/>
        <v/>
      </c>
      <c r="CC1059" s="31" t="str">
        <f t="shared" si="517"/>
        <v/>
      </c>
      <c r="CD1059" s="31" t="str">
        <f t="shared" si="518"/>
        <v/>
      </c>
      <c r="CE1059" s="31" t="e">
        <f t="shared" ca="1" si="519"/>
        <v>#NAME?</v>
      </c>
      <c r="CF1059" s="31" t="e">
        <f t="shared" ca="1" si="520"/>
        <v>#NAME?</v>
      </c>
      <c r="CG1059" s="31" t="e">
        <f t="shared" ca="1" si="521"/>
        <v>#NAME?</v>
      </c>
      <c r="CH1059" s="31" t="e">
        <f t="shared" ca="1" si="522"/>
        <v>#NAME?</v>
      </c>
      <c r="CI1059" s="31" t="e">
        <f t="shared" ca="1" si="523"/>
        <v>#NAME?</v>
      </c>
    </row>
    <row r="1060" spans="1:87" s="31" customFormat="1" ht="30" hidden="1" x14ac:dyDescent="0.25">
      <c r="A1060" s="9" t="s">
        <v>4493</v>
      </c>
      <c r="B1060" s="31" t="s">
        <v>3295</v>
      </c>
      <c r="C1060" s="31" t="s">
        <v>3300</v>
      </c>
      <c r="E1060" s="14" t="s">
        <v>5649</v>
      </c>
      <c r="G1060" s="31" t="str">
        <f t="shared" si="500"/>
        <v>Сигнал</v>
      </c>
      <c r="H1060" s="31" t="s">
        <v>2611</v>
      </c>
      <c r="I1060" s="31" t="s">
        <v>4603</v>
      </c>
      <c r="J1060" s="31" t="str">
        <f t="shared" si="495"/>
        <v>DCS_DO_03</v>
      </c>
      <c r="K1060" s="14" t="s">
        <v>5869</v>
      </c>
      <c r="M1060" s="31" t="s">
        <v>3299</v>
      </c>
      <c r="N1060" s="31" t="s">
        <v>1261</v>
      </c>
      <c r="O1060" s="31" t="s">
        <v>1267</v>
      </c>
      <c r="P1060" s="31" t="s">
        <v>2723</v>
      </c>
      <c r="Q1060" s="31" t="s">
        <v>1649</v>
      </c>
      <c r="R1060" s="31">
        <v>3</v>
      </c>
      <c r="S1060" s="31">
        <v>4</v>
      </c>
      <c r="T1060" s="31" t="s">
        <v>62</v>
      </c>
      <c r="U1060" s="31" t="str">
        <f t="shared" si="524"/>
        <v>30</v>
      </c>
      <c r="V1060" s="14" t="str">
        <f t="shared" si="496"/>
        <v>ASK 3MLD, ASK 3MB</v>
      </c>
      <c r="W1060" s="31" t="str">
        <f t="shared" si="501"/>
        <v/>
      </c>
      <c r="X1060" s="14" t="str">
        <f t="shared" si="502"/>
        <v/>
      </c>
      <c r="Y1060" s="31" t="str">
        <f t="shared" si="503"/>
        <v>O1011207</v>
      </c>
      <c r="Z1060" s="31" t="str">
        <f t="shared" si="504"/>
        <v>TUA711-DIO32</v>
      </c>
      <c r="AA1060" s="14" t="str">
        <f t="shared" si="505"/>
        <v>17-SC-DCS-002/O1011207/ 17-MC-DCS-004</v>
      </c>
      <c r="AB1060" s="31" t="s">
        <v>64</v>
      </c>
      <c r="AC1060" s="31" t="s">
        <v>54</v>
      </c>
      <c r="AD1060" s="31" t="s">
        <v>125</v>
      </c>
      <c r="AE1060" s="31">
        <v>1</v>
      </c>
      <c r="AF1060" s="31" t="s">
        <v>1254</v>
      </c>
      <c r="AG1060" s="31" t="s">
        <v>2993</v>
      </c>
      <c r="AH1060" s="31">
        <v>8</v>
      </c>
      <c r="AI1060" s="31">
        <v>10</v>
      </c>
      <c r="AJ1060" s="31" t="s">
        <v>1256</v>
      </c>
      <c r="AK1060" s="31">
        <f t="shared" si="497"/>
        <v>32</v>
      </c>
      <c r="AL1060" s="31" t="s">
        <v>62</v>
      </c>
      <c r="AO1060" s="31" t="s">
        <v>63</v>
      </c>
      <c r="AP1060" s="31" t="s">
        <v>3298</v>
      </c>
      <c r="AQ1060" s="14" t="s">
        <v>3294</v>
      </c>
      <c r="AR1060" s="31" t="s">
        <v>5716</v>
      </c>
      <c r="AS1060" s="31" t="s">
        <v>468</v>
      </c>
      <c r="AT1060" s="14" t="s">
        <v>5724</v>
      </c>
      <c r="AU1060" s="31" t="s">
        <v>5858</v>
      </c>
      <c r="AV1060" s="31" t="s">
        <v>5806</v>
      </c>
      <c r="AW1060" s="31" t="s">
        <v>5797</v>
      </c>
      <c r="AX1060" s="31" t="s">
        <v>5724</v>
      </c>
      <c r="BK1060" s="14" t="str">
        <f t="shared" si="506"/>
        <v/>
      </c>
      <c r="BL1060" s="14" t="str">
        <f t="shared" si="507"/>
        <v/>
      </c>
      <c r="BM1060" s="14" t="str">
        <f t="shared" si="508"/>
        <v/>
      </c>
      <c r="BN1060" s="14"/>
      <c r="BO1060" s="14" t="str">
        <f t="shared" si="498"/>
        <v/>
      </c>
      <c r="BP1060" s="14" t="str">
        <f t="shared" si="499"/>
        <v/>
      </c>
      <c r="BQ1060" s="14"/>
      <c r="BR1060" s="14" t="str">
        <f t="shared" si="509"/>
        <v/>
      </c>
      <c r="BS1060" s="14" t="str">
        <f t="shared" si="510"/>
        <v>TS-P-05:4/
O1011207:10A</v>
      </c>
      <c r="BW1060" s="31" t="str">
        <f t="shared" si="511"/>
        <v/>
      </c>
      <c r="BX1060" s="31" t="str">
        <f t="shared" si="512"/>
        <v/>
      </c>
      <c r="BY1060" s="31" t="str">
        <f t="shared" si="513"/>
        <v/>
      </c>
      <c r="BZ1060" s="31" t="str">
        <f t="shared" si="514"/>
        <v/>
      </c>
      <c r="CA1060" s="31" t="str">
        <f t="shared" si="515"/>
        <v/>
      </c>
      <c r="CB1060" s="31" t="str">
        <f t="shared" si="516"/>
        <v/>
      </c>
      <c r="CC1060" s="31" t="str">
        <f t="shared" si="517"/>
        <v/>
      </c>
      <c r="CD1060" s="31" t="str">
        <f t="shared" si="518"/>
        <v/>
      </c>
      <c r="CE1060" s="31" t="e">
        <f t="shared" ca="1" si="519"/>
        <v>#NAME?</v>
      </c>
      <c r="CF1060" s="31" t="e">
        <f t="shared" ca="1" si="520"/>
        <v>#NAME?</v>
      </c>
      <c r="CG1060" s="31" t="e">
        <f t="shared" ca="1" si="521"/>
        <v>#NAME?</v>
      </c>
      <c r="CH1060" s="31" t="e">
        <f t="shared" ca="1" si="522"/>
        <v>#NAME?</v>
      </c>
      <c r="CI1060" s="31" t="e">
        <f t="shared" ca="1" si="523"/>
        <v>#NAME?</v>
      </c>
    </row>
    <row r="1061" spans="1:87" s="31" customFormat="1" ht="30" hidden="1" x14ac:dyDescent="0.25">
      <c r="A1061" s="9" t="s">
        <v>4493</v>
      </c>
      <c r="B1061" s="31" t="s">
        <v>3301</v>
      </c>
      <c r="C1061" s="31" t="s">
        <v>4340</v>
      </c>
      <c r="E1061" s="14" t="s">
        <v>1838</v>
      </c>
      <c r="G1061" s="31" t="str">
        <f t="shared" si="500"/>
        <v>Сигнал</v>
      </c>
      <c r="H1061" s="31" t="s">
        <v>1840</v>
      </c>
      <c r="I1061" s="31" t="s">
        <v>4603</v>
      </c>
      <c r="J1061" s="31" t="str">
        <f t="shared" si="495"/>
        <v>DCS_DI_02</v>
      </c>
      <c r="K1061" s="14" t="s">
        <v>5866</v>
      </c>
      <c r="M1061" s="31" t="s">
        <v>4331</v>
      </c>
      <c r="N1061" s="31" t="s">
        <v>107</v>
      </c>
      <c r="O1061" s="31" t="s">
        <v>160</v>
      </c>
      <c r="P1061" s="31" t="s">
        <v>61</v>
      </c>
      <c r="Q1061" s="31" t="s">
        <v>4515</v>
      </c>
      <c r="R1061" s="31">
        <v>11</v>
      </c>
      <c r="S1061" s="31">
        <v>12</v>
      </c>
      <c r="T1061" s="31" t="s">
        <v>62</v>
      </c>
      <c r="U1061" s="31" t="str">
        <f t="shared" si="524"/>
        <v>48</v>
      </c>
      <c r="V1061" s="14" t="str">
        <f t="shared" si="496"/>
        <v>AVK 2,5 A, AVK 2,5 A</v>
      </c>
      <c r="W1061" s="31" t="str">
        <f t="shared" si="501"/>
        <v>O1011100_U13</v>
      </c>
      <c r="X1061" s="14" t="str">
        <f t="shared" si="502"/>
        <v>HD5516</v>
      </c>
      <c r="Y1061" s="31" t="str">
        <f t="shared" si="503"/>
        <v>O1011100</v>
      </c>
      <c r="Z1061" s="31" t="str">
        <f t="shared" si="504"/>
        <v>TUA711-DIO32</v>
      </c>
      <c r="AA1061" s="14" t="str">
        <f t="shared" si="505"/>
        <v>17-SC-DCS-002/O1011100/ 17-MC-DCS-002</v>
      </c>
      <c r="AB1061" s="31" t="s">
        <v>64</v>
      </c>
      <c r="AC1061" s="31" t="s">
        <v>54</v>
      </c>
      <c r="AD1061" s="31" t="s">
        <v>125</v>
      </c>
      <c r="AE1061" s="31">
        <v>1</v>
      </c>
      <c r="AF1061" s="31" t="s">
        <v>55</v>
      </c>
      <c r="AG1061" s="31" t="s">
        <v>1873</v>
      </c>
      <c r="AH1061" s="31">
        <v>1</v>
      </c>
      <c r="AI1061" s="31">
        <v>13</v>
      </c>
      <c r="AJ1061" s="31" t="s">
        <v>57</v>
      </c>
      <c r="AK1061" s="31">
        <f t="shared" si="497"/>
        <v>32</v>
      </c>
      <c r="AL1061" s="31" t="s">
        <v>62</v>
      </c>
      <c r="AO1061" s="31" t="s">
        <v>63</v>
      </c>
      <c r="AP1061" s="31" t="s">
        <v>3304</v>
      </c>
      <c r="AQ1061" s="14" t="s">
        <v>4341</v>
      </c>
      <c r="AR1061" s="31" t="s">
        <v>5716</v>
      </c>
      <c r="AS1061" s="31" t="s">
        <v>468</v>
      </c>
      <c r="AT1061" s="14" t="s">
        <v>5724</v>
      </c>
      <c r="AU1061" s="31" t="s">
        <v>5858</v>
      </c>
      <c r="AV1061" s="31" t="s">
        <v>2200</v>
      </c>
      <c r="AW1061" s="31" t="s">
        <v>5791</v>
      </c>
      <c r="AX1061" s="31" t="s">
        <v>5724</v>
      </c>
      <c r="BK1061" s="14" t="str">
        <f t="shared" si="506"/>
        <v>TS-Q-13:11/
O1011100_U13:3</v>
      </c>
      <c r="BL1061" s="14" t="str">
        <f t="shared" si="507"/>
        <v>TS-Q-13:12/
O1011100_U13:4</v>
      </c>
      <c r="BM1061" s="14" t="str">
        <f t="shared" si="508"/>
        <v/>
      </c>
      <c r="BN1061" s="14"/>
      <c r="BO1061" s="14" t="str">
        <f t="shared" si="498"/>
        <v>O1011100:13A/
O1011100_U13:5</v>
      </c>
      <c r="BP1061" s="14" t="str">
        <f t="shared" si="499"/>
        <v>O1011100:13B/
O1011100_U13:6</v>
      </c>
      <c r="BQ1061" s="14"/>
      <c r="BR1061" s="14" t="str">
        <f t="shared" si="509"/>
        <v/>
      </c>
      <c r="BS1061" s="14" t="str">
        <f t="shared" si="510"/>
        <v/>
      </c>
      <c r="BW1061" s="31" t="str">
        <f t="shared" si="511"/>
        <v>13A</v>
      </c>
      <c r="BX1061" s="31" t="str">
        <f t="shared" si="512"/>
        <v>13B</v>
      </c>
      <c r="BY1061" s="31" t="str">
        <f t="shared" si="513"/>
        <v>3</v>
      </c>
      <c r="BZ1061" s="31" t="str">
        <f t="shared" si="514"/>
        <v>4</v>
      </c>
      <c r="CA1061" s="31" t="str">
        <f t="shared" si="515"/>
        <v/>
      </c>
      <c r="CB1061" s="31" t="str">
        <f t="shared" si="516"/>
        <v>5</v>
      </c>
      <c r="CC1061" s="31" t="str">
        <f t="shared" si="517"/>
        <v>6</v>
      </c>
      <c r="CD1061" s="31" t="str">
        <f t="shared" si="518"/>
        <v/>
      </c>
      <c r="CE1061" s="31" t="str">
        <f t="shared" si="519"/>
        <v/>
      </c>
      <c r="CF1061" s="31" t="e">
        <f t="shared" ca="1" si="520"/>
        <v>#NAME?</v>
      </c>
      <c r="CG1061" s="31" t="e">
        <f t="shared" ca="1" si="521"/>
        <v>#NAME?</v>
      </c>
      <c r="CH1061" s="31" t="e">
        <f t="shared" ca="1" si="522"/>
        <v>#NAME?</v>
      </c>
      <c r="CI1061" s="31" t="e">
        <f t="shared" ca="1" si="523"/>
        <v>#NAME?</v>
      </c>
    </row>
    <row r="1062" spans="1:87" s="31" customFormat="1" ht="30" hidden="1" x14ac:dyDescent="0.25">
      <c r="A1062" s="9" t="s">
        <v>4493</v>
      </c>
      <c r="B1062" s="31" t="s">
        <v>3301</v>
      </c>
      <c r="C1062" s="31" t="s">
        <v>4338</v>
      </c>
      <c r="E1062" s="14" t="s">
        <v>1843</v>
      </c>
      <c r="G1062" s="31" t="str">
        <f t="shared" si="500"/>
        <v>Сигнал</v>
      </c>
      <c r="H1062" s="31" t="s">
        <v>1845</v>
      </c>
      <c r="I1062" s="31" t="s">
        <v>4603</v>
      </c>
      <c r="J1062" s="31" t="str">
        <f t="shared" si="495"/>
        <v>DCS_DI_04</v>
      </c>
      <c r="K1062" s="14" t="s">
        <v>5866</v>
      </c>
      <c r="M1062" s="31" t="s">
        <v>4331</v>
      </c>
      <c r="N1062" s="31" t="s">
        <v>107</v>
      </c>
      <c r="O1062" s="31" t="s">
        <v>155</v>
      </c>
      <c r="P1062" s="31" t="s">
        <v>61</v>
      </c>
      <c r="Q1062" s="31" t="s">
        <v>4515</v>
      </c>
      <c r="R1062" s="31">
        <v>9</v>
      </c>
      <c r="S1062" s="31">
        <v>10</v>
      </c>
      <c r="T1062" s="31" t="s">
        <v>62</v>
      </c>
      <c r="U1062" s="31" t="str">
        <f t="shared" si="524"/>
        <v>48</v>
      </c>
      <c r="V1062" s="14" t="str">
        <f t="shared" si="496"/>
        <v>AVK 2,5 A, AVK 2,5 A</v>
      </c>
      <c r="W1062" s="31" t="str">
        <f t="shared" si="501"/>
        <v>O1011100_U29</v>
      </c>
      <c r="X1062" s="14" t="str">
        <f t="shared" si="502"/>
        <v>KFD2-ER-1.W.LB</v>
      </c>
      <c r="Y1062" s="31" t="str">
        <f t="shared" si="503"/>
        <v>O1011100</v>
      </c>
      <c r="Z1062" s="31" t="str">
        <f t="shared" si="504"/>
        <v>TUA711-DIO32</v>
      </c>
      <c r="AA1062" s="14" t="str">
        <f t="shared" si="505"/>
        <v>17-SC-DCS-002/O1011100/ 17-MC-DCS-002</v>
      </c>
      <c r="AB1062" s="31" t="s">
        <v>64</v>
      </c>
      <c r="AC1062" s="31" t="s">
        <v>54</v>
      </c>
      <c r="AD1062" s="31" t="s">
        <v>125</v>
      </c>
      <c r="AE1062" s="31">
        <v>1</v>
      </c>
      <c r="AF1062" s="31" t="s">
        <v>55</v>
      </c>
      <c r="AG1062" s="31" t="s">
        <v>1873</v>
      </c>
      <c r="AH1062" s="31">
        <v>1</v>
      </c>
      <c r="AI1062" s="31">
        <v>29</v>
      </c>
      <c r="AJ1062" s="31" t="s">
        <v>57</v>
      </c>
      <c r="AK1062" s="31">
        <f t="shared" si="497"/>
        <v>32</v>
      </c>
      <c r="AL1062" s="31" t="s">
        <v>62</v>
      </c>
      <c r="AO1062" s="31" t="s">
        <v>63</v>
      </c>
      <c r="AP1062" s="31" t="s">
        <v>3304</v>
      </c>
      <c r="AQ1062" s="14" t="s">
        <v>4339</v>
      </c>
      <c r="AR1062" s="31" t="s">
        <v>5716</v>
      </c>
      <c r="AS1062" s="31" t="s">
        <v>468</v>
      </c>
      <c r="AT1062" s="14" t="s">
        <v>5724</v>
      </c>
      <c r="AU1062" s="31" t="s">
        <v>5858</v>
      </c>
      <c r="AV1062" s="31" t="s">
        <v>2200</v>
      </c>
      <c r="AW1062" s="31" t="s">
        <v>5791</v>
      </c>
      <c r="AX1062" s="31" t="s">
        <v>5724</v>
      </c>
      <c r="BK1062" s="14" t="str">
        <f t="shared" si="506"/>
        <v>TS-Q-13:9/
O1011100_U29:3</v>
      </c>
      <c r="BL1062" s="14" t="str">
        <f t="shared" si="507"/>
        <v>TS-Q-13:10/
O1011100_U29:1</v>
      </c>
      <c r="BM1062" s="14" t="str">
        <f t="shared" si="508"/>
        <v/>
      </c>
      <c r="BN1062" s="14"/>
      <c r="BO1062" s="14" t="str">
        <f t="shared" si="498"/>
        <v>O1011100:29A/
O1011100_U29:7</v>
      </c>
      <c r="BP1062" s="14" t="str">
        <f t="shared" si="499"/>
        <v>O1011100:29B/
O1011100_U29:8</v>
      </c>
      <c r="BQ1062" s="14"/>
      <c r="BR1062" s="14" t="str">
        <f t="shared" si="509"/>
        <v/>
      </c>
      <c r="BS1062" s="14" t="str">
        <f t="shared" si="510"/>
        <v/>
      </c>
      <c r="BW1062" s="31" t="str">
        <f t="shared" si="511"/>
        <v>29A</v>
      </c>
      <c r="BX1062" s="31" t="str">
        <f t="shared" si="512"/>
        <v>29B</v>
      </c>
      <c r="BY1062" s="31" t="str">
        <f t="shared" si="513"/>
        <v>3</v>
      </c>
      <c r="BZ1062" s="31" t="str">
        <f t="shared" si="514"/>
        <v>1</v>
      </c>
      <c r="CA1062" s="31" t="str">
        <f t="shared" si="515"/>
        <v/>
      </c>
      <c r="CB1062" s="31" t="str">
        <f t="shared" si="516"/>
        <v>7</v>
      </c>
      <c r="CC1062" s="31" t="str">
        <f t="shared" si="517"/>
        <v>8</v>
      </c>
      <c r="CD1062" s="31" t="str">
        <f t="shared" si="518"/>
        <v/>
      </c>
      <c r="CE1062" s="31" t="str">
        <f t="shared" si="519"/>
        <v/>
      </c>
      <c r="CF1062" s="31" t="e">
        <f t="shared" ca="1" si="520"/>
        <v>#NAME?</v>
      </c>
      <c r="CG1062" s="31" t="e">
        <f t="shared" ca="1" si="521"/>
        <v>#NAME?</v>
      </c>
      <c r="CH1062" s="31" t="e">
        <f t="shared" ca="1" si="522"/>
        <v>#NAME?</v>
      </c>
      <c r="CI1062" s="31" t="e">
        <f t="shared" ca="1" si="523"/>
        <v>#NAME?</v>
      </c>
    </row>
    <row r="1063" spans="1:87" s="31" customFormat="1" ht="30" hidden="1" x14ac:dyDescent="0.25">
      <c r="A1063" s="9" t="s">
        <v>4493</v>
      </c>
      <c r="B1063" s="31" t="s">
        <v>3301</v>
      </c>
      <c r="C1063" s="31" t="s">
        <v>4161</v>
      </c>
      <c r="E1063" s="14" t="s">
        <v>5647</v>
      </c>
      <c r="G1063" s="31" t="str">
        <f t="shared" si="500"/>
        <v>Сигнал</v>
      </c>
      <c r="H1063" s="31" t="s">
        <v>3318</v>
      </c>
      <c r="I1063" s="31" t="s">
        <v>4603</v>
      </c>
      <c r="J1063" s="31" t="str">
        <f t="shared" si="495"/>
        <v>DCS_DI_03</v>
      </c>
      <c r="K1063" s="14" t="s">
        <v>5869</v>
      </c>
      <c r="M1063" s="31" t="s">
        <v>4150</v>
      </c>
      <c r="N1063" s="31" t="s">
        <v>107</v>
      </c>
      <c r="O1063" s="31" t="s">
        <v>165</v>
      </c>
      <c r="P1063" s="31" t="s">
        <v>2723</v>
      </c>
      <c r="Q1063" s="31" t="s">
        <v>133</v>
      </c>
      <c r="R1063" s="31">
        <v>13</v>
      </c>
      <c r="S1063" s="31">
        <v>14</v>
      </c>
      <c r="T1063" s="31" t="s">
        <v>62</v>
      </c>
      <c r="U1063" s="31" t="str">
        <f t="shared" si="524"/>
        <v>48</v>
      </c>
      <c r="V1063" s="14" t="str">
        <f t="shared" si="496"/>
        <v>ASK 3MLD, ASK 3MB</v>
      </c>
      <c r="W1063" s="31" t="str">
        <f t="shared" si="501"/>
        <v/>
      </c>
      <c r="X1063" s="14" t="str">
        <f t="shared" si="502"/>
        <v/>
      </c>
      <c r="Y1063" s="31" t="str">
        <f t="shared" si="503"/>
        <v>O1011109</v>
      </c>
      <c r="Z1063" s="31" t="str">
        <f t="shared" si="504"/>
        <v>TUA711-DIO32</v>
      </c>
      <c r="AA1063" s="14" t="str">
        <f t="shared" si="505"/>
        <v>17-SC-DCS-002/O1011109/ 17-MC-DCS-004</v>
      </c>
      <c r="AB1063" s="31" t="s">
        <v>64</v>
      </c>
      <c r="AC1063" s="31" t="s">
        <v>54</v>
      </c>
      <c r="AD1063" s="31" t="s">
        <v>125</v>
      </c>
      <c r="AE1063" s="31">
        <v>1</v>
      </c>
      <c r="AF1063" s="31" t="s">
        <v>55</v>
      </c>
      <c r="AG1063" s="31" t="s">
        <v>3897</v>
      </c>
      <c r="AH1063" s="31">
        <v>10</v>
      </c>
      <c r="AI1063" s="31">
        <v>21</v>
      </c>
      <c r="AJ1063" s="31" t="s">
        <v>57</v>
      </c>
      <c r="AK1063" s="31">
        <f t="shared" si="497"/>
        <v>32</v>
      </c>
      <c r="AL1063" s="31" t="s">
        <v>62</v>
      </c>
      <c r="AO1063" s="31" t="s">
        <v>63</v>
      </c>
      <c r="AP1063" s="31" t="s">
        <v>3304</v>
      </c>
      <c r="AQ1063" s="14" t="s">
        <v>4162</v>
      </c>
      <c r="AR1063" s="31" t="s">
        <v>5716</v>
      </c>
      <c r="AS1063" s="31" t="s">
        <v>468</v>
      </c>
      <c r="AT1063" s="14" t="s">
        <v>5724</v>
      </c>
      <c r="AU1063" s="31" t="s">
        <v>5858</v>
      </c>
      <c r="AV1063" s="31" t="s">
        <v>5827</v>
      </c>
      <c r="AW1063" s="31" t="s">
        <v>5828</v>
      </c>
      <c r="AX1063" s="31" t="s">
        <v>5724</v>
      </c>
      <c r="BK1063" s="14" t="str">
        <f t="shared" si="506"/>
        <v/>
      </c>
      <c r="BL1063" s="14" t="str">
        <f t="shared" si="507"/>
        <v/>
      </c>
      <c r="BM1063" s="14" t="str">
        <f t="shared" si="508"/>
        <v/>
      </c>
      <c r="BN1063" s="14"/>
      <c r="BO1063" s="14" t="str">
        <f t="shared" si="498"/>
        <v/>
      </c>
      <c r="BP1063" s="14" t="str">
        <f t="shared" si="499"/>
        <v/>
      </c>
      <c r="BQ1063" s="14"/>
      <c r="BR1063" s="14" t="str">
        <f t="shared" si="509"/>
        <v>TS-Q-01:13/
O1011109:21A</v>
      </c>
      <c r="BS1063" s="14" t="str">
        <f t="shared" si="510"/>
        <v>TS-Q-01:14/
O1011109:21B</v>
      </c>
      <c r="BW1063" s="31" t="str">
        <f t="shared" si="511"/>
        <v/>
      </c>
      <c r="BX1063" s="31" t="str">
        <f t="shared" si="512"/>
        <v/>
      </c>
      <c r="BY1063" s="31" t="str">
        <f t="shared" si="513"/>
        <v/>
      </c>
      <c r="BZ1063" s="31" t="str">
        <f t="shared" si="514"/>
        <v/>
      </c>
      <c r="CA1063" s="31" t="str">
        <f t="shared" si="515"/>
        <v/>
      </c>
      <c r="CB1063" s="31" t="str">
        <f t="shared" si="516"/>
        <v/>
      </c>
      <c r="CC1063" s="31" t="str">
        <f t="shared" si="517"/>
        <v/>
      </c>
      <c r="CD1063" s="31" t="str">
        <f t="shared" si="518"/>
        <v>21A</v>
      </c>
      <c r="CE1063" s="31" t="e">
        <f t="shared" ca="1" si="519"/>
        <v>#NAME?</v>
      </c>
      <c r="CF1063" s="31" t="e">
        <f t="shared" ca="1" si="520"/>
        <v>#NAME?</v>
      </c>
      <c r="CG1063" s="31" t="e">
        <f t="shared" ca="1" si="521"/>
        <v>#NAME?</v>
      </c>
      <c r="CH1063" s="31" t="e">
        <f t="shared" ca="1" si="522"/>
        <v>#NAME?</v>
      </c>
      <c r="CI1063" s="31" t="e">
        <f t="shared" ca="1" si="523"/>
        <v>#NAME?</v>
      </c>
    </row>
    <row r="1064" spans="1:87" s="31" customFormat="1" ht="30" hidden="1" x14ac:dyDescent="0.25">
      <c r="A1064" s="9" t="s">
        <v>4493</v>
      </c>
      <c r="B1064" s="31" t="s">
        <v>3301</v>
      </c>
      <c r="C1064" s="31" t="s">
        <v>4163</v>
      </c>
      <c r="E1064" s="14" t="s">
        <v>5647</v>
      </c>
      <c r="G1064" s="31" t="str">
        <f t="shared" si="500"/>
        <v>Сигнал</v>
      </c>
      <c r="H1064" s="31" t="s">
        <v>3321</v>
      </c>
      <c r="I1064" s="31" t="s">
        <v>4603</v>
      </c>
      <c r="J1064" s="31" t="str">
        <f t="shared" si="495"/>
        <v>DCS_DI_03</v>
      </c>
      <c r="K1064" s="14" t="s">
        <v>5869</v>
      </c>
      <c r="M1064" s="31" t="s">
        <v>4150</v>
      </c>
      <c r="N1064" s="31" t="s">
        <v>107</v>
      </c>
      <c r="O1064" s="31" t="s">
        <v>170</v>
      </c>
      <c r="P1064" s="31" t="s">
        <v>2723</v>
      </c>
      <c r="Q1064" s="31" t="s">
        <v>133</v>
      </c>
      <c r="R1064" s="31">
        <v>15</v>
      </c>
      <c r="S1064" s="31">
        <v>16</v>
      </c>
      <c r="T1064" s="31" t="s">
        <v>62</v>
      </c>
      <c r="U1064" s="31" t="str">
        <f t="shared" si="524"/>
        <v>48</v>
      </c>
      <c r="V1064" s="14" t="str">
        <f t="shared" si="496"/>
        <v>ASK 3MLD, ASK 3MB</v>
      </c>
      <c r="W1064" s="31" t="str">
        <f t="shared" si="501"/>
        <v/>
      </c>
      <c r="X1064" s="14" t="str">
        <f t="shared" si="502"/>
        <v/>
      </c>
      <c r="Y1064" s="31" t="str">
        <f t="shared" si="503"/>
        <v>O1011109</v>
      </c>
      <c r="Z1064" s="31" t="str">
        <f t="shared" si="504"/>
        <v>TUA711-DIO32</v>
      </c>
      <c r="AA1064" s="14" t="str">
        <f t="shared" si="505"/>
        <v>17-SC-DCS-002/O1011109/ 17-MC-DCS-004</v>
      </c>
      <c r="AB1064" s="31" t="s">
        <v>64</v>
      </c>
      <c r="AC1064" s="31" t="s">
        <v>54</v>
      </c>
      <c r="AD1064" s="31" t="s">
        <v>125</v>
      </c>
      <c r="AE1064" s="31">
        <v>1</v>
      </c>
      <c r="AF1064" s="31" t="s">
        <v>55</v>
      </c>
      <c r="AG1064" s="31" t="s">
        <v>3897</v>
      </c>
      <c r="AH1064" s="31">
        <v>10</v>
      </c>
      <c r="AI1064" s="31">
        <v>22</v>
      </c>
      <c r="AJ1064" s="31" t="s">
        <v>57</v>
      </c>
      <c r="AK1064" s="31">
        <f t="shared" si="497"/>
        <v>32</v>
      </c>
      <c r="AL1064" s="31" t="s">
        <v>62</v>
      </c>
      <c r="AO1064" s="31" t="s">
        <v>63</v>
      </c>
      <c r="AP1064" s="31" t="s">
        <v>3304</v>
      </c>
      <c r="AQ1064" s="14" t="s">
        <v>4164</v>
      </c>
      <c r="AR1064" s="31" t="s">
        <v>5716</v>
      </c>
      <c r="AS1064" s="31" t="s">
        <v>468</v>
      </c>
      <c r="AT1064" s="14" t="s">
        <v>5724</v>
      </c>
      <c r="AU1064" s="31" t="s">
        <v>5858</v>
      </c>
      <c r="AV1064" s="31" t="s">
        <v>5792</v>
      </c>
      <c r="AW1064" s="31" t="s">
        <v>5793</v>
      </c>
      <c r="AX1064" s="31" t="s">
        <v>5724</v>
      </c>
      <c r="BK1064" s="14" t="str">
        <f t="shared" si="506"/>
        <v/>
      </c>
      <c r="BL1064" s="14" t="str">
        <f t="shared" si="507"/>
        <v/>
      </c>
      <c r="BM1064" s="14" t="str">
        <f t="shared" si="508"/>
        <v/>
      </c>
      <c r="BN1064" s="14"/>
      <c r="BO1064" s="14" t="str">
        <f t="shared" si="498"/>
        <v/>
      </c>
      <c r="BP1064" s="14" t="str">
        <f t="shared" si="499"/>
        <v/>
      </c>
      <c r="BQ1064" s="14"/>
      <c r="BR1064" s="14" t="str">
        <f t="shared" si="509"/>
        <v>TS-Q-01:15/
O1011109:22A</v>
      </c>
      <c r="BS1064" s="14" t="str">
        <f t="shared" si="510"/>
        <v>TS-Q-01:16/
O1011109:22B</v>
      </c>
      <c r="BW1064" s="31" t="str">
        <f t="shared" si="511"/>
        <v/>
      </c>
      <c r="BX1064" s="31" t="str">
        <f t="shared" si="512"/>
        <v/>
      </c>
      <c r="BY1064" s="31" t="str">
        <f t="shared" si="513"/>
        <v/>
      </c>
      <c r="BZ1064" s="31" t="str">
        <f t="shared" si="514"/>
        <v/>
      </c>
      <c r="CA1064" s="31" t="str">
        <f t="shared" si="515"/>
        <v/>
      </c>
      <c r="CB1064" s="31" t="str">
        <f t="shared" si="516"/>
        <v/>
      </c>
      <c r="CC1064" s="31" t="str">
        <f t="shared" si="517"/>
        <v/>
      </c>
      <c r="CD1064" s="31" t="str">
        <f t="shared" si="518"/>
        <v>22A</v>
      </c>
      <c r="CE1064" s="31" t="e">
        <f t="shared" ca="1" si="519"/>
        <v>#NAME?</v>
      </c>
      <c r="CF1064" s="31" t="e">
        <f t="shared" ca="1" si="520"/>
        <v>#NAME?</v>
      </c>
      <c r="CG1064" s="31" t="e">
        <f t="shared" ca="1" si="521"/>
        <v>#NAME?</v>
      </c>
      <c r="CH1064" s="31" t="e">
        <f t="shared" ca="1" si="522"/>
        <v>#NAME?</v>
      </c>
      <c r="CI1064" s="31" t="e">
        <f t="shared" ca="1" si="523"/>
        <v>#NAME?</v>
      </c>
    </row>
    <row r="1065" spans="1:87" s="31" customFormat="1" ht="30" hidden="1" x14ac:dyDescent="0.25">
      <c r="A1065" s="9" t="s">
        <v>4493</v>
      </c>
      <c r="B1065" s="31" t="s">
        <v>3301</v>
      </c>
      <c r="C1065" s="31" t="s">
        <v>4165</v>
      </c>
      <c r="E1065" s="14" t="s">
        <v>5647</v>
      </c>
      <c r="G1065" s="31" t="str">
        <f t="shared" si="500"/>
        <v>Сигнал</v>
      </c>
      <c r="H1065" s="31" t="s">
        <v>3357</v>
      </c>
      <c r="I1065" s="31" t="s">
        <v>4603</v>
      </c>
      <c r="J1065" s="31" t="str">
        <f t="shared" si="495"/>
        <v>DCS_DI_03</v>
      </c>
      <c r="K1065" s="14" t="s">
        <v>5869</v>
      </c>
      <c r="M1065" s="31" t="s">
        <v>4150</v>
      </c>
      <c r="N1065" s="31" t="s">
        <v>107</v>
      </c>
      <c r="O1065" s="31" t="s">
        <v>176</v>
      </c>
      <c r="P1065" s="31" t="s">
        <v>2723</v>
      </c>
      <c r="Q1065" s="31" t="s">
        <v>133</v>
      </c>
      <c r="R1065" s="31">
        <v>17</v>
      </c>
      <c r="S1065" s="31">
        <v>18</v>
      </c>
      <c r="T1065" s="31" t="s">
        <v>62</v>
      </c>
      <c r="U1065" s="31" t="str">
        <f t="shared" si="524"/>
        <v>48</v>
      </c>
      <c r="V1065" s="14" t="str">
        <f t="shared" si="496"/>
        <v>ASK 3MLD, ASK 3MB</v>
      </c>
      <c r="W1065" s="31" t="str">
        <f t="shared" si="501"/>
        <v/>
      </c>
      <c r="X1065" s="14" t="str">
        <f t="shared" si="502"/>
        <v/>
      </c>
      <c r="Y1065" s="31" t="str">
        <f t="shared" si="503"/>
        <v>O1011109</v>
      </c>
      <c r="Z1065" s="31" t="str">
        <f t="shared" si="504"/>
        <v>TUA711-DIO32</v>
      </c>
      <c r="AA1065" s="14" t="str">
        <f t="shared" si="505"/>
        <v>17-SC-DCS-002/O1011109/ 17-MC-DCS-004</v>
      </c>
      <c r="AB1065" s="31" t="s">
        <v>64</v>
      </c>
      <c r="AC1065" s="31" t="s">
        <v>54</v>
      </c>
      <c r="AD1065" s="31" t="s">
        <v>125</v>
      </c>
      <c r="AE1065" s="31">
        <v>1</v>
      </c>
      <c r="AF1065" s="31" t="s">
        <v>55</v>
      </c>
      <c r="AG1065" s="31" t="s">
        <v>3897</v>
      </c>
      <c r="AH1065" s="31">
        <v>10</v>
      </c>
      <c r="AI1065" s="31">
        <v>23</v>
      </c>
      <c r="AJ1065" s="31" t="s">
        <v>57</v>
      </c>
      <c r="AK1065" s="31">
        <f t="shared" si="497"/>
        <v>32</v>
      </c>
      <c r="AL1065" s="31" t="s">
        <v>62</v>
      </c>
      <c r="AO1065" s="31" t="s">
        <v>63</v>
      </c>
      <c r="AP1065" s="31" t="s">
        <v>3304</v>
      </c>
      <c r="AQ1065" s="14" t="s">
        <v>4166</v>
      </c>
      <c r="AR1065" s="31" t="s">
        <v>5716</v>
      </c>
      <c r="AS1065" s="31" t="s">
        <v>468</v>
      </c>
      <c r="AT1065" s="14" t="s">
        <v>5724</v>
      </c>
      <c r="AU1065" s="31" t="s">
        <v>5858</v>
      </c>
      <c r="AV1065" s="31" t="s">
        <v>5794</v>
      </c>
      <c r="AW1065" s="31" t="s">
        <v>5795</v>
      </c>
      <c r="AX1065" s="31" t="s">
        <v>5724</v>
      </c>
      <c r="BK1065" s="14" t="str">
        <f t="shared" si="506"/>
        <v/>
      </c>
      <c r="BL1065" s="14" t="str">
        <f t="shared" si="507"/>
        <v/>
      </c>
      <c r="BM1065" s="14" t="str">
        <f t="shared" si="508"/>
        <v/>
      </c>
      <c r="BN1065" s="14"/>
      <c r="BO1065" s="14" t="str">
        <f t="shared" si="498"/>
        <v/>
      </c>
      <c r="BP1065" s="14" t="str">
        <f t="shared" si="499"/>
        <v/>
      </c>
      <c r="BQ1065" s="14"/>
      <c r="BR1065" s="14" t="str">
        <f t="shared" si="509"/>
        <v>TS-Q-01:17/
O1011109:23A</v>
      </c>
      <c r="BS1065" s="14" t="str">
        <f t="shared" si="510"/>
        <v>TS-Q-01:18/
O1011109:23B</v>
      </c>
      <c r="BW1065" s="31" t="str">
        <f t="shared" si="511"/>
        <v/>
      </c>
      <c r="BX1065" s="31" t="str">
        <f t="shared" si="512"/>
        <v/>
      </c>
      <c r="BY1065" s="31" t="str">
        <f t="shared" si="513"/>
        <v/>
      </c>
      <c r="BZ1065" s="31" t="str">
        <f t="shared" si="514"/>
        <v/>
      </c>
      <c r="CA1065" s="31" t="str">
        <f t="shared" si="515"/>
        <v/>
      </c>
      <c r="CB1065" s="31" t="str">
        <f t="shared" si="516"/>
        <v/>
      </c>
      <c r="CC1065" s="31" t="str">
        <f t="shared" si="517"/>
        <v/>
      </c>
      <c r="CD1065" s="31" t="str">
        <f t="shared" si="518"/>
        <v>23A</v>
      </c>
      <c r="CE1065" s="31" t="e">
        <f t="shared" ca="1" si="519"/>
        <v>#NAME?</v>
      </c>
      <c r="CF1065" s="31" t="e">
        <f t="shared" ca="1" si="520"/>
        <v>#NAME?</v>
      </c>
      <c r="CG1065" s="31" t="e">
        <f t="shared" ca="1" si="521"/>
        <v>#NAME?</v>
      </c>
      <c r="CH1065" s="31" t="e">
        <f t="shared" ca="1" si="522"/>
        <v>#NAME?</v>
      </c>
      <c r="CI1065" s="31" t="e">
        <f t="shared" ca="1" si="523"/>
        <v>#NAME?</v>
      </c>
    </row>
    <row r="1066" spans="1:87" s="31" customFormat="1" ht="30" hidden="1" x14ac:dyDescent="0.25">
      <c r="A1066" s="9" t="s">
        <v>4493</v>
      </c>
      <c r="B1066" s="31" t="s">
        <v>3301</v>
      </c>
      <c r="C1066" s="31" t="s">
        <v>3302</v>
      </c>
      <c r="E1066" s="14" t="s">
        <v>5649</v>
      </c>
      <c r="G1066" s="31" t="str">
        <f t="shared" si="500"/>
        <v>Сигнал</v>
      </c>
      <c r="H1066" s="31" t="s">
        <v>2608</v>
      </c>
      <c r="I1066" s="31" t="s">
        <v>4603</v>
      </c>
      <c r="J1066" s="31" t="str">
        <f t="shared" si="495"/>
        <v>DCS_DO_03</v>
      </c>
      <c r="K1066" s="14" t="s">
        <v>5869</v>
      </c>
      <c r="M1066" s="31" t="s">
        <v>3299</v>
      </c>
      <c r="N1066" s="31" t="s">
        <v>1261</v>
      </c>
      <c r="O1066" s="31" t="s">
        <v>1272</v>
      </c>
      <c r="P1066" s="31" t="s">
        <v>2723</v>
      </c>
      <c r="Q1066" s="31" t="s">
        <v>1649</v>
      </c>
      <c r="R1066" s="31">
        <v>5</v>
      </c>
      <c r="S1066" s="31">
        <v>6</v>
      </c>
      <c r="T1066" s="31" t="s">
        <v>62</v>
      </c>
      <c r="U1066" s="31" t="str">
        <f t="shared" si="524"/>
        <v>30</v>
      </c>
      <c r="V1066" s="14" t="str">
        <f t="shared" si="496"/>
        <v>ASK 3MLD, ASK 3MB</v>
      </c>
      <c r="W1066" s="31" t="str">
        <f t="shared" si="501"/>
        <v/>
      </c>
      <c r="X1066" s="14" t="str">
        <f t="shared" si="502"/>
        <v/>
      </c>
      <c r="Y1066" s="31" t="str">
        <f t="shared" si="503"/>
        <v>O1011207</v>
      </c>
      <c r="Z1066" s="31" t="str">
        <f t="shared" si="504"/>
        <v>TUA711-DIO32</v>
      </c>
      <c r="AA1066" s="14" t="str">
        <f t="shared" si="505"/>
        <v>17-SC-DCS-002/O1011207/ 17-MC-DCS-004</v>
      </c>
      <c r="AB1066" s="31" t="s">
        <v>64</v>
      </c>
      <c r="AC1066" s="31" t="s">
        <v>54</v>
      </c>
      <c r="AD1066" s="31" t="s">
        <v>125</v>
      </c>
      <c r="AE1066" s="31">
        <v>1</v>
      </c>
      <c r="AF1066" s="31" t="s">
        <v>1254</v>
      </c>
      <c r="AG1066" s="31" t="s">
        <v>2993</v>
      </c>
      <c r="AH1066" s="31">
        <v>8</v>
      </c>
      <c r="AI1066" s="31">
        <v>11</v>
      </c>
      <c r="AJ1066" s="31" t="s">
        <v>1256</v>
      </c>
      <c r="AK1066" s="31">
        <f t="shared" si="497"/>
        <v>32</v>
      </c>
      <c r="AL1066" s="31" t="s">
        <v>62</v>
      </c>
      <c r="AO1066" s="31" t="s">
        <v>63</v>
      </c>
      <c r="AP1066" s="31" t="s">
        <v>3304</v>
      </c>
      <c r="AQ1066" s="14" t="s">
        <v>3303</v>
      </c>
      <c r="AR1066" s="31" t="s">
        <v>5716</v>
      </c>
      <c r="AS1066" s="31" t="s">
        <v>468</v>
      </c>
      <c r="AT1066" s="14" t="s">
        <v>5724</v>
      </c>
      <c r="AU1066" s="31" t="s">
        <v>5858</v>
      </c>
      <c r="AV1066" s="31" t="s">
        <v>5797</v>
      </c>
      <c r="AW1066" s="31" t="s">
        <v>5799</v>
      </c>
      <c r="AX1066" s="31" t="s">
        <v>5724</v>
      </c>
      <c r="BK1066" s="14" t="str">
        <f t="shared" si="506"/>
        <v/>
      </c>
      <c r="BL1066" s="14" t="str">
        <f t="shared" si="507"/>
        <v/>
      </c>
      <c r="BM1066" s="14" t="str">
        <f t="shared" si="508"/>
        <v/>
      </c>
      <c r="BN1066" s="14"/>
      <c r="BO1066" s="14" t="str">
        <f t="shared" si="498"/>
        <v/>
      </c>
      <c r="BP1066" s="14" t="str">
        <f t="shared" si="499"/>
        <v/>
      </c>
      <c r="BQ1066" s="14"/>
      <c r="BR1066" s="14" t="str">
        <f t="shared" si="509"/>
        <v/>
      </c>
      <c r="BS1066" s="14" t="str">
        <f t="shared" si="510"/>
        <v>TS-P-05:6/
O1011207:11A</v>
      </c>
      <c r="BW1066" s="31" t="str">
        <f t="shared" si="511"/>
        <v/>
      </c>
      <c r="BX1066" s="31" t="str">
        <f t="shared" si="512"/>
        <v/>
      </c>
      <c r="BY1066" s="31" t="str">
        <f t="shared" si="513"/>
        <v/>
      </c>
      <c r="BZ1066" s="31" t="str">
        <f t="shared" si="514"/>
        <v/>
      </c>
      <c r="CA1066" s="31" t="str">
        <f t="shared" si="515"/>
        <v/>
      </c>
      <c r="CB1066" s="31" t="str">
        <f t="shared" si="516"/>
        <v/>
      </c>
      <c r="CC1066" s="31" t="str">
        <f t="shared" si="517"/>
        <v/>
      </c>
      <c r="CD1066" s="31" t="str">
        <f t="shared" si="518"/>
        <v/>
      </c>
      <c r="CE1066" s="31" t="e">
        <f t="shared" ca="1" si="519"/>
        <v>#NAME?</v>
      </c>
      <c r="CF1066" s="31" t="e">
        <f t="shared" ca="1" si="520"/>
        <v>#NAME?</v>
      </c>
      <c r="CG1066" s="31" t="e">
        <f t="shared" ca="1" si="521"/>
        <v>#NAME?</v>
      </c>
      <c r="CH1066" s="31" t="e">
        <f t="shared" ca="1" si="522"/>
        <v>#NAME?</v>
      </c>
      <c r="CI1066" s="31" t="e">
        <f t="shared" ca="1" si="523"/>
        <v>#NAME?</v>
      </c>
    </row>
    <row r="1067" spans="1:87" s="31" customFormat="1" ht="30" hidden="1" x14ac:dyDescent="0.25">
      <c r="A1067" s="9" t="s">
        <v>4493</v>
      </c>
      <c r="B1067" s="31" t="s">
        <v>3301</v>
      </c>
      <c r="C1067" s="31" t="s">
        <v>3305</v>
      </c>
      <c r="E1067" s="14" t="s">
        <v>5649</v>
      </c>
      <c r="G1067" s="31" t="str">
        <f t="shared" si="500"/>
        <v>Сигнал</v>
      </c>
      <c r="H1067" s="31" t="s">
        <v>2611</v>
      </c>
      <c r="I1067" s="31" t="s">
        <v>4603</v>
      </c>
      <c r="J1067" s="31" t="str">
        <f t="shared" si="495"/>
        <v>DCS_DO_03</v>
      </c>
      <c r="K1067" s="14" t="s">
        <v>5869</v>
      </c>
      <c r="M1067" s="31" t="s">
        <v>3299</v>
      </c>
      <c r="N1067" s="31" t="s">
        <v>1261</v>
      </c>
      <c r="O1067" s="31" t="s">
        <v>1276</v>
      </c>
      <c r="P1067" s="31" t="s">
        <v>2723</v>
      </c>
      <c r="Q1067" s="31" t="s">
        <v>1649</v>
      </c>
      <c r="R1067" s="31">
        <v>7</v>
      </c>
      <c r="S1067" s="31">
        <v>8</v>
      </c>
      <c r="T1067" s="31" t="s">
        <v>62</v>
      </c>
      <c r="U1067" s="31" t="str">
        <f t="shared" si="524"/>
        <v>30</v>
      </c>
      <c r="V1067" s="14" t="str">
        <f t="shared" si="496"/>
        <v>ASK 3MLD, ASK 3MB</v>
      </c>
      <c r="W1067" s="31" t="str">
        <f t="shared" si="501"/>
        <v/>
      </c>
      <c r="X1067" s="14" t="str">
        <f t="shared" si="502"/>
        <v/>
      </c>
      <c r="Y1067" s="31" t="str">
        <f t="shared" si="503"/>
        <v>O1011207</v>
      </c>
      <c r="Z1067" s="31" t="str">
        <f t="shared" si="504"/>
        <v>TUA711-DIO32</v>
      </c>
      <c r="AA1067" s="14" t="str">
        <f t="shared" si="505"/>
        <v>17-SC-DCS-002/O1011207/ 17-MC-DCS-004</v>
      </c>
      <c r="AB1067" s="31" t="s">
        <v>64</v>
      </c>
      <c r="AC1067" s="31" t="s">
        <v>54</v>
      </c>
      <c r="AD1067" s="31" t="s">
        <v>125</v>
      </c>
      <c r="AE1067" s="31">
        <v>1</v>
      </c>
      <c r="AF1067" s="31" t="s">
        <v>1254</v>
      </c>
      <c r="AG1067" s="31" t="s">
        <v>2993</v>
      </c>
      <c r="AH1067" s="31">
        <v>8</v>
      </c>
      <c r="AI1067" s="31">
        <v>12</v>
      </c>
      <c r="AJ1067" s="31" t="s">
        <v>1256</v>
      </c>
      <c r="AK1067" s="31">
        <f t="shared" si="497"/>
        <v>32</v>
      </c>
      <c r="AL1067" s="31" t="s">
        <v>62</v>
      </c>
      <c r="AO1067" s="31" t="s">
        <v>63</v>
      </c>
      <c r="AP1067" s="31" t="s">
        <v>3304</v>
      </c>
      <c r="AQ1067" s="14" t="s">
        <v>3306</v>
      </c>
      <c r="AR1067" s="31" t="s">
        <v>5716</v>
      </c>
      <c r="AS1067" s="31" t="s">
        <v>468</v>
      </c>
      <c r="AT1067" s="14" t="s">
        <v>5724</v>
      </c>
      <c r="AU1067" s="31" t="s">
        <v>5858</v>
      </c>
      <c r="AV1067" s="31" t="s">
        <v>5806</v>
      </c>
      <c r="AW1067" s="31" t="s">
        <v>5797</v>
      </c>
      <c r="AX1067" s="31" t="s">
        <v>5724</v>
      </c>
      <c r="BK1067" s="14" t="str">
        <f t="shared" si="506"/>
        <v/>
      </c>
      <c r="BL1067" s="14" t="str">
        <f t="shared" si="507"/>
        <v/>
      </c>
      <c r="BM1067" s="14" t="str">
        <f t="shared" si="508"/>
        <v/>
      </c>
      <c r="BN1067" s="14"/>
      <c r="BO1067" s="14" t="str">
        <f t="shared" si="498"/>
        <v/>
      </c>
      <c r="BP1067" s="14" t="str">
        <f t="shared" si="499"/>
        <v/>
      </c>
      <c r="BQ1067" s="14"/>
      <c r="BR1067" s="14" t="str">
        <f t="shared" si="509"/>
        <v/>
      </c>
      <c r="BS1067" s="14" t="str">
        <f t="shared" si="510"/>
        <v>TS-P-05:8/
O1011207:12A</v>
      </c>
      <c r="BW1067" s="31" t="str">
        <f t="shared" si="511"/>
        <v/>
      </c>
      <c r="BX1067" s="31" t="str">
        <f t="shared" si="512"/>
        <v/>
      </c>
      <c r="BY1067" s="31" t="str">
        <f t="shared" si="513"/>
        <v/>
      </c>
      <c r="BZ1067" s="31" t="str">
        <f t="shared" si="514"/>
        <v/>
      </c>
      <c r="CA1067" s="31" t="str">
        <f t="shared" si="515"/>
        <v/>
      </c>
      <c r="CB1067" s="31" t="str">
        <f t="shared" si="516"/>
        <v/>
      </c>
      <c r="CC1067" s="31" t="str">
        <f t="shared" si="517"/>
        <v/>
      </c>
      <c r="CD1067" s="31" t="str">
        <f t="shared" si="518"/>
        <v/>
      </c>
      <c r="CE1067" s="31" t="e">
        <f t="shared" ca="1" si="519"/>
        <v>#NAME?</v>
      </c>
      <c r="CF1067" s="31" t="e">
        <f t="shared" ca="1" si="520"/>
        <v>#NAME?</v>
      </c>
      <c r="CG1067" s="31" t="e">
        <f t="shared" ca="1" si="521"/>
        <v>#NAME?</v>
      </c>
      <c r="CH1067" s="31" t="e">
        <f t="shared" ca="1" si="522"/>
        <v>#NAME?</v>
      </c>
      <c r="CI1067" s="31" t="e">
        <f t="shared" ca="1" si="523"/>
        <v>#NAME?</v>
      </c>
    </row>
    <row r="1068" spans="1:87" s="31" customFormat="1" ht="30" hidden="1" x14ac:dyDescent="0.25">
      <c r="A1068" s="9" t="s">
        <v>4493</v>
      </c>
      <c r="B1068" s="31" t="s">
        <v>3307</v>
      </c>
      <c r="C1068" s="31" t="s">
        <v>4352</v>
      </c>
      <c r="E1068" s="14" t="s">
        <v>1838</v>
      </c>
      <c r="G1068" s="31" t="str">
        <f t="shared" si="500"/>
        <v>Сигнал</v>
      </c>
      <c r="H1068" s="31" t="s">
        <v>1840</v>
      </c>
      <c r="I1068" s="31" t="s">
        <v>4603</v>
      </c>
      <c r="J1068" s="31" t="str">
        <f t="shared" si="495"/>
        <v>DCS_DI_02</v>
      </c>
      <c r="K1068" s="14" t="s">
        <v>5866</v>
      </c>
      <c r="M1068" s="31" t="s">
        <v>4331</v>
      </c>
      <c r="N1068" s="31" t="s">
        <v>107</v>
      </c>
      <c r="O1068" s="31" t="s">
        <v>188</v>
      </c>
      <c r="P1068" s="31" t="s">
        <v>61</v>
      </c>
      <c r="Q1068" s="31" t="s">
        <v>4515</v>
      </c>
      <c r="R1068" s="31">
        <v>23</v>
      </c>
      <c r="S1068" s="31">
        <v>24</v>
      </c>
      <c r="T1068" s="31" t="s">
        <v>62</v>
      </c>
      <c r="U1068" s="31" t="str">
        <f t="shared" si="524"/>
        <v>48</v>
      </c>
      <c r="V1068" s="14" t="str">
        <f t="shared" si="496"/>
        <v>AVK 2,5 A, AVK 2,5 A</v>
      </c>
      <c r="W1068" s="31" t="str">
        <f t="shared" si="501"/>
        <v>O1011100_U16</v>
      </c>
      <c r="X1068" s="14" t="str">
        <f t="shared" si="502"/>
        <v>HD5516</v>
      </c>
      <c r="Y1068" s="31" t="str">
        <f t="shared" si="503"/>
        <v>O1011100</v>
      </c>
      <c r="Z1068" s="31" t="str">
        <f t="shared" si="504"/>
        <v>TUA711-DIO32</v>
      </c>
      <c r="AA1068" s="14" t="str">
        <f t="shared" si="505"/>
        <v>17-SC-DCS-002/O1011100/ 17-MC-DCS-002</v>
      </c>
      <c r="AB1068" s="31" t="s">
        <v>64</v>
      </c>
      <c r="AC1068" s="31" t="s">
        <v>54</v>
      </c>
      <c r="AD1068" s="31" t="s">
        <v>125</v>
      </c>
      <c r="AE1068" s="31">
        <v>1</v>
      </c>
      <c r="AF1068" s="31" t="s">
        <v>55</v>
      </c>
      <c r="AG1068" s="31" t="s">
        <v>1873</v>
      </c>
      <c r="AH1068" s="31">
        <v>1</v>
      </c>
      <c r="AI1068" s="31">
        <v>16</v>
      </c>
      <c r="AJ1068" s="31" t="s">
        <v>57</v>
      </c>
      <c r="AK1068" s="31">
        <f t="shared" si="497"/>
        <v>32</v>
      </c>
      <c r="AL1068" s="31" t="s">
        <v>62</v>
      </c>
      <c r="AO1068" s="31" t="s">
        <v>63</v>
      </c>
      <c r="AP1068" s="31" t="s">
        <v>3310</v>
      </c>
      <c r="AQ1068" s="14" t="s">
        <v>4353</v>
      </c>
      <c r="AR1068" s="31" t="s">
        <v>5716</v>
      </c>
      <c r="AS1068" s="31" t="s">
        <v>468</v>
      </c>
      <c r="AT1068" s="14" t="s">
        <v>5724</v>
      </c>
      <c r="AU1068" s="31" t="s">
        <v>5858</v>
      </c>
      <c r="AV1068" s="31" t="s">
        <v>2200</v>
      </c>
      <c r="AW1068" s="31" t="s">
        <v>5791</v>
      </c>
      <c r="AX1068" s="31" t="s">
        <v>5724</v>
      </c>
      <c r="BK1068" s="14" t="str">
        <f t="shared" si="506"/>
        <v>TS-Q-13:23/
O1011100_U16:3</v>
      </c>
      <c r="BL1068" s="14" t="str">
        <f t="shared" si="507"/>
        <v>TS-Q-13:24/
O1011100_U16:4</v>
      </c>
      <c r="BM1068" s="14" t="str">
        <f t="shared" si="508"/>
        <v/>
      </c>
      <c r="BN1068" s="14"/>
      <c r="BO1068" s="14" t="str">
        <f t="shared" si="498"/>
        <v>O1011100:16A/
O1011100_U16:5</v>
      </c>
      <c r="BP1068" s="14" t="str">
        <f t="shared" si="499"/>
        <v>O1011100:16B/
O1011100_U16:6</v>
      </c>
      <c r="BQ1068" s="14"/>
      <c r="BR1068" s="14" t="str">
        <f t="shared" si="509"/>
        <v/>
      </c>
      <c r="BS1068" s="14" t="str">
        <f t="shared" si="510"/>
        <v/>
      </c>
      <c r="BW1068" s="31" t="str">
        <f t="shared" si="511"/>
        <v>16A</v>
      </c>
      <c r="BX1068" s="31" t="str">
        <f t="shared" si="512"/>
        <v>16B</v>
      </c>
      <c r="BY1068" s="31" t="str">
        <f t="shared" si="513"/>
        <v>3</v>
      </c>
      <c r="BZ1068" s="31" t="str">
        <f t="shared" si="514"/>
        <v>4</v>
      </c>
      <c r="CA1068" s="31" t="str">
        <f t="shared" si="515"/>
        <v/>
      </c>
      <c r="CB1068" s="31" t="str">
        <f t="shared" si="516"/>
        <v>5</v>
      </c>
      <c r="CC1068" s="31" t="str">
        <f t="shared" si="517"/>
        <v>6</v>
      </c>
      <c r="CD1068" s="31" t="str">
        <f t="shared" si="518"/>
        <v/>
      </c>
      <c r="CE1068" s="31" t="str">
        <f t="shared" si="519"/>
        <v/>
      </c>
      <c r="CF1068" s="31" t="e">
        <f t="shared" ca="1" si="520"/>
        <v>#NAME?</v>
      </c>
      <c r="CG1068" s="31" t="e">
        <f t="shared" ca="1" si="521"/>
        <v>#NAME?</v>
      </c>
      <c r="CH1068" s="31" t="e">
        <f t="shared" ca="1" si="522"/>
        <v>#NAME?</v>
      </c>
      <c r="CI1068" s="31" t="e">
        <f t="shared" ca="1" si="523"/>
        <v>#NAME?</v>
      </c>
    </row>
    <row r="1069" spans="1:87" s="31" customFormat="1" ht="30" hidden="1" x14ac:dyDescent="0.25">
      <c r="A1069" s="9" t="s">
        <v>4493</v>
      </c>
      <c r="B1069" s="31" t="s">
        <v>3307</v>
      </c>
      <c r="C1069" s="31" t="s">
        <v>4350</v>
      </c>
      <c r="E1069" s="14" t="s">
        <v>1843</v>
      </c>
      <c r="G1069" s="31" t="str">
        <f t="shared" si="500"/>
        <v>Сигнал</v>
      </c>
      <c r="H1069" s="31" t="s">
        <v>1845</v>
      </c>
      <c r="I1069" s="31" t="s">
        <v>4603</v>
      </c>
      <c r="J1069" s="31" t="str">
        <f t="shared" si="495"/>
        <v>DCS_DI_04</v>
      </c>
      <c r="K1069" s="14" t="s">
        <v>5866</v>
      </c>
      <c r="M1069" s="31" t="s">
        <v>4331</v>
      </c>
      <c r="N1069" s="31" t="s">
        <v>107</v>
      </c>
      <c r="O1069" s="31" t="s">
        <v>185</v>
      </c>
      <c r="P1069" s="31" t="s">
        <v>61</v>
      </c>
      <c r="Q1069" s="31" t="s">
        <v>4515</v>
      </c>
      <c r="R1069" s="31">
        <v>21</v>
      </c>
      <c r="S1069" s="31">
        <v>22</v>
      </c>
      <c r="T1069" s="31" t="s">
        <v>62</v>
      </c>
      <c r="U1069" s="31" t="str">
        <f t="shared" si="524"/>
        <v>48</v>
      </c>
      <c r="V1069" s="14" t="str">
        <f t="shared" si="496"/>
        <v>AVK 2,5 A, AVK 2,5 A</v>
      </c>
      <c r="W1069" s="31" t="str">
        <f t="shared" si="501"/>
        <v>O1011100_U32</v>
      </c>
      <c r="X1069" s="14" t="str">
        <f t="shared" si="502"/>
        <v>KFD2-ER-1.W.LB</v>
      </c>
      <c r="Y1069" s="31" t="str">
        <f t="shared" si="503"/>
        <v>O1011100</v>
      </c>
      <c r="Z1069" s="31" t="str">
        <f t="shared" si="504"/>
        <v>TUA711-DIO32</v>
      </c>
      <c r="AA1069" s="14" t="str">
        <f t="shared" si="505"/>
        <v>17-SC-DCS-002/O1011100/ 17-MC-DCS-002</v>
      </c>
      <c r="AB1069" s="31" t="s">
        <v>64</v>
      </c>
      <c r="AC1069" s="31" t="s">
        <v>54</v>
      </c>
      <c r="AD1069" s="31" t="s">
        <v>125</v>
      </c>
      <c r="AE1069" s="31">
        <v>1</v>
      </c>
      <c r="AF1069" s="31" t="s">
        <v>55</v>
      </c>
      <c r="AG1069" s="31" t="s">
        <v>1873</v>
      </c>
      <c r="AH1069" s="31">
        <v>1</v>
      </c>
      <c r="AI1069" s="31">
        <v>32</v>
      </c>
      <c r="AJ1069" s="31" t="s">
        <v>57</v>
      </c>
      <c r="AK1069" s="31">
        <f t="shared" si="497"/>
        <v>32</v>
      </c>
      <c r="AL1069" s="31" t="s">
        <v>62</v>
      </c>
      <c r="AO1069" s="31" t="s">
        <v>63</v>
      </c>
      <c r="AP1069" s="31" t="s">
        <v>3310</v>
      </c>
      <c r="AQ1069" s="14" t="s">
        <v>4351</v>
      </c>
      <c r="AR1069" s="31" t="s">
        <v>5716</v>
      </c>
      <c r="AS1069" s="31" t="s">
        <v>468</v>
      </c>
      <c r="AT1069" s="14" t="s">
        <v>5724</v>
      </c>
      <c r="AU1069" s="31" t="s">
        <v>5858</v>
      </c>
      <c r="AV1069" s="31" t="s">
        <v>2200</v>
      </c>
      <c r="AW1069" s="31" t="s">
        <v>5791</v>
      </c>
      <c r="AX1069" s="31" t="s">
        <v>5724</v>
      </c>
      <c r="BK1069" s="14" t="str">
        <f t="shared" si="506"/>
        <v>TS-Q-13:21/
O1011100_U32:3</v>
      </c>
      <c r="BL1069" s="14" t="str">
        <f t="shared" si="507"/>
        <v>TS-Q-13:22/
O1011100_U32:1</v>
      </c>
      <c r="BM1069" s="14" t="str">
        <f t="shared" si="508"/>
        <v/>
      </c>
      <c r="BN1069" s="14"/>
      <c r="BO1069" s="14" t="str">
        <f t="shared" si="498"/>
        <v>O1011100:32A/
O1011100_U32:7</v>
      </c>
      <c r="BP1069" s="14" t="str">
        <f t="shared" si="499"/>
        <v>O1011100:32B/
O1011100_U32:8</v>
      </c>
      <c r="BQ1069" s="14"/>
      <c r="BR1069" s="14" t="str">
        <f t="shared" si="509"/>
        <v/>
      </c>
      <c r="BS1069" s="14" t="str">
        <f t="shared" si="510"/>
        <v/>
      </c>
      <c r="BW1069" s="31" t="str">
        <f t="shared" si="511"/>
        <v>32A</v>
      </c>
      <c r="BX1069" s="31" t="str">
        <f t="shared" si="512"/>
        <v>32B</v>
      </c>
      <c r="BY1069" s="31" t="str">
        <f t="shared" si="513"/>
        <v>3</v>
      </c>
      <c r="BZ1069" s="31" t="str">
        <f t="shared" si="514"/>
        <v>1</v>
      </c>
      <c r="CA1069" s="31" t="str">
        <f t="shared" si="515"/>
        <v/>
      </c>
      <c r="CB1069" s="31" t="str">
        <f t="shared" si="516"/>
        <v>7</v>
      </c>
      <c r="CC1069" s="31" t="str">
        <f t="shared" si="517"/>
        <v>8</v>
      </c>
      <c r="CD1069" s="31" t="str">
        <f t="shared" si="518"/>
        <v/>
      </c>
      <c r="CE1069" s="31" t="str">
        <f t="shared" si="519"/>
        <v/>
      </c>
      <c r="CF1069" s="31" t="e">
        <f t="shared" ca="1" si="520"/>
        <v>#NAME?</v>
      </c>
      <c r="CG1069" s="31" t="e">
        <f t="shared" ca="1" si="521"/>
        <v>#NAME?</v>
      </c>
      <c r="CH1069" s="31" t="e">
        <f t="shared" ca="1" si="522"/>
        <v>#NAME?</v>
      </c>
      <c r="CI1069" s="31" t="e">
        <f t="shared" ca="1" si="523"/>
        <v>#NAME?</v>
      </c>
    </row>
    <row r="1070" spans="1:87" s="31" customFormat="1" ht="30" hidden="1" x14ac:dyDescent="0.25">
      <c r="A1070" s="9" t="s">
        <v>4493</v>
      </c>
      <c r="B1070" s="31" t="s">
        <v>3307</v>
      </c>
      <c r="C1070" s="31" t="s">
        <v>4167</v>
      </c>
      <c r="E1070" s="14" t="s">
        <v>5647</v>
      </c>
      <c r="G1070" s="31" t="str">
        <f t="shared" si="500"/>
        <v>Сигнал</v>
      </c>
      <c r="H1070" s="31" t="s">
        <v>3318</v>
      </c>
      <c r="I1070" s="31" t="s">
        <v>4603</v>
      </c>
      <c r="J1070" s="31" t="str">
        <f t="shared" si="495"/>
        <v>DCS_DI_03</v>
      </c>
      <c r="K1070" s="14" t="s">
        <v>5869</v>
      </c>
      <c r="M1070" s="31" t="s">
        <v>4150</v>
      </c>
      <c r="N1070" s="31" t="s">
        <v>107</v>
      </c>
      <c r="O1070" s="31" t="s">
        <v>182</v>
      </c>
      <c r="P1070" s="31" t="s">
        <v>2723</v>
      </c>
      <c r="Q1070" s="31" t="s">
        <v>133</v>
      </c>
      <c r="R1070" s="31">
        <v>19</v>
      </c>
      <c r="S1070" s="31">
        <v>20</v>
      </c>
      <c r="T1070" s="31" t="s">
        <v>62</v>
      </c>
      <c r="U1070" s="31" t="str">
        <f t="shared" si="524"/>
        <v>48</v>
      </c>
      <c r="V1070" s="14" t="str">
        <f t="shared" si="496"/>
        <v>ASK 3MLD, ASK 3MB</v>
      </c>
      <c r="W1070" s="31" t="str">
        <f t="shared" si="501"/>
        <v/>
      </c>
      <c r="X1070" s="14" t="str">
        <f t="shared" si="502"/>
        <v/>
      </c>
      <c r="Y1070" s="31" t="str">
        <f t="shared" si="503"/>
        <v>O1011109</v>
      </c>
      <c r="Z1070" s="31" t="str">
        <f t="shared" si="504"/>
        <v>TUA711-DIO32</v>
      </c>
      <c r="AA1070" s="14" t="str">
        <f t="shared" si="505"/>
        <v>17-SC-DCS-002/O1011109/ 17-MC-DCS-004</v>
      </c>
      <c r="AB1070" s="31" t="s">
        <v>64</v>
      </c>
      <c r="AC1070" s="31" t="s">
        <v>54</v>
      </c>
      <c r="AD1070" s="31" t="s">
        <v>125</v>
      </c>
      <c r="AE1070" s="31">
        <v>1</v>
      </c>
      <c r="AF1070" s="31" t="s">
        <v>55</v>
      </c>
      <c r="AG1070" s="31" t="s">
        <v>3897</v>
      </c>
      <c r="AH1070" s="31">
        <v>10</v>
      </c>
      <c r="AI1070" s="31">
        <v>24</v>
      </c>
      <c r="AJ1070" s="31" t="s">
        <v>57</v>
      </c>
      <c r="AK1070" s="31">
        <f t="shared" si="497"/>
        <v>32</v>
      </c>
      <c r="AL1070" s="31" t="s">
        <v>62</v>
      </c>
      <c r="AO1070" s="31" t="s">
        <v>63</v>
      </c>
      <c r="AP1070" s="31" t="s">
        <v>3310</v>
      </c>
      <c r="AQ1070" s="14" t="s">
        <v>4162</v>
      </c>
      <c r="AR1070" s="31" t="s">
        <v>5716</v>
      </c>
      <c r="AS1070" s="31" t="s">
        <v>468</v>
      </c>
      <c r="AT1070" s="14" t="s">
        <v>5724</v>
      </c>
      <c r="AU1070" s="31" t="s">
        <v>5858</v>
      </c>
      <c r="AV1070" s="31" t="s">
        <v>5827</v>
      </c>
      <c r="AW1070" s="31" t="s">
        <v>5828</v>
      </c>
      <c r="AX1070" s="31" t="s">
        <v>5724</v>
      </c>
      <c r="BK1070" s="14" t="str">
        <f t="shared" si="506"/>
        <v/>
      </c>
      <c r="BL1070" s="14" t="str">
        <f t="shared" si="507"/>
        <v/>
      </c>
      <c r="BM1070" s="14" t="str">
        <f t="shared" si="508"/>
        <v/>
      </c>
      <c r="BN1070" s="14"/>
      <c r="BO1070" s="14" t="str">
        <f t="shared" si="498"/>
        <v/>
      </c>
      <c r="BP1070" s="14" t="str">
        <f t="shared" si="499"/>
        <v/>
      </c>
      <c r="BQ1070" s="14"/>
      <c r="BR1070" s="14" t="str">
        <f t="shared" si="509"/>
        <v>TS-Q-01:19/
O1011109:24A</v>
      </c>
      <c r="BS1070" s="14" t="str">
        <f t="shared" si="510"/>
        <v>TS-Q-01:20/
O1011109:24B</v>
      </c>
      <c r="BW1070" s="31" t="str">
        <f t="shared" si="511"/>
        <v/>
      </c>
      <c r="BX1070" s="31" t="str">
        <f t="shared" si="512"/>
        <v/>
      </c>
      <c r="BY1070" s="31" t="str">
        <f t="shared" si="513"/>
        <v/>
      </c>
      <c r="BZ1070" s="31" t="str">
        <f t="shared" si="514"/>
        <v/>
      </c>
      <c r="CA1070" s="31" t="str">
        <f t="shared" si="515"/>
        <v/>
      </c>
      <c r="CB1070" s="31" t="str">
        <f t="shared" si="516"/>
        <v/>
      </c>
      <c r="CC1070" s="31" t="str">
        <f t="shared" si="517"/>
        <v/>
      </c>
      <c r="CD1070" s="31" t="str">
        <f t="shared" si="518"/>
        <v>24A</v>
      </c>
      <c r="CE1070" s="31" t="e">
        <f t="shared" ca="1" si="519"/>
        <v>#NAME?</v>
      </c>
      <c r="CF1070" s="31" t="e">
        <f t="shared" ca="1" si="520"/>
        <v>#NAME?</v>
      </c>
      <c r="CG1070" s="31" t="e">
        <f t="shared" ca="1" si="521"/>
        <v>#NAME?</v>
      </c>
      <c r="CH1070" s="31" t="e">
        <f t="shared" ca="1" si="522"/>
        <v>#NAME?</v>
      </c>
      <c r="CI1070" s="31" t="e">
        <f t="shared" ca="1" si="523"/>
        <v>#NAME?</v>
      </c>
    </row>
    <row r="1071" spans="1:87" s="31" customFormat="1" ht="30" hidden="1" x14ac:dyDescent="0.25">
      <c r="A1071" s="9" t="s">
        <v>4493</v>
      </c>
      <c r="B1071" s="31" t="s">
        <v>3307</v>
      </c>
      <c r="C1071" s="31" t="s">
        <v>4168</v>
      </c>
      <c r="E1071" s="14" t="s">
        <v>5647</v>
      </c>
      <c r="G1071" s="31" t="str">
        <f t="shared" si="500"/>
        <v>Сигнал</v>
      </c>
      <c r="H1071" s="31" t="s">
        <v>3321</v>
      </c>
      <c r="I1071" s="31" t="s">
        <v>4603</v>
      </c>
      <c r="J1071" s="31" t="str">
        <f t="shared" si="495"/>
        <v>DCS_DI_03</v>
      </c>
      <c r="K1071" s="14" t="s">
        <v>5869</v>
      </c>
      <c r="M1071" s="31" t="s">
        <v>4150</v>
      </c>
      <c r="N1071" s="31" t="s">
        <v>107</v>
      </c>
      <c r="O1071" s="31" t="s">
        <v>185</v>
      </c>
      <c r="P1071" s="31" t="s">
        <v>2723</v>
      </c>
      <c r="Q1071" s="31" t="s">
        <v>133</v>
      </c>
      <c r="R1071" s="31">
        <v>21</v>
      </c>
      <c r="S1071" s="31">
        <v>22</v>
      </c>
      <c r="T1071" s="31" t="s">
        <v>62</v>
      </c>
      <c r="U1071" s="31" t="str">
        <f t="shared" si="524"/>
        <v>48</v>
      </c>
      <c r="V1071" s="14" t="str">
        <f t="shared" si="496"/>
        <v>ASK 3MLD, ASK 3MB</v>
      </c>
      <c r="W1071" s="31" t="str">
        <f t="shared" si="501"/>
        <v/>
      </c>
      <c r="X1071" s="14" t="str">
        <f t="shared" si="502"/>
        <v/>
      </c>
      <c r="Y1071" s="31" t="str">
        <f t="shared" si="503"/>
        <v>O1011109</v>
      </c>
      <c r="Z1071" s="31" t="str">
        <f t="shared" si="504"/>
        <v>TUA711-DIO32</v>
      </c>
      <c r="AA1071" s="14" t="str">
        <f t="shared" si="505"/>
        <v>17-SC-DCS-002/O1011109/ 17-MC-DCS-004</v>
      </c>
      <c r="AB1071" s="31" t="s">
        <v>64</v>
      </c>
      <c r="AC1071" s="31" t="s">
        <v>54</v>
      </c>
      <c r="AD1071" s="31" t="s">
        <v>125</v>
      </c>
      <c r="AE1071" s="31">
        <v>1</v>
      </c>
      <c r="AF1071" s="31" t="s">
        <v>55</v>
      </c>
      <c r="AG1071" s="31" t="s">
        <v>3897</v>
      </c>
      <c r="AH1071" s="31">
        <v>10</v>
      </c>
      <c r="AI1071" s="31">
        <v>25</v>
      </c>
      <c r="AJ1071" s="31" t="s">
        <v>57</v>
      </c>
      <c r="AK1071" s="31">
        <f t="shared" si="497"/>
        <v>32</v>
      </c>
      <c r="AL1071" s="31" t="s">
        <v>62</v>
      </c>
      <c r="AO1071" s="31" t="s">
        <v>63</v>
      </c>
      <c r="AP1071" s="31" t="s">
        <v>3310</v>
      </c>
      <c r="AQ1071" s="14" t="s">
        <v>4169</v>
      </c>
      <c r="AR1071" s="31" t="s">
        <v>5716</v>
      </c>
      <c r="AS1071" s="31" t="s">
        <v>468</v>
      </c>
      <c r="AT1071" s="14" t="s">
        <v>5724</v>
      </c>
      <c r="AU1071" s="31" t="s">
        <v>5858</v>
      </c>
      <c r="AV1071" s="31" t="s">
        <v>5792</v>
      </c>
      <c r="AW1071" s="31" t="s">
        <v>5793</v>
      </c>
      <c r="AX1071" s="31" t="s">
        <v>5724</v>
      </c>
      <c r="BK1071" s="14" t="str">
        <f t="shared" si="506"/>
        <v/>
      </c>
      <c r="BL1071" s="14" t="str">
        <f t="shared" si="507"/>
        <v/>
      </c>
      <c r="BM1071" s="14" t="str">
        <f t="shared" si="508"/>
        <v/>
      </c>
      <c r="BN1071" s="14"/>
      <c r="BO1071" s="14" t="str">
        <f t="shared" si="498"/>
        <v/>
      </c>
      <c r="BP1071" s="14" t="str">
        <f t="shared" si="499"/>
        <v/>
      </c>
      <c r="BQ1071" s="14"/>
      <c r="BR1071" s="14" t="str">
        <f t="shared" si="509"/>
        <v>TS-Q-01:21/
O1011109:25A</v>
      </c>
      <c r="BS1071" s="14" t="str">
        <f t="shared" si="510"/>
        <v>TS-Q-01:22/
O1011109:25B</v>
      </c>
      <c r="BW1071" s="31" t="str">
        <f t="shared" si="511"/>
        <v/>
      </c>
      <c r="BX1071" s="31" t="str">
        <f t="shared" si="512"/>
        <v/>
      </c>
      <c r="BY1071" s="31" t="str">
        <f t="shared" si="513"/>
        <v/>
      </c>
      <c r="BZ1071" s="31" t="str">
        <f t="shared" si="514"/>
        <v/>
      </c>
      <c r="CA1071" s="31" t="str">
        <f t="shared" si="515"/>
        <v/>
      </c>
      <c r="CB1071" s="31" t="str">
        <f t="shared" si="516"/>
        <v/>
      </c>
      <c r="CC1071" s="31" t="str">
        <f t="shared" si="517"/>
        <v/>
      </c>
      <c r="CD1071" s="31" t="str">
        <f t="shared" si="518"/>
        <v>25A</v>
      </c>
      <c r="CE1071" s="31" t="e">
        <f t="shared" ca="1" si="519"/>
        <v>#NAME?</v>
      </c>
      <c r="CF1071" s="31" t="e">
        <f t="shared" ca="1" si="520"/>
        <v>#NAME?</v>
      </c>
      <c r="CG1071" s="31" t="e">
        <f t="shared" ca="1" si="521"/>
        <v>#NAME?</v>
      </c>
      <c r="CH1071" s="31" t="e">
        <f t="shared" ca="1" si="522"/>
        <v>#NAME?</v>
      </c>
      <c r="CI1071" s="31" t="e">
        <f t="shared" ca="1" si="523"/>
        <v>#NAME?</v>
      </c>
    </row>
    <row r="1072" spans="1:87" s="31" customFormat="1" ht="30" hidden="1" x14ac:dyDescent="0.25">
      <c r="A1072" s="9" t="s">
        <v>4493</v>
      </c>
      <c r="B1072" s="31" t="s">
        <v>3307</v>
      </c>
      <c r="C1072" s="31" t="s">
        <v>4170</v>
      </c>
      <c r="E1072" s="14" t="s">
        <v>5647</v>
      </c>
      <c r="G1072" s="31" t="str">
        <f t="shared" si="500"/>
        <v>Сигнал</v>
      </c>
      <c r="H1072" s="31" t="s">
        <v>3357</v>
      </c>
      <c r="I1072" s="31" t="s">
        <v>4603</v>
      </c>
      <c r="J1072" s="31" t="str">
        <f t="shared" si="495"/>
        <v>DCS_DI_03</v>
      </c>
      <c r="K1072" s="14" t="s">
        <v>5869</v>
      </c>
      <c r="M1072" s="31" t="s">
        <v>4150</v>
      </c>
      <c r="N1072" s="31" t="s">
        <v>107</v>
      </c>
      <c r="O1072" s="31" t="s">
        <v>188</v>
      </c>
      <c r="P1072" s="31" t="s">
        <v>2723</v>
      </c>
      <c r="Q1072" s="31" t="s">
        <v>133</v>
      </c>
      <c r="R1072" s="31">
        <v>23</v>
      </c>
      <c r="S1072" s="31">
        <v>24</v>
      </c>
      <c r="T1072" s="31" t="s">
        <v>62</v>
      </c>
      <c r="U1072" s="31" t="str">
        <f t="shared" si="524"/>
        <v>48</v>
      </c>
      <c r="V1072" s="14" t="str">
        <f t="shared" si="496"/>
        <v>ASK 3MLD, ASK 3MB</v>
      </c>
      <c r="W1072" s="31" t="str">
        <f t="shared" si="501"/>
        <v/>
      </c>
      <c r="X1072" s="14" t="str">
        <f t="shared" si="502"/>
        <v/>
      </c>
      <c r="Y1072" s="31" t="str">
        <f t="shared" si="503"/>
        <v>O1011109</v>
      </c>
      <c r="Z1072" s="31" t="str">
        <f t="shared" si="504"/>
        <v>TUA711-DIO32</v>
      </c>
      <c r="AA1072" s="14" t="str">
        <f t="shared" si="505"/>
        <v>17-SC-DCS-002/O1011109/ 17-MC-DCS-004</v>
      </c>
      <c r="AB1072" s="31" t="s">
        <v>64</v>
      </c>
      <c r="AC1072" s="31" t="s">
        <v>54</v>
      </c>
      <c r="AD1072" s="31" t="s">
        <v>125</v>
      </c>
      <c r="AE1072" s="31">
        <v>1</v>
      </c>
      <c r="AF1072" s="31" t="s">
        <v>55</v>
      </c>
      <c r="AG1072" s="31" t="s">
        <v>3897</v>
      </c>
      <c r="AH1072" s="31">
        <v>10</v>
      </c>
      <c r="AI1072" s="31">
        <v>26</v>
      </c>
      <c r="AJ1072" s="31" t="s">
        <v>57</v>
      </c>
      <c r="AK1072" s="31">
        <f t="shared" si="497"/>
        <v>32</v>
      </c>
      <c r="AL1072" s="31" t="s">
        <v>62</v>
      </c>
      <c r="AO1072" s="31" t="s">
        <v>63</v>
      </c>
      <c r="AP1072" s="31" t="s">
        <v>3310</v>
      </c>
      <c r="AQ1072" s="14" t="s">
        <v>4171</v>
      </c>
      <c r="AR1072" s="31" t="s">
        <v>5716</v>
      </c>
      <c r="AS1072" s="31" t="s">
        <v>468</v>
      </c>
      <c r="AT1072" s="14" t="s">
        <v>5724</v>
      </c>
      <c r="AU1072" s="31" t="s">
        <v>5858</v>
      </c>
      <c r="AV1072" s="31" t="s">
        <v>5794</v>
      </c>
      <c r="AW1072" s="31" t="s">
        <v>5795</v>
      </c>
      <c r="AX1072" s="31" t="s">
        <v>5724</v>
      </c>
      <c r="BK1072" s="14" t="str">
        <f t="shared" si="506"/>
        <v/>
      </c>
      <c r="BL1072" s="14" t="str">
        <f t="shared" si="507"/>
        <v/>
      </c>
      <c r="BM1072" s="14" t="str">
        <f t="shared" si="508"/>
        <v/>
      </c>
      <c r="BN1072" s="14"/>
      <c r="BO1072" s="14" t="str">
        <f t="shared" si="498"/>
        <v/>
      </c>
      <c r="BP1072" s="14" t="str">
        <f t="shared" si="499"/>
        <v/>
      </c>
      <c r="BQ1072" s="14"/>
      <c r="BR1072" s="14" t="str">
        <f t="shared" si="509"/>
        <v>TS-Q-01:23/
O1011109:26A</v>
      </c>
      <c r="BS1072" s="14" t="str">
        <f t="shared" si="510"/>
        <v>TS-Q-01:24/
O1011109:26B</v>
      </c>
      <c r="BW1072" s="31" t="str">
        <f t="shared" si="511"/>
        <v/>
      </c>
      <c r="BX1072" s="31" t="str">
        <f t="shared" si="512"/>
        <v/>
      </c>
      <c r="BY1072" s="31" t="str">
        <f t="shared" si="513"/>
        <v/>
      </c>
      <c r="BZ1072" s="31" t="str">
        <f t="shared" si="514"/>
        <v/>
      </c>
      <c r="CA1072" s="31" t="str">
        <f t="shared" si="515"/>
        <v/>
      </c>
      <c r="CB1072" s="31" t="str">
        <f t="shared" si="516"/>
        <v/>
      </c>
      <c r="CC1072" s="31" t="str">
        <f t="shared" si="517"/>
        <v/>
      </c>
      <c r="CD1072" s="31" t="str">
        <f t="shared" si="518"/>
        <v>26A</v>
      </c>
      <c r="CE1072" s="31" t="e">
        <f t="shared" ca="1" si="519"/>
        <v>#NAME?</v>
      </c>
      <c r="CF1072" s="31" t="e">
        <f t="shared" ca="1" si="520"/>
        <v>#NAME?</v>
      </c>
      <c r="CG1072" s="31" t="e">
        <f t="shared" ca="1" si="521"/>
        <v>#NAME?</v>
      </c>
      <c r="CH1072" s="31" t="e">
        <f t="shared" ca="1" si="522"/>
        <v>#NAME?</v>
      </c>
      <c r="CI1072" s="31" t="e">
        <f t="shared" ca="1" si="523"/>
        <v>#NAME?</v>
      </c>
    </row>
    <row r="1073" spans="1:87" s="31" customFormat="1" ht="30" hidden="1" x14ac:dyDescent="0.25">
      <c r="A1073" s="9" t="s">
        <v>4493</v>
      </c>
      <c r="B1073" s="31" t="s">
        <v>3307</v>
      </c>
      <c r="C1073" s="31" t="s">
        <v>3308</v>
      </c>
      <c r="E1073" s="14" t="s">
        <v>5649</v>
      </c>
      <c r="G1073" s="31" t="str">
        <f t="shared" si="500"/>
        <v>Сигнал</v>
      </c>
      <c r="H1073" s="31" t="s">
        <v>2608</v>
      </c>
      <c r="I1073" s="31" t="s">
        <v>4603</v>
      </c>
      <c r="J1073" s="31" t="str">
        <f t="shared" si="495"/>
        <v>DCS_DO_03</v>
      </c>
      <c r="K1073" s="14" t="s">
        <v>5869</v>
      </c>
      <c r="M1073" s="31" t="s">
        <v>3299</v>
      </c>
      <c r="N1073" s="31" t="s">
        <v>1261</v>
      </c>
      <c r="O1073" s="31" t="s">
        <v>1281</v>
      </c>
      <c r="P1073" s="31" t="s">
        <v>2723</v>
      </c>
      <c r="Q1073" s="31" t="s">
        <v>1649</v>
      </c>
      <c r="R1073" s="31">
        <v>9</v>
      </c>
      <c r="S1073" s="31">
        <v>10</v>
      </c>
      <c r="T1073" s="31" t="s">
        <v>62</v>
      </c>
      <c r="U1073" s="31" t="str">
        <f t="shared" si="524"/>
        <v>30</v>
      </c>
      <c r="V1073" s="14" t="str">
        <f t="shared" si="496"/>
        <v>ASK 3MLD, ASK 3MB</v>
      </c>
      <c r="W1073" s="31" t="str">
        <f t="shared" si="501"/>
        <v/>
      </c>
      <c r="X1073" s="14" t="str">
        <f t="shared" si="502"/>
        <v/>
      </c>
      <c r="Y1073" s="31" t="str">
        <f t="shared" si="503"/>
        <v>O1011207</v>
      </c>
      <c r="Z1073" s="31" t="str">
        <f t="shared" si="504"/>
        <v>TUA711-DIO32</v>
      </c>
      <c r="AA1073" s="14" t="str">
        <f t="shared" si="505"/>
        <v>17-SC-DCS-002/O1011207/ 17-MC-DCS-004</v>
      </c>
      <c r="AB1073" s="31" t="s">
        <v>64</v>
      </c>
      <c r="AC1073" s="31" t="s">
        <v>54</v>
      </c>
      <c r="AD1073" s="31" t="s">
        <v>125</v>
      </c>
      <c r="AE1073" s="31">
        <v>1</v>
      </c>
      <c r="AF1073" s="31" t="s">
        <v>1254</v>
      </c>
      <c r="AG1073" s="31" t="s">
        <v>2993</v>
      </c>
      <c r="AH1073" s="31">
        <v>8</v>
      </c>
      <c r="AI1073" s="31">
        <v>13</v>
      </c>
      <c r="AJ1073" s="31" t="s">
        <v>1256</v>
      </c>
      <c r="AK1073" s="31">
        <f t="shared" si="497"/>
        <v>32</v>
      </c>
      <c r="AL1073" s="31" t="s">
        <v>62</v>
      </c>
      <c r="AO1073" s="31" t="s">
        <v>63</v>
      </c>
      <c r="AP1073" s="31" t="s">
        <v>3310</v>
      </c>
      <c r="AQ1073" s="14" t="s">
        <v>3309</v>
      </c>
      <c r="AR1073" s="31" t="s">
        <v>5716</v>
      </c>
      <c r="AS1073" s="31" t="s">
        <v>468</v>
      </c>
      <c r="AT1073" s="14" t="s">
        <v>5724</v>
      </c>
      <c r="AU1073" s="31" t="s">
        <v>5858</v>
      </c>
      <c r="AV1073" s="31" t="s">
        <v>5797</v>
      </c>
      <c r="AW1073" s="31" t="s">
        <v>5799</v>
      </c>
      <c r="AX1073" s="31" t="s">
        <v>5724</v>
      </c>
      <c r="BK1073" s="14" t="str">
        <f t="shared" si="506"/>
        <v/>
      </c>
      <c r="BL1073" s="14" t="str">
        <f t="shared" si="507"/>
        <v/>
      </c>
      <c r="BM1073" s="14" t="str">
        <f t="shared" si="508"/>
        <v/>
      </c>
      <c r="BN1073" s="14"/>
      <c r="BO1073" s="14" t="str">
        <f t="shared" si="498"/>
        <v/>
      </c>
      <c r="BP1073" s="14" t="str">
        <f t="shared" si="499"/>
        <v/>
      </c>
      <c r="BQ1073" s="14"/>
      <c r="BR1073" s="14" t="str">
        <f t="shared" si="509"/>
        <v/>
      </c>
      <c r="BS1073" s="14" t="str">
        <f t="shared" si="510"/>
        <v>TS-P-05:10/
O1011207:13A</v>
      </c>
      <c r="BW1073" s="31" t="str">
        <f t="shared" si="511"/>
        <v/>
      </c>
      <c r="BX1073" s="31" t="str">
        <f t="shared" si="512"/>
        <v/>
      </c>
      <c r="BY1073" s="31" t="str">
        <f t="shared" si="513"/>
        <v/>
      </c>
      <c r="BZ1073" s="31" t="str">
        <f t="shared" si="514"/>
        <v/>
      </c>
      <c r="CA1073" s="31" t="str">
        <f t="shared" si="515"/>
        <v/>
      </c>
      <c r="CB1073" s="31" t="str">
        <f t="shared" si="516"/>
        <v/>
      </c>
      <c r="CC1073" s="31" t="str">
        <f t="shared" si="517"/>
        <v/>
      </c>
      <c r="CD1073" s="31" t="str">
        <f t="shared" si="518"/>
        <v/>
      </c>
      <c r="CE1073" s="31" t="e">
        <f t="shared" ca="1" si="519"/>
        <v>#NAME?</v>
      </c>
      <c r="CF1073" s="31" t="e">
        <f t="shared" ca="1" si="520"/>
        <v>#NAME?</v>
      </c>
      <c r="CG1073" s="31" t="e">
        <f t="shared" ca="1" si="521"/>
        <v>#NAME?</v>
      </c>
      <c r="CH1073" s="31" t="e">
        <f t="shared" ca="1" si="522"/>
        <v>#NAME?</v>
      </c>
      <c r="CI1073" s="31" t="e">
        <f t="shared" ca="1" si="523"/>
        <v>#NAME?</v>
      </c>
    </row>
    <row r="1074" spans="1:87" s="31" customFormat="1" ht="30" hidden="1" x14ac:dyDescent="0.25">
      <c r="A1074" s="9" t="s">
        <v>4493</v>
      </c>
      <c r="B1074" s="31" t="s">
        <v>3307</v>
      </c>
      <c r="C1074" s="31" t="s">
        <v>3311</v>
      </c>
      <c r="E1074" s="14" t="s">
        <v>5649</v>
      </c>
      <c r="G1074" s="31" t="str">
        <f t="shared" si="500"/>
        <v>Сигнал</v>
      </c>
      <c r="H1074" s="31" t="s">
        <v>2611</v>
      </c>
      <c r="I1074" s="31" t="s">
        <v>4603</v>
      </c>
      <c r="J1074" s="31" t="str">
        <f t="shared" si="495"/>
        <v>DCS_DO_03</v>
      </c>
      <c r="K1074" s="14" t="s">
        <v>5869</v>
      </c>
      <c r="M1074" s="31" t="s">
        <v>3299</v>
      </c>
      <c r="N1074" s="31" t="s">
        <v>1261</v>
      </c>
      <c r="O1074" s="31" t="s">
        <v>1285</v>
      </c>
      <c r="P1074" s="31" t="s">
        <v>2723</v>
      </c>
      <c r="Q1074" s="31" t="s">
        <v>1649</v>
      </c>
      <c r="R1074" s="31">
        <v>11</v>
      </c>
      <c r="S1074" s="31">
        <v>12</v>
      </c>
      <c r="T1074" s="31" t="s">
        <v>62</v>
      </c>
      <c r="U1074" s="31" t="str">
        <f t="shared" si="524"/>
        <v>30</v>
      </c>
      <c r="V1074" s="14" t="str">
        <f t="shared" si="496"/>
        <v>ASK 3MLD, ASK 3MB</v>
      </c>
      <c r="W1074" s="31" t="str">
        <f t="shared" si="501"/>
        <v/>
      </c>
      <c r="X1074" s="14" t="str">
        <f t="shared" si="502"/>
        <v/>
      </c>
      <c r="Y1074" s="31" t="str">
        <f t="shared" si="503"/>
        <v>O1011207</v>
      </c>
      <c r="Z1074" s="31" t="str">
        <f t="shared" si="504"/>
        <v>TUA711-DIO32</v>
      </c>
      <c r="AA1074" s="14" t="str">
        <f t="shared" si="505"/>
        <v>17-SC-DCS-002/O1011207/ 17-MC-DCS-004</v>
      </c>
      <c r="AB1074" s="31" t="s">
        <v>64</v>
      </c>
      <c r="AC1074" s="31" t="s">
        <v>54</v>
      </c>
      <c r="AD1074" s="31" t="s">
        <v>125</v>
      </c>
      <c r="AE1074" s="31">
        <v>1</v>
      </c>
      <c r="AF1074" s="31" t="s">
        <v>1254</v>
      </c>
      <c r="AG1074" s="31" t="s">
        <v>2993</v>
      </c>
      <c r="AH1074" s="31">
        <v>8</v>
      </c>
      <c r="AI1074" s="31">
        <v>14</v>
      </c>
      <c r="AJ1074" s="31" t="s">
        <v>1256</v>
      </c>
      <c r="AK1074" s="31">
        <f t="shared" si="497"/>
        <v>32</v>
      </c>
      <c r="AL1074" s="31" t="s">
        <v>62</v>
      </c>
      <c r="AO1074" s="31" t="s">
        <v>63</v>
      </c>
      <c r="AP1074" s="31" t="s">
        <v>3310</v>
      </c>
      <c r="AQ1074" s="14" t="s">
        <v>3312</v>
      </c>
      <c r="AR1074" s="31" t="s">
        <v>5716</v>
      </c>
      <c r="AS1074" s="31" t="s">
        <v>468</v>
      </c>
      <c r="AT1074" s="14" t="s">
        <v>5724</v>
      </c>
      <c r="AU1074" s="31" t="s">
        <v>5858</v>
      </c>
      <c r="AV1074" s="31" t="s">
        <v>5806</v>
      </c>
      <c r="AW1074" s="31" t="s">
        <v>5797</v>
      </c>
      <c r="AX1074" s="31" t="s">
        <v>5724</v>
      </c>
      <c r="BK1074" s="14" t="str">
        <f t="shared" si="506"/>
        <v/>
      </c>
      <c r="BL1074" s="14" t="str">
        <f t="shared" si="507"/>
        <v/>
      </c>
      <c r="BM1074" s="14" t="str">
        <f t="shared" si="508"/>
        <v/>
      </c>
      <c r="BN1074" s="14"/>
      <c r="BO1074" s="14" t="str">
        <f t="shared" si="498"/>
        <v/>
      </c>
      <c r="BP1074" s="14" t="str">
        <f t="shared" si="499"/>
        <v/>
      </c>
      <c r="BQ1074" s="14"/>
      <c r="BR1074" s="14" t="str">
        <f t="shared" si="509"/>
        <v/>
      </c>
      <c r="BS1074" s="14" t="str">
        <f t="shared" si="510"/>
        <v>TS-P-05:12/
O1011207:14A</v>
      </c>
      <c r="BW1074" s="31" t="str">
        <f t="shared" si="511"/>
        <v/>
      </c>
      <c r="BX1074" s="31" t="str">
        <f t="shared" si="512"/>
        <v/>
      </c>
      <c r="BY1074" s="31" t="str">
        <f t="shared" si="513"/>
        <v/>
      </c>
      <c r="BZ1074" s="31" t="str">
        <f t="shared" si="514"/>
        <v/>
      </c>
      <c r="CA1074" s="31" t="str">
        <f t="shared" si="515"/>
        <v/>
      </c>
      <c r="CB1074" s="31" t="str">
        <f t="shared" si="516"/>
        <v/>
      </c>
      <c r="CC1074" s="31" t="str">
        <f t="shared" si="517"/>
        <v/>
      </c>
      <c r="CD1074" s="31" t="str">
        <f t="shared" si="518"/>
        <v/>
      </c>
      <c r="CE1074" s="31" t="e">
        <f t="shared" ca="1" si="519"/>
        <v>#NAME?</v>
      </c>
      <c r="CF1074" s="31" t="e">
        <f t="shared" ca="1" si="520"/>
        <v>#NAME?</v>
      </c>
      <c r="CG1074" s="31" t="e">
        <f t="shared" ca="1" si="521"/>
        <v>#NAME?</v>
      </c>
      <c r="CH1074" s="31" t="e">
        <f t="shared" ca="1" si="522"/>
        <v>#NAME?</v>
      </c>
      <c r="CI1074" s="31" t="e">
        <f t="shared" ca="1" si="523"/>
        <v>#NAME?</v>
      </c>
    </row>
    <row r="1075" spans="1:87" s="31" customFormat="1" ht="30" hidden="1" x14ac:dyDescent="0.25">
      <c r="A1075" s="9" t="s">
        <v>4493</v>
      </c>
      <c r="B1075" s="31" t="s">
        <v>3096</v>
      </c>
      <c r="C1075" s="31" t="s">
        <v>3794</v>
      </c>
      <c r="E1075" s="14" t="s">
        <v>5647</v>
      </c>
      <c r="G1075" s="31" t="str">
        <f t="shared" si="500"/>
        <v>Сигнал</v>
      </c>
      <c r="H1075" s="31" t="s">
        <v>3318</v>
      </c>
      <c r="I1075" s="31" t="s">
        <v>4605</v>
      </c>
      <c r="J1075" s="31" t="str">
        <f t="shared" si="495"/>
        <v>DCS_DI_03</v>
      </c>
      <c r="K1075" s="14" t="s">
        <v>5869</v>
      </c>
      <c r="M1075" s="31" t="s">
        <v>3796</v>
      </c>
      <c r="N1075" s="31" t="s">
        <v>107</v>
      </c>
      <c r="O1075" s="31" t="s">
        <v>58</v>
      </c>
      <c r="P1075" s="31" t="s">
        <v>2723</v>
      </c>
      <c r="Q1075" s="31" t="s">
        <v>2244</v>
      </c>
      <c r="R1075" s="31">
        <v>1</v>
      </c>
      <c r="S1075" s="31">
        <v>2</v>
      </c>
      <c r="T1075" s="31" t="s">
        <v>62</v>
      </c>
      <c r="U1075" s="31" t="str">
        <f t="shared" si="524"/>
        <v>48</v>
      </c>
      <c r="V1075" s="14" t="str">
        <f t="shared" si="496"/>
        <v>ASK 3MLD, ASK 3MB</v>
      </c>
      <c r="W1075" s="31" t="str">
        <f t="shared" si="501"/>
        <v/>
      </c>
      <c r="X1075" s="14" t="str">
        <f t="shared" si="502"/>
        <v/>
      </c>
      <c r="Y1075" s="31" t="str">
        <f t="shared" si="503"/>
        <v>O1011108</v>
      </c>
      <c r="Z1075" s="31" t="str">
        <f t="shared" si="504"/>
        <v>TUA711-DIO32</v>
      </c>
      <c r="AA1075" s="14" t="str">
        <f t="shared" si="505"/>
        <v>17-SC-DCS-002/O1011108/ 17-MC-DCS-004</v>
      </c>
      <c r="AB1075" s="31" t="s">
        <v>64</v>
      </c>
      <c r="AC1075" s="31" t="s">
        <v>54</v>
      </c>
      <c r="AD1075" s="31" t="s">
        <v>125</v>
      </c>
      <c r="AE1075" s="31">
        <v>1</v>
      </c>
      <c r="AF1075" s="31" t="s">
        <v>55</v>
      </c>
      <c r="AG1075" s="31" t="s">
        <v>3763</v>
      </c>
      <c r="AH1075" s="31">
        <v>9</v>
      </c>
      <c r="AI1075" s="31">
        <v>17</v>
      </c>
      <c r="AJ1075" s="31" t="s">
        <v>57</v>
      </c>
      <c r="AK1075" s="31">
        <f t="shared" si="497"/>
        <v>32</v>
      </c>
      <c r="AL1075" s="31" t="s">
        <v>62</v>
      </c>
      <c r="AO1075" s="31" t="s">
        <v>63</v>
      </c>
      <c r="AP1075" s="31" t="s">
        <v>3099</v>
      </c>
      <c r="AQ1075" s="14" t="s">
        <v>3795</v>
      </c>
      <c r="AR1075" s="31" t="s">
        <v>5716</v>
      </c>
      <c r="AS1075" s="31" t="s">
        <v>725</v>
      </c>
      <c r="AT1075" s="14" t="s">
        <v>5724</v>
      </c>
      <c r="AU1075" s="31" t="s">
        <v>5858</v>
      </c>
      <c r="AV1075" s="31" t="s">
        <v>5827</v>
      </c>
      <c r="AW1075" s="31" t="s">
        <v>5828</v>
      </c>
      <c r="AX1075" s="31" t="s">
        <v>5724</v>
      </c>
      <c r="BK1075" s="14" t="str">
        <f t="shared" si="506"/>
        <v/>
      </c>
      <c r="BL1075" s="14" t="str">
        <f t="shared" si="507"/>
        <v/>
      </c>
      <c r="BM1075" s="14" t="str">
        <f t="shared" si="508"/>
        <v/>
      </c>
      <c r="BN1075" s="14"/>
      <c r="BO1075" s="14" t="str">
        <f t="shared" si="498"/>
        <v/>
      </c>
      <c r="BP1075" s="14" t="str">
        <f t="shared" si="499"/>
        <v/>
      </c>
      <c r="BQ1075" s="14"/>
      <c r="BR1075" s="14" t="str">
        <f t="shared" si="509"/>
        <v>TS-R-03:1/
O1011108:17A</v>
      </c>
      <c r="BS1075" s="14" t="str">
        <f t="shared" si="510"/>
        <v>TS-R-03:2/
O1011108:17B</v>
      </c>
      <c r="BW1075" s="31" t="str">
        <f t="shared" si="511"/>
        <v/>
      </c>
      <c r="BX1075" s="31" t="str">
        <f t="shared" si="512"/>
        <v/>
      </c>
      <c r="BY1075" s="31" t="str">
        <f t="shared" si="513"/>
        <v/>
      </c>
      <c r="BZ1075" s="31" t="str">
        <f t="shared" si="514"/>
        <v/>
      </c>
      <c r="CA1075" s="31" t="str">
        <f t="shared" si="515"/>
        <v/>
      </c>
      <c r="CB1075" s="31" t="str">
        <f t="shared" si="516"/>
        <v/>
      </c>
      <c r="CC1075" s="31" t="str">
        <f t="shared" si="517"/>
        <v/>
      </c>
      <c r="CD1075" s="31" t="str">
        <f t="shared" si="518"/>
        <v>17A</v>
      </c>
      <c r="CE1075" s="31" t="e">
        <f t="shared" ca="1" si="519"/>
        <v>#NAME?</v>
      </c>
      <c r="CF1075" s="31" t="e">
        <f t="shared" ca="1" si="520"/>
        <v>#NAME?</v>
      </c>
      <c r="CG1075" s="31" t="e">
        <f t="shared" ca="1" si="521"/>
        <v>#NAME?</v>
      </c>
      <c r="CH1075" s="31" t="e">
        <f t="shared" ca="1" si="522"/>
        <v>#NAME?</v>
      </c>
      <c r="CI1075" s="31" t="e">
        <f t="shared" ca="1" si="523"/>
        <v>#NAME?</v>
      </c>
    </row>
    <row r="1076" spans="1:87" s="31" customFormat="1" ht="30" hidden="1" x14ac:dyDescent="0.25">
      <c r="A1076" s="9" t="s">
        <v>4493</v>
      </c>
      <c r="B1076" s="31" t="s">
        <v>3096</v>
      </c>
      <c r="C1076" s="31" t="s">
        <v>3797</v>
      </c>
      <c r="E1076" s="14" t="s">
        <v>5647</v>
      </c>
      <c r="G1076" s="31" t="str">
        <f t="shared" si="500"/>
        <v>Сигнал</v>
      </c>
      <c r="H1076" s="31" t="s">
        <v>3321</v>
      </c>
      <c r="I1076" s="31" t="s">
        <v>4605</v>
      </c>
      <c r="J1076" s="31" t="str">
        <f t="shared" si="495"/>
        <v>DCS_DI_03</v>
      </c>
      <c r="K1076" s="14" t="s">
        <v>5869</v>
      </c>
      <c r="M1076" s="31" t="s">
        <v>3796</v>
      </c>
      <c r="N1076" s="31" t="s">
        <v>107</v>
      </c>
      <c r="O1076" s="31" t="s">
        <v>103</v>
      </c>
      <c r="P1076" s="31" t="s">
        <v>2723</v>
      </c>
      <c r="Q1076" s="31" t="s">
        <v>2244</v>
      </c>
      <c r="R1076" s="31">
        <v>3</v>
      </c>
      <c r="S1076" s="31">
        <v>4</v>
      </c>
      <c r="T1076" s="31" t="s">
        <v>62</v>
      </c>
      <c r="U1076" s="31" t="str">
        <f t="shared" si="524"/>
        <v>48</v>
      </c>
      <c r="V1076" s="14" t="str">
        <f t="shared" si="496"/>
        <v>ASK 3MLD, ASK 3MB</v>
      </c>
      <c r="W1076" s="31" t="str">
        <f t="shared" si="501"/>
        <v/>
      </c>
      <c r="X1076" s="14" t="str">
        <f t="shared" si="502"/>
        <v/>
      </c>
      <c r="Y1076" s="31" t="str">
        <f t="shared" si="503"/>
        <v>O1011108</v>
      </c>
      <c r="Z1076" s="31" t="str">
        <f t="shared" si="504"/>
        <v>TUA711-DIO32</v>
      </c>
      <c r="AA1076" s="14" t="str">
        <f t="shared" si="505"/>
        <v>17-SC-DCS-002/O1011108/ 17-MC-DCS-004</v>
      </c>
      <c r="AB1076" s="31" t="s">
        <v>64</v>
      </c>
      <c r="AC1076" s="31" t="s">
        <v>54</v>
      </c>
      <c r="AD1076" s="31" t="s">
        <v>125</v>
      </c>
      <c r="AE1076" s="31">
        <v>1</v>
      </c>
      <c r="AF1076" s="31" t="s">
        <v>55</v>
      </c>
      <c r="AG1076" s="31" t="s">
        <v>3763</v>
      </c>
      <c r="AH1076" s="31">
        <v>9</v>
      </c>
      <c r="AI1076" s="31">
        <v>18</v>
      </c>
      <c r="AJ1076" s="31" t="s">
        <v>57</v>
      </c>
      <c r="AK1076" s="31">
        <f t="shared" si="497"/>
        <v>32</v>
      </c>
      <c r="AL1076" s="31" t="s">
        <v>62</v>
      </c>
      <c r="AO1076" s="31" t="s">
        <v>63</v>
      </c>
      <c r="AP1076" s="31" t="s">
        <v>3099</v>
      </c>
      <c r="AQ1076" s="14" t="s">
        <v>3798</v>
      </c>
      <c r="AR1076" s="31" t="s">
        <v>5716</v>
      </c>
      <c r="AS1076" s="31" t="s">
        <v>725</v>
      </c>
      <c r="AT1076" s="14" t="s">
        <v>5724</v>
      </c>
      <c r="AU1076" s="31" t="s">
        <v>5858</v>
      </c>
      <c r="AV1076" s="31" t="s">
        <v>5792</v>
      </c>
      <c r="AW1076" s="31" t="s">
        <v>5793</v>
      </c>
      <c r="AX1076" s="31" t="s">
        <v>5724</v>
      </c>
      <c r="BK1076" s="14" t="str">
        <f t="shared" si="506"/>
        <v/>
      </c>
      <c r="BL1076" s="14" t="str">
        <f t="shared" si="507"/>
        <v/>
      </c>
      <c r="BM1076" s="14" t="str">
        <f t="shared" si="508"/>
        <v/>
      </c>
      <c r="BN1076" s="14"/>
      <c r="BO1076" s="14" t="str">
        <f t="shared" si="498"/>
        <v/>
      </c>
      <c r="BP1076" s="14" t="str">
        <f t="shared" si="499"/>
        <v/>
      </c>
      <c r="BQ1076" s="14"/>
      <c r="BR1076" s="14" t="str">
        <f t="shared" si="509"/>
        <v>TS-R-03:3/
O1011108:18A</v>
      </c>
      <c r="BS1076" s="14" t="str">
        <f t="shared" si="510"/>
        <v>TS-R-03:4/
O1011108:18B</v>
      </c>
      <c r="BW1076" s="31" t="str">
        <f t="shared" si="511"/>
        <v/>
      </c>
      <c r="BX1076" s="31" t="str">
        <f t="shared" si="512"/>
        <v/>
      </c>
      <c r="BY1076" s="31" t="str">
        <f t="shared" si="513"/>
        <v/>
      </c>
      <c r="BZ1076" s="31" t="str">
        <f t="shared" si="514"/>
        <v/>
      </c>
      <c r="CA1076" s="31" t="str">
        <f t="shared" si="515"/>
        <v/>
      </c>
      <c r="CB1076" s="31" t="str">
        <f t="shared" si="516"/>
        <v/>
      </c>
      <c r="CC1076" s="31" t="str">
        <f t="shared" si="517"/>
        <v/>
      </c>
      <c r="CD1076" s="31" t="str">
        <f t="shared" si="518"/>
        <v>18A</v>
      </c>
      <c r="CE1076" s="31" t="e">
        <f t="shared" ca="1" si="519"/>
        <v>#NAME?</v>
      </c>
      <c r="CF1076" s="31" t="e">
        <f t="shared" ca="1" si="520"/>
        <v>#NAME?</v>
      </c>
      <c r="CG1076" s="31" t="e">
        <f t="shared" ca="1" si="521"/>
        <v>#NAME?</v>
      </c>
      <c r="CH1076" s="31" t="e">
        <f t="shared" ca="1" si="522"/>
        <v>#NAME?</v>
      </c>
      <c r="CI1076" s="31" t="e">
        <f t="shared" ca="1" si="523"/>
        <v>#NAME?</v>
      </c>
    </row>
    <row r="1077" spans="1:87" s="31" customFormat="1" ht="30" hidden="1" x14ac:dyDescent="0.25">
      <c r="A1077" s="9" t="s">
        <v>4493</v>
      </c>
      <c r="B1077" s="31" t="s">
        <v>3096</v>
      </c>
      <c r="C1077" s="31" t="s">
        <v>3799</v>
      </c>
      <c r="E1077" s="14" t="s">
        <v>5647</v>
      </c>
      <c r="G1077" s="31" t="str">
        <f t="shared" si="500"/>
        <v>Сигнал</v>
      </c>
      <c r="H1077" s="31" t="s">
        <v>3357</v>
      </c>
      <c r="I1077" s="31" t="s">
        <v>4605</v>
      </c>
      <c r="J1077" s="31" t="str">
        <f t="shared" si="495"/>
        <v>DCS_DI_03</v>
      </c>
      <c r="K1077" s="14" t="s">
        <v>5869</v>
      </c>
      <c r="M1077" s="31" t="s">
        <v>3796</v>
      </c>
      <c r="N1077" s="31" t="s">
        <v>107</v>
      </c>
      <c r="O1077" s="31" t="s">
        <v>145</v>
      </c>
      <c r="P1077" s="31" t="s">
        <v>2723</v>
      </c>
      <c r="Q1077" s="31" t="s">
        <v>2244</v>
      </c>
      <c r="R1077" s="31">
        <v>5</v>
      </c>
      <c r="S1077" s="31">
        <v>6</v>
      </c>
      <c r="T1077" s="31" t="s">
        <v>62</v>
      </c>
      <c r="U1077" s="31" t="str">
        <f t="shared" si="524"/>
        <v>48</v>
      </c>
      <c r="V1077" s="14" t="str">
        <f t="shared" si="496"/>
        <v>ASK 3MLD, ASK 3MB</v>
      </c>
      <c r="W1077" s="31" t="str">
        <f t="shared" si="501"/>
        <v/>
      </c>
      <c r="X1077" s="14" t="str">
        <f t="shared" si="502"/>
        <v/>
      </c>
      <c r="Y1077" s="31" t="str">
        <f t="shared" si="503"/>
        <v>O1011108</v>
      </c>
      <c r="Z1077" s="31" t="str">
        <f t="shared" si="504"/>
        <v>TUA711-DIO32</v>
      </c>
      <c r="AA1077" s="14" t="str">
        <f t="shared" si="505"/>
        <v>17-SC-DCS-002/O1011108/ 17-MC-DCS-004</v>
      </c>
      <c r="AB1077" s="31" t="s">
        <v>64</v>
      </c>
      <c r="AC1077" s="31" t="s">
        <v>54</v>
      </c>
      <c r="AD1077" s="31" t="s">
        <v>125</v>
      </c>
      <c r="AE1077" s="31">
        <v>1</v>
      </c>
      <c r="AF1077" s="31" t="s">
        <v>55</v>
      </c>
      <c r="AG1077" s="31" t="s">
        <v>3763</v>
      </c>
      <c r="AH1077" s="31">
        <v>9</v>
      </c>
      <c r="AI1077" s="31">
        <v>19</v>
      </c>
      <c r="AJ1077" s="31" t="s">
        <v>57</v>
      </c>
      <c r="AK1077" s="31">
        <f t="shared" si="497"/>
        <v>32</v>
      </c>
      <c r="AL1077" s="31" t="s">
        <v>62</v>
      </c>
      <c r="AO1077" s="31" t="s">
        <v>63</v>
      </c>
      <c r="AP1077" s="31" t="s">
        <v>3099</v>
      </c>
      <c r="AQ1077" s="14" t="s">
        <v>3800</v>
      </c>
      <c r="AR1077" s="31" t="s">
        <v>5716</v>
      </c>
      <c r="AS1077" s="31" t="s">
        <v>725</v>
      </c>
      <c r="AT1077" s="14" t="s">
        <v>5724</v>
      </c>
      <c r="AU1077" s="31" t="s">
        <v>5858</v>
      </c>
      <c r="AV1077" s="31" t="s">
        <v>5794</v>
      </c>
      <c r="AW1077" s="31" t="s">
        <v>5795</v>
      </c>
      <c r="AX1077" s="31" t="s">
        <v>5724</v>
      </c>
      <c r="BK1077" s="14" t="str">
        <f t="shared" si="506"/>
        <v/>
      </c>
      <c r="BL1077" s="14" t="str">
        <f t="shared" si="507"/>
        <v/>
      </c>
      <c r="BM1077" s="14" t="str">
        <f t="shared" si="508"/>
        <v/>
      </c>
      <c r="BN1077" s="14"/>
      <c r="BO1077" s="14" t="str">
        <f t="shared" si="498"/>
        <v/>
      </c>
      <c r="BP1077" s="14" t="str">
        <f t="shared" si="499"/>
        <v/>
      </c>
      <c r="BQ1077" s="14"/>
      <c r="BR1077" s="14" t="str">
        <f t="shared" si="509"/>
        <v>TS-R-03:5/
O1011108:19A</v>
      </c>
      <c r="BS1077" s="14" t="str">
        <f t="shared" si="510"/>
        <v>TS-R-03:6/
O1011108:19B</v>
      </c>
      <c r="BW1077" s="31" t="str">
        <f t="shared" si="511"/>
        <v/>
      </c>
      <c r="BX1077" s="31" t="str">
        <f t="shared" si="512"/>
        <v/>
      </c>
      <c r="BY1077" s="31" t="str">
        <f t="shared" si="513"/>
        <v/>
      </c>
      <c r="BZ1077" s="31" t="str">
        <f t="shared" si="514"/>
        <v/>
      </c>
      <c r="CA1077" s="31" t="str">
        <f t="shared" si="515"/>
        <v/>
      </c>
      <c r="CB1077" s="31" t="str">
        <f t="shared" si="516"/>
        <v/>
      </c>
      <c r="CC1077" s="31" t="str">
        <f t="shared" si="517"/>
        <v/>
      </c>
      <c r="CD1077" s="31" t="str">
        <f t="shared" si="518"/>
        <v>19A</v>
      </c>
      <c r="CE1077" s="31" t="e">
        <f t="shared" ca="1" si="519"/>
        <v>#NAME?</v>
      </c>
      <c r="CF1077" s="31" t="e">
        <f t="shared" ca="1" si="520"/>
        <v>#NAME?</v>
      </c>
      <c r="CG1077" s="31" t="e">
        <f t="shared" ca="1" si="521"/>
        <v>#NAME?</v>
      </c>
      <c r="CH1077" s="31" t="e">
        <f t="shared" ca="1" si="522"/>
        <v>#NAME?</v>
      </c>
      <c r="CI1077" s="31" t="e">
        <f t="shared" ca="1" si="523"/>
        <v>#NAME?</v>
      </c>
    </row>
    <row r="1078" spans="1:87" s="31" customFormat="1" ht="30" hidden="1" x14ac:dyDescent="0.25">
      <c r="A1078" s="9" t="s">
        <v>4493</v>
      </c>
      <c r="B1078" s="31" t="s">
        <v>3096</v>
      </c>
      <c r="C1078" s="31" t="s">
        <v>3097</v>
      </c>
      <c r="E1078" s="14" t="s">
        <v>5649</v>
      </c>
      <c r="G1078" s="31" t="str">
        <f t="shared" si="500"/>
        <v>Сигнал</v>
      </c>
      <c r="H1078" s="31" t="s">
        <v>2608</v>
      </c>
      <c r="I1078" s="31" t="s">
        <v>4605</v>
      </c>
      <c r="J1078" s="31" t="str">
        <f t="shared" si="495"/>
        <v>DCS_DO_03</v>
      </c>
      <c r="K1078" s="14" t="s">
        <v>5869</v>
      </c>
      <c r="M1078" s="31" t="s">
        <v>3100</v>
      </c>
      <c r="N1078" s="31" t="s">
        <v>1261</v>
      </c>
      <c r="O1078" s="31" t="s">
        <v>1257</v>
      </c>
      <c r="P1078" s="31" t="s">
        <v>2723</v>
      </c>
      <c r="Q1078" s="31" t="s">
        <v>552</v>
      </c>
      <c r="R1078" s="31">
        <v>1</v>
      </c>
      <c r="S1078" s="31">
        <v>2</v>
      </c>
      <c r="T1078" s="31" t="s">
        <v>62</v>
      </c>
      <c r="U1078" s="31" t="str">
        <f t="shared" si="524"/>
        <v>30</v>
      </c>
      <c r="V1078" s="14" t="str">
        <f t="shared" si="496"/>
        <v>ASK 3MLD, ASK 3MB</v>
      </c>
      <c r="W1078" s="31" t="str">
        <f t="shared" si="501"/>
        <v/>
      </c>
      <c r="X1078" s="14" t="str">
        <f t="shared" si="502"/>
        <v/>
      </c>
      <c r="Y1078" s="31" t="str">
        <f t="shared" si="503"/>
        <v>O1011206</v>
      </c>
      <c r="Z1078" s="31" t="str">
        <f t="shared" si="504"/>
        <v>TUA711-DIO32</v>
      </c>
      <c r="AA1078" s="14" t="str">
        <f t="shared" si="505"/>
        <v>17-SC-DCS-002/O1011206/ 17-MC-DCS-004</v>
      </c>
      <c r="AB1078" s="31" t="s">
        <v>64</v>
      </c>
      <c r="AC1078" s="31" t="s">
        <v>54</v>
      </c>
      <c r="AD1078" s="31" t="s">
        <v>125</v>
      </c>
      <c r="AE1078" s="31">
        <v>1</v>
      </c>
      <c r="AF1078" s="31" t="s">
        <v>1254</v>
      </c>
      <c r="AG1078" s="31" t="s">
        <v>1556</v>
      </c>
      <c r="AH1078" s="31">
        <v>7</v>
      </c>
      <c r="AI1078" s="31">
        <v>8</v>
      </c>
      <c r="AJ1078" s="31" t="s">
        <v>1256</v>
      </c>
      <c r="AK1078" s="31">
        <f t="shared" si="497"/>
        <v>32</v>
      </c>
      <c r="AL1078" s="31" t="s">
        <v>62</v>
      </c>
      <c r="AO1078" s="31" t="s">
        <v>63</v>
      </c>
      <c r="AP1078" s="31" t="s">
        <v>3099</v>
      </c>
      <c r="AQ1078" s="14" t="s">
        <v>3098</v>
      </c>
      <c r="AR1078" s="31" t="s">
        <v>5716</v>
      </c>
      <c r="AS1078" s="31" t="s">
        <v>725</v>
      </c>
      <c r="AT1078" s="14" t="s">
        <v>5724</v>
      </c>
      <c r="AU1078" s="31" t="s">
        <v>5858</v>
      </c>
      <c r="AV1078" s="31" t="s">
        <v>5797</v>
      </c>
      <c r="AW1078" s="31" t="s">
        <v>5799</v>
      </c>
      <c r="AX1078" s="31" t="s">
        <v>5724</v>
      </c>
      <c r="BK1078" s="14" t="str">
        <f t="shared" si="506"/>
        <v/>
      </c>
      <c r="BL1078" s="14" t="str">
        <f t="shared" si="507"/>
        <v/>
      </c>
      <c r="BM1078" s="14" t="str">
        <f t="shared" si="508"/>
        <v/>
      </c>
      <c r="BN1078" s="14"/>
      <c r="BO1078" s="14" t="str">
        <f t="shared" si="498"/>
        <v/>
      </c>
      <c r="BP1078" s="14" t="str">
        <f t="shared" si="499"/>
        <v/>
      </c>
      <c r="BQ1078" s="14"/>
      <c r="BR1078" s="14" t="str">
        <f t="shared" si="509"/>
        <v/>
      </c>
      <c r="BS1078" s="14" t="str">
        <f t="shared" si="510"/>
        <v>TS-O-04:2/
O1011206:8A</v>
      </c>
      <c r="BW1078" s="31" t="str">
        <f t="shared" si="511"/>
        <v/>
      </c>
      <c r="BX1078" s="31" t="str">
        <f t="shared" si="512"/>
        <v/>
      </c>
      <c r="BY1078" s="31" t="str">
        <f t="shared" si="513"/>
        <v/>
      </c>
      <c r="BZ1078" s="31" t="str">
        <f t="shared" si="514"/>
        <v/>
      </c>
      <c r="CA1078" s="31" t="str">
        <f t="shared" si="515"/>
        <v/>
      </c>
      <c r="CB1078" s="31" t="str">
        <f t="shared" si="516"/>
        <v/>
      </c>
      <c r="CC1078" s="31" t="str">
        <f t="shared" si="517"/>
        <v/>
      </c>
      <c r="CD1078" s="31" t="str">
        <f t="shared" si="518"/>
        <v/>
      </c>
      <c r="CE1078" s="31" t="e">
        <f t="shared" ca="1" si="519"/>
        <v>#NAME?</v>
      </c>
      <c r="CF1078" s="31" t="e">
        <f t="shared" ca="1" si="520"/>
        <v>#NAME?</v>
      </c>
      <c r="CG1078" s="31" t="e">
        <f t="shared" ca="1" si="521"/>
        <v>#NAME?</v>
      </c>
      <c r="CH1078" s="31" t="e">
        <f t="shared" ca="1" si="522"/>
        <v>#NAME?</v>
      </c>
      <c r="CI1078" s="31" t="e">
        <f t="shared" ca="1" si="523"/>
        <v>#NAME?</v>
      </c>
    </row>
    <row r="1079" spans="1:87" s="31" customFormat="1" ht="30" hidden="1" x14ac:dyDescent="0.25">
      <c r="A1079" s="9" t="s">
        <v>4493</v>
      </c>
      <c r="B1079" s="31" t="s">
        <v>3096</v>
      </c>
      <c r="C1079" s="31" t="s">
        <v>3101</v>
      </c>
      <c r="E1079" s="14" t="s">
        <v>5649</v>
      </c>
      <c r="G1079" s="31" t="str">
        <f t="shared" si="500"/>
        <v>Сигнал</v>
      </c>
      <c r="H1079" s="31" t="s">
        <v>2611</v>
      </c>
      <c r="I1079" s="31" t="s">
        <v>4605</v>
      </c>
      <c r="J1079" s="31" t="str">
        <f t="shared" si="495"/>
        <v>DCS_DO_03</v>
      </c>
      <c r="K1079" s="14" t="s">
        <v>5869</v>
      </c>
      <c r="M1079" s="31" t="s">
        <v>3100</v>
      </c>
      <c r="N1079" s="31" t="s">
        <v>1261</v>
      </c>
      <c r="O1079" s="31" t="s">
        <v>1267</v>
      </c>
      <c r="P1079" s="31" t="s">
        <v>2723</v>
      </c>
      <c r="Q1079" s="31" t="s">
        <v>552</v>
      </c>
      <c r="R1079" s="31">
        <v>3</v>
      </c>
      <c r="S1079" s="31">
        <v>4</v>
      </c>
      <c r="T1079" s="31" t="s">
        <v>62</v>
      </c>
      <c r="U1079" s="31" t="str">
        <f t="shared" si="524"/>
        <v>30</v>
      </c>
      <c r="V1079" s="14" t="str">
        <f t="shared" si="496"/>
        <v>ASK 3MLD, ASK 3MB</v>
      </c>
      <c r="W1079" s="31" t="str">
        <f t="shared" si="501"/>
        <v/>
      </c>
      <c r="X1079" s="14" t="str">
        <f t="shared" si="502"/>
        <v/>
      </c>
      <c r="Y1079" s="31" t="str">
        <f t="shared" si="503"/>
        <v>O1011206</v>
      </c>
      <c r="Z1079" s="31" t="str">
        <f t="shared" si="504"/>
        <v>TUA711-DIO32</v>
      </c>
      <c r="AA1079" s="14" t="str">
        <f t="shared" si="505"/>
        <v>17-SC-DCS-002/O1011206/ 17-MC-DCS-004</v>
      </c>
      <c r="AB1079" s="31" t="s">
        <v>64</v>
      </c>
      <c r="AC1079" s="31" t="s">
        <v>54</v>
      </c>
      <c r="AD1079" s="31" t="s">
        <v>125</v>
      </c>
      <c r="AE1079" s="31">
        <v>1</v>
      </c>
      <c r="AF1079" s="31" t="s">
        <v>1254</v>
      </c>
      <c r="AG1079" s="31" t="s">
        <v>1556</v>
      </c>
      <c r="AH1079" s="31">
        <v>7</v>
      </c>
      <c r="AI1079" s="31">
        <v>9</v>
      </c>
      <c r="AJ1079" s="31" t="s">
        <v>1256</v>
      </c>
      <c r="AK1079" s="31">
        <f t="shared" si="497"/>
        <v>32</v>
      </c>
      <c r="AL1079" s="31" t="s">
        <v>62</v>
      </c>
      <c r="AO1079" s="31" t="s">
        <v>63</v>
      </c>
      <c r="AP1079" s="31" t="s">
        <v>3099</v>
      </c>
      <c r="AQ1079" s="14" t="s">
        <v>3102</v>
      </c>
      <c r="AR1079" s="31" t="s">
        <v>5716</v>
      </c>
      <c r="AS1079" s="31" t="s">
        <v>725</v>
      </c>
      <c r="AT1079" s="14" t="s">
        <v>5724</v>
      </c>
      <c r="AU1079" s="31" t="s">
        <v>5858</v>
      </c>
      <c r="AV1079" s="31" t="s">
        <v>5806</v>
      </c>
      <c r="AW1079" s="31" t="s">
        <v>5797</v>
      </c>
      <c r="AX1079" s="31" t="s">
        <v>5724</v>
      </c>
      <c r="BK1079" s="14" t="str">
        <f t="shared" si="506"/>
        <v/>
      </c>
      <c r="BL1079" s="14" t="str">
        <f t="shared" si="507"/>
        <v/>
      </c>
      <c r="BM1079" s="14" t="str">
        <f t="shared" si="508"/>
        <v/>
      </c>
      <c r="BN1079" s="14"/>
      <c r="BO1079" s="14" t="str">
        <f t="shared" si="498"/>
        <v/>
      </c>
      <c r="BP1079" s="14" t="str">
        <f t="shared" si="499"/>
        <v/>
      </c>
      <c r="BQ1079" s="14"/>
      <c r="BR1079" s="14" t="str">
        <f t="shared" si="509"/>
        <v/>
      </c>
      <c r="BS1079" s="14" t="str">
        <f t="shared" si="510"/>
        <v>TS-O-04:4/
O1011206:9A</v>
      </c>
      <c r="BW1079" s="31" t="str">
        <f t="shared" si="511"/>
        <v/>
      </c>
      <c r="BX1079" s="31" t="str">
        <f t="shared" si="512"/>
        <v/>
      </c>
      <c r="BY1079" s="31" t="str">
        <f t="shared" si="513"/>
        <v/>
      </c>
      <c r="BZ1079" s="31" t="str">
        <f t="shared" si="514"/>
        <v/>
      </c>
      <c r="CA1079" s="31" t="str">
        <f t="shared" si="515"/>
        <v/>
      </c>
      <c r="CB1079" s="31" t="str">
        <f t="shared" si="516"/>
        <v/>
      </c>
      <c r="CC1079" s="31" t="str">
        <f t="shared" si="517"/>
        <v/>
      </c>
      <c r="CD1079" s="31" t="str">
        <f t="shared" si="518"/>
        <v/>
      </c>
      <c r="CE1079" s="31" t="e">
        <f t="shared" ca="1" si="519"/>
        <v>#NAME?</v>
      </c>
      <c r="CF1079" s="31" t="e">
        <f t="shared" ca="1" si="520"/>
        <v>#NAME?</v>
      </c>
      <c r="CG1079" s="31" t="e">
        <f t="shared" ca="1" si="521"/>
        <v>#NAME?</v>
      </c>
      <c r="CH1079" s="31" t="e">
        <f t="shared" ca="1" si="522"/>
        <v>#NAME?</v>
      </c>
      <c r="CI1079" s="31" t="e">
        <f t="shared" ca="1" si="523"/>
        <v>#NAME?</v>
      </c>
    </row>
    <row r="1080" spans="1:87" s="31" customFormat="1" ht="30" hidden="1" x14ac:dyDescent="0.25">
      <c r="A1080" s="9" t="s">
        <v>4493</v>
      </c>
      <c r="B1080" s="31" t="s">
        <v>3103</v>
      </c>
      <c r="C1080" s="31" t="s">
        <v>3801</v>
      </c>
      <c r="E1080" s="14" t="s">
        <v>5647</v>
      </c>
      <c r="G1080" s="31" t="str">
        <f t="shared" si="500"/>
        <v>Сигнал</v>
      </c>
      <c r="H1080" s="31" t="s">
        <v>3318</v>
      </c>
      <c r="I1080" s="31" t="s">
        <v>4605</v>
      </c>
      <c r="J1080" s="31" t="str">
        <f t="shared" si="495"/>
        <v>DCS_DI_03</v>
      </c>
      <c r="K1080" s="14" t="s">
        <v>5869</v>
      </c>
      <c r="M1080" s="31" t="s">
        <v>3796</v>
      </c>
      <c r="N1080" s="31" t="s">
        <v>107</v>
      </c>
      <c r="O1080" s="31" t="s">
        <v>150</v>
      </c>
      <c r="P1080" s="31" t="s">
        <v>2723</v>
      </c>
      <c r="Q1080" s="31" t="s">
        <v>2244</v>
      </c>
      <c r="R1080" s="31">
        <v>7</v>
      </c>
      <c r="S1080" s="31">
        <v>8</v>
      </c>
      <c r="T1080" s="31" t="s">
        <v>62</v>
      </c>
      <c r="U1080" s="31" t="str">
        <f t="shared" si="524"/>
        <v>48</v>
      </c>
      <c r="V1080" s="14" t="str">
        <f t="shared" si="496"/>
        <v>ASK 3MLD, ASK 3MB</v>
      </c>
      <c r="W1080" s="31" t="str">
        <f t="shared" si="501"/>
        <v/>
      </c>
      <c r="X1080" s="14" t="str">
        <f t="shared" si="502"/>
        <v/>
      </c>
      <c r="Y1080" s="31" t="str">
        <f t="shared" si="503"/>
        <v>O1011108</v>
      </c>
      <c r="Z1080" s="31" t="str">
        <f t="shared" si="504"/>
        <v>TUA711-DIO32</v>
      </c>
      <c r="AA1080" s="14" t="str">
        <f t="shared" si="505"/>
        <v>17-SC-DCS-002/O1011108/ 17-MC-DCS-004</v>
      </c>
      <c r="AB1080" s="31" t="s">
        <v>64</v>
      </c>
      <c r="AC1080" s="31" t="s">
        <v>54</v>
      </c>
      <c r="AD1080" s="31" t="s">
        <v>125</v>
      </c>
      <c r="AE1080" s="31">
        <v>1</v>
      </c>
      <c r="AF1080" s="31" t="s">
        <v>55</v>
      </c>
      <c r="AG1080" s="31" t="s">
        <v>3763</v>
      </c>
      <c r="AH1080" s="31">
        <v>9</v>
      </c>
      <c r="AI1080" s="31">
        <v>20</v>
      </c>
      <c r="AJ1080" s="31" t="s">
        <v>57</v>
      </c>
      <c r="AK1080" s="31">
        <f t="shared" si="497"/>
        <v>32</v>
      </c>
      <c r="AL1080" s="31" t="s">
        <v>62</v>
      </c>
      <c r="AO1080" s="31" t="s">
        <v>63</v>
      </c>
      <c r="AP1080" s="31" t="s">
        <v>3106</v>
      </c>
      <c r="AQ1080" s="14" t="s">
        <v>3802</v>
      </c>
      <c r="AR1080" s="31" t="s">
        <v>5716</v>
      </c>
      <c r="AS1080" s="31" t="s">
        <v>725</v>
      </c>
      <c r="AT1080" s="14" t="s">
        <v>5724</v>
      </c>
      <c r="AU1080" s="31" t="s">
        <v>5858</v>
      </c>
      <c r="AV1080" s="31" t="s">
        <v>5827</v>
      </c>
      <c r="AW1080" s="31" t="s">
        <v>5828</v>
      </c>
      <c r="AX1080" s="31" t="s">
        <v>5724</v>
      </c>
      <c r="BK1080" s="14" t="str">
        <f t="shared" si="506"/>
        <v/>
      </c>
      <c r="BL1080" s="14" t="str">
        <f t="shared" si="507"/>
        <v/>
      </c>
      <c r="BM1080" s="14" t="str">
        <f t="shared" si="508"/>
        <v/>
      </c>
      <c r="BN1080" s="14"/>
      <c r="BO1080" s="14" t="str">
        <f t="shared" si="498"/>
        <v/>
      </c>
      <c r="BP1080" s="14" t="str">
        <f t="shared" si="499"/>
        <v/>
      </c>
      <c r="BQ1080" s="14"/>
      <c r="BR1080" s="14" t="str">
        <f t="shared" si="509"/>
        <v>TS-R-03:7/
O1011108:20A</v>
      </c>
      <c r="BS1080" s="14" t="str">
        <f t="shared" si="510"/>
        <v>TS-R-03:8/
O1011108:20B</v>
      </c>
      <c r="BW1080" s="31" t="str">
        <f t="shared" si="511"/>
        <v/>
      </c>
      <c r="BX1080" s="31" t="str">
        <f t="shared" si="512"/>
        <v/>
      </c>
      <c r="BY1080" s="31" t="str">
        <f t="shared" si="513"/>
        <v/>
      </c>
      <c r="BZ1080" s="31" t="str">
        <f t="shared" si="514"/>
        <v/>
      </c>
      <c r="CA1080" s="31" t="str">
        <f t="shared" si="515"/>
        <v/>
      </c>
      <c r="CB1080" s="31" t="str">
        <f t="shared" si="516"/>
        <v/>
      </c>
      <c r="CC1080" s="31" t="str">
        <f t="shared" si="517"/>
        <v/>
      </c>
      <c r="CD1080" s="31" t="str">
        <f t="shared" si="518"/>
        <v>20A</v>
      </c>
      <c r="CE1080" s="31" t="e">
        <f t="shared" ca="1" si="519"/>
        <v>#NAME?</v>
      </c>
      <c r="CF1080" s="31" t="e">
        <f t="shared" ca="1" si="520"/>
        <v>#NAME?</v>
      </c>
      <c r="CG1080" s="31" t="e">
        <f t="shared" ca="1" si="521"/>
        <v>#NAME?</v>
      </c>
      <c r="CH1080" s="31" t="e">
        <f t="shared" ca="1" si="522"/>
        <v>#NAME?</v>
      </c>
      <c r="CI1080" s="31" t="e">
        <f t="shared" ca="1" si="523"/>
        <v>#NAME?</v>
      </c>
    </row>
    <row r="1081" spans="1:87" s="31" customFormat="1" ht="30" hidden="1" x14ac:dyDescent="0.25">
      <c r="A1081" s="9" t="s">
        <v>4493</v>
      </c>
      <c r="B1081" s="31" t="s">
        <v>3103</v>
      </c>
      <c r="C1081" s="31" t="s">
        <v>3803</v>
      </c>
      <c r="E1081" s="14" t="s">
        <v>5647</v>
      </c>
      <c r="G1081" s="31" t="str">
        <f t="shared" si="500"/>
        <v>Сигнал</v>
      </c>
      <c r="H1081" s="31" t="s">
        <v>3321</v>
      </c>
      <c r="I1081" s="31" t="s">
        <v>4605</v>
      </c>
      <c r="J1081" s="31" t="str">
        <f t="shared" si="495"/>
        <v>DCS_DI_03</v>
      </c>
      <c r="K1081" s="14" t="s">
        <v>5869</v>
      </c>
      <c r="M1081" s="31" t="s">
        <v>3796</v>
      </c>
      <c r="N1081" s="31" t="s">
        <v>107</v>
      </c>
      <c r="O1081" s="31" t="s">
        <v>155</v>
      </c>
      <c r="P1081" s="31" t="s">
        <v>2723</v>
      </c>
      <c r="Q1081" s="31" t="s">
        <v>2244</v>
      </c>
      <c r="R1081" s="31">
        <v>9</v>
      </c>
      <c r="S1081" s="31">
        <v>10</v>
      </c>
      <c r="T1081" s="31" t="s">
        <v>62</v>
      </c>
      <c r="U1081" s="31" t="str">
        <f t="shared" si="524"/>
        <v>48</v>
      </c>
      <c r="V1081" s="14" t="str">
        <f t="shared" si="496"/>
        <v>ASK 3MLD, ASK 3MB</v>
      </c>
      <c r="W1081" s="31" t="str">
        <f t="shared" si="501"/>
        <v/>
      </c>
      <c r="X1081" s="14" t="str">
        <f t="shared" si="502"/>
        <v/>
      </c>
      <c r="Y1081" s="31" t="str">
        <f t="shared" si="503"/>
        <v>O1011108</v>
      </c>
      <c r="Z1081" s="31" t="str">
        <f t="shared" si="504"/>
        <v>TUA711-DIO32</v>
      </c>
      <c r="AA1081" s="14" t="str">
        <f t="shared" si="505"/>
        <v>17-SC-DCS-002/O1011108/ 17-MC-DCS-004</v>
      </c>
      <c r="AB1081" s="31" t="s">
        <v>64</v>
      </c>
      <c r="AC1081" s="31" t="s">
        <v>54</v>
      </c>
      <c r="AD1081" s="31" t="s">
        <v>125</v>
      </c>
      <c r="AE1081" s="31">
        <v>1</v>
      </c>
      <c r="AF1081" s="31" t="s">
        <v>55</v>
      </c>
      <c r="AG1081" s="31" t="s">
        <v>3763</v>
      </c>
      <c r="AH1081" s="31">
        <v>9</v>
      </c>
      <c r="AI1081" s="31">
        <v>21</v>
      </c>
      <c r="AJ1081" s="31" t="s">
        <v>57</v>
      </c>
      <c r="AK1081" s="31">
        <f t="shared" si="497"/>
        <v>32</v>
      </c>
      <c r="AL1081" s="31" t="s">
        <v>62</v>
      </c>
      <c r="AO1081" s="31" t="s">
        <v>63</v>
      </c>
      <c r="AP1081" s="31" t="s">
        <v>3106</v>
      </c>
      <c r="AQ1081" s="14" t="s">
        <v>3804</v>
      </c>
      <c r="AR1081" s="31" t="s">
        <v>5716</v>
      </c>
      <c r="AS1081" s="31" t="s">
        <v>725</v>
      </c>
      <c r="AT1081" s="14" t="s">
        <v>5724</v>
      </c>
      <c r="AU1081" s="31" t="s">
        <v>5858</v>
      </c>
      <c r="AV1081" s="31" t="s">
        <v>5792</v>
      </c>
      <c r="AW1081" s="31" t="s">
        <v>5793</v>
      </c>
      <c r="AX1081" s="31" t="s">
        <v>5724</v>
      </c>
      <c r="BK1081" s="14" t="str">
        <f t="shared" si="506"/>
        <v/>
      </c>
      <c r="BL1081" s="14" t="str">
        <f t="shared" si="507"/>
        <v/>
      </c>
      <c r="BM1081" s="14" t="str">
        <f t="shared" si="508"/>
        <v/>
      </c>
      <c r="BN1081" s="14"/>
      <c r="BO1081" s="14" t="str">
        <f t="shared" si="498"/>
        <v/>
      </c>
      <c r="BP1081" s="14" t="str">
        <f t="shared" si="499"/>
        <v/>
      </c>
      <c r="BQ1081" s="14"/>
      <c r="BR1081" s="14" t="str">
        <f t="shared" si="509"/>
        <v>TS-R-03:9/
O1011108:21A</v>
      </c>
      <c r="BS1081" s="14" t="str">
        <f t="shared" si="510"/>
        <v>TS-R-03:10/
O1011108:21B</v>
      </c>
      <c r="BW1081" s="31" t="str">
        <f t="shared" si="511"/>
        <v/>
      </c>
      <c r="BX1081" s="31" t="str">
        <f t="shared" si="512"/>
        <v/>
      </c>
      <c r="BY1081" s="31" t="str">
        <f t="shared" si="513"/>
        <v/>
      </c>
      <c r="BZ1081" s="31" t="str">
        <f t="shared" si="514"/>
        <v/>
      </c>
      <c r="CA1081" s="31" t="str">
        <f t="shared" si="515"/>
        <v/>
      </c>
      <c r="CB1081" s="31" t="str">
        <f t="shared" si="516"/>
        <v/>
      </c>
      <c r="CC1081" s="31" t="str">
        <f t="shared" si="517"/>
        <v/>
      </c>
      <c r="CD1081" s="31" t="str">
        <f t="shared" si="518"/>
        <v>21A</v>
      </c>
      <c r="CE1081" s="31" t="e">
        <f t="shared" ca="1" si="519"/>
        <v>#NAME?</v>
      </c>
      <c r="CF1081" s="31" t="e">
        <f t="shared" ca="1" si="520"/>
        <v>#NAME?</v>
      </c>
      <c r="CG1081" s="31" t="e">
        <f t="shared" ca="1" si="521"/>
        <v>#NAME?</v>
      </c>
      <c r="CH1081" s="31" t="e">
        <f t="shared" ca="1" si="522"/>
        <v>#NAME?</v>
      </c>
      <c r="CI1081" s="31" t="e">
        <f t="shared" ca="1" si="523"/>
        <v>#NAME?</v>
      </c>
    </row>
    <row r="1082" spans="1:87" s="31" customFormat="1" ht="30" hidden="1" x14ac:dyDescent="0.25">
      <c r="A1082" s="9" t="s">
        <v>4493</v>
      </c>
      <c r="B1082" s="31" t="s">
        <v>3103</v>
      </c>
      <c r="C1082" s="31" t="s">
        <v>3805</v>
      </c>
      <c r="E1082" s="14" t="s">
        <v>5647</v>
      </c>
      <c r="G1082" s="31" t="str">
        <f t="shared" si="500"/>
        <v>Сигнал</v>
      </c>
      <c r="H1082" s="31" t="s">
        <v>3357</v>
      </c>
      <c r="I1082" s="31" t="s">
        <v>4605</v>
      </c>
      <c r="J1082" s="31" t="str">
        <f t="shared" si="495"/>
        <v>DCS_DI_03</v>
      </c>
      <c r="K1082" s="14" t="s">
        <v>5869</v>
      </c>
      <c r="M1082" s="31" t="s">
        <v>3796</v>
      </c>
      <c r="N1082" s="31" t="s">
        <v>107</v>
      </c>
      <c r="O1082" s="31" t="s">
        <v>160</v>
      </c>
      <c r="P1082" s="31" t="s">
        <v>2723</v>
      </c>
      <c r="Q1082" s="31" t="s">
        <v>2244</v>
      </c>
      <c r="R1082" s="31">
        <v>11</v>
      </c>
      <c r="S1082" s="31">
        <v>12</v>
      </c>
      <c r="T1082" s="31" t="s">
        <v>62</v>
      </c>
      <c r="U1082" s="31" t="str">
        <f t="shared" si="524"/>
        <v>48</v>
      </c>
      <c r="V1082" s="14" t="str">
        <f t="shared" si="496"/>
        <v>ASK 3MLD, ASK 3MB</v>
      </c>
      <c r="W1082" s="31" t="str">
        <f t="shared" si="501"/>
        <v/>
      </c>
      <c r="X1082" s="14" t="str">
        <f t="shared" si="502"/>
        <v/>
      </c>
      <c r="Y1082" s="31" t="str">
        <f t="shared" si="503"/>
        <v>O1011108</v>
      </c>
      <c r="Z1082" s="31" t="str">
        <f t="shared" si="504"/>
        <v>TUA711-DIO32</v>
      </c>
      <c r="AA1082" s="14" t="str">
        <f t="shared" si="505"/>
        <v>17-SC-DCS-002/O1011108/ 17-MC-DCS-004</v>
      </c>
      <c r="AB1082" s="31" t="s">
        <v>64</v>
      </c>
      <c r="AC1082" s="31" t="s">
        <v>54</v>
      </c>
      <c r="AD1082" s="31" t="s">
        <v>125</v>
      </c>
      <c r="AE1082" s="31">
        <v>1</v>
      </c>
      <c r="AF1082" s="31" t="s">
        <v>55</v>
      </c>
      <c r="AG1082" s="31" t="s">
        <v>3763</v>
      </c>
      <c r="AH1082" s="31">
        <v>9</v>
      </c>
      <c r="AI1082" s="31">
        <v>22</v>
      </c>
      <c r="AJ1082" s="31" t="s">
        <v>57</v>
      </c>
      <c r="AK1082" s="31">
        <f t="shared" si="497"/>
        <v>32</v>
      </c>
      <c r="AL1082" s="31" t="s">
        <v>62</v>
      </c>
      <c r="AO1082" s="31" t="s">
        <v>63</v>
      </c>
      <c r="AP1082" s="31" t="s">
        <v>3106</v>
      </c>
      <c r="AQ1082" s="14" t="s">
        <v>3806</v>
      </c>
      <c r="AR1082" s="31" t="s">
        <v>5716</v>
      </c>
      <c r="AS1082" s="31" t="s">
        <v>725</v>
      </c>
      <c r="AT1082" s="14" t="s">
        <v>5724</v>
      </c>
      <c r="AU1082" s="31" t="s">
        <v>5858</v>
      </c>
      <c r="AV1082" s="31" t="s">
        <v>5794</v>
      </c>
      <c r="AW1082" s="31" t="s">
        <v>5795</v>
      </c>
      <c r="AX1082" s="31" t="s">
        <v>5724</v>
      </c>
      <c r="BK1082" s="14" t="str">
        <f t="shared" si="506"/>
        <v/>
      </c>
      <c r="BL1082" s="14" t="str">
        <f t="shared" si="507"/>
        <v/>
      </c>
      <c r="BM1082" s="14" t="str">
        <f t="shared" si="508"/>
        <v/>
      </c>
      <c r="BN1082" s="14"/>
      <c r="BO1082" s="14" t="str">
        <f t="shared" si="498"/>
        <v/>
      </c>
      <c r="BP1082" s="14" t="str">
        <f t="shared" si="499"/>
        <v/>
      </c>
      <c r="BQ1082" s="14"/>
      <c r="BR1082" s="14" t="str">
        <f t="shared" si="509"/>
        <v>TS-R-03:11/
O1011108:22A</v>
      </c>
      <c r="BS1082" s="14" t="str">
        <f t="shared" si="510"/>
        <v>TS-R-03:12/
O1011108:22B</v>
      </c>
      <c r="BW1082" s="31" t="str">
        <f t="shared" si="511"/>
        <v/>
      </c>
      <c r="BX1082" s="31" t="str">
        <f t="shared" si="512"/>
        <v/>
      </c>
      <c r="BY1082" s="31" t="str">
        <f t="shared" si="513"/>
        <v/>
      </c>
      <c r="BZ1082" s="31" t="str">
        <f t="shared" si="514"/>
        <v/>
      </c>
      <c r="CA1082" s="31" t="str">
        <f t="shared" si="515"/>
        <v/>
      </c>
      <c r="CB1082" s="31" t="str">
        <f t="shared" si="516"/>
        <v/>
      </c>
      <c r="CC1082" s="31" t="str">
        <f t="shared" si="517"/>
        <v/>
      </c>
      <c r="CD1082" s="31" t="str">
        <f t="shared" si="518"/>
        <v>22A</v>
      </c>
      <c r="CE1082" s="31" t="e">
        <f t="shared" ca="1" si="519"/>
        <v>#NAME?</v>
      </c>
      <c r="CF1082" s="31" t="e">
        <f t="shared" ca="1" si="520"/>
        <v>#NAME?</v>
      </c>
      <c r="CG1082" s="31" t="e">
        <f t="shared" ca="1" si="521"/>
        <v>#NAME?</v>
      </c>
      <c r="CH1082" s="31" t="e">
        <f t="shared" ca="1" si="522"/>
        <v>#NAME?</v>
      </c>
      <c r="CI1082" s="31" t="e">
        <f t="shared" ca="1" si="523"/>
        <v>#NAME?</v>
      </c>
    </row>
    <row r="1083" spans="1:87" s="31" customFormat="1" ht="30" hidden="1" x14ac:dyDescent="0.25">
      <c r="A1083" s="9" t="s">
        <v>4493</v>
      </c>
      <c r="B1083" s="31" t="s">
        <v>3103</v>
      </c>
      <c r="C1083" s="31" t="s">
        <v>3104</v>
      </c>
      <c r="E1083" s="14" t="s">
        <v>5649</v>
      </c>
      <c r="G1083" s="31" t="str">
        <f t="shared" si="500"/>
        <v>Сигнал</v>
      </c>
      <c r="H1083" s="31" t="s">
        <v>2608</v>
      </c>
      <c r="I1083" s="31" t="s">
        <v>4605</v>
      </c>
      <c r="J1083" s="31" t="str">
        <f t="shared" ref="J1083:J1146" si="525">IF(E1083="AI-IS (4-20 mA, 2 wire) DCS","DCS_AI_01",
IF(E1083="AI-IS (4-20 mA, 4 wire) DCS","DCS_AI_03",
IF(E1083="AI-IS (4-20 mA, passive) DCS","DCS_AI_01",
IF(E1083="AI-NIS (4-20 mA, 2 wire) DCS","DCS_AI_01",
IF(E1083="AI-NIS (4-20 mA, 4 wire) DCS","DCS_AI_03",
IF(E1083="AI-NIS (4-20 mA, passive) DCS","DCS_AI_01",
IF(E1083="AI-R-IS (4-20 mA, 2 wire) DCS","DCS_AI_02",
IF(E1083="AI-R-IS (4-20 mA, 4 wire) DCS","DCS_AI_04",
IF(E1083="AI-R-NIS (4-20 mA, 2 wire) DCS","DCS_AI_02",
IF(E1083="AI-R-NIS (4-20 mA, passive) DCS","DCS_AI_02",
IF(E1083="AI-R-NIS (4-20 mA, 4 wire) DCS","DCS_AI_04",
IF(E1083="AI-RTD-NIS (3 wire) DCS","DCS_AI_05",
IF(E1083="AO-IS (4-20 mA) DCS","DCS_AO_01",
IF(E1083="AO-NIS (4-20 mA) DCS","DCS_AO_01",
IF(E1083="AO-R-IS (4-20 mA) DCS","DCS_AO_02",
IF(E1083="AO-R-NIS (4-20 mA) DCS","DCS_AO_02",
IF(E1083="DI-IS (NAMUR) DCS","DCS_DI_02",
IF(E1083="DI-NIS (NAMUR) DCS","DCS_DI_02",
IF(E1083="DI-NIS (Conductivity) DCS","DCS_DI_04",
IF(E1083="DI-NIS (Diagnostic) DCS","DCS_DI_01",
IF(E1083="DI-NIS (MCC 230VAC) DCS","DCS_DI_03",
IF(E1083="DI-NIS (MCC 220VDC) DCS","DCS_DI_05",
IF(E1083="DI-NIS (Thermistors PTC) DCS","DCS_DI_02",
IF(E1083="DI-NIS (VFC) DCS","DCS_DI_01",
IF(E1083="DI-NIS (24VDC) DCS ","DCS_DI_07",
IF(E1083="DO-NIS (24VDC) DCS","DCS_DO_01",
IF(E1083="DO-NIS (MCC 230VAC) DCS","DCS_DO_03",
IF(E1083="DO-NIS (MCC 220VDC) DCS","DCS_DO_04",
IF(E1083="DO-NIS (VFC NO) DCS","DCS_DO_02",
IF(E1083="PI-IS (Pulse Input) DCS","DCS_PI_01",
IF(E1083="PI-R-IS (Pulse Input) DCS","DCS_PI_01",
IF(E1083="AI-R-NIS (PI converter, 3 wire) DCS","DCS_PI_01",
IF(E1083="PI-NIS (Pulse Input) DCS","DCS_PI_01","")))))))))))))))))))))))))))))))))</f>
        <v>DCS_DO_03</v>
      </c>
      <c r="K1083" s="14" t="s">
        <v>5869</v>
      </c>
      <c r="M1083" s="31" t="s">
        <v>3100</v>
      </c>
      <c r="N1083" s="31" t="s">
        <v>1261</v>
      </c>
      <c r="O1083" s="31" t="s">
        <v>1272</v>
      </c>
      <c r="P1083" s="31" t="s">
        <v>2723</v>
      </c>
      <c r="Q1083" s="31" t="s">
        <v>552</v>
      </c>
      <c r="R1083" s="31">
        <v>5</v>
      </c>
      <c r="S1083" s="31">
        <v>6</v>
      </c>
      <c r="T1083" s="31" t="s">
        <v>62</v>
      </c>
      <c r="U1083" s="31" t="str">
        <f t="shared" si="524"/>
        <v>30</v>
      </c>
      <c r="V1083" s="14" t="str">
        <f t="shared" ref="V1083:V1146" si="526">IF(P1083&lt;&gt;"",
IF(J1083="DCS_AI_01","AVK 2,5 A, AVK 2,5 A",
IF(J1083="DCS_AI_02","AVK 2,5 A, AVK 2,5 A",
IF(J1083="DCS_AI_03","AVK 2,5 A, AVK 2,5 A",
IF(J1083="DCS_AI_04","AVK 2,5 A, AVK 2,5 A",
IF(J1083="DCS_AI_05","AVK 2,5 A, AVK 2,5 A, AVK 2,5 A",
IF(J1083="DCS_AO_01","AVK 2,5 A, AVK 2,5 A",
IF(J1083="DCS_AO_02","AVK 2,5 A, AVK 2,5 A",
IF(J1083="DCS_DI_01","AVK 2,5 A, AVK 2,5 A",
IF(J1083="DCS_DI_02","AVK 2,5 A, AVK 2,5 A",
IF(J1083="DCS_DI_03","ASK 3MLD, ASK 3MB",
IF(J1083="DCS_DI_04","AVK 2,5 A, AVK 2,5 A",
IF(J1083="DCS_DI_05","ASK 3MLD, ASK 3MB",
IF(J1083="DCS_DI_07","AVK 2,5 A, AVK 2,5 A",
IF(J1083="DCS_DO_01","AVK 2,5 A, AVK 2,5 A",
IF(J1083="DCS_DO_01_HOLD","AVK 2,5 A, AVK 2,5 A",
IF(J1083="DCS_DO_02","AVK 2,5 A, AVK 2,5 A",
IF(J1083="DCS_DO_03","ASK 3MLD, ASK 3MB",
IF(J1083="DCS_DO_04","ASK 3MLD, ASK 3MB",
IF(J1083="DCS_PI_01","AVK 2,5 A, AVK 2,5 A",""))))))))))))))))))),"")</f>
        <v>ASK 3MLD, ASK 3MB</v>
      </c>
      <c r="W1083" s="31" t="str">
        <f t="shared" si="501"/>
        <v/>
      </c>
      <c r="X1083" s="14" t="str">
        <f t="shared" si="502"/>
        <v/>
      </c>
      <c r="Y1083" s="31" t="str">
        <f t="shared" si="503"/>
        <v>O1011206</v>
      </c>
      <c r="Z1083" s="31" t="str">
        <f t="shared" si="504"/>
        <v>TUA711-DIO32</v>
      </c>
      <c r="AA1083" s="14" t="str">
        <f t="shared" si="505"/>
        <v>17-SC-DCS-002/O1011206/ 17-MC-DCS-004</v>
      </c>
      <c r="AB1083" s="31" t="s">
        <v>64</v>
      </c>
      <c r="AC1083" s="31" t="s">
        <v>54</v>
      </c>
      <c r="AD1083" s="31" t="s">
        <v>125</v>
      </c>
      <c r="AE1083" s="31">
        <v>1</v>
      </c>
      <c r="AF1083" s="31" t="s">
        <v>1254</v>
      </c>
      <c r="AG1083" s="31" t="s">
        <v>1556</v>
      </c>
      <c r="AH1083" s="31">
        <v>7</v>
      </c>
      <c r="AI1083" s="31">
        <v>10</v>
      </c>
      <c r="AJ1083" s="31" t="s">
        <v>1256</v>
      </c>
      <c r="AK1083" s="31">
        <f t="shared" ref="AK1083:AK1146" si="527">COUNTIF(Y:Y,Y1083)</f>
        <v>32</v>
      </c>
      <c r="AL1083" s="31" t="s">
        <v>62</v>
      </c>
      <c r="AO1083" s="31" t="s">
        <v>63</v>
      </c>
      <c r="AP1083" s="31" t="s">
        <v>3106</v>
      </c>
      <c r="AQ1083" s="14" t="s">
        <v>3105</v>
      </c>
      <c r="AR1083" s="31" t="s">
        <v>5716</v>
      </c>
      <c r="AS1083" s="31" t="s">
        <v>725</v>
      </c>
      <c r="AT1083" s="14" t="s">
        <v>5724</v>
      </c>
      <c r="AU1083" s="31" t="s">
        <v>5858</v>
      </c>
      <c r="AV1083" s="31" t="s">
        <v>5797</v>
      </c>
      <c r="AW1083" s="31" t="s">
        <v>5799</v>
      </c>
      <c r="AX1083" s="31" t="s">
        <v>5724</v>
      </c>
      <c r="BK1083" s="14" t="str">
        <f t="shared" si="506"/>
        <v/>
      </c>
      <c r="BL1083" s="14" t="str">
        <f t="shared" si="507"/>
        <v/>
      </c>
      <c r="BM1083" s="14" t="str">
        <f t="shared" si="508"/>
        <v/>
      </c>
      <c r="BN1083" s="14"/>
      <c r="BO1083" s="14" t="str">
        <f t="shared" ref="BO1083:BO1146" si="528">IF(AND(J1083="DCS_AI_01",W1083&lt;&gt;""),CONCATENATE(AG1083,":",AI1083,"A/",CHAR(10),W1083,":5"),
IF(AND(J1083="DCS_AI_02",W1083&lt;&gt;""),CONCATENATE(AG1083,":",AI1083,"A/",CHAR(10),W1083,":5"),
IF(AND(J1083="DCS_AI_03",W1083&lt;&gt;""),CONCATENATE(AG1083,":",AI1083,"A/",CHAR(10),W1083,":5"),
IF(AND(J1083="DCS_AI_04",W1083&lt;&gt;""),CONCATENATE(AG1083,":",AI1083,"A/",CHAR(10),W1083,":5"),
IF(AND(J1083="DCS_AI_05",W1083&lt;&gt;""),CONCATENATE(AG1083,":",AI1083,"A/",CHAR(10),W1083,":5"),
IF(AND(J1083="DCS_AO_01",W1083&lt;&gt;""),CONCATENATE(AG1083,":",AI1083,"A/",CHAR(10),W1083,":5"),
IF(AND(J1083="DCS_AO_02",W1083&lt;&gt;""),CONCATENATE(AG1083,":",AI1083,"A/",CHAR(10),W1083,":5"),
IF(AND(J1083="DCS_DI_02",W1083&lt;&gt;""),CONCATENATE(AG1083,":",AI1083,"A/",CHAR(10),W1083,":5"),
IF(AND(J1083="DCS_DI_04",W1083&lt;&gt;""),CONCATENATE(AG1083,":",AI1083,"A/",CHAR(10),W1083,":7"),
IF(AND(J1083="DCS_PI_01",W1083&lt;&gt;""),CONCATENATE(AG1083,":",AI1083,"A/",CHAR(10),W1083,":3"),""))))))))))</f>
        <v/>
      </c>
      <c r="BP1083" s="14" t="str">
        <f t="shared" ref="BP1083:BP1146" si="529">IF(AND(J1083="DCS_AI_01",W1083&lt;&gt;""),CONCATENATE(AG1083,":",AI1083,"C/",CHAR(10),W1083,":6"),
IF(AND(J1083="DCS_AI_02",W1083&lt;&gt;""),CONCATENATE(AG1083,":",AI1083,"C/",CHAR(10),W1083,":6"),
IF(AND(J1083="DCS_AI_03",W1083&lt;&gt;""),CONCATENATE(AG1083,":",AI1083,"C/",CHAR(10),W1083,":6"),
IF(AND(J1083="DCS_AI_04",W1083&lt;&gt;""),CONCATENATE(AG1083,":",AI1083,"C/",CHAR(10),W1083,":6"),
IF(AND(J1083="DCS_AI_05",W1083&lt;&gt;""),CONCATENATE(AG1083,":",AI1083,"C/",CHAR(10),W1083,":6"),
IF(AND(J1083="DCS_AO_01",W1083&lt;&gt;""),CONCATENATE(AG1083,":",AI1083,"C/",CHAR(10),W1083,":6"),
IF(AND(J1083="DCS_AO_02",W1083&lt;&gt;""),CONCATENATE(AG1083,":",AI1083,"C/",CHAR(10),W1083,":6"),
IF(AND(J1083="DCS_DI_02",W1083&lt;&gt;""),CONCATENATE(AG1083,":",AI1083,"B/",CHAR(10),W1083,":6"),
IF(AND(J1083="DCS_DI_04",W1083&lt;&gt;""),CONCATENATE(AG1083,":",AI1083,"B/",CHAR(10),W1083,":8"),
IF(AND(J1083="DCS_PI_01",W1083&lt;&gt;""),CONCATENATE(AG1083,":",AI1083,"C/",CHAR(10),W1083,":4"),""))))))))))</f>
        <v/>
      </c>
      <c r="BQ1083" s="14"/>
      <c r="BR1083" s="14" t="str">
        <f t="shared" si="509"/>
        <v/>
      </c>
      <c r="BS1083" s="14" t="str">
        <f t="shared" si="510"/>
        <v>TS-O-04:6/
O1011206:10A</v>
      </c>
      <c r="BW1083" s="31" t="str">
        <f t="shared" si="511"/>
        <v/>
      </c>
      <c r="BX1083" s="31" t="str">
        <f t="shared" si="512"/>
        <v/>
      </c>
      <c r="BY1083" s="31" t="str">
        <f t="shared" si="513"/>
        <v/>
      </c>
      <c r="BZ1083" s="31" t="str">
        <f t="shared" si="514"/>
        <v/>
      </c>
      <c r="CA1083" s="31" t="str">
        <f t="shared" si="515"/>
        <v/>
      </c>
      <c r="CB1083" s="31" t="str">
        <f t="shared" si="516"/>
        <v/>
      </c>
      <c r="CC1083" s="31" t="str">
        <f t="shared" si="517"/>
        <v/>
      </c>
      <c r="CD1083" s="31" t="str">
        <f t="shared" si="518"/>
        <v/>
      </c>
      <c r="CE1083" s="31" t="e">
        <f t="shared" ca="1" si="519"/>
        <v>#NAME?</v>
      </c>
      <c r="CF1083" s="31" t="e">
        <f t="shared" ca="1" si="520"/>
        <v>#NAME?</v>
      </c>
      <c r="CG1083" s="31" t="e">
        <f t="shared" ca="1" si="521"/>
        <v>#NAME?</v>
      </c>
      <c r="CH1083" s="31" t="e">
        <f t="shared" ca="1" si="522"/>
        <v>#NAME?</v>
      </c>
      <c r="CI1083" s="31" t="e">
        <f t="shared" ca="1" si="523"/>
        <v>#NAME?</v>
      </c>
    </row>
    <row r="1084" spans="1:87" s="31" customFormat="1" ht="30" hidden="1" x14ac:dyDescent="0.25">
      <c r="A1084" s="9" t="s">
        <v>4493</v>
      </c>
      <c r="B1084" s="31" t="s">
        <v>3103</v>
      </c>
      <c r="C1084" s="31" t="s">
        <v>3107</v>
      </c>
      <c r="E1084" s="14" t="s">
        <v>5649</v>
      </c>
      <c r="G1084" s="31" t="str">
        <f t="shared" si="500"/>
        <v>Сигнал</v>
      </c>
      <c r="H1084" s="31" t="s">
        <v>2611</v>
      </c>
      <c r="I1084" s="31" t="s">
        <v>4605</v>
      </c>
      <c r="J1084" s="31" t="str">
        <f t="shared" si="525"/>
        <v>DCS_DO_03</v>
      </c>
      <c r="K1084" s="14" t="s">
        <v>5869</v>
      </c>
      <c r="M1084" s="31" t="s">
        <v>3100</v>
      </c>
      <c r="N1084" s="31" t="s">
        <v>1261</v>
      </c>
      <c r="O1084" s="31" t="s">
        <v>1276</v>
      </c>
      <c r="P1084" s="31" t="s">
        <v>2723</v>
      </c>
      <c r="Q1084" s="31" t="s">
        <v>552</v>
      </c>
      <c r="R1084" s="31">
        <v>7</v>
      </c>
      <c r="S1084" s="31">
        <v>8</v>
      </c>
      <c r="T1084" s="31" t="s">
        <v>62</v>
      </c>
      <c r="U1084" s="31" t="str">
        <f t="shared" si="524"/>
        <v>30</v>
      </c>
      <c r="V1084" s="14" t="str">
        <f t="shared" si="526"/>
        <v>ASK 3MLD, ASK 3MB</v>
      </c>
      <c r="W1084" s="31" t="str">
        <f t="shared" si="501"/>
        <v/>
      </c>
      <c r="X1084" s="14" t="str">
        <f t="shared" si="502"/>
        <v/>
      </c>
      <c r="Y1084" s="31" t="str">
        <f t="shared" si="503"/>
        <v>O1011206</v>
      </c>
      <c r="Z1084" s="31" t="str">
        <f t="shared" si="504"/>
        <v>TUA711-DIO32</v>
      </c>
      <c r="AA1084" s="14" t="str">
        <f t="shared" si="505"/>
        <v>17-SC-DCS-002/O1011206/ 17-MC-DCS-004</v>
      </c>
      <c r="AB1084" s="31" t="s">
        <v>64</v>
      </c>
      <c r="AC1084" s="31" t="s">
        <v>54</v>
      </c>
      <c r="AD1084" s="31" t="s">
        <v>125</v>
      </c>
      <c r="AE1084" s="31">
        <v>1</v>
      </c>
      <c r="AF1084" s="31" t="s">
        <v>1254</v>
      </c>
      <c r="AG1084" s="31" t="s">
        <v>1556</v>
      </c>
      <c r="AH1084" s="31">
        <v>7</v>
      </c>
      <c r="AI1084" s="31">
        <v>11</v>
      </c>
      <c r="AJ1084" s="31" t="s">
        <v>1256</v>
      </c>
      <c r="AK1084" s="31">
        <f t="shared" si="527"/>
        <v>32</v>
      </c>
      <c r="AL1084" s="31" t="s">
        <v>62</v>
      </c>
      <c r="AO1084" s="31" t="s">
        <v>63</v>
      </c>
      <c r="AP1084" s="31" t="s">
        <v>3106</v>
      </c>
      <c r="AQ1084" s="14" t="s">
        <v>3108</v>
      </c>
      <c r="AR1084" s="31" t="s">
        <v>5716</v>
      </c>
      <c r="AS1084" s="31" t="s">
        <v>725</v>
      </c>
      <c r="AT1084" s="14" t="s">
        <v>5724</v>
      </c>
      <c r="AU1084" s="31" t="s">
        <v>5858</v>
      </c>
      <c r="AV1084" s="31" t="s">
        <v>5806</v>
      </c>
      <c r="AW1084" s="31" t="s">
        <v>5797</v>
      </c>
      <c r="AX1084" s="31" t="s">
        <v>5724</v>
      </c>
      <c r="BK1084" s="14" t="str">
        <f t="shared" si="506"/>
        <v/>
      </c>
      <c r="BL1084" s="14" t="str">
        <f t="shared" si="507"/>
        <v/>
      </c>
      <c r="BM1084" s="14" t="str">
        <f t="shared" si="508"/>
        <v/>
      </c>
      <c r="BN1084" s="14"/>
      <c r="BO1084" s="14" t="str">
        <f t="shared" si="528"/>
        <v/>
      </c>
      <c r="BP1084" s="14" t="str">
        <f t="shared" si="529"/>
        <v/>
      </c>
      <c r="BQ1084" s="14"/>
      <c r="BR1084" s="14" t="str">
        <f t="shared" si="509"/>
        <v/>
      </c>
      <c r="BS1084" s="14" t="str">
        <f t="shared" si="510"/>
        <v>TS-O-04:8/
O1011206:11A</v>
      </c>
      <c r="BW1084" s="31" t="str">
        <f t="shared" si="511"/>
        <v/>
      </c>
      <c r="BX1084" s="31" t="str">
        <f t="shared" si="512"/>
        <v/>
      </c>
      <c r="BY1084" s="31" t="str">
        <f t="shared" si="513"/>
        <v/>
      </c>
      <c r="BZ1084" s="31" t="str">
        <f t="shared" si="514"/>
        <v/>
      </c>
      <c r="CA1084" s="31" t="str">
        <f t="shared" si="515"/>
        <v/>
      </c>
      <c r="CB1084" s="31" t="str">
        <f t="shared" si="516"/>
        <v/>
      </c>
      <c r="CC1084" s="31" t="str">
        <f t="shared" si="517"/>
        <v/>
      </c>
      <c r="CD1084" s="31" t="str">
        <f t="shared" si="518"/>
        <v/>
      </c>
      <c r="CE1084" s="31" t="e">
        <f t="shared" ca="1" si="519"/>
        <v>#NAME?</v>
      </c>
      <c r="CF1084" s="31" t="e">
        <f t="shared" ca="1" si="520"/>
        <v>#NAME?</v>
      </c>
      <c r="CG1084" s="31" t="e">
        <f t="shared" ca="1" si="521"/>
        <v>#NAME?</v>
      </c>
      <c r="CH1084" s="31" t="e">
        <f t="shared" ca="1" si="522"/>
        <v>#NAME?</v>
      </c>
      <c r="CI1084" s="31" t="e">
        <f t="shared" ca="1" si="523"/>
        <v>#NAME?</v>
      </c>
    </row>
    <row r="1085" spans="1:87" s="31" customFormat="1" ht="30" hidden="1" x14ac:dyDescent="0.25">
      <c r="A1085" s="9" t="s">
        <v>4493</v>
      </c>
      <c r="B1085" s="31" t="s">
        <v>3109</v>
      </c>
      <c r="C1085" s="31" t="s">
        <v>3807</v>
      </c>
      <c r="E1085" s="14" t="s">
        <v>5647</v>
      </c>
      <c r="G1085" s="31" t="str">
        <f t="shared" si="500"/>
        <v>Сигнал</v>
      </c>
      <c r="H1085" s="31" t="s">
        <v>3318</v>
      </c>
      <c r="I1085" s="31" t="s">
        <v>4605</v>
      </c>
      <c r="J1085" s="31" t="str">
        <f t="shared" si="525"/>
        <v>DCS_DI_03</v>
      </c>
      <c r="K1085" s="14" t="s">
        <v>5869</v>
      </c>
      <c r="M1085" s="31" t="s">
        <v>3796</v>
      </c>
      <c r="N1085" s="31" t="s">
        <v>107</v>
      </c>
      <c r="O1085" s="31" t="s">
        <v>165</v>
      </c>
      <c r="P1085" s="31" t="s">
        <v>2723</v>
      </c>
      <c r="Q1085" s="31" t="s">
        <v>2244</v>
      </c>
      <c r="R1085" s="31">
        <v>13</v>
      </c>
      <c r="S1085" s="31">
        <v>14</v>
      </c>
      <c r="T1085" s="31" t="s">
        <v>62</v>
      </c>
      <c r="U1085" s="31" t="str">
        <f t="shared" si="524"/>
        <v>48</v>
      </c>
      <c r="V1085" s="14" t="str">
        <f t="shared" si="526"/>
        <v>ASK 3MLD, ASK 3MB</v>
      </c>
      <c r="W1085" s="31" t="str">
        <f t="shared" si="501"/>
        <v/>
      </c>
      <c r="X1085" s="14" t="str">
        <f t="shared" si="502"/>
        <v/>
      </c>
      <c r="Y1085" s="31" t="str">
        <f t="shared" si="503"/>
        <v>O1011108</v>
      </c>
      <c r="Z1085" s="31" t="str">
        <f t="shared" si="504"/>
        <v>TUA711-DIO32</v>
      </c>
      <c r="AA1085" s="14" t="str">
        <f t="shared" si="505"/>
        <v>17-SC-DCS-002/O1011108/ 17-MC-DCS-004</v>
      </c>
      <c r="AB1085" s="31" t="s">
        <v>64</v>
      </c>
      <c r="AC1085" s="31" t="s">
        <v>54</v>
      </c>
      <c r="AD1085" s="31" t="s">
        <v>125</v>
      </c>
      <c r="AE1085" s="31">
        <v>1</v>
      </c>
      <c r="AF1085" s="31" t="s">
        <v>55</v>
      </c>
      <c r="AG1085" s="31" t="s">
        <v>3763</v>
      </c>
      <c r="AH1085" s="31">
        <v>9</v>
      </c>
      <c r="AI1085" s="31">
        <v>23</v>
      </c>
      <c r="AJ1085" s="31" t="s">
        <v>57</v>
      </c>
      <c r="AK1085" s="31">
        <f t="shared" si="527"/>
        <v>32</v>
      </c>
      <c r="AL1085" s="31" t="s">
        <v>62</v>
      </c>
      <c r="AO1085" s="31" t="s">
        <v>63</v>
      </c>
      <c r="AP1085" s="31" t="s">
        <v>3112</v>
      </c>
      <c r="AQ1085" s="14" t="s">
        <v>3808</v>
      </c>
      <c r="AR1085" s="31" t="s">
        <v>5716</v>
      </c>
      <c r="AS1085" s="31" t="s">
        <v>725</v>
      </c>
      <c r="AT1085" s="14" t="s">
        <v>5724</v>
      </c>
      <c r="AU1085" s="31" t="s">
        <v>5858</v>
      </c>
      <c r="AV1085" s="31" t="s">
        <v>5827</v>
      </c>
      <c r="AW1085" s="31" t="s">
        <v>5828</v>
      </c>
      <c r="AX1085" s="31" t="s">
        <v>5724</v>
      </c>
      <c r="BK1085" s="14" t="str">
        <f t="shared" si="506"/>
        <v/>
      </c>
      <c r="BL1085" s="14" t="str">
        <f t="shared" si="507"/>
        <v/>
      </c>
      <c r="BM1085" s="14" t="str">
        <f t="shared" si="508"/>
        <v/>
      </c>
      <c r="BN1085" s="14"/>
      <c r="BO1085" s="14" t="str">
        <f t="shared" si="528"/>
        <v/>
      </c>
      <c r="BP1085" s="14" t="str">
        <f t="shared" si="529"/>
        <v/>
      </c>
      <c r="BQ1085" s="14"/>
      <c r="BR1085" s="14" t="str">
        <f t="shared" si="509"/>
        <v>TS-R-03:13/
O1011108:23A</v>
      </c>
      <c r="BS1085" s="14" t="str">
        <f t="shared" si="510"/>
        <v>TS-R-03:14/
O1011108:23B</v>
      </c>
      <c r="BW1085" s="31" t="str">
        <f t="shared" si="511"/>
        <v/>
      </c>
      <c r="BX1085" s="31" t="str">
        <f t="shared" si="512"/>
        <v/>
      </c>
      <c r="BY1085" s="31" t="str">
        <f t="shared" si="513"/>
        <v/>
      </c>
      <c r="BZ1085" s="31" t="str">
        <f t="shared" si="514"/>
        <v/>
      </c>
      <c r="CA1085" s="31" t="str">
        <f t="shared" si="515"/>
        <v/>
      </c>
      <c r="CB1085" s="31" t="str">
        <f t="shared" si="516"/>
        <v/>
      </c>
      <c r="CC1085" s="31" t="str">
        <f t="shared" si="517"/>
        <v/>
      </c>
      <c r="CD1085" s="31" t="str">
        <f t="shared" si="518"/>
        <v>23A</v>
      </c>
      <c r="CE1085" s="31" t="e">
        <f t="shared" ca="1" si="519"/>
        <v>#NAME?</v>
      </c>
      <c r="CF1085" s="31" t="e">
        <f t="shared" ca="1" si="520"/>
        <v>#NAME?</v>
      </c>
      <c r="CG1085" s="31" t="e">
        <f t="shared" ca="1" si="521"/>
        <v>#NAME?</v>
      </c>
      <c r="CH1085" s="31" t="e">
        <f t="shared" ca="1" si="522"/>
        <v>#NAME?</v>
      </c>
      <c r="CI1085" s="31" t="e">
        <f t="shared" ca="1" si="523"/>
        <v>#NAME?</v>
      </c>
    </row>
    <row r="1086" spans="1:87" s="31" customFormat="1" ht="30" hidden="1" x14ac:dyDescent="0.25">
      <c r="A1086" s="9" t="s">
        <v>4493</v>
      </c>
      <c r="B1086" s="31" t="s">
        <v>3109</v>
      </c>
      <c r="C1086" s="31" t="s">
        <v>3809</v>
      </c>
      <c r="E1086" s="14" t="s">
        <v>5647</v>
      </c>
      <c r="G1086" s="31" t="str">
        <f t="shared" si="500"/>
        <v>Сигнал</v>
      </c>
      <c r="H1086" s="31" t="s">
        <v>3321</v>
      </c>
      <c r="I1086" s="31" t="s">
        <v>4605</v>
      </c>
      <c r="J1086" s="31" t="str">
        <f t="shared" si="525"/>
        <v>DCS_DI_03</v>
      </c>
      <c r="K1086" s="14" t="s">
        <v>5869</v>
      </c>
      <c r="M1086" s="31" t="s">
        <v>3796</v>
      </c>
      <c r="N1086" s="31" t="s">
        <v>107</v>
      </c>
      <c r="O1086" s="31" t="s">
        <v>170</v>
      </c>
      <c r="P1086" s="31" t="s">
        <v>2723</v>
      </c>
      <c r="Q1086" s="31" t="s">
        <v>2244</v>
      </c>
      <c r="R1086" s="31">
        <v>15</v>
      </c>
      <c r="S1086" s="31">
        <v>16</v>
      </c>
      <c r="T1086" s="31" t="s">
        <v>62</v>
      </c>
      <c r="U1086" s="31" t="str">
        <f t="shared" si="524"/>
        <v>48</v>
      </c>
      <c r="V1086" s="14" t="str">
        <f t="shared" si="526"/>
        <v>ASK 3MLD, ASK 3MB</v>
      </c>
      <c r="W1086" s="31" t="str">
        <f t="shared" si="501"/>
        <v/>
      </c>
      <c r="X1086" s="14" t="str">
        <f t="shared" si="502"/>
        <v/>
      </c>
      <c r="Y1086" s="31" t="str">
        <f t="shared" si="503"/>
        <v>O1011108</v>
      </c>
      <c r="Z1086" s="31" t="str">
        <f t="shared" si="504"/>
        <v>TUA711-DIO32</v>
      </c>
      <c r="AA1086" s="14" t="str">
        <f t="shared" si="505"/>
        <v>17-SC-DCS-002/O1011108/ 17-MC-DCS-004</v>
      </c>
      <c r="AB1086" s="31" t="s">
        <v>64</v>
      </c>
      <c r="AC1086" s="31" t="s">
        <v>54</v>
      </c>
      <c r="AD1086" s="31" t="s">
        <v>125</v>
      </c>
      <c r="AE1086" s="31">
        <v>1</v>
      </c>
      <c r="AF1086" s="31" t="s">
        <v>55</v>
      </c>
      <c r="AG1086" s="31" t="s">
        <v>3763</v>
      </c>
      <c r="AH1086" s="31">
        <v>9</v>
      </c>
      <c r="AI1086" s="31">
        <v>24</v>
      </c>
      <c r="AJ1086" s="31" t="s">
        <v>57</v>
      </c>
      <c r="AK1086" s="31">
        <f t="shared" si="527"/>
        <v>32</v>
      </c>
      <c r="AL1086" s="31" t="s">
        <v>62</v>
      </c>
      <c r="AO1086" s="31" t="s">
        <v>63</v>
      </c>
      <c r="AP1086" s="31" t="s">
        <v>3112</v>
      </c>
      <c r="AQ1086" s="14" t="s">
        <v>3810</v>
      </c>
      <c r="AR1086" s="31" t="s">
        <v>5716</v>
      </c>
      <c r="AS1086" s="31" t="s">
        <v>725</v>
      </c>
      <c r="AT1086" s="14" t="s">
        <v>5724</v>
      </c>
      <c r="AU1086" s="31" t="s">
        <v>5858</v>
      </c>
      <c r="AV1086" s="31" t="s">
        <v>5792</v>
      </c>
      <c r="AW1086" s="31" t="s">
        <v>5793</v>
      </c>
      <c r="AX1086" s="31" t="s">
        <v>5724</v>
      </c>
      <c r="BK1086" s="14" t="str">
        <f t="shared" si="506"/>
        <v/>
      </c>
      <c r="BL1086" s="14" t="str">
        <f t="shared" si="507"/>
        <v/>
      </c>
      <c r="BM1086" s="14" t="str">
        <f t="shared" si="508"/>
        <v/>
      </c>
      <c r="BN1086" s="14"/>
      <c r="BO1086" s="14" t="str">
        <f t="shared" si="528"/>
        <v/>
      </c>
      <c r="BP1086" s="14" t="str">
        <f t="shared" si="529"/>
        <v/>
      </c>
      <c r="BQ1086" s="14"/>
      <c r="BR1086" s="14" t="str">
        <f t="shared" si="509"/>
        <v>TS-R-03:15/
O1011108:24A</v>
      </c>
      <c r="BS1086" s="14" t="str">
        <f t="shared" si="510"/>
        <v>TS-R-03:16/
O1011108:24B</v>
      </c>
      <c r="BW1086" s="31" t="str">
        <f t="shared" si="511"/>
        <v/>
      </c>
      <c r="BX1086" s="31" t="str">
        <f t="shared" si="512"/>
        <v/>
      </c>
      <c r="BY1086" s="31" t="str">
        <f t="shared" si="513"/>
        <v/>
      </c>
      <c r="BZ1086" s="31" t="str">
        <f t="shared" si="514"/>
        <v/>
      </c>
      <c r="CA1086" s="31" t="str">
        <f t="shared" si="515"/>
        <v/>
      </c>
      <c r="CB1086" s="31" t="str">
        <f t="shared" si="516"/>
        <v/>
      </c>
      <c r="CC1086" s="31" t="str">
        <f t="shared" si="517"/>
        <v/>
      </c>
      <c r="CD1086" s="31" t="str">
        <f t="shared" si="518"/>
        <v>24A</v>
      </c>
      <c r="CE1086" s="31" t="e">
        <f t="shared" ca="1" si="519"/>
        <v>#NAME?</v>
      </c>
      <c r="CF1086" s="31" t="e">
        <f t="shared" ca="1" si="520"/>
        <v>#NAME?</v>
      </c>
      <c r="CG1086" s="31" t="e">
        <f t="shared" ca="1" si="521"/>
        <v>#NAME?</v>
      </c>
      <c r="CH1086" s="31" t="e">
        <f t="shared" ca="1" si="522"/>
        <v>#NAME?</v>
      </c>
      <c r="CI1086" s="31" t="e">
        <f t="shared" ca="1" si="523"/>
        <v>#NAME?</v>
      </c>
    </row>
    <row r="1087" spans="1:87" s="31" customFormat="1" ht="30" hidden="1" x14ac:dyDescent="0.25">
      <c r="A1087" s="9" t="s">
        <v>4493</v>
      </c>
      <c r="B1087" s="31" t="s">
        <v>3109</v>
      </c>
      <c r="C1087" s="31" t="s">
        <v>3811</v>
      </c>
      <c r="E1087" s="14" t="s">
        <v>5647</v>
      </c>
      <c r="G1087" s="31" t="str">
        <f t="shared" si="500"/>
        <v>Сигнал</v>
      </c>
      <c r="H1087" s="31" t="s">
        <v>3357</v>
      </c>
      <c r="I1087" s="31" t="s">
        <v>4605</v>
      </c>
      <c r="J1087" s="31" t="str">
        <f t="shared" si="525"/>
        <v>DCS_DI_03</v>
      </c>
      <c r="K1087" s="14" t="s">
        <v>5869</v>
      </c>
      <c r="M1087" s="31" t="s">
        <v>3796</v>
      </c>
      <c r="N1087" s="31" t="s">
        <v>107</v>
      </c>
      <c r="O1087" s="31" t="s">
        <v>176</v>
      </c>
      <c r="P1087" s="31" t="s">
        <v>2723</v>
      </c>
      <c r="Q1087" s="31" t="s">
        <v>2244</v>
      </c>
      <c r="R1087" s="31">
        <v>17</v>
      </c>
      <c r="S1087" s="31">
        <v>18</v>
      </c>
      <c r="T1087" s="31" t="s">
        <v>62</v>
      </c>
      <c r="U1087" s="31" t="str">
        <f t="shared" si="524"/>
        <v>48</v>
      </c>
      <c r="V1087" s="14" t="str">
        <f t="shared" si="526"/>
        <v>ASK 3MLD, ASK 3MB</v>
      </c>
      <c r="W1087" s="31" t="str">
        <f t="shared" si="501"/>
        <v/>
      </c>
      <c r="X1087" s="14" t="str">
        <f t="shared" si="502"/>
        <v/>
      </c>
      <c r="Y1087" s="31" t="str">
        <f t="shared" si="503"/>
        <v>O1011108</v>
      </c>
      <c r="Z1087" s="31" t="str">
        <f t="shared" si="504"/>
        <v>TUA711-DIO32</v>
      </c>
      <c r="AA1087" s="14" t="str">
        <f t="shared" si="505"/>
        <v>17-SC-DCS-002/O1011108/ 17-MC-DCS-004</v>
      </c>
      <c r="AB1087" s="31" t="s">
        <v>64</v>
      </c>
      <c r="AC1087" s="31" t="s">
        <v>54</v>
      </c>
      <c r="AD1087" s="31" t="s">
        <v>125</v>
      </c>
      <c r="AE1087" s="31">
        <v>1</v>
      </c>
      <c r="AF1087" s="31" t="s">
        <v>55</v>
      </c>
      <c r="AG1087" s="31" t="s">
        <v>3763</v>
      </c>
      <c r="AH1087" s="31">
        <v>9</v>
      </c>
      <c r="AI1087" s="31">
        <v>25</v>
      </c>
      <c r="AJ1087" s="31" t="s">
        <v>57</v>
      </c>
      <c r="AK1087" s="31">
        <f t="shared" si="527"/>
        <v>32</v>
      </c>
      <c r="AL1087" s="31" t="s">
        <v>62</v>
      </c>
      <c r="AO1087" s="31" t="s">
        <v>63</v>
      </c>
      <c r="AP1087" s="31" t="s">
        <v>3112</v>
      </c>
      <c r="AQ1087" s="14" t="s">
        <v>3812</v>
      </c>
      <c r="AR1087" s="31" t="s">
        <v>5716</v>
      </c>
      <c r="AS1087" s="31" t="s">
        <v>725</v>
      </c>
      <c r="AT1087" s="14" t="s">
        <v>5724</v>
      </c>
      <c r="AU1087" s="31" t="s">
        <v>5858</v>
      </c>
      <c r="AV1087" s="31" t="s">
        <v>5794</v>
      </c>
      <c r="AW1087" s="31" t="s">
        <v>5795</v>
      </c>
      <c r="AX1087" s="31" t="s">
        <v>5724</v>
      </c>
      <c r="BK1087" s="14" t="str">
        <f t="shared" si="506"/>
        <v/>
      </c>
      <c r="BL1087" s="14" t="str">
        <f t="shared" si="507"/>
        <v/>
      </c>
      <c r="BM1087" s="14" t="str">
        <f t="shared" si="508"/>
        <v/>
      </c>
      <c r="BN1087" s="14"/>
      <c r="BO1087" s="14" t="str">
        <f t="shared" si="528"/>
        <v/>
      </c>
      <c r="BP1087" s="14" t="str">
        <f t="shared" si="529"/>
        <v/>
      </c>
      <c r="BQ1087" s="14"/>
      <c r="BR1087" s="14" t="str">
        <f t="shared" si="509"/>
        <v>TS-R-03:17/
O1011108:25A</v>
      </c>
      <c r="BS1087" s="14" t="str">
        <f t="shared" si="510"/>
        <v>TS-R-03:18/
O1011108:25B</v>
      </c>
      <c r="BW1087" s="31" t="str">
        <f t="shared" si="511"/>
        <v/>
      </c>
      <c r="BX1087" s="31" t="str">
        <f t="shared" si="512"/>
        <v/>
      </c>
      <c r="BY1087" s="31" t="str">
        <f t="shared" si="513"/>
        <v/>
      </c>
      <c r="BZ1087" s="31" t="str">
        <f t="shared" si="514"/>
        <v/>
      </c>
      <c r="CA1087" s="31" t="str">
        <f t="shared" si="515"/>
        <v/>
      </c>
      <c r="CB1087" s="31" t="str">
        <f t="shared" si="516"/>
        <v/>
      </c>
      <c r="CC1087" s="31" t="str">
        <f t="shared" si="517"/>
        <v/>
      </c>
      <c r="CD1087" s="31" t="str">
        <f t="shared" si="518"/>
        <v>25A</v>
      </c>
      <c r="CE1087" s="31" t="e">
        <f t="shared" ca="1" si="519"/>
        <v>#NAME?</v>
      </c>
      <c r="CF1087" s="31" t="e">
        <f t="shared" ca="1" si="520"/>
        <v>#NAME?</v>
      </c>
      <c r="CG1087" s="31" t="e">
        <f t="shared" ca="1" si="521"/>
        <v>#NAME?</v>
      </c>
      <c r="CH1087" s="31" t="e">
        <f t="shared" ca="1" si="522"/>
        <v>#NAME?</v>
      </c>
      <c r="CI1087" s="31" t="e">
        <f t="shared" ca="1" si="523"/>
        <v>#NAME?</v>
      </c>
    </row>
    <row r="1088" spans="1:87" s="31" customFormat="1" ht="30" hidden="1" x14ac:dyDescent="0.25">
      <c r="A1088" s="9" t="s">
        <v>4493</v>
      </c>
      <c r="B1088" s="31" t="s">
        <v>3109</v>
      </c>
      <c r="C1088" s="31" t="s">
        <v>3110</v>
      </c>
      <c r="E1088" s="14" t="s">
        <v>5649</v>
      </c>
      <c r="G1088" s="31" t="str">
        <f t="shared" si="500"/>
        <v>Сигнал</v>
      </c>
      <c r="H1088" s="31" t="s">
        <v>2608</v>
      </c>
      <c r="I1088" s="31" t="s">
        <v>4605</v>
      </c>
      <c r="J1088" s="31" t="str">
        <f t="shared" si="525"/>
        <v>DCS_DO_03</v>
      </c>
      <c r="K1088" s="14" t="s">
        <v>5869</v>
      </c>
      <c r="M1088" s="31" t="s">
        <v>3100</v>
      </c>
      <c r="N1088" s="31" t="s">
        <v>1261</v>
      </c>
      <c r="O1088" s="31" t="s">
        <v>1281</v>
      </c>
      <c r="P1088" s="31" t="s">
        <v>2723</v>
      </c>
      <c r="Q1088" s="31" t="s">
        <v>552</v>
      </c>
      <c r="R1088" s="31">
        <v>9</v>
      </c>
      <c r="S1088" s="31">
        <v>10</v>
      </c>
      <c r="T1088" s="31" t="s">
        <v>62</v>
      </c>
      <c r="U1088" s="31" t="str">
        <f t="shared" si="524"/>
        <v>30</v>
      </c>
      <c r="V1088" s="14" t="str">
        <f t="shared" si="526"/>
        <v>ASK 3MLD, ASK 3MB</v>
      </c>
      <c r="W1088" s="31" t="str">
        <f t="shared" si="501"/>
        <v/>
      </c>
      <c r="X1088" s="14" t="str">
        <f t="shared" si="502"/>
        <v/>
      </c>
      <c r="Y1088" s="31" t="str">
        <f t="shared" si="503"/>
        <v>O1011206</v>
      </c>
      <c r="Z1088" s="31" t="str">
        <f t="shared" si="504"/>
        <v>TUA711-DIO32</v>
      </c>
      <c r="AA1088" s="14" t="str">
        <f t="shared" si="505"/>
        <v>17-SC-DCS-002/O1011206/ 17-MC-DCS-004</v>
      </c>
      <c r="AB1088" s="31" t="s">
        <v>64</v>
      </c>
      <c r="AC1088" s="31" t="s">
        <v>54</v>
      </c>
      <c r="AD1088" s="31" t="s">
        <v>125</v>
      </c>
      <c r="AE1088" s="31">
        <v>1</v>
      </c>
      <c r="AF1088" s="31" t="s">
        <v>1254</v>
      </c>
      <c r="AG1088" s="31" t="s">
        <v>1556</v>
      </c>
      <c r="AH1088" s="31">
        <v>7</v>
      </c>
      <c r="AI1088" s="31">
        <v>12</v>
      </c>
      <c r="AJ1088" s="31" t="s">
        <v>1256</v>
      </c>
      <c r="AK1088" s="31">
        <f t="shared" si="527"/>
        <v>32</v>
      </c>
      <c r="AL1088" s="31" t="s">
        <v>62</v>
      </c>
      <c r="AO1088" s="31" t="s">
        <v>63</v>
      </c>
      <c r="AP1088" s="31" t="s">
        <v>3112</v>
      </c>
      <c r="AQ1088" s="14" t="s">
        <v>3111</v>
      </c>
      <c r="AR1088" s="31" t="s">
        <v>5716</v>
      </c>
      <c r="AS1088" s="31" t="s">
        <v>725</v>
      </c>
      <c r="AT1088" s="14" t="s">
        <v>5724</v>
      </c>
      <c r="AU1088" s="31" t="s">
        <v>5858</v>
      </c>
      <c r="AV1088" s="31" t="s">
        <v>5797</v>
      </c>
      <c r="AW1088" s="31" t="s">
        <v>5799</v>
      </c>
      <c r="AX1088" s="31" t="s">
        <v>5724</v>
      </c>
      <c r="BK1088" s="14" t="str">
        <f t="shared" si="506"/>
        <v/>
      </c>
      <c r="BL1088" s="14" t="str">
        <f t="shared" si="507"/>
        <v/>
      </c>
      <c r="BM1088" s="14" t="str">
        <f t="shared" si="508"/>
        <v/>
      </c>
      <c r="BN1088" s="14"/>
      <c r="BO1088" s="14" t="str">
        <f t="shared" si="528"/>
        <v/>
      </c>
      <c r="BP1088" s="14" t="str">
        <f t="shared" si="529"/>
        <v/>
      </c>
      <c r="BQ1088" s="14"/>
      <c r="BR1088" s="14" t="str">
        <f t="shared" si="509"/>
        <v/>
      </c>
      <c r="BS1088" s="14" t="str">
        <f t="shared" si="510"/>
        <v>TS-O-04:10/
O1011206:12A</v>
      </c>
      <c r="BW1088" s="31" t="str">
        <f t="shared" si="511"/>
        <v/>
      </c>
      <c r="BX1088" s="31" t="str">
        <f t="shared" si="512"/>
        <v/>
      </c>
      <c r="BY1088" s="31" t="str">
        <f t="shared" si="513"/>
        <v/>
      </c>
      <c r="BZ1088" s="31" t="str">
        <f t="shared" si="514"/>
        <v/>
      </c>
      <c r="CA1088" s="31" t="str">
        <f t="shared" si="515"/>
        <v/>
      </c>
      <c r="CB1088" s="31" t="str">
        <f t="shared" si="516"/>
        <v/>
      </c>
      <c r="CC1088" s="31" t="str">
        <f t="shared" si="517"/>
        <v/>
      </c>
      <c r="CD1088" s="31" t="str">
        <f t="shared" si="518"/>
        <v/>
      </c>
      <c r="CE1088" s="31" t="e">
        <f t="shared" ca="1" si="519"/>
        <v>#NAME?</v>
      </c>
      <c r="CF1088" s="31" t="e">
        <f t="shared" ca="1" si="520"/>
        <v>#NAME?</v>
      </c>
      <c r="CG1088" s="31" t="e">
        <f t="shared" ca="1" si="521"/>
        <v>#NAME?</v>
      </c>
      <c r="CH1088" s="31" t="e">
        <f t="shared" ca="1" si="522"/>
        <v>#NAME?</v>
      </c>
      <c r="CI1088" s="31" t="e">
        <f t="shared" ca="1" si="523"/>
        <v>#NAME?</v>
      </c>
    </row>
    <row r="1089" spans="1:87" s="31" customFormat="1" ht="30" hidden="1" x14ac:dyDescent="0.25">
      <c r="A1089" s="9" t="s">
        <v>4493</v>
      </c>
      <c r="B1089" s="31" t="s">
        <v>3109</v>
      </c>
      <c r="C1089" s="31" t="s">
        <v>3113</v>
      </c>
      <c r="E1089" s="14" t="s">
        <v>5649</v>
      </c>
      <c r="G1089" s="31" t="str">
        <f t="shared" si="500"/>
        <v>Сигнал</v>
      </c>
      <c r="H1089" s="31" t="s">
        <v>2611</v>
      </c>
      <c r="I1089" s="31" t="s">
        <v>4605</v>
      </c>
      <c r="J1089" s="31" t="str">
        <f t="shared" si="525"/>
        <v>DCS_DO_03</v>
      </c>
      <c r="K1089" s="14" t="s">
        <v>5869</v>
      </c>
      <c r="M1089" s="31" t="s">
        <v>3100</v>
      </c>
      <c r="N1089" s="31" t="s">
        <v>1261</v>
      </c>
      <c r="O1089" s="31" t="s">
        <v>1285</v>
      </c>
      <c r="P1089" s="31" t="s">
        <v>2723</v>
      </c>
      <c r="Q1089" s="31" t="s">
        <v>552</v>
      </c>
      <c r="R1089" s="31">
        <v>11</v>
      </c>
      <c r="S1089" s="31">
        <v>12</v>
      </c>
      <c r="T1089" s="31" t="s">
        <v>62</v>
      </c>
      <c r="U1089" s="31" t="str">
        <f t="shared" si="524"/>
        <v>30</v>
      </c>
      <c r="V1089" s="14" t="str">
        <f t="shared" si="526"/>
        <v>ASK 3MLD, ASK 3MB</v>
      </c>
      <c r="W1089" s="31" t="str">
        <f t="shared" si="501"/>
        <v/>
      </c>
      <c r="X1089" s="14" t="str">
        <f t="shared" si="502"/>
        <v/>
      </c>
      <c r="Y1089" s="31" t="str">
        <f t="shared" si="503"/>
        <v>O1011206</v>
      </c>
      <c r="Z1089" s="31" t="str">
        <f t="shared" si="504"/>
        <v>TUA711-DIO32</v>
      </c>
      <c r="AA1089" s="14" t="str">
        <f t="shared" si="505"/>
        <v>17-SC-DCS-002/O1011206/ 17-MC-DCS-004</v>
      </c>
      <c r="AB1089" s="31" t="s">
        <v>64</v>
      </c>
      <c r="AC1089" s="31" t="s">
        <v>54</v>
      </c>
      <c r="AD1089" s="31" t="s">
        <v>125</v>
      </c>
      <c r="AE1089" s="31">
        <v>1</v>
      </c>
      <c r="AF1089" s="31" t="s">
        <v>1254</v>
      </c>
      <c r="AG1089" s="31" t="s">
        <v>1556</v>
      </c>
      <c r="AH1089" s="31">
        <v>7</v>
      </c>
      <c r="AI1089" s="31">
        <v>13</v>
      </c>
      <c r="AJ1089" s="31" t="s">
        <v>1256</v>
      </c>
      <c r="AK1089" s="31">
        <f t="shared" si="527"/>
        <v>32</v>
      </c>
      <c r="AL1089" s="31" t="s">
        <v>62</v>
      </c>
      <c r="AO1089" s="31" t="s">
        <v>63</v>
      </c>
      <c r="AP1089" s="31" t="s">
        <v>3112</v>
      </c>
      <c r="AQ1089" s="14" t="s">
        <v>3114</v>
      </c>
      <c r="AR1089" s="31" t="s">
        <v>5716</v>
      </c>
      <c r="AS1089" s="31" t="s">
        <v>725</v>
      </c>
      <c r="AT1089" s="14" t="s">
        <v>5724</v>
      </c>
      <c r="AU1089" s="31" t="s">
        <v>5858</v>
      </c>
      <c r="AV1089" s="31" t="s">
        <v>5806</v>
      </c>
      <c r="AW1089" s="31" t="s">
        <v>5797</v>
      </c>
      <c r="AX1089" s="31" t="s">
        <v>5724</v>
      </c>
      <c r="BK1089" s="14" t="str">
        <f t="shared" si="506"/>
        <v/>
      </c>
      <c r="BL1089" s="14" t="str">
        <f t="shared" si="507"/>
        <v/>
      </c>
      <c r="BM1089" s="14" t="str">
        <f t="shared" si="508"/>
        <v/>
      </c>
      <c r="BN1089" s="14"/>
      <c r="BO1089" s="14" t="str">
        <f t="shared" si="528"/>
        <v/>
      </c>
      <c r="BP1089" s="14" t="str">
        <f t="shared" si="529"/>
        <v/>
      </c>
      <c r="BQ1089" s="14"/>
      <c r="BR1089" s="14" t="str">
        <f t="shared" si="509"/>
        <v/>
      </c>
      <c r="BS1089" s="14" t="str">
        <f t="shared" si="510"/>
        <v>TS-O-04:12/
O1011206:13A</v>
      </c>
      <c r="BW1089" s="31" t="str">
        <f t="shared" si="511"/>
        <v/>
      </c>
      <c r="BX1089" s="31" t="str">
        <f t="shared" si="512"/>
        <v/>
      </c>
      <c r="BY1089" s="31" t="str">
        <f t="shared" si="513"/>
        <v/>
      </c>
      <c r="BZ1089" s="31" t="str">
        <f t="shared" si="514"/>
        <v/>
      </c>
      <c r="CA1089" s="31" t="str">
        <f t="shared" si="515"/>
        <v/>
      </c>
      <c r="CB1089" s="31" t="str">
        <f t="shared" si="516"/>
        <v/>
      </c>
      <c r="CC1089" s="31" t="str">
        <f t="shared" si="517"/>
        <v/>
      </c>
      <c r="CD1089" s="31" t="str">
        <f t="shared" si="518"/>
        <v/>
      </c>
      <c r="CE1089" s="31" t="e">
        <f t="shared" ca="1" si="519"/>
        <v>#NAME?</v>
      </c>
      <c r="CF1089" s="31" t="e">
        <f t="shared" ca="1" si="520"/>
        <v>#NAME?</v>
      </c>
      <c r="CG1089" s="31" t="e">
        <f t="shared" ca="1" si="521"/>
        <v>#NAME?</v>
      </c>
      <c r="CH1089" s="31" t="e">
        <f t="shared" ca="1" si="522"/>
        <v>#NAME?</v>
      </c>
      <c r="CI1089" s="31" t="e">
        <f t="shared" ca="1" si="523"/>
        <v>#NAME?</v>
      </c>
    </row>
    <row r="1090" spans="1:87" s="31" customFormat="1" ht="30" hidden="1" x14ac:dyDescent="0.25">
      <c r="A1090" s="30" t="s">
        <v>5652</v>
      </c>
      <c r="B1090" s="29" t="s">
        <v>5677</v>
      </c>
      <c r="C1090" s="29" t="s">
        <v>5685</v>
      </c>
      <c r="D1090" s="29"/>
      <c r="E1090" s="29" t="s">
        <v>53</v>
      </c>
      <c r="F1090" s="29" t="s">
        <v>5702</v>
      </c>
      <c r="G1090" s="40" t="str">
        <f t="shared" si="500"/>
        <v>Сигнал</v>
      </c>
      <c r="H1090" s="29" t="s">
        <v>1802</v>
      </c>
      <c r="I1090" s="29" t="s">
        <v>4537</v>
      </c>
      <c r="J1090" s="40" t="str">
        <f t="shared" si="525"/>
        <v>DCS_DI_01</v>
      </c>
      <c r="K1090" s="14"/>
      <c r="L1090" s="40"/>
      <c r="M1090" s="29" t="s">
        <v>5697</v>
      </c>
      <c r="N1090" s="29" t="s">
        <v>100</v>
      </c>
      <c r="O1090" s="29" t="s">
        <v>5698</v>
      </c>
      <c r="P1090" s="40" t="s">
        <v>61</v>
      </c>
      <c r="Q1090" s="40" t="s">
        <v>4519</v>
      </c>
      <c r="R1090" s="40">
        <v>1</v>
      </c>
      <c r="S1090" s="40">
        <v>2</v>
      </c>
      <c r="T1090" s="40"/>
      <c r="U1090" s="40" t="str">
        <f t="shared" si="524"/>
        <v>12</v>
      </c>
      <c r="V1090" s="29" t="str">
        <f t="shared" si="526"/>
        <v>AVK 2,5 A, AVK 2,5 A</v>
      </c>
      <c r="W1090" s="31" t="str">
        <f t="shared" si="501"/>
        <v/>
      </c>
      <c r="X1090" s="14" t="str">
        <f t="shared" si="502"/>
        <v/>
      </c>
      <c r="Y1090" s="31" t="str">
        <f t="shared" si="503"/>
        <v>O1010204</v>
      </c>
      <c r="Z1090" s="31" t="str">
        <f t="shared" si="504"/>
        <v>TUA711-DIR32</v>
      </c>
      <c r="AA1090" s="14" t="str">
        <f t="shared" si="505"/>
        <v>17-SC-DCS-001/O1010204/ 17-MC-DCS-002</v>
      </c>
      <c r="AB1090" s="40" t="s">
        <v>64</v>
      </c>
      <c r="AC1090" s="40" t="s">
        <v>124</v>
      </c>
      <c r="AD1090" s="40" t="s">
        <v>125</v>
      </c>
      <c r="AE1090" s="40">
        <v>0</v>
      </c>
      <c r="AF1090" s="40" t="s">
        <v>1254</v>
      </c>
      <c r="AG1090" s="40" t="s">
        <v>2242</v>
      </c>
      <c r="AH1090" s="40">
        <v>5</v>
      </c>
      <c r="AI1090" s="40">
        <v>20</v>
      </c>
      <c r="AJ1090" s="40" t="s">
        <v>57</v>
      </c>
      <c r="AK1090" s="31">
        <f t="shared" si="527"/>
        <v>32</v>
      </c>
      <c r="AL1090" s="40" t="s">
        <v>62</v>
      </c>
      <c r="AM1090" s="40"/>
      <c r="AN1090" s="29" t="s">
        <v>5704</v>
      </c>
      <c r="AO1090" s="40" t="s">
        <v>63</v>
      </c>
      <c r="AP1090" s="29" t="s">
        <v>5689</v>
      </c>
      <c r="AQ1090" s="29" t="s">
        <v>5690</v>
      </c>
      <c r="AR1090" s="40" t="s">
        <v>5716</v>
      </c>
      <c r="AS1090" s="40"/>
      <c r="AT1090" s="14" t="s">
        <v>5724</v>
      </c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/>
      <c r="BI1090" s="40"/>
      <c r="BJ1090" s="40"/>
      <c r="BK1090" s="29" t="str">
        <f t="shared" si="506"/>
        <v/>
      </c>
      <c r="BL1090" s="29" t="str">
        <f t="shared" si="507"/>
        <v/>
      </c>
      <c r="BM1090" s="29" t="str">
        <f t="shared" si="508"/>
        <v/>
      </c>
      <c r="BN1090" s="29"/>
      <c r="BO1090" s="29" t="str">
        <f t="shared" si="528"/>
        <v/>
      </c>
      <c r="BP1090" s="29" t="str">
        <f t="shared" si="529"/>
        <v/>
      </c>
      <c r="BQ1090" s="29"/>
      <c r="BR1090" s="29" t="str">
        <f t="shared" si="509"/>
        <v>TS-P-10:1/
O1010204:20A</v>
      </c>
      <c r="BS1090" s="29" t="str">
        <f t="shared" si="510"/>
        <v>TS-P-10:2/
O1010204:20B</v>
      </c>
      <c r="BT1090" s="40"/>
      <c r="BW1090" s="31" t="str">
        <f t="shared" si="511"/>
        <v/>
      </c>
      <c r="BX1090" s="31" t="str">
        <f t="shared" si="512"/>
        <v/>
      </c>
      <c r="BY1090" s="31" t="str">
        <f t="shared" si="513"/>
        <v/>
      </c>
      <c r="BZ1090" s="31" t="str">
        <f t="shared" si="514"/>
        <v/>
      </c>
      <c r="CA1090" s="31" t="str">
        <f t="shared" si="515"/>
        <v/>
      </c>
      <c r="CB1090" s="31" t="str">
        <f t="shared" si="516"/>
        <v/>
      </c>
      <c r="CC1090" s="31" t="str">
        <f t="shared" si="517"/>
        <v/>
      </c>
      <c r="CD1090" s="31" t="str">
        <f t="shared" si="518"/>
        <v>20A</v>
      </c>
      <c r="CE1090" s="31" t="e">
        <f t="shared" ca="1" si="519"/>
        <v>#NAME?</v>
      </c>
      <c r="CF1090" s="31" t="e">
        <f t="shared" ca="1" si="520"/>
        <v>#NAME?</v>
      </c>
      <c r="CG1090" s="31" t="e">
        <f t="shared" ca="1" si="521"/>
        <v>#NAME?</v>
      </c>
      <c r="CH1090" s="31" t="e">
        <f t="shared" ca="1" si="522"/>
        <v>#NAME?</v>
      </c>
      <c r="CI1090" s="31" t="e">
        <f t="shared" ca="1" si="523"/>
        <v>#NAME?</v>
      </c>
    </row>
    <row r="1091" spans="1:87" s="31" customFormat="1" ht="30" hidden="1" x14ac:dyDescent="0.25">
      <c r="A1091" s="30" t="s">
        <v>5652</v>
      </c>
      <c r="B1091" s="40" t="s">
        <v>5677</v>
      </c>
      <c r="C1091" s="40" t="s">
        <v>5686</v>
      </c>
      <c r="D1091" s="44"/>
      <c r="E1091" s="29" t="s">
        <v>53</v>
      </c>
      <c r="F1091" s="29" t="s">
        <v>5702</v>
      </c>
      <c r="G1091" s="40" t="str">
        <f t="shared" si="500"/>
        <v>Сигнал</v>
      </c>
      <c r="H1091" s="40" t="s">
        <v>1805</v>
      </c>
      <c r="I1091" s="40" t="s">
        <v>4537</v>
      </c>
      <c r="J1091" s="40" t="str">
        <f t="shared" si="525"/>
        <v>DCS_DI_01</v>
      </c>
      <c r="K1091" s="14"/>
      <c r="L1091" s="40"/>
      <c r="M1091" s="40" t="s">
        <v>5697</v>
      </c>
      <c r="N1091" s="40" t="s">
        <v>100</v>
      </c>
      <c r="O1091" s="40" t="s">
        <v>5699</v>
      </c>
      <c r="P1091" s="40" t="s">
        <v>61</v>
      </c>
      <c r="Q1091" s="40" t="s">
        <v>4519</v>
      </c>
      <c r="R1091" s="40">
        <v>3</v>
      </c>
      <c r="S1091" s="40">
        <v>4</v>
      </c>
      <c r="T1091" s="40"/>
      <c r="U1091" s="40" t="str">
        <f t="shared" si="524"/>
        <v>12</v>
      </c>
      <c r="V1091" s="29" t="str">
        <f t="shared" si="526"/>
        <v>AVK 2,5 A, AVK 2,5 A</v>
      </c>
      <c r="W1091" s="31" t="str">
        <f t="shared" si="501"/>
        <v/>
      </c>
      <c r="X1091" s="14" t="str">
        <f t="shared" si="502"/>
        <v/>
      </c>
      <c r="Y1091" s="31" t="str">
        <f t="shared" si="503"/>
        <v>O1010204</v>
      </c>
      <c r="Z1091" s="31" t="str">
        <f t="shared" si="504"/>
        <v>TUA711-DIR32</v>
      </c>
      <c r="AA1091" s="14" t="str">
        <f t="shared" si="505"/>
        <v>17-SC-DCS-001/O1010204/ 17-MC-DCS-002</v>
      </c>
      <c r="AB1091" s="40" t="s">
        <v>64</v>
      </c>
      <c r="AC1091" s="40" t="s">
        <v>124</v>
      </c>
      <c r="AD1091" s="40" t="s">
        <v>125</v>
      </c>
      <c r="AE1091" s="40">
        <v>0</v>
      </c>
      <c r="AF1091" s="40" t="s">
        <v>1254</v>
      </c>
      <c r="AG1091" s="40" t="s">
        <v>2242</v>
      </c>
      <c r="AH1091" s="40">
        <v>5</v>
      </c>
      <c r="AI1091" s="40">
        <v>21</v>
      </c>
      <c r="AJ1091" s="40" t="s">
        <v>57</v>
      </c>
      <c r="AK1091" s="31">
        <f t="shared" si="527"/>
        <v>32</v>
      </c>
      <c r="AL1091" s="40" t="s">
        <v>62</v>
      </c>
      <c r="AM1091" s="40"/>
      <c r="AN1091" s="29" t="s">
        <v>5704</v>
      </c>
      <c r="AO1091" s="40" t="s">
        <v>63</v>
      </c>
      <c r="AP1091" s="29" t="s">
        <v>5691</v>
      </c>
      <c r="AQ1091" s="29" t="s">
        <v>5692</v>
      </c>
      <c r="AR1091" s="40" t="s">
        <v>5716</v>
      </c>
      <c r="AS1091" s="40"/>
      <c r="AT1091" s="14" t="s">
        <v>5724</v>
      </c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0"/>
      <c r="BI1091" s="40"/>
      <c r="BJ1091" s="40"/>
      <c r="BK1091" s="29" t="str">
        <f t="shared" si="506"/>
        <v/>
      </c>
      <c r="BL1091" s="29" t="str">
        <f t="shared" si="507"/>
        <v/>
      </c>
      <c r="BM1091" s="29" t="str">
        <f t="shared" si="508"/>
        <v/>
      </c>
      <c r="BN1091" s="29"/>
      <c r="BO1091" s="29" t="str">
        <f t="shared" si="528"/>
        <v/>
      </c>
      <c r="BP1091" s="29" t="str">
        <f t="shared" si="529"/>
        <v/>
      </c>
      <c r="BQ1091" s="29"/>
      <c r="BR1091" s="29" t="str">
        <f t="shared" si="509"/>
        <v>TS-P-10:3/
O1010204:21A</v>
      </c>
      <c r="BS1091" s="29" t="str">
        <f t="shared" si="510"/>
        <v>TS-P-10:4/
O1010204:21B</v>
      </c>
      <c r="BT1091" s="40"/>
      <c r="BW1091" s="31" t="str">
        <f t="shared" si="511"/>
        <v/>
      </c>
      <c r="BX1091" s="31" t="str">
        <f t="shared" si="512"/>
        <v/>
      </c>
      <c r="BY1091" s="31" t="str">
        <f t="shared" si="513"/>
        <v/>
      </c>
      <c r="BZ1091" s="31" t="str">
        <f t="shared" si="514"/>
        <v/>
      </c>
      <c r="CA1091" s="31" t="str">
        <f t="shared" si="515"/>
        <v/>
      </c>
      <c r="CB1091" s="31" t="str">
        <f t="shared" si="516"/>
        <v/>
      </c>
      <c r="CC1091" s="31" t="str">
        <f t="shared" si="517"/>
        <v/>
      </c>
      <c r="CD1091" s="31" t="str">
        <f t="shared" si="518"/>
        <v>21A</v>
      </c>
      <c r="CE1091" s="31" t="e">
        <f t="shared" ca="1" si="519"/>
        <v>#NAME?</v>
      </c>
      <c r="CF1091" s="31" t="e">
        <f t="shared" ca="1" si="520"/>
        <v>#NAME?</v>
      </c>
      <c r="CG1091" s="31" t="e">
        <f t="shared" ca="1" si="521"/>
        <v>#NAME?</v>
      </c>
      <c r="CH1091" s="31" t="e">
        <f t="shared" ca="1" si="522"/>
        <v>#NAME?</v>
      </c>
      <c r="CI1091" s="31" t="e">
        <f t="shared" ca="1" si="523"/>
        <v>#NAME?</v>
      </c>
    </row>
    <row r="1092" spans="1:87" s="31" customFormat="1" ht="30" hidden="1" x14ac:dyDescent="0.25">
      <c r="A1092" s="30" t="s">
        <v>5652</v>
      </c>
      <c r="B1092" s="40" t="s">
        <v>5677</v>
      </c>
      <c r="C1092" s="40" t="s">
        <v>5687</v>
      </c>
      <c r="D1092" s="44"/>
      <c r="E1092" s="29" t="s">
        <v>53</v>
      </c>
      <c r="F1092" s="29" t="s">
        <v>5702</v>
      </c>
      <c r="G1092" s="40" t="str">
        <f t="shared" ref="G1092:G1155" si="530">IF(C1092="Пустой","Пустой",IF(C1092="Резерв","Резерв","Сигнал"))</f>
        <v>Сигнал</v>
      </c>
      <c r="H1092" s="40" t="s">
        <v>1678</v>
      </c>
      <c r="I1092" s="40" t="s">
        <v>4537</v>
      </c>
      <c r="J1092" s="40" t="str">
        <f t="shared" si="525"/>
        <v>DCS_DI_01</v>
      </c>
      <c r="K1092" s="14"/>
      <c r="L1092" s="40"/>
      <c r="M1092" s="40" t="s">
        <v>5697</v>
      </c>
      <c r="N1092" s="40" t="s">
        <v>100</v>
      </c>
      <c r="O1092" s="40" t="s">
        <v>5700</v>
      </c>
      <c r="P1092" s="40" t="s">
        <v>61</v>
      </c>
      <c r="Q1092" s="40" t="s">
        <v>4519</v>
      </c>
      <c r="R1092" s="40">
        <v>5</v>
      </c>
      <c r="S1092" s="40">
        <v>6</v>
      </c>
      <c r="T1092" s="40"/>
      <c r="U1092" s="40" t="str">
        <f t="shared" si="524"/>
        <v>12</v>
      </c>
      <c r="V1092" s="29" t="str">
        <f t="shared" si="526"/>
        <v>AVK 2,5 A, AVK 2,5 A</v>
      </c>
      <c r="W1092" s="31" t="str">
        <f t="shared" ref="W1092:W1155" si="531">IF(OR(J1092="DCS_AI_01",J1092="DCS_AI_02",J1092="DCS_AI_03",J1092="DCS_AI_04",J1092="DCS_AI_05",J1092="DCS_AO_01",J1092="DCS_AO_02",J1092="DCS_DI_02",J1092="DCS_DI_04",J1092="DCS_PI_01"),CONCATENATE(AG1092,"_U",AI1092),"")</f>
        <v/>
      </c>
      <c r="X1092" s="14" t="str">
        <f t="shared" ref="X1092:X1155" si="532">IF(OR(J1092="DCS_AI_01",J1092="DCS_AI_02",J1092="DCS_AI_03",J1092="DCS_AI_04"),"HD5542",
IF(J1092="DCS_AI_05","HD5573",
IF(OR(J1092="DCS_AO_01",J1092="DCS_AO_02"),"HD5546",
IF(J1092="DCS_DI_02","HD5516",
IF(J1092="DCS_PI_01","GS8555-EX",
IF(J1092="DCS_DI_04","KFD2-ER-1.W.LB",""))))))</f>
        <v/>
      </c>
      <c r="Y1092" s="31" t="str">
        <f t="shared" ref="Y1092:Y1155" si="533">AG1092</f>
        <v>O1010204</v>
      </c>
      <c r="Z1092" s="31" t="str">
        <f t="shared" ref="Z1092:Z1155" si="534">IF(OR(J1092="DCS_AI_01",J1092="DCS_AI_02",J1092="DCS_AI_03",J1092="DCS_AI_04",J1092="DCS_AI_05",J1092="DCS_AO_01",J1092="DCS_AO_02",J1092="DCS_PI_01",
E1092="AI-IS",E1092="AO-IS",E1092="AI-R-IS",E1092="AI-R-NIS",E1092="AO-R-IS",E1092="AO-R-NIS",E1092="AO-NIS"),"TUA711-AIO16",
IF(J1092="DCS_DI_01","TUA711-DIR32",
IF(J1092="DCS_DI_02","TUA711-DIO32",
IF(J1092="DCS_DI_03","TUA711-DIO32",
IF(J1092="DCS_DI_04","TUA711-DIO32",
IF(J1092="DCS_DI_05","TUA711-DIO32",
IF(J1092="DCS_DI_07","TUA711-DIR32",
IF(J1092="DCS_DO_01","TUA711-DOR32",
IF(J1092="DCS_DO_02","TUA711-DOR32",
IF(J1092="DCS_DO_04","TUA711-DIO32",
IF(OR(J1092="DCS_DO_03",E1092="DI-IS"),"TUA711-DIO32",
"")))))))))))</f>
        <v>TUA711-DIR32</v>
      </c>
      <c r="AA1092" s="14" t="str">
        <f t="shared" ref="AA1092:AA1155" si="535">AC1092&amp;"/"&amp;AG1092&amp;"/ "&amp;P1092</f>
        <v>17-SC-DCS-001/O1010204/ 17-MC-DCS-002</v>
      </c>
      <c r="AB1092" s="40" t="s">
        <v>64</v>
      </c>
      <c r="AC1092" s="40" t="s">
        <v>124</v>
      </c>
      <c r="AD1092" s="40" t="s">
        <v>125</v>
      </c>
      <c r="AE1092" s="40">
        <v>0</v>
      </c>
      <c r="AF1092" s="40" t="s">
        <v>1254</v>
      </c>
      <c r="AG1092" s="40" t="s">
        <v>2242</v>
      </c>
      <c r="AH1092" s="40">
        <v>5</v>
      </c>
      <c r="AI1092" s="40">
        <v>22</v>
      </c>
      <c r="AJ1092" s="40" t="s">
        <v>57</v>
      </c>
      <c r="AK1092" s="31">
        <f t="shared" si="527"/>
        <v>32</v>
      </c>
      <c r="AL1092" s="40" t="s">
        <v>62</v>
      </c>
      <c r="AM1092" s="40"/>
      <c r="AN1092" s="29" t="s">
        <v>5704</v>
      </c>
      <c r="AO1092" s="40" t="s">
        <v>63</v>
      </c>
      <c r="AP1092" s="29" t="s">
        <v>5693</v>
      </c>
      <c r="AQ1092" s="29" t="s">
        <v>5694</v>
      </c>
      <c r="AR1092" s="40" t="s">
        <v>5716</v>
      </c>
      <c r="AS1092" s="40"/>
      <c r="AT1092" s="14" t="s">
        <v>5724</v>
      </c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/>
      <c r="BI1092" s="40"/>
      <c r="BJ1092" s="40"/>
      <c r="BK1092" s="29" t="str">
        <f t="shared" ref="BK1092:BK1155" si="536">IF(AND(J1092="DCS_AI_01",W1092&lt;&gt;"",Q1092&lt;&gt;""),Q1092&amp;":"&amp;R1092&amp;"/"&amp;CHAR(10)&amp;W1092&amp;":3",
IF(AND(J1092="DCS_AI_02",W1092&lt;&gt;"",Q1092&lt;&gt;""),Q1092&amp;":"&amp;R1092&amp;"/"&amp;CHAR(10)&amp;W1092&amp;":3",
IF(AND(J1092="DCS_AO_01",W1092&lt;&gt;"",Q1092&lt;&gt;""),Q1092&amp;":"&amp;R1092&amp;"/"&amp;CHAR(10)&amp;W1092&amp;":3",
IF(AND(J1092="DCS_AO_02",W1092&lt;&gt;"",Q1092&lt;&gt;""),Q1092&amp;":"&amp;R1092&amp;"/"&amp;CHAR(10)&amp;W1092&amp;":3",
IF(AND(J1092="DCS_DI_02",W1092&lt;&gt;"",Q1092&lt;&gt;""),Q1092&amp;":"&amp;R1092&amp;"/"&amp;CHAR(10)&amp;W1092&amp;":3",
IF(AND(J1092="DCS_DI_04",W1092&lt;&gt;"",Q1092&lt;&gt;""),Q1092&amp;":"&amp;R1092&amp;"/"&amp;CHAR(10)&amp;W1092&amp;":3",
IF(AND(J1092="DCS_AI_03",W1092&lt;&gt;"",Q1092&lt;&gt;""),Q1092&amp;":"&amp;R1092&amp;"/"&amp;CHAR(10)&amp;W1092&amp;":1",
IF(AND(J1092="DCS_AI_04",W1092&lt;&gt;"",Q1092&lt;&gt;""),Q1092&amp;":"&amp;R1092&amp;"/"&amp;CHAR(10)&amp;W1092&amp;":1",
IF(AND(J1092="DCS_AI_05",W1092&lt;&gt;"",Q1092&lt;&gt;""),Q1092&amp;":"&amp;R1092&amp;"/"&amp;CHAR(10)&amp;W1092&amp;":1",
IF(AND(J1092="DCS_PI_01",W1092&lt;&gt;"",Q1092&lt;&gt;""),Q1092&amp;":"&amp;R1092&amp;"/"&amp;CHAR(10)&amp;W1092&amp;":13",""))))))))))</f>
        <v/>
      </c>
      <c r="BL1092" s="29" t="str">
        <f t="shared" ref="BL1092:BL1155" si="537">IF(AND(J1092="DCS_AI_01",W1092&lt;&gt;"",Q1092&lt;&gt;""),Q1092&amp;":"&amp;S1092&amp;"/"&amp;CHAR(10)&amp;W1092&amp;":4",
IF(AND(J1092="DCS_AI_02",W1092&lt;&gt;"",Q1092&lt;&gt;""),Q1092&amp;":"&amp;S1092&amp;"/"&amp;CHAR(10)&amp;W1092&amp;":4",
IF(AND(J1092="DCS_AO_01",W1092&lt;&gt;"",Q1092&lt;&gt;""),Q1092&amp;":"&amp;S1092&amp;"/"&amp;CHAR(10)&amp;W1092&amp;":4",
IF(AND(J1092="DCS_AO_02",W1092&lt;&gt;"",Q1092&lt;&gt;""),Q1092&amp;":"&amp;S1092&amp;"/"&amp;CHAR(10)&amp;W1092&amp;":4",
IF(AND(J1092="DCS_DI_02",W1092&lt;&gt;"",Q1092&lt;&gt;""),Q1092&amp;":"&amp;S1092&amp;"/"&amp;CHAR(10)&amp;W1092&amp;":4",
IF(AND(J1092="DCS_DI_04",W1092&lt;&gt;"",Q1092&lt;&gt;""),Q1092&amp;":"&amp;S1092&amp;"/"&amp;CHAR(10)&amp;W1092&amp;":1",
IF(AND(J1092="DCS_AI_03",W1092&lt;&gt;"",Q1092&lt;&gt;""),Q1092&amp;":"&amp;S1092&amp;"/"&amp;CHAR(10)&amp;W1092&amp;":2",
IF(AND(J1092="DCS_AI_04",W1092&lt;&gt;"",Q1092&lt;&gt;""),Q1092&amp;":"&amp;S1092&amp;"/"&amp;CHAR(10)&amp;W1092&amp;":2",
IF(AND(J1092="DCS_AI_05",W1092&lt;&gt;"",Q1092&lt;&gt;""),Q1092&amp;":"&amp;S1092&amp;"/"&amp;CHAR(10)&amp;W1092&amp;":3",
IF(AND(J1092="DCS_PI_01",W1092&lt;&gt;"",Q1092&lt;&gt;""),Q1092&amp;":"&amp;S1092&amp;"/"&amp;CHAR(10)&amp;W1092&amp;":14",""))))))))))</f>
        <v/>
      </c>
      <c r="BM1092" s="29" t="str">
        <f t="shared" ref="BM1092:BM1155" si="538">IF(AND(J1092="DCS_AI_05",W1092&lt;&gt;"",Q1092&lt;&gt;""),Q1092&amp;":"&amp;T1092&amp;"/"&amp;CHAR(10)&amp;W1092&amp;":4",
IF(AND(J1092="DCS_PI_01",W1092&lt;&gt;"",Q1092&lt;&gt;""),Q1092&amp;":"&amp;T1092&amp;"/"&amp;CHAR(10)&amp;W1092&amp;":11",""))</f>
        <v/>
      </c>
      <c r="BN1092" s="29"/>
      <c r="BO1092" s="29" t="str">
        <f t="shared" si="528"/>
        <v/>
      </c>
      <c r="BP1092" s="29" t="str">
        <f t="shared" si="529"/>
        <v/>
      </c>
      <c r="BQ1092" s="29"/>
      <c r="BR1092" s="29" t="str">
        <f t="shared" ref="BR1092:BR1155" si="539">IF(AND(J1092="DCS_DI_01",W1092="",Q1092&lt;&gt;""),Q1092&amp;":"&amp;R1092&amp;"/"&amp;CHAR(10)&amp;AG1092&amp;":"&amp;AI1092&amp;"A",
IF(AND(J1092="DCS_DI_07",W1092="",Q1092&lt;&gt;""),Q1092&amp;":"&amp;R1092&amp;"/"&amp;CHAR(10)&amp;AG1092&amp;":"&amp;AI1092&amp;"A",
IF(AND(J1092="DCS_DI_03",W1092="",Q1092&lt;&gt;""),Q1092&amp;":"&amp;R1092&amp;"/"&amp;CHAR(10)&amp;AG1092&amp;":"&amp;AI1092&amp;"A",
IF(AND(J1092="DCS_DI_05",W1092="",Q1092&lt;&gt;""),Q1092&amp;":"&amp;R1092&amp;"/"&amp;CHAR(10)&amp;AG1092&amp;":"&amp;AI1092&amp;"A",
IF(AND(J1092="DCS_DO_01",W1092="",Q1092&lt;&gt;""),Q1092&amp;":"&amp;R1092&amp;"/"&amp;CHAR(10)&amp;AG1092&amp;":"&amp;AI1092&amp;"A",
IF(AND(J1092="DCS_DO_01_HOLD",W1092="",Q1092&lt;&gt;""),Q1092&amp;":"&amp;CHAR(10)&amp;R1092&amp;"/"&amp;AG1092&amp;":"&amp;AI1092&amp;"A",
IF(AND(J1092="DCS_DO_02",W1092="",Q1092&lt;&gt;""),Q1092&amp;":"&amp;R1092&amp;"/"&amp;CHAR(10)&amp;AG1092&amp;":"&amp;AI1092&amp;"A","")))))))</f>
        <v>TS-P-10:5/
O1010204:22A</v>
      </c>
      <c r="BS1092" s="29" t="str">
        <f t="shared" ref="BS1092:BS1155" si="540">IF(AND(J1092="DCS_DI_01",W1092="",Q1092&lt;&gt;""),Q1092&amp;":"&amp;S1092&amp;"/"&amp;CHAR(10)&amp;AG1092&amp;":"&amp;AI1092&amp;"B",
IF(AND(J1092="DCS_DI_07",W1092="",Q1092&lt;&gt;""),Q1092&amp;":"&amp;S1092&amp;"/"&amp;CHAR(10)&amp;AG1092&amp;":"&amp;AI1092&amp;"B",
IF(AND(J1092="DCS_DI_03",W1092="",Q1092&lt;&gt;""),Q1092&amp;":"&amp;S1092&amp;"/"&amp;CHAR(10)&amp;AG1092&amp;":"&amp;AI1092&amp;"B",
IF(AND(J1092="DCS_DI_05",W1092="",Q1092&lt;&gt;""),Q1092&amp;":"&amp;S1092&amp;"/"&amp;CHAR(10)&amp;AG1092&amp;":"&amp;AI1092&amp;"B",
IF(AND(J1092="DCS_DO_01",W1092="",Q1092&lt;&gt;""),Q1092&amp;":"&amp;S1092&amp;"/"&amp;CHAR(10)&amp;AG1092&amp;":"&amp;AI1092&amp;"C",
IF(AND(J1092="DCS_DO_01_HOLD",W1092="",Q1092&lt;&gt;""),Q1092&amp;":"&amp;CHAR(10)&amp;S1092&amp;"/"&amp;AG1092&amp;":"&amp;AI1092&amp;"C",
IF(AND(J1092="DCS_DO_02",W1092="",Q1092&lt;&gt;""),Q1092&amp;":"&amp;S1092&amp;"/"&amp;CHAR(10)&amp;AG1092&amp;":"&amp;AI1092&amp;"B",
IF(AND(J1092="DCS_DO_03",W1092="",Q1092&lt;&gt;""),Q1092&amp;":"&amp;S1092&amp;"/"&amp;CHAR(10)&amp;AG1092&amp;":"&amp;AI1092&amp;"A",
IF(AND(J1092="DCS_DO_04",W1092="",Q1092&lt;&gt;""),Q1092&amp;":"&amp;S1092&amp;"/"&amp;CHAR(10)&amp;AG1092&amp;":"&amp;AI1092&amp;"A","")))))))))</f>
        <v>TS-P-10:6/
O1010204:22B</v>
      </c>
      <c r="BT1092" s="40"/>
      <c r="BW1092" s="31" t="str">
        <f t="shared" ref="BW1092:BW1155" si="541">IF(AND(J1092="DCS_AI_01",W1092&lt;&gt;""),CONCATENATE(AI1092,"A"),
IF(AND(J1092="DCS_AI_02",W1092&lt;&gt;""),CONCATENATE(AI1092,"A"),
IF(AND(J1092="DCS_AI_03",W1092&lt;&gt;""),CONCATENATE(AI1092,"A"),
IF(AND(J1092="DCS_AI_04",W1092&lt;&gt;""),CONCATENATE(AI1092,"A"),
IF(AND(J1092="DCS_AI_05",W1092&lt;&gt;""),CONCATENATE(AI1092,"A"),
IF(AND(J1092="DCS_AO_01",W1092&lt;&gt;""),CONCATENATE(AI1092,"A"),
IF(AND(J1092="DCS_AO_02",W1092&lt;&gt;""),CONCATENATE(AI1092,"A"),
IF(AND(J1092="DCS_DI_02",W1092&lt;&gt;""),CONCATENATE(AI1092,"A"),
IF(AND(J1092="DCS_DI_04",W1092&lt;&gt;""),CONCATENATE(AI1092,"A"),
IF(AND(J1092="DCS_PI_01",W1092&lt;&gt;""),CONCATENATE(AI1092,"A"),""))))))))))</f>
        <v/>
      </c>
      <c r="BX1092" s="31" t="str">
        <f t="shared" ref="BX1092:BX1155" si="542">IF(AND(J1092="DCS_AI_01",W1092&lt;&gt;""),CONCATENATE(AI1092,"C"),
IF(AND(J1092="DCS_AI_02",W1092&lt;&gt;""),CONCATENATE(AI1092,"C"),
IF(AND(J1092="DCS_AI_03",W1092&lt;&gt;""),CONCATENATE(AI1092,"C"),
IF(AND(J1092="DCS_AI_04",W1092&lt;&gt;""),CONCATENATE(AI1092,"C"),
IF(AND(J1092="DCS_AI_05",W1092&lt;&gt;""),CONCATENATE(AI1092,"C"),
IF(AND(J1092="DCS_AO_01",W1092&lt;&gt;""),CONCATENATE(AI1092,"C"),
IF(AND(J1092="DCS_AO_02",W1092&lt;&gt;""),CONCATENATE(AI1092,"C"),
IF(AND(J1092="DCS_DI_02",W1092&lt;&gt;""),CONCATENATE(AI1092,"B"),
IF(AND(J1092="DCS_DI_04",W1092&lt;&gt;""),CONCATENATE(AI1092,"B"),
IF(AND(J1092="DCS_PI_01",W1092&lt;&gt;""),CONCATENATE(AI1092,"C"),""))))))))))</f>
        <v/>
      </c>
      <c r="BY1092" s="31" t="str">
        <f t="shared" ref="BY1092:BY1155" si="543">IF(AND(J1092="DCS_AI_01",W1092&lt;&gt;"",Q1092&lt;&gt;""),"3",
IF(AND(J1092="DCS_AI_02",W1092&lt;&gt;"",Q1092&lt;&gt;""),"3",
IF(AND(J1092="DCS_AO_01",W1092&lt;&gt;"",Q1092&lt;&gt;""),"3",
IF(AND(J1092="DCS_AO_02",W1092&lt;&gt;"",Q1092&lt;&gt;""),"3",
IF(AND(J1092="DCS_DI_02",W1092&lt;&gt;"",Q1092&lt;&gt;""),"3",
IF(AND(J1092="DCS_DI_04",W1092&lt;&gt;"",Q1092&lt;&gt;""),"3",
IF(AND(J1092="DCS_AI_03",W1092&lt;&gt;"",Q1092&lt;&gt;""),"1",
IF(AND(J1092="DCS_AI_04",W1092&lt;&gt;"",Q1092&lt;&gt;""),"1",
IF(AND(J1092="DCS_AI_05",W1092&lt;&gt;"",Q1092&lt;&gt;""),"1",
IF(AND(J1092="DCS_PI_01",W1092&lt;&gt;"",Q1092&lt;&gt;""),"13",""))))))))))</f>
        <v/>
      </c>
      <c r="BZ1092" s="31" t="str">
        <f t="shared" ref="BZ1092:BZ1155" si="544">IF(AND(J1092="DCS_AI_01",W1092&lt;&gt;"",Q1092&lt;&gt;""),"4",
IF(AND(J1092="DCS_AI_02",W1092&lt;&gt;"",Q1092&lt;&gt;""),"4",
IF(AND(J1092="DCS_AO_01",W1092&lt;&gt;"",Q1092&lt;&gt;""),"4",
IF(AND(J1092="DCS_AO_02",W1092&lt;&gt;"",Q1092&lt;&gt;""),"4",
IF(AND(J1092="DCS_DI_02",W1092&lt;&gt;"",Q1092&lt;&gt;""),"4",
IF(AND(J1092="DCS_DI_04",W1092&lt;&gt;"",Q1092&lt;&gt;""),"1",
IF(AND(J1092="DCS_AI_03",W1092&lt;&gt;"",Q1092&lt;&gt;""),"2",
IF(AND(J1092="DCS_AI_04",W1092&lt;&gt;"",Q1092&lt;&gt;""),"2",
IF(AND(J1092="DCS_AI_05",W1092&lt;&gt;"",Q1092&lt;&gt;""),"3",
IF(AND(J1092="DCS_PI_01",W1092&lt;&gt;"",Q1092&lt;&gt;""),"14",""))))))))))</f>
        <v/>
      </c>
      <c r="CA1092" s="31" t="str">
        <f t="shared" ref="CA1092:CA1155" si="545">IF(AND(J1092="DCS_AI_05",W1092&lt;&gt;"",Q1092&lt;&gt;""),"4",
IF(AND(J1092="DCS_PI_01",W1092&lt;&gt;"",Q1092&lt;&gt;""),"11",""))</f>
        <v/>
      </c>
      <c r="CB1092" s="31" t="str">
        <f t="shared" ref="CB1092:CB1155" si="546">IF(AND(J1092="DCS_AI_01",W1092&lt;&gt;""),"5",
IF(AND(J1092="DCS_AI_02",W1092&lt;&gt;""),"5",
IF(AND(J1092="DCS_AI_03",W1092&lt;&gt;""),"5",
IF(AND(J1092="DCS_AI_04",W1092&lt;&gt;""),"5",
IF(AND(J1092="DCS_AI_05",W1092&lt;&gt;""),"5",
IF(AND(J1092="DCS_AO_01",W1092&lt;&gt;""),"5",
IF(AND(J1092="DCS_AO_02",W1092&lt;&gt;""),"5",
IF(AND(J1092="DCS_DI_02",W1092&lt;&gt;""),"5",
IF(AND(J1092="DCS_DI_04",W1092&lt;&gt;""),"7",
IF(AND(J1092="DCS_PI_01",W1092&lt;&gt;""),"3",""))))))))))</f>
        <v/>
      </c>
      <c r="CC1092" s="31" t="str">
        <f t="shared" ref="CC1092:CC1155" si="547">IF(AND(J1092="DCS_AI_01",W1092&lt;&gt;""),"6",
IF(AND(J1092="DCS_AI_02",W1092&lt;&gt;""),"6",
IF(AND(J1092="DCS_AI_03",W1092&lt;&gt;""),"6",
IF(AND(J1092="DCS_AI_04",W1092&lt;&gt;""),"6",
IF(AND(J1092="DCS_AI_05",W1092&lt;&gt;""),"6",
IF(AND(J1092="DCS_AO_01",W1092&lt;&gt;""),"6",
IF(AND(J1092="DCS_AO_02",W1092&lt;&gt;""),"6",
IF(AND(J1092="DCS_DI_02",W1092&lt;&gt;""),"6",
IF(AND(J1092="DCS_DI_04",W1092&lt;&gt;""),"8",
IF(AND(J1092="DCS_PI_01",W1092&lt;&gt;""),"4",""))))))))))</f>
        <v/>
      </c>
      <c r="CD1092" s="31" t="str">
        <f t="shared" ref="CD1092:CD1155" si="548">IF(AND(J1092="DCS_DI_01",W1092="",Q1092&lt;&gt;""),CONCATENATE(AI1092,"A"),
IF(AND(J1092="DCS_DI_03",W1092="",Q1092&lt;&gt;""),CONCATENATE(AI1092,"A"),
IF(AND(J1092="DCS_DI_05",W1092="",Q1092&lt;&gt;""),CONCATENATE(AI1092,"A"),
IF(AND(J1092="DCS_DO_01",W1092="",Q1092&lt;&gt;""),CONCATENATE(AI1092,"A"),
IF(AND(J1092="DCS_DO_01_HOLD",W1092="",Q1092&lt;&gt;""),CONCATENATE(AI1092,"A"),
IF(AND(J1092="DCS_DO_02",W1092="",Q1092&lt;&gt;""),CONCATENATE(AI1092,"A"),""))))))</f>
        <v>22A</v>
      </c>
      <c r="CE1092" s="31" t="e">
        <f t="shared" ref="CE1092:CE1155" ca="1" si="549">IF(AND(J1092="DCS_DI_01",W1092="",Q1092&lt;&gt;""),_xlfn.CONCAT(AI1092,"B"),
IF(AND(J1092="DCS_DI_03",W1092="",Q1092&lt;&gt;""),_xlfn.CONCAT(AI1092,"B"),
IF(AND(J1092="DCS_DI_05",W1092="",Q1092&lt;&gt;""),_xlfn.CONCAT(AI1092,"B"),
IF(AND(J1092="DCS_DO_01",W1092="",Q1092&lt;&gt;""),_xlfn.CONCAT(AI1092,"C"),
IF(AND(J1092="DCS_DO_01_HOLD",W1092="",Q1092&lt;&gt;""),_xlfn.CONCAT(AI1092,"C"),
IF(AND(J1092="DCS_DO_02",W1092="",Q1092&lt;&gt;""),_xlfn.CONCAT(AI1092,"B"),
IF(AND(J1092="DCS_DO_03",W1092="",Q1092&lt;&gt;""),_xlfn.CONCAT(AI1092,"A"),
IF(AND(J1092="DCS_DO_04",W1092="",Q1092&lt;&gt;""),_xlfn.CONCAT(AI1092,"A"),""))))))))</f>
        <v>#NAME?</v>
      </c>
      <c r="CF1092" s="31" t="e">
        <f t="shared" ca="1" si="520"/>
        <v>#NAME?</v>
      </c>
      <c r="CG1092" s="31" t="e">
        <f t="shared" ca="1" si="521"/>
        <v>#NAME?</v>
      </c>
      <c r="CH1092" s="31" t="e">
        <f t="shared" ca="1" si="522"/>
        <v>#NAME?</v>
      </c>
      <c r="CI1092" s="31" t="e">
        <f t="shared" ca="1" si="523"/>
        <v>#NAME?</v>
      </c>
    </row>
    <row r="1093" spans="1:87" s="31" customFormat="1" ht="30" hidden="1" x14ac:dyDescent="0.25">
      <c r="A1093" s="30" t="s">
        <v>5652</v>
      </c>
      <c r="B1093" s="40" t="s">
        <v>5677</v>
      </c>
      <c r="C1093" s="40" t="s">
        <v>5688</v>
      </c>
      <c r="D1093" s="44"/>
      <c r="E1093" s="29" t="s">
        <v>53</v>
      </c>
      <c r="F1093" s="29" t="s">
        <v>5702</v>
      </c>
      <c r="G1093" s="40" t="str">
        <f t="shared" si="530"/>
        <v>Сигнал</v>
      </c>
      <c r="H1093" s="40" t="s">
        <v>1673</v>
      </c>
      <c r="I1093" s="40" t="s">
        <v>4537</v>
      </c>
      <c r="J1093" s="40" t="str">
        <f t="shared" si="525"/>
        <v>DCS_DI_01</v>
      </c>
      <c r="K1093" s="14"/>
      <c r="L1093" s="40"/>
      <c r="M1093" s="40" t="s">
        <v>5697</v>
      </c>
      <c r="N1093" s="40" t="s">
        <v>100</v>
      </c>
      <c r="O1093" s="40" t="s">
        <v>5701</v>
      </c>
      <c r="P1093" s="40" t="s">
        <v>61</v>
      </c>
      <c r="Q1093" s="40" t="s">
        <v>4519</v>
      </c>
      <c r="R1093" s="40">
        <v>7</v>
      </c>
      <c r="S1093" s="40">
        <v>8</v>
      </c>
      <c r="T1093" s="40"/>
      <c r="U1093" s="40" t="str">
        <f t="shared" si="524"/>
        <v>12</v>
      </c>
      <c r="V1093" s="29" t="str">
        <f t="shared" si="526"/>
        <v>AVK 2,5 A, AVK 2,5 A</v>
      </c>
      <c r="W1093" s="31" t="str">
        <f t="shared" si="531"/>
        <v/>
      </c>
      <c r="X1093" s="14" t="str">
        <f t="shared" si="532"/>
        <v/>
      </c>
      <c r="Y1093" s="31" t="str">
        <f t="shared" si="533"/>
        <v>O1010204</v>
      </c>
      <c r="Z1093" s="31" t="str">
        <f t="shared" si="534"/>
        <v>TUA711-DIR32</v>
      </c>
      <c r="AA1093" s="14" t="str">
        <f t="shared" si="535"/>
        <v>17-SC-DCS-001/O1010204/ 17-MC-DCS-002</v>
      </c>
      <c r="AB1093" s="40" t="s">
        <v>64</v>
      </c>
      <c r="AC1093" s="40" t="s">
        <v>124</v>
      </c>
      <c r="AD1093" s="40" t="s">
        <v>125</v>
      </c>
      <c r="AE1093" s="40">
        <v>0</v>
      </c>
      <c r="AF1093" s="40" t="s">
        <v>1254</v>
      </c>
      <c r="AG1093" s="40" t="s">
        <v>2242</v>
      </c>
      <c r="AH1093" s="40">
        <v>5</v>
      </c>
      <c r="AI1093" s="40">
        <v>23</v>
      </c>
      <c r="AJ1093" s="40" t="s">
        <v>57</v>
      </c>
      <c r="AK1093" s="31">
        <f t="shared" si="527"/>
        <v>32</v>
      </c>
      <c r="AL1093" s="40" t="s">
        <v>62</v>
      </c>
      <c r="AM1093" s="40"/>
      <c r="AN1093" s="29" t="s">
        <v>5704</v>
      </c>
      <c r="AO1093" s="40" t="s">
        <v>63</v>
      </c>
      <c r="AP1093" s="29" t="s">
        <v>5695</v>
      </c>
      <c r="AQ1093" s="29" t="s">
        <v>5696</v>
      </c>
      <c r="AR1093" s="40" t="s">
        <v>5716</v>
      </c>
      <c r="AS1093" s="40"/>
      <c r="AT1093" s="14" t="s">
        <v>5724</v>
      </c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0"/>
      <c r="BI1093" s="40"/>
      <c r="BJ1093" s="40"/>
      <c r="BK1093" s="29" t="str">
        <f t="shared" si="536"/>
        <v/>
      </c>
      <c r="BL1093" s="29" t="str">
        <f t="shared" si="537"/>
        <v/>
      </c>
      <c r="BM1093" s="29" t="str">
        <f t="shared" si="538"/>
        <v/>
      </c>
      <c r="BN1093" s="29"/>
      <c r="BO1093" s="29" t="str">
        <f t="shared" si="528"/>
        <v/>
      </c>
      <c r="BP1093" s="29" t="str">
        <f t="shared" si="529"/>
        <v/>
      </c>
      <c r="BQ1093" s="29"/>
      <c r="BR1093" s="29" t="str">
        <f t="shared" si="539"/>
        <v>TS-P-10:7/
O1010204:23A</v>
      </c>
      <c r="BS1093" s="29" t="str">
        <f t="shared" si="540"/>
        <v>TS-P-10:8/
O1010204:23B</v>
      </c>
      <c r="BT1093" s="40"/>
      <c r="BW1093" s="31" t="str">
        <f t="shared" si="541"/>
        <v/>
      </c>
      <c r="BX1093" s="31" t="str">
        <f t="shared" si="542"/>
        <v/>
      </c>
      <c r="BY1093" s="31" t="str">
        <f t="shared" si="543"/>
        <v/>
      </c>
      <c r="BZ1093" s="31" t="str">
        <f t="shared" si="544"/>
        <v/>
      </c>
      <c r="CA1093" s="31" t="str">
        <f t="shared" si="545"/>
        <v/>
      </c>
      <c r="CB1093" s="31" t="str">
        <f t="shared" si="546"/>
        <v/>
      </c>
      <c r="CC1093" s="31" t="str">
        <f t="shared" si="547"/>
        <v/>
      </c>
      <c r="CD1093" s="31" t="str">
        <f t="shared" si="548"/>
        <v>23A</v>
      </c>
      <c r="CE1093" s="31" t="e">
        <f t="shared" ca="1" si="549"/>
        <v>#NAME?</v>
      </c>
      <c r="CF1093" s="31" t="e">
        <f t="shared" ref="CF1093:CF1156" ca="1" si="550">_xlfn.CONCAT(BW1093,CD1093)</f>
        <v>#NAME?</v>
      </c>
      <c r="CG1093" s="31" t="e">
        <f t="shared" ref="CG1093:CG1156" ca="1" si="551">_xlfn.CONCAT(BX1093,CE1093)</f>
        <v>#NAME?</v>
      </c>
      <c r="CH1093" s="31" t="e">
        <f t="shared" ref="CH1093:CH1156" ca="1" si="552">_xlfn.CONCAT(BO1093,BR1093)</f>
        <v>#NAME?</v>
      </c>
      <c r="CI1093" s="31" t="e">
        <f t="shared" ref="CI1093:CI1156" ca="1" si="553">_xlfn.CONCAT(BP1093,BS1093)</f>
        <v>#NAME?</v>
      </c>
    </row>
    <row r="1094" spans="1:87" s="31" customFormat="1" ht="60" hidden="1" x14ac:dyDescent="0.25">
      <c r="A1094" s="30" t="s">
        <v>5652</v>
      </c>
      <c r="B1094" s="40" t="s">
        <v>5677</v>
      </c>
      <c r="C1094" s="40" t="s">
        <v>5678</v>
      </c>
      <c r="D1094" s="44"/>
      <c r="E1094" s="29" t="s">
        <v>1253</v>
      </c>
      <c r="F1094" s="29" t="s">
        <v>5832</v>
      </c>
      <c r="G1094" s="40" t="str">
        <f t="shared" si="530"/>
        <v>Сигнал</v>
      </c>
      <c r="H1094" s="40" t="s">
        <v>1300</v>
      </c>
      <c r="I1094" s="40" t="s">
        <v>4537</v>
      </c>
      <c r="J1094" s="40" t="str">
        <f t="shared" si="525"/>
        <v>DCS_DO_01</v>
      </c>
      <c r="K1094" s="14"/>
      <c r="L1094" s="40"/>
      <c r="M1094" s="40" t="s">
        <v>5684</v>
      </c>
      <c r="N1094" s="40" t="s">
        <v>1338</v>
      </c>
      <c r="O1094" s="40" t="s">
        <v>1257</v>
      </c>
      <c r="P1094" s="40" t="s">
        <v>61</v>
      </c>
      <c r="Q1094" s="40" t="s">
        <v>460</v>
      </c>
      <c r="R1094" s="40">
        <v>1</v>
      </c>
      <c r="S1094" s="40">
        <v>2</v>
      </c>
      <c r="T1094" s="40" t="s">
        <v>62</v>
      </c>
      <c r="U1094" s="40" t="str">
        <f t="shared" si="524"/>
        <v>16</v>
      </c>
      <c r="V1094" s="29" t="str">
        <f t="shared" si="526"/>
        <v>AVK 2,5 A, AVK 2,5 A</v>
      </c>
      <c r="W1094" s="31" t="str">
        <f t="shared" si="531"/>
        <v/>
      </c>
      <c r="X1094" s="14" t="str">
        <f t="shared" si="532"/>
        <v/>
      </c>
      <c r="Y1094" s="31" t="str">
        <f t="shared" si="533"/>
        <v>O1011202</v>
      </c>
      <c r="Z1094" s="31" t="str">
        <f t="shared" si="534"/>
        <v>TUA711-DOR32</v>
      </c>
      <c r="AA1094" s="14" t="str">
        <f t="shared" si="535"/>
        <v>17-SC-DCS-002/O1011202/ 17-MC-DCS-002</v>
      </c>
      <c r="AB1094" s="40" t="s">
        <v>64</v>
      </c>
      <c r="AC1094" s="40" t="s">
        <v>54</v>
      </c>
      <c r="AD1094" s="40" t="s">
        <v>125</v>
      </c>
      <c r="AE1094" s="40">
        <v>1</v>
      </c>
      <c r="AF1094" s="40" t="s">
        <v>1254</v>
      </c>
      <c r="AG1094" s="40" t="s">
        <v>4489</v>
      </c>
      <c r="AH1094" s="40">
        <v>3</v>
      </c>
      <c r="AI1094" s="40">
        <v>9</v>
      </c>
      <c r="AJ1094" s="40" t="s">
        <v>1256</v>
      </c>
      <c r="AK1094" s="31">
        <f t="shared" si="527"/>
        <v>32</v>
      </c>
      <c r="AL1094" s="28">
        <v>0.1</v>
      </c>
      <c r="AM1094" s="40"/>
      <c r="AN1094" s="29" t="s">
        <v>5705</v>
      </c>
      <c r="AO1094" s="40" t="s">
        <v>63</v>
      </c>
      <c r="AP1094" s="29" t="s">
        <v>5680</v>
      </c>
      <c r="AQ1094" s="14" t="s">
        <v>5681</v>
      </c>
      <c r="AR1094" s="40" t="s">
        <v>5716</v>
      </c>
      <c r="AS1094" s="40"/>
      <c r="AT1094" s="14" t="s">
        <v>5724</v>
      </c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/>
      <c r="BI1094" s="40"/>
      <c r="BJ1094" s="40"/>
      <c r="BK1094" s="29" t="str">
        <f t="shared" si="536"/>
        <v/>
      </c>
      <c r="BL1094" s="29" t="str">
        <f t="shared" si="537"/>
        <v/>
      </c>
      <c r="BM1094" s="29" t="str">
        <f t="shared" si="538"/>
        <v/>
      </c>
      <c r="BN1094" s="29"/>
      <c r="BO1094" s="29" t="str">
        <f t="shared" si="528"/>
        <v/>
      </c>
      <c r="BP1094" s="29" t="str">
        <f t="shared" si="529"/>
        <v/>
      </c>
      <c r="BQ1094" s="29"/>
      <c r="BR1094" s="29" t="str">
        <f t="shared" si="539"/>
        <v>TS-O-02:1/
O1011202:9A</v>
      </c>
      <c r="BS1094" s="29" t="str">
        <f t="shared" si="540"/>
        <v>TS-O-02:2/
O1011202:9C</v>
      </c>
      <c r="BT1094" s="40"/>
      <c r="BW1094" s="31" t="str">
        <f t="shared" si="541"/>
        <v/>
      </c>
      <c r="BX1094" s="31" t="str">
        <f t="shared" si="542"/>
        <v/>
      </c>
      <c r="BY1094" s="31" t="str">
        <f t="shared" si="543"/>
        <v/>
      </c>
      <c r="BZ1094" s="31" t="str">
        <f t="shared" si="544"/>
        <v/>
      </c>
      <c r="CA1094" s="31" t="str">
        <f t="shared" si="545"/>
        <v/>
      </c>
      <c r="CB1094" s="31" t="str">
        <f t="shared" si="546"/>
        <v/>
      </c>
      <c r="CC1094" s="31" t="str">
        <f t="shared" si="547"/>
        <v/>
      </c>
      <c r="CD1094" s="31" t="str">
        <f t="shared" si="548"/>
        <v>9A</v>
      </c>
      <c r="CE1094" s="31" t="e">
        <f t="shared" ca="1" si="549"/>
        <v>#NAME?</v>
      </c>
      <c r="CF1094" s="31" t="e">
        <f t="shared" ca="1" si="550"/>
        <v>#NAME?</v>
      </c>
      <c r="CG1094" s="31" t="e">
        <f t="shared" ca="1" si="551"/>
        <v>#NAME?</v>
      </c>
      <c r="CH1094" s="31" t="e">
        <f t="shared" ca="1" si="552"/>
        <v>#NAME?</v>
      </c>
      <c r="CI1094" s="31" t="e">
        <f t="shared" ca="1" si="553"/>
        <v>#NAME?</v>
      </c>
    </row>
    <row r="1095" spans="1:87" s="31" customFormat="1" ht="60" hidden="1" x14ac:dyDescent="0.25">
      <c r="A1095" s="30" t="s">
        <v>5652</v>
      </c>
      <c r="B1095" s="40" t="s">
        <v>5677</v>
      </c>
      <c r="C1095" s="40" t="s">
        <v>5679</v>
      </c>
      <c r="D1095" s="44"/>
      <c r="E1095" s="29" t="s">
        <v>1253</v>
      </c>
      <c r="F1095" s="29" t="s">
        <v>5833</v>
      </c>
      <c r="G1095" s="40" t="str">
        <f t="shared" si="530"/>
        <v>Сигнал</v>
      </c>
      <c r="H1095" s="40" t="s">
        <v>1303</v>
      </c>
      <c r="I1095" s="40" t="s">
        <v>4537</v>
      </c>
      <c r="J1095" s="40" t="str">
        <f t="shared" si="525"/>
        <v>DCS_DO_01</v>
      </c>
      <c r="K1095" s="14"/>
      <c r="L1095" s="40"/>
      <c r="M1095" s="40" t="s">
        <v>5684</v>
      </c>
      <c r="N1095" s="40" t="s">
        <v>1338</v>
      </c>
      <c r="O1095" s="40" t="s">
        <v>1267</v>
      </c>
      <c r="P1095" s="40" t="s">
        <v>61</v>
      </c>
      <c r="Q1095" s="40" t="s">
        <v>460</v>
      </c>
      <c r="R1095" s="40">
        <v>3</v>
      </c>
      <c r="S1095" s="40">
        <v>4</v>
      </c>
      <c r="T1095" s="40" t="s">
        <v>62</v>
      </c>
      <c r="U1095" s="40" t="str">
        <f t="shared" ref="U1095:U1158" si="554">IF(N1095="02 Core","2",
IF(N1095="08 Core","8",
IF(N1095="16 core","16",
IF(N1095="20 core","20",
IF(N1095="30 Core","30",
IF(N1095="01 Pair","2",
IF(N1095="02 Pair","4",
IF(N1095="05 Pair","10",
IF(N1095="06 Pair","12",
IF(N1095="10 Pair","20",
IF(N1095="12 Pair","24",
IF(N1095="15 Pair","30",
IF(N1095="24 Pair","48",
IF(N1095="06 Triad","18",
""))))))))))))))</f>
        <v>16</v>
      </c>
      <c r="V1095" s="29" t="str">
        <f t="shared" si="526"/>
        <v>AVK 2,5 A, AVK 2,5 A</v>
      </c>
      <c r="W1095" s="31" t="str">
        <f t="shared" si="531"/>
        <v/>
      </c>
      <c r="X1095" s="14" t="str">
        <f t="shared" si="532"/>
        <v/>
      </c>
      <c r="Y1095" s="31" t="str">
        <f t="shared" si="533"/>
        <v>O1011202</v>
      </c>
      <c r="Z1095" s="31" t="str">
        <f t="shared" si="534"/>
        <v>TUA711-DOR32</v>
      </c>
      <c r="AA1095" s="14" t="str">
        <f t="shared" si="535"/>
        <v>17-SC-DCS-002/O1011202/ 17-MC-DCS-002</v>
      </c>
      <c r="AB1095" s="40" t="s">
        <v>64</v>
      </c>
      <c r="AC1095" s="40" t="s">
        <v>54</v>
      </c>
      <c r="AD1095" s="40" t="s">
        <v>125</v>
      </c>
      <c r="AE1095" s="40">
        <v>1</v>
      </c>
      <c r="AF1095" s="40" t="s">
        <v>1254</v>
      </c>
      <c r="AG1095" s="40" t="s">
        <v>4489</v>
      </c>
      <c r="AH1095" s="40">
        <v>3</v>
      </c>
      <c r="AI1095" s="40">
        <v>10</v>
      </c>
      <c r="AJ1095" s="40" t="s">
        <v>1256</v>
      </c>
      <c r="AK1095" s="31">
        <f t="shared" si="527"/>
        <v>32</v>
      </c>
      <c r="AL1095" s="28">
        <v>0.1</v>
      </c>
      <c r="AM1095" s="40"/>
      <c r="AN1095" s="29" t="s">
        <v>5705</v>
      </c>
      <c r="AO1095" s="40" t="s">
        <v>63</v>
      </c>
      <c r="AP1095" s="29" t="s">
        <v>5682</v>
      </c>
      <c r="AQ1095" s="14" t="s">
        <v>5683</v>
      </c>
      <c r="AR1095" s="40" t="s">
        <v>5716</v>
      </c>
      <c r="AS1095" s="40"/>
      <c r="AT1095" s="14" t="s">
        <v>5724</v>
      </c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0"/>
      <c r="BI1095" s="40"/>
      <c r="BJ1095" s="40"/>
      <c r="BK1095" s="29" t="str">
        <f t="shared" si="536"/>
        <v/>
      </c>
      <c r="BL1095" s="29" t="str">
        <f t="shared" si="537"/>
        <v/>
      </c>
      <c r="BM1095" s="29" t="str">
        <f t="shared" si="538"/>
        <v/>
      </c>
      <c r="BN1095" s="29"/>
      <c r="BO1095" s="29" t="str">
        <f t="shared" si="528"/>
        <v/>
      </c>
      <c r="BP1095" s="29" t="str">
        <f t="shared" si="529"/>
        <v/>
      </c>
      <c r="BQ1095" s="29"/>
      <c r="BR1095" s="29" t="str">
        <f t="shared" si="539"/>
        <v>TS-O-02:3/
O1011202:10A</v>
      </c>
      <c r="BS1095" s="29" t="str">
        <f t="shared" si="540"/>
        <v>TS-O-02:4/
O1011202:10C</v>
      </c>
      <c r="BT1095" s="40"/>
      <c r="BW1095" s="31" t="str">
        <f t="shared" si="541"/>
        <v/>
      </c>
      <c r="BX1095" s="31" t="str">
        <f t="shared" si="542"/>
        <v/>
      </c>
      <c r="BY1095" s="31" t="str">
        <f t="shared" si="543"/>
        <v/>
      </c>
      <c r="BZ1095" s="31" t="str">
        <f t="shared" si="544"/>
        <v/>
      </c>
      <c r="CA1095" s="31" t="str">
        <f t="shared" si="545"/>
        <v/>
      </c>
      <c r="CB1095" s="31" t="str">
        <f t="shared" si="546"/>
        <v/>
      </c>
      <c r="CC1095" s="31" t="str">
        <f t="shared" si="547"/>
        <v/>
      </c>
      <c r="CD1095" s="31" t="str">
        <f t="shared" si="548"/>
        <v>10A</v>
      </c>
      <c r="CE1095" s="31" t="e">
        <f t="shared" ca="1" si="549"/>
        <v>#NAME?</v>
      </c>
      <c r="CF1095" s="31" t="e">
        <f t="shared" ca="1" si="550"/>
        <v>#NAME?</v>
      </c>
      <c r="CG1095" s="31" t="e">
        <f t="shared" ca="1" si="551"/>
        <v>#NAME?</v>
      </c>
      <c r="CH1095" s="31" t="e">
        <f t="shared" ca="1" si="552"/>
        <v>#NAME?</v>
      </c>
      <c r="CI1095" s="31" t="e">
        <f t="shared" ca="1" si="553"/>
        <v>#NAME?</v>
      </c>
    </row>
    <row r="1096" spans="1:87" s="31" customFormat="1" ht="30" hidden="1" x14ac:dyDescent="0.25">
      <c r="A1096" s="9" t="s">
        <v>4493</v>
      </c>
      <c r="B1096" s="31" t="s">
        <v>2532</v>
      </c>
      <c r="C1096" s="31" t="s">
        <v>2533</v>
      </c>
      <c r="E1096" s="14" t="s">
        <v>53</v>
      </c>
      <c r="G1096" s="31" t="str">
        <f t="shared" si="530"/>
        <v>Сигнал</v>
      </c>
      <c r="H1096" s="31" t="s">
        <v>1673</v>
      </c>
      <c r="J1096" s="31" t="str">
        <f t="shared" si="525"/>
        <v>DCS_DI_01</v>
      </c>
      <c r="K1096" s="14" t="s">
        <v>5866</v>
      </c>
      <c r="M1096" s="31" t="s">
        <v>2536</v>
      </c>
      <c r="N1096" s="31" t="s">
        <v>2537</v>
      </c>
      <c r="O1096" s="31" t="s">
        <v>58</v>
      </c>
      <c r="P1096" s="31" t="s">
        <v>1296</v>
      </c>
      <c r="Q1096" s="31" t="s">
        <v>263</v>
      </c>
      <c r="R1096" s="31">
        <v>1</v>
      </c>
      <c r="S1096" s="31">
        <v>2</v>
      </c>
      <c r="T1096" s="31" t="s">
        <v>62</v>
      </c>
      <c r="U1096" s="31" t="str">
        <f t="shared" si="554"/>
        <v>20</v>
      </c>
      <c r="V1096" s="14" t="str">
        <f t="shared" si="526"/>
        <v>AVK 2,5 A, AVK 2,5 A</v>
      </c>
      <c r="W1096" s="31" t="str">
        <f t="shared" si="531"/>
        <v/>
      </c>
      <c r="X1096" s="14" t="str">
        <f t="shared" si="532"/>
        <v/>
      </c>
      <c r="Y1096" s="31" t="str">
        <f t="shared" si="533"/>
        <v>O1010200</v>
      </c>
      <c r="Z1096" s="31" t="str">
        <f t="shared" si="534"/>
        <v>TUA711-DIR32</v>
      </c>
      <c r="AA1096" s="14" t="str">
        <f t="shared" si="535"/>
        <v>17-SC-DCS-001/O1010200/ 17-MC-DCS-001</v>
      </c>
      <c r="AB1096" s="31" t="s">
        <v>64</v>
      </c>
      <c r="AC1096" s="31" t="s">
        <v>124</v>
      </c>
      <c r="AD1096" s="31" t="s">
        <v>125</v>
      </c>
      <c r="AE1096" s="31">
        <v>0</v>
      </c>
      <c r="AF1096" s="31" t="s">
        <v>1254</v>
      </c>
      <c r="AG1096" s="31" t="s">
        <v>1670</v>
      </c>
      <c r="AH1096" s="31">
        <v>1</v>
      </c>
      <c r="AI1096" s="31">
        <v>27</v>
      </c>
      <c r="AJ1096" s="31" t="s">
        <v>57</v>
      </c>
      <c r="AK1096" s="31">
        <f t="shared" si="527"/>
        <v>32</v>
      </c>
      <c r="AL1096" s="31" t="s">
        <v>62</v>
      </c>
      <c r="AO1096" s="31" t="s">
        <v>63</v>
      </c>
      <c r="AP1096" s="31" t="s">
        <v>2535</v>
      </c>
      <c r="AQ1096" s="31" t="s">
        <v>2534</v>
      </c>
      <c r="AR1096" s="31" t="s">
        <v>5716</v>
      </c>
      <c r="AS1096" s="31" t="s">
        <v>2538</v>
      </c>
      <c r="AT1096" s="14" t="s">
        <v>5724</v>
      </c>
      <c r="AU1096" s="31" t="s">
        <v>5858</v>
      </c>
      <c r="AV1096" s="31" t="s">
        <v>5796</v>
      </c>
      <c r="AW1096" s="31" t="s">
        <v>5800</v>
      </c>
      <c r="AX1096" s="31" t="s">
        <v>5724</v>
      </c>
      <c r="BE1096" s="31" t="s">
        <v>5737</v>
      </c>
      <c r="BK1096" s="14" t="str">
        <f t="shared" si="536"/>
        <v/>
      </c>
      <c r="BL1096" s="14" t="str">
        <f t="shared" si="537"/>
        <v/>
      </c>
      <c r="BM1096" s="14" t="str">
        <f t="shared" si="538"/>
        <v/>
      </c>
      <c r="BN1096" s="14"/>
      <c r="BO1096" s="14" t="str">
        <f t="shared" si="528"/>
        <v/>
      </c>
      <c r="BP1096" s="14" t="str">
        <f t="shared" si="529"/>
        <v/>
      </c>
      <c r="BQ1096" s="14"/>
      <c r="BR1096" s="14" t="str">
        <f t="shared" si="539"/>
        <v>TS-H-03:1/
O1010200:27A</v>
      </c>
      <c r="BS1096" s="14" t="str">
        <f t="shared" si="540"/>
        <v>TS-H-03:2/
O1010200:27B</v>
      </c>
      <c r="BW1096" s="31" t="str">
        <f t="shared" si="541"/>
        <v/>
      </c>
      <c r="BX1096" s="31" t="str">
        <f t="shared" si="542"/>
        <v/>
      </c>
      <c r="BY1096" s="31" t="str">
        <f t="shared" si="543"/>
        <v/>
      </c>
      <c r="BZ1096" s="31" t="str">
        <f t="shared" si="544"/>
        <v/>
      </c>
      <c r="CA1096" s="31" t="str">
        <f t="shared" si="545"/>
        <v/>
      </c>
      <c r="CB1096" s="31" t="str">
        <f t="shared" si="546"/>
        <v/>
      </c>
      <c r="CC1096" s="31" t="str">
        <f t="shared" si="547"/>
        <v/>
      </c>
      <c r="CD1096" s="31" t="str">
        <f t="shared" si="548"/>
        <v>27A</v>
      </c>
      <c r="CE1096" s="31" t="e">
        <f t="shared" ca="1" si="549"/>
        <v>#NAME?</v>
      </c>
      <c r="CF1096" s="31" t="e">
        <f t="shared" ca="1" si="550"/>
        <v>#NAME?</v>
      </c>
      <c r="CG1096" s="31" t="e">
        <f t="shared" ca="1" si="551"/>
        <v>#NAME?</v>
      </c>
      <c r="CH1096" s="31" t="e">
        <f t="shared" ca="1" si="552"/>
        <v>#NAME?</v>
      </c>
      <c r="CI1096" s="31" t="e">
        <f t="shared" ca="1" si="553"/>
        <v>#NAME?</v>
      </c>
    </row>
    <row r="1097" spans="1:87" s="31" customFormat="1" ht="30" hidden="1" x14ac:dyDescent="0.25">
      <c r="A1097" s="9" t="s">
        <v>4493</v>
      </c>
      <c r="B1097" s="31" t="s">
        <v>2532</v>
      </c>
      <c r="C1097" s="31" t="s">
        <v>2539</v>
      </c>
      <c r="E1097" s="14" t="s">
        <v>53</v>
      </c>
      <c r="G1097" s="31" t="str">
        <f t="shared" si="530"/>
        <v>Сигнал</v>
      </c>
      <c r="H1097" s="31" t="s">
        <v>1678</v>
      </c>
      <c r="J1097" s="31" t="str">
        <f t="shared" si="525"/>
        <v>DCS_DI_01</v>
      </c>
      <c r="K1097" s="14" t="s">
        <v>5866</v>
      </c>
      <c r="M1097" s="31" t="s">
        <v>2536</v>
      </c>
      <c r="N1097" s="31" t="s">
        <v>2537</v>
      </c>
      <c r="O1097" s="31" t="s">
        <v>103</v>
      </c>
      <c r="P1097" s="31" t="s">
        <v>1296</v>
      </c>
      <c r="Q1097" s="31" t="s">
        <v>263</v>
      </c>
      <c r="R1097" s="31">
        <v>3</v>
      </c>
      <c r="S1097" s="31">
        <v>4</v>
      </c>
      <c r="T1097" s="31" t="s">
        <v>62</v>
      </c>
      <c r="U1097" s="31" t="str">
        <f t="shared" si="554"/>
        <v>20</v>
      </c>
      <c r="V1097" s="14" t="str">
        <f t="shared" si="526"/>
        <v>AVK 2,5 A, AVK 2,5 A</v>
      </c>
      <c r="W1097" s="31" t="str">
        <f t="shared" si="531"/>
        <v/>
      </c>
      <c r="X1097" s="14" t="str">
        <f t="shared" si="532"/>
        <v/>
      </c>
      <c r="Y1097" s="31" t="str">
        <f t="shared" si="533"/>
        <v>O1010200</v>
      </c>
      <c r="Z1097" s="31" t="str">
        <f t="shared" si="534"/>
        <v>TUA711-DIR32</v>
      </c>
      <c r="AA1097" s="14" t="str">
        <f t="shared" si="535"/>
        <v>17-SC-DCS-001/O1010200/ 17-MC-DCS-001</v>
      </c>
      <c r="AB1097" s="31" t="s">
        <v>64</v>
      </c>
      <c r="AC1097" s="31" t="s">
        <v>124</v>
      </c>
      <c r="AD1097" s="31" t="s">
        <v>125</v>
      </c>
      <c r="AE1097" s="31">
        <v>0</v>
      </c>
      <c r="AF1097" s="31" t="s">
        <v>1254</v>
      </c>
      <c r="AG1097" s="31" t="s">
        <v>1670</v>
      </c>
      <c r="AH1097" s="31">
        <v>1</v>
      </c>
      <c r="AI1097" s="31">
        <v>28</v>
      </c>
      <c r="AJ1097" s="31" t="s">
        <v>57</v>
      </c>
      <c r="AK1097" s="31">
        <f t="shared" si="527"/>
        <v>32</v>
      </c>
      <c r="AL1097" s="31" t="s">
        <v>62</v>
      </c>
      <c r="AO1097" s="31" t="s">
        <v>63</v>
      </c>
      <c r="AP1097" s="31" t="s">
        <v>2535</v>
      </c>
      <c r="AQ1097" s="31" t="s">
        <v>2540</v>
      </c>
      <c r="AR1097" s="31" t="s">
        <v>5716</v>
      </c>
      <c r="AS1097" s="31" t="s">
        <v>2538</v>
      </c>
      <c r="AT1097" s="14" t="s">
        <v>5724</v>
      </c>
      <c r="AU1097" s="31" t="s">
        <v>5858</v>
      </c>
      <c r="AV1097" s="31" t="s">
        <v>5801</v>
      </c>
      <c r="AW1097" s="31" t="s">
        <v>5802</v>
      </c>
      <c r="AX1097" s="31" t="s">
        <v>5724</v>
      </c>
      <c r="BE1097" s="31" t="s">
        <v>5737</v>
      </c>
      <c r="BK1097" s="14" t="str">
        <f t="shared" si="536"/>
        <v/>
      </c>
      <c r="BL1097" s="14" t="str">
        <f t="shared" si="537"/>
        <v/>
      </c>
      <c r="BM1097" s="14" t="str">
        <f t="shared" si="538"/>
        <v/>
      </c>
      <c r="BN1097" s="14"/>
      <c r="BO1097" s="14" t="str">
        <f t="shared" si="528"/>
        <v/>
      </c>
      <c r="BP1097" s="14" t="str">
        <f t="shared" si="529"/>
        <v/>
      </c>
      <c r="BQ1097" s="14"/>
      <c r="BR1097" s="14" t="str">
        <f t="shared" si="539"/>
        <v>TS-H-03:3/
O1010200:28A</v>
      </c>
      <c r="BS1097" s="14" t="str">
        <f t="shared" si="540"/>
        <v>TS-H-03:4/
O1010200:28B</v>
      </c>
      <c r="BW1097" s="31" t="str">
        <f t="shared" si="541"/>
        <v/>
      </c>
      <c r="BX1097" s="31" t="str">
        <f t="shared" si="542"/>
        <v/>
      </c>
      <c r="BY1097" s="31" t="str">
        <f t="shared" si="543"/>
        <v/>
      </c>
      <c r="BZ1097" s="31" t="str">
        <f t="shared" si="544"/>
        <v/>
      </c>
      <c r="CA1097" s="31" t="str">
        <f t="shared" si="545"/>
        <v/>
      </c>
      <c r="CB1097" s="31" t="str">
        <f t="shared" si="546"/>
        <v/>
      </c>
      <c r="CC1097" s="31" t="str">
        <f t="shared" si="547"/>
        <v/>
      </c>
      <c r="CD1097" s="31" t="str">
        <f t="shared" si="548"/>
        <v>28A</v>
      </c>
      <c r="CE1097" s="31" t="e">
        <f t="shared" ca="1" si="549"/>
        <v>#NAME?</v>
      </c>
      <c r="CF1097" s="31" t="e">
        <f t="shared" ca="1" si="550"/>
        <v>#NAME?</v>
      </c>
      <c r="CG1097" s="31" t="e">
        <f t="shared" ca="1" si="551"/>
        <v>#NAME?</v>
      </c>
      <c r="CH1097" s="31" t="e">
        <f t="shared" ca="1" si="552"/>
        <v>#NAME?</v>
      </c>
      <c r="CI1097" s="31" t="e">
        <f t="shared" ca="1" si="553"/>
        <v>#NAME?</v>
      </c>
    </row>
    <row r="1098" spans="1:87" s="31" customFormat="1" ht="30" hidden="1" x14ac:dyDescent="0.25">
      <c r="A1098" s="9" t="s">
        <v>4493</v>
      </c>
      <c r="B1098" s="31" t="s">
        <v>2532</v>
      </c>
      <c r="C1098" s="31" t="s">
        <v>2541</v>
      </c>
      <c r="E1098" s="14" t="s">
        <v>53</v>
      </c>
      <c r="G1098" s="31" t="str">
        <f t="shared" si="530"/>
        <v>Сигнал</v>
      </c>
      <c r="H1098" s="31" t="s">
        <v>1802</v>
      </c>
      <c r="J1098" s="31" t="str">
        <f t="shared" si="525"/>
        <v>DCS_DI_01</v>
      </c>
      <c r="K1098" s="14" t="s">
        <v>5866</v>
      </c>
      <c r="M1098" s="31" t="s">
        <v>2536</v>
      </c>
      <c r="N1098" s="31" t="s">
        <v>2537</v>
      </c>
      <c r="O1098" s="31" t="s">
        <v>145</v>
      </c>
      <c r="P1098" s="31" t="s">
        <v>1296</v>
      </c>
      <c r="Q1098" s="31" t="s">
        <v>263</v>
      </c>
      <c r="R1098" s="31">
        <v>5</v>
      </c>
      <c r="S1098" s="31">
        <v>6</v>
      </c>
      <c r="T1098" s="31" t="s">
        <v>62</v>
      </c>
      <c r="U1098" s="31" t="str">
        <f t="shared" si="554"/>
        <v>20</v>
      </c>
      <c r="V1098" s="14" t="str">
        <f t="shared" si="526"/>
        <v>AVK 2,5 A, AVK 2,5 A</v>
      </c>
      <c r="W1098" s="31" t="str">
        <f t="shared" si="531"/>
        <v/>
      </c>
      <c r="X1098" s="14" t="str">
        <f t="shared" si="532"/>
        <v/>
      </c>
      <c r="Y1098" s="31" t="str">
        <f t="shared" si="533"/>
        <v>O1010200</v>
      </c>
      <c r="Z1098" s="31" t="str">
        <f t="shared" si="534"/>
        <v>TUA711-DIR32</v>
      </c>
      <c r="AA1098" s="14" t="str">
        <f t="shared" si="535"/>
        <v>17-SC-DCS-001/O1010200/ 17-MC-DCS-001</v>
      </c>
      <c r="AB1098" s="31" t="s">
        <v>64</v>
      </c>
      <c r="AC1098" s="31" t="s">
        <v>124</v>
      </c>
      <c r="AD1098" s="31" t="s">
        <v>125</v>
      </c>
      <c r="AE1098" s="31">
        <v>0</v>
      </c>
      <c r="AF1098" s="31" t="s">
        <v>1254</v>
      </c>
      <c r="AG1098" s="31" t="s">
        <v>1670</v>
      </c>
      <c r="AH1098" s="31">
        <v>1</v>
      </c>
      <c r="AI1098" s="31">
        <v>29</v>
      </c>
      <c r="AJ1098" s="31" t="s">
        <v>57</v>
      </c>
      <c r="AK1098" s="31">
        <f t="shared" si="527"/>
        <v>32</v>
      </c>
      <c r="AL1098" s="31" t="s">
        <v>62</v>
      </c>
      <c r="AO1098" s="31" t="s">
        <v>63</v>
      </c>
      <c r="AP1098" s="31" t="s">
        <v>2535</v>
      </c>
      <c r="AQ1098" s="31" t="s">
        <v>2542</v>
      </c>
      <c r="AR1098" s="31" t="s">
        <v>5716</v>
      </c>
      <c r="AS1098" s="31" t="s">
        <v>2538</v>
      </c>
      <c r="AT1098" s="14" t="s">
        <v>5724</v>
      </c>
      <c r="AU1098" s="31" t="s">
        <v>5858</v>
      </c>
      <c r="AV1098" s="31" t="s">
        <v>5792</v>
      </c>
      <c r="AW1098" s="31" t="s">
        <v>5793</v>
      </c>
      <c r="AX1098" s="31" t="s">
        <v>5724</v>
      </c>
      <c r="BE1098" s="31" t="s">
        <v>5737</v>
      </c>
      <c r="BK1098" s="14" t="str">
        <f t="shared" si="536"/>
        <v/>
      </c>
      <c r="BL1098" s="14" t="str">
        <f t="shared" si="537"/>
        <v/>
      </c>
      <c r="BM1098" s="14" t="str">
        <f t="shared" si="538"/>
        <v/>
      </c>
      <c r="BN1098" s="14"/>
      <c r="BO1098" s="14" t="str">
        <f t="shared" si="528"/>
        <v/>
      </c>
      <c r="BP1098" s="14" t="str">
        <f t="shared" si="529"/>
        <v/>
      </c>
      <c r="BQ1098" s="14"/>
      <c r="BR1098" s="14" t="str">
        <f t="shared" si="539"/>
        <v>TS-H-03:5/
O1010200:29A</v>
      </c>
      <c r="BS1098" s="14" t="str">
        <f t="shared" si="540"/>
        <v>TS-H-03:6/
O1010200:29B</v>
      </c>
      <c r="BW1098" s="31" t="str">
        <f t="shared" si="541"/>
        <v/>
      </c>
      <c r="BX1098" s="31" t="str">
        <f t="shared" si="542"/>
        <v/>
      </c>
      <c r="BY1098" s="31" t="str">
        <f t="shared" si="543"/>
        <v/>
      </c>
      <c r="BZ1098" s="31" t="str">
        <f t="shared" si="544"/>
        <v/>
      </c>
      <c r="CA1098" s="31" t="str">
        <f t="shared" si="545"/>
        <v/>
      </c>
      <c r="CB1098" s="31" t="str">
        <f t="shared" si="546"/>
        <v/>
      </c>
      <c r="CC1098" s="31" t="str">
        <f t="shared" si="547"/>
        <v/>
      </c>
      <c r="CD1098" s="31" t="str">
        <f t="shared" si="548"/>
        <v>29A</v>
      </c>
      <c r="CE1098" s="31" t="e">
        <f t="shared" ca="1" si="549"/>
        <v>#NAME?</v>
      </c>
      <c r="CF1098" s="31" t="e">
        <f t="shared" ca="1" si="550"/>
        <v>#NAME?</v>
      </c>
      <c r="CG1098" s="31" t="e">
        <f t="shared" ca="1" si="551"/>
        <v>#NAME?</v>
      </c>
      <c r="CH1098" s="31" t="e">
        <f t="shared" ca="1" si="552"/>
        <v>#NAME?</v>
      </c>
      <c r="CI1098" s="31" t="e">
        <f t="shared" ca="1" si="553"/>
        <v>#NAME?</v>
      </c>
    </row>
    <row r="1099" spans="1:87" s="31" customFormat="1" ht="30" hidden="1" x14ac:dyDescent="0.25">
      <c r="A1099" s="9" t="s">
        <v>4493</v>
      </c>
      <c r="B1099" s="31" t="s">
        <v>2532</v>
      </c>
      <c r="C1099" s="31" t="s">
        <v>2543</v>
      </c>
      <c r="E1099" s="14" t="s">
        <v>53</v>
      </c>
      <c r="G1099" s="31" t="str">
        <f t="shared" si="530"/>
        <v>Сигнал</v>
      </c>
      <c r="H1099" s="31" t="s">
        <v>1805</v>
      </c>
      <c r="J1099" s="31" t="str">
        <f t="shared" si="525"/>
        <v>DCS_DI_01</v>
      </c>
      <c r="K1099" s="14" t="s">
        <v>5866</v>
      </c>
      <c r="M1099" s="31" t="s">
        <v>2536</v>
      </c>
      <c r="N1099" s="31" t="s">
        <v>2537</v>
      </c>
      <c r="O1099" s="31" t="s">
        <v>150</v>
      </c>
      <c r="P1099" s="31" t="s">
        <v>1296</v>
      </c>
      <c r="Q1099" s="31" t="s">
        <v>263</v>
      </c>
      <c r="R1099" s="31">
        <v>7</v>
      </c>
      <c r="S1099" s="31">
        <v>8</v>
      </c>
      <c r="T1099" s="31" t="s">
        <v>62</v>
      </c>
      <c r="U1099" s="31" t="str">
        <f t="shared" si="554"/>
        <v>20</v>
      </c>
      <c r="V1099" s="14" t="str">
        <f t="shared" si="526"/>
        <v>AVK 2,5 A, AVK 2,5 A</v>
      </c>
      <c r="W1099" s="31" t="str">
        <f t="shared" si="531"/>
        <v/>
      </c>
      <c r="X1099" s="14" t="str">
        <f t="shared" si="532"/>
        <v/>
      </c>
      <c r="Y1099" s="31" t="str">
        <f t="shared" si="533"/>
        <v>O1010200</v>
      </c>
      <c r="Z1099" s="31" t="str">
        <f t="shared" si="534"/>
        <v>TUA711-DIR32</v>
      </c>
      <c r="AA1099" s="14" t="str">
        <f t="shared" si="535"/>
        <v>17-SC-DCS-001/O1010200/ 17-MC-DCS-001</v>
      </c>
      <c r="AB1099" s="31" t="s">
        <v>64</v>
      </c>
      <c r="AC1099" s="31" t="s">
        <v>124</v>
      </c>
      <c r="AD1099" s="31" t="s">
        <v>125</v>
      </c>
      <c r="AE1099" s="31">
        <v>0</v>
      </c>
      <c r="AF1099" s="31" t="s">
        <v>1254</v>
      </c>
      <c r="AG1099" s="31" t="s">
        <v>1670</v>
      </c>
      <c r="AH1099" s="31">
        <v>1</v>
      </c>
      <c r="AI1099" s="31">
        <v>30</v>
      </c>
      <c r="AJ1099" s="31" t="s">
        <v>57</v>
      </c>
      <c r="AK1099" s="31">
        <f t="shared" si="527"/>
        <v>32</v>
      </c>
      <c r="AL1099" s="31" t="s">
        <v>62</v>
      </c>
      <c r="AO1099" s="31" t="s">
        <v>63</v>
      </c>
      <c r="AP1099" s="31" t="s">
        <v>2535</v>
      </c>
      <c r="AQ1099" s="31" t="s">
        <v>2544</v>
      </c>
      <c r="AR1099" s="31" t="s">
        <v>5716</v>
      </c>
      <c r="AS1099" s="31" t="s">
        <v>2538</v>
      </c>
      <c r="AT1099" s="14" t="s">
        <v>5724</v>
      </c>
      <c r="AU1099" s="31" t="s">
        <v>5858</v>
      </c>
      <c r="AV1099" s="31" t="s">
        <v>5794</v>
      </c>
      <c r="AW1099" s="31" t="s">
        <v>5795</v>
      </c>
      <c r="AX1099" s="31" t="s">
        <v>5724</v>
      </c>
      <c r="BE1099" s="31" t="s">
        <v>5737</v>
      </c>
      <c r="BK1099" s="14" t="str">
        <f t="shared" si="536"/>
        <v/>
      </c>
      <c r="BL1099" s="14" t="str">
        <f t="shared" si="537"/>
        <v/>
      </c>
      <c r="BM1099" s="14" t="str">
        <f t="shared" si="538"/>
        <v/>
      </c>
      <c r="BN1099" s="14"/>
      <c r="BO1099" s="14" t="str">
        <f t="shared" si="528"/>
        <v/>
      </c>
      <c r="BP1099" s="14" t="str">
        <f t="shared" si="529"/>
        <v/>
      </c>
      <c r="BQ1099" s="14"/>
      <c r="BR1099" s="14" t="str">
        <f t="shared" si="539"/>
        <v>TS-H-03:7/
O1010200:30A</v>
      </c>
      <c r="BS1099" s="14" t="str">
        <f t="shared" si="540"/>
        <v>TS-H-03:8/
O1010200:30B</v>
      </c>
      <c r="BW1099" s="31" t="str">
        <f t="shared" si="541"/>
        <v/>
      </c>
      <c r="BX1099" s="31" t="str">
        <f t="shared" si="542"/>
        <v/>
      </c>
      <c r="BY1099" s="31" t="str">
        <f t="shared" si="543"/>
        <v/>
      </c>
      <c r="BZ1099" s="31" t="str">
        <f t="shared" si="544"/>
        <v/>
      </c>
      <c r="CA1099" s="31" t="str">
        <f t="shared" si="545"/>
        <v/>
      </c>
      <c r="CB1099" s="31" t="str">
        <f t="shared" si="546"/>
        <v/>
      </c>
      <c r="CC1099" s="31" t="str">
        <f t="shared" si="547"/>
        <v/>
      </c>
      <c r="CD1099" s="31" t="str">
        <f t="shared" si="548"/>
        <v>30A</v>
      </c>
      <c r="CE1099" s="31" t="e">
        <f t="shared" ca="1" si="549"/>
        <v>#NAME?</v>
      </c>
      <c r="CF1099" s="31" t="e">
        <f t="shared" ca="1" si="550"/>
        <v>#NAME?</v>
      </c>
      <c r="CG1099" s="31" t="e">
        <f t="shared" ca="1" si="551"/>
        <v>#NAME?</v>
      </c>
      <c r="CH1099" s="31" t="e">
        <f t="shared" ca="1" si="552"/>
        <v>#NAME?</v>
      </c>
      <c r="CI1099" s="31" t="e">
        <f t="shared" ca="1" si="553"/>
        <v>#NAME?</v>
      </c>
    </row>
    <row r="1100" spans="1:87" s="31" customFormat="1" ht="30" hidden="1" x14ac:dyDescent="0.25">
      <c r="A1100" s="9" t="s">
        <v>4493</v>
      </c>
      <c r="B1100" s="31" t="s">
        <v>2532</v>
      </c>
      <c r="C1100" s="31" t="s">
        <v>2581</v>
      </c>
      <c r="E1100" s="14" t="s">
        <v>1253</v>
      </c>
      <c r="G1100" s="31" t="str">
        <f t="shared" si="530"/>
        <v>Сигнал</v>
      </c>
      <c r="H1100" s="31" t="s">
        <v>1300</v>
      </c>
      <c r="J1100" s="31" t="str">
        <f t="shared" si="525"/>
        <v>DCS_DO_01</v>
      </c>
      <c r="K1100" s="14" t="s">
        <v>5866</v>
      </c>
      <c r="M1100" s="31" t="s">
        <v>2583</v>
      </c>
      <c r="N1100" s="31" t="s">
        <v>2584</v>
      </c>
      <c r="O1100" s="31" t="s">
        <v>1257</v>
      </c>
      <c r="P1100" s="31" t="s">
        <v>1296</v>
      </c>
      <c r="Q1100" s="31" t="s">
        <v>282</v>
      </c>
      <c r="R1100" s="31">
        <v>1</v>
      </c>
      <c r="S1100" s="31">
        <v>2</v>
      </c>
      <c r="T1100" s="31" t="s">
        <v>62</v>
      </c>
      <c r="U1100" s="31" t="str">
        <f t="shared" si="554"/>
        <v>20</v>
      </c>
      <c r="V1100" s="14" t="str">
        <f t="shared" si="526"/>
        <v>AVK 2,5 A, AVK 2,5 A</v>
      </c>
      <c r="W1100" s="31" t="str">
        <f t="shared" si="531"/>
        <v/>
      </c>
      <c r="X1100" s="14" t="str">
        <f t="shared" si="532"/>
        <v/>
      </c>
      <c r="Y1100" s="31" t="str">
        <f t="shared" si="533"/>
        <v>O1010211</v>
      </c>
      <c r="Z1100" s="31" t="str">
        <f t="shared" si="534"/>
        <v>TUA711-DOR32</v>
      </c>
      <c r="AA1100" s="14" t="str">
        <f t="shared" si="535"/>
        <v>17-SC-DCS-001/O1010211/ 17-MC-DCS-001</v>
      </c>
      <c r="AB1100" s="31" t="s">
        <v>64</v>
      </c>
      <c r="AC1100" s="31" t="s">
        <v>124</v>
      </c>
      <c r="AD1100" s="31" t="s">
        <v>125</v>
      </c>
      <c r="AE1100" s="31">
        <v>0</v>
      </c>
      <c r="AF1100" s="31" t="s">
        <v>1254</v>
      </c>
      <c r="AG1100" s="31" t="s">
        <v>1408</v>
      </c>
      <c r="AH1100" s="31">
        <v>12</v>
      </c>
      <c r="AI1100" s="31">
        <v>28</v>
      </c>
      <c r="AJ1100" s="31" t="s">
        <v>1256</v>
      </c>
      <c r="AK1100" s="31">
        <f t="shared" si="527"/>
        <v>32</v>
      </c>
      <c r="AL1100" s="16">
        <v>0.1</v>
      </c>
      <c r="AO1100" s="31" t="s">
        <v>63</v>
      </c>
      <c r="AP1100" s="31" t="s">
        <v>2535</v>
      </c>
      <c r="AQ1100" s="31" t="s">
        <v>2582</v>
      </c>
      <c r="AR1100" s="31" t="s">
        <v>5716</v>
      </c>
      <c r="AS1100" s="31" t="s">
        <v>2538</v>
      </c>
      <c r="AT1100" s="14" t="s">
        <v>5724</v>
      </c>
      <c r="AU1100" s="31" t="s">
        <v>5858</v>
      </c>
      <c r="AV1100" s="31" t="s">
        <v>5796</v>
      </c>
      <c r="AW1100" s="31" t="s">
        <v>5797</v>
      </c>
      <c r="AX1100" s="31" t="s">
        <v>5724</v>
      </c>
      <c r="BE1100" s="31" t="s">
        <v>5737</v>
      </c>
      <c r="BK1100" s="14" t="str">
        <f t="shared" si="536"/>
        <v/>
      </c>
      <c r="BL1100" s="14" t="str">
        <f t="shared" si="537"/>
        <v/>
      </c>
      <c r="BM1100" s="14" t="str">
        <f t="shared" si="538"/>
        <v/>
      </c>
      <c r="BN1100" s="14"/>
      <c r="BO1100" s="14" t="str">
        <f t="shared" si="528"/>
        <v/>
      </c>
      <c r="BP1100" s="14" t="str">
        <f t="shared" si="529"/>
        <v/>
      </c>
      <c r="BQ1100" s="14"/>
      <c r="BR1100" s="14" t="str">
        <f t="shared" si="539"/>
        <v>TS-H-04:1/
O1010211:28A</v>
      </c>
      <c r="BS1100" s="14" t="str">
        <f t="shared" si="540"/>
        <v>TS-H-04:2/
O1010211:28C</v>
      </c>
      <c r="BW1100" s="31" t="str">
        <f t="shared" si="541"/>
        <v/>
      </c>
      <c r="BX1100" s="31" t="str">
        <f t="shared" si="542"/>
        <v/>
      </c>
      <c r="BY1100" s="31" t="str">
        <f t="shared" si="543"/>
        <v/>
      </c>
      <c r="BZ1100" s="31" t="str">
        <f t="shared" si="544"/>
        <v/>
      </c>
      <c r="CA1100" s="31" t="str">
        <f t="shared" si="545"/>
        <v/>
      </c>
      <c r="CB1100" s="31" t="str">
        <f t="shared" si="546"/>
        <v/>
      </c>
      <c r="CC1100" s="31" t="str">
        <f t="shared" si="547"/>
        <v/>
      </c>
      <c r="CD1100" s="31" t="str">
        <f t="shared" si="548"/>
        <v>28A</v>
      </c>
      <c r="CE1100" s="31" t="e">
        <f t="shared" ca="1" si="549"/>
        <v>#NAME?</v>
      </c>
      <c r="CF1100" s="31" t="e">
        <f t="shared" ca="1" si="550"/>
        <v>#NAME?</v>
      </c>
      <c r="CG1100" s="31" t="e">
        <f t="shared" ca="1" si="551"/>
        <v>#NAME?</v>
      </c>
      <c r="CH1100" s="31" t="e">
        <f t="shared" ca="1" si="552"/>
        <v>#NAME?</v>
      </c>
      <c r="CI1100" s="31" t="e">
        <f t="shared" ca="1" si="553"/>
        <v>#NAME?</v>
      </c>
    </row>
    <row r="1101" spans="1:87" s="31" customFormat="1" ht="30" hidden="1" x14ac:dyDescent="0.25">
      <c r="A1101" s="9" t="s">
        <v>4493</v>
      </c>
      <c r="B1101" s="31" t="s">
        <v>2532</v>
      </c>
      <c r="C1101" s="31" t="s">
        <v>2585</v>
      </c>
      <c r="E1101" s="14" t="s">
        <v>1253</v>
      </c>
      <c r="G1101" s="31" t="str">
        <f t="shared" si="530"/>
        <v>Сигнал</v>
      </c>
      <c r="H1101" s="31" t="s">
        <v>1303</v>
      </c>
      <c r="J1101" s="31" t="str">
        <f t="shared" si="525"/>
        <v>DCS_DO_01</v>
      </c>
      <c r="K1101" s="14" t="s">
        <v>5866</v>
      </c>
      <c r="M1101" s="31" t="s">
        <v>2583</v>
      </c>
      <c r="N1101" s="31" t="s">
        <v>2584</v>
      </c>
      <c r="O1101" s="31" t="s">
        <v>1267</v>
      </c>
      <c r="P1101" s="31" t="s">
        <v>1296</v>
      </c>
      <c r="Q1101" s="31" t="s">
        <v>282</v>
      </c>
      <c r="R1101" s="31">
        <v>3</v>
      </c>
      <c r="S1101" s="31">
        <v>4</v>
      </c>
      <c r="T1101" s="31" t="s">
        <v>62</v>
      </c>
      <c r="U1101" s="31" t="str">
        <f t="shared" si="554"/>
        <v>20</v>
      </c>
      <c r="V1101" s="14" t="str">
        <f t="shared" si="526"/>
        <v>AVK 2,5 A, AVK 2,5 A</v>
      </c>
      <c r="W1101" s="31" t="str">
        <f t="shared" si="531"/>
        <v/>
      </c>
      <c r="X1101" s="14" t="str">
        <f t="shared" si="532"/>
        <v/>
      </c>
      <c r="Y1101" s="31" t="str">
        <f t="shared" si="533"/>
        <v>O1010211</v>
      </c>
      <c r="Z1101" s="31" t="str">
        <f t="shared" si="534"/>
        <v>TUA711-DOR32</v>
      </c>
      <c r="AA1101" s="14" t="str">
        <f t="shared" si="535"/>
        <v>17-SC-DCS-001/O1010211/ 17-MC-DCS-001</v>
      </c>
      <c r="AB1101" s="31" t="s">
        <v>64</v>
      </c>
      <c r="AC1101" s="31" t="s">
        <v>124</v>
      </c>
      <c r="AD1101" s="31" t="s">
        <v>125</v>
      </c>
      <c r="AE1101" s="31">
        <v>0</v>
      </c>
      <c r="AF1101" s="31" t="s">
        <v>1254</v>
      </c>
      <c r="AG1101" s="31" t="s">
        <v>1408</v>
      </c>
      <c r="AH1101" s="31">
        <v>12</v>
      </c>
      <c r="AI1101" s="31">
        <v>29</v>
      </c>
      <c r="AJ1101" s="31" t="s">
        <v>1256</v>
      </c>
      <c r="AK1101" s="31">
        <f t="shared" si="527"/>
        <v>32</v>
      </c>
      <c r="AL1101" s="16">
        <v>0.1</v>
      </c>
      <c r="AO1101" s="31" t="s">
        <v>63</v>
      </c>
      <c r="AP1101" s="31" t="s">
        <v>2535</v>
      </c>
      <c r="AQ1101" s="31" t="s">
        <v>2586</v>
      </c>
      <c r="AR1101" s="31" t="s">
        <v>5716</v>
      </c>
      <c r="AS1101" s="31" t="s">
        <v>2538</v>
      </c>
      <c r="AT1101" s="14" t="s">
        <v>5724</v>
      </c>
      <c r="AU1101" s="31" t="s">
        <v>5858</v>
      </c>
      <c r="AV1101" s="31" t="s">
        <v>5798</v>
      </c>
      <c r="AW1101" s="31" t="s">
        <v>5797</v>
      </c>
      <c r="AX1101" s="31" t="s">
        <v>5724</v>
      </c>
      <c r="BE1101" s="31" t="s">
        <v>5737</v>
      </c>
      <c r="BK1101" s="14" t="str">
        <f t="shared" si="536"/>
        <v/>
      </c>
      <c r="BL1101" s="14" t="str">
        <f t="shared" si="537"/>
        <v/>
      </c>
      <c r="BM1101" s="14" t="str">
        <f t="shared" si="538"/>
        <v/>
      </c>
      <c r="BN1101" s="14"/>
      <c r="BO1101" s="14" t="str">
        <f t="shared" si="528"/>
        <v/>
      </c>
      <c r="BP1101" s="14" t="str">
        <f t="shared" si="529"/>
        <v/>
      </c>
      <c r="BQ1101" s="14"/>
      <c r="BR1101" s="14" t="str">
        <f t="shared" si="539"/>
        <v>TS-H-04:3/
O1010211:29A</v>
      </c>
      <c r="BS1101" s="14" t="str">
        <f t="shared" si="540"/>
        <v>TS-H-04:4/
O1010211:29C</v>
      </c>
      <c r="BW1101" s="31" t="str">
        <f t="shared" si="541"/>
        <v/>
      </c>
      <c r="BX1101" s="31" t="str">
        <f t="shared" si="542"/>
        <v/>
      </c>
      <c r="BY1101" s="31" t="str">
        <f t="shared" si="543"/>
        <v/>
      </c>
      <c r="BZ1101" s="31" t="str">
        <f t="shared" si="544"/>
        <v/>
      </c>
      <c r="CA1101" s="31" t="str">
        <f t="shared" si="545"/>
        <v/>
      </c>
      <c r="CB1101" s="31" t="str">
        <f t="shared" si="546"/>
        <v/>
      </c>
      <c r="CC1101" s="31" t="str">
        <f t="shared" si="547"/>
        <v/>
      </c>
      <c r="CD1101" s="31" t="str">
        <f t="shared" si="548"/>
        <v>29A</v>
      </c>
      <c r="CE1101" s="31" t="e">
        <f t="shared" ca="1" si="549"/>
        <v>#NAME?</v>
      </c>
      <c r="CF1101" s="31" t="e">
        <f t="shared" ca="1" si="550"/>
        <v>#NAME?</v>
      </c>
      <c r="CG1101" s="31" t="e">
        <f t="shared" ca="1" si="551"/>
        <v>#NAME?</v>
      </c>
      <c r="CH1101" s="31" t="e">
        <f t="shared" ca="1" si="552"/>
        <v>#NAME?</v>
      </c>
      <c r="CI1101" s="31" t="e">
        <f t="shared" ca="1" si="553"/>
        <v>#NAME?</v>
      </c>
    </row>
    <row r="1102" spans="1:87" s="31" customFormat="1" ht="30" hidden="1" x14ac:dyDescent="0.25">
      <c r="A1102" s="9" t="s">
        <v>4493</v>
      </c>
      <c r="B1102" s="31" t="s">
        <v>2532</v>
      </c>
      <c r="C1102" s="31" t="s">
        <v>2587</v>
      </c>
      <c r="E1102" s="14" t="s">
        <v>1253</v>
      </c>
      <c r="G1102" s="31" t="str">
        <f t="shared" si="530"/>
        <v>Сигнал</v>
      </c>
      <c r="H1102" s="31" t="s">
        <v>1297</v>
      </c>
      <c r="J1102" s="31" t="str">
        <f t="shared" si="525"/>
        <v>DCS_DO_01</v>
      </c>
      <c r="K1102" s="14" t="s">
        <v>5866</v>
      </c>
      <c r="M1102" s="31" t="s">
        <v>2583</v>
      </c>
      <c r="N1102" s="31" t="s">
        <v>2584</v>
      </c>
      <c r="O1102" s="31" t="s">
        <v>1272</v>
      </c>
      <c r="P1102" s="31" t="s">
        <v>1296</v>
      </c>
      <c r="Q1102" s="31" t="s">
        <v>282</v>
      </c>
      <c r="R1102" s="31">
        <v>5</v>
      </c>
      <c r="S1102" s="31">
        <v>6</v>
      </c>
      <c r="T1102" s="31" t="s">
        <v>62</v>
      </c>
      <c r="U1102" s="31" t="str">
        <f t="shared" si="554"/>
        <v>20</v>
      </c>
      <c r="V1102" s="14" t="str">
        <f t="shared" si="526"/>
        <v>AVK 2,5 A, AVK 2,5 A</v>
      </c>
      <c r="W1102" s="31" t="str">
        <f t="shared" si="531"/>
        <v/>
      </c>
      <c r="X1102" s="14" t="str">
        <f t="shared" si="532"/>
        <v/>
      </c>
      <c r="Y1102" s="31" t="str">
        <f t="shared" si="533"/>
        <v>O1010211</v>
      </c>
      <c r="Z1102" s="31" t="str">
        <f t="shared" si="534"/>
        <v>TUA711-DOR32</v>
      </c>
      <c r="AA1102" s="14" t="str">
        <f t="shared" si="535"/>
        <v>17-SC-DCS-001/O1010211/ 17-MC-DCS-001</v>
      </c>
      <c r="AB1102" s="31" t="s">
        <v>64</v>
      </c>
      <c r="AC1102" s="31" t="s">
        <v>124</v>
      </c>
      <c r="AD1102" s="31" t="s">
        <v>125</v>
      </c>
      <c r="AE1102" s="31">
        <v>0</v>
      </c>
      <c r="AF1102" s="31" t="s">
        <v>1254</v>
      </c>
      <c r="AG1102" s="31" t="s">
        <v>1408</v>
      </c>
      <c r="AH1102" s="31">
        <v>12</v>
      </c>
      <c r="AI1102" s="31">
        <v>30</v>
      </c>
      <c r="AJ1102" s="31" t="s">
        <v>1256</v>
      </c>
      <c r="AK1102" s="31">
        <f t="shared" si="527"/>
        <v>32</v>
      </c>
      <c r="AL1102" s="16">
        <v>0.1</v>
      </c>
      <c r="AO1102" s="31" t="s">
        <v>63</v>
      </c>
      <c r="AP1102" s="31" t="s">
        <v>2535</v>
      </c>
      <c r="AQ1102" s="31" t="s">
        <v>2588</v>
      </c>
      <c r="AR1102" s="31" t="s">
        <v>5716</v>
      </c>
      <c r="AS1102" s="31" t="s">
        <v>2538</v>
      </c>
      <c r="AT1102" s="14" t="s">
        <v>5724</v>
      </c>
      <c r="AU1102" s="31" t="s">
        <v>5858</v>
      </c>
      <c r="AV1102" s="31" t="s">
        <v>5799</v>
      </c>
      <c r="AW1102" s="31" t="s">
        <v>5797</v>
      </c>
      <c r="AX1102" s="31" t="s">
        <v>5724</v>
      </c>
      <c r="BE1102" s="31" t="s">
        <v>5737</v>
      </c>
      <c r="BK1102" s="14" t="str">
        <f t="shared" si="536"/>
        <v/>
      </c>
      <c r="BL1102" s="14" t="str">
        <f t="shared" si="537"/>
        <v/>
      </c>
      <c r="BM1102" s="14" t="str">
        <f t="shared" si="538"/>
        <v/>
      </c>
      <c r="BN1102" s="14"/>
      <c r="BO1102" s="14" t="str">
        <f t="shared" si="528"/>
        <v/>
      </c>
      <c r="BP1102" s="14" t="str">
        <f t="shared" si="529"/>
        <v/>
      </c>
      <c r="BQ1102" s="14"/>
      <c r="BR1102" s="14" t="str">
        <f t="shared" si="539"/>
        <v>TS-H-04:5/
O1010211:30A</v>
      </c>
      <c r="BS1102" s="14" t="str">
        <f t="shared" si="540"/>
        <v>TS-H-04:6/
O1010211:30C</v>
      </c>
      <c r="BW1102" s="31" t="str">
        <f t="shared" si="541"/>
        <v/>
      </c>
      <c r="BX1102" s="31" t="str">
        <f t="shared" si="542"/>
        <v/>
      </c>
      <c r="BY1102" s="31" t="str">
        <f t="shared" si="543"/>
        <v/>
      </c>
      <c r="BZ1102" s="31" t="str">
        <f t="shared" si="544"/>
        <v/>
      </c>
      <c r="CA1102" s="31" t="str">
        <f t="shared" si="545"/>
        <v/>
      </c>
      <c r="CB1102" s="31" t="str">
        <f t="shared" si="546"/>
        <v/>
      </c>
      <c r="CC1102" s="31" t="str">
        <f t="shared" si="547"/>
        <v/>
      </c>
      <c r="CD1102" s="31" t="str">
        <f t="shared" si="548"/>
        <v>30A</v>
      </c>
      <c r="CE1102" s="31" t="e">
        <f t="shared" ca="1" si="549"/>
        <v>#NAME?</v>
      </c>
      <c r="CF1102" s="31" t="e">
        <f t="shared" ca="1" si="550"/>
        <v>#NAME?</v>
      </c>
      <c r="CG1102" s="31" t="e">
        <f t="shared" ca="1" si="551"/>
        <v>#NAME?</v>
      </c>
      <c r="CH1102" s="31" t="e">
        <f t="shared" ca="1" si="552"/>
        <v>#NAME?</v>
      </c>
      <c r="CI1102" s="31" t="e">
        <f t="shared" ca="1" si="553"/>
        <v>#NAME?</v>
      </c>
    </row>
    <row r="1103" spans="1:87" s="31" customFormat="1" ht="30" hidden="1" x14ac:dyDescent="0.25">
      <c r="A1103" s="9" t="s">
        <v>4493</v>
      </c>
      <c r="B1103" s="31" t="s">
        <v>3372</v>
      </c>
      <c r="C1103" s="31" t="s">
        <v>3373</v>
      </c>
      <c r="E1103" s="14" t="s">
        <v>1857</v>
      </c>
      <c r="G1103" s="31" t="str">
        <f t="shared" si="530"/>
        <v>Сигнал</v>
      </c>
      <c r="H1103" s="31" t="s">
        <v>3378</v>
      </c>
      <c r="I1103" s="31" t="s">
        <v>4562</v>
      </c>
      <c r="J1103" s="31" t="str">
        <f t="shared" si="525"/>
        <v>DCS_DO_02</v>
      </c>
      <c r="K1103" s="14" t="s">
        <v>5867</v>
      </c>
      <c r="M1103" s="31" t="s">
        <v>3376</v>
      </c>
      <c r="N1103" s="31" t="s">
        <v>100</v>
      </c>
      <c r="O1103" s="31" t="s">
        <v>58</v>
      </c>
      <c r="P1103" s="31" t="s">
        <v>1686</v>
      </c>
      <c r="Q1103" s="31" t="s">
        <v>3377</v>
      </c>
      <c r="R1103" s="31">
        <v>1</v>
      </c>
      <c r="S1103" s="31">
        <v>2</v>
      </c>
      <c r="T1103" s="31" t="s">
        <v>62</v>
      </c>
      <c r="U1103" s="31" t="str">
        <f t="shared" si="554"/>
        <v>12</v>
      </c>
      <c r="V1103" s="14" t="str">
        <f t="shared" si="526"/>
        <v>AVK 2,5 A, AVK 2,5 A</v>
      </c>
      <c r="W1103" s="31" t="str">
        <f t="shared" si="531"/>
        <v/>
      </c>
      <c r="X1103" s="14" t="str">
        <f t="shared" si="532"/>
        <v/>
      </c>
      <c r="Y1103" s="31" t="str">
        <f t="shared" si="533"/>
        <v>O1011211</v>
      </c>
      <c r="Z1103" s="31" t="str">
        <f t="shared" si="534"/>
        <v>TUA711-DOR32</v>
      </c>
      <c r="AA1103" s="14" t="str">
        <f t="shared" si="535"/>
        <v>17-SC-DCS-002/O1011211/ 17-MC-DCS-007</v>
      </c>
      <c r="AB1103" s="31" t="s">
        <v>64</v>
      </c>
      <c r="AC1103" s="31" t="s">
        <v>54</v>
      </c>
      <c r="AD1103" s="31" t="s">
        <v>125</v>
      </c>
      <c r="AE1103" s="31">
        <v>1</v>
      </c>
      <c r="AF1103" s="31" t="s">
        <v>1254</v>
      </c>
      <c r="AG1103" s="31" t="s">
        <v>2604</v>
      </c>
      <c r="AH1103" s="31">
        <v>12</v>
      </c>
      <c r="AI1103" s="31">
        <v>9</v>
      </c>
      <c r="AJ1103" s="31" t="s">
        <v>1256</v>
      </c>
      <c r="AK1103" s="31">
        <f t="shared" si="527"/>
        <v>32</v>
      </c>
      <c r="AL1103" s="31" t="s">
        <v>62</v>
      </c>
      <c r="AO1103" s="31" t="s">
        <v>63</v>
      </c>
      <c r="AP1103" s="31" t="s">
        <v>3375</v>
      </c>
      <c r="AQ1103" s="31" t="s">
        <v>3374</v>
      </c>
      <c r="AR1103" s="31" t="s">
        <v>5716</v>
      </c>
      <c r="AS1103" s="31" t="s">
        <v>232</v>
      </c>
      <c r="AT1103" s="14" t="s">
        <v>5724</v>
      </c>
      <c r="AU1103" s="31" t="s">
        <v>5857</v>
      </c>
      <c r="AV1103" s="31" t="s">
        <v>5790</v>
      </c>
      <c r="AW1103" s="31" t="s">
        <v>5791</v>
      </c>
      <c r="AX1103" s="31" t="s">
        <v>5724</v>
      </c>
      <c r="BK1103" s="14" t="str">
        <f t="shared" si="536"/>
        <v/>
      </c>
      <c r="BL1103" s="14" t="str">
        <f t="shared" si="537"/>
        <v/>
      </c>
      <c r="BM1103" s="14" t="str">
        <f t="shared" si="538"/>
        <v/>
      </c>
      <c r="BN1103" s="14"/>
      <c r="BO1103" s="14" t="str">
        <f t="shared" si="528"/>
        <v/>
      </c>
      <c r="BP1103" s="14" t="str">
        <f t="shared" si="529"/>
        <v/>
      </c>
      <c r="BQ1103" s="14"/>
      <c r="BR1103" s="14" t="str">
        <f t="shared" si="539"/>
        <v>TS-H-06:1/
O1011211:9A</v>
      </c>
      <c r="BS1103" s="14" t="str">
        <f t="shared" si="540"/>
        <v>TS-H-06:2/
O1011211:9B</v>
      </c>
      <c r="BW1103" s="31" t="str">
        <f t="shared" si="541"/>
        <v/>
      </c>
      <c r="BX1103" s="31" t="str">
        <f t="shared" si="542"/>
        <v/>
      </c>
      <c r="BY1103" s="31" t="str">
        <f t="shared" si="543"/>
        <v/>
      </c>
      <c r="BZ1103" s="31" t="str">
        <f t="shared" si="544"/>
        <v/>
      </c>
      <c r="CA1103" s="31" t="str">
        <f t="shared" si="545"/>
        <v/>
      </c>
      <c r="CB1103" s="31" t="str">
        <f t="shared" si="546"/>
        <v/>
      </c>
      <c r="CC1103" s="31" t="str">
        <f t="shared" si="547"/>
        <v/>
      </c>
      <c r="CD1103" s="31" t="str">
        <f t="shared" si="548"/>
        <v>9A</v>
      </c>
      <c r="CE1103" s="31" t="e">
        <f t="shared" ca="1" si="549"/>
        <v>#NAME?</v>
      </c>
      <c r="CF1103" s="31" t="e">
        <f t="shared" ca="1" si="550"/>
        <v>#NAME?</v>
      </c>
      <c r="CG1103" s="31" t="e">
        <f t="shared" ca="1" si="551"/>
        <v>#NAME?</v>
      </c>
      <c r="CH1103" s="31" t="e">
        <f t="shared" ca="1" si="552"/>
        <v>#NAME?</v>
      </c>
      <c r="CI1103" s="31" t="e">
        <f t="shared" ca="1" si="553"/>
        <v>#NAME?</v>
      </c>
    </row>
    <row r="1104" spans="1:87" s="31" customFormat="1" ht="30" hidden="1" x14ac:dyDescent="0.25">
      <c r="A1104" s="9" t="s">
        <v>4493</v>
      </c>
      <c r="B1104" s="31" t="s">
        <v>3379</v>
      </c>
      <c r="C1104" s="31" t="s">
        <v>5844</v>
      </c>
      <c r="E1104" s="14" t="s">
        <v>1857</v>
      </c>
      <c r="G1104" s="31" t="str">
        <f t="shared" si="530"/>
        <v>Сигнал</v>
      </c>
      <c r="H1104" s="31" t="s">
        <v>3378</v>
      </c>
      <c r="I1104" s="31" t="s">
        <v>4562</v>
      </c>
      <c r="J1104" s="31" t="str">
        <f t="shared" si="525"/>
        <v>DCS_DO_02</v>
      </c>
      <c r="K1104" s="14" t="s">
        <v>5867</v>
      </c>
      <c r="M1104" s="31" t="s">
        <v>3376</v>
      </c>
      <c r="N1104" s="31" t="s">
        <v>100</v>
      </c>
      <c r="O1104" s="31" t="s">
        <v>103</v>
      </c>
      <c r="P1104" s="31" t="s">
        <v>1686</v>
      </c>
      <c r="Q1104" s="31" t="s">
        <v>3377</v>
      </c>
      <c r="R1104" s="31">
        <v>3</v>
      </c>
      <c r="S1104" s="31">
        <v>4</v>
      </c>
      <c r="T1104" s="31" t="s">
        <v>62</v>
      </c>
      <c r="U1104" s="31" t="str">
        <f t="shared" si="554"/>
        <v>12</v>
      </c>
      <c r="V1104" s="14" t="str">
        <f t="shared" si="526"/>
        <v>AVK 2,5 A, AVK 2,5 A</v>
      </c>
      <c r="W1104" s="31" t="str">
        <f t="shared" si="531"/>
        <v/>
      </c>
      <c r="X1104" s="14" t="str">
        <f t="shared" si="532"/>
        <v/>
      </c>
      <c r="Y1104" s="31" t="str">
        <f t="shared" si="533"/>
        <v>O1011211</v>
      </c>
      <c r="Z1104" s="31" t="str">
        <f t="shared" si="534"/>
        <v>TUA711-DOR32</v>
      </c>
      <c r="AA1104" s="14" t="str">
        <f t="shared" si="535"/>
        <v>17-SC-DCS-002/O1011211/ 17-MC-DCS-007</v>
      </c>
      <c r="AB1104" s="31" t="s">
        <v>64</v>
      </c>
      <c r="AC1104" s="31" t="s">
        <v>54</v>
      </c>
      <c r="AD1104" s="31" t="s">
        <v>125</v>
      </c>
      <c r="AE1104" s="31">
        <v>1</v>
      </c>
      <c r="AF1104" s="31" t="s">
        <v>1254</v>
      </c>
      <c r="AG1104" s="31" t="s">
        <v>2604</v>
      </c>
      <c r="AH1104" s="31">
        <v>12</v>
      </c>
      <c r="AI1104" s="31">
        <v>10</v>
      </c>
      <c r="AJ1104" s="31" t="s">
        <v>1256</v>
      </c>
      <c r="AK1104" s="31">
        <f t="shared" si="527"/>
        <v>32</v>
      </c>
      <c r="AL1104" s="31" t="s">
        <v>62</v>
      </c>
      <c r="AO1104" s="31" t="s">
        <v>63</v>
      </c>
      <c r="AP1104" s="31" t="s">
        <v>3381</v>
      </c>
      <c r="AQ1104" s="31" t="s">
        <v>3380</v>
      </c>
      <c r="AR1104" s="31" t="s">
        <v>5716</v>
      </c>
      <c r="AS1104" s="31" t="s">
        <v>232</v>
      </c>
      <c r="AT1104" s="14" t="s">
        <v>5724</v>
      </c>
      <c r="AU1104" s="31" t="s">
        <v>5857</v>
      </c>
      <c r="BK1104" s="14" t="str">
        <f t="shared" si="536"/>
        <v/>
      </c>
      <c r="BL1104" s="14" t="str">
        <f t="shared" si="537"/>
        <v/>
      </c>
      <c r="BM1104" s="14" t="str">
        <f t="shared" si="538"/>
        <v/>
      </c>
      <c r="BN1104" s="14"/>
      <c r="BO1104" s="14" t="str">
        <f t="shared" si="528"/>
        <v/>
      </c>
      <c r="BP1104" s="14" t="str">
        <f t="shared" si="529"/>
        <v/>
      </c>
      <c r="BQ1104" s="14"/>
      <c r="BR1104" s="14" t="str">
        <f t="shared" si="539"/>
        <v>TS-H-06:3/
O1011211:10A</v>
      </c>
      <c r="BS1104" s="14" t="str">
        <f t="shared" si="540"/>
        <v>TS-H-06:4/
O1011211:10B</v>
      </c>
      <c r="BW1104" s="31" t="str">
        <f t="shared" si="541"/>
        <v/>
      </c>
      <c r="BX1104" s="31" t="str">
        <f t="shared" si="542"/>
        <v/>
      </c>
      <c r="BY1104" s="31" t="str">
        <f t="shared" si="543"/>
        <v/>
      </c>
      <c r="BZ1104" s="31" t="str">
        <f t="shared" si="544"/>
        <v/>
      </c>
      <c r="CA1104" s="31" t="str">
        <f t="shared" si="545"/>
        <v/>
      </c>
      <c r="CB1104" s="31" t="str">
        <f t="shared" si="546"/>
        <v/>
      </c>
      <c r="CC1104" s="31" t="str">
        <f t="shared" si="547"/>
        <v/>
      </c>
      <c r="CD1104" s="31" t="str">
        <f t="shared" si="548"/>
        <v>10A</v>
      </c>
      <c r="CE1104" s="31" t="e">
        <f t="shared" ca="1" si="549"/>
        <v>#NAME?</v>
      </c>
      <c r="CF1104" s="31" t="e">
        <f t="shared" ca="1" si="550"/>
        <v>#NAME?</v>
      </c>
      <c r="CG1104" s="31" t="e">
        <f t="shared" ca="1" si="551"/>
        <v>#NAME?</v>
      </c>
      <c r="CH1104" s="31" t="e">
        <f t="shared" ca="1" si="552"/>
        <v>#NAME?</v>
      </c>
      <c r="CI1104" s="31" t="e">
        <f t="shared" ca="1" si="553"/>
        <v>#NAME?</v>
      </c>
    </row>
    <row r="1105" spans="1:87" s="31" customFormat="1" ht="30" hidden="1" x14ac:dyDescent="0.25">
      <c r="A1105" s="9" t="s">
        <v>4493</v>
      </c>
      <c r="B1105" s="31" t="s">
        <v>3443</v>
      </c>
      <c r="C1105" s="31" t="s">
        <v>3444</v>
      </c>
      <c r="E1105" s="14" t="s">
        <v>1857</v>
      </c>
      <c r="G1105" s="31" t="str">
        <f t="shared" si="530"/>
        <v>Сигнал</v>
      </c>
      <c r="H1105" s="31" t="s">
        <v>3378</v>
      </c>
      <c r="I1105" s="31" t="s">
        <v>4562</v>
      </c>
      <c r="J1105" s="31" t="str">
        <f t="shared" si="525"/>
        <v>DCS_DO_02</v>
      </c>
      <c r="K1105" s="14" t="s">
        <v>5867</v>
      </c>
      <c r="M1105" s="31" t="s">
        <v>3446</v>
      </c>
      <c r="N1105" s="31" t="s">
        <v>100</v>
      </c>
      <c r="O1105" s="31" t="s">
        <v>58</v>
      </c>
      <c r="P1105" s="31" t="s">
        <v>1686</v>
      </c>
      <c r="Q1105" s="31" t="s">
        <v>326</v>
      </c>
      <c r="R1105" s="31">
        <v>1</v>
      </c>
      <c r="S1105" s="31">
        <v>2</v>
      </c>
      <c r="T1105" s="31" t="s">
        <v>62</v>
      </c>
      <c r="U1105" s="31" t="str">
        <f t="shared" si="554"/>
        <v>12</v>
      </c>
      <c r="V1105" s="14" t="str">
        <f t="shared" si="526"/>
        <v>AVK 2,5 A, AVK 2,5 A</v>
      </c>
      <c r="W1105" s="31" t="str">
        <f t="shared" si="531"/>
        <v/>
      </c>
      <c r="X1105" s="14" t="str">
        <f t="shared" si="532"/>
        <v/>
      </c>
      <c r="Y1105" s="31" t="str">
        <f t="shared" si="533"/>
        <v>O1011211</v>
      </c>
      <c r="Z1105" s="31" t="str">
        <f t="shared" si="534"/>
        <v>TUA711-DOR32</v>
      </c>
      <c r="AA1105" s="14" t="str">
        <f t="shared" si="535"/>
        <v>17-SC-DCS-002/O1011211/ 17-MC-DCS-007</v>
      </c>
      <c r="AB1105" s="31" t="s">
        <v>64</v>
      </c>
      <c r="AC1105" s="31" t="s">
        <v>54</v>
      </c>
      <c r="AD1105" s="31" t="s">
        <v>125</v>
      </c>
      <c r="AE1105" s="31">
        <v>1</v>
      </c>
      <c r="AF1105" s="31" t="s">
        <v>1254</v>
      </c>
      <c r="AG1105" s="31" t="s">
        <v>2604</v>
      </c>
      <c r="AH1105" s="31">
        <v>12</v>
      </c>
      <c r="AI1105" s="31">
        <v>7</v>
      </c>
      <c r="AJ1105" s="31" t="s">
        <v>1256</v>
      </c>
      <c r="AK1105" s="31">
        <f t="shared" si="527"/>
        <v>32</v>
      </c>
      <c r="AL1105" s="31" t="s">
        <v>62</v>
      </c>
      <c r="AO1105" s="31" t="s">
        <v>63</v>
      </c>
      <c r="AP1105" s="31" t="s">
        <v>3381</v>
      </c>
      <c r="AQ1105" s="31" t="s">
        <v>3445</v>
      </c>
      <c r="AR1105" s="31" t="s">
        <v>5716</v>
      </c>
      <c r="AS1105" s="31" t="s">
        <v>232</v>
      </c>
      <c r="AT1105" s="14" t="s">
        <v>5724</v>
      </c>
      <c r="AU1105" s="31" t="s">
        <v>5857</v>
      </c>
      <c r="AV1105" s="31" t="s">
        <v>5790</v>
      </c>
      <c r="AW1105" s="31" t="s">
        <v>5791</v>
      </c>
      <c r="AX1105" s="31" t="s">
        <v>5724</v>
      </c>
      <c r="BK1105" s="14" t="str">
        <f t="shared" si="536"/>
        <v/>
      </c>
      <c r="BL1105" s="14" t="str">
        <f t="shared" si="537"/>
        <v/>
      </c>
      <c r="BM1105" s="14" t="str">
        <f t="shared" si="538"/>
        <v/>
      </c>
      <c r="BN1105" s="14"/>
      <c r="BO1105" s="14" t="str">
        <f t="shared" si="528"/>
        <v/>
      </c>
      <c r="BP1105" s="14" t="str">
        <f t="shared" si="529"/>
        <v/>
      </c>
      <c r="BQ1105" s="14"/>
      <c r="BR1105" s="14" t="str">
        <f t="shared" si="539"/>
        <v>TS-H-05:1/
O1011211:7A</v>
      </c>
      <c r="BS1105" s="14" t="str">
        <f t="shared" si="540"/>
        <v>TS-H-05:2/
O1011211:7B</v>
      </c>
      <c r="BW1105" s="31" t="str">
        <f t="shared" si="541"/>
        <v/>
      </c>
      <c r="BX1105" s="31" t="str">
        <f t="shared" si="542"/>
        <v/>
      </c>
      <c r="BY1105" s="31" t="str">
        <f t="shared" si="543"/>
        <v/>
      </c>
      <c r="BZ1105" s="31" t="str">
        <f t="shared" si="544"/>
        <v/>
      </c>
      <c r="CA1105" s="31" t="str">
        <f t="shared" si="545"/>
        <v/>
      </c>
      <c r="CB1105" s="31" t="str">
        <f t="shared" si="546"/>
        <v/>
      </c>
      <c r="CC1105" s="31" t="str">
        <f t="shared" si="547"/>
        <v/>
      </c>
      <c r="CD1105" s="31" t="str">
        <f t="shared" si="548"/>
        <v>7A</v>
      </c>
      <c r="CE1105" s="31" t="e">
        <f t="shared" ca="1" si="549"/>
        <v>#NAME?</v>
      </c>
      <c r="CF1105" s="31" t="e">
        <f t="shared" ca="1" si="550"/>
        <v>#NAME?</v>
      </c>
      <c r="CG1105" s="31" t="e">
        <f t="shared" ca="1" si="551"/>
        <v>#NAME?</v>
      </c>
      <c r="CH1105" s="31" t="e">
        <f t="shared" ca="1" si="552"/>
        <v>#NAME?</v>
      </c>
      <c r="CI1105" s="31" t="e">
        <f t="shared" ca="1" si="553"/>
        <v>#NAME?</v>
      </c>
    </row>
    <row r="1106" spans="1:87" s="31" customFormat="1" ht="30" hidden="1" x14ac:dyDescent="0.25">
      <c r="A1106" s="9" t="s">
        <v>4493</v>
      </c>
      <c r="B1106" s="31" t="s">
        <v>3447</v>
      </c>
      <c r="C1106" s="31" t="s">
        <v>3448</v>
      </c>
      <c r="E1106" s="14" t="s">
        <v>1857</v>
      </c>
      <c r="G1106" s="31" t="str">
        <f t="shared" si="530"/>
        <v>Сигнал</v>
      </c>
      <c r="H1106" s="31" t="s">
        <v>3378</v>
      </c>
      <c r="I1106" s="31" t="s">
        <v>4562</v>
      </c>
      <c r="J1106" s="31" t="str">
        <f t="shared" si="525"/>
        <v>DCS_DO_02</v>
      </c>
      <c r="K1106" s="14" t="s">
        <v>5867</v>
      </c>
      <c r="M1106" s="31" t="s">
        <v>3446</v>
      </c>
      <c r="N1106" s="31" t="s">
        <v>100</v>
      </c>
      <c r="O1106" s="31" t="s">
        <v>103</v>
      </c>
      <c r="P1106" s="31" t="s">
        <v>1686</v>
      </c>
      <c r="Q1106" s="31" t="s">
        <v>326</v>
      </c>
      <c r="R1106" s="31">
        <v>3</v>
      </c>
      <c r="S1106" s="31">
        <v>4</v>
      </c>
      <c r="T1106" s="31" t="s">
        <v>62</v>
      </c>
      <c r="U1106" s="31" t="str">
        <f t="shared" si="554"/>
        <v>12</v>
      </c>
      <c r="V1106" s="14" t="str">
        <f t="shared" si="526"/>
        <v>AVK 2,5 A, AVK 2,5 A</v>
      </c>
      <c r="W1106" s="31" t="str">
        <f t="shared" si="531"/>
        <v/>
      </c>
      <c r="X1106" s="14" t="str">
        <f t="shared" si="532"/>
        <v/>
      </c>
      <c r="Y1106" s="31" t="str">
        <f t="shared" si="533"/>
        <v>O1011211</v>
      </c>
      <c r="Z1106" s="31" t="str">
        <f t="shared" si="534"/>
        <v>TUA711-DOR32</v>
      </c>
      <c r="AA1106" s="14" t="str">
        <f t="shared" si="535"/>
        <v>17-SC-DCS-002/O1011211/ 17-MC-DCS-007</v>
      </c>
      <c r="AB1106" s="31" t="s">
        <v>64</v>
      </c>
      <c r="AC1106" s="31" t="s">
        <v>54</v>
      </c>
      <c r="AD1106" s="31" t="s">
        <v>125</v>
      </c>
      <c r="AE1106" s="31">
        <v>1</v>
      </c>
      <c r="AF1106" s="31" t="s">
        <v>1254</v>
      </c>
      <c r="AG1106" s="31" t="s">
        <v>2604</v>
      </c>
      <c r="AH1106" s="31">
        <v>12</v>
      </c>
      <c r="AI1106" s="31">
        <v>8</v>
      </c>
      <c r="AJ1106" s="31" t="s">
        <v>1256</v>
      </c>
      <c r="AK1106" s="31">
        <f t="shared" si="527"/>
        <v>32</v>
      </c>
      <c r="AL1106" s="31" t="s">
        <v>62</v>
      </c>
      <c r="AO1106" s="31" t="s">
        <v>63</v>
      </c>
      <c r="AP1106" s="31" t="s">
        <v>3375</v>
      </c>
      <c r="AQ1106" s="31" t="s">
        <v>3449</v>
      </c>
      <c r="AR1106" s="31" t="s">
        <v>5716</v>
      </c>
      <c r="AS1106" s="31" t="s">
        <v>232</v>
      </c>
      <c r="AT1106" s="14" t="s">
        <v>5724</v>
      </c>
      <c r="AU1106" s="31" t="s">
        <v>5857</v>
      </c>
      <c r="AV1106" s="31" t="s">
        <v>5790</v>
      </c>
      <c r="AW1106" s="31" t="s">
        <v>5791</v>
      </c>
      <c r="AX1106" s="31" t="s">
        <v>5724</v>
      </c>
      <c r="BK1106" s="14" t="str">
        <f t="shared" si="536"/>
        <v/>
      </c>
      <c r="BL1106" s="14" t="str">
        <f t="shared" si="537"/>
        <v/>
      </c>
      <c r="BM1106" s="14" t="str">
        <f t="shared" si="538"/>
        <v/>
      </c>
      <c r="BN1106" s="14"/>
      <c r="BO1106" s="14" t="str">
        <f t="shared" si="528"/>
        <v/>
      </c>
      <c r="BP1106" s="14" t="str">
        <f t="shared" si="529"/>
        <v/>
      </c>
      <c r="BQ1106" s="14"/>
      <c r="BR1106" s="14" t="str">
        <f t="shared" si="539"/>
        <v>TS-H-05:3/
O1011211:8A</v>
      </c>
      <c r="BS1106" s="14" t="str">
        <f t="shared" si="540"/>
        <v>TS-H-05:4/
O1011211:8B</v>
      </c>
      <c r="BW1106" s="31" t="str">
        <f t="shared" si="541"/>
        <v/>
      </c>
      <c r="BX1106" s="31" t="str">
        <f t="shared" si="542"/>
        <v/>
      </c>
      <c r="BY1106" s="31" t="str">
        <f t="shared" si="543"/>
        <v/>
      </c>
      <c r="BZ1106" s="31" t="str">
        <f t="shared" si="544"/>
        <v/>
      </c>
      <c r="CA1106" s="31" t="str">
        <f t="shared" si="545"/>
        <v/>
      </c>
      <c r="CB1106" s="31" t="str">
        <f t="shared" si="546"/>
        <v/>
      </c>
      <c r="CC1106" s="31" t="str">
        <f t="shared" si="547"/>
        <v/>
      </c>
      <c r="CD1106" s="31" t="str">
        <f t="shared" si="548"/>
        <v>8A</v>
      </c>
      <c r="CE1106" s="31" t="e">
        <f t="shared" ca="1" si="549"/>
        <v>#NAME?</v>
      </c>
      <c r="CF1106" s="31" t="e">
        <f t="shared" ca="1" si="550"/>
        <v>#NAME?</v>
      </c>
      <c r="CG1106" s="31" t="e">
        <f t="shared" ca="1" si="551"/>
        <v>#NAME?</v>
      </c>
      <c r="CH1106" s="31" t="e">
        <f t="shared" ca="1" si="552"/>
        <v>#NAME?</v>
      </c>
      <c r="CI1106" s="31" t="e">
        <f t="shared" ca="1" si="553"/>
        <v>#NAME?</v>
      </c>
    </row>
    <row r="1107" spans="1:87" s="31" customFormat="1" ht="30" hidden="1" x14ac:dyDescent="0.25">
      <c r="A1107" s="9" t="s">
        <v>4493</v>
      </c>
      <c r="B1107" s="31" t="s">
        <v>238</v>
      </c>
      <c r="C1107" s="31" t="s">
        <v>239</v>
      </c>
      <c r="E1107" s="14" t="s">
        <v>227</v>
      </c>
      <c r="G1107" s="31" t="str">
        <f t="shared" si="530"/>
        <v>Сигнал</v>
      </c>
      <c r="H1107" s="31" t="s">
        <v>241</v>
      </c>
      <c r="I1107" s="31" t="s">
        <v>4571</v>
      </c>
      <c r="J1107" s="31" t="str">
        <f t="shared" si="525"/>
        <v>DCS_AI_01</v>
      </c>
      <c r="K1107" s="14" t="s">
        <v>5866</v>
      </c>
      <c r="M1107" s="31" t="s">
        <v>229</v>
      </c>
      <c r="N1107" s="31" t="s">
        <v>113</v>
      </c>
      <c r="O1107" s="31" t="s">
        <v>145</v>
      </c>
      <c r="P1107" s="31" t="s">
        <v>230</v>
      </c>
      <c r="Q1107" s="31" t="s">
        <v>231</v>
      </c>
      <c r="R1107" s="31">
        <v>5</v>
      </c>
      <c r="S1107" s="31">
        <v>6</v>
      </c>
      <c r="T1107" s="31" t="s">
        <v>62</v>
      </c>
      <c r="U1107" s="31" t="str">
        <f t="shared" si="554"/>
        <v>24</v>
      </c>
      <c r="V1107" s="14" t="str">
        <f t="shared" si="526"/>
        <v>AVK 2,5 A, AVK 2,5 A</v>
      </c>
      <c r="W1107" s="31" t="str">
        <f t="shared" si="531"/>
        <v>O1010011_U3</v>
      </c>
      <c r="X1107" s="14" t="str">
        <f t="shared" si="532"/>
        <v>HD5542</v>
      </c>
      <c r="Y1107" s="31" t="str">
        <f t="shared" si="533"/>
        <v>O1010011</v>
      </c>
      <c r="Z1107" s="31" t="str">
        <f t="shared" si="534"/>
        <v>TUA711-AIO16</v>
      </c>
      <c r="AA1107" s="14" t="str">
        <f t="shared" si="535"/>
        <v>17-SC-DCS-001/O1010011/ 17-MC-DCS-009</v>
      </c>
      <c r="AB1107" s="31" t="s">
        <v>64</v>
      </c>
      <c r="AC1107" s="31" t="s">
        <v>124</v>
      </c>
      <c r="AD1107" s="31" t="s">
        <v>125</v>
      </c>
      <c r="AE1107" s="31">
        <v>0</v>
      </c>
      <c r="AF1107" s="31" t="s">
        <v>126</v>
      </c>
      <c r="AG1107" s="31" t="s">
        <v>228</v>
      </c>
      <c r="AH1107" s="31">
        <v>12</v>
      </c>
      <c r="AI1107" s="31">
        <v>3</v>
      </c>
      <c r="AJ1107" s="31" t="s">
        <v>128</v>
      </c>
      <c r="AK1107" s="31">
        <f t="shared" si="527"/>
        <v>16</v>
      </c>
      <c r="AL1107" s="31" t="s">
        <v>62</v>
      </c>
      <c r="AO1107" s="31" t="s">
        <v>63</v>
      </c>
      <c r="AP1107" s="31" t="s">
        <v>240</v>
      </c>
      <c r="AQ1107" s="31" t="s">
        <v>236</v>
      </c>
      <c r="AR1107" s="31" t="s">
        <v>5716</v>
      </c>
      <c r="AS1107" s="31" t="s">
        <v>232</v>
      </c>
      <c r="AT1107" s="14" t="s">
        <v>5724</v>
      </c>
      <c r="AU1107" s="31" t="s">
        <v>5858</v>
      </c>
      <c r="AX1107" s="31" t="s">
        <v>5724</v>
      </c>
      <c r="BC1107" s="31">
        <v>0</v>
      </c>
      <c r="BD1107" s="31">
        <v>1.5</v>
      </c>
      <c r="BE1107" s="31" t="s">
        <v>5764</v>
      </c>
      <c r="BK1107" s="14" t="str">
        <f t="shared" si="536"/>
        <v>TS-G-01:5/
O1010011_U3:3</v>
      </c>
      <c r="BL1107" s="14" t="str">
        <f t="shared" si="537"/>
        <v>TS-G-01:6/
O1010011_U3:4</v>
      </c>
      <c r="BM1107" s="14" t="str">
        <f t="shared" si="538"/>
        <v/>
      </c>
      <c r="BN1107" s="14"/>
      <c r="BO1107" s="14" t="str">
        <f t="shared" si="528"/>
        <v>O1010011:3A/
O1010011_U3:5</v>
      </c>
      <c r="BP1107" s="14" t="str">
        <f t="shared" si="529"/>
        <v>O1010011:3C/
O1010011_U3:6</v>
      </c>
      <c r="BQ1107" s="14"/>
      <c r="BR1107" s="14" t="str">
        <f t="shared" si="539"/>
        <v/>
      </c>
      <c r="BS1107" s="14" t="str">
        <f t="shared" si="540"/>
        <v/>
      </c>
      <c r="BW1107" s="31" t="str">
        <f t="shared" si="541"/>
        <v>3A</v>
      </c>
      <c r="BX1107" s="31" t="str">
        <f t="shared" si="542"/>
        <v>3C</v>
      </c>
      <c r="BY1107" s="31" t="str">
        <f t="shared" si="543"/>
        <v>3</v>
      </c>
      <c r="BZ1107" s="31" t="str">
        <f t="shared" si="544"/>
        <v>4</v>
      </c>
      <c r="CA1107" s="31" t="str">
        <f t="shared" si="545"/>
        <v/>
      </c>
      <c r="CB1107" s="31" t="str">
        <f t="shared" si="546"/>
        <v>5</v>
      </c>
      <c r="CC1107" s="31" t="str">
        <f t="shared" si="547"/>
        <v>6</v>
      </c>
      <c r="CD1107" s="31" t="str">
        <f t="shared" si="548"/>
        <v/>
      </c>
      <c r="CE1107" s="31" t="str">
        <f t="shared" si="549"/>
        <v/>
      </c>
      <c r="CF1107" s="31" t="e">
        <f t="shared" ca="1" si="550"/>
        <v>#NAME?</v>
      </c>
      <c r="CG1107" s="31" t="e">
        <f t="shared" ca="1" si="551"/>
        <v>#NAME?</v>
      </c>
      <c r="CH1107" s="31" t="e">
        <f t="shared" ca="1" si="552"/>
        <v>#NAME?</v>
      </c>
      <c r="CI1107" s="31" t="e">
        <f t="shared" ca="1" si="553"/>
        <v>#NAME?</v>
      </c>
    </row>
    <row r="1108" spans="1:87" s="31" customFormat="1" ht="30" hidden="1" x14ac:dyDescent="0.25">
      <c r="A1108" s="9" t="s">
        <v>4493</v>
      </c>
      <c r="B1108" s="31" t="s">
        <v>242</v>
      </c>
      <c r="C1108" s="31" t="s">
        <v>243</v>
      </c>
      <c r="E1108" s="14" t="s">
        <v>227</v>
      </c>
      <c r="G1108" s="31" t="str">
        <f t="shared" si="530"/>
        <v>Сигнал</v>
      </c>
      <c r="H1108" s="31" t="s">
        <v>241</v>
      </c>
      <c r="I1108" s="31" t="s">
        <v>4570</v>
      </c>
      <c r="J1108" s="31" t="str">
        <f t="shared" si="525"/>
        <v>DCS_AI_01</v>
      </c>
      <c r="K1108" s="14" t="s">
        <v>5866</v>
      </c>
      <c r="M1108" s="31" t="s">
        <v>229</v>
      </c>
      <c r="N1108" s="31" t="s">
        <v>113</v>
      </c>
      <c r="O1108" s="31" t="s">
        <v>150</v>
      </c>
      <c r="P1108" s="31" t="s">
        <v>230</v>
      </c>
      <c r="Q1108" s="31" t="s">
        <v>231</v>
      </c>
      <c r="R1108" s="31">
        <v>7</v>
      </c>
      <c r="S1108" s="31">
        <v>8</v>
      </c>
      <c r="T1108" s="31" t="s">
        <v>62</v>
      </c>
      <c r="U1108" s="31" t="str">
        <f t="shared" si="554"/>
        <v>24</v>
      </c>
      <c r="V1108" s="14" t="str">
        <f t="shared" si="526"/>
        <v>AVK 2,5 A, AVK 2,5 A</v>
      </c>
      <c r="W1108" s="31" t="str">
        <f t="shared" si="531"/>
        <v>O1010011_U4</v>
      </c>
      <c r="X1108" s="14" t="str">
        <f t="shared" si="532"/>
        <v>HD5542</v>
      </c>
      <c r="Y1108" s="31" t="str">
        <f t="shared" si="533"/>
        <v>O1010011</v>
      </c>
      <c r="Z1108" s="31" t="str">
        <f t="shared" si="534"/>
        <v>TUA711-AIO16</v>
      </c>
      <c r="AA1108" s="14" t="str">
        <f t="shared" si="535"/>
        <v>17-SC-DCS-001/O1010011/ 17-MC-DCS-009</v>
      </c>
      <c r="AB1108" s="31" t="s">
        <v>64</v>
      </c>
      <c r="AC1108" s="31" t="s">
        <v>124</v>
      </c>
      <c r="AD1108" s="31" t="s">
        <v>125</v>
      </c>
      <c r="AE1108" s="31">
        <v>0</v>
      </c>
      <c r="AF1108" s="31" t="s">
        <v>126</v>
      </c>
      <c r="AG1108" s="31" t="s">
        <v>228</v>
      </c>
      <c r="AH1108" s="31">
        <v>12</v>
      </c>
      <c r="AI1108" s="31">
        <v>4</v>
      </c>
      <c r="AJ1108" s="31" t="s">
        <v>128</v>
      </c>
      <c r="AK1108" s="31">
        <f t="shared" si="527"/>
        <v>16</v>
      </c>
      <c r="AL1108" s="31" t="s">
        <v>62</v>
      </c>
      <c r="AO1108" s="31" t="s">
        <v>63</v>
      </c>
      <c r="AP1108" s="31" t="s">
        <v>244</v>
      </c>
      <c r="AQ1108" s="31" t="s">
        <v>225</v>
      </c>
      <c r="AR1108" s="31" t="s">
        <v>5716</v>
      </c>
      <c r="AS1108" s="31" t="s">
        <v>232</v>
      </c>
      <c r="AT1108" s="14" t="s">
        <v>5724</v>
      </c>
      <c r="AU1108" s="31" t="s">
        <v>5858</v>
      </c>
      <c r="AX1108" s="31" t="s">
        <v>5724</v>
      </c>
      <c r="BC1108" s="31">
        <v>0</v>
      </c>
      <c r="BD1108" s="31">
        <v>1.5</v>
      </c>
      <c r="BE1108" s="31" t="s">
        <v>5764</v>
      </c>
      <c r="BK1108" s="14" t="str">
        <f t="shared" si="536"/>
        <v>TS-G-01:7/
O1010011_U4:3</v>
      </c>
      <c r="BL1108" s="14" t="str">
        <f t="shared" si="537"/>
        <v>TS-G-01:8/
O1010011_U4:4</v>
      </c>
      <c r="BM1108" s="14" t="str">
        <f t="shared" si="538"/>
        <v/>
      </c>
      <c r="BN1108" s="14"/>
      <c r="BO1108" s="14" t="str">
        <f t="shared" si="528"/>
        <v>O1010011:4A/
O1010011_U4:5</v>
      </c>
      <c r="BP1108" s="14" t="str">
        <f t="shared" si="529"/>
        <v>O1010011:4C/
O1010011_U4:6</v>
      </c>
      <c r="BQ1108" s="14"/>
      <c r="BR1108" s="14" t="str">
        <f t="shared" si="539"/>
        <v/>
      </c>
      <c r="BS1108" s="14" t="str">
        <f t="shared" si="540"/>
        <v/>
      </c>
      <c r="BW1108" s="31" t="str">
        <f t="shared" si="541"/>
        <v>4A</v>
      </c>
      <c r="BX1108" s="31" t="str">
        <f t="shared" si="542"/>
        <v>4C</v>
      </c>
      <c r="BY1108" s="31" t="str">
        <f t="shared" si="543"/>
        <v>3</v>
      </c>
      <c r="BZ1108" s="31" t="str">
        <f t="shared" si="544"/>
        <v>4</v>
      </c>
      <c r="CA1108" s="31" t="str">
        <f t="shared" si="545"/>
        <v/>
      </c>
      <c r="CB1108" s="31" t="str">
        <f t="shared" si="546"/>
        <v>5</v>
      </c>
      <c r="CC1108" s="31" t="str">
        <f t="shared" si="547"/>
        <v>6</v>
      </c>
      <c r="CD1108" s="31" t="str">
        <f t="shared" si="548"/>
        <v/>
      </c>
      <c r="CE1108" s="31" t="str">
        <f t="shared" si="549"/>
        <v/>
      </c>
      <c r="CF1108" s="31" t="e">
        <f t="shared" ca="1" si="550"/>
        <v>#NAME?</v>
      </c>
      <c r="CG1108" s="31" t="e">
        <f t="shared" ca="1" si="551"/>
        <v>#NAME?</v>
      </c>
      <c r="CH1108" s="31" t="e">
        <f t="shared" ca="1" si="552"/>
        <v>#NAME?</v>
      </c>
      <c r="CI1108" s="31" t="e">
        <f t="shared" ca="1" si="553"/>
        <v>#NAME?</v>
      </c>
    </row>
    <row r="1109" spans="1:87" s="31" customFormat="1" ht="30" hidden="1" x14ac:dyDescent="0.25">
      <c r="A1109" s="9" t="s">
        <v>4493</v>
      </c>
      <c r="B1109" s="31" t="s">
        <v>279</v>
      </c>
      <c r="C1109" s="31" t="s">
        <v>266</v>
      </c>
      <c r="E1109" s="14" t="s">
        <v>227</v>
      </c>
      <c r="G1109" s="31" t="str">
        <f t="shared" si="530"/>
        <v>Сигнал</v>
      </c>
      <c r="H1109" s="31" t="s">
        <v>268</v>
      </c>
      <c r="I1109" s="31" t="s">
        <v>4591</v>
      </c>
      <c r="J1109" s="31" t="str">
        <f t="shared" si="525"/>
        <v>DCS_AI_01</v>
      </c>
      <c r="K1109" s="14" t="s">
        <v>5866</v>
      </c>
      <c r="M1109" s="31" t="s">
        <v>262</v>
      </c>
      <c r="N1109" s="31" t="s">
        <v>107</v>
      </c>
      <c r="O1109" s="31" t="s">
        <v>170</v>
      </c>
      <c r="P1109" s="31" t="s">
        <v>230</v>
      </c>
      <c r="Q1109" s="31" t="s">
        <v>263</v>
      </c>
      <c r="R1109" s="31">
        <v>15</v>
      </c>
      <c r="S1109" s="31">
        <v>16</v>
      </c>
      <c r="T1109" s="31" t="s">
        <v>62</v>
      </c>
      <c r="U1109" s="31" t="str">
        <f t="shared" si="554"/>
        <v>48</v>
      </c>
      <c r="V1109" s="14" t="str">
        <f t="shared" si="526"/>
        <v>AVK 2,5 A, AVK 2,5 A</v>
      </c>
      <c r="W1109" s="31" t="str">
        <f t="shared" si="531"/>
        <v>O1011006_U3</v>
      </c>
      <c r="X1109" s="14" t="str">
        <f t="shared" si="532"/>
        <v>HD5542</v>
      </c>
      <c r="Y1109" s="31" t="str">
        <f t="shared" si="533"/>
        <v>O1011006</v>
      </c>
      <c r="Z1109" s="31" t="str">
        <f t="shared" si="534"/>
        <v>TUA711-AIO16</v>
      </c>
      <c r="AA1109" s="14" t="str">
        <f t="shared" si="535"/>
        <v>17-SC-DCS-002/O1011006/ 17-MC-DCS-009</v>
      </c>
      <c r="AB1109" s="31" t="s">
        <v>64</v>
      </c>
      <c r="AC1109" s="31" t="s">
        <v>54</v>
      </c>
      <c r="AD1109" s="31" t="s">
        <v>125</v>
      </c>
      <c r="AE1109" s="31">
        <v>1</v>
      </c>
      <c r="AF1109" s="31" t="s">
        <v>126</v>
      </c>
      <c r="AG1109" s="31" t="s">
        <v>261</v>
      </c>
      <c r="AH1109" s="31">
        <v>7</v>
      </c>
      <c r="AI1109" s="31">
        <v>3</v>
      </c>
      <c r="AJ1109" s="31" t="s">
        <v>128</v>
      </c>
      <c r="AK1109" s="31">
        <f t="shared" si="527"/>
        <v>16</v>
      </c>
      <c r="AL1109" s="31" t="s">
        <v>62</v>
      </c>
      <c r="AO1109" s="31" t="s">
        <v>63</v>
      </c>
      <c r="AP1109" s="31" t="s">
        <v>260</v>
      </c>
      <c r="AQ1109" s="14" t="s">
        <v>267</v>
      </c>
      <c r="AR1109" s="31" t="s">
        <v>5716</v>
      </c>
      <c r="AS1109" s="31" t="s">
        <v>207</v>
      </c>
      <c r="AT1109" s="14" t="s">
        <v>5724</v>
      </c>
      <c r="AU1109" s="31" t="s">
        <v>5858</v>
      </c>
      <c r="AX1109" s="31" t="s">
        <v>5724</v>
      </c>
      <c r="BC1109" s="31">
        <v>0</v>
      </c>
      <c r="BD1109" s="31">
        <v>0.7</v>
      </c>
      <c r="BE1109" s="31" t="s">
        <v>5764</v>
      </c>
      <c r="BK1109" s="14" t="str">
        <f t="shared" si="536"/>
        <v>TS-H-03:15/
O1011006_U3:3</v>
      </c>
      <c r="BL1109" s="14" t="str">
        <f t="shared" si="537"/>
        <v>TS-H-03:16/
O1011006_U3:4</v>
      </c>
      <c r="BM1109" s="14" t="str">
        <f t="shared" si="538"/>
        <v/>
      </c>
      <c r="BN1109" s="14"/>
      <c r="BO1109" s="14" t="str">
        <f t="shared" si="528"/>
        <v>O1011006:3A/
O1011006_U3:5</v>
      </c>
      <c r="BP1109" s="14" t="str">
        <f t="shared" si="529"/>
        <v>O1011006:3C/
O1011006_U3:6</v>
      </c>
      <c r="BQ1109" s="14"/>
      <c r="BR1109" s="14" t="str">
        <f t="shared" si="539"/>
        <v/>
      </c>
      <c r="BS1109" s="14" t="str">
        <f t="shared" si="540"/>
        <v/>
      </c>
      <c r="BW1109" s="31" t="str">
        <f t="shared" si="541"/>
        <v>3A</v>
      </c>
      <c r="BX1109" s="31" t="str">
        <f t="shared" si="542"/>
        <v>3C</v>
      </c>
      <c r="BY1109" s="31" t="str">
        <f t="shared" si="543"/>
        <v>3</v>
      </c>
      <c r="BZ1109" s="31" t="str">
        <f t="shared" si="544"/>
        <v>4</v>
      </c>
      <c r="CA1109" s="31" t="str">
        <f t="shared" si="545"/>
        <v/>
      </c>
      <c r="CB1109" s="31" t="str">
        <f t="shared" si="546"/>
        <v>5</v>
      </c>
      <c r="CC1109" s="31" t="str">
        <f t="shared" si="547"/>
        <v>6</v>
      </c>
      <c r="CD1109" s="31" t="str">
        <f t="shared" si="548"/>
        <v/>
      </c>
      <c r="CE1109" s="31" t="str">
        <f t="shared" si="549"/>
        <v/>
      </c>
      <c r="CF1109" s="31" t="e">
        <f t="shared" ca="1" si="550"/>
        <v>#NAME?</v>
      </c>
      <c r="CG1109" s="31" t="e">
        <f t="shared" ca="1" si="551"/>
        <v>#NAME?</v>
      </c>
      <c r="CH1109" s="31" t="e">
        <f t="shared" ca="1" si="552"/>
        <v>#NAME?</v>
      </c>
      <c r="CI1109" s="31" t="e">
        <f t="shared" ca="1" si="553"/>
        <v>#NAME?</v>
      </c>
    </row>
    <row r="1110" spans="1:87" s="31" customFormat="1" ht="30" hidden="1" x14ac:dyDescent="0.25">
      <c r="A1110" s="9" t="s">
        <v>6099</v>
      </c>
      <c r="B1110" s="31" t="s">
        <v>791</v>
      </c>
      <c r="C1110" s="31" t="s">
        <v>792</v>
      </c>
      <c r="E1110" s="14" t="s">
        <v>212</v>
      </c>
      <c r="F1110" s="31" t="s">
        <v>6100</v>
      </c>
      <c r="G1110" s="31" t="str">
        <f t="shared" si="530"/>
        <v>Сигнал</v>
      </c>
      <c r="H1110" s="31" t="s">
        <v>306</v>
      </c>
      <c r="I1110" s="31" t="s">
        <v>4528</v>
      </c>
      <c r="J1110" s="31" t="str">
        <f t="shared" si="525"/>
        <v>DCS_AI_01</v>
      </c>
      <c r="K1110" s="14" t="s">
        <v>5866</v>
      </c>
      <c r="M1110" s="31" t="s">
        <v>778</v>
      </c>
      <c r="N1110" s="31" t="s">
        <v>107</v>
      </c>
      <c r="O1110" s="31" t="s">
        <v>160</v>
      </c>
      <c r="P1110" s="31" t="s">
        <v>390</v>
      </c>
      <c r="Q1110" s="31" t="s">
        <v>491</v>
      </c>
      <c r="R1110" s="31">
        <v>11</v>
      </c>
      <c r="S1110" s="31">
        <v>12</v>
      </c>
      <c r="T1110" s="31" t="s">
        <v>62</v>
      </c>
      <c r="U1110" s="31" t="str">
        <f t="shared" si="554"/>
        <v>48</v>
      </c>
      <c r="V1110" s="14" t="str">
        <f t="shared" si="526"/>
        <v>AVK 2,5 A, AVK 2,5 A</v>
      </c>
      <c r="W1110" s="31" t="str">
        <f t="shared" si="531"/>
        <v>O1011002_U8</v>
      </c>
      <c r="X1110" s="14" t="str">
        <f t="shared" si="532"/>
        <v>HD5542</v>
      </c>
      <c r="Y1110" s="31" t="str">
        <f t="shared" si="533"/>
        <v>O1011002</v>
      </c>
      <c r="Z1110" s="31" t="str">
        <f t="shared" si="534"/>
        <v>TUA711-AIO16</v>
      </c>
      <c r="AA1110" s="14" t="str">
        <f t="shared" si="535"/>
        <v>17-SC-DCS-002/O1011002/ 17-MC-DCS-008</v>
      </c>
      <c r="AB1110" s="31" t="s">
        <v>64</v>
      </c>
      <c r="AC1110" s="31" t="s">
        <v>54</v>
      </c>
      <c r="AD1110" s="31" t="s">
        <v>125</v>
      </c>
      <c r="AE1110" s="31">
        <v>1</v>
      </c>
      <c r="AF1110" s="31" t="s">
        <v>126</v>
      </c>
      <c r="AG1110" s="31" t="s">
        <v>388</v>
      </c>
      <c r="AH1110" s="31">
        <v>3</v>
      </c>
      <c r="AI1110" s="31">
        <v>8</v>
      </c>
      <c r="AJ1110" s="31" t="s">
        <v>128</v>
      </c>
      <c r="AK1110" s="31">
        <f t="shared" si="527"/>
        <v>16</v>
      </c>
      <c r="AL1110" s="31" t="s">
        <v>62</v>
      </c>
      <c r="AO1110" s="31" t="s">
        <v>63</v>
      </c>
      <c r="AP1110" s="31" t="s">
        <v>411</v>
      </c>
      <c r="AQ1110" s="31" t="s">
        <v>6013</v>
      </c>
      <c r="AR1110" s="31" t="s">
        <v>5716</v>
      </c>
      <c r="AS1110" s="31" t="s">
        <v>68</v>
      </c>
      <c r="AT1110" s="14" t="s">
        <v>5724</v>
      </c>
      <c r="AU1110" s="31" t="s">
        <v>5858</v>
      </c>
      <c r="AX1110" s="31" t="s">
        <v>5724</v>
      </c>
      <c r="BA1110" s="31">
        <v>0.1</v>
      </c>
      <c r="BC1110" s="31">
        <v>0</v>
      </c>
      <c r="BD1110" s="31">
        <v>0.2</v>
      </c>
      <c r="BE1110" s="31" t="s">
        <v>5764</v>
      </c>
      <c r="BK1110" s="14" t="str">
        <f t="shared" si="536"/>
        <v>TS-O-03:11/
O1011002_U8:3</v>
      </c>
      <c r="BL1110" s="14" t="str">
        <f t="shared" si="537"/>
        <v>TS-O-03:12/
O1011002_U8:4</v>
      </c>
      <c r="BM1110" s="14" t="str">
        <f t="shared" si="538"/>
        <v/>
      </c>
      <c r="BN1110" s="14"/>
      <c r="BO1110" s="14" t="str">
        <f t="shared" si="528"/>
        <v>O1011002:8A/
O1011002_U8:5</v>
      </c>
      <c r="BP1110" s="14" t="str">
        <f t="shared" si="529"/>
        <v>O1011002:8C/
O1011002_U8:6</v>
      </c>
      <c r="BQ1110" s="14"/>
      <c r="BR1110" s="14" t="str">
        <f t="shared" si="539"/>
        <v/>
      </c>
      <c r="BS1110" s="14" t="str">
        <f t="shared" si="540"/>
        <v/>
      </c>
      <c r="BW1110" s="31" t="str">
        <f t="shared" si="541"/>
        <v>8A</v>
      </c>
      <c r="BX1110" s="31" t="str">
        <f t="shared" si="542"/>
        <v>8C</v>
      </c>
      <c r="BY1110" s="31" t="str">
        <f t="shared" si="543"/>
        <v>3</v>
      </c>
      <c r="BZ1110" s="31" t="str">
        <f t="shared" si="544"/>
        <v>4</v>
      </c>
      <c r="CA1110" s="31" t="str">
        <f t="shared" si="545"/>
        <v/>
      </c>
      <c r="CB1110" s="31" t="str">
        <f t="shared" si="546"/>
        <v>5</v>
      </c>
      <c r="CC1110" s="31" t="str">
        <f t="shared" si="547"/>
        <v>6</v>
      </c>
      <c r="CD1110" s="31" t="str">
        <f t="shared" si="548"/>
        <v/>
      </c>
      <c r="CE1110" s="31" t="str">
        <f t="shared" si="549"/>
        <v/>
      </c>
      <c r="CF1110" s="31" t="e">
        <f t="shared" ca="1" si="550"/>
        <v>#NAME?</v>
      </c>
      <c r="CG1110" s="31" t="e">
        <f t="shared" ca="1" si="551"/>
        <v>#NAME?</v>
      </c>
      <c r="CH1110" s="31" t="e">
        <f t="shared" ca="1" si="552"/>
        <v>#NAME?</v>
      </c>
      <c r="CI1110" s="31" t="e">
        <f t="shared" ca="1" si="553"/>
        <v>#NAME?</v>
      </c>
    </row>
    <row r="1111" spans="1:87" s="31" customFormat="1" ht="30" hidden="1" x14ac:dyDescent="0.25">
      <c r="A1111" s="9" t="s">
        <v>6099</v>
      </c>
      <c r="B1111" s="31" t="s">
        <v>800</v>
      </c>
      <c r="C1111" s="31" t="s">
        <v>801</v>
      </c>
      <c r="E1111" s="14" t="s">
        <v>212</v>
      </c>
      <c r="F1111" s="31" t="s">
        <v>6100</v>
      </c>
      <c r="G1111" s="31" t="str">
        <f t="shared" si="530"/>
        <v>Сигнал</v>
      </c>
      <c r="H1111" s="31" t="s">
        <v>306</v>
      </c>
      <c r="I1111" s="31" t="s">
        <v>4528</v>
      </c>
      <c r="J1111" s="31" t="str">
        <f t="shared" si="525"/>
        <v>DCS_AI_01</v>
      </c>
      <c r="K1111" s="14" t="s">
        <v>5866</v>
      </c>
      <c r="M1111" s="31" t="s">
        <v>778</v>
      </c>
      <c r="N1111" s="31" t="s">
        <v>107</v>
      </c>
      <c r="O1111" s="31" t="s">
        <v>185</v>
      </c>
      <c r="P1111" s="31" t="s">
        <v>390</v>
      </c>
      <c r="Q1111" s="31" t="s">
        <v>491</v>
      </c>
      <c r="R1111" s="31">
        <v>21</v>
      </c>
      <c r="S1111" s="31">
        <v>22</v>
      </c>
      <c r="T1111" s="31" t="s">
        <v>62</v>
      </c>
      <c r="U1111" s="31" t="str">
        <f t="shared" si="554"/>
        <v>48</v>
      </c>
      <c r="V1111" s="14" t="str">
        <f t="shared" si="526"/>
        <v>AVK 2,5 A, AVK 2,5 A</v>
      </c>
      <c r="W1111" s="31" t="str">
        <f t="shared" si="531"/>
        <v>O1011003_U9</v>
      </c>
      <c r="X1111" s="14" t="str">
        <f t="shared" si="532"/>
        <v>HD5542</v>
      </c>
      <c r="Y1111" s="31" t="str">
        <f t="shared" si="533"/>
        <v>O1011003</v>
      </c>
      <c r="Z1111" s="31" t="str">
        <f t="shared" si="534"/>
        <v>TUA711-AIO16</v>
      </c>
      <c r="AA1111" s="14" t="str">
        <f t="shared" si="535"/>
        <v>17-SC-DCS-002/O1011003/ 17-MC-DCS-008</v>
      </c>
      <c r="AB1111" s="31" t="s">
        <v>64</v>
      </c>
      <c r="AC1111" s="31" t="s">
        <v>54</v>
      </c>
      <c r="AD1111" s="31" t="s">
        <v>125</v>
      </c>
      <c r="AE1111" s="31">
        <v>1</v>
      </c>
      <c r="AF1111" s="31" t="s">
        <v>126</v>
      </c>
      <c r="AG1111" s="31" t="s">
        <v>417</v>
      </c>
      <c r="AH1111" s="31">
        <v>4</v>
      </c>
      <c r="AI1111" s="31">
        <v>9</v>
      </c>
      <c r="AJ1111" s="31" t="s">
        <v>128</v>
      </c>
      <c r="AK1111" s="31">
        <f t="shared" si="527"/>
        <v>16</v>
      </c>
      <c r="AL1111" s="31" t="s">
        <v>62</v>
      </c>
      <c r="AO1111" s="31" t="s">
        <v>63</v>
      </c>
      <c r="AP1111" s="31" t="s">
        <v>411</v>
      </c>
      <c r="AQ1111" s="31" t="s">
        <v>6014</v>
      </c>
      <c r="AR1111" s="31" t="s">
        <v>5716</v>
      </c>
      <c r="AS1111" s="31" t="s">
        <v>68</v>
      </c>
      <c r="AT1111" s="14" t="s">
        <v>5724</v>
      </c>
      <c r="AU1111" s="31" t="s">
        <v>5858</v>
      </c>
      <c r="AX1111" s="31" t="s">
        <v>5724</v>
      </c>
      <c r="BA1111" s="31">
        <v>0.1</v>
      </c>
      <c r="BC1111" s="31">
        <v>0</v>
      </c>
      <c r="BD1111" s="31">
        <v>0.2</v>
      </c>
      <c r="BE1111" s="31" t="s">
        <v>5764</v>
      </c>
      <c r="BK1111" s="14" t="str">
        <f t="shared" si="536"/>
        <v>TS-O-03:21/
O1011003_U9:3</v>
      </c>
      <c r="BL1111" s="14" t="str">
        <f t="shared" si="537"/>
        <v>TS-O-03:22/
O1011003_U9:4</v>
      </c>
      <c r="BM1111" s="14" t="str">
        <f t="shared" si="538"/>
        <v/>
      </c>
      <c r="BN1111" s="14"/>
      <c r="BO1111" s="14" t="str">
        <f t="shared" si="528"/>
        <v>O1011003:9A/
O1011003_U9:5</v>
      </c>
      <c r="BP1111" s="14" t="str">
        <f t="shared" si="529"/>
        <v>O1011003:9C/
O1011003_U9:6</v>
      </c>
      <c r="BQ1111" s="14"/>
      <c r="BR1111" s="14" t="str">
        <f t="shared" si="539"/>
        <v/>
      </c>
      <c r="BS1111" s="14" t="str">
        <f t="shared" si="540"/>
        <v/>
      </c>
      <c r="BW1111" s="31" t="str">
        <f t="shared" si="541"/>
        <v>9A</v>
      </c>
      <c r="BX1111" s="31" t="str">
        <f t="shared" si="542"/>
        <v>9C</v>
      </c>
      <c r="BY1111" s="31" t="str">
        <f t="shared" si="543"/>
        <v>3</v>
      </c>
      <c r="BZ1111" s="31" t="str">
        <f t="shared" si="544"/>
        <v>4</v>
      </c>
      <c r="CA1111" s="31" t="str">
        <f t="shared" si="545"/>
        <v/>
      </c>
      <c r="CB1111" s="31" t="str">
        <f t="shared" si="546"/>
        <v>5</v>
      </c>
      <c r="CC1111" s="31" t="str">
        <f t="shared" si="547"/>
        <v>6</v>
      </c>
      <c r="CD1111" s="31" t="str">
        <f t="shared" si="548"/>
        <v/>
      </c>
      <c r="CE1111" s="31" t="str">
        <f t="shared" si="549"/>
        <v/>
      </c>
      <c r="CF1111" s="31" t="e">
        <f t="shared" ca="1" si="550"/>
        <v>#NAME?</v>
      </c>
      <c r="CG1111" s="31" t="e">
        <f t="shared" ca="1" si="551"/>
        <v>#NAME?</v>
      </c>
      <c r="CH1111" s="31" t="e">
        <f t="shared" ca="1" si="552"/>
        <v>#NAME?</v>
      </c>
      <c r="CI1111" s="31" t="e">
        <f t="shared" ca="1" si="553"/>
        <v>#NAME?</v>
      </c>
    </row>
    <row r="1112" spans="1:87" s="31" customFormat="1" ht="30" hidden="1" x14ac:dyDescent="0.25">
      <c r="A1112" s="9" t="s">
        <v>6099</v>
      </c>
      <c r="B1112" s="31" t="s">
        <v>809</v>
      </c>
      <c r="C1112" s="31" t="s">
        <v>810</v>
      </c>
      <c r="E1112" s="14" t="s">
        <v>212</v>
      </c>
      <c r="F1112" s="31" t="s">
        <v>6100</v>
      </c>
      <c r="G1112" s="31" t="str">
        <f t="shared" si="530"/>
        <v>Сигнал</v>
      </c>
      <c r="H1112" s="31" t="s">
        <v>306</v>
      </c>
      <c r="I1112" s="31" t="s">
        <v>4528</v>
      </c>
      <c r="J1112" s="31" t="str">
        <f t="shared" si="525"/>
        <v>DCS_AI_01</v>
      </c>
      <c r="K1112" s="14" t="s">
        <v>5866</v>
      </c>
      <c r="M1112" s="31" t="s">
        <v>778</v>
      </c>
      <c r="N1112" s="31" t="s">
        <v>107</v>
      </c>
      <c r="O1112" s="31" t="s">
        <v>200</v>
      </c>
      <c r="P1112" s="31" t="s">
        <v>390</v>
      </c>
      <c r="Q1112" s="31" t="s">
        <v>491</v>
      </c>
      <c r="R1112" s="31">
        <v>31</v>
      </c>
      <c r="S1112" s="31">
        <v>32</v>
      </c>
      <c r="T1112" s="31" t="s">
        <v>62</v>
      </c>
      <c r="U1112" s="31" t="str">
        <f t="shared" si="554"/>
        <v>48</v>
      </c>
      <c r="V1112" s="14" t="str">
        <f t="shared" si="526"/>
        <v>AVK 2,5 A, AVK 2,5 A</v>
      </c>
      <c r="W1112" s="31" t="str">
        <f t="shared" si="531"/>
        <v>O1011003_U12</v>
      </c>
      <c r="X1112" s="14" t="str">
        <f t="shared" si="532"/>
        <v>HD5542</v>
      </c>
      <c r="Y1112" s="31" t="str">
        <f t="shared" si="533"/>
        <v>O1011003</v>
      </c>
      <c r="Z1112" s="31" t="str">
        <f t="shared" si="534"/>
        <v>TUA711-AIO16</v>
      </c>
      <c r="AA1112" s="14" t="str">
        <f t="shared" si="535"/>
        <v>17-SC-DCS-002/O1011003/ 17-MC-DCS-008</v>
      </c>
      <c r="AB1112" s="31" t="s">
        <v>64</v>
      </c>
      <c r="AC1112" s="31" t="s">
        <v>54</v>
      </c>
      <c r="AD1112" s="31" t="s">
        <v>125</v>
      </c>
      <c r="AE1112" s="31">
        <v>1</v>
      </c>
      <c r="AF1112" s="31" t="s">
        <v>126</v>
      </c>
      <c r="AG1112" s="31" t="s">
        <v>417</v>
      </c>
      <c r="AH1112" s="31">
        <v>4</v>
      </c>
      <c r="AI1112" s="31">
        <v>12</v>
      </c>
      <c r="AJ1112" s="31" t="s">
        <v>128</v>
      </c>
      <c r="AK1112" s="31">
        <f t="shared" si="527"/>
        <v>16</v>
      </c>
      <c r="AL1112" s="31" t="s">
        <v>62</v>
      </c>
      <c r="AO1112" s="31" t="s">
        <v>63</v>
      </c>
      <c r="AP1112" s="31" t="s">
        <v>411</v>
      </c>
      <c r="AQ1112" s="31" t="s">
        <v>6015</v>
      </c>
      <c r="AR1112" s="31" t="s">
        <v>5716</v>
      </c>
      <c r="AS1112" s="31" t="s">
        <v>68</v>
      </c>
      <c r="AT1112" s="14" t="s">
        <v>5724</v>
      </c>
      <c r="AU1112" s="31" t="s">
        <v>5858</v>
      </c>
      <c r="AX1112" s="31" t="s">
        <v>5724</v>
      </c>
      <c r="BA1112" s="31">
        <v>0.1</v>
      </c>
      <c r="BC1112" s="31">
        <v>0</v>
      </c>
      <c r="BD1112" s="31">
        <v>0.2</v>
      </c>
      <c r="BE1112" s="31" t="s">
        <v>5764</v>
      </c>
      <c r="BK1112" s="14" t="str">
        <f t="shared" si="536"/>
        <v>TS-O-03:31/
O1011003_U12:3</v>
      </c>
      <c r="BL1112" s="14" t="str">
        <f t="shared" si="537"/>
        <v>TS-O-03:32/
O1011003_U12:4</v>
      </c>
      <c r="BM1112" s="14" t="str">
        <f t="shared" si="538"/>
        <v/>
      </c>
      <c r="BN1112" s="14"/>
      <c r="BO1112" s="14" t="str">
        <f t="shared" si="528"/>
        <v>O1011003:12A/
O1011003_U12:5</v>
      </c>
      <c r="BP1112" s="14" t="str">
        <f t="shared" si="529"/>
        <v>O1011003:12C/
O1011003_U12:6</v>
      </c>
      <c r="BQ1112" s="14"/>
      <c r="BR1112" s="14" t="str">
        <f t="shared" si="539"/>
        <v/>
      </c>
      <c r="BS1112" s="14" t="str">
        <f t="shared" si="540"/>
        <v/>
      </c>
      <c r="BW1112" s="31" t="str">
        <f t="shared" si="541"/>
        <v>12A</v>
      </c>
      <c r="BX1112" s="31" t="str">
        <f t="shared" si="542"/>
        <v>12C</v>
      </c>
      <c r="BY1112" s="31" t="str">
        <f t="shared" si="543"/>
        <v>3</v>
      </c>
      <c r="BZ1112" s="31" t="str">
        <f t="shared" si="544"/>
        <v>4</v>
      </c>
      <c r="CA1112" s="31" t="str">
        <f t="shared" si="545"/>
        <v/>
      </c>
      <c r="CB1112" s="31" t="str">
        <f t="shared" si="546"/>
        <v>5</v>
      </c>
      <c r="CC1112" s="31" t="str">
        <f t="shared" si="547"/>
        <v>6</v>
      </c>
      <c r="CD1112" s="31" t="str">
        <f t="shared" si="548"/>
        <v/>
      </c>
      <c r="CE1112" s="31" t="str">
        <f t="shared" si="549"/>
        <v/>
      </c>
      <c r="CF1112" s="31" t="e">
        <f t="shared" ca="1" si="550"/>
        <v>#NAME?</v>
      </c>
      <c r="CG1112" s="31" t="e">
        <f t="shared" ca="1" si="551"/>
        <v>#NAME?</v>
      </c>
      <c r="CH1112" s="31" t="e">
        <f t="shared" ca="1" si="552"/>
        <v>#NAME?</v>
      </c>
      <c r="CI1112" s="31" t="e">
        <f t="shared" ca="1" si="553"/>
        <v>#NAME?</v>
      </c>
    </row>
    <row r="1113" spans="1:87" s="31" customFormat="1" ht="45" hidden="1" x14ac:dyDescent="0.25">
      <c r="A1113" s="9" t="s">
        <v>4493</v>
      </c>
      <c r="B1113" s="31" t="s">
        <v>1151</v>
      </c>
      <c r="C1113" s="31" t="s">
        <v>1152</v>
      </c>
      <c r="E1113" s="14" t="s">
        <v>398</v>
      </c>
      <c r="G1113" s="31" t="str">
        <f t="shared" si="530"/>
        <v>Сигнал</v>
      </c>
      <c r="H1113" s="31" t="s">
        <v>241</v>
      </c>
      <c r="I1113" s="31" t="s">
        <v>4566</v>
      </c>
      <c r="J1113" s="31" t="str">
        <f t="shared" si="525"/>
        <v>DCS_AI_02</v>
      </c>
      <c r="K1113" s="14" t="s">
        <v>5866</v>
      </c>
      <c r="M1113" s="31" t="s">
        <v>1137</v>
      </c>
      <c r="N1113" s="31" t="s">
        <v>107</v>
      </c>
      <c r="O1113" s="31" t="s">
        <v>165</v>
      </c>
      <c r="P1113" s="31" t="s">
        <v>131</v>
      </c>
      <c r="Q1113" s="31" t="s">
        <v>66</v>
      </c>
      <c r="R1113" s="31">
        <v>13</v>
      </c>
      <c r="S1113" s="31">
        <v>14</v>
      </c>
      <c r="T1113" s="31" t="s">
        <v>62</v>
      </c>
      <c r="U1113" s="31" t="str">
        <f t="shared" si="554"/>
        <v>48</v>
      </c>
      <c r="V1113" s="14" t="str">
        <f t="shared" si="526"/>
        <v>AVK 2,5 A, AVK 2,5 A</v>
      </c>
      <c r="W1113" s="31" t="str">
        <f t="shared" si="531"/>
        <v>O1010014R_U9</v>
      </c>
      <c r="X1113" s="14" t="str">
        <f t="shared" si="532"/>
        <v>HD5542</v>
      </c>
      <c r="Y1113" s="31" t="str">
        <f t="shared" si="533"/>
        <v>O1010014R</v>
      </c>
      <c r="Z1113" s="31" t="str">
        <f t="shared" si="534"/>
        <v>TUA711-AIO16</v>
      </c>
      <c r="AA1113" s="14" t="str">
        <f t="shared" si="535"/>
        <v>17-SC-DCS-001/O1010014R/ 17-MC-DCS-006</v>
      </c>
      <c r="AB1113" s="31" t="s">
        <v>64</v>
      </c>
      <c r="AC1113" s="31" t="s">
        <v>124</v>
      </c>
      <c r="AD1113" s="31" t="s">
        <v>125</v>
      </c>
      <c r="AE1113" s="31">
        <v>0</v>
      </c>
      <c r="AF1113" s="31" t="s">
        <v>126</v>
      </c>
      <c r="AG1113" s="31" t="s">
        <v>655</v>
      </c>
      <c r="AH1113" s="31">
        <v>15</v>
      </c>
      <c r="AI1113" s="31">
        <v>9</v>
      </c>
      <c r="AJ1113" s="31" t="s">
        <v>128</v>
      </c>
      <c r="AK1113" s="31">
        <f t="shared" si="527"/>
        <v>16</v>
      </c>
      <c r="AL1113" s="31" t="s">
        <v>62</v>
      </c>
      <c r="AO1113" s="31" t="s">
        <v>63</v>
      </c>
      <c r="AP1113" s="31" t="s">
        <v>1154</v>
      </c>
      <c r="AQ1113" s="31" t="s">
        <v>1153</v>
      </c>
      <c r="AR1113" s="31" t="s">
        <v>5716</v>
      </c>
      <c r="AS1113" s="31" t="s">
        <v>232</v>
      </c>
      <c r="AT1113" s="14" t="s">
        <v>5724</v>
      </c>
      <c r="AU1113" s="31" t="s">
        <v>5858</v>
      </c>
      <c r="AX1113" s="31" t="s">
        <v>5724</v>
      </c>
      <c r="BC1113" s="31">
        <v>-1</v>
      </c>
      <c r="BD1113" s="31">
        <v>6</v>
      </c>
      <c r="BE1113" s="31" t="s">
        <v>5769</v>
      </c>
      <c r="BK1113" s="14" t="str">
        <f t="shared" si="536"/>
        <v>TS-Q-05:13/
O1010014R_U9:3</v>
      </c>
      <c r="BL1113" s="14" t="str">
        <f t="shared" si="537"/>
        <v>TS-Q-05:14/
O1010014R_U9:4</v>
      </c>
      <c r="BM1113" s="14" t="str">
        <f t="shared" si="538"/>
        <v/>
      </c>
      <c r="BN1113" s="14"/>
      <c r="BO1113" s="14" t="str">
        <f t="shared" si="528"/>
        <v>O1010014R:9A/
O1010014R_U9:5</v>
      </c>
      <c r="BP1113" s="14" t="str">
        <f t="shared" si="529"/>
        <v>O1010014R:9C/
O1010014R_U9:6</v>
      </c>
      <c r="BQ1113" s="14"/>
      <c r="BR1113" s="14" t="str">
        <f t="shared" si="539"/>
        <v/>
      </c>
      <c r="BS1113" s="14" t="str">
        <f t="shared" si="540"/>
        <v/>
      </c>
      <c r="BW1113" s="31" t="str">
        <f t="shared" si="541"/>
        <v>9A</v>
      </c>
      <c r="BX1113" s="31" t="str">
        <f t="shared" si="542"/>
        <v>9C</v>
      </c>
      <c r="BY1113" s="31" t="str">
        <f t="shared" si="543"/>
        <v>3</v>
      </c>
      <c r="BZ1113" s="31" t="str">
        <f t="shared" si="544"/>
        <v>4</v>
      </c>
      <c r="CA1113" s="31" t="str">
        <f t="shared" si="545"/>
        <v/>
      </c>
      <c r="CB1113" s="31" t="str">
        <f t="shared" si="546"/>
        <v>5</v>
      </c>
      <c r="CC1113" s="31" t="str">
        <f t="shared" si="547"/>
        <v>6</v>
      </c>
      <c r="CD1113" s="31" t="str">
        <f t="shared" si="548"/>
        <v/>
      </c>
      <c r="CE1113" s="31" t="str">
        <f t="shared" si="549"/>
        <v/>
      </c>
      <c r="CF1113" s="31" t="e">
        <f t="shared" ca="1" si="550"/>
        <v>#NAME?</v>
      </c>
      <c r="CG1113" s="31" t="e">
        <f t="shared" ca="1" si="551"/>
        <v>#NAME?</v>
      </c>
      <c r="CH1113" s="31" t="e">
        <f t="shared" ca="1" si="552"/>
        <v>#NAME?</v>
      </c>
      <c r="CI1113" s="31" t="e">
        <f t="shared" ca="1" si="553"/>
        <v>#NAME?</v>
      </c>
    </row>
    <row r="1114" spans="1:87" s="31" customFormat="1" ht="45" hidden="1" x14ac:dyDescent="0.25">
      <c r="A1114" s="9" t="s">
        <v>4493</v>
      </c>
      <c r="B1114" s="31" t="s">
        <v>1151</v>
      </c>
      <c r="C1114" s="31" t="s">
        <v>1158</v>
      </c>
      <c r="E1114" s="14" t="s">
        <v>173</v>
      </c>
      <c r="G1114" s="31" t="str">
        <f t="shared" si="530"/>
        <v>Сигнал</v>
      </c>
      <c r="H1114" s="31" t="s">
        <v>330</v>
      </c>
      <c r="I1114" s="31" t="s">
        <v>4566</v>
      </c>
      <c r="J1114" s="31" t="str">
        <f t="shared" si="525"/>
        <v>DCS_AO_02</v>
      </c>
      <c r="K1114" s="14" t="s">
        <v>5866</v>
      </c>
      <c r="M1114" s="31" t="s">
        <v>1137</v>
      </c>
      <c r="N1114" s="31" t="s">
        <v>107</v>
      </c>
      <c r="O1114" s="31" t="s">
        <v>176</v>
      </c>
      <c r="P1114" s="31" t="s">
        <v>131</v>
      </c>
      <c r="Q1114" s="31" t="s">
        <v>66</v>
      </c>
      <c r="R1114" s="31">
        <v>17</v>
      </c>
      <c r="S1114" s="31">
        <v>18</v>
      </c>
      <c r="T1114" s="31" t="s">
        <v>62</v>
      </c>
      <c r="U1114" s="31" t="str">
        <f t="shared" si="554"/>
        <v>48</v>
      </c>
      <c r="V1114" s="14" t="str">
        <f t="shared" si="526"/>
        <v>AVK 2,5 A, AVK 2,5 A</v>
      </c>
      <c r="W1114" s="31" t="str">
        <f t="shared" si="531"/>
        <v>O1010104R_U16</v>
      </c>
      <c r="X1114" s="14" t="str">
        <f t="shared" si="532"/>
        <v>HD5546</v>
      </c>
      <c r="Y1114" s="31" t="str">
        <f t="shared" si="533"/>
        <v>O1010104R</v>
      </c>
      <c r="Z1114" s="31" t="str">
        <f t="shared" si="534"/>
        <v>TUA711-AIO16</v>
      </c>
      <c r="AA1114" s="14" t="str">
        <f t="shared" si="535"/>
        <v>17-SC-DCS-001/O1010104R/ 17-MC-DCS-006</v>
      </c>
      <c r="AB1114" s="31" t="s">
        <v>64</v>
      </c>
      <c r="AC1114" s="31" t="s">
        <v>124</v>
      </c>
      <c r="AD1114" s="31" t="s">
        <v>125</v>
      </c>
      <c r="AE1114" s="31">
        <v>0</v>
      </c>
      <c r="AF1114" s="31" t="s">
        <v>55</v>
      </c>
      <c r="AG1114" s="31" t="s">
        <v>174</v>
      </c>
      <c r="AH1114" s="31">
        <v>5</v>
      </c>
      <c r="AI1114" s="31">
        <v>16</v>
      </c>
      <c r="AJ1114" s="31" t="s">
        <v>175</v>
      </c>
      <c r="AK1114" s="31">
        <f t="shared" si="527"/>
        <v>16</v>
      </c>
      <c r="AL1114" s="31" t="s">
        <v>62</v>
      </c>
      <c r="AO1114" s="31" t="s">
        <v>63</v>
      </c>
      <c r="AP1114" s="31" t="s">
        <v>1154</v>
      </c>
      <c r="AQ1114" s="31" t="s">
        <v>1153</v>
      </c>
      <c r="AR1114" s="31" t="s">
        <v>5716</v>
      </c>
      <c r="AS1114" s="31" t="s">
        <v>232</v>
      </c>
      <c r="AT1114" s="14" t="s">
        <v>5724</v>
      </c>
      <c r="AU1114" s="31" t="s">
        <v>5858</v>
      </c>
      <c r="AX1114" s="31" t="s">
        <v>5724</v>
      </c>
      <c r="BK1114" s="14" t="str">
        <f t="shared" si="536"/>
        <v>TS-Q-05:17/
O1010104R_U16:3</v>
      </c>
      <c r="BL1114" s="14" t="str">
        <f t="shared" si="537"/>
        <v>TS-Q-05:18/
O1010104R_U16:4</v>
      </c>
      <c r="BM1114" s="14" t="str">
        <f t="shared" si="538"/>
        <v/>
      </c>
      <c r="BN1114" s="14"/>
      <c r="BO1114" s="14" t="str">
        <f t="shared" si="528"/>
        <v>O1010104R:16A/
O1010104R_U16:5</v>
      </c>
      <c r="BP1114" s="14" t="str">
        <f t="shared" si="529"/>
        <v>O1010104R:16C/
O1010104R_U16:6</v>
      </c>
      <c r="BQ1114" s="14"/>
      <c r="BR1114" s="14" t="str">
        <f t="shared" si="539"/>
        <v/>
      </c>
      <c r="BS1114" s="14" t="str">
        <f t="shared" si="540"/>
        <v/>
      </c>
      <c r="BW1114" s="31" t="str">
        <f t="shared" si="541"/>
        <v>16A</v>
      </c>
      <c r="BX1114" s="31" t="str">
        <f t="shared" si="542"/>
        <v>16C</v>
      </c>
      <c r="BY1114" s="31" t="str">
        <f t="shared" si="543"/>
        <v>3</v>
      </c>
      <c r="BZ1114" s="31" t="str">
        <f t="shared" si="544"/>
        <v>4</v>
      </c>
      <c r="CA1114" s="31" t="str">
        <f t="shared" si="545"/>
        <v/>
      </c>
      <c r="CB1114" s="31" t="str">
        <f t="shared" si="546"/>
        <v>5</v>
      </c>
      <c r="CC1114" s="31" t="str">
        <f t="shared" si="547"/>
        <v>6</v>
      </c>
      <c r="CD1114" s="31" t="str">
        <f t="shared" si="548"/>
        <v/>
      </c>
      <c r="CE1114" s="31" t="str">
        <f t="shared" si="549"/>
        <v/>
      </c>
      <c r="CF1114" s="31" t="e">
        <f t="shared" ca="1" si="550"/>
        <v>#NAME?</v>
      </c>
      <c r="CG1114" s="31" t="e">
        <f t="shared" ca="1" si="551"/>
        <v>#NAME?</v>
      </c>
      <c r="CH1114" s="31" t="e">
        <f t="shared" ca="1" si="552"/>
        <v>#NAME?</v>
      </c>
      <c r="CI1114" s="31" t="e">
        <f t="shared" ca="1" si="553"/>
        <v>#NAME?</v>
      </c>
    </row>
    <row r="1115" spans="1:87" s="31" customFormat="1" ht="45" hidden="1" x14ac:dyDescent="0.25">
      <c r="A1115" s="9" t="s">
        <v>4493</v>
      </c>
      <c r="B1115" s="31" t="s">
        <v>1151</v>
      </c>
      <c r="C1115" s="31" t="s">
        <v>1159</v>
      </c>
      <c r="E1115" s="14" t="s">
        <v>173</v>
      </c>
      <c r="G1115" s="31" t="str">
        <f t="shared" si="530"/>
        <v>Сигнал</v>
      </c>
      <c r="H1115" s="31" t="s">
        <v>330</v>
      </c>
      <c r="I1115" s="31" t="s">
        <v>4566</v>
      </c>
      <c r="J1115" s="31" t="str">
        <f t="shared" si="525"/>
        <v>DCS_AO_02</v>
      </c>
      <c r="K1115" s="14" t="s">
        <v>5866</v>
      </c>
      <c r="M1115" s="31" t="s">
        <v>1137</v>
      </c>
      <c r="N1115" s="31" t="s">
        <v>107</v>
      </c>
      <c r="O1115" s="31" t="s">
        <v>182</v>
      </c>
      <c r="P1115" s="31" t="s">
        <v>131</v>
      </c>
      <c r="Q1115" s="31" t="s">
        <v>66</v>
      </c>
      <c r="R1115" s="31">
        <v>19</v>
      </c>
      <c r="S1115" s="31">
        <v>20</v>
      </c>
      <c r="T1115" s="31" t="s">
        <v>62</v>
      </c>
      <c r="U1115" s="31" t="str">
        <f t="shared" si="554"/>
        <v>48</v>
      </c>
      <c r="V1115" s="14" t="str">
        <f t="shared" si="526"/>
        <v>AVK 2,5 A, AVK 2,5 A</v>
      </c>
      <c r="W1115" s="31" t="str">
        <f t="shared" si="531"/>
        <v>O1010106R_U8</v>
      </c>
      <c r="X1115" s="14" t="str">
        <f t="shared" si="532"/>
        <v>HD5546</v>
      </c>
      <c r="Y1115" s="31" t="str">
        <f t="shared" si="533"/>
        <v>O1010106R</v>
      </c>
      <c r="Z1115" s="31" t="str">
        <f t="shared" si="534"/>
        <v>TUA711-AIO16</v>
      </c>
      <c r="AA1115" s="14" t="str">
        <f t="shared" si="535"/>
        <v>17-SC-DCS-001/O1010106R/ 17-MC-DCS-006</v>
      </c>
      <c r="AB1115" s="31" t="s">
        <v>64</v>
      </c>
      <c r="AC1115" s="31" t="s">
        <v>124</v>
      </c>
      <c r="AD1115" s="31" t="s">
        <v>125</v>
      </c>
      <c r="AE1115" s="31">
        <v>0</v>
      </c>
      <c r="AF1115" s="31" t="s">
        <v>55</v>
      </c>
      <c r="AG1115" s="31" t="s">
        <v>533</v>
      </c>
      <c r="AH1115" s="31">
        <v>7</v>
      </c>
      <c r="AI1115" s="31">
        <v>8</v>
      </c>
      <c r="AJ1115" s="31" t="s">
        <v>175</v>
      </c>
      <c r="AK1115" s="31">
        <f t="shared" si="527"/>
        <v>16</v>
      </c>
      <c r="AL1115" s="31" t="s">
        <v>62</v>
      </c>
      <c r="AO1115" s="31" t="s">
        <v>63</v>
      </c>
      <c r="AP1115" s="31" t="s">
        <v>1154</v>
      </c>
      <c r="AQ1115" s="31" t="s">
        <v>1153</v>
      </c>
      <c r="AR1115" s="31" t="s">
        <v>5716</v>
      </c>
      <c r="AS1115" s="31" t="s">
        <v>232</v>
      </c>
      <c r="AT1115" s="14" t="s">
        <v>5724</v>
      </c>
      <c r="AU1115" s="31" t="s">
        <v>5858</v>
      </c>
      <c r="AX1115" s="31" t="s">
        <v>5724</v>
      </c>
      <c r="BK1115" s="14" t="str">
        <f t="shared" si="536"/>
        <v>TS-Q-05:19/
O1010106R_U8:3</v>
      </c>
      <c r="BL1115" s="14" t="str">
        <f t="shared" si="537"/>
        <v>TS-Q-05:20/
O1010106R_U8:4</v>
      </c>
      <c r="BM1115" s="14" t="str">
        <f t="shared" si="538"/>
        <v/>
      </c>
      <c r="BN1115" s="14"/>
      <c r="BO1115" s="14" t="str">
        <f t="shared" si="528"/>
        <v>O1010106R:8A/
O1010106R_U8:5</v>
      </c>
      <c r="BP1115" s="14" t="str">
        <f t="shared" si="529"/>
        <v>O1010106R:8C/
O1010106R_U8:6</v>
      </c>
      <c r="BQ1115" s="14"/>
      <c r="BR1115" s="14" t="str">
        <f t="shared" si="539"/>
        <v/>
      </c>
      <c r="BS1115" s="14" t="str">
        <f t="shared" si="540"/>
        <v/>
      </c>
      <c r="BW1115" s="31" t="str">
        <f t="shared" si="541"/>
        <v>8A</v>
      </c>
      <c r="BX1115" s="31" t="str">
        <f t="shared" si="542"/>
        <v>8C</v>
      </c>
      <c r="BY1115" s="31" t="str">
        <f t="shared" si="543"/>
        <v>3</v>
      </c>
      <c r="BZ1115" s="31" t="str">
        <f t="shared" si="544"/>
        <v>4</v>
      </c>
      <c r="CA1115" s="31" t="str">
        <f t="shared" si="545"/>
        <v/>
      </c>
      <c r="CB1115" s="31" t="str">
        <f t="shared" si="546"/>
        <v>5</v>
      </c>
      <c r="CC1115" s="31" t="str">
        <f t="shared" si="547"/>
        <v>6</v>
      </c>
      <c r="CD1115" s="31" t="str">
        <f t="shared" si="548"/>
        <v/>
      </c>
      <c r="CE1115" s="31" t="str">
        <f t="shared" si="549"/>
        <v/>
      </c>
      <c r="CF1115" s="31" t="e">
        <f t="shared" ca="1" si="550"/>
        <v>#NAME?</v>
      </c>
      <c r="CG1115" s="31" t="e">
        <f t="shared" ca="1" si="551"/>
        <v>#NAME?</v>
      </c>
      <c r="CH1115" s="31" t="e">
        <f t="shared" ca="1" si="552"/>
        <v>#NAME?</v>
      </c>
      <c r="CI1115" s="31" t="e">
        <f t="shared" ca="1" si="553"/>
        <v>#NAME?</v>
      </c>
    </row>
    <row r="1116" spans="1:87" s="31" customFormat="1" ht="30" hidden="1" x14ac:dyDescent="0.25">
      <c r="A1116" s="9" t="s">
        <v>4493</v>
      </c>
      <c r="B1116" s="31" t="s">
        <v>1067</v>
      </c>
      <c r="C1116" s="31" t="s">
        <v>1068</v>
      </c>
      <c r="E1116" s="14" t="s">
        <v>212</v>
      </c>
      <c r="G1116" s="31" t="str">
        <f t="shared" si="530"/>
        <v>Сигнал</v>
      </c>
      <c r="H1116" s="31" t="s">
        <v>241</v>
      </c>
      <c r="I1116" s="31" t="s">
        <v>4566</v>
      </c>
      <c r="J1116" s="31" t="str">
        <f t="shared" si="525"/>
        <v>DCS_AI_01</v>
      </c>
      <c r="K1116" s="14" t="s">
        <v>5866</v>
      </c>
      <c r="M1116" s="31" t="s">
        <v>1035</v>
      </c>
      <c r="N1116" s="31" t="s">
        <v>107</v>
      </c>
      <c r="O1116" s="31" t="s">
        <v>191</v>
      </c>
      <c r="P1116" s="31" t="s">
        <v>131</v>
      </c>
      <c r="Q1116" s="31" t="s">
        <v>1036</v>
      </c>
      <c r="R1116" s="31">
        <v>25</v>
      </c>
      <c r="S1116" s="31">
        <v>26</v>
      </c>
      <c r="T1116" s="31" t="s">
        <v>62</v>
      </c>
      <c r="U1116" s="31" t="str">
        <f t="shared" si="554"/>
        <v>48</v>
      </c>
      <c r="V1116" s="14" t="str">
        <f t="shared" si="526"/>
        <v>AVK 2,5 A, AVK 2,5 A</v>
      </c>
      <c r="W1116" s="31" t="str">
        <f t="shared" si="531"/>
        <v>O1010005_U5</v>
      </c>
      <c r="X1116" s="14" t="str">
        <f t="shared" si="532"/>
        <v>HD5542</v>
      </c>
      <c r="Y1116" s="31" t="str">
        <f t="shared" si="533"/>
        <v>O1010005</v>
      </c>
      <c r="Z1116" s="31" t="str">
        <f t="shared" si="534"/>
        <v>TUA711-AIO16</v>
      </c>
      <c r="AA1116" s="14" t="str">
        <f t="shared" si="535"/>
        <v>17-SC-DCS-001/O1010005/ 17-MC-DCS-006</v>
      </c>
      <c r="AB1116" s="31" t="s">
        <v>64</v>
      </c>
      <c r="AC1116" s="31" t="s">
        <v>124</v>
      </c>
      <c r="AD1116" s="31" t="s">
        <v>125</v>
      </c>
      <c r="AE1116" s="31">
        <v>0</v>
      </c>
      <c r="AF1116" s="31" t="s">
        <v>126</v>
      </c>
      <c r="AG1116" s="31" t="s">
        <v>852</v>
      </c>
      <c r="AH1116" s="31">
        <v>6</v>
      </c>
      <c r="AI1116" s="31">
        <v>5</v>
      </c>
      <c r="AJ1116" s="31" t="s">
        <v>128</v>
      </c>
      <c r="AK1116" s="31">
        <f t="shared" si="527"/>
        <v>16</v>
      </c>
      <c r="AL1116" s="31" t="s">
        <v>62</v>
      </c>
      <c r="AO1116" s="31" t="s">
        <v>63</v>
      </c>
      <c r="AP1116" s="31" t="s">
        <v>1070</v>
      </c>
      <c r="AQ1116" s="31" t="s">
        <v>1069</v>
      </c>
      <c r="AR1116" s="31" t="s">
        <v>5716</v>
      </c>
      <c r="AS1116" s="31" t="s">
        <v>232</v>
      </c>
      <c r="AT1116" s="14" t="s">
        <v>5724</v>
      </c>
      <c r="AU1116" s="31" t="s">
        <v>5858</v>
      </c>
      <c r="AX1116" s="31" t="s">
        <v>5724</v>
      </c>
      <c r="AZ1116" s="31">
        <v>4.9000000000000004</v>
      </c>
      <c r="BA1116" s="31">
        <v>5.9</v>
      </c>
      <c r="BC1116" s="31">
        <v>0</v>
      </c>
      <c r="BD1116" s="31">
        <v>9</v>
      </c>
      <c r="BE1116" s="31" t="s">
        <v>5764</v>
      </c>
      <c r="BK1116" s="14" t="str">
        <f t="shared" si="536"/>
        <v>TS-Q-04:25/
O1010005_U5:3</v>
      </c>
      <c r="BL1116" s="14" t="str">
        <f t="shared" si="537"/>
        <v>TS-Q-04:26/
O1010005_U5:4</v>
      </c>
      <c r="BM1116" s="14" t="str">
        <f t="shared" si="538"/>
        <v/>
      </c>
      <c r="BN1116" s="14"/>
      <c r="BO1116" s="14" t="str">
        <f t="shared" si="528"/>
        <v>O1010005:5A/
O1010005_U5:5</v>
      </c>
      <c r="BP1116" s="14" t="str">
        <f t="shared" si="529"/>
        <v>O1010005:5C/
O1010005_U5:6</v>
      </c>
      <c r="BQ1116" s="14"/>
      <c r="BR1116" s="14" t="str">
        <f t="shared" si="539"/>
        <v/>
      </c>
      <c r="BS1116" s="14" t="str">
        <f t="shared" si="540"/>
        <v/>
      </c>
      <c r="BW1116" s="31" t="str">
        <f t="shared" si="541"/>
        <v>5A</v>
      </c>
      <c r="BX1116" s="31" t="str">
        <f t="shared" si="542"/>
        <v>5C</v>
      </c>
      <c r="BY1116" s="31" t="str">
        <f t="shared" si="543"/>
        <v>3</v>
      </c>
      <c r="BZ1116" s="31" t="str">
        <f t="shared" si="544"/>
        <v>4</v>
      </c>
      <c r="CA1116" s="31" t="str">
        <f t="shared" si="545"/>
        <v/>
      </c>
      <c r="CB1116" s="31" t="str">
        <f t="shared" si="546"/>
        <v>5</v>
      </c>
      <c r="CC1116" s="31" t="str">
        <f t="shared" si="547"/>
        <v>6</v>
      </c>
      <c r="CD1116" s="31" t="str">
        <f t="shared" si="548"/>
        <v/>
      </c>
      <c r="CE1116" s="31" t="str">
        <f t="shared" si="549"/>
        <v/>
      </c>
      <c r="CF1116" s="31" t="e">
        <f t="shared" ca="1" si="550"/>
        <v>#NAME?</v>
      </c>
      <c r="CG1116" s="31" t="e">
        <f t="shared" ca="1" si="551"/>
        <v>#NAME?</v>
      </c>
      <c r="CH1116" s="31" t="e">
        <f t="shared" ca="1" si="552"/>
        <v>#NAME?</v>
      </c>
      <c r="CI1116" s="31" t="e">
        <f t="shared" ca="1" si="553"/>
        <v>#NAME?</v>
      </c>
    </row>
    <row r="1117" spans="1:87" s="31" customFormat="1" ht="30" hidden="1" x14ac:dyDescent="0.25">
      <c r="A1117" s="9" t="s">
        <v>4493</v>
      </c>
      <c r="B1117" s="31" t="s">
        <v>512</v>
      </c>
      <c r="C1117" s="31" t="s">
        <v>513</v>
      </c>
      <c r="E1117" s="14" t="s">
        <v>212</v>
      </c>
      <c r="G1117" s="31" t="str">
        <f t="shared" si="530"/>
        <v>Сигнал</v>
      </c>
      <c r="H1117" s="31" t="s">
        <v>241</v>
      </c>
      <c r="I1117" s="31" t="s">
        <v>4567</v>
      </c>
      <c r="J1117" s="31" t="str">
        <f t="shared" si="525"/>
        <v>DCS_AI_01</v>
      </c>
      <c r="K1117" s="14" t="s">
        <v>5866</v>
      </c>
      <c r="M1117" s="31" t="s">
        <v>490</v>
      </c>
      <c r="N1117" s="31" t="s">
        <v>107</v>
      </c>
      <c r="O1117" s="31" t="s">
        <v>170</v>
      </c>
      <c r="P1117" s="31" t="s">
        <v>131</v>
      </c>
      <c r="Q1117" s="31" t="s">
        <v>460</v>
      </c>
      <c r="R1117" s="31">
        <v>15</v>
      </c>
      <c r="S1117" s="31">
        <v>16</v>
      </c>
      <c r="T1117" s="31" t="s">
        <v>62</v>
      </c>
      <c r="U1117" s="31" t="str">
        <f t="shared" si="554"/>
        <v>48</v>
      </c>
      <c r="V1117" s="14" t="str">
        <f t="shared" si="526"/>
        <v>AVK 2,5 A, AVK 2,5 A</v>
      </c>
      <c r="W1117" s="31" t="str">
        <f t="shared" si="531"/>
        <v>O1010002_U8</v>
      </c>
      <c r="X1117" s="14" t="str">
        <f t="shared" si="532"/>
        <v>HD5542</v>
      </c>
      <c r="Y1117" s="31" t="str">
        <f t="shared" si="533"/>
        <v>O1010002</v>
      </c>
      <c r="Z1117" s="31" t="str">
        <f t="shared" si="534"/>
        <v>TUA711-AIO16</v>
      </c>
      <c r="AA1117" s="14" t="str">
        <f t="shared" si="535"/>
        <v>17-SC-DCS-001/O1010002/ 17-MC-DCS-006</v>
      </c>
      <c r="AB1117" s="31" t="s">
        <v>64</v>
      </c>
      <c r="AC1117" s="31" t="s">
        <v>124</v>
      </c>
      <c r="AD1117" s="31" t="s">
        <v>125</v>
      </c>
      <c r="AE1117" s="31">
        <v>0</v>
      </c>
      <c r="AF1117" s="31" t="s">
        <v>126</v>
      </c>
      <c r="AG1117" s="31" t="s">
        <v>461</v>
      </c>
      <c r="AH1117" s="31">
        <v>3</v>
      </c>
      <c r="AI1117" s="31">
        <v>8</v>
      </c>
      <c r="AJ1117" s="31" t="s">
        <v>128</v>
      </c>
      <c r="AK1117" s="31">
        <f t="shared" si="527"/>
        <v>16</v>
      </c>
      <c r="AL1117" s="31" t="s">
        <v>62</v>
      </c>
      <c r="AO1117" s="31" t="s">
        <v>63</v>
      </c>
      <c r="AP1117" s="31" t="s">
        <v>515</v>
      </c>
      <c r="AQ1117" s="31" t="s">
        <v>514</v>
      </c>
      <c r="AR1117" s="31" t="s">
        <v>5716</v>
      </c>
      <c r="AS1117" s="31" t="s">
        <v>232</v>
      </c>
      <c r="AT1117" s="14" t="s">
        <v>5724</v>
      </c>
      <c r="AU1117" s="31" t="s">
        <v>5858</v>
      </c>
      <c r="AX1117" s="31" t="s">
        <v>5724</v>
      </c>
      <c r="AZ1117" s="31">
        <v>0.88</v>
      </c>
      <c r="BA1117" s="31">
        <v>1</v>
      </c>
      <c r="BC1117" s="31">
        <v>0</v>
      </c>
      <c r="BD1117" s="31">
        <v>2</v>
      </c>
      <c r="BE1117" s="31" t="s">
        <v>5764</v>
      </c>
      <c r="BK1117" s="14" t="str">
        <f t="shared" si="536"/>
        <v>TS-O-02:15/
O1010002_U8:3</v>
      </c>
      <c r="BL1117" s="14" t="str">
        <f t="shared" si="537"/>
        <v>TS-O-02:16/
O1010002_U8:4</v>
      </c>
      <c r="BM1117" s="14" t="str">
        <f t="shared" si="538"/>
        <v/>
      </c>
      <c r="BN1117" s="14"/>
      <c r="BO1117" s="14" t="str">
        <f t="shared" si="528"/>
        <v>O1010002:8A/
O1010002_U8:5</v>
      </c>
      <c r="BP1117" s="14" t="str">
        <f t="shared" si="529"/>
        <v>O1010002:8C/
O1010002_U8:6</v>
      </c>
      <c r="BQ1117" s="14"/>
      <c r="BR1117" s="14" t="str">
        <f t="shared" si="539"/>
        <v/>
      </c>
      <c r="BS1117" s="14" t="str">
        <f t="shared" si="540"/>
        <v/>
      </c>
      <c r="BW1117" s="31" t="str">
        <f t="shared" si="541"/>
        <v>8A</v>
      </c>
      <c r="BX1117" s="31" t="str">
        <f t="shared" si="542"/>
        <v>8C</v>
      </c>
      <c r="BY1117" s="31" t="str">
        <f t="shared" si="543"/>
        <v>3</v>
      </c>
      <c r="BZ1117" s="31" t="str">
        <f t="shared" si="544"/>
        <v>4</v>
      </c>
      <c r="CA1117" s="31" t="str">
        <f t="shared" si="545"/>
        <v/>
      </c>
      <c r="CB1117" s="31" t="str">
        <f t="shared" si="546"/>
        <v>5</v>
      </c>
      <c r="CC1117" s="31" t="str">
        <f t="shared" si="547"/>
        <v>6</v>
      </c>
      <c r="CD1117" s="31" t="str">
        <f t="shared" si="548"/>
        <v/>
      </c>
      <c r="CE1117" s="31" t="str">
        <f t="shared" si="549"/>
        <v/>
      </c>
      <c r="CF1117" s="31" t="e">
        <f t="shared" ca="1" si="550"/>
        <v>#NAME?</v>
      </c>
      <c r="CG1117" s="31" t="e">
        <f t="shared" ca="1" si="551"/>
        <v>#NAME?</v>
      </c>
      <c r="CH1117" s="31" t="e">
        <f t="shared" ca="1" si="552"/>
        <v>#NAME?</v>
      </c>
      <c r="CI1117" s="31" t="e">
        <f t="shared" ca="1" si="553"/>
        <v>#NAME?</v>
      </c>
    </row>
    <row r="1118" spans="1:87" s="31" customFormat="1" ht="45" hidden="1" x14ac:dyDescent="0.25">
      <c r="A1118" s="9" t="s">
        <v>4493</v>
      </c>
      <c r="B1118" s="31" t="s">
        <v>516</v>
      </c>
      <c r="C1118" s="31" t="s">
        <v>517</v>
      </c>
      <c r="E1118" s="14" t="s">
        <v>398</v>
      </c>
      <c r="G1118" s="31" t="str">
        <f t="shared" si="530"/>
        <v>Сигнал</v>
      </c>
      <c r="H1118" s="31" t="s">
        <v>241</v>
      </c>
      <c r="I1118" s="31" t="s">
        <v>4567</v>
      </c>
      <c r="J1118" s="31" t="str">
        <f t="shared" si="525"/>
        <v>DCS_AI_02</v>
      </c>
      <c r="K1118" s="14" t="s">
        <v>5866</v>
      </c>
      <c r="M1118" s="31" t="s">
        <v>490</v>
      </c>
      <c r="N1118" s="31" t="s">
        <v>107</v>
      </c>
      <c r="O1118" s="31" t="s">
        <v>176</v>
      </c>
      <c r="P1118" s="31" t="s">
        <v>131</v>
      </c>
      <c r="Q1118" s="31" t="s">
        <v>460</v>
      </c>
      <c r="R1118" s="31">
        <v>17</v>
      </c>
      <c r="S1118" s="31">
        <v>18</v>
      </c>
      <c r="T1118" s="31" t="s">
        <v>62</v>
      </c>
      <c r="U1118" s="31" t="str">
        <f t="shared" si="554"/>
        <v>48</v>
      </c>
      <c r="V1118" s="14" t="str">
        <f t="shared" si="526"/>
        <v>AVK 2,5 A, AVK 2,5 A</v>
      </c>
      <c r="W1118" s="31" t="str">
        <f t="shared" si="531"/>
        <v>O1010012R_U12</v>
      </c>
      <c r="X1118" s="14" t="str">
        <f t="shared" si="532"/>
        <v>HD5542</v>
      </c>
      <c r="Y1118" s="31" t="str">
        <f t="shared" si="533"/>
        <v>O1010012R</v>
      </c>
      <c r="Z1118" s="31" t="str">
        <f t="shared" si="534"/>
        <v>TUA711-AIO16</v>
      </c>
      <c r="AA1118" s="14" t="str">
        <f t="shared" si="535"/>
        <v>17-SC-DCS-001/O1010012R/ 17-MC-DCS-006</v>
      </c>
      <c r="AB1118" s="31" t="s">
        <v>64</v>
      </c>
      <c r="AC1118" s="31" t="s">
        <v>124</v>
      </c>
      <c r="AD1118" s="31" t="s">
        <v>125</v>
      </c>
      <c r="AE1118" s="31">
        <v>0</v>
      </c>
      <c r="AF1118" s="31" t="s">
        <v>126</v>
      </c>
      <c r="AG1118" s="31" t="s">
        <v>127</v>
      </c>
      <c r="AH1118" s="31">
        <v>13</v>
      </c>
      <c r="AI1118" s="31">
        <v>12</v>
      </c>
      <c r="AJ1118" s="31" t="s">
        <v>128</v>
      </c>
      <c r="AK1118" s="31">
        <f t="shared" si="527"/>
        <v>16</v>
      </c>
      <c r="AL1118" s="31" t="s">
        <v>62</v>
      </c>
      <c r="AO1118" s="31" t="s">
        <v>63</v>
      </c>
      <c r="AP1118" s="31" t="s">
        <v>519</v>
      </c>
      <c r="AQ1118" s="31" t="s">
        <v>518</v>
      </c>
      <c r="AR1118" s="31" t="s">
        <v>5716</v>
      </c>
      <c r="AS1118" s="31" t="s">
        <v>232</v>
      </c>
      <c r="AT1118" s="14" t="s">
        <v>5724</v>
      </c>
      <c r="AU1118" s="31" t="s">
        <v>5858</v>
      </c>
      <c r="AX1118" s="31" t="s">
        <v>5724</v>
      </c>
      <c r="BC1118" s="31">
        <v>-1</v>
      </c>
      <c r="BD1118" s="31">
        <v>6</v>
      </c>
      <c r="BE1118" s="31" t="s">
        <v>5769</v>
      </c>
      <c r="BK1118" s="14" t="str">
        <f t="shared" si="536"/>
        <v>TS-O-02:17/
O1010012R_U12:3</v>
      </c>
      <c r="BL1118" s="14" t="str">
        <f t="shared" si="537"/>
        <v>TS-O-02:18/
O1010012R_U12:4</v>
      </c>
      <c r="BM1118" s="14" t="str">
        <f t="shared" si="538"/>
        <v/>
      </c>
      <c r="BN1118" s="14"/>
      <c r="BO1118" s="14" t="str">
        <f t="shared" si="528"/>
        <v>O1010012R:12A/
O1010012R_U12:5</v>
      </c>
      <c r="BP1118" s="14" t="str">
        <f t="shared" si="529"/>
        <v>O1010012R:12C/
O1010012R_U12:6</v>
      </c>
      <c r="BQ1118" s="14"/>
      <c r="BR1118" s="14" t="str">
        <f t="shared" si="539"/>
        <v/>
      </c>
      <c r="BS1118" s="14" t="str">
        <f t="shared" si="540"/>
        <v/>
      </c>
      <c r="BW1118" s="31" t="str">
        <f t="shared" si="541"/>
        <v>12A</v>
      </c>
      <c r="BX1118" s="31" t="str">
        <f t="shared" si="542"/>
        <v>12C</v>
      </c>
      <c r="BY1118" s="31" t="str">
        <f t="shared" si="543"/>
        <v>3</v>
      </c>
      <c r="BZ1118" s="31" t="str">
        <f t="shared" si="544"/>
        <v>4</v>
      </c>
      <c r="CA1118" s="31" t="str">
        <f t="shared" si="545"/>
        <v/>
      </c>
      <c r="CB1118" s="31" t="str">
        <f t="shared" si="546"/>
        <v>5</v>
      </c>
      <c r="CC1118" s="31" t="str">
        <f t="shared" si="547"/>
        <v>6</v>
      </c>
      <c r="CD1118" s="31" t="str">
        <f t="shared" si="548"/>
        <v/>
      </c>
      <c r="CE1118" s="31" t="str">
        <f t="shared" si="549"/>
        <v/>
      </c>
      <c r="CF1118" s="31" t="e">
        <f t="shared" ca="1" si="550"/>
        <v>#NAME?</v>
      </c>
      <c r="CG1118" s="31" t="e">
        <f t="shared" ca="1" si="551"/>
        <v>#NAME?</v>
      </c>
      <c r="CH1118" s="31" t="e">
        <f t="shared" ca="1" si="552"/>
        <v>#NAME?</v>
      </c>
      <c r="CI1118" s="31" t="e">
        <f t="shared" ca="1" si="553"/>
        <v>#NAME?</v>
      </c>
    </row>
    <row r="1119" spans="1:87" s="31" customFormat="1" ht="45" hidden="1" x14ac:dyDescent="0.25">
      <c r="A1119" s="9" t="s">
        <v>4493</v>
      </c>
      <c r="B1119" s="31" t="s">
        <v>516</v>
      </c>
      <c r="C1119" s="31" t="s">
        <v>529</v>
      </c>
      <c r="E1119" s="14" t="s">
        <v>173</v>
      </c>
      <c r="G1119" s="31" t="str">
        <f t="shared" si="530"/>
        <v>Сигнал</v>
      </c>
      <c r="H1119" s="31" t="s">
        <v>330</v>
      </c>
      <c r="I1119" s="31" t="s">
        <v>4567</v>
      </c>
      <c r="J1119" s="31" t="str">
        <f t="shared" si="525"/>
        <v>DCS_AO_02</v>
      </c>
      <c r="K1119" s="14" t="s">
        <v>5866</v>
      </c>
      <c r="M1119" s="31" t="s">
        <v>490</v>
      </c>
      <c r="N1119" s="31" t="s">
        <v>107</v>
      </c>
      <c r="O1119" s="31" t="s">
        <v>191</v>
      </c>
      <c r="P1119" s="31" t="s">
        <v>131</v>
      </c>
      <c r="Q1119" s="31" t="s">
        <v>460</v>
      </c>
      <c r="R1119" s="31">
        <v>25</v>
      </c>
      <c r="S1119" s="31">
        <v>26</v>
      </c>
      <c r="T1119" s="31" t="s">
        <v>62</v>
      </c>
      <c r="U1119" s="31" t="str">
        <f t="shared" si="554"/>
        <v>48</v>
      </c>
      <c r="V1119" s="14" t="str">
        <f t="shared" si="526"/>
        <v>AVK 2,5 A, AVK 2,5 A</v>
      </c>
      <c r="W1119" s="31" t="str">
        <f t="shared" si="531"/>
        <v>O1010104R_U13</v>
      </c>
      <c r="X1119" s="14" t="str">
        <f t="shared" si="532"/>
        <v>HD5546</v>
      </c>
      <c r="Y1119" s="31" t="str">
        <f t="shared" si="533"/>
        <v>O1010104R</v>
      </c>
      <c r="Z1119" s="31" t="str">
        <f t="shared" si="534"/>
        <v>TUA711-AIO16</v>
      </c>
      <c r="AA1119" s="14" t="str">
        <f t="shared" si="535"/>
        <v>17-SC-DCS-001/O1010104R/ 17-MC-DCS-006</v>
      </c>
      <c r="AB1119" s="31" t="s">
        <v>64</v>
      </c>
      <c r="AC1119" s="31" t="s">
        <v>124</v>
      </c>
      <c r="AD1119" s="31" t="s">
        <v>125</v>
      </c>
      <c r="AE1119" s="31">
        <v>0</v>
      </c>
      <c r="AF1119" s="31" t="s">
        <v>55</v>
      </c>
      <c r="AG1119" s="31" t="s">
        <v>174</v>
      </c>
      <c r="AH1119" s="31">
        <v>5</v>
      </c>
      <c r="AI1119" s="31">
        <v>13</v>
      </c>
      <c r="AJ1119" s="31" t="s">
        <v>175</v>
      </c>
      <c r="AK1119" s="31">
        <f t="shared" si="527"/>
        <v>16</v>
      </c>
      <c r="AL1119" s="31" t="s">
        <v>62</v>
      </c>
      <c r="AO1119" s="31" t="s">
        <v>63</v>
      </c>
      <c r="AP1119" s="31" t="s">
        <v>531</v>
      </c>
      <c r="AQ1119" s="31" t="s">
        <v>530</v>
      </c>
      <c r="AR1119" s="31" t="s">
        <v>5716</v>
      </c>
      <c r="AS1119" s="31" t="s">
        <v>232</v>
      </c>
      <c r="AT1119" s="14" t="s">
        <v>5724</v>
      </c>
      <c r="AU1119" s="31" t="s">
        <v>5858</v>
      </c>
      <c r="AX1119" s="31" t="s">
        <v>5724</v>
      </c>
      <c r="BK1119" s="14" t="str">
        <f t="shared" si="536"/>
        <v>TS-O-02:25/
O1010104R_U13:3</v>
      </c>
      <c r="BL1119" s="14" t="str">
        <f t="shared" si="537"/>
        <v>TS-O-02:26/
O1010104R_U13:4</v>
      </c>
      <c r="BM1119" s="14" t="str">
        <f t="shared" si="538"/>
        <v/>
      </c>
      <c r="BN1119" s="14"/>
      <c r="BO1119" s="14" t="str">
        <f t="shared" si="528"/>
        <v>O1010104R:13A/
O1010104R_U13:5</v>
      </c>
      <c r="BP1119" s="14" t="str">
        <f t="shared" si="529"/>
        <v>O1010104R:13C/
O1010104R_U13:6</v>
      </c>
      <c r="BQ1119" s="14"/>
      <c r="BR1119" s="14" t="str">
        <f t="shared" si="539"/>
        <v/>
      </c>
      <c r="BS1119" s="14" t="str">
        <f t="shared" si="540"/>
        <v/>
      </c>
      <c r="BW1119" s="31" t="str">
        <f t="shared" si="541"/>
        <v>13A</v>
      </c>
      <c r="BX1119" s="31" t="str">
        <f t="shared" si="542"/>
        <v>13C</v>
      </c>
      <c r="BY1119" s="31" t="str">
        <f t="shared" si="543"/>
        <v>3</v>
      </c>
      <c r="BZ1119" s="31" t="str">
        <f t="shared" si="544"/>
        <v>4</v>
      </c>
      <c r="CA1119" s="31" t="str">
        <f t="shared" si="545"/>
        <v/>
      </c>
      <c r="CB1119" s="31" t="str">
        <f t="shared" si="546"/>
        <v>5</v>
      </c>
      <c r="CC1119" s="31" t="str">
        <f t="shared" si="547"/>
        <v>6</v>
      </c>
      <c r="CD1119" s="31" t="str">
        <f t="shared" si="548"/>
        <v/>
      </c>
      <c r="CE1119" s="31" t="str">
        <f t="shared" si="549"/>
        <v/>
      </c>
      <c r="CF1119" s="31" t="e">
        <f t="shared" ca="1" si="550"/>
        <v>#NAME?</v>
      </c>
      <c r="CG1119" s="31" t="e">
        <f t="shared" ca="1" si="551"/>
        <v>#NAME?</v>
      </c>
      <c r="CH1119" s="31" t="e">
        <f t="shared" ca="1" si="552"/>
        <v>#NAME?</v>
      </c>
      <c r="CI1119" s="31" t="e">
        <f t="shared" ca="1" si="553"/>
        <v>#NAME?</v>
      </c>
    </row>
    <row r="1120" spans="1:87" s="31" customFormat="1" ht="45" hidden="1" x14ac:dyDescent="0.25">
      <c r="A1120" s="9" t="s">
        <v>4493</v>
      </c>
      <c r="B1120" s="31" t="s">
        <v>516</v>
      </c>
      <c r="C1120" s="31" t="s">
        <v>532</v>
      </c>
      <c r="E1120" s="14" t="s">
        <v>173</v>
      </c>
      <c r="G1120" s="31" t="str">
        <f t="shared" si="530"/>
        <v>Сигнал</v>
      </c>
      <c r="H1120" s="31" t="s">
        <v>330</v>
      </c>
      <c r="I1120" s="31" t="s">
        <v>4567</v>
      </c>
      <c r="J1120" s="31" t="str">
        <f t="shared" si="525"/>
        <v>DCS_AO_02</v>
      </c>
      <c r="K1120" s="14" t="s">
        <v>5866</v>
      </c>
      <c r="M1120" s="31" t="s">
        <v>490</v>
      </c>
      <c r="N1120" s="31" t="s">
        <v>107</v>
      </c>
      <c r="O1120" s="31" t="s">
        <v>194</v>
      </c>
      <c r="P1120" s="31" t="s">
        <v>131</v>
      </c>
      <c r="Q1120" s="31" t="s">
        <v>460</v>
      </c>
      <c r="R1120" s="31">
        <v>27</v>
      </c>
      <c r="S1120" s="31">
        <v>28</v>
      </c>
      <c r="T1120" s="31" t="s">
        <v>62</v>
      </c>
      <c r="U1120" s="31" t="str">
        <f t="shared" si="554"/>
        <v>48</v>
      </c>
      <c r="V1120" s="14" t="str">
        <f t="shared" si="526"/>
        <v>AVK 2,5 A, AVK 2,5 A</v>
      </c>
      <c r="W1120" s="31" t="str">
        <f t="shared" si="531"/>
        <v>O1010106R_U1</v>
      </c>
      <c r="X1120" s="14" t="str">
        <f t="shared" si="532"/>
        <v>HD5546</v>
      </c>
      <c r="Y1120" s="31" t="str">
        <f t="shared" si="533"/>
        <v>O1010106R</v>
      </c>
      <c r="Z1120" s="31" t="str">
        <f t="shared" si="534"/>
        <v>TUA711-AIO16</v>
      </c>
      <c r="AA1120" s="14" t="str">
        <f t="shared" si="535"/>
        <v>17-SC-DCS-001/O1010106R/ 17-MC-DCS-006</v>
      </c>
      <c r="AB1120" s="31" t="s">
        <v>64</v>
      </c>
      <c r="AC1120" s="31" t="s">
        <v>124</v>
      </c>
      <c r="AD1120" s="31" t="s">
        <v>125</v>
      </c>
      <c r="AE1120" s="31">
        <v>0</v>
      </c>
      <c r="AF1120" s="31" t="s">
        <v>55</v>
      </c>
      <c r="AG1120" s="31" t="s">
        <v>533</v>
      </c>
      <c r="AH1120" s="31">
        <v>7</v>
      </c>
      <c r="AI1120" s="31">
        <v>1</v>
      </c>
      <c r="AJ1120" s="31" t="s">
        <v>175</v>
      </c>
      <c r="AK1120" s="31">
        <f t="shared" si="527"/>
        <v>16</v>
      </c>
      <c r="AL1120" s="31" t="s">
        <v>62</v>
      </c>
      <c r="AO1120" s="31" t="s">
        <v>63</v>
      </c>
      <c r="AP1120" s="31" t="s">
        <v>531</v>
      </c>
      <c r="AQ1120" s="31" t="s">
        <v>530</v>
      </c>
      <c r="AR1120" s="31" t="s">
        <v>5716</v>
      </c>
      <c r="AS1120" s="31" t="s">
        <v>232</v>
      </c>
      <c r="AT1120" s="14" t="s">
        <v>5724</v>
      </c>
      <c r="AU1120" s="31" t="s">
        <v>5858</v>
      </c>
      <c r="AX1120" s="31" t="s">
        <v>5724</v>
      </c>
      <c r="BK1120" s="14" t="str">
        <f t="shared" si="536"/>
        <v>TS-O-02:27/
O1010106R_U1:3</v>
      </c>
      <c r="BL1120" s="14" t="str">
        <f t="shared" si="537"/>
        <v>TS-O-02:28/
O1010106R_U1:4</v>
      </c>
      <c r="BM1120" s="14" t="str">
        <f t="shared" si="538"/>
        <v/>
      </c>
      <c r="BN1120" s="14"/>
      <c r="BO1120" s="14" t="str">
        <f t="shared" si="528"/>
        <v>O1010106R:1A/
O1010106R_U1:5</v>
      </c>
      <c r="BP1120" s="14" t="str">
        <f t="shared" si="529"/>
        <v>O1010106R:1C/
O1010106R_U1:6</v>
      </c>
      <c r="BQ1120" s="14"/>
      <c r="BR1120" s="14" t="str">
        <f t="shared" si="539"/>
        <v/>
      </c>
      <c r="BS1120" s="14" t="str">
        <f t="shared" si="540"/>
        <v/>
      </c>
      <c r="BW1120" s="31" t="str">
        <f t="shared" si="541"/>
        <v>1A</v>
      </c>
      <c r="BX1120" s="31" t="str">
        <f t="shared" si="542"/>
        <v>1C</v>
      </c>
      <c r="BY1120" s="31" t="str">
        <f t="shared" si="543"/>
        <v>3</v>
      </c>
      <c r="BZ1120" s="31" t="str">
        <f t="shared" si="544"/>
        <v>4</v>
      </c>
      <c r="CA1120" s="31" t="str">
        <f t="shared" si="545"/>
        <v/>
      </c>
      <c r="CB1120" s="31" t="str">
        <f t="shared" si="546"/>
        <v>5</v>
      </c>
      <c r="CC1120" s="31" t="str">
        <f t="shared" si="547"/>
        <v>6</v>
      </c>
      <c r="CD1120" s="31" t="str">
        <f t="shared" si="548"/>
        <v/>
      </c>
      <c r="CE1120" s="31" t="str">
        <f t="shared" si="549"/>
        <v/>
      </c>
      <c r="CF1120" s="31" t="e">
        <f t="shared" ca="1" si="550"/>
        <v>#NAME?</v>
      </c>
      <c r="CG1120" s="31" t="e">
        <f t="shared" ca="1" si="551"/>
        <v>#NAME?</v>
      </c>
      <c r="CH1120" s="31" t="e">
        <f t="shared" ca="1" si="552"/>
        <v>#NAME?</v>
      </c>
      <c r="CI1120" s="31" t="e">
        <f t="shared" ca="1" si="553"/>
        <v>#NAME?</v>
      </c>
    </row>
    <row r="1121" spans="1:87" s="31" customFormat="1" ht="30" hidden="1" x14ac:dyDescent="0.25">
      <c r="A1121" s="9" t="s">
        <v>4493</v>
      </c>
      <c r="B1121" s="31" t="s">
        <v>1071</v>
      </c>
      <c r="C1121" s="31" t="s">
        <v>1072</v>
      </c>
      <c r="E1121" s="14" t="s">
        <v>212</v>
      </c>
      <c r="G1121" s="31" t="str">
        <f t="shared" si="530"/>
        <v>Сигнал</v>
      </c>
      <c r="H1121" s="31" t="s">
        <v>241</v>
      </c>
      <c r="I1121" s="31" t="s">
        <v>4569</v>
      </c>
      <c r="J1121" s="31" t="str">
        <f t="shared" si="525"/>
        <v>DCS_AI_01</v>
      </c>
      <c r="K1121" s="14" t="s">
        <v>5866</v>
      </c>
      <c r="M1121" s="31" t="s">
        <v>1035</v>
      </c>
      <c r="N1121" s="31" t="s">
        <v>107</v>
      </c>
      <c r="O1121" s="31" t="s">
        <v>194</v>
      </c>
      <c r="P1121" s="31" t="s">
        <v>131</v>
      </c>
      <c r="Q1121" s="31" t="s">
        <v>1036</v>
      </c>
      <c r="R1121" s="31">
        <v>27</v>
      </c>
      <c r="S1121" s="31">
        <v>28</v>
      </c>
      <c r="T1121" s="31" t="s">
        <v>62</v>
      </c>
      <c r="U1121" s="31" t="str">
        <f t="shared" si="554"/>
        <v>48</v>
      </c>
      <c r="V1121" s="14" t="str">
        <f t="shared" si="526"/>
        <v>AVK 2,5 A, AVK 2,5 A</v>
      </c>
      <c r="W1121" s="31" t="str">
        <f t="shared" si="531"/>
        <v>O1010005_U6</v>
      </c>
      <c r="X1121" s="14" t="str">
        <f t="shared" si="532"/>
        <v>HD5542</v>
      </c>
      <c r="Y1121" s="31" t="str">
        <f t="shared" si="533"/>
        <v>O1010005</v>
      </c>
      <c r="Z1121" s="31" t="str">
        <f t="shared" si="534"/>
        <v>TUA711-AIO16</v>
      </c>
      <c r="AA1121" s="14" t="str">
        <f t="shared" si="535"/>
        <v>17-SC-DCS-001/O1010005/ 17-MC-DCS-006</v>
      </c>
      <c r="AB1121" s="31" t="s">
        <v>64</v>
      </c>
      <c r="AC1121" s="31" t="s">
        <v>124</v>
      </c>
      <c r="AD1121" s="31" t="s">
        <v>125</v>
      </c>
      <c r="AE1121" s="31">
        <v>0</v>
      </c>
      <c r="AF1121" s="31" t="s">
        <v>126</v>
      </c>
      <c r="AG1121" s="31" t="s">
        <v>852</v>
      </c>
      <c r="AH1121" s="31">
        <v>6</v>
      </c>
      <c r="AI1121" s="31">
        <v>6</v>
      </c>
      <c r="AJ1121" s="31" t="s">
        <v>128</v>
      </c>
      <c r="AK1121" s="31">
        <f t="shared" si="527"/>
        <v>16</v>
      </c>
      <c r="AL1121" s="31" t="s">
        <v>62</v>
      </c>
      <c r="AO1121" s="31" t="s">
        <v>63</v>
      </c>
      <c r="AP1121" s="31" t="s">
        <v>1044</v>
      </c>
      <c r="AQ1121" s="31" t="s">
        <v>1057</v>
      </c>
      <c r="AR1121" s="31" t="s">
        <v>5716</v>
      </c>
      <c r="AS1121" s="31" t="s">
        <v>232</v>
      </c>
      <c r="AT1121" s="14" t="s">
        <v>5724</v>
      </c>
      <c r="AU1121" s="31" t="s">
        <v>5858</v>
      </c>
      <c r="AX1121" s="31" t="s">
        <v>5724</v>
      </c>
      <c r="BC1121" s="31">
        <v>0</v>
      </c>
      <c r="BD1121" s="31">
        <v>1.5</v>
      </c>
      <c r="BE1121" s="31" t="s">
        <v>5764</v>
      </c>
      <c r="BK1121" s="14" t="str">
        <f t="shared" si="536"/>
        <v>TS-Q-04:27/
O1010005_U6:3</v>
      </c>
      <c r="BL1121" s="14" t="str">
        <f t="shared" si="537"/>
        <v>TS-Q-04:28/
O1010005_U6:4</v>
      </c>
      <c r="BM1121" s="14" t="str">
        <f t="shared" si="538"/>
        <v/>
      </c>
      <c r="BN1121" s="14"/>
      <c r="BO1121" s="14" t="str">
        <f t="shared" si="528"/>
        <v>O1010005:6A/
O1010005_U6:5</v>
      </c>
      <c r="BP1121" s="14" t="str">
        <f t="shared" si="529"/>
        <v>O1010005:6C/
O1010005_U6:6</v>
      </c>
      <c r="BQ1121" s="14"/>
      <c r="BR1121" s="14" t="str">
        <f t="shared" si="539"/>
        <v/>
      </c>
      <c r="BS1121" s="14" t="str">
        <f t="shared" si="540"/>
        <v/>
      </c>
      <c r="BW1121" s="31" t="str">
        <f t="shared" si="541"/>
        <v>6A</v>
      </c>
      <c r="BX1121" s="31" t="str">
        <f t="shared" si="542"/>
        <v>6C</v>
      </c>
      <c r="BY1121" s="31" t="str">
        <f t="shared" si="543"/>
        <v>3</v>
      </c>
      <c r="BZ1121" s="31" t="str">
        <f t="shared" si="544"/>
        <v>4</v>
      </c>
      <c r="CA1121" s="31" t="str">
        <f t="shared" si="545"/>
        <v/>
      </c>
      <c r="CB1121" s="31" t="str">
        <f t="shared" si="546"/>
        <v>5</v>
      </c>
      <c r="CC1121" s="31" t="str">
        <f t="shared" si="547"/>
        <v>6</v>
      </c>
      <c r="CD1121" s="31" t="str">
        <f t="shared" si="548"/>
        <v/>
      </c>
      <c r="CE1121" s="31" t="str">
        <f t="shared" si="549"/>
        <v/>
      </c>
      <c r="CF1121" s="31" t="e">
        <f t="shared" ca="1" si="550"/>
        <v>#NAME?</v>
      </c>
      <c r="CG1121" s="31" t="e">
        <f t="shared" ca="1" si="551"/>
        <v>#NAME?</v>
      </c>
      <c r="CH1121" s="31" t="e">
        <f t="shared" ca="1" si="552"/>
        <v>#NAME?</v>
      </c>
      <c r="CI1121" s="31" t="e">
        <f t="shared" ca="1" si="553"/>
        <v>#NAME?</v>
      </c>
    </row>
    <row r="1122" spans="1:87" s="31" customFormat="1" ht="30" hidden="1" x14ac:dyDescent="0.25">
      <c r="A1122" s="9" t="s">
        <v>4493</v>
      </c>
      <c r="B1122" s="31" t="s">
        <v>1155</v>
      </c>
      <c r="C1122" s="31" t="s">
        <v>1156</v>
      </c>
      <c r="E1122" s="14" t="s">
        <v>212</v>
      </c>
      <c r="G1122" s="31" t="str">
        <f t="shared" si="530"/>
        <v>Сигнал</v>
      </c>
      <c r="H1122" s="31" t="s">
        <v>241</v>
      </c>
      <c r="I1122" s="31" t="s">
        <v>4568</v>
      </c>
      <c r="J1122" s="31" t="str">
        <f t="shared" si="525"/>
        <v>DCS_AI_01</v>
      </c>
      <c r="K1122" s="14" t="s">
        <v>5866</v>
      </c>
      <c r="M1122" s="31" t="s">
        <v>1137</v>
      </c>
      <c r="N1122" s="31" t="s">
        <v>107</v>
      </c>
      <c r="O1122" s="31" t="s">
        <v>170</v>
      </c>
      <c r="P1122" s="31" t="s">
        <v>131</v>
      </c>
      <c r="Q1122" s="31" t="s">
        <v>66</v>
      </c>
      <c r="R1122" s="31">
        <v>15</v>
      </c>
      <c r="S1122" s="31">
        <v>16</v>
      </c>
      <c r="T1122" s="31" t="s">
        <v>62</v>
      </c>
      <c r="U1122" s="31" t="str">
        <f t="shared" si="554"/>
        <v>48</v>
      </c>
      <c r="V1122" s="14" t="str">
        <f t="shared" si="526"/>
        <v>AVK 2,5 A, AVK 2,5 A</v>
      </c>
      <c r="W1122" s="31" t="str">
        <f t="shared" si="531"/>
        <v>O1010005_U15</v>
      </c>
      <c r="X1122" s="14" t="str">
        <f t="shared" si="532"/>
        <v>HD5542</v>
      </c>
      <c r="Y1122" s="31" t="str">
        <f t="shared" si="533"/>
        <v>O1010005</v>
      </c>
      <c r="Z1122" s="31" t="str">
        <f t="shared" si="534"/>
        <v>TUA711-AIO16</v>
      </c>
      <c r="AA1122" s="14" t="str">
        <f t="shared" si="535"/>
        <v>17-SC-DCS-001/O1010005/ 17-MC-DCS-006</v>
      </c>
      <c r="AB1122" s="31" t="s">
        <v>64</v>
      </c>
      <c r="AC1122" s="31" t="s">
        <v>124</v>
      </c>
      <c r="AD1122" s="31" t="s">
        <v>125</v>
      </c>
      <c r="AE1122" s="31">
        <v>0</v>
      </c>
      <c r="AF1122" s="31" t="s">
        <v>126</v>
      </c>
      <c r="AG1122" s="31" t="s">
        <v>852</v>
      </c>
      <c r="AH1122" s="31">
        <v>6</v>
      </c>
      <c r="AI1122" s="31">
        <v>15</v>
      </c>
      <c r="AJ1122" s="31" t="s">
        <v>128</v>
      </c>
      <c r="AK1122" s="31">
        <f t="shared" si="527"/>
        <v>16</v>
      </c>
      <c r="AL1122" s="31" t="s">
        <v>62</v>
      </c>
      <c r="AO1122" s="31" t="s">
        <v>63</v>
      </c>
      <c r="AP1122" s="31" t="s">
        <v>1047</v>
      </c>
      <c r="AQ1122" s="31" t="s">
        <v>1157</v>
      </c>
      <c r="AR1122" s="31" t="s">
        <v>5716</v>
      </c>
      <c r="AS1122" s="31" t="s">
        <v>232</v>
      </c>
      <c r="AT1122" s="14" t="s">
        <v>5724</v>
      </c>
      <c r="AU1122" s="31" t="s">
        <v>5858</v>
      </c>
      <c r="AX1122" s="31" t="s">
        <v>5724</v>
      </c>
      <c r="BC1122" s="31">
        <v>0</v>
      </c>
      <c r="BD1122" s="31">
        <v>1.5</v>
      </c>
      <c r="BE1122" s="31" t="s">
        <v>5764</v>
      </c>
      <c r="BK1122" s="14" t="str">
        <f t="shared" si="536"/>
        <v>TS-Q-05:15/
O1010005_U15:3</v>
      </c>
      <c r="BL1122" s="14" t="str">
        <f t="shared" si="537"/>
        <v>TS-Q-05:16/
O1010005_U15:4</v>
      </c>
      <c r="BM1122" s="14" t="str">
        <f t="shared" si="538"/>
        <v/>
      </c>
      <c r="BN1122" s="14"/>
      <c r="BO1122" s="14" t="str">
        <f t="shared" si="528"/>
        <v>O1010005:15A/
O1010005_U15:5</v>
      </c>
      <c r="BP1122" s="14" t="str">
        <f t="shared" si="529"/>
        <v>O1010005:15C/
O1010005_U15:6</v>
      </c>
      <c r="BQ1122" s="14"/>
      <c r="BR1122" s="14" t="str">
        <f t="shared" si="539"/>
        <v/>
      </c>
      <c r="BS1122" s="14" t="str">
        <f t="shared" si="540"/>
        <v/>
      </c>
      <c r="BW1122" s="31" t="str">
        <f t="shared" si="541"/>
        <v>15A</v>
      </c>
      <c r="BX1122" s="31" t="str">
        <f t="shared" si="542"/>
        <v>15C</v>
      </c>
      <c r="BY1122" s="31" t="str">
        <f t="shared" si="543"/>
        <v>3</v>
      </c>
      <c r="BZ1122" s="31" t="str">
        <f t="shared" si="544"/>
        <v>4</v>
      </c>
      <c r="CA1122" s="31" t="str">
        <f t="shared" si="545"/>
        <v/>
      </c>
      <c r="CB1122" s="31" t="str">
        <f t="shared" si="546"/>
        <v>5</v>
      </c>
      <c r="CC1122" s="31" t="str">
        <f t="shared" si="547"/>
        <v>6</v>
      </c>
      <c r="CD1122" s="31" t="str">
        <f t="shared" si="548"/>
        <v/>
      </c>
      <c r="CE1122" s="31" t="str">
        <f t="shared" si="549"/>
        <v/>
      </c>
      <c r="CF1122" s="31" t="e">
        <f t="shared" ca="1" si="550"/>
        <v>#NAME?</v>
      </c>
      <c r="CG1122" s="31" t="e">
        <f t="shared" ca="1" si="551"/>
        <v>#NAME?</v>
      </c>
      <c r="CH1122" s="31" t="e">
        <f t="shared" ca="1" si="552"/>
        <v>#NAME?</v>
      </c>
      <c r="CI1122" s="31" t="e">
        <f t="shared" ca="1" si="553"/>
        <v>#NAME?</v>
      </c>
    </row>
    <row r="1123" spans="1:87" s="31" customFormat="1" ht="30" hidden="1" x14ac:dyDescent="0.25">
      <c r="A1123" s="9" t="s">
        <v>6099</v>
      </c>
      <c r="B1123" s="31" t="s">
        <v>436</v>
      </c>
      <c r="C1123" s="31" t="s">
        <v>437</v>
      </c>
      <c r="E1123" s="14" t="s">
        <v>212</v>
      </c>
      <c r="F1123" s="31" t="s">
        <v>6100</v>
      </c>
      <c r="G1123" s="31" t="str">
        <f t="shared" si="530"/>
        <v>Сигнал</v>
      </c>
      <c r="H1123" s="14" t="s">
        <v>241</v>
      </c>
      <c r="I1123" s="31" t="s">
        <v>4550</v>
      </c>
      <c r="J1123" s="31" t="str">
        <f t="shared" si="525"/>
        <v>DCS_AI_01</v>
      </c>
      <c r="K1123" s="14" t="s">
        <v>5866</v>
      </c>
      <c r="M1123" s="31" t="s">
        <v>435</v>
      </c>
      <c r="N1123" s="31" t="s">
        <v>113</v>
      </c>
      <c r="O1123" s="31" t="s">
        <v>145</v>
      </c>
      <c r="P1123" s="31" t="s">
        <v>131</v>
      </c>
      <c r="Q1123" s="31" t="s">
        <v>391</v>
      </c>
      <c r="R1123" s="31">
        <v>5</v>
      </c>
      <c r="S1123" s="31">
        <v>6</v>
      </c>
      <c r="T1123" s="31" t="s">
        <v>62</v>
      </c>
      <c r="U1123" s="31" t="str">
        <f t="shared" si="554"/>
        <v>24</v>
      </c>
      <c r="V1123" s="14" t="str">
        <f t="shared" si="526"/>
        <v>AVK 2,5 A, AVK 2,5 A</v>
      </c>
      <c r="W1123" s="31" t="str">
        <f t="shared" si="531"/>
        <v>O1010000_U5</v>
      </c>
      <c r="X1123" s="14" t="str">
        <f t="shared" si="532"/>
        <v>HD5542</v>
      </c>
      <c r="Y1123" s="31" t="str">
        <f t="shared" si="533"/>
        <v>O1010000</v>
      </c>
      <c r="Z1123" s="31" t="str">
        <f t="shared" si="534"/>
        <v>TUA711-AIO16</v>
      </c>
      <c r="AA1123" s="14" t="str">
        <f t="shared" si="535"/>
        <v>17-SC-DCS-001/O1010000/ 17-MC-DCS-006</v>
      </c>
      <c r="AB1123" s="31" t="s">
        <v>64</v>
      </c>
      <c r="AC1123" s="31" t="s">
        <v>124</v>
      </c>
      <c r="AD1123" s="31" t="s">
        <v>125</v>
      </c>
      <c r="AE1123" s="31">
        <v>0</v>
      </c>
      <c r="AF1123" s="31" t="s">
        <v>126</v>
      </c>
      <c r="AG1123" s="31" t="s">
        <v>213</v>
      </c>
      <c r="AH1123" s="31">
        <v>1</v>
      </c>
      <c r="AI1123" s="31">
        <v>5</v>
      </c>
      <c r="AJ1123" s="31" t="s">
        <v>128</v>
      </c>
      <c r="AK1123" s="31">
        <f t="shared" si="527"/>
        <v>16</v>
      </c>
      <c r="AL1123" s="31" t="s">
        <v>62</v>
      </c>
      <c r="AO1123" s="31" t="s">
        <v>63</v>
      </c>
      <c r="AP1123" s="31" t="s">
        <v>438</v>
      </c>
      <c r="AQ1123" s="31" t="s">
        <v>6016</v>
      </c>
      <c r="AR1123" s="31" t="s">
        <v>5716</v>
      </c>
      <c r="AS1123" s="31" t="s">
        <v>134</v>
      </c>
      <c r="AT1123" s="14" t="s">
        <v>5724</v>
      </c>
      <c r="AU1123" s="31" t="s">
        <v>5858</v>
      </c>
      <c r="AX1123" s="31" t="s">
        <v>5724</v>
      </c>
      <c r="AZ1123" s="31">
        <v>0.5</v>
      </c>
      <c r="BC1123" s="31">
        <v>0</v>
      </c>
      <c r="BD1123" s="31">
        <v>1</v>
      </c>
      <c r="BE1123" s="31" t="s">
        <v>5764</v>
      </c>
      <c r="BK1123" s="14" t="str">
        <f t="shared" si="536"/>
        <v>TS-O-01:5/
O1010000_U5:3</v>
      </c>
      <c r="BL1123" s="14" t="str">
        <f t="shared" si="537"/>
        <v>TS-O-01:6/
O1010000_U5:4</v>
      </c>
      <c r="BM1123" s="14" t="str">
        <f t="shared" si="538"/>
        <v/>
      </c>
      <c r="BN1123" s="14"/>
      <c r="BO1123" s="14" t="str">
        <f t="shared" si="528"/>
        <v>O1010000:5A/
O1010000_U5:5</v>
      </c>
      <c r="BP1123" s="14" t="str">
        <f t="shared" si="529"/>
        <v>O1010000:5C/
O1010000_U5:6</v>
      </c>
      <c r="BQ1123" s="14"/>
      <c r="BR1123" s="14" t="str">
        <f t="shared" si="539"/>
        <v/>
      </c>
      <c r="BS1123" s="14" t="str">
        <f t="shared" si="540"/>
        <v/>
      </c>
      <c r="BW1123" s="31" t="str">
        <f t="shared" si="541"/>
        <v>5A</v>
      </c>
      <c r="BX1123" s="31" t="str">
        <f t="shared" si="542"/>
        <v>5C</v>
      </c>
      <c r="BY1123" s="31" t="str">
        <f t="shared" si="543"/>
        <v>3</v>
      </c>
      <c r="BZ1123" s="31" t="str">
        <f t="shared" si="544"/>
        <v>4</v>
      </c>
      <c r="CA1123" s="31" t="str">
        <f t="shared" si="545"/>
        <v/>
      </c>
      <c r="CB1123" s="31" t="str">
        <f t="shared" si="546"/>
        <v>5</v>
      </c>
      <c r="CC1123" s="31" t="str">
        <f t="shared" si="547"/>
        <v>6</v>
      </c>
      <c r="CD1123" s="31" t="str">
        <f t="shared" si="548"/>
        <v/>
      </c>
      <c r="CE1123" s="31" t="str">
        <f t="shared" si="549"/>
        <v/>
      </c>
      <c r="CF1123" s="31" t="e">
        <f t="shared" ca="1" si="550"/>
        <v>#NAME?</v>
      </c>
      <c r="CG1123" s="31" t="e">
        <f t="shared" ca="1" si="551"/>
        <v>#NAME?</v>
      </c>
      <c r="CH1123" s="31" t="e">
        <f t="shared" ca="1" si="552"/>
        <v>#NAME?</v>
      </c>
      <c r="CI1123" s="31" t="e">
        <f t="shared" ca="1" si="553"/>
        <v>#NAME?</v>
      </c>
    </row>
    <row r="1124" spans="1:87" s="31" customFormat="1" ht="30" hidden="1" x14ac:dyDescent="0.25">
      <c r="A1124" s="9" t="s">
        <v>4493</v>
      </c>
      <c r="B1124" s="31" t="s">
        <v>853</v>
      </c>
      <c r="C1124" s="31" t="s">
        <v>854</v>
      </c>
      <c r="E1124" s="14" t="s">
        <v>212</v>
      </c>
      <c r="G1124" s="31" t="str">
        <f t="shared" si="530"/>
        <v>Сигнал</v>
      </c>
      <c r="H1124" s="31" t="s">
        <v>241</v>
      </c>
      <c r="I1124" s="31" t="s">
        <v>4550</v>
      </c>
      <c r="J1124" s="31" t="str">
        <f t="shared" si="525"/>
        <v>DCS_AI_01</v>
      </c>
      <c r="K1124" s="14" t="s">
        <v>5866</v>
      </c>
      <c r="M1124" s="31" t="s">
        <v>825</v>
      </c>
      <c r="N1124" s="31" t="s">
        <v>107</v>
      </c>
      <c r="O1124" s="31" t="s">
        <v>170</v>
      </c>
      <c r="P1124" s="31" t="s">
        <v>131</v>
      </c>
      <c r="Q1124" s="31" t="s">
        <v>826</v>
      </c>
      <c r="R1124" s="31">
        <v>15</v>
      </c>
      <c r="S1124" s="31">
        <v>16</v>
      </c>
      <c r="T1124" s="31" t="s">
        <v>62</v>
      </c>
      <c r="U1124" s="31" t="str">
        <f t="shared" si="554"/>
        <v>48</v>
      </c>
      <c r="V1124" s="14" t="str">
        <f t="shared" si="526"/>
        <v>AVK 2,5 A, AVK 2,5 A</v>
      </c>
      <c r="W1124" s="31" t="str">
        <f t="shared" si="531"/>
        <v>O1010006_U3</v>
      </c>
      <c r="X1124" s="14" t="str">
        <f t="shared" si="532"/>
        <v>HD5542</v>
      </c>
      <c r="Y1124" s="31" t="str">
        <f t="shared" si="533"/>
        <v>O1010006</v>
      </c>
      <c r="Z1124" s="31" t="str">
        <f t="shared" si="534"/>
        <v>TUA711-AIO16</v>
      </c>
      <c r="AA1124" s="14" t="str">
        <f t="shared" si="535"/>
        <v>17-SC-DCS-001/O1010006/ 17-MC-DCS-006</v>
      </c>
      <c r="AB1124" s="31" t="s">
        <v>64</v>
      </c>
      <c r="AC1124" s="31" t="s">
        <v>124</v>
      </c>
      <c r="AD1124" s="31" t="s">
        <v>125</v>
      </c>
      <c r="AE1124" s="31">
        <v>0</v>
      </c>
      <c r="AF1124" s="31" t="s">
        <v>126</v>
      </c>
      <c r="AG1124" s="31" t="s">
        <v>659</v>
      </c>
      <c r="AH1124" s="31">
        <v>7</v>
      </c>
      <c r="AI1124" s="31">
        <v>3</v>
      </c>
      <c r="AJ1124" s="31" t="s">
        <v>128</v>
      </c>
      <c r="AK1124" s="31">
        <f t="shared" si="527"/>
        <v>16</v>
      </c>
      <c r="AL1124" s="31" t="s">
        <v>62</v>
      </c>
      <c r="AO1124" s="31" t="s">
        <v>63</v>
      </c>
      <c r="AP1124" s="31" t="s">
        <v>442</v>
      </c>
      <c r="AQ1124" s="31" t="s">
        <v>855</v>
      </c>
      <c r="AR1124" s="31" t="s">
        <v>5716</v>
      </c>
      <c r="AS1124" s="31" t="s">
        <v>134</v>
      </c>
      <c r="AT1124" s="14" t="s">
        <v>5724</v>
      </c>
      <c r="AU1124" s="31" t="s">
        <v>5858</v>
      </c>
      <c r="AX1124" s="31" t="s">
        <v>5724</v>
      </c>
      <c r="AZ1124" s="31">
        <v>0.5</v>
      </c>
      <c r="BB1124" s="31">
        <v>0.65</v>
      </c>
      <c r="BC1124" s="31">
        <v>0</v>
      </c>
      <c r="BD1124" s="31">
        <v>1</v>
      </c>
      <c r="BE1124" s="31" t="s">
        <v>5764</v>
      </c>
      <c r="BK1124" s="14" t="str">
        <f t="shared" si="536"/>
        <v>TS-Q-03:15/
O1010006_U3:3</v>
      </c>
      <c r="BL1124" s="14" t="str">
        <f t="shared" si="537"/>
        <v>TS-Q-03:16/
O1010006_U3:4</v>
      </c>
      <c r="BM1124" s="14" t="str">
        <f t="shared" si="538"/>
        <v/>
      </c>
      <c r="BN1124" s="14"/>
      <c r="BO1124" s="14" t="str">
        <f t="shared" si="528"/>
        <v>O1010006:3A/
O1010006_U3:5</v>
      </c>
      <c r="BP1124" s="14" t="str">
        <f t="shared" si="529"/>
        <v>O1010006:3C/
O1010006_U3:6</v>
      </c>
      <c r="BQ1124" s="14"/>
      <c r="BR1124" s="14" t="str">
        <f t="shared" si="539"/>
        <v/>
      </c>
      <c r="BS1124" s="14" t="str">
        <f t="shared" si="540"/>
        <v/>
      </c>
      <c r="BW1124" s="31" t="str">
        <f t="shared" si="541"/>
        <v>3A</v>
      </c>
      <c r="BX1124" s="31" t="str">
        <f t="shared" si="542"/>
        <v>3C</v>
      </c>
      <c r="BY1124" s="31" t="str">
        <f t="shared" si="543"/>
        <v>3</v>
      </c>
      <c r="BZ1124" s="31" t="str">
        <f t="shared" si="544"/>
        <v>4</v>
      </c>
      <c r="CA1124" s="31" t="str">
        <f t="shared" si="545"/>
        <v/>
      </c>
      <c r="CB1124" s="31" t="str">
        <f t="shared" si="546"/>
        <v>5</v>
      </c>
      <c r="CC1124" s="31" t="str">
        <f t="shared" si="547"/>
        <v>6</v>
      </c>
      <c r="CD1124" s="31" t="str">
        <f t="shared" si="548"/>
        <v/>
      </c>
      <c r="CE1124" s="31" t="str">
        <f t="shared" si="549"/>
        <v/>
      </c>
      <c r="CF1124" s="31" t="e">
        <f t="shared" ca="1" si="550"/>
        <v>#NAME?</v>
      </c>
      <c r="CG1124" s="31" t="e">
        <f t="shared" ca="1" si="551"/>
        <v>#NAME?</v>
      </c>
      <c r="CH1124" s="31" t="e">
        <f t="shared" ca="1" si="552"/>
        <v>#NAME?</v>
      </c>
      <c r="CI1124" s="31" t="e">
        <f t="shared" ca="1" si="553"/>
        <v>#NAME?</v>
      </c>
    </row>
    <row r="1125" spans="1:87" s="31" customFormat="1" ht="30" hidden="1" x14ac:dyDescent="0.25">
      <c r="A1125" s="9" t="s">
        <v>4493</v>
      </c>
      <c r="B1125" s="31" t="s">
        <v>439</v>
      </c>
      <c r="C1125" s="31" t="s">
        <v>440</v>
      </c>
      <c r="E1125" s="14" t="s">
        <v>212</v>
      </c>
      <c r="G1125" s="31" t="str">
        <f t="shared" si="530"/>
        <v>Сигнал</v>
      </c>
      <c r="H1125" s="14" t="s">
        <v>241</v>
      </c>
      <c r="I1125" s="31" t="s">
        <v>4550</v>
      </c>
      <c r="J1125" s="31" t="str">
        <f t="shared" si="525"/>
        <v>DCS_AI_01</v>
      </c>
      <c r="K1125" s="14" t="s">
        <v>5866</v>
      </c>
      <c r="M1125" s="31" t="s">
        <v>435</v>
      </c>
      <c r="N1125" s="31" t="s">
        <v>113</v>
      </c>
      <c r="O1125" s="31" t="s">
        <v>150</v>
      </c>
      <c r="P1125" s="31" t="s">
        <v>131</v>
      </c>
      <c r="Q1125" s="31" t="s">
        <v>391</v>
      </c>
      <c r="R1125" s="31">
        <v>7</v>
      </c>
      <c r="S1125" s="31">
        <v>8</v>
      </c>
      <c r="T1125" s="31" t="s">
        <v>62</v>
      </c>
      <c r="U1125" s="31" t="str">
        <f t="shared" si="554"/>
        <v>24</v>
      </c>
      <c r="V1125" s="14" t="str">
        <f t="shared" si="526"/>
        <v>AVK 2,5 A, AVK 2,5 A</v>
      </c>
      <c r="W1125" s="31" t="str">
        <f t="shared" si="531"/>
        <v>O1010000_U6</v>
      </c>
      <c r="X1125" s="14" t="str">
        <f t="shared" si="532"/>
        <v>HD5542</v>
      </c>
      <c r="Y1125" s="31" t="str">
        <f t="shared" si="533"/>
        <v>O1010000</v>
      </c>
      <c r="Z1125" s="31" t="str">
        <f t="shared" si="534"/>
        <v>TUA711-AIO16</v>
      </c>
      <c r="AA1125" s="14" t="str">
        <f t="shared" si="535"/>
        <v>17-SC-DCS-001/O1010000/ 17-MC-DCS-006</v>
      </c>
      <c r="AB1125" s="31" t="s">
        <v>64</v>
      </c>
      <c r="AC1125" s="31" t="s">
        <v>124</v>
      </c>
      <c r="AD1125" s="31" t="s">
        <v>125</v>
      </c>
      <c r="AE1125" s="31">
        <v>0</v>
      </c>
      <c r="AF1125" s="31" t="s">
        <v>126</v>
      </c>
      <c r="AG1125" s="31" t="s">
        <v>213</v>
      </c>
      <c r="AH1125" s="31">
        <v>1</v>
      </c>
      <c r="AI1125" s="31">
        <v>6</v>
      </c>
      <c r="AJ1125" s="31" t="s">
        <v>128</v>
      </c>
      <c r="AK1125" s="31">
        <f t="shared" si="527"/>
        <v>16</v>
      </c>
      <c r="AL1125" s="31" t="s">
        <v>62</v>
      </c>
      <c r="AO1125" s="31" t="s">
        <v>63</v>
      </c>
      <c r="AP1125" s="31" t="s">
        <v>442</v>
      </c>
      <c r="AQ1125" s="31" t="s">
        <v>441</v>
      </c>
      <c r="AR1125" s="31" t="s">
        <v>5716</v>
      </c>
      <c r="AS1125" s="31" t="s">
        <v>134</v>
      </c>
      <c r="AT1125" s="14" t="s">
        <v>5724</v>
      </c>
      <c r="AU1125" s="31" t="s">
        <v>5858</v>
      </c>
      <c r="AX1125" s="31" t="s">
        <v>5724</v>
      </c>
      <c r="AZ1125" s="31">
        <v>0.5</v>
      </c>
      <c r="BB1125" s="31">
        <v>0.65</v>
      </c>
      <c r="BC1125" s="31">
        <v>0</v>
      </c>
      <c r="BD1125" s="31">
        <v>1</v>
      </c>
      <c r="BE1125" s="31" t="s">
        <v>5764</v>
      </c>
      <c r="BK1125" s="14" t="str">
        <f t="shared" si="536"/>
        <v>TS-O-01:7/
O1010000_U6:3</v>
      </c>
      <c r="BL1125" s="14" t="str">
        <f t="shared" si="537"/>
        <v>TS-O-01:8/
O1010000_U6:4</v>
      </c>
      <c r="BM1125" s="14" t="str">
        <f t="shared" si="538"/>
        <v/>
      </c>
      <c r="BN1125" s="14"/>
      <c r="BO1125" s="14" t="str">
        <f t="shared" si="528"/>
        <v>O1010000:6A/
O1010000_U6:5</v>
      </c>
      <c r="BP1125" s="14" t="str">
        <f t="shared" si="529"/>
        <v>O1010000:6C/
O1010000_U6:6</v>
      </c>
      <c r="BQ1125" s="14"/>
      <c r="BR1125" s="14" t="str">
        <f t="shared" si="539"/>
        <v/>
      </c>
      <c r="BS1125" s="14" t="str">
        <f t="shared" si="540"/>
        <v/>
      </c>
      <c r="BW1125" s="31" t="str">
        <f t="shared" si="541"/>
        <v>6A</v>
      </c>
      <c r="BX1125" s="31" t="str">
        <f t="shared" si="542"/>
        <v>6C</v>
      </c>
      <c r="BY1125" s="31" t="str">
        <f t="shared" si="543"/>
        <v>3</v>
      </c>
      <c r="BZ1125" s="31" t="str">
        <f t="shared" si="544"/>
        <v>4</v>
      </c>
      <c r="CA1125" s="31" t="str">
        <f t="shared" si="545"/>
        <v/>
      </c>
      <c r="CB1125" s="31" t="str">
        <f t="shared" si="546"/>
        <v>5</v>
      </c>
      <c r="CC1125" s="31" t="str">
        <f t="shared" si="547"/>
        <v>6</v>
      </c>
      <c r="CD1125" s="31" t="str">
        <f t="shared" si="548"/>
        <v/>
      </c>
      <c r="CE1125" s="31" t="str">
        <f t="shared" si="549"/>
        <v/>
      </c>
      <c r="CF1125" s="31" t="e">
        <f t="shared" ca="1" si="550"/>
        <v>#NAME?</v>
      </c>
      <c r="CG1125" s="31" t="e">
        <f t="shared" ca="1" si="551"/>
        <v>#NAME?</v>
      </c>
      <c r="CH1125" s="31" t="e">
        <f t="shared" ca="1" si="552"/>
        <v>#NAME?</v>
      </c>
      <c r="CI1125" s="31" t="e">
        <f t="shared" ca="1" si="553"/>
        <v>#NAME?</v>
      </c>
    </row>
    <row r="1126" spans="1:87" s="31" customFormat="1" ht="30" hidden="1" x14ac:dyDescent="0.25">
      <c r="A1126" s="9" t="s">
        <v>4493</v>
      </c>
      <c r="B1126" s="31" t="s">
        <v>443</v>
      </c>
      <c r="C1126" s="31" t="s">
        <v>444</v>
      </c>
      <c r="E1126" s="14" t="s">
        <v>212</v>
      </c>
      <c r="G1126" s="31" t="str">
        <f t="shared" si="530"/>
        <v>Сигнал</v>
      </c>
      <c r="H1126" s="14" t="s">
        <v>241</v>
      </c>
      <c r="I1126" s="31" t="s">
        <v>4550</v>
      </c>
      <c r="J1126" s="31" t="str">
        <f t="shared" si="525"/>
        <v>DCS_AI_01</v>
      </c>
      <c r="K1126" s="14" t="s">
        <v>5866</v>
      </c>
      <c r="M1126" s="31" t="s">
        <v>435</v>
      </c>
      <c r="N1126" s="31" t="s">
        <v>113</v>
      </c>
      <c r="O1126" s="31" t="s">
        <v>155</v>
      </c>
      <c r="P1126" s="31" t="s">
        <v>131</v>
      </c>
      <c r="Q1126" s="31" t="s">
        <v>391</v>
      </c>
      <c r="R1126" s="31">
        <v>9</v>
      </c>
      <c r="S1126" s="31">
        <v>10</v>
      </c>
      <c r="T1126" s="31" t="s">
        <v>62</v>
      </c>
      <c r="U1126" s="31" t="str">
        <f t="shared" si="554"/>
        <v>24</v>
      </c>
      <c r="V1126" s="14" t="str">
        <f t="shared" si="526"/>
        <v>AVK 2,5 A, AVK 2,5 A</v>
      </c>
      <c r="W1126" s="31" t="str">
        <f t="shared" si="531"/>
        <v>O1010001_U1</v>
      </c>
      <c r="X1126" s="14" t="str">
        <f t="shared" si="532"/>
        <v>HD5542</v>
      </c>
      <c r="Y1126" s="31" t="str">
        <f t="shared" si="533"/>
        <v>O1010001</v>
      </c>
      <c r="Z1126" s="31" t="str">
        <f t="shared" si="534"/>
        <v>TUA711-AIO16</v>
      </c>
      <c r="AA1126" s="14" t="str">
        <f t="shared" si="535"/>
        <v>17-SC-DCS-001/O1010001/ 17-MC-DCS-006</v>
      </c>
      <c r="AB1126" s="31" t="s">
        <v>64</v>
      </c>
      <c r="AC1126" s="31" t="s">
        <v>124</v>
      </c>
      <c r="AD1126" s="31" t="s">
        <v>125</v>
      </c>
      <c r="AE1126" s="31">
        <v>0</v>
      </c>
      <c r="AF1126" s="31" t="s">
        <v>126</v>
      </c>
      <c r="AG1126" s="31" t="s">
        <v>446</v>
      </c>
      <c r="AH1126" s="31">
        <v>2</v>
      </c>
      <c r="AI1126" s="31">
        <v>1</v>
      </c>
      <c r="AJ1126" s="31" t="s">
        <v>128</v>
      </c>
      <c r="AK1126" s="31">
        <f t="shared" si="527"/>
        <v>16</v>
      </c>
      <c r="AL1126" s="31" t="s">
        <v>62</v>
      </c>
      <c r="AO1126" s="31" t="s">
        <v>63</v>
      </c>
      <c r="AP1126" s="31" t="s">
        <v>442</v>
      </c>
      <c r="AQ1126" s="31" t="s">
        <v>445</v>
      </c>
      <c r="AR1126" s="31" t="s">
        <v>5716</v>
      </c>
      <c r="AS1126" s="31" t="s">
        <v>134</v>
      </c>
      <c r="AT1126" s="14" t="s">
        <v>5724</v>
      </c>
      <c r="AU1126" s="31" t="s">
        <v>5858</v>
      </c>
      <c r="AX1126" s="31" t="s">
        <v>5724</v>
      </c>
      <c r="AZ1126" s="31">
        <v>0.5</v>
      </c>
      <c r="BB1126" s="31">
        <v>0.65</v>
      </c>
      <c r="BC1126" s="31">
        <v>0</v>
      </c>
      <c r="BD1126" s="31">
        <v>1</v>
      </c>
      <c r="BE1126" s="31" t="s">
        <v>5764</v>
      </c>
      <c r="BK1126" s="14" t="str">
        <f t="shared" si="536"/>
        <v>TS-O-01:9/
O1010001_U1:3</v>
      </c>
      <c r="BL1126" s="14" t="str">
        <f t="shared" si="537"/>
        <v>TS-O-01:10/
O1010001_U1:4</v>
      </c>
      <c r="BM1126" s="14" t="str">
        <f t="shared" si="538"/>
        <v/>
      </c>
      <c r="BN1126" s="14"/>
      <c r="BO1126" s="14" t="str">
        <f t="shared" si="528"/>
        <v>O1010001:1A/
O1010001_U1:5</v>
      </c>
      <c r="BP1126" s="14" t="str">
        <f t="shared" si="529"/>
        <v>O1010001:1C/
O1010001_U1:6</v>
      </c>
      <c r="BQ1126" s="14"/>
      <c r="BR1126" s="14" t="str">
        <f t="shared" si="539"/>
        <v/>
      </c>
      <c r="BS1126" s="14" t="str">
        <f t="shared" si="540"/>
        <v/>
      </c>
      <c r="BW1126" s="31" t="str">
        <f t="shared" si="541"/>
        <v>1A</v>
      </c>
      <c r="BX1126" s="31" t="str">
        <f t="shared" si="542"/>
        <v>1C</v>
      </c>
      <c r="BY1126" s="31" t="str">
        <f t="shared" si="543"/>
        <v>3</v>
      </c>
      <c r="BZ1126" s="31" t="str">
        <f t="shared" si="544"/>
        <v>4</v>
      </c>
      <c r="CA1126" s="31" t="str">
        <f t="shared" si="545"/>
        <v/>
      </c>
      <c r="CB1126" s="31" t="str">
        <f t="shared" si="546"/>
        <v>5</v>
      </c>
      <c r="CC1126" s="31" t="str">
        <f t="shared" si="547"/>
        <v>6</v>
      </c>
      <c r="CD1126" s="31" t="str">
        <f t="shared" si="548"/>
        <v/>
      </c>
      <c r="CE1126" s="31" t="str">
        <f t="shared" si="549"/>
        <v/>
      </c>
      <c r="CF1126" s="31" t="e">
        <f t="shared" ca="1" si="550"/>
        <v>#NAME?</v>
      </c>
      <c r="CG1126" s="31" t="e">
        <f t="shared" ca="1" si="551"/>
        <v>#NAME?</v>
      </c>
      <c r="CH1126" s="31" t="e">
        <f t="shared" ca="1" si="552"/>
        <v>#NAME?</v>
      </c>
      <c r="CI1126" s="31" t="e">
        <f t="shared" ca="1" si="553"/>
        <v>#NAME?</v>
      </c>
    </row>
    <row r="1127" spans="1:87" s="31" customFormat="1" ht="30" hidden="1" x14ac:dyDescent="0.25">
      <c r="A1127" s="9" t="s">
        <v>4493</v>
      </c>
      <c r="B1127" s="31" t="s">
        <v>447</v>
      </c>
      <c r="C1127" s="31" t="s">
        <v>448</v>
      </c>
      <c r="E1127" s="14" t="s">
        <v>212</v>
      </c>
      <c r="G1127" s="31" t="str">
        <f t="shared" si="530"/>
        <v>Сигнал</v>
      </c>
      <c r="H1127" s="14" t="s">
        <v>241</v>
      </c>
      <c r="I1127" s="31" t="s">
        <v>4550</v>
      </c>
      <c r="J1127" s="31" t="str">
        <f t="shared" si="525"/>
        <v>DCS_AI_01</v>
      </c>
      <c r="K1127" s="14" t="s">
        <v>5866</v>
      </c>
      <c r="M1127" s="31" t="s">
        <v>435</v>
      </c>
      <c r="N1127" s="31" t="s">
        <v>113</v>
      </c>
      <c r="O1127" s="31" t="s">
        <v>160</v>
      </c>
      <c r="P1127" s="31" t="s">
        <v>131</v>
      </c>
      <c r="Q1127" s="31" t="s">
        <v>391</v>
      </c>
      <c r="R1127" s="31">
        <v>11</v>
      </c>
      <c r="S1127" s="31">
        <v>12</v>
      </c>
      <c r="T1127" s="31" t="s">
        <v>62</v>
      </c>
      <c r="U1127" s="31" t="str">
        <f t="shared" si="554"/>
        <v>24</v>
      </c>
      <c r="V1127" s="14" t="str">
        <f t="shared" si="526"/>
        <v>AVK 2,5 A, AVK 2,5 A</v>
      </c>
      <c r="W1127" s="31" t="str">
        <f t="shared" si="531"/>
        <v>O1010001_U2</v>
      </c>
      <c r="X1127" s="14" t="str">
        <f t="shared" si="532"/>
        <v>HD5542</v>
      </c>
      <c r="Y1127" s="31" t="str">
        <f t="shared" si="533"/>
        <v>O1010001</v>
      </c>
      <c r="Z1127" s="31" t="str">
        <f t="shared" si="534"/>
        <v>TUA711-AIO16</v>
      </c>
      <c r="AA1127" s="14" t="str">
        <f t="shared" si="535"/>
        <v>17-SC-DCS-001/O1010001/ 17-MC-DCS-006</v>
      </c>
      <c r="AB1127" s="31" t="s">
        <v>64</v>
      </c>
      <c r="AC1127" s="31" t="s">
        <v>124</v>
      </c>
      <c r="AD1127" s="31" t="s">
        <v>125</v>
      </c>
      <c r="AE1127" s="31">
        <v>0</v>
      </c>
      <c r="AF1127" s="31" t="s">
        <v>126</v>
      </c>
      <c r="AG1127" s="31" t="s">
        <v>446</v>
      </c>
      <c r="AH1127" s="31">
        <v>2</v>
      </c>
      <c r="AI1127" s="31">
        <v>2</v>
      </c>
      <c r="AJ1127" s="31" t="s">
        <v>128</v>
      </c>
      <c r="AK1127" s="31">
        <f t="shared" si="527"/>
        <v>16</v>
      </c>
      <c r="AL1127" s="31" t="s">
        <v>62</v>
      </c>
      <c r="AO1127" s="31" t="s">
        <v>63</v>
      </c>
      <c r="AP1127" s="31" t="s">
        <v>442</v>
      </c>
      <c r="AQ1127" s="31" t="s">
        <v>449</v>
      </c>
      <c r="AR1127" s="31" t="s">
        <v>5716</v>
      </c>
      <c r="AS1127" s="31" t="s">
        <v>134</v>
      </c>
      <c r="AT1127" s="14" t="s">
        <v>5724</v>
      </c>
      <c r="AU1127" s="31" t="s">
        <v>5858</v>
      </c>
      <c r="AX1127" s="31" t="s">
        <v>5724</v>
      </c>
      <c r="AZ1127" s="31">
        <v>0.5</v>
      </c>
      <c r="BB1127" s="31">
        <v>0.65</v>
      </c>
      <c r="BC1127" s="31">
        <v>0</v>
      </c>
      <c r="BD1127" s="31">
        <v>1</v>
      </c>
      <c r="BE1127" s="31" t="s">
        <v>5764</v>
      </c>
      <c r="BK1127" s="14" t="str">
        <f t="shared" si="536"/>
        <v>TS-O-01:11/
O1010001_U2:3</v>
      </c>
      <c r="BL1127" s="14" t="str">
        <f t="shared" si="537"/>
        <v>TS-O-01:12/
O1010001_U2:4</v>
      </c>
      <c r="BM1127" s="14" t="str">
        <f t="shared" si="538"/>
        <v/>
      </c>
      <c r="BN1127" s="14"/>
      <c r="BO1127" s="14" t="str">
        <f t="shared" si="528"/>
        <v>O1010001:2A/
O1010001_U2:5</v>
      </c>
      <c r="BP1127" s="14" t="str">
        <f t="shared" si="529"/>
        <v>O1010001:2C/
O1010001_U2:6</v>
      </c>
      <c r="BQ1127" s="14"/>
      <c r="BR1127" s="14" t="str">
        <f t="shared" si="539"/>
        <v/>
      </c>
      <c r="BS1127" s="14" t="str">
        <f t="shared" si="540"/>
        <v/>
      </c>
      <c r="BW1127" s="31" t="str">
        <f t="shared" si="541"/>
        <v>2A</v>
      </c>
      <c r="BX1127" s="31" t="str">
        <f t="shared" si="542"/>
        <v>2C</v>
      </c>
      <c r="BY1127" s="31" t="str">
        <f t="shared" si="543"/>
        <v>3</v>
      </c>
      <c r="BZ1127" s="31" t="str">
        <f t="shared" si="544"/>
        <v>4</v>
      </c>
      <c r="CA1127" s="31" t="str">
        <f t="shared" si="545"/>
        <v/>
      </c>
      <c r="CB1127" s="31" t="str">
        <f t="shared" si="546"/>
        <v>5</v>
      </c>
      <c r="CC1127" s="31" t="str">
        <f t="shared" si="547"/>
        <v>6</v>
      </c>
      <c r="CD1127" s="31" t="str">
        <f t="shared" si="548"/>
        <v/>
      </c>
      <c r="CE1127" s="31" t="str">
        <f t="shared" si="549"/>
        <v/>
      </c>
      <c r="CF1127" s="31" t="e">
        <f t="shared" ca="1" si="550"/>
        <v>#NAME?</v>
      </c>
      <c r="CG1127" s="31" t="e">
        <f t="shared" ca="1" si="551"/>
        <v>#NAME?</v>
      </c>
      <c r="CH1127" s="31" t="e">
        <f t="shared" ca="1" si="552"/>
        <v>#NAME?</v>
      </c>
      <c r="CI1127" s="31" t="e">
        <f t="shared" ca="1" si="553"/>
        <v>#NAME?</v>
      </c>
    </row>
    <row r="1128" spans="1:87" s="31" customFormat="1" ht="30" hidden="1" x14ac:dyDescent="0.25">
      <c r="A1128" s="9" t="s">
        <v>4493</v>
      </c>
      <c r="B1128" s="31" t="s">
        <v>450</v>
      </c>
      <c r="C1128" s="31" t="s">
        <v>451</v>
      </c>
      <c r="E1128" s="14" t="s">
        <v>212</v>
      </c>
      <c r="G1128" s="31" t="str">
        <f t="shared" si="530"/>
        <v>Сигнал</v>
      </c>
      <c r="H1128" s="14" t="s">
        <v>241</v>
      </c>
      <c r="I1128" s="31" t="s">
        <v>4552</v>
      </c>
      <c r="J1128" s="31" t="str">
        <f t="shared" si="525"/>
        <v>DCS_AI_01</v>
      </c>
      <c r="K1128" s="14" t="s">
        <v>5866</v>
      </c>
      <c r="M1128" s="31" t="s">
        <v>435</v>
      </c>
      <c r="N1128" s="31" t="s">
        <v>113</v>
      </c>
      <c r="O1128" s="31" t="s">
        <v>165</v>
      </c>
      <c r="P1128" s="31" t="s">
        <v>131</v>
      </c>
      <c r="Q1128" s="31" t="s">
        <v>391</v>
      </c>
      <c r="R1128" s="31">
        <v>13</v>
      </c>
      <c r="S1128" s="31">
        <v>14</v>
      </c>
      <c r="T1128" s="31" t="s">
        <v>62</v>
      </c>
      <c r="U1128" s="31" t="str">
        <f t="shared" si="554"/>
        <v>24</v>
      </c>
      <c r="V1128" s="14" t="str">
        <f t="shared" si="526"/>
        <v>AVK 2,5 A, AVK 2,5 A</v>
      </c>
      <c r="W1128" s="31" t="str">
        <f t="shared" si="531"/>
        <v>O1010001_U3</v>
      </c>
      <c r="X1128" s="14" t="str">
        <f t="shared" si="532"/>
        <v>HD5542</v>
      </c>
      <c r="Y1128" s="31" t="str">
        <f t="shared" si="533"/>
        <v>O1010001</v>
      </c>
      <c r="Z1128" s="31" t="str">
        <f t="shared" si="534"/>
        <v>TUA711-AIO16</v>
      </c>
      <c r="AA1128" s="14" t="str">
        <f t="shared" si="535"/>
        <v>17-SC-DCS-001/O1010001/ 17-MC-DCS-006</v>
      </c>
      <c r="AB1128" s="31" t="s">
        <v>64</v>
      </c>
      <c r="AC1128" s="31" t="s">
        <v>124</v>
      </c>
      <c r="AD1128" s="31" t="s">
        <v>125</v>
      </c>
      <c r="AE1128" s="31">
        <v>0</v>
      </c>
      <c r="AF1128" s="31" t="s">
        <v>126</v>
      </c>
      <c r="AG1128" s="31" t="s">
        <v>446</v>
      </c>
      <c r="AH1128" s="31">
        <v>2</v>
      </c>
      <c r="AI1128" s="31">
        <v>3</v>
      </c>
      <c r="AJ1128" s="31" t="s">
        <v>128</v>
      </c>
      <c r="AK1128" s="31">
        <f t="shared" si="527"/>
        <v>16</v>
      </c>
      <c r="AL1128" s="31" t="s">
        <v>62</v>
      </c>
      <c r="AO1128" s="31" t="s">
        <v>63</v>
      </c>
      <c r="AP1128" s="31" t="s">
        <v>442</v>
      </c>
      <c r="AQ1128" s="31" t="s">
        <v>452</v>
      </c>
      <c r="AR1128" s="31" t="s">
        <v>5716</v>
      </c>
      <c r="AS1128" s="31" t="s">
        <v>134</v>
      </c>
      <c r="AT1128" s="14" t="s">
        <v>5724</v>
      </c>
      <c r="AU1128" s="31" t="s">
        <v>5858</v>
      </c>
      <c r="AX1128" s="31" t="s">
        <v>5724</v>
      </c>
      <c r="AZ1128" s="31">
        <v>0.5</v>
      </c>
      <c r="BB1128" s="31">
        <v>0.65</v>
      </c>
      <c r="BC1128" s="31">
        <v>0</v>
      </c>
      <c r="BD1128" s="31">
        <v>1</v>
      </c>
      <c r="BE1128" s="31" t="s">
        <v>5764</v>
      </c>
      <c r="BK1128" s="14" t="str">
        <f t="shared" si="536"/>
        <v>TS-O-01:13/
O1010001_U3:3</v>
      </c>
      <c r="BL1128" s="14" t="str">
        <f t="shared" si="537"/>
        <v>TS-O-01:14/
O1010001_U3:4</v>
      </c>
      <c r="BM1128" s="14" t="str">
        <f t="shared" si="538"/>
        <v/>
      </c>
      <c r="BN1128" s="14"/>
      <c r="BO1128" s="14" t="str">
        <f t="shared" si="528"/>
        <v>O1010001:3A/
O1010001_U3:5</v>
      </c>
      <c r="BP1128" s="14" t="str">
        <f t="shared" si="529"/>
        <v>O1010001:3C/
O1010001_U3:6</v>
      </c>
      <c r="BQ1128" s="14"/>
      <c r="BR1128" s="14" t="str">
        <f t="shared" si="539"/>
        <v/>
      </c>
      <c r="BS1128" s="14" t="str">
        <f t="shared" si="540"/>
        <v/>
      </c>
      <c r="BW1128" s="31" t="str">
        <f t="shared" si="541"/>
        <v>3A</v>
      </c>
      <c r="BX1128" s="31" t="str">
        <f t="shared" si="542"/>
        <v>3C</v>
      </c>
      <c r="BY1128" s="31" t="str">
        <f t="shared" si="543"/>
        <v>3</v>
      </c>
      <c r="BZ1128" s="31" t="str">
        <f t="shared" si="544"/>
        <v>4</v>
      </c>
      <c r="CA1128" s="31" t="str">
        <f t="shared" si="545"/>
        <v/>
      </c>
      <c r="CB1128" s="31" t="str">
        <f t="shared" si="546"/>
        <v>5</v>
      </c>
      <c r="CC1128" s="31" t="str">
        <f t="shared" si="547"/>
        <v>6</v>
      </c>
      <c r="CD1128" s="31" t="str">
        <f t="shared" si="548"/>
        <v/>
      </c>
      <c r="CE1128" s="31" t="str">
        <f t="shared" si="549"/>
        <v/>
      </c>
      <c r="CF1128" s="31" t="e">
        <f t="shared" ca="1" si="550"/>
        <v>#NAME?</v>
      </c>
      <c r="CG1128" s="31" t="e">
        <f t="shared" ca="1" si="551"/>
        <v>#NAME?</v>
      </c>
      <c r="CH1128" s="31" t="e">
        <f t="shared" ca="1" si="552"/>
        <v>#NAME?</v>
      </c>
      <c r="CI1128" s="31" t="e">
        <f t="shared" ca="1" si="553"/>
        <v>#NAME?</v>
      </c>
    </row>
    <row r="1129" spans="1:87" s="31" customFormat="1" ht="30" hidden="1" x14ac:dyDescent="0.25">
      <c r="A1129" s="9" t="s">
        <v>4493</v>
      </c>
      <c r="B1129" s="31" t="s">
        <v>856</v>
      </c>
      <c r="C1129" s="31" t="s">
        <v>857</v>
      </c>
      <c r="E1129" s="14" t="s">
        <v>212</v>
      </c>
      <c r="G1129" s="31" t="str">
        <f t="shared" si="530"/>
        <v>Сигнал</v>
      </c>
      <c r="H1129" s="31" t="s">
        <v>241</v>
      </c>
      <c r="I1129" s="31" t="s">
        <v>4552</v>
      </c>
      <c r="J1129" s="31" t="str">
        <f t="shared" si="525"/>
        <v>DCS_AI_01</v>
      </c>
      <c r="K1129" s="14" t="s">
        <v>5866</v>
      </c>
      <c r="M1129" s="31" t="s">
        <v>825</v>
      </c>
      <c r="N1129" s="31" t="s">
        <v>107</v>
      </c>
      <c r="O1129" s="31" t="s">
        <v>176</v>
      </c>
      <c r="P1129" s="31" t="s">
        <v>131</v>
      </c>
      <c r="Q1129" s="31" t="s">
        <v>826</v>
      </c>
      <c r="R1129" s="31">
        <v>17</v>
      </c>
      <c r="S1129" s="31">
        <v>18</v>
      </c>
      <c r="T1129" s="31" t="s">
        <v>62</v>
      </c>
      <c r="U1129" s="31" t="str">
        <f t="shared" si="554"/>
        <v>48</v>
      </c>
      <c r="V1129" s="14" t="str">
        <f t="shared" si="526"/>
        <v>AVK 2,5 A, AVK 2,5 A</v>
      </c>
      <c r="W1129" s="31" t="str">
        <f t="shared" si="531"/>
        <v>O1010006_U4</v>
      </c>
      <c r="X1129" s="14" t="str">
        <f t="shared" si="532"/>
        <v>HD5542</v>
      </c>
      <c r="Y1129" s="31" t="str">
        <f t="shared" si="533"/>
        <v>O1010006</v>
      </c>
      <c r="Z1129" s="31" t="str">
        <f t="shared" si="534"/>
        <v>TUA711-AIO16</v>
      </c>
      <c r="AA1129" s="14" t="str">
        <f t="shared" si="535"/>
        <v>17-SC-DCS-001/O1010006/ 17-MC-DCS-006</v>
      </c>
      <c r="AB1129" s="31" t="s">
        <v>64</v>
      </c>
      <c r="AC1129" s="31" t="s">
        <v>124</v>
      </c>
      <c r="AD1129" s="31" t="s">
        <v>125</v>
      </c>
      <c r="AE1129" s="31">
        <v>0</v>
      </c>
      <c r="AF1129" s="31" t="s">
        <v>126</v>
      </c>
      <c r="AG1129" s="31" t="s">
        <v>659</v>
      </c>
      <c r="AH1129" s="31">
        <v>7</v>
      </c>
      <c r="AI1129" s="31">
        <v>4</v>
      </c>
      <c r="AJ1129" s="31" t="s">
        <v>128</v>
      </c>
      <c r="AK1129" s="31">
        <f t="shared" si="527"/>
        <v>16</v>
      </c>
      <c r="AL1129" s="31" t="s">
        <v>62</v>
      </c>
      <c r="AO1129" s="31" t="s">
        <v>63</v>
      </c>
      <c r="AP1129" s="31" t="s">
        <v>442</v>
      </c>
      <c r="AQ1129" s="31" t="s">
        <v>858</v>
      </c>
      <c r="AR1129" s="31" t="s">
        <v>5716</v>
      </c>
      <c r="AS1129" s="31" t="s">
        <v>134</v>
      </c>
      <c r="AT1129" s="14" t="s">
        <v>5724</v>
      </c>
      <c r="AU1129" s="31" t="s">
        <v>5858</v>
      </c>
      <c r="AX1129" s="31" t="s">
        <v>5724</v>
      </c>
      <c r="AZ1129" s="31">
        <v>0.5</v>
      </c>
      <c r="BB1129" s="31">
        <v>0.65</v>
      </c>
      <c r="BC1129" s="31">
        <v>0</v>
      </c>
      <c r="BD1129" s="31">
        <v>1</v>
      </c>
      <c r="BE1129" s="31" t="s">
        <v>5764</v>
      </c>
      <c r="BK1129" s="14" t="str">
        <f t="shared" si="536"/>
        <v>TS-Q-03:17/
O1010006_U4:3</v>
      </c>
      <c r="BL1129" s="14" t="str">
        <f t="shared" si="537"/>
        <v>TS-Q-03:18/
O1010006_U4:4</v>
      </c>
      <c r="BM1129" s="14" t="str">
        <f t="shared" si="538"/>
        <v/>
      </c>
      <c r="BN1129" s="14"/>
      <c r="BO1129" s="14" t="str">
        <f t="shared" si="528"/>
        <v>O1010006:4A/
O1010006_U4:5</v>
      </c>
      <c r="BP1129" s="14" t="str">
        <f t="shared" si="529"/>
        <v>O1010006:4C/
O1010006_U4:6</v>
      </c>
      <c r="BQ1129" s="14"/>
      <c r="BR1129" s="14" t="str">
        <f t="shared" si="539"/>
        <v/>
      </c>
      <c r="BS1129" s="14" t="str">
        <f t="shared" si="540"/>
        <v/>
      </c>
      <c r="BW1129" s="31" t="str">
        <f t="shared" si="541"/>
        <v>4A</v>
      </c>
      <c r="BX1129" s="31" t="str">
        <f t="shared" si="542"/>
        <v>4C</v>
      </c>
      <c r="BY1129" s="31" t="str">
        <f t="shared" si="543"/>
        <v>3</v>
      </c>
      <c r="BZ1129" s="31" t="str">
        <f t="shared" si="544"/>
        <v>4</v>
      </c>
      <c r="CA1129" s="31" t="str">
        <f t="shared" si="545"/>
        <v/>
      </c>
      <c r="CB1129" s="31" t="str">
        <f t="shared" si="546"/>
        <v>5</v>
      </c>
      <c r="CC1129" s="31" t="str">
        <f t="shared" si="547"/>
        <v>6</v>
      </c>
      <c r="CD1129" s="31" t="str">
        <f t="shared" si="548"/>
        <v/>
      </c>
      <c r="CE1129" s="31" t="str">
        <f t="shared" si="549"/>
        <v/>
      </c>
      <c r="CF1129" s="31" t="e">
        <f t="shared" ca="1" si="550"/>
        <v>#NAME?</v>
      </c>
      <c r="CG1129" s="31" t="e">
        <f t="shared" ca="1" si="551"/>
        <v>#NAME?</v>
      </c>
      <c r="CH1129" s="31" t="e">
        <f t="shared" ca="1" si="552"/>
        <v>#NAME?</v>
      </c>
      <c r="CI1129" s="31" t="e">
        <f t="shared" ca="1" si="553"/>
        <v>#NAME?</v>
      </c>
    </row>
    <row r="1130" spans="1:87" s="31" customFormat="1" ht="30" hidden="1" x14ac:dyDescent="0.25">
      <c r="A1130" s="9" t="s">
        <v>4493</v>
      </c>
      <c r="B1130" s="31" t="s">
        <v>859</v>
      </c>
      <c r="C1130" s="31" t="s">
        <v>860</v>
      </c>
      <c r="E1130" s="14" t="s">
        <v>212</v>
      </c>
      <c r="G1130" s="31" t="str">
        <f t="shared" si="530"/>
        <v>Сигнал</v>
      </c>
      <c r="H1130" s="31" t="s">
        <v>241</v>
      </c>
      <c r="I1130" s="31" t="s">
        <v>4552</v>
      </c>
      <c r="J1130" s="31" t="str">
        <f t="shared" si="525"/>
        <v>DCS_AI_01</v>
      </c>
      <c r="K1130" s="14" t="s">
        <v>5866</v>
      </c>
      <c r="M1130" s="31" t="s">
        <v>825</v>
      </c>
      <c r="N1130" s="31" t="s">
        <v>107</v>
      </c>
      <c r="O1130" s="31" t="s">
        <v>182</v>
      </c>
      <c r="P1130" s="31" t="s">
        <v>131</v>
      </c>
      <c r="Q1130" s="31" t="s">
        <v>826</v>
      </c>
      <c r="R1130" s="31">
        <v>19</v>
      </c>
      <c r="S1130" s="31">
        <v>20</v>
      </c>
      <c r="T1130" s="31" t="s">
        <v>62</v>
      </c>
      <c r="U1130" s="31" t="str">
        <f t="shared" si="554"/>
        <v>48</v>
      </c>
      <c r="V1130" s="14" t="str">
        <f t="shared" si="526"/>
        <v>AVK 2,5 A, AVK 2,5 A</v>
      </c>
      <c r="W1130" s="31" t="str">
        <f t="shared" si="531"/>
        <v>O1010006_U5</v>
      </c>
      <c r="X1130" s="14" t="str">
        <f t="shared" si="532"/>
        <v>HD5542</v>
      </c>
      <c r="Y1130" s="31" t="str">
        <f t="shared" si="533"/>
        <v>O1010006</v>
      </c>
      <c r="Z1130" s="31" t="str">
        <f t="shared" si="534"/>
        <v>TUA711-AIO16</v>
      </c>
      <c r="AA1130" s="14" t="str">
        <f t="shared" si="535"/>
        <v>17-SC-DCS-001/O1010006/ 17-MC-DCS-006</v>
      </c>
      <c r="AB1130" s="31" t="s">
        <v>64</v>
      </c>
      <c r="AC1130" s="31" t="s">
        <v>124</v>
      </c>
      <c r="AD1130" s="31" t="s">
        <v>125</v>
      </c>
      <c r="AE1130" s="31">
        <v>0</v>
      </c>
      <c r="AF1130" s="31" t="s">
        <v>126</v>
      </c>
      <c r="AG1130" s="31" t="s">
        <v>659</v>
      </c>
      <c r="AH1130" s="31">
        <v>7</v>
      </c>
      <c r="AI1130" s="31">
        <v>5</v>
      </c>
      <c r="AJ1130" s="31" t="s">
        <v>128</v>
      </c>
      <c r="AK1130" s="31">
        <f t="shared" si="527"/>
        <v>16</v>
      </c>
      <c r="AL1130" s="31" t="s">
        <v>62</v>
      </c>
      <c r="AO1130" s="31" t="s">
        <v>63</v>
      </c>
      <c r="AP1130" s="31" t="s">
        <v>442</v>
      </c>
      <c r="AQ1130" s="31" t="s">
        <v>861</v>
      </c>
      <c r="AR1130" s="31" t="s">
        <v>5716</v>
      </c>
      <c r="AS1130" s="31" t="s">
        <v>134</v>
      </c>
      <c r="AT1130" s="14" t="s">
        <v>5724</v>
      </c>
      <c r="AU1130" s="31" t="s">
        <v>5858</v>
      </c>
      <c r="AX1130" s="31" t="s">
        <v>5724</v>
      </c>
      <c r="AZ1130" s="31">
        <v>0.5</v>
      </c>
      <c r="BB1130" s="31">
        <v>0.65</v>
      </c>
      <c r="BC1130" s="31">
        <v>0</v>
      </c>
      <c r="BD1130" s="31">
        <v>1</v>
      </c>
      <c r="BE1130" s="31" t="s">
        <v>5764</v>
      </c>
      <c r="BK1130" s="14" t="str">
        <f t="shared" si="536"/>
        <v>TS-Q-03:19/
O1010006_U5:3</v>
      </c>
      <c r="BL1130" s="14" t="str">
        <f t="shared" si="537"/>
        <v>TS-Q-03:20/
O1010006_U5:4</v>
      </c>
      <c r="BM1130" s="14" t="str">
        <f t="shared" si="538"/>
        <v/>
      </c>
      <c r="BN1130" s="14"/>
      <c r="BO1130" s="14" t="str">
        <f t="shared" si="528"/>
        <v>O1010006:5A/
O1010006_U5:5</v>
      </c>
      <c r="BP1130" s="14" t="str">
        <f t="shared" si="529"/>
        <v>O1010006:5C/
O1010006_U5:6</v>
      </c>
      <c r="BQ1130" s="14"/>
      <c r="BR1130" s="14" t="str">
        <f t="shared" si="539"/>
        <v/>
      </c>
      <c r="BS1130" s="14" t="str">
        <f t="shared" si="540"/>
        <v/>
      </c>
      <c r="BW1130" s="31" t="str">
        <f t="shared" si="541"/>
        <v>5A</v>
      </c>
      <c r="BX1130" s="31" t="str">
        <f t="shared" si="542"/>
        <v>5C</v>
      </c>
      <c r="BY1130" s="31" t="str">
        <f t="shared" si="543"/>
        <v>3</v>
      </c>
      <c r="BZ1130" s="31" t="str">
        <f t="shared" si="544"/>
        <v>4</v>
      </c>
      <c r="CA1130" s="31" t="str">
        <f t="shared" si="545"/>
        <v/>
      </c>
      <c r="CB1130" s="31" t="str">
        <f t="shared" si="546"/>
        <v>5</v>
      </c>
      <c r="CC1130" s="31" t="str">
        <f t="shared" si="547"/>
        <v>6</v>
      </c>
      <c r="CD1130" s="31" t="str">
        <f t="shared" si="548"/>
        <v/>
      </c>
      <c r="CE1130" s="31" t="str">
        <f t="shared" si="549"/>
        <v/>
      </c>
      <c r="CF1130" s="31" t="e">
        <f t="shared" ca="1" si="550"/>
        <v>#NAME?</v>
      </c>
      <c r="CG1130" s="31" t="e">
        <f t="shared" ca="1" si="551"/>
        <v>#NAME?</v>
      </c>
      <c r="CH1130" s="31" t="e">
        <f t="shared" ca="1" si="552"/>
        <v>#NAME?</v>
      </c>
      <c r="CI1130" s="31" t="e">
        <f t="shared" ca="1" si="553"/>
        <v>#NAME?</v>
      </c>
    </row>
    <row r="1131" spans="1:87" s="31" customFormat="1" ht="30" hidden="1" x14ac:dyDescent="0.25">
      <c r="A1131" s="9" t="s">
        <v>4493</v>
      </c>
      <c r="B1131" s="31" t="s">
        <v>862</v>
      </c>
      <c r="C1131" s="31" t="s">
        <v>863</v>
      </c>
      <c r="E1131" s="14" t="s">
        <v>212</v>
      </c>
      <c r="G1131" s="31" t="str">
        <f t="shared" si="530"/>
        <v>Сигнал</v>
      </c>
      <c r="H1131" s="31" t="s">
        <v>241</v>
      </c>
      <c r="I1131" s="31" t="s">
        <v>4552</v>
      </c>
      <c r="J1131" s="31" t="str">
        <f t="shared" si="525"/>
        <v>DCS_AI_01</v>
      </c>
      <c r="K1131" s="14" t="s">
        <v>5866</v>
      </c>
      <c r="M1131" s="31" t="s">
        <v>825</v>
      </c>
      <c r="N1131" s="31" t="s">
        <v>107</v>
      </c>
      <c r="O1131" s="31" t="s">
        <v>185</v>
      </c>
      <c r="P1131" s="31" t="s">
        <v>131</v>
      </c>
      <c r="Q1131" s="31" t="s">
        <v>826</v>
      </c>
      <c r="R1131" s="31">
        <v>21</v>
      </c>
      <c r="S1131" s="31">
        <v>22</v>
      </c>
      <c r="T1131" s="31" t="s">
        <v>62</v>
      </c>
      <c r="U1131" s="31" t="str">
        <f t="shared" si="554"/>
        <v>48</v>
      </c>
      <c r="V1131" s="14" t="str">
        <f t="shared" si="526"/>
        <v>AVK 2,5 A, AVK 2,5 A</v>
      </c>
      <c r="W1131" s="31" t="str">
        <f t="shared" si="531"/>
        <v>O1010006_U6</v>
      </c>
      <c r="X1131" s="14" t="str">
        <f t="shared" si="532"/>
        <v>HD5542</v>
      </c>
      <c r="Y1131" s="31" t="str">
        <f t="shared" si="533"/>
        <v>O1010006</v>
      </c>
      <c r="Z1131" s="31" t="str">
        <f t="shared" si="534"/>
        <v>TUA711-AIO16</v>
      </c>
      <c r="AA1131" s="14" t="str">
        <f t="shared" si="535"/>
        <v>17-SC-DCS-001/O1010006/ 17-MC-DCS-006</v>
      </c>
      <c r="AB1131" s="31" t="s">
        <v>64</v>
      </c>
      <c r="AC1131" s="31" t="s">
        <v>124</v>
      </c>
      <c r="AD1131" s="31" t="s">
        <v>125</v>
      </c>
      <c r="AE1131" s="31">
        <v>0</v>
      </c>
      <c r="AF1131" s="31" t="s">
        <v>126</v>
      </c>
      <c r="AG1131" s="31" t="s">
        <v>659</v>
      </c>
      <c r="AH1131" s="31">
        <v>7</v>
      </c>
      <c r="AI1131" s="31">
        <v>6</v>
      </c>
      <c r="AJ1131" s="31" t="s">
        <v>128</v>
      </c>
      <c r="AK1131" s="31">
        <f t="shared" si="527"/>
        <v>16</v>
      </c>
      <c r="AL1131" s="31" t="s">
        <v>62</v>
      </c>
      <c r="AO1131" s="31" t="s">
        <v>63</v>
      </c>
      <c r="AP1131" s="31" t="s">
        <v>865</v>
      </c>
      <c r="AQ1131" s="31" t="s">
        <v>864</v>
      </c>
      <c r="AR1131" s="31" t="s">
        <v>5716</v>
      </c>
      <c r="AS1131" s="31" t="s">
        <v>134</v>
      </c>
      <c r="AT1131" s="14" t="s">
        <v>5724</v>
      </c>
      <c r="AU1131" s="31" t="s">
        <v>5858</v>
      </c>
      <c r="AX1131" s="31" t="s">
        <v>5724</v>
      </c>
      <c r="AZ1131" s="31">
        <v>0.5</v>
      </c>
      <c r="BB1131" s="31">
        <v>0.68</v>
      </c>
      <c r="BC1131" s="31">
        <v>0</v>
      </c>
      <c r="BD1131" s="31">
        <v>1</v>
      </c>
      <c r="BE1131" s="31" t="s">
        <v>5764</v>
      </c>
      <c r="BK1131" s="14" t="str">
        <f t="shared" si="536"/>
        <v>TS-Q-03:21/
O1010006_U6:3</v>
      </c>
      <c r="BL1131" s="14" t="str">
        <f t="shared" si="537"/>
        <v>TS-Q-03:22/
O1010006_U6:4</v>
      </c>
      <c r="BM1131" s="14" t="str">
        <f t="shared" si="538"/>
        <v/>
      </c>
      <c r="BN1131" s="14"/>
      <c r="BO1131" s="14" t="str">
        <f t="shared" si="528"/>
        <v>O1010006:6A/
O1010006_U6:5</v>
      </c>
      <c r="BP1131" s="14" t="str">
        <f t="shared" si="529"/>
        <v>O1010006:6C/
O1010006_U6:6</v>
      </c>
      <c r="BQ1131" s="14"/>
      <c r="BR1131" s="14" t="str">
        <f t="shared" si="539"/>
        <v/>
      </c>
      <c r="BS1131" s="14" t="str">
        <f t="shared" si="540"/>
        <v/>
      </c>
      <c r="BW1131" s="31" t="str">
        <f t="shared" si="541"/>
        <v>6A</v>
      </c>
      <c r="BX1131" s="31" t="str">
        <f t="shared" si="542"/>
        <v>6C</v>
      </c>
      <c r="BY1131" s="31" t="str">
        <f t="shared" si="543"/>
        <v>3</v>
      </c>
      <c r="BZ1131" s="31" t="str">
        <f t="shared" si="544"/>
        <v>4</v>
      </c>
      <c r="CA1131" s="31" t="str">
        <f t="shared" si="545"/>
        <v/>
      </c>
      <c r="CB1131" s="31" t="str">
        <f t="shared" si="546"/>
        <v>5</v>
      </c>
      <c r="CC1131" s="31" t="str">
        <f t="shared" si="547"/>
        <v>6</v>
      </c>
      <c r="CD1131" s="31" t="str">
        <f t="shared" si="548"/>
        <v/>
      </c>
      <c r="CE1131" s="31" t="str">
        <f t="shared" si="549"/>
        <v/>
      </c>
      <c r="CF1131" s="31" t="e">
        <f t="shared" ca="1" si="550"/>
        <v>#NAME?</v>
      </c>
      <c r="CG1131" s="31" t="e">
        <f t="shared" ca="1" si="551"/>
        <v>#NAME?</v>
      </c>
      <c r="CH1131" s="31" t="e">
        <f t="shared" ca="1" si="552"/>
        <v>#NAME?</v>
      </c>
      <c r="CI1131" s="31" t="e">
        <f t="shared" ca="1" si="553"/>
        <v>#NAME?</v>
      </c>
    </row>
    <row r="1132" spans="1:87" s="31" customFormat="1" ht="30" hidden="1" x14ac:dyDescent="0.25">
      <c r="A1132" s="9" t="s">
        <v>4493</v>
      </c>
      <c r="B1132" s="31" t="s">
        <v>866</v>
      </c>
      <c r="C1132" s="31" t="s">
        <v>867</v>
      </c>
      <c r="E1132" s="14" t="s">
        <v>212</v>
      </c>
      <c r="G1132" s="31" t="str">
        <f t="shared" si="530"/>
        <v>Сигнал</v>
      </c>
      <c r="H1132" s="31" t="s">
        <v>241</v>
      </c>
      <c r="I1132" s="31" t="s">
        <v>4552</v>
      </c>
      <c r="J1132" s="31" t="str">
        <f t="shared" si="525"/>
        <v>DCS_AI_01</v>
      </c>
      <c r="K1132" s="14" t="s">
        <v>5866</v>
      </c>
      <c r="M1132" s="31" t="s">
        <v>825</v>
      </c>
      <c r="N1132" s="31" t="s">
        <v>107</v>
      </c>
      <c r="O1132" s="31" t="s">
        <v>188</v>
      </c>
      <c r="P1132" s="31" t="s">
        <v>131</v>
      </c>
      <c r="Q1132" s="31" t="s">
        <v>826</v>
      </c>
      <c r="R1132" s="31">
        <v>23</v>
      </c>
      <c r="S1132" s="31">
        <v>24</v>
      </c>
      <c r="T1132" s="31" t="s">
        <v>62</v>
      </c>
      <c r="U1132" s="31" t="str">
        <f t="shared" si="554"/>
        <v>48</v>
      </c>
      <c r="V1132" s="14" t="str">
        <f t="shared" si="526"/>
        <v>AVK 2,5 A, AVK 2,5 A</v>
      </c>
      <c r="W1132" s="31" t="str">
        <f t="shared" si="531"/>
        <v>O1010006_U7</v>
      </c>
      <c r="X1132" s="14" t="str">
        <f t="shared" si="532"/>
        <v>HD5542</v>
      </c>
      <c r="Y1132" s="31" t="str">
        <f t="shared" si="533"/>
        <v>O1010006</v>
      </c>
      <c r="Z1132" s="31" t="str">
        <f t="shared" si="534"/>
        <v>TUA711-AIO16</v>
      </c>
      <c r="AA1132" s="14" t="str">
        <f t="shared" si="535"/>
        <v>17-SC-DCS-001/O1010006/ 17-MC-DCS-006</v>
      </c>
      <c r="AB1132" s="31" t="s">
        <v>64</v>
      </c>
      <c r="AC1132" s="31" t="s">
        <v>124</v>
      </c>
      <c r="AD1132" s="31" t="s">
        <v>125</v>
      </c>
      <c r="AE1132" s="31">
        <v>0</v>
      </c>
      <c r="AF1132" s="31" t="s">
        <v>126</v>
      </c>
      <c r="AG1132" s="31" t="s">
        <v>659</v>
      </c>
      <c r="AH1132" s="31">
        <v>7</v>
      </c>
      <c r="AI1132" s="31">
        <v>7</v>
      </c>
      <c r="AJ1132" s="31" t="s">
        <v>128</v>
      </c>
      <c r="AK1132" s="31">
        <f t="shared" si="527"/>
        <v>16</v>
      </c>
      <c r="AL1132" s="31" t="s">
        <v>62</v>
      </c>
      <c r="AO1132" s="31" t="s">
        <v>63</v>
      </c>
      <c r="AP1132" s="31" t="s">
        <v>865</v>
      </c>
      <c r="AQ1132" s="31" t="s">
        <v>868</v>
      </c>
      <c r="AR1132" s="31" t="s">
        <v>5716</v>
      </c>
      <c r="AS1132" s="31" t="s">
        <v>134</v>
      </c>
      <c r="AT1132" s="14" t="s">
        <v>5724</v>
      </c>
      <c r="AU1132" s="31" t="s">
        <v>5858</v>
      </c>
      <c r="AX1132" s="31" t="s">
        <v>5724</v>
      </c>
      <c r="AZ1132" s="31">
        <v>0.5</v>
      </c>
      <c r="BB1132" s="31">
        <v>0.68</v>
      </c>
      <c r="BC1132" s="31">
        <v>0</v>
      </c>
      <c r="BD1132" s="31">
        <v>1</v>
      </c>
      <c r="BE1132" s="31" t="s">
        <v>5764</v>
      </c>
      <c r="BK1132" s="14" t="str">
        <f t="shared" si="536"/>
        <v>TS-Q-03:23/
O1010006_U7:3</v>
      </c>
      <c r="BL1132" s="14" t="str">
        <f t="shared" si="537"/>
        <v>TS-Q-03:24/
O1010006_U7:4</v>
      </c>
      <c r="BM1132" s="14" t="str">
        <f t="shared" si="538"/>
        <v/>
      </c>
      <c r="BN1132" s="14"/>
      <c r="BO1132" s="14" t="str">
        <f t="shared" si="528"/>
        <v>O1010006:7A/
O1010006_U7:5</v>
      </c>
      <c r="BP1132" s="14" t="str">
        <f t="shared" si="529"/>
        <v>O1010006:7C/
O1010006_U7:6</v>
      </c>
      <c r="BQ1132" s="14"/>
      <c r="BR1132" s="14" t="str">
        <f t="shared" si="539"/>
        <v/>
      </c>
      <c r="BS1132" s="14" t="str">
        <f t="shared" si="540"/>
        <v/>
      </c>
      <c r="BW1132" s="31" t="str">
        <f t="shared" si="541"/>
        <v>7A</v>
      </c>
      <c r="BX1132" s="31" t="str">
        <f t="shared" si="542"/>
        <v>7C</v>
      </c>
      <c r="BY1132" s="31" t="str">
        <f t="shared" si="543"/>
        <v>3</v>
      </c>
      <c r="BZ1132" s="31" t="str">
        <f t="shared" si="544"/>
        <v>4</v>
      </c>
      <c r="CA1132" s="31" t="str">
        <f t="shared" si="545"/>
        <v/>
      </c>
      <c r="CB1132" s="31" t="str">
        <f t="shared" si="546"/>
        <v>5</v>
      </c>
      <c r="CC1132" s="31" t="str">
        <f t="shared" si="547"/>
        <v>6</v>
      </c>
      <c r="CD1132" s="31" t="str">
        <f t="shared" si="548"/>
        <v/>
      </c>
      <c r="CE1132" s="31" t="str">
        <f t="shared" si="549"/>
        <v/>
      </c>
      <c r="CF1132" s="31" t="e">
        <f t="shared" ca="1" si="550"/>
        <v>#NAME?</v>
      </c>
      <c r="CG1132" s="31" t="e">
        <f t="shared" ca="1" si="551"/>
        <v>#NAME?</v>
      </c>
      <c r="CH1132" s="31" t="e">
        <f t="shared" ca="1" si="552"/>
        <v>#NAME?</v>
      </c>
      <c r="CI1132" s="31" t="e">
        <f t="shared" ca="1" si="553"/>
        <v>#NAME?</v>
      </c>
    </row>
    <row r="1133" spans="1:87" s="31" customFormat="1" ht="30" hidden="1" x14ac:dyDescent="0.25">
      <c r="A1133" s="9" t="s">
        <v>6099</v>
      </c>
      <c r="B1133" s="31" t="s">
        <v>869</v>
      </c>
      <c r="C1133" s="31" t="s">
        <v>870</v>
      </c>
      <c r="E1133" s="14" t="s">
        <v>212</v>
      </c>
      <c r="F1133" s="31" t="s">
        <v>6100</v>
      </c>
      <c r="G1133" s="31" t="str">
        <f t="shared" si="530"/>
        <v>Сигнал</v>
      </c>
      <c r="H1133" s="31" t="s">
        <v>241</v>
      </c>
      <c r="I1133" s="31" t="s">
        <v>4552</v>
      </c>
      <c r="J1133" s="31" t="str">
        <f t="shared" si="525"/>
        <v>DCS_AI_01</v>
      </c>
      <c r="K1133" s="14" t="s">
        <v>5866</v>
      </c>
      <c r="M1133" s="31" t="s">
        <v>825</v>
      </c>
      <c r="N1133" s="31" t="s">
        <v>107</v>
      </c>
      <c r="O1133" s="31" t="s">
        <v>191</v>
      </c>
      <c r="P1133" s="31" t="s">
        <v>131</v>
      </c>
      <c r="Q1133" s="31" t="s">
        <v>826</v>
      </c>
      <c r="R1133" s="31">
        <v>25</v>
      </c>
      <c r="S1133" s="31">
        <v>26</v>
      </c>
      <c r="T1133" s="31" t="s">
        <v>62</v>
      </c>
      <c r="U1133" s="31" t="str">
        <f t="shared" si="554"/>
        <v>48</v>
      </c>
      <c r="V1133" s="14" t="str">
        <f t="shared" si="526"/>
        <v>AVK 2,5 A, AVK 2,5 A</v>
      </c>
      <c r="W1133" s="31" t="str">
        <f t="shared" si="531"/>
        <v>O1010006_U8</v>
      </c>
      <c r="X1133" s="14" t="str">
        <f t="shared" si="532"/>
        <v>HD5542</v>
      </c>
      <c r="Y1133" s="31" t="str">
        <f t="shared" si="533"/>
        <v>O1010006</v>
      </c>
      <c r="Z1133" s="31" t="str">
        <f t="shared" si="534"/>
        <v>TUA711-AIO16</v>
      </c>
      <c r="AA1133" s="14" t="str">
        <f t="shared" si="535"/>
        <v>17-SC-DCS-001/O1010006/ 17-MC-DCS-006</v>
      </c>
      <c r="AB1133" s="31" t="s">
        <v>64</v>
      </c>
      <c r="AC1133" s="31" t="s">
        <v>124</v>
      </c>
      <c r="AD1133" s="31" t="s">
        <v>125</v>
      </c>
      <c r="AE1133" s="31">
        <v>0</v>
      </c>
      <c r="AF1133" s="31" t="s">
        <v>126</v>
      </c>
      <c r="AG1133" s="31" t="s">
        <v>659</v>
      </c>
      <c r="AH1133" s="31">
        <v>7</v>
      </c>
      <c r="AI1133" s="31">
        <v>8</v>
      </c>
      <c r="AJ1133" s="31" t="s">
        <v>128</v>
      </c>
      <c r="AK1133" s="31">
        <f t="shared" si="527"/>
        <v>16</v>
      </c>
      <c r="AL1133" s="31" t="s">
        <v>62</v>
      </c>
      <c r="AO1133" s="31" t="s">
        <v>63</v>
      </c>
      <c r="AP1133" s="31" t="s">
        <v>871</v>
      </c>
      <c r="AQ1133" s="31" t="s">
        <v>6017</v>
      </c>
      <c r="AR1133" s="31" t="s">
        <v>5716</v>
      </c>
      <c r="AS1133" s="31" t="s">
        <v>134</v>
      </c>
      <c r="AT1133" s="14" t="s">
        <v>5724</v>
      </c>
      <c r="AU1133" s="31" t="s">
        <v>5858</v>
      </c>
      <c r="AX1133" s="31" t="s">
        <v>5724</v>
      </c>
      <c r="AZ1133" s="31">
        <v>0.5</v>
      </c>
      <c r="BC1133" s="31">
        <v>0</v>
      </c>
      <c r="BD1133" s="31">
        <v>1</v>
      </c>
      <c r="BE1133" s="31" t="s">
        <v>5764</v>
      </c>
      <c r="BK1133" s="14" t="str">
        <f t="shared" si="536"/>
        <v>TS-Q-03:25/
O1010006_U8:3</v>
      </c>
      <c r="BL1133" s="14" t="str">
        <f t="shared" si="537"/>
        <v>TS-Q-03:26/
O1010006_U8:4</v>
      </c>
      <c r="BM1133" s="14" t="str">
        <f t="shared" si="538"/>
        <v/>
      </c>
      <c r="BN1133" s="14"/>
      <c r="BO1133" s="14" t="str">
        <f t="shared" si="528"/>
        <v>O1010006:8A/
O1010006_U8:5</v>
      </c>
      <c r="BP1133" s="14" t="str">
        <f t="shared" si="529"/>
        <v>O1010006:8C/
O1010006_U8:6</v>
      </c>
      <c r="BQ1133" s="14"/>
      <c r="BR1133" s="14" t="str">
        <f t="shared" si="539"/>
        <v/>
      </c>
      <c r="BS1133" s="14" t="str">
        <f t="shared" si="540"/>
        <v/>
      </c>
      <c r="BW1133" s="31" t="str">
        <f t="shared" si="541"/>
        <v>8A</v>
      </c>
      <c r="BX1133" s="31" t="str">
        <f t="shared" si="542"/>
        <v>8C</v>
      </c>
      <c r="BY1133" s="31" t="str">
        <f t="shared" si="543"/>
        <v>3</v>
      </c>
      <c r="BZ1133" s="31" t="str">
        <f t="shared" si="544"/>
        <v>4</v>
      </c>
      <c r="CA1133" s="31" t="str">
        <f t="shared" si="545"/>
        <v/>
      </c>
      <c r="CB1133" s="31" t="str">
        <f t="shared" si="546"/>
        <v>5</v>
      </c>
      <c r="CC1133" s="31" t="str">
        <f t="shared" si="547"/>
        <v>6</v>
      </c>
      <c r="CD1133" s="31" t="str">
        <f t="shared" si="548"/>
        <v/>
      </c>
      <c r="CE1133" s="31" t="str">
        <f t="shared" si="549"/>
        <v/>
      </c>
      <c r="CF1133" s="31" t="e">
        <f t="shared" ca="1" si="550"/>
        <v>#NAME?</v>
      </c>
      <c r="CG1133" s="31" t="e">
        <f t="shared" ca="1" si="551"/>
        <v>#NAME?</v>
      </c>
      <c r="CH1133" s="31" t="e">
        <f t="shared" ca="1" si="552"/>
        <v>#NAME?</v>
      </c>
      <c r="CI1133" s="31" t="e">
        <f t="shared" ca="1" si="553"/>
        <v>#NAME?</v>
      </c>
    </row>
    <row r="1134" spans="1:87" s="31" customFormat="1" ht="45" hidden="1" x14ac:dyDescent="0.25">
      <c r="A1134" s="9" t="s">
        <v>6099</v>
      </c>
      <c r="B1134" s="31" t="s">
        <v>245</v>
      </c>
      <c r="C1134" s="31" t="s">
        <v>368</v>
      </c>
      <c r="E1134" s="14" t="s">
        <v>248</v>
      </c>
      <c r="F1134" s="31" t="s">
        <v>6100</v>
      </c>
      <c r="G1134" s="31" t="str">
        <f t="shared" si="530"/>
        <v>Сигнал</v>
      </c>
      <c r="H1134" s="31" t="s">
        <v>306</v>
      </c>
      <c r="I1134" s="31" t="s">
        <v>4570</v>
      </c>
      <c r="J1134" s="31" t="str">
        <f t="shared" si="525"/>
        <v>DCS_AI_02</v>
      </c>
      <c r="K1134" s="14" t="s">
        <v>5866</v>
      </c>
      <c r="M1134" s="31" t="s">
        <v>229</v>
      </c>
      <c r="N1134" s="31" t="s">
        <v>113</v>
      </c>
      <c r="O1134" s="31" t="s">
        <v>155</v>
      </c>
      <c r="P1134" s="31" t="s">
        <v>230</v>
      </c>
      <c r="Q1134" s="31" t="s">
        <v>231</v>
      </c>
      <c r="R1134" s="31">
        <v>9</v>
      </c>
      <c r="S1134" s="31">
        <v>10</v>
      </c>
      <c r="T1134" s="31" t="s">
        <v>62</v>
      </c>
      <c r="U1134" s="31" t="str">
        <f t="shared" si="554"/>
        <v>24</v>
      </c>
      <c r="V1134" s="14" t="str">
        <f t="shared" si="526"/>
        <v>AVK 2,5 A, AVK 2,5 A</v>
      </c>
      <c r="W1134" s="31" t="str">
        <f t="shared" si="531"/>
        <v>O1010102R_U5</v>
      </c>
      <c r="X1134" s="14" t="str">
        <f t="shared" si="532"/>
        <v>HD5542</v>
      </c>
      <c r="Y1134" s="31" t="str">
        <f t="shared" si="533"/>
        <v>O1010102R</v>
      </c>
      <c r="Z1134" s="31" t="str">
        <f t="shared" si="534"/>
        <v>TUA711-AIO16</v>
      </c>
      <c r="AA1134" s="14" t="str">
        <f t="shared" si="535"/>
        <v>17-SC-DCS-001/O1010102R/ 17-MC-DCS-009</v>
      </c>
      <c r="AB1134" s="31" t="s">
        <v>64</v>
      </c>
      <c r="AC1134" s="31" t="s">
        <v>124</v>
      </c>
      <c r="AD1134" s="31" t="s">
        <v>125</v>
      </c>
      <c r="AE1134" s="31">
        <v>0</v>
      </c>
      <c r="AF1134" s="31" t="s">
        <v>55</v>
      </c>
      <c r="AG1134" s="31" t="s">
        <v>249</v>
      </c>
      <c r="AH1134" s="31">
        <v>3</v>
      </c>
      <c r="AI1134" s="31">
        <v>5</v>
      </c>
      <c r="AJ1134" s="31" t="s">
        <v>128</v>
      </c>
      <c r="AK1134" s="31">
        <f t="shared" si="527"/>
        <v>16</v>
      </c>
      <c r="AL1134" s="31" t="s">
        <v>62</v>
      </c>
      <c r="AO1134" s="31" t="s">
        <v>63</v>
      </c>
      <c r="AP1134" s="31" t="s">
        <v>321</v>
      </c>
      <c r="AQ1134" s="31" t="s">
        <v>6018</v>
      </c>
      <c r="AR1134" s="31" t="s">
        <v>5716</v>
      </c>
      <c r="AS1134" s="31" t="s">
        <v>232</v>
      </c>
      <c r="AT1134" s="14" t="s">
        <v>5724</v>
      </c>
      <c r="AU1134" s="31" t="s">
        <v>5858</v>
      </c>
      <c r="AX1134" s="31" t="s">
        <v>5724</v>
      </c>
      <c r="AZ1134" s="31">
        <v>0.6</v>
      </c>
      <c r="BA1134" s="31">
        <v>1.25</v>
      </c>
      <c r="BC1134" s="31">
        <v>0</v>
      </c>
      <c r="BD1134" s="31">
        <v>1.5</v>
      </c>
      <c r="BE1134" s="31" t="s">
        <v>5764</v>
      </c>
      <c r="BK1134" s="14" t="str">
        <f t="shared" si="536"/>
        <v>TS-G-01:9/
O1010102R_U5:3</v>
      </c>
      <c r="BL1134" s="14" t="str">
        <f t="shared" si="537"/>
        <v>TS-G-01:10/
O1010102R_U5:4</v>
      </c>
      <c r="BM1134" s="14" t="str">
        <f t="shared" si="538"/>
        <v/>
      </c>
      <c r="BN1134" s="14"/>
      <c r="BO1134" s="14" t="str">
        <f t="shared" si="528"/>
        <v>O1010102R:5A/
O1010102R_U5:5</v>
      </c>
      <c r="BP1134" s="14" t="str">
        <f t="shared" si="529"/>
        <v>O1010102R:5C/
O1010102R_U5:6</v>
      </c>
      <c r="BQ1134" s="14"/>
      <c r="BR1134" s="14" t="str">
        <f t="shared" si="539"/>
        <v/>
      </c>
      <c r="BS1134" s="14" t="str">
        <f t="shared" si="540"/>
        <v/>
      </c>
      <c r="BW1134" s="31" t="str">
        <f t="shared" si="541"/>
        <v>5A</v>
      </c>
      <c r="BX1134" s="31" t="str">
        <f t="shared" si="542"/>
        <v>5C</v>
      </c>
      <c r="BY1134" s="31" t="str">
        <f t="shared" si="543"/>
        <v>3</v>
      </c>
      <c r="BZ1134" s="31" t="str">
        <f t="shared" si="544"/>
        <v>4</v>
      </c>
      <c r="CA1134" s="31" t="str">
        <f t="shared" si="545"/>
        <v/>
      </c>
      <c r="CB1134" s="31" t="str">
        <f t="shared" si="546"/>
        <v>5</v>
      </c>
      <c r="CC1134" s="31" t="str">
        <f t="shared" si="547"/>
        <v>6</v>
      </c>
      <c r="CD1134" s="31" t="str">
        <f t="shared" si="548"/>
        <v/>
      </c>
      <c r="CE1134" s="31" t="str">
        <f t="shared" si="549"/>
        <v/>
      </c>
      <c r="CF1134" s="31" t="e">
        <f t="shared" ca="1" si="550"/>
        <v>#NAME?</v>
      </c>
      <c r="CG1134" s="31" t="e">
        <f t="shared" ca="1" si="551"/>
        <v>#NAME?</v>
      </c>
      <c r="CH1134" s="31" t="e">
        <f t="shared" ca="1" si="552"/>
        <v>#NAME?</v>
      </c>
      <c r="CI1134" s="31" t="e">
        <f t="shared" ca="1" si="553"/>
        <v>#NAME?</v>
      </c>
    </row>
    <row r="1135" spans="1:87" s="31" customFormat="1" ht="45" hidden="1" x14ac:dyDescent="0.25">
      <c r="A1135" s="9" t="s">
        <v>4493</v>
      </c>
      <c r="B1135" s="31" t="s">
        <v>245</v>
      </c>
      <c r="C1135" s="31" t="s">
        <v>319</v>
      </c>
      <c r="E1135" s="14" t="s">
        <v>297</v>
      </c>
      <c r="G1135" s="31" t="str">
        <f t="shared" si="530"/>
        <v>Сигнал</v>
      </c>
      <c r="H1135" s="31" t="s">
        <v>241</v>
      </c>
      <c r="I1135" s="31" t="s">
        <v>4570</v>
      </c>
      <c r="J1135" s="31" t="str">
        <f t="shared" si="525"/>
        <v>DCS_AO_02</v>
      </c>
      <c r="K1135" s="14" t="s">
        <v>5866</v>
      </c>
      <c r="M1135" s="31" t="s">
        <v>229</v>
      </c>
      <c r="N1135" s="31" t="s">
        <v>113</v>
      </c>
      <c r="O1135" s="31" t="s">
        <v>170</v>
      </c>
      <c r="P1135" s="31" t="s">
        <v>230</v>
      </c>
      <c r="Q1135" s="31" t="s">
        <v>231</v>
      </c>
      <c r="R1135" s="31">
        <v>15</v>
      </c>
      <c r="S1135" s="31">
        <v>16</v>
      </c>
      <c r="T1135" s="31" t="s">
        <v>62</v>
      </c>
      <c r="U1135" s="31" t="str">
        <f t="shared" si="554"/>
        <v>24</v>
      </c>
      <c r="V1135" s="14" t="str">
        <f t="shared" si="526"/>
        <v>AVK 2,5 A, AVK 2,5 A</v>
      </c>
      <c r="W1135" s="31" t="str">
        <f t="shared" si="531"/>
        <v>O1010110R_U5</v>
      </c>
      <c r="X1135" s="14" t="str">
        <f t="shared" si="532"/>
        <v>HD5546</v>
      </c>
      <c r="Y1135" s="31" t="str">
        <f t="shared" si="533"/>
        <v>O1010110R</v>
      </c>
      <c r="Z1135" s="31" t="str">
        <f t="shared" si="534"/>
        <v>TUA711-AIO16</v>
      </c>
      <c r="AA1135" s="14" t="str">
        <f t="shared" si="535"/>
        <v>17-SC-DCS-001/O1010110R/ 17-MC-DCS-009</v>
      </c>
      <c r="AB1135" s="31" t="s">
        <v>64</v>
      </c>
      <c r="AC1135" s="31" t="s">
        <v>124</v>
      </c>
      <c r="AD1135" s="31" t="s">
        <v>125</v>
      </c>
      <c r="AE1135" s="31">
        <v>0</v>
      </c>
      <c r="AF1135" s="31" t="s">
        <v>55</v>
      </c>
      <c r="AG1135" s="31" t="s">
        <v>298</v>
      </c>
      <c r="AH1135" s="31">
        <v>11</v>
      </c>
      <c r="AI1135" s="31">
        <v>5</v>
      </c>
      <c r="AJ1135" s="31" t="s">
        <v>175</v>
      </c>
      <c r="AK1135" s="31">
        <f t="shared" si="527"/>
        <v>16</v>
      </c>
      <c r="AL1135" s="31" t="s">
        <v>62</v>
      </c>
      <c r="AO1135" s="31" t="s">
        <v>63</v>
      </c>
      <c r="AP1135" s="31" t="s">
        <v>321</v>
      </c>
      <c r="AQ1135" s="31" t="s">
        <v>320</v>
      </c>
      <c r="AR1135" s="31" t="s">
        <v>5716</v>
      </c>
      <c r="AS1135" s="31" t="s">
        <v>232</v>
      </c>
      <c r="AT1135" s="14" t="s">
        <v>5724</v>
      </c>
      <c r="AU1135" s="31" t="s">
        <v>5858</v>
      </c>
      <c r="AX1135" s="31" t="s">
        <v>5724</v>
      </c>
      <c r="BK1135" s="14" t="str">
        <f t="shared" si="536"/>
        <v>TS-G-01:15/
O1010110R_U5:3</v>
      </c>
      <c r="BL1135" s="14" t="str">
        <f t="shared" si="537"/>
        <v>TS-G-01:16/
O1010110R_U5:4</v>
      </c>
      <c r="BM1135" s="14" t="str">
        <f t="shared" si="538"/>
        <v/>
      </c>
      <c r="BN1135" s="14"/>
      <c r="BO1135" s="14" t="str">
        <f t="shared" si="528"/>
        <v>O1010110R:5A/
O1010110R_U5:5</v>
      </c>
      <c r="BP1135" s="14" t="str">
        <f t="shared" si="529"/>
        <v>O1010110R:5C/
O1010110R_U5:6</v>
      </c>
      <c r="BQ1135" s="14"/>
      <c r="BR1135" s="14" t="str">
        <f t="shared" si="539"/>
        <v/>
      </c>
      <c r="BS1135" s="14" t="str">
        <f t="shared" si="540"/>
        <v/>
      </c>
      <c r="BW1135" s="31" t="str">
        <f t="shared" si="541"/>
        <v>5A</v>
      </c>
      <c r="BX1135" s="31" t="str">
        <f t="shared" si="542"/>
        <v>5C</v>
      </c>
      <c r="BY1135" s="31" t="str">
        <f t="shared" si="543"/>
        <v>3</v>
      </c>
      <c r="BZ1135" s="31" t="str">
        <f t="shared" si="544"/>
        <v>4</v>
      </c>
      <c r="CA1135" s="31" t="str">
        <f t="shared" si="545"/>
        <v/>
      </c>
      <c r="CB1135" s="31" t="str">
        <f t="shared" si="546"/>
        <v>5</v>
      </c>
      <c r="CC1135" s="31" t="str">
        <f t="shared" si="547"/>
        <v>6</v>
      </c>
      <c r="CD1135" s="31" t="str">
        <f t="shared" si="548"/>
        <v/>
      </c>
      <c r="CE1135" s="31" t="str">
        <f t="shared" si="549"/>
        <v/>
      </c>
      <c r="CF1135" s="31" t="e">
        <f t="shared" ca="1" si="550"/>
        <v>#NAME?</v>
      </c>
      <c r="CG1135" s="31" t="e">
        <f t="shared" ca="1" si="551"/>
        <v>#NAME?</v>
      </c>
      <c r="CH1135" s="31" t="e">
        <f t="shared" ca="1" si="552"/>
        <v>#NAME?</v>
      </c>
      <c r="CI1135" s="31" t="e">
        <f t="shared" ca="1" si="553"/>
        <v>#NAME?</v>
      </c>
    </row>
    <row r="1136" spans="1:87" s="31" customFormat="1" ht="30" hidden="1" x14ac:dyDescent="0.25">
      <c r="A1136" s="9" t="s">
        <v>4493</v>
      </c>
      <c r="B1136" s="31" t="s">
        <v>251</v>
      </c>
      <c r="C1136" s="31" t="s">
        <v>252</v>
      </c>
      <c r="E1136" s="14" t="s">
        <v>227</v>
      </c>
      <c r="G1136" s="31" t="str">
        <f t="shared" si="530"/>
        <v>Сигнал</v>
      </c>
      <c r="H1136" s="31" t="s">
        <v>241</v>
      </c>
      <c r="I1136" s="31" t="s">
        <v>4571</v>
      </c>
      <c r="J1136" s="31" t="str">
        <f t="shared" si="525"/>
        <v>DCS_AI_01</v>
      </c>
      <c r="K1136" s="14" t="s">
        <v>5866</v>
      </c>
      <c r="M1136" s="31" t="s">
        <v>229</v>
      </c>
      <c r="N1136" s="31" t="s">
        <v>113</v>
      </c>
      <c r="O1136" s="31" t="s">
        <v>160</v>
      </c>
      <c r="P1136" s="31" t="s">
        <v>230</v>
      </c>
      <c r="Q1136" s="31" t="s">
        <v>231</v>
      </c>
      <c r="R1136" s="31">
        <v>11</v>
      </c>
      <c r="S1136" s="31">
        <v>12</v>
      </c>
      <c r="T1136" s="31" t="s">
        <v>62</v>
      </c>
      <c r="U1136" s="31" t="str">
        <f t="shared" si="554"/>
        <v>24</v>
      </c>
      <c r="V1136" s="14" t="str">
        <f t="shared" si="526"/>
        <v>AVK 2,5 A, AVK 2,5 A</v>
      </c>
      <c r="W1136" s="31" t="str">
        <f t="shared" si="531"/>
        <v>O1010011_U5</v>
      </c>
      <c r="X1136" s="14" t="str">
        <f t="shared" si="532"/>
        <v>HD5542</v>
      </c>
      <c r="Y1136" s="31" t="str">
        <f t="shared" si="533"/>
        <v>O1010011</v>
      </c>
      <c r="Z1136" s="31" t="str">
        <f t="shared" si="534"/>
        <v>TUA711-AIO16</v>
      </c>
      <c r="AA1136" s="14" t="str">
        <f t="shared" si="535"/>
        <v>17-SC-DCS-001/O1010011/ 17-MC-DCS-009</v>
      </c>
      <c r="AB1136" s="31" t="s">
        <v>64</v>
      </c>
      <c r="AC1136" s="31" t="s">
        <v>124</v>
      </c>
      <c r="AD1136" s="31" t="s">
        <v>125</v>
      </c>
      <c r="AE1136" s="31">
        <v>0</v>
      </c>
      <c r="AF1136" s="31" t="s">
        <v>126</v>
      </c>
      <c r="AG1136" s="31" t="s">
        <v>228</v>
      </c>
      <c r="AH1136" s="31">
        <v>12</v>
      </c>
      <c r="AI1136" s="31">
        <v>5</v>
      </c>
      <c r="AJ1136" s="31" t="s">
        <v>128</v>
      </c>
      <c r="AK1136" s="31">
        <f t="shared" si="527"/>
        <v>16</v>
      </c>
      <c r="AL1136" s="31" t="s">
        <v>62</v>
      </c>
      <c r="AO1136" s="31" t="s">
        <v>63</v>
      </c>
      <c r="AP1136" s="31" t="s">
        <v>254</v>
      </c>
      <c r="AQ1136" s="31" t="s">
        <v>253</v>
      </c>
      <c r="AR1136" s="31" t="s">
        <v>5716</v>
      </c>
      <c r="AS1136" s="31" t="s">
        <v>232</v>
      </c>
      <c r="AT1136" s="14" t="s">
        <v>5724</v>
      </c>
      <c r="AU1136" s="31" t="s">
        <v>5858</v>
      </c>
      <c r="AX1136" s="31" t="s">
        <v>5724</v>
      </c>
      <c r="AZ1136" s="31">
        <v>0.45</v>
      </c>
      <c r="BA1136" s="31">
        <v>1.1000000000000001</v>
      </c>
      <c r="BC1136" s="31">
        <v>0</v>
      </c>
      <c r="BD1136" s="31">
        <v>1.5</v>
      </c>
      <c r="BE1136" s="31" t="s">
        <v>5764</v>
      </c>
      <c r="BK1136" s="14" t="str">
        <f t="shared" si="536"/>
        <v>TS-G-01:11/
O1010011_U5:3</v>
      </c>
      <c r="BL1136" s="14" t="str">
        <f t="shared" si="537"/>
        <v>TS-G-01:12/
O1010011_U5:4</v>
      </c>
      <c r="BM1136" s="14" t="str">
        <f t="shared" si="538"/>
        <v/>
      </c>
      <c r="BN1136" s="14"/>
      <c r="BO1136" s="14" t="str">
        <f t="shared" si="528"/>
        <v>O1010011:5A/
O1010011_U5:5</v>
      </c>
      <c r="BP1136" s="14" t="str">
        <f t="shared" si="529"/>
        <v>O1010011:5C/
O1010011_U5:6</v>
      </c>
      <c r="BQ1136" s="14"/>
      <c r="BR1136" s="14" t="str">
        <f t="shared" si="539"/>
        <v/>
      </c>
      <c r="BS1136" s="14" t="str">
        <f t="shared" si="540"/>
        <v/>
      </c>
      <c r="BW1136" s="31" t="str">
        <f t="shared" si="541"/>
        <v>5A</v>
      </c>
      <c r="BX1136" s="31" t="str">
        <f t="shared" si="542"/>
        <v>5C</v>
      </c>
      <c r="BY1136" s="31" t="str">
        <f t="shared" si="543"/>
        <v>3</v>
      </c>
      <c r="BZ1136" s="31" t="str">
        <f t="shared" si="544"/>
        <v>4</v>
      </c>
      <c r="CA1136" s="31" t="str">
        <f t="shared" si="545"/>
        <v/>
      </c>
      <c r="CB1136" s="31" t="str">
        <f t="shared" si="546"/>
        <v>5</v>
      </c>
      <c r="CC1136" s="31" t="str">
        <f t="shared" si="547"/>
        <v>6</v>
      </c>
      <c r="CD1136" s="31" t="str">
        <f t="shared" si="548"/>
        <v/>
      </c>
      <c r="CE1136" s="31" t="str">
        <f t="shared" si="549"/>
        <v/>
      </c>
      <c r="CF1136" s="31" t="e">
        <f t="shared" ca="1" si="550"/>
        <v>#NAME?</v>
      </c>
      <c r="CG1136" s="31" t="e">
        <f t="shared" ca="1" si="551"/>
        <v>#NAME?</v>
      </c>
      <c r="CH1136" s="31" t="e">
        <f t="shared" ca="1" si="552"/>
        <v>#NAME?</v>
      </c>
      <c r="CI1136" s="31" t="e">
        <f t="shared" ca="1" si="553"/>
        <v>#NAME?</v>
      </c>
    </row>
    <row r="1137" spans="1:87" s="31" customFormat="1" ht="30" hidden="1" x14ac:dyDescent="0.25">
      <c r="A1137" s="9" t="s">
        <v>4493</v>
      </c>
      <c r="B1137" s="31" t="s">
        <v>251</v>
      </c>
      <c r="C1137" s="31" t="s">
        <v>382</v>
      </c>
      <c r="E1137" s="14" t="s">
        <v>227</v>
      </c>
      <c r="G1137" s="31" t="str">
        <f t="shared" si="530"/>
        <v>Сигнал</v>
      </c>
      <c r="H1137" s="31" t="s">
        <v>241</v>
      </c>
      <c r="I1137" s="31" t="s">
        <v>4571</v>
      </c>
      <c r="J1137" s="31" t="str">
        <f t="shared" si="525"/>
        <v>DCS_AI_01</v>
      </c>
      <c r="K1137" s="14" t="s">
        <v>5866</v>
      </c>
      <c r="M1137" s="31" t="s">
        <v>229</v>
      </c>
      <c r="N1137" s="31" t="s">
        <v>113</v>
      </c>
      <c r="O1137" s="31" t="s">
        <v>165</v>
      </c>
      <c r="P1137" s="31" t="s">
        <v>230</v>
      </c>
      <c r="Q1137" s="31" t="s">
        <v>231</v>
      </c>
      <c r="R1137" s="31">
        <v>13</v>
      </c>
      <c r="S1137" s="31">
        <v>14</v>
      </c>
      <c r="T1137" s="31" t="s">
        <v>62</v>
      </c>
      <c r="U1137" s="31" t="str">
        <f t="shared" si="554"/>
        <v>24</v>
      </c>
      <c r="V1137" s="14" t="str">
        <f t="shared" si="526"/>
        <v>AVK 2,5 A, AVK 2,5 A</v>
      </c>
      <c r="W1137" s="31" t="str">
        <f t="shared" si="531"/>
        <v>O1010011_U16</v>
      </c>
      <c r="X1137" s="14" t="str">
        <f t="shared" si="532"/>
        <v>HD5542</v>
      </c>
      <c r="Y1137" s="31" t="str">
        <f t="shared" si="533"/>
        <v>O1010011</v>
      </c>
      <c r="Z1137" s="31" t="str">
        <f t="shared" si="534"/>
        <v>TUA711-AIO16</v>
      </c>
      <c r="AA1137" s="14" t="str">
        <f t="shared" si="535"/>
        <v>17-SC-DCS-001/O1010011/ 17-MC-DCS-009</v>
      </c>
      <c r="AB1137" s="31" t="s">
        <v>64</v>
      </c>
      <c r="AC1137" s="31" t="s">
        <v>124</v>
      </c>
      <c r="AD1137" s="31" t="s">
        <v>125</v>
      </c>
      <c r="AE1137" s="31">
        <v>0</v>
      </c>
      <c r="AF1137" s="31" t="s">
        <v>126</v>
      </c>
      <c r="AG1137" s="31" t="s">
        <v>228</v>
      </c>
      <c r="AH1137" s="31">
        <v>12</v>
      </c>
      <c r="AI1137" s="31">
        <v>16</v>
      </c>
      <c r="AJ1137" s="31" t="s">
        <v>128</v>
      </c>
      <c r="AK1137" s="31">
        <f t="shared" si="527"/>
        <v>16</v>
      </c>
      <c r="AL1137" s="31" t="s">
        <v>62</v>
      </c>
      <c r="AO1137" s="31" t="s">
        <v>63</v>
      </c>
      <c r="AP1137" s="31" t="s">
        <v>384</v>
      </c>
      <c r="AQ1137" s="31" t="s">
        <v>383</v>
      </c>
      <c r="AR1137" s="31" t="s">
        <v>5716</v>
      </c>
      <c r="AS1137" s="31" t="s">
        <v>232</v>
      </c>
      <c r="AT1137" s="14" t="s">
        <v>5724</v>
      </c>
      <c r="AU1137" s="31" t="s">
        <v>5858</v>
      </c>
      <c r="AX1137" s="31" t="s">
        <v>5724</v>
      </c>
      <c r="AZ1137" s="31">
        <v>0.45</v>
      </c>
      <c r="BA1137" s="31">
        <v>1.1000000000000001</v>
      </c>
      <c r="BC1137" s="31">
        <v>0</v>
      </c>
      <c r="BD1137" s="31">
        <v>1.5</v>
      </c>
      <c r="BE1137" s="31" t="s">
        <v>5764</v>
      </c>
      <c r="BK1137" s="14" t="str">
        <f t="shared" si="536"/>
        <v>TS-G-01:13/
O1010011_U16:3</v>
      </c>
      <c r="BL1137" s="14" t="str">
        <f t="shared" si="537"/>
        <v>TS-G-01:14/
O1010011_U16:4</v>
      </c>
      <c r="BM1137" s="14" t="str">
        <f t="shared" si="538"/>
        <v/>
      </c>
      <c r="BN1137" s="14"/>
      <c r="BO1137" s="14" t="str">
        <f t="shared" si="528"/>
        <v>O1010011:16A/
O1010011_U16:5</v>
      </c>
      <c r="BP1137" s="14" t="str">
        <f t="shared" si="529"/>
        <v>O1010011:16C/
O1010011_U16:6</v>
      </c>
      <c r="BQ1137" s="14"/>
      <c r="BR1137" s="14" t="str">
        <f t="shared" si="539"/>
        <v/>
      </c>
      <c r="BS1137" s="14" t="str">
        <f t="shared" si="540"/>
        <v/>
      </c>
      <c r="BW1137" s="31" t="str">
        <f t="shared" si="541"/>
        <v>16A</v>
      </c>
      <c r="BX1137" s="31" t="str">
        <f t="shared" si="542"/>
        <v>16C</v>
      </c>
      <c r="BY1137" s="31" t="str">
        <f t="shared" si="543"/>
        <v>3</v>
      </c>
      <c r="BZ1137" s="31" t="str">
        <f t="shared" si="544"/>
        <v>4</v>
      </c>
      <c r="CA1137" s="31" t="str">
        <f t="shared" si="545"/>
        <v/>
      </c>
      <c r="CB1137" s="31" t="str">
        <f t="shared" si="546"/>
        <v>5</v>
      </c>
      <c r="CC1137" s="31" t="str">
        <f t="shared" si="547"/>
        <v>6</v>
      </c>
      <c r="CD1137" s="31" t="str">
        <f t="shared" si="548"/>
        <v/>
      </c>
      <c r="CE1137" s="31" t="str">
        <f t="shared" si="549"/>
        <v/>
      </c>
      <c r="CF1137" s="31" t="e">
        <f t="shared" ca="1" si="550"/>
        <v>#NAME?</v>
      </c>
      <c r="CG1137" s="31" t="e">
        <f t="shared" ca="1" si="551"/>
        <v>#NAME?</v>
      </c>
      <c r="CH1137" s="31" t="e">
        <f t="shared" ca="1" si="552"/>
        <v>#NAME?</v>
      </c>
      <c r="CI1137" s="31" t="e">
        <f t="shared" ca="1" si="553"/>
        <v>#NAME?</v>
      </c>
    </row>
    <row r="1138" spans="1:87" s="31" customFormat="1" ht="30" hidden="1" x14ac:dyDescent="0.25">
      <c r="A1138" s="9" t="s">
        <v>4493</v>
      </c>
      <c r="B1138" s="31" t="s">
        <v>381</v>
      </c>
      <c r="C1138" s="31" t="s">
        <v>378</v>
      </c>
      <c r="E1138" s="14" t="s">
        <v>227</v>
      </c>
      <c r="G1138" s="31" t="str">
        <f t="shared" si="530"/>
        <v>Сигнал</v>
      </c>
      <c r="H1138" s="31" t="s">
        <v>377</v>
      </c>
      <c r="I1138" s="31" t="s">
        <v>4564</v>
      </c>
      <c r="J1138" s="31" t="str">
        <f t="shared" si="525"/>
        <v>DCS_AI_01</v>
      </c>
      <c r="K1138" s="14" t="s">
        <v>5866</v>
      </c>
      <c r="M1138" s="31" t="s">
        <v>369</v>
      </c>
      <c r="N1138" s="31" t="s">
        <v>113</v>
      </c>
      <c r="O1138" s="31" t="s">
        <v>160</v>
      </c>
      <c r="P1138" s="31" t="s">
        <v>230</v>
      </c>
      <c r="Q1138" s="31" t="s">
        <v>356</v>
      </c>
      <c r="R1138" s="31">
        <v>11</v>
      </c>
      <c r="S1138" s="31">
        <v>12</v>
      </c>
      <c r="T1138" s="31" t="s">
        <v>62</v>
      </c>
      <c r="U1138" s="31" t="str">
        <f t="shared" si="554"/>
        <v>24</v>
      </c>
      <c r="V1138" s="14" t="str">
        <f t="shared" si="526"/>
        <v>AVK 2,5 A, AVK 2,5 A</v>
      </c>
      <c r="W1138" s="31" t="str">
        <f t="shared" si="531"/>
        <v>O1011006_U12</v>
      </c>
      <c r="X1138" s="14" t="str">
        <f t="shared" si="532"/>
        <v>HD5542</v>
      </c>
      <c r="Y1138" s="31" t="str">
        <f t="shared" si="533"/>
        <v>O1011006</v>
      </c>
      <c r="Z1138" s="31" t="str">
        <f t="shared" si="534"/>
        <v>TUA711-AIO16</v>
      </c>
      <c r="AA1138" s="14" t="str">
        <f t="shared" si="535"/>
        <v>17-SC-DCS-002/O1011006/ 17-MC-DCS-009</v>
      </c>
      <c r="AB1138" s="31" t="s">
        <v>64</v>
      </c>
      <c r="AC1138" s="31" t="s">
        <v>54</v>
      </c>
      <c r="AD1138" s="31" t="s">
        <v>125</v>
      </c>
      <c r="AE1138" s="31">
        <v>1</v>
      </c>
      <c r="AF1138" s="31" t="s">
        <v>126</v>
      </c>
      <c r="AG1138" s="31" t="s">
        <v>261</v>
      </c>
      <c r="AH1138" s="31">
        <v>7</v>
      </c>
      <c r="AI1138" s="31">
        <v>12</v>
      </c>
      <c r="AJ1138" s="31" t="s">
        <v>128</v>
      </c>
      <c r="AK1138" s="31">
        <f t="shared" si="527"/>
        <v>16</v>
      </c>
      <c r="AL1138" s="31" t="s">
        <v>62</v>
      </c>
      <c r="AO1138" s="31" t="s">
        <v>63</v>
      </c>
      <c r="AP1138" s="31" t="s">
        <v>380</v>
      </c>
      <c r="AQ1138" s="14" t="s">
        <v>379</v>
      </c>
      <c r="AR1138" s="31" t="s">
        <v>5716</v>
      </c>
      <c r="AS1138" s="31" t="s">
        <v>232</v>
      </c>
      <c r="AT1138" s="14" t="s">
        <v>5724</v>
      </c>
      <c r="AU1138" s="31" t="s">
        <v>5858</v>
      </c>
      <c r="AX1138" s="31" t="s">
        <v>5724</v>
      </c>
      <c r="BC1138" s="31">
        <v>0</v>
      </c>
      <c r="BD1138" s="31">
        <v>0.6</v>
      </c>
      <c r="BE1138" s="31" t="s">
        <v>5764</v>
      </c>
      <c r="BK1138" s="14" t="str">
        <f t="shared" si="536"/>
        <v>TS-G-04:11/
O1011006_U12:3</v>
      </c>
      <c r="BL1138" s="14" t="str">
        <f t="shared" si="537"/>
        <v>TS-G-04:12/
O1011006_U12:4</v>
      </c>
      <c r="BM1138" s="14" t="str">
        <f t="shared" si="538"/>
        <v/>
      </c>
      <c r="BN1138" s="14"/>
      <c r="BO1138" s="14" t="str">
        <f t="shared" si="528"/>
        <v>O1011006:12A/
O1011006_U12:5</v>
      </c>
      <c r="BP1138" s="14" t="str">
        <f t="shared" si="529"/>
        <v>O1011006:12C/
O1011006_U12:6</v>
      </c>
      <c r="BQ1138" s="14"/>
      <c r="BR1138" s="14" t="str">
        <f t="shared" si="539"/>
        <v/>
      </c>
      <c r="BS1138" s="14" t="str">
        <f t="shared" si="540"/>
        <v/>
      </c>
      <c r="BW1138" s="31" t="str">
        <f t="shared" si="541"/>
        <v>12A</v>
      </c>
      <c r="BX1138" s="31" t="str">
        <f t="shared" si="542"/>
        <v>12C</v>
      </c>
      <c r="BY1138" s="31" t="str">
        <f t="shared" si="543"/>
        <v>3</v>
      </c>
      <c r="BZ1138" s="31" t="str">
        <f t="shared" si="544"/>
        <v>4</v>
      </c>
      <c r="CA1138" s="31" t="str">
        <f t="shared" si="545"/>
        <v/>
      </c>
      <c r="CB1138" s="31" t="str">
        <f t="shared" si="546"/>
        <v>5</v>
      </c>
      <c r="CC1138" s="31" t="str">
        <f t="shared" si="547"/>
        <v>6</v>
      </c>
      <c r="CD1138" s="31" t="str">
        <f t="shared" si="548"/>
        <v/>
      </c>
      <c r="CE1138" s="31" t="str">
        <f t="shared" si="549"/>
        <v/>
      </c>
      <c r="CF1138" s="31" t="e">
        <f t="shared" ca="1" si="550"/>
        <v>#NAME?</v>
      </c>
      <c r="CG1138" s="31" t="e">
        <f t="shared" ca="1" si="551"/>
        <v>#NAME?</v>
      </c>
      <c r="CH1138" s="31" t="e">
        <f t="shared" ca="1" si="552"/>
        <v>#NAME?</v>
      </c>
      <c r="CI1138" s="31" t="e">
        <f t="shared" ca="1" si="553"/>
        <v>#NAME?</v>
      </c>
    </row>
    <row r="1139" spans="1:87" s="31" customFormat="1" ht="30" hidden="1" x14ac:dyDescent="0.25">
      <c r="A1139" s="9" t="s">
        <v>4493</v>
      </c>
      <c r="B1139" s="31" t="s">
        <v>902</v>
      </c>
      <c r="C1139" s="31" t="s">
        <v>903</v>
      </c>
      <c r="E1139" s="14" t="s">
        <v>212</v>
      </c>
      <c r="G1139" s="31" t="str">
        <f t="shared" si="530"/>
        <v>Сигнал</v>
      </c>
      <c r="H1139" s="31" t="s">
        <v>241</v>
      </c>
      <c r="I1139" s="31" t="s">
        <v>4573</v>
      </c>
      <c r="J1139" s="31" t="str">
        <f t="shared" si="525"/>
        <v>DCS_AI_01</v>
      </c>
      <c r="K1139" s="14" t="s">
        <v>5866</v>
      </c>
      <c r="M1139" s="31" t="s">
        <v>892</v>
      </c>
      <c r="N1139" s="31" t="s">
        <v>107</v>
      </c>
      <c r="O1139" s="31" t="s">
        <v>150</v>
      </c>
      <c r="P1139" s="31" t="s">
        <v>390</v>
      </c>
      <c r="Q1139" s="31" t="s">
        <v>893</v>
      </c>
      <c r="R1139" s="31">
        <v>7</v>
      </c>
      <c r="S1139" s="31">
        <v>8</v>
      </c>
      <c r="T1139" s="31" t="s">
        <v>62</v>
      </c>
      <c r="U1139" s="31" t="str">
        <f t="shared" si="554"/>
        <v>48</v>
      </c>
      <c r="V1139" s="14" t="str">
        <f t="shared" si="526"/>
        <v>AVK 2,5 A, AVK 2,5 A</v>
      </c>
      <c r="W1139" s="31" t="str">
        <f t="shared" si="531"/>
        <v>O1010009_U2</v>
      </c>
      <c r="X1139" s="14" t="str">
        <f t="shared" si="532"/>
        <v>HD5542</v>
      </c>
      <c r="Y1139" s="31" t="str">
        <f t="shared" si="533"/>
        <v>O1010009</v>
      </c>
      <c r="Z1139" s="31" t="str">
        <f t="shared" si="534"/>
        <v>TUA711-AIO16</v>
      </c>
      <c r="AA1139" s="14" t="str">
        <f t="shared" si="535"/>
        <v>17-SC-DCS-001/O1010009/ 17-MC-DCS-008</v>
      </c>
      <c r="AB1139" s="31" t="s">
        <v>64</v>
      </c>
      <c r="AC1139" s="31" t="s">
        <v>124</v>
      </c>
      <c r="AD1139" s="31" t="s">
        <v>125</v>
      </c>
      <c r="AE1139" s="31">
        <v>0</v>
      </c>
      <c r="AF1139" s="31" t="s">
        <v>126</v>
      </c>
      <c r="AG1139" s="31" t="s">
        <v>891</v>
      </c>
      <c r="AH1139" s="31">
        <v>10</v>
      </c>
      <c r="AI1139" s="31">
        <v>2</v>
      </c>
      <c r="AJ1139" s="31" t="s">
        <v>128</v>
      </c>
      <c r="AK1139" s="31">
        <f t="shared" si="527"/>
        <v>16</v>
      </c>
      <c r="AL1139" s="31" t="s">
        <v>62</v>
      </c>
      <c r="AO1139" s="31" t="s">
        <v>63</v>
      </c>
      <c r="AP1139" s="31" t="s">
        <v>905</v>
      </c>
      <c r="AQ1139" s="31" t="s">
        <v>904</v>
      </c>
      <c r="AR1139" s="31" t="s">
        <v>5716</v>
      </c>
      <c r="AS1139" s="31" t="s">
        <v>232</v>
      </c>
      <c r="AT1139" s="14" t="s">
        <v>5724</v>
      </c>
      <c r="AU1139" s="31" t="s">
        <v>5858</v>
      </c>
      <c r="AX1139" s="31" t="s">
        <v>5724</v>
      </c>
      <c r="AZ1139" s="31">
        <v>0.4</v>
      </c>
      <c r="BC1139" s="31">
        <v>0</v>
      </c>
      <c r="BD1139" s="31">
        <v>1.5</v>
      </c>
      <c r="BE1139" s="31" t="s">
        <v>5764</v>
      </c>
      <c r="BK1139" s="14" t="str">
        <f t="shared" si="536"/>
        <v>TS-P-01:7/
O1010009_U2:3</v>
      </c>
      <c r="BL1139" s="14" t="str">
        <f t="shared" si="537"/>
        <v>TS-P-01:8/
O1010009_U2:4</v>
      </c>
      <c r="BM1139" s="14" t="str">
        <f t="shared" si="538"/>
        <v/>
      </c>
      <c r="BN1139" s="14"/>
      <c r="BO1139" s="14" t="str">
        <f t="shared" si="528"/>
        <v>O1010009:2A/
O1010009_U2:5</v>
      </c>
      <c r="BP1139" s="14" t="str">
        <f t="shared" si="529"/>
        <v>O1010009:2C/
O1010009_U2:6</v>
      </c>
      <c r="BQ1139" s="14"/>
      <c r="BR1139" s="14" t="str">
        <f t="shared" si="539"/>
        <v/>
      </c>
      <c r="BS1139" s="14" t="str">
        <f t="shared" si="540"/>
        <v/>
      </c>
      <c r="BW1139" s="31" t="str">
        <f t="shared" si="541"/>
        <v>2A</v>
      </c>
      <c r="BX1139" s="31" t="str">
        <f t="shared" si="542"/>
        <v>2C</v>
      </c>
      <c r="BY1139" s="31" t="str">
        <f t="shared" si="543"/>
        <v>3</v>
      </c>
      <c r="BZ1139" s="31" t="str">
        <f t="shared" si="544"/>
        <v>4</v>
      </c>
      <c r="CA1139" s="31" t="str">
        <f t="shared" si="545"/>
        <v/>
      </c>
      <c r="CB1139" s="31" t="str">
        <f t="shared" si="546"/>
        <v>5</v>
      </c>
      <c r="CC1139" s="31" t="str">
        <f t="shared" si="547"/>
        <v>6</v>
      </c>
      <c r="CD1139" s="31" t="str">
        <f t="shared" si="548"/>
        <v/>
      </c>
      <c r="CE1139" s="31" t="str">
        <f t="shared" si="549"/>
        <v/>
      </c>
      <c r="CF1139" s="31" t="e">
        <f t="shared" ca="1" si="550"/>
        <v>#NAME?</v>
      </c>
      <c r="CG1139" s="31" t="e">
        <f t="shared" ca="1" si="551"/>
        <v>#NAME?</v>
      </c>
      <c r="CH1139" s="31" t="e">
        <f t="shared" ca="1" si="552"/>
        <v>#NAME?</v>
      </c>
      <c r="CI1139" s="31" t="e">
        <f t="shared" ca="1" si="553"/>
        <v>#NAME?</v>
      </c>
    </row>
    <row r="1140" spans="1:87" s="31" customFormat="1" ht="45" hidden="1" customHeight="1" x14ac:dyDescent="0.25">
      <c r="A1140" s="9" t="s">
        <v>4493</v>
      </c>
      <c r="B1140" s="31" t="s">
        <v>906</v>
      </c>
      <c r="C1140" s="31" t="s">
        <v>907</v>
      </c>
      <c r="E1140" s="14" t="s">
        <v>212</v>
      </c>
      <c r="G1140" s="31" t="str">
        <f t="shared" si="530"/>
        <v>Сигнал</v>
      </c>
      <c r="H1140" s="31" t="s">
        <v>241</v>
      </c>
      <c r="I1140" s="31" t="s">
        <v>4573</v>
      </c>
      <c r="J1140" s="31" t="str">
        <f t="shared" si="525"/>
        <v>DCS_AI_01</v>
      </c>
      <c r="K1140" s="14" t="s">
        <v>5866</v>
      </c>
      <c r="M1140" s="31" t="s">
        <v>892</v>
      </c>
      <c r="N1140" s="31" t="s">
        <v>107</v>
      </c>
      <c r="O1140" s="31" t="s">
        <v>155</v>
      </c>
      <c r="P1140" s="31" t="s">
        <v>390</v>
      </c>
      <c r="Q1140" s="31" t="s">
        <v>893</v>
      </c>
      <c r="R1140" s="31">
        <v>9</v>
      </c>
      <c r="S1140" s="31">
        <v>10</v>
      </c>
      <c r="T1140" s="31" t="s">
        <v>62</v>
      </c>
      <c r="U1140" s="31" t="str">
        <f t="shared" si="554"/>
        <v>48</v>
      </c>
      <c r="V1140" s="14" t="str">
        <f t="shared" si="526"/>
        <v>AVK 2,5 A, AVK 2,5 A</v>
      </c>
      <c r="W1140" s="31" t="str">
        <f t="shared" si="531"/>
        <v>O1010009_U3</v>
      </c>
      <c r="X1140" s="14" t="str">
        <f t="shared" si="532"/>
        <v>HD5542</v>
      </c>
      <c r="Y1140" s="31" t="str">
        <f t="shared" si="533"/>
        <v>O1010009</v>
      </c>
      <c r="Z1140" s="31" t="str">
        <f t="shared" si="534"/>
        <v>TUA711-AIO16</v>
      </c>
      <c r="AA1140" s="14" t="str">
        <f t="shared" si="535"/>
        <v>17-SC-DCS-001/O1010009/ 17-MC-DCS-008</v>
      </c>
      <c r="AB1140" s="31" t="s">
        <v>64</v>
      </c>
      <c r="AC1140" s="31" t="s">
        <v>124</v>
      </c>
      <c r="AD1140" s="31" t="s">
        <v>125</v>
      </c>
      <c r="AE1140" s="31">
        <v>0</v>
      </c>
      <c r="AF1140" s="31" t="s">
        <v>126</v>
      </c>
      <c r="AG1140" s="31" t="s">
        <v>891</v>
      </c>
      <c r="AH1140" s="31">
        <v>10</v>
      </c>
      <c r="AI1140" s="31">
        <v>3</v>
      </c>
      <c r="AJ1140" s="31" t="s">
        <v>128</v>
      </c>
      <c r="AK1140" s="31">
        <f t="shared" si="527"/>
        <v>16</v>
      </c>
      <c r="AL1140" s="31" t="s">
        <v>62</v>
      </c>
      <c r="AO1140" s="31" t="s">
        <v>63</v>
      </c>
      <c r="AP1140" s="31" t="s">
        <v>890</v>
      </c>
      <c r="AQ1140" s="31" t="s">
        <v>908</v>
      </c>
      <c r="AR1140" s="31" t="s">
        <v>5716</v>
      </c>
      <c r="AS1140" s="31" t="s">
        <v>232</v>
      </c>
      <c r="AT1140" s="14" t="s">
        <v>5724</v>
      </c>
      <c r="AU1140" s="31" t="s">
        <v>5858</v>
      </c>
      <c r="AX1140" s="31" t="s">
        <v>5724</v>
      </c>
      <c r="AZ1140" s="31">
        <v>0.4</v>
      </c>
      <c r="BC1140" s="31">
        <v>0</v>
      </c>
      <c r="BD1140" s="31">
        <v>1.5</v>
      </c>
      <c r="BE1140" s="31" t="s">
        <v>5764</v>
      </c>
      <c r="BK1140" s="14" t="str">
        <f t="shared" si="536"/>
        <v>TS-P-01:9/
O1010009_U3:3</v>
      </c>
      <c r="BL1140" s="14" t="str">
        <f t="shared" si="537"/>
        <v>TS-P-01:10/
O1010009_U3:4</v>
      </c>
      <c r="BM1140" s="14" t="str">
        <f t="shared" si="538"/>
        <v/>
      </c>
      <c r="BN1140" s="14"/>
      <c r="BO1140" s="14" t="str">
        <f t="shared" si="528"/>
        <v>O1010009:3A/
O1010009_U3:5</v>
      </c>
      <c r="BP1140" s="14" t="str">
        <f t="shared" si="529"/>
        <v>O1010009:3C/
O1010009_U3:6</v>
      </c>
      <c r="BQ1140" s="14"/>
      <c r="BR1140" s="14" t="str">
        <f t="shared" si="539"/>
        <v/>
      </c>
      <c r="BS1140" s="14" t="str">
        <f t="shared" si="540"/>
        <v/>
      </c>
      <c r="BW1140" s="31" t="str">
        <f t="shared" si="541"/>
        <v>3A</v>
      </c>
      <c r="BX1140" s="31" t="str">
        <f t="shared" si="542"/>
        <v>3C</v>
      </c>
      <c r="BY1140" s="31" t="str">
        <f t="shared" si="543"/>
        <v>3</v>
      </c>
      <c r="BZ1140" s="31" t="str">
        <f t="shared" si="544"/>
        <v>4</v>
      </c>
      <c r="CA1140" s="31" t="str">
        <f t="shared" si="545"/>
        <v/>
      </c>
      <c r="CB1140" s="31" t="str">
        <f t="shared" si="546"/>
        <v>5</v>
      </c>
      <c r="CC1140" s="31" t="str">
        <f t="shared" si="547"/>
        <v>6</v>
      </c>
      <c r="CD1140" s="31" t="str">
        <f t="shared" si="548"/>
        <v/>
      </c>
      <c r="CE1140" s="31" t="str">
        <f t="shared" si="549"/>
        <v/>
      </c>
      <c r="CF1140" s="31" t="e">
        <f t="shared" ca="1" si="550"/>
        <v>#NAME?</v>
      </c>
      <c r="CG1140" s="31" t="e">
        <f t="shared" ca="1" si="551"/>
        <v>#NAME?</v>
      </c>
      <c r="CH1140" s="31" t="e">
        <f t="shared" ca="1" si="552"/>
        <v>#NAME?</v>
      </c>
      <c r="CI1140" s="31" t="e">
        <f t="shared" ca="1" si="553"/>
        <v>#NAME?</v>
      </c>
    </row>
    <row r="1141" spans="1:87" s="31" customFormat="1" ht="30" hidden="1" x14ac:dyDescent="0.25">
      <c r="A1141" s="9" t="s">
        <v>6099</v>
      </c>
      <c r="B1141" s="31" t="s">
        <v>909</v>
      </c>
      <c r="C1141" s="31" t="s">
        <v>910</v>
      </c>
      <c r="E1141" s="14" t="s">
        <v>212</v>
      </c>
      <c r="F1141" s="31" t="s">
        <v>6100</v>
      </c>
      <c r="G1141" s="31" t="str">
        <f t="shared" si="530"/>
        <v>Сигнал</v>
      </c>
      <c r="H1141" s="31" t="s">
        <v>241</v>
      </c>
      <c r="I1141" s="31" t="s">
        <v>4573</v>
      </c>
      <c r="J1141" s="31" t="str">
        <f t="shared" si="525"/>
        <v>DCS_AI_01</v>
      </c>
      <c r="K1141" s="14" t="s">
        <v>5866</v>
      </c>
      <c r="M1141" s="31" t="s">
        <v>892</v>
      </c>
      <c r="N1141" s="31" t="s">
        <v>107</v>
      </c>
      <c r="O1141" s="31" t="s">
        <v>160</v>
      </c>
      <c r="P1141" s="31" t="s">
        <v>390</v>
      </c>
      <c r="Q1141" s="31" t="s">
        <v>893</v>
      </c>
      <c r="R1141" s="31">
        <v>11</v>
      </c>
      <c r="S1141" s="31">
        <v>12</v>
      </c>
      <c r="T1141" s="31" t="s">
        <v>62</v>
      </c>
      <c r="U1141" s="31" t="str">
        <f t="shared" si="554"/>
        <v>48</v>
      </c>
      <c r="V1141" s="14" t="str">
        <f t="shared" si="526"/>
        <v>AVK 2,5 A, AVK 2,5 A</v>
      </c>
      <c r="W1141" s="31" t="str">
        <f t="shared" si="531"/>
        <v>O1010009_U4</v>
      </c>
      <c r="X1141" s="14" t="str">
        <f t="shared" si="532"/>
        <v>HD5542</v>
      </c>
      <c r="Y1141" s="31" t="str">
        <f t="shared" si="533"/>
        <v>O1010009</v>
      </c>
      <c r="Z1141" s="31" t="str">
        <f t="shared" si="534"/>
        <v>TUA711-AIO16</v>
      </c>
      <c r="AA1141" s="14" t="str">
        <f t="shared" si="535"/>
        <v>17-SC-DCS-001/O1010009/ 17-MC-DCS-008</v>
      </c>
      <c r="AB1141" s="31" t="s">
        <v>64</v>
      </c>
      <c r="AC1141" s="31" t="s">
        <v>124</v>
      </c>
      <c r="AD1141" s="31" t="s">
        <v>125</v>
      </c>
      <c r="AE1141" s="31">
        <v>0</v>
      </c>
      <c r="AF1141" s="31" t="s">
        <v>126</v>
      </c>
      <c r="AG1141" s="31" t="s">
        <v>891</v>
      </c>
      <c r="AH1141" s="31">
        <v>10</v>
      </c>
      <c r="AI1141" s="31">
        <v>4</v>
      </c>
      <c r="AJ1141" s="31" t="s">
        <v>128</v>
      </c>
      <c r="AK1141" s="31">
        <f t="shared" si="527"/>
        <v>16</v>
      </c>
      <c r="AL1141" s="31" t="s">
        <v>62</v>
      </c>
      <c r="AO1141" s="31" t="s">
        <v>63</v>
      </c>
      <c r="AP1141" s="31" t="s">
        <v>911</v>
      </c>
      <c r="AQ1141" s="31" t="s">
        <v>6019</v>
      </c>
      <c r="AR1141" s="31" t="s">
        <v>5716</v>
      </c>
      <c r="AS1141" s="31" t="s">
        <v>232</v>
      </c>
      <c r="AT1141" s="14" t="s">
        <v>5724</v>
      </c>
      <c r="AU1141" s="31" t="s">
        <v>5858</v>
      </c>
      <c r="AX1141" s="31" t="s">
        <v>5724</v>
      </c>
      <c r="AZ1141" s="31">
        <v>0.4</v>
      </c>
      <c r="BA1141" s="31">
        <v>0.9</v>
      </c>
      <c r="BC1141" s="31">
        <v>0</v>
      </c>
      <c r="BD1141" s="31">
        <v>1.5</v>
      </c>
      <c r="BE1141" s="31" t="s">
        <v>5764</v>
      </c>
      <c r="BK1141" s="14" t="str">
        <f t="shared" si="536"/>
        <v>TS-P-01:11/
O1010009_U4:3</v>
      </c>
      <c r="BL1141" s="14" t="str">
        <f t="shared" si="537"/>
        <v>TS-P-01:12/
O1010009_U4:4</v>
      </c>
      <c r="BM1141" s="14" t="str">
        <f t="shared" si="538"/>
        <v/>
      </c>
      <c r="BN1141" s="14"/>
      <c r="BO1141" s="14" t="str">
        <f t="shared" si="528"/>
        <v>O1010009:4A/
O1010009_U4:5</v>
      </c>
      <c r="BP1141" s="14" t="str">
        <f t="shared" si="529"/>
        <v>O1010009:4C/
O1010009_U4:6</v>
      </c>
      <c r="BQ1141" s="14"/>
      <c r="BR1141" s="14" t="str">
        <f t="shared" si="539"/>
        <v/>
      </c>
      <c r="BS1141" s="14" t="str">
        <f t="shared" si="540"/>
        <v/>
      </c>
      <c r="BW1141" s="31" t="str">
        <f t="shared" si="541"/>
        <v>4A</v>
      </c>
      <c r="BX1141" s="31" t="str">
        <f t="shared" si="542"/>
        <v>4C</v>
      </c>
      <c r="BY1141" s="31" t="str">
        <f t="shared" si="543"/>
        <v>3</v>
      </c>
      <c r="BZ1141" s="31" t="str">
        <f t="shared" si="544"/>
        <v>4</v>
      </c>
      <c r="CA1141" s="31" t="str">
        <f t="shared" si="545"/>
        <v/>
      </c>
      <c r="CB1141" s="31" t="str">
        <f t="shared" si="546"/>
        <v>5</v>
      </c>
      <c r="CC1141" s="31" t="str">
        <f t="shared" si="547"/>
        <v>6</v>
      </c>
      <c r="CD1141" s="31" t="str">
        <f t="shared" si="548"/>
        <v/>
      </c>
      <c r="CE1141" s="31" t="str">
        <f t="shared" si="549"/>
        <v/>
      </c>
      <c r="CF1141" s="31" t="e">
        <f t="shared" ca="1" si="550"/>
        <v>#NAME?</v>
      </c>
      <c r="CG1141" s="31" t="e">
        <f t="shared" ca="1" si="551"/>
        <v>#NAME?</v>
      </c>
      <c r="CH1141" s="31" t="e">
        <f t="shared" ca="1" si="552"/>
        <v>#NAME?</v>
      </c>
      <c r="CI1141" s="31" t="e">
        <f t="shared" ca="1" si="553"/>
        <v>#NAME?</v>
      </c>
    </row>
    <row r="1142" spans="1:87" s="31" customFormat="1" ht="45" hidden="1" x14ac:dyDescent="0.25">
      <c r="A1142" s="9" t="s">
        <v>6099</v>
      </c>
      <c r="B1142" s="31" t="s">
        <v>912</v>
      </c>
      <c r="C1142" s="31" t="s">
        <v>913</v>
      </c>
      <c r="E1142" s="14" t="s">
        <v>398</v>
      </c>
      <c r="F1142" s="31" t="s">
        <v>6100</v>
      </c>
      <c r="G1142" s="31" t="str">
        <f t="shared" si="530"/>
        <v>Сигнал</v>
      </c>
      <c r="H1142" s="31" t="s">
        <v>241</v>
      </c>
      <c r="I1142" s="31" t="s">
        <v>4572</v>
      </c>
      <c r="J1142" s="31" t="str">
        <f t="shared" si="525"/>
        <v>DCS_AI_02</v>
      </c>
      <c r="K1142" s="14" t="s">
        <v>5866</v>
      </c>
      <c r="M1142" s="31" t="s">
        <v>892</v>
      </c>
      <c r="N1142" s="31" t="s">
        <v>107</v>
      </c>
      <c r="O1142" s="31" t="s">
        <v>165</v>
      </c>
      <c r="P1142" s="31" t="s">
        <v>390</v>
      </c>
      <c r="Q1142" s="31" t="s">
        <v>893</v>
      </c>
      <c r="R1142" s="31">
        <v>13</v>
      </c>
      <c r="S1142" s="31">
        <v>14</v>
      </c>
      <c r="T1142" s="31" t="s">
        <v>62</v>
      </c>
      <c r="U1142" s="31" t="str">
        <f t="shared" si="554"/>
        <v>48</v>
      </c>
      <c r="V1142" s="14" t="str">
        <f t="shared" si="526"/>
        <v>AVK 2,5 A, AVK 2,5 A</v>
      </c>
      <c r="W1142" s="31" t="str">
        <f t="shared" si="531"/>
        <v>O1010100R_U2</v>
      </c>
      <c r="X1142" s="14" t="str">
        <f t="shared" si="532"/>
        <v>HD5542</v>
      </c>
      <c r="Y1142" s="31" t="str">
        <f t="shared" si="533"/>
        <v>O1010100R</v>
      </c>
      <c r="Z1142" s="31" t="str">
        <f t="shared" si="534"/>
        <v>TUA711-AIO16</v>
      </c>
      <c r="AA1142" s="14" t="str">
        <f t="shared" si="535"/>
        <v>17-SC-DCS-001/O1010100R/ 17-MC-DCS-008</v>
      </c>
      <c r="AB1142" s="31" t="s">
        <v>64</v>
      </c>
      <c r="AC1142" s="31" t="s">
        <v>124</v>
      </c>
      <c r="AD1142" s="31" t="s">
        <v>125</v>
      </c>
      <c r="AE1142" s="31">
        <v>0</v>
      </c>
      <c r="AF1142" s="31" t="s">
        <v>55</v>
      </c>
      <c r="AG1142" s="31" t="s">
        <v>898</v>
      </c>
      <c r="AH1142" s="31">
        <v>1</v>
      </c>
      <c r="AI1142" s="31">
        <v>2</v>
      </c>
      <c r="AJ1142" s="31" t="s">
        <v>128</v>
      </c>
      <c r="AK1142" s="31">
        <f t="shared" si="527"/>
        <v>16</v>
      </c>
      <c r="AL1142" s="31" t="s">
        <v>62</v>
      </c>
      <c r="AO1142" s="31" t="s">
        <v>63</v>
      </c>
      <c r="AP1142" s="31" t="s">
        <v>914</v>
      </c>
      <c r="AQ1142" s="31" t="s">
        <v>6020</v>
      </c>
      <c r="AR1142" s="31" t="s">
        <v>5716</v>
      </c>
      <c r="AS1142" s="31" t="s">
        <v>232</v>
      </c>
      <c r="AT1142" s="14" t="s">
        <v>5724</v>
      </c>
      <c r="AU1142" s="31" t="s">
        <v>5858</v>
      </c>
      <c r="AX1142" s="31" t="s">
        <v>5724</v>
      </c>
      <c r="BA1142" s="31">
        <v>0.45</v>
      </c>
      <c r="BC1142" s="31">
        <v>0</v>
      </c>
      <c r="BD1142" s="31">
        <v>0.6</v>
      </c>
      <c r="BE1142" s="31" t="s">
        <v>5764</v>
      </c>
      <c r="BK1142" s="14" t="str">
        <f t="shared" si="536"/>
        <v>TS-P-01:13/
O1010100R_U2:3</v>
      </c>
      <c r="BL1142" s="14" t="str">
        <f t="shared" si="537"/>
        <v>TS-P-01:14/
O1010100R_U2:4</v>
      </c>
      <c r="BM1142" s="14" t="str">
        <f t="shared" si="538"/>
        <v/>
      </c>
      <c r="BN1142" s="14"/>
      <c r="BO1142" s="14" t="str">
        <f t="shared" si="528"/>
        <v>O1010100R:2A/
O1010100R_U2:5</v>
      </c>
      <c r="BP1142" s="14" t="str">
        <f t="shared" si="529"/>
        <v>O1010100R:2C/
O1010100R_U2:6</v>
      </c>
      <c r="BQ1142" s="14"/>
      <c r="BR1142" s="14" t="str">
        <f t="shared" si="539"/>
        <v/>
      </c>
      <c r="BS1142" s="14" t="str">
        <f t="shared" si="540"/>
        <v/>
      </c>
      <c r="BW1142" s="31" t="str">
        <f t="shared" si="541"/>
        <v>2A</v>
      </c>
      <c r="BX1142" s="31" t="str">
        <f t="shared" si="542"/>
        <v>2C</v>
      </c>
      <c r="BY1142" s="31" t="str">
        <f t="shared" si="543"/>
        <v>3</v>
      </c>
      <c r="BZ1142" s="31" t="str">
        <f t="shared" si="544"/>
        <v>4</v>
      </c>
      <c r="CA1142" s="31" t="str">
        <f t="shared" si="545"/>
        <v/>
      </c>
      <c r="CB1142" s="31" t="str">
        <f t="shared" si="546"/>
        <v>5</v>
      </c>
      <c r="CC1142" s="31" t="str">
        <f t="shared" si="547"/>
        <v>6</v>
      </c>
      <c r="CD1142" s="31" t="str">
        <f t="shared" si="548"/>
        <v/>
      </c>
      <c r="CE1142" s="31" t="str">
        <f t="shared" si="549"/>
        <v/>
      </c>
      <c r="CF1142" s="31" t="e">
        <f t="shared" ca="1" si="550"/>
        <v>#NAME?</v>
      </c>
      <c r="CG1142" s="31" t="e">
        <f t="shared" ca="1" si="551"/>
        <v>#NAME?</v>
      </c>
      <c r="CH1142" s="31" t="e">
        <f t="shared" ca="1" si="552"/>
        <v>#NAME?</v>
      </c>
      <c r="CI1142" s="31" t="e">
        <f t="shared" ca="1" si="553"/>
        <v>#NAME?</v>
      </c>
    </row>
    <row r="1143" spans="1:87" s="31" customFormat="1" ht="45" hidden="1" x14ac:dyDescent="0.25">
      <c r="A1143" s="9" t="s">
        <v>4493</v>
      </c>
      <c r="B1143" s="31" t="s">
        <v>912</v>
      </c>
      <c r="C1143" s="31" t="s">
        <v>915</v>
      </c>
      <c r="E1143" s="14" t="s">
        <v>173</v>
      </c>
      <c r="G1143" s="31" t="str">
        <f t="shared" si="530"/>
        <v>Сигнал</v>
      </c>
      <c r="H1143" s="31" t="s">
        <v>330</v>
      </c>
      <c r="I1143" s="31" t="s">
        <v>4572</v>
      </c>
      <c r="J1143" s="31" t="str">
        <f t="shared" si="525"/>
        <v>DCS_AO_02</v>
      </c>
      <c r="K1143" s="14" t="s">
        <v>5866</v>
      </c>
      <c r="M1143" s="31" t="s">
        <v>892</v>
      </c>
      <c r="N1143" s="31" t="s">
        <v>107</v>
      </c>
      <c r="O1143" s="31" t="s">
        <v>170</v>
      </c>
      <c r="P1143" s="31" t="s">
        <v>390</v>
      </c>
      <c r="Q1143" s="31" t="s">
        <v>893</v>
      </c>
      <c r="R1143" s="31">
        <v>15</v>
      </c>
      <c r="S1143" s="31">
        <v>16</v>
      </c>
      <c r="T1143" s="31" t="s">
        <v>62</v>
      </c>
      <c r="U1143" s="31" t="str">
        <f t="shared" si="554"/>
        <v>48</v>
      </c>
      <c r="V1143" s="14" t="str">
        <f t="shared" si="526"/>
        <v>AVK 2,5 A, AVK 2,5 A</v>
      </c>
      <c r="W1143" s="31" t="str">
        <f t="shared" si="531"/>
        <v>O1010108R_U2</v>
      </c>
      <c r="X1143" s="14" t="str">
        <f t="shared" si="532"/>
        <v>HD5546</v>
      </c>
      <c r="Y1143" s="31" t="str">
        <f t="shared" si="533"/>
        <v>O1010108R</v>
      </c>
      <c r="Z1143" s="31" t="str">
        <f t="shared" si="534"/>
        <v>TUA711-AIO16</v>
      </c>
      <c r="AA1143" s="14" t="str">
        <f t="shared" si="535"/>
        <v>17-SC-DCS-001/O1010108R/ 17-MC-DCS-008</v>
      </c>
      <c r="AB1143" s="31" t="s">
        <v>64</v>
      </c>
      <c r="AC1143" s="31" t="s">
        <v>124</v>
      </c>
      <c r="AD1143" s="31" t="s">
        <v>125</v>
      </c>
      <c r="AE1143" s="31">
        <v>0</v>
      </c>
      <c r="AF1143" s="31" t="s">
        <v>55</v>
      </c>
      <c r="AG1143" s="31" t="s">
        <v>901</v>
      </c>
      <c r="AH1143" s="31">
        <v>9</v>
      </c>
      <c r="AI1143" s="31">
        <v>2</v>
      </c>
      <c r="AJ1143" s="31" t="s">
        <v>175</v>
      </c>
      <c r="AK1143" s="31">
        <f t="shared" si="527"/>
        <v>16</v>
      </c>
      <c r="AL1143" s="31" t="s">
        <v>62</v>
      </c>
      <c r="AO1143" s="31" t="s">
        <v>63</v>
      </c>
      <c r="AP1143" s="31" t="s">
        <v>914</v>
      </c>
      <c r="AQ1143" s="31" t="s">
        <v>916</v>
      </c>
      <c r="AR1143" s="31" t="s">
        <v>5716</v>
      </c>
      <c r="AS1143" s="31" t="s">
        <v>232</v>
      </c>
      <c r="AT1143" s="14" t="s">
        <v>5724</v>
      </c>
      <c r="AU1143" s="31" t="s">
        <v>5858</v>
      </c>
      <c r="AX1143" s="31" t="s">
        <v>5724</v>
      </c>
      <c r="BK1143" s="14" t="str">
        <f t="shared" si="536"/>
        <v>TS-P-01:15/
O1010108R_U2:3</v>
      </c>
      <c r="BL1143" s="14" t="str">
        <f t="shared" si="537"/>
        <v>TS-P-01:16/
O1010108R_U2:4</v>
      </c>
      <c r="BM1143" s="14" t="str">
        <f t="shared" si="538"/>
        <v/>
      </c>
      <c r="BN1143" s="14"/>
      <c r="BO1143" s="14" t="str">
        <f t="shared" si="528"/>
        <v>O1010108R:2A/
O1010108R_U2:5</v>
      </c>
      <c r="BP1143" s="14" t="str">
        <f t="shared" si="529"/>
        <v>O1010108R:2C/
O1010108R_U2:6</v>
      </c>
      <c r="BQ1143" s="14"/>
      <c r="BR1143" s="14" t="str">
        <f t="shared" si="539"/>
        <v/>
      </c>
      <c r="BS1143" s="14" t="str">
        <f t="shared" si="540"/>
        <v/>
      </c>
      <c r="BW1143" s="31" t="str">
        <f t="shared" si="541"/>
        <v>2A</v>
      </c>
      <c r="BX1143" s="31" t="str">
        <f t="shared" si="542"/>
        <v>2C</v>
      </c>
      <c r="BY1143" s="31" t="str">
        <f t="shared" si="543"/>
        <v>3</v>
      </c>
      <c r="BZ1143" s="31" t="str">
        <f t="shared" si="544"/>
        <v>4</v>
      </c>
      <c r="CA1143" s="31" t="str">
        <f t="shared" si="545"/>
        <v/>
      </c>
      <c r="CB1143" s="31" t="str">
        <f t="shared" si="546"/>
        <v>5</v>
      </c>
      <c r="CC1143" s="31" t="str">
        <f t="shared" si="547"/>
        <v>6</v>
      </c>
      <c r="CD1143" s="31" t="str">
        <f t="shared" si="548"/>
        <v/>
      </c>
      <c r="CE1143" s="31" t="str">
        <f t="shared" si="549"/>
        <v/>
      </c>
      <c r="CF1143" s="31" t="e">
        <f t="shared" ca="1" si="550"/>
        <v>#NAME?</v>
      </c>
      <c r="CG1143" s="31" t="e">
        <f t="shared" ca="1" si="551"/>
        <v>#NAME?</v>
      </c>
      <c r="CH1143" s="31" t="e">
        <f t="shared" ca="1" si="552"/>
        <v>#NAME?</v>
      </c>
      <c r="CI1143" s="31" t="e">
        <f t="shared" ca="1" si="553"/>
        <v>#NAME?</v>
      </c>
    </row>
    <row r="1144" spans="1:87" s="31" customFormat="1" ht="30" hidden="1" x14ac:dyDescent="0.25">
      <c r="A1144" s="9" t="s">
        <v>6099</v>
      </c>
      <c r="B1144" s="31" t="s">
        <v>548</v>
      </c>
      <c r="C1144" s="31" t="s">
        <v>549</v>
      </c>
      <c r="E1144" s="14" t="s">
        <v>212</v>
      </c>
      <c r="F1144" s="31" t="s">
        <v>6100</v>
      </c>
      <c r="G1144" s="31" t="str">
        <f t="shared" si="530"/>
        <v>Сигнал</v>
      </c>
      <c r="H1144" s="31" t="s">
        <v>241</v>
      </c>
      <c r="I1144" s="31" t="s">
        <v>4558</v>
      </c>
      <c r="J1144" s="31" t="str">
        <f t="shared" si="525"/>
        <v>DCS_AI_01</v>
      </c>
      <c r="K1144" s="14" t="s">
        <v>5866</v>
      </c>
      <c r="M1144" s="31" t="s">
        <v>551</v>
      </c>
      <c r="N1144" s="31" t="s">
        <v>107</v>
      </c>
      <c r="O1144" s="31" t="s">
        <v>58</v>
      </c>
      <c r="P1144" s="31" t="s">
        <v>131</v>
      </c>
      <c r="Q1144" s="31" t="s">
        <v>491</v>
      </c>
      <c r="R1144" s="31">
        <v>1</v>
      </c>
      <c r="S1144" s="31">
        <v>2</v>
      </c>
      <c r="T1144" s="31" t="s">
        <v>62</v>
      </c>
      <c r="U1144" s="31" t="str">
        <f t="shared" si="554"/>
        <v>48</v>
      </c>
      <c r="V1144" s="14" t="str">
        <f t="shared" si="526"/>
        <v>AVK 2,5 A, AVK 2,5 A</v>
      </c>
      <c r="W1144" s="31" t="str">
        <f t="shared" si="531"/>
        <v>O1010002_U10</v>
      </c>
      <c r="X1144" s="14" t="str">
        <f t="shared" si="532"/>
        <v>HD5542</v>
      </c>
      <c r="Y1144" s="31" t="str">
        <f t="shared" si="533"/>
        <v>O1010002</v>
      </c>
      <c r="Z1144" s="31" t="str">
        <f t="shared" si="534"/>
        <v>TUA711-AIO16</v>
      </c>
      <c r="AA1144" s="14" t="str">
        <f t="shared" si="535"/>
        <v>17-SC-DCS-001/O1010002/ 17-MC-DCS-006</v>
      </c>
      <c r="AB1144" s="31" t="s">
        <v>64</v>
      </c>
      <c r="AC1144" s="31" t="s">
        <v>124</v>
      </c>
      <c r="AD1144" s="31" t="s">
        <v>125</v>
      </c>
      <c r="AE1144" s="31">
        <v>0</v>
      </c>
      <c r="AF1144" s="31" t="s">
        <v>126</v>
      </c>
      <c r="AG1144" s="31" t="s">
        <v>461</v>
      </c>
      <c r="AH1144" s="31">
        <v>3</v>
      </c>
      <c r="AI1144" s="31">
        <v>10</v>
      </c>
      <c r="AJ1144" s="31" t="s">
        <v>128</v>
      </c>
      <c r="AK1144" s="31">
        <f t="shared" si="527"/>
        <v>16</v>
      </c>
      <c r="AL1144" s="31" t="s">
        <v>62</v>
      </c>
      <c r="AO1144" s="31" t="s">
        <v>63</v>
      </c>
      <c r="AP1144" s="31" t="s">
        <v>550</v>
      </c>
      <c r="AQ1144" s="31" t="s">
        <v>6021</v>
      </c>
      <c r="AR1144" s="31" t="s">
        <v>5716</v>
      </c>
      <c r="AS1144" s="31" t="s">
        <v>232</v>
      </c>
      <c r="AT1144" s="14" t="s">
        <v>5724</v>
      </c>
      <c r="AU1144" s="31" t="s">
        <v>5858</v>
      </c>
      <c r="AX1144" s="31" t="s">
        <v>5724</v>
      </c>
      <c r="AZ1144" s="31">
        <v>0.5</v>
      </c>
      <c r="BC1144" s="31">
        <v>0</v>
      </c>
      <c r="BD1144" s="31">
        <v>1.6</v>
      </c>
      <c r="BE1144" s="31" t="s">
        <v>5765</v>
      </c>
      <c r="BK1144" s="14" t="str">
        <f t="shared" si="536"/>
        <v>TS-O-03:1/
O1010002_U10:3</v>
      </c>
      <c r="BL1144" s="14" t="str">
        <f t="shared" si="537"/>
        <v>TS-O-03:2/
O1010002_U10:4</v>
      </c>
      <c r="BM1144" s="14" t="str">
        <f t="shared" si="538"/>
        <v/>
      </c>
      <c r="BN1144" s="14"/>
      <c r="BO1144" s="14" t="str">
        <f t="shared" si="528"/>
        <v>O1010002:10A/
O1010002_U10:5</v>
      </c>
      <c r="BP1144" s="14" t="str">
        <f t="shared" si="529"/>
        <v>O1010002:10C/
O1010002_U10:6</v>
      </c>
      <c r="BQ1144" s="14"/>
      <c r="BR1144" s="14" t="str">
        <f t="shared" si="539"/>
        <v/>
      </c>
      <c r="BS1144" s="14" t="str">
        <f t="shared" si="540"/>
        <v/>
      </c>
      <c r="BW1144" s="31" t="str">
        <f t="shared" si="541"/>
        <v>10A</v>
      </c>
      <c r="BX1144" s="31" t="str">
        <f t="shared" si="542"/>
        <v>10C</v>
      </c>
      <c r="BY1144" s="31" t="str">
        <f t="shared" si="543"/>
        <v>3</v>
      </c>
      <c r="BZ1144" s="31" t="str">
        <f t="shared" si="544"/>
        <v>4</v>
      </c>
      <c r="CA1144" s="31" t="str">
        <f t="shared" si="545"/>
        <v/>
      </c>
      <c r="CB1144" s="31" t="str">
        <f t="shared" si="546"/>
        <v>5</v>
      </c>
      <c r="CC1144" s="31" t="str">
        <f t="shared" si="547"/>
        <v>6</v>
      </c>
      <c r="CD1144" s="31" t="str">
        <f t="shared" si="548"/>
        <v/>
      </c>
      <c r="CE1144" s="31" t="str">
        <f t="shared" si="549"/>
        <v/>
      </c>
      <c r="CF1144" s="31" t="e">
        <f t="shared" ca="1" si="550"/>
        <v>#NAME?</v>
      </c>
      <c r="CG1144" s="31" t="e">
        <f t="shared" ca="1" si="551"/>
        <v>#NAME?</v>
      </c>
      <c r="CH1144" s="31" t="e">
        <f t="shared" ca="1" si="552"/>
        <v>#NAME?</v>
      </c>
      <c r="CI1144" s="31" t="e">
        <f t="shared" ca="1" si="553"/>
        <v>#NAME?</v>
      </c>
    </row>
    <row r="1145" spans="1:87" s="31" customFormat="1" ht="30" hidden="1" x14ac:dyDescent="0.25">
      <c r="A1145" s="9" t="s">
        <v>6099</v>
      </c>
      <c r="B1145" s="31" t="s">
        <v>553</v>
      </c>
      <c r="C1145" s="31" t="s">
        <v>554</v>
      </c>
      <c r="E1145" s="14" t="s">
        <v>212</v>
      </c>
      <c r="F1145" s="31" t="s">
        <v>6100</v>
      </c>
      <c r="G1145" s="31" t="str">
        <f t="shared" si="530"/>
        <v>Сигнал</v>
      </c>
      <c r="H1145" s="31" t="s">
        <v>241</v>
      </c>
      <c r="I1145" s="31" t="s">
        <v>4558</v>
      </c>
      <c r="J1145" s="31" t="str">
        <f t="shared" si="525"/>
        <v>DCS_AI_01</v>
      </c>
      <c r="K1145" s="14" t="s">
        <v>5866</v>
      </c>
      <c r="M1145" s="31" t="s">
        <v>551</v>
      </c>
      <c r="N1145" s="31" t="s">
        <v>107</v>
      </c>
      <c r="O1145" s="31" t="s">
        <v>103</v>
      </c>
      <c r="P1145" s="31" t="s">
        <v>131</v>
      </c>
      <c r="Q1145" s="31" t="s">
        <v>491</v>
      </c>
      <c r="R1145" s="31">
        <v>3</v>
      </c>
      <c r="S1145" s="31">
        <v>4</v>
      </c>
      <c r="T1145" s="31" t="s">
        <v>62</v>
      </c>
      <c r="U1145" s="31" t="str">
        <f t="shared" si="554"/>
        <v>48</v>
      </c>
      <c r="V1145" s="14" t="str">
        <f t="shared" si="526"/>
        <v>AVK 2,5 A, AVK 2,5 A</v>
      </c>
      <c r="W1145" s="31" t="str">
        <f t="shared" si="531"/>
        <v>O1010002_U11</v>
      </c>
      <c r="X1145" s="14" t="str">
        <f t="shared" si="532"/>
        <v>HD5542</v>
      </c>
      <c r="Y1145" s="31" t="str">
        <f t="shared" si="533"/>
        <v>O1010002</v>
      </c>
      <c r="Z1145" s="31" t="str">
        <f t="shared" si="534"/>
        <v>TUA711-AIO16</v>
      </c>
      <c r="AA1145" s="14" t="str">
        <f t="shared" si="535"/>
        <v>17-SC-DCS-001/O1010002/ 17-MC-DCS-006</v>
      </c>
      <c r="AB1145" s="31" t="s">
        <v>64</v>
      </c>
      <c r="AC1145" s="31" t="s">
        <v>124</v>
      </c>
      <c r="AD1145" s="31" t="s">
        <v>125</v>
      </c>
      <c r="AE1145" s="31">
        <v>0</v>
      </c>
      <c r="AF1145" s="31" t="s">
        <v>126</v>
      </c>
      <c r="AG1145" s="31" t="s">
        <v>461</v>
      </c>
      <c r="AH1145" s="31">
        <v>3</v>
      </c>
      <c r="AI1145" s="31">
        <v>11</v>
      </c>
      <c r="AJ1145" s="31" t="s">
        <v>128</v>
      </c>
      <c r="AK1145" s="31">
        <f t="shared" si="527"/>
        <v>16</v>
      </c>
      <c r="AL1145" s="31" t="s">
        <v>62</v>
      </c>
      <c r="AO1145" s="31" t="s">
        <v>63</v>
      </c>
      <c r="AP1145" s="31" t="s">
        <v>555</v>
      </c>
      <c r="AQ1145" s="31" t="s">
        <v>6022</v>
      </c>
      <c r="AR1145" s="31" t="s">
        <v>5716</v>
      </c>
      <c r="AS1145" s="31" t="s">
        <v>232</v>
      </c>
      <c r="AT1145" s="14" t="s">
        <v>5724</v>
      </c>
      <c r="AU1145" s="31" t="s">
        <v>5858</v>
      </c>
      <c r="AX1145" s="31" t="s">
        <v>5724</v>
      </c>
      <c r="BA1145" s="31">
        <v>2.9</v>
      </c>
      <c r="BC1145" s="31">
        <v>0</v>
      </c>
      <c r="BD1145" s="31">
        <v>4</v>
      </c>
      <c r="BE1145" s="31" t="s">
        <v>5765</v>
      </c>
      <c r="BK1145" s="14" t="str">
        <f t="shared" si="536"/>
        <v>TS-O-03:3/
O1010002_U11:3</v>
      </c>
      <c r="BL1145" s="14" t="str">
        <f t="shared" si="537"/>
        <v>TS-O-03:4/
O1010002_U11:4</v>
      </c>
      <c r="BM1145" s="14" t="str">
        <f t="shared" si="538"/>
        <v/>
      </c>
      <c r="BN1145" s="14"/>
      <c r="BO1145" s="14" t="str">
        <f t="shared" si="528"/>
        <v>O1010002:11A/
O1010002_U11:5</v>
      </c>
      <c r="BP1145" s="14" t="str">
        <f t="shared" si="529"/>
        <v>O1010002:11C/
O1010002_U11:6</v>
      </c>
      <c r="BQ1145" s="14"/>
      <c r="BR1145" s="14" t="str">
        <f t="shared" si="539"/>
        <v/>
      </c>
      <c r="BS1145" s="14" t="str">
        <f t="shared" si="540"/>
        <v/>
      </c>
      <c r="BW1145" s="31" t="str">
        <f t="shared" si="541"/>
        <v>11A</v>
      </c>
      <c r="BX1145" s="31" t="str">
        <f t="shared" si="542"/>
        <v>11C</v>
      </c>
      <c r="BY1145" s="31" t="str">
        <f t="shared" si="543"/>
        <v>3</v>
      </c>
      <c r="BZ1145" s="31" t="str">
        <f t="shared" si="544"/>
        <v>4</v>
      </c>
      <c r="CA1145" s="31" t="str">
        <f t="shared" si="545"/>
        <v/>
      </c>
      <c r="CB1145" s="31" t="str">
        <f t="shared" si="546"/>
        <v>5</v>
      </c>
      <c r="CC1145" s="31" t="str">
        <f t="shared" si="547"/>
        <v>6</v>
      </c>
      <c r="CD1145" s="31" t="str">
        <f t="shared" si="548"/>
        <v/>
      </c>
      <c r="CE1145" s="31" t="str">
        <f t="shared" si="549"/>
        <v/>
      </c>
      <c r="CF1145" s="31" t="e">
        <f t="shared" ca="1" si="550"/>
        <v>#NAME?</v>
      </c>
      <c r="CG1145" s="31" t="e">
        <f t="shared" ca="1" si="551"/>
        <v>#NAME?</v>
      </c>
      <c r="CH1145" s="31" t="e">
        <f t="shared" ca="1" si="552"/>
        <v>#NAME?</v>
      </c>
      <c r="CI1145" s="31" t="e">
        <f t="shared" ca="1" si="553"/>
        <v>#NAME?</v>
      </c>
    </row>
    <row r="1146" spans="1:87" s="31" customFormat="1" ht="30" hidden="1" x14ac:dyDescent="0.25">
      <c r="A1146" s="9" t="s">
        <v>6099</v>
      </c>
      <c r="B1146" s="31" t="s">
        <v>563</v>
      </c>
      <c r="C1146" s="31" t="s">
        <v>564</v>
      </c>
      <c r="E1146" s="14" t="s">
        <v>212</v>
      </c>
      <c r="F1146" s="31" t="s">
        <v>6100</v>
      </c>
      <c r="G1146" s="31" t="str">
        <f t="shared" si="530"/>
        <v>Сигнал</v>
      </c>
      <c r="H1146" s="31" t="s">
        <v>241</v>
      </c>
      <c r="I1146" s="31" t="s">
        <v>4558</v>
      </c>
      <c r="J1146" s="31" t="str">
        <f t="shared" si="525"/>
        <v>DCS_AI_01</v>
      </c>
      <c r="K1146" s="14" t="s">
        <v>5866</v>
      </c>
      <c r="M1146" s="31" t="s">
        <v>551</v>
      </c>
      <c r="N1146" s="31" t="s">
        <v>107</v>
      </c>
      <c r="O1146" s="31" t="s">
        <v>155</v>
      </c>
      <c r="P1146" s="31" t="s">
        <v>131</v>
      </c>
      <c r="Q1146" s="31" t="s">
        <v>491</v>
      </c>
      <c r="R1146" s="31">
        <v>9</v>
      </c>
      <c r="S1146" s="31">
        <v>10</v>
      </c>
      <c r="T1146" s="31" t="s">
        <v>62</v>
      </c>
      <c r="U1146" s="31" t="str">
        <f t="shared" si="554"/>
        <v>48</v>
      </c>
      <c r="V1146" s="14" t="str">
        <f t="shared" si="526"/>
        <v>AVK 2,5 A, AVK 2,5 A</v>
      </c>
      <c r="W1146" s="31" t="str">
        <f t="shared" si="531"/>
        <v>O1010002_U13</v>
      </c>
      <c r="X1146" s="14" t="str">
        <f t="shared" si="532"/>
        <v>HD5542</v>
      </c>
      <c r="Y1146" s="31" t="str">
        <f t="shared" si="533"/>
        <v>O1010002</v>
      </c>
      <c r="Z1146" s="31" t="str">
        <f t="shared" si="534"/>
        <v>TUA711-AIO16</v>
      </c>
      <c r="AA1146" s="14" t="str">
        <f t="shared" si="535"/>
        <v>17-SC-DCS-001/O1010002/ 17-MC-DCS-006</v>
      </c>
      <c r="AB1146" s="31" t="s">
        <v>64</v>
      </c>
      <c r="AC1146" s="31" t="s">
        <v>124</v>
      </c>
      <c r="AD1146" s="31" t="s">
        <v>125</v>
      </c>
      <c r="AE1146" s="31">
        <v>0</v>
      </c>
      <c r="AF1146" s="31" t="s">
        <v>126</v>
      </c>
      <c r="AG1146" s="31" t="s">
        <v>461</v>
      </c>
      <c r="AH1146" s="31">
        <v>3</v>
      </c>
      <c r="AI1146" s="31">
        <v>13</v>
      </c>
      <c r="AJ1146" s="31" t="s">
        <v>128</v>
      </c>
      <c r="AK1146" s="31">
        <f t="shared" si="527"/>
        <v>16</v>
      </c>
      <c r="AL1146" s="31" t="s">
        <v>62</v>
      </c>
      <c r="AO1146" s="31" t="s">
        <v>63</v>
      </c>
      <c r="AP1146" s="31" t="s">
        <v>565</v>
      </c>
      <c r="AQ1146" s="31" t="s">
        <v>6023</v>
      </c>
      <c r="AR1146" s="31" t="s">
        <v>5716</v>
      </c>
      <c r="AS1146" s="31" t="s">
        <v>232</v>
      </c>
      <c r="AT1146" s="14" t="s">
        <v>5724</v>
      </c>
      <c r="AU1146" s="31" t="s">
        <v>5858</v>
      </c>
      <c r="AX1146" s="31" t="s">
        <v>5724</v>
      </c>
      <c r="BA1146" s="31">
        <v>6.7</v>
      </c>
      <c r="BC1146" s="31">
        <v>0</v>
      </c>
      <c r="BD1146" s="31">
        <v>10</v>
      </c>
      <c r="BE1146" s="31" t="s">
        <v>5765</v>
      </c>
      <c r="BK1146" s="14" t="str">
        <f t="shared" si="536"/>
        <v>TS-O-03:9/
O1010002_U13:3</v>
      </c>
      <c r="BL1146" s="14" t="str">
        <f t="shared" si="537"/>
        <v>TS-O-03:10/
O1010002_U13:4</v>
      </c>
      <c r="BM1146" s="14" t="str">
        <f t="shared" si="538"/>
        <v/>
      </c>
      <c r="BN1146" s="14"/>
      <c r="BO1146" s="14" t="str">
        <f t="shared" si="528"/>
        <v>O1010002:13A/
O1010002_U13:5</v>
      </c>
      <c r="BP1146" s="14" t="str">
        <f t="shared" si="529"/>
        <v>O1010002:13C/
O1010002_U13:6</v>
      </c>
      <c r="BQ1146" s="14"/>
      <c r="BR1146" s="14" t="str">
        <f t="shared" si="539"/>
        <v/>
      </c>
      <c r="BS1146" s="14" t="str">
        <f t="shared" si="540"/>
        <v/>
      </c>
      <c r="BW1146" s="31" t="str">
        <f t="shared" si="541"/>
        <v>13A</v>
      </c>
      <c r="BX1146" s="31" t="str">
        <f t="shared" si="542"/>
        <v>13C</v>
      </c>
      <c r="BY1146" s="31" t="str">
        <f t="shared" si="543"/>
        <v>3</v>
      </c>
      <c r="BZ1146" s="31" t="str">
        <f t="shared" si="544"/>
        <v>4</v>
      </c>
      <c r="CA1146" s="31" t="str">
        <f t="shared" si="545"/>
        <v/>
      </c>
      <c r="CB1146" s="31" t="str">
        <f t="shared" si="546"/>
        <v>5</v>
      </c>
      <c r="CC1146" s="31" t="str">
        <f t="shared" si="547"/>
        <v>6</v>
      </c>
      <c r="CD1146" s="31" t="str">
        <f t="shared" si="548"/>
        <v/>
      </c>
      <c r="CE1146" s="31" t="str">
        <f t="shared" si="549"/>
        <v/>
      </c>
      <c r="CF1146" s="31" t="e">
        <f t="shared" ca="1" si="550"/>
        <v>#NAME?</v>
      </c>
      <c r="CG1146" s="31" t="e">
        <f t="shared" ca="1" si="551"/>
        <v>#NAME?</v>
      </c>
      <c r="CH1146" s="31" t="e">
        <f t="shared" ca="1" si="552"/>
        <v>#NAME?</v>
      </c>
      <c r="CI1146" s="31" t="e">
        <f t="shared" ca="1" si="553"/>
        <v>#NAME?</v>
      </c>
    </row>
    <row r="1147" spans="1:87" s="31" customFormat="1" ht="30" hidden="1" x14ac:dyDescent="0.25">
      <c r="A1147" s="9" t="s">
        <v>6099</v>
      </c>
      <c r="B1147" s="31" t="s">
        <v>566</v>
      </c>
      <c r="C1147" s="31" t="s">
        <v>567</v>
      </c>
      <c r="E1147" s="14" t="s">
        <v>212</v>
      </c>
      <c r="F1147" s="31" t="s">
        <v>6100</v>
      </c>
      <c r="G1147" s="31" t="str">
        <f t="shared" si="530"/>
        <v>Сигнал</v>
      </c>
      <c r="H1147" s="14" t="s">
        <v>241</v>
      </c>
      <c r="I1147" s="31" t="s">
        <v>4560</v>
      </c>
      <c r="J1147" s="31" t="str">
        <f t="shared" ref="J1147:J1210" si="555">IF(E1147="AI-IS (4-20 mA, 2 wire) DCS","DCS_AI_01",
IF(E1147="AI-IS (4-20 mA, 4 wire) DCS","DCS_AI_03",
IF(E1147="AI-IS (4-20 mA, passive) DCS","DCS_AI_01",
IF(E1147="AI-NIS (4-20 mA, 2 wire) DCS","DCS_AI_01",
IF(E1147="AI-NIS (4-20 mA, 4 wire) DCS","DCS_AI_03",
IF(E1147="AI-NIS (4-20 mA, passive) DCS","DCS_AI_01",
IF(E1147="AI-R-IS (4-20 mA, 2 wire) DCS","DCS_AI_02",
IF(E1147="AI-R-IS (4-20 mA, 4 wire) DCS","DCS_AI_04",
IF(E1147="AI-R-NIS (4-20 mA, 2 wire) DCS","DCS_AI_02",
IF(E1147="AI-R-NIS (4-20 mA, passive) DCS","DCS_AI_02",
IF(E1147="AI-R-NIS (4-20 mA, 4 wire) DCS","DCS_AI_04",
IF(E1147="AI-RTD-NIS (3 wire) DCS","DCS_AI_05",
IF(E1147="AO-IS (4-20 mA) DCS","DCS_AO_01",
IF(E1147="AO-NIS (4-20 mA) DCS","DCS_AO_01",
IF(E1147="AO-R-IS (4-20 mA) DCS","DCS_AO_02",
IF(E1147="AO-R-NIS (4-20 mA) DCS","DCS_AO_02",
IF(E1147="DI-IS (NAMUR) DCS","DCS_DI_02",
IF(E1147="DI-NIS (NAMUR) DCS","DCS_DI_02",
IF(E1147="DI-NIS (Conductivity) DCS","DCS_DI_04",
IF(E1147="DI-NIS (Diagnostic) DCS","DCS_DI_01",
IF(E1147="DI-NIS (MCC 230VAC) DCS","DCS_DI_03",
IF(E1147="DI-NIS (MCC 220VDC) DCS","DCS_DI_05",
IF(E1147="DI-NIS (Thermistors PTC) DCS","DCS_DI_02",
IF(E1147="DI-NIS (VFC) DCS","DCS_DI_01",
IF(E1147="DI-NIS (24VDC) DCS ","DCS_DI_07",
IF(E1147="DO-NIS (24VDC) DCS","DCS_DO_01",
IF(E1147="DO-NIS (MCC 230VAC) DCS","DCS_DO_03",
IF(E1147="DO-NIS (MCC 220VDC) DCS","DCS_DO_04",
IF(E1147="DO-NIS (VFC NO) DCS","DCS_DO_02",
IF(E1147="PI-IS (Pulse Input) DCS","DCS_PI_01",
IF(E1147="PI-R-IS (Pulse Input) DCS","DCS_PI_01",
IF(E1147="AI-R-NIS (PI converter, 3 wire) DCS","DCS_PI_01",
IF(E1147="PI-NIS (Pulse Input) DCS","DCS_PI_01","")))))))))))))))))))))))))))))))))</f>
        <v>DCS_AI_01</v>
      </c>
      <c r="K1147" s="14" t="s">
        <v>5870</v>
      </c>
      <c r="M1147" s="31" t="s">
        <v>551</v>
      </c>
      <c r="N1147" s="31" t="s">
        <v>107</v>
      </c>
      <c r="O1147" s="31" t="s">
        <v>160</v>
      </c>
      <c r="P1147" s="31" t="s">
        <v>131</v>
      </c>
      <c r="Q1147" s="31" t="s">
        <v>491</v>
      </c>
      <c r="R1147" s="31">
        <v>11</v>
      </c>
      <c r="S1147" s="31">
        <v>12</v>
      </c>
      <c r="T1147" s="31" t="s">
        <v>62</v>
      </c>
      <c r="U1147" s="31" t="str">
        <f t="shared" si="554"/>
        <v>48</v>
      </c>
      <c r="V1147" s="14" t="str">
        <f t="shared" ref="V1147:V1210" si="556">IF(P1147&lt;&gt;"",
IF(J1147="DCS_AI_01","AVK 2,5 A, AVK 2,5 A",
IF(J1147="DCS_AI_02","AVK 2,5 A, AVK 2,5 A",
IF(J1147="DCS_AI_03","AVK 2,5 A, AVK 2,5 A",
IF(J1147="DCS_AI_04","AVK 2,5 A, AVK 2,5 A",
IF(J1147="DCS_AI_05","AVK 2,5 A, AVK 2,5 A, AVK 2,5 A",
IF(J1147="DCS_AO_01","AVK 2,5 A, AVK 2,5 A",
IF(J1147="DCS_AO_02","AVK 2,5 A, AVK 2,5 A",
IF(J1147="DCS_DI_01","AVK 2,5 A, AVK 2,5 A",
IF(J1147="DCS_DI_02","AVK 2,5 A, AVK 2,5 A",
IF(J1147="DCS_DI_03","ASK 3MLD, ASK 3MB",
IF(J1147="DCS_DI_04","AVK 2,5 A, AVK 2,5 A",
IF(J1147="DCS_DI_05","ASK 3MLD, ASK 3MB",
IF(J1147="DCS_DI_07","AVK 2,5 A, AVK 2,5 A",
IF(J1147="DCS_DO_01","AVK 2,5 A, AVK 2,5 A",
IF(J1147="DCS_DO_01_HOLD","AVK 2,5 A, AVK 2,5 A",
IF(J1147="DCS_DO_02","AVK 2,5 A, AVK 2,5 A",
IF(J1147="DCS_DO_03","ASK 3MLD, ASK 3MB",
IF(J1147="DCS_DO_04","ASK 3MLD, ASK 3MB",
IF(J1147="DCS_PI_01","AVK 2,5 A, AVK 2,5 A",""))))))))))))))))))),"")</f>
        <v>AVK 2,5 A, AVK 2,5 A</v>
      </c>
      <c r="W1147" s="31" t="str">
        <f t="shared" si="531"/>
        <v>O1010000_U8</v>
      </c>
      <c r="X1147" s="14" t="str">
        <f t="shared" si="532"/>
        <v>HD5542</v>
      </c>
      <c r="Y1147" s="31" t="str">
        <f t="shared" si="533"/>
        <v>O1010000</v>
      </c>
      <c r="Z1147" s="31" t="str">
        <f t="shared" si="534"/>
        <v>TUA711-AIO16</v>
      </c>
      <c r="AA1147" s="14" t="str">
        <f t="shared" si="535"/>
        <v>17-SC-DCS-001/O1010000/ 17-MC-DCS-006</v>
      </c>
      <c r="AB1147" s="31" t="s">
        <v>64</v>
      </c>
      <c r="AC1147" s="31" t="s">
        <v>124</v>
      </c>
      <c r="AD1147" s="31" t="s">
        <v>125</v>
      </c>
      <c r="AE1147" s="31">
        <v>0</v>
      </c>
      <c r="AF1147" s="31" t="s">
        <v>126</v>
      </c>
      <c r="AG1147" s="31" t="s">
        <v>213</v>
      </c>
      <c r="AH1147" s="31">
        <v>1</v>
      </c>
      <c r="AI1147" s="31">
        <v>8</v>
      </c>
      <c r="AJ1147" s="31" t="s">
        <v>128</v>
      </c>
      <c r="AK1147" s="31">
        <f t="shared" ref="AK1147:AK1210" si="557">COUNTIF(Y:Y,Y1147)</f>
        <v>16</v>
      </c>
      <c r="AL1147" s="31" t="s">
        <v>62</v>
      </c>
      <c r="AO1147" s="31" t="s">
        <v>63</v>
      </c>
      <c r="AP1147" s="31" t="s">
        <v>568</v>
      </c>
      <c r="AQ1147" s="31" t="s">
        <v>6024</v>
      </c>
      <c r="AR1147" s="31" t="s">
        <v>5716</v>
      </c>
      <c r="AS1147" s="31" t="s">
        <v>232</v>
      </c>
      <c r="AT1147" s="14" t="s">
        <v>5724</v>
      </c>
      <c r="AU1147" s="31" t="s">
        <v>5858</v>
      </c>
      <c r="AX1147" s="31" t="s">
        <v>5724</v>
      </c>
      <c r="AZ1147" s="31">
        <v>0.35</v>
      </c>
      <c r="BC1147" s="31">
        <v>0</v>
      </c>
      <c r="BD1147" s="31">
        <v>1</v>
      </c>
      <c r="BE1147" s="31" t="s">
        <v>5765</v>
      </c>
      <c r="BK1147" s="14" t="str">
        <f t="shared" si="536"/>
        <v>TS-O-03:11/
O1010000_U8:3</v>
      </c>
      <c r="BL1147" s="14" t="str">
        <f t="shared" si="537"/>
        <v>TS-O-03:12/
O1010000_U8:4</v>
      </c>
      <c r="BM1147" s="14" t="str">
        <f t="shared" si="538"/>
        <v/>
      </c>
      <c r="BN1147" s="14"/>
      <c r="BO1147" s="14" t="str">
        <f t="shared" ref="BO1147:BO1210" si="558">IF(AND(J1147="DCS_AI_01",W1147&lt;&gt;""),CONCATENATE(AG1147,":",AI1147,"A/",CHAR(10),W1147,":5"),
IF(AND(J1147="DCS_AI_02",W1147&lt;&gt;""),CONCATENATE(AG1147,":",AI1147,"A/",CHAR(10),W1147,":5"),
IF(AND(J1147="DCS_AI_03",W1147&lt;&gt;""),CONCATENATE(AG1147,":",AI1147,"A/",CHAR(10),W1147,":5"),
IF(AND(J1147="DCS_AI_04",W1147&lt;&gt;""),CONCATENATE(AG1147,":",AI1147,"A/",CHAR(10),W1147,":5"),
IF(AND(J1147="DCS_AI_05",W1147&lt;&gt;""),CONCATENATE(AG1147,":",AI1147,"A/",CHAR(10),W1147,":5"),
IF(AND(J1147="DCS_AO_01",W1147&lt;&gt;""),CONCATENATE(AG1147,":",AI1147,"A/",CHAR(10),W1147,":5"),
IF(AND(J1147="DCS_AO_02",W1147&lt;&gt;""),CONCATENATE(AG1147,":",AI1147,"A/",CHAR(10),W1147,":5"),
IF(AND(J1147="DCS_DI_02",W1147&lt;&gt;""),CONCATENATE(AG1147,":",AI1147,"A/",CHAR(10),W1147,":5"),
IF(AND(J1147="DCS_DI_04",W1147&lt;&gt;""),CONCATENATE(AG1147,":",AI1147,"A/",CHAR(10),W1147,":7"),
IF(AND(J1147="DCS_PI_01",W1147&lt;&gt;""),CONCATENATE(AG1147,":",AI1147,"A/",CHAR(10),W1147,":3"),""))))))))))</f>
        <v>O1010000:8A/
O1010000_U8:5</v>
      </c>
      <c r="BP1147" s="14" t="str">
        <f t="shared" ref="BP1147:BP1210" si="559">IF(AND(J1147="DCS_AI_01",W1147&lt;&gt;""),CONCATENATE(AG1147,":",AI1147,"C/",CHAR(10),W1147,":6"),
IF(AND(J1147="DCS_AI_02",W1147&lt;&gt;""),CONCATENATE(AG1147,":",AI1147,"C/",CHAR(10),W1147,":6"),
IF(AND(J1147="DCS_AI_03",W1147&lt;&gt;""),CONCATENATE(AG1147,":",AI1147,"C/",CHAR(10),W1147,":6"),
IF(AND(J1147="DCS_AI_04",W1147&lt;&gt;""),CONCATENATE(AG1147,":",AI1147,"C/",CHAR(10),W1147,":6"),
IF(AND(J1147="DCS_AI_05",W1147&lt;&gt;""),CONCATENATE(AG1147,":",AI1147,"C/",CHAR(10),W1147,":6"),
IF(AND(J1147="DCS_AO_01",W1147&lt;&gt;""),CONCATENATE(AG1147,":",AI1147,"C/",CHAR(10),W1147,":6"),
IF(AND(J1147="DCS_AO_02",W1147&lt;&gt;""),CONCATENATE(AG1147,":",AI1147,"C/",CHAR(10),W1147,":6"),
IF(AND(J1147="DCS_DI_02",W1147&lt;&gt;""),CONCATENATE(AG1147,":",AI1147,"B/",CHAR(10),W1147,":6"),
IF(AND(J1147="DCS_DI_04",W1147&lt;&gt;""),CONCATENATE(AG1147,":",AI1147,"B/",CHAR(10),W1147,":8"),
IF(AND(J1147="DCS_PI_01",W1147&lt;&gt;""),CONCATENATE(AG1147,":",AI1147,"C/",CHAR(10),W1147,":4"),""))))))))))</f>
        <v>O1010000:8C/
O1010000_U8:6</v>
      </c>
      <c r="BQ1147" s="14"/>
      <c r="BR1147" s="14" t="str">
        <f t="shared" si="539"/>
        <v/>
      </c>
      <c r="BS1147" s="14" t="str">
        <f t="shared" si="540"/>
        <v/>
      </c>
      <c r="BW1147" s="31" t="str">
        <f t="shared" si="541"/>
        <v>8A</v>
      </c>
      <c r="BX1147" s="31" t="str">
        <f t="shared" si="542"/>
        <v>8C</v>
      </c>
      <c r="BY1147" s="31" t="str">
        <f t="shared" si="543"/>
        <v>3</v>
      </c>
      <c r="BZ1147" s="31" t="str">
        <f t="shared" si="544"/>
        <v>4</v>
      </c>
      <c r="CA1147" s="31" t="str">
        <f t="shared" si="545"/>
        <v/>
      </c>
      <c r="CB1147" s="31" t="str">
        <f t="shared" si="546"/>
        <v>5</v>
      </c>
      <c r="CC1147" s="31" t="str">
        <f t="shared" si="547"/>
        <v>6</v>
      </c>
      <c r="CD1147" s="31" t="str">
        <f t="shared" si="548"/>
        <v/>
      </c>
      <c r="CE1147" s="31" t="str">
        <f t="shared" si="549"/>
        <v/>
      </c>
      <c r="CF1147" s="31" t="e">
        <f t="shared" ca="1" si="550"/>
        <v>#NAME?</v>
      </c>
      <c r="CG1147" s="31" t="e">
        <f t="shared" ca="1" si="551"/>
        <v>#NAME?</v>
      </c>
      <c r="CH1147" s="31" t="e">
        <f t="shared" ca="1" si="552"/>
        <v>#NAME?</v>
      </c>
      <c r="CI1147" s="31" t="e">
        <f t="shared" ca="1" si="553"/>
        <v>#NAME?</v>
      </c>
    </row>
    <row r="1148" spans="1:87" s="31" customFormat="1" ht="30" hidden="1" x14ac:dyDescent="0.25">
      <c r="A1148" s="9" t="s">
        <v>6099</v>
      </c>
      <c r="B1148" s="31" t="s">
        <v>578</v>
      </c>
      <c r="C1148" s="31" t="s">
        <v>579</v>
      </c>
      <c r="E1148" s="14" t="s">
        <v>212</v>
      </c>
      <c r="F1148" s="31" t="s">
        <v>6100</v>
      </c>
      <c r="G1148" s="31" t="str">
        <f t="shared" si="530"/>
        <v>Сигнал</v>
      </c>
      <c r="H1148" s="31" t="s">
        <v>241</v>
      </c>
      <c r="I1148" s="31" t="s">
        <v>4561</v>
      </c>
      <c r="J1148" s="31" t="str">
        <f t="shared" si="555"/>
        <v>DCS_AI_01</v>
      </c>
      <c r="K1148" s="14" t="s">
        <v>5866</v>
      </c>
      <c r="M1148" s="31" t="s">
        <v>551</v>
      </c>
      <c r="N1148" s="31" t="s">
        <v>107</v>
      </c>
      <c r="O1148" s="31" t="s">
        <v>182</v>
      </c>
      <c r="P1148" s="31" t="s">
        <v>131</v>
      </c>
      <c r="Q1148" s="31" t="s">
        <v>491</v>
      </c>
      <c r="R1148" s="31">
        <v>19</v>
      </c>
      <c r="S1148" s="31">
        <v>20</v>
      </c>
      <c r="T1148" s="31" t="s">
        <v>62</v>
      </c>
      <c r="U1148" s="31" t="str">
        <f t="shared" si="554"/>
        <v>48</v>
      </c>
      <c r="V1148" s="14" t="str">
        <f t="shared" si="556"/>
        <v>AVK 2,5 A, AVK 2,5 A</v>
      </c>
      <c r="W1148" s="31" t="str">
        <f t="shared" si="531"/>
        <v>O1010003_U1</v>
      </c>
      <c r="X1148" s="14" t="str">
        <f t="shared" si="532"/>
        <v>HD5542</v>
      </c>
      <c r="Y1148" s="31" t="str">
        <f t="shared" si="533"/>
        <v>O1010003</v>
      </c>
      <c r="Z1148" s="31" t="str">
        <f t="shared" si="534"/>
        <v>TUA711-AIO16</v>
      </c>
      <c r="AA1148" s="14" t="str">
        <f t="shared" si="535"/>
        <v>17-SC-DCS-001/O1010003/ 17-MC-DCS-006</v>
      </c>
      <c r="AB1148" s="31" t="s">
        <v>64</v>
      </c>
      <c r="AC1148" s="31" t="s">
        <v>124</v>
      </c>
      <c r="AD1148" s="31" t="s">
        <v>125</v>
      </c>
      <c r="AE1148" s="31">
        <v>0</v>
      </c>
      <c r="AF1148" s="31" t="s">
        <v>126</v>
      </c>
      <c r="AG1148" s="31" t="s">
        <v>581</v>
      </c>
      <c r="AH1148" s="31">
        <v>4</v>
      </c>
      <c r="AI1148" s="31">
        <v>1</v>
      </c>
      <c r="AJ1148" s="31" t="s">
        <v>128</v>
      </c>
      <c r="AK1148" s="31">
        <f t="shared" si="557"/>
        <v>16</v>
      </c>
      <c r="AL1148" s="31" t="s">
        <v>62</v>
      </c>
      <c r="AO1148" s="31" t="s">
        <v>63</v>
      </c>
      <c r="AP1148" s="31" t="s">
        <v>580</v>
      </c>
      <c r="AQ1148" s="31" t="s">
        <v>6025</v>
      </c>
      <c r="AR1148" s="31" t="s">
        <v>5716</v>
      </c>
      <c r="AS1148" s="31" t="s">
        <v>232</v>
      </c>
      <c r="AT1148" s="14" t="s">
        <v>5724</v>
      </c>
      <c r="AU1148" s="31" t="s">
        <v>5858</v>
      </c>
      <c r="AX1148" s="31" t="s">
        <v>5724</v>
      </c>
      <c r="AZ1148" s="31">
        <v>0.3</v>
      </c>
      <c r="BC1148" s="31">
        <v>0</v>
      </c>
      <c r="BD1148" s="31">
        <v>1</v>
      </c>
      <c r="BE1148" s="31" t="s">
        <v>5765</v>
      </c>
      <c r="BK1148" s="14" t="str">
        <f t="shared" si="536"/>
        <v>TS-O-03:19/
O1010003_U1:3</v>
      </c>
      <c r="BL1148" s="14" t="str">
        <f t="shared" si="537"/>
        <v>TS-O-03:20/
O1010003_U1:4</v>
      </c>
      <c r="BM1148" s="14" t="str">
        <f t="shared" si="538"/>
        <v/>
      </c>
      <c r="BN1148" s="14"/>
      <c r="BO1148" s="14" t="str">
        <f t="shared" si="558"/>
        <v>O1010003:1A/
O1010003_U1:5</v>
      </c>
      <c r="BP1148" s="14" t="str">
        <f t="shared" si="559"/>
        <v>O1010003:1C/
O1010003_U1:6</v>
      </c>
      <c r="BQ1148" s="14"/>
      <c r="BR1148" s="14" t="str">
        <f t="shared" si="539"/>
        <v/>
      </c>
      <c r="BS1148" s="14" t="str">
        <f t="shared" si="540"/>
        <v/>
      </c>
      <c r="BW1148" s="31" t="str">
        <f t="shared" si="541"/>
        <v>1A</v>
      </c>
      <c r="BX1148" s="31" t="str">
        <f t="shared" si="542"/>
        <v>1C</v>
      </c>
      <c r="BY1148" s="31" t="str">
        <f t="shared" si="543"/>
        <v>3</v>
      </c>
      <c r="BZ1148" s="31" t="str">
        <f t="shared" si="544"/>
        <v>4</v>
      </c>
      <c r="CA1148" s="31" t="str">
        <f t="shared" si="545"/>
        <v/>
      </c>
      <c r="CB1148" s="31" t="str">
        <f t="shared" si="546"/>
        <v>5</v>
      </c>
      <c r="CC1148" s="31" t="str">
        <f t="shared" si="547"/>
        <v>6</v>
      </c>
      <c r="CD1148" s="31" t="str">
        <f t="shared" si="548"/>
        <v/>
      </c>
      <c r="CE1148" s="31" t="str">
        <f t="shared" si="549"/>
        <v/>
      </c>
      <c r="CF1148" s="31" t="e">
        <f t="shared" ca="1" si="550"/>
        <v>#NAME?</v>
      </c>
      <c r="CG1148" s="31" t="e">
        <f t="shared" ca="1" si="551"/>
        <v>#NAME?</v>
      </c>
      <c r="CH1148" s="31" t="e">
        <f t="shared" ca="1" si="552"/>
        <v>#NAME?</v>
      </c>
      <c r="CI1148" s="31" t="e">
        <f t="shared" ca="1" si="553"/>
        <v>#NAME?</v>
      </c>
    </row>
    <row r="1149" spans="1:87" s="31" customFormat="1" ht="30" hidden="1" x14ac:dyDescent="0.25">
      <c r="A1149" s="9" t="s">
        <v>6099</v>
      </c>
      <c r="B1149" s="31" t="s">
        <v>589</v>
      </c>
      <c r="C1149" s="31" t="s">
        <v>590</v>
      </c>
      <c r="E1149" s="14" t="s">
        <v>212</v>
      </c>
      <c r="F1149" s="31" t="s">
        <v>6100</v>
      </c>
      <c r="G1149" s="31" t="str">
        <f t="shared" si="530"/>
        <v>Сигнал</v>
      </c>
      <c r="H1149" s="31" t="s">
        <v>241</v>
      </c>
      <c r="I1149" s="31" t="s">
        <v>4560</v>
      </c>
      <c r="J1149" s="31" t="str">
        <f t="shared" si="555"/>
        <v>DCS_AI_01</v>
      </c>
      <c r="K1149" s="14" t="s">
        <v>5866</v>
      </c>
      <c r="M1149" s="31" t="s">
        <v>551</v>
      </c>
      <c r="N1149" s="31" t="s">
        <v>107</v>
      </c>
      <c r="O1149" s="31" t="s">
        <v>191</v>
      </c>
      <c r="P1149" s="31" t="s">
        <v>131</v>
      </c>
      <c r="Q1149" s="31" t="s">
        <v>491</v>
      </c>
      <c r="R1149" s="31">
        <v>25</v>
      </c>
      <c r="S1149" s="31">
        <v>26</v>
      </c>
      <c r="T1149" s="31" t="s">
        <v>62</v>
      </c>
      <c r="U1149" s="31" t="str">
        <f t="shared" si="554"/>
        <v>48</v>
      </c>
      <c r="V1149" s="14" t="str">
        <f t="shared" si="556"/>
        <v>AVK 2,5 A, AVK 2,5 A</v>
      </c>
      <c r="W1149" s="31" t="str">
        <f t="shared" si="531"/>
        <v>O1010003_U4</v>
      </c>
      <c r="X1149" s="14" t="str">
        <f t="shared" si="532"/>
        <v>HD5542</v>
      </c>
      <c r="Y1149" s="31" t="str">
        <f t="shared" si="533"/>
        <v>O1010003</v>
      </c>
      <c r="Z1149" s="31" t="str">
        <f t="shared" si="534"/>
        <v>TUA711-AIO16</v>
      </c>
      <c r="AA1149" s="14" t="str">
        <f t="shared" si="535"/>
        <v>17-SC-DCS-001/O1010003/ 17-MC-DCS-006</v>
      </c>
      <c r="AB1149" s="31" t="s">
        <v>64</v>
      </c>
      <c r="AC1149" s="31" t="s">
        <v>124</v>
      </c>
      <c r="AD1149" s="31" t="s">
        <v>125</v>
      </c>
      <c r="AE1149" s="31">
        <v>0</v>
      </c>
      <c r="AF1149" s="31" t="s">
        <v>126</v>
      </c>
      <c r="AG1149" s="31" t="s">
        <v>581</v>
      </c>
      <c r="AH1149" s="31">
        <v>4</v>
      </c>
      <c r="AI1149" s="31">
        <v>4</v>
      </c>
      <c r="AJ1149" s="31" t="s">
        <v>128</v>
      </c>
      <c r="AK1149" s="31">
        <f t="shared" si="557"/>
        <v>16</v>
      </c>
      <c r="AL1149" s="31" t="s">
        <v>62</v>
      </c>
      <c r="AO1149" s="31" t="s">
        <v>63</v>
      </c>
      <c r="AP1149" s="31" t="s">
        <v>591</v>
      </c>
      <c r="AQ1149" s="31" t="s">
        <v>6026</v>
      </c>
      <c r="AR1149" s="31" t="s">
        <v>5716</v>
      </c>
      <c r="AS1149" s="31" t="s">
        <v>232</v>
      </c>
      <c r="AT1149" s="14" t="s">
        <v>5724</v>
      </c>
      <c r="AU1149" s="31" t="s">
        <v>5858</v>
      </c>
      <c r="AX1149" s="31" t="s">
        <v>5724</v>
      </c>
      <c r="AZ1149" s="31">
        <v>0.35</v>
      </c>
      <c r="BC1149" s="31">
        <v>0</v>
      </c>
      <c r="BD1149" s="31">
        <v>1</v>
      </c>
      <c r="BE1149" s="31" t="s">
        <v>5765</v>
      </c>
      <c r="BK1149" s="14" t="str">
        <f t="shared" si="536"/>
        <v>TS-O-03:25/
O1010003_U4:3</v>
      </c>
      <c r="BL1149" s="14" t="str">
        <f t="shared" si="537"/>
        <v>TS-O-03:26/
O1010003_U4:4</v>
      </c>
      <c r="BM1149" s="14" t="str">
        <f t="shared" si="538"/>
        <v/>
      </c>
      <c r="BN1149" s="14"/>
      <c r="BO1149" s="14" t="str">
        <f t="shared" si="558"/>
        <v>O1010003:4A/
O1010003_U4:5</v>
      </c>
      <c r="BP1149" s="14" t="str">
        <f t="shared" si="559"/>
        <v>O1010003:4C/
O1010003_U4:6</v>
      </c>
      <c r="BQ1149" s="14"/>
      <c r="BR1149" s="14" t="str">
        <f t="shared" si="539"/>
        <v/>
      </c>
      <c r="BS1149" s="14" t="str">
        <f t="shared" si="540"/>
        <v/>
      </c>
      <c r="BW1149" s="31" t="str">
        <f t="shared" si="541"/>
        <v>4A</v>
      </c>
      <c r="BX1149" s="31" t="str">
        <f t="shared" si="542"/>
        <v>4C</v>
      </c>
      <c r="BY1149" s="31" t="str">
        <f t="shared" si="543"/>
        <v>3</v>
      </c>
      <c r="BZ1149" s="31" t="str">
        <f t="shared" si="544"/>
        <v>4</v>
      </c>
      <c r="CA1149" s="31" t="str">
        <f t="shared" si="545"/>
        <v/>
      </c>
      <c r="CB1149" s="31" t="str">
        <f t="shared" si="546"/>
        <v>5</v>
      </c>
      <c r="CC1149" s="31" t="str">
        <f t="shared" si="547"/>
        <v>6</v>
      </c>
      <c r="CD1149" s="31" t="str">
        <f t="shared" si="548"/>
        <v/>
      </c>
      <c r="CE1149" s="31" t="str">
        <f t="shared" si="549"/>
        <v/>
      </c>
      <c r="CF1149" s="31" t="e">
        <f t="shared" ca="1" si="550"/>
        <v>#NAME?</v>
      </c>
      <c r="CG1149" s="31" t="e">
        <f t="shared" ca="1" si="551"/>
        <v>#NAME?</v>
      </c>
      <c r="CH1149" s="31" t="e">
        <f t="shared" ca="1" si="552"/>
        <v>#NAME?</v>
      </c>
      <c r="CI1149" s="31" t="e">
        <f t="shared" ca="1" si="553"/>
        <v>#NAME?</v>
      </c>
    </row>
    <row r="1150" spans="1:87" s="31" customFormat="1" ht="30" hidden="1" x14ac:dyDescent="0.25">
      <c r="A1150" s="9" t="s">
        <v>6099</v>
      </c>
      <c r="B1150" s="31" t="s">
        <v>592</v>
      </c>
      <c r="C1150" s="31" t="s">
        <v>593</v>
      </c>
      <c r="E1150" s="14" t="s">
        <v>212</v>
      </c>
      <c r="F1150" s="31" t="s">
        <v>6100</v>
      </c>
      <c r="G1150" s="31" t="str">
        <f t="shared" si="530"/>
        <v>Сигнал</v>
      </c>
      <c r="H1150" s="31" t="s">
        <v>241</v>
      </c>
      <c r="I1150" s="31" t="s">
        <v>4560</v>
      </c>
      <c r="J1150" s="31" t="str">
        <f t="shared" si="555"/>
        <v>DCS_AI_01</v>
      </c>
      <c r="K1150" s="14" t="s">
        <v>5866</v>
      </c>
      <c r="M1150" s="31" t="s">
        <v>551</v>
      </c>
      <c r="N1150" s="31" t="s">
        <v>107</v>
      </c>
      <c r="O1150" s="31" t="s">
        <v>194</v>
      </c>
      <c r="P1150" s="31" t="s">
        <v>131</v>
      </c>
      <c r="Q1150" s="31" t="s">
        <v>491</v>
      </c>
      <c r="R1150" s="31">
        <v>27</v>
      </c>
      <c r="S1150" s="31">
        <v>28</v>
      </c>
      <c r="T1150" s="31" t="s">
        <v>62</v>
      </c>
      <c r="U1150" s="31" t="str">
        <f t="shared" si="554"/>
        <v>48</v>
      </c>
      <c r="V1150" s="14" t="str">
        <f t="shared" si="556"/>
        <v>AVK 2,5 A, AVK 2,5 A</v>
      </c>
      <c r="W1150" s="31" t="str">
        <f t="shared" si="531"/>
        <v>O1010003_U5</v>
      </c>
      <c r="X1150" s="14" t="str">
        <f t="shared" si="532"/>
        <v>HD5542</v>
      </c>
      <c r="Y1150" s="31" t="str">
        <f t="shared" si="533"/>
        <v>O1010003</v>
      </c>
      <c r="Z1150" s="31" t="str">
        <f t="shared" si="534"/>
        <v>TUA711-AIO16</v>
      </c>
      <c r="AA1150" s="14" t="str">
        <f t="shared" si="535"/>
        <v>17-SC-DCS-001/O1010003/ 17-MC-DCS-006</v>
      </c>
      <c r="AB1150" s="31" t="s">
        <v>64</v>
      </c>
      <c r="AC1150" s="31" t="s">
        <v>124</v>
      </c>
      <c r="AD1150" s="31" t="s">
        <v>125</v>
      </c>
      <c r="AE1150" s="31">
        <v>0</v>
      </c>
      <c r="AF1150" s="31" t="s">
        <v>126</v>
      </c>
      <c r="AG1150" s="31" t="s">
        <v>581</v>
      </c>
      <c r="AH1150" s="31">
        <v>4</v>
      </c>
      <c r="AI1150" s="31">
        <v>5</v>
      </c>
      <c r="AJ1150" s="31" t="s">
        <v>128</v>
      </c>
      <c r="AK1150" s="31">
        <f t="shared" si="557"/>
        <v>16</v>
      </c>
      <c r="AL1150" s="31" t="s">
        <v>62</v>
      </c>
      <c r="AO1150" s="31" t="s">
        <v>63</v>
      </c>
      <c r="AP1150" s="31" t="s">
        <v>594</v>
      </c>
      <c r="AQ1150" s="31" t="s">
        <v>6027</v>
      </c>
      <c r="AR1150" s="31" t="s">
        <v>5716</v>
      </c>
      <c r="AS1150" s="31" t="s">
        <v>232</v>
      </c>
      <c r="AT1150" s="14" t="s">
        <v>5724</v>
      </c>
      <c r="AU1150" s="31" t="s">
        <v>5858</v>
      </c>
      <c r="AX1150" s="31" t="s">
        <v>5724</v>
      </c>
      <c r="AZ1150" s="31">
        <v>0.35</v>
      </c>
      <c r="BC1150" s="31">
        <v>0</v>
      </c>
      <c r="BD1150" s="31">
        <v>1</v>
      </c>
      <c r="BE1150" s="31" t="s">
        <v>5765</v>
      </c>
      <c r="BK1150" s="14" t="str">
        <f t="shared" si="536"/>
        <v>TS-O-03:27/
O1010003_U5:3</v>
      </c>
      <c r="BL1150" s="14" t="str">
        <f t="shared" si="537"/>
        <v>TS-O-03:28/
O1010003_U5:4</v>
      </c>
      <c r="BM1150" s="14" t="str">
        <f t="shared" si="538"/>
        <v/>
      </c>
      <c r="BN1150" s="14"/>
      <c r="BO1150" s="14" t="str">
        <f t="shared" si="558"/>
        <v>O1010003:5A/
O1010003_U5:5</v>
      </c>
      <c r="BP1150" s="14" t="str">
        <f t="shared" si="559"/>
        <v>O1010003:5C/
O1010003_U5:6</v>
      </c>
      <c r="BQ1150" s="14"/>
      <c r="BR1150" s="14" t="str">
        <f t="shared" si="539"/>
        <v/>
      </c>
      <c r="BS1150" s="14" t="str">
        <f t="shared" si="540"/>
        <v/>
      </c>
      <c r="BW1150" s="31" t="str">
        <f t="shared" si="541"/>
        <v>5A</v>
      </c>
      <c r="BX1150" s="31" t="str">
        <f t="shared" si="542"/>
        <v>5C</v>
      </c>
      <c r="BY1150" s="31" t="str">
        <f t="shared" si="543"/>
        <v>3</v>
      </c>
      <c r="BZ1150" s="31" t="str">
        <f t="shared" si="544"/>
        <v>4</v>
      </c>
      <c r="CA1150" s="31" t="str">
        <f t="shared" si="545"/>
        <v/>
      </c>
      <c r="CB1150" s="31" t="str">
        <f t="shared" si="546"/>
        <v>5</v>
      </c>
      <c r="CC1150" s="31" t="str">
        <f t="shared" si="547"/>
        <v>6</v>
      </c>
      <c r="CD1150" s="31" t="str">
        <f t="shared" si="548"/>
        <v/>
      </c>
      <c r="CE1150" s="31" t="str">
        <f t="shared" si="549"/>
        <v/>
      </c>
      <c r="CF1150" s="31" t="e">
        <f t="shared" ca="1" si="550"/>
        <v>#NAME?</v>
      </c>
      <c r="CG1150" s="31" t="e">
        <f t="shared" ca="1" si="551"/>
        <v>#NAME?</v>
      </c>
      <c r="CH1150" s="31" t="e">
        <f t="shared" ca="1" si="552"/>
        <v>#NAME?</v>
      </c>
      <c r="CI1150" s="31" t="e">
        <f t="shared" ca="1" si="553"/>
        <v>#NAME?</v>
      </c>
    </row>
    <row r="1151" spans="1:87" s="31" customFormat="1" ht="45" hidden="1" x14ac:dyDescent="0.25">
      <c r="A1151" s="9" t="s">
        <v>4493</v>
      </c>
      <c r="B1151" s="31" t="s">
        <v>283</v>
      </c>
      <c r="C1151" s="31" t="s">
        <v>276</v>
      </c>
      <c r="E1151" s="14" t="s">
        <v>248</v>
      </c>
      <c r="G1151" s="31" t="str">
        <f t="shared" si="530"/>
        <v>Сигнал</v>
      </c>
      <c r="H1151" s="31" t="s">
        <v>278</v>
      </c>
      <c r="I1151" s="31" t="s">
        <v>4591</v>
      </c>
      <c r="J1151" s="31" t="str">
        <f t="shared" si="555"/>
        <v>DCS_AI_02</v>
      </c>
      <c r="K1151" s="14" t="s">
        <v>5866</v>
      </c>
      <c r="M1151" s="31" t="s">
        <v>262</v>
      </c>
      <c r="N1151" s="31" t="s">
        <v>107</v>
      </c>
      <c r="O1151" s="31" t="s">
        <v>176</v>
      </c>
      <c r="P1151" s="31" t="s">
        <v>230</v>
      </c>
      <c r="Q1151" s="31" t="s">
        <v>263</v>
      </c>
      <c r="R1151" s="31">
        <v>17</v>
      </c>
      <c r="S1151" s="31">
        <v>18</v>
      </c>
      <c r="T1151" s="31" t="s">
        <v>62</v>
      </c>
      <c r="U1151" s="31" t="str">
        <f t="shared" si="554"/>
        <v>48</v>
      </c>
      <c r="V1151" s="14" t="str">
        <f t="shared" si="556"/>
        <v>AVK 2,5 A, AVK 2,5 A</v>
      </c>
      <c r="W1151" s="31" t="str">
        <f t="shared" si="531"/>
        <v>O1010102R_U2</v>
      </c>
      <c r="X1151" s="14" t="str">
        <f t="shared" si="532"/>
        <v>HD5542</v>
      </c>
      <c r="Y1151" s="31" t="str">
        <f t="shared" si="533"/>
        <v>O1010102R</v>
      </c>
      <c r="Z1151" s="31" t="str">
        <f t="shared" si="534"/>
        <v>TUA711-AIO16</v>
      </c>
      <c r="AA1151" s="14" t="str">
        <f t="shared" si="535"/>
        <v>17-SC-DCS-001/O1010102R/ 17-MC-DCS-009</v>
      </c>
      <c r="AB1151" s="31" t="s">
        <v>64</v>
      </c>
      <c r="AC1151" s="31" t="s">
        <v>124</v>
      </c>
      <c r="AD1151" s="31" t="s">
        <v>125</v>
      </c>
      <c r="AE1151" s="31">
        <v>0</v>
      </c>
      <c r="AF1151" s="31" t="s">
        <v>55</v>
      </c>
      <c r="AG1151" s="31" t="s">
        <v>249</v>
      </c>
      <c r="AH1151" s="31">
        <v>3</v>
      </c>
      <c r="AI1151" s="31">
        <v>2</v>
      </c>
      <c r="AJ1151" s="31" t="s">
        <v>128</v>
      </c>
      <c r="AK1151" s="31">
        <f t="shared" si="557"/>
        <v>16</v>
      </c>
      <c r="AL1151" s="31" t="s">
        <v>62</v>
      </c>
      <c r="AO1151" s="31" t="s">
        <v>63</v>
      </c>
      <c r="AP1151" s="31" t="s">
        <v>247</v>
      </c>
      <c r="AQ1151" s="31" t="s">
        <v>277</v>
      </c>
      <c r="AR1151" s="31" t="s">
        <v>5716</v>
      </c>
      <c r="AS1151" s="31" t="s">
        <v>207</v>
      </c>
      <c r="AT1151" s="14" t="s">
        <v>5724</v>
      </c>
      <c r="AU1151" s="31" t="s">
        <v>5858</v>
      </c>
      <c r="AX1151" s="31" t="s">
        <v>5724</v>
      </c>
      <c r="AZ1151" s="31">
        <v>0.05</v>
      </c>
      <c r="BA1151" s="31">
        <v>0.18</v>
      </c>
      <c r="BC1151" s="31">
        <v>0</v>
      </c>
      <c r="BD1151" s="31">
        <v>0.35</v>
      </c>
      <c r="BE1151" s="31" t="s">
        <v>5764</v>
      </c>
      <c r="BK1151" s="14" t="str">
        <f t="shared" si="536"/>
        <v>TS-H-03:17/
O1010102R_U2:3</v>
      </c>
      <c r="BL1151" s="14" t="str">
        <f t="shared" si="537"/>
        <v>TS-H-03:18/
O1010102R_U2:4</v>
      </c>
      <c r="BM1151" s="14" t="str">
        <f t="shared" si="538"/>
        <v/>
      </c>
      <c r="BN1151" s="14"/>
      <c r="BO1151" s="14" t="str">
        <f t="shared" si="558"/>
        <v>O1010102R:2A/
O1010102R_U2:5</v>
      </c>
      <c r="BP1151" s="14" t="str">
        <f t="shared" si="559"/>
        <v>O1010102R:2C/
O1010102R_U2:6</v>
      </c>
      <c r="BQ1151" s="14"/>
      <c r="BR1151" s="14" t="str">
        <f t="shared" si="539"/>
        <v/>
      </c>
      <c r="BS1151" s="14" t="str">
        <f t="shared" si="540"/>
        <v/>
      </c>
      <c r="BW1151" s="31" t="str">
        <f t="shared" si="541"/>
        <v>2A</v>
      </c>
      <c r="BX1151" s="31" t="str">
        <f t="shared" si="542"/>
        <v>2C</v>
      </c>
      <c r="BY1151" s="31" t="str">
        <f t="shared" si="543"/>
        <v>3</v>
      </c>
      <c r="BZ1151" s="31" t="str">
        <f t="shared" si="544"/>
        <v>4</v>
      </c>
      <c r="CA1151" s="31" t="str">
        <f t="shared" si="545"/>
        <v/>
      </c>
      <c r="CB1151" s="31" t="str">
        <f t="shared" si="546"/>
        <v>5</v>
      </c>
      <c r="CC1151" s="31" t="str">
        <f t="shared" si="547"/>
        <v>6</v>
      </c>
      <c r="CD1151" s="31" t="str">
        <f t="shared" si="548"/>
        <v/>
      </c>
      <c r="CE1151" s="31" t="str">
        <f t="shared" si="549"/>
        <v/>
      </c>
      <c r="CF1151" s="31" t="e">
        <f t="shared" ca="1" si="550"/>
        <v>#NAME?</v>
      </c>
      <c r="CG1151" s="31" t="e">
        <f t="shared" ca="1" si="551"/>
        <v>#NAME?</v>
      </c>
      <c r="CH1151" s="31" t="e">
        <f t="shared" ca="1" si="552"/>
        <v>#NAME?</v>
      </c>
      <c r="CI1151" s="31" t="e">
        <f t="shared" ca="1" si="553"/>
        <v>#NAME?</v>
      </c>
    </row>
    <row r="1152" spans="1:87" s="31" customFormat="1" ht="45" hidden="1" x14ac:dyDescent="0.25">
      <c r="A1152" s="9" t="s">
        <v>4493</v>
      </c>
      <c r="B1152" s="31" t="s">
        <v>283</v>
      </c>
      <c r="C1152" s="31" t="s">
        <v>340</v>
      </c>
      <c r="E1152" s="14" t="s">
        <v>297</v>
      </c>
      <c r="G1152" s="31" t="str">
        <f t="shared" si="530"/>
        <v>Сигнал</v>
      </c>
      <c r="H1152" s="31" t="s">
        <v>338</v>
      </c>
      <c r="I1152" s="31" t="s">
        <v>4591</v>
      </c>
      <c r="J1152" s="31" t="str">
        <f t="shared" si="555"/>
        <v>DCS_AO_02</v>
      </c>
      <c r="K1152" s="14" t="s">
        <v>5866</v>
      </c>
      <c r="M1152" s="31" t="s">
        <v>262</v>
      </c>
      <c r="N1152" s="31" t="s">
        <v>107</v>
      </c>
      <c r="O1152" s="31" t="s">
        <v>188</v>
      </c>
      <c r="P1152" s="31" t="s">
        <v>230</v>
      </c>
      <c r="Q1152" s="31" t="s">
        <v>263</v>
      </c>
      <c r="R1152" s="31">
        <v>23</v>
      </c>
      <c r="S1152" s="31">
        <v>24</v>
      </c>
      <c r="T1152" s="31" t="s">
        <v>62</v>
      </c>
      <c r="U1152" s="31" t="str">
        <f t="shared" si="554"/>
        <v>48</v>
      </c>
      <c r="V1152" s="14" t="str">
        <f t="shared" si="556"/>
        <v>AVK 2,5 A, AVK 2,5 A</v>
      </c>
      <c r="W1152" s="31" t="str">
        <f t="shared" si="531"/>
        <v>O1010110R_U7</v>
      </c>
      <c r="X1152" s="14" t="str">
        <f t="shared" si="532"/>
        <v>HD5546</v>
      </c>
      <c r="Y1152" s="31" t="str">
        <f t="shared" si="533"/>
        <v>O1010110R</v>
      </c>
      <c r="Z1152" s="31" t="str">
        <f t="shared" si="534"/>
        <v>TUA711-AIO16</v>
      </c>
      <c r="AA1152" s="14" t="str">
        <f t="shared" si="535"/>
        <v>17-SC-DCS-001/O1010110R/ 17-MC-DCS-009</v>
      </c>
      <c r="AB1152" s="31" t="s">
        <v>64</v>
      </c>
      <c r="AC1152" s="31" t="s">
        <v>124</v>
      </c>
      <c r="AD1152" s="31" t="s">
        <v>125</v>
      </c>
      <c r="AE1152" s="31">
        <v>0</v>
      </c>
      <c r="AF1152" s="31" t="s">
        <v>55</v>
      </c>
      <c r="AG1152" s="31" t="s">
        <v>298</v>
      </c>
      <c r="AH1152" s="31">
        <v>11</v>
      </c>
      <c r="AI1152" s="31">
        <v>7</v>
      </c>
      <c r="AJ1152" s="31" t="s">
        <v>175</v>
      </c>
      <c r="AK1152" s="31">
        <f t="shared" si="557"/>
        <v>16</v>
      </c>
      <c r="AL1152" s="31" t="s">
        <v>62</v>
      </c>
      <c r="AO1152" s="31" t="s">
        <v>63</v>
      </c>
      <c r="AP1152" s="31" t="s">
        <v>247</v>
      </c>
      <c r="AQ1152" s="31" t="s">
        <v>296</v>
      </c>
      <c r="AR1152" s="31" t="s">
        <v>5716</v>
      </c>
      <c r="AS1152" s="31" t="s">
        <v>207</v>
      </c>
      <c r="AT1152" s="14" t="s">
        <v>5724</v>
      </c>
      <c r="AU1152" s="31" t="s">
        <v>5858</v>
      </c>
      <c r="AX1152" s="31" t="s">
        <v>5724</v>
      </c>
      <c r="BK1152" s="14" t="str">
        <f t="shared" si="536"/>
        <v>TS-H-03:23/
O1010110R_U7:3</v>
      </c>
      <c r="BL1152" s="14" t="str">
        <f t="shared" si="537"/>
        <v>TS-H-03:24/
O1010110R_U7:4</v>
      </c>
      <c r="BM1152" s="14" t="str">
        <f t="shared" si="538"/>
        <v/>
      </c>
      <c r="BN1152" s="14"/>
      <c r="BO1152" s="14" t="str">
        <f t="shared" si="558"/>
        <v>O1010110R:7A/
O1010110R_U7:5</v>
      </c>
      <c r="BP1152" s="14" t="str">
        <f t="shared" si="559"/>
        <v>O1010110R:7C/
O1010110R_U7:6</v>
      </c>
      <c r="BQ1152" s="14"/>
      <c r="BR1152" s="14" t="str">
        <f t="shared" si="539"/>
        <v/>
      </c>
      <c r="BS1152" s="14" t="str">
        <f t="shared" si="540"/>
        <v/>
      </c>
      <c r="BW1152" s="31" t="str">
        <f t="shared" si="541"/>
        <v>7A</v>
      </c>
      <c r="BX1152" s="31" t="str">
        <f t="shared" si="542"/>
        <v>7C</v>
      </c>
      <c r="BY1152" s="31" t="str">
        <f t="shared" si="543"/>
        <v>3</v>
      </c>
      <c r="BZ1152" s="31" t="str">
        <f t="shared" si="544"/>
        <v>4</v>
      </c>
      <c r="CA1152" s="31" t="str">
        <f t="shared" si="545"/>
        <v/>
      </c>
      <c r="CB1152" s="31" t="str">
        <f t="shared" si="546"/>
        <v>5</v>
      </c>
      <c r="CC1152" s="31" t="str">
        <f t="shared" si="547"/>
        <v>6</v>
      </c>
      <c r="CD1152" s="31" t="str">
        <f t="shared" si="548"/>
        <v/>
      </c>
      <c r="CE1152" s="31" t="str">
        <f t="shared" si="549"/>
        <v/>
      </c>
      <c r="CF1152" s="31" t="e">
        <f t="shared" ca="1" si="550"/>
        <v>#NAME?</v>
      </c>
      <c r="CG1152" s="31" t="e">
        <f t="shared" ca="1" si="551"/>
        <v>#NAME?</v>
      </c>
      <c r="CH1152" s="31" t="e">
        <f t="shared" ca="1" si="552"/>
        <v>#NAME?</v>
      </c>
      <c r="CI1152" s="31" t="e">
        <f t="shared" ca="1" si="553"/>
        <v>#NAME?</v>
      </c>
    </row>
    <row r="1153" spans="1:87" s="31" customFormat="1" ht="30" hidden="1" x14ac:dyDescent="0.25">
      <c r="A1153" s="9" t="s">
        <v>4493</v>
      </c>
      <c r="B1153" s="31" t="s">
        <v>345</v>
      </c>
      <c r="C1153" s="31" t="s">
        <v>292</v>
      </c>
      <c r="E1153" s="14" t="s">
        <v>227</v>
      </c>
      <c r="G1153" s="31" t="str">
        <f t="shared" si="530"/>
        <v>Сигнал</v>
      </c>
      <c r="H1153" s="31" t="s">
        <v>293</v>
      </c>
      <c r="I1153" s="31" t="s">
        <v>4591</v>
      </c>
      <c r="J1153" s="31" t="str">
        <f t="shared" si="555"/>
        <v>DCS_AI_01</v>
      </c>
      <c r="K1153" s="14" t="s">
        <v>5866</v>
      </c>
      <c r="M1153" s="31" t="s">
        <v>337</v>
      </c>
      <c r="N1153" s="31" t="s">
        <v>113</v>
      </c>
      <c r="O1153" s="31" t="s">
        <v>155</v>
      </c>
      <c r="P1153" s="31" t="s">
        <v>230</v>
      </c>
      <c r="Q1153" s="31" t="s">
        <v>250</v>
      </c>
      <c r="R1153" s="31">
        <v>9</v>
      </c>
      <c r="S1153" s="31">
        <v>10</v>
      </c>
      <c r="T1153" s="31" t="s">
        <v>62</v>
      </c>
      <c r="U1153" s="31" t="str">
        <f t="shared" si="554"/>
        <v>24</v>
      </c>
      <c r="V1153" s="14" t="str">
        <f t="shared" si="556"/>
        <v>AVK 2,5 A, AVK 2,5 A</v>
      </c>
      <c r="W1153" s="31" t="str">
        <f t="shared" si="531"/>
        <v>O1010011_U7</v>
      </c>
      <c r="X1153" s="14" t="str">
        <f t="shared" si="532"/>
        <v>HD5542</v>
      </c>
      <c r="Y1153" s="31" t="str">
        <f t="shared" si="533"/>
        <v>O1010011</v>
      </c>
      <c r="Z1153" s="31" t="str">
        <f t="shared" si="534"/>
        <v>TUA711-AIO16</v>
      </c>
      <c r="AA1153" s="14" t="str">
        <f t="shared" si="535"/>
        <v>17-SC-DCS-001/O1010011/ 17-MC-DCS-009</v>
      </c>
      <c r="AB1153" s="31" t="s">
        <v>64</v>
      </c>
      <c r="AC1153" s="31" t="s">
        <v>124</v>
      </c>
      <c r="AD1153" s="31" t="s">
        <v>125</v>
      </c>
      <c r="AE1153" s="31">
        <v>0</v>
      </c>
      <c r="AF1153" s="31" t="s">
        <v>126</v>
      </c>
      <c r="AG1153" s="31" t="s">
        <v>228</v>
      </c>
      <c r="AH1153" s="31">
        <v>12</v>
      </c>
      <c r="AI1153" s="31">
        <v>7</v>
      </c>
      <c r="AJ1153" s="31" t="s">
        <v>128</v>
      </c>
      <c r="AK1153" s="31">
        <f t="shared" si="557"/>
        <v>16</v>
      </c>
      <c r="AL1153" s="31" t="s">
        <v>62</v>
      </c>
      <c r="AO1153" s="31" t="s">
        <v>63</v>
      </c>
      <c r="AP1153" s="31" t="s">
        <v>257</v>
      </c>
      <c r="AQ1153" s="31" t="s">
        <v>256</v>
      </c>
      <c r="AR1153" s="31" t="s">
        <v>5716</v>
      </c>
      <c r="AS1153" s="31" t="s">
        <v>207</v>
      </c>
      <c r="AT1153" s="14" t="s">
        <v>5724</v>
      </c>
      <c r="AU1153" s="31" t="s">
        <v>5858</v>
      </c>
      <c r="AX1153" s="31" t="s">
        <v>5724</v>
      </c>
      <c r="AZ1153" s="31">
        <v>0.6</v>
      </c>
      <c r="BC1153" s="31">
        <v>0</v>
      </c>
      <c r="BD1153" s="31">
        <v>2</v>
      </c>
      <c r="BE1153" s="31" t="s">
        <v>5764</v>
      </c>
      <c r="BK1153" s="14" t="str">
        <f t="shared" si="536"/>
        <v>TS-G-02:9/
O1010011_U7:3</v>
      </c>
      <c r="BL1153" s="14" t="str">
        <f t="shared" si="537"/>
        <v>TS-G-02:10/
O1010011_U7:4</v>
      </c>
      <c r="BM1153" s="14" t="str">
        <f t="shared" si="538"/>
        <v/>
      </c>
      <c r="BN1153" s="14"/>
      <c r="BO1153" s="14" t="str">
        <f t="shared" si="558"/>
        <v>O1010011:7A/
O1010011_U7:5</v>
      </c>
      <c r="BP1153" s="14" t="str">
        <f t="shared" si="559"/>
        <v>O1010011:7C/
O1010011_U7:6</v>
      </c>
      <c r="BQ1153" s="14"/>
      <c r="BR1153" s="14" t="str">
        <f t="shared" si="539"/>
        <v/>
      </c>
      <c r="BS1153" s="14" t="str">
        <f t="shared" si="540"/>
        <v/>
      </c>
      <c r="BW1153" s="31" t="str">
        <f t="shared" si="541"/>
        <v>7A</v>
      </c>
      <c r="BX1153" s="31" t="str">
        <f t="shared" si="542"/>
        <v>7C</v>
      </c>
      <c r="BY1153" s="31" t="str">
        <f t="shared" si="543"/>
        <v>3</v>
      </c>
      <c r="BZ1153" s="31" t="str">
        <f t="shared" si="544"/>
        <v>4</v>
      </c>
      <c r="CA1153" s="31" t="str">
        <f t="shared" si="545"/>
        <v/>
      </c>
      <c r="CB1153" s="31" t="str">
        <f t="shared" si="546"/>
        <v>5</v>
      </c>
      <c r="CC1153" s="31" t="str">
        <f t="shared" si="547"/>
        <v>6</v>
      </c>
      <c r="CD1153" s="31" t="str">
        <f t="shared" si="548"/>
        <v/>
      </c>
      <c r="CE1153" s="31" t="str">
        <f t="shared" si="549"/>
        <v/>
      </c>
      <c r="CF1153" s="31" t="e">
        <f t="shared" ca="1" si="550"/>
        <v>#NAME?</v>
      </c>
      <c r="CG1153" s="31" t="e">
        <f t="shared" ca="1" si="551"/>
        <v>#NAME?</v>
      </c>
      <c r="CH1153" s="31" t="e">
        <f t="shared" ca="1" si="552"/>
        <v>#NAME?</v>
      </c>
      <c r="CI1153" s="31" t="e">
        <f t="shared" ca="1" si="553"/>
        <v>#NAME?</v>
      </c>
    </row>
    <row r="1154" spans="1:87" s="31" customFormat="1" ht="30" hidden="1" x14ac:dyDescent="0.25">
      <c r="A1154" s="9" t="s">
        <v>4493</v>
      </c>
      <c r="B1154" s="31" t="s">
        <v>346</v>
      </c>
      <c r="C1154" s="31" t="s">
        <v>300</v>
      </c>
      <c r="E1154" s="14" t="s">
        <v>227</v>
      </c>
      <c r="G1154" s="31" t="str">
        <f t="shared" si="530"/>
        <v>Сигнал</v>
      </c>
      <c r="H1154" s="31" t="s">
        <v>293</v>
      </c>
      <c r="I1154" s="31" t="s">
        <v>4591</v>
      </c>
      <c r="J1154" s="31" t="str">
        <f t="shared" si="555"/>
        <v>DCS_AI_01</v>
      </c>
      <c r="K1154" s="14" t="s">
        <v>5866</v>
      </c>
      <c r="M1154" s="31" t="s">
        <v>337</v>
      </c>
      <c r="N1154" s="31" t="s">
        <v>113</v>
      </c>
      <c r="O1154" s="31" t="s">
        <v>160</v>
      </c>
      <c r="P1154" s="31" t="s">
        <v>230</v>
      </c>
      <c r="Q1154" s="31" t="s">
        <v>250</v>
      </c>
      <c r="R1154" s="31">
        <v>11</v>
      </c>
      <c r="S1154" s="31">
        <v>12</v>
      </c>
      <c r="T1154" s="31" t="s">
        <v>62</v>
      </c>
      <c r="U1154" s="31" t="str">
        <f t="shared" si="554"/>
        <v>24</v>
      </c>
      <c r="V1154" s="14" t="str">
        <f t="shared" si="556"/>
        <v>AVK 2,5 A, AVK 2,5 A</v>
      </c>
      <c r="W1154" s="31" t="str">
        <f t="shared" si="531"/>
        <v>O1010011_U8</v>
      </c>
      <c r="X1154" s="14" t="str">
        <f t="shared" si="532"/>
        <v>HD5542</v>
      </c>
      <c r="Y1154" s="31" t="str">
        <f t="shared" si="533"/>
        <v>O1010011</v>
      </c>
      <c r="Z1154" s="31" t="str">
        <f t="shared" si="534"/>
        <v>TUA711-AIO16</v>
      </c>
      <c r="AA1154" s="14" t="str">
        <f t="shared" si="535"/>
        <v>17-SC-DCS-001/O1010011/ 17-MC-DCS-009</v>
      </c>
      <c r="AB1154" s="31" t="s">
        <v>64</v>
      </c>
      <c r="AC1154" s="31" t="s">
        <v>124</v>
      </c>
      <c r="AD1154" s="31" t="s">
        <v>125</v>
      </c>
      <c r="AE1154" s="31">
        <v>0</v>
      </c>
      <c r="AF1154" s="31" t="s">
        <v>126</v>
      </c>
      <c r="AG1154" s="31" t="s">
        <v>228</v>
      </c>
      <c r="AH1154" s="31">
        <v>12</v>
      </c>
      <c r="AI1154" s="31">
        <v>8</v>
      </c>
      <c r="AJ1154" s="31" t="s">
        <v>128</v>
      </c>
      <c r="AK1154" s="31">
        <f t="shared" si="557"/>
        <v>16</v>
      </c>
      <c r="AL1154" s="31" t="s">
        <v>62</v>
      </c>
      <c r="AO1154" s="31" t="s">
        <v>63</v>
      </c>
      <c r="AP1154" s="31" t="s">
        <v>247</v>
      </c>
      <c r="AQ1154" s="31" t="s">
        <v>277</v>
      </c>
      <c r="AR1154" s="31" t="s">
        <v>5716</v>
      </c>
      <c r="AS1154" s="31" t="s">
        <v>207</v>
      </c>
      <c r="AT1154" s="14" t="s">
        <v>5724</v>
      </c>
      <c r="AU1154" s="31" t="s">
        <v>5858</v>
      </c>
      <c r="AX1154" s="31" t="s">
        <v>5724</v>
      </c>
      <c r="BA1154" s="31">
        <v>0.18</v>
      </c>
      <c r="BC1154" s="31">
        <v>0</v>
      </c>
      <c r="BD1154" s="31">
        <v>0.3</v>
      </c>
      <c r="BE1154" s="31" t="s">
        <v>5764</v>
      </c>
      <c r="BK1154" s="14" t="str">
        <f t="shared" si="536"/>
        <v>TS-G-02:11/
O1010011_U8:3</v>
      </c>
      <c r="BL1154" s="14" t="str">
        <f t="shared" si="537"/>
        <v>TS-G-02:12/
O1010011_U8:4</v>
      </c>
      <c r="BM1154" s="14" t="str">
        <f t="shared" si="538"/>
        <v/>
      </c>
      <c r="BN1154" s="14"/>
      <c r="BO1154" s="14" t="str">
        <f t="shared" si="558"/>
        <v>O1010011:8A/
O1010011_U8:5</v>
      </c>
      <c r="BP1154" s="14" t="str">
        <f t="shared" si="559"/>
        <v>O1010011:8C/
O1010011_U8:6</v>
      </c>
      <c r="BQ1154" s="14"/>
      <c r="BR1154" s="14" t="str">
        <f t="shared" si="539"/>
        <v/>
      </c>
      <c r="BS1154" s="14" t="str">
        <f t="shared" si="540"/>
        <v/>
      </c>
      <c r="BW1154" s="31" t="str">
        <f t="shared" si="541"/>
        <v>8A</v>
      </c>
      <c r="BX1154" s="31" t="str">
        <f t="shared" si="542"/>
        <v>8C</v>
      </c>
      <c r="BY1154" s="31" t="str">
        <f t="shared" si="543"/>
        <v>3</v>
      </c>
      <c r="BZ1154" s="31" t="str">
        <f t="shared" si="544"/>
        <v>4</v>
      </c>
      <c r="CA1154" s="31" t="str">
        <f t="shared" si="545"/>
        <v/>
      </c>
      <c r="CB1154" s="31" t="str">
        <f t="shared" si="546"/>
        <v>5</v>
      </c>
      <c r="CC1154" s="31" t="str">
        <f t="shared" si="547"/>
        <v>6</v>
      </c>
      <c r="CD1154" s="31" t="str">
        <f t="shared" si="548"/>
        <v/>
      </c>
      <c r="CE1154" s="31" t="str">
        <f t="shared" si="549"/>
        <v/>
      </c>
      <c r="CF1154" s="31" t="e">
        <f t="shared" ca="1" si="550"/>
        <v>#NAME?</v>
      </c>
      <c r="CG1154" s="31" t="e">
        <f t="shared" ca="1" si="551"/>
        <v>#NAME?</v>
      </c>
      <c r="CH1154" s="31" t="e">
        <f t="shared" ca="1" si="552"/>
        <v>#NAME?</v>
      </c>
      <c r="CI1154" s="31" t="e">
        <f t="shared" ca="1" si="553"/>
        <v>#NAME?</v>
      </c>
    </row>
    <row r="1155" spans="1:87" s="31" customFormat="1" ht="30" hidden="1" x14ac:dyDescent="0.25">
      <c r="A1155" s="9" t="s">
        <v>4493</v>
      </c>
      <c r="B1155" s="31" t="s">
        <v>287</v>
      </c>
      <c r="C1155" s="31" t="s">
        <v>270</v>
      </c>
      <c r="E1155" s="14" t="s">
        <v>227</v>
      </c>
      <c r="G1155" s="31" t="str">
        <f t="shared" si="530"/>
        <v>Сигнал</v>
      </c>
      <c r="H1155" s="31" t="s">
        <v>273</v>
      </c>
      <c r="I1155" s="31" t="s">
        <v>4592</v>
      </c>
      <c r="J1155" s="31" t="str">
        <f t="shared" si="555"/>
        <v>DCS_AI_01</v>
      </c>
      <c r="K1155" s="14" t="s">
        <v>5866</v>
      </c>
      <c r="M1155" s="31" t="s">
        <v>262</v>
      </c>
      <c r="N1155" s="31" t="s">
        <v>107</v>
      </c>
      <c r="O1155" s="31" t="s">
        <v>182</v>
      </c>
      <c r="P1155" s="31" t="s">
        <v>230</v>
      </c>
      <c r="Q1155" s="31" t="s">
        <v>263</v>
      </c>
      <c r="R1155" s="31">
        <v>19</v>
      </c>
      <c r="S1155" s="31">
        <v>20</v>
      </c>
      <c r="T1155" s="31" t="s">
        <v>62</v>
      </c>
      <c r="U1155" s="31" t="str">
        <f t="shared" si="554"/>
        <v>48</v>
      </c>
      <c r="V1155" s="14" t="str">
        <f t="shared" si="556"/>
        <v>AVK 2,5 A, AVK 2,5 A</v>
      </c>
      <c r="W1155" s="31" t="str">
        <f t="shared" si="531"/>
        <v>O1011006_U4</v>
      </c>
      <c r="X1155" s="14" t="str">
        <f t="shared" si="532"/>
        <v>HD5542</v>
      </c>
      <c r="Y1155" s="31" t="str">
        <f t="shared" si="533"/>
        <v>O1011006</v>
      </c>
      <c r="Z1155" s="31" t="str">
        <f t="shared" si="534"/>
        <v>TUA711-AIO16</v>
      </c>
      <c r="AA1155" s="14" t="str">
        <f t="shared" si="535"/>
        <v>17-SC-DCS-002/O1011006/ 17-MC-DCS-009</v>
      </c>
      <c r="AB1155" s="31" t="s">
        <v>64</v>
      </c>
      <c r="AC1155" s="31" t="s">
        <v>54</v>
      </c>
      <c r="AD1155" s="31" t="s">
        <v>125</v>
      </c>
      <c r="AE1155" s="31">
        <v>1</v>
      </c>
      <c r="AF1155" s="31" t="s">
        <v>126</v>
      </c>
      <c r="AG1155" s="31" t="s">
        <v>261</v>
      </c>
      <c r="AH1155" s="31">
        <v>7</v>
      </c>
      <c r="AI1155" s="31">
        <v>4</v>
      </c>
      <c r="AJ1155" s="31" t="s">
        <v>128</v>
      </c>
      <c r="AK1155" s="31">
        <f t="shared" si="557"/>
        <v>16</v>
      </c>
      <c r="AL1155" s="31" t="s">
        <v>62</v>
      </c>
      <c r="AO1155" s="31" t="s">
        <v>63</v>
      </c>
      <c r="AP1155" s="31" t="s">
        <v>272</v>
      </c>
      <c r="AQ1155" s="14" t="s">
        <v>271</v>
      </c>
      <c r="AR1155" s="31" t="s">
        <v>5716</v>
      </c>
      <c r="AS1155" s="31" t="s">
        <v>207</v>
      </c>
      <c r="AT1155" s="14" t="s">
        <v>5724</v>
      </c>
      <c r="AU1155" s="31" t="s">
        <v>5858</v>
      </c>
      <c r="AX1155" s="31" t="s">
        <v>5724</v>
      </c>
      <c r="AZ1155" s="31">
        <v>5.6</v>
      </c>
      <c r="BC1155" s="31">
        <v>0</v>
      </c>
      <c r="BD1155" s="31">
        <v>10</v>
      </c>
      <c r="BE1155" s="31" t="s">
        <v>5764</v>
      </c>
      <c r="BK1155" s="14" t="str">
        <f t="shared" si="536"/>
        <v>TS-H-03:19/
O1011006_U4:3</v>
      </c>
      <c r="BL1155" s="14" t="str">
        <f t="shared" si="537"/>
        <v>TS-H-03:20/
O1011006_U4:4</v>
      </c>
      <c r="BM1155" s="14" t="str">
        <f t="shared" si="538"/>
        <v/>
      </c>
      <c r="BN1155" s="14"/>
      <c r="BO1155" s="14" t="str">
        <f t="shared" si="558"/>
        <v>O1011006:4A/
O1011006_U4:5</v>
      </c>
      <c r="BP1155" s="14" t="str">
        <f t="shared" si="559"/>
        <v>O1011006:4C/
O1011006_U4:6</v>
      </c>
      <c r="BQ1155" s="14"/>
      <c r="BR1155" s="14" t="str">
        <f t="shared" si="539"/>
        <v/>
      </c>
      <c r="BS1155" s="14" t="str">
        <f t="shared" si="540"/>
        <v/>
      </c>
      <c r="BW1155" s="31" t="str">
        <f t="shared" si="541"/>
        <v>4A</v>
      </c>
      <c r="BX1155" s="31" t="str">
        <f t="shared" si="542"/>
        <v>4C</v>
      </c>
      <c r="BY1155" s="31" t="str">
        <f t="shared" si="543"/>
        <v>3</v>
      </c>
      <c r="BZ1155" s="31" t="str">
        <f t="shared" si="544"/>
        <v>4</v>
      </c>
      <c r="CA1155" s="31" t="str">
        <f t="shared" si="545"/>
        <v/>
      </c>
      <c r="CB1155" s="31" t="str">
        <f t="shared" si="546"/>
        <v>5</v>
      </c>
      <c r="CC1155" s="31" t="str">
        <f t="shared" si="547"/>
        <v>6</v>
      </c>
      <c r="CD1155" s="31" t="str">
        <f t="shared" si="548"/>
        <v/>
      </c>
      <c r="CE1155" s="31" t="str">
        <f t="shared" si="549"/>
        <v/>
      </c>
      <c r="CF1155" s="31" t="e">
        <f t="shared" ca="1" si="550"/>
        <v>#NAME?</v>
      </c>
      <c r="CG1155" s="31" t="e">
        <f t="shared" ca="1" si="551"/>
        <v>#NAME?</v>
      </c>
      <c r="CH1155" s="31" t="e">
        <f t="shared" ca="1" si="552"/>
        <v>#NAME?</v>
      </c>
      <c r="CI1155" s="31" t="e">
        <f t="shared" ca="1" si="553"/>
        <v>#NAME?</v>
      </c>
    </row>
    <row r="1156" spans="1:87" s="31" customFormat="1" ht="45" hidden="1" x14ac:dyDescent="0.25">
      <c r="A1156" s="9" t="s">
        <v>6106</v>
      </c>
      <c r="C1156" s="31" t="s">
        <v>50</v>
      </c>
      <c r="E1156" s="14" t="s">
        <v>398</v>
      </c>
      <c r="F1156" s="46" t="s">
        <v>6109</v>
      </c>
      <c r="G1156" s="31" t="str">
        <f t="shared" ref="G1156:G1219" si="560">IF(C1156="Пустой","Пустой",IF(C1156="Резерв","Резерв","Сигнал"))</f>
        <v>Резерв</v>
      </c>
      <c r="J1156" s="31" t="str">
        <f t="shared" si="555"/>
        <v>DCS_AI_02</v>
      </c>
      <c r="K1156" s="14"/>
      <c r="P1156" s="31" t="s">
        <v>390</v>
      </c>
      <c r="T1156" s="31" t="s">
        <v>62</v>
      </c>
      <c r="U1156" s="31" t="str">
        <f t="shared" si="554"/>
        <v/>
      </c>
      <c r="V1156" s="14" t="str">
        <f t="shared" si="556"/>
        <v>AVK 2,5 A, AVK 2,5 A</v>
      </c>
      <c r="W1156" s="31" t="str">
        <f t="shared" ref="W1156:W1219" si="561">IF(OR(J1156="DCS_AI_01",J1156="DCS_AI_02",J1156="DCS_AI_03",J1156="DCS_AI_04",J1156="DCS_AI_05",J1156="DCS_AO_01",J1156="DCS_AO_02",J1156="DCS_DI_02",J1156="DCS_DI_04",J1156="DCS_PI_01"),CONCATENATE(AG1156,"_U",AI1156),"")</f>
        <v>O1010100R_U6</v>
      </c>
      <c r="X1156" s="14" t="str">
        <f t="shared" ref="X1156:X1219" si="562">IF(OR(J1156="DCS_AI_01",J1156="DCS_AI_02",J1156="DCS_AI_03",J1156="DCS_AI_04"),"HD5542",
IF(J1156="DCS_AI_05","HD5573",
IF(OR(J1156="DCS_AO_01",J1156="DCS_AO_02"),"HD5546",
IF(J1156="DCS_DI_02","HD5516",
IF(J1156="DCS_PI_01","GS8555-EX",
IF(J1156="DCS_DI_04","KFD2-ER-1.W.LB",""))))))</f>
        <v>HD5542</v>
      </c>
      <c r="Y1156" s="31" t="str">
        <f t="shared" ref="Y1156:Y1219" si="563">AG1156</f>
        <v>O1010100R</v>
      </c>
      <c r="Z1156" s="31" t="str">
        <f t="shared" ref="Z1156:Z1219" si="564">IF(OR(J1156="DCS_AI_01",J1156="DCS_AI_02",J1156="DCS_AI_03",J1156="DCS_AI_04",J1156="DCS_AI_05",J1156="DCS_AO_01",J1156="DCS_AO_02",J1156="DCS_PI_01",
E1156="AI-IS",E1156="AO-IS",E1156="AI-R-IS",E1156="AI-R-NIS",E1156="AO-R-IS",E1156="AO-R-NIS",E1156="AO-NIS"),"TUA711-AIO16",
IF(J1156="DCS_DI_01","TUA711-DIR32",
IF(J1156="DCS_DI_02","TUA711-DIO32",
IF(J1156="DCS_DI_03","TUA711-DIO32",
IF(J1156="DCS_DI_04","TUA711-DIO32",
IF(J1156="DCS_DI_05","TUA711-DIO32",
IF(J1156="DCS_DI_07","TUA711-DIR32",
IF(J1156="DCS_DO_01","TUA711-DOR32",
IF(J1156="DCS_DO_02","TUA711-DOR32",
IF(J1156="DCS_DO_04","TUA711-DIO32",
IF(OR(J1156="DCS_DO_03",E1156="DI-IS"),"TUA711-DIO32",
"")))))))))))</f>
        <v>TUA711-AIO16</v>
      </c>
      <c r="AA1156" s="14" t="str">
        <f t="shared" ref="AA1156:AA1219" si="565">AC1156&amp;"/"&amp;AG1156&amp;"/ "&amp;P1156</f>
        <v>17-SC-DCS-001/O1010100R/ 17-MC-DCS-008</v>
      </c>
      <c r="AB1156" s="31" t="s">
        <v>64</v>
      </c>
      <c r="AC1156" s="31" t="s">
        <v>124</v>
      </c>
      <c r="AD1156" s="31" t="s">
        <v>125</v>
      </c>
      <c r="AE1156" s="31">
        <v>0</v>
      </c>
      <c r="AF1156" s="31" t="s">
        <v>55</v>
      </c>
      <c r="AG1156" s="31" t="s">
        <v>898</v>
      </c>
      <c r="AH1156" s="31">
        <v>1</v>
      </c>
      <c r="AI1156" s="31">
        <v>6</v>
      </c>
      <c r="AJ1156" s="31" t="s">
        <v>128</v>
      </c>
      <c r="AK1156" s="31">
        <f t="shared" si="557"/>
        <v>16</v>
      </c>
      <c r="AL1156" s="31" t="s">
        <v>62</v>
      </c>
      <c r="AN1156" s="14" t="s">
        <v>6121</v>
      </c>
      <c r="AO1156" s="31" t="s">
        <v>63</v>
      </c>
      <c r="AT1156" s="14"/>
      <c r="BK1156" s="14" t="str">
        <f t="shared" ref="BK1156:BK1219" si="566">IF(AND(J1156="DCS_AI_01",W1156&lt;&gt;"",Q1156&lt;&gt;""),Q1156&amp;":"&amp;R1156&amp;"/"&amp;CHAR(10)&amp;W1156&amp;":3",
IF(AND(J1156="DCS_AI_02",W1156&lt;&gt;"",Q1156&lt;&gt;""),Q1156&amp;":"&amp;R1156&amp;"/"&amp;CHAR(10)&amp;W1156&amp;":3",
IF(AND(J1156="DCS_AO_01",W1156&lt;&gt;"",Q1156&lt;&gt;""),Q1156&amp;":"&amp;R1156&amp;"/"&amp;CHAR(10)&amp;W1156&amp;":3",
IF(AND(J1156="DCS_AO_02",W1156&lt;&gt;"",Q1156&lt;&gt;""),Q1156&amp;":"&amp;R1156&amp;"/"&amp;CHAR(10)&amp;W1156&amp;":3",
IF(AND(J1156="DCS_DI_02",W1156&lt;&gt;"",Q1156&lt;&gt;""),Q1156&amp;":"&amp;R1156&amp;"/"&amp;CHAR(10)&amp;W1156&amp;":3",
IF(AND(J1156="DCS_DI_04",W1156&lt;&gt;"",Q1156&lt;&gt;""),Q1156&amp;":"&amp;R1156&amp;"/"&amp;CHAR(10)&amp;W1156&amp;":3",
IF(AND(J1156="DCS_AI_03",W1156&lt;&gt;"",Q1156&lt;&gt;""),Q1156&amp;":"&amp;R1156&amp;"/"&amp;CHAR(10)&amp;W1156&amp;":1",
IF(AND(J1156="DCS_AI_04",W1156&lt;&gt;"",Q1156&lt;&gt;""),Q1156&amp;":"&amp;R1156&amp;"/"&amp;CHAR(10)&amp;W1156&amp;":1",
IF(AND(J1156="DCS_AI_05",W1156&lt;&gt;"",Q1156&lt;&gt;""),Q1156&amp;":"&amp;R1156&amp;"/"&amp;CHAR(10)&amp;W1156&amp;":1",
IF(AND(J1156="DCS_PI_01",W1156&lt;&gt;"",Q1156&lt;&gt;""),Q1156&amp;":"&amp;R1156&amp;"/"&amp;CHAR(10)&amp;W1156&amp;":13",""))))))))))</f>
        <v/>
      </c>
      <c r="BL1156" s="14" t="str">
        <f t="shared" ref="BL1156:BL1219" si="567">IF(AND(J1156="DCS_AI_01",W1156&lt;&gt;"",Q1156&lt;&gt;""),Q1156&amp;":"&amp;S1156&amp;"/"&amp;CHAR(10)&amp;W1156&amp;":4",
IF(AND(J1156="DCS_AI_02",W1156&lt;&gt;"",Q1156&lt;&gt;""),Q1156&amp;":"&amp;S1156&amp;"/"&amp;CHAR(10)&amp;W1156&amp;":4",
IF(AND(J1156="DCS_AO_01",W1156&lt;&gt;"",Q1156&lt;&gt;""),Q1156&amp;":"&amp;S1156&amp;"/"&amp;CHAR(10)&amp;W1156&amp;":4",
IF(AND(J1156="DCS_AO_02",W1156&lt;&gt;"",Q1156&lt;&gt;""),Q1156&amp;":"&amp;S1156&amp;"/"&amp;CHAR(10)&amp;W1156&amp;":4",
IF(AND(J1156="DCS_DI_02",W1156&lt;&gt;"",Q1156&lt;&gt;""),Q1156&amp;":"&amp;S1156&amp;"/"&amp;CHAR(10)&amp;W1156&amp;":4",
IF(AND(J1156="DCS_DI_04",W1156&lt;&gt;"",Q1156&lt;&gt;""),Q1156&amp;":"&amp;S1156&amp;"/"&amp;CHAR(10)&amp;W1156&amp;":1",
IF(AND(J1156="DCS_AI_03",W1156&lt;&gt;"",Q1156&lt;&gt;""),Q1156&amp;":"&amp;S1156&amp;"/"&amp;CHAR(10)&amp;W1156&amp;":2",
IF(AND(J1156="DCS_AI_04",W1156&lt;&gt;"",Q1156&lt;&gt;""),Q1156&amp;":"&amp;S1156&amp;"/"&amp;CHAR(10)&amp;W1156&amp;":2",
IF(AND(J1156="DCS_AI_05",W1156&lt;&gt;"",Q1156&lt;&gt;""),Q1156&amp;":"&amp;S1156&amp;"/"&amp;CHAR(10)&amp;W1156&amp;":3",
IF(AND(J1156="DCS_PI_01",W1156&lt;&gt;"",Q1156&lt;&gt;""),Q1156&amp;":"&amp;S1156&amp;"/"&amp;CHAR(10)&amp;W1156&amp;":14",""))))))))))</f>
        <v/>
      </c>
      <c r="BM1156" s="14" t="str">
        <f t="shared" ref="BM1156:BM1219" si="568">IF(AND(J1156="DCS_AI_05",W1156&lt;&gt;"",Q1156&lt;&gt;""),Q1156&amp;":"&amp;T1156&amp;"/"&amp;CHAR(10)&amp;W1156&amp;":4",
IF(AND(J1156="DCS_PI_01",W1156&lt;&gt;"",Q1156&lt;&gt;""),Q1156&amp;":"&amp;T1156&amp;"/"&amp;CHAR(10)&amp;W1156&amp;":11",""))</f>
        <v/>
      </c>
      <c r="BN1156" s="14"/>
      <c r="BO1156" s="14" t="str">
        <f t="shared" si="558"/>
        <v>O1010100R:6A/
O1010100R_U6:5</v>
      </c>
      <c r="BP1156" s="14" t="str">
        <f t="shared" si="559"/>
        <v>O1010100R:6C/
O1010100R_U6:6</v>
      </c>
      <c r="BQ1156" s="14"/>
      <c r="BR1156" s="14" t="str">
        <f t="shared" ref="BR1156:BR1219" si="569">IF(AND(J1156="DCS_DI_01",W1156="",Q1156&lt;&gt;""),Q1156&amp;":"&amp;R1156&amp;"/"&amp;CHAR(10)&amp;AG1156&amp;":"&amp;AI1156&amp;"A",
IF(AND(J1156="DCS_DI_07",W1156="",Q1156&lt;&gt;""),Q1156&amp;":"&amp;R1156&amp;"/"&amp;CHAR(10)&amp;AG1156&amp;":"&amp;AI1156&amp;"A",
IF(AND(J1156="DCS_DI_03",W1156="",Q1156&lt;&gt;""),Q1156&amp;":"&amp;R1156&amp;"/"&amp;CHAR(10)&amp;AG1156&amp;":"&amp;AI1156&amp;"A",
IF(AND(J1156="DCS_DI_05",W1156="",Q1156&lt;&gt;""),Q1156&amp;":"&amp;R1156&amp;"/"&amp;CHAR(10)&amp;AG1156&amp;":"&amp;AI1156&amp;"A",
IF(AND(J1156="DCS_DO_01",W1156="",Q1156&lt;&gt;""),Q1156&amp;":"&amp;R1156&amp;"/"&amp;CHAR(10)&amp;AG1156&amp;":"&amp;AI1156&amp;"A",
IF(AND(J1156="DCS_DO_01_HOLD",W1156="",Q1156&lt;&gt;""),Q1156&amp;":"&amp;CHAR(10)&amp;R1156&amp;"/"&amp;AG1156&amp;":"&amp;AI1156&amp;"A",
IF(AND(J1156="DCS_DO_02",W1156="",Q1156&lt;&gt;""),Q1156&amp;":"&amp;R1156&amp;"/"&amp;CHAR(10)&amp;AG1156&amp;":"&amp;AI1156&amp;"A","")))))))</f>
        <v/>
      </c>
      <c r="BS1156" s="14" t="str">
        <f t="shared" ref="BS1156:BS1219" si="570">IF(AND(J1156="DCS_DI_01",W1156="",Q1156&lt;&gt;""),Q1156&amp;":"&amp;S1156&amp;"/"&amp;CHAR(10)&amp;AG1156&amp;":"&amp;AI1156&amp;"B",
IF(AND(J1156="DCS_DI_07",W1156="",Q1156&lt;&gt;""),Q1156&amp;":"&amp;S1156&amp;"/"&amp;CHAR(10)&amp;AG1156&amp;":"&amp;AI1156&amp;"B",
IF(AND(J1156="DCS_DI_03",W1156="",Q1156&lt;&gt;""),Q1156&amp;":"&amp;S1156&amp;"/"&amp;CHAR(10)&amp;AG1156&amp;":"&amp;AI1156&amp;"B",
IF(AND(J1156="DCS_DI_05",W1156="",Q1156&lt;&gt;""),Q1156&amp;":"&amp;S1156&amp;"/"&amp;CHAR(10)&amp;AG1156&amp;":"&amp;AI1156&amp;"B",
IF(AND(J1156="DCS_DO_01",W1156="",Q1156&lt;&gt;""),Q1156&amp;":"&amp;S1156&amp;"/"&amp;CHAR(10)&amp;AG1156&amp;":"&amp;AI1156&amp;"C",
IF(AND(J1156="DCS_DO_01_HOLD",W1156="",Q1156&lt;&gt;""),Q1156&amp;":"&amp;CHAR(10)&amp;S1156&amp;"/"&amp;AG1156&amp;":"&amp;AI1156&amp;"C",
IF(AND(J1156="DCS_DO_02",W1156="",Q1156&lt;&gt;""),Q1156&amp;":"&amp;S1156&amp;"/"&amp;CHAR(10)&amp;AG1156&amp;":"&amp;AI1156&amp;"B",
IF(AND(J1156="DCS_DO_03",W1156="",Q1156&lt;&gt;""),Q1156&amp;":"&amp;S1156&amp;"/"&amp;CHAR(10)&amp;AG1156&amp;":"&amp;AI1156&amp;"A",
IF(AND(J1156="DCS_DO_04",W1156="",Q1156&lt;&gt;""),Q1156&amp;":"&amp;S1156&amp;"/"&amp;CHAR(10)&amp;AG1156&amp;":"&amp;AI1156&amp;"A","")))))))))</f>
        <v/>
      </c>
      <c r="BW1156" s="31" t="str">
        <f t="shared" ref="BW1156:BW1219" si="571">IF(AND(J1156="DCS_AI_01",W1156&lt;&gt;""),CONCATENATE(AI1156,"A"),
IF(AND(J1156="DCS_AI_02",W1156&lt;&gt;""),CONCATENATE(AI1156,"A"),
IF(AND(J1156="DCS_AI_03",W1156&lt;&gt;""),CONCATENATE(AI1156,"A"),
IF(AND(J1156="DCS_AI_04",W1156&lt;&gt;""),CONCATENATE(AI1156,"A"),
IF(AND(J1156="DCS_AI_05",W1156&lt;&gt;""),CONCATENATE(AI1156,"A"),
IF(AND(J1156="DCS_AO_01",W1156&lt;&gt;""),CONCATENATE(AI1156,"A"),
IF(AND(J1156="DCS_AO_02",W1156&lt;&gt;""),CONCATENATE(AI1156,"A"),
IF(AND(J1156="DCS_DI_02",W1156&lt;&gt;""),CONCATENATE(AI1156,"A"),
IF(AND(J1156="DCS_DI_04",W1156&lt;&gt;""),CONCATENATE(AI1156,"A"),
IF(AND(J1156="DCS_PI_01",W1156&lt;&gt;""),CONCATENATE(AI1156,"A"),""))))))))))</f>
        <v>6A</v>
      </c>
      <c r="BX1156" s="31" t="str">
        <f t="shared" ref="BX1156:BX1219" si="572">IF(AND(J1156="DCS_AI_01",W1156&lt;&gt;""),CONCATENATE(AI1156,"C"),
IF(AND(J1156="DCS_AI_02",W1156&lt;&gt;""),CONCATENATE(AI1156,"C"),
IF(AND(J1156="DCS_AI_03",W1156&lt;&gt;""),CONCATENATE(AI1156,"C"),
IF(AND(J1156="DCS_AI_04",W1156&lt;&gt;""),CONCATENATE(AI1156,"C"),
IF(AND(J1156="DCS_AI_05",W1156&lt;&gt;""),CONCATENATE(AI1156,"C"),
IF(AND(J1156="DCS_AO_01",W1156&lt;&gt;""),CONCATENATE(AI1156,"C"),
IF(AND(J1156="DCS_AO_02",W1156&lt;&gt;""),CONCATENATE(AI1156,"C"),
IF(AND(J1156="DCS_DI_02",W1156&lt;&gt;""),CONCATENATE(AI1156,"B"),
IF(AND(J1156="DCS_DI_04",W1156&lt;&gt;""),CONCATENATE(AI1156,"B"),
IF(AND(J1156="DCS_PI_01",W1156&lt;&gt;""),CONCATENATE(AI1156,"C"),""))))))))))</f>
        <v>6C</v>
      </c>
      <c r="BY1156" s="31" t="str">
        <f t="shared" ref="BY1156:BY1219" si="573">IF(AND(J1156="DCS_AI_01",W1156&lt;&gt;"",Q1156&lt;&gt;""),"3",
IF(AND(J1156="DCS_AI_02",W1156&lt;&gt;"",Q1156&lt;&gt;""),"3",
IF(AND(J1156="DCS_AO_01",W1156&lt;&gt;"",Q1156&lt;&gt;""),"3",
IF(AND(J1156="DCS_AO_02",W1156&lt;&gt;"",Q1156&lt;&gt;""),"3",
IF(AND(J1156="DCS_DI_02",W1156&lt;&gt;"",Q1156&lt;&gt;""),"3",
IF(AND(J1156="DCS_DI_04",W1156&lt;&gt;"",Q1156&lt;&gt;""),"3",
IF(AND(J1156="DCS_AI_03",W1156&lt;&gt;"",Q1156&lt;&gt;""),"1",
IF(AND(J1156="DCS_AI_04",W1156&lt;&gt;"",Q1156&lt;&gt;""),"1",
IF(AND(J1156="DCS_AI_05",W1156&lt;&gt;"",Q1156&lt;&gt;""),"1",
IF(AND(J1156="DCS_PI_01",W1156&lt;&gt;"",Q1156&lt;&gt;""),"13",""))))))))))</f>
        <v/>
      </c>
      <c r="BZ1156" s="31" t="str">
        <f t="shared" ref="BZ1156:BZ1219" si="574">IF(AND(J1156="DCS_AI_01",W1156&lt;&gt;"",Q1156&lt;&gt;""),"4",
IF(AND(J1156="DCS_AI_02",W1156&lt;&gt;"",Q1156&lt;&gt;""),"4",
IF(AND(J1156="DCS_AO_01",W1156&lt;&gt;"",Q1156&lt;&gt;""),"4",
IF(AND(J1156="DCS_AO_02",W1156&lt;&gt;"",Q1156&lt;&gt;""),"4",
IF(AND(J1156="DCS_DI_02",W1156&lt;&gt;"",Q1156&lt;&gt;""),"4",
IF(AND(J1156="DCS_DI_04",W1156&lt;&gt;"",Q1156&lt;&gt;""),"1",
IF(AND(J1156="DCS_AI_03",W1156&lt;&gt;"",Q1156&lt;&gt;""),"2",
IF(AND(J1156="DCS_AI_04",W1156&lt;&gt;"",Q1156&lt;&gt;""),"2",
IF(AND(J1156="DCS_AI_05",W1156&lt;&gt;"",Q1156&lt;&gt;""),"3",
IF(AND(J1156="DCS_PI_01",W1156&lt;&gt;"",Q1156&lt;&gt;""),"14",""))))))))))</f>
        <v/>
      </c>
      <c r="CA1156" s="31" t="str">
        <f t="shared" ref="CA1156:CA1219" si="575">IF(AND(J1156="DCS_AI_05",W1156&lt;&gt;"",Q1156&lt;&gt;""),"4",
IF(AND(J1156="DCS_PI_01",W1156&lt;&gt;"",Q1156&lt;&gt;""),"11",""))</f>
        <v/>
      </c>
      <c r="CB1156" s="31" t="str">
        <f t="shared" ref="CB1156:CB1219" si="576">IF(AND(J1156="DCS_AI_01",W1156&lt;&gt;""),"5",
IF(AND(J1156="DCS_AI_02",W1156&lt;&gt;""),"5",
IF(AND(J1156="DCS_AI_03",W1156&lt;&gt;""),"5",
IF(AND(J1156="DCS_AI_04",W1156&lt;&gt;""),"5",
IF(AND(J1156="DCS_AI_05",W1156&lt;&gt;""),"5",
IF(AND(J1156="DCS_AO_01",W1156&lt;&gt;""),"5",
IF(AND(J1156="DCS_AO_02",W1156&lt;&gt;""),"5",
IF(AND(J1156="DCS_DI_02",W1156&lt;&gt;""),"5",
IF(AND(J1156="DCS_DI_04",W1156&lt;&gt;""),"7",
IF(AND(J1156="DCS_PI_01",W1156&lt;&gt;""),"3",""))))))))))</f>
        <v>5</v>
      </c>
      <c r="CC1156" s="31" t="str">
        <f t="shared" ref="CC1156:CC1219" si="577">IF(AND(J1156="DCS_AI_01",W1156&lt;&gt;""),"6",
IF(AND(J1156="DCS_AI_02",W1156&lt;&gt;""),"6",
IF(AND(J1156="DCS_AI_03",W1156&lt;&gt;""),"6",
IF(AND(J1156="DCS_AI_04",W1156&lt;&gt;""),"6",
IF(AND(J1156="DCS_AI_05",W1156&lt;&gt;""),"6",
IF(AND(J1156="DCS_AO_01",W1156&lt;&gt;""),"6",
IF(AND(J1156="DCS_AO_02",W1156&lt;&gt;""),"6",
IF(AND(J1156="DCS_DI_02",W1156&lt;&gt;""),"6",
IF(AND(J1156="DCS_DI_04",W1156&lt;&gt;""),"8",
IF(AND(J1156="DCS_PI_01",W1156&lt;&gt;""),"4",""))))))))))</f>
        <v>6</v>
      </c>
      <c r="CD1156" s="31" t="str">
        <f t="shared" ref="CD1156:CD1219" si="578">IF(AND(J1156="DCS_DI_01",W1156="",Q1156&lt;&gt;""),CONCATENATE(AI1156,"A"),
IF(AND(J1156="DCS_DI_03",W1156="",Q1156&lt;&gt;""),CONCATENATE(AI1156,"A"),
IF(AND(J1156="DCS_DI_05",W1156="",Q1156&lt;&gt;""),CONCATENATE(AI1156,"A"),
IF(AND(J1156="DCS_DO_01",W1156="",Q1156&lt;&gt;""),CONCATENATE(AI1156,"A"),
IF(AND(J1156="DCS_DO_01_HOLD",W1156="",Q1156&lt;&gt;""),CONCATENATE(AI1156,"A"),
IF(AND(J1156="DCS_DO_02",W1156="",Q1156&lt;&gt;""),CONCATENATE(AI1156,"A"),""))))))</f>
        <v/>
      </c>
      <c r="CE1156" s="31" t="str">
        <f t="shared" ref="CE1156:CE1219" si="579">IF(AND(J1156="DCS_DI_01",W1156="",Q1156&lt;&gt;""),_xlfn.CONCAT(AI1156,"B"),
IF(AND(J1156="DCS_DI_03",W1156="",Q1156&lt;&gt;""),_xlfn.CONCAT(AI1156,"B"),
IF(AND(J1156="DCS_DI_05",W1156="",Q1156&lt;&gt;""),_xlfn.CONCAT(AI1156,"B"),
IF(AND(J1156="DCS_DO_01",W1156="",Q1156&lt;&gt;""),_xlfn.CONCAT(AI1156,"C"),
IF(AND(J1156="DCS_DO_01_HOLD",W1156="",Q1156&lt;&gt;""),_xlfn.CONCAT(AI1156,"C"),
IF(AND(J1156="DCS_DO_02",W1156="",Q1156&lt;&gt;""),_xlfn.CONCAT(AI1156,"B"),
IF(AND(J1156="DCS_DO_03",W1156="",Q1156&lt;&gt;""),_xlfn.CONCAT(AI1156,"A"),
IF(AND(J1156="DCS_DO_04",W1156="",Q1156&lt;&gt;""),_xlfn.CONCAT(AI1156,"A"),""))))))))</f>
        <v/>
      </c>
      <c r="CF1156" s="31" t="e">
        <f t="shared" ca="1" si="550"/>
        <v>#NAME?</v>
      </c>
      <c r="CG1156" s="31" t="e">
        <f t="shared" ca="1" si="551"/>
        <v>#NAME?</v>
      </c>
      <c r="CH1156" s="31" t="e">
        <f t="shared" ca="1" si="552"/>
        <v>#NAME?</v>
      </c>
      <c r="CI1156" s="31" t="e">
        <f t="shared" ca="1" si="553"/>
        <v>#NAME?</v>
      </c>
    </row>
    <row r="1157" spans="1:87" s="31" customFormat="1" ht="45" hidden="1" x14ac:dyDescent="0.25">
      <c r="A1157" s="9" t="s">
        <v>6099</v>
      </c>
      <c r="B1157" s="31" t="s">
        <v>348</v>
      </c>
      <c r="C1157" s="31" t="s">
        <v>4465</v>
      </c>
      <c r="E1157" s="14" t="s">
        <v>248</v>
      </c>
      <c r="F1157" s="31" t="s">
        <v>6100</v>
      </c>
      <c r="G1157" s="31" t="str">
        <f t="shared" si="560"/>
        <v>Сигнал</v>
      </c>
      <c r="H1157" s="31" t="s">
        <v>241</v>
      </c>
      <c r="I1157" s="31" t="s">
        <v>4593</v>
      </c>
      <c r="J1157" s="31" t="str">
        <f t="shared" si="555"/>
        <v>DCS_AI_02</v>
      </c>
      <c r="K1157" s="14" t="s">
        <v>5866</v>
      </c>
      <c r="M1157" s="31" t="s">
        <v>337</v>
      </c>
      <c r="N1157" s="31" t="s">
        <v>113</v>
      </c>
      <c r="O1157" s="31" t="s">
        <v>165</v>
      </c>
      <c r="P1157" s="31" t="s">
        <v>230</v>
      </c>
      <c r="Q1157" s="31" t="s">
        <v>250</v>
      </c>
      <c r="R1157" s="31">
        <v>13</v>
      </c>
      <c r="S1157" s="31">
        <v>14</v>
      </c>
      <c r="U1157" s="31" t="str">
        <f t="shared" si="554"/>
        <v>24</v>
      </c>
      <c r="V1157" s="14" t="str">
        <f t="shared" si="556"/>
        <v>AVK 2,5 A, AVK 2,5 A</v>
      </c>
      <c r="W1157" s="31" t="str">
        <f t="shared" si="561"/>
        <v>O1010102R_U13</v>
      </c>
      <c r="X1157" s="14" t="str">
        <f t="shared" si="562"/>
        <v>HD5542</v>
      </c>
      <c r="Y1157" s="31" t="str">
        <f t="shared" si="563"/>
        <v>O1010102R</v>
      </c>
      <c r="Z1157" s="31" t="str">
        <f t="shared" si="564"/>
        <v>TUA711-AIO16</v>
      </c>
      <c r="AA1157" s="14" t="str">
        <f t="shared" si="565"/>
        <v>17-SC-DCS-001/O1010102R/ 17-MC-DCS-009</v>
      </c>
      <c r="AB1157" s="31" t="s">
        <v>64</v>
      </c>
      <c r="AC1157" s="31" t="s">
        <v>124</v>
      </c>
      <c r="AD1157" s="31" t="s">
        <v>125</v>
      </c>
      <c r="AE1157" s="31">
        <v>0</v>
      </c>
      <c r="AF1157" s="31" t="s">
        <v>55</v>
      </c>
      <c r="AG1157" s="31" t="s">
        <v>249</v>
      </c>
      <c r="AH1157" s="31">
        <v>3</v>
      </c>
      <c r="AI1157" s="31">
        <v>13</v>
      </c>
      <c r="AJ1157" s="31" t="s">
        <v>128</v>
      </c>
      <c r="AK1157" s="31">
        <f t="shared" si="557"/>
        <v>16</v>
      </c>
      <c r="AL1157" s="31" t="s">
        <v>62</v>
      </c>
      <c r="AO1157" s="31" t="s">
        <v>63</v>
      </c>
      <c r="AP1157" s="31" t="s">
        <v>311</v>
      </c>
      <c r="AQ1157" s="31" t="s">
        <v>6028</v>
      </c>
      <c r="AR1157" s="31" t="s">
        <v>5716</v>
      </c>
      <c r="AS1157" s="31" t="s">
        <v>207</v>
      </c>
      <c r="AT1157" s="14" t="s">
        <v>5724</v>
      </c>
      <c r="AU1157" s="31" t="s">
        <v>5858</v>
      </c>
      <c r="AX1157" s="31" t="s">
        <v>5724</v>
      </c>
      <c r="BA1157" s="31">
        <v>0.45</v>
      </c>
      <c r="BC1157" s="31">
        <v>0</v>
      </c>
      <c r="BD1157" s="31">
        <v>0.6</v>
      </c>
      <c r="BE1157" s="31" t="s">
        <v>5764</v>
      </c>
      <c r="BK1157" s="14" t="str">
        <f t="shared" si="566"/>
        <v>TS-G-02:13/
O1010102R_U13:3</v>
      </c>
      <c r="BL1157" s="14" t="str">
        <f t="shared" si="567"/>
        <v>TS-G-02:14/
O1010102R_U13:4</v>
      </c>
      <c r="BM1157" s="14" t="str">
        <f t="shared" si="568"/>
        <v/>
      </c>
      <c r="BN1157" s="14"/>
      <c r="BO1157" s="14" t="str">
        <f t="shared" si="558"/>
        <v>O1010102R:13A/
O1010102R_U13:5</v>
      </c>
      <c r="BP1157" s="14" t="str">
        <f t="shared" si="559"/>
        <v>O1010102R:13C/
O1010102R_U13:6</v>
      </c>
      <c r="BQ1157" s="14"/>
      <c r="BR1157" s="14" t="str">
        <f t="shared" si="569"/>
        <v/>
      </c>
      <c r="BS1157" s="14" t="str">
        <f t="shared" si="570"/>
        <v/>
      </c>
      <c r="BW1157" s="31" t="str">
        <f t="shared" si="571"/>
        <v>13A</v>
      </c>
      <c r="BX1157" s="31" t="str">
        <f t="shared" si="572"/>
        <v>13C</v>
      </c>
      <c r="BY1157" s="31" t="str">
        <f t="shared" si="573"/>
        <v>3</v>
      </c>
      <c r="BZ1157" s="31" t="str">
        <f t="shared" si="574"/>
        <v>4</v>
      </c>
      <c r="CA1157" s="31" t="str">
        <f t="shared" si="575"/>
        <v/>
      </c>
      <c r="CB1157" s="31" t="str">
        <f t="shared" si="576"/>
        <v>5</v>
      </c>
      <c r="CC1157" s="31" t="str">
        <f t="shared" si="577"/>
        <v>6</v>
      </c>
      <c r="CD1157" s="31" t="str">
        <f t="shared" si="578"/>
        <v/>
      </c>
      <c r="CE1157" s="31" t="str">
        <f t="shared" si="579"/>
        <v/>
      </c>
      <c r="CF1157" s="31" t="e">
        <f t="shared" ref="CF1157:CF1220" ca="1" si="580">_xlfn.CONCAT(BW1157,CD1157)</f>
        <v>#NAME?</v>
      </c>
      <c r="CG1157" s="31" t="e">
        <f t="shared" ref="CG1157:CG1220" ca="1" si="581">_xlfn.CONCAT(BX1157,CE1157)</f>
        <v>#NAME?</v>
      </c>
      <c r="CH1157" s="31" t="e">
        <f t="shared" ref="CH1157:CH1220" ca="1" si="582">_xlfn.CONCAT(BO1157,BR1157)</f>
        <v>#NAME?</v>
      </c>
      <c r="CI1157" s="31" t="e">
        <f t="shared" ref="CI1157:CI1220" ca="1" si="583">_xlfn.CONCAT(BP1157,BS1157)</f>
        <v>#NAME?</v>
      </c>
    </row>
    <row r="1158" spans="1:87" s="31" customFormat="1" ht="45" hidden="1" x14ac:dyDescent="0.25">
      <c r="A1158" s="9" t="s">
        <v>4493</v>
      </c>
      <c r="B1158" s="31" t="s">
        <v>348</v>
      </c>
      <c r="C1158" s="31" t="s">
        <v>309</v>
      </c>
      <c r="E1158" s="14" t="s">
        <v>297</v>
      </c>
      <c r="G1158" s="31" t="str">
        <f t="shared" si="560"/>
        <v>Сигнал</v>
      </c>
      <c r="H1158" s="31" t="s">
        <v>273</v>
      </c>
      <c r="I1158" s="31" t="s">
        <v>4593</v>
      </c>
      <c r="J1158" s="31" t="str">
        <f t="shared" si="555"/>
        <v>DCS_AO_02</v>
      </c>
      <c r="K1158" s="14" t="s">
        <v>5866</v>
      </c>
      <c r="M1158" s="31" t="s">
        <v>361</v>
      </c>
      <c r="N1158" s="31" t="s">
        <v>113</v>
      </c>
      <c r="O1158" s="31" t="s">
        <v>103</v>
      </c>
      <c r="P1158" s="31" t="s">
        <v>230</v>
      </c>
      <c r="Q1158" s="31" t="s">
        <v>312</v>
      </c>
      <c r="R1158" s="31">
        <v>3</v>
      </c>
      <c r="S1158" s="31">
        <v>4</v>
      </c>
      <c r="U1158" s="31" t="str">
        <f t="shared" si="554"/>
        <v>24</v>
      </c>
      <c r="V1158" s="14" t="str">
        <f t="shared" si="556"/>
        <v>AVK 2,5 A, AVK 2,5 A</v>
      </c>
      <c r="W1158" s="31" t="str">
        <f t="shared" si="561"/>
        <v>O1010110R_U3</v>
      </c>
      <c r="X1158" s="14" t="str">
        <f t="shared" si="562"/>
        <v>HD5546</v>
      </c>
      <c r="Y1158" s="31" t="str">
        <f t="shared" si="563"/>
        <v>O1010110R</v>
      </c>
      <c r="Z1158" s="31" t="str">
        <f t="shared" si="564"/>
        <v>TUA711-AIO16</v>
      </c>
      <c r="AA1158" s="14" t="str">
        <f t="shared" si="565"/>
        <v>17-SC-DCS-001/O1010110R/ 17-MC-DCS-009</v>
      </c>
      <c r="AB1158" s="31" t="s">
        <v>64</v>
      </c>
      <c r="AC1158" s="31" t="s">
        <v>124</v>
      </c>
      <c r="AD1158" s="31" t="s">
        <v>125</v>
      </c>
      <c r="AE1158" s="31">
        <v>0</v>
      </c>
      <c r="AF1158" s="31" t="s">
        <v>55</v>
      </c>
      <c r="AG1158" s="31" t="s">
        <v>298</v>
      </c>
      <c r="AH1158" s="31">
        <v>11</v>
      </c>
      <c r="AI1158" s="31">
        <v>3</v>
      </c>
      <c r="AJ1158" s="31" t="s">
        <v>175</v>
      </c>
      <c r="AK1158" s="31">
        <f t="shared" si="557"/>
        <v>16</v>
      </c>
      <c r="AL1158" s="31" t="s">
        <v>62</v>
      </c>
      <c r="AO1158" s="31" t="s">
        <v>63</v>
      </c>
      <c r="AP1158" s="31" t="s">
        <v>311</v>
      </c>
      <c r="AQ1158" s="31" t="s">
        <v>310</v>
      </c>
      <c r="AR1158" s="31" t="s">
        <v>5716</v>
      </c>
      <c r="AS1158" s="31" t="s">
        <v>207</v>
      </c>
      <c r="AT1158" s="14" t="s">
        <v>5724</v>
      </c>
      <c r="AU1158" s="31" t="s">
        <v>5858</v>
      </c>
      <c r="AX1158" s="31" t="s">
        <v>5724</v>
      </c>
      <c r="BK1158" s="14" t="str">
        <f t="shared" si="566"/>
        <v>TS-G-03:3/
O1010110R_U3:3</v>
      </c>
      <c r="BL1158" s="14" t="str">
        <f t="shared" si="567"/>
        <v>TS-G-03:4/
O1010110R_U3:4</v>
      </c>
      <c r="BM1158" s="14" t="str">
        <f t="shared" si="568"/>
        <v/>
      </c>
      <c r="BN1158" s="14"/>
      <c r="BO1158" s="14" t="str">
        <f t="shared" si="558"/>
        <v>O1010110R:3A/
O1010110R_U3:5</v>
      </c>
      <c r="BP1158" s="14" t="str">
        <f t="shared" si="559"/>
        <v>O1010110R:3C/
O1010110R_U3:6</v>
      </c>
      <c r="BQ1158" s="14"/>
      <c r="BR1158" s="14" t="str">
        <f t="shared" si="569"/>
        <v/>
      </c>
      <c r="BS1158" s="14" t="str">
        <f t="shared" si="570"/>
        <v/>
      </c>
      <c r="BW1158" s="31" t="str">
        <f t="shared" si="571"/>
        <v>3A</v>
      </c>
      <c r="BX1158" s="31" t="str">
        <f t="shared" si="572"/>
        <v>3C</v>
      </c>
      <c r="BY1158" s="31" t="str">
        <f t="shared" si="573"/>
        <v>3</v>
      </c>
      <c r="BZ1158" s="31" t="str">
        <f t="shared" si="574"/>
        <v>4</v>
      </c>
      <c r="CA1158" s="31" t="str">
        <f t="shared" si="575"/>
        <v/>
      </c>
      <c r="CB1158" s="31" t="str">
        <f t="shared" si="576"/>
        <v>5</v>
      </c>
      <c r="CC1158" s="31" t="str">
        <f t="shared" si="577"/>
        <v>6</v>
      </c>
      <c r="CD1158" s="31" t="str">
        <f t="shared" si="578"/>
        <v/>
      </c>
      <c r="CE1158" s="31" t="str">
        <f t="shared" si="579"/>
        <v/>
      </c>
      <c r="CF1158" s="31" t="e">
        <f t="shared" ca="1" si="580"/>
        <v>#NAME?</v>
      </c>
      <c r="CG1158" s="31" t="e">
        <f t="shared" ca="1" si="581"/>
        <v>#NAME?</v>
      </c>
      <c r="CH1158" s="31" t="e">
        <f t="shared" ca="1" si="582"/>
        <v>#NAME?</v>
      </c>
      <c r="CI1158" s="31" t="e">
        <f t="shared" ca="1" si="583"/>
        <v>#NAME?</v>
      </c>
    </row>
    <row r="1159" spans="1:87" s="31" customFormat="1" ht="30" hidden="1" x14ac:dyDescent="0.25">
      <c r="A1159" s="9" t="s">
        <v>4493</v>
      </c>
      <c r="B1159" s="31" t="s">
        <v>636</v>
      </c>
      <c r="C1159" s="31" t="s">
        <v>637</v>
      </c>
      <c r="E1159" s="14" t="s">
        <v>212</v>
      </c>
      <c r="G1159" s="31" t="str">
        <f t="shared" si="560"/>
        <v>Сигнал</v>
      </c>
      <c r="H1159" s="31" t="s">
        <v>639</v>
      </c>
      <c r="I1159" s="31" t="s">
        <v>4593</v>
      </c>
      <c r="J1159" s="31" t="str">
        <f t="shared" si="555"/>
        <v>DCS_AI_01</v>
      </c>
      <c r="K1159" s="14" t="s">
        <v>5866</v>
      </c>
      <c r="M1159" s="31" t="s">
        <v>622</v>
      </c>
      <c r="N1159" s="31" t="s">
        <v>113</v>
      </c>
      <c r="O1159" s="31" t="s">
        <v>170</v>
      </c>
      <c r="P1159" s="31" t="s">
        <v>131</v>
      </c>
      <c r="Q1159" s="31" t="s">
        <v>623</v>
      </c>
      <c r="R1159" s="31">
        <v>15</v>
      </c>
      <c r="S1159" s="31">
        <v>16</v>
      </c>
      <c r="T1159" s="31" t="s">
        <v>62</v>
      </c>
      <c r="U1159" s="31" t="str">
        <f t="shared" ref="U1159:U1222" si="584">IF(N1159="02 Core","2",
IF(N1159="08 Core","8",
IF(N1159="16 core","16",
IF(N1159="20 core","20",
IF(N1159="30 Core","30",
IF(N1159="01 Pair","2",
IF(N1159="02 Pair","4",
IF(N1159="05 Pair","10",
IF(N1159="06 Pair","12",
IF(N1159="10 Pair","20",
IF(N1159="12 Pair","24",
IF(N1159="15 Pair","30",
IF(N1159="24 Pair","48",
IF(N1159="06 Triad","18",
""))))))))))))))</f>
        <v>24</v>
      </c>
      <c r="V1159" s="14" t="str">
        <f t="shared" si="556"/>
        <v>AVK 2,5 A, AVK 2,5 A</v>
      </c>
      <c r="W1159" s="31" t="str">
        <f t="shared" si="561"/>
        <v>O1010007_U8</v>
      </c>
      <c r="X1159" s="14" t="str">
        <f t="shared" si="562"/>
        <v>HD5542</v>
      </c>
      <c r="Y1159" s="31" t="str">
        <f t="shared" si="563"/>
        <v>O1010007</v>
      </c>
      <c r="Z1159" s="31" t="str">
        <f t="shared" si="564"/>
        <v>TUA711-AIO16</v>
      </c>
      <c r="AA1159" s="14" t="str">
        <f t="shared" si="565"/>
        <v>17-SC-DCS-001/O1010007/ 17-MC-DCS-006</v>
      </c>
      <c r="AB1159" s="31" t="s">
        <v>64</v>
      </c>
      <c r="AC1159" s="31" t="s">
        <v>124</v>
      </c>
      <c r="AD1159" s="31" t="s">
        <v>125</v>
      </c>
      <c r="AE1159" s="31">
        <v>0</v>
      </c>
      <c r="AF1159" s="31" t="s">
        <v>126</v>
      </c>
      <c r="AG1159" s="31" t="s">
        <v>621</v>
      </c>
      <c r="AH1159" s="31">
        <v>8</v>
      </c>
      <c r="AI1159" s="31">
        <v>8</v>
      </c>
      <c r="AJ1159" s="31" t="s">
        <v>128</v>
      </c>
      <c r="AK1159" s="31">
        <f t="shared" si="557"/>
        <v>16</v>
      </c>
      <c r="AL1159" s="31" t="s">
        <v>62</v>
      </c>
      <c r="AO1159" s="31" t="s">
        <v>63</v>
      </c>
      <c r="AP1159" s="31" t="s">
        <v>634</v>
      </c>
      <c r="AQ1159" s="31" t="s">
        <v>638</v>
      </c>
      <c r="AR1159" s="31" t="s">
        <v>5716</v>
      </c>
      <c r="AS1159" s="31" t="s">
        <v>207</v>
      </c>
      <c r="AT1159" s="14" t="s">
        <v>5724</v>
      </c>
      <c r="AU1159" s="31" t="s">
        <v>5860</v>
      </c>
      <c r="AX1159" s="31" t="s">
        <v>5724</v>
      </c>
      <c r="AZ1159" s="31">
        <v>99</v>
      </c>
      <c r="BA1159" s="31">
        <v>103</v>
      </c>
      <c r="BC1159" s="31">
        <v>0</v>
      </c>
      <c r="BD1159" s="31">
        <v>110</v>
      </c>
      <c r="BE1159" s="31" t="s">
        <v>5769</v>
      </c>
      <c r="BK1159" s="14" t="str">
        <f t="shared" si="566"/>
        <v>TS-R-05:15/
O1010007_U8:3</v>
      </c>
      <c r="BL1159" s="14" t="str">
        <f t="shared" si="567"/>
        <v>TS-R-05:16/
O1010007_U8:4</v>
      </c>
      <c r="BM1159" s="14" t="str">
        <f t="shared" si="568"/>
        <v/>
      </c>
      <c r="BN1159" s="14"/>
      <c r="BO1159" s="14" t="str">
        <f t="shared" si="558"/>
        <v>O1010007:8A/
O1010007_U8:5</v>
      </c>
      <c r="BP1159" s="14" t="str">
        <f t="shared" si="559"/>
        <v>O1010007:8C/
O1010007_U8:6</v>
      </c>
      <c r="BQ1159" s="14"/>
      <c r="BR1159" s="14" t="str">
        <f t="shared" si="569"/>
        <v/>
      </c>
      <c r="BS1159" s="14" t="str">
        <f t="shared" si="570"/>
        <v/>
      </c>
      <c r="BW1159" s="31" t="str">
        <f t="shared" si="571"/>
        <v>8A</v>
      </c>
      <c r="BX1159" s="31" t="str">
        <f t="shared" si="572"/>
        <v>8C</v>
      </c>
      <c r="BY1159" s="31" t="str">
        <f t="shared" si="573"/>
        <v>3</v>
      </c>
      <c r="BZ1159" s="31" t="str">
        <f t="shared" si="574"/>
        <v>4</v>
      </c>
      <c r="CA1159" s="31" t="str">
        <f t="shared" si="575"/>
        <v/>
      </c>
      <c r="CB1159" s="31" t="str">
        <f t="shared" si="576"/>
        <v>5</v>
      </c>
      <c r="CC1159" s="31" t="str">
        <f t="shared" si="577"/>
        <v>6</v>
      </c>
      <c r="CD1159" s="31" t="str">
        <f t="shared" si="578"/>
        <v/>
      </c>
      <c r="CE1159" s="31" t="str">
        <f t="shared" si="579"/>
        <v/>
      </c>
      <c r="CF1159" s="31" t="e">
        <f t="shared" ca="1" si="580"/>
        <v>#NAME?</v>
      </c>
      <c r="CG1159" s="31" t="e">
        <f t="shared" ca="1" si="581"/>
        <v>#NAME?</v>
      </c>
      <c r="CH1159" s="31" t="e">
        <f t="shared" ca="1" si="582"/>
        <v>#NAME?</v>
      </c>
      <c r="CI1159" s="31" t="e">
        <f t="shared" ca="1" si="583"/>
        <v>#NAME?</v>
      </c>
    </row>
    <row r="1160" spans="1:87" s="31" customFormat="1" ht="30" hidden="1" x14ac:dyDescent="0.25">
      <c r="A1160" s="9" t="s">
        <v>6099</v>
      </c>
      <c r="B1160" s="31" t="s">
        <v>613</v>
      </c>
      <c r="C1160" s="31" t="s">
        <v>614</v>
      </c>
      <c r="E1160" s="14" t="s">
        <v>212</v>
      </c>
      <c r="F1160" s="31" t="s">
        <v>6100</v>
      </c>
      <c r="G1160" s="31" t="str">
        <f t="shared" si="560"/>
        <v>Сигнал</v>
      </c>
      <c r="H1160" s="31" t="s">
        <v>241</v>
      </c>
      <c r="I1160" s="31" t="s">
        <v>4593</v>
      </c>
      <c r="J1160" s="31" t="str">
        <f t="shared" si="555"/>
        <v>DCS_AI_01</v>
      </c>
      <c r="K1160" s="14" t="s">
        <v>5866</v>
      </c>
      <c r="M1160" s="31" t="s">
        <v>599</v>
      </c>
      <c r="N1160" s="31" t="s">
        <v>113</v>
      </c>
      <c r="O1160" s="31" t="s">
        <v>165</v>
      </c>
      <c r="P1160" s="31" t="s">
        <v>131</v>
      </c>
      <c r="Q1160" s="31" t="s">
        <v>552</v>
      </c>
      <c r="R1160" s="31">
        <v>13</v>
      </c>
      <c r="S1160" s="31">
        <v>14</v>
      </c>
      <c r="T1160" s="31" t="s">
        <v>62</v>
      </c>
      <c r="U1160" s="31" t="str">
        <f t="shared" si="584"/>
        <v>24</v>
      </c>
      <c r="V1160" s="14" t="str">
        <f t="shared" si="556"/>
        <v>AVK 2,5 A, AVK 2,5 A</v>
      </c>
      <c r="W1160" s="31" t="str">
        <f t="shared" si="561"/>
        <v>O1010003_U9</v>
      </c>
      <c r="X1160" s="14" t="str">
        <f t="shared" si="562"/>
        <v>HD5542</v>
      </c>
      <c r="Y1160" s="31" t="str">
        <f t="shared" si="563"/>
        <v>O1010003</v>
      </c>
      <c r="Z1160" s="31" t="str">
        <f t="shared" si="564"/>
        <v>TUA711-AIO16</v>
      </c>
      <c r="AA1160" s="14" t="str">
        <f t="shared" si="565"/>
        <v>17-SC-DCS-001/O1010003/ 17-MC-DCS-006</v>
      </c>
      <c r="AB1160" s="31" t="s">
        <v>64</v>
      </c>
      <c r="AC1160" s="31" t="s">
        <v>124</v>
      </c>
      <c r="AD1160" s="31" t="s">
        <v>125</v>
      </c>
      <c r="AE1160" s="31">
        <v>0</v>
      </c>
      <c r="AF1160" s="31" t="s">
        <v>126</v>
      </c>
      <c r="AG1160" s="31" t="s">
        <v>581</v>
      </c>
      <c r="AH1160" s="31">
        <v>4</v>
      </c>
      <c r="AI1160" s="31">
        <v>9</v>
      </c>
      <c r="AJ1160" s="31" t="s">
        <v>128</v>
      </c>
      <c r="AK1160" s="31">
        <f t="shared" si="557"/>
        <v>16</v>
      </c>
      <c r="AL1160" s="31" t="s">
        <v>62</v>
      </c>
      <c r="AO1160" s="31" t="s">
        <v>63</v>
      </c>
      <c r="AP1160" s="31" t="s">
        <v>615</v>
      </c>
      <c r="AQ1160" s="31" t="s">
        <v>6029</v>
      </c>
      <c r="AR1160" s="31" t="s">
        <v>5716</v>
      </c>
      <c r="AS1160" s="31" t="s">
        <v>207</v>
      </c>
      <c r="AT1160" s="14" t="s">
        <v>5724</v>
      </c>
      <c r="AU1160" s="31" t="s">
        <v>5858</v>
      </c>
      <c r="AX1160" s="31" t="s">
        <v>5724</v>
      </c>
      <c r="AZ1160" s="31">
        <v>0.4</v>
      </c>
      <c r="BC1160" s="31">
        <v>0</v>
      </c>
      <c r="BD1160" s="31">
        <v>1.5</v>
      </c>
      <c r="BE1160" s="31" t="s">
        <v>5764</v>
      </c>
      <c r="BK1160" s="14" t="str">
        <f t="shared" si="566"/>
        <v>TS-O-04:13/
O1010003_U9:3</v>
      </c>
      <c r="BL1160" s="14" t="str">
        <f t="shared" si="567"/>
        <v>TS-O-04:14/
O1010003_U9:4</v>
      </c>
      <c r="BM1160" s="14" t="str">
        <f t="shared" si="568"/>
        <v/>
      </c>
      <c r="BN1160" s="14"/>
      <c r="BO1160" s="14" t="str">
        <f t="shared" si="558"/>
        <v>O1010003:9A/
O1010003_U9:5</v>
      </c>
      <c r="BP1160" s="14" t="str">
        <f t="shared" si="559"/>
        <v>O1010003:9C/
O1010003_U9:6</v>
      </c>
      <c r="BQ1160" s="14"/>
      <c r="BR1160" s="14" t="str">
        <f t="shared" si="569"/>
        <v/>
      </c>
      <c r="BS1160" s="14" t="str">
        <f t="shared" si="570"/>
        <v/>
      </c>
      <c r="BW1160" s="31" t="str">
        <f t="shared" si="571"/>
        <v>9A</v>
      </c>
      <c r="BX1160" s="31" t="str">
        <f t="shared" si="572"/>
        <v>9C</v>
      </c>
      <c r="BY1160" s="31" t="str">
        <f t="shared" si="573"/>
        <v>3</v>
      </c>
      <c r="BZ1160" s="31" t="str">
        <f t="shared" si="574"/>
        <v>4</v>
      </c>
      <c r="CA1160" s="31" t="str">
        <f t="shared" si="575"/>
        <v/>
      </c>
      <c r="CB1160" s="31" t="str">
        <f t="shared" si="576"/>
        <v>5</v>
      </c>
      <c r="CC1160" s="31" t="str">
        <f t="shared" si="577"/>
        <v>6</v>
      </c>
      <c r="CD1160" s="31" t="str">
        <f t="shared" si="578"/>
        <v/>
      </c>
      <c r="CE1160" s="31" t="str">
        <f t="shared" si="579"/>
        <v/>
      </c>
      <c r="CF1160" s="31" t="e">
        <f t="shared" ca="1" si="580"/>
        <v>#NAME?</v>
      </c>
      <c r="CG1160" s="31" t="e">
        <f t="shared" ca="1" si="581"/>
        <v>#NAME?</v>
      </c>
      <c r="CH1160" s="31" t="e">
        <f t="shared" ca="1" si="582"/>
        <v>#NAME?</v>
      </c>
      <c r="CI1160" s="31" t="e">
        <f t="shared" ca="1" si="583"/>
        <v>#NAME?</v>
      </c>
    </row>
    <row r="1161" spans="1:87" s="31" customFormat="1" ht="45" hidden="1" x14ac:dyDescent="0.25">
      <c r="A1161" s="9" t="s">
        <v>6099</v>
      </c>
      <c r="B1161" s="31" t="s">
        <v>660</v>
      </c>
      <c r="C1161" s="31" t="s">
        <v>661</v>
      </c>
      <c r="E1161" s="14" t="s">
        <v>398</v>
      </c>
      <c r="F1161" s="31" t="s">
        <v>6100</v>
      </c>
      <c r="G1161" s="31" t="str">
        <f t="shared" si="560"/>
        <v>Сигнал</v>
      </c>
      <c r="H1161" s="31" t="s">
        <v>241</v>
      </c>
      <c r="I1161" s="31" t="s">
        <v>4575</v>
      </c>
      <c r="J1161" s="31" t="str">
        <f t="shared" si="555"/>
        <v>DCS_AI_02</v>
      </c>
      <c r="K1161" s="14" t="s">
        <v>5866</v>
      </c>
      <c r="M1161" s="31" t="s">
        <v>646</v>
      </c>
      <c r="N1161" s="31" t="s">
        <v>107</v>
      </c>
      <c r="O1161" s="31" t="s">
        <v>160</v>
      </c>
      <c r="P1161" s="31" t="s">
        <v>131</v>
      </c>
      <c r="Q1161" s="31" t="s">
        <v>600</v>
      </c>
      <c r="R1161" s="31">
        <v>11</v>
      </c>
      <c r="S1161" s="31">
        <v>12</v>
      </c>
      <c r="T1161" s="31" t="s">
        <v>62</v>
      </c>
      <c r="U1161" s="31" t="str">
        <f t="shared" si="584"/>
        <v>48</v>
      </c>
      <c r="V1161" s="14" t="str">
        <f t="shared" si="556"/>
        <v>AVK 2,5 A, AVK 2,5 A</v>
      </c>
      <c r="W1161" s="31" t="str">
        <f t="shared" si="561"/>
        <v>O1010014R_U2</v>
      </c>
      <c r="X1161" s="14" t="str">
        <f t="shared" si="562"/>
        <v>HD5542</v>
      </c>
      <c r="Y1161" s="31" t="str">
        <f t="shared" si="563"/>
        <v>O1010014R</v>
      </c>
      <c r="Z1161" s="31" t="str">
        <f t="shared" si="564"/>
        <v>TUA711-AIO16</v>
      </c>
      <c r="AA1161" s="14" t="str">
        <f t="shared" si="565"/>
        <v>17-SC-DCS-001/O1010014R/ 17-MC-DCS-006</v>
      </c>
      <c r="AB1161" s="31" t="s">
        <v>64</v>
      </c>
      <c r="AC1161" s="31" t="s">
        <v>124</v>
      </c>
      <c r="AD1161" s="31" t="s">
        <v>125</v>
      </c>
      <c r="AE1161" s="31">
        <v>0</v>
      </c>
      <c r="AF1161" s="31" t="s">
        <v>126</v>
      </c>
      <c r="AG1161" s="31" t="s">
        <v>655</v>
      </c>
      <c r="AH1161" s="31">
        <v>15</v>
      </c>
      <c r="AI1161" s="31">
        <v>2</v>
      </c>
      <c r="AJ1161" s="31" t="s">
        <v>128</v>
      </c>
      <c r="AK1161" s="31">
        <f t="shared" si="557"/>
        <v>16</v>
      </c>
      <c r="AL1161" s="31" t="s">
        <v>62</v>
      </c>
      <c r="AO1161" s="31" t="s">
        <v>63</v>
      </c>
      <c r="AP1161" s="31" t="s">
        <v>645</v>
      </c>
      <c r="AQ1161" s="31" t="s">
        <v>6030</v>
      </c>
      <c r="AR1161" s="31" t="s">
        <v>5716</v>
      </c>
      <c r="AS1161" s="31" t="s">
        <v>207</v>
      </c>
      <c r="AT1161" s="14" t="s">
        <v>5724</v>
      </c>
      <c r="AU1161" s="31" t="s">
        <v>5858</v>
      </c>
      <c r="AX1161" s="31" t="s">
        <v>5724</v>
      </c>
      <c r="BC1161" s="31">
        <v>0</v>
      </c>
      <c r="BD1161" s="31">
        <v>10</v>
      </c>
      <c r="BE1161" s="31" t="s">
        <v>5770</v>
      </c>
      <c r="BK1161" s="14" t="str">
        <f t="shared" si="566"/>
        <v>TS-O-05:11/
O1010014R_U2:3</v>
      </c>
      <c r="BL1161" s="14" t="str">
        <f t="shared" si="567"/>
        <v>TS-O-05:12/
O1010014R_U2:4</v>
      </c>
      <c r="BM1161" s="14" t="str">
        <f t="shared" si="568"/>
        <v/>
      </c>
      <c r="BN1161" s="14"/>
      <c r="BO1161" s="14" t="str">
        <f t="shared" si="558"/>
        <v>O1010014R:2A/
O1010014R_U2:5</v>
      </c>
      <c r="BP1161" s="14" t="str">
        <f t="shared" si="559"/>
        <v>O1010014R:2C/
O1010014R_U2:6</v>
      </c>
      <c r="BQ1161" s="14"/>
      <c r="BR1161" s="14" t="str">
        <f t="shared" si="569"/>
        <v/>
      </c>
      <c r="BS1161" s="14" t="str">
        <f t="shared" si="570"/>
        <v/>
      </c>
      <c r="BW1161" s="31" t="str">
        <f t="shared" si="571"/>
        <v>2A</v>
      </c>
      <c r="BX1161" s="31" t="str">
        <f t="shared" si="572"/>
        <v>2C</v>
      </c>
      <c r="BY1161" s="31" t="str">
        <f t="shared" si="573"/>
        <v>3</v>
      </c>
      <c r="BZ1161" s="31" t="str">
        <f t="shared" si="574"/>
        <v>4</v>
      </c>
      <c r="CA1161" s="31" t="str">
        <f t="shared" si="575"/>
        <v/>
      </c>
      <c r="CB1161" s="31" t="str">
        <f t="shared" si="576"/>
        <v>5</v>
      </c>
      <c r="CC1161" s="31" t="str">
        <f t="shared" si="577"/>
        <v>6</v>
      </c>
      <c r="CD1161" s="31" t="str">
        <f t="shared" si="578"/>
        <v/>
      </c>
      <c r="CE1161" s="31" t="str">
        <f t="shared" si="579"/>
        <v/>
      </c>
      <c r="CF1161" s="31" t="e">
        <f t="shared" ca="1" si="580"/>
        <v>#NAME?</v>
      </c>
      <c r="CG1161" s="31" t="e">
        <f t="shared" ca="1" si="581"/>
        <v>#NAME?</v>
      </c>
      <c r="CH1161" s="31" t="e">
        <f t="shared" ca="1" si="582"/>
        <v>#NAME?</v>
      </c>
      <c r="CI1161" s="31" t="e">
        <f t="shared" ca="1" si="583"/>
        <v>#NAME?</v>
      </c>
    </row>
    <row r="1162" spans="1:87" s="31" customFormat="1" ht="30" hidden="1" x14ac:dyDescent="0.25">
      <c r="A1162" s="9" t="s">
        <v>6099</v>
      </c>
      <c r="B1162" s="31" t="s">
        <v>662</v>
      </c>
      <c r="C1162" s="31" t="s">
        <v>663</v>
      </c>
      <c r="E1162" s="14" t="s">
        <v>212</v>
      </c>
      <c r="F1162" s="31" t="s">
        <v>6100</v>
      </c>
      <c r="G1162" s="31" t="str">
        <f t="shared" si="560"/>
        <v>Сигнал</v>
      </c>
      <c r="H1162" s="31" t="s">
        <v>241</v>
      </c>
      <c r="I1162" s="31" t="s">
        <v>4576</v>
      </c>
      <c r="J1162" s="31" t="str">
        <f t="shared" si="555"/>
        <v>DCS_AI_01</v>
      </c>
      <c r="K1162" s="14" t="s">
        <v>5866</v>
      </c>
      <c r="M1162" s="31" t="s">
        <v>646</v>
      </c>
      <c r="N1162" s="31" t="s">
        <v>107</v>
      </c>
      <c r="O1162" s="31" t="s">
        <v>165</v>
      </c>
      <c r="P1162" s="31" t="s">
        <v>131</v>
      </c>
      <c r="Q1162" s="31" t="s">
        <v>600</v>
      </c>
      <c r="R1162" s="31">
        <v>13</v>
      </c>
      <c r="S1162" s="31">
        <v>14</v>
      </c>
      <c r="T1162" s="31" t="s">
        <v>62</v>
      </c>
      <c r="U1162" s="31" t="str">
        <f t="shared" si="584"/>
        <v>48</v>
      </c>
      <c r="V1162" s="14" t="str">
        <f t="shared" si="556"/>
        <v>AVK 2,5 A, AVK 2,5 A</v>
      </c>
      <c r="W1162" s="31" t="str">
        <f t="shared" si="561"/>
        <v>O1010003_U14</v>
      </c>
      <c r="X1162" s="14" t="str">
        <f t="shared" si="562"/>
        <v>HD5542</v>
      </c>
      <c r="Y1162" s="31" t="str">
        <f t="shared" si="563"/>
        <v>O1010003</v>
      </c>
      <c r="Z1162" s="31" t="str">
        <f t="shared" si="564"/>
        <v>TUA711-AIO16</v>
      </c>
      <c r="AA1162" s="14" t="str">
        <f t="shared" si="565"/>
        <v>17-SC-DCS-001/O1010003/ 17-MC-DCS-006</v>
      </c>
      <c r="AB1162" s="31" t="s">
        <v>64</v>
      </c>
      <c r="AC1162" s="31" t="s">
        <v>124</v>
      </c>
      <c r="AD1162" s="31" t="s">
        <v>125</v>
      </c>
      <c r="AE1162" s="31">
        <v>0</v>
      </c>
      <c r="AF1162" s="31" t="s">
        <v>126</v>
      </c>
      <c r="AG1162" s="31" t="s">
        <v>581</v>
      </c>
      <c r="AH1162" s="31">
        <v>4</v>
      </c>
      <c r="AI1162" s="31">
        <v>14</v>
      </c>
      <c r="AJ1162" s="31" t="s">
        <v>128</v>
      </c>
      <c r="AK1162" s="31">
        <f t="shared" si="557"/>
        <v>16</v>
      </c>
      <c r="AL1162" s="31" t="s">
        <v>62</v>
      </c>
      <c r="AO1162" s="31" t="s">
        <v>63</v>
      </c>
      <c r="AP1162" s="31" t="s">
        <v>664</v>
      </c>
      <c r="AQ1162" s="31" t="s">
        <v>5977</v>
      </c>
      <c r="AR1162" s="31" t="s">
        <v>5716</v>
      </c>
      <c r="AS1162" s="31" t="s">
        <v>207</v>
      </c>
      <c r="AT1162" s="14" t="s">
        <v>5724</v>
      </c>
      <c r="AU1162" s="31" t="s">
        <v>5858</v>
      </c>
      <c r="AX1162" s="31" t="s">
        <v>5724</v>
      </c>
      <c r="BC1162" s="31" t="s">
        <v>5744</v>
      </c>
      <c r="BD1162" s="31" t="s">
        <v>5506</v>
      </c>
      <c r="BE1162" s="31" t="s">
        <v>5764</v>
      </c>
      <c r="BK1162" s="14" t="str">
        <f t="shared" si="566"/>
        <v>TS-O-05:13/
O1010003_U14:3</v>
      </c>
      <c r="BL1162" s="14" t="str">
        <f t="shared" si="567"/>
        <v>TS-O-05:14/
O1010003_U14:4</v>
      </c>
      <c r="BM1162" s="14" t="str">
        <f t="shared" si="568"/>
        <v/>
      </c>
      <c r="BN1162" s="14"/>
      <c r="BO1162" s="14" t="str">
        <f t="shared" si="558"/>
        <v>O1010003:14A/
O1010003_U14:5</v>
      </c>
      <c r="BP1162" s="14" t="str">
        <f t="shared" si="559"/>
        <v>O1010003:14C/
O1010003_U14:6</v>
      </c>
      <c r="BQ1162" s="14"/>
      <c r="BR1162" s="14" t="str">
        <f t="shared" si="569"/>
        <v/>
      </c>
      <c r="BS1162" s="14" t="str">
        <f t="shared" si="570"/>
        <v/>
      </c>
      <c r="BW1162" s="31" t="str">
        <f t="shared" si="571"/>
        <v>14A</v>
      </c>
      <c r="BX1162" s="31" t="str">
        <f t="shared" si="572"/>
        <v>14C</v>
      </c>
      <c r="BY1162" s="31" t="str">
        <f t="shared" si="573"/>
        <v>3</v>
      </c>
      <c r="BZ1162" s="31" t="str">
        <f t="shared" si="574"/>
        <v>4</v>
      </c>
      <c r="CA1162" s="31" t="str">
        <f t="shared" si="575"/>
        <v/>
      </c>
      <c r="CB1162" s="31" t="str">
        <f t="shared" si="576"/>
        <v>5</v>
      </c>
      <c r="CC1162" s="31" t="str">
        <f t="shared" si="577"/>
        <v>6</v>
      </c>
      <c r="CD1162" s="31" t="str">
        <f t="shared" si="578"/>
        <v/>
      </c>
      <c r="CE1162" s="31" t="str">
        <f t="shared" si="579"/>
        <v/>
      </c>
      <c r="CF1162" s="31" t="e">
        <f t="shared" ca="1" si="580"/>
        <v>#NAME?</v>
      </c>
      <c r="CG1162" s="31" t="e">
        <f t="shared" ca="1" si="581"/>
        <v>#NAME?</v>
      </c>
      <c r="CH1162" s="31" t="e">
        <f t="shared" ca="1" si="582"/>
        <v>#NAME?</v>
      </c>
      <c r="CI1162" s="31" t="e">
        <f t="shared" ca="1" si="583"/>
        <v>#NAME?</v>
      </c>
    </row>
    <row r="1163" spans="1:87" s="31" customFormat="1" ht="45" hidden="1" x14ac:dyDescent="0.25">
      <c r="A1163" s="9" t="s">
        <v>4493</v>
      </c>
      <c r="B1163" s="31" t="s">
        <v>662</v>
      </c>
      <c r="C1163" s="31" t="s">
        <v>969</v>
      </c>
      <c r="E1163" s="14" t="s">
        <v>173</v>
      </c>
      <c r="G1163" s="31" t="str">
        <f t="shared" si="560"/>
        <v>Сигнал</v>
      </c>
      <c r="H1163" s="31" t="s">
        <v>330</v>
      </c>
      <c r="I1163" s="31" t="s">
        <v>4576</v>
      </c>
      <c r="J1163" s="31" t="str">
        <f t="shared" si="555"/>
        <v>DCS_AO_02</v>
      </c>
      <c r="K1163" s="14" t="s">
        <v>5866</v>
      </c>
      <c r="M1163" s="31" t="s">
        <v>932</v>
      </c>
      <c r="N1163" s="31" t="s">
        <v>107</v>
      </c>
      <c r="O1163" s="31" t="s">
        <v>200</v>
      </c>
      <c r="P1163" s="31" t="s">
        <v>390</v>
      </c>
      <c r="Q1163" s="31" t="s">
        <v>933</v>
      </c>
      <c r="R1163" s="31">
        <v>31</v>
      </c>
      <c r="S1163" s="31">
        <v>32</v>
      </c>
      <c r="T1163" s="31" t="s">
        <v>62</v>
      </c>
      <c r="U1163" s="31" t="str">
        <f t="shared" si="584"/>
        <v>48</v>
      </c>
      <c r="V1163" s="14" t="str">
        <f t="shared" si="556"/>
        <v>AVK 2,5 A, AVK 2,5 A</v>
      </c>
      <c r="W1163" s="31" t="str">
        <f t="shared" si="561"/>
        <v>O1010108R_U9</v>
      </c>
      <c r="X1163" s="14" t="str">
        <f t="shared" si="562"/>
        <v>HD5546</v>
      </c>
      <c r="Y1163" s="31" t="str">
        <f t="shared" si="563"/>
        <v>O1010108R</v>
      </c>
      <c r="Z1163" s="31" t="str">
        <f t="shared" si="564"/>
        <v>TUA711-AIO16</v>
      </c>
      <c r="AA1163" s="14" t="str">
        <f t="shared" si="565"/>
        <v>17-SC-DCS-001/O1010108R/ 17-MC-DCS-008</v>
      </c>
      <c r="AB1163" s="31" t="s">
        <v>64</v>
      </c>
      <c r="AC1163" s="31" t="s">
        <v>124</v>
      </c>
      <c r="AD1163" s="31" t="s">
        <v>125</v>
      </c>
      <c r="AE1163" s="31">
        <v>0</v>
      </c>
      <c r="AF1163" s="31" t="s">
        <v>55</v>
      </c>
      <c r="AG1163" s="31" t="s">
        <v>901</v>
      </c>
      <c r="AH1163" s="31">
        <v>9</v>
      </c>
      <c r="AI1163" s="31">
        <v>9</v>
      </c>
      <c r="AJ1163" s="31" t="s">
        <v>175</v>
      </c>
      <c r="AK1163" s="31">
        <f t="shared" si="557"/>
        <v>16</v>
      </c>
      <c r="AL1163" s="31" t="s">
        <v>62</v>
      </c>
      <c r="AO1163" s="31" t="s">
        <v>63</v>
      </c>
      <c r="AP1163" s="31" t="s">
        <v>664</v>
      </c>
      <c r="AQ1163" s="31" t="s">
        <v>970</v>
      </c>
      <c r="AR1163" s="31" t="s">
        <v>5716</v>
      </c>
      <c r="AS1163" s="31" t="s">
        <v>207</v>
      </c>
      <c r="AT1163" s="14" t="s">
        <v>5724</v>
      </c>
      <c r="AU1163" s="31" t="s">
        <v>5858</v>
      </c>
      <c r="AX1163" s="31" t="s">
        <v>5724</v>
      </c>
      <c r="BK1163" s="14" t="str">
        <f t="shared" si="566"/>
        <v>TS-P-02:31/
O1010108R_U9:3</v>
      </c>
      <c r="BL1163" s="14" t="str">
        <f t="shared" si="567"/>
        <v>TS-P-02:32/
O1010108R_U9:4</v>
      </c>
      <c r="BM1163" s="14" t="str">
        <f t="shared" si="568"/>
        <v/>
      </c>
      <c r="BN1163" s="14"/>
      <c r="BO1163" s="14" t="str">
        <f t="shared" si="558"/>
        <v>O1010108R:9A/
O1010108R_U9:5</v>
      </c>
      <c r="BP1163" s="14" t="str">
        <f t="shared" si="559"/>
        <v>O1010108R:9C/
O1010108R_U9:6</v>
      </c>
      <c r="BQ1163" s="14"/>
      <c r="BR1163" s="14" t="str">
        <f t="shared" si="569"/>
        <v/>
      </c>
      <c r="BS1163" s="14" t="str">
        <f t="shared" si="570"/>
        <v/>
      </c>
      <c r="BW1163" s="31" t="str">
        <f t="shared" si="571"/>
        <v>9A</v>
      </c>
      <c r="BX1163" s="31" t="str">
        <f t="shared" si="572"/>
        <v>9C</v>
      </c>
      <c r="BY1163" s="31" t="str">
        <f t="shared" si="573"/>
        <v>3</v>
      </c>
      <c r="BZ1163" s="31" t="str">
        <f t="shared" si="574"/>
        <v>4</v>
      </c>
      <c r="CA1163" s="31" t="str">
        <f t="shared" si="575"/>
        <v/>
      </c>
      <c r="CB1163" s="31" t="str">
        <f t="shared" si="576"/>
        <v>5</v>
      </c>
      <c r="CC1163" s="31" t="str">
        <f t="shared" si="577"/>
        <v>6</v>
      </c>
      <c r="CD1163" s="31" t="str">
        <f t="shared" si="578"/>
        <v/>
      </c>
      <c r="CE1163" s="31" t="str">
        <f t="shared" si="579"/>
        <v/>
      </c>
      <c r="CF1163" s="31" t="e">
        <f t="shared" ca="1" si="580"/>
        <v>#NAME?</v>
      </c>
      <c r="CG1163" s="31" t="e">
        <f t="shared" ca="1" si="581"/>
        <v>#NAME?</v>
      </c>
      <c r="CH1163" s="31" t="e">
        <f t="shared" ca="1" si="582"/>
        <v>#NAME?</v>
      </c>
      <c r="CI1163" s="31" t="e">
        <f t="shared" ca="1" si="583"/>
        <v>#NAME?</v>
      </c>
    </row>
    <row r="1164" spans="1:87" s="31" customFormat="1" ht="30" hidden="1" x14ac:dyDescent="0.25">
      <c r="A1164" s="9" t="s">
        <v>4493</v>
      </c>
      <c r="B1164" s="31" t="s">
        <v>665</v>
      </c>
      <c r="C1164" s="31" t="s">
        <v>666</v>
      </c>
      <c r="E1164" s="14" t="s">
        <v>212</v>
      </c>
      <c r="G1164" s="31" t="str">
        <f t="shared" si="560"/>
        <v>Сигнал</v>
      </c>
      <c r="H1164" s="31" t="s">
        <v>241</v>
      </c>
      <c r="I1164" s="31" t="s">
        <v>4575</v>
      </c>
      <c r="J1164" s="31" t="str">
        <f t="shared" si="555"/>
        <v>DCS_AI_01</v>
      </c>
      <c r="K1164" s="14" t="s">
        <v>5866</v>
      </c>
      <c r="M1164" s="31" t="s">
        <v>646</v>
      </c>
      <c r="N1164" s="31" t="s">
        <v>107</v>
      </c>
      <c r="O1164" s="31" t="s">
        <v>170</v>
      </c>
      <c r="P1164" s="31" t="s">
        <v>131</v>
      </c>
      <c r="Q1164" s="31" t="s">
        <v>600</v>
      </c>
      <c r="R1164" s="31">
        <v>15</v>
      </c>
      <c r="S1164" s="31">
        <v>16</v>
      </c>
      <c r="T1164" s="31" t="s">
        <v>62</v>
      </c>
      <c r="U1164" s="31" t="str">
        <f t="shared" si="584"/>
        <v>48</v>
      </c>
      <c r="V1164" s="14" t="str">
        <f t="shared" si="556"/>
        <v>AVK 2,5 A, AVK 2,5 A</v>
      </c>
      <c r="W1164" s="31" t="str">
        <f t="shared" si="561"/>
        <v>O1010003_U15</v>
      </c>
      <c r="X1164" s="14" t="str">
        <f t="shared" si="562"/>
        <v>HD5542</v>
      </c>
      <c r="Y1164" s="31" t="str">
        <f t="shared" si="563"/>
        <v>O1010003</v>
      </c>
      <c r="Z1164" s="31" t="str">
        <f t="shared" si="564"/>
        <v>TUA711-AIO16</v>
      </c>
      <c r="AA1164" s="14" t="str">
        <f t="shared" si="565"/>
        <v>17-SC-DCS-001/O1010003/ 17-MC-DCS-006</v>
      </c>
      <c r="AB1164" s="31" t="s">
        <v>64</v>
      </c>
      <c r="AC1164" s="31" t="s">
        <v>124</v>
      </c>
      <c r="AD1164" s="31" t="s">
        <v>125</v>
      </c>
      <c r="AE1164" s="31">
        <v>0</v>
      </c>
      <c r="AF1164" s="31" t="s">
        <v>126</v>
      </c>
      <c r="AG1164" s="31" t="s">
        <v>581</v>
      </c>
      <c r="AH1164" s="31">
        <v>4</v>
      </c>
      <c r="AI1164" s="31">
        <v>15</v>
      </c>
      <c r="AJ1164" s="31" t="s">
        <v>128</v>
      </c>
      <c r="AK1164" s="31">
        <f t="shared" si="557"/>
        <v>16</v>
      </c>
      <c r="AL1164" s="31" t="s">
        <v>62</v>
      </c>
      <c r="AO1164" s="31" t="s">
        <v>63</v>
      </c>
      <c r="AP1164" s="31" t="s">
        <v>654</v>
      </c>
      <c r="AQ1164" s="31" t="s">
        <v>667</v>
      </c>
      <c r="AR1164" s="31" t="s">
        <v>5716</v>
      </c>
      <c r="AS1164" s="31" t="s">
        <v>207</v>
      </c>
      <c r="AT1164" s="14" t="s">
        <v>5724</v>
      </c>
      <c r="AU1164" s="31" t="s">
        <v>5858</v>
      </c>
      <c r="AX1164" s="31" t="s">
        <v>5724</v>
      </c>
      <c r="BC1164" s="31" t="s">
        <v>5744</v>
      </c>
      <c r="BD1164" s="31" t="s">
        <v>5506</v>
      </c>
      <c r="BE1164" s="31" t="s">
        <v>5764</v>
      </c>
      <c r="BK1164" s="14" t="str">
        <f t="shared" si="566"/>
        <v>TS-O-05:15/
O1010003_U15:3</v>
      </c>
      <c r="BL1164" s="14" t="str">
        <f t="shared" si="567"/>
        <v>TS-O-05:16/
O1010003_U15:4</v>
      </c>
      <c r="BM1164" s="14" t="str">
        <f t="shared" si="568"/>
        <v/>
      </c>
      <c r="BN1164" s="14"/>
      <c r="BO1164" s="14" t="str">
        <f t="shared" si="558"/>
        <v>O1010003:15A/
O1010003_U15:5</v>
      </c>
      <c r="BP1164" s="14" t="str">
        <f t="shared" si="559"/>
        <v>O1010003:15C/
O1010003_U15:6</v>
      </c>
      <c r="BQ1164" s="14"/>
      <c r="BR1164" s="14" t="str">
        <f t="shared" si="569"/>
        <v/>
      </c>
      <c r="BS1164" s="14" t="str">
        <f t="shared" si="570"/>
        <v/>
      </c>
      <c r="BW1164" s="31" t="str">
        <f t="shared" si="571"/>
        <v>15A</v>
      </c>
      <c r="BX1164" s="31" t="str">
        <f t="shared" si="572"/>
        <v>15C</v>
      </c>
      <c r="BY1164" s="31" t="str">
        <f t="shared" si="573"/>
        <v>3</v>
      </c>
      <c r="BZ1164" s="31" t="str">
        <f t="shared" si="574"/>
        <v>4</v>
      </c>
      <c r="CA1164" s="31" t="str">
        <f t="shared" si="575"/>
        <v/>
      </c>
      <c r="CB1164" s="31" t="str">
        <f t="shared" si="576"/>
        <v>5</v>
      </c>
      <c r="CC1164" s="31" t="str">
        <f t="shared" si="577"/>
        <v>6</v>
      </c>
      <c r="CD1164" s="31" t="str">
        <f t="shared" si="578"/>
        <v/>
      </c>
      <c r="CE1164" s="31" t="str">
        <f t="shared" si="579"/>
        <v/>
      </c>
      <c r="CF1164" s="31" t="e">
        <f t="shared" ca="1" si="580"/>
        <v>#NAME?</v>
      </c>
      <c r="CG1164" s="31" t="e">
        <f t="shared" ca="1" si="581"/>
        <v>#NAME?</v>
      </c>
      <c r="CH1164" s="31" t="e">
        <f t="shared" ca="1" si="582"/>
        <v>#NAME?</v>
      </c>
      <c r="CI1164" s="31" t="e">
        <f t="shared" ca="1" si="583"/>
        <v>#NAME?</v>
      </c>
    </row>
    <row r="1165" spans="1:87" s="31" customFormat="1" ht="30" hidden="1" x14ac:dyDescent="0.25">
      <c r="A1165" s="9" t="s">
        <v>6099</v>
      </c>
      <c r="B1165" s="31" t="s">
        <v>934</v>
      </c>
      <c r="C1165" s="31" t="s">
        <v>935</v>
      </c>
      <c r="E1165" s="14" t="s">
        <v>212</v>
      </c>
      <c r="F1165" s="31" t="s">
        <v>6100</v>
      </c>
      <c r="G1165" s="31" t="str">
        <f t="shared" si="560"/>
        <v>Сигнал</v>
      </c>
      <c r="H1165" s="31" t="s">
        <v>241</v>
      </c>
      <c r="I1165" s="31" t="s">
        <v>4574</v>
      </c>
      <c r="J1165" s="31" t="str">
        <f t="shared" si="555"/>
        <v>DCS_AI_01</v>
      </c>
      <c r="K1165" s="14" t="s">
        <v>5866</v>
      </c>
      <c r="M1165" s="31" t="s">
        <v>932</v>
      </c>
      <c r="N1165" s="31" t="s">
        <v>107</v>
      </c>
      <c r="O1165" s="31" t="s">
        <v>103</v>
      </c>
      <c r="P1165" s="31" t="s">
        <v>390</v>
      </c>
      <c r="Q1165" s="31" t="s">
        <v>933</v>
      </c>
      <c r="R1165" s="31">
        <v>3</v>
      </c>
      <c r="S1165" s="31">
        <v>4</v>
      </c>
      <c r="T1165" s="31" t="s">
        <v>62</v>
      </c>
      <c r="U1165" s="31" t="str">
        <f t="shared" si="584"/>
        <v>48</v>
      </c>
      <c r="V1165" s="14" t="str">
        <f t="shared" si="556"/>
        <v>AVK 2,5 A, AVK 2,5 A</v>
      </c>
      <c r="W1165" s="31" t="str">
        <f t="shared" si="561"/>
        <v>O1010009_U8</v>
      </c>
      <c r="X1165" s="14" t="str">
        <f t="shared" si="562"/>
        <v>HD5542</v>
      </c>
      <c r="Y1165" s="31" t="str">
        <f t="shared" si="563"/>
        <v>O1010009</v>
      </c>
      <c r="Z1165" s="31" t="str">
        <f t="shared" si="564"/>
        <v>TUA711-AIO16</v>
      </c>
      <c r="AA1165" s="14" t="str">
        <f t="shared" si="565"/>
        <v>17-SC-DCS-001/O1010009/ 17-MC-DCS-008</v>
      </c>
      <c r="AB1165" s="31" t="s">
        <v>64</v>
      </c>
      <c r="AC1165" s="31" t="s">
        <v>124</v>
      </c>
      <c r="AD1165" s="31" t="s">
        <v>125</v>
      </c>
      <c r="AE1165" s="31">
        <v>0</v>
      </c>
      <c r="AF1165" s="31" t="s">
        <v>126</v>
      </c>
      <c r="AG1165" s="31" t="s">
        <v>891</v>
      </c>
      <c r="AH1165" s="31">
        <v>10</v>
      </c>
      <c r="AI1165" s="31">
        <v>8</v>
      </c>
      <c r="AJ1165" s="31" t="s">
        <v>128</v>
      </c>
      <c r="AK1165" s="31">
        <f t="shared" si="557"/>
        <v>16</v>
      </c>
      <c r="AL1165" s="31" t="s">
        <v>62</v>
      </c>
      <c r="AO1165" s="31" t="s">
        <v>63</v>
      </c>
      <c r="AP1165" s="31" t="s">
        <v>936</v>
      </c>
      <c r="AQ1165" s="31" t="s">
        <v>5978</v>
      </c>
      <c r="AR1165" s="31" t="s">
        <v>5716</v>
      </c>
      <c r="AS1165" s="31" t="s">
        <v>207</v>
      </c>
      <c r="AT1165" s="14" t="s">
        <v>5724</v>
      </c>
      <c r="AU1165" s="31" t="s">
        <v>5858</v>
      </c>
      <c r="AX1165" s="31" t="s">
        <v>5724</v>
      </c>
      <c r="BC1165" s="31" t="s">
        <v>5744</v>
      </c>
      <c r="BD1165" s="31" t="s">
        <v>5771</v>
      </c>
      <c r="BE1165" s="31" t="s">
        <v>5769</v>
      </c>
      <c r="BK1165" s="14" t="str">
        <f t="shared" si="566"/>
        <v>TS-P-02:3/
O1010009_U8:3</v>
      </c>
      <c r="BL1165" s="14" t="str">
        <f t="shared" si="567"/>
        <v>TS-P-02:4/
O1010009_U8:4</v>
      </c>
      <c r="BM1165" s="14" t="str">
        <f t="shared" si="568"/>
        <v/>
      </c>
      <c r="BN1165" s="14"/>
      <c r="BO1165" s="14" t="str">
        <f t="shared" si="558"/>
        <v>O1010009:8A/
O1010009_U8:5</v>
      </c>
      <c r="BP1165" s="14" t="str">
        <f t="shared" si="559"/>
        <v>O1010009:8C/
O1010009_U8:6</v>
      </c>
      <c r="BQ1165" s="14"/>
      <c r="BR1165" s="14" t="str">
        <f t="shared" si="569"/>
        <v/>
      </c>
      <c r="BS1165" s="14" t="str">
        <f t="shared" si="570"/>
        <v/>
      </c>
      <c r="BW1165" s="31" t="str">
        <f t="shared" si="571"/>
        <v>8A</v>
      </c>
      <c r="BX1165" s="31" t="str">
        <f t="shared" si="572"/>
        <v>8C</v>
      </c>
      <c r="BY1165" s="31" t="str">
        <f t="shared" si="573"/>
        <v>3</v>
      </c>
      <c r="BZ1165" s="31" t="str">
        <f t="shared" si="574"/>
        <v>4</v>
      </c>
      <c r="CA1165" s="31" t="str">
        <f t="shared" si="575"/>
        <v/>
      </c>
      <c r="CB1165" s="31" t="str">
        <f t="shared" si="576"/>
        <v>5</v>
      </c>
      <c r="CC1165" s="31" t="str">
        <f t="shared" si="577"/>
        <v>6</v>
      </c>
      <c r="CD1165" s="31" t="str">
        <f t="shared" si="578"/>
        <v/>
      </c>
      <c r="CE1165" s="31" t="str">
        <f t="shared" si="579"/>
        <v/>
      </c>
      <c r="CF1165" s="31" t="e">
        <f t="shared" ca="1" si="580"/>
        <v>#NAME?</v>
      </c>
      <c r="CG1165" s="31" t="e">
        <f t="shared" ca="1" si="581"/>
        <v>#NAME?</v>
      </c>
      <c r="CH1165" s="31" t="e">
        <f t="shared" ca="1" si="582"/>
        <v>#NAME?</v>
      </c>
      <c r="CI1165" s="31" t="e">
        <f t="shared" ca="1" si="583"/>
        <v>#NAME?</v>
      </c>
    </row>
    <row r="1166" spans="1:87" s="31" customFormat="1" ht="30" hidden="1" x14ac:dyDescent="0.25">
      <c r="A1166" s="9" t="s">
        <v>6099</v>
      </c>
      <c r="B1166" s="31" t="s">
        <v>937</v>
      </c>
      <c r="C1166" s="31" t="s">
        <v>938</v>
      </c>
      <c r="E1166" s="14" t="s">
        <v>212</v>
      </c>
      <c r="F1166" s="31" t="s">
        <v>6100</v>
      </c>
      <c r="G1166" s="31" t="str">
        <f t="shared" si="560"/>
        <v>Сигнал</v>
      </c>
      <c r="H1166" s="31" t="s">
        <v>241</v>
      </c>
      <c r="I1166" s="31" t="s">
        <v>4574</v>
      </c>
      <c r="J1166" s="31" t="str">
        <f t="shared" si="555"/>
        <v>DCS_AI_01</v>
      </c>
      <c r="K1166" s="14" t="s">
        <v>5866</v>
      </c>
      <c r="M1166" s="31" t="s">
        <v>932</v>
      </c>
      <c r="N1166" s="31" t="s">
        <v>107</v>
      </c>
      <c r="O1166" s="31" t="s">
        <v>145</v>
      </c>
      <c r="P1166" s="31" t="s">
        <v>390</v>
      </c>
      <c r="Q1166" s="31" t="s">
        <v>933</v>
      </c>
      <c r="R1166" s="31">
        <v>5</v>
      </c>
      <c r="S1166" s="31">
        <v>6</v>
      </c>
      <c r="T1166" s="31" t="s">
        <v>62</v>
      </c>
      <c r="U1166" s="31" t="str">
        <f t="shared" si="584"/>
        <v>48</v>
      </c>
      <c r="V1166" s="14" t="str">
        <f t="shared" si="556"/>
        <v>AVK 2,5 A, AVK 2,5 A</v>
      </c>
      <c r="W1166" s="31" t="str">
        <f t="shared" si="561"/>
        <v>O1010009_U9</v>
      </c>
      <c r="X1166" s="14" t="str">
        <f t="shared" si="562"/>
        <v>HD5542</v>
      </c>
      <c r="Y1166" s="31" t="str">
        <f t="shared" si="563"/>
        <v>O1010009</v>
      </c>
      <c r="Z1166" s="31" t="str">
        <f t="shared" si="564"/>
        <v>TUA711-AIO16</v>
      </c>
      <c r="AA1166" s="14" t="str">
        <f t="shared" si="565"/>
        <v>17-SC-DCS-001/O1010009/ 17-MC-DCS-008</v>
      </c>
      <c r="AB1166" s="31" t="s">
        <v>64</v>
      </c>
      <c r="AC1166" s="31" t="s">
        <v>124</v>
      </c>
      <c r="AD1166" s="31" t="s">
        <v>125</v>
      </c>
      <c r="AE1166" s="31">
        <v>0</v>
      </c>
      <c r="AF1166" s="31" t="s">
        <v>126</v>
      </c>
      <c r="AG1166" s="31" t="s">
        <v>891</v>
      </c>
      <c r="AH1166" s="31">
        <v>10</v>
      </c>
      <c r="AI1166" s="31">
        <v>9</v>
      </c>
      <c r="AJ1166" s="31" t="s">
        <v>128</v>
      </c>
      <c r="AK1166" s="31">
        <f t="shared" si="557"/>
        <v>16</v>
      </c>
      <c r="AL1166" s="31" t="s">
        <v>62</v>
      </c>
      <c r="AO1166" s="31" t="s">
        <v>63</v>
      </c>
      <c r="AP1166" s="31" t="s">
        <v>939</v>
      </c>
      <c r="AQ1166" s="31" t="s">
        <v>6031</v>
      </c>
      <c r="AR1166" s="31" t="s">
        <v>5716</v>
      </c>
      <c r="AS1166" s="31" t="s">
        <v>207</v>
      </c>
      <c r="AT1166" s="14" t="s">
        <v>5724</v>
      </c>
      <c r="AU1166" s="31" t="s">
        <v>5858</v>
      </c>
      <c r="AX1166" s="31" t="s">
        <v>5724</v>
      </c>
      <c r="BC1166" s="31" t="s">
        <v>5744</v>
      </c>
      <c r="BD1166" s="31" t="s">
        <v>5772</v>
      </c>
      <c r="BE1166" s="31" t="s">
        <v>5769</v>
      </c>
      <c r="BK1166" s="14" t="str">
        <f t="shared" si="566"/>
        <v>TS-P-02:5/
O1010009_U9:3</v>
      </c>
      <c r="BL1166" s="14" t="str">
        <f t="shared" si="567"/>
        <v>TS-P-02:6/
O1010009_U9:4</v>
      </c>
      <c r="BM1166" s="14" t="str">
        <f t="shared" si="568"/>
        <v/>
      </c>
      <c r="BN1166" s="14"/>
      <c r="BO1166" s="14" t="str">
        <f t="shared" si="558"/>
        <v>O1010009:9A/
O1010009_U9:5</v>
      </c>
      <c r="BP1166" s="14" t="str">
        <f t="shared" si="559"/>
        <v>O1010009:9C/
O1010009_U9:6</v>
      </c>
      <c r="BQ1166" s="14"/>
      <c r="BR1166" s="14" t="str">
        <f t="shared" si="569"/>
        <v/>
      </c>
      <c r="BS1166" s="14" t="str">
        <f t="shared" si="570"/>
        <v/>
      </c>
      <c r="BW1166" s="31" t="str">
        <f t="shared" si="571"/>
        <v>9A</v>
      </c>
      <c r="BX1166" s="31" t="str">
        <f t="shared" si="572"/>
        <v>9C</v>
      </c>
      <c r="BY1166" s="31" t="str">
        <f t="shared" si="573"/>
        <v>3</v>
      </c>
      <c r="BZ1166" s="31" t="str">
        <f t="shared" si="574"/>
        <v>4</v>
      </c>
      <c r="CA1166" s="31" t="str">
        <f t="shared" si="575"/>
        <v/>
      </c>
      <c r="CB1166" s="31" t="str">
        <f t="shared" si="576"/>
        <v>5</v>
      </c>
      <c r="CC1166" s="31" t="str">
        <f t="shared" si="577"/>
        <v>6</v>
      </c>
      <c r="CD1166" s="31" t="str">
        <f t="shared" si="578"/>
        <v/>
      </c>
      <c r="CE1166" s="31" t="str">
        <f t="shared" si="579"/>
        <v/>
      </c>
      <c r="CF1166" s="31" t="e">
        <f t="shared" ca="1" si="580"/>
        <v>#NAME?</v>
      </c>
      <c r="CG1166" s="31" t="e">
        <f t="shared" ca="1" si="581"/>
        <v>#NAME?</v>
      </c>
      <c r="CH1166" s="31" t="e">
        <f t="shared" ca="1" si="582"/>
        <v>#NAME?</v>
      </c>
      <c r="CI1166" s="31" t="e">
        <f t="shared" ca="1" si="583"/>
        <v>#NAME?</v>
      </c>
    </row>
    <row r="1167" spans="1:87" s="31" customFormat="1" ht="30" hidden="1" x14ac:dyDescent="0.25">
      <c r="A1167" s="9" t="s">
        <v>6099</v>
      </c>
      <c r="B1167" s="31" t="s">
        <v>951</v>
      </c>
      <c r="C1167" s="31" t="s">
        <v>952</v>
      </c>
      <c r="E1167" s="14" t="s">
        <v>212</v>
      </c>
      <c r="F1167" s="31" t="s">
        <v>6100</v>
      </c>
      <c r="G1167" s="31" t="str">
        <f t="shared" si="560"/>
        <v>Сигнал</v>
      </c>
      <c r="H1167" s="31" t="s">
        <v>241</v>
      </c>
      <c r="I1167" s="31" t="s">
        <v>4574</v>
      </c>
      <c r="J1167" s="31" t="str">
        <f t="shared" si="555"/>
        <v>DCS_AI_01</v>
      </c>
      <c r="K1167" s="14" t="s">
        <v>5866</v>
      </c>
      <c r="M1167" s="31" t="s">
        <v>932</v>
      </c>
      <c r="N1167" s="31" t="s">
        <v>107</v>
      </c>
      <c r="O1167" s="31" t="s">
        <v>165</v>
      </c>
      <c r="P1167" s="31" t="s">
        <v>390</v>
      </c>
      <c r="Q1167" s="31" t="s">
        <v>933</v>
      </c>
      <c r="R1167" s="31">
        <v>13</v>
      </c>
      <c r="S1167" s="31">
        <v>14</v>
      </c>
      <c r="T1167" s="31" t="s">
        <v>62</v>
      </c>
      <c r="U1167" s="31" t="str">
        <f t="shared" si="584"/>
        <v>48</v>
      </c>
      <c r="V1167" s="14" t="str">
        <f t="shared" si="556"/>
        <v>AVK 2,5 A, AVK 2,5 A</v>
      </c>
      <c r="W1167" s="31" t="str">
        <f t="shared" si="561"/>
        <v>O1010010_U4</v>
      </c>
      <c r="X1167" s="14" t="str">
        <f t="shared" si="562"/>
        <v>HD5542</v>
      </c>
      <c r="Y1167" s="31" t="str">
        <f t="shared" si="563"/>
        <v>O1010010</v>
      </c>
      <c r="Z1167" s="31" t="str">
        <f t="shared" si="564"/>
        <v>TUA711-AIO16</v>
      </c>
      <c r="AA1167" s="14" t="str">
        <f t="shared" si="565"/>
        <v>17-SC-DCS-001/O1010010/ 17-MC-DCS-008</v>
      </c>
      <c r="AB1167" s="31" t="s">
        <v>64</v>
      </c>
      <c r="AC1167" s="31" t="s">
        <v>124</v>
      </c>
      <c r="AD1167" s="31" t="s">
        <v>125</v>
      </c>
      <c r="AE1167" s="31">
        <v>0</v>
      </c>
      <c r="AF1167" s="31" t="s">
        <v>126</v>
      </c>
      <c r="AG1167" s="31" t="s">
        <v>943</v>
      </c>
      <c r="AH1167" s="31">
        <v>11</v>
      </c>
      <c r="AI1167" s="31">
        <v>4</v>
      </c>
      <c r="AJ1167" s="31" t="s">
        <v>128</v>
      </c>
      <c r="AK1167" s="31">
        <f t="shared" si="557"/>
        <v>16</v>
      </c>
      <c r="AL1167" s="31" t="s">
        <v>62</v>
      </c>
      <c r="AO1167" s="31" t="s">
        <v>63</v>
      </c>
      <c r="AP1167" s="31" t="s">
        <v>953</v>
      </c>
      <c r="AQ1167" s="31" t="s">
        <v>6031</v>
      </c>
      <c r="AR1167" s="31" t="s">
        <v>5716</v>
      </c>
      <c r="AS1167" s="31" t="s">
        <v>207</v>
      </c>
      <c r="AT1167" s="14" t="s">
        <v>5724</v>
      </c>
      <c r="AU1167" s="31" t="s">
        <v>5858</v>
      </c>
      <c r="AX1167" s="31" t="s">
        <v>5724</v>
      </c>
      <c r="BC1167" s="31" t="s">
        <v>5744</v>
      </c>
      <c r="BD1167" s="31" t="s">
        <v>5773</v>
      </c>
      <c r="BE1167" s="31" t="s">
        <v>5769</v>
      </c>
      <c r="BK1167" s="14" t="str">
        <f t="shared" si="566"/>
        <v>TS-P-02:13/
O1010010_U4:3</v>
      </c>
      <c r="BL1167" s="14" t="str">
        <f t="shared" si="567"/>
        <v>TS-P-02:14/
O1010010_U4:4</v>
      </c>
      <c r="BM1167" s="14" t="str">
        <f t="shared" si="568"/>
        <v/>
      </c>
      <c r="BN1167" s="14"/>
      <c r="BO1167" s="14" t="str">
        <f t="shared" si="558"/>
        <v>O1010010:4A/
O1010010_U4:5</v>
      </c>
      <c r="BP1167" s="14" t="str">
        <f t="shared" si="559"/>
        <v>O1010010:4C/
O1010010_U4:6</v>
      </c>
      <c r="BQ1167" s="14"/>
      <c r="BR1167" s="14" t="str">
        <f t="shared" si="569"/>
        <v/>
      </c>
      <c r="BS1167" s="14" t="str">
        <f t="shared" si="570"/>
        <v/>
      </c>
      <c r="BW1167" s="31" t="str">
        <f t="shared" si="571"/>
        <v>4A</v>
      </c>
      <c r="BX1167" s="31" t="str">
        <f t="shared" si="572"/>
        <v>4C</v>
      </c>
      <c r="BY1167" s="31" t="str">
        <f t="shared" si="573"/>
        <v>3</v>
      </c>
      <c r="BZ1167" s="31" t="str">
        <f t="shared" si="574"/>
        <v>4</v>
      </c>
      <c r="CA1167" s="31" t="str">
        <f t="shared" si="575"/>
        <v/>
      </c>
      <c r="CB1167" s="31" t="str">
        <f t="shared" si="576"/>
        <v>5</v>
      </c>
      <c r="CC1167" s="31" t="str">
        <f t="shared" si="577"/>
        <v>6</v>
      </c>
      <c r="CD1167" s="31" t="str">
        <f t="shared" si="578"/>
        <v/>
      </c>
      <c r="CE1167" s="31" t="str">
        <f t="shared" si="579"/>
        <v/>
      </c>
      <c r="CF1167" s="31" t="e">
        <f t="shared" ca="1" si="580"/>
        <v>#NAME?</v>
      </c>
      <c r="CG1167" s="31" t="e">
        <f t="shared" ca="1" si="581"/>
        <v>#NAME?</v>
      </c>
      <c r="CH1167" s="31" t="e">
        <f t="shared" ca="1" si="582"/>
        <v>#NAME?</v>
      </c>
      <c r="CI1167" s="31" t="e">
        <f t="shared" ca="1" si="583"/>
        <v>#NAME?</v>
      </c>
    </row>
    <row r="1168" spans="1:87" s="31" customFormat="1" ht="45" hidden="1" x14ac:dyDescent="0.25">
      <c r="A1168" s="9" t="s">
        <v>6099</v>
      </c>
      <c r="B1168" s="31" t="s">
        <v>307</v>
      </c>
      <c r="C1168" s="31" t="s">
        <v>1774</v>
      </c>
      <c r="E1168" s="14" t="s">
        <v>248</v>
      </c>
      <c r="F1168" s="31" t="s">
        <v>6100</v>
      </c>
      <c r="G1168" s="31" t="str">
        <f t="shared" si="560"/>
        <v>Сигнал</v>
      </c>
      <c r="H1168" s="31" t="s">
        <v>1768</v>
      </c>
      <c r="I1168" s="31" t="s">
        <v>4580</v>
      </c>
      <c r="J1168" s="31" t="str">
        <f t="shared" si="555"/>
        <v>DCS_AI_02</v>
      </c>
      <c r="K1168" s="14" t="s">
        <v>5866</v>
      </c>
      <c r="M1168" s="31" t="s">
        <v>305</v>
      </c>
      <c r="N1168" s="31" t="s">
        <v>107</v>
      </c>
      <c r="O1168" s="31" t="s">
        <v>155</v>
      </c>
      <c r="P1168" s="31" t="s">
        <v>230</v>
      </c>
      <c r="Q1168" s="31" t="s">
        <v>282</v>
      </c>
      <c r="R1168" s="31">
        <v>9</v>
      </c>
      <c r="S1168" s="31">
        <v>10</v>
      </c>
      <c r="T1168" s="31" t="s">
        <v>62</v>
      </c>
      <c r="U1168" s="31" t="str">
        <f t="shared" si="584"/>
        <v>48</v>
      </c>
      <c r="V1168" s="14" t="str">
        <f t="shared" si="556"/>
        <v>AVK 2,5 A, AVK 2,5 A</v>
      </c>
      <c r="W1168" s="31" t="str">
        <f t="shared" si="561"/>
        <v>O1010102R_U8</v>
      </c>
      <c r="X1168" s="14" t="str">
        <f t="shared" si="562"/>
        <v>HD5542</v>
      </c>
      <c r="Y1168" s="31" t="str">
        <f t="shared" si="563"/>
        <v>O1010102R</v>
      </c>
      <c r="Z1168" s="31" t="str">
        <f t="shared" si="564"/>
        <v>TUA711-AIO16</v>
      </c>
      <c r="AA1168" s="14" t="str">
        <f t="shared" si="565"/>
        <v>17-SC-DCS-001/O1010102R/ 17-MC-DCS-009</v>
      </c>
      <c r="AB1168" s="31" t="s">
        <v>64</v>
      </c>
      <c r="AC1168" s="31" t="s">
        <v>124</v>
      </c>
      <c r="AD1168" s="31" t="s">
        <v>125</v>
      </c>
      <c r="AE1168" s="31">
        <v>0</v>
      </c>
      <c r="AF1168" s="31" t="s">
        <v>55</v>
      </c>
      <c r="AG1168" s="31" t="s">
        <v>249</v>
      </c>
      <c r="AH1168" s="31">
        <v>3</v>
      </c>
      <c r="AI1168" s="31">
        <v>8</v>
      </c>
      <c r="AJ1168" s="31" t="s">
        <v>128</v>
      </c>
      <c r="AK1168" s="31">
        <f t="shared" si="557"/>
        <v>16</v>
      </c>
      <c r="AL1168" s="31" t="s">
        <v>62</v>
      </c>
      <c r="AO1168" s="31" t="s">
        <v>63</v>
      </c>
      <c r="AP1168" s="31" t="s">
        <v>281</v>
      </c>
      <c r="AQ1168" s="31" t="s">
        <v>6032</v>
      </c>
      <c r="AR1168" s="31" t="s">
        <v>5716</v>
      </c>
      <c r="AS1168" s="31" t="s">
        <v>207</v>
      </c>
      <c r="AT1168" s="14" t="s">
        <v>5724</v>
      </c>
      <c r="AU1168" s="31" t="s">
        <v>5858</v>
      </c>
      <c r="AX1168" s="31" t="s">
        <v>5724</v>
      </c>
      <c r="BC1168" s="31" t="s">
        <v>5744</v>
      </c>
      <c r="BD1168" s="31" t="s">
        <v>5774</v>
      </c>
      <c r="BE1168" s="31" t="s">
        <v>5764</v>
      </c>
      <c r="BK1168" s="14" t="str">
        <f t="shared" si="566"/>
        <v>TS-H-04:9/
O1010102R_U8:3</v>
      </c>
      <c r="BL1168" s="14" t="str">
        <f t="shared" si="567"/>
        <v>TS-H-04:10/
O1010102R_U8:4</v>
      </c>
      <c r="BM1168" s="14" t="str">
        <f t="shared" si="568"/>
        <v/>
      </c>
      <c r="BN1168" s="14"/>
      <c r="BO1168" s="14" t="str">
        <f t="shared" si="558"/>
        <v>O1010102R:8A/
O1010102R_U8:5</v>
      </c>
      <c r="BP1168" s="14" t="str">
        <f t="shared" si="559"/>
        <v>O1010102R:8C/
O1010102R_U8:6</v>
      </c>
      <c r="BQ1168" s="14"/>
      <c r="BR1168" s="14" t="str">
        <f t="shared" si="569"/>
        <v/>
      </c>
      <c r="BS1168" s="14" t="str">
        <f t="shared" si="570"/>
        <v/>
      </c>
      <c r="BW1168" s="31" t="str">
        <f t="shared" si="571"/>
        <v>8A</v>
      </c>
      <c r="BX1168" s="31" t="str">
        <f t="shared" si="572"/>
        <v>8C</v>
      </c>
      <c r="BY1168" s="31" t="str">
        <f t="shared" si="573"/>
        <v>3</v>
      </c>
      <c r="BZ1168" s="31" t="str">
        <f t="shared" si="574"/>
        <v>4</v>
      </c>
      <c r="CA1168" s="31" t="str">
        <f t="shared" si="575"/>
        <v/>
      </c>
      <c r="CB1168" s="31" t="str">
        <f t="shared" si="576"/>
        <v>5</v>
      </c>
      <c r="CC1168" s="31" t="str">
        <f t="shared" si="577"/>
        <v>6</v>
      </c>
      <c r="CD1168" s="31" t="str">
        <f t="shared" si="578"/>
        <v/>
      </c>
      <c r="CE1168" s="31" t="str">
        <f t="shared" si="579"/>
        <v/>
      </c>
      <c r="CF1168" s="31" t="e">
        <f t="shared" ca="1" si="580"/>
        <v>#NAME?</v>
      </c>
      <c r="CG1168" s="31" t="e">
        <f t="shared" ca="1" si="581"/>
        <v>#NAME?</v>
      </c>
      <c r="CH1168" s="31" t="e">
        <f t="shared" ca="1" si="582"/>
        <v>#NAME?</v>
      </c>
      <c r="CI1168" s="31" t="e">
        <f t="shared" ca="1" si="583"/>
        <v>#NAME?</v>
      </c>
    </row>
    <row r="1169" spans="1:87" s="31" customFormat="1" ht="45" hidden="1" x14ac:dyDescent="0.25">
      <c r="A1169" s="9" t="s">
        <v>6099</v>
      </c>
      <c r="B1169" s="31" t="s">
        <v>318</v>
      </c>
      <c r="C1169" s="31" t="s">
        <v>2589</v>
      </c>
      <c r="E1169" s="14" t="s">
        <v>248</v>
      </c>
      <c r="F1169" s="31" t="s">
        <v>6100</v>
      </c>
      <c r="G1169" s="31" t="str">
        <f t="shared" si="560"/>
        <v>Сигнал</v>
      </c>
      <c r="H1169" s="31" t="s">
        <v>2384</v>
      </c>
      <c r="I1169" s="31" t="s">
        <v>4580</v>
      </c>
      <c r="J1169" s="31" t="str">
        <f t="shared" si="555"/>
        <v>DCS_AI_02</v>
      </c>
      <c r="K1169" s="14" t="s">
        <v>5866</v>
      </c>
      <c r="M1169" s="31" t="s">
        <v>305</v>
      </c>
      <c r="N1169" s="31" t="s">
        <v>107</v>
      </c>
      <c r="O1169" s="31" t="s">
        <v>170</v>
      </c>
      <c r="P1169" s="31" t="s">
        <v>230</v>
      </c>
      <c r="Q1169" s="31" t="s">
        <v>282</v>
      </c>
      <c r="R1169" s="31">
        <v>15</v>
      </c>
      <c r="S1169" s="31">
        <v>16</v>
      </c>
      <c r="T1169" s="31" t="s">
        <v>62</v>
      </c>
      <c r="U1169" s="31" t="str">
        <f t="shared" si="584"/>
        <v>48</v>
      </c>
      <c r="V1169" s="14" t="str">
        <f t="shared" si="556"/>
        <v>AVK 2,5 A, AVK 2,5 A</v>
      </c>
      <c r="W1169" s="31" t="str">
        <f t="shared" si="561"/>
        <v>O1010102R_U9</v>
      </c>
      <c r="X1169" s="14" t="str">
        <f t="shared" si="562"/>
        <v>HD5542</v>
      </c>
      <c r="Y1169" s="31" t="str">
        <f t="shared" si="563"/>
        <v>O1010102R</v>
      </c>
      <c r="Z1169" s="31" t="str">
        <f t="shared" si="564"/>
        <v>TUA711-AIO16</v>
      </c>
      <c r="AA1169" s="14" t="str">
        <f t="shared" si="565"/>
        <v>17-SC-DCS-001/O1010102R/ 17-MC-DCS-009</v>
      </c>
      <c r="AB1169" s="31" t="s">
        <v>64</v>
      </c>
      <c r="AC1169" s="31" t="s">
        <v>124</v>
      </c>
      <c r="AD1169" s="31" t="s">
        <v>125</v>
      </c>
      <c r="AE1169" s="31">
        <v>0</v>
      </c>
      <c r="AF1169" s="31" t="s">
        <v>55</v>
      </c>
      <c r="AG1169" s="31" t="s">
        <v>249</v>
      </c>
      <c r="AH1169" s="31">
        <v>3</v>
      </c>
      <c r="AI1169" s="31">
        <v>9</v>
      </c>
      <c r="AJ1169" s="31" t="s">
        <v>128</v>
      </c>
      <c r="AK1169" s="31">
        <f t="shared" si="557"/>
        <v>16</v>
      </c>
      <c r="AL1169" s="31" t="s">
        <v>62</v>
      </c>
      <c r="AO1169" s="31" t="s">
        <v>63</v>
      </c>
      <c r="AP1169" s="31" t="s">
        <v>281</v>
      </c>
      <c r="AQ1169" s="31" t="s">
        <v>6032</v>
      </c>
      <c r="AR1169" s="31" t="s">
        <v>5716</v>
      </c>
      <c r="AS1169" s="31" t="s">
        <v>207</v>
      </c>
      <c r="AT1169" s="14" t="s">
        <v>5724</v>
      </c>
      <c r="AU1169" s="31" t="s">
        <v>5858</v>
      </c>
      <c r="AX1169" s="31" t="s">
        <v>5724</v>
      </c>
      <c r="BC1169" s="31" t="s">
        <v>5744</v>
      </c>
      <c r="BD1169" s="31" t="s">
        <v>5775</v>
      </c>
      <c r="BE1169" s="31" t="s">
        <v>5764</v>
      </c>
      <c r="BK1169" s="14" t="str">
        <f t="shared" si="566"/>
        <v>TS-H-04:15/
O1010102R_U9:3</v>
      </c>
      <c r="BL1169" s="14" t="str">
        <f t="shared" si="567"/>
        <v>TS-H-04:16/
O1010102R_U9:4</v>
      </c>
      <c r="BM1169" s="14" t="str">
        <f t="shared" si="568"/>
        <v/>
      </c>
      <c r="BN1169" s="14"/>
      <c r="BO1169" s="14" t="str">
        <f t="shared" si="558"/>
        <v>O1010102R:9A/
O1010102R_U9:5</v>
      </c>
      <c r="BP1169" s="14" t="str">
        <f t="shared" si="559"/>
        <v>O1010102R:9C/
O1010102R_U9:6</v>
      </c>
      <c r="BQ1169" s="14"/>
      <c r="BR1169" s="14" t="str">
        <f t="shared" si="569"/>
        <v/>
      </c>
      <c r="BS1169" s="14" t="str">
        <f t="shared" si="570"/>
        <v/>
      </c>
      <c r="BW1169" s="31" t="str">
        <f t="shared" si="571"/>
        <v>9A</v>
      </c>
      <c r="BX1169" s="31" t="str">
        <f t="shared" si="572"/>
        <v>9C</v>
      </c>
      <c r="BY1169" s="31" t="str">
        <f t="shared" si="573"/>
        <v>3</v>
      </c>
      <c r="BZ1169" s="31" t="str">
        <f t="shared" si="574"/>
        <v>4</v>
      </c>
      <c r="CA1169" s="31" t="str">
        <f t="shared" si="575"/>
        <v/>
      </c>
      <c r="CB1169" s="31" t="str">
        <f t="shared" si="576"/>
        <v>5</v>
      </c>
      <c r="CC1169" s="31" t="str">
        <f t="shared" si="577"/>
        <v>6</v>
      </c>
      <c r="CD1169" s="31" t="str">
        <f t="shared" si="578"/>
        <v/>
      </c>
      <c r="CE1169" s="31" t="str">
        <f t="shared" si="579"/>
        <v/>
      </c>
      <c r="CF1169" s="31" t="e">
        <f t="shared" ca="1" si="580"/>
        <v>#NAME?</v>
      </c>
      <c r="CG1169" s="31" t="e">
        <f t="shared" ca="1" si="581"/>
        <v>#NAME?</v>
      </c>
      <c r="CH1169" s="31" t="e">
        <f t="shared" ca="1" si="582"/>
        <v>#NAME?</v>
      </c>
      <c r="CI1169" s="31" t="e">
        <f t="shared" ca="1" si="583"/>
        <v>#NAME?</v>
      </c>
    </row>
    <row r="1170" spans="1:87" s="31" customFormat="1" ht="45" hidden="1" x14ac:dyDescent="0.25">
      <c r="A1170" s="9" t="s">
        <v>4493</v>
      </c>
      <c r="B1170" s="31" t="s">
        <v>318</v>
      </c>
      <c r="C1170" s="31" t="s">
        <v>4471</v>
      </c>
      <c r="E1170" s="14" t="s">
        <v>297</v>
      </c>
      <c r="G1170" s="31" t="str">
        <f t="shared" si="560"/>
        <v>Сигнал</v>
      </c>
      <c r="H1170" s="31" t="s">
        <v>330</v>
      </c>
      <c r="I1170" s="31" t="s">
        <v>4580</v>
      </c>
      <c r="J1170" s="31" t="str">
        <f t="shared" si="555"/>
        <v>DCS_AO_02</v>
      </c>
      <c r="K1170" s="14" t="s">
        <v>5866</v>
      </c>
      <c r="M1170" s="31" t="s">
        <v>305</v>
      </c>
      <c r="N1170" s="31" t="s">
        <v>107</v>
      </c>
      <c r="O1170" s="31" t="s">
        <v>188</v>
      </c>
      <c r="P1170" s="31" t="s">
        <v>230</v>
      </c>
      <c r="Q1170" s="31" t="s">
        <v>282</v>
      </c>
      <c r="R1170" s="31">
        <v>23</v>
      </c>
      <c r="S1170" s="31">
        <v>24</v>
      </c>
      <c r="U1170" s="31" t="str">
        <f t="shared" si="584"/>
        <v>48</v>
      </c>
      <c r="V1170" s="14" t="str">
        <f t="shared" si="556"/>
        <v>AVK 2,5 A, AVK 2,5 A</v>
      </c>
      <c r="W1170" s="31" t="str">
        <f t="shared" si="561"/>
        <v>O1010110R_U12</v>
      </c>
      <c r="X1170" s="14" t="str">
        <f t="shared" si="562"/>
        <v>HD5546</v>
      </c>
      <c r="Y1170" s="31" t="str">
        <f t="shared" si="563"/>
        <v>O1010110R</v>
      </c>
      <c r="Z1170" s="31" t="str">
        <f t="shared" si="564"/>
        <v>TUA711-AIO16</v>
      </c>
      <c r="AA1170" s="14" t="str">
        <f t="shared" si="565"/>
        <v>17-SC-DCS-001/O1010110R/ 17-MC-DCS-009</v>
      </c>
      <c r="AB1170" s="31" t="s">
        <v>64</v>
      </c>
      <c r="AC1170" s="31" t="s">
        <v>124</v>
      </c>
      <c r="AD1170" s="31" t="s">
        <v>125</v>
      </c>
      <c r="AE1170" s="31">
        <v>0</v>
      </c>
      <c r="AF1170" s="31" t="s">
        <v>55</v>
      </c>
      <c r="AG1170" s="31" t="s">
        <v>298</v>
      </c>
      <c r="AH1170" s="31">
        <v>11</v>
      </c>
      <c r="AI1170" s="31">
        <v>12</v>
      </c>
      <c r="AJ1170" s="31" t="s">
        <v>175</v>
      </c>
      <c r="AK1170" s="31">
        <f t="shared" si="557"/>
        <v>16</v>
      </c>
      <c r="AL1170" s="31" t="s">
        <v>62</v>
      </c>
      <c r="AO1170" s="31" t="s">
        <v>63</v>
      </c>
      <c r="AP1170" s="31" t="s">
        <v>281</v>
      </c>
      <c r="AQ1170" s="31" t="s">
        <v>4470</v>
      </c>
      <c r="AR1170" s="31" t="s">
        <v>5716</v>
      </c>
      <c r="AS1170" s="31" t="s">
        <v>207</v>
      </c>
      <c r="AT1170" s="14" t="s">
        <v>5724</v>
      </c>
      <c r="AU1170" s="31" t="s">
        <v>5858</v>
      </c>
      <c r="AX1170" s="31" t="s">
        <v>5724</v>
      </c>
      <c r="BK1170" s="14" t="str">
        <f t="shared" si="566"/>
        <v>TS-H-04:23/
O1010110R_U12:3</v>
      </c>
      <c r="BL1170" s="14" t="str">
        <f t="shared" si="567"/>
        <v>TS-H-04:24/
O1010110R_U12:4</v>
      </c>
      <c r="BM1170" s="14" t="str">
        <f t="shared" si="568"/>
        <v/>
      </c>
      <c r="BN1170" s="14"/>
      <c r="BO1170" s="14" t="str">
        <f t="shared" si="558"/>
        <v>O1010110R:12A/
O1010110R_U12:5</v>
      </c>
      <c r="BP1170" s="14" t="str">
        <f t="shared" si="559"/>
        <v>O1010110R:12C/
O1010110R_U12:6</v>
      </c>
      <c r="BQ1170" s="14"/>
      <c r="BR1170" s="14" t="str">
        <f t="shared" si="569"/>
        <v/>
      </c>
      <c r="BS1170" s="14" t="str">
        <f t="shared" si="570"/>
        <v/>
      </c>
      <c r="BW1170" s="31" t="str">
        <f t="shared" si="571"/>
        <v>12A</v>
      </c>
      <c r="BX1170" s="31" t="str">
        <f t="shared" si="572"/>
        <v>12C</v>
      </c>
      <c r="BY1170" s="31" t="str">
        <f t="shared" si="573"/>
        <v>3</v>
      </c>
      <c r="BZ1170" s="31" t="str">
        <f t="shared" si="574"/>
        <v>4</v>
      </c>
      <c r="CA1170" s="31" t="str">
        <f t="shared" si="575"/>
        <v/>
      </c>
      <c r="CB1170" s="31" t="str">
        <f t="shared" si="576"/>
        <v>5</v>
      </c>
      <c r="CC1170" s="31" t="str">
        <f t="shared" si="577"/>
        <v>6</v>
      </c>
      <c r="CD1170" s="31" t="str">
        <f t="shared" si="578"/>
        <v/>
      </c>
      <c r="CE1170" s="31" t="str">
        <f t="shared" si="579"/>
        <v/>
      </c>
      <c r="CF1170" s="31" t="e">
        <f t="shared" ca="1" si="580"/>
        <v>#NAME?</v>
      </c>
      <c r="CG1170" s="31" t="e">
        <f t="shared" ca="1" si="581"/>
        <v>#NAME?</v>
      </c>
      <c r="CH1170" s="31" t="e">
        <f t="shared" ca="1" si="582"/>
        <v>#NAME?</v>
      </c>
      <c r="CI1170" s="31" t="e">
        <f t="shared" ca="1" si="583"/>
        <v>#NAME?</v>
      </c>
    </row>
    <row r="1171" spans="1:87" s="31" customFormat="1" ht="30" hidden="1" x14ac:dyDescent="0.25">
      <c r="A1171" s="9" t="s">
        <v>6099</v>
      </c>
      <c r="B1171" s="31" t="s">
        <v>322</v>
      </c>
      <c r="C1171" s="31" t="s">
        <v>288</v>
      </c>
      <c r="E1171" s="14" t="s">
        <v>227</v>
      </c>
      <c r="F1171" s="31" t="s">
        <v>6100</v>
      </c>
      <c r="G1171" s="31" t="str">
        <f t="shared" si="560"/>
        <v>Сигнал</v>
      </c>
      <c r="H1171" s="31" t="s">
        <v>241</v>
      </c>
      <c r="I1171" s="31" t="s">
        <v>4581</v>
      </c>
      <c r="J1171" s="31" t="str">
        <f t="shared" si="555"/>
        <v>DCS_AI_01</v>
      </c>
      <c r="K1171" s="14" t="s">
        <v>5866</v>
      </c>
      <c r="M1171" s="31" t="s">
        <v>305</v>
      </c>
      <c r="N1171" s="31" t="s">
        <v>107</v>
      </c>
      <c r="O1171" s="31" t="s">
        <v>176</v>
      </c>
      <c r="P1171" s="31" t="s">
        <v>230</v>
      </c>
      <c r="Q1171" s="31" t="s">
        <v>282</v>
      </c>
      <c r="R1171" s="31">
        <v>17</v>
      </c>
      <c r="S1171" s="31">
        <v>18</v>
      </c>
      <c r="T1171" s="31" t="s">
        <v>62</v>
      </c>
      <c r="U1171" s="31" t="str">
        <f t="shared" si="584"/>
        <v>48</v>
      </c>
      <c r="V1171" s="14" t="str">
        <f t="shared" si="556"/>
        <v>AVK 2,5 A, AVK 2,5 A</v>
      </c>
      <c r="W1171" s="31" t="str">
        <f t="shared" si="561"/>
        <v>O1011006_U7</v>
      </c>
      <c r="X1171" s="14" t="str">
        <f t="shared" si="562"/>
        <v>HD5542</v>
      </c>
      <c r="Y1171" s="31" t="str">
        <f t="shared" si="563"/>
        <v>O1011006</v>
      </c>
      <c r="Z1171" s="31" t="str">
        <f t="shared" si="564"/>
        <v>TUA711-AIO16</v>
      </c>
      <c r="AA1171" s="14" t="str">
        <f t="shared" si="565"/>
        <v>17-SC-DCS-002/O1011006/ 17-MC-DCS-009</v>
      </c>
      <c r="AB1171" s="31" t="s">
        <v>64</v>
      </c>
      <c r="AC1171" s="31" t="s">
        <v>54</v>
      </c>
      <c r="AD1171" s="31" t="s">
        <v>125</v>
      </c>
      <c r="AE1171" s="31">
        <v>1</v>
      </c>
      <c r="AF1171" s="31" t="s">
        <v>126</v>
      </c>
      <c r="AG1171" s="31" t="s">
        <v>261</v>
      </c>
      <c r="AH1171" s="31">
        <v>7</v>
      </c>
      <c r="AI1171" s="31">
        <v>7</v>
      </c>
      <c r="AJ1171" s="31" t="s">
        <v>128</v>
      </c>
      <c r="AK1171" s="31">
        <f t="shared" si="557"/>
        <v>16</v>
      </c>
      <c r="AL1171" s="31" t="s">
        <v>62</v>
      </c>
      <c r="AO1171" s="31" t="s">
        <v>63</v>
      </c>
      <c r="AP1171" s="31" t="s">
        <v>289</v>
      </c>
      <c r="AQ1171" s="31" t="s">
        <v>6033</v>
      </c>
      <c r="AR1171" s="31" t="s">
        <v>5716</v>
      </c>
      <c r="AS1171" s="31" t="s">
        <v>207</v>
      </c>
      <c r="AT1171" s="14" t="s">
        <v>5724</v>
      </c>
      <c r="AU1171" s="31" t="s">
        <v>5858</v>
      </c>
      <c r="AX1171" s="31" t="s">
        <v>5724</v>
      </c>
      <c r="BC1171" s="31" t="s">
        <v>5744</v>
      </c>
      <c r="BD1171" s="31" t="s">
        <v>5776</v>
      </c>
      <c r="BE1171" s="31" t="s">
        <v>5764</v>
      </c>
      <c r="BK1171" s="14" t="str">
        <f t="shared" si="566"/>
        <v>TS-H-04:17/
O1011006_U7:3</v>
      </c>
      <c r="BL1171" s="14" t="str">
        <f t="shared" si="567"/>
        <v>TS-H-04:18/
O1011006_U7:4</v>
      </c>
      <c r="BM1171" s="14" t="str">
        <f t="shared" si="568"/>
        <v/>
      </c>
      <c r="BN1171" s="14"/>
      <c r="BO1171" s="14" t="str">
        <f t="shared" si="558"/>
        <v>O1011006:7A/
O1011006_U7:5</v>
      </c>
      <c r="BP1171" s="14" t="str">
        <f t="shared" si="559"/>
        <v>O1011006:7C/
O1011006_U7:6</v>
      </c>
      <c r="BQ1171" s="14"/>
      <c r="BR1171" s="14" t="str">
        <f t="shared" si="569"/>
        <v/>
      </c>
      <c r="BS1171" s="14" t="str">
        <f t="shared" si="570"/>
        <v/>
      </c>
      <c r="BW1171" s="31" t="str">
        <f t="shared" si="571"/>
        <v>7A</v>
      </c>
      <c r="BX1171" s="31" t="str">
        <f t="shared" si="572"/>
        <v>7C</v>
      </c>
      <c r="BY1171" s="31" t="str">
        <f t="shared" si="573"/>
        <v>3</v>
      </c>
      <c r="BZ1171" s="31" t="str">
        <f t="shared" si="574"/>
        <v>4</v>
      </c>
      <c r="CA1171" s="31" t="str">
        <f t="shared" si="575"/>
        <v/>
      </c>
      <c r="CB1171" s="31" t="str">
        <f t="shared" si="576"/>
        <v>5</v>
      </c>
      <c r="CC1171" s="31" t="str">
        <f t="shared" si="577"/>
        <v>6</v>
      </c>
      <c r="CD1171" s="31" t="str">
        <f t="shared" si="578"/>
        <v/>
      </c>
      <c r="CE1171" s="31" t="str">
        <f t="shared" si="579"/>
        <v/>
      </c>
      <c r="CF1171" s="31" t="e">
        <f t="shared" ca="1" si="580"/>
        <v>#NAME?</v>
      </c>
      <c r="CG1171" s="31" t="e">
        <f t="shared" ca="1" si="581"/>
        <v>#NAME?</v>
      </c>
      <c r="CH1171" s="31" t="e">
        <f t="shared" ca="1" si="582"/>
        <v>#NAME?</v>
      </c>
      <c r="CI1171" s="31" t="e">
        <f t="shared" ca="1" si="583"/>
        <v>#NAME?</v>
      </c>
    </row>
    <row r="1172" spans="1:87" s="31" customFormat="1" ht="45" hidden="1" x14ac:dyDescent="0.25">
      <c r="A1172" s="9" t="s">
        <v>6099</v>
      </c>
      <c r="B1172" s="31" t="s">
        <v>360</v>
      </c>
      <c r="C1172" s="31" t="s">
        <v>4466</v>
      </c>
      <c r="E1172" s="14" t="s">
        <v>248</v>
      </c>
      <c r="F1172" s="31" t="s">
        <v>6100</v>
      </c>
      <c r="G1172" s="31" t="str">
        <f t="shared" si="560"/>
        <v>Сигнал</v>
      </c>
      <c r="H1172" s="31" t="s">
        <v>241</v>
      </c>
      <c r="I1172" s="31" t="s">
        <v>4595</v>
      </c>
      <c r="J1172" s="31" t="str">
        <f t="shared" si="555"/>
        <v>DCS_AI_02</v>
      </c>
      <c r="K1172" s="14" t="s">
        <v>5866</v>
      </c>
      <c r="M1172" s="31" t="s">
        <v>361</v>
      </c>
      <c r="N1172" s="31" t="s">
        <v>113</v>
      </c>
      <c r="O1172" s="31" t="s">
        <v>58</v>
      </c>
      <c r="P1172" s="31" t="s">
        <v>230</v>
      </c>
      <c r="Q1172" s="31" t="s">
        <v>312</v>
      </c>
      <c r="R1172" s="31">
        <v>1</v>
      </c>
      <c r="S1172" s="31">
        <v>2</v>
      </c>
      <c r="U1172" s="31" t="str">
        <f t="shared" si="584"/>
        <v>24</v>
      </c>
      <c r="V1172" s="14" t="str">
        <f t="shared" si="556"/>
        <v>AVK 2,5 A, AVK 2,5 A</v>
      </c>
      <c r="W1172" s="31" t="str">
        <f t="shared" si="561"/>
        <v>O1010102R_U14</v>
      </c>
      <c r="X1172" s="14" t="str">
        <f t="shared" si="562"/>
        <v>HD5542</v>
      </c>
      <c r="Y1172" s="31" t="str">
        <f t="shared" si="563"/>
        <v>O1010102R</v>
      </c>
      <c r="Z1172" s="31" t="str">
        <f t="shared" si="564"/>
        <v>TUA711-AIO16</v>
      </c>
      <c r="AA1172" s="14" t="str">
        <f t="shared" si="565"/>
        <v>17-SC-DCS-001/O1010102R/ 17-MC-DCS-009</v>
      </c>
      <c r="AB1172" s="31" t="s">
        <v>64</v>
      </c>
      <c r="AC1172" s="31" t="s">
        <v>124</v>
      </c>
      <c r="AD1172" s="31" t="s">
        <v>125</v>
      </c>
      <c r="AE1172" s="31">
        <v>0</v>
      </c>
      <c r="AF1172" s="31" t="s">
        <v>55</v>
      </c>
      <c r="AG1172" s="31" t="s">
        <v>249</v>
      </c>
      <c r="AH1172" s="31">
        <v>3</v>
      </c>
      <c r="AI1172" s="31">
        <v>14</v>
      </c>
      <c r="AJ1172" s="31" t="s">
        <v>128</v>
      </c>
      <c r="AK1172" s="31">
        <f t="shared" si="557"/>
        <v>16</v>
      </c>
      <c r="AL1172" s="31" t="s">
        <v>62</v>
      </c>
      <c r="AO1172" s="31" t="s">
        <v>63</v>
      </c>
      <c r="AP1172" s="31" t="s">
        <v>286</v>
      </c>
      <c r="AQ1172" s="31" t="s">
        <v>6034</v>
      </c>
      <c r="AR1172" s="31" t="s">
        <v>5716</v>
      </c>
      <c r="AS1172" s="31" t="s">
        <v>207</v>
      </c>
      <c r="AT1172" s="14" t="s">
        <v>5724</v>
      </c>
      <c r="AU1172" s="31" t="s">
        <v>5858</v>
      </c>
      <c r="AX1172" s="31" t="s">
        <v>5724</v>
      </c>
      <c r="AZ1172" s="31">
        <v>0.42</v>
      </c>
      <c r="BA1172" s="31">
        <v>0.57999999999999996</v>
      </c>
      <c r="BC1172" s="31">
        <v>0</v>
      </c>
      <c r="BD1172" s="31">
        <v>0.8</v>
      </c>
      <c r="BE1172" s="31" t="s">
        <v>5764</v>
      </c>
      <c r="BK1172" s="14" t="str">
        <f t="shared" si="566"/>
        <v>TS-G-03:1/
O1010102R_U14:3</v>
      </c>
      <c r="BL1172" s="14" t="str">
        <f t="shared" si="567"/>
        <v>TS-G-03:2/
O1010102R_U14:4</v>
      </c>
      <c r="BM1172" s="14" t="str">
        <f t="shared" si="568"/>
        <v/>
      </c>
      <c r="BN1172" s="14"/>
      <c r="BO1172" s="14" t="str">
        <f t="shared" si="558"/>
        <v>O1010102R:14A/
O1010102R_U14:5</v>
      </c>
      <c r="BP1172" s="14" t="str">
        <f t="shared" si="559"/>
        <v>O1010102R:14C/
O1010102R_U14:6</v>
      </c>
      <c r="BQ1172" s="14"/>
      <c r="BR1172" s="14" t="str">
        <f t="shared" si="569"/>
        <v/>
      </c>
      <c r="BS1172" s="14" t="str">
        <f t="shared" si="570"/>
        <v/>
      </c>
      <c r="BW1172" s="31" t="str">
        <f t="shared" si="571"/>
        <v>14A</v>
      </c>
      <c r="BX1172" s="31" t="str">
        <f t="shared" si="572"/>
        <v>14C</v>
      </c>
      <c r="BY1172" s="31" t="str">
        <f t="shared" si="573"/>
        <v>3</v>
      </c>
      <c r="BZ1172" s="31" t="str">
        <f t="shared" si="574"/>
        <v>4</v>
      </c>
      <c r="CA1172" s="31" t="str">
        <f t="shared" si="575"/>
        <v/>
      </c>
      <c r="CB1172" s="31" t="str">
        <f t="shared" si="576"/>
        <v>5</v>
      </c>
      <c r="CC1172" s="31" t="str">
        <f t="shared" si="577"/>
        <v>6</v>
      </c>
      <c r="CD1172" s="31" t="str">
        <f t="shared" si="578"/>
        <v/>
      </c>
      <c r="CE1172" s="31" t="str">
        <f t="shared" si="579"/>
        <v/>
      </c>
      <c r="CF1172" s="31" t="e">
        <f t="shared" ca="1" si="580"/>
        <v>#NAME?</v>
      </c>
      <c r="CG1172" s="31" t="e">
        <f t="shared" ca="1" si="581"/>
        <v>#NAME?</v>
      </c>
      <c r="CH1172" s="31" t="e">
        <f t="shared" ca="1" si="582"/>
        <v>#NAME?</v>
      </c>
      <c r="CI1172" s="31" t="e">
        <f t="shared" ca="1" si="583"/>
        <v>#NAME?</v>
      </c>
    </row>
    <row r="1173" spans="1:87" s="31" customFormat="1" ht="45" hidden="1" x14ac:dyDescent="0.25">
      <c r="A1173" s="9" t="s">
        <v>4493</v>
      </c>
      <c r="B1173" s="31" t="s">
        <v>360</v>
      </c>
      <c r="C1173" s="31" t="s">
        <v>4467</v>
      </c>
      <c r="E1173" s="14" t="s">
        <v>297</v>
      </c>
      <c r="G1173" s="31" t="str">
        <f t="shared" si="560"/>
        <v>Сигнал</v>
      </c>
      <c r="H1173" s="31" t="s">
        <v>330</v>
      </c>
      <c r="I1173" s="31" t="s">
        <v>4595</v>
      </c>
      <c r="J1173" s="31" t="str">
        <f t="shared" si="555"/>
        <v>DCS_AO_02</v>
      </c>
      <c r="K1173" s="14" t="s">
        <v>5866</v>
      </c>
      <c r="M1173" s="31" t="s">
        <v>361</v>
      </c>
      <c r="N1173" s="31" t="s">
        <v>113</v>
      </c>
      <c r="O1173" s="31" t="s">
        <v>150</v>
      </c>
      <c r="P1173" s="31" t="s">
        <v>230</v>
      </c>
      <c r="Q1173" s="31" t="s">
        <v>312</v>
      </c>
      <c r="R1173" s="31">
        <v>7</v>
      </c>
      <c r="S1173" s="31">
        <v>8</v>
      </c>
      <c r="U1173" s="31" t="str">
        <f t="shared" si="584"/>
        <v>24</v>
      </c>
      <c r="V1173" s="14" t="str">
        <f t="shared" si="556"/>
        <v>AVK 2,5 A, AVK 2,5 A</v>
      </c>
      <c r="W1173" s="31" t="str">
        <f t="shared" si="561"/>
        <v>O1010110R_U10</v>
      </c>
      <c r="X1173" s="14" t="str">
        <f t="shared" si="562"/>
        <v>HD5546</v>
      </c>
      <c r="Y1173" s="31" t="str">
        <f t="shared" si="563"/>
        <v>O1010110R</v>
      </c>
      <c r="Z1173" s="31" t="str">
        <f t="shared" si="564"/>
        <v>TUA711-AIO16</v>
      </c>
      <c r="AA1173" s="14" t="str">
        <f t="shared" si="565"/>
        <v>17-SC-DCS-001/O1010110R/ 17-MC-DCS-009</v>
      </c>
      <c r="AB1173" s="31" t="s">
        <v>64</v>
      </c>
      <c r="AC1173" s="31" t="s">
        <v>124</v>
      </c>
      <c r="AD1173" s="31" t="s">
        <v>125</v>
      </c>
      <c r="AE1173" s="31">
        <v>0</v>
      </c>
      <c r="AF1173" s="31" t="s">
        <v>55</v>
      </c>
      <c r="AG1173" s="31" t="s">
        <v>298</v>
      </c>
      <c r="AH1173" s="31">
        <v>11</v>
      </c>
      <c r="AI1173" s="31">
        <v>10</v>
      </c>
      <c r="AJ1173" s="31" t="s">
        <v>175</v>
      </c>
      <c r="AK1173" s="31">
        <f t="shared" si="557"/>
        <v>16</v>
      </c>
      <c r="AL1173" s="31" t="s">
        <v>62</v>
      </c>
      <c r="AO1173" s="31" t="s">
        <v>63</v>
      </c>
      <c r="AP1173" s="31" t="s">
        <v>286</v>
      </c>
      <c r="AQ1173" s="31" t="s">
        <v>4468</v>
      </c>
      <c r="AR1173" s="31" t="s">
        <v>5716</v>
      </c>
      <c r="AS1173" s="31" t="s">
        <v>207</v>
      </c>
      <c r="AT1173" s="14" t="s">
        <v>5724</v>
      </c>
      <c r="AU1173" s="31" t="s">
        <v>5858</v>
      </c>
      <c r="AV1173" s="31" t="s">
        <v>5796</v>
      </c>
      <c r="AW1173" s="31" t="s">
        <v>5798</v>
      </c>
      <c r="AX1173" s="31" t="s">
        <v>5724</v>
      </c>
      <c r="BK1173" s="14" t="str">
        <f t="shared" si="566"/>
        <v>TS-G-03:7/
O1010110R_U10:3</v>
      </c>
      <c r="BL1173" s="14" t="str">
        <f t="shared" si="567"/>
        <v>TS-G-03:8/
O1010110R_U10:4</v>
      </c>
      <c r="BM1173" s="14" t="str">
        <f t="shared" si="568"/>
        <v/>
      </c>
      <c r="BN1173" s="14"/>
      <c r="BO1173" s="14" t="str">
        <f t="shared" si="558"/>
        <v>O1010110R:10A/
O1010110R_U10:5</v>
      </c>
      <c r="BP1173" s="14" t="str">
        <f t="shared" si="559"/>
        <v>O1010110R:10C/
O1010110R_U10:6</v>
      </c>
      <c r="BQ1173" s="14"/>
      <c r="BR1173" s="14" t="str">
        <f t="shared" si="569"/>
        <v/>
      </c>
      <c r="BS1173" s="14" t="str">
        <f t="shared" si="570"/>
        <v/>
      </c>
      <c r="BW1173" s="31" t="str">
        <f t="shared" si="571"/>
        <v>10A</v>
      </c>
      <c r="BX1173" s="31" t="str">
        <f t="shared" si="572"/>
        <v>10C</v>
      </c>
      <c r="BY1173" s="31" t="str">
        <f t="shared" si="573"/>
        <v>3</v>
      </c>
      <c r="BZ1173" s="31" t="str">
        <f t="shared" si="574"/>
        <v>4</v>
      </c>
      <c r="CA1173" s="31" t="str">
        <f t="shared" si="575"/>
        <v/>
      </c>
      <c r="CB1173" s="31" t="str">
        <f t="shared" si="576"/>
        <v>5</v>
      </c>
      <c r="CC1173" s="31" t="str">
        <f t="shared" si="577"/>
        <v>6</v>
      </c>
      <c r="CD1173" s="31" t="str">
        <f t="shared" si="578"/>
        <v/>
      </c>
      <c r="CE1173" s="31" t="str">
        <f t="shared" si="579"/>
        <v/>
      </c>
      <c r="CF1173" s="31" t="e">
        <f t="shared" ca="1" si="580"/>
        <v>#NAME?</v>
      </c>
      <c r="CG1173" s="31" t="e">
        <f t="shared" ca="1" si="581"/>
        <v>#NAME?</v>
      </c>
      <c r="CH1173" s="31" t="e">
        <f t="shared" ca="1" si="582"/>
        <v>#NAME?</v>
      </c>
      <c r="CI1173" s="31" t="e">
        <f t="shared" ca="1" si="583"/>
        <v>#NAME?</v>
      </c>
    </row>
    <row r="1174" spans="1:87" s="31" customFormat="1" ht="45" hidden="1" x14ac:dyDescent="0.25">
      <c r="A1174" s="9" t="s">
        <v>4493</v>
      </c>
      <c r="B1174" s="31" t="s">
        <v>360</v>
      </c>
      <c r="C1174" s="31" t="s">
        <v>4475</v>
      </c>
      <c r="E1174" s="14" t="s">
        <v>297</v>
      </c>
      <c r="G1174" s="31" t="str">
        <f t="shared" si="560"/>
        <v>Сигнал</v>
      </c>
      <c r="H1174" s="31" t="s">
        <v>330</v>
      </c>
      <c r="I1174" s="31" t="s">
        <v>4595</v>
      </c>
      <c r="J1174" s="31" t="str">
        <f t="shared" si="555"/>
        <v>DCS_AO_02</v>
      </c>
      <c r="K1174" s="14" t="s">
        <v>5866</v>
      </c>
      <c r="M1174" s="31" t="s">
        <v>361</v>
      </c>
      <c r="N1174" s="31" t="s">
        <v>113</v>
      </c>
      <c r="O1174" s="31" t="s">
        <v>145</v>
      </c>
      <c r="P1174" s="31" t="s">
        <v>230</v>
      </c>
      <c r="Q1174" s="31" t="s">
        <v>312</v>
      </c>
      <c r="R1174" s="31">
        <v>5</v>
      </c>
      <c r="S1174" s="31">
        <v>6</v>
      </c>
      <c r="U1174" s="31" t="str">
        <f t="shared" si="584"/>
        <v>24</v>
      </c>
      <c r="V1174" s="14" t="str">
        <f t="shared" si="556"/>
        <v>AVK 2,5 A, AVK 2,5 A</v>
      </c>
      <c r="W1174" s="31" t="str">
        <f t="shared" si="561"/>
        <v>O1010110R_U16</v>
      </c>
      <c r="X1174" s="14" t="str">
        <f t="shared" si="562"/>
        <v>HD5546</v>
      </c>
      <c r="Y1174" s="31" t="str">
        <f t="shared" si="563"/>
        <v>O1010110R</v>
      </c>
      <c r="Z1174" s="31" t="str">
        <f t="shared" si="564"/>
        <v>TUA711-AIO16</v>
      </c>
      <c r="AA1174" s="14" t="str">
        <f t="shared" si="565"/>
        <v>17-SC-DCS-001/O1010110R/ 17-MC-DCS-009</v>
      </c>
      <c r="AB1174" s="31" t="s">
        <v>64</v>
      </c>
      <c r="AC1174" s="31" t="s">
        <v>124</v>
      </c>
      <c r="AD1174" s="31" t="s">
        <v>125</v>
      </c>
      <c r="AE1174" s="31">
        <v>0</v>
      </c>
      <c r="AF1174" s="31" t="s">
        <v>55</v>
      </c>
      <c r="AG1174" s="31" t="s">
        <v>298</v>
      </c>
      <c r="AH1174" s="31">
        <v>11</v>
      </c>
      <c r="AI1174" s="31">
        <v>16</v>
      </c>
      <c r="AJ1174" s="31" t="s">
        <v>175</v>
      </c>
      <c r="AK1174" s="31">
        <f t="shared" si="557"/>
        <v>16</v>
      </c>
      <c r="AL1174" s="31" t="s">
        <v>62</v>
      </c>
      <c r="AO1174" s="31" t="s">
        <v>63</v>
      </c>
      <c r="AP1174" s="31" t="s">
        <v>286</v>
      </c>
      <c r="AQ1174" s="31" t="s">
        <v>4468</v>
      </c>
      <c r="AR1174" s="31" t="s">
        <v>5716</v>
      </c>
      <c r="AS1174" s="31" t="s">
        <v>207</v>
      </c>
      <c r="AT1174" s="14" t="s">
        <v>5724</v>
      </c>
      <c r="AU1174" s="31" t="s">
        <v>5858</v>
      </c>
      <c r="AV1174" s="31" t="s">
        <v>5796</v>
      </c>
      <c r="AW1174" s="31" t="s">
        <v>5798</v>
      </c>
      <c r="AX1174" s="31" t="s">
        <v>5724</v>
      </c>
      <c r="BK1174" s="14" t="str">
        <f t="shared" si="566"/>
        <v>TS-G-03:5/
O1010110R_U16:3</v>
      </c>
      <c r="BL1174" s="14" t="str">
        <f t="shared" si="567"/>
        <v>TS-G-03:6/
O1010110R_U16:4</v>
      </c>
      <c r="BM1174" s="14" t="str">
        <f t="shared" si="568"/>
        <v/>
      </c>
      <c r="BN1174" s="14"/>
      <c r="BO1174" s="14" t="str">
        <f t="shared" si="558"/>
        <v>O1010110R:16A/
O1010110R_U16:5</v>
      </c>
      <c r="BP1174" s="14" t="str">
        <f t="shared" si="559"/>
        <v>O1010110R:16C/
O1010110R_U16:6</v>
      </c>
      <c r="BQ1174" s="14"/>
      <c r="BR1174" s="14" t="str">
        <f t="shared" si="569"/>
        <v/>
      </c>
      <c r="BS1174" s="14" t="str">
        <f t="shared" si="570"/>
        <v/>
      </c>
      <c r="BW1174" s="31" t="str">
        <f t="shared" si="571"/>
        <v>16A</v>
      </c>
      <c r="BX1174" s="31" t="str">
        <f t="shared" si="572"/>
        <v>16C</v>
      </c>
      <c r="BY1174" s="31" t="str">
        <f t="shared" si="573"/>
        <v>3</v>
      </c>
      <c r="BZ1174" s="31" t="str">
        <f t="shared" si="574"/>
        <v>4</v>
      </c>
      <c r="CA1174" s="31" t="str">
        <f t="shared" si="575"/>
        <v/>
      </c>
      <c r="CB1174" s="31" t="str">
        <f t="shared" si="576"/>
        <v>5</v>
      </c>
      <c r="CC1174" s="31" t="str">
        <f t="shared" si="577"/>
        <v>6</v>
      </c>
      <c r="CD1174" s="31" t="str">
        <f t="shared" si="578"/>
        <v/>
      </c>
      <c r="CE1174" s="31" t="str">
        <f t="shared" si="579"/>
        <v/>
      </c>
      <c r="CF1174" s="31" t="e">
        <f t="shared" ca="1" si="580"/>
        <v>#NAME?</v>
      </c>
      <c r="CG1174" s="31" t="e">
        <f t="shared" ca="1" si="581"/>
        <v>#NAME?</v>
      </c>
      <c r="CH1174" s="31" t="e">
        <f t="shared" ca="1" si="582"/>
        <v>#NAME?</v>
      </c>
      <c r="CI1174" s="31" t="e">
        <f t="shared" ca="1" si="583"/>
        <v>#NAME?</v>
      </c>
    </row>
    <row r="1175" spans="1:87" s="31" customFormat="1" ht="45" hidden="1" x14ac:dyDescent="0.25">
      <c r="A1175" s="9" t="s">
        <v>6099</v>
      </c>
      <c r="B1175" s="31" t="s">
        <v>290</v>
      </c>
      <c r="C1175" s="31" t="s">
        <v>284</v>
      </c>
      <c r="E1175" s="14" t="s">
        <v>248</v>
      </c>
      <c r="F1175" s="31" t="s">
        <v>6100</v>
      </c>
      <c r="G1175" s="31" t="str">
        <f t="shared" si="560"/>
        <v>Сигнал</v>
      </c>
      <c r="H1175" s="31" t="s">
        <v>241</v>
      </c>
      <c r="I1175" s="31" t="s">
        <v>4595</v>
      </c>
      <c r="J1175" s="31" t="str">
        <f t="shared" si="555"/>
        <v>DCS_AI_02</v>
      </c>
      <c r="K1175" s="14" t="s">
        <v>5866</v>
      </c>
      <c r="M1175" s="31" t="s">
        <v>262</v>
      </c>
      <c r="N1175" s="31" t="s">
        <v>107</v>
      </c>
      <c r="O1175" s="31" t="s">
        <v>185</v>
      </c>
      <c r="P1175" s="31" t="s">
        <v>230</v>
      </c>
      <c r="Q1175" s="31" t="s">
        <v>263</v>
      </c>
      <c r="R1175" s="31">
        <v>21</v>
      </c>
      <c r="S1175" s="31">
        <v>22</v>
      </c>
      <c r="T1175" s="31" t="s">
        <v>62</v>
      </c>
      <c r="U1175" s="31" t="str">
        <f t="shared" si="584"/>
        <v>48</v>
      </c>
      <c r="V1175" s="14" t="str">
        <f t="shared" si="556"/>
        <v>AVK 2,5 A, AVK 2,5 A</v>
      </c>
      <c r="W1175" s="31" t="str">
        <f t="shared" si="561"/>
        <v>O1010102R_U3</v>
      </c>
      <c r="X1175" s="14" t="str">
        <f t="shared" si="562"/>
        <v>HD5542</v>
      </c>
      <c r="Y1175" s="31" t="str">
        <f t="shared" si="563"/>
        <v>O1010102R</v>
      </c>
      <c r="Z1175" s="31" t="str">
        <f t="shared" si="564"/>
        <v>TUA711-AIO16</v>
      </c>
      <c r="AA1175" s="14" t="str">
        <f t="shared" si="565"/>
        <v>17-SC-DCS-001/O1010102R/ 17-MC-DCS-009</v>
      </c>
      <c r="AB1175" s="31" t="s">
        <v>64</v>
      </c>
      <c r="AC1175" s="31" t="s">
        <v>124</v>
      </c>
      <c r="AD1175" s="31" t="s">
        <v>125</v>
      </c>
      <c r="AE1175" s="31">
        <v>0</v>
      </c>
      <c r="AF1175" s="31" t="s">
        <v>55</v>
      </c>
      <c r="AG1175" s="31" t="s">
        <v>249</v>
      </c>
      <c r="AH1175" s="31">
        <v>3</v>
      </c>
      <c r="AI1175" s="31">
        <v>3</v>
      </c>
      <c r="AJ1175" s="31" t="s">
        <v>128</v>
      </c>
      <c r="AK1175" s="31">
        <f t="shared" si="557"/>
        <v>16</v>
      </c>
      <c r="AL1175" s="31" t="s">
        <v>62</v>
      </c>
      <c r="AO1175" s="31" t="s">
        <v>63</v>
      </c>
      <c r="AP1175" s="31" t="s">
        <v>286</v>
      </c>
      <c r="AQ1175" s="31" t="s">
        <v>6034</v>
      </c>
      <c r="AR1175" s="31" t="s">
        <v>5716</v>
      </c>
      <c r="AS1175" s="31" t="s">
        <v>207</v>
      </c>
      <c r="AT1175" s="14" t="s">
        <v>5724</v>
      </c>
      <c r="AU1175" s="31" t="s">
        <v>5858</v>
      </c>
      <c r="AX1175" s="31" t="s">
        <v>5724</v>
      </c>
      <c r="BC1175" s="31">
        <v>0</v>
      </c>
      <c r="BD1175" s="31">
        <v>1</v>
      </c>
      <c r="BE1175" s="31" t="s">
        <v>5764</v>
      </c>
      <c r="BK1175" s="14" t="str">
        <f t="shared" si="566"/>
        <v>TS-H-03:21/
O1010102R_U3:3</v>
      </c>
      <c r="BL1175" s="14" t="str">
        <f t="shared" si="567"/>
        <v>TS-H-03:22/
O1010102R_U3:4</v>
      </c>
      <c r="BM1175" s="14" t="str">
        <f t="shared" si="568"/>
        <v/>
      </c>
      <c r="BN1175" s="14"/>
      <c r="BO1175" s="14" t="str">
        <f t="shared" si="558"/>
        <v>O1010102R:3A/
O1010102R_U3:5</v>
      </c>
      <c r="BP1175" s="14" t="str">
        <f t="shared" si="559"/>
        <v>O1010102R:3C/
O1010102R_U3:6</v>
      </c>
      <c r="BQ1175" s="14"/>
      <c r="BR1175" s="14" t="str">
        <f t="shared" si="569"/>
        <v/>
      </c>
      <c r="BS1175" s="14" t="str">
        <f t="shared" si="570"/>
        <v/>
      </c>
      <c r="BW1175" s="31" t="str">
        <f t="shared" si="571"/>
        <v>3A</v>
      </c>
      <c r="BX1175" s="31" t="str">
        <f t="shared" si="572"/>
        <v>3C</v>
      </c>
      <c r="BY1175" s="31" t="str">
        <f t="shared" si="573"/>
        <v>3</v>
      </c>
      <c r="BZ1175" s="31" t="str">
        <f t="shared" si="574"/>
        <v>4</v>
      </c>
      <c r="CA1175" s="31" t="str">
        <f t="shared" si="575"/>
        <v/>
      </c>
      <c r="CB1175" s="31" t="str">
        <f t="shared" si="576"/>
        <v>5</v>
      </c>
      <c r="CC1175" s="31" t="str">
        <f t="shared" si="577"/>
        <v>6</v>
      </c>
      <c r="CD1175" s="31" t="str">
        <f t="shared" si="578"/>
        <v/>
      </c>
      <c r="CE1175" s="31" t="str">
        <f t="shared" si="579"/>
        <v/>
      </c>
      <c r="CF1175" s="31" t="e">
        <f t="shared" ca="1" si="580"/>
        <v>#NAME?</v>
      </c>
      <c r="CG1175" s="31" t="e">
        <f t="shared" ca="1" si="581"/>
        <v>#NAME?</v>
      </c>
      <c r="CH1175" s="31" t="e">
        <f t="shared" ca="1" si="582"/>
        <v>#NAME?</v>
      </c>
      <c r="CI1175" s="31" t="e">
        <f t="shared" ca="1" si="583"/>
        <v>#NAME?</v>
      </c>
    </row>
    <row r="1176" spans="1:87" s="31" customFormat="1" ht="30" hidden="1" x14ac:dyDescent="0.25">
      <c r="A1176" s="9" t="s">
        <v>6099</v>
      </c>
      <c r="B1176" s="31" t="s">
        <v>520</v>
      </c>
      <c r="C1176" s="31" t="s">
        <v>521</v>
      </c>
      <c r="E1176" s="14" t="s">
        <v>212</v>
      </c>
      <c r="F1176" s="31" t="s">
        <v>6100</v>
      </c>
      <c r="G1176" s="31" t="str">
        <f t="shared" si="560"/>
        <v>Сигнал</v>
      </c>
      <c r="H1176" s="31" t="s">
        <v>241</v>
      </c>
      <c r="I1176" s="31" t="s">
        <v>4536</v>
      </c>
      <c r="J1176" s="31" t="str">
        <f t="shared" si="555"/>
        <v>DCS_AI_01</v>
      </c>
      <c r="K1176" s="14" t="s">
        <v>5866</v>
      </c>
      <c r="M1176" s="31" t="s">
        <v>490</v>
      </c>
      <c r="N1176" s="31" t="s">
        <v>107</v>
      </c>
      <c r="O1176" s="31" t="s">
        <v>182</v>
      </c>
      <c r="P1176" s="31" t="s">
        <v>131</v>
      </c>
      <c r="Q1176" s="31" t="s">
        <v>460</v>
      </c>
      <c r="R1176" s="31">
        <v>19</v>
      </c>
      <c r="S1176" s="31">
        <v>20</v>
      </c>
      <c r="T1176" s="31" t="s">
        <v>62</v>
      </c>
      <c r="U1176" s="31" t="str">
        <f t="shared" si="584"/>
        <v>48</v>
      </c>
      <c r="V1176" s="14" t="str">
        <f t="shared" si="556"/>
        <v>AVK 2,5 A, AVK 2,5 A</v>
      </c>
      <c r="W1176" s="31" t="str">
        <f t="shared" si="561"/>
        <v>O1011000_U2</v>
      </c>
      <c r="X1176" s="14" t="str">
        <f t="shared" si="562"/>
        <v>HD5542</v>
      </c>
      <c r="Y1176" s="31" t="str">
        <f t="shared" si="563"/>
        <v>O1011000</v>
      </c>
      <c r="Z1176" s="31" t="str">
        <f t="shared" si="564"/>
        <v>TUA711-AIO16</v>
      </c>
      <c r="AA1176" s="14" t="str">
        <f t="shared" si="565"/>
        <v>17-SC-DCS-002/O1011000/ 17-MC-DCS-006</v>
      </c>
      <c r="AB1176" s="31" t="s">
        <v>64</v>
      </c>
      <c r="AC1176" s="31" t="s">
        <v>54</v>
      </c>
      <c r="AD1176" s="31" t="s">
        <v>125</v>
      </c>
      <c r="AE1176" s="31">
        <v>1</v>
      </c>
      <c r="AF1176" s="31" t="s">
        <v>126</v>
      </c>
      <c r="AG1176" s="31" t="s">
        <v>465</v>
      </c>
      <c r="AH1176" s="31">
        <v>1</v>
      </c>
      <c r="AI1176" s="31">
        <v>2</v>
      </c>
      <c r="AJ1176" s="31" t="s">
        <v>128</v>
      </c>
      <c r="AK1176" s="31">
        <f t="shared" si="557"/>
        <v>16</v>
      </c>
      <c r="AL1176" s="31" t="s">
        <v>62</v>
      </c>
      <c r="AO1176" s="31" t="s">
        <v>63</v>
      </c>
      <c r="AP1176" s="31" t="s">
        <v>522</v>
      </c>
      <c r="AQ1176" s="31" t="s">
        <v>6035</v>
      </c>
      <c r="AR1176" s="31" t="s">
        <v>5716</v>
      </c>
      <c r="AS1176" s="31" t="s">
        <v>68</v>
      </c>
      <c r="AT1176" s="14" t="s">
        <v>5724</v>
      </c>
      <c r="AU1176" s="31" t="s">
        <v>5858</v>
      </c>
      <c r="AX1176" s="31" t="s">
        <v>5724</v>
      </c>
      <c r="AZ1176" s="31">
        <v>0.44</v>
      </c>
      <c r="BC1176" s="31">
        <v>0</v>
      </c>
      <c r="BD1176" s="31">
        <v>0.9</v>
      </c>
      <c r="BE1176" s="31" t="s">
        <v>5764</v>
      </c>
      <c r="BK1176" s="14" t="str">
        <f t="shared" si="566"/>
        <v>TS-O-02:19/
O1011000_U2:3</v>
      </c>
      <c r="BL1176" s="14" t="str">
        <f t="shared" si="567"/>
        <v>TS-O-02:20/
O1011000_U2:4</v>
      </c>
      <c r="BM1176" s="14" t="str">
        <f t="shared" si="568"/>
        <v/>
      </c>
      <c r="BN1176" s="14"/>
      <c r="BO1176" s="14" t="str">
        <f t="shared" si="558"/>
        <v>O1011000:2A/
O1011000_U2:5</v>
      </c>
      <c r="BP1176" s="14" t="str">
        <f t="shared" si="559"/>
        <v>O1011000:2C/
O1011000_U2:6</v>
      </c>
      <c r="BQ1176" s="14"/>
      <c r="BR1176" s="14" t="str">
        <f t="shared" si="569"/>
        <v/>
      </c>
      <c r="BS1176" s="14" t="str">
        <f t="shared" si="570"/>
        <v/>
      </c>
      <c r="BW1176" s="31" t="str">
        <f t="shared" si="571"/>
        <v>2A</v>
      </c>
      <c r="BX1176" s="31" t="str">
        <f t="shared" si="572"/>
        <v>2C</v>
      </c>
      <c r="BY1176" s="31" t="str">
        <f t="shared" si="573"/>
        <v>3</v>
      </c>
      <c r="BZ1176" s="31" t="str">
        <f t="shared" si="574"/>
        <v>4</v>
      </c>
      <c r="CA1176" s="31" t="str">
        <f t="shared" si="575"/>
        <v/>
      </c>
      <c r="CB1176" s="31" t="str">
        <f t="shared" si="576"/>
        <v>5</v>
      </c>
      <c r="CC1176" s="31" t="str">
        <f t="shared" si="577"/>
        <v>6</v>
      </c>
      <c r="CD1176" s="31" t="str">
        <f t="shared" si="578"/>
        <v/>
      </c>
      <c r="CE1176" s="31" t="str">
        <f t="shared" si="579"/>
        <v/>
      </c>
      <c r="CF1176" s="31" t="e">
        <f t="shared" ca="1" si="580"/>
        <v>#NAME?</v>
      </c>
      <c r="CG1176" s="31" t="e">
        <f t="shared" ca="1" si="581"/>
        <v>#NAME?</v>
      </c>
      <c r="CH1176" s="31" t="e">
        <f t="shared" ca="1" si="582"/>
        <v>#NAME?</v>
      </c>
      <c r="CI1176" s="31" t="e">
        <f t="shared" ca="1" si="583"/>
        <v>#NAME?</v>
      </c>
    </row>
    <row r="1177" spans="1:87" s="31" customFormat="1" ht="30" hidden="1" x14ac:dyDescent="0.25">
      <c r="A1177" s="9" t="s">
        <v>6099</v>
      </c>
      <c r="B1177" s="31" t="s">
        <v>926</v>
      </c>
      <c r="C1177" s="31" t="s">
        <v>927</v>
      </c>
      <c r="E1177" s="14" t="s">
        <v>212</v>
      </c>
      <c r="F1177" s="31" t="s">
        <v>6100</v>
      </c>
      <c r="G1177" s="31" t="str">
        <f t="shared" si="560"/>
        <v>Сигнал</v>
      </c>
      <c r="H1177" s="31" t="s">
        <v>241</v>
      </c>
      <c r="I1177" s="31" t="s">
        <v>4536</v>
      </c>
      <c r="J1177" s="31" t="str">
        <f t="shared" si="555"/>
        <v>DCS_AI_01</v>
      </c>
      <c r="K1177" s="14" t="s">
        <v>5866</v>
      </c>
      <c r="M1177" s="31" t="s">
        <v>892</v>
      </c>
      <c r="N1177" s="31" t="s">
        <v>107</v>
      </c>
      <c r="O1177" s="31" t="s">
        <v>197</v>
      </c>
      <c r="P1177" s="31" t="s">
        <v>390</v>
      </c>
      <c r="Q1177" s="31" t="s">
        <v>893</v>
      </c>
      <c r="R1177" s="31">
        <v>29</v>
      </c>
      <c r="S1177" s="31">
        <v>30</v>
      </c>
      <c r="T1177" s="31" t="s">
        <v>62</v>
      </c>
      <c r="U1177" s="31" t="str">
        <f t="shared" si="584"/>
        <v>48</v>
      </c>
      <c r="V1177" s="14" t="str">
        <f t="shared" si="556"/>
        <v>AVK 2,5 A, AVK 2,5 A</v>
      </c>
      <c r="W1177" s="31" t="str">
        <f t="shared" si="561"/>
        <v>O1011003_U15</v>
      </c>
      <c r="X1177" s="14" t="str">
        <f t="shared" si="562"/>
        <v>HD5542</v>
      </c>
      <c r="Y1177" s="31" t="str">
        <f t="shared" si="563"/>
        <v>O1011003</v>
      </c>
      <c r="Z1177" s="31" t="str">
        <f t="shared" si="564"/>
        <v>TUA711-AIO16</v>
      </c>
      <c r="AA1177" s="14" t="str">
        <f t="shared" si="565"/>
        <v>17-SC-DCS-002/O1011003/ 17-MC-DCS-008</v>
      </c>
      <c r="AB1177" s="31" t="s">
        <v>64</v>
      </c>
      <c r="AC1177" s="31" t="s">
        <v>54</v>
      </c>
      <c r="AD1177" s="31" t="s">
        <v>125</v>
      </c>
      <c r="AE1177" s="31">
        <v>1</v>
      </c>
      <c r="AF1177" s="31" t="s">
        <v>126</v>
      </c>
      <c r="AG1177" s="31" t="s">
        <v>417</v>
      </c>
      <c r="AH1177" s="31">
        <v>4</v>
      </c>
      <c r="AI1177" s="31">
        <v>15</v>
      </c>
      <c r="AJ1177" s="31" t="s">
        <v>128</v>
      </c>
      <c r="AK1177" s="31">
        <f t="shared" si="557"/>
        <v>16</v>
      </c>
      <c r="AL1177" s="31" t="s">
        <v>62</v>
      </c>
      <c r="AO1177" s="31" t="s">
        <v>63</v>
      </c>
      <c r="AP1177" s="31" t="s">
        <v>928</v>
      </c>
      <c r="AQ1177" s="31" t="s">
        <v>6036</v>
      </c>
      <c r="AR1177" s="31" t="s">
        <v>5716</v>
      </c>
      <c r="AS1177" s="31" t="s">
        <v>68</v>
      </c>
      <c r="AT1177" s="14" t="s">
        <v>5724</v>
      </c>
      <c r="AU1177" s="31" t="s">
        <v>5858</v>
      </c>
      <c r="AX1177" s="31" t="s">
        <v>5724</v>
      </c>
      <c r="AZ1177" s="31">
        <v>0.44</v>
      </c>
      <c r="BC1177" s="31">
        <v>0</v>
      </c>
      <c r="BD1177" s="31">
        <v>0.9</v>
      </c>
      <c r="BE1177" s="31" t="s">
        <v>5764</v>
      </c>
      <c r="BK1177" s="14" t="str">
        <f t="shared" si="566"/>
        <v>TS-P-01:29/
O1011003_U15:3</v>
      </c>
      <c r="BL1177" s="14" t="str">
        <f t="shared" si="567"/>
        <v>TS-P-01:30/
O1011003_U15:4</v>
      </c>
      <c r="BM1177" s="14" t="str">
        <f t="shared" si="568"/>
        <v/>
      </c>
      <c r="BN1177" s="14"/>
      <c r="BO1177" s="14" t="str">
        <f t="shared" si="558"/>
        <v>O1011003:15A/
O1011003_U15:5</v>
      </c>
      <c r="BP1177" s="14" t="str">
        <f t="shared" si="559"/>
        <v>O1011003:15C/
O1011003_U15:6</v>
      </c>
      <c r="BQ1177" s="14"/>
      <c r="BR1177" s="14" t="str">
        <f t="shared" si="569"/>
        <v/>
      </c>
      <c r="BS1177" s="14" t="str">
        <f t="shared" si="570"/>
        <v/>
      </c>
      <c r="BW1177" s="31" t="str">
        <f t="shared" si="571"/>
        <v>15A</v>
      </c>
      <c r="BX1177" s="31" t="str">
        <f t="shared" si="572"/>
        <v>15C</v>
      </c>
      <c r="BY1177" s="31" t="str">
        <f t="shared" si="573"/>
        <v>3</v>
      </c>
      <c r="BZ1177" s="31" t="str">
        <f t="shared" si="574"/>
        <v>4</v>
      </c>
      <c r="CA1177" s="31" t="str">
        <f t="shared" si="575"/>
        <v/>
      </c>
      <c r="CB1177" s="31" t="str">
        <f t="shared" si="576"/>
        <v>5</v>
      </c>
      <c r="CC1177" s="31" t="str">
        <f t="shared" si="577"/>
        <v>6</v>
      </c>
      <c r="CD1177" s="31" t="str">
        <f t="shared" si="578"/>
        <v/>
      </c>
      <c r="CE1177" s="31" t="str">
        <f t="shared" si="579"/>
        <v/>
      </c>
      <c r="CF1177" s="31" t="e">
        <f t="shared" ca="1" si="580"/>
        <v>#NAME?</v>
      </c>
      <c r="CG1177" s="31" t="e">
        <f t="shared" ca="1" si="581"/>
        <v>#NAME?</v>
      </c>
      <c r="CH1177" s="31" t="e">
        <f t="shared" ca="1" si="582"/>
        <v>#NAME?</v>
      </c>
      <c r="CI1177" s="31" t="e">
        <f t="shared" ca="1" si="583"/>
        <v>#NAME?</v>
      </c>
    </row>
    <row r="1178" spans="1:87" s="31" customFormat="1" ht="30" hidden="1" x14ac:dyDescent="0.25">
      <c r="A1178" s="9" t="s">
        <v>6099</v>
      </c>
      <c r="B1178" s="31" t="s">
        <v>523</v>
      </c>
      <c r="C1178" s="31" t="s">
        <v>524</v>
      </c>
      <c r="E1178" s="14" t="s">
        <v>212</v>
      </c>
      <c r="F1178" s="31" t="s">
        <v>6100</v>
      </c>
      <c r="G1178" s="31" t="str">
        <f t="shared" si="560"/>
        <v>Сигнал</v>
      </c>
      <c r="H1178" s="31" t="s">
        <v>241</v>
      </c>
      <c r="I1178" s="31" t="s">
        <v>4536</v>
      </c>
      <c r="J1178" s="31" t="str">
        <f t="shared" si="555"/>
        <v>DCS_AI_01</v>
      </c>
      <c r="K1178" s="14" t="s">
        <v>5866</v>
      </c>
      <c r="M1178" s="31" t="s">
        <v>490</v>
      </c>
      <c r="N1178" s="31" t="s">
        <v>107</v>
      </c>
      <c r="O1178" s="31" t="s">
        <v>185</v>
      </c>
      <c r="P1178" s="31" t="s">
        <v>131</v>
      </c>
      <c r="Q1178" s="31" t="s">
        <v>460</v>
      </c>
      <c r="R1178" s="31">
        <v>21</v>
      </c>
      <c r="S1178" s="31">
        <v>22</v>
      </c>
      <c r="T1178" s="31" t="s">
        <v>62</v>
      </c>
      <c r="U1178" s="31" t="str">
        <f t="shared" si="584"/>
        <v>48</v>
      </c>
      <c r="V1178" s="14" t="str">
        <f t="shared" si="556"/>
        <v>AVK 2,5 A, AVK 2,5 A</v>
      </c>
      <c r="W1178" s="31" t="str">
        <f t="shared" si="561"/>
        <v>O1011000_U3</v>
      </c>
      <c r="X1178" s="14" t="str">
        <f t="shared" si="562"/>
        <v>HD5542</v>
      </c>
      <c r="Y1178" s="31" t="str">
        <f t="shared" si="563"/>
        <v>O1011000</v>
      </c>
      <c r="Z1178" s="31" t="str">
        <f t="shared" si="564"/>
        <v>TUA711-AIO16</v>
      </c>
      <c r="AA1178" s="14" t="str">
        <f t="shared" si="565"/>
        <v>17-SC-DCS-002/O1011000/ 17-MC-DCS-006</v>
      </c>
      <c r="AB1178" s="31" t="s">
        <v>64</v>
      </c>
      <c r="AC1178" s="31" t="s">
        <v>54</v>
      </c>
      <c r="AD1178" s="31" t="s">
        <v>125</v>
      </c>
      <c r="AE1178" s="31">
        <v>1</v>
      </c>
      <c r="AF1178" s="31" t="s">
        <v>126</v>
      </c>
      <c r="AG1178" s="31" t="s">
        <v>465</v>
      </c>
      <c r="AH1178" s="31">
        <v>1</v>
      </c>
      <c r="AI1178" s="31">
        <v>3</v>
      </c>
      <c r="AJ1178" s="31" t="s">
        <v>128</v>
      </c>
      <c r="AK1178" s="31">
        <f t="shared" si="557"/>
        <v>16</v>
      </c>
      <c r="AL1178" s="31" t="s">
        <v>62</v>
      </c>
      <c r="AO1178" s="31" t="s">
        <v>63</v>
      </c>
      <c r="AP1178" s="31" t="s">
        <v>525</v>
      </c>
      <c r="AQ1178" s="31" t="s">
        <v>6037</v>
      </c>
      <c r="AR1178" s="31" t="s">
        <v>5716</v>
      </c>
      <c r="AS1178" s="31" t="s">
        <v>68</v>
      </c>
      <c r="AT1178" s="14" t="s">
        <v>5724</v>
      </c>
      <c r="AU1178" s="31" t="s">
        <v>5858</v>
      </c>
      <c r="AX1178" s="31" t="s">
        <v>5724</v>
      </c>
      <c r="AZ1178" s="31">
        <v>0.44</v>
      </c>
      <c r="BC1178" s="31">
        <v>0</v>
      </c>
      <c r="BD1178" s="31">
        <v>0.9</v>
      </c>
      <c r="BE1178" s="31" t="s">
        <v>5764</v>
      </c>
      <c r="BK1178" s="14" t="str">
        <f t="shared" si="566"/>
        <v>TS-O-02:21/
O1011000_U3:3</v>
      </c>
      <c r="BL1178" s="14" t="str">
        <f t="shared" si="567"/>
        <v>TS-O-02:22/
O1011000_U3:4</v>
      </c>
      <c r="BM1178" s="14" t="str">
        <f t="shared" si="568"/>
        <v/>
      </c>
      <c r="BN1178" s="14"/>
      <c r="BO1178" s="14" t="str">
        <f t="shared" si="558"/>
        <v>O1011000:3A/
O1011000_U3:5</v>
      </c>
      <c r="BP1178" s="14" t="str">
        <f t="shared" si="559"/>
        <v>O1011000:3C/
O1011000_U3:6</v>
      </c>
      <c r="BQ1178" s="14"/>
      <c r="BR1178" s="14" t="str">
        <f t="shared" si="569"/>
        <v/>
      </c>
      <c r="BS1178" s="14" t="str">
        <f t="shared" si="570"/>
        <v/>
      </c>
      <c r="BW1178" s="31" t="str">
        <f t="shared" si="571"/>
        <v>3A</v>
      </c>
      <c r="BX1178" s="31" t="str">
        <f t="shared" si="572"/>
        <v>3C</v>
      </c>
      <c r="BY1178" s="31" t="str">
        <f t="shared" si="573"/>
        <v>3</v>
      </c>
      <c r="BZ1178" s="31" t="str">
        <f t="shared" si="574"/>
        <v>4</v>
      </c>
      <c r="CA1178" s="31" t="str">
        <f t="shared" si="575"/>
        <v/>
      </c>
      <c r="CB1178" s="31" t="str">
        <f t="shared" si="576"/>
        <v>5</v>
      </c>
      <c r="CC1178" s="31" t="str">
        <f t="shared" si="577"/>
        <v>6</v>
      </c>
      <c r="CD1178" s="31" t="str">
        <f t="shared" si="578"/>
        <v/>
      </c>
      <c r="CE1178" s="31" t="str">
        <f t="shared" si="579"/>
        <v/>
      </c>
      <c r="CF1178" s="31" t="e">
        <f t="shared" ca="1" si="580"/>
        <v>#NAME?</v>
      </c>
      <c r="CG1178" s="31" t="e">
        <f t="shared" ca="1" si="581"/>
        <v>#NAME?</v>
      </c>
      <c r="CH1178" s="31" t="e">
        <f t="shared" ca="1" si="582"/>
        <v>#NAME?</v>
      </c>
      <c r="CI1178" s="31" t="e">
        <f t="shared" ca="1" si="583"/>
        <v>#NAME?</v>
      </c>
    </row>
    <row r="1179" spans="1:87" s="31" customFormat="1" ht="30" hidden="1" x14ac:dyDescent="0.25">
      <c r="A1179" s="9" t="s">
        <v>6099</v>
      </c>
      <c r="B1179" s="31" t="s">
        <v>526</v>
      </c>
      <c r="C1179" s="31" t="s">
        <v>527</v>
      </c>
      <c r="E1179" s="14" t="s">
        <v>212</v>
      </c>
      <c r="F1179" s="31" t="s">
        <v>6100</v>
      </c>
      <c r="G1179" s="31" t="str">
        <f t="shared" si="560"/>
        <v>Сигнал</v>
      </c>
      <c r="H1179" s="31" t="s">
        <v>241</v>
      </c>
      <c r="I1179" s="31" t="s">
        <v>4536</v>
      </c>
      <c r="J1179" s="31" t="str">
        <f t="shared" si="555"/>
        <v>DCS_AI_01</v>
      </c>
      <c r="K1179" s="14" t="s">
        <v>5866</v>
      </c>
      <c r="M1179" s="31" t="s">
        <v>490</v>
      </c>
      <c r="N1179" s="31" t="s">
        <v>107</v>
      </c>
      <c r="O1179" s="31" t="s">
        <v>188</v>
      </c>
      <c r="P1179" s="31" t="s">
        <v>131</v>
      </c>
      <c r="Q1179" s="31" t="s">
        <v>460</v>
      </c>
      <c r="R1179" s="31">
        <v>23</v>
      </c>
      <c r="S1179" s="31">
        <v>24</v>
      </c>
      <c r="T1179" s="31" t="s">
        <v>62</v>
      </c>
      <c r="U1179" s="31" t="str">
        <f t="shared" si="584"/>
        <v>48</v>
      </c>
      <c r="V1179" s="14" t="str">
        <f t="shared" si="556"/>
        <v>AVK 2,5 A, AVK 2,5 A</v>
      </c>
      <c r="W1179" s="31" t="str">
        <f t="shared" si="561"/>
        <v>O1011000_U4</v>
      </c>
      <c r="X1179" s="14" t="str">
        <f t="shared" si="562"/>
        <v>HD5542</v>
      </c>
      <c r="Y1179" s="31" t="str">
        <f t="shared" si="563"/>
        <v>O1011000</v>
      </c>
      <c r="Z1179" s="31" t="str">
        <f t="shared" si="564"/>
        <v>TUA711-AIO16</v>
      </c>
      <c r="AA1179" s="14" t="str">
        <f t="shared" si="565"/>
        <v>17-SC-DCS-002/O1011000/ 17-MC-DCS-006</v>
      </c>
      <c r="AB1179" s="31" t="s">
        <v>64</v>
      </c>
      <c r="AC1179" s="31" t="s">
        <v>54</v>
      </c>
      <c r="AD1179" s="31" t="s">
        <v>125</v>
      </c>
      <c r="AE1179" s="31">
        <v>1</v>
      </c>
      <c r="AF1179" s="31" t="s">
        <v>126</v>
      </c>
      <c r="AG1179" s="31" t="s">
        <v>465</v>
      </c>
      <c r="AH1179" s="31">
        <v>1</v>
      </c>
      <c r="AI1179" s="31">
        <v>4</v>
      </c>
      <c r="AJ1179" s="31" t="s">
        <v>128</v>
      </c>
      <c r="AK1179" s="31">
        <f t="shared" si="557"/>
        <v>16</v>
      </c>
      <c r="AL1179" s="31" t="s">
        <v>62</v>
      </c>
      <c r="AO1179" s="31" t="s">
        <v>63</v>
      </c>
      <c r="AP1179" s="31" t="s">
        <v>528</v>
      </c>
      <c r="AQ1179" s="31" t="s">
        <v>6038</v>
      </c>
      <c r="AR1179" s="31" t="s">
        <v>5716</v>
      </c>
      <c r="AS1179" s="31" t="s">
        <v>68</v>
      </c>
      <c r="AT1179" s="14" t="s">
        <v>5724</v>
      </c>
      <c r="AU1179" s="31" t="s">
        <v>5858</v>
      </c>
      <c r="AX1179" s="31" t="s">
        <v>5724</v>
      </c>
      <c r="AZ1179" s="31">
        <v>0.44</v>
      </c>
      <c r="BA1179" s="31">
        <v>0.55000000000000004</v>
      </c>
      <c r="BC1179" s="31">
        <v>0</v>
      </c>
      <c r="BD1179" s="31">
        <v>0.9</v>
      </c>
      <c r="BE1179" s="31" t="s">
        <v>5764</v>
      </c>
      <c r="BK1179" s="14" t="str">
        <f t="shared" si="566"/>
        <v>TS-O-02:23/
O1011000_U4:3</v>
      </c>
      <c r="BL1179" s="14" t="str">
        <f t="shared" si="567"/>
        <v>TS-O-02:24/
O1011000_U4:4</v>
      </c>
      <c r="BM1179" s="14" t="str">
        <f t="shared" si="568"/>
        <v/>
      </c>
      <c r="BN1179" s="14"/>
      <c r="BO1179" s="14" t="str">
        <f t="shared" si="558"/>
        <v>O1011000:4A/
O1011000_U4:5</v>
      </c>
      <c r="BP1179" s="14" t="str">
        <f t="shared" si="559"/>
        <v>O1011000:4C/
O1011000_U4:6</v>
      </c>
      <c r="BQ1179" s="14"/>
      <c r="BR1179" s="14" t="str">
        <f t="shared" si="569"/>
        <v/>
      </c>
      <c r="BS1179" s="14" t="str">
        <f t="shared" si="570"/>
        <v/>
      </c>
      <c r="BW1179" s="31" t="str">
        <f t="shared" si="571"/>
        <v>4A</v>
      </c>
      <c r="BX1179" s="31" t="str">
        <f t="shared" si="572"/>
        <v>4C</v>
      </c>
      <c r="BY1179" s="31" t="str">
        <f t="shared" si="573"/>
        <v>3</v>
      </c>
      <c r="BZ1179" s="31" t="str">
        <f t="shared" si="574"/>
        <v>4</v>
      </c>
      <c r="CA1179" s="31" t="str">
        <f t="shared" si="575"/>
        <v/>
      </c>
      <c r="CB1179" s="31" t="str">
        <f t="shared" si="576"/>
        <v>5</v>
      </c>
      <c r="CC1179" s="31" t="str">
        <f t="shared" si="577"/>
        <v>6</v>
      </c>
      <c r="CD1179" s="31" t="str">
        <f t="shared" si="578"/>
        <v/>
      </c>
      <c r="CE1179" s="31" t="str">
        <f t="shared" si="579"/>
        <v/>
      </c>
      <c r="CF1179" s="31" t="e">
        <f t="shared" ca="1" si="580"/>
        <v>#NAME?</v>
      </c>
      <c r="CG1179" s="31" t="e">
        <f t="shared" ca="1" si="581"/>
        <v>#NAME?</v>
      </c>
      <c r="CH1179" s="31" t="e">
        <f t="shared" ca="1" si="582"/>
        <v>#NAME?</v>
      </c>
      <c r="CI1179" s="31" t="e">
        <f t="shared" ca="1" si="583"/>
        <v>#NAME?</v>
      </c>
    </row>
    <row r="1180" spans="1:87" s="31" customFormat="1" ht="45" hidden="1" x14ac:dyDescent="0.25">
      <c r="A1180" s="9" t="s">
        <v>6099</v>
      </c>
      <c r="B1180" s="31" t="s">
        <v>739</v>
      </c>
      <c r="C1180" s="31" t="s">
        <v>740</v>
      </c>
      <c r="E1180" s="14" t="s">
        <v>398</v>
      </c>
      <c r="F1180" s="31" t="s">
        <v>6100</v>
      </c>
      <c r="G1180" s="31" t="str">
        <f t="shared" si="560"/>
        <v>Сигнал</v>
      </c>
      <c r="H1180" s="31" t="s">
        <v>241</v>
      </c>
      <c r="I1180" s="31" t="s">
        <v>4605</v>
      </c>
      <c r="J1180" s="31" t="str">
        <f t="shared" si="555"/>
        <v>DCS_AI_02</v>
      </c>
      <c r="K1180" s="14" t="s">
        <v>5866</v>
      </c>
      <c r="M1180" s="31" t="s">
        <v>724</v>
      </c>
      <c r="N1180" s="31" t="s">
        <v>107</v>
      </c>
      <c r="O1180" s="31" t="s">
        <v>160</v>
      </c>
      <c r="P1180" s="31" t="s">
        <v>390</v>
      </c>
      <c r="Q1180" s="31" t="s">
        <v>460</v>
      </c>
      <c r="R1180" s="31">
        <v>11</v>
      </c>
      <c r="S1180" s="31">
        <v>12</v>
      </c>
      <c r="T1180" s="31" t="s">
        <v>62</v>
      </c>
      <c r="U1180" s="31" t="str">
        <f t="shared" si="584"/>
        <v>48</v>
      </c>
      <c r="V1180" s="14" t="str">
        <f t="shared" si="556"/>
        <v>AVK 2,5 A, AVK 2,5 A</v>
      </c>
      <c r="W1180" s="31" t="str">
        <f t="shared" si="561"/>
        <v>O1011010R_U4</v>
      </c>
      <c r="X1180" s="14" t="str">
        <f t="shared" si="562"/>
        <v>HD5542</v>
      </c>
      <c r="Y1180" s="31" t="str">
        <f t="shared" si="563"/>
        <v>O1011010R</v>
      </c>
      <c r="Z1180" s="31" t="str">
        <f t="shared" si="564"/>
        <v>TUA711-AIO16</v>
      </c>
      <c r="AA1180" s="14" t="str">
        <f t="shared" si="565"/>
        <v>17-SC-DCS-002/O1011010R/ 17-MC-DCS-008</v>
      </c>
      <c r="AB1180" s="31" t="s">
        <v>64</v>
      </c>
      <c r="AC1180" s="31" t="s">
        <v>54</v>
      </c>
      <c r="AD1180" s="31" t="s">
        <v>125</v>
      </c>
      <c r="AE1180" s="31">
        <v>1</v>
      </c>
      <c r="AF1180" s="31" t="s">
        <v>126</v>
      </c>
      <c r="AG1180" s="31" t="s">
        <v>399</v>
      </c>
      <c r="AH1180" s="31">
        <v>11</v>
      </c>
      <c r="AI1180" s="31">
        <v>4</v>
      </c>
      <c r="AJ1180" s="31" t="s">
        <v>128</v>
      </c>
      <c r="AK1180" s="31">
        <f t="shared" si="557"/>
        <v>16</v>
      </c>
      <c r="AL1180" s="31" t="s">
        <v>62</v>
      </c>
      <c r="AO1180" s="31" t="s">
        <v>63</v>
      </c>
      <c r="AP1180" s="31" t="s">
        <v>735</v>
      </c>
      <c r="AQ1180" s="31" t="s">
        <v>6039</v>
      </c>
      <c r="AR1180" s="31" t="s">
        <v>5716</v>
      </c>
      <c r="AS1180" s="31" t="s">
        <v>725</v>
      </c>
      <c r="AT1180" s="14" t="s">
        <v>5724</v>
      </c>
      <c r="AU1180" s="31" t="s">
        <v>5858</v>
      </c>
      <c r="AX1180" s="31" t="s">
        <v>5724</v>
      </c>
      <c r="AZ1180" s="31">
        <v>0.3</v>
      </c>
      <c r="BA1180" s="31">
        <v>0.5</v>
      </c>
      <c r="BC1180" s="31">
        <v>0</v>
      </c>
      <c r="BD1180" s="31">
        <v>0.8</v>
      </c>
      <c r="BE1180" s="31" t="s">
        <v>5764</v>
      </c>
      <c r="BK1180" s="14" t="str">
        <f t="shared" si="566"/>
        <v>TS-O-02:11/
O1011010R_U4:3</v>
      </c>
      <c r="BL1180" s="14" t="str">
        <f t="shared" si="567"/>
        <v>TS-O-02:12/
O1011010R_U4:4</v>
      </c>
      <c r="BM1180" s="14" t="str">
        <f t="shared" si="568"/>
        <v/>
      </c>
      <c r="BN1180" s="14"/>
      <c r="BO1180" s="14" t="str">
        <f t="shared" si="558"/>
        <v>O1011010R:4A/
O1011010R_U4:5</v>
      </c>
      <c r="BP1180" s="14" t="str">
        <f t="shared" si="559"/>
        <v>O1011010R:4C/
O1011010R_U4:6</v>
      </c>
      <c r="BQ1180" s="14"/>
      <c r="BR1180" s="14" t="str">
        <f t="shared" si="569"/>
        <v/>
      </c>
      <c r="BS1180" s="14" t="str">
        <f t="shared" si="570"/>
        <v/>
      </c>
      <c r="BW1180" s="31" t="str">
        <f t="shared" si="571"/>
        <v>4A</v>
      </c>
      <c r="BX1180" s="31" t="str">
        <f t="shared" si="572"/>
        <v>4C</v>
      </c>
      <c r="BY1180" s="31" t="str">
        <f t="shared" si="573"/>
        <v>3</v>
      </c>
      <c r="BZ1180" s="31" t="str">
        <f t="shared" si="574"/>
        <v>4</v>
      </c>
      <c r="CA1180" s="31" t="str">
        <f t="shared" si="575"/>
        <v/>
      </c>
      <c r="CB1180" s="31" t="str">
        <f t="shared" si="576"/>
        <v>5</v>
      </c>
      <c r="CC1180" s="31" t="str">
        <f t="shared" si="577"/>
        <v>6</v>
      </c>
      <c r="CD1180" s="31" t="str">
        <f t="shared" si="578"/>
        <v/>
      </c>
      <c r="CE1180" s="31" t="str">
        <f t="shared" si="579"/>
        <v/>
      </c>
      <c r="CF1180" s="31" t="e">
        <f t="shared" ca="1" si="580"/>
        <v>#NAME?</v>
      </c>
      <c r="CG1180" s="31" t="e">
        <f t="shared" ca="1" si="581"/>
        <v>#NAME?</v>
      </c>
      <c r="CH1180" s="31" t="e">
        <f t="shared" ca="1" si="582"/>
        <v>#NAME?</v>
      </c>
      <c r="CI1180" s="31" t="e">
        <f t="shared" ca="1" si="583"/>
        <v>#NAME?</v>
      </c>
    </row>
    <row r="1181" spans="1:87" s="31" customFormat="1" ht="45" hidden="1" x14ac:dyDescent="0.25">
      <c r="A1181" s="9" t="s">
        <v>4493</v>
      </c>
      <c r="B1181" s="31" t="s">
        <v>739</v>
      </c>
      <c r="C1181" s="31" t="s">
        <v>746</v>
      </c>
      <c r="E1181" s="14" t="s">
        <v>173</v>
      </c>
      <c r="G1181" s="31" t="str">
        <f t="shared" si="560"/>
        <v>Сигнал</v>
      </c>
      <c r="H1181" s="31" t="s">
        <v>330</v>
      </c>
      <c r="I1181" s="31" t="s">
        <v>4605</v>
      </c>
      <c r="J1181" s="31" t="str">
        <f t="shared" si="555"/>
        <v>DCS_AO_02</v>
      </c>
      <c r="K1181" s="14" t="s">
        <v>5866</v>
      </c>
      <c r="M1181" s="31" t="s">
        <v>724</v>
      </c>
      <c r="N1181" s="31" t="s">
        <v>107</v>
      </c>
      <c r="O1181" s="31" t="s">
        <v>176</v>
      </c>
      <c r="P1181" s="31" t="s">
        <v>390</v>
      </c>
      <c r="Q1181" s="31" t="s">
        <v>460</v>
      </c>
      <c r="R1181" s="31">
        <v>17</v>
      </c>
      <c r="S1181" s="31">
        <v>18</v>
      </c>
      <c r="T1181" s="31" t="s">
        <v>62</v>
      </c>
      <c r="U1181" s="31" t="str">
        <f t="shared" si="584"/>
        <v>48</v>
      </c>
      <c r="V1181" s="14" t="str">
        <f t="shared" si="556"/>
        <v>AVK 2,5 A, AVK 2,5 A</v>
      </c>
      <c r="W1181" s="31" t="str">
        <f t="shared" si="561"/>
        <v>O1011014R_U4</v>
      </c>
      <c r="X1181" s="14" t="str">
        <f t="shared" si="562"/>
        <v>HD5546</v>
      </c>
      <c r="Y1181" s="31" t="str">
        <f t="shared" si="563"/>
        <v>O1011014R</v>
      </c>
      <c r="Z1181" s="31" t="str">
        <f t="shared" si="564"/>
        <v>TUA711-AIO16</v>
      </c>
      <c r="AA1181" s="14" t="str">
        <f t="shared" si="565"/>
        <v>17-SC-DCS-002/O1011014R/ 17-MC-DCS-008</v>
      </c>
      <c r="AB1181" s="31" t="s">
        <v>64</v>
      </c>
      <c r="AC1181" s="31" t="s">
        <v>54</v>
      </c>
      <c r="AD1181" s="31" t="s">
        <v>125</v>
      </c>
      <c r="AE1181" s="31">
        <v>1</v>
      </c>
      <c r="AF1181" s="31" t="s">
        <v>126</v>
      </c>
      <c r="AG1181" s="31" t="s">
        <v>401</v>
      </c>
      <c r="AH1181" s="31">
        <v>15</v>
      </c>
      <c r="AI1181" s="31">
        <v>4</v>
      </c>
      <c r="AJ1181" s="31" t="s">
        <v>175</v>
      </c>
      <c r="AK1181" s="31">
        <f t="shared" si="557"/>
        <v>16</v>
      </c>
      <c r="AL1181" s="31" t="s">
        <v>62</v>
      </c>
      <c r="AO1181" s="31" t="s">
        <v>63</v>
      </c>
      <c r="AP1181" s="31" t="s">
        <v>735</v>
      </c>
      <c r="AQ1181" s="14" t="s">
        <v>747</v>
      </c>
      <c r="AR1181" s="31" t="s">
        <v>5716</v>
      </c>
      <c r="AS1181" s="31" t="s">
        <v>725</v>
      </c>
      <c r="AT1181" s="14" t="s">
        <v>5724</v>
      </c>
      <c r="AU1181" s="31" t="s">
        <v>5858</v>
      </c>
      <c r="AX1181" s="31" t="s">
        <v>5724</v>
      </c>
      <c r="BK1181" s="14" t="str">
        <f t="shared" si="566"/>
        <v>TS-O-02:17/
O1011014R_U4:3</v>
      </c>
      <c r="BL1181" s="14" t="str">
        <f t="shared" si="567"/>
        <v>TS-O-02:18/
O1011014R_U4:4</v>
      </c>
      <c r="BM1181" s="14" t="str">
        <f t="shared" si="568"/>
        <v/>
      </c>
      <c r="BN1181" s="14"/>
      <c r="BO1181" s="14" t="str">
        <f t="shared" si="558"/>
        <v>O1011014R:4A/
O1011014R_U4:5</v>
      </c>
      <c r="BP1181" s="14" t="str">
        <f t="shared" si="559"/>
        <v>O1011014R:4C/
O1011014R_U4:6</v>
      </c>
      <c r="BQ1181" s="14"/>
      <c r="BR1181" s="14" t="str">
        <f t="shared" si="569"/>
        <v/>
      </c>
      <c r="BS1181" s="14" t="str">
        <f t="shared" si="570"/>
        <v/>
      </c>
      <c r="BW1181" s="31" t="str">
        <f t="shared" si="571"/>
        <v>4A</v>
      </c>
      <c r="BX1181" s="31" t="str">
        <f t="shared" si="572"/>
        <v>4C</v>
      </c>
      <c r="BY1181" s="31" t="str">
        <f t="shared" si="573"/>
        <v>3</v>
      </c>
      <c r="BZ1181" s="31" t="str">
        <f t="shared" si="574"/>
        <v>4</v>
      </c>
      <c r="CA1181" s="31" t="str">
        <f t="shared" si="575"/>
        <v/>
      </c>
      <c r="CB1181" s="31" t="str">
        <f t="shared" si="576"/>
        <v>5</v>
      </c>
      <c r="CC1181" s="31" t="str">
        <f t="shared" si="577"/>
        <v>6</v>
      </c>
      <c r="CD1181" s="31" t="str">
        <f t="shared" si="578"/>
        <v/>
      </c>
      <c r="CE1181" s="31" t="str">
        <f t="shared" si="579"/>
        <v/>
      </c>
      <c r="CF1181" s="31" t="e">
        <f t="shared" ca="1" si="580"/>
        <v>#NAME?</v>
      </c>
      <c r="CG1181" s="31" t="e">
        <f t="shared" ca="1" si="581"/>
        <v>#NAME?</v>
      </c>
      <c r="CH1181" s="31" t="e">
        <f t="shared" ca="1" si="582"/>
        <v>#NAME?</v>
      </c>
      <c r="CI1181" s="31" t="e">
        <f t="shared" ca="1" si="583"/>
        <v>#NAME?</v>
      </c>
    </row>
    <row r="1182" spans="1:87" s="31" customFormat="1" ht="45" hidden="1" x14ac:dyDescent="0.25">
      <c r="A1182" s="9" t="s">
        <v>4493</v>
      </c>
      <c r="B1182" s="31" t="s">
        <v>739</v>
      </c>
      <c r="C1182" s="31" t="s">
        <v>748</v>
      </c>
      <c r="E1182" s="14" t="s">
        <v>173</v>
      </c>
      <c r="G1182" s="31" t="str">
        <f t="shared" si="560"/>
        <v>Сигнал</v>
      </c>
      <c r="H1182" s="31" t="s">
        <v>330</v>
      </c>
      <c r="I1182" s="31" t="s">
        <v>4605</v>
      </c>
      <c r="J1182" s="31" t="str">
        <f t="shared" si="555"/>
        <v>DCS_AO_02</v>
      </c>
      <c r="K1182" s="14" t="s">
        <v>5866</v>
      </c>
      <c r="M1182" s="31" t="s">
        <v>724</v>
      </c>
      <c r="N1182" s="31" t="s">
        <v>107</v>
      </c>
      <c r="O1182" s="31" t="s">
        <v>182</v>
      </c>
      <c r="P1182" s="31" t="s">
        <v>390</v>
      </c>
      <c r="Q1182" s="31" t="s">
        <v>460</v>
      </c>
      <c r="R1182" s="31">
        <v>19</v>
      </c>
      <c r="S1182" s="31">
        <v>20</v>
      </c>
      <c r="T1182" s="31" t="s">
        <v>62</v>
      </c>
      <c r="U1182" s="31" t="str">
        <f t="shared" si="584"/>
        <v>48</v>
      </c>
      <c r="V1182" s="14" t="str">
        <f t="shared" si="556"/>
        <v>AVK 2,5 A, AVK 2,5 A</v>
      </c>
      <c r="W1182" s="31" t="str">
        <f t="shared" si="561"/>
        <v>O1011014R_U5</v>
      </c>
      <c r="X1182" s="14" t="str">
        <f t="shared" si="562"/>
        <v>HD5546</v>
      </c>
      <c r="Y1182" s="31" t="str">
        <f t="shared" si="563"/>
        <v>O1011014R</v>
      </c>
      <c r="Z1182" s="31" t="str">
        <f t="shared" si="564"/>
        <v>TUA711-AIO16</v>
      </c>
      <c r="AA1182" s="14" t="str">
        <f t="shared" si="565"/>
        <v>17-SC-DCS-002/O1011014R/ 17-MC-DCS-008</v>
      </c>
      <c r="AB1182" s="31" t="s">
        <v>64</v>
      </c>
      <c r="AC1182" s="31" t="s">
        <v>54</v>
      </c>
      <c r="AD1182" s="31" t="s">
        <v>125</v>
      </c>
      <c r="AE1182" s="31">
        <v>1</v>
      </c>
      <c r="AF1182" s="31" t="s">
        <v>126</v>
      </c>
      <c r="AG1182" s="31" t="s">
        <v>401</v>
      </c>
      <c r="AH1182" s="31">
        <v>15</v>
      </c>
      <c r="AI1182" s="31">
        <v>5</v>
      </c>
      <c r="AJ1182" s="31" t="s">
        <v>175</v>
      </c>
      <c r="AK1182" s="31">
        <f t="shared" si="557"/>
        <v>16</v>
      </c>
      <c r="AL1182" s="31" t="s">
        <v>62</v>
      </c>
      <c r="AO1182" s="31" t="s">
        <v>63</v>
      </c>
      <c r="AP1182" s="31" t="s">
        <v>735</v>
      </c>
      <c r="AQ1182" s="14" t="s">
        <v>747</v>
      </c>
      <c r="AR1182" s="31" t="s">
        <v>5716</v>
      </c>
      <c r="AS1182" s="31" t="s">
        <v>725</v>
      </c>
      <c r="AT1182" s="14" t="s">
        <v>5724</v>
      </c>
      <c r="AU1182" s="31" t="s">
        <v>5858</v>
      </c>
      <c r="AX1182" s="31" t="s">
        <v>5724</v>
      </c>
      <c r="BK1182" s="14" t="str">
        <f t="shared" si="566"/>
        <v>TS-O-02:19/
O1011014R_U5:3</v>
      </c>
      <c r="BL1182" s="14" t="str">
        <f t="shared" si="567"/>
        <v>TS-O-02:20/
O1011014R_U5:4</v>
      </c>
      <c r="BM1182" s="14" t="str">
        <f t="shared" si="568"/>
        <v/>
      </c>
      <c r="BN1182" s="14"/>
      <c r="BO1182" s="14" t="str">
        <f t="shared" si="558"/>
        <v>O1011014R:5A/
O1011014R_U5:5</v>
      </c>
      <c r="BP1182" s="14" t="str">
        <f t="shared" si="559"/>
        <v>O1011014R:5C/
O1011014R_U5:6</v>
      </c>
      <c r="BQ1182" s="14"/>
      <c r="BR1182" s="14" t="str">
        <f t="shared" si="569"/>
        <v/>
      </c>
      <c r="BS1182" s="14" t="str">
        <f t="shared" si="570"/>
        <v/>
      </c>
      <c r="BW1182" s="31" t="str">
        <f t="shared" si="571"/>
        <v>5A</v>
      </c>
      <c r="BX1182" s="31" t="str">
        <f t="shared" si="572"/>
        <v>5C</v>
      </c>
      <c r="BY1182" s="31" t="str">
        <f t="shared" si="573"/>
        <v>3</v>
      </c>
      <c r="BZ1182" s="31" t="str">
        <f t="shared" si="574"/>
        <v>4</v>
      </c>
      <c r="CA1182" s="31" t="str">
        <f t="shared" si="575"/>
        <v/>
      </c>
      <c r="CB1182" s="31" t="str">
        <f t="shared" si="576"/>
        <v>5</v>
      </c>
      <c r="CC1182" s="31" t="str">
        <f t="shared" si="577"/>
        <v>6</v>
      </c>
      <c r="CD1182" s="31" t="str">
        <f t="shared" si="578"/>
        <v/>
      </c>
      <c r="CE1182" s="31" t="str">
        <f t="shared" si="579"/>
        <v/>
      </c>
      <c r="CF1182" s="31" t="e">
        <f t="shared" ca="1" si="580"/>
        <v>#NAME?</v>
      </c>
      <c r="CG1182" s="31" t="e">
        <f t="shared" ca="1" si="581"/>
        <v>#NAME?</v>
      </c>
      <c r="CH1182" s="31" t="e">
        <f t="shared" ca="1" si="582"/>
        <v>#NAME?</v>
      </c>
      <c r="CI1182" s="31" t="e">
        <f t="shared" ca="1" si="583"/>
        <v>#NAME?</v>
      </c>
    </row>
    <row r="1183" spans="1:87" s="31" customFormat="1" ht="30" hidden="1" x14ac:dyDescent="0.25">
      <c r="A1183" s="9" t="s">
        <v>6099</v>
      </c>
      <c r="B1183" s="31" t="s">
        <v>741</v>
      </c>
      <c r="C1183" s="31" t="s">
        <v>742</v>
      </c>
      <c r="E1183" s="14" t="s">
        <v>212</v>
      </c>
      <c r="F1183" s="31" t="s">
        <v>6100</v>
      </c>
      <c r="G1183" s="31" t="str">
        <f t="shared" si="560"/>
        <v>Сигнал</v>
      </c>
      <c r="H1183" s="31" t="s">
        <v>241</v>
      </c>
      <c r="I1183" s="31" t="s">
        <v>4605</v>
      </c>
      <c r="J1183" s="31" t="str">
        <f t="shared" si="555"/>
        <v>DCS_AI_01</v>
      </c>
      <c r="K1183" s="14" t="s">
        <v>5866</v>
      </c>
      <c r="M1183" s="31" t="s">
        <v>724</v>
      </c>
      <c r="N1183" s="31" t="s">
        <v>107</v>
      </c>
      <c r="O1183" s="31" t="s">
        <v>165</v>
      </c>
      <c r="P1183" s="31" t="s">
        <v>390</v>
      </c>
      <c r="Q1183" s="31" t="s">
        <v>460</v>
      </c>
      <c r="R1183" s="31">
        <v>13</v>
      </c>
      <c r="S1183" s="31">
        <v>14</v>
      </c>
      <c r="T1183" s="31" t="s">
        <v>62</v>
      </c>
      <c r="U1183" s="31" t="str">
        <f t="shared" si="584"/>
        <v>48</v>
      </c>
      <c r="V1183" s="14" t="str">
        <f t="shared" si="556"/>
        <v>AVK 2,5 A, AVK 2,5 A</v>
      </c>
      <c r="W1183" s="31" t="str">
        <f t="shared" si="561"/>
        <v>O1011001_U6</v>
      </c>
      <c r="X1183" s="14" t="str">
        <f t="shared" si="562"/>
        <v>HD5542</v>
      </c>
      <c r="Y1183" s="31" t="str">
        <f t="shared" si="563"/>
        <v>O1011001</v>
      </c>
      <c r="Z1183" s="31" t="str">
        <f t="shared" si="564"/>
        <v>TUA711-AIO16</v>
      </c>
      <c r="AA1183" s="14" t="str">
        <f t="shared" si="565"/>
        <v>17-SC-DCS-002/O1011001/ 17-MC-DCS-008</v>
      </c>
      <c r="AB1183" s="31" t="s">
        <v>64</v>
      </c>
      <c r="AC1183" s="31" t="s">
        <v>54</v>
      </c>
      <c r="AD1183" s="31" t="s">
        <v>125</v>
      </c>
      <c r="AE1183" s="31">
        <v>1</v>
      </c>
      <c r="AF1183" s="31" t="s">
        <v>126</v>
      </c>
      <c r="AG1183" s="31" t="s">
        <v>723</v>
      </c>
      <c r="AH1183" s="31">
        <v>2</v>
      </c>
      <c r="AI1183" s="31">
        <v>6</v>
      </c>
      <c r="AJ1183" s="31" t="s">
        <v>128</v>
      </c>
      <c r="AK1183" s="31">
        <f t="shared" si="557"/>
        <v>16</v>
      </c>
      <c r="AL1183" s="31" t="s">
        <v>62</v>
      </c>
      <c r="AO1183" s="31" t="s">
        <v>63</v>
      </c>
      <c r="AP1183" s="31" t="s">
        <v>735</v>
      </c>
      <c r="AQ1183" s="31" t="s">
        <v>6039</v>
      </c>
      <c r="AR1183" s="31" t="s">
        <v>5716</v>
      </c>
      <c r="AS1183" s="31" t="s">
        <v>725</v>
      </c>
      <c r="AT1183" s="14" t="s">
        <v>5724</v>
      </c>
      <c r="AU1183" s="31" t="s">
        <v>5858</v>
      </c>
      <c r="AX1183" s="31" t="s">
        <v>5724</v>
      </c>
      <c r="AZ1183" s="31">
        <v>0.3</v>
      </c>
      <c r="BA1183" s="31">
        <v>0.5</v>
      </c>
      <c r="BC1183" s="31">
        <v>0</v>
      </c>
      <c r="BD1183" s="31">
        <v>0.8</v>
      </c>
      <c r="BE1183" s="31" t="s">
        <v>5764</v>
      </c>
      <c r="BK1183" s="14" t="str">
        <f t="shared" si="566"/>
        <v>TS-O-02:13/
O1011001_U6:3</v>
      </c>
      <c r="BL1183" s="14" t="str">
        <f t="shared" si="567"/>
        <v>TS-O-02:14/
O1011001_U6:4</v>
      </c>
      <c r="BM1183" s="14" t="str">
        <f t="shared" si="568"/>
        <v/>
      </c>
      <c r="BN1183" s="14"/>
      <c r="BO1183" s="14" t="str">
        <f t="shared" si="558"/>
        <v>O1011001:6A/
O1011001_U6:5</v>
      </c>
      <c r="BP1183" s="14" t="str">
        <f t="shared" si="559"/>
        <v>O1011001:6C/
O1011001_U6:6</v>
      </c>
      <c r="BQ1183" s="14"/>
      <c r="BR1183" s="14" t="str">
        <f t="shared" si="569"/>
        <v/>
      </c>
      <c r="BS1183" s="14" t="str">
        <f t="shared" si="570"/>
        <v/>
      </c>
      <c r="BW1183" s="31" t="str">
        <f t="shared" si="571"/>
        <v>6A</v>
      </c>
      <c r="BX1183" s="31" t="str">
        <f t="shared" si="572"/>
        <v>6C</v>
      </c>
      <c r="BY1183" s="31" t="str">
        <f t="shared" si="573"/>
        <v>3</v>
      </c>
      <c r="BZ1183" s="31" t="str">
        <f t="shared" si="574"/>
        <v>4</v>
      </c>
      <c r="CA1183" s="31" t="str">
        <f t="shared" si="575"/>
        <v/>
      </c>
      <c r="CB1183" s="31" t="str">
        <f t="shared" si="576"/>
        <v>5</v>
      </c>
      <c r="CC1183" s="31" t="str">
        <f t="shared" si="577"/>
        <v>6</v>
      </c>
      <c r="CD1183" s="31" t="str">
        <f t="shared" si="578"/>
        <v/>
      </c>
      <c r="CE1183" s="31" t="str">
        <f t="shared" si="579"/>
        <v/>
      </c>
      <c r="CF1183" s="31" t="e">
        <f t="shared" ca="1" si="580"/>
        <v>#NAME?</v>
      </c>
      <c r="CG1183" s="31" t="e">
        <f t="shared" ca="1" si="581"/>
        <v>#NAME?</v>
      </c>
      <c r="CH1183" s="31" t="e">
        <f t="shared" ca="1" si="582"/>
        <v>#NAME?</v>
      </c>
      <c r="CI1183" s="31" t="e">
        <f t="shared" ca="1" si="583"/>
        <v>#NAME?</v>
      </c>
    </row>
    <row r="1184" spans="1:87" s="31" customFormat="1" ht="45" hidden="1" x14ac:dyDescent="0.25">
      <c r="A1184" s="9" t="s">
        <v>4493</v>
      </c>
      <c r="B1184" s="31" t="s">
        <v>743</v>
      </c>
      <c r="C1184" s="31" t="s">
        <v>4476</v>
      </c>
      <c r="E1184" s="14" t="s">
        <v>297</v>
      </c>
      <c r="G1184" s="31" t="str">
        <f t="shared" si="560"/>
        <v>Сигнал</v>
      </c>
      <c r="H1184" s="31" t="s">
        <v>330</v>
      </c>
      <c r="I1184" s="31" t="s">
        <v>4604</v>
      </c>
      <c r="J1184" s="31" t="str">
        <f t="shared" si="555"/>
        <v>DCS_AO_02</v>
      </c>
      <c r="K1184" s="14" t="s">
        <v>5866</v>
      </c>
      <c r="M1184" s="31" t="s">
        <v>4482</v>
      </c>
      <c r="N1184" s="31" t="s">
        <v>67</v>
      </c>
      <c r="O1184" s="31" t="s">
        <v>58</v>
      </c>
      <c r="P1184" s="31" t="s">
        <v>230</v>
      </c>
      <c r="Q1184" s="31" t="s">
        <v>2128</v>
      </c>
      <c r="R1184" s="31">
        <v>1</v>
      </c>
      <c r="S1184" s="31">
        <v>2</v>
      </c>
      <c r="T1184" s="31" t="s">
        <v>62</v>
      </c>
      <c r="U1184" s="31" t="str">
        <f t="shared" si="584"/>
        <v>2</v>
      </c>
      <c r="V1184" s="14" t="str">
        <f t="shared" si="556"/>
        <v>AVK 2,5 A, AVK 2,5 A</v>
      </c>
      <c r="W1184" s="31" t="str">
        <f t="shared" si="561"/>
        <v>O1010112R_U1</v>
      </c>
      <c r="X1184" s="14" t="str">
        <f t="shared" si="562"/>
        <v>HD5546</v>
      </c>
      <c r="Y1184" s="31" t="str">
        <f t="shared" si="563"/>
        <v>O1010112R</v>
      </c>
      <c r="Z1184" s="31" t="str">
        <f t="shared" si="564"/>
        <v>TUA711-AIO16</v>
      </c>
      <c r="AA1184" s="14" t="str">
        <f t="shared" si="565"/>
        <v>17-SC-DCS-001/O1010112R/ 17-MC-DCS-009</v>
      </c>
      <c r="AB1184" s="31" t="s">
        <v>64</v>
      </c>
      <c r="AC1184" s="31" t="s">
        <v>124</v>
      </c>
      <c r="AD1184" s="31" t="s">
        <v>125</v>
      </c>
      <c r="AE1184" s="31">
        <v>0</v>
      </c>
      <c r="AF1184" s="31" t="s">
        <v>55</v>
      </c>
      <c r="AG1184" s="31" t="s">
        <v>4478</v>
      </c>
      <c r="AH1184" s="31">
        <v>13</v>
      </c>
      <c r="AI1184" s="31">
        <v>1</v>
      </c>
      <c r="AJ1184" s="31" t="s">
        <v>175</v>
      </c>
      <c r="AK1184" s="31">
        <f t="shared" si="557"/>
        <v>16</v>
      </c>
      <c r="AL1184" s="31" t="s">
        <v>62</v>
      </c>
      <c r="AO1184" s="31" t="s">
        <v>63</v>
      </c>
      <c r="AP1184" s="31" t="s">
        <v>745</v>
      </c>
      <c r="AQ1184" s="31" t="s">
        <v>4477</v>
      </c>
      <c r="AR1184" s="31" t="s">
        <v>5716</v>
      </c>
      <c r="AS1184" s="31" t="s">
        <v>725</v>
      </c>
      <c r="AT1184" s="14" t="s">
        <v>5724</v>
      </c>
      <c r="AU1184" s="31" t="s">
        <v>5858</v>
      </c>
      <c r="AX1184" s="31" t="s">
        <v>5724</v>
      </c>
      <c r="BK1184" s="14" t="str">
        <f t="shared" si="566"/>
        <v>TS-H-02:1/
O1010112R_U1:3</v>
      </c>
      <c r="BL1184" s="14" t="str">
        <f t="shared" si="567"/>
        <v>TS-H-02:2/
O1010112R_U1:4</v>
      </c>
      <c r="BM1184" s="14" t="str">
        <f t="shared" si="568"/>
        <v/>
      </c>
      <c r="BN1184" s="14"/>
      <c r="BO1184" s="14" t="str">
        <f t="shared" si="558"/>
        <v>O1010112R:1A/
O1010112R_U1:5</v>
      </c>
      <c r="BP1184" s="14" t="str">
        <f t="shared" si="559"/>
        <v>O1010112R:1C/
O1010112R_U1:6</v>
      </c>
      <c r="BQ1184" s="14"/>
      <c r="BR1184" s="14" t="str">
        <f t="shared" si="569"/>
        <v/>
      </c>
      <c r="BS1184" s="14" t="str">
        <f t="shared" si="570"/>
        <v/>
      </c>
      <c r="BW1184" s="31" t="str">
        <f t="shared" si="571"/>
        <v>1A</v>
      </c>
      <c r="BX1184" s="31" t="str">
        <f t="shared" si="572"/>
        <v>1C</v>
      </c>
      <c r="BY1184" s="31" t="str">
        <f t="shared" si="573"/>
        <v>3</v>
      </c>
      <c r="BZ1184" s="31" t="str">
        <f t="shared" si="574"/>
        <v>4</v>
      </c>
      <c r="CA1184" s="31" t="str">
        <f t="shared" si="575"/>
        <v/>
      </c>
      <c r="CB1184" s="31" t="str">
        <f t="shared" si="576"/>
        <v>5</v>
      </c>
      <c r="CC1184" s="31" t="str">
        <f t="shared" si="577"/>
        <v>6</v>
      </c>
      <c r="CD1184" s="31" t="str">
        <f t="shared" si="578"/>
        <v/>
      </c>
      <c r="CE1184" s="31" t="str">
        <f t="shared" si="579"/>
        <v/>
      </c>
      <c r="CF1184" s="31" t="e">
        <f t="shared" ca="1" si="580"/>
        <v>#NAME?</v>
      </c>
      <c r="CG1184" s="31" t="e">
        <f t="shared" ca="1" si="581"/>
        <v>#NAME?</v>
      </c>
      <c r="CH1184" s="31" t="e">
        <f t="shared" ca="1" si="582"/>
        <v>#NAME?</v>
      </c>
      <c r="CI1184" s="31" t="e">
        <f t="shared" ca="1" si="583"/>
        <v>#NAME?</v>
      </c>
    </row>
    <row r="1185" spans="1:87" s="31" customFormat="1" ht="45" hidden="1" x14ac:dyDescent="0.25">
      <c r="A1185" s="9" t="s">
        <v>6099</v>
      </c>
      <c r="B1185" s="31" t="s">
        <v>743</v>
      </c>
      <c r="C1185" s="31" t="s">
        <v>744</v>
      </c>
      <c r="E1185" s="14" t="s">
        <v>398</v>
      </c>
      <c r="F1185" s="31" t="s">
        <v>6100</v>
      </c>
      <c r="G1185" s="31" t="str">
        <f t="shared" si="560"/>
        <v>Сигнал</v>
      </c>
      <c r="H1185" s="31" t="s">
        <v>241</v>
      </c>
      <c r="I1185" s="31" t="s">
        <v>4605</v>
      </c>
      <c r="J1185" s="31" t="str">
        <f t="shared" si="555"/>
        <v>DCS_AI_02</v>
      </c>
      <c r="K1185" s="14" t="s">
        <v>5866</v>
      </c>
      <c r="M1185" s="31" t="s">
        <v>724</v>
      </c>
      <c r="N1185" s="31" t="s">
        <v>107</v>
      </c>
      <c r="O1185" s="31" t="s">
        <v>170</v>
      </c>
      <c r="P1185" s="31" t="s">
        <v>390</v>
      </c>
      <c r="Q1185" s="31" t="s">
        <v>460</v>
      </c>
      <c r="R1185" s="31">
        <v>15</v>
      </c>
      <c r="S1185" s="31">
        <v>16</v>
      </c>
      <c r="T1185" s="31" t="s">
        <v>62</v>
      </c>
      <c r="U1185" s="31" t="str">
        <f t="shared" si="584"/>
        <v>48</v>
      </c>
      <c r="V1185" s="14" t="str">
        <f t="shared" si="556"/>
        <v>AVK 2,5 A, AVK 2,5 A</v>
      </c>
      <c r="W1185" s="31" t="str">
        <f t="shared" si="561"/>
        <v>O1011010R_U5</v>
      </c>
      <c r="X1185" s="14" t="str">
        <f t="shared" si="562"/>
        <v>HD5542</v>
      </c>
      <c r="Y1185" s="31" t="str">
        <f t="shared" si="563"/>
        <v>O1011010R</v>
      </c>
      <c r="Z1185" s="31" t="str">
        <f t="shared" si="564"/>
        <v>TUA711-AIO16</v>
      </c>
      <c r="AA1185" s="14" t="str">
        <f t="shared" si="565"/>
        <v>17-SC-DCS-002/O1011010R/ 17-MC-DCS-008</v>
      </c>
      <c r="AB1185" s="31" t="s">
        <v>64</v>
      </c>
      <c r="AC1185" s="31" t="s">
        <v>54</v>
      </c>
      <c r="AD1185" s="31" t="s">
        <v>125</v>
      </c>
      <c r="AE1185" s="31">
        <v>1</v>
      </c>
      <c r="AF1185" s="31" t="s">
        <v>126</v>
      </c>
      <c r="AG1185" s="31" t="s">
        <v>399</v>
      </c>
      <c r="AH1185" s="31">
        <v>11</v>
      </c>
      <c r="AI1185" s="31">
        <v>5</v>
      </c>
      <c r="AJ1185" s="31" t="s">
        <v>128</v>
      </c>
      <c r="AK1185" s="31">
        <f t="shared" si="557"/>
        <v>16</v>
      </c>
      <c r="AL1185" s="31" t="s">
        <v>62</v>
      </c>
      <c r="AO1185" s="31" t="s">
        <v>63</v>
      </c>
      <c r="AP1185" s="31" t="s">
        <v>745</v>
      </c>
      <c r="AQ1185" s="31" t="s">
        <v>6040</v>
      </c>
      <c r="AR1185" s="31" t="s">
        <v>5716</v>
      </c>
      <c r="AS1185" s="31" t="s">
        <v>725</v>
      </c>
      <c r="AT1185" s="14" t="s">
        <v>5724</v>
      </c>
      <c r="AU1185" s="31" t="s">
        <v>5858</v>
      </c>
      <c r="AX1185" s="31" t="s">
        <v>5724</v>
      </c>
      <c r="AZ1185" s="31">
        <v>1</v>
      </c>
      <c r="BA1185" s="31">
        <v>1.4</v>
      </c>
      <c r="BC1185" s="31">
        <v>0</v>
      </c>
      <c r="BD1185" s="31">
        <v>2</v>
      </c>
      <c r="BE1185" s="31" t="s">
        <v>5764</v>
      </c>
      <c r="BK1185" s="14" t="str">
        <f t="shared" si="566"/>
        <v>TS-O-02:15/
O1011010R_U5:3</v>
      </c>
      <c r="BL1185" s="14" t="str">
        <f t="shared" si="567"/>
        <v>TS-O-02:16/
O1011010R_U5:4</v>
      </c>
      <c r="BM1185" s="14" t="str">
        <f t="shared" si="568"/>
        <v/>
      </c>
      <c r="BN1185" s="14"/>
      <c r="BO1185" s="14" t="str">
        <f t="shared" si="558"/>
        <v>O1011010R:5A/
O1011010R_U5:5</v>
      </c>
      <c r="BP1185" s="14" t="str">
        <f t="shared" si="559"/>
        <v>O1011010R:5C/
O1011010R_U5:6</v>
      </c>
      <c r="BQ1185" s="14"/>
      <c r="BR1185" s="14" t="str">
        <f t="shared" si="569"/>
        <v/>
      </c>
      <c r="BS1185" s="14" t="str">
        <f t="shared" si="570"/>
        <v/>
      </c>
      <c r="BW1185" s="31" t="str">
        <f t="shared" si="571"/>
        <v>5A</v>
      </c>
      <c r="BX1185" s="31" t="str">
        <f t="shared" si="572"/>
        <v>5C</v>
      </c>
      <c r="BY1185" s="31" t="str">
        <f t="shared" si="573"/>
        <v>3</v>
      </c>
      <c r="BZ1185" s="31" t="str">
        <f t="shared" si="574"/>
        <v>4</v>
      </c>
      <c r="CA1185" s="31" t="str">
        <f t="shared" si="575"/>
        <v/>
      </c>
      <c r="CB1185" s="31" t="str">
        <f t="shared" si="576"/>
        <v>5</v>
      </c>
      <c r="CC1185" s="31" t="str">
        <f t="shared" si="577"/>
        <v>6</v>
      </c>
      <c r="CD1185" s="31" t="str">
        <f t="shared" si="578"/>
        <v/>
      </c>
      <c r="CE1185" s="31" t="str">
        <f t="shared" si="579"/>
        <v/>
      </c>
      <c r="CF1185" s="31" t="e">
        <f t="shared" ca="1" si="580"/>
        <v>#NAME?</v>
      </c>
      <c r="CG1185" s="31" t="e">
        <f t="shared" ca="1" si="581"/>
        <v>#NAME?</v>
      </c>
      <c r="CH1185" s="31" t="e">
        <f t="shared" ca="1" si="582"/>
        <v>#NAME?</v>
      </c>
      <c r="CI1185" s="31" t="e">
        <f t="shared" ca="1" si="583"/>
        <v>#NAME?</v>
      </c>
    </row>
    <row r="1186" spans="1:87" s="31" customFormat="1" ht="30" hidden="1" x14ac:dyDescent="0.25">
      <c r="A1186" s="9" t="s">
        <v>6099</v>
      </c>
      <c r="B1186" s="31" t="s">
        <v>4452</v>
      </c>
      <c r="C1186" s="31" t="s">
        <v>341</v>
      </c>
      <c r="E1186" s="14" t="s">
        <v>227</v>
      </c>
      <c r="F1186" s="31" t="s">
        <v>6100</v>
      </c>
      <c r="G1186" s="31" t="str">
        <f t="shared" si="560"/>
        <v>Сигнал</v>
      </c>
      <c r="H1186" s="31" t="s">
        <v>330</v>
      </c>
      <c r="J1186" s="31" t="str">
        <f t="shared" si="555"/>
        <v>DCS_AI_01</v>
      </c>
      <c r="K1186" s="14" t="s">
        <v>5866</v>
      </c>
      <c r="M1186" s="31" t="s">
        <v>4409</v>
      </c>
      <c r="N1186" s="31" t="s">
        <v>4410</v>
      </c>
      <c r="O1186" s="31" t="s">
        <v>150</v>
      </c>
      <c r="P1186" s="31" t="s">
        <v>230</v>
      </c>
      <c r="Q1186" s="31" t="s">
        <v>326</v>
      </c>
      <c r="R1186" s="31">
        <v>7</v>
      </c>
      <c r="S1186" s="31">
        <v>8</v>
      </c>
      <c r="T1186" s="31" t="s">
        <v>62</v>
      </c>
      <c r="U1186" s="31" t="str">
        <f t="shared" si="584"/>
        <v>30</v>
      </c>
      <c r="V1186" s="14" t="str">
        <f t="shared" si="556"/>
        <v>AVK 2,5 A, AVK 2,5 A</v>
      </c>
      <c r="W1186" s="31" t="str">
        <f t="shared" si="561"/>
        <v>O1011005_U4</v>
      </c>
      <c r="X1186" s="14" t="str">
        <f t="shared" si="562"/>
        <v>HD5542</v>
      </c>
      <c r="Y1186" s="31" t="str">
        <f t="shared" si="563"/>
        <v>O1011005</v>
      </c>
      <c r="Z1186" s="31" t="str">
        <f t="shared" si="564"/>
        <v>TUA711-AIO16</v>
      </c>
      <c r="AA1186" s="14" t="str">
        <f t="shared" si="565"/>
        <v>17-SC-DCS-002/O1011005/ 17-MC-DCS-009</v>
      </c>
      <c r="AB1186" s="31" t="s">
        <v>64</v>
      </c>
      <c r="AC1186" s="31" t="s">
        <v>54</v>
      </c>
      <c r="AD1186" s="31" t="s">
        <v>125</v>
      </c>
      <c r="AE1186" s="31">
        <v>1</v>
      </c>
      <c r="AF1186" s="31" t="s">
        <v>126</v>
      </c>
      <c r="AG1186" s="31" t="s">
        <v>325</v>
      </c>
      <c r="AH1186" s="31">
        <v>6</v>
      </c>
      <c r="AI1186" s="31">
        <v>4</v>
      </c>
      <c r="AJ1186" s="31" t="s">
        <v>128</v>
      </c>
      <c r="AK1186" s="31">
        <f t="shared" si="557"/>
        <v>16</v>
      </c>
      <c r="AL1186" s="31" t="s">
        <v>62</v>
      </c>
      <c r="AO1186" s="31" t="s">
        <v>63</v>
      </c>
      <c r="AP1186" s="14" t="s">
        <v>342</v>
      </c>
      <c r="AQ1186" s="31" t="s">
        <v>6041</v>
      </c>
      <c r="AR1186" s="31" t="s">
        <v>5716</v>
      </c>
      <c r="AS1186" s="31" t="s">
        <v>2538</v>
      </c>
      <c r="AT1186" s="14" t="s">
        <v>5724</v>
      </c>
      <c r="AU1186" s="31" t="s">
        <v>5858</v>
      </c>
      <c r="AX1186" s="31" t="s">
        <v>5724</v>
      </c>
      <c r="BC1186" s="31">
        <v>0</v>
      </c>
      <c r="BD1186" s="31">
        <v>10</v>
      </c>
      <c r="BE1186" s="31" t="s">
        <v>5764</v>
      </c>
      <c r="BK1186" s="14" t="str">
        <f t="shared" si="566"/>
        <v>TS-H-05:7/
O1011005_U4:3</v>
      </c>
      <c r="BL1186" s="14" t="str">
        <f t="shared" si="567"/>
        <v>TS-H-05:8/
O1011005_U4:4</v>
      </c>
      <c r="BM1186" s="14" t="str">
        <f t="shared" si="568"/>
        <v/>
      </c>
      <c r="BN1186" s="14"/>
      <c r="BO1186" s="14" t="str">
        <f t="shared" si="558"/>
        <v>O1011005:4A/
O1011005_U4:5</v>
      </c>
      <c r="BP1186" s="14" t="str">
        <f t="shared" si="559"/>
        <v>O1011005:4C/
O1011005_U4:6</v>
      </c>
      <c r="BQ1186" s="14"/>
      <c r="BR1186" s="14" t="str">
        <f t="shared" si="569"/>
        <v/>
      </c>
      <c r="BS1186" s="14" t="str">
        <f t="shared" si="570"/>
        <v/>
      </c>
      <c r="BW1186" s="31" t="str">
        <f t="shared" si="571"/>
        <v>4A</v>
      </c>
      <c r="BX1186" s="31" t="str">
        <f t="shared" si="572"/>
        <v>4C</v>
      </c>
      <c r="BY1186" s="31" t="str">
        <f t="shared" si="573"/>
        <v>3</v>
      </c>
      <c r="BZ1186" s="31" t="str">
        <f t="shared" si="574"/>
        <v>4</v>
      </c>
      <c r="CA1186" s="31" t="str">
        <f t="shared" si="575"/>
        <v/>
      </c>
      <c r="CB1186" s="31" t="str">
        <f t="shared" si="576"/>
        <v>5</v>
      </c>
      <c r="CC1186" s="31" t="str">
        <f t="shared" si="577"/>
        <v>6</v>
      </c>
      <c r="CD1186" s="31" t="str">
        <f t="shared" si="578"/>
        <v/>
      </c>
      <c r="CE1186" s="31" t="str">
        <f t="shared" si="579"/>
        <v/>
      </c>
      <c r="CF1186" s="31" t="e">
        <f t="shared" ca="1" si="580"/>
        <v>#NAME?</v>
      </c>
      <c r="CG1186" s="31" t="e">
        <f t="shared" ca="1" si="581"/>
        <v>#NAME?</v>
      </c>
      <c r="CH1186" s="31" t="e">
        <f t="shared" ca="1" si="582"/>
        <v>#NAME?</v>
      </c>
      <c r="CI1186" s="31" t="e">
        <f t="shared" ca="1" si="583"/>
        <v>#NAME?</v>
      </c>
    </row>
    <row r="1187" spans="1:87" s="31" customFormat="1" ht="30" hidden="1" x14ac:dyDescent="0.25">
      <c r="A1187" s="9" t="s">
        <v>6099</v>
      </c>
      <c r="B1187" s="31" t="s">
        <v>4455</v>
      </c>
      <c r="C1187" s="31" t="s">
        <v>343</v>
      </c>
      <c r="E1187" s="14" t="s">
        <v>227</v>
      </c>
      <c r="F1187" s="31" t="s">
        <v>6100</v>
      </c>
      <c r="G1187" s="31" t="str">
        <f t="shared" si="560"/>
        <v>Сигнал</v>
      </c>
      <c r="H1187" s="31" t="s">
        <v>330</v>
      </c>
      <c r="J1187" s="31" t="str">
        <f t="shared" si="555"/>
        <v>DCS_AI_01</v>
      </c>
      <c r="K1187" s="14" t="s">
        <v>5866</v>
      </c>
      <c r="M1187" s="31" t="s">
        <v>4409</v>
      </c>
      <c r="N1187" s="31" t="s">
        <v>4410</v>
      </c>
      <c r="O1187" s="31" t="s">
        <v>155</v>
      </c>
      <c r="P1187" s="31" t="s">
        <v>230</v>
      </c>
      <c r="Q1187" s="31" t="s">
        <v>326</v>
      </c>
      <c r="R1187" s="31">
        <v>9</v>
      </c>
      <c r="S1187" s="31">
        <v>10</v>
      </c>
      <c r="T1187" s="31" t="s">
        <v>62</v>
      </c>
      <c r="U1187" s="31" t="str">
        <f t="shared" si="584"/>
        <v>30</v>
      </c>
      <c r="V1187" s="14" t="str">
        <f t="shared" si="556"/>
        <v>AVK 2,5 A, AVK 2,5 A</v>
      </c>
      <c r="W1187" s="31" t="str">
        <f t="shared" si="561"/>
        <v>O1011005_U5</v>
      </c>
      <c r="X1187" s="14" t="str">
        <f t="shared" si="562"/>
        <v>HD5542</v>
      </c>
      <c r="Y1187" s="31" t="str">
        <f t="shared" si="563"/>
        <v>O1011005</v>
      </c>
      <c r="Z1187" s="31" t="str">
        <f t="shared" si="564"/>
        <v>TUA711-AIO16</v>
      </c>
      <c r="AA1187" s="14" t="str">
        <f t="shared" si="565"/>
        <v>17-SC-DCS-002/O1011005/ 17-MC-DCS-009</v>
      </c>
      <c r="AB1187" s="31" t="s">
        <v>64</v>
      </c>
      <c r="AC1187" s="31" t="s">
        <v>54</v>
      </c>
      <c r="AD1187" s="31" t="s">
        <v>125</v>
      </c>
      <c r="AE1187" s="31">
        <v>1</v>
      </c>
      <c r="AF1187" s="31" t="s">
        <v>126</v>
      </c>
      <c r="AG1187" s="31" t="s">
        <v>325</v>
      </c>
      <c r="AH1187" s="31">
        <v>6</v>
      </c>
      <c r="AI1187" s="31">
        <v>5</v>
      </c>
      <c r="AJ1187" s="31" t="s">
        <v>128</v>
      </c>
      <c r="AK1187" s="31">
        <f t="shared" si="557"/>
        <v>16</v>
      </c>
      <c r="AL1187" s="31" t="s">
        <v>62</v>
      </c>
      <c r="AO1187" s="31" t="s">
        <v>63</v>
      </c>
      <c r="AP1187" s="14" t="s">
        <v>344</v>
      </c>
      <c r="AQ1187" s="31" t="s">
        <v>5982</v>
      </c>
      <c r="AR1187" s="31" t="s">
        <v>5716</v>
      </c>
      <c r="AS1187" s="31" t="s">
        <v>2538</v>
      </c>
      <c r="AT1187" s="14" t="s">
        <v>5724</v>
      </c>
      <c r="AU1187" s="31" t="s">
        <v>5858</v>
      </c>
      <c r="AX1187" s="31" t="s">
        <v>5724</v>
      </c>
      <c r="BC1187" s="31">
        <v>0</v>
      </c>
      <c r="BD1187" s="31">
        <v>10</v>
      </c>
      <c r="BE1187" s="31" t="s">
        <v>5764</v>
      </c>
      <c r="BK1187" s="14" t="str">
        <f t="shared" si="566"/>
        <v>TS-H-05:9/
O1011005_U5:3</v>
      </c>
      <c r="BL1187" s="14" t="str">
        <f t="shared" si="567"/>
        <v>TS-H-05:10/
O1011005_U5:4</v>
      </c>
      <c r="BM1187" s="14" t="str">
        <f t="shared" si="568"/>
        <v/>
      </c>
      <c r="BN1187" s="14"/>
      <c r="BO1187" s="14" t="str">
        <f t="shared" si="558"/>
        <v>O1011005:5A/
O1011005_U5:5</v>
      </c>
      <c r="BP1187" s="14" t="str">
        <f t="shared" si="559"/>
        <v>O1011005:5C/
O1011005_U5:6</v>
      </c>
      <c r="BQ1187" s="14"/>
      <c r="BR1187" s="14" t="str">
        <f t="shared" si="569"/>
        <v/>
      </c>
      <c r="BS1187" s="14" t="str">
        <f t="shared" si="570"/>
        <v/>
      </c>
      <c r="BW1187" s="31" t="str">
        <f t="shared" si="571"/>
        <v>5A</v>
      </c>
      <c r="BX1187" s="31" t="str">
        <f t="shared" si="572"/>
        <v>5C</v>
      </c>
      <c r="BY1187" s="31" t="str">
        <f t="shared" si="573"/>
        <v>3</v>
      </c>
      <c r="BZ1187" s="31" t="str">
        <f t="shared" si="574"/>
        <v>4</v>
      </c>
      <c r="CA1187" s="31" t="str">
        <f t="shared" si="575"/>
        <v/>
      </c>
      <c r="CB1187" s="31" t="str">
        <f t="shared" si="576"/>
        <v>5</v>
      </c>
      <c r="CC1187" s="31" t="str">
        <f t="shared" si="577"/>
        <v>6</v>
      </c>
      <c r="CD1187" s="31" t="str">
        <f t="shared" si="578"/>
        <v/>
      </c>
      <c r="CE1187" s="31" t="str">
        <f t="shared" si="579"/>
        <v/>
      </c>
      <c r="CF1187" s="31" t="e">
        <f t="shared" ca="1" si="580"/>
        <v>#NAME?</v>
      </c>
      <c r="CG1187" s="31" t="e">
        <f t="shared" ca="1" si="581"/>
        <v>#NAME?</v>
      </c>
      <c r="CH1187" s="31" t="e">
        <f t="shared" ca="1" si="582"/>
        <v>#NAME?</v>
      </c>
      <c r="CI1187" s="31" t="e">
        <f t="shared" ca="1" si="583"/>
        <v>#NAME?</v>
      </c>
    </row>
    <row r="1188" spans="1:87" s="31" customFormat="1" ht="30" hidden="1" x14ac:dyDescent="0.25">
      <c r="A1188" s="9" t="s">
        <v>6099</v>
      </c>
      <c r="B1188" s="31" t="s">
        <v>4458</v>
      </c>
      <c r="C1188" s="31" t="s">
        <v>357</v>
      </c>
      <c r="E1188" s="14" t="s">
        <v>227</v>
      </c>
      <c r="F1188" s="31" t="s">
        <v>6100</v>
      </c>
      <c r="G1188" s="31" t="str">
        <f t="shared" si="560"/>
        <v>Сигнал</v>
      </c>
      <c r="H1188" s="31" t="s">
        <v>359</v>
      </c>
      <c r="J1188" s="31" t="str">
        <f t="shared" si="555"/>
        <v>DCS_AI_01</v>
      </c>
      <c r="K1188" s="14" t="s">
        <v>5866</v>
      </c>
      <c r="M1188" s="31" t="s">
        <v>4409</v>
      </c>
      <c r="N1188" s="31" t="s">
        <v>4410</v>
      </c>
      <c r="O1188" s="31" t="s">
        <v>160</v>
      </c>
      <c r="P1188" s="31" t="s">
        <v>230</v>
      </c>
      <c r="Q1188" s="31" t="s">
        <v>326</v>
      </c>
      <c r="R1188" s="31">
        <v>11</v>
      </c>
      <c r="S1188" s="31">
        <v>12</v>
      </c>
      <c r="T1188" s="31" t="s">
        <v>62</v>
      </c>
      <c r="U1188" s="31" t="str">
        <f t="shared" si="584"/>
        <v>30</v>
      </c>
      <c r="V1188" s="14" t="str">
        <f t="shared" si="556"/>
        <v>AVK 2,5 A, AVK 2,5 A</v>
      </c>
      <c r="W1188" s="31" t="str">
        <f t="shared" si="561"/>
        <v>O1011005_U6</v>
      </c>
      <c r="X1188" s="14" t="str">
        <f t="shared" si="562"/>
        <v>HD5542</v>
      </c>
      <c r="Y1188" s="31" t="str">
        <f t="shared" si="563"/>
        <v>O1011005</v>
      </c>
      <c r="Z1188" s="31" t="str">
        <f t="shared" si="564"/>
        <v>TUA711-AIO16</v>
      </c>
      <c r="AA1188" s="14" t="str">
        <f t="shared" si="565"/>
        <v>17-SC-DCS-002/O1011005/ 17-MC-DCS-009</v>
      </c>
      <c r="AB1188" s="31" t="s">
        <v>64</v>
      </c>
      <c r="AC1188" s="31" t="s">
        <v>54</v>
      </c>
      <c r="AD1188" s="31" t="s">
        <v>125</v>
      </c>
      <c r="AE1188" s="31">
        <v>1</v>
      </c>
      <c r="AF1188" s="31" t="s">
        <v>126</v>
      </c>
      <c r="AG1188" s="31" t="s">
        <v>325</v>
      </c>
      <c r="AH1188" s="31">
        <v>6</v>
      </c>
      <c r="AI1188" s="31">
        <v>6</v>
      </c>
      <c r="AJ1188" s="31" t="s">
        <v>128</v>
      </c>
      <c r="AK1188" s="31">
        <f t="shared" si="557"/>
        <v>16</v>
      </c>
      <c r="AL1188" s="31" t="s">
        <v>62</v>
      </c>
      <c r="AO1188" s="31" t="s">
        <v>63</v>
      </c>
      <c r="AP1188" s="14" t="s">
        <v>358</v>
      </c>
      <c r="AQ1188" s="31" t="s">
        <v>5983</v>
      </c>
      <c r="AR1188" s="31" t="s">
        <v>5716</v>
      </c>
      <c r="AS1188" s="31" t="s">
        <v>2538</v>
      </c>
      <c r="AT1188" s="14" t="s">
        <v>5724</v>
      </c>
      <c r="AU1188" s="31" t="s">
        <v>5858</v>
      </c>
      <c r="AX1188" s="31" t="s">
        <v>5724</v>
      </c>
      <c r="BC1188" s="31">
        <v>0</v>
      </c>
      <c r="BD1188" s="31">
        <v>0.4</v>
      </c>
      <c r="BE1188" s="31" t="s">
        <v>5764</v>
      </c>
      <c r="BK1188" s="14" t="str">
        <f t="shared" si="566"/>
        <v>TS-H-05:11/
O1011005_U6:3</v>
      </c>
      <c r="BL1188" s="14" t="str">
        <f t="shared" si="567"/>
        <v>TS-H-05:12/
O1011005_U6:4</v>
      </c>
      <c r="BM1188" s="14" t="str">
        <f t="shared" si="568"/>
        <v/>
      </c>
      <c r="BN1188" s="14"/>
      <c r="BO1188" s="14" t="str">
        <f t="shared" si="558"/>
        <v>O1011005:6A/
O1011005_U6:5</v>
      </c>
      <c r="BP1188" s="14" t="str">
        <f t="shared" si="559"/>
        <v>O1011005:6C/
O1011005_U6:6</v>
      </c>
      <c r="BQ1188" s="14"/>
      <c r="BR1188" s="14" t="str">
        <f t="shared" si="569"/>
        <v/>
      </c>
      <c r="BS1188" s="14" t="str">
        <f t="shared" si="570"/>
        <v/>
      </c>
      <c r="BW1188" s="31" t="str">
        <f t="shared" si="571"/>
        <v>6A</v>
      </c>
      <c r="BX1188" s="31" t="str">
        <f t="shared" si="572"/>
        <v>6C</v>
      </c>
      <c r="BY1188" s="31" t="str">
        <f t="shared" si="573"/>
        <v>3</v>
      </c>
      <c r="BZ1188" s="31" t="str">
        <f t="shared" si="574"/>
        <v>4</v>
      </c>
      <c r="CA1188" s="31" t="str">
        <f t="shared" si="575"/>
        <v/>
      </c>
      <c r="CB1188" s="31" t="str">
        <f t="shared" si="576"/>
        <v>5</v>
      </c>
      <c r="CC1188" s="31" t="str">
        <f t="shared" si="577"/>
        <v>6</v>
      </c>
      <c r="CD1188" s="31" t="str">
        <f t="shared" si="578"/>
        <v/>
      </c>
      <c r="CE1188" s="31" t="str">
        <f t="shared" si="579"/>
        <v/>
      </c>
      <c r="CF1188" s="31" t="e">
        <f t="shared" ca="1" si="580"/>
        <v>#NAME?</v>
      </c>
      <c r="CG1188" s="31" t="e">
        <f t="shared" ca="1" si="581"/>
        <v>#NAME?</v>
      </c>
      <c r="CH1188" s="31" t="e">
        <f t="shared" ca="1" si="582"/>
        <v>#NAME?</v>
      </c>
      <c r="CI1188" s="31" t="e">
        <f t="shared" ca="1" si="583"/>
        <v>#NAME?</v>
      </c>
    </row>
    <row r="1189" spans="1:87" s="31" customFormat="1" ht="30" hidden="1" x14ac:dyDescent="0.25">
      <c r="A1189" s="9" t="s">
        <v>6099</v>
      </c>
      <c r="B1189" s="31" t="s">
        <v>406</v>
      </c>
      <c r="C1189" s="31" t="s">
        <v>407</v>
      </c>
      <c r="E1189" s="14" t="s">
        <v>212</v>
      </c>
      <c r="F1189" s="31" t="s">
        <v>6100</v>
      </c>
      <c r="G1189" s="31" t="str">
        <f t="shared" si="560"/>
        <v>Сигнал</v>
      </c>
      <c r="H1189" s="31" t="s">
        <v>306</v>
      </c>
      <c r="I1189" s="31" t="s">
        <v>4527</v>
      </c>
      <c r="J1189" s="31" t="str">
        <f t="shared" si="555"/>
        <v>DCS_AI_01</v>
      </c>
      <c r="K1189" s="14" t="s">
        <v>5866</v>
      </c>
      <c r="M1189" s="31" t="s">
        <v>389</v>
      </c>
      <c r="N1189" s="31" t="s">
        <v>107</v>
      </c>
      <c r="O1189" s="31" t="s">
        <v>160</v>
      </c>
      <c r="P1189" s="31" t="s">
        <v>390</v>
      </c>
      <c r="Q1189" s="31" t="s">
        <v>391</v>
      </c>
      <c r="R1189" s="31">
        <v>11</v>
      </c>
      <c r="S1189" s="31">
        <v>12</v>
      </c>
      <c r="T1189" s="31" t="s">
        <v>62</v>
      </c>
      <c r="U1189" s="31" t="str">
        <f t="shared" si="584"/>
        <v>48</v>
      </c>
      <c r="V1189" s="14" t="str">
        <f t="shared" si="556"/>
        <v>AVK 2,5 A, AVK 2,5 A</v>
      </c>
      <c r="W1189" s="31" t="str">
        <f t="shared" si="561"/>
        <v>O1011002_U4</v>
      </c>
      <c r="X1189" s="14" t="str">
        <f t="shared" si="562"/>
        <v>HD5542</v>
      </c>
      <c r="Y1189" s="31" t="str">
        <f t="shared" si="563"/>
        <v>O1011002</v>
      </c>
      <c r="Z1189" s="31" t="str">
        <f t="shared" si="564"/>
        <v>TUA711-AIO16</v>
      </c>
      <c r="AA1189" s="14" t="str">
        <f t="shared" si="565"/>
        <v>17-SC-DCS-002/O1011002/ 17-MC-DCS-008</v>
      </c>
      <c r="AB1189" s="31" t="s">
        <v>64</v>
      </c>
      <c r="AC1189" s="31" t="s">
        <v>54</v>
      </c>
      <c r="AD1189" s="31" t="s">
        <v>125</v>
      </c>
      <c r="AE1189" s="31">
        <v>1</v>
      </c>
      <c r="AF1189" s="31" t="s">
        <v>126</v>
      </c>
      <c r="AG1189" s="31" t="s">
        <v>388</v>
      </c>
      <c r="AH1189" s="31">
        <v>3</v>
      </c>
      <c r="AI1189" s="31">
        <v>4</v>
      </c>
      <c r="AJ1189" s="31" t="s">
        <v>128</v>
      </c>
      <c r="AK1189" s="31">
        <f t="shared" si="557"/>
        <v>16</v>
      </c>
      <c r="AL1189" s="31" t="s">
        <v>62</v>
      </c>
      <c r="AO1189" s="31" t="s">
        <v>63</v>
      </c>
      <c r="AP1189" s="31" t="s">
        <v>408</v>
      </c>
      <c r="AQ1189" s="31" t="s">
        <v>6042</v>
      </c>
      <c r="AR1189" s="31" t="s">
        <v>5716</v>
      </c>
      <c r="AS1189" s="31" t="s">
        <v>68</v>
      </c>
      <c r="AT1189" s="14" t="s">
        <v>5724</v>
      </c>
      <c r="AU1189" s="31" t="s">
        <v>5858</v>
      </c>
      <c r="AX1189" s="31" t="s">
        <v>5724</v>
      </c>
      <c r="BA1189" s="31">
        <v>0.08</v>
      </c>
      <c r="BC1189" s="31">
        <v>0</v>
      </c>
      <c r="BD1189" s="31">
        <v>0.2</v>
      </c>
      <c r="BE1189" s="31" t="s">
        <v>5764</v>
      </c>
      <c r="BK1189" s="14" t="str">
        <f t="shared" si="566"/>
        <v>TS-O-01:11/
O1011002_U4:3</v>
      </c>
      <c r="BL1189" s="14" t="str">
        <f t="shared" si="567"/>
        <v>TS-O-01:12/
O1011002_U4:4</v>
      </c>
      <c r="BM1189" s="14" t="str">
        <f t="shared" si="568"/>
        <v/>
      </c>
      <c r="BN1189" s="14"/>
      <c r="BO1189" s="14" t="str">
        <f t="shared" si="558"/>
        <v>O1011002:4A/
O1011002_U4:5</v>
      </c>
      <c r="BP1189" s="14" t="str">
        <f t="shared" si="559"/>
        <v>O1011002:4C/
O1011002_U4:6</v>
      </c>
      <c r="BQ1189" s="14"/>
      <c r="BR1189" s="14" t="str">
        <f t="shared" si="569"/>
        <v/>
      </c>
      <c r="BS1189" s="14" t="str">
        <f t="shared" si="570"/>
        <v/>
      </c>
      <c r="BW1189" s="31" t="str">
        <f t="shared" si="571"/>
        <v>4A</v>
      </c>
      <c r="BX1189" s="31" t="str">
        <f t="shared" si="572"/>
        <v>4C</v>
      </c>
      <c r="BY1189" s="31" t="str">
        <f t="shared" si="573"/>
        <v>3</v>
      </c>
      <c r="BZ1189" s="31" t="str">
        <f t="shared" si="574"/>
        <v>4</v>
      </c>
      <c r="CA1189" s="31" t="str">
        <f t="shared" si="575"/>
        <v/>
      </c>
      <c r="CB1189" s="31" t="str">
        <f t="shared" si="576"/>
        <v>5</v>
      </c>
      <c r="CC1189" s="31" t="str">
        <f t="shared" si="577"/>
        <v>6</v>
      </c>
      <c r="CD1189" s="31" t="str">
        <f t="shared" si="578"/>
        <v/>
      </c>
      <c r="CE1189" s="31" t="str">
        <f t="shared" si="579"/>
        <v/>
      </c>
      <c r="CF1189" s="31" t="e">
        <f t="shared" ca="1" si="580"/>
        <v>#NAME?</v>
      </c>
      <c r="CG1189" s="31" t="e">
        <f t="shared" ca="1" si="581"/>
        <v>#NAME?</v>
      </c>
      <c r="CH1189" s="31" t="e">
        <f t="shared" ca="1" si="582"/>
        <v>#NAME?</v>
      </c>
      <c r="CI1189" s="31" t="e">
        <f t="shared" ca="1" si="583"/>
        <v>#NAME?</v>
      </c>
    </row>
    <row r="1190" spans="1:87" s="31" customFormat="1" ht="30" hidden="1" x14ac:dyDescent="0.25">
      <c r="A1190" s="9" t="s">
        <v>6099</v>
      </c>
      <c r="B1190" s="31" t="s">
        <v>418</v>
      </c>
      <c r="C1190" s="31" t="s">
        <v>419</v>
      </c>
      <c r="E1190" s="14" t="s">
        <v>212</v>
      </c>
      <c r="F1190" s="31" t="s">
        <v>6100</v>
      </c>
      <c r="G1190" s="31" t="str">
        <f t="shared" si="560"/>
        <v>Сигнал</v>
      </c>
      <c r="H1190" s="31" t="s">
        <v>306</v>
      </c>
      <c r="I1190" s="31" t="s">
        <v>4527</v>
      </c>
      <c r="J1190" s="31" t="str">
        <f t="shared" si="555"/>
        <v>DCS_AI_01</v>
      </c>
      <c r="K1190" s="14" t="s">
        <v>5866</v>
      </c>
      <c r="M1190" s="31" t="s">
        <v>389</v>
      </c>
      <c r="N1190" s="31" t="s">
        <v>107</v>
      </c>
      <c r="O1190" s="31" t="s">
        <v>185</v>
      </c>
      <c r="P1190" s="31" t="s">
        <v>390</v>
      </c>
      <c r="Q1190" s="31" t="s">
        <v>391</v>
      </c>
      <c r="R1190" s="31">
        <v>21</v>
      </c>
      <c r="S1190" s="31">
        <v>22</v>
      </c>
      <c r="T1190" s="31" t="s">
        <v>62</v>
      </c>
      <c r="U1190" s="31" t="str">
        <f t="shared" si="584"/>
        <v>48</v>
      </c>
      <c r="V1190" s="14" t="str">
        <f t="shared" si="556"/>
        <v>AVK 2,5 A, AVK 2,5 A</v>
      </c>
      <c r="W1190" s="31" t="str">
        <f t="shared" si="561"/>
        <v>O1011003_U2</v>
      </c>
      <c r="X1190" s="14" t="str">
        <f t="shared" si="562"/>
        <v>HD5542</v>
      </c>
      <c r="Y1190" s="31" t="str">
        <f t="shared" si="563"/>
        <v>O1011003</v>
      </c>
      <c r="Z1190" s="31" t="str">
        <f t="shared" si="564"/>
        <v>TUA711-AIO16</v>
      </c>
      <c r="AA1190" s="14" t="str">
        <f t="shared" si="565"/>
        <v>17-SC-DCS-002/O1011003/ 17-MC-DCS-008</v>
      </c>
      <c r="AB1190" s="31" t="s">
        <v>64</v>
      </c>
      <c r="AC1190" s="31" t="s">
        <v>54</v>
      </c>
      <c r="AD1190" s="31" t="s">
        <v>125</v>
      </c>
      <c r="AE1190" s="31">
        <v>1</v>
      </c>
      <c r="AF1190" s="31" t="s">
        <v>126</v>
      </c>
      <c r="AG1190" s="31" t="s">
        <v>417</v>
      </c>
      <c r="AH1190" s="31">
        <v>4</v>
      </c>
      <c r="AI1190" s="31">
        <v>2</v>
      </c>
      <c r="AJ1190" s="31" t="s">
        <v>128</v>
      </c>
      <c r="AK1190" s="31">
        <f t="shared" si="557"/>
        <v>16</v>
      </c>
      <c r="AL1190" s="31" t="s">
        <v>62</v>
      </c>
      <c r="AO1190" s="31" t="s">
        <v>63</v>
      </c>
      <c r="AP1190" s="31" t="s">
        <v>408</v>
      </c>
      <c r="AQ1190" s="31" t="s">
        <v>6043</v>
      </c>
      <c r="AR1190" s="31" t="s">
        <v>5716</v>
      </c>
      <c r="AS1190" s="31" t="s">
        <v>68</v>
      </c>
      <c r="AT1190" s="14" t="s">
        <v>5724</v>
      </c>
      <c r="AU1190" s="31" t="s">
        <v>5858</v>
      </c>
      <c r="AX1190" s="31" t="s">
        <v>5724</v>
      </c>
      <c r="BA1190" s="31">
        <v>0.08</v>
      </c>
      <c r="BC1190" s="31">
        <v>0</v>
      </c>
      <c r="BD1190" s="31">
        <v>0.2</v>
      </c>
      <c r="BE1190" s="31" t="s">
        <v>5764</v>
      </c>
      <c r="BK1190" s="14" t="str">
        <f t="shared" si="566"/>
        <v>TS-O-01:21/
O1011003_U2:3</v>
      </c>
      <c r="BL1190" s="14" t="str">
        <f t="shared" si="567"/>
        <v>TS-O-01:22/
O1011003_U2:4</v>
      </c>
      <c r="BM1190" s="14" t="str">
        <f t="shared" si="568"/>
        <v/>
      </c>
      <c r="BN1190" s="14"/>
      <c r="BO1190" s="14" t="str">
        <f t="shared" si="558"/>
        <v>O1011003:2A/
O1011003_U2:5</v>
      </c>
      <c r="BP1190" s="14" t="str">
        <f t="shared" si="559"/>
        <v>O1011003:2C/
O1011003_U2:6</v>
      </c>
      <c r="BQ1190" s="14"/>
      <c r="BR1190" s="14" t="str">
        <f t="shared" si="569"/>
        <v/>
      </c>
      <c r="BS1190" s="14" t="str">
        <f t="shared" si="570"/>
        <v/>
      </c>
      <c r="BW1190" s="31" t="str">
        <f t="shared" si="571"/>
        <v>2A</v>
      </c>
      <c r="BX1190" s="31" t="str">
        <f t="shared" si="572"/>
        <v>2C</v>
      </c>
      <c r="BY1190" s="31" t="str">
        <f t="shared" si="573"/>
        <v>3</v>
      </c>
      <c r="BZ1190" s="31" t="str">
        <f t="shared" si="574"/>
        <v>4</v>
      </c>
      <c r="CA1190" s="31" t="str">
        <f t="shared" si="575"/>
        <v/>
      </c>
      <c r="CB1190" s="31" t="str">
        <f t="shared" si="576"/>
        <v>5</v>
      </c>
      <c r="CC1190" s="31" t="str">
        <f t="shared" si="577"/>
        <v>6</v>
      </c>
      <c r="CD1190" s="31" t="str">
        <f t="shared" si="578"/>
        <v/>
      </c>
      <c r="CE1190" s="31" t="str">
        <f t="shared" si="579"/>
        <v/>
      </c>
      <c r="CF1190" s="31" t="e">
        <f t="shared" ca="1" si="580"/>
        <v>#NAME?</v>
      </c>
      <c r="CG1190" s="31" t="e">
        <f t="shared" ca="1" si="581"/>
        <v>#NAME?</v>
      </c>
      <c r="CH1190" s="31" t="e">
        <f t="shared" ca="1" si="582"/>
        <v>#NAME?</v>
      </c>
      <c r="CI1190" s="31" t="e">
        <f t="shared" ca="1" si="583"/>
        <v>#NAME?</v>
      </c>
    </row>
    <row r="1191" spans="1:87" s="31" customFormat="1" ht="30" hidden="1" x14ac:dyDescent="0.25">
      <c r="A1191" s="9" t="s">
        <v>6099</v>
      </c>
      <c r="B1191" s="31" t="s">
        <v>427</v>
      </c>
      <c r="C1191" s="31" t="s">
        <v>428</v>
      </c>
      <c r="E1191" s="14" t="s">
        <v>212</v>
      </c>
      <c r="F1191" s="31" t="s">
        <v>6100</v>
      </c>
      <c r="G1191" s="31" t="str">
        <f t="shared" si="560"/>
        <v>Сигнал</v>
      </c>
      <c r="H1191" s="31" t="s">
        <v>306</v>
      </c>
      <c r="I1191" s="31" t="s">
        <v>4527</v>
      </c>
      <c r="J1191" s="31" t="str">
        <f t="shared" si="555"/>
        <v>DCS_AI_01</v>
      </c>
      <c r="K1191" s="14" t="s">
        <v>5866</v>
      </c>
      <c r="M1191" s="31" t="s">
        <v>389</v>
      </c>
      <c r="N1191" s="31" t="s">
        <v>107</v>
      </c>
      <c r="O1191" s="31" t="s">
        <v>200</v>
      </c>
      <c r="P1191" s="31" t="s">
        <v>390</v>
      </c>
      <c r="Q1191" s="31" t="s">
        <v>391</v>
      </c>
      <c r="R1191" s="31">
        <v>31</v>
      </c>
      <c r="S1191" s="31">
        <v>32</v>
      </c>
      <c r="T1191" s="31" t="s">
        <v>62</v>
      </c>
      <c r="U1191" s="31" t="str">
        <f t="shared" si="584"/>
        <v>48</v>
      </c>
      <c r="V1191" s="14" t="str">
        <f t="shared" si="556"/>
        <v>AVK 2,5 A, AVK 2,5 A</v>
      </c>
      <c r="W1191" s="31" t="str">
        <f t="shared" si="561"/>
        <v>O1011003_U5</v>
      </c>
      <c r="X1191" s="14" t="str">
        <f t="shared" si="562"/>
        <v>HD5542</v>
      </c>
      <c r="Y1191" s="31" t="str">
        <f t="shared" si="563"/>
        <v>O1011003</v>
      </c>
      <c r="Z1191" s="31" t="str">
        <f t="shared" si="564"/>
        <v>TUA711-AIO16</v>
      </c>
      <c r="AA1191" s="14" t="str">
        <f t="shared" si="565"/>
        <v>17-SC-DCS-002/O1011003/ 17-MC-DCS-008</v>
      </c>
      <c r="AB1191" s="31" t="s">
        <v>64</v>
      </c>
      <c r="AC1191" s="31" t="s">
        <v>54</v>
      </c>
      <c r="AD1191" s="31" t="s">
        <v>125</v>
      </c>
      <c r="AE1191" s="31">
        <v>1</v>
      </c>
      <c r="AF1191" s="31" t="s">
        <v>126</v>
      </c>
      <c r="AG1191" s="31" t="s">
        <v>417</v>
      </c>
      <c r="AH1191" s="31">
        <v>4</v>
      </c>
      <c r="AI1191" s="31">
        <v>5</v>
      </c>
      <c r="AJ1191" s="31" t="s">
        <v>128</v>
      </c>
      <c r="AK1191" s="31">
        <f t="shared" si="557"/>
        <v>16</v>
      </c>
      <c r="AL1191" s="31" t="s">
        <v>62</v>
      </c>
      <c r="AO1191" s="31" t="s">
        <v>63</v>
      </c>
      <c r="AP1191" s="31" t="s">
        <v>408</v>
      </c>
      <c r="AQ1191" s="31" t="s">
        <v>6044</v>
      </c>
      <c r="AR1191" s="31" t="s">
        <v>5716</v>
      </c>
      <c r="AS1191" s="31" t="s">
        <v>68</v>
      </c>
      <c r="AT1191" s="14" t="s">
        <v>5724</v>
      </c>
      <c r="AU1191" s="31" t="s">
        <v>5858</v>
      </c>
      <c r="AX1191" s="31" t="s">
        <v>5724</v>
      </c>
      <c r="BA1191" s="31">
        <v>0.08</v>
      </c>
      <c r="BC1191" s="31">
        <v>0</v>
      </c>
      <c r="BD1191" s="31">
        <v>0.2</v>
      </c>
      <c r="BE1191" s="31" t="s">
        <v>5764</v>
      </c>
      <c r="BK1191" s="14" t="str">
        <f t="shared" si="566"/>
        <v>TS-O-01:31/
O1011003_U5:3</v>
      </c>
      <c r="BL1191" s="14" t="str">
        <f t="shared" si="567"/>
        <v>TS-O-01:32/
O1011003_U5:4</v>
      </c>
      <c r="BM1191" s="14" t="str">
        <f t="shared" si="568"/>
        <v/>
      </c>
      <c r="BN1191" s="14"/>
      <c r="BO1191" s="14" t="str">
        <f t="shared" si="558"/>
        <v>O1011003:5A/
O1011003_U5:5</v>
      </c>
      <c r="BP1191" s="14" t="str">
        <f t="shared" si="559"/>
        <v>O1011003:5C/
O1011003_U5:6</v>
      </c>
      <c r="BQ1191" s="14"/>
      <c r="BR1191" s="14" t="str">
        <f t="shared" si="569"/>
        <v/>
      </c>
      <c r="BS1191" s="14" t="str">
        <f t="shared" si="570"/>
        <v/>
      </c>
      <c r="BW1191" s="31" t="str">
        <f t="shared" si="571"/>
        <v>5A</v>
      </c>
      <c r="BX1191" s="31" t="str">
        <f t="shared" si="572"/>
        <v>5C</v>
      </c>
      <c r="BY1191" s="31" t="str">
        <f t="shared" si="573"/>
        <v>3</v>
      </c>
      <c r="BZ1191" s="31" t="str">
        <f t="shared" si="574"/>
        <v>4</v>
      </c>
      <c r="CA1191" s="31" t="str">
        <f t="shared" si="575"/>
        <v/>
      </c>
      <c r="CB1191" s="31" t="str">
        <f t="shared" si="576"/>
        <v>5</v>
      </c>
      <c r="CC1191" s="31" t="str">
        <f t="shared" si="577"/>
        <v>6</v>
      </c>
      <c r="CD1191" s="31" t="str">
        <f t="shared" si="578"/>
        <v/>
      </c>
      <c r="CE1191" s="31" t="str">
        <f t="shared" si="579"/>
        <v/>
      </c>
      <c r="CF1191" s="31" t="e">
        <f t="shared" ca="1" si="580"/>
        <v>#NAME?</v>
      </c>
      <c r="CG1191" s="31" t="e">
        <f t="shared" ca="1" si="581"/>
        <v>#NAME?</v>
      </c>
      <c r="CH1191" s="31" t="e">
        <f t="shared" ca="1" si="582"/>
        <v>#NAME?</v>
      </c>
      <c r="CI1191" s="31" t="e">
        <f t="shared" ca="1" si="583"/>
        <v>#NAME?</v>
      </c>
    </row>
    <row r="1192" spans="1:87" s="31" customFormat="1" ht="30" hidden="1" x14ac:dyDescent="0.25">
      <c r="A1192" s="9" t="s">
        <v>6099</v>
      </c>
      <c r="B1192" s="31" t="s">
        <v>409</v>
      </c>
      <c r="C1192" s="31" t="s">
        <v>410</v>
      </c>
      <c r="E1192" s="14" t="s">
        <v>212</v>
      </c>
      <c r="F1192" s="31" t="s">
        <v>6100</v>
      </c>
      <c r="G1192" s="31" t="str">
        <f t="shared" si="560"/>
        <v>Сигнал</v>
      </c>
      <c r="H1192" s="31" t="s">
        <v>306</v>
      </c>
      <c r="I1192" s="31" t="s">
        <v>4527</v>
      </c>
      <c r="J1192" s="31" t="str">
        <f t="shared" si="555"/>
        <v>DCS_AI_01</v>
      </c>
      <c r="K1192" s="14" t="s">
        <v>5866</v>
      </c>
      <c r="M1192" s="31" t="s">
        <v>389</v>
      </c>
      <c r="N1192" s="31" t="s">
        <v>107</v>
      </c>
      <c r="O1192" s="31" t="s">
        <v>165</v>
      </c>
      <c r="P1192" s="31" t="s">
        <v>390</v>
      </c>
      <c r="Q1192" s="31" t="s">
        <v>391</v>
      </c>
      <c r="R1192" s="31">
        <v>13</v>
      </c>
      <c r="S1192" s="31">
        <v>14</v>
      </c>
      <c r="T1192" s="31" t="s">
        <v>62</v>
      </c>
      <c r="U1192" s="31" t="str">
        <f t="shared" si="584"/>
        <v>48</v>
      </c>
      <c r="V1192" s="14" t="str">
        <f t="shared" si="556"/>
        <v>AVK 2,5 A, AVK 2,5 A</v>
      </c>
      <c r="W1192" s="31" t="str">
        <f t="shared" si="561"/>
        <v>O1011002_U5</v>
      </c>
      <c r="X1192" s="14" t="str">
        <f t="shared" si="562"/>
        <v>HD5542</v>
      </c>
      <c r="Y1192" s="31" t="str">
        <f t="shared" si="563"/>
        <v>O1011002</v>
      </c>
      <c r="Z1192" s="31" t="str">
        <f t="shared" si="564"/>
        <v>TUA711-AIO16</v>
      </c>
      <c r="AA1192" s="14" t="str">
        <f t="shared" si="565"/>
        <v>17-SC-DCS-002/O1011002/ 17-MC-DCS-008</v>
      </c>
      <c r="AB1192" s="31" t="s">
        <v>64</v>
      </c>
      <c r="AC1192" s="31" t="s">
        <v>54</v>
      </c>
      <c r="AD1192" s="31" t="s">
        <v>125</v>
      </c>
      <c r="AE1192" s="31">
        <v>1</v>
      </c>
      <c r="AF1192" s="31" t="s">
        <v>126</v>
      </c>
      <c r="AG1192" s="31" t="s">
        <v>388</v>
      </c>
      <c r="AH1192" s="31">
        <v>3</v>
      </c>
      <c r="AI1192" s="31">
        <v>5</v>
      </c>
      <c r="AJ1192" s="31" t="s">
        <v>128</v>
      </c>
      <c r="AK1192" s="31">
        <f t="shared" si="557"/>
        <v>16</v>
      </c>
      <c r="AL1192" s="31" t="s">
        <v>62</v>
      </c>
      <c r="AO1192" s="31" t="s">
        <v>63</v>
      </c>
      <c r="AP1192" s="31" t="s">
        <v>411</v>
      </c>
      <c r="AQ1192" s="31" t="s">
        <v>6045</v>
      </c>
      <c r="AR1192" s="31" t="s">
        <v>5716</v>
      </c>
      <c r="AS1192" s="31" t="s">
        <v>68</v>
      </c>
      <c r="AT1192" s="14" t="s">
        <v>5724</v>
      </c>
      <c r="AU1192" s="31" t="s">
        <v>5858</v>
      </c>
      <c r="AX1192" s="31" t="s">
        <v>5724</v>
      </c>
      <c r="BA1192" s="31">
        <v>0.1</v>
      </c>
      <c r="BC1192" s="31">
        <v>0</v>
      </c>
      <c r="BD1192" s="31">
        <v>0.2</v>
      </c>
      <c r="BE1192" s="31" t="s">
        <v>5764</v>
      </c>
      <c r="BK1192" s="14" t="str">
        <f t="shared" si="566"/>
        <v>TS-O-01:13/
O1011002_U5:3</v>
      </c>
      <c r="BL1192" s="14" t="str">
        <f t="shared" si="567"/>
        <v>TS-O-01:14/
O1011002_U5:4</v>
      </c>
      <c r="BM1192" s="14" t="str">
        <f t="shared" si="568"/>
        <v/>
      </c>
      <c r="BN1192" s="14"/>
      <c r="BO1192" s="14" t="str">
        <f t="shared" si="558"/>
        <v>O1011002:5A/
O1011002_U5:5</v>
      </c>
      <c r="BP1192" s="14" t="str">
        <f t="shared" si="559"/>
        <v>O1011002:5C/
O1011002_U5:6</v>
      </c>
      <c r="BQ1192" s="14"/>
      <c r="BR1192" s="14" t="str">
        <f t="shared" si="569"/>
        <v/>
      </c>
      <c r="BS1192" s="14" t="str">
        <f t="shared" si="570"/>
        <v/>
      </c>
      <c r="BW1192" s="31" t="str">
        <f t="shared" si="571"/>
        <v>5A</v>
      </c>
      <c r="BX1192" s="31" t="str">
        <f t="shared" si="572"/>
        <v>5C</v>
      </c>
      <c r="BY1192" s="31" t="str">
        <f t="shared" si="573"/>
        <v>3</v>
      </c>
      <c r="BZ1192" s="31" t="str">
        <f t="shared" si="574"/>
        <v>4</v>
      </c>
      <c r="CA1192" s="31" t="str">
        <f t="shared" si="575"/>
        <v/>
      </c>
      <c r="CB1192" s="31" t="str">
        <f t="shared" si="576"/>
        <v>5</v>
      </c>
      <c r="CC1192" s="31" t="str">
        <f t="shared" si="577"/>
        <v>6</v>
      </c>
      <c r="CD1192" s="31" t="str">
        <f t="shared" si="578"/>
        <v/>
      </c>
      <c r="CE1192" s="31" t="str">
        <f t="shared" si="579"/>
        <v/>
      </c>
      <c r="CF1192" s="31" t="e">
        <f t="shared" ca="1" si="580"/>
        <v>#NAME?</v>
      </c>
      <c r="CG1192" s="31" t="e">
        <f t="shared" ca="1" si="581"/>
        <v>#NAME?</v>
      </c>
      <c r="CH1192" s="31" t="e">
        <f t="shared" ca="1" si="582"/>
        <v>#NAME?</v>
      </c>
      <c r="CI1192" s="31" t="e">
        <f t="shared" ca="1" si="583"/>
        <v>#NAME?</v>
      </c>
    </row>
    <row r="1193" spans="1:87" s="31" customFormat="1" ht="30" hidden="1" x14ac:dyDescent="0.25">
      <c r="A1193" s="9" t="s">
        <v>6099</v>
      </c>
      <c r="B1193" s="31" t="s">
        <v>420</v>
      </c>
      <c r="C1193" s="31" t="s">
        <v>421</v>
      </c>
      <c r="E1193" s="14" t="s">
        <v>212</v>
      </c>
      <c r="F1193" s="31" t="s">
        <v>6100</v>
      </c>
      <c r="G1193" s="31" t="str">
        <f t="shared" si="560"/>
        <v>Сигнал</v>
      </c>
      <c r="H1193" s="31" t="s">
        <v>306</v>
      </c>
      <c r="I1193" s="31" t="s">
        <v>4527</v>
      </c>
      <c r="J1193" s="31" t="str">
        <f t="shared" si="555"/>
        <v>DCS_AI_01</v>
      </c>
      <c r="K1193" s="14" t="s">
        <v>5866</v>
      </c>
      <c r="M1193" s="31" t="s">
        <v>389</v>
      </c>
      <c r="N1193" s="31" t="s">
        <v>107</v>
      </c>
      <c r="O1193" s="31" t="s">
        <v>188</v>
      </c>
      <c r="P1193" s="31" t="s">
        <v>390</v>
      </c>
      <c r="Q1193" s="31" t="s">
        <v>391</v>
      </c>
      <c r="R1193" s="31">
        <v>23</v>
      </c>
      <c r="S1193" s="31">
        <v>24</v>
      </c>
      <c r="T1193" s="31" t="s">
        <v>62</v>
      </c>
      <c r="U1193" s="31" t="str">
        <f t="shared" si="584"/>
        <v>48</v>
      </c>
      <c r="V1193" s="14" t="str">
        <f t="shared" si="556"/>
        <v>AVK 2,5 A, AVK 2,5 A</v>
      </c>
      <c r="W1193" s="31" t="str">
        <f t="shared" si="561"/>
        <v>O1011003_U3</v>
      </c>
      <c r="X1193" s="14" t="str">
        <f t="shared" si="562"/>
        <v>HD5542</v>
      </c>
      <c r="Y1193" s="31" t="str">
        <f t="shared" si="563"/>
        <v>O1011003</v>
      </c>
      <c r="Z1193" s="31" t="str">
        <f t="shared" si="564"/>
        <v>TUA711-AIO16</v>
      </c>
      <c r="AA1193" s="14" t="str">
        <f t="shared" si="565"/>
        <v>17-SC-DCS-002/O1011003/ 17-MC-DCS-008</v>
      </c>
      <c r="AB1193" s="31" t="s">
        <v>64</v>
      </c>
      <c r="AC1193" s="31" t="s">
        <v>54</v>
      </c>
      <c r="AD1193" s="31" t="s">
        <v>125</v>
      </c>
      <c r="AE1193" s="31">
        <v>1</v>
      </c>
      <c r="AF1193" s="31" t="s">
        <v>126</v>
      </c>
      <c r="AG1193" s="31" t="s">
        <v>417</v>
      </c>
      <c r="AH1193" s="31">
        <v>4</v>
      </c>
      <c r="AI1193" s="31">
        <v>3</v>
      </c>
      <c r="AJ1193" s="31" t="s">
        <v>128</v>
      </c>
      <c r="AK1193" s="31">
        <f t="shared" si="557"/>
        <v>16</v>
      </c>
      <c r="AL1193" s="31" t="s">
        <v>62</v>
      </c>
      <c r="AO1193" s="31" t="s">
        <v>63</v>
      </c>
      <c r="AP1193" s="31" t="s">
        <v>411</v>
      </c>
      <c r="AQ1193" s="31" t="s">
        <v>6046</v>
      </c>
      <c r="AR1193" s="31" t="s">
        <v>5716</v>
      </c>
      <c r="AS1193" s="31" t="s">
        <v>68</v>
      </c>
      <c r="AT1193" s="14" t="s">
        <v>5724</v>
      </c>
      <c r="AU1193" s="31" t="s">
        <v>5858</v>
      </c>
      <c r="AX1193" s="31" t="s">
        <v>5724</v>
      </c>
      <c r="BA1193" s="31">
        <v>0.1</v>
      </c>
      <c r="BC1193" s="31">
        <v>0</v>
      </c>
      <c r="BD1193" s="31">
        <v>0.2</v>
      </c>
      <c r="BE1193" s="31" t="s">
        <v>5764</v>
      </c>
      <c r="BK1193" s="14" t="str">
        <f t="shared" si="566"/>
        <v>TS-O-01:23/
O1011003_U3:3</v>
      </c>
      <c r="BL1193" s="14" t="str">
        <f t="shared" si="567"/>
        <v>TS-O-01:24/
O1011003_U3:4</v>
      </c>
      <c r="BM1193" s="14" t="str">
        <f t="shared" si="568"/>
        <v/>
      </c>
      <c r="BN1193" s="14"/>
      <c r="BO1193" s="14" t="str">
        <f t="shared" si="558"/>
        <v>O1011003:3A/
O1011003_U3:5</v>
      </c>
      <c r="BP1193" s="14" t="str">
        <f t="shared" si="559"/>
        <v>O1011003:3C/
O1011003_U3:6</v>
      </c>
      <c r="BQ1193" s="14"/>
      <c r="BR1193" s="14" t="str">
        <f t="shared" si="569"/>
        <v/>
      </c>
      <c r="BS1193" s="14" t="str">
        <f t="shared" si="570"/>
        <v/>
      </c>
      <c r="BW1193" s="31" t="str">
        <f t="shared" si="571"/>
        <v>3A</v>
      </c>
      <c r="BX1193" s="31" t="str">
        <f t="shared" si="572"/>
        <v>3C</v>
      </c>
      <c r="BY1193" s="31" t="str">
        <f t="shared" si="573"/>
        <v>3</v>
      </c>
      <c r="BZ1193" s="31" t="str">
        <f t="shared" si="574"/>
        <v>4</v>
      </c>
      <c r="CA1193" s="31" t="str">
        <f t="shared" si="575"/>
        <v/>
      </c>
      <c r="CB1193" s="31" t="str">
        <f t="shared" si="576"/>
        <v>5</v>
      </c>
      <c r="CC1193" s="31" t="str">
        <f t="shared" si="577"/>
        <v>6</v>
      </c>
      <c r="CD1193" s="31" t="str">
        <f t="shared" si="578"/>
        <v/>
      </c>
      <c r="CE1193" s="31" t="str">
        <f t="shared" si="579"/>
        <v/>
      </c>
      <c r="CF1193" s="31" t="e">
        <f t="shared" ca="1" si="580"/>
        <v>#NAME?</v>
      </c>
      <c r="CG1193" s="31" t="e">
        <f t="shared" ca="1" si="581"/>
        <v>#NAME?</v>
      </c>
      <c r="CH1193" s="31" t="e">
        <f t="shared" ca="1" si="582"/>
        <v>#NAME?</v>
      </c>
      <c r="CI1193" s="31" t="e">
        <f t="shared" ca="1" si="583"/>
        <v>#NAME?</v>
      </c>
    </row>
    <row r="1194" spans="1:87" s="31" customFormat="1" ht="30" hidden="1" x14ac:dyDescent="0.25">
      <c r="A1194" s="9" t="s">
        <v>6099</v>
      </c>
      <c r="B1194" s="31" t="s">
        <v>429</v>
      </c>
      <c r="C1194" s="31" t="s">
        <v>430</v>
      </c>
      <c r="E1194" s="14" t="s">
        <v>212</v>
      </c>
      <c r="F1194" s="31" t="s">
        <v>6100</v>
      </c>
      <c r="G1194" s="31" t="str">
        <f t="shared" si="560"/>
        <v>Сигнал</v>
      </c>
      <c r="H1194" s="31" t="s">
        <v>306</v>
      </c>
      <c r="I1194" s="31" t="s">
        <v>4527</v>
      </c>
      <c r="J1194" s="31" t="str">
        <f t="shared" si="555"/>
        <v>DCS_AI_01</v>
      </c>
      <c r="K1194" s="14" t="s">
        <v>5866</v>
      </c>
      <c r="M1194" s="31" t="s">
        <v>389</v>
      </c>
      <c r="N1194" s="31" t="s">
        <v>107</v>
      </c>
      <c r="O1194" s="31" t="s">
        <v>301</v>
      </c>
      <c r="P1194" s="31" t="s">
        <v>390</v>
      </c>
      <c r="Q1194" s="31" t="s">
        <v>391</v>
      </c>
      <c r="R1194" s="31">
        <v>33</v>
      </c>
      <c r="S1194" s="31">
        <v>34</v>
      </c>
      <c r="T1194" s="31" t="s">
        <v>62</v>
      </c>
      <c r="U1194" s="31" t="str">
        <f t="shared" si="584"/>
        <v>48</v>
      </c>
      <c r="V1194" s="14" t="str">
        <f t="shared" si="556"/>
        <v>AVK 2,5 A, AVK 2,5 A</v>
      </c>
      <c r="W1194" s="31" t="str">
        <f t="shared" si="561"/>
        <v>O1011003_U6</v>
      </c>
      <c r="X1194" s="14" t="str">
        <f t="shared" si="562"/>
        <v>HD5542</v>
      </c>
      <c r="Y1194" s="31" t="str">
        <f t="shared" si="563"/>
        <v>O1011003</v>
      </c>
      <c r="Z1194" s="31" t="str">
        <f t="shared" si="564"/>
        <v>TUA711-AIO16</v>
      </c>
      <c r="AA1194" s="14" t="str">
        <f t="shared" si="565"/>
        <v>17-SC-DCS-002/O1011003/ 17-MC-DCS-008</v>
      </c>
      <c r="AB1194" s="31" t="s">
        <v>64</v>
      </c>
      <c r="AC1194" s="31" t="s">
        <v>54</v>
      </c>
      <c r="AD1194" s="31" t="s">
        <v>125</v>
      </c>
      <c r="AE1194" s="31">
        <v>1</v>
      </c>
      <c r="AF1194" s="31" t="s">
        <v>126</v>
      </c>
      <c r="AG1194" s="31" t="s">
        <v>417</v>
      </c>
      <c r="AH1194" s="31">
        <v>4</v>
      </c>
      <c r="AI1194" s="31">
        <v>6</v>
      </c>
      <c r="AJ1194" s="31" t="s">
        <v>128</v>
      </c>
      <c r="AK1194" s="31">
        <f t="shared" si="557"/>
        <v>16</v>
      </c>
      <c r="AL1194" s="31" t="s">
        <v>62</v>
      </c>
      <c r="AO1194" s="31" t="s">
        <v>63</v>
      </c>
      <c r="AP1194" s="31" t="s">
        <v>411</v>
      </c>
      <c r="AQ1194" s="31" t="s">
        <v>6047</v>
      </c>
      <c r="AR1194" s="31" t="s">
        <v>5716</v>
      </c>
      <c r="AS1194" s="31" t="s">
        <v>68</v>
      </c>
      <c r="AT1194" s="14" t="s">
        <v>5724</v>
      </c>
      <c r="AU1194" s="31" t="s">
        <v>5858</v>
      </c>
      <c r="AX1194" s="31" t="s">
        <v>5724</v>
      </c>
      <c r="BA1194" s="31">
        <v>0.1</v>
      </c>
      <c r="BC1194" s="31">
        <v>0</v>
      </c>
      <c r="BD1194" s="31">
        <v>0.2</v>
      </c>
      <c r="BE1194" s="31" t="s">
        <v>5764</v>
      </c>
      <c r="BK1194" s="14" t="str">
        <f t="shared" si="566"/>
        <v>TS-O-01:33/
O1011003_U6:3</v>
      </c>
      <c r="BL1194" s="14" t="str">
        <f t="shared" si="567"/>
        <v>TS-O-01:34/
O1011003_U6:4</v>
      </c>
      <c r="BM1194" s="14" t="str">
        <f t="shared" si="568"/>
        <v/>
      </c>
      <c r="BN1194" s="14"/>
      <c r="BO1194" s="14" t="str">
        <f t="shared" si="558"/>
        <v>O1011003:6A/
O1011003_U6:5</v>
      </c>
      <c r="BP1194" s="14" t="str">
        <f t="shared" si="559"/>
        <v>O1011003:6C/
O1011003_U6:6</v>
      </c>
      <c r="BQ1194" s="14"/>
      <c r="BR1194" s="14" t="str">
        <f t="shared" si="569"/>
        <v/>
      </c>
      <c r="BS1194" s="14" t="str">
        <f t="shared" si="570"/>
        <v/>
      </c>
      <c r="BW1194" s="31" t="str">
        <f t="shared" si="571"/>
        <v>6A</v>
      </c>
      <c r="BX1194" s="31" t="str">
        <f t="shared" si="572"/>
        <v>6C</v>
      </c>
      <c r="BY1194" s="31" t="str">
        <f t="shared" si="573"/>
        <v>3</v>
      </c>
      <c r="BZ1194" s="31" t="str">
        <f t="shared" si="574"/>
        <v>4</v>
      </c>
      <c r="CA1194" s="31" t="str">
        <f t="shared" si="575"/>
        <v/>
      </c>
      <c r="CB1194" s="31" t="str">
        <f t="shared" si="576"/>
        <v>5</v>
      </c>
      <c r="CC1194" s="31" t="str">
        <f t="shared" si="577"/>
        <v>6</v>
      </c>
      <c r="CD1194" s="31" t="str">
        <f t="shared" si="578"/>
        <v/>
      </c>
      <c r="CE1194" s="31" t="str">
        <f t="shared" si="579"/>
        <v/>
      </c>
      <c r="CF1194" s="31" t="e">
        <f t="shared" ca="1" si="580"/>
        <v>#NAME?</v>
      </c>
      <c r="CG1194" s="31" t="e">
        <f t="shared" ca="1" si="581"/>
        <v>#NAME?</v>
      </c>
      <c r="CH1194" s="31" t="e">
        <f t="shared" ca="1" si="582"/>
        <v>#NAME?</v>
      </c>
      <c r="CI1194" s="31" t="e">
        <f t="shared" ca="1" si="583"/>
        <v>#NAME?</v>
      </c>
    </row>
    <row r="1195" spans="1:87" s="31" customFormat="1" ht="30" hidden="1" x14ac:dyDescent="0.25">
      <c r="A1195" s="9" t="s">
        <v>6099</v>
      </c>
      <c r="B1195" s="31" t="s">
        <v>788</v>
      </c>
      <c r="C1195" s="31" t="s">
        <v>789</v>
      </c>
      <c r="E1195" s="14" t="s">
        <v>212</v>
      </c>
      <c r="F1195" s="31" t="s">
        <v>6100</v>
      </c>
      <c r="G1195" s="31" t="str">
        <f t="shared" si="560"/>
        <v>Сигнал</v>
      </c>
      <c r="H1195" s="31" t="s">
        <v>306</v>
      </c>
      <c r="I1195" s="31" t="s">
        <v>4528</v>
      </c>
      <c r="J1195" s="31" t="str">
        <f t="shared" si="555"/>
        <v>DCS_AI_01</v>
      </c>
      <c r="K1195" s="14" t="s">
        <v>5866</v>
      </c>
      <c r="M1195" s="31" t="s">
        <v>778</v>
      </c>
      <c r="N1195" s="31" t="s">
        <v>107</v>
      </c>
      <c r="O1195" s="31" t="s">
        <v>155</v>
      </c>
      <c r="P1195" s="31" t="s">
        <v>390</v>
      </c>
      <c r="Q1195" s="31" t="s">
        <v>491</v>
      </c>
      <c r="R1195" s="31">
        <v>9</v>
      </c>
      <c r="S1195" s="31">
        <v>10</v>
      </c>
      <c r="T1195" s="31" t="s">
        <v>62</v>
      </c>
      <c r="U1195" s="31" t="str">
        <f t="shared" si="584"/>
        <v>48</v>
      </c>
      <c r="V1195" s="14" t="str">
        <f t="shared" si="556"/>
        <v>AVK 2,5 A, AVK 2,5 A</v>
      </c>
      <c r="W1195" s="31" t="str">
        <f t="shared" si="561"/>
        <v>O1011002_U7</v>
      </c>
      <c r="X1195" s="14" t="str">
        <f t="shared" si="562"/>
        <v>HD5542</v>
      </c>
      <c r="Y1195" s="31" t="str">
        <f t="shared" si="563"/>
        <v>O1011002</v>
      </c>
      <c r="Z1195" s="31" t="str">
        <f t="shared" si="564"/>
        <v>TUA711-AIO16</v>
      </c>
      <c r="AA1195" s="14" t="str">
        <f t="shared" si="565"/>
        <v>17-SC-DCS-002/O1011002/ 17-MC-DCS-008</v>
      </c>
      <c r="AB1195" s="31" t="s">
        <v>64</v>
      </c>
      <c r="AC1195" s="31" t="s">
        <v>54</v>
      </c>
      <c r="AD1195" s="31" t="s">
        <v>125</v>
      </c>
      <c r="AE1195" s="31">
        <v>1</v>
      </c>
      <c r="AF1195" s="31" t="s">
        <v>126</v>
      </c>
      <c r="AG1195" s="31" t="s">
        <v>388</v>
      </c>
      <c r="AH1195" s="31">
        <v>3</v>
      </c>
      <c r="AI1195" s="31">
        <v>7</v>
      </c>
      <c r="AJ1195" s="31" t="s">
        <v>128</v>
      </c>
      <c r="AK1195" s="31">
        <f t="shared" si="557"/>
        <v>16</v>
      </c>
      <c r="AL1195" s="31" t="s">
        <v>62</v>
      </c>
      <c r="AO1195" s="31" t="s">
        <v>63</v>
      </c>
      <c r="AP1195" s="31" t="s">
        <v>790</v>
      </c>
      <c r="AQ1195" s="31" t="s">
        <v>6048</v>
      </c>
      <c r="AR1195" s="31" t="s">
        <v>5716</v>
      </c>
      <c r="AS1195" s="31" t="s">
        <v>68</v>
      </c>
      <c r="AT1195" s="14" t="s">
        <v>5724</v>
      </c>
      <c r="AU1195" s="31" t="s">
        <v>5858</v>
      </c>
      <c r="AX1195" s="31" t="s">
        <v>5724</v>
      </c>
      <c r="BA1195" s="31">
        <v>0.08</v>
      </c>
      <c r="BC1195" s="31">
        <v>0</v>
      </c>
      <c r="BD1195" s="31">
        <v>0.2</v>
      </c>
      <c r="BE1195" s="31" t="s">
        <v>5764</v>
      </c>
      <c r="BK1195" s="14" t="str">
        <f t="shared" si="566"/>
        <v>TS-O-03:9/
O1011002_U7:3</v>
      </c>
      <c r="BL1195" s="14" t="str">
        <f t="shared" si="567"/>
        <v>TS-O-03:10/
O1011002_U7:4</v>
      </c>
      <c r="BM1195" s="14" t="str">
        <f t="shared" si="568"/>
        <v/>
      </c>
      <c r="BN1195" s="14"/>
      <c r="BO1195" s="14" t="str">
        <f t="shared" si="558"/>
        <v>O1011002:7A/
O1011002_U7:5</v>
      </c>
      <c r="BP1195" s="14" t="str">
        <f t="shared" si="559"/>
        <v>O1011002:7C/
O1011002_U7:6</v>
      </c>
      <c r="BQ1195" s="14"/>
      <c r="BR1195" s="14" t="str">
        <f t="shared" si="569"/>
        <v/>
      </c>
      <c r="BS1195" s="14" t="str">
        <f t="shared" si="570"/>
        <v/>
      </c>
      <c r="BW1195" s="31" t="str">
        <f t="shared" si="571"/>
        <v>7A</v>
      </c>
      <c r="BX1195" s="31" t="str">
        <f t="shared" si="572"/>
        <v>7C</v>
      </c>
      <c r="BY1195" s="31" t="str">
        <f t="shared" si="573"/>
        <v>3</v>
      </c>
      <c r="BZ1195" s="31" t="str">
        <f t="shared" si="574"/>
        <v>4</v>
      </c>
      <c r="CA1195" s="31" t="str">
        <f t="shared" si="575"/>
        <v/>
      </c>
      <c r="CB1195" s="31" t="str">
        <f t="shared" si="576"/>
        <v>5</v>
      </c>
      <c r="CC1195" s="31" t="str">
        <f t="shared" si="577"/>
        <v>6</v>
      </c>
      <c r="CD1195" s="31" t="str">
        <f t="shared" si="578"/>
        <v/>
      </c>
      <c r="CE1195" s="31" t="str">
        <f t="shared" si="579"/>
        <v/>
      </c>
      <c r="CF1195" s="31" t="e">
        <f t="shared" ca="1" si="580"/>
        <v>#NAME?</v>
      </c>
      <c r="CG1195" s="31" t="e">
        <f t="shared" ca="1" si="581"/>
        <v>#NAME?</v>
      </c>
      <c r="CH1195" s="31" t="e">
        <f t="shared" ca="1" si="582"/>
        <v>#NAME?</v>
      </c>
      <c r="CI1195" s="31" t="e">
        <f t="shared" ca="1" si="583"/>
        <v>#NAME?</v>
      </c>
    </row>
    <row r="1196" spans="1:87" s="31" customFormat="1" ht="30" hidden="1" x14ac:dyDescent="0.25">
      <c r="A1196" s="9" t="s">
        <v>6099</v>
      </c>
      <c r="B1196" s="31" t="s">
        <v>798</v>
      </c>
      <c r="C1196" s="31" t="s">
        <v>799</v>
      </c>
      <c r="E1196" s="14" t="s">
        <v>212</v>
      </c>
      <c r="F1196" s="31" t="s">
        <v>6100</v>
      </c>
      <c r="G1196" s="31" t="str">
        <f t="shared" si="560"/>
        <v>Сигнал</v>
      </c>
      <c r="H1196" s="31" t="s">
        <v>306</v>
      </c>
      <c r="I1196" s="31" t="s">
        <v>4528</v>
      </c>
      <c r="J1196" s="31" t="str">
        <f t="shared" si="555"/>
        <v>DCS_AI_01</v>
      </c>
      <c r="K1196" s="14" t="s">
        <v>5866</v>
      </c>
      <c r="M1196" s="31" t="s">
        <v>778</v>
      </c>
      <c r="N1196" s="31" t="s">
        <v>107</v>
      </c>
      <c r="O1196" s="31" t="s">
        <v>182</v>
      </c>
      <c r="P1196" s="31" t="s">
        <v>390</v>
      </c>
      <c r="Q1196" s="31" t="s">
        <v>491</v>
      </c>
      <c r="R1196" s="31">
        <v>19</v>
      </c>
      <c r="S1196" s="31">
        <v>20</v>
      </c>
      <c r="T1196" s="31" t="s">
        <v>62</v>
      </c>
      <c r="U1196" s="31" t="str">
        <f t="shared" si="584"/>
        <v>48</v>
      </c>
      <c r="V1196" s="14" t="str">
        <f t="shared" si="556"/>
        <v>AVK 2,5 A, AVK 2,5 A</v>
      </c>
      <c r="W1196" s="31" t="str">
        <f t="shared" si="561"/>
        <v>O1011003_U8</v>
      </c>
      <c r="X1196" s="14" t="str">
        <f t="shared" si="562"/>
        <v>HD5542</v>
      </c>
      <c r="Y1196" s="31" t="str">
        <f t="shared" si="563"/>
        <v>O1011003</v>
      </c>
      <c r="Z1196" s="31" t="str">
        <f t="shared" si="564"/>
        <v>TUA711-AIO16</v>
      </c>
      <c r="AA1196" s="14" t="str">
        <f t="shared" si="565"/>
        <v>17-SC-DCS-002/O1011003/ 17-MC-DCS-008</v>
      </c>
      <c r="AB1196" s="31" t="s">
        <v>64</v>
      </c>
      <c r="AC1196" s="31" t="s">
        <v>54</v>
      </c>
      <c r="AD1196" s="31" t="s">
        <v>125</v>
      </c>
      <c r="AE1196" s="31">
        <v>1</v>
      </c>
      <c r="AF1196" s="31" t="s">
        <v>126</v>
      </c>
      <c r="AG1196" s="31" t="s">
        <v>417</v>
      </c>
      <c r="AH1196" s="31">
        <v>4</v>
      </c>
      <c r="AI1196" s="31">
        <v>8</v>
      </c>
      <c r="AJ1196" s="31" t="s">
        <v>128</v>
      </c>
      <c r="AK1196" s="31">
        <f t="shared" si="557"/>
        <v>16</v>
      </c>
      <c r="AL1196" s="31" t="s">
        <v>62</v>
      </c>
      <c r="AO1196" s="31" t="s">
        <v>63</v>
      </c>
      <c r="AP1196" s="31" t="s">
        <v>790</v>
      </c>
      <c r="AQ1196" s="31" t="s">
        <v>6049</v>
      </c>
      <c r="AR1196" s="31" t="s">
        <v>5716</v>
      </c>
      <c r="AS1196" s="31" t="s">
        <v>68</v>
      </c>
      <c r="AT1196" s="14" t="s">
        <v>5724</v>
      </c>
      <c r="AU1196" s="31" t="s">
        <v>5858</v>
      </c>
      <c r="AX1196" s="31" t="s">
        <v>5724</v>
      </c>
      <c r="BA1196" s="31">
        <v>0.08</v>
      </c>
      <c r="BC1196" s="31">
        <v>0</v>
      </c>
      <c r="BD1196" s="31">
        <v>0.2</v>
      </c>
      <c r="BE1196" s="31" t="s">
        <v>5764</v>
      </c>
      <c r="BK1196" s="14" t="str">
        <f t="shared" si="566"/>
        <v>TS-O-03:19/
O1011003_U8:3</v>
      </c>
      <c r="BL1196" s="14" t="str">
        <f t="shared" si="567"/>
        <v>TS-O-03:20/
O1011003_U8:4</v>
      </c>
      <c r="BM1196" s="14" t="str">
        <f t="shared" si="568"/>
        <v/>
      </c>
      <c r="BN1196" s="14"/>
      <c r="BO1196" s="14" t="str">
        <f t="shared" si="558"/>
        <v>O1011003:8A/
O1011003_U8:5</v>
      </c>
      <c r="BP1196" s="14" t="str">
        <f t="shared" si="559"/>
        <v>O1011003:8C/
O1011003_U8:6</v>
      </c>
      <c r="BQ1196" s="14"/>
      <c r="BR1196" s="14" t="str">
        <f t="shared" si="569"/>
        <v/>
      </c>
      <c r="BS1196" s="14" t="str">
        <f t="shared" si="570"/>
        <v/>
      </c>
      <c r="BW1196" s="31" t="str">
        <f t="shared" si="571"/>
        <v>8A</v>
      </c>
      <c r="BX1196" s="31" t="str">
        <f t="shared" si="572"/>
        <v>8C</v>
      </c>
      <c r="BY1196" s="31" t="str">
        <f t="shared" si="573"/>
        <v>3</v>
      </c>
      <c r="BZ1196" s="31" t="str">
        <f t="shared" si="574"/>
        <v>4</v>
      </c>
      <c r="CA1196" s="31" t="str">
        <f t="shared" si="575"/>
        <v/>
      </c>
      <c r="CB1196" s="31" t="str">
        <f t="shared" si="576"/>
        <v>5</v>
      </c>
      <c r="CC1196" s="31" t="str">
        <f t="shared" si="577"/>
        <v>6</v>
      </c>
      <c r="CD1196" s="31" t="str">
        <f t="shared" si="578"/>
        <v/>
      </c>
      <c r="CE1196" s="31" t="str">
        <f t="shared" si="579"/>
        <v/>
      </c>
      <c r="CF1196" s="31" t="e">
        <f t="shared" ca="1" si="580"/>
        <v>#NAME?</v>
      </c>
      <c r="CG1196" s="31" t="e">
        <f t="shared" ca="1" si="581"/>
        <v>#NAME?</v>
      </c>
      <c r="CH1196" s="31" t="e">
        <f t="shared" ca="1" si="582"/>
        <v>#NAME?</v>
      </c>
      <c r="CI1196" s="31" t="e">
        <f t="shared" ca="1" si="583"/>
        <v>#NAME?</v>
      </c>
    </row>
    <row r="1197" spans="1:87" s="31" customFormat="1" ht="30" hidden="1" x14ac:dyDescent="0.25">
      <c r="A1197" s="9" t="s">
        <v>6099</v>
      </c>
      <c r="B1197" s="31" t="s">
        <v>807</v>
      </c>
      <c r="C1197" s="31" t="s">
        <v>808</v>
      </c>
      <c r="E1197" s="14" t="s">
        <v>212</v>
      </c>
      <c r="F1197" s="31" t="s">
        <v>6100</v>
      </c>
      <c r="G1197" s="31" t="str">
        <f t="shared" si="560"/>
        <v>Сигнал</v>
      </c>
      <c r="H1197" s="31" t="s">
        <v>306</v>
      </c>
      <c r="I1197" s="31" t="s">
        <v>4528</v>
      </c>
      <c r="J1197" s="31" t="str">
        <f t="shared" si="555"/>
        <v>DCS_AI_01</v>
      </c>
      <c r="K1197" s="14" t="s">
        <v>5866</v>
      </c>
      <c r="M1197" s="31" t="s">
        <v>778</v>
      </c>
      <c r="N1197" s="31" t="s">
        <v>107</v>
      </c>
      <c r="O1197" s="31" t="s">
        <v>197</v>
      </c>
      <c r="P1197" s="31" t="s">
        <v>390</v>
      </c>
      <c r="Q1197" s="31" t="s">
        <v>491</v>
      </c>
      <c r="R1197" s="31">
        <v>29</v>
      </c>
      <c r="S1197" s="31">
        <v>30</v>
      </c>
      <c r="T1197" s="31" t="s">
        <v>62</v>
      </c>
      <c r="U1197" s="31" t="str">
        <f t="shared" si="584"/>
        <v>48</v>
      </c>
      <c r="V1197" s="14" t="str">
        <f t="shared" si="556"/>
        <v>AVK 2,5 A, AVK 2,5 A</v>
      </c>
      <c r="W1197" s="31" t="str">
        <f t="shared" si="561"/>
        <v>O1011003_U11</v>
      </c>
      <c r="X1197" s="14" t="str">
        <f t="shared" si="562"/>
        <v>HD5542</v>
      </c>
      <c r="Y1197" s="31" t="str">
        <f t="shared" si="563"/>
        <v>O1011003</v>
      </c>
      <c r="Z1197" s="31" t="str">
        <f t="shared" si="564"/>
        <v>TUA711-AIO16</v>
      </c>
      <c r="AA1197" s="14" t="str">
        <f t="shared" si="565"/>
        <v>17-SC-DCS-002/O1011003/ 17-MC-DCS-008</v>
      </c>
      <c r="AB1197" s="31" t="s">
        <v>64</v>
      </c>
      <c r="AC1197" s="31" t="s">
        <v>54</v>
      </c>
      <c r="AD1197" s="31" t="s">
        <v>125</v>
      </c>
      <c r="AE1197" s="31">
        <v>1</v>
      </c>
      <c r="AF1197" s="31" t="s">
        <v>126</v>
      </c>
      <c r="AG1197" s="31" t="s">
        <v>417</v>
      </c>
      <c r="AH1197" s="31">
        <v>4</v>
      </c>
      <c r="AI1197" s="31">
        <v>11</v>
      </c>
      <c r="AJ1197" s="31" t="s">
        <v>128</v>
      </c>
      <c r="AK1197" s="31">
        <f t="shared" si="557"/>
        <v>16</v>
      </c>
      <c r="AL1197" s="31" t="s">
        <v>62</v>
      </c>
      <c r="AO1197" s="31" t="s">
        <v>63</v>
      </c>
      <c r="AP1197" s="31" t="s">
        <v>790</v>
      </c>
      <c r="AQ1197" s="31" t="s">
        <v>6050</v>
      </c>
      <c r="AR1197" s="31" t="s">
        <v>5716</v>
      </c>
      <c r="AS1197" s="31" t="s">
        <v>68</v>
      </c>
      <c r="AT1197" s="14" t="s">
        <v>5724</v>
      </c>
      <c r="AU1197" s="31" t="s">
        <v>5858</v>
      </c>
      <c r="AX1197" s="31" t="s">
        <v>5724</v>
      </c>
      <c r="BA1197" s="31">
        <v>0.08</v>
      </c>
      <c r="BC1197" s="31">
        <v>0</v>
      </c>
      <c r="BD1197" s="31">
        <v>0.2</v>
      </c>
      <c r="BE1197" s="31" t="s">
        <v>5764</v>
      </c>
      <c r="BK1197" s="14" t="str">
        <f t="shared" si="566"/>
        <v>TS-O-03:29/
O1011003_U11:3</v>
      </c>
      <c r="BL1197" s="14" t="str">
        <f t="shared" si="567"/>
        <v>TS-O-03:30/
O1011003_U11:4</v>
      </c>
      <c r="BM1197" s="14" t="str">
        <f t="shared" si="568"/>
        <v/>
      </c>
      <c r="BN1197" s="14"/>
      <c r="BO1197" s="14" t="str">
        <f t="shared" si="558"/>
        <v>O1011003:11A/
O1011003_U11:5</v>
      </c>
      <c r="BP1197" s="14" t="str">
        <f t="shared" si="559"/>
        <v>O1011003:11C/
O1011003_U11:6</v>
      </c>
      <c r="BQ1197" s="14"/>
      <c r="BR1197" s="14" t="str">
        <f t="shared" si="569"/>
        <v/>
      </c>
      <c r="BS1197" s="14" t="str">
        <f t="shared" si="570"/>
        <v/>
      </c>
      <c r="BW1197" s="31" t="str">
        <f t="shared" si="571"/>
        <v>11A</v>
      </c>
      <c r="BX1197" s="31" t="str">
        <f t="shared" si="572"/>
        <v>11C</v>
      </c>
      <c r="BY1197" s="31" t="str">
        <f t="shared" si="573"/>
        <v>3</v>
      </c>
      <c r="BZ1197" s="31" t="str">
        <f t="shared" si="574"/>
        <v>4</v>
      </c>
      <c r="CA1197" s="31" t="str">
        <f t="shared" si="575"/>
        <v/>
      </c>
      <c r="CB1197" s="31" t="str">
        <f t="shared" si="576"/>
        <v>5</v>
      </c>
      <c r="CC1197" s="31" t="str">
        <f t="shared" si="577"/>
        <v>6</v>
      </c>
      <c r="CD1197" s="31" t="str">
        <f t="shared" si="578"/>
        <v/>
      </c>
      <c r="CE1197" s="31" t="str">
        <f t="shared" si="579"/>
        <v/>
      </c>
      <c r="CF1197" s="31" t="e">
        <f t="shared" ca="1" si="580"/>
        <v>#NAME?</v>
      </c>
      <c r="CG1197" s="31" t="e">
        <f t="shared" ca="1" si="581"/>
        <v>#NAME?</v>
      </c>
      <c r="CH1197" s="31" t="e">
        <f t="shared" ca="1" si="582"/>
        <v>#NAME?</v>
      </c>
      <c r="CI1197" s="31" t="e">
        <f t="shared" ca="1" si="583"/>
        <v>#NAME?</v>
      </c>
    </row>
    <row r="1198" spans="1:87" s="31" customFormat="1" ht="30" hidden="1" x14ac:dyDescent="0.25">
      <c r="A1198" s="9" t="s">
        <v>6099</v>
      </c>
      <c r="B1198" s="31" t="s">
        <v>4369</v>
      </c>
      <c r="C1198" s="31" t="s">
        <v>4370</v>
      </c>
      <c r="E1198" s="14" t="s">
        <v>212</v>
      </c>
      <c r="F1198" s="31" t="s">
        <v>6100</v>
      </c>
      <c r="G1198" s="31" t="str">
        <f t="shared" si="560"/>
        <v>Сигнал</v>
      </c>
      <c r="H1198" s="31" t="s">
        <v>306</v>
      </c>
      <c r="I1198" s="31" t="s">
        <v>4534</v>
      </c>
      <c r="J1198" s="31" t="str">
        <f t="shared" si="555"/>
        <v>DCS_AI_01</v>
      </c>
      <c r="K1198" s="14" t="s">
        <v>5866</v>
      </c>
      <c r="M1198" s="31" t="s">
        <v>4372</v>
      </c>
      <c r="N1198" s="31" t="s">
        <v>67</v>
      </c>
      <c r="O1198" s="31" t="s">
        <v>58</v>
      </c>
      <c r="P1198" s="31" t="s">
        <v>131</v>
      </c>
      <c r="Q1198" s="31" t="s">
        <v>933</v>
      </c>
      <c r="R1198" s="31">
        <v>1</v>
      </c>
      <c r="S1198" s="31">
        <v>2</v>
      </c>
      <c r="T1198" s="31" t="s">
        <v>62</v>
      </c>
      <c r="U1198" s="31" t="str">
        <f t="shared" si="584"/>
        <v>2</v>
      </c>
      <c r="V1198" s="14" t="str">
        <f t="shared" si="556"/>
        <v>AVK 2,5 A, AVK 2,5 A</v>
      </c>
      <c r="W1198" s="31" t="str">
        <f t="shared" si="561"/>
        <v>O1010006_U15</v>
      </c>
      <c r="X1198" s="14" t="str">
        <f t="shared" si="562"/>
        <v>HD5542</v>
      </c>
      <c r="Y1198" s="31" t="str">
        <f t="shared" si="563"/>
        <v>O1010006</v>
      </c>
      <c r="Z1198" s="31" t="str">
        <f t="shared" si="564"/>
        <v>TUA711-AIO16</v>
      </c>
      <c r="AA1198" s="14" t="str">
        <f t="shared" si="565"/>
        <v>17-SC-DCS-001/O1010006/ 17-MC-DCS-006</v>
      </c>
      <c r="AB1198" s="31" t="s">
        <v>64</v>
      </c>
      <c r="AC1198" s="31" t="s">
        <v>124</v>
      </c>
      <c r="AD1198" s="31" t="s">
        <v>125</v>
      </c>
      <c r="AE1198" s="31">
        <v>0</v>
      </c>
      <c r="AF1198" s="31" t="s">
        <v>126</v>
      </c>
      <c r="AG1198" s="31" t="s">
        <v>659</v>
      </c>
      <c r="AH1198" s="31">
        <v>7</v>
      </c>
      <c r="AI1198" s="31">
        <v>15</v>
      </c>
      <c r="AJ1198" s="31" t="s">
        <v>128</v>
      </c>
      <c r="AK1198" s="31">
        <f t="shared" si="557"/>
        <v>16</v>
      </c>
      <c r="AL1198" s="31" t="s">
        <v>62</v>
      </c>
      <c r="AO1198" s="31" t="s">
        <v>63</v>
      </c>
      <c r="AP1198" s="31" t="s">
        <v>4371</v>
      </c>
      <c r="AQ1198" s="31" t="s">
        <v>6051</v>
      </c>
      <c r="AR1198" s="31" t="s">
        <v>5716</v>
      </c>
      <c r="AS1198" s="31" t="s">
        <v>207</v>
      </c>
      <c r="AT1198" s="14" t="s">
        <v>5724</v>
      </c>
      <c r="AU1198" s="31" t="s">
        <v>5858</v>
      </c>
      <c r="AX1198" s="31" t="s">
        <v>5724</v>
      </c>
      <c r="BA1198" s="31">
        <v>0.05</v>
      </c>
      <c r="BC1198" s="31">
        <v>0</v>
      </c>
      <c r="BD1198" s="31">
        <v>0.1</v>
      </c>
      <c r="BE1198" s="31" t="s">
        <v>5765</v>
      </c>
      <c r="BK1198" s="14" t="str">
        <f t="shared" si="566"/>
        <v>TS-P-02:1/
O1010006_U15:3</v>
      </c>
      <c r="BL1198" s="14" t="str">
        <f t="shared" si="567"/>
        <v>TS-P-02:2/
O1010006_U15:4</v>
      </c>
      <c r="BM1198" s="14" t="str">
        <f t="shared" si="568"/>
        <v/>
      </c>
      <c r="BN1198" s="14"/>
      <c r="BO1198" s="14" t="str">
        <f t="shared" si="558"/>
        <v>O1010006:15A/
O1010006_U15:5</v>
      </c>
      <c r="BP1198" s="14" t="str">
        <f t="shared" si="559"/>
        <v>O1010006:15C/
O1010006_U15:6</v>
      </c>
      <c r="BQ1198" s="14"/>
      <c r="BR1198" s="14" t="str">
        <f t="shared" si="569"/>
        <v/>
      </c>
      <c r="BS1198" s="14" t="str">
        <f t="shared" si="570"/>
        <v/>
      </c>
      <c r="BW1198" s="31" t="str">
        <f t="shared" si="571"/>
        <v>15A</v>
      </c>
      <c r="BX1198" s="31" t="str">
        <f t="shared" si="572"/>
        <v>15C</v>
      </c>
      <c r="BY1198" s="31" t="str">
        <f t="shared" si="573"/>
        <v>3</v>
      </c>
      <c r="BZ1198" s="31" t="str">
        <f t="shared" si="574"/>
        <v>4</v>
      </c>
      <c r="CA1198" s="31" t="str">
        <f t="shared" si="575"/>
        <v/>
      </c>
      <c r="CB1198" s="31" t="str">
        <f t="shared" si="576"/>
        <v>5</v>
      </c>
      <c r="CC1198" s="31" t="str">
        <f t="shared" si="577"/>
        <v>6</v>
      </c>
      <c r="CD1198" s="31" t="str">
        <f t="shared" si="578"/>
        <v/>
      </c>
      <c r="CE1198" s="31" t="str">
        <f t="shared" si="579"/>
        <v/>
      </c>
      <c r="CF1198" s="31" t="e">
        <f t="shared" ca="1" si="580"/>
        <v>#NAME?</v>
      </c>
      <c r="CG1198" s="31" t="e">
        <f t="shared" ca="1" si="581"/>
        <v>#NAME?</v>
      </c>
      <c r="CH1198" s="31" t="e">
        <f t="shared" ca="1" si="582"/>
        <v>#NAME?</v>
      </c>
      <c r="CI1198" s="31" t="e">
        <f t="shared" ca="1" si="583"/>
        <v>#NAME?</v>
      </c>
    </row>
    <row r="1199" spans="1:87" s="31" customFormat="1" ht="30" hidden="1" x14ac:dyDescent="0.25">
      <c r="A1199" s="9" t="s">
        <v>6099</v>
      </c>
      <c r="B1199" s="31" t="s">
        <v>4373</v>
      </c>
      <c r="C1199" s="31" t="s">
        <v>4374</v>
      </c>
      <c r="E1199" s="14" t="s">
        <v>212</v>
      </c>
      <c r="F1199" s="31" t="s">
        <v>6100</v>
      </c>
      <c r="G1199" s="31" t="str">
        <f t="shared" si="560"/>
        <v>Сигнал</v>
      </c>
      <c r="H1199" s="31" t="s">
        <v>306</v>
      </c>
      <c r="I1199" s="31" t="s">
        <v>4534</v>
      </c>
      <c r="J1199" s="31" t="str">
        <f t="shared" si="555"/>
        <v>DCS_AI_01</v>
      </c>
      <c r="K1199" s="14" t="s">
        <v>5866</v>
      </c>
      <c r="M1199" s="31" t="s">
        <v>4376</v>
      </c>
      <c r="N1199" s="31" t="s">
        <v>67</v>
      </c>
      <c r="O1199" s="31" t="s">
        <v>58</v>
      </c>
      <c r="P1199" s="31" t="s">
        <v>131</v>
      </c>
      <c r="Q1199" s="31" t="s">
        <v>893</v>
      </c>
      <c r="R1199" s="31">
        <v>1</v>
      </c>
      <c r="S1199" s="31">
        <v>2</v>
      </c>
      <c r="T1199" s="31" t="s">
        <v>62</v>
      </c>
      <c r="U1199" s="31" t="str">
        <f t="shared" si="584"/>
        <v>2</v>
      </c>
      <c r="V1199" s="14" t="str">
        <f t="shared" si="556"/>
        <v>AVK 2,5 A, AVK 2,5 A</v>
      </c>
      <c r="W1199" s="31" t="str">
        <f t="shared" si="561"/>
        <v>O1010007_U11</v>
      </c>
      <c r="X1199" s="14" t="str">
        <f t="shared" si="562"/>
        <v>HD5542</v>
      </c>
      <c r="Y1199" s="31" t="str">
        <f t="shared" si="563"/>
        <v>O1010007</v>
      </c>
      <c r="Z1199" s="31" t="str">
        <f t="shared" si="564"/>
        <v>TUA711-AIO16</v>
      </c>
      <c r="AA1199" s="14" t="str">
        <f t="shared" si="565"/>
        <v>17-SC-DCS-001/O1010007/ 17-MC-DCS-006</v>
      </c>
      <c r="AB1199" s="31" t="s">
        <v>64</v>
      </c>
      <c r="AC1199" s="31" t="s">
        <v>124</v>
      </c>
      <c r="AD1199" s="31" t="s">
        <v>125</v>
      </c>
      <c r="AE1199" s="31">
        <v>0</v>
      </c>
      <c r="AF1199" s="31" t="s">
        <v>126</v>
      </c>
      <c r="AG1199" s="31" t="s">
        <v>621</v>
      </c>
      <c r="AH1199" s="31">
        <v>8</v>
      </c>
      <c r="AI1199" s="31">
        <v>11</v>
      </c>
      <c r="AJ1199" s="31" t="s">
        <v>128</v>
      </c>
      <c r="AK1199" s="31">
        <f t="shared" si="557"/>
        <v>16</v>
      </c>
      <c r="AL1199" s="31" t="s">
        <v>62</v>
      </c>
      <c r="AO1199" s="31" t="s">
        <v>63</v>
      </c>
      <c r="AP1199" s="31" t="s">
        <v>4375</v>
      </c>
      <c r="AQ1199" s="31" t="s">
        <v>6052</v>
      </c>
      <c r="AR1199" s="31" t="s">
        <v>5716</v>
      </c>
      <c r="AS1199" s="31" t="s">
        <v>207</v>
      </c>
      <c r="AT1199" s="14" t="s">
        <v>5724</v>
      </c>
      <c r="AU1199" s="31" t="s">
        <v>5858</v>
      </c>
      <c r="AX1199" s="31" t="s">
        <v>5724</v>
      </c>
      <c r="BA1199" s="31">
        <v>0.05</v>
      </c>
      <c r="BC1199" s="31">
        <v>0</v>
      </c>
      <c r="BD1199" s="31">
        <v>0.1</v>
      </c>
      <c r="BE1199" s="31" t="s">
        <v>5765</v>
      </c>
      <c r="BK1199" s="14" t="str">
        <f t="shared" si="566"/>
        <v>TS-P-01:1/
O1010007_U11:3</v>
      </c>
      <c r="BL1199" s="14" t="str">
        <f t="shared" si="567"/>
        <v>TS-P-01:2/
O1010007_U11:4</v>
      </c>
      <c r="BM1199" s="14" t="str">
        <f t="shared" si="568"/>
        <v/>
      </c>
      <c r="BN1199" s="14"/>
      <c r="BO1199" s="14" t="str">
        <f t="shared" si="558"/>
        <v>O1010007:11A/
O1010007_U11:5</v>
      </c>
      <c r="BP1199" s="14" t="str">
        <f t="shared" si="559"/>
        <v>O1010007:11C/
O1010007_U11:6</v>
      </c>
      <c r="BQ1199" s="14"/>
      <c r="BR1199" s="14" t="str">
        <f t="shared" si="569"/>
        <v/>
      </c>
      <c r="BS1199" s="14" t="str">
        <f t="shared" si="570"/>
        <v/>
      </c>
      <c r="BW1199" s="31" t="str">
        <f t="shared" si="571"/>
        <v>11A</v>
      </c>
      <c r="BX1199" s="31" t="str">
        <f t="shared" si="572"/>
        <v>11C</v>
      </c>
      <c r="BY1199" s="31" t="str">
        <f t="shared" si="573"/>
        <v>3</v>
      </c>
      <c r="BZ1199" s="31" t="str">
        <f t="shared" si="574"/>
        <v>4</v>
      </c>
      <c r="CA1199" s="31" t="str">
        <f t="shared" si="575"/>
        <v/>
      </c>
      <c r="CB1199" s="31" t="str">
        <f t="shared" si="576"/>
        <v>5</v>
      </c>
      <c r="CC1199" s="31" t="str">
        <f t="shared" si="577"/>
        <v>6</v>
      </c>
      <c r="CD1199" s="31" t="str">
        <f t="shared" si="578"/>
        <v/>
      </c>
      <c r="CE1199" s="31" t="str">
        <f t="shared" si="579"/>
        <v/>
      </c>
      <c r="CF1199" s="31" t="e">
        <f t="shared" ca="1" si="580"/>
        <v>#NAME?</v>
      </c>
      <c r="CG1199" s="31" t="e">
        <f t="shared" ca="1" si="581"/>
        <v>#NAME?</v>
      </c>
      <c r="CH1199" s="31" t="e">
        <f t="shared" ca="1" si="582"/>
        <v>#NAME?</v>
      </c>
      <c r="CI1199" s="31" t="e">
        <f t="shared" ca="1" si="583"/>
        <v>#NAME?</v>
      </c>
    </row>
    <row r="1200" spans="1:87" s="31" customFormat="1" ht="30" hidden="1" x14ac:dyDescent="0.25">
      <c r="A1200" s="9" t="s">
        <v>6099</v>
      </c>
      <c r="B1200" s="31" t="s">
        <v>367</v>
      </c>
      <c r="C1200" s="31" t="s">
        <v>375</v>
      </c>
      <c r="E1200" s="14" t="s">
        <v>227</v>
      </c>
      <c r="F1200" s="31" t="s">
        <v>6100</v>
      </c>
      <c r="G1200" s="31" t="str">
        <f t="shared" si="560"/>
        <v>Сигнал</v>
      </c>
      <c r="H1200" s="31" t="s">
        <v>377</v>
      </c>
      <c r="I1200" s="31" t="s">
        <v>4565</v>
      </c>
      <c r="J1200" s="31" t="str">
        <f t="shared" si="555"/>
        <v>DCS_AI_01</v>
      </c>
      <c r="K1200" s="14" t="s">
        <v>5866</v>
      </c>
      <c r="M1200" s="31" t="s">
        <v>369</v>
      </c>
      <c r="N1200" s="31" t="s">
        <v>113</v>
      </c>
      <c r="O1200" s="31" t="s">
        <v>58</v>
      </c>
      <c r="P1200" s="31" t="s">
        <v>230</v>
      </c>
      <c r="Q1200" s="31" t="s">
        <v>356</v>
      </c>
      <c r="R1200" s="31">
        <v>1</v>
      </c>
      <c r="S1200" s="31">
        <v>2</v>
      </c>
      <c r="T1200" s="31" t="s">
        <v>62</v>
      </c>
      <c r="U1200" s="31" t="str">
        <f t="shared" si="584"/>
        <v>24</v>
      </c>
      <c r="V1200" s="14" t="str">
        <f t="shared" si="556"/>
        <v>AVK 2,5 A, AVK 2,5 A</v>
      </c>
      <c r="W1200" s="31" t="str">
        <f t="shared" si="561"/>
        <v>O1010011_U15</v>
      </c>
      <c r="X1200" s="14" t="str">
        <f t="shared" si="562"/>
        <v>HD5542</v>
      </c>
      <c r="Y1200" s="31" t="str">
        <f t="shared" si="563"/>
        <v>O1010011</v>
      </c>
      <c r="Z1200" s="31" t="str">
        <f t="shared" si="564"/>
        <v>TUA711-AIO16</v>
      </c>
      <c r="AA1200" s="14" t="str">
        <f t="shared" si="565"/>
        <v>17-SC-DCS-001/O1010011/ 17-MC-DCS-009</v>
      </c>
      <c r="AB1200" s="31" t="s">
        <v>64</v>
      </c>
      <c r="AC1200" s="31" t="s">
        <v>124</v>
      </c>
      <c r="AD1200" s="31" t="s">
        <v>125</v>
      </c>
      <c r="AE1200" s="31">
        <v>0</v>
      </c>
      <c r="AF1200" s="31" t="s">
        <v>126</v>
      </c>
      <c r="AG1200" s="31" t="s">
        <v>228</v>
      </c>
      <c r="AH1200" s="31">
        <v>12</v>
      </c>
      <c r="AI1200" s="31">
        <v>15</v>
      </c>
      <c r="AJ1200" s="31" t="s">
        <v>128</v>
      </c>
      <c r="AK1200" s="31">
        <f t="shared" si="557"/>
        <v>16</v>
      </c>
      <c r="AL1200" s="31" t="s">
        <v>62</v>
      </c>
      <c r="AO1200" s="31" t="s">
        <v>63</v>
      </c>
      <c r="AP1200" s="31" t="s">
        <v>376</v>
      </c>
      <c r="AQ1200" s="31" t="s">
        <v>6053</v>
      </c>
      <c r="AR1200" s="31" t="s">
        <v>5716</v>
      </c>
      <c r="AS1200" s="31" t="s">
        <v>232</v>
      </c>
      <c r="AT1200" s="14" t="s">
        <v>5724</v>
      </c>
      <c r="AU1200" s="31" t="s">
        <v>5858</v>
      </c>
      <c r="AX1200" s="31" t="s">
        <v>5724</v>
      </c>
      <c r="BA1200" s="31">
        <v>30</v>
      </c>
      <c r="BC1200" s="31">
        <v>0</v>
      </c>
      <c r="BD1200" s="31">
        <v>50</v>
      </c>
      <c r="BE1200" s="31" t="s">
        <v>5766</v>
      </c>
      <c r="BK1200" s="14" t="str">
        <f t="shared" si="566"/>
        <v>TS-G-04:1/
O1010011_U15:3</v>
      </c>
      <c r="BL1200" s="14" t="str">
        <f t="shared" si="567"/>
        <v>TS-G-04:2/
O1010011_U15:4</v>
      </c>
      <c r="BM1200" s="14" t="str">
        <f t="shared" si="568"/>
        <v/>
      </c>
      <c r="BN1200" s="14"/>
      <c r="BO1200" s="14" t="str">
        <f t="shared" si="558"/>
        <v>O1010011:15A/
O1010011_U15:5</v>
      </c>
      <c r="BP1200" s="14" t="str">
        <f t="shared" si="559"/>
        <v>O1010011:15C/
O1010011_U15:6</v>
      </c>
      <c r="BQ1200" s="14"/>
      <c r="BR1200" s="14" t="str">
        <f t="shared" si="569"/>
        <v/>
      </c>
      <c r="BS1200" s="14" t="str">
        <f t="shared" si="570"/>
        <v/>
      </c>
      <c r="BW1200" s="31" t="str">
        <f t="shared" si="571"/>
        <v>15A</v>
      </c>
      <c r="BX1200" s="31" t="str">
        <f t="shared" si="572"/>
        <v>15C</v>
      </c>
      <c r="BY1200" s="31" t="str">
        <f t="shared" si="573"/>
        <v>3</v>
      </c>
      <c r="BZ1200" s="31" t="str">
        <f t="shared" si="574"/>
        <v>4</v>
      </c>
      <c r="CA1200" s="31" t="str">
        <f t="shared" si="575"/>
        <v/>
      </c>
      <c r="CB1200" s="31" t="str">
        <f t="shared" si="576"/>
        <v>5</v>
      </c>
      <c r="CC1200" s="31" t="str">
        <f t="shared" si="577"/>
        <v>6</v>
      </c>
      <c r="CD1200" s="31" t="str">
        <f t="shared" si="578"/>
        <v/>
      </c>
      <c r="CE1200" s="31" t="str">
        <f t="shared" si="579"/>
        <v/>
      </c>
      <c r="CF1200" s="31" t="e">
        <f t="shared" ca="1" si="580"/>
        <v>#NAME?</v>
      </c>
      <c r="CG1200" s="31" t="e">
        <f t="shared" ca="1" si="581"/>
        <v>#NAME?</v>
      </c>
      <c r="CH1200" s="31" t="e">
        <f t="shared" ca="1" si="582"/>
        <v>#NAME?</v>
      </c>
      <c r="CI1200" s="31" t="e">
        <f t="shared" ca="1" si="583"/>
        <v>#NAME?</v>
      </c>
    </row>
    <row r="1201" spans="1:87" s="31" customFormat="1" ht="30" hidden="1" x14ac:dyDescent="0.25">
      <c r="A1201" s="9" t="s">
        <v>6099</v>
      </c>
      <c r="B1201" s="31" t="s">
        <v>370</v>
      </c>
      <c r="C1201" s="31" t="s">
        <v>364</v>
      </c>
      <c r="E1201" s="14" t="s">
        <v>227</v>
      </c>
      <c r="F1201" s="31" t="s">
        <v>6100</v>
      </c>
      <c r="G1201" s="31" t="str">
        <f t="shared" si="560"/>
        <v>Сигнал</v>
      </c>
      <c r="H1201" s="31" t="s">
        <v>293</v>
      </c>
      <c r="I1201" s="31" t="s">
        <v>4565</v>
      </c>
      <c r="J1201" s="31" t="str">
        <f t="shared" si="555"/>
        <v>DCS_AI_01</v>
      </c>
      <c r="K1201" s="14" t="s">
        <v>5866</v>
      </c>
      <c r="M1201" s="31" t="s">
        <v>369</v>
      </c>
      <c r="N1201" s="31" t="s">
        <v>113</v>
      </c>
      <c r="O1201" s="31" t="s">
        <v>103</v>
      </c>
      <c r="P1201" s="31" t="s">
        <v>230</v>
      </c>
      <c r="Q1201" s="31" t="s">
        <v>356</v>
      </c>
      <c r="R1201" s="31">
        <v>3</v>
      </c>
      <c r="S1201" s="31">
        <v>4</v>
      </c>
      <c r="T1201" s="31" t="s">
        <v>62</v>
      </c>
      <c r="U1201" s="31" t="str">
        <f t="shared" si="584"/>
        <v>24</v>
      </c>
      <c r="V1201" s="14" t="str">
        <f t="shared" si="556"/>
        <v>AVK 2,5 A, AVK 2,5 A</v>
      </c>
      <c r="W1201" s="31" t="str">
        <f t="shared" si="561"/>
        <v>O1011006_U9</v>
      </c>
      <c r="X1201" s="14" t="str">
        <f t="shared" si="562"/>
        <v>HD5542</v>
      </c>
      <c r="Y1201" s="31" t="str">
        <f t="shared" si="563"/>
        <v>O1011006</v>
      </c>
      <c r="Z1201" s="31" t="str">
        <f t="shared" si="564"/>
        <v>TUA711-AIO16</v>
      </c>
      <c r="AA1201" s="14" t="str">
        <f t="shared" si="565"/>
        <v>17-SC-DCS-002/O1011006/ 17-MC-DCS-009</v>
      </c>
      <c r="AB1201" s="31" t="s">
        <v>64</v>
      </c>
      <c r="AC1201" s="31" t="s">
        <v>54</v>
      </c>
      <c r="AD1201" s="31" t="s">
        <v>125</v>
      </c>
      <c r="AE1201" s="31">
        <v>1</v>
      </c>
      <c r="AF1201" s="31" t="s">
        <v>126</v>
      </c>
      <c r="AG1201" s="31" t="s">
        <v>261</v>
      </c>
      <c r="AH1201" s="31">
        <v>7</v>
      </c>
      <c r="AI1201" s="31">
        <v>9</v>
      </c>
      <c r="AJ1201" s="31" t="s">
        <v>128</v>
      </c>
      <c r="AK1201" s="31">
        <f t="shared" si="557"/>
        <v>16</v>
      </c>
      <c r="AL1201" s="31" t="s">
        <v>62</v>
      </c>
      <c r="AO1201" s="31" t="s">
        <v>63</v>
      </c>
      <c r="AP1201" s="31" t="s">
        <v>365</v>
      </c>
      <c r="AQ1201" s="31" t="s">
        <v>6054</v>
      </c>
      <c r="AR1201" s="31" t="s">
        <v>5716</v>
      </c>
      <c r="AS1201" s="31" t="s">
        <v>232</v>
      </c>
      <c r="AT1201" s="14" t="s">
        <v>5724</v>
      </c>
      <c r="AU1201" s="31" t="s">
        <v>5858</v>
      </c>
      <c r="AX1201" s="31" t="s">
        <v>5724</v>
      </c>
      <c r="BA1201" s="31">
        <v>30</v>
      </c>
      <c r="BC1201" s="31">
        <v>0</v>
      </c>
      <c r="BD1201" s="31">
        <v>50</v>
      </c>
      <c r="BE1201" s="31" t="s">
        <v>5766</v>
      </c>
      <c r="BK1201" s="14" t="str">
        <f t="shared" si="566"/>
        <v>TS-G-04:3/
O1011006_U9:3</v>
      </c>
      <c r="BL1201" s="14" t="str">
        <f t="shared" si="567"/>
        <v>TS-G-04:4/
O1011006_U9:4</v>
      </c>
      <c r="BM1201" s="14" t="str">
        <f t="shared" si="568"/>
        <v/>
      </c>
      <c r="BN1201" s="14"/>
      <c r="BO1201" s="14" t="str">
        <f t="shared" si="558"/>
        <v>O1011006:9A/
O1011006_U9:5</v>
      </c>
      <c r="BP1201" s="14" t="str">
        <f t="shared" si="559"/>
        <v>O1011006:9C/
O1011006_U9:6</v>
      </c>
      <c r="BQ1201" s="14"/>
      <c r="BR1201" s="14" t="str">
        <f t="shared" si="569"/>
        <v/>
      </c>
      <c r="BS1201" s="14" t="str">
        <f t="shared" si="570"/>
        <v/>
      </c>
      <c r="BW1201" s="31" t="str">
        <f t="shared" si="571"/>
        <v>9A</v>
      </c>
      <c r="BX1201" s="31" t="str">
        <f t="shared" si="572"/>
        <v>9C</v>
      </c>
      <c r="BY1201" s="31" t="str">
        <f t="shared" si="573"/>
        <v>3</v>
      </c>
      <c r="BZ1201" s="31" t="str">
        <f t="shared" si="574"/>
        <v>4</v>
      </c>
      <c r="CA1201" s="31" t="str">
        <f t="shared" si="575"/>
        <v/>
      </c>
      <c r="CB1201" s="31" t="str">
        <f t="shared" si="576"/>
        <v>5</v>
      </c>
      <c r="CC1201" s="31" t="str">
        <f t="shared" si="577"/>
        <v>6</v>
      </c>
      <c r="CD1201" s="31" t="str">
        <f t="shared" si="578"/>
        <v/>
      </c>
      <c r="CE1201" s="31" t="str">
        <f t="shared" si="579"/>
        <v/>
      </c>
      <c r="CF1201" s="31" t="e">
        <f t="shared" ca="1" si="580"/>
        <v>#NAME?</v>
      </c>
      <c r="CG1201" s="31" t="e">
        <f t="shared" ca="1" si="581"/>
        <v>#NAME?</v>
      </c>
      <c r="CH1201" s="31" t="e">
        <f t="shared" ca="1" si="582"/>
        <v>#NAME?</v>
      </c>
      <c r="CI1201" s="31" t="e">
        <f t="shared" ca="1" si="583"/>
        <v>#NAME?</v>
      </c>
    </row>
    <row r="1202" spans="1:87" s="31" customFormat="1" ht="30" hidden="1" x14ac:dyDescent="0.25">
      <c r="A1202" s="9" t="s">
        <v>6099</v>
      </c>
      <c r="B1202" s="31" t="s">
        <v>372</v>
      </c>
      <c r="C1202" s="31" t="s">
        <v>4363</v>
      </c>
      <c r="E1202" s="14" t="s">
        <v>227</v>
      </c>
      <c r="F1202" s="31" t="s">
        <v>6100</v>
      </c>
      <c r="G1202" s="31" t="str">
        <f t="shared" si="560"/>
        <v>Сигнал</v>
      </c>
      <c r="H1202" s="31" t="s">
        <v>338</v>
      </c>
      <c r="I1202" s="31" t="s">
        <v>4565</v>
      </c>
      <c r="J1202" s="31" t="str">
        <f t="shared" si="555"/>
        <v>DCS_AI_01</v>
      </c>
      <c r="K1202" s="14" t="s">
        <v>5866</v>
      </c>
      <c r="M1202" s="31" t="s">
        <v>369</v>
      </c>
      <c r="N1202" s="31" t="s">
        <v>113</v>
      </c>
      <c r="O1202" s="31" t="s">
        <v>145</v>
      </c>
      <c r="P1202" s="31" t="s">
        <v>230</v>
      </c>
      <c r="Q1202" s="31" t="s">
        <v>356</v>
      </c>
      <c r="R1202" s="31">
        <v>5</v>
      </c>
      <c r="S1202" s="31">
        <v>6</v>
      </c>
      <c r="T1202" s="31" t="s">
        <v>62</v>
      </c>
      <c r="U1202" s="31" t="str">
        <f t="shared" si="584"/>
        <v>24</v>
      </c>
      <c r="V1202" s="14" t="str">
        <f t="shared" si="556"/>
        <v>AVK 2,5 A, AVK 2,5 A</v>
      </c>
      <c r="W1202" s="31" t="str">
        <f t="shared" si="561"/>
        <v>O1011006_U14</v>
      </c>
      <c r="X1202" s="14" t="str">
        <f t="shared" si="562"/>
        <v>HD5542</v>
      </c>
      <c r="Y1202" s="31" t="str">
        <f t="shared" si="563"/>
        <v>O1011006</v>
      </c>
      <c r="Z1202" s="31" t="str">
        <f t="shared" si="564"/>
        <v>TUA711-AIO16</v>
      </c>
      <c r="AA1202" s="14" t="str">
        <f t="shared" si="565"/>
        <v>17-SC-DCS-002/O1011006/ 17-MC-DCS-009</v>
      </c>
      <c r="AB1202" s="31" t="s">
        <v>64</v>
      </c>
      <c r="AC1202" s="31" t="s">
        <v>54</v>
      </c>
      <c r="AD1202" s="31" t="s">
        <v>125</v>
      </c>
      <c r="AE1202" s="31">
        <v>1</v>
      </c>
      <c r="AF1202" s="31" t="s">
        <v>126</v>
      </c>
      <c r="AG1202" s="31" t="s">
        <v>261</v>
      </c>
      <c r="AH1202" s="31">
        <v>7</v>
      </c>
      <c r="AI1202" s="31">
        <v>14</v>
      </c>
      <c r="AJ1202" s="31" t="s">
        <v>128</v>
      </c>
      <c r="AK1202" s="31">
        <f t="shared" si="557"/>
        <v>16</v>
      </c>
      <c r="AL1202" s="31" t="s">
        <v>62</v>
      </c>
      <c r="AO1202" s="31" t="s">
        <v>63</v>
      </c>
      <c r="AP1202" s="31" t="s">
        <v>4364</v>
      </c>
      <c r="AQ1202" s="31" t="s">
        <v>6055</v>
      </c>
      <c r="AR1202" s="31" t="s">
        <v>5716</v>
      </c>
      <c r="AS1202" s="31" t="s">
        <v>232</v>
      </c>
      <c r="AT1202" s="14" t="s">
        <v>5724</v>
      </c>
      <c r="AU1202" s="31" t="s">
        <v>5858</v>
      </c>
      <c r="AX1202" s="31" t="s">
        <v>5724</v>
      </c>
      <c r="BA1202" s="31">
        <v>30</v>
      </c>
      <c r="BC1202" s="31">
        <v>0</v>
      </c>
      <c r="BD1202" s="31">
        <v>50</v>
      </c>
      <c r="BE1202" s="31" t="s">
        <v>5766</v>
      </c>
      <c r="BK1202" s="14" t="str">
        <f t="shared" si="566"/>
        <v>TS-G-04:5/
O1011006_U14:3</v>
      </c>
      <c r="BL1202" s="14" t="str">
        <f t="shared" si="567"/>
        <v>TS-G-04:6/
O1011006_U14:4</v>
      </c>
      <c r="BM1202" s="14" t="str">
        <f t="shared" si="568"/>
        <v/>
      </c>
      <c r="BN1202" s="14"/>
      <c r="BO1202" s="14" t="str">
        <f t="shared" si="558"/>
        <v>O1011006:14A/
O1011006_U14:5</v>
      </c>
      <c r="BP1202" s="14" t="str">
        <f t="shared" si="559"/>
        <v>O1011006:14C/
O1011006_U14:6</v>
      </c>
      <c r="BQ1202" s="14"/>
      <c r="BR1202" s="14" t="str">
        <f t="shared" si="569"/>
        <v/>
      </c>
      <c r="BS1202" s="14" t="str">
        <f t="shared" si="570"/>
        <v/>
      </c>
      <c r="BW1202" s="31" t="str">
        <f t="shared" si="571"/>
        <v>14A</v>
      </c>
      <c r="BX1202" s="31" t="str">
        <f t="shared" si="572"/>
        <v>14C</v>
      </c>
      <c r="BY1202" s="31" t="str">
        <f t="shared" si="573"/>
        <v>3</v>
      </c>
      <c r="BZ1202" s="31" t="str">
        <f t="shared" si="574"/>
        <v>4</v>
      </c>
      <c r="CA1202" s="31" t="str">
        <f t="shared" si="575"/>
        <v/>
      </c>
      <c r="CB1202" s="31" t="str">
        <f t="shared" si="576"/>
        <v>5</v>
      </c>
      <c r="CC1202" s="31" t="str">
        <f t="shared" si="577"/>
        <v>6</v>
      </c>
      <c r="CD1202" s="31" t="str">
        <f t="shared" si="578"/>
        <v/>
      </c>
      <c r="CE1202" s="31" t="str">
        <f t="shared" si="579"/>
        <v/>
      </c>
      <c r="CF1202" s="31" t="e">
        <f t="shared" ca="1" si="580"/>
        <v>#NAME?</v>
      </c>
      <c r="CG1202" s="31" t="e">
        <f t="shared" ca="1" si="581"/>
        <v>#NAME?</v>
      </c>
      <c r="CH1202" s="31" t="e">
        <f t="shared" ca="1" si="582"/>
        <v>#NAME?</v>
      </c>
      <c r="CI1202" s="31" t="e">
        <f t="shared" ca="1" si="583"/>
        <v>#NAME?</v>
      </c>
    </row>
    <row r="1203" spans="1:87" s="31" customFormat="1" ht="30" hidden="1" x14ac:dyDescent="0.25">
      <c r="A1203" s="9" t="s">
        <v>6099</v>
      </c>
      <c r="B1203" s="31" t="s">
        <v>575</v>
      </c>
      <c r="C1203" s="31" t="s">
        <v>576</v>
      </c>
      <c r="E1203" s="14" t="s">
        <v>212</v>
      </c>
      <c r="F1203" s="31" t="s">
        <v>6100</v>
      </c>
      <c r="G1203" s="31" t="str">
        <f t="shared" si="560"/>
        <v>Сигнал</v>
      </c>
      <c r="H1203" s="31" t="s">
        <v>306</v>
      </c>
      <c r="I1203" s="31" t="s">
        <v>4560</v>
      </c>
      <c r="J1203" s="31" t="str">
        <f t="shared" si="555"/>
        <v>DCS_AI_01</v>
      </c>
      <c r="K1203" s="14" t="s">
        <v>5866</v>
      </c>
      <c r="M1203" s="31" t="s">
        <v>551</v>
      </c>
      <c r="N1203" s="31" t="s">
        <v>107</v>
      </c>
      <c r="O1203" s="31" t="s">
        <v>176</v>
      </c>
      <c r="P1203" s="31" t="s">
        <v>131</v>
      </c>
      <c r="Q1203" s="31" t="s">
        <v>491</v>
      </c>
      <c r="R1203" s="31">
        <v>17</v>
      </c>
      <c r="S1203" s="31">
        <v>18</v>
      </c>
      <c r="T1203" s="31" t="s">
        <v>62</v>
      </c>
      <c r="U1203" s="31" t="str">
        <f t="shared" si="584"/>
        <v>48</v>
      </c>
      <c r="V1203" s="14" t="str">
        <f t="shared" si="556"/>
        <v>AVK 2,5 A, AVK 2,5 A</v>
      </c>
      <c r="W1203" s="31" t="str">
        <f t="shared" si="561"/>
        <v>O1010002_U16</v>
      </c>
      <c r="X1203" s="14" t="str">
        <f t="shared" si="562"/>
        <v>HD5542</v>
      </c>
      <c r="Y1203" s="31" t="str">
        <f t="shared" si="563"/>
        <v>O1010002</v>
      </c>
      <c r="Z1203" s="31" t="str">
        <f t="shared" si="564"/>
        <v>TUA711-AIO16</v>
      </c>
      <c r="AA1203" s="14" t="str">
        <f t="shared" si="565"/>
        <v>17-SC-DCS-001/O1010002/ 17-MC-DCS-006</v>
      </c>
      <c r="AB1203" s="31" t="s">
        <v>64</v>
      </c>
      <c r="AC1203" s="31" t="s">
        <v>124</v>
      </c>
      <c r="AD1203" s="31" t="s">
        <v>125</v>
      </c>
      <c r="AE1203" s="31">
        <v>0</v>
      </c>
      <c r="AF1203" s="31" t="s">
        <v>126</v>
      </c>
      <c r="AG1203" s="31" t="s">
        <v>461</v>
      </c>
      <c r="AH1203" s="31">
        <v>3</v>
      </c>
      <c r="AI1203" s="31">
        <v>16</v>
      </c>
      <c r="AJ1203" s="31" t="s">
        <v>128</v>
      </c>
      <c r="AK1203" s="31">
        <f t="shared" si="557"/>
        <v>16</v>
      </c>
      <c r="AL1203" s="31" t="s">
        <v>62</v>
      </c>
      <c r="AO1203" s="31" t="s">
        <v>63</v>
      </c>
      <c r="AP1203" s="31" t="s">
        <v>577</v>
      </c>
      <c r="AQ1203" s="31" t="s">
        <v>6056</v>
      </c>
      <c r="AR1203" s="31" t="s">
        <v>5716</v>
      </c>
      <c r="AS1203" s="31" t="s">
        <v>232</v>
      </c>
      <c r="AT1203" s="14" t="s">
        <v>5724</v>
      </c>
      <c r="AU1203" s="31" t="s">
        <v>5858</v>
      </c>
      <c r="AX1203" s="31" t="s">
        <v>5724</v>
      </c>
      <c r="BA1203" s="31">
        <v>0.05</v>
      </c>
      <c r="BC1203" s="31">
        <v>0</v>
      </c>
      <c r="BD1203" s="31">
        <v>0.16</v>
      </c>
      <c r="BE1203" s="31" t="s">
        <v>5765</v>
      </c>
      <c r="BK1203" s="14" t="str">
        <f t="shared" si="566"/>
        <v>TS-O-03:17/
O1010002_U16:3</v>
      </c>
      <c r="BL1203" s="14" t="str">
        <f t="shared" si="567"/>
        <v>TS-O-03:18/
O1010002_U16:4</v>
      </c>
      <c r="BM1203" s="14" t="str">
        <f t="shared" si="568"/>
        <v/>
      </c>
      <c r="BN1203" s="14"/>
      <c r="BO1203" s="14" t="str">
        <f t="shared" si="558"/>
        <v>O1010002:16A/
O1010002_U16:5</v>
      </c>
      <c r="BP1203" s="14" t="str">
        <f t="shared" si="559"/>
        <v>O1010002:16C/
O1010002_U16:6</v>
      </c>
      <c r="BQ1203" s="14"/>
      <c r="BR1203" s="14" t="str">
        <f t="shared" si="569"/>
        <v/>
      </c>
      <c r="BS1203" s="14" t="str">
        <f t="shared" si="570"/>
        <v/>
      </c>
      <c r="BW1203" s="31" t="str">
        <f t="shared" si="571"/>
        <v>16A</v>
      </c>
      <c r="BX1203" s="31" t="str">
        <f t="shared" si="572"/>
        <v>16C</v>
      </c>
      <c r="BY1203" s="31" t="str">
        <f t="shared" si="573"/>
        <v>3</v>
      </c>
      <c r="BZ1203" s="31" t="str">
        <f t="shared" si="574"/>
        <v>4</v>
      </c>
      <c r="CA1203" s="31" t="str">
        <f t="shared" si="575"/>
        <v/>
      </c>
      <c r="CB1203" s="31" t="str">
        <f t="shared" si="576"/>
        <v>5</v>
      </c>
      <c r="CC1203" s="31" t="str">
        <f t="shared" si="577"/>
        <v>6</v>
      </c>
      <c r="CD1203" s="31" t="str">
        <f t="shared" si="578"/>
        <v/>
      </c>
      <c r="CE1203" s="31" t="str">
        <f t="shared" si="579"/>
        <v/>
      </c>
      <c r="CF1203" s="31" t="e">
        <f t="shared" ca="1" si="580"/>
        <v>#NAME?</v>
      </c>
      <c r="CG1203" s="31" t="e">
        <f t="shared" ca="1" si="581"/>
        <v>#NAME?</v>
      </c>
      <c r="CH1203" s="31" t="e">
        <f t="shared" ca="1" si="582"/>
        <v>#NAME?</v>
      </c>
      <c r="CI1203" s="31" t="e">
        <f t="shared" ca="1" si="583"/>
        <v>#NAME?</v>
      </c>
    </row>
    <row r="1204" spans="1:87" s="31" customFormat="1" ht="30" hidden="1" x14ac:dyDescent="0.25">
      <c r="A1204" s="9" t="s">
        <v>4493</v>
      </c>
      <c r="B1204" s="31" t="s">
        <v>605</v>
      </c>
      <c r="C1204" s="31" t="s">
        <v>606</v>
      </c>
      <c r="E1204" s="14" t="s">
        <v>212</v>
      </c>
      <c r="G1204" s="31" t="str">
        <f t="shared" si="560"/>
        <v>Сигнал</v>
      </c>
      <c r="H1204" s="31" t="s">
        <v>306</v>
      </c>
      <c r="I1204" s="31" t="s">
        <v>4592</v>
      </c>
      <c r="J1204" s="31" t="str">
        <f t="shared" si="555"/>
        <v>DCS_AI_01</v>
      </c>
      <c r="K1204" s="14" t="s">
        <v>5866</v>
      </c>
      <c r="M1204" s="31" t="s">
        <v>599</v>
      </c>
      <c r="N1204" s="31" t="s">
        <v>113</v>
      </c>
      <c r="O1204" s="31" t="s">
        <v>150</v>
      </c>
      <c r="P1204" s="31" t="s">
        <v>131</v>
      </c>
      <c r="Q1204" s="31" t="s">
        <v>552</v>
      </c>
      <c r="R1204" s="31">
        <v>7</v>
      </c>
      <c r="S1204" s="31">
        <v>8</v>
      </c>
      <c r="T1204" s="31" t="s">
        <v>62</v>
      </c>
      <c r="U1204" s="31" t="str">
        <f t="shared" si="584"/>
        <v>24</v>
      </c>
      <c r="V1204" s="14" t="str">
        <f t="shared" si="556"/>
        <v>AVK 2,5 A, AVK 2,5 A</v>
      </c>
      <c r="W1204" s="31" t="str">
        <f t="shared" si="561"/>
        <v>O1010003_U7</v>
      </c>
      <c r="X1204" s="14" t="str">
        <f t="shared" si="562"/>
        <v>HD5542</v>
      </c>
      <c r="Y1204" s="31" t="str">
        <f t="shared" si="563"/>
        <v>O1010003</v>
      </c>
      <c r="Z1204" s="31" t="str">
        <f t="shared" si="564"/>
        <v>TUA711-AIO16</v>
      </c>
      <c r="AA1204" s="14" t="str">
        <f t="shared" si="565"/>
        <v>17-SC-DCS-001/O1010003/ 17-MC-DCS-006</v>
      </c>
      <c r="AB1204" s="31" t="s">
        <v>64</v>
      </c>
      <c r="AC1204" s="31" t="s">
        <v>124</v>
      </c>
      <c r="AD1204" s="31" t="s">
        <v>125</v>
      </c>
      <c r="AE1204" s="31">
        <v>0</v>
      </c>
      <c r="AF1204" s="31" t="s">
        <v>126</v>
      </c>
      <c r="AG1204" s="31" t="s">
        <v>581</v>
      </c>
      <c r="AH1204" s="31">
        <v>4</v>
      </c>
      <c r="AI1204" s="31">
        <v>7</v>
      </c>
      <c r="AJ1204" s="31" t="s">
        <v>128</v>
      </c>
      <c r="AK1204" s="31">
        <f t="shared" si="557"/>
        <v>16</v>
      </c>
      <c r="AL1204" s="31" t="s">
        <v>62</v>
      </c>
      <c r="AO1204" s="31" t="s">
        <v>63</v>
      </c>
      <c r="AP1204" s="31" t="s">
        <v>608</v>
      </c>
      <c r="AQ1204" s="31" t="s">
        <v>607</v>
      </c>
      <c r="AR1204" s="31" t="s">
        <v>5716</v>
      </c>
      <c r="AS1204" s="31" t="s">
        <v>207</v>
      </c>
      <c r="AT1204" s="14" t="s">
        <v>5724</v>
      </c>
      <c r="AU1204" s="31" t="s">
        <v>5858</v>
      </c>
      <c r="AX1204" s="31" t="s">
        <v>5724</v>
      </c>
      <c r="BA1204" s="31">
        <v>1.4999999999999999E-2</v>
      </c>
      <c r="BC1204" s="31">
        <v>0</v>
      </c>
      <c r="BD1204" s="31">
        <v>10</v>
      </c>
      <c r="BE1204" s="31" t="s">
        <v>5764</v>
      </c>
      <c r="BK1204" s="14" t="str">
        <f t="shared" si="566"/>
        <v>TS-O-04:7/
O1010003_U7:3</v>
      </c>
      <c r="BL1204" s="14" t="str">
        <f t="shared" si="567"/>
        <v>TS-O-04:8/
O1010003_U7:4</v>
      </c>
      <c r="BM1204" s="14" t="str">
        <f t="shared" si="568"/>
        <v/>
      </c>
      <c r="BN1204" s="14"/>
      <c r="BO1204" s="14" t="str">
        <f t="shared" si="558"/>
        <v>O1010003:7A/
O1010003_U7:5</v>
      </c>
      <c r="BP1204" s="14" t="str">
        <f t="shared" si="559"/>
        <v>O1010003:7C/
O1010003_U7:6</v>
      </c>
      <c r="BQ1204" s="14"/>
      <c r="BR1204" s="14" t="str">
        <f t="shared" si="569"/>
        <v/>
      </c>
      <c r="BS1204" s="14" t="str">
        <f t="shared" si="570"/>
        <v/>
      </c>
      <c r="BW1204" s="31" t="str">
        <f t="shared" si="571"/>
        <v>7A</v>
      </c>
      <c r="BX1204" s="31" t="str">
        <f t="shared" si="572"/>
        <v>7C</v>
      </c>
      <c r="BY1204" s="31" t="str">
        <f t="shared" si="573"/>
        <v>3</v>
      </c>
      <c r="BZ1204" s="31" t="str">
        <f t="shared" si="574"/>
        <v>4</v>
      </c>
      <c r="CA1204" s="31" t="str">
        <f t="shared" si="575"/>
        <v/>
      </c>
      <c r="CB1204" s="31" t="str">
        <f t="shared" si="576"/>
        <v>5</v>
      </c>
      <c r="CC1204" s="31" t="str">
        <f t="shared" si="577"/>
        <v>6</v>
      </c>
      <c r="CD1204" s="31" t="str">
        <f t="shared" si="578"/>
        <v/>
      </c>
      <c r="CE1204" s="31" t="str">
        <f t="shared" si="579"/>
        <v/>
      </c>
      <c r="CF1204" s="31" t="e">
        <f t="shared" ca="1" si="580"/>
        <v>#NAME?</v>
      </c>
      <c r="CG1204" s="31" t="e">
        <f t="shared" ca="1" si="581"/>
        <v>#NAME?</v>
      </c>
      <c r="CH1204" s="31" t="e">
        <f t="shared" ca="1" si="582"/>
        <v>#NAME?</v>
      </c>
      <c r="CI1204" s="31" t="e">
        <f t="shared" ca="1" si="583"/>
        <v>#NAME?</v>
      </c>
    </row>
    <row r="1205" spans="1:87" s="31" customFormat="1" ht="30" hidden="1" x14ac:dyDescent="0.25">
      <c r="A1205" s="9" t="s">
        <v>4493</v>
      </c>
      <c r="B1205" s="31" t="s">
        <v>609</v>
      </c>
      <c r="C1205" s="31" t="s">
        <v>610</v>
      </c>
      <c r="E1205" s="14" t="s">
        <v>212</v>
      </c>
      <c r="G1205" s="31" t="str">
        <f t="shared" si="560"/>
        <v>Сигнал</v>
      </c>
      <c r="H1205" s="31" t="s">
        <v>306</v>
      </c>
      <c r="I1205" s="31" t="s">
        <v>4592</v>
      </c>
      <c r="J1205" s="31" t="str">
        <f t="shared" si="555"/>
        <v>DCS_AI_01</v>
      </c>
      <c r="K1205" s="14" t="s">
        <v>5866</v>
      </c>
      <c r="M1205" s="31" t="s">
        <v>599</v>
      </c>
      <c r="N1205" s="31" t="s">
        <v>113</v>
      </c>
      <c r="O1205" s="31" t="s">
        <v>155</v>
      </c>
      <c r="P1205" s="31" t="s">
        <v>131</v>
      </c>
      <c r="Q1205" s="31" t="s">
        <v>552</v>
      </c>
      <c r="R1205" s="31">
        <v>9</v>
      </c>
      <c r="S1205" s="31">
        <v>10</v>
      </c>
      <c r="T1205" s="31" t="s">
        <v>62</v>
      </c>
      <c r="U1205" s="31" t="str">
        <f t="shared" si="584"/>
        <v>24</v>
      </c>
      <c r="V1205" s="14" t="str">
        <f t="shared" si="556"/>
        <v>AVK 2,5 A, AVK 2,5 A</v>
      </c>
      <c r="W1205" s="31" t="str">
        <f t="shared" si="561"/>
        <v>O1010003_U8</v>
      </c>
      <c r="X1205" s="14" t="str">
        <f t="shared" si="562"/>
        <v>HD5542</v>
      </c>
      <c r="Y1205" s="31" t="str">
        <f t="shared" si="563"/>
        <v>O1010003</v>
      </c>
      <c r="Z1205" s="31" t="str">
        <f t="shared" si="564"/>
        <v>TUA711-AIO16</v>
      </c>
      <c r="AA1205" s="14" t="str">
        <f t="shared" si="565"/>
        <v>17-SC-DCS-001/O1010003/ 17-MC-DCS-006</v>
      </c>
      <c r="AB1205" s="31" t="s">
        <v>64</v>
      </c>
      <c r="AC1205" s="31" t="s">
        <v>124</v>
      </c>
      <c r="AD1205" s="31" t="s">
        <v>125</v>
      </c>
      <c r="AE1205" s="31">
        <v>0</v>
      </c>
      <c r="AF1205" s="31" t="s">
        <v>126</v>
      </c>
      <c r="AG1205" s="31" t="s">
        <v>581</v>
      </c>
      <c r="AH1205" s="31">
        <v>4</v>
      </c>
      <c r="AI1205" s="31">
        <v>8</v>
      </c>
      <c r="AJ1205" s="31" t="s">
        <v>128</v>
      </c>
      <c r="AK1205" s="31">
        <f t="shared" si="557"/>
        <v>16</v>
      </c>
      <c r="AL1205" s="31" t="s">
        <v>62</v>
      </c>
      <c r="AO1205" s="31" t="s">
        <v>63</v>
      </c>
      <c r="AP1205" s="31" t="s">
        <v>612</v>
      </c>
      <c r="AQ1205" s="31" t="s">
        <v>611</v>
      </c>
      <c r="AR1205" s="31" t="s">
        <v>5716</v>
      </c>
      <c r="AS1205" s="31" t="s">
        <v>207</v>
      </c>
      <c r="AT1205" s="14" t="s">
        <v>5724</v>
      </c>
      <c r="AU1205" s="31" t="s">
        <v>5858</v>
      </c>
      <c r="AX1205" s="31" t="s">
        <v>5724</v>
      </c>
      <c r="BA1205" s="31">
        <v>1.4999999999999999E-2</v>
      </c>
      <c r="BC1205" s="31">
        <v>0</v>
      </c>
      <c r="BD1205" s="31">
        <v>10</v>
      </c>
      <c r="BE1205" s="31" t="s">
        <v>5764</v>
      </c>
      <c r="BK1205" s="14" t="str">
        <f t="shared" si="566"/>
        <v>TS-O-04:9/
O1010003_U8:3</v>
      </c>
      <c r="BL1205" s="14" t="str">
        <f t="shared" si="567"/>
        <v>TS-O-04:10/
O1010003_U8:4</v>
      </c>
      <c r="BM1205" s="14" t="str">
        <f t="shared" si="568"/>
        <v/>
      </c>
      <c r="BN1205" s="14"/>
      <c r="BO1205" s="14" t="str">
        <f t="shared" si="558"/>
        <v>O1010003:8A/
O1010003_U8:5</v>
      </c>
      <c r="BP1205" s="14" t="str">
        <f t="shared" si="559"/>
        <v>O1010003:8C/
O1010003_U8:6</v>
      </c>
      <c r="BQ1205" s="14"/>
      <c r="BR1205" s="14" t="str">
        <f t="shared" si="569"/>
        <v/>
      </c>
      <c r="BS1205" s="14" t="str">
        <f t="shared" si="570"/>
        <v/>
      </c>
      <c r="BW1205" s="31" t="str">
        <f t="shared" si="571"/>
        <v>8A</v>
      </c>
      <c r="BX1205" s="31" t="str">
        <f t="shared" si="572"/>
        <v>8C</v>
      </c>
      <c r="BY1205" s="31" t="str">
        <f t="shared" si="573"/>
        <v>3</v>
      </c>
      <c r="BZ1205" s="31" t="str">
        <f t="shared" si="574"/>
        <v>4</v>
      </c>
      <c r="CA1205" s="31" t="str">
        <f t="shared" si="575"/>
        <v/>
      </c>
      <c r="CB1205" s="31" t="str">
        <f t="shared" si="576"/>
        <v>5</v>
      </c>
      <c r="CC1205" s="31" t="str">
        <f t="shared" si="577"/>
        <v>6</v>
      </c>
      <c r="CD1205" s="31" t="str">
        <f t="shared" si="578"/>
        <v/>
      </c>
      <c r="CE1205" s="31" t="str">
        <f t="shared" si="579"/>
        <v/>
      </c>
      <c r="CF1205" s="31" t="e">
        <f t="shared" ca="1" si="580"/>
        <v>#NAME?</v>
      </c>
      <c r="CG1205" s="31" t="e">
        <f t="shared" ca="1" si="581"/>
        <v>#NAME?</v>
      </c>
      <c r="CH1205" s="31" t="e">
        <f t="shared" ca="1" si="582"/>
        <v>#NAME?</v>
      </c>
      <c r="CI1205" s="31" t="e">
        <f t="shared" ca="1" si="583"/>
        <v>#NAME?</v>
      </c>
    </row>
    <row r="1206" spans="1:87" s="31" customFormat="1" ht="30" hidden="1" x14ac:dyDescent="0.25">
      <c r="A1206" s="9" t="s">
        <v>6099</v>
      </c>
      <c r="B1206" s="31" t="s">
        <v>1233</v>
      </c>
      <c r="C1206" s="31" t="s">
        <v>1234</v>
      </c>
      <c r="E1206" s="14" t="s">
        <v>212</v>
      </c>
      <c r="F1206" s="31" t="s">
        <v>6100</v>
      </c>
      <c r="G1206" s="31" t="str">
        <f t="shared" si="560"/>
        <v>Сигнал</v>
      </c>
      <c r="H1206" s="31" t="s">
        <v>306</v>
      </c>
      <c r="I1206" s="31" t="s">
        <v>4577</v>
      </c>
      <c r="J1206" s="31" t="str">
        <f t="shared" si="555"/>
        <v>DCS_AI_01</v>
      </c>
      <c r="K1206" s="14" t="s">
        <v>5866</v>
      </c>
      <c r="M1206" s="31" t="s">
        <v>1232</v>
      </c>
      <c r="N1206" s="31" t="s">
        <v>100</v>
      </c>
      <c r="O1206" s="31" t="s">
        <v>103</v>
      </c>
      <c r="P1206" s="31" t="s">
        <v>131</v>
      </c>
      <c r="Q1206" s="31" t="s">
        <v>74</v>
      </c>
      <c r="R1206" s="31">
        <v>3</v>
      </c>
      <c r="S1206" s="31">
        <v>4</v>
      </c>
      <c r="T1206" s="31" t="s">
        <v>62</v>
      </c>
      <c r="U1206" s="31" t="str">
        <f t="shared" si="584"/>
        <v>12</v>
      </c>
      <c r="V1206" s="14" t="str">
        <f t="shared" si="556"/>
        <v>AVK 2,5 A, AVK 2,5 A</v>
      </c>
      <c r="W1206" s="31" t="str">
        <f t="shared" si="561"/>
        <v>O1010006_U12</v>
      </c>
      <c r="X1206" s="14" t="str">
        <f t="shared" si="562"/>
        <v>HD5542</v>
      </c>
      <c r="Y1206" s="31" t="str">
        <f t="shared" si="563"/>
        <v>O1010006</v>
      </c>
      <c r="Z1206" s="31" t="str">
        <f t="shared" si="564"/>
        <v>TUA711-AIO16</v>
      </c>
      <c r="AA1206" s="14" t="str">
        <f t="shared" si="565"/>
        <v>17-SC-DCS-001/O1010006/ 17-MC-DCS-006</v>
      </c>
      <c r="AB1206" s="31" t="s">
        <v>64</v>
      </c>
      <c r="AC1206" s="31" t="s">
        <v>124</v>
      </c>
      <c r="AD1206" s="31" t="s">
        <v>125</v>
      </c>
      <c r="AE1206" s="31">
        <v>0</v>
      </c>
      <c r="AF1206" s="31" t="s">
        <v>126</v>
      </c>
      <c r="AG1206" s="31" t="s">
        <v>659</v>
      </c>
      <c r="AH1206" s="31">
        <v>7</v>
      </c>
      <c r="AI1206" s="31">
        <v>12</v>
      </c>
      <c r="AJ1206" s="31" t="s">
        <v>128</v>
      </c>
      <c r="AK1206" s="31">
        <f t="shared" si="557"/>
        <v>16</v>
      </c>
      <c r="AL1206" s="31" t="s">
        <v>62</v>
      </c>
      <c r="AO1206" s="31" t="s">
        <v>63</v>
      </c>
      <c r="AP1206" s="31" t="s">
        <v>1236</v>
      </c>
      <c r="AQ1206" s="31" t="s">
        <v>1235</v>
      </c>
      <c r="AR1206" s="31" t="s">
        <v>5716</v>
      </c>
      <c r="AS1206" s="31" t="s">
        <v>207</v>
      </c>
      <c r="AT1206" s="14" t="s">
        <v>5724</v>
      </c>
      <c r="AU1206" s="31" t="s">
        <v>5858</v>
      </c>
      <c r="AX1206" s="31" t="s">
        <v>5724</v>
      </c>
      <c r="BC1206" s="31">
        <v>0</v>
      </c>
      <c r="BD1206" s="31" t="s">
        <v>5767</v>
      </c>
      <c r="BE1206" s="31" t="s">
        <v>5765</v>
      </c>
      <c r="BK1206" s="14" t="str">
        <f t="shared" si="566"/>
        <v>TS-Q-06:3/
O1010006_U12:3</v>
      </c>
      <c r="BL1206" s="14" t="str">
        <f t="shared" si="567"/>
        <v>TS-Q-06:4/
O1010006_U12:4</v>
      </c>
      <c r="BM1206" s="14" t="str">
        <f t="shared" si="568"/>
        <v/>
      </c>
      <c r="BN1206" s="14"/>
      <c r="BO1206" s="14" t="str">
        <f t="shared" si="558"/>
        <v>O1010006:12A/
O1010006_U12:5</v>
      </c>
      <c r="BP1206" s="14" t="str">
        <f t="shared" si="559"/>
        <v>O1010006:12C/
O1010006_U12:6</v>
      </c>
      <c r="BQ1206" s="14"/>
      <c r="BR1206" s="14" t="str">
        <f t="shared" si="569"/>
        <v/>
      </c>
      <c r="BS1206" s="14" t="str">
        <f t="shared" si="570"/>
        <v/>
      </c>
      <c r="BW1206" s="31" t="str">
        <f t="shared" si="571"/>
        <v>12A</v>
      </c>
      <c r="BX1206" s="31" t="str">
        <f t="shared" si="572"/>
        <v>12C</v>
      </c>
      <c r="BY1206" s="31" t="str">
        <f t="shared" si="573"/>
        <v>3</v>
      </c>
      <c r="BZ1206" s="31" t="str">
        <f t="shared" si="574"/>
        <v>4</v>
      </c>
      <c r="CA1206" s="31" t="str">
        <f t="shared" si="575"/>
        <v/>
      </c>
      <c r="CB1206" s="31" t="str">
        <f t="shared" si="576"/>
        <v>5</v>
      </c>
      <c r="CC1206" s="31" t="str">
        <f t="shared" si="577"/>
        <v>6</v>
      </c>
      <c r="CD1206" s="31" t="str">
        <f t="shared" si="578"/>
        <v/>
      </c>
      <c r="CE1206" s="31" t="str">
        <f t="shared" si="579"/>
        <v/>
      </c>
      <c r="CF1206" s="31" t="e">
        <f t="shared" ca="1" si="580"/>
        <v>#NAME?</v>
      </c>
      <c r="CG1206" s="31" t="e">
        <f t="shared" ca="1" si="581"/>
        <v>#NAME?</v>
      </c>
      <c r="CH1206" s="31" t="e">
        <f t="shared" ca="1" si="582"/>
        <v>#NAME?</v>
      </c>
      <c r="CI1206" s="31" t="e">
        <f t="shared" ca="1" si="583"/>
        <v>#NAME?</v>
      </c>
    </row>
    <row r="1207" spans="1:87" s="31" customFormat="1" ht="30" hidden="1" x14ac:dyDescent="0.25">
      <c r="A1207" s="9" t="s">
        <v>6099</v>
      </c>
      <c r="B1207" s="31" t="s">
        <v>302</v>
      </c>
      <c r="C1207" s="31" t="s">
        <v>280</v>
      </c>
      <c r="E1207" s="14" t="s">
        <v>227</v>
      </c>
      <c r="F1207" s="31" t="s">
        <v>6100</v>
      </c>
      <c r="G1207" s="31" t="str">
        <f t="shared" si="560"/>
        <v>Сигнал</v>
      </c>
      <c r="H1207" s="31" t="s">
        <v>241</v>
      </c>
      <c r="I1207" s="31" t="s">
        <v>4580</v>
      </c>
      <c r="J1207" s="31" t="str">
        <f t="shared" si="555"/>
        <v>DCS_AI_01</v>
      </c>
      <c r="K1207" s="14" t="s">
        <v>5866</v>
      </c>
      <c r="M1207" s="31" t="s">
        <v>305</v>
      </c>
      <c r="N1207" s="31" t="s">
        <v>107</v>
      </c>
      <c r="O1207" s="31" t="s">
        <v>150</v>
      </c>
      <c r="P1207" s="31" t="s">
        <v>230</v>
      </c>
      <c r="Q1207" s="31" t="s">
        <v>282</v>
      </c>
      <c r="R1207" s="31">
        <v>7</v>
      </c>
      <c r="S1207" s="31">
        <v>8</v>
      </c>
      <c r="T1207" s="31" t="s">
        <v>62</v>
      </c>
      <c r="U1207" s="31" t="str">
        <f t="shared" si="584"/>
        <v>48</v>
      </c>
      <c r="V1207" s="14" t="str">
        <f t="shared" si="556"/>
        <v>AVK 2,5 A, AVK 2,5 A</v>
      </c>
      <c r="W1207" s="31" t="str">
        <f t="shared" si="561"/>
        <v>O1011006_U6</v>
      </c>
      <c r="X1207" s="14" t="str">
        <f t="shared" si="562"/>
        <v>HD5542</v>
      </c>
      <c r="Y1207" s="31" t="str">
        <f t="shared" si="563"/>
        <v>O1011006</v>
      </c>
      <c r="Z1207" s="31" t="str">
        <f t="shared" si="564"/>
        <v>TUA711-AIO16</v>
      </c>
      <c r="AA1207" s="14" t="str">
        <f t="shared" si="565"/>
        <v>17-SC-DCS-002/O1011006/ 17-MC-DCS-009</v>
      </c>
      <c r="AB1207" s="31" t="s">
        <v>64</v>
      </c>
      <c r="AC1207" s="31" t="s">
        <v>54</v>
      </c>
      <c r="AD1207" s="31" t="s">
        <v>125</v>
      </c>
      <c r="AE1207" s="31">
        <v>1</v>
      </c>
      <c r="AF1207" s="31" t="s">
        <v>126</v>
      </c>
      <c r="AG1207" s="31" t="s">
        <v>261</v>
      </c>
      <c r="AH1207" s="31">
        <v>7</v>
      </c>
      <c r="AI1207" s="31">
        <v>6</v>
      </c>
      <c r="AJ1207" s="31" t="s">
        <v>128</v>
      </c>
      <c r="AK1207" s="31">
        <f t="shared" si="557"/>
        <v>16</v>
      </c>
      <c r="AL1207" s="31" t="s">
        <v>62</v>
      </c>
      <c r="AO1207" s="31" t="s">
        <v>63</v>
      </c>
      <c r="AP1207" s="31" t="s">
        <v>281</v>
      </c>
      <c r="AQ1207" s="31" t="s">
        <v>6057</v>
      </c>
      <c r="AR1207" s="31" t="s">
        <v>5716</v>
      </c>
      <c r="AS1207" s="31" t="s">
        <v>207</v>
      </c>
      <c r="AT1207" s="14" t="s">
        <v>5724</v>
      </c>
      <c r="AU1207" s="31" t="s">
        <v>5858</v>
      </c>
      <c r="AX1207" s="31" t="s">
        <v>5724</v>
      </c>
      <c r="BC1207" s="31">
        <v>0</v>
      </c>
      <c r="BD1207" s="31" t="s">
        <v>5768</v>
      </c>
      <c r="BE1207" s="31" t="s">
        <v>5765</v>
      </c>
      <c r="BK1207" s="14" t="str">
        <f t="shared" si="566"/>
        <v>TS-H-04:7/
O1011006_U6:3</v>
      </c>
      <c r="BL1207" s="14" t="str">
        <f t="shared" si="567"/>
        <v>TS-H-04:8/
O1011006_U6:4</v>
      </c>
      <c r="BM1207" s="14" t="str">
        <f t="shared" si="568"/>
        <v/>
      </c>
      <c r="BN1207" s="14"/>
      <c r="BO1207" s="14" t="str">
        <f t="shared" si="558"/>
        <v>O1011006:6A/
O1011006_U6:5</v>
      </c>
      <c r="BP1207" s="14" t="str">
        <f t="shared" si="559"/>
        <v>O1011006:6C/
O1011006_U6:6</v>
      </c>
      <c r="BQ1207" s="14"/>
      <c r="BR1207" s="14" t="str">
        <f t="shared" si="569"/>
        <v/>
      </c>
      <c r="BS1207" s="14" t="str">
        <f t="shared" si="570"/>
        <v/>
      </c>
      <c r="BW1207" s="31" t="str">
        <f t="shared" si="571"/>
        <v>6A</v>
      </c>
      <c r="BX1207" s="31" t="str">
        <f t="shared" si="572"/>
        <v>6C</v>
      </c>
      <c r="BY1207" s="31" t="str">
        <f t="shared" si="573"/>
        <v>3</v>
      </c>
      <c r="BZ1207" s="31" t="str">
        <f t="shared" si="574"/>
        <v>4</v>
      </c>
      <c r="CA1207" s="31" t="str">
        <f t="shared" si="575"/>
        <v/>
      </c>
      <c r="CB1207" s="31" t="str">
        <f t="shared" si="576"/>
        <v>5</v>
      </c>
      <c r="CC1207" s="31" t="str">
        <f t="shared" si="577"/>
        <v>6</v>
      </c>
      <c r="CD1207" s="31" t="str">
        <f t="shared" si="578"/>
        <v/>
      </c>
      <c r="CE1207" s="31" t="str">
        <f t="shared" si="579"/>
        <v/>
      </c>
      <c r="CF1207" s="31" t="e">
        <f t="shared" ca="1" si="580"/>
        <v>#NAME?</v>
      </c>
      <c r="CG1207" s="31" t="e">
        <f t="shared" ca="1" si="581"/>
        <v>#NAME?</v>
      </c>
      <c r="CH1207" s="31" t="e">
        <f t="shared" ca="1" si="582"/>
        <v>#NAME?</v>
      </c>
      <c r="CI1207" s="31" t="e">
        <f t="shared" ca="1" si="583"/>
        <v>#NAME?</v>
      </c>
    </row>
    <row r="1208" spans="1:87" s="31" customFormat="1" ht="30" hidden="1" x14ac:dyDescent="0.25">
      <c r="A1208" s="9" t="s">
        <v>6106</v>
      </c>
      <c r="C1208" s="31" t="s">
        <v>50</v>
      </c>
      <c r="E1208" s="14" t="s">
        <v>212</v>
      </c>
      <c r="F1208" s="46" t="s">
        <v>6110</v>
      </c>
      <c r="G1208" s="31" t="str">
        <f t="shared" si="560"/>
        <v>Резерв</v>
      </c>
      <c r="H1208" s="14"/>
      <c r="J1208" s="31" t="str">
        <f t="shared" si="555"/>
        <v>DCS_AI_01</v>
      </c>
      <c r="K1208" s="14"/>
      <c r="P1208" s="31" t="s">
        <v>131</v>
      </c>
      <c r="T1208" s="31" t="s">
        <v>62</v>
      </c>
      <c r="U1208" s="31" t="str">
        <f t="shared" si="584"/>
        <v/>
      </c>
      <c r="V1208" s="14" t="str">
        <f t="shared" si="556"/>
        <v>AVK 2,5 A, AVK 2,5 A</v>
      </c>
      <c r="W1208" s="31" t="str">
        <f t="shared" si="561"/>
        <v>O1010000_U10</v>
      </c>
      <c r="X1208" s="14" t="str">
        <f t="shared" si="562"/>
        <v>HD5542</v>
      </c>
      <c r="Y1208" s="31" t="str">
        <f t="shared" si="563"/>
        <v>O1010000</v>
      </c>
      <c r="Z1208" s="31" t="str">
        <f t="shared" si="564"/>
        <v>TUA711-AIO16</v>
      </c>
      <c r="AA1208" s="14" t="str">
        <f t="shared" si="565"/>
        <v>17-SC-DCS-001/O1010000/ 17-MC-DCS-006</v>
      </c>
      <c r="AB1208" s="31" t="s">
        <v>64</v>
      </c>
      <c r="AC1208" s="31" t="s">
        <v>124</v>
      </c>
      <c r="AD1208" s="31" t="s">
        <v>125</v>
      </c>
      <c r="AE1208" s="31">
        <v>0</v>
      </c>
      <c r="AF1208" s="31" t="s">
        <v>126</v>
      </c>
      <c r="AG1208" s="31" t="s">
        <v>213</v>
      </c>
      <c r="AH1208" s="31">
        <v>1</v>
      </c>
      <c r="AI1208" s="31">
        <v>10</v>
      </c>
      <c r="AJ1208" s="31" t="s">
        <v>128</v>
      </c>
      <c r="AK1208" s="31">
        <f t="shared" si="557"/>
        <v>16</v>
      </c>
      <c r="AL1208" s="31" t="s">
        <v>62</v>
      </c>
      <c r="AN1208" s="14" t="s">
        <v>6118</v>
      </c>
      <c r="AO1208" s="31" t="s">
        <v>63</v>
      </c>
      <c r="AT1208" s="14"/>
      <c r="BK1208" s="14" t="str">
        <f t="shared" si="566"/>
        <v/>
      </c>
      <c r="BL1208" s="14" t="str">
        <f t="shared" si="567"/>
        <v/>
      </c>
      <c r="BM1208" s="14" t="str">
        <f t="shared" si="568"/>
        <v/>
      </c>
      <c r="BN1208" s="14"/>
      <c r="BO1208" s="14" t="str">
        <f t="shared" si="558"/>
        <v>O1010000:10A/
O1010000_U10:5</v>
      </c>
      <c r="BP1208" s="14" t="str">
        <f t="shared" si="559"/>
        <v>O1010000:10C/
O1010000_U10:6</v>
      </c>
      <c r="BQ1208" s="14"/>
      <c r="BR1208" s="14" t="str">
        <f t="shared" si="569"/>
        <v/>
      </c>
      <c r="BS1208" s="14" t="str">
        <f t="shared" si="570"/>
        <v/>
      </c>
      <c r="BW1208" s="31" t="str">
        <f t="shared" si="571"/>
        <v>10A</v>
      </c>
      <c r="BX1208" s="31" t="str">
        <f t="shared" si="572"/>
        <v>10C</v>
      </c>
      <c r="BY1208" s="31" t="str">
        <f t="shared" si="573"/>
        <v/>
      </c>
      <c r="BZ1208" s="31" t="str">
        <f t="shared" si="574"/>
        <v/>
      </c>
      <c r="CA1208" s="31" t="str">
        <f t="shared" si="575"/>
        <v/>
      </c>
      <c r="CB1208" s="31" t="str">
        <f t="shared" si="576"/>
        <v>5</v>
      </c>
      <c r="CC1208" s="31" t="str">
        <f t="shared" si="577"/>
        <v>6</v>
      </c>
      <c r="CD1208" s="31" t="str">
        <f t="shared" si="578"/>
        <v/>
      </c>
      <c r="CE1208" s="31" t="str">
        <f t="shared" si="579"/>
        <v/>
      </c>
      <c r="CF1208" s="31" t="e">
        <f t="shared" ca="1" si="580"/>
        <v>#NAME?</v>
      </c>
      <c r="CG1208" s="31" t="e">
        <f t="shared" ca="1" si="581"/>
        <v>#NAME?</v>
      </c>
      <c r="CH1208" s="31" t="e">
        <f t="shared" ca="1" si="582"/>
        <v>#NAME?</v>
      </c>
      <c r="CI1208" s="31" t="e">
        <f t="shared" ca="1" si="583"/>
        <v>#NAME?</v>
      </c>
    </row>
    <row r="1209" spans="1:87" s="31" customFormat="1" ht="30" hidden="1" x14ac:dyDescent="0.25">
      <c r="A1209" s="9" t="s">
        <v>6106</v>
      </c>
      <c r="C1209" s="31" t="s">
        <v>50</v>
      </c>
      <c r="E1209" s="14" t="s">
        <v>212</v>
      </c>
      <c r="F1209" s="46" t="s">
        <v>6111</v>
      </c>
      <c r="G1209" s="31" t="str">
        <f t="shared" si="560"/>
        <v>Резерв</v>
      </c>
      <c r="H1209" s="14"/>
      <c r="J1209" s="31" t="str">
        <f t="shared" si="555"/>
        <v>DCS_AI_01</v>
      </c>
      <c r="K1209" s="14"/>
      <c r="P1209" s="31" t="s">
        <v>131</v>
      </c>
      <c r="T1209" s="31" t="s">
        <v>62</v>
      </c>
      <c r="U1209" s="31" t="str">
        <f t="shared" si="584"/>
        <v/>
      </c>
      <c r="V1209" s="14" t="str">
        <f t="shared" si="556"/>
        <v>AVK 2,5 A, AVK 2,5 A</v>
      </c>
      <c r="W1209" s="31" t="str">
        <f t="shared" si="561"/>
        <v>O1010000_U11</v>
      </c>
      <c r="X1209" s="14" t="str">
        <f t="shared" si="562"/>
        <v>HD5542</v>
      </c>
      <c r="Y1209" s="31" t="str">
        <f t="shared" si="563"/>
        <v>O1010000</v>
      </c>
      <c r="Z1209" s="31" t="str">
        <f t="shared" si="564"/>
        <v>TUA711-AIO16</v>
      </c>
      <c r="AA1209" s="14" t="str">
        <f t="shared" si="565"/>
        <v>17-SC-DCS-001/O1010000/ 17-MC-DCS-006</v>
      </c>
      <c r="AB1209" s="31" t="s">
        <v>64</v>
      </c>
      <c r="AC1209" s="31" t="s">
        <v>124</v>
      </c>
      <c r="AD1209" s="31" t="s">
        <v>125</v>
      </c>
      <c r="AE1209" s="31">
        <v>0</v>
      </c>
      <c r="AF1209" s="31" t="s">
        <v>126</v>
      </c>
      <c r="AG1209" s="31" t="s">
        <v>213</v>
      </c>
      <c r="AH1209" s="31">
        <v>1</v>
      </c>
      <c r="AI1209" s="31">
        <v>11</v>
      </c>
      <c r="AJ1209" s="31" t="s">
        <v>128</v>
      </c>
      <c r="AK1209" s="31">
        <f t="shared" si="557"/>
        <v>16</v>
      </c>
      <c r="AL1209" s="31" t="s">
        <v>62</v>
      </c>
      <c r="AN1209" s="14" t="s">
        <v>6119</v>
      </c>
      <c r="AO1209" s="31" t="s">
        <v>63</v>
      </c>
      <c r="AT1209" s="14"/>
      <c r="BK1209" s="14" t="str">
        <f t="shared" si="566"/>
        <v/>
      </c>
      <c r="BL1209" s="14" t="str">
        <f t="shared" si="567"/>
        <v/>
      </c>
      <c r="BM1209" s="14" t="str">
        <f t="shared" si="568"/>
        <v/>
      </c>
      <c r="BN1209" s="14"/>
      <c r="BO1209" s="14" t="str">
        <f t="shared" si="558"/>
        <v>O1010000:11A/
O1010000_U11:5</v>
      </c>
      <c r="BP1209" s="14" t="str">
        <f t="shared" si="559"/>
        <v>O1010000:11C/
O1010000_U11:6</v>
      </c>
      <c r="BQ1209" s="14"/>
      <c r="BR1209" s="14" t="str">
        <f t="shared" si="569"/>
        <v/>
      </c>
      <c r="BS1209" s="14" t="str">
        <f t="shared" si="570"/>
        <v/>
      </c>
      <c r="BW1209" s="31" t="str">
        <f t="shared" si="571"/>
        <v>11A</v>
      </c>
      <c r="BX1209" s="31" t="str">
        <f t="shared" si="572"/>
        <v>11C</v>
      </c>
      <c r="BY1209" s="31" t="str">
        <f t="shared" si="573"/>
        <v/>
      </c>
      <c r="BZ1209" s="31" t="str">
        <f t="shared" si="574"/>
        <v/>
      </c>
      <c r="CA1209" s="31" t="str">
        <f t="shared" si="575"/>
        <v/>
      </c>
      <c r="CB1209" s="31" t="str">
        <f t="shared" si="576"/>
        <v>5</v>
      </c>
      <c r="CC1209" s="31" t="str">
        <f t="shared" si="577"/>
        <v>6</v>
      </c>
      <c r="CD1209" s="31" t="str">
        <f t="shared" si="578"/>
        <v/>
      </c>
      <c r="CE1209" s="31" t="str">
        <f t="shared" si="579"/>
        <v/>
      </c>
      <c r="CF1209" s="31" t="e">
        <f t="shared" ca="1" si="580"/>
        <v>#NAME?</v>
      </c>
      <c r="CG1209" s="31" t="e">
        <f t="shared" ca="1" si="581"/>
        <v>#NAME?</v>
      </c>
      <c r="CH1209" s="31" t="e">
        <f t="shared" ca="1" si="582"/>
        <v>#NAME?</v>
      </c>
      <c r="CI1209" s="31" t="e">
        <f t="shared" ca="1" si="583"/>
        <v>#NAME?</v>
      </c>
    </row>
    <row r="1210" spans="1:87" s="31" customFormat="1" ht="30" hidden="1" x14ac:dyDescent="0.25">
      <c r="A1210" s="9" t="s">
        <v>6106</v>
      </c>
      <c r="C1210" s="31" t="s">
        <v>50</v>
      </c>
      <c r="E1210" s="14" t="s">
        <v>212</v>
      </c>
      <c r="F1210" s="46" t="s">
        <v>6112</v>
      </c>
      <c r="G1210" s="31" t="str">
        <f t="shared" si="560"/>
        <v>Резерв</v>
      </c>
      <c r="H1210" s="14"/>
      <c r="J1210" s="31" t="str">
        <f t="shared" si="555"/>
        <v>DCS_AI_01</v>
      </c>
      <c r="K1210" s="14"/>
      <c r="P1210" s="31" t="s">
        <v>131</v>
      </c>
      <c r="T1210" s="31" t="s">
        <v>62</v>
      </c>
      <c r="U1210" s="31" t="str">
        <f t="shared" si="584"/>
        <v/>
      </c>
      <c r="V1210" s="14" t="str">
        <f t="shared" si="556"/>
        <v>AVK 2,5 A, AVK 2,5 A</v>
      </c>
      <c r="W1210" s="31" t="str">
        <f t="shared" si="561"/>
        <v>O1010000_U12</v>
      </c>
      <c r="X1210" s="14" t="str">
        <f t="shared" si="562"/>
        <v>HD5542</v>
      </c>
      <c r="Y1210" s="31" t="str">
        <f t="shared" si="563"/>
        <v>O1010000</v>
      </c>
      <c r="Z1210" s="31" t="str">
        <f t="shared" si="564"/>
        <v>TUA711-AIO16</v>
      </c>
      <c r="AA1210" s="14" t="str">
        <f t="shared" si="565"/>
        <v>17-SC-DCS-001/O1010000/ 17-MC-DCS-006</v>
      </c>
      <c r="AB1210" s="31" t="s">
        <v>64</v>
      </c>
      <c r="AC1210" s="31" t="s">
        <v>124</v>
      </c>
      <c r="AD1210" s="31" t="s">
        <v>125</v>
      </c>
      <c r="AE1210" s="31">
        <v>0</v>
      </c>
      <c r="AF1210" s="31" t="s">
        <v>126</v>
      </c>
      <c r="AG1210" s="31" t="s">
        <v>213</v>
      </c>
      <c r="AH1210" s="31">
        <v>1</v>
      </c>
      <c r="AI1210" s="31">
        <v>12</v>
      </c>
      <c r="AJ1210" s="31" t="s">
        <v>128</v>
      </c>
      <c r="AK1210" s="31">
        <f t="shared" si="557"/>
        <v>16</v>
      </c>
      <c r="AL1210" s="31" t="s">
        <v>62</v>
      </c>
      <c r="AN1210" s="14" t="s">
        <v>6120</v>
      </c>
      <c r="AO1210" s="31" t="s">
        <v>63</v>
      </c>
      <c r="AT1210" s="14"/>
      <c r="BK1210" s="14" t="str">
        <f t="shared" si="566"/>
        <v/>
      </c>
      <c r="BL1210" s="14" t="str">
        <f t="shared" si="567"/>
        <v/>
      </c>
      <c r="BM1210" s="14" t="str">
        <f t="shared" si="568"/>
        <v/>
      </c>
      <c r="BN1210" s="14"/>
      <c r="BO1210" s="14" t="str">
        <f t="shared" si="558"/>
        <v>O1010000:12A/
O1010000_U12:5</v>
      </c>
      <c r="BP1210" s="14" t="str">
        <f t="shared" si="559"/>
        <v>O1010000:12C/
O1010000_U12:6</v>
      </c>
      <c r="BQ1210" s="14"/>
      <c r="BR1210" s="14" t="str">
        <f t="shared" si="569"/>
        <v/>
      </c>
      <c r="BS1210" s="14" t="str">
        <f t="shared" si="570"/>
        <v/>
      </c>
      <c r="BW1210" s="31" t="str">
        <f t="shared" si="571"/>
        <v>12A</v>
      </c>
      <c r="BX1210" s="31" t="str">
        <f t="shared" si="572"/>
        <v>12C</v>
      </c>
      <c r="BY1210" s="31" t="str">
        <f t="shared" si="573"/>
        <v/>
      </c>
      <c r="BZ1210" s="31" t="str">
        <f t="shared" si="574"/>
        <v/>
      </c>
      <c r="CA1210" s="31" t="str">
        <f t="shared" si="575"/>
        <v/>
      </c>
      <c r="CB1210" s="31" t="str">
        <f t="shared" si="576"/>
        <v>5</v>
      </c>
      <c r="CC1210" s="31" t="str">
        <f t="shared" si="577"/>
        <v>6</v>
      </c>
      <c r="CD1210" s="31" t="str">
        <f t="shared" si="578"/>
        <v/>
      </c>
      <c r="CE1210" s="31" t="str">
        <f t="shared" si="579"/>
        <v/>
      </c>
      <c r="CF1210" s="31" t="e">
        <f t="shared" ca="1" si="580"/>
        <v>#NAME?</v>
      </c>
      <c r="CG1210" s="31" t="e">
        <f t="shared" ca="1" si="581"/>
        <v>#NAME?</v>
      </c>
      <c r="CH1210" s="31" t="e">
        <f t="shared" ca="1" si="582"/>
        <v>#NAME?</v>
      </c>
      <c r="CI1210" s="31" t="e">
        <f t="shared" ca="1" si="583"/>
        <v>#NAME?</v>
      </c>
    </row>
    <row r="1211" spans="1:87" s="31" customFormat="1" ht="30" hidden="1" x14ac:dyDescent="0.25">
      <c r="A1211" s="9" t="s">
        <v>6099</v>
      </c>
      <c r="B1211" s="31" t="s">
        <v>2594</v>
      </c>
      <c r="C1211" s="31" t="s">
        <v>2595</v>
      </c>
      <c r="E1211" s="14" t="s">
        <v>212</v>
      </c>
      <c r="F1211" s="31" t="s">
        <v>6100</v>
      </c>
      <c r="G1211" s="31" t="str">
        <f t="shared" si="560"/>
        <v>Сигнал</v>
      </c>
      <c r="H1211" s="14" t="s">
        <v>2597</v>
      </c>
      <c r="I1211" s="31" t="s">
        <v>4578</v>
      </c>
      <c r="J1211" s="31" t="str">
        <f t="shared" ref="J1211:J1274" si="585">IF(E1211="AI-IS (4-20 mA, 2 wire) DCS","DCS_AI_01",
IF(E1211="AI-IS (4-20 mA, 4 wire) DCS","DCS_AI_03",
IF(E1211="AI-IS (4-20 mA, passive) DCS","DCS_AI_01",
IF(E1211="AI-NIS (4-20 mA, 2 wire) DCS","DCS_AI_01",
IF(E1211="AI-NIS (4-20 mA, 4 wire) DCS","DCS_AI_03",
IF(E1211="AI-NIS (4-20 mA, passive) DCS","DCS_AI_01",
IF(E1211="AI-R-IS (4-20 mA, 2 wire) DCS","DCS_AI_02",
IF(E1211="AI-R-IS (4-20 mA, 4 wire) DCS","DCS_AI_04",
IF(E1211="AI-R-NIS (4-20 mA, 2 wire) DCS","DCS_AI_02",
IF(E1211="AI-R-NIS (4-20 mA, passive) DCS","DCS_AI_02",
IF(E1211="AI-R-NIS (4-20 mA, 4 wire) DCS","DCS_AI_04",
IF(E1211="AI-RTD-NIS (3 wire) DCS","DCS_AI_05",
IF(E1211="AO-IS (4-20 mA) DCS","DCS_AO_01",
IF(E1211="AO-NIS (4-20 mA) DCS","DCS_AO_01",
IF(E1211="AO-R-IS (4-20 mA) DCS","DCS_AO_02",
IF(E1211="AO-R-NIS (4-20 mA) DCS","DCS_AO_02",
IF(E1211="DI-IS (NAMUR) DCS","DCS_DI_02",
IF(E1211="DI-NIS (NAMUR) DCS","DCS_DI_02",
IF(E1211="DI-NIS (Conductivity) DCS","DCS_DI_04",
IF(E1211="DI-NIS (Diagnostic) DCS","DCS_DI_01",
IF(E1211="DI-NIS (MCC 230VAC) DCS","DCS_DI_03",
IF(E1211="DI-NIS (MCC 220VDC) DCS","DCS_DI_05",
IF(E1211="DI-NIS (Thermistors PTC) DCS","DCS_DI_02",
IF(E1211="DI-NIS (VFC) DCS","DCS_DI_01",
IF(E1211="DI-NIS (24VDC) DCS ","DCS_DI_07",
IF(E1211="DO-NIS (24VDC) DCS","DCS_DO_01",
IF(E1211="DO-NIS (MCC 230VAC) DCS","DCS_DO_03",
IF(E1211="DO-NIS (MCC 220VDC) DCS","DCS_DO_04",
IF(E1211="DO-NIS (VFC NO) DCS","DCS_DO_02",
IF(E1211="PI-IS (Pulse Input) DCS","DCS_PI_01",
IF(E1211="PI-R-IS (Pulse Input) DCS","DCS_PI_01",
IF(E1211="AI-R-NIS (PI converter, 3 wire) DCS","DCS_PI_01",
IF(E1211="PI-NIS (Pulse Input) DCS","DCS_PI_01","")))))))))))))))))))))))))))))))))</f>
        <v>DCS_AI_01</v>
      </c>
      <c r="K1211" s="14" t="s">
        <v>5867</v>
      </c>
      <c r="M1211" s="31" t="s">
        <v>2593</v>
      </c>
      <c r="N1211" s="31" t="s">
        <v>113</v>
      </c>
      <c r="O1211" s="31" t="s">
        <v>150</v>
      </c>
      <c r="P1211" s="31" t="s">
        <v>131</v>
      </c>
      <c r="Q1211" s="31" t="s">
        <v>2244</v>
      </c>
      <c r="R1211" s="31">
        <v>7</v>
      </c>
      <c r="S1211" s="31">
        <v>8</v>
      </c>
      <c r="T1211" s="31" t="s">
        <v>62</v>
      </c>
      <c r="U1211" s="31" t="str">
        <f t="shared" si="584"/>
        <v>24</v>
      </c>
      <c r="V1211" s="14" t="str">
        <f t="shared" ref="V1211:V1274" si="586">IF(P1211&lt;&gt;"",
IF(J1211="DCS_AI_01","AVK 2,5 A, AVK 2,5 A",
IF(J1211="DCS_AI_02","AVK 2,5 A, AVK 2,5 A",
IF(J1211="DCS_AI_03","AVK 2,5 A, AVK 2,5 A",
IF(J1211="DCS_AI_04","AVK 2,5 A, AVK 2,5 A",
IF(J1211="DCS_AI_05","AVK 2,5 A, AVK 2,5 A, AVK 2,5 A",
IF(J1211="DCS_AO_01","AVK 2,5 A, AVK 2,5 A",
IF(J1211="DCS_AO_02","AVK 2,5 A, AVK 2,5 A",
IF(J1211="DCS_DI_01","AVK 2,5 A, AVK 2,5 A",
IF(J1211="DCS_DI_02","AVK 2,5 A, AVK 2,5 A",
IF(J1211="DCS_DI_03","ASK 3MLD, ASK 3MB",
IF(J1211="DCS_DI_04","AVK 2,5 A, AVK 2,5 A",
IF(J1211="DCS_DI_05","ASK 3MLD, ASK 3MB",
IF(J1211="DCS_DI_07","AVK 2,5 A, AVK 2,5 A",
IF(J1211="DCS_DO_01","AVK 2,5 A, AVK 2,5 A",
IF(J1211="DCS_DO_01_HOLD","AVK 2,5 A, AVK 2,5 A",
IF(J1211="DCS_DO_02","AVK 2,5 A, AVK 2,5 A",
IF(J1211="DCS_DO_03","ASK 3MLD, ASK 3MB",
IF(J1211="DCS_DO_04","ASK 3MLD, ASK 3MB",
IF(J1211="DCS_PI_01","AVK 2,5 A, AVK 2,5 A",""))))))))))))))))))),"")</f>
        <v>AVK 2,5 A, AVK 2,5 A</v>
      </c>
      <c r="W1211" s="31" t="str">
        <f t="shared" si="561"/>
        <v>O1010000_U13</v>
      </c>
      <c r="X1211" s="14" t="str">
        <f t="shared" si="562"/>
        <v>HD5542</v>
      </c>
      <c r="Y1211" s="31" t="str">
        <f t="shared" si="563"/>
        <v>O1010000</v>
      </c>
      <c r="Z1211" s="31" t="str">
        <f t="shared" si="564"/>
        <v>TUA711-AIO16</v>
      </c>
      <c r="AA1211" s="14" t="str">
        <f t="shared" si="565"/>
        <v>17-SC-DCS-001/O1010000/ 17-MC-DCS-006</v>
      </c>
      <c r="AB1211" s="31" t="s">
        <v>64</v>
      </c>
      <c r="AC1211" s="31" t="s">
        <v>124</v>
      </c>
      <c r="AD1211" s="31" t="s">
        <v>125</v>
      </c>
      <c r="AE1211" s="31">
        <v>0</v>
      </c>
      <c r="AF1211" s="31" t="s">
        <v>126</v>
      </c>
      <c r="AG1211" s="31" t="s">
        <v>213</v>
      </c>
      <c r="AH1211" s="31">
        <v>1</v>
      </c>
      <c r="AI1211" s="31">
        <v>13</v>
      </c>
      <c r="AJ1211" s="31" t="s">
        <v>128</v>
      </c>
      <c r="AK1211" s="31">
        <f t="shared" ref="AK1211:AK1274" si="587">COUNTIF(Y:Y,Y1211)</f>
        <v>16</v>
      </c>
      <c r="AL1211" s="31" t="s">
        <v>62</v>
      </c>
      <c r="AO1211" s="31" t="s">
        <v>63</v>
      </c>
      <c r="AP1211" s="31" t="s">
        <v>2596</v>
      </c>
      <c r="AQ1211" s="31" t="s">
        <v>6058</v>
      </c>
      <c r="AR1211" s="31" t="s">
        <v>5716</v>
      </c>
      <c r="AS1211" s="31" t="s">
        <v>207</v>
      </c>
      <c r="AT1211" s="14" t="s">
        <v>5724</v>
      </c>
      <c r="AU1211" s="31" t="s">
        <v>5862</v>
      </c>
      <c r="AX1211" s="31" t="s">
        <v>5724</v>
      </c>
      <c r="BC1211" s="31">
        <v>0.5</v>
      </c>
      <c r="BD1211" s="31">
        <v>25000</v>
      </c>
      <c r="BE1211" s="31" t="s">
        <v>5778</v>
      </c>
      <c r="BK1211" s="14" t="str">
        <f t="shared" si="566"/>
        <v>TS-R-03:7/
O1010000_U13:3</v>
      </c>
      <c r="BL1211" s="14" t="str">
        <f t="shared" si="567"/>
        <v>TS-R-03:8/
O1010000_U13:4</v>
      </c>
      <c r="BM1211" s="14" t="str">
        <f t="shared" si="568"/>
        <v/>
      </c>
      <c r="BN1211" s="14"/>
      <c r="BO1211" s="14" t="str">
        <f t="shared" ref="BO1211:BO1274" si="588">IF(AND(J1211="DCS_AI_01",W1211&lt;&gt;""),CONCATENATE(AG1211,":",AI1211,"A/",CHAR(10),W1211,":5"),
IF(AND(J1211="DCS_AI_02",W1211&lt;&gt;""),CONCATENATE(AG1211,":",AI1211,"A/",CHAR(10),W1211,":5"),
IF(AND(J1211="DCS_AI_03",W1211&lt;&gt;""),CONCATENATE(AG1211,":",AI1211,"A/",CHAR(10),W1211,":5"),
IF(AND(J1211="DCS_AI_04",W1211&lt;&gt;""),CONCATENATE(AG1211,":",AI1211,"A/",CHAR(10),W1211,":5"),
IF(AND(J1211="DCS_AI_05",W1211&lt;&gt;""),CONCATENATE(AG1211,":",AI1211,"A/",CHAR(10),W1211,":5"),
IF(AND(J1211="DCS_AO_01",W1211&lt;&gt;""),CONCATENATE(AG1211,":",AI1211,"A/",CHAR(10),W1211,":5"),
IF(AND(J1211="DCS_AO_02",W1211&lt;&gt;""),CONCATENATE(AG1211,":",AI1211,"A/",CHAR(10),W1211,":5"),
IF(AND(J1211="DCS_DI_02",W1211&lt;&gt;""),CONCATENATE(AG1211,":",AI1211,"A/",CHAR(10),W1211,":5"),
IF(AND(J1211="DCS_DI_04",W1211&lt;&gt;""),CONCATENATE(AG1211,":",AI1211,"A/",CHAR(10),W1211,":7"),
IF(AND(J1211="DCS_PI_01",W1211&lt;&gt;""),CONCATENATE(AG1211,":",AI1211,"A/",CHAR(10),W1211,":3"),""))))))))))</f>
        <v>O1010000:13A/
O1010000_U13:5</v>
      </c>
      <c r="BP1211" s="14" t="str">
        <f t="shared" ref="BP1211:BP1274" si="589">IF(AND(J1211="DCS_AI_01",W1211&lt;&gt;""),CONCATENATE(AG1211,":",AI1211,"C/",CHAR(10),W1211,":6"),
IF(AND(J1211="DCS_AI_02",W1211&lt;&gt;""),CONCATENATE(AG1211,":",AI1211,"C/",CHAR(10),W1211,":6"),
IF(AND(J1211="DCS_AI_03",W1211&lt;&gt;""),CONCATENATE(AG1211,":",AI1211,"C/",CHAR(10),W1211,":6"),
IF(AND(J1211="DCS_AI_04",W1211&lt;&gt;""),CONCATENATE(AG1211,":",AI1211,"C/",CHAR(10),W1211,":6"),
IF(AND(J1211="DCS_AI_05",W1211&lt;&gt;""),CONCATENATE(AG1211,":",AI1211,"C/",CHAR(10),W1211,":6"),
IF(AND(J1211="DCS_AO_01",W1211&lt;&gt;""),CONCATENATE(AG1211,":",AI1211,"C/",CHAR(10),W1211,":6"),
IF(AND(J1211="DCS_AO_02",W1211&lt;&gt;""),CONCATENATE(AG1211,":",AI1211,"C/",CHAR(10),W1211,":6"),
IF(AND(J1211="DCS_DI_02",W1211&lt;&gt;""),CONCATENATE(AG1211,":",AI1211,"B/",CHAR(10),W1211,":6"),
IF(AND(J1211="DCS_DI_04",W1211&lt;&gt;""),CONCATENATE(AG1211,":",AI1211,"B/",CHAR(10),W1211,":8"),
IF(AND(J1211="DCS_PI_01",W1211&lt;&gt;""),CONCATENATE(AG1211,":",AI1211,"C/",CHAR(10),W1211,":4"),""))))))))))</f>
        <v>O1010000:13C/
O1010000_U13:6</v>
      </c>
      <c r="BQ1211" s="14"/>
      <c r="BR1211" s="14" t="str">
        <f t="shared" si="569"/>
        <v/>
      </c>
      <c r="BS1211" s="14" t="str">
        <f t="shared" si="570"/>
        <v/>
      </c>
      <c r="BW1211" s="31" t="str">
        <f t="shared" si="571"/>
        <v>13A</v>
      </c>
      <c r="BX1211" s="31" t="str">
        <f t="shared" si="572"/>
        <v>13C</v>
      </c>
      <c r="BY1211" s="31" t="str">
        <f t="shared" si="573"/>
        <v>3</v>
      </c>
      <c r="BZ1211" s="31" t="str">
        <f t="shared" si="574"/>
        <v>4</v>
      </c>
      <c r="CA1211" s="31" t="str">
        <f t="shared" si="575"/>
        <v/>
      </c>
      <c r="CB1211" s="31" t="str">
        <f t="shared" si="576"/>
        <v>5</v>
      </c>
      <c r="CC1211" s="31" t="str">
        <f t="shared" si="577"/>
        <v>6</v>
      </c>
      <c r="CD1211" s="31" t="str">
        <f t="shared" si="578"/>
        <v/>
      </c>
      <c r="CE1211" s="31" t="str">
        <f t="shared" si="579"/>
        <v/>
      </c>
      <c r="CF1211" s="31" t="e">
        <f t="shared" ca="1" si="580"/>
        <v>#NAME?</v>
      </c>
      <c r="CG1211" s="31" t="e">
        <f t="shared" ca="1" si="581"/>
        <v>#NAME?</v>
      </c>
      <c r="CH1211" s="31" t="e">
        <f t="shared" ca="1" si="582"/>
        <v>#NAME?</v>
      </c>
      <c r="CI1211" s="31" t="e">
        <f t="shared" ca="1" si="583"/>
        <v>#NAME?</v>
      </c>
    </row>
    <row r="1212" spans="1:87" s="31" customFormat="1" ht="30" hidden="1" x14ac:dyDescent="0.25">
      <c r="A1212" s="9" t="s">
        <v>6099</v>
      </c>
      <c r="B1212" s="31" t="s">
        <v>2594</v>
      </c>
      <c r="C1212" s="31" t="s">
        <v>2598</v>
      </c>
      <c r="E1212" s="14" t="s">
        <v>212</v>
      </c>
      <c r="F1212" s="31" t="s">
        <v>6100</v>
      </c>
      <c r="G1212" s="31" t="str">
        <f t="shared" si="560"/>
        <v>Сигнал</v>
      </c>
      <c r="H1212" s="14" t="s">
        <v>2597</v>
      </c>
      <c r="I1212" s="31" t="s">
        <v>4578</v>
      </c>
      <c r="J1212" s="31" t="str">
        <f t="shared" si="585"/>
        <v>DCS_AI_01</v>
      </c>
      <c r="K1212" s="14" t="s">
        <v>5867</v>
      </c>
      <c r="M1212" s="31" t="s">
        <v>2593</v>
      </c>
      <c r="N1212" s="31" t="s">
        <v>113</v>
      </c>
      <c r="O1212" s="31" t="s">
        <v>155</v>
      </c>
      <c r="P1212" s="31" t="s">
        <v>131</v>
      </c>
      <c r="Q1212" s="31" t="s">
        <v>2244</v>
      </c>
      <c r="R1212" s="31">
        <v>9</v>
      </c>
      <c r="S1212" s="31">
        <v>10</v>
      </c>
      <c r="T1212" s="31" t="s">
        <v>62</v>
      </c>
      <c r="U1212" s="31" t="str">
        <f t="shared" si="584"/>
        <v>24</v>
      </c>
      <c r="V1212" s="14" t="str">
        <f t="shared" si="586"/>
        <v>AVK 2,5 A, AVK 2,5 A</v>
      </c>
      <c r="W1212" s="31" t="str">
        <f t="shared" si="561"/>
        <v>O1010000_U14</v>
      </c>
      <c r="X1212" s="14" t="str">
        <f t="shared" si="562"/>
        <v>HD5542</v>
      </c>
      <c r="Y1212" s="31" t="str">
        <f t="shared" si="563"/>
        <v>O1010000</v>
      </c>
      <c r="Z1212" s="31" t="str">
        <f t="shared" si="564"/>
        <v>TUA711-AIO16</v>
      </c>
      <c r="AA1212" s="14" t="str">
        <f t="shared" si="565"/>
        <v>17-SC-DCS-001/O1010000/ 17-MC-DCS-006</v>
      </c>
      <c r="AB1212" s="31" t="s">
        <v>64</v>
      </c>
      <c r="AC1212" s="31" t="s">
        <v>124</v>
      </c>
      <c r="AD1212" s="31" t="s">
        <v>125</v>
      </c>
      <c r="AE1212" s="31">
        <v>0</v>
      </c>
      <c r="AF1212" s="31" t="s">
        <v>126</v>
      </c>
      <c r="AG1212" s="31" t="s">
        <v>213</v>
      </c>
      <c r="AH1212" s="31">
        <v>1</v>
      </c>
      <c r="AI1212" s="31">
        <v>14</v>
      </c>
      <c r="AJ1212" s="31" t="s">
        <v>128</v>
      </c>
      <c r="AK1212" s="31">
        <f t="shared" si="587"/>
        <v>16</v>
      </c>
      <c r="AL1212" s="31" t="s">
        <v>62</v>
      </c>
      <c r="AO1212" s="31" t="s">
        <v>63</v>
      </c>
      <c r="AP1212" s="31" t="s">
        <v>2596</v>
      </c>
      <c r="AQ1212" s="31" t="s">
        <v>6058</v>
      </c>
      <c r="AR1212" s="31" t="s">
        <v>5716</v>
      </c>
      <c r="AS1212" s="31" t="s">
        <v>207</v>
      </c>
      <c r="AT1212" s="14" t="s">
        <v>5724</v>
      </c>
      <c r="AU1212" s="31" t="s">
        <v>5862</v>
      </c>
      <c r="AX1212" s="31" t="s">
        <v>5724</v>
      </c>
      <c r="BC1212" s="31">
        <v>0.5</v>
      </c>
      <c r="BD1212" s="31">
        <v>25000</v>
      </c>
      <c r="BE1212" s="31" t="s">
        <v>5778</v>
      </c>
      <c r="BK1212" s="14" t="str">
        <f t="shared" si="566"/>
        <v>TS-R-03:9/
O1010000_U14:3</v>
      </c>
      <c r="BL1212" s="14" t="str">
        <f t="shared" si="567"/>
        <v>TS-R-03:10/
O1010000_U14:4</v>
      </c>
      <c r="BM1212" s="14" t="str">
        <f t="shared" si="568"/>
        <v/>
      </c>
      <c r="BN1212" s="14"/>
      <c r="BO1212" s="14" t="str">
        <f t="shared" si="588"/>
        <v>O1010000:14A/
O1010000_U14:5</v>
      </c>
      <c r="BP1212" s="14" t="str">
        <f t="shared" si="589"/>
        <v>O1010000:14C/
O1010000_U14:6</v>
      </c>
      <c r="BQ1212" s="14"/>
      <c r="BR1212" s="14" t="str">
        <f t="shared" si="569"/>
        <v/>
      </c>
      <c r="BS1212" s="14" t="str">
        <f t="shared" si="570"/>
        <v/>
      </c>
      <c r="BW1212" s="31" t="str">
        <f t="shared" si="571"/>
        <v>14A</v>
      </c>
      <c r="BX1212" s="31" t="str">
        <f t="shared" si="572"/>
        <v>14C</v>
      </c>
      <c r="BY1212" s="31" t="str">
        <f t="shared" si="573"/>
        <v>3</v>
      </c>
      <c r="BZ1212" s="31" t="str">
        <f t="shared" si="574"/>
        <v>4</v>
      </c>
      <c r="CA1212" s="31" t="str">
        <f t="shared" si="575"/>
        <v/>
      </c>
      <c r="CB1212" s="31" t="str">
        <f t="shared" si="576"/>
        <v>5</v>
      </c>
      <c r="CC1212" s="31" t="str">
        <f t="shared" si="577"/>
        <v>6</v>
      </c>
      <c r="CD1212" s="31" t="str">
        <f t="shared" si="578"/>
        <v/>
      </c>
      <c r="CE1212" s="31" t="str">
        <f t="shared" si="579"/>
        <v/>
      </c>
      <c r="CF1212" s="31" t="e">
        <f t="shared" ca="1" si="580"/>
        <v>#NAME?</v>
      </c>
      <c r="CG1212" s="31" t="e">
        <f t="shared" ca="1" si="581"/>
        <v>#NAME?</v>
      </c>
      <c r="CH1212" s="31" t="e">
        <f t="shared" ca="1" si="582"/>
        <v>#NAME?</v>
      </c>
      <c r="CI1212" s="31" t="e">
        <f t="shared" ca="1" si="583"/>
        <v>#NAME?</v>
      </c>
    </row>
    <row r="1213" spans="1:87" s="31" customFormat="1" ht="30" hidden="1" x14ac:dyDescent="0.25">
      <c r="A1213" s="9" t="s">
        <v>6099</v>
      </c>
      <c r="B1213" s="31" t="s">
        <v>2594</v>
      </c>
      <c r="C1213" s="31" t="s">
        <v>2599</v>
      </c>
      <c r="E1213" s="14" t="s">
        <v>212</v>
      </c>
      <c r="F1213" s="31" t="s">
        <v>6100</v>
      </c>
      <c r="G1213" s="31" t="str">
        <f t="shared" si="560"/>
        <v>Сигнал</v>
      </c>
      <c r="H1213" s="14" t="s">
        <v>2597</v>
      </c>
      <c r="I1213" s="31" t="s">
        <v>4578</v>
      </c>
      <c r="J1213" s="31" t="str">
        <f t="shared" si="585"/>
        <v>DCS_AI_01</v>
      </c>
      <c r="K1213" s="14" t="s">
        <v>5867</v>
      </c>
      <c r="M1213" s="31" t="s">
        <v>2593</v>
      </c>
      <c r="N1213" s="31" t="s">
        <v>113</v>
      </c>
      <c r="O1213" s="31" t="s">
        <v>160</v>
      </c>
      <c r="P1213" s="31" t="s">
        <v>131</v>
      </c>
      <c r="Q1213" s="31" t="s">
        <v>2244</v>
      </c>
      <c r="R1213" s="31">
        <v>11</v>
      </c>
      <c r="S1213" s="31">
        <v>12</v>
      </c>
      <c r="T1213" s="31" t="s">
        <v>62</v>
      </c>
      <c r="U1213" s="31" t="str">
        <f t="shared" si="584"/>
        <v>24</v>
      </c>
      <c r="V1213" s="14" t="str">
        <f t="shared" si="586"/>
        <v>AVK 2,5 A, AVK 2,5 A</v>
      </c>
      <c r="W1213" s="31" t="str">
        <f t="shared" si="561"/>
        <v>O1010000_U15</v>
      </c>
      <c r="X1213" s="14" t="str">
        <f t="shared" si="562"/>
        <v>HD5542</v>
      </c>
      <c r="Y1213" s="31" t="str">
        <f t="shared" si="563"/>
        <v>O1010000</v>
      </c>
      <c r="Z1213" s="31" t="str">
        <f t="shared" si="564"/>
        <v>TUA711-AIO16</v>
      </c>
      <c r="AA1213" s="14" t="str">
        <f t="shared" si="565"/>
        <v>17-SC-DCS-001/O1010000/ 17-MC-DCS-006</v>
      </c>
      <c r="AB1213" s="31" t="s">
        <v>64</v>
      </c>
      <c r="AC1213" s="31" t="s">
        <v>124</v>
      </c>
      <c r="AD1213" s="31" t="s">
        <v>125</v>
      </c>
      <c r="AE1213" s="31">
        <v>0</v>
      </c>
      <c r="AF1213" s="31" t="s">
        <v>126</v>
      </c>
      <c r="AG1213" s="31" t="s">
        <v>213</v>
      </c>
      <c r="AH1213" s="31">
        <v>1</v>
      </c>
      <c r="AI1213" s="31">
        <v>15</v>
      </c>
      <c r="AJ1213" s="31" t="s">
        <v>128</v>
      </c>
      <c r="AK1213" s="31">
        <f t="shared" si="587"/>
        <v>16</v>
      </c>
      <c r="AL1213" s="31" t="s">
        <v>62</v>
      </c>
      <c r="AO1213" s="31" t="s">
        <v>63</v>
      </c>
      <c r="AP1213" s="31" t="s">
        <v>2596</v>
      </c>
      <c r="AQ1213" s="31" t="s">
        <v>6058</v>
      </c>
      <c r="AR1213" s="31" t="s">
        <v>5716</v>
      </c>
      <c r="AS1213" s="31" t="s">
        <v>207</v>
      </c>
      <c r="AT1213" s="14" t="s">
        <v>5724</v>
      </c>
      <c r="AU1213" s="31" t="s">
        <v>5862</v>
      </c>
      <c r="AX1213" s="31" t="s">
        <v>5724</v>
      </c>
      <c r="BC1213" s="31">
        <v>0.5</v>
      </c>
      <c r="BD1213" s="31">
        <v>25000</v>
      </c>
      <c r="BE1213" s="31" t="s">
        <v>5778</v>
      </c>
      <c r="BK1213" s="14" t="str">
        <f t="shared" si="566"/>
        <v>TS-R-03:11/
O1010000_U15:3</v>
      </c>
      <c r="BL1213" s="14" t="str">
        <f t="shared" si="567"/>
        <v>TS-R-03:12/
O1010000_U15:4</v>
      </c>
      <c r="BM1213" s="14" t="str">
        <f t="shared" si="568"/>
        <v/>
      </c>
      <c r="BN1213" s="14"/>
      <c r="BO1213" s="14" t="str">
        <f t="shared" si="588"/>
        <v>O1010000:15A/
O1010000_U15:5</v>
      </c>
      <c r="BP1213" s="14" t="str">
        <f t="shared" si="589"/>
        <v>O1010000:15C/
O1010000_U15:6</v>
      </c>
      <c r="BQ1213" s="14"/>
      <c r="BR1213" s="14" t="str">
        <f t="shared" si="569"/>
        <v/>
      </c>
      <c r="BS1213" s="14" t="str">
        <f t="shared" si="570"/>
        <v/>
      </c>
      <c r="BW1213" s="31" t="str">
        <f t="shared" si="571"/>
        <v>15A</v>
      </c>
      <c r="BX1213" s="31" t="str">
        <f t="shared" si="572"/>
        <v>15C</v>
      </c>
      <c r="BY1213" s="31" t="str">
        <f t="shared" si="573"/>
        <v>3</v>
      </c>
      <c r="BZ1213" s="31" t="str">
        <f t="shared" si="574"/>
        <v>4</v>
      </c>
      <c r="CA1213" s="31" t="str">
        <f t="shared" si="575"/>
        <v/>
      </c>
      <c r="CB1213" s="31" t="str">
        <f t="shared" si="576"/>
        <v>5</v>
      </c>
      <c r="CC1213" s="31" t="str">
        <f t="shared" si="577"/>
        <v>6</v>
      </c>
      <c r="CD1213" s="31" t="str">
        <f t="shared" si="578"/>
        <v/>
      </c>
      <c r="CE1213" s="31" t="str">
        <f t="shared" si="579"/>
        <v/>
      </c>
      <c r="CF1213" s="31" t="e">
        <f t="shared" ca="1" si="580"/>
        <v>#NAME?</v>
      </c>
      <c r="CG1213" s="31" t="e">
        <f t="shared" ca="1" si="581"/>
        <v>#NAME?</v>
      </c>
      <c r="CH1213" s="31" t="e">
        <f t="shared" ca="1" si="582"/>
        <v>#NAME?</v>
      </c>
      <c r="CI1213" s="31" t="e">
        <f t="shared" ca="1" si="583"/>
        <v>#NAME?</v>
      </c>
    </row>
    <row r="1214" spans="1:87" s="31" customFormat="1" ht="45" hidden="1" x14ac:dyDescent="0.25">
      <c r="A1214" s="9" t="s">
        <v>4493</v>
      </c>
      <c r="B1214" s="31" t="s">
        <v>1244</v>
      </c>
      <c r="C1214" s="31" t="s">
        <v>1245</v>
      </c>
      <c r="E1214" s="14" t="s">
        <v>173</v>
      </c>
      <c r="G1214" s="31" t="str">
        <f t="shared" si="560"/>
        <v>Сигнал</v>
      </c>
      <c r="H1214" s="31" t="s">
        <v>1248</v>
      </c>
      <c r="I1214" s="31" t="s">
        <v>4578</v>
      </c>
      <c r="J1214" s="31" t="str">
        <f t="shared" si="585"/>
        <v>DCS_AO_02</v>
      </c>
      <c r="K1214" s="14" t="s">
        <v>5866</v>
      </c>
      <c r="M1214" s="31" t="s">
        <v>1232</v>
      </c>
      <c r="N1214" s="31" t="s">
        <v>100</v>
      </c>
      <c r="O1214" s="31" t="s">
        <v>155</v>
      </c>
      <c r="P1214" s="31" t="s">
        <v>131</v>
      </c>
      <c r="Q1214" s="31" t="s">
        <v>74</v>
      </c>
      <c r="R1214" s="31">
        <v>9</v>
      </c>
      <c r="S1214" s="31">
        <v>10</v>
      </c>
      <c r="T1214" s="31" t="s">
        <v>62</v>
      </c>
      <c r="U1214" s="31" t="str">
        <f t="shared" si="584"/>
        <v>12</v>
      </c>
      <c r="V1214" s="14" t="str">
        <f t="shared" si="586"/>
        <v>AVK 2,5 A, AVK 2,5 A</v>
      </c>
      <c r="W1214" s="31" t="str">
        <f t="shared" si="561"/>
        <v>O1010106R_U11</v>
      </c>
      <c r="X1214" s="14" t="str">
        <f t="shared" si="562"/>
        <v>HD5546</v>
      </c>
      <c r="Y1214" s="31" t="str">
        <f t="shared" si="563"/>
        <v>O1010106R</v>
      </c>
      <c r="Z1214" s="31" t="str">
        <f t="shared" si="564"/>
        <v>TUA711-AIO16</v>
      </c>
      <c r="AA1214" s="14" t="str">
        <f t="shared" si="565"/>
        <v>17-SC-DCS-001/O1010106R/ 17-MC-DCS-006</v>
      </c>
      <c r="AB1214" s="31" t="s">
        <v>64</v>
      </c>
      <c r="AC1214" s="31" t="s">
        <v>124</v>
      </c>
      <c r="AD1214" s="31" t="s">
        <v>125</v>
      </c>
      <c r="AE1214" s="31">
        <v>0</v>
      </c>
      <c r="AF1214" s="31" t="s">
        <v>55</v>
      </c>
      <c r="AG1214" s="31" t="s">
        <v>533</v>
      </c>
      <c r="AH1214" s="31">
        <v>7</v>
      </c>
      <c r="AI1214" s="31">
        <v>11</v>
      </c>
      <c r="AJ1214" s="31" t="s">
        <v>175</v>
      </c>
      <c r="AK1214" s="31">
        <f t="shared" si="587"/>
        <v>16</v>
      </c>
      <c r="AL1214" s="31" t="s">
        <v>62</v>
      </c>
      <c r="AO1214" s="31" t="s">
        <v>63</v>
      </c>
      <c r="AP1214" s="31" t="s">
        <v>1247</v>
      </c>
      <c r="AQ1214" s="31" t="s">
        <v>1246</v>
      </c>
      <c r="AR1214" s="31" t="s">
        <v>5716</v>
      </c>
      <c r="AS1214" s="31" t="s">
        <v>207</v>
      </c>
      <c r="AT1214" s="14" t="s">
        <v>5724</v>
      </c>
      <c r="AX1214" s="31" t="s">
        <v>5724</v>
      </c>
      <c r="BK1214" s="14" t="str">
        <f t="shared" si="566"/>
        <v>TS-Q-06:9/
O1010106R_U11:3</v>
      </c>
      <c r="BL1214" s="14" t="str">
        <f t="shared" si="567"/>
        <v>TS-Q-06:10/
O1010106R_U11:4</v>
      </c>
      <c r="BM1214" s="14" t="str">
        <f t="shared" si="568"/>
        <v/>
      </c>
      <c r="BN1214" s="14"/>
      <c r="BO1214" s="14" t="str">
        <f t="shared" si="588"/>
        <v>O1010106R:11A/
O1010106R_U11:5</v>
      </c>
      <c r="BP1214" s="14" t="str">
        <f t="shared" si="589"/>
        <v>O1010106R:11C/
O1010106R_U11:6</v>
      </c>
      <c r="BQ1214" s="14"/>
      <c r="BR1214" s="14" t="str">
        <f t="shared" si="569"/>
        <v/>
      </c>
      <c r="BS1214" s="14" t="str">
        <f t="shared" si="570"/>
        <v/>
      </c>
      <c r="BW1214" s="31" t="str">
        <f t="shared" si="571"/>
        <v>11A</v>
      </c>
      <c r="BX1214" s="31" t="str">
        <f t="shared" si="572"/>
        <v>11C</v>
      </c>
      <c r="BY1214" s="31" t="str">
        <f t="shared" si="573"/>
        <v>3</v>
      </c>
      <c r="BZ1214" s="31" t="str">
        <f t="shared" si="574"/>
        <v>4</v>
      </c>
      <c r="CA1214" s="31" t="str">
        <f t="shared" si="575"/>
        <v/>
      </c>
      <c r="CB1214" s="31" t="str">
        <f t="shared" si="576"/>
        <v>5</v>
      </c>
      <c r="CC1214" s="31" t="str">
        <f t="shared" si="577"/>
        <v>6</v>
      </c>
      <c r="CD1214" s="31" t="str">
        <f t="shared" si="578"/>
        <v/>
      </c>
      <c r="CE1214" s="31" t="str">
        <f t="shared" si="579"/>
        <v/>
      </c>
      <c r="CF1214" s="31" t="e">
        <f t="shared" ca="1" si="580"/>
        <v>#NAME?</v>
      </c>
      <c r="CG1214" s="31" t="e">
        <f t="shared" ca="1" si="581"/>
        <v>#NAME?</v>
      </c>
      <c r="CH1214" s="31" t="e">
        <f t="shared" ca="1" si="582"/>
        <v>#NAME?</v>
      </c>
      <c r="CI1214" s="31" t="e">
        <f t="shared" ca="1" si="583"/>
        <v>#NAME?</v>
      </c>
    </row>
    <row r="1215" spans="1:87" s="31" customFormat="1" ht="45" hidden="1" x14ac:dyDescent="0.25">
      <c r="A1215" s="9" t="s">
        <v>6099</v>
      </c>
      <c r="B1215" s="31" t="s">
        <v>1244</v>
      </c>
      <c r="C1215" s="31" t="s">
        <v>2574</v>
      </c>
      <c r="E1215" s="14" t="s">
        <v>5651</v>
      </c>
      <c r="F1215" s="31" t="s">
        <v>6100</v>
      </c>
      <c r="G1215" s="31" t="str">
        <f t="shared" si="560"/>
        <v>Сигнал</v>
      </c>
      <c r="H1215" s="31" t="s">
        <v>2579</v>
      </c>
      <c r="I1215" s="31" t="s">
        <v>4578</v>
      </c>
      <c r="J1215" s="31" t="str">
        <f t="shared" si="585"/>
        <v>DCS_PI_01</v>
      </c>
      <c r="K1215" s="14" t="s">
        <v>5866</v>
      </c>
      <c r="M1215" s="31" t="s">
        <v>2577</v>
      </c>
      <c r="N1215" s="31" t="s">
        <v>2554</v>
      </c>
      <c r="O1215" s="31" t="s">
        <v>2551</v>
      </c>
      <c r="P1215" s="31" t="s">
        <v>1686</v>
      </c>
      <c r="Q1215" s="31" t="s">
        <v>2578</v>
      </c>
      <c r="R1215" s="31">
        <v>1</v>
      </c>
      <c r="S1215" s="31">
        <v>2</v>
      </c>
      <c r="T1215" s="31">
        <v>3</v>
      </c>
      <c r="U1215" s="31" t="str">
        <f t="shared" si="584"/>
        <v>18</v>
      </c>
      <c r="V1215" s="14" t="str">
        <f t="shared" si="586"/>
        <v>AVK 2,5 A, AVK 2,5 A</v>
      </c>
      <c r="W1215" s="31" t="str">
        <f t="shared" si="561"/>
        <v>O1011008R_U1</v>
      </c>
      <c r="X1215" s="14" t="str">
        <f t="shared" si="562"/>
        <v>GS8555-EX</v>
      </c>
      <c r="Y1215" s="31" t="str">
        <f t="shared" si="563"/>
        <v>O1011008R</v>
      </c>
      <c r="Z1215" s="31" t="str">
        <f t="shared" si="564"/>
        <v>TUA711-AIO16</v>
      </c>
      <c r="AA1215" s="14" t="str">
        <f t="shared" si="565"/>
        <v>17-SC-DCS-002/O1011008R/ 17-MC-DCS-007</v>
      </c>
      <c r="AB1215" s="31" t="s">
        <v>64</v>
      </c>
      <c r="AC1215" s="31" t="s">
        <v>54</v>
      </c>
      <c r="AD1215" s="31" t="s">
        <v>125</v>
      </c>
      <c r="AE1215" s="31">
        <v>1</v>
      </c>
      <c r="AF1215" s="31" t="s">
        <v>126</v>
      </c>
      <c r="AG1215" s="31" t="s">
        <v>506</v>
      </c>
      <c r="AH1215" s="31">
        <v>9</v>
      </c>
      <c r="AI1215" s="31">
        <v>1</v>
      </c>
      <c r="AJ1215" s="31" t="s">
        <v>128</v>
      </c>
      <c r="AK1215" s="31">
        <f t="shared" si="587"/>
        <v>16</v>
      </c>
      <c r="AL1215" s="31" t="s">
        <v>62</v>
      </c>
      <c r="AO1215" s="31" t="s">
        <v>63</v>
      </c>
      <c r="AP1215" s="31" t="s">
        <v>2575</v>
      </c>
      <c r="AQ1215" s="31" t="s">
        <v>6058</v>
      </c>
      <c r="AR1215" s="31" t="s">
        <v>5716</v>
      </c>
      <c r="AS1215" s="31" t="s">
        <v>207</v>
      </c>
      <c r="AT1215" s="14" t="s">
        <v>5724</v>
      </c>
      <c r="AU1215" s="31" t="s">
        <v>5858</v>
      </c>
      <c r="AX1215" s="31" t="s">
        <v>5724</v>
      </c>
      <c r="BK1215" s="14" t="str">
        <f t="shared" si="566"/>
        <v>TS-F-16:1/
O1011008R_U1:13</v>
      </c>
      <c r="BL1215" s="14" t="str">
        <f t="shared" si="567"/>
        <v>TS-F-16:2/
O1011008R_U1:14</v>
      </c>
      <c r="BM1215" s="14" t="str">
        <f t="shared" si="568"/>
        <v>TS-F-16:3/
O1011008R_U1:11</v>
      </c>
      <c r="BN1215" s="14"/>
      <c r="BO1215" s="14" t="str">
        <f t="shared" si="588"/>
        <v>O1011008R:1A/
O1011008R_U1:3</v>
      </c>
      <c r="BP1215" s="14" t="str">
        <f t="shared" si="589"/>
        <v>O1011008R:1C/
O1011008R_U1:4</v>
      </c>
      <c r="BQ1215" s="14"/>
      <c r="BR1215" s="14" t="str">
        <f t="shared" si="569"/>
        <v/>
      </c>
      <c r="BS1215" s="14" t="str">
        <f t="shared" si="570"/>
        <v/>
      </c>
      <c r="BW1215" s="31" t="str">
        <f t="shared" si="571"/>
        <v>1A</v>
      </c>
      <c r="BX1215" s="31" t="str">
        <f t="shared" si="572"/>
        <v>1C</v>
      </c>
      <c r="BY1215" s="31" t="str">
        <f t="shared" si="573"/>
        <v>13</v>
      </c>
      <c r="BZ1215" s="31" t="str">
        <f t="shared" si="574"/>
        <v>14</v>
      </c>
      <c r="CA1215" s="31" t="str">
        <f t="shared" si="575"/>
        <v>11</v>
      </c>
      <c r="CB1215" s="31" t="str">
        <f t="shared" si="576"/>
        <v>3</v>
      </c>
      <c r="CC1215" s="31" t="str">
        <f t="shared" si="577"/>
        <v>4</v>
      </c>
      <c r="CD1215" s="31" t="str">
        <f t="shared" si="578"/>
        <v/>
      </c>
      <c r="CE1215" s="31" t="str">
        <f t="shared" si="579"/>
        <v/>
      </c>
      <c r="CF1215" s="31" t="e">
        <f t="shared" ca="1" si="580"/>
        <v>#NAME?</v>
      </c>
      <c r="CG1215" s="31" t="e">
        <f t="shared" ca="1" si="581"/>
        <v>#NAME?</v>
      </c>
      <c r="CH1215" s="31" t="e">
        <f t="shared" ca="1" si="582"/>
        <v>#NAME?</v>
      </c>
      <c r="CI1215" s="31" t="e">
        <f t="shared" ca="1" si="583"/>
        <v>#NAME?</v>
      </c>
    </row>
    <row r="1216" spans="1:87" s="31" customFormat="1" ht="45" hidden="1" x14ac:dyDescent="0.25">
      <c r="A1216" s="9" t="s">
        <v>6099</v>
      </c>
      <c r="B1216" s="31" t="s">
        <v>1244</v>
      </c>
      <c r="C1216" s="31" t="s">
        <v>2580</v>
      </c>
      <c r="E1216" s="14" t="s">
        <v>5651</v>
      </c>
      <c r="F1216" s="31" t="s">
        <v>6100</v>
      </c>
      <c r="G1216" s="31" t="str">
        <f t="shared" si="560"/>
        <v>Сигнал</v>
      </c>
      <c r="H1216" s="31" t="s">
        <v>2579</v>
      </c>
      <c r="I1216" s="31" t="s">
        <v>4578</v>
      </c>
      <c r="J1216" s="31" t="str">
        <f t="shared" si="585"/>
        <v>DCS_PI_01</v>
      </c>
      <c r="K1216" s="14" t="s">
        <v>5866</v>
      </c>
      <c r="M1216" s="31" t="s">
        <v>2577</v>
      </c>
      <c r="N1216" s="31" t="s">
        <v>2554</v>
      </c>
      <c r="O1216" s="31" t="s">
        <v>2560</v>
      </c>
      <c r="P1216" s="31" t="s">
        <v>1686</v>
      </c>
      <c r="Q1216" s="31" t="s">
        <v>2578</v>
      </c>
      <c r="R1216" s="31">
        <v>4</v>
      </c>
      <c r="S1216" s="31">
        <v>5</v>
      </c>
      <c r="T1216" s="31">
        <v>6</v>
      </c>
      <c r="U1216" s="31" t="str">
        <f t="shared" si="584"/>
        <v>18</v>
      </c>
      <c r="V1216" s="14" t="str">
        <f t="shared" si="586"/>
        <v>AVK 2,5 A, AVK 2,5 A</v>
      </c>
      <c r="W1216" s="31" t="str">
        <f t="shared" si="561"/>
        <v>O1011008R_U2</v>
      </c>
      <c r="X1216" s="14" t="str">
        <f t="shared" si="562"/>
        <v>GS8555-EX</v>
      </c>
      <c r="Y1216" s="31" t="str">
        <f t="shared" si="563"/>
        <v>O1011008R</v>
      </c>
      <c r="Z1216" s="31" t="str">
        <f t="shared" si="564"/>
        <v>TUA711-AIO16</v>
      </c>
      <c r="AA1216" s="14" t="str">
        <f t="shared" si="565"/>
        <v>17-SC-DCS-002/O1011008R/ 17-MC-DCS-007</v>
      </c>
      <c r="AB1216" s="31" t="s">
        <v>64</v>
      </c>
      <c r="AC1216" s="31" t="s">
        <v>54</v>
      </c>
      <c r="AD1216" s="31" t="s">
        <v>125</v>
      </c>
      <c r="AE1216" s="31">
        <v>1</v>
      </c>
      <c r="AF1216" s="31" t="s">
        <v>126</v>
      </c>
      <c r="AG1216" s="31" t="s">
        <v>506</v>
      </c>
      <c r="AH1216" s="31">
        <v>9</v>
      </c>
      <c r="AI1216" s="31">
        <v>2</v>
      </c>
      <c r="AJ1216" s="31" t="s">
        <v>128</v>
      </c>
      <c r="AK1216" s="31">
        <f t="shared" si="587"/>
        <v>16</v>
      </c>
      <c r="AL1216" s="31" t="s">
        <v>62</v>
      </c>
      <c r="AO1216" s="31" t="s">
        <v>63</v>
      </c>
      <c r="AP1216" s="31" t="s">
        <v>2575</v>
      </c>
      <c r="AQ1216" s="31" t="s">
        <v>6058</v>
      </c>
      <c r="AR1216" s="31" t="s">
        <v>5716</v>
      </c>
      <c r="AS1216" s="31" t="s">
        <v>207</v>
      </c>
      <c r="AT1216" s="14" t="s">
        <v>5724</v>
      </c>
      <c r="AU1216" s="31" t="s">
        <v>5858</v>
      </c>
      <c r="AX1216" s="31" t="s">
        <v>5724</v>
      </c>
      <c r="BK1216" s="14" t="str">
        <f t="shared" si="566"/>
        <v>TS-F-16:4/
O1011008R_U2:13</v>
      </c>
      <c r="BL1216" s="14" t="str">
        <f t="shared" si="567"/>
        <v>TS-F-16:5/
O1011008R_U2:14</v>
      </c>
      <c r="BM1216" s="14" t="str">
        <f t="shared" si="568"/>
        <v>TS-F-16:6/
O1011008R_U2:11</v>
      </c>
      <c r="BN1216" s="14"/>
      <c r="BO1216" s="14" t="str">
        <f t="shared" si="588"/>
        <v>O1011008R:2A/
O1011008R_U2:3</v>
      </c>
      <c r="BP1216" s="14" t="str">
        <f t="shared" si="589"/>
        <v>O1011008R:2C/
O1011008R_U2:4</v>
      </c>
      <c r="BQ1216" s="14"/>
      <c r="BR1216" s="14" t="str">
        <f t="shared" si="569"/>
        <v/>
      </c>
      <c r="BS1216" s="14" t="str">
        <f t="shared" si="570"/>
        <v/>
      </c>
      <c r="BW1216" s="31" t="str">
        <f t="shared" si="571"/>
        <v>2A</v>
      </c>
      <c r="BX1216" s="31" t="str">
        <f t="shared" si="572"/>
        <v>2C</v>
      </c>
      <c r="BY1216" s="31" t="str">
        <f t="shared" si="573"/>
        <v>13</v>
      </c>
      <c r="BZ1216" s="31" t="str">
        <f t="shared" si="574"/>
        <v>14</v>
      </c>
      <c r="CA1216" s="31" t="str">
        <f t="shared" si="575"/>
        <v>11</v>
      </c>
      <c r="CB1216" s="31" t="str">
        <f t="shared" si="576"/>
        <v>3</v>
      </c>
      <c r="CC1216" s="31" t="str">
        <f t="shared" si="577"/>
        <v>4</v>
      </c>
      <c r="CD1216" s="31" t="str">
        <f t="shared" si="578"/>
        <v/>
      </c>
      <c r="CE1216" s="31" t="str">
        <f t="shared" si="579"/>
        <v/>
      </c>
      <c r="CF1216" s="31" t="e">
        <f t="shared" ca="1" si="580"/>
        <v>#NAME?</v>
      </c>
      <c r="CG1216" s="31" t="e">
        <f t="shared" ca="1" si="581"/>
        <v>#NAME?</v>
      </c>
      <c r="CH1216" s="31" t="e">
        <f t="shared" ca="1" si="582"/>
        <v>#NAME?</v>
      </c>
      <c r="CI1216" s="31" t="e">
        <f t="shared" ca="1" si="583"/>
        <v>#NAME?</v>
      </c>
    </row>
    <row r="1217" spans="1:87" s="31" customFormat="1" ht="30" hidden="1" x14ac:dyDescent="0.25">
      <c r="A1217" s="9" t="s">
        <v>6099</v>
      </c>
      <c r="B1217" s="31" t="s">
        <v>291</v>
      </c>
      <c r="C1217" s="31" t="s">
        <v>274</v>
      </c>
      <c r="E1217" s="14" t="s">
        <v>227</v>
      </c>
      <c r="F1217" s="31" t="s">
        <v>6100</v>
      </c>
      <c r="G1217" s="31" t="str">
        <f t="shared" si="560"/>
        <v>Сигнал</v>
      </c>
      <c r="H1217" s="31" t="s">
        <v>273</v>
      </c>
      <c r="I1217" s="31" t="s">
        <v>4591</v>
      </c>
      <c r="J1217" s="31" t="str">
        <f t="shared" si="585"/>
        <v>DCS_AI_01</v>
      </c>
      <c r="K1217" s="14" t="s">
        <v>5866</v>
      </c>
      <c r="M1217" s="31" t="s">
        <v>262</v>
      </c>
      <c r="N1217" s="31" t="s">
        <v>107</v>
      </c>
      <c r="O1217" s="31" t="s">
        <v>194</v>
      </c>
      <c r="P1217" s="31" t="s">
        <v>230</v>
      </c>
      <c r="Q1217" s="31" t="s">
        <v>263</v>
      </c>
      <c r="R1217" s="31">
        <v>27</v>
      </c>
      <c r="S1217" s="31">
        <v>28</v>
      </c>
      <c r="T1217" s="31" t="s">
        <v>62</v>
      </c>
      <c r="U1217" s="31" t="str">
        <f t="shared" si="584"/>
        <v>48</v>
      </c>
      <c r="V1217" s="14" t="str">
        <f t="shared" si="586"/>
        <v>AVK 2,5 A, AVK 2,5 A</v>
      </c>
      <c r="W1217" s="31" t="str">
        <f t="shared" si="561"/>
        <v>O1011006_U5</v>
      </c>
      <c r="X1217" s="14" t="str">
        <f t="shared" si="562"/>
        <v>HD5542</v>
      </c>
      <c r="Y1217" s="31" t="str">
        <f t="shared" si="563"/>
        <v>O1011006</v>
      </c>
      <c r="Z1217" s="31" t="str">
        <f t="shared" si="564"/>
        <v>TUA711-AIO16</v>
      </c>
      <c r="AA1217" s="14" t="str">
        <f t="shared" si="565"/>
        <v>17-SC-DCS-002/O1011006/ 17-MC-DCS-009</v>
      </c>
      <c r="AB1217" s="31" t="s">
        <v>64</v>
      </c>
      <c r="AC1217" s="31" t="s">
        <v>54</v>
      </c>
      <c r="AD1217" s="31" t="s">
        <v>125</v>
      </c>
      <c r="AE1217" s="31">
        <v>1</v>
      </c>
      <c r="AF1217" s="31" t="s">
        <v>126</v>
      </c>
      <c r="AG1217" s="31" t="s">
        <v>261</v>
      </c>
      <c r="AH1217" s="31">
        <v>7</v>
      </c>
      <c r="AI1217" s="31">
        <v>5</v>
      </c>
      <c r="AJ1217" s="31" t="s">
        <v>128</v>
      </c>
      <c r="AK1217" s="31">
        <f t="shared" si="587"/>
        <v>16</v>
      </c>
      <c r="AL1217" s="31" t="s">
        <v>62</v>
      </c>
      <c r="AO1217" s="31" t="s">
        <v>63</v>
      </c>
      <c r="AP1217" s="31" t="s">
        <v>260</v>
      </c>
      <c r="AQ1217" s="31" t="s">
        <v>6059</v>
      </c>
      <c r="AR1217" s="31" t="s">
        <v>5716</v>
      </c>
      <c r="AS1217" s="31" t="s">
        <v>207</v>
      </c>
      <c r="AT1217" s="14" t="s">
        <v>5724</v>
      </c>
      <c r="AU1217" s="31" t="s">
        <v>5858</v>
      </c>
      <c r="AX1217" s="31" t="s">
        <v>5724</v>
      </c>
      <c r="BC1217" s="31">
        <v>-50</v>
      </c>
      <c r="BD1217" s="31">
        <v>250</v>
      </c>
      <c r="BE1217" s="31" t="s">
        <v>5739</v>
      </c>
      <c r="BK1217" s="14" t="str">
        <f t="shared" si="566"/>
        <v>TS-H-03:27/
O1011006_U5:3</v>
      </c>
      <c r="BL1217" s="14" t="str">
        <f t="shared" si="567"/>
        <v>TS-H-03:28/
O1011006_U5:4</v>
      </c>
      <c r="BM1217" s="14" t="str">
        <f t="shared" si="568"/>
        <v/>
      </c>
      <c r="BN1217" s="14"/>
      <c r="BO1217" s="14" t="str">
        <f t="shared" si="588"/>
        <v>O1011006:5A/
O1011006_U5:5</v>
      </c>
      <c r="BP1217" s="14" t="str">
        <f t="shared" si="589"/>
        <v>O1011006:5C/
O1011006_U5:6</v>
      </c>
      <c r="BQ1217" s="14"/>
      <c r="BR1217" s="14" t="str">
        <f t="shared" si="569"/>
        <v/>
      </c>
      <c r="BS1217" s="14" t="str">
        <f t="shared" si="570"/>
        <v/>
      </c>
      <c r="BW1217" s="31" t="str">
        <f t="shared" si="571"/>
        <v>5A</v>
      </c>
      <c r="BX1217" s="31" t="str">
        <f t="shared" si="572"/>
        <v>5C</v>
      </c>
      <c r="BY1217" s="31" t="str">
        <f t="shared" si="573"/>
        <v>3</v>
      </c>
      <c r="BZ1217" s="31" t="str">
        <f t="shared" si="574"/>
        <v>4</v>
      </c>
      <c r="CA1217" s="31" t="str">
        <f t="shared" si="575"/>
        <v/>
      </c>
      <c r="CB1217" s="31" t="str">
        <f t="shared" si="576"/>
        <v>5</v>
      </c>
      <c r="CC1217" s="31" t="str">
        <f t="shared" si="577"/>
        <v>6</v>
      </c>
      <c r="CD1217" s="31" t="str">
        <f t="shared" si="578"/>
        <v/>
      </c>
      <c r="CE1217" s="31" t="str">
        <f t="shared" si="579"/>
        <v/>
      </c>
      <c r="CF1217" s="31" t="e">
        <f t="shared" ca="1" si="580"/>
        <v>#NAME?</v>
      </c>
      <c r="CG1217" s="31" t="e">
        <f t="shared" ca="1" si="581"/>
        <v>#NAME?</v>
      </c>
      <c r="CH1217" s="31" t="e">
        <f t="shared" ca="1" si="582"/>
        <v>#NAME?</v>
      </c>
      <c r="CI1217" s="31" t="e">
        <f t="shared" ca="1" si="583"/>
        <v>#NAME?</v>
      </c>
    </row>
    <row r="1218" spans="1:87" s="31" customFormat="1" ht="45" hidden="1" x14ac:dyDescent="0.25">
      <c r="A1218" s="9" t="s">
        <v>6099</v>
      </c>
      <c r="B1218" s="31" t="s">
        <v>1002</v>
      </c>
      <c r="C1218" s="31" t="s">
        <v>1003</v>
      </c>
      <c r="E1218" s="14" t="s">
        <v>398</v>
      </c>
      <c r="F1218" s="31" t="s">
        <v>6100</v>
      </c>
      <c r="G1218" s="31" t="str">
        <f t="shared" si="560"/>
        <v>Сигнал</v>
      </c>
      <c r="H1218" s="31" t="s">
        <v>293</v>
      </c>
      <c r="I1218" s="31" t="s">
        <v>4530</v>
      </c>
      <c r="J1218" s="31" t="str">
        <f t="shared" si="585"/>
        <v>DCS_AI_02</v>
      </c>
      <c r="K1218" s="14" t="s">
        <v>5866</v>
      </c>
      <c r="M1218" s="31" t="s">
        <v>1006</v>
      </c>
      <c r="N1218" s="31" t="s">
        <v>113</v>
      </c>
      <c r="O1218" s="31" t="s">
        <v>58</v>
      </c>
      <c r="P1218" s="31" t="s">
        <v>390</v>
      </c>
      <c r="Q1218" s="31" t="s">
        <v>647</v>
      </c>
      <c r="R1218" s="31">
        <v>1</v>
      </c>
      <c r="S1218" s="31">
        <v>2</v>
      </c>
      <c r="T1218" s="31" t="s">
        <v>62</v>
      </c>
      <c r="U1218" s="31" t="str">
        <f t="shared" si="584"/>
        <v>24</v>
      </c>
      <c r="V1218" s="14" t="str">
        <f t="shared" si="586"/>
        <v>AVK 2,5 A, AVK 2,5 A</v>
      </c>
      <c r="W1218" s="31" t="str">
        <f t="shared" si="561"/>
        <v>O1011010R_U10</v>
      </c>
      <c r="X1218" s="14" t="str">
        <f t="shared" si="562"/>
        <v>HD5542</v>
      </c>
      <c r="Y1218" s="31" t="str">
        <f t="shared" si="563"/>
        <v>O1011010R</v>
      </c>
      <c r="Z1218" s="31" t="str">
        <f t="shared" si="564"/>
        <v>TUA711-AIO16</v>
      </c>
      <c r="AA1218" s="14" t="str">
        <f t="shared" si="565"/>
        <v>17-SC-DCS-002/O1011010R/ 17-MC-DCS-008</v>
      </c>
      <c r="AB1218" s="31" t="s">
        <v>64</v>
      </c>
      <c r="AC1218" s="31" t="s">
        <v>54</v>
      </c>
      <c r="AD1218" s="31" t="s">
        <v>125</v>
      </c>
      <c r="AE1218" s="31">
        <v>1</v>
      </c>
      <c r="AF1218" s="31" t="s">
        <v>126</v>
      </c>
      <c r="AG1218" s="31" t="s">
        <v>399</v>
      </c>
      <c r="AH1218" s="31">
        <v>11</v>
      </c>
      <c r="AI1218" s="31">
        <v>10</v>
      </c>
      <c r="AJ1218" s="31" t="s">
        <v>128</v>
      </c>
      <c r="AK1218" s="31">
        <f t="shared" si="587"/>
        <v>16</v>
      </c>
      <c r="AL1218" s="31" t="s">
        <v>62</v>
      </c>
      <c r="AO1218" s="31" t="s">
        <v>63</v>
      </c>
      <c r="AP1218" s="31" t="s">
        <v>1005</v>
      </c>
      <c r="AQ1218" s="31" t="s">
        <v>6060</v>
      </c>
      <c r="AR1218" s="31" t="s">
        <v>5716</v>
      </c>
      <c r="AS1218" s="31" t="s">
        <v>68</v>
      </c>
      <c r="AT1218" s="14" t="s">
        <v>5724</v>
      </c>
      <c r="AU1218" s="31" t="s">
        <v>5858</v>
      </c>
      <c r="AX1218" s="31" t="s">
        <v>5724</v>
      </c>
      <c r="BC1218" s="31">
        <v>0</v>
      </c>
      <c r="BD1218" s="31">
        <v>60</v>
      </c>
      <c r="BE1218" s="31" t="s">
        <v>5739</v>
      </c>
      <c r="BK1218" s="14" t="str">
        <f t="shared" si="566"/>
        <v>TS-O-06:1/
O1011010R_U10:3</v>
      </c>
      <c r="BL1218" s="14" t="str">
        <f t="shared" si="567"/>
        <v>TS-O-06:2/
O1011010R_U10:4</v>
      </c>
      <c r="BM1218" s="14" t="str">
        <f t="shared" si="568"/>
        <v/>
      </c>
      <c r="BN1218" s="14"/>
      <c r="BO1218" s="14" t="str">
        <f t="shared" si="588"/>
        <v>O1011010R:10A/
O1011010R_U10:5</v>
      </c>
      <c r="BP1218" s="14" t="str">
        <f t="shared" si="589"/>
        <v>O1011010R:10C/
O1011010R_U10:6</v>
      </c>
      <c r="BQ1218" s="14"/>
      <c r="BR1218" s="14" t="str">
        <f t="shared" si="569"/>
        <v/>
      </c>
      <c r="BS1218" s="14" t="str">
        <f t="shared" si="570"/>
        <v/>
      </c>
      <c r="BW1218" s="31" t="str">
        <f t="shared" si="571"/>
        <v>10A</v>
      </c>
      <c r="BX1218" s="31" t="str">
        <f t="shared" si="572"/>
        <v>10C</v>
      </c>
      <c r="BY1218" s="31" t="str">
        <f t="shared" si="573"/>
        <v>3</v>
      </c>
      <c r="BZ1218" s="31" t="str">
        <f t="shared" si="574"/>
        <v>4</v>
      </c>
      <c r="CA1218" s="31" t="str">
        <f t="shared" si="575"/>
        <v/>
      </c>
      <c r="CB1218" s="31" t="str">
        <f t="shared" si="576"/>
        <v>5</v>
      </c>
      <c r="CC1218" s="31" t="str">
        <f t="shared" si="577"/>
        <v>6</v>
      </c>
      <c r="CD1218" s="31" t="str">
        <f t="shared" si="578"/>
        <v/>
      </c>
      <c r="CE1218" s="31" t="str">
        <f t="shared" si="579"/>
        <v/>
      </c>
      <c r="CF1218" s="31" t="e">
        <f t="shared" ca="1" si="580"/>
        <v>#NAME?</v>
      </c>
      <c r="CG1218" s="31" t="e">
        <f t="shared" ca="1" si="581"/>
        <v>#NAME?</v>
      </c>
      <c r="CH1218" s="31" t="e">
        <f t="shared" ca="1" si="582"/>
        <v>#NAME?</v>
      </c>
      <c r="CI1218" s="31" t="e">
        <f t="shared" ca="1" si="583"/>
        <v>#NAME?</v>
      </c>
    </row>
    <row r="1219" spans="1:87" s="31" customFormat="1" ht="45" hidden="1" x14ac:dyDescent="0.25">
      <c r="A1219" s="9" t="s">
        <v>6099</v>
      </c>
      <c r="B1219" s="31" t="s">
        <v>1002</v>
      </c>
      <c r="C1219" s="31" t="s">
        <v>1007</v>
      </c>
      <c r="E1219" s="14" t="s">
        <v>398</v>
      </c>
      <c r="F1219" s="31" t="s">
        <v>6100</v>
      </c>
      <c r="G1219" s="31" t="str">
        <f t="shared" si="560"/>
        <v>Сигнал</v>
      </c>
      <c r="H1219" s="31" t="s">
        <v>293</v>
      </c>
      <c r="I1219" s="31" t="s">
        <v>4530</v>
      </c>
      <c r="J1219" s="31" t="str">
        <f t="shared" si="585"/>
        <v>DCS_AI_02</v>
      </c>
      <c r="K1219" s="14" t="s">
        <v>5866</v>
      </c>
      <c r="M1219" s="31" t="s">
        <v>1006</v>
      </c>
      <c r="N1219" s="31" t="s">
        <v>113</v>
      </c>
      <c r="O1219" s="31" t="s">
        <v>103</v>
      </c>
      <c r="P1219" s="31" t="s">
        <v>390</v>
      </c>
      <c r="Q1219" s="31" t="s">
        <v>647</v>
      </c>
      <c r="R1219" s="31">
        <v>3</v>
      </c>
      <c r="S1219" s="31">
        <v>4</v>
      </c>
      <c r="T1219" s="31" t="s">
        <v>62</v>
      </c>
      <c r="U1219" s="31" t="str">
        <f t="shared" si="584"/>
        <v>24</v>
      </c>
      <c r="V1219" s="14" t="str">
        <f t="shared" si="586"/>
        <v>AVK 2,5 A, AVK 2,5 A</v>
      </c>
      <c r="W1219" s="31" t="str">
        <f t="shared" si="561"/>
        <v>O1011010R_U11</v>
      </c>
      <c r="X1219" s="14" t="str">
        <f t="shared" si="562"/>
        <v>HD5542</v>
      </c>
      <c r="Y1219" s="31" t="str">
        <f t="shared" si="563"/>
        <v>O1011010R</v>
      </c>
      <c r="Z1219" s="31" t="str">
        <f t="shared" si="564"/>
        <v>TUA711-AIO16</v>
      </c>
      <c r="AA1219" s="14" t="str">
        <f t="shared" si="565"/>
        <v>17-SC-DCS-002/O1011010R/ 17-MC-DCS-008</v>
      </c>
      <c r="AB1219" s="31" t="s">
        <v>64</v>
      </c>
      <c r="AC1219" s="31" t="s">
        <v>54</v>
      </c>
      <c r="AD1219" s="31" t="s">
        <v>125</v>
      </c>
      <c r="AE1219" s="31">
        <v>1</v>
      </c>
      <c r="AF1219" s="31" t="s">
        <v>126</v>
      </c>
      <c r="AG1219" s="31" t="s">
        <v>399</v>
      </c>
      <c r="AH1219" s="31">
        <v>11</v>
      </c>
      <c r="AI1219" s="31">
        <v>11</v>
      </c>
      <c r="AJ1219" s="31" t="s">
        <v>128</v>
      </c>
      <c r="AK1219" s="31">
        <f t="shared" si="587"/>
        <v>16</v>
      </c>
      <c r="AL1219" s="31" t="s">
        <v>62</v>
      </c>
      <c r="AO1219" s="31" t="s">
        <v>63</v>
      </c>
      <c r="AP1219" s="31" t="s">
        <v>1005</v>
      </c>
      <c r="AQ1219" s="31" t="s">
        <v>6060</v>
      </c>
      <c r="AR1219" s="31" t="s">
        <v>5716</v>
      </c>
      <c r="AS1219" s="31" t="s">
        <v>68</v>
      </c>
      <c r="AT1219" s="14" t="s">
        <v>5724</v>
      </c>
      <c r="AU1219" s="31" t="s">
        <v>5858</v>
      </c>
      <c r="AX1219" s="31" t="s">
        <v>5724</v>
      </c>
      <c r="BC1219" s="31">
        <v>0</v>
      </c>
      <c r="BD1219" s="31">
        <v>60</v>
      </c>
      <c r="BE1219" s="31" t="s">
        <v>5739</v>
      </c>
      <c r="BK1219" s="14" t="str">
        <f t="shared" si="566"/>
        <v>TS-O-06:3/
O1011010R_U11:3</v>
      </c>
      <c r="BL1219" s="14" t="str">
        <f t="shared" si="567"/>
        <v>TS-O-06:4/
O1011010R_U11:4</v>
      </c>
      <c r="BM1219" s="14" t="str">
        <f t="shared" si="568"/>
        <v/>
      </c>
      <c r="BN1219" s="14"/>
      <c r="BO1219" s="14" t="str">
        <f t="shared" si="588"/>
        <v>O1011010R:11A/
O1011010R_U11:5</v>
      </c>
      <c r="BP1219" s="14" t="str">
        <f t="shared" si="589"/>
        <v>O1011010R:11C/
O1011010R_U11:6</v>
      </c>
      <c r="BQ1219" s="14"/>
      <c r="BR1219" s="14" t="str">
        <f t="shared" si="569"/>
        <v/>
      </c>
      <c r="BS1219" s="14" t="str">
        <f t="shared" si="570"/>
        <v/>
      </c>
      <c r="BW1219" s="31" t="str">
        <f t="shared" si="571"/>
        <v>11A</v>
      </c>
      <c r="BX1219" s="31" t="str">
        <f t="shared" si="572"/>
        <v>11C</v>
      </c>
      <c r="BY1219" s="31" t="str">
        <f t="shared" si="573"/>
        <v>3</v>
      </c>
      <c r="BZ1219" s="31" t="str">
        <f t="shared" si="574"/>
        <v>4</v>
      </c>
      <c r="CA1219" s="31" t="str">
        <f t="shared" si="575"/>
        <v/>
      </c>
      <c r="CB1219" s="31" t="str">
        <f t="shared" si="576"/>
        <v>5</v>
      </c>
      <c r="CC1219" s="31" t="str">
        <f t="shared" si="577"/>
        <v>6</v>
      </c>
      <c r="CD1219" s="31" t="str">
        <f t="shared" si="578"/>
        <v/>
      </c>
      <c r="CE1219" s="31" t="str">
        <f t="shared" si="579"/>
        <v/>
      </c>
      <c r="CF1219" s="31" t="e">
        <f t="shared" ca="1" si="580"/>
        <v>#NAME?</v>
      </c>
      <c r="CG1219" s="31" t="e">
        <f t="shared" ca="1" si="581"/>
        <v>#NAME?</v>
      </c>
      <c r="CH1219" s="31" t="e">
        <f t="shared" ca="1" si="582"/>
        <v>#NAME?</v>
      </c>
      <c r="CI1219" s="31" t="e">
        <f t="shared" ca="1" si="583"/>
        <v>#NAME?</v>
      </c>
    </row>
    <row r="1220" spans="1:87" s="31" customFormat="1" ht="45" hidden="1" x14ac:dyDescent="0.25">
      <c r="A1220" s="9" t="s">
        <v>4493</v>
      </c>
      <c r="B1220" s="31" t="s">
        <v>1002</v>
      </c>
      <c r="C1220" s="31" t="s">
        <v>1008</v>
      </c>
      <c r="E1220" s="14" t="s">
        <v>173</v>
      </c>
      <c r="G1220" s="31" t="str">
        <f t="shared" ref="G1220:G1283" si="590">IF(C1220="Пустой","Пустой",IF(C1220="Резерв","Резерв","Сигнал"))</f>
        <v>Сигнал</v>
      </c>
      <c r="H1220" s="31" t="s">
        <v>330</v>
      </c>
      <c r="I1220" s="31" t="s">
        <v>4530</v>
      </c>
      <c r="J1220" s="31" t="str">
        <f t="shared" si="585"/>
        <v>DCS_AO_02</v>
      </c>
      <c r="K1220" s="14" t="s">
        <v>5866</v>
      </c>
      <c r="M1220" s="31" t="s">
        <v>1006</v>
      </c>
      <c r="N1220" s="31" t="s">
        <v>113</v>
      </c>
      <c r="O1220" s="31" t="s">
        <v>145</v>
      </c>
      <c r="P1220" s="31" t="s">
        <v>390</v>
      </c>
      <c r="Q1220" s="31" t="s">
        <v>647</v>
      </c>
      <c r="R1220" s="31">
        <v>5</v>
      </c>
      <c r="S1220" s="31">
        <v>6</v>
      </c>
      <c r="T1220" s="31" t="s">
        <v>62</v>
      </c>
      <c r="U1220" s="31" t="str">
        <f t="shared" si="584"/>
        <v>24</v>
      </c>
      <c r="V1220" s="14" t="str">
        <f t="shared" si="586"/>
        <v>AVK 2,5 A, AVK 2,5 A</v>
      </c>
      <c r="W1220" s="31" t="str">
        <f t="shared" ref="W1220:W1283" si="591">IF(OR(J1220="DCS_AI_01",J1220="DCS_AI_02",J1220="DCS_AI_03",J1220="DCS_AI_04",J1220="DCS_AI_05",J1220="DCS_AO_01",J1220="DCS_AO_02",J1220="DCS_DI_02",J1220="DCS_DI_04",J1220="DCS_PI_01"),CONCATENATE(AG1220,"_U",AI1220),"")</f>
        <v>O1011014R_U10</v>
      </c>
      <c r="X1220" s="14" t="str">
        <f t="shared" ref="X1220:X1283" si="592">IF(OR(J1220="DCS_AI_01",J1220="DCS_AI_02",J1220="DCS_AI_03",J1220="DCS_AI_04"),"HD5542",
IF(J1220="DCS_AI_05","HD5573",
IF(OR(J1220="DCS_AO_01",J1220="DCS_AO_02"),"HD5546",
IF(J1220="DCS_DI_02","HD5516",
IF(J1220="DCS_PI_01","GS8555-EX",
IF(J1220="DCS_DI_04","KFD2-ER-1.W.LB",""))))))</f>
        <v>HD5546</v>
      </c>
      <c r="Y1220" s="31" t="str">
        <f t="shared" ref="Y1220:Y1283" si="593">AG1220</f>
        <v>O1011014R</v>
      </c>
      <c r="Z1220" s="31" t="str">
        <f t="shared" ref="Z1220:Z1283" si="594">IF(OR(J1220="DCS_AI_01",J1220="DCS_AI_02",J1220="DCS_AI_03",J1220="DCS_AI_04",J1220="DCS_AI_05",J1220="DCS_AO_01",J1220="DCS_AO_02",J1220="DCS_PI_01",
E1220="AI-IS",E1220="AO-IS",E1220="AI-R-IS",E1220="AI-R-NIS",E1220="AO-R-IS",E1220="AO-R-NIS",E1220="AO-NIS"),"TUA711-AIO16",
IF(J1220="DCS_DI_01","TUA711-DIR32",
IF(J1220="DCS_DI_02","TUA711-DIO32",
IF(J1220="DCS_DI_03","TUA711-DIO32",
IF(J1220="DCS_DI_04","TUA711-DIO32",
IF(J1220="DCS_DI_05","TUA711-DIO32",
IF(J1220="DCS_DI_07","TUA711-DIR32",
IF(J1220="DCS_DO_01","TUA711-DOR32",
IF(J1220="DCS_DO_02","TUA711-DOR32",
IF(J1220="DCS_DO_04","TUA711-DIO32",
IF(OR(J1220="DCS_DO_03",E1220="DI-IS"),"TUA711-DIO32",
"")))))))))))</f>
        <v>TUA711-AIO16</v>
      </c>
      <c r="AA1220" s="14" t="str">
        <f t="shared" ref="AA1220:AA1283" si="595">AC1220&amp;"/"&amp;AG1220&amp;"/ "&amp;P1220</f>
        <v>17-SC-DCS-002/O1011014R/ 17-MC-DCS-008</v>
      </c>
      <c r="AB1220" s="31" t="s">
        <v>64</v>
      </c>
      <c r="AC1220" s="31" t="s">
        <v>54</v>
      </c>
      <c r="AD1220" s="31" t="s">
        <v>125</v>
      </c>
      <c r="AE1220" s="31">
        <v>1</v>
      </c>
      <c r="AF1220" s="31" t="s">
        <v>126</v>
      </c>
      <c r="AG1220" s="31" t="s">
        <v>401</v>
      </c>
      <c r="AH1220" s="31">
        <v>15</v>
      </c>
      <c r="AI1220" s="31">
        <v>10</v>
      </c>
      <c r="AJ1220" s="31" t="s">
        <v>175</v>
      </c>
      <c r="AK1220" s="31">
        <f t="shared" si="587"/>
        <v>16</v>
      </c>
      <c r="AL1220" s="31" t="s">
        <v>62</v>
      </c>
      <c r="AO1220" s="31" t="s">
        <v>63</v>
      </c>
      <c r="AP1220" s="31" t="s">
        <v>1010</v>
      </c>
      <c r="AQ1220" s="14" t="s">
        <v>1009</v>
      </c>
      <c r="AR1220" s="31" t="s">
        <v>5716</v>
      </c>
      <c r="AS1220" s="31" t="s">
        <v>68</v>
      </c>
      <c r="AT1220" s="14" t="s">
        <v>5724</v>
      </c>
      <c r="AU1220" s="31" t="s">
        <v>5858</v>
      </c>
      <c r="AX1220" s="31" t="s">
        <v>5724</v>
      </c>
      <c r="BK1220" s="14" t="str">
        <f t="shared" ref="BK1220:BK1283" si="596">IF(AND(J1220="DCS_AI_01",W1220&lt;&gt;"",Q1220&lt;&gt;""),Q1220&amp;":"&amp;R1220&amp;"/"&amp;CHAR(10)&amp;W1220&amp;":3",
IF(AND(J1220="DCS_AI_02",W1220&lt;&gt;"",Q1220&lt;&gt;""),Q1220&amp;":"&amp;R1220&amp;"/"&amp;CHAR(10)&amp;W1220&amp;":3",
IF(AND(J1220="DCS_AO_01",W1220&lt;&gt;"",Q1220&lt;&gt;""),Q1220&amp;":"&amp;R1220&amp;"/"&amp;CHAR(10)&amp;W1220&amp;":3",
IF(AND(J1220="DCS_AO_02",W1220&lt;&gt;"",Q1220&lt;&gt;""),Q1220&amp;":"&amp;R1220&amp;"/"&amp;CHAR(10)&amp;W1220&amp;":3",
IF(AND(J1220="DCS_DI_02",W1220&lt;&gt;"",Q1220&lt;&gt;""),Q1220&amp;":"&amp;R1220&amp;"/"&amp;CHAR(10)&amp;W1220&amp;":3",
IF(AND(J1220="DCS_DI_04",W1220&lt;&gt;"",Q1220&lt;&gt;""),Q1220&amp;":"&amp;R1220&amp;"/"&amp;CHAR(10)&amp;W1220&amp;":3",
IF(AND(J1220="DCS_AI_03",W1220&lt;&gt;"",Q1220&lt;&gt;""),Q1220&amp;":"&amp;R1220&amp;"/"&amp;CHAR(10)&amp;W1220&amp;":1",
IF(AND(J1220="DCS_AI_04",W1220&lt;&gt;"",Q1220&lt;&gt;""),Q1220&amp;":"&amp;R1220&amp;"/"&amp;CHAR(10)&amp;W1220&amp;":1",
IF(AND(J1220="DCS_AI_05",W1220&lt;&gt;"",Q1220&lt;&gt;""),Q1220&amp;":"&amp;R1220&amp;"/"&amp;CHAR(10)&amp;W1220&amp;":1",
IF(AND(J1220="DCS_PI_01",W1220&lt;&gt;"",Q1220&lt;&gt;""),Q1220&amp;":"&amp;R1220&amp;"/"&amp;CHAR(10)&amp;W1220&amp;":13",""))))))))))</f>
        <v>TS-O-06:5/
O1011014R_U10:3</v>
      </c>
      <c r="BL1220" s="14" t="str">
        <f t="shared" ref="BL1220:BL1283" si="597">IF(AND(J1220="DCS_AI_01",W1220&lt;&gt;"",Q1220&lt;&gt;""),Q1220&amp;":"&amp;S1220&amp;"/"&amp;CHAR(10)&amp;W1220&amp;":4",
IF(AND(J1220="DCS_AI_02",W1220&lt;&gt;"",Q1220&lt;&gt;""),Q1220&amp;":"&amp;S1220&amp;"/"&amp;CHAR(10)&amp;W1220&amp;":4",
IF(AND(J1220="DCS_AO_01",W1220&lt;&gt;"",Q1220&lt;&gt;""),Q1220&amp;":"&amp;S1220&amp;"/"&amp;CHAR(10)&amp;W1220&amp;":4",
IF(AND(J1220="DCS_AO_02",W1220&lt;&gt;"",Q1220&lt;&gt;""),Q1220&amp;":"&amp;S1220&amp;"/"&amp;CHAR(10)&amp;W1220&amp;":4",
IF(AND(J1220="DCS_DI_02",W1220&lt;&gt;"",Q1220&lt;&gt;""),Q1220&amp;":"&amp;S1220&amp;"/"&amp;CHAR(10)&amp;W1220&amp;":4",
IF(AND(J1220="DCS_DI_04",W1220&lt;&gt;"",Q1220&lt;&gt;""),Q1220&amp;":"&amp;S1220&amp;"/"&amp;CHAR(10)&amp;W1220&amp;":1",
IF(AND(J1220="DCS_AI_03",W1220&lt;&gt;"",Q1220&lt;&gt;""),Q1220&amp;":"&amp;S1220&amp;"/"&amp;CHAR(10)&amp;W1220&amp;":2",
IF(AND(J1220="DCS_AI_04",W1220&lt;&gt;"",Q1220&lt;&gt;""),Q1220&amp;":"&amp;S1220&amp;"/"&amp;CHAR(10)&amp;W1220&amp;":2",
IF(AND(J1220="DCS_AI_05",W1220&lt;&gt;"",Q1220&lt;&gt;""),Q1220&amp;":"&amp;S1220&amp;"/"&amp;CHAR(10)&amp;W1220&amp;":3",
IF(AND(J1220="DCS_PI_01",W1220&lt;&gt;"",Q1220&lt;&gt;""),Q1220&amp;":"&amp;S1220&amp;"/"&amp;CHAR(10)&amp;W1220&amp;":14",""))))))))))</f>
        <v>TS-O-06:6/
O1011014R_U10:4</v>
      </c>
      <c r="BM1220" s="14" t="str">
        <f t="shared" ref="BM1220:BM1283" si="598">IF(AND(J1220="DCS_AI_05",W1220&lt;&gt;"",Q1220&lt;&gt;""),Q1220&amp;":"&amp;T1220&amp;"/"&amp;CHAR(10)&amp;W1220&amp;":4",
IF(AND(J1220="DCS_PI_01",W1220&lt;&gt;"",Q1220&lt;&gt;""),Q1220&amp;":"&amp;T1220&amp;"/"&amp;CHAR(10)&amp;W1220&amp;":11",""))</f>
        <v/>
      </c>
      <c r="BN1220" s="14"/>
      <c r="BO1220" s="14" t="str">
        <f t="shared" si="588"/>
        <v>O1011014R:10A/
O1011014R_U10:5</v>
      </c>
      <c r="BP1220" s="14" t="str">
        <f t="shared" si="589"/>
        <v>O1011014R:10C/
O1011014R_U10:6</v>
      </c>
      <c r="BQ1220" s="14"/>
      <c r="BR1220" s="14" t="str">
        <f t="shared" ref="BR1220:BR1283" si="599">IF(AND(J1220="DCS_DI_01",W1220="",Q1220&lt;&gt;""),Q1220&amp;":"&amp;R1220&amp;"/"&amp;CHAR(10)&amp;AG1220&amp;":"&amp;AI1220&amp;"A",
IF(AND(J1220="DCS_DI_07",W1220="",Q1220&lt;&gt;""),Q1220&amp;":"&amp;R1220&amp;"/"&amp;CHAR(10)&amp;AG1220&amp;":"&amp;AI1220&amp;"A",
IF(AND(J1220="DCS_DI_03",W1220="",Q1220&lt;&gt;""),Q1220&amp;":"&amp;R1220&amp;"/"&amp;CHAR(10)&amp;AG1220&amp;":"&amp;AI1220&amp;"A",
IF(AND(J1220="DCS_DI_05",W1220="",Q1220&lt;&gt;""),Q1220&amp;":"&amp;R1220&amp;"/"&amp;CHAR(10)&amp;AG1220&amp;":"&amp;AI1220&amp;"A",
IF(AND(J1220="DCS_DO_01",W1220="",Q1220&lt;&gt;""),Q1220&amp;":"&amp;R1220&amp;"/"&amp;CHAR(10)&amp;AG1220&amp;":"&amp;AI1220&amp;"A",
IF(AND(J1220="DCS_DO_01_HOLD",W1220="",Q1220&lt;&gt;""),Q1220&amp;":"&amp;CHAR(10)&amp;R1220&amp;"/"&amp;AG1220&amp;":"&amp;AI1220&amp;"A",
IF(AND(J1220="DCS_DO_02",W1220="",Q1220&lt;&gt;""),Q1220&amp;":"&amp;R1220&amp;"/"&amp;CHAR(10)&amp;AG1220&amp;":"&amp;AI1220&amp;"A","")))))))</f>
        <v/>
      </c>
      <c r="BS1220" s="14" t="str">
        <f t="shared" ref="BS1220:BS1283" si="600">IF(AND(J1220="DCS_DI_01",W1220="",Q1220&lt;&gt;""),Q1220&amp;":"&amp;S1220&amp;"/"&amp;CHAR(10)&amp;AG1220&amp;":"&amp;AI1220&amp;"B",
IF(AND(J1220="DCS_DI_07",W1220="",Q1220&lt;&gt;""),Q1220&amp;":"&amp;S1220&amp;"/"&amp;CHAR(10)&amp;AG1220&amp;":"&amp;AI1220&amp;"B",
IF(AND(J1220="DCS_DI_03",W1220="",Q1220&lt;&gt;""),Q1220&amp;":"&amp;S1220&amp;"/"&amp;CHAR(10)&amp;AG1220&amp;":"&amp;AI1220&amp;"B",
IF(AND(J1220="DCS_DI_05",W1220="",Q1220&lt;&gt;""),Q1220&amp;":"&amp;S1220&amp;"/"&amp;CHAR(10)&amp;AG1220&amp;":"&amp;AI1220&amp;"B",
IF(AND(J1220="DCS_DO_01",W1220="",Q1220&lt;&gt;""),Q1220&amp;":"&amp;S1220&amp;"/"&amp;CHAR(10)&amp;AG1220&amp;":"&amp;AI1220&amp;"C",
IF(AND(J1220="DCS_DO_01_HOLD",W1220="",Q1220&lt;&gt;""),Q1220&amp;":"&amp;CHAR(10)&amp;S1220&amp;"/"&amp;AG1220&amp;":"&amp;AI1220&amp;"C",
IF(AND(J1220="DCS_DO_02",W1220="",Q1220&lt;&gt;""),Q1220&amp;":"&amp;S1220&amp;"/"&amp;CHAR(10)&amp;AG1220&amp;":"&amp;AI1220&amp;"B",
IF(AND(J1220="DCS_DO_03",W1220="",Q1220&lt;&gt;""),Q1220&amp;":"&amp;S1220&amp;"/"&amp;CHAR(10)&amp;AG1220&amp;":"&amp;AI1220&amp;"A",
IF(AND(J1220="DCS_DO_04",W1220="",Q1220&lt;&gt;""),Q1220&amp;":"&amp;S1220&amp;"/"&amp;CHAR(10)&amp;AG1220&amp;":"&amp;AI1220&amp;"A","")))))))))</f>
        <v/>
      </c>
      <c r="BW1220" s="31" t="str">
        <f t="shared" ref="BW1220:BW1283" si="601">IF(AND(J1220="DCS_AI_01",W1220&lt;&gt;""),CONCATENATE(AI1220,"A"),
IF(AND(J1220="DCS_AI_02",W1220&lt;&gt;""),CONCATENATE(AI1220,"A"),
IF(AND(J1220="DCS_AI_03",W1220&lt;&gt;""),CONCATENATE(AI1220,"A"),
IF(AND(J1220="DCS_AI_04",W1220&lt;&gt;""),CONCATENATE(AI1220,"A"),
IF(AND(J1220="DCS_AI_05",W1220&lt;&gt;""),CONCATENATE(AI1220,"A"),
IF(AND(J1220="DCS_AO_01",W1220&lt;&gt;""),CONCATENATE(AI1220,"A"),
IF(AND(J1220="DCS_AO_02",W1220&lt;&gt;""),CONCATENATE(AI1220,"A"),
IF(AND(J1220="DCS_DI_02",W1220&lt;&gt;""),CONCATENATE(AI1220,"A"),
IF(AND(J1220="DCS_DI_04",W1220&lt;&gt;""),CONCATENATE(AI1220,"A"),
IF(AND(J1220="DCS_PI_01",W1220&lt;&gt;""),CONCATENATE(AI1220,"A"),""))))))))))</f>
        <v>10A</v>
      </c>
      <c r="BX1220" s="31" t="str">
        <f t="shared" ref="BX1220:BX1283" si="602">IF(AND(J1220="DCS_AI_01",W1220&lt;&gt;""),CONCATENATE(AI1220,"C"),
IF(AND(J1220="DCS_AI_02",W1220&lt;&gt;""),CONCATENATE(AI1220,"C"),
IF(AND(J1220="DCS_AI_03",W1220&lt;&gt;""),CONCATENATE(AI1220,"C"),
IF(AND(J1220="DCS_AI_04",W1220&lt;&gt;""),CONCATENATE(AI1220,"C"),
IF(AND(J1220="DCS_AI_05",W1220&lt;&gt;""),CONCATENATE(AI1220,"C"),
IF(AND(J1220="DCS_AO_01",W1220&lt;&gt;""),CONCATENATE(AI1220,"C"),
IF(AND(J1220="DCS_AO_02",W1220&lt;&gt;""),CONCATENATE(AI1220,"C"),
IF(AND(J1220="DCS_DI_02",W1220&lt;&gt;""),CONCATENATE(AI1220,"B"),
IF(AND(J1220="DCS_DI_04",W1220&lt;&gt;""),CONCATENATE(AI1220,"B"),
IF(AND(J1220="DCS_PI_01",W1220&lt;&gt;""),CONCATENATE(AI1220,"C"),""))))))))))</f>
        <v>10C</v>
      </c>
      <c r="BY1220" s="31" t="str">
        <f t="shared" ref="BY1220:BY1283" si="603">IF(AND(J1220="DCS_AI_01",W1220&lt;&gt;"",Q1220&lt;&gt;""),"3",
IF(AND(J1220="DCS_AI_02",W1220&lt;&gt;"",Q1220&lt;&gt;""),"3",
IF(AND(J1220="DCS_AO_01",W1220&lt;&gt;"",Q1220&lt;&gt;""),"3",
IF(AND(J1220="DCS_AO_02",W1220&lt;&gt;"",Q1220&lt;&gt;""),"3",
IF(AND(J1220="DCS_DI_02",W1220&lt;&gt;"",Q1220&lt;&gt;""),"3",
IF(AND(J1220="DCS_DI_04",W1220&lt;&gt;"",Q1220&lt;&gt;""),"3",
IF(AND(J1220="DCS_AI_03",W1220&lt;&gt;"",Q1220&lt;&gt;""),"1",
IF(AND(J1220="DCS_AI_04",W1220&lt;&gt;"",Q1220&lt;&gt;""),"1",
IF(AND(J1220="DCS_AI_05",W1220&lt;&gt;"",Q1220&lt;&gt;""),"1",
IF(AND(J1220="DCS_PI_01",W1220&lt;&gt;"",Q1220&lt;&gt;""),"13",""))))))))))</f>
        <v>3</v>
      </c>
      <c r="BZ1220" s="31" t="str">
        <f t="shared" ref="BZ1220:BZ1283" si="604">IF(AND(J1220="DCS_AI_01",W1220&lt;&gt;"",Q1220&lt;&gt;""),"4",
IF(AND(J1220="DCS_AI_02",W1220&lt;&gt;"",Q1220&lt;&gt;""),"4",
IF(AND(J1220="DCS_AO_01",W1220&lt;&gt;"",Q1220&lt;&gt;""),"4",
IF(AND(J1220="DCS_AO_02",W1220&lt;&gt;"",Q1220&lt;&gt;""),"4",
IF(AND(J1220="DCS_DI_02",W1220&lt;&gt;"",Q1220&lt;&gt;""),"4",
IF(AND(J1220="DCS_DI_04",W1220&lt;&gt;"",Q1220&lt;&gt;""),"1",
IF(AND(J1220="DCS_AI_03",W1220&lt;&gt;"",Q1220&lt;&gt;""),"2",
IF(AND(J1220="DCS_AI_04",W1220&lt;&gt;"",Q1220&lt;&gt;""),"2",
IF(AND(J1220="DCS_AI_05",W1220&lt;&gt;"",Q1220&lt;&gt;""),"3",
IF(AND(J1220="DCS_PI_01",W1220&lt;&gt;"",Q1220&lt;&gt;""),"14",""))))))))))</f>
        <v>4</v>
      </c>
      <c r="CA1220" s="31" t="str">
        <f t="shared" ref="CA1220:CA1283" si="605">IF(AND(J1220="DCS_AI_05",W1220&lt;&gt;"",Q1220&lt;&gt;""),"4",
IF(AND(J1220="DCS_PI_01",W1220&lt;&gt;"",Q1220&lt;&gt;""),"11",""))</f>
        <v/>
      </c>
      <c r="CB1220" s="31" t="str">
        <f t="shared" ref="CB1220:CB1283" si="606">IF(AND(J1220="DCS_AI_01",W1220&lt;&gt;""),"5",
IF(AND(J1220="DCS_AI_02",W1220&lt;&gt;""),"5",
IF(AND(J1220="DCS_AI_03",W1220&lt;&gt;""),"5",
IF(AND(J1220="DCS_AI_04",W1220&lt;&gt;""),"5",
IF(AND(J1220="DCS_AI_05",W1220&lt;&gt;""),"5",
IF(AND(J1220="DCS_AO_01",W1220&lt;&gt;""),"5",
IF(AND(J1220="DCS_AO_02",W1220&lt;&gt;""),"5",
IF(AND(J1220="DCS_DI_02",W1220&lt;&gt;""),"5",
IF(AND(J1220="DCS_DI_04",W1220&lt;&gt;""),"7",
IF(AND(J1220="DCS_PI_01",W1220&lt;&gt;""),"3",""))))))))))</f>
        <v>5</v>
      </c>
      <c r="CC1220" s="31" t="str">
        <f t="shared" ref="CC1220:CC1283" si="607">IF(AND(J1220="DCS_AI_01",W1220&lt;&gt;""),"6",
IF(AND(J1220="DCS_AI_02",W1220&lt;&gt;""),"6",
IF(AND(J1220="DCS_AI_03",W1220&lt;&gt;""),"6",
IF(AND(J1220="DCS_AI_04",W1220&lt;&gt;""),"6",
IF(AND(J1220="DCS_AI_05",W1220&lt;&gt;""),"6",
IF(AND(J1220="DCS_AO_01",W1220&lt;&gt;""),"6",
IF(AND(J1220="DCS_AO_02",W1220&lt;&gt;""),"6",
IF(AND(J1220="DCS_DI_02",W1220&lt;&gt;""),"6",
IF(AND(J1220="DCS_DI_04",W1220&lt;&gt;""),"8",
IF(AND(J1220="DCS_PI_01",W1220&lt;&gt;""),"4",""))))))))))</f>
        <v>6</v>
      </c>
      <c r="CD1220" s="31" t="str">
        <f t="shared" ref="CD1220:CD1283" si="608">IF(AND(J1220="DCS_DI_01",W1220="",Q1220&lt;&gt;""),CONCATENATE(AI1220,"A"),
IF(AND(J1220="DCS_DI_03",W1220="",Q1220&lt;&gt;""),CONCATENATE(AI1220,"A"),
IF(AND(J1220="DCS_DI_05",W1220="",Q1220&lt;&gt;""),CONCATENATE(AI1220,"A"),
IF(AND(J1220="DCS_DO_01",W1220="",Q1220&lt;&gt;""),CONCATENATE(AI1220,"A"),
IF(AND(J1220="DCS_DO_01_HOLD",W1220="",Q1220&lt;&gt;""),CONCATENATE(AI1220,"A"),
IF(AND(J1220="DCS_DO_02",W1220="",Q1220&lt;&gt;""),CONCATENATE(AI1220,"A"),""))))))</f>
        <v/>
      </c>
      <c r="CE1220" s="31" t="str">
        <f t="shared" ref="CE1220:CE1283" si="609">IF(AND(J1220="DCS_DI_01",W1220="",Q1220&lt;&gt;""),_xlfn.CONCAT(AI1220,"B"),
IF(AND(J1220="DCS_DI_03",W1220="",Q1220&lt;&gt;""),_xlfn.CONCAT(AI1220,"B"),
IF(AND(J1220="DCS_DI_05",W1220="",Q1220&lt;&gt;""),_xlfn.CONCAT(AI1220,"B"),
IF(AND(J1220="DCS_DO_01",W1220="",Q1220&lt;&gt;""),_xlfn.CONCAT(AI1220,"C"),
IF(AND(J1220="DCS_DO_01_HOLD",W1220="",Q1220&lt;&gt;""),_xlfn.CONCAT(AI1220,"C"),
IF(AND(J1220="DCS_DO_02",W1220="",Q1220&lt;&gt;""),_xlfn.CONCAT(AI1220,"B"),
IF(AND(J1220="DCS_DO_03",W1220="",Q1220&lt;&gt;""),_xlfn.CONCAT(AI1220,"A"),
IF(AND(J1220="DCS_DO_04",W1220="",Q1220&lt;&gt;""),_xlfn.CONCAT(AI1220,"A"),""))))))))</f>
        <v/>
      </c>
      <c r="CF1220" s="31" t="e">
        <f t="shared" ca="1" si="580"/>
        <v>#NAME?</v>
      </c>
      <c r="CG1220" s="31" t="e">
        <f t="shared" ca="1" si="581"/>
        <v>#NAME?</v>
      </c>
      <c r="CH1220" s="31" t="e">
        <f t="shared" ca="1" si="582"/>
        <v>#NAME?</v>
      </c>
      <c r="CI1220" s="31" t="e">
        <f t="shared" ca="1" si="583"/>
        <v>#NAME?</v>
      </c>
    </row>
    <row r="1221" spans="1:87" s="31" customFormat="1" ht="30" hidden="1" x14ac:dyDescent="0.25">
      <c r="A1221" s="9" t="s">
        <v>6099</v>
      </c>
      <c r="B1221" s="31" t="s">
        <v>1187</v>
      </c>
      <c r="C1221" s="31" t="s">
        <v>1188</v>
      </c>
      <c r="E1221" s="14" t="s">
        <v>212</v>
      </c>
      <c r="F1221" s="31" t="s">
        <v>6100</v>
      </c>
      <c r="G1221" s="31" t="str">
        <f t="shared" si="590"/>
        <v>Сигнал</v>
      </c>
      <c r="H1221" s="31" t="s">
        <v>293</v>
      </c>
      <c r="I1221" s="31" t="s">
        <v>4532</v>
      </c>
      <c r="J1221" s="31" t="str">
        <f t="shared" si="585"/>
        <v>DCS_AI_01</v>
      </c>
      <c r="K1221" s="14" t="s">
        <v>5866</v>
      </c>
      <c r="M1221" s="31" t="s">
        <v>1184</v>
      </c>
      <c r="N1221" s="31" t="s">
        <v>100</v>
      </c>
      <c r="O1221" s="31" t="s">
        <v>103</v>
      </c>
      <c r="P1221" s="31" t="s">
        <v>390</v>
      </c>
      <c r="Q1221" s="31" t="s">
        <v>1185</v>
      </c>
      <c r="R1221" s="31">
        <v>3</v>
      </c>
      <c r="S1221" s="31">
        <v>4</v>
      </c>
      <c r="T1221" s="31" t="s">
        <v>62</v>
      </c>
      <c r="U1221" s="31" t="str">
        <f t="shared" si="584"/>
        <v>12</v>
      </c>
      <c r="V1221" s="14" t="str">
        <f t="shared" si="586"/>
        <v>AVK 2,5 A, AVK 2,5 A</v>
      </c>
      <c r="W1221" s="31" t="str">
        <f t="shared" si="591"/>
        <v>O1011004_U8</v>
      </c>
      <c r="X1221" s="14" t="str">
        <f t="shared" si="592"/>
        <v>HD5542</v>
      </c>
      <c r="Y1221" s="31" t="str">
        <f t="shared" si="593"/>
        <v>O1011004</v>
      </c>
      <c r="Z1221" s="31" t="str">
        <f t="shared" si="594"/>
        <v>TUA711-AIO16</v>
      </c>
      <c r="AA1221" s="14" t="str">
        <f t="shared" si="595"/>
        <v>17-SC-DCS-002/O1011004/ 17-MC-DCS-008</v>
      </c>
      <c r="AB1221" s="31" t="s">
        <v>64</v>
      </c>
      <c r="AC1221" s="31" t="s">
        <v>54</v>
      </c>
      <c r="AD1221" s="31" t="s">
        <v>125</v>
      </c>
      <c r="AE1221" s="31">
        <v>1</v>
      </c>
      <c r="AF1221" s="31" t="s">
        <v>126</v>
      </c>
      <c r="AG1221" s="31" t="s">
        <v>777</v>
      </c>
      <c r="AH1221" s="31">
        <v>5</v>
      </c>
      <c r="AI1221" s="31">
        <v>8</v>
      </c>
      <c r="AJ1221" s="31" t="s">
        <v>128</v>
      </c>
      <c r="AK1221" s="31">
        <f t="shared" si="587"/>
        <v>16</v>
      </c>
      <c r="AL1221" s="31" t="s">
        <v>62</v>
      </c>
      <c r="AO1221" s="31" t="s">
        <v>63</v>
      </c>
      <c r="AP1221" s="31" t="s">
        <v>1183</v>
      </c>
      <c r="AQ1221" s="31" t="s">
        <v>6061</v>
      </c>
      <c r="AR1221" s="31" t="s">
        <v>5716</v>
      </c>
      <c r="AS1221" s="31" t="s">
        <v>68</v>
      </c>
      <c r="AT1221" s="14" t="s">
        <v>5724</v>
      </c>
      <c r="AU1221" s="31" t="s">
        <v>5858</v>
      </c>
      <c r="AX1221" s="31" t="s">
        <v>5724</v>
      </c>
      <c r="AZ1221" s="31">
        <v>10</v>
      </c>
      <c r="BA1221" s="31">
        <v>17</v>
      </c>
      <c r="BC1221" s="31">
        <v>0</v>
      </c>
      <c r="BD1221" s="31">
        <v>60</v>
      </c>
      <c r="BE1221" s="31" t="s">
        <v>5739</v>
      </c>
      <c r="BK1221" s="14" t="str">
        <f t="shared" si="596"/>
        <v>TS-O-09:3/
O1011004_U8:3</v>
      </c>
      <c r="BL1221" s="14" t="str">
        <f t="shared" si="597"/>
        <v>TS-O-09:4/
O1011004_U8:4</v>
      </c>
      <c r="BM1221" s="14" t="str">
        <f t="shared" si="598"/>
        <v/>
      </c>
      <c r="BN1221" s="14"/>
      <c r="BO1221" s="14" t="str">
        <f t="shared" si="588"/>
        <v>O1011004:8A/
O1011004_U8:5</v>
      </c>
      <c r="BP1221" s="14" t="str">
        <f t="shared" si="589"/>
        <v>O1011004:8C/
O1011004_U8:6</v>
      </c>
      <c r="BQ1221" s="14"/>
      <c r="BR1221" s="14" t="str">
        <f t="shared" si="599"/>
        <v/>
      </c>
      <c r="BS1221" s="14" t="str">
        <f t="shared" si="600"/>
        <v/>
      </c>
      <c r="BW1221" s="31" t="str">
        <f t="shared" si="601"/>
        <v>8A</v>
      </c>
      <c r="BX1221" s="31" t="str">
        <f t="shared" si="602"/>
        <v>8C</v>
      </c>
      <c r="BY1221" s="31" t="str">
        <f t="shared" si="603"/>
        <v>3</v>
      </c>
      <c r="BZ1221" s="31" t="str">
        <f t="shared" si="604"/>
        <v>4</v>
      </c>
      <c r="CA1221" s="31" t="str">
        <f t="shared" si="605"/>
        <v/>
      </c>
      <c r="CB1221" s="31" t="str">
        <f t="shared" si="606"/>
        <v>5</v>
      </c>
      <c r="CC1221" s="31" t="str">
        <f t="shared" si="607"/>
        <v>6</v>
      </c>
      <c r="CD1221" s="31" t="str">
        <f t="shared" si="608"/>
        <v/>
      </c>
      <c r="CE1221" s="31" t="str">
        <f t="shared" si="609"/>
        <v/>
      </c>
      <c r="CF1221" s="31" t="e">
        <f t="shared" ref="CF1221:CF1284" ca="1" si="610">_xlfn.CONCAT(BW1221,CD1221)</f>
        <v>#NAME?</v>
      </c>
      <c r="CG1221" s="31" t="e">
        <f t="shared" ref="CG1221:CG1284" ca="1" si="611">_xlfn.CONCAT(BX1221,CE1221)</f>
        <v>#NAME?</v>
      </c>
      <c r="CH1221" s="31" t="e">
        <f t="shared" ref="CH1221:CH1284" ca="1" si="612">_xlfn.CONCAT(BO1221,BR1221)</f>
        <v>#NAME?</v>
      </c>
      <c r="CI1221" s="31" t="e">
        <f t="shared" ref="CI1221:CI1284" ca="1" si="613">_xlfn.CONCAT(BP1221,BS1221)</f>
        <v>#NAME?</v>
      </c>
    </row>
    <row r="1222" spans="1:87" s="31" customFormat="1" ht="30" hidden="1" x14ac:dyDescent="0.25">
      <c r="A1222" s="9" t="s">
        <v>6099</v>
      </c>
      <c r="B1222" s="31" t="s">
        <v>1189</v>
      </c>
      <c r="C1222" s="31" t="s">
        <v>1190</v>
      </c>
      <c r="E1222" s="14" t="s">
        <v>212</v>
      </c>
      <c r="F1222" s="31" t="s">
        <v>6100</v>
      </c>
      <c r="G1222" s="31" t="str">
        <f t="shared" si="590"/>
        <v>Сигнал</v>
      </c>
      <c r="H1222" s="31" t="s">
        <v>293</v>
      </c>
      <c r="I1222" s="31" t="s">
        <v>4532</v>
      </c>
      <c r="J1222" s="31" t="str">
        <f t="shared" si="585"/>
        <v>DCS_AI_01</v>
      </c>
      <c r="K1222" s="14" t="s">
        <v>5866</v>
      </c>
      <c r="M1222" s="31" t="s">
        <v>1184</v>
      </c>
      <c r="N1222" s="31" t="s">
        <v>100</v>
      </c>
      <c r="O1222" s="31" t="s">
        <v>145</v>
      </c>
      <c r="P1222" s="31" t="s">
        <v>390</v>
      </c>
      <c r="Q1222" s="31" t="s">
        <v>1185</v>
      </c>
      <c r="R1222" s="31">
        <v>5</v>
      </c>
      <c r="S1222" s="31">
        <v>6</v>
      </c>
      <c r="T1222" s="31" t="s">
        <v>62</v>
      </c>
      <c r="U1222" s="31" t="str">
        <f t="shared" si="584"/>
        <v>12</v>
      </c>
      <c r="V1222" s="14" t="str">
        <f t="shared" si="586"/>
        <v>AVK 2,5 A, AVK 2,5 A</v>
      </c>
      <c r="W1222" s="31" t="str">
        <f t="shared" si="591"/>
        <v>O1011004_U9</v>
      </c>
      <c r="X1222" s="14" t="str">
        <f t="shared" si="592"/>
        <v>HD5542</v>
      </c>
      <c r="Y1222" s="31" t="str">
        <f t="shared" si="593"/>
        <v>O1011004</v>
      </c>
      <c r="Z1222" s="31" t="str">
        <f t="shared" si="594"/>
        <v>TUA711-AIO16</v>
      </c>
      <c r="AA1222" s="14" t="str">
        <f t="shared" si="595"/>
        <v>17-SC-DCS-002/O1011004/ 17-MC-DCS-008</v>
      </c>
      <c r="AB1222" s="31" t="s">
        <v>64</v>
      </c>
      <c r="AC1222" s="31" t="s">
        <v>54</v>
      </c>
      <c r="AD1222" s="31" t="s">
        <v>125</v>
      </c>
      <c r="AE1222" s="31">
        <v>1</v>
      </c>
      <c r="AF1222" s="31" t="s">
        <v>126</v>
      </c>
      <c r="AG1222" s="31" t="s">
        <v>777</v>
      </c>
      <c r="AH1222" s="31">
        <v>5</v>
      </c>
      <c r="AI1222" s="31">
        <v>9</v>
      </c>
      <c r="AJ1222" s="31" t="s">
        <v>128</v>
      </c>
      <c r="AK1222" s="31">
        <f t="shared" si="587"/>
        <v>16</v>
      </c>
      <c r="AL1222" s="31" t="s">
        <v>62</v>
      </c>
      <c r="AO1222" s="31" t="s">
        <v>63</v>
      </c>
      <c r="AP1222" s="31" t="s">
        <v>1183</v>
      </c>
      <c r="AQ1222" s="31" t="s">
        <v>6061</v>
      </c>
      <c r="AR1222" s="31" t="s">
        <v>5716</v>
      </c>
      <c r="AS1222" s="31" t="s">
        <v>68</v>
      </c>
      <c r="AT1222" s="14" t="s">
        <v>5724</v>
      </c>
      <c r="AU1222" s="31" t="s">
        <v>5858</v>
      </c>
      <c r="AX1222" s="31" t="s">
        <v>5724</v>
      </c>
      <c r="AZ1222" s="31">
        <v>10</v>
      </c>
      <c r="BA1222" s="31">
        <v>17</v>
      </c>
      <c r="BC1222" s="31">
        <v>0</v>
      </c>
      <c r="BD1222" s="31">
        <v>60</v>
      </c>
      <c r="BE1222" s="31" t="s">
        <v>5739</v>
      </c>
      <c r="BK1222" s="14" t="str">
        <f t="shared" si="596"/>
        <v>TS-O-09:5/
O1011004_U9:3</v>
      </c>
      <c r="BL1222" s="14" t="str">
        <f t="shared" si="597"/>
        <v>TS-O-09:6/
O1011004_U9:4</v>
      </c>
      <c r="BM1222" s="14" t="str">
        <f t="shared" si="598"/>
        <v/>
      </c>
      <c r="BN1222" s="14"/>
      <c r="BO1222" s="14" t="str">
        <f t="shared" si="588"/>
        <v>O1011004:9A/
O1011004_U9:5</v>
      </c>
      <c r="BP1222" s="14" t="str">
        <f t="shared" si="589"/>
        <v>O1011004:9C/
O1011004_U9:6</v>
      </c>
      <c r="BQ1222" s="14"/>
      <c r="BR1222" s="14" t="str">
        <f t="shared" si="599"/>
        <v/>
      </c>
      <c r="BS1222" s="14" t="str">
        <f t="shared" si="600"/>
        <v/>
      </c>
      <c r="BW1222" s="31" t="str">
        <f t="shared" si="601"/>
        <v>9A</v>
      </c>
      <c r="BX1222" s="31" t="str">
        <f t="shared" si="602"/>
        <v>9C</v>
      </c>
      <c r="BY1222" s="31" t="str">
        <f t="shared" si="603"/>
        <v>3</v>
      </c>
      <c r="BZ1222" s="31" t="str">
        <f t="shared" si="604"/>
        <v>4</v>
      </c>
      <c r="CA1222" s="31" t="str">
        <f t="shared" si="605"/>
        <v/>
      </c>
      <c r="CB1222" s="31" t="str">
        <f t="shared" si="606"/>
        <v>5</v>
      </c>
      <c r="CC1222" s="31" t="str">
        <f t="shared" si="607"/>
        <v>6</v>
      </c>
      <c r="CD1222" s="31" t="str">
        <f t="shared" si="608"/>
        <v/>
      </c>
      <c r="CE1222" s="31" t="str">
        <f t="shared" si="609"/>
        <v/>
      </c>
      <c r="CF1222" s="31" t="e">
        <f t="shared" ca="1" si="610"/>
        <v>#NAME?</v>
      </c>
      <c r="CG1222" s="31" t="e">
        <f t="shared" ca="1" si="611"/>
        <v>#NAME?</v>
      </c>
      <c r="CH1222" s="31" t="e">
        <f t="shared" ca="1" si="612"/>
        <v>#NAME?</v>
      </c>
      <c r="CI1222" s="31" t="e">
        <f t="shared" ca="1" si="613"/>
        <v>#NAME?</v>
      </c>
    </row>
    <row r="1223" spans="1:87" s="31" customFormat="1" ht="45" hidden="1" x14ac:dyDescent="0.25">
      <c r="A1223" s="9" t="s">
        <v>6099</v>
      </c>
      <c r="B1223" s="31" t="s">
        <v>1160</v>
      </c>
      <c r="C1223" s="31" t="s">
        <v>1161</v>
      </c>
      <c r="E1223" s="14" t="s">
        <v>398</v>
      </c>
      <c r="F1223" s="31" t="s">
        <v>6100</v>
      </c>
      <c r="G1223" s="31" t="str">
        <f t="shared" si="590"/>
        <v>Сигнал</v>
      </c>
      <c r="H1223" s="31" t="s">
        <v>293</v>
      </c>
      <c r="I1223" s="31" t="s">
        <v>4566</v>
      </c>
      <c r="J1223" s="31" t="str">
        <f t="shared" si="585"/>
        <v>DCS_AI_02</v>
      </c>
      <c r="K1223" s="14" t="s">
        <v>5866</v>
      </c>
      <c r="M1223" s="31" t="s">
        <v>1137</v>
      </c>
      <c r="N1223" s="31" t="s">
        <v>107</v>
      </c>
      <c r="O1223" s="31" t="s">
        <v>185</v>
      </c>
      <c r="P1223" s="31" t="s">
        <v>131</v>
      </c>
      <c r="Q1223" s="31" t="s">
        <v>66</v>
      </c>
      <c r="R1223" s="31">
        <v>21</v>
      </c>
      <c r="S1223" s="31">
        <v>22</v>
      </c>
      <c r="T1223" s="31" t="s">
        <v>62</v>
      </c>
      <c r="U1223" s="31" t="str">
        <f t="shared" ref="U1223:U1286" si="614">IF(N1223="02 Core","2",
IF(N1223="08 Core","8",
IF(N1223="16 core","16",
IF(N1223="20 core","20",
IF(N1223="30 Core","30",
IF(N1223="01 Pair","2",
IF(N1223="02 Pair","4",
IF(N1223="05 Pair","10",
IF(N1223="06 Pair","12",
IF(N1223="10 Pair","20",
IF(N1223="12 Pair","24",
IF(N1223="15 Pair","30",
IF(N1223="24 Pair","48",
IF(N1223="06 Triad","18",
""))))))))))))))</f>
        <v>48</v>
      </c>
      <c r="V1223" s="14" t="str">
        <f t="shared" si="586"/>
        <v>AVK 2,5 A, AVK 2,5 A</v>
      </c>
      <c r="W1223" s="31" t="str">
        <f t="shared" si="591"/>
        <v>O1010014R_U10</v>
      </c>
      <c r="X1223" s="14" t="str">
        <f t="shared" si="592"/>
        <v>HD5542</v>
      </c>
      <c r="Y1223" s="31" t="str">
        <f t="shared" si="593"/>
        <v>O1010014R</v>
      </c>
      <c r="Z1223" s="31" t="str">
        <f t="shared" si="594"/>
        <v>TUA711-AIO16</v>
      </c>
      <c r="AA1223" s="14" t="str">
        <f t="shared" si="595"/>
        <v>17-SC-DCS-001/O1010014R/ 17-MC-DCS-006</v>
      </c>
      <c r="AB1223" s="31" t="s">
        <v>64</v>
      </c>
      <c r="AC1223" s="31" t="s">
        <v>124</v>
      </c>
      <c r="AD1223" s="31" t="s">
        <v>125</v>
      </c>
      <c r="AE1223" s="31">
        <v>0</v>
      </c>
      <c r="AF1223" s="31" t="s">
        <v>126</v>
      </c>
      <c r="AG1223" s="31" t="s">
        <v>655</v>
      </c>
      <c r="AH1223" s="31">
        <v>15</v>
      </c>
      <c r="AI1223" s="31">
        <v>10</v>
      </c>
      <c r="AJ1223" s="31" t="s">
        <v>128</v>
      </c>
      <c r="AK1223" s="31">
        <f t="shared" si="587"/>
        <v>16</v>
      </c>
      <c r="AL1223" s="31" t="s">
        <v>62</v>
      </c>
      <c r="AO1223" s="31" t="s">
        <v>63</v>
      </c>
      <c r="AP1223" s="31" t="s">
        <v>1163</v>
      </c>
      <c r="AQ1223" s="31" t="s">
        <v>6062</v>
      </c>
      <c r="AR1223" s="31" t="s">
        <v>5716</v>
      </c>
      <c r="AS1223" s="31" t="s">
        <v>232</v>
      </c>
      <c r="AT1223" s="14" t="s">
        <v>5724</v>
      </c>
      <c r="AU1223" s="31" t="s">
        <v>5858</v>
      </c>
      <c r="AX1223" s="31" t="s">
        <v>5724</v>
      </c>
      <c r="AZ1223" s="31">
        <v>5</v>
      </c>
      <c r="BC1223" s="31">
        <v>-50</v>
      </c>
      <c r="BD1223" s="31">
        <v>100</v>
      </c>
      <c r="BE1223" s="31" t="s">
        <v>5739</v>
      </c>
      <c r="BK1223" s="14" t="str">
        <f t="shared" si="596"/>
        <v>TS-Q-05:21/
O1010014R_U10:3</v>
      </c>
      <c r="BL1223" s="14" t="str">
        <f t="shared" si="597"/>
        <v>TS-Q-05:22/
O1010014R_U10:4</v>
      </c>
      <c r="BM1223" s="14" t="str">
        <f t="shared" si="598"/>
        <v/>
      </c>
      <c r="BN1223" s="14"/>
      <c r="BO1223" s="14" t="str">
        <f t="shared" si="588"/>
        <v>O1010014R:10A/
O1010014R_U10:5</v>
      </c>
      <c r="BP1223" s="14" t="str">
        <f t="shared" si="589"/>
        <v>O1010014R:10C/
O1010014R_U10:6</v>
      </c>
      <c r="BQ1223" s="14"/>
      <c r="BR1223" s="14" t="str">
        <f t="shared" si="599"/>
        <v/>
      </c>
      <c r="BS1223" s="14" t="str">
        <f t="shared" si="600"/>
        <v/>
      </c>
      <c r="BW1223" s="31" t="str">
        <f t="shared" si="601"/>
        <v>10A</v>
      </c>
      <c r="BX1223" s="31" t="str">
        <f t="shared" si="602"/>
        <v>10C</v>
      </c>
      <c r="BY1223" s="31" t="str">
        <f t="shared" si="603"/>
        <v>3</v>
      </c>
      <c r="BZ1223" s="31" t="str">
        <f t="shared" si="604"/>
        <v>4</v>
      </c>
      <c r="CA1223" s="31" t="str">
        <f t="shared" si="605"/>
        <v/>
      </c>
      <c r="CB1223" s="31" t="str">
        <f t="shared" si="606"/>
        <v>5</v>
      </c>
      <c r="CC1223" s="31" t="str">
        <f t="shared" si="607"/>
        <v>6</v>
      </c>
      <c r="CD1223" s="31" t="str">
        <f t="shared" si="608"/>
        <v/>
      </c>
      <c r="CE1223" s="31" t="str">
        <f t="shared" si="609"/>
        <v/>
      </c>
      <c r="CF1223" s="31" t="e">
        <f t="shared" ca="1" si="610"/>
        <v>#NAME?</v>
      </c>
      <c r="CG1223" s="31" t="e">
        <f t="shared" ca="1" si="611"/>
        <v>#NAME?</v>
      </c>
      <c r="CH1223" s="31" t="e">
        <f t="shared" ca="1" si="612"/>
        <v>#NAME?</v>
      </c>
      <c r="CI1223" s="31" t="e">
        <f t="shared" ca="1" si="613"/>
        <v>#NAME?</v>
      </c>
    </row>
    <row r="1224" spans="1:87" s="31" customFormat="1" ht="45" hidden="1" x14ac:dyDescent="0.25">
      <c r="A1224" s="9" t="s">
        <v>4493</v>
      </c>
      <c r="B1224" s="31" t="s">
        <v>1160</v>
      </c>
      <c r="C1224" s="31" t="s">
        <v>1171</v>
      </c>
      <c r="E1224" s="14" t="s">
        <v>173</v>
      </c>
      <c r="G1224" s="31" t="str">
        <f t="shared" si="590"/>
        <v>Сигнал</v>
      </c>
      <c r="H1224" s="31" t="s">
        <v>330</v>
      </c>
      <c r="I1224" s="31" t="s">
        <v>4566</v>
      </c>
      <c r="J1224" s="31" t="str">
        <f t="shared" si="585"/>
        <v>DCS_AO_02</v>
      </c>
      <c r="K1224" s="14" t="s">
        <v>5866</v>
      </c>
      <c r="M1224" s="31" t="s">
        <v>1137</v>
      </c>
      <c r="N1224" s="31" t="s">
        <v>107</v>
      </c>
      <c r="O1224" s="31" t="s">
        <v>200</v>
      </c>
      <c r="P1224" s="31" t="s">
        <v>131</v>
      </c>
      <c r="Q1224" s="31" t="s">
        <v>66</v>
      </c>
      <c r="R1224" s="31">
        <v>31</v>
      </c>
      <c r="S1224" s="31">
        <v>32</v>
      </c>
      <c r="T1224" s="31" t="s">
        <v>62</v>
      </c>
      <c r="U1224" s="31" t="str">
        <f t="shared" si="614"/>
        <v>48</v>
      </c>
      <c r="V1224" s="14" t="str">
        <f t="shared" si="586"/>
        <v>AVK 2,5 A, AVK 2,5 A</v>
      </c>
      <c r="W1224" s="31" t="str">
        <f t="shared" si="591"/>
        <v>O1010106R_U9</v>
      </c>
      <c r="X1224" s="14" t="str">
        <f t="shared" si="592"/>
        <v>HD5546</v>
      </c>
      <c r="Y1224" s="31" t="str">
        <f t="shared" si="593"/>
        <v>O1010106R</v>
      </c>
      <c r="Z1224" s="31" t="str">
        <f t="shared" si="594"/>
        <v>TUA711-AIO16</v>
      </c>
      <c r="AA1224" s="14" t="str">
        <f t="shared" si="595"/>
        <v>17-SC-DCS-001/O1010106R/ 17-MC-DCS-006</v>
      </c>
      <c r="AB1224" s="31" t="s">
        <v>64</v>
      </c>
      <c r="AC1224" s="31" t="s">
        <v>124</v>
      </c>
      <c r="AD1224" s="31" t="s">
        <v>125</v>
      </c>
      <c r="AE1224" s="31">
        <v>0</v>
      </c>
      <c r="AF1224" s="31" t="s">
        <v>55</v>
      </c>
      <c r="AG1224" s="31" t="s">
        <v>533</v>
      </c>
      <c r="AH1224" s="31">
        <v>7</v>
      </c>
      <c r="AI1224" s="31">
        <v>9</v>
      </c>
      <c r="AJ1224" s="31" t="s">
        <v>175</v>
      </c>
      <c r="AK1224" s="31">
        <f t="shared" si="587"/>
        <v>16</v>
      </c>
      <c r="AL1224" s="31" t="s">
        <v>62</v>
      </c>
      <c r="AO1224" s="31" t="s">
        <v>63</v>
      </c>
      <c r="AP1224" s="31" t="s">
        <v>1163</v>
      </c>
      <c r="AQ1224" s="31" t="s">
        <v>1162</v>
      </c>
      <c r="AR1224" s="31" t="s">
        <v>5716</v>
      </c>
      <c r="AS1224" s="31" t="s">
        <v>232</v>
      </c>
      <c r="AT1224" s="14" t="s">
        <v>5724</v>
      </c>
      <c r="AU1224" s="31" t="s">
        <v>5858</v>
      </c>
      <c r="AX1224" s="31" t="s">
        <v>5724</v>
      </c>
      <c r="BK1224" s="14" t="str">
        <f t="shared" si="596"/>
        <v>TS-Q-05:31/
O1010106R_U9:3</v>
      </c>
      <c r="BL1224" s="14" t="str">
        <f t="shared" si="597"/>
        <v>TS-Q-05:32/
O1010106R_U9:4</v>
      </c>
      <c r="BM1224" s="14" t="str">
        <f t="shared" si="598"/>
        <v/>
      </c>
      <c r="BN1224" s="14"/>
      <c r="BO1224" s="14" t="str">
        <f t="shared" si="588"/>
        <v>O1010106R:9A/
O1010106R_U9:5</v>
      </c>
      <c r="BP1224" s="14" t="str">
        <f t="shared" si="589"/>
        <v>O1010106R:9C/
O1010106R_U9:6</v>
      </c>
      <c r="BQ1224" s="14"/>
      <c r="BR1224" s="14" t="str">
        <f t="shared" si="599"/>
        <v/>
      </c>
      <c r="BS1224" s="14" t="str">
        <f t="shared" si="600"/>
        <v/>
      </c>
      <c r="BW1224" s="31" t="str">
        <f t="shared" si="601"/>
        <v>9A</v>
      </c>
      <c r="BX1224" s="31" t="str">
        <f t="shared" si="602"/>
        <v>9C</v>
      </c>
      <c r="BY1224" s="31" t="str">
        <f t="shared" si="603"/>
        <v>3</v>
      </c>
      <c r="BZ1224" s="31" t="str">
        <f t="shared" si="604"/>
        <v>4</v>
      </c>
      <c r="CA1224" s="31" t="str">
        <f t="shared" si="605"/>
        <v/>
      </c>
      <c r="CB1224" s="31" t="str">
        <f t="shared" si="606"/>
        <v>5</v>
      </c>
      <c r="CC1224" s="31" t="str">
        <f t="shared" si="607"/>
        <v>6</v>
      </c>
      <c r="CD1224" s="31" t="str">
        <f t="shared" si="608"/>
        <v/>
      </c>
      <c r="CE1224" s="31" t="str">
        <f t="shared" si="609"/>
        <v/>
      </c>
      <c r="CF1224" s="31" t="e">
        <f t="shared" ca="1" si="610"/>
        <v>#NAME?</v>
      </c>
      <c r="CG1224" s="31" t="e">
        <f t="shared" ca="1" si="611"/>
        <v>#NAME?</v>
      </c>
      <c r="CH1224" s="31" t="e">
        <f t="shared" ca="1" si="612"/>
        <v>#NAME?</v>
      </c>
      <c r="CI1224" s="31" t="e">
        <f t="shared" ca="1" si="613"/>
        <v>#NAME?</v>
      </c>
    </row>
    <row r="1225" spans="1:87" s="31" customFormat="1" ht="45" hidden="1" x14ac:dyDescent="0.25">
      <c r="A1225" s="9" t="s">
        <v>6099</v>
      </c>
      <c r="B1225" s="31" t="s">
        <v>1078</v>
      </c>
      <c r="C1225" s="31" t="s">
        <v>1164</v>
      </c>
      <c r="E1225" s="14" t="s">
        <v>398</v>
      </c>
      <c r="F1225" s="31" t="s">
        <v>6100</v>
      </c>
      <c r="G1225" s="31" t="str">
        <f t="shared" si="590"/>
        <v>Сигнал</v>
      </c>
      <c r="H1225" s="31" t="s">
        <v>293</v>
      </c>
      <c r="I1225" s="31" t="s">
        <v>4566</v>
      </c>
      <c r="J1225" s="31" t="str">
        <f t="shared" si="585"/>
        <v>DCS_AI_02</v>
      </c>
      <c r="K1225" s="14" t="s">
        <v>5866</v>
      </c>
      <c r="M1225" s="31" t="s">
        <v>1137</v>
      </c>
      <c r="N1225" s="31" t="s">
        <v>107</v>
      </c>
      <c r="O1225" s="31" t="s">
        <v>188</v>
      </c>
      <c r="P1225" s="31" t="s">
        <v>131</v>
      </c>
      <c r="Q1225" s="31" t="s">
        <v>66</v>
      </c>
      <c r="R1225" s="31">
        <v>23</v>
      </c>
      <c r="S1225" s="31">
        <v>24</v>
      </c>
      <c r="T1225" s="31" t="s">
        <v>62</v>
      </c>
      <c r="U1225" s="31" t="str">
        <f t="shared" si="614"/>
        <v>48</v>
      </c>
      <c r="V1225" s="14" t="str">
        <f t="shared" si="586"/>
        <v>AVK 2,5 A, AVK 2,5 A</v>
      </c>
      <c r="W1225" s="31" t="str">
        <f t="shared" si="591"/>
        <v>O1010014R_U11</v>
      </c>
      <c r="X1225" s="14" t="str">
        <f t="shared" si="592"/>
        <v>HD5542</v>
      </c>
      <c r="Y1225" s="31" t="str">
        <f t="shared" si="593"/>
        <v>O1010014R</v>
      </c>
      <c r="Z1225" s="31" t="str">
        <f t="shared" si="594"/>
        <v>TUA711-AIO16</v>
      </c>
      <c r="AA1225" s="14" t="str">
        <f t="shared" si="595"/>
        <v>17-SC-DCS-001/O1010014R/ 17-MC-DCS-006</v>
      </c>
      <c r="AB1225" s="31" t="s">
        <v>64</v>
      </c>
      <c r="AC1225" s="31" t="s">
        <v>124</v>
      </c>
      <c r="AD1225" s="31" t="s">
        <v>125</v>
      </c>
      <c r="AE1225" s="31">
        <v>0</v>
      </c>
      <c r="AF1225" s="31" t="s">
        <v>126</v>
      </c>
      <c r="AG1225" s="31" t="s">
        <v>655</v>
      </c>
      <c r="AH1225" s="31">
        <v>15</v>
      </c>
      <c r="AI1225" s="31">
        <v>11</v>
      </c>
      <c r="AJ1225" s="31" t="s">
        <v>128</v>
      </c>
      <c r="AK1225" s="31">
        <f t="shared" si="587"/>
        <v>16</v>
      </c>
      <c r="AL1225" s="31" t="s">
        <v>62</v>
      </c>
      <c r="AO1225" s="31" t="s">
        <v>63</v>
      </c>
      <c r="AP1225" s="31" t="s">
        <v>1070</v>
      </c>
      <c r="AQ1225" s="31" t="s">
        <v>6063</v>
      </c>
      <c r="AR1225" s="31" t="s">
        <v>5716</v>
      </c>
      <c r="AS1225" s="31" t="s">
        <v>232</v>
      </c>
      <c r="AT1225" s="14" t="s">
        <v>5724</v>
      </c>
      <c r="AU1225" s="31" t="s">
        <v>5858</v>
      </c>
      <c r="AX1225" s="31" t="s">
        <v>5724</v>
      </c>
      <c r="AZ1225" s="31">
        <v>65</v>
      </c>
      <c r="BA1225" s="31">
        <v>75</v>
      </c>
      <c r="BC1225" s="31">
        <v>-50</v>
      </c>
      <c r="BD1225" s="31">
        <v>100</v>
      </c>
      <c r="BE1225" s="31" t="s">
        <v>5739</v>
      </c>
      <c r="BK1225" s="14" t="str">
        <f t="shared" si="596"/>
        <v>TS-Q-05:23/
O1010014R_U11:3</v>
      </c>
      <c r="BL1225" s="14" t="str">
        <f t="shared" si="597"/>
        <v>TS-Q-05:24/
O1010014R_U11:4</v>
      </c>
      <c r="BM1225" s="14" t="str">
        <f t="shared" si="598"/>
        <v/>
      </c>
      <c r="BN1225" s="14"/>
      <c r="BO1225" s="14" t="str">
        <f t="shared" si="588"/>
        <v>O1010014R:11A/
O1010014R_U11:5</v>
      </c>
      <c r="BP1225" s="14" t="str">
        <f t="shared" si="589"/>
        <v>O1010014R:11C/
O1010014R_U11:6</v>
      </c>
      <c r="BQ1225" s="14"/>
      <c r="BR1225" s="14" t="str">
        <f t="shared" si="599"/>
        <v/>
      </c>
      <c r="BS1225" s="14" t="str">
        <f t="shared" si="600"/>
        <v/>
      </c>
      <c r="BW1225" s="31" t="str">
        <f t="shared" si="601"/>
        <v>11A</v>
      </c>
      <c r="BX1225" s="31" t="str">
        <f t="shared" si="602"/>
        <v>11C</v>
      </c>
      <c r="BY1225" s="31" t="str">
        <f t="shared" si="603"/>
        <v>3</v>
      </c>
      <c r="BZ1225" s="31" t="str">
        <f t="shared" si="604"/>
        <v>4</v>
      </c>
      <c r="CA1225" s="31" t="str">
        <f t="shared" si="605"/>
        <v/>
      </c>
      <c r="CB1225" s="31" t="str">
        <f t="shared" si="606"/>
        <v>5</v>
      </c>
      <c r="CC1225" s="31" t="str">
        <f t="shared" si="607"/>
        <v>6</v>
      </c>
      <c r="CD1225" s="31" t="str">
        <f t="shared" si="608"/>
        <v/>
      </c>
      <c r="CE1225" s="31" t="str">
        <f t="shared" si="609"/>
        <v/>
      </c>
      <c r="CF1225" s="31" t="e">
        <f t="shared" ca="1" si="610"/>
        <v>#NAME?</v>
      </c>
      <c r="CG1225" s="31" t="e">
        <f t="shared" ca="1" si="611"/>
        <v>#NAME?</v>
      </c>
      <c r="CH1225" s="31" t="e">
        <f t="shared" ca="1" si="612"/>
        <v>#NAME?</v>
      </c>
      <c r="CI1225" s="31" t="e">
        <f t="shared" ca="1" si="613"/>
        <v>#NAME?</v>
      </c>
    </row>
    <row r="1226" spans="1:87" s="31" customFormat="1" ht="45" hidden="1" x14ac:dyDescent="0.25">
      <c r="A1226" s="9" t="s">
        <v>4493</v>
      </c>
      <c r="B1226" s="31" t="s">
        <v>1078</v>
      </c>
      <c r="C1226" s="31" t="s">
        <v>1079</v>
      </c>
      <c r="E1226" s="14" t="s">
        <v>173</v>
      </c>
      <c r="G1226" s="31" t="str">
        <f t="shared" si="590"/>
        <v>Сигнал</v>
      </c>
      <c r="H1226" s="31" t="s">
        <v>330</v>
      </c>
      <c r="I1226" s="31" t="s">
        <v>4566</v>
      </c>
      <c r="J1226" s="31" t="str">
        <f t="shared" si="585"/>
        <v>DCS_AO_02</v>
      </c>
      <c r="K1226" s="14" t="s">
        <v>5866</v>
      </c>
      <c r="M1226" s="31" t="s">
        <v>1035</v>
      </c>
      <c r="N1226" s="31" t="s">
        <v>107</v>
      </c>
      <c r="O1226" s="31" t="s">
        <v>301</v>
      </c>
      <c r="P1226" s="31" t="s">
        <v>131</v>
      </c>
      <c r="Q1226" s="31" t="s">
        <v>1036</v>
      </c>
      <c r="R1226" s="31">
        <v>33</v>
      </c>
      <c r="S1226" s="31">
        <v>34</v>
      </c>
      <c r="T1226" s="31" t="s">
        <v>62</v>
      </c>
      <c r="U1226" s="31" t="str">
        <f t="shared" si="614"/>
        <v>48</v>
      </c>
      <c r="V1226" s="14" t="str">
        <f t="shared" si="586"/>
        <v>AVK 2,5 A, AVK 2,5 A</v>
      </c>
      <c r="W1226" s="31" t="str">
        <f t="shared" si="591"/>
        <v>O1010106R_U7</v>
      </c>
      <c r="X1226" s="14" t="str">
        <f t="shared" si="592"/>
        <v>HD5546</v>
      </c>
      <c r="Y1226" s="31" t="str">
        <f t="shared" si="593"/>
        <v>O1010106R</v>
      </c>
      <c r="Z1226" s="31" t="str">
        <f t="shared" si="594"/>
        <v>TUA711-AIO16</v>
      </c>
      <c r="AA1226" s="14" t="str">
        <f t="shared" si="595"/>
        <v>17-SC-DCS-001/O1010106R/ 17-MC-DCS-006</v>
      </c>
      <c r="AB1226" s="31" t="s">
        <v>64</v>
      </c>
      <c r="AC1226" s="31" t="s">
        <v>124</v>
      </c>
      <c r="AD1226" s="31" t="s">
        <v>125</v>
      </c>
      <c r="AE1226" s="31">
        <v>0</v>
      </c>
      <c r="AF1226" s="31" t="s">
        <v>55</v>
      </c>
      <c r="AG1226" s="31" t="s">
        <v>533</v>
      </c>
      <c r="AH1226" s="31">
        <v>7</v>
      </c>
      <c r="AI1226" s="31">
        <v>7</v>
      </c>
      <c r="AJ1226" s="31" t="s">
        <v>175</v>
      </c>
      <c r="AK1226" s="31">
        <f t="shared" si="587"/>
        <v>16</v>
      </c>
      <c r="AL1226" s="31" t="s">
        <v>62</v>
      </c>
      <c r="AO1226" s="31" t="s">
        <v>63</v>
      </c>
      <c r="AP1226" s="31" t="s">
        <v>1070</v>
      </c>
      <c r="AQ1226" s="31" t="s">
        <v>1080</v>
      </c>
      <c r="AR1226" s="31" t="s">
        <v>5716</v>
      </c>
      <c r="AS1226" s="31" t="s">
        <v>232</v>
      </c>
      <c r="AT1226" s="14" t="s">
        <v>5724</v>
      </c>
      <c r="AU1226" s="31" t="s">
        <v>5858</v>
      </c>
      <c r="AX1226" s="31" t="s">
        <v>5724</v>
      </c>
      <c r="BK1226" s="14" t="str">
        <f t="shared" si="596"/>
        <v>TS-Q-04:33/
O1010106R_U7:3</v>
      </c>
      <c r="BL1226" s="14" t="str">
        <f t="shared" si="597"/>
        <v>TS-Q-04:34/
O1010106R_U7:4</v>
      </c>
      <c r="BM1226" s="14" t="str">
        <f t="shared" si="598"/>
        <v/>
      </c>
      <c r="BN1226" s="14"/>
      <c r="BO1226" s="14" t="str">
        <f t="shared" si="588"/>
        <v>O1010106R:7A/
O1010106R_U7:5</v>
      </c>
      <c r="BP1226" s="14" t="str">
        <f t="shared" si="589"/>
        <v>O1010106R:7C/
O1010106R_U7:6</v>
      </c>
      <c r="BQ1226" s="14"/>
      <c r="BR1226" s="14" t="str">
        <f t="shared" si="599"/>
        <v/>
      </c>
      <c r="BS1226" s="14" t="str">
        <f t="shared" si="600"/>
        <v/>
      </c>
      <c r="BW1226" s="31" t="str">
        <f t="shared" si="601"/>
        <v>7A</v>
      </c>
      <c r="BX1226" s="31" t="str">
        <f t="shared" si="602"/>
        <v>7C</v>
      </c>
      <c r="BY1226" s="31" t="str">
        <f t="shared" si="603"/>
        <v>3</v>
      </c>
      <c r="BZ1226" s="31" t="str">
        <f t="shared" si="604"/>
        <v>4</v>
      </c>
      <c r="CA1226" s="31" t="str">
        <f t="shared" si="605"/>
        <v/>
      </c>
      <c r="CB1226" s="31" t="str">
        <f t="shared" si="606"/>
        <v>5</v>
      </c>
      <c r="CC1226" s="31" t="str">
        <f t="shared" si="607"/>
        <v>6</v>
      </c>
      <c r="CD1226" s="31" t="str">
        <f t="shared" si="608"/>
        <v/>
      </c>
      <c r="CE1226" s="31" t="str">
        <f t="shared" si="609"/>
        <v/>
      </c>
      <c r="CF1226" s="31" t="e">
        <f t="shared" ca="1" si="610"/>
        <v>#NAME?</v>
      </c>
      <c r="CG1226" s="31" t="e">
        <f t="shared" ca="1" si="611"/>
        <v>#NAME?</v>
      </c>
      <c r="CH1226" s="31" t="e">
        <f t="shared" ca="1" si="612"/>
        <v>#NAME?</v>
      </c>
      <c r="CI1226" s="31" t="e">
        <f t="shared" ca="1" si="613"/>
        <v>#NAME?</v>
      </c>
    </row>
    <row r="1227" spans="1:87" s="31" customFormat="1" ht="45" hidden="1" x14ac:dyDescent="0.25">
      <c r="A1227" s="9" t="s">
        <v>6099</v>
      </c>
      <c r="B1227" s="31" t="s">
        <v>540</v>
      </c>
      <c r="C1227" s="31" t="s">
        <v>1165</v>
      </c>
      <c r="E1227" s="14" t="s">
        <v>398</v>
      </c>
      <c r="F1227" s="31" t="s">
        <v>6100</v>
      </c>
      <c r="G1227" s="31" t="str">
        <f t="shared" si="590"/>
        <v>Сигнал</v>
      </c>
      <c r="H1227" s="31" t="s">
        <v>293</v>
      </c>
      <c r="I1227" s="31" t="s">
        <v>4567</v>
      </c>
      <c r="J1227" s="31" t="str">
        <f t="shared" si="585"/>
        <v>DCS_AI_02</v>
      </c>
      <c r="K1227" s="14" t="s">
        <v>5866</v>
      </c>
      <c r="M1227" s="31" t="s">
        <v>1137</v>
      </c>
      <c r="N1227" s="31" t="s">
        <v>107</v>
      </c>
      <c r="O1227" s="31" t="s">
        <v>191</v>
      </c>
      <c r="P1227" s="31" t="s">
        <v>131</v>
      </c>
      <c r="Q1227" s="31" t="s">
        <v>66</v>
      </c>
      <c r="R1227" s="31">
        <v>25</v>
      </c>
      <c r="S1227" s="31">
        <v>26</v>
      </c>
      <c r="T1227" s="31" t="s">
        <v>62</v>
      </c>
      <c r="U1227" s="31" t="str">
        <f t="shared" si="614"/>
        <v>48</v>
      </c>
      <c r="V1227" s="14" t="str">
        <f t="shared" si="586"/>
        <v>AVK 2,5 A, AVK 2,5 A</v>
      </c>
      <c r="W1227" s="31" t="str">
        <f t="shared" si="591"/>
        <v>O1010014R_U12</v>
      </c>
      <c r="X1227" s="14" t="str">
        <f t="shared" si="592"/>
        <v>HD5542</v>
      </c>
      <c r="Y1227" s="31" t="str">
        <f t="shared" si="593"/>
        <v>O1010014R</v>
      </c>
      <c r="Z1227" s="31" t="str">
        <f t="shared" si="594"/>
        <v>TUA711-AIO16</v>
      </c>
      <c r="AA1227" s="14" t="str">
        <f t="shared" si="595"/>
        <v>17-SC-DCS-001/O1010014R/ 17-MC-DCS-006</v>
      </c>
      <c r="AB1227" s="31" t="s">
        <v>64</v>
      </c>
      <c r="AC1227" s="31" t="s">
        <v>124</v>
      </c>
      <c r="AD1227" s="31" t="s">
        <v>125</v>
      </c>
      <c r="AE1227" s="31">
        <v>0</v>
      </c>
      <c r="AF1227" s="31" t="s">
        <v>126</v>
      </c>
      <c r="AG1227" s="31" t="s">
        <v>655</v>
      </c>
      <c r="AH1227" s="31">
        <v>15</v>
      </c>
      <c r="AI1227" s="31">
        <v>12</v>
      </c>
      <c r="AJ1227" s="31" t="s">
        <v>128</v>
      </c>
      <c r="AK1227" s="31">
        <f t="shared" si="587"/>
        <v>16</v>
      </c>
      <c r="AL1227" s="31" t="s">
        <v>62</v>
      </c>
      <c r="AO1227" s="31" t="s">
        <v>63</v>
      </c>
      <c r="AP1227" s="31" t="s">
        <v>543</v>
      </c>
      <c r="AQ1227" s="31" t="s">
        <v>6064</v>
      </c>
      <c r="AR1227" s="31" t="s">
        <v>5716</v>
      </c>
      <c r="AS1227" s="31" t="s">
        <v>232</v>
      </c>
      <c r="AT1227" s="14" t="s">
        <v>5724</v>
      </c>
      <c r="AU1227" s="31" t="s">
        <v>5858</v>
      </c>
      <c r="AX1227" s="31" t="s">
        <v>5724</v>
      </c>
      <c r="AZ1227" s="31">
        <v>5</v>
      </c>
      <c r="BA1227" s="31">
        <v>50</v>
      </c>
      <c r="BC1227" s="31">
        <v>-50</v>
      </c>
      <c r="BD1227" s="31">
        <v>80</v>
      </c>
      <c r="BE1227" s="31" t="s">
        <v>5739</v>
      </c>
      <c r="BK1227" s="14" t="str">
        <f t="shared" si="596"/>
        <v>TS-Q-05:25/
O1010014R_U12:3</v>
      </c>
      <c r="BL1227" s="14" t="str">
        <f t="shared" si="597"/>
        <v>TS-Q-05:26/
O1010014R_U12:4</v>
      </c>
      <c r="BM1227" s="14" t="str">
        <f t="shared" si="598"/>
        <v/>
      </c>
      <c r="BN1227" s="14"/>
      <c r="BO1227" s="14" t="str">
        <f t="shared" si="588"/>
        <v>O1010014R:12A/
O1010014R_U12:5</v>
      </c>
      <c r="BP1227" s="14" t="str">
        <f t="shared" si="589"/>
        <v>O1010014R:12C/
O1010014R_U12:6</v>
      </c>
      <c r="BQ1227" s="14"/>
      <c r="BR1227" s="14" t="str">
        <f t="shared" si="599"/>
        <v/>
      </c>
      <c r="BS1227" s="14" t="str">
        <f t="shared" si="600"/>
        <v/>
      </c>
      <c r="BW1227" s="31" t="str">
        <f t="shared" si="601"/>
        <v>12A</v>
      </c>
      <c r="BX1227" s="31" t="str">
        <f t="shared" si="602"/>
        <v>12C</v>
      </c>
      <c r="BY1227" s="31" t="str">
        <f t="shared" si="603"/>
        <v>3</v>
      </c>
      <c r="BZ1227" s="31" t="str">
        <f t="shared" si="604"/>
        <v>4</v>
      </c>
      <c r="CA1227" s="31" t="str">
        <f t="shared" si="605"/>
        <v/>
      </c>
      <c r="CB1227" s="31" t="str">
        <f t="shared" si="606"/>
        <v>5</v>
      </c>
      <c r="CC1227" s="31" t="str">
        <f t="shared" si="607"/>
        <v>6</v>
      </c>
      <c r="CD1227" s="31" t="str">
        <f t="shared" si="608"/>
        <v/>
      </c>
      <c r="CE1227" s="31" t="str">
        <f t="shared" si="609"/>
        <v/>
      </c>
      <c r="CF1227" s="31" t="e">
        <f t="shared" ca="1" si="610"/>
        <v>#NAME?</v>
      </c>
      <c r="CG1227" s="31" t="e">
        <f t="shared" ca="1" si="611"/>
        <v>#NAME?</v>
      </c>
      <c r="CH1227" s="31" t="e">
        <f t="shared" ca="1" si="612"/>
        <v>#NAME?</v>
      </c>
      <c r="CI1227" s="31" t="e">
        <f t="shared" ca="1" si="613"/>
        <v>#NAME?</v>
      </c>
    </row>
    <row r="1228" spans="1:87" s="31" customFormat="1" ht="45" hidden="1" x14ac:dyDescent="0.25">
      <c r="A1228" s="9" t="s">
        <v>4493</v>
      </c>
      <c r="B1228" s="31" t="s">
        <v>540</v>
      </c>
      <c r="C1228" s="31" t="s">
        <v>541</v>
      </c>
      <c r="E1228" s="14" t="s">
        <v>173</v>
      </c>
      <c r="G1228" s="31" t="str">
        <f t="shared" si="590"/>
        <v>Сигнал</v>
      </c>
      <c r="H1228" s="31" t="s">
        <v>330</v>
      </c>
      <c r="I1228" s="31" t="s">
        <v>4567</v>
      </c>
      <c r="J1228" s="31" t="str">
        <f t="shared" si="585"/>
        <v>DCS_AO_02</v>
      </c>
      <c r="K1228" s="14" t="s">
        <v>5866</v>
      </c>
      <c r="M1228" s="31" t="s">
        <v>490</v>
      </c>
      <c r="N1228" s="31" t="s">
        <v>107</v>
      </c>
      <c r="O1228" s="31" t="s">
        <v>544</v>
      </c>
      <c r="P1228" s="31" t="s">
        <v>131</v>
      </c>
      <c r="Q1228" s="31" t="s">
        <v>460</v>
      </c>
      <c r="R1228" s="31">
        <v>35</v>
      </c>
      <c r="S1228" s="31">
        <v>36</v>
      </c>
      <c r="T1228" s="31" t="s">
        <v>62</v>
      </c>
      <c r="U1228" s="31" t="str">
        <f t="shared" si="614"/>
        <v>48</v>
      </c>
      <c r="V1228" s="14" t="str">
        <f t="shared" si="586"/>
        <v>AVK 2,5 A, AVK 2,5 A</v>
      </c>
      <c r="W1228" s="31" t="str">
        <f t="shared" si="591"/>
        <v>O1010104R_U14</v>
      </c>
      <c r="X1228" s="14" t="str">
        <f t="shared" si="592"/>
        <v>HD5546</v>
      </c>
      <c r="Y1228" s="31" t="str">
        <f t="shared" si="593"/>
        <v>O1010104R</v>
      </c>
      <c r="Z1228" s="31" t="str">
        <f t="shared" si="594"/>
        <v>TUA711-AIO16</v>
      </c>
      <c r="AA1228" s="14" t="str">
        <f t="shared" si="595"/>
        <v>17-SC-DCS-001/O1010104R/ 17-MC-DCS-006</v>
      </c>
      <c r="AB1228" s="31" t="s">
        <v>64</v>
      </c>
      <c r="AC1228" s="31" t="s">
        <v>124</v>
      </c>
      <c r="AD1228" s="31" t="s">
        <v>125</v>
      </c>
      <c r="AE1228" s="31">
        <v>0</v>
      </c>
      <c r="AF1228" s="31" t="s">
        <v>55</v>
      </c>
      <c r="AG1228" s="31" t="s">
        <v>174</v>
      </c>
      <c r="AH1228" s="31">
        <v>5</v>
      </c>
      <c r="AI1228" s="31">
        <v>14</v>
      </c>
      <c r="AJ1228" s="31" t="s">
        <v>175</v>
      </c>
      <c r="AK1228" s="31">
        <f t="shared" si="587"/>
        <v>16</v>
      </c>
      <c r="AL1228" s="31" t="s">
        <v>62</v>
      </c>
      <c r="AO1228" s="31" t="s">
        <v>63</v>
      </c>
      <c r="AP1228" s="31" t="s">
        <v>543</v>
      </c>
      <c r="AQ1228" s="31" t="s">
        <v>542</v>
      </c>
      <c r="AR1228" s="31" t="s">
        <v>5716</v>
      </c>
      <c r="AS1228" s="31" t="s">
        <v>232</v>
      </c>
      <c r="AT1228" s="14" t="s">
        <v>5724</v>
      </c>
      <c r="AU1228" s="31" t="s">
        <v>5858</v>
      </c>
      <c r="AX1228" s="31" t="s">
        <v>5724</v>
      </c>
      <c r="BK1228" s="14" t="str">
        <f t="shared" si="596"/>
        <v>TS-O-02:35/
O1010104R_U14:3</v>
      </c>
      <c r="BL1228" s="14" t="str">
        <f t="shared" si="597"/>
        <v>TS-O-02:36/
O1010104R_U14:4</v>
      </c>
      <c r="BM1228" s="14" t="str">
        <f t="shared" si="598"/>
        <v/>
      </c>
      <c r="BN1228" s="14"/>
      <c r="BO1228" s="14" t="str">
        <f t="shared" si="588"/>
        <v>O1010104R:14A/
O1010104R_U14:5</v>
      </c>
      <c r="BP1228" s="14" t="str">
        <f t="shared" si="589"/>
        <v>O1010104R:14C/
O1010104R_U14:6</v>
      </c>
      <c r="BQ1228" s="14"/>
      <c r="BR1228" s="14" t="str">
        <f t="shared" si="599"/>
        <v/>
      </c>
      <c r="BS1228" s="14" t="str">
        <f t="shared" si="600"/>
        <v/>
      </c>
      <c r="BW1228" s="31" t="str">
        <f t="shared" si="601"/>
        <v>14A</v>
      </c>
      <c r="BX1228" s="31" t="str">
        <f t="shared" si="602"/>
        <v>14C</v>
      </c>
      <c r="BY1228" s="31" t="str">
        <f t="shared" si="603"/>
        <v>3</v>
      </c>
      <c r="BZ1228" s="31" t="str">
        <f t="shared" si="604"/>
        <v>4</v>
      </c>
      <c r="CA1228" s="31" t="str">
        <f t="shared" si="605"/>
        <v/>
      </c>
      <c r="CB1228" s="31" t="str">
        <f t="shared" si="606"/>
        <v>5</v>
      </c>
      <c r="CC1228" s="31" t="str">
        <f t="shared" si="607"/>
        <v>6</v>
      </c>
      <c r="CD1228" s="31" t="str">
        <f t="shared" si="608"/>
        <v/>
      </c>
      <c r="CE1228" s="31" t="str">
        <f t="shared" si="609"/>
        <v/>
      </c>
      <c r="CF1228" s="31" t="e">
        <f t="shared" ca="1" si="610"/>
        <v>#NAME?</v>
      </c>
      <c r="CG1228" s="31" t="e">
        <f t="shared" ca="1" si="611"/>
        <v>#NAME?</v>
      </c>
      <c r="CH1228" s="31" t="e">
        <f t="shared" ca="1" si="612"/>
        <v>#NAME?</v>
      </c>
      <c r="CI1228" s="31" t="e">
        <f t="shared" ca="1" si="613"/>
        <v>#NAME?</v>
      </c>
    </row>
    <row r="1229" spans="1:87" s="31" customFormat="1" ht="30" hidden="1" x14ac:dyDescent="0.25">
      <c r="A1229" s="9" t="s">
        <v>6099</v>
      </c>
      <c r="B1229" s="31" t="s">
        <v>534</v>
      </c>
      <c r="C1229" s="31" t="s">
        <v>535</v>
      </c>
      <c r="E1229" s="14" t="s">
        <v>212</v>
      </c>
      <c r="F1229" s="31" t="s">
        <v>6100</v>
      </c>
      <c r="G1229" s="31" t="str">
        <f t="shared" si="590"/>
        <v>Сигнал</v>
      </c>
      <c r="H1229" s="31" t="s">
        <v>293</v>
      </c>
      <c r="I1229" s="31" t="s">
        <v>4567</v>
      </c>
      <c r="J1229" s="31" t="str">
        <f t="shared" si="585"/>
        <v>DCS_AI_01</v>
      </c>
      <c r="K1229" s="14" t="s">
        <v>5866</v>
      </c>
      <c r="M1229" s="31" t="s">
        <v>490</v>
      </c>
      <c r="N1229" s="31" t="s">
        <v>107</v>
      </c>
      <c r="O1229" s="31" t="s">
        <v>197</v>
      </c>
      <c r="P1229" s="31" t="s">
        <v>131</v>
      </c>
      <c r="Q1229" s="31" t="s">
        <v>460</v>
      </c>
      <c r="R1229" s="31">
        <v>29</v>
      </c>
      <c r="S1229" s="31">
        <v>30</v>
      </c>
      <c r="T1229" s="31" t="s">
        <v>62</v>
      </c>
      <c r="U1229" s="31" t="str">
        <f t="shared" si="614"/>
        <v>48</v>
      </c>
      <c r="V1229" s="14" t="str">
        <f t="shared" si="586"/>
        <v>AVK 2,5 A, AVK 2,5 A</v>
      </c>
      <c r="W1229" s="31" t="str">
        <f t="shared" si="591"/>
        <v>O1010002_U9</v>
      </c>
      <c r="X1229" s="14" t="str">
        <f t="shared" si="592"/>
        <v>HD5542</v>
      </c>
      <c r="Y1229" s="31" t="str">
        <f t="shared" si="593"/>
        <v>O1010002</v>
      </c>
      <c r="Z1229" s="31" t="str">
        <f t="shared" si="594"/>
        <v>TUA711-AIO16</v>
      </c>
      <c r="AA1229" s="14" t="str">
        <f t="shared" si="595"/>
        <v>17-SC-DCS-001/O1010002/ 17-MC-DCS-006</v>
      </c>
      <c r="AB1229" s="31" t="s">
        <v>64</v>
      </c>
      <c r="AC1229" s="31" t="s">
        <v>124</v>
      </c>
      <c r="AD1229" s="31" t="s">
        <v>125</v>
      </c>
      <c r="AE1229" s="31">
        <v>0</v>
      </c>
      <c r="AF1229" s="31" t="s">
        <v>126</v>
      </c>
      <c r="AG1229" s="31" t="s">
        <v>461</v>
      </c>
      <c r="AH1229" s="31">
        <v>3</v>
      </c>
      <c r="AI1229" s="31">
        <v>9</v>
      </c>
      <c r="AJ1229" s="31" t="s">
        <v>128</v>
      </c>
      <c r="AK1229" s="31">
        <f t="shared" si="587"/>
        <v>16</v>
      </c>
      <c r="AL1229" s="31" t="s">
        <v>62</v>
      </c>
      <c r="AO1229" s="31" t="s">
        <v>63</v>
      </c>
      <c r="AP1229" s="31" t="s">
        <v>515</v>
      </c>
      <c r="AQ1229" s="31" t="s">
        <v>6065</v>
      </c>
      <c r="AR1229" s="31" t="s">
        <v>5716</v>
      </c>
      <c r="AS1229" s="31" t="s">
        <v>232</v>
      </c>
      <c r="AT1229" s="14" t="s">
        <v>5724</v>
      </c>
      <c r="AU1229" s="31" t="s">
        <v>5858</v>
      </c>
      <c r="AX1229" s="31" t="s">
        <v>5724</v>
      </c>
      <c r="AZ1229" s="31">
        <v>5</v>
      </c>
      <c r="BA1229" s="31">
        <v>50</v>
      </c>
      <c r="BC1229" s="31">
        <v>-50</v>
      </c>
      <c r="BD1229" s="31">
        <v>100</v>
      </c>
      <c r="BE1229" s="31" t="s">
        <v>5739</v>
      </c>
      <c r="BK1229" s="14" t="str">
        <f t="shared" si="596"/>
        <v>TS-O-02:29/
O1010002_U9:3</v>
      </c>
      <c r="BL1229" s="14" t="str">
        <f t="shared" si="597"/>
        <v>TS-O-02:30/
O1010002_U9:4</v>
      </c>
      <c r="BM1229" s="14" t="str">
        <f t="shared" si="598"/>
        <v/>
      </c>
      <c r="BN1229" s="14"/>
      <c r="BO1229" s="14" t="str">
        <f t="shared" si="588"/>
        <v>O1010002:9A/
O1010002_U9:5</v>
      </c>
      <c r="BP1229" s="14" t="str">
        <f t="shared" si="589"/>
        <v>O1010002:9C/
O1010002_U9:6</v>
      </c>
      <c r="BQ1229" s="14"/>
      <c r="BR1229" s="14" t="str">
        <f t="shared" si="599"/>
        <v/>
      </c>
      <c r="BS1229" s="14" t="str">
        <f t="shared" si="600"/>
        <v/>
      </c>
      <c r="BW1229" s="31" t="str">
        <f t="shared" si="601"/>
        <v>9A</v>
      </c>
      <c r="BX1229" s="31" t="str">
        <f t="shared" si="602"/>
        <v>9C</v>
      </c>
      <c r="BY1229" s="31" t="str">
        <f t="shared" si="603"/>
        <v>3</v>
      </c>
      <c r="BZ1229" s="31" t="str">
        <f t="shared" si="604"/>
        <v>4</v>
      </c>
      <c r="CA1229" s="31" t="str">
        <f t="shared" si="605"/>
        <v/>
      </c>
      <c r="CB1229" s="31" t="str">
        <f t="shared" si="606"/>
        <v>5</v>
      </c>
      <c r="CC1229" s="31" t="str">
        <f t="shared" si="607"/>
        <v>6</v>
      </c>
      <c r="CD1229" s="31" t="str">
        <f t="shared" si="608"/>
        <v/>
      </c>
      <c r="CE1229" s="31" t="str">
        <f t="shared" si="609"/>
        <v/>
      </c>
      <c r="CF1229" s="31" t="e">
        <f t="shared" ca="1" si="610"/>
        <v>#NAME?</v>
      </c>
      <c r="CG1229" s="31" t="e">
        <f t="shared" ca="1" si="611"/>
        <v>#NAME?</v>
      </c>
      <c r="CH1229" s="31" t="e">
        <f t="shared" ca="1" si="612"/>
        <v>#NAME?</v>
      </c>
      <c r="CI1229" s="31" t="e">
        <f t="shared" ca="1" si="613"/>
        <v>#NAME?</v>
      </c>
    </row>
    <row r="1230" spans="1:87" s="31" customFormat="1" ht="30" hidden="1" x14ac:dyDescent="0.25">
      <c r="A1230" s="9" t="s">
        <v>6099</v>
      </c>
      <c r="B1230" s="31" t="s">
        <v>1073</v>
      </c>
      <c r="C1230" s="31" t="s">
        <v>1074</v>
      </c>
      <c r="E1230" s="14" t="s">
        <v>212</v>
      </c>
      <c r="F1230" s="31" t="s">
        <v>6100</v>
      </c>
      <c r="G1230" s="31" t="str">
        <f t="shared" si="590"/>
        <v>Сигнал</v>
      </c>
      <c r="H1230" s="31" t="s">
        <v>293</v>
      </c>
      <c r="I1230" s="31" t="s">
        <v>4590</v>
      </c>
      <c r="J1230" s="31" t="str">
        <f t="shared" si="585"/>
        <v>DCS_AI_01</v>
      </c>
      <c r="K1230" s="14" t="s">
        <v>5866</v>
      </c>
      <c r="M1230" s="31" t="s">
        <v>1035</v>
      </c>
      <c r="N1230" s="31" t="s">
        <v>107</v>
      </c>
      <c r="O1230" s="31" t="s">
        <v>197</v>
      </c>
      <c r="P1230" s="31" t="s">
        <v>131</v>
      </c>
      <c r="Q1230" s="31" t="s">
        <v>1036</v>
      </c>
      <c r="R1230" s="31">
        <v>29</v>
      </c>
      <c r="S1230" s="31">
        <v>30</v>
      </c>
      <c r="T1230" s="31" t="s">
        <v>62</v>
      </c>
      <c r="U1230" s="31" t="str">
        <f t="shared" si="614"/>
        <v>48</v>
      </c>
      <c r="V1230" s="14" t="str">
        <f t="shared" si="586"/>
        <v>AVK 2,5 A, AVK 2,5 A</v>
      </c>
      <c r="W1230" s="31" t="str">
        <f t="shared" si="591"/>
        <v>O1010005_U7</v>
      </c>
      <c r="X1230" s="14" t="str">
        <f t="shared" si="592"/>
        <v>HD5542</v>
      </c>
      <c r="Y1230" s="31" t="str">
        <f t="shared" si="593"/>
        <v>O1010005</v>
      </c>
      <c r="Z1230" s="31" t="str">
        <f t="shared" si="594"/>
        <v>TUA711-AIO16</v>
      </c>
      <c r="AA1230" s="14" t="str">
        <f t="shared" si="595"/>
        <v>17-SC-DCS-001/O1010005/ 17-MC-DCS-006</v>
      </c>
      <c r="AB1230" s="31" t="s">
        <v>64</v>
      </c>
      <c r="AC1230" s="31" t="s">
        <v>124</v>
      </c>
      <c r="AD1230" s="31" t="s">
        <v>125</v>
      </c>
      <c r="AE1230" s="31">
        <v>0</v>
      </c>
      <c r="AF1230" s="31" t="s">
        <v>126</v>
      </c>
      <c r="AG1230" s="31" t="s">
        <v>852</v>
      </c>
      <c r="AH1230" s="31">
        <v>6</v>
      </c>
      <c r="AI1230" s="31">
        <v>7</v>
      </c>
      <c r="AJ1230" s="31" t="s">
        <v>128</v>
      </c>
      <c r="AK1230" s="31">
        <f t="shared" si="587"/>
        <v>16</v>
      </c>
      <c r="AL1230" s="31" t="s">
        <v>62</v>
      </c>
      <c r="AO1230" s="31" t="s">
        <v>63</v>
      </c>
      <c r="AP1230" s="31" t="s">
        <v>1075</v>
      </c>
      <c r="AQ1230" s="31" t="s">
        <v>6066</v>
      </c>
      <c r="AR1230" s="31" t="s">
        <v>5716</v>
      </c>
      <c r="AS1230" s="31" t="s">
        <v>207</v>
      </c>
      <c r="AT1230" s="14" t="s">
        <v>5724</v>
      </c>
      <c r="AU1230" s="31" t="s">
        <v>5858</v>
      </c>
      <c r="AX1230" s="31" t="s">
        <v>5724</v>
      </c>
      <c r="AZ1230" s="31">
        <v>5</v>
      </c>
      <c r="BA1230" s="31">
        <v>56</v>
      </c>
      <c r="BC1230" s="31">
        <v>-50</v>
      </c>
      <c r="BD1230" s="31">
        <v>120</v>
      </c>
      <c r="BE1230" s="31" t="s">
        <v>5739</v>
      </c>
      <c r="BK1230" s="14" t="str">
        <f t="shared" si="596"/>
        <v>TS-Q-04:29/
O1010005_U7:3</v>
      </c>
      <c r="BL1230" s="14" t="str">
        <f t="shared" si="597"/>
        <v>TS-Q-04:30/
O1010005_U7:4</v>
      </c>
      <c r="BM1230" s="14" t="str">
        <f t="shared" si="598"/>
        <v/>
      </c>
      <c r="BN1230" s="14"/>
      <c r="BO1230" s="14" t="str">
        <f t="shared" si="588"/>
        <v>O1010005:7A/
O1010005_U7:5</v>
      </c>
      <c r="BP1230" s="14" t="str">
        <f t="shared" si="589"/>
        <v>O1010005:7C/
O1010005_U7:6</v>
      </c>
      <c r="BQ1230" s="14"/>
      <c r="BR1230" s="14" t="str">
        <f t="shared" si="599"/>
        <v/>
      </c>
      <c r="BS1230" s="14" t="str">
        <f t="shared" si="600"/>
        <v/>
      </c>
      <c r="BW1230" s="31" t="str">
        <f t="shared" si="601"/>
        <v>7A</v>
      </c>
      <c r="BX1230" s="31" t="str">
        <f t="shared" si="602"/>
        <v>7C</v>
      </c>
      <c r="BY1230" s="31" t="str">
        <f t="shared" si="603"/>
        <v>3</v>
      </c>
      <c r="BZ1230" s="31" t="str">
        <f t="shared" si="604"/>
        <v>4</v>
      </c>
      <c r="CA1230" s="31" t="str">
        <f t="shared" si="605"/>
        <v/>
      </c>
      <c r="CB1230" s="31" t="str">
        <f t="shared" si="606"/>
        <v>5</v>
      </c>
      <c r="CC1230" s="31" t="str">
        <f t="shared" si="607"/>
        <v>6</v>
      </c>
      <c r="CD1230" s="31" t="str">
        <f t="shared" si="608"/>
        <v/>
      </c>
      <c r="CE1230" s="31" t="str">
        <f t="shared" si="609"/>
        <v/>
      </c>
      <c r="CF1230" s="31" t="e">
        <f t="shared" ca="1" si="610"/>
        <v>#NAME?</v>
      </c>
      <c r="CG1230" s="31" t="e">
        <f t="shared" ca="1" si="611"/>
        <v>#NAME?</v>
      </c>
      <c r="CH1230" s="31" t="e">
        <f t="shared" ca="1" si="612"/>
        <v>#NAME?</v>
      </c>
      <c r="CI1230" s="31" t="e">
        <f t="shared" ca="1" si="613"/>
        <v>#NAME?</v>
      </c>
    </row>
    <row r="1231" spans="1:87" s="31" customFormat="1" ht="30" hidden="1" x14ac:dyDescent="0.25">
      <c r="A1231" s="9" t="s">
        <v>4493</v>
      </c>
      <c r="B1231" s="31" t="s">
        <v>1076</v>
      </c>
      <c r="C1231" s="31" t="s">
        <v>1077</v>
      </c>
      <c r="E1231" s="14" t="s">
        <v>212</v>
      </c>
      <c r="G1231" s="31" t="str">
        <f t="shared" si="590"/>
        <v>Сигнал</v>
      </c>
      <c r="H1231" s="31" t="s">
        <v>293</v>
      </c>
      <c r="I1231" s="31" t="s">
        <v>4569</v>
      </c>
      <c r="J1231" s="31" t="str">
        <f t="shared" si="585"/>
        <v>DCS_AI_01</v>
      </c>
      <c r="K1231" s="14" t="s">
        <v>5866</v>
      </c>
      <c r="M1231" s="31" t="s">
        <v>1035</v>
      </c>
      <c r="N1231" s="31" t="s">
        <v>107</v>
      </c>
      <c r="O1231" s="31" t="s">
        <v>200</v>
      </c>
      <c r="P1231" s="31" t="s">
        <v>131</v>
      </c>
      <c r="Q1231" s="31" t="s">
        <v>1036</v>
      </c>
      <c r="R1231" s="31">
        <v>31</v>
      </c>
      <c r="S1231" s="31">
        <v>32</v>
      </c>
      <c r="T1231" s="31" t="s">
        <v>62</v>
      </c>
      <c r="U1231" s="31" t="str">
        <f t="shared" si="614"/>
        <v>48</v>
      </c>
      <c r="V1231" s="14" t="str">
        <f t="shared" si="586"/>
        <v>AVK 2,5 A, AVK 2,5 A</v>
      </c>
      <c r="W1231" s="31" t="str">
        <f t="shared" si="591"/>
        <v>O1010005_U8</v>
      </c>
      <c r="X1231" s="14" t="str">
        <f t="shared" si="592"/>
        <v>HD5542</v>
      </c>
      <c r="Y1231" s="31" t="str">
        <f t="shared" si="593"/>
        <v>O1010005</v>
      </c>
      <c r="Z1231" s="31" t="str">
        <f t="shared" si="594"/>
        <v>TUA711-AIO16</v>
      </c>
      <c r="AA1231" s="14" t="str">
        <f t="shared" si="595"/>
        <v>17-SC-DCS-001/O1010005/ 17-MC-DCS-006</v>
      </c>
      <c r="AB1231" s="31" t="s">
        <v>64</v>
      </c>
      <c r="AC1231" s="31" t="s">
        <v>124</v>
      </c>
      <c r="AD1231" s="31" t="s">
        <v>125</v>
      </c>
      <c r="AE1231" s="31">
        <v>0</v>
      </c>
      <c r="AF1231" s="31" t="s">
        <v>126</v>
      </c>
      <c r="AG1231" s="31" t="s">
        <v>852</v>
      </c>
      <c r="AH1231" s="31">
        <v>6</v>
      </c>
      <c r="AI1231" s="31">
        <v>8</v>
      </c>
      <c r="AJ1231" s="31" t="s">
        <v>128</v>
      </c>
      <c r="AK1231" s="31">
        <f t="shared" si="587"/>
        <v>16</v>
      </c>
      <c r="AL1231" s="31" t="s">
        <v>62</v>
      </c>
      <c r="AO1231" s="31" t="s">
        <v>63</v>
      </c>
      <c r="AP1231" s="31" t="s">
        <v>1044</v>
      </c>
      <c r="AQ1231" s="31" t="s">
        <v>1057</v>
      </c>
      <c r="AR1231" s="31" t="s">
        <v>5716</v>
      </c>
      <c r="AS1231" s="31" t="s">
        <v>232</v>
      </c>
      <c r="AT1231" s="14" t="s">
        <v>5724</v>
      </c>
      <c r="AU1231" s="31" t="s">
        <v>5858</v>
      </c>
      <c r="AX1231" s="31" t="s">
        <v>5724</v>
      </c>
      <c r="AZ1231" s="31">
        <v>5</v>
      </c>
      <c r="BA1231" s="31">
        <v>50</v>
      </c>
      <c r="BC1231" s="31">
        <v>-50</v>
      </c>
      <c r="BD1231" s="31">
        <v>80</v>
      </c>
      <c r="BE1231" s="31" t="s">
        <v>5739</v>
      </c>
      <c r="BK1231" s="14" t="str">
        <f t="shared" si="596"/>
        <v>TS-Q-04:31/
O1010005_U8:3</v>
      </c>
      <c r="BL1231" s="14" t="str">
        <f t="shared" si="597"/>
        <v>TS-Q-04:32/
O1010005_U8:4</v>
      </c>
      <c r="BM1231" s="14" t="str">
        <f t="shared" si="598"/>
        <v/>
      </c>
      <c r="BN1231" s="14"/>
      <c r="BO1231" s="14" t="str">
        <f t="shared" si="588"/>
        <v>O1010005:8A/
O1010005_U8:5</v>
      </c>
      <c r="BP1231" s="14" t="str">
        <f t="shared" si="589"/>
        <v>O1010005:8C/
O1010005_U8:6</v>
      </c>
      <c r="BQ1231" s="14"/>
      <c r="BR1231" s="14" t="str">
        <f t="shared" si="599"/>
        <v/>
      </c>
      <c r="BS1231" s="14" t="str">
        <f t="shared" si="600"/>
        <v/>
      </c>
      <c r="BW1231" s="31" t="str">
        <f t="shared" si="601"/>
        <v>8A</v>
      </c>
      <c r="BX1231" s="31" t="str">
        <f t="shared" si="602"/>
        <v>8C</v>
      </c>
      <c r="BY1231" s="31" t="str">
        <f t="shared" si="603"/>
        <v>3</v>
      </c>
      <c r="BZ1231" s="31" t="str">
        <f t="shared" si="604"/>
        <v>4</v>
      </c>
      <c r="CA1231" s="31" t="str">
        <f t="shared" si="605"/>
        <v/>
      </c>
      <c r="CB1231" s="31" t="str">
        <f t="shared" si="606"/>
        <v>5</v>
      </c>
      <c r="CC1231" s="31" t="str">
        <f t="shared" si="607"/>
        <v>6</v>
      </c>
      <c r="CD1231" s="31" t="str">
        <f t="shared" si="608"/>
        <v/>
      </c>
      <c r="CE1231" s="31" t="str">
        <f t="shared" si="609"/>
        <v/>
      </c>
      <c r="CF1231" s="31" t="e">
        <f t="shared" ca="1" si="610"/>
        <v>#NAME?</v>
      </c>
      <c r="CG1231" s="31" t="e">
        <f t="shared" ca="1" si="611"/>
        <v>#NAME?</v>
      </c>
      <c r="CH1231" s="31" t="e">
        <f t="shared" ca="1" si="612"/>
        <v>#NAME?</v>
      </c>
      <c r="CI1231" s="31" t="e">
        <f t="shared" ca="1" si="613"/>
        <v>#NAME?</v>
      </c>
    </row>
    <row r="1232" spans="1:87" s="31" customFormat="1" ht="45" hidden="1" x14ac:dyDescent="0.25">
      <c r="A1232" s="9" t="s">
        <v>6099</v>
      </c>
      <c r="B1232" s="31" t="s">
        <v>1166</v>
      </c>
      <c r="C1232" s="31" t="s">
        <v>1167</v>
      </c>
      <c r="E1232" s="14" t="s">
        <v>398</v>
      </c>
      <c r="F1232" s="31" t="s">
        <v>6100</v>
      </c>
      <c r="G1232" s="31" t="str">
        <f t="shared" si="590"/>
        <v>Сигнал</v>
      </c>
      <c r="H1232" s="31" t="s">
        <v>293</v>
      </c>
      <c r="I1232" s="31" t="s">
        <v>4569</v>
      </c>
      <c r="J1232" s="31" t="str">
        <f t="shared" si="585"/>
        <v>DCS_AI_02</v>
      </c>
      <c r="K1232" s="14" t="s">
        <v>5866</v>
      </c>
      <c r="M1232" s="31" t="s">
        <v>1137</v>
      </c>
      <c r="N1232" s="31" t="s">
        <v>107</v>
      </c>
      <c r="O1232" s="31" t="s">
        <v>194</v>
      </c>
      <c r="P1232" s="31" t="s">
        <v>131</v>
      </c>
      <c r="Q1232" s="31" t="s">
        <v>66</v>
      </c>
      <c r="R1232" s="31">
        <v>27</v>
      </c>
      <c r="S1232" s="31">
        <v>28</v>
      </c>
      <c r="T1232" s="31" t="s">
        <v>62</v>
      </c>
      <c r="U1232" s="31" t="str">
        <f t="shared" si="614"/>
        <v>48</v>
      </c>
      <c r="V1232" s="14" t="str">
        <f t="shared" si="586"/>
        <v>AVK 2,5 A, AVK 2,5 A</v>
      </c>
      <c r="W1232" s="31" t="str">
        <f t="shared" si="591"/>
        <v>O1010014R_U13</v>
      </c>
      <c r="X1232" s="14" t="str">
        <f t="shared" si="592"/>
        <v>HD5542</v>
      </c>
      <c r="Y1232" s="31" t="str">
        <f t="shared" si="593"/>
        <v>O1010014R</v>
      </c>
      <c r="Z1232" s="31" t="str">
        <f t="shared" si="594"/>
        <v>TUA711-AIO16</v>
      </c>
      <c r="AA1232" s="14" t="str">
        <f t="shared" si="595"/>
        <v>17-SC-DCS-001/O1010014R/ 17-MC-DCS-006</v>
      </c>
      <c r="AB1232" s="31" t="s">
        <v>64</v>
      </c>
      <c r="AC1232" s="31" t="s">
        <v>124</v>
      </c>
      <c r="AD1232" s="31" t="s">
        <v>125</v>
      </c>
      <c r="AE1232" s="31">
        <v>0</v>
      </c>
      <c r="AF1232" s="31" t="s">
        <v>126</v>
      </c>
      <c r="AG1232" s="31" t="s">
        <v>655</v>
      </c>
      <c r="AH1232" s="31">
        <v>15</v>
      </c>
      <c r="AI1232" s="31">
        <v>13</v>
      </c>
      <c r="AJ1232" s="31" t="s">
        <v>128</v>
      </c>
      <c r="AK1232" s="31">
        <f t="shared" si="587"/>
        <v>16</v>
      </c>
      <c r="AL1232" s="31" t="s">
        <v>62</v>
      </c>
      <c r="AO1232" s="31" t="s">
        <v>63</v>
      </c>
      <c r="AP1232" s="31" t="s">
        <v>1168</v>
      </c>
      <c r="AQ1232" s="31" t="s">
        <v>6067</v>
      </c>
      <c r="AR1232" s="31" t="s">
        <v>5716</v>
      </c>
      <c r="AS1232" s="31" t="s">
        <v>232</v>
      </c>
      <c r="AT1232" s="14" t="s">
        <v>5724</v>
      </c>
      <c r="AU1232" s="31" t="s">
        <v>5858</v>
      </c>
      <c r="AX1232" s="31" t="s">
        <v>5724</v>
      </c>
      <c r="AZ1232" s="31">
        <v>5</v>
      </c>
      <c r="BA1232" s="31">
        <v>50</v>
      </c>
      <c r="BC1232" s="31">
        <v>-50</v>
      </c>
      <c r="BD1232" s="31">
        <v>80</v>
      </c>
      <c r="BE1232" s="31" t="s">
        <v>5739</v>
      </c>
      <c r="BK1232" s="14" t="str">
        <f t="shared" si="596"/>
        <v>TS-Q-05:27/
O1010014R_U13:3</v>
      </c>
      <c r="BL1232" s="14" t="str">
        <f t="shared" si="597"/>
        <v>TS-Q-05:28/
O1010014R_U13:4</v>
      </c>
      <c r="BM1232" s="14" t="str">
        <f t="shared" si="598"/>
        <v/>
      </c>
      <c r="BN1232" s="14"/>
      <c r="BO1232" s="14" t="str">
        <f t="shared" si="588"/>
        <v>O1010014R:13A/
O1010014R_U13:5</v>
      </c>
      <c r="BP1232" s="14" t="str">
        <f t="shared" si="589"/>
        <v>O1010014R:13C/
O1010014R_U13:6</v>
      </c>
      <c r="BQ1232" s="14"/>
      <c r="BR1232" s="14" t="str">
        <f t="shared" si="599"/>
        <v/>
      </c>
      <c r="BS1232" s="14" t="str">
        <f t="shared" si="600"/>
        <v/>
      </c>
      <c r="BW1232" s="31" t="str">
        <f t="shared" si="601"/>
        <v>13A</v>
      </c>
      <c r="BX1232" s="31" t="str">
        <f t="shared" si="602"/>
        <v>13C</v>
      </c>
      <c r="BY1232" s="31" t="str">
        <f t="shared" si="603"/>
        <v>3</v>
      </c>
      <c r="BZ1232" s="31" t="str">
        <f t="shared" si="604"/>
        <v>4</v>
      </c>
      <c r="CA1232" s="31" t="str">
        <f t="shared" si="605"/>
        <v/>
      </c>
      <c r="CB1232" s="31" t="str">
        <f t="shared" si="606"/>
        <v>5</v>
      </c>
      <c r="CC1232" s="31" t="str">
        <f t="shared" si="607"/>
        <v>6</v>
      </c>
      <c r="CD1232" s="31" t="str">
        <f t="shared" si="608"/>
        <v/>
      </c>
      <c r="CE1232" s="31" t="str">
        <f t="shared" si="609"/>
        <v/>
      </c>
      <c r="CF1232" s="31" t="e">
        <f t="shared" ca="1" si="610"/>
        <v>#NAME?</v>
      </c>
      <c r="CG1232" s="31" t="e">
        <f t="shared" ca="1" si="611"/>
        <v>#NAME?</v>
      </c>
      <c r="CH1232" s="31" t="e">
        <f t="shared" ca="1" si="612"/>
        <v>#NAME?</v>
      </c>
      <c r="CI1232" s="31" t="e">
        <f t="shared" ca="1" si="613"/>
        <v>#NAME?</v>
      </c>
    </row>
    <row r="1233" spans="1:87" s="31" customFormat="1" ht="45" hidden="1" x14ac:dyDescent="0.25">
      <c r="A1233" s="9" t="s">
        <v>4493</v>
      </c>
      <c r="B1233" s="31" t="s">
        <v>1166</v>
      </c>
      <c r="C1233" s="31" t="s">
        <v>1172</v>
      </c>
      <c r="E1233" s="14" t="s">
        <v>173</v>
      </c>
      <c r="G1233" s="31" t="str">
        <f t="shared" si="590"/>
        <v>Сигнал</v>
      </c>
      <c r="H1233" s="31" t="s">
        <v>330</v>
      </c>
      <c r="I1233" s="31" t="s">
        <v>4569</v>
      </c>
      <c r="J1233" s="31" t="str">
        <f t="shared" si="585"/>
        <v>DCS_AO_02</v>
      </c>
      <c r="K1233" s="14" t="s">
        <v>5866</v>
      </c>
      <c r="M1233" s="31" t="s">
        <v>1137</v>
      </c>
      <c r="N1233" s="31" t="s">
        <v>107</v>
      </c>
      <c r="O1233" s="31" t="s">
        <v>301</v>
      </c>
      <c r="P1233" s="31" t="s">
        <v>131</v>
      </c>
      <c r="Q1233" s="31" t="s">
        <v>66</v>
      </c>
      <c r="R1233" s="31">
        <v>33</v>
      </c>
      <c r="S1233" s="31">
        <v>34</v>
      </c>
      <c r="T1233" s="31" t="s">
        <v>62</v>
      </c>
      <c r="U1233" s="31" t="str">
        <f t="shared" si="614"/>
        <v>48</v>
      </c>
      <c r="V1233" s="14" t="str">
        <f t="shared" si="586"/>
        <v>AVK 2,5 A, AVK 2,5 A</v>
      </c>
      <c r="W1233" s="31" t="str">
        <f t="shared" si="591"/>
        <v>O1010106R_U10</v>
      </c>
      <c r="X1233" s="14" t="str">
        <f t="shared" si="592"/>
        <v>HD5546</v>
      </c>
      <c r="Y1233" s="31" t="str">
        <f t="shared" si="593"/>
        <v>O1010106R</v>
      </c>
      <c r="Z1233" s="31" t="str">
        <f t="shared" si="594"/>
        <v>TUA711-AIO16</v>
      </c>
      <c r="AA1233" s="14" t="str">
        <f t="shared" si="595"/>
        <v>17-SC-DCS-001/O1010106R/ 17-MC-DCS-006</v>
      </c>
      <c r="AB1233" s="31" t="s">
        <v>64</v>
      </c>
      <c r="AC1233" s="31" t="s">
        <v>124</v>
      </c>
      <c r="AD1233" s="31" t="s">
        <v>125</v>
      </c>
      <c r="AE1233" s="31">
        <v>0</v>
      </c>
      <c r="AF1233" s="31" t="s">
        <v>55</v>
      </c>
      <c r="AG1233" s="31" t="s">
        <v>533</v>
      </c>
      <c r="AH1233" s="31">
        <v>7</v>
      </c>
      <c r="AI1233" s="31">
        <v>10</v>
      </c>
      <c r="AJ1233" s="31" t="s">
        <v>175</v>
      </c>
      <c r="AK1233" s="31">
        <f t="shared" si="587"/>
        <v>16</v>
      </c>
      <c r="AL1233" s="31" t="s">
        <v>62</v>
      </c>
      <c r="AO1233" s="31" t="s">
        <v>63</v>
      </c>
      <c r="AP1233" s="31" t="s">
        <v>1168</v>
      </c>
      <c r="AQ1233" s="31" t="s">
        <v>1173</v>
      </c>
      <c r="AR1233" s="31" t="s">
        <v>5716</v>
      </c>
      <c r="AS1233" s="31" t="s">
        <v>232</v>
      </c>
      <c r="AT1233" s="14" t="s">
        <v>5724</v>
      </c>
      <c r="AU1233" s="31" t="s">
        <v>5858</v>
      </c>
      <c r="AX1233" s="31" t="s">
        <v>5724</v>
      </c>
      <c r="BK1233" s="14" t="str">
        <f t="shared" si="596"/>
        <v>TS-Q-05:33/
O1010106R_U10:3</v>
      </c>
      <c r="BL1233" s="14" t="str">
        <f t="shared" si="597"/>
        <v>TS-Q-05:34/
O1010106R_U10:4</v>
      </c>
      <c r="BM1233" s="14" t="str">
        <f t="shared" si="598"/>
        <v/>
      </c>
      <c r="BN1233" s="14"/>
      <c r="BO1233" s="14" t="str">
        <f t="shared" si="588"/>
        <v>O1010106R:10A/
O1010106R_U10:5</v>
      </c>
      <c r="BP1233" s="14" t="str">
        <f t="shared" si="589"/>
        <v>O1010106R:10C/
O1010106R_U10:6</v>
      </c>
      <c r="BQ1233" s="14"/>
      <c r="BR1233" s="14" t="str">
        <f t="shared" si="599"/>
        <v/>
      </c>
      <c r="BS1233" s="14" t="str">
        <f t="shared" si="600"/>
        <v/>
      </c>
      <c r="BW1233" s="31" t="str">
        <f t="shared" si="601"/>
        <v>10A</v>
      </c>
      <c r="BX1233" s="31" t="str">
        <f t="shared" si="602"/>
        <v>10C</v>
      </c>
      <c r="BY1233" s="31" t="str">
        <f t="shared" si="603"/>
        <v>3</v>
      </c>
      <c r="BZ1233" s="31" t="str">
        <f t="shared" si="604"/>
        <v>4</v>
      </c>
      <c r="CA1233" s="31" t="str">
        <f t="shared" si="605"/>
        <v/>
      </c>
      <c r="CB1233" s="31" t="str">
        <f t="shared" si="606"/>
        <v>5</v>
      </c>
      <c r="CC1233" s="31" t="str">
        <f t="shared" si="607"/>
        <v>6</v>
      </c>
      <c r="CD1233" s="31" t="str">
        <f t="shared" si="608"/>
        <v/>
      </c>
      <c r="CE1233" s="31" t="str">
        <f t="shared" si="609"/>
        <v/>
      </c>
      <c r="CF1233" s="31" t="e">
        <f t="shared" ca="1" si="610"/>
        <v>#NAME?</v>
      </c>
      <c r="CG1233" s="31" t="e">
        <f t="shared" ca="1" si="611"/>
        <v>#NAME?</v>
      </c>
      <c r="CH1233" s="31" t="e">
        <f t="shared" ca="1" si="612"/>
        <v>#NAME?</v>
      </c>
      <c r="CI1233" s="31" t="e">
        <f t="shared" ca="1" si="613"/>
        <v>#NAME?</v>
      </c>
    </row>
    <row r="1234" spans="1:87" s="31" customFormat="1" ht="45" hidden="1" x14ac:dyDescent="0.25">
      <c r="A1234" s="9" t="s">
        <v>6099</v>
      </c>
      <c r="B1234" s="31" t="s">
        <v>536</v>
      </c>
      <c r="C1234" s="31" t="s">
        <v>537</v>
      </c>
      <c r="E1234" s="14" t="s">
        <v>398</v>
      </c>
      <c r="F1234" s="31" t="s">
        <v>6100</v>
      </c>
      <c r="G1234" s="31" t="str">
        <f t="shared" si="590"/>
        <v>Сигнал</v>
      </c>
      <c r="H1234" s="31" t="s">
        <v>293</v>
      </c>
      <c r="I1234" s="31" t="s">
        <v>4568</v>
      </c>
      <c r="J1234" s="31" t="str">
        <f t="shared" si="585"/>
        <v>DCS_AI_02</v>
      </c>
      <c r="K1234" s="14" t="s">
        <v>5866</v>
      </c>
      <c r="M1234" s="31" t="s">
        <v>490</v>
      </c>
      <c r="N1234" s="31" t="s">
        <v>107</v>
      </c>
      <c r="O1234" s="31" t="s">
        <v>200</v>
      </c>
      <c r="P1234" s="31" t="s">
        <v>131</v>
      </c>
      <c r="Q1234" s="31" t="s">
        <v>460</v>
      </c>
      <c r="R1234" s="31">
        <v>31</v>
      </c>
      <c r="S1234" s="31">
        <v>32</v>
      </c>
      <c r="T1234" s="31" t="s">
        <v>62</v>
      </c>
      <c r="U1234" s="31" t="str">
        <f t="shared" si="614"/>
        <v>48</v>
      </c>
      <c r="V1234" s="14" t="str">
        <f t="shared" si="586"/>
        <v>AVK 2,5 A, AVK 2,5 A</v>
      </c>
      <c r="W1234" s="31" t="str">
        <f t="shared" si="591"/>
        <v>O1010012R_U13</v>
      </c>
      <c r="X1234" s="14" t="str">
        <f t="shared" si="592"/>
        <v>HD5542</v>
      </c>
      <c r="Y1234" s="31" t="str">
        <f t="shared" si="593"/>
        <v>O1010012R</v>
      </c>
      <c r="Z1234" s="31" t="str">
        <f t="shared" si="594"/>
        <v>TUA711-AIO16</v>
      </c>
      <c r="AA1234" s="14" t="str">
        <f t="shared" si="595"/>
        <v>17-SC-DCS-001/O1010012R/ 17-MC-DCS-006</v>
      </c>
      <c r="AB1234" s="31" t="s">
        <v>64</v>
      </c>
      <c r="AC1234" s="31" t="s">
        <v>124</v>
      </c>
      <c r="AD1234" s="31" t="s">
        <v>125</v>
      </c>
      <c r="AE1234" s="31">
        <v>0</v>
      </c>
      <c r="AF1234" s="31" t="s">
        <v>126</v>
      </c>
      <c r="AG1234" s="31" t="s">
        <v>127</v>
      </c>
      <c r="AH1234" s="31">
        <v>13</v>
      </c>
      <c r="AI1234" s="31">
        <v>13</v>
      </c>
      <c r="AJ1234" s="31" t="s">
        <v>128</v>
      </c>
      <c r="AK1234" s="31">
        <f t="shared" si="587"/>
        <v>16</v>
      </c>
      <c r="AL1234" s="31" t="s">
        <v>62</v>
      </c>
      <c r="AO1234" s="31" t="s">
        <v>63</v>
      </c>
      <c r="AP1234" s="31" t="s">
        <v>538</v>
      </c>
      <c r="AQ1234" s="31" t="s">
        <v>6068</v>
      </c>
      <c r="AR1234" s="31" t="s">
        <v>5716</v>
      </c>
      <c r="AS1234" s="31" t="s">
        <v>232</v>
      </c>
      <c r="AT1234" s="14" t="s">
        <v>5724</v>
      </c>
      <c r="AU1234" s="31" t="s">
        <v>5858</v>
      </c>
      <c r="AX1234" s="31" t="s">
        <v>5724</v>
      </c>
      <c r="AZ1234" s="31">
        <v>5</v>
      </c>
      <c r="BA1234" s="31">
        <v>50</v>
      </c>
      <c r="BC1234" s="31">
        <v>-50</v>
      </c>
      <c r="BD1234" s="31">
        <v>80</v>
      </c>
      <c r="BE1234" s="31" t="s">
        <v>5739</v>
      </c>
      <c r="BK1234" s="14" t="str">
        <f t="shared" si="596"/>
        <v>TS-O-02:31/
O1010012R_U13:3</v>
      </c>
      <c r="BL1234" s="14" t="str">
        <f t="shared" si="597"/>
        <v>TS-O-02:32/
O1010012R_U13:4</v>
      </c>
      <c r="BM1234" s="14" t="str">
        <f t="shared" si="598"/>
        <v/>
      </c>
      <c r="BN1234" s="14"/>
      <c r="BO1234" s="14" t="str">
        <f t="shared" si="588"/>
        <v>O1010012R:13A/
O1010012R_U13:5</v>
      </c>
      <c r="BP1234" s="14" t="str">
        <f t="shared" si="589"/>
        <v>O1010012R:13C/
O1010012R_U13:6</v>
      </c>
      <c r="BQ1234" s="14"/>
      <c r="BR1234" s="14" t="str">
        <f t="shared" si="599"/>
        <v/>
      </c>
      <c r="BS1234" s="14" t="str">
        <f t="shared" si="600"/>
        <v/>
      </c>
      <c r="BW1234" s="31" t="str">
        <f t="shared" si="601"/>
        <v>13A</v>
      </c>
      <c r="BX1234" s="31" t="str">
        <f t="shared" si="602"/>
        <v>13C</v>
      </c>
      <c r="BY1234" s="31" t="str">
        <f t="shared" si="603"/>
        <v>3</v>
      </c>
      <c r="BZ1234" s="31" t="str">
        <f t="shared" si="604"/>
        <v>4</v>
      </c>
      <c r="CA1234" s="31" t="str">
        <f t="shared" si="605"/>
        <v/>
      </c>
      <c r="CB1234" s="31" t="str">
        <f t="shared" si="606"/>
        <v>5</v>
      </c>
      <c r="CC1234" s="31" t="str">
        <f t="shared" si="607"/>
        <v>6</v>
      </c>
      <c r="CD1234" s="31" t="str">
        <f t="shared" si="608"/>
        <v/>
      </c>
      <c r="CE1234" s="31" t="str">
        <f t="shared" si="609"/>
        <v/>
      </c>
      <c r="CF1234" s="31" t="e">
        <f t="shared" ca="1" si="610"/>
        <v>#NAME?</v>
      </c>
      <c r="CG1234" s="31" t="e">
        <f t="shared" ca="1" si="611"/>
        <v>#NAME?</v>
      </c>
      <c r="CH1234" s="31" t="e">
        <f t="shared" ca="1" si="612"/>
        <v>#NAME?</v>
      </c>
      <c r="CI1234" s="31" t="e">
        <f t="shared" ca="1" si="613"/>
        <v>#NAME?</v>
      </c>
    </row>
    <row r="1235" spans="1:87" s="31" customFormat="1" ht="45" hidden="1" x14ac:dyDescent="0.25">
      <c r="A1235" s="9" t="s">
        <v>4493</v>
      </c>
      <c r="B1235" s="31" t="s">
        <v>536</v>
      </c>
      <c r="C1235" s="31" t="s">
        <v>545</v>
      </c>
      <c r="E1235" s="14" t="s">
        <v>173</v>
      </c>
      <c r="G1235" s="31" t="str">
        <f t="shared" si="590"/>
        <v>Сигнал</v>
      </c>
      <c r="H1235" s="31" t="s">
        <v>330</v>
      </c>
      <c r="I1235" s="31" t="s">
        <v>4568</v>
      </c>
      <c r="J1235" s="31" t="str">
        <f t="shared" si="585"/>
        <v>DCS_AO_02</v>
      </c>
      <c r="K1235" s="14" t="s">
        <v>5866</v>
      </c>
      <c r="M1235" s="31" t="s">
        <v>490</v>
      </c>
      <c r="N1235" s="31" t="s">
        <v>107</v>
      </c>
      <c r="O1235" s="31" t="s">
        <v>547</v>
      </c>
      <c r="P1235" s="31" t="s">
        <v>131</v>
      </c>
      <c r="Q1235" s="31" t="s">
        <v>460</v>
      </c>
      <c r="R1235" s="31">
        <v>37</v>
      </c>
      <c r="S1235" s="31">
        <v>38</v>
      </c>
      <c r="T1235" s="31" t="s">
        <v>62</v>
      </c>
      <c r="U1235" s="31" t="str">
        <f t="shared" si="614"/>
        <v>48</v>
      </c>
      <c r="V1235" s="14" t="str">
        <f t="shared" si="586"/>
        <v>AVK 2,5 A, AVK 2,5 A</v>
      </c>
      <c r="W1235" s="31" t="str">
        <f t="shared" si="591"/>
        <v>O1010104R_U15</v>
      </c>
      <c r="X1235" s="14" t="str">
        <f t="shared" si="592"/>
        <v>HD5546</v>
      </c>
      <c r="Y1235" s="31" t="str">
        <f t="shared" si="593"/>
        <v>O1010104R</v>
      </c>
      <c r="Z1235" s="31" t="str">
        <f t="shared" si="594"/>
        <v>TUA711-AIO16</v>
      </c>
      <c r="AA1235" s="14" t="str">
        <f t="shared" si="595"/>
        <v>17-SC-DCS-001/O1010104R/ 17-MC-DCS-006</v>
      </c>
      <c r="AB1235" s="31" t="s">
        <v>64</v>
      </c>
      <c r="AC1235" s="31" t="s">
        <v>124</v>
      </c>
      <c r="AD1235" s="31" t="s">
        <v>125</v>
      </c>
      <c r="AE1235" s="31">
        <v>0</v>
      </c>
      <c r="AF1235" s="31" t="s">
        <v>55</v>
      </c>
      <c r="AG1235" s="31" t="s">
        <v>174</v>
      </c>
      <c r="AH1235" s="31">
        <v>5</v>
      </c>
      <c r="AI1235" s="31">
        <v>15</v>
      </c>
      <c r="AJ1235" s="31" t="s">
        <v>175</v>
      </c>
      <c r="AK1235" s="31">
        <f t="shared" si="587"/>
        <v>16</v>
      </c>
      <c r="AL1235" s="31" t="s">
        <v>62</v>
      </c>
      <c r="AO1235" s="31" t="s">
        <v>63</v>
      </c>
      <c r="AP1235" s="31" t="s">
        <v>538</v>
      </c>
      <c r="AQ1235" s="31" t="s">
        <v>546</v>
      </c>
      <c r="AR1235" s="31" t="s">
        <v>5716</v>
      </c>
      <c r="AS1235" s="31" t="s">
        <v>232</v>
      </c>
      <c r="AT1235" s="14" t="s">
        <v>5724</v>
      </c>
      <c r="AU1235" s="31" t="s">
        <v>5858</v>
      </c>
      <c r="AX1235" s="31" t="s">
        <v>5724</v>
      </c>
      <c r="BK1235" s="14" t="str">
        <f t="shared" si="596"/>
        <v>TS-O-02:37/
O1010104R_U15:3</v>
      </c>
      <c r="BL1235" s="14" t="str">
        <f t="shared" si="597"/>
        <v>TS-O-02:38/
O1010104R_U15:4</v>
      </c>
      <c r="BM1235" s="14" t="str">
        <f t="shared" si="598"/>
        <v/>
      </c>
      <c r="BN1235" s="14"/>
      <c r="BO1235" s="14" t="str">
        <f t="shared" si="588"/>
        <v>O1010104R:15A/
O1010104R_U15:5</v>
      </c>
      <c r="BP1235" s="14" t="str">
        <f t="shared" si="589"/>
        <v>O1010104R:15C/
O1010104R_U15:6</v>
      </c>
      <c r="BQ1235" s="14"/>
      <c r="BR1235" s="14" t="str">
        <f t="shared" si="599"/>
        <v/>
      </c>
      <c r="BS1235" s="14" t="str">
        <f t="shared" si="600"/>
        <v/>
      </c>
      <c r="BW1235" s="31" t="str">
        <f t="shared" si="601"/>
        <v>15A</v>
      </c>
      <c r="BX1235" s="31" t="str">
        <f t="shared" si="602"/>
        <v>15C</v>
      </c>
      <c r="BY1235" s="31" t="str">
        <f t="shared" si="603"/>
        <v>3</v>
      </c>
      <c r="BZ1235" s="31" t="str">
        <f t="shared" si="604"/>
        <v>4</v>
      </c>
      <c r="CA1235" s="31" t="str">
        <f t="shared" si="605"/>
        <v/>
      </c>
      <c r="CB1235" s="31" t="str">
        <f t="shared" si="606"/>
        <v>5</v>
      </c>
      <c r="CC1235" s="31" t="str">
        <f t="shared" si="607"/>
        <v>6</v>
      </c>
      <c r="CD1235" s="31" t="str">
        <f t="shared" si="608"/>
        <v/>
      </c>
      <c r="CE1235" s="31" t="str">
        <f t="shared" si="609"/>
        <v/>
      </c>
      <c r="CF1235" s="31" t="e">
        <f t="shared" ca="1" si="610"/>
        <v>#NAME?</v>
      </c>
      <c r="CG1235" s="31" t="e">
        <f t="shared" ca="1" si="611"/>
        <v>#NAME?</v>
      </c>
      <c r="CH1235" s="31" t="e">
        <f t="shared" ca="1" si="612"/>
        <v>#NAME?</v>
      </c>
      <c r="CI1235" s="31" t="e">
        <f t="shared" ca="1" si="613"/>
        <v>#NAME?</v>
      </c>
    </row>
    <row r="1236" spans="1:87" s="31" customFormat="1" ht="30" hidden="1" x14ac:dyDescent="0.25">
      <c r="A1236" s="9" t="s">
        <v>6099</v>
      </c>
      <c r="B1236" s="31" t="s">
        <v>1169</v>
      </c>
      <c r="C1236" s="31" t="s">
        <v>1170</v>
      </c>
      <c r="E1236" s="14" t="s">
        <v>212</v>
      </c>
      <c r="F1236" s="31" t="s">
        <v>6100</v>
      </c>
      <c r="G1236" s="31" t="str">
        <f t="shared" si="590"/>
        <v>Сигнал</v>
      </c>
      <c r="H1236" s="31" t="s">
        <v>293</v>
      </c>
      <c r="I1236" s="31" t="s">
        <v>4568</v>
      </c>
      <c r="J1236" s="31" t="str">
        <f t="shared" si="585"/>
        <v>DCS_AI_01</v>
      </c>
      <c r="K1236" s="14" t="s">
        <v>5866</v>
      </c>
      <c r="M1236" s="31" t="s">
        <v>1137</v>
      </c>
      <c r="N1236" s="31" t="s">
        <v>107</v>
      </c>
      <c r="O1236" s="31" t="s">
        <v>197</v>
      </c>
      <c r="P1236" s="31" t="s">
        <v>131</v>
      </c>
      <c r="Q1236" s="31" t="s">
        <v>66</v>
      </c>
      <c r="R1236" s="31">
        <v>29</v>
      </c>
      <c r="S1236" s="31">
        <v>30</v>
      </c>
      <c r="T1236" s="31" t="s">
        <v>62</v>
      </c>
      <c r="U1236" s="31" t="str">
        <f t="shared" si="614"/>
        <v>48</v>
      </c>
      <c r="V1236" s="14" t="str">
        <f t="shared" si="586"/>
        <v>AVK 2,5 A, AVK 2,5 A</v>
      </c>
      <c r="W1236" s="31" t="str">
        <f t="shared" si="591"/>
        <v>O1010005_U16</v>
      </c>
      <c r="X1236" s="14" t="str">
        <f t="shared" si="592"/>
        <v>HD5542</v>
      </c>
      <c r="Y1236" s="31" t="str">
        <f t="shared" si="593"/>
        <v>O1010005</v>
      </c>
      <c r="Z1236" s="31" t="str">
        <f t="shared" si="594"/>
        <v>TUA711-AIO16</v>
      </c>
      <c r="AA1236" s="14" t="str">
        <f t="shared" si="595"/>
        <v>17-SC-DCS-001/O1010005/ 17-MC-DCS-006</v>
      </c>
      <c r="AB1236" s="31" t="s">
        <v>64</v>
      </c>
      <c r="AC1236" s="31" t="s">
        <v>124</v>
      </c>
      <c r="AD1236" s="31" t="s">
        <v>125</v>
      </c>
      <c r="AE1236" s="31">
        <v>0</v>
      </c>
      <c r="AF1236" s="31" t="s">
        <v>126</v>
      </c>
      <c r="AG1236" s="31" t="s">
        <v>852</v>
      </c>
      <c r="AH1236" s="31">
        <v>6</v>
      </c>
      <c r="AI1236" s="31">
        <v>16</v>
      </c>
      <c r="AJ1236" s="31" t="s">
        <v>128</v>
      </c>
      <c r="AK1236" s="31">
        <f t="shared" si="587"/>
        <v>16</v>
      </c>
      <c r="AL1236" s="31" t="s">
        <v>62</v>
      </c>
      <c r="AO1236" s="31" t="s">
        <v>63</v>
      </c>
      <c r="AP1236" s="31" t="s">
        <v>1047</v>
      </c>
      <c r="AQ1236" s="31" t="s">
        <v>6069</v>
      </c>
      <c r="AR1236" s="31" t="s">
        <v>5716</v>
      </c>
      <c r="AS1236" s="31" t="s">
        <v>232</v>
      </c>
      <c r="AT1236" s="14" t="s">
        <v>5724</v>
      </c>
      <c r="AU1236" s="31" t="s">
        <v>5858</v>
      </c>
      <c r="AX1236" s="31" t="s">
        <v>5724</v>
      </c>
      <c r="AZ1236" s="31">
        <v>5</v>
      </c>
      <c r="BA1236" s="31">
        <v>50</v>
      </c>
      <c r="BC1236" s="31">
        <v>-50</v>
      </c>
      <c r="BD1236" s="31">
        <v>80</v>
      </c>
      <c r="BE1236" s="31" t="s">
        <v>5739</v>
      </c>
      <c r="BK1236" s="14" t="str">
        <f t="shared" si="596"/>
        <v>TS-Q-05:29/
O1010005_U16:3</v>
      </c>
      <c r="BL1236" s="14" t="str">
        <f t="shared" si="597"/>
        <v>TS-Q-05:30/
O1010005_U16:4</v>
      </c>
      <c r="BM1236" s="14" t="str">
        <f t="shared" si="598"/>
        <v/>
      </c>
      <c r="BN1236" s="14"/>
      <c r="BO1236" s="14" t="str">
        <f t="shared" si="588"/>
        <v>O1010005:16A/
O1010005_U16:5</v>
      </c>
      <c r="BP1236" s="14" t="str">
        <f t="shared" si="589"/>
        <v>O1010005:16C/
O1010005_U16:6</v>
      </c>
      <c r="BQ1236" s="14"/>
      <c r="BR1236" s="14" t="str">
        <f t="shared" si="599"/>
        <v/>
      </c>
      <c r="BS1236" s="14" t="str">
        <f t="shared" si="600"/>
        <v/>
      </c>
      <c r="BW1236" s="31" t="str">
        <f t="shared" si="601"/>
        <v>16A</v>
      </c>
      <c r="BX1236" s="31" t="str">
        <f t="shared" si="602"/>
        <v>16C</v>
      </c>
      <c r="BY1236" s="31" t="str">
        <f t="shared" si="603"/>
        <v>3</v>
      </c>
      <c r="BZ1236" s="31" t="str">
        <f t="shared" si="604"/>
        <v>4</v>
      </c>
      <c r="CA1236" s="31" t="str">
        <f t="shared" si="605"/>
        <v/>
      </c>
      <c r="CB1236" s="31" t="str">
        <f t="shared" si="606"/>
        <v>5</v>
      </c>
      <c r="CC1236" s="31" t="str">
        <f t="shared" si="607"/>
        <v>6</v>
      </c>
      <c r="CD1236" s="31" t="str">
        <f t="shared" si="608"/>
        <v/>
      </c>
      <c r="CE1236" s="31" t="str">
        <f t="shared" si="609"/>
        <v/>
      </c>
      <c r="CF1236" s="31" t="e">
        <f t="shared" ca="1" si="610"/>
        <v>#NAME?</v>
      </c>
      <c r="CG1236" s="31" t="e">
        <f t="shared" ca="1" si="611"/>
        <v>#NAME?</v>
      </c>
      <c r="CH1236" s="31" t="e">
        <f t="shared" ca="1" si="612"/>
        <v>#NAME?</v>
      </c>
      <c r="CI1236" s="31" t="e">
        <f t="shared" ca="1" si="613"/>
        <v>#NAME?</v>
      </c>
    </row>
    <row r="1237" spans="1:87" s="31" customFormat="1" ht="30" hidden="1" x14ac:dyDescent="0.25">
      <c r="A1237" s="9" t="s">
        <v>6099</v>
      </c>
      <c r="B1237" s="31" t="s">
        <v>453</v>
      </c>
      <c r="C1237" s="31" t="s">
        <v>454</v>
      </c>
      <c r="E1237" s="14" t="s">
        <v>212</v>
      </c>
      <c r="F1237" s="31" t="s">
        <v>6100</v>
      </c>
      <c r="G1237" s="31" t="str">
        <f t="shared" si="590"/>
        <v>Сигнал</v>
      </c>
      <c r="H1237" s="14" t="s">
        <v>293</v>
      </c>
      <c r="I1237" s="31" t="s">
        <v>4548</v>
      </c>
      <c r="J1237" s="31" t="str">
        <f t="shared" si="585"/>
        <v>DCS_AI_01</v>
      </c>
      <c r="K1237" s="14" t="s">
        <v>5866</v>
      </c>
      <c r="M1237" s="31" t="s">
        <v>435</v>
      </c>
      <c r="N1237" s="31" t="s">
        <v>113</v>
      </c>
      <c r="O1237" s="31" t="s">
        <v>170</v>
      </c>
      <c r="P1237" s="31" t="s">
        <v>131</v>
      </c>
      <c r="Q1237" s="31" t="s">
        <v>391</v>
      </c>
      <c r="R1237" s="31">
        <v>15</v>
      </c>
      <c r="S1237" s="31">
        <v>16</v>
      </c>
      <c r="T1237" s="31" t="s">
        <v>62</v>
      </c>
      <c r="U1237" s="31" t="str">
        <f t="shared" si="614"/>
        <v>24</v>
      </c>
      <c r="V1237" s="14" t="str">
        <f t="shared" si="586"/>
        <v>AVK 2,5 A, AVK 2,5 A</v>
      </c>
      <c r="W1237" s="31" t="str">
        <f t="shared" si="591"/>
        <v>O1010001_U4</v>
      </c>
      <c r="X1237" s="14" t="str">
        <f t="shared" si="592"/>
        <v>HD5542</v>
      </c>
      <c r="Y1237" s="31" t="str">
        <f t="shared" si="593"/>
        <v>O1010001</v>
      </c>
      <c r="Z1237" s="31" t="str">
        <f t="shared" si="594"/>
        <v>TUA711-AIO16</v>
      </c>
      <c r="AA1237" s="14" t="str">
        <f t="shared" si="595"/>
        <v>17-SC-DCS-001/O1010001/ 17-MC-DCS-006</v>
      </c>
      <c r="AB1237" s="31" t="s">
        <v>64</v>
      </c>
      <c r="AC1237" s="31" t="s">
        <v>124</v>
      </c>
      <c r="AD1237" s="31" t="s">
        <v>125</v>
      </c>
      <c r="AE1237" s="31">
        <v>0</v>
      </c>
      <c r="AF1237" s="31" t="s">
        <v>126</v>
      </c>
      <c r="AG1237" s="31" t="s">
        <v>446</v>
      </c>
      <c r="AH1237" s="31">
        <v>2</v>
      </c>
      <c r="AI1237" s="31">
        <v>4</v>
      </c>
      <c r="AJ1237" s="31" t="s">
        <v>128</v>
      </c>
      <c r="AK1237" s="31">
        <f t="shared" si="587"/>
        <v>16</v>
      </c>
      <c r="AL1237" s="31" t="s">
        <v>62</v>
      </c>
      <c r="AO1237" s="31" t="s">
        <v>63</v>
      </c>
      <c r="AP1237" s="31" t="s">
        <v>456</v>
      </c>
      <c r="AQ1237" s="31" t="s">
        <v>6070</v>
      </c>
      <c r="AR1237" s="31" t="s">
        <v>5716</v>
      </c>
      <c r="AS1237" s="31" t="s">
        <v>134</v>
      </c>
      <c r="AT1237" s="14" t="s">
        <v>5724</v>
      </c>
      <c r="AU1237" s="31" t="s">
        <v>5858</v>
      </c>
      <c r="AX1237" s="31" t="s">
        <v>5724</v>
      </c>
      <c r="BA1237" s="31">
        <v>38</v>
      </c>
      <c r="BC1237" s="31">
        <v>-50</v>
      </c>
      <c r="BD1237" s="31">
        <v>50</v>
      </c>
      <c r="BE1237" s="31" t="s">
        <v>5739</v>
      </c>
      <c r="BK1237" s="14" t="str">
        <f t="shared" si="596"/>
        <v>TS-O-01:15/
O1010001_U4:3</v>
      </c>
      <c r="BL1237" s="14" t="str">
        <f t="shared" si="597"/>
        <v>TS-O-01:16/
O1010001_U4:4</v>
      </c>
      <c r="BM1237" s="14" t="str">
        <f t="shared" si="598"/>
        <v/>
      </c>
      <c r="BN1237" s="14"/>
      <c r="BO1237" s="14" t="str">
        <f t="shared" si="588"/>
        <v>O1010001:4A/
O1010001_U4:5</v>
      </c>
      <c r="BP1237" s="14" t="str">
        <f t="shared" si="589"/>
        <v>O1010001:4C/
O1010001_U4:6</v>
      </c>
      <c r="BQ1237" s="14"/>
      <c r="BR1237" s="14" t="str">
        <f t="shared" si="599"/>
        <v/>
      </c>
      <c r="BS1237" s="14" t="str">
        <f t="shared" si="600"/>
        <v/>
      </c>
      <c r="BW1237" s="31" t="str">
        <f t="shared" si="601"/>
        <v>4A</v>
      </c>
      <c r="BX1237" s="31" t="str">
        <f t="shared" si="602"/>
        <v>4C</v>
      </c>
      <c r="BY1237" s="31" t="str">
        <f t="shared" si="603"/>
        <v>3</v>
      </c>
      <c r="BZ1237" s="31" t="str">
        <f t="shared" si="604"/>
        <v>4</v>
      </c>
      <c r="CA1237" s="31" t="str">
        <f t="shared" si="605"/>
        <v/>
      </c>
      <c r="CB1237" s="31" t="str">
        <f t="shared" si="606"/>
        <v>5</v>
      </c>
      <c r="CC1237" s="31" t="str">
        <f t="shared" si="607"/>
        <v>6</v>
      </c>
      <c r="CD1237" s="31" t="str">
        <f t="shared" si="608"/>
        <v/>
      </c>
      <c r="CE1237" s="31" t="str">
        <f t="shared" si="609"/>
        <v/>
      </c>
      <c r="CF1237" s="31" t="e">
        <f t="shared" ca="1" si="610"/>
        <v>#NAME?</v>
      </c>
      <c r="CG1237" s="31" t="e">
        <f t="shared" ca="1" si="611"/>
        <v>#NAME?</v>
      </c>
      <c r="CH1237" s="31" t="e">
        <f t="shared" ca="1" si="612"/>
        <v>#NAME?</v>
      </c>
      <c r="CI1237" s="31" t="e">
        <f t="shared" ca="1" si="613"/>
        <v>#NAME?</v>
      </c>
    </row>
    <row r="1238" spans="1:87" s="31" customFormat="1" ht="45" hidden="1" x14ac:dyDescent="0.25">
      <c r="A1238" s="9" t="s">
        <v>6099</v>
      </c>
      <c r="B1238" s="31" t="s">
        <v>457</v>
      </c>
      <c r="C1238" s="31" t="s">
        <v>458</v>
      </c>
      <c r="E1238" s="14" t="s">
        <v>398</v>
      </c>
      <c r="F1238" s="31" t="s">
        <v>6100</v>
      </c>
      <c r="G1238" s="31" t="str">
        <f t="shared" si="590"/>
        <v>Сигнал</v>
      </c>
      <c r="H1238" s="31" t="s">
        <v>293</v>
      </c>
      <c r="I1238" s="31" t="s">
        <v>4550</v>
      </c>
      <c r="J1238" s="31" t="str">
        <f t="shared" si="585"/>
        <v>DCS_AI_02</v>
      </c>
      <c r="K1238" s="14" t="s">
        <v>5866</v>
      </c>
      <c r="M1238" s="31" t="s">
        <v>435</v>
      </c>
      <c r="N1238" s="31" t="s">
        <v>113</v>
      </c>
      <c r="O1238" s="31" t="s">
        <v>176</v>
      </c>
      <c r="P1238" s="31" t="s">
        <v>131</v>
      </c>
      <c r="Q1238" s="31" t="s">
        <v>391</v>
      </c>
      <c r="R1238" s="31">
        <v>17</v>
      </c>
      <c r="S1238" s="31">
        <v>18</v>
      </c>
      <c r="T1238" s="31" t="s">
        <v>62</v>
      </c>
      <c r="U1238" s="31" t="str">
        <f t="shared" si="614"/>
        <v>24</v>
      </c>
      <c r="V1238" s="14" t="str">
        <f t="shared" si="586"/>
        <v>AVK 2,5 A, AVK 2,5 A</v>
      </c>
      <c r="W1238" s="31" t="str">
        <f t="shared" si="591"/>
        <v>O1010012R_U9</v>
      </c>
      <c r="X1238" s="14" t="str">
        <f t="shared" si="592"/>
        <v>HD5542</v>
      </c>
      <c r="Y1238" s="31" t="str">
        <f t="shared" si="593"/>
        <v>O1010012R</v>
      </c>
      <c r="Z1238" s="31" t="str">
        <f t="shared" si="594"/>
        <v>TUA711-AIO16</v>
      </c>
      <c r="AA1238" s="14" t="str">
        <f t="shared" si="595"/>
        <v>17-SC-DCS-001/O1010012R/ 17-MC-DCS-006</v>
      </c>
      <c r="AB1238" s="31" t="s">
        <v>64</v>
      </c>
      <c r="AC1238" s="31" t="s">
        <v>124</v>
      </c>
      <c r="AD1238" s="31" t="s">
        <v>125</v>
      </c>
      <c r="AE1238" s="31">
        <v>0</v>
      </c>
      <c r="AF1238" s="31" t="s">
        <v>126</v>
      </c>
      <c r="AG1238" s="31" t="s">
        <v>127</v>
      </c>
      <c r="AH1238" s="31">
        <v>13</v>
      </c>
      <c r="AI1238" s="31">
        <v>9</v>
      </c>
      <c r="AJ1238" s="31" t="s">
        <v>128</v>
      </c>
      <c r="AK1238" s="31">
        <f t="shared" si="587"/>
        <v>16</v>
      </c>
      <c r="AL1238" s="31" t="s">
        <v>62</v>
      </c>
      <c r="AO1238" s="31" t="s">
        <v>63</v>
      </c>
      <c r="AP1238" s="31" t="s">
        <v>459</v>
      </c>
      <c r="AQ1238" s="31" t="s">
        <v>5974</v>
      </c>
      <c r="AR1238" s="31" t="s">
        <v>5716</v>
      </c>
      <c r="AS1238" s="31" t="s">
        <v>134</v>
      </c>
      <c r="AT1238" s="14" t="s">
        <v>5724</v>
      </c>
      <c r="AU1238" s="31" t="s">
        <v>5858</v>
      </c>
      <c r="AX1238" s="31" t="s">
        <v>5724</v>
      </c>
      <c r="AZ1238" s="31">
        <v>16</v>
      </c>
      <c r="BA1238" s="31">
        <v>28</v>
      </c>
      <c r="BC1238" s="31">
        <v>-50</v>
      </c>
      <c r="BD1238" s="31">
        <v>50</v>
      </c>
      <c r="BE1238" s="31" t="s">
        <v>5739</v>
      </c>
      <c r="BK1238" s="14" t="str">
        <f t="shared" si="596"/>
        <v>TS-O-01:17/
O1010012R_U9:3</v>
      </c>
      <c r="BL1238" s="14" t="str">
        <f t="shared" si="597"/>
        <v>TS-O-01:18/
O1010012R_U9:4</v>
      </c>
      <c r="BM1238" s="14" t="str">
        <f t="shared" si="598"/>
        <v/>
      </c>
      <c r="BN1238" s="14"/>
      <c r="BO1238" s="14" t="str">
        <f t="shared" si="588"/>
        <v>O1010012R:9A/
O1010012R_U9:5</v>
      </c>
      <c r="BP1238" s="14" t="str">
        <f t="shared" si="589"/>
        <v>O1010012R:9C/
O1010012R_U9:6</v>
      </c>
      <c r="BQ1238" s="14"/>
      <c r="BR1238" s="14" t="str">
        <f t="shared" si="599"/>
        <v/>
      </c>
      <c r="BS1238" s="14" t="str">
        <f t="shared" si="600"/>
        <v/>
      </c>
      <c r="BW1238" s="31" t="str">
        <f t="shared" si="601"/>
        <v>9A</v>
      </c>
      <c r="BX1238" s="31" t="str">
        <f t="shared" si="602"/>
        <v>9C</v>
      </c>
      <c r="BY1238" s="31" t="str">
        <f t="shared" si="603"/>
        <v>3</v>
      </c>
      <c r="BZ1238" s="31" t="str">
        <f t="shared" si="604"/>
        <v>4</v>
      </c>
      <c r="CA1238" s="31" t="str">
        <f t="shared" si="605"/>
        <v/>
      </c>
      <c r="CB1238" s="31" t="str">
        <f t="shared" si="606"/>
        <v>5</v>
      </c>
      <c r="CC1238" s="31" t="str">
        <f t="shared" si="607"/>
        <v>6</v>
      </c>
      <c r="CD1238" s="31" t="str">
        <f t="shared" si="608"/>
        <v/>
      </c>
      <c r="CE1238" s="31" t="str">
        <f t="shared" si="609"/>
        <v/>
      </c>
      <c r="CF1238" s="31" t="e">
        <f t="shared" ca="1" si="610"/>
        <v>#NAME?</v>
      </c>
      <c r="CG1238" s="31" t="e">
        <f t="shared" ca="1" si="611"/>
        <v>#NAME?</v>
      </c>
      <c r="CH1238" s="31" t="e">
        <f t="shared" ca="1" si="612"/>
        <v>#NAME?</v>
      </c>
      <c r="CI1238" s="31" t="e">
        <f t="shared" ca="1" si="613"/>
        <v>#NAME?</v>
      </c>
    </row>
    <row r="1239" spans="1:87" s="31" customFormat="1" ht="30" hidden="1" x14ac:dyDescent="0.25">
      <c r="A1239" s="9" t="s">
        <v>4493</v>
      </c>
      <c r="B1239" s="31" t="s">
        <v>872</v>
      </c>
      <c r="C1239" s="31" t="s">
        <v>873</v>
      </c>
      <c r="E1239" s="14" t="s">
        <v>212</v>
      </c>
      <c r="G1239" s="31" t="str">
        <f t="shared" si="590"/>
        <v>Сигнал</v>
      </c>
      <c r="H1239" s="31" t="s">
        <v>293</v>
      </c>
      <c r="I1239" s="31" t="s">
        <v>4552</v>
      </c>
      <c r="J1239" s="31" t="str">
        <f t="shared" si="585"/>
        <v>DCS_AI_01</v>
      </c>
      <c r="K1239" s="14" t="s">
        <v>5866</v>
      </c>
      <c r="M1239" s="31" t="s">
        <v>825</v>
      </c>
      <c r="N1239" s="31" t="s">
        <v>107</v>
      </c>
      <c r="O1239" s="31" t="s">
        <v>194</v>
      </c>
      <c r="P1239" s="31" t="s">
        <v>131</v>
      </c>
      <c r="Q1239" s="31" t="s">
        <v>826</v>
      </c>
      <c r="R1239" s="31">
        <v>27</v>
      </c>
      <c r="S1239" s="31">
        <v>28</v>
      </c>
      <c r="T1239" s="31" t="s">
        <v>62</v>
      </c>
      <c r="U1239" s="31" t="str">
        <f t="shared" si="614"/>
        <v>48</v>
      </c>
      <c r="V1239" s="14" t="str">
        <f t="shared" si="586"/>
        <v>AVK 2,5 A, AVK 2,5 A</v>
      </c>
      <c r="W1239" s="31" t="str">
        <f t="shared" si="591"/>
        <v>O1010006_U9</v>
      </c>
      <c r="X1239" s="14" t="str">
        <f t="shared" si="592"/>
        <v>HD5542</v>
      </c>
      <c r="Y1239" s="31" t="str">
        <f t="shared" si="593"/>
        <v>O1010006</v>
      </c>
      <c r="Z1239" s="31" t="str">
        <f t="shared" si="594"/>
        <v>TUA711-AIO16</v>
      </c>
      <c r="AA1239" s="14" t="str">
        <f t="shared" si="595"/>
        <v>17-SC-DCS-001/O1010006/ 17-MC-DCS-006</v>
      </c>
      <c r="AB1239" s="31" t="s">
        <v>64</v>
      </c>
      <c r="AC1239" s="31" t="s">
        <v>124</v>
      </c>
      <c r="AD1239" s="31" t="s">
        <v>125</v>
      </c>
      <c r="AE1239" s="31">
        <v>0</v>
      </c>
      <c r="AF1239" s="31" t="s">
        <v>126</v>
      </c>
      <c r="AG1239" s="31" t="s">
        <v>659</v>
      </c>
      <c r="AH1239" s="31">
        <v>7</v>
      </c>
      <c r="AI1239" s="31">
        <v>9</v>
      </c>
      <c r="AJ1239" s="31" t="s">
        <v>128</v>
      </c>
      <c r="AK1239" s="31">
        <f t="shared" si="587"/>
        <v>16</v>
      </c>
      <c r="AL1239" s="31" t="s">
        <v>62</v>
      </c>
      <c r="AO1239" s="31" t="s">
        <v>63</v>
      </c>
      <c r="AP1239" s="31" t="s">
        <v>874</v>
      </c>
      <c r="AQ1239" s="31" t="s">
        <v>833</v>
      </c>
      <c r="AR1239" s="31" t="s">
        <v>5716</v>
      </c>
      <c r="AS1239" s="31" t="s">
        <v>134</v>
      </c>
      <c r="AT1239" s="14" t="s">
        <v>5724</v>
      </c>
      <c r="AU1239" s="31" t="s">
        <v>5858</v>
      </c>
      <c r="AX1239" s="31" t="s">
        <v>5724</v>
      </c>
      <c r="AZ1239" s="31">
        <v>12</v>
      </c>
      <c r="BA1239" s="31">
        <v>28</v>
      </c>
      <c r="BC1239" s="31">
        <v>-50</v>
      </c>
      <c r="BD1239" s="31">
        <v>50</v>
      </c>
      <c r="BE1239" s="31" t="s">
        <v>5739</v>
      </c>
      <c r="BK1239" s="14" t="str">
        <f t="shared" si="596"/>
        <v>TS-Q-03:27/
O1010006_U9:3</v>
      </c>
      <c r="BL1239" s="14" t="str">
        <f t="shared" si="597"/>
        <v>TS-Q-03:28/
O1010006_U9:4</v>
      </c>
      <c r="BM1239" s="14" t="str">
        <f t="shared" si="598"/>
        <v/>
      </c>
      <c r="BN1239" s="14"/>
      <c r="BO1239" s="14" t="str">
        <f t="shared" si="588"/>
        <v>O1010006:9A/
O1010006_U9:5</v>
      </c>
      <c r="BP1239" s="14" t="str">
        <f t="shared" si="589"/>
        <v>O1010006:9C/
O1010006_U9:6</v>
      </c>
      <c r="BQ1239" s="14"/>
      <c r="BR1239" s="14" t="str">
        <f t="shared" si="599"/>
        <v/>
      </c>
      <c r="BS1239" s="14" t="str">
        <f t="shared" si="600"/>
        <v/>
      </c>
      <c r="BW1239" s="31" t="str">
        <f t="shared" si="601"/>
        <v>9A</v>
      </c>
      <c r="BX1239" s="31" t="str">
        <f t="shared" si="602"/>
        <v>9C</v>
      </c>
      <c r="BY1239" s="31" t="str">
        <f t="shared" si="603"/>
        <v>3</v>
      </c>
      <c r="BZ1239" s="31" t="str">
        <f t="shared" si="604"/>
        <v>4</v>
      </c>
      <c r="CA1239" s="31" t="str">
        <f t="shared" si="605"/>
        <v/>
      </c>
      <c r="CB1239" s="31" t="str">
        <f t="shared" si="606"/>
        <v>5</v>
      </c>
      <c r="CC1239" s="31" t="str">
        <f t="shared" si="607"/>
        <v>6</v>
      </c>
      <c r="CD1239" s="31" t="str">
        <f t="shared" si="608"/>
        <v/>
      </c>
      <c r="CE1239" s="31" t="str">
        <f t="shared" si="609"/>
        <v/>
      </c>
      <c r="CF1239" s="31" t="e">
        <f t="shared" ca="1" si="610"/>
        <v>#NAME?</v>
      </c>
      <c r="CG1239" s="31" t="e">
        <f t="shared" ca="1" si="611"/>
        <v>#NAME?</v>
      </c>
      <c r="CH1239" s="31" t="e">
        <f t="shared" ca="1" si="612"/>
        <v>#NAME?</v>
      </c>
      <c r="CI1239" s="31" t="e">
        <f t="shared" ca="1" si="613"/>
        <v>#NAME?</v>
      </c>
    </row>
    <row r="1240" spans="1:87" s="31" customFormat="1" ht="30" hidden="1" x14ac:dyDescent="0.25">
      <c r="A1240" s="9" t="s">
        <v>4493</v>
      </c>
      <c r="B1240" s="31" t="s">
        <v>872</v>
      </c>
      <c r="C1240" s="31" t="s">
        <v>875</v>
      </c>
      <c r="E1240" s="14" t="s">
        <v>212</v>
      </c>
      <c r="G1240" s="31" t="str">
        <f t="shared" si="590"/>
        <v>Сигнал</v>
      </c>
      <c r="H1240" s="31" t="s">
        <v>293</v>
      </c>
      <c r="I1240" s="31" t="s">
        <v>4552</v>
      </c>
      <c r="J1240" s="31" t="str">
        <f t="shared" si="585"/>
        <v>DCS_AI_01</v>
      </c>
      <c r="K1240" s="14" t="s">
        <v>5866</v>
      </c>
      <c r="M1240" s="31" t="s">
        <v>825</v>
      </c>
      <c r="N1240" s="31" t="s">
        <v>107</v>
      </c>
      <c r="O1240" s="31" t="s">
        <v>197</v>
      </c>
      <c r="P1240" s="31" t="s">
        <v>131</v>
      </c>
      <c r="Q1240" s="31" t="s">
        <v>826</v>
      </c>
      <c r="R1240" s="31">
        <v>29</v>
      </c>
      <c r="S1240" s="31">
        <v>30</v>
      </c>
      <c r="T1240" s="31" t="s">
        <v>62</v>
      </c>
      <c r="U1240" s="31" t="str">
        <f t="shared" si="614"/>
        <v>48</v>
      </c>
      <c r="V1240" s="14" t="str">
        <f t="shared" si="586"/>
        <v>AVK 2,5 A, AVK 2,5 A</v>
      </c>
      <c r="W1240" s="31" t="str">
        <f t="shared" si="591"/>
        <v>O1010006_U10</v>
      </c>
      <c r="X1240" s="14" t="str">
        <f t="shared" si="592"/>
        <v>HD5542</v>
      </c>
      <c r="Y1240" s="31" t="str">
        <f t="shared" si="593"/>
        <v>O1010006</v>
      </c>
      <c r="Z1240" s="31" t="str">
        <f t="shared" si="594"/>
        <v>TUA711-AIO16</v>
      </c>
      <c r="AA1240" s="14" t="str">
        <f t="shared" si="595"/>
        <v>17-SC-DCS-001/O1010006/ 17-MC-DCS-006</v>
      </c>
      <c r="AB1240" s="31" t="s">
        <v>64</v>
      </c>
      <c r="AC1240" s="31" t="s">
        <v>124</v>
      </c>
      <c r="AD1240" s="31" t="s">
        <v>125</v>
      </c>
      <c r="AE1240" s="31">
        <v>0</v>
      </c>
      <c r="AF1240" s="31" t="s">
        <v>126</v>
      </c>
      <c r="AG1240" s="31" t="s">
        <v>659</v>
      </c>
      <c r="AH1240" s="31">
        <v>7</v>
      </c>
      <c r="AI1240" s="31">
        <v>10</v>
      </c>
      <c r="AJ1240" s="31" t="s">
        <v>128</v>
      </c>
      <c r="AK1240" s="31">
        <f t="shared" si="587"/>
        <v>16</v>
      </c>
      <c r="AL1240" s="31" t="s">
        <v>62</v>
      </c>
      <c r="AO1240" s="31" t="s">
        <v>63</v>
      </c>
      <c r="AP1240" s="31" t="s">
        <v>874</v>
      </c>
      <c r="AQ1240" s="31" t="s">
        <v>833</v>
      </c>
      <c r="AR1240" s="31" t="s">
        <v>5716</v>
      </c>
      <c r="AS1240" s="31" t="s">
        <v>134</v>
      </c>
      <c r="AT1240" s="14" t="s">
        <v>5724</v>
      </c>
      <c r="AU1240" s="31" t="s">
        <v>5858</v>
      </c>
      <c r="AX1240" s="31" t="s">
        <v>5724</v>
      </c>
      <c r="AZ1240" s="31">
        <v>12</v>
      </c>
      <c r="BA1240" s="31">
        <v>28</v>
      </c>
      <c r="BC1240" s="31">
        <v>-50</v>
      </c>
      <c r="BD1240" s="31">
        <v>50</v>
      </c>
      <c r="BE1240" s="31" t="s">
        <v>5739</v>
      </c>
      <c r="BK1240" s="14" t="str">
        <f t="shared" si="596"/>
        <v>TS-Q-03:29/
O1010006_U10:3</v>
      </c>
      <c r="BL1240" s="14" t="str">
        <f t="shared" si="597"/>
        <v>TS-Q-03:30/
O1010006_U10:4</v>
      </c>
      <c r="BM1240" s="14" t="str">
        <f t="shared" si="598"/>
        <v/>
      </c>
      <c r="BN1240" s="14"/>
      <c r="BO1240" s="14" t="str">
        <f t="shared" si="588"/>
        <v>O1010006:10A/
O1010006_U10:5</v>
      </c>
      <c r="BP1240" s="14" t="str">
        <f t="shared" si="589"/>
        <v>O1010006:10C/
O1010006_U10:6</v>
      </c>
      <c r="BQ1240" s="14"/>
      <c r="BR1240" s="14" t="str">
        <f t="shared" si="599"/>
        <v/>
      </c>
      <c r="BS1240" s="14" t="str">
        <f t="shared" si="600"/>
        <v/>
      </c>
      <c r="BW1240" s="31" t="str">
        <f t="shared" si="601"/>
        <v>10A</v>
      </c>
      <c r="BX1240" s="31" t="str">
        <f t="shared" si="602"/>
        <v>10C</v>
      </c>
      <c r="BY1240" s="31" t="str">
        <f t="shared" si="603"/>
        <v>3</v>
      </c>
      <c r="BZ1240" s="31" t="str">
        <f t="shared" si="604"/>
        <v>4</v>
      </c>
      <c r="CA1240" s="31" t="str">
        <f t="shared" si="605"/>
        <v/>
      </c>
      <c r="CB1240" s="31" t="str">
        <f t="shared" si="606"/>
        <v>5</v>
      </c>
      <c r="CC1240" s="31" t="str">
        <f t="shared" si="607"/>
        <v>6</v>
      </c>
      <c r="CD1240" s="31" t="str">
        <f t="shared" si="608"/>
        <v/>
      </c>
      <c r="CE1240" s="31" t="str">
        <f t="shared" si="609"/>
        <v/>
      </c>
      <c r="CF1240" s="31" t="e">
        <f t="shared" ca="1" si="610"/>
        <v>#NAME?</v>
      </c>
      <c r="CG1240" s="31" t="e">
        <f t="shared" ca="1" si="611"/>
        <v>#NAME?</v>
      </c>
      <c r="CH1240" s="31" t="e">
        <f t="shared" ca="1" si="612"/>
        <v>#NAME?</v>
      </c>
      <c r="CI1240" s="31" t="e">
        <f t="shared" ca="1" si="613"/>
        <v>#NAME?</v>
      </c>
    </row>
    <row r="1241" spans="1:87" s="31" customFormat="1" ht="45" hidden="1" x14ac:dyDescent="0.25">
      <c r="A1241" s="9" t="s">
        <v>4493</v>
      </c>
      <c r="B1241" s="31" t="s">
        <v>4494</v>
      </c>
      <c r="C1241" s="31" t="s">
        <v>314</v>
      </c>
      <c r="E1241" s="14" t="s">
        <v>297</v>
      </c>
      <c r="G1241" s="31" t="str">
        <f t="shared" si="590"/>
        <v>Сигнал</v>
      </c>
      <c r="H1241" s="31" t="s">
        <v>293</v>
      </c>
      <c r="I1241" s="31" t="s">
        <v>4563</v>
      </c>
      <c r="J1241" s="31" t="str">
        <f t="shared" si="585"/>
        <v>DCS_AO_02</v>
      </c>
      <c r="K1241" s="14" t="s">
        <v>5866</v>
      </c>
      <c r="M1241" s="31" t="s">
        <v>4481</v>
      </c>
      <c r="N1241" s="31" t="s">
        <v>100</v>
      </c>
      <c r="O1241" s="31" t="s">
        <v>155</v>
      </c>
      <c r="P1241" s="31" t="s">
        <v>230</v>
      </c>
      <c r="Q1241" s="31" t="s">
        <v>317</v>
      </c>
      <c r="R1241" s="31">
        <v>9</v>
      </c>
      <c r="S1241" s="31">
        <v>10</v>
      </c>
      <c r="T1241" s="31" t="s">
        <v>62</v>
      </c>
      <c r="U1241" s="31" t="str">
        <f t="shared" si="614"/>
        <v>12</v>
      </c>
      <c r="V1241" s="14" t="str">
        <f t="shared" si="586"/>
        <v>AVK 2,5 A, AVK 2,5 A</v>
      </c>
      <c r="W1241" s="31" t="str">
        <f t="shared" si="591"/>
        <v>O1010110R_U4</v>
      </c>
      <c r="X1241" s="14" t="str">
        <f t="shared" si="592"/>
        <v>HD5546</v>
      </c>
      <c r="Y1241" s="31" t="str">
        <f t="shared" si="593"/>
        <v>O1010110R</v>
      </c>
      <c r="Z1241" s="31" t="str">
        <f t="shared" si="594"/>
        <v>TUA711-AIO16</v>
      </c>
      <c r="AA1241" s="14" t="str">
        <f t="shared" si="595"/>
        <v>17-SC-DCS-001/O1010110R/ 17-MC-DCS-009</v>
      </c>
      <c r="AB1241" s="31" t="s">
        <v>64</v>
      </c>
      <c r="AC1241" s="31" t="s">
        <v>124</v>
      </c>
      <c r="AD1241" s="31" t="s">
        <v>125</v>
      </c>
      <c r="AE1241" s="31">
        <v>0</v>
      </c>
      <c r="AF1241" s="31" t="s">
        <v>55</v>
      </c>
      <c r="AG1241" s="31" t="s">
        <v>298</v>
      </c>
      <c r="AH1241" s="31">
        <v>11</v>
      </c>
      <c r="AI1241" s="31">
        <v>4</v>
      </c>
      <c r="AJ1241" s="31" t="s">
        <v>175</v>
      </c>
      <c r="AK1241" s="31">
        <f t="shared" si="587"/>
        <v>16</v>
      </c>
      <c r="AL1241" s="31" t="s">
        <v>62</v>
      </c>
      <c r="AO1241" s="31" t="s">
        <v>63</v>
      </c>
      <c r="AP1241" s="31" t="s">
        <v>316</v>
      </c>
      <c r="AQ1241" s="31" t="s">
        <v>315</v>
      </c>
      <c r="AR1241" s="31" t="s">
        <v>5716</v>
      </c>
      <c r="AS1241" s="31" t="s">
        <v>232</v>
      </c>
      <c r="AT1241" s="14" t="s">
        <v>5724</v>
      </c>
      <c r="AU1241" s="31" t="s">
        <v>5858</v>
      </c>
      <c r="AX1241" s="31" t="s">
        <v>5724</v>
      </c>
      <c r="BD1241" s="31">
        <v>100</v>
      </c>
      <c r="BE1241" s="31" t="s">
        <v>5737</v>
      </c>
      <c r="BK1241" s="14" t="str">
        <f t="shared" si="596"/>
        <v>TS-H-01:9/
O1010110R_U4:3</v>
      </c>
      <c r="BL1241" s="14" t="str">
        <f t="shared" si="597"/>
        <v>TS-H-01:10/
O1010110R_U4:4</v>
      </c>
      <c r="BM1241" s="14" t="str">
        <f t="shared" si="598"/>
        <v/>
      </c>
      <c r="BN1241" s="14"/>
      <c r="BO1241" s="14" t="str">
        <f t="shared" si="588"/>
        <v>O1010110R:4A/
O1010110R_U4:5</v>
      </c>
      <c r="BP1241" s="14" t="str">
        <f t="shared" si="589"/>
        <v>O1010110R:4C/
O1010110R_U4:6</v>
      </c>
      <c r="BQ1241" s="14"/>
      <c r="BR1241" s="14" t="str">
        <f t="shared" si="599"/>
        <v/>
      </c>
      <c r="BS1241" s="14" t="str">
        <f t="shared" si="600"/>
        <v/>
      </c>
      <c r="BW1241" s="31" t="str">
        <f t="shared" si="601"/>
        <v>4A</v>
      </c>
      <c r="BX1241" s="31" t="str">
        <f t="shared" si="602"/>
        <v>4C</v>
      </c>
      <c r="BY1241" s="31" t="str">
        <f t="shared" si="603"/>
        <v>3</v>
      </c>
      <c r="BZ1241" s="31" t="str">
        <f t="shared" si="604"/>
        <v>4</v>
      </c>
      <c r="CA1241" s="31" t="str">
        <f t="shared" si="605"/>
        <v/>
      </c>
      <c r="CB1241" s="31" t="str">
        <f t="shared" si="606"/>
        <v>5</v>
      </c>
      <c r="CC1241" s="31" t="str">
        <f t="shared" si="607"/>
        <v>6</v>
      </c>
      <c r="CD1241" s="31" t="str">
        <f t="shared" si="608"/>
        <v/>
      </c>
      <c r="CE1241" s="31" t="str">
        <f t="shared" si="609"/>
        <v/>
      </c>
      <c r="CF1241" s="31" t="e">
        <f t="shared" ca="1" si="610"/>
        <v>#NAME?</v>
      </c>
      <c r="CG1241" s="31" t="e">
        <f t="shared" ca="1" si="611"/>
        <v>#NAME?</v>
      </c>
      <c r="CH1241" s="31" t="e">
        <f t="shared" ca="1" si="612"/>
        <v>#NAME?</v>
      </c>
      <c r="CI1241" s="31" t="e">
        <f t="shared" ca="1" si="613"/>
        <v>#NAME?</v>
      </c>
    </row>
    <row r="1242" spans="1:87" s="31" customFormat="1" ht="30" hidden="1" x14ac:dyDescent="0.25">
      <c r="A1242" s="9" t="s">
        <v>4493</v>
      </c>
      <c r="B1242" s="31" t="s">
        <v>917</v>
      </c>
      <c r="C1242" s="31" t="s">
        <v>918</v>
      </c>
      <c r="E1242" s="14" t="s">
        <v>212</v>
      </c>
      <c r="G1242" s="31" t="str">
        <f t="shared" si="590"/>
        <v>Сигнал</v>
      </c>
      <c r="H1242" s="31" t="s">
        <v>293</v>
      </c>
      <c r="I1242" s="31" t="s">
        <v>4573</v>
      </c>
      <c r="J1242" s="31" t="str">
        <f t="shared" si="585"/>
        <v>DCS_AI_01</v>
      </c>
      <c r="K1242" s="14" t="s">
        <v>5866</v>
      </c>
      <c r="M1242" s="31" t="s">
        <v>892</v>
      </c>
      <c r="N1242" s="31" t="s">
        <v>107</v>
      </c>
      <c r="O1242" s="31" t="s">
        <v>176</v>
      </c>
      <c r="P1242" s="31" t="s">
        <v>390</v>
      </c>
      <c r="Q1242" s="31" t="s">
        <v>893</v>
      </c>
      <c r="R1242" s="31">
        <v>17</v>
      </c>
      <c r="S1242" s="31">
        <v>18</v>
      </c>
      <c r="T1242" s="31" t="s">
        <v>62</v>
      </c>
      <c r="U1242" s="31" t="str">
        <f t="shared" si="614"/>
        <v>48</v>
      </c>
      <c r="V1242" s="14" t="str">
        <f t="shared" si="586"/>
        <v>AVK 2,5 A, AVK 2,5 A</v>
      </c>
      <c r="W1242" s="31" t="str">
        <f t="shared" si="591"/>
        <v>O1010009_U5</v>
      </c>
      <c r="X1242" s="14" t="str">
        <f t="shared" si="592"/>
        <v>HD5542</v>
      </c>
      <c r="Y1242" s="31" t="str">
        <f t="shared" si="593"/>
        <v>O1010009</v>
      </c>
      <c r="Z1242" s="31" t="str">
        <f t="shared" si="594"/>
        <v>TUA711-AIO16</v>
      </c>
      <c r="AA1242" s="14" t="str">
        <f t="shared" si="595"/>
        <v>17-SC-DCS-001/O1010009/ 17-MC-DCS-008</v>
      </c>
      <c r="AB1242" s="31" t="s">
        <v>64</v>
      </c>
      <c r="AC1242" s="31" t="s">
        <v>124</v>
      </c>
      <c r="AD1242" s="31" t="s">
        <v>125</v>
      </c>
      <c r="AE1242" s="31">
        <v>0</v>
      </c>
      <c r="AF1242" s="31" t="s">
        <v>126</v>
      </c>
      <c r="AG1242" s="31" t="s">
        <v>891</v>
      </c>
      <c r="AH1242" s="31">
        <v>10</v>
      </c>
      <c r="AI1242" s="31">
        <v>5</v>
      </c>
      <c r="AJ1242" s="31" t="s">
        <v>128</v>
      </c>
      <c r="AK1242" s="31">
        <f t="shared" si="587"/>
        <v>16</v>
      </c>
      <c r="AL1242" s="31" t="s">
        <v>62</v>
      </c>
      <c r="AO1242" s="31" t="s">
        <v>63</v>
      </c>
      <c r="AP1242" s="31" t="s">
        <v>890</v>
      </c>
      <c r="AQ1242" s="31" t="s">
        <v>889</v>
      </c>
      <c r="AR1242" s="31" t="s">
        <v>5716</v>
      </c>
      <c r="AS1242" s="31" t="s">
        <v>232</v>
      </c>
      <c r="AT1242" s="14" t="s">
        <v>5724</v>
      </c>
      <c r="AU1242" s="31" t="s">
        <v>5858</v>
      </c>
      <c r="AX1242" s="31" t="s">
        <v>5724</v>
      </c>
      <c r="BC1242" s="31">
        <v>-50</v>
      </c>
      <c r="BD1242" s="31">
        <v>50</v>
      </c>
      <c r="BE1242" s="31" t="s">
        <v>5739</v>
      </c>
      <c r="BK1242" s="14" t="str">
        <f t="shared" si="596"/>
        <v>TS-P-01:17/
O1010009_U5:3</v>
      </c>
      <c r="BL1242" s="14" t="str">
        <f t="shared" si="597"/>
        <v>TS-P-01:18/
O1010009_U5:4</v>
      </c>
      <c r="BM1242" s="14" t="str">
        <f t="shared" si="598"/>
        <v/>
      </c>
      <c r="BN1242" s="14"/>
      <c r="BO1242" s="14" t="str">
        <f t="shared" si="588"/>
        <v>O1010009:5A/
O1010009_U5:5</v>
      </c>
      <c r="BP1242" s="14" t="str">
        <f t="shared" si="589"/>
        <v>O1010009:5C/
O1010009_U5:6</v>
      </c>
      <c r="BQ1242" s="14"/>
      <c r="BR1242" s="14" t="str">
        <f t="shared" si="599"/>
        <v/>
      </c>
      <c r="BS1242" s="14" t="str">
        <f t="shared" si="600"/>
        <v/>
      </c>
      <c r="BW1242" s="31" t="str">
        <f t="shared" si="601"/>
        <v>5A</v>
      </c>
      <c r="BX1242" s="31" t="str">
        <f t="shared" si="602"/>
        <v>5C</v>
      </c>
      <c r="BY1242" s="31" t="str">
        <f t="shared" si="603"/>
        <v>3</v>
      </c>
      <c r="BZ1242" s="31" t="str">
        <f t="shared" si="604"/>
        <v>4</v>
      </c>
      <c r="CA1242" s="31" t="str">
        <f t="shared" si="605"/>
        <v/>
      </c>
      <c r="CB1242" s="31" t="str">
        <f t="shared" si="606"/>
        <v>5</v>
      </c>
      <c r="CC1242" s="31" t="str">
        <f t="shared" si="607"/>
        <v>6</v>
      </c>
      <c r="CD1242" s="31" t="str">
        <f t="shared" si="608"/>
        <v/>
      </c>
      <c r="CE1242" s="31" t="str">
        <f t="shared" si="609"/>
        <v/>
      </c>
      <c r="CF1242" s="31" t="e">
        <f t="shared" ca="1" si="610"/>
        <v>#NAME?</v>
      </c>
      <c r="CG1242" s="31" t="e">
        <f t="shared" ca="1" si="611"/>
        <v>#NAME?</v>
      </c>
      <c r="CH1242" s="31" t="e">
        <f t="shared" ca="1" si="612"/>
        <v>#NAME?</v>
      </c>
      <c r="CI1242" s="31" t="e">
        <f t="shared" ca="1" si="613"/>
        <v>#NAME?</v>
      </c>
    </row>
    <row r="1243" spans="1:87" s="31" customFormat="1" ht="45" hidden="1" x14ac:dyDescent="0.25">
      <c r="A1243" s="9" t="s">
        <v>6099</v>
      </c>
      <c r="B1243" s="31" t="s">
        <v>919</v>
      </c>
      <c r="C1243" s="31" t="s">
        <v>920</v>
      </c>
      <c r="E1243" s="14" t="s">
        <v>398</v>
      </c>
      <c r="F1243" s="31" t="s">
        <v>6100</v>
      </c>
      <c r="G1243" s="31" t="str">
        <f t="shared" si="590"/>
        <v>Сигнал</v>
      </c>
      <c r="H1243" s="31" t="s">
        <v>293</v>
      </c>
      <c r="I1243" s="31" t="s">
        <v>4572</v>
      </c>
      <c r="J1243" s="31" t="str">
        <f t="shared" si="585"/>
        <v>DCS_AI_02</v>
      </c>
      <c r="K1243" s="14" t="s">
        <v>5866</v>
      </c>
      <c r="M1243" s="31" t="s">
        <v>892</v>
      </c>
      <c r="N1243" s="31" t="s">
        <v>107</v>
      </c>
      <c r="O1243" s="31" t="s">
        <v>182</v>
      </c>
      <c r="P1243" s="31" t="s">
        <v>390</v>
      </c>
      <c r="Q1243" s="31" t="s">
        <v>893</v>
      </c>
      <c r="R1243" s="31">
        <v>19</v>
      </c>
      <c r="S1243" s="31">
        <v>20</v>
      </c>
      <c r="T1243" s="31" t="s">
        <v>62</v>
      </c>
      <c r="U1243" s="31" t="str">
        <f t="shared" si="614"/>
        <v>48</v>
      </c>
      <c r="V1243" s="14" t="str">
        <f t="shared" si="586"/>
        <v>AVK 2,5 A, AVK 2,5 A</v>
      </c>
      <c r="W1243" s="31" t="str">
        <f t="shared" si="591"/>
        <v>O1010100R_U3</v>
      </c>
      <c r="X1243" s="14" t="str">
        <f t="shared" si="592"/>
        <v>HD5542</v>
      </c>
      <c r="Y1243" s="31" t="str">
        <f t="shared" si="593"/>
        <v>O1010100R</v>
      </c>
      <c r="Z1243" s="31" t="str">
        <f t="shared" si="594"/>
        <v>TUA711-AIO16</v>
      </c>
      <c r="AA1243" s="14" t="str">
        <f t="shared" si="595"/>
        <v>17-SC-DCS-001/O1010100R/ 17-MC-DCS-008</v>
      </c>
      <c r="AB1243" s="31" t="s">
        <v>64</v>
      </c>
      <c r="AC1243" s="31" t="s">
        <v>124</v>
      </c>
      <c r="AD1243" s="31" t="s">
        <v>125</v>
      </c>
      <c r="AE1243" s="31">
        <v>0</v>
      </c>
      <c r="AF1243" s="31" t="s">
        <v>55</v>
      </c>
      <c r="AG1243" s="31" t="s">
        <v>898</v>
      </c>
      <c r="AH1243" s="31">
        <v>1</v>
      </c>
      <c r="AI1243" s="31">
        <v>3</v>
      </c>
      <c r="AJ1243" s="31" t="s">
        <v>128</v>
      </c>
      <c r="AK1243" s="31">
        <f t="shared" si="587"/>
        <v>16</v>
      </c>
      <c r="AL1243" s="31" t="s">
        <v>62</v>
      </c>
      <c r="AO1243" s="31" t="s">
        <v>63</v>
      </c>
      <c r="AP1243" s="31" t="s">
        <v>914</v>
      </c>
      <c r="AQ1243" s="31" t="s">
        <v>6071</v>
      </c>
      <c r="AR1243" s="31" t="s">
        <v>5716</v>
      </c>
      <c r="AS1243" s="31" t="s">
        <v>232</v>
      </c>
      <c r="AT1243" s="14" t="s">
        <v>5724</v>
      </c>
      <c r="AU1243" s="31" t="s">
        <v>5858</v>
      </c>
      <c r="AX1243" s="31" t="s">
        <v>5724</v>
      </c>
      <c r="BC1243" s="31">
        <v>-50</v>
      </c>
      <c r="BD1243" s="31">
        <v>360</v>
      </c>
      <c r="BE1243" s="31" t="s">
        <v>5739</v>
      </c>
      <c r="BK1243" s="14" t="str">
        <f t="shared" si="596"/>
        <v>TS-P-01:19/
O1010100R_U3:3</v>
      </c>
      <c r="BL1243" s="14" t="str">
        <f t="shared" si="597"/>
        <v>TS-P-01:20/
O1010100R_U3:4</v>
      </c>
      <c r="BM1243" s="14" t="str">
        <f t="shared" si="598"/>
        <v/>
      </c>
      <c r="BN1243" s="14"/>
      <c r="BO1243" s="14" t="str">
        <f t="shared" si="588"/>
        <v>O1010100R:3A/
O1010100R_U3:5</v>
      </c>
      <c r="BP1243" s="14" t="str">
        <f t="shared" si="589"/>
        <v>O1010100R:3C/
O1010100R_U3:6</v>
      </c>
      <c r="BQ1243" s="14"/>
      <c r="BR1243" s="14" t="str">
        <f t="shared" si="599"/>
        <v/>
      </c>
      <c r="BS1243" s="14" t="str">
        <f t="shared" si="600"/>
        <v/>
      </c>
      <c r="BW1243" s="31" t="str">
        <f t="shared" si="601"/>
        <v>3A</v>
      </c>
      <c r="BX1243" s="31" t="str">
        <f t="shared" si="602"/>
        <v>3C</v>
      </c>
      <c r="BY1243" s="31" t="str">
        <f t="shared" si="603"/>
        <v>3</v>
      </c>
      <c r="BZ1243" s="31" t="str">
        <f t="shared" si="604"/>
        <v>4</v>
      </c>
      <c r="CA1243" s="31" t="str">
        <f t="shared" si="605"/>
        <v/>
      </c>
      <c r="CB1243" s="31" t="str">
        <f t="shared" si="606"/>
        <v>5</v>
      </c>
      <c r="CC1243" s="31" t="str">
        <f t="shared" si="607"/>
        <v>6</v>
      </c>
      <c r="CD1243" s="31" t="str">
        <f t="shared" si="608"/>
        <v/>
      </c>
      <c r="CE1243" s="31" t="str">
        <f t="shared" si="609"/>
        <v/>
      </c>
      <c r="CF1243" s="31" t="e">
        <f t="shared" ca="1" si="610"/>
        <v>#NAME?</v>
      </c>
      <c r="CG1243" s="31" t="e">
        <f t="shared" ca="1" si="611"/>
        <v>#NAME?</v>
      </c>
      <c r="CH1243" s="31" t="e">
        <f t="shared" ca="1" si="612"/>
        <v>#NAME?</v>
      </c>
      <c r="CI1243" s="31" t="e">
        <f t="shared" ca="1" si="613"/>
        <v>#NAME?</v>
      </c>
    </row>
    <row r="1244" spans="1:87" s="31" customFormat="1" ht="45" hidden="1" x14ac:dyDescent="0.25">
      <c r="A1244" s="9" t="s">
        <v>4493</v>
      </c>
      <c r="B1244" s="31" t="s">
        <v>919</v>
      </c>
      <c r="C1244" s="31" t="s">
        <v>925</v>
      </c>
      <c r="E1244" s="14" t="s">
        <v>173</v>
      </c>
      <c r="G1244" s="31" t="str">
        <f t="shared" si="590"/>
        <v>Сигнал</v>
      </c>
      <c r="H1244" s="31" t="s">
        <v>330</v>
      </c>
      <c r="I1244" s="31" t="s">
        <v>4572</v>
      </c>
      <c r="J1244" s="31" t="str">
        <f t="shared" si="585"/>
        <v>DCS_AO_02</v>
      </c>
      <c r="K1244" s="14" t="s">
        <v>5866</v>
      </c>
      <c r="M1244" s="31" t="s">
        <v>892</v>
      </c>
      <c r="N1244" s="31" t="s">
        <v>107</v>
      </c>
      <c r="O1244" s="31" t="s">
        <v>191</v>
      </c>
      <c r="P1244" s="31" t="s">
        <v>390</v>
      </c>
      <c r="Q1244" s="31" t="s">
        <v>893</v>
      </c>
      <c r="R1244" s="31">
        <v>25</v>
      </c>
      <c r="S1244" s="31">
        <v>26</v>
      </c>
      <c r="T1244" s="31" t="s">
        <v>62</v>
      </c>
      <c r="U1244" s="31" t="str">
        <f t="shared" si="614"/>
        <v>48</v>
      </c>
      <c r="V1244" s="14" t="str">
        <f t="shared" si="586"/>
        <v>AVK 2,5 A, AVK 2,5 A</v>
      </c>
      <c r="W1244" s="31" t="str">
        <f t="shared" si="591"/>
        <v>O1010108R_U3</v>
      </c>
      <c r="X1244" s="14" t="str">
        <f t="shared" si="592"/>
        <v>HD5546</v>
      </c>
      <c r="Y1244" s="31" t="str">
        <f t="shared" si="593"/>
        <v>O1010108R</v>
      </c>
      <c r="Z1244" s="31" t="str">
        <f t="shared" si="594"/>
        <v>TUA711-AIO16</v>
      </c>
      <c r="AA1244" s="14" t="str">
        <f t="shared" si="595"/>
        <v>17-SC-DCS-001/O1010108R/ 17-MC-DCS-008</v>
      </c>
      <c r="AB1244" s="31" t="s">
        <v>64</v>
      </c>
      <c r="AC1244" s="31" t="s">
        <v>124</v>
      </c>
      <c r="AD1244" s="31" t="s">
        <v>125</v>
      </c>
      <c r="AE1244" s="31">
        <v>0</v>
      </c>
      <c r="AF1244" s="31" t="s">
        <v>55</v>
      </c>
      <c r="AG1244" s="31" t="s">
        <v>901</v>
      </c>
      <c r="AH1244" s="31">
        <v>9</v>
      </c>
      <c r="AI1244" s="31">
        <v>3</v>
      </c>
      <c r="AJ1244" s="31" t="s">
        <v>175</v>
      </c>
      <c r="AK1244" s="31">
        <f t="shared" si="587"/>
        <v>16</v>
      </c>
      <c r="AL1244" s="31" t="s">
        <v>62</v>
      </c>
      <c r="AO1244" s="31" t="s">
        <v>63</v>
      </c>
      <c r="AP1244" s="31" t="s">
        <v>914</v>
      </c>
      <c r="AQ1244" s="31" t="s">
        <v>916</v>
      </c>
      <c r="AR1244" s="31" t="s">
        <v>5716</v>
      </c>
      <c r="AS1244" s="31" t="s">
        <v>232</v>
      </c>
      <c r="AT1244" s="14" t="s">
        <v>5724</v>
      </c>
      <c r="AU1244" s="31" t="s">
        <v>5858</v>
      </c>
      <c r="AX1244" s="31" t="s">
        <v>5724</v>
      </c>
      <c r="BK1244" s="14" t="str">
        <f t="shared" si="596"/>
        <v>TS-P-01:25/
O1010108R_U3:3</v>
      </c>
      <c r="BL1244" s="14" t="str">
        <f t="shared" si="597"/>
        <v>TS-P-01:26/
O1010108R_U3:4</v>
      </c>
      <c r="BM1244" s="14" t="str">
        <f t="shared" si="598"/>
        <v/>
      </c>
      <c r="BN1244" s="14"/>
      <c r="BO1244" s="14" t="str">
        <f t="shared" si="588"/>
        <v>O1010108R:3A/
O1010108R_U3:5</v>
      </c>
      <c r="BP1244" s="14" t="str">
        <f t="shared" si="589"/>
        <v>O1010108R:3C/
O1010108R_U3:6</v>
      </c>
      <c r="BQ1244" s="14"/>
      <c r="BR1244" s="14" t="str">
        <f t="shared" si="599"/>
        <v/>
      </c>
      <c r="BS1244" s="14" t="str">
        <f t="shared" si="600"/>
        <v/>
      </c>
      <c r="BW1244" s="31" t="str">
        <f t="shared" si="601"/>
        <v>3A</v>
      </c>
      <c r="BX1244" s="31" t="str">
        <f t="shared" si="602"/>
        <v>3C</v>
      </c>
      <c r="BY1244" s="31" t="str">
        <f t="shared" si="603"/>
        <v>3</v>
      </c>
      <c r="BZ1244" s="31" t="str">
        <f t="shared" si="604"/>
        <v>4</v>
      </c>
      <c r="CA1244" s="31" t="str">
        <f t="shared" si="605"/>
        <v/>
      </c>
      <c r="CB1244" s="31" t="str">
        <f t="shared" si="606"/>
        <v>5</v>
      </c>
      <c r="CC1244" s="31" t="str">
        <f t="shared" si="607"/>
        <v>6</v>
      </c>
      <c r="CD1244" s="31" t="str">
        <f t="shared" si="608"/>
        <v/>
      </c>
      <c r="CE1244" s="31" t="str">
        <f t="shared" si="609"/>
        <v/>
      </c>
      <c r="CF1244" s="31" t="e">
        <f t="shared" ca="1" si="610"/>
        <v>#NAME?</v>
      </c>
      <c r="CG1244" s="31" t="e">
        <f t="shared" ca="1" si="611"/>
        <v>#NAME?</v>
      </c>
      <c r="CH1244" s="31" t="e">
        <f t="shared" ca="1" si="612"/>
        <v>#NAME?</v>
      </c>
      <c r="CI1244" s="31" t="e">
        <f t="shared" ca="1" si="613"/>
        <v>#NAME?</v>
      </c>
    </row>
    <row r="1245" spans="1:87" s="31" customFormat="1" ht="30" hidden="1" x14ac:dyDescent="0.25">
      <c r="A1245" s="9" t="s">
        <v>6099</v>
      </c>
      <c r="B1245" s="31" t="s">
        <v>921</v>
      </c>
      <c r="C1245" s="31" t="s">
        <v>922</v>
      </c>
      <c r="E1245" s="14" t="s">
        <v>212</v>
      </c>
      <c r="F1245" s="31" t="s">
        <v>6100</v>
      </c>
      <c r="G1245" s="31" t="str">
        <f t="shared" si="590"/>
        <v>Сигнал</v>
      </c>
      <c r="H1245" s="31" t="s">
        <v>293</v>
      </c>
      <c r="I1245" s="31" t="s">
        <v>4572</v>
      </c>
      <c r="J1245" s="31" t="str">
        <f t="shared" si="585"/>
        <v>DCS_AI_01</v>
      </c>
      <c r="K1245" s="14" t="s">
        <v>5866</v>
      </c>
      <c r="M1245" s="31" t="s">
        <v>892</v>
      </c>
      <c r="N1245" s="31" t="s">
        <v>107</v>
      </c>
      <c r="O1245" s="31" t="s">
        <v>185</v>
      </c>
      <c r="P1245" s="31" t="s">
        <v>390</v>
      </c>
      <c r="Q1245" s="31" t="s">
        <v>893</v>
      </c>
      <c r="R1245" s="31">
        <v>21</v>
      </c>
      <c r="S1245" s="31">
        <v>22</v>
      </c>
      <c r="T1245" s="31" t="s">
        <v>62</v>
      </c>
      <c r="U1245" s="31" t="str">
        <f t="shared" si="614"/>
        <v>48</v>
      </c>
      <c r="V1245" s="14" t="str">
        <f t="shared" si="586"/>
        <v>AVK 2,5 A, AVK 2,5 A</v>
      </c>
      <c r="W1245" s="31" t="str">
        <f t="shared" si="591"/>
        <v>O1010009_U6</v>
      </c>
      <c r="X1245" s="14" t="str">
        <f t="shared" si="592"/>
        <v>HD5542</v>
      </c>
      <c r="Y1245" s="31" t="str">
        <f t="shared" si="593"/>
        <v>O1010009</v>
      </c>
      <c r="Z1245" s="31" t="str">
        <f t="shared" si="594"/>
        <v>TUA711-AIO16</v>
      </c>
      <c r="AA1245" s="14" t="str">
        <f t="shared" si="595"/>
        <v>17-SC-DCS-001/O1010009/ 17-MC-DCS-008</v>
      </c>
      <c r="AB1245" s="31" t="s">
        <v>64</v>
      </c>
      <c r="AC1245" s="31" t="s">
        <v>124</v>
      </c>
      <c r="AD1245" s="31" t="s">
        <v>125</v>
      </c>
      <c r="AE1245" s="31">
        <v>0</v>
      </c>
      <c r="AF1245" s="31" t="s">
        <v>126</v>
      </c>
      <c r="AG1245" s="31" t="s">
        <v>891</v>
      </c>
      <c r="AH1245" s="31">
        <v>10</v>
      </c>
      <c r="AI1245" s="31">
        <v>6</v>
      </c>
      <c r="AJ1245" s="31" t="s">
        <v>128</v>
      </c>
      <c r="AK1245" s="31">
        <f t="shared" si="587"/>
        <v>16</v>
      </c>
      <c r="AL1245" s="31" t="s">
        <v>62</v>
      </c>
      <c r="AO1245" s="31" t="s">
        <v>63</v>
      </c>
      <c r="AP1245" s="31" t="s">
        <v>914</v>
      </c>
      <c r="AQ1245" s="31" t="s">
        <v>6071</v>
      </c>
      <c r="AR1245" s="31" t="s">
        <v>5716</v>
      </c>
      <c r="AS1245" s="31" t="s">
        <v>232</v>
      </c>
      <c r="AT1245" s="14" t="s">
        <v>5724</v>
      </c>
      <c r="AU1245" s="31" t="s">
        <v>5858</v>
      </c>
      <c r="AX1245" s="31" t="s">
        <v>5724</v>
      </c>
      <c r="BA1245" s="31">
        <v>278</v>
      </c>
      <c r="BC1245" s="31">
        <v>-50</v>
      </c>
      <c r="BD1245" s="31">
        <v>360</v>
      </c>
      <c r="BE1245" s="31" t="s">
        <v>5739</v>
      </c>
      <c r="BK1245" s="14" t="str">
        <f t="shared" si="596"/>
        <v>TS-P-01:21/
O1010009_U6:3</v>
      </c>
      <c r="BL1245" s="14" t="str">
        <f t="shared" si="597"/>
        <v>TS-P-01:22/
O1010009_U6:4</v>
      </c>
      <c r="BM1245" s="14" t="str">
        <f t="shared" si="598"/>
        <v/>
      </c>
      <c r="BN1245" s="14"/>
      <c r="BO1245" s="14" t="str">
        <f t="shared" si="588"/>
        <v>O1010009:6A/
O1010009_U6:5</v>
      </c>
      <c r="BP1245" s="14" t="str">
        <f t="shared" si="589"/>
        <v>O1010009:6C/
O1010009_U6:6</v>
      </c>
      <c r="BQ1245" s="14"/>
      <c r="BR1245" s="14" t="str">
        <f t="shared" si="599"/>
        <v/>
      </c>
      <c r="BS1245" s="14" t="str">
        <f t="shared" si="600"/>
        <v/>
      </c>
      <c r="BW1245" s="31" t="str">
        <f t="shared" si="601"/>
        <v>6A</v>
      </c>
      <c r="BX1245" s="31" t="str">
        <f t="shared" si="602"/>
        <v>6C</v>
      </c>
      <c r="BY1245" s="31" t="str">
        <f t="shared" si="603"/>
        <v>3</v>
      </c>
      <c r="BZ1245" s="31" t="str">
        <f t="shared" si="604"/>
        <v>4</v>
      </c>
      <c r="CA1245" s="31" t="str">
        <f t="shared" si="605"/>
        <v/>
      </c>
      <c r="CB1245" s="31" t="str">
        <f t="shared" si="606"/>
        <v>5</v>
      </c>
      <c r="CC1245" s="31" t="str">
        <f t="shared" si="607"/>
        <v>6</v>
      </c>
      <c r="CD1245" s="31" t="str">
        <f t="shared" si="608"/>
        <v/>
      </c>
      <c r="CE1245" s="31" t="str">
        <f t="shared" si="609"/>
        <v/>
      </c>
      <c r="CF1245" s="31" t="e">
        <f t="shared" ca="1" si="610"/>
        <v>#NAME?</v>
      </c>
      <c r="CG1245" s="31" t="e">
        <f t="shared" ca="1" si="611"/>
        <v>#NAME?</v>
      </c>
      <c r="CH1245" s="31" t="e">
        <f t="shared" ca="1" si="612"/>
        <v>#NAME?</v>
      </c>
      <c r="CI1245" s="31" t="e">
        <f t="shared" ca="1" si="613"/>
        <v>#NAME?</v>
      </c>
    </row>
    <row r="1246" spans="1:87" s="31" customFormat="1" ht="30" hidden="1" x14ac:dyDescent="0.25">
      <c r="A1246" s="9" t="s">
        <v>6099</v>
      </c>
      <c r="B1246" s="31" t="s">
        <v>923</v>
      </c>
      <c r="C1246" s="31" t="s">
        <v>924</v>
      </c>
      <c r="E1246" s="14" t="s">
        <v>212</v>
      </c>
      <c r="F1246" s="31" t="s">
        <v>6100</v>
      </c>
      <c r="G1246" s="31" t="str">
        <f t="shared" si="590"/>
        <v>Сигнал</v>
      </c>
      <c r="H1246" s="31" t="s">
        <v>293</v>
      </c>
      <c r="I1246" s="31" t="s">
        <v>4573</v>
      </c>
      <c r="J1246" s="31" t="str">
        <f t="shared" si="585"/>
        <v>DCS_AI_01</v>
      </c>
      <c r="K1246" s="14" t="s">
        <v>5866</v>
      </c>
      <c r="M1246" s="31" t="s">
        <v>892</v>
      </c>
      <c r="N1246" s="31" t="s">
        <v>107</v>
      </c>
      <c r="O1246" s="31" t="s">
        <v>188</v>
      </c>
      <c r="P1246" s="31" t="s">
        <v>390</v>
      </c>
      <c r="Q1246" s="31" t="s">
        <v>893</v>
      </c>
      <c r="R1246" s="31">
        <v>23</v>
      </c>
      <c r="S1246" s="31">
        <v>24</v>
      </c>
      <c r="T1246" s="31" t="s">
        <v>62</v>
      </c>
      <c r="U1246" s="31" t="str">
        <f t="shared" si="614"/>
        <v>48</v>
      </c>
      <c r="V1246" s="14" t="str">
        <f t="shared" si="586"/>
        <v>AVK 2,5 A, AVK 2,5 A</v>
      </c>
      <c r="W1246" s="31" t="str">
        <f t="shared" si="591"/>
        <v>O1010009_U7</v>
      </c>
      <c r="X1246" s="14" t="str">
        <f t="shared" si="592"/>
        <v>HD5542</v>
      </c>
      <c r="Y1246" s="31" t="str">
        <f t="shared" si="593"/>
        <v>O1010009</v>
      </c>
      <c r="Z1246" s="31" t="str">
        <f t="shared" si="594"/>
        <v>TUA711-AIO16</v>
      </c>
      <c r="AA1246" s="14" t="str">
        <f t="shared" si="595"/>
        <v>17-SC-DCS-001/O1010009/ 17-MC-DCS-008</v>
      </c>
      <c r="AB1246" s="31" t="s">
        <v>64</v>
      </c>
      <c r="AC1246" s="31" t="s">
        <v>124</v>
      </c>
      <c r="AD1246" s="31" t="s">
        <v>125</v>
      </c>
      <c r="AE1246" s="31">
        <v>0</v>
      </c>
      <c r="AF1246" s="31" t="s">
        <v>126</v>
      </c>
      <c r="AG1246" s="31" t="s">
        <v>891</v>
      </c>
      <c r="AH1246" s="31">
        <v>10</v>
      </c>
      <c r="AI1246" s="31">
        <v>7</v>
      </c>
      <c r="AJ1246" s="31" t="s">
        <v>128</v>
      </c>
      <c r="AK1246" s="31">
        <f t="shared" si="587"/>
        <v>16</v>
      </c>
      <c r="AL1246" s="31" t="s">
        <v>62</v>
      </c>
      <c r="AO1246" s="31" t="s">
        <v>63</v>
      </c>
      <c r="AP1246" s="31" t="s">
        <v>890</v>
      </c>
      <c r="AQ1246" s="31" t="s">
        <v>6019</v>
      </c>
      <c r="AR1246" s="31" t="s">
        <v>5716</v>
      </c>
      <c r="AS1246" s="31" t="s">
        <v>232</v>
      </c>
      <c r="AT1246" s="14" t="s">
        <v>5724</v>
      </c>
      <c r="AU1246" s="31" t="s">
        <v>5858</v>
      </c>
      <c r="AX1246" s="31" t="s">
        <v>5724</v>
      </c>
      <c r="AZ1246" s="31">
        <v>25</v>
      </c>
      <c r="BA1246" s="31">
        <v>45</v>
      </c>
      <c r="BC1246" s="31">
        <v>-50</v>
      </c>
      <c r="BD1246" s="31">
        <v>50</v>
      </c>
      <c r="BE1246" s="31" t="s">
        <v>5739</v>
      </c>
      <c r="BK1246" s="14" t="str">
        <f t="shared" si="596"/>
        <v>TS-P-01:23/
O1010009_U7:3</v>
      </c>
      <c r="BL1246" s="14" t="str">
        <f t="shared" si="597"/>
        <v>TS-P-01:24/
O1010009_U7:4</v>
      </c>
      <c r="BM1246" s="14" t="str">
        <f t="shared" si="598"/>
        <v/>
      </c>
      <c r="BN1246" s="14"/>
      <c r="BO1246" s="14" t="str">
        <f t="shared" si="588"/>
        <v>O1010009:7A/
O1010009_U7:5</v>
      </c>
      <c r="BP1246" s="14" t="str">
        <f t="shared" si="589"/>
        <v>O1010009:7C/
O1010009_U7:6</v>
      </c>
      <c r="BQ1246" s="14"/>
      <c r="BR1246" s="14" t="str">
        <f t="shared" si="599"/>
        <v/>
      </c>
      <c r="BS1246" s="14" t="str">
        <f t="shared" si="600"/>
        <v/>
      </c>
      <c r="BW1246" s="31" t="str">
        <f t="shared" si="601"/>
        <v>7A</v>
      </c>
      <c r="BX1246" s="31" t="str">
        <f t="shared" si="602"/>
        <v>7C</v>
      </c>
      <c r="BY1246" s="31" t="str">
        <f t="shared" si="603"/>
        <v>3</v>
      </c>
      <c r="BZ1246" s="31" t="str">
        <f t="shared" si="604"/>
        <v>4</v>
      </c>
      <c r="CA1246" s="31" t="str">
        <f t="shared" si="605"/>
        <v/>
      </c>
      <c r="CB1246" s="31" t="str">
        <f t="shared" si="606"/>
        <v>5</v>
      </c>
      <c r="CC1246" s="31" t="str">
        <f t="shared" si="607"/>
        <v>6</v>
      </c>
      <c r="CD1246" s="31" t="str">
        <f t="shared" si="608"/>
        <v/>
      </c>
      <c r="CE1246" s="31" t="str">
        <f t="shared" si="609"/>
        <v/>
      </c>
      <c r="CF1246" s="31" t="e">
        <f t="shared" ca="1" si="610"/>
        <v>#NAME?</v>
      </c>
      <c r="CG1246" s="31" t="e">
        <f t="shared" ca="1" si="611"/>
        <v>#NAME?</v>
      </c>
      <c r="CH1246" s="31" t="e">
        <f t="shared" ca="1" si="612"/>
        <v>#NAME?</v>
      </c>
      <c r="CI1246" s="31" t="e">
        <f t="shared" ca="1" si="613"/>
        <v>#NAME?</v>
      </c>
    </row>
    <row r="1247" spans="1:87" s="31" customFormat="1" ht="30" hidden="1" x14ac:dyDescent="0.25">
      <c r="A1247" s="9" t="s">
        <v>6099</v>
      </c>
      <c r="B1247" s="31" t="s">
        <v>556</v>
      </c>
      <c r="C1247" s="31" t="s">
        <v>557</v>
      </c>
      <c r="E1247" s="14" t="s">
        <v>212</v>
      </c>
      <c r="F1247" s="31" t="s">
        <v>6100</v>
      </c>
      <c r="G1247" s="31" t="str">
        <f t="shared" si="590"/>
        <v>Сигнал</v>
      </c>
      <c r="H1247" s="31" t="s">
        <v>559</v>
      </c>
      <c r="I1247" s="31" t="s">
        <v>4558</v>
      </c>
      <c r="J1247" s="31" t="str">
        <f t="shared" si="585"/>
        <v>DCS_AI_01</v>
      </c>
      <c r="K1247" s="14" t="s">
        <v>5866</v>
      </c>
      <c r="M1247" s="31" t="s">
        <v>551</v>
      </c>
      <c r="N1247" s="31" t="s">
        <v>107</v>
      </c>
      <c r="O1247" s="31" t="s">
        <v>145</v>
      </c>
      <c r="P1247" s="31" t="s">
        <v>131</v>
      </c>
      <c r="Q1247" s="31" t="s">
        <v>491</v>
      </c>
      <c r="R1247" s="31">
        <v>5</v>
      </c>
      <c r="S1247" s="31">
        <v>6</v>
      </c>
      <c r="T1247" s="31" t="s">
        <v>62</v>
      </c>
      <c r="U1247" s="31" t="str">
        <f t="shared" si="614"/>
        <v>48</v>
      </c>
      <c r="V1247" s="14" t="str">
        <f t="shared" si="586"/>
        <v>AVK 2,5 A, AVK 2,5 A</v>
      </c>
      <c r="W1247" s="31" t="str">
        <f t="shared" si="591"/>
        <v>O1010002_U12</v>
      </c>
      <c r="X1247" s="14" t="str">
        <f t="shared" si="592"/>
        <v>HD5542</v>
      </c>
      <c r="Y1247" s="31" t="str">
        <f t="shared" si="593"/>
        <v>O1010002</v>
      </c>
      <c r="Z1247" s="31" t="str">
        <f t="shared" si="594"/>
        <v>TUA711-AIO16</v>
      </c>
      <c r="AA1247" s="14" t="str">
        <f t="shared" si="595"/>
        <v>17-SC-DCS-001/O1010002/ 17-MC-DCS-006</v>
      </c>
      <c r="AB1247" s="31" t="s">
        <v>64</v>
      </c>
      <c r="AC1247" s="31" t="s">
        <v>124</v>
      </c>
      <c r="AD1247" s="31" t="s">
        <v>125</v>
      </c>
      <c r="AE1247" s="31">
        <v>0</v>
      </c>
      <c r="AF1247" s="31" t="s">
        <v>126</v>
      </c>
      <c r="AG1247" s="31" t="s">
        <v>461</v>
      </c>
      <c r="AH1247" s="31">
        <v>3</v>
      </c>
      <c r="AI1247" s="31">
        <v>12</v>
      </c>
      <c r="AJ1247" s="31" t="s">
        <v>128</v>
      </c>
      <c r="AK1247" s="31">
        <f t="shared" si="587"/>
        <v>16</v>
      </c>
      <c r="AL1247" s="31" t="s">
        <v>62</v>
      </c>
      <c r="AO1247" s="31" t="s">
        <v>63</v>
      </c>
      <c r="AP1247" s="31" t="s">
        <v>558</v>
      </c>
      <c r="AQ1247" s="31" t="s">
        <v>6072</v>
      </c>
      <c r="AR1247" s="31" t="s">
        <v>5716</v>
      </c>
      <c r="AS1247" s="31" t="s">
        <v>232</v>
      </c>
      <c r="AT1247" s="14" t="s">
        <v>5724</v>
      </c>
      <c r="AU1247" s="31" t="s">
        <v>5858</v>
      </c>
      <c r="AX1247" s="31" t="s">
        <v>5724</v>
      </c>
      <c r="BA1247" s="31">
        <v>155</v>
      </c>
      <c r="BC1247" s="31">
        <v>0</v>
      </c>
      <c r="BD1247" s="31">
        <v>200</v>
      </c>
      <c r="BE1247" s="31" t="s">
        <v>5739</v>
      </c>
      <c r="BK1247" s="14" t="str">
        <f t="shared" si="596"/>
        <v>TS-O-03:5/
O1010002_U12:3</v>
      </c>
      <c r="BL1247" s="14" t="str">
        <f t="shared" si="597"/>
        <v>TS-O-03:6/
O1010002_U12:4</v>
      </c>
      <c r="BM1247" s="14" t="str">
        <f t="shared" si="598"/>
        <v/>
      </c>
      <c r="BN1247" s="14"/>
      <c r="BO1247" s="14" t="str">
        <f t="shared" si="588"/>
        <v>O1010002:12A/
O1010002_U12:5</v>
      </c>
      <c r="BP1247" s="14" t="str">
        <f t="shared" si="589"/>
        <v>O1010002:12C/
O1010002_U12:6</v>
      </c>
      <c r="BQ1247" s="14"/>
      <c r="BR1247" s="14" t="str">
        <f t="shared" si="599"/>
        <v/>
      </c>
      <c r="BS1247" s="14" t="str">
        <f t="shared" si="600"/>
        <v/>
      </c>
      <c r="BW1247" s="31" t="str">
        <f t="shared" si="601"/>
        <v>12A</v>
      </c>
      <c r="BX1247" s="31" t="str">
        <f t="shared" si="602"/>
        <v>12C</v>
      </c>
      <c r="BY1247" s="31" t="str">
        <f t="shared" si="603"/>
        <v>3</v>
      </c>
      <c r="BZ1247" s="31" t="str">
        <f t="shared" si="604"/>
        <v>4</v>
      </c>
      <c r="CA1247" s="31" t="str">
        <f t="shared" si="605"/>
        <v/>
      </c>
      <c r="CB1247" s="31" t="str">
        <f t="shared" si="606"/>
        <v>5</v>
      </c>
      <c r="CC1247" s="31" t="str">
        <f t="shared" si="607"/>
        <v>6</v>
      </c>
      <c r="CD1247" s="31" t="str">
        <f t="shared" si="608"/>
        <v/>
      </c>
      <c r="CE1247" s="31" t="str">
        <f t="shared" si="609"/>
        <v/>
      </c>
      <c r="CF1247" s="31" t="e">
        <f t="shared" ca="1" si="610"/>
        <v>#NAME?</v>
      </c>
      <c r="CG1247" s="31" t="e">
        <f t="shared" ca="1" si="611"/>
        <v>#NAME?</v>
      </c>
      <c r="CH1247" s="31" t="e">
        <f t="shared" ca="1" si="612"/>
        <v>#NAME?</v>
      </c>
      <c r="CI1247" s="31" t="e">
        <f t="shared" ca="1" si="613"/>
        <v>#NAME?</v>
      </c>
    </row>
    <row r="1248" spans="1:87" s="31" customFormat="1" ht="30" hidden="1" x14ac:dyDescent="0.25">
      <c r="A1248" s="9" t="s">
        <v>6099</v>
      </c>
      <c r="B1248" s="31" t="s">
        <v>560</v>
      </c>
      <c r="C1248" s="31" t="s">
        <v>561</v>
      </c>
      <c r="E1248" s="14" t="s">
        <v>212</v>
      </c>
      <c r="F1248" s="31" t="s">
        <v>6100</v>
      </c>
      <c r="G1248" s="31" t="str">
        <f t="shared" si="590"/>
        <v>Сигнал</v>
      </c>
      <c r="H1248" s="14" t="s">
        <v>559</v>
      </c>
      <c r="I1248" s="31" t="s">
        <v>4558</v>
      </c>
      <c r="J1248" s="31" t="str">
        <f t="shared" si="585"/>
        <v>DCS_AI_01</v>
      </c>
      <c r="K1248" s="14" t="s">
        <v>5870</v>
      </c>
      <c r="M1248" s="31" t="s">
        <v>551</v>
      </c>
      <c r="N1248" s="31" t="s">
        <v>107</v>
      </c>
      <c r="O1248" s="31" t="s">
        <v>150</v>
      </c>
      <c r="P1248" s="31" t="s">
        <v>131</v>
      </c>
      <c r="Q1248" s="31" t="s">
        <v>491</v>
      </c>
      <c r="R1248" s="31">
        <v>7</v>
      </c>
      <c r="S1248" s="31">
        <v>8</v>
      </c>
      <c r="T1248" s="31" t="s">
        <v>62</v>
      </c>
      <c r="U1248" s="31" t="str">
        <f t="shared" si="614"/>
        <v>48</v>
      </c>
      <c r="V1248" s="14" t="str">
        <f t="shared" si="586"/>
        <v>AVK 2,5 A, AVK 2,5 A</v>
      </c>
      <c r="W1248" s="31" t="str">
        <f t="shared" si="591"/>
        <v>O1010000_U7</v>
      </c>
      <c r="X1248" s="14" t="str">
        <f t="shared" si="592"/>
        <v>HD5542</v>
      </c>
      <c r="Y1248" s="31" t="str">
        <f t="shared" si="593"/>
        <v>O1010000</v>
      </c>
      <c r="Z1248" s="31" t="str">
        <f t="shared" si="594"/>
        <v>TUA711-AIO16</v>
      </c>
      <c r="AA1248" s="14" t="str">
        <f t="shared" si="595"/>
        <v>17-SC-DCS-001/O1010000/ 17-MC-DCS-006</v>
      </c>
      <c r="AB1248" s="31" t="s">
        <v>64</v>
      </c>
      <c r="AC1248" s="31" t="s">
        <v>124</v>
      </c>
      <c r="AD1248" s="31" t="s">
        <v>125</v>
      </c>
      <c r="AE1248" s="31">
        <v>0</v>
      </c>
      <c r="AF1248" s="31" t="s">
        <v>126</v>
      </c>
      <c r="AG1248" s="31" t="s">
        <v>213</v>
      </c>
      <c r="AH1248" s="31">
        <v>1</v>
      </c>
      <c r="AI1248" s="31">
        <v>7</v>
      </c>
      <c r="AJ1248" s="31" t="s">
        <v>128</v>
      </c>
      <c r="AK1248" s="31">
        <f t="shared" si="587"/>
        <v>16</v>
      </c>
      <c r="AL1248" s="31" t="s">
        <v>62</v>
      </c>
      <c r="AO1248" s="31" t="s">
        <v>63</v>
      </c>
      <c r="AP1248" s="31" t="s">
        <v>562</v>
      </c>
      <c r="AQ1248" s="31" t="s">
        <v>6073</v>
      </c>
      <c r="AR1248" s="31" t="s">
        <v>5716</v>
      </c>
      <c r="AS1248" s="31" t="s">
        <v>232</v>
      </c>
      <c r="AT1248" s="14" t="s">
        <v>5724</v>
      </c>
      <c r="AU1248" s="31" t="s">
        <v>5858</v>
      </c>
      <c r="AX1248" s="31" t="s">
        <v>5724</v>
      </c>
      <c r="BA1248" s="31">
        <v>155</v>
      </c>
      <c r="BC1248" s="31">
        <v>0</v>
      </c>
      <c r="BD1248" s="31">
        <v>200</v>
      </c>
      <c r="BE1248" s="31" t="s">
        <v>5739</v>
      </c>
      <c r="BK1248" s="14" t="str">
        <f t="shared" si="596"/>
        <v>TS-O-03:7/
O1010000_U7:3</v>
      </c>
      <c r="BL1248" s="14" t="str">
        <f t="shared" si="597"/>
        <v>TS-O-03:8/
O1010000_U7:4</v>
      </c>
      <c r="BM1248" s="14" t="str">
        <f t="shared" si="598"/>
        <v/>
      </c>
      <c r="BN1248" s="14"/>
      <c r="BO1248" s="14" t="str">
        <f t="shared" si="588"/>
        <v>O1010000:7A/
O1010000_U7:5</v>
      </c>
      <c r="BP1248" s="14" t="str">
        <f t="shared" si="589"/>
        <v>O1010000:7C/
O1010000_U7:6</v>
      </c>
      <c r="BQ1248" s="14"/>
      <c r="BR1248" s="14" t="str">
        <f t="shared" si="599"/>
        <v/>
      </c>
      <c r="BS1248" s="14" t="str">
        <f t="shared" si="600"/>
        <v/>
      </c>
      <c r="BW1248" s="31" t="str">
        <f t="shared" si="601"/>
        <v>7A</v>
      </c>
      <c r="BX1248" s="31" t="str">
        <f t="shared" si="602"/>
        <v>7C</v>
      </c>
      <c r="BY1248" s="31" t="str">
        <f t="shared" si="603"/>
        <v>3</v>
      </c>
      <c r="BZ1248" s="31" t="str">
        <f t="shared" si="604"/>
        <v>4</v>
      </c>
      <c r="CA1248" s="31" t="str">
        <f t="shared" si="605"/>
        <v/>
      </c>
      <c r="CB1248" s="31" t="str">
        <f t="shared" si="606"/>
        <v>5</v>
      </c>
      <c r="CC1248" s="31" t="str">
        <f t="shared" si="607"/>
        <v>6</v>
      </c>
      <c r="CD1248" s="31" t="str">
        <f t="shared" si="608"/>
        <v/>
      </c>
      <c r="CE1248" s="31" t="str">
        <f t="shared" si="609"/>
        <v/>
      </c>
      <c r="CF1248" s="31" t="e">
        <f t="shared" ca="1" si="610"/>
        <v>#NAME?</v>
      </c>
      <c r="CG1248" s="31" t="e">
        <f t="shared" ca="1" si="611"/>
        <v>#NAME?</v>
      </c>
      <c r="CH1248" s="31" t="e">
        <f t="shared" ca="1" si="612"/>
        <v>#NAME?</v>
      </c>
      <c r="CI1248" s="31" t="e">
        <f t="shared" ca="1" si="613"/>
        <v>#NAME?</v>
      </c>
    </row>
    <row r="1249" spans="1:87" s="31" customFormat="1" ht="30" hidden="1" x14ac:dyDescent="0.25">
      <c r="A1249" s="9" t="s">
        <v>6099</v>
      </c>
      <c r="B1249" s="31" t="s">
        <v>2570</v>
      </c>
      <c r="C1249" s="31" t="s">
        <v>2571</v>
      </c>
      <c r="E1249" s="14" t="s">
        <v>2549</v>
      </c>
      <c r="F1249" s="31" t="s">
        <v>6100</v>
      </c>
      <c r="G1249" s="31" t="str">
        <f t="shared" si="590"/>
        <v>Сигнал</v>
      </c>
      <c r="H1249" s="31" t="s">
        <v>2555</v>
      </c>
      <c r="I1249" s="31" t="s">
        <v>4559</v>
      </c>
      <c r="J1249" s="31" t="str">
        <f t="shared" si="585"/>
        <v>DCS_AI_05</v>
      </c>
      <c r="K1249" s="14" t="s">
        <v>5866</v>
      </c>
      <c r="M1249" s="31" t="s">
        <v>2552</v>
      </c>
      <c r="N1249" s="31" t="s">
        <v>2554</v>
      </c>
      <c r="O1249" s="31" t="s">
        <v>2573</v>
      </c>
      <c r="P1249" s="31" t="s">
        <v>131</v>
      </c>
      <c r="Q1249" s="31" t="s">
        <v>78</v>
      </c>
      <c r="R1249" s="31">
        <v>13</v>
      </c>
      <c r="S1249" s="31">
        <v>14</v>
      </c>
      <c r="T1249" s="31">
        <v>15</v>
      </c>
      <c r="U1249" s="31" t="str">
        <f t="shared" si="614"/>
        <v>18</v>
      </c>
      <c r="V1249" s="14" t="str">
        <f t="shared" si="586"/>
        <v>AVK 2,5 A, AVK 2,5 A, AVK 2,5 A</v>
      </c>
      <c r="W1249" s="31" t="str">
        <f t="shared" si="591"/>
        <v>O1010008_U5</v>
      </c>
      <c r="X1249" s="14" t="str">
        <f t="shared" si="592"/>
        <v>HD5573</v>
      </c>
      <c r="Y1249" s="31" t="str">
        <f t="shared" si="593"/>
        <v>O1010008</v>
      </c>
      <c r="Z1249" s="31" t="str">
        <f t="shared" si="594"/>
        <v>TUA711-AIO16</v>
      </c>
      <c r="AA1249" s="14" t="str">
        <f t="shared" si="595"/>
        <v>17-SC-DCS-001/O1010008/ 17-MC-DCS-006</v>
      </c>
      <c r="AB1249" s="31" t="s">
        <v>64</v>
      </c>
      <c r="AC1249" s="31" t="s">
        <v>124</v>
      </c>
      <c r="AD1249" s="31" t="s">
        <v>125</v>
      </c>
      <c r="AE1249" s="31">
        <v>0</v>
      </c>
      <c r="AF1249" s="31" t="s">
        <v>126</v>
      </c>
      <c r="AG1249" s="31" t="s">
        <v>2550</v>
      </c>
      <c r="AH1249" s="31">
        <v>9</v>
      </c>
      <c r="AI1249" s="31">
        <v>5</v>
      </c>
      <c r="AJ1249" s="31" t="s">
        <v>128</v>
      </c>
      <c r="AK1249" s="31">
        <f t="shared" si="587"/>
        <v>16</v>
      </c>
      <c r="AL1249" s="31" t="s">
        <v>62</v>
      </c>
      <c r="AO1249" s="31" t="s">
        <v>63</v>
      </c>
      <c r="AP1249" s="31" t="s">
        <v>2572</v>
      </c>
      <c r="AQ1249" s="31" t="s">
        <v>6074</v>
      </c>
      <c r="AR1249" s="31" t="s">
        <v>5716</v>
      </c>
      <c r="AS1249" s="31" t="s">
        <v>232</v>
      </c>
      <c r="AT1249" s="14" t="s">
        <v>5724</v>
      </c>
      <c r="AU1249" s="31" t="s">
        <v>5858</v>
      </c>
      <c r="AX1249" s="31" t="s">
        <v>5724</v>
      </c>
      <c r="BA1249" s="31">
        <v>100</v>
      </c>
      <c r="BC1249" s="31">
        <v>0</v>
      </c>
      <c r="BD1249" s="31">
        <v>150</v>
      </c>
      <c r="BE1249" s="31" t="s">
        <v>5739</v>
      </c>
      <c r="BK1249" s="14" t="str">
        <f t="shared" si="596"/>
        <v>TS-Q-07:13/
O1010008_U5:1</v>
      </c>
      <c r="BL1249" s="14" t="str">
        <f t="shared" si="597"/>
        <v>TS-Q-07:14/
O1010008_U5:3</v>
      </c>
      <c r="BM1249" s="14" t="str">
        <f t="shared" si="598"/>
        <v>TS-Q-07:15/
O1010008_U5:4</v>
      </c>
      <c r="BN1249" s="14"/>
      <c r="BO1249" s="14" t="str">
        <f t="shared" si="588"/>
        <v>O1010008:5A/
O1010008_U5:5</v>
      </c>
      <c r="BP1249" s="14" t="str">
        <f t="shared" si="589"/>
        <v>O1010008:5C/
O1010008_U5:6</v>
      </c>
      <c r="BQ1249" s="14"/>
      <c r="BR1249" s="14" t="str">
        <f t="shared" si="599"/>
        <v/>
      </c>
      <c r="BS1249" s="14" t="str">
        <f t="shared" si="600"/>
        <v/>
      </c>
      <c r="BW1249" s="31" t="str">
        <f t="shared" si="601"/>
        <v>5A</v>
      </c>
      <c r="BX1249" s="31" t="str">
        <f t="shared" si="602"/>
        <v>5C</v>
      </c>
      <c r="BY1249" s="31" t="str">
        <f t="shared" si="603"/>
        <v>1</v>
      </c>
      <c r="BZ1249" s="31" t="str">
        <f t="shared" si="604"/>
        <v>3</v>
      </c>
      <c r="CA1249" s="31" t="str">
        <f t="shared" si="605"/>
        <v>4</v>
      </c>
      <c r="CB1249" s="31" t="str">
        <f t="shared" si="606"/>
        <v>5</v>
      </c>
      <c r="CC1249" s="31" t="str">
        <f t="shared" si="607"/>
        <v>6</v>
      </c>
      <c r="CD1249" s="31" t="str">
        <f t="shared" si="608"/>
        <v/>
      </c>
      <c r="CE1249" s="31" t="str">
        <f t="shared" si="609"/>
        <v/>
      </c>
      <c r="CF1249" s="31" t="e">
        <f t="shared" ca="1" si="610"/>
        <v>#NAME?</v>
      </c>
      <c r="CG1249" s="31" t="e">
        <f t="shared" ca="1" si="611"/>
        <v>#NAME?</v>
      </c>
      <c r="CH1249" s="31" t="e">
        <f t="shared" ca="1" si="612"/>
        <v>#NAME?</v>
      </c>
      <c r="CI1249" s="31" t="e">
        <f t="shared" ca="1" si="613"/>
        <v>#NAME?</v>
      </c>
    </row>
    <row r="1250" spans="1:87" s="31" customFormat="1" ht="30" hidden="1" x14ac:dyDescent="0.25">
      <c r="A1250" s="9" t="s">
        <v>6099</v>
      </c>
      <c r="B1250" s="31" t="s">
        <v>569</v>
      </c>
      <c r="C1250" s="31" t="s">
        <v>570</v>
      </c>
      <c r="E1250" s="14" t="s">
        <v>212</v>
      </c>
      <c r="F1250" s="31" t="s">
        <v>6100</v>
      </c>
      <c r="G1250" s="31" t="str">
        <f t="shared" si="590"/>
        <v>Сигнал</v>
      </c>
      <c r="H1250" s="31" t="s">
        <v>559</v>
      </c>
      <c r="I1250" s="31" t="s">
        <v>4560</v>
      </c>
      <c r="J1250" s="31" t="str">
        <f t="shared" si="585"/>
        <v>DCS_AI_01</v>
      </c>
      <c r="K1250" s="14" t="s">
        <v>5866</v>
      </c>
      <c r="M1250" s="31" t="s">
        <v>551</v>
      </c>
      <c r="N1250" s="31" t="s">
        <v>107</v>
      </c>
      <c r="O1250" s="31" t="s">
        <v>165</v>
      </c>
      <c r="P1250" s="31" t="s">
        <v>131</v>
      </c>
      <c r="Q1250" s="31" t="s">
        <v>491</v>
      </c>
      <c r="R1250" s="31">
        <v>13</v>
      </c>
      <c r="S1250" s="31">
        <v>14</v>
      </c>
      <c r="T1250" s="31" t="s">
        <v>62</v>
      </c>
      <c r="U1250" s="31" t="str">
        <f t="shared" si="614"/>
        <v>48</v>
      </c>
      <c r="V1250" s="14" t="str">
        <f t="shared" si="586"/>
        <v>AVK 2,5 A, AVK 2,5 A</v>
      </c>
      <c r="W1250" s="31" t="str">
        <f t="shared" si="591"/>
        <v>O1010002_U14</v>
      </c>
      <c r="X1250" s="14" t="str">
        <f t="shared" si="592"/>
        <v>HD5542</v>
      </c>
      <c r="Y1250" s="31" t="str">
        <f t="shared" si="593"/>
        <v>O1010002</v>
      </c>
      <c r="Z1250" s="31" t="str">
        <f t="shared" si="594"/>
        <v>TUA711-AIO16</v>
      </c>
      <c r="AA1250" s="14" t="str">
        <f t="shared" si="595"/>
        <v>17-SC-DCS-001/O1010002/ 17-MC-DCS-006</v>
      </c>
      <c r="AB1250" s="31" t="s">
        <v>64</v>
      </c>
      <c r="AC1250" s="31" t="s">
        <v>124</v>
      </c>
      <c r="AD1250" s="31" t="s">
        <v>125</v>
      </c>
      <c r="AE1250" s="31">
        <v>0</v>
      </c>
      <c r="AF1250" s="31" t="s">
        <v>126</v>
      </c>
      <c r="AG1250" s="31" t="s">
        <v>461</v>
      </c>
      <c r="AH1250" s="31">
        <v>3</v>
      </c>
      <c r="AI1250" s="31">
        <v>14</v>
      </c>
      <c r="AJ1250" s="31" t="s">
        <v>128</v>
      </c>
      <c r="AK1250" s="31">
        <f t="shared" si="587"/>
        <v>16</v>
      </c>
      <c r="AL1250" s="31" t="s">
        <v>62</v>
      </c>
      <c r="AO1250" s="31" t="s">
        <v>63</v>
      </c>
      <c r="AP1250" s="31" t="s">
        <v>571</v>
      </c>
      <c r="AQ1250" s="31" t="s">
        <v>6002</v>
      </c>
      <c r="AR1250" s="31" t="s">
        <v>5716</v>
      </c>
      <c r="AS1250" s="31" t="s">
        <v>232</v>
      </c>
      <c r="AT1250" s="14" t="s">
        <v>5724</v>
      </c>
      <c r="AU1250" s="31" t="s">
        <v>5858</v>
      </c>
      <c r="AX1250" s="31" t="s">
        <v>5724</v>
      </c>
      <c r="AZ1250" s="31">
        <v>10</v>
      </c>
      <c r="BA1250" s="31">
        <v>20</v>
      </c>
      <c r="BB1250" s="31">
        <v>70</v>
      </c>
      <c r="BC1250" s="31">
        <v>0</v>
      </c>
      <c r="BD1250" s="31">
        <v>100</v>
      </c>
      <c r="BE1250" s="31" t="s">
        <v>5739</v>
      </c>
      <c r="BK1250" s="14" t="str">
        <f t="shared" si="596"/>
        <v>TS-O-03:13/
O1010002_U14:3</v>
      </c>
      <c r="BL1250" s="14" t="str">
        <f t="shared" si="597"/>
        <v>TS-O-03:14/
O1010002_U14:4</v>
      </c>
      <c r="BM1250" s="14" t="str">
        <f t="shared" si="598"/>
        <v/>
      </c>
      <c r="BN1250" s="14"/>
      <c r="BO1250" s="14" t="str">
        <f t="shared" si="588"/>
        <v>O1010002:14A/
O1010002_U14:5</v>
      </c>
      <c r="BP1250" s="14" t="str">
        <f t="shared" si="589"/>
        <v>O1010002:14C/
O1010002_U14:6</v>
      </c>
      <c r="BQ1250" s="14"/>
      <c r="BR1250" s="14" t="str">
        <f t="shared" si="599"/>
        <v/>
      </c>
      <c r="BS1250" s="14" t="str">
        <f t="shared" si="600"/>
        <v/>
      </c>
      <c r="BW1250" s="31" t="str">
        <f t="shared" si="601"/>
        <v>14A</v>
      </c>
      <c r="BX1250" s="31" t="str">
        <f t="shared" si="602"/>
        <v>14C</v>
      </c>
      <c r="BY1250" s="31" t="str">
        <f t="shared" si="603"/>
        <v>3</v>
      </c>
      <c r="BZ1250" s="31" t="str">
        <f t="shared" si="604"/>
        <v>4</v>
      </c>
      <c r="CA1250" s="31" t="str">
        <f t="shared" si="605"/>
        <v/>
      </c>
      <c r="CB1250" s="31" t="str">
        <f t="shared" si="606"/>
        <v>5</v>
      </c>
      <c r="CC1250" s="31" t="str">
        <f t="shared" si="607"/>
        <v>6</v>
      </c>
      <c r="CD1250" s="31" t="str">
        <f t="shared" si="608"/>
        <v/>
      </c>
      <c r="CE1250" s="31" t="str">
        <f t="shared" si="609"/>
        <v/>
      </c>
      <c r="CF1250" s="31" t="e">
        <f t="shared" ca="1" si="610"/>
        <v>#NAME?</v>
      </c>
      <c r="CG1250" s="31" t="e">
        <f t="shared" ca="1" si="611"/>
        <v>#NAME?</v>
      </c>
      <c r="CH1250" s="31" t="e">
        <f t="shared" ca="1" si="612"/>
        <v>#NAME?</v>
      </c>
      <c r="CI1250" s="31" t="e">
        <f t="shared" ca="1" si="613"/>
        <v>#NAME?</v>
      </c>
    </row>
    <row r="1251" spans="1:87" s="31" customFormat="1" ht="30" hidden="1" x14ac:dyDescent="0.25">
      <c r="A1251" s="9" t="s">
        <v>4493</v>
      </c>
      <c r="B1251" s="31" t="s">
        <v>1710</v>
      </c>
      <c r="C1251" s="31" t="s">
        <v>1711</v>
      </c>
      <c r="E1251" s="14" t="s">
        <v>53</v>
      </c>
      <c r="G1251" s="31" t="str">
        <f t="shared" si="590"/>
        <v>Сигнал</v>
      </c>
      <c r="H1251" s="31" t="s">
        <v>1714</v>
      </c>
      <c r="I1251" s="31" t="s">
        <v>4560</v>
      </c>
      <c r="J1251" s="31" t="str">
        <f t="shared" si="585"/>
        <v>DCS_DI_01</v>
      </c>
      <c r="K1251" s="14" t="s">
        <v>5866</v>
      </c>
      <c r="M1251" s="31" t="s">
        <v>1685</v>
      </c>
      <c r="N1251" s="31" t="s">
        <v>113</v>
      </c>
      <c r="O1251" s="31" t="s">
        <v>165</v>
      </c>
      <c r="P1251" s="31" t="s">
        <v>1686</v>
      </c>
      <c r="Q1251" s="31" t="s">
        <v>1672</v>
      </c>
      <c r="R1251" s="31">
        <v>13</v>
      </c>
      <c r="S1251" s="31">
        <v>14</v>
      </c>
      <c r="T1251" s="31" t="s">
        <v>62</v>
      </c>
      <c r="U1251" s="31" t="str">
        <f t="shared" si="614"/>
        <v>24</v>
      </c>
      <c r="V1251" s="14" t="str">
        <f t="shared" si="586"/>
        <v>AVK 2,5 A, AVK 2,5 A</v>
      </c>
      <c r="W1251" s="31" t="str">
        <f t="shared" si="591"/>
        <v/>
      </c>
      <c r="X1251" s="14" t="str">
        <f t="shared" si="592"/>
        <v/>
      </c>
      <c r="Y1251" s="31" t="str">
        <f t="shared" si="593"/>
        <v>O1011113</v>
      </c>
      <c r="Z1251" s="31" t="str">
        <f t="shared" si="594"/>
        <v>TUA711-DIR32</v>
      </c>
      <c r="AA1251" s="14" t="str">
        <f t="shared" si="595"/>
        <v>17-SC-DCS-002/O1011113/ 17-MC-DCS-007</v>
      </c>
      <c r="AB1251" s="31" t="s">
        <v>64</v>
      </c>
      <c r="AC1251" s="31" t="s">
        <v>54</v>
      </c>
      <c r="AD1251" s="31" t="s">
        <v>125</v>
      </c>
      <c r="AE1251" s="31">
        <v>1</v>
      </c>
      <c r="AF1251" s="31" t="s">
        <v>55</v>
      </c>
      <c r="AG1251" s="31" t="s">
        <v>1684</v>
      </c>
      <c r="AH1251" s="31">
        <v>14</v>
      </c>
      <c r="AI1251" s="31">
        <v>7</v>
      </c>
      <c r="AJ1251" s="31" t="s">
        <v>57</v>
      </c>
      <c r="AK1251" s="31">
        <f t="shared" si="587"/>
        <v>32</v>
      </c>
      <c r="AL1251" s="31" t="s">
        <v>62</v>
      </c>
      <c r="AO1251" s="31" t="s">
        <v>63</v>
      </c>
      <c r="AP1251" s="31" t="s">
        <v>1713</v>
      </c>
      <c r="AQ1251" s="14" t="s">
        <v>1712</v>
      </c>
      <c r="AR1251" s="31" t="s">
        <v>5716</v>
      </c>
      <c r="AS1251" s="31" t="s">
        <v>232</v>
      </c>
      <c r="AT1251" s="14" t="s">
        <v>5724</v>
      </c>
      <c r="AU1251" s="31" t="s">
        <v>5858</v>
      </c>
      <c r="AX1251" s="31" t="s">
        <v>5724</v>
      </c>
      <c r="BD1251" s="31">
        <v>100</v>
      </c>
      <c r="BE1251" s="31" t="s">
        <v>5739</v>
      </c>
      <c r="BK1251" s="14" t="str">
        <f t="shared" si="596"/>
        <v/>
      </c>
      <c r="BL1251" s="14" t="str">
        <f t="shared" si="597"/>
        <v/>
      </c>
      <c r="BM1251" s="14" t="str">
        <f t="shared" si="598"/>
        <v/>
      </c>
      <c r="BN1251" s="14"/>
      <c r="BO1251" s="14" t="str">
        <f t="shared" si="588"/>
        <v/>
      </c>
      <c r="BP1251" s="14" t="str">
        <f t="shared" si="589"/>
        <v/>
      </c>
      <c r="BQ1251" s="14"/>
      <c r="BR1251" s="14" t="str">
        <f t="shared" si="599"/>
        <v>TS-F-01:13/
O1011113:7A</v>
      </c>
      <c r="BS1251" s="14" t="str">
        <f t="shared" si="600"/>
        <v>TS-F-01:14/
O1011113:7B</v>
      </c>
      <c r="BW1251" s="31" t="str">
        <f t="shared" si="601"/>
        <v/>
      </c>
      <c r="BX1251" s="31" t="str">
        <f t="shared" si="602"/>
        <v/>
      </c>
      <c r="BY1251" s="31" t="str">
        <f t="shared" si="603"/>
        <v/>
      </c>
      <c r="BZ1251" s="31" t="str">
        <f t="shared" si="604"/>
        <v/>
      </c>
      <c r="CA1251" s="31" t="str">
        <f t="shared" si="605"/>
        <v/>
      </c>
      <c r="CB1251" s="31" t="str">
        <f t="shared" si="606"/>
        <v/>
      </c>
      <c r="CC1251" s="31" t="str">
        <f t="shared" si="607"/>
        <v/>
      </c>
      <c r="CD1251" s="31" t="str">
        <f t="shared" si="608"/>
        <v>7A</v>
      </c>
      <c r="CE1251" s="31" t="e">
        <f t="shared" ca="1" si="609"/>
        <v>#NAME?</v>
      </c>
      <c r="CF1251" s="31" t="e">
        <f t="shared" ca="1" si="610"/>
        <v>#NAME?</v>
      </c>
      <c r="CG1251" s="31" t="e">
        <f t="shared" ca="1" si="611"/>
        <v>#NAME?</v>
      </c>
      <c r="CH1251" s="31" t="e">
        <f t="shared" ca="1" si="612"/>
        <v>#NAME?</v>
      </c>
      <c r="CI1251" s="31" t="e">
        <f t="shared" ca="1" si="613"/>
        <v>#NAME?</v>
      </c>
    </row>
    <row r="1252" spans="1:87" s="31" customFormat="1" ht="30" hidden="1" x14ac:dyDescent="0.25">
      <c r="A1252" s="9" t="s">
        <v>6099</v>
      </c>
      <c r="B1252" s="31" t="s">
        <v>572</v>
      </c>
      <c r="C1252" s="31" t="s">
        <v>573</v>
      </c>
      <c r="E1252" s="14" t="s">
        <v>212</v>
      </c>
      <c r="F1252" s="31" t="s">
        <v>6100</v>
      </c>
      <c r="G1252" s="31" t="str">
        <f t="shared" si="590"/>
        <v>Сигнал</v>
      </c>
      <c r="H1252" s="31" t="s">
        <v>559</v>
      </c>
      <c r="I1252" s="31" t="s">
        <v>4560</v>
      </c>
      <c r="J1252" s="31" t="str">
        <f t="shared" si="585"/>
        <v>DCS_AI_01</v>
      </c>
      <c r="K1252" s="14" t="s">
        <v>5866</v>
      </c>
      <c r="M1252" s="31" t="s">
        <v>551</v>
      </c>
      <c r="N1252" s="31" t="s">
        <v>107</v>
      </c>
      <c r="O1252" s="31" t="s">
        <v>170</v>
      </c>
      <c r="P1252" s="31" t="s">
        <v>131</v>
      </c>
      <c r="Q1252" s="31" t="s">
        <v>491</v>
      </c>
      <c r="R1252" s="31">
        <v>15</v>
      </c>
      <c r="S1252" s="31">
        <v>16</v>
      </c>
      <c r="T1252" s="31" t="s">
        <v>62</v>
      </c>
      <c r="U1252" s="31" t="str">
        <f t="shared" si="614"/>
        <v>48</v>
      </c>
      <c r="V1252" s="14" t="str">
        <f t="shared" si="586"/>
        <v>AVK 2,5 A, AVK 2,5 A</v>
      </c>
      <c r="W1252" s="31" t="str">
        <f t="shared" si="591"/>
        <v>O1010002_U15</v>
      </c>
      <c r="X1252" s="14" t="str">
        <f t="shared" si="592"/>
        <v>HD5542</v>
      </c>
      <c r="Y1252" s="31" t="str">
        <f t="shared" si="593"/>
        <v>O1010002</v>
      </c>
      <c r="Z1252" s="31" t="str">
        <f t="shared" si="594"/>
        <v>TUA711-AIO16</v>
      </c>
      <c r="AA1252" s="14" t="str">
        <f t="shared" si="595"/>
        <v>17-SC-DCS-001/O1010002/ 17-MC-DCS-006</v>
      </c>
      <c r="AB1252" s="31" t="s">
        <v>64</v>
      </c>
      <c r="AC1252" s="31" t="s">
        <v>124</v>
      </c>
      <c r="AD1252" s="31" t="s">
        <v>125</v>
      </c>
      <c r="AE1252" s="31">
        <v>0</v>
      </c>
      <c r="AF1252" s="31" t="s">
        <v>126</v>
      </c>
      <c r="AG1252" s="31" t="s">
        <v>461</v>
      </c>
      <c r="AH1252" s="31">
        <v>3</v>
      </c>
      <c r="AI1252" s="31">
        <v>15</v>
      </c>
      <c r="AJ1252" s="31" t="s">
        <v>128</v>
      </c>
      <c r="AK1252" s="31">
        <f t="shared" si="587"/>
        <v>16</v>
      </c>
      <c r="AL1252" s="31" t="s">
        <v>62</v>
      </c>
      <c r="AO1252" s="31" t="s">
        <v>63</v>
      </c>
      <c r="AP1252" s="31" t="s">
        <v>574</v>
      </c>
      <c r="AQ1252" s="31" t="s">
        <v>6075</v>
      </c>
      <c r="AR1252" s="31" t="s">
        <v>5716</v>
      </c>
      <c r="AS1252" s="31" t="s">
        <v>232</v>
      </c>
      <c r="AT1252" s="14" t="s">
        <v>5724</v>
      </c>
      <c r="AU1252" s="31" t="s">
        <v>5858</v>
      </c>
      <c r="AX1252" s="31" t="s">
        <v>5724</v>
      </c>
      <c r="AZ1252" s="31">
        <v>10</v>
      </c>
      <c r="BA1252" s="31">
        <v>70</v>
      </c>
      <c r="BC1252" s="31">
        <v>0</v>
      </c>
      <c r="BD1252" s="31">
        <v>100</v>
      </c>
      <c r="BE1252" s="31" t="s">
        <v>5739</v>
      </c>
      <c r="BK1252" s="14" t="str">
        <f t="shared" si="596"/>
        <v>TS-O-03:15/
O1010002_U15:3</v>
      </c>
      <c r="BL1252" s="14" t="str">
        <f t="shared" si="597"/>
        <v>TS-O-03:16/
O1010002_U15:4</v>
      </c>
      <c r="BM1252" s="14" t="str">
        <f t="shared" si="598"/>
        <v/>
      </c>
      <c r="BN1252" s="14"/>
      <c r="BO1252" s="14" t="str">
        <f t="shared" si="588"/>
        <v>O1010002:15A/
O1010002_U15:5</v>
      </c>
      <c r="BP1252" s="14" t="str">
        <f t="shared" si="589"/>
        <v>O1010002:15C/
O1010002_U15:6</v>
      </c>
      <c r="BQ1252" s="14"/>
      <c r="BR1252" s="14" t="str">
        <f t="shared" si="599"/>
        <v/>
      </c>
      <c r="BS1252" s="14" t="str">
        <f t="shared" si="600"/>
        <v/>
      </c>
      <c r="BW1252" s="31" t="str">
        <f t="shared" si="601"/>
        <v>15A</v>
      </c>
      <c r="BX1252" s="31" t="str">
        <f t="shared" si="602"/>
        <v>15C</v>
      </c>
      <c r="BY1252" s="31" t="str">
        <f t="shared" si="603"/>
        <v>3</v>
      </c>
      <c r="BZ1252" s="31" t="str">
        <f t="shared" si="604"/>
        <v>4</v>
      </c>
      <c r="CA1252" s="31" t="str">
        <f t="shared" si="605"/>
        <v/>
      </c>
      <c r="CB1252" s="31" t="str">
        <f t="shared" si="606"/>
        <v>5</v>
      </c>
      <c r="CC1252" s="31" t="str">
        <f t="shared" si="607"/>
        <v>6</v>
      </c>
      <c r="CD1252" s="31" t="str">
        <f t="shared" si="608"/>
        <v/>
      </c>
      <c r="CE1252" s="31" t="str">
        <f t="shared" si="609"/>
        <v/>
      </c>
      <c r="CF1252" s="31" t="e">
        <f t="shared" ca="1" si="610"/>
        <v>#NAME?</v>
      </c>
      <c r="CG1252" s="31" t="e">
        <f t="shared" ca="1" si="611"/>
        <v>#NAME?</v>
      </c>
      <c r="CH1252" s="31" t="e">
        <f t="shared" ca="1" si="612"/>
        <v>#NAME?</v>
      </c>
      <c r="CI1252" s="31" t="e">
        <f t="shared" ca="1" si="613"/>
        <v>#NAME?</v>
      </c>
    </row>
    <row r="1253" spans="1:87" s="31" customFormat="1" ht="30" hidden="1" x14ac:dyDescent="0.25">
      <c r="A1253" s="9" t="s">
        <v>6099</v>
      </c>
      <c r="B1253" s="31" t="s">
        <v>586</v>
      </c>
      <c r="C1253" s="31" t="s">
        <v>587</v>
      </c>
      <c r="E1253" s="14" t="s">
        <v>212</v>
      </c>
      <c r="F1253" s="31" t="s">
        <v>6100</v>
      </c>
      <c r="G1253" s="31" t="str">
        <f t="shared" si="590"/>
        <v>Сигнал</v>
      </c>
      <c r="H1253" s="31" t="s">
        <v>559</v>
      </c>
      <c r="I1253" s="31" t="s">
        <v>4561</v>
      </c>
      <c r="J1253" s="31" t="str">
        <f t="shared" si="585"/>
        <v>DCS_AI_01</v>
      </c>
      <c r="K1253" s="14" t="s">
        <v>5866</v>
      </c>
      <c r="M1253" s="31" t="s">
        <v>551</v>
      </c>
      <c r="N1253" s="31" t="s">
        <v>107</v>
      </c>
      <c r="O1253" s="31" t="s">
        <v>188</v>
      </c>
      <c r="P1253" s="31" t="s">
        <v>131</v>
      </c>
      <c r="Q1253" s="31" t="s">
        <v>491</v>
      </c>
      <c r="R1253" s="31">
        <v>23</v>
      </c>
      <c r="S1253" s="31">
        <v>24</v>
      </c>
      <c r="T1253" s="31" t="s">
        <v>62</v>
      </c>
      <c r="U1253" s="31" t="str">
        <f t="shared" si="614"/>
        <v>48</v>
      </c>
      <c r="V1253" s="14" t="str">
        <f t="shared" si="586"/>
        <v>AVK 2,5 A, AVK 2,5 A</v>
      </c>
      <c r="W1253" s="31" t="str">
        <f t="shared" si="591"/>
        <v>O1010003_U3</v>
      </c>
      <c r="X1253" s="14" t="str">
        <f t="shared" si="592"/>
        <v>HD5542</v>
      </c>
      <c r="Y1253" s="31" t="str">
        <f t="shared" si="593"/>
        <v>O1010003</v>
      </c>
      <c r="Z1253" s="31" t="str">
        <f t="shared" si="594"/>
        <v>TUA711-AIO16</v>
      </c>
      <c r="AA1253" s="14" t="str">
        <f t="shared" si="595"/>
        <v>17-SC-DCS-001/O1010003/ 17-MC-DCS-006</v>
      </c>
      <c r="AB1253" s="31" t="s">
        <v>64</v>
      </c>
      <c r="AC1253" s="31" t="s">
        <v>124</v>
      </c>
      <c r="AD1253" s="31" t="s">
        <v>125</v>
      </c>
      <c r="AE1253" s="31">
        <v>0</v>
      </c>
      <c r="AF1253" s="31" t="s">
        <v>126</v>
      </c>
      <c r="AG1253" s="31" t="s">
        <v>581</v>
      </c>
      <c r="AH1253" s="31">
        <v>4</v>
      </c>
      <c r="AI1253" s="31">
        <v>3</v>
      </c>
      <c r="AJ1253" s="31" t="s">
        <v>128</v>
      </c>
      <c r="AK1253" s="31">
        <f t="shared" si="587"/>
        <v>16</v>
      </c>
      <c r="AL1253" s="31" t="s">
        <v>62</v>
      </c>
      <c r="AO1253" s="31" t="s">
        <v>63</v>
      </c>
      <c r="AP1253" s="31" t="s">
        <v>588</v>
      </c>
      <c r="AQ1253" s="31" t="s">
        <v>6076</v>
      </c>
      <c r="AR1253" s="31" t="s">
        <v>5716</v>
      </c>
      <c r="AS1253" s="31" t="s">
        <v>232</v>
      </c>
      <c r="AT1253" s="14" t="s">
        <v>5724</v>
      </c>
      <c r="AU1253" s="31" t="s">
        <v>5858</v>
      </c>
      <c r="AX1253" s="31" t="s">
        <v>5724</v>
      </c>
      <c r="BA1253" s="31">
        <v>55</v>
      </c>
      <c r="BC1253" s="31">
        <v>0</v>
      </c>
      <c r="BD1253" s="31">
        <v>100</v>
      </c>
      <c r="BE1253" s="31" t="s">
        <v>5739</v>
      </c>
      <c r="BK1253" s="14" t="str">
        <f t="shared" si="596"/>
        <v>TS-O-03:23/
O1010003_U3:3</v>
      </c>
      <c r="BL1253" s="14" t="str">
        <f t="shared" si="597"/>
        <v>TS-O-03:24/
O1010003_U3:4</v>
      </c>
      <c r="BM1253" s="14" t="str">
        <f t="shared" si="598"/>
        <v/>
      </c>
      <c r="BN1253" s="14"/>
      <c r="BO1253" s="14" t="str">
        <f t="shared" si="588"/>
        <v>O1010003:3A/
O1010003_U3:5</v>
      </c>
      <c r="BP1253" s="14" t="str">
        <f t="shared" si="589"/>
        <v>O1010003:3C/
O1010003_U3:6</v>
      </c>
      <c r="BQ1253" s="14"/>
      <c r="BR1253" s="14" t="str">
        <f t="shared" si="599"/>
        <v/>
      </c>
      <c r="BS1253" s="14" t="str">
        <f t="shared" si="600"/>
        <v/>
      </c>
      <c r="BW1253" s="31" t="str">
        <f t="shared" si="601"/>
        <v>3A</v>
      </c>
      <c r="BX1253" s="31" t="str">
        <f t="shared" si="602"/>
        <v>3C</v>
      </c>
      <c r="BY1253" s="31" t="str">
        <f t="shared" si="603"/>
        <v>3</v>
      </c>
      <c r="BZ1253" s="31" t="str">
        <f t="shared" si="604"/>
        <v>4</v>
      </c>
      <c r="CA1253" s="31" t="str">
        <f t="shared" si="605"/>
        <v/>
      </c>
      <c r="CB1253" s="31" t="str">
        <f t="shared" si="606"/>
        <v>5</v>
      </c>
      <c r="CC1253" s="31" t="str">
        <f t="shared" si="607"/>
        <v>6</v>
      </c>
      <c r="CD1253" s="31" t="str">
        <f t="shared" si="608"/>
        <v/>
      </c>
      <c r="CE1253" s="31" t="str">
        <f t="shared" si="609"/>
        <v/>
      </c>
      <c r="CF1253" s="31" t="e">
        <f t="shared" ca="1" si="610"/>
        <v>#NAME?</v>
      </c>
      <c r="CG1253" s="31" t="e">
        <f t="shared" ca="1" si="611"/>
        <v>#NAME?</v>
      </c>
      <c r="CH1253" s="31" t="e">
        <f t="shared" ca="1" si="612"/>
        <v>#NAME?</v>
      </c>
      <c r="CI1253" s="31" t="e">
        <f t="shared" ca="1" si="613"/>
        <v>#NAME?</v>
      </c>
    </row>
    <row r="1254" spans="1:87" s="31" customFormat="1" ht="30" hidden="1" x14ac:dyDescent="0.25">
      <c r="A1254" s="9" t="s">
        <v>4493</v>
      </c>
      <c r="B1254" s="31" t="s">
        <v>2561</v>
      </c>
      <c r="C1254" s="31" t="s">
        <v>2562</v>
      </c>
      <c r="E1254" s="14" t="s">
        <v>2549</v>
      </c>
      <c r="G1254" s="31" t="str">
        <f t="shared" si="590"/>
        <v>Сигнал</v>
      </c>
      <c r="H1254" s="31" t="s">
        <v>2555</v>
      </c>
      <c r="I1254" s="31" t="s">
        <v>4559</v>
      </c>
      <c r="J1254" s="31" t="str">
        <f t="shared" si="585"/>
        <v>DCS_AI_05</v>
      </c>
      <c r="K1254" s="14" t="s">
        <v>5866</v>
      </c>
      <c r="M1254" s="31" t="s">
        <v>2552</v>
      </c>
      <c r="N1254" s="31" t="s">
        <v>2554</v>
      </c>
      <c r="O1254" s="31" t="s">
        <v>2565</v>
      </c>
      <c r="P1254" s="31" t="s">
        <v>131</v>
      </c>
      <c r="Q1254" s="31" t="s">
        <v>78</v>
      </c>
      <c r="R1254" s="31">
        <v>7</v>
      </c>
      <c r="S1254" s="31">
        <v>8</v>
      </c>
      <c r="T1254" s="31">
        <v>9</v>
      </c>
      <c r="U1254" s="31" t="str">
        <f t="shared" si="614"/>
        <v>18</v>
      </c>
      <c r="V1254" s="14" t="str">
        <f t="shared" si="586"/>
        <v>AVK 2,5 A, AVK 2,5 A, AVK 2,5 A</v>
      </c>
      <c r="W1254" s="31" t="str">
        <f t="shared" si="591"/>
        <v>O1010008_U3</v>
      </c>
      <c r="X1254" s="14" t="str">
        <f t="shared" si="592"/>
        <v>HD5573</v>
      </c>
      <c r="Y1254" s="31" t="str">
        <f t="shared" si="593"/>
        <v>O1010008</v>
      </c>
      <c r="Z1254" s="31" t="str">
        <f t="shared" si="594"/>
        <v>TUA711-AIO16</v>
      </c>
      <c r="AA1254" s="14" t="str">
        <f t="shared" si="595"/>
        <v>17-SC-DCS-001/O1010008/ 17-MC-DCS-006</v>
      </c>
      <c r="AB1254" s="31" t="s">
        <v>64</v>
      </c>
      <c r="AC1254" s="31" t="s">
        <v>124</v>
      </c>
      <c r="AD1254" s="31" t="s">
        <v>125</v>
      </c>
      <c r="AE1254" s="31">
        <v>0</v>
      </c>
      <c r="AF1254" s="31" t="s">
        <v>126</v>
      </c>
      <c r="AG1254" s="31" t="s">
        <v>2550</v>
      </c>
      <c r="AH1254" s="31">
        <v>9</v>
      </c>
      <c r="AI1254" s="31">
        <v>3</v>
      </c>
      <c r="AJ1254" s="31" t="s">
        <v>128</v>
      </c>
      <c r="AK1254" s="31">
        <f t="shared" si="587"/>
        <v>16</v>
      </c>
      <c r="AL1254" s="31" t="s">
        <v>62</v>
      </c>
      <c r="AO1254" s="31" t="s">
        <v>63</v>
      </c>
      <c r="AP1254" s="31" t="s">
        <v>2564</v>
      </c>
      <c r="AQ1254" s="31" t="s">
        <v>2563</v>
      </c>
      <c r="AR1254" s="31" t="s">
        <v>5716</v>
      </c>
      <c r="AS1254" s="31" t="s">
        <v>232</v>
      </c>
      <c r="AT1254" s="14" t="s">
        <v>5724</v>
      </c>
      <c r="AU1254" s="31" t="s">
        <v>5858</v>
      </c>
      <c r="AX1254" s="31" t="s">
        <v>5724</v>
      </c>
      <c r="BA1254" s="31">
        <v>135</v>
      </c>
      <c r="BC1254" s="31">
        <v>0</v>
      </c>
      <c r="BD1254" s="31">
        <v>150</v>
      </c>
      <c r="BE1254" s="31" t="s">
        <v>5739</v>
      </c>
      <c r="BK1254" s="14" t="str">
        <f t="shared" si="596"/>
        <v>TS-Q-07:7/
O1010008_U3:1</v>
      </c>
      <c r="BL1254" s="14" t="str">
        <f t="shared" si="597"/>
        <v>TS-Q-07:8/
O1010008_U3:3</v>
      </c>
      <c r="BM1254" s="14" t="str">
        <f t="shared" si="598"/>
        <v>TS-Q-07:9/
O1010008_U3:4</v>
      </c>
      <c r="BN1254" s="14"/>
      <c r="BO1254" s="14" t="str">
        <f t="shared" si="588"/>
        <v>O1010008:3A/
O1010008_U3:5</v>
      </c>
      <c r="BP1254" s="14" t="str">
        <f t="shared" si="589"/>
        <v>O1010008:3C/
O1010008_U3:6</v>
      </c>
      <c r="BQ1254" s="14"/>
      <c r="BR1254" s="14" t="str">
        <f t="shared" si="599"/>
        <v/>
      </c>
      <c r="BS1254" s="14" t="str">
        <f t="shared" si="600"/>
        <v/>
      </c>
      <c r="BW1254" s="31" t="str">
        <f t="shared" si="601"/>
        <v>3A</v>
      </c>
      <c r="BX1254" s="31" t="str">
        <f t="shared" si="602"/>
        <v>3C</v>
      </c>
      <c r="BY1254" s="31" t="str">
        <f t="shared" si="603"/>
        <v>1</v>
      </c>
      <c r="BZ1254" s="31" t="str">
        <f t="shared" si="604"/>
        <v>3</v>
      </c>
      <c r="CA1254" s="31" t="str">
        <f t="shared" si="605"/>
        <v>4</v>
      </c>
      <c r="CB1254" s="31" t="str">
        <f t="shared" si="606"/>
        <v>5</v>
      </c>
      <c r="CC1254" s="31" t="str">
        <f t="shared" si="607"/>
        <v>6</v>
      </c>
      <c r="CD1254" s="31" t="str">
        <f t="shared" si="608"/>
        <v/>
      </c>
      <c r="CE1254" s="31" t="str">
        <f t="shared" si="609"/>
        <v/>
      </c>
      <c r="CF1254" s="31" t="e">
        <f t="shared" ca="1" si="610"/>
        <v>#NAME?</v>
      </c>
      <c r="CG1254" s="31" t="e">
        <f t="shared" ca="1" si="611"/>
        <v>#NAME?</v>
      </c>
      <c r="CH1254" s="31" t="e">
        <f t="shared" ca="1" si="612"/>
        <v>#NAME?</v>
      </c>
      <c r="CI1254" s="31" t="e">
        <f t="shared" ca="1" si="613"/>
        <v>#NAME?</v>
      </c>
    </row>
    <row r="1255" spans="1:87" s="31" customFormat="1" ht="30" hidden="1" x14ac:dyDescent="0.25">
      <c r="A1255" s="9" t="s">
        <v>4493</v>
      </c>
      <c r="B1255" s="31" t="s">
        <v>2556</v>
      </c>
      <c r="C1255" s="31" t="s">
        <v>2557</v>
      </c>
      <c r="E1255" s="14" t="s">
        <v>2549</v>
      </c>
      <c r="G1255" s="31" t="str">
        <f t="shared" si="590"/>
        <v>Сигнал</v>
      </c>
      <c r="H1255" s="31" t="s">
        <v>2555</v>
      </c>
      <c r="I1255" s="31" t="s">
        <v>4559</v>
      </c>
      <c r="J1255" s="31" t="str">
        <f t="shared" si="585"/>
        <v>DCS_AI_05</v>
      </c>
      <c r="K1255" s="14" t="s">
        <v>5866</v>
      </c>
      <c r="M1255" s="31" t="s">
        <v>2552</v>
      </c>
      <c r="N1255" s="31" t="s">
        <v>2554</v>
      </c>
      <c r="O1255" s="31" t="s">
        <v>2560</v>
      </c>
      <c r="P1255" s="31" t="s">
        <v>131</v>
      </c>
      <c r="Q1255" s="31" t="s">
        <v>78</v>
      </c>
      <c r="R1255" s="31">
        <v>4</v>
      </c>
      <c r="S1255" s="31">
        <v>5</v>
      </c>
      <c r="T1255" s="31">
        <v>6</v>
      </c>
      <c r="U1255" s="31" t="str">
        <f t="shared" si="614"/>
        <v>18</v>
      </c>
      <c r="V1255" s="14" t="str">
        <f t="shared" si="586"/>
        <v>AVK 2,5 A, AVK 2,5 A, AVK 2,5 A</v>
      </c>
      <c r="W1255" s="31" t="str">
        <f t="shared" si="591"/>
        <v>O1010008_U2</v>
      </c>
      <c r="X1255" s="14" t="str">
        <f t="shared" si="592"/>
        <v>HD5573</v>
      </c>
      <c r="Y1255" s="31" t="str">
        <f t="shared" si="593"/>
        <v>O1010008</v>
      </c>
      <c r="Z1255" s="31" t="str">
        <f t="shared" si="594"/>
        <v>TUA711-AIO16</v>
      </c>
      <c r="AA1255" s="14" t="str">
        <f t="shared" si="595"/>
        <v>17-SC-DCS-001/O1010008/ 17-MC-DCS-006</v>
      </c>
      <c r="AB1255" s="31" t="s">
        <v>64</v>
      </c>
      <c r="AC1255" s="31" t="s">
        <v>124</v>
      </c>
      <c r="AD1255" s="31" t="s">
        <v>125</v>
      </c>
      <c r="AE1255" s="31">
        <v>0</v>
      </c>
      <c r="AF1255" s="31" t="s">
        <v>126</v>
      </c>
      <c r="AG1255" s="31" t="s">
        <v>2550</v>
      </c>
      <c r="AH1255" s="31">
        <v>9</v>
      </c>
      <c r="AI1255" s="31">
        <v>2</v>
      </c>
      <c r="AJ1255" s="31" t="s">
        <v>128</v>
      </c>
      <c r="AK1255" s="31">
        <f t="shared" si="587"/>
        <v>16</v>
      </c>
      <c r="AL1255" s="31" t="s">
        <v>62</v>
      </c>
      <c r="AO1255" s="31" t="s">
        <v>63</v>
      </c>
      <c r="AP1255" s="31" t="s">
        <v>2559</v>
      </c>
      <c r="AQ1255" s="31" t="s">
        <v>2558</v>
      </c>
      <c r="AR1255" s="31" t="s">
        <v>5716</v>
      </c>
      <c r="AS1255" s="31" t="s">
        <v>232</v>
      </c>
      <c r="AT1255" s="14" t="s">
        <v>5724</v>
      </c>
      <c r="AU1255" s="31" t="s">
        <v>5858</v>
      </c>
      <c r="AX1255" s="31" t="s">
        <v>5724</v>
      </c>
      <c r="BA1255" s="31">
        <v>135</v>
      </c>
      <c r="BC1255" s="31">
        <v>0</v>
      </c>
      <c r="BD1255" s="31">
        <v>150</v>
      </c>
      <c r="BE1255" s="31" t="s">
        <v>5739</v>
      </c>
      <c r="BK1255" s="14" t="str">
        <f t="shared" si="596"/>
        <v>TS-Q-07:4/
O1010008_U2:1</v>
      </c>
      <c r="BL1255" s="14" t="str">
        <f t="shared" si="597"/>
        <v>TS-Q-07:5/
O1010008_U2:3</v>
      </c>
      <c r="BM1255" s="14" t="str">
        <f t="shared" si="598"/>
        <v>TS-Q-07:6/
O1010008_U2:4</v>
      </c>
      <c r="BN1255" s="14"/>
      <c r="BO1255" s="14" t="str">
        <f t="shared" si="588"/>
        <v>O1010008:2A/
O1010008_U2:5</v>
      </c>
      <c r="BP1255" s="14" t="str">
        <f t="shared" si="589"/>
        <v>O1010008:2C/
O1010008_U2:6</v>
      </c>
      <c r="BQ1255" s="14"/>
      <c r="BR1255" s="14" t="str">
        <f t="shared" si="599"/>
        <v/>
      </c>
      <c r="BS1255" s="14" t="str">
        <f t="shared" si="600"/>
        <v/>
      </c>
      <c r="BW1255" s="31" t="str">
        <f t="shared" si="601"/>
        <v>2A</v>
      </c>
      <c r="BX1255" s="31" t="str">
        <f t="shared" si="602"/>
        <v>2C</v>
      </c>
      <c r="BY1255" s="31" t="str">
        <f t="shared" si="603"/>
        <v>1</v>
      </c>
      <c r="BZ1255" s="31" t="str">
        <f t="shared" si="604"/>
        <v>3</v>
      </c>
      <c r="CA1255" s="31" t="str">
        <f t="shared" si="605"/>
        <v>4</v>
      </c>
      <c r="CB1255" s="31" t="str">
        <f t="shared" si="606"/>
        <v>5</v>
      </c>
      <c r="CC1255" s="31" t="str">
        <f t="shared" si="607"/>
        <v>6</v>
      </c>
      <c r="CD1255" s="31" t="str">
        <f t="shared" si="608"/>
        <v/>
      </c>
      <c r="CE1255" s="31" t="str">
        <f t="shared" si="609"/>
        <v/>
      </c>
      <c r="CF1255" s="31" t="e">
        <f t="shared" ca="1" si="610"/>
        <v>#NAME?</v>
      </c>
      <c r="CG1255" s="31" t="e">
        <f t="shared" ca="1" si="611"/>
        <v>#NAME?</v>
      </c>
      <c r="CH1255" s="31" t="e">
        <f t="shared" ca="1" si="612"/>
        <v>#NAME?</v>
      </c>
      <c r="CI1255" s="31" t="e">
        <f t="shared" ca="1" si="613"/>
        <v>#NAME?</v>
      </c>
    </row>
    <row r="1256" spans="1:87" s="31" customFormat="1" ht="30" hidden="1" x14ac:dyDescent="0.25">
      <c r="A1256" s="9" t="s">
        <v>4493</v>
      </c>
      <c r="B1256" s="31" t="s">
        <v>2545</v>
      </c>
      <c r="C1256" s="31" t="s">
        <v>2546</v>
      </c>
      <c r="E1256" s="14" t="s">
        <v>2549</v>
      </c>
      <c r="G1256" s="31" t="str">
        <f t="shared" si="590"/>
        <v>Сигнал</v>
      </c>
      <c r="H1256" s="31" t="s">
        <v>2555</v>
      </c>
      <c r="I1256" s="31" t="s">
        <v>4559</v>
      </c>
      <c r="J1256" s="31" t="str">
        <f t="shared" si="585"/>
        <v>DCS_AI_05</v>
      </c>
      <c r="K1256" s="14" t="s">
        <v>5866</v>
      </c>
      <c r="M1256" s="31" t="s">
        <v>2552</v>
      </c>
      <c r="N1256" s="31" t="s">
        <v>2554</v>
      </c>
      <c r="O1256" s="31" t="s">
        <v>2551</v>
      </c>
      <c r="P1256" s="31" t="s">
        <v>131</v>
      </c>
      <c r="Q1256" s="31" t="s">
        <v>78</v>
      </c>
      <c r="R1256" s="31">
        <v>1</v>
      </c>
      <c r="S1256" s="31">
        <v>2</v>
      </c>
      <c r="T1256" s="31">
        <v>3</v>
      </c>
      <c r="U1256" s="31" t="str">
        <f t="shared" si="614"/>
        <v>18</v>
      </c>
      <c r="V1256" s="14" t="str">
        <f t="shared" si="586"/>
        <v>AVK 2,5 A, AVK 2,5 A, AVK 2,5 A</v>
      </c>
      <c r="W1256" s="31" t="str">
        <f t="shared" si="591"/>
        <v>O1010008_U1</v>
      </c>
      <c r="X1256" s="14" t="str">
        <f t="shared" si="592"/>
        <v>HD5573</v>
      </c>
      <c r="Y1256" s="31" t="str">
        <f t="shared" si="593"/>
        <v>O1010008</v>
      </c>
      <c r="Z1256" s="31" t="str">
        <f t="shared" si="594"/>
        <v>TUA711-AIO16</v>
      </c>
      <c r="AA1256" s="14" t="str">
        <f t="shared" si="595"/>
        <v>17-SC-DCS-001/O1010008/ 17-MC-DCS-006</v>
      </c>
      <c r="AB1256" s="31" t="s">
        <v>64</v>
      </c>
      <c r="AC1256" s="31" t="s">
        <v>124</v>
      </c>
      <c r="AD1256" s="31" t="s">
        <v>125</v>
      </c>
      <c r="AE1256" s="31">
        <v>0</v>
      </c>
      <c r="AF1256" s="31" t="s">
        <v>126</v>
      </c>
      <c r="AG1256" s="31" t="s">
        <v>2550</v>
      </c>
      <c r="AH1256" s="31">
        <v>9</v>
      </c>
      <c r="AI1256" s="31">
        <v>1</v>
      </c>
      <c r="AJ1256" s="31" t="s">
        <v>128</v>
      </c>
      <c r="AK1256" s="31">
        <f t="shared" si="587"/>
        <v>16</v>
      </c>
      <c r="AL1256" s="31" t="s">
        <v>62</v>
      </c>
      <c r="AO1256" s="31" t="s">
        <v>63</v>
      </c>
      <c r="AP1256" s="31" t="s">
        <v>2548</v>
      </c>
      <c r="AQ1256" s="31" t="s">
        <v>2547</v>
      </c>
      <c r="AR1256" s="31" t="s">
        <v>5716</v>
      </c>
      <c r="AS1256" s="31" t="s">
        <v>232</v>
      </c>
      <c r="AT1256" s="14" t="s">
        <v>5724</v>
      </c>
      <c r="AU1256" s="31" t="s">
        <v>5858</v>
      </c>
      <c r="AX1256" s="31" t="s">
        <v>5724</v>
      </c>
      <c r="BA1256" s="31">
        <v>135</v>
      </c>
      <c r="BC1256" s="31">
        <v>0</v>
      </c>
      <c r="BD1256" s="31">
        <v>150</v>
      </c>
      <c r="BE1256" s="31" t="s">
        <v>5739</v>
      </c>
      <c r="BK1256" s="14" t="str">
        <f t="shared" si="596"/>
        <v>TS-Q-07:1/
O1010008_U1:1</v>
      </c>
      <c r="BL1256" s="14" t="str">
        <f t="shared" si="597"/>
        <v>TS-Q-07:2/
O1010008_U1:3</v>
      </c>
      <c r="BM1256" s="14" t="str">
        <f t="shared" si="598"/>
        <v>TS-Q-07:3/
O1010008_U1:4</v>
      </c>
      <c r="BN1256" s="14"/>
      <c r="BO1256" s="14" t="str">
        <f t="shared" si="588"/>
        <v>O1010008:1A/
O1010008_U1:5</v>
      </c>
      <c r="BP1256" s="14" t="str">
        <f t="shared" si="589"/>
        <v>O1010008:1C/
O1010008_U1:6</v>
      </c>
      <c r="BQ1256" s="14"/>
      <c r="BR1256" s="14" t="str">
        <f t="shared" si="599"/>
        <v/>
      </c>
      <c r="BS1256" s="14" t="str">
        <f t="shared" si="600"/>
        <v/>
      </c>
      <c r="BW1256" s="31" t="str">
        <f t="shared" si="601"/>
        <v>1A</v>
      </c>
      <c r="BX1256" s="31" t="str">
        <f t="shared" si="602"/>
        <v>1C</v>
      </c>
      <c r="BY1256" s="31" t="str">
        <f t="shared" si="603"/>
        <v>1</v>
      </c>
      <c r="BZ1256" s="31" t="str">
        <f t="shared" si="604"/>
        <v>3</v>
      </c>
      <c r="CA1256" s="31" t="str">
        <f t="shared" si="605"/>
        <v>4</v>
      </c>
      <c r="CB1256" s="31" t="str">
        <f t="shared" si="606"/>
        <v>5</v>
      </c>
      <c r="CC1256" s="31" t="str">
        <f t="shared" si="607"/>
        <v>6</v>
      </c>
      <c r="CD1256" s="31" t="str">
        <f t="shared" si="608"/>
        <v/>
      </c>
      <c r="CE1256" s="31" t="str">
        <f t="shared" si="609"/>
        <v/>
      </c>
      <c r="CF1256" s="31" t="e">
        <f t="shared" ca="1" si="610"/>
        <v>#NAME?</v>
      </c>
      <c r="CG1256" s="31" t="e">
        <f t="shared" ca="1" si="611"/>
        <v>#NAME?</v>
      </c>
      <c r="CH1256" s="31" t="e">
        <f t="shared" ca="1" si="612"/>
        <v>#NAME?</v>
      </c>
      <c r="CI1256" s="31" t="e">
        <f t="shared" ca="1" si="613"/>
        <v>#NAME?</v>
      </c>
    </row>
    <row r="1257" spans="1:87" s="31" customFormat="1" ht="30" hidden="1" x14ac:dyDescent="0.25">
      <c r="A1257" s="9" t="s">
        <v>6099</v>
      </c>
      <c r="B1257" s="31" t="s">
        <v>2566</v>
      </c>
      <c r="C1257" s="31" t="s">
        <v>2567</v>
      </c>
      <c r="E1257" s="14" t="s">
        <v>2549</v>
      </c>
      <c r="F1257" s="31" t="s">
        <v>6100</v>
      </c>
      <c r="G1257" s="31" t="str">
        <f t="shared" si="590"/>
        <v>Сигнал</v>
      </c>
      <c r="H1257" s="31" t="s">
        <v>2555</v>
      </c>
      <c r="I1257" s="31" t="s">
        <v>4559</v>
      </c>
      <c r="J1257" s="31" t="str">
        <f t="shared" si="585"/>
        <v>DCS_AI_05</v>
      </c>
      <c r="K1257" s="14" t="s">
        <v>5866</v>
      </c>
      <c r="M1257" s="31" t="s">
        <v>2552</v>
      </c>
      <c r="N1257" s="31" t="s">
        <v>2554</v>
      </c>
      <c r="O1257" s="31" t="s">
        <v>2569</v>
      </c>
      <c r="P1257" s="31" t="s">
        <v>131</v>
      </c>
      <c r="Q1257" s="31" t="s">
        <v>78</v>
      </c>
      <c r="R1257" s="31">
        <v>10</v>
      </c>
      <c r="S1257" s="31">
        <v>11</v>
      </c>
      <c r="T1257" s="31">
        <v>12</v>
      </c>
      <c r="U1257" s="31" t="str">
        <f t="shared" si="614"/>
        <v>18</v>
      </c>
      <c r="V1257" s="14" t="str">
        <f t="shared" si="586"/>
        <v>AVK 2,5 A, AVK 2,5 A, AVK 2,5 A</v>
      </c>
      <c r="W1257" s="31" t="str">
        <f t="shared" si="591"/>
        <v>O1010008_U4</v>
      </c>
      <c r="X1257" s="14" t="str">
        <f t="shared" si="592"/>
        <v>HD5573</v>
      </c>
      <c r="Y1257" s="31" t="str">
        <f t="shared" si="593"/>
        <v>O1010008</v>
      </c>
      <c r="Z1257" s="31" t="str">
        <f t="shared" si="594"/>
        <v>TUA711-AIO16</v>
      </c>
      <c r="AA1257" s="14" t="str">
        <f t="shared" si="595"/>
        <v>17-SC-DCS-001/O1010008/ 17-MC-DCS-006</v>
      </c>
      <c r="AB1257" s="31" t="s">
        <v>64</v>
      </c>
      <c r="AC1257" s="31" t="s">
        <v>124</v>
      </c>
      <c r="AD1257" s="31" t="s">
        <v>125</v>
      </c>
      <c r="AE1257" s="31">
        <v>0</v>
      </c>
      <c r="AF1257" s="31" t="s">
        <v>126</v>
      </c>
      <c r="AG1257" s="31" t="s">
        <v>2550</v>
      </c>
      <c r="AH1257" s="31">
        <v>9</v>
      </c>
      <c r="AI1257" s="31">
        <v>4</v>
      </c>
      <c r="AJ1257" s="31" t="s">
        <v>128</v>
      </c>
      <c r="AK1257" s="31">
        <f t="shared" si="587"/>
        <v>16</v>
      </c>
      <c r="AL1257" s="31" t="s">
        <v>62</v>
      </c>
      <c r="AO1257" s="31" t="s">
        <v>63</v>
      </c>
      <c r="AP1257" s="31" t="s">
        <v>2568</v>
      </c>
      <c r="AQ1257" s="31" t="s">
        <v>6074</v>
      </c>
      <c r="AR1257" s="31" t="s">
        <v>5716</v>
      </c>
      <c r="AS1257" s="31" t="s">
        <v>232</v>
      </c>
      <c r="AT1257" s="14" t="s">
        <v>5724</v>
      </c>
      <c r="AU1257" s="31" t="s">
        <v>5858</v>
      </c>
      <c r="AX1257" s="31" t="s">
        <v>5724</v>
      </c>
      <c r="BA1257" s="31">
        <v>100</v>
      </c>
      <c r="BC1257" s="31">
        <v>0</v>
      </c>
      <c r="BD1257" s="31">
        <v>150</v>
      </c>
      <c r="BE1257" s="31" t="s">
        <v>5739</v>
      </c>
      <c r="BK1257" s="14" t="str">
        <f t="shared" si="596"/>
        <v>TS-Q-07:10/
O1010008_U4:1</v>
      </c>
      <c r="BL1257" s="14" t="str">
        <f t="shared" si="597"/>
        <v>TS-Q-07:11/
O1010008_U4:3</v>
      </c>
      <c r="BM1257" s="14" t="str">
        <f t="shared" si="598"/>
        <v>TS-Q-07:12/
O1010008_U4:4</v>
      </c>
      <c r="BN1257" s="14"/>
      <c r="BO1257" s="14" t="str">
        <f t="shared" si="588"/>
        <v>O1010008:4A/
O1010008_U4:5</v>
      </c>
      <c r="BP1257" s="14" t="str">
        <f t="shared" si="589"/>
        <v>O1010008:4C/
O1010008_U4:6</v>
      </c>
      <c r="BQ1257" s="14"/>
      <c r="BR1257" s="14" t="str">
        <f t="shared" si="599"/>
        <v/>
      </c>
      <c r="BS1257" s="14" t="str">
        <f t="shared" si="600"/>
        <v/>
      </c>
      <c r="BW1257" s="31" t="str">
        <f t="shared" si="601"/>
        <v>4A</v>
      </c>
      <c r="BX1257" s="31" t="str">
        <f t="shared" si="602"/>
        <v>4C</v>
      </c>
      <c r="BY1257" s="31" t="str">
        <f t="shared" si="603"/>
        <v>1</v>
      </c>
      <c r="BZ1257" s="31" t="str">
        <f t="shared" si="604"/>
        <v>3</v>
      </c>
      <c r="CA1257" s="31" t="str">
        <f t="shared" si="605"/>
        <v>4</v>
      </c>
      <c r="CB1257" s="31" t="str">
        <f t="shared" si="606"/>
        <v>5</v>
      </c>
      <c r="CC1257" s="31" t="str">
        <f t="shared" si="607"/>
        <v>6</v>
      </c>
      <c r="CD1257" s="31" t="str">
        <f t="shared" si="608"/>
        <v/>
      </c>
      <c r="CE1257" s="31" t="str">
        <f t="shared" si="609"/>
        <v/>
      </c>
      <c r="CF1257" s="31" t="e">
        <f t="shared" ca="1" si="610"/>
        <v>#NAME?</v>
      </c>
      <c r="CG1257" s="31" t="e">
        <f t="shared" ca="1" si="611"/>
        <v>#NAME?</v>
      </c>
      <c r="CH1257" s="31" t="e">
        <f t="shared" ca="1" si="612"/>
        <v>#NAME?</v>
      </c>
      <c r="CI1257" s="31" t="e">
        <f t="shared" ca="1" si="613"/>
        <v>#NAME?</v>
      </c>
    </row>
    <row r="1258" spans="1:87" s="31" customFormat="1" ht="30" hidden="1" x14ac:dyDescent="0.25">
      <c r="A1258" s="9" t="s">
        <v>4493</v>
      </c>
      <c r="B1258" s="31" t="s">
        <v>349</v>
      </c>
      <c r="C1258" s="31" t="s">
        <v>303</v>
      </c>
      <c r="E1258" s="14" t="s">
        <v>227</v>
      </c>
      <c r="G1258" s="31" t="str">
        <f t="shared" si="590"/>
        <v>Сигнал</v>
      </c>
      <c r="H1258" s="31" t="s">
        <v>306</v>
      </c>
      <c r="I1258" s="31" t="s">
        <v>4591</v>
      </c>
      <c r="J1258" s="31" t="str">
        <f t="shared" si="585"/>
        <v>DCS_AI_01</v>
      </c>
      <c r="K1258" s="14" t="s">
        <v>5866</v>
      </c>
      <c r="M1258" s="31" t="s">
        <v>337</v>
      </c>
      <c r="N1258" s="31" t="s">
        <v>113</v>
      </c>
      <c r="O1258" s="31" t="s">
        <v>170</v>
      </c>
      <c r="P1258" s="31" t="s">
        <v>230</v>
      </c>
      <c r="Q1258" s="31" t="s">
        <v>250</v>
      </c>
      <c r="R1258" s="31">
        <v>15</v>
      </c>
      <c r="S1258" s="31">
        <v>16</v>
      </c>
      <c r="T1258" s="31" t="s">
        <v>62</v>
      </c>
      <c r="U1258" s="31" t="str">
        <f t="shared" si="614"/>
        <v>24</v>
      </c>
      <c r="V1258" s="14" t="str">
        <f t="shared" si="586"/>
        <v>AVK 2,5 A, AVK 2,5 A</v>
      </c>
      <c r="W1258" s="31" t="str">
        <f t="shared" si="591"/>
        <v>O1010011_U9</v>
      </c>
      <c r="X1258" s="14" t="str">
        <f t="shared" si="592"/>
        <v>HD5542</v>
      </c>
      <c r="Y1258" s="31" t="str">
        <f t="shared" si="593"/>
        <v>O1010011</v>
      </c>
      <c r="Z1258" s="31" t="str">
        <f t="shared" si="594"/>
        <v>TUA711-AIO16</v>
      </c>
      <c r="AA1258" s="14" t="str">
        <f t="shared" si="595"/>
        <v>17-SC-DCS-001/O1010011/ 17-MC-DCS-009</v>
      </c>
      <c r="AB1258" s="31" t="s">
        <v>64</v>
      </c>
      <c r="AC1258" s="31" t="s">
        <v>124</v>
      </c>
      <c r="AD1258" s="31" t="s">
        <v>125</v>
      </c>
      <c r="AE1258" s="31">
        <v>0</v>
      </c>
      <c r="AF1258" s="31" t="s">
        <v>126</v>
      </c>
      <c r="AG1258" s="31" t="s">
        <v>228</v>
      </c>
      <c r="AH1258" s="31">
        <v>12</v>
      </c>
      <c r="AI1258" s="31">
        <v>9</v>
      </c>
      <c r="AJ1258" s="31" t="s">
        <v>128</v>
      </c>
      <c r="AK1258" s="31">
        <f t="shared" si="587"/>
        <v>16</v>
      </c>
      <c r="AL1258" s="31" t="s">
        <v>62</v>
      </c>
      <c r="AO1258" s="31" t="s">
        <v>63</v>
      </c>
      <c r="AP1258" s="31" t="s">
        <v>247</v>
      </c>
      <c r="AQ1258" s="31" t="s">
        <v>304</v>
      </c>
      <c r="AR1258" s="31" t="s">
        <v>5716</v>
      </c>
      <c r="AS1258" s="31" t="s">
        <v>207</v>
      </c>
      <c r="AT1258" s="14" t="s">
        <v>5724</v>
      </c>
      <c r="AU1258" s="31" t="s">
        <v>5858</v>
      </c>
      <c r="AX1258" s="31" t="s">
        <v>5724</v>
      </c>
      <c r="BC1258" s="31">
        <v>-50</v>
      </c>
      <c r="BD1258" s="31">
        <v>150</v>
      </c>
      <c r="BE1258" s="31" t="s">
        <v>5739</v>
      </c>
      <c r="BK1258" s="14" t="str">
        <f t="shared" si="596"/>
        <v>TS-G-02:15/
O1010011_U9:3</v>
      </c>
      <c r="BL1258" s="14" t="str">
        <f t="shared" si="597"/>
        <v>TS-G-02:16/
O1010011_U9:4</v>
      </c>
      <c r="BM1258" s="14" t="str">
        <f t="shared" si="598"/>
        <v/>
      </c>
      <c r="BN1258" s="14"/>
      <c r="BO1258" s="14" t="str">
        <f t="shared" si="588"/>
        <v>O1010011:9A/
O1010011_U9:5</v>
      </c>
      <c r="BP1258" s="14" t="str">
        <f t="shared" si="589"/>
        <v>O1010011:9C/
O1010011_U9:6</v>
      </c>
      <c r="BQ1258" s="14"/>
      <c r="BR1258" s="14" t="str">
        <f t="shared" si="599"/>
        <v/>
      </c>
      <c r="BS1258" s="14" t="str">
        <f t="shared" si="600"/>
        <v/>
      </c>
      <c r="BW1258" s="31" t="str">
        <f t="shared" si="601"/>
        <v>9A</v>
      </c>
      <c r="BX1258" s="31" t="str">
        <f t="shared" si="602"/>
        <v>9C</v>
      </c>
      <c r="BY1258" s="31" t="str">
        <f t="shared" si="603"/>
        <v>3</v>
      </c>
      <c r="BZ1258" s="31" t="str">
        <f t="shared" si="604"/>
        <v>4</v>
      </c>
      <c r="CA1258" s="31" t="str">
        <f t="shared" si="605"/>
        <v/>
      </c>
      <c r="CB1258" s="31" t="str">
        <f t="shared" si="606"/>
        <v>5</v>
      </c>
      <c r="CC1258" s="31" t="str">
        <f t="shared" si="607"/>
        <v>6</v>
      </c>
      <c r="CD1258" s="31" t="str">
        <f t="shared" si="608"/>
        <v/>
      </c>
      <c r="CE1258" s="31" t="str">
        <f t="shared" si="609"/>
        <v/>
      </c>
      <c r="CF1258" s="31" t="e">
        <f t="shared" ca="1" si="610"/>
        <v>#NAME?</v>
      </c>
      <c r="CG1258" s="31" t="e">
        <f t="shared" ca="1" si="611"/>
        <v>#NAME?</v>
      </c>
      <c r="CH1258" s="31" t="e">
        <f t="shared" ca="1" si="612"/>
        <v>#NAME?</v>
      </c>
      <c r="CI1258" s="31" t="e">
        <f t="shared" ca="1" si="613"/>
        <v>#NAME?</v>
      </c>
    </row>
    <row r="1259" spans="1:87" s="31" customFormat="1" ht="30" hidden="1" x14ac:dyDescent="0.25">
      <c r="A1259" s="9" t="s">
        <v>4493</v>
      </c>
      <c r="B1259" s="31" t="s">
        <v>352</v>
      </c>
      <c r="C1259" s="31" t="s">
        <v>255</v>
      </c>
      <c r="E1259" s="14" t="s">
        <v>227</v>
      </c>
      <c r="G1259" s="31" t="str">
        <f t="shared" si="590"/>
        <v>Сигнал</v>
      </c>
      <c r="H1259" s="31" t="s">
        <v>241</v>
      </c>
      <c r="I1259" s="31" t="s">
        <v>4591</v>
      </c>
      <c r="J1259" s="31" t="str">
        <f t="shared" si="585"/>
        <v>DCS_AI_01</v>
      </c>
      <c r="K1259" s="14" t="s">
        <v>5866</v>
      </c>
      <c r="M1259" s="31" t="s">
        <v>337</v>
      </c>
      <c r="N1259" s="31" t="s">
        <v>113</v>
      </c>
      <c r="O1259" s="31" t="s">
        <v>176</v>
      </c>
      <c r="P1259" s="31" t="s">
        <v>230</v>
      </c>
      <c r="Q1259" s="31" t="s">
        <v>250</v>
      </c>
      <c r="R1259" s="31">
        <v>17</v>
      </c>
      <c r="S1259" s="31">
        <v>18</v>
      </c>
      <c r="T1259" s="31" t="s">
        <v>62</v>
      </c>
      <c r="U1259" s="31" t="str">
        <f t="shared" si="614"/>
        <v>24</v>
      </c>
      <c r="V1259" s="14" t="str">
        <f t="shared" si="586"/>
        <v>AVK 2,5 A, AVK 2,5 A</v>
      </c>
      <c r="W1259" s="31" t="str">
        <f t="shared" si="591"/>
        <v>O1010011_U6</v>
      </c>
      <c r="X1259" s="14" t="str">
        <f t="shared" si="592"/>
        <v>HD5542</v>
      </c>
      <c r="Y1259" s="31" t="str">
        <f t="shared" si="593"/>
        <v>O1010011</v>
      </c>
      <c r="Z1259" s="31" t="str">
        <f t="shared" si="594"/>
        <v>TUA711-AIO16</v>
      </c>
      <c r="AA1259" s="14" t="str">
        <f t="shared" si="595"/>
        <v>17-SC-DCS-001/O1010011/ 17-MC-DCS-009</v>
      </c>
      <c r="AB1259" s="31" t="s">
        <v>64</v>
      </c>
      <c r="AC1259" s="31" t="s">
        <v>124</v>
      </c>
      <c r="AD1259" s="31" t="s">
        <v>125</v>
      </c>
      <c r="AE1259" s="31">
        <v>0</v>
      </c>
      <c r="AF1259" s="31" t="s">
        <v>126</v>
      </c>
      <c r="AG1259" s="31" t="s">
        <v>228</v>
      </c>
      <c r="AH1259" s="31">
        <v>12</v>
      </c>
      <c r="AI1259" s="31">
        <v>6</v>
      </c>
      <c r="AJ1259" s="31" t="s">
        <v>128</v>
      </c>
      <c r="AK1259" s="31">
        <f t="shared" si="587"/>
        <v>16</v>
      </c>
      <c r="AL1259" s="31" t="s">
        <v>62</v>
      </c>
      <c r="AO1259" s="31" t="s">
        <v>63</v>
      </c>
      <c r="AP1259" s="31" t="s">
        <v>257</v>
      </c>
      <c r="AQ1259" s="31" t="s">
        <v>256</v>
      </c>
      <c r="AR1259" s="31" t="s">
        <v>5716</v>
      </c>
      <c r="AS1259" s="31" t="s">
        <v>207</v>
      </c>
      <c r="AT1259" s="14" t="s">
        <v>5724</v>
      </c>
      <c r="AU1259" s="31" t="s">
        <v>5858</v>
      </c>
      <c r="AX1259" s="31" t="s">
        <v>5724</v>
      </c>
      <c r="BA1259" s="31">
        <v>60</v>
      </c>
      <c r="BC1259" s="31">
        <v>-50</v>
      </c>
      <c r="BD1259" s="31">
        <v>100</v>
      </c>
      <c r="BE1259" s="31" t="s">
        <v>5739</v>
      </c>
      <c r="BK1259" s="14" t="str">
        <f t="shared" si="596"/>
        <v>TS-G-02:17/
O1010011_U6:3</v>
      </c>
      <c r="BL1259" s="14" t="str">
        <f t="shared" si="597"/>
        <v>TS-G-02:18/
O1010011_U6:4</v>
      </c>
      <c r="BM1259" s="14" t="str">
        <f t="shared" si="598"/>
        <v/>
      </c>
      <c r="BN1259" s="14"/>
      <c r="BO1259" s="14" t="str">
        <f t="shared" si="588"/>
        <v>O1010011:6A/
O1010011_U6:5</v>
      </c>
      <c r="BP1259" s="14" t="str">
        <f t="shared" si="589"/>
        <v>O1010011:6C/
O1010011_U6:6</v>
      </c>
      <c r="BQ1259" s="14"/>
      <c r="BR1259" s="14" t="str">
        <f t="shared" si="599"/>
        <v/>
      </c>
      <c r="BS1259" s="14" t="str">
        <f t="shared" si="600"/>
        <v/>
      </c>
      <c r="BW1259" s="31" t="str">
        <f t="shared" si="601"/>
        <v>6A</v>
      </c>
      <c r="BX1259" s="31" t="str">
        <f t="shared" si="602"/>
        <v>6C</v>
      </c>
      <c r="BY1259" s="31" t="str">
        <f t="shared" si="603"/>
        <v>3</v>
      </c>
      <c r="BZ1259" s="31" t="str">
        <f t="shared" si="604"/>
        <v>4</v>
      </c>
      <c r="CA1259" s="31" t="str">
        <f t="shared" si="605"/>
        <v/>
      </c>
      <c r="CB1259" s="31" t="str">
        <f t="shared" si="606"/>
        <v>5</v>
      </c>
      <c r="CC1259" s="31" t="str">
        <f t="shared" si="607"/>
        <v>6</v>
      </c>
      <c r="CD1259" s="31" t="str">
        <f t="shared" si="608"/>
        <v/>
      </c>
      <c r="CE1259" s="31" t="str">
        <f t="shared" si="609"/>
        <v/>
      </c>
      <c r="CF1259" s="31" t="e">
        <f t="shared" ca="1" si="610"/>
        <v>#NAME?</v>
      </c>
      <c r="CG1259" s="31" t="e">
        <f t="shared" ca="1" si="611"/>
        <v>#NAME?</v>
      </c>
      <c r="CH1259" s="31" t="e">
        <f t="shared" ca="1" si="612"/>
        <v>#NAME?</v>
      </c>
      <c r="CI1259" s="31" t="e">
        <f t="shared" ca="1" si="613"/>
        <v>#NAME?</v>
      </c>
    </row>
    <row r="1260" spans="1:87" s="31" customFormat="1" ht="45" hidden="1" x14ac:dyDescent="0.25">
      <c r="A1260" s="9" t="s">
        <v>6106</v>
      </c>
      <c r="C1260" s="31" t="s">
        <v>50</v>
      </c>
      <c r="E1260" s="14" t="s">
        <v>212</v>
      </c>
      <c r="F1260" s="46" t="s">
        <v>6113</v>
      </c>
      <c r="G1260" s="31" t="str">
        <f t="shared" si="590"/>
        <v>Резерв</v>
      </c>
      <c r="J1260" s="31" t="str">
        <f t="shared" si="585"/>
        <v>DCS_AI_01</v>
      </c>
      <c r="K1260" s="14"/>
      <c r="P1260" s="31" t="s">
        <v>390</v>
      </c>
      <c r="T1260" s="31" t="s">
        <v>62</v>
      </c>
      <c r="U1260" s="31" t="str">
        <f t="shared" si="614"/>
        <v/>
      </c>
      <c r="V1260" s="14" t="str">
        <f t="shared" si="586"/>
        <v>AVK 2,5 A, AVK 2,5 A</v>
      </c>
      <c r="W1260" s="31" t="str">
        <f t="shared" si="591"/>
        <v>O1010009_U15</v>
      </c>
      <c r="X1260" s="14" t="str">
        <f t="shared" si="592"/>
        <v>HD5542</v>
      </c>
      <c r="Y1260" s="31" t="str">
        <f t="shared" si="593"/>
        <v>O1010009</v>
      </c>
      <c r="Z1260" s="31" t="str">
        <f t="shared" si="594"/>
        <v>TUA711-AIO16</v>
      </c>
      <c r="AA1260" s="14" t="str">
        <f t="shared" si="595"/>
        <v>17-SC-DCS-001/O1010009/ 17-MC-DCS-008</v>
      </c>
      <c r="AB1260" s="31" t="s">
        <v>64</v>
      </c>
      <c r="AC1260" s="31" t="s">
        <v>124</v>
      </c>
      <c r="AD1260" s="31" t="s">
        <v>125</v>
      </c>
      <c r="AE1260" s="31">
        <v>0</v>
      </c>
      <c r="AF1260" s="31" t="s">
        <v>126</v>
      </c>
      <c r="AG1260" s="31" t="s">
        <v>891</v>
      </c>
      <c r="AH1260" s="31">
        <v>10</v>
      </c>
      <c r="AI1260" s="31">
        <v>15</v>
      </c>
      <c r="AJ1260" s="31" t="s">
        <v>128</v>
      </c>
      <c r="AK1260" s="31">
        <f t="shared" si="587"/>
        <v>16</v>
      </c>
      <c r="AL1260" s="31" t="s">
        <v>62</v>
      </c>
      <c r="AN1260" s="14" t="s">
        <v>6122</v>
      </c>
      <c r="AO1260" s="31" t="s">
        <v>63</v>
      </c>
      <c r="AT1260" s="14"/>
      <c r="BK1260" s="14" t="str">
        <f t="shared" si="596"/>
        <v/>
      </c>
      <c r="BL1260" s="14" t="str">
        <f t="shared" si="597"/>
        <v/>
      </c>
      <c r="BM1260" s="14" t="str">
        <f t="shared" si="598"/>
        <v/>
      </c>
      <c r="BN1260" s="14"/>
      <c r="BO1260" s="14" t="str">
        <f t="shared" si="588"/>
        <v>O1010009:15A/
O1010009_U15:5</v>
      </c>
      <c r="BP1260" s="14" t="str">
        <f t="shared" si="589"/>
        <v>O1010009:15C/
O1010009_U15:6</v>
      </c>
      <c r="BQ1260" s="14"/>
      <c r="BR1260" s="14" t="str">
        <f t="shared" si="599"/>
        <v/>
      </c>
      <c r="BS1260" s="14" t="str">
        <f t="shared" si="600"/>
        <v/>
      </c>
      <c r="BW1260" s="31" t="str">
        <f t="shared" si="601"/>
        <v>15A</v>
      </c>
      <c r="BX1260" s="31" t="str">
        <f t="shared" si="602"/>
        <v>15C</v>
      </c>
      <c r="BY1260" s="31" t="str">
        <f t="shared" si="603"/>
        <v/>
      </c>
      <c r="BZ1260" s="31" t="str">
        <f t="shared" si="604"/>
        <v/>
      </c>
      <c r="CA1260" s="31" t="str">
        <f t="shared" si="605"/>
        <v/>
      </c>
      <c r="CB1260" s="31" t="str">
        <f t="shared" si="606"/>
        <v>5</v>
      </c>
      <c r="CC1260" s="31" t="str">
        <f t="shared" si="607"/>
        <v>6</v>
      </c>
      <c r="CD1260" s="31" t="str">
        <f t="shared" si="608"/>
        <v/>
      </c>
      <c r="CE1260" s="31" t="str">
        <f t="shared" si="609"/>
        <v/>
      </c>
      <c r="CF1260" s="31" t="e">
        <f t="shared" ca="1" si="610"/>
        <v>#NAME?</v>
      </c>
      <c r="CG1260" s="31" t="e">
        <f t="shared" ca="1" si="611"/>
        <v>#NAME?</v>
      </c>
      <c r="CH1260" s="31" t="e">
        <f t="shared" ca="1" si="612"/>
        <v>#NAME?</v>
      </c>
      <c r="CI1260" s="31" t="e">
        <f t="shared" ca="1" si="613"/>
        <v>#NAME?</v>
      </c>
    </row>
    <row r="1261" spans="1:87" s="31" customFormat="1" ht="45" hidden="1" x14ac:dyDescent="0.25">
      <c r="A1261" s="9" t="s">
        <v>6099</v>
      </c>
      <c r="B1261" s="31" t="s">
        <v>294</v>
      </c>
      <c r="C1261" s="31" t="s">
        <v>1773</v>
      </c>
      <c r="E1261" s="14" t="s">
        <v>248</v>
      </c>
      <c r="F1261" s="31" t="s">
        <v>6100</v>
      </c>
      <c r="G1261" s="31" t="str">
        <f t="shared" si="590"/>
        <v>Сигнал</v>
      </c>
      <c r="H1261" s="31" t="s">
        <v>1764</v>
      </c>
      <c r="I1261" s="31" t="s">
        <v>4593</v>
      </c>
      <c r="J1261" s="31" t="str">
        <f t="shared" si="585"/>
        <v>DCS_AI_02</v>
      </c>
      <c r="K1261" s="14" t="s">
        <v>5866</v>
      </c>
      <c r="M1261" s="31" t="s">
        <v>262</v>
      </c>
      <c r="N1261" s="31" t="s">
        <v>107</v>
      </c>
      <c r="O1261" s="31" t="s">
        <v>200</v>
      </c>
      <c r="P1261" s="31" t="s">
        <v>230</v>
      </c>
      <c r="Q1261" s="31" t="s">
        <v>263</v>
      </c>
      <c r="R1261" s="31">
        <v>31</v>
      </c>
      <c r="S1261" s="31">
        <v>32</v>
      </c>
      <c r="T1261" s="31" t="s">
        <v>62</v>
      </c>
      <c r="U1261" s="31" t="str">
        <f t="shared" si="614"/>
        <v>48</v>
      </c>
      <c r="V1261" s="14" t="str">
        <f t="shared" si="586"/>
        <v>AVK 2,5 A, AVK 2,5 A</v>
      </c>
      <c r="W1261" s="31" t="str">
        <f t="shared" si="591"/>
        <v>O1010102R_U7</v>
      </c>
      <c r="X1261" s="14" t="str">
        <f t="shared" si="592"/>
        <v>HD5542</v>
      </c>
      <c r="Y1261" s="31" t="str">
        <f t="shared" si="593"/>
        <v>O1010102R</v>
      </c>
      <c r="Z1261" s="31" t="str">
        <f t="shared" si="594"/>
        <v>TUA711-AIO16</v>
      </c>
      <c r="AA1261" s="14" t="str">
        <f t="shared" si="595"/>
        <v>17-SC-DCS-001/O1010102R/ 17-MC-DCS-009</v>
      </c>
      <c r="AB1261" s="31" t="s">
        <v>64</v>
      </c>
      <c r="AC1261" s="31" t="s">
        <v>124</v>
      </c>
      <c r="AD1261" s="31" t="s">
        <v>125</v>
      </c>
      <c r="AE1261" s="31">
        <v>0</v>
      </c>
      <c r="AF1261" s="31" t="s">
        <v>55</v>
      </c>
      <c r="AG1261" s="31" t="s">
        <v>249</v>
      </c>
      <c r="AH1261" s="31">
        <v>3</v>
      </c>
      <c r="AI1261" s="31">
        <v>7</v>
      </c>
      <c r="AJ1261" s="31" t="s">
        <v>128</v>
      </c>
      <c r="AK1261" s="31">
        <f t="shared" si="587"/>
        <v>16</v>
      </c>
      <c r="AL1261" s="31" t="s">
        <v>62</v>
      </c>
      <c r="AO1261" s="31" t="s">
        <v>63</v>
      </c>
      <c r="AP1261" s="31" t="s">
        <v>311</v>
      </c>
      <c r="AQ1261" s="31" t="s">
        <v>6077</v>
      </c>
      <c r="AR1261" s="31" t="s">
        <v>5716</v>
      </c>
      <c r="AS1261" s="31" t="s">
        <v>207</v>
      </c>
      <c r="AT1261" s="14" t="s">
        <v>5724</v>
      </c>
      <c r="AU1261" s="31" t="s">
        <v>5858</v>
      </c>
      <c r="AX1261" s="31" t="s">
        <v>5724</v>
      </c>
      <c r="AZ1261" s="31">
        <v>200</v>
      </c>
      <c r="BA1261" s="31">
        <v>270</v>
      </c>
      <c r="BC1261" s="31">
        <v>-50</v>
      </c>
      <c r="BD1261" s="31">
        <v>360</v>
      </c>
      <c r="BE1261" s="31" t="s">
        <v>5739</v>
      </c>
      <c r="BK1261" s="14" t="str">
        <f t="shared" si="596"/>
        <v>TS-H-03:31/
O1010102R_U7:3</v>
      </c>
      <c r="BL1261" s="14" t="str">
        <f t="shared" si="597"/>
        <v>TS-H-03:32/
O1010102R_U7:4</v>
      </c>
      <c r="BM1261" s="14" t="str">
        <f t="shared" si="598"/>
        <v/>
      </c>
      <c r="BN1261" s="14"/>
      <c r="BO1261" s="14" t="str">
        <f t="shared" si="588"/>
        <v>O1010102R:7A/
O1010102R_U7:5</v>
      </c>
      <c r="BP1261" s="14" t="str">
        <f t="shared" si="589"/>
        <v>O1010102R:7C/
O1010102R_U7:6</v>
      </c>
      <c r="BQ1261" s="14"/>
      <c r="BR1261" s="14" t="str">
        <f t="shared" si="599"/>
        <v/>
      </c>
      <c r="BS1261" s="14" t="str">
        <f t="shared" si="600"/>
        <v/>
      </c>
      <c r="BW1261" s="31" t="str">
        <f t="shared" si="601"/>
        <v>7A</v>
      </c>
      <c r="BX1261" s="31" t="str">
        <f t="shared" si="602"/>
        <v>7C</v>
      </c>
      <c r="BY1261" s="31" t="str">
        <f t="shared" si="603"/>
        <v>3</v>
      </c>
      <c r="BZ1261" s="31" t="str">
        <f t="shared" si="604"/>
        <v>4</v>
      </c>
      <c r="CA1261" s="31" t="str">
        <f t="shared" si="605"/>
        <v/>
      </c>
      <c r="CB1261" s="31" t="str">
        <f t="shared" si="606"/>
        <v>5</v>
      </c>
      <c r="CC1261" s="31" t="str">
        <f t="shared" si="607"/>
        <v>6</v>
      </c>
      <c r="CD1261" s="31" t="str">
        <f t="shared" si="608"/>
        <v/>
      </c>
      <c r="CE1261" s="31" t="str">
        <f t="shared" si="609"/>
        <v/>
      </c>
      <c r="CF1261" s="31" t="e">
        <f t="shared" ca="1" si="610"/>
        <v>#NAME?</v>
      </c>
      <c r="CG1261" s="31" t="e">
        <f t="shared" ca="1" si="611"/>
        <v>#NAME?</v>
      </c>
      <c r="CH1261" s="31" t="e">
        <f t="shared" ca="1" si="612"/>
        <v>#NAME?</v>
      </c>
      <c r="CI1261" s="31" t="e">
        <f t="shared" ca="1" si="613"/>
        <v>#NAME?</v>
      </c>
    </row>
    <row r="1262" spans="1:87" s="31" customFormat="1" ht="45" hidden="1" x14ac:dyDescent="0.25">
      <c r="A1262" s="9" t="s">
        <v>4493</v>
      </c>
      <c r="B1262" s="31" t="s">
        <v>294</v>
      </c>
      <c r="C1262" s="31" t="s">
        <v>4473</v>
      </c>
      <c r="E1262" s="14" t="s">
        <v>297</v>
      </c>
      <c r="G1262" s="31" t="str">
        <f t="shared" si="590"/>
        <v>Сигнал</v>
      </c>
      <c r="H1262" s="31" t="s">
        <v>330</v>
      </c>
      <c r="I1262" s="31" t="s">
        <v>4593</v>
      </c>
      <c r="J1262" s="31" t="str">
        <f t="shared" si="585"/>
        <v>DCS_AO_02</v>
      </c>
      <c r="K1262" s="14" t="s">
        <v>5866</v>
      </c>
      <c r="M1262" s="31" t="s">
        <v>262</v>
      </c>
      <c r="N1262" s="31" t="s">
        <v>107</v>
      </c>
      <c r="O1262" s="31" t="s">
        <v>547</v>
      </c>
      <c r="P1262" s="31" t="s">
        <v>230</v>
      </c>
      <c r="Q1262" s="31" t="s">
        <v>263</v>
      </c>
      <c r="R1262" s="31">
        <v>37</v>
      </c>
      <c r="S1262" s="31">
        <v>38</v>
      </c>
      <c r="T1262" s="31" t="s">
        <v>62</v>
      </c>
      <c r="U1262" s="31" t="str">
        <f t="shared" si="614"/>
        <v>48</v>
      </c>
      <c r="V1262" s="14" t="str">
        <f t="shared" si="586"/>
        <v>AVK 2,5 A, AVK 2,5 A</v>
      </c>
      <c r="W1262" s="31" t="str">
        <f t="shared" si="591"/>
        <v>O1010110R_U14</v>
      </c>
      <c r="X1262" s="14" t="str">
        <f t="shared" si="592"/>
        <v>HD5546</v>
      </c>
      <c r="Y1262" s="31" t="str">
        <f t="shared" si="593"/>
        <v>O1010110R</v>
      </c>
      <c r="Z1262" s="31" t="str">
        <f t="shared" si="594"/>
        <v>TUA711-AIO16</v>
      </c>
      <c r="AA1262" s="14" t="str">
        <f t="shared" si="595"/>
        <v>17-SC-DCS-001/O1010110R/ 17-MC-DCS-009</v>
      </c>
      <c r="AB1262" s="31" t="s">
        <v>64</v>
      </c>
      <c r="AC1262" s="31" t="s">
        <v>124</v>
      </c>
      <c r="AD1262" s="31" t="s">
        <v>125</v>
      </c>
      <c r="AE1262" s="31">
        <v>0</v>
      </c>
      <c r="AF1262" s="31" t="s">
        <v>55</v>
      </c>
      <c r="AG1262" s="31" t="s">
        <v>298</v>
      </c>
      <c r="AH1262" s="31">
        <v>11</v>
      </c>
      <c r="AI1262" s="31">
        <v>14</v>
      </c>
      <c r="AJ1262" s="31" t="s">
        <v>175</v>
      </c>
      <c r="AK1262" s="31">
        <f t="shared" si="587"/>
        <v>16</v>
      </c>
      <c r="AL1262" s="31" t="s">
        <v>62</v>
      </c>
      <c r="AO1262" s="31" t="s">
        <v>63</v>
      </c>
      <c r="AP1262" s="31" t="s">
        <v>311</v>
      </c>
      <c r="AQ1262" s="31" t="s">
        <v>310</v>
      </c>
      <c r="AR1262" s="31" t="s">
        <v>5716</v>
      </c>
      <c r="AS1262" s="31" t="s">
        <v>207</v>
      </c>
      <c r="AT1262" s="14" t="s">
        <v>5724</v>
      </c>
      <c r="AU1262" s="31" t="s">
        <v>5858</v>
      </c>
      <c r="AX1262" s="31" t="s">
        <v>5724</v>
      </c>
      <c r="BK1262" s="14" t="str">
        <f t="shared" si="596"/>
        <v>TS-H-03:37/
O1010110R_U14:3</v>
      </c>
      <c r="BL1262" s="14" t="str">
        <f t="shared" si="597"/>
        <v>TS-H-03:38/
O1010110R_U14:4</v>
      </c>
      <c r="BM1262" s="14" t="str">
        <f t="shared" si="598"/>
        <v/>
      </c>
      <c r="BN1262" s="14"/>
      <c r="BO1262" s="14" t="str">
        <f t="shared" si="588"/>
        <v>O1010110R:14A/
O1010110R_U14:5</v>
      </c>
      <c r="BP1262" s="14" t="str">
        <f t="shared" si="589"/>
        <v>O1010110R:14C/
O1010110R_U14:6</v>
      </c>
      <c r="BQ1262" s="14"/>
      <c r="BR1262" s="14" t="str">
        <f t="shared" si="599"/>
        <v/>
      </c>
      <c r="BS1262" s="14" t="str">
        <f t="shared" si="600"/>
        <v/>
      </c>
      <c r="BW1262" s="31" t="str">
        <f t="shared" si="601"/>
        <v>14A</v>
      </c>
      <c r="BX1262" s="31" t="str">
        <f t="shared" si="602"/>
        <v>14C</v>
      </c>
      <c r="BY1262" s="31" t="str">
        <f t="shared" si="603"/>
        <v>3</v>
      </c>
      <c r="BZ1262" s="31" t="str">
        <f t="shared" si="604"/>
        <v>4</v>
      </c>
      <c r="CA1262" s="31" t="str">
        <f t="shared" si="605"/>
        <v/>
      </c>
      <c r="CB1262" s="31" t="str">
        <f t="shared" si="606"/>
        <v>5</v>
      </c>
      <c r="CC1262" s="31" t="str">
        <f t="shared" si="607"/>
        <v>6</v>
      </c>
      <c r="CD1262" s="31" t="str">
        <f t="shared" si="608"/>
        <v/>
      </c>
      <c r="CE1262" s="31" t="str">
        <f t="shared" si="609"/>
        <v/>
      </c>
      <c r="CF1262" s="31" t="e">
        <f t="shared" ca="1" si="610"/>
        <v>#NAME?</v>
      </c>
      <c r="CG1262" s="31" t="e">
        <f t="shared" ca="1" si="611"/>
        <v>#NAME?</v>
      </c>
      <c r="CH1262" s="31" t="e">
        <f t="shared" ca="1" si="612"/>
        <v>#NAME?</v>
      </c>
      <c r="CI1262" s="31" t="e">
        <f t="shared" ca="1" si="613"/>
        <v>#NAME?</v>
      </c>
    </row>
    <row r="1263" spans="1:87" s="31" customFormat="1" ht="30" hidden="1" x14ac:dyDescent="0.25">
      <c r="A1263" s="9" t="s">
        <v>6099</v>
      </c>
      <c r="B1263" s="31" t="s">
        <v>299</v>
      </c>
      <c r="C1263" s="31" t="s">
        <v>1769</v>
      </c>
      <c r="E1263" s="14" t="s">
        <v>227</v>
      </c>
      <c r="F1263" s="31" t="s">
        <v>6100</v>
      </c>
      <c r="G1263" s="31" t="str">
        <f t="shared" si="590"/>
        <v>Сигнал</v>
      </c>
      <c r="H1263" s="31" t="s">
        <v>1764</v>
      </c>
      <c r="I1263" s="31" t="s">
        <v>4593</v>
      </c>
      <c r="J1263" s="31" t="str">
        <f t="shared" si="585"/>
        <v>DCS_AI_01</v>
      </c>
      <c r="K1263" s="14" t="s">
        <v>5866</v>
      </c>
      <c r="M1263" s="31" t="s">
        <v>262</v>
      </c>
      <c r="N1263" s="31" t="s">
        <v>107</v>
      </c>
      <c r="O1263" s="31" t="s">
        <v>301</v>
      </c>
      <c r="P1263" s="31" t="s">
        <v>230</v>
      </c>
      <c r="Q1263" s="31" t="s">
        <v>263</v>
      </c>
      <c r="R1263" s="31">
        <v>33</v>
      </c>
      <c r="S1263" s="31">
        <v>34</v>
      </c>
      <c r="T1263" s="31" t="s">
        <v>62</v>
      </c>
      <c r="U1263" s="31" t="str">
        <f t="shared" si="614"/>
        <v>48</v>
      </c>
      <c r="V1263" s="14" t="str">
        <f t="shared" si="586"/>
        <v>AVK 2,5 A, AVK 2,5 A</v>
      </c>
      <c r="W1263" s="31" t="str">
        <f t="shared" si="591"/>
        <v>O1011006_U13</v>
      </c>
      <c r="X1263" s="14" t="str">
        <f t="shared" si="592"/>
        <v>HD5542</v>
      </c>
      <c r="Y1263" s="31" t="str">
        <f t="shared" si="593"/>
        <v>O1011006</v>
      </c>
      <c r="Z1263" s="31" t="str">
        <f t="shared" si="594"/>
        <v>TUA711-AIO16</v>
      </c>
      <c r="AA1263" s="14" t="str">
        <f t="shared" si="595"/>
        <v>17-SC-DCS-002/O1011006/ 17-MC-DCS-009</v>
      </c>
      <c r="AB1263" s="31" t="s">
        <v>64</v>
      </c>
      <c r="AC1263" s="31" t="s">
        <v>54</v>
      </c>
      <c r="AD1263" s="31" t="s">
        <v>125</v>
      </c>
      <c r="AE1263" s="31">
        <v>1</v>
      </c>
      <c r="AF1263" s="31" t="s">
        <v>126</v>
      </c>
      <c r="AG1263" s="31" t="s">
        <v>261</v>
      </c>
      <c r="AH1263" s="31">
        <v>7</v>
      </c>
      <c r="AI1263" s="31">
        <v>13</v>
      </c>
      <c r="AJ1263" s="31" t="s">
        <v>128</v>
      </c>
      <c r="AK1263" s="31">
        <f t="shared" si="587"/>
        <v>16</v>
      </c>
      <c r="AL1263" s="31" t="s">
        <v>62</v>
      </c>
      <c r="AO1263" s="31" t="s">
        <v>63</v>
      </c>
      <c r="AP1263" s="31" t="s">
        <v>311</v>
      </c>
      <c r="AQ1263" s="31" t="s">
        <v>6077</v>
      </c>
      <c r="AR1263" s="31" t="s">
        <v>5716</v>
      </c>
      <c r="AS1263" s="31" t="s">
        <v>207</v>
      </c>
      <c r="AT1263" s="14" t="s">
        <v>5724</v>
      </c>
      <c r="AU1263" s="31" t="s">
        <v>5858</v>
      </c>
      <c r="AX1263" s="31" t="s">
        <v>5724</v>
      </c>
      <c r="BA1263" s="31">
        <v>278</v>
      </c>
      <c r="BC1263" s="31">
        <v>-50</v>
      </c>
      <c r="BD1263" s="31">
        <v>360</v>
      </c>
      <c r="BE1263" s="31" t="s">
        <v>5739</v>
      </c>
      <c r="BK1263" s="14" t="str">
        <f t="shared" si="596"/>
        <v>TS-H-03:33/
O1011006_U13:3</v>
      </c>
      <c r="BL1263" s="14" t="str">
        <f t="shared" si="597"/>
        <v>TS-H-03:34/
O1011006_U13:4</v>
      </c>
      <c r="BM1263" s="14" t="str">
        <f t="shared" si="598"/>
        <v/>
      </c>
      <c r="BN1263" s="14"/>
      <c r="BO1263" s="14" t="str">
        <f t="shared" si="588"/>
        <v>O1011006:13A/
O1011006_U13:5</v>
      </c>
      <c r="BP1263" s="14" t="str">
        <f t="shared" si="589"/>
        <v>O1011006:13C/
O1011006_U13:6</v>
      </c>
      <c r="BQ1263" s="14"/>
      <c r="BR1263" s="14" t="str">
        <f t="shared" si="599"/>
        <v/>
      </c>
      <c r="BS1263" s="14" t="str">
        <f t="shared" si="600"/>
        <v/>
      </c>
      <c r="BW1263" s="31" t="str">
        <f t="shared" si="601"/>
        <v>13A</v>
      </c>
      <c r="BX1263" s="31" t="str">
        <f t="shared" si="602"/>
        <v>13C</v>
      </c>
      <c r="BY1263" s="31" t="str">
        <f t="shared" si="603"/>
        <v>3</v>
      </c>
      <c r="BZ1263" s="31" t="str">
        <f t="shared" si="604"/>
        <v>4</v>
      </c>
      <c r="CA1263" s="31" t="str">
        <f t="shared" si="605"/>
        <v/>
      </c>
      <c r="CB1263" s="31" t="str">
        <f t="shared" si="606"/>
        <v>5</v>
      </c>
      <c r="CC1263" s="31" t="str">
        <f t="shared" si="607"/>
        <v>6</v>
      </c>
      <c r="CD1263" s="31" t="str">
        <f t="shared" si="608"/>
        <v/>
      </c>
      <c r="CE1263" s="31" t="str">
        <f t="shared" si="609"/>
        <v/>
      </c>
      <c r="CF1263" s="31" t="e">
        <f t="shared" ca="1" si="610"/>
        <v>#NAME?</v>
      </c>
      <c r="CG1263" s="31" t="e">
        <f t="shared" ca="1" si="611"/>
        <v>#NAME?</v>
      </c>
      <c r="CH1263" s="31" t="e">
        <f t="shared" ca="1" si="612"/>
        <v>#NAME?</v>
      </c>
      <c r="CI1263" s="31" t="e">
        <f t="shared" ca="1" si="613"/>
        <v>#NAME?</v>
      </c>
    </row>
    <row r="1264" spans="1:87" s="31" customFormat="1" ht="30" hidden="1" x14ac:dyDescent="0.25">
      <c r="A1264" s="9" t="s">
        <v>6099</v>
      </c>
      <c r="B1264" s="31" t="s">
        <v>640</v>
      </c>
      <c r="C1264" s="31" t="s">
        <v>641</v>
      </c>
      <c r="E1264" s="14" t="s">
        <v>212</v>
      </c>
      <c r="F1264" s="31" t="s">
        <v>6100</v>
      </c>
      <c r="G1264" s="31" t="str">
        <f t="shared" si="590"/>
        <v>Сигнал</v>
      </c>
      <c r="H1264" s="31" t="s">
        <v>642</v>
      </c>
      <c r="I1264" s="31" t="s">
        <v>4593</v>
      </c>
      <c r="J1264" s="31" t="str">
        <f t="shared" si="585"/>
        <v>DCS_AI_01</v>
      </c>
      <c r="K1264" s="14" t="s">
        <v>5866</v>
      </c>
      <c r="M1264" s="31" t="s">
        <v>622</v>
      </c>
      <c r="N1264" s="31" t="s">
        <v>113</v>
      </c>
      <c r="O1264" s="31" t="s">
        <v>176</v>
      </c>
      <c r="P1264" s="31" t="s">
        <v>131</v>
      </c>
      <c r="Q1264" s="31" t="s">
        <v>623</v>
      </c>
      <c r="R1264" s="31">
        <v>17</v>
      </c>
      <c r="S1264" s="31">
        <v>18</v>
      </c>
      <c r="T1264" s="31" t="s">
        <v>62</v>
      </c>
      <c r="U1264" s="31" t="str">
        <f t="shared" si="614"/>
        <v>24</v>
      </c>
      <c r="V1264" s="14" t="str">
        <f t="shared" si="586"/>
        <v>AVK 2,5 A, AVK 2,5 A</v>
      </c>
      <c r="W1264" s="31" t="str">
        <f t="shared" si="591"/>
        <v>O1010007_U9</v>
      </c>
      <c r="X1264" s="14" t="str">
        <f t="shared" si="592"/>
        <v>HD5542</v>
      </c>
      <c r="Y1264" s="31" t="str">
        <f t="shared" si="593"/>
        <v>O1010007</v>
      </c>
      <c r="Z1264" s="31" t="str">
        <f t="shared" si="594"/>
        <v>TUA711-AIO16</v>
      </c>
      <c r="AA1264" s="14" t="str">
        <f t="shared" si="595"/>
        <v>17-SC-DCS-001/O1010007/ 17-MC-DCS-006</v>
      </c>
      <c r="AB1264" s="31" t="s">
        <v>64</v>
      </c>
      <c r="AC1264" s="31" t="s">
        <v>124</v>
      </c>
      <c r="AD1264" s="31" t="s">
        <v>125</v>
      </c>
      <c r="AE1264" s="31">
        <v>0</v>
      </c>
      <c r="AF1264" s="31" t="s">
        <v>126</v>
      </c>
      <c r="AG1264" s="31" t="s">
        <v>621</v>
      </c>
      <c r="AH1264" s="31">
        <v>8</v>
      </c>
      <c r="AI1264" s="31">
        <v>9</v>
      </c>
      <c r="AJ1264" s="31" t="s">
        <v>128</v>
      </c>
      <c r="AK1264" s="31">
        <f t="shared" si="587"/>
        <v>16</v>
      </c>
      <c r="AL1264" s="31" t="s">
        <v>62</v>
      </c>
      <c r="AO1264" s="31" t="s">
        <v>63</v>
      </c>
      <c r="AP1264" s="31" t="s">
        <v>634</v>
      </c>
      <c r="AQ1264" s="31" t="s">
        <v>6078</v>
      </c>
      <c r="AR1264" s="31" t="s">
        <v>5716</v>
      </c>
      <c r="AS1264" s="31" t="s">
        <v>207</v>
      </c>
      <c r="AT1264" s="14" t="s">
        <v>5724</v>
      </c>
      <c r="AU1264" s="31" t="s">
        <v>5860</v>
      </c>
      <c r="AX1264" s="31" t="s">
        <v>5724</v>
      </c>
      <c r="AZ1264" s="31">
        <v>120</v>
      </c>
      <c r="BA1264" s="31">
        <v>160</v>
      </c>
      <c r="BC1264" s="31">
        <v>0</v>
      </c>
      <c r="BD1264" s="31">
        <v>162</v>
      </c>
      <c r="BE1264" s="31" t="s">
        <v>5780</v>
      </c>
      <c r="BK1264" s="14" t="str">
        <f t="shared" si="596"/>
        <v>TS-R-05:17/
O1010007_U9:3</v>
      </c>
      <c r="BL1264" s="14" t="str">
        <f t="shared" si="597"/>
        <v>TS-R-05:18/
O1010007_U9:4</v>
      </c>
      <c r="BM1264" s="14" t="str">
        <f t="shared" si="598"/>
        <v/>
      </c>
      <c r="BN1264" s="14"/>
      <c r="BO1264" s="14" t="str">
        <f t="shared" si="588"/>
        <v>O1010007:9A/
O1010007_U9:5</v>
      </c>
      <c r="BP1264" s="14" t="str">
        <f t="shared" si="589"/>
        <v>O1010007:9C/
O1010007_U9:6</v>
      </c>
      <c r="BQ1264" s="14"/>
      <c r="BR1264" s="14" t="str">
        <f t="shared" si="599"/>
        <v/>
      </c>
      <c r="BS1264" s="14" t="str">
        <f t="shared" si="600"/>
        <v/>
      </c>
      <c r="BW1264" s="31" t="str">
        <f t="shared" si="601"/>
        <v>9A</v>
      </c>
      <c r="BX1264" s="31" t="str">
        <f t="shared" si="602"/>
        <v>9C</v>
      </c>
      <c r="BY1264" s="31" t="str">
        <f t="shared" si="603"/>
        <v>3</v>
      </c>
      <c r="BZ1264" s="31" t="str">
        <f t="shared" si="604"/>
        <v>4</v>
      </c>
      <c r="CA1264" s="31" t="str">
        <f t="shared" si="605"/>
        <v/>
      </c>
      <c r="CB1264" s="31" t="str">
        <f t="shared" si="606"/>
        <v>5</v>
      </c>
      <c r="CC1264" s="31" t="str">
        <f t="shared" si="607"/>
        <v>6</v>
      </c>
      <c r="CD1264" s="31" t="str">
        <f t="shared" si="608"/>
        <v/>
      </c>
      <c r="CE1264" s="31" t="str">
        <f t="shared" si="609"/>
        <v/>
      </c>
      <c r="CF1264" s="31" t="e">
        <f t="shared" ca="1" si="610"/>
        <v>#NAME?</v>
      </c>
      <c r="CG1264" s="31" t="e">
        <f t="shared" ca="1" si="611"/>
        <v>#NAME?</v>
      </c>
      <c r="CH1264" s="31" t="e">
        <f t="shared" ca="1" si="612"/>
        <v>#NAME?</v>
      </c>
      <c r="CI1264" s="31" t="e">
        <f t="shared" ca="1" si="613"/>
        <v>#NAME?</v>
      </c>
    </row>
    <row r="1265" spans="1:87" s="31" customFormat="1" ht="30" hidden="1" x14ac:dyDescent="0.25">
      <c r="A1265" s="9" t="s">
        <v>6099</v>
      </c>
      <c r="B1265" s="31" t="s">
        <v>668</v>
      </c>
      <c r="C1265" s="31" t="s">
        <v>669</v>
      </c>
      <c r="E1265" s="14" t="s">
        <v>212</v>
      </c>
      <c r="F1265" s="31" t="s">
        <v>6100</v>
      </c>
      <c r="G1265" s="31" t="str">
        <f t="shared" si="590"/>
        <v>Сигнал</v>
      </c>
      <c r="H1265" s="31" t="s">
        <v>293</v>
      </c>
      <c r="I1265" s="31" t="s">
        <v>4575</v>
      </c>
      <c r="J1265" s="31" t="str">
        <f t="shared" si="585"/>
        <v>DCS_AI_01</v>
      </c>
      <c r="K1265" s="14" t="s">
        <v>5866</v>
      </c>
      <c r="M1265" s="31" t="s">
        <v>646</v>
      </c>
      <c r="N1265" s="31" t="s">
        <v>107</v>
      </c>
      <c r="O1265" s="31" t="s">
        <v>182</v>
      </c>
      <c r="P1265" s="31" t="s">
        <v>131</v>
      </c>
      <c r="Q1265" s="31" t="s">
        <v>600</v>
      </c>
      <c r="R1265" s="31">
        <v>19</v>
      </c>
      <c r="S1265" s="31">
        <v>20</v>
      </c>
      <c r="T1265" s="31" t="s">
        <v>62</v>
      </c>
      <c r="U1265" s="31" t="str">
        <f t="shared" si="614"/>
        <v>48</v>
      </c>
      <c r="V1265" s="14" t="str">
        <f t="shared" si="586"/>
        <v>AVK 2,5 A, AVK 2,5 A</v>
      </c>
      <c r="W1265" s="31" t="str">
        <f t="shared" si="591"/>
        <v>O1010003_U16</v>
      </c>
      <c r="X1265" s="14" t="str">
        <f t="shared" si="592"/>
        <v>HD5542</v>
      </c>
      <c r="Y1265" s="31" t="str">
        <f t="shared" si="593"/>
        <v>O1010003</v>
      </c>
      <c r="Z1265" s="31" t="str">
        <f t="shared" si="594"/>
        <v>TUA711-AIO16</v>
      </c>
      <c r="AA1265" s="14" t="str">
        <f t="shared" si="595"/>
        <v>17-SC-DCS-001/O1010003/ 17-MC-DCS-006</v>
      </c>
      <c r="AB1265" s="31" t="s">
        <v>64</v>
      </c>
      <c r="AC1265" s="31" t="s">
        <v>124</v>
      </c>
      <c r="AD1265" s="31" t="s">
        <v>125</v>
      </c>
      <c r="AE1265" s="31">
        <v>0</v>
      </c>
      <c r="AF1265" s="31" t="s">
        <v>126</v>
      </c>
      <c r="AG1265" s="31" t="s">
        <v>581</v>
      </c>
      <c r="AH1265" s="31">
        <v>4</v>
      </c>
      <c r="AI1265" s="31">
        <v>16</v>
      </c>
      <c r="AJ1265" s="31" t="s">
        <v>128</v>
      </c>
      <c r="AK1265" s="31">
        <f t="shared" si="587"/>
        <v>16</v>
      </c>
      <c r="AL1265" s="31" t="s">
        <v>62</v>
      </c>
      <c r="AO1265" s="31" t="s">
        <v>63</v>
      </c>
      <c r="AP1265" s="31" t="s">
        <v>645</v>
      </c>
      <c r="AQ1265" s="31" t="s">
        <v>6079</v>
      </c>
      <c r="AR1265" s="31" t="s">
        <v>5716</v>
      </c>
      <c r="AS1265" s="31" t="s">
        <v>207</v>
      </c>
      <c r="AT1265" s="14" t="s">
        <v>5724</v>
      </c>
      <c r="AU1265" s="31" t="s">
        <v>5858</v>
      </c>
      <c r="AX1265" s="31" t="s">
        <v>5724</v>
      </c>
      <c r="BC1265" s="31" t="s">
        <v>5779</v>
      </c>
      <c r="BD1265" s="31" t="s">
        <v>5745</v>
      </c>
      <c r="BE1265" s="31" t="s">
        <v>5739</v>
      </c>
      <c r="BK1265" s="14" t="str">
        <f t="shared" si="596"/>
        <v>TS-O-05:19/
O1010003_U16:3</v>
      </c>
      <c r="BL1265" s="14" t="str">
        <f t="shared" si="597"/>
        <v>TS-O-05:20/
O1010003_U16:4</v>
      </c>
      <c r="BM1265" s="14" t="str">
        <f t="shared" si="598"/>
        <v/>
      </c>
      <c r="BN1265" s="14"/>
      <c r="BO1265" s="14" t="str">
        <f t="shared" si="588"/>
        <v>O1010003:16A/
O1010003_U16:5</v>
      </c>
      <c r="BP1265" s="14" t="str">
        <f t="shared" si="589"/>
        <v>O1010003:16C/
O1010003_U16:6</v>
      </c>
      <c r="BQ1265" s="14"/>
      <c r="BR1265" s="14" t="str">
        <f t="shared" si="599"/>
        <v/>
      </c>
      <c r="BS1265" s="14" t="str">
        <f t="shared" si="600"/>
        <v/>
      </c>
      <c r="BW1265" s="31" t="str">
        <f t="shared" si="601"/>
        <v>16A</v>
      </c>
      <c r="BX1265" s="31" t="str">
        <f t="shared" si="602"/>
        <v>16C</v>
      </c>
      <c r="BY1265" s="31" t="str">
        <f t="shared" si="603"/>
        <v>3</v>
      </c>
      <c r="BZ1265" s="31" t="str">
        <f t="shared" si="604"/>
        <v>4</v>
      </c>
      <c r="CA1265" s="31" t="str">
        <f t="shared" si="605"/>
        <v/>
      </c>
      <c r="CB1265" s="31" t="str">
        <f t="shared" si="606"/>
        <v>5</v>
      </c>
      <c r="CC1265" s="31" t="str">
        <f t="shared" si="607"/>
        <v>6</v>
      </c>
      <c r="CD1265" s="31" t="str">
        <f t="shared" si="608"/>
        <v/>
      </c>
      <c r="CE1265" s="31" t="str">
        <f t="shared" si="609"/>
        <v/>
      </c>
      <c r="CF1265" s="31" t="e">
        <f t="shared" ca="1" si="610"/>
        <v>#NAME?</v>
      </c>
      <c r="CG1265" s="31" t="e">
        <f t="shared" ca="1" si="611"/>
        <v>#NAME?</v>
      </c>
      <c r="CH1265" s="31" t="e">
        <f t="shared" ca="1" si="612"/>
        <v>#NAME?</v>
      </c>
      <c r="CI1265" s="31" t="e">
        <f t="shared" ca="1" si="613"/>
        <v>#NAME?</v>
      </c>
    </row>
    <row r="1266" spans="1:87" s="31" customFormat="1" ht="30" hidden="1" x14ac:dyDescent="0.25">
      <c r="A1266" s="9" t="s">
        <v>6099</v>
      </c>
      <c r="B1266" s="31" t="s">
        <v>670</v>
      </c>
      <c r="C1266" s="31" t="s">
        <v>671</v>
      </c>
      <c r="E1266" s="14" t="s">
        <v>212</v>
      </c>
      <c r="F1266" s="31" t="s">
        <v>6100</v>
      </c>
      <c r="G1266" s="31" t="str">
        <f t="shared" si="590"/>
        <v>Сигнал</v>
      </c>
      <c r="H1266" s="31" t="s">
        <v>293</v>
      </c>
      <c r="I1266" s="31" t="s">
        <v>4575</v>
      </c>
      <c r="J1266" s="31" t="str">
        <f t="shared" si="585"/>
        <v>DCS_AI_01</v>
      </c>
      <c r="K1266" s="14" t="s">
        <v>5866</v>
      </c>
      <c r="M1266" s="31" t="s">
        <v>646</v>
      </c>
      <c r="N1266" s="31" t="s">
        <v>107</v>
      </c>
      <c r="O1266" s="31" t="s">
        <v>185</v>
      </c>
      <c r="P1266" s="31" t="s">
        <v>131</v>
      </c>
      <c r="Q1266" s="31" t="s">
        <v>600</v>
      </c>
      <c r="R1266" s="31">
        <v>21</v>
      </c>
      <c r="S1266" s="31">
        <v>22</v>
      </c>
      <c r="T1266" s="31" t="s">
        <v>62</v>
      </c>
      <c r="U1266" s="31" t="str">
        <f t="shared" si="614"/>
        <v>48</v>
      </c>
      <c r="V1266" s="14" t="str">
        <f t="shared" si="586"/>
        <v>AVK 2,5 A, AVK 2,5 A</v>
      </c>
      <c r="W1266" s="31" t="str">
        <f t="shared" si="591"/>
        <v>O1010004_U1</v>
      </c>
      <c r="X1266" s="14" t="str">
        <f t="shared" si="592"/>
        <v>HD5542</v>
      </c>
      <c r="Y1266" s="31" t="str">
        <f t="shared" si="593"/>
        <v>O1010004</v>
      </c>
      <c r="Z1266" s="31" t="str">
        <f t="shared" si="594"/>
        <v>TUA711-AIO16</v>
      </c>
      <c r="AA1266" s="14" t="str">
        <f t="shared" si="595"/>
        <v>17-SC-DCS-001/O1010004/ 17-MC-DCS-006</v>
      </c>
      <c r="AB1266" s="31" t="s">
        <v>64</v>
      </c>
      <c r="AC1266" s="31" t="s">
        <v>124</v>
      </c>
      <c r="AD1266" s="31" t="s">
        <v>125</v>
      </c>
      <c r="AE1266" s="31">
        <v>0</v>
      </c>
      <c r="AF1266" s="31" t="s">
        <v>126</v>
      </c>
      <c r="AG1266" s="31" t="s">
        <v>672</v>
      </c>
      <c r="AH1266" s="31">
        <v>5</v>
      </c>
      <c r="AI1266" s="31">
        <v>1</v>
      </c>
      <c r="AJ1266" s="31" t="s">
        <v>128</v>
      </c>
      <c r="AK1266" s="31">
        <f t="shared" si="587"/>
        <v>16</v>
      </c>
      <c r="AL1266" s="31" t="s">
        <v>62</v>
      </c>
      <c r="AO1266" s="31" t="s">
        <v>63</v>
      </c>
      <c r="AP1266" s="31" t="s">
        <v>651</v>
      </c>
      <c r="AQ1266" s="31" t="s">
        <v>6080</v>
      </c>
      <c r="AR1266" s="31" t="s">
        <v>5716</v>
      </c>
      <c r="AS1266" s="31" t="s">
        <v>207</v>
      </c>
      <c r="AT1266" s="14" t="s">
        <v>5724</v>
      </c>
      <c r="AU1266" s="31" t="s">
        <v>5858</v>
      </c>
      <c r="AX1266" s="31" t="s">
        <v>5724</v>
      </c>
      <c r="BC1266" s="31" t="s">
        <v>5779</v>
      </c>
      <c r="BD1266" s="31" t="s">
        <v>5781</v>
      </c>
      <c r="BE1266" s="31" t="s">
        <v>5739</v>
      </c>
      <c r="BK1266" s="14" t="str">
        <f t="shared" si="596"/>
        <v>TS-O-05:21/
O1010004_U1:3</v>
      </c>
      <c r="BL1266" s="14" t="str">
        <f t="shared" si="597"/>
        <v>TS-O-05:22/
O1010004_U1:4</v>
      </c>
      <c r="BM1266" s="14" t="str">
        <f t="shared" si="598"/>
        <v/>
      </c>
      <c r="BN1266" s="14"/>
      <c r="BO1266" s="14" t="str">
        <f t="shared" si="588"/>
        <v>O1010004:1A/
O1010004_U1:5</v>
      </c>
      <c r="BP1266" s="14" t="str">
        <f t="shared" si="589"/>
        <v>O1010004:1C/
O1010004_U1:6</v>
      </c>
      <c r="BQ1266" s="14"/>
      <c r="BR1266" s="14" t="str">
        <f t="shared" si="599"/>
        <v/>
      </c>
      <c r="BS1266" s="14" t="str">
        <f t="shared" si="600"/>
        <v/>
      </c>
      <c r="BW1266" s="31" t="str">
        <f t="shared" si="601"/>
        <v>1A</v>
      </c>
      <c r="BX1266" s="31" t="str">
        <f t="shared" si="602"/>
        <v>1C</v>
      </c>
      <c r="BY1266" s="31" t="str">
        <f t="shared" si="603"/>
        <v>3</v>
      </c>
      <c r="BZ1266" s="31" t="str">
        <f t="shared" si="604"/>
        <v>4</v>
      </c>
      <c r="CA1266" s="31" t="str">
        <f t="shared" si="605"/>
        <v/>
      </c>
      <c r="CB1266" s="31" t="str">
        <f t="shared" si="606"/>
        <v>5</v>
      </c>
      <c r="CC1266" s="31" t="str">
        <f t="shared" si="607"/>
        <v>6</v>
      </c>
      <c r="CD1266" s="31" t="str">
        <f t="shared" si="608"/>
        <v/>
      </c>
      <c r="CE1266" s="31" t="str">
        <f t="shared" si="609"/>
        <v/>
      </c>
      <c r="CF1266" s="31" t="e">
        <f t="shared" ca="1" si="610"/>
        <v>#NAME?</v>
      </c>
      <c r="CG1266" s="31" t="e">
        <f t="shared" ca="1" si="611"/>
        <v>#NAME?</v>
      </c>
      <c r="CH1266" s="31" t="e">
        <f t="shared" ca="1" si="612"/>
        <v>#NAME?</v>
      </c>
      <c r="CI1266" s="31" t="e">
        <f t="shared" ca="1" si="613"/>
        <v>#NAME?</v>
      </c>
    </row>
    <row r="1267" spans="1:87" s="31" customFormat="1" ht="30" hidden="1" x14ac:dyDescent="0.25">
      <c r="A1267" s="9" t="s">
        <v>6099</v>
      </c>
      <c r="B1267" s="31" t="s">
        <v>673</v>
      </c>
      <c r="C1267" s="31" t="s">
        <v>674</v>
      </c>
      <c r="E1267" s="14" t="s">
        <v>212</v>
      </c>
      <c r="F1267" s="31" t="s">
        <v>6100</v>
      </c>
      <c r="G1267" s="31" t="str">
        <f t="shared" si="590"/>
        <v>Сигнал</v>
      </c>
      <c r="H1267" s="31" t="s">
        <v>293</v>
      </c>
      <c r="I1267" s="31" t="s">
        <v>4576</v>
      </c>
      <c r="J1267" s="31" t="str">
        <f t="shared" si="585"/>
        <v>DCS_AI_01</v>
      </c>
      <c r="K1267" s="14" t="s">
        <v>5866</v>
      </c>
      <c r="M1267" s="31" t="s">
        <v>646</v>
      </c>
      <c r="N1267" s="31" t="s">
        <v>107</v>
      </c>
      <c r="O1267" s="31" t="s">
        <v>188</v>
      </c>
      <c r="P1267" s="31" t="s">
        <v>131</v>
      </c>
      <c r="Q1267" s="31" t="s">
        <v>600</v>
      </c>
      <c r="R1267" s="31">
        <v>23</v>
      </c>
      <c r="S1267" s="31">
        <v>24</v>
      </c>
      <c r="T1267" s="31" t="s">
        <v>62</v>
      </c>
      <c r="U1267" s="31" t="str">
        <f t="shared" si="614"/>
        <v>48</v>
      </c>
      <c r="V1267" s="14" t="str">
        <f t="shared" si="586"/>
        <v>AVK 2,5 A, AVK 2,5 A</v>
      </c>
      <c r="W1267" s="31" t="str">
        <f t="shared" si="591"/>
        <v>O1010004_U2</v>
      </c>
      <c r="X1267" s="14" t="str">
        <f t="shared" si="592"/>
        <v>HD5542</v>
      </c>
      <c r="Y1267" s="31" t="str">
        <f t="shared" si="593"/>
        <v>O1010004</v>
      </c>
      <c r="Z1267" s="31" t="str">
        <f t="shared" si="594"/>
        <v>TUA711-AIO16</v>
      </c>
      <c r="AA1267" s="14" t="str">
        <f t="shared" si="595"/>
        <v>17-SC-DCS-001/O1010004/ 17-MC-DCS-006</v>
      </c>
      <c r="AB1267" s="31" t="s">
        <v>64</v>
      </c>
      <c r="AC1267" s="31" t="s">
        <v>124</v>
      </c>
      <c r="AD1267" s="31" t="s">
        <v>125</v>
      </c>
      <c r="AE1267" s="31">
        <v>0</v>
      </c>
      <c r="AF1267" s="31" t="s">
        <v>126</v>
      </c>
      <c r="AG1267" s="31" t="s">
        <v>672</v>
      </c>
      <c r="AH1267" s="31">
        <v>5</v>
      </c>
      <c r="AI1267" s="31">
        <v>2</v>
      </c>
      <c r="AJ1267" s="31" t="s">
        <v>128</v>
      </c>
      <c r="AK1267" s="31">
        <f t="shared" si="587"/>
        <v>16</v>
      </c>
      <c r="AL1267" s="31" t="s">
        <v>62</v>
      </c>
      <c r="AO1267" s="31" t="s">
        <v>63</v>
      </c>
      <c r="AP1267" s="31" t="s">
        <v>675</v>
      </c>
      <c r="AQ1267" s="31" t="s">
        <v>6081</v>
      </c>
      <c r="AR1267" s="31" t="s">
        <v>5716</v>
      </c>
      <c r="AS1267" s="31" t="s">
        <v>207</v>
      </c>
      <c r="AT1267" s="14" t="s">
        <v>5724</v>
      </c>
      <c r="AU1267" s="31" t="s">
        <v>5858</v>
      </c>
      <c r="AX1267" s="31" t="s">
        <v>5724</v>
      </c>
      <c r="BC1267" s="31" t="s">
        <v>5779</v>
      </c>
      <c r="BD1267" s="31" t="s">
        <v>5782</v>
      </c>
      <c r="BE1267" s="31" t="s">
        <v>5739</v>
      </c>
      <c r="BK1267" s="14" t="str">
        <f t="shared" si="596"/>
        <v>TS-O-05:23/
O1010004_U2:3</v>
      </c>
      <c r="BL1267" s="14" t="str">
        <f t="shared" si="597"/>
        <v>TS-O-05:24/
O1010004_U2:4</v>
      </c>
      <c r="BM1267" s="14" t="str">
        <f t="shared" si="598"/>
        <v/>
      </c>
      <c r="BN1267" s="14"/>
      <c r="BO1267" s="14" t="str">
        <f t="shared" si="588"/>
        <v>O1010004:2A/
O1010004_U2:5</v>
      </c>
      <c r="BP1267" s="14" t="str">
        <f t="shared" si="589"/>
        <v>O1010004:2C/
O1010004_U2:6</v>
      </c>
      <c r="BQ1267" s="14"/>
      <c r="BR1267" s="14" t="str">
        <f t="shared" si="599"/>
        <v/>
      </c>
      <c r="BS1267" s="14" t="str">
        <f t="shared" si="600"/>
        <v/>
      </c>
      <c r="BW1267" s="31" t="str">
        <f t="shared" si="601"/>
        <v>2A</v>
      </c>
      <c r="BX1267" s="31" t="str">
        <f t="shared" si="602"/>
        <v>2C</v>
      </c>
      <c r="BY1267" s="31" t="str">
        <f t="shared" si="603"/>
        <v>3</v>
      </c>
      <c r="BZ1267" s="31" t="str">
        <f t="shared" si="604"/>
        <v>4</v>
      </c>
      <c r="CA1267" s="31" t="str">
        <f t="shared" si="605"/>
        <v/>
      </c>
      <c r="CB1267" s="31" t="str">
        <f t="shared" si="606"/>
        <v>5</v>
      </c>
      <c r="CC1267" s="31" t="str">
        <f t="shared" si="607"/>
        <v>6</v>
      </c>
      <c r="CD1267" s="31" t="str">
        <f t="shared" si="608"/>
        <v/>
      </c>
      <c r="CE1267" s="31" t="str">
        <f t="shared" si="609"/>
        <v/>
      </c>
      <c r="CF1267" s="31" t="e">
        <f t="shared" ca="1" si="610"/>
        <v>#NAME?</v>
      </c>
      <c r="CG1267" s="31" t="e">
        <f t="shared" ca="1" si="611"/>
        <v>#NAME?</v>
      </c>
      <c r="CH1267" s="31" t="e">
        <f t="shared" ca="1" si="612"/>
        <v>#NAME?</v>
      </c>
      <c r="CI1267" s="31" t="e">
        <f t="shared" ca="1" si="613"/>
        <v>#NAME?</v>
      </c>
    </row>
    <row r="1268" spans="1:87" s="31" customFormat="1" ht="30" hidden="1" x14ac:dyDescent="0.25">
      <c r="A1268" s="9" t="s">
        <v>6099</v>
      </c>
      <c r="B1268" s="31" t="s">
        <v>676</v>
      </c>
      <c r="C1268" s="31" t="s">
        <v>677</v>
      </c>
      <c r="E1268" s="14" t="s">
        <v>212</v>
      </c>
      <c r="F1268" s="31" t="s">
        <v>6100</v>
      </c>
      <c r="G1268" s="31" t="str">
        <f t="shared" si="590"/>
        <v>Сигнал</v>
      </c>
      <c r="H1268" s="31" t="s">
        <v>293</v>
      </c>
      <c r="I1268" s="31" t="s">
        <v>4576</v>
      </c>
      <c r="J1268" s="31" t="str">
        <f t="shared" si="585"/>
        <v>DCS_AI_01</v>
      </c>
      <c r="K1268" s="14" t="s">
        <v>5866</v>
      </c>
      <c r="M1268" s="31" t="s">
        <v>646</v>
      </c>
      <c r="N1268" s="31" t="s">
        <v>107</v>
      </c>
      <c r="O1268" s="31" t="s">
        <v>191</v>
      </c>
      <c r="P1268" s="31" t="s">
        <v>131</v>
      </c>
      <c r="Q1268" s="31" t="s">
        <v>600</v>
      </c>
      <c r="R1268" s="31">
        <v>25</v>
      </c>
      <c r="S1268" s="31">
        <v>26</v>
      </c>
      <c r="T1268" s="31" t="s">
        <v>62</v>
      </c>
      <c r="U1268" s="31" t="str">
        <f t="shared" si="614"/>
        <v>48</v>
      </c>
      <c r="V1268" s="14" t="str">
        <f t="shared" si="586"/>
        <v>AVK 2,5 A, AVK 2,5 A</v>
      </c>
      <c r="W1268" s="31" t="str">
        <f t="shared" si="591"/>
        <v>O1010004_U3</v>
      </c>
      <c r="X1268" s="14" t="str">
        <f t="shared" si="592"/>
        <v>HD5542</v>
      </c>
      <c r="Y1268" s="31" t="str">
        <f t="shared" si="593"/>
        <v>O1010004</v>
      </c>
      <c r="Z1268" s="31" t="str">
        <f t="shared" si="594"/>
        <v>TUA711-AIO16</v>
      </c>
      <c r="AA1268" s="14" t="str">
        <f t="shared" si="595"/>
        <v>17-SC-DCS-001/O1010004/ 17-MC-DCS-006</v>
      </c>
      <c r="AB1268" s="31" t="s">
        <v>64</v>
      </c>
      <c r="AC1268" s="31" t="s">
        <v>124</v>
      </c>
      <c r="AD1268" s="31" t="s">
        <v>125</v>
      </c>
      <c r="AE1268" s="31">
        <v>0</v>
      </c>
      <c r="AF1268" s="31" t="s">
        <v>126</v>
      </c>
      <c r="AG1268" s="31" t="s">
        <v>672</v>
      </c>
      <c r="AH1268" s="31">
        <v>5</v>
      </c>
      <c r="AI1268" s="31">
        <v>3</v>
      </c>
      <c r="AJ1268" s="31" t="s">
        <v>128</v>
      </c>
      <c r="AK1268" s="31">
        <f t="shared" si="587"/>
        <v>16</v>
      </c>
      <c r="AL1268" s="31" t="s">
        <v>62</v>
      </c>
      <c r="AO1268" s="31" t="s">
        <v>63</v>
      </c>
      <c r="AP1268" s="31" t="s">
        <v>675</v>
      </c>
      <c r="AQ1268" s="31" t="s">
        <v>6082</v>
      </c>
      <c r="AR1268" s="31" t="s">
        <v>5716</v>
      </c>
      <c r="AS1268" s="31" t="s">
        <v>207</v>
      </c>
      <c r="AT1268" s="14" t="s">
        <v>5724</v>
      </c>
      <c r="AU1268" s="31" t="s">
        <v>5858</v>
      </c>
      <c r="AX1268" s="31" t="s">
        <v>5724</v>
      </c>
      <c r="BC1268" s="31" t="s">
        <v>5779</v>
      </c>
      <c r="BD1268" s="31" t="s">
        <v>5782</v>
      </c>
      <c r="BE1268" s="31" t="s">
        <v>5739</v>
      </c>
      <c r="BK1268" s="14" t="str">
        <f t="shared" si="596"/>
        <v>TS-O-05:25/
O1010004_U3:3</v>
      </c>
      <c r="BL1268" s="14" t="str">
        <f t="shared" si="597"/>
        <v>TS-O-05:26/
O1010004_U3:4</v>
      </c>
      <c r="BM1268" s="14" t="str">
        <f t="shared" si="598"/>
        <v/>
      </c>
      <c r="BN1268" s="14"/>
      <c r="BO1268" s="14" t="str">
        <f t="shared" si="588"/>
        <v>O1010004:3A/
O1010004_U3:5</v>
      </c>
      <c r="BP1268" s="14" t="str">
        <f t="shared" si="589"/>
        <v>O1010004:3C/
O1010004_U3:6</v>
      </c>
      <c r="BQ1268" s="14"/>
      <c r="BR1268" s="14" t="str">
        <f t="shared" si="599"/>
        <v/>
      </c>
      <c r="BS1268" s="14" t="str">
        <f t="shared" si="600"/>
        <v/>
      </c>
      <c r="BW1268" s="31" t="str">
        <f t="shared" si="601"/>
        <v>3A</v>
      </c>
      <c r="BX1268" s="31" t="str">
        <f t="shared" si="602"/>
        <v>3C</v>
      </c>
      <c r="BY1268" s="31" t="str">
        <f t="shared" si="603"/>
        <v>3</v>
      </c>
      <c r="BZ1268" s="31" t="str">
        <f t="shared" si="604"/>
        <v>4</v>
      </c>
      <c r="CA1268" s="31" t="str">
        <f t="shared" si="605"/>
        <v/>
      </c>
      <c r="CB1268" s="31" t="str">
        <f t="shared" si="606"/>
        <v>5</v>
      </c>
      <c r="CC1268" s="31" t="str">
        <f t="shared" si="607"/>
        <v>6</v>
      </c>
      <c r="CD1268" s="31" t="str">
        <f t="shared" si="608"/>
        <v/>
      </c>
      <c r="CE1268" s="31" t="str">
        <f t="shared" si="609"/>
        <v/>
      </c>
      <c r="CF1268" s="31" t="e">
        <f t="shared" ca="1" si="610"/>
        <v>#NAME?</v>
      </c>
      <c r="CG1268" s="31" t="e">
        <f t="shared" ca="1" si="611"/>
        <v>#NAME?</v>
      </c>
      <c r="CH1268" s="31" t="e">
        <f t="shared" ca="1" si="612"/>
        <v>#NAME?</v>
      </c>
      <c r="CI1268" s="31" t="e">
        <f t="shared" ca="1" si="613"/>
        <v>#NAME?</v>
      </c>
    </row>
    <row r="1269" spans="1:87" s="31" customFormat="1" ht="45" hidden="1" x14ac:dyDescent="0.25">
      <c r="A1269" s="9" t="s">
        <v>4493</v>
      </c>
      <c r="B1269" s="31" t="s">
        <v>676</v>
      </c>
      <c r="C1269" s="31" t="s">
        <v>963</v>
      </c>
      <c r="E1269" s="14" t="s">
        <v>173</v>
      </c>
      <c r="G1269" s="31" t="str">
        <f t="shared" si="590"/>
        <v>Сигнал</v>
      </c>
      <c r="H1269" s="31" t="s">
        <v>330</v>
      </c>
      <c r="I1269" s="31" t="s">
        <v>4575</v>
      </c>
      <c r="J1269" s="31" t="str">
        <f t="shared" si="585"/>
        <v>DCS_AO_02</v>
      </c>
      <c r="K1269" s="14" t="s">
        <v>5866</v>
      </c>
      <c r="M1269" s="31" t="s">
        <v>932</v>
      </c>
      <c r="N1269" s="31" t="s">
        <v>107</v>
      </c>
      <c r="O1269" s="31" t="s">
        <v>191</v>
      </c>
      <c r="P1269" s="31" t="s">
        <v>390</v>
      </c>
      <c r="Q1269" s="31" t="s">
        <v>933</v>
      </c>
      <c r="R1269" s="31">
        <v>25</v>
      </c>
      <c r="S1269" s="31">
        <v>26</v>
      </c>
      <c r="T1269" s="31" t="s">
        <v>62</v>
      </c>
      <c r="U1269" s="31" t="str">
        <f t="shared" si="614"/>
        <v>48</v>
      </c>
      <c r="V1269" s="14" t="str">
        <f t="shared" si="586"/>
        <v>AVK 2,5 A, AVK 2,5 A</v>
      </c>
      <c r="W1269" s="31" t="str">
        <f t="shared" si="591"/>
        <v>O1010108R_U6</v>
      </c>
      <c r="X1269" s="14" t="str">
        <f t="shared" si="592"/>
        <v>HD5546</v>
      </c>
      <c r="Y1269" s="31" t="str">
        <f t="shared" si="593"/>
        <v>O1010108R</v>
      </c>
      <c r="Z1269" s="31" t="str">
        <f t="shared" si="594"/>
        <v>TUA711-AIO16</v>
      </c>
      <c r="AA1269" s="14" t="str">
        <f t="shared" si="595"/>
        <v>17-SC-DCS-001/O1010108R/ 17-MC-DCS-008</v>
      </c>
      <c r="AB1269" s="31" t="s">
        <v>64</v>
      </c>
      <c r="AC1269" s="31" t="s">
        <v>124</v>
      </c>
      <c r="AD1269" s="31" t="s">
        <v>125</v>
      </c>
      <c r="AE1269" s="31">
        <v>0</v>
      </c>
      <c r="AF1269" s="31" t="s">
        <v>55</v>
      </c>
      <c r="AG1269" s="31" t="s">
        <v>901</v>
      </c>
      <c r="AH1269" s="31">
        <v>9</v>
      </c>
      <c r="AI1269" s="31">
        <v>6</v>
      </c>
      <c r="AJ1269" s="31" t="s">
        <v>175</v>
      </c>
      <c r="AK1269" s="31">
        <f t="shared" si="587"/>
        <v>16</v>
      </c>
      <c r="AL1269" s="31" t="s">
        <v>62</v>
      </c>
      <c r="AO1269" s="31" t="s">
        <v>63</v>
      </c>
      <c r="AP1269" s="31" t="s">
        <v>651</v>
      </c>
      <c r="AQ1269" s="31" t="s">
        <v>964</v>
      </c>
      <c r="AR1269" s="31" t="s">
        <v>5716</v>
      </c>
      <c r="AS1269" s="31" t="s">
        <v>207</v>
      </c>
      <c r="AT1269" s="14" t="s">
        <v>5724</v>
      </c>
      <c r="AU1269" s="31" t="s">
        <v>5858</v>
      </c>
      <c r="AX1269" s="31" t="s">
        <v>5724</v>
      </c>
      <c r="BK1269" s="14" t="str">
        <f t="shared" si="596"/>
        <v>TS-P-02:25/
O1010108R_U6:3</v>
      </c>
      <c r="BL1269" s="14" t="str">
        <f t="shared" si="597"/>
        <v>TS-P-02:26/
O1010108R_U6:4</v>
      </c>
      <c r="BM1269" s="14" t="str">
        <f t="shared" si="598"/>
        <v/>
      </c>
      <c r="BN1269" s="14"/>
      <c r="BO1269" s="14" t="str">
        <f t="shared" si="588"/>
        <v>O1010108R:6A/
O1010108R_U6:5</v>
      </c>
      <c r="BP1269" s="14" t="str">
        <f t="shared" si="589"/>
        <v>O1010108R:6C/
O1010108R_U6:6</v>
      </c>
      <c r="BQ1269" s="14"/>
      <c r="BR1269" s="14" t="str">
        <f t="shared" si="599"/>
        <v/>
      </c>
      <c r="BS1269" s="14" t="str">
        <f t="shared" si="600"/>
        <v/>
      </c>
      <c r="BW1269" s="31" t="str">
        <f t="shared" si="601"/>
        <v>6A</v>
      </c>
      <c r="BX1269" s="31" t="str">
        <f t="shared" si="602"/>
        <v>6C</v>
      </c>
      <c r="BY1269" s="31" t="str">
        <f t="shared" si="603"/>
        <v>3</v>
      </c>
      <c r="BZ1269" s="31" t="str">
        <f t="shared" si="604"/>
        <v>4</v>
      </c>
      <c r="CA1269" s="31" t="str">
        <f t="shared" si="605"/>
        <v/>
      </c>
      <c r="CB1269" s="31" t="str">
        <f t="shared" si="606"/>
        <v>5</v>
      </c>
      <c r="CC1269" s="31" t="str">
        <f t="shared" si="607"/>
        <v>6</v>
      </c>
      <c r="CD1269" s="31" t="str">
        <f t="shared" si="608"/>
        <v/>
      </c>
      <c r="CE1269" s="31" t="str">
        <f t="shared" si="609"/>
        <v/>
      </c>
      <c r="CF1269" s="31" t="e">
        <f t="shared" ca="1" si="610"/>
        <v>#NAME?</v>
      </c>
      <c r="CG1269" s="31" t="e">
        <f t="shared" ca="1" si="611"/>
        <v>#NAME?</v>
      </c>
      <c r="CH1269" s="31" t="e">
        <f t="shared" ca="1" si="612"/>
        <v>#NAME?</v>
      </c>
      <c r="CI1269" s="31" t="e">
        <f t="shared" ca="1" si="613"/>
        <v>#NAME?</v>
      </c>
    </row>
    <row r="1270" spans="1:87" s="31" customFormat="1" ht="30" hidden="1" x14ac:dyDescent="0.25">
      <c r="A1270" s="9" t="s">
        <v>6099</v>
      </c>
      <c r="B1270" s="31" t="s">
        <v>678</v>
      </c>
      <c r="C1270" s="31" t="s">
        <v>679</v>
      </c>
      <c r="E1270" s="14" t="s">
        <v>212</v>
      </c>
      <c r="F1270" s="31" t="s">
        <v>6100</v>
      </c>
      <c r="G1270" s="31" t="str">
        <f t="shared" si="590"/>
        <v>Сигнал</v>
      </c>
      <c r="H1270" s="31" t="s">
        <v>293</v>
      </c>
      <c r="I1270" s="31" t="s">
        <v>4576</v>
      </c>
      <c r="J1270" s="31" t="str">
        <f t="shared" si="585"/>
        <v>DCS_AI_01</v>
      </c>
      <c r="K1270" s="14" t="s">
        <v>5866</v>
      </c>
      <c r="M1270" s="31" t="s">
        <v>646</v>
      </c>
      <c r="N1270" s="31" t="s">
        <v>107</v>
      </c>
      <c r="O1270" s="31" t="s">
        <v>194</v>
      </c>
      <c r="P1270" s="31" t="s">
        <v>131</v>
      </c>
      <c r="Q1270" s="31" t="s">
        <v>600</v>
      </c>
      <c r="R1270" s="31">
        <v>27</v>
      </c>
      <c r="S1270" s="31">
        <v>28</v>
      </c>
      <c r="T1270" s="31" t="s">
        <v>62</v>
      </c>
      <c r="U1270" s="31" t="str">
        <f t="shared" si="614"/>
        <v>48</v>
      </c>
      <c r="V1270" s="14" t="str">
        <f t="shared" si="586"/>
        <v>AVK 2,5 A, AVK 2,5 A</v>
      </c>
      <c r="W1270" s="31" t="str">
        <f t="shared" si="591"/>
        <v>O1010004_U4</v>
      </c>
      <c r="X1270" s="14" t="str">
        <f t="shared" si="592"/>
        <v>HD5542</v>
      </c>
      <c r="Y1270" s="31" t="str">
        <f t="shared" si="593"/>
        <v>O1010004</v>
      </c>
      <c r="Z1270" s="31" t="str">
        <f t="shared" si="594"/>
        <v>TUA711-AIO16</v>
      </c>
      <c r="AA1270" s="14" t="str">
        <f t="shared" si="595"/>
        <v>17-SC-DCS-001/O1010004/ 17-MC-DCS-006</v>
      </c>
      <c r="AB1270" s="31" t="s">
        <v>64</v>
      </c>
      <c r="AC1270" s="31" t="s">
        <v>124</v>
      </c>
      <c r="AD1270" s="31" t="s">
        <v>125</v>
      </c>
      <c r="AE1270" s="31">
        <v>0</v>
      </c>
      <c r="AF1270" s="31" t="s">
        <v>126</v>
      </c>
      <c r="AG1270" s="31" t="s">
        <v>672</v>
      </c>
      <c r="AH1270" s="31">
        <v>5</v>
      </c>
      <c r="AI1270" s="31">
        <v>4</v>
      </c>
      <c r="AJ1270" s="31" t="s">
        <v>128</v>
      </c>
      <c r="AK1270" s="31">
        <f t="shared" si="587"/>
        <v>16</v>
      </c>
      <c r="AL1270" s="31" t="s">
        <v>62</v>
      </c>
      <c r="AO1270" s="31" t="s">
        <v>63</v>
      </c>
      <c r="AP1270" s="31" t="s">
        <v>664</v>
      </c>
      <c r="AQ1270" s="31" t="s">
        <v>6083</v>
      </c>
      <c r="AR1270" s="31" t="s">
        <v>5716</v>
      </c>
      <c r="AS1270" s="31" t="s">
        <v>207</v>
      </c>
      <c r="AT1270" s="14" t="s">
        <v>5724</v>
      </c>
      <c r="AU1270" s="31" t="s">
        <v>5858</v>
      </c>
      <c r="AX1270" s="31" t="s">
        <v>5724</v>
      </c>
      <c r="BC1270" s="31" t="s">
        <v>5779</v>
      </c>
      <c r="BD1270" s="31" t="s">
        <v>5783</v>
      </c>
      <c r="BE1270" s="31" t="s">
        <v>5739</v>
      </c>
      <c r="BK1270" s="14" t="str">
        <f t="shared" si="596"/>
        <v>TS-O-05:27/
O1010004_U4:3</v>
      </c>
      <c r="BL1270" s="14" t="str">
        <f t="shared" si="597"/>
        <v>TS-O-05:28/
O1010004_U4:4</v>
      </c>
      <c r="BM1270" s="14" t="str">
        <f t="shared" si="598"/>
        <v/>
      </c>
      <c r="BN1270" s="14"/>
      <c r="BO1270" s="14" t="str">
        <f t="shared" si="588"/>
        <v>O1010004:4A/
O1010004_U4:5</v>
      </c>
      <c r="BP1270" s="14" t="str">
        <f t="shared" si="589"/>
        <v>O1010004:4C/
O1010004_U4:6</v>
      </c>
      <c r="BQ1270" s="14"/>
      <c r="BR1270" s="14" t="str">
        <f t="shared" si="599"/>
        <v/>
      </c>
      <c r="BS1270" s="14" t="str">
        <f t="shared" si="600"/>
        <v/>
      </c>
      <c r="BW1270" s="31" t="str">
        <f t="shared" si="601"/>
        <v>4A</v>
      </c>
      <c r="BX1270" s="31" t="str">
        <f t="shared" si="602"/>
        <v>4C</v>
      </c>
      <c r="BY1270" s="31" t="str">
        <f t="shared" si="603"/>
        <v>3</v>
      </c>
      <c r="BZ1270" s="31" t="str">
        <f t="shared" si="604"/>
        <v>4</v>
      </c>
      <c r="CA1270" s="31" t="str">
        <f t="shared" si="605"/>
        <v/>
      </c>
      <c r="CB1270" s="31" t="str">
        <f t="shared" si="606"/>
        <v>5</v>
      </c>
      <c r="CC1270" s="31" t="str">
        <f t="shared" si="607"/>
        <v>6</v>
      </c>
      <c r="CD1270" s="31" t="str">
        <f t="shared" si="608"/>
        <v/>
      </c>
      <c r="CE1270" s="31" t="str">
        <f t="shared" si="609"/>
        <v/>
      </c>
      <c r="CF1270" s="31" t="e">
        <f t="shared" ca="1" si="610"/>
        <v>#NAME?</v>
      </c>
      <c r="CG1270" s="31" t="e">
        <f t="shared" ca="1" si="611"/>
        <v>#NAME?</v>
      </c>
      <c r="CH1270" s="31" t="e">
        <f t="shared" ca="1" si="612"/>
        <v>#NAME?</v>
      </c>
      <c r="CI1270" s="31" t="e">
        <f t="shared" ca="1" si="613"/>
        <v>#NAME?</v>
      </c>
    </row>
    <row r="1271" spans="1:87" s="31" customFormat="1" ht="45" hidden="1" x14ac:dyDescent="0.25">
      <c r="A1271" s="9" t="s">
        <v>6099</v>
      </c>
      <c r="B1271" s="31" t="s">
        <v>929</v>
      </c>
      <c r="C1271" s="31" t="s">
        <v>930</v>
      </c>
      <c r="E1271" s="14" t="s">
        <v>398</v>
      </c>
      <c r="F1271" s="31" t="s">
        <v>6100</v>
      </c>
      <c r="G1271" s="31" t="str">
        <f t="shared" si="590"/>
        <v>Сигнал</v>
      </c>
      <c r="H1271" s="31" t="s">
        <v>293</v>
      </c>
      <c r="I1271" s="31" t="s">
        <v>4574</v>
      </c>
      <c r="J1271" s="31" t="str">
        <f t="shared" si="585"/>
        <v>DCS_AI_02</v>
      </c>
      <c r="K1271" s="14" t="s">
        <v>5866</v>
      </c>
      <c r="M1271" s="31" t="s">
        <v>932</v>
      </c>
      <c r="N1271" s="31" t="s">
        <v>107</v>
      </c>
      <c r="O1271" s="31" t="s">
        <v>58</v>
      </c>
      <c r="P1271" s="31" t="s">
        <v>390</v>
      </c>
      <c r="Q1271" s="31" t="s">
        <v>933</v>
      </c>
      <c r="R1271" s="31">
        <v>1</v>
      </c>
      <c r="S1271" s="31">
        <v>2</v>
      </c>
      <c r="T1271" s="31" t="s">
        <v>62</v>
      </c>
      <c r="U1271" s="31" t="str">
        <f t="shared" si="614"/>
        <v>48</v>
      </c>
      <c r="V1271" s="14" t="str">
        <f t="shared" si="586"/>
        <v>AVK 2,5 A, AVK 2,5 A</v>
      </c>
      <c r="W1271" s="31" t="str">
        <f t="shared" si="591"/>
        <v>O1010100R_U4</v>
      </c>
      <c r="X1271" s="14" t="str">
        <f t="shared" si="592"/>
        <v>HD5542</v>
      </c>
      <c r="Y1271" s="31" t="str">
        <f t="shared" si="593"/>
        <v>O1010100R</v>
      </c>
      <c r="Z1271" s="31" t="str">
        <f t="shared" si="594"/>
        <v>TUA711-AIO16</v>
      </c>
      <c r="AA1271" s="14" t="str">
        <f t="shared" si="595"/>
        <v>17-SC-DCS-001/O1010100R/ 17-MC-DCS-008</v>
      </c>
      <c r="AB1271" s="31" t="s">
        <v>64</v>
      </c>
      <c r="AC1271" s="31" t="s">
        <v>124</v>
      </c>
      <c r="AD1271" s="31" t="s">
        <v>125</v>
      </c>
      <c r="AE1271" s="31">
        <v>0</v>
      </c>
      <c r="AF1271" s="31" t="s">
        <v>55</v>
      </c>
      <c r="AG1271" s="31" t="s">
        <v>898</v>
      </c>
      <c r="AH1271" s="31">
        <v>1</v>
      </c>
      <c r="AI1271" s="31">
        <v>4</v>
      </c>
      <c r="AJ1271" s="31" t="s">
        <v>128</v>
      </c>
      <c r="AK1271" s="31">
        <f t="shared" si="587"/>
        <v>16</v>
      </c>
      <c r="AL1271" s="31" t="s">
        <v>62</v>
      </c>
      <c r="AO1271" s="31" t="s">
        <v>63</v>
      </c>
      <c r="AP1271" s="31" t="s">
        <v>931</v>
      </c>
      <c r="AQ1271" s="31" t="s">
        <v>6084</v>
      </c>
      <c r="AR1271" s="31" t="s">
        <v>5716</v>
      </c>
      <c r="AS1271" s="31" t="s">
        <v>207</v>
      </c>
      <c r="AT1271" s="14" t="s">
        <v>5724</v>
      </c>
      <c r="AU1271" s="31" t="s">
        <v>5858</v>
      </c>
      <c r="AX1271" s="31" t="s">
        <v>5724</v>
      </c>
      <c r="BC1271" s="31" t="s">
        <v>5779</v>
      </c>
      <c r="BD1271" s="31" t="s">
        <v>5784</v>
      </c>
      <c r="BE1271" s="31" t="s">
        <v>5739</v>
      </c>
      <c r="BK1271" s="14" t="str">
        <f t="shared" si="596"/>
        <v>TS-P-02:1/
O1010100R_U4:3</v>
      </c>
      <c r="BL1271" s="14" t="str">
        <f t="shared" si="597"/>
        <v>TS-P-02:2/
O1010100R_U4:4</v>
      </c>
      <c r="BM1271" s="14" t="str">
        <f t="shared" si="598"/>
        <v/>
      </c>
      <c r="BN1271" s="14"/>
      <c r="BO1271" s="14" t="str">
        <f t="shared" si="588"/>
        <v>O1010100R:4A/
O1010100R_U4:5</v>
      </c>
      <c r="BP1271" s="14" t="str">
        <f t="shared" si="589"/>
        <v>O1010100R:4C/
O1010100R_U4:6</v>
      </c>
      <c r="BQ1271" s="14"/>
      <c r="BR1271" s="14" t="str">
        <f t="shared" si="599"/>
        <v/>
      </c>
      <c r="BS1271" s="14" t="str">
        <f t="shared" si="600"/>
        <v/>
      </c>
      <c r="BW1271" s="31" t="str">
        <f t="shared" si="601"/>
        <v>4A</v>
      </c>
      <c r="BX1271" s="31" t="str">
        <f t="shared" si="602"/>
        <v>4C</v>
      </c>
      <c r="BY1271" s="31" t="str">
        <f t="shared" si="603"/>
        <v>3</v>
      </c>
      <c r="BZ1271" s="31" t="str">
        <f t="shared" si="604"/>
        <v>4</v>
      </c>
      <c r="CA1271" s="31" t="str">
        <f t="shared" si="605"/>
        <v/>
      </c>
      <c r="CB1271" s="31" t="str">
        <f t="shared" si="606"/>
        <v>5</v>
      </c>
      <c r="CC1271" s="31" t="str">
        <f t="shared" si="607"/>
        <v>6</v>
      </c>
      <c r="CD1271" s="31" t="str">
        <f t="shared" si="608"/>
        <v/>
      </c>
      <c r="CE1271" s="31" t="str">
        <f t="shared" si="609"/>
        <v/>
      </c>
      <c r="CF1271" s="31" t="e">
        <f t="shared" ca="1" si="610"/>
        <v>#NAME?</v>
      </c>
      <c r="CG1271" s="31" t="e">
        <f t="shared" ca="1" si="611"/>
        <v>#NAME?</v>
      </c>
      <c r="CH1271" s="31" t="e">
        <f t="shared" ca="1" si="612"/>
        <v>#NAME?</v>
      </c>
      <c r="CI1271" s="31" t="e">
        <f t="shared" ca="1" si="613"/>
        <v>#NAME?</v>
      </c>
    </row>
    <row r="1272" spans="1:87" s="31" customFormat="1" ht="30" hidden="1" x14ac:dyDescent="0.25">
      <c r="A1272" s="9" t="s">
        <v>6099</v>
      </c>
      <c r="B1272" s="31" t="s">
        <v>940</v>
      </c>
      <c r="C1272" s="31" t="s">
        <v>941</v>
      </c>
      <c r="E1272" s="14" t="s">
        <v>212</v>
      </c>
      <c r="F1272" s="31" t="s">
        <v>6100</v>
      </c>
      <c r="G1272" s="31" t="str">
        <f t="shared" si="590"/>
        <v>Сигнал</v>
      </c>
      <c r="H1272" s="31" t="s">
        <v>293</v>
      </c>
      <c r="I1272" s="31" t="s">
        <v>4574</v>
      </c>
      <c r="J1272" s="31" t="str">
        <f t="shared" si="585"/>
        <v>DCS_AI_01</v>
      </c>
      <c r="K1272" s="14" t="s">
        <v>5866</v>
      </c>
      <c r="M1272" s="31" t="s">
        <v>932</v>
      </c>
      <c r="N1272" s="31" t="s">
        <v>107</v>
      </c>
      <c r="O1272" s="31" t="s">
        <v>150</v>
      </c>
      <c r="P1272" s="31" t="s">
        <v>390</v>
      </c>
      <c r="Q1272" s="31" t="s">
        <v>933</v>
      </c>
      <c r="R1272" s="31">
        <v>7</v>
      </c>
      <c r="S1272" s="31">
        <v>8</v>
      </c>
      <c r="T1272" s="31" t="s">
        <v>62</v>
      </c>
      <c r="U1272" s="31" t="str">
        <f t="shared" si="614"/>
        <v>48</v>
      </c>
      <c r="V1272" s="14" t="str">
        <f t="shared" si="586"/>
        <v>AVK 2,5 A, AVK 2,5 A</v>
      </c>
      <c r="W1272" s="31" t="str">
        <f t="shared" si="591"/>
        <v>O1010010_U1</v>
      </c>
      <c r="X1272" s="14" t="str">
        <f t="shared" si="592"/>
        <v>HD5542</v>
      </c>
      <c r="Y1272" s="31" t="str">
        <f t="shared" si="593"/>
        <v>O1010010</v>
      </c>
      <c r="Z1272" s="31" t="str">
        <f t="shared" si="594"/>
        <v>TUA711-AIO16</v>
      </c>
      <c r="AA1272" s="14" t="str">
        <f t="shared" si="595"/>
        <v>17-SC-DCS-001/O1010010/ 17-MC-DCS-008</v>
      </c>
      <c r="AB1272" s="31" t="s">
        <v>64</v>
      </c>
      <c r="AC1272" s="31" t="s">
        <v>124</v>
      </c>
      <c r="AD1272" s="31" t="s">
        <v>125</v>
      </c>
      <c r="AE1272" s="31">
        <v>0</v>
      </c>
      <c r="AF1272" s="31" t="s">
        <v>126</v>
      </c>
      <c r="AG1272" s="31" t="s">
        <v>943</v>
      </c>
      <c r="AH1272" s="31">
        <v>11</v>
      </c>
      <c r="AI1272" s="31">
        <v>1</v>
      </c>
      <c r="AJ1272" s="31" t="s">
        <v>128</v>
      </c>
      <c r="AK1272" s="31">
        <f t="shared" si="587"/>
        <v>16</v>
      </c>
      <c r="AL1272" s="31" t="s">
        <v>62</v>
      </c>
      <c r="AO1272" s="31" t="s">
        <v>63</v>
      </c>
      <c r="AP1272" s="31" t="s">
        <v>942</v>
      </c>
      <c r="AQ1272" s="31" t="s">
        <v>6085</v>
      </c>
      <c r="AR1272" s="31" t="s">
        <v>5716</v>
      </c>
      <c r="AS1272" s="31" t="s">
        <v>207</v>
      </c>
      <c r="AT1272" s="14" t="s">
        <v>5724</v>
      </c>
      <c r="AU1272" s="31" t="s">
        <v>5858</v>
      </c>
      <c r="AX1272" s="31" t="s">
        <v>5724</v>
      </c>
      <c r="BC1272" s="31" t="s">
        <v>5779</v>
      </c>
      <c r="BD1272" s="31" t="s">
        <v>5783</v>
      </c>
      <c r="BE1272" s="31" t="s">
        <v>5739</v>
      </c>
      <c r="BK1272" s="14" t="str">
        <f t="shared" si="596"/>
        <v>TS-P-02:7/
O1010010_U1:3</v>
      </c>
      <c r="BL1272" s="14" t="str">
        <f t="shared" si="597"/>
        <v>TS-P-02:8/
O1010010_U1:4</v>
      </c>
      <c r="BM1272" s="14" t="str">
        <f t="shared" si="598"/>
        <v/>
      </c>
      <c r="BN1272" s="14"/>
      <c r="BO1272" s="14" t="str">
        <f t="shared" si="588"/>
        <v>O1010010:1A/
O1010010_U1:5</v>
      </c>
      <c r="BP1272" s="14" t="str">
        <f t="shared" si="589"/>
        <v>O1010010:1C/
O1010010_U1:6</v>
      </c>
      <c r="BQ1272" s="14"/>
      <c r="BR1272" s="14" t="str">
        <f t="shared" si="599"/>
        <v/>
      </c>
      <c r="BS1272" s="14" t="str">
        <f t="shared" si="600"/>
        <v/>
      </c>
      <c r="BW1272" s="31" t="str">
        <f t="shared" si="601"/>
        <v>1A</v>
      </c>
      <c r="BX1272" s="31" t="str">
        <f t="shared" si="602"/>
        <v>1C</v>
      </c>
      <c r="BY1272" s="31" t="str">
        <f t="shared" si="603"/>
        <v>3</v>
      </c>
      <c r="BZ1272" s="31" t="str">
        <f t="shared" si="604"/>
        <v>4</v>
      </c>
      <c r="CA1272" s="31" t="str">
        <f t="shared" si="605"/>
        <v/>
      </c>
      <c r="CB1272" s="31" t="str">
        <f t="shared" si="606"/>
        <v>5</v>
      </c>
      <c r="CC1272" s="31" t="str">
        <f t="shared" si="607"/>
        <v>6</v>
      </c>
      <c r="CD1272" s="31" t="str">
        <f t="shared" si="608"/>
        <v/>
      </c>
      <c r="CE1272" s="31" t="str">
        <f t="shared" si="609"/>
        <v/>
      </c>
      <c r="CF1272" s="31" t="e">
        <f t="shared" ca="1" si="610"/>
        <v>#NAME?</v>
      </c>
      <c r="CG1272" s="31" t="e">
        <f t="shared" ca="1" si="611"/>
        <v>#NAME?</v>
      </c>
      <c r="CH1272" s="31" t="e">
        <f t="shared" ca="1" si="612"/>
        <v>#NAME?</v>
      </c>
      <c r="CI1272" s="31" t="e">
        <f t="shared" ca="1" si="613"/>
        <v>#NAME?</v>
      </c>
    </row>
    <row r="1273" spans="1:87" s="31" customFormat="1" ht="30" hidden="1" x14ac:dyDescent="0.25">
      <c r="A1273" s="9" t="s">
        <v>6099</v>
      </c>
      <c r="B1273" s="31" t="s">
        <v>948</v>
      </c>
      <c r="C1273" s="31" t="s">
        <v>949</v>
      </c>
      <c r="E1273" s="14" t="s">
        <v>212</v>
      </c>
      <c r="F1273" s="31" t="s">
        <v>6100</v>
      </c>
      <c r="G1273" s="31" t="str">
        <f t="shared" si="590"/>
        <v>Сигнал</v>
      </c>
      <c r="H1273" s="31" t="s">
        <v>293</v>
      </c>
      <c r="I1273" s="31" t="s">
        <v>4574</v>
      </c>
      <c r="J1273" s="31" t="str">
        <f t="shared" si="585"/>
        <v>DCS_AI_01</v>
      </c>
      <c r="K1273" s="14" t="s">
        <v>5866</v>
      </c>
      <c r="M1273" s="31" t="s">
        <v>932</v>
      </c>
      <c r="N1273" s="31" t="s">
        <v>107</v>
      </c>
      <c r="O1273" s="31" t="s">
        <v>160</v>
      </c>
      <c r="P1273" s="31" t="s">
        <v>390</v>
      </c>
      <c r="Q1273" s="31" t="s">
        <v>933</v>
      </c>
      <c r="R1273" s="31">
        <v>11</v>
      </c>
      <c r="S1273" s="31">
        <v>12</v>
      </c>
      <c r="T1273" s="31" t="s">
        <v>62</v>
      </c>
      <c r="U1273" s="31" t="str">
        <f t="shared" si="614"/>
        <v>48</v>
      </c>
      <c r="V1273" s="14" t="str">
        <f t="shared" si="586"/>
        <v>AVK 2,5 A, AVK 2,5 A</v>
      </c>
      <c r="W1273" s="31" t="str">
        <f t="shared" si="591"/>
        <v>O1010010_U3</v>
      </c>
      <c r="X1273" s="14" t="str">
        <f t="shared" si="592"/>
        <v>HD5542</v>
      </c>
      <c r="Y1273" s="31" t="str">
        <f t="shared" si="593"/>
        <v>O1010010</v>
      </c>
      <c r="Z1273" s="31" t="str">
        <f t="shared" si="594"/>
        <v>TUA711-AIO16</v>
      </c>
      <c r="AA1273" s="14" t="str">
        <f t="shared" si="595"/>
        <v>17-SC-DCS-001/O1010010/ 17-MC-DCS-008</v>
      </c>
      <c r="AB1273" s="31" t="s">
        <v>64</v>
      </c>
      <c r="AC1273" s="31" t="s">
        <v>124</v>
      </c>
      <c r="AD1273" s="31" t="s">
        <v>125</v>
      </c>
      <c r="AE1273" s="31">
        <v>0</v>
      </c>
      <c r="AF1273" s="31" t="s">
        <v>126</v>
      </c>
      <c r="AG1273" s="31" t="s">
        <v>943</v>
      </c>
      <c r="AH1273" s="31">
        <v>11</v>
      </c>
      <c r="AI1273" s="31">
        <v>3</v>
      </c>
      <c r="AJ1273" s="31" t="s">
        <v>128</v>
      </c>
      <c r="AK1273" s="31">
        <f t="shared" si="587"/>
        <v>16</v>
      </c>
      <c r="AL1273" s="31" t="s">
        <v>62</v>
      </c>
      <c r="AO1273" s="31" t="s">
        <v>63</v>
      </c>
      <c r="AP1273" s="31" t="s">
        <v>950</v>
      </c>
      <c r="AQ1273" s="31" t="s">
        <v>6086</v>
      </c>
      <c r="AR1273" s="31" t="s">
        <v>5716</v>
      </c>
      <c r="AS1273" s="31" t="s">
        <v>207</v>
      </c>
      <c r="AT1273" s="14" t="s">
        <v>5724</v>
      </c>
      <c r="AU1273" s="31" t="s">
        <v>5858</v>
      </c>
      <c r="AX1273" s="31" t="s">
        <v>5724</v>
      </c>
      <c r="BC1273" s="31" t="s">
        <v>5779</v>
      </c>
      <c r="BD1273" s="31" t="s">
        <v>5783</v>
      </c>
      <c r="BE1273" s="31" t="s">
        <v>5739</v>
      </c>
      <c r="BK1273" s="14" t="str">
        <f t="shared" si="596"/>
        <v>TS-P-02:11/
O1010010_U3:3</v>
      </c>
      <c r="BL1273" s="14" t="str">
        <f t="shared" si="597"/>
        <v>TS-P-02:12/
O1010010_U3:4</v>
      </c>
      <c r="BM1273" s="14" t="str">
        <f t="shared" si="598"/>
        <v/>
      </c>
      <c r="BN1273" s="14"/>
      <c r="BO1273" s="14" t="str">
        <f t="shared" si="588"/>
        <v>O1010010:3A/
O1010010_U3:5</v>
      </c>
      <c r="BP1273" s="14" t="str">
        <f t="shared" si="589"/>
        <v>O1010010:3C/
O1010010_U3:6</v>
      </c>
      <c r="BQ1273" s="14"/>
      <c r="BR1273" s="14" t="str">
        <f t="shared" si="599"/>
        <v/>
      </c>
      <c r="BS1273" s="14" t="str">
        <f t="shared" si="600"/>
        <v/>
      </c>
      <c r="BW1273" s="31" t="str">
        <f t="shared" si="601"/>
        <v>3A</v>
      </c>
      <c r="BX1273" s="31" t="str">
        <f t="shared" si="602"/>
        <v>3C</v>
      </c>
      <c r="BY1273" s="31" t="str">
        <f t="shared" si="603"/>
        <v>3</v>
      </c>
      <c r="BZ1273" s="31" t="str">
        <f t="shared" si="604"/>
        <v>4</v>
      </c>
      <c r="CA1273" s="31" t="str">
        <f t="shared" si="605"/>
        <v/>
      </c>
      <c r="CB1273" s="31" t="str">
        <f t="shared" si="606"/>
        <v>5</v>
      </c>
      <c r="CC1273" s="31" t="str">
        <f t="shared" si="607"/>
        <v>6</v>
      </c>
      <c r="CD1273" s="31" t="str">
        <f t="shared" si="608"/>
        <v/>
      </c>
      <c r="CE1273" s="31" t="str">
        <f t="shared" si="609"/>
        <v/>
      </c>
      <c r="CF1273" s="31" t="e">
        <f t="shared" ca="1" si="610"/>
        <v>#NAME?</v>
      </c>
      <c r="CG1273" s="31" t="e">
        <f t="shared" ca="1" si="611"/>
        <v>#NAME?</v>
      </c>
      <c r="CH1273" s="31" t="e">
        <f t="shared" ca="1" si="612"/>
        <v>#NAME?</v>
      </c>
      <c r="CI1273" s="31" t="e">
        <f t="shared" ca="1" si="613"/>
        <v>#NAME?</v>
      </c>
    </row>
    <row r="1274" spans="1:87" s="31" customFormat="1" ht="30" hidden="1" x14ac:dyDescent="0.25">
      <c r="A1274" s="9" t="s">
        <v>6099</v>
      </c>
      <c r="B1274" s="31" t="s">
        <v>656</v>
      </c>
      <c r="C1274" s="31" t="s">
        <v>657</v>
      </c>
      <c r="E1274" s="14" t="s">
        <v>212</v>
      </c>
      <c r="F1274" s="31" t="s">
        <v>6100</v>
      </c>
      <c r="G1274" s="31" t="str">
        <f t="shared" si="590"/>
        <v>Сигнал</v>
      </c>
      <c r="H1274" s="31" t="s">
        <v>559</v>
      </c>
      <c r="I1274" s="31" t="s">
        <v>4579</v>
      </c>
      <c r="J1274" s="31" t="str">
        <f t="shared" si="585"/>
        <v>DCS_AI_01</v>
      </c>
      <c r="K1274" s="14" t="s">
        <v>5866</v>
      </c>
      <c r="M1274" s="31" t="s">
        <v>646</v>
      </c>
      <c r="N1274" s="31" t="s">
        <v>107</v>
      </c>
      <c r="O1274" s="31" t="s">
        <v>150</v>
      </c>
      <c r="P1274" s="31" t="s">
        <v>131</v>
      </c>
      <c r="Q1274" s="31" t="s">
        <v>600</v>
      </c>
      <c r="R1274" s="31">
        <v>7</v>
      </c>
      <c r="S1274" s="31">
        <v>8</v>
      </c>
      <c r="T1274" s="31" t="s">
        <v>62</v>
      </c>
      <c r="U1274" s="31" t="str">
        <f t="shared" si="614"/>
        <v>48</v>
      </c>
      <c r="V1274" s="14" t="str">
        <f t="shared" si="586"/>
        <v>AVK 2,5 A, AVK 2,5 A</v>
      </c>
      <c r="W1274" s="31" t="str">
        <f t="shared" si="591"/>
        <v>O1010006_U1</v>
      </c>
      <c r="X1274" s="14" t="str">
        <f t="shared" si="592"/>
        <v>HD5542</v>
      </c>
      <c r="Y1274" s="31" t="str">
        <f t="shared" si="593"/>
        <v>O1010006</v>
      </c>
      <c r="Z1274" s="31" t="str">
        <f t="shared" si="594"/>
        <v>TUA711-AIO16</v>
      </c>
      <c r="AA1274" s="14" t="str">
        <f t="shared" si="595"/>
        <v>17-SC-DCS-001/O1010006/ 17-MC-DCS-006</v>
      </c>
      <c r="AB1274" s="31" t="s">
        <v>64</v>
      </c>
      <c r="AC1274" s="31" t="s">
        <v>124</v>
      </c>
      <c r="AD1274" s="31" t="s">
        <v>125</v>
      </c>
      <c r="AE1274" s="31">
        <v>0</v>
      </c>
      <c r="AF1274" s="31" t="s">
        <v>126</v>
      </c>
      <c r="AG1274" s="31" t="s">
        <v>659</v>
      </c>
      <c r="AH1274" s="31">
        <v>7</v>
      </c>
      <c r="AI1274" s="31">
        <v>1</v>
      </c>
      <c r="AJ1274" s="31" t="s">
        <v>128</v>
      </c>
      <c r="AK1274" s="31">
        <f t="shared" si="587"/>
        <v>16</v>
      </c>
      <c r="AL1274" s="31" t="s">
        <v>62</v>
      </c>
      <c r="AO1274" s="31" t="s">
        <v>63</v>
      </c>
      <c r="AP1274" s="31" t="s">
        <v>658</v>
      </c>
      <c r="AQ1274" s="31" t="s">
        <v>6087</v>
      </c>
      <c r="AR1274" s="31" t="s">
        <v>5716</v>
      </c>
      <c r="AS1274" s="31" t="s">
        <v>207</v>
      </c>
      <c r="AT1274" s="14" t="s">
        <v>5724</v>
      </c>
      <c r="AU1274" s="31" t="s">
        <v>5858</v>
      </c>
      <c r="AX1274" s="31" t="s">
        <v>5724</v>
      </c>
      <c r="BC1274" s="31">
        <v>-50</v>
      </c>
      <c r="BD1274" s="31" t="s">
        <v>5783</v>
      </c>
      <c r="BE1274" s="31" t="s">
        <v>5739</v>
      </c>
      <c r="BK1274" s="14" t="str">
        <f t="shared" si="596"/>
        <v>TS-O-05:7/
O1010006_U1:3</v>
      </c>
      <c r="BL1274" s="14" t="str">
        <f t="shared" si="597"/>
        <v>TS-O-05:8/
O1010006_U1:4</v>
      </c>
      <c r="BM1274" s="14" t="str">
        <f t="shared" si="598"/>
        <v/>
      </c>
      <c r="BN1274" s="14"/>
      <c r="BO1274" s="14" t="str">
        <f t="shared" si="588"/>
        <v>O1010006:1A/
O1010006_U1:5</v>
      </c>
      <c r="BP1274" s="14" t="str">
        <f t="shared" si="589"/>
        <v>O1010006:1C/
O1010006_U1:6</v>
      </c>
      <c r="BQ1274" s="14"/>
      <c r="BR1274" s="14" t="str">
        <f t="shared" si="599"/>
        <v/>
      </c>
      <c r="BS1274" s="14" t="str">
        <f t="shared" si="600"/>
        <v/>
      </c>
      <c r="BW1274" s="31" t="str">
        <f t="shared" si="601"/>
        <v>1A</v>
      </c>
      <c r="BX1274" s="31" t="str">
        <f t="shared" si="602"/>
        <v>1C</v>
      </c>
      <c r="BY1274" s="31" t="str">
        <f t="shared" si="603"/>
        <v>3</v>
      </c>
      <c r="BZ1274" s="31" t="str">
        <f t="shared" si="604"/>
        <v>4</v>
      </c>
      <c r="CA1274" s="31" t="str">
        <f t="shared" si="605"/>
        <v/>
      </c>
      <c r="CB1274" s="31" t="str">
        <f t="shared" si="606"/>
        <v>5</v>
      </c>
      <c r="CC1274" s="31" t="str">
        <f t="shared" si="607"/>
        <v>6</v>
      </c>
      <c r="CD1274" s="31" t="str">
        <f t="shared" si="608"/>
        <v/>
      </c>
      <c r="CE1274" s="31" t="str">
        <f t="shared" si="609"/>
        <v/>
      </c>
      <c r="CF1274" s="31" t="e">
        <f t="shared" ca="1" si="610"/>
        <v>#NAME?</v>
      </c>
      <c r="CG1274" s="31" t="e">
        <f t="shared" ca="1" si="611"/>
        <v>#NAME?</v>
      </c>
      <c r="CH1274" s="31" t="e">
        <f t="shared" ca="1" si="612"/>
        <v>#NAME?</v>
      </c>
      <c r="CI1274" s="31" t="e">
        <f t="shared" ca="1" si="613"/>
        <v>#NAME?</v>
      </c>
    </row>
    <row r="1275" spans="1:87" s="31" customFormat="1" ht="30" hidden="1" x14ac:dyDescent="0.25">
      <c r="A1275" s="9" t="s">
        <v>6099</v>
      </c>
      <c r="B1275" s="31" t="s">
        <v>1237</v>
      </c>
      <c r="C1275" s="31" t="s">
        <v>1238</v>
      </c>
      <c r="E1275" s="14" t="s">
        <v>212</v>
      </c>
      <c r="F1275" s="31" t="s">
        <v>6100</v>
      </c>
      <c r="G1275" s="31" t="str">
        <f t="shared" si="590"/>
        <v>Сигнал</v>
      </c>
      <c r="H1275" s="31" t="s">
        <v>293</v>
      </c>
      <c r="I1275" s="31" t="s">
        <v>4577</v>
      </c>
      <c r="J1275" s="31" t="str">
        <f t="shared" ref="J1275:J1338" si="615">IF(E1275="AI-IS (4-20 mA, 2 wire) DCS","DCS_AI_01",
IF(E1275="AI-IS (4-20 mA, 4 wire) DCS","DCS_AI_03",
IF(E1275="AI-IS (4-20 mA, passive) DCS","DCS_AI_01",
IF(E1275="AI-NIS (4-20 mA, 2 wire) DCS","DCS_AI_01",
IF(E1275="AI-NIS (4-20 mA, 4 wire) DCS","DCS_AI_03",
IF(E1275="AI-NIS (4-20 mA, passive) DCS","DCS_AI_01",
IF(E1275="AI-R-IS (4-20 mA, 2 wire) DCS","DCS_AI_02",
IF(E1275="AI-R-IS (4-20 mA, 4 wire) DCS","DCS_AI_04",
IF(E1275="AI-R-NIS (4-20 mA, 2 wire) DCS","DCS_AI_02",
IF(E1275="AI-R-NIS (4-20 mA, passive) DCS","DCS_AI_02",
IF(E1275="AI-R-NIS (4-20 mA, 4 wire) DCS","DCS_AI_04",
IF(E1275="AI-RTD-NIS (3 wire) DCS","DCS_AI_05",
IF(E1275="AO-IS (4-20 mA) DCS","DCS_AO_01",
IF(E1275="AO-NIS (4-20 mA) DCS","DCS_AO_01",
IF(E1275="AO-R-IS (4-20 mA) DCS","DCS_AO_02",
IF(E1275="AO-R-NIS (4-20 mA) DCS","DCS_AO_02",
IF(E1275="DI-IS (NAMUR) DCS","DCS_DI_02",
IF(E1275="DI-NIS (NAMUR) DCS","DCS_DI_02",
IF(E1275="DI-NIS (Conductivity) DCS","DCS_DI_04",
IF(E1275="DI-NIS (Diagnostic) DCS","DCS_DI_01",
IF(E1275="DI-NIS (MCC 230VAC) DCS","DCS_DI_03",
IF(E1275="DI-NIS (MCC 220VDC) DCS","DCS_DI_05",
IF(E1275="DI-NIS (Thermistors PTC) DCS","DCS_DI_02",
IF(E1275="DI-NIS (VFC) DCS","DCS_DI_01",
IF(E1275="DI-NIS (24VDC) DCS ","DCS_DI_07",
IF(E1275="DO-NIS (24VDC) DCS","DCS_DO_01",
IF(E1275="DO-NIS (MCC 230VAC) DCS","DCS_DO_03",
IF(E1275="DO-NIS (MCC 220VDC) DCS","DCS_DO_04",
IF(E1275="DO-NIS (VFC NO) DCS","DCS_DO_02",
IF(E1275="PI-IS (Pulse Input) DCS","DCS_PI_01",
IF(E1275="PI-R-IS (Pulse Input) DCS","DCS_PI_01",
IF(E1275="AI-R-NIS (PI converter, 3 wire) DCS","DCS_PI_01",
IF(E1275="PI-NIS (Pulse Input) DCS","DCS_PI_01","")))))))))))))))))))))))))))))))))</f>
        <v>DCS_AI_01</v>
      </c>
      <c r="K1275" s="14" t="s">
        <v>5866</v>
      </c>
      <c r="M1275" s="31" t="s">
        <v>1232</v>
      </c>
      <c r="N1275" s="31" t="s">
        <v>100</v>
      </c>
      <c r="O1275" s="31" t="s">
        <v>145</v>
      </c>
      <c r="P1275" s="31" t="s">
        <v>131</v>
      </c>
      <c r="Q1275" s="31" t="s">
        <v>74</v>
      </c>
      <c r="R1275" s="31">
        <v>5</v>
      </c>
      <c r="S1275" s="31">
        <v>6</v>
      </c>
      <c r="T1275" s="31" t="s">
        <v>62</v>
      </c>
      <c r="U1275" s="31" t="str">
        <f t="shared" si="614"/>
        <v>12</v>
      </c>
      <c r="V1275" s="14" t="str">
        <f t="shared" ref="V1275:V1338" si="616">IF(P1275&lt;&gt;"",
IF(J1275="DCS_AI_01","AVK 2,5 A, AVK 2,5 A",
IF(J1275="DCS_AI_02","AVK 2,5 A, AVK 2,5 A",
IF(J1275="DCS_AI_03","AVK 2,5 A, AVK 2,5 A",
IF(J1275="DCS_AI_04","AVK 2,5 A, AVK 2,5 A",
IF(J1275="DCS_AI_05","AVK 2,5 A, AVK 2,5 A, AVK 2,5 A",
IF(J1275="DCS_AO_01","AVK 2,5 A, AVK 2,5 A",
IF(J1275="DCS_AO_02","AVK 2,5 A, AVK 2,5 A",
IF(J1275="DCS_DI_01","AVK 2,5 A, AVK 2,5 A",
IF(J1275="DCS_DI_02","AVK 2,5 A, AVK 2,5 A",
IF(J1275="DCS_DI_03","ASK 3MLD, ASK 3MB",
IF(J1275="DCS_DI_04","AVK 2,5 A, AVK 2,5 A",
IF(J1275="DCS_DI_05","ASK 3MLD, ASK 3MB",
IF(J1275="DCS_DI_07","AVK 2,5 A, AVK 2,5 A",
IF(J1275="DCS_DO_01","AVK 2,5 A, AVK 2,5 A",
IF(J1275="DCS_DO_01_HOLD","AVK 2,5 A, AVK 2,5 A",
IF(J1275="DCS_DO_02","AVK 2,5 A, AVK 2,5 A",
IF(J1275="DCS_DO_03","ASK 3MLD, ASK 3MB",
IF(J1275="DCS_DO_04","ASK 3MLD, ASK 3MB",
IF(J1275="DCS_PI_01","AVK 2,5 A, AVK 2,5 A",""))))))))))))))))))),"")</f>
        <v>AVK 2,5 A, AVK 2,5 A</v>
      </c>
      <c r="W1275" s="31" t="str">
        <f t="shared" si="591"/>
        <v>O1010006_U13</v>
      </c>
      <c r="X1275" s="14" t="str">
        <f t="shared" si="592"/>
        <v>HD5542</v>
      </c>
      <c r="Y1275" s="31" t="str">
        <f t="shared" si="593"/>
        <v>O1010006</v>
      </c>
      <c r="Z1275" s="31" t="str">
        <f t="shared" si="594"/>
        <v>TUA711-AIO16</v>
      </c>
      <c r="AA1275" s="14" t="str">
        <f t="shared" si="595"/>
        <v>17-SC-DCS-001/O1010006/ 17-MC-DCS-006</v>
      </c>
      <c r="AB1275" s="31" t="s">
        <v>64</v>
      </c>
      <c r="AC1275" s="31" t="s">
        <v>124</v>
      </c>
      <c r="AD1275" s="31" t="s">
        <v>125</v>
      </c>
      <c r="AE1275" s="31">
        <v>0</v>
      </c>
      <c r="AF1275" s="31" t="s">
        <v>126</v>
      </c>
      <c r="AG1275" s="31" t="s">
        <v>659</v>
      </c>
      <c r="AH1275" s="31">
        <v>7</v>
      </c>
      <c r="AI1275" s="31">
        <v>13</v>
      </c>
      <c r="AJ1275" s="31" t="s">
        <v>128</v>
      </c>
      <c r="AK1275" s="31">
        <f t="shared" ref="AK1275:AK1338" si="617">COUNTIF(Y:Y,Y1275)</f>
        <v>16</v>
      </c>
      <c r="AL1275" s="31" t="s">
        <v>62</v>
      </c>
      <c r="AO1275" s="31" t="s">
        <v>63</v>
      </c>
      <c r="AP1275" s="31" t="s">
        <v>1239</v>
      </c>
      <c r="AQ1275" s="31" t="s">
        <v>6088</v>
      </c>
      <c r="AR1275" s="31" t="s">
        <v>5716</v>
      </c>
      <c r="AS1275" s="31" t="s">
        <v>207</v>
      </c>
      <c r="AT1275" s="14" t="s">
        <v>5724</v>
      </c>
      <c r="AU1275" s="31" t="s">
        <v>5858</v>
      </c>
      <c r="AX1275" s="31" t="s">
        <v>5724</v>
      </c>
      <c r="BC1275" s="31" t="s">
        <v>5742</v>
      </c>
      <c r="BD1275" s="31" t="s">
        <v>5785</v>
      </c>
      <c r="BE1275" s="31" t="s">
        <v>5739</v>
      </c>
      <c r="BK1275" s="14" t="str">
        <f t="shared" si="596"/>
        <v>TS-Q-06:5/
O1010006_U13:3</v>
      </c>
      <c r="BL1275" s="14" t="str">
        <f t="shared" si="597"/>
        <v>TS-Q-06:6/
O1010006_U13:4</v>
      </c>
      <c r="BM1275" s="14" t="str">
        <f t="shared" si="598"/>
        <v/>
      </c>
      <c r="BN1275" s="14"/>
      <c r="BO1275" s="14" t="str">
        <f t="shared" ref="BO1275:BO1338" si="618">IF(AND(J1275="DCS_AI_01",W1275&lt;&gt;""),CONCATENATE(AG1275,":",AI1275,"A/",CHAR(10),W1275,":5"),
IF(AND(J1275="DCS_AI_02",W1275&lt;&gt;""),CONCATENATE(AG1275,":",AI1275,"A/",CHAR(10),W1275,":5"),
IF(AND(J1275="DCS_AI_03",W1275&lt;&gt;""),CONCATENATE(AG1275,":",AI1275,"A/",CHAR(10),W1275,":5"),
IF(AND(J1275="DCS_AI_04",W1275&lt;&gt;""),CONCATENATE(AG1275,":",AI1275,"A/",CHAR(10),W1275,":5"),
IF(AND(J1275="DCS_AI_05",W1275&lt;&gt;""),CONCATENATE(AG1275,":",AI1275,"A/",CHAR(10),W1275,":5"),
IF(AND(J1275="DCS_AO_01",W1275&lt;&gt;""),CONCATENATE(AG1275,":",AI1275,"A/",CHAR(10),W1275,":5"),
IF(AND(J1275="DCS_AO_02",W1275&lt;&gt;""),CONCATENATE(AG1275,":",AI1275,"A/",CHAR(10),W1275,":5"),
IF(AND(J1275="DCS_DI_02",W1275&lt;&gt;""),CONCATENATE(AG1275,":",AI1275,"A/",CHAR(10),W1275,":5"),
IF(AND(J1275="DCS_DI_04",W1275&lt;&gt;""),CONCATENATE(AG1275,":",AI1275,"A/",CHAR(10),W1275,":7"),
IF(AND(J1275="DCS_PI_01",W1275&lt;&gt;""),CONCATENATE(AG1275,":",AI1275,"A/",CHAR(10),W1275,":3"),""))))))))))</f>
        <v>O1010006:13A/
O1010006_U13:5</v>
      </c>
      <c r="BP1275" s="14" t="str">
        <f t="shared" ref="BP1275:BP1338" si="619">IF(AND(J1275="DCS_AI_01",W1275&lt;&gt;""),CONCATENATE(AG1275,":",AI1275,"C/",CHAR(10),W1275,":6"),
IF(AND(J1275="DCS_AI_02",W1275&lt;&gt;""),CONCATENATE(AG1275,":",AI1275,"C/",CHAR(10),W1275,":6"),
IF(AND(J1275="DCS_AI_03",W1275&lt;&gt;""),CONCATENATE(AG1275,":",AI1275,"C/",CHAR(10),W1275,":6"),
IF(AND(J1275="DCS_AI_04",W1275&lt;&gt;""),CONCATENATE(AG1275,":",AI1275,"C/",CHAR(10),W1275,":6"),
IF(AND(J1275="DCS_AI_05",W1275&lt;&gt;""),CONCATENATE(AG1275,":",AI1275,"C/",CHAR(10),W1275,":6"),
IF(AND(J1275="DCS_AO_01",W1275&lt;&gt;""),CONCATENATE(AG1275,":",AI1275,"C/",CHAR(10),W1275,":6"),
IF(AND(J1275="DCS_AO_02",W1275&lt;&gt;""),CONCATENATE(AG1275,":",AI1275,"C/",CHAR(10),W1275,":6"),
IF(AND(J1275="DCS_DI_02",W1275&lt;&gt;""),CONCATENATE(AG1275,":",AI1275,"B/",CHAR(10),W1275,":6"),
IF(AND(J1275="DCS_DI_04",W1275&lt;&gt;""),CONCATENATE(AG1275,":",AI1275,"B/",CHAR(10),W1275,":8"),
IF(AND(J1275="DCS_PI_01",W1275&lt;&gt;""),CONCATENATE(AG1275,":",AI1275,"C/",CHAR(10),W1275,":4"),""))))))))))</f>
        <v>O1010006:13C/
O1010006_U13:6</v>
      </c>
      <c r="BQ1275" s="14"/>
      <c r="BR1275" s="14" t="str">
        <f t="shared" si="599"/>
        <v/>
      </c>
      <c r="BS1275" s="14" t="str">
        <f t="shared" si="600"/>
        <v/>
      </c>
      <c r="BW1275" s="31" t="str">
        <f t="shared" si="601"/>
        <v>13A</v>
      </c>
      <c r="BX1275" s="31" t="str">
        <f t="shared" si="602"/>
        <v>13C</v>
      </c>
      <c r="BY1275" s="31" t="str">
        <f t="shared" si="603"/>
        <v>3</v>
      </c>
      <c r="BZ1275" s="31" t="str">
        <f t="shared" si="604"/>
        <v>4</v>
      </c>
      <c r="CA1275" s="31" t="str">
        <f t="shared" si="605"/>
        <v/>
      </c>
      <c r="CB1275" s="31" t="str">
        <f t="shared" si="606"/>
        <v>5</v>
      </c>
      <c r="CC1275" s="31" t="str">
        <f t="shared" si="607"/>
        <v>6</v>
      </c>
      <c r="CD1275" s="31" t="str">
        <f t="shared" si="608"/>
        <v/>
      </c>
      <c r="CE1275" s="31" t="str">
        <f t="shared" si="609"/>
        <v/>
      </c>
      <c r="CF1275" s="31" t="e">
        <f t="shared" ca="1" si="610"/>
        <v>#NAME?</v>
      </c>
      <c r="CG1275" s="31" t="e">
        <f t="shared" ca="1" si="611"/>
        <v>#NAME?</v>
      </c>
      <c r="CH1275" s="31" t="e">
        <f t="shared" ca="1" si="612"/>
        <v>#NAME?</v>
      </c>
      <c r="CI1275" s="31" t="e">
        <f t="shared" ca="1" si="613"/>
        <v>#NAME?</v>
      </c>
    </row>
    <row r="1276" spans="1:87" s="31" customFormat="1" ht="30" hidden="1" x14ac:dyDescent="0.25">
      <c r="A1276" s="9" t="s">
        <v>6099</v>
      </c>
      <c r="B1276" s="31" t="s">
        <v>1229</v>
      </c>
      <c r="C1276" s="31" t="s">
        <v>1230</v>
      </c>
      <c r="E1276" s="14" t="s">
        <v>212</v>
      </c>
      <c r="F1276" s="31" t="s">
        <v>6100</v>
      </c>
      <c r="G1276" s="31" t="str">
        <f t="shared" si="590"/>
        <v>Сигнал</v>
      </c>
      <c r="H1276" s="31" t="s">
        <v>293</v>
      </c>
      <c r="I1276" s="31" t="s">
        <v>4577</v>
      </c>
      <c r="J1276" s="31" t="str">
        <f t="shared" si="615"/>
        <v>DCS_AI_01</v>
      </c>
      <c r="K1276" s="14" t="s">
        <v>5866</v>
      </c>
      <c r="M1276" s="31" t="s">
        <v>1232</v>
      </c>
      <c r="N1276" s="31" t="s">
        <v>100</v>
      </c>
      <c r="O1276" s="31" t="s">
        <v>58</v>
      </c>
      <c r="P1276" s="31" t="s">
        <v>131</v>
      </c>
      <c r="Q1276" s="31" t="s">
        <v>74</v>
      </c>
      <c r="R1276" s="31">
        <v>1</v>
      </c>
      <c r="S1276" s="31">
        <v>2</v>
      </c>
      <c r="T1276" s="31" t="s">
        <v>62</v>
      </c>
      <c r="U1276" s="31" t="str">
        <f t="shared" si="614"/>
        <v>12</v>
      </c>
      <c r="V1276" s="14" t="str">
        <f t="shared" si="616"/>
        <v>AVK 2,5 A, AVK 2,5 A</v>
      </c>
      <c r="W1276" s="31" t="str">
        <f t="shared" si="591"/>
        <v>O1010006_U11</v>
      </c>
      <c r="X1276" s="14" t="str">
        <f t="shared" si="592"/>
        <v>HD5542</v>
      </c>
      <c r="Y1276" s="31" t="str">
        <f t="shared" si="593"/>
        <v>O1010006</v>
      </c>
      <c r="Z1276" s="31" t="str">
        <f t="shared" si="594"/>
        <v>TUA711-AIO16</v>
      </c>
      <c r="AA1276" s="14" t="str">
        <f t="shared" si="595"/>
        <v>17-SC-DCS-001/O1010006/ 17-MC-DCS-006</v>
      </c>
      <c r="AB1276" s="31" t="s">
        <v>64</v>
      </c>
      <c r="AC1276" s="31" t="s">
        <v>124</v>
      </c>
      <c r="AD1276" s="31" t="s">
        <v>125</v>
      </c>
      <c r="AE1276" s="31">
        <v>0</v>
      </c>
      <c r="AF1276" s="31" t="s">
        <v>126</v>
      </c>
      <c r="AG1276" s="31" t="s">
        <v>659</v>
      </c>
      <c r="AH1276" s="31">
        <v>7</v>
      </c>
      <c r="AI1276" s="31">
        <v>11</v>
      </c>
      <c r="AJ1276" s="31" t="s">
        <v>128</v>
      </c>
      <c r="AK1276" s="31">
        <f t="shared" si="617"/>
        <v>16</v>
      </c>
      <c r="AL1276" s="31" t="s">
        <v>62</v>
      </c>
      <c r="AO1276" s="31" t="s">
        <v>63</v>
      </c>
      <c r="AP1276" s="31" t="s">
        <v>1231</v>
      </c>
      <c r="AQ1276" s="31" t="s">
        <v>6089</v>
      </c>
      <c r="AR1276" s="31" t="s">
        <v>5716</v>
      </c>
      <c r="AS1276" s="31" t="s">
        <v>207</v>
      </c>
      <c r="AT1276" s="14" t="s">
        <v>5724</v>
      </c>
      <c r="AU1276" s="31" t="s">
        <v>5858</v>
      </c>
      <c r="AX1276" s="31" t="s">
        <v>5724</v>
      </c>
      <c r="BC1276" s="31" t="s">
        <v>5744</v>
      </c>
      <c r="BD1276" s="31" t="s">
        <v>5786</v>
      </c>
      <c r="BE1276" s="31" t="s">
        <v>5739</v>
      </c>
      <c r="BK1276" s="14" t="str">
        <f t="shared" si="596"/>
        <v>TS-Q-06:1/
O1010006_U11:3</v>
      </c>
      <c r="BL1276" s="14" t="str">
        <f t="shared" si="597"/>
        <v>TS-Q-06:2/
O1010006_U11:4</v>
      </c>
      <c r="BM1276" s="14" t="str">
        <f t="shared" si="598"/>
        <v/>
      </c>
      <c r="BN1276" s="14"/>
      <c r="BO1276" s="14" t="str">
        <f t="shared" si="618"/>
        <v>O1010006:11A/
O1010006_U11:5</v>
      </c>
      <c r="BP1276" s="14" t="str">
        <f t="shared" si="619"/>
        <v>O1010006:11C/
O1010006_U11:6</v>
      </c>
      <c r="BQ1276" s="14"/>
      <c r="BR1276" s="14" t="str">
        <f t="shared" si="599"/>
        <v/>
      </c>
      <c r="BS1276" s="14" t="str">
        <f t="shared" si="600"/>
        <v/>
      </c>
      <c r="BW1276" s="31" t="str">
        <f t="shared" si="601"/>
        <v>11A</v>
      </c>
      <c r="BX1276" s="31" t="str">
        <f t="shared" si="602"/>
        <v>11C</v>
      </c>
      <c r="BY1276" s="31" t="str">
        <f t="shared" si="603"/>
        <v>3</v>
      </c>
      <c r="BZ1276" s="31" t="str">
        <f t="shared" si="604"/>
        <v>4</v>
      </c>
      <c r="CA1276" s="31" t="str">
        <f t="shared" si="605"/>
        <v/>
      </c>
      <c r="CB1276" s="31" t="str">
        <f t="shared" si="606"/>
        <v>5</v>
      </c>
      <c r="CC1276" s="31" t="str">
        <f t="shared" si="607"/>
        <v>6</v>
      </c>
      <c r="CD1276" s="31" t="str">
        <f t="shared" si="608"/>
        <v/>
      </c>
      <c r="CE1276" s="31" t="str">
        <f t="shared" si="609"/>
        <v/>
      </c>
      <c r="CF1276" s="31" t="e">
        <f t="shared" ca="1" si="610"/>
        <v>#NAME?</v>
      </c>
      <c r="CG1276" s="31" t="e">
        <f t="shared" ca="1" si="611"/>
        <v>#NAME?</v>
      </c>
      <c r="CH1276" s="31" t="e">
        <f t="shared" ca="1" si="612"/>
        <v>#NAME?</v>
      </c>
      <c r="CI1276" s="31" t="e">
        <f t="shared" ca="1" si="613"/>
        <v>#NAME?</v>
      </c>
    </row>
    <row r="1277" spans="1:87" s="31" customFormat="1" ht="45" hidden="1" x14ac:dyDescent="0.25">
      <c r="A1277" s="9" t="s">
        <v>6099</v>
      </c>
      <c r="B1277" s="31" t="s">
        <v>313</v>
      </c>
      <c r="C1277" s="31" t="s">
        <v>4400</v>
      </c>
      <c r="E1277" s="14" t="s">
        <v>248</v>
      </c>
      <c r="F1277" s="31" t="s">
        <v>6100</v>
      </c>
      <c r="G1277" s="31" t="str">
        <f t="shared" si="590"/>
        <v>Сигнал</v>
      </c>
      <c r="H1277" s="31" t="s">
        <v>1768</v>
      </c>
      <c r="I1277" s="31" t="s">
        <v>4580</v>
      </c>
      <c r="J1277" s="31" t="str">
        <f t="shared" si="615"/>
        <v>DCS_AI_02</v>
      </c>
      <c r="K1277" s="14" t="s">
        <v>5866</v>
      </c>
      <c r="M1277" s="31" t="s">
        <v>305</v>
      </c>
      <c r="N1277" s="31" t="s">
        <v>107</v>
      </c>
      <c r="O1277" s="31" t="s">
        <v>165</v>
      </c>
      <c r="P1277" s="31" t="s">
        <v>230</v>
      </c>
      <c r="Q1277" s="31" t="s">
        <v>282</v>
      </c>
      <c r="R1277" s="31">
        <v>13</v>
      </c>
      <c r="S1277" s="31">
        <v>14</v>
      </c>
      <c r="T1277" s="31" t="s">
        <v>62</v>
      </c>
      <c r="U1277" s="31" t="str">
        <f t="shared" si="614"/>
        <v>48</v>
      </c>
      <c r="V1277" s="14" t="str">
        <f t="shared" si="616"/>
        <v>AVK 2,5 A, AVK 2,5 A</v>
      </c>
      <c r="W1277" s="31" t="str">
        <f t="shared" si="591"/>
        <v>O1010102R_U11</v>
      </c>
      <c r="X1277" s="14" t="str">
        <f t="shared" si="592"/>
        <v>HD5542</v>
      </c>
      <c r="Y1277" s="31" t="str">
        <f t="shared" si="593"/>
        <v>O1010102R</v>
      </c>
      <c r="Z1277" s="31" t="str">
        <f t="shared" si="594"/>
        <v>TUA711-AIO16</v>
      </c>
      <c r="AA1277" s="14" t="str">
        <f t="shared" si="595"/>
        <v>17-SC-DCS-001/O1010102R/ 17-MC-DCS-009</v>
      </c>
      <c r="AB1277" s="31" t="s">
        <v>64</v>
      </c>
      <c r="AC1277" s="31" t="s">
        <v>124</v>
      </c>
      <c r="AD1277" s="31" t="s">
        <v>125</v>
      </c>
      <c r="AE1277" s="31">
        <v>0</v>
      </c>
      <c r="AF1277" s="31" t="s">
        <v>55</v>
      </c>
      <c r="AG1277" s="31" t="s">
        <v>249</v>
      </c>
      <c r="AH1277" s="31">
        <v>3</v>
      </c>
      <c r="AI1277" s="31">
        <v>11</v>
      </c>
      <c r="AJ1277" s="31" t="s">
        <v>128</v>
      </c>
      <c r="AK1277" s="31">
        <f t="shared" si="617"/>
        <v>16</v>
      </c>
      <c r="AL1277" s="31" t="s">
        <v>62</v>
      </c>
      <c r="AO1277" s="31" t="s">
        <v>63</v>
      </c>
      <c r="AP1277" s="31" t="s">
        <v>281</v>
      </c>
      <c r="AQ1277" s="31" t="s">
        <v>285</v>
      </c>
      <c r="AR1277" s="31" t="s">
        <v>5716</v>
      </c>
      <c r="AS1277" s="31" t="s">
        <v>207</v>
      </c>
      <c r="AT1277" s="14" t="s">
        <v>5724</v>
      </c>
      <c r="AU1277" s="31" t="s">
        <v>5858</v>
      </c>
      <c r="AX1277" s="31" t="s">
        <v>5724</v>
      </c>
      <c r="BC1277" s="31" t="s">
        <v>5779</v>
      </c>
      <c r="BD1277" s="31" t="s">
        <v>5787</v>
      </c>
      <c r="BE1277" s="31" t="s">
        <v>5739</v>
      </c>
      <c r="BK1277" s="14" t="str">
        <f t="shared" si="596"/>
        <v>TS-H-04:13/
O1010102R_U11:3</v>
      </c>
      <c r="BL1277" s="14" t="str">
        <f t="shared" si="597"/>
        <v>TS-H-04:14/
O1010102R_U11:4</v>
      </c>
      <c r="BM1277" s="14" t="str">
        <f t="shared" si="598"/>
        <v/>
      </c>
      <c r="BN1277" s="14"/>
      <c r="BO1277" s="14" t="str">
        <f t="shared" si="618"/>
        <v>O1010102R:11A/
O1010102R_U11:5</v>
      </c>
      <c r="BP1277" s="14" t="str">
        <f t="shared" si="619"/>
        <v>O1010102R:11C/
O1010102R_U11:6</v>
      </c>
      <c r="BQ1277" s="14"/>
      <c r="BR1277" s="14" t="str">
        <f t="shared" si="599"/>
        <v/>
      </c>
      <c r="BS1277" s="14" t="str">
        <f t="shared" si="600"/>
        <v/>
      </c>
      <c r="BW1277" s="31" t="str">
        <f t="shared" si="601"/>
        <v>11A</v>
      </c>
      <c r="BX1277" s="31" t="str">
        <f t="shared" si="602"/>
        <v>11C</v>
      </c>
      <c r="BY1277" s="31" t="str">
        <f t="shared" si="603"/>
        <v>3</v>
      </c>
      <c r="BZ1277" s="31" t="str">
        <f t="shared" si="604"/>
        <v>4</v>
      </c>
      <c r="CA1277" s="31" t="str">
        <f t="shared" si="605"/>
        <v/>
      </c>
      <c r="CB1277" s="31" t="str">
        <f t="shared" si="606"/>
        <v>5</v>
      </c>
      <c r="CC1277" s="31" t="str">
        <f t="shared" si="607"/>
        <v>6</v>
      </c>
      <c r="CD1277" s="31" t="str">
        <f t="shared" si="608"/>
        <v/>
      </c>
      <c r="CE1277" s="31" t="str">
        <f t="shared" si="609"/>
        <v/>
      </c>
      <c r="CF1277" s="31" t="e">
        <f t="shared" ca="1" si="610"/>
        <v>#NAME?</v>
      </c>
      <c r="CG1277" s="31" t="e">
        <f t="shared" ca="1" si="611"/>
        <v>#NAME?</v>
      </c>
      <c r="CH1277" s="31" t="e">
        <f t="shared" ca="1" si="612"/>
        <v>#NAME?</v>
      </c>
      <c r="CI1277" s="31" t="e">
        <f t="shared" ca="1" si="613"/>
        <v>#NAME?</v>
      </c>
    </row>
    <row r="1278" spans="1:87" s="31" customFormat="1" ht="30" hidden="1" x14ac:dyDescent="0.25">
      <c r="A1278" s="9" t="s">
        <v>4493</v>
      </c>
      <c r="B1278" s="31" t="s">
        <v>201</v>
      </c>
      <c r="C1278" s="31" t="s">
        <v>347</v>
      </c>
      <c r="E1278" s="14" t="s">
        <v>227</v>
      </c>
      <c r="G1278" s="31" t="str">
        <f t="shared" si="590"/>
        <v>Сигнал</v>
      </c>
      <c r="H1278" s="31" t="s">
        <v>241</v>
      </c>
      <c r="I1278" s="31" t="s">
        <v>4595</v>
      </c>
      <c r="J1278" s="31" t="str">
        <f t="shared" si="615"/>
        <v>DCS_AI_01</v>
      </c>
      <c r="K1278" s="14" t="s">
        <v>5866</v>
      </c>
      <c r="M1278" s="31" t="s">
        <v>361</v>
      </c>
      <c r="N1278" s="31" t="s">
        <v>113</v>
      </c>
      <c r="O1278" s="31" t="s">
        <v>155</v>
      </c>
      <c r="P1278" s="31" t="s">
        <v>230</v>
      </c>
      <c r="Q1278" s="31" t="s">
        <v>312</v>
      </c>
      <c r="R1278" s="31">
        <v>9</v>
      </c>
      <c r="S1278" s="31">
        <v>10</v>
      </c>
      <c r="U1278" s="31" t="str">
        <f t="shared" si="614"/>
        <v>24</v>
      </c>
      <c r="V1278" s="14" t="str">
        <f t="shared" si="616"/>
        <v>AVK 2,5 A, AVK 2,5 A</v>
      </c>
      <c r="W1278" s="31" t="str">
        <f t="shared" si="591"/>
        <v>O1010011_U11</v>
      </c>
      <c r="X1278" s="14" t="str">
        <f t="shared" si="592"/>
        <v>HD5542</v>
      </c>
      <c r="Y1278" s="31" t="str">
        <f t="shared" si="593"/>
        <v>O1010011</v>
      </c>
      <c r="Z1278" s="31" t="str">
        <f t="shared" si="594"/>
        <v>TUA711-AIO16</v>
      </c>
      <c r="AA1278" s="14" t="str">
        <f t="shared" si="595"/>
        <v>17-SC-DCS-001/O1010011/ 17-MC-DCS-009</v>
      </c>
      <c r="AB1278" s="31" t="s">
        <v>64</v>
      </c>
      <c r="AC1278" s="31" t="s">
        <v>124</v>
      </c>
      <c r="AD1278" s="31" t="s">
        <v>125</v>
      </c>
      <c r="AE1278" s="31">
        <v>0</v>
      </c>
      <c r="AF1278" s="31" t="s">
        <v>126</v>
      </c>
      <c r="AG1278" s="31" t="s">
        <v>228</v>
      </c>
      <c r="AH1278" s="31">
        <v>12</v>
      </c>
      <c r="AI1278" s="31">
        <v>11</v>
      </c>
      <c r="AJ1278" s="31" t="s">
        <v>128</v>
      </c>
      <c r="AK1278" s="31">
        <f t="shared" si="617"/>
        <v>16</v>
      </c>
      <c r="AL1278" s="31" t="s">
        <v>62</v>
      </c>
      <c r="AO1278" s="31" t="s">
        <v>63</v>
      </c>
      <c r="AP1278" s="31" t="s">
        <v>286</v>
      </c>
      <c r="AQ1278" s="31" t="s">
        <v>285</v>
      </c>
      <c r="AR1278" s="31" t="s">
        <v>5716</v>
      </c>
      <c r="AS1278" s="31" t="s">
        <v>207</v>
      </c>
      <c r="AT1278" s="14" t="s">
        <v>5724</v>
      </c>
      <c r="AU1278" s="31" t="s">
        <v>5858</v>
      </c>
      <c r="AX1278" s="31" t="s">
        <v>5724</v>
      </c>
      <c r="AZ1278" s="31">
        <v>5</v>
      </c>
      <c r="BA1278" s="31">
        <v>25</v>
      </c>
      <c r="BC1278" s="31">
        <v>-50</v>
      </c>
      <c r="BD1278" s="31">
        <v>50</v>
      </c>
      <c r="BE1278" s="31" t="s">
        <v>5739</v>
      </c>
      <c r="BK1278" s="14" t="str">
        <f t="shared" si="596"/>
        <v>TS-G-03:9/
O1010011_U11:3</v>
      </c>
      <c r="BL1278" s="14" t="str">
        <f t="shared" si="597"/>
        <v>TS-G-03:10/
O1010011_U11:4</v>
      </c>
      <c r="BM1278" s="14" t="str">
        <f t="shared" si="598"/>
        <v/>
      </c>
      <c r="BN1278" s="14"/>
      <c r="BO1278" s="14" t="str">
        <f t="shared" si="618"/>
        <v>O1010011:11A/
O1010011_U11:5</v>
      </c>
      <c r="BP1278" s="14" t="str">
        <f t="shared" si="619"/>
        <v>O1010011:11C/
O1010011_U11:6</v>
      </c>
      <c r="BQ1278" s="14"/>
      <c r="BR1278" s="14" t="str">
        <f t="shared" si="599"/>
        <v/>
      </c>
      <c r="BS1278" s="14" t="str">
        <f t="shared" si="600"/>
        <v/>
      </c>
      <c r="BW1278" s="31" t="str">
        <f t="shared" si="601"/>
        <v>11A</v>
      </c>
      <c r="BX1278" s="31" t="str">
        <f t="shared" si="602"/>
        <v>11C</v>
      </c>
      <c r="BY1278" s="31" t="str">
        <f t="shared" si="603"/>
        <v>3</v>
      </c>
      <c r="BZ1278" s="31" t="str">
        <f t="shared" si="604"/>
        <v>4</v>
      </c>
      <c r="CA1278" s="31" t="str">
        <f t="shared" si="605"/>
        <v/>
      </c>
      <c r="CB1278" s="31" t="str">
        <f t="shared" si="606"/>
        <v>5</v>
      </c>
      <c r="CC1278" s="31" t="str">
        <f t="shared" si="607"/>
        <v>6</v>
      </c>
      <c r="CD1278" s="31" t="str">
        <f t="shared" si="608"/>
        <v/>
      </c>
      <c r="CE1278" s="31" t="str">
        <f t="shared" si="609"/>
        <v/>
      </c>
      <c r="CF1278" s="31" t="e">
        <f t="shared" ca="1" si="610"/>
        <v>#NAME?</v>
      </c>
      <c r="CG1278" s="31" t="e">
        <f t="shared" ca="1" si="611"/>
        <v>#NAME?</v>
      </c>
      <c r="CH1278" s="31" t="e">
        <f t="shared" ca="1" si="612"/>
        <v>#NAME?</v>
      </c>
      <c r="CI1278" s="31" t="e">
        <f t="shared" ca="1" si="613"/>
        <v>#NAME?</v>
      </c>
    </row>
    <row r="1279" spans="1:87" s="31" customFormat="1" ht="30" hidden="1" x14ac:dyDescent="0.25">
      <c r="A1279" s="9" t="s">
        <v>4493</v>
      </c>
      <c r="B1279" s="31" t="s">
        <v>201</v>
      </c>
      <c r="C1279" s="31" t="s">
        <v>366</v>
      </c>
      <c r="E1279" s="14" t="s">
        <v>227</v>
      </c>
      <c r="G1279" s="31" t="str">
        <f t="shared" si="590"/>
        <v>Сигнал</v>
      </c>
      <c r="H1279" s="31" t="s">
        <v>241</v>
      </c>
      <c r="I1279" s="31" t="s">
        <v>4595</v>
      </c>
      <c r="J1279" s="31" t="str">
        <f t="shared" si="615"/>
        <v>DCS_AI_01</v>
      </c>
      <c r="K1279" s="14" t="s">
        <v>5866</v>
      </c>
      <c r="M1279" s="31" t="s">
        <v>361</v>
      </c>
      <c r="N1279" s="31" t="s">
        <v>113</v>
      </c>
      <c r="O1279" s="31" t="s">
        <v>160</v>
      </c>
      <c r="P1279" s="31" t="s">
        <v>230</v>
      </c>
      <c r="Q1279" s="31" t="s">
        <v>312</v>
      </c>
      <c r="R1279" s="31">
        <v>11</v>
      </c>
      <c r="S1279" s="31">
        <v>12</v>
      </c>
      <c r="U1279" s="31" t="str">
        <f t="shared" si="614"/>
        <v>24</v>
      </c>
      <c r="V1279" s="14" t="str">
        <f t="shared" si="616"/>
        <v>AVK 2,5 A, AVK 2,5 A</v>
      </c>
      <c r="W1279" s="31" t="str">
        <f t="shared" si="591"/>
        <v>O1010011_U14</v>
      </c>
      <c r="X1279" s="14" t="str">
        <f t="shared" si="592"/>
        <v>HD5542</v>
      </c>
      <c r="Y1279" s="31" t="str">
        <f t="shared" si="593"/>
        <v>O1010011</v>
      </c>
      <c r="Z1279" s="31" t="str">
        <f t="shared" si="594"/>
        <v>TUA711-AIO16</v>
      </c>
      <c r="AA1279" s="14" t="str">
        <f t="shared" si="595"/>
        <v>17-SC-DCS-001/O1010011/ 17-MC-DCS-009</v>
      </c>
      <c r="AB1279" s="31" t="s">
        <v>64</v>
      </c>
      <c r="AC1279" s="31" t="s">
        <v>124</v>
      </c>
      <c r="AD1279" s="31" t="s">
        <v>125</v>
      </c>
      <c r="AE1279" s="31">
        <v>0</v>
      </c>
      <c r="AF1279" s="31" t="s">
        <v>126</v>
      </c>
      <c r="AG1279" s="31" t="s">
        <v>228</v>
      </c>
      <c r="AH1279" s="31">
        <v>12</v>
      </c>
      <c r="AI1279" s="31">
        <v>14</v>
      </c>
      <c r="AJ1279" s="31" t="s">
        <v>128</v>
      </c>
      <c r="AK1279" s="31">
        <f t="shared" si="617"/>
        <v>16</v>
      </c>
      <c r="AL1279" s="31" t="s">
        <v>62</v>
      </c>
      <c r="AO1279" s="31" t="s">
        <v>63</v>
      </c>
      <c r="AP1279" s="31" t="s">
        <v>286</v>
      </c>
      <c r="AQ1279" s="31" t="s">
        <v>285</v>
      </c>
      <c r="AR1279" s="31" t="s">
        <v>5716</v>
      </c>
      <c r="AS1279" s="31" t="s">
        <v>207</v>
      </c>
      <c r="AT1279" s="14" t="s">
        <v>5724</v>
      </c>
      <c r="AU1279" s="31" t="s">
        <v>5858</v>
      </c>
      <c r="AX1279" s="31" t="s">
        <v>5724</v>
      </c>
      <c r="AZ1279" s="31">
        <v>5</v>
      </c>
      <c r="BA1279" s="31">
        <v>25</v>
      </c>
      <c r="BC1279" s="31">
        <v>-50</v>
      </c>
      <c r="BD1279" s="31">
        <v>50</v>
      </c>
      <c r="BE1279" s="31" t="s">
        <v>5739</v>
      </c>
      <c r="BK1279" s="14" t="str">
        <f t="shared" si="596"/>
        <v>TS-G-03:11/
O1010011_U14:3</v>
      </c>
      <c r="BL1279" s="14" t="str">
        <f t="shared" si="597"/>
        <v>TS-G-03:12/
O1010011_U14:4</v>
      </c>
      <c r="BM1279" s="14" t="str">
        <f t="shared" si="598"/>
        <v/>
      </c>
      <c r="BN1279" s="14"/>
      <c r="BO1279" s="14" t="str">
        <f t="shared" si="618"/>
        <v>O1010011:14A/
O1010011_U14:5</v>
      </c>
      <c r="BP1279" s="14" t="str">
        <f t="shared" si="619"/>
        <v>O1010011:14C/
O1010011_U14:6</v>
      </c>
      <c r="BQ1279" s="14"/>
      <c r="BR1279" s="14" t="str">
        <f t="shared" si="599"/>
        <v/>
      </c>
      <c r="BS1279" s="14" t="str">
        <f t="shared" si="600"/>
        <v/>
      </c>
      <c r="BW1279" s="31" t="str">
        <f t="shared" si="601"/>
        <v>14A</v>
      </c>
      <c r="BX1279" s="31" t="str">
        <f t="shared" si="602"/>
        <v>14C</v>
      </c>
      <c r="BY1279" s="31" t="str">
        <f t="shared" si="603"/>
        <v>3</v>
      </c>
      <c r="BZ1279" s="31" t="str">
        <f t="shared" si="604"/>
        <v>4</v>
      </c>
      <c r="CA1279" s="31" t="str">
        <f t="shared" si="605"/>
        <v/>
      </c>
      <c r="CB1279" s="31" t="str">
        <f t="shared" si="606"/>
        <v>5</v>
      </c>
      <c r="CC1279" s="31" t="str">
        <f t="shared" si="607"/>
        <v>6</v>
      </c>
      <c r="CD1279" s="31" t="str">
        <f t="shared" si="608"/>
        <v/>
      </c>
      <c r="CE1279" s="31" t="str">
        <f t="shared" si="609"/>
        <v/>
      </c>
      <c r="CF1279" s="31" t="e">
        <f t="shared" ca="1" si="610"/>
        <v>#NAME?</v>
      </c>
      <c r="CG1279" s="31" t="e">
        <f t="shared" ca="1" si="611"/>
        <v>#NAME?</v>
      </c>
      <c r="CH1279" s="31" t="e">
        <f t="shared" ca="1" si="612"/>
        <v>#NAME?</v>
      </c>
      <c r="CI1279" s="31" t="e">
        <f t="shared" ca="1" si="613"/>
        <v>#NAME?</v>
      </c>
    </row>
    <row r="1280" spans="1:87" s="31" customFormat="1" ht="45" hidden="1" x14ac:dyDescent="0.25">
      <c r="A1280" s="9" t="s">
        <v>4493</v>
      </c>
      <c r="B1280" s="31" t="s">
        <v>201</v>
      </c>
      <c r="C1280" s="31" t="s">
        <v>202</v>
      </c>
      <c r="E1280" s="14" t="s">
        <v>173</v>
      </c>
      <c r="G1280" s="31" t="str">
        <f t="shared" si="590"/>
        <v>Сигнал</v>
      </c>
      <c r="H1280" s="31" t="s">
        <v>208</v>
      </c>
      <c r="I1280" s="31" t="s">
        <v>4595</v>
      </c>
      <c r="J1280" s="31" t="str">
        <f t="shared" si="615"/>
        <v>DCS_AO_02</v>
      </c>
      <c r="K1280" s="14" t="s">
        <v>5868</v>
      </c>
      <c r="M1280" s="31" t="s">
        <v>205</v>
      </c>
      <c r="N1280" s="31" t="s">
        <v>100</v>
      </c>
      <c r="O1280" s="31" t="s">
        <v>58</v>
      </c>
      <c r="P1280" s="31" t="s">
        <v>131</v>
      </c>
      <c r="Q1280" s="31" t="s">
        <v>647</v>
      </c>
      <c r="R1280" s="31">
        <v>1</v>
      </c>
      <c r="S1280" s="31">
        <v>2</v>
      </c>
      <c r="T1280" s="31" t="s">
        <v>62</v>
      </c>
      <c r="U1280" s="31" t="str">
        <f t="shared" si="614"/>
        <v>12</v>
      </c>
      <c r="V1280" s="14" t="str">
        <f t="shared" si="616"/>
        <v>AVK 2,5 A, AVK 2,5 A</v>
      </c>
      <c r="W1280" s="31" t="str">
        <f t="shared" si="591"/>
        <v>O1010104R_U9</v>
      </c>
      <c r="X1280" s="14" t="str">
        <f t="shared" si="592"/>
        <v>HD5546</v>
      </c>
      <c r="Y1280" s="31" t="str">
        <f t="shared" si="593"/>
        <v>O1010104R</v>
      </c>
      <c r="Z1280" s="31" t="str">
        <f t="shared" si="594"/>
        <v>TUA711-AIO16</v>
      </c>
      <c r="AA1280" s="14" t="str">
        <f t="shared" si="595"/>
        <v>17-SC-DCS-001/O1010104R/ 17-MC-DCS-006</v>
      </c>
      <c r="AB1280" s="31" t="s">
        <v>64</v>
      </c>
      <c r="AC1280" s="31" t="s">
        <v>124</v>
      </c>
      <c r="AD1280" s="31" t="s">
        <v>125</v>
      </c>
      <c r="AE1280" s="31">
        <v>0</v>
      </c>
      <c r="AF1280" s="31" t="s">
        <v>55</v>
      </c>
      <c r="AG1280" s="31" t="s">
        <v>174</v>
      </c>
      <c r="AH1280" s="31">
        <v>5</v>
      </c>
      <c r="AI1280" s="31">
        <v>9</v>
      </c>
      <c r="AJ1280" s="31" t="s">
        <v>175</v>
      </c>
      <c r="AK1280" s="31">
        <f t="shared" si="617"/>
        <v>16</v>
      </c>
      <c r="AL1280" s="31" t="s">
        <v>62</v>
      </c>
      <c r="AO1280" s="31" t="s">
        <v>63</v>
      </c>
      <c r="AP1280" s="31" t="s">
        <v>204</v>
      </c>
      <c r="AQ1280" s="31" t="s">
        <v>203</v>
      </c>
      <c r="AR1280" s="31" t="s">
        <v>5716</v>
      </c>
      <c r="AS1280" s="31" t="s">
        <v>207</v>
      </c>
      <c r="AT1280" s="14" t="s">
        <v>5724</v>
      </c>
      <c r="AX1280" s="31" t="s">
        <v>5724</v>
      </c>
      <c r="BK1280" s="14" t="str">
        <f t="shared" si="596"/>
        <v>TS-O-06:1/
O1010104R_U9:3</v>
      </c>
      <c r="BL1280" s="14" t="str">
        <f t="shared" si="597"/>
        <v>TS-O-06:2/
O1010104R_U9:4</v>
      </c>
      <c r="BM1280" s="14" t="str">
        <f t="shared" si="598"/>
        <v/>
      </c>
      <c r="BN1280" s="14"/>
      <c r="BO1280" s="14" t="str">
        <f t="shared" si="618"/>
        <v>O1010104R:9A/
O1010104R_U9:5</v>
      </c>
      <c r="BP1280" s="14" t="str">
        <f t="shared" si="619"/>
        <v>O1010104R:9C/
O1010104R_U9:6</v>
      </c>
      <c r="BQ1280" s="14"/>
      <c r="BR1280" s="14" t="str">
        <f t="shared" si="599"/>
        <v/>
      </c>
      <c r="BS1280" s="14" t="str">
        <f t="shared" si="600"/>
        <v/>
      </c>
      <c r="BW1280" s="31" t="str">
        <f t="shared" si="601"/>
        <v>9A</v>
      </c>
      <c r="BX1280" s="31" t="str">
        <f t="shared" si="602"/>
        <v>9C</v>
      </c>
      <c r="BY1280" s="31" t="str">
        <f t="shared" si="603"/>
        <v>3</v>
      </c>
      <c r="BZ1280" s="31" t="str">
        <f t="shared" si="604"/>
        <v>4</v>
      </c>
      <c r="CA1280" s="31" t="str">
        <f t="shared" si="605"/>
        <v/>
      </c>
      <c r="CB1280" s="31" t="str">
        <f t="shared" si="606"/>
        <v>5</v>
      </c>
      <c r="CC1280" s="31" t="str">
        <f t="shared" si="607"/>
        <v>6</v>
      </c>
      <c r="CD1280" s="31" t="str">
        <f t="shared" si="608"/>
        <v/>
      </c>
      <c r="CE1280" s="31" t="str">
        <f t="shared" si="609"/>
        <v/>
      </c>
      <c r="CF1280" s="31" t="e">
        <f t="shared" ca="1" si="610"/>
        <v>#NAME?</v>
      </c>
      <c r="CG1280" s="31" t="e">
        <f t="shared" ca="1" si="611"/>
        <v>#NAME?</v>
      </c>
      <c r="CH1280" s="31" t="e">
        <f t="shared" ca="1" si="612"/>
        <v>#NAME?</v>
      </c>
      <c r="CI1280" s="31" t="e">
        <f t="shared" ca="1" si="613"/>
        <v>#NAME?</v>
      </c>
    </row>
    <row r="1281" spans="1:87" s="31" customFormat="1" ht="45" hidden="1" x14ac:dyDescent="0.25">
      <c r="A1281" s="9" t="s">
        <v>6099</v>
      </c>
      <c r="B1281" s="31" t="s">
        <v>209</v>
      </c>
      <c r="C1281" s="31" t="s">
        <v>210</v>
      </c>
      <c r="E1281" s="14" t="s">
        <v>212</v>
      </c>
      <c r="F1281" s="31" t="s">
        <v>6100</v>
      </c>
      <c r="G1281" s="31" t="str">
        <f t="shared" si="590"/>
        <v>Сигнал</v>
      </c>
      <c r="H1281" s="14" t="s">
        <v>215</v>
      </c>
      <c r="I1281" s="31" t="s">
        <v>4595</v>
      </c>
      <c r="J1281" s="31" t="str">
        <f t="shared" si="615"/>
        <v>DCS_AI_01</v>
      </c>
      <c r="K1281" s="14" t="s">
        <v>5868</v>
      </c>
      <c r="M1281" s="31" t="s">
        <v>205</v>
      </c>
      <c r="N1281" s="31" t="s">
        <v>100</v>
      </c>
      <c r="O1281" s="31" t="s">
        <v>103</v>
      </c>
      <c r="P1281" s="31" t="s">
        <v>131</v>
      </c>
      <c r="Q1281" s="31" t="s">
        <v>647</v>
      </c>
      <c r="R1281" s="31">
        <v>3</v>
      </c>
      <c r="S1281" s="31">
        <v>4</v>
      </c>
      <c r="T1281" s="31" t="s">
        <v>62</v>
      </c>
      <c r="U1281" s="31" t="str">
        <f t="shared" si="614"/>
        <v>12</v>
      </c>
      <c r="V1281" s="14" t="str">
        <f t="shared" si="616"/>
        <v>AVK 2,5 A, AVK 2,5 A</v>
      </c>
      <c r="W1281" s="31" t="str">
        <f t="shared" si="591"/>
        <v>O1010000_U1</v>
      </c>
      <c r="X1281" s="14" t="str">
        <f t="shared" si="592"/>
        <v>HD5542</v>
      </c>
      <c r="Y1281" s="31" t="str">
        <f t="shared" si="593"/>
        <v>O1010000</v>
      </c>
      <c r="Z1281" s="31" t="str">
        <f t="shared" si="594"/>
        <v>TUA711-AIO16</v>
      </c>
      <c r="AA1281" s="14" t="str">
        <f t="shared" si="595"/>
        <v>17-SC-DCS-001/O1010000/ 17-MC-DCS-006</v>
      </c>
      <c r="AB1281" s="31" t="s">
        <v>64</v>
      </c>
      <c r="AC1281" s="31" t="s">
        <v>124</v>
      </c>
      <c r="AD1281" s="31" t="s">
        <v>125</v>
      </c>
      <c r="AE1281" s="31">
        <v>0</v>
      </c>
      <c r="AF1281" s="31" t="s">
        <v>126</v>
      </c>
      <c r="AG1281" s="31" t="s">
        <v>213</v>
      </c>
      <c r="AH1281" s="31">
        <v>1</v>
      </c>
      <c r="AI1281" s="31">
        <v>1</v>
      </c>
      <c r="AJ1281" s="31" t="s">
        <v>128</v>
      </c>
      <c r="AK1281" s="31">
        <f t="shared" si="617"/>
        <v>16</v>
      </c>
      <c r="AL1281" s="31" t="s">
        <v>62</v>
      </c>
      <c r="AO1281" s="31" t="s">
        <v>63</v>
      </c>
      <c r="AP1281" s="31" t="s">
        <v>211</v>
      </c>
      <c r="AQ1281" s="31" t="s">
        <v>6090</v>
      </c>
      <c r="AR1281" s="31" t="s">
        <v>5716</v>
      </c>
      <c r="AS1281" s="31" t="s">
        <v>207</v>
      </c>
      <c r="AT1281" s="14" t="s">
        <v>5724</v>
      </c>
      <c r="AU1281" s="31" t="s">
        <v>5858</v>
      </c>
      <c r="AX1281" s="31" t="s">
        <v>5724</v>
      </c>
      <c r="BC1281" s="31" t="s">
        <v>5779</v>
      </c>
      <c r="BD1281" s="31">
        <v>600</v>
      </c>
      <c r="BE1281" s="31" t="s">
        <v>5780</v>
      </c>
      <c r="BK1281" s="14" t="str">
        <f t="shared" si="596"/>
        <v>TS-O-06:3/
O1010000_U1:3</v>
      </c>
      <c r="BL1281" s="14" t="str">
        <f t="shared" si="597"/>
        <v>TS-O-06:4/
O1010000_U1:4</v>
      </c>
      <c r="BM1281" s="14" t="str">
        <f t="shared" si="598"/>
        <v/>
      </c>
      <c r="BN1281" s="14"/>
      <c r="BO1281" s="14" t="str">
        <f t="shared" si="618"/>
        <v>O1010000:1A/
O1010000_U1:5</v>
      </c>
      <c r="BP1281" s="14" t="str">
        <f t="shared" si="619"/>
        <v>O1010000:1C/
O1010000_U1:6</v>
      </c>
      <c r="BQ1281" s="14"/>
      <c r="BR1281" s="14" t="str">
        <f t="shared" si="599"/>
        <v/>
      </c>
      <c r="BS1281" s="14" t="str">
        <f t="shared" si="600"/>
        <v/>
      </c>
      <c r="BW1281" s="31" t="str">
        <f t="shared" si="601"/>
        <v>1A</v>
      </c>
      <c r="BX1281" s="31" t="str">
        <f t="shared" si="602"/>
        <v>1C</v>
      </c>
      <c r="BY1281" s="31" t="str">
        <f t="shared" si="603"/>
        <v>3</v>
      </c>
      <c r="BZ1281" s="31" t="str">
        <f t="shared" si="604"/>
        <v>4</v>
      </c>
      <c r="CA1281" s="31" t="str">
        <f t="shared" si="605"/>
        <v/>
      </c>
      <c r="CB1281" s="31" t="str">
        <f t="shared" si="606"/>
        <v>5</v>
      </c>
      <c r="CC1281" s="31" t="str">
        <f t="shared" si="607"/>
        <v>6</v>
      </c>
      <c r="CD1281" s="31" t="str">
        <f t="shared" si="608"/>
        <v/>
      </c>
      <c r="CE1281" s="31" t="str">
        <f t="shared" si="609"/>
        <v/>
      </c>
      <c r="CF1281" s="31" t="e">
        <f t="shared" ca="1" si="610"/>
        <v>#NAME?</v>
      </c>
      <c r="CG1281" s="31" t="e">
        <f t="shared" ca="1" si="611"/>
        <v>#NAME?</v>
      </c>
      <c r="CH1281" s="31" t="e">
        <f t="shared" ca="1" si="612"/>
        <v>#NAME?</v>
      </c>
      <c r="CI1281" s="31" t="e">
        <f t="shared" ca="1" si="613"/>
        <v>#NAME?</v>
      </c>
    </row>
    <row r="1282" spans="1:87" s="31" customFormat="1" ht="45" hidden="1" x14ac:dyDescent="0.25">
      <c r="A1282" s="9" t="s">
        <v>6099</v>
      </c>
      <c r="B1282" s="31" t="s">
        <v>216</v>
      </c>
      <c r="C1282" s="31" t="s">
        <v>217</v>
      </c>
      <c r="E1282" s="14" t="s">
        <v>212</v>
      </c>
      <c r="F1282" s="31" t="s">
        <v>6100</v>
      </c>
      <c r="G1282" s="31" t="str">
        <f t="shared" si="590"/>
        <v>Сигнал</v>
      </c>
      <c r="H1282" s="14" t="s">
        <v>215</v>
      </c>
      <c r="I1282" s="31" t="s">
        <v>4595</v>
      </c>
      <c r="J1282" s="31" t="str">
        <f t="shared" si="615"/>
        <v>DCS_AI_01</v>
      </c>
      <c r="K1282" s="14" t="s">
        <v>5868</v>
      </c>
      <c r="M1282" s="31" t="s">
        <v>205</v>
      </c>
      <c r="N1282" s="31" t="s">
        <v>100</v>
      </c>
      <c r="O1282" s="31" t="s">
        <v>145</v>
      </c>
      <c r="P1282" s="31" t="s">
        <v>131</v>
      </c>
      <c r="Q1282" s="31" t="s">
        <v>647</v>
      </c>
      <c r="R1282" s="31">
        <v>5</v>
      </c>
      <c r="S1282" s="31">
        <v>6</v>
      </c>
      <c r="T1282" s="31" t="s">
        <v>62</v>
      </c>
      <c r="U1282" s="31" t="str">
        <f t="shared" si="614"/>
        <v>12</v>
      </c>
      <c r="V1282" s="14" t="str">
        <f t="shared" si="616"/>
        <v>AVK 2,5 A, AVK 2,5 A</v>
      </c>
      <c r="W1282" s="31" t="str">
        <f t="shared" si="591"/>
        <v>O1010000_U2</v>
      </c>
      <c r="X1282" s="14" t="str">
        <f t="shared" si="592"/>
        <v>HD5542</v>
      </c>
      <c r="Y1282" s="31" t="str">
        <f t="shared" si="593"/>
        <v>O1010000</v>
      </c>
      <c r="Z1282" s="31" t="str">
        <f t="shared" si="594"/>
        <v>TUA711-AIO16</v>
      </c>
      <c r="AA1282" s="14" t="str">
        <f t="shared" si="595"/>
        <v>17-SC-DCS-001/O1010000/ 17-MC-DCS-006</v>
      </c>
      <c r="AB1282" s="31" t="s">
        <v>64</v>
      </c>
      <c r="AC1282" s="31" t="s">
        <v>124</v>
      </c>
      <c r="AD1282" s="31" t="s">
        <v>125</v>
      </c>
      <c r="AE1282" s="31">
        <v>0</v>
      </c>
      <c r="AF1282" s="31" t="s">
        <v>126</v>
      </c>
      <c r="AG1282" s="31" t="s">
        <v>213</v>
      </c>
      <c r="AH1282" s="31">
        <v>1</v>
      </c>
      <c r="AI1282" s="31">
        <v>2</v>
      </c>
      <c r="AJ1282" s="31" t="s">
        <v>128</v>
      </c>
      <c r="AK1282" s="31">
        <f t="shared" si="617"/>
        <v>16</v>
      </c>
      <c r="AL1282" s="31" t="s">
        <v>62</v>
      </c>
      <c r="AO1282" s="31" t="s">
        <v>63</v>
      </c>
      <c r="AP1282" s="31" t="s">
        <v>218</v>
      </c>
      <c r="AQ1282" s="31" t="s">
        <v>6090</v>
      </c>
      <c r="AR1282" s="31" t="s">
        <v>5716</v>
      </c>
      <c r="AS1282" s="31" t="s">
        <v>207</v>
      </c>
      <c r="AT1282" s="14" t="s">
        <v>5724</v>
      </c>
      <c r="AU1282" s="31" t="s">
        <v>5858</v>
      </c>
      <c r="AX1282" s="31" t="s">
        <v>5724</v>
      </c>
      <c r="BC1282" s="31" t="s">
        <v>5779</v>
      </c>
      <c r="BD1282" s="31">
        <v>600</v>
      </c>
      <c r="BE1282" s="31" t="s">
        <v>5780</v>
      </c>
      <c r="BK1282" s="14" t="str">
        <f t="shared" si="596"/>
        <v>TS-O-06:5/
O1010000_U2:3</v>
      </c>
      <c r="BL1282" s="14" t="str">
        <f t="shared" si="597"/>
        <v>TS-O-06:6/
O1010000_U2:4</v>
      </c>
      <c r="BM1282" s="14" t="str">
        <f t="shared" si="598"/>
        <v/>
      </c>
      <c r="BN1282" s="14"/>
      <c r="BO1282" s="14" t="str">
        <f t="shared" si="618"/>
        <v>O1010000:2A/
O1010000_U2:5</v>
      </c>
      <c r="BP1282" s="14" t="str">
        <f t="shared" si="619"/>
        <v>O1010000:2C/
O1010000_U2:6</v>
      </c>
      <c r="BQ1282" s="14"/>
      <c r="BR1282" s="14" t="str">
        <f t="shared" si="599"/>
        <v/>
      </c>
      <c r="BS1282" s="14" t="str">
        <f t="shared" si="600"/>
        <v/>
      </c>
      <c r="BW1282" s="31" t="str">
        <f t="shared" si="601"/>
        <v>2A</v>
      </c>
      <c r="BX1282" s="31" t="str">
        <f t="shared" si="602"/>
        <v>2C</v>
      </c>
      <c r="BY1282" s="31" t="str">
        <f t="shared" si="603"/>
        <v>3</v>
      </c>
      <c r="BZ1282" s="31" t="str">
        <f t="shared" si="604"/>
        <v>4</v>
      </c>
      <c r="CA1282" s="31" t="str">
        <f t="shared" si="605"/>
        <v/>
      </c>
      <c r="CB1282" s="31" t="str">
        <f t="shared" si="606"/>
        <v>5</v>
      </c>
      <c r="CC1282" s="31" t="str">
        <f t="shared" si="607"/>
        <v>6</v>
      </c>
      <c r="CD1282" s="31" t="str">
        <f t="shared" si="608"/>
        <v/>
      </c>
      <c r="CE1282" s="31" t="str">
        <f t="shared" si="609"/>
        <v/>
      </c>
      <c r="CF1282" s="31" t="e">
        <f t="shared" ca="1" si="610"/>
        <v>#NAME?</v>
      </c>
      <c r="CG1282" s="31" t="e">
        <f t="shared" ca="1" si="611"/>
        <v>#NAME?</v>
      </c>
      <c r="CH1282" s="31" t="e">
        <f t="shared" ca="1" si="612"/>
        <v>#NAME?</v>
      </c>
      <c r="CI1282" s="31" t="e">
        <f t="shared" ca="1" si="613"/>
        <v>#NAME?</v>
      </c>
    </row>
    <row r="1283" spans="1:87" s="31" customFormat="1" ht="45" hidden="1" x14ac:dyDescent="0.25">
      <c r="A1283" s="9" t="s">
        <v>6099</v>
      </c>
      <c r="B1283" s="31" t="s">
        <v>219</v>
      </c>
      <c r="C1283" s="31" t="s">
        <v>220</v>
      </c>
      <c r="E1283" s="14" t="s">
        <v>212</v>
      </c>
      <c r="F1283" s="31" t="s">
        <v>6100</v>
      </c>
      <c r="G1283" s="31" t="str">
        <f t="shared" si="590"/>
        <v>Сигнал</v>
      </c>
      <c r="H1283" s="14" t="s">
        <v>215</v>
      </c>
      <c r="I1283" s="31" t="s">
        <v>4595</v>
      </c>
      <c r="J1283" s="31" t="str">
        <f t="shared" si="615"/>
        <v>DCS_AI_01</v>
      </c>
      <c r="K1283" s="14" t="s">
        <v>5868</v>
      </c>
      <c r="M1283" s="31" t="s">
        <v>205</v>
      </c>
      <c r="N1283" s="31" t="s">
        <v>100</v>
      </c>
      <c r="O1283" s="31" t="s">
        <v>150</v>
      </c>
      <c r="P1283" s="31" t="s">
        <v>131</v>
      </c>
      <c r="Q1283" s="31" t="s">
        <v>647</v>
      </c>
      <c r="R1283" s="31">
        <v>7</v>
      </c>
      <c r="S1283" s="31">
        <v>8</v>
      </c>
      <c r="T1283" s="31" t="s">
        <v>62</v>
      </c>
      <c r="U1283" s="31" t="str">
        <f t="shared" si="614"/>
        <v>12</v>
      </c>
      <c r="V1283" s="14" t="str">
        <f t="shared" si="616"/>
        <v>AVK 2,5 A, AVK 2,5 A</v>
      </c>
      <c r="W1283" s="31" t="str">
        <f t="shared" si="591"/>
        <v>O1010000_U3</v>
      </c>
      <c r="X1283" s="14" t="str">
        <f t="shared" si="592"/>
        <v>HD5542</v>
      </c>
      <c r="Y1283" s="31" t="str">
        <f t="shared" si="593"/>
        <v>O1010000</v>
      </c>
      <c r="Z1283" s="31" t="str">
        <f t="shared" si="594"/>
        <v>TUA711-AIO16</v>
      </c>
      <c r="AA1283" s="14" t="str">
        <f t="shared" si="595"/>
        <v>17-SC-DCS-001/O1010000/ 17-MC-DCS-006</v>
      </c>
      <c r="AB1283" s="31" t="s">
        <v>64</v>
      </c>
      <c r="AC1283" s="31" t="s">
        <v>124</v>
      </c>
      <c r="AD1283" s="31" t="s">
        <v>125</v>
      </c>
      <c r="AE1283" s="31">
        <v>0</v>
      </c>
      <c r="AF1283" s="31" t="s">
        <v>126</v>
      </c>
      <c r="AG1283" s="31" t="s">
        <v>213</v>
      </c>
      <c r="AH1283" s="31">
        <v>1</v>
      </c>
      <c r="AI1283" s="31">
        <v>3</v>
      </c>
      <c r="AJ1283" s="31" t="s">
        <v>128</v>
      </c>
      <c r="AK1283" s="31">
        <f t="shared" si="617"/>
        <v>16</v>
      </c>
      <c r="AL1283" s="31" t="s">
        <v>62</v>
      </c>
      <c r="AO1283" s="31" t="s">
        <v>63</v>
      </c>
      <c r="AP1283" s="31" t="s">
        <v>218</v>
      </c>
      <c r="AQ1283" s="31" t="s">
        <v>6091</v>
      </c>
      <c r="AR1283" s="31" t="s">
        <v>5716</v>
      </c>
      <c r="AS1283" s="31" t="s">
        <v>207</v>
      </c>
      <c r="AT1283" s="14" t="s">
        <v>5724</v>
      </c>
      <c r="AU1283" s="31" t="s">
        <v>5858</v>
      </c>
      <c r="AX1283" s="31" t="s">
        <v>5724</v>
      </c>
      <c r="BC1283" s="31" t="s">
        <v>5779</v>
      </c>
      <c r="BD1283" s="31">
        <v>600</v>
      </c>
      <c r="BE1283" s="31" t="s">
        <v>5780</v>
      </c>
      <c r="BK1283" s="14" t="str">
        <f t="shared" si="596"/>
        <v>TS-O-06:7/
O1010000_U3:3</v>
      </c>
      <c r="BL1283" s="14" t="str">
        <f t="shared" si="597"/>
        <v>TS-O-06:8/
O1010000_U3:4</v>
      </c>
      <c r="BM1283" s="14" t="str">
        <f t="shared" si="598"/>
        <v/>
      </c>
      <c r="BN1283" s="14"/>
      <c r="BO1283" s="14" t="str">
        <f t="shared" si="618"/>
        <v>O1010000:3A/
O1010000_U3:5</v>
      </c>
      <c r="BP1283" s="14" t="str">
        <f t="shared" si="619"/>
        <v>O1010000:3C/
O1010000_U3:6</v>
      </c>
      <c r="BQ1283" s="14"/>
      <c r="BR1283" s="14" t="str">
        <f t="shared" si="599"/>
        <v/>
      </c>
      <c r="BS1283" s="14" t="str">
        <f t="shared" si="600"/>
        <v/>
      </c>
      <c r="BW1283" s="31" t="str">
        <f t="shared" si="601"/>
        <v>3A</v>
      </c>
      <c r="BX1283" s="31" t="str">
        <f t="shared" si="602"/>
        <v>3C</v>
      </c>
      <c r="BY1283" s="31" t="str">
        <f t="shared" si="603"/>
        <v>3</v>
      </c>
      <c r="BZ1283" s="31" t="str">
        <f t="shared" si="604"/>
        <v>4</v>
      </c>
      <c r="CA1283" s="31" t="str">
        <f t="shared" si="605"/>
        <v/>
      </c>
      <c r="CB1283" s="31" t="str">
        <f t="shared" si="606"/>
        <v>5</v>
      </c>
      <c r="CC1283" s="31" t="str">
        <f t="shared" si="607"/>
        <v>6</v>
      </c>
      <c r="CD1283" s="31" t="str">
        <f t="shared" si="608"/>
        <v/>
      </c>
      <c r="CE1283" s="31" t="str">
        <f t="shared" si="609"/>
        <v/>
      </c>
      <c r="CF1283" s="31" t="e">
        <f t="shared" ca="1" si="610"/>
        <v>#NAME?</v>
      </c>
      <c r="CG1283" s="31" t="e">
        <f t="shared" ca="1" si="611"/>
        <v>#NAME?</v>
      </c>
      <c r="CH1283" s="31" t="e">
        <f t="shared" ca="1" si="612"/>
        <v>#NAME?</v>
      </c>
      <c r="CI1283" s="31" t="e">
        <f t="shared" ca="1" si="613"/>
        <v>#NAME?</v>
      </c>
    </row>
    <row r="1284" spans="1:87" s="31" customFormat="1" ht="45" hidden="1" x14ac:dyDescent="0.25">
      <c r="A1284" s="9" t="s">
        <v>6099</v>
      </c>
      <c r="B1284" s="31" t="s">
        <v>221</v>
      </c>
      <c r="C1284" s="31" t="s">
        <v>222</v>
      </c>
      <c r="E1284" s="14" t="s">
        <v>212</v>
      </c>
      <c r="F1284" s="31" t="s">
        <v>6100</v>
      </c>
      <c r="G1284" s="31" t="str">
        <f t="shared" ref="G1284:G1347" si="620">IF(C1284="Пустой","Пустой",IF(C1284="Резерв","Резерв","Сигнал"))</f>
        <v>Сигнал</v>
      </c>
      <c r="H1284" s="14" t="s">
        <v>215</v>
      </c>
      <c r="I1284" s="31" t="s">
        <v>4595</v>
      </c>
      <c r="J1284" s="31" t="str">
        <f t="shared" si="615"/>
        <v>DCS_AI_01</v>
      </c>
      <c r="K1284" s="14" t="s">
        <v>5868</v>
      </c>
      <c r="M1284" s="31" t="s">
        <v>205</v>
      </c>
      <c r="N1284" s="31" t="s">
        <v>100</v>
      </c>
      <c r="O1284" s="31" t="s">
        <v>155</v>
      </c>
      <c r="P1284" s="31" t="s">
        <v>131</v>
      </c>
      <c r="Q1284" s="31" t="s">
        <v>647</v>
      </c>
      <c r="R1284" s="31">
        <v>9</v>
      </c>
      <c r="S1284" s="31">
        <v>10</v>
      </c>
      <c r="T1284" s="31" t="s">
        <v>62</v>
      </c>
      <c r="U1284" s="31" t="str">
        <f t="shared" si="614"/>
        <v>12</v>
      </c>
      <c r="V1284" s="14" t="str">
        <f t="shared" si="616"/>
        <v>AVK 2,5 A, AVK 2,5 A</v>
      </c>
      <c r="W1284" s="31" t="str">
        <f t="shared" ref="W1284:W1347" si="621">IF(OR(J1284="DCS_AI_01",J1284="DCS_AI_02",J1284="DCS_AI_03",J1284="DCS_AI_04",J1284="DCS_AI_05",J1284="DCS_AO_01",J1284="DCS_AO_02",J1284="DCS_DI_02",J1284="DCS_DI_04",J1284="DCS_PI_01"),CONCATENATE(AG1284,"_U",AI1284),"")</f>
        <v>O1010000_U4</v>
      </c>
      <c r="X1284" s="14" t="str">
        <f t="shared" ref="X1284:X1347" si="622">IF(OR(J1284="DCS_AI_01",J1284="DCS_AI_02",J1284="DCS_AI_03",J1284="DCS_AI_04"),"HD5542",
IF(J1284="DCS_AI_05","HD5573",
IF(OR(J1284="DCS_AO_01",J1284="DCS_AO_02"),"HD5546",
IF(J1284="DCS_DI_02","HD5516",
IF(J1284="DCS_PI_01","GS8555-EX",
IF(J1284="DCS_DI_04","KFD2-ER-1.W.LB",""))))))</f>
        <v>HD5542</v>
      </c>
      <c r="Y1284" s="31" t="str">
        <f t="shared" ref="Y1284:Y1347" si="623">AG1284</f>
        <v>O1010000</v>
      </c>
      <c r="Z1284" s="31" t="str">
        <f t="shared" ref="Z1284:Z1347" si="624">IF(OR(J1284="DCS_AI_01",J1284="DCS_AI_02",J1284="DCS_AI_03",J1284="DCS_AI_04",J1284="DCS_AI_05",J1284="DCS_AO_01",J1284="DCS_AO_02",J1284="DCS_PI_01",
E1284="AI-IS",E1284="AO-IS",E1284="AI-R-IS",E1284="AI-R-NIS",E1284="AO-R-IS",E1284="AO-R-NIS",E1284="AO-NIS"),"TUA711-AIO16",
IF(J1284="DCS_DI_01","TUA711-DIR32",
IF(J1284="DCS_DI_02","TUA711-DIO32",
IF(J1284="DCS_DI_03","TUA711-DIO32",
IF(J1284="DCS_DI_04","TUA711-DIO32",
IF(J1284="DCS_DI_05","TUA711-DIO32",
IF(J1284="DCS_DI_07","TUA711-DIR32",
IF(J1284="DCS_DO_01","TUA711-DOR32",
IF(J1284="DCS_DO_02","TUA711-DOR32",
IF(J1284="DCS_DO_04","TUA711-DIO32",
IF(OR(J1284="DCS_DO_03",E1284="DI-IS"),"TUA711-DIO32",
"")))))))))))</f>
        <v>TUA711-AIO16</v>
      </c>
      <c r="AA1284" s="14" t="str">
        <f t="shared" ref="AA1284:AA1347" si="625">AC1284&amp;"/"&amp;AG1284&amp;"/ "&amp;P1284</f>
        <v>17-SC-DCS-001/O1010000/ 17-MC-DCS-006</v>
      </c>
      <c r="AB1284" s="31" t="s">
        <v>64</v>
      </c>
      <c r="AC1284" s="31" t="s">
        <v>124</v>
      </c>
      <c r="AD1284" s="31" t="s">
        <v>125</v>
      </c>
      <c r="AE1284" s="31">
        <v>0</v>
      </c>
      <c r="AF1284" s="31" t="s">
        <v>126</v>
      </c>
      <c r="AG1284" s="31" t="s">
        <v>213</v>
      </c>
      <c r="AH1284" s="31">
        <v>1</v>
      </c>
      <c r="AI1284" s="31">
        <v>4</v>
      </c>
      <c r="AJ1284" s="31" t="s">
        <v>128</v>
      </c>
      <c r="AK1284" s="31">
        <f t="shared" si="617"/>
        <v>16</v>
      </c>
      <c r="AL1284" s="31" t="s">
        <v>62</v>
      </c>
      <c r="AO1284" s="31" t="s">
        <v>63</v>
      </c>
      <c r="AP1284" s="31" t="s">
        <v>211</v>
      </c>
      <c r="AQ1284" s="31" t="s">
        <v>6092</v>
      </c>
      <c r="AR1284" s="31" t="s">
        <v>5716</v>
      </c>
      <c r="AS1284" s="31" t="s">
        <v>207</v>
      </c>
      <c r="AT1284" s="14" t="s">
        <v>5724</v>
      </c>
      <c r="AU1284" s="31" t="s">
        <v>5858</v>
      </c>
      <c r="AX1284" s="31" t="s">
        <v>5724</v>
      </c>
      <c r="BC1284" s="31" t="s">
        <v>5779</v>
      </c>
      <c r="BD1284" s="31">
        <v>600</v>
      </c>
      <c r="BE1284" s="31" t="s">
        <v>5780</v>
      </c>
      <c r="BK1284" s="14" t="str">
        <f t="shared" ref="BK1284:BK1347" si="626">IF(AND(J1284="DCS_AI_01",W1284&lt;&gt;"",Q1284&lt;&gt;""),Q1284&amp;":"&amp;R1284&amp;"/"&amp;CHAR(10)&amp;W1284&amp;":3",
IF(AND(J1284="DCS_AI_02",W1284&lt;&gt;"",Q1284&lt;&gt;""),Q1284&amp;":"&amp;R1284&amp;"/"&amp;CHAR(10)&amp;W1284&amp;":3",
IF(AND(J1284="DCS_AO_01",W1284&lt;&gt;"",Q1284&lt;&gt;""),Q1284&amp;":"&amp;R1284&amp;"/"&amp;CHAR(10)&amp;W1284&amp;":3",
IF(AND(J1284="DCS_AO_02",W1284&lt;&gt;"",Q1284&lt;&gt;""),Q1284&amp;":"&amp;R1284&amp;"/"&amp;CHAR(10)&amp;W1284&amp;":3",
IF(AND(J1284="DCS_DI_02",W1284&lt;&gt;"",Q1284&lt;&gt;""),Q1284&amp;":"&amp;R1284&amp;"/"&amp;CHAR(10)&amp;W1284&amp;":3",
IF(AND(J1284="DCS_DI_04",W1284&lt;&gt;"",Q1284&lt;&gt;""),Q1284&amp;":"&amp;R1284&amp;"/"&amp;CHAR(10)&amp;W1284&amp;":3",
IF(AND(J1284="DCS_AI_03",W1284&lt;&gt;"",Q1284&lt;&gt;""),Q1284&amp;":"&amp;R1284&amp;"/"&amp;CHAR(10)&amp;W1284&amp;":1",
IF(AND(J1284="DCS_AI_04",W1284&lt;&gt;"",Q1284&lt;&gt;""),Q1284&amp;":"&amp;R1284&amp;"/"&amp;CHAR(10)&amp;W1284&amp;":1",
IF(AND(J1284="DCS_AI_05",W1284&lt;&gt;"",Q1284&lt;&gt;""),Q1284&amp;":"&amp;R1284&amp;"/"&amp;CHAR(10)&amp;W1284&amp;":1",
IF(AND(J1284="DCS_PI_01",W1284&lt;&gt;"",Q1284&lt;&gt;""),Q1284&amp;":"&amp;R1284&amp;"/"&amp;CHAR(10)&amp;W1284&amp;":13",""))))))))))</f>
        <v>TS-O-06:9/
O1010000_U4:3</v>
      </c>
      <c r="BL1284" s="14" t="str">
        <f t="shared" ref="BL1284:BL1347" si="627">IF(AND(J1284="DCS_AI_01",W1284&lt;&gt;"",Q1284&lt;&gt;""),Q1284&amp;":"&amp;S1284&amp;"/"&amp;CHAR(10)&amp;W1284&amp;":4",
IF(AND(J1284="DCS_AI_02",W1284&lt;&gt;"",Q1284&lt;&gt;""),Q1284&amp;":"&amp;S1284&amp;"/"&amp;CHAR(10)&amp;W1284&amp;":4",
IF(AND(J1284="DCS_AO_01",W1284&lt;&gt;"",Q1284&lt;&gt;""),Q1284&amp;":"&amp;S1284&amp;"/"&amp;CHAR(10)&amp;W1284&amp;":4",
IF(AND(J1284="DCS_AO_02",W1284&lt;&gt;"",Q1284&lt;&gt;""),Q1284&amp;":"&amp;S1284&amp;"/"&amp;CHAR(10)&amp;W1284&amp;":4",
IF(AND(J1284="DCS_DI_02",W1284&lt;&gt;"",Q1284&lt;&gt;""),Q1284&amp;":"&amp;S1284&amp;"/"&amp;CHAR(10)&amp;W1284&amp;":4",
IF(AND(J1284="DCS_DI_04",W1284&lt;&gt;"",Q1284&lt;&gt;""),Q1284&amp;":"&amp;S1284&amp;"/"&amp;CHAR(10)&amp;W1284&amp;":1",
IF(AND(J1284="DCS_AI_03",W1284&lt;&gt;"",Q1284&lt;&gt;""),Q1284&amp;":"&amp;S1284&amp;"/"&amp;CHAR(10)&amp;W1284&amp;":2",
IF(AND(J1284="DCS_AI_04",W1284&lt;&gt;"",Q1284&lt;&gt;""),Q1284&amp;":"&amp;S1284&amp;"/"&amp;CHAR(10)&amp;W1284&amp;":2",
IF(AND(J1284="DCS_AI_05",W1284&lt;&gt;"",Q1284&lt;&gt;""),Q1284&amp;":"&amp;S1284&amp;"/"&amp;CHAR(10)&amp;W1284&amp;":3",
IF(AND(J1284="DCS_PI_01",W1284&lt;&gt;"",Q1284&lt;&gt;""),Q1284&amp;":"&amp;S1284&amp;"/"&amp;CHAR(10)&amp;W1284&amp;":14",""))))))))))</f>
        <v>TS-O-06:10/
O1010000_U4:4</v>
      </c>
      <c r="BM1284" s="14" t="str">
        <f t="shared" ref="BM1284:BM1347" si="628">IF(AND(J1284="DCS_AI_05",W1284&lt;&gt;"",Q1284&lt;&gt;""),Q1284&amp;":"&amp;T1284&amp;"/"&amp;CHAR(10)&amp;W1284&amp;":4",
IF(AND(J1284="DCS_PI_01",W1284&lt;&gt;"",Q1284&lt;&gt;""),Q1284&amp;":"&amp;T1284&amp;"/"&amp;CHAR(10)&amp;W1284&amp;":11",""))</f>
        <v/>
      </c>
      <c r="BN1284" s="14"/>
      <c r="BO1284" s="14" t="str">
        <f t="shared" si="618"/>
        <v>O1010000:4A/
O1010000_U4:5</v>
      </c>
      <c r="BP1284" s="14" t="str">
        <f t="shared" si="619"/>
        <v>O1010000:4C/
O1010000_U4:6</v>
      </c>
      <c r="BQ1284" s="14"/>
      <c r="BR1284" s="14" t="str">
        <f t="shared" ref="BR1284:BR1347" si="629">IF(AND(J1284="DCS_DI_01",W1284="",Q1284&lt;&gt;""),Q1284&amp;":"&amp;R1284&amp;"/"&amp;CHAR(10)&amp;AG1284&amp;":"&amp;AI1284&amp;"A",
IF(AND(J1284="DCS_DI_07",W1284="",Q1284&lt;&gt;""),Q1284&amp;":"&amp;R1284&amp;"/"&amp;CHAR(10)&amp;AG1284&amp;":"&amp;AI1284&amp;"A",
IF(AND(J1284="DCS_DI_03",W1284="",Q1284&lt;&gt;""),Q1284&amp;":"&amp;R1284&amp;"/"&amp;CHAR(10)&amp;AG1284&amp;":"&amp;AI1284&amp;"A",
IF(AND(J1284="DCS_DI_05",W1284="",Q1284&lt;&gt;""),Q1284&amp;":"&amp;R1284&amp;"/"&amp;CHAR(10)&amp;AG1284&amp;":"&amp;AI1284&amp;"A",
IF(AND(J1284="DCS_DO_01",W1284="",Q1284&lt;&gt;""),Q1284&amp;":"&amp;R1284&amp;"/"&amp;CHAR(10)&amp;AG1284&amp;":"&amp;AI1284&amp;"A",
IF(AND(J1284="DCS_DO_01_HOLD",W1284="",Q1284&lt;&gt;""),Q1284&amp;":"&amp;CHAR(10)&amp;R1284&amp;"/"&amp;AG1284&amp;":"&amp;AI1284&amp;"A",
IF(AND(J1284="DCS_DO_02",W1284="",Q1284&lt;&gt;""),Q1284&amp;":"&amp;R1284&amp;"/"&amp;CHAR(10)&amp;AG1284&amp;":"&amp;AI1284&amp;"A","")))))))</f>
        <v/>
      </c>
      <c r="BS1284" s="14" t="str">
        <f t="shared" ref="BS1284:BS1347" si="630">IF(AND(J1284="DCS_DI_01",W1284="",Q1284&lt;&gt;""),Q1284&amp;":"&amp;S1284&amp;"/"&amp;CHAR(10)&amp;AG1284&amp;":"&amp;AI1284&amp;"B",
IF(AND(J1284="DCS_DI_07",W1284="",Q1284&lt;&gt;""),Q1284&amp;":"&amp;S1284&amp;"/"&amp;CHAR(10)&amp;AG1284&amp;":"&amp;AI1284&amp;"B",
IF(AND(J1284="DCS_DI_03",W1284="",Q1284&lt;&gt;""),Q1284&amp;":"&amp;S1284&amp;"/"&amp;CHAR(10)&amp;AG1284&amp;":"&amp;AI1284&amp;"B",
IF(AND(J1284="DCS_DI_05",W1284="",Q1284&lt;&gt;""),Q1284&amp;":"&amp;S1284&amp;"/"&amp;CHAR(10)&amp;AG1284&amp;":"&amp;AI1284&amp;"B",
IF(AND(J1284="DCS_DO_01",W1284="",Q1284&lt;&gt;""),Q1284&amp;":"&amp;S1284&amp;"/"&amp;CHAR(10)&amp;AG1284&amp;":"&amp;AI1284&amp;"C",
IF(AND(J1284="DCS_DO_01_HOLD",W1284="",Q1284&lt;&gt;""),Q1284&amp;":"&amp;CHAR(10)&amp;S1284&amp;"/"&amp;AG1284&amp;":"&amp;AI1284&amp;"C",
IF(AND(J1284="DCS_DO_02",W1284="",Q1284&lt;&gt;""),Q1284&amp;":"&amp;S1284&amp;"/"&amp;CHAR(10)&amp;AG1284&amp;":"&amp;AI1284&amp;"B",
IF(AND(J1284="DCS_DO_03",W1284="",Q1284&lt;&gt;""),Q1284&amp;":"&amp;S1284&amp;"/"&amp;CHAR(10)&amp;AG1284&amp;":"&amp;AI1284&amp;"A",
IF(AND(J1284="DCS_DO_04",W1284="",Q1284&lt;&gt;""),Q1284&amp;":"&amp;S1284&amp;"/"&amp;CHAR(10)&amp;AG1284&amp;":"&amp;AI1284&amp;"A","")))))))))</f>
        <v/>
      </c>
      <c r="BW1284" s="31" t="str">
        <f t="shared" ref="BW1284:BW1347" si="631">IF(AND(J1284="DCS_AI_01",W1284&lt;&gt;""),CONCATENATE(AI1284,"A"),
IF(AND(J1284="DCS_AI_02",W1284&lt;&gt;""),CONCATENATE(AI1284,"A"),
IF(AND(J1284="DCS_AI_03",W1284&lt;&gt;""),CONCATENATE(AI1284,"A"),
IF(AND(J1284="DCS_AI_04",W1284&lt;&gt;""),CONCATENATE(AI1284,"A"),
IF(AND(J1284="DCS_AI_05",W1284&lt;&gt;""),CONCATENATE(AI1284,"A"),
IF(AND(J1284="DCS_AO_01",W1284&lt;&gt;""),CONCATENATE(AI1284,"A"),
IF(AND(J1284="DCS_AO_02",W1284&lt;&gt;""),CONCATENATE(AI1284,"A"),
IF(AND(J1284="DCS_DI_02",W1284&lt;&gt;""),CONCATENATE(AI1284,"A"),
IF(AND(J1284="DCS_DI_04",W1284&lt;&gt;""),CONCATENATE(AI1284,"A"),
IF(AND(J1284="DCS_PI_01",W1284&lt;&gt;""),CONCATENATE(AI1284,"A"),""))))))))))</f>
        <v>4A</v>
      </c>
      <c r="BX1284" s="31" t="str">
        <f t="shared" ref="BX1284:BX1347" si="632">IF(AND(J1284="DCS_AI_01",W1284&lt;&gt;""),CONCATENATE(AI1284,"C"),
IF(AND(J1284="DCS_AI_02",W1284&lt;&gt;""),CONCATENATE(AI1284,"C"),
IF(AND(J1284="DCS_AI_03",W1284&lt;&gt;""),CONCATENATE(AI1284,"C"),
IF(AND(J1284="DCS_AI_04",W1284&lt;&gt;""),CONCATENATE(AI1284,"C"),
IF(AND(J1284="DCS_AI_05",W1284&lt;&gt;""),CONCATENATE(AI1284,"C"),
IF(AND(J1284="DCS_AO_01",W1284&lt;&gt;""),CONCATENATE(AI1284,"C"),
IF(AND(J1284="DCS_AO_02",W1284&lt;&gt;""),CONCATENATE(AI1284,"C"),
IF(AND(J1284="DCS_DI_02",W1284&lt;&gt;""),CONCATENATE(AI1284,"B"),
IF(AND(J1284="DCS_DI_04",W1284&lt;&gt;""),CONCATENATE(AI1284,"B"),
IF(AND(J1284="DCS_PI_01",W1284&lt;&gt;""),CONCATENATE(AI1284,"C"),""))))))))))</f>
        <v>4C</v>
      </c>
      <c r="BY1284" s="31" t="str">
        <f t="shared" ref="BY1284:BY1347" si="633">IF(AND(J1284="DCS_AI_01",W1284&lt;&gt;"",Q1284&lt;&gt;""),"3",
IF(AND(J1284="DCS_AI_02",W1284&lt;&gt;"",Q1284&lt;&gt;""),"3",
IF(AND(J1284="DCS_AO_01",W1284&lt;&gt;"",Q1284&lt;&gt;""),"3",
IF(AND(J1284="DCS_AO_02",W1284&lt;&gt;"",Q1284&lt;&gt;""),"3",
IF(AND(J1284="DCS_DI_02",W1284&lt;&gt;"",Q1284&lt;&gt;""),"3",
IF(AND(J1284="DCS_DI_04",W1284&lt;&gt;"",Q1284&lt;&gt;""),"3",
IF(AND(J1284="DCS_AI_03",W1284&lt;&gt;"",Q1284&lt;&gt;""),"1",
IF(AND(J1284="DCS_AI_04",W1284&lt;&gt;"",Q1284&lt;&gt;""),"1",
IF(AND(J1284="DCS_AI_05",W1284&lt;&gt;"",Q1284&lt;&gt;""),"1",
IF(AND(J1284="DCS_PI_01",W1284&lt;&gt;"",Q1284&lt;&gt;""),"13",""))))))))))</f>
        <v>3</v>
      </c>
      <c r="BZ1284" s="31" t="str">
        <f t="shared" ref="BZ1284:BZ1347" si="634">IF(AND(J1284="DCS_AI_01",W1284&lt;&gt;"",Q1284&lt;&gt;""),"4",
IF(AND(J1284="DCS_AI_02",W1284&lt;&gt;"",Q1284&lt;&gt;""),"4",
IF(AND(J1284="DCS_AO_01",W1284&lt;&gt;"",Q1284&lt;&gt;""),"4",
IF(AND(J1284="DCS_AO_02",W1284&lt;&gt;"",Q1284&lt;&gt;""),"4",
IF(AND(J1284="DCS_DI_02",W1284&lt;&gt;"",Q1284&lt;&gt;""),"4",
IF(AND(J1284="DCS_DI_04",W1284&lt;&gt;"",Q1284&lt;&gt;""),"1",
IF(AND(J1284="DCS_AI_03",W1284&lt;&gt;"",Q1284&lt;&gt;""),"2",
IF(AND(J1284="DCS_AI_04",W1284&lt;&gt;"",Q1284&lt;&gt;""),"2",
IF(AND(J1284="DCS_AI_05",W1284&lt;&gt;"",Q1284&lt;&gt;""),"3",
IF(AND(J1284="DCS_PI_01",W1284&lt;&gt;"",Q1284&lt;&gt;""),"14",""))))))))))</f>
        <v>4</v>
      </c>
      <c r="CA1284" s="31" t="str">
        <f t="shared" ref="CA1284:CA1347" si="635">IF(AND(J1284="DCS_AI_05",W1284&lt;&gt;"",Q1284&lt;&gt;""),"4",
IF(AND(J1284="DCS_PI_01",W1284&lt;&gt;"",Q1284&lt;&gt;""),"11",""))</f>
        <v/>
      </c>
      <c r="CB1284" s="31" t="str">
        <f t="shared" ref="CB1284:CB1347" si="636">IF(AND(J1284="DCS_AI_01",W1284&lt;&gt;""),"5",
IF(AND(J1284="DCS_AI_02",W1284&lt;&gt;""),"5",
IF(AND(J1284="DCS_AI_03",W1284&lt;&gt;""),"5",
IF(AND(J1284="DCS_AI_04",W1284&lt;&gt;""),"5",
IF(AND(J1284="DCS_AI_05",W1284&lt;&gt;""),"5",
IF(AND(J1284="DCS_AO_01",W1284&lt;&gt;""),"5",
IF(AND(J1284="DCS_AO_02",W1284&lt;&gt;""),"5",
IF(AND(J1284="DCS_DI_02",W1284&lt;&gt;""),"5",
IF(AND(J1284="DCS_DI_04",W1284&lt;&gt;""),"7",
IF(AND(J1284="DCS_PI_01",W1284&lt;&gt;""),"3",""))))))))))</f>
        <v>5</v>
      </c>
      <c r="CC1284" s="31" t="str">
        <f t="shared" ref="CC1284:CC1347" si="637">IF(AND(J1284="DCS_AI_01",W1284&lt;&gt;""),"6",
IF(AND(J1284="DCS_AI_02",W1284&lt;&gt;""),"6",
IF(AND(J1284="DCS_AI_03",W1284&lt;&gt;""),"6",
IF(AND(J1284="DCS_AI_04",W1284&lt;&gt;""),"6",
IF(AND(J1284="DCS_AI_05",W1284&lt;&gt;""),"6",
IF(AND(J1284="DCS_AO_01",W1284&lt;&gt;""),"6",
IF(AND(J1284="DCS_AO_02",W1284&lt;&gt;""),"6",
IF(AND(J1284="DCS_DI_02",W1284&lt;&gt;""),"6",
IF(AND(J1284="DCS_DI_04",W1284&lt;&gt;""),"8",
IF(AND(J1284="DCS_PI_01",W1284&lt;&gt;""),"4",""))))))))))</f>
        <v>6</v>
      </c>
      <c r="CD1284" s="31" t="str">
        <f t="shared" ref="CD1284:CD1347" si="638">IF(AND(J1284="DCS_DI_01",W1284="",Q1284&lt;&gt;""),CONCATENATE(AI1284,"A"),
IF(AND(J1284="DCS_DI_03",W1284="",Q1284&lt;&gt;""),CONCATENATE(AI1284,"A"),
IF(AND(J1284="DCS_DI_05",W1284="",Q1284&lt;&gt;""),CONCATENATE(AI1284,"A"),
IF(AND(J1284="DCS_DO_01",W1284="",Q1284&lt;&gt;""),CONCATENATE(AI1284,"A"),
IF(AND(J1284="DCS_DO_01_HOLD",W1284="",Q1284&lt;&gt;""),CONCATENATE(AI1284,"A"),
IF(AND(J1284="DCS_DO_02",W1284="",Q1284&lt;&gt;""),CONCATENATE(AI1284,"A"),""))))))</f>
        <v/>
      </c>
      <c r="CE1284" s="31" t="str">
        <f t="shared" ref="CE1284:CE1347" si="639">IF(AND(J1284="DCS_DI_01",W1284="",Q1284&lt;&gt;""),_xlfn.CONCAT(AI1284,"B"),
IF(AND(J1284="DCS_DI_03",W1284="",Q1284&lt;&gt;""),_xlfn.CONCAT(AI1284,"B"),
IF(AND(J1284="DCS_DI_05",W1284="",Q1284&lt;&gt;""),_xlfn.CONCAT(AI1284,"B"),
IF(AND(J1284="DCS_DO_01",W1284="",Q1284&lt;&gt;""),_xlfn.CONCAT(AI1284,"C"),
IF(AND(J1284="DCS_DO_01_HOLD",W1284="",Q1284&lt;&gt;""),_xlfn.CONCAT(AI1284,"C"),
IF(AND(J1284="DCS_DO_02",W1284="",Q1284&lt;&gt;""),_xlfn.CONCAT(AI1284,"B"),
IF(AND(J1284="DCS_DO_03",W1284="",Q1284&lt;&gt;""),_xlfn.CONCAT(AI1284,"A"),
IF(AND(J1284="DCS_DO_04",W1284="",Q1284&lt;&gt;""),_xlfn.CONCAT(AI1284,"A"),""))))))))</f>
        <v/>
      </c>
      <c r="CF1284" s="31" t="e">
        <f t="shared" ca="1" si="610"/>
        <v>#NAME?</v>
      </c>
      <c r="CG1284" s="31" t="e">
        <f t="shared" ca="1" si="611"/>
        <v>#NAME?</v>
      </c>
      <c r="CH1284" s="31" t="e">
        <f t="shared" ca="1" si="612"/>
        <v>#NAME?</v>
      </c>
      <c r="CI1284" s="31" t="e">
        <f t="shared" ca="1" si="613"/>
        <v>#NAME?</v>
      </c>
    </row>
    <row r="1285" spans="1:87" s="31" customFormat="1" ht="45" hidden="1" x14ac:dyDescent="0.25">
      <c r="A1285" s="9" t="s">
        <v>6099</v>
      </c>
      <c r="B1285" s="31" t="s">
        <v>495</v>
      </c>
      <c r="C1285" s="31" t="s">
        <v>539</v>
      </c>
      <c r="E1285" s="14" t="s">
        <v>398</v>
      </c>
      <c r="F1285" s="31" t="s">
        <v>6100</v>
      </c>
      <c r="G1285" s="31" t="str">
        <f t="shared" si="620"/>
        <v>Сигнал</v>
      </c>
      <c r="H1285" s="31" t="s">
        <v>293</v>
      </c>
      <c r="I1285" s="31" t="s">
        <v>4536</v>
      </c>
      <c r="J1285" s="31" t="str">
        <f t="shared" si="615"/>
        <v>DCS_AI_02</v>
      </c>
      <c r="K1285" s="14" t="s">
        <v>5866</v>
      </c>
      <c r="M1285" s="31" t="s">
        <v>490</v>
      </c>
      <c r="N1285" s="31" t="s">
        <v>107</v>
      </c>
      <c r="O1285" s="31" t="s">
        <v>301</v>
      </c>
      <c r="P1285" s="31" t="s">
        <v>131</v>
      </c>
      <c r="Q1285" s="31" t="s">
        <v>460</v>
      </c>
      <c r="R1285" s="31">
        <v>33</v>
      </c>
      <c r="S1285" s="31">
        <v>34</v>
      </c>
      <c r="T1285" s="31" t="s">
        <v>62</v>
      </c>
      <c r="U1285" s="31" t="str">
        <f t="shared" si="614"/>
        <v>48</v>
      </c>
      <c r="V1285" s="14" t="str">
        <f t="shared" si="616"/>
        <v>AVK 2,5 A, AVK 2,5 A</v>
      </c>
      <c r="W1285" s="31" t="str">
        <f t="shared" si="621"/>
        <v>O1010014R_U15</v>
      </c>
      <c r="X1285" s="14" t="str">
        <f t="shared" si="622"/>
        <v>HD5542</v>
      </c>
      <c r="Y1285" s="31" t="str">
        <f t="shared" si="623"/>
        <v>O1010014R</v>
      </c>
      <c r="Z1285" s="31" t="str">
        <f t="shared" si="624"/>
        <v>TUA711-AIO16</v>
      </c>
      <c r="AA1285" s="14" t="str">
        <f t="shared" si="625"/>
        <v>17-SC-DCS-001/O1010014R/ 17-MC-DCS-006</v>
      </c>
      <c r="AB1285" s="31" t="s">
        <v>64</v>
      </c>
      <c r="AC1285" s="31" t="s">
        <v>124</v>
      </c>
      <c r="AD1285" s="31" t="s">
        <v>125</v>
      </c>
      <c r="AE1285" s="31">
        <v>0</v>
      </c>
      <c r="AF1285" s="31" t="s">
        <v>126</v>
      </c>
      <c r="AG1285" s="31" t="s">
        <v>655</v>
      </c>
      <c r="AH1285" s="31">
        <v>15</v>
      </c>
      <c r="AI1285" s="31">
        <v>15</v>
      </c>
      <c r="AJ1285" s="31" t="s">
        <v>128</v>
      </c>
      <c r="AK1285" s="31">
        <f t="shared" si="617"/>
        <v>16</v>
      </c>
      <c r="AL1285" s="31" t="s">
        <v>62</v>
      </c>
      <c r="AO1285" s="31" t="s">
        <v>63</v>
      </c>
      <c r="AP1285" s="31" t="s">
        <v>498</v>
      </c>
      <c r="AQ1285" s="31" t="s">
        <v>6093</v>
      </c>
      <c r="AR1285" s="31" t="s">
        <v>5716</v>
      </c>
      <c r="AS1285" s="31" t="s">
        <v>68</v>
      </c>
      <c r="AT1285" s="14" t="s">
        <v>5724</v>
      </c>
      <c r="AU1285" s="31" t="s">
        <v>5858</v>
      </c>
      <c r="AX1285" s="31" t="s">
        <v>5724</v>
      </c>
      <c r="AZ1285" s="31">
        <v>20</v>
      </c>
      <c r="BA1285" s="31">
        <v>35</v>
      </c>
      <c r="BC1285" s="31">
        <v>-50</v>
      </c>
      <c r="BD1285" s="31">
        <v>50</v>
      </c>
      <c r="BE1285" s="31" t="s">
        <v>5739</v>
      </c>
      <c r="BK1285" s="14" t="str">
        <f t="shared" si="626"/>
        <v>TS-O-02:33/
O1010014R_U15:3</v>
      </c>
      <c r="BL1285" s="14" t="str">
        <f t="shared" si="627"/>
        <v>TS-O-02:34/
O1010014R_U15:4</v>
      </c>
      <c r="BM1285" s="14" t="str">
        <f t="shared" si="628"/>
        <v/>
      </c>
      <c r="BN1285" s="14"/>
      <c r="BO1285" s="14" t="str">
        <f t="shared" si="618"/>
        <v>O1010014R:15A/
O1010014R_U15:5</v>
      </c>
      <c r="BP1285" s="14" t="str">
        <f t="shared" si="619"/>
        <v>O1010014R:15C/
O1010014R_U15:6</v>
      </c>
      <c r="BQ1285" s="14"/>
      <c r="BR1285" s="14" t="str">
        <f t="shared" si="629"/>
        <v/>
      </c>
      <c r="BS1285" s="14" t="str">
        <f t="shared" si="630"/>
        <v/>
      </c>
      <c r="BW1285" s="31" t="str">
        <f t="shared" si="631"/>
        <v>15A</v>
      </c>
      <c r="BX1285" s="31" t="str">
        <f t="shared" si="632"/>
        <v>15C</v>
      </c>
      <c r="BY1285" s="31" t="str">
        <f t="shared" si="633"/>
        <v>3</v>
      </c>
      <c r="BZ1285" s="31" t="str">
        <f t="shared" si="634"/>
        <v>4</v>
      </c>
      <c r="CA1285" s="31" t="str">
        <f t="shared" si="635"/>
        <v/>
      </c>
      <c r="CB1285" s="31" t="str">
        <f t="shared" si="636"/>
        <v>5</v>
      </c>
      <c r="CC1285" s="31" t="str">
        <f t="shared" si="637"/>
        <v>6</v>
      </c>
      <c r="CD1285" s="31" t="str">
        <f t="shared" si="638"/>
        <v/>
      </c>
      <c r="CE1285" s="31" t="str">
        <f t="shared" si="639"/>
        <v/>
      </c>
      <c r="CF1285" s="31" t="e">
        <f t="shared" ref="CF1285:CF1348" ca="1" si="640">_xlfn.CONCAT(BW1285,CD1285)</f>
        <v>#NAME?</v>
      </c>
      <c r="CG1285" s="31" t="e">
        <f t="shared" ref="CG1285:CG1348" ca="1" si="641">_xlfn.CONCAT(BX1285,CE1285)</f>
        <v>#NAME?</v>
      </c>
      <c r="CH1285" s="31" t="e">
        <f t="shared" ref="CH1285:CH1348" ca="1" si="642">_xlfn.CONCAT(BO1285,BR1285)</f>
        <v>#NAME?</v>
      </c>
      <c r="CI1285" s="31" t="e">
        <f t="shared" ref="CI1285:CI1348" ca="1" si="643">_xlfn.CONCAT(BP1285,BS1285)</f>
        <v>#NAME?</v>
      </c>
    </row>
    <row r="1286" spans="1:87" s="31" customFormat="1" ht="45" hidden="1" x14ac:dyDescent="0.25">
      <c r="A1286" s="9" t="s">
        <v>4493</v>
      </c>
      <c r="B1286" s="31" t="s">
        <v>495</v>
      </c>
      <c r="C1286" s="31" t="s">
        <v>496</v>
      </c>
      <c r="E1286" s="14" t="s">
        <v>173</v>
      </c>
      <c r="G1286" s="31" t="str">
        <f t="shared" si="620"/>
        <v>Сигнал</v>
      </c>
      <c r="H1286" s="31" t="s">
        <v>330</v>
      </c>
      <c r="I1286" s="31" t="s">
        <v>4536</v>
      </c>
      <c r="J1286" s="31" t="str">
        <f t="shared" si="615"/>
        <v>DCS_AO_02</v>
      </c>
      <c r="K1286" s="14" t="s">
        <v>5866</v>
      </c>
      <c r="M1286" s="31" t="s">
        <v>490</v>
      </c>
      <c r="N1286" s="31" t="s">
        <v>107</v>
      </c>
      <c r="O1286" s="31" t="s">
        <v>145</v>
      </c>
      <c r="P1286" s="31" t="s">
        <v>131</v>
      </c>
      <c r="Q1286" s="31" t="s">
        <v>460</v>
      </c>
      <c r="R1286" s="31">
        <v>5</v>
      </c>
      <c r="S1286" s="31">
        <v>6</v>
      </c>
      <c r="T1286" s="31" t="s">
        <v>62</v>
      </c>
      <c r="U1286" s="31" t="str">
        <f t="shared" si="614"/>
        <v>48</v>
      </c>
      <c r="V1286" s="14" t="str">
        <f t="shared" si="616"/>
        <v>AVK 2,5 A, AVK 2,5 A</v>
      </c>
      <c r="W1286" s="31" t="str">
        <f t="shared" si="621"/>
        <v>O1011012R_U3</v>
      </c>
      <c r="X1286" s="14" t="str">
        <f t="shared" si="622"/>
        <v>HD5546</v>
      </c>
      <c r="Y1286" s="31" t="str">
        <f t="shared" si="623"/>
        <v>O1011012R</v>
      </c>
      <c r="Z1286" s="31" t="str">
        <f t="shared" si="624"/>
        <v>TUA711-AIO16</v>
      </c>
      <c r="AA1286" s="14" t="str">
        <f t="shared" si="625"/>
        <v>17-SC-DCS-002/O1011012R/ 17-MC-DCS-006</v>
      </c>
      <c r="AB1286" s="31" t="s">
        <v>64</v>
      </c>
      <c r="AC1286" s="31" t="s">
        <v>54</v>
      </c>
      <c r="AD1286" s="31" t="s">
        <v>125</v>
      </c>
      <c r="AE1286" s="31">
        <v>1</v>
      </c>
      <c r="AF1286" s="31" t="s">
        <v>126</v>
      </c>
      <c r="AG1286" s="31" t="s">
        <v>474</v>
      </c>
      <c r="AH1286" s="31">
        <v>13</v>
      </c>
      <c r="AI1286" s="31">
        <v>3</v>
      </c>
      <c r="AJ1286" s="31" t="s">
        <v>175</v>
      </c>
      <c r="AK1286" s="31">
        <f t="shared" si="617"/>
        <v>16</v>
      </c>
      <c r="AL1286" s="31" t="s">
        <v>62</v>
      </c>
      <c r="AO1286" s="31" t="s">
        <v>63</v>
      </c>
      <c r="AP1286" s="31" t="s">
        <v>498</v>
      </c>
      <c r="AQ1286" s="14" t="s">
        <v>497</v>
      </c>
      <c r="AR1286" s="31" t="s">
        <v>5716</v>
      </c>
      <c r="AS1286" s="31" t="s">
        <v>68</v>
      </c>
      <c r="AT1286" s="14" t="s">
        <v>5724</v>
      </c>
      <c r="AU1286" s="31" t="s">
        <v>5858</v>
      </c>
      <c r="AX1286" s="31" t="s">
        <v>5724</v>
      </c>
      <c r="BK1286" s="14" t="str">
        <f t="shared" si="626"/>
        <v>TS-O-02:5/
O1011012R_U3:3</v>
      </c>
      <c r="BL1286" s="14" t="str">
        <f t="shared" si="627"/>
        <v>TS-O-02:6/
O1011012R_U3:4</v>
      </c>
      <c r="BM1286" s="14" t="str">
        <f t="shared" si="628"/>
        <v/>
      </c>
      <c r="BN1286" s="14"/>
      <c r="BO1286" s="14" t="str">
        <f t="shared" si="618"/>
        <v>O1011012R:3A/
O1011012R_U3:5</v>
      </c>
      <c r="BP1286" s="14" t="str">
        <f t="shared" si="619"/>
        <v>O1011012R:3C/
O1011012R_U3:6</v>
      </c>
      <c r="BQ1286" s="14"/>
      <c r="BR1286" s="14" t="str">
        <f t="shared" si="629"/>
        <v/>
      </c>
      <c r="BS1286" s="14" t="str">
        <f t="shared" si="630"/>
        <v/>
      </c>
      <c r="BW1286" s="31" t="str">
        <f t="shared" si="631"/>
        <v>3A</v>
      </c>
      <c r="BX1286" s="31" t="str">
        <f t="shared" si="632"/>
        <v>3C</v>
      </c>
      <c r="BY1286" s="31" t="str">
        <f t="shared" si="633"/>
        <v>3</v>
      </c>
      <c r="BZ1286" s="31" t="str">
        <f t="shared" si="634"/>
        <v>4</v>
      </c>
      <c r="CA1286" s="31" t="str">
        <f t="shared" si="635"/>
        <v/>
      </c>
      <c r="CB1286" s="31" t="str">
        <f t="shared" si="636"/>
        <v>5</v>
      </c>
      <c r="CC1286" s="31" t="str">
        <f t="shared" si="637"/>
        <v>6</v>
      </c>
      <c r="CD1286" s="31" t="str">
        <f t="shared" si="638"/>
        <v/>
      </c>
      <c r="CE1286" s="31" t="str">
        <f t="shared" si="639"/>
        <v/>
      </c>
      <c r="CF1286" s="31" t="e">
        <f t="shared" ca="1" si="640"/>
        <v>#NAME?</v>
      </c>
      <c r="CG1286" s="31" t="e">
        <f t="shared" ca="1" si="641"/>
        <v>#NAME?</v>
      </c>
      <c r="CH1286" s="31" t="e">
        <f t="shared" ca="1" si="642"/>
        <v>#NAME?</v>
      </c>
      <c r="CI1286" s="31" t="e">
        <f t="shared" ca="1" si="643"/>
        <v>#NAME?</v>
      </c>
    </row>
    <row r="1287" spans="1:87" s="31" customFormat="1" ht="30" hidden="1" x14ac:dyDescent="0.25">
      <c r="A1287" s="9" t="s">
        <v>6099</v>
      </c>
      <c r="B1287" s="31" t="s">
        <v>986</v>
      </c>
      <c r="C1287" s="31" t="s">
        <v>987</v>
      </c>
      <c r="E1287" s="14" t="s">
        <v>212</v>
      </c>
      <c r="F1287" s="31" t="s">
        <v>6100</v>
      </c>
      <c r="G1287" s="31" t="str">
        <f t="shared" si="620"/>
        <v>Сигнал</v>
      </c>
      <c r="H1287" s="31" t="s">
        <v>293</v>
      </c>
      <c r="I1287" s="31" t="s">
        <v>4601</v>
      </c>
      <c r="J1287" s="31" t="str">
        <f t="shared" si="615"/>
        <v>DCS_AI_01</v>
      </c>
      <c r="K1287" s="14" t="s">
        <v>5866</v>
      </c>
      <c r="M1287" s="31" t="s">
        <v>980</v>
      </c>
      <c r="N1287" s="31" t="s">
        <v>113</v>
      </c>
      <c r="O1287" s="31" t="s">
        <v>150</v>
      </c>
      <c r="P1287" s="31" t="s">
        <v>390</v>
      </c>
      <c r="Q1287" s="31" t="s">
        <v>600</v>
      </c>
      <c r="R1287" s="31">
        <v>7</v>
      </c>
      <c r="S1287" s="31">
        <v>8</v>
      </c>
      <c r="T1287" s="31" t="s">
        <v>62</v>
      </c>
      <c r="U1287" s="31" t="str">
        <f t="shared" ref="U1287:U1350" si="644">IF(N1287="02 Core","2",
IF(N1287="08 Core","8",
IF(N1287="16 core","16",
IF(N1287="20 core","20",
IF(N1287="30 Core","30",
IF(N1287="01 Pair","2",
IF(N1287="02 Pair","4",
IF(N1287="05 Pair","10",
IF(N1287="06 Pair","12",
IF(N1287="10 Pair","20",
IF(N1287="12 Pair","24",
IF(N1287="15 Pair","30",
IF(N1287="24 Pair","48",
IF(N1287="06 Triad","18",
""))))))))))))))</f>
        <v>24</v>
      </c>
      <c r="V1287" s="14" t="str">
        <f t="shared" si="616"/>
        <v>AVK 2,5 A, AVK 2,5 A</v>
      </c>
      <c r="W1287" s="31" t="str">
        <f t="shared" si="621"/>
        <v>O1011001_U15</v>
      </c>
      <c r="X1287" s="14" t="str">
        <f t="shared" si="622"/>
        <v>HD5542</v>
      </c>
      <c r="Y1287" s="31" t="str">
        <f t="shared" si="623"/>
        <v>O1011001</v>
      </c>
      <c r="Z1287" s="31" t="str">
        <f t="shared" si="624"/>
        <v>TUA711-AIO16</v>
      </c>
      <c r="AA1287" s="14" t="str">
        <f t="shared" si="625"/>
        <v>17-SC-DCS-002/O1011001/ 17-MC-DCS-008</v>
      </c>
      <c r="AB1287" s="31" t="s">
        <v>64</v>
      </c>
      <c r="AC1287" s="31" t="s">
        <v>54</v>
      </c>
      <c r="AD1287" s="31" t="s">
        <v>125</v>
      </c>
      <c r="AE1287" s="31">
        <v>1</v>
      </c>
      <c r="AF1287" s="31" t="s">
        <v>126</v>
      </c>
      <c r="AG1287" s="31" t="s">
        <v>723</v>
      </c>
      <c r="AH1287" s="31">
        <v>2</v>
      </c>
      <c r="AI1287" s="31">
        <v>15</v>
      </c>
      <c r="AJ1287" s="31" t="s">
        <v>128</v>
      </c>
      <c r="AK1287" s="31">
        <f t="shared" si="617"/>
        <v>16</v>
      </c>
      <c r="AL1287" s="31" t="s">
        <v>62</v>
      </c>
      <c r="AO1287" s="31" t="s">
        <v>63</v>
      </c>
      <c r="AP1287" s="31" t="s">
        <v>979</v>
      </c>
      <c r="AQ1287" s="31" t="s">
        <v>6094</v>
      </c>
      <c r="AR1287" s="31" t="s">
        <v>5716</v>
      </c>
      <c r="AS1287" s="31" t="s">
        <v>468</v>
      </c>
      <c r="AT1287" s="14" t="s">
        <v>5724</v>
      </c>
      <c r="AU1287" s="31" t="s">
        <v>5858</v>
      </c>
      <c r="AX1287" s="31" t="s">
        <v>5724</v>
      </c>
      <c r="AZ1287" s="31">
        <v>5</v>
      </c>
      <c r="BA1287" s="31">
        <v>50</v>
      </c>
      <c r="BC1287" s="31">
        <v>-50</v>
      </c>
      <c r="BD1287" s="31">
        <v>80</v>
      </c>
      <c r="BE1287" s="31" t="s">
        <v>5739</v>
      </c>
      <c r="BK1287" s="14" t="str">
        <f t="shared" si="626"/>
        <v>TS-O-05:7/
O1011001_U15:3</v>
      </c>
      <c r="BL1287" s="14" t="str">
        <f t="shared" si="627"/>
        <v>TS-O-05:8/
O1011001_U15:4</v>
      </c>
      <c r="BM1287" s="14" t="str">
        <f t="shared" si="628"/>
        <v/>
      </c>
      <c r="BN1287" s="14"/>
      <c r="BO1287" s="14" t="str">
        <f t="shared" si="618"/>
        <v>O1011001:15A/
O1011001_U15:5</v>
      </c>
      <c r="BP1287" s="14" t="str">
        <f t="shared" si="619"/>
        <v>O1011001:15C/
O1011001_U15:6</v>
      </c>
      <c r="BQ1287" s="14"/>
      <c r="BR1287" s="14" t="str">
        <f t="shared" si="629"/>
        <v/>
      </c>
      <c r="BS1287" s="14" t="str">
        <f t="shared" si="630"/>
        <v/>
      </c>
      <c r="BW1287" s="31" t="str">
        <f t="shared" si="631"/>
        <v>15A</v>
      </c>
      <c r="BX1287" s="31" t="str">
        <f t="shared" si="632"/>
        <v>15C</v>
      </c>
      <c r="BY1287" s="31" t="str">
        <f t="shared" si="633"/>
        <v>3</v>
      </c>
      <c r="BZ1287" s="31" t="str">
        <f t="shared" si="634"/>
        <v>4</v>
      </c>
      <c r="CA1287" s="31" t="str">
        <f t="shared" si="635"/>
        <v/>
      </c>
      <c r="CB1287" s="31" t="str">
        <f t="shared" si="636"/>
        <v>5</v>
      </c>
      <c r="CC1287" s="31" t="str">
        <f t="shared" si="637"/>
        <v>6</v>
      </c>
      <c r="CD1287" s="31" t="str">
        <f t="shared" si="638"/>
        <v/>
      </c>
      <c r="CE1287" s="31" t="str">
        <f t="shared" si="639"/>
        <v/>
      </c>
      <c r="CF1287" s="31" t="e">
        <f t="shared" ca="1" si="640"/>
        <v>#NAME?</v>
      </c>
      <c r="CG1287" s="31" t="e">
        <f t="shared" ca="1" si="641"/>
        <v>#NAME?</v>
      </c>
      <c r="CH1287" s="31" t="e">
        <f t="shared" ca="1" si="642"/>
        <v>#NAME?</v>
      </c>
      <c r="CI1287" s="31" t="e">
        <f t="shared" ca="1" si="643"/>
        <v>#NAME?</v>
      </c>
    </row>
    <row r="1288" spans="1:87" s="31" customFormat="1" ht="30" hidden="1" x14ac:dyDescent="0.25">
      <c r="A1288" s="9" t="s">
        <v>6099</v>
      </c>
      <c r="B1288" s="31" t="s">
        <v>988</v>
      </c>
      <c r="C1288" s="31" t="s">
        <v>989</v>
      </c>
      <c r="E1288" s="14" t="s">
        <v>212</v>
      </c>
      <c r="F1288" s="31" t="s">
        <v>6100</v>
      </c>
      <c r="G1288" s="31" t="str">
        <f t="shared" si="620"/>
        <v>Сигнал</v>
      </c>
      <c r="H1288" s="31" t="s">
        <v>293</v>
      </c>
      <c r="I1288" s="31" t="s">
        <v>4602</v>
      </c>
      <c r="J1288" s="31" t="str">
        <f t="shared" si="615"/>
        <v>DCS_AI_01</v>
      </c>
      <c r="K1288" s="14" t="s">
        <v>5866</v>
      </c>
      <c r="M1288" s="31" t="s">
        <v>980</v>
      </c>
      <c r="N1288" s="31" t="s">
        <v>113</v>
      </c>
      <c r="O1288" s="31" t="s">
        <v>155</v>
      </c>
      <c r="P1288" s="31" t="s">
        <v>390</v>
      </c>
      <c r="Q1288" s="31" t="s">
        <v>600</v>
      </c>
      <c r="R1288" s="31">
        <v>9</v>
      </c>
      <c r="S1288" s="31">
        <v>10</v>
      </c>
      <c r="T1288" s="31" t="s">
        <v>62</v>
      </c>
      <c r="U1288" s="31" t="str">
        <f t="shared" si="644"/>
        <v>24</v>
      </c>
      <c r="V1288" s="14" t="str">
        <f t="shared" si="616"/>
        <v>AVK 2,5 A, AVK 2,5 A</v>
      </c>
      <c r="W1288" s="31" t="str">
        <f t="shared" si="621"/>
        <v>O1011002_U11</v>
      </c>
      <c r="X1288" s="14" t="str">
        <f t="shared" si="622"/>
        <v>HD5542</v>
      </c>
      <c r="Y1288" s="31" t="str">
        <f t="shared" si="623"/>
        <v>O1011002</v>
      </c>
      <c r="Z1288" s="31" t="str">
        <f t="shared" si="624"/>
        <v>TUA711-AIO16</v>
      </c>
      <c r="AA1288" s="14" t="str">
        <f t="shared" si="625"/>
        <v>17-SC-DCS-002/O1011002/ 17-MC-DCS-008</v>
      </c>
      <c r="AB1288" s="31" t="s">
        <v>64</v>
      </c>
      <c r="AC1288" s="31" t="s">
        <v>54</v>
      </c>
      <c r="AD1288" s="31" t="s">
        <v>125</v>
      </c>
      <c r="AE1288" s="31">
        <v>1</v>
      </c>
      <c r="AF1288" s="31" t="s">
        <v>126</v>
      </c>
      <c r="AG1288" s="31" t="s">
        <v>388</v>
      </c>
      <c r="AH1288" s="31">
        <v>3</v>
      </c>
      <c r="AI1288" s="31">
        <v>11</v>
      </c>
      <c r="AJ1288" s="31" t="s">
        <v>128</v>
      </c>
      <c r="AK1288" s="31">
        <f t="shared" si="617"/>
        <v>16</v>
      </c>
      <c r="AL1288" s="31" t="s">
        <v>62</v>
      </c>
      <c r="AO1288" s="31" t="s">
        <v>63</v>
      </c>
      <c r="AP1288" s="31" t="s">
        <v>983</v>
      </c>
      <c r="AQ1288" s="31" t="s">
        <v>6095</v>
      </c>
      <c r="AR1288" s="31" t="s">
        <v>5716</v>
      </c>
      <c r="AS1288" s="31" t="s">
        <v>468</v>
      </c>
      <c r="AT1288" s="14" t="s">
        <v>5724</v>
      </c>
      <c r="AU1288" s="31" t="s">
        <v>5858</v>
      </c>
      <c r="AX1288" s="31" t="s">
        <v>5724</v>
      </c>
      <c r="AZ1288" s="31">
        <v>5</v>
      </c>
      <c r="BA1288" s="31">
        <v>50</v>
      </c>
      <c r="BC1288" s="31">
        <v>-50</v>
      </c>
      <c r="BD1288" s="31">
        <v>80</v>
      </c>
      <c r="BE1288" s="31" t="s">
        <v>5739</v>
      </c>
      <c r="BK1288" s="14" t="str">
        <f t="shared" si="626"/>
        <v>TS-O-05:9/
O1011002_U11:3</v>
      </c>
      <c r="BL1288" s="14" t="str">
        <f t="shared" si="627"/>
        <v>TS-O-05:10/
O1011002_U11:4</v>
      </c>
      <c r="BM1288" s="14" t="str">
        <f t="shared" si="628"/>
        <v/>
      </c>
      <c r="BN1288" s="14"/>
      <c r="BO1288" s="14" t="str">
        <f t="shared" si="618"/>
        <v>O1011002:11A/
O1011002_U11:5</v>
      </c>
      <c r="BP1288" s="14" t="str">
        <f t="shared" si="619"/>
        <v>O1011002:11C/
O1011002_U11:6</v>
      </c>
      <c r="BQ1288" s="14"/>
      <c r="BR1288" s="14" t="str">
        <f t="shared" si="629"/>
        <v/>
      </c>
      <c r="BS1288" s="14" t="str">
        <f t="shared" si="630"/>
        <v/>
      </c>
      <c r="BW1288" s="31" t="str">
        <f t="shared" si="631"/>
        <v>11A</v>
      </c>
      <c r="BX1288" s="31" t="str">
        <f t="shared" si="632"/>
        <v>11C</v>
      </c>
      <c r="BY1288" s="31" t="str">
        <f t="shared" si="633"/>
        <v>3</v>
      </c>
      <c r="BZ1288" s="31" t="str">
        <f t="shared" si="634"/>
        <v>4</v>
      </c>
      <c r="CA1288" s="31" t="str">
        <f t="shared" si="635"/>
        <v/>
      </c>
      <c r="CB1288" s="31" t="str">
        <f t="shared" si="636"/>
        <v>5</v>
      </c>
      <c r="CC1288" s="31" t="str">
        <f t="shared" si="637"/>
        <v>6</v>
      </c>
      <c r="CD1288" s="31" t="str">
        <f t="shared" si="638"/>
        <v/>
      </c>
      <c r="CE1288" s="31" t="str">
        <f t="shared" si="639"/>
        <v/>
      </c>
      <c r="CF1288" s="31" t="e">
        <f t="shared" ca="1" si="640"/>
        <v>#NAME?</v>
      </c>
      <c r="CG1288" s="31" t="e">
        <f t="shared" ca="1" si="641"/>
        <v>#NAME?</v>
      </c>
      <c r="CH1288" s="31" t="e">
        <f t="shared" ca="1" si="642"/>
        <v>#NAME?</v>
      </c>
      <c r="CI1288" s="31" t="e">
        <f t="shared" ca="1" si="643"/>
        <v>#NAME?</v>
      </c>
    </row>
    <row r="1289" spans="1:87" s="31" customFormat="1" ht="45" hidden="1" x14ac:dyDescent="0.25">
      <c r="A1289" s="9" t="s">
        <v>6099</v>
      </c>
      <c r="B1289" s="31" t="s">
        <v>749</v>
      </c>
      <c r="C1289" s="31" t="s">
        <v>750</v>
      </c>
      <c r="E1289" s="14" t="s">
        <v>398</v>
      </c>
      <c r="F1289" s="31" t="s">
        <v>6100</v>
      </c>
      <c r="G1289" s="31" t="str">
        <f t="shared" si="620"/>
        <v>Сигнал</v>
      </c>
      <c r="H1289" s="31" t="s">
        <v>293</v>
      </c>
      <c r="I1289" s="31" t="s">
        <v>4605</v>
      </c>
      <c r="J1289" s="31" t="str">
        <f t="shared" si="615"/>
        <v>DCS_AI_02</v>
      </c>
      <c r="K1289" s="14" t="s">
        <v>5866</v>
      </c>
      <c r="M1289" s="31" t="s">
        <v>724</v>
      </c>
      <c r="N1289" s="31" t="s">
        <v>107</v>
      </c>
      <c r="O1289" s="31" t="s">
        <v>185</v>
      </c>
      <c r="P1289" s="31" t="s">
        <v>390</v>
      </c>
      <c r="Q1289" s="31" t="s">
        <v>460</v>
      </c>
      <c r="R1289" s="31">
        <v>21</v>
      </c>
      <c r="S1289" s="31">
        <v>22</v>
      </c>
      <c r="T1289" s="31" t="s">
        <v>62</v>
      </c>
      <c r="U1289" s="31" t="str">
        <f t="shared" si="644"/>
        <v>48</v>
      </c>
      <c r="V1289" s="14" t="str">
        <f t="shared" si="616"/>
        <v>AVK 2,5 A, AVK 2,5 A</v>
      </c>
      <c r="W1289" s="31" t="str">
        <f t="shared" si="621"/>
        <v>O1011010R_U6</v>
      </c>
      <c r="X1289" s="14" t="str">
        <f t="shared" si="622"/>
        <v>HD5542</v>
      </c>
      <c r="Y1289" s="31" t="str">
        <f t="shared" si="623"/>
        <v>O1011010R</v>
      </c>
      <c r="Z1289" s="31" t="str">
        <f t="shared" si="624"/>
        <v>TUA711-AIO16</v>
      </c>
      <c r="AA1289" s="14" t="str">
        <f t="shared" si="625"/>
        <v>17-SC-DCS-002/O1011010R/ 17-MC-DCS-008</v>
      </c>
      <c r="AB1289" s="31" t="s">
        <v>64</v>
      </c>
      <c r="AC1289" s="31" t="s">
        <v>54</v>
      </c>
      <c r="AD1289" s="31" t="s">
        <v>125</v>
      </c>
      <c r="AE1289" s="31">
        <v>1</v>
      </c>
      <c r="AF1289" s="31" t="s">
        <v>126</v>
      </c>
      <c r="AG1289" s="31" t="s">
        <v>399</v>
      </c>
      <c r="AH1289" s="31">
        <v>11</v>
      </c>
      <c r="AI1289" s="31">
        <v>6</v>
      </c>
      <c r="AJ1289" s="31" t="s">
        <v>128</v>
      </c>
      <c r="AK1289" s="31">
        <f t="shared" si="617"/>
        <v>16</v>
      </c>
      <c r="AL1289" s="31" t="s">
        <v>62</v>
      </c>
      <c r="AO1289" s="31" t="s">
        <v>63</v>
      </c>
      <c r="AP1289" s="31" t="s">
        <v>728</v>
      </c>
      <c r="AQ1289" s="31" t="s">
        <v>6096</v>
      </c>
      <c r="AR1289" s="31" t="s">
        <v>5716</v>
      </c>
      <c r="AS1289" s="31" t="s">
        <v>725</v>
      </c>
      <c r="AT1289" s="14" t="s">
        <v>5724</v>
      </c>
      <c r="AU1289" s="31" t="s">
        <v>5858</v>
      </c>
      <c r="AV1289" s="31" t="s">
        <v>5821</v>
      </c>
      <c r="AW1289" s="31" t="s">
        <v>5822</v>
      </c>
      <c r="AX1289" s="31" t="s">
        <v>5724</v>
      </c>
      <c r="AZ1289" s="31">
        <v>70</v>
      </c>
      <c r="BA1289" s="31">
        <v>105</v>
      </c>
      <c r="BC1289" s="31">
        <v>-50</v>
      </c>
      <c r="BD1289" s="31">
        <v>150</v>
      </c>
      <c r="BE1289" s="31" t="s">
        <v>5739</v>
      </c>
      <c r="BK1289" s="14" t="str">
        <f t="shared" si="626"/>
        <v>TS-O-02:21/
O1011010R_U6:3</v>
      </c>
      <c r="BL1289" s="14" t="str">
        <f t="shared" si="627"/>
        <v>TS-O-02:22/
O1011010R_U6:4</v>
      </c>
      <c r="BM1289" s="14" t="str">
        <f t="shared" si="628"/>
        <v/>
      </c>
      <c r="BN1289" s="14"/>
      <c r="BO1289" s="14" t="str">
        <f t="shared" si="618"/>
        <v>O1011010R:6A/
O1011010R_U6:5</v>
      </c>
      <c r="BP1289" s="14" t="str">
        <f t="shared" si="619"/>
        <v>O1011010R:6C/
O1011010R_U6:6</v>
      </c>
      <c r="BQ1289" s="14"/>
      <c r="BR1289" s="14" t="str">
        <f t="shared" si="629"/>
        <v/>
      </c>
      <c r="BS1289" s="14" t="str">
        <f t="shared" si="630"/>
        <v/>
      </c>
      <c r="BW1289" s="31" t="str">
        <f t="shared" si="631"/>
        <v>6A</v>
      </c>
      <c r="BX1289" s="31" t="str">
        <f t="shared" si="632"/>
        <v>6C</v>
      </c>
      <c r="BY1289" s="31" t="str">
        <f t="shared" si="633"/>
        <v>3</v>
      </c>
      <c r="BZ1289" s="31" t="str">
        <f t="shared" si="634"/>
        <v>4</v>
      </c>
      <c r="CA1289" s="31" t="str">
        <f t="shared" si="635"/>
        <v/>
      </c>
      <c r="CB1289" s="31" t="str">
        <f t="shared" si="636"/>
        <v>5</v>
      </c>
      <c r="CC1289" s="31" t="str">
        <f t="shared" si="637"/>
        <v>6</v>
      </c>
      <c r="CD1289" s="31" t="str">
        <f t="shared" si="638"/>
        <v/>
      </c>
      <c r="CE1289" s="31" t="str">
        <f t="shared" si="639"/>
        <v/>
      </c>
      <c r="CF1289" s="31" t="e">
        <f t="shared" ca="1" si="640"/>
        <v>#NAME?</v>
      </c>
      <c r="CG1289" s="31" t="e">
        <f t="shared" ca="1" si="641"/>
        <v>#NAME?</v>
      </c>
      <c r="CH1289" s="31" t="e">
        <f t="shared" ca="1" si="642"/>
        <v>#NAME?</v>
      </c>
      <c r="CI1289" s="31" t="e">
        <f t="shared" ca="1" si="643"/>
        <v>#NAME?</v>
      </c>
    </row>
    <row r="1290" spans="1:87" s="31" customFormat="1" ht="45" hidden="1" x14ac:dyDescent="0.25">
      <c r="A1290" s="9" t="s">
        <v>4493</v>
      </c>
      <c r="B1290" s="31" t="s">
        <v>749</v>
      </c>
      <c r="C1290" s="31" t="s">
        <v>758</v>
      </c>
      <c r="E1290" s="14" t="s">
        <v>173</v>
      </c>
      <c r="G1290" s="31" t="str">
        <f t="shared" si="620"/>
        <v>Сигнал</v>
      </c>
      <c r="H1290" s="31" t="s">
        <v>330</v>
      </c>
      <c r="I1290" s="31" t="s">
        <v>4605</v>
      </c>
      <c r="J1290" s="31" t="str">
        <f t="shared" si="615"/>
        <v>DCS_AO_02</v>
      </c>
      <c r="K1290" s="14" t="s">
        <v>5866</v>
      </c>
      <c r="M1290" s="31" t="s">
        <v>724</v>
      </c>
      <c r="N1290" s="31" t="s">
        <v>107</v>
      </c>
      <c r="O1290" s="31" t="s">
        <v>197</v>
      </c>
      <c r="P1290" s="31" t="s">
        <v>390</v>
      </c>
      <c r="Q1290" s="31" t="s">
        <v>460</v>
      </c>
      <c r="R1290" s="31">
        <v>29</v>
      </c>
      <c r="S1290" s="31">
        <v>30</v>
      </c>
      <c r="T1290" s="31" t="s">
        <v>62</v>
      </c>
      <c r="U1290" s="31" t="str">
        <f t="shared" si="644"/>
        <v>48</v>
      </c>
      <c r="V1290" s="14" t="str">
        <f t="shared" si="616"/>
        <v>AVK 2,5 A, AVK 2,5 A</v>
      </c>
      <c r="W1290" s="31" t="str">
        <f t="shared" si="621"/>
        <v>O1011014R_U6</v>
      </c>
      <c r="X1290" s="14" t="str">
        <f t="shared" si="622"/>
        <v>HD5546</v>
      </c>
      <c r="Y1290" s="31" t="str">
        <f t="shared" si="623"/>
        <v>O1011014R</v>
      </c>
      <c r="Z1290" s="31" t="str">
        <f t="shared" si="624"/>
        <v>TUA711-AIO16</v>
      </c>
      <c r="AA1290" s="14" t="str">
        <f t="shared" si="625"/>
        <v>17-SC-DCS-002/O1011014R/ 17-MC-DCS-008</v>
      </c>
      <c r="AB1290" s="31" t="s">
        <v>64</v>
      </c>
      <c r="AC1290" s="31" t="s">
        <v>54</v>
      </c>
      <c r="AD1290" s="31" t="s">
        <v>125</v>
      </c>
      <c r="AE1290" s="31">
        <v>1</v>
      </c>
      <c r="AF1290" s="31" t="s">
        <v>126</v>
      </c>
      <c r="AG1290" s="31" t="s">
        <v>401</v>
      </c>
      <c r="AH1290" s="31">
        <v>15</v>
      </c>
      <c r="AI1290" s="31">
        <v>6</v>
      </c>
      <c r="AJ1290" s="31" t="s">
        <v>175</v>
      </c>
      <c r="AK1290" s="31">
        <f t="shared" si="617"/>
        <v>16</v>
      </c>
      <c r="AL1290" s="31" t="s">
        <v>62</v>
      </c>
      <c r="AO1290" s="31" t="s">
        <v>63</v>
      </c>
      <c r="AP1290" s="31" t="s">
        <v>728</v>
      </c>
      <c r="AQ1290" s="14" t="s">
        <v>759</v>
      </c>
      <c r="AR1290" s="31" t="s">
        <v>5716</v>
      </c>
      <c r="AS1290" s="31" t="s">
        <v>725</v>
      </c>
      <c r="AT1290" s="14" t="s">
        <v>5724</v>
      </c>
      <c r="AU1290" s="31" t="s">
        <v>5858</v>
      </c>
      <c r="AX1290" s="31" t="s">
        <v>5724</v>
      </c>
      <c r="BK1290" s="14" t="str">
        <f t="shared" si="626"/>
        <v>TS-O-02:29/
O1011014R_U6:3</v>
      </c>
      <c r="BL1290" s="14" t="str">
        <f t="shared" si="627"/>
        <v>TS-O-02:30/
O1011014R_U6:4</v>
      </c>
      <c r="BM1290" s="14" t="str">
        <f t="shared" si="628"/>
        <v/>
      </c>
      <c r="BN1290" s="14"/>
      <c r="BO1290" s="14" t="str">
        <f t="shared" si="618"/>
        <v>O1011014R:6A/
O1011014R_U6:5</v>
      </c>
      <c r="BP1290" s="14" t="str">
        <f t="shared" si="619"/>
        <v>O1011014R:6C/
O1011014R_U6:6</v>
      </c>
      <c r="BQ1290" s="14"/>
      <c r="BR1290" s="14" t="str">
        <f t="shared" si="629"/>
        <v/>
      </c>
      <c r="BS1290" s="14" t="str">
        <f t="shared" si="630"/>
        <v/>
      </c>
      <c r="BW1290" s="31" t="str">
        <f t="shared" si="631"/>
        <v>6A</v>
      </c>
      <c r="BX1290" s="31" t="str">
        <f t="shared" si="632"/>
        <v>6C</v>
      </c>
      <c r="BY1290" s="31" t="str">
        <f t="shared" si="633"/>
        <v>3</v>
      </c>
      <c r="BZ1290" s="31" t="str">
        <f t="shared" si="634"/>
        <v>4</v>
      </c>
      <c r="CA1290" s="31" t="str">
        <f t="shared" si="635"/>
        <v/>
      </c>
      <c r="CB1290" s="31" t="str">
        <f t="shared" si="636"/>
        <v>5</v>
      </c>
      <c r="CC1290" s="31" t="str">
        <f t="shared" si="637"/>
        <v>6</v>
      </c>
      <c r="CD1290" s="31" t="str">
        <f t="shared" si="638"/>
        <v/>
      </c>
      <c r="CE1290" s="31" t="str">
        <f t="shared" si="639"/>
        <v/>
      </c>
      <c r="CF1290" s="31" t="e">
        <f t="shared" ca="1" si="640"/>
        <v>#NAME?</v>
      </c>
      <c r="CG1290" s="31" t="e">
        <f t="shared" ca="1" si="641"/>
        <v>#NAME?</v>
      </c>
      <c r="CH1290" s="31" t="e">
        <f t="shared" ca="1" si="642"/>
        <v>#NAME?</v>
      </c>
      <c r="CI1290" s="31" t="e">
        <f t="shared" ca="1" si="643"/>
        <v>#NAME?</v>
      </c>
    </row>
    <row r="1291" spans="1:87" s="31" customFormat="1" ht="30" hidden="1" x14ac:dyDescent="0.25">
      <c r="A1291" s="9" t="s">
        <v>6099</v>
      </c>
      <c r="B1291" s="31" t="s">
        <v>751</v>
      </c>
      <c r="C1291" s="31" t="s">
        <v>752</v>
      </c>
      <c r="E1291" s="14" t="s">
        <v>212</v>
      </c>
      <c r="F1291" s="31" t="s">
        <v>6100</v>
      </c>
      <c r="G1291" s="31" t="str">
        <f t="shared" si="620"/>
        <v>Сигнал</v>
      </c>
      <c r="H1291" s="31" t="s">
        <v>293</v>
      </c>
      <c r="I1291" s="31" t="s">
        <v>4605</v>
      </c>
      <c r="J1291" s="31" t="str">
        <f t="shared" si="615"/>
        <v>DCS_AI_01</v>
      </c>
      <c r="K1291" s="14" t="s">
        <v>5866</v>
      </c>
      <c r="M1291" s="31" t="s">
        <v>724</v>
      </c>
      <c r="N1291" s="31" t="s">
        <v>107</v>
      </c>
      <c r="O1291" s="31" t="s">
        <v>188</v>
      </c>
      <c r="P1291" s="31" t="s">
        <v>390</v>
      </c>
      <c r="Q1291" s="31" t="s">
        <v>460</v>
      </c>
      <c r="R1291" s="31">
        <v>23</v>
      </c>
      <c r="S1291" s="31">
        <v>24</v>
      </c>
      <c r="T1291" s="31" t="s">
        <v>62</v>
      </c>
      <c r="U1291" s="31" t="str">
        <f t="shared" si="644"/>
        <v>48</v>
      </c>
      <c r="V1291" s="14" t="str">
        <f t="shared" si="616"/>
        <v>AVK 2,5 A, AVK 2,5 A</v>
      </c>
      <c r="W1291" s="31" t="str">
        <f t="shared" si="621"/>
        <v>O1011001_U7</v>
      </c>
      <c r="X1291" s="14" t="str">
        <f t="shared" si="622"/>
        <v>HD5542</v>
      </c>
      <c r="Y1291" s="31" t="str">
        <f t="shared" si="623"/>
        <v>O1011001</v>
      </c>
      <c r="Z1291" s="31" t="str">
        <f t="shared" si="624"/>
        <v>TUA711-AIO16</v>
      </c>
      <c r="AA1291" s="14" t="str">
        <f t="shared" si="625"/>
        <v>17-SC-DCS-002/O1011001/ 17-MC-DCS-008</v>
      </c>
      <c r="AB1291" s="31" t="s">
        <v>64</v>
      </c>
      <c r="AC1291" s="31" t="s">
        <v>54</v>
      </c>
      <c r="AD1291" s="31" t="s">
        <v>125</v>
      </c>
      <c r="AE1291" s="31">
        <v>1</v>
      </c>
      <c r="AF1291" s="31" t="s">
        <v>126</v>
      </c>
      <c r="AG1291" s="31" t="s">
        <v>723</v>
      </c>
      <c r="AH1291" s="31">
        <v>2</v>
      </c>
      <c r="AI1291" s="31">
        <v>7</v>
      </c>
      <c r="AJ1291" s="31" t="s">
        <v>128</v>
      </c>
      <c r="AK1291" s="31">
        <f t="shared" si="617"/>
        <v>16</v>
      </c>
      <c r="AL1291" s="31" t="s">
        <v>62</v>
      </c>
      <c r="AO1291" s="31" t="s">
        <v>63</v>
      </c>
      <c r="AP1291" s="31" t="s">
        <v>728</v>
      </c>
      <c r="AQ1291" s="31" t="s">
        <v>6096</v>
      </c>
      <c r="AR1291" s="31" t="s">
        <v>5716</v>
      </c>
      <c r="AS1291" s="31" t="s">
        <v>725</v>
      </c>
      <c r="AT1291" s="14" t="s">
        <v>5724</v>
      </c>
      <c r="AU1291" s="31" t="s">
        <v>5858</v>
      </c>
      <c r="AX1291" s="31" t="s">
        <v>5724</v>
      </c>
      <c r="AZ1291" s="31">
        <v>70</v>
      </c>
      <c r="BA1291" s="31">
        <v>105</v>
      </c>
      <c r="BC1291" s="31">
        <v>-50</v>
      </c>
      <c r="BD1291" s="31">
        <v>150</v>
      </c>
      <c r="BE1291" s="31" t="s">
        <v>5739</v>
      </c>
      <c r="BK1291" s="14" t="str">
        <f t="shared" si="626"/>
        <v>TS-O-02:23/
O1011001_U7:3</v>
      </c>
      <c r="BL1291" s="14" t="str">
        <f t="shared" si="627"/>
        <v>TS-O-02:24/
O1011001_U7:4</v>
      </c>
      <c r="BM1291" s="14" t="str">
        <f t="shared" si="628"/>
        <v/>
      </c>
      <c r="BN1291" s="14"/>
      <c r="BO1291" s="14" t="str">
        <f t="shared" si="618"/>
        <v>O1011001:7A/
O1011001_U7:5</v>
      </c>
      <c r="BP1291" s="14" t="str">
        <f t="shared" si="619"/>
        <v>O1011001:7C/
O1011001_U7:6</v>
      </c>
      <c r="BQ1291" s="14"/>
      <c r="BR1291" s="14" t="str">
        <f t="shared" si="629"/>
        <v/>
      </c>
      <c r="BS1291" s="14" t="str">
        <f t="shared" si="630"/>
        <v/>
      </c>
      <c r="BW1291" s="31" t="str">
        <f t="shared" si="631"/>
        <v>7A</v>
      </c>
      <c r="BX1291" s="31" t="str">
        <f t="shared" si="632"/>
        <v>7C</v>
      </c>
      <c r="BY1291" s="31" t="str">
        <f t="shared" si="633"/>
        <v>3</v>
      </c>
      <c r="BZ1291" s="31" t="str">
        <f t="shared" si="634"/>
        <v>4</v>
      </c>
      <c r="CA1291" s="31" t="str">
        <f t="shared" si="635"/>
        <v/>
      </c>
      <c r="CB1291" s="31" t="str">
        <f t="shared" si="636"/>
        <v>5</v>
      </c>
      <c r="CC1291" s="31" t="str">
        <f t="shared" si="637"/>
        <v>6</v>
      </c>
      <c r="CD1291" s="31" t="str">
        <f t="shared" si="638"/>
        <v/>
      </c>
      <c r="CE1291" s="31" t="str">
        <f t="shared" si="639"/>
        <v/>
      </c>
      <c r="CF1291" s="31" t="e">
        <f t="shared" ca="1" si="640"/>
        <v>#NAME?</v>
      </c>
      <c r="CG1291" s="31" t="e">
        <f t="shared" ca="1" si="641"/>
        <v>#NAME?</v>
      </c>
      <c r="CH1291" s="31" t="e">
        <f t="shared" ca="1" si="642"/>
        <v>#NAME?</v>
      </c>
      <c r="CI1291" s="31" t="e">
        <f t="shared" ca="1" si="643"/>
        <v>#NAME?</v>
      </c>
    </row>
    <row r="1292" spans="1:87" s="31" customFormat="1" ht="30" hidden="1" x14ac:dyDescent="0.25">
      <c r="A1292" s="9" t="s">
        <v>6099</v>
      </c>
      <c r="B1292" s="31" t="s">
        <v>753</v>
      </c>
      <c r="C1292" s="31" t="s">
        <v>754</v>
      </c>
      <c r="E1292" s="14" t="s">
        <v>212</v>
      </c>
      <c r="F1292" s="31" t="s">
        <v>6100</v>
      </c>
      <c r="G1292" s="31" t="str">
        <f t="shared" si="620"/>
        <v>Сигнал</v>
      </c>
      <c r="H1292" s="31" t="s">
        <v>293</v>
      </c>
      <c r="I1292" s="31" t="s">
        <v>4605</v>
      </c>
      <c r="J1292" s="31" t="str">
        <f t="shared" si="615"/>
        <v>DCS_AI_01</v>
      </c>
      <c r="K1292" s="14" t="s">
        <v>5866</v>
      </c>
      <c r="M1292" s="31" t="s">
        <v>724</v>
      </c>
      <c r="N1292" s="31" t="s">
        <v>107</v>
      </c>
      <c r="O1292" s="31" t="s">
        <v>191</v>
      </c>
      <c r="P1292" s="31" t="s">
        <v>390</v>
      </c>
      <c r="Q1292" s="31" t="s">
        <v>460</v>
      </c>
      <c r="R1292" s="31">
        <v>25</v>
      </c>
      <c r="S1292" s="31">
        <v>26</v>
      </c>
      <c r="T1292" s="31" t="s">
        <v>62</v>
      </c>
      <c r="U1292" s="31" t="str">
        <f t="shared" si="644"/>
        <v>48</v>
      </c>
      <c r="V1292" s="14" t="str">
        <f t="shared" si="616"/>
        <v>AVK 2,5 A, AVK 2,5 A</v>
      </c>
      <c r="W1292" s="31" t="str">
        <f t="shared" si="621"/>
        <v>O1011001_U8</v>
      </c>
      <c r="X1292" s="14" t="str">
        <f t="shared" si="622"/>
        <v>HD5542</v>
      </c>
      <c r="Y1292" s="31" t="str">
        <f t="shared" si="623"/>
        <v>O1011001</v>
      </c>
      <c r="Z1292" s="31" t="str">
        <f t="shared" si="624"/>
        <v>TUA711-AIO16</v>
      </c>
      <c r="AA1292" s="14" t="str">
        <f t="shared" si="625"/>
        <v>17-SC-DCS-002/O1011001/ 17-MC-DCS-008</v>
      </c>
      <c r="AB1292" s="31" t="s">
        <v>64</v>
      </c>
      <c r="AC1292" s="31" t="s">
        <v>54</v>
      </c>
      <c r="AD1292" s="31" t="s">
        <v>125</v>
      </c>
      <c r="AE1292" s="31">
        <v>1</v>
      </c>
      <c r="AF1292" s="31" t="s">
        <v>126</v>
      </c>
      <c r="AG1292" s="31" t="s">
        <v>723</v>
      </c>
      <c r="AH1292" s="31">
        <v>2</v>
      </c>
      <c r="AI1292" s="31">
        <v>8</v>
      </c>
      <c r="AJ1292" s="31" t="s">
        <v>128</v>
      </c>
      <c r="AK1292" s="31">
        <f t="shared" si="617"/>
        <v>16</v>
      </c>
      <c r="AL1292" s="31" t="s">
        <v>62</v>
      </c>
      <c r="AO1292" s="31" t="s">
        <v>63</v>
      </c>
      <c r="AP1292" s="31" t="s">
        <v>755</v>
      </c>
      <c r="AQ1292" s="31" t="s">
        <v>6097</v>
      </c>
      <c r="AR1292" s="31" t="s">
        <v>5716</v>
      </c>
      <c r="AS1292" s="31" t="s">
        <v>725</v>
      </c>
      <c r="AT1292" s="14" t="s">
        <v>5724</v>
      </c>
      <c r="AU1292" s="31" t="s">
        <v>5858</v>
      </c>
      <c r="AX1292" s="31" t="s">
        <v>5724</v>
      </c>
      <c r="AZ1292" s="31">
        <v>10</v>
      </c>
      <c r="BA1292" s="31">
        <v>80</v>
      </c>
      <c r="BC1292" s="31">
        <v>-50</v>
      </c>
      <c r="BD1292" s="31">
        <v>100</v>
      </c>
      <c r="BE1292" s="31" t="s">
        <v>5739</v>
      </c>
      <c r="BK1292" s="14" t="str">
        <f t="shared" si="626"/>
        <v>TS-O-02:25/
O1011001_U8:3</v>
      </c>
      <c r="BL1292" s="14" t="str">
        <f t="shared" si="627"/>
        <v>TS-O-02:26/
O1011001_U8:4</v>
      </c>
      <c r="BM1292" s="14" t="str">
        <f t="shared" si="628"/>
        <v/>
      </c>
      <c r="BN1292" s="14"/>
      <c r="BO1292" s="14" t="str">
        <f t="shared" si="618"/>
        <v>O1011001:8A/
O1011001_U8:5</v>
      </c>
      <c r="BP1292" s="14" t="str">
        <f t="shared" si="619"/>
        <v>O1011001:8C/
O1011001_U8:6</v>
      </c>
      <c r="BQ1292" s="14"/>
      <c r="BR1292" s="14" t="str">
        <f t="shared" si="629"/>
        <v/>
      </c>
      <c r="BS1292" s="14" t="str">
        <f t="shared" si="630"/>
        <v/>
      </c>
      <c r="BW1292" s="31" t="str">
        <f t="shared" si="631"/>
        <v>8A</v>
      </c>
      <c r="BX1292" s="31" t="str">
        <f t="shared" si="632"/>
        <v>8C</v>
      </c>
      <c r="BY1292" s="31" t="str">
        <f t="shared" si="633"/>
        <v>3</v>
      </c>
      <c r="BZ1292" s="31" t="str">
        <f t="shared" si="634"/>
        <v>4</v>
      </c>
      <c r="CA1292" s="31" t="str">
        <f t="shared" si="635"/>
        <v/>
      </c>
      <c r="CB1292" s="31" t="str">
        <f t="shared" si="636"/>
        <v>5</v>
      </c>
      <c r="CC1292" s="31" t="str">
        <f t="shared" si="637"/>
        <v>6</v>
      </c>
      <c r="CD1292" s="31" t="str">
        <f t="shared" si="638"/>
        <v/>
      </c>
      <c r="CE1292" s="31" t="str">
        <f t="shared" si="639"/>
        <v/>
      </c>
      <c r="CF1292" s="31" t="e">
        <f t="shared" ca="1" si="640"/>
        <v>#NAME?</v>
      </c>
      <c r="CG1292" s="31" t="e">
        <f t="shared" ca="1" si="641"/>
        <v>#NAME?</v>
      </c>
      <c r="CH1292" s="31" t="e">
        <f t="shared" ca="1" si="642"/>
        <v>#NAME?</v>
      </c>
      <c r="CI1292" s="31" t="e">
        <f t="shared" ca="1" si="643"/>
        <v>#NAME?</v>
      </c>
    </row>
    <row r="1293" spans="1:87" s="31" customFormat="1" ht="30" hidden="1" x14ac:dyDescent="0.25">
      <c r="A1293" s="9" t="s">
        <v>6099</v>
      </c>
      <c r="B1293" s="31" t="s">
        <v>756</v>
      </c>
      <c r="C1293" s="31" t="s">
        <v>757</v>
      </c>
      <c r="E1293" s="14" t="s">
        <v>212</v>
      </c>
      <c r="F1293" s="31" t="s">
        <v>6100</v>
      </c>
      <c r="G1293" s="31" t="str">
        <f t="shared" si="620"/>
        <v>Сигнал</v>
      </c>
      <c r="H1293" s="31" t="s">
        <v>293</v>
      </c>
      <c r="I1293" s="31" t="s">
        <v>4605</v>
      </c>
      <c r="J1293" s="31" t="str">
        <f t="shared" si="615"/>
        <v>DCS_AI_01</v>
      </c>
      <c r="K1293" s="14" t="s">
        <v>5866</v>
      </c>
      <c r="M1293" s="31" t="s">
        <v>724</v>
      </c>
      <c r="N1293" s="31" t="s">
        <v>107</v>
      </c>
      <c r="O1293" s="31" t="s">
        <v>194</v>
      </c>
      <c r="P1293" s="31" t="s">
        <v>390</v>
      </c>
      <c r="Q1293" s="31" t="s">
        <v>460</v>
      </c>
      <c r="R1293" s="31">
        <v>27</v>
      </c>
      <c r="S1293" s="31">
        <v>28</v>
      </c>
      <c r="T1293" s="31" t="s">
        <v>62</v>
      </c>
      <c r="U1293" s="31" t="str">
        <f t="shared" si="644"/>
        <v>48</v>
      </c>
      <c r="V1293" s="14" t="str">
        <f t="shared" si="616"/>
        <v>AVK 2,5 A, AVK 2,5 A</v>
      </c>
      <c r="W1293" s="31" t="str">
        <f t="shared" si="621"/>
        <v>O1011001_U9</v>
      </c>
      <c r="X1293" s="14" t="str">
        <f t="shared" si="622"/>
        <v>HD5542</v>
      </c>
      <c r="Y1293" s="31" t="str">
        <f t="shared" si="623"/>
        <v>O1011001</v>
      </c>
      <c r="Z1293" s="31" t="str">
        <f t="shared" si="624"/>
        <v>TUA711-AIO16</v>
      </c>
      <c r="AA1293" s="14" t="str">
        <f t="shared" si="625"/>
        <v>17-SC-DCS-002/O1011001/ 17-MC-DCS-008</v>
      </c>
      <c r="AB1293" s="31" t="s">
        <v>64</v>
      </c>
      <c r="AC1293" s="31" t="s">
        <v>54</v>
      </c>
      <c r="AD1293" s="31" t="s">
        <v>125</v>
      </c>
      <c r="AE1293" s="31">
        <v>1</v>
      </c>
      <c r="AF1293" s="31" t="s">
        <v>126</v>
      </c>
      <c r="AG1293" s="31" t="s">
        <v>723</v>
      </c>
      <c r="AH1293" s="31">
        <v>2</v>
      </c>
      <c r="AI1293" s="31">
        <v>9</v>
      </c>
      <c r="AJ1293" s="31" t="s">
        <v>128</v>
      </c>
      <c r="AK1293" s="31">
        <f t="shared" si="617"/>
        <v>16</v>
      </c>
      <c r="AL1293" s="31" t="s">
        <v>62</v>
      </c>
      <c r="AO1293" s="31" t="s">
        <v>63</v>
      </c>
      <c r="AP1293" s="31" t="s">
        <v>735</v>
      </c>
      <c r="AQ1293" s="31" t="s">
        <v>6098</v>
      </c>
      <c r="AR1293" s="31" t="s">
        <v>5716</v>
      </c>
      <c r="AS1293" s="31" t="s">
        <v>725</v>
      </c>
      <c r="AT1293" s="14" t="s">
        <v>5724</v>
      </c>
      <c r="AU1293" s="31" t="s">
        <v>5858</v>
      </c>
      <c r="AX1293" s="31" t="s">
        <v>5724</v>
      </c>
      <c r="AZ1293" s="31">
        <v>10</v>
      </c>
      <c r="BA1293" s="31">
        <v>80</v>
      </c>
      <c r="BC1293" s="31">
        <v>-50</v>
      </c>
      <c r="BD1293" s="31">
        <v>100</v>
      </c>
      <c r="BE1293" s="31" t="s">
        <v>5739</v>
      </c>
      <c r="BK1293" s="14" t="str">
        <f t="shared" si="626"/>
        <v>TS-O-02:27/
O1011001_U9:3</v>
      </c>
      <c r="BL1293" s="14" t="str">
        <f t="shared" si="627"/>
        <v>TS-O-02:28/
O1011001_U9:4</v>
      </c>
      <c r="BM1293" s="14" t="str">
        <f t="shared" si="628"/>
        <v/>
      </c>
      <c r="BN1293" s="14"/>
      <c r="BO1293" s="14" t="str">
        <f t="shared" si="618"/>
        <v>O1011001:9A/
O1011001_U9:5</v>
      </c>
      <c r="BP1293" s="14" t="str">
        <f t="shared" si="619"/>
        <v>O1011001:9C/
O1011001_U9:6</v>
      </c>
      <c r="BQ1293" s="14"/>
      <c r="BR1293" s="14" t="str">
        <f t="shared" si="629"/>
        <v/>
      </c>
      <c r="BS1293" s="14" t="str">
        <f t="shared" si="630"/>
        <v/>
      </c>
      <c r="BW1293" s="31" t="str">
        <f t="shared" si="631"/>
        <v>9A</v>
      </c>
      <c r="BX1293" s="31" t="str">
        <f t="shared" si="632"/>
        <v>9C</v>
      </c>
      <c r="BY1293" s="31" t="str">
        <f t="shared" si="633"/>
        <v>3</v>
      </c>
      <c r="BZ1293" s="31" t="str">
        <f t="shared" si="634"/>
        <v>4</v>
      </c>
      <c r="CA1293" s="31" t="str">
        <f t="shared" si="635"/>
        <v/>
      </c>
      <c r="CB1293" s="31" t="str">
        <f t="shared" si="636"/>
        <v>5</v>
      </c>
      <c r="CC1293" s="31" t="str">
        <f t="shared" si="637"/>
        <v>6</v>
      </c>
      <c r="CD1293" s="31" t="str">
        <f t="shared" si="638"/>
        <v/>
      </c>
      <c r="CE1293" s="31" t="str">
        <f t="shared" si="639"/>
        <v/>
      </c>
      <c r="CF1293" s="31" t="e">
        <f t="shared" ca="1" si="640"/>
        <v>#NAME?</v>
      </c>
      <c r="CG1293" s="31" t="e">
        <f t="shared" ca="1" si="641"/>
        <v>#NAME?</v>
      </c>
      <c r="CH1293" s="31" t="e">
        <f t="shared" ca="1" si="642"/>
        <v>#NAME?</v>
      </c>
      <c r="CI1293" s="31" t="e">
        <f t="shared" ca="1" si="643"/>
        <v>#NAME?</v>
      </c>
    </row>
    <row r="1294" spans="1:87" s="31" customFormat="1" ht="30" hidden="1" x14ac:dyDescent="0.25">
      <c r="A1294" s="9" t="s">
        <v>6099</v>
      </c>
      <c r="B1294" s="31" t="s">
        <v>4406</v>
      </c>
      <c r="C1294" s="31" t="s">
        <v>362</v>
      </c>
      <c r="E1294" s="14" t="s">
        <v>227</v>
      </c>
      <c r="F1294" s="31" t="s">
        <v>6100</v>
      </c>
      <c r="G1294" s="31" t="str">
        <f t="shared" si="620"/>
        <v>Сигнал</v>
      </c>
      <c r="H1294" s="31" t="s">
        <v>330</v>
      </c>
      <c r="J1294" s="31" t="str">
        <f t="shared" si="615"/>
        <v>DCS_AI_01</v>
      </c>
      <c r="K1294" s="14" t="s">
        <v>5866</v>
      </c>
      <c r="M1294" s="31" t="s">
        <v>4409</v>
      </c>
      <c r="N1294" s="31" t="s">
        <v>4410</v>
      </c>
      <c r="O1294" s="31" t="s">
        <v>58</v>
      </c>
      <c r="P1294" s="31" t="s">
        <v>230</v>
      </c>
      <c r="Q1294" s="31" t="s">
        <v>326</v>
      </c>
      <c r="R1294" s="31">
        <v>1</v>
      </c>
      <c r="S1294" s="31">
        <v>2</v>
      </c>
      <c r="T1294" s="31" t="s">
        <v>62</v>
      </c>
      <c r="U1294" s="31" t="str">
        <f t="shared" si="644"/>
        <v>30</v>
      </c>
      <c r="V1294" s="14" t="str">
        <f t="shared" si="616"/>
        <v>AVK 2,5 A, AVK 2,5 A</v>
      </c>
      <c r="W1294" s="31" t="str">
        <f t="shared" si="621"/>
        <v>O1011005_U7</v>
      </c>
      <c r="X1294" s="14" t="str">
        <f t="shared" si="622"/>
        <v>HD5542</v>
      </c>
      <c r="Y1294" s="31" t="str">
        <f t="shared" si="623"/>
        <v>O1011005</v>
      </c>
      <c r="Z1294" s="31" t="str">
        <f t="shared" si="624"/>
        <v>TUA711-AIO16</v>
      </c>
      <c r="AA1294" s="14" t="str">
        <f t="shared" si="625"/>
        <v>17-SC-DCS-002/O1011005/ 17-MC-DCS-009</v>
      </c>
      <c r="AB1294" s="31" t="s">
        <v>64</v>
      </c>
      <c r="AC1294" s="31" t="s">
        <v>54</v>
      </c>
      <c r="AD1294" s="31" t="s">
        <v>125</v>
      </c>
      <c r="AE1294" s="31">
        <v>1</v>
      </c>
      <c r="AF1294" s="31" t="s">
        <v>126</v>
      </c>
      <c r="AG1294" s="31" t="s">
        <v>325</v>
      </c>
      <c r="AH1294" s="31">
        <v>6</v>
      </c>
      <c r="AI1294" s="31">
        <v>7</v>
      </c>
      <c r="AJ1294" s="31" t="s">
        <v>128</v>
      </c>
      <c r="AK1294" s="31">
        <f t="shared" si="617"/>
        <v>16</v>
      </c>
      <c r="AL1294" s="31" t="s">
        <v>62</v>
      </c>
      <c r="AO1294" s="31" t="s">
        <v>63</v>
      </c>
      <c r="AP1294" s="14" t="s">
        <v>329</v>
      </c>
      <c r="AQ1294" s="31" t="s">
        <v>6041</v>
      </c>
      <c r="AR1294" s="31" t="s">
        <v>5716</v>
      </c>
      <c r="AS1294" s="31" t="s">
        <v>2538</v>
      </c>
      <c r="AT1294" s="14" t="s">
        <v>5724</v>
      </c>
      <c r="AU1294" s="31" t="s">
        <v>5858</v>
      </c>
      <c r="AX1294" s="31" t="s">
        <v>5724</v>
      </c>
      <c r="BC1294" s="31">
        <v>-40</v>
      </c>
      <c r="BD1294" s="31">
        <v>100</v>
      </c>
      <c r="BE1294" s="31" t="s">
        <v>5739</v>
      </c>
      <c r="BK1294" s="14" t="str">
        <f t="shared" si="626"/>
        <v>TS-H-05:1/
O1011005_U7:3</v>
      </c>
      <c r="BL1294" s="14" t="str">
        <f t="shared" si="627"/>
        <v>TS-H-05:2/
O1011005_U7:4</v>
      </c>
      <c r="BM1294" s="14" t="str">
        <f t="shared" si="628"/>
        <v/>
      </c>
      <c r="BN1294" s="14"/>
      <c r="BO1294" s="14" t="str">
        <f t="shared" si="618"/>
        <v>O1011005:7A/
O1011005_U7:5</v>
      </c>
      <c r="BP1294" s="14" t="str">
        <f t="shared" si="619"/>
        <v>O1011005:7C/
O1011005_U7:6</v>
      </c>
      <c r="BQ1294" s="14"/>
      <c r="BR1294" s="14" t="str">
        <f t="shared" si="629"/>
        <v/>
      </c>
      <c r="BS1294" s="14" t="str">
        <f t="shared" si="630"/>
        <v/>
      </c>
      <c r="BW1294" s="31" t="str">
        <f t="shared" si="631"/>
        <v>7A</v>
      </c>
      <c r="BX1294" s="31" t="str">
        <f t="shared" si="632"/>
        <v>7C</v>
      </c>
      <c r="BY1294" s="31" t="str">
        <f t="shared" si="633"/>
        <v>3</v>
      </c>
      <c r="BZ1294" s="31" t="str">
        <f t="shared" si="634"/>
        <v>4</v>
      </c>
      <c r="CA1294" s="31" t="str">
        <f t="shared" si="635"/>
        <v/>
      </c>
      <c r="CB1294" s="31" t="str">
        <f t="shared" si="636"/>
        <v>5</v>
      </c>
      <c r="CC1294" s="31" t="str">
        <f t="shared" si="637"/>
        <v>6</v>
      </c>
      <c r="CD1294" s="31" t="str">
        <f t="shared" si="638"/>
        <v/>
      </c>
      <c r="CE1294" s="31" t="str">
        <f t="shared" si="639"/>
        <v/>
      </c>
      <c r="CF1294" s="31" t="e">
        <f t="shared" ca="1" si="640"/>
        <v>#NAME?</v>
      </c>
      <c r="CG1294" s="31" t="e">
        <f t="shared" ca="1" si="641"/>
        <v>#NAME?</v>
      </c>
      <c r="CH1294" s="31" t="e">
        <f t="shared" ca="1" si="642"/>
        <v>#NAME?</v>
      </c>
      <c r="CI1294" s="31" t="e">
        <f t="shared" ca="1" si="643"/>
        <v>#NAME?</v>
      </c>
    </row>
    <row r="1295" spans="1:87" s="31" customFormat="1" ht="30" hidden="1" x14ac:dyDescent="0.25">
      <c r="A1295" s="9" t="s">
        <v>6099</v>
      </c>
      <c r="B1295" s="31" t="s">
        <v>4446</v>
      </c>
      <c r="C1295" s="31" t="s">
        <v>328</v>
      </c>
      <c r="E1295" s="14" t="s">
        <v>227</v>
      </c>
      <c r="F1295" s="31" t="s">
        <v>6100</v>
      </c>
      <c r="G1295" s="31" t="str">
        <f t="shared" si="620"/>
        <v>Сигнал</v>
      </c>
      <c r="H1295" s="31" t="s">
        <v>330</v>
      </c>
      <c r="J1295" s="31" t="str">
        <f t="shared" si="615"/>
        <v>DCS_AI_01</v>
      </c>
      <c r="K1295" s="14" t="s">
        <v>5866</v>
      </c>
      <c r="M1295" s="31" t="s">
        <v>4409</v>
      </c>
      <c r="N1295" s="31" t="s">
        <v>4410</v>
      </c>
      <c r="O1295" s="31" t="s">
        <v>103</v>
      </c>
      <c r="P1295" s="31" t="s">
        <v>230</v>
      </c>
      <c r="Q1295" s="31" t="s">
        <v>326</v>
      </c>
      <c r="R1295" s="31">
        <v>3</v>
      </c>
      <c r="S1295" s="31">
        <v>4</v>
      </c>
      <c r="T1295" s="31" t="s">
        <v>62</v>
      </c>
      <c r="U1295" s="31" t="str">
        <f t="shared" si="644"/>
        <v>30</v>
      </c>
      <c r="V1295" s="14" t="str">
        <f t="shared" si="616"/>
        <v>AVK 2,5 A, AVK 2,5 A</v>
      </c>
      <c r="W1295" s="31" t="str">
        <f t="shared" si="621"/>
        <v>O1011005_U2</v>
      </c>
      <c r="X1295" s="14" t="str">
        <f t="shared" si="622"/>
        <v>HD5542</v>
      </c>
      <c r="Y1295" s="31" t="str">
        <f t="shared" si="623"/>
        <v>O1011005</v>
      </c>
      <c r="Z1295" s="31" t="str">
        <f t="shared" si="624"/>
        <v>TUA711-AIO16</v>
      </c>
      <c r="AA1295" s="14" t="str">
        <f t="shared" si="625"/>
        <v>17-SC-DCS-002/O1011005/ 17-MC-DCS-009</v>
      </c>
      <c r="AB1295" s="31" t="s">
        <v>64</v>
      </c>
      <c r="AC1295" s="31" t="s">
        <v>54</v>
      </c>
      <c r="AD1295" s="31" t="s">
        <v>125</v>
      </c>
      <c r="AE1295" s="31">
        <v>1</v>
      </c>
      <c r="AF1295" s="31" t="s">
        <v>126</v>
      </c>
      <c r="AG1295" s="31" t="s">
        <v>325</v>
      </c>
      <c r="AH1295" s="31">
        <v>6</v>
      </c>
      <c r="AI1295" s="31">
        <v>2</v>
      </c>
      <c r="AJ1295" s="31" t="s">
        <v>128</v>
      </c>
      <c r="AK1295" s="31">
        <f t="shared" si="617"/>
        <v>16</v>
      </c>
      <c r="AL1295" s="31" t="s">
        <v>62</v>
      </c>
      <c r="AO1295" s="31" t="s">
        <v>63</v>
      </c>
      <c r="AP1295" s="14" t="s">
        <v>329</v>
      </c>
      <c r="AQ1295" s="31" t="s">
        <v>5982</v>
      </c>
      <c r="AR1295" s="31" t="s">
        <v>5716</v>
      </c>
      <c r="AS1295" s="31" t="s">
        <v>2538</v>
      </c>
      <c r="AT1295" s="14" t="s">
        <v>5724</v>
      </c>
      <c r="AU1295" s="31" t="s">
        <v>5858</v>
      </c>
      <c r="AX1295" s="31" t="s">
        <v>5724</v>
      </c>
      <c r="BC1295" s="31">
        <v>-40</v>
      </c>
      <c r="BD1295" s="31">
        <v>100</v>
      </c>
      <c r="BE1295" s="31" t="s">
        <v>5739</v>
      </c>
      <c r="BK1295" s="14" t="str">
        <f t="shared" si="626"/>
        <v>TS-H-05:3/
O1011005_U2:3</v>
      </c>
      <c r="BL1295" s="14" t="str">
        <f t="shared" si="627"/>
        <v>TS-H-05:4/
O1011005_U2:4</v>
      </c>
      <c r="BM1295" s="14" t="str">
        <f t="shared" si="628"/>
        <v/>
      </c>
      <c r="BN1295" s="14"/>
      <c r="BO1295" s="14" t="str">
        <f t="shared" si="618"/>
        <v>O1011005:2A/
O1011005_U2:5</v>
      </c>
      <c r="BP1295" s="14" t="str">
        <f t="shared" si="619"/>
        <v>O1011005:2C/
O1011005_U2:6</v>
      </c>
      <c r="BQ1295" s="14"/>
      <c r="BR1295" s="14" t="str">
        <f t="shared" si="629"/>
        <v/>
      </c>
      <c r="BS1295" s="14" t="str">
        <f t="shared" si="630"/>
        <v/>
      </c>
      <c r="BW1295" s="31" t="str">
        <f t="shared" si="631"/>
        <v>2A</v>
      </c>
      <c r="BX1295" s="31" t="str">
        <f t="shared" si="632"/>
        <v>2C</v>
      </c>
      <c r="BY1295" s="31" t="str">
        <f t="shared" si="633"/>
        <v>3</v>
      </c>
      <c r="BZ1295" s="31" t="str">
        <f t="shared" si="634"/>
        <v>4</v>
      </c>
      <c r="CA1295" s="31" t="str">
        <f t="shared" si="635"/>
        <v/>
      </c>
      <c r="CB1295" s="31" t="str">
        <f t="shared" si="636"/>
        <v>5</v>
      </c>
      <c r="CC1295" s="31" t="str">
        <f t="shared" si="637"/>
        <v>6</v>
      </c>
      <c r="CD1295" s="31" t="str">
        <f t="shared" si="638"/>
        <v/>
      </c>
      <c r="CE1295" s="31" t="str">
        <f t="shared" si="639"/>
        <v/>
      </c>
      <c r="CF1295" s="31" t="e">
        <f t="shared" ca="1" si="640"/>
        <v>#NAME?</v>
      </c>
      <c r="CG1295" s="31" t="e">
        <f t="shared" ca="1" si="641"/>
        <v>#NAME?</v>
      </c>
      <c r="CH1295" s="31" t="e">
        <f t="shared" ca="1" si="642"/>
        <v>#NAME?</v>
      </c>
      <c r="CI1295" s="31" t="e">
        <f t="shared" ca="1" si="643"/>
        <v>#NAME?</v>
      </c>
    </row>
    <row r="1296" spans="1:87" s="31" customFormat="1" ht="30" hidden="1" x14ac:dyDescent="0.25">
      <c r="A1296" s="9" t="s">
        <v>6099</v>
      </c>
      <c r="B1296" s="31" t="s">
        <v>4449</v>
      </c>
      <c r="C1296" s="31" t="s">
        <v>331</v>
      </c>
      <c r="E1296" s="14" t="s">
        <v>227</v>
      </c>
      <c r="F1296" s="31" t="s">
        <v>6100</v>
      </c>
      <c r="G1296" s="31" t="str">
        <f t="shared" si="620"/>
        <v>Сигнал</v>
      </c>
      <c r="H1296" s="31" t="s">
        <v>330</v>
      </c>
      <c r="J1296" s="31" t="str">
        <f t="shared" si="615"/>
        <v>DCS_AI_01</v>
      </c>
      <c r="K1296" s="14" t="s">
        <v>5866</v>
      </c>
      <c r="M1296" s="31" t="s">
        <v>4409</v>
      </c>
      <c r="N1296" s="31" t="s">
        <v>4410</v>
      </c>
      <c r="O1296" s="31" t="s">
        <v>145</v>
      </c>
      <c r="P1296" s="31" t="s">
        <v>230</v>
      </c>
      <c r="Q1296" s="31" t="s">
        <v>326</v>
      </c>
      <c r="R1296" s="31">
        <v>5</v>
      </c>
      <c r="S1296" s="31">
        <v>6</v>
      </c>
      <c r="T1296" s="31" t="s">
        <v>62</v>
      </c>
      <c r="U1296" s="31" t="str">
        <f t="shared" si="644"/>
        <v>30</v>
      </c>
      <c r="V1296" s="14" t="str">
        <f t="shared" si="616"/>
        <v>AVK 2,5 A, AVK 2,5 A</v>
      </c>
      <c r="W1296" s="31" t="str">
        <f t="shared" si="621"/>
        <v>O1011005_U3</v>
      </c>
      <c r="X1296" s="14" t="str">
        <f t="shared" si="622"/>
        <v>HD5542</v>
      </c>
      <c r="Y1296" s="31" t="str">
        <f t="shared" si="623"/>
        <v>O1011005</v>
      </c>
      <c r="Z1296" s="31" t="str">
        <f t="shared" si="624"/>
        <v>TUA711-AIO16</v>
      </c>
      <c r="AA1296" s="14" t="str">
        <f t="shared" si="625"/>
        <v>17-SC-DCS-002/O1011005/ 17-MC-DCS-009</v>
      </c>
      <c r="AB1296" s="31" t="s">
        <v>64</v>
      </c>
      <c r="AC1296" s="31" t="s">
        <v>54</v>
      </c>
      <c r="AD1296" s="31" t="s">
        <v>125</v>
      </c>
      <c r="AE1296" s="31">
        <v>1</v>
      </c>
      <c r="AF1296" s="31" t="s">
        <v>126</v>
      </c>
      <c r="AG1296" s="31" t="s">
        <v>325</v>
      </c>
      <c r="AH1296" s="31">
        <v>6</v>
      </c>
      <c r="AI1296" s="31">
        <v>3</v>
      </c>
      <c r="AJ1296" s="31" t="s">
        <v>128</v>
      </c>
      <c r="AK1296" s="31">
        <f t="shared" si="617"/>
        <v>16</v>
      </c>
      <c r="AL1296" s="31" t="s">
        <v>62</v>
      </c>
      <c r="AO1296" s="31" t="s">
        <v>63</v>
      </c>
      <c r="AP1296" s="14" t="s">
        <v>332</v>
      </c>
      <c r="AQ1296" s="31" t="s">
        <v>5983</v>
      </c>
      <c r="AR1296" s="31" t="s">
        <v>5716</v>
      </c>
      <c r="AS1296" s="31" t="s">
        <v>2538</v>
      </c>
      <c r="AT1296" s="14" t="s">
        <v>5724</v>
      </c>
      <c r="AU1296" s="31" t="s">
        <v>5858</v>
      </c>
      <c r="AX1296" s="31" t="s">
        <v>5724</v>
      </c>
      <c r="BC1296" s="31">
        <v>-40</v>
      </c>
      <c r="BD1296" s="31">
        <v>100</v>
      </c>
      <c r="BE1296" s="31" t="s">
        <v>5739</v>
      </c>
      <c r="BK1296" s="14" t="str">
        <f t="shared" si="626"/>
        <v>TS-H-05:5/
O1011005_U3:3</v>
      </c>
      <c r="BL1296" s="14" t="str">
        <f t="shared" si="627"/>
        <v>TS-H-05:6/
O1011005_U3:4</v>
      </c>
      <c r="BM1296" s="14" t="str">
        <f t="shared" si="628"/>
        <v/>
      </c>
      <c r="BN1296" s="14"/>
      <c r="BO1296" s="14" t="str">
        <f t="shared" si="618"/>
        <v>O1011005:3A/
O1011005_U3:5</v>
      </c>
      <c r="BP1296" s="14" t="str">
        <f t="shared" si="619"/>
        <v>O1011005:3C/
O1011005_U3:6</v>
      </c>
      <c r="BQ1296" s="14"/>
      <c r="BR1296" s="14" t="str">
        <f t="shared" si="629"/>
        <v/>
      </c>
      <c r="BS1296" s="14" t="str">
        <f t="shared" si="630"/>
        <v/>
      </c>
      <c r="BW1296" s="31" t="str">
        <f t="shared" si="631"/>
        <v>3A</v>
      </c>
      <c r="BX1296" s="31" t="str">
        <f t="shared" si="632"/>
        <v>3C</v>
      </c>
      <c r="BY1296" s="31" t="str">
        <f t="shared" si="633"/>
        <v>3</v>
      </c>
      <c r="BZ1296" s="31" t="str">
        <f t="shared" si="634"/>
        <v>4</v>
      </c>
      <c r="CA1296" s="31" t="str">
        <f t="shared" si="635"/>
        <v/>
      </c>
      <c r="CB1296" s="31" t="str">
        <f t="shared" si="636"/>
        <v>5</v>
      </c>
      <c r="CC1296" s="31" t="str">
        <f t="shared" si="637"/>
        <v>6</v>
      </c>
      <c r="CD1296" s="31" t="str">
        <f t="shared" si="638"/>
        <v/>
      </c>
      <c r="CE1296" s="31" t="str">
        <f t="shared" si="639"/>
        <v/>
      </c>
      <c r="CF1296" s="31" t="e">
        <f t="shared" ca="1" si="640"/>
        <v>#NAME?</v>
      </c>
      <c r="CG1296" s="31" t="e">
        <f t="shared" ca="1" si="641"/>
        <v>#NAME?</v>
      </c>
      <c r="CH1296" s="31" t="e">
        <f t="shared" ca="1" si="642"/>
        <v>#NAME?</v>
      </c>
      <c r="CI1296" s="31" t="e">
        <f t="shared" ca="1" si="643"/>
        <v>#NAME?</v>
      </c>
    </row>
    <row r="1297" spans="1:87" s="31" customFormat="1" ht="30" hidden="1" x14ac:dyDescent="0.25">
      <c r="A1297" s="9" t="s">
        <v>6099</v>
      </c>
      <c r="B1297" s="31" t="s">
        <v>692</v>
      </c>
      <c r="C1297" s="31" t="s">
        <v>693</v>
      </c>
      <c r="E1297" s="14" t="s">
        <v>212</v>
      </c>
      <c r="F1297" s="31" t="s">
        <v>6100</v>
      </c>
      <c r="G1297" s="31" t="str">
        <f t="shared" si="620"/>
        <v>Сигнал</v>
      </c>
      <c r="H1297" s="31" t="s">
        <v>696</v>
      </c>
      <c r="I1297" s="31" t="s">
        <v>4586</v>
      </c>
      <c r="J1297" s="31" t="str">
        <f t="shared" si="615"/>
        <v>DCS_AI_01</v>
      </c>
      <c r="K1297" s="14" t="s">
        <v>5866</v>
      </c>
      <c r="M1297" s="31" t="s">
        <v>683</v>
      </c>
      <c r="N1297" s="31" t="s">
        <v>113</v>
      </c>
      <c r="O1297" s="31" t="s">
        <v>150</v>
      </c>
      <c r="P1297" s="31" t="s">
        <v>131</v>
      </c>
      <c r="Q1297" s="31" t="s">
        <v>684</v>
      </c>
      <c r="R1297" s="31">
        <v>7</v>
      </c>
      <c r="S1297" s="31">
        <v>8</v>
      </c>
      <c r="T1297" s="31" t="s">
        <v>62</v>
      </c>
      <c r="U1297" s="31" t="str">
        <f t="shared" si="644"/>
        <v>24</v>
      </c>
      <c r="V1297" s="14" t="str">
        <f t="shared" si="616"/>
        <v>AVK 2,5 A, AVK 2,5 A</v>
      </c>
      <c r="W1297" s="31" t="str">
        <f t="shared" si="621"/>
        <v>O1010007_U10</v>
      </c>
      <c r="X1297" s="14" t="str">
        <f t="shared" si="622"/>
        <v>HD5542</v>
      </c>
      <c r="Y1297" s="31" t="str">
        <f t="shared" si="623"/>
        <v>O1010007</v>
      </c>
      <c r="Z1297" s="31" t="str">
        <f t="shared" si="624"/>
        <v>TUA711-AIO16</v>
      </c>
      <c r="AA1297" s="14" t="str">
        <f t="shared" si="625"/>
        <v>17-SC-DCS-001/O1010007/ 17-MC-DCS-006</v>
      </c>
      <c r="AB1297" s="31" t="s">
        <v>64</v>
      </c>
      <c r="AC1297" s="31" t="s">
        <v>124</v>
      </c>
      <c r="AD1297" s="31" t="s">
        <v>125</v>
      </c>
      <c r="AE1297" s="31">
        <v>0</v>
      </c>
      <c r="AF1297" s="31" t="s">
        <v>126</v>
      </c>
      <c r="AG1297" s="31" t="s">
        <v>621</v>
      </c>
      <c r="AH1297" s="31">
        <v>8</v>
      </c>
      <c r="AI1297" s="31">
        <v>10</v>
      </c>
      <c r="AJ1297" s="31" t="s">
        <v>128</v>
      </c>
      <c r="AK1297" s="31">
        <f t="shared" si="617"/>
        <v>16</v>
      </c>
      <c r="AL1297" s="31" t="s">
        <v>62</v>
      </c>
      <c r="AO1297" s="31" t="s">
        <v>63</v>
      </c>
      <c r="AP1297" s="31" t="s">
        <v>695</v>
      </c>
      <c r="AQ1297" s="31" t="s">
        <v>694</v>
      </c>
      <c r="AR1297" s="31" t="s">
        <v>5716</v>
      </c>
      <c r="AS1297" s="31" t="s">
        <v>207</v>
      </c>
      <c r="AT1297" s="14" t="s">
        <v>5724</v>
      </c>
      <c r="AU1297" s="31" t="s">
        <v>5858</v>
      </c>
      <c r="AX1297" s="31" t="s">
        <v>5724</v>
      </c>
      <c r="BC1297" s="31">
        <v>-40</v>
      </c>
      <c r="BD1297" s="31">
        <v>50</v>
      </c>
      <c r="BE1297" s="31" t="s">
        <v>5739</v>
      </c>
      <c r="BK1297" s="14" t="str">
        <f t="shared" si="626"/>
        <v>TS-R-01:7/
O1010007_U10:3</v>
      </c>
      <c r="BL1297" s="14" t="str">
        <f t="shared" si="627"/>
        <v>TS-R-01:8/
O1010007_U10:4</v>
      </c>
      <c r="BM1297" s="14" t="str">
        <f t="shared" si="628"/>
        <v/>
      </c>
      <c r="BN1297" s="14"/>
      <c r="BO1297" s="14" t="str">
        <f t="shared" si="618"/>
        <v>O1010007:10A/
O1010007_U10:5</v>
      </c>
      <c r="BP1297" s="14" t="str">
        <f t="shared" si="619"/>
        <v>O1010007:10C/
O1010007_U10:6</v>
      </c>
      <c r="BQ1297" s="14"/>
      <c r="BR1297" s="14" t="str">
        <f t="shared" si="629"/>
        <v/>
      </c>
      <c r="BS1297" s="14" t="str">
        <f t="shared" si="630"/>
        <v/>
      </c>
      <c r="BW1297" s="31" t="str">
        <f t="shared" si="631"/>
        <v>10A</v>
      </c>
      <c r="BX1297" s="31" t="str">
        <f t="shared" si="632"/>
        <v>10C</v>
      </c>
      <c r="BY1297" s="31" t="str">
        <f t="shared" si="633"/>
        <v>3</v>
      </c>
      <c r="BZ1297" s="31" t="str">
        <f t="shared" si="634"/>
        <v>4</v>
      </c>
      <c r="CA1297" s="31" t="str">
        <f t="shared" si="635"/>
        <v/>
      </c>
      <c r="CB1297" s="31" t="str">
        <f t="shared" si="636"/>
        <v>5</v>
      </c>
      <c r="CC1297" s="31" t="str">
        <f t="shared" si="637"/>
        <v>6</v>
      </c>
      <c r="CD1297" s="31" t="str">
        <f t="shared" si="638"/>
        <v/>
      </c>
      <c r="CE1297" s="31" t="str">
        <f t="shared" si="639"/>
        <v/>
      </c>
      <c r="CF1297" s="31" t="e">
        <f t="shared" ca="1" si="640"/>
        <v>#NAME?</v>
      </c>
      <c r="CG1297" s="31" t="e">
        <f t="shared" ca="1" si="641"/>
        <v>#NAME?</v>
      </c>
      <c r="CH1297" s="31" t="e">
        <f t="shared" ca="1" si="642"/>
        <v>#NAME?</v>
      </c>
      <c r="CI1297" s="31" t="e">
        <f t="shared" ca="1" si="643"/>
        <v>#NAME?</v>
      </c>
    </row>
    <row r="1298" spans="1:87" s="31" customFormat="1" ht="30" hidden="1" x14ac:dyDescent="0.25">
      <c r="A1298" s="9" t="s">
        <v>4493</v>
      </c>
      <c r="B1298" s="31" t="s">
        <v>4275</v>
      </c>
      <c r="C1298" s="31" t="s">
        <v>4276</v>
      </c>
      <c r="E1298" s="14" t="s">
        <v>53</v>
      </c>
      <c r="G1298" s="31" t="str">
        <f t="shared" si="620"/>
        <v>Сигнал</v>
      </c>
      <c r="H1298" s="31" t="s">
        <v>3378</v>
      </c>
      <c r="I1298" s="31" t="s">
        <v>4559</v>
      </c>
      <c r="J1298" s="31" t="str">
        <f t="shared" si="615"/>
        <v>DCS_DI_01</v>
      </c>
      <c r="K1298" s="14" t="s">
        <v>5867</v>
      </c>
      <c r="M1298" s="31" t="s">
        <v>4279</v>
      </c>
      <c r="N1298" s="31" t="s">
        <v>67</v>
      </c>
      <c r="O1298" s="31" t="s">
        <v>58</v>
      </c>
      <c r="P1298" s="31" t="s">
        <v>1686</v>
      </c>
      <c r="Q1298" s="31" t="s">
        <v>4280</v>
      </c>
      <c r="R1298" s="31">
        <v>1</v>
      </c>
      <c r="S1298" s="31">
        <v>2</v>
      </c>
      <c r="T1298" s="31" t="s">
        <v>62</v>
      </c>
      <c r="U1298" s="31" t="str">
        <f t="shared" si="644"/>
        <v>2</v>
      </c>
      <c r="V1298" s="14" t="str">
        <f t="shared" si="616"/>
        <v>AVK 2,5 A, AVK 2,5 A</v>
      </c>
      <c r="W1298" s="31" t="str">
        <f t="shared" si="621"/>
        <v/>
      </c>
      <c r="X1298" s="14" t="str">
        <f t="shared" si="622"/>
        <v/>
      </c>
      <c r="Y1298" s="31" t="str">
        <f t="shared" si="623"/>
        <v>O1011113</v>
      </c>
      <c r="Z1298" s="31" t="str">
        <f t="shared" si="624"/>
        <v>TUA711-DIR32</v>
      </c>
      <c r="AA1298" s="14" t="str">
        <f t="shared" si="625"/>
        <v>17-SC-DCS-002/O1011113/ 17-MC-DCS-007</v>
      </c>
      <c r="AB1298" s="31" t="s">
        <v>64</v>
      </c>
      <c r="AC1298" s="31" t="s">
        <v>54</v>
      </c>
      <c r="AD1298" s="31" t="s">
        <v>125</v>
      </c>
      <c r="AE1298" s="31">
        <v>1</v>
      </c>
      <c r="AF1298" s="31" t="s">
        <v>55</v>
      </c>
      <c r="AG1298" s="31" t="s">
        <v>1684</v>
      </c>
      <c r="AH1298" s="31">
        <v>14</v>
      </c>
      <c r="AI1298" s="31">
        <v>11</v>
      </c>
      <c r="AJ1298" s="31" t="s">
        <v>57</v>
      </c>
      <c r="AK1298" s="31">
        <f t="shared" si="617"/>
        <v>32</v>
      </c>
      <c r="AL1298" s="31" t="s">
        <v>62</v>
      </c>
      <c r="AO1298" s="31" t="s">
        <v>63</v>
      </c>
      <c r="AP1298" s="31" t="s">
        <v>4278</v>
      </c>
      <c r="AQ1298" s="14" t="s">
        <v>4277</v>
      </c>
      <c r="AR1298" s="31" t="s">
        <v>5716</v>
      </c>
      <c r="AS1298" s="31" t="s">
        <v>232</v>
      </c>
      <c r="AT1298" s="14" t="s">
        <v>5724</v>
      </c>
      <c r="AU1298" s="31" t="s">
        <v>5863</v>
      </c>
      <c r="AV1298" s="31" t="s">
        <v>2200</v>
      </c>
      <c r="AW1298" s="31" t="s">
        <v>5791</v>
      </c>
      <c r="AX1298" s="31" t="s">
        <v>5724</v>
      </c>
      <c r="BK1298" s="14" t="str">
        <f t="shared" si="626"/>
        <v/>
      </c>
      <c r="BL1298" s="14" t="str">
        <f t="shared" si="627"/>
        <v/>
      </c>
      <c r="BM1298" s="14" t="str">
        <f t="shared" si="628"/>
        <v/>
      </c>
      <c r="BN1298" s="14"/>
      <c r="BO1298" s="14" t="str">
        <f t="shared" si="618"/>
        <v/>
      </c>
      <c r="BP1298" s="14" t="str">
        <f t="shared" si="619"/>
        <v/>
      </c>
      <c r="BQ1298" s="14"/>
      <c r="BR1298" s="14" t="str">
        <f t="shared" si="629"/>
        <v>TS-F-09:1/
O1011113:11A</v>
      </c>
      <c r="BS1298" s="14" t="str">
        <f t="shared" si="630"/>
        <v>TS-F-09:2/
O1011113:11B</v>
      </c>
      <c r="BW1298" s="31" t="str">
        <f t="shared" si="631"/>
        <v/>
      </c>
      <c r="BX1298" s="31" t="str">
        <f t="shared" si="632"/>
        <v/>
      </c>
      <c r="BY1298" s="31" t="str">
        <f t="shared" si="633"/>
        <v/>
      </c>
      <c r="BZ1298" s="31" t="str">
        <f t="shared" si="634"/>
        <v/>
      </c>
      <c r="CA1298" s="31" t="str">
        <f t="shared" si="635"/>
        <v/>
      </c>
      <c r="CB1298" s="31" t="str">
        <f t="shared" si="636"/>
        <v/>
      </c>
      <c r="CC1298" s="31" t="str">
        <f t="shared" si="637"/>
        <v/>
      </c>
      <c r="CD1298" s="31" t="str">
        <f t="shared" si="638"/>
        <v>11A</v>
      </c>
      <c r="CE1298" s="31" t="e">
        <f t="shared" ca="1" si="639"/>
        <v>#NAME?</v>
      </c>
      <c r="CF1298" s="31" t="e">
        <f t="shared" ca="1" si="640"/>
        <v>#NAME?</v>
      </c>
      <c r="CG1298" s="31" t="e">
        <f t="shared" ca="1" si="641"/>
        <v>#NAME?</v>
      </c>
      <c r="CH1298" s="31" t="e">
        <f t="shared" ca="1" si="642"/>
        <v>#NAME?</v>
      </c>
      <c r="CI1298" s="31" t="e">
        <f t="shared" ca="1" si="643"/>
        <v>#NAME?</v>
      </c>
    </row>
    <row r="1299" spans="1:87" s="31" customFormat="1" ht="30" hidden="1" x14ac:dyDescent="0.25">
      <c r="A1299" s="9" t="s">
        <v>4493</v>
      </c>
      <c r="B1299" s="31" t="s">
        <v>1249</v>
      </c>
      <c r="C1299" s="31" t="s">
        <v>1775</v>
      </c>
      <c r="E1299" s="14" t="s">
        <v>1777</v>
      </c>
      <c r="G1299" s="31" t="str">
        <f t="shared" si="620"/>
        <v>Сигнал</v>
      </c>
      <c r="H1299" s="31" t="s">
        <v>1764</v>
      </c>
      <c r="I1299" s="31" t="s">
        <v>4527</v>
      </c>
      <c r="J1299" s="31" t="str">
        <f t="shared" si="615"/>
        <v>DCS_DI_02</v>
      </c>
      <c r="K1299" s="14" t="s">
        <v>5866</v>
      </c>
      <c r="M1299" s="31" t="s">
        <v>1779</v>
      </c>
      <c r="N1299" s="31" t="s">
        <v>113</v>
      </c>
      <c r="O1299" s="31" t="s">
        <v>58</v>
      </c>
      <c r="P1299" s="31" t="s">
        <v>61</v>
      </c>
      <c r="Q1299" s="31" t="s">
        <v>206</v>
      </c>
      <c r="R1299" s="31">
        <v>1</v>
      </c>
      <c r="S1299" s="31">
        <v>2</v>
      </c>
      <c r="T1299" s="31" t="s">
        <v>62</v>
      </c>
      <c r="U1299" s="31" t="str">
        <f t="shared" si="644"/>
        <v>24</v>
      </c>
      <c r="V1299" s="14" t="str">
        <f t="shared" si="616"/>
        <v>AVK 2,5 A, AVK 2,5 A</v>
      </c>
      <c r="W1299" s="31" t="str">
        <f t="shared" si="621"/>
        <v>O1011101_U1</v>
      </c>
      <c r="X1299" s="14" t="str">
        <f t="shared" si="622"/>
        <v>HD5516</v>
      </c>
      <c r="Y1299" s="31" t="str">
        <f t="shared" si="623"/>
        <v>O1011101</v>
      </c>
      <c r="Z1299" s="31" t="str">
        <f t="shared" si="624"/>
        <v>TUA711-DIO32</v>
      </c>
      <c r="AA1299" s="14" t="str">
        <f t="shared" si="625"/>
        <v>17-SC-DCS-002/O1011101/ 17-MC-DCS-002</v>
      </c>
      <c r="AB1299" s="31" t="s">
        <v>64</v>
      </c>
      <c r="AC1299" s="31" t="s">
        <v>54</v>
      </c>
      <c r="AD1299" s="31" t="s">
        <v>125</v>
      </c>
      <c r="AE1299" s="31">
        <v>1</v>
      </c>
      <c r="AF1299" s="31" t="s">
        <v>55</v>
      </c>
      <c r="AG1299" s="31" t="s">
        <v>1778</v>
      </c>
      <c r="AH1299" s="31">
        <v>2</v>
      </c>
      <c r="AI1299" s="31">
        <v>1</v>
      </c>
      <c r="AJ1299" s="31" t="s">
        <v>57</v>
      </c>
      <c r="AK1299" s="31">
        <f t="shared" si="617"/>
        <v>32</v>
      </c>
      <c r="AL1299" s="31" t="s">
        <v>62</v>
      </c>
      <c r="AO1299" s="31" t="s">
        <v>63</v>
      </c>
      <c r="AP1299" s="31" t="s">
        <v>1252</v>
      </c>
      <c r="AQ1299" s="14" t="s">
        <v>1776</v>
      </c>
      <c r="AR1299" s="31" t="s">
        <v>5716</v>
      </c>
      <c r="AS1299" s="31" t="s">
        <v>68</v>
      </c>
      <c r="AT1299" s="14" t="s">
        <v>5724</v>
      </c>
      <c r="AU1299" s="31" t="s">
        <v>5858</v>
      </c>
      <c r="AV1299" s="31" t="s">
        <v>5796</v>
      </c>
      <c r="AW1299" s="31" t="s">
        <v>5800</v>
      </c>
      <c r="AX1299" s="31" t="s">
        <v>5724</v>
      </c>
      <c r="BK1299" s="14" t="str">
        <f t="shared" si="626"/>
        <v>TS-O-07:1/
O1011101_U1:3</v>
      </c>
      <c r="BL1299" s="14" t="str">
        <f t="shared" si="627"/>
        <v>TS-O-07:2/
O1011101_U1:4</v>
      </c>
      <c r="BM1299" s="14" t="str">
        <f t="shared" si="628"/>
        <v/>
      </c>
      <c r="BN1299" s="14"/>
      <c r="BO1299" s="14" t="str">
        <f t="shared" si="618"/>
        <v>O1011101:1A/
O1011101_U1:5</v>
      </c>
      <c r="BP1299" s="14" t="str">
        <f t="shared" si="619"/>
        <v>O1011101:1B/
O1011101_U1:6</v>
      </c>
      <c r="BQ1299" s="14"/>
      <c r="BR1299" s="14" t="str">
        <f t="shared" si="629"/>
        <v/>
      </c>
      <c r="BS1299" s="14" t="str">
        <f t="shared" si="630"/>
        <v/>
      </c>
      <c r="BW1299" s="31" t="str">
        <f t="shared" si="631"/>
        <v>1A</v>
      </c>
      <c r="BX1299" s="31" t="str">
        <f t="shared" si="632"/>
        <v>1B</v>
      </c>
      <c r="BY1299" s="31" t="str">
        <f t="shared" si="633"/>
        <v>3</v>
      </c>
      <c r="BZ1299" s="31" t="str">
        <f t="shared" si="634"/>
        <v>4</v>
      </c>
      <c r="CA1299" s="31" t="str">
        <f t="shared" si="635"/>
        <v/>
      </c>
      <c r="CB1299" s="31" t="str">
        <f t="shared" si="636"/>
        <v>5</v>
      </c>
      <c r="CC1299" s="31" t="str">
        <f t="shared" si="637"/>
        <v>6</v>
      </c>
      <c r="CD1299" s="31" t="str">
        <f t="shared" si="638"/>
        <v/>
      </c>
      <c r="CE1299" s="31" t="str">
        <f t="shared" si="639"/>
        <v/>
      </c>
      <c r="CF1299" s="31" t="e">
        <f t="shared" ca="1" si="640"/>
        <v>#NAME?</v>
      </c>
      <c r="CG1299" s="31" t="e">
        <f t="shared" ca="1" si="641"/>
        <v>#NAME?</v>
      </c>
      <c r="CH1299" s="31" t="e">
        <f t="shared" ca="1" si="642"/>
        <v>#NAME?</v>
      </c>
      <c r="CI1299" s="31" t="e">
        <f t="shared" ca="1" si="643"/>
        <v>#NAME?</v>
      </c>
    </row>
    <row r="1300" spans="1:87" s="31" customFormat="1" ht="30" hidden="1" x14ac:dyDescent="0.25">
      <c r="A1300" s="9" t="s">
        <v>4493</v>
      </c>
      <c r="B1300" s="31" t="s">
        <v>1249</v>
      </c>
      <c r="C1300" s="31" t="s">
        <v>1780</v>
      </c>
      <c r="E1300" s="14" t="s">
        <v>1777</v>
      </c>
      <c r="G1300" s="31" t="str">
        <f t="shared" si="620"/>
        <v>Сигнал</v>
      </c>
      <c r="H1300" s="31" t="s">
        <v>1768</v>
      </c>
      <c r="I1300" s="31" t="s">
        <v>4527</v>
      </c>
      <c r="J1300" s="31" t="str">
        <f t="shared" si="615"/>
        <v>DCS_DI_02</v>
      </c>
      <c r="K1300" s="14" t="s">
        <v>5866</v>
      </c>
      <c r="M1300" s="31" t="s">
        <v>1779</v>
      </c>
      <c r="N1300" s="31" t="s">
        <v>113</v>
      </c>
      <c r="O1300" s="31" t="s">
        <v>103</v>
      </c>
      <c r="P1300" s="31" t="s">
        <v>61</v>
      </c>
      <c r="Q1300" s="31" t="s">
        <v>206</v>
      </c>
      <c r="R1300" s="31">
        <v>3</v>
      </c>
      <c r="S1300" s="31">
        <v>4</v>
      </c>
      <c r="T1300" s="31" t="s">
        <v>62</v>
      </c>
      <c r="U1300" s="31" t="str">
        <f t="shared" si="644"/>
        <v>24</v>
      </c>
      <c r="V1300" s="14" t="str">
        <f t="shared" si="616"/>
        <v>AVK 2,5 A, AVK 2,5 A</v>
      </c>
      <c r="W1300" s="31" t="str">
        <f t="shared" si="621"/>
        <v>O1011101_U2</v>
      </c>
      <c r="X1300" s="14" t="str">
        <f t="shared" si="622"/>
        <v>HD5516</v>
      </c>
      <c r="Y1300" s="31" t="str">
        <f t="shared" si="623"/>
        <v>O1011101</v>
      </c>
      <c r="Z1300" s="31" t="str">
        <f t="shared" si="624"/>
        <v>TUA711-DIO32</v>
      </c>
      <c r="AA1300" s="14" t="str">
        <f t="shared" si="625"/>
        <v>17-SC-DCS-002/O1011101/ 17-MC-DCS-002</v>
      </c>
      <c r="AB1300" s="31" t="s">
        <v>64</v>
      </c>
      <c r="AC1300" s="31" t="s">
        <v>54</v>
      </c>
      <c r="AD1300" s="31" t="s">
        <v>125</v>
      </c>
      <c r="AE1300" s="31">
        <v>1</v>
      </c>
      <c r="AF1300" s="31" t="s">
        <v>55</v>
      </c>
      <c r="AG1300" s="31" t="s">
        <v>1778</v>
      </c>
      <c r="AH1300" s="31">
        <v>2</v>
      </c>
      <c r="AI1300" s="31">
        <v>2</v>
      </c>
      <c r="AJ1300" s="31" t="s">
        <v>57</v>
      </c>
      <c r="AK1300" s="31">
        <f t="shared" si="617"/>
        <v>32</v>
      </c>
      <c r="AL1300" s="31" t="s">
        <v>62</v>
      </c>
      <c r="AO1300" s="31" t="s">
        <v>63</v>
      </c>
      <c r="AP1300" s="31" t="s">
        <v>1252</v>
      </c>
      <c r="AQ1300" s="14" t="s">
        <v>1781</v>
      </c>
      <c r="AR1300" s="31" t="s">
        <v>5716</v>
      </c>
      <c r="AS1300" s="31" t="s">
        <v>68</v>
      </c>
      <c r="AT1300" s="14" t="s">
        <v>5724</v>
      </c>
      <c r="AU1300" s="31" t="s">
        <v>5858</v>
      </c>
      <c r="AV1300" s="31" t="s">
        <v>5801</v>
      </c>
      <c r="AW1300" s="31" t="s">
        <v>5802</v>
      </c>
      <c r="AX1300" s="31" t="s">
        <v>5724</v>
      </c>
      <c r="BK1300" s="14" t="str">
        <f t="shared" si="626"/>
        <v>TS-O-07:3/
O1011101_U2:3</v>
      </c>
      <c r="BL1300" s="14" t="str">
        <f t="shared" si="627"/>
        <v>TS-O-07:4/
O1011101_U2:4</v>
      </c>
      <c r="BM1300" s="14" t="str">
        <f t="shared" si="628"/>
        <v/>
      </c>
      <c r="BN1300" s="14"/>
      <c r="BO1300" s="14" t="str">
        <f t="shared" si="618"/>
        <v>O1011101:2A/
O1011101_U2:5</v>
      </c>
      <c r="BP1300" s="14" t="str">
        <f t="shared" si="619"/>
        <v>O1011101:2B/
O1011101_U2:6</v>
      </c>
      <c r="BQ1300" s="14"/>
      <c r="BR1300" s="14" t="str">
        <f t="shared" si="629"/>
        <v/>
      </c>
      <c r="BS1300" s="14" t="str">
        <f t="shared" si="630"/>
        <v/>
      </c>
      <c r="BW1300" s="31" t="str">
        <f t="shared" si="631"/>
        <v>2A</v>
      </c>
      <c r="BX1300" s="31" t="str">
        <f t="shared" si="632"/>
        <v>2B</v>
      </c>
      <c r="BY1300" s="31" t="str">
        <f t="shared" si="633"/>
        <v>3</v>
      </c>
      <c r="BZ1300" s="31" t="str">
        <f t="shared" si="634"/>
        <v>4</v>
      </c>
      <c r="CA1300" s="31" t="str">
        <f t="shared" si="635"/>
        <v/>
      </c>
      <c r="CB1300" s="31" t="str">
        <f t="shared" si="636"/>
        <v>5</v>
      </c>
      <c r="CC1300" s="31" t="str">
        <f t="shared" si="637"/>
        <v>6</v>
      </c>
      <c r="CD1300" s="31" t="str">
        <f t="shared" si="638"/>
        <v/>
      </c>
      <c r="CE1300" s="31" t="str">
        <f t="shared" si="639"/>
        <v/>
      </c>
      <c r="CF1300" s="31" t="e">
        <f t="shared" ca="1" si="640"/>
        <v>#NAME?</v>
      </c>
      <c r="CG1300" s="31" t="e">
        <f t="shared" ca="1" si="641"/>
        <v>#NAME?</v>
      </c>
      <c r="CH1300" s="31" t="e">
        <f t="shared" ca="1" si="642"/>
        <v>#NAME?</v>
      </c>
      <c r="CI1300" s="31" t="e">
        <f t="shared" ca="1" si="643"/>
        <v>#NAME?</v>
      </c>
    </row>
    <row r="1301" spans="1:87" s="31" customFormat="1" ht="30" hidden="1" x14ac:dyDescent="0.25">
      <c r="A1301" s="9" t="s">
        <v>4493</v>
      </c>
      <c r="B1301" s="31" t="s">
        <v>1249</v>
      </c>
      <c r="C1301" s="31" t="s">
        <v>1250</v>
      </c>
      <c r="E1301" s="14" t="s">
        <v>1253</v>
      </c>
      <c r="G1301" s="31" t="str">
        <f t="shared" si="620"/>
        <v>Сигнал</v>
      </c>
      <c r="H1301" s="31" t="s">
        <v>1262</v>
      </c>
      <c r="I1301" s="31" t="s">
        <v>4527</v>
      </c>
      <c r="J1301" s="31" t="str">
        <f t="shared" si="615"/>
        <v>DCS_DO_01</v>
      </c>
      <c r="K1301" s="14" t="s">
        <v>5866</v>
      </c>
      <c r="M1301" s="31" t="s">
        <v>1258</v>
      </c>
      <c r="N1301" s="31" t="s">
        <v>1261</v>
      </c>
      <c r="O1301" s="31" t="s">
        <v>1257</v>
      </c>
      <c r="P1301" s="31" t="s">
        <v>61</v>
      </c>
      <c r="Q1301" s="31" t="s">
        <v>391</v>
      </c>
      <c r="R1301" s="31">
        <v>1</v>
      </c>
      <c r="S1301" s="31">
        <v>2</v>
      </c>
      <c r="T1301" s="31" t="s">
        <v>62</v>
      </c>
      <c r="U1301" s="31" t="str">
        <f t="shared" si="644"/>
        <v>30</v>
      </c>
      <c r="V1301" s="14" t="str">
        <f t="shared" si="616"/>
        <v>AVK 2,5 A, AVK 2,5 A</v>
      </c>
      <c r="W1301" s="31" t="str">
        <f t="shared" si="621"/>
        <v/>
      </c>
      <c r="X1301" s="14" t="str">
        <f t="shared" si="622"/>
        <v/>
      </c>
      <c r="Y1301" s="31" t="str">
        <f t="shared" si="623"/>
        <v>O1011202</v>
      </c>
      <c r="Z1301" s="31" t="str">
        <f t="shared" si="624"/>
        <v>TUA711-DOR32</v>
      </c>
      <c r="AA1301" s="14" t="str">
        <f t="shared" si="625"/>
        <v>17-SC-DCS-002/O1011202/ 17-MC-DCS-002</v>
      </c>
      <c r="AB1301" s="31" t="s">
        <v>64</v>
      </c>
      <c r="AC1301" s="31" t="s">
        <v>54</v>
      </c>
      <c r="AD1301" s="31" t="s">
        <v>125</v>
      </c>
      <c r="AE1301" s="31">
        <v>1</v>
      </c>
      <c r="AF1301" s="31" t="s">
        <v>1254</v>
      </c>
      <c r="AG1301" s="31" t="s">
        <v>4489</v>
      </c>
      <c r="AH1301" s="31">
        <v>3</v>
      </c>
      <c r="AI1301" s="31">
        <v>1</v>
      </c>
      <c r="AJ1301" s="31" t="s">
        <v>1256</v>
      </c>
      <c r="AK1301" s="31">
        <f t="shared" si="617"/>
        <v>32</v>
      </c>
      <c r="AL1301" s="31">
        <v>0.25</v>
      </c>
      <c r="AO1301" s="31" t="s">
        <v>63</v>
      </c>
      <c r="AP1301" s="31" t="s">
        <v>1252</v>
      </c>
      <c r="AQ1301" s="14" t="s">
        <v>1251</v>
      </c>
      <c r="AR1301" s="31" t="s">
        <v>5716</v>
      </c>
      <c r="AS1301" s="31" t="s">
        <v>68</v>
      </c>
      <c r="AT1301" s="14" t="s">
        <v>5724</v>
      </c>
      <c r="AU1301" s="31" t="s">
        <v>5858</v>
      </c>
      <c r="AV1301" s="31" t="s">
        <v>5796</v>
      </c>
      <c r="AW1301" s="31" t="s">
        <v>5798</v>
      </c>
      <c r="AX1301" s="31" t="s">
        <v>5724</v>
      </c>
      <c r="BK1301" s="14" t="str">
        <f t="shared" si="626"/>
        <v/>
      </c>
      <c r="BL1301" s="14" t="str">
        <f t="shared" si="627"/>
        <v/>
      </c>
      <c r="BM1301" s="14" t="str">
        <f t="shared" si="628"/>
        <v/>
      </c>
      <c r="BN1301" s="14"/>
      <c r="BO1301" s="14" t="str">
        <f t="shared" si="618"/>
        <v/>
      </c>
      <c r="BP1301" s="14" t="str">
        <f t="shared" si="619"/>
        <v/>
      </c>
      <c r="BQ1301" s="14"/>
      <c r="BR1301" s="14" t="str">
        <f t="shared" si="629"/>
        <v>TS-O-01:1/
O1011202:1A</v>
      </c>
      <c r="BS1301" s="14" t="str">
        <f t="shared" si="630"/>
        <v>TS-O-01:2/
O1011202:1C</v>
      </c>
      <c r="BW1301" s="31" t="str">
        <f t="shared" si="631"/>
        <v/>
      </c>
      <c r="BX1301" s="31" t="str">
        <f t="shared" si="632"/>
        <v/>
      </c>
      <c r="BY1301" s="31" t="str">
        <f t="shared" si="633"/>
        <v/>
      </c>
      <c r="BZ1301" s="31" t="str">
        <f t="shared" si="634"/>
        <v/>
      </c>
      <c r="CA1301" s="31" t="str">
        <f t="shared" si="635"/>
        <v/>
      </c>
      <c r="CB1301" s="31" t="str">
        <f t="shared" si="636"/>
        <v/>
      </c>
      <c r="CC1301" s="31" t="str">
        <f t="shared" si="637"/>
        <v/>
      </c>
      <c r="CD1301" s="31" t="str">
        <f t="shared" si="638"/>
        <v>1A</v>
      </c>
      <c r="CE1301" s="31" t="e">
        <f t="shared" ca="1" si="639"/>
        <v>#NAME?</v>
      </c>
      <c r="CF1301" s="31" t="e">
        <f t="shared" ca="1" si="640"/>
        <v>#NAME?</v>
      </c>
      <c r="CG1301" s="31" t="e">
        <f t="shared" ca="1" si="641"/>
        <v>#NAME?</v>
      </c>
      <c r="CH1301" s="31" t="e">
        <f t="shared" ca="1" si="642"/>
        <v>#NAME?</v>
      </c>
      <c r="CI1301" s="31" t="e">
        <f t="shared" ca="1" si="643"/>
        <v>#NAME?</v>
      </c>
    </row>
    <row r="1302" spans="1:87" s="31" customFormat="1" ht="30" hidden="1" x14ac:dyDescent="0.25">
      <c r="A1302" s="9" t="s">
        <v>4493</v>
      </c>
      <c r="B1302" s="31" t="s">
        <v>1341</v>
      </c>
      <c r="C1302" s="31" t="s">
        <v>2025</v>
      </c>
      <c r="E1302" s="14" t="s">
        <v>1777</v>
      </c>
      <c r="G1302" s="31" t="str">
        <f t="shared" si="620"/>
        <v>Сигнал</v>
      </c>
      <c r="H1302" s="31" t="s">
        <v>1764</v>
      </c>
      <c r="I1302" s="31" t="s">
        <v>4527</v>
      </c>
      <c r="J1302" s="31" t="str">
        <f t="shared" si="615"/>
        <v>DCS_DI_02</v>
      </c>
      <c r="K1302" s="14" t="s">
        <v>5866</v>
      </c>
      <c r="M1302" s="31" t="s">
        <v>2027</v>
      </c>
      <c r="N1302" s="31" t="s">
        <v>113</v>
      </c>
      <c r="O1302" s="31" t="s">
        <v>58</v>
      </c>
      <c r="P1302" s="31" t="s">
        <v>61</v>
      </c>
      <c r="Q1302" s="31" t="s">
        <v>684</v>
      </c>
      <c r="R1302" s="31">
        <v>1</v>
      </c>
      <c r="S1302" s="31">
        <v>2</v>
      </c>
      <c r="T1302" s="31" t="s">
        <v>62</v>
      </c>
      <c r="U1302" s="31" t="str">
        <f t="shared" si="644"/>
        <v>24</v>
      </c>
      <c r="V1302" s="14" t="str">
        <f t="shared" si="616"/>
        <v>AVK 2,5 A, AVK 2,5 A</v>
      </c>
      <c r="W1302" s="31" t="str">
        <f t="shared" si="621"/>
        <v>O1011101_U11</v>
      </c>
      <c r="X1302" s="14" t="str">
        <f t="shared" si="622"/>
        <v>HD5516</v>
      </c>
      <c r="Y1302" s="31" t="str">
        <f t="shared" si="623"/>
        <v>O1011101</v>
      </c>
      <c r="Z1302" s="31" t="str">
        <f t="shared" si="624"/>
        <v>TUA711-DIO32</v>
      </c>
      <c r="AA1302" s="14" t="str">
        <f t="shared" si="625"/>
        <v>17-SC-DCS-002/O1011101/ 17-MC-DCS-002</v>
      </c>
      <c r="AB1302" s="31" t="s">
        <v>64</v>
      </c>
      <c r="AC1302" s="31" t="s">
        <v>54</v>
      </c>
      <c r="AD1302" s="31" t="s">
        <v>125</v>
      </c>
      <c r="AE1302" s="31">
        <v>1</v>
      </c>
      <c r="AF1302" s="31" t="s">
        <v>55</v>
      </c>
      <c r="AG1302" s="31" t="s">
        <v>1778</v>
      </c>
      <c r="AH1302" s="31">
        <v>2</v>
      </c>
      <c r="AI1302" s="31">
        <v>11</v>
      </c>
      <c r="AJ1302" s="31" t="s">
        <v>57</v>
      </c>
      <c r="AK1302" s="31">
        <f t="shared" si="617"/>
        <v>32</v>
      </c>
      <c r="AL1302" s="31" t="s">
        <v>62</v>
      </c>
      <c r="AO1302" s="31" t="s">
        <v>63</v>
      </c>
      <c r="AP1302" s="31" t="s">
        <v>1252</v>
      </c>
      <c r="AQ1302" s="14" t="s">
        <v>2026</v>
      </c>
      <c r="AR1302" s="31" t="s">
        <v>5716</v>
      </c>
      <c r="AS1302" s="31" t="s">
        <v>68</v>
      </c>
      <c r="AT1302" s="14" t="s">
        <v>5724</v>
      </c>
      <c r="AU1302" s="31" t="s">
        <v>5858</v>
      </c>
      <c r="AV1302" s="31" t="s">
        <v>5796</v>
      </c>
      <c r="AW1302" s="31" t="s">
        <v>5800</v>
      </c>
      <c r="AX1302" s="31" t="s">
        <v>5724</v>
      </c>
      <c r="BK1302" s="14" t="str">
        <f t="shared" si="626"/>
        <v>TS-R-01:1/
O1011101_U11:3</v>
      </c>
      <c r="BL1302" s="14" t="str">
        <f t="shared" si="627"/>
        <v>TS-R-01:2/
O1011101_U11:4</v>
      </c>
      <c r="BM1302" s="14" t="str">
        <f t="shared" si="628"/>
        <v/>
      </c>
      <c r="BN1302" s="14"/>
      <c r="BO1302" s="14" t="str">
        <f t="shared" si="618"/>
        <v>O1011101:11A/
O1011101_U11:5</v>
      </c>
      <c r="BP1302" s="14" t="str">
        <f t="shared" si="619"/>
        <v>O1011101:11B/
O1011101_U11:6</v>
      </c>
      <c r="BQ1302" s="14"/>
      <c r="BR1302" s="14" t="str">
        <f t="shared" si="629"/>
        <v/>
      </c>
      <c r="BS1302" s="14" t="str">
        <f t="shared" si="630"/>
        <v/>
      </c>
      <c r="BW1302" s="31" t="str">
        <f t="shared" si="631"/>
        <v>11A</v>
      </c>
      <c r="BX1302" s="31" t="str">
        <f t="shared" si="632"/>
        <v>11B</v>
      </c>
      <c r="BY1302" s="31" t="str">
        <f t="shared" si="633"/>
        <v>3</v>
      </c>
      <c r="BZ1302" s="31" t="str">
        <f t="shared" si="634"/>
        <v>4</v>
      </c>
      <c r="CA1302" s="31" t="str">
        <f t="shared" si="635"/>
        <v/>
      </c>
      <c r="CB1302" s="31" t="str">
        <f t="shared" si="636"/>
        <v>5</v>
      </c>
      <c r="CC1302" s="31" t="str">
        <f t="shared" si="637"/>
        <v>6</v>
      </c>
      <c r="CD1302" s="31" t="str">
        <f t="shared" si="638"/>
        <v/>
      </c>
      <c r="CE1302" s="31" t="str">
        <f t="shared" si="639"/>
        <v/>
      </c>
      <c r="CF1302" s="31" t="e">
        <f t="shared" ca="1" si="640"/>
        <v>#NAME?</v>
      </c>
      <c r="CG1302" s="31" t="e">
        <f t="shared" ca="1" si="641"/>
        <v>#NAME?</v>
      </c>
      <c r="CH1302" s="31" t="e">
        <f t="shared" ca="1" si="642"/>
        <v>#NAME?</v>
      </c>
      <c r="CI1302" s="31" t="e">
        <f t="shared" ca="1" si="643"/>
        <v>#NAME?</v>
      </c>
    </row>
    <row r="1303" spans="1:87" s="31" customFormat="1" ht="30" hidden="1" x14ac:dyDescent="0.25">
      <c r="A1303" s="9" t="s">
        <v>4493</v>
      </c>
      <c r="B1303" s="31" t="s">
        <v>1341</v>
      </c>
      <c r="C1303" s="31" t="s">
        <v>2028</v>
      </c>
      <c r="E1303" s="14" t="s">
        <v>1777</v>
      </c>
      <c r="G1303" s="31" t="str">
        <f t="shared" si="620"/>
        <v>Сигнал</v>
      </c>
      <c r="H1303" s="31" t="s">
        <v>1768</v>
      </c>
      <c r="I1303" s="31" t="s">
        <v>4527</v>
      </c>
      <c r="J1303" s="31" t="str">
        <f t="shared" si="615"/>
        <v>DCS_DI_02</v>
      </c>
      <c r="K1303" s="14" t="s">
        <v>5866</v>
      </c>
      <c r="M1303" s="31" t="s">
        <v>2027</v>
      </c>
      <c r="N1303" s="31" t="s">
        <v>113</v>
      </c>
      <c r="O1303" s="31" t="s">
        <v>103</v>
      </c>
      <c r="P1303" s="31" t="s">
        <v>61</v>
      </c>
      <c r="Q1303" s="31" t="s">
        <v>684</v>
      </c>
      <c r="R1303" s="31">
        <v>3</v>
      </c>
      <c r="S1303" s="31">
        <v>4</v>
      </c>
      <c r="T1303" s="31" t="s">
        <v>62</v>
      </c>
      <c r="U1303" s="31" t="str">
        <f t="shared" si="644"/>
        <v>24</v>
      </c>
      <c r="V1303" s="14" t="str">
        <f t="shared" si="616"/>
        <v>AVK 2,5 A, AVK 2,5 A</v>
      </c>
      <c r="W1303" s="31" t="str">
        <f t="shared" si="621"/>
        <v>O1011101_U12</v>
      </c>
      <c r="X1303" s="14" t="str">
        <f t="shared" si="622"/>
        <v>HD5516</v>
      </c>
      <c r="Y1303" s="31" t="str">
        <f t="shared" si="623"/>
        <v>O1011101</v>
      </c>
      <c r="Z1303" s="31" t="str">
        <f t="shared" si="624"/>
        <v>TUA711-DIO32</v>
      </c>
      <c r="AA1303" s="14" t="str">
        <f t="shared" si="625"/>
        <v>17-SC-DCS-002/O1011101/ 17-MC-DCS-002</v>
      </c>
      <c r="AB1303" s="31" t="s">
        <v>64</v>
      </c>
      <c r="AC1303" s="31" t="s">
        <v>54</v>
      </c>
      <c r="AD1303" s="31" t="s">
        <v>125</v>
      </c>
      <c r="AE1303" s="31">
        <v>1</v>
      </c>
      <c r="AF1303" s="31" t="s">
        <v>55</v>
      </c>
      <c r="AG1303" s="31" t="s">
        <v>1778</v>
      </c>
      <c r="AH1303" s="31">
        <v>2</v>
      </c>
      <c r="AI1303" s="31">
        <v>12</v>
      </c>
      <c r="AJ1303" s="31" t="s">
        <v>57</v>
      </c>
      <c r="AK1303" s="31">
        <f t="shared" si="617"/>
        <v>32</v>
      </c>
      <c r="AL1303" s="31" t="s">
        <v>62</v>
      </c>
      <c r="AO1303" s="31" t="s">
        <v>63</v>
      </c>
      <c r="AP1303" s="31" t="s">
        <v>1252</v>
      </c>
      <c r="AQ1303" s="14" t="s">
        <v>2029</v>
      </c>
      <c r="AR1303" s="31" t="s">
        <v>5716</v>
      </c>
      <c r="AS1303" s="31" t="s">
        <v>68</v>
      </c>
      <c r="AT1303" s="14" t="s">
        <v>5724</v>
      </c>
      <c r="AU1303" s="31" t="s">
        <v>5858</v>
      </c>
      <c r="AV1303" s="31" t="s">
        <v>5801</v>
      </c>
      <c r="AW1303" s="31" t="s">
        <v>5802</v>
      </c>
      <c r="AX1303" s="31" t="s">
        <v>5724</v>
      </c>
      <c r="BK1303" s="14" t="str">
        <f t="shared" si="626"/>
        <v>TS-R-01:3/
O1011101_U12:3</v>
      </c>
      <c r="BL1303" s="14" t="str">
        <f t="shared" si="627"/>
        <v>TS-R-01:4/
O1011101_U12:4</v>
      </c>
      <c r="BM1303" s="14" t="str">
        <f t="shared" si="628"/>
        <v/>
      </c>
      <c r="BN1303" s="14"/>
      <c r="BO1303" s="14" t="str">
        <f t="shared" si="618"/>
        <v>O1011101:12A/
O1011101_U12:5</v>
      </c>
      <c r="BP1303" s="14" t="str">
        <f t="shared" si="619"/>
        <v>O1011101:12B/
O1011101_U12:6</v>
      </c>
      <c r="BQ1303" s="14"/>
      <c r="BR1303" s="14" t="str">
        <f t="shared" si="629"/>
        <v/>
      </c>
      <c r="BS1303" s="14" t="str">
        <f t="shared" si="630"/>
        <v/>
      </c>
      <c r="BW1303" s="31" t="str">
        <f t="shared" si="631"/>
        <v>12A</v>
      </c>
      <c r="BX1303" s="31" t="str">
        <f t="shared" si="632"/>
        <v>12B</v>
      </c>
      <c r="BY1303" s="31" t="str">
        <f t="shared" si="633"/>
        <v>3</v>
      </c>
      <c r="BZ1303" s="31" t="str">
        <f t="shared" si="634"/>
        <v>4</v>
      </c>
      <c r="CA1303" s="31" t="str">
        <f t="shared" si="635"/>
        <v/>
      </c>
      <c r="CB1303" s="31" t="str">
        <f t="shared" si="636"/>
        <v>5</v>
      </c>
      <c r="CC1303" s="31" t="str">
        <f t="shared" si="637"/>
        <v>6</v>
      </c>
      <c r="CD1303" s="31" t="str">
        <f t="shared" si="638"/>
        <v/>
      </c>
      <c r="CE1303" s="31" t="str">
        <f t="shared" si="639"/>
        <v/>
      </c>
      <c r="CF1303" s="31" t="e">
        <f t="shared" ca="1" si="640"/>
        <v>#NAME?</v>
      </c>
      <c r="CG1303" s="31" t="e">
        <f t="shared" ca="1" si="641"/>
        <v>#NAME?</v>
      </c>
      <c r="CH1303" s="31" t="e">
        <f t="shared" ca="1" si="642"/>
        <v>#NAME?</v>
      </c>
      <c r="CI1303" s="31" t="e">
        <f t="shared" ca="1" si="643"/>
        <v>#NAME?</v>
      </c>
    </row>
    <row r="1304" spans="1:87" s="31" customFormat="1" ht="30" hidden="1" x14ac:dyDescent="0.25">
      <c r="A1304" s="9" t="s">
        <v>4493</v>
      </c>
      <c r="B1304" s="31" t="s">
        <v>1341</v>
      </c>
      <c r="C1304" s="31" t="s">
        <v>1342</v>
      </c>
      <c r="E1304" s="14" t="s">
        <v>1253</v>
      </c>
      <c r="G1304" s="31" t="str">
        <f t="shared" si="620"/>
        <v>Сигнал</v>
      </c>
      <c r="H1304" s="31" t="s">
        <v>1262</v>
      </c>
      <c r="I1304" s="31" t="s">
        <v>4527</v>
      </c>
      <c r="J1304" s="31" t="str">
        <f t="shared" si="615"/>
        <v>DCS_DO_01</v>
      </c>
      <c r="K1304" s="14" t="s">
        <v>5866</v>
      </c>
      <c r="M1304" s="31" t="s">
        <v>1343</v>
      </c>
      <c r="N1304" s="31" t="s">
        <v>1338</v>
      </c>
      <c r="O1304" s="31" t="s">
        <v>1257</v>
      </c>
      <c r="P1304" s="31" t="s">
        <v>61</v>
      </c>
      <c r="Q1304" s="31" t="s">
        <v>491</v>
      </c>
      <c r="R1304" s="31">
        <v>1</v>
      </c>
      <c r="S1304" s="31">
        <v>2</v>
      </c>
      <c r="T1304" s="31" t="s">
        <v>62</v>
      </c>
      <c r="U1304" s="31" t="str">
        <f t="shared" si="644"/>
        <v>16</v>
      </c>
      <c r="V1304" s="14" t="str">
        <f t="shared" si="616"/>
        <v>AVK 2,5 A, AVK 2,5 A</v>
      </c>
      <c r="W1304" s="31" t="str">
        <f t="shared" si="621"/>
        <v/>
      </c>
      <c r="X1304" s="14" t="str">
        <f t="shared" si="622"/>
        <v/>
      </c>
      <c r="Y1304" s="31" t="str">
        <f t="shared" si="623"/>
        <v>O1011202</v>
      </c>
      <c r="Z1304" s="31" t="str">
        <f t="shared" si="624"/>
        <v>TUA711-DOR32</v>
      </c>
      <c r="AA1304" s="14" t="str">
        <f t="shared" si="625"/>
        <v>17-SC-DCS-002/O1011202/ 17-MC-DCS-002</v>
      </c>
      <c r="AB1304" s="31" t="s">
        <v>64</v>
      </c>
      <c r="AC1304" s="31" t="s">
        <v>54</v>
      </c>
      <c r="AD1304" s="31" t="s">
        <v>125</v>
      </c>
      <c r="AE1304" s="31">
        <v>1</v>
      </c>
      <c r="AF1304" s="31" t="s">
        <v>1254</v>
      </c>
      <c r="AG1304" s="31" t="s">
        <v>4489</v>
      </c>
      <c r="AH1304" s="31">
        <v>3</v>
      </c>
      <c r="AI1304" s="31">
        <v>17</v>
      </c>
      <c r="AJ1304" s="31" t="s">
        <v>1256</v>
      </c>
      <c r="AK1304" s="31">
        <f t="shared" si="617"/>
        <v>32</v>
      </c>
      <c r="AL1304" s="31">
        <v>0.25</v>
      </c>
      <c r="AO1304" s="31" t="s">
        <v>63</v>
      </c>
      <c r="AP1304" s="31" t="s">
        <v>1252</v>
      </c>
      <c r="AQ1304" s="14" t="s">
        <v>1270</v>
      </c>
      <c r="AR1304" s="31" t="s">
        <v>5716</v>
      </c>
      <c r="AS1304" s="31" t="s">
        <v>68</v>
      </c>
      <c r="AT1304" s="14" t="s">
        <v>5724</v>
      </c>
      <c r="AU1304" s="31" t="s">
        <v>5858</v>
      </c>
      <c r="AV1304" s="31" t="s">
        <v>5796</v>
      </c>
      <c r="AW1304" s="31" t="s">
        <v>5798</v>
      </c>
      <c r="AX1304" s="31" t="s">
        <v>5724</v>
      </c>
      <c r="BK1304" s="14" t="str">
        <f t="shared" si="626"/>
        <v/>
      </c>
      <c r="BL1304" s="14" t="str">
        <f t="shared" si="627"/>
        <v/>
      </c>
      <c r="BM1304" s="14" t="str">
        <f t="shared" si="628"/>
        <v/>
      </c>
      <c r="BN1304" s="14"/>
      <c r="BO1304" s="14" t="str">
        <f t="shared" si="618"/>
        <v/>
      </c>
      <c r="BP1304" s="14" t="str">
        <f t="shared" si="619"/>
        <v/>
      </c>
      <c r="BQ1304" s="14"/>
      <c r="BR1304" s="14" t="str">
        <f t="shared" si="629"/>
        <v>TS-O-03:1/
O1011202:17A</v>
      </c>
      <c r="BS1304" s="14" t="str">
        <f t="shared" si="630"/>
        <v>TS-O-03:2/
O1011202:17C</v>
      </c>
      <c r="BW1304" s="31" t="str">
        <f t="shared" si="631"/>
        <v/>
      </c>
      <c r="BX1304" s="31" t="str">
        <f t="shared" si="632"/>
        <v/>
      </c>
      <c r="BY1304" s="31" t="str">
        <f t="shared" si="633"/>
        <v/>
      </c>
      <c r="BZ1304" s="31" t="str">
        <f t="shared" si="634"/>
        <v/>
      </c>
      <c r="CA1304" s="31" t="str">
        <f t="shared" si="635"/>
        <v/>
      </c>
      <c r="CB1304" s="31" t="str">
        <f t="shared" si="636"/>
        <v/>
      </c>
      <c r="CC1304" s="31" t="str">
        <f t="shared" si="637"/>
        <v/>
      </c>
      <c r="CD1304" s="31" t="str">
        <f t="shared" si="638"/>
        <v>17A</v>
      </c>
      <c r="CE1304" s="31" t="e">
        <f t="shared" ca="1" si="639"/>
        <v>#NAME?</v>
      </c>
      <c r="CF1304" s="31" t="e">
        <f t="shared" ca="1" si="640"/>
        <v>#NAME?</v>
      </c>
      <c r="CG1304" s="31" t="e">
        <f t="shared" ca="1" si="641"/>
        <v>#NAME?</v>
      </c>
      <c r="CH1304" s="31" t="e">
        <f t="shared" ca="1" si="642"/>
        <v>#NAME?</v>
      </c>
      <c r="CI1304" s="31" t="e">
        <f t="shared" ca="1" si="643"/>
        <v>#NAME?</v>
      </c>
    </row>
    <row r="1305" spans="1:87" s="31" customFormat="1" ht="30" hidden="1" x14ac:dyDescent="0.25">
      <c r="A1305" s="9" t="s">
        <v>4493</v>
      </c>
      <c r="B1305" s="31" t="s">
        <v>1426</v>
      </c>
      <c r="C1305" s="31" t="s">
        <v>2221</v>
      </c>
      <c r="E1305" s="14" t="s">
        <v>1777</v>
      </c>
      <c r="G1305" s="31" t="str">
        <f t="shared" si="620"/>
        <v>Сигнал</v>
      </c>
      <c r="H1305" s="31" t="s">
        <v>1764</v>
      </c>
      <c r="I1305" s="31" t="s">
        <v>4527</v>
      </c>
      <c r="J1305" s="31" t="str">
        <f t="shared" si="615"/>
        <v>DCS_DI_02</v>
      </c>
      <c r="K1305" s="14" t="s">
        <v>5866</v>
      </c>
      <c r="M1305" s="31" t="s">
        <v>2222</v>
      </c>
      <c r="N1305" s="31" t="s">
        <v>113</v>
      </c>
      <c r="O1305" s="31" t="s">
        <v>58</v>
      </c>
      <c r="P1305" s="31" t="s">
        <v>61</v>
      </c>
      <c r="Q1305" s="31" t="s">
        <v>1198</v>
      </c>
      <c r="R1305" s="31">
        <v>1</v>
      </c>
      <c r="S1305" s="31">
        <v>2</v>
      </c>
      <c r="T1305" s="31" t="s">
        <v>62</v>
      </c>
      <c r="U1305" s="31" t="str">
        <f t="shared" si="644"/>
        <v>24</v>
      </c>
      <c r="V1305" s="14" t="str">
        <f t="shared" si="616"/>
        <v>AVK 2,5 A, AVK 2,5 A</v>
      </c>
      <c r="W1305" s="31" t="str">
        <f t="shared" si="621"/>
        <v>O1011101_U21</v>
      </c>
      <c r="X1305" s="14" t="str">
        <f t="shared" si="622"/>
        <v>HD5516</v>
      </c>
      <c r="Y1305" s="31" t="str">
        <f t="shared" si="623"/>
        <v>O1011101</v>
      </c>
      <c r="Z1305" s="31" t="str">
        <f t="shared" si="624"/>
        <v>TUA711-DIO32</v>
      </c>
      <c r="AA1305" s="14" t="str">
        <f t="shared" si="625"/>
        <v>17-SC-DCS-002/O1011101/ 17-MC-DCS-002</v>
      </c>
      <c r="AB1305" s="31" t="s">
        <v>64</v>
      </c>
      <c r="AC1305" s="31" t="s">
        <v>54</v>
      </c>
      <c r="AD1305" s="31" t="s">
        <v>125</v>
      </c>
      <c r="AE1305" s="31">
        <v>1</v>
      </c>
      <c r="AF1305" s="31" t="s">
        <v>55</v>
      </c>
      <c r="AG1305" s="31" t="s">
        <v>1778</v>
      </c>
      <c r="AH1305" s="31">
        <v>2</v>
      </c>
      <c r="AI1305" s="31">
        <v>21</v>
      </c>
      <c r="AJ1305" s="31" t="s">
        <v>57</v>
      </c>
      <c r="AK1305" s="31">
        <f t="shared" si="617"/>
        <v>32</v>
      </c>
      <c r="AL1305" s="31" t="s">
        <v>62</v>
      </c>
      <c r="AO1305" s="31" t="s">
        <v>63</v>
      </c>
      <c r="AP1305" s="31" t="s">
        <v>1252</v>
      </c>
      <c r="AQ1305" s="14" t="s">
        <v>1783</v>
      </c>
      <c r="AR1305" s="31" t="s">
        <v>5716</v>
      </c>
      <c r="AS1305" s="31" t="s">
        <v>68</v>
      </c>
      <c r="AT1305" s="14" t="s">
        <v>5724</v>
      </c>
      <c r="AU1305" s="31" t="s">
        <v>5858</v>
      </c>
      <c r="AV1305" s="31" t="s">
        <v>5796</v>
      </c>
      <c r="AW1305" s="31" t="s">
        <v>5800</v>
      </c>
      <c r="AX1305" s="31" t="s">
        <v>5724</v>
      </c>
      <c r="BK1305" s="14" t="str">
        <f t="shared" si="626"/>
        <v>TS-R-02:1/
O1011101_U21:3</v>
      </c>
      <c r="BL1305" s="14" t="str">
        <f t="shared" si="627"/>
        <v>TS-R-02:2/
O1011101_U21:4</v>
      </c>
      <c r="BM1305" s="14" t="str">
        <f t="shared" si="628"/>
        <v/>
      </c>
      <c r="BN1305" s="14"/>
      <c r="BO1305" s="14" t="str">
        <f t="shared" si="618"/>
        <v>O1011101:21A/
O1011101_U21:5</v>
      </c>
      <c r="BP1305" s="14" t="str">
        <f t="shared" si="619"/>
        <v>O1011101:21B/
O1011101_U21:6</v>
      </c>
      <c r="BQ1305" s="14"/>
      <c r="BR1305" s="14" t="str">
        <f t="shared" si="629"/>
        <v/>
      </c>
      <c r="BS1305" s="14" t="str">
        <f t="shared" si="630"/>
        <v/>
      </c>
      <c r="BW1305" s="31" t="str">
        <f t="shared" si="631"/>
        <v>21A</v>
      </c>
      <c r="BX1305" s="31" t="str">
        <f t="shared" si="632"/>
        <v>21B</v>
      </c>
      <c r="BY1305" s="31" t="str">
        <f t="shared" si="633"/>
        <v>3</v>
      </c>
      <c r="BZ1305" s="31" t="str">
        <f t="shared" si="634"/>
        <v>4</v>
      </c>
      <c r="CA1305" s="31" t="str">
        <f t="shared" si="635"/>
        <v/>
      </c>
      <c r="CB1305" s="31" t="str">
        <f t="shared" si="636"/>
        <v>5</v>
      </c>
      <c r="CC1305" s="31" t="str">
        <f t="shared" si="637"/>
        <v>6</v>
      </c>
      <c r="CD1305" s="31" t="str">
        <f t="shared" si="638"/>
        <v/>
      </c>
      <c r="CE1305" s="31" t="str">
        <f t="shared" si="639"/>
        <v/>
      </c>
      <c r="CF1305" s="31" t="e">
        <f t="shared" ca="1" si="640"/>
        <v>#NAME?</v>
      </c>
      <c r="CG1305" s="31" t="e">
        <f t="shared" ca="1" si="641"/>
        <v>#NAME?</v>
      </c>
      <c r="CH1305" s="31" t="e">
        <f t="shared" ca="1" si="642"/>
        <v>#NAME?</v>
      </c>
      <c r="CI1305" s="31" t="e">
        <f t="shared" ca="1" si="643"/>
        <v>#NAME?</v>
      </c>
    </row>
    <row r="1306" spans="1:87" s="31" customFormat="1" ht="30" hidden="1" x14ac:dyDescent="0.25">
      <c r="A1306" s="9" t="s">
        <v>4493</v>
      </c>
      <c r="B1306" s="31" t="s">
        <v>1426</v>
      </c>
      <c r="C1306" s="31" t="s">
        <v>2223</v>
      </c>
      <c r="E1306" s="14" t="s">
        <v>1777</v>
      </c>
      <c r="G1306" s="31" t="str">
        <f t="shared" si="620"/>
        <v>Сигнал</v>
      </c>
      <c r="H1306" s="31" t="s">
        <v>1768</v>
      </c>
      <c r="I1306" s="31" t="s">
        <v>4527</v>
      </c>
      <c r="J1306" s="31" t="str">
        <f t="shared" si="615"/>
        <v>DCS_DI_02</v>
      </c>
      <c r="K1306" s="14" t="s">
        <v>5866</v>
      </c>
      <c r="M1306" s="31" t="s">
        <v>2222</v>
      </c>
      <c r="N1306" s="31" t="s">
        <v>113</v>
      </c>
      <c r="O1306" s="31" t="s">
        <v>103</v>
      </c>
      <c r="P1306" s="31" t="s">
        <v>61</v>
      </c>
      <c r="Q1306" s="31" t="s">
        <v>1198</v>
      </c>
      <c r="R1306" s="31">
        <v>3</v>
      </c>
      <c r="S1306" s="31">
        <v>4</v>
      </c>
      <c r="T1306" s="31" t="s">
        <v>62</v>
      </c>
      <c r="U1306" s="31" t="str">
        <f t="shared" si="644"/>
        <v>24</v>
      </c>
      <c r="V1306" s="14" t="str">
        <f t="shared" si="616"/>
        <v>AVK 2,5 A, AVK 2,5 A</v>
      </c>
      <c r="W1306" s="31" t="str">
        <f t="shared" si="621"/>
        <v>O1011101_U22</v>
      </c>
      <c r="X1306" s="14" t="str">
        <f t="shared" si="622"/>
        <v>HD5516</v>
      </c>
      <c r="Y1306" s="31" t="str">
        <f t="shared" si="623"/>
        <v>O1011101</v>
      </c>
      <c r="Z1306" s="31" t="str">
        <f t="shared" si="624"/>
        <v>TUA711-DIO32</v>
      </c>
      <c r="AA1306" s="14" t="str">
        <f t="shared" si="625"/>
        <v>17-SC-DCS-002/O1011101/ 17-MC-DCS-002</v>
      </c>
      <c r="AB1306" s="31" t="s">
        <v>64</v>
      </c>
      <c r="AC1306" s="31" t="s">
        <v>54</v>
      </c>
      <c r="AD1306" s="31" t="s">
        <v>125</v>
      </c>
      <c r="AE1306" s="31">
        <v>1</v>
      </c>
      <c r="AF1306" s="31" t="s">
        <v>55</v>
      </c>
      <c r="AG1306" s="31" t="s">
        <v>1778</v>
      </c>
      <c r="AH1306" s="31">
        <v>2</v>
      </c>
      <c r="AI1306" s="31">
        <v>22</v>
      </c>
      <c r="AJ1306" s="31" t="s">
        <v>57</v>
      </c>
      <c r="AK1306" s="31">
        <f t="shared" si="617"/>
        <v>32</v>
      </c>
      <c r="AL1306" s="31" t="s">
        <v>62</v>
      </c>
      <c r="AO1306" s="31" t="s">
        <v>63</v>
      </c>
      <c r="AP1306" s="31" t="s">
        <v>1252</v>
      </c>
      <c r="AQ1306" s="14" t="s">
        <v>1785</v>
      </c>
      <c r="AR1306" s="31" t="s">
        <v>5716</v>
      </c>
      <c r="AS1306" s="31" t="s">
        <v>68</v>
      </c>
      <c r="AT1306" s="14" t="s">
        <v>5724</v>
      </c>
      <c r="AU1306" s="31" t="s">
        <v>5858</v>
      </c>
      <c r="AV1306" s="31" t="s">
        <v>5801</v>
      </c>
      <c r="AW1306" s="31" t="s">
        <v>5802</v>
      </c>
      <c r="AX1306" s="31" t="s">
        <v>5724</v>
      </c>
      <c r="BK1306" s="14" t="str">
        <f t="shared" si="626"/>
        <v>TS-R-02:3/
O1011101_U22:3</v>
      </c>
      <c r="BL1306" s="14" t="str">
        <f t="shared" si="627"/>
        <v>TS-R-02:4/
O1011101_U22:4</v>
      </c>
      <c r="BM1306" s="14" t="str">
        <f t="shared" si="628"/>
        <v/>
      </c>
      <c r="BN1306" s="14"/>
      <c r="BO1306" s="14" t="str">
        <f t="shared" si="618"/>
        <v>O1011101:22A/
O1011101_U22:5</v>
      </c>
      <c r="BP1306" s="14" t="str">
        <f t="shared" si="619"/>
        <v>O1011101:22B/
O1011101_U22:6</v>
      </c>
      <c r="BQ1306" s="14"/>
      <c r="BR1306" s="14" t="str">
        <f t="shared" si="629"/>
        <v/>
      </c>
      <c r="BS1306" s="14" t="str">
        <f t="shared" si="630"/>
        <v/>
      </c>
      <c r="BW1306" s="31" t="str">
        <f t="shared" si="631"/>
        <v>22A</v>
      </c>
      <c r="BX1306" s="31" t="str">
        <f t="shared" si="632"/>
        <v>22B</v>
      </c>
      <c r="BY1306" s="31" t="str">
        <f t="shared" si="633"/>
        <v>3</v>
      </c>
      <c r="BZ1306" s="31" t="str">
        <f t="shared" si="634"/>
        <v>4</v>
      </c>
      <c r="CA1306" s="31" t="str">
        <f t="shared" si="635"/>
        <v/>
      </c>
      <c r="CB1306" s="31" t="str">
        <f t="shared" si="636"/>
        <v>5</v>
      </c>
      <c r="CC1306" s="31" t="str">
        <f t="shared" si="637"/>
        <v>6</v>
      </c>
      <c r="CD1306" s="31" t="str">
        <f t="shared" si="638"/>
        <v/>
      </c>
      <c r="CE1306" s="31" t="str">
        <f t="shared" si="639"/>
        <v/>
      </c>
      <c r="CF1306" s="31" t="e">
        <f t="shared" ca="1" si="640"/>
        <v>#NAME?</v>
      </c>
      <c r="CG1306" s="31" t="e">
        <f t="shared" ca="1" si="641"/>
        <v>#NAME?</v>
      </c>
      <c r="CH1306" s="31" t="e">
        <f t="shared" ca="1" si="642"/>
        <v>#NAME?</v>
      </c>
      <c r="CI1306" s="31" t="e">
        <f t="shared" ca="1" si="643"/>
        <v>#NAME?</v>
      </c>
    </row>
    <row r="1307" spans="1:87" s="31" customFormat="1" ht="30" hidden="1" x14ac:dyDescent="0.25">
      <c r="A1307" s="9" t="s">
        <v>4493</v>
      </c>
      <c r="B1307" s="31" t="s">
        <v>1426</v>
      </c>
      <c r="C1307" s="31" t="s">
        <v>1427</v>
      </c>
      <c r="E1307" s="14" t="s">
        <v>1253</v>
      </c>
      <c r="G1307" s="31" t="str">
        <f t="shared" si="620"/>
        <v>Сигнал</v>
      </c>
      <c r="H1307" s="31" t="s">
        <v>1262</v>
      </c>
      <c r="I1307" s="31" t="s">
        <v>4527</v>
      </c>
      <c r="J1307" s="31" t="str">
        <f t="shared" si="615"/>
        <v>DCS_DO_01</v>
      </c>
      <c r="K1307" s="14" t="s">
        <v>5866</v>
      </c>
      <c r="M1307" s="31" t="s">
        <v>1428</v>
      </c>
      <c r="N1307" s="31" t="s">
        <v>1338</v>
      </c>
      <c r="O1307" s="31" t="s">
        <v>1257</v>
      </c>
      <c r="P1307" s="31" t="s">
        <v>61</v>
      </c>
      <c r="Q1307" s="31" t="s">
        <v>552</v>
      </c>
      <c r="R1307" s="31">
        <v>1</v>
      </c>
      <c r="S1307" s="31">
        <v>2</v>
      </c>
      <c r="T1307" s="31" t="s">
        <v>62</v>
      </c>
      <c r="U1307" s="31" t="str">
        <f t="shared" si="644"/>
        <v>16</v>
      </c>
      <c r="V1307" s="14" t="str">
        <f t="shared" si="616"/>
        <v>AVK 2,5 A, AVK 2,5 A</v>
      </c>
      <c r="W1307" s="31" t="str">
        <f t="shared" si="621"/>
        <v/>
      </c>
      <c r="X1307" s="14" t="str">
        <f t="shared" si="622"/>
        <v/>
      </c>
      <c r="Y1307" s="31" t="str">
        <f t="shared" si="623"/>
        <v>O1011202</v>
      </c>
      <c r="Z1307" s="31" t="str">
        <f t="shared" si="624"/>
        <v>TUA711-DOR32</v>
      </c>
      <c r="AA1307" s="14" t="str">
        <f t="shared" si="625"/>
        <v>17-SC-DCS-002/O1011202/ 17-MC-DCS-002</v>
      </c>
      <c r="AB1307" s="31" t="s">
        <v>64</v>
      </c>
      <c r="AC1307" s="31" t="s">
        <v>54</v>
      </c>
      <c r="AD1307" s="31" t="s">
        <v>125</v>
      </c>
      <c r="AE1307" s="31">
        <v>1</v>
      </c>
      <c r="AF1307" s="31" t="s">
        <v>1254</v>
      </c>
      <c r="AG1307" s="31" t="s">
        <v>4489</v>
      </c>
      <c r="AH1307" s="31">
        <v>3</v>
      </c>
      <c r="AI1307" s="31">
        <v>23</v>
      </c>
      <c r="AJ1307" s="31" t="s">
        <v>1256</v>
      </c>
      <c r="AK1307" s="31">
        <f t="shared" si="617"/>
        <v>32</v>
      </c>
      <c r="AL1307" s="31">
        <v>0.25</v>
      </c>
      <c r="AO1307" s="31" t="s">
        <v>63</v>
      </c>
      <c r="AP1307" s="31" t="s">
        <v>1252</v>
      </c>
      <c r="AQ1307" s="14" t="s">
        <v>1270</v>
      </c>
      <c r="AR1307" s="31" t="s">
        <v>5716</v>
      </c>
      <c r="AS1307" s="31" t="s">
        <v>68</v>
      </c>
      <c r="AT1307" s="14" t="s">
        <v>5724</v>
      </c>
      <c r="AU1307" s="31" t="s">
        <v>5858</v>
      </c>
      <c r="AV1307" s="31" t="s">
        <v>5796</v>
      </c>
      <c r="AW1307" s="31" t="s">
        <v>5798</v>
      </c>
      <c r="AX1307" s="31" t="s">
        <v>5724</v>
      </c>
      <c r="BK1307" s="14" t="str">
        <f t="shared" si="626"/>
        <v/>
      </c>
      <c r="BL1307" s="14" t="str">
        <f t="shared" si="627"/>
        <v/>
      </c>
      <c r="BM1307" s="14" t="str">
        <f t="shared" si="628"/>
        <v/>
      </c>
      <c r="BN1307" s="14"/>
      <c r="BO1307" s="14" t="str">
        <f t="shared" si="618"/>
        <v/>
      </c>
      <c r="BP1307" s="14" t="str">
        <f t="shared" si="619"/>
        <v/>
      </c>
      <c r="BQ1307" s="14"/>
      <c r="BR1307" s="14" t="str">
        <f t="shared" si="629"/>
        <v>TS-O-04:1/
O1011202:23A</v>
      </c>
      <c r="BS1307" s="14" t="str">
        <f t="shared" si="630"/>
        <v>TS-O-04:2/
O1011202:23C</v>
      </c>
      <c r="BW1307" s="31" t="str">
        <f t="shared" si="631"/>
        <v/>
      </c>
      <c r="BX1307" s="31" t="str">
        <f t="shared" si="632"/>
        <v/>
      </c>
      <c r="BY1307" s="31" t="str">
        <f t="shared" si="633"/>
        <v/>
      </c>
      <c r="BZ1307" s="31" t="str">
        <f t="shared" si="634"/>
        <v/>
      </c>
      <c r="CA1307" s="31" t="str">
        <f t="shared" si="635"/>
        <v/>
      </c>
      <c r="CB1307" s="31" t="str">
        <f t="shared" si="636"/>
        <v/>
      </c>
      <c r="CC1307" s="31" t="str">
        <f t="shared" si="637"/>
        <v/>
      </c>
      <c r="CD1307" s="31" t="str">
        <f t="shared" si="638"/>
        <v>23A</v>
      </c>
      <c r="CE1307" s="31" t="e">
        <f t="shared" ca="1" si="639"/>
        <v>#NAME?</v>
      </c>
      <c r="CF1307" s="31" t="e">
        <f t="shared" ca="1" si="640"/>
        <v>#NAME?</v>
      </c>
      <c r="CG1307" s="31" t="e">
        <f t="shared" ca="1" si="641"/>
        <v>#NAME?</v>
      </c>
      <c r="CH1307" s="31" t="e">
        <f t="shared" ca="1" si="642"/>
        <v>#NAME?</v>
      </c>
      <c r="CI1307" s="31" t="e">
        <f t="shared" ca="1" si="643"/>
        <v>#NAME?</v>
      </c>
    </row>
    <row r="1308" spans="1:87" s="31" customFormat="1" ht="30" hidden="1" x14ac:dyDescent="0.25">
      <c r="A1308" s="9" t="s">
        <v>4493</v>
      </c>
      <c r="B1308" s="31" t="s">
        <v>1263</v>
      </c>
      <c r="C1308" s="31" t="s">
        <v>1782</v>
      </c>
      <c r="E1308" s="14" t="s">
        <v>1777</v>
      </c>
      <c r="G1308" s="31" t="str">
        <f t="shared" si="620"/>
        <v>Сигнал</v>
      </c>
      <c r="H1308" s="31" t="s">
        <v>1764</v>
      </c>
      <c r="I1308" s="31" t="s">
        <v>4527</v>
      </c>
      <c r="J1308" s="31" t="str">
        <f t="shared" si="615"/>
        <v>DCS_DI_02</v>
      </c>
      <c r="K1308" s="14" t="s">
        <v>5866</v>
      </c>
      <c r="M1308" s="31" t="s">
        <v>1779</v>
      </c>
      <c r="N1308" s="31" t="s">
        <v>113</v>
      </c>
      <c r="O1308" s="31" t="s">
        <v>145</v>
      </c>
      <c r="P1308" s="31" t="s">
        <v>61</v>
      </c>
      <c r="Q1308" s="31" t="s">
        <v>206</v>
      </c>
      <c r="R1308" s="31">
        <v>5</v>
      </c>
      <c r="S1308" s="31">
        <v>6</v>
      </c>
      <c r="T1308" s="31" t="s">
        <v>62</v>
      </c>
      <c r="U1308" s="31" t="str">
        <f t="shared" si="644"/>
        <v>24</v>
      </c>
      <c r="V1308" s="14" t="str">
        <f t="shared" si="616"/>
        <v>AVK 2,5 A, AVK 2,5 A</v>
      </c>
      <c r="W1308" s="31" t="str">
        <f t="shared" si="621"/>
        <v>O1011101_U3</v>
      </c>
      <c r="X1308" s="14" t="str">
        <f t="shared" si="622"/>
        <v>HD5516</v>
      </c>
      <c r="Y1308" s="31" t="str">
        <f t="shared" si="623"/>
        <v>O1011101</v>
      </c>
      <c r="Z1308" s="31" t="str">
        <f t="shared" si="624"/>
        <v>TUA711-DIO32</v>
      </c>
      <c r="AA1308" s="14" t="str">
        <f t="shared" si="625"/>
        <v>17-SC-DCS-002/O1011101/ 17-MC-DCS-002</v>
      </c>
      <c r="AB1308" s="31" t="s">
        <v>64</v>
      </c>
      <c r="AC1308" s="31" t="s">
        <v>54</v>
      </c>
      <c r="AD1308" s="31" t="s">
        <v>125</v>
      </c>
      <c r="AE1308" s="31">
        <v>1</v>
      </c>
      <c r="AF1308" s="31" t="s">
        <v>55</v>
      </c>
      <c r="AG1308" s="31" t="s">
        <v>1778</v>
      </c>
      <c r="AH1308" s="31">
        <v>2</v>
      </c>
      <c r="AI1308" s="31">
        <v>3</v>
      </c>
      <c r="AJ1308" s="31" t="s">
        <v>57</v>
      </c>
      <c r="AK1308" s="31">
        <f t="shared" si="617"/>
        <v>32</v>
      </c>
      <c r="AL1308" s="31" t="s">
        <v>62</v>
      </c>
      <c r="AO1308" s="31" t="s">
        <v>63</v>
      </c>
      <c r="AP1308" s="31" t="s">
        <v>1266</v>
      </c>
      <c r="AQ1308" s="14" t="s">
        <v>1783</v>
      </c>
      <c r="AR1308" s="31" t="s">
        <v>5716</v>
      </c>
      <c r="AS1308" s="31" t="s">
        <v>68</v>
      </c>
      <c r="AT1308" s="14" t="s">
        <v>5724</v>
      </c>
      <c r="AU1308" s="31" t="s">
        <v>5858</v>
      </c>
      <c r="AV1308" s="31" t="s">
        <v>5796</v>
      </c>
      <c r="AW1308" s="31" t="s">
        <v>5800</v>
      </c>
      <c r="AX1308" s="31" t="s">
        <v>5724</v>
      </c>
      <c r="BK1308" s="14" t="str">
        <f t="shared" si="626"/>
        <v>TS-O-07:5/
O1011101_U3:3</v>
      </c>
      <c r="BL1308" s="14" t="str">
        <f t="shared" si="627"/>
        <v>TS-O-07:6/
O1011101_U3:4</v>
      </c>
      <c r="BM1308" s="14" t="str">
        <f t="shared" si="628"/>
        <v/>
      </c>
      <c r="BN1308" s="14"/>
      <c r="BO1308" s="14" t="str">
        <f t="shared" si="618"/>
        <v>O1011101:3A/
O1011101_U3:5</v>
      </c>
      <c r="BP1308" s="14" t="str">
        <f t="shared" si="619"/>
        <v>O1011101:3B/
O1011101_U3:6</v>
      </c>
      <c r="BQ1308" s="14"/>
      <c r="BR1308" s="14" t="str">
        <f t="shared" si="629"/>
        <v/>
      </c>
      <c r="BS1308" s="14" t="str">
        <f t="shared" si="630"/>
        <v/>
      </c>
      <c r="BW1308" s="31" t="str">
        <f t="shared" si="631"/>
        <v>3A</v>
      </c>
      <c r="BX1308" s="31" t="str">
        <f t="shared" si="632"/>
        <v>3B</v>
      </c>
      <c r="BY1308" s="31" t="str">
        <f t="shared" si="633"/>
        <v>3</v>
      </c>
      <c r="BZ1308" s="31" t="str">
        <f t="shared" si="634"/>
        <v>4</v>
      </c>
      <c r="CA1308" s="31" t="str">
        <f t="shared" si="635"/>
        <v/>
      </c>
      <c r="CB1308" s="31" t="str">
        <f t="shared" si="636"/>
        <v>5</v>
      </c>
      <c r="CC1308" s="31" t="str">
        <f t="shared" si="637"/>
        <v>6</v>
      </c>
      <c r="CD1308" s="31" t="str">
        <f t="shared" si="638"/>
        <v/>
      </c>
      <c r="CE1308" s="31" t="str">
        <f t="shared" si="639"/>
        <v/>
      </c>
      <c r="CF1308" s="31" t="e">
        <f t="shared" ca="1" si="640"/>
        <v>#NAME?</v>
      </c>
      <c r="CG1308" s="31" t="e">
        <f t="shared" ca="1" si="641"/>
        <v>#NAME?</v>
      </c>
      <c r="CH1308" s="31" t="e">
        <f t="shared" ca="1" si="642"/>
        <v>#NAME?</v>
      </c>
      <c r="CI1308" s="31" t="e">
        <f t="shared" ca="1" si="643"/>
        <v>#NAME?</v>
      </c>
    </row>
    <row r="1309" spans="1:87" s="31" customFormat="1" ht="30" hidden="1" x14ac:dyDescent="0.25">
      <c r="A1309" s="9" t="s">
        <v>4493</v>
      </c>
      <c r="B1309" s="31" t="s">
        <v>1263</v>
      </c>
      <c r="C1309" s="31" t="s">
        <v>1784</v>
      </c>
      <c r="E1309" s="14" t="s">
        <v>1777</v>
      </c>
      <c r="G1309" s="31" t="str">
        <f t="shared" si="620"/>
        <v>Сигнал</v>
      </c>
      <c r="H1309" s="31" t="s">
        <v>1768</v>
      </c>
      <c r="I1309" s="31" t="s">
        <v>4527</v>
      </c>
      <c r="J1309" s="31" t="str">
        <f t="shared" si="615"/>
        <v>DCS_DI_02</v>
      </c>
      <c r="K1309" s="14" t="s">
        <v>5866</v>
      </c>
      <c r="M1309" s="31" t="s">
        <v>1779</v>
      </c>
      <c r="N1309" s="31" t="s">
        <v>113</v>
      </c>
      <c r="O1309" s="31" t="s">
        <v>150</v>
      </c>
      <c r="P1309" s="31" t="s">
        <v>61</v>
      </c>
      <c r="Q1309" s="31" t="s">
        <v>206</v>
      </c>
      <c r="R1309" s="31">
        <v>7</v>
      </c>
      <c r="S1309" s="31">
        <v>8</v>
      </c>
      <c r="T1309" s="31" t="s">
        <v>62</v>
      </c>
      <c r="U1309" s="31" t="str">
        <f t="shared" si="644"/>
        <v>24</v>
      </c>
      <c r="V1309" s="14" t="str">
        <f t="shared" si="616"/>
        <v>AVK 2,5 A, AVK 2,5 A</v>
      </c>
      <c r="W1309" s="31" t="str">
        <f t="shared" si="621"/>
        <v>O1011101_U4</v>
      </c>
      <c r="X1309" s="14" t="str">
        <f t="shared" si="622"/>
        <v>HD5516</v>
      </c>
      <c r="Y1309" s="31" t="str">
        <f t="shared" si="623"/>
        <v>O1011101</v>
      </c>
      <c r="Z1309" s="31" t="str">
        <f t="shared" si="624"/>
        <v>TUA711-DIO32</v>
      </c>
      <c r="AA1309" s="14" t="str">
        <f t="shared" si="625"/>
        <v>17-SC-DCS-002/O1011101/ 17-MC-DCS-002</v>
      </c>
      <c r="AB1309" s="31" t="s">
        <v>64</v>
      </c>
      <c r="AC1309" s="31" t="s">
        <v>54</v>
      </c>
      <c r="AD1309" s="31" t="s">
        <v>125</v>
      </c>
      <c r="AE1309" s="31">
        <v>1</v>
      </c>
      <c r="AF1309" s="31" t="s">
        <v>55</v>
      </c>
      <c r="AG1309" s="31" t="s">
        <v>1778</v>
      </c>
      <c r="AH1309" s="31">
        <v>2</v>
      </c>
      <c r="AI1309" s="31">
        <v>4</v>
      </c>
      <c r="AJ1309" s="31" t="s">
        <v>57</v>
      </c>
      <c r="AK1309" s="31">
        <f t="shared" si="617"/>
        <v>32</v>
      </c>
      <c r="AL1309" s="31" t="s">
        <v>62</v>
      </c>
      <c r="AO1309" s="31" t="s">
        <v>63</v>
      </c>
      <c r="AP1309" s="31" t="s">
        <v>1266</v>
      </c>
      <c r="AQ1309" s="14" t="s">
        <v>1785</v>
      </c>
      <c r="AR1309" s="31" t="s">
        <v>5716</v>
      </c>
      <c r="AS1309" s="31" t="s">
        <v>68</v>
      </c>
      <c r="AT1309" s="14" t="s">
        <v>5724</v>
      </c>
      <c r="AU1309" s="31" t="s">
        <v>5858</v>
      </c>
      <c r="AV1309" s="31" t="s">
        <v>5801</v>
      </c>
      <c r="AW1309" s="31" t="s">
        <v>5802</v>
      </c>
      <c r="AX1309" s="31" t="s">
        <v>5724</v>
      </c>
      <c r="BK1309" s="14" t="str">
        <f t="shared" si="626"/>
        <v>TS-O-07:7/
O1011101_U4:3</v>
      </c>
      <c r="BL1309" s="14" t="str">
        <f t="shared" si="627"/>
        <v>TS-O-07:8/
O1011101_U4:4</v>
      </c>
      <c r="BM1309" s="14" t="str">
        <f t="shared" si="628"/>
        <v/>
      </c>
      <c r="BN1309" s="14"/>
      <c r="BO1309" s="14" t="str">
        <f t="shared" si="618"/>
        <v>O1011101:4A/
O1011101_U4:5</v>
      </c>
      <c r="BP1309" s="14" t="str">
        <f t="shared" si="619"/>
        <v>O1011101:4B/
O1011101_U4:6</v>
      </c>
      <c r="BQ1309" s="14"/>
      <c r="BR1309" s="14" t="str">
        <f t="shared" si="629"/>
        <v/>
      </c>
      <c r="BS1309" s="14" t="str">
        <f t="shared" si="630"/>
        <v/>
      </c>
      <c r="BW1309" s="31" t="str">
        <f t="shared" si="631"/>
        <v>4A</v>
      </c>
      <c r="BX1309" s="31" t="str">
        <f t="shared" si="632"/>
        <v>4B</v>
      </c>
      <c r="BY1309" s="31" t="str">
        <f t="shared" si="633"/>
        <v>3</v>
      </c>
      <c r="BZ1309" s="31" t="str">
        <f t="shared" si="634"/>
        <v>4</v>
      </c>
      <c r="CA1309" s="31" t="str">
        <f t="shared" si="635"/>
        <v/>
      </c>
      <c r="CB1309" s="31" t="str">
        <f t="shared" si="636"/>
        <v>5</v>
      </c>
      <c r="CC1309" s="31" t="str">
        <f t="shared" si="637"/>
        <v>6</v>
      </c>
      <c r="CD1309" s="31" t="str">
        <f t="shared" si="638"/>
        <v/>
      </c>
      <c r="CE1309" s="31" t="str">
        <f t="shared" si="639"/>
        <v/>
      </c>
      <c r="CF1309" s="31" t="e">
        <f t="shared" ca="1" si="640"/>
        <v>#NAME?</v>
      </c>
      <c r="CG1309" s="31" t="e">
        <f t="shared" ca="1" si="641"/>
        <v>#NAME?</v>
      </c>
      <c r="CH1309" s="31" t="e">
        <f t="shared" ca="1" si="642"/>
        <v>#NAME?</v>
      </c>
      <c r="CI1309" s="31" t="e">
        <f t="shared" ca="1" si="643"/>
        <v>#NAME?</v>
      </c>
    </row>
    <row r="1310" spans="1:87" s="31" customFormat="1" ht="30" hidden="1" x14ac:dyDescent="0.25">
      <c r="A1310" s="9" t="s">
        <v>4493</v>
      </c>
      <c r="B1310" s="31" t="s">
        <v>1263</v>
      </c>
      <c r="C1310" s="31" t="s">
        <v>1264</v>
      </c>
      <c r="E1310" s="14" t="s">
        <v>1253</v>
      </c>
      <c r="G1310" s="31" t="str">
        <f t="shared" si="620"/>
        <v>Сигнал</v>
      </c>
      <c r="H1310" s="31" t="s">
        <v>1262</v>
      </c>
      <c r="I1310" s="31" t="s">
        <v>4527</v>
      </c>
      <c r="J1310" s="31" t="str">
        <f t="shared" si="615"/>
        <v>DCS_DO_01</v>
      </c>
      <c r="K1310" s="14" t="s">
        <v>5866</v>
      </c>
      <c r="M1310" s="31" t="s">
        <v>1258</v>
      </c>
      <c r="N1310" s="31" t="s">
        <v>1261</v>
      </c>
      <c r="O1310" s="31" t="s">
        <v>1267</v>
      </c>
      <c r="P1310" s="31" t="s">
        <v>61</v>
      </c>
      <c r="Q1310" s="31" t="s">
        <v>391</v>
      </c>
      <c r="R1310" s="31">
        <v>3</v>
      </c>
      <c r="S1310" s="31">
        <v>4</v>
      </c>
      <c r="T1310" s="31" t="s">
        <v>62</v>
      </c>
      <c r="U1310" s="31" t="str">
        <f t="shared" si="644"/>
        <v>30</v>
      </c>
      <c r="V1310" s="14" t="str">
        <f t="shared" si="616"/>
        <v>AVK 2,5 A, AVK 2,5 A</v>
      </c>
      <c r="W1310" s="31" t="str">
        <f t="shared" si="621"/>
        <v/>
      </c>
      <c r="X1310" s="14" t="str">
        <f t="shared" si="622"/>
        <v/>
      </c>
      <c r="Y1310" s="31" t="str">
        <f t="shared" si="623"/>
        <v>O1011202</v>
      </c>
      <c r="Z1310" s="31" t="str">
        <f t="shared" si="624"/>
        <v>TUA711-DOR32</v>
      </c>
      <c r="AA1310" s="14" t="str">
        <f t="shared" si="625"/>
        <v>17-SC-DCS-002/O1011202/ 17-MC-DCS-002</v>
      </c>
      <c r="AB1310" s="31" t="s">
        <v>64</v>
      </c>
      <c r="AC1310" s="31" t="s">
        <v>54</v>
      </c>
      <c r="AD1310" s="31" t="s">
        <v>125</v>
      </c>
      <c r="AE1310" s="31">
        <v>1</v>
      </c>
      <c r="AF1310" s="31" t="s">
        <v>1254</v>
      </c>
      <c r="AG1310" s="31" t="s">
        <v>4489</v>
      </c>
      <c r="AH1310" s="31">
        <v>3</v>
      </c>
      <c r="AI1310" s="31">
        <v>2</v>
      </c>
      <c r="AJ1310" s="31" t="s">
        <v>1256</v>
      </c>
      <c r="AK1310" s="31">
        <f t="shared" si="617"/>
        <v>32</v>
      </c>
      <c r="AL1310" s="31">
        <v>0.25</v>
      </c>
      <c r="AO1310" s="31" t="s">
        <v>63</v>
      </c>
      <c r="AP1310" s="31" t="s">
        <v>1266</v>
      </c>
      <c r="AQ1310" s="14" t="s">
        <v>1265</v>
      </c>
      <c r="AR1310" s="31" t="s">
        <v>5716</v>
      </c>
      <c r="AS1310" s="31" t="s">
        <v>68</v>
      </c>
      <c r="AT1310" s="14" t="s">
        <v>5724</v>
      </c>
      <c r="AU1310" s="31" t="s">
        <v>5858</v>
      </c>
      <c r="AV1310" s="31" t="s">
        <v>5796</v>
      </c>
      <c r="AW1310" s="31" t="s">
        <v>5798</v>
      </c>
      <c r="AX1310" s="31" t="s">
        <v>5724</v>
      </c>
      <c r="BK1310" s="14" t="str">
        <f t="shared" si="626"/>
        <v/>
      </c>
      <c r="BL1310" s="14" t="str">
        <f t="shared" si="627"/>
        <v/>
      </c>
      <c r="BM1310" s="14" t="str">
        <f t="shared" si="628"/>
        <v/>
      </c>
      <c r="BN1310" s="14"/>
      <c r="BO1310" s="14" t="str">
        <f t="shared" si="618"/>
        <v/>
      </c>
      <c r="BP1310" s="14" t="str">
        <f t="shared" si="619"/>
        <v/>
      </c>
      <c r="BQ1310" s="14"/>
      <c r="BR1310" s="14" t="str">
        <f t="shared" si="629"/>
        <v>TS-O-01:3/
O1011202:2A</v>
      </c>
      <c r="BS1310" s="14" t="str">
        <f t="shared" si="630"/>
        <v>TS-O-01:4/
O1011202:2C</v>
      </c>
      <c r="BW1310" s="31" t="str">
        <f t="shared" si="631"/>
        <v/>
      </c>
      <c r="BX1310" s="31" t="str">
        <f t="shared" si="632"/>
        <v/>
      </c>
      <c r="BY1310" s="31" t="str">
        <f t="shared" si="633"/>
        <v/>
      </c>
      <c r="BZ1310" s="31" t="str">
        <f t="shared" si="634"/>
        <v/>
      </c>
      <c r="CA1310" s="31" t="str">
        <f t="shared" si="635"/>
        <v/>
      </c>
      <c r="CB1310" s="31" t="str">
        <f t="shared" si="636"/>
        <v/>
      </c>
      <c r="CC1310" s="31" t="str">
        <f t="shared" si="637"/>
        <v/>
      </c>
      <c r="CD1310" s="31" t="str">
        <f t="shared" si="638"/>
        <v>2A</v>
      </c>
      <c r="CE1310" s="31" t="e">
        <f t="shared" ca="1" si="639"/>
        <v>#NAME?</v>
      </c>
      <c r="CF1310" s="31" t="e">
        <f t="shared" ca="1" si="640"/>
        <v>#NAME?</v>
      </c>
      <c r="CG1310" s="31" t="e">
        <f t="shared" ca="1" si="641"/>
        <v>#NAME?</v>
      </c>
      <c r="CH1310" s="31" t="e">
        <f t="shared" ca="1" si="642"/>
        <v>#NAME?</v>
      </c>
      <c r="CI1310" s="31" t="e">
        <f t="shared" ca="1" si="643"/>
        <v>#NAME?</v>
      </c>
    </row>
    <row r="1311" spans="1:87" s="31" customFormat="1" ht="30" hidden="1" x14ac:dyDescent="0.25">
      <c r="A1311" s="9" t="s">
        <v>4493</v>
      </c>
      <c r="B1311" s="31" t="s">
        <v>1344</v>
      </c>
      <c r="C1311" s="31" t="s">
        <v>2030</v>
      </c>
      <c r="E1311" s="14" t="s">
        <v>1777</v>
      </c>
      <c r="G1311" s="31" t="str">
        <f t="shared" si="620"/>
        <v>Сигнал</v>
      </c>
      <c r="H1311" s="31" t="s">
        <v>1764</v>
      </c>
      <c r="I1311" s="31" t="s">
        <v>4527</v>
      </c>
      <c r="J1311" s="31" t="str">
        <f t="shared" si="615"/>
        <v>DCS_DI_02</v>
      </c>
      <c r="K1311" s="14" t="s">
        <v>5866</v>
      </c>
      <c r="M1311" s="31" t="s">
        <v>2027</v>
      </c>
      <c r="N1311" s="31" t="s">
        <v>113</v>
      </c>
      <c r="O1311" s="31" t="s">
        <v>145</v>
      </c>
      <c r="P1311" s="31" t="s">
        <v>61</v>
      </c>
      <c r="Q1311" s="31" t="s">
        <v>684</v>
      </c>
      <c r="R1311" s="31">
        <v>5</v>
      </c>
      <c r="S1311" s="31">
        <v>6</v>
      </c>
      <c r="T1311" s="31" t="s">
        <v>62</v>
      </c>
      <c r="U1311" s="31" t="str">
        <f t="shared" si="644"/>
        <v>24</v>
      </c>
      <c r="V1311" s="14" t="str">
        <f t="shared" si="616"/>
        <v>AVK 2,5 A, AVK 2,5 A</v>
      </c>
      <c r="W1311" s="31" t="str">
        <f t="shared" si="621"/>
        <v>O1011101_U13</v>
      </c>
      <c r="X1311" s="14" t="str">
        <f t="shared" si="622"/>
        <v>HD5516</v>
      </c>
      <c r="Y1311" s="31" t="str">
        <f t="shared" si="623"/>
        <v>O1011101</v>
      </c>
      <c r="Z1311" s="31" t="str">
        <f t="shared" si="624"/>
        <v>TUA711-DIO32</v>
      </c>
      <c r="AA1311" s="14" t="str">
        <f t="shared" si="625"/>
        <v>17-SC-DCS-002/O1011101/ 17-MC-DCS-002</v>
      </c>
      <c r="AB1311" s="31" t="s">
        <v>64</v>
      </c>
      <c r="AC1311" s="31" t="s">
        <v>54</v>
      </c>
      <c r="AD1311" s="31" t="s">
        <v>125</v>
      </c>
      <c r="AE1311" s="31">
        <v>1</v>
      </c>
      <c r="AF1311" s="31" t="s">
        <v>55</v>
      </c>
      <c r="AG1311" s="31" t="s">
        <v>1778</v>
      </c>
      <c r="AH1311" s="31">
        <v>2</v>
      </c>
      <c r="AI1311" s="31">
        <v>13</v>
      </c>
      <c r="AJ1311" s="31" t="s">
        <v>57</v>
      </c>
      <c r="AK1311" s="31">
        <f t="shared" si="617"/>
        <v>32</v>
      </c>
      <c r="AL1311" s="31" t="s">
        <v>62</v>
      </c>
      <c r="AO1311" s="31" t="s">
        <v>63</v>
      </c>
      <c r="AP1311" s="31" t="s">
        <v>1266</v>
      </c>
      <c r="AQ1311" s="14" t="s">
        <v>2031</v>
      </c>
      <c r="AR1311" s="31" t="s">
        <v>5716</v>
      </c>
      <c r="AS1311" s="31" t="s">
        <v>68</v>
      </c>
      <c r="AT1311" s="14" t="s">
        <v>5724</v>
      </c>
      <c r="AU1311" s="31" t="s">
        <v>5858</v>
      </c>
      <c r="AV1311" s="31" t="s">
        <v>5796</v>
      </c>
      <c r="AW1311" s="31" t="s">
        <v>5800</v>
      </c>
      <c r="AX1311" s="31" t="s">
        <v>5724</v>
      </c>
      <c r="BK1311" s="14" t="str">
        <f t="shared" si="626"/>
        <v>TS-R-01:5/
O1011101_U13:3</v>
      </c>
      <c r="BL1311" s="14" t="str">
        <f t="shared" si="627"/>
        <v>TS-R-01:6/
O1011101_U13:4</v>
      </c>
      <c r="BM1311" s="14" t="str">
        <f t="shared" si="628"/>
        <v/>
      </c>
      <c r="BN1311" s="14"/>
      <c r="BO1311" s="14" t="str">
        <f t="shared" si="618"/>
        <v>O1011101:13A/
O1011101_U13:5</v>
      </c>
      <c r="BP1311" s="14" t="str">
        <f t="shared" si="619"/>
        <v>O1011101:13B/
O1011101_U13:6</v>
      </c>
      <c r="BQ1311" s="14"/>
      <c r="BR1311" s="14" t="str">
        <f t="shared" si="629"/>
        <v/>
      </c>
      <c r="BS1311" s="14" t="str">
        <f t="shared" si="630"/>
        <v/>
      </c>
      <c r="BW1311" s="31" t="str">
        <f t="shared" si="631"/>
        <v>13A</v>
      </c>
      <c r="BX1311" s="31" t="str">
        <f t="shared" si="632"/>
        <v>13B</v>
      </c>
      <c r="BY1311" s="31" t="str">
        <f t="shared" si="633"/>
        <v>3</v>
      </c>
      <c r="BZ1311" s="31" t="str">
        <f t="shared" si="634"/>
        <v>4</v>
      </c>
      <c r="CA1311" s="31" t="str">
        <f t="shared" si="635"/>
        <v/>
      </c>
      <c r="CB1311" s="31" t="str">
        <f t="shared" si="636"/>
        <v>5</v>
      </c>
      <c r="CC1311" s="31" t="str">
        <f t="shared" si="637"/>
        <v>6</v>
      </c>
      <c r="CD1311" s="31" t="str">
        <f t="shared" si="638"/>
        <v/>
      </c>
      <c r="CE1311" s="31" t="str">
        <f t="shared" si="639"/>
        <v/>
      </c>
      <c r="CF1311" s="31" t="e">
        <f t="shared" ca="1" si="640"/>
        <v>#NAME?</v>
      </c>
      <c r="CG1311" s="31" t="e">
        <f t="shared" ca="1" si="641"/>
        <v>#NAME?</v>
      </c>
      <c r="CH1311" s="31" t="e">
        <f t="shared" ca="1" si="642"/>
        <v>#NAME?</v>
      </c>
      <c r="CI1311" s="31" t="e">
        <f t="shared" ca="1" si="643"/>
        <v>#NAME?</v>
      </c>
    </row>
    <row r="1312" spans="1:87" s="31" customFormat="1" ht="30" hidden="1" x14ac:dyDescent="0.25">
      <c r="A1312" s="9" t="s">
        <v>4493</v>
      </c>
      <c r="B1312" s="31" t="s">
        <v>1344</v>
      </c>
      <c r="C1312" s="31" t="s">
        <v>2032</v>
      </c>
      <c r="E1312" s="14" t="s">
        <v>1777</v>
      </c>
      <c r="G1312" s="31" t="str">
        <f t="shared" si="620"/>
        <v>Сигнал</v>
      </c>
      <c r="H1312" s="31" t="s">
        <v>1768</v>
      </c>
      <c r="I1312" s="31" t="s">
        <v>4527</v>
      </c>
      <c r="J1312" s="31" t="str">
        <f t="shared" si="615"/>
        <v>DCS_DI_02</v>
      </c>
      <c r="K1312" s="14" t="s">
        <v>5866</v>
      </c>
      <c r="M1312" s="31" t="s">
        <v>2027</v>
      </c>
      <c r="N1312" s="31" t="s">
        <v>113</v>
      </c>
      <c r="O1312" s="31" t="s">
        <v>150</v>
      </c>
      <c r="P1312" s="31" t="s">
        <v>61</v>
      </c>
      <c r="Q1312" s="31" t="s">
        <v>684</v>
      </c>
      <c r="R1312" s="31">
        <v>7</v>
      </c>
      <c r="S1312" s="31">
        <v>8</v>
      </c>
      <c r="T1312" s="31" t="s">
        <v>62</v>
      </c>
      <c r="U1312" s="31" t="str">
        <f t="shared" si="644"/>
        <v>24</v>
      </c>
      <c r="V1312" s="14" t="str">
        <f t="shared" si="616"/>
        <v>AVK 2,5 A, AVK 2,5 A</v>
      </c>
      <c r="W1312" s="31" t="str">
        <f t="shared" si="621"/>
        <v>O1011101_U14</v>
      </c>
      <c r="X1312" s="14" t="str">
        <f t="shared" si="622"/>
        <v>HD5516</v>
      </c>
      <c r="Y1312" s="31" t="str">
        <f t="shared" si="623"/>
        <v>O1011101</v>
      </c>
      <c r="Z1312" s="31" t="str">
        <f t="shared" si="624"/>
        <v>TUA711-DIO32</v>
      </c>
      <c r="AA1312" s="14" t="str">
        <f t="shared" si="625"/>
        <v>17-SC-DCS-002/O1011101/ 17-MC-DCS-002</v>
      </c>
      <c r="AB1312" s="31" t="s">
        <v>64</v>
      </c>
      <c r="AC1312" s="31" t="s">
        <v>54</v>
      </c>
      <c r="AD1312" s="31" t="s">
        <v>125</v>
      </c>
      <c r="AE1312" s="31">
        <v>1</v>
      </c>
      <c r="AF1312" s="31" t="s">
        <v>55</v>
      </c>
      <c r="AG1312" s="31" t="s">
        <v>1778</v>
      </c>
      <c r="AH1312" s="31">
        <v>2</v>
      </c>
      <c r="AI1312" s="31">
        <v>14</v>
      </c>
      <c r="AJ1312" s="31" t="s">
        <v>57</v>
      </c>
      <c r="AK1312" s="31">
        <f t="shared" si="617"/>
        <v>32</v>
      </c>
      <c r="AL1312" s="31" t="s">
        <v>62</v>
      </c>
      <c r="AO1312" s="31" t="s">
        <v>63</v>
      </c>
      <c r="AP1312" s="31" t="s">
        <v>1266</v>
      </c>
      <c r="AQ1312" s="14" t="s">
        <v>2033</v>
      </c>
      <c r="AR1312" s="31" t="s">
        <v>5716</v>
      </c>
      <c r="AS1312" s="31" t="s">
        <v>68</v>
      </c>
      <c r="AT1312" s="14" t="s">
        <v>5724</v>
      </c>
      <c r="AU1312" s="31" t="s">
        <v>5858</v>
      </c>
      <c r="AV1312" s="31" t="s">
        <v>5801</v>
      </c>
      <c r="AW1312" s="31" t="s">
        <v>5802</v>
      </c>
      <c r="AX1312" s="31" t="s">
        <v>5724</v>
      </c>
      <c r="BK1312" s="14" t="str">
        <f t="shared" si="626"/>
        <v>TS-R-01:7/
O1011101_U14:3</v>
      </c>
      <c r="BL1312" s="14" t="str">
        <f t="shared" si="627"/>
        <v>TS-R-01:8/
O1011101_U14:4</v>
      </c>
      <c r="BM1312" s="14" t="str">
        <f t="shared" si="628"/>
        <v/>
      </c>
      <c r="BN1312" s="14"/>
      <c r="BO1312" s="14" t="str">
        <f t="shared" si="618"/>
        <v>O1011101:14A/
O1011101_U14:5</v>
      </c>
      <c r="BP1312" s="14" t="str">
        <f t="shared" si="619"/>
        <v>O1011101:14B/
O1011101_U14:6</v>
      </c>
      <c r="BQ1312" s="14"/>
      <c r="BR1312" s="14" t="str">
        <f t="shared" si="629"/>
        <v/>
      </c>
      <c r="BS1312" s="14" t="str">
        <f t="shared" si="630"/>
        <v/>
      </c>
      <c r="BW1312" s="31" t="str">
        <f t="shared" si="631"/>
        <v>14A</v>
      </c>
      <c r="BX1312" s="31" t="str">
        <f t="shared" si="632"/>
        <v>14B</v>
      </c>
      <c r="BY1312" s="31" t="str">
        <f t="shared" si="633"/>
        <v>3</v>
      </c>
      <c r="BZ1312" s="31" t="str">
        <f t="shared" si="634"/>
        <v>4</v>
      </c>
      <c r="CA1312" s="31" t="str">
        <f t="shared" si="635"/>
        <v/>
      </c>
      <c r="CB1312" s="31" t="str">
        <f t="shared" si="636"/>
        <v>5</v>
      </c>
      <c r="CC1312" s="31" t="str">
        <f t="shared" si="637"/>
        <v>6</v>
      </c>
      <c r="CD1312" s="31" t="str">
        <f t="shared" si="638"/>
        <v/>
      </c>
      <c r="CE1312" s="31" t="str">
        <f t="shared" si="639"/>
        <v/>
      </c>
      <c r="CF1312" s="31" t="e">
        <f t="shared" ca="1" si="640"/>
        <v>#NAME?</v>
      </c>
      <c r="CG1312" s="31" t="e">
        <f t="shared" ca="1" si="641"/>
        <v>#NAME?</v>
      </c>
      <c r="CH1312" s="31" t="e">
        <f t="shared" ca="1" si="642"/>
        <v>#NAME?</v>
      </c>
      <c r="CI1312" s="31" t="e">
        <f t="shared" ca="1" si="643"/>
        <v>#NAME?</v>
      </c>
    </row>
    <row r="1313" spans="1:87" s="31" customFormat="1" ht="30" hidden="1" x14ac:dyDescent="0.25">
      <c r="A1313" s="9" t="s">
        <v>4493</v>
      </c>
      <c r="B1313" s="31" t="s">
        <v>1344</v>
      </c>
      <c r="C1313" s="31" t="s">
        <v>1345</v>
      </c>
      <c r="E1313" s="14" t="s">
        <v>1253</v>
      </c>
      <c r="G1313" s="31" t="str">
        <f t="shared" si="620"/>
        <v>Сигнал</v>
      </c>
      <c r="H1313" s="31" t="s">
        <v>1262</v>
      </c>
      <c r="I1313" s="31" t="s">
        <v>4527</v>
      </c>
      <c r="J1313" s="31" t="str">
        <f t="shared" si="615"/>
        <v>DCS_DO_01</v>
      </c>
      <c r="K1313" s="14" t="s">
        <v>5866</v>
      </c>
      <c r="M1313" s="31" t="s">
        <v>1343</v>
      </c>
      <c r="N1313" s="31" t="s">
        <v>1338</v>
      </c>
      <c r="O1313" s="31" t="s">
        <v>1267</v>
      </c>
      <c r="P1313" s="31" t="s">
        <v>61</v>
      </c>
      <c r="Q1313" s="31" t="s">
        <v>491</v>
      </c>
      <c r="R1313" s="31">
        <v>3</v>
      </c>
      <c r="S1313" s="31">
        <v>4</v>
      </c>
      <c r="T1313" s="31" t="s">
        <v>62</v>
      </c>
      <c r="U1313" s="31" t="str">
        <f t="shared" si="644"/>
        <v>16</v>
      </c>
      <c r="V1313" s="14" t="str">
        <f t="shared" si="616"/>
        <v>AVK 2,5 A, AVK 2,5 A</v>
      </c>
      <c r="W1313" s="31" t="str">
        <f t="shared" si="621"/>
        <v/>
      </c>
      <c r="X1313" s="14" t="str">
        <f t="shared" si="622"/>
        <v/>
      </c>
      <c r="Y1313" s="31" t="str">
        <f t="shared" si="623"/>
        <v>O1011202</v>
      </c>
      <c r="Z1313" s="31" t="str">
        <f t="shared" si="624"/>
        <v>TUA711-DOR32</v>
      </c>
      <c r="AA1313" s="14" t="str">
        <f t="shared" si="625"/>
        <v>17-SC-DCS-002/O1011202/ 17-MC-DCS-002</v>
      </c>
      <c r="AB1313" s="31" t="s">
        <v>64</v>
      </c>
      <c r="AC1313" s="31" t="s">
        <v>54</v>
      </c>
      <c r="AD1313" s="31" t="s">
        <v>125</v>
      </c>
      <c r="AE1313" s="31">
        <v>1</v>
      </c>
      <c r="AF1313" s="31" t="s">
        <v>1254</v>
      </c>
      <c r="AG1313" s="31" t="s">
        <v>4489</v>
      </c>
      <c r="AH1313" s="31">
        <v>3</v>
      </c>
      <c r="AI1313" s="31">
        <v>18</v>
      </c>
      <c r="AJ1313" s="31" t="s">
        <v>1256</v>
      </c>
      <c r="AK1313" s="31">
        <f t="shared" si="617"/>
        <v>32</v>
      </c>
      <c r="AL1313" s="31">
        <v>0.25</v>
      </c>
      <c r="AO1313" s="31" t="s">
        <v>63</v>
      </c>
      <c r="AP1313" s="31" t="s">
        <v>1266</v>
      </c>
      <c r="AQ1313" s="14" t="s">
        <v>1265</v>
      </c>
      <c r="AR1313" s="31" t="s">
        <v>5716</v>
      </c>
      <c r="AS1313" s="31" t="s">
        <v>68</v>
      </c>
      <c r="AT1313" s="14" t="s">
        <v>5724</v>
      </c>
      <c r="AU1313" s="31" t="s">
        <v>5858</v>
      </c>
      <c r="AV1313" s="31" t="s">
        <v>5796</v>
      </c>
      <c r="AW1313" s="31" t="s">
        <v>5798</v>
      </c>
      <c r="AX1313" s="31" t="s">
        <v>5724</v>
      </c>
      <c r="BK1313" s="14" t="str">
        <f t="shared" si="626"/>
        <v/>
      </c>
      <c r="BL1313" s="14" t="str">
        <f t="shared" si="627"/>
        <v/>
      </c>
      <c r="BM1313" s="14" t="str">
        <f t="shared" si="628"/>
        <v/>
      </c>
      <c r="BN1313" s="14"/>
      <c r="BO1313" s="14" t="str">
        <f t="shared" si="618"/>
        <v/>
      </c>
      <c r="BP1313" s="14" t="str">
        <f t="shared" si="619"/>
        <v/>
      </c>
      <c r="BQ1313" s="14"/>
      <c r="BR1313" s="14" t="str">
        <f t="shared" si="629"/>
        <v>TS-O-03:3/
O1011202:18A</v>
      </c>
      <c r="BS1313" s="14" t="str">
        <f t="shared" si="630"/>
        <v>TS-O-03:4/
O1011202:18C</v>
      </c>
      <c r="BW1313" s="31" t="str">
        <f t="shared" si="631"/>
        <v/>
      </c>
      <c r="BX1313" s="31" t="str">
        <f t="shared" si="632"/>
        <v/>
      </c>
      <c r="BY1313" s="31" t="str">
        <f t="shared" si="633"/>
        <v/>
      </c>
      <c r="BZ1313" s="31" t="str">
        <f t="shared" si="634"/>
        <v/>
      </c>
      <c r="CA1313" s="31" t="str">
        <f t="shared" si="635"/>
        <v/>
      </c>
      <c r="CB1313" s="31" t="str">
        <f t="shared" si="636"/>
        <v/>
      </c>
      <c r="CC1313" s="31" t="str">
        <f t="shared" si="637"/>
        <v/>
      </c>
      <c r="CD1313" s="31" t="str">
        <f t="shared" si="638"/>
        <v>18A</v>
      </c>
      <c r="CE1313" s="31" t="e">
        <f t="shared" ca="1" si="639"/>
        <v>#NAME?</v>
      </c>
      <c r="CF1313" s="31" t="e">
        <f t="shared" ca="1" si="640"/>
        <v>#NAME?</v>
      </c>
      <c r="CG1313" s="31" t="e">
        <f t="shared" ca="1" si="641"/>
        <v>#NAME?</v>
      </c>
      <c r="CH1313" s="31" t="e">
        <f t="shared" ca="1" si="642"/>
        <v>#NAME?</v>
      </c>
      <c r="CI1313" s="31" t="e">
        <f t="shared" ca="1" si="643"/>
        <v>#NAME?</v>
      </c>
    </row>
    <row r="1314" spans="1:87" s="31" customFormat="1" ht="30" hidden="1" x14ac:dyDescent="0.25">
      <c r="A1314" s="9" t="s">
        <v>4493</v>
      </c>
      <c r="B1314" s="31" t="s">
        <v>1429</v>
      </c>
      <c r="C1314" s="31" t="s">
        <v>2224</v>
      </c>
      <c r="E1314" s="14" t="s">
        <v>1777</v>
      </c>
      <c r="G1314" s="31" t="str">
        <f t="shared" si="620"/>
        <v>Сигнал</v>
      </c>
      <c r="H1314" s="31" t="s">
        <v>1764</v>
      </c>
      <c r="I1314" s="31" t="s">
        <v>4527</v>
      </c>
      <c r="J1314" s="31" t="str">
        <f t="shared" si="615"/>
        <v>DCS_DI_02</v>
      </c>
      <c r="K1314" s="14" t="s">
        <v>5866</v>
      </c>
      <c r="M1314" s="31" t="s">
        <v>2222</v>
      </c>
      <c r="N1314" s="31" t="s">
        <v>113</v>
      </c>
      <c r="O1314" s="31" t="s">
        <v>145</v>
      </c>
      <c r="P1314" s="31" t="s">
        <v>61</v>
      </c>
      <c r="Q1314" s="31" t="s">
        <v>1198</v>
      </c>
      <c r="R1314" s="31">
        <v>5</v>
      </c>
      <c r="S1314" s="31">
        <v>6</v>
      </c>
      <c r="T1314" s="31" t="s">
        <v>62</v>
      </c>
      <c r="U1314" s="31" t="str">
        <f t="shared" si="644"/>
        <v>24</v>
      </c>
      <c r="V1314" s="14" t="str">
        <f t="shared" si="616"/>
        <v>AVK 2,5 A, AVK 2,5 A</v>
      </c>
      <c r="W1314" s="31" t="str">
        <f t="shared" si="621"/>
        <v>O1011101_U23</v>
      </c>
      <c r="X1314" s="14" t="str">
        <f t="shared" si="622"/>
        <v>HD5516</v>
      </c>
      <c r="Y1314" s="31" t="str">
        <f t="shared" si="623"/>
        <v>O1011101</v>
      </c>
      <c r="Z1314" s="31" t="str">
        <f t="shared" si="624"/>
        <v>TUA711-DIO32</v>
      </c>
      <c r="AA1314" s="14" t="str">
        <f t="shared" si="625"/>
        <v>17-SC-DCS-002/O1011101/ 17-MC-DCS-002</v>
      </c>
      <c r="AB1314" s="31" t="s">
        <v>64</v>
      </c>
      <c r="AC1314" s="31" t="s">
        <v>54</v>
      </c>
      <c r="AD1314" s="31" t="s">
        <v>125</v>
      </c>
      <c r="AE1314" s="31">
        <v>1</v>
      </c>
      <c r="AF1314" s="31" t="s">
        <v>55</v>
      </c>
      <c r="AG1314" s="31" t="s">
        <v>1778</v>
      </c>
      <c r="AH1314" s="31">
        <v>2</v>
      </c>
      <c r="AI1314" s="31">
        <v>23</v>
      </c>
      <c r="AJ1314" s="31" t="s">
        <v>57</v>
      </c>
      <c r="AK1314" s="31">
        <f t="shared" si="617"/>
        <v>32</v>
      </c>
      <c r="AL1314" s="31" t="s">
        <v>62</v>
      </c>
      <c r="AO1314" s="31" t="s">
        <v>63</v>
      </c>
      <c r="AP1314" s="31" t="s">
        <v>1266</v>
      </c>
      <c r="AQ1314" s="14" t="s">
        <v>2225</v>
      </c>
      <c r="AR1314" s="31" t="s">
        <v>5716</v>
      </c>
      <c r="AS1314" s="31" t="s">
        <v>68</v>
      </c>
      <c r="AT1314" s="14" t="s">
        <v>5724</v>
      </c>
      <c r="AU1314" s="31" t="s">
        <v>5858</v>
      </c>
      <c r="AV1314" s="31" t="s">
        <v>5796</v>
      </c>
      <c r="AW1314" s="31" t="s">
        <v>5800</v>
      </c>
      <c r="AX1314" s="31" t="s">
        <v>5724</v>
      </c>
      <c r="BK1314" s="14" t="str">
        <f t="shared" si="626"/>
        <v>TS-R-02:5/
O1011101_U23:3</v>
      </c>
      <c r="BL1314" s="14" t="str">
        <f t="shared" si="627"/>
        <v>TS-R-02:6/
O1011101_U23:4</v>
      </c>
      <c r="BM1314" s="14" t="str">
        <f t="shared" si="628"/>
        <v/>
      </c>
      <c r="BN1314" s="14"/>
      <c r="BO1314" s="14" t="str">
        <f t="shared" si="618"/>
        <v>O1011101:23A/
O1011101_U23:5</v>
      </c>
      <c r="BP1314" s="14" t="str">
        <f t="shared" si="619"/>
        <v>O1011101:23B/
O1011101_U23:6</v>
      </c>
      <c r="BQ1314" s="14"/>
      <c r="BR1314" s="14" t="str">
        <f t="shared" si="629"/>
        <v/>
      </c>
      <c r="BS1314" s="14" t="str">
        <f t="shared" si="630"/>
        <v/>
      </c>
      <c r="BW1314" s="31" t="str">
        <f t="shared" si="631"/>
        <v>23A</v>
      </c>
      <c r="BX1314" s="31" t="str">
        <f t="shared" si="632"/>
        <v>23B</v>
      </c>
      <c r="BY1314" s="31" t="str">
        <f t="shared" si="633"/>
        <v>3</v>
      </c>
      <c r="BZ1314" s="31" t="str">
        <f t="shared" si="634"/>
        <v>4</v>
      </c>
      <c r="CA1314" s="31" t="str">
        <f t="shared" si="635"/>
        <v/>
      </c>
      <c r="CB1314" s="31" t="str">
        <f t="shared" si="636"/>
        <v>5</v>
      </c>
      <c r="CC1314" s="31" t="str">
        <f t="shared" si="637"/>
        <v>6</v>
      </c>
      <c r="CD1314" s="31" t="str">
        <f t="shared" si="638"/>
        <v/>
      </c>
      <c r="CE1314" s="31" t="str">
        <f t="shared" si="639"/>
        <v/>
      </c>
      <c r="CF1314" s="31" t="e">
        <f t="shared" ca="1" si="640"/>
        <v>#NAME?</v>
      </c>
      <c r="CG1314" s="31" t="e">
        <f t="shared" ca="1" si="641"/>
        <v>#NAME?</v>
      </c>
      <c r="CH1314" s="31" t="e">
        <f t="shared" ca="1" si="642"/>
        <v>#NAME?</v>
      </c>
      <c r="CI1314" s="31" t="e">
        <f t="shared" ca="1" si="643"/>
        <v>#NAME?</v>
      </c>
    </row>
    <row r="1315" spans="1:87" s="31" customFormat="1" ht="30" hidden="1" x14ac:dyDescent="0.25">
      <c r="A1315" s="9" t="s">
        <v>4493</v>
      </c>
      <c r="B1315" s="31" t="s">
        <v>1429</v>
      </c>
      <c r="C1315" s="31" t="s">
        <v>2226</v>
      </c>
      <c r="E1315" s="14" t="s">
        <v>1777</v>
      </c>
      <c r="G1315" s="31" t="str">
        <f t="shared" si="620"/>
        <v>Сигнал</v>
      </c>
      <c r="H1315" s="31" t="s">
        <v>1768</v>
      </c>
      <c r="I1315" s="31" t="s">
        <v>4527</v>
      </c>
      <c r="J1315" s="31" t="str">
        <f t="shared" si="615"/>
        <v>DCS_DI_02</v>
      </c>
      <c r="K1315" s="14" t="s">
        <v>5866</v>
      </c>
      <c r="M1315" s="31" t="s">
        <v>2222</v>
      </c>
      <c r="N1315" s="31" t="s">
        <v>113</v>
      </c>
      <c r="O1315" s="31" t="s">
        <v>150</v>
      </c>
      <c r="P1315" s="31" t="s">
        <v>61</v>
      </c>
      <c r="Q1315" s="31" t="s">
        <v>1198</v>
      </c>
      <c r="R1315" s="31">
        <v>7</v>
      </c>
      <c r="S1315" s="31">
        <v>8</v>
      </c>
      <c r="T1315" s="31" t="s">
        <v>62</v>
      </c>
      <c r="U1315" s="31" t="str">
        <f t="shared" si="644"/>
        <v>24</v>
      </c>
      <c r="V1315" s="14" t="str">
        <f t="shared" si="616"/>
        <v>AVK 2,5 A, AVK 2,5 A</v>
      </c>
      <c r="W1315" s="31" t="str">
        <f t="shared" si="621"/>
        <v>O1011101_U24</v>
      </c>
      <c r="X1315" s="14" t="str">
        <f t="shared" si="622"/>
        <v>HD5516</v>
      </c>
      <c r="Y1315" s="31" t="str">
        <f t="shared" si="623"/>
        <v>O1011101</v>
      </c>
      <c r="Z1315" s="31" t="str">
        <f t="shared" si="624"/>
        <v>TUA711-DIO32</v>
      </c>
      <c r="AA1315" s="14" t="str">
        <f t="shared" si="625"/>
        <v>17-SC-DCS-002/O1011101/ 17-MC-DCS-002</v>
      </c>
      <c r="AB1315" s="31" t="s">
        <v>64</v>
      </c>
      <c r="AC1315" s="31" t="s">
        <v>54</v>
      </c>
      <c r="AD1315" s="31" t="s">
        <v>125</v>
      </c>
      <c r="AE1315" s="31">
        <v>1</v>
      </c>
      <c r="AF1315" s="31" t="s">
        <v>55</v>
      </c>
      <c r="AG1315" s="31" t="s">
        <v>1778</v>
      </c>
      <c r="AH1315" s="31">
        <v>2</v>
      </c>
      <c r="AI1315" s="31">
        <v>24</v>
      </c>
      <c r="AJ1315" s="31" t="s">
        <v>57</v>
      </c>
      <c r="AK1315" s="31">
        <f t="shared" si="617"/>
        <v>32</v>
      </c>
      <c r="AL1315" s="31" t="s">
        <v>62</v>
      </c>
      <c r="AO1315" s="31" t="s">
        <v>63</v>
      </c>
      <c r="AP1315" s="31" t="s">
        <v>1266</v>
      </c>
      <c r="AQ1315" s="14" t="s">
        <v>2227</v>
      </c>
      <c r="AR1315" s="31" t="s">
        <v>5716</v>
      </c>
      <c r="AS1315" s="31" t="s">
        <v>68</v>
      </c>
      <c r="AT1315" s="14" t="s">
        <v>5724</v>
      </c>
      <c r="AU1315" s="31" t="s">
        <v>5858</v>
      </c>
      <c r="AV1315" s="31" t="s">
        <v>5801</v>
      </c>
      <c r="AW1315" s="31" t="s">
        <v>5802</v>
      </c>
      <c r="AX1315" s="31" t="s">
        <v>5724</v>
      </c>
      <c r="BK1315" s="14" t="str">
        <f t="shared" si="626"/>
        <v>TS-R-02:7/
O1011101_U24:3</v>
      </c>
      <c r="BL1315" s="14" t="str">
        <f t="shared" si="627"/>
        <v>TS-R-02:8/
O1011101_U24:4</v>
      </c>
      <c r="BM1315" s="14" t="str">
        <f t="shared" si="628"/>
        <v/>
      </c>
      <c r="BN1315" s="14"/>
      <c r="BO1315" s="14" t="str">
        <f t="shared" si="618"/>
        <v>O1011101:24A/
O1011101_U24:5</v>
      </c>
      <c r="BP1315" s="14" t="str">
        <f t="shared" si="619"/>
        <v>O1011101:24B/
O1011101_U24:6</v>
      </c>
      <c r="BQ1315" s="14"/>
      <c r="BR1315" s="14" t="str">
        <f t="shared" si="629"/>
        <v/>
      </c>
      <c r="BS1315" s="14" t="str">
        <f t="shared" si="630"/>
        <v/>
      </c>
      <c r="BW1315" s="31" t="str">
        <f t="shared" si="631"/>
        <v>24A</v>
      </c>
      <c r="BX1315" s="31" t="str">
        <f t="shared" si="632"/>
        <v>24B</v>
      </c>
      <c r="BY1315" s="31" t="str">
        <f t="shared" si="633"/>
        <v>3</v>
      </c>
      <c r="BZ1315" s="31" t="str">
        <f t="shared" si="634"/>
        <v>4</v>
      </c>
      <c r="CA1315" s="31" t="str">
        <f t="shared" si="635"/>
        <v/>
      </c>
      <c r="CB1315" s="31" t="str">
        <f t="shared" si="636"/>
        <v>5</v>
      </c>
      <c r="CC1315" s="31" t="str">
        <f t="shared" si="637"/>
        <v>6</v>
      </c>
      <c r="CD1315" s="31" t="str">
        <f t="shared" si="638"/>
        <v/>
      </c>
      <c r="CE1315" s="31" t="str">
        <f t="shared" si="639"/>
        <v/>
      </c>
      <c r="CF1315" s="31" t="e">
        <f t="shared" ca="1" si="640"/>
        <v>#NAME?</v>
      </c>
      <c r="CG1315" s="31" t="e">
        <f t="shared" ca="1" si="641"/>
        <v>#NAME?</v>
      </c>
      <c r="CH1315" s="31" t="e">
        <f t="shared" ca="1" si="642"/>
        <v>#NAME?</v>
      </c>
      <c r="CI1315" s="31" t="e">
        <f t="shared" ca="1" si="643"/>
        <v>#NAME?</v>
      </c>
    </row>
    <row r="1316" spans="1:87" s="31" customFormat="1" ht="30" hidden="1" x14ac:dyDescent="0.25">
      <c r="A1316" s="9" t="s">
        <v>4493</v>
      </c>
      <c r="B1316" s="31" t="s">
        <v>1429</v>
      </c>
      <c r="C1316" s="31" t="s">
        <v>1430</v>
      </c>
      <c r="E1316" s="14" t="s">
        <v>1253</v>
      </c>
      <c r="G1316" s="31" t="str">
        <f t="shared" si="620"/>
        <v>Сигнал</v>
      </c>
      <c r="H1316" s="31" t="s">
        <v>1262</v>
      </c>
      <c r="I1316" s="31" t="s">
        <v>4527</v>
      </c>
      <c r="J1316" s="31" t="str">
        <f t="shared" si="615"/>
        <v>DCS_DO_01</v>
      </c>
      <c r="K1316" s="14" t="s">
        <v>5866</v>
      </c>
      <c r="M1316" s="31" t="s">
        <v>1428</v>
      </c>
      <c r="N1316" s="31" t="s">
        <v>1338</v>
      </c>
      <c r="O1316" s="31" t="s">
        <v>1267</v>
      </c>
      <c r="P1316" s="31" t="s">
        <v>61</v>
      </c>
      <c r="Q1316" s="31" t="s">
        <v>552</v>
      </c>
      <c r="R1316" s="31">
        <v>3</v>
      </c>
      <c r="S1316" s="31">
        <v>4</v>
      </c>
      <c r="T1316" s="31" t="s">
        <v>62</v>
      </c>
      <c r="U1316" s="31" t="str">
        <f t="shared" si="644"/>
        <v>16</v>
      </c>
      <c r="V1316" s="14" t="str">
        <f t="shared" si="616"/>
        <v>AVK 2,5 A, AVK 2,5 A</v>
      </c>
      <c r="W1316" s="31" t="str">
        <f t="shared" si="621"/>
        <v/>
      </c>
      <c r="X1316" s="14" t="str">
        <f t="shared" si="622"/>
        <v/>
      </c>
      <c r="Y1316" s="31" t="str">
        <f t="shared" si="623"/>
        <v>O1011202</v>
      </c>
      <c r="Z1316" s="31" t="str">
        <f t="shared" si="624"/>
        <v>TUA711-DOR32</v>
      </c>
      <c r="AA1316" s="14" t="str">
        <f t="shared" si="625"/>
        <v>17-SC-DCS-002/O1011202/ 17-MC-DCS-002</v>
      </c>
      <c r="AB1316" s="31" t="s">
        <v>64</v>
      </c>
      <c r="AC1316" s="31" t="s">
        <v>54</v>
      </c>
      <c r="AD1316" s="31" t="s">
        <v>125</v>
      </c>
      <c r="AE1316" s="31">
        <v>1</v>
      </c>
      <c r="AF1316" s="31" t="s">
        <v>1254</v>
      </c>
      <c r="AG1316" s="31" t="s">
        <v>4489</v>
      </c>
      <c r="AH1316" s="31">
        <v>3</v>
      </c>
      <c r="AI1316" s="31">
        <v>24</v>
      </c>
      <c r="AJ1316" s="31" t="s">
        <v>1256</v>
      </c>
      <c r="AK1316" s="31">
        <f t="shared" si="617"/>
        <v>32</v>
      </c>
      <c r="AL1316" s="31">
        <v>0.25</v>
      </c>
      <c r="AO1316" s="31" t="s">
        <v>63</v>
      </c>
      <c r="AP1316" s="31" t="s">
        <v>1266</v>
      </c>
      <c r="AQ1316" s="14" t="s">
        <v>1265</v>
      </c>
      <c r="AR1316" s="31" t="s">
        <v>5716</v>
      </c>
      <c r="AS1316" s="31" t="s">
        <v>68</v>
      </c>
      <c r="AT1316" s="14" t="s">
        <v>5724</v>
      </c>
      <c r="AU1316" s="31" t="s">
        <v>5858</v>
      </c>
      <c r="AV1316" s="31" t="s">
        <v>5796</v>
      </c>
      <c r="AW1316" s="31" t="s">
        <v>5798</v>
      </c>
      <c r="AX1316" s="31" t="s">
        <v>5724</v>
      </c>
      <c r="BK1316" s="14" t="str">
        <f t="shared" si="626"/>
        <v/>
      </c>
      <c r="BL1316" s="14" t="str">
        <f t="shared" si="627"/>
        <v/>
      </c>
      <c r="BM1316" s="14" t="str">
        <f t="shared" si="628"/>
        <v/>
      </c>
      <c r="BN1316" s="14"/>
      <c r="BO1316" s="14" t="str">
        <f t="shared" si="618"/>
        <v/>
      </c>
      <c r="BP1316" s="14" t="str">
        <f t="shared" si="619"/>
        <v/>
      </c>
      <c r="BQ1316" s="14"/>
      <c r="BR1316" s="14" t="str">
        <f t="shared" si="629"/>
        <v>TS-O-04:3/
O1011202:24A</v>
      </c>
      <c r="BS1316" s="14" t="str">
        <f t="shared" si="630"/>
        <v>TS-O-04:4/
O1011202:24C</v>
      </c>
      <c r="BW1316" s="31" t="str">
        <f t="shared" si="631"/>
        <v/>
      </c>
      <c r="BX1316" s="31" t="str">
        <f t="shared" si="632"/>
        <v/>
      </c>
      <c r="BY1316" s="31" t="str">
        <f t="shared" si="633"/>
        <v/>
      </c>
      <c r="BZ1316" s="31" t="str">
        <f t="shared" si="634"/>
        <v/>
      </c>
      <c r="CA1316" s="31" t="str">
        <f t="shared" si="635"/>
        <v/>
      </c>
      <c r="CB1316" s="31" t="str">
        <f t="shared" si="636"/>
        <v/>
      </c>
      <c r="CC1316" s="31" t="str">
        <f t="shared" si="637"/>
        <v/>
      </c>
      <c r="CD1316" s="31" t="str">
        <f t="shared" si="638"/>
        <v>24A</v>
      </c>
      <c r="CE1316" s="31" t="e">
        <f t="shared" ca="1" si="639"/>
        <v>#NAME?</v>
      </c>
      <c r="CF1316" s="31" t="e">
        <f t="shared" ca="1" si="640"/>
        <v>#NAME?</v>
      </c>
      <c r="CG1316" s="31" t="e">
        <f t="shared" ca="1" si="641"/>
        <v>#NAME?</v>
      </c>
      <c r="CH1316" s="31" t="e">
        <f t="shared" ca="1" si="642"/>
        <v>#NAME?</v>
      </c>
      <c r="CI1316" s="31" t="e">
        <f t="shared" ca="1" si="643"/>
        <v>#NAME?</v>
      </c>
    </row>
    <row r="1317" spans="1:87" s="31" customFormat="1" ht="30" hidden="1" x14ac:dyDescent="0.25">
      <c r="A1317" s="9" t="s">
        <v>4493</v>
      </c>
      <c r="B1317" s="31" t="s">
        <v>1268</v>
      </c>
      <c r="C1317" s="31" t="s">
        <v>1786</v>
      </c>
      <c r="E1317" s="14" t="s">
        <v>1777</v>
      </c>
      <c r="G1317" s="31" t="str">
        <f t="shared" si="620"/>
        <v>Сигнал</v>
      </c>
      <c r="H1317" s="31" t="s">
        <v>1764</v>
      </c>
      <c r="I1317" s="31" t="s">
        <v>4527</v>
      </c>
      <c r="J1317" s="31" t="str">
        <f t="shared" si="615"/>
        <v>DCS_DI_02</v>
      </c>
      <c r="K1317" s="14" t="s">
        <v>5866</v>
      </c>
      <c r="M1317" s="31" t="s">
        <v>1779</v>
      </c>
      <c r="N1317" s="31" t="s">
        <v>113</v>
      </c>
      <c r="O1317" s="31" t="s">
        <v>155</v>
      </c>
      <c r="P1317" s="31" t="s">
        <v>61</v>
      </c>
      <c r="Q1317" s="31" t="s">
        <v>206</v>
      </c>
      <c r="R1317" s="31">
        <v>9</v>
      </c>
      <c r="S1317" s="31">
        <v>10</v>
      </c>
      <c r="T1317" s="31" t="s">
        <v>62</v>
      </c>
      <c r="U1317" s="31" t="str">
        <f t="shared" si="644"/>
        <v>24</v>
      </c>
      <c r="V1317" s="14" t="str">
        <f t="shared" si="616"/>
        <v>AVK 2,5 A, AVK 2,5 A</v>
      </c>
      <c r="W1317" s="31" t="str">
        <f t="shared" si="621"/>
        <v>O1011101_U5</v>
      </c>
      <c r="X1317" s="14" t="str">
        <f t="shared" si="622"/>
        <v>HD5516</v>
      </c>
      <c r="Y1317" s="31" t="str">
        <f t="shared" si="623"/>
        <v>O1011101</v>
      </c>
      <c r="Z1317" s="31" t="str">
        <f t="shared" si="624"/>
        <v>TUA711-DIO32</v>
      </c>
      <c r="AA1317" s="14" t="str">
        <f t="shared" si="625"/>
        <v>17-SC-DCS-002/O1011101/ 17-MC-DCS-002</v>
      </c>
      <c r="AB1317" s="31" t="s">
        <v>64</v>
      </c>
      <c r="AC1317" s="31" t="s">
        <v>54</v>
      </c>
      <c r="AD1317" s="31" t="s">
        <v>125</v>
      </c>
      <c r="AE1317" s="31">
        <v>1</v>
      </c>
      <c r="AF1317" s="31" t="s">
        <v>55</v>
      </c>
      <c r="AG1317" s="31" t="s">
        <v>1778</v>
      </c>
      <c r="AH1317" s="31">
        <v>2</v>
      </c>
      <c r="AI1317" s="31">
        <v>5</v>
      </c>
      <c r="AJ1317" s="31" t="s">
        <v>57</v>
      </c>
      <c r="AK1317" s="31">
        <f t="shared" si="617"/>
        <v>32</v>
      </c>
      <c r="AL1317" s="31" t="s">
        <v>62</v>
      </c>
      <c r="AO1317" s="31" t="s">
        <v>63</v>
      </c>
      <c r="AP1317" s="31" t="s">
        <v>1271</v>
      </c>
      <c r="AQ1317" s="14" t="s">
        <v>1787</v>
      </c>
      <c r="AR1317" s="31" t="s">
        <v>5716</v>
      </c>
      <c r="AS1317" s="31" t="s">
        <v>68</v>
      </c>
      <c r="AT1317" s="14" t="s">
        <v>5724</v>
      </c>
      <c r="AU1317" s="31" t="s">
        <v>5858</v>
      </c>
      <c r="AV1317" s="31" t="s">
        <v>5796</v>
      </c>
      <c r="AW1317" s="31" t="s">
        <v>5800</v>
      </c>
      <c r="AX1317" s="31" t="s">
        <v>5724</v>
      </c>
      <c r="BK1317" s="14" t="str">
        <f t="shared" si="626"/>
        <v>TS-O-07:9/
O1011101_U5:3</v>
      </c>
      <c r="BL1317" s="14" t="str">
        <f t="shared" si="627"/>
        <v>TS-O-07:10/
O1011101_U5:4</v>
      </c>
      <c r="BM1317" s="14" t="str">
        <f t="shared" si="628"/>
        <v/>
      </c>
      <c r="BN1317" s="14"/>
      <c r="BO1317" s="14" t="str">
        <f t="shared" si="618"/>
        <v>O1011101:5A/
O1011101_U5:5</v>
      </c>
      <c r="BP1317" s="14" t="str">
        <f t="shared" si="619"/>
        <v>O1011101:5B/
O1011101_U5:6</v>
      </c>
      <c r="BQ1317" s="14"/>
      <c r="BR1317" s="14" t="str">
        <f t="shared" si="629"/>
        <v/>
      </c>
      <c r="BS1317" s="14" t="str">
        <f t="shared" si="630"/>
        <v/>
      </c>
      <c r="BW1317" s="31" t="str">
        <f t="shared" si="631"/>
        <v>5A</v>
      </c>
      <c r="BX1317" s="31" t="str">
        <f t="shared" si="632"/>
        <v>5B</v>
      </c>
      <c r="BY1317" s="31" t="str">
        <f t="shared" si="633"/>
        <v>3</v>
      </c>
      <c r="BZ1317" s="31" t="str">
        <f t="shared" si="634"/>
        <v>4</v>
      </c>
      <c r="CA1317" s="31" t="str">
        <f t="shared" si="635"/>
        <v/>
      </c>
      <c r="CB1317" s="31" t="str">
        <f t="shared" si="636"/>
        <v>5</v>
      </c>
      <c r="CC1317" s="31" t="str">
        <f t="shared" si="637"/>
        <v>6</v>
      </c>
      <c r="CD1317" s="31" t="str">
        <f t="shared" si="638"/>
        <v/>
      </c>
      <c r="CE1317" s="31" t="str">
        <f t="shared" si="639"/>
        <v/>
      </c>
      <c r="CF1317" s="31" t="e">
        <f t="shared" ca="1" si="640"/>
        <v>#NAME?</v>
      </c>
      <c r="CG1317" s="31" t="e">
        <f t="shared" ca="1" si="641"/>
        <v>#NAME?</v>
      </c>
      <c r="CH1317" s="31" t="e">
        <f t="shared" ca="1" si="642"/>
        <v>#NAME?</v>
      </c>
      <c r="CI1317" s="31" t="e">
        <f t="shared" ca="1" si="643"/>
        <v>#NAME?</v>
      </c>
    </row>
    <row r="1318" spans="1:87" s="31" customFormat="1" ht="30" hidden="1" x14ac:dyDescent="0.25">
      <c r="A1318" s="9" t="s">
        <v>4493</v>
      </c>
      <c r="B1318" s="31" t="s">
        <v>1268</v>
      </c>
      <c r="C1318" s="31" t="s">
        <v>1788</v>
      </c>
      <c r="E1318" s="14" t="s">
        <v>1777</v>
      </c>
      <c r="G1318" s="31" t="str">
        <f t="shared" si="620"/>
        <v>Сигнал</v>
      </c>
      <c r="H1318" s="31" t="s">
        <v>1768</v>
      </c>
      <c r="I1318" s="31" t="s">
        <v>4527</v>
      </c>
      <c r="J1318" s="31" t="str">
        <f t="shared" si="615"/>
        <v>DCS_DI_02</v>
      </c>
      <c r="K1318" s="14" t="s">
        <v>5866</v>
      </c>
      <c r="M1318" s="31" t="s">
        <v>1779</v>
      </c>
      <c r="N1318" s="31" t="s">
        <v>113</v>
      </c>
      <c r="O1318" s="31" t="s">
        <v>160</v>
      </c>
      <c r="P1318" s="31" t="s">
        <v>61</v>
      </c>
      <c r="Q1318" s="31" t="s">
        <v>206</v>
      </c>
      <c r="R1318" s="31">
        <v>11</v>
      </c>
      <c r="S1318" s="31">
        <v>12</v>
      </c>
      <c r="T1318" s="31" t="s">
        <v>62</v>
      </c>
      <c r="U1318" s="31" t="str">
        <f t="shared" si="644"/>
        <v>24</v>
      </c>
      <c r="V1318" s="14" t="str">
        <f t="shared" si="616"/>
        <v>AVK 2,5 A, AVK 2,5 A</v>
      </c>
      <c r="W1318" s="31" t="str">
        <f t="shared" si="621"/>
        <v>O1011101_U6</v>
      </c>
      <c r="X1318" s="14" t="str">
        <f t="shared" si="622"/>
        <v>HD5516</v>
      </c>
      <c r="Y1318" s="31" t="str">
        <f t="shared" si="623"/>
        <v>O1011101</v>
      </c>
      <c r="Z1318" s="31" t="str">
        <f t="shared" si="624"/>
        <v>TUA711-DIO32</v>
      </c>
      <c r="AA1318" s="14" t="str">
        <f t="shared" si="625"/>
        <v>17-SC-DCS-002/O1011101/ 17-MC-DCS-002</v>
      </c>
      <c r="AB1318" s="31" t="s">
        <v>64</v>
      </c>
      <c r="AC1318" s="31" t="s">
        <v>54</v>
      </c>
      <c r="AD1318" s="31" t="s">
        <v>125</v>
      </c>
      <c r="AE1318" s="31">
        <v>1</v>
      </c>
      <c r="AF1318" s="31" t="s">
        <v>55</v>
      </c>
      <c r="AG1318" s="31" t="s">
        <v>1778</v>
      </c>
      <c r="AH1318" s="31">
        <v>2</v>
      </c>
      <c r="AI1318" s="31">
        <v>6</v>
      </c>
      <c r="AJ1318" s="31" t="s">
        <v>57</v>
      </c>
      <c r="AK1318" s="31">
        <f t="shared" si="617"/>
        <v>32</v>
      </c>
      <c r="AL1318" s="31" t="s">
        <v>62</v>
      </c>
      <c r="AO1318" s="31" t="s">
        <v>63</v>
      </c>
      <c r="AP1318" s="31" t="s">
        <v>1271</v>
      </c>
      <c r="AQ1318" s="14" t="s">
        <v>1789</v>
      </c>
      <c r="AR1318" s="31" t="s">
        <v>5716</v>
      </c>
      <c r="AS1318" s="31" t="s">
        <v>68</v>
      </c>
      <c r="AT1318" s="14" t="s">
        <v>5724</v>
      </c>
      <c r="AU1318" s="31" t="s">
        <v>5858</v>
      </c>
      <c r="AV1318" s="31" t="s">
        <v>5801</v>
      </c>
      <c r="AW1318" s="31" t="s">
        <v>5802</v>
      </c>
      <c r="AX1318" s="31" t="s">
        <v>5724</v>
      </c>
      <c r="BK1318" s="14" t="str">
        <f t="shared" si="626"/>
        <v>TS-O-07:11/
O1011101_U6:3</v>
      </c>
      <c r="BL1318" s="14" t="str">
        <f t="shared" si="627"/>
        <v>TS-O-07:12/
O1011101_U6:4</v>
      </c>
      <c r="BM1318" s="14" t="str">
        <f t="shared" si="628"/>
        <v/>
      </c>
      <c r="BN1318" s="14"/>
      <c r="BO1318" s="14" t="str">
        <f t="shared" si="618"/>
        <v>O1011101:6A/
O1011101_U6:5</v>
      </c>
      <c r="BP1318" s="14" t="str">
        <f t="shared" si="619"/>
        <v>O1011101:6B/
O1011101_U6:6</v>
      </c>
      <c r="BQ1318" s="14"/>
      <c r="BR1318" s="14" t="str">
        <f t="shared" si="629"/>
        <v/>
      </c>
      <c r="BS1318" s="14" t="str">
        <f t="shared" si="630"/>
        <v/>
      </c>
      <c r="BW1318" s="31" t="str">
        <f t="shared" si="631"/>
        <v>6A</v>
      </c>
      <c r="BX1318" s="31" t="str">
        <f t="shared" si="632"/>
        <v>6B</v>
      </c>
      <c r="BY1318" s="31" t="str">
        <f t="shared" si="633"/>
        <v>3</v>
      </c>
      <c r="BZ1318" s="31" t="str">
        <f t="shared" si="634"/>
        <v>4</v>
      </c>
      <c r="CA1318" s="31" t="str">
        <f t="shared" si="635"/>
        <v/>
      </c>
      <c r="CB1318" s="31" t="str">
        <f t="shared" si="636"/>
        <v>5</v>
      </c>
      <c r="CC1318" s="31" t="str">
        <f t="shared" si="637"/>
        <v>6</v>
      </c>
      <c r="CD1318" s="31" t="str">
        <f t="shared" si="638"/>
        <v/>
      </c>
      <c r="CE1318" s="31" t="str">
        <f t="shared" si="639"/>
        <v/>
      </c>
      <c r="CF1318" s="31" t="e">
        <f t="shared" ca="1" si="640"/>
        <v>#NAME?</v>
      </c>
      <c r="CG1318" s="31" t="e">
        <f t="shared" ca="1" si="641"/>
        <v>#NAME?</v>
      </c>
      <c r="CH1318" s="31" t="e">
        <f t="shared" ca="1" si="642"/>
        <v>#NAME?</v>
      </c>
      <c r="CI1318" s="31" t="e">
        <f t="shared" ca="1" si="643"/>
        <v>#NAME?</v>
      </c>
    </row>
    <row r="1319" spans="1:87" s="31" customFormat="1" ht="30" hidden="1" x14ac:dyDescent="0.25">
      <c r="A1319" s="9" t="s">
        <v>4493</v>
      </c>
      <c r="B1319" s="31" t="s">
        <v>1268</v>
      </c>
      <c r="C1319" s="31" t="s">
        <v>1269</v>
      </c>
      <c r="E1319" s="14" t="s">
        <v>1253</v>
      </c>
      <c r="G1319" s="31" t="str">
        <f t="shared" si="620"/>
        <v>Сигнал</v>
      </c>
      <c r="H1319" s="31" t="s">
        <v>1262</v>
      </c>
      <c r="I1319" s="31" t="s">
        <v>4527</v>
      </c>
      <c r="J1319" s="31" t="str">
        <f t="shared" si="615"/>
        <v>DCS_DO_01</v>
      </c>
      <c r="K1319" s="14" t="s">
        <v>5866</v>
      </c>
      <c r="M1319" s="31" t="s">
        <v>1258</v>
      </c>
      <c r="N1319" s="31" t="s">
        <v>1261</v>
      </c>
      <c r="O1319" s="31" t="s">
        <v>1272</v>
      </c>
      <c r="P1319" s="31" t="s">
        <v>61</v>
      </c>
      <c r="Q1319" s="31" t="s">
        <v>391</v>
      </c>
      <c r="R1319" s="31">
        <v>5</v>
      </c>
      <c r="S1319" s="31">
        <v>6</v>
      </c>
      <c r="T1319" s="31" t="s">
        <v>62</v>
      </c>
      <c r="U1319" s="31" t="str">
        <f t="shared" si="644"/>
        <v>30</v>
      </c>
      <c r="V1319" s="14" t="str">
        <f t="shared" si="616"/>
        <v>AVK 2,5 A, AVK 2,5 A</v>
      </c>
      <c r="W1319" s="31" t="str">
        <f t="shared" si="621"/>
        <v/>
      </c>
      <c r="X1319" s="14" t="str">
        <f t="shared" si="622"/>
        <v/>
      </c>
      <c r="Y1319" s="31" t="str">
        <f t="shared" si="623"/>
        <v>O1011202</v>
      </c>
      <c r="Z1319" s="31" t="str">
        <f t="shared" si="624"/>
        <v>TUA711-DOR32</v>
      </c>
      <c r="AA1319" s="14" t="str">
        <f t="shared" si="625"/>
        <v>17-SC-DCS-002/O1011202/ 17-MC-DCS-002</v>
      </c>
      <c r="AB1319" s="31" t="s">
        <v>64</v>
      </c>
      <c r="AC1319" s="31" t="s">
        <v>54</v>
      </c>
      <c r="AD1319" s="31" t="s">
        <v>125</v>
      </c>
      <c r="AE1319" s="31">
        <v>1</v>
      </c>
      <c r="AF1319" s="31" t="s">
        <v>1254</v>
      </c>
      <c r="AG1319" s="31" t="s">
        <v>4489</v>
      </c>
      <c r="AH1319" s="31">
        <v>3</v>
      </c>
      <c r="AI1319" s="31">
        <v>3</v>
      </c>
      <c r="AJ1319" s="31" t="s">
        <v>1256</v>
      </c>
      <c r="AK1319" s="31">
        <f t="shared" si="617"/>
        <v>32</v>
      </c>
      <c r="AL1319" s="31">
        <v>0.25</v>
      </c>
      <c r="AO1319" s="31" t="s">
        <v>63</v>
      </c>
      <c r="AP1319" s="31" t="s">
        <v>1271</v>
      </c>
      <c r="AQ1319" s="14" t="s">
        <v>1270</v>
      </c>
      <c r="AR1319" s="31" t="s">
        <v>5716</v>
      </c>
      <c r="AS1319" s="31" t="s">
        <v>68</v>
      </c>
      <c r="AT1319" s="14" t="s">
        <v>5724</v>
      </c>
      <c r="AU1319" s="31" t="s">
        <v>5858</v>
      </c>
      <c r="AV1319" s="31" t="s">
        <v>5796</v>
      </c>
      <c r="AW1319" s="31" t="s">
        <v>5798</v>
      </c>
      <c r="AX1319" s="31" t="s">
        <v>5724</v>
      </c>
      <c r="BK1319" s="14" t="str">
        <f t="shared" si="626"/>
        <v/>
      </c>
      <c r="BL1319" s="14" t="str">
        <f t="shared" si="627"/>
        <v/>
      </c>
      <c r="BM1319" s="14" t="str">
        <f t="shared" si="628"/>
        <v/>
      </c>
      <c r="BN1319" s="14"/>
      <c r="BO1319" s="14" t="str">
        <f t="shared" si="618"/>
        <v/>
      </c>
      <c r="BP1319" s="14" t="str">
        <f t="shared" si="619"/>
        <v/>
      </c>
      <c r="BQ1319" s="14"/>
      <c r="BR1319" s="14" t="str">
        <f t="shared" si="629"/>
        <v>TS-O-01:5/
O1011202:3A</v>
      </c>
      <c r="BS1319" s="14" t="str">
        <f t="shared" si="630"/>
        <v>TS-O-01:6/
O1011202:3C</v>
      </c>
      <c r="BW1319" s="31" t="str">
        <f t="shared" si="631"/>
        <v/>
      </c>
      <c r="BX1319" s="31" t="str">
        <f t="shared" si="632"/>
        <v/>
      </c>
      <c r="BY1319" s="31" t="str">
        <f t="shared" si="633"/>
        <v/>
      </c>
      <c r="BZ1319" s="31" t="str">
        <f t="shared" si="634"/>
        <v/>
      </c>
      <c r="CA1319" s="31" t="str">
        <f t="shared" si="635"/>
        <v/>
      </c>
      <c r="CB1319" s="31" t="str">
        <f t="shared" si="636"/>
        <v/>
      </c>
      <c r="CC1319" s="31" t="str">
        <f t="shared" si="637"/>
        <v/>
      </c>
      <c r="CD1319" s="31" t="str">
        <f t="shared" si="638"/>
        <v>3A</v>
      </c>
      <c r="CE1319" s="31" t="e">
        <f t="shared" ca="1" si="639"/>
        <v>#NAME?</v>
      </c>
      <c r="CF1319" s="31" t="e">
        <f t="shared" ca="1" si="640"/>
        <v>#NAME?</v>
      </c>
      <c r="CG1319" s="31" t="e">
        <f t="shared" ca="1" si="641"/>
        <v>#NAME?</v>
      </c>
      <c r="CH1319" s="31" t="e">
        <f t="shared" ca="1" si="642"/>
        <v>#NAME?</v>
      </c>
      <c r="CI1319" s="31" t="e">
        <f t="shared" ca="1" si="643"/>
        <v>#NAME?</v>
      </c>
    </row>
    <row r="1320" spans="1:87" s="31" customFormat="1" ht="30" hidden="1" x14ac:dyDescent="0.25">
      <c r="A1320" s="9" t="s">
        <v>4493</v>
      </c>
      <c r="B1320" s="31" t="s">
        <v>1346</v>
      </c>
      <c r="C1320" s="31" t="s">
        <v>2034</v>
      </c>
      <c r="E1320" s="14" t="s">
        <v>1777</v>
      </c>
      <c r="G1320" s="31" t="str">
        <f t="shared" si="620"/>
        <v>Сигнал</v>
      </c>
      <c r="H1320" s="31" t="s">
        <v>1764</v>
      </c>
      <c r="I1320" s="31" t="s">
        <v>4527</v>
      </c>
      <c r="J1320" s="31" t="str">
        <f t="shared" si="615"/>
        <v>DCS_DI_02</v>
      </c>
      <c r="K1320" s="14" t="s">
        <v>5866</v>
      </c>
      <c r="M1320" s="31" t="s">
        <v>2027</v>
      </c>
      <c r="N1320" s="31" t="s">
        <v>113</v>
      </c>
      <c r="O1320" s="31" t="s">
        <v>155</v>
      </c>
      <c r="P1320" s="31" t="s">
        <v>61</v>
      </c>
      <c r="Q1320" s="31" t="s">
        <v>684</v>
      </c>
      <c r="R1320" s="31">
        <v>9</v>
      </c>
      <c r="S1320" s="31">
        <v>10</v>
      </c>
      <c r="T1320" s="31" t="s">
        <v>62</v>
      </c>
      <c r="U1320" s="31" t="str">
        <f t="shared" si="644"/>
        <v>24</v>
      </c>
      <c r="V1320" s="14" t="str">
        <f t="shared" si="616"/>
        <v>AVK 2,5 A, AVK 2,5 A</v>
      </c>
      <c r="W1320" s="31" t="str">
        <f t="shared" si="621"/>
        <v>O1011101_U15</v>
      </c>
      <c r="X1320" s="14" t="str">
        <f t="shared" si="622"/>
        <v>HD5516</v>
      </c>
      <c r="Y1320" s="31" t="str">
        <f t="shared" si="623"/>
        <v>O1011101</v>
      </c>
      <c r="Z1320" s="31" t="str">
        <f t="shared" si="624"/>
        <v>TUA711-DIO32</v>
      </c>
      <c r="AA1320" s="14" t="str">
        <f t="shared" si="625"/>
        <v>17-SC-DCS-002/O1011101/ 17-MC-DCS-002</v>
      </c>
      <c r="AB1320" s="31" t="s">
        <v>64</v>
      </c>
      <c r="AC1320" s="31" t="s">
        <v>54</v>
      </c>
      <c r="AD1320" s="31" t="s">
        <v>125</v>
      </c>
      <c r="AE1320" s="31">
        <v>1</v>
      </c>
      <c r="AF1320" s="31" t="s">
        <v>55</v>
      </c>
      <c r="AG1320" s="31" t="s">
        <v>1778</v>
      </c>
      <c r="AH1320" s="31">
        <v>2</v>
      </c>
      <c r="AI1320" s="31">
        <v>15</v>
      </c>
      <c r="AJ1320" s="31" t="s">
        <v>57</v>
      </c>
      <c r="AK1320" s="31">
        <f t="shared" si="617"/>
        <v>32</v>
      </c>
      <c r="AL1320" s="31" t="s">
        <v>62</v>
      </c>
      <c r="AO1320" s="31" t="s">
        <v>63</v>
      </c>
      <c r="AP1320" s="31" t="s">
        <v>1271</v>
      </c>
      <c r="AQ1320" s="14" t="s">
        <v>2035</v>
      </c>
      <c r="AR1320" s="31" t="s">
        <v>5716</v>
      </c>
      <c r="AS1320" s="31" t="s">
        <v>68</v>
      </c>
      <c r="AT1320" s="14" t="s">
        <v>5724</v>
      </c>
      <c r="AU1320" s="31" t="s">
        <v>5858</v>
      </c>
      <c r="AV1320" s="31" t="s">
        <v>5796</v>
      </c>
      <c r="AW1320" s="31" t="s">
        <v>5800</v>
      </c>
      <c r="AX1320" s="31" t="s">
        <v>5724</v>
      </c>
      <c r="BK1320" s="14" t="str">
        <f t="shared" si="626"/>
        <v>TS-R-01:9/
O1011101_U15:3</v>
      </c>
      <c r="BL1320" s="14" t="str">
        <f t="shared" si="627"/>
        <v>TS-R-01:10/
O1011101_U15:4</v>
      </c>
      <c r="BM1320" s="14" t="str">
        <f t="shared" si="628"/>
        <v/>
      </c>
      <c r="BN1320" s="14"/>
      <c r="BO1320" s="14" t="str">
        <f t="shared" si="618"/>
        <v>O1011101:15A/
O1011101_U15:5</v>
      </c>
      <c r="BP1320" s="14" t="str">
        <f t="shared" si="619"/>
        <v>O1011101:15B/
O1011101_U15:6</v>
      </c>
      <c r="BQ1320" s="14"/>
      <c r="BR1320" s="14" t="str">
        <f t="shared" si="629"/>
        <v/>
      </c>
      <c r="BS1320" s="14" t="str">
        <f t="shared" si="630"/>
        <v/>
      </c>
      <c r="BW1320" s="31" t="str">
        <f t="shared" si="631"/>
        <v>15A</v>
      </c>
      <c r="BX1320" s="31" t="str">
        <f t="shared" si="632"/>
        <v>15B</v>
      </c>
      <c r="BY1320" s="31" t="str">
        <f t="shared" si="633"/>
        <v>3</v>
      </c>
      <c r="BZ1320" s="31" t="str">
        <f t="shared" si="634"/>
        <v>4</v>
      </c>
      <c r="CA1320" s="31" t="str">
        <f t="shared" si="635"/>
        <v/>
      </c>
      <c r="CB1320" s="31" t="str">
        <f t="shared" si="636"/>
        <v>5</v>
      </c>
      <c r="CC1320" s="31" t="str">
        <f t="shared" si="637"/>
        <v>6</v>
      </c>
      <c r="CD1320" s="31" t="str">
        <f t="shared" si="638"/>
        <v/>
      </c>
      <c r="CE1320" s="31" t="str">
        <f t="shared" si="639"/>
        <v/>
      </c>
      <c r="CF1320" s="31" t="e">
        <f t="shared" ca="1" si="640"/>
        <v>#NAME?</v>
      </c>
      <c r="CG1320" s="31" t="e">
        <f t="shared" ca="1" si="641"/>
        <v>#NAME?</v>
      </c>
      <c r="CH1320" s="31" t="e">
        <f t="shared" ca="1" si="642"/>
        <v>#NAME?</v>
      </c>
      <c r="CI1320" s="31" t="e">
        <f t="shared" ca="1" si="643"/>
        <v>#NAME?</v>
      </c>
    </row>
    <row r="1321" spans="1:87" s="31" customFormat="1" ht="30" hidden="1" x14ac:dyDescent="0.25">
      <c r="A1321" s="9" t="s">
        <v>4493</v>
      </c>
      <c r="B1321" s="31" t="s">
        <v>1346</v>
      </c>
      <c r="C1321" s="31" t="s">
        <v>2036</v>
      </c>
      <c r="E1321" s="14" t="s">
        <v>1777</v>
      </c>
      <c r="G1321" s="31" t="str">
        <f t="shared" si="620"/>
        <v>Сигнал</v>
      </c>
      <c r="H1321" s="31" t="s">
        <v>1768</v>
      </c>
      <c r="I1321" s="31" t="s">
        <v>4527</v>
      </c>
      <c r="J1321" s="31" t="str">
        <f t="shared" si="615"/>
        <v>DCS_DI_02</v>
      </c>
      <c r="K1321" s="14" t="s">
        <v>5866</v>
      </c>
      <c r="M1321" s="31" t="s">
        <v>2027</v>
      </c>
      <c r="N1321" s="31" t="s">
        <v>113</v>
      </c>
      <c r="O1321" s="31" t="s">
        <v>160</v>
      </c>
      <c r="P1321" s="31" t="s">
        <v>61</v>
      </c>
      <c r="Q1321" s="31" t="s">
        <v>684</v>
      </c>
      <c r="R1321" s="31">
        <v>11</v>
      </c>
      <c r="S1321" s="31">
        <v>12</v>
      </c>
      <c r="T1321" s="31" t="s">
        <v>62</v>
      </c>
      <c r="U1321" s="31" t="str">
        <f t="shared" si="644"/>
        <v>24</v>
      </c>
      <c r="V1321" s="14" t="str">
        <f t="shared" si="616"/>
        <v>AVK 2,5 A, AVK 2,5 A</v>
      </c>
      <c r="W1321" s="31" t="str">
        <f t="shared" si="621"/>
        <v>O1011101_U16</v>
      </c>
      <c r="X1321" s="14" t="str">
        <f t="shared" si="622"/>
        <v>HD5516</v>
      </c>
      <c r="Y1321" s="31" t="str">
        <f t="shared" si="623"/>
        <v>O1011101</v>
      </c>
      <c r="Z1321" s="31" t="str">
        <f t="shared" si="624"/>
        <v>TUA711-DIO32</v>
      </c>
      <c r="AA1321" s="14" t="str">
        <f t="shared" si="625"/>
        <v>17-SC-DCS-002/O1011101/ 17-MC-DCS-002</v>
      </c>
      <c r="AB1321" s="31" t="s">
        <v>64</v>
      </c>
      <c r="AC1321" s="31" t="s">
        <v>54</v>
      </c>
      <c r="AD1321" s="31" t="s">
        <v>125</v>
      </c>
      <c r="AE1321" s="31">
        <v>1</v>
      </c>
      <c r="AF1321" s="31" t="s">
        <v>55</v>
      </c>
      <c r="AG1321" s="31" t="s">
        <v>1778</v>
      </c>
      <c r="AH1321" s="31">
        <v>2</v>
      </c>
      <c r="AI1321" s="31">
        <v>16</v>
      </c>
      <c r="AJ1321" s="31" t="s">
        <v>57</v>
      </c>
      <c r="AK1321" s="31">
        <f t="shared" si="617"/>
        <v>32</v>
      </c>
      <c r="AL1321" s="31" t="s">
        <v>62</v>
      </c>
      <c r="AO1321" s="31" t="s">
        <v>63</v>
      </c>
      <c r="AP1321" s="31" t="s">
        <v>1271</v>
      </c>
      <c r="AQ1321" s="14" t="s">
        <v>2037</v>
      </c>
      <c r="AR1321" s="31" t="s">
        <v>5716</v>
      </c>
      <c r="AS1321" s="31" t="s">
        <v>68</v>
      </c>
      <c r="AT1321" s="14" t="s">
        <v>5724</v>
      </c>
      <c r="AU1321" s="31" t="s">
        <v>5858</v>
      </c>
      <c r="AV1321" s="31" t="s">
        <v>5801</v>
      </c>
      <c r="AW1321" s="31" t="s">
        <v>5802</v>
      </c>
      <c r="AX1321" s="31" t="s">
        <v>5724</v>
      </c>
      <c r="BK1321" s="14" t="str">
        <f t="shared" si="626"/>
        <v>TS-R-01:11/
O1011101_U16:3</v>
      </c>
      <c r="BL1321" s="14" t="str">
        <f t="shared" si="627"/>
        <v>TS-R-01:12/
O1011101_U16:4</v>
      </c>
      <c r="BM1321" s="14" t="str">
        <f t="shared" si="628"/>
        <v/>
      </c>
      <c r="BN1321" s="14"/>
      <c r="BO1321" s="14" t="str">
        <f t="shared" si="618"/>
        <v>O1011101:16A/
O1011101_U16:5</v>
      </c>
      <c r="BP1321" s="14" t="str">
        <f t="shared" si="619"/>
        <v>O1011101:16B/
O1011101_U16:6</v>
      </c>
      <c r="BQ1321" s="14"/>
      <c r="BR1321" s="14" t="str">
        <f t="shared" si="629"/>
        <v/>
      </c>
      <c r="BS1321" s="14" t="str">
        <f t="shared" si="630"/>
        <v/>
      </c>
      <c r="BW1321" s="31" t="str">
        <f t="shared" si="631"/>
        <v>16A</v>
      </c>
      <c r="BX1321" s="31" t="str">
        <f t="shared" si="632"/>
        <v>16B</v>
      </c>
      <c r="BY1321" s="31" t="str">
        <f t="shared" si="633"/>
        <v>3</v>
      </c>
      <c r="BZ1321" s="31" t="str">
        <f t="shared" si="634"/>
        <v>4</v>
      </c>
      <c r="CA1321" s="31" t="str">
        <f t="shared" si="635"/>
        <v/>
      </c>
      <c r="CB1321" s="31" t="str">
        <f t="shared" si="636"/>
        <v>5</v>
      </c>
      <c r="CC1321" s="31" t="str">
        <f t="shared" si="637"/>
        <v>6</v>
      </c>
      <c r="CD1321" s="31" t="str">
        <f t="shared" si="638"/>
        <v/>
      </c>
      <c r="CE1321" s="31" t="str">
        <f t="shared" si="639"/>
        <v/>
      </c>
      <c r="CF1321" s="31" t="e">
        <f t="shared" ca="1" si="640"/>
        <v>#NAME?</v>
      </c>
      <c r="CG1321" s="31" t="e">
        <f t="shared" ca="1" si="641"/>
        <v>#NAME?</v>
      </c>
      <c r="CH1321" s="31" t="e">
        <f t="shared" ca="1" si="642"/>
        <v>#NAME?</v>
      </c>
      <c r="CI1321" s="31" t="e">
        <f t="shared" ca="1" si="643"/>
        <v>#NAME?</v>
      </c>
    </row>
    <row r="1322" spans="1:87" s="31" customFormat="1" ht="30" hidden="1" x14ac:dyDescent="0.25">
      <c r="A1322" s="9" t="s">
        <v>4493</v>
      </c>
      <c r="B1322" s="31" t="s">
        <v>1346</v>
      </c>
      <c r="C1322" s="31" t="s">
        <v>1347</v>
      </c>
      <c r="E1322" s="14" t="s">
        <v>1253</v>
      </c>
      <c r="G1322" s="31" t="str">
        <f t="shared" si="620"/>
        <v>Сигнал</v>
      </c>
      <c r="H1322" s="31" t="s">
        <v>1262</v>
      </c>
      <c r="I1322" s="31" t="s">
        <v>4527</v>
      </c>
      <c r="J1322" s="31" t="str">
        <f t="shared" si="615"/>
        <v>DCS_DO_01</v>
      </c>
      <c r="K1322" s="14" t="s">
        <v>5866</v>
      </c>
      <c r="M1322" s="31" t="s">
        <v>1343</v>
      </c>
      <c r="N1322" s="31" t="s">
        <v>1338</v>
      </c>
      <c r="O1322" s="31" t="s">
        <v>1272</v>
      </c>
      <c r="P1322" s="31" t="s">
        <v>61</v>
      </c>
      <c r="Q1322" s="31" t="s">
        <v>491</v>
      </c>
      <c r="R1322" s="31">
        <v>5</v>
      </c>
      <c r="S1322" s="31">
        <v>6</v>
      </c>
      <c r="T1322" s="31" t="s">
        <v>62</v>
      </c>
      <c r="U1322" s="31" t="str">
        <f t="shared" si="644"/>
        <v>16</v>
      </c>
      <c r="V1322" s="14" t="str">
        <f t="shared" si="616"/>
        <v>AVK 2,5 A, AVK 2,5 A</v>
      </c>
      <c r="W1322" s="31" t="str">
        <f t="shared" si="621"/>
        <v/>
      </c>
      <c r="X1322" s="14" t="str">
        <f t="shared" si="622"/>
        <v/>
      </c>
      <c r="Y1322" s="31" t="str">
        <f t="shared" si="623"/>
        <v>O1011202</v>
      </c>
      <c r="Z1322" s="31" t="str">
        <f t="shared" si="624"/>
        <v>TUA711-DOR32</v>
      </c>
      <c r="AA1322" s="14" t="str">
        <f t="shared" si="625"/>
        <v>17-SC-DCS-002/O1011202/ 17-MC-DCS-002</v>
      </c>
      <c r="AB1322" s="31" t="s">
        <v>64</v>
      </c>
      <c r="AC1322" s="31" t="s">
        <v>54</v>
      </c>
      <c r="AD1322" s="31" t="s">
        <v>125</v>
      </c>
      <c r="AE1322" s="31">
        <v>1</v>
      </c>
      <c r="AF1322" s="31" t="s">
        <v>1254</v>
      </c>
      <c r="AG1322" s="31" t="s">
        <v>4489</v>
      </c>
      <c r="AH1322" s="31">
        <v>3</v>
      </c>
      <c r="AI1322" s="31">
        <v>19</v>
      </c>
      <c r="AJ1322" s="31" t="s">
        <v>1256</v>
      </c>
      <c r="AK1322" s="31">
        <f t="shared" si="617"/>
        <v>32</v>
      </c>
      <c r="AL1322" s="31">
        <v>0.25</v>
      </c>
      <c r="AO1322" s="31" t="s">
        <v>63</v>
      </c>
      <c r="AP1322" s="31" t="s">
        <v>1271</v>
      </c>
      <c r="AQ1322" s="14" t="s">
        <v>1270</v>
      </c>
      <c r="AR1322" s="31" t="s">
        <v>5716</v>
      </c>
      <c r="AS1322" s="31" t="s">
        <v>68</v>
      </c>
      <c r="AT1322" s="14" t="s">
        <v>5724</v>
      </c>
      <c r="AU1322" s="31" t="s">
        <v>5858</v>
      </c>
      <c r="AV1322" s="31" t="s">
        <v>5796</v>
      </c>
      <c r="AW1322" s="31" t="s">
        <v>5798</v>
      </c>
      <c r="AX1322" s="31" t="s">
        <v>5724</v>
      </c>
      <c r="BK1322" s="14" t="str">
        <f t="shared" si="626"/>
        <v/>
      </c>
      <c r="BL1322" s="14" t="str">
        <f t="shared" si="627"/>
        <v/>
      </c>
      <c r="BM1322" s="14" t="str">
        <f t="shared" si="628"/>
        <v/>
      </c>
      <c r="BN1322" s="14"/>
      <c r="BO1322" s="14" t="str">
        <f t="shared" si="618"/>
        <v/>
      </c>
      <c r="BP1322" s="14" t="str">
        <f t="shared" si="619"/>
        <v/>
      </c>
      <c r="BQ1322" s="14"/>
      <c r="BR1322" s="14" t="str">
        <f t="shared" si="629"/>
        <v>TS-O-03:5/
O1011202:19A</v>
      </c>
      <c r="BS1322" s="14" t="str">
        <f t="shared" si="630"/>
        <v>TS-O-03:6/
O1011202:19C</v>
      </c>
      <c r="BW1322" s="31" t="str">
        <f t="shared" si="631"/>
        <v/>
      </c>
      <c r="BX1322" s="31" t="str">
        <f t="shared" si="632"/>
        <v/>
      </c>
      <c r="BY1322" s="31" t="str">
        <f t="shared" si="633"/>
        <v/>
      </c>
      <c r="BZ1322" s="31" t="str">
        <f t="shared" si="634"/>
        <v/>
      </c>
      <c r="CA1322" s="31" t="str">
        <f t="shared" si="635"/>
        <v/>
      </c>
      <c r="CB1322" s="31" t="str">
        <f t="shared" si="636"/>
        <v/>
      </c>
      <c r="CC1322" s="31" t="str">
        <f t="shared" si="637"/>
        <v/>
      </c>
      <c r="CD1322" s="31" t="str">
        <f t="shared" si="638"/>
        <v>19A</v>
      </c>
      <c r="CE1322" s="31" t="e">
        <f t="shared" ca="1" si="639"/>
        <v>#NAME?</v>
      </c>
      <c r="CF1322" s="31" t="e">
        <f t="shared" ca="1" si="640"/>
        <v>#NAME?</v>
      </c>
      <c r="CG1322" s="31" t="e">
        <f t="shared" ca="1" si="641"/>
        <v>#NAME?</v>
      </c>
      <c r="CH1322" s="31" t="e">
        <f t="shared" ca="1" si="642"/>
        <v>#NAME?</v>
      </c>
      <c r="CI1322" s="31" t="e">
        <f t="shared" ca="1" si="643"/>
        <v>#NAME?</v>
      </c>
    </row>
    <row r="1323" spans="1:87" s="31" customFormat="1" ht="30" hidden="1" x14ac:dyDescent="0.25">
      <c r="A1323" s="9" t="s">
        <v>4493</v>
      </c>
      <c r="B1323" s="31" t="s">
        <v>1431</v>
      </c>
      <c r="C1323" s="31" t="s">
        <v>2228</v>
      </c>
      <c r="E1323" s="14" t="s">
        <v>1777</v>
      </c>
      <c r="G1323" s="31" t="str">
        <f t="shared" si="620"/>
        <v>Сигнал</v>
      </c>
      <c r="H1323" s="31" t="s">
        <v>1764</v>
      </c>
      <c r="I1323" s="31" t="s">
        <v>4527</v>
      </c>
      <c r="J1323" s="31" t="str">
        <f t="shared" si="615"/>
        <v>DCS_DI_02</v>
      </c>
      <c r="K1323" s="14" t="s">
        <v>5866</v>
      </c>
      <c r="M1323" s="31" t="s">
        <v>2222</v>
      </c>
      <c r="N1323" s="31" t="s">
        <v>113</v>
      </c>
      <c r="O1323" s="31" t="s">
        <v>155</v>
      </c>
      <c r="P1323" s="31" t="s">
        <v>61</v>
      </c>
      <c r="Q1323" s="31" t="s">
        <v>1198</v>
      </c>
      <c r="R1323" s="31">
        <v>9</v>
      </c>
      <c r="S1323" s="31">
        <v>10</v>
      </c>
      <c r="T1323" s="31" t="s">
        <v>62</v>
      </c>
      <c r="U1323" s="31" t="str">
        <f t="shared" si="644"/>
        <v>24</v>
      </c>
      <c r="V1323" s="14" t="str">
        <f t="shared" si="616"/>
        <v>AVK 2,5 A, AVK 2,5 A</v>
      </c>
      <c r="W1323" s="31" t="str">
        <f t="shared" si="621"/>
        <v>O1011101_U25</v>
      </c>
      <c r="X1323" s="14" t="str">
        <f t="shared" si="622"/>
        <v>HD5516</v>
      </c>
      <c r="Y1323" s="31" t="str">
        <f t="shared" si="623"/>
        <v>O1011101</v>
      </c>
      <c r="Z1323" s="31" t="str">
        <f t="shared" si="624"/>
        <v>TUA711-DIO32</v>
      </c>
      <c r="AA1323" s="14" t="str">
        <f t="shared" si="625"/>
        <v>17-SC-DCS-002/O1011101/ 17-MC-DCS-002</v>
      </c>
      <c r="AB1323" s="31" t="s">
        <v>64</v>
      </c>
      <c r="AC1323" s="31" t="s">
        <v>54</v>
      </c>
      <c r="AD1323" s="31" t="s">
        <v>125</v>
      </c>
      <c r="AE1323" s="31">
        <v>1</v>
      </c>
      <c r="AF1323" s="31" t="s">
        <v>55</v>
      </c>
      <c r="AG1323" s="31" t="s">
        <v>1778</v>
      </c>
      <c r="AH1323" s="31">
        <v>2</v>
      </c>
      <c r="AI1323" s="31">
        <v>25</v>
      </c>
      <c r="AJ1323" s="31" t="s">
        <v>57</v>
      </c>
      <c r="AK1323" s="31">
        <f t="shared" si="617"/>
        <v>32</v>
      </c>
      <c r="AL1323" s="31" t="s">
        <v>62</v>
      </c>
      <c r="AO1323" s="31" t="s">
        <v>63</v>
      </c>
      <c r="AP1323" s="31" t="s">
        <v>1271</v>
      </c>
      <c r="AQ1323" s="14" t="s">
        <v>2229</v>
      </c>
      <c r="AR1323" s="31" t="s">
        <v>5716</v>
      </c>
      <c r="AS1323" s="31" t="s">
        <v>68</v>
      </c>
      <c r="AT1323" s="14" t="s">
        <v>5724</v>
      </c>
      <c r="AU1323" s="31" t="s">
        <v>5858</v>
      </c>
      <c r="AV1323" s="31" t="s">
        <v>5796</v>
      </c>
      <c r="AW1323" s="31" t="s">
        <v>5800</v>
      </c>
      <c r="AX1323" s="31" t="s">
        <v>5724</v>
      </c>
      <c r="BK1323" s="14" t="str">
        <f t="shared" si="626"/>
        <v>TS-R-02:9/
O1011101_U25:3</v>
      </c>
      <c r="BL1323" s="14" t="str">
        <f t="shared" si="627"/>
        <v>TS-R-02:10/
O1011101_U25:4</v>
      </c>
      <c r="BM1323" s="14" t="str">
        <f t="shared" si="628"/>
        <v/>
      </c>
      <c r="BN1323" s="14"/>
      <c r="BO1323" s="14" t="str">
        <f t="shared" si="618"/>
        <v>O1011101:25A/
O1011101_U25:5</v>
      </c>
      <c r="BP1323" s="14" t="str">
        <f t="shared" si="619"/>
        <v>O1011101:25B/
O1011101_U25:6</v>
      </c>
      <c r="BQ1323" s="14"/>
      <c r="BR1323" s="14" t="str">
        <f t="shared" si="629"/>
        <v/>
      </c>
      <c r="BS1323" s="14" t="str">
        <f t="shared" si="630"/>
        <v/>
      </c>
      <c r="BW1323" s="31" t="str">
        <f t="shared" si="631"/>
        <v>25A</v>
      </c>
      <c r="BX1323" s="31" t="str">
        <f t="shared" si="632"/>
        <v>25B</v>
      </c>
      <c r="BY1323" s="31" t="str">
        <f t="shared" si="633"/>
        <v>3</v>
      </c>
      <c r="BZ1323" s="31" t="str">
        <f t="shared" si="634"/>
        <v>4</v>
      </c>
      <c r="CA1323" s="31" t="str">
        <f t="shared" si="635"/>
        <v/>
      </c>
      <c r="CB1323" s="31" t="str">
        <f t="shared" si="636"/>
        <v>5</v>
      </c>
      <c r="CC1323" s="31" t="str">
        <f t="shared" si="637"/>
        <v>6</v>
      </c>
      <c r="CD1323" s="31" t="str">
        <f t="shared" si="638"/>
        <v/>
      </c>
      <c r="CE1323" s="31" t="str">
        <f t="shared" si="639"/>
        <v/>
      </c>
      <c r="CF1323" s="31" t="e">
        <f t="shared" ca="1" si="640"/>
        <v>#NAME?</v>
      </c>
      <c r="CG1323" s="31" t="e">
        <f t="shared" ca="1" si="641"/>
        <v>#NAME?</v>
      </c>
      <c r="CH1323" s="31" t="e">
        <f t="shared" ca="1" si="642"/>
        <v>#NAME?</v>
      </c>
      <c r="CI1323" s="31" t="e">
        <f t="shared" ca="1" si="643"/>
        <v>#NAME?</v>
      </c>
    </row>
    <row r="1324" spans="1:87" s="31" customFormat="1" ht="30" hidden="1" x14ac:dyDescent="0.25">
      <c r="A1324" s="9" t="s">
        <v>4493</v>
      </c>
      <c r="B1324" s="31" t="s">
        <v>1431</v>
      </c>
      <c r="C1324" s="31" t="s">
        <v>2230</v>
      </c>
      <c r="E1324" s="14" t="s">
        <v>1777</v>
      </c>
      <c r="G1324" s="31" t="str">
        <f t="shared" si="620"/>
        <v>Сигнал</v>
      </c>
      <c r="H1324" s="31" t="s">
        <v>1768</v>
      </c>
      <c r="I1324" s="31" t="s">
        <v>4527</v>
      </c>
      <c r="J1324" s="31" t="str">
        <f t="shared" si="615"/>
        <v>DCS_DI_02</v>
      </c>
      <c r="K1324" s="14" t="s">
        <v>5866</v>
      </c>
      <c r="M1324" s="31" t="s">
        <v>2222</v>
      </c>
      <c r="N1324" s="31" t="s">
        <v>113</v>
      </c>
      <c r="O1324" s="31" t="s">
        <v>160</v>
      </c>
      <c r="P1324" s="31" t="s">
        <v>61</v>
      </c>
      <c r="Q1324" s="31" t="s">
        <v>1198</v>
      </c>
      <c r="R1324" s="31">
        <v>11</v>
      </c>
      <c r="S1324" s="31">
        <v>12</v>
      </c>
      <c r="T1324" s="31" t="s">
        <v>62</v>
      </c>
      <c r="U1324" s="31" t="str">
        <f t="shared" si="644"/>
        <v>24</v>
      </c>
      <c r="V1324" s="14" t="str">
        <f t="shared" si="616"/>
        <v>AVK 2,5 A, AVK 2,5 A</v>
      </c>
      <c r="W1324" s="31" t="str">
        <f t="shared" si="621"/>
        <v>O1011101_U26</v>
      </c>
      <c r="X1324" s="14" t="str">
        <f t="shared" si="622"/>
        <v>HD5516</v>
      </c>
      <c r="Y1324" s="31" t="str">
        <f t="shared" si="623"/>
        <v>O1011101</v>
      </c>
      <c r="Z1324" s="31" t="str">
        <f t="shared" si="624"/>
        <v>TUA711-DIO32</v>
      </c>
      <c r="AA1324" s="14" t="str">
        <f t="shared" si="625"/>
        <v>17-SC-DCS-002/O1011101/ 17-MC-DCS-002</v>
      </c>
      <c r="AB1324" s="31" t="s">
        <v>64</v>
      </c>
      <c r="AC1324" s="31" t="s">
        <v>54</v>
      </c>
      <c r="AD1324" s="31" t="s">
        <v>125</v>
      </c>
      <c r="AE1324" s="31">
        <v>1</v>
      </c>
      <c r="AF1324" s="31" t="s">
        <v>55</v>
      </c>
      <c r="AG1324" s="31" t="s">
        <v>1778</v>
      </c>
      <c r="AH1324" s="31">
        <v>2</v>
      </c>
      <c r="AI1324" s="31">
        <v>26</v>
      </c>
      <c r="AJ1324" s="31" t="s">
        <v>57</v>
      </c>
      <c r="AK1324" s="31">
        <f t="shared" si="617"/>
        <v>32</v>
      </c>
      <c r="AL1324" s="31" t="s">
        <v>62</v>
      </c>
      <c r="AO1324" s="31" t="s">
        <v>63</v>
      </c>
      <c r="AP1324" s="31" t="s">
        <v>1271</v>
      </c>
      <c r="AQ1324" s="14" t="s">
        <v>2231</v>
      </c>
      <c r="AR1324" s="31" t="s">
        <v>5716</v>
      </c>
      <c r="AS1324" s="31" t="s">
        <v>68</v>
      </c>
      <c r="AT1324" s="14" t="s">
        <v>5724</v>
      </c>
      <c r="AU1324" s="31" t="s">
        <v>5858</v>
      </c>
      <c r="AV1324" s="31" t="s">
        <v>5801</v>
      </c>
      <c r="AW1324" s="31" t="s">
        <v>5802</v>
      </c>
      <c r="AX1324" s="31" t="s">
        <v>5724</v>
      </c>
      <c r="BK1324" s="14" t="str">
        <f t="shared" si="626"/>
        <v>TS-R-02:11/
O1011101_U26:3</v>
      </c>
      <c r="BL1324" s="14" t="str">
        <f t="shared" si="627"/>
        <v>TS-R-02:12/
O1011101_U26:4</v>
      </c>
      <c r="BM1324" s="14" t="str">
        <f t="shared" si="628"/>
        <v/>
      </c>
      <c r="BN1324" s="14"/>
      <c r="BO1324" s="14" t="str">
        <f t="shared" si="618"/>
        <v>O1011101:26A/
O1011101_U26:5</v>
      </c>
      <c r="BP1324" s="14" t="str">
        <f t="shared" si="619"/>
        <v>O1011101:26B/
O1011101_U26:6</v>
      </c>
      <c r="BQ1324" s="14"/>
      <c r="BR1324" s="14" t="str">
        <f t="shared" si="629"/>
        <v/>
      </c>
      <c r="BS1324" s="14" t="str">
        <f t="shared" si="630"/>
        <v/>
      </c>
      <c r="BW1324" s="31" t="str">
        <f t="shared" si="631"/>
        <v>26A</v>
      </c>
      <c r="BX1324" s="31" t="str">
        <f t="shared" si="632"/>
        <v>26B</v>
      </c>
      <c r="BY1324" s="31" t="str">
        <f t="shared" si="633"/>
        <v>3</v>
      </c>
      <c r="BZ1324" s="31" t="str">
        <f t="shared" si="634"/>
        <v>4</v>
      </c>
      <c r="CA1324" s="31" t="str">
        <f t="shared" si="635"/>
        <v/>
      </c>
      <c r="CB1324" s="31" t="str">
        <f t="shared" si="636"/>
        <v>5</v>
      </c>
      <c r="CC1324" s="31" t="str">
        <f t="shared" si="637"/>
        <v>6</v>
      </c>
      <c r="CD1324" s="31" t="str">
        <f t="shared" si="638"/>
        <v/>
      </c>
      <c r="CE1324" s="31" t="str">
        <f t="shared" si="639"/>
        <v/>
      </c>
      <c r="CF1324" s="31" t="e">
        <f t="shared" ca="1" si="640"/>
        <v>#NAME?</v>
      </c>
      <c r="CG1324" s="31" t="e">
        <f t="shared" ca="1" si="641"/>
        <v>#NAME?</v>
      </c>
      <c r="CH1324" s="31" t="e">
        <f t="shared" ca="1" si="642"/>
        <v>#NAME?</v>
      </c>
      <c r="CI1324" s="31" t="e">
        <f t="shared" ca="1" si="643"/>
        <v>#NAME?</v>
      </c>
    </row>
    <row r="1325" spans="1:87" s="31" customFormat="1" ht="30" hidden="1" x14ac:dyDescent="0.25">
      <c r="A1325" s="9" t="s">
        <v>4493</v>
      </c>
      <c r="B1325" s="31" t="s">
        <v>1431</v>
      </c>
      <c r="C1325" s="31" t="s">
        <v>1432</v>
      </c>
      <c r="E1325" s="14" t="s">
        <v>1253</v>
      </c>
      <c r="G1325" s="31" t="str">
        <f t="shared" si="620"/>
        <v>Сигнал</v>
      </c>
      <c r="H1325" s="31" t="s">
        <v>1262</v>
      </c>
      <c r="I1325" s="31" t="s">
        <v>4527</v>
      </c>
      <c r="J1325" s="31" t="str">
        <f t="shared" si="615"/>
        <v>DCS_DO_01</v>
      </c>
      <c r="K1325" s="14" t="s">
        <v>5866</v>
      </c>
      <c r="M1325" s="31" t="s">
        <v>1428</v>
      </c>
      <c r="N1325" s="31" t="s">
        <v>1338</v>
      </c>
      <c r="O1325" s="31" t="s">
        <v>1272</v>
      </c>
      <c r="P1325" s="31" t="s">
        <v>61</v>
      </c>
      <c r="Q1325" s="31" t="s">
        <v>552</v>
      </c>
      <c r="R1325" s="31">
        <v>5</v>
      </c>
      <c r="S1325" s="31">
        <v>6</v>
      </c>
      <c r="T1325" s="31" t="s">
        <v>62</v>
      </c>
      <c r="U1325" s="31" t="str">
        <f t="shared" si="644"/>
        <v>16</v>
      </c>
      <c r="V1325" s="14" t="str">
        <f t="shared" si="616"/>
        <v>AVK 2,5 A, AVK 2,5 A</v>
      </c>
      <c r="W1325" s="31" t="str">
        <f t="shared" si="621"/>
        <v/>
      </c>
      <c r="X1325" s="14" t="str">
        <f t="shared" si="622"/>
        <v/>
      </c>
      <c r="Y1325" s="31" t="str">
        <f t="shared" si="623"/>
        <v>O1011202</v>
      </c>
      <c r="Z1325" s="31" t="str">
        <f t="shared" si="624"/>
        <v>TUA711-DOR32</v>
      </c>
      <c r="AA1325" s="14" t="str">
        <f t="shared" si="625"/>
        <v>17-SC-DCS-002/O1011202/ 17-MC-DCS-002</v>
      </c>
      <c r="AB1325" s="31" t="s">
        <v>64</v>
      </c>
      <c r="AC1325" s="31" t="s">
        <v>54</v>
      </c>
      <c r="AD1325" s="31" t="s">
        <v>125</v>
      </c>
      <c r="AE1325" s="31">
        <v>1</v>
      </c>
      <c r="AF1325" s="31" t="s">
        <v>1254</v>
      </c>
      <c r="AG1325" s="31" t="s">
        <v>4489</v>
      </c>
      <c r="AH1325" s="31">
        <v>3</v>
      </c>
      <c r="AI1325" s="31">
        <v>25</v>
      </c>
      <c r="AJ1325" s="31" t="s">
        <v>1256</v>
      </c>
      <c r="AK1325" s="31">
        <f t="shared" si="617"/>
        <v>32</v>
      </c>
      <c r="AL1325" s="31">
        <v>0.25</v>
      </c>
      <c r="AO1325" s="31" t="s">
        <v>63</v>
      </c>
      <c r="AP1325" s="31" t="s">
        <v>1271</v>
      </c>
      <c r="AQ1325" s="14" t="s">
        <v>1270</v>
      </c>
      <c r="AR1325" s="31" t="s">
        <v>5716</v>
      </c>
      <c r="AS1325" s="31" t="s">
        <v>68</v>
      </c>
      <c r="AT1325" s="14" t="s">
        <v>5724</v>
      </c>
      <c r="AU1325" s="31" t="s">
        <v>5858</v>
      </c>
      <c r="AV1325" s="31" t="s">
        <v>5796</v>
      </c>
      <c r="AW1325" s="31" t="s">
        <v>5798</v>
      </c>
      <c r="AX1325" s="31" t="s">
        <v>5724</v>
      </c>
      <c r="BK1325" s="14" t="str">
        <f t="shared" si="626"/>
        <v/>
      </c>
      <c r="BL1325" s="14" t="str">
        <f t="shared" si="627"/>
        <v/>
      </c>
      <c r="BM1325" s="14" t="str">
        <f t="shared" si="628"/>
        <v/>
      </c>
      <c r="BN1325" s="14"/>
      <c r="BO1325" s="14" t="str">
        <f t="shared" si="618"/>
        <v/>
      </c>
      <c r="BP1325" s="14" t="str">
        <f t="shared" si="619"/>
        <v/>
      </c>
      <c r="BQ1325" s="14"/>
      <c r="BR1325" s="14" t="str">
        <f t="shared" si="629"/>
        <v>TS-O-04:5/
O1011202:25A</v>
      </c>
      <c r="BS1325" s="14" t="str">
        <f t="shared" si="630"/>
        <v>TS-O-04:6/
O1011202:25C</v>
      </c>
      <c r="BW1325" s="31" t="str">
        <f t="shared" si="631"/>
        <v/>
      </c>
      <c r="BX1325" s="31" t="str">
        <f t="shared" si="632"/>
        <v/>
      </c>
      <c r="BY1325" s="31" t="str">
        <f t="shared" si="633"/>
        <v/>
      </c>
      <c r="BZ1325" s="31" t="str">
        <f t="shared" si="634"/>
        <v/>
      </c>
      <c r="CA1325" s="31" t="str">
        <f t="shared" si="635"/>
        <v/>
      </c>
      <c r="CB1325" s="31" t="str">
        <f t="shared" si="636"/>
        <v/>
      </c>
      <c r="CC1325" s="31" t="str">
        <f t="shared" si="637"/>
        <v/>
      </c>
      <c r="CD1325" s="31" t="str">
        <f t="shared" si="638"/>
        <v>25A</v>
      </c>
      <c r="CE1325" s="31" t="e">
        <f t="shared" ca="1" si="639"/>
        <v>#NAME?</v>
      </c>
      <c r="CF1325" s="31" t="e">
        <f t="shared" ca="1" si="640"/>
        <v>#NAME?</v>
      </c>
      <c r="CG1325" s="31" t="e">
        <f t="shared" ca="1" si="641"/>
        <v>#NAME?</v>
      </c>
      <c r="CH1325" s="31" t="e">
        <f t="shared" ca="1" si="642"/>
        <v>#NAME?</v>
      </c>
      <c r="CI1325" s="31" t="e">
        <f t="shared" ca="1" si="643"/>
        <v>#NAME?</v>
      </c>
    </row>
    <row r="1326" spans="1:87" s="31" customFormat="1" ht="30" hidden="1" x14ac:dyDescent="0.25">
      <c r="A1326" s="9" t="s">
        <v>4493</v>
      </c>
      <c r="B1326" s="31" t="s">
        <v>1273</v>
      </c>
      <c r="C1326" s="31" t="s">
        <v>1790</v>
      </c>
      <c r="E1326" s="14" t="s">
        <v>1777</v>
      </c>
      <c r="G1326" s="31" t="str">
        <f t="shared" si="620"/>
        <v>Сигнал</v>
      </c>
      <c r="H1326" s="31" t="s">
        <v>1764</v>
      </c>
      <c r="I1326" s="31" t="s">
        <v>4527</v>
      </c>
      <c r="J1326" s="31" t="str">
        <f t="shared" si="615"/>
        <v>DCS_DI_02</v>
      </c>
      <c r="K1326" s="14" t="s">
        <v>5866</v>
      </c>
      <c r="M1326" s="31" t="s">
        <v>1779</v>
      </c>
      <c r="N1326" s="31" t="s">
        <v>113</v>
      </c>
      <c r="O1326" s="31" t="s">
        <v>165</v>
      </c>
      <c r="P1326" s="31" t="s">
        <v>61</v>
      </c>
      <c r="Q1326" s="31" t="s">
        <v>206</v>
      </c>
      <c r="R1326" s="31">
        <v>13</v>
      </c>
      <c r="S1326" s="31">
        <v>14</v>
      </c>
      <c r="T1326" s="31" t="s">
        <v>62</v>
      </c>
      <c r="U1326" s="31" t="str">
        <f t="shared" si="644"/>
        <v>24</v>
      </c>
      <c r="V1326" s="14" t="str">
        <f t="shared" si="616"/>
        <v>AVK 2,5 A, AVK 2,5 A</v>
      </c>
      <c r="W1326" s="31" t="str">
        <f t="shared" si="621"/>
        <v>O1011101_U7</v>
      </c>
      <c r="X1326" s="14" t="str">
        <f t="shared" si="622"/>
        <v>HD5516</v>
      </c>
      <c r="Y1326" s="31" t="str">
        <f t="shared" si="623"/>
        <v>O1011101</v>
      </c>
      <c r="Z1326" s="31" t="str">
        <f t="shared" si="624"/>
        <v>TUA711-DIO32</v>
      </c>
      <c r="AA1326" s="14" t="str">
        <f t="shared" si="625"/>
        <v>17-SC-DCS-002/O1011101/ 17-MC-DCS-002</v>
      </c>
      <c r="AB1326" s="31" t="s">
        <v>64</v>
      </c>
      <c r="AC1326" s="31" t="s">
        <v>54</v>
      </c>
      <c r="AD1326" s="31" t="s">
        <v>125</v>
      </c>
      <c r="AE1326" s="31">
        <v>1</v>
      </c>
      <c r="AF1326" s="31" t="s">
        <v>55</v>
      </c>
      <c r="AG1326" s="31" t="s">
        <v>1778</v>
      </c>
      <c r="AH1326" s="31">
        <v>2</v>
      </c>
      <c r="AI1326" s="31">
        <v>7</v>
      </c>
      <c r="AJ1326" s="31" t="s">
        <v>57</v>
      </c>
      <c r="AK1326" s="31">
        <f t="shared" si="617"/>
        <v>32</v>
      </c>
      <c r="AL1326" s="31" t="s">
        <v>62</v>
      </c>
      <c r="AO1326" s="31" t="s">
        <v>63</v>
      </c>
      <c r="AP1326" s="31" t="s">
        <v>1275</v>
      </c>
      <c r="AQ1326" s="14" t="s">
        <v>1791</v>
      </c>
      <c r="AR1326" s="31" t="s">
        <v>5716</v>
      </c>
      <c r="AS1326" s="31" t="s">
        <v>68</v>
      </c>
      <c r="AT1326" s="14" t="s">
        <v>5724</v>
      </c>
      <c r="AU1326" s="31" t="s">
        <v>5858</v>
      </c>
      <c r="AV1326" s="31" t="s">
        <v>5796</v>
      </c>
      <c r="AW1326" s="31" t="s">
        <v>5800</v>
      </c>
      <c r="AX1326" s="31" t="s">
        <v>5724</v>
      </c>
      <c r="BK1326" s="14" t="str">
        <f t="shared" si="626"/>
        <v>TS-O-07:13/
O1011101_U7:3</v>
      </c>
      <c r="BL1326" s="14" t="str">
        <f t="shared" si="627"/>
        <v>TS-O-07:14/
O1011101_U7:4</v>
      </c>
      <c r="BM1326" s="14" t="str">
        <f t="shared" si="628"/>
        <v/>
      </c>
      <c r="BN1326" s="14"/>
      <c r="BO1326" s="14" t="str">
        <f t="shared" si="618"/>
        <v>O1011101:7A/
O1011101_U7:5</v>
      </c>
      <c r="BP1326" s="14" t="str">
        <f t="shared" si="619"/>
        <v>O1011101:7B/
O1011101_U7:6</v>
      </c>
      <c r="BQ1326" s="14"/>
      <c r="BR1326" s="14" t="str">
        <f t="shared" si="629"/>
        <v/>
      </c>
      <c r="BS1326" s="14" t="str">
        <f t="shared" si="630"/>
        <v/>
      </c>
      <c r="BW1326" s="31" t="str">
        <f t="shared" si="631"/>
        <v>7A</v>
      </c>
      <c r="BX1326" s="31" t="str">
        <f t="shared" si="632"/>
        <v>7B</v>
      </c>
      <c r="BY1326" s="31" t="str">
        <f t="shared" si="633"/>
        <v>3</v>
      </c>
      <c r="BZ1326" s="31" t="str">
        <f t="shared" si="634"/>
        <v>4</v>
      </c>
      <c r="CA1326" s="31" t="str">
        <f t="shared" si="635"/>
        <v/>
      </c>
      <c r="CB1326" s="31" t="str">
        <f t="shared" si="636"/>
        <v>5</v>
      </c>
      <c r="CC1326" s="31" t="str">
        <f t="shared" si="637"/>
        <v>6</v>
      </c>
      <c r="CD1326" s="31" t="str">
        <f t="shared" si="638"/>
        <v/>
      </c>
      <c r="CE1326" s="31" t="str">
        <f t="shared" si="639"/>
        <v/>
      </c>
      <c r="CF1326" s="31" t="e">
        <f t="shared" ca="1" si="640"/>
        <v>#NAME?</v>
      </c>
      <c r="CG1326" s="31" t="e">
        <f t="shared" ca="1" si="641"/>
        <v>#NAME?</v>
      </c>
      <c r="CH1326" s="31" t="e">
        <f t="shared" ca="1" si="642"/>
        <v>#NAME?</v>
      </c>
      <c r="CI1326" s="31" t="e">
        <f t="shared" ca="1" si="643"/>
        <v>#NAME?</v>
      </c>
    </row>
    <row r="1327" spans="1:87" s="31" customFormat="1" ht="30" hidden="1" x14ac:dyDescent="0.25">
      <c r="A1327" s="9" t="s">
        <v>4493</v>
      </c>
      <c r="B1327" s="31" t="s">
        <v>1273</v>
      </c>
      <c r="C1327" s="31" t="s">
        <v>1792</v>
      </c>
      <c r="E1327" s="14" t="s">
        <v>1777</v>
      </c>
      <c r="G1327" s="31" t="str">
        <f t="shared" si="620"/>
        <v>Сигнал</v>
      </c>
      <c r="H1327" s="31" t="s">
        <v>1768</v>
      </c>
      <c r="I1327" s="31" t="s">
        <v>4527</v>
      </c>
      <c r="J1327" s="31" t="str">
        <f t="shared" si="615"/>
        <v>DCS_DI_02</v>
      </c>
      <c r="K1327" s="14" t="s">
        <v>5866</v>
      </c>
      <c r="M1327" s="31" t="s">
        <v>1779</v>
      </c>
      <c r="N1327" s="31" t="s">
        <v>113</v>
      </c>
      <c r="O1327" s="31" t="s">
        <v>170</v>
      </c>
      <c r="P1327" s="31" t="s">
        <v>61</v>
      </c>
      <c r="Q1327" s="31" t="s">
        <v>206</v>
      </c>
      <c r="R1327" s="31">
        <v>15</v>
      </c>
      <c r="S1327" s="31">
        <v>16</v>
      </c>
      <c r="T1327" s="31" t="s">
        <v>62</v>
      </c>
      <c r="U1327" s="31" t="str">
        <f t="shared" si="644"/>
        <v>24</v>
      </c>
      <c r="V1327" s="14" t="str">
        <f t="shared" si="616"/>
        <v>AVK 2,5 A, AVK 2,5 A</v>
      </c>
      <c r="W1327" s="31" t="str">
        <f t="shared" si="621"/>
        <v>O1011101_U8</v>
      </c>
      <c r="X1327" s="14" t="str">
        <f t="shared" si="622"/>
        <v>HD5516</v>
      </c>
      <c r="Y1327" s="31" t="str">
        <f t="shared" si="623"/>
        <v>O1011101</v>
      </c>
      <c r="Z1327" s="31" t="str">
        <f t="shared" si="624"/>
        <v>TUA711-DIO32</v>
      </c>
      <c r="AA1327" s="14" t="str">
        <f t="shared" si="625"/>
        <v>17-SC-DCS-002/O1011101/ 17-MC-DCS-002</v>
      </c>
      <c r="AB1327" s="31" t="s">
        <v>64</v>
      </c>
      <c r="AC1327" s="31" t="s">
        <v>54</v>
      </c>
      <c r="AD1327" s="31" t="s">
        <v>125</v>
      </c>
      <c r="AE1327" s="31">
        <v>1</v>
      </c>
      <c r="AF1327" s="31" t="s">
        <v>55</v>
      </c>
      <c r="AG1327" s="31" t="s">
        <v>1778</v>
      </c>
      <c r="AH1327" s="31">
        <v>2</v>
      </c>
      <c r="AI1327" s="31">
        <v>8</v>
      </c>
      <c r="AJ1327" s="31" t="s">
        <v>57</v>
      </c>
      <c r="AK1327" s="31">
        <f t="shared" si="617"/>
        <v>32</v>
      </c>
      <c r="AL1327" s="31" t="s">
        <v>62</v>
      </c>
      <c r="AO1327" s="31" t="s">
        <v>63</v>
      </c>
      <c r="AP1327" s="31" t="s">
        <v>1275</v>
      </c>
      <c r="AQ1327" s="14" t="s">
        <v>1793</v>
      </c>
      <c r="AR1327" s="31" t="s">
        <v>5716</v>
      </c>
      <c r="AS1327" s="31" t="s">
        <v>68</v>
      </c>
      <c r="AT1327" s="14" t="s">
        <v>5724</v>
      </c>
      <c r="AU1327" s="31" t="s">
        <v>5858</v>
      </c>
      <c r="AV1327" s="31" t="s">
        <v>5801</v>
      </c>
      <c r="AW1327" s="31" t="s">
        <v>5802</v>
      </c>
      <c r="AX1327" s="31" t="s">
        <v>5724</v>
      </c>
      <c r="BK1327" s="14" t="str">
        <f t="shared" si="626"/>
        <v>TS-O-07:15/
O1011101_U8:3</v>
      </c>
      <c r="BL1327" s="14" t="str">
        <f t="shared" si="627"/>
        <v>TS-O-07:16/
O1011101_U8:4</v>
      </c>
      <c r="BM1327" s="14" t="str">
        <f t="shared" si="628"/>
        <v/>
      </c>
      <c r="BN1327" s="14"/>
      <c r="BO1327" s="14" t="str">
        <f t="shared" si="618"/>
        <v>O1011101:8A/
O1011101_U8:5</v>
      </c>
      <c r="BP1327" s="14" t="str">
        <f t="shared" si="619"/>
        <v>O1011101:8B/
O1011101_U8:6</v>
      </c>
      <c r="BQ1327" s="14"/>
      <c r="BR1327" s="14" t="str">
        <f t="shared" si="629"/>
        <v/>
      </c>
      <c r="BS1327" s="14" t="str">
        <f t="shared" si="630"/>
        <v/>
      </c>
      <c r="BW1327" s="31" t="str">
        <f t="shared" si="631"/>
        <v>8A</v>
      </c>
      <c r="BX1327" s="31" t="str">
        <f t="shared" si="632"/>
        <v>8B</v>
      </c>
      <c r="BY1327" s="31" t="str">
        <f t="shared" si="633"/>
        <v>3</v>
      </c>
      <c r="BZ1327" s="31" t="str">
        <f t="shared" si="634"/>
        <v>4</v>
      </c>
      <c r="CA1327" s="31" t="str">
        <f t="shared" si="635"/>
        <v/>
      </c>
      <c r="CB1327" s="31" t="str">
        <f t="shared" si="636"/>
        <v>5</v>
      </c>
      <c r="CC1327" s="31" t="str">
        <f t="shared" si="637"/>
        <v>6</v>
      </c>
      <c r="CD1327" s="31" t="str">
        <f t="shared" si="638"/>
        <v/>
      </c>
      <c r="CE1327" s="31" t="str">
        <f t="shared" si="639"/>
        <v/>
      </c>
      <c r="CF1327" s="31" t="e">
        <f t="shared" ca="1" si="640"/>
        <v>#NAME?</v>
      </c>
      <c r="CG1327" s="31" t="e">
        <f t="shared" ca="1" si="641"/>
        <v>#NAME?</v>
      </c>
      <c r="CH1327" s="31" t="e">
        <f t="shared" ca="1" si="642"/>
        <v>#NAME?</v>
      </c>
      <c r="CI1327" s="31" t="e">
        <f t="shared" ca="1" si="643"/>
        <v>#NAME?</v>
      </c>
    </row>
    <row r="1328" spans="1:87" s="31" customFormat="1" ht="30" hidden="1" x14ac:dyDescent="0.25">
      <c r="A1328" s="9" t="s">
        <v>4493</v>
      </c>
      <c r="B1328" s="31" t="s">
        <v>1273</v>
      </c>
      <c r="C1328" s="31" t="s">
        <v>1274</v>
      </c>
      <c r="E1328" s="14" t="s">
        <v>1253</v>
      </c>
      <c r="G1328" s="31" t="str">
        <f t="shared" si="620"/>
        <v>Сигнал</v>
      </c>
      <c r="H1328" s="31" t="s">
        <v>1262</v>
      </c>
      <c r="I1328" s="31" t="s">
        <v>4527</v>
      </c>
      <c r="J1328" s="31" t="str">
        <f t="shared" si="615"/>
        <v>DCS_DO_01</v>
      </c>
      <c r="K1328" s="14" t="s">
        <v>5866</v>
      </c>
      <c r="M1328" s="31" t="s">
        <v>1258</v>
      </c>
      <c r="N1328" s="31" t="s">
        <v>1261</v>
      </c>
      <c r="O1328" s="31" t="s">
        <v>1276</v>
      </c>
      <c r="P1328" s="31" t="s">
        <v>61</v>
      </c>
      <c r="Q1328" s="31" t="s">
        <v>391</v>
      </c>
      <c r="R1328" s="31">
        <v>7</v>
      </c>
      <c r="S1328" s="31">
        <v>8</v>
      </c>
      <c r="T1328" s="31" t="s">
        <v>62</v>
      </c>
      <c r="U1328" s="31" t="str">
        <f t="shared" si="644"/>
        <v>30</v>
      </c>
      <c r="V1328" s="14" t="str">
        <f t="shared" si="616"/>
        <v>AVK 2,5 A, AVK 2,5 A</v>
      </c>
      <c r="W1328" s="31" t="str">
        <f t="shared" si="621"/>
        <v/>
      </c>
      <c r="X1328" s="14" t="str">
        <f t="shared" si="622"/>
        <v/>
      </c>
      <c r="Y1328" s="31" t="str">
        <f t="shared" si="623"/>
        <v>O1011202</v>
      </c>
      <c r="Z1328" s="31" t="str">
        <f t="shared" si="624"/>
        <v>TUA711-DOR32</v>
      </c>
      <c r="AA1328" s="14" t="str">
        <f t="shared" si="625"/>
        <v>17-SC-DCS-002/O1011202/ 17-MC-DCS-002</v>
      </c>
      <c r="AB1328" s="31" t="s">
        <v>64</v>
      </c>
      <c r="AC1328" s="31" t="s">
        <v>54</v>
      </c>
      <c r="AD1328" s="31" t="s">
        <v>125</v>
      </c>
      <c r="AE1328" s="31">
        <v>1</v>
      </c>
      <c r="AF1328" s="31" t="s">
        <v>1254</v>
      </c>
      <c r="AG1328" s="31" t="s">
        <v>4489</v>
      </c>
      <c r="AH1328" s="31">
        <v>3</v>
      </c>
      <c r="AI1328" s="31">
        <v>4</v>
      </c>
      <c r="AJ1328" s="31" t="s">
        <v>1256</v>
      </c>
      <c r="AK1328" s="31">
        <f t="shared" si="617"/>
        <v>32</v>
      </c>
      <c r="AL1328" s="31">
        <v>0.25</v>
      </c>
      <c r="AO1328" s="31" t="s">
        <v>63</v>
      </c>
      <c r="AP1328" s="31" t="s">
        <v>1275</v>
      </c>
      <c r="AQ1328" s="14" t="s">
        <v>404</v>
      </c>
      <c r="AR1328" s="31" t="s">
        <v>5716</v>
      </c>
      <c r="AS1328" s="31" t="s">
        <v>68</v>
      </c>
      <c r="AT1328" s="14" t="s">
        <v>5724</v>
      </c>
      <c r="AU1328" s="31" t="s">
        <v>5858</v>
      </c>
      <c r="AV1328" s="31" t="s">
        <v>5796</v>
      </c>
      <c r="AW1328" s="31" t="s">
        <v>5798</v>
      </c>
      <c r="AX1328" s="31" t="s">
        <v>5724</v>
      </c>
      <c r="BK1328" s="14" t="str">
        <f t="shared" si="626"/>
        <v/>
      </c>
      <c r="BL1328" s="14" t="str">
        <f t="shared" si="627"/>
        <v/>
      </c>
      <c r="BM1328" s="14" t="str">
        <f t="shared" si="628"/>
        <v/>
      </c>
      <c r="BN1328" s="14"/>
      <c r="BO1328" s="14" t="str">
        <f t="shared" si="618"/>
        <v/>
      </c>
      <c r="BP1328" s="14" t="str">
        <f t="shared" si="619"/>
        <v/>
      </c>
      <c r="BQ1328" s="14"/>
      <c r="BR1328" s="14" t="str">
        <f t="shared" si="629"/>
        <v>TS-O-01:7/
O1011202:4A</v>
      </c>
      <c r="BS1328" s="14" t="str">
        <f t="shared" si="630"/>
        <v>TS-O-01:8/
O1011202:4C</v>
      </c>
      <c r="BW1328" s="31" t="str">
        <f t="shared" si="631"/>
        <v/>
      </c>
      <c r="BX1328" s="31" t="str">
        <f t="shared" si="632"/>
        <v/>
      </c>
      <c r="BY1328" s="31" t="str">
        <f t="shared" si="633"/>
        <v/>
      </c>
      <c r="BZ1328" s="31" t="str">
        <f t="shared" si="634"/>
        <v/>
      </c>
      <c r="CA1328" s="31" t="str">
        <f t="shared" si="635"/>
        <v/>
      </c>
      <c r="CB1328" s="31" t="str">
        <f t="shared" si="636"/>
        <v/>
      </c>
      <c r="CC1328" s="31" t="str">
        <f t="shared" si="637"/>
        <v/>
      </c>
      <c r="CD1328" s="31" t="str">
        <f t="shared" si="638"/>
        <v>4A</v>
      </c>
      <c r="CE1328" s="31" t="e">
        <f t="shared" ca="1" si="639"/>
        <v>#NAME?</v>
      </c>
      <c r="CF1328" s="31" t="e">
        <f t="shared" ca="1" si="640"/>
        <v>#NAME?</v>
      </c>
      <c r="CG1328" s="31" t="e">
        <f t="shared" ca="1" si="641"/>
        <v>#NAME?</v>
      </c>
      <c r="CH1328" s="31" t="e">
        <f t="shared" ca="1" si="642"/>
        <v>#NAME?</v>
      </c>
      <c r="CI1328" s="31" t="e">
        <f t="shared" ca="1" si="643"/>
        <v>#NAME?</v>
      </c>
    </row>
    <row r="1329" spans="1:87" s="31" customFormat="1" ht="30" hidden="1" x14ac:dyDescent="0.25">
      <c r="A1329" s="9" t="s">
        <v>4493</v>
      </c>
      <c r="B1329" s="31" t="s">
        <v>1348</v>
      </c>
      <c r="C1329" s="31" t="s">
        <v>2038</v>
      </c>
      <c r="E1329" s="14" t="s">
        <v>1777</v>
      </c>
      <c r="G1329" s="31" t="str">
        <f t="shared" si="620"/>
        <v>Сигнал</v>
      </c>
      <c r="H1329" s="31" t="s">
        <v>1764</v>
      </c>
      <c r="I1329" s="31" t="s">
        <v>4527</v>
      </c>
      <c r="J1329" s="31" t="str">
        <f t="shared" si="615"/>
        <v>DCS_DI_02</v>
      </c>
      <c r="K1329" s="14" t="s">
        <v>5866</v>
      </c>
      <c r="M1329" s="31" t="s">
        <v>2027</v>
      </c>
      <c r="N1329" s="31" t="s">
        <v>113</v>
      </c>
      <c r="O1329" s="31" t="s">
        <v>165</v>
      </c>
      <c r="P1329" s="31" t="s">
        <v>61</v>
      </c>
      <c r="Q1329" s="31" t="s">
        <v>684</v>
      </c>
      <c r="R1329" s="31">
        <v>13</v>
      </c>
      <c r="S1329" s="31">
        <v>14</v>
      </c>
      <c r="T1329" s="31" t="s">
        <v>62</v>
      </c>
      <c r="U1329" s="31" t="str">
        <f t="shared" si="644"/>
        <v>24</v>
      </c>
      <c r="V1329" s="14" t="str">
        <f t="shared" si="616"/>
        <v>AVK 2,5 A, AVK 2,5 A</v>
      </c>
      <c r="W1329" s="31" t="str">
        <f t="shared" si="621"/>
        <v>O1011101_U17</v>
      </c>
      <c r="X1329" s="14" t="str">
        <f t="shared" si="622"/>
        <v>HD5516</v>
      </c>
      <c r="Y1329" s="31" t="str">
        <f t="shared" si="623"/>
        <v>O1011101</v>
      </c>
      <c r="Z1329" s="31" t="str">
        <f t="shared" si="624"/>
        <v>TUA711-DIO32</v>
      </c>
      <c r="AA1329" s="14" t="str">
        <f t="shared" si="625"/>
        <v>17-SC-DCS-002/O1011101/ 17-MC-DCS-002</v>
      </c>
      <c r="AB1329" s="31" t="s">
        <v>64</v>
      </c>
      <c r="AC1329" s="31" t="s">
        <v>54</v>
      </c>
      <c r="AD1329" s="31" t="s">
        <v>125</v>
      </c>
      <c r="AE1329" s="31">
        <v>1</v>
      </c>
      <c r="AF1329" s="31" t="s">
        <v>55</v>
      </c>
      <c r="AG1329" s="31" t="s">
        <v>1778</v>
      </c>
      <c r="AH1329" s="31">
        <v>2</v>
      </c>
      <c r="AI1329" s="31">
        <v>17</v>
      </c>
      <c r="AJ1329" s="31" t="s">
        <v>57</v>
      </c>
      <c r="AK1329" s="31">
        <f t="shared" si="617"/>
        <v>32</v>
      </c>
      <c r="AL1329" s="31" t="s">
        <v>62</v>
      </c>
      <c r="AO1329" s="31" t="s">
        <v>63</v>
      </c>
      <c r="AP1329" s="31" t="s">
        <v>1275</v>
      </c>
      <c r="AQ1329" s="14" t="s">
        <v>2039</v>
      </c>
      <c r="AR1329" s="31" t="s">
        <v>5716</v>
      </c>
      <c r="AS1329" s="31" t="s">
        <v>68</v>
      </c>
      <c r="AT1329" s="14" t="s">
        <v>5724</v>
      </c>
      <c r="AU1329" s="31" t="s">
        <v>5858</v>
      </c>
      <c r="AV1329" s="31" t="s">
        <v>5796</v>
      </c>
      <c r="AW1329" s="31" t="s">
        <v>5800</v>
      </c>
      <c r="AX1329" s="31" t="s">
        <v>5724</v>
      </c>
      <c r="BK1329" s="14" t="str">
        <f t="shared" si="626"/>
        <v>TS-R-01:13/
O1011101_U17:3</v>
      </c>
      <c r="BL1329" s="14" t="str">
        <f t="shared" si="627"/>
        <v>TS-R-01:14/
O1011101_U17:4</v>
      </c>
      <c r="BM1329" s="14" t="str">
        <f t="shared" si="628"/>
        <v/>
      </c>
      <c r="BN1329" s="14"/>
      <c r="BO1329" s="14" t="str">
        <f t="shared" si="618"/>
        <v>O1011101:17A/
O1011101_U17:5</v>
      </c>
      <c r="BP1329" s="14" t="str">
        <f t="shared" si="619"/>
        <v>O1011101:17B/
O1011101_U17:6</v>
      </c>
      <c r="BQ1329" s="14"/>
      <c r="BR1329" s="14" t="str">
        <f t="shared" si="629"/>
        <v/>
      </c>
      <c r="BS1329" s="14" t="str">
        <f t="shared" si="630"/>
        <v/>
      </c>
      <c r="BW1329" s="31" t="str">
        <f t="shared" si="631"/>
        <v>17A</v>
      </c>
      <c r="BX1329" s="31" t="str">
        <f t="shared" si="632"/>
        <v>17B</v>
      </c>
      <c r="BY1329" s="31" t="str">
        <f t="shared" si="633"/>
        <v>3</v>
      </c>
      <c r="BZ1329" s="31" t="str">
        <f t="shared" si="634"/>
        <v>4</v>
      </c>
      <c r="CA1329" s="31" t="str">
        <f t="shared" si="635"/>
        <v/>
      </c>
      <c r="CB1329" s="31" t="str">
        <f t="shared" si="636"/>
        <v>5</v>
      </c>
      <c r="CC1329" s="31" t="str">
        <f t="shared" si="637"/>
        <v>6</v>
      </c>
      <c r="CD1329" s="31" t="str">
        <f t="shared" si="638"/>
        <v/>
      </c>
      <c r="CE1329" s="31" t="str">
        <f t="shared" si="639"/>
        <v/>
      </c>
      <c r="CF1329" s="31" t="e">
        <f t="shared" ca="1" si="640"/>
        <v>#NAME?</v>
      </c>
      <c r="CG1329" s="31" t="e">
        <f t="shared" ca="1" si="641"/>
        <v>#NAME?</v>
      </c>
      <c r="CH1329" s="31" t="e">
        <f t="shared" ca="1" si="642"/>
        <v>#NAME?</v>
      </c>
      <c r="CI1329" s="31" t="e">
        <f t="shared" ca="1" si="643"/>
        <v>#NAME?</v>
      </c>
    </row>
    <row r="1330" spans="1:87" s="31" customFormat="1" ht="30" hidden="1" x14ac:dyDescent="0.25">
      <c r="A1330" s="9" t="s">
        <v>4493</v>
      </c>
      <c r="B1330" s="31" t="s">
        <v>1348</v>
      </c>
      <c r="C1330" s="31" t="s">
        <v>2040</v>
      </c>
      <c r="E1330" s="14" t="s">
        <v>1777</v>
      </c>
      <c r="G1330" s="31" t="str">
        <f t="shared" si="620"/>
        <v>Сигнал</v>
      </c>
      <c r="H1330" s="31" t="s">
        <v>1768</v>
      </c>
      <c r="I1330" s="31" t="s">
        <v>4527</v>
      </c>
      <c r="J1330" s="31" t="str">
        <f t="shared" si="615"/>
        <v>DCS_DI_02</v>
      </c>
      <c r="K1330" s="14" t="s">
        <v>5866</v>
      </c>
      <c r="M1330" s="31" t="s">
        <v>2027</v>
      </c>
      <c r="N1330" s="31" t="s">
        <v>113</v>
      </c>
      <c r="O1330" s="31" t="s">
        <v>170</v>
      </c>
      <c r="P1330" s="31" t="s">
        <v>61</v>
      </c>
      <c r="Q1330" s="31" t="s">
        <v>684</v>
      </c>
      <c r="R1330" s="31">
        <v>15</v>
      </c>
      <c r="S1330" s="31">
        <v>16</v>
      </c>
      <c r="T1330" s="31" t="s">
        <v>62</v>
      </c>
      <c r="U1330" s="31" t="str">
        <f t="shared" si="644"/>
        <v>24</v>
      </c>
      <c r="V1330" s="14" t="str">
        <f t="shared" si="616"/>
        <v>AVK 2,5 A, AVK 2,5 A</v>
      </c>
      <c r="W1330" s="31" t="str">
        <f t="shared" si="621"/>
        <v>O1011101_U18</v>
      </c>
      <c r="X1330" s="14" t="str">
        <f t="shared" si="622"/>
        <v>HD5516</v>
      </c>
      <c r="Y1330" s="31" t="str">
        <f t="shared" si="623"/>
        <v>O1011101</v>
      </c>
      <c r="Z1330" s="31" t="str">
        <f t="shared" si="624"/>
        <v>TUA711-DIO32</v>
      </c>
      <c r="AA1330" s="14" t="str">
        <f t="shared" si="625"/>
        <v>17-SC-DCS-002/O1011101/ 17-MC-DCS-002</v>
      </c>
      <c r="AB1330" s="31" t="s">
        <v>64</v>
      </c>
      <c r="AC1330" s="31" t="s">
        <v>54</v>
      </c>
      <c r="AD1330" s="31" t="s">
        <v>125</v>
      </c>
      <c r="AE1330" s="31">
        <v>1</v>
      </c>
      <c r="AF1330" s="31" t="s">
        <v>55</v>
      </c>
      <c r="AG1330" s="31" t="s">
        <v>1778</v>
      </c>
      <c r="AH1330" s="31">
        <v>2</v>
      </c>
      <c r="AI1330" s="31">
        <v>18</v>
      </c>
      <c r="AJ1330" s="31" t="s">
        <v>57</v>
      </c>
      <c r="AK1330" s="31">
        <f t="shared" si="617"/>
        <v>32</v>
      </c>
      <c r="AL1330" s="31" t="s">
        <v>62</v>
      </c>
      <c r="AO1330" s="31" t="s">
        <v>63</v>
      </c>
      <c r="AP1330" s="31" t="s">
        <v>1275</v>
      </c>
      <c r="AQ1330" s="14" t="s">
        <v>2041</v>
      </c>
      <c r="AR1330" s="31" t="s">
        <v>5716</v>
      </c>
      <c r="AS1330" s="31" t="s">
        <v>68</v>
      </c>
      <c r="AT1330" s="14" t="s">
        <v>5724</v>
      </c>
      <c r="AU1330" s="31" t="s">
        <v>5858</v>
      </c>
      <c r="AV1330" s="31" t="s">
        <v>5801</v>
      </c>
      <c r="AW1330" s="31" t="s">
        <v>5802</v>
      </c>
      <c r="AX1330" s="31" t="s">
        <v>5724</v>
      </c>
      <c r="BK1330" s="14" t="str">
        <f t="shared" si="626"/>
        <v>TS-R-01:15/
O1011101_U18:3</v>
      </c>
      <c r="BL1330" s="14" t="str">
        <f t="shared" si="627"/>
        <v>TS-R-01:16/
O1011101_U18:4</v>
      </c>
      <c r="BM1330" s="14" t="str">
        <f t="shared" si="628"/>
        <v/>
      </c>
      <c r="BN1330" s="14"/>
      <c r="BO1330" s="14" t="str">
        <f t="shared" si="618"/>
        <v>O1011101:18A/
O1011101_U18:5</v>
      </c>
      <c r="BP1330" s="14" t="str">
        <f t="shared" si="619"/>
        <v>O1011101:18B/
O1011101_U18:6</v>
      </c>
      <c r="BQ1330" s="14"/>
      <c r="BR1330" s="14" t="str">
        <f t="shared" si="629"/>
        <v/>
      </c>
      <c r="BS1330" s="14" t="str">
        <f t="shared" si="630"/>
        <v/>
      </c>
      <c r="BW1330" s="31" t="str">
        <f t="shared" si="631"/>
        <v>18A</v>
      </c>
      <c r="BX1330" s="31" t="str">
        <f t="shared" si="632"/>
        <v>18B</v>
      </c>
      <c r="BY1330" s="31" t="str">
        <f t="shared" si="633"/>
        <v>3</v>
      </c>
      <c r="BZ1330" s="31" t="str">
        <f t="shared" si="634"/>
        <v>4</v>
      </c>
      <c r="CA1330" s="31" t="str">
        <f t="shared" si="635"/>
        <v/>
      </c>
      <c r="CB1330" s="31" t="str">
        <f t="shared" si="636"/>
        <v>5</v>
      </c>
      <c r="CC1330" s="31" t="str">
        <f t="shared" si="637"/>
        <v>6</v>
      </c>
      <c r="CD1330" s="31" t="str">
        <f t="shared" si="638"/>
        <v/>
      </c>
      <c r="CE1330" s="31" t="str">
        <f t="shared" si="639"/>
        <v/>
      </c>
      <c r="CF1330" s="31" t="e">
        <f t="shared" ca="1" si="640"/>
        <v>#NAME?</v>
      </c>
      <c r="CG1330" s="31" t="e">
        <f t="shared" ca="1" si="641"/>
        <v>#NAME?</v>
      </c>
      <c r="CH1330" s="31" t="e">
        <f t="shared" ca="1" si="642"/>
        <v>#NAME?</v>
      </c>
      <c r="CI1330" s="31" t="e">
        <f t="shared" ca="1" si="643"/>
        <v>#NAME?</v>
      </c>
    </row>
    <row r="1331" spans="1:87" s="31" customFormat="1" ht="30" hidden="1" x14ac:dyDescent="0.25">
      <c r="A1331" s="9" t="s">
        <v>4493</v>
      </c>
      <c r="B1331" s="31" t="s">
        <v>1348</v>
      </c>
      <c r="C1331" s="31" t="s">
        <v>1349</v>
      </c>
      <c r="E1331" s="14" t="s">
        <v>1253</v>
      </c>
      <c r="G1331" s="31" t="str">
        <f t="shared" si="620"/>
        <v>Сигнал</v>
      </c>
      <c r="H1331" s="31" t="s">
        <v>1262</v>
      </c>
      <c r="I1331" s="31" t="s">
        <v>4527</v>
      </c>
      <c r="J1331" s="31" t="str">
        <f t="shared" si="615"/>
        <v>DCS_DO_01</v>
      </c>
      <c r="K1331" s="14" t="s">
        <v>5866</v>
      </c>
      <c r="M1331" s="31" t="s">
        <v>1343</v>
      </c>
      <c r="N1331" s="31" t="s">
        <v>1338</v>
      </c>
      <c r="O1331" s="31" t="s">
        <v>1276</v>
      </c>
      <c r="P1331" s="31" t="s">
        <v>61</v>
      </c>
      <c r="Q1331" s="31" t="s">
        <v>491</v>
      </c>
      <c r="R1331" s="31">
        <v>7</v>
      </c>
      <c r="S1331" s="31">
        <v>8</v>
      </c>
      <c r="T1331" s="31" t="s">
        <v>62</v>
      </c>
      <c r="U1331" s="31" t="str">
        <f t="shared" si="644"/>
        <v>16</v>
      </c>
      <c r="V1331" s="14" t="str">
        <f t="shared" si="616"/>
        <v>AVK 2,5 A, AVK 2,5 A</v>
      </c>
      <c r="W1331" s="31" t="str">
        <f t="shared" si="621"/>
        <v/>
      </c>
      <c r="X1331" s="14" t="str">
        <f t="shared" si="622"/>
        <v/>
      </c>
      <c r="Y1331" s="31" t="str">
        <f t="shared" si="623"/>
        <v>O1011202</v>
      </c>
      <c r="Z1331" s="31" t="str">
        <f t="shared" si="624"/>
        <v>TUA711-DOR32</v>
      </c>
      <c r="AA1331" s="14" t="str">
        <f t="shared" si="625"/>
        <v>17-SC-DCS-002/O1011202/ 17-MC-DCS-002</v>
      </c>
      <c r="AB1331" s="31" t="s">
        <v>64</v>
      </c>
      <c r="AC1331" s="31" t="s">
        <v>54</v>
      </c>
      <c r="AD1331" s="31" t="s">
        <v>125</v>
      </c>
      <c r="AE1331" s="31">
        <v>1</v>
      </c>
      <c r="AF1331" s="31" t="s">
        <v>1254</v>
      </c>
      <c r="AG1331" s="31" t="s">
        <v>4489</v>
      </c>
      <c r="AH1331" s="31">
        <v>3</v>
      </c>
      <c r="AI1331" s="31">
        <v>20</v>
      </c>
      <c r="AJ1331" s="31" t="s">
        <v>1256</v>
      </c>
      <c r="AK1331" s="31">
        <f t="shared" si="617"/>
        <v>32</v>
      </c>
      <c r="AL1331" s="31">
        <v>0.25</v>
      </c>
      <c r="AO1331" s="31" t="s">
        <v>63</v>
      </c>
      <c r="AP1331" s="31" t="s">
        <v>1275</v>
      </c>
      <c r="AQ1331" s="14" t="s">
        <v>404</v>
      </c>
      <c r="AR1331" s="31" t="s">
        <v>5716</v>
      </c>
      <c r="AS1331" s="31" t="s">
        <v>68</v>
      </c>
      <c r="AT1331" s="14" t="s">
        <v>5724</v>
      </c>
      <c r="AU1331" s="31" t="s">
        <v>5858</v>
      </c>
      <c r="AV1331" s="31" t="s">
        <v>5796</v>
      </c>
      <c r="AW1331" s="31" t="s">
        <v>5798</v>
      </c>
      <c r="AX1331" s="31" t="s">
        <v>5724</v>
      </c>
      <c r="BK1331" s="14" t="str">
        <f t="shared" si="626"/>
        <v/>
      </c>
      <c r="BL1331" s="14" t="str">
        <f t="shared" si="627"/>
        <v/>
      </c>
      <c r="BM1331" s="14" t="str">
        <f t="shared" si="628"/>
        <v/>
      </c>
      <c r="BN1331" s="14"/>
      <c r="BO1331" s="14" t="str">
        <f t="shared" si="618"/>
        <v/>
      </c>
      <c r="BP1331" s="14" t="str">
        <f t="shared" si="619"/>
        <v/>
      </c>
      <c r="BQ1331" s="14"/>
      <c r="BR1331" s="14" t="str">
        <f t="shared" si="629"/>
        <v>TS-O-03:7/
O1011202:20A</v>
      </c>
      <c r="BS1331" s="14" t="str">
        <f t="shared" si="630"/>
        <v>TS-O-03:8/
O1011202:20C</v>
      </c>
      <c r="BW1331" s="31" t="str">
        <f t="shared" si="631"/>
        <v/>
      </c>
      <c r="BX1331" s="31" t="str">
        <f t="shared" si="632"/>
        <v/>
      </c>
      <c r="BY1331" s="31" t="str">
        <f t="shared" si="633"/>
        <v/>
      </c>
      <c r="BZ1331" s="31" t="str">
        <f t="shared" si="634"/>
        <v/>
      </c>
      <c r="CA1331" s="31" t="str">
        <f t="shared" si="635"/>
        <v/>
      </c>
      <c r="CB1331" s="31" t="str">
        <f t="shared" si="636"/>
        <v/>
      </c>
      <c r="CC1331" s="31" t="str">
        <f t="shared" si="637"/>
        <v/>
      </c>
      <c r="CD1331" s="31" t="str">
        <f t="shared" si="638"/>
        <v>20A</v>
      </c>
      <c r="CE1331" s="31" t="e">
        <f t="shared" ca="1" si="639"/>
        <v>#NAME?</v>
      </c>
      <c r="CF1331" s="31" t="e">
        <f t="shared" ca="1" si="640"/>
        <v>#NAME?</v>
      </c>
      <c r="CG1331" s="31" t="e">
        <f t="shared" ca="1" si="641"/>
        <v>#NAME?</v>
      </c>
      <c r="CH1331" s="31" t="e">
        <f t="shared" ca="1" si="642"/>
        <v>#NAME?</v>
      </c>
      <c r="CI1331" s="31" t="e">
        <f t="shared" ca="1" si="643"/>
        <v>#NAME?</v>
      </c>
    </row>
    <row r="1332" spans="1:87" s="31" customFormat="1" ht="30" hidden="1" x14ac:dyDescent="0.25">
      <c r="A1332" s="9" t="s">
        <v>4493</v>
      </c>
      <c r="B1332" s="31" t="s">
        <v>1433</v>
      </c>
      <c r="C1332" s="31" t="s">
        <v>2232</v>
      </c>
      <c r="E1332" s="14" t="s">
        <v>1777</v>
      </c>
      <c r="G1332" s="31" t="str">
        <f t="shared" si="620"/>
        <v>Сигнал</v>
      </c>
      <c r="H1332" s="31" t="s">
        <v>1764</v>
      </c>
      <c r="I1332" s="31" t="s">
        <v>4527</v>
      </c>
      <c r="J1332" s="31" t="str">
        <f t="shared" si="615"/>
        <v>DCS_DI_02</v>
      </c>
      <c r="K1332" s="14" t="s">
        <v>5866</v>
      </c>
      <c r="M1332" s="31" t="s">
        <v>2222</v>
      </c>
      <c r="N1332" s="31" t="s">
        <v>113</v>
      </c>
      <c r="O1332" s="31" t="s">
        <v>165</v>
      </c>
      <c r="P1332" s="31" t="s">
        <v>61</v>
      </c>
      <c r="Q1332" s="31" t="s">
        <v>1198</v>
      </c>
      <c r="R1332" s="31">
        <v>13</v>
      </c>
      <c r="S1332" s="31">
        <v>14</v>
      </c>
      <c r="T1332" s="31" t="s">
        <v>62</v>
      </c>
      <c r="U1332" s="31" t="str">
        <f t="shared" si="644"/>
        <v>24</v>
      </c>
      <c r="V1332" s="14" t="str">
        <f t="shared" si="616"/>
        <v>AVK 2,5 A, AVK 2,5 A</v>
      </c>
      <c r="W1332" s="31" t="str">
        <f t="shared" si="621"/>
        <v>O1011101_U27</v>
      </c>
      <c r="X1332" s="14" t="str">
        <f t="shared" si="622"/>
        <v>HD5516</v>
      </c>
      <c r="Y1332" s="31" t="str">
        <f t="shared" si="623"/>
        <v>O1011101</v>
      </c>
      <c r="Z1332" s="31" t="str">
        <f t="shared" si="624"/>
        <v>TUA711-DIO32</v>
      </c>
      <c r="AA1332" s="14" t="str">
        <f t="shared" si="625"/>
        <v>17-SC-DCS-002/O1011101/ 17-MC-DCS-002</v>
      </c>
      <c r="AB1332" s="31" t="s">
        <v>64</v>
      </c>
      <c r="AC1332" s="31" t="s">
        <v>54</v>
      </c>
      <c r="AD1332" s="31" t="s">
        <v>125</v>
      </c>
      <c r="AE1332" s="31">
        <v>1</v>
      </c>
      <c r="AF1332" s="31" t="s">
        <v>55</v>
      </c>
      <c r="AG1332" s="31" t="s">
        <v>1778</v>
      </c>
      <c r="AH1332" s="31">
        <v>2</v>
      </c>
      <c r="AI1332" s="31">
        <v>27</v>
      </c>
      <c r="AJ1332" s="31" t="s">
        <v>57</v>
      </c>
      <c r="AK1332" s="31">
        <f t="shared" si="617"/>
        <v>32</v>
      </c>
      <c r="AL1332" s="31" t="s">
        <v>62</v>
      </c>
      <c r="AO1332" s="31" t="s">
        <v>63</v>
      </c>
      <c r="AP1332" s="31" t="s">
        <v>1275</v>
      </c>
      <c r="AQ1332" s="14" t="s">
        <v>2233</v>
      </c>
      <c r="AR1332" s="31" t="s">
        <v>5716</v>
      </c>
      <c r="AS1332" s="31" t="s">
        <v>68</v>
      </c>
      <c r="AT1332" s="14" t="s">
        <v>5724</v>
      </c>
      <c r="AU1332" s="31" t="s">
        <v>5858</v>
      </c>
      <c r="AV1332" s="31" t="s">
        <v>5796</v>
      </c>
      <c r="AW1332" s="31" t="s">
        <v>5800</v>
      </c>
      <c r="AX1332" s="31" t="s">
        <v>5724</v>
      </c>
      <c r="BK1332" s="14" t="str">
        <f t="shared" si="626"/>
        <v>TS-R-02:13/
O1011101_U27:3</v>
      </c>
      <c r="BL1332" s="14" t="str">
        <f t="shared" si="627"/>
        <v>TS-R-02:14/
O1011101_U27:4</v>
      </c>
      <c r="BM1332" s="14" t="str">
        <f t="shared" si="628"/>
        <v/>
      </c>
      <c r="BN1332" s="14"/>
      <c r="BO1332" s="14" t="str">
        <f t="shared" si="618"/>
        <v>O1011101:27A/
O1011101_U27:5</v>
      </c>
      <c r="BP1332" s="14" t="str">
        <f t="shared" si="619"/>
        <v>O1011101:27B/
O1011101_U27:6</v>
      </c>
      <c r="BQ1332" s="14"/>
      <c r="BR1332" s="14" t="str">
        <f t="shared" si="629"/>
        <v/>
      </c>
      <c r="BS1332" s="14" t="str">
        <f t="shared" si="630"/>
        <v/>
      </c>
      <c r="BW1332" s="31" t="str">
        <f t="shared" si="631"/>
        <v>27A</v>
      </c>
      <c r="BX1332" s="31" t="str">
        <f t="shared" si="632"/>
        <v>27B</v>
      </c>
      <c r="BY1332" s="31" t="str">
        <f t="shared" si="633"/>
        <v>3</v>
      </c>
      <c r="BZ1332" s="31" t="str">
        <f t="shared" si="634"/>
        <v>4</v>
      </c>
      <c r="CA1332" s="31" t="str">
        <f t="shared" si="635"/>
        <v/>
      </c>
      <c r="CB1332" s="31" t="str">
        <f t="shared" si="636"/>
        <v>5</v>
      </c>
      <c r="CC1332" s="31" t="str">
        <f t="shared" si="637"/>
        <v>6</v>
      </c>
      <c r="CD1332" s="31" t="str">
        <f t="shared" si="638"/>
        <v/>
      </c>
      <c r="CE1332" s="31" t="str">
        <f t="shared" si="639"/>
        <v/>
      </c>
      <c r="CF1332" s="31" t="e">
        <f t="shared" ca="1" si="640"/>
        <v>#NAME?</v>
      </c>
      <c r="CG1332" s="31" t="e">
        <f t="shared" ca="1" si="641"/>
        <v>#NAME?</v>
      </c>
      <c r="CH1332" s="31" t="e">
        <f t="shared" ca="1" si="642"/>
        <v>#NAME?</v>
      </c>
      <c r="CI1332" s="31" t="e">
        <f t="shared" ca="1" si="643"/>
        <v>#NAME?</v>
      </c>
    </row>
    <row r="1333" spans="1:87" s="31" customFormat="1" ht="30" hidden="1" x14ac:dyDescent="0.25">
      <c r="A1333" s="9" t="s">
        <v>4493</v>
      </c>
      <c r="B1333" s="31" t="s">
        <v>1433</v>
      </c>
      <c r="C1333" s="31" t="s">
        <v>2234</v>
      </c>
      <c r="E1333" s="14" t="s">
        <v>1777</v>
      </c>
      <c r="G1333" s="31" t="str">
        <f t="shared" si="620"/>
        <v>Сигнал</v>
      </c>
      <c r="H1333" s="31" t="s">
        <v>1768</v>
      </c>
      <c r="I1333" s="31" t="s">
        <v>4527</v>
      </c>
      <c r="J1333" s="31" t="str">
        <f t="shared" si="615"/>
        <v>DCS_DI_02</v>
      </c>
      <c r="K1333" s="14" t="s">
        <v>5866</v>
      </c>
      <c r="M1333" s="31" t="s">
        <v>2222</v>
      </c>
      <c r="N1333" s="31" t="s">
        <v>113</v>
      </c>
      <c r="O1333" s="31" t="s">
        <v>170</v>
      </c>
      <c r="P1333" s="31" t="s">
        <v>61</v>
      </c>
      <c r="Q1333" s="31" t="s">
        <v>1198</v>
      </c>
      <c r="R1333" s="31">
        <v>15</v>
      </c>
      <c r="S1333" s="31">
        <v>16</v>
      </c>
      <c r="T1333" s="31" t="s">
        <v>62</v>
      </c>
      <c r="U1333" s="31" t="str">
        <f t="shared" si="644"/>
        <v>24</v>
      </c>
      <c r="V1333" s="14" t="str">
        <f t="shared" si="616"/>
        <v>AVK 2,5 A, AVK 2,5 A</v>
      </c>
      <c r="W1333" s="31" t="str">
        <f t="shared" si="621"/>
        <v>O1011101_U28</v>
      </c>
      <c r="X1333" s="14" t="str">
        <f t="shared" si="622"/>
        <v>HD5516</v>
      </c>
      <c r="Y1333" s="31" t="str">
        <f t="shared" si="623"/>
        <v>O1011101</v>
      </c>
      <c r="Z1333" s="31" t="str">
        <f t="shared" si="624"/>
        <v>TUA711-DIO32</v>
      </c>
      <c r="AA1333" s="14" t="str">
        <f t="shared" si="625"/>
        <v>17-SC-DCS-002/O1011101/ 17-MC-DCS-002</v>
      </c>
      <c r="AB1333" s="31" t="s">
        <v>64</v>
      </c>
      <c r="AC1333" s="31" t="s">
        <v>54</v>
      </c>
      <c r="AD1333" s="31" t="s">
        <v>125</v>
      </c>
      <c r="AE1333" s="31">
        <v>1</v>
      </c>
      <c r="AF1333" s="31" t="s">
        <v>55</v>
      </c>
      <c r="AG1333" s="31" t="s">
        <v>1778</v>
      </c>
      <c r="AH1333" s="31">
        <v>2</v>
      </c>
      <c r="AI1333" s="31">
        <v>28</v>
      </c>
      <c r="AJ1333" s="31" t="s">
        <v>57</v>
      </c>
      <c r="AK1333" s="31">
        <f t="shared" si="617"/>
        <v>32</v>
      </c>
      <c r="AL1333" s="31" t="s">
        <v>62</v>
      </c>
      <c r="AO1333" s="31" t="s">
        <v>63</v>
      </c>
      <c r="AP1333" s="31" t="s">
        <v>1275</v>
      </c>
      <c r="AQ1333" s="14" t="s">
        <v>2235</v>
      </c>
      <c r="AR1333" s="31" t="s">
        <v>5716</v>
      </c>
      <c r="AS1333" s="31" t="s">
        <v>68</v>
      </c>
      <c r="AT1333" s="14" t="s">
        <v>5724</v>
      </c>
      <c r="AU1333" s="31" t="s">
        <v>5858</v>
      </c>
      <c r="AV1333" s="31" t="s">
        <v>5801</v>
      </c>
      <c r="AW1333" s="31" t="s">
        <v>5802</v>
      </c>
      <c r="AX1333" s="31" t="s">
        <v>5724</v>
      </c>
      <c r="BK1333" s="14" t="str">
        <f t="shared" si="626"/>
        <v>TS-R-02:15/
O1011101_U28:3</v>
      </c>
      <c r="BL1333" s="14" t="str">
        <f t="shared" si="627"/>
        <v>TS-R-02:16/
O1011101_U28:4</v>
      </c>
      <c r="BM1333" s="14" t="str">
        <f t="shared" si="628"/>
        <v/>
      </c>
      <c r="BN1333" s="14"/>
      <c r="BO1333" s="14" t="str">
        <f t="shared" si="618"/>
        <v>O1011101:28A/
O1011101_U28:5</v>
      </c>
      <c r="BP1333" s="14" t="str">
        <f t="shared" si="619"/>
        <v>O1011101:28B/
O1011101_U28:6</v>
      </c>
      <c r="BQ1333" s="14"/>
      <c r="BR1333" s="14" t="str">
        <f t="shared" si="629"/>
        <v/>
      </c>
      <c r="BS1333" s="14" t="str">
        <f t="shared" si="630"/>
        <v/>
      </c>
      <c r="BW1333" s="31" t="str">
        <f t="shared" si="631"/>
        <v>28A</v>
      </c>
      <c r="BX1333" s="31" t="str">
        <f t="shared" si="632"/>
        <v>28B</v>
      </c>
      <c r="BY1333" s="31" t="str">
        <f t="shared" si="633"/>
        <v>3</v>
      </c>
      <c r="BZ1333" s="31" t="str">
        <f t="shared" si="634"/>
        <v>4</v>
      </c>
      <c r="CA1333" s="31" t="str">
        <f t="shared" si="635"/>
        <v/>
      </c>
      <c r="CB1333" s="31" t="str">
        <f t="shared" si="636"/>
        <v>5</v>
      </c>
      <c r="CC1333" s="31" t="str">
        <f t="shared" si="637"/>
        <v>6</v>
      </c>
      <c r="CD1333" s="31" t="str">
        <f t="shared" si="638"/>
        <v/>
      </c>
      <c r="CE1333" s="31" t="str">
        <f t="shared" si="639"/>
        <v/>
      </c>
      <c r="CF1333" s="31" t="e">
        <f t="shared" ca="1" si="640"/>
        <v>#NAME?</v>
      </c>
      <c r="CG1333" s="31" t="e">
        <f t="shared" ca="1" si="641"/>
        <v>#NAME?</v>
      </c>
      <c r="CH1333" s="31" t="e">
        <f t="shared" ca="1" si="642"/>
        <v>#NAME?</v>
      </c>
      <c r="CI1333" s="31" t="e">
        <f t="shared" ca="1" si="643"/>
        <v>#NAME?</v>
      </c>
    </row>
    <row r="1334" spans="1:87" s="31" customFormat="1" ht="30" hidden="1" x14ac:dyDescent="0.25">
      <c r="A1334" s="9" t="s">
        <v>4493</v>
      </c>
      <c r="B1334" s="31" t="s">
        <v>1433</v>
      </c>
      <c r="C1334" s="31" t="s">
        <v>1434</v>
      </c>
      <c r="E1334" s="14" t="s">
        <v>1253</v>
      </c>
      <c r="G1334" s="31" t="str">
        <f t="shared" si="620"/>
        <v>Сигнал</v>
      </c>
      <c r="H1334" s="31" t="s">
        <v>1262</v>
      </c>
      <c r="I1334" s="31" t="s">
        <v>4527</v>
      </c>
      <c r="J1334" s="31" t="str">
        <f t="shared" si="615"/>
        <v>DCS_DO_01</v>
      </c>
      <c r="K1334" s="14" t="s">
        <v>5866</v>
      </c>
      <c r="M1334" s="31" t="s">
        <v>1428</v>
      </c>
      <c r="N1334" s="31" t="s">
        <v>1338</v>
      </c>
      <c r="O1334" s="31" t="s">
        <v>1276</v>
      </c>
      <c r="P1334" s="31" t="s">
        <v>61</v>
      </c>
      <c r="Q1334" s="31" t="s">
        <v>552</v>
      </c>
      <c r="R1334" s="31">
        <v>7</v>
      </c>
      <c r="S1334" s="31">
        <v>8</v>
      </c>
      <c r="T1334" s="31" t="s">
        <v>62</v>
      </c>
      <c r="U1334" s="31" t="str">
        <f t="shared" si="644"/>
        <v>16</v>
      </c>
      <c r="V1334" s="14" t="str">
        <f t="shared" si="616"/>
        <v>AVK 2,5 A, AVK 2,5 A</v>
      </c>
      <c r="W1334" s="31" t="str">
        <f t="shared" si="621"/>
        <v/>
      </c>
      <c r="X1334" s="14" t="str">
        <f t="shared" si="622"/>
        <v/>
      </c>
      <c r="Y1334" s="31" t="str">
        <f t="shared" si="623"/>
        <v>O1011202</v>
      </c>
      <c r="Z1334" s="31" t="str">
        <f t="shared" si="624"/>
        <v>TUA711-DOR32</v>
      </c>
      <c r="AA1334" s="14" t="str">
        <f t="shared" si="625"/>
        <v>17-SC-DCS-002/O1011202/ 17-MC-DCS-002</v>
      </c>
      <c r="AB1334" s="31" t="s">
        <v>64</v>
      </c>
      <c r="AC1334" s="31" t="s">
        <v>54</v>
      </c>
      <c r="AD1334" s="31" t="s">
        <v>125</v>
      </c>
      <c r="AE1334" s="31">
        <v>1</v>
      </c>
      <c r="AF1334" s="31" t="s">
        <v>1254</v>
      </c>
      <c r="AG1334" s="31" t="s">
        <v>4489</v>
      </c>
      <c r="AH1334" s="31">
        <v>3</v>
      </c>
      <c r="AI1334" s="31">
        <v>26</v>
      </c>
      <c r="AJ1334" s="31" t="s">
        <v>1256</v>
      </c>
      <c r="AK1334" s="31">
        <f t="shared" si="617"/>
        <v>32</v>
      </c>
      <c r="AL1334" s="31">
        <v>0.25</v>
      </c>
      <c r="AO1334" s="31" t="s">
        <v>63</v>
      </c>
      <c r="AP1334" s="31" t="s">
        <v>1275</v>
      </c>
      <c r="AQ1334" s="14" t="s">
        <v>404</v>
      </c>
      <c r="AR1334" s="31" t="s">
        <v>5716</v>
      </c>
      <c r="AS1334" s="31" t="s">
        <v>68</v>
      </c>
      <c r="AT1334" s="14" t="s">
        <v>5724</v>
      </c>
      <c r="AU1334" s="31" t="s">
        <v>5858</v>
      </c>
      <c r="AV1334" s="31" t="s">
        <v>5796</v>
      </c>
      <c r="AW1334" s="31" t="s">
        <v>5798</v>
      </c>
      <c r="AX1334" s="31" t="s">
        <v>5724</v>
      </c>
      <c r="BK1334" s="14" t="str">
        <f t="shared" si="626"/>
        <v/>
      </c>
      <c r="BL1334" s="14" t="str">
        <f t="shared" si="627"/>
        <v/>
      </c>
      <c r="BM1334" s="14" t="str">
        <f t="shared" si="628"/>
        <v/>
      </c>
      <c r="BN1334" s="14"/>
      <c r="BO1334" s="14" t="str">
        <f t="shared" si="618"/>
        <v/>
      </c>
      <c r="BP1334" s="14" t="str">
        <f t="shared" si="619"/>
        <v/>
      </c>
      <c r="BQ1334" s="14"/>
      <c r="BR1334" s="14" t="str">
        <f t="shared" si="629"/>
        <v>TS-O-04:7/
O1011202:26A</v>
      </c>
      <c r="BS1334" s="14" t="str">
        <f t="shared" si="630"/>
        <v>TS-O-04:8/
O1011202:26C</v>
      </c>
      <c r="BW1334" s="31" t="str">
        <f t="shared" si="631"/>
        <v/>
      </c>
      <c r="BX1334" s="31" t="str">
        <f t="shared" si="632"/>
        <v/>
      </c>
      <c r="BY1334" s="31" t="str">
        <f t="shared" si="633"/>
        <v/>
      </c>
      <c r="BZ1334" s="31" t="str">
        <f t="shared" si="634"/>
        <v/>
      </c>
      <c r="CA1334" s="31" t="str">
        <f t="shared" si="635"/>
        <v/>
      </c>
      <c r="CB1334" s="31" t="str">
        <f t="shared" si="636"/>
        <v/>
      </c>
      <c r="CC1334" s="31" t="str">
        <f t="shared" si="637"/>
        <v/>
      </c>
      <c r="CD1334" s="31" t="str">
        <f t="shared" si="638"/>
        <v>26A</v>
      </c>
      <c r="CE1334" s="31" t="e">
        <f t="shared" ca="1" si="639"/>
        <v>#NAME?</v>
      </c>
      <c r="CF1334" s="31" t="e">
        <f t="shared" ca="1" si="640"/>
        <v>#NAME?</v>
      </c>
      <c r="CG1334" s="31" t="e">
        <f t="shared" ca="1" si="641"/>
        <v>#NAME?</v>
      </c>
      <c r="CH1334" s="31" t="e">
        <f t="shared" ca="1" si="642"/>
        <v>#NAME?</v>
      </c>
      <c r="CI1334" s="31" t="e">
        <f t="shared" ca="1" si="643"/>
        <v>#NAME?</v>
      </c>
    </row>
    <row r="1335" spans="1:87" s="31" customFormat="1" ht="30" hidden="1" x14ac:dyDescent="0.25">
      <c r="A1335" s="9" t="s">
        <v>4493</v>
      </c>
      <c r="B1335" s="31" t="s">
        <v>1277</v>
      </c>
      <c r="C1335" s="31" t="s">
        <v>1794</v>
      </c>
      <c r="E1335" s="14" t="s">
        <v>1777</v>
      </c>
      <c r="G1335" s="31" t="str">
        <f t="shared" si="620"/>
        <v>Сигнал</v>
      </c>
      <c r="H1335" s="31" t="s">
        <v>1764</v>
      </c>
      <c r="I1335" s="31" t="s">
        <v>4527</v>
      </c>
      <c r="J1335" s="31" t="str">
        <f t="shared" si="615"/>
        <v>DCS_DI_02</v>
      </c>
      <c r="K1335" s="14" t="s">
        <v>5866</v>
      </c>
      <c r="M1335" s="31" t="s">
        <v>1779</v>
      </c>
      <c r="N1335" s="31" t="s">
        <v>113</v>
      </c>
      <c r="O1335" s="31" t="s">
        <v>176</v>
      </c>
      <c r="P1335" s="31" t="s">
        <v>61</v>
      </c>
      <c r="Q1335" s="31" t="s">
        <v>206</v>
      </c>
      <c r="R1335" s="31">
        <v>17</v>
      </c>
      <c r="S1335" s="31">
        <v>18</v>
      </c>
      <c r="T1335" s="31" t="s">
        <v>62</v>
      </c>
      <c r="U1335" s="31" t="str">
        <f t="shared" si="644"/>
        <v>24</v>
      </c>
      <c r="V1335" s="14" t="str">
        <f t="shared" si="616"/>
        <v>AVK 2,5 A, AVK 2,5 A</v>
      </c>
      <c r="W1335" s="31" t="str">
        <f t="shared" si="621"/>
        <v>O1011101_U9</v>
      </c>
      <c r="X1335" s="14" t="str">
        <f t="shared" si="622"/>
        <v>HD5516</v>
      </c>
      <c r="Y1335" s="31" t="str">
        <f t="shared" si="623"/>
        <v>O1011101</v>
      </c>
      <c r="Z1335" s="31" t="str">
        <f t="shared" si="624"/>
        <v>TUA711-DIO32</v>
      </c>
      <c r="AA1335" s="14" t="str">
        <f t="shared" si="625"/>
        <v>17-SC-DCS-002/O1011101/ 17-MC-DCS-002</v>
      </c>
      <c r="AB1335" s="31" t="s">
        <v>64</v>
      </c>
      <c r="AC1335" s="31" t="s">
        <v>54</v>
      </c>
      <c r="AD1335" s="31" t="s">
        <v>125</v>
      </c>
      <c r="AE1335" s="31">
        <v>1</v>
      </c>
      <c r="AF1335" s="31" t="s">
        <v>55</v>
      </c>
      <c r="AG1335" s="31" t="s">
        <v>1778</v>
      </c>
      <c r="AH1335" s="31">
        <v>2</v>
      </c>
      <c r="AI1335" s="31">
        <v>9</v>
      </c>
      <c r="AJ1335" s="31" t="s">
        <v>57</v>
      </c>
      <c r="AK1335" s="31">
        <f t="shared" si="617"/>
        <v>32</v>
      </c>
      <c r="AL1335" s="31" t="s">
        <v>62</v>
      </c>
      <c r="AO1335" s="31" t="s">
        <v>63</v>
      </c>
      <c r="AP1335" s="31" t="s">
        <v>1280</v>
      </c>
      <c r="AQ1335" s="14" t="s">
        <v>1795</v>
      </c>
      <c r="AR1335" s="31" t="s">
        <v>5716</v>
      </c>
      <c r="AS1335" s="31" t="s">
        <v>68</v>
      </c>
      <c r="AT1335" s="14" t="s">
        <v>5724</v>
      </c>
      <c r="AU1335" s="31" t="s">
        <v>5858</v>
      </c>
      <c r="AV1335" s="31" t="s">
        <v>5796</v>
      </c>
      <c r="AW1335" s="31" t="s">
        <v>5800</v>
      </c>
      <c r="AX1335" s="31" t="s">
        <v>5724</v>
      </c>
      <c r="BK1335" s="14" t="str">
        <f t="shared" si="626"/>
        <v>TS-O-07:17/
O1011101_U9:3</v>
      </c>
      <c r="BL1335" s="14" t="str">
        <f t="shared" si="627"/>
        <v>TS-O-07:18/
O1011101_U9:4</v>
      </c>
      <c r="BM1335" s="14" t="str">
        <f t="shared" si="628"/>
        <v/>
      </c>
      <c r="BN1335" s="14"/>
      <c r="BO1335" s="14" t="str">
        <f t="shared" si="618"/>
        <v>O1011101:9A/
O1011101_U9:5</v>
      </c>
      <c r="BP1335" s="14" t="str">
        <f t="shared" si="619"/>
        <v>O1011101:9B/
O1011101_U9:6</v>
      </c>
      <c r="BQ1335" s="14"/>
      <c r="BR1335" s="14" t="str">
        <f t="shared" si="629"/>
        <v/>
      </c>
      <c r="BS1335" s="14" t="str">
        <f t="shared" si="630"/>
        <v/>
      </c>
      <c r="BW1335" s="31" t="str">
        <f t="shared" si="631"/>
        <v>9A</v>
      </c>
      <c r="BX1335" s="31" t="str">
        <f t="shared" si="632"/>
        <v>9B</v>
      </c>
      <c r="BY1335" s="31" t="str">
        <f t="shared" si="633"/>
        <v>3</v>
      </c>
      <c r="BZ1335" s="31" t="str">
        <f t="shared" si="634"/>
        <v>4</v>
      </c>
      <c r="CA1335" s="31" t="str">
        <f t="shared" si="635"/>
        <v/>
      </c>
      <c r="CB1335" s="31" t="str">
        <f t="shared" si="636"/>
        <v>5</v>
      </c>
      <c r="CC1335" s="31" t="str">
        <f t="shared" si="637"/>
        <v>6</v>
      </c>
      <c r="CD1335" s="31" t="str">
        <f t="shared" si="638"/>
        <v/>
      </c>
      <c r="CE1335" s="31" t="str">
        <f t="shared" si="639"/>
        <v/>
      </c>
      <c r="CF1335" s="31" t="e">
        <f t="shared" ca="1" si="640"/>
        <v>#NAME?</v>
      </c>
      <c r="CG1335" s="31" t="e">
        <f t="shared" ca="1" si="641"/>
        <v>#NAME?</v>
      </c>
      <c r="CH1335" s="31" t="e">
        <f t="shared" ca="1" si="642"/>
        <v>#NAME?</v>
      </c>
      <c r="CI1335" s="31" t="e">
        <f t="shared" ca="1" si="643"/>
        <v>#NAME?</v>
      </c>
    </row>
    <row r="1336" spans="1:87" s="31" customFormat="1" ht="30" hidden="1" x14ac:dyDescent="0.25">
      <c r="A1336" s="9" t="s">
        <v>4493</v>
      </c>
      <c r="B1336" s="31" t="s">
        <v>1277</v>
      </c>
      <c r="C1336" s="31" t="s">
        <v>1796</v>
      </c>
      <c r="E1336" s="14" t="s">
        <v>1777</v>
      </c>
      <c r="G1336" s="31" t="str">
        <f t="shared" si="620"/>
        <v>Сигнал</v>
      </c>
      <c r="H1336" s="31" t="s">
        <v>1768</v>
      </c>
      <c r="I1336" s="31" t="s">
        <v>4527</v>
      </c>
      <c r="J1336" s="31" t="str">
        <f t="shared" si="615"/>
        <v>DCS_DI_02</v>
      </c>
      <c r="K1336" s="14" t="s">
        <v>5866</v>
      </c>
      <c r="M1336" s="31" t="s">
        <v>1779</v>
      </c>
      <c r="N1336" s="31" t="s">
        <v>113</v>
      </c>
      <c r="O1336" s="31" t="s">
        <v>182</v>
      </c>
      <c r="P1336" s="31" t="s">
        <v>61</v>
      </c>
      <c r="Q1336" s="31" t="s">
        <v>206</v>
      </c>
      <c r="R1336" s="31">
        <v>19</v>
      </c>
      <c r="S1336" s="31">
        <v>20</v>
      </c>
      <c r="T1336" s="31" t="s">
        <v>62</v>
      </c>
      <c r="U1336" s="31" t="str">
        <f t="shared" si="644"/>
        <v>24</v>
      </c>
      <c r="V1336" s="14" t="str">
        <f t="shared" si="616"/>
        <v>AVK 2,5 A, AVK 2,5 A</v>
      </c>
      <c r="W1336" s="31" t="str">
        <f t="shared" si="621"/>
        <v>O1011101_U10</v>
      </c>
      <c r="X1336" s="14" t="str">
        <f t="shared" si="622"/>
        <v>HD5516</v>
      </c>
      <c r="Y1336" s="31" t="str">
        <f t="shared" si="623"/>
        <v>O1011101</v>
      </c>
      <c r="Z1336" s="31" t="str">
        <f t="shared" si="624"/>
        <v>TUA711-DIO32</v>
      </c>
      <c r="AA1336" s="14" t="str">
        <f t="shared" si="625"/>
        <v>17-SC-DCS-002/O1011101/ 17-MC-DCS-002</v>
      </c>
      <c r="AB1336" s="31" t="s">
        <v>64</v>
      </c>
      <c r="AC1336" s="31" t="s">
        <v>54</v>
      </c>
      <c r="AD1336" s="31" t="s">
        <v>125</v>
      </c>
      <c r="AE1336" s="31">
        <v>1</v>
      </c>
      <c r="AF1336" s="31" t="s">
        <v>55</v>
      </c>
      <c r="AG1336" s="31" t="s">
        <v>1778</v>
      </c>
      <c r="AH1336" s="31">
        <v>2</v>
      </c>
      <c r="AI1336" s="31">
        <v>10</v>
      </c>
      <c r="AJ1336" s="31" t="s">
        <v>57</v>
      </c>
      <c r="AK1336" s="31">
        <f t="shared" si="617"/>
        <v>32</v>
      </c>
      <c r="AL1336" s="31" t="s">
        <v>62</v>
      </c>
      <c r="AO1336" s="31" t="s">
        <v>63</v>
      </c>
      <c r="AP1336" s="31" t="s">
        <v>1280</v>
      </c>
      <c r="AQ1336" s="14" t="s">
        <v>1797</v>
      </c>
      <c r="AR1336" s="31" t="s">
        <v>5716</v>
      </c>
      <c r="AS1336" s="31" t="s">
        <v>68</v>
      </c>
      <c r="AT1336" s="14" t="s">
        <v>5724</v>
      </c>
      <c r="AU1336" s="31" t="s">
        <v>5858</v>
      </c>
      <c r="AV1336" s="31" t="s">
        <v>5801</v>
      </c>
      <c r="AW1336" s="31" t="s">
        <v>5802</v>
      </c>
      <c r="AX1336" s="31" t="s">
        <v>5724</v>
      </c>
      <c r="BK1336" s="14" t="str">
        <f t="shared" si="626"/>
        <v>TS-O-07:19/
O1011101_U10:3</v>
      </c>
      <c r="BL1336" s="14" t="str">
        <f t="shared" si="627"/>
        <v>TS-O-07:20/
O1011101_U10:4</v>
      </c>
      <c r="BM1336" s="14" t="str">
        <f t="shared" si="628"/>
        <v/>
      </c>
      <c r="BN1336" s="14"/>
      <c r="BO1336" s="14" t="str">
        <f t="shared" si="618"/>
        <v>O1011101:10A/
O1011101_U10:5</v>
      </c>
      <c r="BP1336" s="14" t="str">
        <f t="shared" si="619"/>
        <v>O1011101:10B/
O1011101_U10:6</v>
      </c>
      <c r="BQ1336" s="14"/>
      <c r="BR1336" s="14" t="str">
        <f t="shared" si="629"/>
        <v/>
      </c>
      <c r="BS1336" s="14" t="str">
        <f t="shared" si="630"/>
        <v/>
      </c>
      <c r="BW1336" s="31" t="str">
        <f t="shared" si="631"/>
        <v>10A</v>
      </c>
      <c r="BX1336" s="31" t="str">
        <f t="shared" si="632"/>
        <v>10B</v>
      </c>
      <c r="BY1336" s="31" t="str">
        <f t="shared" si="633"/>
        <v>3</v>
      </c>
      <c r="BZ1336" s="31" t="str">
        <f t="shared" si="634"/>
        <v>4</v>
      </c>
      <c r="CA1336" s="31" t="str">
        <f t="shared" si="635"/>
        <v/>
      </c>
      <c r="CB1336" s="31" t="str">
        <f t="shared" si="636"/>
        <v>5</v>
      </c>
      <c r="CC1336" s="31" t="str">
        <f t="shared" si="637"/>
        <v>6</v>
      </c>
      <c r="CD1336" s="31" t="str">
        <f t="shared" si="638"/>
        <v/>
      </c>
      <c r="CE1336" s="31" t="str">
        <f t="shared" si="639"/>
        <v/>
      </c>
      <c r="CF1336" s="31" t="e">
        <f t="shared" ca="1" si="640"/>
        <v>#NAME?</v>
      </c>
      <c r="CG1336" s="31" t="e">
        <f t="shared" ca="1" si="641"/>
        <v>#NAME?</v>
      </c>
      <c r="CH1336" s="31" t="e">
        <f t="shared" ca="1" si="642"/>
        <v>#NAME?</v>
      </c>
      <c r="CI1336" s="31" t="e">
        <f t="shared" ca="1" si="643"/>
        <v>#NAME?</v>
      </c>
    </row>
    <row r="1337" spans="1:87" s="31" customFormat="1" ht="30" hidden="1" x14ac:dyDescent="0.25">
      <c r="A1337" s="9" t="s">
        <v>4493</v>
      </c>
      <c r="B1337" s="31" t="s">
        <v>1277</v>
      </c>
      <c r="C1337" s="31" t="s">
        <v>1278</v>
      </c>
      <c r="E1337" s="14" t="s">
        <v>1253</v>
      </c>
      <c r="G1337" s="31" t="str">
        <f t="shared" si="620"/>
        <v>Сигнал</v>
      </c>
      <c r="H1337" s="31" t="s">
        <v>1262</v>
      </c>
      <c r="I1337" s="31" t="s">
        <v>4527</v>
      </c>
      <c r="J1337" s="31" t="str">
        <f t="shared" si="615"/>
        <v>DCS_DO_01</v>
      </c>
      <c r="K1337" s="14" t="s">
        <v>5866</v>
      </c>
      <c r="M1337" s="31" t="s">
        <v>1258</v>
      </c>
      <c r="N1337" s="31" t="s">
        <v>1261</v>
      </c>
      <c r="O1337" s="31" t="s">
        <v>1281</v>
      </c>
      <c r="P1337" s="31" t="s">
        <v>61</v>
      </c>
      <c r="Q1337" s="31" t="s">
        <v>391</v>
      </c>
      <c r="R1337" s="31">
        <v>9</v>
      </c>
      <c r="S1337" s="31">
        <v>10</v>
      </c>
      <c r="T1337" s="31" t="s">
        <v>62</v>
      </c>
      <c r="U1337" s="31" t="str">
        <f t="shared" si="644"/>
        <v>30</v>
      </c>
      <c r="V1337" s="14" t="str">
        <f t="shared" si="616"/>
        <v>AVK 2,5 A, AVK 2,5 A</v>
      </c>
      <c r="W1337" s="31" t="str">
        <f t="shared" si="621"/>
        <v/>
      </c>
      <c r="X1337" s="14" t="str">
        <f t="shared" si="622"/>
        <v/>
      </c>
      <c r="Y1337" s="31" t="str">
        <f t="shared" si="623"/>
        <v>O1011202</v>
      </c>
      <c r="Z1337" s="31" t="str">
        <f t="shared" si="624"/>
        <v>TUA711-DOR32</v>
      </c>
      <c r="AA1337" s="14" t="str">
        <f t="shared" si="625"/>
        <v>17-SC-DCS-002/O1011202/ 17-MC-DCS-002</v>
      </c>
      <c r="AB1337" s="31" t="s">
        <v>64</v>
      </c>
      <c r="AC1337" s="31" t="s">
        <v>54</v>
      </c>
      <c r="AD1337" s="31" t="s">
        <v>125</v>
      </c>
      <c r="AE1337" s="31">
        <v>1</v>
      </c>
      <c r="AF1337" s="31" t="s">
        <v>1254</v>
      </c>
      <c r="AG1337" s="31" t="s">
        <v>4489</v>
      </c>
      <c r="AH1337" s="31">
        <v>3</v>
      </c>
      <c r="AI1337" s="31">
        <v>5</v>
      </c>
      <c r="AJ1337" s="31" t="s">
        <v>1256</v>
      </c>
      <c r="AK1337" s="31">
        <f t="shared" si="617"/>
        <v>32</v>
      </c>
      <c r="AL1337" s="31">
        <v>0.25</v>
      </c>
      <c r="AO1337" s="31" t="s">
        <v>63</v>
      </c>
      <c r="AP1337" s="31" t="s">
        <v>1280</v>
      </c>
      <c r="AQ1337" s="14" t="s">
        <v>1279</v>
      </c>
      <c r="AR1337" s="31" t="s">
        <v>5716</v>
      </c>
      <c r="AS1337" s="31" t="s">
        <v>68</v>
      </c>
      <c r="AT1337" s="14" t="s">
        <v>5724</v>
      </c>
      <c r="AU1337" s="31" t="s">
        <v>5858</v>
      </c>
      <c r="AV1337" s="31" t="s">
        <v>5796</v>
      </c>
      <c r="AW1337" s="31" t="s">
        <v>5798</v>
      </c>
      <c r="AX1337" s="31" t="s">
        <v>5724</v>
      </c>
      <c r="BK1337" s="14" t="str">
        <f t="shared" si="626"/>
        <v/>
      </c>
      <c r="BL1337" s="14" t="str">
        <f t="shared" si="627"/>
        <v/>
      </c>
      <c r="BM1337" s="14" t="str">
        <f t="shared" si="628"/>
        <v/>
      </c>
      <c r="BN1337" s="14"/>
      <c r="BO1337" s="14" t="str">
        <f t="shared" si="618"/>
        <v/>
      </c>
      <c r="BP1337" s="14" t="str">
        <f t="shared" si="619"/>
        <v/>
      </c>
      <c r="BQ1337" s="14"/>
      <c r="BR1337" s="14" t="str">
        <f t="shared" si="629"/>
        <v>TS-O-01:9/
O1011202:5A</v>
      </c>
      <c r="BS1337" s="14" t="str">
        <f t="shared" si="630"/>
        <v>TS-O-01:10/
O1011202:5C</v>
      </c>
      <c r="BW1337" s="31" t="str">
        <f t="shared" si="631"/>
        <v/>
      </c>
      <c r="BX1337" s="31" t="str">
        <f t="shared" si="632"/>
        <v/>
      </c>
      <c r="BY1337" s="31" t="str">
        <f t="shared" si="633"/>
        <v/>
      </c>
      <c r="BZ1337" s="31" t="str">
        <f t="shared" si="634"/>
        <v/>
      </c>
      <c r="CA1337" s="31" t="str">
        <f t="shared" si="635"/>
        <v/>
      </c>
      <c r="CB1337" s="31" t="str">
        <f t="shared" si="636"/>
        <v/>
      </c>
      <c r="CC1337" s="31" t="str">
        <f t="shared" si="637"/>
        <v/>
      </c>
      <c r="CD1337" s="31" t="str">
        <f t="shared" si="638"/>
        <v>5A</v>
      </c>
      <c r="CE1337" s="31" t="e">
        <f t="shared" ca="1" si="639"/>
        <v>#NAME?</v>
      </c>
      <c r="CF1337" s="31" t="e">
        <f t="shared" ca="1" si="640"/>
        <v>#NAME?</v>
      </c>
      <c r="CG1337" s="31" t="e">
        <f t="shared" ca="1" si="641"/>
        <v>#NAME?</v>
      </c>
      <c r="CH1337" s="31" t="e">
        <f t="shared" ca="1" si="642"/>
        <v>#NAME?</v>
      </c>
      <c r="CI1337" s="31" t="e">
        <f t="shared" ca="1" si="643"/>
        <v>#NAME?</v>
      </c>
    </row>
    <row r="1338" spans="1:87" s="31" customFormat="1" ht="30" hidden="1" x14ac:dyDescent="0.25">
      <c r="A1338" s="9" t="s">
        <v>4493</v>
      </c>
      <c r="B1338" s="31" t="s">
        <v>1350</v>
      </c>
      <c r="C1338" s="31" t="s">
        <v>2042</v>
      </c>
      <c r="E1338" s="14" t="s">
        <v>1777</v>
      </c>
      <c r="G1338" s="31" t="str">
        <f t="shared" si="620"/>
        <v>Сигнал</v>
      </c>
      <c r="H1338" s="31" t="s">
        <v>1764</v>
      </c>
      <c r="I1338" s="31" t="s">
        <v>4527</v>
      </c>
      <c r="J1338" s="31" t="str">
        <f t="shared" si="615"/>
        <v>DCS_DI_02</v>
      </c>
      <c r="K1338" s="14" t="s">
        <v>5866</v>
      </c>
      <c r="M1338" s="31" t="s">
        <v>2027</v>
      </c>
      <c r="N1338" s="31" t="s">
        <v>113</v>
      </c>
      <c r="O1338" s="31" t="s">
        <v>176</v>
      </c>
      <c r="P1338" s="31" t="s">
        <v>61</v>
      </c>
      <c r="Q1338" s="31" t="s">
        <v>684</v>
      </c>
      <c r="R1338" s="31">
        <v>17</v>
      </c>
      <c r="S1338" s="31">
        <v>18</v>
      </c>
      <c r="T1338" s="31" t="s">
        <v>62</v>
      </c>
      <c r="U1338" s="31" t="str">
        <f t="shared" si="644"/>
        <v>24</v>
      </c>
      <c r="V1338" s="14" t="str">
        <f t="shared" si="616"/>
        <v>AVK 2,5 A, AVK 2,5 A</v>
      </c>
      <c r="W1338" s="31" t="str">
        <f t="shared" si="621"/>
        <v>O1011101_U19</v>
      </c>
      <c r="X1338" s="14" t="str">
        <f t="shared" si="622"/>
        <v>HD5516</v>
      </c>
      <c r="Y1338" s="31" t="str">
        <f t="shared" si="623"/>
        <v>O1011101</v>
      </c>
      <c r="Z1338" s="31" t="str">
        <f t="shared" si="624"/>
        <v>TUA711-DIO32</v>
      </c>
      <c r="AA1338" s="14" t="str">
        <f t="shared" si="625"/>
        <v>17-SC-DCS-002/O1011101/ 17-MC-DCS-002</v>
      </c>
      <c r="AB1338" s="31" t="s">
        <v>64</v>
      </c>
      <c r="AC1338" s="31" t="s">
        <v>54</v>
      </c>
      <c r="AD1338" s="31" t="s">
        <v>125</v>
      </c>
      <c r="AE1338" s="31">
        <v>1</v>
      </c>
      <c r="AF1338" s="31" t="s">
        <v>55</v>
      </c>
      <c r="AG1338" s="31" t="s">
        <v>1778</v>
      </c>
      <c r="AH1338" s="31">
        <v>2</v>
      </c>
      <c r="AI1338" s="31">
        <v>19</v>
      </c>
      <c r="AJ1338" s="31" t="s">
        <v>57</v>
      </c>
      <c r="AK1338" s="31">
        <f t="shared" si="617"/>
        <v>32</v>
      </c>
      <c r="AL1338" s="31" t="s">
        <v>62</v>
      </c>
      <c r="AO1338" s="31" t="s">
        <v>63</v>
      </c>
      <c r="AP1338" s="31" t="s">
        <v>1280</v>
      </c>
      <c r="AQ1338" s="14" t="s">
        <v>2043</v>
      </c>
      <c r="AR1338" s="31" t="s">
        <v>5716</v>
      </c>
      <c r="AS1338" s="31" t="s">
        <v>68</v>
      </c>
      <c r="AT1338" s="14" t="s">
        <v>5724</v>
      </c>
      <c r="AU1338" s="31" t="s">
        <v>5858</v>
      </c>
      <c r="AV1338" s="31" t="s">
        <v>5796</v>
      </c>
      <c r="AW1338" s="31" t="s">
        <v>5800</v>
      </c>
      <c r="AX1338" s="31" t="s">
        <v>5724</v>
      </c>
      <c r="BK1338" s="14" t="str">
        <f t="shared" si="626"/>
        <v>TS-R-01:17/
O1011101_U19:3</v>
      </c>
      <c r="BL1338" s="14" t="str">
        <f t="shared" si="627"/>
        <v>TS-R-01:18/
O1011101_U19:4</v>
      </c>
      <c r="BM1338" s="14" t="str">
        <f t="shared" si="628"/>
        <v/>
      </c>
      <c r="BN1338" s="14"/>
      <c r="BO1338" s="14" t="str">
        <f t="shared" si="618"/>
        <v>O1011101:19A/
O1011101_U19:5</v>
      </c>
      <c r="BP1338" s="14" t="str">
        <f t="shared" si="619"/>
        <v>O1011101:19B/
O1011101_U19:6</v>
      </c>
      <c r="BQ1338" s="14"/>
      <c r="BR1338" s="14" t="str">
        <f t="shared" si="629"/>
        <v/>
      </c>
      <c r="BS1338" s="14" t="str">
        <f t="shared" si="630"/>
        <v/>
      </c>
      <c r="BW1338" s="31" t="str">
        <f t="shared" si="631"/>
        <v>19A</v>
      </c>
      <c r="BX1338" s="31" t="str">
        <f t="shared" si="632"/>
        <v>19B</v>
      </c>
      <c r="BY1338" s="31" t="str">
        <f t="shared" si="633"/>
        <v>3</v>
      </c>
      <c r="BZ1338" s="31" t="str">
        <f t="shared" si="634"/>
        <v>4</v>
      </c>
      <c r="CA1338" s="31" t="str">
        <f t="shared" si="635"/>
        <v/>
      </c>
      <c r="CB1338" s="31" t="str">
        <f t="shared" si="636"/>
        <v>5</v>
      </c>
      <c r="CC1338" s="31" t="str">
        <f t="shared" si="637"/>
        <v>6</v>
      </c>
      <c r="CD1338" s="31" t="str">
        <f t="shared" si="638"/>
        <v/>
      </c>
      <c r="CE1338" s="31" t="str">
        <f t="shared" si="639"/>
        <v/>
      </c>
      <c r="CF1338" s="31" t="e">
        <f t="shared" ca="1" si="640"/>
        <v>#NAME?</v>
      </c>
      <c r="CG1338" s="31" t="e">
        <f t="shared" ca="1" si="641"/>
        <v>#NAME?</v>
      </c>
      <c r="CH1338" s="31" t="e">
        <f t="shared" ca="1" si="642"/>
        <v>#NAME?</v>
      </c>
      <c r="CI1338" s="31" t="e">
        <f t="shared" ca="1" si="643"/>
        <v>#NAME?</v>
      </c>
    </row>
    <row r="1339" spans="1:87" s="31" customFormat="1" ht="30" hidden="1" x14ac:dyDescent="0.25">
      <c r="A1339" s="9" t="s">
        <v>4493</v>
      </c>
      <c r="B1339" s="31" t="s">
        <v>1350</v>
      </c>
      <c r="C1339" s="31" t="s">
        <v>2044</v>
      </c>
      <c r="E1339" s="14" t="s">
        <v>1777</v>
      </c>
      <c r="G1339" s="31" t="str">
        <f t="shared" si="620"/>
        <v>Сигнал</v>
      </c>
      <c r="H1339" s="31" t="s">
        <v>1768</v>
      </c>
      <c r="I1339" s="31" t="s">
        <v>4527</v>
      </c>
      <c r="J1339" s="31" t="str">
        <f t="shared" ref="J1339:J1402" si="645">IF(E1339="AI-IS (4-20 mA, 2 wire) DCS","DCS_AI_01",
IF(E1339="AI-IS (4-20 mA, 4 wire) DCS","DCS_AI_03",
IF(E1339="AI-IS (4-20 mA, passive) DCS","DCS_AI_01",
IF(E1339="AI-NIS (4-20 mA, 2 wire) DCS","DCS_AI_01",
IF(E1339="AI-NIS (4-20 mA, 4 wire) DCS","DCS_AI_03",
IF(E1339="AI-NIS (4-20 mA, passive) DCS","DCS_AI_01",
IF(E1339="AI-R-IS (4-20 mA, 2 wire) DCS","DCS_AI_02",
IF(E1339="AI-R-IS (4-20 mA, 4 wire) DCS","DCS_AI_04",
IF(E1339="AI-R-NIS (4-20 mA, 2 wire) DCS","DCS_AI_02",
IF(E1339="AI-R-NIS (4-20 mA, passive) DCS","DCS_AI_02",
IF(E1339="AI-R-NIS (4-20 mA, 4 wire) DCS","DCS_AI_04",
IF(E1339="AI-RTD-NIS (3 wire) DCS","DCS_AI_05",
IF(E1339="AO-IS (4-20 mA) DCS","DCS_AO_01",
IF(E1339="AO-NIS (4-20 mA) DCS","DCS_AO_01",
IF(E1339="AO-R-IS (4-20 mA) DCS","DCS_AO_02",
IF(E1339="AO-R-NIS (4-20 mA) DCS","DCS_AO_02",
IF(E1339="DI-IS (NAMUR) DCS","DCS_DI_02",
IF(E1339="DI-NIS (NAMUR) DCS","DCS_DI_02",
IF(E1339="DI-NIS (Conductivity) DCS","DCS_DI_04",
IF(E1339="DI-NIS (Diagnostic) DCS","DCS_DI_01",
IF(E1339="DI-NIS (MCC 230VAC) DCS","DCS_DI_03",
IF(E1339="DI-NIS (MCC 220VDC) DCS","DCS_DI_05",
IF(E1339="DI-NIS (Thermistors PTC) DCS","DCS_DI_02",
IF(E1339="DI-NIS (VFC) DCS","DCS_DI_01",
IF(E1339="DI-NIS (24VDC) DCS ","DCS_DI_07",
IF(E1339="DO-NIS (24VDC) DCS","DCS_DO_01",
IF(E1339="DO-NIS (MCC 230VAC) DCS","DCS_DO_03",
IF(E1339="DO-NIS (MCC 220VDC) DCS","DCS_DO_04",
IF(E1339="DO-NIS (VFC NO) DCS","DCS_DO_02",
IF(E1339="PI-IS (Pulse Input) DCS","DCS_PI_01",
IF(E1339="PI-R-IS (Pulse Input) DCS","DCS_PI_01",
IF(E1339="AI-R-NIS (PI converter, 3 wire) DCS","DCS_PI_01",
IF(E1339="PI-NIS (Pulse Input) DCS","DCS_PI_01","")))))))))))))))))))))))))))))))))</f>
        <v>DCS_DI_02</v>
      </c>
      <c r="K1339" s="14" t="s">
        <v>5866</v>
      </c>
      <c r="M1339" s="31" t="s">
        <v>2027</v>
      </c>
      <c r="N1339" s="31" t="s">
        <v>113</v>
      </c>
      <c r="O1339" s="31" t="s">
        <v>182</v>
      </c>
      <c r="P1339" s="31" t="s">
        <v>61</v>
      </c>
      <c r="Q1339" s="31" t="s">
        <v>684</v>
      </c>
      <c r="R1339" s="31">
        <v>19</v>
      </c>
      <c r="S1339" s="31">
        <v>20</v>
      </c>
      <c r="T1339" s="31" t="s">
        <v>62</v>
      </c>
      <c r="U1339" s="31" t="str">
        <f t="shared" si="644"/>
        <v>24</v>
      </c>
      <c r="V1339" s="14" t="str">
        <f t="shared" ref="V1339:V1402" si="646">IF(P1339&lt;&gt;"",
IF(J1339="DCS_AI_01","AVK 2,5 A, AVK 2,5 A",
IF(J1339="DCS_AI_02","AVK 2,5 A, AVK 2,5 A",
IF(J1339="DCS_AI_03","AVK 2,5 A, AVK 2,5 A",
IF(J1339="DCS_AI_04","AVK 2,5 A, AVK 2,5 A",
IF(J1339="DCS_AI_05","AVK 2,5 A, AVK 2,5 A, AVK 2,5 A",
IF(J1339="DCS_AO_01","AVK 2,5 A, AVK 2,5 A",
IF(J1339="DCS_AO_02","AVK 2,5 A, AVK 2,5 A",
IF(J1339="DCS_DI_01","AVK 2,5 A, AVK 2,5 A",
IF(J1339="DCS_DI_02","AVK 2,5 A, AVK 2,5 A",
IF(J1339="DCS_DI_03","ASK 3MLD, ASK 3MB",
IF(J1339="DCS_DI_04","AVK 2,5 A, AVK 2,5 A",
IF(J1339="DCS_DI_05","ASK 3MLD, ASK 3MB",
IF(J1339="DCS_DI_07","AVK 2,5 A, AVK 2,5 A",
IF(J1339="DCS_DO_01","AVK 2,5 A, AVK 2,5 A",
IF(J1339="DCS_DO_01_HOLD","AVK 2,5 A, AVK 2,5 A",
IF(J1339="DCS_DO_02","AVK 2,5 A, AVK 2,5 A",
IF(J1339="DCS_DO_03","ASK 3MLD, ASK 3MB",
IF(J1339="DCS_DO_04","ASK 3MLD, ASK 3MB",
IF(J1339="DCS_PI_01","AVK 2,5 A, AVK 2,5 A",""))))))))))))))))))),"")</f>
        <v>AVK 2,5 A, AVK 2,5 A</v>
      </c>
      <c r="W1339" s="31" t="str">
        <f t="shared" si="621"/>
        <v>O1011101_U20</v>
      </c>
      <c r="X1339" s="14" t="str">
        <f t="shared" si="622"/>
        <v>HD5516</v>
      </c>
      <c r="Y1339" s="31" t="str">
        <f t="shared" si="623"/>
        <v>O1011101</v>
      </c>
      <c r="Z1339" s="31" t="str">
        <f t="shared" si="624"/>
        <v>TUA711-DIO32</v>
      </c>
      <c r="AA1339" s="14" t="str">
        <f t="shared" si="625"/>
        <v>17-SC-DCS-002/O1011101/ 17-MC-DCS-002</v>
      </c>
      <c r="AB1339" s="31" t="s">
        <v>64</v>
      </c>
      <c r="AC1339" s="31" t="s">
        <v>54</v>
      </c>
      <c r="AD1339" s="31" t="s">
        <v>125</v>
      </c>
      <c r="AE1339" s="31">
        <v>1</v>
      </c>
      <c r="AF1339" s="31" t="s">
        <v>55</v>
      </c>
      <c r="AG1339" s="31" t="s">
        <v>1778</v>
      </c>
      <c r="AH1339" s="31">
        <v>2</v>
      </c>
      <c r="AI1339" s="31">
        <v>20</v>
      </c>
      <c r="AJ1339" s="31" t="s">
        <v>57</v>
      </c>
      <c r="AK1339" s="31">
        <f t="shared" ref="AK1339:AK1402" si="647">COUNTIF(Y:Y,Y1339)</f>
        <v>32</v>
      </c>
      <c r="AL1339" s="31" t="s">
        <v>62</v>
      </c>
      <c r="AO1339" s="31" t="s">
        <v>63</v>
      </c>
      <c r="AP1339" s="31" t="s">
        <v>1280</v>
      </c>
      <c r="AQ1339" s="14" t="s">
        <v>2045</v>
      </c>
      <c r="AR1339" s="31" t="s">
        <v>5716</v>
      </c>
      <c r="AS1339" s="31" t="s">
        <v>68</v>
      </c>
      <c r="AT1339" s="14" t="s">
        <v>5724</v>
      </c>
      <c r="AU1339" s="31" t="s">
        <v>5858</v>
      </c>
      <c r="AV1339" s="31" t="s">
        <v>5801</v>
      </c>
      <c r="AW1339" s="31" t="s">
        <v>5802</v>
      </c>
      <c r="AX1339" s="31" t="s">
        <v>5724</v>
      </c>
      <c r="BK1339" s="14" t="str">
        <f t="shared" si="626"/>
        <v>TS-R-01:19/
O1011101_U20:3</v>
      </c>
      <c r="BL1339" s="14" t="str">
        <f t="shared" si="627"/>
        <v>TS-R-01:20/
O1011101_U20:4</v>
      </c>
      <c r="BM1339" s="14" t="str">
        <f t="shared" si="628"/>
        <v/>
      </c>
      <c r="BN1339" s="14"/>
      <c r="BO1339" s="14" t="str">
        <f t="shared" ref="BO1339:BO1402" si="648">IF(AND(J1339="DCS_AI_01",W1339&lt;&gt;""),CONCATENATE(AG1339,":",AI1339,"A/",CHAR(10),W1339,":5"),
IF(AND(J1339="DCS_AI_02",W1339&lt;&gt;""),CONCATENATE(AG1339,":",AI1339,"A/",CHAR(10),W1339,":5"),
IF(AND(J1339="DCS_AI_03",W1339&lt;&gt;""),CONCATENATE(AG1339,":",AI1339,"A/",CHAR(10),W1339,":5"),
IF(AND(J1339="DCS_AI_04",W1339&lt;&gt;""),CONCATENATE(AG1339,":",AI1339,"A/",CHAR(10),W1339,":5"),
IF(AND(J1339="DCS_AI_05",W1339&lt;&gt;""),CONCATENATE(AG1339,":",AI1339,"A/",CHAR(10),W1339,":5"),
IF(AND(J1339="DCS_AO_01",W1339&lt;&gt;""),CONCATENATE(AG1339,":",AI1339,"A/",CHAR(10),W1339,":5"),
IF(AND(J1339="DCS_AO_02",W1339&lt;&gt;""),CONCATENATE(AG1339,":",AI1339,"A/",CHAR(10),W1339,":5"),
IF(AND(J1339="DCS_DI_02",W1339&lt;&gt;""),CONCATENATE(AG1339,":",AI1339,"A/",CHAR(10),W1339,":5"),
IF(AND(J1339="DCS_DI_04",W1339&lt;&gt;""),CONCATENATE(AG1339,":",AI1339,"A/",CHAR(10),W1339,":7"),
IF(AND(J1339="DCS_PI_01",W1339&lt;&gt;""),CONCATENATE(AG1339,":",AI1339,"A/",CHAR(10),W1339,":3"),""))))))))))</f>
        <v>O1011101:20A/
O1011101_U20:5</v>
      </c>
      <c r="BP1339" s="14" t="str">
        <f t="shared" ref="BP1339:BP1402" si="649">IF(AND(J1339="DCS_AI_01",W1339&lt;&gt;""),CONCATENATE(AG1339,":",AI1339,"C/",CHAR(10),W1339,":6"),
IF(AND(J1339="DCS_AI_02",W1339&lt;&gt;""),CONCATENATE(AG1339,":",AI1339,"C/",CHAR(10),W1339,":6"),
IF(AND(J1339="DCS_AI_03",W1339&lt;&gt;""),CONCATENATE(AG1339,":",AI1339,"C/",CHAR(10),W1339,":6"),
IF(AND(J1339="DCS_AI_04",W1339&lt;&gt;""),CONCATENATE(AG1339,":",AI1339,"C/",CHAR(10),W1339,":6"),
IF(AND(J1339="DCS_AI_05",W1339&lt;&gt;""),CONCATENATE(AG1339,":",AI1339,"C/",CHAR(10),W1339,":6"),
IF(AND(J1339="DCS_AO_01",W1339&lt;&gt;""),CONCATENATE(AG1339,":",AI1339,"C/",CHAR(10),W1339,":6"),
IF(AND(J1339="DCS_AO_02",W1339&lt;&gt;""),CONCATENATE(AG1339,":",AI1339,"C/",CHAR(10),W1339,":6"),
IF(AND(J1339="DCS_DI_02",W1339&lt;&gt;""),CONCATENATE(AG1339,":",AI1339,"B/",CHAR(10),W1339,":6"),
IF(AND(J1339="DCS_DI_04",W1339&lt;&gt;""),CONCATENATE(AG1339,":",AI1339,"B/",CHAR(10),W1339,":8"),
IF(AND(J1339="DCS_PI_01",W1339&lt;&gt;""),CONCATENATE(AG1339,":",AI1339,"C/",CHAR(10),W1339,":4"),""))))))))))</f>
        <v>O1011101:20B/
O1011101_U20:6</v>
      </c>
      <c r="BQ1339" s="14"/>
      <c r="BR1339" s="14" t="str">
        <f t="shared" si="629"/>
        <v/>
      </c>
      <c r="BS1339" s="14" t="str">
        <f t="shared" si="630"/>
        <v/>
      </c>
      <c r="BW1339" s="31" t="str">
        <f t="shared" si="631"/>
        <v>20A</v>
      </c>
      <c r="BX1339" s="31" t="str">
        <f t="shared" si="632"/>
        <v>20B</v>
      </c>
      <c r="BY1339" s="31" t="str">
        <f t="shared" si="633"/>
        <v>3</v>
      </c>
      <c r="BZ1339" s="31" t="str">
        <f t="shared" si="634"/>
        <v>4</v>
      </c>
      <c r="CA1339" s="31" t="str">
        <f t="shared" si="635"/>
        <v/>
      </c>
      <c r="CB1339" s="31" t="str">
        <f t="shared" si="636"/>
        <v>5</v>
      </c>
      <c r="CC1339" s="31" t="str">
        <f t="shared" si="637"/>
        <v>6</v>
      </c>
      <c r="CD1339" s="31" t="str">
        <f t="shared" si="638"/>
        <v/>
      </c>
      <c r="CE1339" s="31" t="str">
        <f t="shared" si="639"/>
        <v/>
      </c>
      <c r="CF1339" s="31" t="e">
        <f t="shared" ca="1" si="640"/>
        <v>#NAME?</v>
      </c>
      <c r="CG1339" s="31" t="e">
        <f t="shared" ca="1" si="641"/>
        <v>#NAME?</v>
      </c>
      <c r="CH1339" s="31" t="e">
        <f t="shared" ca="1" si="642"/>
        <v>#NAME?</v>
      </c>
      <c r="CI1339" s="31" t="e">
        <f t="shared" ca="1" si="643"/>
        <v>#NAME?</v>
      </c>
    </row>
    <row r="1340" spans="1:87" s="31" customFormat="1" ht="30" hidden="1" x14ac:dyDescent="0.25">
      <c r="A1340" s="9" t="s">
        <v>4493</v>
      </c>
      <c r="B1340" s="31" t="s">
        <v>1350</v>
      </c>
      <c r="C1340" s="31" t="s">
        <v>1351</v>
      </c>
      <c r="E1340" s="14" t="s">
        <v>1253</v>
      </c>
      <c r="G1340" s="31" t="str">
        <f t="shared" si="620"/>
        <v>Сигнал</v>
      </c>
      <c r="H1340" s="31" t="s">
        <v>1262</v>
      </c>
      <c r="I1340" s="31" t="s">
        <v>4527</v>
      </c>
      <c r="J1340" s="31" t="str">
        <f t="shared" si="645"/>
        <v>DCS_DO_01</v>
      </c>
      <c r="K1340" s="14" t="s">
        <v>5866</v>
      </c>
      <c r="M1340" s="31" t="s">
        <v>1343</v>
      </c>
      <c r="N1340" s="31" t="s">
        <v>1338</v>
      </c>
      <c r="O1340" s="31" t="s">
        <v>1281</v>
      </c>
      <c r="P1340" s="31" t="s">
        <v>61</v>
      </c>
      <c r="Q1340" s="31" t="s">
        <v>491</v>
      </c>
      <c r="R1340" s="31">
        <v>9</v>
      </c>
      <c r="S1340" s="31">
        <v>10</v>
      </c>
      <c r="T1340" s="31" t="s">
        <v>62</v>
      </c>
      <c r="U1340" s="31" t="str">
        <f t="shared" si="644"/>
        <v>16</v>
      </c>
      <c r="V1340" s="14" t="str">
        <f t="shared" si="646"/>
        <v>AVK 2,5 A, AVK 2,5 A</v>
      </c>
      <c r="W1340" s="31" t="str">
        <f t="shared" si="621"/>
        <v/>
      </c>
      <c r="X1340" s="14" t="str">
        <f t="shared" si="622"/>
        <v/>
      </c>
      <c r="Y1340" s="31" t="str">
        <f t="shared" si="623"/>
        <v>O1011202</v>
      </c>
      <c r="Z1340" s="31" t="str">
        <f t="shared" si="624"/>
        <v>TUA711-DOR32</v>
      </c>
      <c r="AA1340" s="14" t="str">
        <f t="shared" si="625"/>
        <v>17-SC-DCS-002/O1011202/ 17-MC-DCS-002</v>
      </c>
      <c r="AB1340" s="31" t="s">
        <v>64</v>
      </c>
      <c r="AC1340" s="31" t="s">
        <v>54</v>
      </c>
      <c r="AD1340" s="31" t="s">
        <v>125</v>
      </c>
      <c r="AE1340" s="31">
        <v>1</v>
      </c>
      <c r="AF1340" s="31" t="s">
        <v>1254</v>
      </c>
      <c r="AG1340" s="31" t="s">
        <v>4489</v>
      </c>
      <c r="AH1340" s="31">
        <v>3</v>
      </c>
      <c r="AI1340" s="31">
        <v>21</v>
      </c>
      <c r="AJ1340" s="31" t="s">
        <v>1256</v>
      </c>
      <c r="AK1340" s="31">
        <f t="shared" si="647"/>
        <v>32</v>
      </c>
      <c r="AL1340" s="31">
        <v>0.25</v>
      </c>
      <c r="AO1340" s="31" t="s">
        <v>63</v>
      </c>
      <c r="AP1340" s="31" t="s">
        <v>1280</v>
      </c>
      <c r="AQ1340" s="14" t="s">
        <v>1279</v>
      </c>
      <c r="AR1340" s="31" t="s">
        <v>5716</v>
      </c>
      <c r="AS1340" s="31" t="s">
        <v>68</v>
      </c>
      <c r="AT1340" s="14" t="s">
        <v>5724</v>
      </c>
      <c r="AU1340" s="31" t="s">
        <v>5858</v>
      </c>
      <c r="AV1340" s="31" t="s">
        <v>5796</v>
      </c>
      <c r="AW1340" s="31" t="s">
        <v>5798</v>
      </c>
      <c r="AX1340" s="31" t="s">
        <v>5724</v>
      </c>
      <c r="BK1340" s="14" t="str">
        <f t="shared" si="626"/>
        <v/>
      </c>
      <c r="BL1340" s="14" t="str">
        <f t="shared" si="627"/>
        <v/>
      </c>
      <c r="BM1340" s="14" t="str">
        <f t="shared" si="628"/>
        <v/>
      </c>
      <c r="BN1340" s="14"/>
      <c r="BO1340" s="14" t="str">
        <f t="shared" si="648"/>
        <v/>
      </c>
      <c r="BP1340" s="14" t="str">
        <f t="shared" si="649"/>
        <v/>
      </c>
      <c r="BQ1340" s="14"/>
      <c r="BR1340" s="14" t="str">
        <f t="shared" si="629"/>
        <v>TS-O-03:9/
O1011202:21A</v>
      </c>
      <c r="BS1340" s="14" t="str">
        <f t="shared" si="630"/>
        <v>TS-O-03:10/
O1011202:21C</v>
      </c>
      <c r="BW1340" s="31" t="str">
        <f t="shared" si="631"/>
        <v/>
      </c>
      <c r="BX1340" s="31" t="str">
        <f t="shared" si="632"/>
        <v/>
      </c>
      <c r="BY1340" s="31" t="str">
        <f t="shared" si="633"/>
        <v/>
      </c>
      <c r="BZ1340" s="31" t="str">
        <f t="shared" si="634"/>
        <v/>
      </c>
      <c r="CA1340" s="31" t="str">
        <f t="shared" si="635"/>
        <v/>
      </c>
      <c r="CB1340" s="31" t="str">
        <f t="shared" si="636"/>
        <v/>
      </c>
      <c r="CC1340" s="31" t="str">
        <f t="shared" si="637"/>
        <v/>
      </c>
      <c r="CD1340" s="31" t="str">
        <f t="shared" si="638"/>
        <v>21A</v>
      </c>
      <c r="CE1340" s="31" t="e">
        <f t="shared" ca="1" si="639"/>
        <v>#NAME?</v>
      </c>
      <c r="CF1340" s="31" t="e">
        <f t="shared" ca="1" si="640"/>
        <v>#NAME?</v>
      </c>
      <c r="CG1340" s="31" t="e">
        <f t="shared" ca="1" si="641"/>
        <v>#NAME?</v>
      </c>
      <c r="CH1340" s="31" t="e">
        <f t="shared" ca="1" si="642"/>
        <v>#NAME?</v>
      </c>
      <c r="CI1340" s="31" t="e">
        <f t="shared" ca="1" si="643"/>
        <v>#NAME?</v>
      </c>
    </row>
    <row r="1341" spans="1:87" s="31" customFormat="1" ht="30" hidden="1" x14ac:dyDescent="0.25">
      <c r="A1341" s="9" t="s">
        <v>4493</v>
      </c>
      <c r="B1341" s="31" t="s">
        <v>1435</v>
      </c>
      <c r="C1341" s="31" t="s">
        <v>2236</v>
      </c>
      <c r="E1341" s="14" t="s">
        <v>1777</v>
      </c>
      <c r="G1341" s="31" t="str">
        <f t="shared" si="620"/>
        <v>Сигнал</v>
      </c>
      <c r="H1341" s="31" t="s">
        <v>1764</v>
      </c>
      <c r="I1341" s="31" t="s">
        <v>4527</v>
      </c>
      <c r="J1341" s="31" t="str">
        <f t="shared" si="645"/>
        <v>DCS_DI_02</v>
      </c>
      <c r="K1341" s="14" t="s">
        <v>5866</v>
      </c>
      <c r="M1341" s="31" t="s">
        <v>2222</v>
      </c>
      <c r="N1341" s="31" t="s">
        <v>113</v>
      </c>
      <c r="O1341" s="31" t="s">
        <v>176</v>
      </c>
      <c r="P1341" s="31" t="s">
        <v>61</v>
      </c>
      <c r="Q1341" s="31" t="s">
        <v>1198</v>
      </c>
      <c r="R1341" s="31">
        <v>17</v>
      </c>
      <c r="S1341" s="31">
        <v>18</v>
      </c>
      <c r="T1341" s="31" t="s">
        <v>62</v>
      </c>
      <c r="U1341" s="31" t="str">
        <f t="shared" si="644"/>
        <v>24</v>
      </c>
      <c r="V1341" s="14" t="str">
        <f t="shared" si="646"/>
        <v>AVK 2,5 A, AVK 2,5 A</v>
      </c>
      <c r="W1341" s="31" t="str">
        <f t="shared" si="621"/>
        <v>O1011101_U29</v>
      </c>
      <c r="X1341" s="14" t="str">
        <f t="shared" si="622"/>
        <v>HD5516</v>
      </c>
      <c r="Y1341" s="31" t="str">
        <f t="shared" si="623"/>
        <v>O1011101</v>
      </c>
      <c r="Z1341" s="31" t="str">
        <f t="shared" si="624"/>
        <v>TUA711-DIO32</v>
      </c>
      <c r="AA1341" s="14" t="str">
        <f t="shared" si="625"/>
        <v>17-SC-DCS-002/O1011101/ 17-MC-DCS-002</v>
      </c>
      <c r="AB1341" s="31" t="s">
        <v>64</v>
      </c>
      <c r="AC1341" s="31" t="s">
        <v>54</v>
      </c>
      <c r="AD1341" s="31" t="s">
        <v>125</v>
      </c>
      <c r="AE1341" s="31">
        <v>1</v>
      </c>
      <c r="AF1341" s="31" t="s">
        <v>55</v>
      </c>
      <c r="AG1341" s="31" t="s">
        <v>1778</v>
      </c>
      <c r="AH1341" s="31">
        <v>2</v>
      </c>
      <c r="AI1341" s="31">
        <v>29</v>
      </c>
      <c r="AJ1341" s="31" t="s">
        <v>57</v>
      </c>
      <c r="AK1341" s="31">
        <f t="shared" si="647"/>
        <v>32</v>
      </c>
      <c r="AL1341" s="31" t="s">
        <v>62</v>
      </c>
      <c r="AO1341" s="31" t="s">
        <v>63</v>
      </c>
      <c r="AP1341" s="31" t="s">
        <v>1280</v>
      </c>
      <c r="AQ1341" s="14" t="s">
        <v>2237</v>
      </c>
      <c r="AR1341" s="31" t="s">
        <v>5716</v>
      </c>
      <c r="AS1341" s="31" t="s">
        <v>68</v>
      </c>
      <c r="AT1341" s="14" t="s">
        <v>5724</v>
      </c>
      <c r="AU1341" s="31" t="s">
        <v>5858</v>
      </c>
      <c r="AV1341" s="31" t="s">
        <v>5796</v>
      </c>
      <c r="AW1341" s="31" t="s">
        <v>5800</v>
      </c>
      <c r="AX1341" s="31" t="s">
        <v>5724</v>
      </c>
      <c r="BK1341" s="14" t="str">
        <f t="shared" si="626"/>
        <v>TS-R-02:17/
O1011101_U29:3</v>
      </c>
      <c r="BL1341" s="14" t="str">
        <f t="shared" si="627"/>
        <v>TS-R-02:18/
O1011101_U29:4</v>
      </c>
      <c r="BM1341" s="14" t="str">
        <f t="shared" si="628"/>
        <v/>
      </c>
      <c r="BN1341" s="14"/>
      <c r="BO1341" s="14" t="str">
        <f t="shared" si="648"/>
        <v>O1011101:29A/
O1011101_U29:5</v>
      </c>
      <c r="BP1341" s="14" t="str">
        <f t="shared" si="649"/>
        <v>O1011101:29B/
O1011101_U29:6</v>
      </c>
      <c r="BQ1341" s="14"/>
      <c r="BR1341" s="14" t="str">
        <f t="shared" si="629"/>
        <v/>
      </c>
      <c r="BS1341" s="14" t="str">
        <f t="shared" si="630"/>
        <v/>
      </c>
      <c r="BW1341" s="31" t="str">
        <f t="shared" si="631"/>
        <v>29A</v>
      </c>
      <c r="BX1341" s="31" t="str">
        <f t="shared" si="632"/>
        <v>29B</v>
      </c>
      <c r="BY1341" s="31" t="str">
        <f t="shared" si="633"/>
        <v>3</v>
      </c>
      <c r="BZ1341" s="31" t="str">
        <f t="shared" si="634"/>
        <v>4</v>
      </c>
      <c r="CA1341" s="31" t="str">
        <f t="shared" si="635"/>
        <v/>
      </c>
      <c r="CB1341" s="31" t="str">
        <f t="shared" si="636"/>
        <v>5</v>
      </c>
      <c r="CC1341" s="31" t="str">
        <f t="shared" si="637"/>
        <v>6</v>
      </c>
      <c r="CD1341" s="31" t="str">
        <f t="shared" si="638"/>
        <v/>
      </c>
      <c r="CE1341" s="31" t="str">
        <f t="shared" si="639"/>
        <v/>
      </c>
      <c r="CF1341" s="31" t="e">
        <f t="shared" ca="1" si="640"/>
        <v>#NAME?</v>
      </c>
      <c r="CG1341" s="31" t="e">
        <f t="shared" ca="1" si="641"/>
        <v>#NAME?</v>
      </c>
      <c r="CH1341" s="31" t="e">
        <f t="shared" ca="1" si="642"/>
        <v>#NAME?</v>
      </c>
      <c r="CI1341" s="31" t="e">
        <f t="shared" ca="1" si="643"/>
        <v>#NAME?</v>
      </c>
    </row>
    <row r="1342" spans="1:87" s="31" customFormat="1" ht="30" hidden="1" x14ac:dyDescent="0.25">
      <c r="A1342" s="9" t="s">
        <v>4493</v>
      </c>
      <c r="B1342" s="31" t="s">
        <v>1435</v>
      </c>
      <c r="C1342" s="31" t="s">
        <v>2238</v>
      </c>
      <c r="E1342" s="14" t="s">
        <v>1777</v>
      </c>
      <c r="G1342" s="31" t="str">
        <f t="shared" si="620"/>
        <v>Сигнал</v>
      </c>
      <c r="H1342" s="31" t="s">
        <v>1768</v>
      </c>
      <c r="I1342" s="31" t="s">
        <v>4527</v>
      </c>
      <c r="J1342" s="31" t="str">
        <f t="shared" si="645"/>
        <v>DCS_DI_02</v>
      </c>
      <c r="K1342" s="14" t="s">
        <v>5866</v>
      </c>
      <c r="M1342" s="31" t="s">
        <v>2222</v>
      </c>
      <c r="N1342" s="31" t="s">
        <v>113</v>
      </c>
      <c r="O1342" s="31" t="s">
        <v>182</v>
      </c>
      <c r="P1342" s="31" t="s">
        <v>61</v>
      </c>
      <c r="Q1342" s="31" t="s">
        <v>1198</v>
      </c>
      <c r="R1342" s="31">
        <v>19</v>
      </c>
      <c r="S1342" s="31">
        <v>20</v>
      </c>
      <c r="T1342" s="31" t="s">
        <v>62</v>
      </c>
      <c r="U1342" s="31" t="str">
        <f t="shared" si="644"/>
        <v>24</v>
      </c>
      <c r="V1342" s="14" t="str">
        <f t="shared" si="646"/>
        <v>AVK 2,5 A, AVK 2,5 A</v>
      </c>
      <c r="W1342" s="31" t="str">
        <f t="shared" si="621"/>
        <v>O1011101_U30</v>
      </c>
      <c r="X1342" s="14" t="str">
        <f t="shared" si="622"/>
        <v>HD5516</v>
      </c>
      <c r="Y1342" s="31" t="str">
        <f t="shared" si="623"/>
        <v>O1011101</v>
      </c>
      <c r="Z1342" s="31" t="str">
        <f t="shared" si="624"/>
        <v>TUA711-DIO32</v>
      </c>
      <c r="AA1342" s="14" t="str">
        <f t="shared" si="625"/>
        <v>17-SC-DCS-002/O1011101/ 17-MC-DCS-002</v>
      </c>
      <c r="AB1342" s="31" t="s">
        <v>64</v>
      </c>
      <c r="AC1342" s="31" t="s">
        <v>54</v>
      </c>
      <c r="AD1342" s="31" t="s">
        <v>125</v>
      </c>
      <c r="AE1342" s="31">
        <v>1</v>
      </c>
      <c r="AF1342" s="31" t="s">
        <v>55</v>
      </c>
      <c r="AG1342" s="31" t="s">
        <v>1778</v>
      </c>
      <c r="AH1342" s="31">
        <v>2</v>
      </c>
      <c r="AI1342" s="31">
        <v>30</v>
      </c>
      <c r="AJ1342" s="31" t="s">
        <v>57</v>
      </c>
      <c r="AK1342" s="31">
        <f t="shared" si="647"/>
        <v>32</v>
      </c>
      <c r="AL1342" s="31" t="s">
        <v>62</v>
      </c>
      <c r="AO1342" s="31" t="s">
        <v>63</v>
      </c>
      <c r="AP1342" s="31" t="s">
        <v>1280</v>
      </c>
      <c r="AQ1342" s="14" t="s">
        <v>2239</v>
      </c>
      <c r="AR1342" s="31" t="s">
        <v>5716</v>
      </c>
      <c r="AS1342" s="31" t="s">
        <v>68</v>
      </c>
      <c r="AT1342" s="14" t="s">
        <v>5724</v>
      </c>
      <c r="AU1342" s="31" t="s">
        <v>5858</v>
      </c>
      <c r="AV1342" s="31" t="s">
        <v>5801</v>
      </c>
      <c r="AW1342" s="31" t="s">
        <v>5802</v>
      </c>
      <c r="AX1342" s="31" t="s">
        <v>5724</v>
      </c>
      <c r="BK1342" s="14" t="str">
        <f t="shared" si="626"/>
        <v>TS-R-02:19/
O1011101_U30:3</v>
      </c>
      <c r="BL1342" s="14" t="str">
        <f t="shared" si="627"/>
        <v>TS-R-02:20/
O1011101_U30:4</v>
      </c>
      <c r="BM1342" s="14" t="str">
        <f t="shared" si="628"/>
        <v/>
      </c>
      <c r="BN1342" s="14"/>
      <c r="BO1342" s="14" t="str">
        <f t="shared" si="648"/>
        <v>O1011101:30A/
O1011101_U30:5</v>
      </c>
      <c r="BP1342" s="14" t="str">
        <f t="shared" si="649"/>
        <v>O1011101:30B/
O1011101_U30:6</v>
      </c>
      <c r="BQ1342" s="14"/>
      <c r="BR1342" s="14" t="str">
        <f t="shared" si="629"/>
        <v/>
      </c>
      <c r="BS1342" s="14" t="str">
        <f t="shared" si="630"/>
        <v/>
      </c>
      <c r="BW1342" s="31" t="str">
        <f t="shared" si="631"/>
        <v>30A</v>
      </c>
      <c r="BX1342" s="31" t="str">
        <f t="shared" si="632"/>
        <v>30B</v>
      </c>
      <c r="BY1342" s="31" t="str">
        <f t="shared" si="633"/>
        <v>3</v>
      </c>
      <c r="BZ1342" s="31" t="str">
        <f t="shared" si="634"/>
        <v>4</v>
      </c>
      <c r="CA1342" s="31" t="str">
        <f t="shared" si="635"/>
        <v/>
      </c>
      <c r="CB1342" s="31" t="str">
        <f t="shared" si="636"/>
        <v>5</v>
      </c>
      <c r="CC1342" s="31" t="str">
        <f t="shared" si="637"/>
        <v>6</v>
      </c>
      <c r="CD1342" s="31" t="str">
        <f t="shared" si="638"/>
        <v/>
      </c>
      <c r="CE1342" s="31" t="str">
        <f t="shared" si="639"/>
        <v/>
      </c>
      <c r="CF1342" s="31" t="e">
        <f t="shared" ca="1" si="640"/>
        <v>#NAME?</v>
      </c>
      <c r="CG1342" s="31" t="e">
        <f t="shared" ca="1" si="641"/>
        <v>#NAME?</v>
      </c>
      <c r="CH1342" s="31" t="e">
        <f t="shared" ca="1" si="642"/>
        <v>#NAME?</v>
      </c>
      <c r="CI1342" s="31" t="e">
        <f t="shared" ca="1" si="643"/>
        <v>#NAME?</v>
      </c>
    </row>
    <row r="1343" spans="1:87" s="31" customFormat="1" ht="30" hidden="1" x14ac:dyDescent="0.25">
      <c r="A1343" s="9" t="s">
        <v>4493</v>
      </c>
      <c r="B1343" s="31" t="s">
        <v>1435</v>
      </c>
      <c r="C1343" s="31" t="s">
        <v>1436</v>
      </c>
      <c r="E1343" s="14" t="s">
        <v>1253</v>
      </c>
      <c r="G1343" s="31" t="str">
        <f t="shared" si="620"/>
        <v>Сигнал</v>
      </c>
      <c r="H1343" s="31" t="s">
        <v>1262</v>
      </c>
      <c r="I1343" s="31" t="s">
        <v>4527</v>
      </c>
      <c r="J1343" s="31" t="str">
        <f t="shared" si="645"/>
        <v>DCS_DO_01</v>
      </c>
      <c r="K1343" s="14" t="s">
        <v>5866</v>
      </c>
      <c r="M1343" s="31" t="s">
        <v>1428</v>
      </c>
      <c r="N1343" s="31" t="s">
        <v>1338</v>
      </c>
      <c r="O1343" s="31" t="s">
        <v>1281</v>
      </c>
      <c r="P1343" s="31" t="s">
        <v>61</v>
      </c>
      <c r="Q1343" s="31" t="s">
        <v>552</v>
      </c>
      <c r="R1343" s="31">
        <v>9</v>
      </c>
      <c r="S1343" s="31">
        <v>10</v>
      </c>
      <c r="T1343" s="31" t="s">
        <v>62</v>
      </c>
      <c r="U1343" s="31" t="str">
        <f t="shared" si="644"/>
        <v>16</v>
      </c>
      <c r="V1343" s="14" t="str">
        <f t="shared" si="646"/>
        <v>AVK 2,5 A, AVK 2,5 A</v>
      </c>
      <c r="W1343" s="31" t="str">
        <f t="shared" si="621"/>
        <v/>
      </c>
      <c r="X1343" s="14" t="str">
        <f t="shared" si="622"/>
        <v/>
      </c>
      <c r="Y1343" s="31" t="str">
        <f t="shared" si="623"/>
        <v>O1011202</v>
      </c>
      <c r="Z1343" s="31" t="str">
        <f t="shared" si="624"/>
        <v>TUA711-DOR32</v>
      </c>
      <c r="AA1343" s="14" t="str">
        <f t="shared" si="625"/>
        <v>17-SC-DCS-002/O1011202/ 17-MC-DCS-002</v>
      </c>
      <c r="AB1343" s="31" t="s">
        <v>64</v>
      </c>
      <c r="AC1343" s="31" t="s">
        <v>54</v>
      </c>
      <c r="AD1343" s="31" t="s">
        <v>125</v>
      </c>
      <c r="AE1343" s="31">
        <v>1</v>
      </c>
      <c r="AF1343" s="31" t="s">
        <v>1254</v>
      </c>
      <c r="AG1343" s="31" t="s">
        <v>4489</v>
      </c>
      <c r="AH1343" s="31">
        <v>3</v>
      </c>
      <c r="AI1343" s="31">
        <v>27</v>
      </c>
      <c r="AJ1343" s="31" t="s">
        <v>1256</v>
      </c>
      <c r="AK1343" s="31">
        <f t="shared" si="647"/>
        <v>32</v>
      </c>
      <c r="AL1343" s="31">
        <v>0.25</v>
      </c>
      <c r="AO1343" s="31" t="s">
        <v>63</v>
      </c>
      <c r="AP1343" s="31" t="s">
        <v>1280</v>
      </c>
      <c r="AQ1343" s="14" t="s">
        <v>1279</v>
      </c>
      <c r="AR1343" s="31" t="s">
        <v>5716</v>
      </c>
      <c r="AS1343" s="31" t="s">
        <v>68</v>
      </c>
      <c r="AT1343" s="14" t="s">
        <v>5724</v>
      </c>
      <c r="AU1343" s="31" t="s">
        <v>5858</v>
      </c>
      <c r="AV1343" s="31" t="s">
        <v>5796</v>
      </c>
      <c r="AW1343" s="31" t="s">
        <v>5798</v>
      </c>
      <c r="AX1343" s="31" t="s">
        <v>5724</v>
      </c>
      <c r="BK1343" s="14" t="str">
        <f t="shared" si="626"/>
        <v/>
      </c>
      <c r="BL1343" s="14" t="str">
        <f t="shared" si="627"/>
        <v/>
      </c>
      <c r="BM1343" s="14" t="str">
        <f t="shared" si="628"/>
        <v/>
      </c>
      <c r="BN1343" s="14"/>
      <c r="BO1343" s="14" t="str">
        <f t="shared" si="648"/>
        <v/>
      </c>
      <c r="BP1343" s="14" t="str">
        <f t="shared" si="649"/>
        <v/>
      </c>
      <c r="BQ1343" s="14"/>
      <c r="BR1343" s="14" t="str">
        <f t="shared" si="629"/>
        <v>TS-O-04:9/
O1011202:27A</v>
      </c>
      <c r="BS1343" s="14" t="str">
        <f t="shared" si="630"/>
        <v>TS-O-04:10/
O1011202:27C</v>
      </c>
      <c r="BW1343" s="31" t="str">
        <f t="shared" si="631"/>
        <v/>
      </c>
      <c r="BX1343" s="31" t="str">
        <f t="shared" si="632"/>
        <v/>
      </c>
      <c r="BY1343" s="31" t="str">
        <f t="shared" si="633"/>
        <v/>
      </c>
      <c r="BZ1343" s="31" t="str">
        <f t="shared" si="634"/>
        <v/>
      </c>
      <c r="CA1343" s="31" t="str">
        <f t="shared" si="635"/>
        <v/>
      </c>
      <c r="CB1343" s="31" t="str">
        <f t="shared" si="636"/>
        <v/>
      </c>
      <c r="CC1343" s="31" t="str">
        <f t="shared" si="637"/>
        <v/>
      </c>
      <c r="CD1343" s="31" t="str">
        <f t="shared" si="638"/>
        <v>27A</v>
      </c>
      <c r="CE1343" s="31" t="e">
        <f t="shared" ca="1" si="639"/>
        <v>#NAME?</v>
      </c>
      <c r="CF1343" s="31" t="e">
        <f t="shared" ca="1" si="640"/>
        <v>#NAME?</v>
      </c>
      <c r="CG1343" s="31" t="e">
        <f t="shared" ca="1" si="641"/>
        <v>#NAME?</v>
      </c>
      <c r="CH1343" s="31" t="e">
        <f t="shared" ca="1" si="642"/>
        <v>#NAME?</v>
      </c>
      <c r="CI1343" s="31" t="e">
        <f t="shared" ca="1" si="643"/>
        <v>#NAME?</v>
      </c>
    </row>
    <row r="1344" spans="1:87" s="31" customFormat="1" ht="30" hidden="1" x14ac:dyDescent="0.25">
      <c r="A1344" s="9" t="s">
        <v>4493</v>
      </c>
      <c r="B1344" s="31" t="s">
        <v>1471</v>
      </c>
      <c r="C1344" s="31" t="s">
        <v>2378</v>
      </c>
      <c r="E1344" s="14" t="s">
        <v>1777</v>
      </c>
      <c r="G1344" s="31" t="str">
        <f t="shared" si="620"/>
        <v>Сигнал</v>
      </c>
      <c r="H1344" s="31" t="s">
        <v>1764</v>
      </c>
      <c r="I1344" s="31" t="s">
        <v>4528</v>
      </c>
      <c r="J1344" s="31" t="str">
        <f t="shared" si="645"/>
        <v>DCS_DI_02</v>
      </c>
      <c r="K1344" s="14" t="s">
        <v>5866</v>
      </c>
      <c r="M1344" s="31" t="s">
        <v>2346</v>
      </c>
      <c r="N1344" s="31" t="s">
        <v>107</v>
      </c>
      <c r="O1344" s="31" t="s">
        <v>301</v>
      </c>
      <c r="P1344" s="31" t="s">
        <v>61</v>
      </c>
      <c r="Q1344" s="31" t="s">
        <v>2291</v>
      </c>
      <c r="R1344" s="31">
        <v>33</v>
      </c>
      <c r="S1344" s="31">
        <v>34</v>
      </c>
      <c r="T1344" s="31" t="s">
        <v>62</v>
      </c>
      <c r="U1344" s="31" t="str">
        <f t="shared" si="644"/>
        <v>48</v>
      </c>
      <c r="V1344" s="14" t="str">
        <f t="shared" si="646"/>
        <v>AVK 2,5 A, AVK 2,5 A</v>
      </c>
      <c r="W1344" s="31" t="str">
        <f t="shared" si="621"/>
        <v>O1011102_U15</v>
      </c>
      <c r="X1344" s="14" t="str">
        <f t="shared" si="622"/>
        <v>HD5516</v>
      </c>
      <c r="Y1344" s="31" t="str">
        <f t="shared" si="623"/>
        <v>O1011102</v>
      </c>
      <c r="Z1344" s="31" t="str">
        <f t="shared" si="624"/>
        <v>TUA711-DIO32</v>
      </c>
      <c r="AA1344" s="14" t="str">
        <f t="shared" si="625"/>
        <v>17-SC-DCS-002/O1011102/ 17-MC-DCS-002</v>
      </c>
      <c r="AB1344" s="31" t="s">
        <v>64</v>
      </c>
      <c r="AC1344" s="31" t="s">
        <v>54</v>
      </c>
      <c r="AD1344" s="31" t="s">
        <v>125</v>
      </c>
      <c r="AE1344" s="31">
        <v>1</v>
      </c>
      <c r="AF1344" s="31" t="s">
        <v>55</v>
      </c>
      <c r="AG1344" s="31" t="s">
        <v>2351</v>
      </c>
      <c r="AH1344" s="31">
        <v>3</v>
      </c>
      <c r="AI1344" s="31">
        <v>15</v>
      </c>
      <c r="AJ1344" s="31" t="s">
        <v>57</v>
      </c>
      <c r="AK1344" s="31">
        <f t="shared" si="647"/>
        <v>32</v>
      </c>
      <c r="AL1344" s="31" t="s">
        <v>62</v>
      </c>
      <c r="AO1344" s="31" t="s">
        <v>63</v>
      </c>
      <c r="AP1344" s="31" t="s">
        <v>1474</v>
      </c>
      <c r="AQ1344" s="14" t="s">
        <v>2379</v>
      </c>
      <c r="AR1344" s="31" t="s">
        <v>5716</v>
      </c>
      <c r="AS1344" s="31" t="s">
        <v>68</v>
      </c>
      <c r="AT1344" s="14" t="s">
        <v>5724</v>
      </c>
      <c r="AU1344" s="31" t="s">
        <v>5858</v>
      </c>
      <c r="AV1344" s="31" t="s">
        <v>5796</v>
      </c>
      <c r="AW1344" s="31" t="s">
        <v>5800</v>
      </c>
      <c r="AX1344" s="31" t="s">
        <v>5724</v>
      </c>
      <c r="BK1344" s="14" t="str">
        <f t="shared" si="626"/>
        <v>TS-R-04:33/
O1011102_U15:3</v>
      </c>
      <c r="BL1344" s="14" t="str">
        <f t="shared" si="627"/>
        <v>TS-R-04:34/
O1011102_U15:4</v>
      </c>
      <c r="BM1344" s="14" t="str">
        <f t="shared" si="628"/>
        <v/>
      </c>
      <c r="BN1344" s="14"/>
      <c r="BO1344" s="14" t="str">
        <f t="shared" si="648"/>
        <v>O1011102:15A/
O1011102_U15:5</v>
      </c>
      <c r="BP1344" s="14" t="str">
        <f t="shared" si="649"/>
        <v>O1011102:15B/
O1011102_U15:6</v>
      </c>
      <c r="BQ1344" s="14"/>
      <c r="BR1344" s="14" t="str">
        <f t="shared" si="629"/>
        <v/>
      </c>
      <c r="BS1344" s="14" t="str">
        <f t="shared" si="630"/>
        <v/>
      </c>
      <c r="BW1344" s="31" t="str">
        <f t="shared" si="631"/>
        <v>15A</v>
      </c>
      <c r="BX1344" s="31" t="str">
        <f t="shared" si="632"/>
        <v>15B</v>
      </c>
      <c r="BY1344" s="31" t="str">
        <f t="shared" si="633"/>
        <v>3</v>
      </c>
      <c r="BZ1344" s="31" t="str">
        <f t="shared" si="634"/>
        <v>4</v>
      </c>
      <c r="CA1344" s="31" t="str">
        <f t="shared" si="635"/>
        <v/>
      </c>
      <c r="CB1344" s="31" t="str">
        <f t="shared" si="636"/>
        <v>5</v>
      </c>
      <c r="CC1344" s="31" t="str">
        <f t="shared" si="637"/>
        <v>6</v>
      </c>
      <c r="CD1344" s="31" t="str">
        <f t="shared" si="638"/>
        <v/>
      </c>
      <c r="CE1344" s="31" t="str">
        <f t="shared" si="639"/>
        <v/>
      </c>
      <c r="CF1344" s="31" t="e">
        <f t="shared" ca="1" si="640"/>
        <v>#NAME?</v>
      </c>
      <c r="CG1344" s="31" t="e">
        <f t="shared" ca="1" si="641"/>
        <v>#NAME?</v>
      </c>
      <c r="CH1344" s="31" t="e">
        <f t="shared" ca="1" si="642"/>
        <v>#NAME?</v>
      </c>
      <c r="CI1344" s="31" t="e">
        <f t="shared" ca="1" si="643"/>
        <v>#NAME?</v>
      </c>
    </row>
    <row r="1345" spans="1:87" s="31" customFormat="1" ht="30" hidden="1" x14ac:dyDescent="0.25">
      <c r="A1345" s="9" t="s">
        <v>4493</v>
      </c>
      <c r="B1345" s="31" t="s">
        <v>1471</v>
      </c>
      <c r="C1345" s="31" t="s">
        <v>2380</v>
      </c>
      <c r="E1345" s="14" t="s">
        <v>1777</v>
      </c>
      <c r="G1345" s="31" t="str">
        <f t="shared" si="620"/>
        <v>Сигнал</v>
      </c>
      <c r="H1345" s="31" t="s">
        <v>1768</v>
      </c>
      <c r="I1345" s="31" t="s">
        <v>4528</v>
      </c>
      <c r="J1345" s="31" t="str">
        <f t="shared" si="645"/>
        <v>DCS_DI_02</v>
      </c>
      <c r="K1345" s="14" t="s">
        <v>5866</v>
      </c>
      <c r="M1345" s="31" t="s">
        <v>2346</v>
      </c>
      <c r="N1345" s="31" t="s">
        <v>107</v>
      </c>
      <c r="O1345" s="31" t="s">
        <v>544</v>
      </c>
      <c r="P1345" s="31" t="s">
        <v>61</v>
      </c>
      <c r="Q1345" s="31" t="s">
        <v>2291</v>
      </c>
      <c r="R1345" s="31">
        <v>35</v>
      </c>
      <c r="S1345" s="31">
        <v>36</v>
      </c>
      <c r="T1345" s="31" t="s">
        <v>62</v>
      </c>
      <c r="U1345" s="31" t="str">
        <f t="shared" si="644"/>
        <v>48</v>
      </c>
      <c r="V1345" s="14" t="str">
        <f t="shared" si="646"/>
        <v>AVK 2,5 A, AVK 2,5 A</v>
      </c>
      <c r="W1345" s="31" t="str">
        <f t="shared" si="621"/>
        <v>O1011102_U16</v>
      </c>
      <c r="X1345" s="14" t="str">
        <f t="shared" si="622"/>
        <v>HD5516</v>
      </c>
      <c r="Y1345" s="31" t="str">
        <f t="shared" si="623"/>
        <v>O1011102</v>
      </c>
      <c r="Z1345" s="31" t="str">
        <f t="shared" si="624"/>
        <v>TUA711-DIO32</v>
      </c>
      <c r="AA1345" s="14" t="str">
        <f t="shared" si="625"/>
        <v>17-SC-DCS-002/O1011102/ 17-MC-DCS-002</v>
      </c>
      <c r="AB1345" s="31" t="s">
        <v>64</v>
      </c>
      <c r="AC1345" s="31" t="s">
        <v>54</v>
      </c>
      <c r="AD1345" s="31" t="s">
        <v>125</v>
      </c>
      <c r="AE1345" s="31">
        <v>1</v>
      </c>
      <c r="AF1345" s="31" t="s">
        <v>55</v>
      </c>
      <c r="AG1345" s="31" t="s">
        <v>2351</v>
      </c>
      <c r="AH1345" s="31">
        <v>3</v>
      </c>
      <c r="AI1345" s="31">
        <v>16</v>
      </c>
      <c r="AJ1345" s="31" t="s">
        <v>57</v>
      </c>
      <c r="AK1345" s="31">
        <f t="shared" si="647"/>
        <v>32</v>
      </c>
      <c r="AL1345" s="31" t="s">
        <v>62</v>
      </c>
      <c r="AO1345" s="31" t="s">
        <v>63</v>
      </c>
      <c r="AP1345" s="31" t="s">
        <v>1474</v>
      </c>
      <c r="AQ1345" s="14" t="s">
        <v>2381</v>
      </c>
      <c r="AR1345" s="31" t="s">
        <v>5716</v>
      </c>
      <c r="AS1345" s="31" t="s">
        <v>68</v>
      </c>
      <c r="AT1345" s="14" t="s">
        <v>5724</v>
      </c>
      <c r="AU1345" s="31" t="s">
        <v>5858</v>
      </c>
      <c r="AV1345" s="31" t="s">
        <v>5801</v>
      </c>
      <c r="AW1345" s="31" t="s">
        <v>5802</v>
      </c>
      <c r="AX1345" s="31" t="s">
        <v>5724</v>
      </c>
      <c r="BK1345" s="14" t="str">
        <f t="shared" si="626"/>
        <v>TS-R-04:35/
O1011102_U16:3</v>
      </c>
      <c r="BL1345" s="14" t="str">
        <f t="shared" si="627"/>
        <v>TS-R-04:36/
O1011102_U16:4</v>
      </c>
      <c r="BM1345" s="14" t="str">
        <f t="shared" si="628"/>
        <v/>
      </c>
      <c r="BN1345" s="14"/>
      <c r="BO1345" s="14" t="str">
        <f t="shared" si="648"/>
        <v>O1011102:16A/
O1011102_U16:5</v>
      </c>
      <c r="BP1345" s="14" t="str">
        <f t="shared" si="649"/>
        <v>O1011102:16B/
O1011102_U16:6</v>
      </c>
      <c r="BQ1345" s="14"/>
      <c r="BR1345" s="14" t="str">
        <f t="shared" si="629"/>
        <v/>
      </c>
      <c r="BS1345" s="14" t="str">
        <f t="shared" si="630"/>
        <v/>
      </c>
      <c r="BW1345" s="31" t="str">
        <f t="shared" si="631"/>
        <v>16A</v>
      </c>
      <c r="BX1345" s="31" t="str">
        <f t="shared" si="632"/>
        <v>16B</v>
      </c>
      <c r="BY1345" s="31" t="str">
        <f t="shared" si="633"/>
        <v>3</v>
      </c>
      <c r="BZ1345" s="31" t="str">
        <f t="shared" si="634"/>
        <v>4</v>
      </c>
      <c r="CA1345" s="31" t="str">
        <f t="shared" si="635"/>
        <v/>
      </c>
      <c r="CB1345" s="31" t="str">
        <f t="shared" si="636"/>
        <v>5</v>
      </c>
      <c r="CC1345" s="31" t="str">
        <f t="shared" si="637"/>
        <v>6</v>
      </c>
      <c r="CD1345" s="31" t="str">
        <f t="shared" si="638"/>
        <v/>
      </c>
      <c r="CE1345" s="31" t="str">
        <f t="shared" si="639"/>
        <v/>
      </c>
      <c r="CF1345" s="31" t="e">
        <f t="shared" ca="1" si="640"/>
        <v>#NAME?</v>
      </c>
      <c r="CG1345" s="31" t="e">
        <f t="shared" ca="1" si="641"/>
        <v>#NAME?</v>
      </c>
      <c r="CH1345" s="31" t="e">
        <f t="shared" ca="1" si="642"/>
        <v>#NAME?</v>
      </c>
      <c r="CI1345" s="31" t="e">
        <f t="shared" ca="1" si="643"/>
        <v>#NAME?</v>
      </c>
    </row>
    <row r="1346" spans="1:87" s="31" customFormat="1" ht="30" hidden="1" x14ac:dyDescent="0.25">
      <c r="A1346" s="9" t="s">
        <v>4493</v>
      </c>
      <c r="B1346" s="31" t="s">
        <v>1471</v>
      </c>
      <c r="C1346" s="31" t="s">
        <v>1472</v>
      </c>
      <c r="E1346" s="14" t="s">
        <v>1253</v>
      </c>
      <c r="G1346" s="31" t="str">
        <f t="shared" si="620"/>
        <v>Сигнал</v>
      </c>
      <c r="H1346" s="31" t="s">
        <v>1262</v>
      </c>
      <c r="I1346" s="31" t="s">
        <v>4528</v>
      </c>
      <c r="J1346" s="31" t="str">
        <f t="shared" si="645"/>
        <v>DCS_DO_01</v>
      </c>
      <c r="K1346" s="14" t="s">
        <v>5866</v>
      </c>
      <c r="M1346" s="31" t="s">
        <v>1475</v>
      </c>
      <c r="N1346" s="31" t="s">
        <v>1261</v>
      </c>
      <c r="O1346" s="31" t="s">
        <v>1257</v>
      </c>
      <c r="P1346" s="31" t="s">
        <v>61</v>
      </c>
      <c r="Q1346" s="31" t="s">
        <v>600</v>
      </c>
      <c r="R1346" s="31">
        <v>1</v>
      </c>
      <c r="S1346" s="31">
        <v>2</v>
      </c>
      <c r="T1346" s="31" t="s">
        <v>62</v>
      </c>
      <c r="U1346" s="31" t="str">
        <f t="shared" si="644"/>
        <v>30</v>
      </c>
      <c r="V1346" s="14" t="str">
        <f t="shared" si="646"/>
        <v>AVK 2,5 A, AVK 2,5 A</v>
      </c>
      <c r="W1346" s="31" t="str">
        <f t="shared" si="621"/>
        <v/>
      </c>
      <c r="X1346" s="14" t="str">
        <f t="shared" si="622"/>
        <v/>
      </c>
      <c r="Y1346" s="31" t="str">
        <f t="shared" si="623"/>
        <v>O1011202</v>
      </c>
      <c r="Z1346" s="31" t="str">
        <f t="shared" si="624"/>
        <v>TUA711-DOR32</v>
      </c>
      <c r="AA1346" s="14" t="str">
        <f t="shared" si="625"/>
        <v>17-SC-DCS-002/O1011202/ 17-MC-DCS-002</v>
      </c>
      <c r="AB1346" s="31" t="s">
        <v>64</v>
      </c>
      <c r="AC1346" s="31" t="s">
        <v>54</v>
      </c>
      <c r="AD1346" s="31" t="s">
        <v>125</v>
      </c>
      <c r="AE1346" s="31">
        <v>1</v>
      </c>
      <c r="AF1346" s="31" t="s">
        <v>1254</v>
      </c>
      <c r="AG1346" s="31" t="s">
        <v>4489</v>
      </c>
      <c r="AH1346" s="31">
        <v>3</v>
      </c>
      <c r="AI1346" s="31">
        <v>29</v>
      </c>
      <c r="AJ1346" s="31" t="s">
        <v>1256</v>
      </c>
      <c r="AK1346" s="31">
        <f t="shared" si="647"/>
        <v>32</v>
      </c>
      <c r="AL1346" s="31">
        <v>0.25</v>
      </c>
      <c r="AO1346" s="31" t="s">
        <v>63</v>
      </c>
      <c r="AP1346" s="31" t="s">
        <v>1474</v>
      </c>
      <c r="AQ1346" s="14" t="s">
        <v>1473</v>
      </c>
      <c r="AR1346" s="31" t="s">
        <v>5716</v>
      </c>
      <c r="AS1346" s="31" t="s">
        <v>68</v>
      </c>
      <c r="AT1346" s="14" t="s">
        <v>5724</v>
      </c>
      <c r="AU1346" s="31" t="s">
        <v>5858</v>
      </c>
      <c r="AV1346" s="31" t="s">
        <v>5796</v>
      </c>
      <c r="AW1346" s="31" t="s">
        <v>5798</v>
      </c>
      <c r="AX1346" s="31" t="s">
        <v>5724</v>
      </c>
      <c r="BK1346" s="14" t="str">
        <f t="shared" si="626"/>
        <v/>
      </c>
      <c r="BL1346" s="14" t="str">
        <f t="shared" si="627"/>
        <v/>
      </c>
      <c r="BM1346" s="14" t="str">
        <f t="shared" si="628"/>
        <v/>
      </c>
      <c r="BN1346" s="14"/>
      <c r="BO1346" s="14" t="str">
        <f t="shared" si="648"/>
        <v/>
      </c>
      <c r="BP1346" s="14" t="str">
        <f t="shared" si="649"/>
        <v/>
      </c>
      <c r="BQ1346" s="14"/>
      <c r="BR1346" s="14" t="str">
        <f t="shared" si="629"/>
        <v>TS-O-05:1/
O1011202:29A</v>
      </c>
      <c r="BS1346" s="14" t="str">
        <f t="shared" si="630"/>
        <v>TS-O-05:2/
O1011202:29C</v>
      </c>
      <c r="BW1346" s="31" t="str">
        <f t="shared" si="631"/>
        <v/>
      </c>
      <c r="BX1346" s="31" t="str">
        <f t="shared" si="632"/>
        <v/>
      </c>
      <c r="BY1346" s="31" t="str">
        <f t="shared" si="633"/>
        <v/>
      </c>
      <c r="BZ1346" s="31" t="str">
        <f t="shared" si="634"/>
        <v/>
      </c>
      <c r="CA1346" s="31" t="str">
        <f t="shared" si="635"/>
        <v/>
      </c>
      <c r="CB1346" s="31" t="str">
        <f t="shared" si="636"/>
        <v/>
      </c>
      <c r="CC1346" s="31" t="str">
        <f t="shared" si="637"/>
        <v/>
      </c>
      <c r="CD1346" s="31" t="str">
        <f t="shared" si="638"/>
        <v>29A</v>
      </c>
      <c r="CE1346" s="31" t="e">
        <f t="shared" ca="1" si="639"/>
        <v>#NAME?</v>
      </c>
      <c r="CF1346" s="31" t="e">
        <f t="shared" ca="1" si="640"/>
        <v>#NAME?</v>
      </c>
      <c r="CG1346" s="31" t="e">
        <f t="shared" ca="1" si="641"/>
        <v>#NAME?</v>
      </c>
      <c r="CH1346" s="31" t="e">
        <f t="shared" ca="1" si="642"/>
        <v>#NAME?</v>
      </c>
      <c r="CI1346" s="31" t="e">
        <f t="shared" ca="1" si="643"/>
        <v>#NAME?</v>
      </c>
    </row>
    <row r="1347" spans="1:87" s="31" customFormat="1" ht="30" hidden="1" x14ac:dyDescent="0.25">
      <c r="A1347" s="9" t="s">
        <v>4493</v>
      </c>
      <c r="B1347" s="31" t="s">
        <v>1476</v>
      </c>
      <c r="C1347" s="31" t="s">
        <v>2344</v>
      </c>
      <c r="E1347" s="14" t="s">
        <v>1777</v>
      </c>
      <c r="G1347" s="31" t="str">
        <f t="shared" si="620"/>
        <v>Сигнал</v>
      </c>
      <c r="H1347" s="31" t="s">
        <v>1764</v>
      </c>
      <c r="I1347" s="31" t="s">
        <v>4528</v>
      </c>
      <c r="J1347" s="31" t="str">
        <f t="shared" si="645"/>
        <v>DCS_DI_02</v>
      </c>
      <c r="K1347" s="14" t="s">
        <v>5866</v>
      </c>
      <c r="M1347" s="31" t="s">
        <v>2346</v>
      </c>
      <c r="N1347" s="31" t="s">
        <v>107</v>
      </c>
      <c r="O1347" s="31" t="s">
        <v>58</v>
      </c>
      <c r="P1347" s="31" t="s">
        <v>61</v>
      </c>
      <c r="Q1347" s="31" t="s">
        <v>2291</v>
      </c>
      <c r="R1347" s="31">
        <v>1</v>
      </c>
      <c r="S1347" s="31">
        <v>2</v>
      </c>
      <c r="T1347" s="31" t="s">
        <v>62</v>
      </c>
      <c r="U1347" s="31" t="str">
        <f t="shared" si="644"/>
        <v>48</v>
      </c>
      <c r="V1347" s="14" t="str">
        <f t="shared" si="646"/>
        <v>AVK 2,5 A, AVK 2,5 A</v>
      </c>
      <c r="W1347" s="31" t="str">
        <f t="shared" si="621"/>
        <v>O1011101_U31</v>
      </c>
      <c r="X1347" s="14" t="str">
        <f t="shared" si="622"/>
        <v>HD5516</v>
      </c>
      <c r="Y1347" s="31" t="str">
        <f t="shared" si="623"/>
        <v>O1011101</v>
      </c>
      <c r="Z1347" s="31" t="str">
        <f t="shared" si="624"/>
        <v>TUA711-DIO32</v>
      </c>
      <c r="AA1347" s="14" t="str">
        <f t="shared" si="625"/>
        <v>17-SC-DCS-002/O1011101/ 17-MC-DCS-002</v>
      </c>
      <c r="AB1347" s="31" t="s">
        <v>64</v>
      </c>
      <c r="AC1347" s="31" t="s">
        <v>54</v>
      </c>
      <c r="AD1347" s="31" t="s">
        <v>125</v>
      </c>
      <c r="AE1347" s="31">
        <v>1</v>
      </c>
      <c r="AF1347" s="31" t="s">
        <v>55</v>
      </c>
      <c r="AG1347" s="31" t="s">
        <v>1778</v>
      </c>
      <c r="AH1347" s="31">
        <v>2</v>
      </c>
      <c r="AI1347" s="31">
        <v>31</v>
      </c>
      <c r="AJ1347" s="31" t="s">
        <v>57</v>
      </c>
      <c r="AK1347" s="31">
        <f t="shared" si="647"/>
        <v>32</v>
      </c>
      <c r="AL1347" s="31" t="s">
        <v>62</v>
      </c>
      <c r="AO1347" s="31" t="s">
        <v>63</v>
      </c>
      <c r="AP1347" s="31" t="s">
        <v>1479</v>
      </c>
      <c r="AQ1347" s="14" t="s">
        <v>2345</v>
      </c>
      <c r="AR1347" s="31" t="s">
        <v>5716</v>
      </c>
      <c r="AS1347" s="31" t="s">
        <v>68</v>
      </c>
      <c r="AT1347" s="14" t="s">
        <v>5724</v>
      </c>
      <c r="AU1347" s="31" t="s">
        <v>5858</v>
      </c>
      <c r="AV1347" s="31" t="s">
        <v>5796</v>
      </c>
      <c r="AW1347" s="31" t="s">
        <v>5800</v>
      </c>
      <c r="AX1347" s="31" t="s">
        <v>5724</v>
      </c>
      <c r="BK1347" s="14" t="str">
        <f t="shared" si="626"/>
        <v>TS-R-04:1/
O1011101_U31:3</v>
      </c>
      <c r="BL1347" s="14" t="str">
        <f t="shared" si="627"/>
        <v>TS-R-04:2/
O1011101_U31:4</v>
      </c>
      <c r="BM1347" s="14" t="str">
        <f t="shared" si="628"/>
        <v/>
      </c>
      <c r="BN1347" s="14"/>
      <c r="BO1347" s="14" t="str">
        <f t="shared" si="648"/>
        <v>O1011101:31A/
O1011101_U31:5</v>
      </c>
      <c r="BP1347" s="14" t="str">
        <f t="shared" si="649"/>
        <v>O1011101:31B/
O1011101_U31:6</v>
      </c>
      <c r="BQ1347" s="14"/>
      <c r="BR1347" s="14" t="str">
        <f t="shared" si="629"/>
        <v/>
      </c>
      <c r="BS1347" s="14" t="str">
        <f t="shared" si="630"/>
        <v/>
      </c>
      <c r="BW1347" s="31" t="str">
        <f t="shared" si="631"/>
        <v>31A</v>
      </c>
      <c r="BX1347" s="31" t="str">
        <f t="shared" si="632"/>
        <v>31B</v>
      </c>
      <c r="BY1347" s="31" t="str">
        <f t="shared" si="633"/>
        <v>3</v>
      </c>
      <c r="BZ1347" s="31" t="str">
        <f t="shared" si="634"/>
        <v>4</v>
      </c>
      <c r="CA1347" s="31" t="str">
        <f t="shared" si="635"/>
        <v/>
      </c>
      <c r="CB1347" s="31" t="str">
        <f t="shared" si="636"/>
        <v>5</v>
      </c>
      <c r="CC1347" s="31" t="str">
        <f t="shared" si="637"/>
        <v>6</v>
      </c>
      <c r="CD1347" s="31" t="str">
        <f t="shared" si="638"/>
        <v/>
      </c>
      <c r="CE1347" s="31" t="str">
        <f t="shared" si="639"/>
        <v/>
      </c>
      <c r="CF1347" s="31" t="e">
        <f t="shared" ca="1" si="640"/>
        <v>#NAME?</v>
      </c>
      <c r="CG1347" s="31" t="e">
        <f t="shared" ca="1" si="641"/>
        <v>#NAME?</v>
      </c>
      <c r="CH1347" s="31" t="e">
        <f t="shared" ca="1" si="642"/>
        <v>#NAME?</v>
      </c>
      <c r="CI1347" s="31" t="e">
        <f t="shared" ca="1" si="643"/>
        <v>#NAME?</v>
      </c>
    </row>
    <row r="1348" spans="1:87" s="31" customFormat="1" ht="30" hidden="1" x14ac:dyDescent="0.25">
      <c r="A1348" s="9" t="s">
        <v>4493</v>
      </c>
      <c r="B1348" s="31" t="s">
        <v>1476</v>
      </c>
      <c r="C1348" s="31" t="s">
        <v>2347</v>
      </c>
      <c r="E1348" s="14" t="s">
        <v>1777</v>
      </c>
      <c r="G1348" s="31" t="str">
        <f t="shared" ref="G1348:G1411" si="650">IF(C1348="Пустой","Пустой",IF(C1348="Резерв","Резерв","Сигнал"))</f>
        <v>Сигнал</v>
      </c>
      <c r="H1348" s="31" t="s">
        <v>1768</v>
      </c>
      <c r="I1348" s="31" t="s">
        <v>4528</v>
      </c>
      <c r="J1348" s="31" t="str">
        <f t="shared" si="645"/>
        <v>DCS_DI_02</v>
      </c>
      <c r="K1348" s="14" t="s">
        <v>5866</v>
      </c>
      <c r="M1348" s="31" t="s">
        <v>2346</v>
      </c>
      <c r="N1348" s="31" t="s">
        <v>107</v>
      </c>
      <c r="O1348" s="31" t="s">
        <v>103</v>
      </c>
      <c r="P1348" s="31" t="s">
        <v>61</v>
      </c>
      <c r="Q1348" s="31" t="s">
        <v>2291</v>
      </c>
      <c r="R1348" s="31">
        <v>3</v>
      </c>
      <c r="S1348" s="31">
        <v>4</v>
      </c>
      <c r="T1348" s="31" t="s">
        <v>62</v>
      </c>
      <c r="U1348" s="31" t="str">
        <f t="shared" si="644"/>
        <v>48</v>
      </c>
      <c r="V1348" s="14" t="str">
        <f t="shared" si="646"/>
        <v>AVK 2,5 A, AVK 2,5 A</v>
      </c>
      <c r="W1348" s="31" t="str">
        <f t="shared" ref="W1348:W1411" si="651">IF(OR(J1348="DCS_AI_01",J1348="DCS_AI_02",J1348="DCS_AI_03",J1348="DCS_AI_04",J1348="DCS_AI_05",J1348="DCS_AO_01",J1348="DCS_AO_02",J1348="DCS_DI_02",J1348="DCS_DI_04",J1348="DCS_PI_01"),CONCATENATE(AG1348,"_U",AI1348),"")</f>
        <v>O1011101_U32</v>
      </c>
      <c r="X1348" s="14" t="str">
        <f t="shared" ref="X1348:X1411" si="652">IF(OR(J1348="DCS_AI_01",J1348="DCS_AI_02",J1348="DCS_AI_03",J1348="DCS_AI_04"),"HD5542",
IF(J1348="DCS_AI_05","HD5573",
IF(OR(J1348="DCS_AO_01",J1348="DCS_AO_02"),"HD5546",
IF(J1348="DCS_DI_02","HD5516",
IF(J1348="DCS_PI_01","GS8555-EX",
IF(J1348="DCS_DI_04","KFD2-ER-1.W.LB",""))))))</f>
        <v>HD5516</v>
      </c>
      <c r="Y1348" s="31" t="str">
        <f t="shared" ref="Y1348:Y1411" si="653">AG1348</f>
        <v>O1011101</v>
      </c>
      <c r="Z1348" s="31" t="str">
        <f t="shared" ref="Z1348:Z1411" si="654">IF(OR(J1348="DCS_AI_01",J1348="DCS_AI_02",J1348="DCS_AI_03",J1348="DCS_AI_04",J1348="DCS_AI_05",J1348="DCS_AO_01",J1348="DCS_AO_02",J1348="DCS_PI_01",
E1348="AI-IS",E1348="AO-IS",E1348="AI-R-IS",E1348="AI-R-NIS",E1348="AO-R-IS",E1348="AO-R-NIS",E1348="AO-NIS"),"TUA711-AIO16",
IF(J1348="DCS_DI_01","TUA711-DIR32",
IF(J1348="DCS_DI_02","TUA711-DIO32",
IF(J1348="DCS_DI_03","TUA711-DIO32",
IF(J1348="DCS_DI_04","TUA711-DIO32",
IF(J1348="DCS_DI_05","TUA711-DIO32",
IF(J1348="DCS_DI_07","TUA711-DIR32",
IF(J1348="DCS_DO_01","TUA711-DOR32",
IF(J1348="DCS_DO_02","TUA711-DOR32",
IF(J1348="DCS_DO_04","TUA711-DIO32",
IF(OR(J1348="DCS_DO_03",E1348="DI-IS"),"TUA711-DIO32",
"")))))))))))</f>
        <v>TUA711-DIO32</v>
      </c>
      <c r="AA1348" s="14" t="str">
        <f t="shared" ref="AA1348:AA1411" si="655">AC1348&amp;"/"&amp;AG1348&amp;"/ "&amp;P1348</f>
        <v>17-SC-DCS-002/O1011101/ 17-MC-DCS-002</v>
      </c>
      <c r="AB1348" s="31" t="s">
        <v>64</v>
      </c>
      <c r="AC1348" s="31" t="s">
        <v>54</v>
      </c>
      <c r="AD1348" s="31" t="s">
        <v>125</v>
      </c>
      <c r="AE1348" s="31">
        <v>1</v>
      </c>
      <c r="AF1348" s="31" t="s">
        <v>55</v>
      </c>
      <c r="AG1348" s="31" t="s">
        <v>1778</v>
      </c>
      <c r="AH1348" s="31">
        <v>2</v>
      </c>
      <c r="AI1348" s="31">
        <v>32</v>
      </c>
      <c r="AJ1348" s="31" t="s">
        <v>57</v>
      </c>
      <c r="AK1348" s="31">
        <f t="shared" si="647"/>
        <v>32</v>
      </c>
      <c r="AL1348" s="31" t="s">
        <v>62</v>
      </c>
      <c r="AO1348" s="31" t="s">
        <v>63</v>
      </c>
      <c r="AP1348" s="31" t="s">
        <v>1479</v>
      </c>
      <c r="AQ1348" s="14" t="s">
        <v>2348</v>
      </c>
      <c r="AR1348" s="31" t="s">
        <v>5716</v>
      </c>
      <c r="AS1348" s="31" t="s">
        <v>68</v>
      </c>
      <c r="AT1348" s="14" t="s">
        <v>5724</v>
      </c>
      <c r="AU1348" s="31" t="s">
        <v>5858</v>
      </c>
      <c r="AV1348" s="31" t="s">
        <v>5801</v>
      </c>
      <c r="AW1348" s="31" t="s">
        <v>5802</v>
      </c>
      <c r="AX1348" s="31" t="s">
        <v>5724</v>
      </c>
      <c r="BK1348" s="14" t="str">
        <f t="shared" ref="BK1348:BK1411" si="656">IF(AND(J1348="DCS_AI_01",W1348&lt;&gt;"",Q1348&lt;&gt;""),Q1348&amp;":"&amp;R1348&amp;"/"&amp;CHAR(10)&amp;W1348&amp;":3",
IF(AND(J1348="DCS_AI_02",W1348&lt;&gt;"",Q1348&lt;&gt;""),Q1348&amp;":"&amp;R1348&amp;"/"&amp;CHAR(10)&amp;W1348&amp;":3",
IF(AND(J1348="DCS_AO_01",W1348&lt;&gt;"",Q1348&lt;&gt;""),Q1348&amp;":"&amp;R1348&amp;"/"&amp;CHAR(10)&amp;W1348&amp;":3",
IF(AND(J1348="DCS_AO_02",W1348&lt;&gt;"",Q1348&lt;&gt;""),Q1348&amp;":"&amp;R1348&amp;"/"&amp;CHAR(10)&amp;W1348&amp;":3",
IF(AND(J1348="DCS_DI_02",W1348&lt;&gt;"",Q1348&lt;&gt;""),Q1348&amp;":"&amp;R1348&amp;"/"&amp;CHAR(10)&amp;W1348&amp;":3",
IF(AND(J1348="DCS_DI_04",W1348&lt;&gt;"",Q1348&lt;&gt;""),Q1348&amp;":"&amp;R1348&amp;"/"&amp;CHAR(10)&amp;W1348&amp;":3",
IF(AND(J1348="DCS_AI_03",W1348&lt;&gt;"",Q1348&lt;&gt;""),Q1348&amp;":"&amp;R1348&amp;"/"&amp;CHAR(10)&amp;W1348&amp;":1",
IF(AND(J1348="DCS_AI_04",W1348&lt;&gt;"",Q1348&lt;&gt;""),Q1348&amp;":"&amp;R1348&amp;"/"&amp;CHAR(10)&amp;W1348&amp;":1",
IF(AND(J1348="DCS_AI_05",W1348&lt;&gt;"",Q1348&lt;&gt;""),Q1348&amp;":"&amp;R1348&amp;"/"&amp;CHAR(10)&amp;W1348&amp;":1",
IF(AND(J1348="DCS_PI_01",W1348&lt;&gt;"",Q1348&lt;&gt;""),Q1348&amp;":"&amp;R1348&amp;"/"&amp;CHAR(10)&amp;W1348&amp;":13",""))))))))))</f>
        <v>TS-R-04:3/
O1011101_U32:3</v>
      </c>
      <c r="BL1348" s="14" t="str">
        <f t="shared" ref="BL1348:BL1411" si="657">IF(AND(J1348="DCS_AI_01",W1348&lt;&gt;"",Q1348&lt;&gt;""),Q1348&amp;":"&amp;S1348&amp;"/"&amp;CHAR(10)&amp;W1348&amp;":4",
IF(AND(J1348="DCS_AI_02",W1348&lt;&gt;"",Q1348&lt;&gt;""),Q1348&amp;":"&amp;S1348&amp;"/"&amp;CHAR(10)&amp;W1348&amp;":4",
IF(AND(J1348="DCS_AO_01",W1348&lt;&gt;"",Q1348&lt;&gt;""),Q1348&amp;":"&amp;S1348&amp;"/"&amp;CHAR(10)&amp;W1348&amp;":4",
IF(AND(J1348="DCS_AO_02",W1348&lt;&gt;"",Q1348&lt;&gt;""),Q1348&amp;":"&amp;S1348&amp;"/"&amp;CHAR(10)&amp;W1348&amp;":4",
IF(AND(J1348="DCS_DI_02",W1348&lt;&gt;"",Q1348&lt;&gt;""),Q1348&amp;":"&amp;S1348&amp;"/"&amp;CHAR(10)&amp;W1348&amp;":4",
IF(AND(J1348="DCS_DI_04",W1348&lt;&gt;"",Q1348&lt;&gt;""),Q1348&amp;":"&amp;S1348&amp;"/"&amp;CHAR(10)&amp;W1348&amp;":1",
IF(AND(J1348="DCS_AI_03",W1348&lt;&gt;"",Q1348&lt;&gt;""),Q1348&amp;":"&amp;S1348&amp;"/"&amp;CHAR(10)&amp;W1348&amp;":2",
IF(AND(J1348="DCS_AI_04",W1348&lt;&gt;"",Q1348&lt;&gt;""),Q1348&amp;":"&amp;S1348&amp;"/"&amp;CHAR(10)&amp;W1348&amp;":2",
IF(AND(J1348="DCS_AI_05",W1348&lt;&gt;"",Q1348&lt;&gt;""),Q1348&amp;":"&amp;S1348&amp;"/"&amp;CHAR(10)&amp;W1348&amp;":3",
IF(AND(J1348="DCS_PI_01",W1348&lt;&gt;"",Q1348&lt;&gt;""),Q1348&amp;":"&amp;S1348&amp;"/"&amp;CHAR(10)&amp;W1348&amp;":14",""))))))))))</f>
        <v>TS-R-04:4/
O1011101_U32:4</v>
      </c>
      <c r="BM1348" s="14" t="str">
        <f t="shared" ref="BM1348:BM1411" si="658">IF(AND(J1348="DCS_AI_05",W1348&lt;&gt;"",Q1348&lt;&gt;""),Q1348&amp;":"&amp;T1348&amp;"/"&amp;CHAR(10)&amp;W1348&amp;":4",
IF(AND(J1348="DCS_PI_01",W1348&lt;&gt;"",Q1348&lt;&gt;""),Q1348&amp;":"&amp;T1348&amp;"/"&amp;CHAR(10)&amp;W1348&amp;":11",""))</f>
        <v/>
      </c>
      <c r="BN1348" s="14"/>
      <c r="BO1348" s="14" t="str">
        <f t="shared" si="648"/>
        <v>O1011101:32A/
O1011101_U32:5</v>
      </c>
      <c r="BP1348" s="14" t="str">
        <f t="shared" si="649"/>
        <v>O1011101:32B/
O1011101_U32:6</v>
      </c>
      <c r="BQ1348" s="14"/>
      <c r="BR1348" s="14" t="str">
        <f t="shared" ref="BR1348:BR1411" si="659">IF(AND(J1348="DCS_DI_01",W1348="",Q1348&lt;&gt;""),Q1348&amp;":"&amp;R1348&amp;"/"&amp;CHAR(10)&amp;AG1348&amp;":"&amp;AI1348&amp;"A",
IF(AND(J1348="DCS_DI_07",W1348="",Q1348&lt;&gt;""),Q1348&amp;":"&amp;R1348&amp;"/"&amp;CHAR(10)&amp;AG1348&amp;":"&amp;AI1348&amp;"A",
IF(AND(J1348="DCS_DI_03",W1348="",Q1348&lt;&gt;""),Q1348&amp;":"&amp;R1348&amp;"/"&amp;CHAR(10)&amp;AG1348&amp;":"&amp;AI1348&amp;"A",
IF(AND(J1348="DCS_DI_05",W1348="",Q1348&lt;&gt;""),Q1348&amp;":"&amp;R1348&amp;"/"&amp;CHAR(10)&amp;AG1348&amp;":"&amp;AI1348&amp;"A",
IF(AND(J1348="DCS_DO_01",W1348="",Q1348&lt;&gt;""),Q1348&amp;":"&amp;R1348&amp;"/"&amp;CHAR(10)&amp;AG1348&amp;":"&amp;AI1348&amp;"A",
IF(AND(J1348="DCS_DO_01_HOLD",W1348="",Q1348&lt;&gt;""),Q1348&amp;":"&amp;CHAR(10)&amp;R1348&amp;"/"&amp;AG1348&amp;":"&amp;AI1348&amp;"A",
IF(AND(J1348="DCS_DO_02",W1348="",Q1348&lt;&gt;""),Q1348&amp;":"&amp;R1348&amp;"/"&amp;CHAR(10)&amp;AG1348&amp;":"&amp;AI1348&amp;"A","")))))))</f>
        <v/>
      </c>
      <c r="BS1348" s="14" t="str">
        <f t="shared" ref="BS1348:BS1411" si="660">IF(AND(J1348="DCS_DI_01",W1348="",Q1348&lt;&gt;""),Q1348&amp;":"&amp;S1348&amp;"/"&amp;CHAR(10)&amp;AG1348&amp;":"&amp;AI1348&amp;"B",
IF(AND(J1348="DCS_DI_07",W1348="",Q1348&lt;&gt;""),Q1348&amp;":"&amp;S1348&amp;"/"&amp;CHAR(10)&amp;AG1348&amp;":"&amp;AI1348&amp;"B",
IF(AND(J1348="DCS_DI_03",W1348="",Q1348&lt;&gt;""),Q1348&amp;":"&amp;S1348&amp;"/"&amp;CHAR(10)&amp;AG1348&amp;":"&amp;AI1348&amp;"B",
IF(AND(J1348="DCS_DI_05",W1348="",Q1348&lt;&gt;""),Q1348&amp;":"&amp;S1348&amp;"/"&amp;CHAR(10)&amp;AG1348&amp;":"&amp;AI1348&amp;"B",
IF(AND(J1348="DCS_DO_01",W1348="",Q1348&lt;&gt;""),Q1348&amp;":"&amp;S1348&amp;"/"&amp;CHAR(10)&amp;AG1348&amp;":"&amp;AI1348&amp;"C",
IF(AND(J1348="DCS_DO_01_HOLD",W1348="",Q1348&lt;&gt;""),Q1348&amp;":"&amp;CHAR(10)&amp;S1348&amp;"/"&amp;AG1348&amp;":"&amp;AI1348&amp;"C",
IF(AND(J1348="DCS_DO_02",W1348="",Q1348&lt;&gt;""),Q1348&amp;":"&amp;S1348&amp;"/"&amp;CHAR(10)&amp;AG1348&amp;":"&amp;AI1348&amp;"B",
IF(AND(J1348="DCS_DO_03",W1348="",Q1348&lt;&gt;""),Q1348&amp;":"&amp;S1348&amp;"/"&amp;CHAR(10)&amp;AG1348&amp;":"&amp;AI1348&amp;"A",
IF(AND(J1348="DCS_DO_04",W1348="",Q1348&lt;&gt;""),Q1348&amp;":"&amp;S1348&amp;"/"&amp;CHAR(10)&amp;AG1348&amp;":"&amp;AI1348&amp;"A","")))))))))</f>
        <v/>
      </c>
      <c r="BW1348" s="31" t="str">
        <f t="shared" ref="BW1348:BW1411" si="661">IF(AND(J1348="DCS_AI_01",W1348&lt;&gt;""),CONCATENATE(AI1348,"A"),
IF(AND(J1348="DCS_AI_02",W1348&lt;&gt;""),CONCATENATE(AI1348,"A"),
IF(AND(J1348="DCS_AI_03",W1348&lt;&gt;""),CONCATENATE(AI1348,"A"),
IF(AND(J1348="DCS_AI_04",W1348&lt;&gt;""),CONCATENATE(AI1348,"A"),
IF(AND(J1348="DCS_AI_05",W1348&lt;&gt;""),CONCATENATE(AI1348,"A"),
IF(AND(J1348="DCS_AO_01",W1348&lt;&gt;""),CONCATENATE(AI1348,"A"),
IF(AND(J1348="DCS_AO_02",W1348&lt;&gt;""),CONCATENATE(AI1348,"A"),
IF(AND(J1348="DCS_DI_02",W1348&lt;&gt;""),CONCATENATE(AI1348,"A"),
IF(AND(J1348="DCS_DI_04",W1348&lt;&gt;""),CONCATENATE(AI1348,"A"),
IF(AND(J1348="DCS_PI_01",W1348&lt;&gt;""),CONCATENATE(AI1348,"A"),""))))))))))</f>
        <v>32A</v>
      </c>
      <c r="BX1348" s="31" t="str">
        <f t="shared" ref="BX1348:BX1411" si="662">IF(AND(J1348="DCS_AI_01",W1348&lt;&gt;""),CONCATENATE(AI1348,"C"),
IF(AND(J1348="DCS_AI_02",W1348&lt;&gt;""),CONCATENATE(AI1348,"C"),
IF(AND(J1348="DCS_AI_03",W1348&lt;&gt;""),CONCATENATE(AI1348,"C"),
IF(AND(J1348="DCS_AI_04",W1348&lt;&gt;""),CONCATENATE(AI1348,"C"),
IF(AND(J1348="DCS_AI_05",W1348&lt;&gt;""),CONCATENATE(AI1348,"C"),
IF(AND(J1348="DCS_AO_01",W1348&lt;&gt;""),CONCATENATE(AI1348,"C"),
IF(AND(J1348="DCS_AO_02",W1348&lt;&gt;""),CONCATENATE(AI1348,"C"),
IF(AND(J1348="DCS_DI_02",W1348&lt;&gt;""),CONCATENATE(AI1348,"B"),
IF(AND(J1348="DCS_DI_04",W1348&lt;&gt;""),CONCATENATE(AI1348,"B"),
IF(AND(J1348="DCS_PI_01",W1348&lt;&gt;""),CONCATENATE(AI1348,"C"),""))))))))))</f>
        <v>32B</v>
      </c>
      <c r="BY1348" s="31" t="str">
        <f t="shared" ref="BY1348:BY1411" si="663">IF(AND(J1348="DCS_AI_01",W1348&lt;&gt;"",Q1348&lt;&gt;""),"3",
IF(AND(J1348="DCS_AI_02",W1348&lt;&gt;"",Q1348&lt;&gt;""),"3",
IF(AND(J1348="DCS_AO_01",W1348&lt;&gt;"",Q1348&lt;&gt;""),"3",
IF(AND(J1348="DCS_AO_02",W1348&lt;&gt;"",Q1348&lt;&gt;""),"3",
IF(AND(J1348="DCS_DI_02",W1348&lt;&gt;"",Q1348&lt;&gt;""),"3",
IF(AND(J1348="DCS_DI_04",W1348&lt;&gt;"",Q1348&lt;&gt;""),"3",
IF(AND(J1348="DCS_AI_03",W1348&lt;&gt;"",Q1348&lt;&gt;""),"1",
IF(AND(J1348="DCS_AI_04",W1348&lt;&gt;"",Q1348&lt;&gt;""),"1",
IF(AND(J1348="DCS_AI_05",W1348&lt;&gt;"",Q1348&lt;&gt;""),"1",
IF(AND(J1348="DCS_PI_01",W1348&lt;&gt;"",Q1348&lt;&gt;""),"13",""))))))))))</f>
        <v>3</v>
      </c>
      <c r="BZ1348" s="31" t="str">
        <f t="shared" ref="BZ1348:BZ1411" si="664">IF(AND(J1348="DCS_AI_01",W1348&lt;&gt;"",Q1348&lt;&gt;""),"4",
IF(AND(J1348="DCS_AI_02",W1348&lt;&gt;"",Q1348&lt;&gt;""),"4",
IF(AND(J1348="DCS_AO_01",W1348&lt;&gt;"",Q1348&lt;&gt;""),"4",
IF(AND(J1348="DCS_AO_02",W1348&lt;&gt;"",Q1348&lt;&gt;""),"4",
IF(AND(J1348="DCS_DI_02",W1348&lt;&gt;"",Q1348&lt;&gt;""),"4",
IF(AND(J1348="DCS_DI_04",W1348&lt;&gt;"",Q1348&lt;&gt;""),"1",
IF(AND(J1348="DCS_AI_03",W1348&lt;&gt;"",Q1348&lt;&gt;""),"2",
IF(AND(J1348="DCS_AI_04",W1348&lt;&gt;"",Q1348&lt;&gt;""),"2",
IF(AND(J1348="DCS_AI_05",W1348&lt;&gt;"",Q1348&lt;&gt;""),"3",
IF(AND(J1348="DCS_PI_01",W1348&lt;&gt;"",Q1348&lt;&gt;""),"14",""))))))))))</f>
        <v>4</v>
      </c>
      <c r="CA1348" s="31" t="str">
        <f t="shared" ref="CA1348:CA1411" si="665">IF(AND(J1348="DCS_AI_05",W1348&lt;&gt;"",Q1348&lt;&gt;""),"4",
IF(AND(J1348="DCS_PI_01",W1348&lt;&gt;"",Q1348&lt;&gt;""),"11",""))</f>
        <v/>
      </c>
      <c r="CB1348" s="31" t="str">
        <f t="shared" ref="CB1348:CB1411" si="666">IF(AND(J1348="DCS_AI_01",W1348&lt;&gt;""),"5",
IF(AND(J1348="DCS_AI_02",W1348&lt;&gt;""),"5",
IF(AND(J1348="DCS_AI_03",W1348&lt;&gt;""),"5",
IF(AND(J1348="DCS_AI_04",W1348&lt;&gt;""),"5",
IF(AND(J1348="DCS_AI_05",W1348&lt;&gt;""),"5",
IF(AND(J1348="DCS_AO_01",W1348&lt;&gt;""),"5",
IF(AND(J1348="DCS_AO_02",W1348&lt;&gt;""),"5",
IF(AND(J1348="DCS_DI_02",W1348&lt;&gt;""),"5",
IF(AND(J1348="DCS_DI_04",W1348&lt;&gt;""),"7",
IF(AND(J1348="DCS_PI_01",W1348&lt;&gt;""),"3",""))))))))))</f>
        <v>5</v>
      </c>
      <c r="CC1348" s="31" t="str">
        <f t="shared" ref="CC1348:CC1411" si="667">IF(AND(J1348="DCS_AI_01",W1348&lt;&gt;""),"6",
IF(AND(J1348="DCS_AI_02",W1348&lt;&gt;""),"6",
IF(AND(J1348="DCS_AI_03",W1348&lt;&gt;""),"6",
IF(AND(J1348="DCS_AI_04",W1348&lt;&gt;""),"6",
IF(AND(J1348="DCS_AI_05",W1348&lt;&gt;""),"6",
IF(AND(J1348="DCS_AO_01",W1348&lt;&gt;""),"6",
IF(AND(J1348="DCS_AO_02",W1348&lt;&gt;""),"6",
IF(AND(J1348="DCS_DI_02",W1348&lt;&gt;""),"6",
IF(AND(J1348="DCS_DI_04",W1348&lt;&gt;""),"8",
IF(AND(J1348="DCS_PI_01",W1348&lt;&gt;""),"4",""))))))))))</f>
        <v>6</v>
      </c>
      <c r="CD1348" s="31" t="str">
        <f t="shared" ref="CD1348:CD1411" si="668">IF(AND(J1348="DCS_DI_01",W1348="",Q1348&lt;&gt;""),CONCATENATE(AI1348,"A"),
IF(AND(J1348="DCS_DI_03",W1348="",Q1348&lt;&gt;""),CONCATENATE(AI1348,"A"),
IF(AND(J1348="DCS_DI_05",W1348="",Q1348&lt;&gt;""),CONCATENATE(AI1348,"A"),
IF(AND(J1348="DCS_DO_01",W1348="",Q1348&lt;&gt;""),CONCATENATE(AI1348,"A"),
IF(AND(J1348="DCS_DO_01_HOLD",W1348="",Q1348&lt;&gt;""),CONCATENATE(AI1348,"A"),
IF(AND(J1348="DCS_DO_02",W1348="",Q1348&lt;&gt;""),CONCATENATE(AI1348,"A"),""))))))</f>
        <v/>
      </c>
      <c r="CE1348" s="31" t="str">
        <f t="shared" ref="CE1348:CE1411" si="669">IF(AND(J1348="DCS_DI_01",W1348="",Q1348&lt;&gt;""),_xlfn.CONCAT(AI1348,"B"),
IF(AND(J1348="DCS_DI_03",W1348="",Q1348&lt;&gt;""),_xlfn.CONCAT(AI1348,"B"),
IF(AND(J1348="DCS_DI_05",W1348="",Q1348&lt;&gt;""),_xlfn.CONCAT(AI1348,"B"),
IF(AND(J1348="DCS_DO_01",W1348="",Q1348&lt;&gt;""),_xlfn.CONCAT(AI1348,"C"),
IF(AND(J1348="DCS_DO_01_HOLD",W1348="",Q1348&lt;&gt;""),_xlfn.CONCAT(AI1348,"C"),
IF(AND(J1348="DCS_DO_02",W1348="",Q1348&lt;&gt;""),_xlfn.CONCAT(AI1348,"B"),
IF(AND(J1348="DCS_DO_03",W1348="",Q1348&lt;&gt;""),_xlfn.CONCAT(AI1348,"A"),
IF(AND(J1348="DCS_DO_04",W1348="",Q1348&lt;&gt;""),_xlfn.CONCAT(AI1348,"A"),""))))))))</f>
        <v/>
      </c>
      <c r="CF1348" s="31" t="e">
        <f t="shared" ca="1" si="640"/>
        <v>#NAME?</v>
      </c>
      <c r="CG1348" s="31" t="e">
        <f t="shared" ca="1" si="641"/>
        <v>#NAME?</v>
      </c>
      <c r="CH1348" s="31" t="e">
        <f t="shared" ca="1" si="642"/>
        <v>#NAME?</v>
      </c>
      <c r="CI1348" s="31" t="e">
        <f t="shared" ca="1" si="643"/>
        <v>#NAME?</v>
      </c>
    </row>
    <row r="1349" spans="1:87" s="31" customFormat="1" ht="30" hidden="1" x14ac:dyDescent="0.25">
      <c r="A1349" s="9" t="s">
        <v>4493</v>
      </c>
      <c r="B1349" s="31" t="s">
        <v>1476</v>
      </c>
      <c r="C1349" s="31" t="s">
        <v>1477</v>
      </c>
      <c r="E1349" s="14" t="s">
        <v>1253</v>
      </c>
      <c r="G1349" s="31" t="str">
        <f t="shared" si="650"/>
        <v>Сигнал</v>
      </c>
      <c r="H1349" s="31" t="s">
        <v>1262</v>
      </c>
      <c r="I1349" s="31" t="s">
        <v>4528</v>
      </c>
      <c r="J1349" s="31" t="str">
        <f t="shared" si="645"/>
        <v>DCS_DO_01</v>
      </c>
      <c r="K1349" s="14" t="s">
        <v>5866</v>
      </c>
      <c r="M1349" s="31" t="s">
        <v>1475</v>
      </c>
      <c r="N1349" s="31" t="s">
        <v>1261</v>
      </c>
      <c r="O1349" s="31" t="s">
        <v>1267</v>
      </c>
      <c r="P1349" s="31" t="s">
        <v>61</v>
      </c>
      <c r="Q1349" s="31" t="s">
        <v>600</v>
      </c>
      <c r="R1349" s="31">
        <v>3</v>
      </c>
      <c r="S1349" s="31">
        <v>4</v>
      </c>
      <c r="T1349" s="31" t="s">
        <v>62</v>
      </c>
      <c r="U1349" s="31" t="str">
        <f t="shared" si="644"/>
        <v>30</v>
      </c>
      <c r="V1349" s="14" t="str">
        <f t="shared" si="646"/>
        <v>AVK 2,5 A, AVK 2,5 A</v>
      </c>
      <c r="W1349" s="31" t="str">
        <f t="shared" si="651"/>
        <v/>
      </c>
      <c r="X1349" s="14" t="str">
        <f t="shared" si="652"/>
        <v/>
      </c>
      <c r="Y1349" s="31" t="str">
        <f t="shared" si="653"/>
        <v>O1011202</v>
      </c>
      <c r="Z1349" s="31" t="str">
        <f t="shared" si="654"/>
        <v>TUA711-DOR32</v>
      </c>
      <c r="AA1349" s="14" t="str">
        <f t="shared" si="655"/>
        <v>17-SC-DCS-002/O1011202/ 17-MC-DCS-002</v>
      </c>
      <c r="AB1349" s="31" t="s">
        <v>64</v>
      </c>
      <c r="AC1349" s="31" t="s">
        <v>54</v>
      </c>
      <c r="AD1349" s="31" t="s">
        <v>125</v>
      </c>
      <c r="AE1349" s="31">
        <v>1</v>
      </c>
      <c r="AF1349" s="31" t="s">
        <v>1254</v>
      </c>
      <c r="AG1349" s="31" t="s">
        <v>4489</v>
      </c>
      <c r="AH1349" s="31">
        <v>3</v>
      </c>
      <c r="AI1349" s="31">
        <v>30</v>
      </c>
      <c r="AJ1349" s="31" t="s">
        <v>1256</v>
      </c>
      <c r="AK1349" s="31">
        <f t="shared" si="647"/>
        <v>32</v>
      </c>
      <c r="AL1349" s="31">
        <v>0.25</v>
      </c>
      <c r="AO1349" s="31" t="s">
        <v>63</v>
      </c>
      <c r="AP1349" s="31" t="s">
        <v>1479</v>
      </c>
      <c r="AQ1349" s="14" t="s">
        <v>1478</v>
      </c>
      <c r="AR1349" s="31" t="s">
        <v>5716</v>
      </c>
      <c r="AS1349" s="31" t="s">
        <v>68</v>
      </c>
      <c r="AT1349" s="14" t="s">
        <v>5724</v>
      </c>
      <c r="AU1349" s="31" t="s">
        <v>5858</v>
      </c>
      <c r="AV1349" s="31" t="s">
        <v>5796</v>
      </c>
      <c r="AW1349" s="31" t="s">
        <v>5798</v>
      </c>
      <c r="AX1349" s="31" t="s">
        <v>5724</v>
      </c>
      <c r="BK1349" s="14" t="str">
        <f t="shared" si="656"/>
        <v/>
      </c>
      <c r="BL1349" s="14" t="str">
        <f t="shared" si="657"/>
        <v/>
      </c>
      <c r="BM1349" s="14" t="str">
        <f t="shared" si="658"/>
        <v/>
      </c>
      <c r="BN1349" s="14"/>
      <c r="BO1349" s="14" t="str">
        <f t="shared" si="648"/>
        <v/>
      </c>
      <c r="BP1349" s="14" t="str">
        <f t="shared" si="649"/>
        <v/>
      </c>
      <c r="BQ1349" s="14"/>
      <c r="BR1349" s="14" t="str">
        <f t="shared" si="659"/>
        <v>TS-O-05:3/
O1011202:30A</v>
      </c>
      <c r="BS1349" s="14" t="str">
        <f t="shared" si="660"/>
        <v>TS-O-05:4/
O1011202:30C</v>
      </c>
      <c r="BW1349" s="31" t="str">
        <f t="shared" si="661"/>
        <v/>
      </c>
      <c r="BX1349" s="31" t="str">
        <f t="shared" si="662"/>
        <v/>
      </c>
      <c r="BY1349" s="31" t="str">
        <f t="shared" si="663"/>
        <v/>
      </c>
      <c r="BZ1349" s="31" t="str">
        <f t="shared" si="664"/>
        <v/>
      </c>
      <c r="CA1349" s="31" t="str">
        <f t="shared" si="665"/>
        <v/>
      </c>
      <c r="CB1349" s="31" t="str">
        <f t="shared" si="666"/>
        <v/>
      </c>
      <c r="CC1349" s="31" t="str">
        <f t="shared" si="667"/>
        <v/>
      </c>
      <c r="CD1349" s="31" t="str">
        <f t="shared" si="668"/>
        <v>30A</v>
      </c>
      <c r="CE1349" s="31" t="e">
        <f t="shared" ca="1" si="669"/>
        <v>#NAME?</v>
      </c>
      <c r="CF1349" s="31" t="e">
        <f t="shared" ref="CF1349:CF1412" ca="1" si="670">_xlfn.CONCAT(BW1349,CD1349)</f>
        <v>#NAME?</v>
      </c>
      <c r="CG1349" s="31" t="e">
        <f t="shared" ref="CG1349:CG1412" ca="1" si="671">_xlfn.CONCAT(BX1349,CE1349)</f>
        <v>#NAME?</v>
      </c>
      <c r="CH1349" s="31" t="e">
        <f t="shared" ref="CH1349:CH1412" ca="1" si="672">_xlfn.CONCAT(BO1349,BR1349)</f>
        <v>#NAME?</v>
      </c>
      <c r="CI1349" s="31" t="e">
        <f t="shared" ref="CI1349:CI1412" ca="1" si="673">_xlfn.CONCAT(BP1349,BS1349)</f>
        <v>#NAME?</v>
      </c>
    </row>
    <row r="1350" spans="1:87" s="31" customFormat="1" ht="30" hidden="1" x14ac:dyDescent="0.25">
      <c r="A1350" s="9" t="s">
        <v>4493</v>
      </c>
      <c r="B1350" s="31" t="s">
        <v>1509</v>
      </c>
      <c r="C1350" s="31" t="s">
        <v>2389</v>
      </c>
      <c r="E1350" s="14" t="s">
        <v>1777</v>
      </c>
      <c r="G1350" s="31" t="str">
        <f t="shared" si="650"/>
        <v>Сигнал</v>
      </c>
      <c r="H1350" s="31" t="s">
        <v>1764</v>
      </c>
      <c r="I1350" s="31" t="s">
        <v>4528</v>
      </c>
      <c r="J1350" s="31" t="str">
        <f t="shared" si="645"/>
        <v>DCS_DI_02</v>
      </c>
      <c r="K1350" s="14" t="s">
        <v>5866</v>
      </c>
      <c r="M1350" s="31" t="s">
        <v>2391</v>
      </c>
      <c r="N1350" s="31" t="s">
        <v>107</v>
      </c>
      <c r="O1350" s="31" t="s">
        <v>58</v>
      </c>
      <c r="P1350" s="31" t="s">
        <v>61</v>
      </c>
      <c r="Q1350" s="31" t="s">
        <v>1649</v>
      </c>
      <c r="R1350" s="31">
        <v>1</v>
      </c>
      <c r="S1350" s="31">
        <v>2</v>
      </c>
      <c r="T1350" s="31" t="s">
        <v>62</v>
      </c>
      <c r="U1350" s="31" t="str">
        <f t="shared" si="644"/>
        <v>48</v>
      </c>
      <c r="V1350" s="14" t="str">
        <f t="shared" si="646"/>
        <v>AVK 2,5 A, AVK 2,5 A</v>
      </c>
      <c r="W1350" s="31" t="str">
        <f t="shared" si="651"/>
        <v>O1011102_U17</v>
      </c>
      <c r="X1350" s="14" t="str">
        <f t="shared" si="652"/>
        <v>HD5516</v>
      </c>
      <c r="Y1350" s="31" t="str">
        <f t="shared" si="653"/>
        <v>O1011102</v>
      </c>
      <c r="Z1350" s="31" t="str">
        <f t="shared" si="654"/>
        <v>TUA711-DIO32</v>
      </c>
      <c r="AA1350" s="14" t="str">
        <f t="shared" si="655"/>
        <v>17-SC-DCS-002/O1011102/ 17-MC-DCS-002</v>
      </c>
      <c r="AB1350" s="31" t="s">
        <v>64</v>
      </c>
      <c r="AC1350" s="31" t="s">
        <v>54</v>
      </c>
      <c r="AD1350" s="31" t="s">
        <v>125</v>
      </c>
      <c r="AE1350" s="31">
        <v>1</v>
      </c>
      <c r="AF1350" s="31" t="s">
        <v>55</v>
      </c>
      <c r="AG1350" s="31" t="s">
        <v>2351</v>
      </c>
      <c r="AH1350" s="31">
        <v>3</v>
      </c>
      <c r="AI1350" s="31">
        <v>17</v>
      </c>
      <c r="AJ1350" s="31" t="s">
        <v>57</v>
      </c>
      <c r="AK1350" s="31">
        <f t="shared" si="647"/>
        <v>32</v>
      </c>
      <c r="AL1350" s="31" t="s">
        <v>62</v>
      </c>
      <c r="AO1350" s="31" t="s">
        <v>63</v>
      </c>
      <c r="AP1350" s="31" t="s">
        <v>1479</v>
      </c>
      <c r="AQ1350" s="14" t="s">
        <v>2390</v>
      </c>
      <c r="AR1350" s="31" t="s">
        <v>5716</v>
      </c>
      <c r="AS1350" s="31" t="s">
        <v>68</v>
      </c>
      <c r="AT1350" s="14" t="s">
        <v>5724</v>
      </c>
      <c r="AU1350" s="31" t="s">
        <v>5858</v>
      </c>
      <c r="AV1350" s="31" t="s">
        <v>5796</v>
      </c>
      <c r="AW1350" s="31" t="s">
        <v>5800</v>
      </c>
      <c r="AX1350" s="31" t="s">
        <v>5724</v>
      </c>
      <c r="BK1350" s="14" t="str">
        <f t="shared" si="656"/>
        <v>TS-P-05:1/
O1011102_U17:3</v>
      </c>
      <c r="BL1350" s="14" t="str">
        <f t="shared" si="657"/>
        <v>TS-P-05:2/
O1011102_U17:4</v>
      </c>
      <c r="BM1350" s="14" t="str">
        <f t="shared" si="658"/>
        <v/>
      </c>
      <c r="BN1350" s="14"/>
      <c r="BO1350" s="14" t="str">
        <f t="shared" si="648"/>
        <v>O1011102:17A/
O1011102_U17:5</v>
      </c>
      <c r="BP1350" s="14" t="str">
        <f t="shared" si="649"/>
        <v>O1011102:17B/
O1011102_U17:6</v>
      </c>
      <c r="BQ1350" s="14"/>
      <c r="BR1350" s="14" t="str">
        <f t="shared" si="659"/>
        <v/>
      </c>
      <c r="BS1350" s="14" t="str">
        <f t="shared" si="660"/>
        <v/>
      </c>
      <c r="BW1350" s="31" t="str">
        <f t="shared" si="661"/>
        <v>17A</v>
      </c>
      <c r="BX1350" s="31" t="str">
        <f t="shared" si="662"/>
        <v>17B</v>
      </c>
      <c r="BY1350" s="31" t="str">
        <f t="shared" si="663"/>
        <v>3</v>
      </c>
      <c r="BZ1350" s="31" t="str">
        <f t="shared" si="664"/>
        <v>4</v>
      </c>
      <c r="CA1350" s="31" t="str">
        <f t="shared" si="665"/>
        <v/>
      </c>
      <c r="CB1350" s="31" t="str">
        <f t="shared" si="666"/>
        <v>5</v>
      </c>
      <c r="CC1350" s="31" t="str">
        <f t="shared" si="667"/>
        <v>6</v>
      </c>
      <c r="CD1350" s="31" t="str">
        <f t="shared" si="668"/>
        <v/>
      </c>
      <c r="CE1350" s="31" t="str">
        <f t="shared" si="669"/>
        <v/>
      </c>
      <c r="CF1350" s="31" t="e">
        <f t="shared" ca="1" si="670"/>
        <v>#NAME?</v>
      </c>
      <c r="CG1350" s="31" t="e">
        <f t="shared" ca="1" si="671"/>
        <v>#NAME?</v>
      </c>
      <c r="CH1350" s="31" t="e">
        <f t="shared" ca="1" si="672"/>
        <v>#NAME?</v>
      </c>
      <c r="CI1350" s="31" t="e">
        <f t="shared" ca="1" si="673"/>
        <v>#NAME?</v>
      </c>
    </row>
    <row r="1351" spans="1:87" s="31" customFormat="1" ht="30" hidden="1" x14ac:dyDescent="0.25">
      <c r="A1351" s="9" t="s">
        <v>4493</v>
      </c>
      <c r="B1351" s="31" t="s">
        <v>1509</v>
      </c>
      <c r="C1351" s="31" t="s">
        <v>2393</v>
      </c>
      <c r="E1351" s="14" t="s">
        <v>1777</v>
      </c>
      <c r="G1351" s="31" t="str">
        <f t="shared" si="650"/>
        <v>Сигнал</v>
      </c>
      <c r="H1351" s="31" t="s">
        <v>1768</v>
      </c>
      <c r="I1351" s="31" t="s">
        <v>4528</v>
      </c>
      <c r="J1351" s="31" t="str">
        <f t="shared" si="645"/>
        <v>DCS_DI_02</v>
      </c>
      <c r="K1351" s="14" t="s">
        <v>5866</v>
      </c>
      <c r="M1351" s="31" t="s">
        <v>2391</v>
      </c>
      <c r="N1351" s="31" t="s">
        <v>107</v>
      </c>
      <c r="O1351" s="31" t="s">
        <v>103</v>
      </c>
      <c r="P1351" s="31" t="s">
        <v>61</v>
      </c>
      <c r="Q1351" s="31" t="s">
        <v>1649</v>
      </c>
      <c r="R1351" s="31">
        <v>3</v>
      </c>
      <c r="S1351" s="31">
        <v>4</v>
      </c>
      <c r="T1351" s="31" t="s">
        <v>62</v>
      </c>
      <c r="U1351" s="31" t="str">
        <f t="shared" ref="U1351:U1414" si="674">IF(N1351="02 Core","2",
IF(N1351="08 Core","8",
IF(N1351="16 core","16",
IF(N1351="20 core","20",
IF(N1351="30 Core","30",
IF(N1351="01 Pair","2",
IF(N1351="02 Pair","4",
IF(N1351="05 Pair","10",
IF(N1351="06 Pair","12",
IF(N1351="10 Pair","20",
IF(N1351="12 Pair","24",
IF(N1351="15 Pair","30",
IF(N1351="24 Pair","48",
IF(N1351="06 Triad","18",
""))))))))))))))</f>
        <v>48</v>
      </c>
      <c r="V1351" s="14" t="str">
        <f t="shared" si="646"/>
        <v>AVK 2,5 A, AVK 2,5 A</v>
      </c>
      <c r="W1351" s="31" t="str">
        <f t="shared" si="651"/>
        <v>O1011102_U18</v>
      </c>
      <c r="X1351" s="14" t="str">
        <f t="shared" si="652"/>
        <v>HD5516</v>
      </c>
      <c r="Y1351" s="31" t="str">
        <f t="shared" si="653"/>
        <v>O1011102</v>
      </c>
      <c r="Z1351" s="31" t="str">
        <f t="shared" si="654"/>
        <v>TUA711-DIO32</v>
      </c>
      <c r="AA1351" s="14" t="str">
        <f t="shared" si="655"/>
        <v>17-SC-DCS-002/O1011102/ 17-MC-DCS-002</v>
      </c>
      <c r="AB1351" s="31" t="s">
        <v>64</v>
      </c>
      <c r="AC1351" s="31" t="s">
        <v>54</v>
      </c>
      <c r="AD1351" s="31" t="s">
        <v>125</v>
      </c>
      <c r="AE1351" s="31">
        <v>1</v>
      </c>
      <c r="AF1351" s="31" t="s">
        <v>55</v>
      </c>
      <c r="AG1351" s="31" t="s">
        <v>2351</v>
      </c>
      <c r="AH1351" s="31">
        <v>3</v>
      </c>
      <c r="AI1351" s="31">
        <v>18</v>
      </c>
      <c r="AJ1351" s="31" t="s">
        <v>57</v>
      </c>
      <c r="AK1351" s="31">
        <f t="shared" si="647"/>
        <v>32</v>
      </c>
      <c r="AL1351" s="31" t="s">
        <v>62</v>
      </c>
      <c r="AO1351" s="31" t="s">
        <v>63</v>
      </c>
      <c r="AP1351" s="31" t="s">
        <v>1479</v>
      </c>
      <c r="AQ1351" s="14" t="s">
        <v>2394</v>
      </c>
      <c r="AR1351" s="31" t="s">
        <v>5716</v>
      </c>
      <c r="AS1351" s="31" t="s">
        <v>68</v>
      </c>
      <c r="AT1351" s="14" t="s">
        <v>5724</v>
      </c>
      <c r="AU1351" s="31" t="s">
        <v>5858</v>
      </c>
      <c r="AV1351" s="31" t="s">
        <v>5801</v>
      </c>
      <c r="AW1351" s="31" t="s">
        <v>5802</v>
      </c>
      <c r="AX1351" s="31" t="s">
        <v>5724</v>
      </c>
      <c r="BK1351" s="14" t="str">
        <f t="shared" si="656"/>
        <v>TS-P-05:3/
O1011102_U18:3</v>
      </c>
      <c r="BL1351" s="14" t="str">
        <f t="shared" si="657"/>
        <v>TS-P-05:4/
O1011102_U18:4</v>
      </c>
      <c r="BM1351" s="14" t="str">
        <f t="shared" si="658"/>
        <v/>
      </c>
      <c r="BN1351" s="14"/>
      <c r="BO1351" s="14" t="str">
        <f t="shared" si="648"/>
        <v>O1011102:18A/
O1011102_U18:5</v>
      </c>
      <c r="BP1351" s="14" t="str">
        <f t="shared" si="649"/>
        <v>O1011102:18B/
O1011102_U18:6</v>
      </c>
      <c r="BQ1351" s="14"/>
      <c r="BR1351" s="14" t="str">
        <f t="shared" si="659"/>
        <v/>
      </c>
      <c r="BS1351" s="14" t="str">
        <f t="shared" si="660"/>
        <v/>
      </c>
      <c r="BW1351" s="31" t="str">
        <f t="shared" si="661"/>
        <v>18A</v>
      </c>
      <c r="BX1351" s="31" t="str">
        <f t="shared" si="662"/>
        <v>18B</v>
      </c>
      <c r="BY1351" s="31" t="str">
        <f t="shared" si="663"/>
        <v>3</v>
      </c>
      <c r="BZ1351" s="31" t="str">
        <f t="shared" si="664"/>
        <v>4</v>
      </c>
      <c r="CA1351" s="31" t="str">
        <f t="shared" si="665"/>
        <v/>
      </c>
      <c r="CB1351" s="31" t="str">
        <f t="shared" si="666"/>
        <v>5</v>
      </c>
      <c r="CC1351" s="31" t="str">
        <f t="shared" si="667"/>
        <v>6</v>
      </c>
      <c r="CD1351" s="31" t="str">
        <f t="shared" si="668"/>
        <v/>
      </c>
      <c r="CE1351" s="31" t="str">
        <f t="shared" si="669"/>
        <v/>
      </c>
      <c r="CF1351" s="31" t="e">
        <f t="shared" ca="1" si="670"/>
        <v>#NAME?</v>
      </c>
      <c r="CG1351" s="31" t="e">
        <f t="shared" ca="1" si="671"/>
        <v>#NAME?</v>
      </c>
      <c r="CH1351" s="31" t="e">
        <f t="shared" ca="1" si="672"/>
        <v>#NAME?</v>
      </c>
      <c r="CI1351" s="31" t="e">
        <f t="shared" ca="1" si="673"/>
        <v>#NAME?</v>
      </c>
    </row>
    <row r="1352" spans="1:87" s="31" customFormat="1" ht="30" hidden="1" x14ac:dyDescent="0.25">
      <c r="A1352" s="9" t="s">
        <v>4493</v>
      </c>
      <c r="B1352" s="31" t="s">
        <v>1509</v>
      </c>
      <c r="C1352" s="31" t="s">
        <v>1510</v>
      </c>
      <c r="E1352" s="14" t="s">
        <v>1253</v>
      </c>
      <c r="G1352" s="31" t="str">
        <f t="shared" si="650"/>
        <v>Сигнал</v>
      </c>
      <c r="H1352" s="31" t="s">
        <v>1262</v>
      </c>
      <c r="I1352" s="31" t="s">
        <v>4528</v>
      </c>
      <c r="J1352" s="31" t="str">
        <f t="shared" si="645"/>
        <v>DCS_DO_01</v>
      </c>
      <c r="K1352" s="14" t="s">
        <v>5866</v>
      </c>
      <c r="M1352" s="31" t="s">
        <v>1511</v>
      </c>
      <c r="N1352" s="31" t="s">
        <v>1261</v>
      </c>
      <c r="O1352" s="31" t="s">
        <v>1257</v>
      </c>
      <c r="P1352" s="31" t="s">
        <v>61</v>
      </c>
      <c r="Q1352" s="31" t="s">
        <v>647</v>
      </c>
      <c r="R1352" s="31">
        <v>1</v>
      </c>
      <c r="S1352" s="31">
        <v>2</v>
      </c>
      <c r="T1352" s="31" t="s">
        <v>62</v>
      </c>
      <c r="U1352" s="31" t="str">
        <f t="shared" si="674"/>
        <v>30</v>
      </c>
      <c r="V1352" s="14" t="str">
        <f t="shared" si="646"/>
        <v>AVK 2,5 A, AVK 2,5 A</v>
      </c>
      <c r="W1352" s="31" t="str">
        <f t="shared" si="651"/>
        <v/>
      </c>
      <c r="X1352" s="14" t="str">
        <f t="shared" si="652"/>
        <v/>
      </c>
      <c r="Y1352" s="31" t="str">
        <f t="shared" si="653"/>
        <v>O1011203</v>
      </c>
      <c r="Z1352" s="31" t="str">
        <f t="shared" si="654"/>
        <v>TUA711-DOR32</v>
      </c>
      <c r="AA1352" s="14" t="str">
        <f t="shared" si="655"/>
        <v>17-SC-DCS-002/O1011203/ 17-MC-DCS-002</v>
      </c>
      <c r="AB1352" s="31" t="s">
        <v>64</v>
      </c>
      <c r="AC1352" s="31" t="s">
        <v>54</v>
      </c>
      <c r="AD1352" s="31" t="s">
        <v>125</v>
      </c>
      <c r="AE1352" s="31">
        <v>1</v>
      </c>
      <c r="AF1352" s="31" t="s">
        <v>1254</v>
      </c>
      <c r="AG1352" s="31" t="s">
        <v>4490</v>
      </c>
      <c r="AH1352" s="31">
        <v>4</v>
      </c>
      <c r="AI1352" s="31">
        <v>7</v>
      </c>
      <c r="AJ1352" s="31" t="s">
        <v>1256</v>
      </c>
      <c r="AK1352" s="31">
        <f t="shared" si="647"/>
        <v>32</v>
      </c>
      <c r="AL1352" s="31">
        <v>0.25</v>
      </c>
      <c r="AO1352" s="31" t="s">
        <v>63</v>
      </c>
      <c r="AP1352" s="31" t="s">
        <v>1479</v>
      </c>
      <c r="AQ1352" s="14" t="s">
        <v>1478</v>
      </c>
      <c r="AR1352" s="31" t="s">
        <v>5716</v>
      </c>
      <c r="AS1352" s="31" t="s">
        <v>68</v>
      </c>
      <c r="AT1352" s="14" t="s">
        <v>5724</v>
      </c>
      <c r="AU1352" s="31" t="s">
        <v>5858</v>
      </c>
      <c r="AV1352" s="31" t="s">
        <v>5796</v>
      </c>
      <c r="AW1352" s="31" t="s">
        <v>5798</v>
      </c>
      <c r="AX1352" s="31" t="s">
        <v>5724</v>
      </c>
      <c r="BK1352" s="14" t="str">
        <f t="shared" si="656"/>
        <v/>
      </c>
      <c r="BL1352" s="14" t="str">
        <f t="shared" si="657"/>
        <v/>
      </c>
      <c r="BM1352" s="14" t="str">
        <f t="shared" si="658"/>
        <v/>
      </c>
      <c r="BN1352" s="14"/>
      <c r="BO1352" s="14" t="str">
        <f t="shared" si="648"/>
        <v/>
      </c>
      <c r="BP1352" s="14" t="str">
        <f t="shared" si="649"/>
        <v/>
      </c>
      <c r="BQ1352" s="14"/>
      <c r="BR1352" s="14" t="str">
        <f t="shared" si="659"/>
        <v>TS-O-06:1/
O1011203:7A</v>
      </c>
      <c r="BS1352" s="14" t="str">
        <f t="shared" si="660"/>
        <v>TS-O-06:2/
O1011203:7C</v>
      </c>
      <c r="BW1352" s="31" t="str">
        <f t="shared" si="661"/>
        <v/>
      </c>
      <c r="BX1352" s="31" t="str">
        <f t="shared" si="662"/>
        <v/>
      </c>
      <c r="BY1352" s="31" t="str">
        <f t="shared" si="663"/>
        <v/>
      </c>
      <c r="BZ1352" s="31" t="str">
        <f t="shared" si="664"/>
        <v/>
      </c>
      <c r="CA1352" s="31" t="str">
        <f t="shared" si="665"/>
        <v/>
      </c>
      <c r="CB1352" s="31" t="str">
        <f t="shared" si="666"/>
        <v/>
      </c>
      <c r="CC1352" s="31" t="str">
        <f t="shared" si="667"/>
        <v/>
      </c>
      <c r="CD1352" s="31" t="str">
        <f t="shared" si="668"/>
        <v>7A</v>
      </c>
      <c r="CE1352" s="31" t="e">
        <f t="shared" ca="1" si="669"/>
        <v>#NAME?</v>
      </c>
      <c r="CF1352" s="31" t="e">
        <f t="shared" ca="1" si="670"/>
        <v>#NAME?</v>
      </c>
      <c r="CG1352" s="31" t="e">
        <f t="shared" ca="1" si="671"/>
        <v>#NAME?</v>
      </c>
      <c r="CH1352" s="31" t="e">
        <f t="shared" ca="1" si="672"/>
        <v>#NAME?</v>
      </c>
      <c r="CI1352" s="31" t="e">
        <f t="shared" ca="1" si="673"/>
        <v>#NAME?</v>
      </c>
    </row>
    <row r="1353" spans="1:87" s="31" customFormat="1" ht="30" hidden="1" x14ac:dyDescent="0.25">
      <c r="A1353" s="9" t="s">
        <v>4493</v>
      </c>
      <c r="B1353" s="31" t="s">
        <v>1529</v>
      </c>
      <c r="C1353" s="31" t="s">
        <v>2423</v>
      </c>
      <c r="E1353" s="14" t="s">
        <v>1777</v>
      </c>
      <c r="G1353" s="31" t="str">
        <f t="shared" si="650"/>
        <v>Сигнал</v>
      </c>
      <c r="H1353" s="31" t="s">
        <v>1764</v>
      </c>
      <c r="I1353" s="31" t="s">
        <v>4528</v>
      </c>
      <c r="J1353" s="31" t="str">
        <f t="shared" si="645"/>
        <v>DCS_DI_02</v>
      </c>
      <c r="K1353" s="14" t="s">
        <v>5866</v>
      </c>
      <c r="M1353" s="31" t="s">
        <v>2426</v>
      </c>
      <c r="N1353" s="31" t="s">
        <v>107</v>
      </c>
      <c r="O1353" s="31" t="s">
        <v>58</v>
      </c>
      <c r="P1353" s="31" t="s">
        <v>61</v>
      </c>
      <c r="Q1353" s="31" t="s">
        <v>133</v>
      </c>
      <c r="R1353" s="31">
        <v>1</v>
      </c>
      <c r="S1353" s="31">
        <v>2</v>
      </c>
      <c r="T1353" s="31" t="s">
        <v>62</v>
      </c>
      <c r="U1353" s="31" t="str">
        <f t="shared" si="674"/>
        <v>48</v>
      </c>
      <c r="V1353" s="14" t="str">
        <f t="shared" si="646"/>
        <v>AVK 2,5 A, AVK 2,5 A</v>
      </c>
      <c r="W1353" s="31" t="str">
        <f t="shared" si="651"/>
        <v>O1011103_U1</v>
      </c>
      <c r="X1353" s="14" t="str">
        <f t="shared" si="652"/>
        <v>HD5516</v>
      </c>
      <c r="Y1353" s="31" t="str">
        <f t="shared" si="653"/>
        <v>O1011103</v>
      </c>
      <c r="Z1353" s="31" t="str">
        <f t="shared" si="654"/>
        <v>TUA711-DIO32</v>
      </c>
      <c r="AA1353" s="14" t="str">
        <f t="shared" si="655"/>
        <v>17-SC-DCS-002/O1011103/ 17-MC-DCS-002</v>
      </c>
      <c r="AB1353" s="31" t="s">
        <v>64</v>
      </c>
      <c r="AC1353" s="31" t="s">
        <v>54</v>
      </c>
      <c r="AD1353" s="31" t="s">
        <v>125</v>
      </c>
      <c r="AE1353" s="31">
        <v>1</v>
      </c>
      <c r="AF1353" s="31" t="s">
        <v>55</v>
      </c>
      <c r="AG1353" s="31" t="s">
        <v>2425</v>
      </c>
      <c r="AH1353" s="31">
        <v>4</v>
      </c>
      <c r="AI1353" s="31">
        <v>1</v>
      </c>
      <c r="AJ1353" s="31" t="s">
        <v>57</v>
      </c>
      <c r="AK1353" s="31">
        <f t="shared" si="647"/>
        <v>32</v>
      </c>
      <c r="AL1353" s="31" t="s">
        <v>62</v>
      </c>
      <c r="AO1353" s="31" t="s">
        <v>63</v>
      </c>
      <c r="AP1353" s="31" t="s">
        <v>1479</v>
      </c>
      <c r="AQ1353" s="14" t="s">
        <v>2424</v>
      </c>
      <c r="AR1353" s="31" t="s">
        <v>5716</v>
      </c>
      <c r="AS1353" s="31" t="s">
        <v>68</v>
      </c>
      <c r="AT1353" s="14" t="s">
        <v>5724</v>
      </c>
      <c r="AU1353" s="31" t="s">
        <v>5858</v>
      </c>
      <c r="AV1353" s="31" t="s">
        <v>5796</v>
      </c>
      <c r="AW1353" s="31" t="s">
        <v>5800</v>
      </c>
      <c r="AX1353" s="31" t="s">
        <v>5724</v>
      </c>
      <c r="BK1353" s="14" t="str">
        <f t="shared" si="656"/>
        <v>TS-Q-01:1/
O1011103_U1:3</v>
      </c>
      <c r="BL1353" s="14" t="str">
        <f t="shared" si="657"/>
        <v>TS-Q-01:2/
O1011103_U1:4</v>
      </c>
      <c r="BM1353" s="14" t="str">
        <f t="shared" si="658"/>
        <v/>
      </c>
      <c r="BN1353" s="14"/>
      <c r="BO1353" s="14" t="str">
        <f t="shared" si="648"/>
        <v>O1011103:1A/
O1011103_U1:5</v>
      </c>
      <c r="BP1353" s="14" t="str">
        <f t="shared" si="649"/>
        <v>O1011103:1B/
O1011103_U1:6</v>
      </c>
      <c r="BQ1353" s="14"/>
      <c r="BR1353" s="14" t="str">
        <f t="shared" si="659"/>
        <v/>
      </c>
      <c r="BS1353" s="14" t="str">
        <f t="shared" si="660"/>
        <v/>
      </c>
      <c r="BW1353" s="31" t="str">
        <f t="shared" si="661"/>
        <v>1A</v>
      </c>
      <c r="BX1353" s="31" t="str">
        <f t="shared" si="662"/>
        <v>1B</v>
      </c>
      <c r="BY1353" s="31" t="str">
        <f t="shared" si="663"/>
        <v>3</v>
      </c>
      <c r="BZ1353" s="31" t="str">
        <f t="shared" si="664"/>
        <v>4</v>
      </c>
      <c r="CA1353" s="31" t="str">
        <f t="shared" si="665"/>
        <v/>
      </c>
      <c r="CB1353" s="31" t="str">
        <f t="shared" si="666"/>
        <v>5</v>
      </c>
      <c r="CC1353" s="31" t="str">
        <f t="shared" si="667"/>
        <v>6</v>
      </c>
      <c r="CD1353" s="31" t="str">
        <f t="shared" si="668"/>
        <v/>
      </c>
      <c r="CE1353" s="31" t="str">
        <f t="shared" si="669"/>
        <v/>
      </c>
      <c r="CF1353" s="31" t="e">
        <f t="shared" ca="1" si="670"/>
        <v>#NAME?</v>
      </c>
      <c r="CG1353" s="31" t="e">
        <f t="shared" ca="1" si="671"/>
        <v>#NAME?</v>
      </c>
      <c r="CH1353" s="31" t="e">
        <f t="shared" ca="1" si="672"/>
        <v>#NAME?</v>
      </c>
      <c r="CI1353" s="31" t="e">
        <f t="shared" ca="1" si="673"/>
        <v>#NAME?</v>
      </c>
    </row>
    <row r="1354" spans="1:87" s="31" customFormat="1" ht="30" hidden="1" x14ac:dyDescent="0.25">
      <c r="A1354" s="9" t="s">
        <v>4493</v>
      </c>
      <c r="B1354" s="31" t="s">
        <v>1529</v>
      </c>
      <c r="C1354" s="31" t="s">
        <v>2427</v>
      </c>
      <c r="E1354" s="14" t="s">
        <v>1777</v>
      </c>
      <c r="G1354" s="31" t="str">
        <f t="shared" si="650"/>
        <v>Сигнал</v>
      </c>
      <c r="H1354" s="31" t="s">
        <v>1768</v>
      </c>
      <c r="I1354" s="31" t="s">
        <v>4528</v>
      </c>
      <c r="J1354" s="31" t="str">
        <f t="shared" si="645"/>
        <v>DCS_DI_02</v>
      </c>
      <c r="K1354" s="14" t="s">
        <v>5866</v>
      </c>
      <c r="M1354" s="31" t="s">
        <v>2426</v>
      </c>
      <c r="N1354" s="31" t="s">
        <v>107</v>
      </c>
      <c r="O1354" s="31" t="s">
        <v>103</v>
      </c>
      <c r="P1354" s="31" t="s">
        <v>61</v>
      </c>
      <c r="Q1354" s="31" t="s">
        <v>133</v>
      </c>
      <c r="R1354" s="31">
        <v>3</v>
      </c>
      <c r="S1354" s="31">
        <v>4</v>
      </c>
      <c r="T1354" s="31" t="s">
        <v>62</v>
      </c>
      <c r="U1354" s="31" t="str">
        <f t="shared" si="674"/>
        <v>48</v>
      </c>
      <c r="V1354" s="14" t="str">
        <f t="shared" si="646"/>
        <v>AVK 2,5 A, AVK 2,5 A</v>
      </c>
      <c r="W1354" s="31" t="str">
        <f t="shared" si="651"/>
        <v>O1011103_U2</v>
      </c>
      <c r="X1354" s="14" t="str">
        <f t="shared" si="652"/>
        <v>HD5516</v>
      </c>
      <c r="Y1354" s="31" t="str">
        <f t="shared" si="653"/>
        <v>O1011103</v>
      </c>
      <c r="Z1354" s="31" t="str">
        <f t="shared" si="654"/>
        <v>TUA711-DIO32</v>
      </c>
      <c r="AA1354" s="14" t="str">
        <f t="shared" si="655"/>
        <v>17-SC-DCS-002/O1011103/ 17-MC-DCS-002</v>
      </c>
      <c r="AB1354" s="31" t="s">
        <v>64</v>
      </c>
      <c r="AC1354" s="31" t="s">
        <v>54</v>
      </c>
      <c r="AD1354" s="31" t="s">
        <v>125</v>
      </c>
      <c r="AE1354" s="31">
        <v>1</v>
      </c>
      <c r="AF1354" s="31" t="s">
        <v>55</v>
      </c>
      <c r="AG1354" s="31" t="s">
        <v>2425</v>
      </c>
      <c r="AH1354" s="31">
        <v>4</v>
      </c>
      <c r="AI1354" s="31">
        <v>2</v>
      </c>
      <c r="AJ1354" s="31" t="s">
        <v>57</v>
      </c>
      <c r="AK1354" s="31">
        <f t="shared" si="647"/>
        <v>32</v>
      </c>
      <c r="AL1354" s="31" t="s">
        <v>62</v>
      </c>
      <c r="AO1354" s="31" t="s">
        <v>63</v>
      </c>
      <c r="AP1354" s="31" t="s">
        <v>1479</v>
      </c>
      <c r="AQ1354" s="14" t="s">
        <v>2428</v>
      </c>
      <c r="AR1354" s="31" t="s">
        <v>5716</v>
      </c>
      <c r="AS1354" s="31" t="s">
        <v>68</v>
      </c>
      <c r="AT1354" s="14" t="s">
        <v>5724</v>
      </c>
      <c r="AU1354" s="31" t="s">
        <v>5858</v>
      </c>
      <c r="AV1354" s="31" t="s">
        <v>5801</v>
      </c>
      <c r="AW1354" s="31" t="s">
        <v>5802</v>
      </c>
      <c r="AX1354" s="31" t="s">
        <v>5724</v>
      </c>
      <c r="BK1354" s="14" t="str">
        <f t="shared" si="656"/>
        <v>TS-Q-01:3/
O1011103_U2:3</v>
      </c>
      <c r="BL1354" s="14" t="str">
        <f t="shared" si="657"/>
        <v>TS-Q-01:4/
O1011103_U2:4</v>
      </c>
      <c r="BM1354" s="14" t="str">
        <f t="shared" si="658"/>
        <v/>
      </c>
      <c r="BN1354" s="14"/>
      <c r="BO1354" s="14" t="str">
        <f t="shared" si="648"/>
        <v>O1011103:2A/
O1011103_U2:5</v>
      </c>
      <c r="BP1354" s="14" t="str">
        <f t="shared" si="649"/>
        <v>O1011103:2B/
O1011103_U2:6</v>
      </c>
      <c r="BQ1354" s="14"/>
      <c r="BR1354" s="14" t="str">
        <f t="shared" si="659"/>
        <v/>
      </c>
      <c r="BS1354" s="14" t="str">
        <f t="shared" si="660"/>
        <v/>
      </c>
      <c r="BW1354" s="31" t="str">
        <f t="shared" si="661"/>
        <v>2A</v>
      </c>
      <c r="BX1354" s="31" t="str">
        <f t="shared" si="662"/>
        <v>2B</v>
      </c>
      <c r="BY1354" s="31" t="str">
        <f t="shared" si="663"/>
        <v>3</v>
      </c>
      <c r="BZ1354" s="31" t="str">
        <f t="shared" si="664"/>
        <v>4</v>
      </c>
      <c r="CA1354" s="31" t="str">
        <f t="shared" si="665"/>
        <v/>
      </c>
      <c r="CB1354" s="31" t="str">
        <f t="shared" si="666"/>
        <v>5</v>
      </c>
      <c r="CC1354" s="31" t="str">
        <f t="shared" si="667"/>
        <v>6</v>
      </c>
      <c r="CD1354" s="31" t="str">
        <f t="shared" si="668"/>
        <v/>
      </c>
      <c r="CE1354" s="31" t="str">
        <f t="shared" si="669"/>
        <v/>
      </c>
      <c r="CF1354" s="31" t="e">
        <f t="shared" ca="1" si="670"/>
        <v>#NAME?</v>
      </c>
      <c r="CG1354" s="31" t="e">
        <f t="shared" ca="1" si="671"/>
        <v>#NAME?</v>
      </c>
      <c r="CH1354" s="31" t="e">
        <f t="shared" ca="1" si="672"/>
        <v>#NAME?</v>
      </c>
      <c r="CI1354" s="31" t="e">
        <f t="shared" ca="1" si="673"/>
        <v>#NAME?</v>
      </c>
    </row>
    <row r="1355" spans="1:87" s="31" customFormat="1" ht="30" hidden="1" x14ac:dyDescent="0.25">
      <c r="A1355" s="9" t="s">
        <v>4493</v>
      </c>
      <c r="B1355" s="31" t="s">
        <v>1529</v>
      </c>
      <c r="C1355" s="31" t="s">
        <v>1530</v>
      </c>
      <c r="E1355" s="14" t="s">
        <v>1253</v>
      </c>
      <c r="G1355" s="31" t="str">
        <f t="shared" si="650"/>
        <v>Сигнал</v>
      </c>
      <c r="H1355" s="31" t="s">
        <v>1262</v>
      </c>
      <c r="I1355" s="31" t="s">
        <v>4528</v>
      </c>
      <c r="J1355" s="31" t="str">
        <f t="shared" si="645"/>
        <v>DCS_DO_01</v>
      </c>
      <c r="K1355" s="14" t="s">
        <v>5866</v>
      </c>
      <c r="M1355" s="31" t="s">
        <v>1531</v>
      </c>
      <c r="N1355" s="31" t="s">
        <v>1261</v>
      </c>
      <c r="O1355" s="31" t="s">
        <v>1257</v>
      </c>
      <c r="P1355" s="31" t="s">
        <v>61</v>
      </c>
      <c r="Q1355" s="31" t="s">
        <v>893</v>
      </c>
      <c r="R1355" s="31">
        <v>1</v>
      </c>
      <c r="S1355" s="31">
        <v>2</v>
      </c>
      <c r="T1355" s="31" t="s">
        <v>62</v>
      </c>
      <c r="U1355" s="31" t="str">
        <f t="shared" si="674"/>
        <v>30</v>
      </c>
      <c r="V1355" s="14" t="str">
        <f t="shared" si="646"/>
        <v>AVK 2,5 A, AVK 2,5 A</v>
      </c>
      <c r="W1355" s="31" t="str">
        <f t="shared" si="651"/>
        <v/>
      </c>
      <c r="X1355" s="14" t="str">
        <f t="shared" si="652"/>
        <v/>
      </c>
      <c r="Y1355" s="31" t="str">
        <f t="shared" si="653"/>
        <v>O1011203</v>
      </c>
      <c r="Z1355" s="31" t="str">
        <f t="shared" si="654"/>
        <v>TUA711-DOR32</v>
      </c>
      <c r="AA1355" s="14" t="str">
        <f t="shared" si="655"/>
        <v>17-SC-DCS-002/O1011203/ 17-MC-DCS-002</v>
      </c>
      <c r="AB1355" s="31" t="s">
        <v>64</v>
      </c>
      <c r="AC1355" s="31" t="s">
        <v>54</v>
      </c>
      <c r="AD1355" s="31" t="s">
        <v>125</v>
      </c>
      <c r="AE1355" s="31">
        <v>1</v>
      </c>
      <c r="AF1355" s="31" t="s">
        <v>1254</v>
      </c>
      <c r="AG1355" s="31" t="s">
        <v>4490</v>
      </c>
      <c r="AH1355" s="31">
        <v>4</v>
      </c>
      <c r="AI1355" s="31">
        <v>18</v>
      </c>
      <c r="AJ1355" s="31" t="s">
        <v>1256</v>
      </c>
      <c r="AK1355" s="31">
        <f t="shared" si="647"/>
        <v>32</v>
      </c>
      <c r="AL1355" s="31">
        <v>0.25</v>
      </c>
      <c r="AO1355" s="31" t="s">
        <v>63</v>
      </c>
      <c r="AP1355" s="31" t="s">
        <v>1479</v>
      </c>
      <c r="AQ1355" s="14" t="s">
        <v>1478</v>
      </c>
      <c r="AR1355" s="31" t="s">
        <v>5716</v>
      </c>
      <c r="AS1355" s="31" t="s">
        <v>68</v>
      </c>
      <c r="AT1355" s="14" t="s">
        <v>5724</v>
      </c>
      <c r="AU1355" s="31" t="s">
        <v>5858</v>
      </c>
      <c r="AV1355" s="31" t="s">
        <v>5796</v>
      </c>
      <c r="AW1355" s="31" t="s">
        <v>5798</v>
      </c>
      <c r="AX1355" s="31" t="s">
        <v>5724</v>
      </c>
      <c r="BK1355" s="14" t="str">
        <f t="shared" si="656"/>
        <v/>
      </c>
      <c r="BL1355" s="14" t="str">
        <f t="shared" si="657"/>
        <v/>
      </c>
      <c r="BM1355" s="14" t="str">
        <f t="shared" si="658"/>
        <v/>
      </c>
      <c r="BN1355" s="14"/>
      <c r="BO1355" s="14" t="str">
        <f t="shared" si="648"/>
        <v/>
      </c>
      <c r="BP1355" s="14" t="str">
        <f t="shared" si="649"/>
        <v/>
      </c>
      <c r="BQ1355" s="14"/>
      <c r="BR1355" s="14" t="str">
        <f t="shared" si="659"/>
        <v>TS-P-01:1/
O1011203:18A</v>
      </c>
      <c r="BS1355" s="14" t="str">
        <f t="shared" si="660"/>
        <v>TS-P-01:2/
O1011203:18C</v>
      </c>
      <c r="BW1355" s="31" t="str">
        <f t="shared" si="661"/>
        <v/>
      </c>
      <c r="BX1355" s="31" t="str">
        <f t="shared" si="662"/>
        <v/>
      </c>
      <c r="BY1355" s="31" t="str">
        <f t="shared" si="663"/>
        <v/>
      </c>
      <c r="BZ1355" s="31" t="str">
        <f t="shared" si="664"/>
        <v/>
      </c>
      <c r="CA1355" s="31" t="str">
        <f t="shared" si="665"/>
        <v/>
      </c>
      <c r="CB1355" s="31" t="str">
        <f t="shared" si="666"/>
        <v/>
      </c>
      <c r="CC1355" s="31" t="str">
        <f t="shared" si="667"/>
        <v/>
      </c>
      <c r="CD1355" s="31" t="str">
        <f t="shared" si="668"/>
        <v>18A</v>
      </c>
      <c r="CE1355" s="31" t="e">
        <f t="shared" ca="1" si="669"/>
        <v>#NAME?</v>
      </c>
      <c r="CF1355" s="31" t="e">
        <f t="shared" ca="1" si="670"/>
        <v>#NAME?</v>
      </c>
      <c r="CG1355" s="31" t="e">
        <f t="shared" ca="1" si="671"/>
        <v>#NAME?</v>
      </c>
      <c r="CH1355" s="31" t="e">
        <f t="shared" ca="1" si="672"/>
        <v>#NAME?</v>
      </c>
      <c r="CI1355" s="31" t="e">
        <f t="shared" ca="1" si="673"/>
        <v>#NAME?</v>
      </c>
    </row>
    <row r="1356" spans="1:87" s="31" customFormat="1" ht="30" hidden="1" x14ac:dyDescent="0.25">
      <c r="A1356" s="9" t="s">
        <v>4493</v>
      </c>
      <c r="B1356" s="31" t="s">
        <v>1480</v>
      </c>
      <c r="C1356" s="31" t="s">
        <v>2349</v>
      </c>
      <c r="E1356" s="14" t="s">
        <v>1777</v>
      </c>
      <c r="G1356" s="31" t="str">
        <f t="shared" si="650"/>
        <v>Сигнал</v>
      </c>
      <c r="H1356" s="31" t="s">
        <v>1764</v>
      </c>
      <c r="I1356" s="31" t="s">
        <v>4528</v>
      </c>
      <c r="J1356" s="31" t="str">
        <f t="shared" si="645"/>
        <v>DCS_DI_02</v>
      </c>
      <c r="K1356" s="14" t="s">
        <v>5866</v>
      </c>
      <c r="M1356" s="31" t="s">
        <v>2346</v>
      </c>
      <c r="N1356" s="31" t="s">
        <v>107</v>
      </c>
      <c r="O1356" s="31" t="s">
        <v>145</v>
      </c>
      <c r="P1356" s="31" t="s">
        <v>61</v>
      </c>
      <c r="Q1356" s="31" t="s">
        <v>2291</v>
      </c>
      <c r="R1356" s="31">
        <v>5</v>
      </c>
      <c r="S1356" s="31">
        <v>6</v>
      </c>
      <c r="T1356" s="31" t="s">
        <v>62</v>
      </c>
      <c r="U1356" s="31" t="str">
        <f t="shared" si="674"/>
        <v>48</v>
      </c>
      <c r="V1356" s="14" t="str">
        <f t="shared" si="646"/>
        <v>AVK 2,5 A, AVK 2,5 A</v>
      </c>
      <c r="W1356" s="31" t="str">
        <f t="shared" si="651"/>
        <v>O1011102_U1</v>
      </c>
      <c r="X1356" s="14" t="str">
        <f t="shared" si="652"/>
        <v>HD5516</v>
      </c>
      <c r="Y1356" s="31" t="str">
        <f t="shared" si="653"/>
        <v>O1011102</v>
      </c>
      <c r="Z1356" s="31" t="str">
        <f t="shared" si="654"/>
        <v>TUA711-DIO32</v>
      </c>
      <c r="AA1356" s="14" t="str">
        <f t="shared" si="655"/>
        <v>17-SC-DCS-002/O1011102/ 17-MC-DCS-002</v>
      </c>
      <c r="AB1356" s="31" t="s">
        <v>64</v>
      </c>
      <c r="AC1356" s="31" t="s">
        <v>54</v>
      </c>
      <c r="AD1356" s="31" t="s">
        <v>125</v>
      </c>
      <c r="AE1356" s="31">
        <v>1</v>
      </c>
      <c r="AF1356" s="31" t="s">
        <v>55</v>
      </c>
      <c r="AG1356" s="31" t="s">
        <v>2351</v>
      </c>
      <c r="AH1356" s="31">
        <v>3</v>
      </c>
      <c r="AI1356" s="31">
        <v>1</v>
      </c>
      <c r="AJ1356" s="31" t="s">
        <v>57</v>
      </c>
      <c r="AK1356" s="31">
        <f t="shared" si="647"/>
        <v>32</v>
      </c>
      <c r="AL1356" s="31" t="s">
        <v>62</v>
      </c>
      <c r="AO1356" s="31" t="s">
        <v>63</v>
      </c>
      <c r="AP1356" s="31" t="s">
        <v>1483</v>
      </c>
      <c r="AQ1356" s="14" t="s">
        <v>2350</v>
      </c>
      <c r="AR1356" s="31" t="s">
        <v>5716</v>
      </c>
      <c r="AS1356" s="31" t="s">
        <v>68</v>
      </c>
      <c r="AT1356" s="14" t="s">
        <v>5724</v>
      </c>
      <c r="AU1356" s="31" t="s">
        <v>5858</v>
      </c>
      <c r="AV1356" s="31" t="s">
        <v>5796</v>
      </c>
      <c r="AW1356" s="31" t="s">
        <v>5800</v>
      </c>
      <c r="AX1356" s="31" t="s">
        <v>5724</v>
      </c>
      <c r="BK1356" s="14" t="str">
        <f t="shared" si="656"/>
        <v>TS-R-04:5/
O1011102_U1:3</v>
      </c>
      <c r="BL1356" s="14" t="str">
        <f t="shared" si="657"/>
        <v>TS-R-04:6/
O1011102_U1:4</v>
      </c>
      <c r="BM1356" s="14" t="str">
        <f t="shared" si="658"/>
        <v/>
      </c>
      <c r="BN1356" s="14"/>
      <c r="BO1356" s="14" t="str">
        <f t="shared" si="648"/>
        <v>O1011102:1A/
O1011102_U1:5</v>
      </c>
      <c r="BP1356" s="14" t="str">
        <f t="shared" si="649"/>
        <v>O1011102:1B/
O1011102_U1:6</v>
      </c>
      <c r="BQ1356" s="14"/>
      <c r="BR1356" s="14" t="str">
        <f t="shared" si="659"/>
        <v/>
      </c>
      <c r="BS1356" s="14" t="str">
        <f t="shared" si="660"/>
        <v/>
      </c>
      <c r="BW1356" s="31" t="str">
        <f t="shared" si="661"/>
        <v>1A</v>
      </c>
      <c r="BX1356" s="31" t="str">
        <f t="shared" si="662"/>
        <v>1B</v>
      </c>
      <c r="BY1356" s="31" t="str">
        <f t="shared" si="663"/>
        <v>3</v>
      </c>
      <c r="BZ1356" s="31" t="str">
        <f t="shared" si="664"/>
        <v>4</v>
      </c>
      <c r="CA1356" s="31" t="str">
        <f t="shared" si="665"/>
        <v/>
      </c>
      <c r="CB1356" s="31" t="str">
        <f t="shared" si="666"/>
        <v>5</v>
      </c>
      <c r="CC1356" s="31" t="str">
        <f t="shared" si="667"/>
        <v>6</v>
      </c>
      <c r="CD1356" s="31" t="str">
        <f t="shared" si="668"/>
        <v/>
      </c>
      <c r="CE1356" s="31" t="str">
        <f t="shared" si="669"/>
        <v/>
      </c>
      <c r="CF1356" s="31" t="e">
        <f t="shared" ca="1" si="670"/>
        <v>#NAME?</v>
      </c>
      <c r="CG1356" s="31" t="e">
        <f t="shared" ca="1" si="671"/>
        <v>#NAME?</v>
      </c>
      <c r="CH1356" s="31" t="e">
        <f t="shared" ca="1" si="672"/>
        <v>#NAME?</v>
      </c>
      <c r="CI1356" s="31" t="e">
        <f t="shared" ca="1" si="673"/>
        <v>#NAME?</v>
      </c>
    </row>
    <row r="1357" spans="1:87" s="31" customFormat="1" ht="30" hidden="1" x14ac:dyDescent="0.25">
      <c r="A1357" s="9" t="s">
        <v>4493</v>
      </c>
      <c r="B1357" s="31" t="s">
        <v>1480</v>
      </c>
      <c r="C1357" s="31" t="s">
        <v>2352</v>
      </c>
      <c r="E1357" s="14" t="s">
        <v>1777</v>
      </c>
      <c r="G1357" s="31" t="str">
        <f t="shared" si="650"/>
        <v>Сигнал</v>
      </c>
      <c r="H1357" s="31" t="s">
        <v>1768</v>
      </c>
      <c r="I1357" s="31" t="s">
        <v>4528</v>
      </c>
      <c r="J1357" s="31" t="str">
        <f t="shared" si="645"/>
        <v>DCS_DI_02</v>
      </c>
      <c r="K1357" s="14" t="s">
        <v>5866</v>
      </c>
      <c r="M1357" s="31" t="s">
        <v>2346</v>
      </c>
      <c r="N1357" s="31" t="s">
        <v>107</v>
      </c>
      <c r="O1357" s="31" t="s">
        <v>150</v>
      </c>
      <c r="P1357" s="31" t="s">
        <v>61</v>
      </c>
      <c r="Q1357" s="31" t="s">
        <v>2291</v>
      </c>
      <c r="R1357" s="31">
        <v>7</v>
      </c>
      <c r="S1357" s="31">
        <v>8</v>
      </c>
      <c r="T1357" s="31" t="s">
        <v>62</v>
      </c>
      <c r="U1357" s="31" t="str">
        <f t="shared" si="674"/>
        <v>48</v>
      </c>
      <c r="V1357" s="14" t="str">
        <f t="shared" si="646"/>
        <v>AVK 2,5 A, AVK 2,5 A</v>
      </c>
      <c r="W1357" s="31" t="str">
        <f t="shared" si="651"/>
        <v>O1011102_U2</v>
      </c>
      <c r="X1357" s="14" t="str">
        <f t="shared" si="652"/>
        <v>HD5516</v>
      </c>
      <c r="Y1357" s="31" t="str">
        <f t="shared" si="653"/>
        <v>O1011102</v>
      </c>
      <c r="Z1357" s="31" t="str">
        <f t="shared" si="654"/>
        <v>TUA711-DIO32</v>
      </c>
      <c r="AA1357" s="14" t="str">
        <f t="shared" si="655"/>
        <v>17-SC-DCS-002/O1011102/ 17-MC-DCS-002</v>
      </c>
      <c r="AB1357" s="31" t="s">
        <v>64</v>
      </c>
      <c r="AC1357" s="31" t="s">
        <v>54</v>
      </c>
      <c r="AD1357" s="31" t="s">
        <v>125</v>
      </c>
      <c r="AE1357" s="31">
        <v>1</v>
      </c>
      <c r="AF1357" s="31" t="s">
        <v>55</v>
      </c>
      <c r="AG1357" s="31" t="s">
        <v>2351</v>
      </c>
      <c r="AH1357" s="31">
        <v>3</v>
      </c>
      <c r="AI1357" s="31">
        <v>2</v>
      </c>
      <c r="AJ1357" s="31" t="s">
        <v>57</v>
      </c>
      <c r="AK1357" s="31">
        <f t="shared" si="647"/>
        <v>32</v>
      </c>
      <c r="AL1357" s="31" t="s">
        <v>62</v>
      </c>
      <c r="AO1357" s="31" t="s">
        <v>63</v>
      </c>
      <c r="AP1357" s="31" t="s">
        <v>1483</v>
      </c>
      <c r="AQ1357" s="14" t="s">
        <v>2353</v>
      </c>
      <c r="AR1357" s="31" t="s">
        <v>5716</v>
      </c>
      <c r="AS1357" s="31" t="s">
        <v>68</v>
      </c>
      <c r="AT1357" s="14" t="s">
        <v>5724</v>
      </c>
      <c r="AU1357" s="31" t="s">
        <v>5858</v>
      </c>
      <c r="AV1357" s="31" t="s">
        <v>5801</v>
      </c>
      <c r="AW1357" s="31" t="s">
        <v>5802</v>
      </c>
      <c r="AX1357" s="31" t="s">
        <v>5724</v>
      </c>
      <c r="BK1357" s="14" t="str">
        <f t="shared" si="656"/>
        <v>TS-R-04:7/
O1011102_U2:3</v>
      </c>
      <c r="BL1357" s="14" t="str">
        <f t="shared" si="657"/>
        <v>TS-R-04:8/
O1011102_U2:4</v>
      </c>
      <c r="BM1357" s="14" t="str">
        <f t="shared" si="658"/>
        <v/>
      </c>
      <c r="BN1357" s="14"/>
      <c r="BO1357" s="14" t="str">
        <f t="shared" si="648"/>
        <v>O1011102:2A/
O1011102_U2:5</v>
      </c>
      <c r="BP1357" s="14" t="str">
        <f t="shared" si="649"/>
        <v>O1011102:2B/
O1011102_U2:6</v>
      </c>
      <c r="BQ1357" s="14"/>
      <c r="BR1357" s="14" t="str">
        <f t="shared" si="659"/>
        <v/>
      </c>
      <c r="BS1357" s="14" t="str">
        <f t="shared" si="660"/>
        <v/>
      </c>
      <c r="BW1357" s="31" t="str">
        <f t="shared" si="661"/>
        <v>2A</v>
      </c>
      <c r="BX1357" s="31" t="str">
        <f t="shared" si="662"/>
        <v>2B</v>
      </c>
      <c r="BY1357" s="31" t="str">
        <f t="shared" si="663"/>
        <v>3</v>
      </c>
      <c r="BZ1357" s="31" t="str">
        <f t="shared" si="664"/>
        <v>4</v>
      </c>
      <c r="CA1357" s="31" t="str">
        <f t="shared" si="665"/>
        <v/>
      </c>
      <c r="CB1357" s="31" t="str">
        <f t="shared" si="666"/>
        <v>5</v>
      </c>
      <c r="CC1357" s="31" t="str">
        <f t="shared" si="667"/>
        <v>6</v>
      </c>
      <c r="CD1357" s="31" t="str">
        <f t="shared" si="668"/>
        <v/>
      </c>
      <c r="CE1357" s="31" t="str">
        <f t="shared" si="669"/>
        <v/>
      </c>
      <c r="CF1357" s="31" t="e">
        <f t="shared" ca="1" si="670"/>
        <v>#NAME?</v>
      </c>
      <c r="CG1357" s="31" t="e">
        <f t="shared" ca="1" si="671"/>
        <v>#NAME?</v>
      </c>
      <c r="CH1357" s="31" t="e">
        <f t="shared" ca="1" si="672"/>
        <v>#NAME?</v>
      </c>
      <c r="CI1357" s="31" t="e">
        <f t="shared" ca="1" si="673"/>
        <v>#NAME?</v>
      </c>
    </row>
    <row r="1358" spans="1:87" s="31" customFormat="1" ht="30" hidden="1" x14ac:dyDescent="0.25">
      <c r="A1358" s="9" t="s">
        <v>4493</v>
      </c>
      <c r="B1358" s="31" t="s">
        <v>1480</v>
      </c>
      <c r="C1358" s="31" t="s">
        <v>1481</v>
      </c>
      <c r="E1358" s="14" t="s">
        <v>1253</v>
      </c>
      <c r="G1358" s="31" t="str">
        <f t="shared" si="650"/>
        <v>Сигнал</v>
      </c>
      <c r="H1358" s="31" t="s">
        <v>1262</v>
      </c>
      <c r="I1358" s="31" t="s">
        <v>4528</v>
      </c>
      <c r="J1358" s="31" t="str">
        <f t="shared" si="645"/>
        <v>DCS_DO_01</v>
      </c>
      <c r="K1358" s="14" t="s">
        <v>5866</v>
      </c>
      <c r="M1358" s="31" t="s">
        <v>1475</v>
      </c>
      <c r="N1358" s="31" t="s">
        <v>1261</v>
      </c>
      <c r="O1358" s="31" t="s">
        <v>1272</v>
      </c>
      <c r="P1358" s="31" t="s">
        <v>61</v>
      </c>
      <c r="Q1358" s="31" t="s">
        <v>600</v>
      </c>
      <c r="R1358" s="31">
        <v>5</v>
      </c>
      <c r="S1358" s="31">
        <v>6</v>
      </c>
      <c r="T1358" s="31" t="s">
        <v>62</v>
      </c>
      <c r="U1358" s="31" t="str">
        <f t="shared" si="674"/>
        <v>30</v>
      </c>
      <c r="V1358" s="14" t="str">
        <f t="shared" si="646"/>
        <v>AVK 2,5 A, AVK 2,5 A</v>
      </c>
      <c r="W1358" s="31" t="str">
        <f t="shared" si="651"/>
        <v/>
      </c>
      <c r="X1358" s="14" t="str">
        <f t="shared" si="652"/>
        <v/>
      </c>
      <c r="Y1358" s="31" t="str">
        <f t="shared" si="653"/>
        <v>O1011202</v>
      </c>
      <c r="Z1358" s="31" t="str">
        <f t="shared" si="654"/>
        <v>TUA711-DOR32</v>
      </c>
      <c r="AA1358" s="14" t="str">
        <f t="shared" si="655"/>
        <v>17-SC-DCS-002/O1011202/ 17-MC-DCS-002</v>
      </c>
      <c r="AB1358" s="31" t="s">
        <v>64</v>
      </c>
      <c r="AC1358" s="31" t="s">
        <v>54</v>
      </c>
      <c r="AD1358" s="31" t="s">
        <v>125</v>
      </c>
      <c r="AE1358" s="31">
        <v>1</v>
      </c>
      <c r="AF1358" s="31" t="s">
        <v>1254</v>
      </c>
      <c r="AG1358" s="31" t="s">
        <v>4489</v>
      </c>
      <c r="AH1358" s="31">
        <v>3</v>
      </c>
      <c r="AI1358" s="31">
        <v>31</v>
      </c>
      <c r="AJ1358" s="31" t="s">
        <v>1256</v>
      </c>
      <c r="AK1358" s="31">
        <f t="shared" si="647"/>
        <v>32</v>
      </c>
      <c r="AL1358" s="31">
        <v>0.25</v>
      </c>
      <c r="AO1358" s="31" t="s">
        <v>63</v>
      </c>
      <c r="AP1358" s="31" t="s">
        <v>1483</v>
      </c>
      <c r="AQ1358" s="14" t="s">
        <v>1482</v>
      </c>
      <c r="AR1358" s="31" t="s">
        <v>5716</v>
      </c>
      <c r="AS1358" s="31" t="s">
        <v>68</v>
      </c>
      <c r="AT1358" s="14" t="s">
        <v>5724</v>
      </c>
      <c r="AU1358" s="31" t="s">
        <v>5858</v>
      </c>
      <c r="AV1358" s="31" t="s">
        <v>5796</v>
      </c>
      <c r="AW1358" s="31" t="s">
        <v>5798</v>
      </c>
      <c r="AX1358" s="31" t="s">
        <v>5724</v>
      </c>
      <c r="BK1358" s="14" t="str">
        <f t="shared" si="656"/>
        <v/>
      </c>
      <c r="BL1358" s="14" t="str">
        <f t="shared" si="657"/>
        <v/>
      </c>
      <c r="BM1358" s="14" t="str">
        <f t="shared" si="658"/>
        <v/>
      </c>
      <c r="BN1358" s="14"/>
      <c r="BO1358" s="14" t="str">
        <f t="shared" si="648"/>
        <v/>
      </c>
      <c r="BP1358" s="14" t="str">
        <f t="shared" si="649"/>
        <v/>
      </c>
      <c r="BQ1358" s="14"/>
      <c r="BR1358" s="14" t="str">
        <f t="shared" si="659"/>
        <v>TS-O-05:5/
O1011202:31A</v>
      </c>
      <c r="BS1358" s="14" t="str">
        <f t="shared" si="660"/>
        <v>TS-O-05:6/
O1011202:31C</v>
      </c>
      <c r="BW1358" s="31" t="str">
        <f t="shared" si="661"/>
        <v/>
      </c>
      <c r="BX1358" s="31" t="str">
        <f t="shared" si="662"/>
        <v/>
      </c>
      <c r="BY1358" s="31" t="str">
        <f t="shared" si="663"/>
        <v/>
      </c>
      <c r="BZ1358" s="31" t="str">
        <f t="shared" si="664"/>
        <v/>
      </c>
      <c r="CA1358" s="31" t="str">
        <f t="shared" si="665"/>
        <v/>
      </c>
      <c r="CB1358" s="31" t="str">
        <f t="shared" si="666"/>
        <v/>
      </c>
      <c r="CC1358" s="31" t="str">
        <f t="shared" si="667"/>
        <v/>
      </c>
      <c r="CD1358" s="31" t="str">
        <f t="shared" si="668"/>
        <v>31A</v>
      </c>
      <c r="CE1358" s="31" t="e">
        <f t="shared" ca="1" si="669"/>
        <v>#NAME?</v>
      </c>
      <c r="CF1358" s="31" t="e">
        <f t="shared" ca="1" si="670"/>
        <v>#NAME?</v>
      </c>
      <c r="CG1358" s="31" t="e">
        <f t="shared" ca="1" si="671"/>
        <v>#NAME?</v>
      </c>
      <c r="CH1358" s="31" t="e">
        <f t="shared" ca="1" si="672"/>
        <v>#NAME?</v>
      </c>
      <c r="CI1358" s="31" t="e">
        <f t="shared" ca="1" si="673"/>
        <v>#NAME?</v>
      </c>
    </row>
    <row r="1359" spans="1:87" s="31" customFormat="1" ht="30" hidden="1" x14ac:dyDescent="0.25">
      <c r="A1359" s="9" t="s">
        <v>4493</v>
      </c>
      <c r="B1359" s="31" t="s">
        <v>1512</v>
      </c>
      <c r="C1359" s="31" t="s">
        <v>2395</v>
      </c>
      <c r="E1359" s="14" t="s">
        <v>1777</v>
      </c>
      <c r="G1359" s="31" t="str">
        <f t="shared" si="650"/>
        <v>Сигнал</v>
      </c>
      <c r="H1359" s="31" t="s">
        <v>1764</v>
      </c>
      <c r="I1359" s="31" t="s">
        <v>4528</v>
      </c>
      <c r="J1359" s="31" t="str">
        <f t="shared" si="645"/>
        <v>DCS_DI_02</v>
      </c>
      <c r="K1359" s="14" t="s">
        <v>5866</v>
      </c>
      <c r="M1359" s="31" t="s">
        <v>2391</v>
      </c>
      <c r="N1359" s="31" t="s">
        <v>107</v>
      </c>
      <c r="O1359" s="31" t="s">
        <v>145</v>
      </c>
      <c r="P1359" s="31" t="s">
        <v>61</v>
      </c>
      <c r="Q1359" s="31" t="s">
        <v>1649</v>
      </c>
      <c r="R1359" s="31">
        <v>5</v>
      </c>
      <c r="S1359" s="31">
        <v>6</v>
      </c>
      <c r="T1359" s="31" t="s">
        <v>62</v>
      </c>
      <c r="U1359" s="31" t="str">
        <f t="shared" si="674"/>
        <v>48</v>
      </c>
      <c r="V1359" s="14" t="str">
        <f t="shared" si="646"/>
        <v>AVK 2,5 A, AVK 2,5 A</v>
      </c>
      <c r="W1359" s="31" t="str">
        <f t="shared" si="651"/>
        <v>O1011102_U19</v>
      </c>
      <c r="X1359" s="14" t="str">
        <f t="shared" si="652"/>
        <v>HD5516</v>
      </c>
      <c r="Y1359" s="31" t="str">
        <f t="shared" si="653"/>
        <v>O1011102</v>
      </c>
      <c r="Z1359" s="31" t="str">
        <f t="shared" si="654"/>
        <v>TUA711-DIO32</v>
      </c>
      <c r="AA1359" s="14" t="str">
        <f t="shared" si="655"/>
        <v>17-SC-DCS-002/O1011102/ 17-MC-DCS-002</v>
      </c>
      <c r="AB1359" s="31" t="s">
        <v>64</v>
      </c>
      <c r="AC1359" s="31" t="s">
        <v>54</v>
      </c>
      <c r="AD1359" s="31" t="s">
        <v>125</v>
      </c>
      <c r="AE1359" s="31">
        <v>1</v>
      </c>
      <c r="AF1359" s="31" t="s">
        <v>55</v>
      </c>
      <c r="AG1359" s="31" t="s">
        <v>2351</v>
      </c>
      <c r="AH1359" s="31">
        <v>3</v>
      </c>
      <c r="AI1359" s="31">
        <v>19</v>
      </c>
      <c r="AJ1359" s="31" t="s">
        <v>57</v>
      </c>
      <c r="AK1359" s="31">
        <f t="shared" si="647"/>
        <v>32</v>
      </c>
      <c r="AL1359" s="31" t="s">
        <v>62</v>
      </c>
      <c r="AO1359" s="31" t="s">
        <v>63</v>
      </c>
      <c r="AP1359" s="31" t="s">
        <v>1483</v>
      </c>
      <c r="AQ1359" s="14" t="s">
        <v>2396</v>
      </c>
      <c r="AR1359" s="31" t="s">
        <v>5716</v>
      </c>
      <c r="AS1359" s="31" t="s">
        <v>68</v>
      </c>
      <c r="AT1359" s="14" t="s">
        <v>5724</v>
      </c>
      <c r="AU1359" s="31" t="s">
        <v>5858</v>
      </c>
      <c r="AV1359" s="31" t="s">
        <v>5796</v>
      </c>
      <c r="AW1359" s="31" t="s">
        <v>5800</v>
      </c>
      <c r="AX1359" s="31" t="s">
        <v>5724</v>
      </c>
      <c r="BK1359" s="14" t="str">
        <f t="shared" si="656"/>
        <v>TS-P-05:5/
O1011102_U19:3</v>
      </c>
      <c r="BL1359" s="14" t="str">
        <f t="shared" si="657"/>
        <v>TS-P-05:6/
O1011102_U19:4</v>
      </c>
      <c r="BM1359" s="14" t="str">
        <f t="shared" si="658"/>
        <v/>
      </c>
      <c r="BN1359" s="14"/>
      <c r="BO1359" s="14" t="str">
        <f t="shared" si="648"/>
        <v>O1011102:19A/
O1011102_U19:5</v>
      </c>
      <c r="BP1359" s="14" t="str">
        <f t="shared" si="649"/>
        <v>O1011102:19B/
O1011102_U19:6</v>
      </c>
      <c r="BQ1359" s="14"/>
      <c r="BR1359" s="14" t="str">
        <f t="shared" si="659"/>
        <v/>
      </c>
      <c r="BS1359" s="14" t="str">
        <f t="shared" si="660"/>
        <v/>
      </c>
      <c r="BW1359" s="31" t="str">
        <f t="shared" si="661"/>
        <v>19A</v>
      </c>
      <c r="BX1359" s="31" t="str">
        <f t="shared" si="662"/>
        <v>19B</v>
      </c>
      <c r="BY1359" s="31" t="str">
        <f t="shared" si="663"/>
        <v>3</v>
      </c>
      <c r="BZ1359" s="31" t="str">
        <f t="shared" si="664"/>
        <v>4</v>
      </c>
      <c r="CA1359" s="31" t="str">
        <f t="shared" si="665"/>
        <v/>
      </c>
      <c r="CB1359" s="31" t="str">
        <f t="shared" si="666"/>
        <v>5</v>
      </c>
      <c r="CC1359" s="31" t="str">
        <f t="shared" si="667"/>
        <v>6</v>
      </c>
      <c r="CD1359" s="31" t="str">
        <f t="shared" si="668"/>
        <v/>
      </c>
      <c r="CE1359" s="31" t="str">
        <f t="shared" si="669"/>
        <v/>
      </c>
      <c r="CF1359" s="31" t="e">
        <f t="shared" ca="1" si="670"/>
        <v>#NAME?</v>
      </c>
      <c r="CG1359" s="31" t="e">
        <f t="shared" ca="1" si="671"/>
        <v>#NAME?</v>
      </c>
      <c r="CH1359" s="31" t="e">
        <f t="shared" ca="1" si="672"/>
        <v>#NAME?</v>
      </c>
      <c r="CI1359" s="31" t="e">
        <f t="shared" ca="1" si="673"/>
        <v>#NAME?</v>
      </c>
    </row>
    <row r="1360" spans="1:87" s="31" customFormat="1" ht="30" hidden="1" x14ac:dyDescent="0.25">
      <c r="A1360" s="9" t="s">
        <v>4493</v>
      </c>
      <c r="B1360" s="31" t="s">
        <v>1512</v>
      </c>
      <c r="C1360" s="31" t="s">
        <v>2397</v>
      </c>
      <c r="E1360" s="14" t="s">
        <v>1777</v>
      </c>
      <c r="G1360" s="31" t="str">
        <f t="shared" si="650"/>
        <v>Сигнал</v>
      </c>
      <c r="H1360" s="31" t="s">
        <v>1768</v>
      </c>
      <c r="I1360" s="31" t="s">
        <v>4528</v>
      </c>
      <c r="J1360" s="31" t="str">
        <f t="shared" si="645"/>
        <v>DCS_DI_02</v>
      </c>
      <c r="K1360" s="14" t="s">
        <v>5866</v>
      </c>
      <c r="M1360" s="31" t="s">
        <v>2391</v>
      </c>
      <c r="N1360" s="31" t="s">
        <v>107</v>
      </c>
      <c r="O1360" s="31" t="s">
        <v>150</v>
      </c>
      <c r="P1360" s="31" t="s">
        <v>61</v>
      </c>
      <c r="Q1360" s="31" t="s">
        <v>1649</v>
      </c>
      <c r="R1360" s="31">
        <v>7</v>
      </c>
      <c r="S1360" s="31">
        <v>8</v>
      </c>
      <c r="T1360" s="31" t="s">
        <v>62</v>
      </c>
      <c r="U1360" s="31" t="str">
        <f t="shared" si="674"/>
        <v>48</v>
      </c>
      <c r="V1360" s="14" t="str">
        <f t="shared" si="646"/>
        <v>AVK 2,5 A, AVK 2,5 A</v>
      </c>
      <c r="W1360" s="31" t="str">
        <f t="shared" si="651"/>
        <v>O1011102_U20</v>
      </c>
      <c r="X1360" s="14" t="str">
        <f t="shared" si="652"/>
        <v>HD5516</v>
      </c>
      <c r="Y1360" s="31" t="str">
        <f t="shared" si="653"/>
        <v>O1011102</v>
      </c>
      <c r="Z1360" s="31" t="str">
        <f t="shared" si="654"/>
        <v>TUA711-DIO32</v>
      </c>
      <c r="AA1360" s="14" t="str">
        <f t="shared" si="655"/>
        <v>17-SC-DCS-002/O1011102/ 17-MC-DCS-002</v>
      </c>
      <c r="AB1360" s="31" t="s">
        <v>64</v>
      </c>
      <c r="AC1360" s="31" t="s">
        <v>54</v>
      </c>
      <c r="AD1360" s="31" t="s">
        <v>125</v>
      </c>
      <c r="AE1360" s="31">
        <v>1</v>
      </c>
      <c r="AF1360" s="31" t="s">
        <v>55</v>
      </c>
      <c r="AG1360" s="31" t="s">
        <v>2351</v>
      </c>
      <c r="AH1360" s="31">
        <v>3</v>
      </c>
      <c r="AI1360" s="31">
        <v>20</v>
      </c>
      <c r="AJ1360" s="31" t="s">
        <v>57</v>
      </c>
      <c r="AK1360" s="31">
        <f t="shared" si="647"/>
        <v>32</v>
      </c>
      <c r="AL1360" s="31" t="s">
        <v>62</v>
      </c>
      <c r="AO1360" s="31" t="s">
        <v>63</v>
      </c>
      <c r="AP1360" s="31" t="s">
        <v>1483</v>
      </c>
      <c r="AQ1360" s="14" t="s">
        <v>2398</v>
      </c>
      <c r="AR1360" s="31" t="s">
        <v>5716</v>
      </c>
      <c r="AS1360" s="31" t="s">
        <v>68</v>
      </c>
      <c r="AT1360" s="14" t="s">
        <v>5724</v>
      </c>
      <c r="AU1360" s="31" t="s">
        <v>5858</v>
      </c>
      <c r="AV1360" s="31" t="s">
        <v>5801</v>
      </c>
      <c r="AW1360" s="31" t="s">
        <v>5802</v>
      </c>
      <c r="AX1360" s="31" t="s">
        <v>5724</v>
      </c>
      <c r="BK1360" s="14" t="str">
        <f t="shared" si="656"/>
        <v>TS-P-05:7/
O1011102_U20:3</v>
      </c>
      <c r="BL1360" s="14" t="str">
        <f t="shared" si="657"/>
        <v>TS-P-05:8/
O1011102_U20:4</v>
      </c>
      <c r="BM1360" s="14" t="str">
        <f t="shared" si="658"/>
        <v/>
      </c>
      <c r="BN1360" s="14"/>
      <c r="BO1360" s="14" t="str">
        <f t="shared" si="648"/>
        <v>O1011102:20A/
O1011102_U20:5</v>
      </c>
      <c r="BP1360" s="14" t="str">
        <f t="shared" si="649"/>
        <v>O1011102:20B/
O1011102_U20:6</v>
      </c>
      <c r="BQ1360" s="14"/>
      <c r="BR1360" s="14" t="str">
        <f t="shared" si="659"/>
        <v/>
      </c>
      <c r="BS1360" s="14" t="str">
        <f t="shared" si="660"/>
        <v/>
      </c>
      <c r="BW1360" s="31" t="str">
        <f t="shared" si="661"/>
        <v>20A</v>
      </c>
      <c r="BX1360" s="31" t="str">
        <f t="shared" si="662"/>
        <v>20B</v>
      </c>
      <c r="BY1360" s="31" t="str">
        <f t="shared" si="663"/>
        <v>3</v>
      </c>
      <c r="BZ1360" s="31" t="str">
        <f t="shared" si="664"/>
        <v>4</v>
      </c>
      <c r="CA1360" s="31" t="str">
        <f t="shared" si="665"/>
        <v/>
      </c>
      <c r="CB1360" s="31" t="str">
        <f t="shared" si="666"/>
        <v>5</v>
      </c>
      <c r="CC1360" s="31" t="str">
        <f t="shared" si="667"/>
        <v>6</v>
      </c>
      <c r="CD1360" s="31" t="str">
        <f t="shared" si="668"/>
        <v/>
      </c>
      <c r="CE1360" s="31" t="str">
        <f t="shared" si="669"/>
        <v/>
      </c>
      <c r="CF1360" s="31" t="e">
        <f t="shared" ca="1" si="670"/>
        <v>#NAME?</v>
      </c>
      <c r="CG1360" s="31" t="e">
        <f t="shared" ca="1" si="671"/>
        <v>#NAME?</v>
      </c>
      <c r="CH1360" s="31" t="e">
        <f t="shared" ca="1" si="672"/>
        <v>#NAME?</v>
      </c>
      <c r="CI1360" s="31" t="e">
        <f t="shared" ca="1" si="673"/>
        <v>#NAME?</v>
      </c>
    </row>
    <row r="1361" spans="1:87" s="31" customFormat="1" ht="30" hidden="1" x14ac:dyDescent="0.25">
      <c r="A1361" s="9" t="s">
        <v>4493</v>
      </c>
      <c r="B1361" s="31" t="s">
        <v>1512</v>
      </c>
      <c r="C1361" s="31" t="s">
        <v>1513</v>
      </c>
      <c r="E1361" s="14" t="s">
        <v>1253</v>
      </c>
      <c r="G1361" s="31" t="str">
        <f t="shared" si="650"/>
        <v>Сигнал</v>
      </c>
      <c r="H1361" s="31" t="s">
        <v>1262</v>
      </c>
      <c r="I1361" s="31" t="s">
        <v>4528</v>
      </c>
      <c r="J1361" s="31" t="str">
        <f t="shared" si="645"/>
        <v>DCS_DO_01</v>
      </c>
      <c r="K1361" s="14" t="s">
        <v>5866</v>
      </c>
      <c r="M1361" s="31" t="s">
        <v>1511</v>
      </c>
      <c r="N1361" s="31" t="s">
        <v>1261</v>
      </c>
      <c r="O1361" s="31" t="s">
        <v>1267</v>
      </c>
      <c r="P1361" s="31" t="s">
        <v>61</v>
      </c>
      <c r="Q1361" s="31" t="s">
        <v>647</v>
      </c>
      <c r="R1361" s="31">
        <v>3</v>
      </c>
      <c r="S1361" s="31">
        <v>4</v>
      </c>
      <c r="T1361" s="31" t="s">
        <v>62</v>
      </c>
      <c r="U1361" s="31" t="str">
        <f t="shared" si="674"/>
        <v>30</v>
      </c>
      <c r="V1361" s="14" t="str">
        <f t="shared" si="646"/>
        <v>AVK 2,5 A, AVK 2,5 A</v>
      </c>
      <c r="W1361" s="31" t="str">
        <f t="shared" si="651"/>
        <v/>
      </c>
      <c r="X1361" s="14" t="str">
        <f t="shared" si="652"/>
        <v/>
      </c>
      <c r="Y1361" s="31" t="str">
        <f t="shared" si="653"/>
        <v>O1011203</v>
      </c>
      <c r="Z1361" s="31" t="str">
        <f t="shared" si="654"/>
        <v>TUA711-DOR32</v>
      </c>
      <c r="AA1361" s="14" t="str">
        <f t="shared" si="655"/>
        <v>17-SC-DCS-002/O1011203/ 17-MC-DCS-002</v>
      </c>
      <c r="AB1361" s="31" t="s">
        <v>64</v>
      </c>
      <c r="AC1361" s="31" t="s">
        <v>54</v>
      </c>
      <c r="AD1361" s="31" t="s">
        <v>125</v>
      </c>
      <c r="AE1361" s="31">
        <v>1</v>
      </c>
      <c r="AF1361" s="31" t="s">
        <v>1254</v>
      </c>
      <c r="AG1361" s="31" t="s">
        <v>4490</v>
      </c>
      <c r="AH1361" s="31">
        <v>4</v>
      </c>
      <c r="AI1361" s="31">
        <v>8</v>
      </c>
      <c r="AJ1361" s="31" t="s">
        <v>1256</v>
      </c>
      <c r="AK1361" s="31">
        <f t="shared" si="647"/>
        <v>32</v>
      </c>
      <c r="AL1361" s="31">
        <v>0.25</v>
      </c>
      <c r="AO1361" s="31" t="s">
        <v>63</v>
      </c>
      <c r="AP1361" s="31" t="s">
        <v>1483</v>
      </c>
      <c r="AQ1361" s="14" t="s">
        <v>1482</v>
      </c>
      <c r="AR1361" s="31" t="s">
        <v>5716</v>
      </c>
      <c r="AS1361" s="31" t="s">
        <v>68</v>
      </c>
      <c r="AT1361" s="14" t="s">
        <v>5724</v>
      </c>
      <c r="AU1361" s="31" t="s">
        <v>5858</v>
      </c>
      <c r="AV1361" s="31" t="s">
        <v>5796</v>
      </c>
      <c r="AW1361" s="31" t="s">
        <v>5798</v>
      </c>
      <c r="AX1361" s="31" t="s">
        <v>5724</v>
      </c>
      <c r="BK1361" s="14" t="str">
        <f t="shared" si="656"/>
        <v/>
      </c>
      <c r="BL1361" s="14" t="str">
        <f t="shared" si="657"/>
        <v/>
      </c>
      <c r="BM1361" s="14" t="str">
        <f t="shared" si="658"/>
        <v/>
      </c>
      <c r="BN1361" s="14"/>
      <c r="BO1361" s="14" t="str">
        <f t="shared" si="648"/>
        <v/>
      </c>
      <c r="BP1361" s="14" t="str">
        <f t="shared" si="649"/>
        <v/>
      </c>
      <c r="BQ1361" s="14"/>
      <c r="BR1361" s="14" t="str">
        <f t="shared" si="659"/>
        <v>TS-O-06:3/
O1011203:8A</v>
      </c>
      <c r="BS1361" s="14" t="str">
        <f t="shared" si="660"/>
        <v>TS-O-06:4/
O1011203:8C</v>
      </c>
      <c r="BW1361" s="31" t="str">
        <f t="shared" si="661"/>
        <v/>
      </c>
      <c r="BX1361" s="31" t="str">
        <f t="shared" si="662"/>
        <v/>
      </c>
      <c r="BY1361" s="31" t="str">
        <f t="shared" si="663"/>
        <v/>
      </c>
      <c r="BZ1361" s="31" t="str">
        <f t="shared" si="664"/>
        <v/>
      </c>
      <c r="CA1361" s="31" t="str">
        <f t="shared" si="665"/>
        <v/>
      </c>
      <c r="CB1361" s="31" t="str">
        <f t="shared" si="666"/>
        <v/>
      </c>
      <c r="CC1361" s="31" t="str">
        <f t="shared" si="667"/>
        <v/>
      </c>
      <c r="CD1361" s="31" t="str">
        <f t="shared" si="668"/>
        <v>8A</v>
      </c>
      <c r="CE1361" s="31" t="e">
        <f t="shared" ca="1" si="669"/>
        <v>#NAME?</v>
      </c>
      <c r="CF1361" s="31" t="e">
        <f t="shared" ca="1" si="670"/>
        <v>#NAME?</v>
      </c>
      <c r="CG1361" s="31" t="e">
        <f t="shared" ca="1" si="671"/>
        <v>#NAME?</v>
      </c>
      <c r="CH1361" s="31" t="e">
        <f t="shared" ca="1" si="672"/>
        <v>#NAME?</v>
      </c>
      <c r="CI1361" s="31" t="e">
        <f t="shared" ca="1" si="673"/>
        <v>#NAME?</v>
      </c>
    </row>
    <row r="1362" spans="1:87" s="31" customFormat="1" ht="30" hidden="1" x14ac:dyDescent="0.25">
      <c r="A1362" s="9" t="s">
        <v>4493</v>
      </c>
      <c r="B1362" s="31" t="s">
        <v>1532</v>
      </c>
      <c r="C1362" s="31" t="s">
        <v>2429</v>
      </c>
      <c r="E1362" s="14" t="s">
        <v>1777</v>
      </c>
      <c r="G1362" s="31" t="str">
        <f t="shared" si="650"/>
        <v>Сигнал</v>
      </c>
      <c r="H1362" s="31" t="s">
        <v>1764</v>
      </c>
      <c r="I1362" s="31" t="s">
        <v>4528</v>
      </c>
      <c r="J1362" s="31" t="str">
        <f t="shared" si="645"/>
        <v>DCS_DI_02</v>
      </c>
      <c r="K1362" s="14" t="s">
        <v>5866</v>
      </c>
      <c r="M1362" s="31" t="s">
        <v>2426</v>
      </c>
      <c r="N1362" s="31" t="s">
        <v>107</v>
      </c>
      <c r="O1362" s="31" t="s">
        <v>145</v>
      </c>
      <c r="P1362" s="31" t="s">
        <v>61</v>
      </c>
      <c r="Q1362" s="31" t="s">
        <v>133</v>
      </c>
      <c r="R1362" s="31">
        <v>5</v>
      </c>
      <c r="S1362" s="31">
        <v>6</v>
      </c>
      <c r="T1362" s="31" t="s">
        <v>62</v>
      </c>
      <c r="U1362" s="31" t="str">
        <f t="shared" si="674"/>
        <v>48</v>
      </c>
      <c r="V1362" s="14" t="str">
        <f t="shared" si="646"/>
        <v>AVK 2,5 A, AVK 2,5 A</v>
      </c>
      <c r="W1362" s="31" t="str">
        <f t="shared" si="651"/>
        <v>O1011103_U3</v>
      </c>
      <c r="X1362" s="14" t="str">
        <f t="shared" si="652"/>
        <v>HD5516</v>
      </c>
      <c r="Y1362" s="31" t="str">
        <f t="shared" si="653"/>
        <v>O1011103</v>
      </c>
      <c r="Z1362" s="31" t="str">
        <f t="shared" si="654"/>
        <v>TUA711-DIO32</v>
      </c>
      <c r="AA1362" s="14" t="str">
        <f t="shared" si="655"/>
        <v>17-SC-DCS-002/O1011103/ 17-MC-DCS-002</v>
      </c>
      <c r="AB1362" s="31" t="s">
        <v>64</v>
      </c>
      <c r="AC1362" s="31" t="s">
        <v>54</v>
      </c>
      <c r="AD1362" s="31" t="s">
        <v>125</v>
      </c>
      <c r="AE1362" s="31">
        <v>1</v>
      </c>
      <c r="AF1362" s="31" t="s">
        <v>55</v>
      </c>
      <c r="AG1362" s="31" t="s">
        <v>2425</v>
      </c>
      <c r="AH1362" s="31">
        <v>4</v>
      </c>
      <c r="AI1362" s="31">
        <v>3</v>
      </c>
      <c r="AJ1362" s="31" t="s">
        <v>57</v>
      </c>
      <c r="AK1362" s="31">
        <f t="shared" si="647"/>
        <v>32</v>
      </c>
      <c r="AL1362" s="31" t="s">
        <v>62</v>
      </c>
      <c r="AO1362" s="31" t="s">
        <v>63</v>
      </c>
      <c r="AP1362" s="31" t="s">
        <v>1483</v>
      </c>
      <c r="AQ1362" s="14" t="s">
        <v>2430</v>
      </c>
      <c r="AR1362" s="31" t="s">
        <v>5716</v>
      </c>
      <c r="AS1362" s="31" t="s">
        <v>68</v>
      </c>
      <c r="AT1362" s="14" t="s">
        <v>5724</v>
      </c>
      <c r="AU1362" s="31" t="s">
        <v>5858</v>
      </c>
      <c r="AV1362" s="31" t="s">
        <v>5796</v>
      </c>
      <c r="AW1362" s="31" t="s">
        <v>5800</v>
      </c>
      <c r="AX1362" s="31" t="s">
        <v>5724</v>
      </c>
      <c r="BK1362" s="14" t="str">
        <f t="shared" si="656"/>
        <v>TS-Q-01:5/
O1011103_U3:3</v>
      </c>
      <c r="BL1362" s="14" t="str">
        <f t="shared" si="657"/>
        <v>TS-Q-01:6/
O1011103_U3:4</v>
      </c>
      <c r="BM1362" s="14" t="str">
        <f t="shared" si="658"/>
        <v/>
      </c>
      <c r="BN1362" s="14"/>
      <c r="BO1362" s="14" t="str">
        <f t="shared" si="648"/>
        <v>O1011103:3A/
O1011103_U3:5</v>
      </c>
      <c r="BP1362" s="14" t="str">
        <f t="shared" si="649"/>
        <v>O1011103:3B/
O1011103_U3:6</v>
      </c>
      <c r="BQ1362" s="14"/>
      <c r="BR1362" s="14" t="str">
        <f t="shared" si="659"/>
        <v/>
      </c>
      <c r="BS1362" s="14" t="str">
        <f t="shared" si="660"/>
        <v/>
      </c>
      <c r="BW1362" s="31" t="str">
        <f t="shared" si="661"/>
        <v>3A</v>
      </c>
      <c r="BX1362" s="31" t="str">
        <f t="shared" si="662"/>
        <v>3B</v>
      </c>
      <c r="BY1362" s="31" t="str">
        <f t="shared" si="663"/>
        <v>3</v>
      </c>
      <c r="BZ1362" s="31" t="str">
        <f t="shared" si="664"/>
        <v>4</v>
      </c>
      <c r="CA1362" s="31" t="str">
        <f t="shared" si="665"/>
        <v/>
      </c>
      <c r="CB1362" s="31" t="str">
        <f t="shared" si="666"/>
        <v>5</v>
      </c>
      <c r="CC1362" s="31" t="str">
        <f t="shared" si="667"/>
        <v>6</v>
      </c>
      <c r="CD1362" s="31" t="str">
        <f t="shared" si="668"/>
        <v/>
      </c>
      <c r="CE1362" s="31" t="str">
        <f t="shared" si="669"/>
        <v/>
      </c>
      <c r="CF1362" s="31" t="e">
        <f t="shared" ca="1" si="670"/>
        <v>#NAME?</v>
      </c>
      <c r="CG1362" s="31" t="e">
        <f t="shared" ca="1" si="671"/>
        <v>#NAME?</v>
      </c>
      <c r="CH1362" s="31" t="e">
        <f t="shared" ca="1" si="672"/>
        <v>#NAME?</v>
      </c>
      <c r="CI1362" s="31" t="e">
        <f t="shared" ca="1" si="673"/>
        <v>#NAME?</v>
      </c>
    </row>
    <row r="1363" spans="1:87" s="31" customFormat="1" ht="30" hidden="1" x14ac:dyDescent="0.25">
      <c r="A1363" s="9" t="s">
        <v>4493</v>
      </c>
      <c r="B1363" s="31" t="s">
        <v>1532</v>
      </c>
      <c r="C1363" s="31" t="s">
        <v>2431</v>
      </c>
      <c r="E1363" s="14" t="s">
        <v>1777</v>
      </c>
      <c r="G1363" s="31" t="str">
        <f t="shared" si="650"/>
        <v>Сигнал</v>
      </c>
      <c r="H1363" s="31" t="s">
        <v>1768</v>
      </c>
      <c r="I1363" s="31" t="s">
        <v>4528</v>
      </c>
      <c r="J1363" s="31" t="str">
        <f t="shared" si="645"/>
        <v>DCS_DI_02</v>
      </c>
      <c r="K1363" s="14" t="s">
        <v>5866</v>
      </c>
      <c r="M1363" s="31" t="s">
        <v>2426</v>
      </c>
      <c r="N1363" s="31" t="s">
        <v>107</v>
      </c>
      <c r="O1363" s="31" t="s">
        <v>150</v>
      </c>
      <c r="P1363" s="31" t="s">
        <v>61</v>
      </c>
      <c r="Q1363" s="31" t="s">
        <v>133</v>
      </c>
      <c r="R1363" s="31">
        <v>7</v>
      </c>
      <c r="S1363" s="31">
        <v>8</v>
      </c>
      <c r="T1363" s="31" t="s">
        <v>62</v>
      </c>
      <c r="U1363" s="31" t="str">
        <f t="shared" si="674"/>
        <v>48</v>
      </c>
      <c r="V1363" s="14" t="str">
        <f t="shared" si="646"/>
        <v>AVK 2,5 A, AVK 2,5 A</v>
      </c>
      <c r="W1363" s="31" t="str">
        <f t="shared" si="651"/>
        <v>O1011103_U4</v>
      </c>
      <c r="X1363" s="14" t="str">
        <f t="shared" si="652"/>
        <v>HD5516</v>
      </c>
      <c r="Y1363" s="31" t="str">
        <f t="shared" si="653"/>
        <v>O1011103</v>
      </c>
      <c r="Z1363" s="31" t="str">
        <f t="shared" si="654"/>
        <v>TUA711-DIO32</v>
      </c>
      <c r="AA1363" s="14" t="str">
        <f t="shared" si="655"/>
        <v>17-SC-DCS-002/O1011103/ 17-MC-DCS-002</v>
      </c>
      <c r="AB1363" s="31" t="s">
        <v>64</v>
      </c>
      <c r="AC1363" s="31" t="s">
        <v>54</v>
      </c>
      <c r="AD1363" s="31" t="s">
        <v>125</v>
      </c>
      <c r="AE1363" s="31">
        <v>1</v>
      </c>
      <c r="AF1363" s="31" t="s">
        <v>55</v>
      </c>
      <c r="AG1363" s="31" t="s">
        <v>2425</v>
      </c>
      <c r="AH1363" s="31">
        <v>4</v>
      </c>
      <c r="AI1363" s="31">
        <v>4</v>
      </c>
      <c r="AJ1363" s="31" t="s">
        <v>57</v>
      </c>
      <c r="AK1363" s="31">
        <f t="shared" si="647"/>
        <v>32</v>
      </c>
      <c r="AL1363" s="31" t="s">
        <v>62</v>
      </c>
      <c r="AO1363" s="31" t="s">
        <v>63</v>
      </c>
      <c r="AP1363" s="31" t="s">
        <v>1483</v>
      </c>
      <c r="AQ1363" s="14" t="s">
        <v>2432</v>
      </c>
      <c r="AR1363" s="31" t="s">
        <v>5716</v>
      </c>
      <c r="AS1363" s="31" t="s">
        <v>68</v>
      </c>
      <c r="AT1363" s="14" t="s">
        <v>5724</v>
      </c>
      <c r="AU1363" s="31" t="s">
        <v>5858</v>
      </c>
      <c r="AV1363" s="31" t="s">
        <v>5801</v>
      </c>
      <c r="AW1363" s="31" t="s">
        <v>5802</v>
      </c>
      <c r="AX1363" s="31" t="s">
        <v>5724</v>
      </c>
      <c r="BK1363" s="14" t="str">
        <f t="shared" si="656"/>
        <v>TS-Q-01:7/
O1011103_U4:3</v>
      </c>
      <c r="BL1363" s="14" t="str">
        <f t="shared" si="657"/>
        <v>TS-Q-01:8/
O1011103_U4:4</v>
      </c>
      <c r="BM1363" s="14" t="str">
        <f t="shared" si="658"/>
        <v/>
      </c>
      <c r="BN1363" s="14"/>
      <c r="BO1363" s="14" t="str">
        <f t="shared" si="648"/>
        <v>O1011103:4A/
O1011103_U4:5</v>
      </c>
      <c r="BP1363" s="14" t="str">
        <f t="shared" si="649"/>
        <v>O1011103:4B/
O1011103_U4:6</v>
      </c>
      <c r="BQ1363" s="14"/>
      <c r="BR1363" s="14" t="str">
        <f t="shared" si="659"/>
        <v/>
      </c>
      <c r="BS1363" s="14" t="str">
        <f t="shared" si="660"/>
        <v/>
      </c>
      <c r="BW1363" s="31" t="str">
        <f t="shared" si="661"/>
        <v>4A</v>
      </c>
      <c r="BX1363" s="31" t="str">
        <f t="shared" si="662"/>
        <v>4B</v>
      </c>
      <c r="BY1363" s="31" t="str">
        <f t="shared" si="663"/>
        <v>3</v>
      </c>
      <c r="BZ1363" s="31" t="str">
        <f t="shared" si="664"/>
        <v>4</v>
      </c>
      <c r="CA1363" s="31" t="str">
        <f t="shared" si="665"/>
        <v/>
      </c>
      <c r="CB1363" s="31" t="str">
        <f t="shared" si="666"/>
        <v>5</v>
      </c>
      <c r="CC1363" s="31" t="str">
        <f t="shared" si="667"/>
        <v>6</v>
      </c>
      <c r="CD1363" s="31" t="str">
        <f t="shared" si="668"/>
        <v/>
      </c>
      <c r="CE1363" s="31" t="str">
        <f t="shared" si="669"/>
        <v/>
      </c>
      <c r="CF1363" s="31" t="e">
        <f t="shared" ca="1" si="670"/>
        <v>#NAME?</v>
      </c>
      <c r="CG1363" s="31" t="e">
        <f t="shared" ca="1" si="671"/>
        <v>#NAME?</v>
      </c>
      <c r="CH1363" s="31" t="e">
        <f t="shared" ca="1" si="672"/>
        <v>#NAME?</v>
      </c>
      <c r="CI1363" s="31" t="e">
        <f t="shared" ca="1" si="673"/>
        <v>#NAME?</v>
      </c>
    </row>
    <row r="1364" spans="1:87" s="31" customFormat="1" ht="30" hidden="1" x14ac:dyDescent="0.25">
      <c r="A1364" s="9" t="s">
        <v>4493</v>
      </c>
      <c r="B1364" s="31" t="s">
        <v>1532</v>
      </c>
      <c r="C1364" s="31" t="s">
        <v>1533</v>
      </c>
      <c r="E1364" s="14" t="s">
        <v>1253</v>
      </c>
      <c r="G1364" s="31" t="str">
        <f t="shared" si="650"/>
        <v>Сигнал</v>
      </c>
      <c r="H1364" s="31" t="s">
        <v>1262</v>
      </c>
      <c r="I1364" s="31" t="s">
        <v>4528</v>
      </c>
      <c r="J1364" s="31" t="str">
        <f t="shared" si="645"/>
        <v>DCS_DO_01</v>
      </c>
      <c r="K1364" s="14" t="s">
        <v>5866</v>
      </c>
      <c r="M1364" s="31" t="s">
        <v>1531</v>
      </c>
      <c r="N1364" s="31" t="s">
        <v>1261</v>
      </c>
      <c r="O1364" s="31" t="s">
        <v>1267</v>
      </c>
      <c r="P1364" s="31" t="s">
        <v>61</v>
      </c>
      <c r="Q1364" s="31" t="s">
        <v>893</v>
      </c>
      <c r="R1364" s="31">
        <v>3</v>
      </c>
      <c r="S1364" s="31">
        <v>4</v>
      </c>
      <c r="T1364" s="31" t="s">
        <v>62</v>
      </c>
      <c r="U1364" s="31" t="str">
        <f t="shared" si="674"/>
        <v>30</v>
      </c>
      <c r="V1364" s="14" t="str">
        <f t="shared" si="646"/>
        <v>AVK 2,5 A, AVK 2,5 A</v>
      </c>
      <c r="W1364" s="31" t="str">
        <f t="shared" si="651"/>
        <v/>
      </c>
      <c r="X1364" s="14" t="str">
        <f t="shared" si="652"/>
        <v/>
      </c>
      <c r="Y1364" s="31" t="str">
        <f t="shared" si="653"/>
        <v>O1011203</v>
      </c>
      <c r="Z1364" s="31" t="str">
        <f t="shared" si="654"/>
        <v>TUA711-DOR32</v>
      </c>
      <c r="AA1364" s="14" t="str">
        <f t="shared" si="655"/>
        <v>17-SC-DCS-002/O1011203/ 17-MC-DCS-002</v>
      </c>
      <c r="AB1364" s="31" t="s">
        <v>64</v>
      </c>
      <c r="AC1364" s="31" t="s">
        <v>54</v>
      </c>
      <c r="AD1364" s="31" t="s">
        <v>125</v>
      </c>
      <c r="AE1364" s="31">
        <v>1</v>
      </c>
      <c r="AF1364" s="31" t="s">
        <v>1254</v>
      </c>
      <c r="AG1364" s="31" t="s">
        <v>4490</v>
      </c>
      <c r="AH1364" s="31">
        <v>4</v>
      </c>
      <c r="AI1364" s="31">
        <v>19</v>
      </c>
      <c r="AJ1364" s="31" t="s">
        <v>1256</v>
      </c>
      <c r="AK1364" s="31">
        <f t="shared" si="647"/>
        <v>32</v>
      </c>
      <c r="AL1364" s="31">
        <v>0.25</v>
      </c>
      <c r="AO1364" s="31" t="s">
        <v>63</v>
      </c>
      <c r="AP1364" s="31" t="s">
        <v>1483</v>
      </c>
      <c r="AQ1364" s="14" t="s">
        <v>1482</v>
      </c>
      <c r="AR1364" s="31" t="s">
        <v>5716</v>
      </c>
      <c r="AS1364" s="31" t="s">
        <v>68</v>
      </c>
      <c r="AT1364" s="14" t="s">
        <v>5724</v>
      </c>
      <c r="AU1364" s="31" t="s">
        <v>5858</v>
      </c>
      <c r="AV1364" s="31" t="s">
        <v>5796</v>
      </c>
      <c r="AW1364" s="31" t="s">
        <v>5798</v>
      </c>
      <c r="AX1364" s="31" t="s">
        <v>5724</v>
      </c>
      <c r="BK1364" s="14" t="str">
        <f t="shared" si="656"/>
        <v/>
      </c>
      <c r="BL1364" s="14" t="str">
        <f t="shared" si="657"/>
        <v/>
      </c>
      <c r="BM1364" s="14" t="str">
        <f t="shared" si="658"/>
        <v/>
      </c>
      <c r="BN1364" s="14"/>
      <c r="BO1364" s="14" t="str">
        <f t="shared" si="648"/>
        <v/>
      </c>
      <c r="BP1364" s="14" t="str">
        <f t="shared" si="649"/>
        <v/>
      </c>
      <c r="BQ1364" s="14"/>
      <c r="BR1364" s="14" t="str">
        <f t="shared" si="659"/>
        <v>TS-P-01:3/
O1011203:19A</v>
      </c>
      <c r="BS1364" s="14" t="str">
        <f t="shared" si="660"/>
        <v>TS-P-01:4/
O1011203:19C</v>
      </c>
      <c r="BW1364" s="31" t="str">
        <f t="shared" si="661"/>
        <v/>
      </c>
      <c r="BX1364" s="31" t="str">
        <f t="shared" si="662"/>
        <v/>
      </c>
      <c r="BY1364" s="31" t="str">
        <f t="shared" si="663"/>
        <v/>
      </c>
      <c r="BZ1364" s="31" t="str">
        <f t="shared" si="664"/>
        <v/>
      </c>
      <c r="CA1364" s="31" t="str">
        <f t="shared" si="665"/>
        <v/>
      </c>
      <c r="CB1364" s="31" t="str">
        <f t="shared" si="666"/>
        <v/>
      </c>
      <c r="CC1364" s="31" t="str">
        <f t="shared" si="667"/>
        <v/>
      </c>
      <c r="CD1364" s="31" t="str">
        <f t="shared" si="668"/>
        <v>19A</v>
      </c>
      <c r="CE1364" s="31" t="e">
        <f t="shared" ca="1" si="669"/>
        <v>#NAME?</v>
      </c>
      <c r="CF1364" s="31" t="e">
        <f t="shared" ca="1" si="670"/>
        <v>#NAME?</v>
      </c>
      <c r="CG1364" s="31" t="e">
        <f t="shared" ca="1" si="671"/>
        <v>#NAME?</v>
      </c>
      <c r="CH1364" s="31" t="e">
        <f t="shared" ca="1" si="672"/>
        <v>#NAME?</v>
      </c>
      <c r="CI1364" s="31" t="e">
        <f t="shared" ca="1" si="673"/>
        <v>#NAME?</v>
      </c>
    </row>
    <row r="1365" spans="1:87" s="31" customFormat="1" ht="30" hidden="1" x14ac:dyDescent="0.25">
      <c r="A1365" s="9" t="s">
        <v>4493</v>
      </c>
      <c r="B1365" s="31" t="s">
        <v>1484</v>
      </c>
      <c r="C1365" s="31" t="s">
        <v>2354</v>
      </c>
      <c r="E1365" s="14" t="s">
        <v>1777</v>
      </c>
      <c r="G1365" s="31" t="str">
        <f t="shared" si="650"/>
        <v>Сигнал</v>
      </c>
      <c r="H1365" s="31" t="s">
        <v>1764</v>
      </c>
      <c r="I1365" s="31" t="s">
        <v>4528</v>
      </c>
      <c r="J1365" s="31" t="str">
        <f t="shared" si="645"/>
        <v>DCS_DI_02</v>
      </c>
      <c r="K1365" s="14" t="s">
        <v>5866</v>
      </c>
      <c r="M1365" s="31" t="s">
        <v>2346</v>
      </c>
      <c r="N1365" s="31" t="s">
        <v>107</v>
      </c>
      <c r="O1365" s="31" t="s">
        <v>155</v>
      </c>
      <c r="P1365" s="31" t="s">
        <v>61</v>
      </c>
      <c r="Q1365" s="31" t="s">
        <v>2291</v>
      </c>
      <c r="R1365" s="31">
        <v>9</v>
      </c>
      <c r="S1365" s="31">
        <v>10</v>
      </c>
      <c r="T1365" s="31" t="s">
        <v>62</v>
      </c>
      <c r="U1365" s="31" t="str">
        <f t="shared" si="674"/>
        <v>48</v>
      </c>
      <c r="V1365" s="14" t="str">
        <f t="shared" si="646"/>
        <v>AVK 2,5 A, AVK 2,5 A</v>
      </c>
      <c r="W1365" s="31" t="str">
        <f t="shared" si="651"/>
        <v>O1011102_U3</v>
      </c>
      <c r="X1365" s="14" t="str">
        <f t="shared" si="652"/>
        <v>HD5516</v>
      </c>
      <c r="Y1365" s="31" t="str">
        <f t="shared" si="653"/>
        <v>O1011102</v>
      </c>
      <c r="Z1365" s="31" t="str">
        <f t="shared" si="654"/>
        <v>TUA711-DIO32</v>
      </c>
      <c r="AA1365" s="14" t="str">
        <f t="shared" si="655"/>
        <v>17-SC-DCS-002/O1011102/ 17-MC-DCS-002</v>
      </c>
      <c r="AB1365" s="31" t="s">
        <v>64</v>
      </c>
      <c r="AC1365" s="31" t="s">
        <v>54</v>
      </c>
      <c r="AD1365" s="31" t="s">
        <v>125</v>
      </c>
      <c r="AE1365" s="31">
        <v>1</v>
      </c>
      <c r="AF1365" s="31" t="s">
        <v>55</v>
      </c>
      <c r="AG1365" s="31" t="s">
        <v>2351</v>
      </c>
      <c r="AH1365" s="31">
        <v>3</v>
      </c>
      <c r="AI1365" s="31">
        <v>3</v>
      </c>
      <c r="AJ1365" s="31" t="s">
        <v>57</v>
      </c>
      <c r="AK1365" s="31">
        <f t="shared" si="647"/>
        <v>32</v>
      </c>
      <c r="AL1365" s="31" t="s">
        <v>62</v>
      </c>
      <c r="AO1365" s="31" t="s">
        <v>63</v>
      </c>
      <c r="AP1365" s="31" t="s">
        <v>1487</v>
      </c>
      <c r="AQ1365" s="14" t="s">
        <v>2355</v>
      </c>
      <c r="AR1365" s="31" t="s">
        <v>5716</v>
      </c>
      <c r="AS1365" s="31" t="s">
        <v>68</v>
      </c>
      <c r="AT1365" s="14" t="s">
        <v>5724</v>
      </c>
      <c r="AU1365" s="31" t="s">
        <v>5858</v>
      </c>
      <c r="AV1365" s="31" t="s">
        <v>5796</v>
      </c>
      <c r="AW1365" s="31" t="s">
        <v>5800</v>
      </c>
      <c r="AX1365" s="31" t="s">
        <v>5724</v>
      </c>
      <c r="BK1365" s="14" t="str">
        <f t="shared" si="656"/>
        <v>TS-R-04:9/
O1011102_U3:3</v>
      </c>
      <c r="BL1365" s="14" t="str">
        <f t="shared" si="657"/>
        <v>TS-R-04:10/
O1011102_U3:4</v>
      </c>
      <c r="BM1365" s="14" t="str">
        <f t="shared" si="658"/>
        <v/>
      </c>
      <c r="BN1365" s="14"/>
      <c r="BO1365" s="14" t="str">
        <f t="shared" si="648"/>
        <v>O1011102:3A/
O1011102_U3:5</v>
      </c>
      <c r="BP1365" s="14" t="str">
        <f t="shared" si="649"/>
        <v>O1011102:3B/
O1011102_U3:6</v>
      </c>
      <c r="BQ1365" s="14"/>
      <c r="BR1365" s="14" t="str">
        <f t="shared" si="659"/>
        <v/>
      </c>
      <c r="BS1365" s="14" t="str">
        <f t="shared" si="660"/>
        <v/>
      </c>
      <c r="BW1365" s="31" t="str">
        <f t="shared" si="661"/>
        <v>3A</v>
      </c>
      <c r="BX1365" s="31" t="str">
        <f t="shared" si="662"/>
        <v>3B</v>
      </c>
      <c r="BY1365" s="31" t="str">
        <f t="shared" si="663"/>
        <v>3</v>
      </c>
      <c r="BZ1365" s="31" t="str">
        <f t="shared" si="664"/>
        <v>4</v>
      </c>
      <c r="CA1365" s="31" t="str">
        <f t="shared" si="665"/>
        <v/>
      </c>
      <c r="CB1365" s="31" t="str">
        <f t="shared" si="666"/>
        <v>5</v>
      </c>
      <c r="CC1365" s="31" t="str">
        <f t="shared" si="667"/>
        <v>6</v>
      </c>
      <c r="CD1365" s="31" t="str">
        <f t="shared" si="668"/>
        <v/>
      </c>
      <c r="CE1365" s="31" t="str">
        <f t="shared" si="669"/>
        <v/>
      </c>
      <c r="CF1365" s="31" t="e">
        <f t="shared" ca="1" si="670"/>
        <v>#NAME?</v>
      </c>
      <c r="CG1365" s="31" t="e">
        <f t="shared" ca="1" si="671"/>
        <v>#NAME?</v>
      </c>
      <c r="CH1365" s="31" t="e">
        <f t="shared" ca="1" si="672"/>
        <v>#NAME?</v>
      </c>
      <c r="CI1365" s="31" t="e">
        <f t="shared" ca="1" si="673"/>
        <v>#NAME?</v>
      </c>
    </row>
    <row r="1366" spans="1:87" s="31" customFormat="1" ht="30" hidden="1" x14ac:dyDescent="0.25">
      <c r="A1366" s="9" t="s">
        <v>4493</v>
      </c>
      <c r="B1366" s="31" t="s">
        <v>1484</v>
      </c>
      <c r="C1366" s="31" t="s">
        <v>2356</v>
      </c>
      <c r="E1366" s="14" t="s">
        <v>1777</v>
      </c>
      <c r="G1366" s="31" t="str">
        <f t="shared" si="650"/>
        <v>Сигнал</v>
      </c>
      <c r="H1366" s="31" t="s">
        <v>1768</v>
      </c>
      <c r="I1366" s="31" t="s">
        <v>4528</v>
      </c>
      <c r="J1366" s="31" t="str">
        <f t="shared" si="645"/>
        <v>DCS_DI_02</v>
      </c>
      <c r="K1366" s="14" t="s">
        <v>5866</v>
      </c>
      <c r="M1366" s="31" t="s">
        <v>2346</v>
      </c>
      <c r="N1366" s="31" t="s">
        <v>107</v>
      </c>
      <c r="O1366" s="31" t="s">
        <v>160</v>
      </c>
      <c r="P1366" s="31" t="s">
        <v>61</v>
      </c>
      <c r="Q1366" s="31" t="s">
        <v>2291</v>
      </c>
      <c r="R1366" s="31">
        <v>11</v>
      </c>
      <c r="S1366" s="31">
        <v>12</v>
      </c>
      <c r="T1366" s="31" t="s">
        <v>62</v>
      </c>
      <c r="U1366" s="31" t="str">
        <f t="shared" si="674"/>
        <v>48</v>
      </c>
      <c r="V1366" s="14" t="str">
        <f t="shared" si="646"/>
        <v>AVK 2,5 A, AVK 2,5 A</v>
      </c>
      <c r="W1366" s="31" t="str">
        <f t="shared" si="651"/>
        <v>O1011102_U4</v>
      </c>
      <c r="X1366" s="14" t="str">
        <f t="shared" si="652"/>
        <v>HD5516</v>
      </c>
      <c r="Y1366" s="31" t="str">
        <f t="shared" si="653"/>
        <v>O1011102</v>
      </c>
      <c r="Z1366" s="31" t="str">
        <f t="shared" si="654"/>
        <v>TUA711-DIO32</v>
      </c>
      <c r="AA1366" s="14" t="str">
        <f t="shared" si="655"/>
        <v>17-SC-DCS-002/O1011102/ 17-MC-DCS-002</v>
      </c>
      <c r="AB1366" s="31" t="s">
        <v>64</v>
      </c>
      <c r="AC1366" s="31" t="s">
        <v>54</v>
      </c>
      <c r="AD1366" s="31" t="s">
        <v>125</v>
      </c>
      <c r="AE1366" s="31">
        <v>1</v>
      </c>
      <c r="AF1366" s="31" t="s">
        <v>55</v>
      </c>
      <c r="AG1366" s="31" t="s">
        <v>2351</v>
      </c>
      <c r="AH1366" s="31">
        <v>3</v>
      </c>
      <c r="AI1366" s="31">
        <v>4</v>
      </c>
      <c r="AJ1366" s="31" t="s">
        <v>57</v>
      </c>
      <c r="AK1366" s="31">
        <f t="shared" si="647"/>
        <v>32</v>
      </c>
      <c r="AL1366" s="31" t="s">
        <v>62</v>
      </c>
      <c r="AO1366" s="31" t="s">
        <v>63</v>
      </c>
      <c r="AP1366" s="31" t="s">
        <v>1487</v>
      </c>
      <c r="AQ1366" s="14" t="s">
        <v>2357</v>
      </c>
      <c r="AR1366" s="31" t="s">
        <v>5716</v>
      </c>
      <c r="AS1366" s="31" t="s">
        <v>68</v>
      </c>
      <c r="AT1366" s="14" t="s">
        <v>5724</v>
      </c>
      <c r="AU1366" s="31" t="s">
        <v>5858</v>
      </c>
      <c r="AV1366" s="31" t="s">
        <v>5801</v>
      </c>
      <c r="AW1366" s="31" t="s">
        <v>5802</v>
      </c>
      <c r="AX1366" s="31" t="s">
        <v>5724</v>
      </c>
      <c r="BK1366" s="14" t="str">
        <f t="shared" si="656"/>
        <v>TS-R-04:11/
O1011102_U4:3</v>
      </c>
      <c r="BL1366" s="14" t="str">
        <f t="shared" si="657"/>
        <v>TS-R-04:12/
O1011102_U4:4</v>
      </c>
      <c r="BM1366" s="14" t="str">
        <f t="shared" si="658"/>
        <v/>
      </c>
      <c r="BN1366" s="14"/>
      <c r="BO1366" s="14" t="str">
        <f t="shared" si="648"/>
        <v>O1011102:4A/
O1011102_U4:5</v>
      </c>
      <c r="BP1366" s="14" t="str">
        <f t="shared" si="649"/>
        <v>O1011102:4B/
O1011102_U4:6</v>
      </c>
      <c r="BQ1366" s="14"/>
      <c r="BR1366" s="14" t="str">
        <f t="shared" si="659"/>
        <v/>
      </c>
      <c r="BS1366" s="14" t="str">
        <f t="shared" si="660"/>
        <v/>
      </c>
      <c r="BW1366" s="31" t="str">
        <f t="shared" si="661"/>
        <v>4A</v>
      </c>
      <c r="BX1366" s="31" t="str">
        <f t="shared" si="662"/>
        <v>4B</v>
      </c>
      <c r="BY1366" s="31" t="str">
        <f t="shared" si="663"/>
        <v>3</v>
      </c>
      <c r="BZ1366" s="31" t="str">
        <f t="shared" si="664"/>
        <v>4</v>
      </c>
      <c r="CA1366" s="31" t="str">
        <f t="shared" si="665"/>
        <v/>
      </c>
      <c r="CB1366" s="31" t="str">
        <f t="shared" si="666"/>
        <v>5</v>
      </c>
      <c r="CC1366" s="31" t="str">
        <f t="shared" si="667"/>
        <v>6</v>
      </c>
      <c r="CD1366" s="31" t="str">
        <f t="shared" si="668"/>
        <v/>
      </c>
      <c r="CE1366" s="31" t="str">
        <f t="shared" si="669"/>
        <v/>
      </c>
      <c r="CF1366" s="31" t="e">
        <f t="shared" ca="1" si="670"/>
        <v>#NAME?</v>
      </c>
      <c r="CG1366" s="31" t="e">
        <f t="shared" ca="1" si="671"/>
        <v>#NAME?</v>
      </c>
      <c r="CH1366" s="31" t="e">
        <f t="shared" ca="1" si="672"/>
        <v>#NAME?</v>
      </c>
      <c r="CI1366" s="31" t="e">
        <f t="shared" ca="1" si="673"/>
        <v>#NAME?</v>
      </c>
    </row>
    <row r="1367" spans="1:87" s="31" customFormat="1" ht="30" hidden="1" x14ac:dyDescent="0.25">
      <c r="A1367" s="9" t="s">
        <v>4493</v>
      </c>
      <c r="B1367" s="31" t="s">
        <v>1484</v>
      </c>
      <c r="C1367" s="31" t="s">
        <v>1485</v>
      </c>
      <c r="E1367" s="14" t="s">
        <v>1253</v>
      </c>
      <c r="G1367" s="31" t="str">
        <f t="shared" si="650"/>
        <v>Сигнал</v>
      </c>
      <c r="H1367" s="31" t="s">
        <v>1262</v>
      </c>
      <c r="I1367" s="31" t="s">
        <v>4528</v>
      </c>
      <c r="J1367" s="31" t="str">
        <f t="shared" si="645"/>
        <v>DCS_DO_01</v>
      </c>
      <c r="K1367" s="14" t="s">
        <v>5866</v>
      </c>
      <c r="M1367" s="31" t="s">
        <v>1475</v>
      </c>
      <c r="N1367" s="31" t="s">
        <v>1261</v>
      </c>
      <c r="O1367" s="31" t="s">
        <v>1276</v>
      </c>
      <c r="P1367" s="31" t="s">
        <v>61</v>
      </c>
      <c r="Q1367" s="31" t="s">
        <v>600</v>
      </c>
      <c r="R1367" s="31">
        <v>7</v>
      </c>
      <c r="S1367" s="31">
        <v>8</v>
      </c>
      <c r="T1367" s="31" t="s">
        <v>62</v>
      </c>
      <c r="U1367" s="31" t="str">
        <f t="shared" si="674"/>
        <v>30</v>
      </c>
      <c r="V1367" s="14" t="str">
        <f t="shared" si="646"/>
        <v>AVK 2,5 A, AVK 2,5 A</v>
      </c>
      <c r="W1367" s="31" t="str">
        <f t="shared" si="651"/>
        <v/>
      </c>
      <c r="X1367" s="14" t="str">
        <f t="shared" si="652"/>
        <v/>
      </c>
      <c r="Y1367" s="31" t="str">
        <f t="shared" si="653"/>
        <v>O1011202</v>
      </c>
      <c r="Z1367" s="31" t="str">
        <f t="shared" si="654"/>
        <v>TUA711-DOR32</v>
      </c>
      <c r="AA1367" s="14" t="str">
        <f t="shared" si="655"/>
        <v>17-SC-DCS-002/O1011202/ 17-MC-DCS-002</v>
      </c>
      <c r="AB1367" s="31" t="s">
        <v>64</v>
      </c>
      <c r="AC1367" s="31" t="s">
        <v>54</v>
      </c>
      <c r="AD1367" s="31" t="s">
        <v>125</v>
      </c>
      <c r="AE1367" s="31">
        <v>1</v>
      </c>
      <c r="AF1367" s="31" t="s">
        <v>1254</v>
      </c>
      <c r="AG1367" s="31" t="s">
        <v>4489</v>
      </c>
      <c r="AH1367" s="31">
        <v>3</v>
      </c>
      <c r="AI1367" s="31">
        <v>32</v>
      </c>
      <c r="AJ1367" s="31" t="s">
        <v>1256</v>
      </c>
      <c r="AK1367" s="31">
        <f t="shared" si="647"/>
        <v>32</v>
      </c>
      <c r="AL1367" s="31">
        <v>0.25</v>
      </c>
      <c r="AO1367" s="31" t="s">
        <v>63</v>
      </c>
      <c r="AP1367" s="31" t="s">
        <v>1487</v>
      </c>
      <c r="AQ1367" s="14" t="s">
        <v>1486</v>
      </c>
      <c r="AR1367" s="31" t="s">
        <v>5716</v>
      </c>
      <c r="AS1367" s="31" t="s">
        <v>68</v>
      </c>
      <c r="AT1367" s="14" t="s">
        <v>5724</v>
      </c>
      <c r="AU1367" s="31" t="s">
        <v>5858</v>
      </c>
      <c r="AV1367" s="31" t="s">
        <v>5796</v>
      </c>
      <c r="AW1367" s="31" t="s">
        <v>5798</v>
      </c>
      <c r="AX1367" s="31" t="s">
        <v>5724</v>
      </c>
      <c r="BK1367" s="14" t="str">
        <f t="shared" si="656"/>
        <v/>
      </c>
      <c r="BL1367" s="14" t="str">
        <f t="shared" si="657"/>
        <v/>
      </c>
      <c r="BM1367" s="14" t="str">
        <f t="shared" si="658"/>
        <v/>
      </c>
      <c r="BN1367" s="14"/>
      <c r="BO1367" s="14" t="str">
        <f t="shared" si="648"/>
        <v/>
      </c>
      <c r="BP1367" s="14" t="str">
        <f t="shared" si="649"/>
        <v/>
      </c>
      <c r="BQ1367" s="14"/>
      <c r="BR1367" s="14" t="str">
        <f t="shared" si="659"/>
        <v>TS-O-05:7/
O1011202:32A</v>
      </c>
      <c r="BS1367" s="14" t="str">
        <f t="shared" si="660"/>
        <v>TS-O-05:8/
O1011202:32C</v>
      </c>
      <c r="BW1367" s="31" t="str">
        <f t="shared" si="661"/>
        <v/>
      </c>
      <c r="BX1367" s="31" t="str">
        <f t="shared" si="662"/>
        <v/>
      </c>
      <c r="BY1367" s="31" t="str">
        <f t="shared" si="663"/>
        <v/>
      </c>
      <c r="BZ1367" s="31" t="str">
        <f t="shared" si="664"/>
        <v/>
      </c>
      <c r="CA1367" s="31" t="str">
        <f t="shared" si="665"/>
        <v/>
      </c>
      <c r="CB1367" s="31" t="str">
        <f t="shared" si="666"/>
        <v/>
      </c>
      <c r="CC1367" s="31" t="str">
        <f t="shared" si="667"/>
        <v/>
      </c>
      <c r="CD1367" s="31" t="str">
        <f t="shared" si="668"/>
        <v>32A</v>
      </c>
      <c r="CE1367" s="31" t="e">
        <f t="shared" ca="1" si="669"/>
        <v>#NAME?</v>
      </c>
      <c r="CF1367" s="31" t="e">
        <f t="shared" ca="1" si="670"/>
        <v>#NAME?</v>
      </c>
      <c r="CG1367" s="31" t="e">
        <f t="shared" ca="1" si="671"/>
        <v>#NAME?</v>
      </c>
      <c r="CH1367" s="31" t="e">
        <f t="shared" ca="1" si="672"/>
        <v>#NAME?</v>
      </c>
      <c r="CI1367" s="31" t="e">
        <f t="shared" ca="1" si="673"/>
        <v>#NAME?</v>
      </c>
    </row>
    <row r="1368" spans="1:87" s="31" customFormat="1" ht="30" hidden="1" x14ac:dyDescent="0.25">
      <c r="A1368" s="9" t="s">
        <v>4493</v>
      </c>
      <c r="B1368" s="31" t="s">
        <v>1514</v>
      </c>
      <c r="C1368" s="31" t="s">
        <v>2399</v>
      </c>
      <c r="E1368" s="14" t="s">
        <v>1777</v>
      </c>
      <c r="G1368" s="31" t="str">
        <f t="shared" si="650"/>
        <v>Сигнал</v>
      </c>
      <c r="H1368" s="31" t="s">
        <v>1764</v>
      </c>
      <c r="I1368" s="31" t="s">
        <v>4528</v>
      </c>
      <c r="J1368" s="31" t="str">
        <f t="shared" si="645"/>
        <v>DCS_DI_02</v>
      </c>
      <c r="K1368" s="14" t="s">
        <v>5866</v>
      </c>
      <c r="M1368" s="31" t="s">
        <v>2391</v>
      </c>
      <c r="N1368" s="31" t="s">
        <v>107</v>
      </c>
      <c r="O1368" s="31" t="s">
        <v>155</v>
      </c>
      <c r="P1368" s="31" t="s">
        <v>61</v>
      </c>
      <c r="Q1368" s="31" t="s">
        <v>1649</v>
      </c>
      <c r="R1368" s="31">
        <v>9</v>
      </c>
      <c r="S1368" s="31">
        <v>10</v>
      </c>
      <c r="T1368" s="31" t="s">
        <v>62</v>
      </c>
      <c r="U1368" s="31" t="str">
        <f t="shared" si="674"/>
        <v>48</v>
      </c>
      <c r="V1368" s="14" t="str">
        <f t="shared" si="646"/>
        <v>AVK 2,5 A, AVK 2,5 A</v>
      </c>
      <c r="W1368" s="31" t="str">
        <f t="shared" si="651"/>
        <v>O1011102_U21</v>
      </c>
      <c r="X1368" s="14" t="str">
        <f t="shared" si="652"/>
        <v>HD5516</v>
      </c>
      <c r="Y1368" s="31" t="str">
        <f t="shared" si="653"/>
        <v>O1011102</v>
      </c>
      <c r="Z1368" s="31" t="str">
        <f t="shared" si="654"/>
        <v>TUA711-DIO32</v>
      </c>
      <c r="AA1368" s="14" t="str">
        <f t="shared" si="655"/>
        <v>17-SC-DCS-002/O1011102/ 17-MC-DCS-002</v>
      </c>
      <c r="AB1368" s="31" t="s">
        <v>64</v>
      </c>
      <c r="AC1368" s="31" t="s">
        <v>54</v>
      </c>
      <c r="AD1368" s="31" t="s">
        <v>125</v>
      </c>
      <c r="AE1368" s="31">
        <v>1</v>
      </c>
      <c r="AF1368" s="31" t="s">
        <v>55</v>
      </c>
      <c r="AG1368" s="31" t="s">
        <v>2351</v>
      </c>
      <c r="AH1368" s="31">
        <v>3</v>
      </c>
      <c r="AI1368" s="31">
        <v>21</v>
      </c>
      <c r="AJ1368" s="31" t="s">
        <v>57</v>
      </c>
      <c r="AK1368" s="31">
        <f t="shared" si="647"/>
        <v>32</v>
      </c>
      <c r="AL1368" s="31" t="s">
        <v>62</v>
      </c>
      <c r="AO1368" s="31" t="s">
        <v>63</v>
      </c>
      <c r="AP1368" s="31" t="s">
        <v>1487</v>
      </c>
      <c r="AQ1368" s="14" t="s">
        <v>2400</v>
      </c>
      <c r="AR1368" s="31" t="s">
        <v>5716</v>
      </c>
      <c r="AS1368" s="31" t="s">
        <v>68</v>
      </c>
      <c r="AT1368" s="14" t="s">
        <v>5724</v>
      </c>
      <c r="AU1368" s="31" t="s">
        <v>5858</v>
      </c>
      <c r="AV1368" s="31" t="s">
        <v>5796</v>
      </c>
      <c r="AW1368" s="31" t="s">
        <v>5800</v>
      </c>
      <c r="AX1368" s="31" t="s">
        <v>5724</v>
      </c>
      <c r="BK1368" s="14" t="str">
        <f t="shared" si="656"/>
        <v>TS-P-05:9/
O1011102_U21:3</v>
      </c>
      <c r="BL1368" s="14" t="str">
        <f t="shared" si="657"/>
        <v>TS-P-05:10/
O1011102_U21:4</v>
      </c>
      <c r="BM1368" s="14" t="str">
        <f t="shared" si="658"/>
        <v/>
      </c>
      <c r="BN1368" s="14"/>
      <c r="BO1368" s="14" t="str">
        <f t="shared" si="648"/>
        <v>O1011102:21A/
O1011102_U21:5</v>
      </c>
      <c r="BP1368" s="14" t="str">
        <f t="shared" si="649"/>
        <v>O1011102:21B/
O1011102_U21:6</v>
      </c>
      <c r="BQ1368" s="14"/>
      <c r="BR1368" s="14" t="str">
        <f t="shared" si="659"/>
        <v/>
      </c>
      <c r="BS1368" s="14" t="str">
        <f t="shared" si="660"/>
        <v/>
      </c>
      <c r="BW1368" s="31" t="str">
        <f t="shared" si="661"/>
        <v>21A</v>
      </c>
      <c r="BX1368" s="31" t="str">
        <f t="shared" si="662"/>
        <v>21B</v>
      </c>
      <c r="BY1368" s="31" t="str">
        <f t="shared" si="663"/>
        <v>3</v>
      </c>
      <c r="BZ1368" s="31" t="str">
        <f t="shared" si="664"/>
        <v>4</v>
      </c>
      <c r="CA1368" s="31" t="str">
        <f t="shared" si="665"/>
        <v/>
      </c>
      <c r="CB1368" s="31" t="str">
        <f t="shared" si="666"/>
        <v>5</v>
      </c>
      <c r="CC1368" s="31" t="str">
        <f t="shared" si="667"/>
        <v>6</v>
      </c>
      <c r="CD1368" s="31" t="str">
        <f t="shared" si="668"/>
        <v/>
      </c>
      <c r="CE1368" s="31" t="str">
        <f t="shared" si="669"/>
        <v/>
      </c>
      <c r="CF1368" s="31" t="e">
        <f t="shared" ca="1" si="670"/>
        <v>#NAME?</v>
      </c>
      <c r="CG1368" s="31" t="e">
        <f t="shared" ca="1" si="671"/>
        <v>#NAME?</v>
      </c>
      <c r="CH1368" s="31" t="e">
        <f t="shared" ca="1" si="672"/>
        <v>#NAME?</v>
      </c>
      <c r="CI1368" s="31" t="e">
        <f t="shared" ca="1" si="673"/>
        <v>#NAME?</v>
      </c>
    </row>
    <row r="1369" spans="1:87" s="31" customFormat="1" ht="30" hidden="1" x14ac:dyDescent="0.25">
      <c r="A1369" s="9" t="s">
        <v>4493</v>
      </c>
      <c r="B1369" s="31" t="s">
        <v>1514</v>
      </c>
      <c r="C1369" s="31" t="s">
        <v>2401</v>
      </c>
      <c r="E1369" s="14" t="s">
        <v>1777</v>
      </c>
      <c r="G1369" s="31" t="str">
        <f t="shared" si="650"/>
        <v>Сигнал</v>
      </c>
      <c r="H1369" s="31" t="s">
        <v>1768</v>
      </c>
      <c r="I1369" s="31" t="s">
        <v>4528</v>
      </c>
      <c r="J1369" s="31" t="str">
        <f t="shared" si="645"/>
        <v>DCS_DI_02</v>
      </c>
      <c r="K1369" s="14" t="s">
        <v>5866</v>
      </c>
      <c r="M1369" s="31" t="s">
        <v>2391</v>
      </c>
      <c r="N1369" s="31" t="s">
        <v>107</v>
      </c>
      <c r="O1369" s="31" t="s">
        <v>160</v>
      </c>
      <c r="P1369" s="31" t="s">
        <v>61</v>
      </c>
      <c r="Q1369" s="31" t="s">
        <v>1649</v>
      </c>
      <c r="R1369" s="31">
        <v>11</v>
      </c>
      <c r="S1369" s="31">
        <v>12</v>
      </c>
      <c r="T1369" s="31" t="s">
        <v>62</v>
      </c>
      <c r="U1369" s="31" t="str">
        <f t="shared" si="674"/>
        <v>48</v>
      </c>
      <c r="V1369" s="14" t="str">
        <f t="shared" si="646"/>
        <v>AVK 2,5 A, AVK 2,5 A</v>
      </c>
      <c r="W1369" s="31" t="str">
        <f t="shared" si="651"/>
        <v>O1011102_U22</v>
      </c>
      <c r="X1369" s="14" t="str">
        <f t="shared" si="652"/>
        <v>HD5516</v>
      </c>
      <c r="Y1369" s="31" t="str">
        <f t="shared" si="653"/>
        <v>O1011102</v>
      </c>
      <c r="Z1369" s="31" t="str">
        <f t="shared" si="654"/>
        <v>TUA711-DIO32</v>
      </c>
      <c r="AA1369" s="14" t="str">
        <f t="shared" si="655"/>
        <v>17-SC-DCS-002/O1011102/ 17-MC-DCS-002</v>
      </c>
      <c r="AB1369" s="31" t="s">
        <v>64</v>
      </c>
      <c r="AC1369" s="31" t="s">
        <v>54</v>
      </c>
      <c r="AD1369" s="31" t="s">
        <v>125</v>
      </c>
      <c r="AE1369" s="31">
        <v>1</v>
      </c>
      <c r="AF1369" s="31" t="s">
        <v>55</v>
      </c>
      <c r="AG1369" s="31" t="s">
        <v>2351</v>
      </c>
      <c r="AH1369" s="31">
        <v>3</v>
      </c>
      <c r="AI1369" s="31">
        <v>22</v>
      </c>
      <c r="AJ1369" s="31" t="s">
        <v>57</v>
      </c>
      <c r="AK1369" s="31">
        <f t="shared" si="647"/>
        <v>32</v>
      </c>
      <c r="AL1369" s="31" t="s">
        <v>62</v>
      </c>
      <c r="AO1369" s="31" t="s">
        <v>63</v>
      </c>
      <c r="AP1369" s="31" t="s">
        <v>1487</v>
      </c>
      <c r="AQ1369" s="14" t="s">
        <v>2402</v>
      </c>
      <c r="AR1369" s="31" t="s">
        <v>5716</v>
      </c>
      <c r="AS1369" s="31" t="s">
        <v>68</v>
      </c>
      <c r="AT1369" s="14" t="s">
        <v>5724</v>
      </c>
      <c r="AU1369" s="31" t="s">
        <v>5858</v>
      </c>
      <c r="AV1369" s="31" t="s">
        <v>5801</v>
      </c>
      <c r="AW1369" s="31" t="s">
        <v>5802</v>
      </c>
      <c r="AX1369" s="31" t="s">
        <v>5724</v>
      </c>
      <c r="BK1369" s="14" t="str">
        <f t="shared" si="656"/>
        <v>TS-P-05:11/
O1011102_U22:3</v>
      </c>
      <c r="BL1369" s="14" t="str">
        <f t="shared" si="657"/>
        <v>TS-P-05:12/
O1011102_U22:4</v>
      </c>
      <c r="BM1369" s="14" t="str">
        <f t="shared" si="658"/>
        <v/>
      </c>
      <c r="BN1369" s="14"/>
      <c r="BO1369" s="14" t="str">
        <f t="shared" si="648"/>
        <v>O1011102:22A/
O1011102_U22:5</v>
      </c>
      <c r="BP1369" s="14" t="str">
        <f t="shared" si="649"/>
        <v>O1011102:22B/
O1011102_U22:6</v>
      </c>
      <c r="BQ1369" s="14"/>
      <c r="BR1369" s="14" t="str">
        <f t="shared" si="659"/>
        <v/>
      </c>
      <c r="BS1369" s="14" t="str">
        <f t="shared" si="660"/>
        <v/>
      </c>
      <c r="BW1369" s="31" t="str">
        <f t="shared" si="661"/>
        <v>22A</v>
      </c>
      <c r="BX1369" s="31" t="str">
        <f t="shared" si="662"/>
        <v>22B</v>
      </c>
      <c r="BY1369" s="31" t="str">
        <f t="shared" si="663"/>
        <v>3</v>
      </c>
      <c r="BZ1369" s="31" t="str">
        <f t="shared" si="664"/>
        <v>4</v>
      </c>
      <c r="CA1369" s="31" t="str">
        <f t="shared" si="665"/>
        <v/>
      </c>
      <c r="CB1369" s="31" t="str">
        <f t="shared" si="666"/>
        <v>5</v>
      </c>
      <c r="CC1369" s="31" t="str">
        <f t="shared" si="667"/>
        <v>6</v>
      </c>
      <c r="CD1369" s="31" t="str">
        <f t="shared" si="668"/>
        <v/>
      </c>
      <c r="CE1369" s="31" t="str">
        <f t="shared" si="669"/>
        <v/>
      </c>
      <c r="CF1369" s="31" t="e">
        <f t="shared" ca="1" si="670"/>
        <v>#NAME?</v>
      </c>
      <c r="CG1369" s="31" t="e">
        <f t="shared" ca="1" si="671"/>
        <v>#NAME?</v>
      </c>
      <c r="CH1369" s="31" t="e">
        <f t="shared" ca="1" si="672"/>
        <v>#NAME?</v>
      </c>
      <c r="CI1369" s="31" t="e">
        <f t="shared" ca="1" si="673"/>
        <v>#NAME?</v>
      </c>
    </row>
    <row r="1370" spans="1:87" s="31" customFormat="1" ht="30" hidden="1" x14ac:dyDescent="0.25">
      <c r="A1370" s="9" t="s">
        <v>4493</v>
      </c>
      <c r="B1370" s="31" t="s">
        <v>1514</v>
      </c>
      <c r="C1370" s="31" t="s">
        <v>1515</v>
      </c>
      <c r="E1370" s="14" t="s">
        <v>1253</v>
      </c>
      <c r="G1370" s="31" t="str">
        <f t="shared" si="650"/>
        <v>Сигнал</v>
      </c>
      <c r="H1370" s="31" t="s">
        <v>1262</v>
      </c>
      <c r="I1370" s="31" t="s">
        <v>4528</v>
      </c>
      <c r="J1370" s="31" t="str">
        <f t="shared" si="645"/>
        <v>DCS_DO_01</v>
      </c>
      <c r="K1370" s="14" t="s">
        <v>5866</v>
      </c>
      <c r="M1370" s="31" t="s">
        <v>1511</v>
      </c>
      <c r="N1370" s="31" t="s">
        <v>1261</v>
      </c>
      <c r="O1370" s="31" t="s">
        <v>1272</v>
      </c>
      <c r="P1370" s="31" t="s">
        <v>61</v>
      </c>
      <c r="Q1370" s="31" t="s">
        <v>647</v>
      </c>
      <c r="R1370" s="31">
        <v>5</v>
      </c>
      <c r="S1370" s="31">
        <v>6</v>
      </c>
      <c r="T1370" s="31" t="s">
        <v>62</v>
      </c>
      <c r="U1370" s="31" t="str">
        <f t="shared" si="674"/>
        <v>30</v>
      </c>
      <c r="V1370" s="14" t="str">
        <f t="shared" si="646"/>
        <v>AVK 2,5 A, AVK 2,5 A</v>
      </c>
      <c r="W1370" s="31" t="str">
        <f t="shared" si="651"/>
        <v/>
      </c>
      <c r="X1370" s="14" t="str">
        <f t="shared" si="652"/>
        <v/>
      </c>
      <c r="Y1370" s="31" t="str">
        <f t="shared" si="653"/>
        <v>O1011203</v>
      </c>
      <c r="Z1370" s="31" t="str">
        <f t="shared" si="654"/>
        <v>TUA711-DOR32</v>
      </c>
      <c r="AA1370" s="14" t="str">
        <f t="shared" si="655"/>
        <v>17-SC-DCS-002/O1011203/ 17-MC-DCS-002</v>
      </c>
      <c r="AB1370" s="31" t="s">
        <v>64</v>
      </c>
      <c r="AC1370" s="31" t="s">
        <v>54</v>
      </c>
      <c r="AD1370" s="31" t="s">
        <v>125</v>
      </c>
      <c r="AE1370" s="31">
        <v>1</v>
      </c>
      <c r="AF1370" s="31" t="s">
        <v>1254</v>
      </c>
      <c r="AG1370" s="31" t="s">
        <v>4490</v>
      </c>
      <c r="AH1370" s="31">
        <v>4</v>
      </c>
      <c r="AI1370" s="31">
        <v>9</v>
      </c>
      <c r="AJ1370" s="31" t="s">
        <v>1256</v>
      </c>
      <c r="AK1370" s="31">
        <f t="shared" si="647"/>
        <v>32</v>
      </c>
      <c r="AL1370" s="31">
        <v>0.25</v>
      </c>
      <c r="AO1370" s="31" t="s">
        <v>63</v>
      </c>
      <c r="AP1370" s="31" t="s">
        <v>1487</v>
      </c>
      <c r="AQ1370" s="14" t="s">
        <v>1486</v>
      </c>
      <c r="AR1370" s="31" t="s">
        <v>5716</v>
      </c>
      <c r="AS1370" s="31" t="s">
        <v>68</v>
      </c>
      <c r="AT1370" s="14" t="s">
        <v>5724</v>
      </c>
      <c r="AU1370" s="31" t="s">
        <v>5858</v>
      </c>
      <c r="AV1370" s="31" t="s">
        <v>5796</v>
      </c>
      <c r="AW1370" s="31" t="s">
        <v>5798</v>
      </c>
      <c r="AX1370" s="31" t="s">
        <v>5724</v>
      </c>
      <c r="BK1370" s="14" t="str">
        <f t="shared" si="656"/>
        <v/>
      </c>
      <c r="BL1370" s="14" t="str">
        <f t="shared" si="657"/>
        <v/>
      </c>
      <c r="BM1370" s="14" t="str">
        <f t="shared" si="658"/>
        <v/>
      </c>
      <c r="BN1370" s="14"/>
      <c r="BO1370" s="14" t="str">
        <f t="shared" si="648"/>
        <v/>
      </c>
      <c r="BP1370" s="14" t="str">
        <f t="shared" si="649"/>
        <v/>
      </c>
      <c r="BQ1370" s="14"/>
      <c r="BR1370" s="14" t="str">
        <f t="shared" si="659"/>
        <v>TS-O-06:5/
O1011203:9A</v>
      </c>
      <c r="BS1370" s="14" t="str">
        <f t="shared" si="660"/>
        <v>TS-O-06:6/
O1011203:9C</v>
      </c>
      <c r="BW1370" s="31" t="str">
        <f t="shared" si="661"/>
        <v/>
      </c>
      <c r="BX1370" s="31" t="str">
        <f t="shared" si="662"/>
        <v/>
      </c>
      <c r="BY1370" s="31" t="str">
        <f t="shared" si="663"/>
        <v/>
      </c>
      <c r="BZ1370" s="31" t="str">
        <f t="shared" si="664"/>
        <v/>
      </c>
      <c r="CA1370" s="31" t="str">
        <f t="shared" si="665"/>
        <v/>
      </c>
      <c r="CB1370" s="31" t="str">
        <f t="shared" si="666"/>
        <v/>
      </c>
      <c r="CC1370" s="31" t="str">
        <f t="shared" si="667"/>
        <v/>
      </c>
      <c r="CD1370" s="31" t="str">
        <f t="shared" si="668"/>
        <v>9A</v>
      </c>
      <c r="CE1370" s="31" t="e">
        <f t="shared" ca="1" si="669"/>
        <v>#NAME?</v>
      </c>
      <c r="CF1370" s="31" t="e">
        <f t="shared" ca="1" si="670"/>
        <v>#NAME?</v>
      </c>
      <c r="CG1370" s="31" t="e">
        <f t="shared" ca="1" si="671"/>
        <v>#NAME?</v>
      </c>
      <c r="CH1370" s="31" t="e">
        <f t="shared" ca="1" si="672"/>
        <v>#NAME?</v>
      </c>
      <c r="CI1370" s="31" t="e">
        <f t="shared" ca="1" si="673"/>
        <v>#NAME?</v>
      </c>
    </row>
    <row r="1371" spans="1:87" s="31" customFormat="1" ht="30" hidden="1" x14ac:dyDescent="0.25">
      <c r="A1371" s="9" t="s">
        <v>4493</v>
      </c>
      <c r="B1371" s="31" t="s">
        <v>1534</v>
      </c>
      <c r="C1371" s="31" t="s">
        <v>2433</v>
      </c>
      <c r="E1371" s="14" t="s">
        <v>1777</v>
      </c>
      <c r="G1371" s="31" t="str">
        <f t="shared" si="650"/>
        <v>Сигнал</v>
      </c>
      <c r="H1371" s="31" t="s">
        <v>1764</v>
      </c>
      <c r="I1371" s="31" t="s">
        <v>4528</v>
      </c>
      <c r="J1371" s="31" t="str">
        <f t="shared" si="645"/>
        <v>DCS_DI_02</v>
      </c>
      <c r="K1371" s="14" t="s">
        <v>5866</v>
      </c>
      <c r="M1371" s="31" t="s">
        <v>2426</v>
      </c>
      <c r="N1371" s="31" t="s">
        <v>107</v>
      </c>
      <c r="O1371" s="31" t="s">
        <v>155</v>
      </c>
      <c r="P1371" s="31" t="s">
        <v>61</v>
      </c>
      <c r="Q1371" s="31" t="s">
        <v>133</v>
      </c>
      <c r="R1371" s="31">
        <v>9</v>
      </c>
      <c r="S1371" s="31">
        <v>10</v>
      </c>
      <c r="T1371" s="31" t="s">
        <v>62</v>
      </c>
      <c r="U1371" s="31" t="str">
        <f t="shared" si="674"/>
        <v>48</v>
      </c>
      <c r="V1371" s="14" t="str">
        <f t="shared" si="646"/>
        <v>AVK 2,5 A, AVK 2,5 A</v>
      </c>
      <c r="W1371" s="31" t="str">
        <f t="shared" si="651"/>
        <v>O1011103_U5</v>
      </c>
      <c r="X1371" s="14" t="str">
        <f t="shared" si="652"/>
        <v>HD5516</v>
      </c>
      <c r="Y1371" s="31" t="str">
        <f t="shared" si="653"/>
        <v>O1011103</v>
      </c>
      <c r="Z1371" s="31" t="str">
        <f t="shared" si="654"/>
        <v>TUA711-DIO32</v>
      </c>
      <c r="AA1371" s="14" t="str">
        <f t="shared" si="655"/>
        <v>17-SC-DCS-002/O1011103/ 17-MC-DCS-002</v>
      </c>
      <c r="AB1371" s="31" t="s">
        <v>64</v>
      </c>
      <c r="AC1371" s="31" t="s">
        <v>54</v>
      </c>
      <c r="AD1371" s="31" t="s">
        <v>125</v>
      </c>
      <c r="AE1371" s="31">
        <v>1</v>
      </c>
      <c r="AF1371" s="31" t="s">
        <v>55</v>
      </c>
      <c r="AG1371" s="31" t="s">
        <v>2425</v>
      </c>
      <c r="AH1371" s="31">
        <v>4</v>
      </c>
      <c r="AI1371" s="31">
        <v>5</v>
      </c>
      <c r="AJ1371" s="31" t="s">
        <v>57</v>
      </c>
      <c r="AK1371" s="31">
        <f t="shared" si="647"/>
        <v>32</v>
      </c>
      <c r="AL1371" s="31" t="s">
        <v>62</v>
      </c>
      <c r="AO1371" s="31" t="s">
        <v>63</v>
      </c>
      <c r="AP1371" s="31" t="s">
        <v>1487</v>
      </c>
      <c r="AQ1371" s="14" t="s">
        <v>2434</v>
      </c>
      <c r="AR1371" s="31" t="s">
        <v>5716</v>
      </c>
      <c r="AS1371" s="31" t="s">
        <v>68</v>
      </c>
      <c r="AT1371" s="14" t="s">
        <v>5724</v>
      </c>
      <c r="AU1371" s="31" t="s">
        <v>5858</v>
      </c>
      <c r="AV1371" s="31" t="s">
        <v>5796</v>
      </c>
      <c r="AW1371" s="31" t="s">
        <v>5800</v>
      </c>
      <c r="AX1371" s="31" t="s">
        <v>5724</v>
      </c>
      <c r="BK1371" s="14" t="str">
        <f t="shared" si="656"/>
        <v>TS-Q-01:9/
O1011103_U5:3</v>
      </c>
      <c r="BL1371" s="14" t="str">
        <f t="shared" si="657"/>
        <v>TS-Q-01:10/
O1011103_U5:4</v>
      </c>
      <c r="BM1371" s="14" t="str">
        <f t="shared" si="658"/>
        <v/>
      </c>
      <c r="BN1371" s="14"/>
      <c r="BO1371" s="14" t="str">
        <f t="shared" si="648"/>
        <v>O1011103:5A/
O1011103_U5:5</v>
      </c>
      <c r="BP1371" s="14" t="str">
        <f t="shared" si="649"/>
        <v>O1011103:5B/
O1011103_U5:6</v>
      </c>
      <c r="BQ1371" s="14"/>
      <c r="BR1371" s="14" t="str">
        <f t="shared" si="659"/>
        <v/>
      </c>
      <c r="BS1371" s="14" t="str">
        <f t="shared" si="660"/>
        <v/>
      </c>
      <c r="BW1371" s="31" t="str">
        <f t="shared" si="661"/>
        <v>5A</v>
      </c>
      <c r="BX1371" s="31" t="str">
        <f t="shared" si="662"/>
        <v>5B</v>
      </c>
      <c r="BY1371" s="31" t="str">
        <f t="shared" si="663"/>
        <v>3</v>
      </c>
      <c r="BZ1371" s="31" t="str">
        <f t="shared" si="664"/>
        <v>4</v>
      </c>
      <c r="CA1371" s="31" t="str">
        <f t="shared" si="665"/>
        <v/>
      </c>
      <c r="CB1371" s="31" t="str">
        <f t="shared" si="666"/>
        <v>5</v>
      </c>
      <c r="CC1371" s="31" t="str">
        <f t="shared" si="667"/>
        <v>6</v>
      </c>
      <c r="CD1371" s="31" t="str">
        <f t="shared" si="668"/>
        <v/>
      </c>
      <c r="CE1371" s="31" t="str">
        <f t="shared" si="669"/>
        <v/>
      </c>
      <c r="CF1371" s="31" t="e">
        <f t="shared" ca="1" si="670"/>
        <v>#NAME?</v>
      </c>
      <c r="CG1371" s="31" t="e">
        <f t="shared" ca="1" si="671"/>
        <v>#NAME?</v>
      </c>
      <c r="CH1371" s="31" t="e">
        <f t="shared" ca="1" si="672"/>
        <v>#NAME?</v>
      </c>
      <c r="CI1371" s="31" t="e">
        <f t="shared" ca="1" si="673"/>
        <v>#NAME?</v>
      </c>
    </row>
    <row r="1372" spans="1:87" s="31" customFormat="1" ht="30" hidden="1" x14ac:dyDescent="0.25">
      <c r="A1372" s="9" t="s">
        <v>4493</v>
      </c>
      <c r="B1372" s="31" t="s">
        <v>1534</v>
      </c>
      <c r="C1372" s="31" t="s">
        <v>2435</v>
      </c>
      <c r="E1372" s="14" t="s">
        <v>1777</v>
      </c>
      <c r="G1372" s="31" t="str">
        <f t="shared" si="650"/>
        <v>Сигнал</v>
      </c>
      <c r="H1372" s="31" t="s">
        <v>1768</v>
      </c>
      <c r="I1372" s="31" t="s">
        <v>4528</v>
      </c>
      <c r="J1372" s="31" t="str">
        <f t="shared" si="645"/>
        <v>DCS_DI_02</v>
      </c>
      <c r="K1372" s="14" t="s">
        <v>5866</v>
      </c>
      <c r="M1372" s="31" t="s">
        <v>2426</v>
      </c>
      <c r="N1372" s="31" t="s">
        <v>107</v>
      </c>
      <c r="O1372" s="31" t="s">
        <v>160</v>
      </c>
      <c r="P1372" s="31" t="s">
        <v>61</v>
      </c>
      <c r="Q1372" s="31" t="s">
        <v>133</v>
      </c>
      <c r="R1372" s="31">
        <v>11</v>
      </c>
      <c r="S1372" s="31">
        <v>12</v>
      </c>
      <c r="T1372" s="31" t="s">
        <v>62</v>
      </c>
      <c r="U1372" s="31" t="str">
        <f t="shared" si="674"/>
        <v>48</v>
      </c>
      <c r="V1372" s="14" t="str">
        <f t="shared" si="646"/>
        <v>AVK 2,5 A, AVK 2,5 A</v>
      </c>
      <c r="W1372" s="31" t="str">
        <f t="shared" si="651"/>
        <v>O1011103_U6</v>
      </c>
      <c r="X1372" s="14" t="str">
        <f t="shared" si="652"/>
        <v>HD5516</v>
      </c>
      <c r="Y1372" s="31" t="str">
        <f t="shared" si="653"/>
        <v>O1011103</v>
      </c>
      <c r="Z1372" s="31" t="str">
        <f t="shared" si="654"/>
        <v>TUA711-DIO32</v>
      </c>
      <c r="AA1372" s="14" t="str">
        <f t="shared" si="655"/>
        <v>17-SC-DCS-002/O1011103/ 17-MC-DCS-002</v>
      </c>
      <c r="AB1372" s="31" t="s">
        <v>64</v>
      </c>
      <c r="AC1372" s="31" t="s">
        <v>54</v>
      </c>
      <c r="AD1372" s="31" t="s">
        <v>125</v>
      </c>
      <c r="AE1372" s="31">
        <v>1</v>
      </c>
      <c r="AF1372" s="31" t="s">
        <v>55</v>
      </c>
      <c r="AG1372" s="31" t="s">
        <v>2425</v>
      </c>
      <c r="AH1372" s="31">
        <v>4</v>
      </c>
      <c r="AI1372" s="31">
        <v>6</v>
      </c>
      <c r="AJ1372" s="31" t="s">
        <v>57</v>
      </c>
      <c r="AK1372" s="31">
        <f t="shared" si="647"/>
        <v>32</v>
      </c>
      <c r="AL1372" s="31" t="s">
        <v>62</v>
      </c>
      <c r="AO1372" s="31" t="s">
        <v>63</v>
      </c>
      <c r="AP1372" s="31" t="s">
        <v>1487</v>
      </c>
      <c r="AQ1372" s="14" t="s">
        <v>2436</v>
      </c>
      <c r="AR1372" s="31" t="s">
        <v>5716</v>
      </c>
      <c r="AS1372" s="31" t="s">
        <v>68</v>
      </c>
      <c r="AT1372" s="14" t="s">
        <v>5724</v>
      </c>
      <c r="AU1372" s="31" t="s">
        <v>5858</v>
      </c>
      <c r="AV1372" s="31" t="s">
        <v>5801</v>
      </c>
      <c r="AW1372" s="31" t="s">
        <v>5802</v>
      </c>
      <c r="AX1372" s="31" t="s">
        <v>5724</v>
      </c>
      <c r="BK1372" s="14" t="str">
        <f t="shared" si="656"/>
        <v>TS-Q-01:11/
O1011103_U6:3</v>
      </c>
      <c r="BL1372" s="14" t="str">
        <f t="shared" si="657"/>
        <v>TS-Q-01:12/
O1011103_U6:4</v>
      </c>
      <c r="BM1372" s="14" t="str">
        <f t="shared" si="658"/>
        <v/>
      </c>
      <c r="BN1372" s="14"/>
      <c r="BO1372" s="14" t="str">
        <f t="shared" si="648"/>
        <v>O1011103:6A/
O1011103_U6:5</v>
      </c>
      <c r="BP1372" s="14" t="str">
        <f t="shared" si="649"/>
        <v>O1011103:6B/
O1011103_U6:6</v>
      </c>
      <c r="BQ1372" s="14"/>
      <c r="BR1372" s="14" t="str">
        <f t="shared" si="659"/>
        <v/>
      </c>
      <c r="BS1372" s="14" t="str">
        <f t="shared" si="660"/>
        <v/>
      </c>
      <c r="BW1372" s="31" t="str">
        <f t="shared" si="661"/>
        <v>6A</v>
      </c>
      <c r="BX1372" s="31" t="str">
        <f t="shared" si="662"/>
        <v>6B</v>
      </c>
      <c r="BY1372" s="31" t="str">
        <f t="shared" si="663"/>
        <v>3</v>
      </c>
      <c r="BZ1372" s="31" t="str">
        <f t="shared" si="664"/>
        <v>4</v>
      </c>
      <c r="CA1372" s="31" t="str">
        <f t="shared" si="665"/>
        <v/>
      </c>
      <c r="CB1372" s="31" t="str">
        <f t="shared" si="666"/>
        <v>5</v>
      </c>
      <c r="CC1372" s="31" t="str">
        <f t="shared" si="667"/>
        <v>6</v>
      </c>
      <c r="CD1372" s="31" t="str">
        <f t="shared" si="668"/>
        <v/>
      </c>
      <c r="CE1372" s="31" t="str">
        <f t="shared" si="669"/>
        <v/>
      </c>
      <c r="CF1372" s="31" t="e">
        <f t="shared" ca="1" si="670"/>
        <v>#NAME?</v>
      </c>
      <c r="CG1372" s="31" t="e">
        <f t="shared" ca="1" si="671"/>
        <v>#NAME?</v>
      </c>
      <c r="CH1372" s="31" t="e">
        <f t="shared" ca="1" si="672"/>
        <v>#NAME?</v>
      </c>
      <c r="CI1372" s="31" t="e">
        <f t="shared" ca="1" si="673"/>
        <v>#NAME?</v>
      </c>
    </row>
    <row r="1373" spans="1:87" s="31" customFormat="1" ht="30" hidden="1" x14ac:dyDescent="0.25">
      <c r="A1373" s="9" t="s">
        <v>4493</v>
      </c>
      <c r="B1373" s="31" t="s">
        <v>1534</v>
      </c>
      <c r="C1373" s="31" t="s">
        <v>1535</v>
      </c>
      <c r="E1373" s="14" t="s">
        <v>1253</v>
      </c>
      <c r="G1373" s="31" t="str">
        <f t="shared" si="650"/>
        <v>Сигнал</v>
      </c>
      <c r="H1373" s="31" t="s">
        <v>1262</v>
      </c>
      <c r="I1373" s="31" t="s">
        <v>4528</v>
      </c>
      <c r="J1373" s="31" t="str">
        <f t="shared" si="645"/>
        <v>DCS_DO_01</v>
      </c>
      <c r="K1373" s="14" t="s">
        <v>5866</v>
      </c>
      <c r="M1373" s="31" t="s">
        <v>1531</v>
      </c>
      <c r="N1373" s="31" t="s">
        <v>1261</v>
      </c>
      <c r="O1373" s="31" t="s">
        <v>1272</v>
      </c>
      <c r="P1373" s="31" t="s">
        <v>61</v>
      </c>
      <c r="Q1373" s="31" t="s">
        <v>893</v>
      </c>
      <c r="R1373" s="31">
        <v>5</v>
      </c>
      <c r="S1373" s="31">
        <v>6</v>
      </c>
      <c r="T1373" s="31" t="s">
        <v>62</v>
      </c>
      <c r="U1373" s="31" t="str">
        <f t="shared" si="674"/>
        <v>30</v>
      </c>
      <c r="V1373" s="14" t="str">
        <f t="shared" si="646"/>
        <v>AVK 2,5 A, AVK 2,5 A</v>
      </c>
      <c r="W1373" s="31" t="str">
        <f t="shared" si="651"/>
        <v/>
      </c>
      <c r="X1373" s="14" t="str">
        <f t="shared" si="652"/>
        <v/>
      </c>
      <c r="Y1373" s="31" t="str">
        <f t="shared" si="653"/>
        <v>O1011203</v>
      </c>
      <c r="Z1373" s="31" t="str">
        <f t="shared" si="654"/>
        <v>TUA711-DOR32</v>
      </c>
      <c r="AA1373" s="14" t="str">
        <f t="shared" si="655"/>
        <v>17-SC-DCS-002/O1011203/ 17-MC-DCS-002</v>
      </c>
      <c r="AB1373" s="31" t="s">
        <v>64</v>
      </c>
      <c r="AC1373" s="31" t="s">
        <v>54</v>
      </c>
      <c r="AD1373" s="31" t="s">
        <v>125</v>
      </c>
      <c r="AE1373" s="31">
        <v>1</v>
      </c>
      <c r="AF1373" s="31" t="s">
        <v>1254</v>
      </c>
      <c r="AG1373" s="31" t="s">
        <v>4490</v>
      </c>
      <c r="AH1373" s="31">
        <v>4</v>
      </c>
      <c r="AI1373" s="31">
        <v>20</v>
      </c>
      <c r="AJ1373" s="31" t="s">
        <v>1256</v>
      </c>
      <c r="AK1373" s="31">
        <f t="shared" si="647"/>
        <v>32</v>
      </c>
      <c r="AL1373" s="31">
        <v>0.25</v>
      </c>
      <c r="AO1373" s="31" t="s">
        <v>63</v>
      </c>
      <c r="AP1373" s="31" t="s">
        <v>1487</v>
      </c>
      <c r="AQ1373" s="14" t="s">
        <v>1486</v>
      </c>
      <c r="AR1373" s="31" t="s">
        <v>5716</v>
      </c>
      <c r="AS1373" s="31" t="s">
        <v>68</v>
      </c>
      <c r="AT1373" s="14" t="s">
        <v>5724</v>
      </c>
      <c r="AU1373" s="31" t="s">
        <v>5858</v>
      </c>
      <c r="AV1373" s="31" t="s">
        <v>5796</v>
      </c>
      <c r="AW1373" s="31" t="s">
        <v>5798</v>
      </c>
      <c r="AX1373" s="31" t="s">
        <v>5724</v>
      </c>
      <c r="BK1373" s="14" t="str">
        <f t="shared" si="656"/>
        <v/>
      </c>
      <c r="BL1373" s="14" t="str">
        <f t="shared" si="657"/>
        <v/>
      </c>
      <c r="BM1373" s="14" t="str">
        <f t="shared" si="658"/>
        <v/>
      </c>
      <c r="BN1373" s="14"/>
      <c r="BO1373" s="14" t="str">
        <f t="shared" si="648"/>
        <v/>
      </c>
      <c r="BP1373" s="14" t="str">
        <f t="shared" si="649"/>
        <v/>
      </c>
      <c r="BQ1373" s="14"/>
      <c r="BR1373" s="14" t="str">
        <f t="shared" si="659"/>
        <v>TS-P-01:5/
O1011203:20A</v>
      </c>
      <c r="BS1373" s="14" t="str">
        <f t="shared" si="660"/>
        <v>TS-P-01:6/
O1011203:20C</v>
      </c>
      <c r="BW1373" s="31" t="str">
        <f t="shared" si="661"/>
        <v/>
      </c>
      <c r="BX1373" s="31" t="str">
        <f t="shared" si="662"/>
        <v/>
      </c>
      <c r="BY1373" s="31" t="str">
        <f t="shared" si="663"/>
        <v/>
      </c>
      <c r="BZ1373" s="31" t="str">
        <f t="shared" si="664"/>
        <v/>
      </c>
      <c r="CA1373" s="31" t="str">
        <f t="shared" si="665"/>
        <v/>
      </c>
      <c r="CB1373" s="31" t="str">
        <f t="shared" si="666"/>
        <v/>
      </c>
      <c r="CC1373" s="31" t="str">
        <f t="shared" si="667"/>
        <v/>
      </c>
      <c r="CD1373" s="31" t="str">
        <f t="shared" si="668"/>
        <v>20A</v>
      </c>
      <c r="CE1373" s="31" t="e">
        <f t="shared" ca="1" si="669"/>
        <v>#NAME?</v>
      </c>
      <c r="CF1373" s="31" t="e">
        <f t="shared" ca="1" si="670"/>
        <v>#NAME?</v>
      </c>
      <c r="CG1373" s="31" t="e">
        <f t="shared" ca="1" si="671"/>
        <v>#NAME?</v>
      </c>
      <c r="CH1373" s="31" t="e">
        <f t="shared" ca="1" si="672"/>
        <v>#NAME?</v>
      </c>
      <c r="CI1373" s="31" t="e">
        <f t="shared" ca="1" si="673"/>
        <v>#NAME?</v>
      </c>
    </row>
    <row r="1374" spans="1:87" s="31" customFormat="1" ht="30" hidden="1" x14ac:dyDescent="0.25">
      <c r="A1374" s="9" t="s">
        <v>4493</v>
      </c>
      <c r="B1374" s="31" t="s">
        <v>1488</v>
      </c>
      <c r="C1374" s="31" t="s">
        <v>2358</v>
      </c>
      <c r="E1374" s="14" t="s">
        <v>1777</v>
      </c>
      <c r="G1374" s="31" t="str">
        <f t="shared" si="650"/>
        <v>Сигнал</v>
      </c>
      <c r="H1374" s="31" t="s">
        <v>1764</v>
      </c>
      <c r="I1374" s="31" t="s">
        <v>4528</v>
      </c>
      <c r="J1374" s="31" t="str">
        <f t="shared" si="645"/>
        <v>DCS_DI_02</v>
      </c>
      <c r="K1374" s="14" t="s">
        <v>5866</v>
      </c>
      <c r="M1374" s="31" t="s">
        <v>2346</v>
      </c>
      <c r="N1374" s="31" t="s">
        <v>107</v>
      </c>
      <c r="O1374" s="31" t="s">
        <v>165</v>
      </c>
      <c r="P1374" s="31" t="s">
        <v>61</v>
      </c>
      <c r="Q1374" s="31" t="s">
        <v>2291</v>
      </c>
      <c r="R1374" s="31">
        <v>13</v>
      </c>
      <c r="S1374" s="31">
        <v>14</v>
      </c>
      <c r="T1374" s="31" t="s">
        <v>62</v>
      </c>
      <c r="U1374" s="31" t="str">
        <f t="shared" si="674"/>
        <v>48</v>
      </c>
      <c r="V1374" s="14" t="str">
        <f t="shared" si="646"/>
        <v>AVK 2,5 A, AVK 2,5 A</v>
      </c>
      <c r="W1374" s="31" t="str">
        <f t="shared" si="651"/>
        <v>O1011102_U5</v>
      </c>
      <c r="X1374" s="14" t="str">
        <f t="shared" si="652"/>
        <v>HD5516</v>
      </c>
      <c r="Y1374" s="31" t="str">
        <f t="shared" si="653"/>
        <v>O1011102</v>
      </c>
      <c r="Z1374" s="31" t="str">
        <f t="shared" si="654"/>
        <v>TUA711-DIO32</v>
      </c>
      <c r="AA1374" s="14" t="str">
        <f t="shared" si="655"/>
        <v>17-SC-DCS-002/O1011102/ 17-MC-DCS-002</v>
      </c>
      <c r="AB1374" s="31" t="s">
        <v>64</v>
      </c>
      <c r="AC1374" s="31" t="s">
        <v>54</v>
      </c>
      <c r="AD1374" s="31" t="s">
        <v>125</v>
      </c>
      <c r="AE1374" s="31">
        <v>1</v>
      </c>
      <c r="AF1374" s="31" t="s">
        <v>55</v>
      </c>
      <c r="AG1374" s="31" t="s">
        <v>2351</v>
      </c>
      <c r="AH1374" s="31">
        <v>3</v>
      </c>
      <c r="AI1374" s="31">
        <v>5</v>
      </c>
      <c r="AJ1374" s="31" t="s">
        <v>57</v>
      </c>
      <c r="AK1374" s="31">
        <f t="shared" si="647"/>
        <v>32</v>
      </c>
      <c r="AL1374" s="31" t="s">
        <v>62</v>
      </c>
      <c r="AO1374" s="31" t="s">
        <v>63</v>
      </c>
      <c r="AP1374" s="31" t="s">
        <v>1491</v>
      </c>
      <c r="AQ1374" s="14" t="s">
        <v>2359</v>
      </c>
      <c r="AR1374" s="31" t="s">
        <v>5716</v>
      </c>
      <c r="AS1374" s="31" t="s">
        <v>68</v>
      </c>
      <c r="AT1374" s="14" t="s">
        <v>5724</v>
      </c>
      <c r="AU1374" s="31" t="s">
        <v>5858</v>
      </c>
      <c r="AV1374" s="31" t="s">
        <v>5796</v>
      </c>
      <c r="AW1374" s="31" t="s">
        <v>5800</v>
      </c>
      <c r="AX1374" s="31" t="s">
        <v>5724</v>
      </c>
      <c r="BK1374" s="14" t="str">
        <f t="shared" si="656"/>
        <v>TS-R-04:13/
O1011102_U5:3</v>
      </c>
      <c r="BL1374" s="14" t="str">
        <f t="shared" si="657"/>
        <v>TS-R-04:14/
O1011102_U5:4</v>
      </c>
      <c r="BM1374" s="14" t="str">
        <f t="shared" si="658"/>
        <v/>
      </c>
      <c r="BN1374" s="14"/>
      <c r="BO1374" s="14" t="str">
        <f t="shared" si="648"/>
        <v>O1011102:5A/
O1011102_U5:5</v>
      </c>
      <c r="BP1374" s="14" t="str">
        <f t="shared" si="649"/>
        <v>O1011102:5B/
O1011102_U5:6</v>
      </c>
      <c r="BQ1374" s="14"/>
      <c r="BR1374" s="14" t="str">
        <f t="shared" si="659"/>
        <v/>
      </c>
      <c r="BS1374" s="14" t="str">
        <f t="shared" si="660"/>
        <v/>
      </c>
      <c r="BW1374" s="31" t="str">
        <f t="shared" si="661"/>
        <v>5A</v>
      </c>
      <c r="BX1374" s="31" t="str">
        <f t="shared" si="662"/>
        <v>5B</v>
      </c>
      <c r="BY1374" s="31" t="str">
        <f t="shared" si="663"/>
        <v>3</v>
      </c>
      <c r="BZ1374" s="31" t="str">
        <f t="shared" si="664"/>
        <v>4</v>
      </c>
      <c r="CA1374" s="31" t="str">
        <f t="shared" si="665"/>
        <v/>
      </c>
      <c r="CB1374" s="31" t="str">
        <f t="shared" si="666"/>
        <v>5</v>
      </c>
      <c r="CC1374" s="31" t="str">
        <f t="shared" si="667"/>
        <v>6</v>
      </c>
      <c r="CD1374" s="31" t="str">
        <f t="shared" si="668"/>
        <v/>
      </c>
      <c r="CE1374" s="31" t="str">
        <f t="shared" si="669"/>
        <v/>
      </c>
      <c r="CF1374" s="31" t="e">
        <f t="shared" ca="1" si="670"/>
        <v>#NAME?</v>
      </c>
      <c r="CG1374" s="31" t="e">
        <f t="shared" ca="1" si="671"/>
        <v>#NAME?</v>
      </c>
      <c r="CH1374" s="31" t="e">
        <f t="shared" ca="1" si="672"/>
        <v>#NAME?</v>
      </c>
      <c r="CI1374" s="31" t="e">
        <f t="shared" ca="1" si="673"/>
        <v>#NAME?</v>
      </c>
    </row>
    <row r="1375" spans="1:87" s="31" customFormat="1" ht="30" hidden="1" x14ac:dyDescent="0.25">
      <c r="A1375" s="9" t="s">
        <v>4493</v>
      </c>
      <c r="B1375" s="31" t="s">
        <v>1488</v>
      </c>
      <c r="C1375" s="31" t="s">
        <v>2360</v>
      </c>
      <c r="E1375" s="14" t="s">
        <v>1777</v>
      </c>
      <c r="G1375" s="31" t="str">
        <f t="shared" si="650"/>
        <v>Сигнал</v>
      </c>
      <c r="H1375" s="31" t="s">
        <v>1768</v>
      </c>
      <c r="I1375" s="31" t="s">
        <v>4528</v>
      </c>
      <c r="J1375" s="31" t="str">
        <f t="shared" si="645"/>
        <v>DCS_DI_02</v>
      </c>
      <c r="K1375" s="14" t="s">
        <v>5866</v>
      </c>
      <c r="M1375" s="31" t="s">
        <v>2346</v>
      </c>
      <c r="N1375" s="31" t="s">
        <v>107</v>
      </c>
      <c r="O1375" s="31" t="s">
        <v>170</v>
      </c>
      <c r="P1375" s="31" t="s">
        <v>61</v>
      </c>
      <c r="Q1375" s="31" t="s">
        <v>2291</v>
      </c>
      <c r="R1375" s="31">
        <v>15</v>
      </c>
      <c r="S1375" s="31">
        <v>16</v>
      </c>
      <c r="T1375" s="31" t="s">
        <v>62</v>
      </c>
      <c r="U1375" s="31" t="str">
        <f t="shared" si="674"/>
        <v>48</v>
      </c>
      <c r="V1375" s="14" t="str">
        <f t="shared" si="646"/>
        <v>AVK 2,5 A, AVK 2,5 A</v>
      </c>
      <c r="W1375" s="31" t="str">
        <f t="shared" si="651"/>
        <v>O1011102_U6</v>
      </c>
      <c r="X1375" s="14" t="str">
        <f t="shared" si="652"/>
        <v>HD5516</v>
      </c>
      <c r="Y1375" s="31" t="str">
        <f t="shared" si="653"/>
        <v>O1011102</v>
      </c>
      <c r="Z1375" s="31" t="str">
        <f t="shared" si="654"/>
        <v>TUA711-DIO32</v>
      </c>
      <c r="AA1375" s="14" t="str">
        <f t="shared" si="655"/>
        <v>17-SC-DCS-002/O1011102/ 17-MC-DCS-002</v>
      </c>
      <c r="AB1375" s="31" t="s">
        <v>64</v>
      </c>
      <c r="AC1375" s="31" t="s">
        <v>54</v>
      </c>
      <c r="AD1375" s="31" t="s">
        <v>125</v>
      </c>
      <c r="AE1375" s="31">
        <v>1</v>
      </c>
      <c r="AF1375" s="31" t="s">
        <v>55</v>
      </c>
      <c r="AG1375" s="31" t="s">
        <v>2351</v>
      </c>
      <c r="AH1375" s="31">
        <v>3</v>
      </c>
      <c r="AI1375" s="31">
        <v>6</v>
      </c>
      <c r="AJ1375" s="31" t="s">
        <v>57</v>
      </c>
      <c r="AK1375" s="31">
        <f t="shared" si="647"/>
        <v>32</v>
      </c>
      <c r="AL1375" s="31" t="s">
        <v>62</v>
      </c>
      <c r="AO1375" s="31" t="s">
        <v>63</v>
      </c>
      <c r="AP1375" s="31" t="s">
        <v>1491</v>
      </c>
      <c r="AQ1375" s="14" t="s">
        <v>2361</v>
      </c>
      <c r="AR1375" s="31" t="s">
        <v>5716</v>
      </c>
      <c r="AS1375" s="31" t="s">
        <v>68</v>
      </c>
      <c r="AT1375" s="14" t="s">
        <v>5724</v>
      </c>
      <c r="AU1375" s="31" t="s">
        <v>5858</v>
      </c>
      <c r="AV1375" s="31" t="s">
        <v>5801</v>
      </c>
      <c r="AW1375" s="31" t="s">
        <v>5802</v>
      </c>
      <c r="AX1375" s="31" t="s">
        <v>5724</v>
      </c>
      <c r="BK1375" s="14" t="str">
        <f t="shared" si="656"/>
        <v>TS-R-04:15/
O1011102_U6:3</v>
      </c>
      <c r="BL1375" s="14" t="str">
        <f t="shared" si="657"/>
        <v>TS-R-04:16/
O1011102_U6:4</v>
      </c>
      <c r="BM1375" s="14" t="str">
        <f t="shared" si="658"/>
        <v/>
      </c>
      <c r="BN1375" s="14"/>
      <c r="BO1375" s="14" t="str">
        <f t="shared" si="648"/>
        <v>O1011102:6A/
O1011102_U6:5</v>
      </c>
      <c r="BP1375" s="14" t="str">
        <f t="shared" si="649"/>
        <v>O1011102:6B/
O1011102_U6:6</v>
      </c>
      <c r="BQ1375" s="14"/>
      <c r="BR1375" s="14" t="str">
        <f t="shared" si="659"/>
        <v/>
      </c>
      <c r="BS1375" s="14" t="str">
        <f t="shared" si="660"/>
        <v/>
      </c>
      <c r="BW1375" s="31" t="str">
        <f t="shared" si="661"/>
        <v>6A</v>
      </c>
      <c r="BX1375" s="31" t="str">
        <f t="shared" si="662"/>
        <v>6B</v>
      </c>
      <c r="BY1375" s="31" t="str">
        <f t="shared" si="663"/>
        <v>3</v>
      </c>
      <c r="BZ1375" s="31" t="str">
        <f t="shared" si="664"/>
        <v>4</v>
      </c>
      <c r="CA1375" s="31" t="str">
        <f t="shared" si="665"/>
        <v/>
      </c>
      <c r="CB1375" s="31" t="str">
        <f t="shared" si="666"/>
        <v>5</v>
      </c>
      <c r="CC1375" s="31" t="str">
        <f t="shared" si="667"/>
        <v>6</v>
      </c>
      <c r="CD1375" s="31" t="str">
        <f t="shared" si="668"/>
        <v/>
      </c>
      <c r="CE1375" s="31" t="str">
        <f t="shared" si="669"/>
        <v/>
      </c>
      <c r="CF1375" s="31" t="e">
        <f t="shared" ca="1" si="670"/>
        <v>#NAME?</v>
      </c>
      <c r="CG1375" s="31" t="e">
        <f t="shared" ca="1" si="671"/>
        <v>#NAME?</v>
      </c>
      <c r="CH1375" s="31" t="e">
        <f t="shared" ca="1" si="672"/>
        <v>#NAME?</v>
      </c>
      <c r="CI1375" s="31" t="e">
        <f t="shared" ca="1" si="673"/>
        <v>#NAME?</v>
      </c>
    </row>
    <row r="1376" spans="1:87" s="31" customFormat="1" ht="30" hidden="1" x14ac:dyDescent="0.25">
      <c r="A1376" s="9" t="s">
        <v>4493</v>
      </c>
      <c r="B1376" s="31" t="s">
        <v>1488</v>
      </c>
      <c r="C1376" s="31" t="s">
        <v>1489</v>
      </c>
      <c r="E1376" s="14" t="s">
        <v>1253</v>
      </c>
      <c r="G1376" s="31" t="str">
        <f t="shared" si="650"/>
        <v>Сигнал</v>
      </c>
      <c r="H1376" s="31" t="s">
        <v>1262</v>
      </c>
      <c r="I1376" s="31" t="s">
        <v>4528</v>
      </c>
      <c r="J1376" s="31" t="str">
        <f t="shared" si="645"/>
        <v>DCS_DO_01</v>
      </c>
      <c r="K1376" s="14" t="s">
        <v>5866</v>
      </c>
      <c r="M1376" s="31" t="s">
        <v>1475</v>
      </c>
      <c r="N1376" s="31" t="s">
        <v>1261</v>
      </c>
      <c r="O1376" s="31" t="s">
        <v>1281</v>
      </c>
      <c r="P1376" s="31" t="s">
        <v>61</v>
      </c>
      <c r="Q1376" s="31" t="s">
        <v>600</v>
      </c>
      <c r="R1376" s="31">
        <v>9</v>
      </c>
      <c r="S1376" s="31">
        <v>10</v>
      </c>
      <c r="T1376" s="31" t="s">
        <v>62</v>
      </c>
      <c r="U1376" s="31" t="str">
        <f t="shared" si="674"/>
        <v>30</v>
      </c>
      <c r="V1376" s="14" t="str">
        <f t="shared" si="646"/>
        <v>AVK 2,5 A, AVK 2,5 A</v>
      </c>
      <c r="W1376" s="31" t="str">
        <f t="shared" si="651"/>
        <v/>
      </c>
      <c r="X1376" s="14" t="str">
        <f t="shared" si="652"/>
        <v/>
      </c>
      <c r="Y1376" s="31" t="str">
        <f t="shared" si="653"/>
        <v>O1011203</v>
      </c>
      <c r="Z1376" s="31" t="str">
        <f t="shared" si="654"/>
        <v>TUA711-DOR32</v>
      </c>
      <c r="AA1376" s="14" t="str">
        <f t="shared" si="655"/>
        <v>17-SC-DCS-002/O1011203/ 17-MC-DCS-002</v>
      </c>
      <c r="AB1376" s="31" t="s">
        <v>64</v>
      </c>
      <c r="AC1376" s="31" t="s">
        <v>54</v>
      </c>
      <c r="AD1376" s="31" t="s">
        <v>125</v>
      </c>
      <c r="AE1376" s="31">
        <v>1</v>
      </c>
      <c r="AF1376" s="31" t="s">
        <v>1254</v>
      </c>
      <c r="AG1376" s="31" t="s">
        <v>4490</v>
      </c>
      <c r="AH1376" s="31">
        <v>4</v>
      </c>
      <c r="AI1376" s="31">
        <v>1</v>
      </c>
      <c r="AJ1376" s="31" t="s">
        <v>1256</v>
      </c>
      <c r="AK1376" s="31">
        <f t="shared" si="647"/>
        <v>32</v>
      </c>
      <c r="AL1376" s="31">
        <v>0.25</v>
      </c>
      <c r="AO1376" s="31" t="s">
        <v>63</v>
      </c>
      <c r="AP1376" s="31" t="s">
        <v>1491</v>
      </c>
      <c r="AQ1376" s="14" t="s">
        <v>1490</v>
      </c>
      <c r="AR1376" s="31" t="s">
        <v>5716</v>
      </c>
      <c r="AS1376" s="31" t="s">
        <v>68</v>
      </c>
      <c r="AT1376" s="14" t="s">
        <v>5724</v>
      </c>
      <c r="AU1376" s="31" t="s">
        <v>5858</v>
      </c>
      <c r="AV1376" s="31" t="s">
        <v>5796</v>
      </c>
      <c r="AW1376" s="31" t="s">
        <v>5798</v>
      </c>
      <c r="AX1376" s="31" t="s">
        <v>5724</v>
      </c>
      <c r="BK1376" s="14" t="str">
        <f t="shared" si="656"/>
        <v/>
      </c>
      <c r="BL1376" s="14" t="str">
        <f t="shared" si="657"/>
        <v/>
      </c>
      <c r="BM1376" s="14" t="str">
        <f t="shared" si="658"/>
        <v/>
      </c>
      <c r="BN1376" s="14"/>
      <c r="BO1376" s="14" t="str">
        <f t="shared" si="648"/>
        <v/>
      </c>
      <c r="BP1376" s="14" t="str">
        <f t="shared" si="649"/>
        <v/>
      </c>
      <c r="BQ1376" s="14"/>
      <c r="BR1376" s="14" t="str">
        <f t="shared" si="659"/>
        <v>TS-O-05:9/
O1011203:1A</v>
      </c>
      <c r="BS1376" s="14" t="str">
        <f t="shared" si="660"/>
        <v>TS-O-05:10/
O1011203:1C</v>
      </c>
      <c r="BW1376" s="31" t="str">
        <f t="shared" si="661"/>
        <v/>
      </c>
      <c r="BX1376" s="31" t="str">
        <f t="shared" si="662"/>
        <v/>
      </c>
      <c r="BY1376" s="31" t="str">
        <f t="shared" si="663"/>
        <v/>
      </c>
      <c r="BZ1376" s="31" t="str">
        <f t="shared" si="664"/>
        <v/>
      </c>
      <c r="CA1376" s="31" t="str">
        <f t="shared" si="665"/>
        <v/>
      </c>
      <c r="CB1376" s="31" t="str">
        <f t="shared" si="666"/>
        <v/>
      </c>
      <c r="CC1376" s="31" t="str">
        <f t="shared" si="667"/>
        <v/>
      </c>
      <c r="CD1376" s="31" t="str">
        <f t="shared" si="668"/>
        <v>1A</v>
      </c>
      <c r="CE1376" s="31" t="e">
        <f t="shared" ca="1" si="669"/>
        <v>#NAME?</v>
      </c>
      <c r="CF1376" s="31" t="e">
        <f t="shared" ca="1" si="670"/>
        <v>#NAME?</v>
      </c>
      <c r="CG1376" s="31" t="e">
        <f t="shared" ca="1" si="671"/>
        <v>#NAME?</v>
      </c>
      <c r="CH1376" s="31" t="e">
        <f t="shared" ca="1" si="672"/>
        <v>#NAME?</v>
      </c>
      <c r="CI1376" s="31" t="e">
        <f t="shared" ca="1" si="673"/>
        <v>#NAME?</v>
      </c>
    </row>
    <row r="1377" spans="1:87" s="31" customFormat="1" ht="30" hidden="1" x14ac:dyDescent="0.25">
      <c r="A1377" s="9" t="s">
        <v>4493</v>
      </c>
      <c r="B1377" s="31" t="s">
        <v>1516</v>
      </c>
      <c r="C1377" s="31" t="s">
        <v>2403</v>
      </c>
      <c r="E1377" s="14" t="s">
        <v>1777</v>
      </c>
      <c r="G1377" s="31" t="str">
        <f t="shared" si="650"/>
        <v>Сигнал</v>
      </c>
      <c r="H1377" s="31" t="s">
        <v>1764</v>
      </c>
      <c r="I1377" s="31" t="s">
        <v>4528</v>
      </c>
      <c r="J1377" s="31" t="str">
        <f t="shared" si="645"/>
        <v>DCS_DI_02</v>
      </c>
      <c r="K1377" s="14" t="s">
        <v>5866</v>
      </c>
      <c r="M1377" s="31" t="s">
        <v>2391</v>
      </c>
      <c r="N1377" s="31" t="s">
        <v>107</v>
      </c>
      <c r="O1377" s="31" t="s">
        <v>165</v>
      </c>
      <c r="P1377" s="31" t="s">
        <v>61</v>
      </c>
      <c r="Q1377" s="31" t="s">
        <v>1649</v>
      </c>
      <c r="R1377" s="31">
        <v>13</v>
      </c>
      <c r="S1377" s="31">
        <v>14</v>
      </c>
      <c r="T1377" s="31" t="s">
        <v>62</v>
      </c>
      <c r="U1377" s="31" t="str">
        <f t="shared" si="674"/>
        <v>48</v>
      </c>
      <c r="V1377" s="14" t="str">
        <f t="shared" si="646"/>
        <v>AVK 2,5 A, AVK 2,5 A</v>
      </c>
      <c r="W1377" s="31" t="str">
        <f t="shared" si="651"/>
        <v>O1011102_U23</v>
      </c>
      <c r="X1377" s="14" t="str">
        <f t="shared" si="652"/>
        <v>HD5516</v>
      </c>
      <c r="Y1377" s="31" t="str">
        <f t="shared" si="653"/>
        <v>O1011102</v>
      </c>
      <c r="Z1377" s="31" t="str">
        <f t="shared" si="654"/>
        <v>TUA711-DIO32</v>
      </c>
      <c r="AA1377" s="14" t="str">
        <f t="shared" si="655"/>
        <v>17-SC-DCS-002/O1011102/ 17-MC-DCS-002</v>
      </c>
      <c r="AB1377" s="31" t="s">
        <v>64</v>
      </c>
      <c r="AC1377" s="31" t="s">
        <v>54</v>
      </c>
      <c r="AD1377" s="31" t="s">
        <v>125</v>
      </c>
      <c r="AE1377" s="31">
        <v>1</v>
      </c>
      <c r="AF1377" s="31" t="s">
        <v>55</v>
      </c>
      <c r="AG1377" s="31" t="s">
        <v>2351</v>
      </c>
      <c r="AH1377" s="31">
        <v>3</v>
      </c>
      <c r="AI1377" s="31">
        <v>23</v>
      </c>
      <c r="AJ1377" s="31" t="s">
        <v>57</v>
      </c>
      <c r="AK1377" s="31">
        <f t="shared" si="647"/>
        <v>32</v>
      </c>
      <c r="AL1377" s="31" t="s">
        <v>62</v>
      </c>
      <c r="AO1377" s="31" t="s">
        <v>63</v>
      </c>
      <c r="AP1377" s="31" t="s">
        <v>1491</v>
      </c>
      <c r="AQ1377" s="14" t="s">
        <v>2404</v>
      </c>
      <c r="AR1377" s="31" t="s">
        <v>5716</v>
      </c>
      <c r="AS1377" s="31" t="s">
        <v>68</v>
      </c>
      <c r="AT1377" s="14" t="s">
        <v>5724</v>
      </c>
      <c r="AU1377" s="31" t="s">
        <v>5858</v>
      </c>
      <c r="AV1377" s="31" t="s">
        <v>5796</v>
      </c>
      <c r="AW1377" s="31" t="s">
        <v>5800</v>
      </c>
      <c r="AX1377" s="31" t="s">
        <v>5724</v>
      </c>
      <c r="BK1377" s="14" t="str">
        <f t="shared" si="656"/>
        <v>TS-P-05:13/
O1011102_U23:3</v>
      </c>
      <c r="BL1377" s="14" t="str">
        <f t="shared" si="657"/>
        <v>TS-P-05:14/
O1011102_U23:4</v>
      </c>
      <c r="BM1377" s="14" t="str">
        <f t="shared" si="658"/>
        <v/>
      </c>
      <c r="BN1377" s="14"/>
      <c r="BO1377" s="14" t="str">
        <f t="shared" si="648"/>
        <v>O1011102:23A/
O1011102_U23:5</v>
      </c>
      <c r="BP1377" s="14" t="str">
        <f t="shared" si="649"/>
        <v>O1011102:23B/
O1011102_U23:6</v>
      </c>
      <c r="BQ1377" s="14"/>
      <c r="BR1377" s="14" t="str">
        <f t="shared" si="659"/>
        <v/>
      </c>
      <c r="BS1377" s="14" t="str">
        <f t="shared" si="660"/>
        <v/>
      </c>
      <c r="BW1377" s="31" t="str">
        <f t="shared" si="661"/>
        <v>23A</v>
      </c>
      <c r="BX1377" s="31" t="str">
        <f t="shared" si="662"/>
        <v>23B</v>
      </c>
      <c r="BY1377" s="31" t="str">
        <f t="shared" si="663"/>
        <v>3</v>
      </c>
      <c r="BZ1377" s="31" t="str">
        <f t="shared" si="664"/>
        <v>4</v>
      </c>
      <c r="CA1377" s="31" t="str">
        <f t="shared" si="665"/>
        <v/>
      </c>
      <c r="CB1377" s="31" t="str">
        <f t="shared" si="666"/>
        <v>5</v>
      </c>
      <c r="CC1377" s="31" t="str">
        <f t="shared" si="667"/>
        <v>6</v>
      </c>
      <c r="CD1377" s="31" t="str">
        <f t="shared" si="668"/>
        <v/>
      </c>
      <c r="CE1377" s="31" t="str">
        <f t="shared" si="669"/>
        <v/>
      </c>
      <c r="CF1377" s="31" t="e">
        <f t="shared" ca="1" si="670"/>
        <v>#NAME?</v>
      </c>
      <c r="CG1377" s="31" t="e">
        <f t="shared" ca="1" si="671"/>
        <v>#NAME?</v>
      </c>
      <c r="CH1377" s="31" t="e">
        <f t="shared" ca="1" si="672"/>
        <v>#NAME?</v>
      </c>
      <c r="CI1377" s="31" t="e">
        <f t="shared" ca="1" si="673"/>
        <v>#NAME?</v>
      </c>
    </row>
    <row r="1378" spans="1:87" s="31" customFormat="1" ht="30" hidden="1" x14ac:dyDescent="0.25">
      <c r="A1378" s="9" t="s">
        <v>4493</v>
      </c>
      <c r="B1378" s="31" t="s">
        <v>1516</v>
      </c>
      <c r="C1378" s="31" t="s">
        <v>2405</v>
      </c>
      <c r="E1378" s="14" t="s">
        <v>1777</v>
      </c>
      <c r="G1378" s="31" t="str">
        <f t="shared" si="650"/>
        <v>Сигнал</v>
      </c>
      <c r="H1378" s="31" t="s">
        <v>1768</v>
      </c>
      <c r="I1378" s="31" t="s">
        <v>4528</v>
      </c>
      <c r="J1378" s="31" t="str">
        <f t="shared" si="645"/>
        <v>DCS_DI_02</v>
      </c>
      <c r="K1378" s="14" t="s">
        <v>5866</v>
      </c>
      <c r="M1378" s="31" t="s">
        <v>2391</v>
      </c>
      <c r="N1378" s="31" t="s">
        <v>107</v>
      </c>
      <c r="O1378" s="31" t="s">
        <v>170</v>
      </c>
      <c r="P1378" s="31" t="s">
        <v>61</v>
      </c>
      <c r="Q1378" s="31" t="s">
        <v>1649</v>
      </c>
      <c r="R1378" s="31">
        <v>15</v>
      </c>
      <c r="S1378" s="31">
        <v>16</v>
      </c>
      <c r="T1378" s="31" t="s">
        <v>62</v>
      </c>
      <c r="U1378" s="31" t="str">
        <f t="shared" si="674"/>
        <v>48</v>
      </c>
      <c r="V1378" s="14" t="str">
        <f t="shared" si="646"/>
        <v>AVK 2,5 A, AVK 2,5 A</v>
      </c>
      <c r="W1378" s="31" t="str">
        <f t="shared" si="651"/>
        <v>O1011102_U24</v>
      </c>
      <c r="X1378" s="14" t="str">
        <f t="shared" si="652"/>
        <v>HD5516</v>
      </c>
      <c r="Y1378" s="31" t="str">
        <f t="shared" si="653"/>
        <v>O1011102</v>
      </c>
      <c r="Z1378" s="31" t="str">
        <f t="shared" si="654"/>
        <v>TUA711-DIO32</v>
      </c>
      <c r="AA1378" s="14" t="str">
        <f t="shared" si="655"/>
        <v>17-SC-DCS-002/O1011102/ 17-MC-DCS-002</v>
      </c>
      <c r="AB1378" s="31" t="s">
        <v>64</v>
      </c>
      <c r="AC1378" s="31" t="s">
        <v>54</v>
      </c>
      <c r="AD1378" s="31" t="s">
        <v>125</v>
      </c>
      <c r="AE1378" s="31">
        <v>1</v>
      </c>
      <c r="AF1378" s="31" t="s">
        <v>55</v>
      </c>
      <c r="AG1378" s="31" t="s">
        <v>2351</v>
      </c>
      <c r="AH1378" s="31">
        <v>3</v>
      </c>
      <c r="AI1378" s="31">
        <v>24</v>
      </c>
      <c r="AJ1378" s="31" t="s">
        <v>57</v>
      </c>
      <c r="AK1378" s="31">
        <f t="shared" si="647"/>
        <v>32</v>
      </c>
      <c r="AL1378" s="31" t="s">
        <v>62</v>
      </c>
      <c r="AO1378" s="31" t="s">
        <v>63</v>
      </c>
      <c r="AP1378" s="31" t="s">
        <v>1491</v>
      </c>
      <c r="AQ1378" s="14" t="s">
        <v>2406</v>
      </c>
      <c r="AR1378" s="31" t="s">
        <v>5716</v>
      </c>
      <c r="AS1378" s="31" t="s">
        <v>68</v>
      </c>
      <c r="AT1378" s="14" t="s">
        <v>5724</v>
      </c>
      <c r="AU1378" s="31" t="s">
        <v>5858</v>
      </c>
      <c r="AV1378" s="31" t="s">
        <v>5801</v>
      </c>
      <c r="AW1378" s="31" t="s">
        <v>5802</v>
      </c>
      <c r="AX1378" s="31" t="s">
        <v>5724</v>
      </c>
      <c r="BK1378" s="14" t="str">
        <f t="shared" si="656"/>
        <v>TS-P-05:15/
O1011102_U24:3</v>
      </c>
      <c r="BL1378" s="14" t="str">
        <f t="shared" si="657"/>
        <v>TS-P-05:16/
O1011102_U24:4</v>
      </c>
      <c r="BM1378" s="14" t="str">
        <f t="shared" si="658"/>
        <v/>
      </c>
      <c r="BN1378" s="14"/>
      <c r="BO1378" s="14" t="str">
        <f t="shared" si="648"/>
        <v>O1011102:24A/
O1011102_U24:5</v>
      </c>
      <c r="BP1378" s="14" t="str">
        <f t="shared" si="649"/>
        <v>O1011102:24B/
O1011102_U24:6</v>
      </c>
      <c r="BQ1378" s="14"/>
      <c r="BR1378" s="14" t="str">
        <f t="shared" si="659"/>
        <v/>
      </c>
      <c r="BS1378" s="14" t="str">
        <f t="shared" si="660"/>
        <v/>
      </c>
      <c r="BW1378" s="31" t="str">
        <f t="shared" si="661"/>
        <v>24A</v>
      </c>
      <c r="BX1378" s="31" t="str">
        <f t="shared" si="662"/>
        <v>24B</v>
      </c>
      <c r="BY1378" s="31" t="str">
        <f t="shared" si="663"/>
        <v>3</v>
      </c>
      <c r="BZ1378" s="31" t="str">
        <f t="shared" si="664"/>
        <v>4</v>
      </c>
      <c r="CA1378" s="31" t="str">
        <f t="shared" si="665"/>
        <v/>
      </c>
      <c r="CB1378" s="31" t="str">
        <f t="shared" si="666"/>
        <v>5</v>
      </c>
      <c r="CC1378" s="31" t="str">
        <f t="shared" si="667"/>
        <v>6</v>
      </c>
      <c r="CD1378" s="31" t="str">
        <f t="shared" si="668"/>
        <v/>
      </c>
      <c r="CE1378" s="31" t="str">
        <f t="shared" si="669"/>
        <v/>
      </c>
      <c r="CF1378" s="31" t="e">
        <f t="shared" ca="1" si="670"/>
        <v>#NAME?</v>
      </c>
      <c r="CG1378" s="31" t="e">
        <f t="shared" ca="1" si="671"/>
        <v>#NAME?</v>
      </c>
      <c r="CH1378" s="31" t="e">
        <f t="shared" ca="1" si="672"/>
        <v>#NAME?</v>
      </c>
      <c r="CI1378" s="31" t="e">
        <f t="shared" ca="1" si="673"/>
        <v>#NAME?</v>
      </c>
    </row>
    <row r="1379" spans="1:87" s="31" customFormat="1" ht="30" hidden="1" x14ac:dyDescent="0.25">
      <c r="A1379" s="9" t="s">
        <v>4493</v>
      </c>
      <c r="B1379" s="31" t="s">
        <v>1516</v>
      </c>
      <c r="C1379" s="31" t="s">
        <v>1517</v>
      </c>
      <c r="E1379" s="14" t="s">
        <v>1253</v>
      </c>
      <c r="G1379" s="31" t="str">
        <f t="shared" si="650"/>
        <v>Сигнал</v>
      </c>
      <c r="H1379" s="31" t="s">
        <v>1262</v>
      </c>
      <c r="I1379" s="31" t="s">
        <v>4528</v>
      </c>
      <c r="J1379" s="31" t="str">
        <f t="shared" si="645"/>
        <v>DCS_DO_01</v>
      </c>
      <c r="K1379" s="14" t="s">
        <v>5866</v>
      </c>
      <c r="M1379" s="31" t="s">
        <v>1511</v>
      </c>
      <c r="N1379" s="31" t="s">
        <v>1261</v>
      </c>
      <c r="O1379" s="31" t="s">
        <v>1276</v>
      </c>
      <c r="P1379" s="31" t="s">
        <v>61</v>
      </c>
      <c r="Q1379" s="31" t="s">
        <v>647</v>
      </c>
      <c r="R1379" s="31">
        <v>7</v>
      </c>
      <c r="S1379" s="31">
        <v>8</v>
      </c>
      <c r="T1379" s="31" t="s">
        <v>62</v>
      </c>
      <c r="U1379" s="31" t="str">
        <f t="shared" si="674"/>
        <v>30</v>
      </c>
      <c r="V1379" s="14" t="str">
        <f t="shared" si="646"/>
        <v>AVK 2,5 A, AVK 2,5 A</v>
      </c>
      <c r="W1379" s="31" t="str">
        <f t="shared" si="651"/>
        <v/>
      </c>
      <c r="X1379" s="14" t="str">
        <f t="shared" si="652"/>
        <v/>
      </c>
      <c r="Y1379" s="31" t="str">
        <f t="shared" si="653"/>
        <v>O1011203</v>
      </c>
      <c r="Z1379" s="31" t="str">
        <f t="shared" si="654"/>
        <v>TUA711-DOR32</v>
      </c>
      <c r="AA1379" s="14" t="str">
        <f t="shared" si="655"/>
        <v>17-SC-DCS-002/O1011203/ 17-MC-DCS-002</v>
      </c>
      <c r="AB1379" s="31" t="s">
        <v>64</v>
      </c>
      <c r="AC1379" s="31" t="s">
        <v>54</v>
      </c>
      <c r="AD1379" s="31" t="s">
        <v>125</v>
      </c>
      <c r="AE1379" s="31">
        <v>1</v>
      </c>
      <c r="AF1379" s="31" t="s">
        <v>1254</v>
      </c>
      <c r="AG1379" s="31" t="s">
        <v>4490</v>
      </c>
      <c r="AH1379" s="31">
        <v>4</v>
      </c>
      <c r="AI1379" s="31">
        <v>10</v>
      </c>
      <c r="AJ1379" s="31" t="s">
        <v>1256</v>
      </c>
      <c r="AK1379" s="31">
        <f t="shared" si="647"/>
        <v>32</v>
      </c>
      <c r="AL1379" s="31">
        <v>0.25</v>
      </c>
      <c r="AO1379" s="31" t="s">
        <v>63</v>
      </c>
      <c r="AP1379" s="31" t="s">
        <v>1491</v>
      </c>
      <c r="AQ1379" s="14" t="s">
        <v>1490</v>
      </c>
      <c r="AR1379" s="31" t="s">
        <v>5716</v>
      </c>
      <c r="AS1379" s="31" t="s">
        <v>68</v>
      </c>
      <c r="AT1379" s="14" t="s">
        <v>5724</v>
      </c>
      <c r="AU1379" s="31" t="s">
        <v>5858</v>
      </c>
      <c r="AV1379" s="31" t="s">
        <v>5796</v>
      </c>
      <c r="AW1379" s="31" t="s">
        <v>5798</v>
      </c>
      <c r="AX1379" s="31" t="s">
        <v>5724</v>
      </c>
      <c r="BK1379" s="14" t="str">
        <f t="shared" si="656"/>
        <v/>
      </c>
      <c r="BL1379" s="14" t="str">
        <f t="shared" si="657"/>
        <v/>
      </c>
      <c r="BM1379" s="14" t="str">
        <f t="shared" si="658"/>
        <v/>
      </c>
      <c r="BN1379" s="14"/>
      <c r="BO1379" s="14" t="str">
        <f t="shared" si="648"/>
        <v/>
      </c>
      <c r="BP1379" s="14" t="str">
        <f t="shared" si="649"/>
        <v/>
      </c>
      <c r="BQ1379" s="14"/>
      <c r="BR1379" s="14" t="str">
        <f t="shared" si="659"/>
        <v>TS-O-06:7/
O1011203:10A</v>
      </c>
      <c r="BS1379" s="14" t="str">
        <f t="shared" si="660"/>
        <v>TS-O-06:8/
O1011203:10C</v>
      </c>
      <c r="BW1379" s="31" t="str">
        <f t="shared" si="661"/>
        <v/>
      </c>
      <c r="BX1379" s="31" t="str">
        <f t="shared" si="662"/>
        <v/>
      </c>
      <c r="BY1379" s="31" t="str">
        <f t="shared" si="663"/>
        <v/>
      </c>
      <c r="BZ1379" s="31" t="str">
        <f t="shared" si="664"/>
        <v/>
      </c>
      <c r="CA1379" s="31" t="str">
        <f t="shared" si="665"/>
        <v/>
      </c>
      <c r="CB1379" s="31" t="str">
        <f t="shared" si="666"/>
        <v/>
      </c>
      <c r="CC1379" s="31" t="str">
        <f t="shared" si="667"/>
        <v/>
      </c>
      <c r="CD1379" s="31" t="str">
        <f t="shared" si="668"/>
        <v>10A</v>
      </c>
      <c r="CE1379" s="31" t="e">
        <f t="shared" ca="1" si="669"/>
        <v>#NAME?</v>
      </c>
      <c r="CF1379" s="31" t="e">
        <f t="shared" ca="1" si="670"/>
        <v>#NAME?</v>
      </c>
      <c r="CG1379" s="31" t="e">
        <f t="shared" ca="1" si="671"/>
        <v>#NAME?</v>
      </c>
      <c r="CH1379" s="31" t="e">
        <f t="shared" ca="1" si="672"/>
        <v>#NAME?</v>
      </c>
      <c r="CI1379" s="31" t="e">
        <f t="shared" ca="1" si="673"/>
        <v>#NAME?</v>
      </c>
    </row>
    <row r="1380" spans="1:87" s="31" customFormat="1" ht="30" hidden="1" x14ac:dyDescent="0.25">
      <c r="A1380" s="9" t="s">
        <v>4493</v>
      </c>
      <c r="B1380" s="31" t="s">
        <v>1536</v>
      </c>
      <c r="C1380" s="31" t="s">
        <v>2437</v>
      </c>
      <c r="E1380" s="14" t="s">
        <v>1777</v>
      </c>
      <c r="G1380" s="31" t="str">
        <f t="shared" si="650"/>
        <v>Сигнал</v>
      </c>
      <c r="H1380" s="31" t="s">
        <v>1764</v>
      </c>
      <c r="I1380" s="31" t="s">
        <v>4528</v>
      </c>
      <c r="J1380" s="31" t="str">
        <f t="shared" si="645"/>
        <v>DCS_DI_02</v>
      </c>
      <c r="K1380" s="14" t="s">
        <v>5866</v>
      </c>
      <c r="M1380" s="31" t="s">
        <v>2426</v>
      </c>
      <c r="N1380" s="31" t="s">
        <v>107</v>
      </c>
      <c r="O1380" s="31" t="s">
        <v>165</v>
      </c>
      <c r="P1380" s="31" t="s">
        <v>61</v>
      </c>
      <c r="Q1380" s="31" t="s">
        <v>133</v>
      </c>
      <c r="R1380" s="31">
        <v>13</v>
      </c>
      <c r="S1380" s="31">
        <v>14</v>
      </c>
      <c r="T1380" s="31" t="s">
        <v>62</v>
      </c>
      <c r="U1380" s="31" t="str">
        <f t="shared" si="674"/>
        <v>48</v>
      </c>
      <c r="V1380" s="14" t="str">
        <f t="shared" si="646"/>
        <v>AVK 2,5 A, AVK 2,5 A</v>
      </c>
      <c r="W1380" s="31" t="str">
        <f t="shared" si="651"/>
        <v>O1011103_U7</v>
      </c>
      <c r="X1380" s="14" t="str">
        <f t="shared" si="652"/>
        <v>HD5516</v>
      </c>
      <c r="Y1380" s="31" t="str">
        <f t="shared" si="653"/>
        <v>O1011103</v>
      </c>
      <c r="Z1380" s="31" t="str">
        <f t="shared" si="654"/>
        <v>TUA711-DIO32</v>
      </c>
      <c r="AA1380" s="14" t="str">
        <f t="shared" si="655"/>
        <v>17-SC-DCS-002/O1011103/ 17-MC-DCS-002</v>
      </c>
      <c r="AB1380" s="31" t="s">
        <v>64</v>
      </c>
      <c r="AC1380" s="31" t="s">
        <v>54</v>
      </c>
      <c r="AD1380" s="31" t="s">
        <v>125</v>
      </c>
      <c r="AE1380" s="31">
        <v>1</v>
      </c>
      <c r="AF1380" s="31" t="s">
        <v>55</v>
      </c>
      <c r="AG1380" s="31" t="s">
        <v>2425</v>
      </c>
      <c r="AH1380" s="31">
        <v>4</v>
      </c>
      <c r="AI1380" s="31">
        <v>7</v>
      </c>
      <c r="AJ1380" s="31" t="s">
        <v>57</v>
      </c>
      <c r="AK1380" s="31">
        <f t="shared" si="647"/>
        <v>32</v>
      </c>
      <c r="AL1380" s="31" t="s">
        <v>62</v>
      </c>
      <c r="AO1380" s="31" t="s">
        <v>63</v>
      </c>
      <c r="AP1380" s="31" t="s">
        <v>1491</v>
      </c>
      <c r="AQ1380" s="14" t="s">
        <v>2438</v>
      </c>
      <c r="AR1380" s="31" t="s">
        <v>5716</v>
      </c>
      <c r="AS1380" s="31" t="s">
        <v>68</v>
      </c>
      <c r="AT1380" s="14" t="s">
        <v>5724</v>
      </c>
      <c r="AU1380" s="31" t="s">
        <v>5858</v>
      </c>
      <c r="AV1380" s="31" t="s">
        <v>5796</v>
      </c>
      <c r="AW1380" s="31" t="s">
        <v>5800</v>
      </c>
      <c r="AX1380" s="31" t="s">
        <v>5724</v>
      </c>
      <c r="BK1380" s="14" t="str">
        <f t="shared" si="656"/>
        <v>TS-Q-01:13/
O1011103_U7:3</v>
      </c>
      <c r="BL1380" s="14" t="str">
        <f t="shared" si="657"/>
        <v>TS-Q-01:14/
O1011103_U7:4</v>
      </c>
      <c r="BM1380" s="14" t="str">
        <f t="shared" si="658"/>
        <v/>
      </c>
      <c r="BN1380" s="14"/>
      <c r="BO1380" s="14" t="str">
        <f t="shared" si="648"/>
        <v>O1011103:7A/
O1011103_U7:5</v>
      </c>
      <c r="BP1380" s="14" t="str">
        <f t="shared" si="649"/>
        <v>O1011103:7B/
O1011103_U7:6</v>
      </c>
      <c r="BQ1380" s="14"/>
      <c r="BR1380" s="14" t="str">
        <f t="shared" si="659"/>
        <v/>
      </c>
      <c r="BS1380" s="14" t="str">
        <f t="shared" si="660"/>
        <v/>
      </c>
      <c r="BW1380" s="31" t="str">
        <f t="shared" si="661"/>
        <v>7A</v>
      </c>
      <c r="BX1380" s="31" t="str">
        <f t="shared" si="662"/>
        <v>7B</v>
      </c>
      <c r="BY1380" s="31" t="str">
        <f t="shared" si="663"/>
        <v>3</v>
      </c>
      <c r="BZ1380" s="31" t="str">
        <f t="shared" si="664"/>
        <v>4</v>
      </c>
      <c r="CA1380" s="31" t="str">
        <f t="shared" si="665"/>
        <v/>
      </c>
      <c r="CB1380" s="31" t="str">
        <f t="shared" si="666"/>
        <v>5</v>
      </c>
      <c r="CC1380" s="31" t="str">
        <f t="shared" si="667"/>
        <v>6</v>
      </c>
      <c r="CD1380" s="31" t="str">
        <f t="shared" si="668"/>
        <v/>
      </c>
      <c r="CE1380" s="31" t="str">
        <f t="shared" si="669"/>
        <v/>
      </c>
      <c r="CF1380" s="31" t="e">
        <f t="shared" ca="1" si="670"/>
        <v>#NAME?</v>
      </c>
      <c r="CG1380" s="31" t="e">
        <f t="shared" ca="1" si="671"/>
        <v>#NAME?</v>
      </c>
      <c r="CH1380" s="31" t="e">
        <f t="shared" ca="1" si="672"/>
        <v>#NAME?</v>
      </c>
      <c r="CI1380" s="31" t="e">
        <f t="shared" ca="1" si="673"/>
        <v>#NAME?</v>
      </c>
    </row>
    <row r="1381" spans="1:87" s="31" customFormat="1" ht="30" hidden="1" x14ac:dyDescent="0.25">
      <c r="A1381" s="9" t="s">
        <v>4493</v>
      </c>
      <c r="B1381" s="31" t="s">
        <v>1536</v>
      </c>
      <c r="C1381" s="31" t="s">
        <v>2439</v>
      </c>
      <c r="E1381" s="14" t="s">
        <v>1777</v>
      </c>
      <c r="G1381" s="31" t="str">
        <f t="shared" si="650"/>
        <v>Сигнал</v>
      </c>
      <c r="H1381" s="31" t="s">
        <v>1768</v>
      </c>
      <c r="I1381" s="31" t="s">
        <v>4528</v>
      </c>
      <c r="J1381" s="31" t="str">
        <f t="shared" si="645"/>
        <v>DCS_DI_02</v>
      </c>
      <c r="K1381" s="14" t="s">
        <v>5866</v>
      </c>
      <c r="M1381" s="31" t="s">
        <v>2426</v>
      </c>
      <c r="N1381" s="31" t="s">
        <v>107</v>
      </c>
      <c r="O1381" s="31" t="s">
        <v>170</v>
      </c>
      <c r="P1381" s="31" t="s">
        <v>61</v>
      </c>
      <c r="Q1381" s="31" t="s">
        <v>133</v>
      </c>
      <c r="R1381" s="31">
        <v>15</v>
      </c>
      <c r="S1381" s="31">
        <v>16</v>
      </c>
      <c r="T1381" s="31" t="s">
        <v>62</v>
      </c>
      <c r="U1381" s="31" t="str">
        <f t="shared" si="674"/>
        <v>48</v>
      </c>
      <c r="V1381" s="14" t="str">
        <f t="shared" si="646"/>
        <v>AVK 2,5 A, AVK 2,5 A</v>
      </c>
      <c r="W1381" s="31" t="str">
        <f t="shared" si="651"/>
        <v>O1011103_U8</v>
      </c>
      <c r="X1381" s="14" t="str">
        <f t="shared" si="652"/>
        <v>HD5516</v>
      </c>
      <c r="Y1381" s="31" t="str">
        <f t="shared" si="653"/>
        <v>O1011103</v>
      </c>
      <c r="Z1381" s="31" t="str">
        <f t="shared" si="654"/>
        <v>TUA711-DIO32</v>
      </c>
      <c r="AA1381" s="14" t="str">
        <f t="shared" si="655"/>
        <v>17-SC-DCS-002/O1011103/ 17-MC-DCS-002</v>
      </c>
      <c r="AB1381" s="31" t="s">
        <v>64</v>
      </c>
      <c r="AC1381" s="31" t="s">
        <v>54</v>
      </c>
      <c r="AD1381" s="31" t="s">
        <v>125</v>
      </c>
      <c r="AE1381" s="31">
        <v>1</v>
      </c>
      <c r="AF1381" s="31" t="s">
        <v>55</v>
      </c>
      <c r="AG1381" s="31" t="s">
        <v>2425</v>
      </c>
      <c r="AH1381" s="31">
        <v>4</v>
      </c>
      <c r="AI1381" s="31">
        <v>8</v>
      </c>
      <c r="AJ1381" s="31" t="s">
        <v>57</v>
      </c>
      <c r="AK1381" s="31">
        <f t="shared" si="647"/>
        <v>32</v>
      </c>
      <c r="AL1381" s="31" t="s">
        <v>62</v>
      </c>
      <c r="AO1381" s="31" t="s">
        <v>63</v>
      </c>
      <c r="AP1381" s="31" t="s">
        <v>1491</v>
      </c>
      <c r="AQ1381" s="14" t="s">
        <v>2440</v>
      </c>
      <c r="AR1381" s="31" t="s">
        <v>5716</v>
      </c>
      <c r="AS1381" s="31" t="s">
        <v>68</v>
      </c>
      <c r="AT1381" s="14" t="s">
        <v>5724</v>
      </c>
      <c r="AU1381" s="31" t="s">
        <v>5858</v>
      </c>
      <c r="AV1381" s="31" t="s">
        <v>5801</v>
      </c>
      <c r="AW1381" s="31" t="s">
        <v>5802</v>
      </c>
      <c r="AX1381" s="31" t="s">
        <v>5724</v>
      </c>
      <c r="BK1381" s="14" t="str">
        <f t="shared" si="656"/>
        <v>TS-Q-01:15/
O1011103_U8:3</v>
      </c>
      <c r="BL1381" s="14" t="str">
        <f t="shared" si="657"/>
        <v>TS-Q-01:16/
O1011103_U8:4</v>
      </c>
      <c r="BM1381" s="14" t="str">
        <f t="shared" si="658"/>
        <v/>
      </c>
      <c r="BN1381" s="14"/>
      <c r="BO1381" s="14" t="str">
        <f t="shared" si="648"/>
        <v>O1011103:8A/
O1011103_U8:5</v>
      </c>
      <c r="BP1381" s="14" t="str">
        <f t="shared" si="649"/>
        <v>O1011103:8B/
O1011103_U8:6</v>
      </c>
      <c r="BQ1381" s="14"/>
      <c r="BR1381" s="14" t="str">
        <f t="shared" si="659"/>
        <v/>
      </c>
      <c r="BS1381" s="14" t="str">
        <f t="shared" si="660"/>
        <v/>
      </c>
      <c r="BW1381" s="31" t="str">
        <f t="shared" si="661"/>
        <v>8A</v>
      </c>
      <c r="BX1381" s="31" t="str">
        <f t="shared" si="662"/>
        <v>8B</v>
      </c>
      <c r="BY1381" s="31" t="str">
        <f t="shared" si="663"/>
        <v>3</v>
      </c>
      <c r="BZ1381" s="31" t="str">
        <f t="shared" si="664"/>
        <v>4</v>
      </c>
      <c r="CA1381" s="31" t="str">
        <f t="shared" si="665"/>
        <v/>
      </c>
      <c r="CB1381" s="31" t="str">
        <f t="shared" si="666"/>
        <v>5</v>
      </c>
      <c r="CC1381" s="31" t="str">
        <f t="shared" si="667"/>
        <v>6</v>
      </c>
      <c r="CD1381" s="31" t="str">
        <f t="shared" si="668"/>
        <v/>
      </c>
      <c r="CE1381" s="31" t="str">
        <f t="shared" si="669"/>
        <v/>
      </c>
      <c r="CF1381" s="31" t="e">
        <f t="shared" ca="1" si="670"/>
        <v>#NAME?</v>
      </c>
      <c r="CG1381" s="31" t="e">
        <f t="shared" ca="1" si="671"/>
        <v>#NAME?</v>
      </c>
      <c r="CH1381" s="31" t="e">
        <f t="shared" ca="1" si="672"/>
        <v>#NAME?</v>
      </c>
      <c r="CI1381" s="31" t="e">
        <f t="shared" ca="1" si="673"/>
        <v>#NAME?</v>
      </c>
    </row>
    <row r="1382" spans="1:87" s="31" customFormat="1" ht="30" hidden="1" x14ac:dyDescent="0.25">
      <c r="A1382" s="9" t="s">
        <v>4493</v>
      </c>
      <c r="B1382" s="31" t="s">
        <v>1536</v>
      </c>
      <c r="C1382" s="31" t="s">
        <v>1537</v>
      </c>
      <c r="E1382" s="14" t="s">
        <v>1253</v>
      </c>
      <c r="G1382" s="31" t="str">
        <f t="shared" si="650"/>
        <v>Сигнал</v>
      </c>
      <c r="H1382" s="31" t="s">
        <v>1262</v>
      </c>
      <c r="I1382" s="31" t="s">
        <v>4528</v>
      </c>
      <c r="J1382" s="31" t="str">
        <f t="shared" si="645"/>
        <v>DCS_DO_01</v>
      </c>
      <c r="K1382" s="14" t="s">
        <v>5866</v>
      </c>
      <c r="M1382" s="31" t="s">
        <v>1531</v>
      </c>
      <c r="N1382" s="31" t="s">
        <v>1261</v>
      </c>
      <c r="O1382" s="31" t="s">
        <v>1276</v>
      </c>
      <c r="P1382" s="31" t="s">
        <v>61</v>
      </c>
      <c r="Q1382" s="31" t="s">
        <v>893</v>
      </c>
      <c r="R1382" s="31">
        <v>7</v>
      </c>
      <c r="S1382" s="31">
        <v>8</v>
      </c>
      <c r="T1382" s="31" t="s">
        <v>62</v>
      </c>
      <c r="U1382" s="31" t="str">
        <f t="shared" si="674"/>
        <v>30</v>
      </c>
      <c r="V1382" s="14" t="str">
        <f t="shared" si="646"/>
        <v>AVK 2,5 A, AVK 2,5 A</v>
      </c>
      <c r="W1382" s="31" t="str">
        <f t="shared" si="651"/>
        <v/>
      </c>
      <c r="X1382" s="14" t="str">
        <f t="shared" si="652"/>
        <v/>
      </c>
      <c r="Y1382" s="31" t="str">
        <f t="shared" si="653"/>
        <v>O1011203</v>
      </c>
      <c r="Z1382" s="31" t="str">
        <f t="shared" si="654"/>
        <v>TUA711-DOR32</v>
      </c>
      <c r="AA1382" s="14" t="str">
        <f t="shared" si="655"/>
        <v>17-SC-DCS-002/O1011203/ 17-MC-DCS-002</v>
      </c>
      <c r="AB1382" s="31" t="s">
        <v>64</v>
      </c>
      <c r="AC1382" s="31" t="s">
        <v>54</v>
      </c>
      <c r="AD1382" s="31" t="s">
        <v>125</v>
      </c>
      <c r="AE1382" s="31">
        <v>1</v>
      </c>
      <c r="AF1382" s="31" t="s">
        <v>1254</v>
      </c>
      <c r="AG1382" s="31" t="s">
        <v>4490</v>
      </c>
      <c r="AH1382" s="31">
        <v>4</v>
      </c>
      <c r="AI1382" s="31">
        <v>21</v>
      </c>
      <c r="AJ1382" s="31" t="s">
        <v>1256</v>
      </c>
      <c r="AK1382" s="31">
        <f t="shared" si="647"/>
        <v>32</v>
      </c>
      <c r="AL1382" s="31">
        <v>0.25</v>
      </c>
      <c r="AO1382" s="31" t="s">
        <v>63</v>
      </c>
      <c r="AP1382" s="31" t="s">
        <v>1491</v>
      </c>
      <c r="AQ1382" s="14" t="s">
        <v>1490</v>
      </c>
      <c r="AR1382" s="31" t="s">
        <v>5716</v>
      </c>
      <c r="AS1382" s="31" t="s">
        <v>68</v>
      </c>
      <c r="AT1382" s="14" t="s">
        <v>5724</v>
      </c>
      <c r="AU1382" s="31" t="s">
        <v>5858</v>
      </c>
      <c r="AV1382" s="31" t="s">
        <v>5796</v>
      </c>
      <c r="AW1382" s="31" t="s">
        <v>5798</v>
      </c>
      <c r="AX1382" s="31" t="s">
        <v>5724</v>
      </c>
      <c r="BK1382" s="14" t="str">
        <f t="shared" si="656"/>
        <v/>
      </c>
      <c r="BL1382" s="14" t="str">
        <f t="shared" si="657"/>
        <v/>
      </c>
      <c r="BM1382" s="14" t="str">
        <f t="shared" si="658"/>
        <v/>
      </c>
      <c r="BN1382" s="14"/>
      <c r="BO1382" s="14" t="str">
        <f t="shared" si="648"/>
        <v/>
      </c>
      <c r="BP1382" s="14" t="str">
        <f t="shared" si="649"/>
        <v/>
      </c>
      <c r="BQ1382" s="14"/>
      <c r="BR1382" s="14" t="str">
        <f t="shared" si="659"/>
        <v>TS-P-01:7/
O1011203:21A</v>
      </c>
      <c r="BS1382" s="14" t="str">
        <f t="shared" si="660"/>
        <v>TS-P-01:8/
O1011203:21C</v>
      </c>
      <c r="BW1382" s="31" t="str">
        <f t="shared" si="661"/>
        <v/>
      </c>
      <c r="BX1382" s="31" t="str">
        <f t="shared" si="662"/>
        <v/>
      </c>
      <c r="BY1382" s="31" t="str">
        <f t="shared" si="663"/>
        <v/>
      </c>
      <c r="BZ1382" s="31" t="str">
        <f t="shared" si="664"/>
        <v/>
      </c>
      <c r="CA1382" s="31" t="str">
        <f t="shared" si="665"/>
        <v/>
      </c>
      <c r="CB1382" s="31" t="str">
        <f t="shared" si="666"/>
        <v/>
      </c>
      <c r="CC1382" s="31" t="str">
        <f t="shared" si="667"/>
        <v/>
      </c>
      <c r="CD1382" s="31" t="str">
        <f t="shared" si="668"/>
        <v>21A</v>
      </c>
      <c r="CE1382" s="31" t="e">
        <f t="shared" ca="1" si="669"/>
        <v>#NAME?</v>
      </c>
      <c r="CF1382" s="31" t="e">
        <f t="shared" ca="1" si="670"/>
        <v>#NAME?</v>
      </c>
      <c r="CG1382" s="31" t="e">
        <f t="shared" ca="1" si="671"/>
        <v>#NAME?</v>
      </c>
      <c r="CH1382" s="31" t="e">
        <f t="shared" ca="1" si="672"/>
        <v>#NAME?</v>
      </c>
      <c r="CI1382" s="31" t="e">
        <f t="shared" ca="1" si="673"/>
        <v>#NAME?</v>
      </c>
    </row>
    <row r="1383" spans="1:87" s="31" customFormat="1" ht="30" hidden="1" x14ac:dyDescent="0.25">
      <c r="A1383" s="9" t="s">
        <v>4493</v>
      </c>
      <c r="B1383" s="31" t="s">
        <v>1493</v>
      </c>
      <c r="C1383" s="31" t="s">
        <v>2362</v>
      </c>
      <c r="E1383" s="14" t="s">
        <v>1777</v>
      </c>
      <c r="G1383" s="31" t="str">
        <f t="shared" si="650"/>
        <v>Сигнал</v>
      </c>
      <c r="H1383" s="31" t="s">
        <v>1764</v>
      </c>
      <c r="I1383" s="31" t="s">
        <v>4528</v>
      </c>
      <c r="J1383" s="31" t="str">
        <f t="shared" si="645"/>
        <v>DCS_DI_02</v>
      </c>
      <c r="K1383" s="14" t="s">
        <v>5866</v>
      </c>
      <c r="M1383" s="31" t="s">
        <v>2346</v>
      </c>
      <c r="N1383" s="31" t="s">
        <v>107</v>
      </c>
      <c r="O1383" s="31" t="s">
        <v>176</v>
      </c>
      <c r="P1383" s="31" t="s">
        <v>61</v>
      </c>
      <c r="Q1383" s="31" t="s">
        <v>2291</v>
      </c>
      <c r="R1383" s="31">
        <v>17</v>
      </c>
      <c r="S1383" s="31">
        <v>18</v>
      </c>
      <c r="T1383" s="31" t="s">
        <v>62</v>
      </c>
      <c r="U1383" s="31" t="str">
        <f t="shared" si="674"/>
        <v>48</v>
      </c>
      <c r="V1383" s="14" t="str">
        <f t="shared" si="646"/>
        <v>AVK 2,5 A, AVK 2,5 A</v>
      </c>
      <c r="W1383" s="31" t="str">
        <f t="shared" si="651"/>
        <v>O1011102_U7</v>
      </c>
      <c r="X1383" s="14" t="str">
        <f t="shared" si="652"/>
        <v>HD5516</v>
      </c>
      <c r="Y1383" s="31" t="str">
        <f t="shared" si="653"/>
        <v>O1011102</v>
      </c>
      <c r="Z1383" s="31" t="str">
        <f t="shared" si="654"/>
        <v>TUA711-DIO32</v>
      </c>
      <c r="AA1383" s="14" t="str">
        <f t="shared" si="655"/>
        <v>17-SC-DCS-002/O1011102/ 17-MC-DCS-002</v>
      </c>
      <c r="AB1383" s="31" t="s">
        <v>64</v>
      </c>
      <c r="AC1383" s="31" t="s">
        <v>54</v>
      </c>
      <c r="AD1383" s="31" t="s">
        <v>125</v>
      </c>
      <c r="AE1383" s="31">
        <v>1</v>
      </c>
      <c r="AF1383" s="31" t="s">
        <v>55</v>
      </c>
      <c r="AG1383" s="31" t="s">
        <v>2351</v>
      </c>
      <c r="AH1383" s="31">
        <v>3</v>
      </c>
      <c r="AI1383" s="31">
        <v>7</v>
      </c>
      <c r="AJ1383" s="31" t="s">
        <v>57</v>
      </c>
      <c r="AK1383" s="31">
        <f t="shared" si="647"/>
        <v>32</v>
      </c>
      <c r="AL1383" s="31" t="s">
        <v>62</v>
      </c>
      <c r="AO1383" s="31" t="s">
        <v>63</v>
      </c>
      <c r="AP1383" s="31" t="s">
        <v>1496</v>
      </c>
      <c r="AQ1383" s="14" t="s">
        <v>2363</v>
      </c>
      <c r="AR1383" s="31" t="s">
        <v>5716</v>
      </c>
      <c r="AS1383" s="31" t="s">
        <v>68</v>
      </c>
      <c r="AT1383" s="14" t="s">
        <v>5724</v>
      </c>
      <c r="AU1383" s="31" t="s">
        <v>5858</v>
      </c>
      <c r="AV1383" s="31" t="s">
        <v>5796</v>
      </c>
      <c r="AW1383" s="31" t="s">
        <v>5800</v>
      </c>
      <c r="AX1383" s="31" t="s">
        <v>5724</v>
      </c>
      <c r="BK1383" s="14" t="str">
        <f t="shared" si="656"/>
        <v>TS-R-04:17/
O1011102_U7:3</v>
      </c>
      <c r="BL1383" s="14" t="str">
        <f t="shared" si="657"/>
        <v>TS-R-04:18/
O1011102_U7:4</v>
      </c>
      <c r="BM1383" s="14" t="str">
        <f t="shared" si="658"/>
        <v/>
      </c>
      <c r="BN1383" s="14"/>
      <c r="BO1383" s="14" t="str">
        <f t="shared" si="648"/>
        <v>O1011102:7A/
O1011102_U7:5</v>
      </c>
      <c r="BP1383" s="14" t="str">
        <f t="shared" si="649"/>
        <v>O1011102:7B/
O1011102_U7:6</v>
      </c>
      <c r="BQ1383" s="14"/>
      <c r="BR1383" s="14" t="str">
        <f t="shared" si="659"/>
        <v/>
      </c>
      <c r="BS1383" s="14" t="str">
        <f t="shared" si="660"/>
        <v/>
      </c>
      <c r="BW1383" s="31" t="str">
        <f t="shared" si="661"/>
        <v>7A</v>
      </c>
      <c r="BX1383" s="31" t="str">
        <f t="shared" si="662"/>
        <v>7B</v>
      </c>
      <c r="BY1383" s="31" t="str">
        <f t="shared" si="663"/>
        <v>3</v>
      </c>
      <c r="BZ1383" s="31" t="str">
        <f t="shared" si="664"/>
        <v>4</v>
      </c>
      <c r="CA1383" s="31" t="str">
        <f t="shared" si="665"/>
        <v/>
      </c>
      <c r="CB1383" s="31" t="str">
        <f t="shared" si="666"/>
        <v>5</v>
      </c>
      <c r="CC1383" s="31" t="str">
        <f t="shared" si="667"/>
        <v>6</v>
      </c>
      <c r="CD1383" s="31" t="str">
        <f t="shared" si="668"/>
        <v/>
      </c>
      <c r="CE1383" s="31" t="str">
        <f t="shared" si="669"/>
        <v/>
      </c>
      <c r="CF1383" s="31" t="e">
        <f t="shared" ca="1" si="670"/>
        <v>#NAME?</v>
      </c>
      <c r="CG1383" s="31" t="e">
        <f t="shared" ca="1" si="671"/>
        <v>#NAME?</v>
      </c>
      <c r="CH1383" s="31" t="e">
        <f t="shared" ca="1" si="672"/>
        <v>#NAME?</v>
      </c>
      <c r="CI1383" s="31" t="e">
        <f t="shared" ca="1" si="673"/>
        <v>#NAME?</v>
      </c>
    </row>
    <row r="1384" spans="1:87" s="31" customFormat="1" ht="30" hidden="1" x14ac:dyDescent="0.25">
      <c r="A1384" s="9" t="s">
        <v>4493</v>
      </c>
      <c r="B1384" s="31" t="s">
        <v>1493</v>
      </c>
      <c r="C1384" s="31" t="s">
        <v>2364</v>
      </c>
      <c r="E1384" s="14" t="s">
        <v>1777</v>
      </c>
      <c r="G1384" s="31" t="str">
        <f t="shared" si="650"/>
        <v>Сигнал</v>
      </c>
      <c r="H1384" s="31" t="s">
        <v>1768</v>
      </c>
      <c r="I1384" s="31" t="s">
        <v>4528</v>
      </c>
      <c r="J1384" s="31" t="str">
        <f t="shared" si="645"/>
        <v>DCS_DI_02</v>
      </c>
      <c r="K1384" s="14" t="s">
        <v>5866</v>
      </c>
      <c r="M1384" s="31" t="s">
        <v>2346</v>
      </c>
      <c r="N1384" s="31" t="s">
        <v>107</v>
      </c>
      <c r="O1384" s="31" t="s">
        <v>182</v>
      </c>
      <c r="P1384" s="31" t="s">
        <v>61</v>
      </c>
      <c r="Q1384" s="31" t="s">
        <v>2291</v>
      </c>
      <c r="R1384" s="31">
        <v>19</v>
      </c>
      <c r="S1384" s="31">
        <v>20</v>
      </c>
      <c r="T1384" s="31" t="s">
        <v>62</v>
      </c>
      <c r="U1384" s="31" t="str">
        <f t="shared" si="674"/>
        <v>48</v>
      </c>
      <c r="V1384" s="14" t="str">
        <f t="shared" si="646"/>
        <v>AVK 2,5 A, AVK 2,5 A</v>
      </c>
      <c r="W1384" s="31" t="str">
        <f t="shared" si="651"/>
        <v>O1011102_U8</v>
      </c>
      <c r="X1384" s="14" t="str">
        <f t="shared" si="652"/>
        <v>HD5516</v>
      </c>
      <c r="Y1384" s="31" t="str">
        <f t="shared" si="653"/>
        <v>O1011102</v>
      </c>
      <c r="Z1384" s="31" t="str">
        <f t="shared" si="654"/>
        <v>TUA711-DIO32</v>
      </c>
      <c r="AA1384" s="14" t="str">
        <f t="shared" si="655"/>
        <v>17-SC-DCS-002/O1011102/ 17-MC-DCS-002</v>
      </c>
      <c r="AB1384" s="31" t="s">
        <v>64</v>
      </c>
      <c r="AC1384" s="31" t="s">
        <v>54</v>
      </c>
      <c r="AD1384" s="31" t="s">
        <v>125</v>
      </c>
      <c r="AE1384" s="31">
        <v>1</v>
      </c>
      <c r="AF1384" s="31" t="s">
        <v>55</v>
      </c>
      <c r="AG1384" s="31" t="s">
        <v>2351</v>
      </c>
      <c r="AH1384" s="31">
        <v>3</v>
      </c>
      <c r="AI1384" s="31">
        <v>8</v>
      </c>
      <c r="AJ1384" s="31" t="s">
        <v>57</v>
      </c>
      <c r="AK1384" s="31">
        <f t="shared" si="647"/>
        <v>32</v>
      </c>
      <c r="AL1384" s="31" t="s">
        <v>62</v>
      </c>
      <c r="AO1384" s="31" t="s">
        <v>63</v>
      </c>
      <c r="AP1384" s="31" t="s">
        <v>1496</v>
      </c>
      <c r="AQ1384" s="14" t="s">
        <v>2365</v>
      </c>
      <c r="AR1384" s="31" t="s">
        <v>5716</v>
      </c>
      <c r="AS1384" s="31" t="s">
        <v>68</v>
      </c>
      <c r="AT1384" s="14" t="s">
        <v>5724</v>
      </c>
      <c r="AU1384" s="31" t="s">
        <v>5858</v>
      </c>
      <c r="AV1384" s="31" t="s">
        <v>5801</v>
      </c>
      <c r="AW1384" s="31" t="s">
        <v>5802</v>
      </c>
      <c r="AX1384" s="31" t="s">
        <v>5724</v>
      </c>
      <c r="BK1384" s="14" t="str">
        <f t="shared" si="656"/>
        <v>TS-R-04:19/
O1011102_U8:3</v>
      </c>
      <c r="BL1384" s="14" t="str">
        <f t="shared" si="657"/>
        <v>TS-R-04:20/
O1011102_U8:4</v>
      </c>
      <c r="BM1384" s="14" t="str">
        <f t="shared" si="658"/>
        <v/>
      </c>
      <c r="BN1384" s="14"/>
      <c r="BO1384" s="14" t="str">
        <f t="shared" si="648"/>
        <v>O1011102:8A/
O1011102_U8:5</v>
      </c>
      <c r="BP1384" s="14" t="str">
        <f t="shared" si="649"/>
        <v>O1011102:8B/
O1011102_U8:6</v>
      </c>
      <c r="BQ1384" s="14"/>
      <c r="BR1384" s="14" t="str">
        <f t="shared" si="659"/>
        <v/>
      </c>
      <c r="BS1384" s="14" t="str">
        <f t="shared" si="660"/>
        <v/>
      </c>
      <c r="BW1384" s="31" t="str">
        <f t="shared" si="661"/>
        <v>8A</v>
      </c>
      <c r="BX1384" s="31" t="str">
        <f t="shared" si="662"/>
        <v>8B</v>
      </c>
      <c r="BY1384" s="31" t="str">
        <f t="shared" si="663"/>
        <v>3</v>
      </c>
      <c r="BZ1384" s="31" t="str">
        <f t="shared" si="664"/>
        <v>4</v>
      </c>
      <c r="CA1384" s="31" t="str">
        <f t="shared" si="665"/>
        <v/>
      </c>
      <c r="CB1384" s="31" t="str">
        <f t="shared" si="666"/>
        <v>5</v>
      </c>
      <c r="CC1384" s="31" t="str">
        <f t="shared" si="667"/>
        <v>6</v>
      </c>
      <c r="CD1384" s="31" t="str">
        <f t="shared" si="668"/>
        <v/>
      </c>
      <c r="CE1384" s="31" t="str">
        <f t="shared" si="669"/>
        <v/>
      </c>
      <c r="CF1384" s="31" t="e">
        <f t="shared" ca="1" si="670"/>
        <v>#NAME?</v>
      </c>
      <c r="CG1384" s="31" t="e">
        <f t="shared" ca="1" si="671"/>
        <v>#NAME?</v>
      </c>
      <c r="CH1384" s="31" t="e">
        <f t="shared" ca="1" si="672"/>
        <v>#NAME?</v>
      </c>
      <c r="CI1384" s="31" t="e">
        <f t="shared" ca="1" si="673"/>
        <v>#NAME?</v>
      </c>
    </row>
    <row r="1385" spans="1:87" s="31" customFormat="1" ht="30" hidden="1" x14ac:dyDescent="0.25">
      <c r="A1385" s="9" t="s">
        <v>4493</v>
      </c>
      <c r="B1385" s="31" t="s">
        <v>1493</v>
      </c>
      <c r="C1385" s="31" t="s">
        <v>1494</v>
      </c>
      <c r="E1385" s="14" t="s">
        <v>1253</v>
      </c>
      <c r="G1385" s="31" t="str">
        <f t="shared" si="650"/>
        <v>Сигнал</v>
      </c>
      <c r="H1385" s="31" t="s">
        <v>1262</v>
      </c>
      <c r="I1385" s="31" t="s">
        <v>4528</v>
      </c>
      <c r="J1385" s="31" t="str">
        <f t="shared" si="645"/>
        <v>DCS_DO_01</v>
      </c>
      <c r="K1385" s="14" t="s">
        <v>5866</v>
      </c>
      <c r="M1385" s="31" t="s">
        <v>1475</v>
      </c>
      <c r="N1385" s="31" t="s">
        <v>1261</v>
      </c>
      <c r="O1385" s="31" t="s">
        <v>1285</v>
      </c>
      <c r="P1385" s="31" t="s">
        <v>61</v>
      </c>
      <c r="Q1385" s="31" t="s">
        <v>600</v>
      </c>
      <c r="R1385" s="31">
        <v>11</v>
      </c>
      <c r="S1385" s="31">
        <v>12</v>
      </c>
      <c r="T1385" s="31" t="s">
        <v>62</v>
      </c>
      <c r="U1385" s="31" t="str">
        <f t="shared" si="674"/>
        <v>30</v>
      </c>
      <c r="V1385" s="14" t="str">
        <f t="shared" si="646"/>
        <v>AVK 2,5 A, AVK 2,5 A</v>
      </c>
      <c r="W1385" s="31" t="str">
        <f t="shared" si="651"/>
        <v/>
      </c>
      <c r="X1385" s="14" t="str">
        <f t="shared" si="652"/>
        <v/>
      </c>
      <c r="Y1385" s="31" t="str">
        <f t="shared" si="653"/>
        <v>O1011203</v>
      </c>
      <c r="Z1385" s="31" t="str">
        <f t="shared" si="654"/>
        <v>TUA711-DOR32</v>
      </c>
      <c r="AA1385" s="14" t="str">
        <f t="shared" si="655"/>
        <v>17-SC-DCS-002/O1011203/ 17-MC-DCS-002</v>
      </c>
      <c r="AB1385" s="31" t="s">
        <v>64</v>
      </c>
      <c r="AC1385" s="31" t="s">
        <v>54</v>
      </c>
      <c r="AD1385" s="31" t="s">
        <v>125</v>
      </c>
      <c r="AE1385" s="31">
        <v>1</v>
      </c>
      <c r="AF1385" s="31" t="s">
        <v>1254</v>
      </c>
      <c r="AG1385" s="31" t="s">
        <v>4490</v>
      </c>
      <c r="AH1385" s="31">
        <v>4</v>
      </c>
      <c r="AI1385" s="31">
        <v>2</v>
      </c>
      <c r="AJ1385" s="31" t="s">
        <v>1256</v>
      </c>
      <c r="AK1385" s="31">
        <f t="shared" si="647"/>
        <v>32</v>
      </c>
      <c r="AL1385" s="31">
        <v>0.25</v>
      </c>
      <c r="AO1385" s="31" t="s">
        <v>63</v>
      </c>
      <c r="AP1385" s="31" t="s">
        <v>1496</v>
      </c>
      <c r="AQ1385" s="14" t="s">
        <v>1495</v>
      </c>
      <c r="AR1385" s="31" t="s">
        <v>5716</v>
      </c>
      <c r="AS1385" s="31" t="s">
        <v>68</v>
      </c>
      <c r="AT1385" s="14" t="s">
        <v>5724</v>
      </c>
      <c r="AU1385" s="31" t="s">
        <v>5858</v>
      </c>
      <c r="AV1385" s="31" t="s">
        <v>5796</v>
      </c>
      <c r="AW1385" s="31" t="s">
        <v>5798</v>
      </c>
      <c r="AX1385" s="31" t="s">
        <v>5724</v>
      </c>
      <c r="BK1385" s="14" t="str">
        <f t="shared" si="656"/>
        <v/>
      </c>
      <c r="BL1385" s="14" t="str">
        <f t="shared" si="657"/>
        <v/>
      </c>
      <c r="BM1385" s="14" t="str">
        <f t="shared" si="658"/>
        <v/>
      </c>
      <c r="BN1385" s="14"/>
      <c r="BO1385" s="14" t="str">
        <f t="shared" si="648"/>
        <v/>
      </c>
      <c r="BP1385" s="14" t="str">
        <f t="shared" si="649"/>
        <v/>
      </c>
      <c r="BQ1385" s="14"/>
      <c r="BR1385" s="14" t="str">
        <f t="shared" si="659"/>
        <v>TS-O-05:11/
O1011203:2A</v>
      </c>
      <c r="BS1385" s="14" t="str">
        <f t="shared" si="660"/>
        <v>TS-O-05:12/
O1011203:2C</v>
      </c>
      <c r="BW1385" s="31" t="str">
        <f t="shared" si="661"/>
        <v/>
      </c>
      <c r="BX1385" s="31" t="str">
        <f t="shared" si="662"/>
        <v/>
      </c>
      <c r="BY1385" s="31" t="str">
        <f t="shared" si="663"/>
        <v/>
      </c>
      <c r="BZ1385" s="31" t="str">
        <f t="shared" si="664"/>
        <v/>
      </c>
      <c r="CA1385" s="31" t="str">
        <f t="shared" si="665"/>
        <v/>
      </c>
      <c r="CB1385" s="31" t="str">
        <f t="shared" si="666"/>
        <v/>
      </c>
      <c r="CC1385" s="31" t="str">
        <f t="shared" si="667"/>
        <v/>
      </c>
      <c r="CD1385" s="31" t="str">
        <f t="shared" si="668"/>
        <v>2A</v>
      </c>
      <c r="CE1385" s="31" t="e">
        <f t="shared" ca="1" si="669"/>
        <v>#NAME?</v>
      </c>
      <c r="CF1385" s="31" t="e">
        <f t="shared" ca="1" si="670"/>
        <v>#NAME?</v>
      </c>
      <c r="CG1385" s="31" t="e">
        <f t="shared" ca="1" si="671"/>
        <v>#NAME?</v>
      </c>
      <c r="CH1385" s="31" t="e">
        <f t="shared" ca="1" si="672"/>
        <v>#NAME?</v>
      </c>
      <c r="CI1385" s="31" t="e">
        <f t="shared" ca="1" si="673"/>
        <v>#NAME?</v>
      </c>
    </row>
    <row r="1386" spans="1:87" s="31" customFormat="1" ht="30" hidden="1" x14ac:dyDescent="0.25">
      <c r="A1386" s="9" t="s">
        <v>4493</v>
      </c>
      <c r="B1386" s="31" t="s">
        <v>1518</v>
      </c>
      <c r="C1386" s="31" t="s">
        <v>2407</v>
      </c>
      <c r="E1386" s="14" t="s">
        <v>1777</v>
      </c>
      <c r="G1386" s="31" t="str">
        <f t="shared" si="650"/>
        <v>Сигнал</v>
      </c>
      <c r="H1386" s="31" t="s">
        <v>1764</v>
      </c>
      <c r="I1386" s="31" t="s">
        <v>4528</v>
      </c>
      <c r="J1386" s="31" t="str">
        <f t="shared" si="645"/>
        <v>DCS_DI_02</v>
      </c>
      <c r="K1386" s="14" t="s">
        <v>5866</v>
      </c>
      <c r="M1386" s="31" t="s">
        <v>2391</v>
      </c>
      <c r="N1386" s="31" t="s">
        <v>107</v>
      </c>
      <c r="O1386" s="31" t="s">
        <v>176</v>
      </c>
      <c r="P1386" s="31" t="s">
        <v>61</v>
      </c>
      <c r="Q1386" s="31" t="s">
        <v>1649</v>
      </c>
      <c r="R1386" s="31">
        <v>17</v>
      </c>
      <c r="S1386" s="31">
        <v>18</v>
      </c>
      <c r="T1386" s="31" t="s">
        <v>62</v>
      </c>
      <c r="U1386" s="31" t="str">
        <f t="shared" si="674"/>
        <v>48</v>
      </c>
      <c r="V1386" s="14" t="str">
        <f t="shared" si="646"/>
        <v>AVK 2,5 A, AVK 2,5 A</v>
      </c>
      <c r="W1386" s="31" t="str">
        <f t="shared" si="651"/>
        <v>O1011102_U25</v>
      </c>
      <c r="X1386" s="14" t="str">
        <f t="shared" si="652"/>
        <v>HD5516</v>
      </c>
      <c r="Y1386" s="31" t="str">
        <f t="shared" si="653"/>
        <v>O1011102</v>
      </c>
      <c r="Z1386" s="31" t="str">
        <f t="shared" si="654"/>
        <v>TUA711-DIO32</v>
      </c>
      <c r="AA1386" s="14" t="str">
        <f t="shared" si="655"/>
        <v>17-SC-DCS-002/O1011102/ 17-MC-DCS-002</v>
      </c>
      <c r="AB1386" s="31" t="s">
        <v>64</v>
      </c>
      <c r="AC1386" s="31" t="s">
        <v>54</v>
      </c>
      <c r="AD1386" s="31" t="s">
        <v>125</v>
      </c>
      <c r="AE1386" s="31">
        <v>1</v>
      </c>
      <c r="AF1386" s="31" t="s">
        <v>55</v>
      </c>
      <c r="AG1386" s="31" t="s">
        <v>2351</v>
      </c>
      <c r="AH1386" s="31">
        <v>3</v>
      </c>
      <c r="AI1386" s="31">
        <v>25</v>
      </c>
      <c r="AJ1386" s="31" t="s">
        <v>57</v>
      </c>
      <c r="AK1386" s="31">
        <f t="shared" si="647"/>
        <v>32</v>
      </c>
      <c r="AL1386" s="31" t="s">
        <v>62</v>
      </c>
      <c r="AO1386" s="31" t="s">
        <v>63</v>
      </c>
      <c r="AP1386" s="31" t="s">
        <v>1496</v>
      </c>
      <c r="AQ1386" s="14" t="s">
        <v>2408</v>
      </c>
      <c r="AR1386" s="31" t="s">
        <v>5716</v>
      </c>
      <c r="AS1386" s="31" t="s">
        <v>68</v>
      </c>
      <c r="AT1386" s="14" t="s">
        <v>5724</v>
      </c>
      <c r="AU1386" s="31" t="s">
        <v>5858</v>
      </c>
      <c r="AV1386" s="31" t="s">
        <v>5796</v>
      </c>
      <c r="AW1386" s="31" t="s">
        <v>5800</v>
      </c>
      <c r="AX1386" s="31" t="s">
        <v>5724</v>
      </c>
      <c r="BK1386" s="14" t="str">
        <f t="shared" si="656"/>
        <v>TS-P-05:17/
O1011102_U25:3</v>
      </c>
      <c r="BL1386" s="14" t="str">
        <f t="shared" si="657"/>
        <v>TS-P-05:18/
O1011102_U25:4</v>
      </c>
      <c r="BM1386" s="14" t="str">
        <f t="shared" si="658"/>
        <v/>
      </c>
      <c r="BN1386" s="14"/>
      <c r="BO1386" s="14" t="str">
        <f t="shared" si="648"/>
        <v>O1011102:25A/
O1011102_U25:5</v>
      </c>
      <c r="BP1386" s="14" t="str">
        <f t="shared" si="649"/>
        <v>O1011102:25B/
O1011102_U25:6</v>
      </c>
      <c r="BQ1386" s="14"/>
      <c r="BR1386" s="14" t="str">
        <f t="shared" si="659"/>
        <v/>
      </c>
      <c r="BS1386" s="14" t="str">
        <f t="shared" si="660"/>
        <v/>
      </c>
      <c r="BW1386" s="31" t="str">
        <f t="shared" si="661"/>
        <v>25A</v>
      </c>
      <c r="BX1386" s="31" t="str">
        <f t="shared" si="662"/>
        <v>25B</v>
      </c>
      <c r="BY1386" s="31" t="str">
        <f t="shared" si="663"/>
        <v>3</v>
      </c>
      <c r="BZ1386" s="31" t="str">
        <f t="shared" si="664"/>
        <v>4</v>
      </c>
      <c r="CA1386" s="31" t="str">
        <f t="shared" si="665"/>
        <v/>
      </c>
      <c r="CB1386" s="31" t="str">
        <f t="shared" si="666"/>
        <v>5</v>
      </c>
      <c r="CC1386" s="31" t="str">
        <f t="shared" si="667"/>
        <v>6</v>
      </c>
      <c r="CD1386" s="31" t="str">
        <f t="shared" si="668"/>
        <v/>
      </c>
      <c r="CE1386" s="31" t="str">
        <f t="shared" si="669"/>
        <v/>
      </c>
      <c r="CF1386" s="31" t="e">
        <f t="shared" ca="1" si="670"/>
        <v>#NAME?</v>
      </c>
      <c r="CG1386" s="31" t="e">
        <f t="shared" ca="1" si="671"/>
        <v>#NAME?</v>
      </c>
      <c r="CH1386" s="31" t="e">
        <f t="shared" ca="1" si="672"/>
        <v>#NAME?</v>
      </c>
      <c r="CI1386" s="31" t="e">
        <f t="shared" ca="1" si="673"/>
        <v>#NAME?</v>
      </c>
    </row>
    <row r="1387" spans="1:87" s="31" customFormat="1" ht="30" hidden="1" x14ac:dyDescent="0.25">
      <c r="A1387" s="9" t="s">
        <v>4493</v>
      </c>
      <c r="B1387" s="31" t="s">
        <v>1518</v>
      </c>
      <c r="C1387" s="31" t="s">
        <v>2409</v>
      </c>
      <c r="E1387" s="14" t="s">
        <v>1777</v>
      </c>
      <c r="G1387" s="31" t="str">
        <f t="shared" si="650"/>
        <v>Сигнал</v>
      </c>
      <c r="H1387" s="31" t="s">
        <v>1768</v>
      </c>
      <c r="I1387" s="31" t="s">
        <v>4528</v>
      </c>
      <c r="J1387" s="31" t="str">
        <f t="shared" si="645"/>
        <v>DCS_DI_02</v>
      </c>
      <c r="K1387" s="14" t="s">
        <v>5866</v>
      </c>
      <c r="M1387" s="31" t="s">
        <v>2391</v>
      </c>
      <c r="N1387" s="31" t="s">
        <v>107</v>
      </c>
      <c r="O1387" s="31" t="s">
        <v>182</v>
      </c>
      <c r="P1387" s="31" t="s">
        <v>61</v>
      </c>
      <c r="Q1387" s="31" t="s">
        <v>1649</v>
      </c>
      <c r="R1387" s="31">
        <v>19</v>
      </c>
      <c r="S1387" s="31">
        <v>20</v>
      </c>
      <c r="T1387" s="31" t="s">
        <v>62</v>
      </c>
      <c r="U1387" s="31" t="str">
        <f t="shared" si="674"/>
        <v>48</v>
      </c>
      <c r="V1387" s="14" t="str">
        <f t="shared" si="646"/>
        <v>AVK 2,5 A, AVK 2,5 A</v>
      </c>
      <c r="W1387" s="31" t="str">
        <f t="shared" si="651"/>
        <v>O1011102_U26</v>
      </c>
      <c r="X1387" s="14" t="str">
        <f t="shared" si="652"/>
        <v>HD5516</v>
      </c>
      <c r="Y1387" s="31" t="str">
        <f t="shared" si="653"/>
        <v>O1011102</v>
      </c>
      <c r="Z1387" s="31" t="str">
        <f t="shared" si="654"/>
        <v>TUA711-DIO32</v>
      </c>
      <c r="AA1387" s="14" t="str">
        <f t="shared" si="655"/>
        <v>17-SC-DCS-002/O1011102/ 17-MC-DCS-002</v>
      </c>
      <c r="AB1387" s="31" t="s">
        <v>64</v>
      </c>
      <c r="AC1387" s="31" t="s">
        <v>54</v>
      </c>
      <c r="AD1387" s="31" t="s">
        <v>125</v>
      </c>
      <c r="AE1387" s="31">
        <v>1</v>
      </c>
      <c r="AF1387" s="31" t="s">
        <v>55</v>
      </c>
      <c r="AG1387" s="31" t="s">
        <v>2351</v>
      </c>
      <c r="AH1387" s="31">
        <v>3</v>
      </c>
      <c r="AI1387" s="31">
        <v>26</v>
      </c>
      <c r="AJ1387" s="31" t="s">
        <v>57</v>
      </c>
      <c r="AK1387" s="31">
        <f t="shared" si="647"/>
        <v>32</v>
      </c>
      <c r="AL1387" s="31" t="s">
        <v>62</v>
      </c>
      <c r="AO1387" s="31" t="s">
        <v>63</v>
      </c>
      <c r="AP1387" s="31" t="s">
        <v>1496</v>
      </c>
      <c r="AQ1387" s="14" t="s">
        <v>2410</v>
      </c>
      <c r="AR1387" s="31" t="s">
        <v>5716</v>
      </c>
      <c r="AS1387" s="31" t="s">
        <v>68</v>
      </c>
      <c r="AT1387" s="14" t="s">
        <v>5724</v>
      </c>
      <c r="AU1387" s="31" t="s">
        <v>5858</v>
      </c>
      <c r="AV1387" s="31" t="s">
        <v>5801</v>
      </c>
      <c r="AW1387" s="31" t="s">
        <v>5802</v>
      </c>
      <c r="AX1387" s="31" t="s">
        <v>5724</v>
      </c>
      <c r="BK1387" s="14" t="str">
        <f t="shared" si="656"/>
        <v>TS-P-05:19/
O1011102_U26:3</v>
      </c>
      <c r="BL1387" s="14" t="str">
        <f t="shared" si="657"/>
        <v>TS-P-05:20/
O1011102_U26:4</v>
      </c>
      <c r="BM1387" s="14" t="str">
        <f t="shared" si="658"/>
        <v/>
      </c>
      <c r="BN1387" s="14"/>
      <c r="BO1387" s="14" t="str">
        <f t="shared" si="648"/>
        <v>O1011102:26A/
O1011102_U26:5</v>
      </c>
      <c r="BP1387" s="14" t="str">
        <f t="shared" si="649"/>
        <v>O1011102:26B/
O1011102_U26:6</v>
      </c>
      <c r="BQ1387" s="14"/>
      <c r="BR1387" s="14" t="str">
        <f t="shared" si="659"/>
        <v/>
      </c>
      <c r="BS1387" s="14" t="str">
        <f t="shared" si="660"/>
        <v/>
      </c>
      <c r="BW1387" s="31" t="str">
        <f t="shared" si="661"/>
        <v>26A</v>
      </c>
      <c r="BX1387" s="31" t="str">
        <f t="shared" si="662"/>
        <v>26B</v>
      </c>
      <c r="BY1387" s="31" t="str">
        <f t="shared" si="663"/>
        <v>3</v>
      </c>
      <c r="BZ1387" s="31" t="str">
        <f t="shared" si="664"/>
        <v>4</v>
      </c>
      <c r="CA1387" s="31" t="str">
        <f t="shared" si="665"/>
        <v/>
      </c>
      <c r="CB1387" s="31" t="str">
        <f t="shared" si="666"/>
        <v>5</v>
      </c>
      <c r="CC1387" s="31" t="str">
        <f t="shared" si="667"/>
        <v>6</v>
      </c>
      <c r="CD1387" s="31" t="str">
        <f t="shared" si="668"/>
        <v/>
      </c>
      <c r="CE1387" s="31" t="str">
        <f t="shared" si="669"/>
        <v/>
      </c>
      <c r="CF1387" s="31" t="e">
        <f t="shared" ca="1" si="670"/>
        <v>#NAME?</v>
      </c>
      <c r="CG1387" s="31" t="e">
        <f t="shared" ca="1" si="671"/>
        <v>#NAME?</v>
      </c>
      <c r="CH1387" s="31" t="e">
        <f t="shared" ca="1" si="672"/>
        <v>#NAME?</v>
      </c>
      <c r="CI1387" s="31" t="e">
        <f t="shared" ca="1" si="673"/>
        <v>#NAME?</v>
      </c>
    </row>
    <row r="1388" spans="1:87" s="31" customFormat="1" ht="30" hidden="1" x14ac:dyDescent="0.25">
      <c r="A1388" s="9" t="s">
        <v>4493</v>
      </c>
      <c r="B1388" s="31" t="s">
        <v>1518</v>
      </c>
      <c r="C1388" s="31" t="s">
        <v>1519</v>
      </c>
      <c r="E1388" s="14" t="s">
        <v>1253</v>
      </c>
      <c r="G1388" s="31" t="str">
        <f t="shared" si="650"/>
        <v>Сигнал</v>
      </c>
      <c r="H1388" s="31" t="s">
        <v>1262</v>
      </c>
      <c r="I1388" s="31" t="s">
        <v>4528</v>
      </c>
      <c r="J1388" s="31" t="str">
        <f t="shared" si="645"/>
        <v>DCS_DO_01</v>
      </c>
      <c r="K1388" s="14" t="s">
        <v>5866</v>
      </c>
      <c r="M1388" s="31" t="s">
        <v>1511</v>
      </c>
      <c r="N1388" s="31" t="s">
        <v>1261</v>
      </c>
      <c r="O1388" s="31" t="s">
        <v>1281</v>
      </c>
      <c r="P1388" s="31" t="s">
        <v>61</v>
      </c>
      <c r="Q1388" s="31" t="s">
        <v>647</v>
      </c>
      <c r="R1388" s="31">
        <v>9</v>
      </c>
      <c r="S1388" s="31">
        <v>10</v>
      </c>
      <c r="T1388" s="31" t="s">
        <v>62</v>
      </c>
      <c r="U1388" s="31" t="str">
        <f t="shared" si="674"/>
        <v>30</v>
      </c>
      <c r="V1388" s="14" t="str">
        <f t="shared" si="646"/>
        <v>AVK 2,5 A, AVK 2,5 A</v>
      </c>
      <c r="W1388" s="31" t="str">
        <f t="shared" si="651"/>
        <v/>
      </c>
      <c r="X1388" s="14" t="str">
        <f t="shared" si="652"/>
        <v/>
      </c>
      <c r="Y1388" s="31" t="str">
        <f t="shared" si="653"/>
        <v>O1011203</v>
      </c>
      <c r="Z1388" s="31" t="str">
        <f t="shared" si="654"/>
        <v>TUA711-DOR32</v>
      </c>
      <c r="AA1388" s="14" t="str">
        <f t="shared" si="655"/>
        <v>17-SC-DCS-002/O1011203/ 17-MC-DCS-002</v>
      </c>
      <c r="AB1388" s="31" t="s">
        <v>64</v>
      </c>
      <c r="AC1388" s="31" t="s">
        <v>54</v>
      </c>
      <c r="AD1388" s="31" t="s">
        <v>125</v>
      </c>
      <c r="AE1388" s="31">
        <v>1</v>
      </c>
      <c r="AF1388" s="31" t="s">
        <v>1254</v>
      </c>
      <c r="AG1388" s="31" t="s">
        <v>4490</v>
      </c>
      <c r="AH1388" s="31">
        <v>4</v>
      </c>
      <c r="AI1388" s="31">
        <v>11</v>
      </c>
      <c r="AJ1388" s="31" t="s">
        <v>1256</v>
      </c>
      <c r="AK1388" s="31">
        <f t="shared" si="647"/>
        <v>32</v>
      </c>
      <c r="AL1388" s="31">
        <v>0.25</v>
      </c>
      <c r="AO1388" s="31" t="s">
        <v>63</v>
      </c>
      <c r="AP1388" s="31" t="s">
        <v>1496</v>
      </c>
      <c r="AQ1388" s="14" t="s">
        <v>1495</v>
      </c>
      <c r="AR1388" s="31" t="s">
        <v>5716</v>
      </c>
      <c r="AS1388" s="31" t="s">
        <v>68</v>
      </c>
      <c r="AT1388" s="14" t="s">
        <v>5724</v>
      </c>
      <c r="AU1388" s="31" t="s">
        <v>5858</v>
      </c>
      <c r="AV1388" s="31" t="s">
        <v>5796</v>
      </c>
      <c r="AW1388" s="31" t="s">
        <v>5798</v>
      </c>
      <c r="AX1388" s="31" t="s">
        <v>5724</v>
      </c>
      <c r="BK1388" s="14" t="str">
        <f t="shared" si="656"/>
        <v/>
      </c>
      <c r="BL1388" s="14" t="str">
        <f t="shared" si="657"/>
        <v/>
      </c>
      <c r="BM1388" s="14" t="str">
        <f t="shared" si="658"/>
        <v/>
      </c>
      <c r="BN1388" s="14"/>
      <c r="BO1388" s="14" t="str">
        <f t="shared" si="648"/>
        <v/>
      </c>
      <c r="BP1388" s="14" t="str">
        <f t="shared" si="649"/>
        <v/>
      </c>
      <c r="BQ1388" s="14"/>
      <c r="BR1388" s="14" t="str">
        <f t="shared" si="659"/>
        <v>TS-O-06:9/
O1011203:11A</v>
      </c>
      <c r="BS1388" s="14" t="str">
        <f t="shared" si="660"/>
        <v>TS-O-06:10/
O1011203:11C</v>
      </c>
      <c r="BW1388" s="31" t="str">
        <f t="shared" si="661"/>
        <v/>
      </c>
      <c r="BX1388" s="31" t="str">
        <f t="shared" si="662"/>
        <v/>
      </c>
      <c r="BY1388" s="31" t="str">
        <f t="shared" si="663"/>
        <v/>
      </c>
      <c r="BZ1388" s="31" t="str">
        <f t="shared" si="664"/>
        <v/>
      </c>
      <c r="CA1388" s="31" t="str">
        <f t="shared" si="665"/>
        <v/>
      </c>
      <c r="CB1388" s="31" t="str">
        <f t="shared" si="666"/>
        <v/>
      </c>
      <c r="CC1388" s="31" t="str">
        <f t="shared" si="667"/>
        <v/>
      </c>
      <c r="CD1388" s="31" t="str">
        <f t="shared" si="668"/>
        <v>11A</v>
      </c>
      <c r="CE1388" s="31" t="e">
        <f t="shared" ca="1" si="669"/>
        <v>#NAME?</v>
      </c>
      <c r="CF1388" s="31" t="e">
        <f t="shared" ca="1" si="670"/>
        <v>#NAME?</v>
      </c>
      <c r="CG1388" s="31" t="e">
        <f t="shared" ca="1" si="671"/>
        <v>#NAME?</v>
      </c>
      <c r="CH1388" s="31" t="e">
        <f t="shared" ca="1" si="672"/>
        <v>#NAME?</v>
      </c>
      <c r="CI1388" s="31" t="e">
        <f t="shared" ca="1" si="673"/>
        <v>#NAME?</v>
      </c>
    </row>
    <row r="1389" spans="1:87" s="31" customFormat="1" ht="30" hidden="1" x14ac:dyDescent="0.25">
      <c r="A1389" s="9" t="s">
        <v>4493</v>
      </c>
      <c r="B1389" s="31" t="s">
        <v>1538</v>
      </c>
      <c r="C1389" s="31" t="s">
        <v>2441</v>
      </c>
      <c r="E1389" s="14" t="s">
        <v>1777</v>
      </c>
      <c r="G1389" s="31" t="str">
        <f t="shared" si="650"/>
        <v>Сигнал</v>
      </c>
      <c r="H1389" s="31" t="s">
        <v>1764</v>
      </c>
      <c r="I1389" s="31" t="s">
        <v>4528</v>
      </c>
      <c r="J1389" s="31" t="str">
        <f t="shared" si="645"/>
        <v>DCS_DI_02</v>
      </c>
      <c r="K1389" s="14" t="s">
        <v>5866</v>
      </c>
      <c r="M1389" s="31" t="s">
        <v>2426</v>
      </c>
      <c r="N1389" s="31" t="s">
        <v>107</v>
      </c>
      <c r="O1389" s="31" t="s">
        <v>176</v>
      </c>
      <c r="P1389" s="31" t="s">
        <v>61</v>
      </c>
      <c r="Q1389" s="31" t="s">
        <v>133</v>
      </c>
      <c r="R1389" s="31">
        <v>17</v>
      </c>
      <c r="S1389" s="31">
        <v>18</v>
      </c>
      <c r="T1389" s="31" t="s">
        <v>62</v>
      </c>
      <c r="U1389" s="31" t="str">
        <f t="shared" si="674"/>
        <v>48</v>
      </c>
      <c r="V1389" s="14" t="str">
        <f t="shared" si="646"/>
        <v>AVK 2,5 A, AVK 2,5 A</v>
      </c>
      <c r="W1389" s="31" t="str">
        <f t="shared" si="651"/>
        <v>O1011103_U9</v>
      </c>
      <c r="X1389" s="14" t="str">
        <f t="shared" si="652"/>
        <v>HD5516</v>
      </c>
      <c r="Y1389" s="31" t="str">
        <f t="shared" si="653"/>
        <v>O1011103</v>
      </c>
      <c r="Z1389" s="31" t="str">
        <f t="shared" si="654"/>
        <v>TUA711-DIO32</v>
      </c>
      <c r="AA1389" s="14" t="str">
        <f t="shared" si="655"/>
        <v>17-SC-DCS-002/O1011103/ 17-MC-DCS-002</v>
      </c>
      <c r="AB1389" s="31" t="s">
        <v>64</v>
      </c>
      <c r="AC1389" s="31" t="s">
        <v>54</v>
      </c>
      <c r="AD1389" s="31" t="s">
        <v>125</v>
      </c>
      <c r="AE1389" s="31">
        <v>1</v>
      </c>
      <c r="AF1389" s="31" t="s">
        <v>55</v>
      </c>
      <c r="AG1389" s="31" t="s">
        <v>2425</v>
      </c>
      <c r="AH1389" s="31">
        <v>4</v>
      </c>
      <c r="AI1389" s="31">
        <v>9</v>
      </c>
      <c r="AJ1389" s="31" t="s">
        <v>57</v>
      </c>
      <c r="AK1389" s="31">
        <f t="shared" si="647"/>
        <v>32</v>
      </c>
      <c r="AL1389" s="31" t="s">
        <v>62</v>
      </c>
      <c r="AO1389" s="31" t="s">
        <v>63</v>
      </c>
      <c r="AP1389" s="31" t="s">
        <v>1496</v>
      </c>
      <c r="AQ1389" s="14" t="s">
        <v>2442</v>
      </c>
      <c r="AR1389" s="31" t="s">
        <v>5716</v>
      </c>
      <c r="AS1389" s="31" t="s">
        <v>68</v>
      </c>
      <c r="AT1389" s="14" t="s">
        <v>5724</v>
      </c>
      <c r="AU1389" s="31" t="s">
        <v>5858</v>
      </c>
      <c r="AV1389" s="31" t="s">
        <v>5796</v>
      </c>
      <c r="AW1389" s="31" t="s">
        <v>5800</v>
      </c>
      <c r="AX1389" s="31" t="s">
        <v>5724</v>
      </c>
      <c r="BK1389" s="14" t="str">
        <f t="shared" si="656"/>
        <v>TS-Q-01:17/
O1011103_U9:3</v>
      </c>
      <c r="BL1389" s="14" t="str">
        <f t="shared" si="657"/>
        <v>TS-Q-01:18/
O1011103_U9:4</v>
      </c>
      <c r="BM1389" s="14" t="str">
        <f t="shared" si="658"/>
        <v/>
      </c>
      <c r="BN1389" s="14"/>
      <c r="BO1389" s="14" t="str">
        <f t="shared" si="648"/>
        <v>O1011103:9A/
O1011103_U9:5</v>
      </c>
      <c r="BP1389" s="14" t="str">
        <f t="shared" si="649"/>
        <v>O1011103:9B/
O1011103_U9:6</v>
      </c>
      <c r="BQ1389" s="14"/>
      <c r="BR1389" s="14" t="str">
        <f t="shared" si="659"/>
        <v/>
      </c>
      <c r="BS1389" s="14" t="str">
        <f t="shared" si="660"/>
        <v/>
      </c>
      <c r="BW1389" s="31" t="str">
        <f t="shared" si="661"/>
        <v>9A</v>
      </c>
      <c r="BX1389" s="31" t="str">
        <f t="shared" si="662"/>
        <v>9B</v>
      </c>
      <c r="BY1389" s="31" t="str">
        <f t="shared" si="663"/>
        <v>3</v>
      </c>
      <c r="BZ1389" s="31" t="str">
        <f t="shared" si="664"/>
        <v>4</v>
      </c>
      <c r="CA1389" s="31" t="str">
        <f t="shared" si="665"/>
        <v/>
      </c>
      <c r="CB1389" s="31" t="str">
        <f t="shared" si="666"/>
        <v>5</v>
      </c>
      <c r="CC1389" s="31" t="str">
        <f t="shared" si="667"/>
        <v>6</v>
      </c>
      <c r="CD1389" s="31" t="str">
        <f t="shared" si="668"/>
        <v/>
      </c>
      <c r="CE1389" s="31" t="str">
        <f t="shared" si="669"/>
        <v/>
      </c>
      <c r="CF1389" s="31" t="e">
        <f t="shared" ca="1" si="670"/>
        <v>#NAME?</v>
      </c>
      <c r="CG1389" s="31" t="e">
        <f t="shared" ca="1" si="671"/>
        <v>#NAME?</v>
      </c>
      <c r="CH1389" s="31" t="e">
        <f t="shared" ca="1" si="672"/>
        <v>#NAME?</v>
      </c>
      <c r="CI1389" s="31" t="e">
        <f t="shared" ca="1" si="673"/>
        <v>#NAME?</v>
      </c>
    </row>
    <row r="1390" spans="1:87" s="31" customFormat="1" ht="30" hidden="1" x14ac:dyDescent="0.25">
      <c r="A1390" s="9" t="s">
        <v>4493</v>
      </c>
      <c r="B1390" s="31" t="s">
        <v>1538</v>
      </c>
      <c r="C1390" s="31" t="s">
        <v>2443</v>
      </c>
      <c r="E1390" s="14" t="s">
        <v>1777</v>
      </c>
      <c r="G1390" s="31" t="str">
        <f t="shared" si="650"/>
        <v>Сигнал</v>
      </c>
      <c r="H1390" s="31" t="s">
        <v>1768</v>
      </c>
      <c r="I1390" s="31" t="s">
        <v>4528</v>
      </c>
      <c r="J1390" s="31" t="str">
        <f t="shared" si="645"/>
        <v>DCS_DI_02</v>
      </c>
      <c r="K1390" s="14" t="s">
        <v>5866</v>
      </c>
      <c r="M1390" s="31" t="s">
        <v>2426</v>
      </c>
      <c r="N1390" s="31" t="s">
        <v>107</v>
      </c>
      <c r="O1390" s="31" t="s">
        <v>182</v>
      </c>
      <c r="P1390" s="31" t="s">
        <v>61</v>
      </c>
      <c r="Q1390" s="31" t="s">
        <v>133</v>
      </c>
      <c r="R1390" s="31">
        <v>19</v>
      </c>
      <c r="S1390" s="31">
        <v>20</v>
      </c>
      <c r="T1390" s="31" t="s">
        <v>62</v>
      </c>
      <c r="U1390" s="31" t="str">
        <f t="shared" si="674"/>
        <v>48</v>
      </c>
      <c r="V1390" s="14" t="str">
        <f t="shared" si="646"/>
        <v>AVK 2,5 A, AVK 2,5 A</v>
      </c>
      <c r="W1390" s="31" t="str">
        <f t="shared" si="651"/>
        <v>O1011103_U10</v>
      </c>
      <c r="X1390" s="14" t="str">
        <f t="shared" si="652"/>
        <v>HD5516</v>
      </c>
      <c r="Y1390" s="31" t="str">
        <f t="shared" si="653"/>
        <v>O1011103</v>
      </c>
      <c r="Z1390" s="31" t="str">
        <f t="shared" si="654"/>
        <v>TUA711-DIO32</v>
      </c>
      <c r="AA1390" s="14" t="str">
        <f t="shared" si="655"/>
        <v>17-SC-DCS-002/O1011103/ 17-MC-DCS-002</v>
      </c>
      <c r="AB1390" s="31" t="s">
        <v>64</v>
      </c>
      <c r="AC1390" s="31" t="s">
        <v>54</v>
      </c>
      <c r="AD1390" s="31" t="s">
        <v>125</v>
      </c>
      <c r="AE1390" s="31">
        <v>1</v>
      </c>
      <c r="AF1390" s="31" t="s">
        <v>55</v>
      </c>
      <c r="AG1390" s="31" t="s">
        <v>2425</v>
      </c>
      <c r="AH1390" s="31">
        <v>4</v>
      </c>
      <c r="AI1390" s="31">
        <v>10</v>
      </c>
      <c r="AJ1390" s="31" t="s">
        <v>57</v>
      </c>
      <c r="AK1390" s="31">
        <f t="shared" si="647"/>
        <v>32</v>
      </c>
      <c r="AL1390" s="31" t="s">
        <v>62</v>
      </c>
      <c r="AO1390" s="31" t="s">
        <v>63</v>
      </c>
      <c r="AP1390" s="31" t="s">
        <v>1496</v>
      </c>
      <c r="AQ1390" s="14" t="s">
        <v>2444</v>
      </c>
      <c r="AR1390" s="31" t="s">
        <v>5716</v>
      </c>
      <c r="AS1390" s="31" t="s">
        <v>68</v>
      </c>
      <c r="AT1390" s="14" t="s">
        <v>5724</v>
      </c>
      <c r="AU1390" s="31" t="s">
        <v>5858</v>
      </c>
      <c r="AV1390" s="31" t="s">
        <v>5801</v>
      </c>
      <c r="AW1390" s="31" t="s">
        <v>5802</v>
      </c>
      <c r="AX1390" s="31" t="s">
        <v>5724</v>
      </c>
      <c r="BK1390" s="14" t="str">
        <f t="shared" si="656"/>
        <v>TS-Q-01:19/
O1011103_U10:3</v>
      </c>
      <c r="BL1390" s="14" t="str">
        <f t="shared" si="657"/>
        <v>TS-Q-01:20/
O1011103_U10:4</v>
      </c>
      <c r="BM1390" s="14" t="str">
        <f t="shared" si="658"/>
        <v/>
      </c>
      <c r="BN1390" s="14"/>
      <c r="BO1390" s="14" t="str">
        <f t="shared" si="648"/>
        <v>O1011103:10A/
O1011103_U10:5</v>
      </c>
      <c r="BP1390" s="14" t="str">
        <f t="shared" si="649"/>
        <v>O1011103:10B/
O1011103_U10:6</v>
      </c>
      <c r="BQ1390" s="14"/>
      <c r="BR1390" s="14" t="str">
        <f t="shared" si="659"/>
        <v/>
      </c>
      <c r="BS1390" s="14" t="str">
        <f t="shared" si="660"/>
        <v/>
      </c>
      <c r="BW1390" s="31" t="str">
        <f t="shared" si="661"/>
        <v>10A</v>
      </c>
      <c r="BX1390" s="31" t="str">
        <f t="shared" si="662"/>
        <v>10B</v>
      </c>
      <c r="BY1390" s="31" t="str">
        <f t="shared" si="663"/>
        <v>3</v>
      </c>
      <c r="BZ1390" s="31" t="str">
        <f t="shared" si="664"/>
        <v>4</v>
      </c>
      <c r="CA1390" s="31" t="str">
        <f t="shared" si="665"/>
        <v/>
      </c>
      <c r="CB1390" s="31" t="str">
        <f t="shared" si="666"/>
        <v>5</v>
      </c>
      <c r="CC1390" s="31" t="str">
        <f t="shared" si="667"/>
        <v>6</v>
      </c>
      <c r="CD1390" s="31" t="str">
        <f t="shared" si="668"/>
        <v/>
      </c>
      <c r="CE1390" s="31" t="str">
        <f t="shared" si="669"/>
        <v/>
      </c>
      <c r="CF1390" s="31" t="e">
        <f t="shared" ca="1" si="670"/>
        <v>#NAME?</v>
      </c>
      <c r="CG1390" s="31" t="e">
        <f t="shared" ca="1" si="671"/>
        <v>#NAME?</v>
      </c>
      <c r="CH1390" s="31" t="e">
        <f t="shared" ca="1" si="672"/>
        <v>#NAME?</v>
      </c>
      <c r="CI1390" s="31" t="e">
        <f t="shared" ca="1" si="673"/>
        <v>#NAME?</v>
      </c>
    </row>
    <row r="1391" spans="1:87" s="31" customFormat="1" ht="30" hidden="1" x14ac:dyDescent="0.25">
      <c r="A1391" s="9" t="s">
        <v>4493</v>
      </c>
      <c r="B1391" s="31" t="s">
        <v>1538</v>
      </c>
      <c r="C1391" s="31" t="s">
        <v>1539</v>
      </c>
      <c r="E1391" s="14" t="s">
        <v>1253</v>
      </c>
      <c r="G1391" s="31" t="str">
        <f t="shared" si="650"/>
        <v>Сигнал</v>
      </c>
      <c r="H1391" s="31" t="s">
        <v>1262</v>
      </c>
      <c r="I1391" s="31" t="s">
        <v>4528</v>
      </c>
      <c r="J1391" s="31" t="str">
        <f t="shared" si="645"/>
        <v>DCS_DO_01</v>
      </c>
      <c r="K1391" s="14" t="s">
        <v>5866</v>
      </c>
      <c r="M1391" s="31" t="s">
        <v>1531</v>
      </c>
      <c r="N1391" s="31" t="s">
        <v>1261</v>
      </c>
      <c r="O1391" s="31" t="s">
        <v>1281</v>
      </c>
      <c r="P1391" s="31" t="s">
        <v>61</v>
      </c>
      <c r="Q1391" s="31" t="s">
        <v>893</v>
      </c>
      <c r="R1391" s="31">
        <v>9</v>
      </c>
      <c r="S1391" s="31">
        <v>10</v>
      </c>
      <c r="T1391" s="31" t="s">
        <v>62</v>
      </c>
      <c r="U1391" s="31" t="str">
        <f t="shared" si="674"/>
        <v>30</v>
      </c>
      <c r="V1391" s="14" t="str">
        <f t="shared" si="646"/>
        <v>AVK 2,5 A, AVK 2,5 A</v>
      </c>
      <c r="W1391" s="31" t="str">
        <f t="shared" si="651"/>
        <v/>
      </c>
      <c r="X1391" s="14" t="str">
        <f t="shared" si="652"/>
        <v/>
      </c>
      <c r="Y1391" s="31" t="str">
        <f t="shared" si="653"/>
        <v>O1011203</v>
      </c>
      <c r="Z1391" s="31" t="str">
        <f t="shared" si="654"/>
        <v>TUA711-DOR32</v>
      </c>
      <c r="AA1391" s="14" t="str">
        <f t="shared" si="655"/>
        <v>17-SC-DCS-002/O1011203/ 17-MC-DCS-002</v>
      </c>
      <c r="AB1391" s="31" t="s">
        <v>64</v>
      </c>
      <c r="AC1391" s="31" t="s">
        <v>54</v>
      </c>
      <c r="AD1391" s="31" t="s">
        <v>125</v>
      </c>
      <c r="AE1391" s="31">
        <v>1</v>
      </c>
      <c r="AF1391" s="31" t="s">
        <v>1254</v>
      </c>
      <c r="AG1391" s="31" t="s">
        <v>4490</v>
      </c>
      <c r="AH1391" s="31">
        <v>4</v>
      </c>
      <c r="AI1391" s="31">
        <v>22</v>
      </c>
      <c r="AJ1391" s="31" t="s">
        <v>1256</v>
      </c>
      <c r="AK1391" s="31">
        <f t="shared" si="647"/>
        <v>32</v>
      </c>
      <c r="AL1391" s="31">
        <v>0.25</v>
      </c>
      <c r="AO1391" s="31" t="s">
        <v>63</v>
      </c>
      <c r="AP1391" s="31" t="s">
        <v>1496</v>
      </c>
      <c r="AQ1391" s="14" t="s">
        <v>1495</v>
      </c>
      <c r="AR1391" s="31" t="s">
        <v>5716</v>
      </c>
      <c r="AS1391" s="31" t="s">
        <v>68</v>
      </c>
      <c r="AT1391" s="14" t="s">
        <v>5724</v>
      </c>
      <c r="AU1391" s="31" t="s">
        <v>5858</v>
      </c>
      <c r="AV1391" s="31" t="s">
        <v>5796</v>
      </c>
      <c r="AW1391" s="31" t="s">
        <v>5798</v>
      </c>
      <c r="AX1391" s="31" t="s">
        <v>5724</v>
      </c>
      <c r="BK1391" s="14" t="str">
        <f t="shared" si="656"/>
        <v/>
      </c>
      <c r="BL1391" s="14" t="str">
        <f t="shared" si="657"/>
        <v/>
      </c>
      <c r="BM1391" s="14" t="str">
        <f t="shared" si="658"/>
        <v/>
      </c>
      <c r="BN1391" s="14"/>
      <c r="BO1391" s="14" t="str">
        <f t="shared" si="648"/>
        <v/>
      </c>
      <c r="BP1391" s="14" t="str">
        <f t="shared" si="649"/>
        <v/>
      </c>
      <c r="BQ1391" s="14"/>
      <c r="BR1391" s="14" t="str">
        <f t="shared" si="659"/>
        <v>TS-P-01:9/
O1011203:22A</v>
      </c>
      <c r="BS1391" s="14" t="str">
        <f t="shared" si="660"/>
        <v>TS-P-01:10/
O1011203:22C</v>
      </c>
      <c r="BW1391" s="31" t="str">
        <f t="shared" si="661"/>
        <v/>
      </c>
      <c r="BX1391" s="31" t="str">
        <f t="shared" si="662"/>
        <v/>
      </c>
      <c r="BY1391" s="31" t="str">
        <f t="shared" si="663"/>
        <v/>
      </c>
      <c r="BZ1391" s="31" t="str">
        <f t="shared" si="664"/>
        <v/>
      </c>
      <c r="CA1391" s="31" t="str">
        <f t="shared" si="665"/>
        <v/>
      </c>
      <c r="CB1391" s="31" t="str">
        <f t="shared" si="666"/>
        <v/>
      </c>
      <c r="CC1391" s="31" t="str">
        <f t="shared" si="667"/>
        <v/>
      </c>
      <c r="CD1391" s="31" t="str">
        <f t="shared" si="668"/>
        <v>22A</v>
      </c>
      <c r="CE1391" s="31" t="e">
        <f t="shared" ca="1" si="669"/>
        <v>#NAME?</v>
      </c>
      <c r="CF1391" s="31" t="e">
        <f t="shared" ca="1" si="670"/>
        <v>#NAME?</v>
      </c>
      <c r="CG1391" s="31" t="e">
        <f t="shared" ca="1" si="671"/>
        <v>#NAME?</v>
      </c>
      <c r="CH1391" s="31" t="e">
        <f t="shared" ca="1" si="672"/>
        <v>#NAME?</v>
      </c>
      <c r="CI1391" s="31" t="e">
        <f t="shared" ca="1" si="673"/>
        <v>#NAME?</v>
      </c>
    </row>
    <row r="1392" spans="1:87" s="31" customFormat="1" ht="30" hidden="1" x14ac:dyDescent="0.25">
      <c r="A1392" s="9" t="s">
        <v>4493</v>
      </c>
      <c r="B1392" s="31" t="s">
        <v>1497</v>
      </c>
      <c r="C1392" s="31" t="s">
        <v>2366</v>
      </c>
      <c r="E1392" s="14" t="s">
        <v>1777</v>
      </c>
      <c r="G1392" s="31" t="str">
        <f t="shared" si="650"/>
        <v>Сигнал</v>
      </c>
      <c r="H1392" s="31" t="s">
        <v>1764</v>
      </c>
      <c r="I1392" s="31" t="s">
        <v>4528</v>
      </c>
      <c r="J1392" s="31" t="str">
        <f t="shared" si="645"/>
        <v>DCS_DI_02</v>
      </c>
      <c r="K1392" s="14" t="s">
        <v>5866</v>
      </c>
      <c r="M1392" s="31" t="s">
        <v>2346</v>
      </c>
      <c r="N1392" s="31" t="s">
        <v>107</v>
      </c>
      <c r="O1392" s="31" t="s">
        <v>185</v>
      </c>
      <c r="P1392" s="31" t="s">
        <v>61</v>
      </c>
      <c r="Q1392" s="31" t="s">
        <v>2291</v>
      </c>
      <c r="R1392" s="31">
        <v>21</v>
      </c>
      <c r="S1392" s="31">
        <v>22</v>
      </c>
      <c r="T1392" s="31" t="s">
        <v>62</v>
      </c>
      <c r="U1392" s="31" t="str">
        <f t="shared" si="674"/>
        <v>48</v>
      </c>
      <c r="V1392" s="14" t="str">
        <f t="shared" si="646"/>
        <v>AVK 2,5 A, AVK 2,5 A</v>
      </c>
      <c r="W1392" s="31" t="str">
        <f t="shared" si="651"/>
        <v>O1011102_U9</v>
      </c>
      <c r="X1392" s="14" t="str">
        <f t="shared" si="652"/>
        <v>HD5516</v>
      </c>
      <c r="Y1392" s="31" t="str">
        <f t="shared" si="653"/>
        <v>O1011102</v>
      </c>
      <c r="Z1392" s="31" t="str">
        <f t="shared" si="654"/>
        <v>TUA711-DIO32</v>
      </c>
      <c r="AA1392" s="14" t="str">
        <f t="shared" si="655"/>
        <v>17-SC-DCS-002/O1011102/ 17-MC-DCS-002</v>
      </c>
      <c r="AB1392" s="31" t="s">
        <v>64</v>
      </c>
      <c r="AC1392" s="31" t="s">
        <v>54</v>
      </c>
      <c r="AD1392" s="31" t="s">
        <v>125</v>
      </c>
      <c r="AE1392" s="31">
        <v>1</v>
      </c>
      <c r="AF1392" s="31" t="s">
        <v>55</v>
      </c>
      <c r="AG1392" s="31" t="s">
        <v>2351</v>
      </c>
      <c r="AH1392" s="31">
        <v>3</v>
      </c>
      <c r="AI1392" s="31">
        <v>9</v>
      </c>
      <c r="AJ1392" s="31" t="s">
        <v>57</v>
      </c>
      <c r="AK1392" s="31">
        <f t="shared" si="647"/>
        <v>32</v>
      </c>
      <c r="AL1392" s="31" t="s">
        <v>62</v>
      </c>
      <c r="AO1392" s="31" t="s">
        <v>63</v>
      </c>
      <c r="AP1392" s="31" t="s">
        <v>1499</v>
      </c>
      <c r="AQ1392" s="14" t="s">
        <v>2367</v>
      </c>
      <c r="AR1392" s="31" t="s">
        <v>5716</v>
      </c>
      <c r="AS1392" s="31" t="s">
        <v>68</v>
      </c>
      <c r="AT1392" s="14" t="s">
        <v>5724</v>
      </c>
      <c r="AU1392" s="31" t="s">
        <v>5858</v>
      </c>
      <c r="AV1392" s="31" t="s">
        <v>5796</v>
      </c>
      <c r="AW1392" s="31" t="s">
        <v>5800</v>
      </c>
      <c r="AX1392" s="31" t="s">
        <v>5724</v>
      </c>
      <c r="BK1392" s="14" t="str">
        <f t="shared" si="656"/>
        <v>TS-R-04:21/
O1011102_U9:3</v>
      </c>
      <c r="BL1392" s="14" t="str">
        <f t="shared" si="657"/>
        <v>TS-R-04:22/
O1011102_U9:4</v>
      </c>
      <c r="BM1392" s="14" t="str">
        <f t="shared" si="658"/>
        <v/>
      </c>
      <c r="BN1392" s="14"/>
      <c r="BO1392" s="14" t="str">
        <f t="shared" si="648"/>
        <v>O1011102:9A/
O1011102_U9:5</v>
      </c>
      <c r="BP1392" s="14" t="str">
        <f t="shared" si="649"/>
        <v>O1011102:9B/
O1011102_U9:6</v>
      </c>
      <c r="BQ1392" s="14"/>
      <c r="BR1392" s="14" t="str">
        <f t="shared" si="659"/>
        <v/>
      </c>
      <c r="BS1392" s="14" t="str">
        <f t="shared" si="660"/>
        <v/>
      </c>
      <c r="BW1392" s="31" t="str">
        <f t="shared" si="661"/>
        <v>9A</v>
      </c>
      <c r="BX1392" s="31" t="str">
        <f t="shared" si="662"/>
        <v>9B</v>
      </c>
      <c r="BY1392" s="31" t="str">
        <f t="shared" si="663"/>
        <v>3</v>
      </c>
      <c r="BZ1392" s="31" t="str">
        <f t="shared" si="664"/>
        <v>4</v>
      </c>
      <c r="CA1392" s="31" t="str">
        <f t="shared" si="665"/>
        <v/>
      </c>
      <c r="CB1392" s="31" t="str">
        <f t="shared" si="666"/>
        <v>5</v>
      </c>
      <c r="CC1392" s="31" t="str">
        <f t="shared" si="667"/>
        <v>6</v>
      </c>
      <c r="CD1392" s="31" t="str">
        <f t="shared" si="668"/>
        <v/>
      </c>
      <c r="CE1392" s="31" t="str">
        <f t="shared" si="669"/>
        <v/>
      </c>
      <c r="CF1392" s="31" t="e">
        <f t="shared" ca="1" si="670"/>
        <v>#NAME?</v>
      </c>
      <c r="CG1392" s="31" t="e">
        <f t="shared" ca="1" si="671"/>
        <v>#NAME?</v>
      </c>
      <c r="CH1392" s="31" t="e">
        <f t="shared" ca="1" si="672"/>
        <v>#NAME?</v>
      </c>
      <c r="CI1392" s="31" t="e">
        <f t="shared" ca="1" si="673"/>
        <v>#NAME?</v>
      </c>
    </row>
    <row r="1393" spans="1:87" s="31" customFormat="1" ht="30" hidden="1" x14ac:dyDescent="0.25">
      <c r="A1393" s="9" t="s">
        <v>4493</v>
      </c>
      <c r="B1393" s="31" t="s">
        <v>1497</v>
      </c>
      <c r="C1393" s="31" t="s">
        <v>2368</v>
      </c>
      <c r="E1393" s="14" t="s">
        <v>1777</v>
      </c>
      <c r="G1393" s="31" t="str">
        <f t="shared" si="650"/>
        <v>Сигнал</v>
      </c>
      <c r="H1393" s="31" t="s">
        <v>1768</v>
      </c>
      <c r="I1393" s="31" t="s">
        <v>4528</v>
      </c>
      <c r="J1393" s="31" t="str">
        <f t="shared" si="645"/>
        <v>DCS_DI_02</v>
      </c>
      <c r="K1393" s="14" t="s">
        <v>5866</v>
      </c>
      <c r="M1393" s="31" t="s">
        <v>2346</v>
      </c>
      <c r="N1393" s="31" t="s">
        <v>107</v>
      </c>
      <c r="O1393" s="31" t="s">
        <v>188</v>
      </c>
      <c r="P1393" s="31" t="s">
        <v>61</v>
      </c>
      <c r="Q1393" s="31" t="s">
        <v>2291</v>
      </c>
      <c r="R1393" s="31">
        <v>23</v>
      </c>
      <c r="S1393" s="31">
        <v>24</v>
      </c>
      <c r="T1393" s="31" t="s">
        <v>62</v>
      </c>
      <c r="U1393" s="31" t="str">
        <f t="shared" si="674"/>
        <v>48</v>
      </c>
      <c r="V1393" s="14" t="str">
        <f t="shared" si="646"/>
        <v>AVK 2,5 A, AVK 2,5 A</v>
      </c>
      <c r="W1393" s="31" t="str">
        <f t="shared" si="651"/>
        <v>O1011102_U10</v>
      </c>
      <c r="X1393" s="14" t="str">
        <f t="shared" si="652"/>
        <v>HD5516</v>
      </c>
      <c r="Y1393" s="31" t="str">
        <f t="shared" si="653"/>
        <v>O1011102</v>
      </c>
      <c r="Z1393" s="31" t="str">
        <f t="shared" si="654"/>
        <v>TUA711-DIO32</v>
      </c>
      <c r="AA1393" s="14" t="str">
        <f t="shared" si="655"/>
        <v>17-SC-DCS-002/O1011102/ 17-MC-DCS-002</v>
      </c>
      <c r="AB1393" s="31" t="s">
        <v>64</v>
      </c>
      <c r="AC1393" s="31" t="s">
        <v>54</v>
      </c>
      <c r="AD1393" s="31" t="s">
        <v>125</v>
      </c>
      <c r="AE1393" s="31">
        <v>1</v>
      </c>
      <c r="AF1393" s="31" t="s">
        <v>55</v>
      </c>
      <c r="AG1393" s="31" t="s">
        <v>2351</v>
      </c>
      <c r="AH1393" s="31">
        <v>3</v>
      </c>
      <c r="AI1393" s="31">
        <v>10</v>
      </c>
      <c r="AJ1393" s="31" t="s">
        <v>57</v>
      </c>
      <c r="AK1393" s="31">
        <f t="shared" si="647"/>
        <v>32</v>
      </c>
      <c r="AL1393" s="31" t="s">
        <v>62</v>
      </c>
      <c r="AO1393" s="31" t="s">
        <v>63</v>
      </c>
      <c r="AP1393" s="31" t="s">
        <v>1499</v>
      </c>
      <c r="AQ1393" s="14" t="s">
        <v>2369</v>
      </c>
      <c r="AR1393" s="31" t="s">
        <v>5716</v>
      </c>
      <c r="AS1393" s="31" t="s">
        <v>68</v>
      </c>
      <c r="AT1393" s="14" t="s">
        <v>5724</v>
      </c>
      <c r="AU1393" s="31" t="s">
        <v>5858</v>
      </c>
      <c r="AV1393" s="31" t="s">
        <v>5801</v>
      </c>
      <c r="AW1393" s="31" t="s">
        <v>5802</v>
      </c>
      <c r="AX1393" s="31" t="s">
        <v>5724</v>
      </c>
      <c r="BK1393" s="14" t="str">
        <f t="shared" si="656"/>
        <v>TS-R-04:23/
O1011102_U10:3</v>
      </c>
      <c r="BL1393" s="14" t="str">
        <f t="shared" si="657"/>
        <v>TS-R-04:24/
O1011102_U10:4</v>
      </c>
      <c r="BM1393" s="14" t="str">
        <f t="shared" si="658"/>
        <v/>
      </c>
      <c r="BN1393" s="14"/>
      <c r="BO1393" s="14" t="str">
        <f t="shared" si="648"/>
        <v>O1011102:10A/
O1011102_U10:5</v>
      </c>
      <c r="BP1393" s="14" t="str">
        <f t="shared" si="649"/>
        <v>O1011102:10B/
O1011102_U10:6</v>
      </c>
      <c r="BQ1393" s="14"/>
      <c r="BR1393" s="14" t="str">
        <f t="shared" si="659"/>
        <v/>
      </c>
      <c r="BS1393" s="14" t="str">
        <f t="shared" si="660"/>
        <v/>
      </c>
      <c r="BW1393" s="31" t="str">
        <f t="shared" si="661"/>
        <v>10A</v>
      </c>
      <c r="BX1393" s="31" t="str">
        <f t="shared" si="662"/>
        <v>10B</v>
      </c>
      <c r="BY1393" s="31" t="str">
        <f t="shared" si="663"/>
        <v>3</v>
      </c>
      <c r="BZ1393" s="31" t="str">
        <f t="shared" si="664"/>
        <v>4</v>
      </c>
      <c r="CA1393" s="31" t="str">
        <f t="shared" si="665"/>
        <v/>
      </c>
      <c r="CB1393" s="31" t="str">
        <f t="shared" si="666"/>
        <v>5</v>
      </c>
      <c r="CC1393" s="31" t="str">
        <f t="shared" si="667"/>
        <v>6</v>
      </c>
      <c r="CD1393" s="31" t="str">
        <f t="shared" si="668"/>
        <v/>
      </c>
      <c r="CE1393" s="31" t="str">
        <f t="shared" si="669"/>
        <v/>
      </c>
      <c r="CF1393" s="31" t="e">
        <f t="shared" ca="1" si="670"/>
        <v>#NAME?</v>
      </c>
      <c r="CG1393" s="31" t="e">
        <f t="shared" ca="1" si="671"/>
        <v>#NAME?</v>
      </c>
      <c r="CH1393" s="31" t="e">
        <f t="shared" ca="1" si="672"/>
        <v>#NAME?</v>
      </c>
      <c r="CI1393" s="31" t="e">
        <f t="shared" ca="1" si="673"/>
        <v>#NAME?</v>
      </c>
    </row>
    <row r="1394" spans="1:87" s="31" customFormat="1" ht="30" hidden="1" x14ac:dyDescent="0.25">
      <c r="A1394" s="9" t="s">
        <v>4493</v>
      </c>
      <c r="B1394" s="31" t="s">
        <v>1497</v>
      </c>
      <c r="C1394" s="31" t="s">
        <v>1498</v>
      </c>
      <c r="E1394" s="14" t="s">
        <v>1253</v>
      </c>
      <c r="G1394" s="31" t="str">
        <f t="shared" si="650"/>
        <v>Сигнал</v>
      </c>
      <c r="H1394" s="31" t="s">
        <v>1262</v>
      </c>
      <c r="I1394" s="31" t="s">
        <v>4528</v>
      </c>
      <c r="J1394" s="31" t="str">
        <f t="shared" si="645"/>
        <v>DCS_DO_01</v>
      </c>
      <c r="K1394" s="14" t="s">
        <v>5866</v>
      </c>
      <c r="M1394" s="31" t="s">
        <v>1475</v>
      </c>
      <c r="N1394" s="31" t="s">
        <v>1261</v>
      </c>
      <c r="O1394" s="31" t="s">
        <v>1287</v>
      </c>
      <c r="P1394" s="31" t="s">
        <v>61</v>
      </c>
      <c r="Q1394" s="31" t="s">
        <v>600</v>
      </c>
      <c r="R1394" s="31">
        <v>13</v>
      </c>
      <c r="S1394" s="31">
        <v>14</v>
      </c>
      <c r="T1394" s="31" t="s">
        <v>62</v>
      </c>
      <c r="U1394" s="31" t="str">
        <f t="shared" si="674"/>
        <v>30</v>
      </c>
      <c r="V1394" s="14" t="str">
        <f t="shared" si="646"/>
        <v>AVK 2,5 A, AVK 2,5 A</v>
      </c>
      <c r="W1394" s="31" t="str">
        <f t="shared" si="651"/>
        <v/>
      </c>
      <c r="X1394" s="14" t="str">
        <f t="shared" si="652"/>
        <v/>
      </c>
      <c r="Y1394" s="31" t="str">
        <f t="shared" si="653"/>
        <v>O1011203</v>
      </c>
      <c r="Z1394" s="31" t="str">
        <f t="shared" si="654"/>
        <v>TUA711-DOR32</v>
      </c>
      <c r="AA1394" s="14" t="str">
        <f t="shared" si="655"/>
        <v>17-SC-DCS-002/O1011203/ 17-MC-DCS-002</v>
      </c>
      <c r="AB1394" s="31" t="s">
        <v>64</v>
      </c>
      <c r="AC1394" s="31" t="s">
        <v>54</v>
      </c>
      <c r="AD1394" s="31" t="s">
        <v>125</v>
      </c>
      <c r="AE1394" s="31">
        <v>1</v>
      </c>
      <c r="AF1394" s="31" t="s">
        <v>1254</v>
      </c>
      <c r="AG1394" s="31" t="s">
        <v>4490</v>
      </c>
      <c r="AH1394" s="31">
        <v>4</v>
      </c>
      <c r="AI1394" s="31">
        <v>3</v>
      </c>
      <c r="AJ1394" s="31" t="s">
        <v>1256</v>
      </c>
      <c r="AK1394" s="31">
        <f t="shared" si="647"/>
        <v>32</v>
      </c>
      <c r="AL1394" s="31">
        <v>0.25</v>
      </c>
      <c r="AO1394" s="31" t="s">
        <v>63</v>
      </c>
      <c r="AP1394" s="31" t="s">
        <v>1499</v>
      </c>
      <c r="AQ1394" s="14" t="s">
        <v>786</v>
      </c>
      <c r="AR1394" s="31" t="s">
        <v>5716</v>
      </c>
      <c r="AS1394" s="31" t="s">
        <v>68</v>
      </c>
      <c r="AT1394" s="14" t="s">
        <v>5724</v>
      </c>
      <c r="AU1394" s="31" t="s">
        <v>5858</v>
      </c>
      <c r="AV1394" s="31" t="s">
        <v>5796</v>
      </c>
      <c r="AW1394" s="31" t="s">
        <v>5798</v>
      </c>
      <c r="AX1394" s="31" t="s">
        <v>5724</v>
      </c>
      <c r="BK1394" s="14" t="str">
        <f t="shared" si="656"/>
        <v/>
      </c>
      <c r="BL1394" s="14" t="str">
        <f t="shared" si="657"/>
        <v/>
      </c>
      <c r="BM1394" s="14" t="str">
        <f t="shared" si="658"/>
        <v/>
      </c>
      <c r="BN1394" s="14"/>
      <c r="BO1394" s="14" t="str">
        <f t="shared" si="648"/>
        <v/>
      </c>
      <c r="BP1394" s="14" t="str">
        <f t="shared" si="649"/>
        <v/>
      </c>
      <c r="BQ1394" s="14"/>
      <c r="BR1394" s="14" t="str">
        <f t="shared" si="659"/>
        <v>TS-O-05:13/
O1011203:3A</v>
      </c>
      <c r="BS1394" s="14" t="str">
        <f t="shared" si="660"/>
        <v>TS-O-05:14/
O1011203:3C</v>
      </c>
      <c r="BW1394" s="31" t="str">
        <f t="shared" si="661"/>
        <v/>
      </c>
      <c r="BX1394" s="31" t="str">
        <f t="shared" si="662"/>
        <v/>
      </c>
      <c r="BY1394" s="31" t="str">
        <f t="shared" si="663"/>
        <v/>
      </c>
      <c r="BZ1394" s="31" t="str">
        <f t="shared" si="664"/>
        <v/>
      </c>
      <c r="CA1394" s="31" t="str">
        <f t="shared" si="665"/>
        <v/>
      </c>
      <c r="CB1394" s="31" t="str">
        <f t="shared" si="666"/>
        <v/>
      </c>
      <c r="CC1394" s="31" t="str">
        <f t="shared" si="667"/>
        <v/>
      </c>
      <c r="CD1394" s="31" t="str">
        <f t="shared" si="668"/>
        <v>3A</v>
      </c>
      <c r="CE1394" s="31" t="e">
        <f t="shared" ca="1" si="669"/>
        <v>#NAME?</v>
      </c>
      <c r="CF1394" s="31" t="e">
        <f t="shared" ca="1" si="670"/>
        <v>#NAME?</v>
      </c>
      <c r="CG1394" s="31" t="e">
        <f t="shared" ca="1" si="671"/>
        <v>#NAME?</v>
      </c>
      <c r="CH1394" s="31" t="e">
        <f t="shared" ca="1" si="672"/>
        <v>#NAME?</v>
      </c>
      <c r="CI1394" s="31" t="e">
        <f t="shared" ca="1" si="673"/>
        <v>#NAME?</v>
      </c>
    </row>
    <row r="1395" spans="1:87" s="31" customFormat="1" ht="30" hidden="1" x14ac:dyDescent="0.25">
      <c r="A1395" s="9" t="s">
        <v>4493</v>
      </c>
      <c r="B1395" s="31" t="s">
        <v>1520</v>
      </c>
      <c r="C1395" s="31" t="s">
        <v>2411</v>
      </c>
      <c r="E1395" s="14" t="s">
        <v>1777</v>
      </c>
      <c r="G1395" s="31" t="str">
        <f t="shared" si="650"/>
        <v>Сигнал</v>
      </c>
      <c r="H1395" s="31" t="s">
        <v>1764</v>
      </c>
      <c r="I1395" s="31" t="s">
        <v>4528</v>
      </c>
      <c r="J1395" s="31" t="str">
        <f t="shared" si="645"/>
        <v>DCS_DI_02</v>
      </c>
      <c r="K1395" s="14" t="s">
        <v>5866</v>
      </c>
      <c r="M1395" s="31" t="s">
        <v>2391</v>
      </c>
      <c r="N1395" s="31" t="s">
        <v>107</v>
      </c>
      <c r="O1395" s="31" t="s">
        <v>185</v>
      </c>
      <c r="P1395" s="31" t="s">
        <v>61</v>
      </c>
      <c r="Q1395" s="31" t="s">
        <v>1649</v>
      </c>
      <c r="R1395" s="31">
        <v>21</v>
      </c>
      <c r="S1395" s="31">
        <v>22</v>
      </c>
      <c r="T1395" s="31" t="s">
        <v>62</v>
      </c>
      <c r="U1395" s="31" t="str">
        <f t="shared" si="674"/>
        <v>48</v>
      </c>
      <c r="V1395" s="14" t="str">
        <f t="shared" si="646"/>
        <v>AVK 2,5 A, AVK 2,5 A</v>
      </c>
      <c r="W1395" s="31" t="str">
        <f t="shared" si="651"/>
        <v>O1011102_U27</v>
      </c>
      <c r="X1395" s="14" t="str">
        <f t="shared" si="652"/>
        <v>HD5516</v>
      </c>
      <c r="Y1395" s="31" t="str">
        <f t="shared" si="653"/>
        <v>O1011102</v>
      </c>
      <c r="Z1395" s="31" t="str">
        <f t="shared" si="654"/>
        <v>TUA711-DIO32</v>
      </c>
      <c r="AA1395" s="14" t="str">
        <f t="shared" si="655"/>
        <v>17-SC-DCS-002/O1011102/ 17-MC-DCS-002</v>
      </c>
      <c r="AB1395" s="31" t="s">
        <v>64</v>
      </c>
      <c r="AC1395" s="31" t="s">
        <v>54</v>
      </c>
      <c r="AD1395" s="31" t="s">
        <v>125</v>
      </c>
      <c r="AE1395" s="31">
        <v>1</v>
      </c>
      <c r="AF1395" s="31" t="s">
        <v>55</v>
      </c>
      <c r="AG1395" s="31" t="s">
        <v>2351</v>
      </c>
      <c r="AH1395" s="31">
        <v>3</v>
      </c>
      <c r="AI1395" s="31">
        <v>27</v>
      </c>
      <c r="AJ1395" s="31" t="s">
        <v>57</v>
      </c>
      <c r="AK1395" s="31">
        <f t="shared" si="647"/>
        <v>32</v>
      </c>
      <c r="AL1395" s="31" t="s">
        <v>62</v>
      </c>
      <c r="AO1395" s="31" t="s">
        <v>63</v>
      </c>
      <c r="AP1395" s="31" t="s">
        <v>1499</v>
      </c>
      <c r="AQ1395" s="14" t="s">
        <v>2412</v>
      </c>
      <c r="AR1395" s="31" t="s">
        <v>5716</v>
      </c>
      <c r="AS1395" s="31" t="s">
        <v>68</v>
      </c>
      <c r="AT1395" s="14" t="s">
        <v>5724</v>
      </c>
      <c r="AU1395" s="31" t="s">
        <v>5858</v>
      </c>
      <c r="AV1395" s="31" t="s">
        <v>5796</v>
      </c>
      <c r="AW1395" s="31" t="s">
        <v>5800</v>
      </c>
      <c r="AX1395" s="31" t="s">
        <v>5724</v>
      </c>
      <c r="BK1395" s="14" t="str">
        <f t="shared" si="656"/>
        <v>TS-P-05:21/
O1011102_U27:3</v>
      </c>
      <c r="BL1395" s="14" t="str">
        <f t="shared" si="657"/>
        <v>TS-P-05:22/
O1011102_U27:4</v>
      </c>
      <c r="BM1395" s="14" t="str">
        <f t="shared" si="658"/>
        <v/>
      </c>
      <c r="BN1395" s="14"/>
      <c r="BO1395" s="14" t="str">
        <f t="shared" si="648"/>
        <v>O1011102:27A/
O1011102_U27:5</v>
      </c>
      <c r="BP1395" s="14" t="str">
        <f t="shared" si="649"/>
        <v>O1011102:27B/
O1011102_U27:6</v>
      </c>
      <c r="BQ1395" s="14"/>
      <c r="BR1395" s="14" t="str">
        <f t="shared" si="659"/>
        <v/>
      </c>
      <c r="BS1395" s="14" t="str">
        <f t="shared" si="660"/>
        <v/>
      </c>
      <c r="BW1395" s="31" t="str">
        <f t="shared" si="661"/>
        <v>27A</v>
      </c>
      <c r="BX1395" s="31" t="str">
        <f t="shared" si="662"/>
        <v>27B</v>
      </c>
      <c r="BY1395" s="31" t="str">
        <f t="shared" si="663"/>
        <v>3</v>
      </c>
      <c r="BZ1395" s="31" t="str">
        <f t="shared" si="664"/>
        <v>4</v>
      </c>
      <c r="CA1395" s="31" t="str">
        <f t="shared" si="665"/>
        <v/>
      </c>
      <c r="CB1395" s="31" t="str">
        <f t="shared" si="666"/>
        <v>5</v>
      </c>
      <c r="CC1395" s="31" t="str">
        <f t="shared" si="667"/>
        <v>6</v>
      </c>
      <c r="CD1395" s="31" t="str">
        <f t="shared" si="668"/>
        <v/>
      </c>
      <c r="CE1395" s="31" t="str">
        <f t="shared" si="669"/>
        <v/>
      </c>
      <c r="CF1395" s="31" t="e">
        <f t="shared" ca="1" si="670"/>
        <v>#NAME?</v>
      </c>
      <c r="CG1395" s="31" t="e">
        <f t="shared" ca="1" si="671"/>
        <v>#NAME?</v>
      </c>
      <c r="CH1395" s="31" t="e">
        <f t="shared" ca="1" si="672"/>
        <v>#NAME?</v>
      </c>
      <c r="CI1395" s="31" t="e">
        <f t="shared" ca="1" si="673"/>
        <v>#NAME?</v>
      </c>
    </row>
    <row r="1396" spans="1:87" s="31" customFormat="1" ht="30" hidden="1" x14ac:dyDescent="0.25">
      <c r="A1396" s="9" t="s">
        <v>4493</v>
      </c>
      <c r="B1396" s="31" t="s">
        <v>1520</v>
      </c>
      <c r="C1396" s="31" t="s">
        <v>2413</v>
      </c>
      <c r="E1396" s="14" t="s">
        <v>1777</v>
      </c>
      <c r="G1396" s="31" t="str">
        <f t="shared" si="650"/>
        <v>Сигнал</v>
      </c>
      <c r="H1396" s="31" t="s">
        <v>1768</v>
      </c>
      <c r="I1396" s="31" t="s">
        <v>4528</v>
      </c>
      <c r="J1396" s="31" t="str">
        <f t="shared" si="645"/>
        <v>DCS_DI_02</v>
      </c>
      <c r="K1396" s="14" t="s">
        <v>5866</v>
      </c>
      <c r="M1396" s="31" t="s">
        <v>2391</v>
      </c>
      <c r="N1396" s="31" t="s">
        <v>107</v>
      </c>
      <c r="O1396" s="31" t="s">
        <v>188</v>
      </c>
      <c r="P1396" s="31" t="s">
        <v>61</v>
      </c>
      <c r="Q1396" s="31" t="s">
        <v>1649</v>
      </c>
      <c r="R1396" s="31">
        <v>23</v>
      </c>
      <c r="S1396" s="31">
        <v>24</v>
      </c>
      <c r="T1396" s="31" t="s">
        <v>62</v>
      </c>
      <c r="U1396" s="31" t="str">
        <f t="shared" si="674"/>
        <v>48</v>
      </c>
      <c r="V1396" s="14" t="str">
        <f t="shared" si="646"/>
        <v>AVK 2,5 A, AVK 2,5 A</v>
      </c>
      <c r="W1396" s="31" t="str">
        <f t="shared" si="651"/>
        <v>O1011102_U28</v>
      </c>
      <c r="X1396" s="14" t="str">
        <f t="shared" si="652"/>
        <v>HD5516</v>
      </c>
      <c r="Y1396" s="31" t="str">
        <f t="shared" si="653"/>
        <v>O1011102</v>
      </c>
      <c r="Z1396" s="31" t="str">
        <f t="shared" si="654"/>
        <v>TUA711-DIO32</v>
      </c>
      <c r="AA1396" s="14" t="str">
        <f t="shared" si="655"/>
        <v>17-SC-DCS-002/O1011102/ 17-MC-DCS-002</v>
      </c>
      <c r="AB1396" s="31" t="s">
        <v>64</v>
      </c>
      <c r="AC1396" s="31" t="s">
        <v>54</v>
      </c>
      <c r="AD1396" s="31" t="s">
        <v>125</v>
      </c>
      <c r="AE1396" s="31">
        <v>1</v>
      </c>
      <c r="AF1396" s="31" t="s">
        <v>55</v>
      </c>
      <c r="AG1396" s="31" t="s">
        <v>2351</v>
      </c>
      <c r="AH1396" s="31">
        <v>3</v>
      </c>
      <c r="AI1396" s="31">
        <v>28</v>
      </c>
      <c r="AJ1396" s="31" t="s">
        <v>57</v>
      </c>
      <c r="AK1396" s="31">
        <f t="shared" si="647"/>
        <v>32</v>
      </c>
      <c r="AL1396" s="31" t="s">
        <v>62</v>
      </c>
      <c r="AO1396" s="31" t="s">
        <v>63</v>
      </c>
      <c r="AP1396" s="31" t="s">
        <v>1499</v>
      </c>
      <c r="AQ1396" s="14" t="s">
        <v>2414</v>
      </c>
      <c r="AR1396" s="31" t="s">
        <v>5716</v>
      </c>
      <c r="AS1396" s="31" t="s">
        <v>68</v>
      </c>
      <c r="AT1396" s="14" t="s">
        <v>5724</v>
      </c>
      <c r="AU1396" s="31" t="s">
        <v>5858</v>
      </c>
      <c r="AV1396" s="31" t="s">
        <v>5801</v>
      </c>
      <c r="AW1396" s="31" t="s">
        <v>5802</v>
      </c>
      <c r="AX1396" s="31" t="s">
        <v>5724</v>
      </c>
      <c r="BK1396" s="14" t="str">
        <f t="shared" si="656"/>
        <v>TS-P-05:23/
O1011102_U28:3</v>
      </c>
      <c r="BL1396" s="14" t="str">
        <f t="shared" si="657"/>
        <v>TS-P-05:24/
O1011102_U28:4</v>
      </c>
      <c r="BM1396" s="14" t="str">
        <f t="shared" si="658"/>
        <v/>
      </c>
      <c r="BN1396" s="14"/>
      <c r="BO1396" s="14" t="str">
        <f t="shared" si="648"/>
        <v>O1011102:28A/
O1011102_U28:5</v>
      </c>
      <c r="BP1396" s="14" t="str">
        <f t="shared" si="649"/>
        <v>O1011102:28B/
O1011102_U28:6</v>
      </c>
      <c r="BQ1396" s="14"/>
      <c r="BR1396" s="14" t="str">
        <f t="shared" si="659"/>
        <v/>
      </c>
      <c r="BS1396" s="14" t="str">
        <f t="shared" si="660"/>
        <v/>
      </c>
      <c r="BW1396" s="31" t="str">
        <f t="shared" si="661"/>
        <v>28A</v>
      </c>
      <c r="BX1396" s="31" t="str">
        <f t="shared" si="662"/>
        <v>28B</v>
      </c>
      <c r="BY1396" s="31" t="str">
        <f t="shared" si="663"/>
        <v>3</v>
      </c>
      <c r="BZ1396" s="31" t="str">
        <f t="shared" si="664"/>
        <v>4</v>
      </c>
      <c r="CA1396" s="31" t="str">
        <f t="shared" si="665"/>
        <v/>
      </c>
      <c r="CB1396" s="31" t="str">
        <f t="shared" si="666"/>
        <v>5</v>
      </c>
      <c r="CC1396" s="31" t="str">
        <f t="shared" si="667"/>
        <v>6</v>
      </c>
      <c r="CD1396" s="31" t="str">
        <f t="shared" si="668"/>
        <v/>
      </c>
      <c r="CE1396" s="31" t="str">
        <f t="shared" si="669"/>
        <v/>
      </c>
      <c r="CF1396" s="31" t="e">
        <f t="shared" ca="1" si="670"/>
        <v>#NAME?</v>
      </c>
      <c r="CG1396" s="31" t="e">
        <f t="shared" ca="1" si="671"/>
        <v>#NAME?</v>
      </c>
      <c r="CH1396" s="31" t="e">
        <f t="shared" ca="1" si="672"/>
        <v>#NAME?</v>
      </c>
      <c r="CI1396" s="31" t="e">
        <f t="shared" ca="1" si="673"/>
        <v>#NAME?</v>
      </c>
    </row>
    <row r="1397" spans="1:87" s="31" customFormat="1" ht="30" hidden="1" x14ac:dyDescent="0.25">
      <c r="A1397" s="9" t="s">
        <v>4493</v>
      </c>
      <c r="B1397" s="31" t="s">
        <v>1520</v>
      </c>
      <c r="C1397" s="31" t="s">
        <v>1521</v>
      </c>
      <c r="E1397" s="14" t="s">
        <v>1253</v>
      </c>
      <c r="G1397" s="31" t="str">
        <f t="shared" si="650"/>
        <v>Сигнал</v>
      </c>
      <c r="H1397" s="31" t="s">
        <v>1262</v>
      </c>
      <c r="I1397" s="31" t="s">
        <v>4528</v>
      </c>
      <c r="J1397" s="31" t="str">
        <f t="shared" si="645"/>
        <v>DCS_DO_01</v>
      </c>
      <c r="K1397" s="14" t="s">
        <v>5866</v>
      </c>
      <c r="M1397" s="31" t="s">
        <v>1511</v>
      </c>
      <c r="N1397" s="31" t="s">
        <v>1261</v>
      </c>
      <c r="O1397" s="31" t="s">
        <v>1285</v>
      </c>
      <c r="P1397" s="31" t="s">
        <v>61</v>
      </c>
      <c r="Q1397" s="31" t="s">
        <v>647</v>
      </c>
      <c r="R1397" s="31">
        <v>11</v>
      </c>
      <c r="S1397" s="31">
        <v>12</v>
      </c>
      <c r="T1397" s="31" t="s">
        <v>62</v>
      </c>
      <c r="U1397" s="31" t="str">
        <f t="shared" si="674"/>
        <v>30</v>
      </c>
      <c r="V1397" s="14" t="str">
        <f t="shared" si="646"/>
        <v>AVK 2,5 A, AVK 2,5 A</v>
      </c>
      <c r="W1397" s="31" t="str">
        <f t="shared" si="651"/>
        <v/>
      </c>
      <c r="X1397" s="14" t="str">
        <f t="shared" si="652"/>
        <v/>
      </c>
      <c r="Y1397" s="31" t="str">
        <f t="shared" si="653"/>
        <v>O1011203</v>
      </c>
      <c r="Z1397" s="31" t="str">
        <f t="shared" si="654"/>
        <v>TUA711-DOR32</v>
      </c>
      <c r="AA1397" s="14" t="str">
        <f t="shared" si="655"/>
        <v>17-SC-DCS-002/O1011203/ 17-MC-DCS-002</v>
      </c>
      <c r="AB1397" s="31" t="s">
        <v>64</v>
      </c>
      <c r="AC1397" s="31" t="s">
        <v>54</v>
      </c>
      <c r="AD1397" s="31" t="s">
        <v>125</v>
      </c>
      <c r="AE1397" s="31">
        <v>1</v>
      </c>
      <c r="AF1397" s="31" t="s">
        <v>1254</v>
      </c>
      <c r="AG1397" s="31" t="s">
        <v>4490</v>
      </c>
      <c r="AH1397" s="31">
        <v>4</v>
      </c>
      <c r="AI1397" s="31">
        <v>12</v>
      </c>
      <c r="AJ1397" s="31" t="s">
        <v>1256</v>
      </c>
      <c r="AK1397" s="31">
        <f t="shared" si="647"/>
        <v>32</v>
      </c>
      <c r="AL1397" s="31">
        <v>0.25</v>
      </c>
      <c r="AO1397" s="31" t="s">
        <v>63</v>
      </c>
      <c r="AP1397" s="31" t="s">
        <v>1499</v>
      </c>
      <c r="AQ1397" s="14" t="s">
        <v>786</v>
      </c>
      <c r="AR1397" s="31" t="s">
        <v>5716</v>
      </c>
      <c r="AS1397" s="31" t="s">
        <v>68</v>
      </c>
      <c r="AT1397" s="14" t="s">
        <v>5724</v>
      </c>
      <c r="AU1397" s="31" t="s">
        <v>5858</v>
      </c>
      <c r="AV1397" s="31" t="s">
        <v>5796</v>
      </c>
      <c r="AW1397" s="31" t="s">
        <v>5798</v>
      </c>
      <c r="AX1397" s="31" t="s">
        <v>5724</v>
      </c>
      <c r="BK1397" s="14" t="str">
        <f t="shared" si="656"/>
        <v/>
      </c>
      <c r="BL1397" s="14" t="str">
        <f t="shared" si="657"/>
        <v/>
      </c>
      <c r="BM1397" s="14" t="str">
        <f t="shared" si="658"/>
        <v/>
      </c>
      <c r="BN1397" s="14"/>
      <c r="BO1397" s="14" t="str">
        <f t="shared" si="648"/>
        <v/>
      </c>
      <c r="BP1397" s="14" t="str">
        <f t="shared" si="649"/>
        <v/>
      </c>
      <c r="BQ1397" s="14"/>
      <c r="BR1397" s="14" t="str">
        <f t="shared" si="659"/>
        <v>TS-O-06:11/
O1011203:12A</v>
      </c>
      <c r="BS1397" s="14" t="str">
        <f t="shared" si="660"/>
        <v>TS-O-06:12/
O1011203:12C</v>
      </c>
      <c r="BW1397" s="31" t="str">
        <f t="shared" si="661"/>
        <v/>
      </c>
      <c r="BX1397" s="31" t="str">
        <f t="shared" si="662"/>
        <v/>
      </c>
      <c r="BY1397" s="31" t="str">
        <f t="shared" si="663"/>
        <v/>
      </c>
      <c r="BZ1397" s="31" t="str">
        <f t="shared" si="664"/>
        <v/>
      </c>
      <c r="CA1397" s="31" t="str">
        <f t="shared" si="665"/>
        <v/>
      </c>
      <c r="CB1397" s="31" t="str">
        <f t="shared" si="666"/>
        <v/>
      </c>
      <c r="CC1397" s="31" t="str">
        <f t="shared" si="667"/>
        <v/>
      </c>
      <c r="CD1397" s="31" t="str">
        <f t="shared" si="668"/>
        <v>12A</v>
      </c>
      <c r="CE1397" s="31" t="e">
        <f t="shared" ca="1" si="669"/>
        <v>#NAME?</v>
      </c>
      <c r="CF1397" s="31" t="e">
        <f t="shared" ca="1" si="670"/>
        <v>#NAME?</v>
      </c>
      <c r="CG1397" s="31" t="e">
        <f t="shared" ca="1" si="671"/>
        <v>#NAME?</v>
      </c>
      <c r="CH1397" s="31" t="e">
        <f t="shared" ca="1" si="672"/>
        <v>#NAME?</v>
      </c>
      <c r="CI1397" s="31" t="e">
        <f t="shared" ca="1" si="673"/>
        <v>#NAME?</v>
      </c>
    </row>
    <row r="1398" spans="1:87" s="31" customFormat="1" ht="30" hidden="1" x14ac:dyDescent="0.25">
      <c r="A1398" s="9" t="s">
        <v>4493</v>
      </c>
      <c r="B1398" s="31" t="s">
        <v>1540</v>
      </c>
      <c r="C1398" s="31" t="s">
        <v>2445</v>
      </c>
      <c r="E1398" s="14" t="s">
        <v>1777</v>
      </c>
      <c r="G1398" s="31" t="str">
        <f t="shared" si="650"/>
        <v>Сигнал</v>
      </c>
      <c r="H1398" s="31" t="s">
        <v>1764</v>
      </c>
      <c r="I1398" s="31" t="s">
        <v>4528</v>
      </c>
      <c r="J1398" s="31" t="str">
        <f t="shared" si="645"/>
        <v>DCS_DI_02</v>
      </c>
      <c r="K1398" s="14" t="s">
        <v>5866</v>
      </c>
      <c r="M1398" s="31" t="s">
        <v>2426</v>
      </c>
      <c r="N1398" s="31" t="s">
        <v>107</v>
      </c>
      <c r="O1398" s="31" t="s">
        <v>185</v>
      </c>
      <c r="P1398" s="31" t="s">
        <v>61</v>
      </c>
      <c r="Q1398" s="31" t="s">
        <v>133</v>
      </c>
      <c r="R1398" s="31">
        <v>21</v>
      </c>
      <c r="S1398" s="31">
        <v>22</v>
      </c>
      <c r="T1398" s="31" t="s">
        <v>62</v>
      </c>
      <c r="U1398" s="31" t="str">
        <f t="shared" si="674"/>
        <v>48</v>
      </c>
      <c r="V1398" s="14" t="str">
        <f t="shared" si="646"/>
        <v>AVK 2,5 A, AVK 2,5 A</v>
      </c>
      <c r="W1398" s="31" t="str">
        <f t="shared" si="651"/>
        <v>O1011103_U11</v>
      </c>
      <c r="X1398" s="14" t="str">
        <f t="shared" si="652"/>
        <v>HD5516</v>
      </c>
      <c r="Y1398" s="31" t="str">
        <f t="shared" si="653"/>
        <v>O1011103</v>
      </c>
      <c r="Z1398" s="31" t="str">
        <f t="shared" si="654"/>
        <v>TUA711-DIO32</v>
      </c>
      <c r="AA1398" s="14" t="str">
        <f t="shared" si="655"/>
        <v>17-SC-DCS-002/O1011103/ 17-MC-DCS-002</v>
      </c>
      <c r="AB1398" s="31" t="s">
        <v>64</v>
      </c>
      <c r="AC1398" s="31" t="s">
        <v>54</v>
      </c>
      <c r="AD1398" s="31" t="s">
        <v>125</v>
      </c>
      <c r="AE1398" s="31">
        <v>1</v>
      </c>
      <c r="AF1398" s="31" t="s">
        <v>55</v>
      </c>
      <c r="AG1398" s="31" t="s">
        <v>2425</v>
      </c>
      <c r="AH1398" s="31">
        <v>4</v>
      </c>
      <c r="AI1398" s="31">
        <v>11</v>
      </c>
      <c r="AJ1398" s="31" t="s">
        <v>57</v>
      </c>
      <c r="AK1398" s="31">
        <f t="shared" si="647"/>
        <v>32</v>
      </c>
      <c r="AL1398" s="31" t="s">
        <v>62</v>
      </c>
      <c r="AO1398" s="31" t="s">
        <v>63</v>
      </c>
      <c r="AP1398" s="31" t="s">
        <v>1499</v>
      </c>
      <c r="AQ1398" s="14" t="s">
        <v>2446</v>
      </c>
      <c r="AR1398" s="31" t="s">
        <v>5716</v>
      </c>
      <c r="AS1398" s="31" t="s">
        <v>68</v>
      </c>
      <c r="AT1398" s="14" t="s">
        <v>5724</v>
      </c>
      <c r="AU1398" s="31" t="s">
        <v>5858</v>
      </c>
      <c r="AV1398" s="31" t="s">
        <v>5796</v>
      </c>
      <c r="AW1398" s="31" t="s">
        <v>5800</v>
      </c>
      <c r="AX1398" s="31" t="s">
        <v>5724</v>
      </c>
      <c r="BK1398" s="14" t="str">
        <f t="shared" si="656"/>
        <v>TS-Q-01:21/
O1011103_U11:3</v>
      </c>
      <c r="BL1398" s="14" t="str">
        <f t="shared" si="657"/>
        <v>TS-Q-01:22/
O1011103_U11:4</v>
      </c>
      <c r="BM1398" s="14" t="str">
        <f t="shared" si="658"/>
        <v/>
      </c>
      <c r="BN1398" s="14"/>
      <c r="BO1398" s="14" t="str">
        <f t="shared" si="648"/>
        <v>O1011103:11A/
O1011103_U11:5</v>
      </c>
      <c r="BP1398" s="14" t="str">
        <f t="shared" si="649"/>
        <v>O1011103:11B/
O1011103_U11:6</v>
      </c>
      <c r="BQ1398" s="14"/>
      <c r="BR1398" s="14" t="str">
        <f t="shared" si="659"/>
        <v/>
      </c>
      <c r="BS1398" s="14" t="str">
        <f t="shared" si="660"/>
        <v/>
      </c>
      <c r="BW1398" s="31" t="str">
        <f t="shared" si="661"/>
        <v>11A</v>
      </c>
      <c r="BX1398" s="31" t="str">
        <f t="shared" si="662"/>
        <v>11B</v>
      </c>
      <c r="BY1398" s="31" t="str">
        <f t="shared" si="663"/>
        <v>3</v>
      </c>
      <c r="BZ1398" s="31" t="str">
        <f t="shared" si="664"/>
        <v>4</v>
      </c>
      <c r="CA1398" s="31" t="str">
        <f t="shared" si="665"/>
        <v/>
      </c>
      <c r="CB1398" s="31" t="str">
        <f t="shared" si="666"/>
        <v>5</v>
      </c>
      <c r="CC1398" s="31" t="str">
        <f t="shared" si="667"/>
        <v>6</v>
      </c>
      <c r="CD1398" s="31" t="str">
        <f t="shared" si="668"/>
        <v/>
      </c>
      <c r="CE1398" s="31" t="str">
        <f t="shared" si="669"/>
        <v/>
      </c>
      <c r="CF1398" s="31" t="e">
        <f t="shared" ca="1" si="670"/>
        <v>#NAME?</v>
      </c>
      <c r="CG1398" s="31" t="e">
        <f t="shared" ca="1" si="671"/>
        <v>#NAME?</v>
      </c>
      <c r="CH1398" s="31" t="e">
        <f t="shared" ca="1" si="672"/>
        <v>#NAME?</v>
      </c>
      <c r="CI1398" s="31" t="e">
        <f t="shared" ca="1" si="673"/>
        <v>#NAME?</v>
      </c>
    </row>
    <row r="1399" spans="1:87" s="31" customFormat="1" ht="30" hidden="1" x14ac:dyDescent="0.25">
      <c r="A1399" s="9" t="s">
        <v>4493</v>
      </c>
      <c r="B1399" s="31" t="s">
        <v>1540</v>
      </c>
      <c r="C1399" s="31" t="s">
        <v>2447</v>
      </c>
      <c r="E1399" s="14" t="s">
        <v>1777</v>
      </c>
      <c r="G1399" s="31" t="str">
        <f t="shared" si="650"/>
        <v>Сигнал</v>
      </c>
      <c r="H1399" s="31" t="s">
        <v>1768</v>
      </c>
      <c r="I1399" s="31" t="s">
        <v>4528</v>
      </c>
      <c r="J1399" s="31" t="str">
        <f t="shared" si="645"/>
        <v>DCS_DI_02</v>
      </c>
      <c r="K1399" s="14" t="s">
        <v>5866</v>
      </c>
      <c r="M1399" s="31" t="s">
        <v>2426</v>
      </c>
      <c r="N1399" s="31" t="s">
        <v>107</v>
      </c>
      <c r="O1399" s="31" t="s">
        <v>188</v>
      </c>
      <c r="P1399" s="31" t="s">
        <v>61</v>
      </c>
      <c r="Q1399" s="31" t="s">
        <v>133</v>
      </c>
      <c r="R1399" s="31">
        <v>23</v>
      </c>
      <c r="S1399" s="31">
        <v>24</v>
      </c>
      <c r="T1399" s="31" t="s">
        <v>62</v>
      </c>
      <c r="U1399" s="31" t="str">
        <f t="shared" si="674"/>
        <v>48</v>
      </c>
      <c r="V1399" s="14" t="str">
        <f t="shared" si="646"/>
        <v>AVK 2,5 A, AVK 2,5 A</v>
      </c>
      <c r="W1399" s="31" t="str">
        <f t="shared" si="651"/>
        <v>O1011103_U12</v>
      </c>
      <c r="X1399" s="14" t="str">
        <f t="shared" si="652"/>
        <v>HD5516</v>
      </c>
      <c r="Y1399" s="31" t="str">
        <f t="shared" si="653"/>
        <v>O1011103</v>
      </c>
      <c r="Z1399" s="31" t="str">
        <f t="shared" si="654"/>
        <v>TUA711-DIO32</v>
      </c>
      <c r="AA1399" s="14" t="str">
        <f t="shared" si="655"/>
        <v>17-SC-DCS-002/O1011103/ 17-MC-DCS-002</v>
      </c>
      <c r="AB1399" s="31" t="s">
        <v>64</v>
      </c>
      <c r="AC1399" s="31" t="s">
        <v>54</v>
      </c>
      <c r="AD1399" s="31" t="s">
        <v>125</v>
      </c>
      <c r="AE1399" s="31">
        <v>1</v>
      </c>
      <c r="AF1399" s="31" t="s">
        <v>55</v>
      </c>
      <c r="AG1399" s="31" t="s">
        <v>2425</v>
      </c>
      <c r="AH1399" s="31">
        <v>4</v>
      </c>
      <c r="AI1399" s="31">
        <v>12</v>
      </c>
      <c r="AJ1399" s="31" t="s">
        <v>57</v>
      </c>
      <c r="AK1399" s="31">
        <f t="shared" si="647"/>
        <v>32</v>
      </c>
      <c r="AL1399" s="31" t="s">
        <v>62</v>
      </c>
      <c r="AO1399" s="31" t="s">
        <v>63</v>
      </c>
      <c r="AP1399" s="31" t="s">
        <v>1499</v>
      </c>
      <c r="AQ1399" s="14" t="s">
        <v>2448</v>
      </c>
      <c r="AR1399" s="31" t="s">
        <v>5716</v>
      </c>
      <c r="AS1399" s="31" t="s">
        <v>68</v>
      </c>
      <c r="AT1399" s="14" t="s">
        <v>5724</v>
      </c>
      <c r="AU1399" s="31" t="s">
        <v>5858</v>
      </c>
      <c r="AV1399" s="31" t="s">
        <v>5801</v>
      </c>
      <c r="AW1399" s="31" t="s">
        <v>5802</v>
      </c>
      <c r="AX1399" s="31" t="s">
        <v>5724</v>
      </c>
      <c r="BK1399" s="14" t="str">
        <f t="shared" si="656"/>
        <v>TS-Q-01:23/
O1011103_U12:3</v>
      </c>
      <c r="BL1399" s="14" t="str">
        <f t="shared" si="657"/>
        <v>TS-Q-01:24/
O1011103_U12:4</v>
      </c>
      <c r="BM1399" s="14" t="str">
        <f t="shared" si="658"/>
        <v/>
      </c>
      <c r="BN1399" s="14"/>
      <c r="BO1399" s="14" t="str">
        <f t="shared" si="648"/>
        <v>O1011103:12A/
O1011103_U12:5</v>
      </c>
      <c r="BP1399" s="14" t="str">
        <f t="shared" si="649"/>
        <v>O1011103:12B/
O1011103_U12:6</v>
      </c>
      <c r="BQ1399" s="14"/>
      <c r="BR1399" s="14" t="str">
        <f t="shared" si="659"/>
        <v/>
      </c>
      <c r="BS1399" s="14" t="str">
        <f t="shared" si="660"/>
        <v/>
      </c>
      <c r="BW1399" s="31" t="str">
        <f t="shared" si="661"/>
        <v>12A</v>
      </c>
      <c r="BX1399" s="31" t="str">
        <f t="shared" si="662"/>
        <v>12B</v>
      </c>
      <c r="BY1399" s="31" t="str">
        <f t="shared" si="663"/>
        <v>3</v>
      </c>
      <c r="BZ1399" s="31" t="str">
        <f t="shared" si="664"/>
        <v>4</v>
      </c>
      <c r="CA1399" s="31" t="str">
        <f t="shared" si="665"/>
        <v/>
      </c>
      <c r="CB1399" s="31" t="str">
        <f t="shared" si="666"/>
        <v>5</v>
      </c>
      <c r="CC1399" s="31" t="str">
        <f t="shared" si="667"/>
        <v>6</v>
      </c>
      <c r="CD1399" s="31" t="str">
        <f t="shared" si="668"/>
        <v/>
      </c>
      <c r="CE1399" s="31" t="str">
        <f t="shared" si="669"/>
        <v/>
      </c>
      <c r="CF1399" s="31" t="e">
        <f t="shared" ca="1" si="670"/>
        <v>#NAME?</v>
      </c>
      <c r="CG1399" s="31" t="e">
        <f t="shared" ca="1" si="671"/>
        <v>#NAME?</v>
      </c>
      <c r="CH1399" s="31" t="e">
        <f t="shared" ca="1" si="672"/>
        <v>#NAME?</v>
      </c>
      <c r="CI1399" s="31" t="e">
        <f t="shared" ca="1" si="673"/>
        <v>#NAME?</v>
      </c>
    </row>
    <row r="1400" spans="1:87" s="31" customFormat="1" ht="30" hidden="1" x14ac:dyDescent="0.25">
      <c r="A1400" s="9" t="s">
        <v>4493</v>
      </c>
      <c r="B1400" s="31" t="s">
        <v>1540</v>
      </c>
      <c r="C1400" s="31" t="s">
        <v>1541</v>
      </c>
      <c r="E1400" s="14" t="s">
        <v>1253</v>
      </c>
      <c r="G1400" s="31" t="str">
        <f t="shared" si="650"/>
        <v>Сигнал</v>
      </c>
      <c r="H1400" s="31" t="s">
        <v>1262</v>
      </c>
      <c r="I1400" s="31" t="s">
        <v>4528</v>
      </c>
      <c r="J1400" s="31" t="str">
        <f t="shared" si="645"/>
        <v>DCS_DO_01</v>
      </c>
      <c r="K1400" s="14" t="s">
        <v>5866</v>
      </c>
      <c r="M1400" s="31" t="s">
        <v>1531</v>
      </c>
      <c r="N1400" s="31" t="s">
        <v>1261</v>
      </c>
      <c r="O1400" s="31" t="s">
        <v>1285</v>
      </c>
      <c r="P1400" s="31" t="s">
        <v>61</v>
      </c>
      <c r="Q1400" s="31" t="s">
        <v>893</v>
      </c>
      <c r="R1400" s="31">
        <v>11</v>
      </c>
      <c r="S1400" s="31">
        <v>12</v>
      </c>
      <c r="T1400" s="31" t="s">
        <v>62</v>
      </c>
      <c r="U1400" s="31" t="str">
        <f t="shared" si="674"/>
        <v>30</v>
      </c>
      <c r="V1400" s="14" t="str">
        <f t="shared" si="646"/>
        <v>AVK 2,5 A, AVK 2,5 A</v>
      </c>
      <c r="W1400" s="31" t="str">
        <f t="shared" si="651"/>
        <v/>
      </c>
      <c r="X1400" s="14" t="str">
        <f t="shared" si="652"/>
        <v/>
      </c>
      <c r="Y1400" s="31" t="str">
        <f t="shared" si="653"/>
        <v>O1011203</v>
      </c>
      <c r="Z1400" s="31" t="str">
        <f t="shared" si="654"/>
        <v>TUA711-DOR32</v>
      </c>
      <c r="AA1400" s="14" t="str">
        <f t="shared" si="655"/>
        <v>17-SC-DCS-002/O1011203/ 17-MC-DCS-002</v>
      </c>
      <c r="AB1400" s="31" t="s">
        <v>64</v>
      </c>
      <c r="AC1400" s="31" t="s">
        <v>54</v>
      </c>
      <c r="AD1400" s="31" t="s">
        <v>125</v>
      </c>
      <c r="AE1400" s="31">
        <v>1</v>
      </c>
      <c r="AF1400" s="31" t="s">
        <v>1254</v>
      </c>
      <c r="AG1400" s="31" t="s">
        <v>4490</v>
      </c>
      <c r="AH1400" s="31">
        <v>4</v>
      </c>
      <c r="AI1400" s="31">
        <v>23</v>
      </c>
      <c r="AJ1400" s="31" t="s">
        <v>1256</v>
      </c>
      <c r="AK1400" s="31">
        <f t="shared" si="647"/>
        <v>32</v>
      </c>
      <c r="AL1400" s="31">
        <v>0.25</v>
      </c>
      <c r="AO1400" s="31" t="s">
        <v>63</v>
      </c>
      <c r="AP1400" s="31" t="s">
        <v>1499</v>
      </c>
      <c r="AQ1400" s="14" t="s">
        <v>786</v>
      </c>
      <c r="AR1400" s="31" t="s">
        <v>5716</v>
      </c>
      <c r="AS1400" s="31" t="s">
        <v>68</v>
      </c>
      <c r="AT1400" s="14" t="s">
        <v>5724</v>
      </c>
      <c r="AU1400" s="31" t="s">
        <v>5858</v>
      </c>
      <c r="AV1400" s="31" t="s">
        <v>5796</v>
      </c>
      <c r="AW1400" s="31" t="s">
        <v>5798</v>
      </c>
      <c r="AX1400" s="31" t="s">
        <v>5724</v>
      </c>
      <c r="BK1400" s="14" t="str">
        <f t="shared" si="656"/>
        <v/>
      </c>
      <c r="BL1400" s="14" t="str">
        <f t="shared" si="657"/>
        <v/>
      </c>
      <c r="BM1400" s="14" t="str">
        <f t="shared" si="658"/>
        <v/>
      </c>
      <c r="BN1400" s="14"/>
      <c r="BO1400" s="14" t="str">
        <f t="shared" si="648"/>
        <v/>
      </c>
      <c r="BP1400" s="14" t="str">
        <f t="shared" si="649"/>
        <v/>
      </c>
      <c r="BQ1400" s="14"/>
      <c r="BR1400" s="14" t="str">
        <f t="shared" si="659"/>
        <v>TS-P-01:11/
O1011203:23A</v>
      </c>
      <c r="BS1400" s="14" t="str">
        <f t="shared" si="660"/>
        <v>TS-P-01:12/
O1011203:23C</v>
      </c>
      <c r="BW1400" s="31" t="str">
        <f t="shared" si="661"/>
        <v/>
      </c>
      <c r="BX1400" s="31" t="str">
        <f t="shared" si="662"/>
        <v/>
      </c>
      <c r="BY1400" s="31" t="str">
        <f t="shared" si="663"/>
        <v/>
      </c>
      <c r="BZ1400" s="31" t="str">
        <f t="shared" si="664"/>
        <v/>
      </c>
      <c r="CA1400" s="31" t="str">
        <f t="shared" si="665"/>
        <v/>
      </c>
      <c r="CB1400" s="31" t="str">
        <f t="shared" si="666"/>
        <v/>
      </c>
      <c r="CC1400" s="31" t="str">
        <f t="shared" si="667"/>
        <v/>
      </c>
      <c r="CD1400" s="31" t="str">
        <f t="shared" si="668"/>
        <v>23A</v>
      </c>
      <c r="CE1400" s="31" t="e">
        <f t="shared" ca="1" si="669"/>
        <v>#NAME?</v>
      </c>
      <c r="CF1400" s="31" t="e">
        <f t="shared" ca="1" si="670"/>
        <v>#NAME?</v>
      </c>
      <c r="CG1400" s="31" t="e">
        <f t="shared" ca="1" si="671"/>
        <v>#NAME?</v>
      </c>
      <c r="CH1400" s="31" t="e">
        <f t="shared" ca="1" si="672"/>
        <v>#NAME?</v>
      </c>
      <c r="CI1400" s="31" t="e">
        <f t="shared" ca="1" si="673"/>
        <v>#NAME?</v>
      </c>
    </row>
    <row r="1401" spans="1:87" s="31" customFormat="1" ht="30" hidden="1" x14ac:dyDescent="0.25">
      <c r="A1401" s="9" t="s">
        <v>4493</v>
      </c>
      <c r="B1401" s="31" t="s">
        <v>1500</v>
      </c>
      <c r="C1401" s="31" t="s">
        <v>2370</v>
      </c>
      <c r="E1401" s="14" t="s">
        <v>1777</v>
      </c>
      <c r="G1401" s="31" t="str">
        <f t="shared" si="650"/>
        <v>Сигнал</v>
      </c>
      <c r="H1401" s="31" t="s">
        <v>1764</v>
      </c>
      <c r="I1401" s="31" t="s">
        <v>4528</v>
      </c>
      <c r="J1401" s="31" t="str">
        <f t="shared" si="645"/>
        <v>DCS_DI_02</v>
      </c>
      <c r="K1401" s="14" t="s">
        <v>5866</v>
      </c>
      <c r="M1401" s="31" t="s">
        <v>2346</v>
      </c>
      <c r="N1401" s="31" t="s">
        <v>107</v>
      </c>
      <c r="O1401" s="31" t="s">
        <v>191</v>
      </c>
      <c r="P1401" s="31" t="s">
        <v>61</v>
      </c>
      <c r="Q1401" s="31" t="s">
        <v>2291</v>
      </c>
      <c r="R1401" s="31">
        <v>25</v>
      </c>
      <c r="S1401" s="31">
        <v>26</v>
      </c>
      <c r="T1401" s="31" t="s">
        <v>62</v>
      </c>
      <c r="U1401" s="31" t="str">
        <f t="shared" si="674"/>
        <v>48</v>
      </c>
      <c r="V1401" s="14" t="str">
        <f t="shared" si="646"/>
        <v>AVK 2,5 A, AVK 2,5 A</v>
      </c>
      <c r="W1401" s="31" t="str">
        <f t="shared" si="651"/>
        <v>O1011102_U11</v>
      </c>
      <c r="X1401" s="14" t="str">
        <f t="shared" si="652"/>
        <v>HD5516</v>
      </c>
      <c r="Y1401" s="31" t="str">
        <f t="shared" si="653"/>
        <v>O1011102</v>
      </c>
      <c r="Z1401" s="31" t="str">
        <f t="shared" si="654"/>
        <v>TUA711-DIO32</v>
      </c>
      <c r="AA1401" s="14" t="str">
        <f t="shared" si="655"/>
        <v>17-SC-DCS-002/O1011102/ 17-MC-DCS-002</v>
      </c>
      <c r="AB1401" s="31" t="s">
        <v>64</v>
      </c>
      <c r="AC1401" s="31" t="s">
        <v>54</v>
      </c>
      <c r="AD1401" s="31" t="s">
        <v>125</v>
      </c>
      <c r="AE1401" s="31">
        <v>1</v>
      </c>
      <c r="AF1401" s="31" t="s">
        <v>55</v>
      </c>
      <c r="AG1401" s="31" t="s">
        <v>2351</v>
      </c>
      <c r="AH1401" s="31">
        <v>3</v>
      </c>
      <c r="AI1401" s="31">
        <v>11</v>
      </c>
      <c r="AJ1401" s="31" t="s">
        <v>57</v>
      </c>
      <c r="AK1401" s="31">
        <f t="shared" si="647"/>
        <v>32</v>
      </c>
      <c r="AL1401" s="31" t="s">
        <v>62</v>
      </c>
      <c r="AO1401" s="31" t="s">
        <v>63</v>
      </c>
      <c r="AP1401" s="31" t="s">
        <v>1503</v>
      </c>
      <c r="AQ1401" s="14" t="s">
        <v>2371</v>
      </c>
      <c r="AR1401" s="31" t="s">
        <v>5716</v>
      </c>
      <c r="AS1401" s="31" t="s">
        <v>68</v>
      </c>
      <c r="AT1401" s="14" t="s">
        <v>5724</v>
      </c>
      <c r="AU1401" s="31" t="s">
        <v>5858</v>
      </c>
      <c r="AV1401" s="31" t="s">
        <v>5796</v>
      </c>
      <c r="AW1401" s="31" t="s">
        <v>5800</v>
      </c>
      <c r="AX1401" s="31" t="s">
        <v>5724</v>
      </c>
      <c r="BK1401" s="14" t="str">
        <f t="shared" si="656"/>
        <v>TS-R-04:25/
O1011102_U11:3</v>
      </c>
      <c r="BL1401" s="14" t="str">
        <f t="shared" si="657"/>
        <v>TS-R-04:26/
O1011102_U11:4</v>
      </c>
      <c r="BM1401" s="14" t="str">
        <f t="shared" si="658"/>
        <v/>
      </c>
      <c r="BN1401" s="14"/>
      <c r="BO1401" s="14" t="str">
        <f t="shared" si="648"/>
        <v>O1011102:11A/
O1011102_U11:5</v>
      </c>
      <c r="BP1401" s="14" t="str">
        <f t="shared" si="649"/>
        <v>O1011102:11B/
O1011102_U11:6</v>
      </c>
      <c r="BQ1401" s="14"/>
      <c r="BR1401" s="14" t="str">
        <f t="shared" si="659"/>
        <v/>
      </c>
      <c r="BS1401" s="14" t="str">
        <f t="shared" si="660"/>
        <v/>
      </c>
      <c r="BW1401" s="31" t="str">
        <f t="shared" si="661"/>
        <v>11A</v>
      </c>
      <c r="BX1401" s="31" t="str">
        <f t="shared" si="662"/>
        <v>11B</v>
      </c>
      <c r="BY1401" s="31" t="str">
        <f t="shared" si="663"/>
        <v>3</v>
      </c>
      <c r="BZ1401" s="31" t="str">
        <f t="shared" si="664"/>
        <v>4</v>
      </c>
      <c r="CA1401" s="31" t="str">
        <f t="shared" si="665"/>
        <v/>
      </c>
      <c r="CB1401" s="31" t="str">
        <f t="shared" si="666"/>
        <v>5</v>
      </c>
      <c r="CC1401" s="31" t="str">
        <f t="shared" si="667"/>
        <v>6</v>
      </c>
      <c r="CD1401" s="31" t="str">
        <f t="shared" si="668"/>
        <v/>
      </c>
      <c r="CE1401" s="31" t="str">
        <f t="shared" si="669"/>
        <v/>
      </c>
      <c r="CF1401" s="31" t="e">
        <f t="shared" ca="1" si="670"/>
        <v>#NAME?</v>
      </c>
      <c r="CG1401" s="31" t="e">
        <f t="shared" ca="1" si="671"/>
        <v>#NAME?</v>
      </c>
      <c r="CH1401" s="31" t="e">
        <f t="shared" ca="1" si="672"/>
        <v>#NAME?</v>
      </c>
      <c r="CI1401" s="31" t="e">
        <f t="shared" ca="1" si="673"/>
        <v>#NAME?</v>
      </c>
    </row>
    <row r="1402" spans="1:87" s="31" customFormat="1" ht="30" hidden="1" x14ac:dyDescent="0.25">
      <c r="A1402" s="9" t="s">
        <v>4493</v>
      </c>
      <c r="B1402" s="31" t="s">
        <v>1500</v>
      </c>
      <c r="C1402" s="31" t="s">
        <v>2372</v>
      </c>
      <c r="E1402" s="14" t="s">
        <v>1777</v>
      </c>
      <c r="G1402" s="31" t="str">
        <f t="shared" si="650"/>
        <v>Сигнал</v>
      </c>
      <c r="H1402" s="31" t="s">
        <v>1768</v>
      </c>
      <c r="I1402" s="31" t="s">
        <v>4528</v>
      </c>
      <c r="J1402" s="31" t="str">
        <f t="shared" si="645"/>
        <v>DCS_DI_02</v>
      </c>
      <c r="K1402" s="14" t="s">
        <v>5866</v>
      </c>
      <c r="M1402" s="31" t="s">
        <v>2346</v>
      </c>
      <c r="N1402" s="31" t="s">
        <v>107</v>
      </c>
      <c r="O1402" s="31" t="s">
        <v>194</v>
      </c>
      <c r="P1402" s="31" t="s">
        <v>61</v>
      </c>
      <c r="Q1402" s="31" t="s">
        <v>2291</v>
      </c>
      <c r="R1402" s="31">
        <v>27</v>
      </c>
      <c r="S1402" s="31">
        <v>28</v>
      </c>
      <c r="T1402" s="31" t="s">
        <v>62</v>
      </c>
      <c r="U1402" s="31" t="str">
        <f t="shared" si="674"/>
        <v>48</v>
      </c>
      <c r="V1402" s="14" t="str">
        <f t="shared" si="646"/>
        <v>AVK 2,5 A, AVK 2,5 A</v>
      </c>
      <c r="W1402" s="31" t="str">
        <f t="shared" si="651"/>
        <v>O1011102_U12</v>
      </c>
      <c r="X1402" s="14" t="str">
        <f t="shared" si="652"/>
        <v>HD5516</v>
      </c>
      <c r="Y1402" s="31" t="str">
        <f t="shared" si="653"/>
        <v>O1011102</v>
      </c>
      <c r="Z1402" s="31" t="str">
        <f t="shared" si="654"/>
        <v>TUA711-DIO32</v>
      </c>
      <c r="AA1402" s="14" t="str">
        <f t="shared" si="655"/>
        <v>17-SC-DCS-002/O1011102/ 17-MC-DCS-002</v>
      </c>
      <c r="AB1402" s="31" t="s">
        <v>64</v>
      </c>
      <c r="AC1402" s="31" t="s">
        <v>54</v>
      </c>
      <c r="AD1402" s="31" t="s">
        <v>125</v>
      </c>
      <c r="AE1402" s="31">
        <v>1</v>
      </c>
      <c r="AF1402" s="31" t="s">
        <v>55</v>
      </c>
      <c r="AG1402" s="31" t="s">
        <v>2351</v>
      </c>
      <c r="AH1402" s="31">
        <v>3</v>
      </c>
      <c r="AI1402" s="31">
        <v>12</v>
      </c>
      <c r="AJ1402" s="31" t="s">
        <v>57</v>
      </c>
      <c r="AK1402" s="31">
        <f t="shared" si="647"/>
        <v>32</v>
      </c>
      <c r="AL1402" s="31" t="s">
        <v>62</v>
      </c>
      <c r="AO1402" s="31" t="s">
        <v>63</v>
      </c>
      <c r="AP1402" s="31" t="s">
        <v>1503</v>
      </c>
      <c r="AQ1402" s="14" t="s">
        <v>2373</v>
      </c>
      <c r="AR1402" s="31" t="s">
        <v>5716</v>
      </c>
      <c r="AS1402" s="31" t="s">
        <v>68</v>
      </c>
      <c r="AT1402" s="14" t="s">
        <v>5724</v>
      </c>
      <c r="AU1402" s="31" t="s">
        <v>5858</v>
      </c>
      <c r="AV1402" s="31" t="s">
        <v>5801</v>
      </c>
      <c r="AW1402" s="31" t="s">
        <v>5802</v>
      </c>
      <c r="AX1402" s="31" t="s">
        <v>5724</v>
      </c>
      <c r="BK1402" s="14" t="str">
        <f t="shared" si="656"/>
        <v>TS-R-04:27/
O1011102_U12:3</v>
      </c>
      <c r="BL1402" s="14" t="str">
        <f t="shared" si="657"/>
        <v>TS-R-04:28/
O1011102_U12:4</v>
      </c>
      <c r="BM1402" s="14" t="str">
        <f t="shared" si="658"/>
        <v/>
      </c>
      <c r="BN1402" s="14"/>
      <c r="BO1402" s="14" t="str">
        <f t="shared" si="648"/>
        <v>O1011102:12A/
O1011102_U12:5</v>
      </c>
      <c r="BP1402" s="14" t="str">
        <f t="shared" si="649"/>
        <v>O1011102:12B/
O1011102_U12:6</v>
      </c>
      <c r="BQ1402" s="14"/>
      <c r="BR1402" s="14" t="str">
        <f t="shared" si="659"/>
        <v/>
      </c>
      <c r="BS1402" s="14" t="str">
        <f t="shared" si="660"/>
        <v/>
      </c>
      <c r="BW1402" s="31" t="str">
        <f t="shared" si="661"/>
        <v>12A</v>
      </c>
      <c r="BX1402" s="31" t="str">
        <f t="shared" si="662"/>
        <v>12B</v>
      </c>
      <c r="BY1402" s="31" t="str">
        <f t="shared" si="663"/>
        <v>3</v>
      </c>
      <c r="BZ1402" s="31" t="str">
        <f t="shared" si="664"/>
        <v>4</v>
      </c>
      <c r="CA1402" s="31" t="str">
        <f t="shared" si="665"/>
        <v/>
      </c>
      <c r="CB1402" s="31" t="str">
        <f t="shared" si="666"/>
        <v>5</v>
      </c>
      <c r="CC1402" s="31" t="str">
        <f t="shared" si="667"/>
        <v>6</v>
      </c>
      <c r="CD1402" s="31" t="str">
        <f t="shared" si="668"/>
        <v/>
      </c>
      <c r="CE1402" s="31" t="str">
        <f t="shared" si="669"/>
        <v/>
      </c>
      <c r="CF1402" s="31" t="e">
        <f t="shared" ca="1" si="670"/>
        <v>#NAME?</v>
      </c>
      <c r="CG1402" s="31" t="e">
        <f t="shared" ca="1" si="671"/>
        <v>#NAME?</v>
      </c>
      <c r="CH1402" s="31" t="e">
        <f t="shared" ca="1" si="672"/>
        <v>#NAME?</v>
      </c>
      <c r="CI1402" s="31" t="e">
        <f t="shared" ca="1" si="673"/>
        <v>#NAME?</v>
      </c>
    </row>
    <row r="1403" spans="1:87" s="31" customFormat="1" ht="30" hidden="1" x14ac:dyDescent="0.25">
      <c r="A1403" s="9" t="s">
        <v>4493</v>
      </c>
      <c r="B1403" s="31" t="s">
        <v>1500</v>
      </c>
      <c r="C1403" s="31" t="s">
        <v>1501</v>
      </c>
      <c r="E1403" s="14" t="s">
        <v>1253</v>
      </c>
      <c r="G1403" s="31" t="str">
        <f t="shared" si="650"/>
        <v>Сигнал</v>
      </c>
      <c r="H1403" s="31" t="s">
        <v>1262</v>
      </c>
      <c r="I1403" s="31" t="s">
        <v>4528</v>
      </c>
      <c r="J1403" s="31" t="str">
        <f t="shared" ref="J1403:J1466" si="675">IF(E1403="AI-IS (4-20 mA, 2 wire) DCS","DCS_AI_01",
IF(E1403="AI-IS (4-20 mA, 4 wire) DCS","DCS_AI_03",
IF(E1403="AI-IS (4-20 mA, passive) DCS","DCS_AI_01",
IF(E1403="AI-NIS (4-20 mA, 2 wire) DCS","DCS_AI_01",
IF(E1403="AI-NIS (4-20 mA, 4 wire) DCS","DCS_AI_03",
IF(E1403="AI-NIS (4-20 mA, passive) DCS","DCS_AI_01",
IF(E1403="AI-R-IS (4-20 mA, 2 wire) DCS","DCS_AI_02",
IF(E1403="AI-R-IS (4-20 mA, 4 wire) DCS","DCS_AI_04",
IF(E1403="AI-R-NIS (4-20 mA, 2 wire) DCS","DCS_AI_02",
IF(E1403="AI-R-NIS (4-20 mA, passive) DCS","DCS_AI_02",
IF(E1403="AI-R-NIS (4-20 mA, 4 wire) DCS","DCS_AI_04",
IF(E1403="AI-RTD-NIS (3 wire) DCS","DCS_AI_05",
IF(E1403="AO-IS (4-20 mA) DCS","DCS_AO_01",
IF(E1403="AO-NIS (4-20 mA) DCS","DCS_AO_01",
IF(E1403="AO-R-IS (4-20 mA) DCS","DCS_AO_02",
IF(E1403="AO-R-NIS (4-20 mA) DCS","DCS_AO_02",
IF(E1403="DI-IS (NAMUR) DCS","DCS_DI_02",
IF(E1403="DI-NIS (NAMUR) DCS","DCS_DI_02",
IF(E1403="DI-NIS (Conductivity) DCS","DCS_DI_04",
IF(E1403="DI-NIS (Diagnostic) DCS","DCS_DI_01",
IF(E1403="DI-NIS (MCC 230VAC) DCS","DCS_DI_03",
IF(E1403="DI-NIS (MCC 220VDC) DCS","DCS_DI_05",
IF(E1403="DI-NIS (Thermistors PTC) DCS","DCS_DI_02",
IF(E1403="DI-NIS (VFC) DCS","DCS_DI_01",
IF(E1403="DI-NIS (24VDC) DCS ","DCS_DI_07",
IF(E1403="DO-NIS (24VDC) DCS","DCS_DO_01",
IF(E1403="DO-NIS (MCC 230VAC) DCS","DCS_DO_03",
IF(E1403="DO-NIS (MCC 220VDC) DCS","DCS_DO_04",
IF(E1403="DO-NIS (VFC NO) DCS","DCS_DO_02",
IF(E1403="PI-IS (Pulse Input) DCS","DCS_PI_01",
IF(E1403="PI-R-IS (Pulse Input) DCS","DCS_PI_01",
IF(E1403="AI-R-NIS (PI converter, 3 wire) DCS","DCS_PI_01",
IF(E1403="PI-NIS (Pulse Input) DCS","DCS_PI_01","")))))))))))))))))))))))))))))))))</f>
        <v>DCS_DO_01</v>
      </c>
      <c r="K1403" s="14" t="s">
        <v>5866</v>
      </c>
      <c r="M1403" s="31" t="s">
        <v>1475</v>
      </c>
      <c r="N1403" s="31" t="s">
        <v>1261</v>
      </c>
      <c r="O1403" s="31" t="s">
        <v>1289</v>
      </c>
      <c r="P1403" s="31" t="s">
        <v>61</v>
      </c>
      <c r="Q1403" s="31" t="s">
        <v>600</v>
      </c>
      <c r="R1403" s="31">
        <v>15</v>
      </c>
      <c r="S1403" s="31">
        <v>16</v>
      </c>
      <c r="T1403" s="31" t="s">
        <v>62</v>
      </c>
      <c r="U1403" s="31" t="str">
        <f t="shared" si="674"/>
        <v>30</v>
      </c>
      <c r="V1403" s="14" t="str">
        <f t="shared" ref="V1403:V1466" si="676">IF(P1403&lt;&gt;"",
IF(J1403="DCS_AI_01","AVK 2,5 A, AVK 2,5 A",
IF(J1403="DCS_AI_02","AVK 2,5 A, AVK 2,5 A",
IF(J1403="DCS_AI_03","AVK 2,5 A, AVK 2,5 A",
IF(J1403="DCS_AI_04","AVK 2,5 A, AVK 2,5 A",
IF(J1403="DCS_AI_05","AVK 2,5 A, AVK 2,5 A, AVK 2,5 A",
IF(J1403="DCS_AO_01","AVK 2,5 A, AVK 2,5 A",
IF(J1403="DCS_AO_02","AVK 2,5 A, AVK 2,5 A",
IF(J1403="DCS_DI_01","AVK 2,5 A, AVK 2,5 A",
IF(J1403="DCS_DI_02","AVK 2,5 A, AVK 2,5 A",
IF(J1403="DCS_DI_03","ASK 3MLD, ASK 3MB",
IF(J1403="DCS_DI_04","AVK 2,5 A, AVK 2,5 A",
IF(J1403="DCS_DI_05","ASK 3MLD, ASK 3MB",
IF(J1403="DCS_DI_07","AVK 2,5 A, AVK 2,5 A",
IF(J1403="DCS_DO_01","AVK 2,5 A, AVK 2,5 A",
IF(J1403="DCS_DO_01_HOLD","AVK 2,5 A, AVK 2,5 A",
IF(J1403="DCS_DO_02","AVK 2,5 A, AVK 2,5 A",
IF(J1403="DCS_DO_03","ASK 3MLD, ASK 3MB",
IF(J1403="DCS_DO_04","ASK 3MLD, ASK 3MB",
IF(J1403="DCS_PI_01","AVK 2,5 A, AVK 2,5 A",""))))))))))))))))))),"")</f>
        <v>AVK 2,5 A, AVK 2,5 A</v>
      </c>
      <c r="W1403" s="31" t="str">
        <f t="shared" si="651"/>
        <v/>
      </c>
      <c r="X1403" s="14" t="str">
        <f t="shared" si="652"/>
        <v/>
      </c>
      <c r="Y1403" s="31" t="str">
        <f t="shared" si="653"/>
        <v>O1011203</v>
      </c>
      <c r="Z1403" s="31" t="str">
        <f t="shared" si="654"/>
        <v>TUA711-DOR32</v>
      </c>
      <c r="AA1403" s="14" t="str">
        <f t="shared" si="655"/>
        <v>17-SC-DCS-002/O1011203/ 17-MC-DCS-002</v>
      </c>
      <c r="AB1403" s="31" t="s">
        <v>64</v>
      </c>
      <c r="AC1403" s="31" t="s">
        <v>54</v>
      </c>
      <c r="AD1403" s="31" t="s">
        <v>125</v>
      </c>
      <c r="AE1403" s="31">
        <v>1</v>
      </c>
      <c r="AF1403" s="31" t="s">
        <v>1254</v>
      </c>
      <c r="AG1403" s="31" t="s">
        <v>4490</v>
      </c>
      <c r="AH1403" s="31">
        <v>4</v>
      </c>
      <c r="AI1403" s="31">
        <v>4</v>
      </c>
      <c r="AJ1403" s="31" t="s">
        <v>1256</v>
      </c>
      <c r="AK1403" s="31">
        <f t="shared" ref="AK1403:AK1466" si="677">COUNTIF(Y:Y,Y1403)</f>
        <v>32</v>
      </c>
      <c r="AL1403" s="31">
        <v>0.25</v>
      </c>
      <c r="AO1403" s="31" t="s">
        <v>63</v>
      </c>
      <c r="AP1403" s="31" t="s">
        <v>1503</v>
      </c>
      <c r="AQ1403" s="14" t="s">
        <v>1502</v>
      </c>
      <c r="AR1403" s="31" t="s">
        <v>5716</v>
      </c>
      <c r="AS1403" s="31" t="s">
        <v>68</v>
      </c>
      <c r="AT1403" s="14" t="s">
        <v>5724</v>
      </c>
      <c r="AU1403" s="31" t="s">
        <v>5858</v>
      </c>
      <c r="AV1403" s="31" t="s">
        <v>5796</v>
      </c>
      <c r="AW1403" s="31" t="s">
        <v>5798</v>
      </c>
      <c r="AX1403" s="31" t="s">
        <v>5724</v>
      </c>
      <c r="BK1403" s="14" t="str">
        <f t="shared" si="656"/>
        <v/>
      </c>
      <c r="BL1403" s="14" t="str">
        <f t="shared" si="657"/>
        <v/>
      </c>
      <c r="BM1403" s="14" t="str">
        <f t="shared" si="658"/>
        <v/>
      </c>
      <c r="BN1403" s="14"/>
      <c r="BO1403" s="14" t="str">
        <f t="shared" ref="BO1403:BO1466" si="678">IF(AND(J1403="DCS_AI_01",W1403&lt;&gt;""),CONCATENATE(AG1403,":",AI1403,"A/",CHAR(10),W1403,":5"),
IF(AND(J1403="DCS_AI_02",W1403&lt;&gt;""),CONCATENATE(AG1403,":",AI1403,"A/",CHAR(10),W1403,":5"),
IF(AND(J1403="DCS_AI_03",W1403&lt;&gt;""),CONCATENATE(AG1403,":",AI1403,"A/",CHAR(10),W1403,":5"),
IF(AND(J1403="DCS_AI_04",W1403&lt;&gt;""),CONCATENATE(AG1403,":",AI1403,"A/",CHAR(10),W1403,":5"),
IF(AND(J1403="DCS_AI_05",W1403&lt;&gt;""),CONCATENATE(AG1403,":",AI1403,"A/",CHAR(10),W1403,":5"),
IF(AND(J1403="DCS_AO_01",W1403&lt;&gt;""),CONCATENATE(AG1403,":",AI1403,"A/",CHAR(10),W1403,":5"),
IF(AND(J1403="DCS_AO_02",W1403&lt;&gt;""),CONCATENATE(AG1403,":",AI1403,"A/",CHAR(10),W1403,":5"),
IF(AND(J1403="DCS_DI_02",W1403&lt;&gt;""),CONCATENATE(AG1403,":",AI1403,"A/",CHAR(10),W1403,":5"),
IF(AND(J1403="DCS_DI_04",W1403&lt;&gt;""),CONCATENATE(AG1403,":",AI1403,"A/",CHAR(10),W1403,":7"),
IF(AND(J1403="DCS_PI_01",W1403&lt;&gt;""),CONCATENATE(AG1403,":",AI1403,"A/",CHAR(10),W1403,":3"),""))))))))))</f>
        <v/>
      </c>
      <c r="BP1403" s="14" t="str">
        <f t="shared" ref="BP1403:BP1466" si="679">IF(AND(J1403="DCS_AI_01",W1403&lt;&gt;""),CONCATENATE(AG1403,":",AI1403,"C/",CHAR(10),W1403,":6"),
IF(AND(J1403="DCS_AI_02",W1403&lt;&gt;""),CONCATENATE(AG1403,":",AI1403,"C/",CHAR(10),W1403,":6"),
IF(AND(J1403="DCS_AI_03",W1403&lt;&gt;""),CONCATENATE(AG1403,":",AI1403,"C/",CHAR(10),W1403,":6"),
IF(AND(J1403="DCS_AI_04",W1403&lt;&gt;""),CONCATENATE(AG1403,":",AI1403,"C/",CHAR(10),W1403,":6"),
IF(AND(J1403="DCS_AI_05",W1403&lt;&gt;""),CONCATENATE(AG1403,":",AI1403,"C/",CHAR(10),W1403,":6"),
IF(AND(J1403="DCS_AO_01",W1403&lt;&gt;""),CONCATENATE(AG1403,":",AI1403,"C/",CHAR(10),W1403,":6"),
IF(AND(J1403="DCS_AO_02",W1403&lt;&gt;""),CONCATENATE(AG1403,":",AI1403,"C/",CHAR(10),W1403,":6"),
IF(AND(J1403="DCS_DI_02",W1403&lt;&gt;""),CONCATENATE(AG1403,":",AI1403,"B/",CHAR(10),W1403,":6"),
IF(AND(J1403="DCS_DI_04",W1403&lt;&gt;""),CONCATENATE(AG1403,":",AI1403,"B/",CHAR(10),W1403,":8"),
IF(AND(J1403="DCS_PI_01",W1403&lt;&gt;""),CONCATENATE(AG1403,":",AI1403,"C/",CHAR(10),W1403,":4"),""))))))))))</f>
        <v/>
      </c>
      <c r="BQ1403" s="14"/>
      <c r="BR1403" s="14" t="str">
        <f t="shared" si="659"/>
        <v>TS-O-05:15/
O1011203:4A</v>
      </c>
      <c r="BS1403" s="14" t="str">
        <f t="shared" si="660"/>
        <v>TS-O-05:16/
O1011203:4C</v>
      </c>
      <c r="BW1403" s="31" t="str">
        <f t="shared" si="661"/>
        <v/>
      </c>
      <c r="BX1403" s="31" t="str">
        <f t="shared" si="662"/>
        <v/>
      </c>
      <c r="BY1403" s="31" t="str">
        <f t="shared" si="663"/>
        <v/>
      </c>
      <c r="BZ1403" s="31" t="str">
        <f t="shared" si="664"/>
        <v/>
      </c>
      <c r="CA1403" s="31" t="str">
        <f t="shared" si="665"/>
        <v/>
      </c>
      <c r="CB1403" s="31" t="str">
        <f t="shared" si="666"/>
        <v/>
      </c>
      <c r="CC1403" s="31" t="str">
        <f t="shared" si="667"/>
        <v/>
      </c>
      <c r="CD1403" s="31" t="str">
        <f t="shared" si="668"/>
        <v>4A</v>
      </c>
      <c r="CE1403" s="31" t="e">
        <f t="shared" ca="1" si="669"/>
        <v>#NAME?</v>
      </c>
      <c r="CF1403" s="31" t="e">
        <f t="shared" ca="1" si="670"/>
        <v>#NAME?</v>
      </c>
      <c r="CG1403" s="31" t="e">
        <f t="shared" ca="1" si="671"/>
        <v>#NAME?</v>
      </c>
      <c r="CH1403" s="31" t="e">
        <f t="shared" ca="1" si="672"/>
        <v>#NAME?</v>
      </c>
      <c r="CI1403" s="31" t="e">
        <f t="shared" ca="1" si="673"/>
        <v>#NAME?</v>
      </c>
    </row>
    <row r="1404" spans="1:87" s="31" customFormat="1" ht="30" hidden="1" x14ac:dyDescent="0.25">
      <c r="A1404" s="9" t="s">
        <v>4493</v>
      </c>
      <c r="B1404" s="31" t="s">
        <v>1522</v>
      </c>
      <c r="C1404" s="31" t="s">
        <v>2415</v>
      </c>
      <c r="E1404" s="14" t="s">
        <v>1777</v>
      </c>
      <c r="G1404" s="31" t="str">
        <f t="shared" si="650"/>
        <v>Сигнал</v>
      </c>
      <c r="H1404" s="31" t="s">
        <v>1764</v>
      </c>
      <c r="I1404" s="31" t="s">
        <v>4528</v>
      </c>
      <c r="J1404" s="31" t="str">
        <f t="shared" si="675"/>
        <v>DCS_DI_02</v>
      </c>
      <c r="K1404" s="14" t="s">
        <v>5866</v>
      </c>
      <c r="M1404" s="31" t="s">
        <v>2391</v>
      </c>
      <c r="N1404" s="31" t="s">
        <v>107</v>
      </c>
      <c r="O1404" s="31" t="s">
        <v>191</v>
      </c>
      <c r="P1404" s="31" t="s">
        <v>61</v>
      </c>
      <c r="Q1404" s="31" t="s">
        <v>1649</v>
      </c>
      <c r="R1404" s="31">
        <v>25</v>
      </c>
      <c r="S1404" s="31">
        <v>26</v>
      </c>
      <c r="T1404" s="31" t="s">
        <v>62</v>
      </c>
      <c r="U1404" s="31" t="str">
        <f t="shared" si="674"/>
        <v>48</v>
      </c>
      <c r="V1404" s="14" t="str">
        <f t="shared" si="676"/>
        <v>AVK 2,5 A, AVK 2,5 A</v>
      </c>
      <c r="W1404" s="31" t="str">
        <f t="shared" si="651"/>
        <v>O1011102_U29</v>
      </c>
      <c r="X1404" s="14" t="str">
        <f t="shared" si="652"/>
        <v>HD5516</v>
      </c>
      <c r="Y1404" s="31" t="str">
        <f t="shared" si="653"/>
        <v>O1011102</v>
      </c>
      <c r="Z1404" s="31" t="str">
        <f t="shared" si="654"/>
        <v>TUA711-DIO32</v>
      </c>
      <c r="AA1404" s="14" t="str">
        <f t="shared" si="655"/>
        <v>17-SC-DCS-002/O1011102/ 17-MC-DCS-002</v>
      </c>
      <c r="AB1404" s="31" t="s">
        <v>64</v>
      </c>
      <c r="AC1404" s="31" t="s">
        <v>54</v>
      </c>
      <c r="AD1404" s="31" t="s">
        <v>125</v>
      </c>
      <c r="AE1404" s="31">
        <v>1</v>
      </c>
      <c r="AF1404" s="31" t="s">
        <v>55</v>
      </c>
      <c r="AG1404" s="31" t="s">
        <v>2351</v>
      </c>
      <c r="AH1404" s="31">
        <v>3</v>
      </c>
      <c r="AI1404" s="31">
        <v>29</v>
      </c>
      <c r="AJ1404" s="31" t="s">
        <v>57</v>
      </c>
      <c r="AK1404" s="31">
        <f t="shared" si="677"/>
        <v>32</v>
      </c>
      <c r="AL1404" s="31" t="s">
        <v>62</v>
      </c>
      <c r="AO1404" s="31" t="s">
        <v>63</v>
      </c>
      <c r="AP1404" s="31" t="s">
        <v>1503</v>
      </c>
      <c r="AQ1404" s="14" t="s">
        <v>2416</v>
      </c>
      <c r="AR1404" s="31" t="s">
        <v>5716</v>
      </c>
      <c r="AS1404" s="31" t="s">
        <v>68</v>
      </c>
      <c r="AT1404" s="14" t="s">
        <v>5724</v>
      </c>
      <c r="AU1404" s="31" t="s">
        <v>5858</v>
      </c>
      <c r="AV1404" s="31" t="s">
        <v>5796</v>
      </c>
      <c r="AW1404" s="31" t="s">
        <v>5800</v>
      </c>
      <c r="AX1404" s="31" t="s">
        <v>5724</v>
      </c>
      <c r="BK1404" s="14" t="str">
        <f t="shared" si="656"/>
        <v>TS-P-05:25/
O1011102_U29:3</v>
      </c>
      <c r="BL1404" s="14" t="str">
        <f t="shared" si="657"/>
        <v>TS-P-05:26/
O1011102_U29:4</v>
      </c>
      <c r="BM1404" s="14" t="str">
        <f t="shared" si="658"/>
        <v/>
      </c>
      <c r="BN1404" s="14"/>
      <c r="BO1404" s="14" t="str">
        <f t="shared" si="678"/>
        <v>O1011102:29A/
O1011102_U29:5</v>
      </c>
      <c r="BP1404" s="14" t="str">
        <f t="shared" si="679"/>
        <v>O1011102:29B/
O1011102_U29:6</v>
      </c>
      <c r="BQ1404" s="14"/>
      <c r="BR1404" s="14" t="str">
        <f t="shared" si="659"/>
        <v/>
      </c>
      <c r="BS1404" s="14" t="str">
        <f t="shared" si="660"/>
        <v/>
      </c>
      <c r="BW1404" s="31" t="str">
        <f t="shared" si="661"/>
        <v>29A</v>
      </c>
      <c r="BX1404" s="31" t="str">
        <f t="shared" si="662"/>
        <v>29B</v>
      </c>
      <c r="BY1404" s="31" t="str">
        <f t="shared" si="663"/>
        <v>3</v>
      </c>
      <c r="BZ1404" s="31" t="str">
        <f t="shared" si="664"/>
        <v>4</v>
      </c>
      <c r="CA1404" s="31" t="str">
        <f t="shared" si="665"/>
        <v/>
      </c>
      <c r="CB1404" s="31" t="str">
        <f t="shared" si="666"/>
        <v>5</v>
      </c>
      <c r="CC1404" s="31" t="str">
        <f t="shared" si="667"/>
        <v>6</v>
      </c>
      <c r="CD1404" s="31" t="str">
        <f t="shared" si="668"/>
        <v/>
      </c>
      <c r="CE1404" s="31" t="str">
        <f t="shared" si="669"/>
        <v/>
      </c>
      <c r="CF1404" s="31" t="e">
        <f t="shared" ca="1" si="670"/>
        <v>#NAME?</v>
      </c>
      <c r="CG1404" s="31" t="e">
        <f t="shared" ca="1" si="671"/>
        <v>#NAME?</v>
      </c>
      <c r="CH1404" s="31" t="e">
        <f t="shared" ca="1" si="672"/>
        <v>#NAME?</v>
      </c>
      <c r="CI1404" s="31" t="e">
        <f t="shared" ca="1" si="673"/>
        <v>#NAME?</v>
      </c>
    </row>
    <row r="1405" spans="1:87" s="31" customFormat="1" ht="30" hidden="1" x14ac:dyDescent="0.25">
      <c r="A1405" s="9" t="s">
        <v>4493</v>
      </c>
      <c r="B1405" s="31" t="s">
        <v>1522</v>
      </c>
      <c r="C1405" s="31" t="s">
        <v>2417</v>
      </c>
      <c r="E1405" s="14" t="s">
        <v>1777</v>
      </c>
      <c r="G1405" s="31" t="str">
        <f t="shared" si="650"/>
        <v>Сигнал</v>
      </c>
      <c r="H1405" s="31" t="s">
        <v>1768</v>
      </c>
      <c r="I1405" s="31" t="s">
        <v>4528</v>
      </c>
      <c r="J1405" s="31" t="str">
        <f t="shared" si="675"/>
        <v>DCS_DI_02</v>
      </c>
      <c r="K1405" s="14" t="s">
        <v>5866</v>
      </c>
      <c r="M1405" s="31" t="s">
        <v>2391</v>
      </c>
      <c r="N1405" s="31" t="s">
        <v>107</v>
      </c>
      <c r="O1405" s="31" t="s">
        <v>194</v>
      </c>
      <c r="P1405" s="31" t="s">
        <v>61</v>
      </c>
      <c r="Q1405" s="31" t="s">
        <v>1649</v>
      </c>
      <c r="R1405" s="31">
        <v>27</v>
      </c>
      <c r="S1405" s="31">
        <v>28</v>
      </c>
      <c r="T1405" s="31" t="s">
        <v>62</v>
      </c>
      <c r="U1405" s="31" t="str">
        <f t="shared" si="674"/>
        <v>48</v>
      </c>
      <c r="V1405" s="14" t="str">
        <f t="shared" si="676"/>
        <v>AVK 2,5 A, AVK 2,5 A</v>
      </c>
      <c r="W1405" s="31" t="str">
        <f t="shared" si="651"/>
        <v>O1011102_U30</v>
      </c>
      <c r="X1405" s="14" t="str">
        <f t="shared" si="652"/>
        <v>HD5516</v>
      </c>
      <c r="Y1405" s="31" t="str">
        <f t="shared" si="653"/>
        <v>O1011102</v>
      </c>
      <c r="Z1405" s="31" t="str">
        <f t="shared" si="654"/>
        <v>TUA711-DIO32</v>
      </c>
      <c r="AA1405" s="14" t="str">
        <f t="shared" si="655"/>
        <v>17-SC-DCS-002/O1011102/ 17-MC-DCS-002</v>
      </c>
      <c r="AB1405" s="31" t="s">
        <v>64</v>
      </c>
      <c r="AC1405" s="31" t="s">
        <v>54</v>
      </c>
      <c r="AD1405" s="31" t="s">
        <v>125</v>
      </c>
      <c r="AE1405" s="31">
        <v>1</v>
      </c>
      <c r="AF1405" s="31" t="s">
        <v>55</v>
      </c>
      <c r="AG1405" s="31" t="s">
        <v>2351</v>
      </c>
      <c r="AH1405" s="31">
        <v>3</v>
      </c>
      <c r="AI1405" s="31">
        <v>30</v>
      </c>
      <c r="AJ1405" s="31" t="s">
        <v>57</v>
      </c>
      <c r="AK1405" s="31">
        <f t="shared" si="677"/>
        <v>32</v>
      </c>
      <c r="AL1405" s="31" t="s">
        <v>62</v>
      </c>
      <c r="AO1405" s="31" t="s">
        <v>63</v>
      </c>
      <c r="AP1405" s="31" t="s">
        <v>1503</v>
      </c>
      <c r="AQ1405" s="14" t="s">
        <v>2418</v>
      </c>
      <c r="AR1405" s="31" t="s">
        <v>5716</v>
      </c>
      <c r="AS1405" s="31" t="s">
        <v>68</v>
      </c>
      <c r="AT1405" s="14" t="s">
        <v>5724</v>
      </c>
      <c r="AU1405" s="31" t="s">
        <v>5858</v>
      </c>
      <c r="AV1405" s="31" t="s">
        <v>5801</v>
      </c>
      <c r="AW1405" s="31" t="s">
        <v>5802</v>
      </c>
      <c r="AX1405" s="31" t="s">
        <v>5724</v>
      </c>
      <c r="BK1405" s="14" t="str">
        <f t="shared" si="656"/>
        <v>TS-P-05:27/
O1011102_U30:3</v>
      </c>
      <c r="BL1405" s="14" t="str">
        <f t="shared" si="657"/>
        <v>TS-P-05:28/
O1011102_U30:4</v>
      </c>
      <c r="BM1405" s="14" t="str">
        <f t="shared" si="658"/>
        <v/>
      </c>
      <c r="BN1405" s="14"/>
      <c r="BO1405" s="14" t="str">
        <f t="shared" si="678"/>
        <v>O1011102:30A/
O1011102_U30:5</v>
      </c>
      <c r="BP1405" s="14" t="str">
        <f t="shared" si="679"/>
        <v>O1011102:30B/
O1011102_U30:6</v>
      </c>
      <c r="BQ1405" s="14"/>
      <c r="BR1405" s="14" t="str">
        <f t="shared" si="659"/>
        <v/>
      </c>
      <c r="BS1405" s="14" t="str">
        <f t="shared" si="660"/>
        <v/>
      </c>
      <c r="BW1405" s="31" t="str">
        <f t="shared" si="661"/>
        <v>30A</v>
      </c>
      <c r="BX1405" s="31" t="str">
        <f t="shared" si="662"/>
        <v>30B</v>
      </c>
      <c r="BY1405" s="31" t="str">
        <f t="shared" si="663"/>
        <v>3</v>
      </c>
      <c r="BZ1405" s="31" t="str">
        <f t="shared" si="664"/>
        <v>4</v>
      </c>
      <c r="CA1405" s="31" t="str">
        <f t="shared" si="665"/>
        <v/>
      </c>
      <c r="CB1405" s="31" t="str">
        <f t="shared" si="666"/>
        <v>5</v>
      </c>
      <c r="CC1405" s="31" t="str">
        <f t="shared" si="667"/>
        <v>6</v>
      </c>
      <c r="CD1405" s="31" t="str">
        <f t="shared" si="668"/>
        <v/>
      </c>
      <c r="CE1405" s="31" t="str">
        <f t="shared" si="669"/>
        <v/>
      </c>
      <c r="CF1405" s="31" t="e">
        <f t="shared" ca="1" si="670"/>
        <v>#NAME?</v>
      </c>
      <c r="CG1405" s="31" t="e">
        <f t="shared" ca="1" si="671"/>
        <v>#NAME?</v>
      </c>
      <c r="CH1405" s="31" t="e">
        <f t="shared" ca="1" si="672"/>
        <v>#NAME?</v>
      </c>
      <c r="CI1405" s="31" t="e">
        <f t="shared" ca="1" si="673"/>
        <v>#NAME?</v>
      </c>
    </row>
    <row r="1406" spans="1:87" s="31" customFormat="1" ht="30" hidden="1" x14ac:dyDescent="0.25">
      <c r="A1406" s="9" t="s">
        <v>4493</v>
      </c>
      <c r="B1406" s="31" t="s">
        <v>1522</v>
      </c>
      <c r="C1406" s="31" t="s">
        <v>1523</v>
      </c>
      <c r="E1406" s="14" t="s">
        <v>1253</v>
      </c>
      <c r="G1406" s="31" t="str">
        <f t="shared" si="650"/>
        <v>Сигнал</v>
      </c>
      <c r="H1406" s="31" t="s">
        <v>1262</v>
      </c>
      <c r="I1406" s="31" t="s">
        <v>4528</v>
      </c>
      <c r="J1406" s="31" t="str">
        <f t="shared" si="675"/>
        <v>DCS_DO_01</v>
      </c>
      <c r="K1406" s="14" t="s">
        <v>5866</v>
      </c>
      <c r="M1406" s="31" t="s">
        <v>1511</v>
      </c>
      <c r="N1406" s="31" t="s">
        <v>1261</v>
      </c>
      <c r="O1406" s="31" t="s">
        <v>1287</v>
      </c>
      <c r="P1406" s="31" t="s">
        <v>61</v>
      </c>
      <c r="Q1406" s="31" t="s">
        <v>647</v>
      </c>
      <c r="R1406" s="31">
        <v>13</v>
      </c>
      <c r="S1406" s="31">
        <v>14</v>
      </c>
      <c r="T1406" s="31" t="s">
        <v>62</v>
      </c>
      <c r="U1406" s="31" t="str">
        <f t="shared" si="674"/>
        <v>30</v>
      </c>
      <c r="V1406" s="14" t="str">
        <f t="shared" si="676"/>
        <v>AVK 2,5 A, AVK 2,5 A</v>
      </c>
      <c r="W1406" s="31" t="str">
        <f t="shared" si="651"/>
        <v/>
      </c>
      <c r="X1406" s="14" t="str">
        <f t="shared" si="652"/>
        <v/>
      </c>
      <c r="Y1406" s="31" t="str">
        <f t="shared" si="653"/>
        <v>O1011203</v>
      </c>
      <c r="Z1406" s="31" t="str">
        <f t="shared" si="654"/>
        <v>TUA711-DOR32</v>
      </c>
      <c r="AA1406" s="14" t="str">
        <f t="shared" si="655"/>
        <v>17-SC-DCS-002/O1011203/ 17-MC-DCS-002</v>
      </c>
      <c r="AB1406" s="31" t="s">
        <v>64</v>
      </c>
      <c r="AC1406" s="31" t="s">
        <v>54</v>
      </c>
      <c r="AD1406" s="31" t="s">
        <v>125</v>
      </c>
      <c r="AE1406" s="31">
        <v>1</v>
      </c>
      <c r="AF1406" s="31" t="s">
        <v>1254</v>
      </c>
      <c r="AG1406" s="31" t="s">
        <v>4490</v>
      </c>
      <c r="AH1406" s="31">
        <v>4</v>
      </c>
      <c r="AI1406" s="31">
        <v>13</v>
      </c>
      <c r="AJ1406" s="31" t="s">
        <v>1256</v>
      </c>
      <c r="AK1406" s="31">
        <f t="shared" si="677"/>
        <v>32</v>
      </c>
      <c r="AL1406" s="31">
        <v>0.25</v>
      </c>
      <c r="AO1406" s="31" t="s">
        <v>63</v>
      </c>
      <c r="AP1406" s="31" t="s">
        <v>1503</v>
      </c>
      <c r="AQ1406" s="14" t="s">
        <v>1502</v>
      </c>
      <c r="AR1406" s="31" t="s">
        <v>5716</v>
      </c>
      <c r="AS1406" s="31" t="s">
        <v>68</v>
      </c>
      <c r="AT1406" s="14" t="s">
        <v>5724</v>
      </c>
      <c r="AU1406" s="31" t="s">
        <v>5858</v>
      </c>
      <c r="AV1406" s="31" t="s">
        <v>5796</v>
      </c>
      <c r="AW1406" s="31" t="s">
        <v>5798</v>
      </c>
      <c r="AX1406" s="31" t="s">
        <v>5724</v>
      </c>
      <c r="BK1406" s="14" t="str">
        <f t="shared" si="656"/>
        <v/>
      </c>
      <c r="BL1406" s="14" t="str">
        <f t="shared" si="657"/>
        <v/>
      </c>
      <c r="BM1406" s="14" t="str">
        <f t="shared" si="658"/>
        <v/>
      </c>
      <c r="BN1406" s="14"/>
      <c r="BO1406" s="14" t="str">
        <f t="shared" si="678"/>
        <v/>
      </c>
      <c r="BP1406" s="14" t="str">
        <f t="shared" si="679"/>
        <v/>
      </c>
      <c r="BQ1406" s="14"/>
      <c r="BR1406" s="14" t="str">
        <f t="shared" si="659"/>
        <v>TS-O-06:13/
O1011203:13A</v>
      </c>
      <c r="BS1406" s="14" t="str">
        <f t="shared" si="660"/>
        <v>TS-O-06:14/
O1011203:13C</v>
      </c>
      <c r="BW1406" s="31" t="str">
        <f t="shared" si="661"/>
        <v/>
      </c>
      <c r="BX1406" s="31" t="str">
        <f t="shared" si="662"/>
        <v/>
      </c>
      <c r="BY1406" s="31" t="str">
        <f t="shared" si="663"/>
        <v/>
      </c>
      <c r="BZ1406" s="31" t="str">
        <f t="shared" si="664"/>
        <v/>
      </c>
      <c r="CA1406" s="31" t="str">
        <f t="shared" si="665"/>
        <v/>
      </c>
      <c r="CB1406" s="31" t="str">
        <f t="shared" si="666"/>
        <v/>
      </c>
      <c r="CC1406" s="31" t="str">
        <f t="shared" si="667"/>
        <v/>
      </c>
      <c r="CD1406" s="31" t="str">
        <f t="shared" si="668"/>
        <v>13A</v>
      </c>
      <c r="CE1406" s="31" t="e">
        <f t="shared" ca="1" si="669"/>
        <v>#NAME?</v>
      </c>
      <c r="CF1406" s="31" t="e">
        <f t="shared" ca="1" si="670"/>
        <v>#NAME?</v>
      </c>
      <c r="CG1406" s="31" t="e">
        <f t="shared" ca="1" si="671"/>
        <v>#NAME?</v>
      </c>
      <c r="CH1406" s="31" t="e">
        <f t="shared" ca="1" si="672"/>
        <v>#NAME?</v>
      </c>
      <c r="CI1406" s="31" t="e">
        <f t="shared" ca="1" si="673"/>
        <v>#NAME?</v>
      </c>
    </row>
    <row r="1407" spans="1:87" s="31" customFormat="1" ht="30" hidden="1" x14ac:dyDescent="0.25">
      <c r="A1407" s="9" t="s">
        <v>4493</v>
      </c>
      <c r="B1407" s="31" t="s">
        <v>1542</v>
      </c>
      <c r="C1407" s="31" t="s">
        <v>2449</v>
      </c>
      <c r="E1407" s="14" t="s">
        <v>1777</v>
      </c>
      <c r="G1407" s="31" t="str">
        <f t="shared" si="650"/>
        <v>Сигнал</v>
      </c>
      <c r="H1407" s="31" t="s">
        <v>1764</v>
      </c>
      <c r="I1407" s="31" t="s">
        <v>4528</v>
      </c>
      <c r="J1407" s="31" t="str">
        <f t="shared" si="675"/>
        <v>DCS_DI_02</v>
      </c>
      <c r="K1407" s="14" t="s">
        <v>5866</v>
      </c>
      <c r="M1407" s="31" t="s">
        <v>2426</v>
      </c>
      <c r="N1407" s="31" t="s">
        <v>107</v>
      </c>
      <c r="O1407" s="31" t="s">
        <v>191</v>
      </c>
      <c r="P1407" s="31" t="s">
        <v>61</v>
      </c>
      <c r="Q1407" s="31" t="s">
        <v>133</v>
      </c>
      <c r="R1407" s="31">
        <v>25</v>
      </c>
      <c r="S1407" s="31">
        <v>26</v>
      </c>
      <c r="T1407" s="31" t="s">
        <v>62</v>
      </c>
      <c r="U1407" s="31" t="str">
        <f t="shared" si="674"/>
        <v>48</v>
      </c>
      <c r="V1407" s="14" t="str">
        <f t="shared" si="676"/>
        <v>AVK 2,5 A, AVK 2,5 A</v>
      </c>
      <c r="W1407" s="31" t="str">
        <f t="shared" si="651"/>
        <v>O1011103_U13</v>
      </c>
      <c r="X1407" s="14" t="str">
        <f t="shared" si="652"/>
        <v>HD5516</v>
      </c>
      <c r="Y1407" s="31" t="str">
        <f t="shared" si="653"/>
        <v>O1011103</v>
      </c>
      <c r="Z1407" s="31" t="str">
        <f t="shared" si="654"/>
        <v>TUA711-DIO32</v>
      </c>
      <c r="AA1407" s="14" t="str">
        <f t="shared" si="655"/>
        <v>17-SC-DCS-002/O1011103/ 17-MC-DCS-002</v>
      </c>
      <c r="AB1407" s="31" t="s">
        <v>64</v>
      </c>
      <c r="AC1407" s="31" t="s">
        <v>54</v>
      </c>
      <c r="AD1407" s="31" t="s">
        <v>125</v>
      </c>
      <c r="AE1407" s="31">
        <v>1</v>
      </c>
      <c r="AF1407" s="31" t="s">
        <v>55</v>
      </c>
      <c r="AG1407" s="31" t="s">
        <v>2425</v>
      </c>
      <c r="AH1407" s="31">
        <v>4</v>
      </c>
      <c r="AI1407" s="31">
        <v>13</v>
      </c>
      <c r="AJ1407" s="31" t="s">
        <v>57</v>
      </c>
      <c r="AK1407" s="31">
        <f t="shared" si="677"/>
        <v>32</v>
      </c>
      <c r="AL1407" s="31" t="s">
        <v>62</v>
      </c>
      <c r="AO1407" s="31" t="s">
        <v>63</v>
      </c>
      <c r="AP1407" s="31" t="s">
        <v>1503</v>
      </c>
      <c r="AQ1407" s="14" t="s">
        <v>2450</v>
      </c>
      <c r="AR1407" s="31" t="s">
        <v>5716</v>
      </c>
      <c r="AS1407" s="31" t="s">
        <v>68</v>
      </c>
      <c r="AT1407" s="14" t="s">
        <v>5724</v>
      </c>
      <c r="AU1407" s="31" t="s">
        <v>5858</v>
      </c>
      <c r="AV1407" s="31" t="s">
        <v>5796</v>
      </c>
      <c r="AW1407" s="31" t="s">
        <v>5800</v>
      </c>
      <c r="AX1407" s="31" t="s">
        <v>5724</v>
      </c>
      <c r="BK1407" s="14" t="str">
        <f t="shared" si="656"/>
        <v>TS-Q-01:25/
O1011103_U13:3</v>
      </c>
      <c r="BL1407" s="14" t="str">
        <f t="shared" si="657"/>
        <v>TS-Q-01:26/
O1011103_U13:4</v>
      </c>
      <c r="BM1407" s="14" t="str">
        <f t="shared" si="658"/>
        <v/>
      </c>
      <c r="BN1407" s="14"/>
      <c r="BO1407" s="14" t="str">
        <f t="shared" si="678"/>
        <v>O1011103:13A/
O1011103_U13:5</v>
      </c>
      <c r="BP1407" s="14" t="str">
        <f t="shared" si="679"/>
        <v>O1011103:13B/
O1011103_U13:6</v>
      </c>
      <c r="BQ1407" s="14"/>
      <c r="BR1407" s="14" t="str">
        <f t="shared" si="659"/>
        <v/>
      </c>
      <c r="BS1407" s="14" t="str">
        <f t="shared" si="660"/>
        <v/>
      </c>
      <c r="BW1407" s="31" t="str">
        <f t="shared" si="661"/>
        <v>13A</v>
      </c>
      <c r="BX1407" s="31" t="str">
        <f t="shared" si="662"/>
        <v>13B</v>
      </c>
      <c r="BY1407" s="31" t="str">
        <f t="shared" si="663"/>
        <v>3</v>
      </c>
      <c r="BZ1407" s="31" t="str">
        <f t="shared" si="664"/>
        <v>4</v>
      </c>
      <c r="CA1407" s="31" t="str">
        <f t="shared" si="665"/>
        <v/>
      </c>
      <c r="CB1407" s="31" t="str">
        <f t="shared" si="666"/>
        <v>5</v>
      </c>
      <c r="CC1407" s="31" t="str">
        <f t="shared" si="667"/>
        <v>6</v>
      </c>
      <c r="CD1407" s="31" t="str">
        <f t="shared" si="668"/>
        <v/>
      </c>
      <c r="CE1407" s="31" t="str">
        <f t="shared" si="669"/>
        <v/>
      </c>
      <c r="CF1407" s="31" t="e">
        <f t="shared" ca="1" si="670"/>
        <v>#NAME?</v>
      </c>
      <c r="CG1407" s="31" t="e">
        <f t="shared" ca="1" si="671"/>
        <v>#NAME?</v>
      </c>
      <c r="CH1407" s="31" t="e">
        <f t="shared" ca="1" si="672"/>
        <v>#NAME?</v>
      </c>
      <c r="CI1407" s="31" t="e">
        <f t="shared" ca="1" si="673"/>
        <v>#NAME?</v>
      </c>
    </row>
    <row r="1408" spans="1:87" s="31" customFormat="1" ht="30" hidden="1" x14ac:dyDescent="0.25">
      <c r="A1408" s="9" t="s">
        <v>4493</v>
      </c>
      <c r="B1408" s="31" t="s">
        <v>1542</v>
      </c>
      <c r="C1408" s="31" t="s">
        <v>2451</v>
      </c>
      <c r="E1408" s="14" t="s">
        <v>1777</v>
      </c>
      <c r="G1408" s="31" t="str">
        <f t="shared" si="650"/>
        <v>Сигнал</v>
      </c>
      <c r="H1408" s="31" t="s">
        <v>1768</v>
      </c>
      <c r="I1408" s="31" t="s">
        <v>4528</v>
      </c>
      <c r="J1408" s="31" t="str">
        <f t="shared" si="675"/>
        <v>DCS_DI_02</v>
      </c>
      <c r="K1408" s="14" t="s">
        <v>5866</v>
      </c>
      <c r="M1408" s="31" t="s">
        <v>2426</v>
      </c>
      <c r="N1408" s="31" t="s">
        <v>107</v>
      </c>
      <c r="O1408" s="31" t="s">
        <v>194</v>
      </c>
      <c r="P1408" s="31" t="s">
        <v>61</v>
      </c>
      <c r="Q1408" s="31" t="s">
        <v>133</v>
      </c>
      <c r="R1408" s="31">
        <v>27</v>
      </c>
      <c r="S1408" s="31">
        <v>28</v>
      </c>
      <c r="T1408" s="31" t="s">
        <v>62</v>
      </c>
      <c r="U1408" s="31" t="str">
        <f t="shared" si="674"/>
        <v>48</v>
      </c>
      <c r="V1408" s="14" t="str">
        <f t="shared" si="676"/>
        <v>AVK 2,5 A, AVK 2,5 A</v>
      </c>
      <c r="W1408" s="31" t="str">
        <f t="shared" si="651"/>
        <v>O1011103_U14</v>
      </c>
      <c r="X1408" s="14" t="str">
        <f t="shared" si="652"/>
        <v>HD5516</v>
      </c>
      <c r="Y1408" s="31" t="str">
        <f t="shared" si="653"/>
        <v>O1011103</v>
      </c>
      <c r="Z1408" s="31" t="str">
        <f t="shared" si="654"/>
        <v>TUA711-DIO32</v>
      </c>
      <c r="AA1408" s="14" t="str">
        <f t="shared" si="655"/>
        <v>17-SC-DCS-002/O1011103/ 17-MC-DCS-002</v>
      </c>
      <c r="AB1408" s="31" t="s">
        <v>64</v>
      </c>
      <c r="AC1408" s="31" t="s">
        <v>54</v>
      </c>
      <c r="AD1408" s="31" t="s">
        <v>125</v>
      </c>
      <c r="AE1408" s="31">
        <v>1</v>
      </c>
      <c r="AF1408" s="31" t="s">
        <v>55</v>
      </c>
      <c r="AG1408" s="31" t="s">
        <v>2425</v>
      </c>
      <c r="AH1408" s="31">
        <v>4</v>
      </c>
      <c r="AI1408" s="31">
        <v>14</v>
      </c>
      <c r="AJ1408" s="31" t="s">
        <v>57</v>
      </c>
      <c r="AK1408" s="31">
        <f t="shared" si="677"/>
        <v>32</v>
      </c>
      <c r="AL1408" s="31" t="s">
        <v>62</v>
      </c>
      <c r="AO1408" s="31" t="s">
        <v>63</v>
      </c>
      <c r="AP1408" s="31" t="s">
        <v>1503</v>
      </c>
      <c r="AQ1408" s="14" t="s">
        <v>2452</v>
      </c>
      <c r="AR1408" s="31" t="s">
        <v>5716</v>
      </c>
      <c r="AS1408" s="31" t="s">
        <v>68</v>
      </c>
      <c r="AT1408" s="14" t="s">
        <v>5724</v>
      </c>
      <c r="AU1408" s="31" t="s">
        <v>5858</v>
      </c>
      <c r="AV1408" s="31" t="s">
        <v>5801</v>
      </c>
      <c r="AW1408" s="31" t="s">
        <v>5802</v>
      </c>
      <c r="AX1408" s="31" t="s">
        <v>5724</v>
      </c>
      <c r="BK1408" s="14" t="str">
        <f t="shared" si="656"/>
        <v>TS-Q-01:27/
O1011103_U14:3</v>
      </c>
      <c r="BL1408" s="14" t="str">
        <f t="shared" si="657"/>
        <v>TS-Q-01:28/
O1011103_U14:4</v>
      </c>
      <c r="BM1408" s="14" t="str">
        <f t="shared" si="658"/>
        <v/>
      </c>
      <c r="BN1408" s="14"/>
      <c r="BO1408" s="14" t="str">
        <f t="shared" si="678"/>
        <v>O1011103:14A/
O1011103_U14:5</v>
      </c>
      <c r="BP1408" s="14" t="str">
        <f t="shared" si="679"/>
        <v>O1011103:14B/
O1011103_U14:6</v>
      </c>
      <c r="BQ1408" s="14"/>
      <c r="BR1408" s="14" t="str">
        <f t="shared" si="659"/>
        <v/>
      </c>
      <c r="BS1408" s="14" t="str">
        <f t="shared" si="660"/>
        <v/>
      </c>
      <c r="BW1408" s="31" t="str">
        <f t="shared" si="661"/>
        <v>14A</v>
      </c>
      <c r="BX1408" s="31" t="str">
        <f t="shared" si="662"/>
        <v>14B</v>
      </c>
      <c r="BY1408" s="31" t="str">
        <f t="shared" si="663"/>
        <v>3</v>
      </c>
      <c r="BZ1408" s="31" t="str">
        <f t="shared" si="664"/>
        <v>4</v>
      </c>
      <c r="CA1408" s="31" t="str">
        <f t="shared" si="665"/>
        <v/>
      </c>
      <c r="CB1408" s="31" t="str">
        <f t="shared" si="666"/>
        <v>5</v>
      </c>
      <c r="CC1408" s="31" t="str">
        <f t="shared" si="667"/>
        <v>6</v>
      </c>
      <c r="CD1408" s="31" t="str">
        <f t="shared" si="668"/>
        <v/>
      </c>
      <c r="CE1408" s="31" t="str">
        <f t="shared" si="669"/>
        <v/>
      </c>
      <c r="CF1408" s="31" t="e">
        <f t="shared" ca="1" si="670"/>
        <v>#NAME?</v>
      </c>
      <c r="CG1408" s="31" t="e">
        <f t="shared" ca="1" si="671"/>
        <v>#NAME?</v>
      </c>
      <c r="CH1408" s="31" t="e">
        <f t="shared" ca="1" si="672"/>
        <v>#NAME?</v>
      </c>
      <c r="CI1408" s="31" t="e">
        <f t="shared" ca="1" si="673"/>
        <v>#NAME?</v>
      </c>
    </row>
    <row r="1409" spans="1:87" s="31" customFormat="1" ht="30" hidden="1" x14ac:dyDescent="0.25">
      <c r="A1409" s="9" t="s">
        <v>4493</v>
      </c>
      <c r="B1409" s="31" t="s">
        <v>1542</v>
      </c>
      <c r="C1409" s="31" t="s">
        <v>1543</v>
      </c>
      <c r="E1409" s="14" t="s">
        <v>1253</v>
      </c>
      <c r="G1409" s="31" t="str">
        <f t="shared" si="650"/>
        <v>Сигнал</v>
      </c>
      <c r="H1409" s="31" t="s">
        <v>1262</v>
      </c>
      <c r="I1409" s="31" t="s">
        <v>4528</v>
      </c>
      <c r="J1409" s="31" t="str">
        <f t="shared" si="675"/>
        <v>DCS_DO_01</v>
      </c>
      <c r="K1409" s="14" t="s">
        <v>5866</v>
      </c>
      <c r="M1409" s="31" t="s">
        <v>1531</v>
      </c>
      <c r="N1409" s="31" t="s">
        <v>1261</v>
      </c>
      <c r="O1409" s="31" t="s">
        <v>1287</v>
      </c>
      <c r="P1409" s="31" t="s">
        <v>61</v>
      </c>
      <c r="Q1409" s="31" t="s">
        <v>893</v>
      </c>
      <c r="R1409" s="31">
        <v>13</v>
      </c>
      <c r="S1409" s="31">
        <v>14</v>
      </c>
      <c r="T1409" s="31" t="s">
        <v>62</v>
      </c>
      <c r="U1409" s="31" t="str">
        <f t="shared" si="674"/>
        <v>30</v>
      </c>
      <c r="V1409" s="14" t="str">
        <f t="shared" si="676"/>
        <v>AVK 2,5 A, AVK 2,5 A</v>
      </c>
      <c r="W1409" s="31" t="str">
        <f t="shared" si="651"/>
        <v/>
      </c>
      <c r="X1409" s="14" t="str">
        <f t="shared" si="652"/>
        <v/>
      </c>
      <c r="Y1409" s="31" t="str">
        <f t="shared" si="653"/>
        <v>O1011203</v>
      </c>
      <c r="Z1409" s="31" t="str">
        <f t="shared" si="654"/>
        <v>TUA711-DOR32</v>
      </c>
      <c r="AA1409" s="14" t="str">
        <f t="shared" si="655"/>
        <v>17-SC-DCS-002/O1011203/ 17-MC-DCS-002</v>
      </c>
      <c r="AB1409" s="31" t="s">
        <v>64</v>
      </c>
      <c r="AC1409" s="31" t="s">
        <v>54</v>
      </c>
      <c r="AD1409" s="31" t="s">
        <v>125</v>
      </c>
      <c r="AE1409" s="31">
        <v>1</v>
      </c>
      <c r="AF1409" s="31" t="s">
        <v>1254</v>
      </c>
      <c r="AG1409" s="31" t="s">
        <v>4490</v>
      </c>
      <c r="AH1409" s="31">
        <v>4</v>
      </c>
      <c r="AI1409" s="31">
        <v>24</v>
      </c>
      <c r="AJ1409" s="31" t="s">
        <v>1256</v>
      </c>
      <c r="AK1409" s="31">
        <f t="shared" si="677"/>
        <v>32</v>
      </c>
      <c r="AL1409" s="31">
        <v>0.25</v>
      </c>
      <c r="AO1409" s="31" t="s">
        <v>63</v>
      </c>
      <c r="AP1409" s="31" t="s">
        <v>1503</v>
      </c>
      <c r="AQ1409" s="14" t="s">
        <v>1502</v>
      </c>
      <c r="AR1409" s="31" t="s">
        <v>5716</v>
      </c>
      <c r="AS1409" s="31" t="s">
        <v>68</v>
      </c>
      <c r="AT1409" s="14" t="s">
        <v>5724</v>
      </c>
      <c r="AU1409" s="31" t="s">
        <v>5858</v>
      </c>
      <c r="AV1409" s="31" t="s">
        <v>5796</v>
      </c>
      <c r="AW1409" s="31" t="s">
        <v>5798</v>
      </c>
      <c r="AX1409" s="31" t="s">
        <v>5724</v>
      </c>
      <c r="BK1409" s="14" t="str">
        <f t="shared" si="656"/>
        <v/>
      </c>
      <c r="BL1409" s="14" t="str">
        <f t="shared" si="657"/>
        <v/>
      </c>
      <c r="BM1409" s="14" t="str">
        <f t="shared" si="658"/>
        <v/>
      </c>
      <c r="BN1409" s="14"/>
      <c r="BO1409" s="14" t="str">
        <f t="shared" si="678"/>
        <v/>
      </c>
      <c r="BP1409" s="14" t="str">
        <f t="shared" si="679"/>
        <v/>
      </c>
      <c r="BQ1409" s="14"/>
      <c r="BR1409" s="14" t="str">
        <f t="shared" si="659"/>
        <v>TS-P-01:13/
O1011203:24A</v>
      </c>
      <c r="BS1409" s="14" t="str">
        <f t="shared" si="660"/>
        <v>TS-P-01:14/
O1011203:24C</v>
      </c>
      <c r="BW1409" s="31" t="str">
        <f t="shared" si="661"/>
        <v/>
      </c>
      <c r="BX1409" s="31" t="str">
        <f t="shared" si="662"/>
        <v/>
      </c>
      <c r="BY1409" s="31" t="str">
        <f t="shared" si="663"/>
        <v/>
      </c>
      <c r="BZ1409" s="31" t="str">
        <f t="shared" si="664"/>
        <v/>
      </c>
      <c r="CA1409" s="31" t="str">
        <f t="shared" si="665"/>
        <v/>
      </c>
      <c r="CB1409" s="31" t="str">
        <f t="shared" si="666"/>
        <v/>
      </c>
      <c r="CC1409" s="31" t="str">
        <f t="shared" si="667"/>
        <v/>
      </c>
      <c r="CD1409" s="31" t="str">
        <f t="shared" si="668"/>
        <v>24A</v>
      </c>
      <c r="CE1409" s="31" t="e">
        <f t="shared" ca="1" si="669"/>
        <v>#NAME?</v>
      </c>
      <c r="CF1409" s="31" t="e">
        <f t="shared" ca="1" si="670"/>
        <v>#NAME?</v>
      </c>
      <c r="CG1409" s="31" t="e">
        <f t="shared" ca="1" si="671"/>
        <v>#NAME?</v>
      </c>
      <c r="CH1409" s="31" t="e">
        <f t="shared" ca="1" si="672"/>
        <v>#NAME?</v>
      </c>
      <c r="CI1409" s="31" t="e">
        <f t="shared" ca="1" si="673"/>
        <v>#NAME?</v>
      </c>
    </row>
    <row r="1410" spans="1:87" s="31" customFormat="1" ht="30" hidden="1" x14ac:dyDescent="0.25">
      <c r="A1410" s="9" t="s">
        <v>4493</v>
      </c>
      <c r="B1410" s="31" t="s">
        <v>1504</v>
      </c>
      <c r="C1410" s="31" t="s">
        <v>2374</v>
      </c>
      <c r="E1410" s="14" t="s">
        <v>1777</v>
      </c>
      <c r="G1410" s="31" t="str">
        <f t="shared" si="650"/>
        <v>Сигнал</v>
      </c>
      <c r="H1410" s="31" t="s">
        <v>1764</v>
      </c>
      <c r="I1410" s="31" t="s">
        <v>4528</v>
      </c>
      <c r="J1410" s="31" t="str">
        <f t="shared" si="675"/>
        <v>DCS_DI_02</v>
      </c>
      <c r="K1410" s="14" t="s">
        <v>5866</v>
      </c>
      <c r="M1410" s="31" t="s">
        <v>2346</v>
      </c>
      <c r="N1410" s="31" t="s">
        <v>107</v>
      </c>
      <c r="O1410" s="31" t="s">
        <v>197</v>
      </c>
      <c r="P1410" s="31" t="s">
        <v>61</v>
      </c>
      <c r="Q1410" s="31" t="s">
        <v>2291</v>
      </c>
      <c r="R1410" s="31">
        <v>29</v>
      </c>
      <c r="S1410" s="31">
        <v>30</v>
      </c>
      <c r="T1410" s="31" t="s">
        <v>62</v>
      </c>
      <c r="U1410" s="31" t="str">
        <f t="shared" si="674"/>
        <v>48</v>
      </c>
      <c r="V1410" s="14" t="str">
        <f t="shared" si="676"/>
        <v>AVK 2,5 A, AVK 2,5 A</v>
      </c>
      <c r="W1410" s="31" t="str">
        <f t="shared" si="651"/>
        <v>O1011102_U13</v>
      </c>
      <c r="X1410" s="14" t="str">
        <f t="shared" si="652"/>
        <v>HD5516</v>
      </c>
      <c r="Y1410" s="31" t="str">
        <f t="shared" si="653"/>
        <v>O1011102</v>
      </c>
      <c r="Z1410" s="31" t="str">
        <f t="shared" si="654"/>
        <v>TUA711-DIO32</v>
      </c>
      <c r="AA1410" s="14" t="str">
        <f t="shared" si="655"/>
        <v>17-SC-DCS-002/O1011102/ 17-MC-DCS-002</v>
      </c>
      <c r="AB1410" s="31" t="s">
        <v>64</v>
      </c>
      <c r="AC1410" s="31" t="s">
        <v>54</v>
      </c>
      <c r="AD1410" s="31" t="s">
        <v>125</v>
      </c>
      <c r="AE1410" s="31">
        <v>1</v>
      </c>
      <c r="AF1410" s="31" t="s">
        <v>55</v>
      </c>
      <c r="AG1410" s="31" t="s">
        <v>2351</v>
      </c>
      <c r="AH1410" s="31">
        <v>3</v>
      </c>
      <c r="AI1410" s="31">
        <v>13</v>
      </c>
      <c r="AJ1410" s="31" t="s">
        <v>57</v>
      </c>
      <c r="AK1410" s="31">
        <f t="shared" si="677"/>
        <v>32</v>
      </c>
      <c r="AL1410" s="31" t="s">
        <v>62</v>
      </c>
      <c r="AO1410" s="31" t="s">
        <v>63</v>
      </c>
      <c r="AP1410" s="31" t="s">
        <v>1507</v>
      </c>
      <c r="AQ1410" s="14" t="s">
        <v>2375</v>
      </c>
      <c r="AR1410" s="31" t="s">
        <v>5716</v>
      </c>
      <c r="AS1410" s="31" t="s">
        <v>68</v>
      </c>
      <c r="AT1410" s="14" t="s">
        <v>5724</v>
      </c>
      <c r="AU1410" s="31" t="s">
        <v>5858</v>
      </c>
      <c r="AV1410" s="31" t="s">
        <v>5796</v>
      </c>
      <c r="AW1410" s="31" t="s">
        <v>5800</v>
      </c>
      <c r="AX1410" s="31" t="s">
        <v>5724</v>
      </c>
      <c r="BK1410" s="14" t="str">
        <f t="shared" si="656"/>
        <v>TS-R-04:29/
O1011102_U13:3</v>
      </c>
      <c r="BL1410" s="14" t="str">
        <f t="shared" si="657"/>
        <v>TS-R-04:30/
O1011102_U13:4</v>
      </c>
      <c r="BM1410" s="14" t="str">
        <f t="shared" si="658"/>
        <v/>
      </c>
      <c r="BN1410" s="14"/>
      <c r="BO1410" s="14" t="str">
        <f t="shared" si="678"/>
        <v>O1011102:13A/
O1011102_U13:5</v>
      </c>
      <c r="BP1410" s="14" t="str">
        <f t="shared" si="679"/>
        <v>O1011102:13B/
O1011102_U13:6</v>
      </c>
      <c r="BQ1410" s="14"/>
      <c r="BR1410" s="14" t="str">
        <f t="shared" si="659"/>
        <v/>
      </c>
      <c r="BS1410" s="14" t="str">
        <f t="shared" si="660"/>
        <v/>
      </c>
      <c r="BW1410" s="31" t="str">
        <f t="shared" si="661"/>
        <v>13A</v>
      </c>
      <c r="BX1410" s="31" t="str">
        <f t="shared" si="662"/>
        <v>13B</v>
      </c>
      <c r="BY1410" s="31" t="str">
        <f t="shared" si="663"/>
        <v>3</v>
      </c>
      <c r="BZ1410" s="31" t="str">
        <f t="shared" si="664"/>
        <v>4</v>
      </c>
      <c r="CA1410" s="31" t="str">
        <f t="shared" si="665"/>
        <v/>
      </c>
      <c r="CB1410" s="31" t="str">
        <f t="shared" si="666"/>
        <v>5</v>
      </c>
      <c r="CC1410" s="31" t="str">
        <f t="shared" si="667"/>
        <v>6</v>
      </c>
      <c r="CD1410" s="31" t="str">
        <f t="shared" si="668"/>
        <v/>
      </c>
      <c r="CE1410" s="31" t="str">
        <f t="shared" si="669"/>
        <v/>
      </c>
      <c r="CF1410" s="31" t="e">
        <f t="shared" ca="1" si="670"/>
        <v>#NAME?</v>
      </c>
      <c r="CG1410" s="31" t="e">
        <f t="shared" ca="1" si="671"/>
        <v>#NAME?</v>
      </c>
      <c r="CH1410" s="31" t="e">
        <f t="shared" ca="1" si="672"/>
        <v>#NAME?</v>
      </c>
      <c r="CI1410" s="31" t="e">
        <f t="shared" ca="1" si="673"/>
        <v>#NAME?</v>
      </c>
    </row>
    <row r="1411" spans="1:87" s="31" customFormat="1" ht="30" hidden="1" x14ac:dyDescent="0.25">
      <c r="A1411" s="9" t="s">
        <v>4493</v>
      </c>
      <c r="B1411" s="31" t="s">
        <v>1504</v>
      </c>
      <c r="C1411" s="31" t="s">
        <v>2376</v>
      </c>
      <c r="E1411" s="14" t="s">
        <v>1777</v>
      </c>
      <c r="G1411" s="31" t="str">
        <f t="shared" si="650"/>
        <v>Сигнал</v>
      </c>
      <c r="H1411" s="31" t="s">
        <v>1768</v>
      </c>
      <c r="I1411" s="31" t="s">
        <v>4528</v>
      </c>
      <c r="J1411" s="31" t="str">
        <f t="shared" si="675"/>
        <v>DCS_DI_02</v>
      </c>
      <c r="K1411" s="14" t="s">
        <v>5866</v>
      </c>
      <c r="M1411" s="31" t="s">
        <v>2346</v>
      </c>
      <c r="N1411" s="31" t="s">
        <v>107</v>
      </c>
      <c r="O1411" s="31" t="s">
        <v>200</v>
      </c>
      <c r="P1411" s="31" t="s">
        <v>61</v>
      </c>
      <c r="Q1411" s="31" t="s">
        <v>2291</v>
      </c>
      <c r="R1411" s="31">
        <v>31</v>
      </c>
      <c r="S1411" s="31">
        <v>32</v>
      </c>
      <c r="T1411" s="31" t="s">
        <v>62</v>
      </c>
      <c r="U1411" s="31" t="str">
        <f t="shared" si="674"/>
        <v>48</v>
      </c>
      <c r="V1411" s="14" t="str">
        <f t="shared" si="676"/>
        <v>AVK 2,5 A, AVK 2,5 A</v>
      </c>
      <c r="W1411" s="31" t="str">
        <f t="shared" si="651"/>
        <v>O1011102_U14</v>
      </c>
      <c r="X1411" s="14" t="str">
        <f t="shared" si="652"/>
        <v>HD5516</v>
      </c>
      <c r="Y1411" s="31" t="str">
        <f t="shared" si="653"/>
        <v>O1011102</v>
      </c>
      <c r="Z1411" s="31" t="str">
        <f t="shared" si="654"/>
        <v>TUA711-DIO32</v>
      </c>
      <c r="AA1411" s="14" t="str">
        <f t="shared" si="655"/>
        <v>17-SC-DCS-002/O1011102/ 17-MC-DCS-002</v>
      </c>
      <c r="AB1411" s="31" t="s">
        <v>64</v>
      </c>
      <c r="AC1411" s="31" t="s">
        <v>54</v>
      </c>
      <c r="AD1411" s="31" t="s">
        <v>125</v>
      </c>
      <c r="AE1411" s="31">
        <v>1</v>
      </c>
      <c r="AF1411" s="31" t="s">
        <v>55</v>
      </c>
      <c r="AG1411" s="31" t="s">
        <v>2351</v>
      </c>
      <c r="AH1411" s="31">
        <v>3</v>
      </c>
      <c r="AI1411" s="31">
        <v>14</v>
      </c>
      <c r="AJ1411" s="31" t="s">
        <v>57</v>
      </c>
      <c r="AK1411" s="31">
        <f t="shared" si="677"/>
        <v>32</v>
      </c>
      <c r="AL1411" s="31" t="s">
        <v>62</v>
      </c>
      <c r="AO1411" s="31" t="s">
        <v>63</v>
      </c>
      <c r="AP1411" s="31" t="s">
        <v>1507</v>
      </c>
      <c r="AQ1411" s="14" t="s">
        <v>2377</v>
      </c>
      <c r="AR1411" s="31" t="s">
        <v>5716</v>
      </c>
      <c r="AS1411" s="31" t="s">
        <v>68</v>
      </c>
      <c r="AT1411" s="14" t="s">
        <v>5724</v>
      </c>
      <c r="AU1411" s="31" t="s">
        <v>5858</v>
      </c>
      <c r="AV1411" s="31" t="s">
        <v>5801</v>
      </c>
      <c r="AW1411" s="31" t="s">
        <v>5802</v>
      </c>
      <c r="AX1411" s="31" t="s">
        <v>5724</v>
      </c>
      <c r="BK1411" s="14" t="str">
        <f t="shared" si="656"/>
        <v>TS-R-04:31/
O1011102_U14:3</v>
      </c>
      <c r="BL1411" s="14" t="str">
        <f t="shared" si="657"/>
        <v>TS-R-04:32/
O1011102_U14:4</v>
      </c>
      <c r="BM1411" s="14" t="str">
        <f t="shared" si="658"/>
        <v/>
      </c>
      <c r="BN1411" s="14"/>
      <c r="BO1411" s="14" t="str">
        <f t="shared" si="678"/>
        <v>O1011102:14A/
O1011102_U14:5</v>
      </c>
      <c r="BP1411" s="14" t="str">
        <f t="shared" si="679"/>
        <v>O1011102:14B/
O1011102_U14:6</v>
      </c>
      <c r="BQ1411" s="14"/>
      <c r="BR1411" s="14" t="str">
        <f t="shared" si="659"/>
        <v/>
      </c>
      <c r="BS1411" s="14" t="str">
        <f t="shared" si="660"/>
        <v/>
      </c>
      <c r="BW1411" s="31" t="str">
        <f t="shared" si="661"/>
        <v>14A</v>
      </c>
      <c r="BX1411" s="31" t="str">
        <f t="shared" si="662"/>
        <v>14B</v>
      </c>
      <c r="BY1411" s="31" t="str">
        <f t="shared" si="663"/>
        <v>3</v>
      </c>
      <c r="BZ1411" s="31" t="str">
        <f t="shared" si="664"/>
        <v>4</v>
      </c>
      <c r="CA1411" s="31" t="str">
        <f t="shared" si="665"/>
        <v/>
      </c>
      <c r="CB1411" s="31" t="str">
        <f t="shared" si="666"/>
        <v>5</v>
      </c>
      <c r="CC1411" s="31" t="str">
        <f t="shared" si="667"/>
        <v>6</v>
      </c>
      <c r="CD1411" s="31" t="str">
        <f t="shared" si="668"/>
        <v/>
      </c>
      <c r="CE1411" s="31" t="str">
        <f t="shared" si="669"/>
        <v/>
      </c>
      <c r="CF1411" s="31" t="e">
        <f t="shared" ca="1" si="670"/>
        <v>#NAME?</v>
      </c>
      <c r="CG1411" s="31" t="e">
        <f t="shared" ca="1" si="671"/>
        <v>#NAME?</v>
      </c>
      <c r="CH1411" s="31" t="e">
        <f t="shared" ca="1" si="672"/>
        <v>#NAME?</v>
      </c>
      <c r="CI1411" s="31" t="e">
        <f t="shared" ca="1" si="673"/>
        <v>#NAME?</v>
      </c>
    </row>
    <row r="1412" spans="1:87" s="31" customFormat="1" ht="30" hidden="1" x14ac:dyDescent="0.25">
      <c r="A1412" s="9" t="s">
        <v>4493</v>
      </c>
      <c r="B1412" s="31" t="s">
        <v>1504</v>
      </c>
      <c r="C1412" s="31" t="s">
        <v>1505</v>
      </c>
      <c r="E1412" s="14" t="s">
        <v>1253</v>
      </c>
      <c r="G1412" s="31" t="str">
        <f t="shared" ref="G1412:G1475" si="680">IF(C1412="Пустой","Пустой",IF(C1412="Резерв","Резерв","Сигнал"))</f>
        <v>Сигнал</v>
      </c>
      <c r="H1412" s="31" t="s">
        <v>1262</v>
      </c>
      <c r="I1412" s="31" t="s">
        <v>4528</v>
      </c>
      <c r="J1412" s="31" t="str">
        <f t="shared" si="675"/>
        <v>DCS_DO_01</v>
      </c>
      <c r="K1412" s="14" t="s">
        <v>5866</v>
      </c>
      <c r="M1412" s="31" t="s">
        <v>1475</v>
      </c>
      <c r="N1412" s="31" t="s">
        <v>1261</v>
      </c>
      <c r="O1412" s="31" t="s">
        <v>1320</v>
      </c>
      <c r="P1412" s="31" t="s">
        <v>61</v>
      </c>
      <c r="Q1412" s="31" t="s">
        <v>600</v>
      </c>
      <c r="R1412" s="31">
        <v>17</v>
      </c>
      <c r="S1412" s="31">
        <v>18</v>
      </c>
      <c r="T1412" s="31" t="s">
        <v>62</v>
      </c>
      <c r="U1412" s="31" t="str">
        <f t="shared" si="674"/>
        <v>30</v>
      </c>
      <c r="V1412" s="14" t="str">
        <f t="shared" si="676"/>
        <v>AVK 2,5 A, AVK 2,5 A</v>
      </c>
      <c r="W1412" s="31" t="str">
        <f t="shared" ref="W1412:W1475" si="681">IF(OR(J1412="DCS_AI_01",J1412="DCS_AI_02",J1412="DCS_AI_03",J1412="DCS_AI_04",J1412="DCS_AI_05",J1412="DCS_AO_01",J1412="DCS_AO_02",J1412="DCS_DI_02",J1412="DCS_DI_04",J1412="DCS_PI_01"),CONCATENATE(AG1412,"_U",AI1412),"")</f>
        <v/>
      </c>
      <c r="X1412" s="14" t="str">
        <f t="shared" ref="X1412:X1475" si="682">IF(OR(J1412="DCS_AI_01",J1412="DCS_AI_02",J1412="DCS_AI_03",J1412="DCS_AI_04"),"HD5542",
IF(J1412="DCS_AI_05","HD5573",
IF(OR(J1412="DCS_AO_01",J1412="DCS_AO_02"),"HD5546",
IF(J1412="DCS_DI_02","HD5516",
IF(J1412="DCS_PI_01","GS8555-EX",
IF(J1412="DCS_DI_04","KFD2-ER-1.W.LB",""))))))</f>
        <v/>
      </c>
      <c r="Y1412" s="31" t="str">
        <f t="shared" ref="Y1412:Y1475" si="683">AG1412</f>
        <v>O1011203</v>
      </c>
      <c r="Z1412" s="31" t="str">
        <f t="shared" ref="Z1412:Z1475" si="684">IF(OR(J1412="DCS_AI_01",J1412="DCS_AI_02",J1412="DCS_AI_03",J1412="DCS_AI_04",J1412="DCS_AI_05",J1412="DCS_AO_01",J1412="DCS_AO_02",J1412="DCS_PI_01",
E1412="AI-IS",E1412="AO-IS",E1412="AI-R-IS",E1412="AI-R-NIS",E1412="AO-R-IS",E1412="AO-R-NIS",E1412="AO-NIS"),"TUA711-AIO16",
IF(J1412="DCS_DI_01","TUA711-DIR32",
IF(J1412="DCS_DI_02","TUA711-DIO32",
IF(J1412="DCS_DI_03","TUA711-DIO32",
IF(J1412="DCS_DI_04","TUA711-DIO32",
IF(J1412="DCS_DI_05","TUA711-DIO32",
IF(J1412="DCS_DI_07","TUA711-DIR32",
IF(J1412="DCS_DO_01","TUA711-DOR32",
IF(J1412="DCS_DO_02","TUA711-DOR32",
IF(J1412="DCS_DO_04","TUA711-DIO32",
IF(OR(J1412="DCS_DO_03",E1412="DI-IS"),"TUA711-DIO32",
"")))))))))))</f>
        <v>TUA711-DOR32</v>
      </c>
      <c r="AA1412" s="14" t="str">
        <f t="shared" ref="AA1412:AA1475" si="685">AC1412&amp;"/"&amp;AG1412&amp;"/ "&amp;P1412</f>
        <v>17-SC-DCS-002/O1011203/ 17-MC-DCS-002</v>
      </c>
      <c r="AB1412" s="31" t="s">
        <v>64</v>
      </c>
      <c r="AC1412" s="31" t="s">
        <v>54</v>
      </c>
      <c r="AD1412" s="31" t="s">
        <v>125</v>
      </c>
      <c r="AE1412" s="31">
        <v>1</v>
      </c>
      <c r="AF1412" s="31" t="s">
        <v>1254</v>
      </c>
      <c r="AG1412" s="31" t="s">
        <v>4490</v>
      </c>
      <c r="AH1412" s="31">
        <v>4</v>
      </c>
      <c r="AI1412" s="31">
        <v>5</v>
      </c>
      <c r="AJ1412" s="31" t="s">
        <v>1256</v>
      </c>
      <c r="AK1412" s="31">
        <f t="shared" si="677"/>
        <v>32</v>
      </c>
      <c r="AL1412" s="31">
        <v>0.25</v>
      </c>
      <c r="AO1412" s="31" t="s">
        <v>63</v>
      </c>
      <c r="AP1412" s="31" t="s">
        <v>1507</v>
      </c>
      <c r="AQ1412" s="14" t="s">
        <v>1506</v>
      </c>
      <c r="AR1412" s="31" t="s">
        <v>5716</v>
      </c>
      <c r="AS1412" s="31" t="s">
        <v>68</v>
      </c>
      <c r="AT1412" s="14" t="s">
        <v>5724</v>
      </c>
      <c r="AU1412" s="31" t="s">
        <v>5858</v>
      </c>
      <c r="AV1412" s="31" t="s">
        <v>5796</v>
      </c>
      <c r="AW1412" s="31" t="s">
        <v>5798</v>
      </c>
      <c r="AX1412" s="31" t="s">
        <v>5724</v>
      </c>
      <c r="BK1412" s="14" t="str">
        <f t="shared" ref="BK1412:BK1475" si="686">IF(AND(J1412="DCS_AI_01",W1412&lt;&gt;"",Q1412&lt;&gt;""),Q1412&amp;":"&amp;R1412&amp;"/"&amp;CHAR(10)&amp;W1412&amp;":3",
IF(AND(J1412="DCS_AI_02",W1412&lt;&gt;"",Q1412&lt;&gt;""),Q1412&amp;":"&amp;R1412&amp;"/"&amp;CHAR(10)&amp;W1412&amp;":3",
IF(AND(J1412="DCS_AO_01",W1412&lt;&gt;"",Q1412&lt;&gt;""),Q1412&amp;":"&amp;R1412&amp;"/"&amp;CHAR(10)&amp;W1412&amp;":3",
IF(AND(J1412="DCS_AO_02",W1412&lt;&gt;"",Q1412&lt;&gt;""),Q1412&amp;":"&amp;R1412&amp;"/"&amp;CHAR(10)&amp;W1412&amp;":3",
IF(AND(J1412="DCS_DI_02",W1412&lt;&gt;"",Q1412&lt;&gt;""),Q1412&amp;":"&amp;R1412&amp;"/"&amp;CHAR(10)&amp;W1412&amp;":3",
IF(AND(J1412="DCS_DI_04",W1412&lt;&gt;"",Q1412&lt;&gt;""),Q1412&amp;":"&amp;R1412&amp;"/"&amp;CHAR(10)&amp;W1412&amp;":3",
IF(AND(J1412="DCS_AI_03",W1412&lt;&gt;"",Q1412&lt;&gt;""),Q1412&amp;":"&amp;R1412&amp;"/"&amp;CHAR(10)&amp;W1412&amp;":1",
IF(AND(J1412="DCS_AI_04",W1412&lt;&gt;"",Q1412&lt;&gt;""),Q1412&amp;":"&amp;R1412&amp;"/"&amp;CHAR(10)&amp;W1412&amp;":1",
IF(AND(J1412="DCS_AI_05",W1412&lt;&gt;"",Q1412&lt;&gt;""),Q1412&amp;":"&amp;R1412&amp;"/"&amp;CHAR(10)&amp;W1412&amp;":1",
IF(AND(J1412="DCS_PI_01",W1412&lt;&gt;"",Q1412&lt;&gt;""),Q1412&amp;":"&amp;R1412&amp;"/"&amp;CHAR(10)&amp;W1412&amp;":13",""))))))))))</f>
        <v/>
      </c>
      <c r="BL1412" s="14" t="str">
        <f t="shared" ref="BL1412:BL1475" si="687">IF(AND(J1412="DCS_AI_01",W1412&lt;&gt;"",Q1412&lt;&gt;""),Q1412&amp;":"&amp;S1412&amp;"/"&amp;CHAR(10)&amp;W1412&amp;":4",
IF(AND(J1412="DCS_AI_02",W1412&lt;&gt;"",Q1412&lt;&gt;""),Q1412&amp;":"&amp;S1412&amp;"/"&amp;CHAR(10)&amp;W1412&amp;":4",
IF(AND(J1412="DCS_AO_01",W1412&lt;&gt;"",Q1412&lt;&gt;""),Q1412&amp;":"&amp;S1412&amp;"/"&amp;CHAR(10)&amp;W1412&amp;":4",
IF(AND(J1412="DCS_AO_02",W1412&lt;&gt;"",Q1412&lt;&gt;""),Q1412&amp;":"&amp;S1412&amp;"/"&amp;CHAR(10)&amp;W1412&amp;":4",
IF(AND(J1412="DCS_DI_02",W1412&lt;&gt;"",Q1412&lt;&gt;""),Q1412&amp;":"&amp;S1412&amp;"/"&amp;CHAR(10)&amp;W1412&amp;":4",
IF(AND(J1412="DCS_DI_04",W1412&lt;&gt;"",Q1412&lt;&gt;""),Q1412&amp;":"&amp;S1412&amp;"/"&amp;CHAR(10)&amp;W1412&amp;":1",
IF(AND(J1412="DCS_AI_03",W1412&lt;&gt;"",Q1412&lt;&gt;""),Q1412&amp;":"&amp;S1412&amp;"/"&amp;CHAR(10)&amp;W1412&amp;":2",
IF(AND(J1412="DCS_AI_04",W1412&lt;&gt;"",Q1412&lt;&gt;""),Q1412&amp;":"&amp;S1412&amp;"/"&amp;CHAR(10)&amp;W1412&amp;":2",
IF(AND(J1412="DCS_AI_05",W1412&lt;&gt;"",Q1412&lt;&gt;""),Q1412&amp;":"&amp;S1412&amp;"/"&amp;CHAR(10)&amp;W1412&amp;":3",
IF(AND(J1412="DCS_PI_01",W1412&lt;&gt;"",Q1412&lt;&gt;""),Q1412&amp;":"&amp;S1412&amp;"/"&amp;CHAR(10)&amp;W1412&amp;":14",""))))))))))</f>
        <v/>
      </c>
      <c r="BM1412" s="14" t="str">
        <f t="shared" ref="BM1412:BM1475" si="688">IF(AND(J1412="DCS_AI_05",W1412&lt;&gt;"",Q1412&lt;&gt;""),Q1412&amp;":"&amp;T1412&amp;"/"&amp;CHAR(10)&amp;W1412&amp;":4",
IF(AND(J1412="DCS_PI_01",W1412&lt;&gt;"",Q1412&lt;&gt;""),Q1412&amp;":"&amp;T1412&amp;"/"&amp;CHAR(10)&amp;W1412&amp;":11",""))</f>
        <v/>
      </c>
      <c r="BN1412" s="14"/>
      <c r="BO1412" s="14" t="str">
        <f t="shared" si="678"/>
        <v/>
      </c>
      <c r="BP1412" s="14" t="str">
        <f t="shared" si="679"/>
        <v/>
      </c>
      <c r="BQ1412" s="14"/>
      <c r="BR1412" s="14" t="str">
        <f t="shared" ref="BR1412:BR1475" si="689">IF(AND(J1412="DCS_DI_01",W1412="",Q1412&lt;&gt;""),Q1412&amp;":"&amp;R1412&amp;"/"&amp;CHAR(10)&amp;AG1412&amp;":"&amp;AI1412&amp;"A",
IF(AND(J1412="DCS_DI_07",W1412="",Q1412&lt;&gt;""),Q1412&amp;":"&amp;R1412&amp;"/"&amp;CHAR(10)&amp;AG1412&amp;":"&amp;AI1412&amp;"A",
IF(AND(J1412="DCS_DI_03",W1412="",Q1412&lt;&gt;""),Q1412&amp;":"&amp;R1412&amp;"/"&amp;CHAR(10)&amp;AG1412&amp;":"&amp;AI1412&amp;"A",
IF(AND(J1412="DCS_DI_05",W1412="",Q1412&lt;&gt;""),Q1412&amp;":"&amp;R1412&amp;"/"&amp;CHAR(10)&amp;AG1412&amp;":"&amp;AI1412&amp;"A",
IF(AND(J1412="DCS_DO_01",W1412="",Q1412&lt;&gt;""),Q1412&amp;":"&amp;R1412&amp;"/"&amp;CHAR(10)&amp;AG1412&amp;":"&amp;AI1412&amp;"A",
IF(AND(J1412="DCS_DO_01_HOLD",W1412="",Q1412&lt;&gt;""),Q1412&amp;":"&amp;CHAR(10)&amp;R1412&amp;"/"&amp;AG1412&amp;":"&amp;AI1412&amp;"A",
IF(AND(J1412="DCS_DO_02",W1412="",Q1412&lt;&gt;""),Q1412&amp;":"&amp;R1412&amp;"/"&amp;CHAR(10)&amp;AG1412&amp;":"&amp;AI1412&amp;"A","")))))))</f>
        <v>TS-O-05:17/
O1011203:5A</v>
      </c>
      <c r="BS1412" s="14" t="str">
        <f t="shared" ref="BS1412:BS1475" si="690">IF(AND(J1412="DCS_DI_01",W1412="",Q1412&lt;&gt;""),Q1412&amp;":"&amp;S1412&amp;"/"&amp;CHAR(10)&amp;AG1412&amp;":"&amp;AI1412&amp;"B",
IF(AND(J1412="DCS_DI_07",W1412="",Q1412&lt;&gt;""),Q1412&amp;":"&amp;S1412&amp;"/"&amp;CHAR(10)&amp;AG1412&amp;":"&amp;AI1412&amp;"B",
IF(AND(J1412="DCS_DI_03",W1412="",Q1412&lt;&gt;""),Q1412&amp;":"&amp;S1412&amp;"/"&amp;CHAR(10)&amp;AG1412&amp;":"&amp;AI1412&amp;"B",
IF(AND(J1412="DCS_DI_05",W1412="",Q1412&lt;&gt;""),Q1412&amp;":"&amp;S1412&amp;"/"&amp;CHAR(10)&amp;AG1412&amp;":"&amp;AI1412&amp;"B",
IF(AND(J1412="DCS_DO_01",W1412="",Q1412&lt;&gt;""),Q1412&amp;":"&amp;S1412&amp;"/"&amp;CHAR(10)&amp;AG1412&amp;":"&amp;AI1412&amp;"C",
IF(AND(J1412="DCS_DO_01_HOLD",W1412="",Q1412&lt;&gt;""),Q1412&amp;":"&amp;CHAR(10)&amp;S1412&amp;"/"&amp;AG1412&amp;":"&amp;AI1412&amp;"C",
IF(AND(J1412="DCS_DO_02",W1412="",Q1412&lt;&gt;""),Q1412&amp;":"&amp;S1412&amp;"/"&amp;CHAR(10)&amp;AG1412&amp;":"&amp;AI1412&amp;"B",
IF(AND(J1412="DCS_DO_03",W1412="",Q1412&lt;&gt;""),Q1412&amp;":"&amp;S1412&amp;"/"&amp;CHAR(10)&amp;AG1412&amp;":"&amp;AI1412&amp;"A",
IF(AND(J1412="DCS_DO_04",W1412="",Q1412&lt;&gt;""),Q1412&amp;":"&amp;S1412&amp;"/"&amp;CHAR(10)&amp;AG1412&amp;":"&amp;AI1412&amp;"A","")))))))))</f>
        <v>TS-O-05:18/
O1011203:5C</v>
      </c>
      <c r="BW1412" s="31" t="str">
        <f t="shared" ref="BW1412:BW1475" si="691">IF(AND(J1412="DCS_AI_01",W1412&lt;&gt;""),CONCATENATE(AI1412,"A"),
IF(AND(J1412="DCS_AI_02",W1412&lt;&gt;""),CONCATENATE(AI1412,"A"),
IF(AND(J1412="DCS_AI_03",W1412&lt;&gt;""),CONCATENATE(AI1412,"A"),
IF(AND(J1412="DCS_AI_04",W1412&lt;&gt;""),CONCATENATE(AI1412,"A"),
IF(AND(J1412="DCS_AI_05",W1412&lt;&gt;""),CONCATENATE(AI1412,"A"),
IF(AND(J1412="DCS_AO_01",W1412&lt;&gt;""),CONCATENATE(AI1412,"A"),
IF(AND(J1412="DCS_AO_02",W1412&lt;&gt;""),CONCATENATE(AI1412,"A"),
IF(AND(J1412="DCS_DI_02",W1412&lt;&gt;""),CONCATENATE(AI1412,"A"),
IF(AND(J1412="DCS_DI_04",W1412&lt;&gt;""),CONCATENATE(AI1412,"A"),
IF(AND(J1412="DCS_PI_01",W1412&lt;&gt;""),CONCATENATE(AI1412,"A"),""))))))))))</f>
        <v/>
      </c>
      <c r="BX1412" s="31" t="str">
        <f t="shared" ref="BX1412:BX1475" si="692">IF(AND(J1412="DCS_AI_01",W1412&lt;&gt;""),CONCATENATE(AI1412,"C"),
IF(AND(J1412="DCS_AI_02",W1412&lt;&gt;""),CONCATENATE(AI1412,"C"),
IF(AND(J1412="DCS_AI_03",W1412&lt;&gt;""),CONCATENATE(AI1412,"C"),
IF(AND(J1412="DCS_AI_04",W1412&lt;&gt;""),CONCATENATE(AI1412,"C"),
IF(AND(J1412="DCS_AI_05",W1412&lt;&gt;""),CONCATENATE(AI1412,"C"),
IF(AND(J1412="DCS_AO_01",W1412&lt;&gt;""),CONCATENATE(AI1412,"C"),
IF(AND(J1412="DCS_AO_02",W1412&lt;&gt;""),CONCATENATE(AI1412,"C"),
IF(AND(J1412="DCS_DI_02",W1412&lt;&gt;""),CONCATENATE(AI1412,"B"),
IF(AND(J1412="DCS_DI_04",W1412&lt;&gt;""),CONCATENATE(AI1412,"B"),
IF(AND(J1412="DCS_PI_01",W1412&lt;&gt;""),CONCATENATE(AI1412,"C"),""))))))))))</f>
        <v/>
      </c>
      <c r="BY1412" s="31" t="str">
        <f t="shared" ref="BY1412:BY1475" si="693">IF(AND(J1412="DCS_AI_01",W1412&lt;&gt;"",Q1412&lt;&gt;""),"3",
IF(AND(J1412="DCS_AI_02",W1412&lt;&gt;"",Q1412&lt;&gt;""),"3",
IF(AND(J1412="DCS_AO_01",W1412&lt;&gt;"",Q1412&lt;&gt;""),"3",
IF(AND(J1412="DCS_AO_02",W1412&lt;&gt;"",Q1412&lt;&gt;""),"3",
IF(AND(J1412="DCS_DI_02",W1412&lt;&gt;"",Q1412&lt;&gt;""),"3",
IF(AND(J1412="DCS_DI_04",W1412&lt;&gt;"",Q1412&lt;&gt;""),"3",
IF(AND(J1412="DCS_AI_03",W1412&lt;&gt;"",Q1412&lt;&gt;""),"1",
IF(AND(J1412="DCS_AI_04",W1412&lt;&gt;"",Q1412&lt;&gt;""),"1",
IF(AND(J1412="DCS_AI_05",W1412&lt;&gt;"",Q1412&lt;&gt;""),"1",
IF(AND(J1412="DCS_PI_01",W1412&lt;&gt;"",Q1412&lt;&gt;""),"13",""))))))))))</f>
        <v/>
      </c>
      <c r="BZ1412" s="31" t="str">
        <f t="shared" ref="BZ1412:BZ1475" si="694">IF(AND(J1412="DCS_AI_01",W1412&lt;&gt;"",Q1412&lt;&gt;""),"4",
IF(AND(J1412="DCS_AI_02",W1412&lt;&gt;"",Q1412&lt;&gt;""),"4",
IF(AND(J1412="DCS_AO_01",W1412&lt;&gt;"",Q1412&lt;&gt;""),"4",
IF(AND(J1412="DCS_AO_02",W1412&lt;&gt;"",Q1412&lt;&gt;""),"4",
IF(AND(J1412="DCS_DI_02",W1412&lt;&gt;"",Q1412&lt;&gt;""),"4",
IF(AND(J1412="DCS_DI_04",W1412&lt;&gt;"",Q1412&lt;&gt;""),"1",
IF(AND(J1412="DCS_AI_03",W1412&lt;&gt;"",Q1412&lt;&gt;""),"2",
IF(AND(J1412="DCS_AI_04",W1412&lt;&gt;"",Q1412&lt;&gt;""),"2",
IF(AND(J1412="DCS_AI_05",W1412&lt;&gt;"",Q1412&lt;&gt;""),"3",
IF(AND(J1412="DCS_PI_01",W1412&lt;&gt;"",Q1412&lt;&gt;""),"14",""))))))))))</f>
        <v/>
      </c>
      <c r="CA1412" s="31" t="str">
        <f t="shared" ref="CA1412:CA1475" si="695">IF(AND(J1412="DCS_AI_05",W1412&lt;&gt;"",Q1412&lt;&gt;""),"4",
IF(AND(J1412="DCS_PI_01",W1412&lt;&gt;"",Q1412&lt;&gt;""),"11",""))</f>
        <v/>
      </c>
      <c r="CB1412" s="31" t="str">
        <f t="shared" ref="CB1412:CB1475" si="696">IF(AND(J1412="DCS_AI_01",W1412&lt;&gt;""),"5",
IF(AND(J1412="DCS_AI_02",W1412&lt;&gt;""),"5",
IF(AND(J1412="DCS_AI_03",W1412&lt;&gt;""),"5",
IF(AND(J1412="DCS_AI_04",W1412&lt;&gt;""),"5",
IF(AND(J1412="DCS_AI_05",W1412&lt;&gt;""),"5",
IF(AND(J1412="DCS_AO_01",W1412&lt;&gt;""),"5",
IF(AND(J1412="DCS_AO_02",W1412&lt;&gt;""),"5",
IF(AND(J1412="DCS_DI_02",W1412&lt;&gt;""),"5",
IF(AND(J1412="DCS_DI_04",W1412&lt;&gt;""),"7",
IF(AND(J1412="DCS_PI_01",W1412&lt;&gt;""),"3",""))))))))))</f>
        <v/>
      </c>
      <c r="CC1412" s="31" t="str">
        <f t="shared" ref="CC1412:CC1475" si="697">IF(AND(J1412="DCS_AI_01",W1412&lt;&gt;""),"6",
IF(AND(J1412="DCS_AI_02",W1412&lt;&gt;""),"6",
IF(AND(J1412="DCS_AI_03",W1412&lt;&gt;""),"6",
IF(AND(J1412="DCS_AI_04",W1412&lt;&gt;""),"6",
IF(AND(J1412="DCS_AI_05",W1412&lt;&gt;""),"6",
IF(AND(J1412="DCS_AO_01",W1412&lt;&gt;""),"6",
IF(AND(J1412="DCS_AO_02",W1412&lt;&gt;""),"6",
IF(AND(J1412="DCS_DI_02",W1412&lt;&gt;""),"6",
IF(AND(J1412="DCS_DI_04",W1412&lt;&gt;""),"8",
IF(AND(J1412="DCS_PI_01",W1412&lt;&gt;""),"4",""))))))))))</f>
        <v/>
      </c>
      <c r="CD1412" s="31" t="str">
        <f t="shared" ref="CD1412:CD1475" si="698">IF(AND(J1412="DCS_DI_01",W1412="",Q1412&lt;&gt;""),CONCATENATE(AI1412,"A"),
IF(AND(J1412="DCS_DI_03",W1412="",Q1412&lt;&gt;""),CONCATENATE(AI1412,"A"),
IF(AND(J1412="DCS_DI_05",W1412="",Q1412&lt;&gt;""),CONCATENATE(AI1412,"A"),
IF(AND(J1412="DCS_DO_01",W1412="",Q1412&lt;&gt;""),CONCATENATE(AI1412,"A"),
IF(AND(J1412="DCS_DO_01_HOLD",W1412="",Q1412&lt;&gt;""),CONCATENATE(AI1412,"A"),
IF(AND(J1412="DCS_DO_02",W1412="",Q1412&lt;&gt;""),CONCATENATE(AI1412,"A"),""))))))</f>
        <v>5A</v>
      </c>
      <c r="CE1412" s="31" t="e">
        <f t="shared" ref="CE1412:CE1475" ca="1" si="699">IF(AND(J1412="DCS_DI_01",W1412="",Q1412&lt;&gt;""),_xlfn.CONCAT(AI1412,"B"),
IF(AND(J1412="DCS_DI_03",W1412="",Q1412&lt;&gt;""),_xlfn.CONCAT(AI1412,"B"),
IF(AND(J1412="DCS_DI_05",W1412="",Q1412&lt;&gt;""),_xlfn.CONCAT(AI1412,"B"),
IF(AND(J1412="DCS_DO_01",W1412="",Q1412&lt;&gt;""),_xlfn.CONCAT(AI1412,"C"),
IF(AND(J1412="DCS_DO_01_HOLD",W1412="",Q1412&lt;&gt;""),_xlfn.CONCAT(AI1412,"C"),
IF(AND(J1412="DCS_DO_02",W1412="",Q1412&lt;&gt;""),_xlfn.CONCAT(AI1412,"B"),
IF(AND(J1412="DCS_DO_03",W1412="",Q1412&lt;&gt;""),_xlfn.CONCAT(AI1412,"A"),
IF(AND(J1412="DCS_DO_04",W1412="",Q1412&lt;&gt;""),_xlfn.CONCAT(AI1412,"A"),""))))))))</f>
        <v>#NAME?</v>
      </c>
      <c r="CF1412" s="31" t="e">
        <f t="shared" ca="1" si="670"/>
        <v>#NAME?</v>
      </c>
      <c r="CG1412" s="31" t="e">
        <f t="shared" ca="1" si="671"/>
        <v>#NAME?</v>
      </c>
      <c r="CH1412" s="31" t="e">
        <f t="shared" ca="1" si="672"/>
        <v>#NAME?</v>
      </c>
      <c r="CI1412" s="31" t="e">
        <f t="shared" ca="1" si="673"/>
        <v>#NAME?</v>
      </c>
    </row>
    <row r="1413" spans="1:87" s="31" customFormat="1" ht="30" hidden="1" x14ac:dyDescent="0.25">
      <c r="A1413" s="9" t="s">
        <v>4493</v>
      </c>
      <c r="B1413" s="31" t="s">
        <v>1524</v>
      </c>
      <c r="C1413" s="31" t="s">
        <v>2419</v>
      </c>
      <c r="E1413" s="14" t="s">
        <v>1777</v>
      </c>
      <c r="G1413" s="31" t="str">
        <f t="shared" si="680"/>
        <v>Сигнал</v>
      </c>
      <c r="H1413" s="31" t="s">
        <v>1764</v>
      </c>
      <c r="I1413" s="31" t="s">
        <v>4528</v>
      </c>
      <c r="J1413" s="31" t="str">
        <f t="shared" si="675"/>
        <v>DCS_DI_02</v>
      </c>
      <c r="K1413" s="14" t="s">
        <v>5866</v>
      </c>
      <c r="M1413" s="31" t="s">
        <v>2391</v>
      </c>
      <c r="N1413" s="31" t="s">
        <v>107</v>
      </c>
      <c r="O1413" s="31" t="s">
        <v>197</v>
      </c>
      <c r="P1413" s="31" t="s">
        <v>61</v>
      </c>
      <c r="Q1413" s="31" t="s">
        <v>1649</v>
      </c>
      <c r="R1413" s="31">
        <v>29</v>
      </c>
      <c r="S1413" s="31">
        <v>30</v>
      </c>
      <c r="T1413" s="31" t="s">
        <v>62</v>
      </c>
      <c r="U1413" s="31" t="str">
        <f t="shared" si="674"/>
        <v>48</v>
      </c>
      <c r="V1413" s="14" t="str">
        <f t="shared" si="676"/>
        <v>AVK 2,5 A, AVK 2,5 A</v>
      </c>
      <c r="W1413" s="31" t="str">
        <f t="shared" si="681"/>
        <v>O1011102_U31</v>
      </c>
      <c r="X1413" s="14" t="str">
        <f t="shared" si="682"/>
        <v>HD5516</v>
      </c>
      <c r="Y1413" s="31" t="str">
        <f t="shared" si="683"/>
        <v>O1011102</v>
      </c>
      <c r="Z1413" s="31" t="str">
        <f t="shared" si="684"/>
        <v>TUA711-DIO32</v>
      </c>
      <c r="AA1413" s="14" t="str">
        <f t="shared" si="685"/>
        <v>17-SC-DCS-002/O1011102/ 17-MC-DCS-002</v>
      </c>
      <c r="AB1413" s="31" t="s">
        <v>64</v>
      </c>
      <c r="AC1413" s="31" t="s">
        <v>54</v>
      </c>
      <c r="AD1413" s="31" t="s">
        <v>125</v>
      </c>
      <c r="AE1413" s="31">
        <v>1</v>
      </c>
      <c r="AF1413" s="31" t="s">
        <v>55</v>
      </c>
      <c r="AG1413" s="31" t="s">
        <v>2351</v>
      </c>
      <c r="AH1413" s="31">
        <v>3</v>
      </c>
      <c r="AI1413" s="31">
        <v>31</v>
      </c>
      <c r="AJ1413" s="31" t="s">
        <v>57</v>
      </c>
      <c r="AK1413" s="31">
        <f t="shared" si="677"/>
        <v>32</v>
      </c>
      <c r="AL1413" s="31" t="s">
        <v>62</v>
      </c>
      <c r="AO1413" s="31" t="s">
        <v>63</v>
      </c>
      <c r="AP1413" s="31" t="s">
        <v>1507</v>
      </c>
      <c r="AQ1413" s="14" t="s">
        <v>2420</v>
      </c>
      <c r="AR1413" s="31" t="s">
        <v>5716</v>
      </c>
      <c r="AS1413" s="31" t="s">
        <v>68</v>
      </c>
      <c r="AT1413" s="14" t="s">
        <v>5724</v>
      </c>
      <c r="AU1413" s="31" t="s">
        <v>5858</v>
      </c>
      <c r="AV1413" s="31" t="s">
        <v>5796</v>
      </c>
      <c r="AW1413" s="31" t="s">
        <v>5800</v>
      </c>
      <c r="AX1413" s="31" t="s">
        <v>5724</v>
      </c>
      <c r="BK1413" s="14" t="str">
        <f t="shared" si="686"/>
        <v>TS-P-05:29/
O1011102_U31:3</v>
      </c>
      <c r="BL1413" s="14" t="str">
        <f t="shared" si="687"/>
        <v>TS-P-05:30/
O1011102_U31:4</v>
      </c>
      <c r="BM1413" s="14" t="str">
        <f t="shared" si="688"/>
        <v/>
      </c>
      <c r="BN1413" s="14"/>
      <c r="BO1413" s="14" t="str">
        <f t="shared" si="678"/>
        <v>O1011102:31A/
O1011102_U31:5</v>
      </c>
      <c r="BP1413" s="14" t="str">
        <f t="shared" si="679"/>
        <v>O1011102:31B/
O1011102_U31:6</v>
      </c>
      <c r="BQ1413" s="14"/>
      <c r="BR1413" s="14" t="str">
        <f t="shared" si="689"/>
        <v/>
      </c>
      <c r="BS1413" s="14" t="str">
        <f t="shared" si="690"/>
        <v/>
      </c>
      <c r="BW1413" s="31" t="str">
        <f t="shared" si="691"/>
        <v>31A</v>
      </c>
      <c r="BX1413" s="31" t="str">
        <f t="shared" si="692"/>
        <v>31B</v>
      </c>
      <c r="BY1413" s="31" t="str">
        <f t="shared" si="693"/>
        <v>3</v>
      </c>
      <c r="BZ1413" s="31" t="str">
        <f t="shared" si="694"/>
        <v>4</v>
      </c>
      <c r="CA1413" s="31" t="str">
        <f t="shared" si="695"/>
        <v/>
      </c>
      <c r="CB1413" s="31" t="str">
        <f t="shared" si="696"/>
        <v>5</v>
      </c>
      <c r="CC1413" s="31" t="str">
        <f t="shared" si="697"/>
        <v>6</v>
      </c>
      <c r="CD1413" s="31" t="str">
        <f t="shared" si="698"/>
        <v/>
      </c>
      <c r="CE1413" s="31" t="str">
        <f t="shared" si="699"/>
        <v/>
      </c>
      <c r="CF1413" s="31" t="e">
        <f t="shared" ref="CF1413:CF1476" ca="1" si="700">_xlfn.CONCAT(BW1413,CD1413)</f>
        <v>#NAME?</v>
      </c>
      <c r="CG1413" s="31" t="e">
        <f t="shared" ref="CG1413:CG1476" ca="1" si="701">_xlfn.CONCAT(BX1413,CE1413)</f>
        <v>#NAME?</v>
      </c>
      <c r="CH1413" s="31" t="e">
        <f t="shared" ref="CH1413:CH1476" ca="1" si="702">_xlfn.CONCAT(BO1413,BR1413)</f>
        <v>#NAME?</v>
      </c>
      <c r="CI1413" s="31" t="e">
        <f t="shared" ref="CI1413:CI1476" ca="1" si="703">_xlfn.CONCAT(BP1413,BS1413)</f>
        <v>#NAME?</v>
      </c>
    </row>
    <row r="1414" spans="1:87" s="31" customFormat="1" ht="30" hidden="1" x14ac:dyDescent="0.25">
      <c r="A1414" s="9" t="s">
        <v>4493</v>
      </c>
      <c r="B1414" s="31" t="s">
        <v>1524</v>
      </c>
      <c r="C1414" s="31" t="s">
        <v>2421</v>
      </c>
      <c r="E1414" s="14" t="s">
        <v>1777</v>
      </c>
      <c r="G1414" s="31" t="str">
        <f t="shared" si="680"/>
        <v>Сигнал</v>
      </c>
      <c r="H1414" s="31" t="s">
        <v>1768</v>
      </c>
      <c r="I1414" s="31" t="s">
        <v>4528</v>
      </c>
      <c r="J1414" s="31" t="str">
        <f t="shared" si="675"/>
        <v>DCS_DI_02</v>
      </c>
      <c r="K1414" s="14" t="s">
        <v>5866</v>
      </c>
      <c r="M1414" s="31" t="s">
        <v>2391</v>
      </c>
      <c r="N1414" s="31" t="s">
        <v>107</v>
      </c>
      <c r="O1414" s="31" t="s">
        <v>200</v>
      </c>
      <c r="P1414" s="31" t="s">
        <v>61</v>
      </c>
      <c r="Q1414" s="31" t="s">
        <v>1649</v>
      </c>
      <c r="R1414" s="31">
        <v>31</v>
      </c>
      <c r="S1414" s="31">
        <v>32</v>
      </c>
      <c r="T1414" s="31" t="s">
        <v>62</v>
      </c>
      <c r="U1414" s="31" t="str">
        <f t="shared" si="674"/>
        <v>48</v>
      </c>
      <c r="V1414" s="14" t="str">
        <f t="shared" si="676"/>
        <v>AVK 2,5 A, AVK 2,5 A</v>
      </c>
      <c r="W1414" s="31" t="str">
        <f t="shared" si="681"/>
        <v>O1011102_U32</v>
      </c>
      <c r="X1414" s="14" t="str">
        <f t="shared" si="682"/>
        <v>HD5516</v>
      </c>
      <c r="Y1414" s="31" t="str">
        <f t="shared" si="683"/>
        <v>O1011102</v>
      </c>
      <c r="Z1414" s="31" t="str">
        <f t="shared" si="684"/>
        <v>TUA711-DIO32</v>
      </c>
      <c r="AA1414" s="14" t="str">
        <f t="shared" si="685"/>
        <v>17-SC-DCS-002/O1011102/ 17-MC-DCS-002</v>
      </c>
      <c r="AB1414" s="31" t="s">
        <v>64</v>
      </c>
      <c r="AC1414" s="31" t="s">
        <v>54</v>
      </c>
      <c r="AD1414" s="31" t="s">
        <v>125</v>
      </c>
      <c r="AE1414" s="31">
        <v>1</v>
      </c>
      <c r="AF1414" s="31" t="s">
        <v>55</v>
      </c>
      <c r="AG1414" s="31" t="s">
        <v>2351</v>
      </c>
      <c r="AH1414" s="31">
        <v>3</v>
      </c>
      <c r="AI1414" s="31">
        <v>32</v>
      </c>
      <c r="AJ1414" s="31" t="s">
        <v>57</v>
      </c>
      <c r="AK1414" s="31">
        <f t="shared" si="677"/>
        <v>32</v>
      </c>
      <c r="AL1414" s="31" t="s">
        <v>62</v>
      </c>
      <c r="AO1414" s="31" t="s">
        <v>63</v>
      </c>
      <c r="AP1414" s="31" t="s">
        <v>1507</v>
      </c>
      <c r="AQ1414" s="14" t="s">
        <v>2422</v>
      </c>
      <c r="AR1414" s="31" t="s">
        <v>5716</v>
      </c>
      <c r="AS1414" s="31" t="s">
        <v>68</v>
      </c>
      <c r="AT1414" s="14" t="s">
        <v>5724</v>
      </c>
      <c r="AU1414" s="31" t="s">
        <v>5858</v>
      </c>
      <c r="AV1414" s="31" t="s">
        <v>5801</v>
      </c>
      <c r="AW1414" s="31" t="s">
        <v>5802</v>
      </c>
      <c r="AX1414" s="31" t="s">
        <v>5724</v>
      </c>
      <c r="BK1414" s="14" t="str">
        <f t="shared" si="686"/>
        <v>TS-P-05:31/
O1011102_U32:3</v>
      </c>
      <c r="BL1414" s="14" t="str">
        <f t="shared" si="687"/>
        <v>TS-P-05:32/
O1011102_U32:4</v>
      </c>
      <c r="BM1414" s="14" t="str">
        <f t="shared" si="688"/>
        <v/>
      </c>
      <c r="BN1414" s="14"/>
      <c r="BO1414" s="14" t="str">
        <f t="shared" si="678"/>
        <v>O1011102:32A/
O1011102_U32:5</v>
      </c>
      <c r="BP1414" s="14" t="str">
        <f t="shared" si="679"/>
        <v>O1011102:32B/
O1011102_U32:6</v>
      </c>
      <c r="BQ1414" s="14"/>
      <c r="BR1414" s="14" t="str">
        <f t="shared" si="689"/>
        <v/>
      </c>
      <c r="BS1414" s="14" t="str">
        <f t="shared" si="690"/>
        <v/>
      </c>
      <c r="BW1414" s="31" t="str">
        <f t="shared" si="691"/>
        <v>32A</v>
      </c>
      <c r="BX1414" s="31" t="str">
        <f t="shared" si="692"/>
        <v>32B</v>
      </c>
      <c r="BY1414" s="31" t="str">
        <f t="shared" si="693"/>
        <v>3</v>
      </c>
      <c r="BZ1414" s="31" t="str">
        <f t="shared" si="694"/>
        <v>4</v>
      </c>
      <c r="CA1414" s="31" t="str">
        <f t="shared" si="695"/>
        <v/>
      </c>
      <c r="CB1414" s="31" t="str">
        <f t="shared" si="696"/>
        <v>5</v>
      </c>
      <c r="CC1414" s="31" t="str">
        <f t="shared" si="697"/>
        <v>6</v>
      </c>
      <c r="CD1414" s="31" t="str">
        <f t="shared" si="698"/>
        <v/>
      </c>
      <c r="CE1414" s="31" t="str">
        <f t="shared" si="699"/>
        <v/>
      </c>
      <c r="CF1414" s="31" t="e">
        <f t="shared" ca="1" si="700"/>
        <v>#NAME?</v>
      </c>
      <c r="CG1414" s="31" t="e">
        <f t="shared" ca="1" si="701"/>
        <v>#NAME?</v>
      </c>
      <c r="CH1414" s="31" t="e">
        <f t="shared" ca="1" si="702"/>
        <v>#NAME?</v>
      </c>
      <c r="CI1414" s="31" t="e">
        <f t="shared" ca="1" si="703"/>
        <v>#NAME?</v>
      </c>
    </row>
    <row r="1415" spans="1:87" s="31" customFormat="1" ht="30" hidden="1" x14ac:dyDescent="0.25">
      <c r="A1415" s="9" t="s">
        <v>4493</v>
      </c>
      <c r="B1415" s="31" t="s">
        <v>1524</v>
      </c>
      <c r="C1415" s="31" t="s">
        <v>1525</v>
      </c>
      <c r="E1415" s="14" t="s">
        <v>1253</v>
      </c>
      <c r="G1415" s="31" t="str">
        <f t="shared" si="680"/>
        <v>Сигнал</v>
      </c>
      <c r="H1415" s="31" t="s">
        <v>1262</v>
      </c>
      <c r="I1415" s="31" t="s">
        <v>4528</v>
      </c>
      <c r="J1415" s="31" t="str">
        <f t="shared" si="675"/>
        <v>DCS_DO_01</v>
      </c>
      <c r="K1415" s="14" t="s">
        <v>5866</v>
      </c>
      <c r="M1415" s="31" t="s">
        <v>1511</v>
      </c>
      <c r="N1415" s="31" t="s">
        <v>1261</v>
      </c>
      <c r="O1415" s="31" t="s">
        <v>1289</v>
      </c>
      <c r="P1415" s="31" t="s">
        <v>61</v>
      </c>
      <c r="Q1415" s="31" t="s">
        <v>647</v>
      </c>
      <c r="R1415" s="31">
        <v>15</v>
      </c>
      <c r="S1415" s="31">
        <v>16</v>
      </c>
      <c r="T1415" s="31" t="s">
        <v>62</v>
      </c>
      <c r="U1415" s="31" t="str">
        <f t="shared" ref="U1415:U1478" si="704">IF(N1415="02 Core","2",
IF(N1415="08 Core","8",
IF(N1415="16 core","16",
IF(N1415="20 core","20",
IF(N1415="30 Core","30",
IF(N1415="01 Pair","2",
IF(N1415="02 Pair","4",
IF(N1415="05 Pair","10",
IF(N1415="06 Pair","12",
IF(N1415="10 Pair","20",
IF(N1415="12 Pair","24",
IF(N1415="15 Pair","30",
IF(N1415="24 Pair","48",
IF(N1415="06 Triad","18",
""))))))))))))))</f>
        <v>30</v>
      </c>
      <c r="V1415" s="14" t="str">
        <f t="shared" si="676"/>
        <v>AVK 2,5 A, AVK 2,5 A</v>
      </c>
      <c r="W1415" s="31" t="str">
        <f t="shared" si="681"/>
        <v/>
      </c>
      <c r="X1415" s="14" t="str">
        <f t="shared" si="682"/>
        <v/>
      </c>
      <c r="Y1415" s="31" t="str">
        <f t="shared" si="683"/>
        <v>O1011203</v>
      </c>
      <c r="Z1415" s="31" t="str">
        <f t="shared" si="684"/>
        <v>TUA711-DOR32</v>
      </c>
      <c r="AA1415" s="14" t="str">
        <f t="shared" si="685"/>
        <v>17-SC-DCS-002/O1011203/ 17-MC-DCS-002</v>
      </c>
      <c r="AB1415" s="31" t="s">
        <v>64</v>
      </c>
      <c r="AC1415" s="31" t="s">
        <v>54</v>
      </c>
      <c r="AD1415" s="31" t="s">
        <v>125</v>
      </c>
      <c r="AE1415" s="31">
        <v>1</v>
      </c>
      <c r="AF1415" s="31" t="s">
        <v>1254</v>
      </c>
      <c r="AG1415" s="31" t="s">
        <v>4490</v>
      </c>
      <c r="AH1415" s="31">
        <v>4</v>
      </c>
      <c r="AI1415" s="31">
        <v>14</v>
      </c>
      <c r="AJ1415" s="31" t="s">
        <v>1256</v>
      </c>
      <c r="AK1415" s="31">
        <f t="shared" si="677"/>
        <v>32</v>
      </c>
      <c r="AL1415" s="31">
        <v>0.25</v>
      </c>
      <c r="AO1415" s="31" t="s">
        <v>63</v>
      </c>
      <c r="AP1415" s="31" t="s">
        <v>1507</v>
      </c>
      <c r="AQ1415" s="14" t="s">
        <v>1506</v>
      </c>
      <c r="AR1415" s="31" t="s">
        <v>5716</v>
      </c>
      <c r="AS1415" s="31" t="s">
        <v>68</v>
      </c>
      <c r="AT1415" s="14" t="s">
        <v>5724</v>
      </c>
      <c r="AU1415" s="31" t="s">
        <v>5858</v>
      </c>
      <c r="AV1415" s="31" t="s">
        <v>5796</v>
      </c>
      <c r="AW1415" s="31" t="s">
        <v>5798</v>
      </c>
      <c r="AX1415" s="31" t="s">
        <v>5724</v>
      </c>
      <c r="BK1415" s="14" t="str">
        <f t="shared" si="686"/>
        <v/>
      </c>
      <c r="BL1415" s="14" t="str">
        <f t="shared" si="687"/>
        <v/>
      </c>
      <c r="BM1415" s="14" t="str">
        <f t="shared" si="688"/>
        <v/>
      </c>
      <c r="BN1415" s="14"/>
      <c r="BO1415" s="14" t="str">
        <f t="shared" si="678"/>
        <v/>
      </c>
      <c r="BP1415" s="14" t="str">
        <f t="shared" si="679"/>
        <v/>
      </c>
      <c r="BQ1415" s="14"/>
      <c r="BR1415" s="14" t="str">
        <f t="shared" si="689"/>
        <v>TS-O-06:15/
O1011203:14A</v>
      </c>
      <c r="BS1415" s="14" t="str">
        <f t="shared" si="690"/>
        <v>TS-O-06:16/
O1011203:14C</v>
      </c>
      <c r="BW1415" s="31" t="str">
        <f t="shared" si="691"/>
        <v/>
      </c>
      <c r="BX1415" s="31" t="str">
        <f t="shared" si="692"/>
        <v/>
      </c>
      <c r="BY1415" s="31" t="str">
        <f t="shared" si="693"/>
        <v/>
      </c>
      <c r="BZ1415" s="31" t="str">
        <f t="shared" si="694"/>
        <v/>
      </c>
      <c r="CA1415" s="31" t="str">
        <f t="shared" si="695"/>
        <v/>
      </c>
      <c r="CB1415" s="31" t="str">
        <f t="shared" si="696"/>
        <v/>
      </c>
      <c r="CC1415" s="31" t="str">
        <f t="shared" si="697"/>
        <v/>
      </c>
      <c r="CD1415" s="31" t="str">
        <f t="shared" si="698"/>
        <v>14A</v>
      </c>
      <c r="CE1415" s="31" t="e">
        <f t="shared" ca="1" si="699"/>
        <v>#NAME?</v>
      </c>
      <c r="CF1415" s="31" t="e">
        <f t="shared" ca="1" si="700"/>
        <v>#NAME?</v>
      </c>
      <c r="CG1415" s="31" t="e">
        <f t="shared" ca="1" si="701"/>
        <v>#NAME?</v>
      </c>
      <c r="CH1415" s="31" t="e">
        <f t="shared" ca="1" si="702"/>
        <v>#NAME?</v>
      </c>
      <c r="CI1415" s="31" t="e">
        <f t="shared" ca="1" si="703"/>
        <v>#NAME?</v>
      </c>
    </row>
    <row r="1416" spans="1:87" s="31" customFormat="1" ht="30" hidden="1" x14ac:dyDescent="0.25">
      <c r="A1416" s="9" t="s">
        <v>4493</v>
      </c>
      <c r="B1416" s="31" t="s">
        <v>1544</v>
      </c>
      <c r="C1416" s="31" t="s">
        <v>2453</v>
      </c>
      <c r="E1416" s="14" t="s">
        <v>1777</v>
      </c>
      <c r="G1416" s="31" t="str">
        <f t="shared" si="680"/>
        <v>Сигнал</v>
      </c>
      <c r="H1416" s="31" t="s">
        <v>1764</v>
      </c>
      <c r="I1416" s="31" t="s">
        <v>4528</v>
      </c>
      <c r="J1416" s="31" t="str">
        <f t="shared" si="675"/>
        <v>DCS_DI_02</v>
      </c>
      <c r="K1416" s="14" t="s">
        <v>5866</v>
      </c>
      <c r="M1416" s="31" t="s">
        <v>2426</v>
      </c>
      <c r="N1416" s="31" t="s">
        <v>107</v>
      </c>
      <c r="O1416" s="31" t="s">
        <v>197</v>
      </c>
      <c r="P1416" s="31" t="s">
        <v>61</v>
      </c>
      <c r="Q1416" s="31" t="s">
        <v>133</v>
      </c>
      <c r="R1416" s="31">
        <v>29</v>
      </c>
      <c r="S1416" s="31">
        <v>30</v>
      </c>
      <c r="T1416" s="31" t="s">
        <v>62</v>
      </c>
      <c r="U1416" s="31" t="str">
        <f t="shared" si="704"/>
        <v>48</v>
      </c>
      <c r="V1416" s="14" t="str">
        <f t="shared" si="676"/>
        <v>AVK 2,5 A, AVK 2,5 A</v>
      </c>
      <c r="W1416" s="31" t="str">
        <f t="shared" si="681"/>
        <v>O1011103_U15</v>
      </c>
      <c r="X1416" s="14" t="str">
        <f t="shared" si="682"/>
        <v>HD5516</v>
      </c>
      <c r="Y1416" s="31" t="str">
        <f t="shared" si="683"/>
        <v>O1011103</v>
      </c>
      <c r="Z1416" s="31" t="str">
        <f t="shared" si="684"/>
        <v>TUA711-DIO32</v>
      </c>
      <c r="AA1416" s="14" t="str">
        <f t="shared" si="685"/>
        <v>17-SC-DCS-002/O1011103/ 17-MC-DCS-002</v>
      </c>
      <c r="AB1416" s="31" t="s">
        <v>64</v>
      </c>
      <c r="AC1416" s="31" t="s">
        <v>54</v>
      </c>
      <c r="AD1416" s="31" t="s">
        <v>125</v>
      </c>
      <c r="AE1416" s="31">
        <v>1</v>
      </c>
      <c r="AF1416" s="31" t="s">
        <v>55</v>
      </c>
      <c r="AG1416" s="31" t="s">
        <v>2425</v>
      </c>
      <c r="AH1416" s="31">
        <v>4</v>
      </c>
      <c r="AI1416" s="31">
        <v>15</v>
      </c>
      <c r="AJ1416" s="31" t="s">
        <v>57</v>
      </c>
      <c r="AK1416" s="31">
        <f t="shared" si="677"/>
        <v>32</v>
      </c>
      <c r="AL1416" s="31" t="s">
        <v>62</v>
      </c>
      <c r="AO1416" s="31" t="s">
        <v>63</v>
      </c>
      <c r="AP1416" s="31" t="s">
        <v>1507</v>
      </c>
      <c r="AQ1416" s="14" t="s">
        <v>2454</v>
      </c>
      <c r="AR1416" s="31" t="s">
        <v>5716</v>
      </c>
      <c r="AS1416" s="31" t="s">
        <v>68</v>
      </c>
      <c r="AT1416" s="14" t="s">
        <v>5724</v>
      </c>
      <c r="AU1416" s="31" t="s">
        <v>5858</v>
      </c>
      <c r="AV1416" s="31" t="s">
        <v>5796</v>
      </c>
      <c r="AW1416" s="31" t="s">
        <v>5800</v>
      </c>
      <c r="AX1416" s="31" t="s">
        <v>5724</v>
      </c>
      <c r="BK1416" s="14" t="str">
        <f t="shared" si="686"/>
        <v>TS-Q-01:29/
O1011103_U15:3</v>
      </c>
      <c r="BL1416" s="14" t="str">
        <f t="shared" si="687"/>
        <v>TS-Q-01:30/
O1011103_U15:4</v>
      </c>
      <c r="BM1416" s="14" t="str">
        <f t="shared" si="688"/>
        <v/>
      </c>
      <c r="BN1416" s="14"/>
      <c r="BO1416" s="14" t="str">
        <f t="shared" si="678"/>
        <v>O1011103:15A/
O1011103_U15:5</v>
      </c>
      <c r="BP1416" s="14" t="str">
        <f t="shared" si="679"/>
        <v>O1011103:15B/
O1011103_U15:6</v>
      </c>
      <c r="BQ1416" s="14"/>
      <c r="BR1416" s="14" t="str">
        <f t="shared" si="689"/>
        <v/>
      </c>
      <c r="BS1416" s="14" t="str">
        <f t="shared" si="690"/>
        <v/>
      </c>
      <c r="BW1416" s="31" t="str">
        <f t="shared" si="691"/>
        <v>15A</v>
      </c>
      <c r="BX1416" s="31" t="str">
        <f t="shared" si="692"/>
        <v>15B</v>
      </c>
      <c r="BY1416" s="31" t="str">
        <f t="shared" si="693"/>
        <v>3</v>
      </c>
      <c r="BZ1416" s="31" t="str">
        <f t="shared" si="694"/>
        <v>4</v>
      </c>
      <c r="CA1416" s="31" t="str">
        <f t="shared" si="695"/>
        <v/>
      </c>
      <c r="CB1416" s="31" t="str">
        <f t="shared" si="696"/>
        <v>5</v>
      </c>
      <c r="CC1416" s="31" t="str">
        <f t="shared" si="697"/>
        <v>6</v>
      </c>
      <c r="CD1416" s="31" t="str">
        <f t="shared" si="698"/>
        <v/>
      </c>
      <c r="CE1416" s="31" t="str">
        <f t="shared" si="699"/>
        <v/>
      </c>
      <c r="CF1416" s="31" t="e">
        <f t="shared" ca="1" si="700"/>
        <v>#NAME?</v>
      </c>
      <c r="CG1416" s="31" t="e">
        <f t="shared" ca="1" si="701"/>
        <v>#NAME?</v>
      </c>
      <c r="CH1416" s="31" t="e">
        <f t="shared" ca="1" si="702"/>
        <v>#NAME?</v>
      </c>
      <c r="CI1416" s="31" t="e">
        <f t="shared" ca="1" si="703"/>
        <v>#NAME?</v>
      </c>
    </row>
    <row r="1417" spans="1:87" s="31" customFormat="1" ht="30" hidden="1" x14ac:dyDescent="0.25">
      <c r="A1417" s="9" t="s">
        <v>4493</v>
      </c>
      <c r="B1417" s="31" t="s">
        <v>1544</v>
      </c>
      <c r="C1417" s="31" t="s">
        <v>2455</v>
      </c>
      <c r="E1417" s="14" t="s">
        <v>1777</v>
      </c>
      <c r="G1417" s="31" t="str">
        <f t="shared" si="680"/>
        <v>Сигнал</v>
      </c>
      <c r="H1417" s="31" t="s">
        <v>1768</v>
      </c>
      <c r="I1417" s="31" t="s">
        <v>4528</v>
      </c>
      <c r="J1417" s="31" t="str">
        <f t="shared" si="675"/>
        <v>DCS_DI_02</v>
      </c>
      <c r="K1417" s="14" t="s">
        <v>5866</v>
      </c>
      <c r="M1417" s="31" t="s">
        <v>2426</v>
      </c>
      <c r="N1417" s="31" t="s">
        <v>107</v>
      </c>
      <c r="O1417" s="31" t="s">
        <v>200</v>
      </c>
      <c r="P1417" s="31" t="s">
        <v>61</v>
      </c>
      <c r="Q1417" s="31" t="s">
        <v>133</v>
      </c>
      <c r="R1417" s="31">
        <v>31</v>
      </c>
      <c r="S1417" s="31">
        <v>32</v>
      </c>
      <c r="T1417" s="31" t="s">
        <v>62</v>
      </c>
      <c r="U1417" s="31" t="str">
        <f t="shared" si="704"/>
        <v>48</v>
      </c>
      <c r="V1417" s="14" t="str">
        <f t="shared" si="676"/>
        <v>AVK 2,5 A, AVK 2,5 A</v>
      </c>
      <c r="W1417" s="31" t="str">
        <f t="shared" si="681"/>
        <v>O1011103_U16</v>
      </c>
      <c r="X1417" s="14" t="str">
        <f t="shared" si="682"/>
        <v>HD5516</v>
      </c>
      <c r="Y1417" s="31" t="str">
        <f t="shared" si="683"/>
        <v>O1011103</v>
      </c>
      <c r="Z1417" s="31" t="str">
        <f t="shared" si="684"/>
        <v>TUA711-DIO32</v>
      </c>
      <c r="AA1417" s="14" t="str">
        <f t="shared" si="685"/>
        <v>17-SC-DCS-002/O1011103/ 17-MC-DCS-002</v>
      </c>
      <c r="AB1417" s="31" t="s">
        <v>64</v>
      </c>
      <c r="AC1417" s="31" t="s">
        <v>54</v>
      </c>
      <c r="AD1417" s="31" t="s">
        <v>125</v>
      </c>
      <c r="AE1417" s="31">
        <v>1</v>
      </c>
      <c r="AF1417" s="31" t="s">
        <v>55</v>
      </c>
      <c r="AG1417" s="31" t="s">
        <v>2425</v>
      </c>
      <c r="AH1417" s="31">
        <v>4</v>
      </c>
      <c r="AI1417" s="31">
        <v>16</v>
      </c>
      <c r="AJ1417" s="31" t="s">
        <v>57</v>
      </c>
      <c r="AK1417" s="31">
        <f t="shared" si="677"/>
        <v>32</v>
      </c>
      <c r="AL1417" s="31" t="s">
        <v>62</v>
      </c>
      <c r="AO1417" s="31" t="s">
        <v>63</v>
      </c>
      <c r="AP1417" s="31" t="s">
        <v>1507</v>
      </c>
      <c r="AQ1417" s="14" t="s">
        <v>2456</v>
      </c>
      <c r="AR1417" s="31" t="s">
        <v>5716</v>
      </c>
      <c r="AS1417" s="31" t="s">
        <v>68</v>
      </c>
      <c r="AT1417" s="14" t="s">
        <v>5724</v>
      </c>
      <c r="AU1417" s="31" t="s">
        <v>5858</v>
      </c>
      <c r="AV1417" s="31" t="s">
        <v>5801</v>
      </c>
      <c r="AW1417" s="31" t="s">
        <v>5802</v>
      </c>
      <c r="AX1417" s="31" t="s">
        <v>5724</v>
      </c>
      <c r="BK1417" s="14" t="str">
        <f t="shared" si="686"/>
        <v>TS-Q-01:31/
O1011103_U16:3</v>
      </c>
      <c r="BL1417" s="14" t="str">
        <f t="shared" si="687"/>
        <v>TS-Q-01:32/
O1011103_U16:4</v>
      </c>
      <c r="BM1417" s="14" t="str">
        <f t="shared" si="688"/>
        <v/>
      </c>
      <c r="BN1417" s="14"/>
      <c r="BO1417" s="14" t="str">
        <f t="shared" si="678"/>
        <v>O1011103:16A/
O1011103_U16:5</v>
      </c>
      <c r="BP1417" s="14" t="str">
        <f t="shared" si="679"/>
        <v>O1011103:16B/
O1011103_U16:6</v>
      </c>
      <c r="BQ1417" s="14"/>
      <c r="BR1417" s="14" t="str">
        <f t="shared" si="689"/>
        <v/>
      </c>
      <c r="BS1417" s="14" t="str">
        <f t="shared" si="690"/>
        <v/>
      </c>
      <c r="BW1417" s="31" t="str">
        <f t="shared" si="691"/>
        <v>16A</v>
      </c>
      <c r="BX1417" s="31" t="str">
        <f t="shared" si="692"/>
        <v>16B</v>
      </c>
      <c r="BY1417" s="31" t="str">
        <f t="shared" si="693"/>
        <v>3</v>
      </c>
      <c r="BZ1417" s="31" t="str">
        <f t="shared" si="694"/>
        <v>4</v>
      </c>
      <c r="CA1417" s="31" t="str">
        <f t="shared" si="695"/>
        <v/>
      </c>
      <c r="CB1417" s="31" t="str">
        <f t="shared" si="696"/>
        <v>5</v>
      </c>
      <c r="CC1417" s="31" t="str">
        <f t="shared" si="697"/>
        <v>6</v>
      </c>
      <c r="CD1417" s="31" t="str">
        <f t="shared" si="698"/>
        <v/>
      </c>
      <c r="CE1417" s="31" t="str">
        <f t="shared" si="699"/>
        <v/>
      </c>
      <c r="CF1417" s="31" t="e">
        <f t="shared" ca="1" si="700"/>
        <v>#NAME?</v>
      </c>
      <c r="CG1417" s="31" t="e">
        <f t="shared" ca="1" si="701"/>
        <v>#NAME?</v>
      </c>
      <c r="CH1417" s="31" t="e">
        <f t="shared" ca="1" si="702"/>
        <v>#NAME?</v>
      </c>
      <c r="CI1417" s="31" t="e">
        <f t="shared" ca="1" si="703"/>
        <v>#NAME?</v>
      </c>
    </row>
    <row r="1418" spans="1:87" s="31" customFormat="1" ht="30" hidden="1" x14ac:dyDescent="0.25">
      <c r="A1418" s="9" t="s">
        <v>4493</v>
      </c>
      <c r="B1418" s="31" t="s">
        <v>1544</v>
      </c>
      <c r="C1418" s="31" t="s">
        <v>1545</v>
      </c>
      <c r="E1418" s="14" t="s">
        <v>1253</v>
      </c>
      <c r="G1418" s="31" t="str">
        <f t="shared" si="680"/>
        <v>Сигнал</v>
      </c>
      <c r="H1418" s="31" t="s">
        <v>1262</v>
      </c>
      <c r="I1418" s="31" t="s">
        <v>4528</v>
      </c>
      <c r="J1418" s="31" t="str">
        <f t="shared" si="675"/>
        <v>DCS_DO_01</v>
      </c>
      <c r="K1418" s="14" t="s">
        <v>5866</v>
      </c>
      <c r="M1418" s="31" t="s">
        <v>1531</v>
      </c>
      <c r="N1418" s="31" t="s">
        <v>1261</v>
      </c>
      <c r="O1418" s="31" t="s">
        <v>1289</v>
      </c>
      <c r="P1418" s="31" t="s">
        <v>61</v>
      </c>
      <c r="Q1418" s="31" t="s">
        <v>893</v>
      </c>
      <c r="R1418" s="31">
        <v>15</v>
      </c>
      <c r="S1418" s="31">
        <v>16</v>
      </c>
      <c r="T1418" s="31" t="s">
        <v>62</v>
      </c>
      <c r="U1418" s="31" t="str">
        <f t="shared" si="704"/>
        <v>30</v>
      </c>
      <c r="V1418" s="14" t="str">
        <f t="shared" si="676"/>
        <v>AVK 2,5 A, AVK 2,5 A</v>
      </c>
      <c r="W1418" s="31" t="str">
        <f t="shared" si="681"/>
        <v/>
      </c>
      <c r="X1418" s="14" t="str">
        <f t="shared" si="682"/>
        <v/>
      </c>
      <c r="Y1418" s="31" t="str">
        <f t="shared" si="683"/>
        <v>O1011203</v>
      </c>
      <c r="Z1418" s="31" t="str">
        <f t="shared" si="684"/>
        <v>TUA711-DOR32</v>
      </c>
      <c r="AA1418" s="14" t="str">
        <f t="shared" si="685"/>
        <v>17-SC-DCS-002/O1011203/ 17-MC-DCS-002</v>
      </c>
      <c r="AB1418" s="31" t="s">
        <v>64</v>
      </c>
      <c r="AC1418" s="31" t="s">
        <v>54</v>
      </c>
      <c r="AD1418" s="31" t="s">
        <v>125</v>
      </c>
      <c r="AE1418" s="31">
        <v>1</v>
      </c>
      <c r="AF1418" s="31" t="s">
        <v>1254</v>
      </c>
      <c r="AG1418" s="31" t="s">
        <v>4490</v>
      </c>
      <c r="AH1418" s="31">
        <v>4</v>
      </c>
      <c r="AI1418" s="31">
        <v>25</v>
      </c>
      <c r="AJ1418" s="31" t="s">
        <v>1256</v>
      </c>
      <c r="AK1418" s="31">
        <f t="shared" si="677"/>
        <v>32</v>
      </c>
      <c r="AL1418" s="31">
        <v>0.25</v>
      </c>
      <c r="AO1418" s="31" t="s">
        <v>63</v>
      </c>
      <c r="AP1418" s="31" t="s">
        <v>1507</v>
      </c>
      <c r="AQ1418" s="14" t="s">
        <v>1506</v>
      </c>
      <c r="AR1418" s="31" t="s">
        <v>5716</v>
      </c>
      <c r="AS1418" s="31" t="s">
        <v>68</v>
      </c>
      <c r="AT1418" s="14" t="s">
        <v>5724</v>
      </c>
      <c r="AU1418" s="31" t="s">
        <v>5858</v>
      </c>
      <c r="AV1418" s="31" t="s">
        <v>5796</v>
      </c>
      <c r="AW1418" s="31" t="s">
        <v>5798</v>
      </c>
      <c r="AX1418" s="31" t="s">
        <v>5724</v>
      </c>
      <c r="BK1418" s="14" t="str">
        <f t="shared" si="686"/>
        <v/>
      </c>
      <c r="BL1418" s="14" t="str">
        <f t="shared" si="687"/>
        <v/>
      </c>
      <c r="BM1418" s="14" t="str">
        <f t="shared" si="688"/>
        <v/>
      </c>
      <c r="BN1418" s="14"/>
      <c r="BO1418" s="14" t="str">
        <f t="shared" si="678"/>
        <v/>
      </c>
      <c r="BP1418" s="14" t="str">
        <f t="shared" si="679"/>
        <v/>
      </c>
      <c r="BQ1418" s="14"/>
      <c r="BR1418" s="14" t="str">
        <f t="shared" si="689"/>
        <v>TS-P-01:15/
O1011203:25A</v>
      </c>
      <c r="BS1418" s="14" t="str">
        <f t="shared" si="690"/>
        <v>TS-P-01:16/
O1011203:25C</v>
      </c>
      <c r="BW1418" s="31" t="str">
        <f t="shared" si="691"/>
        <v/>
      </c>
      <c r="BX1418" s="31" t="str">
        <f t="shared" si="692"/>
        <v/>
      </c>
      <c r="BY1418" s="31" t="str">
        <f t="shared" si="693"/>
        <v/>
      </c>
      <c r="BZ1418" s="31" t="str">
        <f t="shared" si="694"/>
        <v/>
      </c>
      <c r="CA1418" s="31" t="str">
        <f t="shared" si="695"/>
        <v/>
      </c>
      <c r="CB1418" s="31" t="str">
        <f t="shared" si="696"/>
        <v/>
      </c>
      <c r="CC1418" s="31" t="str">
        <f t="shared" si="697"/>
        <v/>
      </c>
      <c r="CD1418" s="31" t="str">
        <f t="shared" si="698"/>
        <v>25A</v>
      </c>
      <c r="CE1418" s="31" t="e">
        <f t="shared" ca="1" si="699"/>
        <v>#NAME?</v>
      </c>
      <c r="CF1418" s="31" t="e">
        <f t="shared" ca="1" si="700"/>
        <v>#NAME?</v>
      </c>
      <c r="CG1418" s="31" t="e">
        <f t="shared" ca="1" si="701"/>
        <v>#NAME?</v>
      </c>
      <c r="CH1418" s="31" t="e">
        <f t="shared" ca="1" si="702"/>
        <v>#NAME?</v>
      </c>
      <c r="CI1418" s="31" t="e">
        <f t="shared" ca="1" si="703"/>
        <v>#NAME?</v>
      </c>
    </row>
    <row r="1419" spans="1:87" s="31" customFormat="1" ht="30" hidden="1" x14ac:dyDescent="0.25">
      <c r="A1419" s="9" t="s">
        <v>4493</v>
      </c>
      <c r="B1419" s="31" t="s">
        <v>1585</v>
      </c>
      <c r="C1419" s="31" t="s">
        <v>2457</v>
      </c>
      <c r="E1419" s="14" t="s">
        <v>1777</v>
      </c>
      <c r="G1419" s="31" t="str">
        <f t="shared" si="680"/>
        <v>Сигнал</v>
      </c>
      <c r="H1419" s="31" t="s">
        <v>1764</v>
      </c>
      <c r="I1419" s="31" t="s">
        <v>4530</v>
      </c>
      <c r="J1419" s="31" t="str">
        <f t="shared" si="675"/>
        <v>DCS_DI_02</v>
      </c>
      <c r="K1419" s="14" t="s">
        <v>5866</v>
      </c>
      <c r="M1419" s="31" t="s">
        <v>2459</v>
      </c>
      <c r="N1419" s="31" t="s">
        <v>107</v>
      </c>
      <c r="O1419" s="31" t="s">
        <v>58</v>
      </c>
      <c r="P1419" s="31" t="s">
        <v>61</v>
      </c>
      <c r="Q1419" s="31" t="s">
        <v>467</v>
      </c>
      <c r="R1419" s="31">
        <v>1</v>
      </c>
      <c r="S1419" s="31">
        <v>2</v>
      </c>
      <c r="T1419" s="31" t="s">
        <v>62</v>
      </c>
      <c r="U1419" s="31" t="str">
        <f t="shared" si="704"/>
        <v>48</v>
      </c>
      <c r="V1419" s="14" t="str">
        <f t="shared" si="676"/>
        <v>AVK 2,5 A, AVK 2,5 A</v>
      </c>
      <c r="W1419" s="31" t="str">
        <f t="shared" si="681"/>
        <v>O1011103_U17</v>
      </c>
      <c r="X1419" s="14" t="str">
        <f t="shared" si="682"/>
        <v>HD5516</v>
      </c>
      <c r="Y1419" s="31" t="str">
        <f t="shared" si="683"/>
        <v>O1011103</v>
      </c>
      <c r="Z1419" s="31" t="str">
        <f t="shared" si="684"/>
        <v>TUA711-DIO32</v>
      </c>
      <c r="AA1419" s="14" t="str">
        <f t="shared" si="685"/>
        <v>17-SC-DCS-002/O1011103/ 17-MC-DCS-002</v>
      </c>
      <c r="AB1419" s="31" t="s">
        <v>64</v>
      </c>
      <c r="AC1419" s="31" t="s">
        <v>54</v>
      </c>
      <c r="AD1419" s="31" t="s">
        <v>125</v>
      </c>
      <c r="AE1419" s="31">
        <v>1</v>
      </c>
      <c r="AF1419" s="31" t="s">
        <v>55</v>
      </c>
      <c r="AG1419" s="31" t="s">
        <v>2425</v>
      </c>
      <c r="AH1419" s="31">
        <v>4</v>
      </c>
      <c r="AI1419" s="31">
        <v>17</v>
      </c>
      <c r="AJ1419" s="31" t="s">
        <v>57</v>
      </c>
      <c r="AK1419" s="31">
        <f t="shared" si="677"/>
        <v>32</v>
      </c>
      <c r="AL1419" s="31" t="s">
        <v>62</v>
      </c>
      <c r="AO1419" s="31" t="s">
        <v>63</v>
      </c>
      <c r="AP1419" s="31" t="s">
        <v>1588</v>
      </c>
      <c r="AQ1419" s="14" t="s">
        <v>2458</v>
      </c>
      <c r="AR1419" s="31" t="s">
        <v>5716</v>
      </c>
      <c r="AS1419" s="31" t="s">
        <v>68</v>
      </c>
      <c r="AT1419" s="14" t="s">
        <v>5724</v>
      </c>
      <c r="AU1419" s="31" t="s">
        <v>5858</v>
      </c>
      <c r="AV1419" s="31" t="s">
        <v>5796</v>
      </c>
      <c r="AW1419" s="31" t="s">
        <v>5800</v>
      </c>
      <c r="AX1419" s="31" t="s">
        <v>5724</v>
      </c>
      <c r="BK1419" s="14" t="str">
        <f t="shared" si="686"/>
        <v>TS-Q-02:1/
O1011103_U17:3</v>
      </c>
      <c r="BL1419" s="14" t="str">
        <f t="shared" si="687"/>
        <v>TS-Q-02:2/
O1011103_U17:4</v>
      </c>
      <c r="BM1419" s="14" t="str">
        <f t="shared" si="688"/>
        <v/>
      </c>
      <c r="BN1419" s="14"/>
      <c r="BO1419" s="14" t="str">
        <f t="shared" si="678"/>
        <v>O1011103:17A/
O1011103_U17:5</v>
      </c>
      <c r="BP1419" s="14" t="str">
        <f t="shared" si="679"/>
        <v>O1011103:17B/
O1011103_U17:6</v>
      </c>
      <c r="BQ1419" s="14"/>
      <c r="BR1419" s="14" t="str">
        <f t="shared" si="689"/>
        <v/>
      </c>
      <c r="BS1419" s="14" t="str">
        <f t="shared" si="690"/>
        <v/>
      </c>
      <c r="BW1419" s="31" t="str">
        <f t="shared" si="691"/>
        <v>17A</v>
      </c>
      <c r="BX1419" s="31" t="str">
        <f t="shared" si="692"/>
        <v>17B</v>
      </c>
      <c r="BY1419" s="31" t="str">
        <f t="shared" si="693"/>
        <v>3</v>
      </c>
      <c r="BZ1419" s="31" t="str">
        <f t="shared" si="694"/>
        <v>4</v>
      </c>
      <c r="CA1419" s="31" t="str">
        <f t="shared" si="695"/>
        <v/>
      </c>
      <c r="CB1419" s="31" t="str">
        <f t="shared" si="696"/>
        <v>5</v>
      </c>
      <c r="CC1419" s="31" t="str">
        <f t="shared" si="697"/>
        <v>6</v>
      </c>
      <c r="CD1419" s="31" t="str">
        <f t="shared" si="698"/>
        <v/>
      </c>
      <c r="CE1419" s="31" t="str">
        <f t="shared" si="699"/>
        <v/>
      </c>
      <c r="CF1419" s="31" t="e">
        <f t="shared" ca="1" si="700"/>
        <v>#NAME?</v>
      </c>
      <c r="CG1419" s="31" t="e">
        <f t="shared" ca="1" si="701"/>
        <v>#NAME?</v>
      </c>
      <c r="CH1419" s="31" t="e">
        <f t="shared" ca="1" si="702"/>
        <v>#NAME?</v>
      </c>
      <c r="CI1419" s="31" t="e">
        <f t="shared" ca="1" si="703"/>
        <v>#NAME?</v>
      </c>
    </row>
    <row r="1420" spans="1:87" s="31" customFormat="1" ht="30" hidden="1" x14ac:dyDescent="0.25">
      <c r="A1420" s="9" t="s">
        <v>4493</v>
      </c>
      <c r="B1420" s="31" t="s">
        <v>1585</v>
      </c>
      <c r="C1420" s="31" t="s">
        <v>2460</v>
      </c>
      <c r="E1420" s="14" t="s">
        <v>1777</v>
      </c>
      <c r="G1420" s="31" t="str">
        <f t="shared" si="680"/>
        <v>Сигнал</v>
      </c>
      <c r="H1420" s="31" t="s">
        <v>1768</v>
      </c>
      <c r="I1420" s="31" t="s">
        <v>4530</v>
      </c>
      <c r="J1420" s="31" t="str">
        <f t="shared" si="675"/>
        <v>DCS_DI_02</v>
      </c>
      <c r="K1420" s="14" t="s">
        <v>5866</v>
      </c>
      <c r="M1420" s="31" t="s">
        <v>2459</v>
      </c>
      <c r="N1420" s="31" t="s">
        <v>107</v>
      </c>
      <c r="O1420" s="31" t="s">
        <v>103</v>
      </c>
      <c r="P1420" s="31" t="s">
        <v>61</v>
      </c>
      <c r="Q1420" s="31" t="s">
        <v>467</v>
      </c>
      <c r="R1420" s="31">
        <v>3</v>
      </c>
      <c r="S1420" s="31">
        <v>4</v>
      </c>
      <c r="T1420" s="31" t="s">
        <v>62</v>
      </c>
      <c r="U1420" s="31" t="str">
        <f t="shared" si="704"/>
        <v>48</v>
      </c>
      <c r="V1420" s="14" t="str">
        <f t="shared" si="676"/>
        <v>AVK 2,5 A, AVK 2,5 A</v>
      </c>
      <c r="W1420" s="31" t="str">
        <f t="shared" si="681"/>
        <v>O1011103_U18</v>
      </c>
      <c r="X1420" s="14" t="str">
        <f t="shared" si="682"/>
        <v>HD5516</v>
      </c>
      <c r="Y1420" s="31" t="str">
        <f t="shared" si="683"/>
        <v>O1011103</v>
      </c>
      <c r="Z1420" s="31" t="str">
        <f t="shared" si="684"/>
        <v>TUA711-DIO32</v>
      </c>
      <c r="AA1420" s="14" t="str">
        <f t="shared" si="685"/>
        <v>17-SC-DCS-002/O1011103/ 17-MC-DCS-002</v>
      </c>
      <c r="AB1420" s="31" t="s">
        <v>64</v>
      </c>
      <c r="AC1420" s="31" t="s">
        <v>54</v>
      </c>
      <c r="AD1420" s="31" t="s">
        <v>125</v>
      </c>
      <c r="AE1420" s="31">
        <v>1</v>
      </c>
      <c r="AF1420" s="31" t="s">
        <v>55</v>
      </c>
      <c r="AG1420" s="31" t="s">
        <v>2425</v>
      </c>
      <c r="AH1420" s="31">
        <v>4</v>
      </c>
      <c r="AI1420" s="31">
        <v>18</v>
      </c>
      <c r="AJ1420" s="31" t="s">
        <v>57</v>
      </c>
      <c r="AK1420" s="31">
        <f t="shared" si="677"/>
        <v>32</v>
      </c>
      <c r="AL1420" s="31" t="s">
        <v>62</v>
      </c>
      <c r="AO1420" s="31" t="s">
        <v>63</v>
      </c>
      <c r="AP1420" s="31" t="s">
        <v>1588</v>
      </c>
      <c r="AQ1420" s="14" t="s">
        <v>2461</v>
      </c>
      <c r="AR1420" s="31" t="s">
        <v>5716</v>
      </c>
      <c r="AS1420" s="31" t="s">
        <v>68</v>
      </c>
      <c r="AT1420" s="14" t="s">
        <v>5724</v>
      </c>
      <c r="AU1420" s="31" t="s">
        <v>5858</v>
      </c>
      <c r="AV1420" s="31" t="s">
        <v>5801</v>
      </c>
      <c r="AW1420" s="31" t="s">
        <v>5802</v>
      </c>
      <c r="AX1420" s="31" t="s">
        <v>5724</v>
      </c>
      <c r="BK1420" s="14" t="str">
        <f t="shared" si="686"/>
        <v>TS-Q-02:3/
O1011103_U18:3</v>
      </c>
      <c r="BL1420" s="14" t="str">
        <f t="shared" si="687"/>
        <v>TS-Q-02:4/
O1011103_U18:4</v>
      </c>
      <c r="BM1420" s="14" t="str">
        <f t="shared" si="688"/>
        <v/>
      </c>
      <c r="BN1420" s="14"/>
      <c r="BO1420" s="14" t="str">
        <f t="shared" si="678"/>
        <v>O1011103:18A/
O1011103_U18:5</v>
      </c>
      <c r="BP1420" s="14" t="str">
        <f t="shared" si="679"/>
        <v>O1011103:18B/
O1011103_U18:6</v>
      </c>
      <c r="BQ1420" s="14"/>
      <c r="BR1420" s="14" t="str">
        <f t="shared" si="689"/>
        <v/>
      </c>
      <c r="BS1420" s="14" t="str">
        <f t="shared" si="690"/>
        <v/>
      </c>
      <c r="BW1420" s="31" t="str">
        <f t="shared" si="691"/>
        <v>18A</v>
      </c>
      <c r="BX1420" s="31" t="str">
        <f t="shared" si="692"/>
        <v>18B</v>
      </c>
      <c r="BY1420" s="31" t="str">
        <f t="shared" si="693"/>
        <v>3</v>
      </c>
      <c r="BZ1420" s="31" t="str">
        <f t="shared" si="694"/>
        <v>4</v>
      </c>
      <c r="CA1420" s="31" t="str">
        <f t="shared" si="695"/>
        <v/>
      </c>
      <c r="CB1420" s="31" t="str">
        <f t="shared" si="696"/>
        <v>5</v>
      </c>
      <c r="CC1420" s="31" t="str">
        <f t="shared" si="697"/>
        <v>6</v>
      </c>
      <c r="CD1420" s="31" t="str">
        <f t="shared" si="698"/>
        <v/>
      </c>
      <c r="CE1420" s="31" t="str">
        <f t="shared" si="699"/>
        <v/>
      </c>
      <c r="CF1420" s="31" t="e">
        <f t="shared" ca="1" si="700"/>
        <v>#NAME?</v>
      </c>
      <c r="CG1420" s="31" t="e">
        <f t="shared" ca="1" si="701"/>
        <v>#NAME?</v>
      </c>
      <c r="CH1420" s="31" t="e">
        <f t="shared" ca="1" si="702"/>
        <v>#NAME?</v>
      </c>
      <c r="CI1420" s="31" t="e">
        <f t="shared" ca="1" si="703"/>
        <v>#NAME?</v>
      </c>
    </row>
    <row r="1421" spans="1:87" s="31" customFormat="1" ht="30" hidden="1" x14ac:dyDescent="0.25">
      <c r="A1421" s="9" t="s">
        <v>4493</v>
      </c>
      <c r="B1421" s="31" t="s">
        <v>1585</v>
      </c>
      <c r="C1421" s="31" t="s">
        <v>1586</v>
      </c>
      <c r="E1421" s="14" t="s">
        <v>1253</v>
      </c>
      <c r="G1421" s="31" t="str">
        <f t="shared" si="680"/>
        <v>Сигнал</v>
      </c>
      <c r="H1421" s="31" t="s">
        <v>1262</v>
      </c>
      <c r="I1421" s="31" t="s">
        <v>4530</v>
      </c>
      <c r="J1421" s="31" t="str">
        <f t="shared" si="675"/>
        <v>DCS_DO_01</v>
      </c>
      <c r="K1421" s="14" t="s">
        <v>5866</v>
      </c>
      <c r="M1421" s="31" t="s">
        <v>1589</v>
      </c>
      <c r="N1421" s="31" t="s">
        <v>1261</v>
      </c>
      <c r="O1421" s="31" t="s">
        <v>1257</v>
      </c>
      <c r="P1421" s="31" t="s">
        <v>61</v>
      </c>
      <c r="Q1421" s="31" t="s">
        <v>1211</v>
      </c>
      <c r="R1421" s="31">
        <v>1</v>
      </c>
      <c r="S1421" s="31">
        <v>2</v>
      </c>
      <c r="T1421" s="31" t="s">
        <v>62</v>
      </c>
      <c r="U1421" s="31" t="str">
        <f t="shared" si="704"/>
        <v>30</v>
      </c>
      <c r="V1421" s="14" t="str">
        <f t="shared" si="676"/>
        <v>AVK 2,5 A, AVK 2,5 A</v>
      </c>
      <c r="W1421" s="31" t="str">
        <f t="shared" si="681"/>
        <v/>
      </c>
      <c r="X1421" s="14" t="str">
        <f t="shared" si="682"/>
        <v/>
      </c>
      <c r="Y1421" s="31" t="str">
        <f t="shared" si="683"/>
        <v>O1011203</v>
      </c>
      <c r="Z1421" s="31" t="str">
        <f t="shared" si="684"/>
        <v>TUA711-DOR32</v>
      </c>
      <c r="AA1421" s="14" t="str">
        <f t="shared" si="685"/>
        <v>17-SC-DCS-002/O1011203/ 17-MC-DCS-002</v>
      </c>
      <c r="AB1421" s="31" t="s">
        <v>64</v>
      </c>
      <c r="AC1421" s="31" t="s">
        <v>54</v>
      </c>
      <c r="AD1421" s="31" t="s">
        <v>125</v>
      </c>
      <c r="AE1421" s="31">
        <v>1</v>
      </c>
      <c r="AF1421" s="31" t="s">
        <v>1254</v>
      </c>
      <c r="AG1421" s="31" t="s">
        <v>4490</v>
      </c>
      <c r="AH1421" s="31">
        <v>4</v>
      </c>
      <c r="AI1421" s="31">
        <v>31</v>
      </c>
      <c r="AJ1421" s="31" t="s">
        <v>1256</v>
      </c>
      <c r="AK1421" s="31">
        <f t="shared" si="677"/>
        <v>32</v>
      </c>
      <c r="AL1421" s="31">
        <v>0.25</v>
      </c>
      <c r="AO1421" s="31" t="s">
        <v>63</v>
      </c>
      <c r="AP1421" s="31" t="s">
        <v>1588</v>
      </c>
      <c r="AQ1421" s="14" t="s">
        <v>1587</v>
      </c>
      <c r="AR1421" s="31" t="s">
        <v>5716</v>
      </c>
      <c r="AS1421" s="31" t="s">
        <v>68</v>
      </c>
      <c r="AT1421" s="14" t="s">
        <v>5724</v>
      </c>
      <c r="AU1421" s="31" t="s">
        <v>5858</v>
      </c>
      <c r="AV1421" s="31" t="s">
        <v>5796</v>
      </c>
      <c r="AW1421" s="31" t="s">
        <v>5798</v>
      </c>
      <c r="AX1421" s="31" t="s">
        <v>5724</v>
      </c>
      <c r="BK1421" s="14" t="str">
        <f t="shared" si="686"/>
        <v/>
      </c>
      <c r="BL1421" s="14" t="str">
        <f t="shared" si="687"/>
        <v/>
      </c>
      <c r="BM1421" s="14" t="str">
        <f t="shared" si="688"/>
        <v/>
      </c>
      <c r="BN1421" s="14"/>
      <c r="BO1421" s="14" t="str">
        <f t="shared" si="678"/>
        <v/>
      </c>
      <c r="BP1421" s="14" t="str">
        <f t="shared" si="679"/>
        <v/>
      </c>
      <c r="BQ1421" s="14"/>
      <c r="BR1421" s="14" t="str">
        <f t="shared" si="689"/>
        <v>TS-P-03:1/
O1011203:31A</v>
      </c>
      <c r="BS1421" s="14" t="str">
        <f t="shared" si="690"/>
        <v>TS-P-03:2/
O1011203:31C</v>
      </c>
      <c r="BW1421" s="31" t="str">
        <f t="shared" si="691"/>
        <v/>
      </c>
      <c r="BX1421" s="31" t="str">
        <f t="shared" si="692"/>
        <v/>
      </c>
      <c r="BY1421" s="31" t="str">
        <f t="shared" si="693"/>
        <v/>
      </c>
      <c r="BZ1421" s="31" t="str">
        <f t="shared" si="694"/>
        <v/>
      </c>
      <c r="CA1421" s="31" t="str">
        <f t="shared" si="695"/>
        <v/>
      </c>
      <c r="CB1421" s="31" t="str">
        <f t="shared" si="696"/>
        <v/>
      </c>
      <c r="CC1421" s="31" t="str">
        <f t="shared" si="697"/>
        <v/>
      </c>
      <c r="CD1421" s="31" t="str">
        <f t="shared" si="698"/>
        <v>31A</v>
      </c>
      <c r="CE1421" s="31" t="e">
        <f t="shared" ca="1" si="699"/>
        <v>#NAME?</v>
      </c>
      <c r="CF1421" s="31" t="e">
        <f t="shared" ca="1" si="700"/>
        <v>#NAME?</v>
      </c>
      <c r="CG1421" s="31" t="e">
        <f t="shared" ca="1" si="701"/>
        <v>#NAME?</v>
      </c>
      <c r="CH1421" s="31" t="e">
        <f t="shared" ca="1" si="702"/>
        <v>#NAME?</v>
      </c>
      <c r="CI1421" s="31" t="e">
        <f t="shared" ca="1" si="703"/>
        <v>#NAME?</v>
      </c>
    </row>
    <row r="1422" spans="1:87" s="31" customFormat="1" ht="30" hidden="1" x14ac:dyDescent="0.25">
      <c r="A1422" s="9" t="s">
        <v>4493</v>
      </c>
      <c r="B1422" s="31" t="s">
        <v>1590</v>
      </c>
      <c r="C1422" s="31" t="s">
        <v>2462</v>
      </c>
      <c r="E1422" s="14" t="s">
        <v>1777</v>
      </c>
      <c r="G1422" s="31" t="str">
        <f t="shared" si="680"/>
        <v>Сигнал</v>
      </c>
      <c r="H1422" s="31" t="s">
        <v>1764</v>
      </c>
      <c r="I1422" s="31" t="s">
        <v>4530</v>
      </c>
      <c r="J1422" s="31" t="str">
        <f t="shared" si="675"/>
        <v>DCS_DI_02</v>
      </c>
      <c r="K1422" s="14" t="s">
        <v>5866</v>
      </c>
      <c r="M1422" s="31" t="s">
        <v>2459</v>
      </c>
      <c r="N1422" s="31" t="s">
        <v>107</v>
      </c>
      <c r="O1422" s="31" t="s">
        <v>145</v>
      </c>
      <c r="P1422" s="31" t="s">
        <v>61</v>
      </c>
      <c r="Q1422" s="31" t="s">
        <v>467</v>
      </c>
      <c r="R1422" s="31">
        <v>5</v>
      </c>
      <c r="S1422" s="31">
        <v>6</v>
      </c>
      <c r="T1422" s="31" t="s">
        <v>62</v>
      </c>
      <c r="U1422" s="31" t="str">
        <f t="shared" si="704"/>
        <v>48</v>
      </c>
      <c r="V1422" s="14" t="str">
        <f t="shared" si="676"/>
        <v>AVK 2,5 A, AVK 2,5 A</v>
      </c>
      <c r="W1422" s="31" t="str">
        <f t="shared" si="681"/>
        <v>O1011103_U19</v>
      </c>
      <c r="X1422" s="14" t="str">
        <f t="shared" si="682"/>
        <v>HD5516</v>
      </c>
      <c r="Y1422" s="31" t="str">
        <f t="shared" si="683"/>
        <v>O1011103</v>
      </c>
      <c r="Z1422" s="31" t="str">
        <f t="shared" si="684"/>
        <v>TUA711-DIO32</v>
      </c>
      <c r="AA1422" s="14" t="str">
        <f t="shared" si="685"/>
        <v>17-SC-DCS-002/O1011103/ 17-MC-DCS-002</v>
      </c>
      <c r="AB1422" s="31" t="s">
        <v>64</v>
      </c>
      <c r="AC1422" s="31" t="s">
        <v>54</v>
      </c>
      <c r="AD1422" s="31" t="s">
        <v>125</v>
      </c>
      <c r="AE1422" s="31">
        <v>1</v>
      </c>
      <c r="AF1422" s="31" t="s">
        <v>55</v>
      </c>
      <c r="AG1422" s="31" t="s">
        <v>2425</v>
      </c>
      <c r="AH1422" s="31">
        <v>4</v>
      </c>
      <c r="AI1422" s="31">
        <v>19</v>
      </c>
      <c r="AJ1422" s="31" t="s">
        <v>57</v>
      </c>
      <c r="AK1422" s="31">
        <f t="shared" si="677"/>
        <v>32</v>
      </c>
      <c r="AL1422" s="31" t="s">
        <v>62</v>
      </c>
      <c r="AO1422" s="31" t="s">
        <v>63</v>
      </c>
      <c r="AP1422" s="31" t="s">
        <v>1593</v>
      </c>
      <c r="AQ1422" s="14" t="s">
        <v>2463</v>
      </c>
      <c r="AR1422" s="31" t="s">
        <v>5716</v>
      </c>
      <c r="AS1422" s="31" t="s">
        <v>68</v>
      </c>
      <c r="AT1422" s="14" t="s">
        <v>5724</v>
      </c>
      <c r="AU1422" s="31" t="s">
        <v>5858</v>
      </c>
      <c r="AV1422" s="31" t="s">
        <v>5796</v>
      </c>
      <c r="AW1422" s="31" t="s">
        <v>5800</v>
      </c>
      <c r="AX1422" s="31" t="s">
        <v>5724</v>
      </c>
      <c r="BK1422" s="14" t="str">
        <f t="shared" si="686"/>
        <v>TS-Q-02:5/
O1011103_U19:3</v>
      </c>
      <c r="BL1422" s="14" t="str">
        <f t="shared" si="687"/>
        <v>TS-Q-02:6/
O1011103_U19:4</v>
      </c>
      <c r="BM1422" s="14" t="str">
        <f t="shared" si="688"/>
        <v/>
      </c>
      <c r="BN1422" s="14"/>
      <c r="BO1422" s="14" t="str">
        <f t="shared" si="678"/>
        <v>O1011103:19A/
O1011103_U19:5</v>
      </c>
      <c r="BP1422" s="14" t="str">
        <f t="shared" si="679"/>
        <v>O1011103:19B/
O1011103_U19:6</v>
      </c>
      <c r="BQ1422" s="14"/>
      <c r="BR1422" s="14" t="str">
        <f t="shared" si="689"/>
        <v/>
      </c>
      <c r="BS1422" s="14" t="str">
        <f t="shared" si="690"/>
        <v/>
      </c>
      <c r="BW1422" s="31" t="str">
        <f t="shared" si="691"/>
        <v>19A</v>
      </c>
      <c r="BX1422" s="31" t="str">
        <f t="shared" si="692"/>
        <v>19B</v>
      </c>
      <c r="BY1422" s="31" t="str">
        <f t="shared" si="693"/>
        <v>3</v>
      </c>
      <c r="BZ1422" s="31" t="str">
        <f t="shared" si="694"/>
        <v>4</v>
      </c>
      <c r="CA1422" s="31" t="str">
        <f t="shared" si="695"/>
        <v/>
      </c>
      <c r="CB1422" s="31" t="str">
        <f t="shared" si="696"/>
        <v>5</v>
      </c>
      <c r="CC1422" s="31" t="str">
        <f t="shared" si="697"/>
        <v>6</v>
      </c>
      <c r="CD1422" s="31" t="str">
        <f t="shared" si="698"/>
        <v/>
      </c>
      <c r="CE1422" s="31" t="str">
        <f t="shared" si="699"/>
        <v/>
      </c>
      <c r="CF1422" s="31" t="e">
        <f t="shared" ca="1" si="700"/>
        <v>#NAME?</v>
      </c>
      <c r="CG1422" s="31" t="e">
        <f t="shared" ca="1" si="701"/>
        <v>#NAME?</v>
      </c>
      <c r="CH1422" s="31" t="e">
        <f t="shared" ca="1" si="702"/>
        <v>#NAME?</v>
      </c>
      <c r="CI1422" s="31" t="e">
        <f t="shared" ca="1" si="703"/>
        <v>#NAME?</v>
      </c>
    </row>
    <row r="1423" spans="1:87" s="31" customFormat="1" ht="30" hidden="1" x14ac:dyDescent="0.25">
      <c r="A1423" s="9" t="s">
        <v>4493</v>
      </c>
      <c r="B1423" s="31" t="s">
        <v>1590</v>
      </c>
      <c r="C1423" s="31" t="s">
        <v>2464</v>
      </c>
      <c r="E1423" s="14" t="s">
        <v>1777</v>
      </c>
      <c r="G1423" s="31" t="str">
        <f t="shared" si="680"/>
        <v>Сигнал</v>
      </c>
      <c r="H1423" s="31" t="s">
        <v>1768</v>
      </c>
      <c r="I1423" s="31" t="s">
        <v>4530</v>
      </c>
      <c r="J1423" s="31" t="str">
        <f t="shared" si="675"/>
        <v>DCS_DI_02</v>
      </c>
      <c r="K1423" s="14" t="s">
        <v>5866</v>
      </c>
      <c r="M1423" s="31" t="s">
        <v>2459</v>
      </c>
      <c r="N1423" s="31" t="s">
        <v>107</v>
      </c>
      <c r="O1423" s="31" t="s">
        <v>150</v>
      </c>
      <c r="P1423" s="31" t="s">
        <v>61</v>
      </c>
      <c r="Q1423" s="31" t="s">
        <v>467</v>
      </c>
      <c r="R1423" s="31">
        <v>7</v>
      </c>
      <c r="S1423" s="31">
        <v>8</v>
      </c>
      <c r="T1423" s="31" t="s">
        <v>62</v>
      </c>
      <c r="U1423" s="31" t="str">
        <f t="shared" si="704"/>
        <v>48</v>
      </c>
      <c r="V1423" s="14" t="str">
        <f t="shared" si="676"/>
        <v>AVK 2,5 A, AVK 2,5 A</v>
      </c>
      <c r="W1423" s="31" t="str">
        <f t="shared" si="681"/>
        <v>O1011103_U20</v>
      </c>
      <c r="X1423" s="14" t="str">
        <f t="shared" si="682"/>
        <v>HD5516</v>
      </c>
      <c r="Y1423" s="31" t="str">
        <f t="shared" si="683"/>
        <v>O1011103</v>
      </c>
      <c r="Z1423" s="31" t="str">
        <f t="shared" si="684"/>
        <v>TUA711-DIO32</v>
      </c>
      <c r="AA1423" s="14" t="str">
        <f t="shared" si="685"/>
        <v>17-SC-DCS-002/O1011103/ 17-MC-DCS-002</v>
      </c>
      <c r="AB1423" s="31" t="s">
        <v>64</v>
      </c>
      <c r="AC1423" s="31" t="s">
        <v>54</v>
      </c>
      <c r="AD1423" s="31" t="s">
        <v>125</v>
      </c>
      <c r="AE1423" s="31">
        <v>1</v>
      </c>
      <c r="AF1423" s="31" t="s">
        <v>55</v>
      </c>
      <c r="AG1423" s="31" t="s">
        <v>2425</v>
      </c>
      <c r="AH1423" s="31">
        <v>4</v>
      </c>
      <c r="AI1423" s="31">
        <v>20</v>
      </c>
      <c r="AJ1423" s="31" t="s">
        <v>57</v>
      </c>
      <c r="AK1423" s="31">
        <f t="shared" si="677"/>
        <v>32</v>
      </c>
      <c r="AL1423" s="31" t="s">
        <v>62</v>
      </c>
      <c r="AO1423" s="31" t="s">
        <v>63</v>
      </c>
      <c r="AP1423" s="31" t="s">
        <v>1593</v>
      </c>
      <c r="AQ1423" s="14" t="s">
        <v>2465</v>
      </c>
      <c r="AR1423" s="31" t="s">
        <v>5716</v>
      </c>
      <c r="AS1423" s="31" t="s">
        <v>68</v>
      </c>
      <c r="AT1423" s="14" t="s">
        <v>5724</v>
      </c>
      <c r="AU1423" s="31" t="s">
        <v>5858</v>
      </c>
      <c r="AV1423" s="31" t="s">
        <v>5801</v>
      </c>
      <c r="AW1423" s="31" t="s">
        <v>5802</v>
      </c>
      <c r="AX1423" s="31" t="s">
        <v>5724</v>
      </c>
      <c r="BK1423" s="14" t="str">
        <f t="shared" si="686"/>
        <v>TS-Q-02:7/
O1011103_U20:3</v>
      </c>
      <c r="BL1423" s="14" t="str">
        <f t="shared" si="687"/>
        <v>TS-Q-02:8/
O1011103_U20:4</v>
      </c>
      <c r="BM1423" s="14" t="str">
        <f t="shared" si="688"/>
        <v/>
      </c>
      <c r="BN1423" s="14"/>
      <c r="BO1423" s="14" t="str">
        <f t="shared" si="678"/>
        <v>O1011103:20A/
O1011103_U20:5</v>
      </c>
      <c r="BP1423" s="14" t="str">
        <f t="shared" si="679"/>
        <v>O1011103:20B/
O1011103_U20:6</v>
      </c>
      <c r="BQ1423" s="14"/>
      <c r="BR1423" s="14" t="str">
        <f t="shared" si="689"/>
        <v/>
      </c>
      <c r="BS1423" s="14" t="str">
        <f t="shared" si="690"/>
        <v/>
      </c>
      <c r="BW1423" s="31" t="str">
        <f t="shared" si="691"/>
        <v>20A</v>
      </c>
      <c r="BX1423" s="31" t="str">
        <f t="shared" si="692"/>
        <v>20B</v>
      </c>
      <c r="BY1423" s="31" t="str">
        <f t="shared" si="693"/>
        <v>3</v>
      </c>
      <c r="BZ1423" s="31" t="str">
        <f t="shared" si="694"/>
        <v>4</v>
      </c>
      <c r="CA1423" s="31" t="str">
        <f t="shared" si="695"/>
        <v/>
      </c>
      <c r="CB1423" s="31" t="str">
        <f t="shared" si="696"/>
        <v>5</v>
      </c>
      <c r="CC1423" s="31" t="str">
        <f t="shared" si="697"/>
        <v>6</v>
      </c>
      <c r="CD1423" s="31" t="str">
        <f t="shared" si="698"/>
        <v/>
      </c>
      <c r="CE1423" s="31" t="str">
        <f t="shared" si="699"/>
        <v/>
      </c>
      <c r="CF1423" s="31" t="e">
        <f t="shared" ca="1" si="700"/>
        <v>#NAME?</v>
      </c>
      <c r="CG1423" s="31" t="e">
        <f t="shared" ca="1" si="701"/>
        <v>#NAME?</v>
      </c>
      <c r="CH1423" s="31" t="e">
        <f t="shared" ca="1" si="702"/>
        <v>#NAME?</v>
      </c>
      <c r="CI1423" s="31" t="e">
        <f t="shared" ca="1" si="703"/>
        <v>#NAME?</v>
      </c>
    </row>
    <row r="1424" spans="1:87" s="31" customFormat="1" ht="30" hidden="1" x14ac:dyDescent="0.25">
      <c r="A1424" s="9" t="s">
        <v>4493</v>
      </c>
      <c r="B1424" s="31" t="s">
        <v>1590</v>
      </c>
      <c r="C1424" s="31" t="s">
        <v>1591</v>
      </c>
      <c r="E1424" s="14" t="s">
        <v>1253</v>
      </c>
      <c r="G1424" s="31" t="str">
        <f t="shared" si="680"/>
        <v>Сигнал</v>
      </c>
      <c r="H1424" s="31" t="s">
        <v>1262</v>
      </c>
      <c r="I1424" s="31" t="s">
        <v>4530</v>
      </c>
      <c r="J1424" s="31" t="str">
        <f t="shared" si="675"/>
        <v>DCS_DO_01</v>
      </c>
      <c r="K1424" s="14" t="s">
        <v>5866</v>
      </c>
      <c r="M1424" s="31" t="s">
        <v>1589</v>
      </c>
      <c r="N1424" s="31" t="s">
        <v>1261</v>
      </c>
      <c r="O1424" s="31" t="s">
        <v>1267</v>
      </c>
      <c r="P1424" s="31" t="s">
        <v>61</v>
      </c>
      <c r="Q1424" s="31" t="s">
        <v>1211</v>
      </c>
      <c r="R1424" s="31">
        <v>3</v>
      </c>
      <c r="S1424" s="31">
        <v>4</v>
      </c>
      <c r="T1424" s="31" t="s">
        <v>62</v>
      </c>
      <c r="U1424" s="31" t="str">
        <f t="shared" si="704"/>
        <v>30</v>
      </c>
      <c r="V1424" s="14" t="str">
        <f t="shared" si="676"/>
        <v>AVK 2,5 A, AVK 2,5 A</v>
      </c>
      <c r="W1424" s="31" t="str">
        <f t="shared" si="681"/>
        <v/>
      </c>
      <c r="X1424" s="14" t="str">
        <f t="shared" si="682"/>
        <v/>
      </c>
      <c r="Y1424" s="31" t="str">
        <f t="shared" si="683"/>
        <v>O1011203</v>
      </c>
      <c r="Z1424" s="31" t="str">
        <f t="shared" si="684"/>
        <v>TUA711-DOR32</v>
      </c>
      <c r="AA1424" s="14" t="str">
        <f t="shared" si="685"/>
        <v>17-SC-DCS-002/O1011203/ 17-MC-DCS-002</v>
      </c>
      <c r="AB1424" s="31" t="s">
        <v>64</v>
      </c>
      <c r="AC1424" s="31" t="s">
        <v>54</v>
      </c>
      <c r="AD1424" s="31" t="s">
        <v>125</v>
      </c>
      <c r="AE1424" s="31">
        <v>1</v>
      </c>
      <c r="AF1424" s="31" t="s">
        <v>1254</v>
      </c>
      <c r="AG1424" s="31" t="s">
        <v>4490</v>
      </c>
      <c r="AH1424" s="31">
        <v>4</v>
      </c>
      <c r="AI1424" s="31">
        <v>32</v>
      </c>
      <c r="AJ1424" s="31" t="s">
        <v>1256</v>
      </c>
      <c r="AK1424" s="31">
        <f t="shared" si="677"/>
        <v>32</v>
      </c>
      <c r="AL1424" s="31">
        <v>0.25</v>
      </c>
      <c r="AO1424" s="31" t="s">
        <v>63</v>
      </c>
      <c r="AP1424" s="31" t="s">
        <v>1593</v>
      </c>
      <c r="AQ1424" s="14" t="s">
        <v>1592</v>
      </c>
      <c r="AR1424" s="31" t="s">
        <v>5716</v>
      </c>
      <c r="AS1424" s="31" t="s">
        <v>68</v>
      </c>
      <c r="AT1424" s="14" t="s">
        <v>5724</v>
      </c>
      <c r="AU1424" s="31" t="s">
        <v>5858</v>
      </c>
      <c r="AV1424" s="31" t="s">
        <v>5796</v>
      </c>
      <c r="AW1424" s="31" t="s">
        <v>5798</v>
      </c>
      <c r="AX1424" s="31" t="s">
        <v>5724</v>
      </c>
      <c r="BK1424" s="14" t="str">
        <f t="shared" si="686"/>
        <v/>
      </c>
      <c r="BL1424" s="14" t="str">
        <f t="shared" si="687"/>
        <v/>
      </c>
      <c r="BM1424" s="14" t="str">
        <f t="shared" si="688"/>
        <v/>
      </c>
      <c r="BN1424" s="14"/>
      <c r="BO1424" s="14" t="str">
        <f t="shared" si="678"/>
        <v/>
      </c>
      <c r="BP1424" s="14" t="str">
        <f t="shared" si="679"/>
        <v/>
      </c>
      <c r="BQ1424" s="14"/>
      <c r="BR1424" s="14" t="str">
        <f t="shared" si="689"/>
        <v>TS-P-03:3/
O1011203:32A</v>
      </c>
      <c r="BS1424" s="14" t="str">
        <f t="shared" si="690"/>
        <v>TS-P-03:4/
O1011203:32C</v>
      </c>
      <c r="BW1424" s="31" t="str">
        <f t="shared" si="691"/>
        <v/>
      </c>
      <c r="BX1424" s="31" t="str">
        <f t="shared" si="692"/>
        <v/>
      </c>
      <c r="BY1424" s="31" t="str">
        <f t="shared" si="693"/>
        <v/>
      </c>
      <c r="BZ1424" s="31" t="str">
        <f t="shared" si="694"/>
        <v/>
      </c>
      <c r="CA1424" s="31" t="str">
        <f t="shared" si="695"/>
        <v/>
      </c>
      <c r="CB1424" s="31" t="str">
        <f t="shared" si="696"/>
        <v/>
      </c>
      <c r="CC1424" s="31" t="str">
        <f t="shared" si="697"/>
        <v/>
      </c>
      <c r="CD1424" s="31" t="str">
        <f t="shared" si="698"/>
        <v>32A</v>
      </c>
      <c r="CE1424" s="31" t="e">
        <f t="shared" ca="1" si="699"/>
        <v>#NAME?</v>
      </c>
      <c r="CF1424" s="31" t="e">
        <f t="shared" ca="1" si="700"/>
        <v>#NAME?</v>
      </c>
      <c r="CG1424" s="31" t="e">
        <f t="shared" ca="1" si="701"/>
        <v>#NAME?</v>
      </c>
      <c r="CH1424" s="31" t="e">
        <f t="shared" ca="1" si="702"/>
        <v>#NAME?</v>
      </c>
      <c r="CI1424" s="31" t="e">
        <f t="shared" ca="1" si="703"/>
        <v>#NAME?</v>
      </c>
    </row>
    <row r="1425" spans="1:87" s="31" customFormat="1" ht="30" hidden="1" x14ac:dyDescent="0.25">
      <c r="A1425" s="9" t="s">
        <v>4493</v>
      </c>
      <c r="B1425" s="31" t="s">
        <v>1594</v>
      </c>
      <c r="C1425" s="31" t="s">
        <v>2466</v>
      </c>
      <c r="E1425" s="14" t="s">
        <v>1777</v>
      </c>
      <c r="G1425" s="31" t="str">
        <f t="shared" si="680"/>
        <v>Сигнал</v>
      </c>
      <c r="H1425" s="31" t="s">
        <v>1764</v>
      </c>
      <c r="I1425" s="31" t="s">
        <v>4530</v>
      </c>
      <c r="J1425" s="31" t="str">
        <f t="shared" si="675"/>
        <v>DCS_DI_02</v>
      </c>
      <c r="K1425" s="14" t="s">
        <v>5866</v>
      </c>
      <c r="M1425" s="31" t="s">
        <v>2459</v>
      </c>
      <c r="N1425" s="31" t="s">
        <v>107</v>
      </c>
      <c r="O1425" s="31" t="s">
        <v>155</v>
      </c>
      <c r="P1425" s="31" t="s">
        <v>61</v>
      </c>
      <c r="Q1425" s="31" t="s">
        <v>467</v>
      </c>
      <c r="R1425" s="31">
        <v>9</v>
      </c>
      <c r="S1425" s="31">
        <v>10</v>
      </c>
      <c r="T1425" s="31" t="s">
        <v>62</v>
      </c>
      <c r="U1425" s="31" t="str">
        <f t="shared" si="704"/>
        <v>48</v>
      </c>
      <c r="V1425" s="14" t="str">
        <f t="shared" si="676"/>
        <v>AVK 2,5 A, AVK 2,5 A</v>
      </c>
      <c r="W1425" s="31" t="str">
        <f t="shared" si="681"/>
        <v>O1011103_U21</v>
      </c>
      <c r="X1425" s="14" t="str">
        <f t="shared" si="682"/>
        <v>HD5516</v>
      </c>
      <c r="Y1425" s="31" t="str">
        <f t="shared" si="683"/>
        <v>O1011103</v>
      </c>
      <c r="Z1425" s="31" t="str">
        <f t="shared" si="684"/>
        <v>TUA711-DIO32</v>
      </c>
      <c r="AA1425" s="14" t="str">
        <f t="shared" si="685"/>
        <v>17-SC-DCS-002/O1011103/ 17-MC-DCS-002</v>
      </c>
      <c r="AB1425" s="31" t="s">
        <v>64</v>
      </c>
      <c r="AC1425" s="31" t="s">
        <v>54</v>
      </c>
      <c r="AD1425" s="31" t="s">
        <v>125</v>
      </c>
      <c r="AE1425" s="31">
        <v>1</v>
      </c>
      <c r="AF1425" s="31" t="s">
        <v>55</v>
      </c>
      <c r="AG1425" s="31" t="s">
        <v>2425</v>
      </c>
      <c r="AH1425" s="31">
        <v>4</v>
      </c>
      <c r="AI1425" s="31">
        <v>21</v>
      </c>
      <c r="AJ1425" s="31" t="s">
        <v>57</v>
      </c>
      <c r="AK1425" s="31">
        <f t="shared" si="677"/>
        <v>32</v>
      </c>
      <c r="AL1425" s="31" t="s">
        <v>62</v>
      </c>
      <c r="AO1425" s="31" t="s">
        <v>63</v>
      </c>
      <c r="AP1425" s="31" t="s">
        <v>1597</v>
      </c>
      <c r="AQ1425" s="14" t="s">
        <v>2467</v>
      </c>
      <c r="AR1425" s="31" t="s">
        <v>5716</v>
      </c>
      <c r="AS1425" s="31" t="s">
        <v>68</v>
      </c>
      <c r="AT1425" s="14" t="s">
        <v>5724</v>
      </c>
      <c r="AU1425" s="31" t="s">
        <v>5858</v>
      </c>
      <c r="AV1425" s="31" t="s">
        <v>5796</v>
      </c>
      <c r="AW1425" s="31" t="s">
        <v>5800</v>
      </c>
      <c r="AX1425" s="31" t="s">
        <v>5724</v>
      </c>
      <c r="BK1425" s="14" t="str">
        <f t="shared" si="686"/>
        <v>TS-Q-02:9/
O1011103_U21:3</v>
      </c>
      <c r="BL1425" s="14" t="str">
        <f t="shared" si="687"/>
        <v>TS-Q-02:10/
O1011103_U21:4</v>
      </c>
      <c r="BM1425" s="14" t="str">
        <f t="shared" si="688"/>
        <v/>
      </c>
      <c r="BN1425" s="14"/>
      <c r="BO1425" s="14" t="str">
        <f t="shared" si="678"/>
        <v>O1011103:21A/
O1011103_U21:5</v>
      </c>
      <c r="BP1425" s="14" t="str">
        <f t="shared" si="679"/>
        <v>O1011103:21B/
O1011103_U21:6</v>
      </c>
      <c r="BQ1425" s="14"/>
      <c r="BR1425" s="14" t="str">
        <f t="shared" si="689"/>
        <v/>
      </c>
      <c r="BS1425" s="14" t="str">
        <f t="shared" si="690"/>
        <v/>
      </c>
      <c r="BW1425" s="31" t="str">
        <f t="shared" si="691"/>
        <v>21A</v>
      </c>
      <c r="BX1425" s="31" t="str">
        <f t="shared" si="692"/>
        <v>21B</v>
      </c>
      <c r="BY1425" s="31" t="str">
        <f t="shared" si="693"/>
        <v>3</v>
      </c>
      <c r="BZ1425" s="31" t="str">
        <f t="shared" si="694"/>
        <v>4</v>
      </c>
      <c r="CA1425" s="31" t="str">
        <f t="shared" si="695"/>
        <v/>
      </c>
      <c r="CB1425" s="31" t="str">
        <f t="shared" si="696"/>
        <v>5</v>
      </c>
      <c r="CC1425" s="31" t="str">
        <f t="shared" si="697"/>
        <v>6</v>
      </c>
      <c r="CD1425" s="31" t="str">
        <f t="shared" si="698"/>
        <v/>
      </c>
      <c r="CE1425" s="31" t="str">
        <f t="shared" si="699"/>
        <v/>
      </c>
      <c r="CF1425" s="31" t="e">
        <f t="shared" ca="1" si="700"/>
        <v>#NAME?</v>
      </c>
      <c r="CG1425" s="31" t="e">
        <f t="shared" ca="1" si="701"/>
        <v>#NAME?</v>
      </c>
      <c r="CH1425" s="31" t="e">
        <f t="shared" ca="1" si="702"/>
        <v>#NAME?</v>
      </c>
      <c r="CI1425" s="31" t="e">
        <f t="shared" ca="1" si="703"/>
        <v>#NAME?</v>
      </c>
    </row>
    <row r="1426" spans="1:87" s="31" customFormat="1" ht="30" hidden="1" x14ac:dyDescent="0.25">
      <c r="A1426" s="9" t="s">
        <v>4493</v>
      </c>
      <c r="B1426" s="31" t="s">
        <v>1594</v>
      </c>
      <c r="C1426" s="31" t="s">
        <v>2468</v>
      </c>
      <c r="E1426" s="14" t="s">
        <v>1777</v>
      </c>
      <c r="G1426" s="31" t="str">
        <f t="shared" si="680"/>
        <v>Сигнал</v>
      </c>
      <c r="H1426" s="31" t="s">
        <v>1768</v>
      </c>
      <c r="I1426" s="31" t="s">
        <v>4530</v>
      </c>
      <c r="J1426" s="31" t="str">
        <f t="shared" si="675"/>
        <v>DCS_DI_02</v>
      </c>
      <c r="K1426" s="14" t="s">
        <v>5866</v>
      </c>
      <c r="M1426" s="31" t="s">
        <v>2459</v>
      </c>
      <c r="N1426" s="31" t="s">
        <v>107</v>
      </c>
      <c r="O1426" s="31" t="s">
        <v>160</v>
      </c>
      <c r="P1426" s="31" t="s">
        <v>61</v>
      </c>
      <c r="Q1426" s="31" t="s">
        <v>467</v>
      </c>
      <c r="R1426" s="31">
        <v>11</v>
      </c>
      <c r="S1426" s="31">
        <v>12</v>
      </c>
      <c r="T1426" s="31" t="s">
        <v>62</v>
      </c>
      <c r="U1426" s="31" t="str">
        <f t="shared" si="704"/>
        <v>48</v>
      </c>
      <c r="V1426" s="14" t="str">
        <f t="shared" si="676"/>
        <v>AVK 2,5 A, AVK 2,5 A</v>
      </c>
      <c r="W1426" s="31" t="str">
        <f t="shared" si="681"/>
        <v>O1011103_U22</v>
      </c>
      <c r="X1426" s="14" t="str">
        <f t="shared" si="682"/>
        <v>HD5516</v>
      </c>
      <c r="Y1426" s="31" t="str">
        <f t="shared" si="683"/>
        <v>O1011103</v>
      </c>
      <c r="Z1426" s="31" t="str">
        <f t="shared" si="684"/>
        <v>TUA711-DIO32</v>
      </c>
      <c r="AA1426" s="14" t="str">
        <f t="shared" si="685"/>
        <v>17-SC-DCS-002/O1011103/ 17-MC-DCS-002</v>
      </c>
      <c r="AB1426" s="31" t="s">
        <v>64</v>
      </c>
      <c r="AC1426" s="31" t="s">
        <v>54</v>
      </c>
      <c r="AD1426" s="31" t="s">
        <v>125</v>
      </c>
      <c r="AE1426" s="31">
        <v>1</v>
      </c>
      <c r="AF1426" s="31" t="s">
        <v>55</v>
      </c>
      <c r="AG1426" s="31" t="s">
        <v>2425</v>
      </c>
      <c r="AH1426" s="31">
        <v>4</v>
      </c>
      <c r="AI1426" s="31">
        <v>22</v>
      </c>
      <c r="AJ1426" s="31" t="s">
        <v>57</v>
      </c>
      <c r="AK1426" s="31">
        <f t="shared" si="677"/>
        <v>32</v>
      </c>
      <c r="AL1426" s="31" t="s">
        <v>62</v>
      </c>
      <c r="AO1426" s="31" t="s">
        <v>63</v>
      </c>
      <c r="AP1426" s="31" t="s">
        <v>1597</v>
      </c>
      <c r="AQ1426" s="14" t="s">
        <v>2469</v>
      </c>
      <c r="AR1426" s="31" t="s">
        <v>5716</v>
      </c>
      <c r="AS1426" s="31" t="s">
        <v>68</v>
      </c>
      <c r="AT1426" s="14" t="s">
        <v>5724</v>
      </c>
      <c r="AU1426" s="31" t="s">
        <v>5858</v>
      </c>
      <c r="AV1426" s="31" t="s">
        <v>5801</v>
      </c>
      <c r="AW1426" s="31" t="s">
        <v>5802</v>
      </c>
      <c r="AX1426" s="31" t="s">
        <v>5724</v>
      </c>
      <c r="BK1426" s="14" t="str">
        <f t="shared" si="686"/>
        <v>TS-Q-02:11/
O1011103_U22:3</v>
      </c>
      <c r="BL1426" s="14" t="str">
        <f t="shared" si="687"/>
        <v>TS-Q-02:12/
O1011103_U22:4</v>
      </c>
      <c r="BM1426" s="14" t="str">
        <f t="shared" si="688"/>
        <v/>
      </c>
      <c r="BN1426" s="14"/>
      <c r="BO1426" s="14" t="str">
        <f t="shared" si="678"/>
        <v>O1011103:22A/
O1011103_U22:5</v>
      </c>
      <c r="BP1426" s="14" t="str">
        <f t="shared" si="679"/>
        <v>O1011103:22B/
O1011103_U22:6</v>
      </c>
      <c r="BQ1426" s="14"/>
      <c r="BR1426" s="14" t="str">
        <f t="shared" si="689"/>
        <v/>
      </c>
      <c r="BS1426" s="14" t="str">
        <f t="shared" si="690"/>
        <v/>
      </c>
      <c r="BW1426" s="31" t="str">
        <f t="shared" si="691"/>
        <v>22A</v>
      </c>
      <c r="BX1426" s="31" t="str">
        <f t="shared" si="692"/>
        <v>22B</v>
      </c>
      <c r="BY1426" s="31" t="str">
        <f t="shared" si="693"/>
        <v>3</v>
      </c>
      <c r="BZ1426" s="31" t="str">
        <f t="shared" si="694"/>
        <v>4</v>
      </c>
      <c r="CA1426" s="31" t="str">
        <f t="shared" si="695"/>
        <v/>
      </c>
      <c r="CB1426" s="31" t="str">
        <f t="shared" si="696"/>
        <v>5</v>
      </c>
      <c r="CC1426" s="31" t="str">
        <f t="shared" si="697"/>
        <v>6</v>
      </c>
      <c r="CD1426" s="31" t="str">
        <f t="shared" si="698"/>
        <v/>
      </c>
      <c r="CE1426" s="31" t="str">
        <f t="shared" si="699"/>
        <v/>
      </c>
      <c r="CF1426" s="31" t="e">
        <f t="shared" ca="1" si="700"/>
        <v>#NAME?</v>
      </c>
      <c r="CG1426" s="31" t="e">
        <f t="shared" ca="1" si="701"/>
        <v>#NAME?</v>
      </c>
      <c r="CH1426" s="31" t="e">
        <f t="shared" ca="1" si="702"/>
        <v>#NAME?</v>
      </c>
      <c r="CI1426" s="31" t="e">
        <f t="shared" ca="1" si="703"/>
        <v>#NAME?</v>
      </c>
    </row>
    <row r="1427" spans="1:87" s="31" customFormat="1" ht="30" hidden="1" x14ac:dyDescent="0.25">
      <c r="A1427" s="9" t="s">
        <v>4493</v>
      </c>
      <c r="B1427" s="31" t="s">
        <v>1594</v>
      </c>
      <c r="C1427" s="31" t="s">
        <v>1595</v>
      </c>
      <c r="E1427" s="14" t="s">
        <v>1253</v>
      </c>
      <c r="G1427" s="31" t="str">
        <f t="shared" si="680"/>
        <v>Сигнал</v>
      </c>
      <c r="H1427" s="31" t="s">
        <v>1262</v>
      </c>
      <c r="I1427" s="31" t="s">
        <v>4530</v>
      </c>
      <c r="J1427" s="31" t="str">
        <f t="shared" si="675"/>
        <v>DCS_DO_01</v>
      </c>
      <c r="K1427" s="14" t="s">
        <v>5866</v>
      </c>
      <c r="M1427" s="31" t="s">
        <v>1589</v>
      </c>
      <c r="N1427" s="31" t="s">
        <v>1261</v>
      </c>
      <c r="O1427" s="31" t="s">
        <v>1272</v>
      </c>
      <c r="P1427" s="31" t="s">
        <v>61</v>
      </c>
      <c r="Q1427" s="31" t="s">
        <v>1211</v>
      </c>
      <c r="R1427" s="31">
        <v>5</v>
      </c>
      <c r="S1427" s="31">
        <v>6</v>
      </c>
      <c r="T1427" s="31" t="s">
        <v>62</v>
      </c>
      <c r="U1427" s="31" t="str">
        <f t="shared" si="704"/>
        <v>30</v>
      </c>
      <c r="V1427" s="14" t="str">
        <f t="shared" si="676"/>
        <v>AVK 2,5 A, AVK 2,5 A</v>
      </c>
      <c r="W1427" s="31" t="str">
        <f t="shared" si="681"/>
        <v/>
      </c>
      <c r="X1427" s="14" t="str">
        <f t="shared" si="682"/>
        <v/>
      </c>
      <c r="Y1427" s="31" t="str">
        <f t="shared" si="683"/>
        <v>O1011204</v>
      </c>
      <c r="Z1427" s="31" t="str">
        <f t="shared" si="684"/>
        <v>TUA711-DOR32</v>
      </c>
      <c r="AA1427" s="14" t="str">
        <f t="shared" si="685"/>
        <v>17-SC-DCS-002/O1011204/ 17-MC-DCS-002</v>
      </c>
      <c r="AB1427" s="31" t="s">
        <v>64</v>
      </c>
      <c r="AC1427" s="31" t="s">
        <v>54</v>
      </c>
      <c r="AD1427" s="31" t="s">
        <v>125</v>
      </c>
      <c r="AE1427" s="31">
        <v>1</v>
      </c>
      <c r="AF1427" s="31" t="s">
        <v>1254</v>
      </c>
      <c r="AG1427" s="31" t="s">
        <v>1255</v>
      </c>
      <c r="AH1427" s="31">
        <v>5</v>
      </c>
      <c r="AI1427" s="31">
        <v>13</v>
      </c>
      <c r="AJ1427" s="31" t="s">
        <v>1256</v>
      </c>
      <c r="AK1427" s="31">
        <f t="shared" si="677"/>
        <v>32</v>
      </c>
      <c r="AL1427" s="31">
        <v>0.25</v>
      </c>
      <c r="AO1427" s="31" t="s">
        <v>63</v>
      </c>
      <c r="AP1427" s="31" t="s">
        <v>1597</v>
      </c>
      <c r="AQ1427" s="14" t="s">
        <v>1596</v>
      </c>
      <c r="AR1427" s="31" t="s">
        <v>5716</v>
      </c>
      <c r="AS1427" s="31" t="s">
        <v>68</v>
      </c>
      <c r="AT1427" s="14" t="s">
        <v>5724</v>
      </c>
      <c r="AU1427" s="31" t="s">
        <v>5858</v>
      </c>
      <c r="AV1427" s="31" t="s">
        <v>5796</v>
      </c>
      <c r="AW1427" s="31" t="s">
        <v>5798</v>
      </c>
      <c r="AX1427" s="31" t="s">
        <v>5724</v>
      </c>
      <c r="BK1427" s="14" t="str">
        <f t="shared" si="686"/>
        <v/>
      </c>
      <c r="BL1427" s="14" t="str">
        <f t="shared" si="687"/>
        <v/>
      </c>
      <c r="BM1427" s="14" t="str">
        <f t="shared" si="688"/>
        <v/>
      </c>
      <c r="BN1427" s="14"/>
      <c r="BO1427" s="14" t="str">
        <f t="shared" si="678"/>
        <v/>
      </c>
      <c r="BP1427" s="14" t="str">
        <f t="shared" si="679"/>
        <v/>
      </c>
      <c r="BQ1427" s="14"/>
      <c r="BR1427" s="14" t="str">
        <f t="shared" si="689"/>
        <v>TS-P-03:5/
O1011204:13A</v>
      </c>
      <c r="BS1427" s="14" t="str">
        <f t="shared" si="690"/>
        <v>TS-P-03:6/
O1011204:13C</v>
      </c>
      <c r="BW1427" s="31" t="str">
        <f t="shared" si="691"/>
        <v/>
      </c>
      <c r="BX1427" s="31" t="str">
        <f t="shared" si="692"/>
        <v/>
      </c>
      <c r="BY1427" s="31" t="str">
        <f t="shared" si="693"/>
        <v/>
      </c>
      <c r="BZ1427" s="31" t="str">
        <f t="shared" si="694"/>
        <v/>
      </c>
      <c r="CA1427" s="31" t="str">
        <f t="shared" si="695"/>
        <v/>
      </c>
      <c r="CB1427" s="31" t="str">
        <f t="shared" si="696"/>
        <v/>
      </c>
      <c r="CC1427" s="31" t="str">
        <f t="shared" si="697"/>
        <v/>
      </c>
      <c r="CD1427" s="31" t="str">
        <f t="shared" si="698"/>
        <v>13A</v>
      </c>
      <c r="CE1427" s="31" t="e">
        <f t="shared" ca="1" si="699"/>
        <v>#NAME?</v>
      </c>
      <c r="CF1427" s="31" t="e">
        <f t="shared" ca="1" si="700"/>
        <v>#NAME?</v>
      </c>
      <c r="CG1427" s="31" t="e">
        <f t="shared" ca="1" si="701"/>
        <v>#NAME?</v>
      </c>
      <c r="CH1427" s="31" t="e">
        <f t="shared" ca="1" si="702"/>
        <v>#NAME?</v>
      </c>
      <c r="CI1427" s="31" t="e">
        <f t="shared" ca="1" si="703"/>
        <v>#NAME?</v>
      </c>
    </row>
    <row r="1428" spans="1:87" s="31" customFormat="1" ht="30" hidden="1" x14ac:dyDescent="0.25">
      <c r="A1428" s="9" t="s">
        <v>4493</v>
      </c>
      <c r="B1428" s="31" t="s">
        <v>1598</v>
      </c>
      <c r="C1428" s="31" t="s">
        <v>2470</v>
      </c>
      <c r="E1428" s="14" t="s">
        <v>1777</v>
      </c>
      <c r="G1428" s="31" t="str">
        <f t="shared" si="680"/>
        <v>Сигнал</v>
      </c>
      <c r="H1428" s="31" t="s">
        <v>1764</v>
      </c>
      <c r="I1428" s="31" t="s">
        <v>4530</v>
      </c>
      <c r="J1428" s="31" t="str">
        <f t="shared" si="675"/>
        <v>DCS_DI_02</v>
      </c>
      <c r="K1428" s="14" t="s">
        <v>5866</v>
      </c>
      <c r="M1428" s="31" t="s">
        <v>2459</v>
      </c>
      <c r="N1428" s="31" t="s">
        <v>107</v>
      </c>
      <c r="O1428" s="31" t="s">
        <v>165</v>
      </c>
      <c r="P1428" s="31" t="s">
        <v>61</v>
      </c>
      <c r="Q1428" s="31" t="s">
        <v>467</v>
      </c>
      <c r="R1428" s="31">
        <v>13</v>
      </c>
      <c r="S1428" s="31">
        <v>14</v>
      </c>
      <c r="T1428" s="31" t="s">
        <v>62</v>
      </c>
      <c r="U1428" s="31" t="str">
        <f t="shared" si="704"/>
        <v>48</v>
      </c>
      <c r="V1428" s="14" t="str">
        <f t="shared" si="676"/>
        <v>AVK 2,5 A, AVK 2,5 A</v>
      </c>
      <c r="W1428" s="31" t="str">
        <f t="shared" si="681"/>
        <v>O1011103_U23</v>
      </c>
      <c r="X1428" s="14" t="str">
        <f t="shared" si="682"/>
        <v>HD5516</v>
      </c>
      <c r="Y1428" s="31" t="str">
        <f t="shared" si="683"/>
        <v>O1011103</v>
      </c>
      <c r="Z1428" s="31" t="str">
        <f t="shared" si="684"/>
        <v>TUA711-DIO32</v>
      </c>
      <c r="AA1428" s="14" t="str">
        <f t="shared" si="685"/>
        <v>17-SC-DCS-002/O1011103/ 17-MC-DCS-002</v>
      </c>
      <c r="AB1428" s="31" t="s">
        <v>64</v>
      </c>
      <c r="AC1428" s="31" t="s">
        <v>54</v>
      </c>
      <c r="AD1428" s="31" t="s">
        <v>125</v>
      </c>
      <c r="AE1428" s="31">
        <v>1</v>
      </c>
      <c r="AF1428" s="31" t="s">
        <v>55</v>
      </c>
      <c r="AG1428" s="31" t="s">
        <v>2425</v>
      </c>
      <c r="AH1428" s="31">
        <v>4</v>
      </c>
      <c r="AI1428" s="31">
        <v>23</v>
      </c>
      <c r="AJ1428" s="31" t="s">
        <v>57</v>
      </c>
      <c r="AK1428" s="31">
        <f t="shared" si="677"/>
        <v>32</v>
      </c>
      <c r="AL1428" s="31" t="s">
        <v>62</v>
      </c>
      <c r="AO1428" s="31" t="s">
        <v>63</v>
      </c>
      <c r="AP1428" s="31" t="s">
        <v>1601</v>
      </c>
      <c r="AQ1428" s="14" t="s">
        <v>2471</v>
      </c>
      <c r="AR1428" s="31" t="s">
        <v>5716</v>
      </c>
      <c r="AS1428" s="31" t="s">
        <v>68</v>
      </c>
      <c r="AT1428" s="14" t="s">
        <v>5724</v>
      </c>
      <c r="AU1428" s="31" t="s">
        <v>5858</v>
      </c>
      <c r="AV1428" s="31" t="s">
        <v>5796</v>
      </c>
      <c r="AW1428" s="31" t="s">
        <v>5800</v>
      </c>
      <c r="AX1428" s="31" t="s">
        <v>5724</v>
      </c>
      <c r="BK1428" s="14" t="str">
        <f t="shared" si="686"/>
        <v>TS-Q-02:13/
O1011103_U23:3</v>
      </c>
      <c r="BL1428" s="14" t="str">
        <f t="shared" si="687"/>
        <v>TS-Q-02:14/
O1011103_U23:4</v>
      </c>
      <c r="BM1428" s="14" t="str">
        <f t="shared" si="688"/>
        <v/>
      </c>
      <c r="BN1428" s="14"/>
      <c r="BO1428" s="14" t="str">
        <f t="shared" si="678"/>
        <v>O1011103:23A/
O1011103_U23:5</v>
      </c>
      <c r="BP1428" s="14" t="str">
        <f t="shared" si="679"/>
        <v>O1011103:23B/
O1011103_U23:6</v>
      </c>
      <c r="BQ1428" s="14"/>
      <c r="BR1428" s="14" t="str">
        <f t="shared" si="689"/>
        <v/>
      </c>
      <c r="BS1428" s="14" t="str">
        <f t="shared" si="690"/>
        <v/>
      </c>
      <c r="BW1428" s="31" t="str">
        <f t="shared" si="691"/>
        <v>23A</v>
      </c>
      <c r="BX1428" s="31" t="str">
        <f t="shared" si="692"/>
        <v>23B</v>
      </c>
      <c r="BY1428" s="31" t="str">
        <f t="shared" si="693"/>
        <v>3</v>
      </c>
      <c r="BZ1428" s="31" t="str">
        <f t="shared" si="694"/>
        <v>4</v>
      </c>
      <c r="CA1428" s="31" t="str">
        <f t="shared" si="695"/>
        <v/>
      </c>
      <c r="CB1428" s="31" t="str">
        <f t="shared" si="696"/>
        <v>5</v>
      </c>
      <c r="CC1428" s="31" t="str">
        <f t="shared" si="697"/>
        <v>6</v>
      </c>
      <c r="CD1428" s="31" t="str">
        <f t="shared" si="698"/>
        <v/>
      </c>
      <c r="CE1428" s="31" t="str">
        <f t="shared" si="699"/>
        <v/>
      </c>
      <c r="CF1428" s="31" t="e">
        <f t="shared" ca="1" si="700"/>
        <v>#NAME?</v>
      </c>
      <c r="CG1428" s="31" t="e">
        <f t="shared" ca="1" si="701"/>
        <v>#NAME?</v>
      </c>
      <c r="CH1428" s="31" t="e">
        <f t="shared" ca="1" si="702"/>
        <v>#NAME?</v>
      </c>
      <c r="CI1428" s="31" t="e">
        <f t="shared" ca="1" si="703"/>
        <v>#NAME?</v>
      </c>
    </row>
    <row r="1429" spans="1:87" s="31" customFormat="1" ht="30" hidden="1" x14ac:dyDescent="0.25">
      <c r="A1429" s="9" t="s">
        <v>4493</v>
      </c>
      <c r="B1429" s="31" t="s">
        <v>1598</v>
      </c>
      <c r="C1429" s="31" t="s">
        <v>2472</v>
      </c>
      <c r="E1429" s="14" t="s">
        <v>1777</v>
      </c>
      <c r="G1429" s="31" t="str">
        <f t="shared" si="680"/>
        <v>Сигнал</v>
      </c>
      <c r="H1429" s="31" t="s">
        <v>1768</v>
      </c>
      <c r="I1429" s="31" t="s">
        <v>4530</v>
      </c>
      <c r="J1429" s="31" t="str">
        <f t="shared" si="675"/>
        <v>DCS_DI_02</v>
      </c>
      <c r="K1429" s="14" t="s">
        <v>5866</v>
      </c>
      <c r="M1429" s="31" t="s">
        <v>2459</v>
      </c>
      <c r="N1429" s="31" t="s">
        <v>107</v>
      </c>
      <c r="O1429" s="31" t="s">
        <v>170</v>
      </c>
      <c r="P1429" s="31" t="s">
        <v>61</v>
      </c>
      <c r="Q1429" s="31" t="s">
        <v>467</v>
      </c>
      <c r="R1429" s="31">
        <v>15</v>
      </c>
      <c r="S1429" s="31">
        <v>16</v>
      </c>
      <c r="T1429" s="31" t="s">
        <v>62</v>
      </c>
      <c r="U1429" s="31" t="str">
        <f t="shared" si="704"/>
        <v>48</v>
      </c>
      <c r="V1429" s="14" t="str">
        <f t="shared" si="676"/>
        <v>AVK 2,5 A, AVK 2,5 A</v>
      </c>
      <c r="W1429" s="31" t="str">
        <f t="shared" si="681"/>
        <v>O1011103_U24</v>
      </c>
      <c r="X1429" s="14" t="str">
        <f t="shared" si="682"/>
        <v>HD5516</v>
      </c>
      <c r="Y1429" s="31" t="str">
        <f t="shared" si="683"/>
        <v>O1011103</v>
      </c>
      <c r="Z1429" s="31" t="str">
        <f t="shared" si="684"/>
        <v>TUA711-DIO32</v>
      </c>
      <c r="AA1429" s="14" t="str">
        <f t="shared" si="685"/>
        <v>17-SC-DCS-002/O1011103/ 17-MC-DCS-002</v>
      </c>
      <c r="AB1429" s="31" t="s">
        <v>64</v>
      </c>
      <c r="AC1429" s="31" t="s">
        <v>54</v>
      </c>
      <c r="AD1429" s="31" t="s">
        <v>125</v>
      </c>
      <c r="AE1429" s="31">
        <v>1</v>
      </c>
      <c r="AF1429" s="31" t="s">
        <v>55</v>
      </c>
      <c r="AG1429" s="31" t="s">
        <v>2425</v>
      </c>
      <c r="AH1429" s="31">
        <v>4</v>
      </c>
      <c r="AI1429" s="31">
        <v>24</v>
      </c>
      <c r="AJ1429" s="31" t="s">
        <v>57</v>
      </c>
      <c r="AK1429" s="31">
        <f t="shared" si="677"/>
        <v>32</v>
      </c>
      <c r="AL1429" s="31" t="s">
        <v>62</v>
      </c>
      <c r="AO1429" s="31" t="s">
        <v>63</v>
      </c>
      <c r="AP1429" s="31" t="s">
        <v>1601</v>
      </c>
      <c r="AQ1429" s="14" t="s">
        <v>2473</v>
      </c>
      <c r="AR1429" s="31" t="s">
        <v>5716</v>
      </c>
      <c r="AS1429" s="31" t="s">
        <v>68</v>
      </c>
      <c r="AT1429" s="14" t="s">
        <v>5724</v>
      </c>
      <c r="AU1429" s="31" t="s">
        <v>5858</v>
      </c>
      <c r="AV1429" s="31" t="s">
        <v>5801</v>
      </c>
      <c r="AW1429" s="31" t="s">
        <v>5802</v>
      </c>
      <c r="AX1429" s="31" t="s">
        <v>5724</v>
      </c>
      <c r="BK1429" s="14" t="str">
        <f t="shared" si="686"/>
        <v>TS-Q-02:15/
O1011103_U24:3</v>
      </c>
      <c r="BL1429" s="14" t="str">
        <f t="shared" si="687"/>
        <v>TS-Q-02:16/
O1011103_U24:4</v>
      </c>
      <c r="BM1429" s="14" t="str">
        <f t="shared" si="688"/>
        <v/>
      </c>
      <c r="BN1429" s="14"/>
      <c r="BO1429" s="14" t="str">
        <f t="shared" si="678"/>
        <v>O1011103:24A/
O1011103_U24:5</v>
      </c>
      <c r="BP1429" s="14" t="str">
        <f t="shared" si="679"/>
        <v>O1011103:24B/
O1011103_U24:6</v>
      </c>
      <c r="BQ1429" s="14"/>
      <c r="BR1429" s="14" t="str">
        <f t="shared" si="689"/>
        <v/>
      </c>
      <c r="BS1429" s="14" t="str">
        <f t="shared" si="690"/>
        <v/>
      </c>
      <c r="BW1429" s="31" t="str">
        <f t="shared" si="691"/>
        <v>24A</v>
      </c>
      <c r="BX1429" s="31" t="str">
        <f t="shared" si="692"/>
        <v>24B</v>
      </c>
      <c r="BY1429" s="31" t="str">
        <f t="shared" si="693"/>
        <v>3</v>
      </c>
      <c r="BZ1429" s="31" t="str">
        <f t="shared" si="694"/>
        <v>4</v>
      </c>
      <c r="CA1429" s="31" t="str">
        <f t="shared" si="695"/>
        <v/>
      </c>
      <c r="CB1429" s="31" t="str">
        <f t="shared" si="696"/>
        <v>5</v>
      </c>
      <c r="CC1429" s="31" t="str">
        <f t="shared" si="697"/>
        <v>6</v>
      </c>
      <c r="CD1429" s="31" t="str">
        <f t="shared" si="698"/>
        <v/>
      </c>
      <c r="CE1429" s="31" t="str">
        <f t="shared" si="699"/>
        <v/>
      </c>
      <c r="CF1429" s="31" t="e">
        <f t="shared" ca="1" si="700"/>
        <v>#NAME?</v>
      </c>
      <c r="CG1429" s="31" t="e">
        <f t="shared" ca="1" si="701"/>
        <v>#NAME?</v>
      </c>
      <c r="CH1429" s="31" t="e">
        <f t="shared" ca="1" si="702"/>
        <v>#NAME?</v>
      </c>
      <c r="CI1429" s="31" t="e">
        <f t="shared" ca="1" si="703"/>
        <v>#NAME?</v>
      </c>
    </row>
    <row r="1430" spans="1:87" s="31" customFormat="1" ht="30" hidden="1" x14ac:dyDescent="0.25">
      <c r="A1430" s="9" t="s">
        <v>4493</v>
      </c>
      <c r="B1430" s="31" t="s">
        <v>1598</v>
      </c>
      <c r="C1430" s="31" t="s">
        <v>1599</v>
      </c>
      <c r="E1430" s="14" t="s">
        <v>1253</v>
      </c>
      <c r="G1430" s="31" t="str">
        <f t="shared" si="680"/>
        <v>Сигнал</v>
      </c>
      <c r="H1430" s="31" t="s">
        <v>1262</v>
      </c>
      <c r="I1430" s="31" t="s">
        <v>4530</v>
      </c>
      <c r="J1430" s="31" t="str">
        <f t="shared" si="675"/>
        <v>DCS_DO_01</v>
      </c>
      <c r="K1430" s="14" t="s">
        <v>5866</v>
      </c>
      <c r="M1430" s="31" t="s">
        <v>1589</v>
      </c>
      <c r="N1430" s="31" t="s">
        <v>1261</v>
      </c>
      <c r="O1430" s="31" t="s">
        <v>1276</v>
      </c>
      <c r="P1430" s="31" t="s">
        <v>61</v>
      </c>
      <c r="Q1430" s="31" t="s">
        <v>1211</v>
      </c>
      <c r="R1430" s="31">
        <v>7</v>
      </c>
      <c r="S1430" s="31">
        <v>8</v>
      </c>
      <c r="T1430" s="31" t="s">
        <v>62</v>
      </c>
      <c r="U1430" s="31" t="str">
        <f t="shared" si="704"/>
        <v>30</v>
      </c>
      <c r="V1430" s="14" t="str">
        <f t="shared" si="676"/>
        <v>AVK 2,5 A, AVK 2,5 A</v>
      </c>
      <c r="W1430" s="31" t="str">
        <f t="shared" si="681"/>
        <v/>
      </c>
      <c r="X1430" s="14" t="str">
        <f t="shared" si="682"/>
        <v/>
      </c>
      <c r="Y1430" s="31" t="str">
        <f t="shared" si="683"/>
        <v>O1011204</v>
      </c>
      <c r="Z1430" s="31" t="str">
        <f t="shared" si="684"/>
        <v>TUA711-DOR32</v>
      </c>
      <c r="AA1430" s="14" t="str">
        <f t="shared" si="685"/>
        <v>17-SC-DCS-002/O1011204/ 17-MC-DCS-002</v>
      </c>
      <c r="AB1430" s="31" t="s">
        <v>64</v>
      </c>
      <c r="AC1430" s="31" t="s">
        <v>54</v>
      </c>
      <c r="AD1430" s="31" t="s">
        <v>125</v>
      </c>
      <c r="AE1430" s="31">
        <v>1</v>
      </c>
      <c r="AF1430" s="31" t="s">
        <v>1254</v>
      </c>
      <c r="AG1430" s="31" t="s">
        <v>1255</v>
      </c>
      <c r="AH1430" s="31">
        <v>5</v>
      </c>
      <c r="AI1430" s="31">
        <v>14</v>
      </c>
      <c r="AJ1430" s="31" t="s">
        <v>1256</v>
      </c>
      <c r="AK1430" s="31">
        <f t="shared" si="677"/>
        <v>32</v>
      </c>
      <c r="AL1430" s="31">
        <v>0.25</v>
      </c>
      <c r="AO1430" s="31" t="s">
        <v>63</v>
      </c>
      <c r="AP1430" s="31" t="s">
        <v>1601</v>
      </c>
      <c r="AQ1430" s="14" t="s">
        <v>1600</v>
      </c>
      <c r="AR1430" s="31" t="s">
        <v>5716</v>
      </c>
      <c r="AS1430" s="31" t="s">
        <v>68</v>
      </c>
      <c r="AT1430" s="14" t="s">
        <v>5724</v>
      </c>
      <c r="AU1430" s="31" t="s">
        <v>5858</v>
      </c>
      <c r="AV1430" s="31" t="s">
        <v>5796</v>
      </c>
      <c r="AW1430" s="31" t="s">
        <v>5798</v>
      </c>
      <c r="AX1430" s="31" t="s">
        <v>5724</v>
      </c>
      <c r="BK1430" s="14" t="str">
        <f t="shared" si="686"/>
        <v/>
      </c>
      <c r="BL1430" s="14" t="str">
        <f t="shared" si="687"/>
        <v/>
      </c>
      <c r="BM1430" s="14" t="str">
        <f t="shared" si="688"/>
        <v/>
      </c>
      <c r="BN1430" s="14"/>
      <c r="BO1430" s="14" t="str">
        <f t="shared" si="678"/>
        <v/>
      </c>
      <c r="BP1430" s="14" t="str">
        <f t="shared" si="679"/>
        <v/>
      </c>
      <c r="BQ1430" s="14"/>
      <c r="BR1430" s="14" t="str">
        <f t="shared" si="689"/>
        <v>TS-P-03:7/
O1011204:14A</v>
      </c>
      <c r="BS1430" s="14" t="str">
        <f t="shared" si="690"/>
        <v>TS-P-03:8/
O1011204:14C</v>
      </c>
      <c r="BW1430" s="31" t="str">
        <f t="shared" si="691"/>
        <v/>
      </c>
      <c r="BX1430" s="31" t="str">
        <f t="shared" si="692"/>
        <v/>
      </c>
      <c r="BY1430" s="31" t="str">
        <f t="shared" si="693"/>
        <v/>
      </c>
      <c r="BZ1430" s="31" t="str">
        <f t="shared" si="694"/>
        <v/>
      </c>
      <c r="CA1430" s="31" t="str">
        <f t="shared" si="695"/>
        <v/>
      </c>
      <c r="CB1430" s="31" t="str">
        <f t="shared" si="696"/>
        <v/>
      </c>
      <c r="CC1430" s="31" t="str">
        <f t="shared" si="697"/>
        <v/>
      </c>
      <c r="CD1430" s="31" t="str">
        <f t="shared" si="698"/>
        <v>14A</v>
      </c>
      <c r="CE1430" s="31" t="e">
        <f t="shared" ca="1" si="699"/>
        <v>#NAME?</v>
      </c>
      <c r="CF1430" s="31" t="e">
        <f t="shared" ca="1" si="700"/>
        <v>#NAME?</v>
      </c>
      <c r="CG1430" s="31" t="e">
        <f t="shared" ca="1" si="701"/>
        <v>#NAME?</v>
      </c>
      <c r="CH1430" s="31" t="e">
        <f t="shared" ca="1" si="702"/>
        <v>#NAME?</v>
      </c>
      <c r="CI1430" s="31" t="e">
        <f t="shared" ca="1" si="703"/>
        <v>#NAME?</v>
      </c>
    </row>
    <row r="1431" spans="1:87" s="31" customFormat="1" ht="30" hidden="1" x14ac:dyDescent="0.25">
      <c r="A1431" s="9" t="s">
        <v>4493</v>
      </c>
      <c r="B1431" s="31" t="s">
        <v>1602</v>
      </c>
      <c r="C1431" s="31" t="s">
        <v>2474</v>
      </c>
      <c r="E1431" s="14" t="s">
        <v>1777</v>
      </c>
      <c r="G1431" s="31" t="str">
        <f t="shared" si="680"/>
        <v>Сигнал</v>
      </c>
      <c r="H1431" s="31" t="s">
        <v>1764</v>
      </c>
      <c r="I1431" s="31" t="s">
        <v>4530</v>
      </c>
      <c r="J1431" s="31" t="str">
        <f t="shared" si="675"/>
        <v>DCS_DI_02</v>
      </c>
      <c r="K1431" s="14" t="s">
        <v>5866</v>
      </c>
      <c r="M1431" s="31" t="s">
        <v>2459</v>
      </c>
      <c r="N1431" s="31" t="s">
        <v>107</v>
      </c>
      <c r="O1431" s="31" t="s">
        <v>176</v>
      </c>
      <c r="P1431" s="31" t="s">
        <v>61</v>
      </c>
      <c r="Q1431" s="31" t="s">
        <v>467</v>
      </c>
      <c r="R1431" s="31">
        <v>17</v>
      </c>
      <c r="S1431" s="31">
        <v>18</v>
      </c>
      <c r="T1431" s="31" t="s">
        <v>62</v>
      </c>
      <c r="U1431" s="31" t="str">
        <f t="shared" si="704"/>
        <v>48</v>
      </c>
      <c r="V1431" s="14" t="str">
        <f t="shared" si="676"/>
        <v>AVK 2,5 A, AVK 2,5 A</v>
      </c>
      <c r="W1431" s="31" t="str">
        <f t="shared" si="681"/>
        <v>O1011103_U25</v>
      </c>
      <c r="X1431" s="14" t="str">
        <f t="shared" si="682"/>
        <v>HD5516</v>
      </c>
      <c r="Y1431" s="31" t="str">
        <f t="shared" si="683"/>
        <v>O1011103</v>
      </c>
      <c r="Z1431" s="31" t="str">
        <f t="shared" si="684"/>
        <v>TUA711-DIO32</v>
      </c>
      <c r="AA1431" s="14" t="str">
        <f t="shared" si="685"/>
        <v>17-SC-DCS-002/O1011103/ 17-MC-DCS-002</v>
      </c>
      <c r="AB1431" s="31" t="s">
        <v>64</v>
      </c>
      <c r="AC1431" s="31" t="s">
        <v>54</v>
      </c>
      <c r="AD1431" s="31" t="s">
        <v>125</v>
      </c>
      <c r="AE1431" s="31">
        <v>1</v>
      </c>
      <c r="AF1431" s="31" t="s">
        <v>55</v>
      </c>
      <c r="AG1431" s="31" t="s">
        <v>2425</v>
      </c>
      <c r="AH1431" s="31">
        <v>4</v>
      </c>
      <c r="AI1431" s="31">
        <v>25</v>
      </c>
      <c r="AJ1431" s="31" t="s">
        <v>57</v>
      </c>
      <c r="AK1431" s="31">
        <f t="shared" si="677"/>
        <v>32</v>
      </c>
      <c r="AL1431" s="31" t="s">
        <v>62</v>
      </c>
      <c r="AO1431" s="31" t="s">
        <v>63</v>
      </c>
      <c r="AP1431" s="31" t="s">
        <v>1605</v>
      </c>
      <c r="AQ1431" s="14" t="s">
        <v>2475</v>
      </c>
      <c r="AR1431" s="31" t="s">
        <v>5716</v>
      </c>
      <c r="AS1431" s="31" t="s">
        <v>68</v>
      </c>
      <c r="AT1431" s="14" t="s">
        <v>5724</v>
      </c>
      <c r="AU1431" s="31" t="s">
        <v>5858</v>
      </c>
      <c r="AV1431" s="31" t="s">
        <v>5796</v>
      </c>
      <c r="AW1431" s="31" t="s">
        <v>5800</v>
      </c>
      <c r="AX1431" s="31" t="s">
        <v>5724</v>
      </c>
      <c r="BK1431" s="14" t="str">
        <f t="shared" si="686"/>
        <v>TS-Q-02:17/
O1011103_U25:3</v>
      </c>
      <c r="BL1431" s="14" t="str">
        <f t="shared" si="687"/>
        <v>TS-Q-02:18/
O1011103_U25:4</v>
      </c>
      <c r="BM1431" s="14" t="str">
        <f t="shared" si="688"/>
        <v/>
      </c>
      <c r="BN1431" s="14"/>
      <c r="BO1431" s="14" t="str">
        <f t="shared" si="678"/>
        <v>O1011103:25A/
O1011103_U25:5</v>
      </c>
      <c r="BP1431" s="14" t="str">
        <f t="shared" si="679"/>
        <v>O1011103:25B/
O1011103_U25:6</v>
      </c>
      <c r="BQ1431" s="14"/>
      <c r="BR1431" s="14" t="str">
        <f t="shared" si="689"/>
        <v/>
      </c>
      <c r="BS1431" s="14" t="str">
        <f t="shared" si="690"/>
        <v/>
      </c>
      <c r="BW1431" s="31" t="str">
        <f t="shared" si="691"/>
        <v>25A</v>
      </c>
      <c r="BX1431" s="31" t="str">
        <f t="shared" si="692"/>
        <v>25B</v>
      </c>
      <c r="BY1431" s="31" t="str">
        <f t="shared" si="693"/>
        <v>3</v>
      </c>
      <c r="BZ1431" s="31" t="str">
        <f t="shared" si="694"/>
        <v>4</v>
      </c>
      <c r="CA1431" s="31" t="str">
        <f t="shared" si="695"/>
        <v/>
      </c>
      <c r="CB1431" s="31" t="str">
        <f t="shared" si="696"/>
        <v>5</v>
      </c>
      <c r="CC1431" s="31" t="str">
        <f t="shared" si="697"/>
        <v>6</v>
      </c>
      <c r="CD1431" s="31" t="str">
        <f t="shared" si="698"/>
        <v/>
      </c>
      <c r="CE1431" s="31" t="str">
        <f t="shared" si="699"/>
        <v/>
      </c>
      <c r="CF1431" s="31" t="e">
        <f t="shared" ca="1" si="700"/>
        <v>#NAME?</v>
      </c>
      <c r="CG1431" s="31" t="e">
        <f t="shared" ca="1" si="701"/>
        <v>#NAME?</v>
      </c>
      <c r="CH1431" s="31" t="e">
        <f t="shared" ca="1" si="702"/>
        <v>#NAME?</v>
      </c>
      <c r="CI1431" s="31" t="e">
        <f t="shared" ca="1" si="703"/>
        <v>#NAME?</v>
      </c>
    </row>
    <row r="1432" spans="1:87" s="31" customFormat="1" ht="30" hidden="1" x14ac:dyDescent="0.25">
      <c r="A1432" s="9" t="s">
        <v>4493</v>
      </c>
      <c r="B1432" s="31" t="s">
        <v>1602</v>
      </c>
      <c r="C1432" s="31" t="s">
        <v>2476</v>
      </c>
      <c r="E1432" s="14" t="s">
        <v>1777</v>
      </c>
      <c r="G1432" s="31" t="str">
        <f t="shared" si="680"/>
        <v>Сигнал</v>
      </c>
      <c r="H1432" s="31" t="s">
        <v>1768</v>
      </c>
      <c r="I1432" s="31" t="s">
        <v>4530</v>
      </c>
      <c r="J1432" s="31" t="str">
        <f t="shared" si="675"/>
        <v>DCS_DI_02</v>
      </c>
      <c r="K1432" s="14" t="s">
        <v>5866</v>
      </c>
      <c r="M1432" s="31" t="s">
        <v>2459</v>
      </c>
      <c r="N1432" s="31" t="s">
        <v>107</v>
      </c>
      <c r="O1432" s="31" t="s">
        <v>182</v>
      </c>
      <c r="P1432" s="31" t="s">
        <v>61</v>
      </c>
      <c r="Q1432" s="31" t="s">
        <v>467</v>
      </c>
      <c r="R1432" s="31">
        <v>19</v>
      </c>
      <c r="S1432" s="31">
        <v>20</v>
      </c>
      <c r="T1432" s="31" t="s">
        <v>62</v>
      </c>
      <c r="U1432" s="31" t="str">
        <f t="shared" si="704"/>
        <v>48</v>
      </c>
      <c r="V1432" s="14" t="str">
        <f t="shared" si="676"/>
        <v>AVK 2,5 A, AVK 2,5 A</v>
      </c>
      <c r="W1432" s="31" t="str">
        <f t="shared" si="681"/>
        <v>O1011103_U26</v>
      </c>
      <c r="X1432" s="14" t="str">
        <f t="shared" si="682"/>
        <v>HD5516</v>
      </c>
      <c r="Y1432" s="31" t="str">
        <f t="shared" si="683"/>
        <v>O1011103</v>
      </c>
      <c r="Z1432" s="31" t="str">
        <f t="shared" si="684"/>
        <v>TUA711-DIO32</v>
      </c>
      <c r="AA1432" s="14" t="str">
        <f t="shared" si="685"/>
        <v>17-SC-DCS-002/O1011103/ 17-MC-DCS-002</v>
      </c>
      <c r="AB1432" s="31" t="s">
        <v>64</v>
      </c>
      <c r="AC1432" s="31" t="s">
        <v>54</v>
      </c>
      <c r="AD1432" s="31" t="s">
        <v>125</v>
      </c>
      <c r="AE1432" s="31">
        <v>1</v>
      </c>
      <c r="AF1432" s="31" t="s">
        <v>55</v>
      </c>
      <c r="AG1432" s="31" t="s">
        <v>2425</v>
      </c>
      <c r="AH1432" s="31">
        <v>4</v>
      </c>
      <c r="AI1432" s="31">
        <v>26</v>
      </c>
      <c r="AJ1432" s="31" t="s">
        <v>57</v>
      </c>
      <c r="AK1432" s="31">
        <f t="shared" si="677"/>
        <v>32</v>
      </c>
      <c r="AL1432" s="31" t="s">
        <v>62</v>
      </c>
      <c r="AO1432" s="31" t="s">
        <v>63</v>
      </c>
      <c r="AP1432" s="31" t="s">
        <v>1605</v>
      </c>
      <c r="AQ1432" s="14" t="s">
        <v>2477</v>
      </c>
      <c r="AR1432" s="31" t="s">
        <v>5716</v>
      </c>
      <c r="AS1432" s="31" t="s">
        <v>68</v>
      </c>
      <c r="AT1432" s="14" t="s">
        <v>5724</v>
      </c>
      <c r="AU1432" s="31" t="s">
        <v>5858</v>
      </c>
      <c r="AV1432" s="31" t="s">
        <v>5801</v>
      </c>
      <c r="AW1432" s="31" t="s">
        <v>5802</v>
      </c>
      <c r="AX1432" s="31" t="s">
        <v>5724</v>
      </c>
      <c r="BK1432" s="14" t="str">
        <f t="shared" si="686"/>
        <v>TS-Q-02:19/
O1011103_U26:3</v>
      </c>
      <c r="BL1432" s="14" t="str">
        <f t="shared" si="687"/>
        <v>TS-Q-02:20/
O1011103_U26:4</v>
      </c>
      <c r="BM1432" s="14" t="str">
        <f t="shared" si="688"/>
        <v/>
      </c>
      <c r="BN1432" s="14"/>
      <c r="BO1432" s="14" t="str">
        <f t="shared" si="678"/>
        <v>O1011103:26A/
O1011103_U26:5</v>
      </c>
      <c r="BP1432" s="14" t="str">
        <f t="shared" si="679"/>
        <v>O1011103:26B/
O1011103_U26:6</v>
      </c>
      <c r="BQ1432" s="14"/>
      <c r="BR1432" s="14" t="str">
        <f t="shared" si="689"/>
        <v/>
      </c>
      <c r="BS1432" s="14" t="str">
        <f t="shared" si="690"/>
        <v/>
      </c>
      <c r="BW1432" s="31" t="str">
        <f t="shared" si="691"/>
        <v>26A</v>
      </c>
      <c r="BX1432" s="31" t="str">
        <f t="shared" si="692"/>
        <v>26B</v>
      </c>
      <c r="BY1432" s="31" t="str">
        <f t="shared" si="693"/>
        <v>3</v>
      </c>
      <c r="BZ1432" s="31" t="str">
        <f t="shared" si="694"/>
        <v>4</v>
      </c>
      <c r="CA1432" s="31" t="str">
        <f t="shared" si="695"/>
        <v/>
      </c>
      <c r="CB1432" s="31" t="str">
        <f t="shared" si="696"/>
        <v>5</v>
      </c>
      <c r="CC1432" s="31" t="str">
        <f t="shared" si="697"/>
        <v>6</v>
      </c>
      <c r="CD1432" s="31" t="str">
        <f t="shared" si="698"/>
        <v/>
      </c>
      <c r="CE1432" s="31" t="str">
        <f t="shared" si="699"/>
        <v/>
      </c>
      <c r="CF1432" s="31" t="e">
        <f t="shared" ca="1" si="700"/>
        <v>#NAME?</v>
      </c>
      <c r="CG1432" s="31" t="e">
        <f t="shared" ca="1" si="701"/>
        <v>#NAME?</v>
      </c>
      <c r="CH1432" s="31" t="e">
        <f t="shared" ca="1" si="702"/>
        <v>#NAME?</v>
      </c>
      <c r="CI1432" s="31" t="e">
        <f t="shared" ca="1" si="703"/>
        <v>#NAME?</v>
      </c>
    </row>
    <row r="1433" spans="1:87" s="31" customFormat="1" ht="30" hidden="1" x14ac:dyDescent="0.25">
      <c r="A1433" s="9" t="s">
        <v>4493</v>
      </c>
      <c r="B1433" s="31" t="s">
        <v>1602</v>
      </c>
      <c r="C1433" s="31" t="s">
        <v>1603</v>
      </c>
      <c r="E1433" s="14" t="s">
        <v>1253</v>
      </c>
      <c r="G1433" s="31" t="str">
        <f t="shared" si="680"/>
        <v>Сигнал</v>
      </c>
      <c r="H1433" s="31" t="s">
        <v>1262</v>
      </c>
      <c r="I1433" s="31" t="s">
        <v>4530</v>
      </c>
      <c r="J1433" s="31" t="str">
        <f t="shared" si="675"/>
        <v>DCS_DO_01</v>
      </c>
      <c r="K1433" s="14" t="s">
        <v>5866</v>
      </c>
      <c r="M1433" s="31" t="s">
        <v>1589</v>
      </c>
      <c r="N1433" s="31" t="s">
        <v>1261</v>
      </c>
      <c r="O1433" s="31" t="s">
        <v>1281</v>
      </c>
      <c r="P1433" s="31" t="s">
        <v>61</v>
      </c>
      <c r="Q1433" s="31" t="s">
        <v>1211</v>
      </c>
      <c r="R1433" s="31">
        <v>9</v>
      </c>
      <c r="S1433" s="31">
        <v>10</v>
      </c>
      <c r="T1433" s="31" t="s">
        <v>62</v>
      </c>
      <c r="U1433" s="31" t="str">
        <f t="shared" si="704"/>
        <v>30</v>
      </c>
      <c r="V1433" s="14" t="str">
        <f t="shared" si="676"/>
        <v>AVK 2,5 A, AVK 2,5 A</v>
      </c>
      <c r="W1433" s="31" t="str">
        <f t="shared" si="681"/>
        <v/>
      </c>
      <c r="X1433" s="14" t="str">
        <f t="shared" si="682"/>
        <v/>
      </c>
      <c r="Y1433" s="31" t="str">
        <f t="shared" si="683"/>
        <v>O1011204</v>
      </c>
      <c r="Z1433" s="31" t="str">
        <f t="shared" si="684"/>
        <v>TUA711-DOR32</v>
      </c>
      <c r="AA1433" s="14" t="str">
        <f t="shared" si="685"/>
        <v>17-SC-DCS-002/O1011204/ 17-MC-DCS-002</v>
      </c>
      <c r="AB1433" s="31" t="s">
        <v>64</v>
      </c>
      <c r="AC1433" s="31" t="s">
        <v>54</v>
      </c>
      <c r="AD1433" s="31" t="s">
        <v>125</v>
      </c>
      <c r="AE1433" s="31">
        <v>1</v>
      </c>
      <c r="AF1433" s="31" t="s">
        <v>1254</v>
      </c>
      <c r="AG1433" s="31" t="s">
        <v>1255</v>
      </c>
      <c r="AH1433" s="31">
        <v>5</v>
      </c>
      <c r="AI1433" s="31">
        <v>15</v>
      </c>
      <c r="AJ1433" s="31" t="s">
        <v>1256</v>
      </c>
      <c r="AK1433" s="31">
        <f t="shared" si="677"/>
        <v>32</v>
      </c>
      <c r="AL1433" s="31">
        <v>0.25</v>
      </c>
      <c r="AO1433" s="31" t="s">
        <v>63</v>
      </c>
      <c r="AP1433" s="31" t="s">
        <v>1605</v>
      </c>
      <c r="AQ1433" s="14" t="s">
        <v>1604</v>
      </c>
      <c r="AR1433" s="31" t="s">
        <v>5716</v>
      </c>
      <c r="AS1433" s="31" t="s">
        <v>68</v>
      </c>
      <c r="AT1433" s="14" t="s">
        <v>5724</v>
      </c>
      <c r="AU1433" s="31" t="s">
        <v>5858</v>
      </c>
      <c r="AV1433" s="31" t="s">
        <v>5796</v>
      </c>
      <c r="AW1433" s="31" t="s">
        <v>5798</v>
      </c>
      <c r="AX1433" s="31" t="s">
        <v>5724</v>
      </c>
      <c r="BK1433" s="14" t="str">
        <f t="shared" si="686"/>
        <v/>
      </c>
      <c r="BL1433" s="14" t="str">
        <f t="shared" si="687"/>
        <v/>
      </c>
      <c r="BM1433" s="14" t="str">
        <f t="shared" si="688"/>
        <v/>
      </c>
      <c r="BN1433" s="14"/>
      <c r="BO1433" s="14" t="str">
        <f t="shared" si="678"/>
        <v/>
      </c>
      <c r="BP1433" s="14" t="str">
        <f t="shared" si="679"/>
        <v/>
      </c>
      <c r="BQ1433" s="14"/>
      <c r="BR1433" s="14" t="str">
        <f t="shared" si="689"/>
        <v>TS-P-03:9/
O1011204:15A</v>
      </c>
      <c r="BS1433" s="14" t="str">
        <f t="shared" si="690"/>
        <v>TS-P-03:10/
O1011204:15C</v>
      </c>
      <c r="BW1433" s="31" t="str">
        <f t="shared" si="691"/>
        <v/>
      </c>
      <c r="BX1433" s="31" t="str">
        <f t="shared" si="692"/>
        <v/>
      </c>
      <c r="BY1433" s="31" t="str">
        <f t="shared" si="693"/>
        <v/>
      </c>
      <c r="BZ1433" s="31" t="str">
        <f t="shared" si="694"/>
        <v/>
      </c>
      <c r="CA1433" s="31" t="str">
        <f t="shared" si="695"/>
        <v/>
      </c>
      <c r="CB1433" s="31" t="str">
        <f t="shared" si="696"/>
        <v/>
      </c>
      <c r="CC1433" s="31" t="str">
        <f t="shared" si="697"/>
        <v/>
      </c>
      <c r="CD1433" s="31" t="str">
        <f t="shared" si="698"/>
        <v>15A</v>
      </c>
      <c r="CE1433" s="31" t="e">
        <f t="shared" ca="1" si="699"/>
        <v>#NAME?</v>
      </c>
      <c r="CF1433" s="31" t="e">
        <f t="shared" ca="1" si="700"/>
        <v>#NAME?</v>
      </c>
      <c r="CG1433" s="31" t="e">
        <f t="shared" ca="1" si="701"/>
        <v>#NAME?</v>
      </c>
      <c r="CH1433" s="31" t="e">
        <f t="shared" ca="1" si="702"/>
        <v>#NAME?</v>
      </c>
      <c r="CI1433" s="31" t="e">
        <f t="shared" ca="1" si="703"/>
        <v>#NAME?</v>
      </c>
    </row>
    <row r="1434" spans="1:87" s="31" customFormat="1" ht="30" hidden="1" x14ac:dyDescent="0.25">
      <c r="A1434" s="9" t="s">
        <v>4493</v>
      </c>
      <c r="B1434" s="31" t="s">
        <v>1606</v>
      </c>
      <c r="C1434" s="31" t="s">
        <v>2478</v>
      </c>
      <c r="E1434" s="14" t="s">
        <v>1777</v>
      </c>
      <c r="G1434" s="31" t="str">
        <f t="shared" si="680"/>
        <v>Сигнал</v>
      </c>
      <c r="H1434" s="31" t="s">
        <v>1764</v>
      </c>
      <c r="I1434" s="31" t="s">
        <v>4530</v>
      </c>
      <c r="J1434" s="31" t="str">
        <f t="shared" si="675"/>
        <v>DCS_DI_02</v>
      </c>
      <c r="K1434" s="14" t="s">
        <v>5866</v>
      </c>
      <c r="M1434" s="31" t="s">
        <v>2459</v>
      </c>
      <c r="N1434" s="31" t="s">
        <v>107</v>
      </c>
      <c r="O1434" s="31" t="s">
        <v>185</v>
      </c>
      <c r="P1434" s="31" t="s">
        <v>61</v>
      </c>
      <c r="Q1434" s="31" t="s">
        <v>467</v>
      </c>
      <c r="R1434" s="31">
        <v>21</v>
      </c>
      <c r="S1434" s="31">
        <v>22</v>
      </c>
      <c r="T1434" s="31" t="s">
        <v>62</v>
      </c>
      <c r="U1434" s="31" t="str">
        <f t="shared" si="704"/>
        <v>48</v>
      </c>
      <c r="V1434" s="14" t="str">
        <f t="shared" si="676"/>
        <v>AVK 2,5 A, AVK 2,5 A</v>
      </c>
      <c r="W1434" s="31" t="str">
        <f t="shared" si="681"/>
        <v>O1011103_U27</v>
      </c>
      <c r="X1434" s="14" t="str">
        <f t="shared" si="682"/>
        <v>HD5516</v>
      </c>
      <c r="Y1434" s="31" t="str">
        <f t="shared" si="683"/>
        <v>O1011103</v>
      </c>
      <c r="Z1434" s="31" t="str">
        <f t="shared" si="684"/>
        <v>TUA711-DIO32</v>
      </c>
      <c r="AA1434" s="14" t="str">
        <f t="shared" si="685"/>
        <v>17-SC-DCS-002/O1011103/ 17-MC-DCS-002</v>
      </c>
      <c r="AB1434" s="31" t="s">
        <v>64</v>
      </c>
      <c r="AC1434" s="31" t="s">
        <v>54</v>
      </c>
      <c r="AD1434" s="31" t="s">
        <v>125</v>
      </c>
      <c r="AE1434" s="31">
        <v>1</v>
      </c>
      <c r="AF1434" s="31" t="s">
        <v>55</v>
      </c>
      <c r="AG1434" s="31" t="s">
        <v>2425</v>
      </c>
      <c r="AH1434" s="31">
        <v>4</v>
      </c>
      <c r="AI1434" s="31">
        <v>27</v>
      </c>
      <c r="AJ1434" s="31" t="s">
        <v>57</v>
      </c>
      <c r="AK1434" s="31">
        <f t="shared" si="677"/>
        <v>32</v>
      </c>
      <c r="AL1434" s="31" t="s">
        <v>62</v>
      </c>
      <c r="AO1434" s="31" t="s">
        <v>63</v>
      </c>
      <c r="AP1434" s="31" t="s">
        <v>1609</v>
      </c>
      <c r="AQ1434" s="14" t="s">
        <v>2479</v>
      </c>
      <c r="AR1434" s="31" t="s">
        <v>5716</v>
      </c>
      <c r="AS1434" s="31" t="s">
        <v>68</v>
      </c>
      <c r="AT1434" s="14" t="s">
        <v>5724</v>
      </c>
      <c r="AU1434" s="31" t="s">
        <v>5858</v>
      </c>
      <c r="AV1434" s="31" t="s">
        <v>5796</v>
      </c>
      <c r="AW1434" s="31" t="s">
        <v>5800</v>
      </c>
      <c r="AX1434" s="31" t="s">
        <v>5724</v>
      </c>
      <c r="BK1434" s="14" t="str">
        <f t="shared" si="686"/>
        <v>TS-Q-02:21/
O1011103_U27:3</v>
      </c>
      <c r="BL1434" s="14" t="str">
        <f t="shared" si="687"/>
        <v>TS-Q-02:22/
O1011103_U27:4</v>
      </c>
      <c r="BM1434" s="14" t="str">
        <f t="shared" si="688"/>
        <v/>
      </c>
      <c r="BN1434" s="14"/>
      <c r="BO1434" s="14" t="str">
        <f t="shared" si="678"/>
        <v>O1011103:27A/
O1011103_U27:5</v>
      </c>
      <c r="BP1434" s="14" t="str">
        <f t="shared" si="679"/>
        <v>O1011103:27B/
O1011103_U27:6</v>
      </c>
      <c r="BQ1434" s="14"/>
      <c r="BR1434" s="14" t="str">
        <f t="shared" si="689"/>
        <v/>
      </c>
      <c r="BS1434" s="14" t="str">
        <f t="shared" si="690"/>
        <v/>
      </c>
      <c r="BW1434" s="31" t="str">
        <f t="shared" si="691"/>
        <v>27A</v>
      </c>
      <c r="BX1434" s="31" t="str">
        <f t="shared" si="692"/>
        <v>27B</v>
      </c>
      <c r="BY1434" s="31" t="str">
        <f t="shared" si="693"/>
        <v>3</v>
      </c>
      <c r="BZ1434" s="31" t="str">
        <f t="shared" si="694"/>
        <v>4</v>
      </c>
      <c r="CA1434" s="31" t="str">
        <f t="shared" si="695"/>
        <v/>
      </c>
      <c r="CB1434" s="31" t="str">
        <f t="shared" si="696"/>
        <v>5</v>
      </c>
      <c r="CC1434" s="31" t="str">
        <f t="shared" si="697"/>
        <v>6</v>
      </c>
      <c r="CD1434" s="31" t="str">
        <f t="shared" si="698"/>
        <v/>
      </c>
      <c r="CE1434" s="31" t="str">
        <f t="shared" si="699"/>
        <v/>
      </c>
      <c r="CF1434" s="31" t="e">
        <f t="shared" ca="1" si="700"/>
        <v>#NAME?</v>
      </c>
      <c r="CG1434" s="31" t="e">
        <f t="shared" ca="1" si="701"/>
        <v>#NAME?</v>
      </c>
      <c r="CH1434" s="31" t="e">
        <f t="shared" ca="1" si="702"/>
        <v>#NAME?</v>
      </c>
      <c r="CI1434" s="31" t="e">
        <f t="shared" ca="1" si="703"/>
        <v>#NAME?</v>
      </c>
    </row>
    <row r="1435" spans="1:87" s="31" customFormat="1" ht="30" hidden="1" x14ac:dyDescent="0.25">
      <c r="A1435" s="9" t="s">
        <v>4493</v>
      </c>
      <c r="B1435" s="31" t="s">
        <v>1606</v>
      </c>
      <c r="C1435" s="31" t="s">
        <v>2480</v>
      </c>
      <c r="E1435" s="14" t="s">
        <v>1777</v>
      </c>
      <c r="G1435" s="31" t="str">
        <f t="shared" si="680"/>
        <v>Сигнал</v>
      </c>
      <c r="H1435" s="31" t="s">
        <v>1768</v>
      </c>
      <c r="I1435" s="31" t="s">
        <v>4530</v>
      </c>
      <c r="J1435" s="31" t="str">
        <f t="shared" si="675"/>
        <v>DCS_DI_02</v>
      </c>
      <c r="K1435" s="14" t="s">
        <v>5866</v>
      </c>
      <c r="M1435" s="31" t="s">
        <v>2459</v>
      </c>
      <c r="N1435" s="31" t="s">
        <v>107</v>
      </c>
      <c r="O1435" s="31" t="s">
        <v>188</v>
      </c>
      <c r="P1435" s="31" t="s">
        <v>61</v>
      </c>
      <c r="Q1435" s="31" t="s">
        <v>467</v>
      </c>
      <c r="R1435" s="31">
        <v>23</v>
      </c>
      <c r="S1435" s="31">
        <v>24</v>
      </c>
      <c r="T1435" s="31" t="s">
        <v>62</v>
      </c>
      <c r="U1435" s="31" t="str">
        <f t="shared" si="704"/>
        <v>48</v>
      </c>
      <c r="V1435" s="14" t="str">
        <f t="shared" si="676"/>
        <v>AVK 2,5 A, AVK 2,5 A</v>
      </c>
      <c r="W1435" s="31" t="str">
        <f t="shared" si="681"/>
        <v>O1011103_U28</v>
      </c>
      <c r="X1435" s="14" t="str">
        <f t="shared" si="682"/>
        <v>HD5516</v>
      </c>
      <c r="Y1435" s="31" t="str">
        <f t="shared" si="683"/>
        <v>O1011103</v>
      </c>
      <c r="Z1435" s="31" t="str">
        <f t="shared" si="684"/>
        <v>TUA711-DIO32</v>
      </c>
      <c r="AA1435" s="14" t="str">
        <f t="shared" si="685"/>
        <v>17-SC-DCS-002/O1011103/ 17-MC-DCS-002</v>
      </c>
      <c r="AB1435" s="31" t="s">
        <v>64</v>
      </c>
      <c r="AC1435" s="31" t="s">
        <v>54</v>
      </c>
      <c r="AD1435" s="31" t="s">
        <v>125</v>
      </c>
      <c r="AE1435" s="31">
        <v>1</v>
      </c>
      <c r="AF1435" s="31" t="s">
        <v>55</v>
      </c>
      <c r="AG1435" s="31" t="s">
        <v>2425</v>
      </c>
      <c r="AH1435" s="31">
        <v>4</v>
      </c>
      <c r="AI1435" s="31">
        <v>28</v>
      </c>
      <c r="AJ1435" s="31" t="s">
        <v>57</v>
      </c>
      <c r="AK1435" s="31">
        <f t="shared" si="677"/>
        <v>32</v>
      </c>
      <c r="AL1435" s="31" t="s">
        <v>62</v>
      </c>
      <c r="AO1435" s="31" t="s">
        <v>63</v>
      </c>
      <c r="AP1435" s="31" t="s">
        <v>1609</v>
      </c>
      <c r="AQ1435" s="14" t="s">
        <v>2481</v>
      </c>
      <c r="AR1435" s="31" t="s">
        <v>5716</v>
      </c>
      <c r="AS1435" s="31" t="s">
        <v>68</v>
      </c>
      <c r="AT1435" s="14" t="s">
        <v>5724</v>
      </c>
      <c r="AU1435" s="31" t="s">
        <v>5858</v>
      </c>
      <c r="AV1435" s="31" t="s">
        <v>5801</v>
      </c>
      <c r="AW1435" s="31" t="s">
        <v>5802</v>
      </c>
      <c r="AX1435" s="31" t="s">
        <v>5724</v>
      </c>
      <c r="BK1435" s="14" t="str">
        <f t="shared" si="686"/>
        <v>TS-Q-02:23/
O1011103_U28:3</v>
      </c>
      <c r="BL1435" s="14" t="str">
        <f t="shared" si="687"/>
        <v>TS-Q-02:24/
O1011103_U28:4</v>
      </c>
      <c r="BM1435" s="14" t="str">
        <f t="shared" si="688"/>
        <v/>
      </c>
      <c r="BN1435" s="14"/>
      <c r="BO1435" s="14" t="str">
        <f t="shared" si="678"/>
        <v>O1011103:28A/
O1011103_U28:5</v>
      </c>
      <c r="BP1435" s="14" t="str">
        <f t="shared" si="679"/>
        <v>O1011103:28B/
O1011103_U28:6</v>
      </c>
      <c r="BQ1435" s="14"/>
      <c r="BR1435" s="14" t="str">
        <f t="shared" si="689"/>
        <v/>
      </c>
      <c r="BS1435" s="14" t="str">
        <f t="shared" si="690"/>
        <v/>
      </c>
      <c r="BW1435" s="31" t="str">
        <f t="shared" si="691"/>
        <v>28A</v>
      </c>
      <c r="BX1435" s="31" t="str">
        <f t="shared" si="692"/>
        <v>28B</v>
      </c>
      <c r="BY1435" s="31" t="str">
        <f t="shared" si="693"/>
        <v>3</v>
      </c>
      <c r="BZ1435" s="31" t="str">
        <f t="shared" si="694"/>
        <v>4</v>
      </c>
      <c r="CA1435" s="31" t="str">
        <f t="shared" si="695"/>
        <v/>
      </c>
      <c r="CB1435" s="31" t="str">
        <f t="shared" si="696"/>
        <v>5</v>
      </c>
      <c r="CC1435" s="31" t="str">
        <f t="shared" si="697"/>
        <v>6</v>
      </c>
      <c r="CD1435" s="31" t="str">
        <f t="shared" si="698"/>
        <v/>
      </c>
      <c r="CE1435" s="31" t="str">
        <f t="shared" si="699"/>
        <v/>
      </c>
      <c r="CF1435" s="31" t="e">
        <f t="shared" ca="1" si="700"/>
        <v>#NAME?</v>
      </c>
      <c r="CG1435" s="31" t="e">
        <f t="shared" ca="1" si="701"/>
        <v>#NAME?</v>
      </c>
      <c r="CH1435" s="31" t="e">
        <f t="shared" ca="1" si="702"/>
        <v>#NAME?</v>
      </c>
      <c r="CI1435" s="31" t="e">
        <f t="shared" ca="1" si="703"/>
        <v>#NAME?</v>
      </c>
    </row>
    <row r="1436" spans="1:87" s="31" customFormat="1" ht="30" hidden="1" x14ac:dyDescent="0.25">
      <c r="A1436" s="9" t="s">
        <v>4493</v>
      </c>
      <c r="B1436" s="31" t="s">
        <v>1606</v>
      </c>
      <c r="C1436" s="31" t="s">
        <v>1607</v>
      </c>
      <c r="E1436" s="14" t="s">
        <v>1253</v>
      </c>
      <c r="G1436" s="31" t="str">
        <f t="shared" si="680"/>
        <v>Сигнал</v>
      </c>
      <c r="H1436" s="31" t="s">
        <v>1262</v>
      </c>
      <c r="I1436" s="31" t="s">
        <v>4530</v>
      </c>
      <c r="J1436" s="31" t="str">
        <f t="shared" si="675"/>
        <v>DCS_DO_01</v>
      </c>
      <c r="K1436" s="14" t="s">
        <v>5866</v>
      </c>
      <c r="M1436" s="31" t="s">
        <v>1589</v>
      </c>
      <c r="N1436" s="31" t="s">
        <v>1261</v>
      </c>
      <c r="O1436" s="31" t="s">
        <v>1285</v>
      </c>
      <c r="P1436" s="31" t="s">
        <v>61</v>
      </c>
      <c r="Q1436" s="31" t="s">
        <v>1211</v>
      </c>
      <c r="R1436" s="31">
        <v>11</v>
      </c>
      <c r="S1436" s="31">
        <v>12</v>
      </c>
      <c r="T1436" s="31" t="s">
        <v>62</v>
      </c>
      <c r="U1436" s="31" t="str">
        <f t="shared" si="704"/>
        <v>30</v>
      </c>
      <c r="V1436" s="14" t="str">
        <f t="shared" si="676"/>
        <v>AVK 2,5 A, AVK 2,5 A</v>
      </c>
      <c r="W1436" s="31" t="str">
        <f t="shared" si="681"/>
        <v/>
      </c>
      <c r="X1436" s="14" t="str">
        <f t="shared" si="682"/>
        <v/>
      </c>
      <c r="Y1436" s="31" t="str">
        <f t="shared" si="683"/>
        <v>O1011204</v>
      </c>
      <c r="Z1436" s="31" t="str">
        <f t="shared" si="684"/>
        <v>TUA711-DOR32</v>
      </c>
      <c r="AA1436" s="14" t="str">
        <f t="shared" si="685"/>
        <v>17-SC-DCS-002/O1011204/ 17-MC-DCS-002</v>
      </c>
      <c r="AB1436" s="31" t="s">
        <v>64</v>
      </c>
      <c r="AC1436" s="31" t="s">
        <v>54</v>
      </c>
      <c r="AD1436" s="31" t="s">
        <v>125</v>
      </c>
      <c r="AE1436" s="31">
        <v>1</v>
      </c>
      <c r="AF1436" s="31" t="s">
        <v>1254</v>
      </c>
      <c r="AG1436" s="31" t="s">
        <v>1255</v>
      </c>
      <c r="AH1436" s="31">
        <v>5</v>
      </c>
      <c r="AI1436" s="31">
        <v>16</v>
      </c>
      <c r="AJ1436" s="31" t="s">
        <v>1256</v>
      </c>
      <c r="AK1436" s="31">
        <f t="shared" si="677"/>
        <v>32</v>
      </c>
      <c r="AL1436" s="31">
        <v>0.25</v>
      </c>
      <c r="AO1436" s="31" t="s">
        <v>63</v>
      </c>
      <c r="AP1436" s="31" t="s">
        <v>1609</v>
      </c>
      <c r="AQ1436" s="14" t="s">
        <v>1608</v>
      </c>
      <c r="AR1436" s="31" t="s">
        <v>5716</v>
      </c>
      <c r="AS1436" s="31" t="s">
        <v>68</v>
      </c>
      <c r="AT1436" s="14" t="s">
        <v>5724</v>
      </c>
      <c r="AU1436" s="31" t="s">
        <v>5858</v>
      </c>
      <c r="AV1436" s="31" t="s">
        <v>5796</v>
      </c>
      <c r="AW1436" s="31" t="s">
        <v>5798</v>
      </c>
      <c r="AX1436" s="31" t="s">
        <v>5724</v>
      </c>
      <c r="BK1436" s="14" t="str">
        <f t="shared" si="686"/>
        <v/>
      </c>
      <c r="BL1436" s="14" t="str">
        <f t="shared" si="687"/>
        <v/>
      </c>
      <c r="BM1436" s="14" t="str">
        <f t="shared" si="688"/>
        <v/>
      </c>
      <c r="BN1436" s="14"/>
      <c r="BO1436" s="14" t="str">
        <f t="shared" si="678"/>
        <v/>
      </c>
      <c r="BP1436" s="14" t="str">
        <f t="shared" si="679"/>
        <v/>
      </c>
      <c r="BQ1436" s="14"/>
      <c r="BR1436" s="14" t="str">
        <f t="shared" si="689"/>
        <v>TS-P-03:11/
O1011204:16A</v>
      </c>
      <c r="BS1436" s="14" t="str">
        <f t="shared" si="690"/>
        <v>TS-P-03:12/
O1011204:16C</v>
      </c>
      <c r="BW1436" s="31" t="str">
        <f t="shared" si="691"/>
        <v/>
      </c>
      <c r="BX1436" s="31" t="str">
        <f t="shared" si="692"/>
        <v/>
      </c>
      <c r="BY1436" s="31" t="str">
        <f t="shared" si="693"/>
        <v/>
      </c>
      <c r="BZ1436" s="31" t="str">
        <f t="shared" si="694"/>
        <v/>
      </c>
      <c r="CA1436" s="31" t="str">
        <f t="shared" si="695"/>
        <v/>
      </c>
      <c r="CB1436" s="31" t="str">
        <f t="shared" si="696"/>
        <v/>
      </c>
      <c r="CC1436" s="31" t="str">
        <f t="shared" si="697"/>
        <v/>
      </c>
      <c r="CD1436" s="31" t="str">
        <f t="shared" si="698"/>
        <v>16A</v>
      </c>
      <c r="CE1436" s="31" t="e">
        <f t="shared" ca="1" si="699"/>
        <v>#NAME?</v>
      </c>
      <c r="CF1436" s="31" t="e">
        <f t="shared" ca="1" si="700"/>
        <v>#NAME?</v>
      </c>
      <c r="CG1436" s="31" t="e">
        <f t="shared" ca="1" si="701"/>
        <v>#NAME?</v>
      </c>
      <c r="CH1436" s="31" t="e">
        <f t="shared" ca="1" si="702"/>
        <v>#NAME?</v>
      </c>
      <c r="CI1436" s="31" t="e">
        <f t="shared" ca="1" si="703"/>
        <v>#NAME?</v>
      </c>
    </row>
    <row r="1437" spans="1:87" s="31" customFormat="1" ht="30" hidden="1" x14ac:dyDescent="0.25">
      <c r="A1437" s="9" t="s">
        <v>4493</v>
      </c>
      <c r="B1437" s="31" t="s">
        <v>1612</v>
      </c>
      <c r="C1437" s="31" t="s">
        <v>2482</v>
      </c>
      <c r="E1437" s="14" t="s">
        <v>1777</v>
      </c>
      <c r="G1437" s="31" t="str">
        <f t="shared" si="680"/>
        <v>Сигнал</v>
      </c>
      <c r="H1437" s="31" t="s">
        <v>1764</v>
      </c>
      <c r="I1437" s="31" t="s">
        <v>4533</v>
      </c>
      <c r="J1437" s="31" t="str">
        <f t="shared" si="675"/>
        <v>DCS_DI_02</v>
      </c>
      <c r="K1437" s="14" t="s">
        <v>5866</v>
      </c>
      <c r="M1437" s="31" t="s">
        <v>2484</v>
      </c>
      <c r="N1437" s="31" t="s">
        <v>107</v>
      </c>
      <c r="O1437" s="31" t="s">
        <v>58</v>
      </c>
      <c r="P1437" s="31" t="s">
        <v>61</v>
      </c>
      <c r="Q1437" s="31" t="s">
        <v>826</v>
      </c>
      <c r="R1437" s="31">
        <v>1</v>
      </c>
      <c r="S1437" s="31">
        <v>2</v>
      </c>
      <c r="T1437" s="31" t="s">
        <v>62</v>
      </c>
      <c r="U1437" s="31" t="str">
        <f t="shared" si="704"/>
        <v>48</v>
      </c>
      <c r="V1437" s="14" t="str">
        <f t="shared" si="676"/>
        <v>AVK 2,5 A, AVK 2,5 A</v>
      </c>
      <c r="W1437" s="31" t="str">
        <f t="shared" si="681"/>
        <v>O1011103_U29</v>
      </c>
      <c r="X1437" s="14" t="str">
        <f t="shared" si="682"/>
        <v>HD5516</v>
      </c>
      <c r="Y1437" s="31" t="str">
        <f t="shared" si="683"/>
        <v>O1011103</v>
      </c>
      <c r="Z1437" s="31" t="str">
        <f t="shared" si="684"/>
        <v>TUA711-DIO32</v>
      </c>
      <c r="AA1437" s="14" t="str">
        <f t="shared" si="685"/>
        <v>17-SC-DCS-002/O1011103/ 17-MC-DCS-002</v>
      </c>
      <c r="AB1437" s="31" t="s">
        <v>64</v>
      </c>
      <c r="AC1437" s="31" t="s">
        <v>54</v>
      </c>
      <c r="AD1437" s="31" t="s">
        <v>125</v>
      </c>
      <c r="AE1437" s="31">
        <v>1</v>
      </c>
      <c r="AF1437" s="31" t="s">
        <v>55</v>
      </c>
      <c r="AG1437" s="31" t="s">
        <v>2425</v>
      </c>
      <c r="AH1437" s="31">
        <v>4</v>
      </c>
      <c r="AI1437" s="31">
        <v>29</v>
      </c>
      <c r="AJ1437" s="31" t="s">
        <v>57</v>
      </c>
      <c r="AK1437" s="31">
        <f t="shared" si="677"/>
        <v>32</v>
      </c>
      <c r="AL1437" s="31" t="s">
        <v>62</v>
      </c>
      <c r="AO1437" s="31" t="s">
        <v>63</v>
      </c>
      <c r="AP1437" s="31" t="s">
        <v>1615</v>
      </c>
      <c r="AQ1437" s="14" t="s">
        <v>2483</v>
      </c>
      <c r="AR1437" s="31" t="s">
        <v>5716</v>
      </c>
      <c r="AS1437" s="31" t="s">
        <v>68</v>
      </c>
      <c r="AT1437" s="14" t="s">
        <v>5724</v>
      </c>
      <c r="AU1437" s="31" t="s">
        <v>5858</v>
      </c>
      <c r="AV1437" s="31" t="s">
        <v>5796</v>
      </c>
      <c r="AW1437" s="31" t="s">
        <v>5800</v>
      </c>
      <c r="AX1437" s="31" t="s">
        <v>5724</v>
      </c>
      <c r="BK1437" s="14" t="str">
        <f t="shared" si="686"/>
        <v>TS-Q-03:1/
O1011103_U29:3</v>
      </c>
      <c r="BL1437" s="14" t="str">
        <f t="shared" si="687"/>
        <v>TS-Q-03:2/
O1011103_U29:4</v>
      </c>
      <c r="BM1437" s="14" t="str">
        <f t="shared" si="688"/>
        <v/>
      </c>
      <c r="BN1437" s="14"/>
      <c r="BO1437" s="14" t="str">
        <f t="shared" si="678"/>
        <v>O1011103:29A/
O1011103_U29:5</v>
      </c>
      <c r="BP1437" s="14" t="str">
        <f t="shared" si="679"/>
        <v>O1011103:29B/
O1011103_U29:6</v>
      </c>
      <c r="BQ1437" s="14"/>
      <c r="BR1437" s="14" t="str">
        <f t="shared" si="689"/>
        <v/>
      </c>
      <c r="BS1437" s="14" t="str">
        <f t="shared" si="690"/>
        <v/>
      </c>
      <c r="BW1437" s="31" t="str">
        <f t="shared" si="691"/>
        <v>29A</v>
      </c>
      <c r="BX1437" s="31" t="str">
        <f t="shared" si="692"/>
        <v>29B</v>
      </c>
      <c r="BY1437" s="31" t="str">
        <f t="shared" si="693"/>
        <v>3</v>
      </c>
      <c r="BZ1437" s="31" t="str">
        <f t="shared" si="694"/>
        <v>4</v>
      </c>
      <c r="CA1437" s="31" t="str">
        <f t="shared" si="695"/>
        <v/>
      </c>
      <c r="CB1437" s="31" t="str">
        <f t="shared" si="696"/>
        <v>5</v>
      </c>
      <c r="CC1437" s="31" t="str">
        <f t="shared" si="697"/>
        <v>6</v>
      </c>
      <c r="CD1437" s="31" t="str">
        <f t="shared" si="698"/>
        <v/>
      </c>
      <c r="CE1437" s="31" t="str">
        <f t="shared" si="699"/>
        <v/>
      </c>
      <c r="CF1437" s="31" t="e">
        <f t="shared" ca="1" si="700"/>
        <v>#NAME?</v>
      </c>
      <c r="CG1437" s="31" t="e">
        <f t="shared" ca="1" si="701"/>
        <v>#NAME?</v>
      </c>
      <c r="CH1437" s="31" t="e">
        <f t="shared" ca="1" si="702"/>
        <v>#NAME?</v>
      </c>
      <c r="CI1437" s="31" t="e">
        <f t="shared" ca="1" si="703"/>
        <v>#NAME?</v>
      </c>
    </row>
    <row r="1438" spans="1:87" s="31" customFormat="1" ht="30" hidden="1" x14ac:dyDescent="0.25">
      <c r="A1438" s="9" t="s">
        <v>4493</v>
      </c>
      <c r="B1438" s="31" t="s">
        <v>1612</v>
      </c>
      <c r="C1438" s="31" t="s">
        <v>2485</v>
      </c>
      <c r="E1438" s="14" t="s">
        <v>1777</v>
      </c>
      <c r="G1438" s="31" t="str">
        <f t="shared" si="680"/>
        <v>Сигнал</v>
      </c>
      <c r="H1438" s="31" t="s">
        <v>1768</v>
      </c>
      <c r="I1438" s="31" t="s">
        <v>4533</v>
      </c>
      <c r="J1438" s="31" t="str">
        <f t="shared" si="675"/>
        <v>DCS_DI_02</v>
      </c>
      <c r="K1438" s="14" t="s">
        <v>5866</v>
      </c>
      <c r="M1438" s="31" t="s">
        <v>2484</v>
      </c>
      <c r="N1438" s="31" t="s">
        <v>107</v>
      </c>
      <c r="O1438" s="31" t="s">
        <v>103</v>
      </c>
      <c r="P1438" s="31" t="s">
        <v>61</v>
      </c>
      <c r="Q1438" s="31" t="s">
        <v>826</v>
      </c>
      <c r="R1438" s="31">
        <v>3</v>
      </c>
      <c r="S1438" s="31">
        <v>4</v>
      </c>
      <c r="T1438" s="31" t="s">
        <v>62</v>
      </c>
      <c r="U1438" s="31" t="str">
        <f t="shared" si="704"/>
        <v>48</v>
      </c>
      <c r="V1438" s="14" t="str">
        <f t="shared" si="676"/>
        <v>AVK 2,5 A, AVK 2,5 A</v>
      </c>
      <c r="W1438" s="31" t="str">
        <f t="shared" si="681"/>
        <v>O1011103_U30</v>
      </c>
      <c r="X1438" s="14" t="str">
        <f t="shared" si="682"/>
        <v>HD5516</v>
      </c>
      <c r="Y1438" s="31" t="str">
        <f t="shared" si="683"/>
        <v>O1011103</v>
      </c>
      <c r="Z1438" s="31" t="str">
        <f t="shared" si="684"/>
        <v>TUA711-DIO32</v>
      </c>
      <c r="AA1438" s="14" t="str">
        <f t="shared" si="685"/>
        <v>17-SC-DCS-002/O1011103/ 17-MC-DCS-002</v>
      </c>
      <c r="AB1438" s="31" t="s">
        <v>64</v>
      </c>
      <c r="AC1438" s="31" t="s">
        <v>54</v>
      </c>
      <c r="AD1438" s="31" t="s">
        <v>125</v>
      </c>
      <c r="AE1438" s="31">
        <v>1</v>
      </c>
      <c r="AF1438" s="31" t="s">
        <v>55</v>
      </c>
      <c r="AG1438" s="31" t="s">
        <v>2425</v>
      </c>
      <c r="AH1438" s="31">
        <v>4</v>
      </c>
      <c r="AI1438" s="31">
        <v>30</v>
      </c>
      <c r="AJ1438" s="31" t="s">
        <v>57</v>
      </c>
      <c r="AK1438" s="31">
        <f t="shared" si="677"/>
        <v>32</v>
      </c>
      <c r="AL1438" s="31" t="s">
        <v>62</v>
      </c>
      <c r="AO1438" s="31" t="s">
        <v>63</v>
      </c>
      <c r="AP1438" s="31" t="s">
        <v>1615</v>
      </c>
      <c r="AQ1438" s="14" t="s">
        <v>2486</v>
      </c>
      <c r="AR1438" s="31" t="s">
        <v>5716</v>
      </c>
      <c r="AS1438" s="31" t="s">
        <v>68</v>
      </c>
      <c r="AT1438" s="14" t="s">
        <v>5724</v>
      </c>
      <c r="AU1438" s="31" t="s">
        <v>5858</v>
      </c>
      <c r="AV1438" s="31" t="s">
        <v>5801</v>
      </c>
      <c r="AW1438" s="31" t="s">
        <v>5802</v>
      </c>
      <c r="AX1438" s="31" t="s">
        <v>5724</v>
      </c>
      <c r="BK1438" s="14" t="str">
        <f t="shared" si="686"/>
        <v>TS-Q-03:3/
O1011103_U30:3</v>
      </c>
      <c r="BL1438" s="14" t="str">
        <f t="shared" si="687"/>
        <v>TS-Q-03:4/
O1011103_U30:4</v>
      </c>
      <c r="BM1438" s="14" t="str">
        <f t="shared" si="688"/>
        <v/>
      </c>
      <c r="BN1438" s="14"/>
      <c r="BO1438" s="14" t="str">
        <f t="shared" si="678"/>
        <v>O1011103:30A/
O1011103_U30:5</v>
      </c>
      <c r="BP1438" s="14" t="str">
        <f t="shared" si="679"/>
        <v>O1011103:30B/
O1011103_U30:6</v>
      </c>
      <c r="BQ1438" s="14"/>
      <c r="BR1438" s="14" t="str">
        <f t="shared" si="689"/>
        <v/>
      </c>
      <c r="BS1438" s="14" t="str">
        <f t="shared" si="690"/>
        <v/>
      </c>
      <c r="BW1438" s="31" t="str">
        <f t="shared" si="691"/>
        <v>30A</v>
      </c>
      <c r="BX1438" s="31" t="str">
        <f t="shared" si="692"/>
        <v>30B</v>
      </c>
      <c r="BY1438" s="31" t="str">
        <f t="shared" si="693"/>
        <v>3</v>
      </c>
      <c r="BZ1438" s="31" t="str">
        <f t="shared" si="694"/>
        <v>4</v>
      </c>
      <c r="CA1438" s="31" t="str">
        <f t="shared" si="695"/>
        <v/>
      </c>
      <c r="CB1438" s="31" t="str">
        <f t="shared" si="696"/>
        <v>5</v>
      </c>
      <c r="CC1438" s="31" t="str">
        <f t="shared" si="697"/>
        <v>6</v>
      </c>
      <c r="CD1438" s="31" t="str">
        <f t="shared" si="698"/>
        <v/>
      </c>
      <c r="CE1438" s="31" t="str">
        <f t="shared" si="699"/>
        <v/>
      </c>
      <c r="CF1438" s="31" t="e">
        <f t="shared" ca="1" si="700"/>
        <v>#NAME?</v>
      </c>
      <c r="CG1438" s="31" t="e">
        <f t="shared" ca="1" si="701"/>
        <v>#NAME?</v>
      </c>
      <c r="CH1438" s="31" t="e">
        <f t="shared" ca="1" si="702"/>
        <v>#NAME?</v>
      </c>
      <c r="CI1438" s="31" t="e">
        <f t="shared" ca="1" si="703"/>
        <v>#NAME?</v>
      </c>
    </row>
    <row r="1439" spans="1:87" s="31" customFormat="1" ht="30" hidden="1" x14ac:dyDescent="0.25">
      <c r="A1439" s="9" t="s">
        <v>4493</v>
      </c>
      <c r="B1439" s="31" t="s">
        <v>1612</v>
      </c>
      <c r="C1439" s="31" t="s">
        <v>1613</v>
      </c>
      <c r="E1439" s="14" t="s">
        <v>1253</v>
      </c>
      <c r="G1439" s="31" t="str">
        <f t="shared" si="680"/>
        <v>Сигнал</v>
      </c>
      <c r="H1439" s="31" t="s">
        <v>1262</v>
      </c>
      <c r="I1439" s="31" t="s">
        <v>4533</v>
      </c>
      <c r="J1439" s="31" t="str">
        <f t="shared" si="675"/>
        <v>DCS_DO_01</v>
      </c>
      <c r="K1439" s="14" t="s">
        <v>5866</v>
      </c>
      <c r="M1439" s="31" t="s">
        <v>1616</v>
      </c>
      <c r="N1439" s="31" t="s">
        <v>1261</v>
      </c>
      <c r="O1439" s="31" t="s">
        <v>1257</v>
      </c>
      <c r="P1439" s="31" t="s">
        <v>1296</v>
      </c>
      <c r="Q1439" s="31" t="s">
        <v>326</v>
      </c>
      <c r="R1439" s="31">
        <v>1</v>
      </c>
      <c r="S1439" s="31">
        <v>2</v>
      </c>
      <c r="T1439" s="31" t="s">
        <v>62</v>
      </c>
      <c r="U1439" s="31" t="str">
        <f t="shared" si="704"/>
        <v>30</v>
      </c>
      <c r="V1439" s="14" t="str">
        <f t="shared" si="676"/>
        <v>AVK 2,5 A, AVK 2,5 A</v>
      </c>
      <c r="W1439" s="31" t="str">
        <f t="shared" si="681"/>
        <v/>
      </c>
      <c r="X1439" s="14" t="str">
        <f t="shared" si="682"/>
        <v/>
      </c>
      <c r="Y1439" s="31" t="str">
        <f t="shared" si="683"/>
        <v>O1011212</v>
      </c>
      <c r="Z1439" s="31" t="str">
        <f t="shared" si="684"/>
        <v>TUA711-DOR32</v>
      </c>
      <c r="AA1439" s="14" t="str">
        <f t="shared" si="685"/>
        <v>17-SC-DCS-002/O1011212/ 17-MC-DCS-001</v>
      </c>
      <c r="AB1439" s="31" t="s">
        <v>64</v>
      </c>
      <c r="AC1439" s="31" t="s">
        <v>54</v>
      </c>
      <c r="AD1439" s="31" t="s">
        <v>125</v>
      </c>
      <c r="AE1439" s="31">
        <v>1</v>
      </c>
      <c r="AF1439" s="31" t="s">
        <v>1254</v>
      </c>
      <c r="AG1439" s="31" t="s">
        <v>1728</v>
      </c>
      <c r="AH1439" s="31">
        <v>13</v>
      </c>
      <c r="AI1439" s="31">
        <v>3</v>
      </c>
      <c r="AJ1439" s="31" t="s">
        <v>1256</v>
      </c>
      <c r="AK1439" s="31">
        <f t="shared" si="677"/>
        <v>32</v>
      </c>
      <c r="AL1439" s="31">
        <v>0.25</v>
      </c>
      <c r="AM1439" s="31" t="s">
        <v>4525</v>
      </c>
      <c r="AO1439" s="31" t="s">
        <v>63</v>
      </c>
      <c r="AP1439" s="31" t="s">
        <v>1615</v>
      </c>
      <c r="AQ1439" s="31" t="s">
        <v>1614</v>
      </c>
      <c r="AR1439" s="31" t="s">
        <v>5716</v>
      </c>
      <c r="AS1439" s="31" t="s">
        <v>68</v>
      </c>
      <c r="AT1439" s="14" t="s">
        <v>5724</v>
      </c>
      <c r="AU1439" s="31" t="s">
        <v>5858</v>
      </c>
      <c r="AV1439" s="31" t="s">
        <v>5796</v>
      </c>
      <c r="AW1439" s="31" t="s">
        <v>5798</v>
      </c>
      <c r="AX1439" s="31" t="s">
        <v>5724</v>
      </c>
      <c r="BK1439" s="14" t="str">
        <f t="shared" si="686"/>
        <v/>
      </c>
      <c r="BL1439" s="14" t="str">
        <f t="shared" si="687"/>
        <v/>
      </c>
      <c r="BM1439" s="14" t="str">
        <f t="shared" si="688"/>
        <v/>
      </c>
      <c r="BN1439" s="14"/>
      <c r="BO1439" s="14" t="str">
        <f t="shared" si="678"/>
        <v/>
      </c>
      <c r="BP1439" s="14" t="str">
        <f t="shared" si="679"/>
        <v/>
      </c>
      <c r="BQ1439" s="14"/>
      <c r="BR1439" s="14" t="str">
        <f t="shared" si="689"/>
        <v>TS-H-05:1/
O1011212:3A</v>
      </c>
      <c r="BS1439" s="14" t="str">
        <f t="shared" si="690"/>
        <v>TS-H-05:2/
O1011212:3C</v>
      </c>
      <c r="BW1439" s="31" t="str">
        <f t="shared" si="691"/>
        <v/>
      </c>
      <c r="BX1439" s="31" t="str">
        <f t="shared" si="692"/>
        <v/>
      </c>
      <c r="BY1439" s="31" t="str">
        <f t="shared" si="693"/>
        <v/>
      </c>
      <c r="BZ1439" s="31" t="str">
        <f t="shared" si="694"/>
        <v/>
      </c>
      <c r="CA1439" s="31" t="str">
        <f t="shared" si="695"/>
        <v/>
      </c>
      <c r="CB1439" s="31" t="str">
        <f t="shared" si="696"/>
        <v/>
      </c>
      <c r="CC1439" s="31" t="str">
        <f t="shared" si="697"/>
        <v/>
      </c>
      <c r="CD1439" s="31" t="str">
        <f t="shared" si="698"/>
        <v>3A</v>
      </c>
      <c r="CE1439" s="31" t="e">
        <f t="shared" ca="1" si="699"/>
        <v>#NAME?</v>
      </c>
      <c r="CF1439" s="31" t="e">
        <f t="shared" ca="1" si="700"/>
        <v>#NAME?</v>
      </c>
      <c r="CG1439" s="31" t="e">
        <f t="shared" ca="1" si="701"/>
        <v>#NAME?</v>
      </c>
      <c r="CH1439" s="31" t="e">
        <f t="shared" ca="1" si="702"/>
        <v>#NAME?</v>
      </c>
      <c r="CI1439" s="31" t="e">
        <f t="shared" ca="1" si="703"/>
        <v>#NAME?</v>
      </c>
    </row>
    <row r="1440" spans="1:87" s="31" customFormat="1" ht="30" hidden="1" x14ac:dyDescent="0.25">
      <c r="A1440" s="9" t="s">
        <v>4493</v>
      </c>
      <c r="B1440" s="31" t="s">
        <v>1617</v>
      </c>
      <c r="C1440" s="31" t="s">
        <v>2487</v>
      </c>
      <c r="E1440" s="14" t="s">
        <v>1777</v>
      </c>
      <c r="G1440" s="31" t="str">
        <f t="shared" si="680"/>
        <v>Сигнал</v>
      </c>
      <c r="H1440" s="31" t="s">
        <v>1764</v>
      </c>
      <c r="I1440" s="31" t="s">
        <v>4533</v>
      </c>
      <c r="J1440" s="31" t="str">
        <f t="shared" si="675"/>
        <v>DCS_DI_02</v>
      </c>
      <c r="K1440" s="14" t="s">
        <v>5866</v>
      </c>
      <c r="M1440" s="31" t="s">
        <v>2484</v>
      </c>
      <c r="N1440" s="31" t="s">
        <v>107</v>
      </c>
      <c r="O1440" s="31" t="s">
        <v>145</v>
      </c>
      <c r="P1440" s="31" t="s">
        <v>61</v>
      </c>
      <c r="Q1440" s="31" t="s">
        <v>826</v>
      </c>
      <c r="R1440" s="31">
        <v>5</v>
      </c>
      <c r="S1440" s="31">
        <v>6</v>
      </c>
      <c r="T1440" s="31" t="s">
        <v>62</v>
      </c>
      <c r="U1440" s="31" t="str">
        <f t="shared" si="704"/>
        <v>48</v>
      </c>
      <c r="V1440" s="14" t="str">
        <f t="shared" si="676"/>
        <v>AVK 2,5 A, AVK 2,5 A</v>
      </c>
      <c r="W1440" s="31" t="str">
        <f t="shared" si="681"/>
        <v>O1011103_U31</v>
      </c>
      <c r="X1440" s="14" t="str">
        <f t="shared" si="682"/>
        <v>HD5516</v>
      </c>
      <c r="Y1440" s="31" t="str">
        <f t="shared" si="683"/>
        <v>O1011103</v>
      </c>
      <c r="Z1440" s="31" t="str">
        <f t="shared" si="684"/>
        <v>TUA711-DIO32</v>
      </c>
      <c r="AA1440" s="14" t="str">
        <f t="shared" si="685"/>
        <v>17-SC-DCS-002/O1011103/ 17-MC-DCS-002</v>
      </c>
      <c r="AB1440" s="31" t="s">
        <v>64</v>
      </c>
      <c r="AC1440" s="31" t="s">
        <v>54</v>
      </c>
      <c r="AD1440" s="31" t="s">
        <v>125</v>
      </c>
      <c r="AE1440" s="31">
        <v>1</v>
      </c>
      <c r="AF1440" s="31" t="s">
        <v>55</v>
      </c>
      <c r="AG1440" s="31" t="s">
        <v>2425</v>
      </c>
      <c r="AH1440" s="31">
        <v>4</v>
      </c>
      <c r="AI1440" s="31">
        <v>31</v>
      </c>
      <c r="AJ1440" s="31" t="s">
        <v>57</v>
      </c>
      <c r="AK1440" s="31">
        <f t="shared" si="677"/>
        <v>32</v>
      </c>
      <c r="AL1440" s="31" t="s">
        <v>62</v>
      </c>
      <c r="AO1440" s="31" t="s">
        <v>63</v>
      </c>
      <c r="AP1440" s="31" t="s">
        <v>1620</v>
      </c>
      <c r="AQ1440" s="14" t="s">
        <v>2488</v>
      </c>
      <c r="AR1440" s="31" t="s">
        <v>5716</v>
      </c>
      <c r="AS1440" s="31" t="s">
        <v>68</v>
      </c>
      <c r="AT1440" s="14" t="s">
        <v>5724</v>
      </c>
      <c r="AU1440" s="31" t="s">
        <v>5858</v>
      </c>
      <c r="AV1440" s="31" t="s">
        <v>5796</v>
      </c>
      <c r="AW1440" s="31" t="s">
        <v>5800</v>
      </c>
      <c r="AX1440" s="31" t="s">
        <v>5724</v>
      </c>
      <c r="BK1440" s="14" t="str">
        <f t="shared" si="686"/>
        <v>TS-Q-03:5/
O1011103_U31:3</v>
      </c>
      <c r="BL1440" s="14" t="str">
        <f t="shared" si="687"/>
        <v>TS-Q-03:6/
O1011103_U31:4</v>
      </c>
      <c r="BM1440" s="14" t="str">
        <f t="shared" si="688"/>
        <v/>
      </c>
      <c r="BN1440" s="14"/>
      <c r="BO1440" s="14" t="str">
        <f t="shared" si="678"/>
        <v>O1011103:31A/
O1011103_U31:5</v>
      </c>
      <c r="BP1440" s="14" t="str">
        <f t="shared" si="679"/>
        <v>O1011103:31B/
O1011103_U31:6</v>
      </c>
      <c r="BQ1440" s="14"/>
      <c r="BR1440" s="14" t="str">
        <f t="shared" si="689"/>
        <v/>
      </c>
      <c r="BS1440" s="14" t="str">
        <f t="shared" si="690"/>
        <v/>
      </c>
      <c r="BW1440" s="31" t="str">
        <f t="shared" si="691"/>
        <v>31A</v>
      </c>
      <c r="BX1440" s="31" t="str">
        <f t="shared" si="692"/>
        <v>31B</v>
      </c>
      <c r="BY1440" s="31" t="str">
        <f t="shared" si="693"/>
        <v>3</v>
      </c>
      <c r="BZ1440" s="31" t="str">
        <f t="shared" si="694"/>
        <v>4</v>
      </c>
      <c r="CA1440" s="31" t="str">
        <f t="shared" si="695"/>
        <v/>
      </c>
      <c r="CB1440" s="31" t="str">
        <f t="shared" si="696"/>
        <v>5</v>
      </c>
      <c r="CC1440" s="31" t="str">
        <f t="shared" si="697"/>
        <v>6</v>
      </c>
      <c r="CD1440" s="31" t="str">
        <f t="shared" si="698"/>
        <v/>
      </c>
      <c r="CE1440" s="31" t="str">
        <f t="shared" si="699"/>
        <v/>
      </c>
      <c r="CF1440" s="31" t="e">
        <f t="shared" ca="1" si="700"/>
        <v>#NAME?</v>
      </c>
      <c r="CG1440" s="31" t="e">
        <f t="shared" ca="1" si="701"/>
        <v>#NAME?</v>
      </c>
      <c r="CH1440" s="31" t="e">
        <f t="shared" ca="1" si="702"/>
        <v>#NAME?</v>
      </c>
      <c r="CI1440" s="31" t="e">
        <f t="shared" ca="1" si="703"/>
        <v>#NAME?</v>
      </c>
    </row>
    <row r="1441" spans="1:87" s="31" customFormat="1" ht="30" hidden="1" x14ac:dyDescent="0.25">
      <c r="A1441" s="9" t="s">
        <v>4493</v>
      </c>
      <c r="B1441" s="31" t="s">
        <v>1617</v>
      </c>
      <c r="C1441" s="31" t="s">
        <v>2489</v>
      </c>
      <c r="E1441" s="14" t="s">
        <v>1777</v>
      </c>
      <c r="G1441" s="31" t="str">
        <f t="shared" si="680"/>
        <v>Сигнал</v>
      </c>
      <c r="H1441" s="31" t="s">
        <v>1768</v>
      </c>
      <c r="I1441" s="31" t="s">
        <v>4533</v>
      </c>
      <c r="J1441" s="31" t="str">
        <f t="shared" si="675"/>
        <v>DCS_DI_02</v>
      </c>
      <c r="K1441" s="14" t="s">
        <v>5866</v>
      </c>
      <c r="M1441" s="31" t="s">
        <v>2484</v>
      </c>
      <c r="N1441" s="31" t="s">
        <v>107</v>
      </c>
      <c r="O1441" s="31" t="s">
        <v>150</v>
      </c>
      <c r="P1441" s="31" t="s">
        <v>61</v>
      </c>
      <c r="Q1441" s="31" t="s">
        <v>826</v>
      </c>
      <c r="R1441" s="31">
        <v>7</v>
      </c>
      <c r="S1441" s="31">
        <v>8</v>
      </c>
      <c r="T1441" s="31" t="s">
        <v>62</v>
      </c>
      <c r="U1441" s="31" t="str">
        <f t="shared" si="704"/>
        <v>48</v>
      </c>
      <c r="V1441" s="14" t="str">
        <f t="shared" si="676"/>
        <v>AVK 2,5 A, AVK 2,5 A</v>
      </c>
      <c r="W1441" s="31" t="str">
        <f t="shared" si="681"/>
        <v>O1011103_U32</v>
      </c>
      <c r="X1441" s="14" t="str">
        <f t="shared" si="682"/>
        <v>HD5516</v>
      </c>
      <c r="Y1441" s="31" t="str">
        <f t="shared" si="683"/>
        <v>O1011103</v>
      </c>
      <c r="Z1441" s="31" t="str">
        <f t="shared" si="684"/>
        <v>TUA711-DIO32</v>
      </c>
      <c r="AA1441" s="14" t="str">
        <f t="shared" si="685"/>
        <v>17-SC-DCS-002/O1011103/ 17-MC-DCS-002</v>
      </c>
      <c r="AB1441" s="31" t="s">
        <v>64</v>
      </c>
      <c r="AC1441" s="31" t="s">
        <v>54</v>
      </c>
      <c r="AD1441" s="31" t="s">
        <v>125</v>
      </c>
      <c r="AE1441" s="31">
        <v>1</v>
      </c>
      <c r="AF1441" s="31" t="s">
        <v>55</v>
      </c>
      <c r="AG1441" s="31" t="s">
        <v>2425</v>
      </c>
      <c r="AH1441" s="31">
        <v>4</v>
      </c>
      <c r="AI1441" s="31">
        <v>32</v>
      </c>
      <c r="AJ1441" s="31" t="s">
        <v>57</v>
      </c>
      <c r="AK1441" s="31">
        <f t="shared" si="677"/>
        <v>32</v>
      </c>
      <c r="AL1441" s="31" t="s">
        <v>62</v>
      </c>
      <c r="AO1441" s="31" t="s">
        <v>63</v>
      </c>
      <c r="AP1441" s="31" t="s">
        <v>1620</v>
      </c>
      <c r="AQ1441" s="14" t="s">
        <v>2490</v>
      </c>
      <c r="AR1441" s="31" t="s">
        <v>5716</v>
      </c>
      <c r="AS1441" s="31" t="s">
        <v>68</v>
      </c>
      <c r="AT1441" s="14" t="s">
        <v>5724</v>
      </c>
      <c r="AU1441" s="31" t="s">
        <v>5858</v>
      </c>
      <c r="AV1441" s="31" t="s">
        <v>5801</v>
      </c>
      <c r="AW1441" s="31" t="s">
        <v>5802</v>
      </c>
      <c r="AX1441" s="31" t="s">
        <v>5724</v>
      </c>
      <c r="BK1441" s="14" t="str">
        <f t="shared" si="686"/>
        <v>TS-Q-03:7/
O1011103_U32:3</v>
      </c>
      <c r="BL1441" s="14" t="str">
        <f t="shared" si="687"/>
        <v>TS-Q-03:8/
O1011103_U32:4</v>
      </c>
      <c r="BM1441" s="14" t="str">
        <f t="shared" si="688"/>
        <v/>
      </c>
      <c r="BN1441" s="14"/>
      <c r="BO1441" s="14" t="str">
        <f t="shared" si="678"/>
        <v>O1011103:32A/
O1011103_U32:5</v>
      </c>
      <c r="BP1441" s="14" t="str">
        <f t="shared" si="679"/>
        <v>O1011103:32B/
O1011103_U32:6</v>
      </c>
      <c r="BQ1441" s="14"/>
      <c r="BR1441" s="14" t="str">
        <f t="shared" si="689"/>
        <v/>
      </c>
      <c r="BS1441" s="14" t="str">
        <f t="shared" si="690"/>
        <v/>
      </c>
      <c r="BW1441" s="31" t="str">
        <f t="shared" si="691"/>
        <v>32A</v>
      </c>
      <c r="BX1441" s="31" t="str">
        <f t="shared" si="692"/>
        <v>32B</v>
      </c>
      <c r="BY1441" s="31" t="str">
        <f t="shared" si="693"/>
        <v>3</v>
      </c>
      <c r="BZ1441" s="31" t="str">
        <f t="shared" si="694"/>
        <v>4</v>
      </c>
      <c r="CA1441" s="31" t="str">
        <f t="shared" si="695"/>
        <v/>
      </c>
      <c r="CB1441" s="31" t="str">
        <f t="shared" si="696"/>
        <v>5</v>
      </c>
      <c r="CC1441" s="31" t="str">
        <f t="shared" si="697"/>
        <v>6</v>
      </c>
      <c r="CD1441" s="31" t="str">
        <f t="shared" si="698"/>
        <v/>
      </c>
      <c r="CE1441" s="31" t="str">
        <f t="shared" si="699"/>
        <v/>
      </c>
      <c r="CF1441" s="31" t="e">
        <f t="shared" ca="1" si="700"/>
        <v>#NAME?</v>
      </c>
      <c r="CG1441" s="31" t="e">
        <f t="shared" ca="1" si="701"/>
        <v>#NAME?</v>
      </c>
      <c r="CH1441" s="31" t="e">
        <f t="shared" ca="1" si="702"/>
        <v>#NAME?</v>
      </c>
      <c r="CI1441" s="31" t="e">
        <f t="shared" ca="1" si="703"/>
        <v>#NAME?</v>
      </c>
    </row>
    <row r="1442" spans="1:87" s="31" customFormat="1" ht="30" hidden="1" x14ac:dyDescent="0.25">
      <c r="A1442" s="9" t="s">
        <v>4493</v>
      </c>
      <c r="B1442" s="31" t="s">
        <v>1617</v>
      </c>
      <c r="C1442" s="31" t="s">
        <v>1618</v>
      </c>
      <c r="E1442" s="14" t="s">
        <v>1253</v>
      </c>
      <c r="G1442" s="31" t="str">
        <f t="shared" si="680"/>
        <v>Сигнал</v>
      </c>
      <c r="H1442" s="31" t="s">
        <v>1262</v>
      </c>
      <c r="I1442" s="31" t="s">
        <v>4533</v>
      </c>
      <c r="J1442" s="31" t="str">
        <f t="shared" si="675"/>
        <v>DCS_DO_01</v>
      </c>
      <c r="K1442" s="14" t="s">
        <v>5866</v>
      </c>
      <c r="M1442" s="31" t="s">
        <v>1616</v>
      </c>
      <c r="N1442" s="31" t="s">
        <v>1261</v>
      </c>
      <c r="O1442" s="31" t="s">
        <v>1267</v>
      </c>
      <c r="P1442" s="31" t="s">
        <v>1296</v>
      </c>
      <c r="Q1442" s="31" t="s">
        <v>326</v>
      </c>
      <c r="R1442" s="31">
        <v>3</v>
      </c>
      <c r="S1442" s="31">
        <v>4</v>
      </c>
      <c r="T1442" s="31" t="s">
        <v>62</v>
      </c>
      <c r="U1442" s="31" t="str">
        <f t="shared" si="704"/>
        <v>30</v>
      </c>
      <c r="V1442" s="14" t="str">
        <f t="shared" si="676"/>
        <v>AVK 2,5 A, AVK 2,5 A</v>
      </c>
      <c r="W1442" s="31" t="str">
        <f t="shared" si="681"/>
        <v/>
      </c>
      <c r="X1442" s="14" t="str">
        <f t="shared" si="682"/>
        <v/>
      </c>
      <c r="Y1442" s="31" t="str">
        <f t="shared" si="683"/>
        <v>O1011212</v>
      </c>
      <c r="Z1442" s="31" t="str">
        <f t="shared" si="684"/>
        <v>TUA711-DOR32</v>
      </c>
      <c r="AA1442" s="14" t="str">
        <f t="shared" si="685"/>
        <v>17-SC-DCS-002/O1011212/ 17-MC-DCS-001</v>
      </c>
      <c r="AB1442" s="31" t="s">
        <v>64</v>
      </c>
      <c r="AC1442" s="31" t="s">
        <v>54</v>
      </c>
      <c r="AD1442" s="31" t="s">
        <v>125</v>
      </c>
      <c r="AE1442" s="31">
        <v>1</v>
      </c>
      <c r="AF1442" s="31" t="s">
        <v>1254</v>
      </c>
      <c r="AG1442" s="31" t="s">
        <v>1728</v>
      </c>
      <c r="AH1442" s="31">
        <v>13</v>
      </c>
      <c r="AI1442" s="31">
        <v>4</v>
      </c>
      <c r="AJ1442" s="31" t="s">
        <v>1256</v>
      </c>
      <c r="AK1442" s="31">
        <f t="shared" si="677"/>
        <v>32</v>
      </c>
      <c r="AL1442" s="31">
        <v>0.25</v>
      </c>
      <c r="AM1442" s="31" t="s">
        <v>4525</v>
      </c>
      <c r="AO1442" s="31" t="s">
        <v>63</v>
      </c>
      <c r="AP1442" s="31" t="s">
        <v>1620</v>
      </c>
      <c r="AQ1442" s="31" t="s">
        <v>1619</v>
      </c>
      <c r="AR1442" s="31" t="s">
        <v>5716</v>
      </c>
      <c r="AS1442" s="31" t="s">
        <v>68</v>
      </c>
      <c r="AT1442" s="14" t="s">
        <v>5724</v>
      </c>
      <c r="AU1442" s="31" t="s">
        <v>5858</v>
      </c>
      <c r="AV1442" s="31" t="s">
        <v>5796</v>
      </c>
      <c r="AW1442" s="31" t="s">
        <v>5798</v>
      </c>
      <c r="AX1442" s="31" t="s">
        <v>5724</v>
      </c>
      <c r="BK1442" s="14" t="str">
        <f t="shared" si="686"/>
        <v/>
      </c>
      <c r="BL1442" s="14" t="str">
        <f t="shared" si="687"/>
        <v/>
      </c>
      <c r="BM1442" s="14" t="str">
        <f t="shared" si="688"/>
        <v/>
      </c>
      <c r="BN1442" s="14"/>
      <c r="BO1442" s="14" t="str">
        <f t="shared" si="678"/>
        <v/>
      </c>
      <c r="BP1442" s="14" t="str">
        <f t="shared" si="679"/>
        <v/>
      </c>
      <c r="BQ1442" s="14"/>
      <c r="BR1442" s="14" t="str">
        <f t="shared" si="689"/>
        <v>TS-H-05:3/
O1011212:4A</v>
      </c>
      <c r="BS1442" s="14" t="str">
        <f t="shared" si="690"/>
        <v>TS-H-05:4/
O1011212:4C</v>
      </c>
      <c r="BW1442" s="31" t="str">
        <f t="shared" si="691"/>
        <v/>
      </c>
      <c r="BX1442" s="31" t="str">
        <f t="shared" si="692"/>
        <v/>
      </c>
      <c r="BY1442" s="31" t="str">
        <f t="shared" si="693"/>
        <v/>
      </c>
      <c r="BZ1442" s="31" t="str">
        <f t="shared" si="694"/>
        <v/>
      </c>
      <c r="CA1442" s="31" t="str">
        <f t="shared" si="695"/>
        <v/>
      </c>
      <c r="CB1442" s="31" t="str">
        <f t="shared" si="696"/>
        <v/>
      </c>
      <c r="CC1442" s="31" t="str">
        <f t="shared" si="697"/>
        <v/>
      </c>
      <c r="CD1442" s="31" t="str">
        <f t="shared" si="698"/>
        <v>4A</v>
      </c>
      <c r="CE1442" s="31" t="e">
        <f t="shared" ca="1" si="699"/>
        <v>#NAME?</v>
      </c>
      <c r="CF1442" s="31" t="e">
        <f t="shared" ca="1" si="700"/>
        <v>#NAME?</v>
      </c>
      <c r="CG1442" s="31" t="e">
        <f t="shared" ca="1" si="701"/>
        <v>#NAME?</v>
      </c>
      <c r="CH1442" s="31" t="e">
        <f t="shared" ca="1" si="702"/>
        <v>#NAME?</v>
      </c>
      <c r="CI1442" s="31" t="e">
        <f t="shared" ca="1" si="703"/>
        <v>#NAME?</v>
      </c>
    </row>
    <row r="1443" spans="1:87" s="31" customFormat="1" ht="30" hidden="1" x14ac:dyDescent="0.25">
      <c r="A1443" s="9" t="s">
        <v>4493</v>
      </c>
      <c r="B1443" s="31" t="s">
        <v>1621</v>
      </c>
      <c r="C1443" s="31" t="s">
        <v>2491</v>
      </c>
      <c r="E1443" s="14" t="s">
        <v>1777</v>
      </c>
      <c r="G1443" s="31" t="str">
        <f t="shared" si="680"/>
        <v>Сигнал</v>
      </c>
      <c r="H1443" s="31" t="s">
        <v>1764</v>
      </c>
      <c r="I1443" s="31" t="s">
        <v>4533</v>
      </c>
      <c r="J1443" s="31" t="str">
        <f t="shared" si="675"/>
        <v>DCS_DI_02</v>
      </c>
      <c r="K1443" s="14" t="s">
        <v>5866</v>
      </c>
      <c r="M1443" s="40" t="s">
        <v>2484</v>
      </c>
      <c r="N1443" s="31" t="s">
        <v>107</v>
      </c>
      <c r="O1443" s="40" t="s">
        <v>155</v>
      </c>
      <c r="P1443" s="40" t="s">
        <v>61</v>
      </c>
      <c r="Q1443" s="31" t="s">
        <v>826</v>
      </c>
      <c r="R1443" s="31">
        <v>9</v>
      </c>
      <c r="S1443" s="31">
        <v>10</v>
      </c>
      <c r="T1443" s="31" t="s">
        <v>62</v>
      </c>
      <c r="U1443" s="31" t="str">
        <f t="shared" si="704"/>
        <v>48</v>
      </c>
      <c r="V1443" s="14" t="str">
        <f t="shared" si="676"/>
        <v>AVK 2,5 A, AVK 2,5 A</v>
      </c>
      <c r="W1443" s="31" t="str">
        <f t="shared" si="681"/>
        <v>O1011104_U6</v>
      </c>
      <c r="X1443" s="14" t="str">
        <f t="shared" si="682"/>
        <v>HD5516</v>
      </c>
      <c r="Y1443" s="31" t="str">
        <f t="shared" si="683"/>
        <v>O1011104</v>
      </c>
      <c r="Z1443" s="31" t="str">
        <f t="shared" si="684"/>
        <v>TUA711-DIO32</v>
      </c>
      <c r="AA1443" s="14" t="str">
        <f t="shared" si="685"/>
        <v>17-SC-DCS-002/O1011104/ 17-MC-DCS-002</v>
      </c>
      <c r="AB1443" s="31" t="s">
        <v>64</v>
      </c>
      <c r="AC1443" s="31" t="s">
        <v>54</v>
      </c>
      <c r="AD1443" s="31" t="s">
        <v>125</v>
      </c>
      <c r="AE1443" s="31">
        <v>1</v>
      </c>
      <c r="AF1443" s="31" t="s">
        <v>55</v>
      </c>
      <c r="AG1443" s="40" t="s">
        <v>2263</v>
      </c>
      <c r="AH1443" s="31">
        <v>5</v>
      </c>
      <c r="AI1443" s="40">
        <v>6</v>
      </c>
      <c r="AJ1443" s="40" t="s">
        <v>57</v>
      </c>
      <c r="AK1443" s="31">
        <f t="shared" si="677"/>
        <v>32</v>
      </c>
      <c r="AL1443" s="31" t="s">
        <v>62</v>
      </c>
      <c r="AO1443" s="31" t="s">
        <v>63</v>
      </c>
      <c r="AP1443" s="31" t="s">
        <v>1624</v>
      </c>
      <c r="AQ1443" s="14" t="s">
        <v>2492</v>
      </c>
      <c r="AR1443" s="31" t="s">
        <v>5716</v>
      </c>
      <c r="AS1443" s="31" t="s">
        <v>68</v>
      </c>
      <c r="AT1443" s="14" t="s">
        <v>5724</v>
      </c>
      <c r="AU1443" s="31" t="s">
        <v>5858</v>
      </c>
      <c r="AV1443" s="31" t="s">
        <v>5796</v>
      </c>
      <c r="AW1443" s="31" t="s">
        <v>5800</v>
      </c>
      <c r="AX1443" s="31" t="s">
        <v>5724</v>
      </c>
      <c r="BK1443" s="14" t="str">
        <f t="shared" si="686"/>
        <v>TS-Q-03:9/
O1011104_U6:3</v>
      </c>
      <c r="BL1443" s="14" t="str">
        <f t="shared" si="687"/>
        <v>TS-Q-03:10/
O1011104_U6:4</v>
      </c>
      <c r="BM1443" s="14" t="str">
        <f t="shared" si="688"/>
        <v/>
      </c>
      <c r="BN1443" s="14"/>
      <c r="BO1443" s="14" t="str">
        <f t="shared" si="678"/>
        <v>O1011104:6A/
O1011104_U6:5</v>
      </c>
      <c r="BP1443" s="14" t="str">
        <f t="shared" si="679"/>
        <v>O1011104:6B/
O1011104_U6:6</v>
      </c>
      <c r="BQ1443" s="14"/>
      <c r="BR1443" s="14" t="str">
        <f t="shared" si="689"/>
        <v/>
      </c>
      <c r="BS1443" s="14" t="str">
        <f t="shared" si="690"/>
        <v/>
      </c>
      <c r="BW1443" s="31" t="str">
        <f t="shared" si="691"/>
        <v>6A</v>
      </c>
      <c r="BX1443" s="31" t="str">
        <f t="shared" si="692"/>
        <v>6B</v>
      </c>
      <c r="BY1443" s="31" t="str">
        <f t="shared" si="693"/>
        <v>3</v>
      </c>
      <c r="BZ1443" s="31" t="str">
        <f t="shared" si="694"/>
        <v>4</v>
      </c>
      <c r="CA1443" s="31" t="str">
        <f t="shared" si="695"/>
        <v/>
      </c>
      <c r="CB1443" s="31" t="str">
        <f t="shared" si="696"/>
        <v>5</v>
      </c>
      <c r="CC1443" s="31" t="str">
        <f t="shared" si="697"/>
        <v>6</v>
      </c>
      <c r="CD1443" s="31" t="str">
        <f t="shared" si="698"/>
        <v/>
      </c>
      <c r="CE1443" s="31" t="str">
        <f t="shared" si="699"/>
        <v/>
      </c>
      <c r="CF1443" s="31" t="e">
        <f t="shared" ca="1" si="700"/>
        <v>#NAME?</v>
      </c>
      <c r="CG1443" s="31" t="e">
        <f t="shared" ca="1" si="701"/>
        <v>#NAME?</v>
      </c>
      <c r="CH1443" s="31" t="e">
        <f t="shared" ca="1" si="702"/>
        <v>#NAME?</v>
      </c>
      <c r="CI1443" s="31" t="e">
        <f t="shared" ca="1" si="703"/>
        <v>#NAME?</v>
      </c>
    </row>
    <row r="1444" spans="1:87" s="31" customFormat="1" ht="30" hidden="1" x14ac:dyDescent="0.25">
      <c r="A1444" s="9" t="s">
        <v>4493</v>
      </c>
      <c r="B1444" s="31" t="s">
        <v>1621</v>
      </c>
      <c r="C1444" s="31" t="s">
        <v>2493</v>
      </c>
      <c r="E1444" s="14" t="s">
        <v>1777</v>
      </c>
      <c r="G1444" s="31" t="str">
        <f t="shared" si="680"/>
        <v>Сигнал</v>
      </c>
      <c r="H1444" s="31" t="s">
        <v>1768</v>
      </c>
      <c r="I1444" s="31" t="s">
        <v>4533</v>
      </c>
      <c r="J1444" s="31" t="str">
        <f t="shared" si="675"/>
        <v>DCS_DI_02</v>
      </c>
      <c r="K1444" s="14" t="s">
        <v>5866</v>
      </c>
      <c r="M1444" s="31" t="s">
        <v>2484</v>
      </c>
      <c r="N1444" s="31" t="s">
        <v>107</v>
      </c>
      <c r="O1444" s="31" t="s">
        <v>160</v>
      </c>
      <c r="P1444" s="31" t="s">
        <v>61</v>
      </c>
      <c r="Q1444" s="31" t="s">
        <v>826</v>
      </c>
      <c r="R1444" s="31">
        <v>11</v>
      </c>
      <c r="S1444" s="31">
        <v>12</v>
      </c>
      <c r="T1444" s="31" t="s">
        <v>62</v>
      </c>
      <c r="U1444" s="31" t="str">
        <f t="shared" si="704"/>
        <v>48</v>
      </c>
      <c r="V1444" s="14" t="str">
        <f t="shared" si="676"/>
        <v>AVK 2,5 A, AVK 2,5 A</v>
      </c>
      <c r="W1444" s="31" t="str">
        <f t="shared" si="681"/>
        <v>O1011104_U7</v>
      </c>
      <c r="X1444" s="14" t="str">
        <f t="shared" si="682"/>
        <v>HD5516</v>
      </c>
      <c r="Y1444" s="31" t="str">
        <f t="shared" si="683"/>
        <v>O1011104</v>
      </c>
      <c r="Z1444" s="31" t="str">
        <f t="shared" si="684"/>
        <v>TUA711-DIO32</v>
      </c>
      <c r="AA1444" s="14" t="str">
        <f t="shared" si="685"/>
        <v>17-SC-DCS-002/O1011104/ 17-MC-DCS-002</v>
      </c>
      <c r="AB1444" s="31" t="s">
        <v>64</v>
      </c>
      <c r="AC1444" s="31" t="s">
        <v>54</v>
      </c>
      <c r="AD1444" s="31" t="s">
        <v>125</v>
      </c>
      <c r="AE1444" s="31">
        <v>1</v>
      </c>
      <c r="AF1444" s="31" t="s">
        <v>55</v>
      </c>
      <c r="AG1444" s="31" t="s">
        <v>2263</v>
      </c>
      <c r="AH1444" s="31">
        <v>5</v>
      </c>
      <c r="AI1444" s="31">
        <v>7</v>
      </c>
      <c r="AJ1444" s="31" t="s">
        <v>57</v>
      </c>
      <c r="AK1444" s="31">
        <f t="shared" si="677"/>
        <v>32</v>
      </c>
      <c r="AL1444" s="31" t="s">
        <v>62</v>
      </c>
      <c r="AO1444" s="31" t="s">
        <v>63</v>
      </c>
      <c r="AP1444" s="31" t="s">
        <v>1624</v>
      </c>
      <c r="AQ1444" s="14" t="s">
        <v>2494</v>
      </c>
      <c r="AR1444" s="31" t="s">
        <v>5716</v>
      </c>
      <c r="AS1444" s="31" t="s">
        <v>68</v>
      </c>
      <c r="AT1444" s="14" t="s">
        <v>5724</v>
      </c>
      <c r="AU1444" s="31" t="s">
        <v>5858</v>
      </c>
      <c r="AV1444" s="31" t="s">
        <v>5801</v>
      </c>
      <c r="AW1444" s="31" t="s">
        <v>5802</v>
      </c>
      <c r="AX1444" s="31" t="s">
        <v>5724</v>
      </c>
      <c r="BK1444" s="14" t="str">
        <f t="shared" si="686"/>
        <v>TS-Q-03:11/
O1011104_U7:3</v>
      </c>
      <c r="BL1444" s="14" t="str">
        <f t="shared" si="687"/>
        <v>TS-Q-03:12/
O1011104_U7:4</v>
      </c>
      <c r="BM1444" s="14" t="str">
        <f t="shared" si="688"/>
        <v/>
      </c>
      <c r="BN1444" s="14"/>
      <c r="BO1444" s="14" t="str">
        <f t="shared" si="678"/>
        <v>O1011104:7A/
O1011104_U7:5</v>
      </c>
      <c r="BP1444" s="14" t="str">
        <f t="shared" si="679"/>
        <v>O1011104:7B/
O1011104_U7:6</v>
      </c>
      <c r="BQ1444" s="14"/>
      <c r="BR1444" s="14" t="str">
        <f t="shared" si="689"/>
        <v/>
      </c>
      <c r="BS1444" s="14" t="str">
        <f t="shared" si="690"/>
        <v/>
      </c>
      <c r="BW1444" s="31" t="str">
        <f t="shared" si="691"/>
        <v>7A</v>
      </c>
      <c r="BX1444" s="31" t="str">
        <f t="shared" si="692"/>
        <v>7B</v>
      </c>
      <c r="BY1444" s="31" t="str">
        <f t="shared" si="693"/>
        <v>3</v>
      </c>
      <c r="BZ1444" s="31" t="str">
        <f t="shared" si="694"/>
        <v>4</v>
      </c>
      <c r="CA1444" s="31" t="str">
        <f t="shared" si="695"/>
        <v/>
      </c>
      <c r="CB1444" s="31" t="str">
        <f t="shared" si="696"/>
        <v>5</v>
      </c>
      <c r="CC1444" s="31" t="str">
        <f t="shared" si="697"/>
        <v>6</v>
      </c>
      <c r="CD1444" s="31" t="str">
        <f t="shared" si="698"/>
        <v/>
      </c>
      <c r="CE1444" s="31" t="str">
        <f t="shared" si="699"/>
        <v/>
      </c>
      <c r="CF1444" s="31" t="e">
        <f t="shared" ca="1" si="700"/>
        <v>#NAME?</v>
      </c>
      <c r="CG1444" s="31" t="e">
        <f t="shared" ca="1" si="701"/>
        <v>#NAME?</v>
      </c>
      <c r="CH1444" s="31" t="e">
        <f t="shared" ca="1" si="702"/>
        <v>#NAME?</v>
      </c>
      <c r="CI1444" s="31" t="e">
        <f t="shared" ca="1" si="703"/>
        <v>#NAME?</v>
      </c>
    </row>
    <row r="1445" spans="1:87" s="31" customFormat="1" ht="30" hidden="1" x14ac:dyDescent="0.25">
      <c r="A1445" s="9" t="s">
        <v>4493</v>
      </c>
      <c r="B1445" s="31" t="s">
        <v>1621</v>
      </c>
      <c r="C1445" s="31" t="s">
        <v>1622</v>
      </c>
      <c r="E1445" s="14" t="s">
        <v>1253</v>
      </c>
      <c r="G1445" s="31" t="str">
        <f t="shared" si="680"/>
        <v>Сигнал</v>
      </c>
      <c r="H1445" s="31" t="s">
        <v>1262</v>
      </c>
      <c r="I1445" s="31" t="s">
        <v>4533</v>
      </c>
      <c r="J1445" s="31" t="str">
        <f t="shared" si="675"/>
        <v>DCS_DO_01</v>
      </c>
      <c r="K1445" s="14" t="s">
        <v>5866</v>
      </c>
      <c r="M1445" s="31" t="s">
        <v>1616</v>
      </c>
      <c r="N1445" s="31" t="s">
        <v>1261</v>
      </c>
      <c r="O1445" s="31" t="s">
        <v>1272</v>
      </c>
      <c r="P1445" s="31" t="s">
        <v>1296</v>
      </c>
      <c r="Q1445" s="31" t="s">
        <v>326</v>
      </c>
      <c r="R1445" s="31">
        <v>5</v>
      </c>
      <c r="S1445" s="31">
        <v>6</v>
      </c>
      <c r="T1445" s="31" t="s">
        <v>62</v>
      </c>
      <c r="U1445" s="31" t="str">
        <f t="shared" si="704"/>
        <v>30</v>
      </c>
      <c r="V1445" s="14" t="str">
        <f t="shared" si="676"/>
        <v>AVK 2,5 A, AVK 2,5 A</v>
      </c>
      <c r="W1445" s="31" t="str">
        <f t="shared" si="681"/>
        <v/>
      </c>
      <c r="X1445" s="14" t="str">
        <f t="shared" si="682"/>
        <v/>
      </c>
      <c r="Y1445" s="31" t="str">
        <f t="shared" si="683"/>
        <v>O1011212</v>
      </c>
      <c r="Z1445" s="31" t="str">
        <f t="shared" si="684"/>
        <v>TUA711-DOR32</v>
      </c>
      <c r="AA1445" s="14" t="str">
        <f t="shared" si="685"/>
        <v>17-SC-DCS-002/O1011212/ 17-MC-DCS-001</v>
      </c>
      <c r="AB1445" s="31" t="s">
        <v>64</v>
      </c>
      <c r="AC1445" s="31" t="s">
        <v>54</v>
      </c>
      <c r="AD1445" s="31" t="s">
        <v>125</v>
      </c>
      <c r="AE1445" s="31">
        <v>1</v>
      </c>
      <c r="AF1445" s="31" t="s">
        <v>1254</v>
      </c>
      <c r="AG1445" s="31" t="s">
        <v>1728</v>
      </c>
      <c r="AH1445" s="31">
        <v>13</v>
      </c>
      <c r="AI1445" s="31">
        <v>5</v>
      </c>
      <c r="AJ1445" s="31" t="s">
        <v>1256</v>
      </c>
      <c r="AK1445" s="31">
        <f t="shared" si="677"/>
        <v>32</v>
      </c>
      <c r="AL1445" s="31">
        <v>0.25</v>
      </c>
      <c r="AM1445" s="31" t="s">
        <v>4525</v>
      </c>
      <c r="AO1445" s="31" t="s">
        <v>63</v>
      </c>
      <c r="AP1445" s="31" t="s">
        <v>1624</v>
      </c>
      <c r="AQ1445" s="31" t="s">
        <v>1623</v>
      </c>
      <c r="AR1445" s="31" t="s">
        <v>5716</v>
      </c>
      <c r="AS1445" s="31" t="s">
        <v>68</v>
      </c>
      <c r="AT1445" s="14" t="s">
        <v>5724</v>
      </c>
      <c r="AU1445" s="31" t="s">
        <v>5858</v>
      </c>
      <c r="AV1445" s="31" t="s">
        <v>5796</v>
      </c>
      <c r="AW1445" s="31" t="s">
        <v>5798</v>
      </c>
      <c r="AX1445" s="31" t="s">
        <v>5724</v>
      </c>
      <c r="BK1445" s="14" t="str">
        <f t="shared" si="686"/>
        <v/>
      </c>
      <c r="BL1445" s="14" t="str">
        <f t="shared" si="687"/>
        <v/>
      </c>
      <c r="BM1445" s="14" t="str">
        <f t="shared" si="688"/>
        <v/>
      </c>
      <c r="BN1445" s="14"/>
      <c r="BO1445" s="14" t="str">
        <f t="shared" si="678"/>
        <v/>
      </c>
      <c r="BP1445" s="14" t="str">
        <f t="shared" si="679"/>
        <v/>
      </c>
      <c r="BQ1445" s="14"/>
      <c r="BR1445" s="14" t="str">
        <f t="shared" si="689"/>
        <v>TS-H-05:5/
O1011212:5A</v>
      </c>
      <c r="BS1445" s="14" t="str">
        <f t="shared" si="690"/>
        <v>TS-H-05:6/
O1011212:5C</v>
      </c>
      <c r="BW1445" s="31" t="str">
        <f t="shared" si="691"/>
        <v/>
      </c>
      <c r="BX1445" s="31" t="str">
        <f t="shared" si="692"/>
        <v/>
      </c>
      <c r="BY1445" s="31" t="str">
        <f t="shared" si="693"/>
        <v/>
      </c>
      <c r="BZ1445" s="31" t="str">
        <f t="shared" si="694"/>
        <v/>
      </c>
      <c r="CA1445" s="31" t="str">
        <f t="shared" si="695"/>
        <v/>
      </c>
      <c r="CB1445" s="31" t="str">
        <f t="shared" si="696"/>
        <v/>
      </c>
      <c r="CC1445" s="31" t="str">
        <f t="shared" si="697"/>
        <v/>
      </c>
      <c r="CD1445" s="31" t="str">
        <f t="shared" si="698"/>
        <v>5A</v>
      </c>
      <c r="CE1445" s="31" t="e">
        <f t="shared" ca="1" si="699"/>
        <v>#NAME?</v>
      </c>
      <c r="CF1445" s="31" t="e">
        <f t="shared" ca="1" si="700"/>
        <v>#NAME?</v>
      </c>
      <c r="CG1445" s="31" t="e">
        <f t="shared" ca="1" si="701"/>
        <v>#NAME?</v>
      </c>
      <c r="CH1445" s="31" t="e">
        <f t="shared" ca="1" si="702"/>
        <v>#NAME?</v>
      </c>
      <c r="CI1445" s="31" t="e">
        <f t="shared" ca="1" si="703"/>
        <v>#NAME?</v>
      </c>
    </row>
    <row r="1446" spans="1:87" s="31" customFormat="1" ht="30" hidden="1" x14ac:dyDescent="0.25">
      <c r="A1446" s="9" t="s">
        <v>4493</v>
      </c>
      <c r="B1446" s="31" t="s">
        <v>1625</v>
      </c>
      <c r="C1446" s="31" t="s">
        <v>2495</v>
      </c>
      <c r="E1446" s="14" t="s">
        <v>1777</v>
      </c>
      <c r="G1446" s="31" t="str">
        <f t="shared" si="680"/>
        <v>Сигнал</v>
      </c>
      <c r="H1446" s="31" t="s">
        <v>1764</v>
      </c>
      <c r="I1446" s="31" t="s">
        <v>4533</v>
      </c>
      <c r="J1446" s="31" t="str">
        <f t="shared" si="675"/>
        <v>DCS_DI_02</v>
      </c>
      <c r="K1446" s="14" t="s">
        <v>5866</v>
      </c>
      <c r="M1446" s="31" t="s">
        <v>2484</v>
      </c>
      <c r="N1446" s="31" t="s">
        <v>107</v>
      </c>
      <c r="O1446" s="31" t="s">
        <v>165</v>
      </c>
      <c r="P1446" s="31" t="s">
        <v>61</v>
      </c>
      <c r="Q1446" s="31" t="s">
        <v>826</v>
      </c>
      <c r="R1446" s="31">
        <v>13</v>
      </c>
      <c r="S1446" s="31">
        <v>14</v>
      </c>
      <c r="T1446" s="31" t="s">
        <v>62</v>
      </c>
      <c r="U1446" s="31" t="str">
        <f t="shared" si="704"/>
        <v>48</v>
      </c>
      <c r="V1446" s="14" t="str">
        <f t="shared" si="676"/>
        <v>AVK 2,5 A, AVK 2,5 A</v>
      </c>
      <c r="W1446" s="31" t="str">
        <f t="shared" si="681"/>
        <v>O1011104_U8</v>
      </c>
      <c r="X1446" s="14" t="str">
        <f t="shared" si="682"/>
        <v>HD5516</v>
      </c>
      <c r="Y1446" s="31" t="str">
        <f t="shared" si="683"/>
        <v>O1011104</v>
      </c>
      <c r="Z1446" s="31" t="str">
        <f t="shared" si="684"/>
        <v>TUA711-DIO32</v>
      </c>
      <c r="AA1446" s="14" t="str">
        <f t="shared" si="685"/>
        <v>17-SC-DCS-002/O1011104/ 17-MC-DCS-002</v>
      </c>
      <c r="AB1446" s="31" t="s">
        <v>64</v>
      </c>
      <c r="AC1446" s="31" t="s">
        <v>54</v>
      </c>
      <c r="AD1446" s="31" t="s">
        <v>125</v>
      </c>
      <c r="AE1446" s="31">
        <v>1</v>
      </c>
      <c r="AF1446" s="31" t="s">
        <v>55</v>
      </c>
      <c r="AG1446" s="31" t="s">
        <v>2263</v>
      </c>
      <c r="AH1446" s="31">
        <v>5</v>
      </c>
      <c r="AI1446" s="31">
        <v>8</v>
      </c>
      <c r="AJ1446" s="31" t="s">
        <v>57</v>
      </c>
      <c r="AK1446" s="31">
        <f t="shared" si="677"/>
        <v>32</v>
      </c>
      <c r="AL1446" s="31" t="s">
        <v>62</v>
      </c>
      <c r="AO1446" s="31" t="s">
        <v>63</v>
      </c>
      <c r="AP1446" s="31" t="s">
        <v>1628</v>
      </c>
      <c r="AQ1446" s="14" t="s">
        <v>2496</v>
      </c>
      <c r="AR1446" s="31" t="s">
        <v>5716</v>
      </c>
      <c r="AS1446" s="31" t="s">
        <v>68</v>
      </c>
      <c r="AT1446" s="14" t="s">
        <v>5724</v>
      </c>
      <c r="AU1446" s="31" t="s">
        <v>5858</v>
      </c>
      <c r="AV1446" s="31" t="s">
        <v>5796</v>
      </c>
      <c r="AW1446" s="31" t="s">
        <v>5800</v>
      </c>
      <c r="AX1446" s="31" t="s">
        <v>5724</v>
      </c>
      <c r="BK1446" s="14" t="str">
        <f t="shared" si="686"/>
        <v>TS-Q-03:13/
O1011104_U8:3</v>
      </c>
      <c r="BL1446" s="14" t="str">
        <f t="shared" si="687"/>
        <v>TS-Q-03:14/
O1011104_U8:4</v>
      </c>
      <c r="BM1446" s="14" t="str">
        <f t="shared" si="688"/>
        <v/>
      </c>
      <c r="BN1446" s="14"/>
      <c r="BO1446" s="14" t="str">
        <f t="shared" si="678"/>
        <v>O1011104:8A/
O1011104_U8:5</v>
      </c>
      <c r="BP1446" s="14" t="str">
        <f t="shared" si="679"/>
        <v>O1011104:8B/
O1011104_U8:6</v>
      </c>
      <c r="BQ1446" s="14"/>
      <c r="BR1446" s="14" t="str">
        <f t="shared" si="689"/>
        <v/>
      </c>
      <c r="BS1446" s="14" t="str">
        <f t="shared" si="690"/>
        <v/>
      </c>
      <c r="BW1446" s="31" t="str">
        <f t="shared" si="691"/>
        <v>8A</v>
      </c>
      <c r="BX1446" s="31" t="str">
        <f t="shared" si="692"/>
        <v>8B</v>
      </c>
      <c r="BY1446" s="31" t="str">
        <f t="shared" si="693"/>
        <v>3</v>
      </c>
      <c r="BZ1446" s="31" t="str">
        <f t="shared" si="694"/>
        <v>4</v>
      </c>
      <c r="CA1446" s="31" t="str">
        <f t="shared" si="695"/>
        <v/>
      </c>
      <c r="CB1446" s="31" t="str">
        <f t="shared" si="696"/>
        <v>5</v>
      </c>
      <c r="CC1446" s="31" t="str">
        <f t="shared" si="697"/>
        <v>6</v>
      </c>
      <c r="CD1446" s="31" t="str">
        <f t="shared" si="698"/>
        <v/>
      </c>
      <c r="CE1446" s="31" t="str">
        <f t="shared" si="699"/>
        <v/>
      </c>
      <c r="CF1446" s="31" t="e">
        <f t="shared" ca="1" si="700"/>
        <v>#NAME?</v>
      </c>
      <c r="CG1446" s="31" t="e">
        <f t="shared" ca="1" si="701"/>
        <v>#NAME?</v>
      </c>
      <c r="CH1446" s="31" t="e">
        <f t="shared" ca="1" si="702"/>
        <v>#NAME?</v>
      </c>
      <c r="CI1446" s="31" t="e">
        <f t="shared" ca="1" si="703"/>
        <v>#NAME?</v>
      </c>
    </row>
    <row r="1447" spans="1:87" s="31" customFormat="1" ht="30" hidden="1" x14ac:dyDescent="0.25">
      <c r="A1447" s="9" t="s">
        <v>4493</v>
      </c>
      <c r="B1447" s="31" t="s">
        <v>1625</v>
      </c>
      <c r="C1447" s="31" t="s">
        <v>2497</v>
      </c>
      <c r="E1447" s="14" t="s">
        <v>1777</v>
      </c>
      <c r="G1447" s="31" t="str">
        <f t="shared" si="680"/>
        <v>Сигнал</v>
      </c>
      <c r="H1447" s="31" t="s">
        <v>1768</v>
      </c>
      <c r="I1447" s="31" t="s">
        <v>4533</v>
      </c>
      <c r="J1447" s="31" t="str">
        <f t="shared" si="675"/>
        <v>DCS_DI_02</v>
      </c>
      <c r="K1447" s="14" t="s">
        <v>5866</v>
      </c>
      <c r="M1447" s="31" t="s">
        <v>2484</v>
      </c>
      <c r="N1447" s="31" t="s">
        <v>107</v>
      </c>
      <c r="O1447" s="31" t="s">
        <v>170</v>
      </c>
      <c r="P1447" s="31" t="s">
        <v>61</v>
      </c>
      <c r="Q1447" s="31" t="s">
        <v>826</v>
      </c>
      <c r="R1447" s="31">
        <v>15</v>
      </c>
      <c r="S1447" s="31">
        <v>16</v>
      </c>
      <c r="T1447" s="31" t="s">
        <v>62</v>
      </c>
      <c r="U1447" s="31" t="str">
        <f t="shared" si="704"/>
        <v>48</v>
      </c>
      <c r="V1447" s="14" t="str">
        <f t="shared" si="676"/>
        <v>AVK 2,5 A, AVK 2,5 A</v>
      </c>
      <c r="W1447" s="31" t="str">
        <f t="shared" si="681"/>
        <v>O1011104_U9</v>
      </c>
      <c r="X1447" s="14" t="str">
        <f t="shared" si="682"/>
        <v>HD5516</v>
      </c>
      <c r="Y1447" s="31" t="str">
        <f t="shared" si="683"/>
        <v>O1011104</v>
      </c>
      <c r="Z1447" s="31" t="str">
        <f t="shared" si="684"/>
        <v>TUA711-DIO32</v>
      </c>
      <c r="AA1447" s="14" t="str">
        <f t="shared" si="685"/>
        <v>17-SC-DCS-002/O1011104/ 17-MC-DCS-002</v>
      </c>
      <c r="AB1447" s="31" t="s">
        <v>64</v>
      </c>
      <c r="AC1447" s="31" t="s">
        <v>54</v>
      </c>
      <c r="AD1447" s="31" t="s">
        <v>125</v>
      </c>
      <c r="AE1447" s="31">
        <v>1</v>
      </c>
      <c r="AF1447" s="31" t="s">
        <v>55</v>
      </c>
      <c r="AG1447" s="31" t="s">
        <v>2263</v>
      </c>
      <c r="AH1447" s="31">
        <v>5</v>
      </c>
      <c r="AI1447" s="31">
        <v>9</v>
      </c>
      <c r="AJ1447" s="31" t="s">
        <v>57</v>
      </c>
      <c r="AK1447" s="31">
        <f t="shared" si="677"/>
        <v>32</v>
      </c>
      <c r="AL1447" s="31" t="s">
        <v>62</v>
      </c>
      <c r="AO1447" s="31" t="s">
        <v>63</v>
      </c>
      <c r="AP1447" s="31" t="s">
        <v>1628</v>
      </c>
      <c r="AQ1447" s="14" t="s">
        <v>2498</v>
      </c>
      <c r="AR1447" s="31" t="s">
        <v>5716</v>
      </c>
      <c r="AS1447" s="31" t="s">
        <v>68</v>
      </c>
      <c r="AT1447" s="14" t="s">
        <v>5724</v>
      </c>
      <c r="AU1447" s="31" t="s">
        <v>5858</v>
      </c>
      <c r="AV1447" s="31" t="s">
        <v>5801</v>
      </c>
      <c r="AW1447" s="31" t="s">
        <v>5802</v>
      </c>
      <c r="AX1447" s="31" t="s">
        <v>5724</v>
      </c>
      <c r="BK1447" s="14" t="str">
        <f t="shared" si="686"/>
        <v>TS-Q-03:15/
O1011104_U9:3</v>
      </c>
      <c r="BL1447" s="14" t="str">
        <f t="shared" si="687"/>
        <v>TS-Q-03:16/
O1011104_U9:4</v>
      </c>
      <c r="BM1447" s="14" t="str">
        <f t="shared" si="688"/>
        <v/>
      </c>
      <c r="BN1447" s="14"/>
      <c r="BO1447" s="14" t="str">
        <f t="shared" si="678"/>
        <v>O1011104:9A/
O1011104_U9:5</v>
      </c>
      <c r="BP1447" s="14" t="str">
        <f t="shared" si="679"/>
        <v>O1011104:9B/
O1011104_U9:6</v>
      </c>
      <c r="BQ1447" s="14"/>
      <c r="BR1447" s="14" t="str">
        <f t="shared" si="689"/>
        <v/>
      </c>
      <c r="BS1447" s="14" t="str">
        <f t="shared" si="690"/>
        <v/>
      </c>
      <c r="BW1447" s="31" t="str">
        <f t="shared" si="691"/>
        <v>9A</v>
      </c>
      <c r="BX1447" s="31" t="str">
        <f t="shared" si="692"/>
        <v>9B</v>
      </c>
      <c r="BY1447" s="31" t="str">
        <f t="shared" si="693"/>
        <v>3</v>
      </c>
      <c r="BZ1447" s="31" t="str">
        <f t="shared" si="694"/>
        <v>4</v>
      </c>
      <c r="CA1447" s="31" t="str">
        <f t="shared" si="695"/>
        <v/>
      </c>
      <c r="CB1447" s="31" t="str">
        <f t="shared" si="696"/>
        <v>5</v>
      </c>
      <c r="CC1447" s="31" t="str">
        <f t="shared" si="697"/>
        <v>6</v>
      </c>
      <c r="CD1447" s="31" t="str">
        <f t="shared" si="698"/>
        <v/>
      </c>
      <c r="CE1447" s="31" t="str">
        <f t="shared" si="699"/>
        <v/>
      </c>
      <c r="CF1447" s="31" t="e">
        <f t="shared" ca="1" si="700"/>
        <v>#NAME?</v>
      </c>
      <c r="CG1447" s="31" t="e">
        <f t="shared" ca="1" si="701"/>
        <v>#NAME?</v>
      </c>
      <c r="CH1447" s="31" t="e">
        <f t="shared" ca="1" si="702"/>
        <v>#NAME?</v>
      </c>
      <c r="CI1447" s="31" t="e">
        <f t="shared" ca="1" si="703"/>
        <v>#NAME?</v>
      </c>
    </row>
    <row r="1448" spans="1:87" s="31" customFormat="1" ht="30" hidden="1" x14ac:dyDescent="0.25">
      <c r="A1448" s="9" t="s">
        <v>4493</v>
      </c>
      <c r="B1448" s="31" t="s">
        <v>1625</v>
      </c>
      <c r="C1448" s="31" t="s">
        <v>1626</v>
      </c>
      <c r="E1448" s="14" t="s">
        <v>1253</v>
      </c>
      <c r="G1448" s="31" t="str">
        <f t="shared" si="680"/>
        <v>Сигнал</v>
      </c>
      <c r="H1448" s="31" t="s">
        <v>1262</v>
      </c>
      <c r="I1448" s="31" t="s">
        <v>4533</v>
      </c>
      <c r="J1448" s="31" t="str">
        <f t="shared" si="675"/>
        <v>DCS_DO_01</v>
      </c>
      <c r="K1448" s="14" t="s">
        <v>5866</v>
      </c>
      <c r="M1448" s="31" t="s">
        <v>1616</v>
      </c>
      <c r="N1448" s="31" t="s">
        <v>1261</v>
      </c>
      <c r="O1448" s="31" t="s">
        <v>1276</v>
      </c>
      <c r="P1448" s="31" t="s">
        <v>1296</v>
      </c>
      <c r="Q1448" s="31" t="s">
        <v>326</v>
      </c>
      <c r="R1448" s="31">
        <v>7</v>
      </c>
      <c r="S1448" s="31">
        <v>8</v>
      </c>
      <c r="T1448" s="31" t="s">
        <v>62</v>
      </c>
      <c r="U1448" s="31" t="str">
        <f t="shared" si="704"/>
        <v>30</v>
      </c>
      <c r="V1448" s="14" t="str">
        <f t="shared" si="676"/>
        <v>AVK 2,5 A, AVK 2,5 A</v>
      </c>
      <c r="W1448" s="31" t="str">
        <f t="shared" si="681"/>
        <v/>
      </c>
      <c r="X1448" s="14" t="str">
        <f t="shared" si="682"/>
        <v/>
      </c>
      <c r="Y1448" s="31" t="str">
        <f t="shared" si="683"/>
        <v>O1011212</v>
      </c>
      <c r="Z1448" s="31" t="str">
        <f t="shared" si="684"/>
        <v>TUA711-DOR32</v>
      </c>
      <c r="AA1448" s="14" t="str">
        <f t="shared" si="685"/>
        <v>17-SC-DCS-002/O1011212/ 17-MC-DCS-001</v>
      </c>
      <c r="AB1448" s="31" t="s">
        <v>64</v>
      </c>
      <c r="AC1448" s="31" t="s">
        <v>54</v>
      </c>
      <c r="AD1448" s="31" t="s">
        <v>125</v>
      </c>
      <c r="AE1448" s="31">
        <v>1</v>
      </c>
      <c r="AF1448" s="31" t="s">
        <v>1254</v>
      </c>
      <c r="AG1448" s="31" t="s">
        <v>1728</v>
      </c>
      <c r="AH1448" s="31">
        <v>13</v>
      </c>
      <c r="AI1448" s="31">
        <v>6</v>
      </c>
      <c r="AJ1448" s="31" t="s">
        <v>1256</v>
      </c>
      <c r="AK1448" s="31">
        <f t="shared" si="677"/>
        <v>32</v>
      </c>
      <c r="AL1448" s="31">
        <v>0.25</v>
      </c>
      <c r="AM1448" s="31" t="s">
        <v>4525</v>
      </c>
      <c r="AO1448" s="31" t="s">
        <v>63</v>
      </c>
      <c r="AP1448" s="31" t="s">
        <v>1628</v>
      </c>
      <c r="AQ1448" s="31" t="s">
        <v>1627</v>
      </c>
      <c r="AR1448" s="31" t="s">
        <v>5716</v>
      </c>
      <c r="AS1448" s="31" t="s">
        <v>68</v>
      </c>
      <c r="AT1448" s="14" t="s">
        <v>5724</v>
      </c>
      <c r="AU1448" s="31" t="s">
        <v>5858</v>
      </c>
      <c r="AV1448" s="31" t="s">
        <v>5796</v>
      </c>
      <c r="AW1448" s="31" t="s">
        <v>5798</v>
      </c>
      <c r="AX1448" s="31" t="s">
        <v>5724</v>
      </c>
      <c r="BK1448" s="14" t="str">
        <f t="shared" si="686"/>
        <v/>
      </c>
      <c r="BL1448" s="14" t="str">
        <f t="shared" si="687"/>
        <v/>
      </c>
      <c r="BM1448" s="14" t="str">
        <f t="shared" si="688"/>
        <v/>
      </c>
      <c r="BN1448" s="14"/>
      <c r="BO1448" s="14" t="str">
        <f t="shared" si="678"/>
        <v/>
      </c>
      <c r="BP1448" s="14" t="str">
        <f t="shared" si="679"/>
        <v/>
      </c>
      <c r="BQ1448" s="14"/>
      <c r="BR1448" s="14" t="str">
        <f t="shared" si="689"/>
        <v>TS-H-05:7/
O1011212:6A</v>
      </c>
      <c r="BS1448" s="14" t="str">
        <f t="shared" si="690"/>
        <v>TS-H-05:8/
O1011212:6C</v>
      </c>
      <c r="BW1448" s="31" t="str">
        <f t="shared" si="691"/>
        <v/>
      </c>
      <c r="BX1448" s="31" t="str">
        <f t="shared" si="692"/>
        <v/>
      </c>
      <c r="BY1448" s="31" t="str">
        <f t="shared" si="693"/>
        <v/>
      </c>
      <c r="BZ1448" s="31" t="str">
        <f t="shared" si="694"/>
        <v/>
      </c>
      <c r="CA1448" s="31" t="str">
        <f t="shared" si="695"/>
        <v/>
      </c>
      <c r="CB1448" s="31" t="str">
        <f t="shared" si="696"/>
        <v/>
      </c>
      <c r="CC1448" s="31" t="str">
        <f t="shared" si="697"/>
        <v/>
      </c>
      <c r="CD1448" s="31" t="str">
        <f t="shared" si="698"/>
        <v>6A</v>
      </c>
      <c r="CE1448" s="31" t="e">
        <f t="shared" ca="1" si="699"/>
        <v>#NAME?</v>
      </c>
      <c r="CF1448" s="31" t="e">
        <f t="shared" ca="1" si="700"/>
        <v>#NAME?</v>
      </c>
      <c r="CG1448" s="31" t="e">
        <f t="shared" ca="1" si="701"/>
        <v>#NAME?</v>
      </c>
      <c r="CH1448" s="31" t="e">
        <f t="shared" ca="1" si="702"/>
        <v>#NAME?</v>
      </c>
      <c r="CI1448" s="31" t="e">
        <f t="shared" ca="1" si="703"/>
        <v>#NAME?</v>
      </c>
    </row>
    <row r="1449" spans="1:87" s="31" customFormat="1" ht="30" hidden="1" x14ac:dyDescent="0.25">
      <c r="A1449" s="9" t="s">
        <v>4493</v>
      </c>
      <c r="B1449" s="31" t="s">
        <v>1644</v>
      </c>
      <c r="C1449" s="31" t="s">
        <v>2515</v>
      </c>
      <c r="E1449" s="14" t="s">
        <v>1777</v>
      </c>
      <c r="G1449" s="31" t="str">
        <f t="shared" si="680"/>
        <v>Сигнал</v>
      </c>
      <c r="H1449" s="31" t="s">
        <v>1764</v>
      </c>
      <c r="I1449" s="31" t="s">
        <v>4533</v>
      </c>
      <c r="J1449" s="31" t="str">
        <f t="shared" si="675"/>
        <v>DCS_DI_02</v>
      </c>
      <c r="K1449" s="14" t="s">
        <v>5866</v>
      </c>
      <c r="M1449" s="31" t="s">
        <v>2517</v>
      </c>
      <c r="N1449" s="31" t="s">
        <v>113</v>
      </c>
      <c r="O1449" s="31" t="s">
        <v>58</v>
      </c>
      <c r="P1449" s="31" t="s">
        <v>61</v>
      </c>
      <c r="Q1449" s="31" t="s">
        <v>1036</v>
      </c>
      <c r="R1449" s="31">
        <v>1</v>
      </c>
      <c r="S1449" s="31">
        <v>2</v>
      </c>
      <c r="T1449" s="31" t="s">
        <v>62</v>
      </c>
      <c r="U1449" s="31" t="str">
        <f t="shared" si="704"/>
        <v>24</v>
      </c>
      <c r="V1449" s="14" t="str">
        <f t="shared" si="676"/>
        <v>AVK 2,5 A, AVK 2,5 A</v>
      </c>
      <c r="W1449" s="31" t="str">
        <f t="shared" si="681"/>
        <v>O1011104_U18</v>
      </c>
      <c r="X1449" s="14" t="str">
        <f t="shared" si="682"/>
        <v>HD5516</v>
      </c>
      <c r="Y1449" s="31" t="str">
        <f t="shared" si="683"/>
        <v>O1011104</v>
      </c>
      <c r="Z1449" s="31" t="str">
        <f t="shared" si="684"/>
        <v>TUA711-DIO32</v>
      </c>
      <c r="AA1449" s="14" t="str">
        <f t="shared" si="685"/>
        <v>17-SC-DCS-002/O1011104/ 17-MC-DCS-002</v>
      </c>
      <c r="AB1449" s="31" t="s">
        <v>64</v>
      </c>
      <c r="AC1449" s="31" t="s">
        <v>54</v>
      </c>
      <c r="AD1449" s="31" t="s">
        <v>125</v>
      </c>
      <c r="AE1449" s="31">
        <v>1</v>
      </c>
      <c r="AF1449" s="31" t="s">
        <v>55</v>
      </c>
      <c r="AG1449" s="31" t="s">
        <v>2263</v>
      </c>
      <c r="AH1449" s="31">
        <v>5</v>
      </c>
      <c r="AI1449" s="31">
        <v>18</v>
      </c>
      <c r="AJ1449" s="31" t="s">
        <v>57</v>
      </c>
      <c r="AK1449" s="31">
        <f t="shared" si="677"/>
        <v>32</v>
      </c>
      <c r="AL1449" s="31" t="s">
        <v>62</v>
      </c>
      <c r="AO1449" s="31" t="s">
        <v>63</v>
      </c>
      <c r="AP1449" s="31" t="s">
        <v>1647</v>
      </c>
      <c r="AQ1449" s="14" t="s">
        <v>2516</v>
      </c>
      <c r="AR1449" s="31" t="s">
        <v>5716</v>
      </c>
      <c r="AS1449" s="31" t="s">
        <v>68</v>
      </c>
      <c r="AT1449" s="14" t="s">
        <v>5724</v>
      </c>
      <c r="AU1449" s="31" t="s">
        <v>5858</v>
      </c>
      <c r="AV1449" s="31" t="s">
        <v>5796</v>
      </c>
      <c r="AW1449" s="31" t="s">
        <v>5800</v>
      </c>
      <c r="AX1449" s="31" t="s">
        <v>5724</v>
      </c>
      <c r="BK1449" s="14" t="str">
        <f t="shared" si="686"/>
        <v>TS-Q-04:1/
O1011104_U18:3</v>
      </c>
      <c r="BL1449" s="14" t="str">
        <f t="shared" si="687"/>
        <v>TS-Q-04:2/
O1011104_U18:4</v>
      </c>
      <c r="BM1449" s="14" t="str">
        <f t="shared" si="688"/>
        <v/>
      </c>
      <c r="BN1449" s="14"/>
      <c r="BO1449" s="14" t="str">
        <f t="shared" si="678"/>
        <v>O1011104:18A/
O1011104_U18:5</v>
      </c>
      <c r="BP1449" s="14" t="str">
        <f t="shared" si="679"/>
        <v>O1011104:18B/
O1011104_U18:6</v>
      </c>
      <c r="BQ1449" s="14"/>
      <c r="BR1449" s="14" t="str">
        <f t="shared" si="689"/>
        <v/>
      </c>
      <c r="BS1449" s="14" t="str">
        <f t="shared" si="690"/>
        <v/>
      </c>
      <c r="BW1449" s="31" t="str">
        <f t="shared" si="691"/>
        <v>18A</v>
      </c>
      <c r="BX1449" s="31" t="str">
        <f t="shared" si="692"/>
        <v>18B</v>
      </c>
      <c r="BY1449" s="31" t="str">
        <f t="shared" si="693"/>
        <v>3</v>
      </c>
      <c r="BZ1449" s="31" t="str">
        <f t="shared" si="694"/>
        <v>4</v>
      </c>
      <c r="CA1449" s="31" t="str">
        <f t="shared" si="695"/>
        <v/>
      </c>
      <c r="CB1449" s="31" t="str">
        <f t="shared" si="696"/>
        <v>5</v>
      </c>
      <c r="CC1449" s="31" t="str">
        <f t="shared" si="697"/>
        <v>6</v>
      </c>
      <c r="CD1449" s="31" t="str">
        <f t="shared" si="698"/>
        <v/>
      </c>
      <c r="CE1449" s="31" t="str">
        <f t="shared" si="699"/>
        <v/>
      </c>
      <c r="CF1449" s="31" t="e">
        <f t="shared" ca="1" si="700"/>
        <v>#NAME?</v>
      </c>
      <c r="CG1449" s="31" t="e">
        <f t="shared" ca="1" si="701"/>
        <v>#NAME?</v>
      </c>
      <c r="CH1449" s="31" t="e">
        <f t="shared" ca="1" si="702"/>
        <v>#NAME?</v>
      </c>
      <c r="CI1449" s="31" t="e">
        <f t="shared" ca="1" si="703"/>
        <v>#NAME?</v>
      </c>
    </row>
    <row r="1450" spans="1:87" s="31" customFormat="1" ht="30" hidden="1" x14ac:dyDescent="0.25">
      <c r="A1450" s="9" t="s">
        <v>4493</v>
      </c>
      <c r="B1450" s="31" t="s">
        <v>1644</v>
      </c>
      <c r="C1450" s="31" t="s">
        <v>2518</v>
      </c>
      <c r="E1450" s="14" t="s">
        <v>1777</v>
      </c>
      <c r="G1450" s="31" t="str">
        <f t="shared" si="680"/>
        <v>Сигнал</v>
      </c>
      <c r="H1450" s="31" t="s">
        <v>1768</v>
      </c>
      <c r="I1450" s="31" t="s">
        <v>4533</v>
      </c>
      <c r="J1450" s="31" t="str">
        <f t="shared" si="675"/>
        <v>DCS_DI_02</v>
      </c>
      <c r="K1450" s="14" t="s">
        <v>5866</v>
      </c>
      <c r="M1450" s="31" t="s">
        <v>2517</v>
      </c>
      <c r="N1450" s="31" t="s">
        <v>113</v>
      </c>
      <c r="O1450" s="31" t="s">
        <v>103</v>
      </c>
      <c r="P1450" s="31" t="s">
        <v>61</v>
      </c>
      <c r="Q1450" s="31" t="s">
        <v>1036</v>
      </c>
      <c r="R1450" s="31">
        <v>3</v>
      </c>
      <c r="S1450" s="31">
        <v>4</v>
      </c>
      <c r="T1450" s="31" t="s">
        <v>62</v>
      </c>
      <c r="U1450" s="31" t="str">
        <f t="shared" si="704"/>
        <v>24</v>
      </c>
      <c r="V1450" s="14" t="str">
        <f t="shared" si="676"/>
        <v>AVK 2,5 A, AVK 2,5 A</v>
      </c>
      <c r="W1450" s="31" t="str">
        <f t="shared" si="681"/>
        <v>O1011104_U19</v>
      </c>
      <c r="X1450" s="14" t="str">
        <f t="shared" si="682"/>
        <v>HD5516</v>
      </c>
      <c r="Y1450" s="31" t="str">
        <f t="shared" si="683"/>
        <v>O1011104</v>
      </c>
      <c r="Z1450" s="31" t="str">
        <f t="shared" si="684"/>
        <v>TUA711-DIO32</v>
      </c>
      <c r="AA1450" s="14" t="str">
        <f t="shared" si="685"/>
        <v>17-SC-DCS-002/O1011104/ 17-MC-DCS-002</v>
      </c>
      <c r="AB1450" s="31" t="s">
        <v>64</v>
      </c>
      <c r="AC1450" s="31" t="s">
        <v>54</v>
      </c>
      <c r="AD1450" s="31" t="s">
        <v>125</v>
      </c>
      <c r="AE1450" s="31">
        <v>1</v>
      </c>
      <c r="AF1450" s="31" t="s">
        <v>55</v>
      </c>
      <c r="AG1450" s="31" t="s">
        <v>2263</v>
      </c>
      <c r="AH1450" s="31">
        <v>5</v>
      </c>
      <c r="AI1450" s="31">
        <v>19</v>
      </c>
      <c r="AJ1450" s="31" t="s">
        <v>57</v>
      </c>
      <c r="AK1450" s="31">
        <f t="shared" si="677"/>
        <v>32</v>
      </c>
      <c r="AL1450" s="31" t="s">
        <v>62</v>
      </c>
      <c r="AO1450" s="31" t="s">
        <v>63</v>
      </c>
      <c r="AP1450" s="31" t="s">
        <v>1647</v>
      </c>
      <c r="AQ1450" s="14" t="s">
        <v>2519</v>
      </c>
      <c r="AR1450" s="31" t="s">
        <v>5716</v>
      </c>
      <c r="AS1450" s="31" t="s">
        <v>68</v>
      </c>
      <c r="AT1450" s="14" t="s">
        <v>5724</v>
      </c>
      <c r="AU1450" s="31" t="s">
        <v>5858</v>
      </c>
      <c r="AV1450" s="31" t="s">
        <v>5801</v>
      </c>
      <c r="AW1450" s="31" t="s">
        <v>5802</v>
      </c>
      <c r="AX1450" s="31" t="s">
        <v>5724</v>
      </c>
      <c r="BK1450" s="14" t="str">
        <f t="shared" si="686"/>
        <v>TS-Q-04:3/
O1011104_U19:3</v>
      </c>
      <c r="BL1450" s="14" t="str">
        <f t="shared" si="687"/>
        <v>TS-Q-04:4/
O1011104_U19:4</v>
      </c>
      <c r="BM1450" s="14" t="str">
        <f t="shared" si="688"/>
        <v/>
      </c>
      <c r="BN1450" s="14"/>
      <c r="BO1450" s="14" t="str">
        <f t="shared" si="678"/>
        <v>O1011104:19A/
O1011104_U19:5</v>
      </c>
      <c r="BP1450" s="14" t="str">
        <f t="shared" si="679"/>
        <v>O1011104:19B/
O1011104_U19:6</v>
      </c>
      <c r="BQ1450" s="14"/>
      <c r="BR1450" s="14" t="str">
        <f t="shared" si="689"/>
        <v/>
      </c>
      <c r="BS1450" s="14" t="str">
        <f t="shared" si="690"/>
        <v/>
      </c>
      <c r="BW1450" s="31" t="str">
        <f t="shared" si="691"/>
        <v>19A</v>
      </c>
      <c r="BX1450" s="31" t="str">
        <f t="shared" si="692"/>
        <v>19B</v>
      </c>
      <c r="BY1450" s="31" t="str">
        <f t="shared" si="693"/>
        <v>3</v>
      </c>
      <c r="BZ1450" s="31" t="str">
        <f t="shared" si="694"/>
        <v>4</v>
      </c>
      <c r="CA1450" s="31" t="str">
        <f t="shared" si="695"/>
        <v/>
      </c>
      <c r="CB1450" s="31" t="str">
        <f t="shared" si="696"/>
        <v>5</v>
      </c>
      <c r="CC1450" s="31" t="str">
        <f t="shared" si="697"/>
        <v>6</v>
      </c>
      <c r="CD1450" s="31" t="str">
        <f t="shared" si="698"/>
        <v/>
      </c>
      <c r="CE1450" s="31" t="str">
        <f t="shared" si="699"/>
        <v/>
      </c>
      <c r="CF1450" s="31" t="e">
        <f t="shared" ca="1" si="700"/>
        <v>#NAME?</v>
      </c>
      <c r="CG1450" s="31" t="e">
        <f t="shared" ca="1" si="701"/>
        <v>#NAME?</v>
      </c>
      <c r="CH1450" s="31" t="e">
        <f t="shared" ca="1" si="702"/>
        <v>#NAME?</v>
      </c>
      <c r="CI1450" s="31" t="e">
        <f t="shared" ca="1" si="703"/>
        <v>#NAME?</v>
      </c>
    </row>
    <row r="1451" spans="1:87" s="31" customFormat="1" ht="30" hidden="1" x14ac:dyDescent="0.25">
      <c r="A1451" s="9" t="s">
        <v>4493</v>
      </c>
      <c r="B1451" s="31" t="s">
        <v>1644</v>
      </c>
      <c r="C1451" s="31" t="s">
        <v>1645</v>
      </c>
      <c r="E1451" s="14" t="s">
        <v>1253</v>
      </c>
      <c r="G1451" s="31" t="str">
        <f t="shared" si="680"/>
        <v>Сигнал</v>
      </c>
      <c r="H1451" s="31" t="s">
        <v>1262</v>
      </c>
      <c r="I1451" s="31" t="s">
        <v>4533</v>
      </c>
      <c r="J1451" s="31" t="str">
        <f t="shared" si="675"/>
        <v>DCS_DO_01</v>
      </c>
      <c r="K1451" s="14" t="s">
        <v>5866</v>
      </c>
      <c r="M1451" s="31" t="s">
        <v>1648</v>
      </c>
      <c r="N1451" s="31" t="s">
        <v>1261</v>
      </c>
      <c r="O1451" s="31" t="s">
        <v>1257</v>
      </c>
      <c r="P1451" s="31" t="s">
        <v>61</v>
      </c>
      <c r="Q1451" s="31" t="s">
        <v>1094</v>
      </c>
      <c r="R1451" s="31">
        <v>1</v>
      </c>
      <c r="S1451" s="31">
        <v>2</v>
      </c>
      <c r="T1451" s="31" t="s">
        <v>62</v>
      </c>
      <c r="U1451" s="31" t="str">
        <f t="shared" si="704"/>
        <v>30</v>
      </c>
      <c r="V1451" s="14" t="str">
        <f t="shared" si="676"/>
        <v>AVK 2,5 A, AVK 2,5 A</v>
      </c>
      <c r="W1451" s="31" t="str">
        <f t="shared" si="681"/>
        <v/>
      </c>
      <c r="X1451" s="14" t="str">
        <f t="shared" si="682"/>
        <v/>
      </c>
      <c r="Y1451" s="31" t="str">
        <f t="shared" si="683"/>
        <v>O1011204</v>
      </c>
      <c r="Z1451" s="31" t="str">
        <f t="shared" si="684"/>
        <v>TUA711-DOR32</v>
      </c>
      <c r="AA1451" s="14" t="str">
        <f t="shared" si="685"/>
        <v>17-SC-DCS-002/O1011204/ 17-MC-DCS-002</v>
      </c>
      <c r="AB1451" s="31" t="s">
        <v>64</v>
      </c>
      <c r="AC1451" s="31" t="s">
        <v>54</v>
      </c>
      <c r="AD1451" s="31" t="s">
        <v>125</v>
      </c>
      <c r="AE1451" s="31">
        <v>1</v>
      </c>
      <c r="AF1451" s="31" t="s">
        <v>1254</v>
      </c>
      <c r="AG1451" s="31" t="s">
        <v>1255</v>
      </c>
      <c r="AH1451" s="31">
        <v>5</v>
      </c>
      <c r="AI1451" s="31">
        <v>19</v>
      </c>
      <c r="AJ1451" s="31" t="s">
        <v>1256</v>
      </c>
      <c r="AK1451" s="31">
        <f t="shared" si="677"/>
        <v>32</v>
      </c>
      <c r="AL1451" s="31">
        <v>0.25</v>
      </c>
      <c r="AO1451" s="31" t="s">
        <v>63</v>
      </c>
      <c r="AP1451" s="31" t="s">
        <v>1647</v>
      </c>
      <c r="AQ1451" s="14" t="s">
        <v>1646</v>
      </c>
      <c r="AR1451" s="31" t="s">
        <v>5716</v>
      </c>
      <c r="AS1451" s="31" t="s">
        <v>68</v>
      </c>
      <c r="AT1451" s="14" t="s">
        <v>5724</v>
      </c>
      <c r="AU1451" s="31" t="s">
        <v>5858</v>
      </c>
      <c r="AV1451" s="31" t="s">
        <v>5796</v>
      </c>
      <c r="AW1451" s="31" t="s">
        <v>5798</v>
      </c>
      <c r="AX1451" s="31" t="s">
        <v>5724</v>
      </c>
      <c r="BK1451" s="14" t="str">
        <f t="shared" si="686"/>
        <v/>
      </c>
      <c r="BL1451" s="14" t="str">
        <f t="shared" si="687"/>
        <v/>
      </c>
      <c r="BM1451" s="14" t="str">
        <f t="shared" si="688"/>
        <v/>
      </c>
      <c r="BN1451" s="14"/>
      <c r="BO1451" s="14" t="str">
        <f t="shared" si="678"/>
        <v/>
      </c>
      <c r="BP1451" s="14" t="str">
        <f t="shared" si="679"/>
        <v/>
      </c>
      <c r="BQ1451" s="14"/>
      <c r="BR1451" s="14" t="str">
        <f t="shared" si="689"/>
        <v>TS-P-04:1/
O1011204:19A</v>
      </c>
      <c r="BS1451" s="14" t="str">
        <f t="shared" si="690"/>
        <v>TS-P-04:2/
O1011204:19C</v>
      </c>
      <c r="BW1451" s="31" t="str">
        <f t="shared" si="691"/>
        <v/>
      </c>
      <c r="BX1451" s="31" t="str">
        <f t="shared" si="692"/>
        <v/>
      </c>
      <c r="BY1451" s="31" t="str">
        <f t="shared" si="693"/>
        <v/>
      </c>
      <c r="BZ1451" s="31" t="str">
        <f t="shared" si="694"/>
        <v/>
      </c>
      <c r="CA1451" s="31" t="str">
        <f t="shared" si="695"/>
        <v/>
      </c>
      <c r="CB1451" s="31" t="str">
        <f t="shared" si="696"/>
        <v/>
      </c>
      <c r="CC1451" s="31" t="str">
        <f t="shared" si="697"/>
        <v/>
      </c>
      <c r="CD1451" s="31" t="str">
        <f t="shared" si="698"/>
        <v>19A</v>
      </c>
      <c r="CE1451" s="31" t="e">
        <f t="shared" ca="1" si="699"/>
        <v>#NAME?</v>
      </c>
      <c r="CF1451" s="31" t="e">
        <f t="shared" ca="1" si="700"/>
        <v>#NAME?</v>
      </c>
      <c r="CG1451" s="31" t="e">
        <f t="shared" ca="1" si="701"/>
        <v>#NAME?</v>
      </c>
      <c r="CH1451" s="31" t="e">
        <f t="shared" ca="1" si="702"/>
        <v>#NAME?</v>
      </c>
      <c r="CI1451" s="31" t="e">
        <f t="shared" ca="1" si="703"/>
        <v>#NAME?</v>
      </c>
    </row>
    <row r="1452" spans="1:87" s="31" customFormat="1" ht="30" hidden="1" x14ac:dyDescent="0.25">
      <c r="A1452" s="9" t="s">
        <v>4493</v>
      </c>
      <c r="B1452" s="31" t="s">
        <v>1650</v>
      </c>
      <c r="C1452" s="31" t="s">
        <v>2520</v>
      </c>
      <c r="E1452" s="14" t="s">
        <v>1777</v>
      </c>
      <c r="G1452" s="31" t="str">
        <f t="shared" si="680"/>
        <v>Сигнал</v>
      </c>
      <c r="H1452" s="31" t="s">
        <v>1764</v>
      </c>
      <c r="I1452" s="31" t="s">
        <v>4533</v>
      </c>
      <c r="J1452" s="31" t="str">
        <f t="shared" si="675"/>
        <v>DCS_DI_02</v>
      </c>
      <c r="K1452" s="14" t="s">
        <v>5866</v>
      </c>
      <c r="M1452" s="31" t="s">
        <v>2517</v>
      </c>
      <c r="N1452" s="31" t="s">
        <v>113</v>
      </c>
      <c r="O1452" s="31" t="s">
        <v>145</v>
      </c>
      <c r="P1452" s="31" t="s">
        <v>61</v>
      </c>
      <c r="Q1452" s="31" t="s">
        <v>1036</v>
      </c>
      <c r="R1452" s="31">
        <v>5</v>
      </c>
      <c r="S1452" s="31">
        <v>6</v>
      </c>
      <c r="T1452" s="31" t="s">
        <v>62</v>
      </c>
      <c r="U1452" s="31" t="str">
        <f t="shared" si="704"/>
        <v>24</v>
      </c>
      <c r="V1452" s="14" t="str">
        <f t="shared" si="676"/>
        <v>AVK 2,5 A, AVK 2,5 A</v>
      </c>
      <c r="W1452" s="31" t="str">
        <f t="shared" si="681"/>
        <v>O1011104_U20</v>
      </c>
      <c r="X1452" s="14" t="str">
        <f t="shared" si="682"/>
        <v>HD5516</v>
      </c>
      <c r="Y1452" s="31" t="str">
        <f t="shared" si="683"/>
        <v>O1011104</v>
      </c>
      <c r="Z1452" s="31" t="str">
        <f t="shared" si="684"/>
        <v>TUA711-DIO32</v>
      </c>
      <c r="AA1452" s="14" t="str">
        <f t="shared" si="685"/>
        <v>17-SC-DCS-002/O1011104/ 17-MC-DCS-002</v>
      </c>
      <c r="AB1452" s="31" t="s">
        <v>64</v>
      </c>
      <c r="AC1452" s="31" t="s">
        <v>54</v>
      </c>
      <c r="AD1452" s="31" t="s">
        <v>125</v>
      </c>
      <c r="AE1452" s="31">
        <v>1</v>
      </c>
      <c r="AF1452" s="31" t="s">
        <v>55</v>
      </c>
      <c r="AG1452" s="31" t="s">
        <v>2263</v>
      </c>
      <c r="AH1452" s="31">
        <v>5</v>
      </c>
      <c r="AI1452" s="31">
        <v>20</v>
      </c>
      <c r="AJ1452" s="31" t="s">
        <v>57</v>
      </c>
      <c r="AK1452" s="31">
        <f t="shared" si="677"/>
        <v>32</v>
      </c>
      <c r="AL1452" s="31" t="s">
        <v>62</v>
      </c>
      <c r="AO1452" s="31" t="s">
        <v>63</v>
      </c>
      <c r="AP1452" s="31" t="s">
        <v>1653</v>
      </c>
      <c r="AQ1452" s="14" t="s">
        <v>2521</v>
      </c>
      <c r="AR1452" s="31" t="s">
        <v>5716</v>
      </c>
      <c r="AS1452" s="31" t="s">
        <v>68</v>
      </c>
      <c r="AT1452" s="14" t="s">
        <v>5724</v>
      </c>
      <c r="AU1452" s="31" t="s">
        <v>5858</v>
      </c>
      <c r="AV1452" s="31" t="s">
        <v>5796</v>
      </c>
      <c r="AW1452" s="31" t="s">
        <v>5800</v>
      </c>
      <c r="AX1452" s="31" t="s">
        <v>5724</v>
      </c>
      <c r="BK1452" s="14" t="str">
        <f t="shared" si="686"/>
        <v>TS-Q-04:5/
O1011104_U20:3</v>
      </c>
      <c r="BL1452" s="14" t="str">
        <f t="shared" si="687"/>
        <v>TS-Q-04:6/
O1011104_U20:4</v>
      </c>
      <c r="BM1452" s="14" t="str">
        <f t="shared" si="688"/>
        <v/>
      </c>
      <c r="BN1452" s="14"/>
      <c r="BO1452" s="14" t="str">
        <f t="shared" si="678"/>
        <v>O1011104:20A/
O1011104_U20:5</v>
      </c>
      <c r="BP1452" s="14" t="str">
        <f t="shared" si="679"/>
        <v>O1011104:20B/
O1011104_U20:6</v>
      </c>
      <c r="BQ1452" s="14"/>
      <c r="BR1452" s="14" t="str">
        <f t="shared" si="689"/>
        <v/>
      </c>
      <c r="BS1452" s="14" t="str">
        <f t="shared" si="690"/>
        <v/>
      </c>
      <c r="BW1452" s="31" t="str">
        <f t="shared" si="691"/>
        <v>20A</v>
      </c>
      <c r="BX1452" s="31" t="str">
        <f t="shared" si="692"/>
        <v>20B</v>
      </c>
      <c r="BY1452" s="31" t="str">
        <f t="shared" si="693"/>
        <v>3</v>
      </c>
      <c r="BZ1452" s="31" t="str">
        <f t="shared" si="694"/>
        <v>4</v>
      </c>
      <c r="CA1452" s="31" t="str">
        <f t="shared" si="695"/>
        <v/>
      </c>
      <c r="CB1452" s="31" t="str">
        <f t="shared" si="696"/>
        <v>5</v>
      </c>
      <c r="CC1452" s="31" t="str">
        <f t="shared" si="697"/>
        <v>6</v>
      </c>
      <c r="CD1452" s="31" t="str">
        <f t="shared" si="698"/>
        <v/>
      </c>
      <c r="CE1452" s="31" t="str">
        <f t="shared" si="699"/>
        <v/>
      </c>
      <c r="CF1452" s="31" t="e">
        <f t="shared" ca="1" si="700"/>
        <v>#NAME?</v>
      </c>
      <c r="CG1452" s="31" t="e">
        <f t="shared" ca="1" si="701"/>
        <v>#NAME?</v>
      </c>
      <c r="CH1452" s="31" t="e">
        <f t="shared" ca="1" si="702"/>
        <v>#NAME?</v>
      </c>
      <c r="CI1452" s="31" t="e">
        <f t="shared" ca="1" si="703"/>
        <v>#NAME?</v>
      </c>
    </row>
    <row r="1453" spans="1:87" s="31" customFormat="1" ht="30" hidden="1" x14ac:dyDescent="0.25">
      <c r="A1453" s="9" t="s">
        <v>4493</v>
      </c>
      <c r="B1453" s="31" t="s">
        <v>1650</v>
      </c>
      <c r="C1453" s="31" t="s">
        <v>2522</v>
      </c>
      <c r="E1453" s="14" t="s">
        <v>1777</v>
      </c>
      <c r="G1453" s="31" t="str">
        <f t="shared" si="680"/>
        <v>Сигнал</v>
      </c>
      <c r="H1453" s="31" t="s">
        <v>1768</v>
      </c>
      <c r="I1453" s="31" t="s">
        <v>4533</v>
      </c>
      <c r="J1453" s="31" t="str">
        <f t="shared" si="675"/>
        <v>DCS_DI_02</v>
      </c>
      <c r="K1453" s="14" t="s">
        <v>5866</v>
      </c>
      <c r="M1453" s="31" t="s">
        <v>2517</v>
      </c>
      <c r="N1453" s="31" t="s">
        <v>113</v>
      </c>
      <c r="O1453" s="31" t="s">
        <v>150</v>
      </c>
      <c r="P1453" s="31" t="s">
        <v>61</v>
      </c>
      <c r="Q1453" s="31" t="s">
        <v>1036</v>
      </c>
      <c r="R1453" s="31">
        <v>7</v>
      </c>
      <c r="S1453" s="31">
        <v>8</v>
      </c>
      <c r="T1453" s="31" t="s">
        <v>62</v>
      </c>
      <c r="U1453" s="31" t="str">
        <f t="shared" si="704"/>
        <v>24</v>
      </c>
      <c r="V1453" s="14" t="str">
        <f t="shared" si="676"/>
        <v>AVK 2,5 A, AVK 2,5 A</v>
      </c>
      <c r="W1453" s="31" t="str">
        <f t="shared" si="681"/>
        <v>O1011104_U21</v>
      </c>
      <c r="X1453" s="14" t="str">
        <f t="shared" si="682"/>
        <v>HD5516</v>
      </c>
      <c r="Y1453" s="31" t="str">
        <f t="shared" si="683"/>
        <v>O1011104</v>
      </c>
      <c r="Z1453" s="31" t="str">
        <f t="shared" si="684"/>
        <v>TUA711-DIO32</v>
      </c>
      <c r="AA1453" s="14" t="str">
        <f t="shared" si="685"/>
        <v>17-SC-DCS-002/O1011104/ 17-MC-DCS-002</v>
      </c>
      <c r="AB1453" s="31" t="s">
        <v>64</v>
      </c>
      <c r="AC1453" s="31" t="s">
        <v>54</v>
      </c>
      <c r="AD1453" s="31" t="s">
        <v>125</v>
      </c>
      <c r="AE1453" s="31">
        <v>1</v>
      </c>
      <c r="AF1453" s="31" t="s">
        <v>55</v>
      </c>
      <c r="AG1453" s="31" t="s">
        <v>2263</v>
      </c>
      <c r="AH1453" s="31">
        <v>5</v>
      </c>
      <c r="AI1453" s="31">
        <v>21</v>
      </c>
      <c r="AJ1453" s="31" t="s">
        <v>57</v>
      </c>
      <c r="AK1453" s="31">
        <f t="shared" si="677"/>
        <v>32</v>
      </c>
      <c r="AL1453" s="31" t="s">
        <v>62</v>
      </c>
      <c r="AO1453" s="31" t="s">
        <v>63</v>
      </c>
      <c r="AP1453" s="31" t="s">
        <v>1653</v>
      </c>
      <c r="AQ1453" s="14" t="s">
        <v>2523</v>
      </c>
      <c r="AR1453" s="31" t="s">
        <v>5716</v>
      </c>
      <c r="AS1453" s="31" t="s">
        <v>68</v>
      </c>
      <c r="AT1453" s="14" t="s">
        <v>5724</v>
      </c>
      <c r="AU1453" s="31" t="s">
        <v>5858</v>
      </c>
      <c r="AV1453" s="31" t="s">
        <v>5801</v>
      </c>
      <c r="AW1453" s="31" t="s">
        <v>5802</v>
      </c>
      <c r="AX1453" s="31" t="s">
        <v>5724</v>
      </c>
      <c r="BK1453" s="14" t="str">
        <f t="shared" si="686"/>
        <v>TS-Q-04:7/
O1011104_U21:3</v>
      </c>
      <c r="BL1453" s="14" t="str">
        <f t="shared" si="687"/>
        <v>TS-Q-04:8/
O1011104_U21:4</v>
      </c>
      <c r="BM1453" s="14" t="str">
        <f t="shared" si="688"/>
        <v/>
      </c>
      <c r="BN1453" s="14"/>
      <c r="BO1453" s="14" t="str">
        <f t="shared" si="678"/>
        <v>O1011104:21A/
O1011104_U21:5</v>
      </c>
      <c r="BP1453" s="14" t="str">
        <f t="shared" si="679"/>
        <v>O1011104:21B/
O1011104_U21:6</v>
      </c>
      <c r="BQ1453" s="14"/>
      <c r="BR1453" s="14" t="str">
        <f t="shared" si="689"/>
        <v/>
      </c>
      <c r="BS1453" s="14" t="str">
        <f t="shared" si="690"/>
        <v/>
      </c>
      <c r="BW1453" s="31" t="str">
        <f t="shared" si="691"/>
        <v>21A</v>
      </c>
      <c r="BX1453" s="31" t="str">
        <f t="shared" si="692"/>
        <v>21B</v>
      </c>
      <c r="BY1453" s="31" t="str">
        <f t="shared" si="693"/>
        <v>3</v>
      </c>
      <c r="BZ1453" s="31" t="str">
        <f t="shared" si="694"/>
        <v>4</v>
      </c>
      <c r="CA1453" s="31" t="str">
        <f t="shared" si="695"/>
        <v/>
      </c>
      <c r="CB1453" s="31" t="str">
        <f t="shared" si="696"/>
        <v>5</v>
      </c>
      <c r="CC1453" s="31" t="str">
        <f t="shared" si="697"/>
        <v>6</v>
      </c>
      <c r="CD1453" s="31" t="str">
        <f t="shared" si="698"/>
        <v/>
      </c>
      <c r="CE1453" s="31" t="str">
        <f t="shared" si="699"/>
        <v/>
      </c>
      <c r="CF1453" s="31" t="e">
        <f t="shared" ca="1" si="700"/>
        <v>#NAME?</v>
      </c>
      <c r="CG1453" s="31" t="e">
        <f t="shared" ca="1" si="701"/>
        <v>#NAME?</v>
      </c>
      <c r="CH1453" s="31" t="e">
        <f t="shared" ca="1" si="702"/>
        <v>#NAME?</v>
      </c>
      <c r="CI1453" s="31" t="e">
        <f t="shared" ca="1" si="703"/>
        <v>#NAME?</v>
      </c>
    </row>
    <row r="1454" spans="1:87" s="31" customFormat="1" ht="30" hidden="1" x14ac:dyDescent="0.25">
      <c r="A1454" s="9" t="s">
        <v>4493</v>
      </c>
      <c r="B1454" s="31" t="s">
        <v>1650</v>
      </c>
      <c r="C1454" s="31" t="s">
        <v>1651</v>
      </c>
      <c r="E1454" s="14" t="s">
        <v>1253</v>
      </c>
      <c r="G1454" s="31" t="str">
        <f t="shared" si="680"/>
        <v>Сигнал</v>
      </c>
      <c r="H1454" s="31" t="s">
        <v>1262</v>
      </c>
      <c r="I1454" s="31" t="s">
        <v>4533</v>
      </c>
      <c r="J1454" s="31" t="str">
        <f t="shared" si="675"/>
        <v>DCS_DO_01</v>
      </c>
      <c r="K1454" s="14" t="s">
        <v>5866</v>
      </c>
      <c r="M1454" s="31" t="s">
        <v>1648</v>
      </c>
      <c r="N1454" s="31" t="s">
        <v>1261</v>
      </c>
      <c r="O1454" s="31" t="s">
        <v>1267</v>
      </c>
      <c r="P1454" s="31" t="s">
        <v>61</v>
      </c>
      <c r="Q1454" s="31" t="s">
        <v>1094</v>
      </c>
      <c r="R1454" s="31">
        <v>3</v>
      </c>
      <c r="S1454" s="31">
        <v>4</v>
      </c>
      <c r="T1454" s="31" t="s">
        <v>62</v>
      </c>
      <c r="U1454" s="31" t="str">
        <f t="shared" si="704"/>
        <v>30</v>
      </c>
      <c r="V1454" s="14" t="str">
        <f t="shared" si="676"/>
        <v>AVK 2,5 A, AVK 2,5 A</v>
      </c>
      <c r="W1454" s="31" t="str">
        <f t="shared" si="681"/>
        <v/>
      </c>
      <c r="X1454" s="14" t="str">
        <f t="shared" si="682"/>
        <v/>
      </c>
      <c r="Y1454" s="31" t="str">
        <f t="shared" si="683"/>
        <v>O1011204</v>
      </c>
      <c r="Z1454" s="31" t="str">
        <f t="shared" si="684"/>
        <v>TUA711-DOR32</v>
      </c>
      <c r="AA1454" s="14" t="str">
        <f t="shared" si="685"/>
        <v>17-SC-DCS-002/O1011204/ 17-MC-DCS-002</v>
      </c>
      <c r="AB1454" s="31" t="s">
        <v>64</v>
      </c>
      <c r="AC1454" s="31" t="s">
        <v>54</v>
      </c>
      <c r="AD1454" s="31" t="s">
        <v>125</v>
      </c>
      <c r="AE1454" s="31">
        <v>1</v>
      </c>
      <c r="AF1454" s="31" t="s">
        <v>1254</v>
      </c>
      <c r="AG1454" s="31" t="s">
        <v>1255</v>
      </c>
      <c r="AH1454" s="31">
        <v>5</v>
      </c>
      <c r="AI1454" s="31">
        <v>20</v>
      </c>
      <c r="AJ1454" s="31" t="s">
        <v>1256</v>
      </c>
      <c r="AK1454" s="31">
        <f t="shared" si="677"/>
        <v>32</v>
      </c>
      <c r="AL1454" s="31">
        <v>0.25</v>
      </c>
      <c r="AO1454" s="31" t="s">
        <v>63</v>
      </c>
      <c r="AP1454" s="31" t="s">
        <v>1653</v>
      </c>
      <c r="AQ1454" s="14" t="s">
        <v>1652</v>
      </c>
      <c r="AR1454" s="31" t="s">
        <v>5716</v>
      </c>
      <c r="AS1454" s="31" t="s">
        <v>68</v>
      </c>
      <c r="AT1454" s="14" t="s">
        <v>5724</v>
      </c>
      <c r="AU1454" s="31" t="s">
        <v>5858</v>
      </c>
      <c r="AV1454" s="31" t="s">
        <v>5796</v>
      </c>
      <c r="AW1454" s="31" t="s">
        <v>5798</v>
      </c>
      <c r="AX1454" s="31" t="s">
        <v>5724</v>
      </c>
      <c r="BK1454" s="14" t="str">
        <f t="shared" si="686"/>
        <v/>
      </c>
      <c r="BL1454" s="14" t="str">
        <f t="shared" si="687"/>
        <v/>
      </c>
      <c r="BM1454" s="14" t="str">
        <f t="shared" si="688"/>
        <v/>
      </c>
      <c r="BN1454" s="14"/>
      <c r="BO1454" s="14" t="str">
        <f t="shared" si="678"/>
        <v/>
      </c>
      <c r="BP1454" s="14" t="str">
        <f t="shared" si="679"/>
        <v/>
      </c>
      <c r="BQ1454" s="14"/>
      <c r="BR1454" s="14" t="str">
        <f t="shared" si="689"/>
        <v>TS-P-04:3/
O1011204:20A</v>
      </c>
      <c r="BS1454" s="14" t="str">
        <f t="shared" si="690"/>
        <v>TS-P-04:4/
O1011204:20C</v>
      </c>
      <c r="BW1454" s="31" t="str">
        <f t="shared" si="691"/>
        <v/>
      </c>
      <c r="BX1454" s="31" t="str">
        <f t="shared" si="692"/>
        <v/>
      </c>
      <c r="BY1454" s="31" t="str">
        <f t="shared" si="693"/>
        <v/>
      </c>
      <c r="BZ1454" s="31" t="str">
        <f t="shared" si="694"/>
        <v/>
      </c>
      <c r="CA1454" s="31" t="str">
        <f t="shared" si="695"/>
        <v/>
      </c>
      <c r="CB1454" s="31" t="str">
        <f t="shared" si="696"/>
        <v/>
      </c>
      <c r="CC1454" s="31" t="str">
        <f t="shared" si="697"/>
        <v/>
      </c>
      <c r="CD1454" s="31" t="str">
        <f t="shared" si="698"/>
        <v>20A</v>
      </c>
      <c r="CE1454" s="31" t="e">
        <f t="shared" ca="1" si="699"/>
        <v>#NAME?</v>
      </c>
      <c r="CF1454" s="31" t="e">
        <f t="shared" ca="1" si="700"/>
        <v>#NAME?</v>
      </c>
      <c r="CG1454" s="31" t="e">
        <f t="shared" ca="1" si="701"/>
        <v>#NAME?</v>
      </c>
      <c r="CH1454" s="31" t="e">
        <f t="shared" ca="1" si="702"/>
        <v>#NAME?</v>
      </c>
      <c r="CI1454" s="31" t="e">
        <f t="shared" ca="1" si="703"/>
        <v>#NAME?</v>
      </c>
    </row>
    <row r="1455" spans="1:87" s="31" customFormat="1" ht="30" hidden="1" x14ac:dyDescent="0.25">
      <c r="A1455" s="9" t="s">
        <v>4493</v>
      </c>
      <c r="B1455" s="31" t="s">
        <v>1654</v>
      </c>
      <c r="C1455" s="31" t="s">
        <v>2524</v>
      </c>
      <c r="E1455" s="14" t="s">
        <v>1777</v>
      </c>
      <c r="G1455" s="31" t="str">
        <f t="shared" si="680"/>
        <v>Сигнал</v>
      </c>
      <c r="H1455" s="31" t="s">
        <v>1764</v>
      </c>
      <c r="I1455" s="31" t="s">
        <v>4533</v>
      </c>
      <c r="J1455" s="31" t="str">
        <f t="shared" si="675"/>
        <v>DCS_DI_02</v>
      </c>
      <c r="K1455" s="14" t="s">
        <v>5866</v>
      </c>
      <c r="M1455" s="31" t="s">
        <v>2517</v>
      </c>
      <c r="N1455" s="31" t="s">
        <v>113</v>
      </c>
      <c r="O1455" s="31" t="s">
        <v>155</v>
      </c>
      <c r="P1455" s="31" t="s">
        <v>61</v>
      </c>
      <c r="Q1455" s="31" t="s">
        <v>1036</v>
      </c>
      <c r="R1455" s="31">
        <v>9</v>
      </c>
      <c r="S1455" s="31">
        <v>10</v>
      </c>
      <c r="T1455" s="31" t="s">
        <v>62</v>
      </c>
      <c r="U1455" s="31" t="str">
        <f t="shared" si="704"/>
        <v>24</v>
      </c>
      <c r="V1455" s="14" t="str">
        <f t="shared" si="676"/>
        <v>AVK 2,5 A, AVK 2,5 A</v>
      </c>
      <c r="W1455" s="31" t="str">
        <f t="shared" si="681"/>
        <v>O1011104_U22</v>
      </c>
      <c r="X1455" s="14" t="str">
        <f t="shared" si="682"/>
        <v>HD5516</v>
      </c>
      <c r="Y1455" s="31" t="str">
        <f t="shared" si="683"/>
        <v>O1011104</v>
      </c>
      <c r="Z1455" s="31" t="str">
        <f t="shared" si="684"/>
        <v>TUA711-DIO32</v>
      </c>
      <c r="AA1455" s="14" t="str">
        <f t="shared" si="685"/>
        <v>17-SC-DCS-002/O1011104/ 17-MC-DCS-002</v>
      </c>
      <c r="AB1455" s="31" t="s">
        <v>64</v>
      </c>
      <c r="AC1455" s="31" t="s">
        <v>54</v>
      </c>
      <c r="AD1455" s="31" t="s">
        <v>125</v>
      </c>
      <c r="AE1455" s="31">
        <v>1</v>
      </c>
      <c r="AF1455" s="31" t="s">
        <v>55</v>
      </c>
      <c r="AG1455" s="31" t="s">
        <v>2263</v>
      </c>
      <c r="AH1455" s="31">
        <v>5</v>
      </c>
      <c r="AI1455" s="31">
        <v>22</v>
      </c>
      <c r="AJ1455" s="31" t="s">
        <v>57</v>
      </c>
      <c r="AK1455" s="31">
        <f t="shared" si="677"/>
        <v>32</v>
      </c>
      <c r="AL1455" s="31" t="s">
        <v>62</v>
      </c>
      <c r="AO1455" s="31" t="s">
        <v>63</v>
      </c>
      <c r="AP1455" s="31" t="s">
        <v>1657</v>
      </c>
      <c r="AQ1455" s="14" t="s">
        <v>2525</v>
      </c>
      <c r="AR1455" s="31" t="s">
        <v>5716</v>
      </c>
      <c r="AS1455" s="31" t="s">
        <v>68</v>
      </c>
      <c r="AT1455" s="14" t="s">
        <v>5724</v>
      </c>
      <c r="AU1455" s="31" t="s">
        <v>5858</v>
      </c>
      <c r="AV1455" s="31" t="s">
        <v>5796</v>
      </c>
      <c r="AW1455" s="31" t="s">
        <v>5800</v>
      </c>
      <c r="AX1455" s="31" t="s">
        <v>5724</v>
      </c>
      <c r="BK1455" s="14" t="str">
        <f t="shared" si="686"/>
        <v>TS-Q-04:9/
O1011104_U22:3</v>
      </c>
      <c r="BL1455" s="14" t="str">
        <f t="shared" si="687"/>
        <v>TS-Q-04:10/
O1011104_U22:4</v>
      </c>
      <c r="BM1455" s="14" t="str">
        <f t="shared" si="688"/>
        <v/>
      </c>
      <c r="BN1455" s="14"/>
      <c r="BO1455" s="14" t="str">
        <f t="shared" si="678"/>
        <v>O1011104:22A/
O1011104_U22:5</v>
      </c>
      <c r="BP1455" s="14" t="str">
        <f t="shared" si="679"/>
        <v>O1011104:22B/
O1011104_U22:6</v>
      </c>
      <c r="BQ1455" s="14"/>
      <c r="BR1455" s="14" t="str">
        <f t="shared" si="689"/>
        <v/>
      </c>
      <c r="BS1455" s="14" t="str">
        <f t="shared" si="690"/>
        <v/>
      </c>
      <c r="BW1455" s="31" t="str">
        <f t="shared" si="691"/>
        <v>22A</v>
      </c>
      <c r="BX1455" s="31" t="str">
        <f t="shared" si="692"/>
        <v>22B</v>
      </c>
      <c r="BY1455" s="31" t="str">
        <f t="shared" si="693"/>
        <v>3</v>
      </c>
      <c r="BZ1455" s="31" t="str">
        <f t="shared" si="694"/>
        <v>4</v>
      </c>
      <c r="CA1455" s="31" t="str">
        <f t="shared" si="695"/>
        <v/>
      </c>
      <c r="CB1455" s="31" t="str">
        <f t="shared" si="696"/>
        <v>5</v>
      </c>
      <c r="CC1455" s="31" t="str">
        <f t="shared" si="697"/>
        <v>6</v>
      </c>
      <c r="CD1455" s="31" t="str">
        <f t="shared" si="698"/>
        <v/>
      </c>
      <c r="CE1455" s="31" t="str">
        <f t="shared" si="699"/>
        <v/>
      </c>
      <c r="CF1455" s="31" t="e">
        <f t="shared" ca="1" si="700"/>
        <v>#NAME?</v>
      </c>
      <c r="CG1455" s="31" t="e">
        <f t="shared" ca="1" si="701"/>
        <v>#NAME?</v>
      </c>
      <c r="CH1455" s="31" t="e">
        <f t="shared" ca="1" si="702"/>
        <v>#NAME?</v>
      </c>
      <c r="CI1455" s="31" t="e">
        <f t="shared" ca="1" si="703"/>
        <v>#NAME?</v>
      </c>
    </row>
    <row r="1456" spans="1:87" s="31" customFormat="1" ht="30" hidden="1" x14ac:dyDescent="0.25">
      <c r="A1456" s="9" t="s">
        <v>4493</v>
      </c>
      <c r="B1456" s="31" t="s">
        <v>1654</v>
      </c>
      <c r="C1456" s="31" t="s">
        <v>2526</v>
      </c>
      <c r="E1456" s="14" t="s">
        <v>1777</v>
      </c>
      <c r="G1456" s="31" t="str">
        <f t="shared" si="680"/>
        <v>Сигнал</v>
      </c>
      <c r="H1456" s="31" t="s">
        <v>1768</v>
      </c>
      <c r="I1456" s="31" t="s">
        <v>4533</v>
      </c>
      <c r="J1456" s="31" t="str">
        <f t="shared" si="675"/>
        <v>DCS_DI_02</v>
      </c>
      <c r="K1456" s="14" t="s">
        <v>5866</v>
      </c>
      <c r="M1456" s="31" t="s">
        <v>2517</v>
      </c>
      <c r="N1456" s="31" t="s">
        <v>113</v>
      </c>
      <c r="O1456" s="31" t="s">
        <v>160</v>
      </c>
      <c r="P1456" s="31" t="s">
        <v>61</v>
      </c>
      <c r="Q1456" s="31" t="s">
        <v>1036</v>
      </c>
      <c r="R1456" s="31">
        <v>11</v>
      </c>
      <c r="S1456" s="31">
        <v>12</v>
      </c>
      <c r="T1456" s="31" t="s">
        <v>62</v>
      </c>
      <c r="U1456" s="31" t="str">
        <f t="shared" si="704"/>
        <v>24</v>
      </c>
      <c r="V1456" s="14" t="str">
        <f t="shared" si="676"/>
        <v>AVK 2,5 A, AVK 2,5 A</v>
      </c>
      <c r="W1456" s="31" t="str">
        <f t="shared" si="681"/>
        <v>O1011104_U23</v>
      </c>
      <c r="X1456" s="14" t="str">
        <f t="shared" si="682"/>
        <v>HD5516</v>
      </c>
      <c r="Y1456" s="31" t="str">
        <f t="shared" si="683"/>
        <v>O1011104</v>
      </c>
      <c r="Z1456" s="31" t="str">
        <f t="shared" si="684"/>
        <v>TUA711-DIO32</v>
      </c>
      <c r="AA1456" s="14" t="str">
        <f t="shared" si="685"/>
        <v>17-SC-DCS-002/O1011104/ 17-MC-DCS-002</v>
      </c>
      <c r="AB1456" s="31" t="s">
        <v>64</v>
      </c>
      <c r="AC1456" s="31" t="s">
        <v>54</v>
      </c>
      <c r="AD1456" s="31" t="s">
        <v>125</v>
      </c>
      <c r="AE1456" s="31">
        <v>1</v>
      </c>
      <c r="AF1456" s="31" t="s">
        <v>55</v>
      </c>
      <c r="AG1456" s="31" t="s">
        <v>2263</v>
      </c>
      <c r="AH1456" s="31">
        <v>5</v>
      </c>
      <c r="AI1456" s="31">
        <v>23</v>
      </c>
      <c r="AJ1456" s="31" t="s">
        <v>57</v>
      </c>
      <c r="AK1456" s="31">
        <f t="shared" si="677"/>
        <v>32</v>
      </c>
      <c r="AL1456" s="31" t="s">
        <v>62</v>
      </c>
      <c r="AO1456" s="31" t="s">
        <v>63</v>
      </c>
      <c r="AP1456" s="31" t="s">
        <v>1657</v>
      </c>
      <c r="AQ1456" s="14" t="s">
        <v>2527</v>
      </c>
      <c r="AR1456" s="31" t="s">
        <v>5716</v>
      </c>
      <c r="AS1456" s="31" t="s">
        <v>68</v>
      </c>
      <c r="AT1456" s="14" t="s">
        <v>5724</v>
      </c>
      <c r="AU1456" s="31" t="s">
        <v>5858</v>
      </c>
      <c r="AV1456" s="31" t="s">
        <v>5801</v>
      </c>
      <c r="AW1456" s="31" t="s">
        <v>5802</v>
      </c>
      <c r="AX1456" s="31" t="s">
        <v>5724</v>
      </c>
      <c r="BK1456" s="14" t="str">
        <f t="shared" si="686"/>
        <v>TS-Q-04:11/
O1011104_U23:3</v>
      </c>
      <c r="BL1456" s="14" t="str">
        <f t="shared" si="687"/>
        <v>TS-Q-04:12/
O1011104_U23:4</v>
      </c>
      <c r="BM1456" s="14" t="str">
        <f t="shared" si="688"/>
        <v/>
      </c>
      <c r="BN1456" s="14"/>
      <c r="BO1456" s="14" t="str">
        <f t="shared" si="678"/>
        <v>O1011104:23A/
O1011104_U23:5</v>
      </c>
      <c r="BP1456" s="14" t="str">
        <f t="shared" si="679"/>
        <v>O1011104:23B/
O1011104_U23:6</v>
      </c>
      <c r="BQ1456" s="14"/>
      <c r="BR1456" s="14" t="str">
        <f t="shared" si="689"/>
        <v/>
      </c>
      <c r="BS1456" s="14" t="str">
        <f t="shared" si="690"/>
        <v/>
      </c>
      <c r="BW1456" s="31" t="str">
        <f t="shared" si="691"/>
        <v>23A</v>
      </c>
      <c r="BX1456" s="31" t="str">
        <f t="shared" si="692"/>
        <v>23B</v>
      </c>
      <c r="BY1456" s="31" t="str">
        <f t="shared" si="693"/>
        <v>3</v>
      </c>
      <c r="BZ1456" s="31" t="str">
        <f t="shared" si="694"/>
        <v>4</v>
      </c>
      <c r="CA1456" s="31" t="str">
        <f t="shared" si="695"/>
        <v/>
      </c>
      <c r="CB1456" s="31" t="str">
        <f t="shared" si="696"/>
        <v>5</v>
      </c>
      <c r="CC1456" s="31" t="str">
        <f t="shared" si="697"/>
        <v>6</v>
      </c>
      <c r="CD1456" s="31" t="str">
        <f t="shared" si="698"/>
        <v/>
      </c>
      <c r="CE1456" s="31" t="str">
        <f t="shared" si="699"/>
        <v/>
      </c>
      <c r="CF1456" s="31" t="e">
        <f t="shared" ca="1" si="700"/>
        <v>#NAME?</v>
      </c>
      <c r="CG1456" s="31" t="e">
        <f t="shared" ca="1" si="701"/>
        <v>#NAME?</v>
      </c>
      <c r="CH1456" s="31" t="e">
        <f t="shared" ca="1" si="702"/>
        <v>#NAME?</v>
      </c>
      <c r="CI1456" s="31" t="e">
        <f t="shared" ca="1" si="703"/>
        <v>#NAME?</v>
      </c>
    </row>
    <row r="1457" spans="1:87" s="31" customFormat="1" ht="30" hidden="1" x14ac:dyDescent="0.25">
      <c r="A1457" s="9" t="s">
        <v>4493</v>
      </c>
      <c r="B1457" s="31" t="s">
        <v>1654</v>
      </c>
      <c r="C1457" s="31" t="s">
        <v>1655</v>
      </c>
      <c r="E1457" s="14" t="s">
        <v>1253</v>
      </c>
      <c r="G1457" s="31" t="str">
        <f t="shared" si="680"/>
        <v>Сигнал</v>
      </c>
      <c r="H1457" s="31" t="s">
        <v>1262</v>
      </c>
      <c r="I1457" s="31" t="s">
        <v>4533</v>
      </c>
      <c r="J1457" s="31" t="str">
        <f t="shared" si="675"/>
        <v>DCS_DO_01</v>
      </c>
      <c r="K1457" s="14" t="s">
        <v>5866</v>
      </c>
      <c r="M1457" s="31" t="s">
        <v>1648</v>
      </c>
      <c r="N1457" s="31" t="s">
        <v>1261</v>
      </c>
      <c r="O1457" s="31" t="s">
        <v>1272</v>
      </c>
      <c r="P1457" s="31" t="s">
        <v>61</v>
      </c>
      <c r="Q1457" s="31" t="s">
        <v>1094</v>
      </c>
      <c r="R1457" s="31">
        <v>5</v>
      </c>
      <c r="S1457" s="31">
        <v>6</v>
      </c>
      <c r="T1457" s="31" t="s">
        <v>62</v>
      </c>
      <c r="U1457" s="31" t="str">
        <f t="shared" si="704"/>
        <v>30</v>
      </c>
      <c r="V1457" s="14" t="str">
        <f t="shared" si="676"/>
        <v>AVK 2,5 A, AVK 2,5 A</v>
      </c>
      <c r="W1457" s="31" t="str">
        <f t="shared" si="681"/>
        <v/>
      </c>
      <c r="X1457" s="14" t="str">
        <f t="shared" si="682"/>
        <v/>
      </c>
      <c r="Y1457" s="31" t="str">
        <f t="shared" si="683"/>
        <v>O1011204</v>
      </c>
      <c r="Z1457" s="31" t="str">
        <f t="shared" si="684"/>
        <v>TUA711-DOR32</v>
      </c>
      <c r="AA1457" s="14" t="str">
        <f t="shared" si="685"/>
        <v>17-SC-DCS-002/O1011204/ 17-MC-DCS-002</v>
      </c>
      <c r="AB1457" s="31" t="s">
        <v>64</v>
      </c>
      <c r="AC1457" s="31" t="s">
        <v>54</v>
      </c>
      <c r="AD1457" s="31" t="s">
        <v>125</v>
      </c>
      <c r="AE1457" s="31">
        <v>1</v>
      </c>
      <c r="AF1457" s="31" t="s">
        <v>1254</v>
      </c>
      <c r="AG1457" s="31" t="s">
        <v>1255</v>
      </c>
      <c r="AH1457" s="31">
        <v>5</v>
      </c>
      <c r="AI1457" s="31">
        <v>21</v>
      </c>
      <c r="AJ1457" s="31" t="s">
        <v>1256</v>
      </c>
      <c r="AK1457" s="31">
        <f t="shared" si="677"/>
        <v>32</v>
      </c>
      <c r="AL1457" s="31">
        <v>0.25</v>
      </c>
      <c r="AO1457" s="31" t="s">
        <v>63</v>
      </c>
      <c r="AP1457" s="31" t="s">
        <v>1657</v>
      </c>
      <c r="AQ1457" s="14" t="s">
        <v>1656</v>
      </c>
      <c r="AR1457" s="31" t="s">
        <v>5716</v>
      </c>
      <c r="AS1457" s="31" t="s">
        <v>68</v>
      </c>
      <c r="AT1457" s="14" t="s">
        <v>5724</v>
      </c>
      <c r="AU1457" s="31" t="s">
        <v>5858</v>
      </c>
      <c r="AV1457" s="31" t="s">
        <v>5796</v>
      </c>
      <c r="AW1457" s="31" t="s">
        <v>5798</v>
      </c>
      <c r="AX1457" s="31" t="s">
        <v>5724</v>
      </c>
      <c r="BK1457" s="14" t="str">
        <f t="shared" si="686"/>
        <v/>
      </c>
      <c r="BL1457" s="14" t="str">
        <f t="shared" si="687"/>
        <v/>
      </c>
      <c r="BM1457" s="14" t="str">
        <f t="shared" si="688"/>
        <v/>
      </c>
      <c r="BN1457" s="14"/>
      <c r="BO1457" s="14" t="str">
        <f t="shared" si="678"/>
        <v/>
      </c>
      <c r="BP1457" s="14" t="str">
        <f t="shared" si="679"/>
        <v/>
      </c>
      <c r="BQ1457" s="14"/>
      <c r="BR1457" s="14" t="str">
        <f t="shared" si="689"/>
        <v>TS-P-04:5/
O1011204:21A</v>
      </c>
      <c r="BS1457" s="14" t="str">
        <f t="shared" si="690"/>
        <v>TS-P-04:6/
O1011204:21C</v>
      </c>
      <c r="BW1457" s="31" t="str">
        <f t="shared" si="691"/>
        <v/>
      </c>
      <c r="BX1457" s="31" t="str">
        <f t="shared" si="692"/>
        <v/>
      </c>
      <c r="BY1457" s="31" t="str">
        <f t="shared" si="693"/>
        <v/>
      </c>
      <c r="BZ1457" s="31" t="str">
        <f t="shared" si="694"/>
        <v/>
      </c>
      <c r="CA1457" s="31" t="str">
        <f t="shared" si="695"/>
        <v/>
      </c>
      <c r="CB1457" s="31" t="str">
        <f t="shared" si="696"/>
        <v/>
      </c>
      <c r="CC1457" s="31" t="str">
        <f t="shared" si="697"/>
        <v/>
      </c>
      <c r="CD1457" s="31" t="str">
        <f t="shared" si="698"/>
        <v>21A</v>
      </c>
      <c r="CE1457" s="31" t="e">
        <f t="shared" ca="1" si="699"/>
        <v>#NAME?</v>
      </c>
      <c r="CF1457" s="31" t="e">
        <f t="shared" ca="1" si="700"/>
        <v>#NAME?</v>
      </c>
      <c r="CG1457" s="31" t="e">
        <f t="shared" ca="1" si="701"/>
        <v>#NAME?</v>
      </c>
      <c r="CH1457" s="31" t="e">
        <f t="shared" ca="1" si="702"/>
        <v>#NAME?</v>
      </c>
      <c r="CI1457" s="31" t="e">
        <f t="shared" ca="1" si="703"/>
        <v>#NAME?</v>
      </c>
    </row>
    <row r="1458" spans="1:87" s="31" customFormat="1" ht="30" hidden="1" x14ac:dyDescent="0.25">
      <c r="A1458" s="9" t="s">
        <v>4493</v>
      </c>
      <c r="B1458" s="31" t="s">
        <v>1658</v>
      </c>
      <c r="C1458" s="31" t="s">
        <v>2528</v>
      </c>
      <c r="E1458" s="14" t="s">
        <v>1777</v>
      </c>
      <c r="G1458" s="31" t="str">
        <f t="shared" si="680"/>
        <v>Сигнал</v>
      </c>
      <c r="H1458" s="31" t="s">
        <v>1764</v>
      </c>
      <c r="I1458" s="31" t="s">
        <v>4533</v>
      </c>
      <c r="J1458" s="31" t="str">
        <f t="shared" si="675"/>
        <v>DCS_DI_02</v>
      </c>
      <c r="K1458" s="14" t="s">
        <v>5866</v>
      </c>
      <c r="M1458" s="31" t="s">
        <v>2517</v>
      </c>
      <c r="N1458" s="31" t="s">
        <v>113</v>
      </c>
      <c r="O1458" s="31" t="s">
        <v>165</v>
      </c>
      <c r="P1458" s="31" t="s">
        <v>61</v>
      </c>
      <c r="Q1458" s="31" t="s">
        <v>1036</v>
      </c>
      <c r="R1458" s="31">
        <v>13</v>
      </c>
      <c r="S1458" s="31">
        <v>14</v>
      </c>
      <c r="T1458" s="31" t="s">
        <v>62</v>
      </c>
      <c r="U1458" s="31" t="str">
        <f t="shared" si="704"/>
        <v>24</v>
      </c>
      <c r="V1458" s="14" t="str">
        <f t="shared" si="676"/>
        <v>AVK 2,5 A, AVK 2,5 A</v>
      </c>
      <c r="W1458" s="31" t="str">
        <f t="shared" si="681"/>
        <v>O1011104_U24</v>
      </c>
      <c r="X1458" s="14" t="str">
        <f t="shared" si="682"/>
        <v>HD5516</v>
      </c>
      <c r="Y1458" s="31" t="str">
        <f t="shared" si="683"/>
        <v>O1011104</v>
      </c>
      <c r="Z1458" s="31" t="str">
        <f t="shared" si="684"/>
        <v>TUA711-DIO32</v>
      </c>
      <c r="AA1458" s="14" t="str">
        <f t="shared" si="685"/>
        <v>17-SC-DCS-002/O1011104/ 17-MC-DCS-002</v>
      </c>
      <c r="AB1458" s="31" t="s">
        <v>64</v>
      </c>
      <c r="AC1458" s="31" t="s">
        <v>54</v>
      </c>
      <c r="AD1458" s="31" t="s">
        <v>125</v>
      </c>
      <c r="AE1458" s="31">
        <v>1</v>
      </c>
      <c r="AF1458" s="31" t="s">
        <v>55</v>
      </c>
      <c r="AG1458" s="31" t="s">
        <v>2263</v>
      </c>
      <c r="AH1458" s="31">
        <v>5</v>
      </c>
      <c r="AI1458" s="31">
        <v>24</v>
      </c>
      <c r="AJ1458" s="31" t="s">
        <v>57</v>
      </c>
      <c r="AK1458" s="31">
        <f t="shared" si="677"/>
        <v>32</v>
      </c>
      <c r="AL1458" s="31" t="s">
        <v>62</v>
      </c>
      <c r="AO1458" s="31" t="s">
        <v>63</v>
      </c>
      <c r="AP1458" s="31" t="s">
        <v>1661</v>
      </c>
      <c r="AQ1458" s="14" t="s">
        <v>2529</v>
      </c>
      <c r="AR1458" s="31" t="s">
        <v>5716</v>
      </c>
      <c r="AS1458" s="31" t="s">
        <v>68</v>
      </c>
      <c r="AT1458" s="14" t="s">
        <v>5724</v>
      </c>
      <c r="AU1458" s="31" t="s">
        <v>5858</v>
      </c>
      <c r="AV1458" s="31" t="s">
        <v>5796</v>
      </c>
      <c r="AW1458" s="31" t="s">
        <v>5800</v>
      </c>
      <c r="AX1458" s="31" t="s">
        <v>5724</v>
      </c>
      <c r="BK1458" s="14" t="str">
        <f t="shared" si="686"/>
        <v>TS-Q-04:13/
O1011104_U24:3</v>
      </c>
      <c r="BL1458" s="14" t="str">
        <f t="shared" si="687"/>
        <v>TS-Q-04:14/
O1011104_U24:4</v>
      </c>
      <c r="BM1458" s="14" t="str">
        <f t="shared" si="688"/>
        <v/>
      </c>
      <c r="BN1458" s="14"/>
      <c r="BO1458" s="14" t="str">
        <f t="shared" si="678"/>
        <v>O1011104:24A/
O1011104_U24:5</v>
      </c>
      <c r="BP1458" s="14" t="str">
        <f t="shared" si="679"/>
        <v>O1011104:24B/
O1011104_U24:6</v>
      </c>
      <c r="BQ1458" s="14"/>
      <c r="BR1458" s="14" t="str">
        <f t="shared" si="689"/>
        <v/>
      </c>
      <c r="BS1458" s="14" t="str">
        <f t="shared" si="690"/>
        <v/>
      </c>
      <c r="BW1458" s="31" t="str">
        <f t="shared" si="691"/>
        <v>24A</v>
      </c>
      <c r="BX1458" s="31" t="str">
        <f t="shared" si="692"/>
        <v>24B</v>
      </c>
      <c r="BY1458" s="31" t="str">
        <f t="shared" si="693"/>
        <v>3</v>
      </c>
      <c r="BZ1458" s="31" t="str">
        <f t="shared" si="694"/>
        <v>4</v>
      </c>
      <c r="CA1458" s="31" t="str">
        <f t="shared" si="695"/>
        <v/>
      </c>
      <c r="CB1458" s="31" t="str">
        <f t="shared" si="696"/>
        <v>5</v>
      </c>
      <c r="CC1458" s="31" t="str">
        <f t="shared" si="697"/>
        <v>6</v>
      </c>
      <c r="CD1458" s="31" t="str">
        <f t="shared" si="698"/>
        <v/>
      </c>
      <c r="CE1458" s="31" t="str">
        <f t="shared" si="699"/>
        <v/>
      </c>
      <c r="CF1458" s="31" t="e">
        <f t="shared" ca="1" si="700"/>
        <v>#NAME?</v>
      </c>
      <c r="CG1458" s="31" t="e">
        <f t="shared" ca="1" si="701"/>
        <v>#NAME?</v>
      </c>
      <c r="CH1458" s="31" t="e">
        <f t="shared" ca="1" si="702"/>
        <v>#NAME?</v>
      </c>
      <c r="CI1458" s="31" t="e">
        <f t="shared" ca="1" si="703"/>
        <v>#NAME?</v>
      </c>
    </row>
    <row r="1459" spans="1:87" s="31" customFormat="1" ht="30" hidden="1" x14ac:dyDescent="0.25">
      <c r="A1459" s="9" t="s">
        <v>4493</v>
      </c>
      <c r="B1459" s="31" t="s">
        <v>1658</v>
      </c>
      <c r="C1459" s="31" t="s">
        <v>2530</v>
      </c>
      <c r="E1459" s="14" t="s">
        <v>1777</v>
      </c>
      <c r="G1459" s="31" t="str">
        <f t="shared" si="680"/>
        <v>Сигнал</v>
      </c>
      <c r="H1459" s="31" t="s">
        <v>1768</v>
      </c>
      <c r="I1459" s="31" t="s">
        <v>4533</v>
      </c>
      <c r="J1459" s="31" t="str">
        <f t="shared" si="675"/>
        <v>DCS_DI_02</v>
      </c>
      <c r="K1459" s="14" t="s">
        <v>5866</v>
      </c>
      <c r="M1459" s="31" t="s">
        <v>2517</v>
      </c>
      <c r="N1459" s="31" t="s">
        <v>113</v>
      </c>
      <c r="O1459" s="31" t="s">
        <v>170</v>
      </c>
      <c r="P1459" s="31" t="s">
        <v>61</v>
      </c>
      <c r="Q1459" s="31" t="s">
        <v>1036</v>
      </c>
      <c r="R1459" s="31">
        <v>15</v>
      </c>
      <c r="S1459" s="31">
        <v>16</v>
      </c>
      <c r="T1459" s="31" t="s">
        <v>62</v>
      </c>
      <c r="U1459" s="31" t="str">
        <f t="shared" si="704"/>
        <v>24</v>
      </c>
      <c r="V1459" s="14" t="str">
        <f t="shared" si="676"/>
        <v>AVK 2,5 A, AVK 2,5 A</v>
      </c>
      <c r="W1459" s="31" t="str">
        <f t="shared" si="681"/>
        <v>O1011104_U25</v>
      </c>
      <c r="X1459" s="14" t="str">
        <f t="shared" si="682"/>
        <v>HD5516</v>
      </c>
      <c r="Y1459" s="31" t="str">
        <f t="shared" si="683"/>
        <v>O1011104</v>
      </c>
      <c r="Z1459" s="31" t="str">
        <f t="shared" si="684"/>
        <v>TUA711-DIO32</v>
      </c>
      <c r="AA1459" s="14" t="str">
        <f t="shared" si="685"/>
        <v>17-SC-DCS-002/O1011104/ 17-MC-DCS-002</v>
      </c>
      <c r="AB1459" s="31" t="s">
        <v>64</v>
      </c>
      <c r="AC1459" s="31" t="s">
        <v>54</v>
      </c>
      <c r="AD1459" s="31" t="s">
        <v>125</v>
      </c>
      <c r="AE1459" s="31">
        <v>1</v>
      </c>
      <c r="AF1459" s="31" t="s">
        <v>55</v>
      </c>
      <c r="AG1459" s="31" t="s">
        <v>2263</v>
      </c>
      <c r="AH1459" s="31">
        <v>5</v>
      </c>
      <c r="AI1459" s="31">
        <v>25</v>
      </c>
      <c r="AJ1459" s="31" t="s">
        <v>57</v>
      </c>
      <c r="AK1459" s="31">
        <f t="shared" si="677"/>
        <v>32</v>
      </c>
      <c r="AL1459" s="31" t="s">
        <v>62</v>
      </c>
      <c r="AO1459" s="31" t="s">
        <v>63</v>
      </c>
      <c r="AP1459" s="31" t="s">
        <v>1661</v>
      </c>
      <c r="AQ1459" s="14" t="s">
        <v>2531</v>
      </c>
      <c r="AR1459" s="31" t="s">
        <v>5716</v>
      </c>
      <c r="AS1459" s="31" t="s">
        <v>68</v>
      </c>
      <c r="AT1459" s="14" t="s">
        <v>5724</v>
      </c>
      <c r="AU1459" s="31" t="s">
        <v>5858</v>
      </c>
      <c r="AV1459" s="31" t="s">
        <v>5801</v>
      </c>
      <c r="AW1459" s="31" t="s">
        <v>5802</v>
      </c>
      <c r="AX1459" s="31" t="s">
        <v>5724</v>
      </c>
      <c r="BK1459" s="14" t="str">
        <f t="shared" si="686"/>
        <v>TS-Q-04:15/
O1011104_U25:3</v>
      </c>
      <c r="BL1459" s="14" t="str">
        <f t="shared" si="687"/>
        <v>TS-Q-04:16/
O1011104_U25:4</v>
      </c>
      <c r="BM1459" s="14" t="str">
        <f t="shared" si="688"/>
        <v/>
      </c>
      <c r="BN1459" s="14"/>
      <c r="BO1459" s="14" t="str">
        <f t="shared" si="678"/>
        <v>O1011104:25A/
O1011104_U25:5</v>
      </c>
      <c r="BP1459" s="14" t="str">
        <f t="shared" si="679"/>
        <v>O1011104:25B/
O1011104_U25:6</v>
      </c>
      <c r="BQ1459" s="14"/>
      <c r="BR1459" s="14" t="str">
        <f t="shared" si="689"/>
        <v/>
      </c>
      <c r="BS1459" s="14" t="str">
        <f t="shared" si="690"/>
        <v/>
      </c>
      <c r="BW1459" s="31" t="str">
        <f t="shared" si="691"/>
        <v>25A</v>
      </c>
      <c r="BX1459" s="31" t="str">
        <f t="shared" si="692"/>
        <v>25B</v>
      </c>
      <c r="BY1459" s="31" t="str">
        <f t="shared" si="693"/>
        <v>3</v>
      </c>
      <c r="BZ1459" s="31" t="str">
        <f t="shared" si="694"/>
        <v>4</v>
      </c>
      <c r="CA1459" s="31" t="str">
        <f t="shared" si="695"/>
        <v/>
      </c>
      <c r="CB1459" s="31" t="str">
        <f t="shared" si="696"/>
        <v>5</v>
      </c>
      <c r="CC1459" s="31" t="str">
        <f t="shared" si="697"/>
        <v>6</v>
      </c>
      <c r="CD1459" s="31" t="str">
        <f t="shared" si="698"/>
        <v/>
      </c>
      <c r="CE1459" s="31" t="str">
        <f t="shared" si="699"/>
        <v/>
      </c>
      <c r="CF1459" s="31" t="e">
        <f t="shared" ca="1" si="700"/>
        <v>#NAME?</v>
      </c>
      <c r="CG1459" s="31" t="e">
        <f t="shared" ca="1" si="701"/>
        <v>#NAME?</v>
      </c>
      <c r="CH1459" s="31" t="e">
        <f t="shared" ca="1" si="702"/>
        <v>#NAME?</v>
      </c>
      <c r="CI1459" s="31" t="e">
        <f t="shared" ca="1" si="703"/>
        <v>#NAME?</v>
      </c>
    </row>
    <row r="1460" spans="1:87" s="31" customFormat="1" ht="30" hidden="1" x14ac:dyDescent="0.25">
      <c r="A1460" s="9" t="s">
        <v>4493</v>
      </c>
      <c r="B1460" s="31" t="s">
        <v>1658</v>
      </c>
      <c r="C1460" s="31" t="s">
        <v>1659</v>
      </c>
      <c r="E1460" s="14" t="s">
        <v>1253</v>
      </c>
      <c r="G1460" s="31" t="str">
        <f t="shared" si="680"/>
        <v>Сигнал</v>
      </c>
      <c r="H1460" s="31" t="s">
        <v>1262</v>
      </c>
      <c r="I1460" s="31" t="s">
        <v>4533</v>
      </c>
      <c r="J1460" s="31" t="str">
        <f t="shared" si="675"/>
        <v>DCS_DO_01</v>
      </c>
      <c r="K1460" s="14" t="s">
        <v>5866</v>
      </c>
      <c r="M1460" s="31" t="s">
        <v>1648</v>
      </c>
      <c r="N1460" s="31" t="s">
        <v>1261</v>
      </c>
      <c r="O1460" s="31" t="s">
        <v>1276</v>
      </c>
      <c r="P1460" s="31" t="s">
        <v>61</v>
      </c>
      <c r="Q1460" s="31" t="s">
        <v>1094</v>
      </c>
      <c r="R1460" s="31">
        <v>7</v>
      </c>
      <c r="S1460" s="31">
        <v>8</v>
      </c>
      <c r="T1460" s="31" t="s">
        <v>62</v>
      </c>
      <c r="U1460" s="31" t="str">
        <f t="shared" si="704"/>
        <v>30</v>
      </c>
      <c r="V1460" s="14" t="str">
        <f t="shared" si="676"/>
        <v>AVK 2,5 A, AVK 2,5 A</v>
      </c>
      <c r="W1460" s="31" t="str">
        <f t="shared" si="681"/>
        <v/>
      </c>
      <c r="X1460" s="14" t="str">
        <f t="shared" si="682"/>
        <v/>
      </c>
      <c r="Y1460" s="31" t="str">
        <f t="shared" si="683"/>
        <v>O1011204</v>
      </c>
      <c r="Z1460" s="31" t="str">
        <f t="shared" si="684"/>
        <v>TUA711-DOR32</v>
      </c>
      <c r="AA1460" s="14" t="str">
        <f t="shared" si="685"/>
        <v>17-SC-DCS-002/O1011204/ 17-MC-DCS-002</v>
      </c>
      <c r="AB1460" s="31" t="s">
        <v>64</v>
      </c>
      <c r="AC1460" s="31" t="s">
        <v>54</v>
      </c>
      <c r="AD1460" s="31" t="s">
        <v>125</v>
      </c>
      <c r="AE1460" s="31">
        <v>1</v>
      </c>
      <c r="AF1460" s="31" t="s">
        <v>1254</v>
      </c>
      <c r="AG1460" s="31" t="s">
        <v>1255</v>
      </c>
      <c r="AH1460" s="31">
        <v>5</v>
      </c>
      <c r="AI1460" s="31">
        <v>22</v>
      </c>
      <c r="AJ1460" s="31" t="s">
        <v>1256</v>
      </c>
      <c r="AK1460" s="31">
        <f t="shared" si="677"/>
        <v>32</v>
      </c>
      <c r="AL1460" s="31">
        <v>0.25</v>
      </c>
      <c r="AO1460" s="31" t="s">
        <v>63</v>
      </c>
      <c r="AP1460" s="31" t="s">
        <v>1661</v>
      </c>
      <c r="AQ1460" s="14" t="s">
        <v>1660</v>
      </c>
      <c r="AR1460" s="31" t="s">
        <v>5716</v>
      </c>
      <c r="AS1460" s="31" t="s">
        <v>68</v>
      </c>
      <c r="AT1460" s="14" t="s">
        <v>5724</v>
      </c>
      <c r="AU1460" s="31" t="s">
        <v>5858</v>
      </c>
      <c r="AV1460" s="31" t="s">
        <v>5796</v>
      </c>
      <c r="AW1460" s="31" t="s">
        <v>5798</v>
      </c>
      <c r="AX1460" s="31" t="s">
        <v>5724</v>
      </c>
      <c r="BK1460" s="14" t="str">
        <f t="shared" si="686"/>
        <v/>
      </c>
      <c r="BL1460" s="14" t="str">
        <f t="shared" si="687"/>
        <v/>
      </c>
      <c r="BM1460" s="14" t="str">
        <f t="shared" si="688"/>
        <v/>
      </c>
      <c r="BN1460" s="14"/>
      <c r="BO1460" s="14" t="str">
        <f t="shared" si="678"/>
        <v/>
      </c>
      <c r="BP1460" s="14" t="str">
        <f t="shared" si="679"/>
        <v/>
      </c>
      <c r="BQ1460" s="14"/>
      <c r="BR1460" s="14" t="str">
        <f t="shared" si="689"/>
        <v>TS-P-04:7/
O1011204:22A</v>
      </c>
      <c r="BS1460" s="14" t="str">
        <f t="shared" si="690"/>
        <v>TS-P-04:8/
O1011204:22C</v>
      </c>
      <c r="BW1460" s="31" t="str">
        <f t="shared" si="691"/>
        <v/>
      </c>
      <c r="BX1460" s="31" t="str">
        <f t="shared" si="692"/>
        <v/>
      </c>
      <c r="BY1460" s="31" t="str">
        <f t="shared" si="693"/>
        <v/>
      </c>
      <c r="BZ1460" s="31" t="str">
        <f t="shared" si="694"/>
        <v/>
      </c>
      <c r="CA1460" s="31" t="str">
        <f t="shared" si="695"/>
        <v/>
      </c>
      <c r="CB1460" s="31" t="str">
        <f t="shared" si="696"/>
        <v/>
      </c>
      <c r="CC1460" s="31" t="str">
        <f t="shared" si="697"/>
        <v/>
      </c>
      <c r="CD1460" s="31" t="str">
        <f t="shared" si="698"/>
        <v>22A</v>
      </c>
      <c r="CE1460" s="31" t="e">
        <f t="shared" ca="1" si="699"/>
        <v>#NAME?</v>
      </c>
      <c r="CF1460" s="31" t="e">
        <f t="shared" ca="1" si="700"/>
        <v>#NAME?</v>
      </c>
      <c r="CG1460" s="31" t="e">
        <f t="shared" ca="1" si="701"/>
        <v>#NAME?</v>
      </c>
      <c r="CH1460" s="31" t="e">
        <f t="shared" ca="1" si="702"/>
        <v>#NAME?</v>
      </c>
      <c r="CI1460" s="31" t="e">
        <f t="shared" ca="1" si="703"/>
        <v>#NAME?</v>
      </c>
    </row>
    <row r="1461" spans="1:87" s="31" customFormat="1" ht="30" hidden="1" x14ac:dyDescent="0.25">
      <c r="A1461" s="9" t="s">
        <v>4493</v>
      </c>
      <c r="B1461" s="31" t="s">
        <v>1636</v>
      </c>
      <c r="C1461" s="31" t="s">
        <v>2507</v>
      </c>
      <c r="E1461" s="14" t="s">
        <v>1777</v>
      </c>
      <c r="G1461" s="31" t="str">
        <f t="shared" si="680"/>
        <v>Сигнал</v>
      </c>
      <c r="H1461" s="31" t="s">
        <v>1764</v>
      </c>
      <c r="I1461" s="31" t="s">
        <v>4533</v>
      </c>
      <c r="J1461" s="31" t="str">
        <f t="shared" si="675"/>
        <v>DCS_DI_02</v>
      </c>
      <c r="K1461" s="14" t="s">
        <v>5866</v>
      </c>
      <c r="M1461" s="31" t="s">
        <v>2484</v>
      </c>
      <c r="N1461" s="31" t="s">
        <v>107</v>
      </c>
      <c r="O1461" s="31" t="s">
        <v>191</v>
      </c>
      <c r="P1461" s="31" t="s">
        <v>61</v>
      </c>
      <c r="Q1461" s="31" t="s">
        <v>826</v>
      </c>
      <c r="R1461" s="31">
        <v>25</v>
      </c>
      <c r="S1461" s="31">
        <v>26</v>
      </c>
      <c r="T1461" s="31" t="s">
        <v>62</v>
      </c>
      <c r="U1461" s="31" t="str">
        <f t="shared" si="704"/>
        <v>48</v>
      </c>
      <c r="V1461" s="14" t="str">
        <f t="shared" si="676"/>
        <v>AVK 2,5 A, AVK 2,5 A</v>
      </c>
      <c r="W1461" s="31" t="str">
        <f t="shared" si="681"/>
        <v>O1011104_U14</v>
      </c>
      <c r="X1461" s="14" t="str">
        <f t="shared" si="682"/>
        <v>HD5516</v>
      </c>
      <c r="Y1461" s="31" t="str">
        <f t="shared" si="683"/>
        <v>O1011104</v>
      </c>
      <c r="Z1461" s="31" t="str">
        <f t="shared" si="684"/>
        <v>TUA711-DIO32</v>
      </c>
      <c r="AA1461" s="14" t="str">
        <f t="shared" si="685"/>
        <v>17-SC-DCS-002/O1011104/ 17-MC-DCS-002</v>
      </c>
      <c r="AB1461" s="31" t="s">
        <v>64</v>
      </c>
      <c r="AC1461" s="31" t="s">
        <v>54</v>
      </c>
      <c r="AD1461" s="31" t="s">
        <v>125</v>
      </c>
      <c r="AE1461" s="31">
        <v>1</v>
      </c>
      <c r="AF1461" s="31" t="s">
        <v>55</v>
      </c>
      <c r="AG1461" s="31" t="s">
        <v>2263</v>
      </c>
      <c r="AH1461" s="31">
        <v>5</v>
      </c>
      <c r="AI1461" s="31">
        <v>14</v>
      </c>
      <c r="AJ1461" s="31" t="s">
        <v>57</v>
      </c>
      <c r="AK1461" s="31">
        <f t="shared" si="677"/>
        <v>32</v>
      </c>
      <c r="AL1461" s="31" t="s">
        <v>62</v>
      </c>
      <c r="AO1461" s="31" t="s">
        <v>63</v>
      </c>
      <c r="AP1461" s="31" t="s">
        <v>1639</v>
      </c>
      <c r="AQ1461" s="14" t="s">
        <v>2508</v>
      </c>
      <c r="AR1461" s="31" t="s">
        <v>5716</v>
      </c>
      <c r="AS1461" s="31" t="s">
        <v>68</v>
      </c>
      <c r="AT1461" s="14" t="s">
        <v>5724</v>
      </c>
      <c r="AU1461" s="31" t="s">
        <v>5858</v>
      </c>
      <c r="AV1461" s="31" t="s">
        <v>5796</v>
      </c>
      <c r="AW1461" s="31" t="s">
        <v>5800</v>
      </c>
      <c r="AX1461" s="31" t="s">
        <v>5724</v>
      </c>
      <c r="BK1461" s="14" t="str">
        <f t="shared" si="686"/>
        <v>TS-Q-03:25/
O1011104_U14:3</v>
      </c>
      <c r="BL1461" s="14" t="str">
        <f t="shared" si="687"/>
        <v>TS-Q-03:26/
O1011104_U14:4</v>
      </c>
      <c r="BM1461" s="14" t="str">
        <f t="shared" si="688"/>
        <v/>
      </c>
      <c r="BN1461" s="14"/>
      <c r="BO1461" s="14" t="str">
        <f t="shared" si="678"/>
        <v>O1011104:14A/
O1011104_U14:5</v>
      </c>
      <c r="BP1461" s="14" t="str">
        <f t="shared" si="679"/>
        <v>O1011104:14B/
O1011104_U14:6</v>
      </c>
      <c r="BQ1461" s="14"/>
      <c r="BR1461" s="14" t="str">
        <f t="shared" si="689"/>
        <v/>
      </c>
      <c r="BS1461" s="14" t="str">
        <f t="shared" si="690"/>
        <v/>
      </c>
      <c r="BW1461" s="31" t="str">
        <f t="shared" si="691"/>
        <v>14A</v>
      </c>
      <c r="BX1461" s="31" t="str">
        <f t="shared" si="692"/>
        <v>14B</v>
      </c>
      <c r="BY1461" s="31" t="str">
        <f t="shared" si="693"/>
        <v>3</v>
      </c>
      <c r="BZ1461" s="31" t="str">
        <f t="shared" si="694"/>
        <v>4</v>
      </c>
      <c r="CA1461" s="31" t="str">
        <f t="shared" si="695"/>
        <v/>
      </c>
      <c r="CB1461" s="31" t="str">
        <f t="shared" si="696"/>
        <v>5</v>
      </c>
      <c r="CC1461" s="31" t="str">
        <f t="shared" si="697"/>
        <v>6</v>
      </c>
      <c r="CD1461" s="31" t="str">
        <f t="shared" si="698"/>
        <v/>
      </c>
      <c r="CE1461" s="31" t="str">
        <f t="shared" si="699"/>
        <v/>
      </c>
      <c r="CF1461" s="31" t="e">
        <f t="shared" ca="1" si="700"/>
        <v>#NAME?</v>
      </c>
      <c r="CG1461" s="31" t="e">
        <f t="shared" ca="1" si="701"/>
        <v>#NAME?</v>
      </c>
      <c r="CH1461" s="31" t="e">
        <f t="shared" ca="1" si="702"/>
        <v>#NAME?</v>
      </c>
      <c r="CI1461" s="31" t="e">
        <f t="shared" ca="1" si="703"/>
        <v>#NAME?</v>
      </c>
    </row>
    <row r="1462" spans="1:87" s="31" customFormat="1" ht="30" hidden="1" x14ac:dyDescent="0.25">
      <c r="A1462" s="9" t="s">
        <v>4493</v>
      </c>
      <c r="B1462" s="31" t="s">
        <v>1636</v>
      </c>
      <c r="C1462" s="31" t="s">
        <v>2509</v>
      </c>
      <c r="E1462" s="14" t="s">
        <v>1777</v>
      </c>
      <c r="G1462" s="31" t="str">
        <f t="shared" si="680"/>
        <v>Сигнал</v>
      </c>
      <c r="H1462" s="31" t="s">
        <v>1768</v>
      </c>
      <c r="I1462" s="31" t="s">
        <v>4533</v>
      </c>
      <c r="J1462" s="31" t="str">
        <f t="shared" si="675"/>
        <v>DCS_DI_02</v>
      </c>
      <c r="K1462" s="14" t="s">
        <v>5866</v>
      </c>
      <c r="M1462" s="31" t="s">
        <v>2484</v>
      </c>
      <c r="N1462" s="31" t="s">
        <v>107</v>
      </c>
      <c r="O1462" s="31" t="s">
        <v>194</v>
      </c>
      <c r="P1462" s="31" t="s">
        <v>61</v>
      </c>
      <c r="Q1462" s="31" t="s">
        <v>826</v>
      </c>
      <c r="R1462" s="31">
        <v>27</v>
      </c>
      <c r="S1462" s="31">
        <v>28</v>
      </c>
      <c r="T1462" s="31" t="s">
        <v>62</v>
      </c>
      <c r="U1462" s="31" t="str">
        <f t="shared" si="704"/>
        <v>48</v>
      </c>
      <c r="V1462" s="14" t="str">
        <f t="shared" si="676"/>
        <v>AVK 2,5 A, AVK 2,5 A</v>
      </c>
      <c r="W1462" s="31" t="str">
        <f t="shared" si="681"/>
        <v>O1011104_U15</v>
      </c>
      <c r="X1462" s="14" t="str">
        <f t="shared" si="682"/>
        <v>HD5516</v>
      </c>
      <c r="Y1462" s="31" t="str">
        <f t="shared" si="683"/>
        <v>O1011104</v>
      </c>
      <c r="Z1462" s="31" t="str">
        <f t="shared" si="684"/>
        <v>TUA711-DIO32</v>
      </c>
      <c r="AA1462" s="14" t="str">
        <f t="shared" si="685"/>
        <v>17-SC-DCS-002/O1011104/ 17-MC-DCS-002</v>
      </c>
      <c r="AB1462" s="31" t="s">
        <v>64</v>
      </c>
      <c r="AC1462" s="31" t="s">
        <v>54</v>
      </c>
      <c r="AD1462" s="31" t="s">
        <v>125</v>
      </c>
      <c r="AE1462" s="31">
        <v>1</v>
      </c>
      <c r="AF1462" s="31" t="s">
        <v>55</v>
      </c>
      <c r="AG1462" s="31" t="s">
        <v>2263</v>
      </c>
      <c r="AH1462" s="31">
        <v>5</v>
      </c>
      <c r="AI1462" s="31">
        <v>15</v>
      </c>
      <c r="AJ1462" s="31" t="s">
        <v>57</v>
      </c>
      <c r="AK1462" s="31">
        <f t="shared" si="677"/>
        <v>32</v>
      </c>
      <c r="AL1462" s="31" t="s">
        <v>62</v>
      </c>
      <c r="AO1462" s="31" t="s">
        <v>63</v>
      </c>
      <c r="AP1462" s="31" t="s">
        <v>1639</v>
      </c>
      <c r="AQ1462" s="14" t="s">
        <v>2510</v>
      </c>
      <c r="AR1462" s="31" t="s">
        <v>5716</v>
      </c>
      <c r="AS1462" s="31" t="s">
        <v>68</v>
      </c>
      <c r="AT1462" s="14" t="s">
        <v>5724</v>
      </c>
      <c r="AU1462" s="31" t="s">
        <v>5858</v>
      </c>
      <c r="AV1462" s="31" t="s">
        <v>5801</v>
      </c>
      <c r="AW1462" s="31" t="s">
        <v>5802</v>
      </c>
      <c r="AX1462" s="31" t="s">
        <v>5724</v>
      </c>
      <c r="BK1462" s="14" t="str">
        <f t="shared" si="686"/>
        <v>TS-Q-03:27/
O1011104_U15:3</v>
      </c>
      <c r="BL1462" s="14" t="str">
        <f t="shared" si="687"/>
        <v>TS-Q-03:28/
O1011104_U15:4</v>
      </c>
      <c r="BM1462" s="14" t="str">
        <f t="shared" si="688"/>
        <v/>
      </c>
      <c r="BN1462" s="14"/>
      <c r="BO1462" s="14" t="str">
        <f t="shared" si="678"/>
        <v>O1011104:15A/
O1011104_U15:5</v>
      </c>
      <c r="BP1462" s="14" t="str">
        <f t="shared" si="679"/>
        <v>O1011104:15B/
O1011104_U15:6</v>
      </c>
      <c r="BQ1462" s="14"/>
      <c r="BR1462" s="14" t="str">
        <f t="shared" si="689"/>
        <v/>
      </c>
      <c r="BS1462" s="14" t="str">
        <f t="shared" si="690"/>
        <v/>
      </c>
      <c r="BW1462" s="31" t="str">
        <f t="shared" si="691"/>
        <v>15A</v>
      </c>
      <c r="BX1462" s="31" t="str">
        <f t="shared" si="692"/>
        <v>15B</v>
      </c>
      <c r="BY1462" s="31" t="str">
        <f t="shared" si="693"/>
        <v>3</v>
      </c>
      <c r="BZ1462" s="31" t="str">
        <f t="shared" si="694"/>
        <v>4</v>
      </c>
      <c r="CA1462" s="31" t="str">
        <f t="shared" si="695"/>
        <v/>
      </c>
      <c r="CB1462" s="31" t="str">
        <f t="shared" si="696"/>
        <v>5</v>
      </c>
      <c r="CC1462" s="31" t="str">
        <f t="shared" si="697"/>
        <v>6</v>
      </c>
      <c r="CD1462" s="31" t="str">
        <f t="shared" si="698"/>
        <v/>
      </c>
      <c r="CE1462" s="31" t="str">
        <f t="shared" si="699"/>
        <v/>
      </c>
      <c r="CF1462" s="31" t="e">
        <f t="shared" ca="1" si="700"/>
        <v>#NAME?</v>
      </c>
      <c r="CG1462" s="31" t="e">
        <f t="shared" ca="1" si="701"/>
        <v>#NAME?</v>
      </c>
      <c r="CH1462" s="31" t="e">
        <f t="shared" ca="1" si="702"/>
        <v>#NAME?</v>
      </c>
      <c r="CI1462" s="31" t="e">
        <f t="shared" ca="1" si="703"/>
        <v>#NAME?</v>
      </c>
    </row>
    <row r="1463" spans="1:87" s="31" customFormat="1" ht="30" hidden="1" x14ac:dyDescent="0.25">
      <c r="A1463" s="9" t="s">
        <v>4493</v>
      </c>
      <c r="B1463" s="31" t="s">
        <v>1636</v>
      </c>
      <c r="C1463" s="31" t="s">
        <v>1637</v>
      </c>
      <c r="E1463" s="14" t="s">
        <v>1253</v>
      </c>
      <c r="G1463" s="31" t="str">
        <f t="shared" si="680"/>
        <v>Сигнал</v>
      </c>
      <c r="H1463" s="31" t="s">
        <v>1262</v>
      </c>
      <c r="I1463" s="31" t="s">
        <v>4533</v>
      </c>
      <c r="J1463" s="31" t="str">
        <f t="shared" si="675"/>
        <v>DCS_DO_01</v>
      </c>
      <c r="K1463" s="14" t="s">
        <v>5866</v>
      </c>
      <c r="M1463" s="31" t="s">
        <v>1616</v>
      </c>
      <c r="N1463" s="31" t="s">
        <v>1261</v>
      </c>
      <c r="O1463" s="31" t="s">
        <v>1287</v>
      </c>
      <c r="P1463" s="31" t="s">
        <v>1296</v>
      </c>
      <c r="Q1463" s="31" t="s">
        <v>326</v>
      </c>
      <c r="R1463" s="31">
        <v>13</v>
      </c>
      <c r="S1463" s="31">
        <v>14</v>
      </c>
      <c r="T1463" s="31" t="s">
        <v>62</v>
      </c>
      <c r="U1463" s="31" t="str">
        <f t="shared" si="704"/>
        <v>30</v>
      </c>
      <c r="V1463" s="14" t="str">
        <f t="shared" si="676"/>
        <v>AVK 2,5 A, AVK 2,5 A</v>
      </c>
      <c r="W1463" s="31" t="str">
        <f t="shared" si="681"/>
        <v/>
      </c>
      <c r="X1463" s="14" t="str">
        <f t="shared" si="682"/>
        <v/>
      </c>
      <c r="Y1463" s="31" t="str">
        <f t="shared" si="683"/>
        <v>O1011212</v>
      </c>
      <c r="Z1463" s="31" t="str">
        <f t="shared" si="684"/>
        <v>TUA711-DOR32</v>
      </c>
      <c r="AA1463" s="14" t="str">
        <f t="shared" si="685"/>
        <v>17-SC-DCS-002/O1011212/ 17-MC-DCS-001</v>
      </c>
      <c r="AB1463" s="31" t="s">
        <v>64</v>
      </c>
      <c r="AC1463" s="31" t="s">
        <v>54</v>
      </c>
      <c r="AD1463" s="31" t="s">
        <v>125</v>
      </c>
      <c r="AE1463" s="31">
        <v>1</v>
      </c>
      <c r="AF1463" s="31" t="s">
        <v>1254</v>
      </c>
      <c r="AG1463" s="31" t="s">
        <v>1728</v>
      </c>
      <c r="AH1463" s="31">
        <v>13</v>
      </c>
      <c r="AI1463" s="31">
        <v>7</v>
      </c>
      <c r="AJ1463" s="31" t="s">
        <v>1256</v>
      </c>
      <c r="AK1463" s="31">
        <f t="shared" si="677"/>
        <v>32</v>
      </c>
      <c r="AL1463" s="31">
        <v>0.25</v>
      </c>
      <c r="AM1463" s="31" t="s">
        <v>4525</v>
      </c>
      <c r="AO1463" s="31" t="s">
        <v>63</v>
      </c>
      <c r="AP1463" s="31" t="s">
        <v>1639</v>
      </c>
      <c r="AQ1463" s="31" t="s">
        <v>1638</v>
      </c>
      <c r="AR1463" s="31" t="s">
        <v>5716</v>
      </c>
      <c r="AS1463" s="31" t="s">
        <v>68</v>
      </c>
      <c r="AT1463" s="14" t="s">
        <v>5724</v>
      </c>
      <c r="AU1463" s="31" t="s">
        <v>5858</v>
      </c>
      <c r="AV1463" s="31" t="s">
        <v>5796</v>
      </c>
      <c r="AW1463" s="31" t="s">
        <v>5798</v>
      </c>
      <c r="AX1463" s="31" t="s">
        <v>5724</v>
      </c>
      <c r="BK1463" s="14" t="str">
        <f t="shared" si="686"/>
        <v/>
      </c>
      <c r="BL1463" s="14" t="str">
        <f t="shared" si="687"/>
        <v/>
      </c>
      <c r="BM1463" s="14" t="str">
        <f t="shared" si="688"/>
        <v/>
      </c>
      <c r="BN1463" s="14"/>
      <c r="BO1463" s="14" t="str">
        <f t="shared" si="678"/>
        <v/>
      </c>
      <c r="BP1463" s="14" t="str">
        <f t="shared" si="679"/>
        <v/>
      </c>
      <c r="BQ1463" s="14"/>
      <c r="BR1463" s="14" t="str">
        <f t="shared" si="689"/>
        <v>TS-H-05:13/
O1011212:7A</v>
      </c>
      <c r="BS1463" s="14" t="str">
        <f t="shared" si="690"/>
        <v>TS-H-05:14/
O1011212:7C</v>
      </c>
      <c r="BW1463" s="31" t="str">
        <f t="shared" si="691"/>
        <v/>
      </c>
      <c r="BX1463" s="31" t="str">
        <f t="shared" si="692"/>
        <v/>
      </c>
      <c r="BY1463" s="31" t="str">
        <f t="shared" si="693"/>
        <v/>
      </c>
      <c r="BZ1463" s="31" t="str">
        <f t="shared" si="694"/>
        <v/>
      </c>
      <c r="CA1463" s="31" t="str">
        <f t="shared" si="695"/>
        <v/>
      </c>
      <c r="CB1463" s="31" t="str">
        <f t="shared" si="696"/>
        <v/>
      </c>
      <c r="CC1463" s="31" t="str">
        <f t="shared" si="697"/>
        <v/>
      </c>
      <c r="CD1463" s="31" t="str">
        <f t="shared" si="698"/>
        <v>7A</v>
      </c>
      <c r="CE1463" s="31" t="e">
        <f t="shared" ca="1" si="699"/>
        <v>#NAME?</v>
      </c>
      <c r="CF1463" s="31" t="e">
        <f t="shared" ca="1" si="700"/>
        <v>#NAME?</v>
      </c>
      <c r="CG1463" s="31" t="e">
        <f t="shared" ca="1" si="701"/>
        <v>#NAME?</v>
      </c>
      <c r="CH1463" s="31" t="e">
        <f t="shared" ca="1" si="702"/>
        <v>#NAME?</v>
      </c>
      <c r="CI1463" s="31" t="e">
        <f t="shared" ca="1" si="703"/>
        <v>#NAME?</v>
      </c>
    </row>
    <row r="1464" spans="1:87" s="31" customFormat="1" ht="30" hidden="1" x14ac:dyDescent="0.25">
      <c r="A1464" s="9" t="s">
        <v>4493</v>
      </c>
      <c r="B1464" s="31" t="s">
        <v>1640</v>
      </c>
      <c r="C1464" s="31" t="s">
        <v>2511</v>
      </c>
      <c r="E1464" s="14" t="s">
        <v>1777</v>
      </c>
      <c r="G1464" s="31" t="str">
        <f t="shared" si="680"/>
        <v>Сигнал</v>
      </c>
      <c r="H1464" s="31" t="s">
        <v>1764</v>
      </c>
      <c r="I1464" s="31" t="s">
        <v>4533</v>
      </c>
      <c r="J1464" s="31" t="str">
        <f t="shared" si="675"/>
        <v>DCS_DI_02</v>
      </c>
      <c r="K1464" s="14" t="s">
        <v>5866</v>
      </c>
      <c r="M1464" s="31" t="s">
        <v>2484</v>
      </c>
      <c r="N1464" s="31" t="s">
        <v>107</v>
      </c>
      <c r="O1464" s="31" t="s">
        <v>197</v>
      </c>
      <c r="P1464" s="31" t="s">
        <v>61</v>
      </c>
      <c r="Q1464" s="31" t="s">
        <v>826</v>
      </c>
      <c r="R1464" s="31">
        <v>29</v>
      </c>
      <c r="S1464" s="31">
        <v>30</v>
      </c>
      <c r="T1464" s="31" t="s">
        <v>62</v>
      </c>
      <c r="U1464" s="31" t="str">
        <f t="shared" si="704"/>
        <v>48</v>
      </c>
      <c r="V1464" s="14" t="str">
        <f t="shared" si="676"/>
        <v>AVK 2,5 A, AVK 2,5 A</v>
      </c>
      <c r="W1464" s="31" t="str">
        <f t="shared" si="681"/>
        <v>O1011104_U16</v>
      </c>
      <c r="X1464" s="14" t="str">
        <f t="shared" si="682"/>
        <v>HD5516</v>
      </c>
      <c r="Y1464" s="31" t="str">
        <f t="shared" si="683"/>
        <v>O1011104</v>
      </c>
      <c r="Z1464" s="31" t="str">
        <f t="shared" si="684"/>
        <v>TUA711-DIO32</v>
      </c>
      <c r="AA1464" s="14" t="str">
        <f t="shared" si="685"/>
        <v>17-SC-DCS-002/O1011104/ 17-MC-DCS-002</v>
      </c>
      <c r="AB1464" s="31" t="s">
        <v>64</v>
      </c>
      <c r="AC1464" s="31" t="s">
        <v>54</v>
      </c>
      <c r="AD1464" s="31" t="s">
        <v>125</v>
      </c>
      <c r="AE1464" s="31">
        <v>1</v>
      </c>
      <c r="AF1464" s="31" t="s">
        <v>55</v>
      </c>
      <c r="AG1464" s="31" t="s">
        <v>2263</v>
      </c>
      <c r="AH1464" s="31">
        <v>5</v>
      </c>
      <c r="AI1464" s="31">
        <v>16</v>
      </c>
      <c r="AJ1464" s="31" t="s">
        <v>57</v>
      </c>
      <c r="AK1464" s="31">
        <f t="shared" si="677"/>
        <v>32</v>
      </c>
      <c r="AL1464" s="31" t="s">
        <v>62</v>
      </c>
      <c r="AO1464" s="31" t="s">
        <v>63</v>
      </c>
      <c r="AP1464" s="31" t="s">
        <v>1643</v>
      </c>
      <c r="AQ1464" s="14" t="s">
        <v>2512</v>
      </c>
      <c r="AR1464" s="31" t="s">
        <v>5716</v>
      </c>
      <c r="AS1464" s="31" t="s">
        <v>68</v>
      </c>
      <c r="AT1464" s="14" t="s">
        <v>5724</v>
      </c>
      <c r="AU1464" s="31" t="s">
        <v>5858</v>
      </c>
      <c r="AV1464" s="31" t="s">
        <v>5796</v>
      </c>
      <c r="AW1464" s="31" t="s">
        <v>5800</v>
      </c>
      <c r="AX1464" s="31" t="s">
        <v>5724</v>
      </c>
      <c r="BK1464" s="14" t="str">
        <f t="shared" si="686"/>
        <v>TS-Q-03:29/
O1011104_U16:3</v>
      </c>
      <c r="BL1464" s="14" t="str">
        <f t="shared" si="687"/>
        <v>TS-Q-03:30/
O1011104_U16:4</v>
      </c>
      <c r="BM1464" s="14" t="str">
        <f t="shared" si="688"/>
        <v/>
      </c>
      <c r="BN1464" s="14"/>
      <c r="BO1464" s="14" t="str">
        <f t="shared" si="678"/>
        <v>O1011104:16A/
O1011104_U16:5</v>
      </c>
      <c r="BP1464" s="14" t="str">
        <f t="shared" si="679"/>
        <v>O1011104:16B/
O1011104_U16:6</v>
      </c>
      <c r="BQ1464" s="14"/>
      <c r="BR1464" s="14" t="str">
        <f t="shared" si="689"/>
        <v/>
      </c>
      <c r="BS1464" s="14" t="str">
        <f t="shared" si="690"/>
        <v/>
      </c>
      <c r="BW1464" s="31" t="str">
        <f t="shared" si="691"/>
        <v>16A</v>
      </c>
      <c r="BX1464" s="31" t="str">
        <f t="shared" si="692"/>
        <v>16B</v>
      </c>
      <c r="BY1464" s="31" t="str">
        <f t="shared" si="693"/>
        <v>3</v>
      </c>
      <c r="BZ1464" s="31" t="str">
        <f t="shared" si="694"/>
        <v>4</v>
      </c>
      <c r="CA1464" s="31" t="str">
        <f t="shared" si="695"/>
        <v/>
      </c>
      <c r="CB1464" s="31" t="str">
        <f t="shared" si="696"/>
        <v>5</v>
      </c>
      <c r="CC1464" s="31" t="str">
        <f t="shared" si="697"/>
        <v>6</v>
      </c>
      <c r="CD1464" s="31" t="str">
        <f t="shared" si="698"/>
        <v/>
      </c>
      <c r="CE1464" s="31" t="str">
        <f t="shared" si="699"/>
        <v/>
      </c>
      <c r="CF1464" s="31" t="e">
        <f t="shared" ca="1" si="700"/>
        <v>#NAME?</v>
      </c>
      <c r="CG1464" s="31" t="e">
        <f t="shared" ca="1" si="701"/>
        <v>#NAME?</v>
      </c>
      <c r="CH1464" s="31" t="e">
        <f t="shared" ca="1" si="702"/>
        <v>#NAME?</v>
      </c>
      <c r="CI1464" s="31" t="e">
        <f t="shared" ca="1" si="703"/>
        <v>#NAME?</v>
      </c>
    </row>
    <row r="1465" spans="1:87" s="31" customFormat="1" ht="30" hidden="1" x14ac:dyDescent="0.25">
      <c r="A1465" s="9" t="s">
        <v>4493</v>
      </c>
      <c r="B1465" s="31" t="s">
        <v>1640</v>
      </c>
      <c r="C1465" s="31" t="s">
        <v>2513</v>
      </c>
      <c r="E1465" s="14" t="s">
        <v>1777</v>
      </c>
      <c r="G1465" s="31" t="str">
        <f t="shared" si="680"/>
        <v>Сигнал</v>
      </c>
      <c r="H1465" s="31" t="s">
        <v>1768</v>
      </c>
      <c r="I1465" s="31" t="s">
        <v>4533</v>
      </c>
      <c r="J1465" s="31" t="str">
        <f t="shared" si="675"/>
        <v>DCS_DI_02</v>
      </c>
      <c r="K1465" s="14" t="s">
        <v>5866</v>
      </c>
      <c r="M1465" s="31" t="s">
        <v>2484</v>
      </c>
      <c r="N1465" s="31" t="s">
        <v>107</v>
      </c>
      <c r="O1465" s="31" t="s">
        <v>200</v>
      </c>
      <c r="P1465" s="31" t="s">
        <v>61</v>
      </c>
      <c r="Q1465" s="31" t="s">
        <v>826</v>
      </c>
      <c r="R1465" s="31">
        <v>31</v>
      </c>
      <c r="S1465" s="31">
        <v>32</v>
      </c>
      <c r="T1465" s="31" t="s">
        <v>62</v>
      </c>
      <c r="U1465" s="31" t="str">
        <f t="shared" si="704"/>
        <v>48</v>
      </c>
      <c r="V1465" s="14" t="str">
        <f t="shared" si="676"/>
        <v>AVK 2,5 A, AVK 2,5 A</v>
      </c>
      <c r="W1465" s="31" t="str">
        <f t="shared" si="681"/>
        <v>O1011104_U17</v>
      </c>
      <c r="X1465" s="14" t="str">
        <f t="shared" si="682"/>
        <v>HD5516</v>
      </c>
      <c r="Y1465" s="31" t="str">
        <f t="shared" si="683"/>
        <v>O1011104</v>
      </c>
      <c r="Z1465" s="31" t="str">
        <f t="shared" si="684"/>
        <v>TUA711-DIO32</v>
      </c>
      <c r="AA1465" s="14" t="str">
        <f t="shared" si="685"/>
        <v>17-SC-DCS-002/O1011104/ 17-MC-DCS-002</v>
      </c>
      <c r="AB1465" s="31" t="s">
        <v>64</v>
      </c>
      <c r="AC1465" s="31" t="s">
        <v>54</v>
      </c>
      <c r="AD1465" s="31" t="s">
        <v>125</v>
      </c>
      <c r="AE1465" s="31">
        <v>1</v>
      </c>
      <c r="AF1465" s="31" t="s">
        <v>55</v>
      </c>
      <c r="AG1465" s="31" t="s">
        <v>2263</v>
      </c>
      <c r="AH1465" s="31">
        <v>5</v>
      </c>
      <c r="AI1465" s="31">
        <v>17</v>
      </c>
      <c r="AJ1465" s="31" t="s">
        <v>57</v>
      </c>
      <c r="AK1465" s="31">
        <f t="shared" si="677"/>
        <v>32</v>
      </c>
      <c r="AL1465" s="31" t="s">
        <v>62</v>
      </c>
      <c r="AO1465" s="31" t="s">
        <v>63</v>
      </c>
      <c r="AP1465" s="31" t="s">
        <v>1643</v>
      </c>
      <c r="AQ1465" s="14" t="s">
        <v>2514</v>
      </c>
      <c r="AR1465" s="31" t="s">
        <v>5716</v>
      </c>
      <c r="AS1465" s="31" t="s">
        <v>68</v>
      </c>
      <c r="AT1465" s="14" t="s">
        <v>5724</v>
      </c>
      <c r="AU1465" s="31" t="s">
        <v>5858</v>
      </c>
      <c r="AV1465" s="31" t="s">
        <v>5801</v>
      </c>
      <c r="AW1465" s="31" t="s">
        <v>5802</v>
      </c>
      <c r="AX1465" s="31" t="s">
        <v>5724</v>
      </c>
      <c r="BK1465" s="14" t="str">
        <f t="shared" si="686"/>
        <v>TS-Q-03:31/
O1011104_U17:3</v>
      </c>
      <c r="BL1465" s="14" t="str">
        <f t="shared" si="687"/>
        <v>TS-Q-03:32/
O1011104_U17:4</v>
      </c>
      <c r="BM1465" s="14" t="str">
        <f t="shared" si="688"/>
        <v/>
      </c>
      <c r="BN1465" s="14"/>
      <c r="BO1465" s="14" t="str">
        <f t="shared" si="678"/>
        <v>O1011104:17A/
O1011104_U17:5</v>
      </c>
      <c r="BP1465" s="14" t="str">
        <f t="shared" si="679"/>
        <v>O1011104:17B/
O1011104_U17:6</v>
      </c>
      <c r="BQ1465" s="14"/>
      <c r="BR1465" s="14" t="str">
        <f t="shared" si="689"/>
        <v/>
      </c>
      <c r="BS1465" s="14" t="str">
        <f t="shared" si="690"/>
        <v/>
      </c>
      <c r="BW1465" s="31" t="str">
        <f t="shared" si="691"/>
        <v>17A</v>
      </c>
      <c r="BX1465" s="31" t="str">
        <f t="shared" si="692"/>
        <v>17B</v>
      </c>
      <c r="BY1465" s="31" t="str">
        <f t="shared" si="693"/>
        <v>3</v>
      </c>
      <c r="BZ1465" s="31" t="str">
        <f t="shared" si="694"/>
        <v>4</v>
      </c>
      <c r="CA1465" s="31" t="str">
        <f t="shared" si="695"/>
        <v/>
      </c>
      <c r="CB1465" s="31" t="str">
        <f t="shared" si="696"/>
        <v>5</v>
      </c>
      <c r="CC1465" s="31" t="str">
        <f t="shared" si="697"/>
        <v>6</v>
      </c>
      <c r="CD1465" s="31" t="str">
        <f t="shared" si="698"/>
        <v/>
      </c>
      <c r="CE1465" s="31" t="str">
        <f t="shared" si="699"/>
        <v/>
      </c>
      <c r="CF1465" s="31" t="e">
        <f t="shared" ca="1" si="700"/>
        <v>#NAME?</v>
      </c>
      <c r="CG1465" s="31" t="e">
        <f t="shared" ca="1" si="701"/>
        <v>#NAME?</v>
      </c>
      <c r="CH1465" s="31" t="e">
        <f t="shared" ca="1" si="702"/>
        <v>#NAME?</v>
      </c>
      <c r="CI1465" s="31" t="e">
        <f t="shared" ca="1" si="703"/>
        <v>#NAME?</v>
      </c>
    </row>
    <row r="1466" spans="1:87" s="31" customFormat="1" ht="30" hidden="1" x14ac:dyDescent="0.25">
      <c r="A1466" s="9" t="s">
        <v>4493</v>
      </c>
      <c r="B1466" s="31" t="s">
        <v>1640</v>
      </c>
      <c r="C1466" s="31" t="s">
        <v>1641</v>
      </c>
      <c r="E1466" s="14" t="s">
        <v>1253</v>
      </c>
      <c r="G1466" s="31" t="str">
        <f t="shared" si="680"/>
        <v>Сигнал</v>
      </c>
      <c r="H1466" s="31" t="s">
        <v>1262</v>
      </c>
      <c r="I1466" s="31" t="s">
        <v>4533</v>
      </c>
      <c r="J1466" s="31" t="str">
        <f t="shared" si="675"/>
        <v>DCS_DO_01</v>
      </c>
      <c r="K1466" s="14" t="s">
        <v>5866</v>
      </c>
      <c r="M1466" s="31" t="s">
        <v>1616</v>
      </c>
      <c r="N1466" s="31" t="s">
        <v>1261</v>
      </c>
      <c r="O1466" s="31" t="s">
        <v>1289</v>
      </c>
      <c r="P1466" s="31" t="s">
        <v>1296</v>
      </c>
      <c r="Q1466" s="31" t="s">
        <v>326</v>
      </c>
      <c r="R1466" s="31">
        <v>15</v>
      </c>
      <c r="S1466" s="31">
        <v>16</v>
      </c>
      <c r="T1466" s="31" t="s">
        <v>62</v>
      </c>
      <c r="U1466" s="31" t="str">
        <f t="shared" si="704"/>
        <v>30</v>
      </c>
      <c r="V1466" s="14" t="str">
        <f t="shared" si="676"/>
        <v>AVK 2,5 A, AVK 2,5 A</v>
      </c>
      <c r="W1466" s="31" t="str">
        <f t="shared" si="681"/>
        <v/>
      </c>
      <c r="X1466" s="14" t="str">
        <f t="shared" si="682"/>
        <v/>
      </c>
      <c r="Y1466" s="31" t="str">
        <f t="shared" si="683"/>
        <v>O1011212</v>
      </c>
      <c r="Z1466" s="31" t="str">
        <f t="shared" si="684"/>
        <v>TUA711-DOR32</v>
      </c>
      <c r="AA1466" s="14" t="str">
        <f t="shared" si="685"/>
        <v>17-SC-DCS-002/O1011212/ 17-MC-DCS-001</v>
      </c>
      <c r="AB1466" s="31" t="s">
        <v>64</v>
      </c>
      <c r="AC1466" s="31" t="s">
        <v>54</v>
      </c>
      <c r="AD1466" s="31" t="s">
        <v>125</v>
      </c>
      <c r="AE1466" s="31">
        <v>1</v>
      </c>
      <c r="AF1466" s="31" t="s">
        <v>1254</v>
      </c>
      <c r="AG1466" s="31" t="s">
        <v>1728</v>
      </c>
      <c r="AH1466" s="31">
        <v>13</v>
      </c>
      <c r="AI1466" s="31">
        <v>8</v>
      </c>
      <c r="AJ1466" s="31" t="s">
        <v>1256</v>
      </c>
      <c r="AK1466" s="31">
        <f t="shared" si="677"/>
        <v>32</v>
      </c>
      <c r="AL1466" s="31">
        <v>0.25</v>
      </c>
      <c r="AM1466" s="31" t="s">
        <v>4525</v>
      </c>
      <c r="AO1466" s="31" t="s">
        <v>63</v>
      </c>
      <c r="AP1466" s="31" t="s">
        <v>1643</v>
      </c>
      <c r="AQ1466" s="31" t="s">
        <v>1642</v>
      </c>
      <c r="AR1466" s="31" t="s">
        <v>5716</v>
      </c>
      <c r="AS1466" s="31" t="s">
        <v>68</v>
      </c>
      <c r="AT1466" s="14" t="s">
        <v>5724</v>
      </c>
      <c r="AU1466" s="31" t="s">
        <v>5858</v>
      </c>
      <c r="AV1466" s="31" t="s">
        <v>5796</v>
      </c>
      <c r="AW1466" s="31" t="s">
        <v>5798</v>
      </c>
      <c r="AX1466" s="31" t="s">
        <v>5724</v>
      </c>
      <c r="BK1466" s="14" t="str">
        <f t="shared" si="686"/>
        <v/>
      </c>
      <c r="BL1466" s="14" t="str">
        <f t="shared" si="687"/>
        <v/>
      </c>
      <c r="BM1466" s="14" t="str">
        <f t="shared" si="688"/>
        <v/>
      </c>
      <c r="BN1466" s="14"/>
      <c r="BO1466" s="14" t="str">
        <f t="shared" si="678"/>
        <v/>
      </c>
      <c r="BP1466" s="14" t="str">
        <f t="shared" si="679"/>
        <v/>
      </c>
      <c r="BQ1466" s="14"/>
      <c r="BR1466" s="14" t="str">
        <f t="shared" si="689"/>
        <v>TS-H-05:15/
O1011212:8A</v>
      </c>
      <c r="BS1466" s="14" t="str">
        <f t="shared" si="690"/>
        <v>TS-H-05:16/
O1011212:8C</v>
      </c>
      <c r="BW1466" s="31" t="str">
        <f t="shared" si="691"/>
        <v/>
      </c>
      <c r="BX1466" s="31" t="str">
        <f t="shared" si="692"/>
        <v/>
      </c>
      <c r="BY1466" s="31" t="str">
        <f t="shared" si="693"/>
        <v/>
      </c>
      <c r="BZ1466" s="31" t="str">
        <f t="shared" si="694"/>
        <v/>
      </c>
      <c r="CA1466" s="31" t="str">
        <f t="shared" si="695"/>
        <v/>
      </c>
      <c r="CB1466" s="31" t="str">
        <f t="shared" si="696"/>
        <v/>
      </c>
      <c r="CC1466" s="31" t="str">
        <f t="shared" si="697"/>
        <v/>
      </c>
      <c r="CD1466" s="31" t="str">
        <f t="shared" si="698"/>
        <v>8A</v>
      </c>
      <c r="CE1466" s="31" t="e">
        <f t="shared" ca="1" si="699"/>
        <v>#NAME?</v>
      </c>
      <c r="CF1466" s="31" t="e">
        <f t="shared" ca="1" si="700"/>
        <v>#NAME?</v>
      </c>
      <c r="CG1466" s="31" t="e">
        <f t="shared" ca="1" si="701"/>
        <v>#NAME?</v>
      </c>
      <c r="CH1466" s="31" t="e">
        <f t="shared" ca="1" si="702"/>
        <v>#NAME?</v>
      </c>
      <c r="CI1466" s="31" t="e">
        <f t="shared" ca="1" si="703"/>
        <v>#NAME?</v>
      </c>
    </row>
    <row r="1467" spans="1:87" s="31" customFormat="1" ht="30" hidden="1" x14ac:dyDescent="0.25">
      <c r="A1467" s="9" t="s">
        <v>4493</v>
      </c>
      <c r="B1467" s="31" t="s">
        <v>1629</v>
      </c>
      <c r="C1467" s="31" t="s">
        <v>2499</v>
      </c>
      <c r="E1467" s="14" t="s">
        <v>1777</v>
      </c>
      <c r="G1467" s="31" t="str">
        <f t="shared" si="680"/>
        <v>Сигнал</v>
      </c>
      <c r="H1467" s="31" t="s">
        <v>1764</v>
      </c>
      <c r="I1467" s="31" t="s">
        <v>4533</v>
      </c>
      <c r="J1467" s="31" t="str">
        <f t="shared" ref="J1467:J1530" si="705">IF(E1467="AI-IS (4-20 mA, 2 wire) DCS","DCS_AI_01",
IF(E1467="AI-IS (4-20 mA, 4 wire) DCS","DCS_AI_03",
IF(E1467="AI-IS (4-20 mA, passive) DCS","DCS_AI_01",
IF(E1467="AI-NIS (4-20 mA, 2 wire) DCS","DCS_AI_01",
IF(E1467="AI-NIS (4-20 mA, 4 wire) DCS","DCS_AI_03",
IF(E1467="AI-NIS (4-20 mA, passive) DCS","DCS_AI_01",
IF(E1467="AI-R-IS (4-20 mA, 2 wire) DCS","DCS_AI_02",
IF(E1467="AI-R-IS (4-20 mA, 4 wire) DCS","DCS_AI_04",
IF(E1467="AI-R-NIS (4-20 mA, 2 wire) DCS","DCS_AI_02",
IF(E1467="AI-R-NIS (4-20 mA, passive) DCS","DCS_AI_02",
IF(E1467="AI-R-NIS (4-20 mA, 4 wire) DCS","DCS_AI_04",
IF(E1467="AI-RTD-NIS (3 wire) DCS","DCS_AI_05",
IF(E1467="AO-IS (4-20 mA) DCS","DCS_AO_01",
IF(E1467="AO-NIS (4-20 mA) DCS","DCS_AO_01",
IF(E1467="AO-R-IS (4-20 mA) DCS","DCS_AO_02",
IF(E1467="AO-R-NIS (4-20 mA) DCS","DCS_AO_02",
IF(E1467="DI-IS (NAMUR) DCS","DCS_DI_02",
IF(E1467="DI-NIS (NAMUR) DCS","DCS_DI_02",
IF(E1467="DI-NIS (Conductivity) DCS","DCS_DI_04",
IF(E1467="DI-NIS (Diagnostic) DCS","DCS_DI_01",
IF(E1467="DI-NIS (MCC 230VAC) DCS","DCS_DI_03",
IF(E1467="DI-NIS (MCC 220VDC) DCS","DCS_DI_05",
IF(E1467="DI-NIS (Thermistors PTC) DCS","DCS_DI_02",
IF(E1467="DI-NIS (VFC) DCS","DCS_DI_01",
IF(E1467="DI-NIS (24VDC) DCS ","DCS_DI_07",
IF(E1467="DO-NIS (24VDC) DCS","DCS_DO_01",
IF(E1467="DO-NIS (MCC 230VAC) DCS","DCS_DO_03",
IF(E1467="DO-NIS (MCC 220VDC) DCS","DCS_DO_04",
IF(E1467="DO-NIS (VFC NO) DCS","DCS_DO_02",
IF(E1467="PI-IS (Pulse Input) DCS","DCS_PI_01",
IF(E1467="PI-R-IS (Pulse Input) DCS","DCS_PI_01",
IF(E1467="AI-R-NIS (PI converter, 3 wire) DCS","DCS_PI_01",
IF(E1467="PI-NIS (Pulse Input) DCS","DCS_PI_01","")))))))))))))))))))))))))))))))))</f>
        <v>DCS_DI_02</v>
      </c>
      <c r="K1467" s="14" t="s">
        <v>5866</v>
      </c>
      <c r="M1467" s="31" t="s">
        <v>2484</v>
      </c>
      <c r="N1467" s="31" t="s">
        <v>107</v>
      </c>
      <c r="O1467" s="31" t="s">
        <v>176</v>
      </c>
      <c r="P1467" s="31" t="s">
        <v>61</v>
      </c>
      <c r="Q1467" s="31" t="s">
        <v>826</v>
      </c>
      <c r="R1467" s="31">
        <v>17</v>
      </c>
      <c r="S1467" s="31">
        <v>18</v>
      </c>
      <c r="T1467" s="31" t="s">
        <v>62</v>
      </c>
      <c r="U1467" s="31" t="str">
        <f t="shared" si="704"/>
        <v>48</v>
      </c>
      <c r="V1467" s="14" t="str">
        <f t="shared" ref="V1467:V1530" si="706">IF(P1467&lt;&gt;"",
IF(J1467="DCS_AI_01","AVK 2,5 A, AVK 2,5 A",
IF(J1467="DCS_AI_02","AVK 2,5 A, AVK 2,5 A",
IF(J1467="DCS_AI_03","AVK 2,5 A, AVK 2,5 A",
IF(J1467="DCS_AI_04","AVK 2,5 A, AVK 2,5 A",
IF(J1467="DCS_AI_05","AVK 2,5 A, AVK 2,5 A, AVK 2,5 A",
IF(J1467="DCS_AO_01","AVK 2,5 A, AVK 2,5 A",
IF(J1467="DCS_AO_02","AVK 2,5 A, AVK 2,5 A",
IF(J1467="DCS_DI_01","AVK 2,5 A, AVK 2,5 A",
IF(J1467="DCS_DI_02","AVK 2,5 A, AVK 2,5 A",
IF(J1467="DCS_DI_03","ASK 3MLD, ASK 3MB",
IF(J1467="DCS_DI_04","AVK 2,5 A, AVK 2,5 A",
IF(J1467="DCS_DI_05","ASK 3MLD, ASK 3MB",
IF(J1467="DCS_DI_07","AVK 2,5 A, AVK 2,5 A",
IF(J1467="DCS_DO_01","AVK 2,5 A, AVK 2,5 A",
IF(J1467="DCS_DO_01_HOLD","AVK 2,5 A, AVK 2,5 A",
IF(J1467="DCS_DO_02","AVK 2,5 A, AVK 2,5 A",
IF(J1467="DCS_DO_03","ASK 3MLD, ASK 3MB",
IF(J1467="DCS_DO_04","ASK 3MLD, ASK 3MB",
IF(J1467="DCS_PI_01","AVK 2,5 A, AVK 2,5 A",""))))))))))))))))))),"")</f>
        <v>AVK 2,5 A, AVK 2,5 A</v>
      </c>
      <c r="W1467" s="31" t="str">
        <f t="shared" si="681"/>
        <v>O1011104_U10</v>
      </c>
      <c r="X1467" s="14" t="str">
        <f t="shared" si="682"/>
        <v>HD5516</v>
      </c>
      <c r="Y1467" s="31" t="str">
        <f t="shared" si="683"/>
        <v>O1011104</v>
      </c>
      <c r="Z1467" s="31" t="str">
        <f t="shared" si="684"/>
        <v>TUA711-DIO32</v>
      </c>
      <c r="AA1467" s="14" t="str">
        <f t="shared" si="685"/>
        <v>17-SC-DCS-002/O1011104/ 17-MC-DCS-002</v>
      </c>
      <c r="AB1467" s="31" t="s">
        <v>64</v>
      </c>
      <c r="AC1467" s="31" t="s">
        <v>54</v>
      </c>
      <c r="AD1467" s="31" t="s">
        <v>125</v>
      </c>
      <c r="AE1467" s="31">
        <v>1</v>
      </c>
      <c r="AF1467" s="31" t="s">
        <v>55</v>
      </c>
      <c r="AG1467" s="31" t="s">
        <v>2263</v>
      </c>
      <c r="AH1467" s="31">
        <v>5</v>
      </c>
      <c r="AI1467" s="31">
        <v>10</v>
      </c>
      <c r="AJ1467" s="31" t="s">
        <v>57</v>
      </c>
      <c r="AK1467" s="31">
        <f t="shared" ref="AK1467:AK1530" si="707">COUNTIF(Y:Y,Y1467)</f>
        <v>32</v>
      </c>
      <c r="AL1467" s="31" t="s">
        <v>62</v>
      </c>
      <c r="AO1467" s="31" t="s">
        <v>63</v>
      </c>
      <c r="AP1467" s="31" t="s">
        <v>1632</v>
      </c>
      <c r="AQ1467" s="14" t="s">
        <v>2500</v>
      </c>
      <c r="AR1467" s="31" t="s">
        <v>5716</v>
      </c>
      <c r="AS1467" s="31" t="s">
        <v>68</v>
      </c>
      <c r="AT1467" s="14" t="s">
        <v>5724</v>
      </c>
      <c r="AU1467" s="31" t="s">
        <v>5858</v>
      </c>
      <c r="AV1467" s="31" t="s">
        <v>5796</v>
      </c>
      <c r="AW1467" s="31" t="s">
        <v>5800</v>
      </c>
      <c r="AX1467" s="31" t="s">
        <v>5724</v>
      </c>
      <c r="BK1467" s="14" t="str">
        <f t="shared" si="686"/>
        <v>TS-Q-03:17/
O1011104_U10:3</v>
      </c>
      <c r="BL1467" s="14" t="str">
        <f t="shared" si="687"/>
        <v>TS-Q-03:18/
O1011104_U10:4</v>
      </c>
      <c r="BM1467" s="14" t="str">
        <f t="shared" si="688"/>
        <v/>
      </c>
      <c r="BN1467" s="14"/>
      <c r="BO1467" s="14" t="str">
        <f t="shared" ref="BO1467:BO1530" si="708">IF(AND(J1467="DCS_AI_01",W1467&lt;&gt;""),CONCATENATE(AG1467,":",AI1467,"A/",CHAR(10),W1467,":5"),
IF(AND(J1467="DCS_AI_02",W1467&lt;&gt;""),CONCATENATE(AG1467,":",AI1467,"A/",CHAR(10),W1467,":5"),
IF(AND(J1467="DCS_AI_03",W1467&lt;&gt;""),CONCATENATE(AG1467,":",AI1467,"A/",CHAR(10),W1467,":5"),
IF(AND(J1467="DCS_AI_04",W1467&lt;&gt;""),CONCATENATE(AG1467,":",AI1467,"A/",CHAR(10),W1467,":5"),
IF(AND(J1467="DCS_AI_05",W1467&lt;&gt;""),CONCATENATE(AG1467,":",AI1467,"A/",CHAR(10),W1467,":5"),
IF(AND(J1467="DCS_AO_01",W1467&lt;&gt;""),CONCATENATE(AG1467,":",AI1467,"A/",CHAR(10),W1467,":5"),
IF(AND(J1467="DCS_AO_02",W1467&lt;&gt;""),CONCATENATE(AG1467,":",AI1467,"A/",CHAR(10),W1467,":5"),
IF(AND(J1467="DCS_DI_02",W1467&lt;&gt;""),CONCATENATE(AG1467,":",AI1467,"A/",CHAR(10),W1467,":5"),
IF(AND(J1467="DCS_DI_04",W1467&lt;&gt;""),CONCATENATE(AG1467,":",AI1467,"A/",CHAR(10),W1467,":7"),
IF(AND(J1467="DCS_PI_01",W1467&lt;&gt;""),CONCATENATE(AG1467,":",AI1467,"A/",CHAR(10),W1467,":3"),""))))))))))</f>
        <v>O1011104:10A/
O1011104_U10:5</v>
      </c>
      <c r="BP1467" s="14" t="str">
        <f t="shared" ref="BP1467:BP1530" si="709">IF(AND(J1467="DCS_AI_01",W1467&lt;&gt;""),CONCATENATE(AG1467,":",AI1467,"C/",CHAR(10),W1467,":6"),
IF(AND(J1467="DCS_AI_02",W1467&lt;&gt;""),CONCATENATE(AG1467,":",AI1467,"C/",CHAR(10),W1467,":6"),
IF(AND(J1467="DCS_AI_03",W1467&lt;&gt;""),CONCATENATE(AG1467,":",AI1467,"C/",CHAR(10),W1467,":6"),
IF(AND(J1467="DCS_AI_04",W1467&lt;&gt;""),CONCATENATE(AG1467,":",AI1467,"C/",CHAR(10),W1467,":6"),
IF(AND(J1467="DCS_AI_05",W1467&lt;&gt;""),CONCATENATE(AG1467,":",AI1467,"C/",CHAR(10),W1467,":6"),
IF(AND(J1467="DCS_AO_01",W1467&lt;&gt;""),CONCATENATE(AG1467,":",AI1467,"C/",CHAR(10),W1467,":6"),
IF(AND(J1467="DCS_AO_02",W1467&lt;&gt;""),CONCATENATE(AG1467,":",AI1467,"C/",CHAR(10),W1467,":6"),
IF(AND(J1467="DCS_DI_02",W1467&lt;&gt;""),CONCATENATE(AG1467,":",AI1467,"B/",CHAR(10),W1467,":6"),
IF(AND(J1467="DCS_DI_04",W1467&lt;&gt;""),CONCATENATE(AG1467,":",AI1467,"B/",CHAR(10),W1467,":8"),
IF(AND(J1467="DCS_PI_01",W1467&lt;&gt;""),CONCATENATE(AG1467,":",AI1467,"C/",CHAR(10),W1467,":4"),""))))))))))</f>
        <v>O1011104:10B/
O1011104_U10:6</v>
      </c>
      <c r="BQ1467" s="14"/>
      <c r="BR1467" s="14" t="str">
        <f t="shared" si="689"/>
        <v/>
      </c>
      <c r="BS1467" s="14" t="str">
        <f t="shared" si="690"/>
        <v/>
      </c>
      <c r="BW1467" s="31" t="str">
        <f t="shared" si="691"/>
        <v>10A</v>
      </c>
      <c r="BX1467" s="31" t="str">
        <f t="shared" si="692"/>
        <v>10B</v>
      </c>
      <c r="BY1467" s="31" t="str">
        <f t="shared" si="693"/>
        <v>3</v>
      </c>
      <c r="BZ1467" s="31" t="str">
        <f t="shared" si="694"/>
        <v>4</v>
      </c>
      <c r="CA1467" s="31" t="str">
        <f t="shared" si="695"/>
        <v/>
      </c>
      <c r="CB1467" s="31" t="str">
        <f t="shared" si="696"/>
        <v>5</v>
      </c>
      <c r="CC1467" s="31" t="str">
        <f t="shared" si="697"/>
        <v>6</v>
      </c>
      <c r="CD1467" s="31" t="str">
        <f t="shared" si="698"/>
        <v/>
      </c>
      <c r="CE1467" s="31" t="str">
        <f t="shared" si="699"/>
        <v/>
      </c>
      <c r="CF1467" s="31" t="e">
        <f t="shared" ca="1" si="700"/>
        <v>#NAME?</v>
      </c>
      <c r="CG1467" s="31" t="e">
        <f t="shared" ca="1" si="701"/>
        <v>#NAME?</v>
      </c>
      <c r="CH1467" s="31" t="e">
        <f t="shared" ca="1" si="702"/>
        <v>#NAME?</v>
      </c>
      <c r="CI1467" s="31" t="e">
        <f t="shared" ca="1" si="703"/>
        <v>#NAME?</v>
      </c>
    </row>
    <row r="1468" spans="1:87" s="31" customFormat="1" ht="30" hidden="1" x14ac:dyDescent="0.25">
      <c r="A1468" s="9" t="s">
        <v>4493</v>
      </c>
      <c r="B1468" s="31" t="s">
        <v>1629</v>
      </c>
      <c r="C1468" s="31" t="s">
        <v>2501</v>
      </c>
      <c r="E1468" s="14" t="s">
        <v>1777</v>
      </c>
      <c r="G1468" s="31" t="str">
        <f t="shared" si="680"/>
        <v>Сигнал</v>
      </c>
      <c r="H1468" s="31" t="s">
        <v>1768</v>
      </c>
      <c r="I1468" s="31" t="s">
        <v>4533</v>
      </c>
      <c r="J1468" s="31" t="str">
        <f t="shared" si="705"/>
        <v>DCS_DI_02</v>
      </c>
      <c r="K1468" s="14" t="s">
        <v>5866</v>
      </c>
      <c r="M1468" s="31" t="s">
        <v>2484</v>
      </c>
      <c r="N1468" s="31" t="s">
        <v>107</v>
      </c>
      <c r="O1468" s="31" t="s">
        <v>182</v>
      </c>
      <c r="P1468" s="31" t="s">
        <v>61</v>
      </c>
      <c r="Q1468" s="31" t="s">
        <v>826</v>
      </c>
      <c r="R1468" s="31">
        <v>19</v>
      </c>
      <c r="S1468" s="31">
        <v>20</v>
      </c>
      <c r="T1468" s="31" t="s">
        <v>62</v>
      </c>
      <c r="U1468" s="31" t="str">
        <f t="shared" si="704"/>
        <v>48</v>
      </c>
      <c r="V1468" s="14" t="str">
        <f t="shared" si="706"/>
        <v>AVK 2,5 A, AVK 2,5 A</v>
      </c>
      <c r="W1468" s="31" t="str">
        <f t="shared" si="681"/>
        <v>O1011104_U11</v>
      </c>
      <c r="X1468" s="14" t="str">
        <f t="shared" si="682"/>
        <v>HD5516</v>
      </c>
      <c r="Y1468" s="31" t="str">
        <f t="shared" si="683"/>
        <v>O1011104</v>
      </c>
      <c r="Z1468" s="31" t="str">
        <f t="shared" si="684"/>
        <v>TUA711-DIO32</v>
      </c>
      <c r="AA1468" s="14" t="str">
        <f t="shared" si="685"/>
        <v>17-SC-DCS-002/O1011104/ 17-MC-DCS-002</v>
      </c>
      <c r="AB1468" s="31" t="s">
        <v>64</v>
      </c>
      <c r="AC1468" s="31" t="s">
        <v>54</v>
      </c>
      <c r="AD1468" s="31" t="s">
        <v>125</v>
      </c>
      <c r="AE1468" s="31">
        <v>1</v>
      </c>
      <c r="AF1468" s="31" t="s">
        <v>55</v>
      </c>
      <c r="AG1468" s="31" t="s">
        <v>2263</v>
      </c>
      <c r="AH1468" s="31">
        <v>5</v>
      </c>
      <c r="AI1468" s="31">
        <v>11</v>
      </c>
      <c r="AJ1468" s="31" t="s">
        <v>57</v>
      </c>
      <c r="AK1468" s="31">
        <f t="shared" si="707"/>
        <v>32</v>
      </c>
      <c r="AL1468" s="31" t="s">
        <v>62</v>
      </c>
      <c r="AO1468" s="31" t="s">
        <v>63</v>
      </c>
      <c r="AP1468" s="31" t="s">
        <v>1632</v>
      </c>
      <c r="AQ1468" s="14" t="s">
        <v>2502</v>
      </c>
      <c r="AR1468" s="31" t="s">
        <v>5716</v>
      </c>
      <c r="AS1468" s="31" t="s">
        <v>68</v>
      </c>
      <c r="AT1468" s="14" t="s">
        <v>5724</v>
      </c>
      <c r="AU1468" s="31" t="s">
        <v>5858</v>
      </c>
      <c r="AV1468" s="31" t="s">
        <v>5801</v>
      </c>
      <c r="AW1468" s="31" t="s">
        <v>5802</v>
      </c>
      <c r="AX1468" s="31" t="s">
        <v>5724</v>
      </c>
      <c r="BK1468" s="14" t="str">
        <f t="shared" si="686"/>
        <v>TS-Q-03:19/
O1011104_U11:3</v>
      </c>
      <c r="BL1468" s="14" t="str">
        <f t="shared" si="687"/>
        <v>TS-Q-03:20/
O1011104_U11:4</v>
      </c>
      <c r="BM1468" s="14" t="str">
        <f t="shared" si="688"/>
        <v/>
      </c>
      <c r="BN1468" s="14"/>
      <c r="BO1468" s="14" t="str">
        <f t="shared" si="708"/>
        <v>O1011104:11A/
O1011104_U11:5</v>
      </c>
      <c r="BP1468" s="14" t="str">
        <f t="shared" si="709"/>
        <v>O1011104:11B/
O1011104_U11:6</v>
      </c>
      <c r="BQ1468" s="14"/>
      <c r="BR1468" s="14" t="str">
        <f t="shared" si="689"/>
        <v/>
      </c>
      <c r="BS1468" s="14" t="str">
        <f t="shared" si="690"/>
        <v/>
      </c>
      <c r="BW1468" s="31" t="str">
        <f t="shared" si="691"/>
        <v>11A</v>
      </c>
      <c r="BX1468" s="31" t="str">
        <f t="shared" si="692"/>
        <v>11B</v>
      </c>
      <c r="BY1468" s="31" t="str">
        <f t="shared" si="693"/>
        <v>3</v>
      </c>
      <c r="BZ1468" s="31" t="str">
        <f t="shared" si="694"/>
        <v>4</v>
      </c>
      <c r="CA1468" s="31" t="str">
        <f t="shared" si="695"/>
        <v/>
      </c>
      <c r="CB1468" s="31" t="str">
        <f t="shared" si="696"/>
        <v>5</v>
      </c>
      <c r="CC1468" s="31" t="str">
        <f t="shared" si="697"/>
        <v>6</v>
      </c>
      <c r="CD1468" s="31" t="str">
        <f t="shared" si="698"/>
        <v/>
      </c>
      <c r="CE1468" s="31" t="str">
        <f t="shared" si="699"/>
        <v/>
      </c>
      <c r="CF1468" s="31" t="e">
        <f t="shared" ca="1" si="700"/>
        <v>#NAME?</v>
      </c>
      <c r="CG1468" s="31" t="e">
        <f t="shared" ca="1" si="701"/>
        <v>#NAME?</v>
      </c>
      <c r="CH1468" s="31" t="e">
        <f t="shared" ca="1" si="702"/>
        <v>#NAME?</v>
      </c>
      <c r="CI1468" s="31" t="e">
        <f t="shared" ca="1" si="703"/>
        <v>#NAME?</v>
      </c>
    </row>
    <row r="1469" spans="1:87" s="31" customFormat="1" ht="30" hidden="1" x14ac:dyDescent="0.25">
      <c r="A1469" s="9" t="s">
        <v>4493</v>
      </c>
      <c r="B1469" s="31" t="s">
        <v>1629</v>
      </c>
      <c r="C1469" s="31" t="s">
        <v>1630</v>
      </c>
      <c r="E1469" s="14" t="s">
        <v>1253</v>
      </c>
      <c r="G1469" s="31" t="str">
        <f t="shared" si="680"/>
        <v>Сигнал</v>
      </c>
      <c r="H1469" s="31" t="s">
        <v>1262</v>
      </c>
      <c r="I1469" s="31" t="s">
        <v>4533</v>
      </c>
      <c r="J1469" s="31" t="str">
        <f t="shared" si="705"/>
        <v>DCS_DO_01</v>
      </c>
      <c r="K1469" s="14" t="s">
        <v>5866</v>
      </c>
      <c r="M1469" s="31" t="s">
        <v>1616</v>
      </c>
      <c r="N1469" s="31" t="s">
        <v>1261</v>
      </c>
      <c r="O1469" s="31" t="s">
        <v>1281</v>
      </c>
      <c r="P1469" s="31" t="s">
        <v>1296</v>
      </c>
      <c r="Q1469" s="31" t="s">
        <v>326</v>
      </c>
      <c r="R1469" s="31">
        <v>9</v>
      </c>
      <c r="S1469" s="31">
        <v>10</v>
      </c>
      <c r="T1469" s="31" t="s">
        <v>62</v>
      </c>
      <c r="U1469" s="31" t="str">
        <f t="shared" si="704"/>
        <v>30</v>
      </c>
      <c r="V1469" s="14" t="str">
        <f t="shared" si="706"/>
        <v>AVK 2,5 A, AVK 2,5 A</v>
      </c>
      <c r="W1469" s="31" t="str">
        <f t="shared" si="681"/>
        <v/>
      </c>
      <c r="X1469" s="14" t="str">
        <f t="shared" si="682"/>
        <v/>
      </c>
      <c r="Y1469" s="31" t="str">
        <f t="shared" si="683"/>
        <v>O1011212</v>
      </c>
      <c r="Z1469" s="31" t="str">
        <f t="shared" si="684"/>
        <v>TUA711-DOR32</v>
      </c>
      <c r="AA1469" s="14" t="str">
        <f t="shared" si="685"/>
        <v>17-SC-DCS-002/O1011212/ 17-MC-DCS-001</v>
      </c>
      <c r="AB1469" s="31" t="s">
        <v>64</v>
      </c>
      <c r="AC1469" s="31" t="s">
        <v>54</v>
      </c>
      <c r="AD1469" s="31" t="s">
        <v>125</v>
      </c>
      <c r="AE1469" s="31">
        <v>1</v>
      </c>
      <c r="AF1469" s="31" t="s">
        <v>1254</v>
      </c>
      <c r="AG1469" s="31" t="s">
        <v>1728</v>
      </c>
      <c r="AH1469" s="31">
        <v>13</v>
      </c>
      <c r="AI1469" s="31">
        <v>1</v>
      </c>
      <c r="AJ1469" s="31" t="s">
        <v>1256</v>
      </c>
      <c r="AK1469" s="31">
        <f t="shared" si="707"/>
        <v>32</v>
      </c>
      <c r="AL1469" s="31">
        <v>0.25</v>
      </c>
      <c r="AM1469" s="31" t="s">
        <v>4525</v>
      </c>
      <c r="AO1469" s="31" t="s">
        <v>63</v>
      </c>
      <c r="AP1469" s="31" t="s">
        <v>1632</v>
      </c>
      <c r="AQ1469" s="31" t="s">
        <v>1631</v>
      </c>
      <c r="AR1469" s="31" t="s">
        <v>5716</v>
      </c>
      <c r="AS1469" s="31" t="s">
        <v>68</v>
      </c>
      <c r="AT1469" s="14" t="s">
        <v>5724</v>
      </c>
      <c r="AU1469" s="31" t="s">
        <v>5858</v>
      </c>
      <c r="AV1469" s="31" t="s">
        <v>5796</v>
      </c>
      <c r="AW1469" s="31" t="s">
        <v>5798</v>
      </c>
      <c r="AX1469" s="31" t="s">
        <v>5724</v>
      </c>
      <c r="BK1469" s="14" t="str">
        <f t="shared" si="686"/>
        <v/>
      </c>
      <c r="BL1469" s="14" t="str">
        <f t="shared" si="687"/>
        <v/>
      </c>
      <c r="BM1469" s="14" t="str">
        <f t="shared" si="688"/>
        <v/>
      </c>
      <c r="BN1469" s="14"/>
      <c r="BO1469" s="14" t="str">
        <f t="shared" si="708"/>
        <v/>
      </c>
      <c r="BP1469" s="14" t="str">
        <f t="shared" si="709"/>
        <v/>
      </c>
      <c r="BQ1469" s="14"/>
      <c r="BR1469" s="14" t="str">
        <f t="shared" si="689"/>
        <v>TS-H-05:9/
O1011212:1A</v>
      </c>
      <c r="BS1469" s="14" t="str">
        <f t="shared" si="690"/>
        <v>TS-H-05:10/
O1011212:1C</v>
      </c>
      <c r="BW1469" s="31" t="str">
        <f t="shared" si="691"/>
        <v/>
      </c>
      <c r="BX1469" s="31" t="str">
        <f t="shared" si="692"/>
        <v/>
      </c>
      <c r="BY1469" s="31" t="str">
        <f t="shared" si="693"/>
        <v/>
      </c>
      <c r="BZ1469" s="31" t="str">
        <f t="shared" si="694"/>
        <v/>
      </c>
      <c r="CA1469" s="31" t="str">
        <f t="shared" si="695"/>
        <v/>
      </c>
      <c r="CB1469" s="31" t="str">
        <f t="shared" si="696"/>
        <v/>
      </c>
      <c r="CC1469" s="31" t="str">
        <f t="shared" si="697"/>
        <v/>
      </c>
      <c r="CD1469" s="31" t="str">
        <f t="shared" si="698"/>
        <v>1A</v>
      </c>
      <c r="CE1469" s="31" t="e">
        <f t="shared" ca="1" si="699"/>
        <v>#NAME?</v>
      </c>
      <c r="CF1469" s="31" t="e">
        <f t="shared" ca="1" si="700"/>
        <v>#NAME?</v>
      </c>
      <c r="CG1469" s="31" t="e">
        <f t="shared" ca="1" si="701"/>
        <v>#NAME?</v>
      </c>
      <c r="CH1469" s="31" t="e">
        <f t="shared" ca="1" si="702"/>
        <v>#NAME?</v>
      </c>
      <c r="CI1469" s="31" t="e">
        <f t="shared" ca="1" si="703"/>
        <v>#NAME?</v>
      </c>
    </row>
    <row r="1470" spans="1:87" s="31" customFormat="1" ht="30" hidden="1" x14ac:dyDescent="0.25">
      <c r="A1470" s="9" t="s">
        <v>4493</v>
      </c>
      <c r="B1470" s="31" t="s">
        <v>1633</v>
      </c>
      <c r="C1470" s="31" t="s">
        <v>2503</v>
      </c>
      <c r="E1470" s="14" t="s">
        <v>1777</v>
      </c>
      <c r="G1470" s="31" t="str">
        <f t="shared" si="680"/>
        <v>Сигнал</v>
      </c>
      <c r="H1470" s="31" t="s">
        <v>1764</v>
      </c>
      <c r="I1470" s="31" t="s">
        <v>4533</v>
      </c>
      <c r="J1470" s="31" t="str">
        <f t="shared" si="705"/>
        <v>DCS_DI_02</v>
      </c>
      <c r="K1470" s="14" t="s">
        <v>5866</v>
      </c>
      <c r="M1470" s="31" t="s">
        <v>2484</v>
      </c>
      <c r="N1470" s="31" t="s">
        <v>107</v>
      </c>
      <c r="O1470" s="31" t="s">
        <v>185</v>
      </c>
      <c r="P1470" s="31" t="s">
        <v>61</v>
      </c>
      <c r="Q1470" s="31" t="s">
        <v>826</v>
      </c>
      <c r="R1470" s="31">
        <v>21</v>
      </c>
      <c r="S1470" s="31">
        <v>22</v>
      </c>
      <c r="T1470" s="31" t="s">
        <v>62</v>
      </c>
      <c r="U1470" s="31" t="str">
        <f t="shared" si="704"/>
        <v>48</v>
      </c>
      <c r="V1470" s="14" t="str">
        <f t="shared" si="706"/>
        <v>AVK 2,5 A, AVK 2,5 A</v>
      </c>
      <c r="W1470" s="31" t="str">
        <f t="shared" si="681"/>
        <v>O1011104_U12</v>
      </c>
      <c r="X1470" s="14" t="str">
        <f t="shared" si="682"/>
        <v>HD5516</v>
      </c>
      <c r="Y1470" s="31" t="str">
        <f t="shared" si="683"/>
        <v>O1011104</v>
      </c>
      <c r="Z1470" s="31" t="str">
        <f t="shared" si="684"/>
        <v>TUA711-DIO32</v>
      </c>
      <c r="AA1470" s="14" t="str">
        <f t="shared" si="685"/>
        <v>17-SC-DCS-002/O1011104/ 17-MC-DCS-002</v>
      </c>
      <c r="AB1470" s="31" t="s">
        <v>64</v>
      </c>
      <c r="AC1470" s="31" t="s">
        <v>54</v>
      </c>
      <c r="AD1470" s="31" t="s">
        <v>125</v>
      </c>
      <c r="AE1470" s="31">
        <v>1</v>
      </c>
      <c r="AF1470" s="31" t="s">
        <v>55</v>
      </c>
      <c r="AG1470" s="31" t="s">
        <v>2263</v>
      </c>
      <c r="AH1470" s="31">
        <v>5</v>
      </c>
      <c r="AI1470" s="31">
        <v>12</v>
      </c>
      <c r="AJ1470" s="31" t="s">
        <v>57</v>
      </c>
      <c r="AK1470" s="31">
        <f t="shared" si="707"/>
        <v>32</v>
      </c>
      <c r="AL1470" s="31" t="s">
        <v>62</v>
      </c>
      <c r="AO1470" s="31" t="s">
        <v>63</v>
      </c>
      <c r="AP1470" s="31" t="s">
        <v>1635</v>
      </c>
      <c r="AQ1470" s="14" t="s">
        <v>2504</v>
      </c>
      <c r="AR1470" s="31" t="s">
        <v>5716</v>
      </c>
      <c r="AS1470" s="31" t="s">
        <v>68</v>
      </c>
      <c r="AT1470" s="14" t="s">
        <v>5724</v>
      </c>
      <c r="AU1470" s="31" t="s">
        <v>5858</v>
      </c>
      <c r="AV1470" s="31" t="s">
        <v>5796</v>
      </c>
      <c r="AW1470" s="31" t="s">
        <v>5800</v>
      </c>
      <c r="AX1470" s="31" t="s">
        <v>5724</v>
      </c>
      <c r="BK1470" s="14" t="str">
        <f t="shared" si="686"/>
        <v>TS-Q-03:21/
O1011104_U12:3</v>
      </c>
      <c r="BL1470" s="14" t="str">
        <f t="shared" si="687"/>
        <v>TS-Q-03:22/
O1011104_U12:4</v>
      </c>
      <c r="BM1470" s="14" t="str">
        <f t="shared" si="688"/>
        <v/>
      </c>
      <c r="BN1470" s="14"/>
      <c r="BO1470" s="14" t="str">
        <f t="shared" si="708"/>
        <v>O1011104:12A/
O1011104_U12:5</v>
      </c>
      <c r="BP1470" s="14" t="str">
        <f t="shared" si="709"/>
        <v>O1011104:12B/
O1011104_U12:6</v>
      </c>
      <c r="BQ1470" s="14"/>
      <c r="BR1470" s="14" t="str">
        <f t="shared" si="689"/>
        <v/>
      </c>
      <c r="BS1470" s="14" t="str">
        <f t="shared" si="690"/>
        <v/>
      </c>
      <c r="BW1470" s="31" t="str">
        <f t="shared" si="691"/>
        <v>12A</v>
      </c>
      <c r="BX1470" s="31" t="str">
        <f t="shared" si="692"/>
        <v>12B</v>
      </c>
      <c r="BY1470" s="31" t="str">
        <f t="shared" si="693"/>
        <v>3</v>
      </c>
      <c r="BZ1470" s="31" t="str">
        <f t="shared" si="694"/>
        <v>4</v>
      </c>
      <c r="CA1470" s="31" t="str">
        <f t="shared" si="695"/>
        <v/>
      </c>
      <c r="CB1470" s="31" t="str">
        <f t="shared" si="696"/>
        <v>5</v>
      </c>
      <c r="CC1470" s="31" t="str">
        <f t="shared" si="697"/>
        <v>6</v>
      </c>
      <c r="CD1470" s="31" t="str">
        <f t="shared" si="698"/>
        <v/>
      </c>
      <c r="CE1470" s="31" t="str">
        <f t="shared" si="699"/>
        <v/>
      </c>
      <c r="CF1470" s="31" t="e">
        <f t="shared" ca="1" si="700"/>
        <v>#NAME?</v>
      </c>
      <c r="CG1470" s="31" t="e">
        <f t="shared" ca="1" si="701"/>
        <v>#NAME?</v>
      </c>
      <c r="CH1470" s="31" t="e">
        <f t="shared" ca="1" si="702"/>
        <v>#NAME?</v>
      </c>
      <c r="CI1470" s="31" t="e">
        <f t="shared" ca="1" si="703"/>
        <v>#NAME?</v>
      </c>
    </row>
    <row r="1471" spans="1:87" s="31" customFormat="1" ht="30" hidden="1" x14ac:dyDescent="0.25">
      <c r="A1471" s="9" t="s">
        <v>4493</v>
      </c>
      <c r="B1471" s="31" t="s">
        <v>1633</v>
      </c>
      <c r="C1471" s="31" t="s">
        <v>2505</v>
      </c>
      <c r="E1471" s="14" t="s">
        <v>1777</v>
      </c>
      <c r="G1471" s="31" t="str">
        <f t="shared" si="680"/>
        <v>Сигнал</v>
      </c>
      <c r="H1471" s="31" t="s">
        <v>1768</v>
      </c>
      <c r="I1471" s="31" t="s">
        <v>4533</v>
      </c>
      <c r="J1471" s="31" t="str">
        <f t="shared" si="705"/>
        <v>DCS_DI_02</v>
      </c>
      <c r="K1471" s="14" t="s">
        <v>5866</v>
      </c>
      <c r="M1471" s="31" t="s">
        <v>2484</v>
      </c>
      <c r="N1471" s="31" t="s">
        <v>107</v>
      </c>
      <c r="O1471" s="31" t="s">
        <v>188</v>
      </c>
      <c r="P1471" s="31" t="s">
        <v>61</v>
      </c>
      <c r="Q1471" s="31" t="s">
        <v>826</v>
      </c>
      <c r="R1471" s="31">
        <v>23</v>
      </c>
      <c r="S1471" s="31">
        <v>24</v>
      </c>
      <c r="T1471" s="31" t="s">
        <v>62</v>
      </c>
      <c r="U1471" s="31" t="str">
        <f t="shared" si="704"/>
        <v>48</v>
      </c>
      <c r="V1471" s="14" t="str">
        <f t="shared" si="706"/>
        <v>AVK 2,5 A, AVK 2,5 A</v>
      </c>
      <c r="W1471" s="31" t="str">
        <f t="shared" si="681"/>
        <v>O1011104_U13</v>
      </c>
      <c r="X1471" s="14" t="str">
        <f t="shared" si="682"/>
        <v>HD5516</v>
      </c>
      <c r="Y1471" s="31" t="str">
        <f t="shared" si="683"/>
        <v>O1011104</v>
      </c>
      <c r="Z1471" s="31" t="str">
        <f t="shared" si="684"/>
        <v>TUA711-DIO32</v>
      </c>
      <c r="AA1471" s="14" t="str">
        <f t="shared" si="685"/>
        <v>17-SC-DCS-002/O1011104/ 17-MC-DCS-002</v>
      </c>
      <c r="AB1471" s="31" t="s">
        <v>64</v>
      </c>
      <c r="AC1471" s="31" t="s">
        <v>54</v>
      </c>
      <c r="AD1471" s="31" t="s">
        <v>125</v>
      </c>
      <c r="AE1471" s="31">
        <v>1</v>
      </c>
      <c r="AF1471" s="31" t="s">
        <v>55</v>
      </c>
      <c r="AG1471" s="31" t="s">
        <v>2263</v>
      </c>
      <c r="AH1471" s="31">
        <v>5</v>
      </c>
      <c r="AI1471" s="31">
        <v>13</v>
      </c>
      <c r="AJ1471" s="31" t="s">
        <v>57</v>
      </c>
      <c r="AK1471" s="31">
        <f t="shared" si="707"/>
        <v>32</v>
      </c>
      <c r="AL1471" s="31" t="s">
        <v>62</v>
      </c>
      <c r="AO1471" s="31" t="s">
        <v>63</v>
      </c>
      <c r="AP1471" s="31" t="s">
        <v>1635</v>
      </c>
      <c r="AQ1471" s="14" t="s">
        <v>2506</v>
      </c>
      <c r="AR1471" s="31" t="s">
        <v>5716</v>
      </c>
      <c r="AS1471" s="31" t="s">
        <v>68</v>
      </c>
      <c r="AT1471" s="14" t="s">
        <v>5724</v>
      </c>
      <c r="AU1471" s="31" t="s">
        <v>5858</v>
      </c>
      <c r="AV1471" s="31" t="s">
        <v>5801</v>
      </c>
      <c r="AW1471" s="31" t="s">
        <v>5802</v>
      </c>
      <c r="AX1471" s="31" t="s">
        <v>5724</v>
      </c>
      <c r="BK1471" s="14" t="str">
        <f t="shared" si="686"/>
        <v>TS-Q-03:23/
O1011104_U13:3</v>
      </c>
      <c r="BL1471" s="14" t="str">
        <f t="shared" si="687"/>
        <v>TS-Q-03:24/
O1011104_U13:4</v>
      </c>
      <c r="BM1471" s="14" t="str">
        <f t="shared" si="688"/>
        <v/>
      </c>
      <c r="BN1471" s="14"/>
      <c r="BO1471" s="14" t="str">
        <f t="shared" si="708"/>
        <v>O1011104:13A/
O1011104_U13:5</v>
      </c>
      <c r="BP1471" s="14" t="str">
        <f t="shared" si="709"/>
        <v>O1011104:13B/
O1011104_U13:6</v>
      </c>
      <c r="BQ1471" s="14"/>
      <c r="BR1471" s="14" t="str">
        <f t="shared" si="689"/>
        <v/>
      </c>
      <c r="BS1471" s="14" t="str">
        <f t="shared" si="690"/>
        <v/>
      </c>
      <c r="BW1471" s="31" t="str">
        <f t="shared" si="691"/>
        <v>13A</v>
      </c>
      <c r="BX1471" s="31" t="str">
        <f t="shared" si="692"/>
        <v>13B</v>
      </c>
      <c r="BY1471" s="31" t="str">
        <f t="shared" si="693"/>
        <v>3</v>
      </c>
      <c r="BZ1471" s="31" t="str">
        <f t="shared" si="694"/>
        <v>4</v>
      </c>
      <c r="CA1471" s="31" t="str">
        <f t="shared" si="695"/>
        <v/>
      </c>
      <c r="CB1471" s="31" t="str">
        <f t="shared" si="696"/>
        <v>5</v>
      </c>
      <c r="CC1471" s="31" t="str">
        <f t="shared" si="697"/>
        <v>6</v>
      </c>
      <c r="CD1471" s="31" t="str">
        <f t="shared" si="698"/>
        <v/>
      </c>
      <c r="CE1471" s="31" t="str">
        <f t="shared" si="699"/>
        <v/>
      </c>
      <c r="CF1471" s="31" t="e">
        <f t="shared" ca="1" si="700"/>
        <v>#NAME?</v>
      </c>
      <c r="CG1471" s="31" t="e">
        <f t="shared" ca="1" si="701"/>
        <v>#NAME?</v>
      </c>
      <c r="CH1471" s="31" t="e">
        <f t="shared" ca="1" si="702"/>
        <v>#NAME?</v>
      </c>
      <c r="CI1471" s="31" t="e">
        <f t="shared" ca="1" si="703"/>
        <v>#NAME?</v>
      </c>
    </row>
    <row r="1472" spans="1:87" s="31" customFormat="1" ht="30" hidden="1" x14ac:dyDescent="0.25">
      <c r="A1472" s="9" t="s">
        <v>4493</v>
      </c>
      <c r="B1472" s="31" t="s">
        <v>1633</v>
      </c>
      <c r="C1472" s="31" t="s">
        <v>1634</v>
      </c>
      <c r="E1472" s="14" t="s">
        <v>1253</v>
      </c>
      <c r="G1472" s="31" t="str">
        <f t="shared" si="680"/>
        <v>Сигнал</v>
      </c>
      <c r="H1472" s="31" t="s">
        <v>1262</v>
      </c>
      <c r="I1472" s="31" t="s">
        <v>4533</v>
      </c>
      <c r="J1472" s="31" t="str">
        <f t="shared" si="705"/>
        <v>DCS_DO_01</v>
      </c>
      <c r="K1472" s="14" t="s">
        <v>5866</v>
      </c>
      <c r="M1472" s="31" t="s">
        <v>1616</v>
      </c>
      <c r="N1472" s="31" t="s">
        <v>1261</v>
      </c>
      <c r="O1472" s="31" t="s">
        <v>1285</v>
      </c>
      <c r="P1472" s="31" t="s">
        <v>1296</v>
      </c>
      <c r="Q1472" s="31" t="s">
        <v>326</v>
      </c>
      <c r="R1472" s="31">
        <v>11</v>
      </c>
      <c r="S1472" s="31">
        <v>12</v>
      </c>
      <c r="T1472" s="31" t="s">
        <v>62</v>
      </c>
      <c r="U1472" s="31" t="str">
        <f t="shared" si="704"/>
        <v>30</v>
      </c>
      <c r="V1472" s="14" t="str">
        <f t="shared" si="706"/>
        <v>AVK 2,5 A, AVK 2,5 A</v>
      </c>
      <c r="W1472" s="31" t="str">
        <f t="shared" si="681"/>
        <v/>
      </c>
      <c r="X1472" s="14" t="str">
        <f t="shared" si="682"/>
        <v/>
      </c>
      <c r="Y1472" s="31" t="str">
        <f t="shared" si="683"/>
        <v>O1011212</v>
      </c>
      <c r="Z1472" s="31" t="str">
        <f t="shared" si="684"/>
        <v>TUA711-DOR32</v>
      </c>
      <c r="AA1472" s="14" t="str">
        <f t="shared" si="685"/>
        <v>17-SC-DCS-002/O1011212/ 17-MC-DCS-001</v>
      </c>
      <c r="AB1472" s="31" t="s">
        <v>64</v>
      </c>
      <c r="AC1472" s="31" t="s">
        <v>54</v>
      </c>
      <c r="AD1472" s="31" t="s">
        <v>125</v>
      </c>
      <c r="AE1472" s="31">
        <v>1</v>
      </c>
      <c r="AF1472" s="31" t="s">
        <v>1254</v>
      </c>
      <c r="AG1472" s="31" t="s">
        <v>1728</v>
      </c>
      <c r="AH1472" s="31">
        <v>13</v>
      </c>
      <c r="AI1472" s="31">
        <v>2</v>
      </c>
      <c r="AJ1472" s="31" t="s">
        <v>1256</v>
      </c>
      <c r="AK1472" s="31">
        <f t="shared" si="707"/>
        <v>32</v>
      </c>
      <c r="AL1472" s="31">
        <v>0.25</v>
      </c>
      <c r="AM1472" s="31" t="s">
        <v>4525</v>
      </c>
      <c r="AO1472" s="31" t="s">
        <v>63</v>
      </c>
      <c r="AP1472" s="31" t="s">
        <v>1635</v>
      </c>
      <c r="AQ1472" s="31" t="s">
        <v>1631</v>
      </c>
      <c r="AR1472" s="31" t="s">
        <v>5716</v>
      </c>
      <c r="AS1472" s="31" t="s">
        <v>68</v>
      </c>
      <c r="AT1472" s="14" t="s">
        <v>5724</v>
      </c>
      <c r="AU1472" s="31" t="s">
        <v>5858</v>
      </c>
      <c r="AV1472" s="31" t="s">
        <v>5796</v>
      </c>
      <c r="AW1472" s="31" t="s">
        <v>5798</v>
      </c>
      <c r="AX1472" s="31" t="s">
        <v>5724</v>
      </c>
      <c r="BK1472" s="14" t="str">
        <f t="shared" si="686"/>
        <v/>
      </c>
      <c r="BL1472" s="14" t="str">
        <f t="shared" si="687"/>
        <v/>
      </c>
      <c r="BM1472" s="14" t="str">
        <f t="shared" si="688"/>
        <v/>
      </c>
      <c r="BN1472" s="14"/>
      <c r="BO1472" s="14" t="str">
        <f t="shared" si="708"/>
        <v/>
      </c>
      <c r="BP1472" s="14" t="str">
        <f t="shared" si="709"/>
        <v/>
      </c>
      <c r="BQ1472" s="14"/>
      <c r="BR1472" s="14" t="str">
        <f t="shared" si="689"/>
        <v>TS-H-05:11/
O1011212:2A</v>
      </c>
      <c r="BS1472" s="14" t="str">
        <f t="shared" si="690"/>
        <v>TS-H-05:12/
O1011212:2C</v>
      </c>
      <c r="BW1472" s="31" t="str">
        <f t="shared" si="691"/>
        <v/>
      </c>
      <c r="BX1472" s="31" t="str">
        <f t="shared" si="692"/>
        <v/>
      </c>
      <c r="BY1472" s="31" t="str">
        <f t="shared" si="693"/>
        <v/>
      </c>
      <c r="BZ1472" s="31" t="str">
        <f t="shared" si="694"/>
        <v/>
      </c>
      <c r="CA1472" s="31" t="str">
        <f t="shared" si="695"/>
        <v/>
      </c>
      <c r="CB1472" s="31" t="str">
        <f t="shared" si="696"/>
        <v/>
      </c>
      <c r="CC1472" s="31" t="str">
        <f t="shared" si="697"/>
        <v/>
      </c>
      <c r="CD1472" s="31" t="str">
        <f t="shared" si="698"/>
        <v>2A</v>
      </c>
      <c r="CE1472" s="31" t="e">
        <f t="shared" ca="1" si="699"/>
        <v>#NAME?</v>
      </c>
      <c r="CF1472" s="31" t="e">
        <f t="shared" ca="1" si="700"/>
        <v>#NAME?</v>
      </c>
      <c r="CG1472" s="31" t="e">
        <f t="shared" ca="1" si="701"/>
        <v>#NAME?</v>
      </c>
      <c r="CH1472" s="31" t="e">
        <f t="shared" ca="1" si="702"/>
        <v>#NAME?</v>
      </c>
      <c r="CI1472" s="31" t="e">
        <f t="shared" ca="1" si="703"/>
        <v>#NAME?</v>
      </c>
    </row>
    <row r="1473" spans="1:87" s="31" customFormat="1" ht="30" hidden="1" x14ac:dyDescent="0.25">
      <c r="A1473" s="9" t="s">
        <v>4493</v>
      </c>
      <c r="B1473" s="31" t="s">
        <v>1386</v>
      </c>
      <c r="C1473" s="31" t="s">
        <v>2089</v>
      </c>
      <c r="E1473" s="14" t="s">
        <v>1777</v>
      </c>
      <c r="G1473" s="31" t="str">
        <f t="shared" si="680"/>
        <v>Сигнал</v>
      </c>
      <c r="H1473" s="31" t="s">
        <v>1764</v>
      </c>
      <c r="I1473" s="31" t="s">
        <v>4569</v>
      </c>
      <c r="J1473" s="31" t="str">
        <f t="shared" si="705"/>
        <v>DCS_DI_02</v>
      </c>
      <c r="K1473" s="14" t="s">
        <v>5866</v>
      </c>
      <c r="M1473" s="31" t="s">
        <v>2091</v>
      </c>
      <c r="N1473" s="31" t="s">
        <v>107</v>
      </c>
      <c r="O1473" s="31" t="s">
        <v>58</v>
      </c>
      <c r="P1473" s="31" t="s">
        <v>1296</v>
      </c>
      <c r="Q1473" s="31" t="s">
        <v>2092</v>
      </c>
      <c r="R1473" s="31">
        <v>1</v>
      </c>
      <c r="S1473" s="31">
        <v>2</v>
      </c>
      <c r="T1473" s="31" t="s">
        <v>62</v>
      </c>
      <c r="U1473" s="31" t="str">
        <f t="shared" si="704"/>
        <v>48</v>
      </c>
      <c r="V1473" s="14" t="str">
        <f t="shared" si="706"/>
        <v>AVK 2,5 A, AVK 2,5 A</v>
      </c>
      <c r="W1473" s="31" t="str">
        <f t="shared" si="681"/>
        <v>O1010203_U8</v>
      </c>
      <c r="X1473" s="14" t="str">
        <f t="shared" si="682"/>
        <v>HD5516</v>
      </c>
      <c r="Y1473" s="31" t="str">
        <f t="shared" si="683"/>
        <v>O1010203</v>
      </c>
      <c r="Z1473" s="31" t="str">
        <f t="shared" si="684"/>
        <v>TUA711-DIO32</v>
      </c>
      <c r="AA1473" s="14" t="str">
        <f t="shared" si="685"/>
        <v>17-SC-DCS-001/O1010203/ 17-MC-DCS-001</v>
      </c>
      <c r="AB1473" s="31" t="s">
        <v>64</v>
      </c>
      <c r="AC1473" s="31" t="s">
        <v>124</v>
      </c>
      <c r="AD1473" s="31" t="s">
        <v>125</v>
      </c>
      <c r="AE1473" s="31">
        <v>0</v>
      </c>
      <c r="AF1473" s="31" t="s">
        <v>1254</v>
      </c>
      <c r="AG1473" s="31" t="s">
        <v>1839</v>
      </c>
      <c r="AH1473" s="31">
        <v>4</v>
      </c>
      <c r="AI1473" s="31">
        <v>8</v>
      </c>
      <c r="AJ1473" s="31" t="s">
        <v>57</v>
      </c>
      <c r="AK1473" s="31">
        <f t="shared" si="707"/>
        <v>32</v>
      </c>
      <c r="AL1473" s="31" t="s">
        <v>62</v>
      </c>
      <c r="AO1473" s="31" t="s">
        <v>63</v>
      </c>
      <c r="AP1473" s="31" t="s">
        <v>1039</v>
      </c>
      <c r="AQ1473" s="31" t="s">
        <v>2090</v>
      </c>
      <c r="AR1473" s="31" t="s">
        <v>5716</v>
      </c>
      <c r="AS1473" s="31" t="s">
        <v>232</v>
      </c>
      <c r="AT1473" s="14" t="s">
        <v>5724</v>
      </c>
      <c r="AU1473" s="31" t="s">
        <v>5858</v>
      </c>
      <c r="AV1473" s="31" t="s">
        <v>5796</v>
      </c>
      <c r="AW1473" s="31" t="s">
        <v>5800</v>
      </c>
      <c r="AX1473" s="31" t="s">
        <v>5724</v>
      </c>
      <c r="BK1473" s="14" t="str">
        <f t="shared" si="686"/>
        <v>TS-F-06:1/
O1010203_U8:3</v>
      </c>
      <c r="BL1473" s="14" t="str">
        <f t="shared" si="687"/>
        <v>TS-F-06:2/
O1010203_U8:4</v>
      </c>
      <c r="BM1473" s="14" t="str">
        <f t="shared" si="688"/>
        <v/>
      </c>
      <c r="BN1473" s="14"/>
      <c r="BO1473" s="14" t="str">
        <f t="shared" si="708"/>
        <v>O1010203:8A/
O1010203_U8:5</v>
      </c>
      <c r="BP1473" s="14" t="str">
        <f t="shared" si="709"/>
        <v>O1010203:8B/
O1010203_U8:6</v>
      </c>
      <c r="BQ1473" s="14"/>
      <c r="BR1473" s="14" t="str">
        <f t="shared" si="689"/>
        <v/>
      </c>
      <c r="BS1473" s="14" t="str">
        <f t="shared" si="690"/>
        <v/>
      </c>
      <c r="BW1473" s="31" t="str">
        <f t="shared" si="691"/>
        <v>8A</v>
      </c>
      <c r="BX1473" s="31" t="str">
        <f t="shared" si="692"/>
        <v>8B</v>
      </c>
      <c r="BY1473" s="31" t="str">
        <f t="shared" si="693"/>
        <v>3</v>
      </c>
      <c r="BZ1473" s="31" t="str">
        <f t="shared" si="694"/>
        <v>4</v>
      </c>
      <c r="CA1473" s="31" t="str">
        <f t="shared" si="695"/>
        <v/>
      </c>
      <c r="CB1473" s="31" t="str">
        <f t="shared" si="696"/>
        <v>5</v>
      </c>
      <c r="CC1473" s="31" t="str">
        <f t="shared" si="697"/>
        <v>6</v>
      </c>
      <c r="CD1473" s="31" t="str">
        <f t="shared" si="698"/>
        <v/>
      </c>
      <c r="CE1473" s="31" t="str">
        <f t="shared" si="699"/>
        <v/>
      </c>
      <c r="CF1473" s="31" t="e">
        <f t="shared" ca="1" si="700"/>
        <v>#NAME?</v>
      </c>
      <c r="CG1473" s="31" t="e">
        <f t="shared" ca="1" si="701"/>
        <v>#NAME?</v>
      </c>
      <c r="CH1473" s="31" t="e">
        <f t="shared" ca="1" si="702"/>
        <v>#NAME?</v>
      </c>
      <c r="CI1473" s="31" t="e">
        <f t="shared" ca="1" si="703"/>
        <v>#NAME?</v>
      </c>
    </row>
    <row r="1474" spans="1:87" s="31" customFormat="1" ht="30" hidden="1" x14ac:dyDescent="0.25">
      <c r="A1474" s="9" t="s">
        <v>4493</v>
      </c>
      <c r="B1474" s="31" t="s">
        <v>1386</v>
      </c>
      <c r="C1474" s="31" t="s">
        <v>2093</v>
      </c>
      <c r="E1474" s="14" t="s">
        <v>1777</v>
      </c>
      <c r="G1474" s="31" t="str">
        <f t="shared" si="680"/>
        <v>Сигнал</v>
      </c>
      <c r="H1474" s="31" t="s">
        <v>1768</v>
      </c>
      <c r="I1474" s="31" t="s">
        <v>4569</v>
      </c>
      <c r="J1474" s="31" t="str">
        <f t="shared" si="705"/>
        <v>DCS_DI_02</v>
      </c>
      <c r="K1474" s="14" t="s">
        <v>5866</v>
      </c>
      <c r="M1474" s="31" t="s">
        <v>2091</v>
      </c>
      <c r="N1474" s="31" t="s">
        <v>107</v>
      </c>
      <c r="O1474" s="31" t="s">
        <v>103</v>
      </c>
      <c r="P1474" s="31" t="s">
        <v>1296</v>
      </c>
      <c r="Q1474" s="31" t="s">
        <v>2092</v>
      </c>
      <c r="R1474" s="31">
        <v>3</v>
      </c>
      <c r="S1474" s="31">
        <v>4</v>
      </c>
      <c r="T1474" s="31" t="s">
        <v>62</v>
      </c>
      <c r="U1474" s="31" t="str">
        <f t="shared" si="704"/>
        <v>48</v>
      </c>
      <c r="V1474" s="14" t="str">
        <f t="shared" si="706"/>
        <v>AVK 2,5 A, AVK 2,5 A</v>
      </c>
      <c r="W1474" s="31" t="str">
        <f t="shared" si="681"/>
        <v>O1010203_U9</v>
      </c>
      <c r="X1474" s="14" t="str">
        <f t="shared" si="682"/>
        <v>HD5516</v>
      </c>
      <c r="Y1474" s="31" t="str">
        <f t="shared" si="683"/>
        <v>O1010203</v>
      </c>
      <c r="Z1474" s="31" t="str">
        <f t="shared" si="684"/>
        <v>TUA711-DIO32</v>
      </c>
      <c r="AA1474" s="14" t="str">
        <f t="shared" si="685"/>
        <v>17-SC-DCS-001/O1010203/ 17-MC-DCS-001</v>
      </c>
      <c r="AB1474" s="31" t="s">
        <v>64</v>
      </c>
      <c r="AC1474" s="31" t="s">
        <v>124</v>
      </c>
      <c r="AD1474" s="31" t="s">
        <v>125</v>
      </c>
      <c r="AE1474" s="31">
        <v>0</v>
      </c>
      <c r="AF1474" s="31" t="s">
        <v>1254</v>
      </c>
      <c r="AG1474" s="31" t="s">
        <v>1839</v>
      </c>
      <c r="AH1474" s="31">
        <v>4</v>
      </c>
      <c r="AI1474" s="31">
        <v>9</v>
      </c>
      <c r="AJ1474" s="31" t="s">
        <v>57</v>
      </c>
      <c r="AK1474" s="31">
        <f t="shared" si="707"/>
        <v>32</v>
      </c>
      <c r="AL1474" s="31" t="s">
        <v>62</v>
      </c>
      <c r="AO1474" s="31" t="s">
        <v>63</v>
      </c>
      <c r="AP1474" s="31" t="s">
        <v>1039</v>
      </c>
      <c r="AQ1474" s="31" t="s">
        <v>2094</v>
      </c>
      <c r="AR1474" s="31" t="s">
        <v>5716</v>
      </c>
      <c r="AS1474" s="31" t="s">
        <v>232</v>
      </c>
      <c r="AT1474" s="14" t="s">
        <v>5724</v>
      </c>
      <c r="AU1474" s="31" t="s">
        <v>5858</v>
      </c>
      <c r="AV1474" s="31" t="s">
        <v>5801</v>
      </c>
      <c r="AW1474" s="31" t="s">
        <v>5802</v>
      </c>
      <c r="AX1474" s="31" t="s">
        <v>5724</v>
      </c>
      <c r="BK1474" s="14" t="str">
        <f t="shared" si="686"/>
        <v>TS-F-06:3/
O1010203_U9:3</v>
      </c>
      <c r="BL1474" s="14" t="str">
        <f t="shared" si="687"/>
        <v>TS-F-06:4/
O1010203_U9:4</v>
      </c>
      <c r="BM1474" s="14" t="str">
        <f t="shared" si="688"/>
        <v/>
      </c>
      <c r="BN1474" s="14"/>
      <c r="BO1474" s="14" t="str">
        <f t="shared" si="708"/>
        <v>O1010203:9A/
O1010203_U9:5</v>
      </c>
      <c r="BP1474" s="14" t="str">
        <f t="shared" si="709"/>
        <v>O1010203:9B/
O1010203_U9:6</v>
      </c>
      <c r="BQ1474" s="14"/>
      <c r="BR1474" s="14" t="str">
        <f t="shared" si="689"/>
        <v/>
      </c>
      <c r="BS1474" s="14" t="str">
        <f t="shared" si="690"/>
        <v/>
      </c>
      <c r="BW1474" s="31" t="str">
        <f t="shared" si="691"/>
        <v>9A</v>
      </c>
      <c r="BX1474" s="31" t="str">
        <f t="shared" si="692"/>
        <v>9B</v>
      </c>
      <c r="BY1474" s="31" t="str">
        <f t="shared" si="693"/>
        <v>3</v>
      </c>
      <c r="BZ1474" s="31" t="str">
        <f t="shared" si="694"/>
        <v>4</v>
      </c>
      <c r="CA1474" s="31" t="str">
        <f t="shared" si="695"/>
        <v/>
      </c>
      <c r="CB1474" s="31" t="str">
        <f t="shared" si="696"/>
        <v>5</v>
      </c>
      <c r="CC1474" s="31" t="str">
        <f t="shared" si="697"/>
        <v>6</v>
      </c>
      <c r="CD1474" s="31" t="str">
        <f t="shared" si="698"/>
        <v/>
      </c>
      <c r="CE1474" s="31" t="str">
        <f t="shared" si="699"/>
        <v/>
      </c>
      <c r="CF1474" s="31" t="e">
        <f t="shared" ca="1" si="700"/>
        <v>#NAME?</v>
      </c>
      <c r="CG1474" s="31" t="e">
        <f t="shared" ca="1" si="701"/>
        <v>#NAME?</v>
      </c>
      <c r="CH1474" s="31" t="e">
        <f t="shared" ca="1" si="702"/>
        <v>#NAME?</v>
      </c>
      <c r="CI1474" s="31" t="e">
        <f t="shared" ca="1" si="703"/>
        <v>#NAME?</v>
      </c>
    </row>
    <row r="1475" spans="1:87" s="31" customFormat="1" ht="30" hidden="1" x14ac:dyDescent="0.25">
      <c r="A1475" s="9" t="s">
        <v>4493</v>
      </c>
      <c r="B1475" s="31" t="s">
        <v>1386</v>
      </c>
      <c r="C1475" s="31" t="s">
        <v>1387</v>
      </c>
      <c r="E1475" s="14" t="s">
        <v>1253</v>
      </c>
      <c r="G1475" s="31" t="str">
        <f t="shared" si="680"/>
        <v>Сигнал</v>
      </c>
      <c r="H1475" s="31" t="s">
        <v>1262</v>
      </c>
      <c r="I1475" s="31" t="s">
        <v>4569</v>
      </c>
      <c r="J1475" s="31" t="str">
        <f t="shared" si="705"/>
        <v>DCS_DO_01</v>
      </c>
      <c r="K1475" s="14" t="s">
        <v>5866</v>
      </c>
      <c r="M1475" s="31" t="s">
        <v>1389</v>
      </c>
      <c r="N1475" s="31" t="s">
        <v>1261</v>
      </c>
      <c r="O1475" s="31" t="s">
        <v>1257</v>
      </c>
      <c r="P1475" s="31" t="s">
        <v>1296</v>
      </c>
      <c r="Q1475" s="31" t="s">
        <v>356</v>
      </c>
      <c r="R1475" s="31">
        <v>1</v>
      </c>
      <c r="S1475" s="31">
        <v>2</v>
      </c>
      <c r="T1475" s="31" t="s">
        <v>62</v>
      </c>
      <c r="U1475" s="31" t="str">
        <f t="shared" si="704"/>
        <v>30</v>
      </c>
      <c r="V1475" s="14" t="str">
        <f t="shared" si="706"/>
        <v>AVK 2,5 A, AVK 2,5 A</v>
      </c>
      <c r="W1475" s="31" t="str">
        <f t="shared" si="681"/>
        <v/>
      </c>
      <c r="X1475" s="14" t="str">
        <f t="shared" si="682"/>
        <v/>
      </c>
      <c r="Y1475" s="31" t="str">
        <f t="shared" si="683"/>
        <v>O1010210</v>
      </c>
      <c r="Z1475" s="31" t="str">
        <f t="shared" si="684"/>
        <v>TUA711-DOR32</v>
      </c>
      <c r="AA1475" s="14" t="str">
        <f t="shared" si="685"/>
        <v>17-SC-DCS-001/O1010210/ 17-MC-DCS-001</v>
      </c>
      <c r="AB1475" s="31" t="s">
        <v>64</v>
      </c>
      <c r="AC1475" s="31" t="s">
        <v>124</v>
      </c>
      <c r="AD1475" s="31" t="s">
        <v>125</v>
      </c>
      <c r="AE1475" s="31">
        <v>0</v>
      </c>
      <c r="AF1475" s="31" t="s">
        <v>1254</v>
      </c>
      <c r="AG1475" s="31" t="s">
        <v>1294</v>
      </c>
      <c r="AH1475" s="31">
        <v>11</v>
      </c>
      <c r="AI1475" s="31">
        <v>27</v>
      </c>
      <c r="AJ1475" s="31" t="s">
        <v>1256</v>
      </c>
      <c r="AK1475" s="31">
        <f t="shared" si="707"/>
        <v>32</v>
      </c>
      <c r="AL1475" s="31">
        <v>0.25</v>
      </c>
      <c r="AO1475" s="31" t="s">
        <v>63</v>
      </c>
      <c r="AP1475" s="31" t="s">
        <v>1039</v>
      </c>
      <c r="AQ1475" s="31" t="s">
        <v>1388</v>
      </c>
      <c r="AR1475" s="31" t="s">
        <v>5716</v>
      </c>
      <c r="AS1475" s="31" t="s">
        <v>232</v>
      </c>
      <c r="AT1475" s="14" t="s">
        <v>5724</v>
      </c>
      <c r="AU1475" s="31" t="s">
        <v>5858</v>
      </c>
      <c r="AV1475" s="31" t="s">
        <v>5796</v>
      </c>
      <c r="AW1475" s="31" t="s">
        <v>5798</v>
      </c>
      <c r="AX1475" s="31" t="s">
        <v>5724</v>
      </c>
      <c r="BK1475" s="14" t="str">
        <f t="shared" si="686"/>
        <v/>
      </c>
      <c r="BL1475" s="14" t="str">
        <f t="shared" si="687"/>
        <v/>
      </c>
      <c r="BM1475" s="14" t="str">
        <f t="shared" si="688"/>
        <v/>
      </c>
      <c r="BN1475" s="14"/>
      <c r="BO1475" s="14" t="str">
        <f t="shared" si="708"/>
        <v/>
      </c>
      <c r="BP1475" s="14" t="str">
        <f t="shared" si="709"/>
        <v/>
      </c>
      <c r="BQ1475" s="14"/>
      <c r="BR1475" s="14" t="str">
        <f t="shared" si="689"/>
        <v>TS-G-04:1/
O1010210:27A</v>
      </c>
      <c r="BS1475" s="14" t="str">
        <f t="shared" si="690"/>
        <v>TS-G-04:2/
O1010210:27C</v>
      </c>
      <c r="BW1475" s="31" t="str">
        <f t="shared" si="691"/>
        <v/>
      </c>
      <c r="BX1475" s="31" t="str">
        <f t="shared" si="692"/>
        <v/>
      </c>
      <c r="BY1475" s="31" t="str">
        <f t="shared" si="693"/>
        <v/>
      </c>
      <c r="BZ1475" s="31" t="str">
        <f t="shared" si="694"/>
        <v/>
      </c>
      <c r="CA1475" s="31" t="str">
        <f t="shared" si="695"/>
        <v/>
      </c>
      <c r="CB1475" s="31" t="str">
        <f t="shared" si="696"/>
        <v/>
      </c>
      <c r="CC1475" s="31" t="str">
        <f t="shared" si="697"/>
        <v/>
      </c>
      <c r="CD1475" s="31" t="str">
        <f t="shared" si="698"/>
        <v>27A</v>
      </c>
      <c r="CE1475" s="31" t="e">
        <f t="shared" ca="1" si="699"/>
        <v>#NAME?</v>
      </c>
      <c r="CF1475" s="31" t="e">
        <f t="shared" ca="1" si="700"/>
        <v>#NAME?</v>
      </c>
      <c r="CG1475" s="31" t="e">
        <f t="shared" ca="1" si="701"/>
        <v>#NAME?</v>
      </c>
      <c r="CH1475" s="31" t="e">
        <f t="shared" ca="1" si="702"/>
        <v>#NAME?</v>
      </c>
      <c r="CI1475" s="31" t="e">
        <f t="shared" ca="1" si="703"/>
        <v>#NAME?</v>
      </c>
    </row>
    <row r="1476" spans="1:87" s="31" customFormat="1" ht="30" hidden="1" x14ac:dyDescent="0.25">
      <c r="A1476" s="9" t="s">
        <v>4493</v>
      </c>
      <c r="B1476" s="31" t="s">
        <v>1390</v>
      </c>
      <c r="C1476" s="31" t="s">
        <v>2095</v>
      </c>
      <c r="E1476" s="14" t="s">
        <v>1777</v>
      </c>
      <c r="G1476" s="31" t="str">
        <f t="shared" ref="G1476:G1539" si="710">IF(C1476="Пустой","Пустой",IF(C1476="Резерв","Резерв","Сигнал"))</f>
        <v>Сигнал</v>
      </c>
      <c r="H1476" s="31" t="s">
        <v>1764</v>
      </c>
      <c r="I1476" s="31" t="s">
        <v>4569</v>
      </c>
      <c r="J1476" s="31" t="str">
        <f t="shared" si="705"/>
        <v>DCS_DI_02</v>
      </c>
      <c r="K1476" s="14" t="s">
        <v>5866</v>
      </c>
      <c r="M1476" s="31" t="s">
        <v>2091</v>
      </c>
      <c r="N1476" s="31" t="s">
        <v>107</v>
      </c>
      <c r="O1476" s="31" t="s">
        <v>145</v>
      </c>
      <c r="P1476" s="31" t="s">
        <v>1296</v>
      </c>
      <c r="Q1476" s="31" t="s">
        <v>2092</v>
      </c>
      <c r="R1476" s="31">
        <v>5</v>
      </c>
      <c r="S1476" s="31">
        <v>6</v>
      </c>
      <c r="T1476" s="31" t="s">
        <v>62</v>
      </c>
      <c r="U1476" s="31" t="str">
        <f t="shared" si="704"/>
        <v>48</v>
      </c>
      <c r="V1476" s="14" t="str">
        <f t="shared" si="706"/>
        <v>AVK 2,5 A, AVK 2,5 A</v>
      </c>
      <c r="W1476" s="31" t="str">
        <f t="shared" ref="W1476:W1539" si="711">IF(OR(J1476="DCS_AI_01",J1476="DCS_AI_02",J1476="DCS_AI_03",J1476="DCS_AI_04",J1476="DCS_AI_05",J1476="DCS_AO_01",J1476="DCS_AO_02",J1476="DCS_DI_02",J1476="DCS_DI_04",J1476="DCS_PI_01"),CONCATENATE(AG1476,"_U",AI1476),"")</f>
        <v>O1010203_U10</v>
      </c>
      <c r="X1476" s="14" t="str">
        <f t="shared" ref="X1476:X1539" si="712">IF(OR(J1476="DCS_AI_01",J1476="DCS_AI_02",J1476="DCS_AI_03",J1476="DCS_AI_04"),"HD5542",
IF(J1476="DCS_AI_05","HD5573",
IF(OR(J1476="DCS_AO_01",J1476="DCS_AO_02"),"HD5546",
IF(J1476="DCS_DI_02","HD5516",
IF(J1476="DCS_PI_01","GS8555-EX",
IF(J1476="DCS_DI_04","KFD2-ER-1.W.LB",""))))))</f>
        <v>HD5516</v>
      </c>
      <c r="Y1476" s="31" t="str">
        <f t="shared" ref="Y1476:Y1539" si="713">AG1476</f>
        <v>O1010203</v>
      </c>
      <c r="Z1476" s="31" t="str">
        <f t="shared" ref="Z1476:Z1539" si="714">IF(OR(J1476="DCS_AI_01",J1476="DCS_AI_02",J1476="DCS_AI_03",J1476="DCS_AI_04",J1476="DCS_AI_05",J1476="DCS_AO_01",J1476="DCS_AO_02",J1476="DCS_PI_01",
E1476="AI-IS",E1476="AO-IS",E1476="AI-R-IS",E1476="AI-R-NIS",E1476="AO-R-IS",E1476="AO-R-NIS",E1476="AO-NIS"),"TUA711-AIO16",
IF(J1476="DCS_DI_01","TUA711-DIR32",
IF(J1476="DCS_DI_02","TUA711-DIO32",
IF(J1476="DCS_DI_03","TUA711-DIO32",
IF(J1476="DCS_DI_04","TUA711-DIO32",
IF(J1476="DCS_DI_05","TUA711-DIO32",
IF(J1476="DCS_DI_07","TUA711-DIR32",
IF(J1476="DCS_DO_01","TUA711-DOR32",
IF(J1476="DCS_DO_02","TUA711-DOR32",
IF(J1476="DCS_DO_04","TUA711-DIO32",
IF(OR(J1476="DCS_DO_03",E1476="DI-IS"),"TUA711-DIO32",
"")))))))))))</f>
        <v>TUA711-DIO32</v>
      </c>
      <c r="AA1476" s="14" t="str">
        <f t="shared" ref="AA1476:AA1539" si="715">AC1476&amp;"/"&amp;AG1476&amp;"/ "&amp;P1476</f>
        <v>17-SC-DCS-001/O1010203/ 17-MC-DCS-001</v>
      </c>
      <c r="AB1476" s="31" t="s">
        <v>64</v>
      </c>
      <c r="AC1476" s="31" t="s">
        <v>124</v>
      </c>
      <c r="AD1476" s="31" t="s">
        <v>125</v>
      </c>
      <c r="AE1476" s="31">
        <v>0</v>
      </c>
      <c r="AF1476" s="31" t="s">
        <v>1254</v>
      </c>
      <c r="AG1476" s="31" t="s">
        <v>1839</v>
      </c>
      <c r="AH1476" s="31">
        <v>4</v>
      </c>
      <c r="AI1476" s="31">
        <v>10</v>
      </c>
      <c r="AJ1476" s="31" t="s">
        <v>57</v>
      </c>
      <c r="AK1476" s="31">
        <f t="shared" si="707"/>
        <v>32</v>
      </c>
      <c r="AL1476" s="31" t="s">
        <v>62</v>
      </c>
      <c r="AO1476" s="31" t="s">
        <v>63</v>
      </c>
      <c r="AP1476" s="31" t="s">
        <v>1039</v>
      </c>
      <c r="AQ1476" s="31" t="s">
        <v>2096</v>
      </c>
      <c r="AR1476" s="31" t="s">
        <v>5716</v>
      </c>
      <c r="AS1476" s="31" t="s">
        <v>232</v>
      </c>
      <c r="AT1476" s="14" t="s">
        <v>5724</v>
      </c>
      <c r="AU1476" s="31" t="s">
        <v>5858</v>
      </c>
      <c r="AV1476" s="31" t="s">
        <v>5796</v>
      </c>
      <c r="AW1476" s="31" t="s">
        <v>5800</v>
      </c>
      <c r="AX1476" s="31" t="s">
        <v>5724</v>
      </c>
      <c r="BK1476" s="14" t="str">
        <f t="shared" ref="BK1476:BK1539" si="716">IF(AND(J1476="DCS_AI_01",W1476&lt;&gt;"",Q1476&lt;&gt;""),Q1476&amp;":"&amp;R1476&amp;"/"&amp;CHAR(10)&amp;W1476&amp;":3",
IF(AND(J1476="DCS_AI_02",W1476&lt;&gt;"",Q1476&lt;&gt;""),Q1476&amp;":"&amp;R1476&amp;"/"&amp;CHAR(10)&amp;W1476&amp;":3",
IF(AND(J1476="DCS_AO_01",W1476&lt;&gt;"",Q1476&lt;&gt;""),Q1476&amp;":"&amp;R1476&amp;"/"&amp;CHAR(10)&amp;W1476&amp;":3",
IF(AND(J1476="DCS_AO_02",W1476&lt;&gt;"",Q1476&lt;&gt;""),Q1476&amp;":"&amp;R1476&amp;"/"&amp;CHAR(10)&amp;W1476&amp;":3",
IF(AND(J1476="DCS_DI_02",W1476&lt;&gt;"",Q1476&lt;&gt;""),Q1476&amp;":"&amp;R1476&amp;"/"&amp;CHAR(10)&amp;W1476&amp;":3",
IF(AND(J1476="DCS_DI_04",W1476&lt;&gt;"",Q1476&lt;&gt;""),Q1476&amp;":"&amp;R1476&amp;"/"&amp;CHAR(10)&amp;W1476&amp;":3",
IF(AND(J1476="DCS_AI_03",W1476&lt;&gt;"",Q1476&lt;&gt;""),Q1476&amp;":"&amp;R1476&amp;"/"&amp;CHAR(10)&amp;W1476&amp;":1",
IF(AND(J1476="DCS_AI_04",W1476&lt;&gt;"",Q1476&lt;&gt;""),Q1476&amp;":"&amp;R1476&amp;"/"&amp;CHAR(10)&amp;W1476&amp;":1",
IF(AND(J1476="DCS_AI_05",W1476&lt;&gt;"",Q1476&lt;&gt;""),Q1476&amp;":"&amp;R1476&amp;"/"&amp;CHAR(10)&amp;W1476&amp;":1",
IF(AND(J1476="DCS_PI_01",W1476&lt;&gt;"",Q1476&lt;&gt;""),Q1476&amp;":"&amp;R1476&amp;"/"&amp;CHAR(10)&amp;W1476&amp;":13",""))))))))))</f>
        <v>TS-F-06:5/
O1010203_U10:3</v>
      </c>
      <c r="BL1476" s="14" t="str">
        <f t="shared" ref="BL1476:BL1539" si="717">IF(AND(J1476="DCS_AI_01",W1476&lt;&gt;"",Q1476&lt;&gt;""),Q1476&amp;":"&amp;S1476&amp;"/"&amp;CHAR(10)&amp;W1476&amp;":4",
IF(AND(J1476="DCS_AI_02",W1476&lt;&gt;"",Q1476&lt;&gt;""),Q1476&amp;":"&amp;S1476&amp;"/"&amp;CHAR(10)&amp;W1476&amp;":4",
IF(AND(J1476="DCS_AO_01",W1476&lt;&gt;"",Q1476&lt;&gt;""),Q1476&amp;":"&amp;S1476&amp;"/"&amp;CHAR(10)&amp;W1476&amp;":4",
IF(AND(J1476="DCS_AO_02",W1476&lt;&gt;"",Q1476&lt;&gt;""),Q1476&amp;":"&amp;S1476&amp;"/"&amp;CHAR(10)&amp;W1476&amp;":4",
IF(AND(J1476="DCS_DI_02",W1476&lt;&gt;"",Q1476&lt;&gt;""),Q1476&amp;":"&amp;S1476&amp;"/"&amp;CHAR(10)&amp;W1476&amp;":4",
IF(AND(J1476="DCS_DI_04",W1476&lt;&gt;"",Q1476&lt;&gt;""),Q1476&amp;":"&amp;S1476&amp;"/"&amp;CHAR(10)&amp;W1476&amp;":1",
IF(AND(J1476="DCS_AI_03",W1476&lt;&gt;"",Q1476&lt;&gt;""),Q1476&amp;":"&amp;S1476&amp;"/"&amp;CHAR(10)&amp;W1476&amp;":2",
IF(AND(J1476="DCS_AI_04",W1476&lt;&gt;"",Q1476&lt;&gt;""),Q1476&amp;":"&amp;S1476&amp;"/"&amp;CHAR(10)&amp;W1476&amp;":2",
IF(AND(J1476="DCS_AI_05",W1476&lt;&gt;"",Q1476&lt;&gt;""),Q1476&amp;":"&amp;S1476&amp;"/"&amp;CHAR(10)&amp;W1476&amp;":3",
IF(AND(J1476="DCS_PI_01",W1476&lt;&gt;"",Q1476&lt;&gt;""),Q1476&amp;":"&amp;S1476&amp;"/"&amp;CHAR(10)&amp;W1476&amp;":14",""))))))))))</f>
        <v>TS-F-06:6/
O1010203_U10:4</v>
      </c>
      <c r="BM1476" s="14" t="str">
        <f t="shared" ref="BM1476:BM1539" si="718">IF(AND(J1476="DCS_AI_05",W1476&lt;&gt;"",Q1476&lt;&gt;""),Q1476&amp;":"&amp;T1476&amp;"/"&amp;CHAR(10)&amp;W1476&amp;":4",
IF(AND(J1476="DCS_PI_01",W1476&lt;&gt;"",Q1476&lt;&gt;""),Q1476&amp;":"&amp;T1476&amp;"/"&amp;CHAR(10)&amp;W1476&amp;":11",""))</f>
        <v/>
      </c>
      <c r="BN1476" s="14"/>
      <c r="BO1476" s="14" t="str">
        <f t="shared" si="708"/>
        <v>O1010203:10A/
O1010203_U10:5</v>
      </c>
      <c r="BP1476" s="14" t="str">
        <f t="shared" si="709"/>
        <v>O1010203:10B/
O1010203_U10:6</v>
      </c>
      <c r="BQ1476" s="14"/>
      <c r="BR1476" s="14" t="str">
        <f t="shared" ref="BR1476:BR1539" si="719">IF(AND(J1476="DCS_DI_01",W1476="",Q1476&lt;&gt;""),Q1476&amp;":"&amp;R1476&amp;"/"&amp;CHAR(10)&amp;AG1476&amp;":"&amp;AI1476&amp;"A",
IF(AND(J1476="DCS_DI_07",W1476="",Q1476&lt;&gt;""),Q1476&amp;":"&amp;R1476&amp;"/"&amp;CHAR(10)&amp;AG1476&amp;":"&amp;AI1476&amp;"A",
IF(AND(J1476="DCS_DI_03",W1476="",Q1476&lt;&gt;""),Q1476&amp;":"&amp;R1476&amp;"/"&amp;CHAR(10)&amp;AG1476&amp;":"&amp;AI1476&amp;"A",
IF(AND(J1476="DCS_DI_05",W1476="",Q1476&lt;&gt;""),Q1476&amp;":"&amp;R1476&amp;"/"&amp;CHAR(10)&amp;AG1476&amp;":"&amp;AI1476&amp;"A",
IF(AND(J1476="DCS_DO_01",W1476="",Q1476&lt;&gt;""),Q1476&amp;":"&amp;R1476&amp;"/"&amp;CHAR(10)&amp;AG1476&amp;":"&amp;AI1476&amp;"A",
IF(AND(J1476="DCS_DO_01_HOLD",W1476="",Q1476&lt;&gt;""),Q1476&amp;":"&amp;CHAR(10)&amp;R1476&amp;"/"&amp;AG1476&amp;":"&amp;AI1476&amp;"A",
IF(AND(J1476="DCS_DO_02",W1476="",Q1476&lt;&gt;""),Q1476&amp;":"&amp;R1476&amp;"/"&amp;CHAR(10)&amp;AG1476&amp;":"&amp;AI1476&amp;"A","")))))))</f>
        <v/>
      </c>
      <c r="BS1476" s="14" t="str">
        <f t="shared" ref="BS1476:BS1539" si="720">IF(AND(J1476="DCS_DI_01",W1476="",Q1476&lt;&gt;""),Q1476&amp;":"&amp;S1476&amp;"/"&amp;CHAR(10)&amp;AG1476&amp;":"&amp;AI1476&amp;"B",
IF(AND(J1476="DCS_DI_07",W1476="",Q1476&lt;&gt;""),Q1476&amp;":"&amp;S1476&amp;"/"&amp;CHAR(10)&amp;AG1476&amp;":"&amp;AI1476&amp;"B",
IF(AND(J1476="DCS_DI_03",W1476="",Q1476&lt;&gt;""),Q1476&amp;":"&amp;S1476&amp;"/"&amp;CHAR(10)&amp;AG1476&amp;":"&amp;AI1476&amp;"B",
IF(AND(J1476="DCS_DI_05",W1476="",Q1476&lt;&gt;""),Q1476&amp;":"&amp;S1476&amp;"/"&amp;CHAR(10)&amp;AG1476&amp;":"&amp;AI1476&amp;"B",
IF(AND(J1476="DCS_DO_01",W1476="",Q1476&lt;&gt;""),Q1476&amp;":"&amp;S1476&amp;"/"&amp;CHAR(10)&amp;AG1476&amp;":"&amp;AI1476&amp;"C",
IF(AND(J1476="DCS_DO_01_HOLD",W1476="",Q1476&lt;&gt;""),Q1476&amp;":"&amp;CHAR(10)&amp;S1476&amp;"/"&amp;AG1476&amp;":"&amp;AI1476&amp;"C",
IF(AND(J1476="DCS_DO_02",W1476="",Q1476&lt;&gt;""),Q1476&amp;":"&amp;S1476&amp;"/"&amp;CHAR(10)&amp;AG1476&amp;":"&amp;AI1476&amp;"B",
IF(AND(J1476="DCS_DO_03",W1476="",Q1476&lt;&gt;""),Q1476&amp;":"&amp;S1476&amp;"/"&amp;CHAR(10)&amp;AG1476&amp;":"&amp;AI1476&amp;"A",
IF(AND(J1476="DCS_DO_04",W1476="",Q1476&lt;&gt;""),Q1476&amp;":"&amp;S1476&amp;"/"&amp;CHAR(10)&amp;AG1476&amp;":"&amp;AI1476&amp;"A","")))))))))</f>
        <v/>
      </c>
      <c r="BW1476" s="31" t="str">
        <f t="shared" ref="BW1476:BW1539" si="721">IF(AND(J1476="DCS_AI_01",W1476&lt;&gt;""),CONCATENATE(AI1476,"A"),
IF(AND(J1476="DCS_AI_02",W1476&lt;&gt;""),CONCATENATE(AI1476,"A"),
IF(AND(J1476="DCS_AI_03",W1476&lt;&gt;""),CONCATENATE(AI1476,"A"),
IF(AND(J1476="DCS_AI_04",W1476&lt;&gt;""),CONCATENATE(AI1476,"A"),
IF(AND(J1476="DCS_AI_05",W1476&lt;&gt;""),CONCATENATE(AI1476,"A"),
IF(AND(J1476="DCS_AO_01",W1476&lt;&gt;""),CONCATENATE(AI1476,"A"),
IF(AND(J1476="DCS_AO_02",W1476&lt;&gt;""),CONCATENATE(AI1476,"A"),
IF(AND(J1476="DCS_DI_02",W1476&lt;&gt;""),CONCATENATE(AI1476,"A"),
IF(AND(J1476="DCS_DI_04",W1476&lt;&gt;""),CONCATENATE(AI1476,"A"),
IF(AND(J1476="DCS_PI_01",W1476&lt;&gt;""),CONCATENATE(AI1476,"A"),""))))))))))</f>
        <v>10A</v>
      </c>
      <c r="BX1476" s="31" t="str">
        <f t="shared" ref="BX1476:BX1539" si="722">IF(AND(J1476="DCS_AI_01",W1476&lt;&gt;""),CONCATENATE(AI1476,"C"),
IF(AND(J1476="DCS_AI_02",W1476&lt;&gt;""),CONCATENATE(AI1476,"C"),
IF(AND(J1476="DCS_AI_03",W1476&lt;&gt;""),CONCATENATE(AI1476,"C"),
IF(AND(J1476="DCS_AI_04",W1476&lt;&gt;""),CONCATENATE(AI1476,"C"),
IF(AND(J1476="DCS_AI_05",W1476&lt;&gt;""),CONCATENATE(AI1476,"C"),
IF(AND(J1476="DCS_AO_01",W1476&lt;&gt;""),CONCATENATE(AI1476,"C"),
IF(AND(J1476="DCS_AO_02",W1476&lt;&gt;""),CONCATENATE(AI1476,"C"),
IF(AND(J1476="DCS_DI_02",W1476&lt;&gt;""),CONCATENATE(AI1476,"B"),
IF(AND(J1476="DCS_DI_04",W1476&lt;&gt;""),CONCATENATE(AI1476,"B"),
IF(AND(J1476="DCS_PI_01",W1476&lt;&gt;""),CONCATENATE(AI1476,"C"),""))))))))))</f>
        <v>10B</v>
      </c>
      <c r="BY1476" s="31" t="str">
        <f t="shared" ref="BY1476:BY1539" si="723">IF(AND(J1476="DCS_AI_01",W1476&lt;&gt;"",Q1476&lt;&gt;""),"3",
IF(AND(J1476="DCS_AI_02",W1476&lt;&gt;"",Q1476&lt;&gt;""),"3",
IF(AND(J1476="DCS_AO_01",W1476&lt;&gt;"",Q1476&lt;&gt;""),"3",
IF(AND(J1476="DCS_AO_02",W1476&lt;&gt;"",Q1476&lt;&gt;""),"3",
IF(AND(J1476="DCS_DI_02",W1476&lt;&gt;"",Q1476&lt;&gt;""),"3",
IF(AND(J1476="DCS_DI_04",W1476&lt;&gt;"",Q1476&lt;&gt;""),"3",
IF(AND(J1476="DCS_AI_03",W1476&lt;&gt;"",Q1476&lt;&gt;""),"1",
IF(AND(J1476="DCS_AI_04",W1476&lt;&gt;"",Q1476&lt;&gt;""),"1",
IF(AND(J1476="DCS_AI_05",W1476&lt;&gt;"",Q1476&lt;&gt;""),"1",
IF(AND(J1476="DCS_PI_01",W1476&lt;&gt;"",Q1476&lt;&gt;""),"13",""))))))))))</f>
        <v>3</v>
      </c>
      <c r="BZ1476" s="31" t="str">
        <f t="shared" ref="BZ1476:BZ1539" si="724">IF(AND(J1476="DCS_AI_01",W1476&lt;&gt;"",Q1476&lt;&gt;""),"4",
IF(AND(J1476="DCS_AI_02",W1476&lt;&gt;"",Q1476&lt;&gt;""),"4",
IF(AND(J1476="DCS_AO_01",W1476&lt;&gt;"",Q1476&lt;&gt;""),"4",
IF(AND(J1476="DCS_AO_02",W1476&lt;&gt;"",Q1476&lt;&gt;""),"4",
IF(AND(J1476="DCS_DI_02",W1476&lt;&gt;"",Q1476&lt;&gt;""),"4",
IF(AND(J1476="DCS_DI_04",W1476&lt;&gt;"",Q1476&lt;&gt;""),"1",
IF(AND(J1476="DCS_AI_03",W1476&lt;&gt;"",Q1476&lt;&gt;""),"2",
IF(AND(J1476="DCS_AI_04",W1476&lt;&gt;"",Q1476&lt;&gt;""),"2",
IF(AND(J1476="DCS_AI_05",W1476&lt;&gt;"",Q1476&lt;&gt;""),"3",
IF(AND(J1476="DCS_PI_01",W1476&lt;&gt;"",Q1476&lt;&gt;""),"14",""))))))))))</f>
        <v>4</v>
      </c>
      <c r="CA1476" s="31" t="str">
        <f t="shared" ref="CA1476:CA1539" si="725">IF(AND(J1476="DCS_AI_05",W1476&lt;&gt;"",Q1476&lt;&gt;""),"4",
IF(AND(J1476="DCS_PI_01",W1476&lt;&gt;"",Q1476&lt;&gt;""),"11",""))</f>
        <v/>
      </c>
      <c r="CB1476" s="31" t="str">
        <f t="shared" ref="CB1476:CB1539" si="726">IF(AND(J1476="DCS_AI_01",W1476&lt;&gt;""),"5",
IF(AND(J1476="DCS_AI_02",W1476&lt;&gt;""),"5",
IF(AND(J1476="DCS_AI_03",W1476&lt;&gt;""),"5",
IF(AND(J1476="DCS_AI_04",W1476&lt;&gt;""),"5",
IF(AND(J1476="DCS_AI_05",W1476&lt;&gt;""),"5",
IF(AND(J1476="DCS_AO_01",W1476&lt;&gt;""),"5",
IF(AND(J1476="DCS_AO_02",W1476&lt;&gt;""),"5",
IF(AND(J1476="DCS_DI_02",W1476&lt;&gt;""),"5",
IF(AND(J1476="DCS_DI_04",W1476&lt;&gt;""),"7",
IF(AND(J1476="DCS_PI_01",W1476&lt;&gt;""),"3",""))))))))))</f>
        <v>5</v>
      </c>
      <c r="CC1476" s="31" t="str">
        <f t="shared" ref="CC1476:CC1539" si="727">IF(AND(J1476="DCS_AI_01",W1476&lt;&gt;""),"6",
IF(AND(J1476="DCS_AI_02",W1476&lt;&gt;""),"6",
IF(AND(J1476="DCS_AI_03",W1476&lt;&gt;""),"6",
IF(AND(J1476="DCS_AI_04",W1476&lt;&gt;""),"6",
IF(AND(J1476="DCS_AI_05",W1476&lt;&gt;""),"6",
IF(AND(J1476="DCS_AO_01",W1476&lt;&gt;""),"6",
IF(AND(J1476="DCS_AO_02",W1476&lt;&gt;""),"6",
IF(AND(J1476="DCS_DI_02",W1476&lt;&gt;""),"6",
IF(AND(J1476="DCS_DI_04",W1476&lt;&gt;""),"8",
IF(AND(J1476="DCS_PI_01",W1476&lt;&gt;""),"4",""))))))))))</f>
        <v>6</v>
      </c>
      <c r="CD1476" s="31" t="str">
        <f t="shared" ref="CD1476:CD1539" si="728">IF(AND(J1476="DCS_DI_01",W1476="",Q1476&lt;&gt;""),CONCATENATE(AI1476,"A"),
IF(AND(J1476="DCS_DI_03",W1476="",Q1476&lt;&gt;""),CONCATENATE(AI1476,"A"),
IF(AND(J1476="DCS_DI_05",W1476="",Q1476&lt;&gt;""),CONCATENATE(AI1476,"A"),
IF(AND(J1476="DCS_DO_01",W1476="",Q1476&lt;&gt;""),CONCATENATE(AI1476,"A"),
IF(AND(J1476="DCS_DO_01_HOLD",W1476="",Q1476&lt;&gt;""),CONCATENATE(AI1476,"A"),
IF(AND(J1476="DCS_DO_02",W1476="",Q1476&lt;&gt;""),CONCATENATE(AI1476,"A"),""))))))</f>
        <v/>
      </c>
      <c r="CE1476" s="31" t="str">
        <f t="shared" ref="CE1476:CE1539" si="729">IF(AND(J1476="DCS_DI_01",W1476="",Q1476&lt;&gt;""),_xlfn.CONCAT(AI1476,"B"),
IF(AND(J1476="DCS_DI_03",W1476="",Q1476&lt;&gt;""),_xlfn.CONCAT(AI1476,"B"),
IF(AND(J1476="DCS_DI_05",W1476="",Q1476&lt;&gt;""),_xlfn.CONCAT(AI1476,"B"),
IF(AND(J1476="DCS_DO_01",W1476="",Q1476&lt;&gt;""),_xlfn.CONCAT(AI1476,"C"),
IF(AND(J1476="DCS_DO_01_HOLD",W1476="",Q1476&lt;&gt;""),_xlfn.CONCAT(AI1476,"C"),
IF(AND(J1476="DCS_DO_02",W1476="",Q1476&lt;&gt;""),_xlfn.CONCAT(AI1476,"B"),
IF(AND(J1476="DCS_DO_03",W1476="",Q1476&lt;&gt;""),_xlfn.CONCAT(AI1476,"A"),
IF(AND(J1476="DCS_DO_04",W1476="",Q1476&lt;&gt;""),_xlfn.CONCAT(AI1476,"A"),""))))))))</f>
        <v/>
      </c>
      <c r="CF1476" s="31" t="e">
        <f t="shared" ca="1" si="700"/>
        <v>#NAME?</v>
      </c>
      <c r="CG1476" s="31" t="e">
        <f t="shared" ca="1" si="701"/>
        <v>#NAME?</v>
      </c>
      <c r="CH1476" s="31" t="e">
        <f t="shared" ca="1" si="702"/>
        <v>#NAME?</v>
      </c>
      <c r="CI1476" s="31" t="e">
        <f t="shared" ca="1" si="703"/>
        <v>#NAME?</v>
      </c>
    </row>
    <row r="1477" spans="1:87" s="31" customFormat="1" ht="30" hidden="1" x14ac:dyDescent="0.25">
      <c r="A1477" s="9" t="s">
        <v>4493</v>
      </c>
      <c r="B1477" s="31" t="s">
        <v>1390</v>
      </c>
      <c r="C1477" s="31" t="s">
        <v>2097</v>
      </c>
      <c r="E1477" s="14" t="s">
        <v>1777</v>
      </c>
      <c r="G1477" s="31" t="str">
        <f t="shared" si="710"/>
        <v>Сигнал</v>
      </c>
      <c r="H1477" s="31" t="s">
        <v>1768</v>
      </c>
      <c r="I1477" s="31" t="s">
        <v>4569</v>
      </c>
      <c r="J1477" s="31" t="str">
        <f t="shared" si="705"/>
        <v>DCS_DI_02</v>
      </c>
      <c r="K1477" s="14" t="s">
        <v>5866</v>
      </c>
      <c r="M1477" s="31" t="s">
        <v>2091</v>
      </c>
      <c r="N1477" s="31" t="s">
        <v>107</v>
      </c>
      <c r="O1477" s="31" t="s">
        <v>150</v>
      </c>
      <c r="P1477" s="31" t="s">
        <v>1296</v>
      </c>
      <c r="Q1477" s="31" t="s">
        <v>2092</v>
      </c>
      <c r="R1477" s="31">
        <v>7</v>
      </c>
      <c r="S1477" s="31">
        <v>8</v>
      </c>
      <c r="T1477" s="31" t="s">
        <v>62</v>
      </c>
      <c r="U1477" s="31" t="str">
        <f t="shared" si="704"/>
        <v>48</v>
      </c>
      <c r="V1477" s="14" t="str">
        <f t="shared" si="706"/>
        <v>AVK 2,5 A, AVK 2,5 A</v>
      </c>
      <c r="W1477" s="31" t="str">
        <f t="shared" si="711"/>
        <v>O1010203_U11</v>
      </c>
      <c r="X1477" s="14" t="str">
        <f t="shared" si="712"/>
        <v>HD5516</v>
      </c>
      <c r="Y1477" s="31" t="str">
        <f t="shared" si="713"/>
        <v>O1010203</v>
      </c>
      <c r="Z1477" s="31" t="str">
        <f t="shared" si="714"/>
        <v>TUA711-DIO32</v>
      </c>
      <c r="AA1477" s="14" t="str">
        <f t="shared" si="715"/>
        <v>17-SC-DCS-001/O1010203/ 17-MC-DCS-001</v>
      </c>
      <c r="AB1477" s="31" t="s">
        <v>64</v>
      </c>
      <c r="AC1477" s="31" t="s">
        <v>124</v>
      </c>
      <c r="AD1477" s="31" t="s">
        <v>125</v>
      </c>
      <c r="AE1477" s="31">
        <v>0</v>
      </c>
      <c r="AF1477" s="31" t="s">
        <v>1254</v>
      </c>
      <c r="AG1477" s="31" t="s">
        <v>1839</v>
      </c>
      <c r="AH1477" s="31">
        <v>4</v>
      </c>
      <c r="AI1477" s="31">
        <v>11</v>
      </c>
      <c r="AJ1477" s="31" t="s">
        <v>57</v>
      </c>
      <c r="AK1477" s="31">
        <f t="shared" si="707"/>
        <v>32</v>
      </c>
      <c r="AL1477" s="31" t="s">
        <v>62</v>
      </c>
      <c r="AO1477" s="31" t="s">
        <v>63</v>
      </c>
      <c r="AP1477" s="31" t="s">
        <v>1039</v>
      </c>
      <c r="AQ1477" s="31" t="s">
        <v>2098</v>
      </c>
      <c r="AR1477" s="31" t="s">
        <v>5716</v>
      </c>
      <c r="AS1477" s="31" t="s">
        <v>232</v>
      </c>
      <c r="AT1477" s="14" t="s">
        <v>5724</v>
      </c>
      <c r="AU1477" s="31" t="s">
        <v>5858</v>
      </c>
      <c r="AV1477" s="31" t="s">
        <v>5801</v>
      </c>
      <c r="AW1477" s="31" t="s">
        <v>5802</v>
      </c>
      <c r="AX1477" s="31" t="s">
        <v>5724</v>
      </c>
      <c r="BK1477" s="14" t="str">
        <f t="shared" si="716"/>
        <v>TS-F-06:7/
O1010203_U11:3</v>
      </c>
      <c r="BL1477" s="14" t="str">
        <f t="shared" si="717"/>
        <v>TS-F-06:8/
O1010203_U11:4</v>
      </c>
      <c r="BM1477" s="14" t="str">
        <f t="shared" si="718"/>
        <v/>
      </c>
      <c r="BN1477" s="14"/>
      <c r="BO1477" s="14" t="str">
        <f t="shared" si="708"/>
        <v>O1010203:11A/
O1010203_U11:5</v>
      </c>
      <c r="BP1477" s="14" t="str">
        <f t="shared" si="709"/>
        <v>O1010203:11B/
O1010203_U11:6</v>
      </c>
      <c r="BQ1477" s="14"/>
      <c r="BR1477" s="14" t="str">
        <f t="shared" si="719"/>
        <v/>
      </c>
      <c r="BS1477" s="14" t="str">
        <f t="shared" si="720"/>
        <v/>
      </c>
      <c r="BW1477" s="31" t="str">
        <f t="shared" si="721"/>
        <v>11A</v>
      </c>
      <c r="BX1477" s="31" t="str">
        <f t="shared" si="722"/>
        <v>11B</v>
      </c>
      <c r="BY1477" s="31" t="str">
        <f t="shared" si="723"/>
        <v>3</v>
      </c>
      <c r="BZ1477" s="31" t="str">
        <f t="shared" si="724"/>
        <v>4</v>
      </c>
      <c r="CA1477" s="31" t="str">
        <f t="shared" si="725"/>
        <v/>
      </c>
      <c r="CB1477" s="31" t="str">
        <f t="shared" si="726"/>
        <v>5</v>
      </c>
      <c r="CC1477" s="31" t="str">
        <f t="shared" si="727"/>
        <v>6</v>
      </c>
      <c r="CD1477" s="31" t="str">
        <f t="shared" si="728"/>
        <v/>
      </c>
      <c r="CE1477" s="31" t="str">
        <f t="shared" si="729"/>
        <v/>
      </c>
      <c r="CF1477" s="31" t="e">
        <f t="shared" ref="CF1477:CF1540" ca="1" si="730">_xlfn.CONCAT(BW1477,CD1477)</f>
        <v>#NAME?</v>
      </c>
      <c r="CG1477" s="31" t="e">
        <f t="shared" ref="CG1477:CG1540" ca="1" si="731">_xlfn.CONCAT(BX1477,CE1477)</f>
        <v>#NAME?</v>
      </c>
      <c r="CH1477" s="31" t="e">
        <f t="shared" ref="CH1477:CH1540" ca="1" si="732">_xlfn.CONCAT(BO1477,BR1477)</f>
        <v>#NAME?</v>
      </c>
      <c r="CI1477" s="31" t="e">
        <f t="shared" ref="CI1477:CI1540" ca="1" si="733">_xlfn.CONCAT(BP1477,BS1477)</f>
        <v>#NAME?</v>
      </c>
    </row>
    <row r="1478" spans="1:87" s="31" customFormat="1" ht="30" hidden="1" x14ac:dyDescent="0.25">
      <c r="A1478" s="9" t="s">
        <v>4493</v>
      </c>
      <c r="B1478" s="31" t="s">
        <v>1390</v>
      </c>
      <c r="C1478" s="31" t="s">
        <v>1391</v>
      </c>
      <c r="E1478" s="14" t="s">
        <v>1253</v>
      </c>
      <c r="G1478" s="31" t="str">
        <f t="shared" si="710"/>
        <v>Сигнал</v>
      </c>
      <c r="H1478" s="31" t="s">
        <v>1262</v>
      </c>
      <c r="I1478" s="31" t="s">
        <v>4569</v>
      </c>
      <c r="J1478" s="31" t="str">
        <f t="shared" si="705"/>
        <v>DCS_DO_01</v>
      </c>
      <c r="K1478" s="14" t="s">
        <v>5866</v>
      </c>
      <c r="M1478" s="31" t="s">
        <v>1389</v>
      </c>
      <c r="N1478" s="31" t="s">
        <v>1261</v>
      </c>
      <c r="O1478" s="31" t="s">
        <v>1267</v>
      </c>
      <c r="P1478" s="31" t="s">
        <v>1296</v>
      </c>
      <c r="Q1478" s="31" t="s">
        <v>356</v>
      </c>
      <c r="R1478" s="31">
        <v>3</v>
      </c>
      <c r="S1478" s="31">
        <v>4</v>
      </c>
      <c r="T1478" s="31" t="s">
        <v>62</v>
      </c>
      <c r="U1478" s="31" t="str">
        <f t="shared" si="704"/>
        <v>30</v>
      </c>
      <c r="V1478" s="14" t="str">
        <f t="shared" si="706"/>
        <v>AVK 2,5 A, AVK 2,5 A</v>
      </c>
      <c r="W1478" s="31" t="str">
        <f t="shared" si="711"/>
        <v/>
      </c>
      <c r="X1478" s="14" t="str">
        <f t="shared" si="712"/>
        <v/>
      </c>
      <c r="Y1478" s="31" t="str">
        <f t="shared" si="713"/>
        <v>O1010210</v>
      </c>
      <c r="Z1478" s="31" t="str">
        <f t="shared" si="714"/>
        <v>TUA711-DOR32</v>
      </c>
      <c r="AA1478" s="14" t="str">
        <f t="shared" si="715"/>
        <v>17-SC-DCS-001/O1010210/ 17-MC-DCS-001</v>
      </c>
      <c r="AB1478" s="31" t="s">
        <v>64</v>
      </c>
      <c r="AC1478" s="31" t="s">
        <v>124</v>
      </c>
      <c r="AD1478" s="31" t="s">
        <v>125</v>
      </c>
      <c r="AE1478" s="31">
        <v>0</v>
      </c>
      <c r="AF1478" s="31" t="s">
        <v>1254</v>
      </c>
      <c r="AG1478" s="31" t="s">
        <v>1294</v>
      </c>
      <c r="AH1478" s="31">
        <v>11</v>
      </c>
      <c r="AI1478" s="31">
        <v>28</v>
      </c>
      <c r="AJ1478" s="31" t="s">
        <v>1256</v>
      </c>
      <c r="AK1478" s="31">
        <f t="shared" si="707"/>
        <v>32</v>
      </c>
      <c r="AL1478" s="31">
        <v>0.25</v>
      </c>
      <c r="AO1478" s="31" t="s">
        <v>63</v>
      </c>
      <c r="AP1478" s="31" t="s">
        <v>1039</v>
      </c>
      <c r="AQ1478" s="31" t="s">
        <v>1388</v>
      </c>
      <c r="AR1478" s="31" t="s">
        <v>5716</v>
      </c>
      <c r="AS1478" s="31" t="s">
        <v>232</v>
      </c>
      <c r="AT1478" s="14" t="s">
        <v>5724</v>
      </c>
      <c r="AU1478" s="31" t="s">
        <v>5858</v>
      </c>
      <c r="AV1478" s="31" t="s">
        <v>5796</v>
      </c>
      <c r="AW1478" s="31" t="s">
        <v>5798</v>
      </c>
      <c r="AX1478" s="31" t="s">
        <v>5724</v>
      </c>
      <c r="BK1478" s="14" t="str">
        <f t="shared" si="716"/>
        <v/>
      </c>
      <c r="BL1478" s="14" t="str">
        <f t="shared" si="717"/>
        <v/>
      </c>
      <c r="BM1478" s="14" t="str">
        <f t="shared" si="718"/>
        <v/>
      </c>
      <c r="BN1478" s="14"/>
      <c r="BO1478" s="14" t="str">
        <f t="shared" si="708"/>
        <v/>
      </c>
      <c r="BP1478" s="14" t="str">
        <f t="shared" si="709"/>
        <v/>
      </c>
      <c r="BQ1478" s="14"/>
      <c r="BR1478" s="14" t="str">
        <f t="shared" si="719"/>
        <v>TS-G-04:3/
O1010210:28A</v>
      </c>
      <c r="BS1478" s="14" t="str">
        <f t="shared" si="720"/>
        <v>TS-G-04:4/
O1010210:28C</v>
      </c>
      <c r="BW1478" s="31" t="str">
        <f t="shared" si="721"/>
        <v/>
      </c>
      <c r="BX1478" s="31" t="str">
        <f t="shared" si="722"/>
        <v/>
      </c>
      <c r="BY1478" s="31" t="str">
        <f t="shared" si="723"/>
        <v/>
      </c>
      <c r="BZ1478" s="31" t="str">
        <f t="shared" si="724"/>
        <v/>
      </c>
      <c r="CA1478" s="31" t="str">
        <f t="shared" si="725"/>
        <v/>
      </c>
      <c r="CB1478" s="31" t="str">
        <f t="shared" si="726"/>
        <v/>
      </c>
      <c r="CC1478" s="31" t="str">
        <f t="shared" si="727"/>
        <v/>
      </c>
      <c r="CD1478" s="31" t="str">
        <f t="shared" si="728"/>
        <v>28A</v>
      </c>
      <c r="CE1478" s="31" t="e">
        <f t="shared" ca="1" si="729"/>
        <v>#NAME?</v>
      </c>
      <c r="CF1478" s="31" t="e">
        <f t="shared" ca="1" si="730"/>
        <v>#NAME?</v>
      </c>
      <c r="CG1478" s="31" t="e">
        <f t="shared" ca="1" si="731"/>
        <v>#NAME?</v>
      </c>
      <c r="CH1478" s="31" t="e">
        <f t="shared" ca="1" si="732"/>
        <v>#NAME?</v>
      </c>
      <c r="CI1478" s="31" t="e">
        <f t="shared" ca="1" si="733"/>
        <v>#NAME?</v>
      </c>
    </row>
    <row r="1479" spans="1:87" s="31" customFormat="1" ht="30" hidden="1" x14ac:dyDescent="0.25">
      <c r="A1479" s="9" t="s">
        <v>4493</v>
      </c>
      <c r="B1479" s="31" t="s">
        <v>1392</v>
      </c>
      <c r="C1479" s="31" t="s">
        <v>2099</v>
      </c>
      <c r="E1479" s="14" t="s">
        <v>1777</v>
      </c>
      <c r="G1479" s="31" t="str">
        <f t="shared" si="710"/>
        <v>Сигнал</v>
      </c>
      <c r="H1479" s="31" t="s">
        <v>1764</v>
      </c>
      <c r="I1479" s="31" t="s">
        <v>4569</v>
      </c>
      <c r="J1479" s="31" t="str">
        <f t="shared" si="705"/>
        <v>DCS_DI_02</v>
      </c>
      <c r="K1479" s="14" t="s">
        <v>5866</v>
      </c>
      <c r="M1479" s="31" t="s">
        <v>2091</v>
      </c>
      <c r="N1479" s="31" t="s">
        <v>107</v>
      </c>
      <c r="O1479" s="31" t="s">
        <v>155</v>
      </c>
      <c r="P1479" s="31" t="s">
        <v>1296</v>
      </c>
      <c r="Q1479" s="31" t="s">
        <v>2092</v>
      </c>
      <c r="R1479" s="31">
        <v>9</v>
      </c>
      <c r="S1479" s="31">
        <v>10</v>
      </c>
      <c r="T1479" s="31" t="s">
        <v>62</v>
      </c>
      <c r="U1479" s="31" t="str">
        <f t="shared" ref="U1479:U1542" si="734">IF(N1479="02 Core","2",
IF(N1479="08 Core","8",
IF(N1479="16 core","16",
IF(N1479="20 core","20",
IF(N1479="30 Core","30",
IF(N1479="01 Pair","2",
IF(N1479="02 Pair","4",
IF(N1479="05 Pair","10",
IF(N1479="06 Pair","12",
IF(N1479="10 Pair","20",
IF(N1479="12 Pair","24",
IF(N1479="15 Pair","30",
IF(N1479="24 Pair","48",
IF(N1479="06 Triad","18",
""))))))))))))))</f>
        <v>48</v>
      </c>
      <c r="V1479" s="14" t="str">
        <f t="shared" si="706"/>
        <v>AVK 2,5 A, AVK 2,5 A</v>
      </c>
      <c r="W1479" s="31" t="str">
        <f t="shared" si="711"/>
        <v>O1010203_U12</v>
      </c>
      <c r="X1479" s="14" t="str">
        <f t="shared" si="712"/>
        <v>HD5516</v>
      </c>
      <c r="Y1479" s="31" t="str">
        <f t="shared" si="713"/>
        <v>O1010203</v>
      </c>
      <c r="Z1479" s="31" t="str">
        <f t="shared" si="714"/>
        <v>TUA711-DIO32</v>
      </c>
      <c r="AA1479" s="14" t="str">
        <f t="shared" si="715"/>
        <v>17-SC-DCS-001/O1010203/ 17-MC-DCS-001</v>
      </c>
      <c r="AB1479" s="31" t="s">
        <v>64</v>
      </c>
      <c r="AC1479" s="31" t="s">
        <v>124</v>
      </c>
      <c r="AD1479" s="31" t="s">
        <v>125</v>
      </c>
      <c r="AE1479" s="31">
        <v>0</v>
      </c>
      <c r="AF1479" s="31" t="s">
        <v>1254</v>
      </c>
      <c r="AG1479" s="31" t="s">
        <v>1839</v>
      </c>
      <c r="AH1479" s="31">
        <v>4</v>
      </c>
      <c r="AI1479" s="31">
        <v>12</v>
      </c>
      <c r="AJ1479" s="31" t="s">
        <v>57</v>
      </c>
      <c r="AK1479" s="31">
        <f t="shared" si="707"/>
        <v>32</v>
      </c>
      <c r="AL1479" s="31" t="s">
        <v>62</v>
      </c>
      <c r="AO1479" s="31" t="s">
        <v>63</v>
      </c>
      <c r="AP1479" s="31" t="s">
        <v>1039</v>
      </c>
      <c r="AQ1479" s="31" t="s">
        <v>2100</v>
      </c>
      <c r="AR1479" s="31" t="s">
        <v>5716</v>
      </c>
      <c r="AS1479" s="31" t="s">
        <v>232</v>
      </c>
      <c r="AT1479" s="14" t="s">
        <v>5724</v>
      </c>
      <c r="AU1479" s="31" t="s">
        <v>5858</v>
      </c>
      <c r="AV1479" s="31" t="s">
        <v>5796</v>
      </c>
      <c r="AW1479" s="31" t="s">
        <v>5800</v>
      </c>
      <c r="AX1479" s="31" t="s">
        <v>5724</v>
      </c>
      <c r="BK1479" s="14" t="str">
        <f t="shared" si="716"/>
        <v>TS-F-06:9/
O1010203_U12:3</v>
      </c>
      <c r="BL1479" s="14" t="str">
        <f t="shared" si="717"/>
        <v>TS-F-06:10/
O1010203_U12:4</v>
      </c>
      <c r="BM1479" s="14" t="str">
        <f t="shared" si="718"/>
        <v/>
      </c>
      <c r="BN1479" s="14"/>
      <c r="BO1479" s="14" t="str">
        <f t="shared" si="708"/>
        <v>O1010203:12A/
O1010203_U12:5</v>
      </c>
      <c r="BP1479" s="14" t="str">
        <f t="shared" si="709"/>
        <v>O1010203:12B/
O1010203_U12:6</v>
      </c>
      <c r="BQ1479" s="14"/>
      <c r="BR1479" s="14" t="str">
        <f t="shared" si="719"/>
        <v/>
      </c>
      <c r="BS1479" s="14" t="str">
        <f t="shared" si="720"/>
        <v/>
      </c>
      <c r="BW1479" s="31" t="str">
        <f t="shared" si="721"/>
        <v>12A</v>
      </c>
      <c r="BX1479" s="31" t="str">
        <f t="shared" si="722"/>
        <v>12B</v>
      </c>
      <c r="BY1479" s="31" t="str">
        <f t="shared" si="723"/>
        <v>3</v>
      </c>
      <c r="BZ1479" s="31" t="str">
        <f t="shared" si="724"/>
        <v>4</v>
      </c>
      <c r="CA1479" s="31" t="str">
        <f t="shared" si="725"/>
        <v/>
      </c>
      <c r="CB1479" s="31" t="str">
        <f t="shared" si="726"/>
        <v>5</v>
      </c>
      <c r="CC1479" s="31" t="str">
        <f t="shared" si="727"/>
        <v>6</v>
      </c>
      <c r="CD1479" s="31" t="str">
        <f t="shared" si="728"/>
        <v/>
      </c>
      <c r="CE1479" s="31" t="str">
        <f t="shared" si="729"/>
        <v/>
      </c>
      <c r="CF1479" s="31" t="e">
        <f t="shared" ca="1" si="730"/>
        <v>#NAME?</v>
      </c>
      <c r="CG1479" s="31" t="e">
        <f t="shared" ca="1" si="731"/>
        <v>#NAME?</v>
      </c>
      <c r="CH1479" s="31" t="e">
        <f t="shared" ca="1" si="732"/>
        <v>#NAME?</v>
      </c>
      <c r="CI1479" s="31" t="e">
        <f t="shared" ca="1" si="733"/>
        <v>#NAME?</v>
      </c>
    </row>
    <row r="1480" spans="1:87" s="31" customFormat="1" ht="30" hidden="1" x14ac:dyDescent="0.25">
      <c r="A1480" s="9" t="s">
        <v>4493</v>
      </c>
      <c r="B1480" s="31" t="s">
        <v>1392</v>
      </c>
      <c r="C1480" s="31" t="s">
        <v>2101</v>
      </c>
      <c r="E1480" s="14" t="s">
        <v>1777</v>
      </c>
      <c r="G1480" s="31" t="str">
        <f t="shared" si="710"/>
        <v>Сигнал</v>
      </c>
      <c r="H1480" s="31" t="s">
        <v>1768</v>
      </c>
      <c r="I1480" s="31" t="s">
        <v>4569</v>
      </c>
      <c r="J1480" s="31" t="str">
        <f t="shared" si="705"/>
        <v>DCS_DI_02</v>
      </c>
      <c r="K1480" s="14" t="s">
        <v>5866</v>
      </c>
      <c r="M1480" s="31" t="s">
        <v>2091</v>
      </c>
      <c r="N1480" s="31" t="s">
        <v>107</v>
      </c>
      <c r="O1480" s="31" t="s">
        <v>160</v>
      </c>
      <c r="P1480" s="31" t="s">
        <v>1296</v>
      </c>
      <c r="Q1480" s="31" t="s">
        <v>2092</v>
      </c>
      <c r="R1480" s="31">
        <v>11</v>
      </c>
      <c r="S1480" s="31">
        <v>12</v>
      </c>
      <c r="T1480" s="31" t="s">
        <v>62</v>
      </c>
      <c r="U1480" s="31" t="str">
        <f t="shared" si="734"/>
        <v>48</v>
      </c>
      <c r="V1480" s="14" t="str">
        <f t="shared" si="706"/>
        <v>AVK 2,5 A, AVK 2,5 A</v>
      </c>
      <c r="W1480" s="31" t="str">
        <f t="shared" si="711"/>
        <v>O1010203_U13</v>
      </c>
      <c r="X1480" s="14" t="str">
        <f t="shared" si="712"/>
        <v>HD5516</v>
      </c>
      <c r="Y1480" s="31" t="str">
        <f t="shared" si="713"/>
        <v>O1010203</v>
      </c>
      <c r="Z1480" s="31" t="str">
        <f t="shared" si="714"/>
        <v>TUA711-DIO32</v>
      </c>
      <c r="AA1480" s="14" t="str">
        <f t="shared" si="715"/>
        <v>17-SC-DCS-001/O1010203/ 17-MC-DCS-001</v>
      </c>
      <c r="AB1480" s="31" t="s">
        <v>64</v>
      </c>
      <c r="AC1480" s="31" t="s">
        <v>124</v>
      </c>
      <c r="AD1480" s="31" t="s">
        <v>125</v>
      </c>
      <c r="AE1480" s="31">
        <v>0</v>
      </c>
      <c r="AF1480" s="31" t="s">
        <v>1254</v>
      </c>
      <c r="AG1480" s="31" t="s">
        <v>1839</v>
      </c>
      <c r="AH1480" s="31">
        <v>4</v>
      </c>
      <c r="AI1480" s="31">
        <v>13</v>
      </c>
      <c r="AJ1480" s="31" t="s">
        <v>57</v>
      </c>
      <c r="AK1480" s="31">
        <f t="shared" si="707"/>
        <v>32</v>
      </c>
      <c r="AL1480" s="31" t="s">
        <v>62</v>
      </c>
      <c r="AO1480" s="31" t="s">
        <v>63</v>
      </c>
      <c r="AP1480" s="31" t="s">
        <v>1039</v>
      </c>
      <c r="AQ1480" s="31" t="s">
        <v>2102</v>
      </c>
      <c r="AR1480" s="31" t="s">
        <v>5716</v>
      </c>
      <c r="AS1480" s="31" t="s">
        <v>232</v>
      </c>
      <c r="AT1480" s="14" t="s">
        <v>5724</v>
      </c>
      <c r="AU1480" s="31" t="s">
        <v>5858</v>
      </c>
      <c r="AV1480" s="31" t="s">
        <v>5801</v>
      </c>
      <c r="AW1480" s="31" t="s">
        <v>5802</v>
      </c>
      <c r="AX1480" s="31" t="s">
        <v>5724</v>
      </c>
      <c r="BK1480" s="14" t="str">
        <f t="shared" si="716"/>
        <v>TS-F-06:11/
O1010203_U13:3</v>
      </c>
      <c r="BL1480" s="14" t="str">
        <f t="shared" si="717"/>
        <v>TS-F-06:12/
O1010203_U13:4</v>
      </c>
      <c r="BM1480" s="14" t="str">
        <f t="shared" si="718"/>
        <v/>
      </c>
      <c r="BN1480" s="14"/>
      <c r="BO1480" s="14" t="str">
        <f t="shared" si="708"/>
        <v>O1010203:13A/
O1010203_U13:5</v>
      </c>
      <c r="BP1480" s="14" t="str">
        <f t="shared" si="709"/>
        <v>O1010203:13B/
O1010203_U13:6</v>
      </c>
      <c r="BQ1480" s="14"/>
      <c r="BR1480" s="14" t="str">
        <f t="shared" si="719"/>
        <v/>
      </c>
      <c r="BS1480" s="14" t="str">
        <f t="shared" si="720"/>
        <v/>
      </c>
      <c r="BW1480" s="31" t="str">
        <f t="shared" si="721"/>
        <v>13A</v>
      </c>
      <c r="BX1480" s="31" t="str">
        <f t="shared" si="722"/>
        <v>13B</v>
      </c>
      <c r="BY1480" s="31" t="str">
        <f t="shared" si="723"/>
        <v>3</v>
      </c>
      <c r="BZ1480" s="31" t="str">
        <f t="shared" si="724"/>
        <v>4</v>
      </c>
      <c r="CA1480" s="31" t="str">
        <f t="shared" si="725"/>
        <v/>
      </c>
      <c r="CB1480" s="31" t="str">
        <f t="shared" si="726"/>
        <v>5</v>
      </c>
      <c r="CC1480" s="31" t="str">
        <f t="shared" si="727"/>
        <v>6</v>
      </c>
      <c r="CD1480" s="31" t="str">
        <f t="shared" si="728"/>
        <v/>
      </c>
      <c r="CE1480" s="31" t="str">
        <f t="shared" si="729"/>
        <v/>
      </c>
      <c r="CF1480" s="31" t="e">
        <f t="shared" ca="1" si="730"/>
        <v>#NAME?</v>
      </c>
      <c r="CG1480" s="31" t="e">
        <f t="shared" ca="1" si="731"/>
        <v>#NAME?</v>
      </c>
      <c r="CH1480" s="31" t="e">
        <f t="shared" ca="1" si="732"/>
        <v>#NAME?</v>
      </c>
      <c r="CI1480" s="31" t="e">
        <f t="shared" ca="1" si="733"/>
        <v>#NAME?</v>
      </c>
    </row>
    <row r="1481" spans="1:87" s="31" customFormat="1" ht="30" hidden="1" x14ac:dyDescent="0.25">
      <c r="A1481" s="9" t="s">
        <v>4493</v>
      </c>
      <c r="B1481" s="31" t="s">
        <v>1392</v>
      </c>
      <c r="C1481" s="31" t="s">
        <v>1393</v>
      </c>
      <c r="E1481" s="14" t="s">
        <v>1253</v>
      </c>
      <c r="G1481" s="31" t="str">
        <f t="shared" si="710"/>
        <v>Сигнал</v>
      </c>
      <c r="H1481" s="31" t="s">
        <v>1262</v>
      </c>
      <c r="I1481" s="31" t="s">
        <v>4569</v>
      </c>
      <c r="J1481" s="31" t="str">
        <f t="shared" si="705"/>
        <v>DCS_DO_01</v>
      </c>
      <c r="K1481" s="14" t="s">
        <v>5866</v>
      </c>
      <c r="M1481" s="31" t="s">
        <v>1389</v>
      </c>
      <c r="N1481" s="31" t="s">
        <v>1261</v>
      </c>
      <c r="O1481" s="31" t="s">
        <v>1272</v>
      </c>
      <c r="P1481" s="31" t="s">
        <v>1296</v>
      </c>
      <c r="Q1481" s="31" t="s">
        <v>356</v>
      </c>
      <c r="R1481" s="31">
        <v>5</v>
      </c>
      <c r="S1481" s="31">
        <v>6</v>
      </c>
      <c r="T1481" s="31" t="s">
        <v>62</v>
      </c>
      <c r="U1481" s="31" t="str">
        <f t="shared" si="734"/>
        <v>30</v>
      </c>
      <c r="V1481" s="14" t="str">
        <f t="shared" si="706"/>
        <v>AVK 2,5 A, AVK 2,5 A</v>
      </c>
      <c r="W1481" s="31" t="str">
        <f t="shared" si="711"/>
        <v/>
      </c>
      <c r="X1481" s="14" t="str">
        <f t="shared" si="712"/>
        <v/>
      </c>
      <c r="Y1481" s="31" t="str">
        <f t="shared" si="713"/>
        <v>O1010210</v>
      </c>
      <c r="Z1481" s="31" t="str">
        <f t="shared" si="714"/>
        <v>TUA711-DOR32</v>
      </c>
      <c r="AA1481" s="14" t="str">
        <f t="shared" si="715"/>
        <v>17-SC-DCS-001/O1010210/ 17-MC-DCS-001</v>
      </c>
      <c r="AB1481" s="31" t="s">
        <v>64</v>
      </c>
      <c r="AC1481" s="31" t="s">
        <v>124</v>
      </c>
      <c r="AD1481" s="31" t="s">
        <v>125</v>
      </c>
      <c r="AE1481" s="31">
        <v>0</v>
      </c>
      <c r="AF1481" s="31" t="s">
        <v>1254</v>
      </c>
      <c r="AG1481" s="31" t="s">
        <v>1294</v>
      </c>
      <c r="AH1481" s="31">
        <v>11</v>
      </c>
      <c r="AI1481" s="31">
        <v>29</v>
      </c>
      <c r="AJ1481" s="31" t="s">
        <v>1256</v>
      </c>
      <c r="AK1481" s="31">
        <f t="shared" si="707"/>
        <v>32</v>
      </c>
      <c r="AL1481" s="31">
        <v>0.25</v>
      </c>
      <c r="AO1481" s="31" t="s">
        <v>63</v>
      </c>
      <c r="AP1481" s="31" t="s">
        <v>1039</v>
      </c>
      <c r="AQ1481" s="31" t="s">
        <v>1388</v>
      </c>
      <c r="AR1481" s="31" t="s">
        <v>5716</v>
      </c>
      <c r="AS1481" s="31" t="s">
        <v>232</v>
      </c>
      <c r="AT1481" s="14" t="s">
        <v>5724</v>
      </c>
      <c r="AU1481" s="31" t="s">
        <v>5858</v>
      </c>
      <c r="AV1481" s="31" t="s">
        <v>5798</v>
      </c>
      <c r="AW1481" s="31" t="s">
        <v>5796</v>
      </c>
      <c r="AX1481" s="31" t="s">
        <v>5724</v>
      </c>
      <c r="BK1481" s="14" t="str">
        <f t="shared" si="716"/>
        <v/>
      </c>
      <c r="BL1481" s="14" t="str">
        <f t="shared" si="717"/>
        <v/>
      </c>
      <c r="BM1481" s="14" t="str">
        <f t="shared" si="718"/>
        <v/>
      </c>
      <c r="BN1481" s="14"/>
      <c r="BO1481" s="14" t="str">
        <f t="shared" si="708"/>
        <v/>
      </c>
      <c r="BP1481" s="14" t="str">
        <f t="shared" si="709"/>
        <v/>
      </c>
      <c r="BQ1481" s="14"/>
      <c r="BR1481" s="14" t="str">
        <f t="shared" si="719"/>
        <v>TS-G-04:5/
O1010210:29A</v>
      </c>
      <c r="BS1481" s="14" t="str">
        <f t="shared" si="720"/>
        <v>TS-G-04:6/
O1010210:29C</v>
      </c>
      <c r="BW1481" s="31" t="str">
        <f t="shared" si="721"/>
        <v/>
      </c>
      <c r="BX1481" s="31" t="str">
        <f t="shared" si="722"/>
        <v/>
      </c>
      <c r="BY1481" s="31" t="str">
        <f t="shared" si="723"/>
        <v/>
      </c>
      <c r="BZ1481" s="31" t="str">
        <f t="shared" si="724"/>
        <v/>
      </c>
      <c r="CA1481" s="31" t="str">
        <f t="shared" si="725"/>
        <v/>
      </c>
      <c r="CB1481" s="31" t="str">
        <f t="shared" si="726"/>
        <v/>
      </c>
      <c r="CC1481" s="31" t="str">
        <f t="shared" si="727"/>
        <v/>
      </c>
      <c r="CD1481" s="31" t="str">
        <f t="shared" si="728"/>
        <v>29A</v>
      </c>
      <c r="CE1481" s="31" t="e">
        <f t="shared" ca="1" si="729"/>
        <v>#NAME?</v>
      </c>
      <c r="CF1481" s="31" t="e">
        <f t="shared" ca="1" si="730"/>
        <v>#NAME?</v>
      </c>
      <c r="CG1481" s="31" t="e">
        <f t="shared" ca="1" si="731"/>
        <v>#NAME?</v>
      </c>
      <c r="CH1481" s="31" t="e">
        <f t="shared" ca="1" si="732"/>
        <v>#NAME?</v>
      </c>
      <c r="CI1481" s="31" t="e">
        <f t="shared" ca="1" si="733"/>
        <v>#NAME?</v>
      </c>
    </row>
    <row r="1482" spans="1:87" s="31" customFormat="1" ht="30" hidden="1" x14ac:dyDescent="0.25">
      <c r="A1482" s="9" t="s">
        <v>4493</v>
      </c>
      <c r="B1482" s="31" t="s">
        <v>1394</v>
      </c>
      <c r="C1482" s="31" t="s">
        <v>2103</v>
      </c>
      <c r="E1482" s="14" t="s">
        <v>1777</v>
      </c>
      <c r="G1482" s="31" t="str">
        <f t="shared" si="710"/>
        <v>Сигнал</v>
      </c>
      <c r="H1482" s="31" t="s">
        <v>1764</v>
      </c>
      <c r="I1482" s="31" t="s">
        <v>4569</v>
      </c>
      <c r="J1482" s="31" t="str">
        <f t="shared" si="705"/>
        <v>DCS_DI_02</v>
      </c>
      <c r="K1482" s="14" t="s">
        <v>5866</v>
      </c>
      <c r="M1482" s="31" t="s">
        <v>2091</v>
      </c>
      <c r="N1482" s="31" t="s">
        <v>107</v>
      </c>
      <c r="O1482" s="31" t="s">
        <v>165</v>
      </c>
      <c r="P1482" s="31" t="s">
        <v>1296</v>
      </c>
      <c r="Q1482" s="31" t="s">
        <v>2092</v>
      </c>
      <c r="R1482" s="31">
        <v>13</v>
      </c>
      <c r="S1482" s="31">
        <v>14</v>
      </c>
      <c r="T1482" s="31" t="s">
        <v>62</v>
      </c>
      <c r="U1482" s="31" t="str">
        <f t="shared" si="734"/>
        <v>48</v>
      </c>
      <c r="V1482" s="14" t="str">
        <f t="shared" si="706"/>
        <v>AVK 2,5 A, AVK 2,5 A</v>
      </c>
      <c r="W1482" s="31" t="str">
        <f t="shared" si="711"/>
        <v>O1010203_U14</v>
      </c>
      <c r="X1482" s="14" t="str">
        <f t="shared" si="712"/>
        <v>HD5516</v>
      </c>
      <c r="Y1482" s="31" t="str">
        <f t="shared" si="713"/>
        <v>O1010203</v>
      </c>
      <c r="Z1482" s="31" t="str">
        <f t="shared" si="714"/>
        <v>TUA711-DIO32</v>
      </c>
      <c r="AA1482" s="14" t="str">
        <f t="shared" si="715"/>
        <v>17-SC-DCS-001/O1010203/ 17-MC-DCS-001</v>
      </c>
      <c r="AB1482" s="31" t="s">
        <v>64</v>
      </c>
      <c r="AC1482" s="31" t="s">
        <v>124</v>
      </c>
      <c r="AD1482" s="31" t="s">
        <v>125</v>
      </c>
      <c r="AE1482" s="31">
        <v>0</v>
      </c>
      <c r="AF1482" s="31" t="s">
        <v>1254</v>
      </c>
      <c r="AG1482" s="31" t="s">
        <v>1839</v>
      </c>
      <c r="AH1482" s="31">
        <v>4</v>
      </c>
      <c r="AI1482" s="31">
        <v>14</v>
      </c>
      <c r="AJ1482" s="31" t="s">
        <v>57</v>
      </c>
      <c r="AK1482" s="31">
        <f t="shared" si="707"/>
        <v>32</v>
      </c>
      <c r="AL1482" s="31" t="s">
        <v>62</v>
      </c>
      <c r="AO1482" s="31" t="s">
        <v>63</v>
      </c>
      <c r="AP1482" s="31" t="s">
        <v>1039</v>
      </c>
      <c r="AQ1482" s="31" t="s">
        <v>2104</v>
      </c>
      <c r="AR1482" s="31" t="s">
        <v>5716</v>
      </c>
      <c r="AS1482" s="31" t="s">
        <v>232</v>
      </c>
      <c r="AT1482" s="14" t="s">
        <v>5724</v>
      </c>
      <c r="AU1482" s="31" t="s">
        <v>5858</v>
      </c>
      <c r="AV1482" s="31" t="s">
        <v>5796</v>
      </c>
      <c r="AW1482" s="31" t="s">
        <v>5800</v>
      </c>
      <c r="AX1482" s="31" t="s">
        <v>5724</v>
      </c>
      <c r="BK1482" s="14" t="str">
        <f t="shared" si="716"/>
        <v>TS-F-06:13/
O1010203_U14:3</v>
      </c>
      <c r="BL1482" s="14" t="str">
        <f t="shared" si="717"/>
        <v>TS-F-06:14/
O1010203_U14:4</v>
      </c>
      <c r="BM1482" s="14" t="str">
        <f t="shared" si="718"/>
        <v/>
      </c>
      <c r="BN1482" s="14"/>
      <c r="BO1482" s="14" t="str">
        <f t="shared" si="708"/>
        <v>O1010203:14A/
O1010203_U14:5</v>
      </c>
      <c r="BP1482" s="14" t="str">
        <f t="shared" si="709"/>
        <v>O1010203:14B/
O1010203_U14:6</v>
      </c>
      <c r="BQ1482" s="14"/>
      <c r="BR1482" s="14" t="str">
        <f t="shared" si="719"/>
        <v/>
      </c>
      <c r="BS1482" s="14" t="str">
        <f t="shared" si="720"/>
        <v/>
      </c>
      <c r="BW1482" s="31" t="str">
        <f t="shared" si="721"/>
        <v>14A</v>
      </c>
      <c r="BX1482" s="31" t="str">
        <f t="shared" si="722"/>
        <v>14B</v>
      </c>
      <c r="BY1482" s="31" t="str">
        <f t="shared" si="723"/>
        <v>3</v>
      </c>
      <c r="BZ1482" s="31" t="str">
        <f t="shared" si="724"/>
        <v>4</v>
      </c>
      <c r="CA1482" s="31" t="str">
        <f t="shared" si="725"/>
        <v/>
      </c>
      <c r="CB1482" s="31" t="str">
        <f t="shared" si="726"/>
        <v>5</v>
      </c>
      <c r="CC1482" s="31" t="str">
        <f t="shared" si="727"/>
        <v>6</v>
      </c>
      <c r="CD1482" s="31" t="str">
        <f t="shared" si="728"/>
        <v/>
      </c>
      <c r="CE1482" s="31" t="str">
        <f t="shared" si="729"/>
        <v/>
      </c>
      <c r="CF1482" s="31" t="e">
        <f t="shared" ca="1" si="730"/>
        <v>#NAME?</v>
      </c>
      <c r="CG1482" s="31" t="e">
        <f t="shared" ca="1" si="731"/>
        <v>#NAME?</v>
      </c>
      <c r="CH1482" s="31" t="e">
        <f t="shared" ca="1" si="732"/>
        <v>#NAME?</v>
      </c>
      <c r="CI1482" s="31" t="e">
        <f t="shared" ca="1" si="733"/>
        <v>#NAME?</v>
      </c>
    </row>
    <row r="1483" spans="1:87" s="31" customFormat="1" ht="30" hidden="1" x14ac:dyDescent="0.25">
      <c r="A1483" s="9" t="s">
        <v>4493</v>
      </c>
      <c r="B1483" s="31" t="s">
        <v>1394</v>
      </c>
      <c r="C1483" s="31" t="s">
        <v>2105</v>
      </c>
      <c r="E1483" s="14" t="s">
        <v>1777</v>
      </c>
      <c r="G1483" s="31" t="str">
        <f t="shared" si="710"/>
        <v>Сигнал</v>
      </c>
      <c r="H1483" s="31" t="s">
        <v>1768</v>
      </c>
      <c r="I1483" s="31" t="s">
        <v>4569</v>
      </c>
      <c r="J1483" s="31" t="str">
        <f t="shared" si="705"/>
        <v>DCS_DI_02</v>
      </c>
      <c r="K1483" s="14" t="s">
        <v>5866</v>
      </c>
      <c r="M1483" s="31" t="s">
        <v>2091</v>
      </c>
      <c r="N1483" s="31" t="s">
        <v>107</v>
      </c>
      <c r="O1483" s="31" t="s">
        <v>170</v>
      </c>
      <c r="P1483" s="31" t="s">
        <v>1296</v>
      </c>
      <c r="Q1483" s="31" t="s">
        <v>2092</v>
      </c>
      <c r="R1483" s="31">
        <v>15</v>
      </c>
      <c r="S1483" s="31">
        <v>16</v>
      </c>
      <c r="T1483" s="31" t="s">
        <v>62</v>
      </c>
      <c r="U1483" s="31" t="str">
        <f t="shared" si="734"/>
        <v>48</v>
      </c>
      <c r="V1483" s="14" t="str">
        <f t="shared" si="706"/>
        <v>AVK 2,5 A, AVK 2,5 A</v>
      </c>
      <c r="W1483" s="31" t="str">
        <f t="shared" si="711"/>
        <v>O1010203_U15</v>
      </c>
      <c r="X1483" s="14" t="str">
        <f t="shared" si="712"/>
        <v>HD5516</v>
      </c>
      <c r="Y1483" s="31" t="str">
        <f t="shared" si="713"/>
        <v>O1010203</v>
      </c>
      <c r="Z1483" s="31" t="str">
        <f t="shared" si="714"/>
        <v>TUA711-DIO32</v>
      </c>
      <c r="AA1483" s="14" t="str">
        <f t="shared" si="715"/>
        <v>17-SC-DCS-001/O1010203/ 17-MC-DCS-001</v>
      </c>
      <c r="AB1483" s="31" t="s">
        <v>64</v>
      </c>
      <c r="AC1483" s="31" t="s">
        <v>124</v>
      </c>
      <c r="AD1483" s="31" t="s">
        <v>125</v>
      </c>
      <c r="AE1483" s="31">
        <v>0</v>
      </c>
      <c r="AF1483" s="31" t="s">
        <v>1254</v>
      </c>
      <c r="AG1483" s="31" t="s">
        <v>1839</v>
      </c>
      <c r="AH1483" s="31">
        <v>4</v>
      </c>
      <c r="AI1483" s="31">
        <v>15</v>
      </c>
      <c r="AJ1483" s="31" t="s">
        <v>57</v>
      </c>
      <c r="AK1483" s="31">
        <f t="shared" si="707"/>
        <v>32</v>
      </c>
      <c r="AL1483" s="31" t="s">
        <v>62</v>
      </c>
      <c r="AO1483" s="31" t="s">
        <v>63</v>
      </c>
      <c r="AP1483" s="31" t="s">
        <v>1039</v>
      </c>
      <c r="AQ1483" s="31" t="s">
        <v>2106</v>
      </c>
      <c r="AR1483" s="31" t="s">
        <v>5716</v>
      </c>
      <c r="AS1483" s="31" t="s">
        <v>232</v>
      </c>
      <c r="AT1483" s="14" t="s">
        <v>5724</v>
      </c>
      <c r="AU1483" s="31" t="s">
        <v>5858</v>
      </c>
      <c r="AV1483" s="31" t="s">
        <v>5801</v>
      </c>
      <c r="AW1483" s="31" t="s">
        <v>5802</v>
      </c>
      <c r="AX1483" s="31" t="s">
        <v>5724</v>
      </c>
      <c r="BK1483" s="14" t="str">
        <f t="shared" si="716"/>
        <v>TS-F-06:15/
O1010203_U15:3</v>
      </c>
      <c r="BL1483" s="14" t="str">
        <f t="shared" si="717"/>
        <v>TS-F-06:16/
O1010203_U15:4</v>
      </c>
      <c r="BM1483" s="14" t="str">
        <f t="shared" si="718"/>
        <v/>
      </c>
      <c r="BN1483" s="14"/>
      <c r="BO1483" s="14" t="str">
        <f t="shared" si="708"/>
        <v>O1010203:15A/
O1010203_U15:5</v>
      </c>
      <c r="BP1483" s="14" t="str">
        <f t="shared" si="709"/>
        <v>O1010203:15B/
O1010203_U15:6</v>
      </c>
      <c r="BQ1483" s="14"/>
      <c r="BR1483" s="14" t="str">
        <f t="shared" si="719"/>
        <v/>
      </c>
      <c r="BS1483" s="14" t="str">
        <f t="shared" si="720"/>
        <v/>
      </c>
      <c r="BW1483" s="31" t="str">
        <f t="shared" si="721"/>
        <v>15A</v>
      </c>
      <c r="BX1483" s="31" t="str">
        <f t="shared" si="722"/>
        <v>15B</v>
      </c>
      <c r="BY1483" s="31" t="str">
        <f t="shared" si="723"/>
        <v>3</v>
      </c>
      <c r="BZ1483" s="31" t="str">
        <f t="shared" si="724"/>
        <v>4</v>
      </c>
      <c r="CA1483" s="31" t="str">
        <f t="shared" si="725"/>
        <v/>
      </c>
      <c r="CB1483" s="31" t="str">
        <f t="shared" si="726"/>
        <v>5</v>
      </c>
      <c r="CC1483" s="31" t="str">
        <f t="shared" si="727"/>
        <v>6</v>
      </c>
      <c r="CD1483" s="31" t="str">
        <f t="shared" si="728"/>
        <v/>
      </c>
      <c r="CE1483" s="31" t="str">
        <f t="shared" si="729"/>
        <v/>
      </c>
      <c r="CF1483" s="31" t="e">
        <f t="shared" ca="1" si="730"/>
        <v>#NAME?</v>
      </c>
      <c r="CG1483" s="31" t="e">
        <f t="shared" ca="1" si="731"/>
        <v>#NAME?</v>
      </c>
      <c r="CH1483" s="31" t="e">
        <f t="shared" ca="1" si="732"/>
        <v>#NAME?</v>
      </c>
      <c r="CI1483" s="31" t="e">
        <f t="shared" ca="1" si="733"/>
        <v>#NAME?</v>
      </c>
    </row>
    <row r="1484" spans="1:87" s="31" customFormat="1" ht="30" hidden="1" x14ac:dyDescent="0.25">
      <c r="A1484" s="9" t="s">
        <v>4493</v>
      </c>
      <c r="B1484" s="31" t="s">
        <v>1394</v>
      </c>
      <c r="C1484" s="31" t="s">
        <v>1395</v>
      </c>
      <c r="E1484" s="14" t="s">
        <v>1253</v>
      </c>
      <c r="G1484" s="31" t="str">
        <f t="shared" si="710"/>
        <v>Сигнал</v>
      </c>
      <c r="H1484" s="31" t="s">
        <v>1262</v>
      </c>
      <c r="I1484" s="31" t="s">
        <v>4569</v>
      </c>
      <c r="J1484" s="31" t="str">
        <f t="shared" si="705"/>
        <v>DCS_DO_01</v>
      </c>
      <c r="K1484" s="14" t="s">
        <v>5866</v>
      </c>
      <c r="M1484" s="31" t="s">
        <v>1389</v>
      </c>
      <c r="N1484" s="31" t="s">
        <v>1261</v>
      </c>
      <c r="O1484" s="31" t="s">
        <v>1276</v>
      </c>
      <c r="P1484" s="31" t="s">
        <v>1296</v>
      </c>
      <c r="Q1484" s="31" t="s">
        <v>356</v>
      </c>
      <c r="R1484" s="31">
        <v>7</v>
      </c>
      <c r="S1484" s="31">
        <v>8</v>
      </c>
      <c r="T1484" s="31" t="s">
        <v>62</v>
      </c>
      <c r="U1484" s="31" t="str">
        <f t="shared" si="734"/>
        <v>30</v>
      </c>
      <c r="V1484" s="14" t="str">
        <f t="shared" si="706"/>
        <v>AVK 2,5 A, AVK 2,5 A</v>
      </c>
      <c r="W1484" s="31" t="str">
        <f t="shared" si="711"/>
        <v/>
      </c>
      <c r="X1484" s="14" t="str">
        <f t="shared" si="712"/>
        <v/>
      </c>
      <c r="Y1484" s="31" t="str">
        <f t="shared" si="713"/>
        <v>O1010210</v>
      </c>
      <c r="Z1484" s="31" t="str">
        <f t="shared" si="714"/>
        <v>TUA711-DOR32</v>
      </c>
      <c r="AA1484" s="14" t="str">
        <f t="shared" si="715"/>
        <v>17-SC-DCS-001/O1010210/ 17-MC-DCS-001</v>
      </c>
      <c r="AB1484" s="31" t="s">
        <v>64</v>
      </c>
      <c r="AC1484" s="31" t="s">
        <v>124</v>
      </c>
      <c r="AD1484" s="31" t="s">
        <v>125</v>
      </c>
      <c r="AE1484" s="31">
        <v>0</v>
      </c>
      <c r="AF1484" s="31" t="s">
        <v>1254</v>
      </c>
      <c r="AG1484" s="31" t="s">
        <v>1294</v>
      </c>
      <c r="AH1484" s="31">
        <v>11</v>
      </c>
      <c r="AI1484" s="31">
        <v>30</v>
      </c>
      <c r="AJ1484" s="31" t="s">
        <v>1256</v>
      </c>
      <c r="AK1484" s="31">
        <f t="shared" si="707"/>
        <v>32</v>
      </c>
      <c r="AL1484" s="31">
        <v>0.25</v>
      </c>
      <c r="AO1484" s="31" t="s">
        <v>63</v>
      </c>
      <c r="AP1484" s="31" t="s">
        <v>1039</v>
      </c>
      <c r="AQ1484" s="31" t="s">
        <v>1388</v>
      </c>
      <c r="AR1484" s="31" t="s">
        <v>5716</v>
      </c>
      <c r="AS1484" s="31" t="s">
        <v>232</v>
      </c>
      <c r="AT1484" s="14" t="s">
        <v>5724</v>
      </c>
      <c r="AU1484" s="31" t="s">
        <v>5858</v>
      </c>
      <c r="AV1484" s="31" t="s">
        <v>5798</v>
      </c>
      <c r="AW1484" s="31" t="s">
        <v>5796</v>
      </c>
      <c r="AX1484" s="31" t="s">
        <v>5724</v>
      </c>
      <c r="BK1484" s="14" t="str">
        <f t="shared" si="716"/>
        <v/>
      </c>
      <c r="BL1484" s="14" t="str">
        <f t="shared" si="717"/>
        <v/>
      </c>
      <c r="BM1484" s="14" t="str">
        <f t="shared" si="718"/>
        <v/>
      </c>
      <c r="BN1484" s="14"/>
      <c r="BO1484" s="14" t="str">
        <f t="shared" si="708"/>
        <v/>
      </c>
      <c r="BP1484" s="14" t="str">
        <f t="shared" si="709"/>
        <v/>
      </c>
      <c r="BQ1484" s="14"/>
      <c r="BR1484" s="14" t="str">
        <f t="shared" si="719"/>
        <v>TS-G-04:7/
O1010210:30A</v>
      </c>
      <c r="BS1484" s="14" t="str">
        <f t="shared" si="720"/>
        <v>TS-G-04:8/
O1010210:30C</v>
      </c>
      <c r="BW1484" s="31" t="str">
        <f t="shared" si="721"/>
        <v/>
      </c>
      <c r="BX1484" s="31" t="str">
        <f t="shared" si="722"/>
        <v/>
      </c>
      <c r="BY1484" s="31" t="str">
        <f t="shared" si="723"/>
        <v/>
      </c>
      <c r="BZ1484" s="31" t="str">
        <f t="shared" si="724"/>
        <v/>
      </c>
      <c r="CA1484" s="31" t="str">
        <f t="shared" si="725"/>
        <v/>
      </c>
      <c r="CB1484" s="31" t="str">
        <f t="shared" si="726"/>
        <v/>
      </c>
      <c r="CC1484" s="31" t="str">
        <f t="shared" si="727"/>
        <v/>
      </c>
      <c r="CD1484" s="31" t="str">
        <f t="shared" si="728"/>
        <v>30A</v>
      </c>
      <c r="CE1484" s="31" t="e">
        <f t="shared" ca="1" si="729"/>
        <v>#NAME?</v>
      </c>
      <c r="CF1484" s="31" t="e">
        <f t="shared" ca="1" si="730"/>
        <v>#NAME?</v>
      </c>
      <c r="CG1484" s="31" t="e">
        <f t="shared" ca="1" si="731"/>
        <v>#NAME?</v>
      </c>
      <c r="CH1484" s="31" t="e">
        <f t="shared" ca="1" si="732"/>
        <v>#NAME?</v>
      </c>
      <c r="CI1484" s="31" t="e">
        <f t="shared" ca="1" si="733"/>
        <v>#NAME?</v>
      </c>
    </row>
    <row r="1485" spans="1:87" s="31" customFormat="1" ht="30" hidden="1" x14ac:dyDescent="0.25">
      <c r="A1485" s="9" t="s">
        <v>4493</v>
      </c>
      <c r="B1485" s="31" t="s">
        <v>1396</v>
      </c>
      <c r="C1485" s="31" t="s">
        <v>2107</v>
      </c>
      <c r="E1485" s="14" t="s">
        <v>1777</v>
      </c>
      <c r="G1485" s="31" t="str">
        <f t="shared" si="710"/>
        <v>Сигнал</v>
      </c>
      <c r="H1485" s="31" t="s">
        <v>1764</v>
      </c>
      <c r="I1485" s="31" t="s">
        <v>4569</v>
      </c>
      <c r="J1485" s="31" t="str">
        <f t="shared" si="705"/>
        <v>DCS_DI_02</v>
      </c>
      <c r="K1485" s="14" t="s">
        <v>5866</v>
      </c>
      <c r="M1485" s="31" t="s">
        <v>2091</v>
      </c>
      <c r="N1485" s="31" t="s">
        <v>107</v>
      </c>
      <c r="O1485" s="31" t="s">
        <v>176</v>
      </c>
      <c r="P1485" s="31" t="s">
        <v>1296</v>
      </c>
      <c r="Q1485" s="31" t="s">
        <v>2092</v>
      </c>
      <c r="R1485" s="31">
        <v>17</v>
      </c>
      <c r="S1485" s="31">
        <v>18</v>
      </c>
      <c r="T1485" s="31" t="s">
        <v>62</v>
      </c>
      <c r="U1485" s="31" t="str">
        <f t="shared" si="734"/>
        <v>48</v>
      </c>
      <c r="V1485" s="14" t="str">
        <f t="shared" si="706"/>
        <v>AVK 2,5 A, AVK 2,5 A</v>
      </c>
      <c r="W1485" s="31" t="str">
        <f t="shared" si="711"/>
        <v>O1010203_U16</v>
      </c>
      <c r="X1485" s="14" t="str">
        <f t="shared" si="712"/>
        <v>HD5516</v>
      </c>
      <c r="Y1485" s="31" t="str">
        <f t="shared" si="713"/>
        <v>O1010203</v>
      </c>
      <c r="Z1485" s="31" t="str">
        <f t="shared" si="714"/>
        <v>TUA711-DIO32</v>
      </c>
      <c r="AA1485" s="14" t="str">
        <f t="shared" si="715"/>
        <v>17-SC-DCS-001/O1010203/ 17-MC-DCS-001</v>
      </c>
      <c r="AB1485" s="31" t="s">
        <v>64</v>
      </c>
      <c r="AC1485" s="31" t="s">
        <v>124</v>
      </c>
      <c r="AD1485" s="31" t="s">
        <v>125</v>
      </c>
      <c r="AE1485" s="31">
        <v>0</v>
      </c>
      <c r="AF1485" s="31" t="s">
        <v>1254</v>
      </c>
      <c r="AG1485" s="31" t="s">
        <v>1839</v>
      </c>
      <c r="AH1485" s="31">
        <v>4</v>
      </c>
      <c r="AI1485" s="31">
        <v>16</v>
      </c>
      <c r="AJ1485" s="31" t="s">
        <v>57</v>
      </c>
      <c r="AK1485" s="31">
        <f t="shared" si="707"/>
        <v>32</v>
      </c>
      <c r="AL1485" s="31" t="s">
        <v>62</v>
      </c>
      <c r="AO1485" s="31" t="s">
        <v>63</v>
      </c>
      <c r="AP1485" s="31" t="s">
        <v>1399</v>
      </c>
      <c r="AQ1485" s="31" t="s">
        <v>2108</v>
      </c>
      <c r="AR1485" s="31" t="s">
        <v>5716</v>
      </c>
      <c r="AS1485" s="31" t="s">
        <v>232</v>
      </c>
      <c r="AT1485" s="14" t="s">
        <v>5724</v>
      </c>
      <c r="AU1485" s="31" t="s">
        <v>5858</v>
      </c>
      <c r="AV1485" s="31" t="s">
        <v>5796</v>
      </c>
      <c r="AW1485" s="31" t="s">
        <v>5800</v>
      </c>
      <c r="AX1485" s="31" t="s">
        <v>5724</v>
      </c>
      <c r="BK1485" s="14" t="str">
        <f t="shared" si="716"/>
        <v>TS-F-06:17/
O1010203_U16:3</v>
      </c>
      <c r="BL1485" s="14" t="str">
        <f t="shared" si="717"/>
        <v>TS-F-06:18/
O1010203_U16:4</v>
      </c>
      <c r="BM1485" s="14" t="str">
        <f t="shared" si="718"/>
        <v/>
      </c>
      <c r="BN1485" s="14"/>
      <c r="BO1485" s="14" t="str">
        <f t="shared" si="708"/>
        <v>O1010203:16A/
O1010203_U16:5</v>
      </c>
      <c r="BP1485" s="14" t="str">
        <f t="shared" si="709"/>
        <v>O1010203:16B/
O1010203_U16:6</v>
      </c>
      <c r="BQ1485" s="14"/>
      <c r="BR1485" s="14" t="str">
        <f t="shared" si="719"/>
        <v/>
      </c>
      <c r="BS1485" s="14" t="str">
        <f t="shared" si="720"/>
        <v/>
      </c>
      <c r="BW1485" s="31" t="str">
        <f t="shared" si="721"/>
        <v>16A</v>
      </c>
      <c r="BX1485" s="31" t="str">
        <f t="shared" si="722"/>
        <v>16B</v>
      </c>
      <c r="BY1485" s="31" t="str">
        <f t="shared" si="723"/>
        <v>3</v>
      </c>
      <c r="BZ1485" s="31" t="str">
        <f t="shared" si="724"/>
        <v>4</v>
      </c>
      <c r="CA1485" s="31" t="str">
        <f t="shared" si="725"/>
        <v/>
      </c>
      <c r="CB1485" s="31" t="str">
        <f t="shared" si="726"/>
        <v>5</v>
      </c>
      <c r="CC1485" s="31" t="str">
        <f t="shared" si="727"/>
        <v>6</v>
      </c>
      <c r="CD1485" s="31" t="str">
        <f t="shared" si="728"/>
        <v/>
      </c>
      <c r="CE1485" s="31" t="str">
        <f t="shared" si="729"/>
        <v/>
      </c>
      <c r="CF1485" s="31" t="e">
        <f t="shared" ca="1" si="730"/>
        <v>#NAME?</v>
      </c>
      <c r="CG1485" s="31" t="e">
        <f t="shared" ca="1" si="731"/>
        <v>#NAME?</v>
      </c>
      <c r="CH1485" s="31" t="e">
        <f t="shared" ca="1" si="732"/>
        <v>#NAME?</v>
      </c>
      <c r="CI1485" s="31" t="e">
        <f t="shared" ca="1" si="733"/>
        <v>#NAME?</v>
      </c>
    </row>
    <row r="1486" spans="1:87" s="31" customFormat="1" ht="30" hidden="1" x14ac:dyDescent="0.25">
      <c r="A1486" s="9" t="s">
        <v>4493</v>
      </c>
      <c r="B1486" s="31" t="s">
        <v>1396</v>
      </c>
      <c r="C1486" s="31" t="s">
        <v>2109</v>
      </c>
      <c r="E1486" s="14" t="s">
        <v>1777</v>
      </c>
      <c r="G1486" s="31" t="str">
        <f t="shared" si="710"/>
        <v>Сигнал</v>
      </c>
      <c r="H1486" s="31" t="s">
        <v>1768</v>
      </c>
      <c r="I1486" s="31" t="s">
        <v>4569</v>
      </c>
      <c r="J1486" s="31" t="str">
        <f t="shared" si="705"/>
        <v>DCS_DI_02</v>
      </c>
      <c r="K1486" s="14" t="s">
        <v>5866</v>
      </c>
      <c r="M1486" s="31" t="s">
        <v>2091</v>
      </c>
      <c r="N1486" s="31" t="s">
        <v>107</v>
      </c>
      <c r="O1486" s="31" t="s">
        <v>182</v>
      </c>
      <c r="P1486" s="31" t="s">
        <v>1296</v>
      </c>
      <c r="Q1486" s="31" t="s">
        <v>2092</v>
      </c>
      <c r="R1486" s="31">
        <v>19</v>
      </c>
      <c r="S1486" s="31">
        <v>20</v>
      </c>
      <c r="T1486" s="31" t="s">
        <v>62</v>
      </c>
      <c r="U1486" s="31" t="str">
        <f t="shared" si="734"/>
        <v>48</v>
      </c>
      <c r="V1486" s="14" t="str">
        <f t="shared" si="706"/>
        <v>AVK 2,5 A, AVK 2,5 A</v>
      </c>
      <c r="W1486" s="31" t="str">
        <f t="shared" si="711"/>
        <v>O1010203_U17</v>
      </c>
      <c r="X1486" s="14" t="str">
        <f t="shared" si="712"/>
        <v>HD5516</v>
      </c>
      <c r="Y1486" s="31" t="str">
        <f t="shared" si="713"/>
        <v>O1010203</v>
      </c>
      <c r="Z1486" s="31" t="str">
        <f t="shared" si="714"/>
        <v>TUA711-DIO32</v>
      </c>
      <c r="AA1486" s="14" t="str">
        <f t="shared" si="715"/>
        <v>17-SC-DCS-001/O1010203/ 17-MC-DCS-001</v>
      </c>
      <c r="AB1486" s="31" t="s">
        <v>64</v>
      </c>
      <c r="AC1486" s="31" t="s">
        <v>124</v>
      </c>
      <c r="AD1486" s="31" t="s">
        <v>125</v>
      </c>
      <c r="AE1486" s="31">
        <v>0</v>
      </c>
      <c r="AF1486" s="31" t="s">
        <v>1254</v>
      </c>
      <c r="AG1486" s="31" t="s">
        <v>1839</v>
      </c>
      <c r="AH1486" s="31">
        <v>4</v>
      </c>
      <c r="AI1486" s="31">
        <v>17</v>
      </c>
      <c r="AJ1486" s="31" t="s">
        <v>57</v>
      </c>
      <c r="AK1486" s="31">
        <f t="shared" si="707"/>
        <v>32</v>
      </c>
      <c r="AL1486" s="31" t="s">
        <v>62</v>
      </c>
      <c r="AO1486" s="31" t="s">
        <v>63</v>
      </c>
      <c r="AP1486" s="31" t="s">
        <v>1399</v>
      </c>
      <c r="AQ1486" s="31" t="s">
        <v>2110</v>
      </c>
      <c r="AR1486" s="31" t="s">
        <v>5716</v>
      </c>
      <c r="AS1486" s="31" t="s">
        <v>232</v>
      </c>
      <c r="AT1486" s="14" t="s">
        <v>5724</v>
      </c>
      <c r="AU1486" s="31" t="s">
        <v>5858</v>
      </c>
      <c r="AV1486" s="31" t="s">
        <v>5801</v>
      </c>
      <c r="AW1486" s="31" t="s">
        <v>5802</v>
      </c>
      <c r="AX1486" s="31" t="s">
        <v>5724</v>
      </c>
      <c r="BK1486" s="14" t="str">
        <f t="shared" si="716"/>
        <v>TS-F-06:19/
O1010203_U17:3</v>
      </c>
      <c r="BL1486" s="14" t="str">
        <f t="shared" si="717"/>
        <v>TS-F-06:20/
O1010203_U17:4</v>
      </c>
      <c r="BM1486" s="14" t="str">
        <f t="shared" si="718"/>
        <v/>
      </c>
      <c r="BN1486" s="14"/>
      <c r="BO1486" s="14" t="str">
        <f t="shared" si="708"/>
        <v>O1010203:17A/
O1010203_U17:5</v>
      </c>
      <c r="BP1486" s="14" t="str">
        <f t="shared" si="709"/>
        <v>O1010203:17B/
O1010203_U17:6</v>
      </c>
      <c r="BQ1486" s="14"/>
      <c r="BR1486" s="14" t="str">
        <f t="shared" si="719"/>
        <v/>
      </c>
      <c r="BS1486" s="14" t="str">
        <f t="shared" si="720"/>
        <v/>
      </c>
      <c r="BW1486" s="31" t="str">
        <f t="shared" si="721"/>
        <v>17A</v>
      </c>
      <c r="BX1486" s="31" t="str">
        <f t="shared" si="722"/>
        <v>17B</v>
      </c>
      <c r="BY1486" s="31" t="str">
        <f t="shared" si="723"/>
        <v>3</v>
      </c>
      <c r="BZ1486" s="31" t="str">
        <f t="shared" si="724"/>
        <v>4</v>
      </c>
      <c r="CA1486" s="31" t="str">
        <f t="shared" si="725"/>
        <v/>
      </c>
      <c r="CB1486" s="31" t="str">
        <f t="shared" si="726"/>
        <v>5</v>
      </c>
      <c r="CC1486" s="31" t="str">
        <f t="shared" si="727"/>
        <v>6</v>
      </c>
      <c r="CD1486" s="31" t="str">
        <f t="shared" si="728"/>
        <v/>
      </c>
      <c r="CE1486" s="31" t="str">
        <f t="shared" si="729"/>
        <v/>
      </c>
      <c r="CF1486" s="31" t="e">
        <f t="shared" ca="1" si="730"/>
        <v>#NAME?</v>
      </c>
      <c r="CG1486" s="31" t="e">
        <f t="shared" ca="1" si="731"/>
        <v>#NAME?</v>
      </c>
      <c r="CH1486" s="31" t="e">
        <f t="shared" ca="1" si="732"/>
        <v>#NAME?</v>
      </c>
      <c r="CI1486" s="31" t="e">
        <f t="shared" ca="1" si="733"/>
        <v>#NAME?</v>
      </c>
    </row>
    <row r="1487" spans="1:87" s="31" customFormat="1" ht="30" hidden="1" x14ac:dyDescent="0.25">
      <c r="A1487" s="9" t="s">
        <v>4493</v>
      </c>
      <c r="B1487" s="31" t="s">
        <v>1396</v>
      </c>
      <c r="C1487" s="31" t="s">
        <v>1397</v>
      </c>
      <c r="E1487" s="14" t="s">
        <v>1253</v>
      </c>
      <c r="G1487" s="31" t="str">
        <f t="shared" si="710"/>
        <v>Сигнал</v>
      </c>
      <c r="H1487" s="31" t="s">
        <v>1262</v>
      </c>
      <c r="I1487" s="31" t="s">
        <v>4569</v>
      </c>
      <c r="J1487" s="31" t="str">
        <f t="shared" si="705"/>
        <v>DCS_DO_01</v>
      </c>
      <c r="K1487" s="14" t="s">
        <v>5866</v>
      </c>
      <c r="M1487" s="31" t="s">
        <v>1389</v>
      </c>
      <c r="N1487" s="31" t="s">
        <v>1261</v>
      </c>
      <c r="O1487" s="31" t="s">
        <v>1281</v>
      </c>
      <c r="P1487" s="31" t="s">
        <v>1296</v>
      </c>
      <c r="Q1487" s="31" t="s">
        <v>356</v>
      </c>
      <c r="R1487" s="31">
        <v>9</v>
      </c>
      <c r="S1487" s="31">
        <v>10</v>
      </c>
      <c r="T1487" s="31" t="s">
        <v>62</v>
      </c>
      <c r="U1487" s="31" t="str">
        <f t="shared" si="734"/>
        <v>30</v>
      </c>
      <c r="V1487" s="14" t="str">
        <f t="shared" si="706"/>
        <v>AVK 2,5 A, AVK 2,5 A</v>
      </c>
      <c r="W1487" s="31" t="str">
        <f t="shared" si="711"/>
        <v/>
      </c>
      <c r="X1487" s="14" t="str">
        <f t="shared" si="712"/>
        <v/>
      </c>
      <c r="Y1487" s="31" t="str">
        <f t="shared" si="713"/>
        <v>O1010210</v>
      </c>
      <c r="Z1487" s="31" t="str">
        <f t="shared" si="714"/>
        <v>TUA711-DOR32</v>
      </c>
      <c r="AA1487" s="14" t="str">
        <f t="shared" si="715"/>
        <v>17-SC-DCS-001/O1010210/ 17-MC-DCS-001</v>
      </c>
      <c r="AB1487" s="31" t="s">
        <v>64</v>
      </c>
      <c r="AC1487" s="31" t="s">
        <v>124</v>
      </c>
      <c r="AD1487" s="31" t="s">
        <v>125</v>
      </c>
      <c r="AE1487" s="31">
        <v>0</v>
      </c>
      <c r="AF1487" s="31" t="s">
        <v>1254</v>
      </c>
      <c r="AG1487" s="31" t="s">
        <v>1294</v>
      </c>
      <c r="AH1487" s="31">
        <v>11</v>
      </c>
      <c r="AI1487" s="31">
        <v>31</v>
      </c>
      <c r="AJ1487" s="31" t="s">
        <v>1256</v>
      </c>
      <c r="AK1487" s="31">
        <f t="shared" si="707"/>
        <v>32</v>
      </c>
      <c r="AL1487" s="31">
        <v>0.25</v>
      </c>
      <c r="AO1487" s="31" t="s">
        <v>63</v>
      </c>
      <c r="AP1487" s="31" t="s">
        <v>1399</v>
      </c>
      <c r="AQ1487" s="31" t="s">
        <v>1398</v>
      </c>
      <c r="AR1487" s="31" t="s">
        <v>5716</v>
      </c>
      <c r="AS1487" s="31" t="s">
        <v>232</v>
      </c>
      <c r="AT1487" s="14" t="s">
        <v>5724</v>
      </c>
      <c r="AU1487" s="31" t="s">
        <v>5858</v>
      </c>
      <c r="AV1487" s="31" t="s">
        <v>5798</v>
      </c>
      <c r="AW1487" s="31" t="s">
        <v>5796</v>
      </c>
      <c r="AX1487" s="31" t="s">
        <v>5724</v>
      </c>
      <c r="BK1487" s="14" t="str">
        <f t="shared" si="716"/>
        <v/>
      </c>
      <c r="BL1487" s="14" t="str">
        <f t="shared" si="717"/>
        <v/>
      </c>
      <c r="BM1487" s="14" t="str">
        <f t="shared" si="718"/>
        <v/>
      </c>
      <c r="BN1487" s="14"/>
      <c r="BO1487" s="14" t="str">
        <f t="shared" si="708"/>
        <v/>
      </c>
      <c r="BP1487" s="14" t="str">
        <f t="shared" si="709"/>
        <v/>
      </c>
      <c r="BQ1487" s="14"/>
      <c r="BR1487" s="14" t="str">
        <f t="shared" si="719"/>
        <v>TS-G-04:9/
O1010210:31A</v>
      </c>
      <c r="BS1487" s="14" t="str">
        <f t="shared" si="720"/>
        <v>TS-G-04:10/
O1010210:31C</v>
      </c>
      <c r="BW1487" s="31" t="str">
        <f t="shared" si="721"/>
        <v/>
      </c>
      <c r="BX1487" s="31" t="str">
        <f t="shared" si="722"/>
        <v/>
      </c>
      <c r="BY1487" s="31" t="str">
        <f t="shared" si="723"/>
        <v/>
      </c>
      <c r="BZ1487" s="31" t="str">
        <f t="shared" si="724"/>
        <v/>
      </c>
      <c r="CA1487" s="31" t="str">
        <f t="shared" si="725"/>
        <v/>
      </c>
      <c r="CB1487" s="31" t="str">
        <f t="shared" si="726"/>
        <v/>
      </c>
      <c r="CC1487" s="31" t="str">
        <f t="shared" si="727"/>
        <v/>
      </c>
      <c r="CD1487" s="31" t="str">
        <f t="shared" si="728"/>
        <v>31A</v>
      </c>
      <c r="CE1487" s="31" t="e">
        <f t="shared" ca="1" si="729"/>
        <v>#NAME?</v>
      </c>
      <c r="CF1487" s="31" t="e">
        <f t="shared" ca="1" si="730"/>
        <v>#NAME?</v>
      </c>
      <c r="CG1487" s="31" t="e">
        <f t="shared" ca="1" si="731"/>
        <v>#NAME?</v>
      </c>
      <c r="CH1487" s="31" t="e">
        <f t="shared" ca="1" si="732"/>
        <v>#NAME?</v>
      </c>
      <c r="CI1487" s="31" t="e">
        <f t="shared" ca="1" si="733"/>
        <v>#NAME?</v>
      </c>
    </row>
    <row r="1488" spans="1:87" s="31" customFormat="1" ht="30" hidden="1" x14ac:dyDescent="0.25">
      <c r="A1488" s="9" t="s">
        <v>4493</v>
      </c>
      <c r="B1488" s="31" t="s">
        <v>1400</v>
      </c>
      <c r="C1488" s="31" t="s">
        <v>2111</v>
      </c>
      <c r="E1488" s="14" t="s">
        <v>1777</v>
      </c>
      <c r="G1488" s="31" t="str">
        <f t="shared" si="710"/>
        <v>Сигнал</v>
      </c>
      <c r="H1488" s="31" t="s">
        <v>1764</v>
      </c>
      <c r="I1488" s="31" t="s">
        <v>4569</v>
      </c>
      <c r="J1488" s="31" t="str">
        <f t="shared" si="705"/>
        <v>DCS_DI_02</v>
      </c>
      <c r="K1488" s="14" t="s">
        <v>5866</v>
      </c>
      <c r="M1488" s="31" t="s">
        <v>2091</v>
      </c>
      <c r="N1488" s="31" t="s">
        <v>107</v>
      </c>
      <c r="O1488" s="31" t="s">
        <v>185</v>
      </c>
      <c r="P1488" s="31" t="s">
        <v>1296</v>
      </c>
      <c r="Q1488" s="31" t="s">
        <v>2092</v>
      </c>
      <c r="R1488" s="31">
        <v>21</v>
      </c>
      <c r="S1488" s="31">
        <v>22</v>
      </c>
      <c r="T1488" s="31" t="s">
        <v>62</v>
      </c>
      <c r="U1488" s="31" t="str">
        <f t="shared" si="734"/>
        <v>48</v>
      </c>
      <c r="V1488" s="14" t="str">
        <f t="shared" si="706"/>
        <v>AVK 2,5 A, AVK 2,5 A</v>
      </c>
      <c r="W1488" s="31" t="str">
        <f t="shared" si="711"/>
        <v>O1010203_U18</v>
      </c>
      <c r="X1488" s="14" t="str">
        <f t="shared" si="712"/>
        <v>HD5516</v>
      </c>
      <c r="Y1488" s="31" t="str">
        <f t="shared" si="713"/>
        <v>O1010203</v>
      </c>
      <c r="Z1488" s="31" t="str">
        <f t="shared" si="714"/>
        <v>TUA711-DIO32</v>
      </c>
      <c r="AA1488" s="14" t="str">
        <f t="shared" si="715"/>
        <v>17-SC-DCS-001/O1010203/ 17-MC-DCS-001</v>
      </c>
      <c r="AB1488" s="31" t="s">
        <v>64</v>
      </c>
      <c r="AC1488" s="31" t="s">
        <v>124</v>
      </c>
      <c r="AD1488" s="31" t="s">
        <v>125</v>
      </c>
      <c r="AE1488" s="31">
        <v>0</v>
      </c>
      <c r="AF1488" s="31" t="s">
        <v>1254</v>
      </c>
      <c r="AG1488" s="31" t="s">
        <v>1839</v>
      </c>
      <c r="AH1488" s="31">
        <v>4</v>
      </c>
      <c r="AI1488" s="31">
        <v>18</v>
      </c>
      <c r="AJ1488" s="31" t="s">
        <v>57</v>
      </c>
      <c r="AK1488" s="31">
        <f t="shared" si="707"/>
        <v>32</v>
      </c>
      <c r="AL1488" s="31" t="s">
        <v>62</v>
      </c>
      <c r="AO1488" s="31" t="s">
        <v>63</v>
      </c>
      <c r="AP1488" s="31" t="s">
        <v>1403</v>
      </c>
      <c r="AQ1488" s="31" t="s">
        <v>2112</v>
      </c>
      <c r="AR1488" s="31" t="s">
        <v>5716</v>
      </c>
      <c r="AS1488" s="31" t="s">
        <v>232</v>
      </c>
      <c r="AT1488" s="14" t="s">
        <v>5724</v>
      </c>
      <c r="AU1488" s="31" t="s">
        <v>5858</v>
      </c>
      <c r="AV1488" s="31" t="s">
        <v>5796</v>
      </c>
      <c r="AW1488" s="31" t="s">
        <v>5800</v>
      </c>
      <c r="AX1488" s="31" t="s">
        <v>5724</v>
      </c>
      <c r="BK1488" s="14" t="str">
        <f t="shared" si="716"/>
        <v>TS-F-06:21/
O1010203_U18:3</v>
      </c>
      <c r="BL1488" s="14" t="str">
        <f t="shared" si="717"/>
        <v>TS-F-06:22/
O1010203_U18:4</v>
      </c>
      <c r="BM1488" s="14" t="str">
        <f t="shared" si="718"/>
        <v/>
      </c>
      <c r="BN1488" s="14"/>
      <c r="BO1488" s="14" t="str">
        <f t="shared" si="708"/>
        <v>O1010203:18A/
O1010203_U18:5</v>
      </c>
      <c r="BP1488" s="14" t="str">
        <f t="shared" si="709"/>
        <v>O1010203:18B/
O1010203_U18:6</v>
      </c>
      <c r="BQ1488" s="14"/>
      <c r="BR1488" s="14" t="str">
        <f t="shared" si="719"/>
        <v/>
      </c>
      <c r="BS1488" s="14" t="str">
        <f t="shared" si="720"/>
        <v/>
      </c>
      <c r="BW1488" s="31" t="str">
        <f t="shared" si="721"/>
        <v>18A</v>
      </c>
      <c r="BX1488" s="31" t="str">
        <f t="shared" si="722"/>
        <v>18B</v>
      </c>
      <c r="BY1488" s="31" t="str">
        <f t="shared" si="723"/>
        <v>3</v>
      </c>
      <c r="BZ1488" s="31" t="str">
        <f t="shared" si="724"/>
        <v>4</v>
      </c>
      <c r="CA1488" s="31" t="str">
        <f t="shared" si="725"/>
        <v/>
      </c>
      <c r="CB1488" s="31" t="str">
        <f t="shared" si="726"/>
        <v>5</v>
      </c>
      <c r="CC1488" s="31" t="str">
        <f t="shared" si="727"/>
        <v>6</v>
      </c>
      <c r="CD1488" s="31" t="str">
        <f t="shared" si="728"/>
        <v/>
      </c>
      <c r="CE1488" s="31" t="str">
        <f t="shared" si="729"/>
        <v/>
      </c>
      <c r="CF1488" s="31" t="e">
        <f t="shared" ca="1" si="730"/>
        <v>#NAME?</v>
      </c>
      <c r="CG1488" s="31" t="e">
        <f t="shared" ca="1" si="731"/>
        <v>#NAME?</v>
      </c>
      <c r="CH1488" s="31" t="e">
        <f t="shared" ca="1" si="732"/>
        <v>#NAME?</v>
      </c>
      <c r="CI1488" s="31" t="e">
        <f t="shared" ca="1" si="733"/>
        <v>#NAME?</v>
      </c>
    </row>
    <row r="1489" spans="1:87" s="31" customFormat="1" ht="30" hidden="1" x14ac:dyDescent="0.25">
      <c r="A1489" s="9" t="s">
        <v>4493</v>
      </c>
      <c r="B1489" s="31" t="s">
        <v>1400</v>
      </c>
      <c r="C1489" s="31" t="s">
        <v>2113</v>
      </c>
      <c r="E1489" s="14" t="s">
        <v>1777</v>
      </c>
      <c r="G1489" s="31" t="str">
        <f t="shared" si="710"/>
        <v>Сигнал</v>
      </c>
      <c r="H1489" s="31" t="s">
        <v>1768</v>
      </c>
      <c r="I1489" s="31" t="s">
        <v>4569</v>
      </c>
      <c r="J1489" s="31" t="str">
        <f t="shared" si="705"/>
        <v>DCS_DI_02</v>
      </c>
      <c r="K1489" s="14" t="s">
        <v>5866</v>
      </c>
      <c r="M1489" s="31" t="s">
        <v>2091</v>
      </c>
      <c r="N1489" s="31" t="s">
        <v>107</v>
      </c>
      <c r="O1489" s="31" t="s">
        <v>188</v>
      </c>
      <c r="P1489" s="31" t="s">
        <v>1296</v>
      </c>
      <c r="Q1489" s="31" t="s">
        <v>2092</v>
      </c>
      <c r="R1489" s="31">
        <v>23</v>
      </c>
      <c r="S1489" s="31">
        <v>24</v>
      </c>
      <c r="T1489" s="31" t="s">
        <v>62</v>
      </c>
      <c r="U1489" s="31" t="str">
        <f t="shared" si="734"/>
        <v>48</v>
      </c>
      <c r="V1489" s="14" t="str">
        <f t="shared" si="706"/>
        <v>AVK 2,5 A, AVK 2,5 A</v>
      </c>
      <c r="W1489" s="31" t="str">
        <f t="shared" si="711"/>
        <v>O1010203_U19</v>
      </c>
      <c r="X1489" s="14" t="str">
        <f t="shared" si="712"/>
        <v>HD5516</v>
      </c>
      <c r="Y1489" s="31" t="str">
        <f t="shared" si="713"/>
        <v>O1010203</v>
      </c>
      <c r="Z1489" s="31" t="str">
        <f t="shared" si="714"/>
        <v>TUA711-DIO32</v>
      </c>
      <c r="AA1489" s="14" t="str">
        <f t="shared" si="715"/>
        <v>17-SC-DCS-001/O1010203/ 17-MC-DCS-001</v>
      </c>
      <c r="AB1489" s="31" t="s">
        <v>64</v>
      </c>
      <c r="AC1489" s="31" t="s">
        <v>124</v>
      </c>
      <c r="AD1489" s="31" t="s">
        <v>125</v>
      </c>
      <c r="AE1489" s="31">
        <v>0</v>
      </c>
      <c r="AF1489" s="31" t="s">
        <v>1254</v>
      </c>
      <c r="AG1489" s="31" t="s">
        <v>1839</v>
      </c>
      <c r="AH1489" s="31">
        <v>4</v>
      </c>
      <c r="AI1489" s="31">
        <v>19</v>
      </c>
      <c r="AJ1489" s="31" t="s">
        <v>57</v>
      </c>
      <c r="AK1489" s="31">
        <f t="shared" si="707"/>
        <v>32</v>
      </c>
      <c r="AL1489" s="31" t="s">
        <v>62</v>
      </c>
      <c r="AO1489" s="31" t="s">
        <v>63</v>
      </c>
      <c r="AP1489" s="31" t="s">
        <v>1403</v>
      </c>
      <c r="AQ1489" s="31" t="s">
        <v>2114</v>
      </c>
      <c r="AR1489" s="31" t="s">
        <v>5716</v>
      </c>
      <c r="AS1489" s="31" t="s">
        <v>232</v>
      </c>
      <c r="AT1489" s="14" t="s">
        <v>5724</v>
      </c>
      <c r="AU1489" s="31" t="s">
        <v>5858</v>
      </c>
      <c r="AV1489" s="31" t="s">
        <v>5801</v>
      </c>
      <c r="AW1489" s="31" t="s">
        <v>5802</v>
      </c>
      <c r="AX1489" s="31" t="s">
        <v>5724</v>
      </c>
      <c r="BK1489" s="14" t="str">
        <f t="shared" si="716"/>
        <v>TS-F-06:23/
O1010203_U19:3</v>
      </c>
      <c r="BL1489" s="14" t="str">
        <f t="shared" si="717"/>
        <v>TS-F-06:24/
O1010203_U19:4</v>
      </c>
      <c r="BM1489" s="14" t="str">
        <f t="shared" si="718"/>
        <v/>
      </c>
      <c r="BN1489" s="14"/>
      <c r="BO1489" s="14" t="str">
        <f t="shared" si="708"/>
        <v>O1010203:19A/
O1010203_U19:5</v>
      </c>
      <c r="BP1489" s="14" t="str">
        <f t="shared" si="709"/>
        <v>O1010203:19B/
O1010203_U19:6</v>
      </c>
      <c r="BQ1489" s="14"/>
      <c r="BR1489" s="14" t="str">
        <f t="shared" si="719"/>
        <v/>
      </c>
      <c r="BS1489" s="14" t="str">
        <f t="shared" si="720"/>
        <v/>
      </c>
      <c r="BW1489" s="31" t="str">
        <f t="shared" si="721"/>
        <v>19A</v>
      </c>
      <c r="BX1489" s="31" t="str">
        <f t="shared" si="722"/>
        <v>19B</v>
      </c>
      <c r="BY1489" s="31" t="str">
        <f t="shared" si="723"/>
        <v>3</v>
      </c>
      <c r="BZ1489" s="31" t="str">
        <f t="shared" si="724"/>
        <v>4</v>
      </c>
      <c r="CA1489" s="31" t="str">
        <f t="shared" si="725"/>
        <v/>
      </c>
      <c r="CB1489" s="31" t="str">
        <f t="shared" si="726"/>
        <v>5</v>
      </c>
      <c r="CC1489" s="31" t="str">
        <f t="shared" si="727"/>
        <v>6</v>
      </c>
      <c r="CD1489" s="31" t="str">
        <f t="shared" si="728"/>
        <v/>
      </c>
      <c r="CE1489" s="31" t="str">
        <f t="shared" si="729"/>
        <v/>
      </c>
      <c r="CF1489" s="31" t="e">
        <f t="shared" ca="1" si="730"/>
        <v>#NAME?</v>
      </c>
      <c r="CG1489" s="31" t="e">
        <f t="shared" ca="1" si="731"/>
        <v>#NAME?</v>
      </c>
      <c r="CH1489" s="31" t="e">
        <f t="shared" ca="1" si="732"/>
        <v>#NAME?</v>
      </c>
      <c r="CI1489" s="31" t="e">
        <f t="shared" ca="1" si="733"/>
        <v>#NAME?</v>
      </c>
    </row>
    <row r="1490" spans="1:87" s="31" customFormat="1" ht="30" hidden="1" x14ac:dyDescent="0.25">
      <c r="A1490" s="9" t="s">
        <v>4493</v>
      </c>
      <c r="B1490" s="31" t="s">
        <v>1400</v>
      </c>
      <c r="C1490" s="31" t="s">
        <v>1401</v>
      </c>
      <c r="E1490" s="14" t="s">
        <v>1253</v>
      </c>
      <c r="G1490" s="31" t="str">
        <f t="shared" si="710"/>
        <v>Сигнал</v>
      </c>
      <c r="H1490" s="31" t="s">
        <v>1262</v>
      </c>
      <c r="I1490" s="31" t="s">
        <v>4569</v>
      </c>
      <c r="J1490" s="31" t="str">
        <f t="shared" si="705"/>
        <v>DCS_DO_01</v>
      </c>
      <c r="K1490" s="14" t="s">
        <v>5866</v>
      </c>
      <c r="M1490" s="31" t="s">
        <v>1389</v>
      </c>
      <c r="N1490" s="31" t="s">
        <v>1261</v>
      </c>
      <c r="O1490" s="31" t="s">
        <v>1285</v>
      </c>
      <c r="P1490" s="31" t="s">
        <v>1296</v>
      </c>
      <c r="Q1490" s="31" t="s">
        <v>356</v>
      </c>
      <c r="R1490" s="31">
        <v>11</v>
      </c>
      <c r="S1490" s="31">
        <v>12</v>
      </c>
      <c r="T1490" s="31" t="s">
        <v>62</v>
      </c>
      <c r="U1490" s="31" t="str">
        <f t="shared" si="734"/>
        <v>30</v>
      </c>
      <c r="V1490" s="14" t="str">
        <f t="shared" si="706"/>
        <v>AVK 2,5 A, AVK 2,5 A</v>
      </c>
      <c r="W1490" s="31" t="str">
        <f t="shared" si="711"/>
        <v/>
      </c>
      <c r="X1490" s="14" t="str">
        <f t="shared" si="712"/>
        <v/>
      </c>
      <c r="Y1490" s="31" t="str">
        <f t="shared" si="713"/>
        <v>O1010210</v>
      </c>
      <c r="Z1490" s="31" t="str">
        <f t="shared" si="714"/>
        <v>TUA711-DOR32</v>
      </c>
      <c r="AA1490" s="14" t="str">
        <f t="shared" si="715"/>
        <v>17-SC-DCS-001/O1010210/ 17-MC-DCS-001</v>
      </c>
      <c r="AB1490" s="31" t="s">
        <v>64</v>
      </c>
      <c r="AC1490" s="31" t="s">
        <v>124</v>
      </c>
      <c r="AD1490" s="31" t="s">
        <v>125</v>
      </c>
      <c r="AE1490" s="31">
        <v>0</v>
      </c>
      <c r="AF1490" s="31" t="s">
        <v>1254</v>
      </c>
      <c r="AG1490" s="31" t="s">
        <v>1294</v>
      </c>
      <c r="AH1490" s="31">
        <v>11</v>
      </c>
      <c r="AI1490" s="31">
        <v>32</v>
      </c>
      <c r="AJ1490" s="31" t="s">
        <v>1256</v>
      </c>
      <c r="AK1490" s="31">
        <f t="shared" si="707"/>
        <v>32</v>
      </c>
      <c r="AL1490" s="31">
        <v>0.25</v>
      </c>
      <c r="AO1490" s="31" t="s">
        <v>63</v>
      </c>
      <c r="AP1490" s="31" t="s">
        <v>1403</v>
      </c>
      <c r="AQ1490" s="31" t="s">
        <v>1402</v>
      </c>
      <c r="AR1490" s="31" t="s">
        <v>5716</v>
      </c>
      <c r="AS1490" s="31" t="s">
        <v>232</v>
      </c>
      <c r="AT1490" s="14" t="s">
        <v>5724</v>
      </c>
      <c r="AU1490" s="31" t="s">
        <v>5858</v>
      </c>
      <c r="AV1490" s="31" t="s">
        <v>5798</v>
      </c>
      <c r="AW1490" s="31" t="s">
        <v>5796</v>
      </c>
      <c r="AX1490" s="31" t="s">
        <v>5724</v>
      </c>
      <c r="BK1490" s="14" t="str">
        <f t="shared" si="716"/>
        <v/>
      </c>
      <c r="BL1490" s="14" t="str">
        <f t="shared" si="717"/>
        <v/>
      </c>
      <c r="BM1490" s="14" t="str">
        <f t="shared" si="718"/>
        <v/>
      </c>
      <c r="BN1490" s="14"/>
      <c r="BO1490" s="14" t="str">
        <f t="shared" si="708"/>
        <v/>
      </c>
      <c r="BP1490" s="14" t="str">
        <f t="shared" si="709"/>
        <v/>
      </c>
      <c r="BQ1490" s="14"/>
      <c r="BR1490" s="14" t="str">
        <f t="shared" si="719"/>
        <v>TS-G-04:11/
O1010210:32A</v>
      </c>
      <c r="BS1490" s="14" t="str">
        <f t="shared" si="720"/>
        <v>TS-G-04:12/
O1010210:32C</v>
      </c>
      <c r="BW1490" s="31" t="str">
        <f t="shared" si="721"/>
        <v/>
      </c>
      <c r="BX1490" s="31" t="str">
        <f t="shared" si="722"/>
        <v/>
      </c>
      <c r="BY1490" s="31" t="str">
        <f t="shared" si="723"/>
        <v/>
      </c>
      <c r="BZ1490" s="31" t="str">
        <f t="shared" si="724"/>
        <v/>
      </c>
      <c r="CA1490" s="31" t="str">
        <f t="shared" si="725"/>
        <v/>
      </c>
      <c r="CB1490" s="31" t="str">
        <f t="shared" si="726"/>
        <v/>
      </c>
      <c r="CC1490" s="31" t="str">
        <f t="shared" si="727"/>
        <v/>
      </c>
      <c r="CD1490" s="31" t="str">
        <f t="shared" si="728"/>
        <v>32A</v>
      </c>
      <c r="CE1490" s="31" t="e">
        <f t="shared" ca="1" si="729"/>
        <v>#NAME?</v>
      </c>
      <c r="CF1490" s="31" t="e">
        <f t="shared" ca="1" si="730"/>
        <v>#NAME?</v>
      </c>
      <c r="CG1490" s="31" t="e">
        <f t="shared" ca="1" si="731"/>
        <v>#NAME?</v>
      </c>
      <c r="CH1490" s="31" t="e">
        <f t="shared" ca="1" si="732"/>
        <v>#NAME?</v>
      </c>
      <c r="CI1490" s="31" t="e">
        <f t="shared" ca="1" si="733"/>
        <v>#NAME?</v>
      </c>
    </row>
    <row r="1491" spans="1:87" s="31" customFormat="1" ht="30" hidden="1" x14ac:dyDescent="0.25">
      <c r="A1491" s="9" t="s">
        <v>4493</v>
      </c>
      <c r="B1491" s="31" t="s">
        <v>1404</v>
      </c>
      <c r="C1491" s="31" t="s">
        <v>2115</v>
      </c>
      <c r="E1491" s="14" t="s">
        <v>1777</v>
      </c>
      <c r="G1491" s="31" t="str">
        <f t="shared" si="710"/>
        <v>Сигнал</v>
      </c>
      <c r="H1491" s="31" t="s">
        <v>1764</v>
      </c>
      <c r="I1491" s="31" t="s">
        <v>4569</v>
      </c>
      <c r="J1491" s="31" t="str">
        <f t="shared" si="705"/>
        <v>DCS_DI_02</v>
      </c>
      <c r="K1491" s="14" t="s">
        <v>5866</v>
      </c>
      <c r="M1491" s="31" t="s">
        <v>2091</v>
      </c>
      <c r="N1491" s="31" t="s">
        <v>107</v>
      </c>
      <c r="O1491" s="31" t="s">
        <v>191</v>
      </c>
      <c r="P1491" s="31" t="s">
        <v>1296</v>
      </c>
      <c r="Q1491" s="31" t="s">
        <v>2092</v>
      </c>
      <c r="R1491" s="31">
        <v>25</v>
      </c>
      <c r="S1491" s="31">
        <v>26</v>
      </c>
      <c r="T1491" s="31" t="s">
        <v>62</v>
      </c>
      <c r="U1491" s="31" t="str">
        <f t="shared" si="734"/>
        <v>48</v>
      </c>
      <c r="V1491" s="14" t="str">
        <f t="shared" si="706"/>
        <v>AVK 2,5 A, AVK 2,5 A</v>
      </c>
      <c r="W1491" s="31" t="str">
        <f t="shared" si="711"/>
        <v>O1010203_U20</v>
      </c>
      <c r="X1491" s="14" t="str">
        <f t="shared" si="712"/>
        <v>HD5516</v>
      </c>
      <c r="Y1491" s="31" t="str">
        <f t="shared" si="713"/>
        <v>O1010203</v>
      </c>
      <c r="Z1491" s="31" t="str">
        <f t="shared" si="714"/>
        <v>TUA711-DIO32</v>
      </c>
      <c r="AA1491" s="14" t="str">
        <f t="shared" si="715"/>
        <v>17-SC-DCS-001/O1010203/ 17-MC-DCS-001</v>
      </c>
      <c r="AB1491" s="31" t="s">
        <v>64</v>
      </c>
      <c r="AC1491" s="31" t="s">
        <v>124</v>
      </c>
      <c r="AD1491" s="31" t="s">
        <v>125</v>
      </c>
      <c r="AE1491" s="31">
        <v>0</v>
      </c>
      <c r="AF1491" s="31" t="s">
        <v>1254</v>
      </c>
      <c r="AG1491" s="31" t="s">
        <v>1839</v>
      </c>
      <c r="AH1491" s="31">
        <v>4</v>
      </c>
      <c r="AI1491" s="31">
        <v>20</v>
      </c>
      <c r="AJ1491" s="31" t="s">
        <v>57</v>
      </c>
      <c r="AK1491" s="31">
        <f t="shared" si="707"/>
        <v>32</v>
      </c>
      <c r="AL1491" s="31" t="s">
        <v>62</v>
      </c>
      <c r="AO1491" s="31" t="s">
        <v>63</v>
      </c>
      <c r="AP1491" s="31" t="s">
        <v>1407</v>
      </c>
      <c r="AQ1491" s="31" t="s">
        <v>2116</v>
      </c>
      <c r="AR1491" s="31" t="s">
        <v>5716</v>
      </c>
      <c r="AS1491" s="31" t="s">
        <v>232</v>
      </c>
      <c r="AT1491" s="14" t="s">
        <v>5724</v>
      </c>
      <c r="AU1491" s="31" t="s">
        <v>5858</v>
      </c>
      <c r="AV1491" s="31" t="s">
        <v>5796</v>
      </c>
      <c r="AW1491" s="31" t="s">
        <v>5800</v>
      </c>
      <c r="AX1491" s="31" t="s">
        <v>5724</v>
      </c>
      <c r="BK1491" s="14" t="str">
        <f t="shared" si="716"/>
        <v>TS-F-06:25/
O1010203_U20:3</v>
      </c>
      <c r="BL1491" s="14" t="str">
        <f t="shared" si="717"/>
        <v>TS-F-06:26/
O1010203_U20:4</v>
      </c>
      <c r="BM1491" s="14" t="str">
        <f t="shared" si="718"/>
        <v/>
      </c>
      <c r="BN1491" s="14"/>
      <c r="BO1491" s="14" t="str">
        <f t="shared" si="708"/>
        <v>O1010203:20A/
O1010203_U20:5</v>
      </c>
      <c r="BP1491" s="14" t="str">
        <f t="shared" si="709"/>
        <v>O1010203:20B/
O1010203_U20:6</v>
      </c>
      <c r="BQ1491" s="14"/>
      <c r="BR1491" s="14" t="str">
        <f t="shared" si="719"/>
        <v/>
      </c>
      <c r="BS1491" s="14" t="str">
        <f t="shared" si="720"/>
        <v/>
      </c>
      <c r="BW1491" s="31" t="str">
        <f t="shared" si="721"/>
        <v>20A</v>
      </c>
      <c r="BX1491" s="31" t="str">
        <f t="shared" si="722"/>
        <v>20B</v>
      </c>
      <c r="BY1491" s="31" t="str">
        <f t="shared" si="723"/>
        <v>3</v>
      </c>
      <c r="BZ1491" s="31" t="str">
        <f t="shared" si="724"/>
        <v>4</v>
      </c>
      <c r="CA1491" s="31" t="str">
        <f t="shared" si="725"/>
        <v/>
      </c>
      <c r="CB1491" s="31" t="str">
        <f t="shared" si="726"/>
        <v>5</v>
      </c>
      <c r="CC1491" s="31" t="str">
        <f t="shared" si="727"/>
        <v>6</v>
      </c>
      <c r="CD1491" s="31" t="str">
        <f t="shared" si="728"/>
        <v/>
      </c>
      <c r="CE1491" s="31" t="str">
        <f t="shared" si="729"/>
        <v/>
      </c>
      <c r="CF1491" s="31" t="e">
        <f t="shared" ca="1" si="730"/>
        <v>#NAME?</v>
      </c>
      <c r="CG1491" s="31" t="e">
        <f t="shared" ca="1" si="731"/>
        <v>#NAME?</v>
      </c>
      <c r="CH1491" s="31" t="e">
        <f t="shared" ca="1" si="732"/>
        <v>#NAME?</v>
      </c>
      <c r="CI1491" s="31" t="e">
        <f t="shared" ca="1" si="733"/>
        <v>#NAME?</v>
      </c>
    </row>
    <row r="1492" spans="1:87" s="31" customFormat="1" ht="30" hidden="1" x14ac:dyDescent="0.25">
      <c r="A1492" s="9" t="s">
        <v>4493</v>
      </c>
      <c r="B1492" s="31" t="s">
        <v>1404</v>
      </c>
      <c r="C1492" s="31" t="s">
        <v>2117</v>
      </c>
      <c r="E1492" s="14" t="s">
        <v>1777</v>
      </c>
      <c r="G1492" s="31" t="str">
        <f t="shared" si="710"/>
        <v>Сигнал</v>
      </c>
      <c r="H1492" s="31" t="s">
        <v>1768</v>
      </c>
      <c r="I1492" s="31" t="s">
        <v>4569</v>
      </c>
      <c r="J1492" s="31" t="str">
        <f t="shared" si="705"/>
        <v>DCS_DI_02</v>
      </c>
      <c r="K1492" s="14" t="s">
        <v>5866</v>
      </c>
      <c r="M1492" s="31" t="s">
        <v>2091</v>
      </c>
      <c r="N1492" s="31" t="s">
        <v>107</v>
      </c>
      <c r="O1492" s="31" t="s">
        <v>194</v>
      </c>
      <c r="P1492" s="31" t="s">
        <v>1296</v>
      </c>
      <c r="Q1492" s="31" t="s">
        <v>2092</v>
      </c>
      <c r="R1492" s="31">
        <v>27</v>
      </c>
      <c r="S1492" s="31">
        <v>28</v>
      </c>
      <c r="T1492" s="31" t="s">
        <v>62</v>
      </c>
      <c r="U1492" s="31" t="str">
        <f t="shared" si="734"/>
        <v>48</v>
      </c>
      <c r="V1492" s="14" t="str">
        <f t="shared" si="706"/>
        <v>AVK 2,5 A, AVK 2,5 A</v>
      </c>
      <c r="W1492" s="31" t="str">
        <f t="shared" si="711"/>
        <v>O1010203_U21</v>
      </c>
      <c r="X1492" s="14" t="str">
        <f t="shared" si="712"/>
        <v>HD5516</v>
      </c>
      <c r="Y1492" s="31" t="str">
        <f t="shared" si="713"/>
        <v>O1010203</v>
      </c>
      <c r="Z1492" s="31" t="str">
        <f t="shared" si="714"/>
        <v>TUA711-DIO32</v>
      </c>
      <c r="AA1492" s="14" t="str">
        <f t="shared" si="715"/>
        <v>17-SC-DCS-001/O1010203/ 17-MC-DCS-001</v>
      </c>
      <c r="AB1492" s="31" t="s">
        <v>64</v>
      </c>
      <c r="AC1492" s="31" t="s">
        <v>124</v>
      </c>
      <c r="AD1492" s="31" t="s">
        <v>125</v>
      </c>
      <c r="AE1492" s="31">
        <v>0</v>
      </c>
      <c r="AF1492" s="31" t="s">
        <v>1254</v>
      </c>
      <c r="AG1492" s="31" t="s">
        <v>1839</v>
      </c>
      <c r="AH1492" s="31">
        <v>4</v>
      </c>
      <c r="AI1492" s="31">
        <v>21</v>
      </c>
      <c r="AJ1492" s="31" t="s">
        <v>57</v>
      </c>
      <c r="AK1492" s="31">
        <f t="shared" si="707"/>
        <v>32</v>
      </c>
      <c r="AL1492" s="31" t="s">
        <v>62</v>
      </c>
      <c r="AO1492" s="31" t="s">
        <v>63</v>
      </c>
      <c r="AP1492" s="31" t="s">
        <v>1407</v>
      </c>
      <c r="AQ1492" s="31" t="s">
        <v>2118</v>
      </c>
      <c r="AR1492" s="31" t="s">
        <v>5716</v>
      </c>
      <c r="AS1492" s="31" t="s">
        <v>232</v>
      </c>
      <c r="AT1492" s="14" t="s">
        <v>5724</v>
      </c>
      <c r="AU1492" s="31" t="s">
        <v>5858</v>
      </c>
      <c r="AV1492" s="31" t="s">
        <v>5801</v>
      </c>
      <c r="AW1492" s="31" t="s">
        <v>5802</v>
      </c>
      <c r="AX1492" s="31" t="s">
        <v>5724</v>
      </c>
      <c r="BK1492" s="14" t="str">
        <f t="shared" si="716"/>
        <v>TS-F-06:27/
O1010203_U21:3</v>
      </c>
      <c r="BL1492" s="14" t="str">
        <f t="shared" si="717"/>
        <v>TS-F-06:28/
O1010203_U21:4</v>
      </c>
      <c r="BM1492" s="14" t="str">
        <f t="shared" si="718"/>
        <v/>
      </c>
      <c r="BN1492" s="14"/>
      <c r="BO1492" s="14" t="str">
        <f t="shared" si="708"/>
        <v>O1010203:21A/
O1010203_U21:5</v>
      </c>
      <c r="BP1492" s="14" t="str">
        <f t="shared" si="709"/>
        <v>O1010203:21B/
O1010203_U21:6</v>
      </c>
      <c r="BQ1492" s="14"/>
      <c r="BR1492" s="14" t="str">
        <f t="shared" si="719"/>
        <v/>
      </c>
      <c r="BS1492" s="14" t="str">
        <f t="shared" si="720"/>
        <v/>
      </c>
      <c r="BW1492" s="31" t="str">
        <f t="shared" si="721"/>
        <v>21A</v>
      </c>
      <c r="BX1492" s="31" t="str">
        <f t="shared" si="722"/>
        <v>21B</v>
      </c>
      <c r="BY1492" s="31" t="str">
        <f t="shared" si="723"/>
        <v>3</v>
      </c>
      <c r="BZ1492" s="31" t="str">
        <f t="shared" si="724"/>
        <v>4</v>
      </c>
      <c r="CA1492" s="31" t="str">
        <f t="shared" si="725"/>
        <v/>
      </c>
      <c r="CB1492" s="31" t="str">
        <f t="shared" si="726"/>
        <v>5</v>
      </c>
      <c r="CC1492" s="31" t="str">
        <f t="shared" si="727"/>
        <v>6</v>
      </c>
      <c r="CD1492" s="31" t="str">
        <f t="shared" si="728"/>
        <v/>
      </c>
      <c r="CE1492" s="31" t="str">
        <f t="shared" si="729"/>
        <v/>
      </c>
      <c r="CF1492" s="31" t="e">
        <f t="shared" ca="1" si="730"/>
        <v>#NAME?</v>
      </c>
      <c r="CG1492" s="31" t="e">
        <f t="shared" ca="1" si="731"/>
        <v>#NAME?</v>
      </c>
      <c r="CH1492" s="31" t="e">
        <f t="shared" ca="1" si="732"/>
        <v>#NAME?</v>
      </c>
      <c r="CI1492" s="31" t="e">
        <f t="shared" ca="1" si="733"/>
        <v>#NAME?</v>
      </c>
    </row>
    <row r="1493" spans="1:87" s="31" customFormat="1" ht="30" hidden="1" x14ac:dyDescent="0.25">
      <c r="A1493" s="9" t="s">
        <v>4493</v>
      </c>
      <c r="B1493" s="31" t="s">
        <v>1404</v>
      </c>
      <c r="C1493" s="31" t="s">
        <v>1405</v>
      </c>
      <c r="E1493" s="14" t="s">
        <v>1253</v>
      </c>
      <c r="G1493" s="31" t="str">
        <f t="shared" si="710"/>
        <v>Сигнал</v>
      </c>
      <c r="H1493" s="31" t="s">
        <v>1262</v>
      </c>
      <c r="I1493" s="31" t="s">
        <v>4569</v>
      </c>
      <c r="J1493" s="31" t="str">
        <f t="shared" si="705"/>
        <v>DCS_DO_01</v>
      </c>
      <c r="K1493" s="14" t="s">
        <v>5866</v>
      </c>
      <c r="M1493" s="31" t="s">
        <v>1389</v>
      </c>
      <c r="N1493" s="31" t="s">
        <v>1261</v>
      </c>
      <c r="O1493" s="31" t="s">
        <v>1287</v>
      </c>
      <c r="P1493" s="31" t="s">
        <v>1296</v>
      </c>
      <c r="Q1493" s="31" t="s">
        <v>356</v>
      </c>
      <c r="R1493" s="31">
        <v>13</v>
      </c>
      <c r="S1493" s="31">
        <v>14</v>
      </c>
      <c r="T1493" s="31" t="s">
        <v>62</v>
      </c>
      <c r="U1493" s="31" t="str">
        <f t="shared" si="734"/>
        <v>30</v>
      </c>
      <c r="V1493" s="14" t="str">
        <f t="shared" si="706"/>
        <v>AVK 2,5 A, AVK 2,5 A</v>
      </c>
      <c r="W1493" s="31" t="str">
        <f t="shared" si="711"/>
        <v/>
      </c>
      <c r="X1493" s="14" t="str">
        <f t="shared" si="712"/>
        <v/>
      </c>
      <c r="Y1493" s="31" t="str">
        <f t="shared" si="713"/>
        <v>O1010211</v>
      </c>
      <c r="Z1493" s="31" t="str">
        <f t="shared" si="714"/>
        <v>TUA711-DOR32</v>
      </c>
      <c r="AA1493" s="14" t="str">
        <f t="shared" si="715"/>
        <v>17-SC-DCS-001/O1010211/ 17-MC-DCS-001</v>
      </c>
      <c r="AB1493" s="31" t="s">
        <v>64</v>
      </c>
      <c r="AC1493" s="31" t="s">
        <v>124</v>
      </c>
      <c r="AD1493" s="31" t="s">
        <v>125</v>
      </c>
      <c r="AE1493" s="31">
        <v>0</v>
      </c>
      <c r="AF1493" s="31" t="s">
        <v>1254</v>
      </c>
      <c r="AG1493" s="31" t="s">
        <v>1408</v>
      </c>
      <c r="AH1493" s="31">
        <v>12</v>
      </c>
      <c r="AI1493" s="31">
        <v>1</v>
      </c>
      <c r="AJ1493" s="31" t="s">
        <v>1256</v>
      </c>
      <c r="AK1493" s="31">
        <f t="shared" si="707"/>
        <v>32</v>
      </c>
      <c r="AL1493" s="31">
        <v>0.25</v>
      </c>
      <c r="AO1493" s="31" t="s">
        <v>63</v>
      </c>
      <c r="AP1493" s="31" t="s">
        <v>1407</v>
      </c>
      <c r="AQ1493" s="31" t="s">
        <v>1406</v>
      </c>
      <c r="AR1493" s="31" t="s">
        <v>5716</v>
      </c>
      <c r="AS1493" s="31" t="s">
        <v>232</v>
      </c>
      <c r="AT1493" s="14" t="s">
        <v>5724</v>
      </c>
      <c r="AU1493" s="31" t="s">
        <v>5858</v>
      </c>
      <c r="AV1493" s="31" t="s">
        <v>5798</v>
      </c>
      <c r="AW1493" s="31" t="s">
        <v>5796</v>
      </c>
      <c r="AX1493" s="31" t="s">
        <v>5724</v>
      </c>
      <c r="BK1493" s="14" t="str">
        <f t="shared" si="716"/>
        <v/>
      </c>
      <c r="BL1493" s="14" t="str">
        <f t="shared" si="717"/>
        <v/>
      </c>
      <c r="BM1493" s="14" t="str">
        <f t="shared" si="718"/>
        <v/>
      </c>
      <c r="BN1493" s="14"/>
      <c r="BO1493" s="14" t="str">
        <f t="shared" si="708"/>
        <v/>
      </c>
      <c r="BP1493" s="14" t="str">
        <f t="shared" si="709"/>
        <v/>
      </c>
      <c r="BQ1493" s="14"/>
      <c r="BR1493" s="14" t="str">
        <f t="shared" si="719"/>
        <v>TS-G-04:13/
O1010211:1A</v>
      </c>
      <c r="BS1493" s="14" t="str">
        <f t="shared" si="720"/>
        <v>TS-G-04:14/
O1010211:1C</v>
      </c>
      <c r="BW1493" s="31" t="str">
        <f t="shared" si="721"/>
        <v/>
      </c>
      <c r="BX1493" s="31" t="str">
        <f t="shared" si="722"/>
        <v/>
      </c>
      <c r="BY1493" s="31" t="str">
        <f t="shared" si="723"/>
        <v/>
      </c>
      <c r="BZ1493" s="31" t="str">
        <f t="shared" si="724"/>
        <v/>
      </c>
      <c r="CA1493" s="31" t="str">
        <f t="shared" si="725"/>
        <v/>
      </c>
      <c r="CB1493" s="31" t="str">
        <f t="shared" si="726"/>
        <v/>
      </c>
      <c r="CC1493" s="31" t="str">
        <f t="shared" si="727"/>
        <v/>
      </c>
      <c r="CD1493" s="31" t="str">
        <f t="shared" si="728"/>
        <v>1A</v>
      </c>
      <c r="CE1493" s="31" t="e">
        <f t="shared" ca="1" si="729"/>
        <v>#NAME?</v>
      </c>
      <c r="CF1493" s="31" t="e">
        <f t="shared" ca="1" si="730"/>
        <v>#NAME?</v>
      </c>
      <c r="CG1493" s="31" t="e">
        <f t="shared" ca="1" si="731"/>
        <v>#NAME?</v>
      </c>
      <c r="CH1493" s="31" t="e">
        <f t="shared" ca="1" si="732"/>
        <v>#NAME?</v>
      </c>
      <c r="CI1493" s="31" t="e">
        <f t="shared" ca="1" si="733"/>
        <v>#NAME?</v>
      </c>
    </row>
    <row r="1494" spans="1:87" s="31" customFormat="1" ht="30" hidden="1" x14ac:dyDescent="0.25">
      <c r="A1494" s="9" t="s">
        <v>4493</v>
      </c>
      <c r="B1494" s="31" t="s">
        <v>1409</v>
      </c>
      <c r="C1494" s="31" t="s">
        <v>2119</v>
      </c>
      <c r="E1494" s="14" t="s">
        <v>1777</v>
      </c>
      <c r="G1494" s="31" t="str">
        <f t="shared" si="710"/>
        <v>Сигнал</v>
      </c>
      <c r="H1494" s="31" t="s">
        <v>1764</v>
      </c>
      <c r="I1494" s="31" t="s">
        <v>4568</v>
      </c>
      <c r="J1494" s="31" t="str">
        <f t="shared" si="705"/>
        <v>DCS_DI_02</v>
      </c>
      <c r="K1494" s="14" t="s">
        <v>5866</v>
      </c>
      <c r="M1494" s="31" t="s">
        <v>2091</v>
      </c>
      <c r="N1494" s="31" t="s">
        <v>107</v>
      </c>
      <c r="O1494" s="31" t="s">
        <v>197</v>
      </c>
      <c r="P1494" s="31" t="s">
        <v>1296</v>
      </c>
      <c r="Q1494" s="31" t="s">
        <v>2092</v>
      </c>
      <c r="R1494" s="31">
        <v>29</v>
      </c>
      <c r="S1494" s="31">
        <v>30</v>
      </c>
      <c r="T1494" s="31" t="s">
        <v>62</v>
      </c>
      <c r="U1494" s="31" t="str">
        <f t="shared" si="734"/>
        <v>48</v>
      </c>
      <c r="V1494" s="14" t="str">
        <f t="shared" si="706"/>
        <v>AVK 2,5 A, AVK 2,5 A</v>
      </c>
      <c r="W1494" s="31" t="str">
        <f t="shared" si="711"/>
        <v>O1010203_U22</v>
      </c>
      <c r="X1494" s="14" t="str">
        <f t="shared" si="712"/>
        <v>HD5516</v>
      </c>
      <c r="Y1494" s="31" t="str">
        <f t="shared" si="713"/>
        <v>O1010203</v>
      </c>
      <c r="Z1494" s="31" t="str">
        <f t="shared" si="714"/>
        <v>TUA711-DIO32</v>
      </c>
      <c r="AA1494" s="14" t="str">
        <f t="shared" si="715"/>
        <v>17-SC-DCS-001/O1010203/ 17-MC-DCS-001</v>
      </c>
      <c r="AB1494" s="31" t="s">
        <v>64</v>
      </c>
      <c r="AC1494" s="31" t="s">
        <v>124</v>
      </c>
      <c r="AD1494" s="31" t="s">
        <v>125</v>
      </c>
      <c r="AE1494" s="31">
        <v>0</v>
      </c>
      <c r="AF1494" s="31" t="s">
        <v>1254</v>
      </c>
      <c r="AG1494" s="31" t="s">
        <v>1839</v>
      </c>
      <c r="AH1494" s="31">
        <v>4</v>
      </c>
      <c r="AI1494" s="31">
        <v>22</v>
      </c>
      <c r="AJ1494" s="31" t="s">
        <v>57</v>
      </c>
      <c r="AK1494" s="31">
        <f t="shared" si="707"/>
        <v>32</v>
      </c>
      <c r="AL1494" s="31" t="s">
        <v>62</v>
      </c>
      <c r="AO1494" s="31" t="s">
        <v>63</v>
      </c>
      <c r="AP1494" s="31" t="s">
        <v>1412</v>
      </c>
      <c r="AQ1494" s="31" t="s">
        <v>2120</v>
      </c>
      <c r="AR1494" s="31" t="s">
        <v>5716</v>
      </c>
      <c r="AS1494" s="31" t="s">
        <v>232</v>
      </c>
      <c r="AT1494" s="14" t="s">
        <v>5724</v>
      </c>
      <c r="AU1494" s="31" t="s">
        <v>5858</v>
      </c>
      <c r="AV1494" s="31" t="s">
        <v>5796</v>
      </c>
      <c r="AW1494" s="31" t="s">
        <v>5800</v>
      </c>
      <c r="AX1494" s="31" t="s">
        <v>5724</v>
      </c>
      <c r="BK1494" s="14" t="str">
        <f t="shared" si="716"/>
        <v>TS-F-06:29/
O1010203_U22:3</v>
      </c>
      <c r="BL1494" s="14" t="str">
        <f t="shared" si="717"/>
        <v>TS-F-06:30/
O1010203_U22:4</v>
      </c>
      <c r="BM1494" s="14" t="str">
        <f t="shared" si="718"/>
        <v/>
      </c>
      <c r="BN1494" s="14"/>
      <c r="BO1494" s="14" t="str">
        <f t="shared" si="708"/>
        <v>O1010203:22A/
O1010203_U22:5</v>
      </c>
      <c r="BP1494" s="14" t="str">
        <f t="shared" si="709"/>
        <v>O1010203:22B/
O1010203_U22:6</v>
      </c>
      <c r="BQ1494" s="14"/>
      <c r="BR1494" s="14" t="str">
        <f t="shared" si="719"/>
        <v/>
      </c>
      <c r="BS1494" s="14" t="str">
        <f t="shared" si="720"/>
        <v/>
      </c>
      <c r="BW1494" s="31" t="str">
        <f t="shared" si="721"/>
        <v>22A</v>
      </c>
      <c r="BX1494" s="31" t="str">
        <f t="shared" si="722"/>
        <v>22B</v>
      </c>
      <c r="BY1494" s="31" t="str">
        <f t="shared" si="723"/>
        <v>3</v>
      </c>
      <c r="BZ1494" s="31" t="str">
        <f t="shared" si="724"/>
        <v>4</v>
      </c>
      <c r="CA1494" s="31" t="str">
        <f t="shared" si="725"/>
        <v/>
      </c>
      <c r="CB1494" s="31" t="str">
        <f t="shared" si="726"/>
        <v>5</v>
      </c>
      <c r="CC1494" s="31" t="str">
        <f t="shared" si="727"/>
        <v>6</v>
      </c>
      <c r="CD1494" s="31" t="str">
        <f t="shared" si="728"/>
        <v/>
      </c>
      <c r="CE1494" s="31" t="str">
        <f t="shared" si="729"/>
        <v/>
      </c>
      <c r="CF1494" s="31" t="e">
        <f t="shared" ca="1" si="730"/>
        <v>#NAME?</v>
      </c>
      <c r="CG1494" s="31" t="e">
        <f t="shared" ca="1" si="731"/>
        <v>#NAME?</v>
      </c>
      <c r="CH1494" s="31" t="e">
        <f t="shared" ca="1" si="732"/>
        <v>#NAME?</v>
      </c>
      <c r="CI1494" s="31" t="e">
        <f t="shared" ca="1" si="733"/>
        <v>#NAME?</v>
      </c>
    </row>
    <row r="1495" spans="1:87" s="31" customFormat="1" ht="30" hidden="1" x14ac:dyDescent="0.25">
      <c r="A1495" s="9" t="s">
        <v>4493</v>
      </c>
      <c r="B1495" s="31" t="s">
        <v>1409</v>
      </c>
      <c r="C1495" s="31" t="s">
        <v>2121</v>
      </c>
      <c r="E1495" s="14" t="s">
        <v>1777</v>
      </c>
      <c r="G1495" s="31" t="str">
        <f t="shared" si="710"/>
        <v>Сигнал</v>
      </c>
      <c r="H1495" s="31" t="s">
        <v>1768</v>
      </c>
      <c r="I1495" s="31" t="s">
        <v>4568</v>
      </c>
      <c r="J1495" s="31" t="str">
        <f t="shared" si="705"/>
        <v>DCS_DI_02</v>
      </c>
      <c r="K1495" s="14" t="s">
        <v>5866</v>
      </c>
      <c r="M1495" s="31" t="s">
        <v>2091</v>
      </c>
      <c r="N1495" s="31" t="s">
        <v>107</v>
      </c>
      <c r="O1495" s="31" t="s">
        <v>200</v>
      </c>
      <c r="P1495" s="31" t="s">
        <v>1296</v>
      </c>
      <c r="Q1495" s="31" t="s">
        <v>2092</v>
      </c>
      <c r="R1495" s="31">
        <v>31</v>
      </c>
      <c r="S1495" s="31">
        <v>32</v>
      </c>
      <c r="T1495" s="31" t="s">
        <v>62</v>
      </c>
      <c r="U1495" s="31" t="str">
        <f t="shared" si="734"/>
        <v>48</v>
      </c>
      <c r="V1495" s="14" t="str">
        <f t="shared" si="706"/>
        <v>AVK 2,5 A, AVK 2,5 A</v>
      </c>
      <c r="W1495" s="31" t="str">
        <f t="shared" si="711"/>
        <v>O1010203_U23</v>
      </c>
      <c r="X1495" s="14" t="str">
        <f t="shared" si="712"/>
        <v>HD5516</v>
      </c>
      <c r="Y1495" s="31" t="str">
        <f t="shared" si="713"/>
        <v>O1010203</v>
      </c>
      <c r="Z1495" s="31" t="str">
        <f t="shared" si="714"/>
        <v>TUA711-DIO32</v>
      </c>
      <c r="AA1495" s="14" t="str">
        <f t="shared" si="715"/>
        <v>17-SC-DCS-001/O1010203/ 17-MC-DCS-001</v>
      </c>
      <c r="AB1495" s="31" t="s">
        <v>64</v>
      </c>
      <c r="AC1495" s="31" t="s">
        <v>124</v>
      </c>
      <c r="AD1495" s="31" t="s">
        <v>125</v>
      </c>
      <c r="AE1495" s="31">
        <v>0</v>
      </c>
      <c r="AF1495" s="31" t="s">
        <v>1254</v>
      </c>
      <c r="AG1495" s="31" t="s">
        <v>1839</v>
      </c>
      <c r="AH1495" s="31">
        <v>4</v>
      </c>
      <c r="AI1495" s="31">
        <v>23</v>
      </c>
      <c r="AJ1495" s="31" t="s">
        <v>57</v>
      </c>
      <c r="AK1495" s="31">
        <f t="shared" si="707"/>
        <v>32</v>
      </c>
      <c r="AL1495" s="31" t="s">
        <v>62</v>
      </c>
      <c r="AO1495" s="31" t="s">
        <v>63</v>
      </c>
      <c r="AP1495" s="31" t="s">
        <v>1412</v>
      </c>
      <c r="AQ1495" s="31" t="s">
        <v>2122</v>
      </c>
      <c r="AR1495" s="31" t="s">
        <v>5716</v>
      </c>
      <c r="AS1495" s="31" t="s">
        <v>232</v>
      </c>
      <c r="AT1495" s="14" t="s">
        <v>5724</v>
      </c>
      <c r="AU1495" s="31" t="s">
        <v>5858</v>
      </c>
      <c r="AV1495" s="31" t="s">
        <v>5801</v>
      </c>
      <c r="AW1495" s="31" t="s">
        <v>5802</v>
      </c>
      <c r="AX1495" s="31" t="s">
        <v>5724</v>
      </c>
      <c r="BK1495" s="14" t="str">
        <f t="shared" si="716"/>
        <v>TS-F-06:31/
O1010203_U23:3</v>
      </c>
      <c r="BL1495" s="14" t="str">
        <f t="shared" si="717"/>
        <v>TS-F-06:32/
O1010203_U23:4</v>
      </c>
      <c r="BM1495" s="14" t="str">
        <f t="shared" si="718"/>
        <v/>
      </c>
      <c r="BN1495" s="14"/>
      <c r="BO1495" s="14" t="str">
        <f t="shared" si="708"/>
        <v>O1010203:23A/
O1010203_U23:5</v>
      </c>
      <c r="BP1495" s="14" t="str">
        <f t="shared" si="709"/>
        <v>O1010203:23B/
O1010203_U23:6</v>
      </c>
      <c r="BQ1495" s="14"/>
      <c r="BR1495" s="14" t="str">
        <f t="shared" si="719"/>
        <v/>
      </c>
      <c r="BS1495" s="14" t="str">
        <f t="shared" si="720"/>
        <v/>
      </c>
      <c r="BW1495" s="31" t="str">
        <f t="shared" si="721"/>
        <v>23A</v>
      </c>
      <c r="BX1495" s="31" t="str">
        <f t="shared" si="722"/>
        <v>23B</v>
      </c>
      <c r="BY1495" s="31" t="str">
        <f t="shared" si="723"/>
        <v>3</v>
      </c>
      <c r="BZ1495" s="31" t="str">
        <f t="shared" si="724"/>
        <v>4</v>
      </c>
      <c r="CA1495" s="31" t="str">
        <f t="shared" si="725"/>
        <v/>
      </c>
      <c r="CB1495" s="31" t="str">
        <f t="shared" si="726"/>
        <v>5</v>
      </c>
      <c r="CC1495" s="31" t="str">
        <f t="shared" si="727"/>
        <v>6</v>
      </c>
      <c r="CD1495" s="31" t="str">
        <f t="shared" si="728"/>
        <v/>
      </c>
      <c r="CE1495" s="31" t="str">
        <f t="shared" si="729"/>
        <v/>
      </c>
      <c r="CF1495" s="31" t="e">
        <f t="shared" ca="1" si="730"/>
        <v>#NAME?</v>
      </c>
      <c r="CG1495" s="31" t="e">
        <f t="shared" ca="1" si="731"/>
        <v>#NAME?</v>
      </c>
      <c r="CH1495" s="31" t="e">
        <f t="shared" ca="1" si="732"/>
        <v>#NAME?</v>
      </c>
      <c r="CI1495" s="31" t="e">
        <f t="shared" ca="1" si="733"/>
        <v>#NAME?</v>
      </c>
    </row>
    <row r="1496" spans="1:87" s="31" customFormat="1" ht="30" hidden="1" x14ac:dyDescent="0.25">
      <c r="A1496" s="9" t="s">
        <v>4493</v>
      </c>
      <c r="B1496" s="31" t="s">
        <v>1409</v>
      </c>
      <c r="C1496" s="31" t="s">
        <v>1410</v>
      </c>
      <c r="E1496" s="14" t="s">
        <v>1253</v>
      </c>
      <c r="G1496" s="31" t="str">
        <f t="shared" si="710"/>
        <v>Сигнал</v>
      </c>
      <c r="H1496" s="31" t="s">
        <v>1262</v>
      </c>
      <c r="I1496" s="31" t="s">
        <v>4568</v>
      </c>
      <c r="J1496" s="31" t="str">
        <f t="shared" si="705"/>
        <v>DCS_DO_01</v>
      </c>
      <c r="K1496" s="14" t="s">
        <v>5866</v>
      </c>
      <c r="M1496" s="31" t="s">
        <v>1389</v>
      </c>
      <c r="N1496" s="31" t="s">
        <v>1261</v>
      </c>
      <c r="O1496" s="31" t="s">
        <v>1289</v>
      </c>
      <c r="P1496" s="31" t="s">
        <v>1296</v>
      </c>
      <c r="Q1496" s="31" t="s">
        <v>356</v>
      </c>
      <c r="R1496" s="31">
        <v>15</v>
      </c>
      <c r="S1496" s="31">
        <v>16</v>
      </c>
      <c r="T1496" s="31" t="s">
        <v>62</v>
      </c>
      <c r="U1496" s="31" t="str">
        <f t="shared" si="734"/>
        <v>30</v>
      </c>
      <c r="V1496" s="14" t="str">
        <f t="shared" si="706"/>
        <v>AVK 2,5 A, AVK 2,5 A</v>
      </c>
      <c r="W1496" s="31" t="str">
        <f t="shared" si="711"/>
        <v/>
      </c>
      <c r="X1496" s="14" t="str">
        <f t="shared" si="712"/>
        <v/>
      </c>
      <c r="Y1496" s="31" t="str">
        <f t="shared" si="713"/>
        <v>O1010211</v>
      </c>
      <c r="Z1496" s="31" t="str">
        <f t="shared" si="714"/>
        <v>TUA711-DOR32</v>
      </c>
      <c r="AA1496" s="14" t="str">
        <f t="shared" si="715"/>
        <v>17-SC-DCS-001/O1010211/ 17-MC-DCS-001</v>
      </c>
      <c r="AB1496" s="31" t="s">
        <v>64</v>
      </c>
      <c r="AC1496" s="31" t="s">
        <v>124</v>
      </c>
      <c r="AD1496" s="31" t="s">
        <v>125</v>
      </c>
      <c r="AE1496" s="31">
        <v>0</v>
      </c>
      <c r="AF1496" s="31" t="s">
        <v>1254</v>
      </c>
      <c r="AG1496" s="31" t="s">
        <v>1408</v>
      </c>
      <c r="AH1496" s="31">
        <v>12</v>
      </c>
      <c r="AI1496" s="31">
        <v>2</v>
      </c>
      <c r="AJ1496" s="31" t="s">
        <v>1256</v>
      </c>
      <c r="AK1496" s="31">
        <f t="shared" si="707"/>
        <v>32</v>
      </c>
      <c r="AL1496" s="31">
        <v>0.25</v>
      </c>
      <c r="AO1496" s="31" t="s">
        <v>63</v>
      </c>
      <c r="AP1496" s="31" t="s">
        <v>1412</v>
      </c>
      <c r="AQ1496" s="31" t="s">
        <v>1411</v>
      </c>
      <c r="AR1496" s="31" t="s">
        <v>5716</v>
      </c>
      <c r="AS1496" s="31" t="s">
        <v>232</v>
      </c>
      <c r="AT1496" s="14" t="s">
        <v>5724</v>
      </c>
      <c r="AU1496" s="31" t="s">
        <v>5858</v>
      </c>
      <c r="AV1496" s="31" t="s">
        <v>5798</v>
      </c>
      <c r="AW1496" s="31" t="s">
        <v>5796</v>
      </c>
      <c r="AX1496" s="31" t="s">
        <v>5724</v>
      </c>
      <c r="BK1496" s="14" t="str">
        <f t="shared" si="716"/>
        <v/>
      </c>
      <c r="BL1496" s="14" t="str">
        <f t="shared" si="717"/>
        <v/>
      </c>
      <c r="BM1496" s="14" t="str">
        <f t="shared" si="718"/>
        <v/>
      </c>
      <c r="BN1496" s="14"/>
      <c r="BO1496" s="14" t="str">
        <f t="shared" si="708"/>
        <v/>
      </c>
      <c r="BP1496" s="14" t="str">
        <f t="shared" si="709"/>
        <v/>
      </c>
      <c r="BQ1496" s="14"/>
      <c r="BR1496" s="14" t="str">
        <f t="shared" si="719"/>
        <v>TS-G-04:15/
O1010211:2A</v>
      </c>
      <c r="BS1496" s="14" t="str">
        <f t="shared" si="720"/>
        <v>TS-G-04:16/
O1010211:2C</v>
      </c>
      <c r="BW1496" s="31" t="str">
        <f t="shared" si="721"/>
        <v/>
      </c>
      <c r="BX1496" s="31" t="str">
        <f t="shared" si="722"/>
        <v/>
      </c>
      <c r="BY1496" s="31" t="str">
        <f t="shared" si="723"/>
        <v/>
      </c>
      <c r="BZ1496" s="31" t="str">
        <f t="shared" si="724"/>
        <v/>
      </c>
      <c r="CA1496" s="31" t="str">
        <f t="shared" si="725"/>
        <v/>
      </c>
      <c r="CB1496" s="31" t="str">
        <f t="shared" si="726"/>
        <v/>
      </c>
      <c r="CC1496" s="31" t="str">
        <f t="shared" si="727"/>
        <v/>
      </c>
      <c r="CD1496" s="31" t="str">
        <f t="shared" si="728"/>
        <v>2A</v>
      </c>
      <c r="CE1496" s="31" t="e">
        <f t="shared" ca="1" si="729"/>
        <v>#NAME?</v>
      </c>
      <c r="CF1496" s="31" t="e">
        <f t="shared" ca="1" si="730"/>
        <v>#NAME?</v>
      </c>
      <c r="CG1496" s="31" t="e">
        <f t="shared" ca="1" si="731"/>
        <v>#NAME?</v>
      </c>
      <c r="CH1496" s="31" t="e">
        <f t="shared" ca="1" si="732"/>
        <v>#NAME?</v>
      </c>
      <c r="CI1496" s="31" t="e">
        <f t="shared" ca="1" si="733"/>
        <v>#NAME?</v>
      </c>
    </row>
    <row r="1497" spans="1:87" s="31" customFormat="1" ht="30" hidden="1" x14ac:dyDescent="0.25">
      <c r="A1497" s="9" t="s">
        <v>4493</v>
      </c>
      <c r="B1497" s="31" t="s">
        <v>1413</v>
      </c>
      <c r="C1497" s="31" t="s">
        <v>2287</v>
      </c>
      <c r="E1497" s="14" t="s">
        <v>1777</v>
      </c>
      <c r="G1497" s="31" t="str">
        <f t="shared" si="710"/>
        <v>Сигнал</v>
      </c>
      <c r="H1497" s="31" t="s">
        <v>1764</v>
      </c>
      <c r="I1497" s="31" t="s">
        <v>4568</v>
      </c>
      <c r="J1497" s="31" t="str">
        <f t="shared" si="705"/>
        <v>DCS_DI_02</v>
      </c>
      <c r="K1497" s="14" t="s">
        <v>5866</v>
      </c>
      <c r="M1497" s="31" t="s">
        <v>2290</v>
      </c>
      <c r="N1497" s="31" t="s">
        <v>113</v>
      </c>
      <c r="O1497" s="31" t="s">
        <v>58</v>
      </c>
      <c r="P1497" s="31" t="s">
        <v>2723</v>
      </c>
      <c r="Q1497" s="31" t="s">
        <v>467</v>
      </c>
      <c r="R1497" s="31">
        <v>1</v>
      </c>
      <c r="S1497" s="31">
        <v>2</v>
      </c>
      <c r="T1497" s="31" t="s">
        <v>62</v>
      </c>
      <c r="U1497" s="31" t="str">
        <f t="shared" si="734"/>
        <v>24</v>
      </c>
      <c r="V1497" s="14" t="str">
        <f t="shared" si="706"/>
        <v>AVK 2,5 A, AVK 2,5 A</v>
      </c>
      <c r="W1497" s="31" t="str">
        <f t="shared" si="711"/>
        <v>O1010205_U1</v>
      </c>
      <c r="X1497" s="14" t="str">
        <f t="shared" si="712"/>
        <v>HD5516</v>
      </c>
      <c r="Y1497" s="31" t="str">
        <f t="shared" si="713"/>
        <v>O1010205</v>
      </c>
      <c r="Z1497" s="31" t="str">
        <f t="shared" si="714"/>
        <v>TUA711-DIO32</v>
      </c>
      <c r="AA1497" s="14" t="str">
        <f t="shared" si="715"/>
        <v>17-SC-DCS-001/O1010205/ 17-MC-DCS-004</v>
      </c>
      <c r="AB1497" s="31" t="s">
        <v>64</v>
      </c>
      <c r="AC1497" s="31" t="s">
        <v>124</v>
      </c>
      <c r="AD1497" s="31" t="s">
        <v>125</v>
      </c>
      <c r="AE1497" s="31">
        <v>0</v>
      </c>
      <c r="AF1497" s="31" t="s">
        <v>1254</v>
      </c>
      <c r="AG1497" s="31" t="s">
        <v>2289</v>
      </c>
      <c r="AH1497" s="31">
        <v>6</v>
      </c>
      <c r="AI1497" s="31">
        <v>1</v>
      </c>
      <c r="AJ1497" s="31" t="s">
        <v>57</v>
      </c>
      <c r="AK1497" s="31">
        <f t="shared" si="707"/>
        <v>32</v>
      </c>
      <c r="AL1497" s="31" t="s">
        <v>62</v>
      </c>
      <c r="AM1497" s="31" t="s">
        <v>4525</v>
      </c>
      <c r="AO1497" s="31" t="s">
        <v>63</v>
      </c>
      <c r="AP1497" s="31" t="s">
        <v>1416</v>
      </c>
      <c r="AQ1497" s="31" t="s">
        <v>2288</v>
      </c>
      <c r="AR1497" s="31" t="s">
        <v>5716</v>
      </c>
      <c r="AS1497" s="31" t="s">
        <v>232</v>
      </c>
      <c r="AT1497" s="14" t="s">
        <v>5724</v>
      </c>
      <c r="AU1497" s="31" t="s">
        <v>5858</v>
      </c>
      <c r="AV1497" s="31" t="s">
        <v>5796</v>
      </c>
      <c r="AW1497" s="31" t="s">
        <v>5800</v>
      </c>
      <c r="AX1497" s="31" t="s">
        <v>5724</v>
      </c>
      <c r="BK1497" s="14" t="str">
        <f t="shared" si="716"/>
        <v>TS-Q-02:1/
O1010205_U1:3</v>
      </c>
      <c r="BL1497" s="14" t="str">
        <f t="shared" si="717"/>
        <v>TS-Q-02:2/
O1010205_U1:4</v>
      </c>
      <c r="BM1497" s="14" t="str">
        <f t="shared" si="718"/>
        <v/>
      </c>
      <c r="BN1497" s="14"/>
      <c r="BO1497" s="14" t="str">
        <f t="shared" si="708"/>
        <v>O1010205:1A/
O1010205_U1:5</v>
      </c>
      <c r="BP1497" s="14" t="str">
        <f t="shared" si="709"/>
        <v>O1010205:1B/
O1010205_U1:6</v>
      </c>
      <c r="BQ1497" s="14"/>
      <c r="BR1497" s="14" t="str">
        <f t="shared" si="719"/>
        <v/>
      </c>
      <c r="BS1497" s="14" t="str">
        <f t="shared" si="720"/>
        <v/>
      </c>
      <c r="BW1497" s="31" t="str">
        <f t="shared" si="721"/>
        <v>1A</v>
      </c>
      <c r="BX1497" s="31" t="str">
        <f t="shared" si="722"/>
        <v>1B</v>
      </c>
      <c r="BY1497" s="31" t="str">
        <f t="shared" si="723"/>
        <v>3</v>
      </c>
      <c r="BZ1497" s="31" t="str">
        <f t="shared" si="724"/>
        <v>4</v>
      </c>
      <c r="CA1497" s="31" t="str">
        <f t="shared" si="725"/>
        <v/>
      </c>
      <c r="CB1497" s="31" t="str">
        <f t="shared" si="726"/>
        <v>5</v>
      </c>
      <c r="CC1497" s="31" t="str">
        <f t="shared" si="727"/>
        <v>6</v>
      </c>
      <c r="CD1497" s="31" t="str">
        <f t="shared" si="728"/>
        <v/>
      </c>
      <c r="CE1497" s="31" t="str">
        <f t="shared" si="729"/>
        <v/>
      </c>
      <c r="CF1497" s="31" t="e">
        <f t="shared" ca="1" si="730"/>
        <v>#NAME?</v>
      </c>
      <c r="CG1497" s="31" t="e">
        <f t="shared" ca="1" si="731"/>
        <v>#NAME?</v>
      </c>
      <c r="CH1497" s="31" t="e">
        <f t="shared" ca="1" si="732"/>
        <v>#NAME?</v>
      </c>
      <c r="CI1497" s="31" t="e">
        <f t="shared" ca="1" si="733"/>
        <v>#NAME?</v>
      </c>
    </row>
    <row r="1498" spans="1:87" s="31" customFormat="1" ht="30" hidden="1" x14ac:dyDescent="0.25">
      <c r="A1498" s="9" t="s">
        <v>4493</v>
      </c>
      <c r="B1498" s="31" t="s">
        <v>1413</v>
      </c>
      <c r="C1498" s="31" t="s">
        <v>2292</v>
      </c>
      <c r="E1498" s="14" t="s">
        <v>1777</v>
      </c>
      <c r="G1498" s="31" t="str">
        <f t="shared" si="710"/>
        <v>Сигнал</v>
      </c>
      <c r="H1498" s="31" t="s">
        <v>1768</v>
      </c>
      <c r="I1498" s="31" t="s">
        <v>4568</v>
      </c>
      <c r="J1498" s="31" t="str">
        <f t="shared" si="705"/>
        <v>DCS_DI_02</v>
      </c>
      <c r="K1498" s="14" t="s">
        <v>5866</v>
      </c>
      <c r="M1498" s="31" t="s">
        <v>2290</v>
      </c>
      <c r="N1498" s="31" t="s">
        <v>113</v>
      </c>
      <c r="O1498" s="31" t="s">
        <v>103</v>
      </c>
      <c r="P1498" s="31" t="s">
        <v>2723</v>
      </c>
      <c r="Q1498" s="31" t="s">
        <v>467</v>
      </c>
      <c r="R1498" s="31">
        <v>3</v>
      </c>
      <c r="S1498" s="31">
        <v>4</v>
      </c>
      <c r="T1498" s="31" t="s">
        <v>62</v>
      </c>
      <c r="U1498" s="31" t="str">
        <f t="shared" si="734"/>
        <v>24</v>
      </c>
      <c r="V1498" s="14" t="str">
        <f t="shared" si="706"/>
        <v>AVK 2,5 A, AVK 2,5 A</v>
      </c>
      <c r="W1498" s="31" t="str">
        <f t="shared" si="711"/>
        <v>O1010205_U2</v>
      </c>
      <c r="X1498" s="14" t="str">
        <f t="shared" si="712"/>
        <v>HD5516</v>
      </c>
      <c r="Y1498" s="31" t="str">
        <f t="shared" si="713"/>
        <v>O1010205</v>
      </c>
      <c r="Z1498" s="31" t="str">
        <f t="shared" si="714"/>
        <v>TUA711-DIO32</v>
      </c>
      <c r="AA1498" s="14" t="str">
        <f t="shared" si="715"/>
        <v>17-SC-DCS-001/O1010205/ 17-MC-DCS-004</v>
      </c>
      <c r="AB1498" s="31" t="s">
        <v>64</v>
      </c>
      <c r="AC1498" s="31" t="s">
        <v>124</v>
      </c>
      <c r="AD1498" s="31" t="s">
        <v>125</v>
      </c>
      <c r="AE1498" s="31">
        <v>0</v>
      </c>
      <c r="AF1498" s="31" t="s">
        <v>1254</v>
      </c>
      <c r="AG1498" s="31" t="s">
        <v>2289</v>
      </c>
      <c r="AH1498" s="31">
        <v>6</v>
      </c>
      <c r="AI1498" s="31">
        <v>2</v>
      </c>
      <c r="AJ1498" s="31" t="s">
        <v>57</v>
      </c>
      <c r="AK1498" s="31">
        <f t="shared" si="707"/>
        <v>32</v>
      </c>
      <c r="AL1498" s="31" t="s">
        <v>62</v>
      </c>
      <c r="AM1498" s="31" t="s">
        <v>4525</v>
      </c>
      <c r="AO1498" s="31" t="s">
        <v>63</v>
      </c>
      <c r="AP1498" s="31" t="s">
        <v>1416</v>
      </c>
      <c r="AQ1498" s="31" t="s">
        <v>2293</v>
      </c>
      <c r="AR1498" s="31" t="s">
        <v>5716</v>
      </c>
      <c r="AS1498" s="31" t="s">
        <v>232</v>
      </c>
      <c r="AT1498" s="14" t="s">
        <v>5724</v>
      </c>
      <c r="AU1498" s="31" t="s">
        <v>5858</v>
      </c>
      <c r="AV1498" s="31" t="s">
        <v>5801</v>
      </c>
      <c r="AW1498" s="31" t="s">
        <v>5802</v>
      </c>
      <c r="AX1498" s="31" t="s">
        <v>5724</v>
      </c>
      <c r="BK1498" s="14" t="str">
        <f t="shared" si="716"/>
        <v>TS-Q-02:3/
O1010205_U2:3</v>
      </c>
      <c r="BL1498" s="14" t="str">
        <f t="shared" si="717"/>
        <v>TS-Q-02:4/
O1010205_U2:4</v>
      </c>
      <c r="BM1498" s="14" t="str">
        <f t="shared" si="718"/>
        <v/>
      </c>
      <c r="BN1498" s="14"/>
      <c r="BO1498" s="14" t="str">
        <f t="shared" si="708"/>
        <v>O1010205:2A/
O1010205_U2:5</v>
      </c>
      <c r="BP1498" s="14" t="str">
        <f t="shared" si="709"/>
        <v>O1010205:2B/
O1010205_U2:6</v>
      </c>
      <c r="BQ1498" s="14"/>
      <c r="BR1498" s="14" t="str">
        <f t="shared" si="719"/>
        <v/>
      </c>
      <c r="BS1498" s="14" t="str">
        <f t="shared" si="720"/>
        <v/>
      </c>
      <c r="BW1498" s="31" t="str">
        <f t="shared" si="721"/>
        <v>2A</v>
      </c>
      <c r="BX1498" s="31" t="str">
        <f t="shared" si="722"/>
        <v>2B</v>
      </c>
      <c r="BY1498" s="31" t="str">
        <f t="shared" si="723"/>
        <v>3</v>
      </c>
      <c r="BZ1498" s="31" t="str">
        <f t="shared" si="724"/>
        <v>4</v>
      </c>
      <c r="CA1498" s="31" t="str">
        <f t="shared" si="725"/>
        <v/>
      </c>
      <c r="CB1498" s="31" t="str">
        <f t="shared" si="726"/>
        <v>5</v>
      </c>
      <c r="CC1498" s="31" t="str">
        <f t="shared" si="727"/>
        <v>6</v>
      </c>
      <c r="CD1498" s="31" t="str">
        <f t="shared" si="728"/>
        <v/>
      </c>
      <c r="CE1498" s="31" t="str">
        <f t="shared" si="729"/>
        <v/>
      </c>
      <c r="CF1498" s="31" t="e">
        <f t="shared" ca="1" si="730"/>
        <v>#NAME?</v>
      </c>
      <c r="CG1498" s="31" t="e">
        <f t="shared" ca="1" si="731"/>
        <v>#NAME?</v>
      </c>
      <c r="CH1498" s="31" t="e">
        <f t="shared" ca="1" si="732"/>
        <v>#NAME?</v>
      </c>
      <c r="CI1498" s="31" t="e">
        <f t="shared" ca="1" si="733"/>
        <v>#NAME?</v>
      </c>
    </row>
    <row r="1499" spans="1:87" s="31" customFormat="1" ht="30" hidden="1" x14ac:dyDescent="0.25">
      <c r="A1499" s="9" t="s">
        <v>4493</v>
      </c>
      <c r="B1499" s="31" t="s">
        <v>1413</v>
      </c>
      <c r="C1499" s="31" t="s">
        <v>1414</v>
      </c>
      <c r="E1499" s="14" t="s">
        <v>1253</v>
      </c>
      <c r="G1499" s="31" t="str">
        <f t="shared" si="710"/>
        <v>Сигнал</v>
      </c>
      <c r="H1499" s="31" t="s">
        <v>1262</v>
      </c>
      <c r="I1499" s="31" t="s">
        <v>4568</v>
      </c>
      <c r="J1499" s="31" t="str">
        <f t="shared" si="705"/>
        <v>DCS_DO_01</v>
      </c>
      <c r="K1499" s="14" t="s">
        <v>5866</v>
      </c>
      <c r="M1499" s="31" t="s">
        <v>1389</v>
      </c>
      <c r="N1499" s="31" t="s">
        <v>1261</v>
      </c>
      <c r="O1499" s="31" t="s">
        <v>1320</v>
      </c>
      <c r="P1499" s="31" t="s">
        <v>1296</v>
      </c>
      <c r="Q1499" s="31" t="s">
        <v>356</v>
      </c>
      <c r="R1499" s="31">
        <v>17</v>
      </c>
      <c r="S1499" s="31">
        <v>18</v>
      </c>
      <c r="T1499" s="31" t="s">
        <v>62</v>
      </c>
      <c r="U1499" s="31" t="str">
        <f t="shared" si="734"/>
        <v>30</v>
      </c>
      <c r="V1499" s="14" t="str">
        <f t="shared" si="706"/>
        <v>AVK 2,5 A, AVK 2,5 A</v>
      </c>
      <c r="W1499" s="31" t="str">
        <f t="shared" si="711"/>
        <v/>
      </c>
      <c r="X1499" s="14" t="str">
        <f t="shared" si="712"/>
        <v/>
      </c>
      <c r="Y1499" s="31" t="str">
        <f t="shared" si="713"/>
        <v>O1010211</v>
      </c>
      <c r="Z1499" s="31" t="str">
        <f t="shared" si="714"/>
        <v>TUA711-DOR32</v>
      </c>
      <c r="AA1499" s="14" t="str">
        <f t="shared" si="715"/>
        <v>17-SC-DCS-001/O1010211/ 17-MC-DCS-001</v>
      </c>
      <c r="AB1499" s="31" t="s">
        <v>64</v>
      </c>
      <c r="AC1499" s="31" t="s">
        <v>124</v>
      </c>
      <c r="AD1499" s="31" t="s">
        <v>125</v>
      </c>
      <c r="AE1499" s="31">
        <v>0</v>
      </c>
      <c r="AF1499" s="31" t="s">
        <v>1254</v>
      </c>
      <c r="AG1499" s="31" t="s">
        <v>1408</v>
      </c>
      <c r="AH1499" s="31">
        <v>12</v>
      </c>
      <c r="AI1499" s="31">
        <v>3</v>
      </c>
      <c r="AJ1499" s="31" t="s">
        <v>1256</v>
      </c>
      <c r="AK1499" s="31">
        <f t="shared" si="707"/>
        <v>32</v>
      </c>
      <c r="AL1499" s="31">
        <v>0.25</v>
      </c>
      <c r="AO1499" s="31" t="s">
        <v>63</v>
      </c>
      <c r="AP1499" s="31" t="s">
        <v>1416</v>
      </c>
      <c r="AQ1499" s="31" t="s">
        <v>1415</v>
      </c>
      <c r="AR1499" s="31" t="s">
        <v>5716</v>
      </c>
      <c r="AS1499" s="31" t="s">
        <v>232</v>
      </c>
      <c r="AT1499" s="14" t="s">
        <v>5724</v>
      </c>
      <c r="AU1499" s="31" t="s">
        <v>5858</v>
      </c>
      <c r="AV1499" s="31" t="s">
        <v>5798</v>
      </c>
      <c r="AW1499" s="31" t="s">
        <v>5796</v>
      </c>
      <c r="AX1499" s="31" t="s">
        <v>5724</v>
      </c>
      <c r="BK1499" s="14" t="str">
        <f t="shared" si="716"/>
        <v/>
      </c>
      <c r="BL1499" s="14" t="str">
        <f t="shared" si="717"/>
        <v/>
      </c>
      <c r="BM1499" s="14" t="str">
        <f t="shared" si="718"/>
        <v/>
      </c>
      <c r="BN1499" s="14"/>
      <c r="BO1499" s="14" t="str">
        <f t="shared" si="708"/>
        <v/>
      </c>
      <c r="BP1499" s="14" t="str">
        <f t="shared" si="709"/>
        <v/>
      </c>
      <c r="BQ1499" s="14"/>
      <c r="BR1499" s="14" t="str">
        <f t="shared" si="719"/>
        <v>TS-G-04:17/
O1010211:3A</v>
      </c>
      <c r="BS1499" s="14" t="str">
        <f t="shared" si="720"/>
        <v>TS-G-04:18/
O1010211:3C</v>
      </c>
      <c r="BW1499" s="31" t="str">
        <f t="shared" si="721"/>
        <v/>
      </c>
      <c r="BX1499" s="31" t="str">
        <f t="shared" si="722"/>
        <v/>
      </c>
      <c r="BY1499" s="31" t="str">
        <f t="shared" si="723"/>
        <v/>
      </c>
      <c r="BZ1499" s="31" t="str">
        <f t="shared" si="724"/>
        <v/>
      </c>
      <c r="CA1499" s="31" t="str">
        <f t="shared" si="725"/>
        <v/>
      </c>
      <c r="CB1499" s="31" t="str">
        <f t="shared" si="726"/>
        <v/>
      </c>
      <c r="CC1499" s="31" t="str">
        <f t="shared" si="727"/>
        <v/>
      </c>
      <c r="CD1499" s="31" t="str">
        <f t="shared" si="728"/>
        <v>3A</v>
      </c>
      <c r="CE1499" s="31" t="e">
        <f t="shared" ca="1" si="729"/>
        <v>#NAME?</v>
      </c>
      <c r="CF1499" s="31" t="e">
        <f t="shared" ca="1" si="730"/>
        <v>#NAME?</v>
      </c>
      <c r="CG1499" s="31" t="e">
        <f t="shared" ca="1" si="731"/>
        <v>#NAME?</v>
      </c>
      <c r="CH1499" s="31" t="e">
        <f t="shared" ca="1" si="732"/>
        <v>#NAME?</v>
      </c>
      <c r="CI1499" s="31" t="e">
        <f t="shared" ca="1" si="733"/>
        <v>#NAME?</v>
      </c>
    </row>
    <row r="1500" spans="1:87" s="31" customFormat="1" ht="30" hidden="1" x14ac:dyDescent="0.25">
      <c r="A1500" s="9" t="s">
        <v>4493</v>
      </c>
      <c r="B1500" s="31" t="s">
        <v>1417</v>
      </c>
      <c r="C1500" s="31" t="s">
        <v>2294</v>
      </c>
      <c r="E1500" s="14" t="s">
        <v>1777</v>
      </c>
      <c r="G1500" s="31" t="str">
        <f t="shared" si="710"/>
        <v>Сигнал</v>
      </c>
      <c r="H1500" s="31" t="s">
        <v>1764</v>
      </c>
      <c r="I1500" s="31" t="s">
        <v>4568</v>
      </c>
      <c r="J1500" s="31" t="str">
        <f t="shared" si="705"/>
        <v>DCS_DI_02</v>
      </c>
      <c r="K1500" s="14" t="s">
        <v>5866</v>
      </c>
      <c r="M1500" s="31" t="s">
        <v>2290</v>
      </c>
      <c r="N1500" s="31" t="s">
        <v>113</v>
      </c>
      <c r="O1500" s="31" t="s">
        <v>145</v>
      </c>
      <c r="P1500" s="31" t="s">
        <v>2723</v>
      </c>
      <c r="Q1500" s="31" t="s">
        <v>467</v>
      </c>
      <c r="R1500" s="31">
        <v>5</v>
      </c>
      <c r="S1500" s="31">
        <v>6</v>
      </c>
      <c r="T1500" s="31" t="s">
        <v>62</v>
      </c>
      <c r="U1500" s="31" t="str">
        <f t="shared" si="734"/>
        <v>24</v>
      </c>
      <c r="V1500" s="14" t="str">
        <f t="shared" si="706"/>
        <v>AVK 2,5 A, AVK 2,5 A</v>
      </c>
      <c r="W1500" s="31" t="str">
        <f t="shared" si="711"/>
        <v>O1010205_U3</v>
      </c>
      <c r="X1500" s="14" t="str">
        <f t="shared" si="712"/>
        <v>HD5516</v>
      </c>
      <c r="Y1500" s="31" t="str">
        <f t="shared" si="713"/>
        <v>O1010205</v>
      </c>
      <c r="Z1500" s="31" t="str">
        <f t="shared" si="714"/>
        <v>TUA711-DIO32</v>
      </c>
      <c r="AA1500" s="14" t="str">
        <f t="shared" si="715"/>
        <v>17-SC-DCS-001/O1010205/ 17-MC-DCS-004</v>
      </c>
      <c r="AB1500" s="31" t="s">
        <v>64</v>
      </c>
      <c r="AC1500" s="31" t="s">
        <v>124</v>
      </c>
      <c r="AD1500" s="31" t="s">
        <v>125</v>
      </c>
      <c r="AE1500" s="31">
        <v>0</v>
      </c>
      <c r="AF1500" s="31" t="s">
        <v>1254</v>
      </c>
      <c r="AG1500" s="31" t="s">
        <v>2289</v>
      </c>
      <c r="AH1500" s="31">
        <v>6</v>
      </c>
      <c r="AI1500" s="31">
        <v>3</v>
      </c>
      <c r="AJ1500" s="31" t="s">
        <v>57</v>
      </c>
      <c r="AK1500" s="31">
        <f t="shared" si="707"/>
        <v>32</v>
      </c>
      <c r="AL1500" s="31" t="s">
        <v>62</v>
      </c>
      <c r="AM1500" s="31" t="s">
        <v>4525</v>
      </c>
      <c r="AO1500" s="31" t="s">
        <v>63</v>
      </c>
      <c r="AP1500" s="31" t="s">
        <v>1420</v>
      </c>
      <c r="AQ1500" s="31" t="s">
        <v>2295</v>
      </c>
      <c r="AR1500" s="31" t="s">
        <v>5716</v>
      </c>
      <c r="AS1500" s="31" t="s">
        <v>232</v>
      </c>
      <c r="AT1500" s="14" t="s">
        <v>5724</v>
      </c>
      <c r="AU1500" s="31" t="s">
        <v>5858</v>
      </c>
      <c r="AV1500" s="31" t="s">
        <v>5796</v>
      </c>
      <c r="AW1500" s="31" t="s">
        <v>5800</v>
      </c>
      <c r="AX1500" s="31" t="s">
        <v>5724</v>
      </c>
      <c r="BK1500" s="14" t="str">
        <f t="shared" si="716"/>
        <v>TS-Q-02:5/
O1010205_U3:3</v>
      </c>
      <c r="BL1500" s="14" t="str">
        <f t="shared" si="717"/>
        <v>TS-Q-02:6/
O1010205_U3:4</v>
      </c>
      <c r="BM1500" s="14" t="str">
        <f t="shared" si="718"/>
        <v/>
      </c>
      <c r="BN1500" s="14"/>
      <c r="BO1500" s="14" t="str">
        <f t="shared" si="708"/>
        <v>O1010205:3A/
O1010205_U3:5</v>
      </c>
      <c r="BP1500" s="14" t="str">
        <f t="shared" si="709"/>
        <v>O1010205:3B/
O1010205_U3:6</v>
      </c>
      <c r="BQ1500" s="14"/>
      <c r="BR1500" s="14" t="str">
        <f t="shared" si="719"/>
        <v/>
      </c>
      <c r="BS1500" s="14" t="str">
        <f t="shared" si="720"/>
        <v/>
      </c>
      <c r="BW1500" s="31" t="str">
        <f t="shared" si="721"/>
        <v>3A</v>
      </c>
      <c r="BX1500" s="31" t="str">
        <f t="shared" si="722"/>
        <v>3B</v>
      </c>
      <c r="BY1500" s="31" t="str">
        <f t="shared" si="723"/>
        <v>3</v>
      </c>
      <c r="BZ1500" s="31" t="str">
        <f t="shared" si="724"/>
        <v>4</v>
      </c>
      <c r="CA1500" s="31" t="str">
        <f t="shared" si="725"/>
        <v/>
      </c>
      <c r="CB1500" s="31" t="str">
        <f t="shared" si="726"/>
        <v>5</v>
      </c>
      <c r="CC1500" s="31" t="str">
        <f t="shared" si="727"/>
        <v>6</v>
      </c>
      <c r="CD1500" s="31" t="str">
        <f t="shared" si="728"/>
        <v/>
      </c>
      <c r="CE1500" s="31" t="str">
        <f t="shared" si="729"/>
        <v/>
      </c>
      <c r="CF1500" s="31" t="e">
        <f t="shared" ca="1" si="730"/>
        <v>#NAME?</v>
      </c>
      <c r="CG1500" s="31" t="e">
        <f t="shared" ca="1" si="731"/>
        <v>#NAME?</v>
      </c>
      <c r="CH1500" s="31" t="e">
        <f t="shared" ca="1" si="732"/>
        <v>#NAME?</v>
      </c>
      <c r="CI1500" s="31" t="e">
        <f t="shared" ca="1" si="733"/>
        <v>#NAME?</v>
      </c>
    </row>
    <row r="1501" spans="1:87" s="31" customFormat="1" ht="30" hidden="1" x14ac:dyDescent="0.25">
      <c r="A1501" s="9" t="s">
        <v>4493</v>
      </c>
      <c r="B1501" s="31" t="s">
        <v>1417</v>
      </c>
      <c r="C1501" s="31" t="s">
        <v>2296</v>
      </c>
      <c r="E1501" s="14" t="s">
        <v>1777</v>
      </c>
      <c r="G1501" s="31" t="str">
        <f t="shared" si="710"/>
        <v>Сигнал</v>
      </c>
      <c r="H1501" s="31" t="s">
        <v>1768</v>
      </c>
      <c r="I1501" s="31" t="s">
        <v>4568</v>
      </c>
      <c r="J1501" s="31" t="str">
        <f t="shared" si="705"/>
        <v>DCS_DI_02</v>
      </c>
      <c r="K1501" s="14" t="s">
        <v>5866</v>
      </c>
      <c r="M1501" s="31" t="s">
        <v>2290</v>
      </c>
      <c r="N1501" s="31" t="s">
        <v>113</v>
      </c>
      <c r="O1501" s="31" t="s">
        <v>150</v>
      </c>
      <c r="P1501" s="31" t="s">
        <v>2723</v>
      </c>
      <c r="Q1501" s="31" t="s">
        <v>467</v>
      </c>
      <c r="R1501" s="31">
        <v>7</v>
      </c>
      <c r="S1501" s="31">
        <v>8</v>
      </c>
      <c r="T1501" s="31" t="s">
        <v>62</v>
      </c>
      <c r="U1501" s="31" t="str">
        <f t="shared" si="734"/>
        <v>24</v>
      </c>
      <c r="V1501" s="14" t="str">
        <f t="shared" si="706"/>
        <v>AVK 2,5 A, AVK 2,5 A</v>
      </c>
      <c r="W1501" s="31" t="str">
        <f t="shared" si="711"/>
        <v>O1010205_U4</v>
      </c>
      <c r="X1501" s="14" t="str">
        <f t="shared" si="712"/>
        <v>HD5516</v>
      </c>
      <c r="Y1501" s="31" t="str">
        <f t="shared" si="713"/>
        <v>O1010205</v>
      </c>
      <c r="Z1501" s="31" t="str">
        <f t="shared" si="714"/>
        <v>TUA711-DIO32</v>
      </c>
      <c r="AA1501" s="14" t="str">
        <f t="shared" si="715"/>
        <v>17-SC-DCS-001/O1010205/ 17-MC-DCS-004</v>
      </c>
      <c r="AB1501" s="31" t="s">
        <v>64</v>
      </c>
      <c r="AC1501" s="31" t="s">
        <v>124</v>
      </c>
      <c r="AD1501" s="31" t="s">
        <v>125</v>
      </c>
      <c r="AE1501" s="31">
        <v>0</v>
      </c>
      <c r="AF1501" s="31" t="s">
        <v>1254</v>
      </c>
      <c r="AG1501" s="31" t="s">
        <v>2289</v>
      </c>
      <c r="AH1501" s="31">
        <v>6</v>
      </c>
      <c r="AI1501" s="31">
        <v>4</v>
      </c>
      <c r="AJ1501" s="31" t="s">
        <v>57</v>
      </c>
      <c r="AK1501" s="31">
        <f t="shared" si="707"/>
        <v>32</v>
      </c>
      <c r="AL1501" s="31" t="s">
        <v>62</v>
      </c>
      <c r="AM1501" s="31" t="s">
        <v>4525</v>
      </c>
      <c r="AO1501" s="31" t="s">
        <v>63</v>
      </c>
      <c r="AP1501" s="31" t="s">
        <v>1420</v>
      </c>
      <c r="AQ1501" s="31" t="s">
        <v>2297</v>
      </c>
      <c r="AR1501" s="31" t="s">
        <v>5716</v>
      </c>
      <c r="AS1501" s="31" t="s">
        <v>232</v>
      </c>
      <c r="AT1501" s="14" t="s">
        <v>5724</v>
      </c>
      <c r="AU1501" s="31" t="s">
        <v>5858</v>
      </c>
      <c r="AV1501" s="31" t="s">
        <v>5801</v>
      </c>
      <c r="AW1501" s="31" t="s">
        <v>5802</v>
      </c>
      <c r="AX1501" s="31" t="s">
        <v>5724</v>
      </c>
      <c r="BK1501" s="14" t="str">
        <f t="shared" si="716"/>
        <v>TS-Q-02:7/
O1010205_U4:3</v>
      </c>
      <c r="BL1501" s="14" t="str">
        <f t="shared" si="717"/>
        <v>TS-Q-02:8/
O1010205_U4:4</v>
      </c>
      <c r="BM1501" s="14" t="str">
        <f t="shared" si="718"/>
        <v/>
      </c>
      <c r="BN1501" s="14"/>
      <c r="BO1501" s="14" t="str">
        <f t="shared" si="708"/>
        <v>O1010205:4A/
O1010205_U4:5</v>
      </c>
      <c r="BP1501" s="14" t="str">
        <f t="shared" si="709"/>
        <v>O1010205:4B/
O1010205_U4:6</v>
      </c>
      <c r="BQ1501" s="14"/>
      <c r="BR1501" s="14" t="str">
        <f t="shared" si="719"/>
        <v/>
      </c>
      <c r="BS1501" s="14" t="str">
        <f t="shared" si="720"/>
        <v/>
      </c>
      <c r="BW1501" s="31" t="str">
        <f t="shared" si="721"/>
        <v>4A</v>
      </c>
      <c r="BX1501" s="31" t="str">
        <f t="shared" si="722"/>
        <v>4B</v>
      </c>
      <c r="BY1501" s="31" t="str">
        <f t="shared" si="723"/>
        <v>3</v>
      </c>
      <c r="BZ1501" s="31" t="str">
        <f t="shared" si="724"/>
        <v>4</v>
      </c>
      <c r="CA1501" s="31" t="str">
        <f t="shared" si="725"/>
        <v/>
      </c>
      <c r="CB1501" s="31" t="str">
        <f t="shared" si="726"/>
        <v>5</v>
      </c>
      <c r="CC1501" s="31" t="str">
        <f t="shared" si="727"/>
        <v>6</v>
      </c>
      <c r="CD1501" s="31" t="str">
        <f t="shared" si="728"/>
        <v/>
      </c>
      <c r="CE1501" s="31" t="str">
        <f t="shared" si="729"/>
        <v/>
      </c>
      <c r="CF1501" s="31" t="e">
        <f t="shared" ca="1" si="730"/>
        <v>#NAME?</v>
      </c>
      <c r="CG1501" s="31" t="e">
        <f t="shared" ca="1" si="731"/>
        <v>#NAME?</v>
      </c>
      <c r="CH1501" s="31" t="e">
        <f t="shared" ca="1" si="732"/>
        <v>#NAME?</v>
      </c>
      <c r="CI1501" s="31" t="e">
        <f t="shared" ca="1" si="733"/>
        <v>#NAME?</v>
      </c>
    </row>
    <row r="1502" spans="1:87" s="31" customFormat="1" ht="30" hidden="1" x14ac:dyDescent="0.25">
      <c r="A1502" s="9" t="s">
        <v>4493</v>
      </c>
      <c r="B1502" s="31" t="s">
        <v>1417</v>
      </c>
      <c r="C1502" s="31" t="s">
        <v>1418</v>
      </c>
      <c r="E1502" s="14" t="s">
        <v>1253</v>
      </c>
      <c r="G1502" s="31" t="str">
        <f t="shared" si="710"/>
        <v>Сигнал</v>
      </c>
      <c r="H1502" s="31" t="s">
        <v>1262</v>
      </c>
      <c r="I1502" s="31" t="s">
        <v>4568</v>
      </c>
      <c r="J1502" s="31" t="str">
        <f t="shared" si="705"/>
        <v>DCS_DO_01</v>
      </c>
      <c r="K1502" s="14" t="s">
        <v>5866</v>
      </c>
      <c r="M1502" s="31" t="s">
        <v>1389</v>
      </c>
      <c r="N1502" s="31" t="s">
        <v>1261</v>
      </c>
      <c r="O1502" s="31" t="s">
        <v>1325</v>
      </c>
      <c r="P1502" s="31" t="s">
        <v>1296</v>
      </c>
      <c r="Q1502" s="31" t="s">
        <v>356</v>
      </c>
      <c r="R1502" s="31">
        <v>19</v>
      </c>
      <c r="S1502" s="9" t="s">
        <v>4509</v>
      </c>
      <c r="T1502" s="31" t="s">
        <v>62</v>
      </c>
      <c r="U1502" s="31" t="str">
        <f t="shared" si="734"/>
        <v>30</v>
      </c>
      <c r="V1502" s="14" t="str">
        <f t="shared" si="706"/>
        <v>AVK 2,5 A, AVK 2,5 A</v>
      </c>
      <c r="W1502" s="31" t="str">
        <f t="shared" si="711"/>
        <v/>
      </c>
      <c r="X1502" s="14" t="str">
        <f t="shared" si="712"/>
        <v/>
      </c>
      <c r="Y1502" s="31" t="str">
        <f t="shared" si="713"/>
        <v>O1010211</v>
      </c>
      <c r="Z1502" s="31" t="str">
        <f t="shared" si="714"/>
        <v>TUA711-DOR32</v>
      </c>
      <c r="AA1502" s="14" t="str">
        <f t="shared" si="715"/>
        <v>17-SC-DCS-001/O1010211/ 17-MC-DCS-001</v>
      </c>
      <c r="AB1502" s="31" t="s">
        <v>64</v>
      </c>
      <c r="AC1502" s="31" t="s">
        <v>124</v>
      </c>
      <c r="AD1502" s="31" t="s">
        <v>125</v>
      </c>
      <c r="AE1502" s="31">
        <v>0</v>
      </c>
      <c r="AF1502" s="31" t="s">
        <v>1254</v>
      </c>
      <c r="AG1502" s="31" t="s">
        <v>1408</v>
      </c>
      <c r="AH1502" s="31">
        <v>12</v>
      </c>
      <c r="AI1502" s="31">
        <v>4</v>
      </c>
      <c r="AJ1502" s="31" t="s">
        <v>1256</v>
      </c>
      <c r="AK1502" s="31">
        <f t="shared" si="707"/>
        <v>32</v>
      </c>
      <c r="AL1502" s="31">
        <v>0.25</v>
      </c>
      <c r="AO1502" s="31" t="s">
        <v>63</v>
      </c>
      <c r="AP1502" s="31" t="s">
        <v>1420</v>
      </c>
      <c r="AQ1502" s="31" t="s">
        <v>1419</v>
      </c>
      <c r="AR1502" s="31" t="s">
        <v>5716</v>
      </c>
      <c r="AS1502" s="31" t="s">
        <v>232</v>
      </c>
      <c r="AT1502" s="14" t="s">
        <v>5724</v>
      </c>
      <c r="AU1502" s="31" t="s">
        <v>5858</v>
      </c>
      <c r="AV1502" s="31" t="s">
        <v>5798</v>
      </c>
      <c r="AW1502" s="31" t="s">
        <v>5796</v>
      </c>
      <c r="AX1502" s="31" t="s">
        <v>5724</v>
      </c>
      <c r="BK1502" s="14" t="str">
        <f t="shared" si="716"/>
        <v/>
      </c>
      <c r="BL1502" s="14" t="str">
        <f t="shared" si="717"/>
        <v/>
      </c>
      <c r="BM1502" s="14" t="str">
        <f t="shared" si="718"/>
        <v/>
      </c>
      <c r="BN1502" s="14"/>
      <c r="BO1502" s="14" t="str">
        <f t="shared" si="708"/>
        <v/>
      </c>
      <c r="BP1502" s="14" t="str">
        <f t="shared" si="709"/>
        <v/>
      </c>
      <c r="BQ1502" s="14"/>
      <c r="BR1502" s="14" t="str">
        <f t="shared" si="719"/>
        <v>TS-G-04:19/
O1010211:4A</v>
      </c>
      <c r="BS1502" s="14" t="str">
        <f t="shared" si="720"/>
        <v>TS-G-04:20/
O1010211:4C</v>
      </c>
      <c r="BW1502" s="31" t="str">
        <f t="shared" si="721"/>
        <v/>
      </c>
      <c r="BX1502" s="31" t="str">
        <f t="shared" si="722"/>
        <v/>
      </c>
      <c r="BY1502" s="31" t="str">
        <f t="shared" si="723"/>
        <v/>
      </c>
      <c r="BZ1502" s="31" t="str">
        <f t="shared" si="724"/>
        <v/>
      </c>
      <c r="CA1502" s="31" t="str">
        <f t="shared" si="725"/>
        <v/>
      </c>
      <c r="CB1502" s="31" t="str">
        <f t="shared" si="726"/>
        <v/>
      </c>
      <c r="CC1502" s="31" t="str">
        <f t="shared" si="727"/>
        <v/>
      </c>
      <c r="CD1502" s="31" t="str">
        <f t="shared" si="728"/>
        <v>4A</v>
      </c>
      <c r="CE1502" s="31" t="e">
        <f t="shared" ca="1" si="729"/>
        <v>#NAME?</v>
      </c>
      <c r="CF1502" s="31" t="e">
        <f t="shared" ca="1" si="730"/>
        <v>#NAME?</v>
      </c>
      <c r="CG1502" s="31" t="e">
        <f t="shared" ca="1" si="731"/>
        <v>#NAME?</v>
      </c>
      <c r="CH1502" s="31" t="e">
        <f t="shared" ca="1" si="732"/>
        <v>#NAME?</v>
      </c>
      <c r="CI1502" s="31" t="e">
        <f t="shared" ca="1" si="733"/>
        <v>#NAME?</v>
      </c>
    </row>
    <row r="1503" spans="1:87" s="31" customFormat="1" ht="30" hidden="1" x14ac:dyDescent="0.25">
      <c r="A1503" s="9" t="s">
        <v>4493</v>
      </c>
      <c r="B1503" s="31" t="s">
        <v>1421</v>
      </c>
      <c r="C1503" s="31" t="s">
        <v>2298</v>
      </c>
      <c r="E1503" s="14" t="s">
        <v>1777</v>
      </c>
      <c r="G1503" s="31" t="str">
        <f t="shared" si="710"/>
        <v>Сигнал</v>
      </c>
      <c r="H1503" s="31" t="s">
        <v>1764</v>
      </c>
      <c r="I1503" s="31" t="s">
        <v>4569</v>
      </c>
      <c r="J1503" s="31" t="str">
        <f t="shared" si="705"/>
        <v>DCS_DI_02</v>
      </c>
      <c r="K1503" s="14" t="s">
        <v>5866</v>
      </c>
      <c r="M1503" s="31" t="s">
        <v>2290</v>
      </c>
      <c r="N1503" s="31" t="s">
        <v>113</v>
      </c>
      <c r="O1503" s="31" t="s">
        <v>155</v>
      </c>
      <c r="P1503" s="31" t="s">
        <v>2723</v>
      </c>
      <c r="Q1503" s="31" t="s">
        <v>467</v>
      </c>
      <c r="R1503" s="31">
        <v>9</v>
      </c>
      <c r="S1503" s="31">
        <v>10</v>
      </c>
      <c r="T1503" s="31" t="s">
        <v>62</v>
      </c>
      <c r="U1503" s="31" t="str">
        <f t="shared" si="734"/>
        <v>24</v>
      </c>
      <c r="V1503" s="14" t="str">
        <f t="shared" si="706"/>
        <v>AVK 2,5 A, AVK 2,5 A</v>
      </c>
      <c r="W1503" s="31" t="str">
        <f t="shared" si="711"/>
        <v>O1010205_U5</v>
      </c>
      <c r="X1503" s="14" t="str">
        <f t="shared" si="712"/>
        <v>HD5516</v>
      </c>
      <c r="Y1503" s="31" t="str">
        <f t="shared" si="713"/>
        <v>O1010205</v>
      </c>
      <c r="Z1503" s="31" t="str">
        <f t="shared" si="714"/>
        <v>TUA711-DIO32</v>
      </c>
      <c r="AA1503" s="14" t="str">
        <f t="shared" si="715"/>
        <v>17-SC-DCS-001/O1010205/ 17-MC-DCS-004</v>
      </c>
      <c r="AB1503" s="31" t="s">
        <v>64</v>
      </c>
      <c r="AC1503" s="31" t="s">
        <v>124</v>
      </c>
      <c r="AD1503" s="31" t="s">
        <v>125</v>
      </c>
      <c r="AE1503" s="31">
        <v>0</v>
      </c>
      <c r="AF1503" s="31" t="s">
        <v>1254</v>
      </c>
      <c r="AG1503" s="31" t="s">
        <v>2289</v>
      </c>
      <c r="AH1503" s="31">
        <v>6</v>
      </c>
      <c r="AI1503" s="31">
        <v>5</v>
      </c>
      <c r="AJ1503" s="31" t="s">
        <v>57</v>
      </c>
      <c r="AK1503" s="31">
        <f t="shared" si="707"/>
        <v>32</v>
      </c>
      <c r="AL1503" s="31" t="s">
        <v>62</v>
      </c>
      <c r="AM1503" s="31" t="s">
        <v>4525</v>
      </c>
      <c r="AO1503" s="31" t="s">
        <v>63</v>
      </c>
      <c r="AP1503" s="31" t="s">
        <v>1034</v>
      </c>
      <c r="AQ1503" s="31" t="s">
        <v>2299</v>
      </c>
      <c r="AR1503" s="31" t="s">
        <v>5716</v>
      </c>
      <c r="AS1503" s="31" t="s">
        <v>232</v>
      </c>
      <c r="AT1503" s="14" t="s">
        <v>5724</v>
      </c>
      <c r="AU1503" s="31" t="s">
        <v>5858</v>
      </c>
      <c r="AV1503" s="31" t="s">
        <v>5796</v>
      </c>
      <c r="AW1503" s="31" t="s">
        <v>5800</v>
      </c>
      <c r="AX1503" s="31" t="s">
        <v>5724</v>
      </c>
      <c r="BK1503" s="14" t="str">
        <f t="shared" si="716"/>
        <v>TS-Q-02:9/
O1010205_U5:3</v>
      </c>
      <c r="BL1503" s="14" t="str">
        <f t="shared" si="717"/>
        <v>TS-Q-02:10/
O1010205_U5:4</v>
      </c>
      <c r="BM1503" s="14" t="str">
        <f t="shared" si="718"/>
        <v/>
      </c>
      <c r="BN1503" s="14"/>
      <c r="BO1503" s="14" t="str">
        <f t="shared" si="708"/>
        <v>O1010205:5A/
O1010205_U5:5</v>
      </c>
      <c r="BP1503" s="14" t="str">
        <f t="shared" si="709"/>
        <v>O1010205:5B/
O1010205_U5:6</v>
      </c>
      <c r="BQ1503" s="14"/>
      <c r="BR1503" s="14" t="str">
        <f t="shared" si="719"/>
        <v/>
      </c>
      <c r="BS1503" s="14" t="str">
        <f t="shared" si="720"/>
        <v/>
      </c>
      <c r="BW1503" s="31" t="str">
        <f t="shared" si="721"/>
        <v>5A</v>
      </c>
      <c r="BX1503" s="31" t="str">
        <f t="shared" si="722"/>
        <v>5B</v>
      </c>
      <c r="BY1503" s="31" t="str">
        <f t="shared" si="723"/>
        <v>3</v>
      </c>
      <c r="BZ1503" s="31" t="str">
        <f t="shared" si="724"/>
        <v>4</v>
      </c>
      <c r="CA1503" s="31" t="str">
        <f t="shared" si="725"/>
        <v/>
      </c>
      <c r="CB1503" s="31" t="str">
        <f t="shared" si="726"/>
        <v>5</v>
      </c>
      <c r="CC1503" s="31" t="str">
        <f t="shared" si="727"/>
        <v>6</v>
      </c>
      <c r="CD1503" s="31" t="str">
        <f t="shared" si="728"/>
        <v/>
      </c>
      <c r="CE1503" s="31" t="str">
        <f t="shared" si="729"/>
        <v/>
      </c>
      <c r="CF1503" s="31" t="e">
        <f t="shared" ca="1" si="730"/>
        <v>#NAME?</v>
      </c>
      <c r="CG1503" s="31" t="e">
        <f t="shared" ca="1" si="731"/>
        <v>#NAME?</v>
      </c>
      <c r="CH1503" s="31" t="e">
        <f t="shared" ca="1" si="732"/>
        <v>#NAME?</v>
      </c>
      <c r="CI1503" s="31" t="e">
        <f t="shared" ca="1" si="733"/>
        <v>#NAME?</v>
      </c>
    </row>
    <row r="1504" spans="1:87" s="31" customFormat="1" ht="30" hidden="1" x14ac:dyDescent="0.25">
      <c r="A1504" s="9" t="s">
        <v>4493</v>
      </c>
      <c r="B1504" s="31" t="s">
        <v>1421</v>
      </c>
      <c r="C1504" s="31" t="s">
        <v>2300</v>
      </c>
      <c r="E1504" s="14" t="s">
        <v>1777</v>
      </c>
      <c r="G1504" s="31" t="str">
        <f t="shared" si="710"/>
        <v>Сигнал</v>
      </c>
      <c r="H1504" s="31" t="s">
        <v>1768</v>
      </c>
      <c r="I1504" s="31" t="s">
        <v>4569</v>
      </c>
      <c r="J1504" s="31" t="str">
        <f t="shared" si="705"/>
        <v>DCS_DI_02</v>
      </c>
      <c r="K1504" s="14" t="s">
        <v>5866</v>
      </c>
      <c r="M1504" s="31" t="s">
        <v>2290</v>
      </c>
      <c r="N1504" s="31" t="s">
        <v>113</v>
      </c>
      <c r="O1504" s="31" t="s">
        <v>160</v>
      </c>
      <c r="P1504" s="31" t="s">
        <v>2723</v>
      </c>
      <c r="Q1504" s="31" t="s">
        <v>467</v>
      </c>
      <c r="R1504" s="31">
        <v>11</v>
      </c>
      <c r="S1504" s="31">
        <v>12</v>
      </c>
      <c r="T1504" s="31" t="s">
        <v>62</v>
      </c>
      <c r="U1504" s="31" t="str">
        <f t="shared" si="734"/>
        <v>24</v>
      </c>
      <c r="V1504" s="14" t="str">
        <f t="shared" si="706"/>
        <v>AVK 2,5 A, AVK 2,5 A</v>
      </c>
      <c r="W1504" s="31" t="str">
        <f t="shared" si="711"/>
        <v>O1010205_U6</v>
      </c>
      <c r="X1504" s="14" t="str">
        <f t="shared" si="712"/>
        <v>HD5516</v>
      </c>
      <c r="Y1504" s="31" t="str">
        <f t="shared" si="713"/>
        <v>O1010205</v>
      </c>
      <c r="Z1504" s="31" t="str">
        <f t="shared" si="714"/>
        <v>TUA711-DIO32</v>
      </c>
      <c r="AA1504" s="14" t="str">
        <f t="shared" si="715"/>
        <v>17-SC-DCS-001/O1010205/ 17-MC-DCS-004</v>
      </c>
      <c r="AB1504" s="31" t="s">
        <v>64</v>
      </c>
      <c r="AC1504" s="31" t="s">
        <v>124</v>
      </c>
      <c r="AD1504" s="31" t="s">
        <v>125</v>
      </c>
      <c r="AE1504" s="31">
        <v>0</v>
      </c>
      <c r="AF1504" s="31" t="s">
        <v>1254</v>
      </c>
      <c r="AG1504" s="31" t="s">
        <v>2289</v>
      </c>
      <c r="AH1504" s="31">
        <v>6</v>
      </c>
      <c r="AI1504" s="31">
        <v>6</v>
      </c>
      <c r="AJ1504" s="31" t="s">
        <v>57</v>
      </c>
      <c r="AK1504" s="31">
        <f t="shared" si="707"/>
        <v>32</v>
      </c>
      <c r="AL1504" s="31" t="s">
        <v>62</v>
      </c>
      <c r="AM1504" s="31" t="s">
        <v>4525</v>
      </c>
      <c r="AO1504" s="31" t="s">
        <v>63</v>
      </c>
      <c r="AP1504" s="31" t="s">
        <v>1034</v>
      </c>
      <c r="AQ1504" s="31" t="s">
        <v>2301</v>
      </c>
      <c r="AR1504" s="31" t="s">
        <v>5716</v>
      </c>
      <c r="AS1504" s="31" t="s">
        <v>232</v>
      </c>
      <c r="AT1504" s="14" t="s">
        <v>5724</v>
      </c>
      <c r="AU1504" s="31" t="s">
        <v>5858</v>
      </c>
      <c r="AV1504" s="31" t="s">
        <v>5801</v>
      </c>
      <c r="AW1504" s="31" t="s">
        <v>5802</v>
      </c>
      <c r="AX1504" s="31" t="s">
        <v>5724</v>
      </c>
      <c r="BK1504" s="14" t="str">
        <f t="shared" si="716"/>
        <v>TS-Q-02:11/
O1010205_U6:3</v>
      </c>
      <c r="BL1504" s="14" t="str">
        <f t="shared" si="717"/>
        <v>TS-Q-02:12/
O1010205_U6:4</v>
      </c>
      <c r="BM1504" s="14" t="str">
        <f t="shared" si="718"/>
        <v/>
      </c>
      <c r="BN1504" s="14"/>
      <c r="BO1504" s="14" t="str">
        <f t="shared" si="708"/>
        <v>O1010205:6A/
O1010205_U6:5</v>
      </c>
      <c r="BP1504" s="14" t="str">
        <f t="shared" si="709"/>
        <v>O1010205:6B/
O1010205_U6:6</v>
      </c>
      <c r="BQ1504" s="14"/>
      <c r="BR1504" s="14" t="str">
        <f t="shared" si="719"/>
        <v/>
      </c>
      <c r="BS1504" s="14" t="str">
        <f t="shared" si="720"/>
        <v/>
      </c>
      <c r="BW1504" s="31" t="str">
        <f t="shared" si="721"/>
        <v>6A</v>
      </c>
      <c r="BX1504" s="31" t="str">
        <f t="shared" si="722"/>
        <v>6B</v>
      </c>
      <c r="BY1504" s="31" t="str">
        <f t="shared" si="723"/>
        <v>3</v>
      </c>
      <c r="BZ1504" s="31" t="str">
        <f t="shared" si="724"/>
        <v>4</v>
      </c>
      <c r="CA1504" s="31" t="str">
        <f t="shared" si="725"/>
        <v/>
      </c>
      <c r="CB1504" s="31" t="str">
        <f t="shared" si="726"/>
        <v>5</v>
      </c>
      <c r="CC1504" s="31" t="str">
        <f t="shared" si="727"/>
        <v>6</v>
      </c>
      <c r="CD1504" s="31" t="str">
        <f t="shared" si="728"/>
        <v/>
      </c>
      <c r="CE1504" s="31" t="str">
        <f t="shared" si="729"/>
        <v/>
      </c>
      <c r="CF1504" s="31" t="e">
        <f t="shared" ca="1" si="730"/>
        <v>#NAME?</v>
      </c>
      <c r="CG1504" s="31" t="e">
        <f t="shared" ca="1" si="731"/>
        <v>#NAME?</v>
      </c>
      <c r="CH1504" s="31" t="e">
        <f t="shared" ca="1" si="732"/>
        <v>#NAME?</v>
      </c>
      <c r="CI1504" s="31" t="e">
        <f t="shared" ca="1" si="733"/>
        <v>#NAME?</v>
      </c>
    </row>
    <row r="1505" spans="1:87" s="31" customFormat="1" ht="30" hidden="1" x14ac:dyDescent="0.25">
      <c r="A1505" s="9" t="s">
        <v>4493</v>
      </c>
      <c r="B1505" s="31" t="s">
        <v>1421</v>
      </c>
      <c r="C1505" s="31" t="s">
        <v>1422</v>
      </c>
      <c r="E1505" s="14" t="s">
        <v>1253</v>
      </c>
      <c r="G1505" s="31" t="str">
        <f t="shared" si="710"/>
        <v>Сигнал</v>
      </c>
      <c r="H1505" s="31" t="s">
        <v>1262</v>
      </c>
      <c r="I1505" s="31" t="s">
        <v>4569</v>
      </c>
      <c r="J1505" s="31" t="str">
        <f t="shared" si="705"/>
        <v>DCS_DO_01</v>
      </c>
      <c r="K1505" s="14" t="s">
        <v>5866</v>
      </c>
      <c r="M1505" s="31" t="s">
        <v>1389</v>
      </c>
      <c r="N1505" s="31" t="s">
        <v>1261</v>
      </c>
      <c r="O1505" s="31" t="s">
        <v>1328</v>
      </c>
      <c r="P1505" s="31" t="s">
        <v>1296</v>
      </c>
      <c r="Q1505" s="31" t="s">
        <v>356</v>
      </c>
      <c r="R1505" s="31">
        <v>21</v>
      </c>
      <c r="S1505" s="31">
        <v>22</v>
      </c>
      <c r="T1505" s="31" t="s">
        <v>62</v>
      </c>
      <c r="U1505" s="31" t="str">
        <f t="shared" si="734"/>
        <v>30</v>
      </c>
      <c r="V1505" s="14" t="str">
        <f t="shared" si="706"/>
        <v>AVK 2,5 A, AVK 2,5 A</v>
      </c>
      <c r="W1505" s="31" t="str">
        <f t="shared" si="711"/>
        <v/>
      </c>
      <c r="X1505" s="14" t="str">
        <f t="shared" si="712"/>
        <v/>
      </c>
      <c r="Y1505" s="31" t="str">
        <f t="shared" si="713"/>
        <v>O1010211</v>
      </c>
      <c r="Z1505" s="31" t="str">
        <f t="shared" si="714"/>
        <v>TUA711-DOR32</v>
      </c>
      <c r="AA1505" s="14" t="str">
        <f t="shared" si="715"/>
        <v>17-SC-DCS-001/O1010211/ 17-MC-DCS-001</v>
      </c>
      <c r="AB1505" s="31" t="s">
        <v>64</v>
      </c>
      <c r="AC1505" s="31" t="s">
        <v>124</v>
      </c>
      <c r="AD1505" s="31" t="s">
        <v>125</v>
      </c>
      <c r="AE1505" s="31">
        <v>0</v>
      </c>
      <c r="AF1505" s="31" t="s">
        <v>1254</v>
      </c>
      <c r="AG1505" s="31" t="s">
        <v>1408</v>
      </c>
      <c r="AH1505" s="31">
        <v>12</v>
      </c>
      <c r="AI1505" s="31">
        <v>5</v>
      </c>
      <c r="AJ1505" s="31" t="s">
        <v>1256</v>
      </c>
      <c r="AK1505" s="31">
        <f t="shared" si="707"/>
        <v>32</v>
      </c>
      <c r="AL1505" s="31">
        <v>0.25</v>
      </c>
      <c r="AO1505" s="31" t="s">
        <v>63</v>
      </c>
      <c r="AP1505" s="31" t="s">
        <v>1034</v>
      </c>
      <c r="AQ1505" s="31" t="s">
        <v>1423</v>
      </c>
      <c r="AR1505" s="31" t="s">
        <v>5716</v>
      </c>
      <c r="AS1505" s="31" t="s">
        <v>232</v>
      </c>
      <c r="AT1505" s="14" t="s">
        <v>5724</v>
      </c>
      <c r="AU1505" s="31" t="s">
        <v>5858</v>
      </c>
      <c r="AV1505" s="31" t="s">
        <v>5796</v>
      </c>
      <c r="AW1505" s="31" t="s">
        <v>5798</v>
      </c>
      <c r="AX1505" s="31" t="s">
        <v>5724</v>
      </c>
      <c r="BK1505" s="14" t="str">
        <f t="shared" si="716"/>
        <v/>
      </c>
      <c r="BL1505" s="14" t="str">
        <f t="shared" si="717"/>
        <v/>
      </c>
      <c r="BM1505" s="14" t="str">
        <f t="shared" si="718"/>
        <v/>
      </c>
      <c r="BN1505" s="14"/>
      <c r="BO1505" s="14" t="str">
        <f t="shared" si="708"/>
        <v/>
      </c>
      <c r="BP1505" s="14" t="str">
        <f t="shared" si="709"/>
        <v/>
      </c>
      <c r="BQ1505" s="14"/>
      <c r="BR1505" s="14" t="str">
        <f t="shared" si="719"/>
        <v>TS-G-04:21/
O1010211:5A</v>
      </c>
      <c r="BS1505" s="14" t="str">
        <f t="shared" si="720"/>
        <v>TS-G-04:22/
O1010211:5C</v>
      </c>
      <c r="BW1505" s="31" t="str">
        <f t="shared" si="721"/>
        <v/>
      </c>
      <c r="BX1505" s="31" t="str">
        <f t="shared" si="722"/>
        <v/>
      </c>
      <c r="BY1505" s="31" t="str">
        <f t="shared" si="723"/>
        <v/>
      </c>
      <c r="BZ1505" s="31" t="str">
        <f t="shared" si="724"/>
        <v/>
      </c>
      <c r="CA1505" s="31" t="str">
        <f t="shared" si="725"/>
        <v/>
      </c>
      <c r="CB1505" s="31" t="str">
        <f t="shared" si="726"/>
        <v/>
      </c>
      <c r="CC1505" s="31" t="str">
        <f t="shared" si="727"/>
        <v/>
      </c>
      <c r="CD1505" s="31" t="str">
        <f t="shared" si="728"/>
        <v>5A</v>
      </c>
      <c r="CE1505" s="31" t="e">
        <f t="shared" ca="1" si="729"/>
        <v>#NAME?</v>
      </c>
      <c r="CF1505" s="31" t="e">
        <f t="shared" ca="1" si="730"/>
        <v>#NAME?</v>
      </c>
      <c r="CG1505" s="31" t="e">
        <f t="shared" ca="1" si="731"/>
        <v>#NAME?</v>
      </c>
      <c r="CH1505" s="31" t="e">
        <f t="shared" ca="1" si="732"/>
        <v>#NAME?</v>
      </c>
      <c r="CI1505" s="31" t="e">
        <f t="shared" ca="1" si="733"/>
        <v>#NAME?</v>
      </c>
    </row>
    <row r="1506" spans="1:87" s="31" customFormat="1" ht="30" hidden="1" x14ac:dyDescent="0.25">
      <c r="A1506" s="9" t="s">
        <v>4493</v>
      </c>
      <c r="B1506" s="31" t="s">
        <v>1424</v>
      </c>
      <c r="C1506" s="31" t="s">
        <v>2302</v>
      </c>
      <c r="E1506" s="14" t="s">
        <v>1777</v>
      </c>
      <c r="G1506" s="31" t="str">
        <f t="shared" si="710"/>
        <v>Сигнал</v>
      </c>
      <c r="H1506" s="31" t="s">
        <v>1764</v>
      </c>
      <c r="I1506" s="31" t="s">
        <v>4569</v>
      </c>
      <c r="J1506" s="31" t="str">
        <f t="shared" si="705"/>
        <v>DCS_DI_02</v>
      </c>
      <c r="K1506" s="14" t="s">
        <v>5866</v>
      </c>
      <c r="M1506" s="31" t="s">
        <v>2290</v>
      </c>
      <c r="N1506" s="31" t="s">
        <v>113</v>
      </c>
      <c r="O1506" s="31" t="s">
        <v>165</v>
      </c>
      <c r="P1506" s="31" t="s">
        <v>2723</v>
      </c>
      <c r="Q1506" s="31" t="s">
        <v>467</v>
      </c>
      <c r="R1506" s="31">
        <v>13</v>
      </c>
      <c r="S1506" s="31">
        <v>14</v>
      </c>
      <c r="T1506" s="31" t="s">
        <v>62</v>
      </c>
      <c r="U1506" s="31" t="str">
        <f t="shared" si="734"/>
        <v>24</v>
      </c>
      <c r="V1506" s="14" t="str">
        <f t="shared" si="706"/>
        <v>AVK 2,5 A, AVK 2,5 A</v>
      </c>
      <c r="W1506" s="31" t="str">
        <f t="shared" si="711"/>
        <v>O1010205_U7</v>
      </c>
      <c r="X1506" s="14" t="str">
        <f t="shared" si="712"/>
        <v>HD5516</v>
      </c>
      <c r="Y1506" s="31" t="str">
        <f t="shared" si="713"/>
        <v>O1010205</v>
      </c>
      <c r="Z1506" s="31" t="str">
        <f t="shared" si="714"/>
        <v>TUA711-DIO32</v>
      </c>
      <c r="AA1506" s="14" t="str">
        <f t="shared" si="715"/>
        <v>17-SC-DCS-001/O1010205/ 17-MC-DCS-004</v>
      </c>
      <c r="AB1506" s="31" t="s">
        <v>64</v>
      </c>
      <c r="AC1506" s="31" t="s">
        <v>124</v>
      </c>
      <c r="AD1506" s="31" t="s">
        <v>125</v>
      </c>
      <c r="AE1506" s="31">
        <v>0</v>
      </c>
      <c r="AF1506" s="31" t="s">
        <v>1254</v>
      </c>
      <c r="AG1506" s="31" t="s">
        <v>2289</v>
      </c>
      <c r="AH1506" s="31">
        <v>6</v>
      </c>
      <c r="AI1506" s="31">
        <v>7</v>
      </c>
      <c r="AJ1506" s="31" t="s">
        <v>57</v>
      </c>
      <c r="AK1506" s="31">
        <f t="shared" si="707"/>
        <v>32</v>
      </c>
      <c r="AL1506" s="31" t="s">
        <v>62</v>
      </c>
      <c r="AM1506" s="31" t="s">
        <v>4525</v>
      </c>
      <c r="AO1506" s="31" t="s">
        <v>63</v>
      </c>
      <c r="AP1506" s="31" t="s">
        <v>1034</v>
      </c>
      <c r="AQ1506" s="31" t="s">
        <v>2303</v>
      </c>
      <c r="AR1506" s="31" t="s">
        <v>5716</v>
      </c>
      <c r="AS1506" s="31" t="s">
        <v>232</v>
      </c>
      <c r="AT1506" s="14" t="s">
        <v>5724</v>
      </c>
      <c r="AU1506" s="31" t="s">
        <v>5858</v>
      </c>
      <c r="AV1506" s="31" t="s">
        <v>5796</v>
      </c>
      <c r="AW1506" s="31" t="s">
        <v>5800</v>
      </c>
      <c r="AX1506" s="31" t="s">
        <v>5724</v>
      </c>
      <c r="BK1506" s="14" t="str">
        <f t="shared" si="716"/>
        <v>TS-Q-02:13/
O1010205_U7:3</v>
      </c>
      <c r="BL1506" s="14" t="str">
        <f t="shared" si="717"/>
        <v>TS-Q-02:14/
O1010205_U7:4</v>
      </c>
      <c r="BM1506" s="14" t="str">
        <f t="shared" si="718"/>
        <v/>
      </c>
      <c r="BN1506" s="14"/>
      <c r="BO1506" s="14" t="str">
        <f t="shared" si="708"/>
        <v>O1010205:7A/
O1010205_U7:5</v>
      </c>
      <c r="BP1506" s="14" t="str">
        <f t="shared" si="709"/>
        <v>O1010205:7B/
O1010205_U7:6</v>
      </c>
      <c r="BQ1506" s="14"/>
      <c r="BR1506" s="14" t="str">
        <f t="shared" si="719"/>
        <v/>
      </c>
      <c r="BS1506" s="14" t="str">
        <f t="shared" si="720"/>
        <v/>
      </c>
      <c r="BW1506" s="31" t="str">
        <f t="shared" si="721"/>
        <v>7A</v>
      </c>
      <c r="BX1506" s="31" t="str">
        <f t="shared" si="722"/>
        <v>7B</v>
      </c>
      <c r="BY1506" s="31" t="str">
        <f t="shared" si="723"/>
        <v>3</v>
      </c>
      <c r="BZ1506" s="31" t="str">
        <f t="shared" si="724"/>
        <v>4</v>
      </c>
      <c r="CA1506" s="31" t="str">
        <f t="shared" si="725"/>
        <v/>
      </c>
      <c r="CB1506" s="31" t="str">
        <f t="shared" si="726"/>
        <v>5</v>
      </c>
      <c r="CC1506" s="31" t="str">
        <f t="shared" si="727"/>
        <v>6</v>
      </c>
      <c r="CD1506" s="31" t="str">
        <f t="shared" si="728"/>
        <v/>
      </c>
      <c r="CE1506" s="31" t="str">
        <f t="shared" si="729"/>
        <v/>
      </c>
      <c r="CF1506" s="31" t="e">
        <f t="shared" ca="1" si="730"/>
        <v>#NAME?</v>
      </c>
      <c r="CG1506" s="31" t="e">
        <f t="shared" ca="1" si="731"/>
        <v>#NAME?</v>
      </c>
      <c r="CH1506" s="31" t="e">
        <f t="shared" ca="1" si="732"/>
        <v>#NAME?</v>
      </c>
      <c r="CI1506" s="31" t="e">
        <f t="shared" ca="1" si="733"/>
        <v>#NAME?</v>
      </c>
    </row>
    <row r="1507" spans="1:87" s="31" customFormat="1" ht="30" hidden="1" x14ac:dyDescent="0.25">
      <c r="A1507" s="9" t="s">
        <v>4493</v>
      </c>
      <c r="B1507" s="31" t="s">
        <v>1424</v>
      </c>
      <c r="C1507" s="31" t="s">
        <v>2304</v>
      </c>
      <c r="E1507" s="14" t="s">
        <v>1777</v>
      </c>
      <c r="G1507" s="31" t="str">
        <f t="shared" si="710"/>
        <v>Сигнал</v>
      </c>
      <c r="H1507" s="31" t="s">
        <v>1768</v>
      </c>
      <c r="I1507" s="31" t="s">
        <v>4569</v>
      </c>
      <c r="J1507" s="31" t="str">
        <f t="shared" si="705"/>
        <v>DCS_DI_02</v>
      </c>
      <c r="K1507" s="14" t="s">
        <v>5866</v>
      </c>
      <c r="M1507" s="31" t="s">
        <v>2290</v>
      </c>
      <c r="N1507" s="31" t="s">
        <v>113</v>
      </c>
      <c r="O1507" s="31" t="s">
        <v>170</v>
      </c>
      <c r="P1507" s="31" t="s">
        <v>2723</v>
      </c>
      <c r="Q1507" s="31" t="s">
        <v>467</v>
      </c>
      <c r="R1507" s="31">
        <v>15</v>
      </c>
      <c r="S1507" s="31">
        <v>16</v>
      </c>
      <c r="T1507" s="31" t="s">
        <v>62</v>
      </c>
      <c r="U1507" s="31" t="str">
        <f t="shared" si="734"/>
        <v>24</v>
      </c>
      <c r="V1507" s="14" t="str">
        <f t="shared" si="706"/>
        <v>AVK 2,5 A, AVK 2,5 A</v>
      </c>
      <c r="W1507" s="31" t="str">
        <f t="shared" si="711"/>
        <v>O1010205_U8</v>
      </c>
      <c r="X1507" s="14" t="str">
        <f t="shared" si="712"/>
        <v>HD5516</v>
      </c>
      <c r="Y1507" s="31" t="str">
        <f t="shared" si="713"/>
        <v>O1010205</v>
      </c>
      <c r="Z1507" s="31" t="str">
        <f t="shared" si="714"/>
        <v>TUA711-DIO32</v>
      </c>
      <c r="AA1507" s="14" t="str">
        <f t="shared" si="715"/>
        <v>17-SC-DCS-001/O1010205/ 17-MC-DCS-004</v>
      </c>
      <c r="AB1507" s="31" t="s">
        <v>64</v>
      </c>
      <c r="AC1507" s="31" t="s">
        <v>124</v>
      </c>
      <c r="AD1507" s="31" t="s">
        <v>125</v>
      </c>
      <c r="AE1507" s="31">
        <v>0</v>
      </c>
      <c r="AF1507" s="31" t="s">
        <v>1254</v>
      </c>
      <c r="AG1507" s="31" t="s">
        <v>2289</v>
      </c>
      <c r="AH1507" s="31">
        <v>6</v>
      </c>
      <c r="AI1507" s="31">
        <v>8</v>
      </c>
      <c r="AJ1507" s="31" t="s">
        <v>57</v>
      </c>
      <c r="AK1507" s="31">
        <f t="shared" si="707"/>
        <v>32</v>
      </c>
      <c r="AL1507" s="31" t="s">
        <v>62</v>
      </c>
      <c r="AM1507" s="31" t="s">
        <v>4525</v>
      </c>
      <c r="AO1507" s="31" t="s">
        <v>63</v>
      </c>
      <c r="AP1507" s="31" t="s">
        <v>1034</v>
      </c>
      <c r="AQ1507" s="31" t="s">
        <v>2305</v>
      </c>
      <c r="AR1507" s="31" t="s">
        <v>5716</v>
      </c>
      <c r="AS1507" s="31" t="s">
        <v>232</v>
      </c>
      <c r="AT1507" s="14" t="s">
        <v>5724</v>
      </c>
      <c r="AU1507" s="31" t="s">
        <v>5858</v>
      </c>
      <c r="AV1507" s="31" t="s">
        <v>5801</v>
      </c>
      <c r="AW1507" s="31" t="s">
        <v>5802</v>
      </c>
      <c r="AX1507" s="31" t="s">
        <v>5724</v>
      </c>
      <c r="BK1507" s="14" t="str">
        <f t="shared" si="716"/>
        <v>TS-Q-02:15/
O1010205_U8:3</v>
      </c>
      <c r="BL1507" s="14" t="str">
        <f t="shared" si="717"/>
        <v>TS-Q-02:16/
O1010205_U8:4</v>
      </c>
      <c r="BM1507" s="14" t="str">
        <f t="shared" si="718"/>
        <v/>
      </c>
      <c r="BN1507" s="14"/>
      <c r="BO1507" s="14" t="str">
        <f t="shared" si="708"/>
        <v>O1010205:8A/
O1010205_U8:5</v>
      </c>
      <c r="BP1507" s="14" t="str">
        <f t="shared" si="709"/>
        <v>O1010205:8B/
O1010205_U8:6</v>
      </c>
      <c r="BQ1507" s="14"/>
      <c r="BR1507" s="14" t="str">
        <f t="shared" si="719"/>
        <v/>
      </c>
      <c r="BS1507" s="14" t="str">
        <f t="shared" si="720"/>
        <v/>
      </c>
      <c r="BW1507" s="31" t="str">
        <f t="shared" si="721"/>
        <v>8A</v>
      </c>
      <c r="BX1507" s="31" t="str">
        <f t="shared" si="722"/>
        <v>8B</v>
      </c>
      <c r="BY1507" s="31" t="str">
        <f t="shared" si="723"/>
        <v>3</v>
      </c>
      <c r="BZ1507" s="31" t="str">
        <f t="shared" si="724"/>
        <v>4</v>
      </c>
      <c r="CA1507" s="31" t="str">
        <f t="shared" si="725"/>
        <v/>
      </c>
      <c r="CB1507" s="31" t="str">
        <f t="shared" si="726"/>
        <v>5</v>
      </c>
      <c r="CC1507" s="31" t="str">
        <f t="shared" si="727"/>
        <v>6</v>
      </c>
      <c r="CD1507" s="31" t="str">
        <f t="shared" si="728"/>
        <v/>
      </c>
      <c r="CE1507" s="31" t="str">
        <f t="shared" si="729"/>
        <v/>
      </c>
      <c r="CF1507" s="31" t="e">
        <f t="shared" ca="1" si="730"/>
        <v>#NAME?</v>
      </c>
      <c r="CG1507" s="31" t="e">
        <f t="shared" ca="1" si="731"/>
        <v>#NAME?</v>
      </c>
      <c r="CH1507" s="31" t="e">
        <f t="shared" ca="1" si="732"/>
        <v>#NAME?</v>
      </c>
      <c r="CI1507" s="31" t="e">
        <f t="shared" ca="1" si="733"/>
        <v>#NAME?</v>
      </c>
    </row>
    <row r="1508" spans="1:87" s="31" customFormat="1" ht="30" hidden="1" x14ac:dyDescent="0.25">
      <c r="A1508" s="9" t="s">
        <v>4493</v>
      </c>
      <c r="B1508" s="31" t="s">
        <v>1424</v>
      </c>
      <c r="C1508" s="31" t="s">
        <v>1425</v>
      </c>
      <c r="E1508" s="14" t="s">
        <v>1253</v>
      </c>
      <c r="G1508" s="31" t="str">
        <f t="shared" si="710"/>
        <v>Сигнал</v>
      </c>
      <c r="H1508" s="31" t="s">
        <v>1262</v>
      </c>
      <c r="I1508" s="31" t="s">
        <v>4569</v>
      </c>
      <c r="J1508" s="31" t="str">
        <f t="shared" si="705"/>
        <v>DCS_DO_01</v>
      </c>
      <c r="K1508" s="14" t="s">
        <v>5866</v>
      </c>
      <c r="M1508" s="31" t="s">
        <v>1389</v>
      </c>
      <c r="N1508" s="31" t="s">
        <v>1261</v>
      </c>
      <c r="O1508" s="31" t="s">
        <v>1331</v>
      </c>
      <c r="P1508" s="31" t="s">
        <v>1296</v>
      </c>
      <c r="Q1508" s="31" t="s">
        <v>356</v>
      </c>
      <c r="R1508" s="31">
        <v>23</v>
      </c>
      <c r="S1508" s="31">
        <v>24</v>
      </c>
      <c r="T1508" s="31" t="s">
        <v>62</v>
      </c>
      <c r="U1508" s="31" t="str">
        <f t="shared" si="734"/>
        <v>30</v>
      </c>
      <c r="V1508" s="14" t="str">
        <f t="shared" si="706"/>
        <v>AVK 2,5 A, AVK 2,5 A</v>
      </c>
      <c r="W1508" s="31" t="str">
        <f t="shared" si="711"/>
        <v/>
      </c>
      <c r="X1508" s="14" t="str">
        <f t="shared" si="712"/>
        <v/>
      </c>
      <c r="Y1508" s="31" t="str">
        <f t="shared" si="713"/>
        <v>O1010211</v>
      </c>
      <c r="Z1508" s="31" t="str">
        <f t="shared" si="714"/>
        <v>TUA711-DOR32</v>
      </c>
      <c r="AA1508" s="14" t="str">
        <f t="shared" si="715"/>
        <v>17-SC-DCS-001/O1010211/ 17-MC-DCS-001</v>
      </c>
      <c r="AB1508" s="31" t="s">
        <v>64</v>
      </c>
      <c r="AC1508" s="31" t="s">
        <v>124</v>
      </c>
      <c r="AD1508" s="31" t="s">
        <v>125</v>
      </c>
      <c r="AE1508" s="31">
        <v>0</v>
      </c>
      <c r="AF1508" s="31" t="s">
        <v>1254</v>
      </c>
      <c r="AG1508" s="31" t="s">
        <v>1408</v>
      </c>
      <c r="AH1508" s="31">
        <v>12</v>
      </c>
      <c r="AI1508" s="31">
        <v>6</v>
      </c>
      <c r="AJ1508" s="31" t="s">
        <v>1256</v>
      </c>
      <c r="AK1508" s="31">
        <f t="shared" si="707"/>
        <v>32</v>
      </c>
      <c r="AL1508" s="31">
        <v>0.25</v>
      </c>
      <c r="AO1508" s="31" t="s">
        <v>63</v>
      </c>
      <c r="AP1508" s="31" t="s">
        <v>1034</v>
      </c>
      <c r="AQ1508" s="31" t="s">
        <v>1423</v>
      </c>
      <c r="AR1508" s="31" t="s">
        <v>5716</v>
      </c>
      <c r="AS1508" s="31" t="s">
        <v>232</v>
      </c>
      <c r="AT1508" s="14" t="s">
        <v>5724</v>
      </c>
      <c r="AU1508" s="31" t="s">
        <v>5858</v>
      </c>
      <c r="AV1508" s="31" t="s">
        <v>5798</v>
      </c>
      <c r="AW1508" s="31" t="s">
        <v>5796</v>
      </c>
      <c r="AX1508" s="31" t="s">
        <v>5724</v>
      </c>
      <c r="BK1508" s="14" t="str">
        <f t="shared" si="716"/>
        <v/>
      </c>
      <c r="BL1508" s="14" t="str">
        <f t="shared" si="717"/>
        <v/>
      </c>
      <c r="BM1508" s="14" t="str">
        <f t="shared" si="718"/>
        <v/>
      </c>
      <c r="BN1508" s="14"/>
      <c r="BO1508" s="14" t="str">
        <f t="shared" si="708"/>
        <v/>
      </c>
      <c r="BP1508" s="14" t="str">
        <f t="shared" si="709"/>
        <v/>
      </c>
      <c r="BQ1508" s="14"/>
      <c r="BR1508" s="14" t="str">
        <f t="shared" si="719"/>
        <v>TS-G-04:23/
O1010211:6A</v>
      </c>
      <c r="BS1508" s="14" t="str">
        <f t="shared" si="720"/>
        <v>TS-G-04:24/
O1010211:6C</v>
      </c>
      <c r="BW1508" s="31" t="str">
        <f t="shared" si="721"/>
        <v/>
      </c>
      <c r="BX1508" s="31" t="str">
        <f t="shared" si="722"/>
        <v/>
      </c>
      <c r="BY1508" s="31" t="str">
        <f t="shared" si="723"/>
        <v/>
      </c>
      <c r="BZ1508" s="31" t="str">
        <f t="shared" si="724"/>
        <v/>
      </c>
      <c r="CA1508" s="31" t="str">
        <f t="shared" si="725"/>
        <v/>
      </c>
      <c r="CB1508" s="31" t="str">
        <f t="shared" si="726"/>
        <v/>
      </c>
      <c r="CC1508" s="31" t="str">
        <f t="shared" si="727"/>
        <v/>
      </c>
      <c r="CD1508" s="31" t="str">
        <f t="shared" si="728"/>
        <v>6A</v>
      </c>
      <c r="CE1508" s="31" t="e">
        <f t="shared" ca="1" si="729"/>
        <v>#NAME?</v>
      </c>
      <c r="CF1508" s="31" t="e">
        <f t="shared" ca="1" si="730"/>
        <v>#NAME?</v>
      </c>
      <c r="CG1508" s="31" t="e">
        <f t="shared" ca="1" si="731"/>
        <v>#NAME?</v>
      </c>
      <c r="CH1508" s="31" t="e">
        <f t="shared" ca="1" si="732"/>
        <v>#NAME?</v>
      </c>
      <c r="CI1508" s="31" t="e">
        <f t="shared" ca="1" si="733"/>
        <v>#NAME?</v>
      </c>
    </row>
    <row r="1509" spans="1:87" s="31" customFormat="1" ht="30" hidden="1" x14ac:dyDescent="0.25">
      <c r="A1509" s="9" t="s">
        <v>4493</v>
      </c>
      <c r="B1509" s="31" t="s">
        <v>2259</v>
      </c>
      <c r="C1509" s="31" t="s">
        <v>2260</v>
      </c>
      <c r="E1509" s="14" t="s">
        <v>1777</v>
      </c>
      <c r="G1509" s="31" t="str">
        <f t="shared" si="710"/>
        <v>Сигнал</v>
      </c>
      <c r="H1509" s="31" t="s">
        <v>1764</v>
      </c>
      <c r="I1509" s="31" t="s">
        <v>4534</v>
      </c>
      <c r="J1509" s="31" t="str">
        <f t="shared" si="705"/>
        <v>DCS_DI_02</v>
      </c>
      <c r="K1509" s="14" t="s">
        <v>5866</v>
      </c>
      <c r="M1509" s="31" t="s">
        <v>2243</v>
      </c>
      <c r="N1509" s="31" t="s">
        <v>107</v>
      </c>
      <c r="O1509" s="31" t="s">
        <v>176</v>
      </c>
      <c r="P1509" s="31" t="s">
        <v>61</v>
      </c>
      <c r="Q1509" s="31" t="s">
        <v>2244</v>
      </c>
      <c r="R1509" s="31">
        <v>17</v>
      </c>
      <c r="S1509" s="31">
        <v>18</v>
      </c>
      <c r="T1509" s="31" t="s">
        <v>62</v>
      </c>
      <c r="U1509" s="31" t="str">
        <f t="shared" si="734"/>
        <v>48</v>
      </c>
      <c r="V1509" s="14" t="str">
        <f t="shared" si="706"/>
        <v>AVK 2,5 A, AVK 2,5 A</v>
      </c>
      <c r="W1509" s="31" t="str">
        <f t="shared" si="711"/>
        <v>O1011104_U1</v>
      </c>
      <c r="X1509" s="14" t="str">
        <f t="shared" si="712"/>
        <v>HD5516</v>
      </c>
      <c r="Y1509" s="31" t="str">
        <f t="shared" si="713"/>
        <v>O1011104</v>
      </c>
      <c r="Z1509" s="31" t="str">
        <f t="shared" si="714"/>
        <v>TUA711-DIO32</v>
      </c>
      <c r="AA1509" s="14" t="str">
        <f t="shared" si="715"/>
        <v>17-SC-DCS-002/O1011104/ 17-MC-DCS-002</v>
      </c>
      <c r="AB1509" s="31" t="s">
        <v>64</v>
      </c>
      <c r="AC1509" s="31" t="s">
        <v>54</v>
      </c>
      <c r="AD1509" s="31" t="s">
        <v>125</v>
      </c>
      <c r="AE1509" s="31">
        <v>1</v>
      </c>
      <c r="AF1509" s="31" t="s">
        <v>55</v>
      </c>
      <c r="AG1509" s="31" t="s">
        <v>2263</v>
      </c>
      <c r="AH1509" s="31">
        <v>5</v>
      </c>
      <c r="AI1509" s="31">
        <v>1</v>
      </c>
      <c r="AJ1509" s="31" t="s">
        <v>57</v>
      </c>
      <c r="AK1509" s="31">
        <f t="shared" si="707"/>
        <v>32</v>
      </c>
      <c r="AL1509" s="31" t="s">
        <v>62</v>
      </c>
      <c r="AO1509" s="31" t="s">
        <v>63</v>
      </c>
      <c r="AP1509" s="31" t="s">
        <v>2262</v>
      </c>
      <c r="AQ1509" s="14" t="s">
        <v>2261</v>
      </c>
      <c r="AR1509" s="31" t="s">
        <v>5716</v>
      </c>
      <c r="AS1509" s="31" t="s">
        <v>68</v>
      </c>
      <c r="AT1509" s="14" t="s">
        <v>5724</v>
      </c>
      <c r="AU1509" s="31" t="s">
        <v>5858</v>
      </c>
      <c r="AV1509" s="31" t="s">
        <v>5796</v>
      </c>
      <c r="AW1509" s="31" t="s">
        <v>5800</v>
      </c>
      <c r="AX1509" s="31" t="s">
        <v>5724</v>
      </c>
      <c r="BK1509" s="14" t="str">
        <f t="shared" si="716"/>
        <v>TS-R-03:17/
O1011104_U1:3</v>
      </c>
      <c r="BL1509" s="14" t="str">
        <f t="shared" si="717"/>
        <v>TS-R-03:18/
O1011104_U1:4</v>
      </c>
      <c r="BM1509" s="14" t="str">
        <f t="shared" si="718"/>
        <v/>
      </c>
      <c r="BN1509" s="14"/>
      <c r="BO1509" s="14" t="str">
        <f t="shared" si="708"/>
        <v>O1011104:1A/
O1011104_U1:5</v>
      </c>
      <c r="BP1509" s="14" t="str">
        <f t="shared" si="709"/>
        <v>O1011104:1B/
O1011104_U1:6</v>
      </c>
      <c r="BQ1509" s="14"/>
      <c r="BR1509" s="14" t="str">
        <f t="shared" si="719"/>
        <v/>
      </c>
      <c r="BS1509" s="14" t="str">
        <f t="shared" si="720"/>
        <v/>
      </c>
      <c r="BW1509" s="31" t="str">
        <f t="shared" si="721"/>
        <v>1A</v>
      </c>
      <c r="BX1509" s="31" t="str">
        <f t="shared" si="722"/>
        <v>1B</v>
      </c>
      <c r="BY1509" s="31" t="str">
        <f t="shared" si="723"/>
        <v>3</v>
      </c>
      <c r="BZ1509" s="31" t="str">
        <f t="shared" si="724"/>
        <v>4</v>
      </c>
      <c r="CA1509" s="31" t="str">
        <f t="shared" si="725"/>
        <v/>
      </c>
      <c r="CB1509" s="31" t="str">
        <f t="shared" si="726"/>
        <v>5</v>
      </c>
      <c r="CC1509" s="31" t="str">
        <f t="shared" si="727"/>
        <v>6</v>
      </c>
      <c r="CD1509" s="31" t="str">
        <f t="shared" si="728"/>
        <v/>
      </c>
      <c r="CE1509" s="31" t="str">
        <f t="shared" si="729"/>
        <v/>
      </c>
      <c r="CF1509" s="31" t="e">
        <f t="shared" ca="1" si="730"/>
        <v>#NAME?</v>
      </c>
      <c r="CG1509" s="31" t="e">
        <f t="shared" ca="1" si="731"/>
        <v>#NAME?</v>
      </c>
      <c r="CH1509" s="31" t="e">
        <f t="shared" ca="1" si="732"/>
        <v>#NAME?</v>
      </c>
      <c r="CI1509" s="31" t="e">
        <f t="shared" ca="1" si="733"/>
        <v>#NAME?</v>
      </c>
    </row>
    <row r="1510" spans="1:87" s="31" customFormat="1" ht="30" hidden="1" x14ac:dyDescent="0.25">
      <c r="A1510" s="9" t="s">
        <v>4493</v>
      </c>
      <c r="B1510" s="31" t="s">
        <v>2259</v>
      </c>
      <c r="C1510" s="31" t="s">
        <v>2264</v>
      </c>
      <c r="E1510" s="14" t="s">
        <v>1777</v>
      </c>
      <c r="G1510" s="31" t="str">
        <f t="shared" si="710"/>
        <v>Сигнал</v>
      </c>
      <c r="H1510" s="31" t="s">
        <v>2266</v>
      </c>
      <c r="I1510" s="31" t="s">
        <v>4534</v>
      </c>
      <c r="J1510" s="31" t="str">
        <f t="shared" si="705"/>
        <v>DCS_DI_02</v>
      </c>
      <c r="K1510" s="14" t="s">
        <v>5866</v>
      </c>
      <c r="M1510" s="31" t="s">
        <v>2243</v>
      </c>
      <c r="N1510" s="31" t="s">
        <v>107</v>
      </c>
      <c r="O1510" s="31" t="s">
        <v>182</v>
      </c>
      <c r="P1510" s="31" t="s">
        <v>61</v>
      </c>
      <c r="Q1510" s="31" t="s">
        <v>2244</v>
      </c>
      <c r="R1510" s="31">
        <v>19</v>
      </c>
      <c r="S1510" s="31">
        <v>20</v>
      </c>
      <c r="T1510" s="31" t="s">
        <v>62</v>
      </c>
      <c r="U1510" s="31" t="str">
        <f t="shared" si="734"/>
        <v>48</v>
      </c>
      <c r="V1510" s="14" t="str">
        <f t="shared" si="706"/>
        <v>AVK 2,5 A, AVK 2,5 A</v>
      </c>
      <c r="W1510" s="31" t="str">
        <f t="shared" si="711"/>
        <v>O1011104_U2</v>
      </c>
      <c r="X1510" s="14" t="str">
        <f t="shared" si="712"/>
        <v>HD5516</v>
      </c>
      <c r="Y1510" s="31" t="str">
        <f t="shared" si="713"/>
        <v>O1011104</v>
      </c>
      <c r="Z1510" s="31" t="str">
        <f t="shared" si="714"/>
        <v>TUA711-DIO32</v>
      </c>
      <c r="AA1510" s="14" t="str">
        <f t="shared" si="715"/>
        <v>17-SC-DCS-002/O1011104/ 17-MC-DCS-002</v>
      </c>
      <c r="AB1510" s="31" t="s">
        <v>64</v>
      </c>
      <c r="AC1510" s="31" t="s">
        <v>54</v>
      </c>
      <c r="AD1510" s="31" t="s">
        <v>125</v>
      </c>
      <c r="AE1510" s="31">
        <v>1</v>
      </c>
      <c r="AF1510" s="31" t="s">
        <v>55</v>
      </c>
      <c r="AG1510" s="31" t="s">
        <v>2263</v>
      </c>
      <c r="AH1510" s="31">
        <v>5</v>
      </c>
      <c r="AI1510" s="31">
        <v>2</v>
      </c>
      <c r="AJ1510" s="31" t="s">
        <v>57</v>
      </c>
      <c r="AK1510" s="31">
        <f t="shared" si="707"/>
        <v>32</v>
      </c>
      <c r="AL1510" s="31" t="s">
        <v>62</v>
      </c>
      <c r="AO1510" s="31" t="s">
        <v>63</v>
      </c>
      <c r="AP1510" s="31" t="s">
        <v>2262</v>
      </c>
      <c r="AQ1510" s="14" t="s">
        <v>2265</v>
      </c>
      <c r="AR1510" s="31" t="s">
        <v>5716</v>
      </c>
      <c r="AS1510" s="31" t="s">
        <v>68</v>
      </c>
      <c r="AT1510" s="14" t="s">
        <v>5724</v>
      </c>
      <c r="AU1510" s="31" t="s">
        <v>5858</v>
      </c>
      <c r="AV1510" s="31" t="s">
        <v>5801</v>
      </c>
      <c r="AW1510" s="31" t="s">
        <v>5802</v>
      </c>
      <c r="AX1510" s="31" t="s">
        <v>5724</v>
      </c>
      <c r="BK1510" s="14" t="str">
        <f t="shared" si="716"/>
        <v>TS-R-03:19/
O1011104_U2:3</v>
      </c>
      <c r="BL1510" s="14" t="str">
        <f t="shared" si="717"/>
        <v>TS-R-03:20/
O1011104_U2:4</v>
      </c>
      <c r="BM1510" s="14" t="str">
        <f t="shared" si="718"/>
        <v/>
      </c>
      <c r="BN1510" s="14"/>
      <c r="BO1510" s="14" t="str">
        <f t="shared" si="708"/>
        <v>O1011104:2A/
O1011104_U2:5</v>
      </c>
      <c r="BP1510" s="14" t="str">
        <f t="shared" si="709"/>
        <v>O1011104:2B/
O1011104_U2:6</v>
      </c>
      <c r="BQ1510" s="14"/>
      <c r="BR1510" s="14" t="str">
        <f t="shared" si="719"/>
        <v/>
      </c>
      <c r="BS1510" s="14" t="str">
        <f t="shared" si="720"/>
        <v/>
      </c>
      <c r="BW1510" s="31" t="str">
        <f t="shared" si="721"/>
        <v>2A</v>
      </c>
      <c r="BX1510" s="31" t="str">
        <f t="shared" si="722"/>
        <v>2B</v>
      </c>
      <c r="BY1510" s="31" t="str">
        <f t="shared" si="723"/>
        <v>3</v>
      </c>
      <c r="BZ1510" s="31" t="str">
        <f t="shared" si="724"/>
        <v>4</v>
      </c>
      <c r="CA1510" s="31" t="str">
        <f t="shared" si="725"/>
        <v/>
      </c>
      <c r="CB1510" s="31" t="str">
        <f t="shared" si="726"/>
        <v>5</v>
      </c>
      <c r="CC1510" s="31" t="str">
        <f t="shared" si="727"/>
        <v>6</v>
      </c>
      <c r="CD1510" s="31" t="str">
        <f t="shared" si="728"/>
        <v/>
      </c>
      <c r="CE1510" s="31" t="str">
        <f t="shared" si="729"/>
        <v/>
      </c>
      <c r="CF1510" s="31" t="e">
        <f t="shared" ca="1" si="730"/>
        <v>#NAME?</v>
      </c>
      <c r="CG1510" s="31" t="e">
        <f t="shared" ca="1" si="731"/>
        <v>#NAME?</v>
      </c>
      <c r="CH1510" s="31" t="e">
        <f t="shared" ca="1" si="732"/>
        <v>#NAME?</v>
      </c>
      <c r="CI1510" s="31" t="e">
        <f t="shared" ca="1" si="733"/>
        <v>#NAME?</v>
      </c>
    </row>
    <row r="1511" spans="1:87" s="31" customFormat="1" ht="30" hidden="1" x14ac:dyDescent="0.25">
      <c r="A1511" s="9" t="s">
        <v>4493</v>
      </c>
      <c r="B1511" s="31" t="s">
        <v>2259</v>
      </c>
      <c r="C1511" s="31" t="s">
        <v>4379</v>
      </c>
      <c r="E1511" s="14" t="s">
        <v>1253</v>
      </c>
      <c r="G1511" s="31" t="str">
        <f t="shared" si="710"/>
        <v>Сигнал</v>
      </c>
      <c r="H1511" s="31" t="s">
        <v>1262</v>
      </c>
      <c r="I1511" s="31" t="s">
        <v>4534</v>
      </c>
      <c r="J1511" s="31" t="str">
        <f t="shared" si="705"/>
        <v>DCS_DO_01</v>
      </c>
      <c r="K1511" s="14" t="s">
        <v>5866</v>
      </c>
      <c r="M1511" s="31" t="s">
        <v>4381</v>
      </c>
      <c r="N1511" s="31" t="s">
        <v>2188</v>
      </c>
      <c r="O1511" s="31" t="s">
        <v>1257</v>
      </c>
      <c r="P1511" s="31" t="s">
        <v>1686</v>
      </c>
      <c r="Q1511" s="31" t="s">
        <v>4382</v>
      </c>
      <c r="R1511" s="31">
        <v>1</v>
      </c>
      <c r="S1511" s="31">
        <v>2</v>
      </c>
      <c r="T1511" s="31" t="s">
        <v>62</v>
      </c>
      <c r="U1511" s="31" t="str">
        <f t="shared" si="734"/>
        <v>2</v>
      </c>
      <c r="V1511" s="14" t="str">
        <f t="shared" si="706"/>
        <v>AVK 2,5 A, AVK 2,5 A</v>
      </c>
      <c r="W1511" s="31" t="str">
        <f t="shared" si="711"/>
        <v/>
      </c>
      <c r="X1511" s="14" t="str">
        <f t="shared" si="712"/>
        <v/>
      </c>
      <c r="Y1511" s="31" t="str">
        <f t="shared" si="713"/>
        <v>O1011210</v>
      </c>
      <c r="Z1511" s="31" t="str">
        <f t="shared" si="714"/>
        <v>TUA711-DOR32</v>
      </c>
      <c r="AA1511" s="14" t="str">
        <f t="shared" si="715"/>
        <v>17-SC-DCS-002/O1011210/ 17-MC-DCS-007</v>
      </c>
      <c r="AB1511" s="31" t="s">
        <v>64</v>
      </c>
      <c r="AC1511" s="31" t="s">
        <v>54</v>
      </c>
      <c r="AD1511" s="31" t="s">
        <v>125</v>
      </c>
      <c r="AE1511" s="31">
        <v>1</v>
      </c>
      <c r="AF1511" s="31" t="s">
        <v>1254</v>
      </c>
      <c r="AG1511" s="31" t="s">
        <v>3144</v>
      </c>
      <c r="AH1511" s="31">
        <v>11</v>
      </c>
      <c r="AI1511" s="31">
        <v>18</v>
      </c>
      <c r="AJ1511" s="31" t="s">
        <v>1256</v>
      </c>
      <c r="AK1511" s="31">
        <f t="shared" si="707"/>
        <v>32</v>
      </c>
      <c r="AL1511" s="31">
        <v>0.25</v>
      </c>
      <c r="AO1511" s="31" t="s">
        <v>63</v>
      </c>
      <c r="AP1511" s="31" t="s">
        <v>2262</v>
      </c>
      <c r="AQ1511" s="31" t="s">
        <v>4380</v>
      </c>
      <c r="AR1511" s="31" t="s">
        <v>5716</v>
      </c>
      <c r="AS1511" s="31" t="s">
        <v>68</v>
      </c>
      <c r="AT1511" s="14" t="s">
        <v>5724</v>
      </c>
      <c r="AU1511" s="31" t="s">
        <v>5858</v>
      </c>
      <c r="AV1511" s="31" t="s">
        <v>5796</v>
      </c>
      <c r="AW1511" s="31" t="s">
        <v>5798</v>
      </c>
      <c r="AX1511" s="31" t="s">
        <v>5724</v>
      </c>
      <c r="BK1511" s="14" t="str">
        <f t="shared" si="716"/>
        <v/>
      </c>
      <c r="BL1511" s="14" t="str">
        <f t="shared" si="717"/>
        <v/>
      </c>
      <c r="BM1511" s="14" t="str">
        <f t="shared" si="718"/>
        <v/>
      </c>
      <c r="BN1511" s="14"/>
      <c r="BO1511" s="14" t="str">
        <f t="shared" si="708"/>
        <v/>
      </c>
      <c r="BP1511" s="14" t="str">
        <f t="shared" si="709"/>
        <v/>
      </c>
      <c r="BQ1511" s="14"/>
      <c r="BR1511" s="14" t="str">
        <f t="shared" si="719"/>
        <v>TS-F-11:1/
O1011210:18A</v>
      </c>
      <c r="BS1511" s="14" t="str">
        <f t="shared" si="720"/>
        <v>TS-F-11:2/
O1011210:18C</v>
      </c>
      <c r="BW1511" s="31" t="str">
        <f t="shared" si="721"/>
        <v/>
      </c>
      <c r="BX1511" s="31" t="str">
        <f t="shared" si="722"/>
        <v/>
      </c>
      <c r="BY1511" s="31" t="str">
        <f t="shared" si="723"/>
        <v/>
      </c>
      <c r="BZ1511" s="31" t="str">
        <f t="shared" si="724"/>
        <v/>
      </c>
      <c r="CA1511" s="31" t="str">
        <f t="shared" si="725"/>
        <v/>
      </c>
      <c r="CB1511" s="31" t="str">
        <f t="shared" si="726"/>
        <v/>
      </c>
      <c r="CC1511" s="31" t="str">
        <f t="shared" si="727"/>
        <v/>
      </c>
      <c r="CD1511" s="31" t="str">
        <f t="shared" si="728"/>
        <v>18A</v>
      </c>
      <c r="CE1511" s="31" t="e">
        <f t="shared" ca="1" si="729"/>
        <v>#NAME?</v>
      </c>
      <c r="CF1511" s="31" t="e">
        <f t="shared" ca="1" si="730"/>
        <v>#NAME?</v>
      </c>
      <c r="CG1511" s="31" t="e">
        <f t="shared" ca="1" si="731"/>
        <v>#NAME?</v>
      </c>
      <c r="CH1511" s="31" t="e">
        <f t="shared" ca="1" si="732"/>
        <v>#NAME?</v>
      </c>
      <c r="CI1511" s="31" t="e">
        <f t="shared" ca="1" si="733"/>
        <v>#NAME?</v>
      </c>
    </row>
    <row r="1512" spans="1:87" s="31" customFormat="1" ht="30" hidden="1" x14ac:dyDescent="0.25">
      <c r="A1512" s="9" t="s">
        <v>4493</v>
      </c>
      <c r="B1512" s="31" t="s">
        <v>2267</v>
      </c>
      <c r="C1512" s="31" t="s">
        <v>2268</v>
      </c>
      <c r="E1512" s="14" t="s">
        <v>1777</v>
      </c>
      <c r="G1512" s="31" t="str">
        <f t="shared" si="710"/>
        <v>Сигнал</v>
      </c>
      <c r="H1512" s="31" t="s">
        <v>1764</v>
      </c>
      <c r="I1512" s="31" t="s">
        <v>4534</v>
      </c>
      <c r="J1512" s="31" t="str">
        <f t="shared" si="705"/>
        <v>DCS_DI_02</v>
      </c>
      <c r="K1512" s="14" t="s">
        <v>5866</v>
      </c>
      <c r="M1512" s="31" t="s">
        <v>2243</v>
      </c>
      <c r="N1512" s="31" t="s">
        <v>107</v>
      </c>
      <c r="O1512" s="31" t="s">
        <v>185</v>
      </c>
      <c r="P1512" s="31" t="s">
        <v>61</v>
      </c>
      <c r="Q1512" s="31" t="s">
        <v>2244</v>
      </c>
      <c r="R1512" s="31">
        <v>21</v>
      </c>
      <c r="S1512" s="31">
        <v>22</v>
      </c>
      <c r="T1512" s="31" t="s">
        <v>62</v>
      </c>
      <c r="U1512" s="31" t="str">
        <f t="shared" si="734"/>
        <v>48</v>
      </c>
      <c r="V1512" s="14" t="str">
        <f t="shared" si="706"/>
        <v>AVK 2,5 A, AVK 2,5 A</v>
      </c>
      <c r="W1512" s="31" t="str">
        <f t="shared" si="711"/>
        <v>O1011104_U3</v>
      </c>
      <c r="X1512" s="14" t="str">
        <f t="shared" si="712"/>
        <v>HD5516</v>
      </c>
      <c r="Y1512" s="31" t="str">
        <f t="shared" si="713"/>
        <v>O1011104</v>
      </c>
      <c r="Z1512" s="31" t="str">
        <f t="shared" si="714"/>
        <v>TUA711-DIO32</v>
      </c>
      <c r="AA1512" s="14" t="str">
        <f t="shared" si="715"/>
        <v>17-SC-DCS-002/O1011104/ 17-MC-DCS-002</v>
      </c>
      <c r="AB1512" s="31" t="s">
        <v>64</v>
      </c>
      <c r="AC1512" s="31" t="s">
        <v>54</v>
      </c>
      <c r="AD1512" s="31" t="s">
        <v>125</v>
      </c>
      <c r="AE1512" s="31">
        <v>1</v>
      </c>
      <c r="AF1512" s="31" t="s">
        <v>55</v>
      </c>
      <c r="AG1512" s="31" t="s">
        <v>2263</v>
      </c>
      <c r="AH1512" s="31">
        <v>5</v>
      </c>
      <c r="AI1512" s="31">
        <v>3</v>
      </c>
      <c r="AJ1512" s="31" t="s">
        <v>57</v>
      </c>
      <c r="AK1512" s="31">
        <f t="shared" si="707"/>
        <v>32</v>
      </c>
      <c r="AL1512" s="31" t="s">
        <v>62</v>
      </c>
      <c r="AO1512" s="31" t="s">
        <v>63</v>
      </c>
      <c r="AP1512" s="31" t="s">
        <v>2270</v>
      </c>
      <c r="AQ1512" s="14" t="s">
        <v>2269</v>
      </c>
      <c r="AR1512" s="31" t="s">
        <v>5716</v>
      </c>
      <c r="AS1512" s="31" t="s">
        <v>68</v>
      </c>
      <c r="AT1512" s="14" t="s">
        <v>5724</v>
      </c>
      <c r="AU1512" s="31" t="s">
        <v>5858</v>
      </c>
      <c r="AV1512" s="31" t="s">
        <v>5796</v>
      </c>
      <c r="AW1512" s="31" t="s">
        <v>5800</v>
      </c>
      <c r="AX1512" s="31" t="s">
        <v>5724</v>
      </c>
      <c r="BK1512" s="14" t="str">
        <f t="shared" si="716"/>
        <v>TS-R-03:21/
O1011104_U3:3</v>
      </c>
      <c r="BL1512" s="14" t="str">
        <f t="shared" si="717"/>
        <v>TS-R-03:22/
O1011104_U3:4</v>
      </c>
      <c r="BM1512" s="14" t="str">
        <f t="shared" si="718"/>
        <v/>
      </c>
      <c r="BN1512" s="14"/>
      <c r="BO1512" s="14" t="str">
        <f t="shared" si="708"/>
        <v>O1011104:3A/
O1011104_U3:5</v>
      </c>
      <c r="BP1512" s="14" t="str">
        <f t="shared" si="709"/>
        <v>O1011104:3B/
O1011104_U3:6</v>
      </c>
      <c r="BQ1512" s="14"/>
      <c r="BR1512" s="14" t="str">
        <f t="shared" si="719"/>
        <v/>
      </c>
      <c r="BS1512" s="14" t="str">
        <f t="shared" si="720"/>
        <v/>
      </c>
      <c r="BW1512" s="31" t="str">
        <f t="shared" si="721"/>
        <v>3A</v>
      </c>
      <c r="BX1512" s="31" t="str">
        <f t="shared" si="722"/>
        <v>3B</v>
      </c>
      <c r="BY1512" s="31" t="str">
        <f t="shared" si="723"/>
        <v>3</v>
      </c>
      <c r="BZ1512" s="31" t="str">
        <f t="shared" si="724"/>
        <v>4</v>
      </c>
      <c r="CA1512" s="31" t="str">
        <f t="shared" si="725"/>
        <v/>
      </c>
      <c r="CB1512" s="31" t="str">
        <f t="shared" si="726"/>
        <v>5</v>
      </c>
      <c r="CC1512" s="31" t="str">
        <f t="shared" si="727"/>
        <v>6</v>
      </c>
      <c r="CD1512" s="31" t="str">
        <f t="shared" si="728"/>
        <v/>
      </c>
      <c r="CE1512" s="31" t="str">
        <f t="shared" si="729"/>
        <v/>
      </c>
      <c r="CF1512" s="31" t="e">
        <f t="shared" ca="1" si="730"/>
        <v>#NAME?</v>
      </c>
      <c r="CG1512" s="31" t="e">
        <f t="shared" ca="1" si="731"/>
        <v>#NAME?</v>
      </c>
      <c r="CH1512" s="31" t="e">
        <f t="shared" ca="1" si="732"/>
        <v>#NAME?</v>
      </c>
      <c r="CI1512" s="31" t="e">
        <f t="shared" ca="1" si="733"/>
        <v>#NAME?</v>
      </c>
    </row>
    <row r="1513" spans="1:87" s="31" customFormat="1" ht="30" hidden="1" x14ac:dyDescent="0.25">
      <c r="A1513" s="9" t="s">
        <v>4493</v>
      </c>
      <c r="B1513" s="31" t="s">
        <v>2267</v>
      </c>
      <c r="C1513" s="31" t="s">
        <v>2271</v>
      </c>
      <c r="E1513" s="14" t="s">
        <v>1777</v>
      </c>
      <c r="G1513" s="31" t="str">
        <f t="shared" si="710"/>
        <v>Сигнал</v>
      </c>
      <c r="H1513" s="31" t="s">
        <v>2266</v>
      </c>
      <c r="I1513" s="31" t="s">
        <v>4534</v>
      </c>
      <c r="J1513" s="31" t="str">
        <f t="shared" si="705"/>
        <v>DCS_DI_02</v>
      </c>
      <c r="K1513" s="14" t="s">
        <v>5866</v>
      </c>
      <c r="M1513" s="31" t="s">
        <v>2243</v>
      </c>
      <c r="N1513" s="31" t="s">
        <v>107</v>
      </c>
      <c r="O1513" s="31" t="s">
        <v>188</v>
      </c>
      <c r="P1513" s="31" t="s">
        <v>61</v>
      </c>
      <c r="Q1513" s="31" t="s">
        <v>2244</v>
      </c>
      <c r="R1513" s="31">
        <v>23</v>
      </c>
      <c r="S1513" s="31">
        <v>24</v>
      </c>
      <c r="T1513" s="31" t="s">
        <v>62</v>
      </c>
      <c r="U1513" s="31" t="str">
        <f t="shared" si="734"/>
        <v>48</v>
      </c>
      <c r="V1513" s="14" t="str">
        <f t="shared" si="706"/>
        <v>AVK 2,5 A, AVK 2,5 A</v>
      </c>
      <c r="W1513" s="31" t="str">
        <f t="shared" si="711"/>
        <v>O1011104_U4</v>
      </c>
      <c r="X1513" s="14" t="str">
        <f t="shared" si="712"/>
        <v>HD5516</v>
      </c>
      <c r="Y1513" s="31" t="str">
        <f t="shared" si="713"/>
        <v>O1011104</v>
      </c>
      <c r="Z1513" s="31" t="str">
        <f t="shared" si="714"/>
        <v>TUA711-DIO32</v>
      </c>
      <c r="AA1513" s="14" t="str">
        <f t="shared" si="715"/>
        <v>17-SC-DCS-002/O1011104/ 17-MC-DCS-002</v>
      </c>
      <c r="AB1513" s="31" t="s">
        <v>64</v>
      </c>
      <c r="AC1513" s="31" t="s">
        <v>54</v>
      </c>
      <c r="AD1513" s="31" t="s">
        <v>125</v>
      </c>
      <c r="AE1513" s="31">
        <v>1</v>
      </c>
      <c r="AF1513" s="31" t="s">
        <v>55</v>
      </c>
      <c r="AG1513" s="31" t="s">
        <v>2263</v>
      </c>
      <c r="AH1513" s="31">
        <v>5</v>
      </c>
      <c r="AI1513" s="31">
        <v>4</v>
      </c>
      <c r="AJ1513" s="31" t="s">
        <v>57</v>
      </c>
      <c r="AK1513" s="31">
        <f t="shared" si="707"/>
        <v>32</v>
      </c>
      <c r="AL1513" s="31" t="s">
        <v>62</v>
      </c>
      <c r="AO1513" s="31" t="s">
        <v>63</v>
      </c>
      <c r="AP1513" s="31" t="s">
        <v>2270</v>
      </c>
      <c r="AQ1513" s="14" t="s">
        <v>2272</v>
      </c>
      <c r="AR1513" s="31" t="s">
        <v>5716</v>
      </c>
      <c r="AS1513" s="31" t="s">
        <v>68</v>
      </c>
      <c r="AT1513" s="14" t="s">
        <v>5724</v>
      </c>
      <c r="AU1513" s="31" t="s">
        <v>5858</v>
      </c>
      <c r="AV1513" s="31" t="s">
        <v>5801</v>
      </c>
      <c r="AW1513" s="31" t="s">
        <v>5802</v>
      </c>
      <c r="AX1513" s="31" t="s">
        <v>5724</v>
      </c>
      <c r="BK1513" s="14" t="str">
        <f t="shared" si="716"/>
        <v>TS-R-03:23/
O1011104_U4:3</v>
      </c>
      <c r="BL1513" s="14" t="str">
        <f t="shared" si="717"/>
        <v>TS-R-03:24/
O1011104_U4:4</v>
      </c>
      <c r="BM1513" s="14" t="str">
        <f t="shared" si="718"/>
        <v/>
      </c>
      <c r="BN1513" s="14"/>
      <c r="BO1513" s="14" t="str">
        <f t="shared" si="708"/>
        <v>O1011104:4A/
O1011104_U4:5</v>
      </c>
      <c r="BP1513" s="14" t="str">
        <f t="shared" si="709"/>
        <v>O1011104:4B/
O1011104_U4:6</v>
      </c>
      <c r="BQ1513" s="14"/>
      <c r="BR1513" s="14" t="str">
        <f t="shared" si="719"/>
        <v/>
      </c>
      <c r="BS1513" s="14" t="str">
        <f t="shared" si="720"/>
        <v/>
      </c>
      <c r="BW1513" s="31" t="str">
        <f t="shared" si="721"/>
        <v>4A</v>
      </c>
      <c r="BX1513" s="31" t="str">
        <f t="shared" si="722"/>
        <v>4B</v>
      </c>
      <c r="BY1513" s="31" t="str">
        <f t="shared" si="723"/>
        <v>3</v>
      </c>
      <c r="BZ1513" s="31" t="str">
        <f t="shared" si="724"/>
        <v>4</v>
      </c>
      <c r="CA1513" s="31" t="str">
        <f t="shared" si="725"/>
        <v/>
      </c>
      <c r="CB1513" s="31" t="str">
        <f t="shared" si="726"/>
        <v>5</v>
      </c>
      <c r="CC1513" s="31" t="str">
        <f t="shared" si="727"/>
        <v>6</v>
      </c>
      <c r="CD1513" s="31" t="str">
        <f t="shared" si="728"/>
        <v/>
      </c>
      <c r="CE1513" s="31" t="str">
        <f t="shared" si="729"/>
        <v/>
      </c>
      <c r="CF1513" s="31" t="e">
        <f t="shared" ca="1" si="730"/>
        <v>#NAME?</v>
      </c>
      <c r="CG1513" s="31" t="e">
        <f t="shared" ca="1" si="731"/>
        <v>#NAME?</v>
      </c>
      <c r="CH1513" s="31" t="e">
        <f t="shared" ca="1" si="732"/>
        <v>#NAME?</v>
      </c>
      <c r="CI1513" s="31" t="e">
        <f t="shared" ca="1" si="733"/>
        <v>#NAME?</v>
      </c>
    </row>
    <row r="1514" spans="1:87" s="31" customFormat="1" ht="30" hidden="1" x14ac:dyDescent="0.25">
      <c r="A1514" s="9" t="s">
        <v>4493</v>
      </c>
      <c r="B1514" s="31" t="s">
        <v>2267</v>
      </c>
      <c r="C1514" s="31" t="s">
        <v>4383</v>
      </c>
      <c r="E1514" s="14" t="s">
        <v>1253</v>
      </c>
      <c r="G1514" s="31" t="str">
        <f t="shared" si="710"/>
        <v>Сигнал</v>
      </c>
      <c r="H1514" s="31" t="s">
        <v>1262</v>
      </c>
      <c r="I1514" s="31" t="s">
        <v>4534</v>
      </c>
      <c r="J1514" s="31" t="str">
        <f t="shared" si="705"/>
        <v>DCS_DO_01</v>
      </c>
      <c r="K1514" s="14" t="s">
        <v>5866</v>
      </c>
      <c r="M1514" s="31" t="s">
        <v>4385</v>
      </c>
      <c r="N1514" s="31" t="s">
        <v>2188</v>
      </c>
      <c r="O1514" s="31" t="s">
        <v>1257</v>
      </c>
      <c r="P1514" s="31" t="s">
        <v>1686</v>
      </c>
      <c r="Q1514" s="31" t="s">
        <v>4386</v>
      </c>
      <c r="R1514" s="31">
        <v>1</v>
      </c>
      <c r="S1514" s="31">
        <v>2</v>
      </c>
      <c r="T1514" s="31" t="s">
        <v>62</v>
      </c>
      <c r="U1514" s="31" t="str">
        <f t="shared" si="734"/>
        <v>2</v>
      </c>
      <c r="V1514" s="14" t="str">
        <f t="shared" si="706"/>
        <v>AVK 2,5 A, AVK 2,5 A</v>
      </c>
      <c r="W1514" s="31" t="str">
        <f t="shared" si="711"/>
        <v/>
      </c>
      <c r="X1514" s="14" t="str">
        <f t="shared" si="712"/>
        <v/>
      </c>
      <c r="Y1514" s="31" t="str">
        <f t="shared" si="713"/>
        <v>O1011210</v>
      </c>
      <c r="Z1514" s="31" t="str">
        <f t="shared" si="714"/>
        <v>TUA711-DOR32</v>
      </c>
      <c r="AA1514" s="14" t="str">
        <f t="shared" si="715"/>
        <v>17-SC-DCS-002/O1011210/ 17-MC-DCS-007</v>
      </c>
      <c r="AB1514" s="31" t="s">
        <v>64</v>
      </c>
      <c r="AC1514" s="31" t="s">
        <v>54</v>
      </c>
      <c r="AD1514" s="31" t="s">
        <v>125</v>
      </c>
      <c r="AE1514" s="31">
        <v>1</v>
      </c>
      <c r="AF1514" s="31" t="s">
        <v>1254</v>
      </c>
      <c r="AG1514" s="31" t="s">
        <v>3144</v>
      </c>
      <c r="AH1514" s="31">
        <v>11</v>
      </c>
      <c r="AI1514" s="31">
        <v>19</v>
      </c>
      <c r="AJ1514" s="31" t="s">
        <v>1256</v>
      </c>
      <c r="AK1514" s="31">
        <f t="shared" si="707"/>
        <v>32</v>
      </c>
      <c r="AL1514" s="31">
        <v>0.25</v>
      </c>
      <c r="AO1514" s="31" t="s">
        <v>63</v>
      </c>
      <c r="AP1514" s="31" t="s">
        <v>2270</v>
      </c>
      <c r="AQ1514" s="31" t="s">
        <v>4384</v>
      </c>
      <c r="AR1514" s="31" t="s">
        <v>5716</v>
      </c>
      <c r="AS1514" s="31" t="s">
        <v>68</v>
      </c>
      <c r="AT1514" s="14" t="s">
        <v>5724</v>
      </c>
      <c r="AU1514" s="31" t="s">
        <v>5858</v>
      </c>
      <c r="AV1514" s="31" t="s">
        <v>5796</v>
      </c>
      <c r="AW1514" s="31" t="s">
        <v>5798</v>
      </c>
      <c r="AX1514" s="31" t="s">
        <v>5724</v>
      </c>
      <c r="BK1514" s="14" t="str">
        <f t="shared" si="716"/>
        <v/>
      </c>
      <c r="BL1514" s="14" t="str">
        <f t="shared" si="717"/>
        <v/>
      </c>
      <c r="BM1514" s="14" t="str">
        <f t="shared" si="718"/>
        <v/>
      </c>
      <c r="BN1514" s="14"/>
      <c r="BO1514" s="14" t="str">
        <f t="shared" si="708"/>
        <v/>
      </c>
      <c r="BP1514" s="14" t="str">
        <f t="shared" si="709"/>
        <v/>
      </c>
      <c r="BQ1514" s="14"/>
      <c r="BR1514" s="14" t="str">
        <f t="shared" si="719"/>
        <v>TS-F-12:1/
O1011210:19A</v>
      </c>
      <c r="BS1514" s="14" t="str">
        <f t="shared" si="720"/>
        <v>TS-F-12:2/
O1011210:19C</v>
      </c>
      <c r="BW1514" s="31" t="str">
        <f t="shared" si="721"/>
        <v/>
      </c>
      <c r="BX1514" s="31" t="str">
        <f t="shared" si="722"/>
        <v/>
      </c>
      <c r="BY1514" s="31" t="str">
        <f t="shared" si="723"/>
        <v/>
      </c>
      <c r="BZ1514" s="31" t="str">
        <f t="shared" si="724"/>
        <v/>
      </c>
      <c r="CA1514" s="31" t="str">
        <f t="shared" si="725"/>
        <v/>
      </c>
      <c r="CB1514" s="31" t="str">
        <f t="shared" si="726"/>
        <v/>
      </c>
      <c r="CC1514" s="31" t="str">
        <f t="shared" si="727"/>
        <v/>
      </c>
      <c r="CD1514" s="31" t="str">
        <f t="shared" si="728"/>
        <v>19A</v>
      </c>
      <c r="CE1514" s="31" t="e">
        <f t="shared" ca="1" si="729"/>
        <v>#NAME?</v>
      </c>
      <c r="CF1514" s="31" t="e">
        <f t="shared" ca="1" si="730"/>
        <v>#NAME?</v>
      </c>
      <c r="CG1514" s="31" t="e">
        <f t="shared" ca="1" si="731"/>
        <v>#NAME?</v>
      </c>
      <c r="CH1514" s="31" t="e">
        <f t="shared" ca="1" si="732"/>
        <v>#NAME?</v>
      </c>
      <c r="CI1514" s="31" t="e">
        <f t="shared" ca="1" si="733"/>
        <v>#NAME?</v>
      </c>
    </row>
    <row r="1515" spans="1:87" s="31" customFormat="1" ht="30" hidden="1" x14ac:dyDescent="0.25">
      <c r="A1515" s="9" t="s">
        <v>4493</v>
      </c>
      <c r="B1515" s="31" t="s">
        <v>4387</v>
      </c>
      <c r="C1515" s="31" t="s">
        <v>1755</v>
      </c>
      <c r="E1515" s="14" t="s">
        <v>1758</v>
      </c>
      <c r="G1515" s="31" t="str">
        <f t="shared" si="710"/>
        <v>Сигнал</v>
      </c>
      <c r="H1515" s="31" t="s">
        <v>1764</v>
      </c>
      <c r="I1515" s="31" t="s">
        <v>4570</v>
      </c>
      <c r="J1515" s="31" t="str">
        <f t="shared" si="705"/>
        <v>DCS_DI_02</v>
      </c>
      <c r="K1515" s="14" t="s">
        <v>5866</v>
      </c>
      <c r="M1515" s="31" t="s">
        <v>4399</v>
      </c>
      <c r="N1515" s="31" t="s">
        <v>4142</v>
      </c>
      <c r="O1515" s="31" t="s">
        <v>103</v>
      </c>
      <c r="P1515" s="31" t="s">
        <v>230</v>
      </c>
      <c r="Q1515" s="31" t="s">
        <v>1763</v>
      </c>
      <c r="R1515" s="31">
        <v>3</v>
      </c>
      <c r="S1515" s="31">
        <v>4</v>
      </c>
      <c r="T1515" s="31" t="s">
        <v>62</v>
      </c>
      <c r="U1515" s="31" t="str">
        <f t="shared" si="734"/>
        <v>4</v>
      </c>
      <c r="V1515" s="14" t="str">
        <f t="shared" si="706"/>
        <v>AVK 2,5 A, AVK 2,5 A</v>
      </c>
      <c r="W1515" s="31" t="str">
        <f t="shared" si="711"/>
        <v>O1011115_U1</v>
      </c>
      <c r="X1515" s="14" t="str">
        <f t="shared" si="712"/>
        <v>HD5516</v>
      </c>
      <c r="Y1515" s="31" t="str">
        <f t="shared" si="713"/>
        <v>O1011115</v>
      </c>
      <c r="Z1515" s="31" t="str">
        <f t="shared" si="714"/>
        <v>TUA711-DIO32</v>
      </c>
      <c r="AA1515" s="14" t="str">
        <f t="shared" si="715"/>
        <v>17-SC-DCS-002/O1011115/ 17-MC-DCS-009</v>
      </c>
      <c r="AB1515" s="31" t="s">
        <v>64</v>
      </c>
      <c r="AC1515" s="31" t="s">
        <v>54</v>
      </c>
      <c r="AD1515" s="31" t="s">
        <v>125</v>
      </c>
      <c r="AE1515" s="31">
        <v>1</v>
      </c>
      <c r="AF1515" s="31" t="s">
        <v>55</v>
      </c>
      <c r="AG1515" s="31" t="s">
        <v>1759</v>
      </c>
      <c r="AH1515" s="31">
        <v>16</v>
      </c>
      <c r="AI1515" s="31">
        <v>1</v>
      </c>
      <c r="AJ1515" s="31" t="s">
        <v>57</v>
      </c>
      <c r="AK1515" s="31">
        <f t="shared" si="707"/>
        <v>32</v>
      </c>
      <c r="AL1515" s="31" t="s">
        <v>62</v>
      </c>
      <c r="AO1515" s="31" t="s">
        <v>63</v>
      </c>
      <c r="AP1515" s="31" t="s">
        <v>1757</v>
      </c>
      <c r="AQ1515" s="14" t="s">
        <v>1756</v>
      </c>
      <c r="AR1515" s="31" t="s">
        <v>5716</v>
      </c>
      <c r="AS1515" s="31" t="s">
        <v>232</v>
      </c>
      <c r="AT1515" s="14" t="s">
        <v>5724</v>
      </c>
      <c r="AU1515" s="31" t="s">
        <v>5858</v>
      </c>
      <c r="AV1515" s="31" t="s">
        <v>5801</v>
      </c>
      <c r="AW1515" s="31" t="s">
        <v>5802</v>
      </c>
      <c r="AX1515" s="31" t="s">
        <v>5724</v>
      </c>
      <c r="BK1515" s="14" t="str">
        <f t="shared" si="716"/>
        <v>TS-G-07:3/
O1011115_U1:3</v>
      </c>
      <c r="BL1515" s="14" t="str">
        <f t="shared" si="717"/>
        <v>TS-G-07:4/
O1011115_U1:4</v>
      </c>
      <c r="BM1515" s="14" t="str">
        <f t="shared" si="718"/>
        <v/>
      </c>
      <c r="BN1515" s="14"/>
      <c r="BO1515" s="14" t="str">
        <f t="shared" si="708"/>
        <v>O1011115:1A/
O1011115_U1:5</v>
      </c>
      <c r="BP1515" s="14" t="str">
        <f t="shared" si="709"/>
        <v>O1011115:1B/
O1011115_U1:6</v>
      </c>
      <c r="BQ1515" s="14"/>
      <c r="BR1515" s="14" t="str">
        <f t="shared" si="719"/>
        <v/>
      </c>
      <c r="BS1515" s="14" t="str">
        <f t="shared" si="720"/>
        <v/>
      </c>
      <c r="BW1515" s="31" t="str">
        <f t="shared" si="721"/>
        <v>1A</v>
      </c>
      <c r="BX1515" s="31" t="str">
        <f t="shared" si="722"/>
        <v>1B</v>
      </c>
      <c r="BY1515" s="31" t="str">
        <f t="shared" si="723"/>
        <v>3</v>
      </c>
      <c r="BZ1515" s="31" t="str">
        <f t="shared" si="724"/>
        <v>4</v>
      </c>
      <c r="CA1515" s="31" t="str">
        <f t="shared" si="725"/>
        <v/>
      </c>
      <c r="CB1515" s="31" t="str">
        <f t="shared" si="726"/>
        <v>5</v>
      </c>
      <c r="CC1515" s="31" t="str">
        <f t="shared" si="727"/>
        <v>6</v>
      </c>
      <c r="CD1515" s="31" t="str">
        <f t="shared" si="728"/>
        <v/>
      </c>
      <c r="CE1515" s="31" t="str">
        <f t="shared" si="729"/>
        <v/>
      </c>
      <c r="CF1515" s="31" t="e">
        <f t="shared" ca="1" si="730"/>
        <v>#NAME?</v>
      </c>
      <c r="CG1515" s="31" t="e">
        <f t="shared" ca="1" si="731"/>
        <v>#NAME?</v>
      </c>
      <c r="CH1515" s="31" t="e">
        <f t="shared" ca="1" si="732"/>
        <v>#NAME?</v>
      </c>
      <c r="CI1515" s="31" t="e">
        <f t="shared" ca="1" si="733"/>
        <v>#NAME?</v>
      </c>
    </row>
    <row r="1516" spans="1:87" s="31" customFormat="1" ht="30" hidden="1" x14ac:dyDescent="0.25">
      <c r="A1516" s="9" t="s">
        <v>4493</v>
      </c>
      <c r="B1516" s="31" t="s">
        <v>4387</v>
      </c>
      <c r="C1516" s="31" t="s">
        <v>4444</v>
      </c>
      <c r="E1516" s="14" t="s">
        <v>1758</v>
      </c>
      <c r="G1516" s="31" t="str">
        <f t="shared" si="710"/>
        <v>Сигнал</v>
      </c>
      <c r="H1516" s="31" t="s">
        <v>1764</v>
      </c>
      <c r="I1516" s="31" t="s">
        <v>4570</v>
      </c>
      <c r="J1516" s="31" t="str">
        <f t="shared" si="705"/>
        <v>DCS_DI_02</v>
      </c>
      <c r="K1516" s="14" t="s">
        <v>5866</v>
      </c>
      <c r="M1516" s="31" t="s">
        <v>4399</v>
      </c>
      <c r="N1516" s="31" t="s">
        <v>4142</v>
      </c>
      <c r="O1516" s="31" t="s">
        <v>58</v>
      </c>
      <c r="P1516" s="31" t="s">
        <v>230</v>
      </c>
      <c r="Q1516" s="31" t="s">
        <v>1763</v>
      </c>
      <c r="R1516" s="31">
        <v>1</v>
      </c>
      <c r="S1516" s="31">
        <v>2</v>
      </c>
      <c r="T1516" s="31" t="s">
        <v>62</v>
      </c>
      <c r="U1516" s="31" t="str">
        <f t="shared" si="734"/>
        <v>4</v>
      </c>
      <c r="V1516" s="14" t="str">
        <f t="shared" si="706"/>
        <v>AVK 2,5 A, AVK 2,5 A</v>
      </c>
      <c r="W1516" s="31" t="str">
        <f t="shared" si="711"/>
        <v>O1011115_U13</v>
      </c>
      <c r="X1516" s="14" t="str">
        <f t="shared" si="712"/>
        <v>HD5516</v>
      </c>
      <c r="Y1516" s="31" t="str">
        <f t="shared" si="713"/>
        <v>O1011115</v>
      </c>
      <c r="Z1516" s="31" t="str">
        <f t="shared" si="714"/>
        <v>TUA711-DIO32</v>
      </c>
      <c r="AA1516" s="14" t="str">
        <f t="shared" si="715"/>
        <v>17-SC-DCS-002/O1011115/ 17-MC-DCS-009</v>
      </c>
      <c r="AB1516" s="31" t="s">
        <v>64</v>
      </c>
      <c r="AC1516" s="31" t="s">
        <v>54</v>
      </c>
      <c r="AD1516" s="31" t="s">
        <v>125</v>
      </c>
      <c r="AE1516" s="31">
        <v>1</v>
      </c>
      <c r="AF1516" s="31" t="s">
        <v>55</v>
      </c>
      <c r="AG1516" s="31" t="s">
        <v>1759</v>
      </c>
      <c r="AH1516" s="31">
        <v>16</v>
      </c>
      <c r="AI1516" s="31">
        <v>13</v>
      </c>
      <c r="AJ1516" s="31" t="s">
        <v>57</v>
      </c>
      <c r="AK1516" s="31">
        <f t="shared" si="707"/>
        <v>32</v>
      </c>
      <c r="AL1516" s="31" t="s">
        <v>62</v>
      </c>
      <c r="AO1516" s="31" t="s">
        <v>63</v>
      </c>
      <c r="AP1516" s="31" t="s">
        <v>1757</v>
      </c>
      <c r="AQ1516" s="14" t="s">
        <v>4445</v>
      </c>
      <c r="AR1516" s="31" t="s">
        <v>5716</v>
      </c>
      <c r="AS1516" s="31" t="s">
        <v>232</v>
      </c>
      <c r="AT1516" s="14" t="s">
        <v>5724</v>
      </c>
      <c r="AU1516" s="31" t="s">
        <v>5858</v>
      </c>
      <c r="AV1516" s="31" t="s">
        <v>5796</v>
      </c>
      <c r="AW1516" s="31" t="s">
        <v>5800</v>
      </c>
      <c r="AX1516" s="31" t="s">
        <v>5724</v>
      </c>
      <c r="BK1516" s="14" t="str">
        <f t="shared" si="716"/>
        <v>TS-G-07:1/
O1011115_U13:3</v>
      </c>
      <c r="BL1516" s="14" t="str">
        <f t="shared" si="717"/>
        <v>TS-G-07:2/
O1011115_U13:4</v>
      </c>
      <c r="BM1516" s="14" t="str">
        <f t="shared" si="718"/>
        <v/>
      </c>
      <c r="BN1516" s="14"/>
      <c r="BO1516" s="14" t="str">
        <f t="shared" si="708"/>
        <v>O1011115:13A/
O1011115_U13:5</v>
      </c>
      <c r="BP1516" s="14" t="str">
        <f t="shared" si="709"/>
        <v>O1011115:13B/
O1011115_U13:6</v>
      </c>
      <c r="BQ1516" s="14"/>
      <c r="BR1516" s="14" t="str">
        <f t="shared" si="719"/>
        <v/>
      </c>
      <c r="BS1516" s="14" t="str">
        <f t="shared" si="720"/>
        <v/>
      </c>
      <c r="BW1516" s="31" t="str">
        <f t="shared" si="721"/>
        <v>13A</v>
      </c>
      <c r="BX1516" s="31" t="str">
        <f t="shared" si="722"/>
        <v>13B</v>
      </c>
      <c r="BY1516" s="31" t="str">
        <f t="shared" si="723"/>
        <v>3</v>
      </c>
      <c r="BZ1516" s="31" t="str">
        <f t="shared" si="724"/>
        <v>4</v>
      </c>
      <c r="CA1516" s="31" t="str">
        <f t="shared" si="725"/>
        <v/>
      </c>
      <c r="CB1516" s="31" t="str">
        <f t="shared" si="726"/>
        <v>5</v>
      </c>
      <c r="CC1516" s="31" t="str">
        <f t="shared" si="727"/>
        <v>6</v>
      </c>
      <c r="CD1516" s="31" t="str">
        <f t="shared" si="728"/>
        <v/>
      </c>
      <c r="CE1516" s="31" t="str">
        <f t="shared" si="729"/>
        <v/>
      </c>
      <c r="CF1516" s="31" t="e">
        <f t="shared" ca="1" si="730"/>
        <v>#NAME?</v>
      </c>
      <c r="CG1516" s="31" t="e">
        <f t="shared" ca="1" si="731"/>
        <v>#NAME?</v>
      </c>
      <c r="CH1516" s="31" t="e">
        <f t="shared" ca="1" si="732"/>
        <v>#NAME?</v>
      </c>
      <c r="CI1516" s="31" t="e">
        <f t="shared" ca="1" si="733"/>
        <v>#NAME?</v>
      </c>
    </row>
    <row r="1517" spans="1:87" s="31" customFormat="1" ht="30" hidden="1" x14ac:dyDescent="0.25">
      <c r="A1517" s="9" t="s">
        <v>4493</v>
      </c>
      <c r="B1517" s="31" t="s">
        <v>4387</v>
      </c>
      <c r="C1517" s="31" t="s">
        <v>4388</v>
      </c>
      <c r="E1517" s="14" t="s">
        <v>1253</v>
      </c>
      <c r="G1517" s="31" t="str">
        <f t="shared" si="710"/>
        <v>Сигнал</v>
      </c>
      <c r="H1517" s="31" t="s">
        <v>1262</v>
      </c>
      <c r="I1517" s="31" t="s">
        <v>4570</v>
      </c>
      <c r="J1517" s="31" t="str">
        <f t="shared" si="705"/>
        <v>DCS_DO_01</v>
      </c>
      <c r="K1517" s="14" t="s">
        <v>5866</v>
      </c>
      <c r="M1517" s="31" t="s">
        <v>4390</v>
      </c>
      <c r="N1517" s="31" t="s">
        <v>2188</v>
      </c>
      <c r="O1517" s="31" t="s">
        <v>1257</v>
      </c>
      <c r="P1517" s="31" t="s">
        <v>1686</v>
      </c>
      <c r="Q1517" s="31" t="s">
        <v>4391</v>
      </c>
      <c r="R1517" s="31">
        <v>1</v>
      </c>
      <c r="S1517" s="31">
        <v>2</v>
      </c>
      <c r="T1517" s="31" t="s">
        <v>62</v>
      </c>
      <c r="U1517" s="31" t="str">
        <f t="shared" si="734"/>
        <v>2</v>
      </c>
      <c r="V1517" s="14" t="str">
        <f t="shared" si="706"/>
        <v>AVK 2,5 A, AVK 2,5 A</v>
      </c>
      <c r="W1517" s="31" t="str">
        <f t="shared" si="711"/>
        <v/>
      </c>
      <c r="X1517" s="14" t="str">
        <f t="shared" si="712"/>
        <v/>
      </c>
      <c r="Y1517" s="31" t="str">
        <f t="shared" si="713"/>
        <v>O1011210</v>
      </c>
      <c r="Z1517" s="31" t="str">
        <f t="shared" si="714"/>
        <v>TUA711-DOR32</v>
      </c>
      <c r="AA1517" s="14" t="str">
        <f t="shared" si="715"/>
        <v>17-SC-DCS-002/O1011210/ 17-MC-DCS-007</v>
      </c>
      <c r="AB1517" s="31" t="s">
        <v>64</v>
      </c>
      <c r="AC1517" s="31" t="s">
        <v>54</v>
      </c>
      <c r="AD1517" s="31" t="s">
        <v>125</v>
      </c>
      <c r="AE1517" s="31">
        <v>1</v>
      </c>
      <c r="AF1517" s="31" t="s">
        <v>1254</v>
      </c>
      <c r="AG1517" s="31" t="s">
        <v>3144</v>
      </c>
      <c r="AH1517" s="31">
        <v>11</v>
      </c>
      <c r="AI1517" s="31">
        <v>20</v>
      </c>
      <c r="AJ1517" s="31" t="s">
        <v>1256</v>
      </c>
      <c r="AK1517" s="31">
        <f t="shared" si="707"/>
        <v>32</v>
      </c>
      <c r="AL1517" s="31">
        <v>0.25</v>
      </c>
      <c r="AO1517" s="31" t="s">
        <v>63</v>
      </c>
      <c r="AP1517" s="31" t="s">
        <v>1757</v>
      </c>
      <c r="AQ1517" s="31" t="s">
        <v>4389</v>
      </c>
      <c r="AR1517" s="31" t="s">
        <v>5716</v>
      </c>
      <c r="AS1517" s="31" t="s">
        <v>232</v>
      </c>
      <c r="AT1517" s="14" t="s">
        <v>5724</v>
      </c>
      <c r="AU1517" s="31" t="s">
        <v>5858</v>
      </c>
      <c r="AV1517" s="31" t="s">
        <v>5796</v>
      </c>
      <c r="AW1517" s="31" t="s">
        <v>5798</v>
      </c>
      <c r="AX1517" s="31" t="s">
        <v>5724</v>
      </c>
      <c r="BK1517" s="14" t="str">
        <f t="shared" si="716"/>
        <v/>
      </c>
      <c r="BL1517" s="14" t="str">
        <f t="shared" si="717"/>
        <v/>
      </c>
      <c r="BM1517" s="14" t="str">
        <f t="shared" si="718"/>
        <v/>
      </c>
      <c r="BN1517" s="14"/>
      <c r="BO1517" s="14" t="str">
        <f t="shared" si="708"/>
        <v/>
      </c>
      <c r="BP1517" s="14" t="str">
        <f t="shared" si="709"/>
        <v/>
      </c>
      <c r="BQ1517" s="14"/>
      <c r="BR1517" s="14" t="str">
        <f t="shared" si="719"/>
        <v>TS-F-13:1/
O1011210:20A</v>
      </c>
      <c r="BS1517" s="14" t="str">
        <f t="shared" si="720"/>
        <v>TS-F-13:2/
O1011210:20C</v>
      </c>
      <c r="BW1517" s="31" t="str">
        <f t="shared" si="721"/>
        <v/>
      </c>
      <c r="BX1517" s="31" t="str">
        <f t="shared" si="722"/>
        <v/>
      </c>
      <c r="BY1517" s="31" t="str">
        <f t="shared" si="723"/>
        <v/>
      </c>
      <c r="BZ1517" s="31" t="str">
        <f t="shared" si="724"/>
        <v/>
      </c>
      <c r="CA1517" s="31" t="str">
        <f t="shared" si="725"/>
        <v/>
      </c>
      <c r="CB1517" s="31" t="str">
        <f t="shared" si="726"/>
        <v/>
      </c>
      <c r="CC1517" s="31" t="str">
        <f t="shared" si="727"/>
        <v/>
      </c>
      <c r="CD1517" s="31" t="str">
        <f t="shared" si="728"/>
        <v>20A</v>
      </c>
      <c r="CE1517" s="31" t="e">
        <f t="shared" ca="1" si="729"/>
        <v>#NAME?</v>
      </c>
      <c r="CF1517" s="31" t="e">
        <f t="shared" ca="1" si="730"/>
        <v>#NAME?</v>
      </c>
      <c r="CG1517" s="31" t="e">
        <f t="shared" ca="1" si="731"/>
        <v>#NAME?</v>
      </c>
      <c r="CH1517" s="31" t="e">
        <f t="shared" ca="1" si="732"/>
        <v>#NAME?</v>
      </c>
      <c r="CI1517" s="31" t="e">
        <f t="shared" ca="1" si="733"/>
        <v>#NAME?</v>
      </c>
    </row>
    <row r="1518" spans="1:87" s="31" customFormat="1" ht="30" hidden="1" x14ac:dyDescent="0.25">
      <c r="A1518" s="9" t="s">
        <v>4493</v>
      </c>
      <c r="B1518" s="31" t="s">
        <v>2203</v>
      </c>
      <c r="C1518" s="31" t="s">
        <v>2204</v>
      </c>
      <c r="E1518" s="14" t="s">
        <v>1253</v>
      </c>
      <c r="G1518" s="31" t="str">
        <f t="shared" si="710"/>
        <v>Сигнал</v>
      </c>
      <c r="H1518" s="31" t="s">
        <v>1730</v>
      </c>
      <c r="I1518" s="31" t="s">
        <v>4565</v>
      </c>
      <c r="J1518" s="31" t="str">
        <f t="shared" si="705"/>
        <v>DCS_DO_01</v>
      </c>
      <c r="K1518" s="14" t="s">
        <v>5870</v>
      </c>
      <c r="M1518" s="31" t="s">
        <v>2207</v>
      </c>
      <c r="N1518" s="31" t="s">
        <v>1338</v>
      </c>
      <c r="O1518" s="31" t="s">
        <v>1257</v>
      </c>
      <c r="P1518" s="31" t="s">
        <v>1686</v>
      </c>
      <c r="Q1518" s="31" t="s">
        <v>312</v>
      </c>
      <c r="R1518" s="31">
        <v>1</v>
      </c>
      <c r="S1518" s="31">
        <v>2</v>
      </c>
      <c r="T1518" s="31" t="s">
        <v>62</v>
      </c>
      <c r="U1518" s="31" t="str">
        <f t="shared" si="734"/>
        <v>16</v>
      </c>
      <c r="V1518" s="14" t="str">
        <f t="shared" si="706"/>
        <v>AVK 2,5 A, AVK 2,5 A</v>
      </c>
      <c r="W1518" s="31" t="str">
        <f t="shared" si="711"/>
        <v/>
      </c>
      <c r="X1518" s="14" t="str">
        <f t="shared" si="712"/>
        <v/>
      </c>
      <c r="Y1518" s="31" t="str">
        <f t="shared" si="713"/>
        <v>O1011210</v>
      </c>
      <c r="Z1518" s="31" t="str">
        <f t="shared" si="714"/>
        <v>TUA711-DOR32</v>
      </c>
      <c r="AA1518" s="14" t="str">
        <f t="shared" si="715"/>
        <v>17-SC-DCS-002/O1011210/ 17-MC-DCS-007</v>
      </c>
      <c r="AB1518" s="31" t="s">
        <v>64</v>
      </c>
      <c r="AC1518" s="31" t="s">
        <v>54</v>
      </c>
      <c r="AD1518" s="31" t="s">
        <v>125</v>
      </c>
      <c r="AE1518" s="31">
        <v>1</v>
      </c>
      <c r="AF1518" s="31" t="s">
        <v>1254</v>
      </c>
      <c r="AG1518" s="31" t="s">
        <v>3144</v>
      </c>
      <c r="AH1518" s="31">
        <v>11</v>
      </c>
      <c r="AI1518" s="31">
        <v>13</v>
      </c>
      <c r="AJ1518" s="31" t="s">
        <v>1256</v>
      </c>
      <c r="AK1518" s="31">
        <f t="shared" si="707"/>
        <v>32</v>
      </c>
      <c r="AL1518" s="16">
        <v>0.1</v>
      </c>
      <c r="AO1518" s="31" t="s">
        <v>63</v>
      </c>
      <c r="AP1518" s="31" t="s">
        <v>2206</v>
      </c>
      <c r="AQ1518" s="31" t="s">
        <v>2205</v>
      </c>
      <c r="AR1518" s="31" t="s">
        <v>5716</v>
      </c>
      <c r="AS1518" s="31" t="s">
        <v>232</v>
      </c>
      <c r="AT1518" s="14" t="s">
        <v>5724</v>
      </c>
      <c r="AV1518" s="31" t="s">
        <v>5825</v>
      </c>
      <c r="AW1518" s="31" t="s">
        <v>5824</v>
      </c>
      <c r="AX1518" s="31" t="s">
        <v>5724</v>
      </c>
      <c r="BK1518" s="14" t="str">
        <f t="shared" si="716"/>
        <v/>
      </c>
      <c r="BL1518" s="14" t="str">
        <f t="shared" si="717"/>
        <v/>
      </c>
      <c r="BM1518" s="14" t="str">
        <f t="shared" si="718"/>
        <v/>
      </c>
      <c r="BN1518" s="14"/>
      <c r="BO1518" s="14" t="str">
        <f t="shared" si="708"/>
        <v/>
      </c>
      <c r="BP1518" s="14" t="str">
        <f t="shared" si="709"/>
        <v/>
      </c>
      <c r="BQ1518" s="14"/>
      <c r="BR1518" s="14" t="str">
        <f t="shared" si="719"/>
        <v>TS-G-03:1/
O1011210:13A</v>
      </c>
      <c r="BS1518" s="14" t="str">
        <f t="shared" si="720"/>
        <v>TS-G-03:2/
O1011210:13C</v>
      </c>
      <c r="BW1518" s="31" t="str">
        <f t="shared" si="721"/>
        <v/>
      </c>
      <c r="BX1518" s="31" t="str">
        <f t="shared" si="722"/>
        <v/>
      </c>
      <c r="BY1518" s="31" t="str">
        <f t="shared" si="723"/>
        <v/>
      </c>
      <c r="BZ1518" s="31" t="str">
        <f t="shared" si="724"/>
        <v/>
      </c>
      <c r="CA1518" s="31" t="str">
        <f t="shared" si="725"/>
        <v/>
      </c>
      <c r="CB1518" s="31" t="str">
        <f t="shared" si="726"/>
        <v/>
      </c>
      <c r="CC1518" s="31" t="str">
        <f t="shared" si="727"/>
        <v/>
      </c>
      <c r="CD1518" s="31" t="str">
        <f t="shared" si="728"/>
        <v>13A</v>
      </c>
      <c r="CE1518" s="31" t="e">
        <f t="shared" ca="1" si="729"/>
        <v>#NAME?</v>
      </c>
      <c r="CF1518" s="31" t="e">
        <f t="shared" ca="1" si="730"/>
        <v>#NAME?</v>
      </c>
      <c r="CG1518" s="31" t="e">
        <f t="shared" ca="1" si="731"/>
        <v>#NAME?</v>
      </c>
      <c r="CH1518" s="31" t="e">
        <f t="shared" ca="1" si="732"/>
        <v>#NAME?</v>
      </c>
      <c r="CI1518" s="31" t="e">
        <f t="shared" ca="1" si="733"/>
        <v>#NAME?</v>
      </c>
    </row>
    <row r="1519" spans="1:87" s="31" customFormat="1" ht="30" hidden="1" x14ac:dyDescent="0.25">
      <c r="A1519" s="9" t="s">
        <v>4493</v>
      </c>
      <c r="B1519" s="31" t="s">
        <v>1552</v>
      </c>
      <c r="C1519" s="31" t="s">
        <v>4447</v>
      </c>
      <c r="E1519" s="14" t="s">
        <v>1758</v>
      </c>
      <c r="G1519" s="31" t="str">
        <f t="shared" si="710"/>
        <v>Сигнал</v>
      </c>
      <c r="H1519" s="31" t="s">
        <v>293</v>
      </c>
      <c r="I1519" s="31" t="s">
        <v>4565</v>
      </c>
      <c r="J1519" s="31" t="str">
        <f t="shared" si="705"/>
        <v>DCS_DI_02</v>
      </c>
      <c r="K1519" s="14" t="s">
        <v>5866</v>
      </c>
      <c r="M1519" s="31" t="s">
        <v>1760</v>
      </c>
      <c r="N1519" s="31" t="s">
        <v>107</v>
      </c>
      <c r="O1519" s="31" t="s">
        <v>58</v>
      </c>
      <c r="P1519" s="31" t="s">
        <v>230</v>
      </c>
      <c r="Q1519" s="31" t="s">
        <v>1443</v>
      </c>
      <c r="R1519" s="31">
        <v>1</v>
      </c>
      <c r="S1519" s="31">
        <v>2</v>
      </c>
      <c r="U1519" s="31" t="str">
        <f t="shared" si="734"/>
        <v>48</v>
      </c>
      <c r="V1519" s="14" t="str">
        <f t="shared" si="706"/>
        <v>AVK 2,5 A, AVK 2,5 A</v>
      </c>
      <c r="W1519" s="31" t="str">
        <f t="shared" si="711"/>
        <v>O1011115_U14</v>
      </c>
      <c r="X1519" s="14" t="str">
        <f t="shared" si="712"/>
        <v>HD5516</v>
      </c>
      <c r="Y1519" s="31" t="str">
        <f t="shared" si="713"/>
        <v>O1011115</v>
      </c>
      <c r="Z1519" s="31" t="str">
        <f t="shared" si="714"/>
        <v>TUA711-DIO32</v>
      </c>
      <c r="AA1519" s="14" t="str">
        <f t="shared" si="715"/>
        <v>17-SC-DCS-002/O1011115/ 17-MC-DCS-009</v>
      </c>
      <c r="AB1519" s="31" t="s">
        <v>64</v>
      </c>
      <c r="AC1519" s="31" t="s">
        <v>54</v>
      </c>
      <c r="AD1519" s="31" t="s">
        <v>125</v>
      </c>
      <c r="AE1519" s="31">
        <v>1</v>
      </c>
      <c r="AF1519" s="31" t="s">
        <v>55</v>
      </c>
      <c r="AG1519" s="31" t="s">
        <v>1759</v>
      </c>
      <c r="AH1519" s="31">
        <v>16</v>
      </c>
      <c r="AI1519" s="31">
        <v>14</v>
      </c>
      <c r="AJ1519" s="31" t="s">
        <v>57</v>
      </c>
      <c r="AK1519" s="31">
        <f t="shared" si="707"/>
        <v>32</v>
      </c>
      <c r="AL1519" s="31" t="s">
        <v>62</v>
      </c>
      <c r="AO1519" s="31" t="s">
        <v>63</v>
      </c>
      <c r="AP1519" s="31" t="s">
        <v>1555</v>
      </c>
      <c r="AQ1519" s="14" t="s">
        <v>4448</v>
      </c>
      <c r="AR1519" s="31" t="s">
        <v>5716</v>
      </c>
      <c r="AS1519" s="31" t="s">
        <v>232</v>
      </c>
      <c r="AT1519" s="14" t="s">
        <v>5724</v>
      </c>
      <c r="AU1519" s="31" t="s">
        <v>5858</v>
      </c>
      <c r="AV1519" s="31" t="s">
        <v>5796</v>
      </c>
      <c r="AW1519" s="31" t="s">
        <v>5800</v>
      </c>
      <c r="AX1519" s="31" t="s">
        <v>5724</v>
      </c>
      <c r="BK1519" s="14" t="str">
        <f t="shared" si="716"/>
        <v>TS-G-05:1/
O1011115_U14:3</v>
      </c>
      <c r="BL1519" s="14" t="str">
        <f t="shared" si="717"/>
        <v>TS-G-05:2/
O1011115_U14:4</v>
      </c>
      <c r="BM1519" s="14" t="str">
        <f t="shared" si="718"/>
        <v/>
      </c>
      <c r="BN1519" s="14"/>
      <c r="BO1519" s="14" t="str">
        <f t="shared" si="708"/>
        <v>O1011115:14A/
O1011115_U14:5</v>
      </c>
      <c r="BP1519" s="14" t="str">
        <f t="shared" si="709"/>
        <v>O1011115:14B/
O1011115_U14:6</v>
      </c>
      <c r="BQ1519" s="14"/>
      <c r="BR1519" s="14" t="str">
        <f t="shared" si="719"/>
        <v/>
      </c>
      <c r="BS1519" s="14" t="str">
        <f t="shared" si="720"/>
        <v/>
      </c>
      <c r="BW1519" s="31" t="str">
        <f t="shared" si="721"/>
        <v>14A</v>
      </c>
      <c r="BX1519" s="31" t="str">
        <f t="shared" si="722"/>
        <v>14B</v>
      </c>
      <c r="BY1519" s="31" t="str">
        <f t="shared" si="723"/>
        <v>3</v>
      </c>
      <c r="BZ1519" s="31" t="str">
        <f t="shared" si="724"/>
        <v>4</v>
      </c>
      <c r="CA1519" s="31" t="str">
        <f t="shared" si="725"/>
        <v/>
      </c>
      <c r="CB1519" s="31" t="str">
        <f t="shared" si="726"/>
        <v>5</v>
      </c>
      <c r="CC1519" s="31" t="str">
        <f t="shared" si="727"/>
        <v>6</v>
      </c>
      <c r="CD1519" s="31" t="str">
        <f t="shared" si="728"/>
        <v/>
      </c>
      <c r="CE1519" s="31" t="str">
        <f t="shared" si="729"/>
        <v/>
      </c>
      <c r="CF1519" s="31" t="e">
        <f t="shared" ca="1" si="730"/>
        <v>#NAME?</v>
      </c>
      <c r="CG1519" s="31" t="e">
        <f t="shared" ca="1" si="731"/>
        <v>#NAME?</v>
      </c>
      <c r="CH1519" s="31" t="e">
        <f t="shared" ca="1" si="732"/>
        <v>#NAME?</v>
      </c>
      <c r="CI1519" s="31" t="e">
        <f t="shared" ca="1" si="733"/>
        <v>#NAME?</v>
      </c>
    </row>
    <row r="1520" spans="1:87" s="31" customFormat="1" ht="30" hidden="1" x14ac:dyDescent="0.25">
      <c r="A1520" s="9" t="s">
        <v>4493</v>
      </c>
      <c r="B1520" s="31" t="s">
        <v>1552</v>
      </c>
      <c r="C1520" s="31" t="s">
        <v>4450</v>
      </c>
      <c r="E1520" s="14" t="s">
        <v>1758</v>
      </c>
      <c r="G1520" s="31" t="str">
        <f t="shared" si="710"/>
        <v>Сигнал</v>
      </c>
      <c r="H1520" s="31" t="s">
        <v>293</v>
      </c>
      <c r="I1520" s="31" t="s">
        <v>4565</v>
      </c>
      <c r="J1520" s="31" t="str">
        <f t="shared" si="705"/>
        <v>DCS_DI_02</v>
      </c>
      <c r="K1520" s="14" t="s">
        <v>5866</v>
      </c>
      <c r="M1520" s="31" t="s">
        <v>1760</v>
      </c>
      <c r="N1520" s="31" t="s">
        <v>107</v>
      </c>
      <c r="O1520" s="31" t="s">
        <v>103</v>
      </c>
      <c r="P1520" s="31" t="s">
        <v>230</v>
      </c>
      <c r="Q1520" s="31" t="s">
        <v>1443</v>
      </c>
      <c r="R1520" s="31">
        <v>3</v>
      </c>
      <c r="S1520" s="31">
        <v>4</v>
      </c>
      <c r="U1520" s="31" t="str">
        <f t="shared" si="734"/>
        <v>48</v>
      </c>
      <c r="V1520" s="14" t="str">
        <f t="shared" si="706"/>
        <v>AVK 2,5 A, AVK 2,5 A</v>
      </c>
      <c r="W1520" s="31" t="str">
        <f t="shared" si="711"/>
        <v>O1011115_U15</v>
      </c>
      <c r="X1520" s="14" t="str">
        <f t="shared" si="712"/>
        <v>HD5516</v>
      </c>
      <c r="Y1520" s="31" t="str">
        <f t="shared" si="713"/>
        <v>O1011115</v>
      </c>
      <c r="Z1520" s="31" t="str">
        <f t="shared" si="714"/>
        <v>TUA711-DIO32</v>
      </c>
      <c r="AA1520" s="14" t="str">
        <f t="shared" si="715"/>
        <v>17-SC-DCS-002/O1011115/ 17-MC-DCS-009</v>
      </c>
      <c r="AB1520" s="31" t="s">
        <v>64</v>
      </c>
      <c r="AC1520" s="31" t="s">
        <v>54</v>
      </c>
      <c r="AD1520" s="31" t="s">
        <v>125</v>
      </c>
      <c r="AE1520" s="31">
        <v>1</v>
      </c>
      <c r="AF1520" s="31" t="s">
        <v>55</v>
      </c>
      <c r="AG1520" s="31" t="s">
        <v>1759</v>
      </c>
      <c r="AH1520" s="31">
        <v>16</v>
      </c>
      <c r="AI1520" s="31">
        <v>15</v>
      </c>
      <c r="AJ1520" s="31" t="s">
        <v>57</v>
      </c>
      <c r="AK1520" s="31">
        <f t="shared" si="707"/>
        <v>32</v>
      </c>
      <c r="AL1520" s="31" t="s">
        <v>62</v>
      </c>
      <c r="AO1520" s="31" t="s">
        <v>63</v>
      </c>
      <c r="AP1520" s="31" t="s">
        <v>1555</v>
      </c>
      <c r="AQ1520" s="14" t="s">
        <v>4451</v>
      </c>
      <c r="AR1520" s="31" t="s">
        <v>5716</v>
      </c>
      <c r="AS1520" s="31" t="s">
        <v>232</v>
      </c>
      <c r="AT1520" s="14" t="s">
        <v>5724</v>
      </c>
      <c r="AU1520" s="31" t="s">
        <v>5858</v>
      </c>
      <c r="AV1520" s="31" t="s">
        <v>5801</v>
      </c>
      <c r="AW1520" s="31" t="s">
        <v>5802</v>
      </c>
      <c r="AX1520" s="31" t="s">
        <v>5724</v>
      </c>
      <c r="BK1520" s="14" t="str">
        <f t="shared" si="716"/>
        <v>TS-G-05:3/
O1011115_U15:3</v>
      </c>
      <c r="BL1520" s="14" t="str">
        <f t="shared" si="717"/>
        <v>TS-G-05:4/
O1011115_U15:4</v>
      </c>
      <c r="BM1520" s="14" t="str">
        <f t="shared" si="718"/>
        <v/>
      </c>
      <c r="BN1520" s="14"/>
      <c r="BO1520" s="14" t="str">
        <f t="shared" si="708"/>
        <v>O1011115:15A/
O1011115_U15:5</v>
      </c>
      <c r="BP1520" s="14" t="str">
        <f t="shared" si="709"/>
        <v>O1011115:15B/
O1011115_U15:6</v>
      </c>
      <c r="BQ1520" s="14"/>
      <c r="BR1520" s="14" t="str">
        <f t="shared" si="719"/>
        <v/>
      </c>
      <c r="BS1520" s="14" t="str">
        <f t="shared" si="720"/>
        <v/>
      </c>
      <c r="BW1520" s="31" t="str">
        <f t="shared" si="721"/>
        <v>15A</v>
      </c>
      <c r="BX1520" s="31" t="str">
        <f t="shared" si="722"/>
        <v>15B</v>
      </c>
      <c r="BY1520" s="31" t="str">
        <f t="shared" si="723"/>
        <v>3</v>
      </c>
      <c r="BZ1520" s="31" t="str">
        <f t="shared" si="724"/>
        <v>4</v>
      </c>
      <c r="CA1520" s="31" t="str">
        <f t="shared" si="725"/>
        <v/>
      </c>
      <c r="CB1520" s="31" t="str">
        <f t="shared" si="726"/>
        <v>5</v>
      </c>
      <c r="CC1520" s="31" t="str">
        <f t="shared" si="727"/>
        <v>6</v>
      </c>
      <c r="CD1520" s="31" t="str">
        <f t="shared" si="728"/>
        <v/>
      </c>
      <c r="CE1520" s="31" t="str">
        <f t="shared" si="729"/>
        <v/>
      </c>
      <c r="CF1520" s="31" t="e">
        <f t="shared" ca="1" si="730"/>
        <v>#NAME?</v>
      </c>
      <c r="CG1520" s="31" t="e">
        <f t="shared" ca="1" si="731"/>
        <v>#NAME?</v>
      </c>
      <c r="CH1520" s="31" t="e">
        <f t="shared" ca="1" si="732"/>
        <v>#NAME?</v>
      </c>
      <c r="CI1520" s="31" t="e">
        <f t="shared" ca="1" si="733"/>
        <v>#NAME?</v>
      </c>
    </row>
    <row r="1521" spans="1:87" s="31" customFormat="1" ht="30" hidden="1" x14ac:dyDescent="0.25">
      <c r="A1521" s="9" t="s">
        <v>4493</v>
      </c>
      <c r="B1521" s="31" t="s">
        <v>1552</v>
      </c>
      <c r="C1521" s="31" t="s">
        <v>1553</v>
      </c>
      <c r="E1521" s="14" t="s">
        <v>1253</v>
      </c>
      <c r="G1521" s="31" t="str">
        <f t="shared" si="710"/>
        <v>Сигнал</v>
      </c>
      <c r="H1521" s="31" t="s">
        <v>1262</v>
      </c>
      <c r="I1521" s="31" t="s">
        <v>4565</v>
      </c>
      <c r="J1521" s="31" t="str">
        <f t="shared" si="705"/>
        <v>DCS_DO_01</v>
      </c>
      <c r="K1521" s="14" t="s">
        <v>5866</v>
      </c>
      <c r="M1521" s="31" t="s">
        <v>1557</v>
      </c>
      <c r="N1521" s="31" t="s">
        <v>1261</v>
      </c>
      <c r="O1521" s="31" t="s">
        <v>1257</v>
      </c>
      <c r="P1521" s="31" t="s">
        <v>61</v>
      </c>
      <c r="Q1521" s="31" t="s">
        <v>933</v>
      </c>
      <c r="R1521" s="31">
        <v>1</v>
      </c>
      <c r="S1521" s="31">
        <v>2</v>
      </c>
      <c r="T1521" s="31" t="s">
        <v>62</v>
      </c>
      <c r="U1521" s="31" t="str">
        <f t="shared" si="734"/>
        <v>30</v>
      </c>
      <c r="V1521" s="14" t="str">
        <f t="shared" si="706"/>
        <v>AVK 2,5 A, AVK 2,5 A</v>
      </c>
      <c r="W1521" s="31" t="str">
        <f t="shared" si="711"/>
        <v/>
      </c>
      <c r="X1521" s="14" t="str">
        <f t="shared" si="712"/>
        <v/>
      </c>
      <c r="Y1521" s="31" t="str">
        <f t="shared" si="713"/>
        <v>O1011204</v>
      </c>
      <c r="Z1521" s="31" t="str">
        <f t="shared" si="714"/>
        <v>TUA711-DOR32</v>
      </c>
      <c r="AA1521" s="14" t="str">
        <f t="shared" si="715"/>
        <v>17-SC-DCS-002/O1011204/ 17-MC-DCS-002</v>
      </c>
      <c r="AB1521" s="31" t="s">
        <v>64</v>
      </c>
      <c r="AC1521" s="31" t="s">
        <v>54</v>
      </c>
      <c r="AD1521" s="31" t="s">
        <v>125</v>
      </c>
      <c r="AE1521" s="31">
        <v>1</v>
      </c>
      <c r="AF1521" s="31" t="s">
        <v>1254</v>
      </c>
      <c r="AG1521" s="31" t="s">
        <v>1255</v>
      </c>
      <c r="AH1521" s="31">
        <v>5</v>
      </c>
      <c r="AI1521" s="31">
        <v>1</v>
      </c>
      <c r="AJ1521" s="31" t="s">
        <v>1256</v>
      </c>
      <c r="AK1521" s="31">
        <f t="shared" si="707"/>
        <v>32</v>
      </c>
      <c r="AL1521" s="31">
        <v>0.25</v>
      </c>
      <c r="AO1521" s="31" t="s">
        <v>63</v>
      </c>
      <c r="AP1521" s="31" t="s">
        <v>1555</v>
      </c>
      <c r="AQ1521" s="14" t="s">
        <v>1554</v>
      </c>
      <c r="AR1521" s="31" t="s">
        <v>5716</v>
      </c>
      <c r="AS1521" s="31" t="s">
        <v>232</v>
      </c>
      <c r="AT1521" s="14" t="s">
        <v>5724</v>
      </c>
      <c r="AU1521" s="31" t="s">
        <v>5858</v>
      </c>
      <c r="AV1521" s="31" t="s">
        <v>5798</v>
      </c>
      <c r="AW1521" s="31" t="s">
        <v>5797</v>
      </c>
      <c r="AX1521" s="31" t="s">
        <v>5724</v>
      </c>
      <c r="BK1521" s="14" t="str">
        <f t="shared" si="716"/>
        <v/>
      </c>
      <c r="BL1521" s="14" t="str">
        <f t="shared" si="717"/>
        <v/>
      </c>
      <c r="BM1521" s="14" t="str">
        <f t="shared" si="718"/>
        <v/>
      </c>
      <c r="BN1521" s="14"/>
      <c r="BO1521" s="14" t="str">
        <f t="shared" si="708"/>
        <v/>
      </c>
      <c r="BP1521" s="14" t="str">
        <f t="shared" si="709"/>
        <v/>
      </c>
      <c r="BQ1521" s="14"/>
      <c r="BR1521" s="14" t="str">
        <f t="shared" si="719"/>
        <v>TS-P-02:1/
O1011204:1A</v>
      </c>
      <c r="BS1521" s="14" t="str">
        <f t="shared" si="720"/>
        <v>TS-P-02:2/
O1011204:1C</v>
      </c>
      <c r="BW1521" s="31" t="str">
        <f t="shared" si="721"/>
        <v/>
      </c>
      <c r="BX1521" s="31" t="str">
        <f t="shared" si="722"/>
        <v/>
      </c>
      <c r="BY1521" s="31" t="str">
        <f t="shared" si="723"/>
        <v/>
      </c>
      <c r="BZ1521" s="31" t="str">
        <f t="shared" si="724"/>
        <v/>
      </c>
      <c r="CA1521" s="31" t="str">
        <f t="shared" si="725"/>
        <v/>
      </c>
      <c r="CB1521" s="31" t="str">
        <f t="shared" si="726"/>
        <v/>
      </c>
      <c r="CC1521" s="31" t="str">
        <f t="shared" si="727"/>
        <v/>
      </c>
      <c r="CD1521" s="31" t="str">
        <f t="shared" si="728"/>
        <v>1A</v>
      </c>
      <c r="CE1521" s="31" t="e">
        <f t="shared" ca="1" si="729"/>
        <v>#NAME?</v>
      </c>
      <c r="CF1521" s="31" t="e">
        <f t="shared" ca="1" si="730"/>
        <v>#NAME?</v>
      </c>
      <c r="CG1521" s="31" t="e">
        <f t="shared" ca="1" si="731"/>
        <v>#NAME?</v>
      </c>
      <c r="CH1521" s="31" t="e">
        <f t="shared" ca="1" si="732"/>
        <v>#NAME?</v>
      </c>
      <c r="CI1521" s="31" t="e">
        <f t="shared" ca="1" si="733"/>
        <v>#NAME?</v>
      </c>
    </row>
    <row r="1522" spans="1:87" s="31" customFormat="1" ht="30" hidden="1" x14ac:dyDescent="0.25">
      <c r="A1522" s="9" t="s">
        <v>4493</v>
      </c>
      <c r="B1522" s="31" t="s">
        <v>1552</v>
      </c>
      <c r="C1522" s="31" t="s">
        <v>1558</v>
      </c>
      <c r="E1522" s="14" t="s">
        <v>1253</v>
      </c>
      <c r="G1522" s="31" t="str">
        <f t="shared" si="710"/>
        <v>Сигнал</v>
      </c>
      <c r="H1522" s="31" t="s">
        <v>1262</v>
      </c>
      <c r="I1522" s="31" t="s">
        <v>4565</v>
      </c>
      <c r="J1522" s="31" t="str">
        <f t="shared" si="705"/>
        <v>DCS_DO_01</v>
      </c>
      <c r="K1522" s="14" t="s">
        <v>5866</v>
      </c>
      <c r="M1522" s="31" t="s">
        <v>1557</v>
      </c>
      <c r="N1522" s="31" t="s">
        <v>1261</v>
      </c>
      <c r="O1522" s="31" t="s">
        <v>1267</v>
      </c>
      <c r="P1522" s="31" t="s">
        <v>61</v>
      </c>
      <c r="Q1522" s="31" t="s">
        <v>933</v>
      </c>
      <c r="R1522" s="31">
        <v>3</v>
      </c>
      <c r="S1522" s="31">
        <v>4</v>
      </c>
      <c r="T1522" s="31" t="s">
        <v>62</v>
      </c>
      <c r="U1522" s="31" t="str">
        <f t="shared" si="734"/>
        <v>30</v>
      </c>
      <c r="V1522" s="14" t="str">
        <f t="shared" si="706"/>
        <v>AVK 2,5 A, AVK 2,5 A</v>
      </c>
      <c r="W1522" s="31" t="str">
        <f t="shared" si="711"/>
        <v/>
      </c>
      <c r="X1522" s="14" t="str">
        <f t="shared" si="712"/>
        <v/>
      </c>
      <c r="Y1522" s="31" t="str">
        <f t="shared" si="713"/>
        <v>O1011204</v>
      </c>
      <c r="Z1522" s="31" t="str">
        <f t="shared" si="714"/>
        <v>TUA711-DOR32</v>
      </c>
      <c r="AA1522" s="14" t="str">
        <f t="shared" si="715"/>
        <v>17-SC-DCS-002/O1011204/ 17-MC-DCS-002</v>
      </c>
      <c r="AB1522" s="31" t="s">
        <v>64</v>
      </c>
      <c r="AC1522" s="31" t="s">
        <v>54</v>
      </c>
      <c r="AD1522" s="31" t="s">
        <v>125</v>
      </c>
      <c r="AE1522" s="31">
        <v>1</v>
      </c>
      <c r="AF1522" s="31" t="s">
        <v>1254</v>
      </c>
      <c r="AG1522" s="31" t="s">
        <v>1255</v>
      </c>
      <c r="AH1522" s="31">
        <v>5</v>
      </c>
      <c r="AI1522" s="31">
        <v>2</v>
      </c>
      <c r="AJ1522" s="31" t="s">
        <v>1256</v>
      </c>
      <c r="AK1522" s="31">
        <f t="shared" si="707"/>
        <v>32</v>
      </c>
      <c r="AL1522" s="31">
        <v>0.25</v>
      </c>
      <c r="AO1522" s="31" t="s">
        <v>63</v>
      </c>
      <c r="AP1522" s="31" t="s">
        <v>1555</v>
      </c>
      <c r="AQ1522" s="14" t="s">
        <v>1554</v>
      </c>
      <c r="AR1522" s="31" t="s">
        <v>5716</v>
      </c>
      <c r="AS1522" s="31" t="s">
        <v>232</v>
      </c>
      <c r="AT1522" s="14" t="s">
        <v>5724</v>
      </c>
      <c r="AU1522" s="31" t="s">
        <v>5858</v>
      </c>
      <c r="AV1522" s="31" t="s">
        <v>5796</v>
      </c>
      <c r="AW1522" s="31" t="s">
        <v>5797</v>
      </c>
      <c r="AX1522" s="31" t="s">
        <v>5724</v>
      </c>
      <c r="BK1522" s="14" t="str">
        <f t="shared" si="716"/>
        <v/>
      </c>
      <c r="BL1522" s="14" t="str">
        <f t="shared" si="717"/>
        <v/>
      </c>
      <c r="BM1522" s="14" t="str">
        <f t="shared" si="718"/>
        <v/>
      </c>
      <c r="BN1522" s="14"/>
      <c r="BO1522" s="14" t="str">
        <f t="shared" si="708"/>
        <v/>
      </c>
      <c r="BP1522" s="14" t="str">
        <f t="shared" si="709"/>
        <v/>
      </c>
      <c r="BQ1522" s="14"/>
      <c r="BR1522" s="14" t="str">
        <f t="shared" si="719"/>
        <v>TS-P-02:3/
O1011204:2A</v>
      </c>
      <c r="BS1522" s="14" t="str">
        <f t="shared" si="720"/>
        <v>TS-P-02:4/
O1011204:2C</v>
      </c>
      <c r="BW1522" s="31" t="str">
        <f t="shared" si="721"/>
        <v/>
      </c>
      <c r="BX1522" s="31" t="str">
        <f t="shared" si="722"/>
        <v/>
      </c>
      <c r="BY1522" s="31" t="str">
        <f t="shared" si="723"/>
        <v/>
      </c>
      <c r="BZ1522" s="31" t="str">
        <f t="shared" si="724"/>
        <v/>
      </c>
      <c r="CA1522" s="31" t="str">
        <f t="shared" si="725"/>
        <v/>
      </c>
      <c r="CB1522" s="31" t="str">
        <f t="shared" si="726"/>
        <v/>
      </c>
      <c r="CC1522" s="31" t="str">
        <f t="shared" si="727"/>
        <v/>
      </c>
      <c r="CD1522" s="31" t="str">
        <f t="shared" si="728"/>
        <v>2A</v>
      </c>
      <c r="CE1522" s="31" t="e">
        <f t="shared" ca="1" si="729"/>
        <v>#NAME?</v>
      </c>
      <c r="CF1522" s="31" t="e">
        <f t="shared" ca="1" si="730"/>
        <v>#NAME?</v>
      </c>
      <c r="CG1522" s="31" t="e">
        <f t="shared" ca="1" si="731"/>
        <v>#NAME?</v>
      </c>
      <c r="CH1522" s="31" t="e">
        <f t="shared" ca="1" si="732"/>
        <v>#NAME?</v>
      </c>
      <c r="CI1522" s="31" t="e">
        <f t="shared" ca="1" si="733"/>
        <v>#NAME?</v>
      </c>
    </row>
    <row r="1523" spans="1:87" s="31" customFormat="1" ht="30" hidden="1" x14ac:dyDescent="0.25">
      <c r="A1523" s="9" t="s">
        <v>4493</v>
      </c>
      <c r="B1523" s="31" t="s">
        <v>1559</v>
      </c>
      <c r="C1523" s="31" t="s">
        <v>4453</v>
      </c>
      <c r="E1523" s="14" t="s">
        <v>1758</v>
      </c>
      <c r="G1523" s="31" t="str">
        <f t="shared" si="710"/>
        <v>Сигнал</v>
      </c>
      <c r="H1523" s="31" t="s">
        <v>241</v>
      </c>
      <c r="I1523" s="31" t="s">
        <v>4565</v>
      </c>
      <c r="J1523" s="31" t="str">
        <f t="shared" si="705"/>
        <v>DCS_DI_02</v>
      </c>
      <c r="K1523" s="14" t="s">
        <v>5866</v>
      </c>
      <c r="M1523" s="31" t="s">
        <v>1760</v>
      </c>
      <c r="N1523" s="31" t="s">
        <v>107</v>
      </c>
      <c r="O1523" s="31" t="s">
        <v>145</v>
      </c>
      <c r="P1523" s="31" t="s">
        <v>230</v>
      </c>
      <c r="Q1523" s="31" t="s">
        <v>1443</v>
      </c>
      <c r="R1523" s="31">
        <v>5</v>
      </c>
      <c r="S1523" s="31">
        <v>6</v>
      </c>
      <c r="U1523" s="31" t="str">
        <f t="shared" si="734"/>
        <v>48</v>
      </c>
      <c r="V1523" s="14" t="str">
        <f t="shared" si="706"/>
        <v>AVK 2,5 A, AVK 2,5 A</v>
      </c>
      <c r="W1523" s="31" t="str">
        <f t="shared" si="711"/>
        <v>O1011115_U16</v>
      </c>
      <c r="X1523" s="14" t="str">
        <f t="shared" si="712"/>
        <v>HD5516</v>
      </c>
      <c r="Y1523" s="31" t="str">
        <f t="shared" si="713"/>
        <v>O1011115</v>
      </c>
      <c r="Z1523" s="31" t="str">
        <f t="shared" si="714"/>
        <v>TUA711-DIO32</v>
      </c>
      <c r="AA1523" s="14" t="str">
        <f t="shared" si="715"/>
        <v>17-SC-DCS-002/O1011115/ 17-MC-DCS-009</v>
      </c>
      <c r="AB1523" s="31" t="s">
        <v>64</v>
      </c>
      <c r="AC1523" s="31" t="s">
        <v>54</v>
      </c>
      <c r="AD1523" s="31" t="s">
        <v>125</v>
      </c>
      <c r="AE1523" s="31">
        <v>1</v>
      </c>
      <c r="AF1523" s="31" t="s">
        <v>55</v>
      </c>
      <c r="AG1523" s="31" t="s">
        <v>1759</v>
      </c>
      <c r="AH1523" s="31">
        <v>16</v>
      </c>
      <c r="AI1523" s="31">
        <v>16</v>
      </c>
      <c r="AJ1523" s="31" t="s">
        <v>57</v>
      </c>
      <c r="AK1523" s="31">
        <f t="shared" si="707"/>
        <v>32</v>
      </c>
      <c r="AL1523" s="31" t="s">
        <v>62</v>
      </c>
      <c r="AO1523" s="31" t="s">
        <v>63</v>
      </c>
      <c r="AP1523" s="31" t="s">
        <v>1562</v>
      </c>
      <c r="AQ1523" s="14" t="s">
        <v>4454</v>
      </c>
      <c r="AR1523" s="31" t="s">
        <v>5716</v>
      </c>
      <c r="AS1523" s="31" t="s">
        <v>232</v>
      </c>
      <c r="AT1523" s="14" t="s">
        <v>5724</v>
      </c>
      <c r="AU1523" s="31" t="s">
        <v>5858</v>
      </c>
      <c r="AV1523" s="31" t="s">
        <v>5796</v>
      </c>
      <c r="AW1523" s="31" t="s">
        <v>5800</v>
      </c>
      <c r="AX1523" s="31" t="s">
        <v>5724</v>
      </c>
      <c r="BK1523" s="14" t="str">
        <f t="shared" si="716"/>
        <v>TS-G-05:5/
O1011115_U16:3</v>
      </c>
      <c r="BL1523" s="14" t="str">
        <f t="shared" si="717"/>
        <v>TS-G-05:6/
O1011115_U16:4</v>
      </c>
      <c r="BM1523" s="14" t="str">
        <f t="shared" si="718"/>
        <v/>
      </c>
      <c r="BN1523" s="14"/>
      <c r="BO1523" s="14" t="str">
        <f t="shared" si="708"/>
        <v>O1011115:16A/
O1011115_U16:5</v>
      </c>
      <c r="BP1523" s="14" t="str">
        <f t="shared" si="709"/>
        <v>O1011115:16B/
O1011115_U16:6</v>
      </c>
      <c r="BQ1523" s="14"/>
      <c r="BR1523" s="14" t="str">
        <f t="shared" si="719"/>
        <v/>
      </c>
      <c r="BS1523" s="14" t="str">
        <f t="shared" si="720"/>
        <v/>
      </c>
      <c r="BW1523" s="31" t="str">
        <f t="shared" si="721"/>
        <v>16A</v>
      </c>
      <c r="BX1523" s="31" t="str">
        <f t="shared" si="722"/>
        <v>16B</v>
      </c>
      <c r="BY1523" s="31" t="str">
        <f t="shared" si="723"/>
        <v>3</v>
      </c>
      <c r="BZ1523" s="31" t="str">
        <f t="shared" si="724"/>
        <v>4</v>
      </c>
      <c r="CA1523" s="31" t="str">
        <f t="shared" si="725"/>
        <v/>
      </c>
      <c r="CB1523" s="31" t="str">
        <f t="shared" si="726"/>
        <v>5</v>
      </c>
      <c r="CC1523" s="31" t="str">
        <f t="shared" si="727"/>
        <v>6</v>
      </c>
      <c r="CD1523" s="31" t="str">
        <f t="shared" si="728"/>
        <v/>
      </c>
      <c r="CE1523" s="31" t="str">
        <f t="shared" si="729"/>
        <v/>
      </c>
      <c r="CF1523" s="31" t="e">
        <f t="shared" ca="1" si="730"/>
        <v>#NAME?</v>
      </c>
      <c r="CG1523" s="31" t="e">
        <f t="shared" ca="1" si="731"/>
        <v>#NAME?</v>
      </c>
      <c r="CH1523" s="31" t="e">
        <f t="shared" ca="1" si="732"/>
        <v>#NAME?</v>
      </c>
      <c r="CI1523" s="31" t="e">
        <f t="shared" ca="1" si="733"/>
        <v>#NAME?</v>
      </c>
    </row>
    <row r="1524" spans="1:87" s="31" customFormat="1" ht="30" hidden="1" x14ac:dyDescent="0.25">
      <c r="A1524" s="9" t="s">
        <v>4493</v>
      </c>
      <c r="B1524" s="31" t="s">
        <v>1559</v>
      </c>
      <c r="C1524" s="31" t="s">
        <v>4456</v>
      </c>
      <c r="E1524" s="14" t="s">
        <v>1758</v>
      </c>
      <c r="G1524" s="31" t="str">
        <f t="shared" si="710"/>
        <v>Сигнал</v>
      </c>
      <c r="H1524" s="31" t="s">
        <v>241</v>
      </c>
      <c r="I1524" s="31" t="s">
        <v>4565</v>
      </c>
      <c r="J1524" s="31" t="str">
        <f t="shared" si="705"/>
        <v>DCS_DI_02</v>
      </c>
      <c r="K1524" s="14" t="s">
        <v>5866</v>
      </c>
      <c r="M1524" s="31" t="s">
        <v>1760</v>
      </c>
      <c r="N1524" s="31" t="s">
        <v>107</v>
      </c>
      <c r="O1524" s="31" t="s">
        <v>150</v>
      </c>
      <c r="P1524" s="31" t="s">
        <v>230</v>
      </c>
      <c r="Q1524" s="31" t="s">
        <v>1443</v>
      </c>
      <c r="R1524" s="31">
        <v>7</v>
      </c>
      <c r="S1524" s="31">
        <v>8</v>
      </c>
      <c r="U1524" s="31" t="str">
        <f t="shared" si="734"/>
        <v>48</v>
      </c>
      <c r="V1524" s="14" t="str">
        <f t="shared" si="706"/>
        <v>AVK 2,5 A, AVK 2,5 A</v>
      </c>
      <c r="W1524" s="31" t="str">
        <f t="shared" si="711"/>
        <v>O1011115_U17</v>
      </c>
      <c r="X1524" s="14" t="str">
        <f t="shared" si="712"/>
        <v>HD5516</v>
      </c>
      <c r="Y1524" s="31" t="str">
        <f t="shared" si="713"/>
        <v>O1011115</v>
      </c>
      <c r="Z1524" s="31" t="str">
        <f t="shared" si="714"/>
        <v>TUA711-DIO32</v>
      </c>
      <c r="AA1524" s="14" t="str">
        <f t="shared" si="715"/>
        <v>17-SC-DCS-002/O1011115/ 17-MC-DCS-009</v>
      </c>
      <c r="AB1524" s="31" t="s">
        <v>64</v>
      </c>
      <c r="AC1524" s="31" t="s">
        <v>54</v>
      </c>
      <c r="AD1524" s="31" t="s">
        <v>125</v>
      </c>
      <c r="AE1524" s="31">
        <v>1</v>
      </c>
      <c r="AF1524" s="31" t="s">
        <v>55</v>
      </c>
      <c r="AG1524" s="31" t="s">
        <v>1759</v>
      </c>
      <c r="AH1524" s="31">
        <v>16</v>
      </c>
      <c r="AI1524" s="31">
        <v>17</v>
      </c>
      <c r="AJ1524" s="31" t="s">
        <v>57</v>
      </c>
      <c r="AK1524" s="31">
        <f t="shared" si="707"/>
        <v>32</v>
      </c>
      <c r="AL1524" s="31" t="s">
        <v>62</v>
      </c>
      <c r="AO1524" s="31" t="s">
        <v>63</v>
      </c>
      <c r="AP1524" s="31" t="s">
        <v>1562</v>
      </c>
      <c r="AQ1524" s="14" t="s">
        <v>4457</v>
      </c>
      <c r="AR1524" s="31" t="s">
        <v>5716</v>
      </c>
      <c r="AS1524" s="31" t="s">
        <v>232</v>
      </c>
      <c r="AT1524" s="14" t="s">
        <v>5724</v>
      </c>
      <c r="AU1524" s="31" t="s">
        <v>5858</v>
      </c>
      <c r="AV1524" s="31" t="s">
        <v>5801</v>
      </c>
      <c r="AW1524" s="31" t="s">
        <v>5802</v>
      </c>
      <c r="AX1524" s="31" t="s">
        <v>5724</v>
      </c>
      <c r="BK1524" s="14" t="str">
        <f t="shared" si="716"/>
        <v>TS-G-05:7/
O1011115_U17:3</v>
      </c>
      <c r="BL1524" s="14" t="str">
        <f t="shared" si="717"/>
        <v>TS-G-05:8/
O1011115_U17:4</v>
      </c>
      <c r="BM1524" s="14" t="str">
        <f t="shared" si="718"/>
        <v/>
      </c>
      <c r="BN1524" s="14"/>
      <c r="BO1524" s="14" t="str">
        <f t="shared" si="708"/>
        <v>O1011115:17A/
O1011115_U17:5</v>
      </c>
      <c r="BP1524" s="14" t="str">
        <f t="shared" si="709"/>
        <v>O1011115:17B/
O1011115_U17:6</v>
      </c>
      <c r="BQ1524" s="14"/>
      <c r="BR1524" s="14" t="str">
        <f t="shared" si="719"/>
        <v/>
      </c>
      <c r="BS1524" s="14" t="str">
        <f t="shared" si="720"/>
        <v/>
      </c>
      <c r="BW1524" s="31" t="str">
        <f t="shared" si="721"/>
        <v>17A</v>
      </c>
      <c r="BX1524" s="31" t="str">
        <f t="shared" si="722"/>
        <v>17B</v>
      </c>
      <c r="BY1524" s="31" t="str">
        <f t="shared" si="723"/>
        <v>3</v>
      </c>
      <c r="BZ1524" s="31" t="str">
        <f t="shared" si="724"/>
        <v>4</v>
      </c>
      <c r="CA1524" s="31" t="str">
        <f t="shared" si="725"/>
        <v/>
      </c>
      <c r="CB1524" s="31" t="str">
        <f t="shared" si="726"/>
        <v>5</v>
      </c>
      <c r="CC1524" s="31" t="str">
        <f t="shared" si="727"/>
        <v>6</v>
      </c>
      <c r="CD1524" s="31" t="str">
        <f t="shared" si="728"/>
        <v/>
      </c>
      <c r="CE1524" s="31" t="str">
        <f t="shared" si="729"/>
        <v/>
      </c>
      <c r="CF1524" s="31" t="e">
        <f t="shared" ca="1" si="730"/>
        <v>#NAME?</v>
      </c>
      <c r="CG1524" s="31" t="e">
        <f t="shared" ca="1" si="731"/>
        <v>#NAME?</v>
      </c>
      <c r="CH1524" s="31" t="e">
        <f t="shared" ca="1" si="732"/>
        <v>#NAME?</v>
      </c>
      <c r="CI1524" s="31" t="e">
        <f t="shared" ca="1" si="733"/>
        <v>#NAME?</v>
      </c>
    </row>
    <row r="1525" spans="1:87" s="31" customFormat="1" ht="30" hidden="1" x14ac:dyDescent="0.25">
      <c r="A1525" s="9" t="s">
        <v>4493</v>
      </c>
      <c r="B1525" s="31" t="s">
        <v>1559</v>
      </c>
      <c r="C1525" s="31" t="s">
        <v>1560</v>
      </c>
      <c r="E1525" s="14" t="s">
        <v>1253</v>
      </c>
      <c r="G1525" s="31" t="str">
        <f t="shared" si="710"/>
        <v>Сигнал</v>
      </c>
      <c r="H1525" s="31" t="s">
        <v>1262</v>
      </c>
      <c r="I1525" s="31" t="s">
        <v>4565</v>
      </c>
      <c r="J1525" s="31" t="str">
        <f t="shared" si="705"/>
        <v>DCS_DO_01</v>
      </c>
      <c r="K1525" s="14" t="s">
        <v>5866</v>
      </c>
      <c r="M1525" s="31" t="s">
        <v>1557</v>
      </c>
      <c r="N1525" s="31" t="s">
        <v>1261</v>
      </c>
      <c r="O1525" s="31" t="s">
        <v>1272</v>
      </c>
      <c r="P1525" s="31" t="s">
        <v>61</v>
      </c>
      <c r="Q1525" s="31" t="s">
        <v>933</v>
      </c>
      <c r="R1525" s="31">
        <v>5</v>
      </c>
      <c r="S1525" s="31">
        <v>6</v>
      </c>
      <c r="T1525" s="31" t="s">
        <v>62</v>
      </c>
      <c r="U1525" s="31" t="str">
        <f t="shared" si="734"/>
        <v>30</v>
      </c>
      <c r="V1525" s="14" t="str">
        <f t="shared" si="706"/>
        <v>AVK 2,5 A, AVK 2,5 A</v>
      </c>
      <c r="W1525" s="31" t="str">
        <f t="shared" si="711"/>
        <v/>
      </c>
      <c r="X1525" s="14" t="str">
        <f t="shared" si="712"/>
        <v/>
      </c>
      <c r="Y1525" s="31" t="str">
        <f t="shared" si="713"/>
        <v>O1011204</v>
      </c>
      <c r="Z1525" s="31" t="str">
        <f t="shared" si="714"/>
        <v>TUA711-DOR32</v>
      </c>
      <c r="AA1525" s="14" t="str">
        <f t="shared" si="715"/>
        <v>17-SC-DCS-002/O1011204/ 17-MC-DCS-002</v>
      </c>
      <c r="AB1525" s="31" t="s">
        <v>64</v>
      </c>
      <c r="AC1525" s="31" t="s">
        <v>54</v>
      </c>
      <c r="AD1525" s="31" t="s">
        <v>125</v>
      </c>
      <c r="AE1525" s="31">
        <v>1</v>
      </c>
      <c r="AF1525" s="31" t="s">
        <v>1254</v>
      </c>
      <c r="AG1525" s="31" t="s">
        <v>1255</v>
      </c>
      <c r="AH1525" s="31">
        <v>5</v>
      </c>
      <c r="AI1525" s="31">
        <v>3</v>
      </c>
      <c r="AJ1525" s="31" t="s">
        <v>1256</v>
      </c>
      <c r="AK1525" s="31">
        <f t="shared" si="707"/>
        <v>32</v>
      </c>
      <c r="AL1525" s="31">
        <v>0.25</v>
      </c>
      <c r="AO1525" s="31" t="s">
        <v>63</v>
      </c>
      <c r="AP1525" s="31" t="s">
        <v>1562</v>
      </c>
      <c r="AQ1525" s="14" t="s">
        <v>1561</v>
      </c>
      <c r="AR1525" s="31" t="s">
        <v>5716</v>
      </c>
      <c r="AS1525" s="31" t="s">
        <v>232</v>
      </c>
      <c r="AT1525" s="14" t="s">
        <v>5724</v>
      </c>
      <c r="AU1525" s="31" t="s">
        <v>5858</v>
      </c>
      <c r="AV1525" s="31" t="s">
        <v>5798</v>
      </c>
      <c r="AW1525" s="31" t="s">
        <v>5797</v>
      </c>
      <c r="AX1525" s="31" t="s">
        <v>5724</v>
      </c>
      <c r="BK1525" s="14" t="str">
        <f t="shared" si="716"/>
        <v/>
      </c>
      <c r="BL1525" s="14" t="str">
        <f t="shared" si="717"/>
        <v/>
      </c>
      <c r="BM1525" s="14" t="str">
        <f t="shared" si="718"/>
        <v/>
      </c>
      <c r="BN1525" s="14"/>
      <c r="BO1525" s="14" t="str">
        <f t="shared" si="708"/>
        <v/>
      </c>
      <c r="BP1525" s="14" t="str">
        <f t="shared" si="709"/>
        <v/>
      </c>
      <c r="BQ1525" s="14"/>
      <c r="BR1525" s="14" t="str">
        <f t="shared" si="719"/>
        <v>TS-P-02:5/
O1011204:3A</v>
      </c>
      <c r="BS1525" s="14" t="str">
        <f t="shared" si="720"/>
        <v>TS-P-02:6/
O1011204:3C</v>
      </c>
      <c r="BW1525" s="31" t="str">
        <f t="shared" si="721"/>
        <v/>
      </c>
      <c r="BX1525" s="31" t="str">
        <f t="shared" si="722"/>
        <v/>
      </c>
      <c r="BY1525" s="31" t="str">
        <f t="shared" si="723"/>
        <v/>
      </c>
      <c r="BZ1525" s="31" t="str">
        <f t="shared" si="724"/>
        <v/>
      </c>
      <c r="CA1525" s="31" t="str">
        <f t="shared" si="725"/>
        <v/>
      </c>
      <c r="CB1525" s="31" t="str">
        <f t="shared" si="726"/>
        <v/>
      </c>
      <c r="CC1525" s="31" t="str">
        <f t="shared" si="727"/>
        <v/>
      </c>
      <c r="CD1525" s="31" t="str">
        <f t="shared" si="728"/>
        <v>3A</v>
      </c>
      <c r="CE1525" s="31" t="e">
        <f t="shared" ca="1" si="729"/>
        <v>#NAME?</v>
      </c>
      <c r="CF1525" s="31" t="e">
        <f t="shared" ca="1" si="730"/>
        <v>#NAME?</v>
      </c>
      <c r="CG1525" s="31" t="e">
        <f t="shared" ca="1" si="731"/>
        <v>#NAME?</v>
      </c>
      <c r="CH1525" s="31" t="e">
        <f t="shared" ca="1" si="732"/>
        <v>#NAME?</v>
      </c>
      <c r="CI1525" s="31" t="e">
        <f t="shared" ca="1" si="733"/>
        <v>#NAME?</v>
      </c>
    </row>
    <row r="1526" spans="1:87" s="31" customFormat="1" ht="30" hidden="1" x14ac:dyDescent="0.25">
      <c r="A1526" s="9" t="s">
        <v>4493</v>
      </c>
      <c r="B1526" s="31" t="s">
        <v>1559</v>
      </c>
      <c r="C1526" s="31" t="s">
        <v>1563</v>
      </c>
      <c r="E1526" s="14" t="s">
        <v>1253</v>
      </c>
      <c r="G1526" s="31" t="str">
        <f t="shared" si="710"/>
        <v>Сигнал</v>
      </c>
      <c r="H1526" s="31" t="s">
        <v>1262</v>
      </c>
      <c r="I1526" s="31" t="s">
        <v>4565</v>
      </c>
      <c r="J1526" s="31" t="str">
        <f t="shared" si="705"/>
        <v>DCS_DO_01</v>
      </c>
      <c r="K1526" s="14" t="s">
        <v>5866</v>
      </c>
      <c r="M1526" s="31" t="s">
        <v>1557</v>
      </c>
      <c r="N1526" s="31" t="s">
        <v>1261</v>
      </c>
      <c r="O1526" s="31" t="s">
        <v>1276</v>
      </c>
      <c r="P1526" s="31" t="s">
        <v>61</v>
      </c>
      <c r="Q1526" s="31" t="s">
        <v>933</v>
      </c>
      <c r="R1526" s="31">
        <v>7</v>
      </c>
      <c r="S1526" s="31">
        <v>8</v>
      </c>
      <c r="T1526" s="31" t="s">
        <v>62</v>
      </c>
      <c r="U1526" s="31" t="str">
        <f t="shared" si="734"/>
        <v>30</v>
      </c>
      <c r="V1526" s="14" t="str">
        <f t="shared" si="706"/>
        <v>AVK 2,5 A, AVK 2,5 A</v>
      </c>
      <c r="W1526" s="31" t="str">
        <f t="shared" si="711"/>
        <v/>
      </c>
      <c r="X1526" s="14" t="str">
        <f t="shared" si="712"/>
        <v/>
      </c>
      <c r="Y1526" s="31" t="str">
        <f t="shared" si="713"/>
        <v>O1011204</v>
      </c>
      <c r="Z1526" s="31" t="str">
        <f t="shared" si="714"/>
        <v>TUA711-DOR32</v>
      </c>
      <c r="AA1526" s="14" t="str">
        <f t="shared" si="715"/>
        <v>17-SC-DCS-002/O1011204/ 17-MC-DCS-002</v>
      </c>
      <c r="AB1526" s="31" t="s">
        <v>64</v>
      </c>
      <c r="AC1526" s="31" t="s">
        <v>54</v>
      </c>
      <c r="AD1526" s="31" t="s">
        <v>125</v>
      </c>
      <c r="AE1526" s="31">
        <v>1</v>
      </c>
      <c r="AF1526" s="31" t="s">
        <v>1254</v>
      </c>
      <c r="AG1526" s="31" t="s">
        <v>1255</v>
      </c>
      <c r="AH1526" s="31">
        <v>5</v>
      </c>
      <c r="AI1526" s="31">
        <v>4</v>
      </c>
      <c r="AJ1526" s="31" t="s">
        <v>1256</v>
      </c>
      <c r="AK1526" s="31">
        <f t="shared" si="707"/>
        <v>32</v>
      </c>
      <c r="AL1526" s="31">
        <v>0.25</v>
      </c>
      <c r="AO1526" s="31" t="s">
        <v>63</v>
      </c>
      <c r="AP1526" s="31" t="s">
        <v>1562</v>
      </c>
      <c r="AQ1526" s="14" t="s">
        <v>1561</v>
      </c>
      <c r="AR1526" s="31" t="s">
        <v>5716</v>
      </c>
      <c r="AS1526" s="31" t="s">
        <v>232</v>
      </c>
      <c r="AT1526" s="14" t="s">
        <v>5724</v>
      </c>
      <c r="AU1526" s="31" t="s">
        <v>5858</v>
      </c>
      <c r="AV1526" s="31" t="s">
        <v>5796</v>
      </c>
      <c r="AW1526" s="31" t="s">
        <v>5797</v>
      </c>
      <c r="AX1526" s="31" t="s">
        <v>5724</v>
      </c>
      <c r="BK1526" s="14" t="str">
        <f t="shared" si="716"/>
        <v/>
      </c>
      <c r="BL1526" s="14" t="str">
        <f t="shared" si="717"/>
        <v/>
      </c>
      <c r="BM1526" s="14" t="str">
        <f t="shared" si="718"/>
        <v/>
      </c>
      <c r="BN1526" s="14"/>
      <c r="BO1526" s="14" t="str">
        <f t="shared" si="708"/>
        <v/>
      </c>
      <c r="BP1526" s="14" t="str">
        <f t="shared" si="709"/>
        <v/>
      </c>
      <c r="BQ1526" s="14"/>
      <c r="BR1526" s="14" t="str">
        <f t="shared" si="719"/>
        <v>TS-P-02:7/
O1011204:4A</v>
      </c>
      <c r="BS1526" s="14" t="str">
        <f t="shared" si="720"/>
        <v>TS-P-02:8/
O1011204:4C</v>
      </c>
      <c r="BW1526" s="31" t="str">
        <f t="shared" si="721"/>
        <v/>
      </c>
      <c r="BX1526" s="31" t="str">
        <f t="shared" si="722"/>
        <v/>
      </c>
      <c r="BY1526" s="31" t="str">
        <f t="shared" si="723"/>
        <v/>
      </c>
      <c r="BZ1526" s="31" t="str">
        <f t="shared" si="724"/>
        <v/>
      </c>
      <c r="CA1526" s="31" t="str">
        <f t="shared" si="725"/>
        <v/>
      </c>
      <c r="CB1526" s="31" t="str">
        <f t="shared" si="726"/>
        <v/>
      </c>
      <c r="CC1526" s="31" t="str">
        <f t="shared" si="727"/>
        <v/>
      </c>
      <c r="CD1526" s="31" t="str">
        <f t="shared" si="728"/>
        <v>4A</v>
      </c>
      <c r="CE1526" s="31" t="e">
        <f t="shared" ca="1" si="729"/>
        <v>#NAME?</v>
      </c>
      <c r="CF1526" s="31" t="e">
        <f t="shared" ca="1" si="730"/>
        <v>#NAME?</v>
      </c>
      <c r="CG1526" s="31" t="e">
        <f t="shared" ca="1" si="731"/>
        <v>#NAME?</v>
      </c>
      <c r="CH1526" s="31" t="e">
        <f t="shared" ca="1" si="732"/>
        <v>#NAME?</v>
      </c>
      <c r="CI1526" s="31" t="e">
        <f t="shared" ca="1" si="733"/>
        <v>#NAME?</v>
      </c>
    </row>
    <row r="1527" spans="1:87" s="31" customFormat="1" ht="30" hidden="1" x14ac:dyDescent="0.25">
      <c r="A1527" s="9" t="s">
        <v>4493</v>
      </c>
      <c r="B1527" s="31" t="s">
        <v>1570</v>
      </c>
      <c r="C1527" s="31" t="s">
        <v>4415</v>
      </c>
      <c r="E1527" s="14" t="s">
        <v>1758</v>
      </c>
      <c r="G1527" s="31" t="str">
        <f t="shared" si="710"/>
        <v>Сигнал</v>
      </c>
      <c r="H1527" s="31" t="s">
        <v>1764</v>
      </c>
      <c r="I1527" s="31" t="s">
        <v>4565</v>
      </c>
      <c r="J1527" s="31" t="str">
        <f t="shared" si="705"/>
        <v>DCS_DI_02</v>
      </c>
      <c r="K1527" s="14" t="s">
        <v>5866</v>
      </c>
      <c r="M1527" s="31" t="s">
        <v>1760</v>
      </c>
      <c r="N1527" s="31" t="s">
        <v>107</v>
      </c>
      <c r="O1527" s="31" t="s">
        <v>191</v>
      </c>
      <c r="P1527" s="31" t="s">
        <v>230</v>
      </c>
      <c r="Q1527" s="31" t="s">
        <v>1443</v>
      </c>
      <c r="R1527" s="31">
        <v>25</v>
      </c>
      <c r="S1527" s="31">
        <v>26</v>
      </c>
      <c r="U1527" s="31" t="str">
        <f t="shared" si="734"/>
        <v>48</v>
      </c>
      <c r="V1527" s="14" t="str">
        <f t="shared" si="706"/>
        <v>AVK 2,5 A, AVK 2,5 A</v>
      </c>
      <c r="W1527" s="31" t="str">
        <f t="shared" si="711"/>
        <v>O1011115_U5</v>
      </c>
      <c r="X1527" s="14" t="str">
        <f t="shared" si="712"/>
        <v>HD5516</v>
      </c>
      <c r="Y1527" s="31" t="str">
        <f t="shared" si="713"/>
        <v>O1011115</v>
      </c>
      <c r="Z1527" s="31" t="str">
        <f t="shared" si="714"/>
        <v>TUA711-DIO32</v>
      </c>
      <c r="AA1527" s="14" t="str">
        <f t="shared" si="715"/>
        <v>17-SC-DCS-002/O1011115/ 17-MC-DCS-009</v>
      </c>
      <c r="AB1527" s="31" t="s">
        <v>64</v>
      </c>
      <c r="AC1527" s="31" t="s">
        <v>54</v>
      </c>
      <c r="AD1527" s="31" t="s">
        <v>125</v>
      </c>
      <c r="AE1527" s="31">
        <v>1</v>
      </c>
      <c r="AF1527" s="31" t="s">
        <v>55</v>
      </c>
      <c r="AG1527" s="31" t="s">
        <v>1759</v>
      </c>
      <c r="AH1527" s="31">
        <v>16</v>
      </c>
      <c r="AI1527" s="31">
        <v>5</v>
      </c>
      <c r="AJ1527" s="31" t="s">
        <v>57</v>
      </c>
      <c r="AK1527" s="31">
        <f t="shared" si="707"/>
        <v>32</v>
      </c>
      <c r="AL1527" s="31" t="s">
        <v>62</v>
      </c>
      <c r="AO1527" s="31" t="s">
        <v>63</v>
      </c>
      <c r="AP1527" s="31" t="s">
        <v>1573</v>
      </c>
      <c r="AQ1527" s="14" t="s">
        <v>4416</v>
      </c>
      <c r="AR1527" s="31" t="s">
        <v>5716</v>
      </c>
      <c r="AS1527" s="31" t="s">
        <v>232</v>
      </c>
      <c r="AT1527" s="14" t="s">
        <v>5724</v>
      </c>
      <c r="AU1527" s="31" t="s">
        <v>5858</v>
      </c>
      <c r="AV1527" s="31" t="s">
        <v>5796</v>
      </c>
      <c r="AW1527" s="31" t="s">
        <v>5800</v>
      </c>
      <c r="AX1527" s="31" t="s">
        <v>5724</v>
      </c>
      <c r="BK1527" s="14" t="str">
        <f t="shared" si="716"/>
        <v>TS-G-05:25/
O1011115_U5:3</v>
      </c>
      <c r="BL1527" s="14" t="str">
        <f t="shared" si="717"/>
        <v>TS-G-05:26/
O1011115_U5:4</v>
      </c>
      <c r="BM1527" s="14" t="str">
        <f t="shared" si="718"/>
        <v/>
      </c>
      <c r="BN1527" s="14"/>
      <c r="BO1527" s="14" t="str">
        <f t="shared" si="708"/>
        <v>O1011115:5A/
O1011115_U5:5</v>
      </c>
      <c r="BP1527" s="14" t="str">
        <f t="shared" si="709"/>
        <v>O1011115:5B/
O1011115_U5:6</v>
      </c>
      <c r="BQ1527" s="14"/>
      <c r="BR1527" s="14" t="str">
        <f t="shared" si="719"/>
        <v/>
      </c>
      <c r="BS1527" s="14" t="str">
        <f t="shared" si="720"/>
        <v/>
      </c>
      <c r="BW1527" s="31" t="str">
        <f t="shared" si="721"/>
        <v>5A</v>
      </c>
      <c r="BX1527" s="31" t="str">
        <f t="shared" si="722"/>
        <v>5B</v>
      </c>
      <c r="BY1527" s="31" t="str">
        <f t="shared" si="723"/>
        <v>3</v>
      </c>
      <c r="BZ1527" s="31" t="str">
        <f t="shared" si="724"/>
        <v>4</v>
      </c>
      <c r="CA1527" s="31" t="str">
        <f t="shared" si="725"/>
        <v/>
      </c>
      <c r="CB1527" s="31" t="str">
        <f t="shared" si="726"/>
        <v>5</v>
      </c>
      <c r="CC1527" s="31" t="str">
        <f t="shared" si="727"/>
        <v>6</v>
      </c>
      <c r="CD1527" s="31" t="str">
        <f t="shared" si="728"/>
        <v/>
      </c>
      <c r="CE1527" s="31" t="str">
        <f t="shared" si="729"/>
        <v/>
      </c>
      <c r="CF1527" s="31" t="e">
        <f t="shared" ca="1" si="730"/>
        <v>#NAME?</v>
      </c>
      <c r="CG1527" s="31" t="e">
        <f t="shared" ca="1" si="731"/>
        <v>#NAME?</v>
      </c>
      <c r="CH1527" s="31" t="e">
        <f t="shared" ca="1" si="732"/>
        <v>#NAME?</v>
      </c>
      <c r="CI1527" s="31" t="e">
        <f t="shared" ca="1" si="733"/>
        <v>#NAME?</v>
      </c>
    </row>
    <row r="1528" spans="1:87" s="31" customFormat="1" ht="30" hidden="1" x14ac:dyDescent="0.25">
      <c r="A1528" s="9" t="s">
        <v>4493</v>
      </c>
      <c r="B1528" s="31" t="s">
        <v>1570</v>
      </c>
      <c r="C1528" s="31" t="s">
        <v>4417</v>
      </c>
      <c r="E1528" s="14" t="s">
        <v>1758</v>
      </c>
      <c r="G1528" s="31" t="str">
        <f t="shared" si="710"/>
        <v>Сигнал</v>
      </c>
      <c r="H1528" s="31" t="s">
        <v>1768</v>
      </c>
      <c r="I1528" s="31" t="s">
        <v>4565</v>
      </c>
      <c r="J1528" s="31" t="str">
        <f t="shared" si="705"/>
        <v>DCS_DI_02</v>
      </c>
      <c r="K1528" s="14" t="s">
        <v>5866</v>
      </c>
      <c r="M1528" s="31" t="s">
        <v>1760</v>
      </c>
      <c r="N1528" s="31" t="s">
        <v>107</v>
      </c>
      <c r="O1528" s="31" t="s">
        <v>194</v>
      </c>
      <c r="P1528" s="31" t="s">
        <v>230</v>
      </c>
      <c r="Q1528" s="31" t="s">
        <v>1443</v>
      </c>
      <c r="R1528" s="31">
        <v>27</v>
      </c>
      <c r="S1528" s="31">
        <v>28</v>
      </c>
      <c r="U1528" s="31" t="str">
        <f t="shared" si="734"/>
        <v>48</v>
      </c>
      <c r="V1528" s="14" t="str">
        <f t="shared" si="706"/>
        <v>AVK 2,5 A, AVK 2,5 A</v>
      </c>
      <c r="W1528" s="31" t="str">
        <f t="shared" si="711"/>
        <v>O1011115_U6</v>
      </c>
      <c r="X1528" s="14" t="str">
        <f t="shared" si="712"/>
        <v>HD5516</v>
      </c>
      <c r="Y1528" s="31" t="str">
        <f t="shared" si="713"/>
        <v>O1011115</v>
      </c>
      <c r="Z1528" s="31" t="str">
        <f t="shared" si="714"/>
        <v>TUA711-DIO32</v>
      </c>
      <c r="AA1528" s="14" t="str">
        <f t="shared" si="715"/>
        <v>17-SC-DCS-002/O1011115/ 17-MC-DCS-009</v>
      </c>
      <c r="AB1528" s="31" t="s">
        <v>64</v>
      </c>
      <c r="AC1528" s="31" t="s">
        <v>54</v>
      </c>
      <c r="AD1528" s="31" t="s">
        <v>125</v>
      </c>
      <c r="AE1528" s="31">
        <v>1</v>
      </c>
      <c r="AF1528" s="31" t="s">
        <v>55</v>
      </c>
      <c r="AG1528" s="31" t="s">
        <v>1759</v>
      </c>
      <c r="AH1528" s="31">
        <v>16</v>
      </c>
      <c r="AI1528" s="31">
        <v>6</v>
      </c>
      <c r="AJ1528" s="31" t="s">
        <v>57</v>
      </c>
      <c r="AK1528" s="31">
        <f t="shared" si="707"/>
        <v>32</v>
      </c>
      <c r="AL1528" s="31" t="s">
        <v>62</v>
      </c>
      <c r="AO1528" s="31" t="s">
        <v>63</v>
      </c>
      <c r="AP1528" s="31" t="s">
        <v>1573</v>
      </c>
      <c r="AQ1528" s="14" t="s">
        <v>4418</v>
      </c>
      <c r="AR1528" s="31" t="s">
        <v>5716</v>
      </c>
      <c r="AS1528" s="31" t="s">
        <v>232</v>
      </c>
      <c r="AT1528" s="14" t="s">
        <v>5724</v>
      </c>
      <c r="AU1528" s="31" t="s">
        <v>5858</v>
      </c>
      <c r="AV1528" s="31" t="s">
        <v>5801</v>
      </c>
      <c r="AW1528" s="31" t="s">
        <v>5802</v>
      </c>
      <c r="AX1528" s="31" t="s">
        <v>5724</v>
      </c>
      <c r="BK1528" s="14" t="str">
        <f t="shared" si="716"/>
        <v>TS-G-05:27/
O1011115_U6:3</v>
      </c>
      <c r="BL1528" s="14" t="str">
        <f t="shared" si="717"/>
        <v>TS-G-05:28/
O1011115_U6:4</v>
      </c>
      <c r="BM1528" s="14" t="str">
        <f t="shared" si="718"/>
        <v/>
      </c>
      <c r="BN1528" s="14"/>
      <c r="BO1528" s="14" t="str">
        <f t="shared" si="708"/>
        <v>O1011115:6A/
O1011115_U6:5</v>
      </c>
      <c r="BP1528" s="14" t="str">
        <f t="shared" si="709"/>
        <v>O1011115:6B/
O1011115_U6:6</v>
      </c>
      <c r="BQ1528" s="14"/>
      <c r="BR1528" s="14" t="str">
        <f t="shared" si="719"/>
        <v/>
      </c>
      <c r="BS1528" s="14" t="str">
        <f t="shared" si="720"/>
        <v/>
      </c>
      <c r="BW1528" s="31" t="str">
        <f t="shared" si="721"/>
        <v>6A</v>
      </c>
      <c r="BX1528" s="31" t="str">
        <f t="shared" si="722"/>
        <v>6B</v>
      </c>
      <c r="BY1528" s="31" t="str">
        <f t="shared" si="723"/>
        <v>3</v>
      </c>
      <c r="BZ1528" s="31" t="str">
        <f t="shared" si="724"/>
        <v>4</v>
      </c>
      <c r="CA1528" s="31" t="str">
        <f t="shared" si="725"/>
        <v/>
      </c>
      <c r="CB1528" s="31" t="str">
        <f t="shared" si="726"/>
        <v>5</v>
      </c>
      <c r="CC1528" s="31" t="str">
        <f t="shared" si="727"/>
        <v>6</v>
      </c>
      <c r="CD1528" s="31" t="str">
        <f t="shared" si="728"/>
        <v/>
      </c>
      <c r="CE1528" s="31" t="str">
        <f t="shared" si="729"/>
        <v/>
      </c>
      <c r="CF1528" s="31" t="e">
        <f t="shared" ca="1" si="730"/>
        <v>#NAME?</v>
      </c>
      <c r="CG1528" s="31" t="e">
        <f t="shared" ca="1" si="731"/>
        <v>#NAME?</v>
      </c>
      <c r="CH1528" s="31" t="e">
        <f t="shared" ca="1" si="732"/>
        <v>#NAME?</v>
      </c>
      <c r="CI1528" s="31" t="e">
        <f t="shared" ca="1" si="733"/>
        <v>#NAME?</v>
      </c>
    </row>
    <row r="1529" spans="1:87" s="31" customFormat="1" ht="30" hidden="1" x14ac:dyDescent="0.25">
      <c r="A1529" s="9" t="s">
        <v>4493</v>
      </c>
      <c r="B1529" s="31" t="s">
        <v>1570</v>
      </c>
      <c r="C1529" s="31" t="s">
        <v>1571</v>
      </c>
      <c r="E1529" s="14" t="s">
        <v>1253</v>
      </c>
      <c r="G1529" s="31" t="str">
        <f t="shared" si="710"/>
        <v>Сигнал</v>
      </c>
      <c r="H1529" s="31" t="s">
        <v>1262</v>
      </c>
      <c r="I1529" s="31" t="s">
        <v>4565</v>
      </c>
      <c r="J1529" s="31" t="str">
        <f t="shared" si="705"/>
        <v>DCS_DO_01</v>
      </c>
      <c r="K1529" s="14" t="s">
        <v>5866</v>
      </c>
      <c r="M1529" s="31" t="s">
        <v>1557</v>
      </c>
      <c r="N1529" s="31" t="s">
        <v>1261</v>
      </c>
      <c r="O1529" s="31" t="s">
        <v>1320</v>
      </c>
      <c r="P1529" s="31" t="s">
        <v>61</v>
      </c>
      <c r="Q1529" s="31" t="s">
        <v>933</v>
      </c>
      <c r="R1529" s="31">
        <v>17</v>
      </c>
      <c r="S1529" s="31">
        <v>18</v>
      </c>
      <c r="T1529" s="31" t="s">
        <v>62</v>
      </c>
      <c r="U1529" s="31" t="str">
        <f t="shared" si="734"/>
        <v>30</v>
      </c>
      <c r="V1529" s="14" t="str">
        <f t="shared" si="706"/>
        <v>AVK 2,5 A, AVK 2,5 A</v>
      </c>
      <c r="W1529" s="31" t="str">
        <f t="shared" si="711"/>
        <v/>
      </c>
      <c r="X1529" s="14" t="str">
        <f t="shared" si="712"/>
        <v/>
      </c>
      <c r="Y1529" s="31" t="str">
        <f t="shared" si="713"/>
        <v>O1011204</v>
      </c>
      <c r="Z1529" s="31" t="str">
        <f t="shared" si="714"/>
        <v>TUA711-DOR32</v>
      </c>
      <c r="AA1529" s="14" t="str">
        <f t="shared" si="715"/>
        <v>17-SC-DCS-002/O1011204/ 17-MC-DCS-002</v>
      </c>
      <c r="AB1529" s="31" t="s">
        <v>64</v>
      </c>
      <c r="AC1529" s="31" t="s">
        <v>54</v>
      </c>
      <c r="AD1529" s="31" t="s">
        <v>125</v>
      </c>
      <c r="AE1529" s="31">
        <v>1</v>
      </c>
      <c r="AF1529" s="31" t="s">
        <v>1254</v>
      </c>
      <c r="AG1529" s="31" t="s">
        <v>1255</v>
      </c>
      <c r="AH1529" s="31">
        <v>5</v>
      </c>
      <c r="AI1529" s="31">
        <v>7</v>
      </c>
      <c r="AJ1529" s="31" t="s">
        <v>1256</v>
      </c>
      <c r="AK1529" s="31">
        <f t="shared" si="707"/>
        <v>32</v>
      </c>
      <c r="AL1529" s="31">
        <v>0.25</v>
      </c>
      <c r="AO1529" s="31" t="s">
        <v>63</v>
      </c>
      <c r="AP1529" s="31" t="s">
        <v>1573</v>
      </c>
      <c r="AQ1529" s="14" t="s">
        <v>1572</v>
      </c>
      <c r="AR1529" s="31" t="s">
        <v>5716</v>
      </c>
      <c r="AS1529" s="31" t="s">
        <v>232</v>
      </c>
      <c r="AT1529" s="14" t="s">
        <v>5724</v>
      </c>
      <c r="AU1529" s="31" t="s">
        <v>5858</v>
      </c>
      <c r="AV1529" s="31" t="s">
        <v>5798</v>
      </c>
      <c r="AW1529" s="31" t="s">
        <v>5797</v>
      </c>
      <c r="AX1529" s="31" t="s">
        <v>5724</v>
      </c>
      <c r="BK1529" s="14" t="str">
        <f t="shared" si="716"/>
        <v/>
      </c>
      <c r="BL1529" s="14" t="str">
        <f t="shared" si="717"/>
        <v/>
      </c>
      <c r="BM1529" s="14" t="str">
        <f t="shared" si="718"/>
        <v/>
      </c>
      <c r="BN1529" s="14"/>
      <c r="BO1529" s="14" t="str">
        <f t="shared" si="708"/>
        <v/>
      </c>
      <c r="BP1529" s="14" t="str">
        <f t="shared" si="709"/>
        <v/>
      </c>
      <c r="BQ1529" s="14"/>
      <c r="BR1529" s="14" t="str">
        <f t="shared" si="719"/>
        <v>TS-P-02:17/
O1011204:7A</v>
      </c>
      <c r="BS1529" s="14" t="str">
        <f t="shared" si="720"/>
        <v>TS-P-02:18/
O1011204:7C</v>
      </c>
      <c r="BW1529" s="31" t="str">
        <f t="shared" si="721"/>
        <v/>
      </c>
      <c r="BX1529" s="31" t="str">
        <f t="shared" si="722"/>
        <v/>
      </c>
      <c r="BY1529" s="31" t="str">
        <f t="shared" si="723"/>
        <v/>
      </c>
      <c r="BZ1529" s="31" t="str">
        <f t="shared" si="724"/>
        <v/>
      </c>
      <c r="CA1529" s="31" t="str">
        <f t="shared" si="725"/>
        <v/>
      </c>
      <c r="CB1529" s="31" t="str">
        <f t="shared" si="726"/>
        <v/>
      </c>
      <c r="CC1529" s="31" t="str">
        <f t="shared" si="727"/>
        <v/>
      </c>
      <c r="CD1529" s="31" t="str">
        <f t="shared" si="728"/>
        <v>7A</v>
      </c>
      <c r="CE1529" s="31" t="e">
        <f t="shared" ca="1" si="729"/>
        <v>#NAME?</v>
      </c>
      <c r="CF1529" s="31" t="e">
        <f t="shared" ca="1" si="730"/>
        <v>#NAME?</v>
      </c>
      <c r="CG1529" s="31" t="e">
        <f t="shared" ca="1" si="731"/>
        <v>#NAME?</v>
      </c>
      <c r="CH1529" s="31" t="e">
        <f t="shared" ca="1" si="732"/>
        <v>#NAME?</v>
      </c>
      <c r="CI1529" s="31" t="e">
        <f t="shared" ca="1" si="733"/>
        <v>#NAME?</v>
      </c>
    </row>
    <row r="1530" spans="1:87" s="31" customFormat="1" ht="30" hidden="1" x14ac:dyDescent="0.25">
      <c r="A1530" s="9" t="s">
        <v>4493</v>
      </c>
      <c r="B1530" s="31" t="s">
        <v>1570</v>
      </c>
      <c r="C1530" s="31" t="s">
        <v>1574</v>
      </c>
      <c r="E1530" s="14" t="s">
        <v>1253</v>
      </c>
      <c r="G1530" s="31" t="str">
        <f t="shared" si="710"/>
        <v>Сигнал</v>
      </c>
      <c r="H1530" s="31" t="s">
        <v>1262</v>
      </c>
      <c r="I1530" s="31" t="s">
        <v>4565</v>
      </c>
      <c r="J1530" s="31" t="str">
        <f t="shared" si="705"/>
        <v>DCS_DO_01</v>
      </c>
      <c r="K1530" s="14" t="s">
        <v>5866</v>
      </c>
      <c r="M1530" s="31" t="s">
        <v>1557</v>
      </c>
      <c r="N1530" s="31" t="s">
        <v>1261</v>
      </c>
      <c r="O1530" s="31" t="s">
        <v>1325</v>
      </c>
      <c r="P1530" s="31" t="s">
        <v>61</v>
      </c>
      <c r="Q1530" s="31" t="s">
        <v>933</v>
      </c>
      <c r="R1530" s="31">
        <v>19</v>
      </c>
      <c r="S1530" s="9" t="s">
        <v>4509</v>
      </c>
      <c r="T1530" s="31" t="s">
        <v>62</v>
      </c>
      <c r="U1530" s="31" t="str">
        <f t="shared" si="734"/>
        <v>30</v>
      </c>
      <c r="V1530" s="14" t="str">
        <f t="shared" si="706"/>
        <v>AVK 2,5 A, AVK 2,5 A</v>
      </c>
      <c r="W1530" s="31" t="str">
        <f t="shared" si="711"/>
        <v/>
      </c>
      <c r="X1530" s="14" t="str">
        <f t="shared" si="712"/>
        <v/>
      </c>
      <c r="Y1530" s="31" t="str">
        <f t="shared" si="713"/>
        <v>O1011204</v>
      </c>
      <c r="Z1530" s="31" t="str">
        <f t="shared" si="714"/>
        <v>TUA711-DOR32</v>
      </c>
      <c r="AA1530" s="14" t="str">
        <f t="shared" si="715"/>
        <v>17-SC-DCS-002/O1011204/ 17-MC-DCS-002</v>
      </c>
      <c r="AB1530" s="31" t="s">
        <v>64</v>
      </c>
      <c r="AC1530" s="31" t="s">
        <v>54</v>
      </c>
      <c r="AD1530" s="31" t="s">
        <v>125</v>
      </c>
      <c r="AE1530" s="31">
        <v>1</v>
      </c>
      <c r="AF1530" s="31" t="s">
        <v>1254</v>
      </c>
      <c r="AG1530" s="31" t="s">
        <v>1255</v>
      </c>
      <c r="AH1530" s="31">
        <v>5</v>
      </c>
      <c r="AI1530" s="31">
        <v>8</v>
      </c>
      <c r="AJ1530" s="31" t="s">
        <v>1256</v>
      </c>
      <c r="AK1530" s="31">
        <f t="shared" si="707"/>
        <v>32</v>
      </c>
      <c r="AL1530" s="31">
        <v>0.25</v>
      </c>
      <c r="AO1530" s="31" t="s">
        <v>63</v>
      </c>
      <c r="AP1530" s="31" t="s">
        <v>1573</v>
      </c>
      <c r="AQ1530" s="14" t="s">
        <v>1572</v>
      </c>
      <c r="AR1530" s="31" t="s">
        <v>5716</v>
      </c>
      <c r="AS1530" s="31" t="s">
        <v>232</v>
      </c>
      <c r="AT1530" s="14" t="s">
        <v>5724</v>
      </c>
      <c r="AU1530" s="31" t="s">
        <v>5858</v>
      </c>
      <c r="AV1530" s="31" t="s">
        <v>5796</v>
      </c>
      <c r="AW1530" s="31" t="s">
        <v>5797</v>
      </c>
      <c r="AX1530" s="31" t="s">
        <v>5724</v>
      </c>
      <c r="BK1530" s="14" t="str">
        <f t="shared" si="716"/>
        <v/>
      </c>
      <c r="BL1530" s="14" t="str">
        <f t="shared" si="717"/>
        <v/>
      </c>
      <c r="BM1530" s="14" t="str">
        <f t="shared" si="718"/>
        <v/>
      </c>
      <c r="BN1530" s="14"/>
      <c r="BO1530" s="14" t="str">
        <f t="shared" si="708"/>
        <v/>
      </c>
      <c r="BP1530" s="14" t="str">
        <f t="shared" si="709"/>
        <v/>
      </c>
      <c r="BQ1530" s="14"/>
      <c r="BR1530" s="14" t="str">
        <f t="shared" si="719"/>
        <v>TS-P-02:19/
O1011204:8A</v>
      </c>
      <c r="BS1530" s="14" t="str">
        <f t="shared" si="720"/>
        <v>TS-P-02:20/
O1011204:8C</v>
      </c>
      <c r="BW1530" s="31" t="str">
        <f t="shared" si="721"/>
        <v/>
      </c>
      <c r="BX1530" s="31" t="str">
        <f t="shared" si="722"/>
        <v/>
      </c>
      <c r="BY1530" s="31" t="str">
        <f t="shared" si="723"/>
        <v/>
      </c>
      <c r="BZ1530" s="31" t="str">
        <f t="shared" si="724"/>
        <v/>
      </c>
      <c r="CA1530" s="31" t="str">
        <f t="shared" si="725"/>
        <v/>
      </c>
      <c r="CB1530" s="31" t="str">
        <f t="shared" si="726"/>
        <v/>
      </c>
      <c r="CC1530" s="31" t="str">
        <f t="shared" si="727"/>
        <v/>
      </c>
      <c r="CD1530" s="31" t="str">
        <f t="shared" si="728"/>
        <v>8A</v>
      </c>
      <c r="CE1530" s="31" t="e">
        <f t="shared" ca="1" si="729"/>
        <v>#NAME?</v>
      </c>
      <c r="CF1530" s="31" t="e">
        <f t="shared" ca="1" si="730"/>
        <v>#NAME?</v>
      </c>
      <c r="CG1530" s="31" t="e">
        <f t="shared" ca="1" si="731"/>
        <v>#NAME?</v>
      </c>
      <c r="CH1530" s="31" t="e">
        <f t="shared" ca="1" si="732"/>
        <v>#NAME?</v>
      </c>
      <c r="CI1530" s="31" t="e">
        <f t="shared" ca="1" si="733"/>
        <v>#NAME?</v>
      </c>
    </row>
    <row r="1531" spans="1:87" s="31" customFormat="1" ht="30" hidden="1" x14ac:dyDescent="0.25">
      <c r="A1531" s="9" t="s">
        <v>4493</v>
      </c>
      <c r="B1531" s="31" t="s">
        <v>1575</v>
      </c>
      <c r="C1531" s="31" t="s">
        <v>4419</v>
      </c>
      <c r="E1531" s="14" t="s">
        <v>1758</v>
      </c>
      <c r="G1531" s="31" t="str">
        <f t="shared" si="710"/>
        <v>Сигнал</v>
      </c>
      <c r="H1531" s="31" t="s">
        <v>1764</v>
      </c>
      <c r="I1531" s="31" t="s">
        <v>4565</v>
      </c>
      <c r="J1531" s="31" t="str">
        <f t="shared" ref="J1531:J1594" si="735">IF(E1531="AI-IS (4-20 mA, 2 wire) DCS","DCS_AI_01",
IF(E1531="AI-IS (4-20 mA, 4 wire) DCS","DCS_AI_03",
IF(E1531="AI-IS (4-20 mA, passive) DCS","DCS_AI_01",
IF(E1531="AI-NIS (4-20 mA, 2 wire) DCS","DCS_AI_01",
IF(E1531="AI-NIS (4-20 mA, 4 wire) DCS","DCS_AI_03",
IF(E1531="AI-NIS (4-20 mA, passive) DCS","DCS_AI_01",
IF(E1531="AI-R-IS (4-20 mA, 2 wire) DCS","DCS_AI_02",
IF(E1531="AI-R-IS (4-20 mA, 4 wire) DCS","DCS_AI_04",
IF(E1531="AI-R-NIS (4-20 mA, 2 wire) DCS","DCS_AI_02",
IF(E1531="AI-R-NIS (4-20 mA, passive) DCS","DCS_AI_02",
IF(E1531="AI-R-NIS (4-20 mA, 4 wire) DCS","DCS_AI_04",
IF(E1531="AI-RTD-NIS (3 wire) DCS","DCS_AI_05",
IF(E1531="AO-IS (4-20 mA) DCS","DCS_AO_01",
IF(E1531="AO-NIS (4-20 mA) DCS","DCS_AO_01",
IF(E1531="AO-R-IS (4-20 mA) DCS","DCS_AO_02",
IF(E1531="AO-R-NIS (4-20 mA) DCS","DCS_AO_02",
IF(E1531="DI-IS (NAMUR) DCS","DCS_DI_02",
IF(E1531="DI-NIS (NAMUR) DCS","DCS_DI_02",
IF(E1531="DI-NIS (Conductivity) DCS","DCS_DI_04",
IF(E1531="DI-NIS (Diagnostic) DCS","DCS_DI_01",
IF(E1531="DI-NIS (MCC 230VAC) DCS","DCS_DI_03",
IF(E1531="DI-NIS (MCC 220VDC) DCS","DCS_DI_05",
IF(E1531="DI-NIS (Thermistors PTC) DCS","DCS_DI_02",
IF(E1531="DI-NIS (VFC) DCS","DCS_DI_01",
IF(E1531="DI-NIS (24VDC) DCS ","DCS_DI_07",
IF(E1531="DO-NIS (24VDC) DCS","DCS_DO_01",
IF(E1531="DO-NIS (MCC 230VAC) DCS","DCS_DO_03",
IF(E1531="DO-NIS (MCC 220VDC) DCS","DCS_DO_04",
IF(E1531="DO-NIS (VFC NO) DCS","DCS_DO_02",
IF(E1531="PI-IS (Pulse Input) DCS","DCS_PI_01",
IF(E1531="PI-R-IS (Pulse Input) DCS","DCS_PI_01",
IF(E1531="AI-R-NIS (PI converter, 3 wire) DCS","DCS_PI_01",
IF(E1531="PI-NIS (Pulse Input) DCS","DCS_PI_01","")))))))))))))))))))))))))))))))))</f>
        <v>DCS_DI_02</v>
      </c>
      <c r="K1531" s="14" t="s">
        <v>5866</v>
      </c>
      <c r="M1531" s="31" t="s">
        <v>1760</v>
      </c>
      <c r="N1531" s="31" t="s">
        <v>107</v>
      </c>
      <c r="O1531" s="31" t="s">
        <v>197</v>
      </c>
      <c r="P1531" s="31" t="s">
        <v>230</v>
      </c>
      <c r="Q1531" s="31" t="s">
        <v>1443</v>
      </c>
      <c r="R1531" s="31">
        <v>29</v>
      </c>
      <c r="S1531" s="31">
        <v>30</v>
      </c>
      <c r="U1531" s="31" t="str">
        <f t="shared" si="734"/>
        <v>48</v>
      </c>
      <c r="V1531" s="14" t="str">
        <f t="shared" ref="V1531:V1594" si="736">IF(P1531&lt;&gt;"",
IF(J1531="DCS_AI_01","AVK 2,5 A, AVK 2,5 A",
IF(J1531="DCS_AI_02","AVK 2,5 A, AVK 2,5 A",
IF(J1531="DCS_AI_03","AVK 2,5 A, AVK 2,5 A",
IF(J1531="DCS_AI_04","AVK 2,5 A, AVK 2,5 A",
IF(J1531="DCS_AI_05","AVK 2,5 A, AVK 2,5 A, AVK 2,5 A",
IF(J1531="DCS_AO_01","AVK 2,5 A, AVK 2,5 A",
IF(J1531="DCS_AO_02","AVK 2,5 A, AVK 2,5 A",
IF(J1531="DCS_DI_01","AVK 2,5 A, AVK 2,5 A",
IF(J1531="DCS_DI_02","AVK 2,5 A, AVK 2,5 A",
IF(J1531="DCS_DI_03","ASK 3MLD, ASK 3MB",
IF(J1531="DCS_DI_04","AVK 2,5 A, AVK 2,5 A",
IF(J1531="DCS_DI_05","ASK 3MLD, ASK 3MB",
IF(J1531="DCS_DI_07","AVK 2,5 A, AVK 2,5 A",
IF(J1531="DCS_DO_01","AVK 2,5 A, AVK 2,5 A",
IF(J1531="DCS_DO_01_HOLD","AVK 2,5 A, AVK 2,5 A",
IF(J1531="DCS_DO_02","AVK 2,5 A, AVK 2,5 A",
IF(J1531="DCS_DO_03","ASK 3MLD, ASK 3MB",
IF(J1531="DCS_DO_04","ASK 3MLD, ASK 3MB",
IF(J1531="DCS_PI_01","AVK 2,5 A, AVK 2,5 A",""))))))))))))))))))),"")</f>
        <v>AVK 2,5 A, AVK 2,5 A</v>
      </c>
      <c r="W1531" s="31" t="str">
        <f t="shared" si="711"/>
        <v>O1011115_U7</v>
      </c>
      <c r="X1531" s="14" t="str">
        <f t="shared" si="712"/>
        <v>HD5516</v>
      </c>
      <c r="Y1531" s="31" t="str">
        <f t="shared" si="713"/>
        <v>O1011115</v>
      </c>
      <c r="Z1531" s="31" t="str">
        <f t="shared" si="714"/>
        <v>TUA711-DIO32</v>
      </c>
      <c r="AA1531" s="14" t="str">
        <f t="shared" si="715"/>
        <v>17-SC-DCS-002/O1011115/ 17-MC-DCS-009</v>
      </c>
      <c r="AB1531" s="31" t="s">
        <v>64</v>
      </c>
      <c r="AC1531" s="31" t="s">
        <v>54</v>
      </c>
      <c r="AD1531" s="31" t="s">
        <v>125</v>
      </c>
      <c r="AE1531" s="31">
        <v>1</v>
      </c>
      <c r="AF1531" s="31" t="s">
        <v>55</v>
      </c>
      <c r="AG1531" s="31" t="s">
        <v>1759</v>
      </c>
      <c r="AH1531" s="31">
        <v>16</v>
      </c>
      <c r="AI1531" s="31">
        <v>7</v>
      </c>
      <c r="AJ1531" s="31" t="s">
        <v>57</v>
      </c>
      <c r="AK1531" s="31">
        <f t="shared" ref="AK1531:AK1594" si="737">COUNTIF(Y:Y,Y1531)</f>
        <v>32</v>
      </c>
      <c r="AL1531" s="31" t="s">
        <v>62</v>
      </c>
      <c r="AO1531" s="31" t="s">
        <v>63</v>
      </c>
      <c r="AP1531" s="31" t="s">
        <v>1578</v>
      </c>
      <c r="AQ1531" s="14" t="s">
        <v>4420</v>
      </c>
      <c r="AR1531" s="31" t="s">
        <v>5716</v>
      </c>
      <c r="AS1531" s="31" t="s">
        <v>232</v>
      </c>
      <c r="AT1531" s="14" t="s">
        <v>5724</v>
      </c>
      <c r="AU1531" s="31" t="s">
        <v>5858</v>
      </c>
      <c r="AV1531" s="31" t="s">
        <v>5796</v>
      </c>
      <c r="AW1531" s="31" t="s">
        <v>5800</v>
      </c>
      <c r="AX1531" s="31" t="s">
        <v>5724</v>
      </c>
      <c r="BK1531" s="14" t="str">
        <f t="shared" si="716"/>
        <v>TS-G-05:29/
O1011115_U7:3</v>
      </c>
      <c r="BL1531" s="14" t="str">
        <f t="shared" si="717"/>
        <v>TS-G-05:30/
O1011115_U7:4</v>
      </c>
      <c r="BM1531" s="14" t="str">
        <f t="shared" si="718"/>
        <v/>
      </c>
      <c r="BN1531" s="14"/>
      <c r="BO1531" s="14" t="str">
        <f t="shared" ref="BO1531:BO1594" si="738">IF(AND(J1531="DCS_AI_01",W1531&lt;&gt;""),CONCATENATE(AG1531,":",AI1531,"A/",CHAR(10),W1531,":5"),
IF(AND(J1531="DCS_AI_02",W1531&lt;&gt;""),CONCATENATE(AG1531,":",AI1531,"A/",CHAR(10),W1531,":5"),
IF(AND(J1531="DCS_AI_03",W1531&lt;&gt;""),CONCATENATE(AG1531,":",AI1531,"A/",CHAR(10),W1531,":5"),
IF(AND(J1531="DCS_AI_04",W1531&lt;&gt;""),CONCATENATE(AG1531,":",AI1531,"A/",CHAR(10),W1531,":5"),
IF(AND(J1531="DCS_AI_05",W1531&lt;&gt;""),CONCATENATE(AG1531,":",AI1531,"A/",CHAR(10),W1531,":5"),
IF(AND(J1531="DCS_AO_01",W1531&lt;&gt;""),CONCATENATE(AG1531,":",AI1531,"A/",CHAR(10),W1531,":5"),
IF(AND(J1531="DCS_AO_02",W1531&lt;&gt;""),CONCATENATE(AG1531,":",AI1531,"A/",CHAR(10),W1531,":5"),
IF(AND(J1531="DCS_DI_02",W1531&lt;&gt;""),CONCATENATE(AG1531,":",AI1531,"A/",CHAR(10),W1531,":5"),
IF(AND(J1531="DCS_DI_04",W1531&lt;&gt;""),CONCATENATE(AG1531,":",AI1531,"A/",CHAR(10),W1531,":7"),
IF(AND(J1531="DCS_PI_01",W1531&lt;&gt;""),CONCATENATE(AG1531,":",AI1531,"A/",CHAR(10),W1531,":3"),""))))))))))</f>
        <v>O1011115:7A/
O1011115_U7:5</v>
      </c>
      <c r="BP1531" s="14" t="str">
        <f t="shared" ref="BP1531:BP1594" si="739">IF(AND(J1531="DCS_AI_01",W1531&lt;&gt;""),CONCATENATE(AG1531,":",AI1531,"C/",CHAR(10),W1531,":6"),
IF(AND(J1531="DCS_AI_02",W1531&lt;&gt;""),CONCATENATE(AG1531,":",AI1531,"C/",CHAR(10),W1531,":6"),
IF(AND(J1531="DCS_AI_03",W1531&lt;&gt;""),CONCATENATE(AG1531,":",AI1531,"C/",CHAR(10),W1531,":6"),
IF(AND(J1531="DCS_AI_04",W1531&lt;&gt;""),CONCATENATE(AG1531,":",AI1531,"C/",CHAR(10),W1531,":6"),
IF(AND(J1531="DCS_AI_05",W1531&lt;&gt;""),CONCATENATE(AG1531,":",AI1531,"C/",CHAR(10),W1531,":6"),
IF(AND(J1531="DCS_AO_01",W1531&lt;&gt;""),CONCATENATE(AG1531,":",AI1531,"C/",CHAR(10),W1531,":6"),
IF(AND(J1531="DCS_AO_02",W1531&lt;&gt;""),CONCATENATE(AG1531,":",AI1531,"C/",CHAR(10),W1531,":6"),
IF(AND(J1531="DCS_DI_02",W1531&lt;&gt;""),CONCATENATE(AG1531,":",AI1531,"B/",CHAR(10),W1531,":6"),
IF(AND(J1531="DCS_DI_04",W1531&lt;&gt;""),CONCATENATE(AG1531,":",AI1531,"B/",CHAR(10),W1531,":8"),
IF(AND(J1531="DCS_PI_01",W1531&lt;&gt;""),CONCATENATE(AG1531,":",AI1531,"C/",CHAR(10),W1531,":4"),""))))))))))</f>
        <v>O1011115:7B/
O1011115_U7:6</v>
      </c>
      <c r="BQ1531" s="14"/>
      <c r="BR1531" s="14" t="str">
        <f t="shared" si="719"/>
        <v/>
      </c>
      <c r="BS1531" s="14" t="str">
        <f t="shared" si="720"/>
        <v/>
      </c>
      <c r="BW1531" s="31" t="str">
        <f t="shared" si="721"/>
        <v>7A</v>
      </c>
      <c r="BX1531" s="31" t="str">
        <f t="shared" si="722"/>
        <v>7B</v>
      </c>
      <c r="BY1531" s="31" t="str">
        <f t="shared" si="723"/>
        <v>3</v>
      </c>
      <c r="BZ1531" s="31" t="str">
        <f t="shared" si="724"/>
        <v>4</v>
      </c>
      <c r="CA1531" s="31" t="str">
        <f t="shared" si="725"/>
        <v/>
      </c>
      <c r="CB1531" s="31" t="str">
        <f t="shared" si="726"/>
        <v>5</v>
      </c>
      <c r="CC1531" s="31" t="str">
        <f t="shared" si="727"/>
        <v>6</v>
      </c>
      <c r="CD1531" s="31" t="str">
        <f t="shared" si="728"/>
        <v/>
      </c>
      <c r="CE1531" s="31" t="str">
        <f t="shared" si="729"/>
        <v/>
      </c>
      <c r="CF1531" s="31" t="e">
        <f t="shared" ca="1" si="730"/>
        <v>#NAME?</v>
      </c>
      <c r="CG1531" s="31" t="e">
        <f t="shared" ca="1" si="731"/>
        <v>#NAME?</v>
      </c>
      <c r="CH1531" s="31" t="e">
        <f t="shared" ca="1" si="732"/>
        <v>#NAME?</v>
      </c>
      <c r="CI1531" s="31" t="e">
        <f t="shared" ca="1" si="733"/>
        <v>#NAME?</v>
      </c>
    </row>
    <row r="1532" spans="1:87" s="31" customFormat="1" ht="30" hidden="1" x14ac:dyDescent="0.25">
      <c r="A1532" s="9" t="s">
        <v>4493</v>
      </c>
      <c r="B1532" s="31" t="s">
        <v>1575</v>
      </c>
      <c r="C1532" s="31" t="s">
        <v>4421</v>
      </c>
      <c r="E1532" s="14" t="s">
        <v>1758</v>
      </c>
      <c r="G1532" s="31" t="str">
        <f t="shared" si="710"/>
        <v>Сигнал</v>
      </c>
      <c r="H1532" s="31" t="s">
        <v>1768</v>
      </c>
      <c r="I1532" s="31" t="s">
        <v>4565</v>
      </c>
      <c r="J1532" s="31" t="str">
        <f t="shared" si="735"/>
        <v>DCS_DI_02</v>
      </c>
      <c r="K1532" s="14" t="s">
        <v>5866</v>
      </c>
      <c r="M1532" s="31" t="s">
        <v>1760</v>
      </c>
      <c r="N1532" s="31" t="s">
        <v>107</v>
      </c>
      <c r="O1532" s="31" t="s">
        <v>200</v>
      </c>
      <c r="P1532" s="31" t="s">
        <v>230</v>
      </c>
      <c r="Q1532" s="31" t="s">
        <v>1443</v>
      </c>
      <c r="R1532" s="31">
        <v>31</v>
      </c>
      <c r="S1532" s="31">
        <v>32</v>
      </c>
      <c r="U1532" s="31" t="str">
        <f t="shared" si="734"/>
        <v>48</v>
      </c>
      <c r="V1532" s="14" t="str">
        <f t="shared" si="736"/>
        <v>AVK 2,5 A, AVK 2,5 A</v>
      </c>
      <c r="W1532" s="31" t="str">
        <f t="shared" si="711"/>
        <v>O1011115_U8</v>
      </c>
      <c r="X1532" s="14" t="str">
        <f t="shared" si="712"/>
        <v>HD5516</v>
      </c>
      <c r="Y1532" s="31" t="str">
        <f t="shared" si="713"/>
        <v>O1011115</v>
      </c>
      <c r="Z1532" s="31" t="str">
        <f t="shared" si="714"/>
        <v>TUA711-DIO32</v>
      </c>
      <c r="AA1532" s="14" t="str">
        <f t="shared" si="715"/>
        <v>17-SC-DCS-002/O1011115/ 17-MC-DCS-009</v>
      </c>
      <c r="AB1532" s="31" t="s">
        <v>64</v>
      </c>
      <c r="AC1532" s="31" t="s">
        <v>54</v>
      </c>
      <c r="AD1532" s="31" t="s">
        <v>125</v>
      </c>
      <c r="AE1532" s="31">
        <v>1</v>
      </c>
      <c r="AF1532" s="31" t="s">
        <v>55</v>
      </c>
      <c r="AG1532" s="31" t="s">
        <v>1759</v>
      </c>
      <c r="AH1532" s="31">
        <v>16</v>
      </c>
      <c r="AI1532" s="31">
        <v>8</v>
      </c>
      <c r="AJ1532" s="31" t="s">
        <v>57</v>
      </c>
      <c r="AK1532" s="31">
        <f t="shared" si="737"/>
        <v>32</v>
      </c>
      <c r="AL1532" s="31" t="s">
        <v>62</v>
      </c>
      <c r="AO1532" s="31" t="s">
        <v>63</v>
      </c>
      <c r="AP1532" s="31" t="s">
        <v>1578</v>
      </c>
      <c r="AQ1532" s="14" t="s">
        <v>4422</v>
      </c>
      <c r="AR1532" s="31" t="s">
        <v>5716</v>
      </c>
      <c r="AS1532" s="31" t="s">
        <v>232</v>
      </c>
      <c r="AT1532" s="14" t="s">
        <v>5724</v>
      </c>
      <c r="AU1532" s="31" t="s">
        <v>5858</v>
      </c>
      <c r="AV1532" s="31" t="s">
        <v>5801</v>
      </c>
      <c r="AW1532" s="31" t="s">
        <v>5802</v>
      </c>
      <c r="AX1532" s="31" t="s">
        <v>5724</v>
      </c>
      <c r="BK1532" s="14" t="str">
        <f t="shared" si="716"/>
        <v>TS-G-05:31/
O1011115_U8:3</v>
      </c>
      <c r="BL1532" s="14" t="str">
        <f t="shared" si="717"/>
        <v>TS-G-05:32/
O1011115_U8:4</v>
      </c>
      <c r="BM1532" s="14" t="str">
        <f t="shared" si="718"/>
        <v/>
      </c>
      <c r="BN1532" s="14"/>
      <c r="BO1532" s="14" t="str">
        <f t="shared" si="738"/>
        <v>O1011115:8A/
O1011115_U8:5</v>
      </c>
      <c r="BP1532" s="14" t="str">
        <f t="shared" si="739"/>
        <v>O1011115:8B/
O1011115_U8:6</v>
      </c>
      <c r="BQ1532" s="14"/>
      <c r="BR1532" s="14" t="str">
        <f t="shared" si="719"/>
        <v/>
      </c>
      <c r="BS1532" s="14" t="str">
        <f t="shared" si="720"/>
        <v/>
      </c>
      <c r="BW1532" s="31" t="str">
        <f t="shared" si="721"/>
        <v>8A</v>
      </c>
      <c r="BX1532" s="31" t="str">
        <f t="shared" si="722"/>
        <v>8B</v>
      </c>
      <c r="BY1532" s="31" t="str">
        <f t="shared" si="723"/>
        <v>3</v>
      </c>
      <c r="BZ1532" s="31" t="str">
        <f t="shared" si="724"/>
        <v>4</v>
      </c>
      <c r="CA1532" s="31" t="str">
        <f t="shared" si="725"/>
        <v/>
      </c>
      <c r="CB1532" s="31" t="str">
        <f t="shared" si="726"/>
        <v>5</v>
      </c>
      <c r="CC1532" s="31" t="str">
        <f t="shared" si="727"/>
        <v>6</v>
      </c>
      <c r="CD1532" s="31" t="str">
        <f t="shared" si="728"/>
        <v/>
      </c>
      <c r="CE1532" s="31" t="str">
        <f t="shared" si="729"/>
        <v/>
      </c>
      <c r="CF1532" s="31" t="e">
        <f t="shared" ca="1" si="730"/>
        <v>#NAME?</v>
      </c>
      <c r="CG1532" s="31" t="e">
        <f t="shared" ca="1" si="731"/>
        <v>#NAME?</v>
      </c>
      <c r="CH1532" s="31" t="e">
        <f t="shared" ca="1" si="732"/>
        <v>#NAME?</v>
      </c>
      <c r="CI1532" s="31" t="e">
        <f t="shared" ca="1" si="733"/>
        <v>#NAME?</v>
      </c>
    </row>
    <row r="1533" spans="1:87" s="31" customFormat="1" ht="30" hidden="1" x14ac:dyDescent="0.25">
      <c r="A1533" s="9" t="s">
        <v>4493</v>
      </c>
      <c r="B1533" s="31" t="s">
        <v>1575</v>
      </c>
      <c r="C1533" s="31" t="s">
        <v>1576</v>
      </c>
      <c r="E1533" s="14" t="s">
        <v>1253</v>
      </c>
      <c r="G1533" s="31" t="str">
        <f t="shared" si="710"/>
        <v>Сигнал</v>
      </c>
      <c r="H1533" s="31" t="s">
        <v>1262</v>
      </c>
      <c r="I1533" s="31" t="s">
        <v>4565</v>
      </c>
      <c r="J1533" s="31" t="str">
        <f t="shared" si="735"/>
        <v>DCS_DO_01</v>
      </c>
      <c r="K1533" s="14" t="s">
        <v>5866</v>
      </c>
      <c r="M1533" s="31" t="s">
        <v>1557</v>
      </c>
      <c r="N1533" s="31" t="s">
        <v>1261</v>
      </c>
      <c r="O1533" s="31" t="s">
        <v>1328</v>
      </c>
      <c r="P1533" s="31" t="s">
        <v>61</v>
      </c>
      <c r="Q1533" s="31" t="s">
        <v>933</v>
      </c>
      <c r="R1533" s="31">
        <v>21</v>
      </c>
      <c r="S1533" s="31">
        <v>22</v>
      </c>
      <c r="T1533" s="31" t="s">
        <v>62</v>
      </c>
      <c r="U1533" s="31" t="str">
        <f t="shared" si="734"/>
        <v>30</v>
      </c>
      <c r="V1533" s="14" t="str">
        <f t="shared" si="736"/>
        <v>AVK 2,5 A, AVK 2,5 A</v>
      </c>
      <c r="W1533" s="31" t="str">
        <f t="shared" si="711"/>
        <v/>
      </c>
      <c r="X1533" s="14" t="str">
        <f t="shared" si="712"/>
        <v/>
      </c>
      <c r="Y1533" s="31" t="str">
        <f t="shared" si="713"/>
        <v>O1011204</v>
      </c>
      <c r="Z1533" s="31" t="str">
        <f t="shared" si="714"/>
        <v>TUA711-DOR32</v>
      </c>
      <c r="AA1533" s="14" t="str">
        <f t="shared" si="715"/>
        <v>17-SC-DCS-002/O1011204/ 17-MC-DCS-002</v>
      </c>
      <c r="AB1533" s="31" t="s">
        <v>64</v>
      </c>
      <c r="AC1533" s="31" t="s">
        <v>54</v>
      </c>
      <c r="AD1533" s="31" t="s">
        <v>125</v>
      </c>
      <c r="AE1533" s="31">
        <v>1</v>
      </c>
      <c r="AF1533" s="31" t="s">
        <v>1254</v>
      </c>
      <c r="AG1533" s="31" t="s">
        <v>1255</v>
      </c>
      <c r="AH1533" s="31">
        <v>5</v>
      </c>
      <c r="AI1533" s="31">
        <v>9</v>
      </c>
      <c r="AJ1533" s="31" t="s">
        <v>1256</v>
      </c>
      <c r="AK1533" s="31">
        <f t="shared" si="737"/>
        <v>32</v>
      </c>
      <c r="AL1533" s="31">
        <v>0.25</v>
      </c>
      <c r="AO1533" s="31" t="s">
        <v>63</v>
      </c>
      <c r="AP1533" s="31" t="s">
        <v>1578</v>
      </c>
      <c r="AQ1533" s="14" t="s">
        <v>1577</v>
      </c>
      <c r="AR1533" s="31" t="s">
        <v>5716</v>
      </c>
      <c r="AS1533" s="31" t="s">
        <v>232</v>
      </c>
      <c r="AT1533" s="14" t="s">
        <v>5724</v>
      </c>
      <c r="AU1533" s="31" t="s">
        <v>5858</v>
      </c>
      <c r="AV1533" s="31" t="s">
        <v>5798</v>
      </c>
      <c r="AW1533" s="31" t="s">
        <v>5797</v>
      </c>
      <c r="AX1533" s="31" t="s">
        <v>5724</v>
      </c>
      <c r="BK1533" s="14" t="str">
        <f t="shared" si="716"/>
        <v/>
      </c>
      <c r="BL1533" s="14" t="str">
        <f t="shared" si="717"/>
        <v/>
      </c>
      <c r="BM1533" s="14" t="str">
        <f t="shared" si="718"/>
        <v/>
      </c>
      <c r="BN1533" s="14"/>
      <c r="BO1533" s="14" t="str">
        <f t="shared" si="738"/>
        <v/>
      </c>
      <c r="BP1533" s="14" t="str">
        <f t="shared" si="739"/>
        <v/>
      </c>
      <c r="BQ1533" s="14"/>
      <c r="BR1533" s="14" t="str">
        <f t="shared" si="719"/>
        <v>TS-P-02:21/
O1011204:9A</v>
      </c>
      <c r="BS1533" s="14" t="str">
        <f t="shared" si="720"/>
        <v>TS-P-02:22/
O1011204:9C</v>
      </c>
      <c r="BW1533" s="31" t="str">
        <f t="shared" si="721"/>
        <v/>
      </c>
      <c r="BX1533" s="31" t="str">
        <f t="shared" si="722"/>
        <v/>
      </c>
      <c r="BY1533" s="31" t="str">
        <f t="shared" si="723"/>
        <v/>
      </c>
      <c r="BZ1533" s="31" t="str">
        <f t="shared" si="724"/>
        <v/>
      </c>
      <c r="CA1533" s="31" t="str">
        <f t="shared" si="725"/>
        <v/>
      </c>
      <c r="CB1533" s="31" t="str">
        <f t="shared" si="726"/>
        <v/>
      </c>
      <c r="CC1533" s="31" t="str">
        <f t="shared" si="727"/>
        <v/>
      </c>
      <c r="CD1533" s="31" t="str">
        <f t="shared" si="728"/>
        <v>9A</v>
      </c>
      <c r="CE1533" s="31" t="e">
        <f t="shared" ca="1" si="729"/>
        <v>#NAME?</v>
      </c>
      <c r="CF1533" s="31" t="e">
        <f t="shared" ca="1" si="730"/>
        <v>#NAME?</v>
      </c>
      <c r="CG1533" s="31" t="e">
        <f t="shared" ca="1" si="731"/>
        <v>#NAME?</v>
      </c>
      <c r="CH1533" s="31" t="e">
        <f t="shared" ca="1" si="732"/>
        <v>#NAME?</v>
      </c>
      <c r="CI1533" s="31" t="e">
        <f t="shared" ca="1" si="733"/>
        <v>#NAME?</v>
      </c>
    </row>
    <row r="1534" spans="1:87" s="31" customFormat="1" ht="30" hidden="1" x14ac:dyDescent="0.25">
      <c r="A1534" s="9" t="s">
        <v>4493</v>
      </c>
      <c r="B1534" s="31" t="s">
        <v>1575</v>
      </c>
      <c r="C1534" s="31" t="s">
        <v>1579</v>
      </c>
      <c r="E1534" s="14" t="s">
        <v>1253</v>
      </c>
      <c r="G1534" s="31" t="str">
        <f t="shared" si="710"/>
        <v>Сигнал</v>
      </c>
      <c r="H1534" s="31" t="s">
        <v>1262</v>
      </c>
      <c r="I1534" s="31" t="s">
        <v>4565</v>
      </c>
      <c r="J1534" s="31" t="str">
        <f t="shared" si="735"/>
        <v>DCS_DO_01</v>
      </c>
      <c r="K1534" s="14" t="s">
        <v>5866</v>
      </c>
      <c r="M1534" s="31" t="s">
        <v>1557</v>
      </c>
      <c r="N1534" s="31" t="s">
        <v>1261</v>
      </c>
      <c r="O1534" s="31" t="s">
        <v>1331</v>
      </c>
      <c r="P1534" s="31" t="s">
        <v>61</v>
      </c>
      <c r="Q1534" s="31" t="s">
        <v>933</v>
      </c>
      <c r="R1534" s="31">
        <v>23</v>
      </c>
      <c r="S1534" s="31">
        <v>24</v>
      </c>
      <c r="T1534" s="31" t="s">
        <v>62</v>
      </c>
      <c r="U1534" s="31" t="str">
        <f t="shared" si="734"/>
        <v>30</v>
      </c>
      <c r="V1534" s="14" t="str">
        <f t="shared" si="736"/>
        <v>AVK 2,5 A, AVK 2,5 A</v>
      </c>
      <c r="W1534" s="31" t="str">
        <f t="shared" si="711"/>
        <v/>
      </c>
      <c r="X1534" s="14" t="str">
        <f t="shared" si="712"/>
        <v/>
      </c>
      <c r="Y1534" s="31" t="str">
        <f t="shared" si="713"/>
        <v>O1011204</v>
      </c>
      <c r="Z1534" s="31" t="str">
        <f t="shared" si="714"/>
        <v>TUA711-DOR32</v>
      </c>
      <c r="AA1534" s="14" t="str">
        <f t="shared" si="715"/>
        <v>17-SC-DCS-002/O1011204/ 17-MC-DCS-002</v>
      </c>
      <c r="AB1534" s="31" t="s">
        <v>64</v>
      </c>
      <c r="AC1534" s="31" t="s">
        <v>54</v>
      </c>
      <c r="AD1534" s="31" t="s">
        <v>125</v>
      </c>
      <c r="AE1534" s="31">
        <v>1</v>
      </c>
      <c r="AF1534" s="31" t="s">
        <v>1254</v>
      </c>
      <c r="AG1534" s="31" t="s">
        <v>1255</v>
      </c>
      <c r="AH1534" s="31">
        <v>5</v>
      </c>
      <c r="AI1534" s="31">
        <v>10</v>
      </c>
      <c r="AJ1534" s="31" t="s">
        <v>1256</v>
      </c>
      <c r="AK1534" s="31">
        <f t="shared" si="737"/>
        <v>32</v>
      </c>
      <c r="AL1534" s="31">
        <v>0.25</v>
      </c>
      <c r="AO1534" s="31" t="s">
        <v>63</v>
      </c>
      <c r="AP1534" s="31" t="s">
        <v>1578</v>
      </c>
      <c r="AQ1534" s="14" t="s">
        <v>1577</v>
      </c>
      <c r="AR1534" s="31" t="s">
        <v>5716</v>
      </c>
      <c r="AS1534" s="31" t="s">
        <v>232</v>
      </c>
      <c r="AT1534" s="14" t="s">
        <v>5724</v>
      </c>
      <c r="AU1534" s="31" t="s">
        <v>5858</v>
      </c>
      <c r="AV1534" s="31" t="s">
        <v>5796</v>
      </c>
      <c r="AW1534" s="31" t="s">
        <v>5797</v>
      </c>
      <c r="AX1534" s="31" t="s">
        <v>5724</v>
      </c>
      <c r="BK1534" s="14" t="str">
        <f t="shared" si="716"/>
        <v/>
      </c>
      <c r="BL1534" s="14" t="str">
        <f t="shared" si="717"/>
        <v/>
      </c>
      <c r="BM1534" s="14" t="str">
        <f t="shared" si="718"/>
        <v/>
      </c>
      <c r="BN1534" s="14"/>
      <c r="BO1534" s="14" t="str">
        <f t="shared" si="738"/>
        <v/>
      </c>
      <c r="BP1534" s="14" t="str">
        <f t="shared" si="739"/>
        <v/>
      </c>
      <c r="BQ1534" s="14"/>
      <c r="BR1534" s="14" t="str">
        <f t="shared" si="719"/>
        <v>TS-P-02:23/
O1011204:10A</v>
      </c>
      <c r="BS1534" s="14" t="str">
        <f t="shared" si="720"/>
        <v>TS-P-02:24/
O1011204:10C</v>
      </c>
      <c r="BW1534" s="31" t="str">
        <f t="shared" si="721"/>
        <v/>
      </c>
      <c r="BX1534" s="31" t="str">
        <f t="shared" si="722"/>
        <v/>
      </c>
      <c r="BY1534" s="31" t="str">
        <f t="shared" si="723"/>
        <v/>
      </c>
      <c r="BZ1534" s="31" t="str">
        <f t="shared" si="724"/>
        <v/>
      </c>
      <c r="CA1534" s="31" t="str">
        <f t="shared" si="725"/>
        <v/>
      </c>
      <c r="CB1534" s="31" t="str">
        <f t="shared" si="726"/>
        <v/>
      </c>
      <c r="CC1534" s="31" t="str">
        <f t="shared" si="727"/>
        <v/>
      </c>
      <c r="CD1534" s="31" t="str">
        <f t="shared" si="728"/>
        <v>10A</v>
      </c>
      <c r="CE1534" s="31" t="e">
        <f t="shared" ca="1" si="729"/>
        <v>#NAME?</v>
      </c>
      <c r="CF1534" s="31" t="e">
        <f t="shared" ca="1" si="730"/>
        <v>#NAME?</v>
      </c>
      <c r="CG1534" s="31" t="e">
        <f t="shared" ca="1" si="731"/>
        <v>#NAME?</v>
      </c>
      <c r="CH1534" s="31" t="e">
        <f t="shared" ca="1" si="732"/>
        <v>#NAME?</v>
      </c>
      <c r="CI1534" s="31" t="e">
        <f t="shared" ca="1" si="733"/>
        <v>#NAME?</v>
      </c>
    </row>
    <row r="1535" spans="1:87" s="31" customFormat="1" ht="30" hidden="1" x14ac:dyDescent="0.25">
      <c r="A1535" s="9" t="s">
        <v>4493</v>
      </c>
      <c r="B1535" s="31" t="s">
        <v>2208</v>
      </c>
      <c r="C1535" s="31" t="s">
        <v>2209</v>
      </c>
      <c r="E1535" s="14" t="s">
        <v>1253</v>
      </c>
      <c r="G1535" s="31" t="str">
        <f t="shared" si="710"/>
        <v>Сигнал</v>
      </c>
      <c r="H1535" s="31" t="s">
        <v>1730</v>
      </c>
      <c r="I1535" s="31" t="s">
        <v>4565</v>
      </c>
      <c r="J1535" s="31" t="str">
        <f t="shared" si="735"/>
        <v>DCS_DO_01</v>
      </c>
      <c r="K1535" s="14" t="s">
        <v>5870</v>
      </c>
      <c r="M1535" s="31" t="s">
        <v>2207</v>
      </c>
      <c r="N1535" s="31" t="s">
        <v>1338</v>
      </c>
      <c r="O1535" s="31" t="s">
        <v>1267</v>
      </c>
      <c r="P1535" s="31" t="s">
        <v>1686</v>
      </c>
      <c r="Q1535" s="31" t="s">
        <v>312</v>
      </c>
      <c r="R1535" s="31">
        <v>3</v>
      </c>
      <c r="S1535" s="31">
        <v>4</v>
      </c>
      <c r="T1535" s="31" t="s">
        <v>62</v>
      </c>
      <c r="U1535" s="31" t="str">
        <f t="shared" si="734"/>
        <v>16</v>
      </c>
      <c r="V1535" s="14" t="str">
        <f t="shared" si="736"/>
        <v>AVK 2,5 A, AVK 2,5 A</v>
      </c>
      <c r="W1535" s="31" t="str">
        <f t="shared" si="711"/>
        <v/>
      </c>
      <c r="X1535" s="14" t="str">
        <f t="shared" si="712"/>
        <v/>
      </c>
      <c r="Y1535" s="31" t="str">
        <f t="shared" si="713"/>
        <v>O1011210</v>
      </c>
      <c r="Z1535" s="31" t="str">
        <f t="shared" si="714"/>
        <v>TUA711-DOR32</v>
      </c>
      <c r="AA1535" s="14" t="str">
        <f t="shared" si="715"/>
        <v>17-SC-DCS-002/O1011210/ 17-MC-DCS-007</v>
      </c>
      <c r="AB1535" s="31" t="s">
        <v>64</v>
      </c>
      <c r="AC1535" s="31" t="s">
        <v>54</v>
      </c>
      <c r="AD1535" s="31" t="s">
        <v>125</v>
      </c>
      <c r="AE1535" s="31">
        <v>1</v>
      </c>
      <c r="AF1535" s="31" t="s">
        <v>1254</v>
      </c>
      <c r="AG1535" s="31" t="s">
        <v>3144</v>
      </c>
      <c r="AH1535" s="31">
        <v>11</v>
      </c>
      <c r="AI1535" s="31">
        <v>14</v>
      </c>
      <c r="AJ1535" s="31" t="s">
        <v>1256</v>
      </c>
      <c r="AK1535" s="31">
        <f t="shared" si="737"/>
        <v>32</v>
      </c>
      <c r="AL1535" s="16">
        <v>0.1</v>
      </c>
      <c r="AO1535" s="31" t="s">
        <v>63</v>
      </c>
      <c r="AP1535" s="31" t="s">
        <v>2211</v>
      </c>
      <c r="AQ1535" s="31" t="s">
        <v>2210</v>
      </c>
      <c r="AR1535" s="31" t="s">
        <v>5716</v>
      </c>
      <c r="AS1535" s="31" t="s">
        <v>232</v>
      </c>
      <c r="AT1535" s="14" t="s">
        <v>5724</v>
      </c>
      <c r="AV1535" s="31" t="s">
        <v>5825</v>
      </c>
      <c r="AW1535" s="31" t="s">
        <v>5824</v>
      </c>
      <c r="AX1535" s="31" t="s">
        <v>5724</v>
      </c>
      <c r="BK1535" s="14" t="str">
        <f t="shared" si="716"/>
        <v/>
      </c>
      <c r="BL1535" s="14" t="str">
        <f t="shared" si="717"/>
        <v/>
      </c>
      <c r="BM1535" s="14" t="str">
        <f t="shared" si="718"/>
        <v/>
      </c>
      <c r="BN1535" s="14"/>
      <c r="BO1535" s="14" t="str">
        <f t="shared" si="738"/>
        <v/>
      </c>
      <c r="BP1535" s="14" t="str">
        <f t="shared" si="739"/>
        <v/>
      </c>
      <c r="BQ1535" s="14"/>
      <c r="BR1535" s="14" t="str">
        <f t="shared" si="719"/>
        <v>TS-G-03:3/
O1011210:14A</v>
      </c>
      <c r="BS1535" s="14" t="str">
        <f t="shared" si="720"/>
        <v>TS-G-03:4/
O1011210:14C</v>
      </c>
      <c r="BW1535" s="31" t="str">
        <f t="shared" si="721"/>
        <v/>
      </c>
      <c r="BX1535" s="31" t="str">
        <f t="shared" si="722"/>
        <v/>
      </c>
      <c r="BY1535" s="31" t="str">
        <f t="shared" si="723"/>
        <v/>
      </c>
      <c r="BZ1535" s="31" t="str">
        <f t="shared" si="724"/>
        <v/>
      </c>
      <c r="CA1535" s="31" t="str">
        <f t="shared" si="725"/>
        <v/>
      </c>
      <c r="CB1535" s="31" t="str">
        <f t="shared" si="726"/>
        <v/>
      </c>
      <c r="CC1535" s="31" t="str">
        <f t="shared" si="727"/>
        <v/>
      </c>
      <c r="CD1535" s="31" t="str">
        <f t="shared" si="728"/>
        <v>14A</v>
      </c>
      <c r="CE1535" s="31" t="e">
        <f t="shared" ca="1" si="729"/>
        <v>#NAME?</v>
      </c>
      <c r="CF1535" s="31" t="e">
        <f t="shared" ca="1" si="730"/>
        <v>#NAME?</v>
      </c>
      <c r="CG1535" s="31" t="e">
        <f t="shared" ca="1" si="731"/>
        <v>#NAME?</v>
      </c>
      <c r="CH1535" s="31" t="e">
        <f t="shared" ca="1" si="732"/>
        <v>#NAME?</v>
      </c>
      <c r="CI1535" s="31" t="e">
        <f t="shared" ca="1" si="733"/>
        <v>#NAME?</v>
      </c>
    </row>
    <row r="1536" spans="1:87" s="31" customFormat="1" ht="30" hidden="1" x14ac:dyDescent="0.25">
      <c r="A1536" s="9" t="s">
        <v>4493</v>
      </c>
      <c r="B1536" s="31" t="s">
        <v>1564</v>
      </c>
      <c r="C1536" s="31" t="s">
        <v>4459</v>
      </c>
      <c r="E1536" s="14" t="s">
        <v>1758</v>
      </c>
      <c r="G1536" s="31" t="str">
        <f t="shared" si="710"/>
        <v>Сигнал</v>
      </c>
      <c r="H1536" s="31" t="s">
        <v>241</v>
      </c>
      <c r="I1536" s="31" t="s">
        <v>4565</v>
      </c>
      <c r="J1536" s="31" t="str">
        <f t="shared" si="735"/>
        <v>DCS_DI_02</v>
      </c>
      <c r="K1536" s="14" t="s">
        <v>5866</v>
      </c>
      <c r="M1536" s="31" t="s">
        <v>1760</v>
      </c>
      <c r="N1536" s="31" t="s">
        <v>107</v>
      </c>
      <c r="O1536" s="31" t="s">
        <v>155</v>
      </c>
      <c r="P1536" s="31" t="s">
        <v>230</v>
      </c>
      <c r="Q1536" s="31" t="s">
        <v>1443</v>
      </c>
      <c r="R1536" s="31">
        <v>9</v>
      </c>
      <c r="S1536" s="31">
        <v>10</v>
      </c>
      <c r="U1536" s="31" t="str">
        <f t="shared" si="734"/>
        <v>48</v>
      </c>
      <c r="V1536" s="14" t="str">
        <f t="shared" si="736"/>
        <v>AVK 2,5 A, AVK 2,5 A</v>
      </c>
      <c r="W1536" s="31" t="str">
        <f t="shared" si="711"/>
        <v>O1011115_U18</v>
      </c>
      <c r="X1536" s="14" t="str">
        <f t="shared" si="712"/>
        <v>HD5516</v>
      </c>
      <c r="Y1536" s="31" t="str">
        <f t="shared" si="713"/>
        <v>O1011115</v>
      </c>
      <c r="Z1536" s="31" t="str">
        <f t="shared" si="714"/>
        <v>TUA711-DIO32</v>
      </c>
      <c r="AA1536" s="14" t="str">
        <f t="shared" si="715"/>
        <v>17-SC-DCS-002/O1011115/ 17-MC-DCS-009</v>
      </c>
      <c r="AB1536" s="31" t="s">
        <v>64</v>
      </c>
      <c r="AC1536" s="31" t="s">
        <v>54</v>
      </c>
      <c r="AD1536" s="31" t="s">
        <v>125</v>
      </c>
      <c r="AE1536" s="31">
        <v>1</v>
      </c>
      <c r="AF1536" s="31" t="s">
        <v>55</v>
      </c>
      <c r="AG1536" s="31" t="s">
        <v>1759</v>
      </c>
      <c r="AH1536" s="31">
        <v>16</v>
      </c>
      <c r="AI1536" s="31">
        <v>18</v>
      </c>
      <c r="AJ1536" s="31" t="s">
        <v>57</v>
      </c>
      <c r="AK1536" s="31">
        <f t="shared" si="737"/>
        <v>32</v>
      </c>
      <c r="AL1536" s="31" t="s">
        <v>62</v>
      </c>
      <c r="AO1536" s="31" t="s">
        <v>63</v>
      </c>
      <c r="AP1536" s="31" t="s">
        <v>1567</v>
      </c>
      <c r="AQ1536" s="14" t="s">
        <v>4460</v>
      </c>
      <c r="AR1536" s="31" t="s">
        <v>5716</v>
      </c>
      <c r="AS1536" s="31" t="s">
        <v>232</v>
      </c>
      <c r="AT1536" s="14" t="s">
        <v>5724</v>
      </c>
      <c r="AU1536" s="31" t="s">
        <v>5858</v>
      </c>
      <c r="AV1536" s="31" t="s">
        <v>5796</v>
      </c>
      <c r="AW1536" s="31" t="s">
        <v>5800</v>
      </c>
      <c r="AX1536" s="31" t="s">
        <v>5724</v>
      </c>
      <c r="BK1536" s="14" t="str">
        <f t="shared" si="716"/>
        <v>TS-G-05:9/
O1011115_U18:3</v>
      </c>
      <c r="BL1536" s="14" t="str">
        <f t="shared" si="717"/>
        <v>TS-G-05:10/
O1011115_U18:4</v>
      </c>
      <c r="BM1536" s="14" t="str">
        <f t="shared" si="718"/>
        <v/>
      </c>
      <c r="BN1536" s="14"/>
      <c r="BO1536" s="14" t="str">
        <f t="shared" si="738"/>
        <v>O1011115:18A/
O1011115_U18:5</v>
      </c>
      <c r="BP1536" s="14" t="str">
        <f t="shared" si="739"/>
        <v>O1011115:18B/
O1011115_U18:6</v>
      </c>
      <c r="BQ1536" s="14"/>
      <c r="BR1536" s="14" t="str">
        <f t="shared" si="719"/>
        <v/>
      </c>
      <c r="BS1536" s="14" t="str">
        <f t="shared" si="720"/>
        <v/>
      </c>
      <c r="BW1536" s="31" t="str">
        <f t="shared" si="721"/>
        <v>18A</v>
      </c>
      <c r="BX1536" s="31" t="str">
        <f t="shared" si="722"/>
        <v>18B</v>
      </c>
      <c r="BY1536" s="31" t="str">
        <f t="shared" si="723"/>
        <v>3</v>
      </c>
      <c r="BZ1536" s="31" t="str">
        <f t="shared" si="724"/>
        <v>4</v>
      </c>
      <c r="CA1536" s="31" t="str">
        <f t="shared" si="725"/>
        <v/>
      </c>
      <c r="CB1536" s="31" t="str">
        <f t="shared" si="726"/>
        <v>5</v>
      </c>
      <c r="CC1536" s="31" t="str">
        <f t="shared" si="727"/>
        <v>6</v>
      </c>
      <c r="CD1536" s="31" t="str">
        <f t="shared" si="728"/>
        <v/>
      </c>
      <c r="CE1536" s="31" t="str">
        <f t="shared" si="729"/>
        <v/>
      </c>
      <c r="CF1536" s="31" t="e">
        <f t="shared" ca="1" si="730"/>
        <v>#NAME?</v>
      </c>
      <c r="CG1536" s="31" t="e">
        <f t="shared" ca="1" si="731"/>
        <v>#NAME?</v>
      </c>
      <c r="CH1536" s="31" t="e">
        <f t="shared" ca="1" si="732"/>
        <v>#NAME?</v>
      </c>
      <c r="CI1536" s="31" t="e">
        <f t="shared" ca="1" si="733"/>
        <v>#NAME?</v>
      </c>
    </row>
    <row r="1537" spans="1:87" s="31" customFormat="1" ht="30" hidden="1" x14ac:dyDescent="0.25">
      <c r="A1537" s="9" t="s">
        <v>4493</v>
      </c>
      <c r="B1537" s="31" t="s">
        <v>1564</v>
      </c>
      <c r="C1537" s="31" t="s">
        <v>4462</v>
      </c>
      <c r="E1537" s="14" t="s">
        <v>1758</v>
      </c>
      <c r="G1537" s="31" t="str">
        <f t="shared" si="710"/>
        <v>Сигнал</v>
      </c>
      <c r="H1537" s="31" t="s">
        <v>273</v>
      </c>
      <c r="I1537" s="31" t="s">
        <v>4565</v>
      </c>
      <c r="J1537" s="31" t="str">
        <f t="shared" si="735"/>
        <v>DCS_DI_02</v>
      </c>
      <c r="K1537" s="14" t="s">
        <v>5866</v>
      </c>
      <c r="M1537" s="31" t="s">
        <v>1760</v>
      </c>
      <c r="N1537" s="31" t="s">
        <v>107</v>
      </c>
      <c r="O1537" s="31" t="s">
        <v>160</v>
      </c>
      <c r="P1537" s="31" t="s">
        <v>230</v>
      </c>
      <c r="Q1537" s="31" t="s">
        <v>1443</v>
      </c>
      <c r="R1537" s="31">
        <v>11</v>
      </c>
      <c r="S1537" s="31">
        <v>12</v>
      </c>
      <c r="U1537" s="31" t="str">
        <f t="shared" si="734"/>
        <v>48</v>
      </c>
      <c r="V1537" s="14" t="str">
        <f t="shared" si="736"/>
        <v>AVK 2,5 A, AVK 2,5 A</v>
      </c>
      <c r="W1537" s="31" t="str">
        <f t="shared" si="711"/>
        <v>O1011115_U19</v>
      </c>
      <c r="X1537" s="14" t="str">
        <f t="shared" si="712"/>
        <v>HD5516</v>
      </c>
      <c r="Y1537" s="31" t="str">
        <f t="shared" si="713"/>
        <v>O1011115</v>
      </c>
      <c r="Z1537" s="31" t="str">
        <f t="shared" si="714"/>
        <v>TUA711-DIO32</v>
      </c>
      <c r="AA1537" s="14" t="str">
        <f t="shared" si="715"/>
        <v>17-SC-DCS-002/O1011115/ 17-MC-DCS-009</v>
      </c>
      <c r="AB1537" s="31" t="s">
        <v>64</v>
      </c>
      <c r="AC1537" s="31" t="s">
        <v>54</v>
      </c>
      <c r="AD1537" s="31" t="s">
        <v>125</v>
      </c>
      <c r="AE1537" s="31">
        <v>1</v>
      </c>
      <c r="AF1537" s="31" t="s">
        <v>55</v>
      </c>
      <c r="AG1537" s="31" t="s">
        <v>1759</v>
      </c>
      <c r="AH1537" s="31">
        <v>16</v>
      </c>
      <c r="AI1537" s="31">
        <v>19</v>
      </c>
      <c r="AJ1537" s="31" t="s">
        <v>57</v>
      </c>
      <c r="AK1537" s="31">
        <f t="shared" si="737"/>
        <v>32</v>
      </c>
      <c r="AL1537" s="31" t="s">
        <v>62</v>
      </c>
      <c r="AO1537" s="31" t="s">
        <v>63</v>
      </c>
      <c r="AP1537" s="31" t="s">
        <v>1567</v>
      </c>
      <c r="AQ1537" s="14" t="s">
        <v>4463</v>
      </c>
      <c r="AR1537" s="31" t="s">
        <v>5716</v>
      </c>
      <c r="AS1537" s="31" t="s">
        <v>232</v>
      </c>
      <c r="AT1537" s="14" t="s">
        <v>5724</v>
      </c>
      <c r="AU1537" s="31" t="s">
        <v>5858</v>
      </c>
      <c r="AV1537" s="31" t="s">
        <v>5801</v>
      </c>
      <c r="AW1537" s="31" t="s">
        <v>5802</v>
      </c>
      <c r="AX1537" s="31" t="s">
        <v>5724</v>
      </c>
      <c r="BK1537" s="14" t="str">
        <f t="shared" si="716"/>
        <v>TS-G-05:11/
O1011115_U19:3</v>
      </c>
      <c r="BL1537" s="14" t="str">
        <f t="shared" si="717"/>
        <v>TS-G-05:12/
O1011115_U19:4</v>
      </c>
      <c r="BM1537" s="14" t="str">
        <f t="shared" si="718"/>
        <v/>
      </c>
      <c r="BN1537" s="14"/>
      <c r="BO1537" s="14" t="str">
        <f t="shared" si="738"/>
        <v>O1011115:19A/
O1011115_U19:5</v>
      </c>
      <c r="BP1537" s="14" t="str">
        <f t="shared" si="739"/>
        <v>O1011115:19B/
O1011115_U19:6</v>
      </c>
      <c r="BQ1537" s="14"/>
      <c r="BR1537" s="14" t="str">
        <f t="shared" si="719"/>
        <v/>
      </c>
      <c r="BS1537" s="14" t="str">
        <f t="shared" si="720"/>
        <v/>
      </c>
      <c r="BW1537" s="31" t="str">
        <f t="shared" si="721"/>
        <v>19A</v>
      </c>
      <c r="BX1537" s="31" t="str">
        <f t="shared" si="722"/>
        <v>19B</v>
      </c>
      <c r="BY1537" s="31" t="str">
        <f t="shared" si="723"/>
        <v>3</v>
      </c>
      <c r="BZ1537" s="31" t="str">
        <f t="shared" si="724"/>
        <v>4</v>
      </c>
      <c r="CA1537" s="31" t="str">
        <f t="shared" si="725"/>
        <v/>
      </c>
      <c r="CB1537" s="31" t="str">
        <f t="shared" si="726"/>
        <v>5</v>
      </c>
      <c r="CC1537" s="31" t="str">
        <f t="shared" si="727"/>
        <v>6</v>
      </c>
      <c r="CD1537" s="31" t="str">
        <f t="shared" si="728"/>
        <v/>
      </c>
      <c r="CE1537" s="31" t="str">
        <f t="shared" si="729"/>
        <v/>
      </c>
      <c r="CF1537" s="31" t="e">
        <f t="shared" ca="1" si="730"/>
        <v>#NAME?</v>
      </c>
      <c r="CG1537" s="31" t="e">
        <f t="shared" ca="1" si="731"/>
        <v>#NAME?</v>
      </c>
      <c r="CH1537" s="31" t="e">
        <f t="shared" ca="1" si="732"/>
        <v>#NAME?</v>
      </c>
      <c r="CI1537" s="31" t="e">
        <f t="shared" ca="1" si="733"/>
        <v>#NAME?</v>
      </c>
    </row>
    <row r="1538" spans="1:87" s="31" customFormat="1" ht="30" hidden="1" x14ac:dyDescent="0.25">
      <c r="A1538" s="9" t="s">
        <v>4493</v>
      </c>
      <c r="B1538" s="31" t="s">
        <v>1564</v>
      </c>
      <c r="C1538" s="31" t="s">
        <v>1565</v>
      </c>
      <c r="E1538" s="14" t="s">
        <v>1253</v>
      </c>
      <c r="G1538" s="31" t="str">
        <f t="shared" si="710"/>
        <v>Сигнал</v>
      </c>
      <c r="H1538" s="31" t="s">
        <v>1262</v>
      </c>
      <c r="I1538" s="31" t="s">
        <v>4565</v>
      </c>
      <c r="J1538" s="31" t="str">
        <f t="shared" si="735"/>
        <v>DCS_DO_01</v>
      </c>
      <c r="K1538" s="14" t="s">
        <v>5866</v>
      </c>
      <c r="M1538" s="31" t="s">
        <v>1557</v>
      </c>
      <c r="N1538" s="31" t="s">
        <v>1261</v>
      </c>
      <c r="O1538" s="31" t="s">
        <v>1281</v>
      </c>
      <c r="P1538" s="31" t="s">
        <v>61</v>
      </c>
      <c r="Q1538" s="31" t="s">
        <v>933</v>
      </c>
      <c r="R1538" s="31">
        <v>9</v>
      </c>
      <c r="S1538" s="31">
        <v>10</v>
      </c>
      <c r="T1538" s="31" t="s">
        <v>62</v>
      </c>
      <c r="U1538" s="31" t="str">
        <f t="shared" si="734"/>
        <v>30</v>
      </c>
      <c r="V1538" s="14" t="str">
        <f t="shared" si="736"/>
        <v>AVK 2,5 A, AVK 2,5 A</v>
      </c>
      <c r="W1538" s="31" t="str">
        <f t="shared" si="711"/>
        <v/>
      </c>
      <c r="X1538" s="14" t="str">
        <f t="shared" si="712"/>
        <v/>
      </c>
      <c r="Y1538" s="31" t="str">
        <f t="shared" si="713"/>
        <v>O1011204</v>
      </c>
      <c r="Z1538" s="31" t="str">
        <f t="shared" si="714"/>
        <v>TUA711-DOR32</v>
      </c>
      <c r="AA1538" s="14" t="str">
        <f t="shared" si="715"/>
        <v>17-SC-DCS-002/O1011204/ 17-MC-DCS-002</v>
      </c>
      <c r="AB1538" s="31" t="s">
        <v>64</v>
      </c>
      <c r="AC1538" s="31" t="s">
        <v>54</v>
      </c>
      <c r="AD1538" s="31" t="s">
        <v>125</v>
      </c>
      <c r="AE1538" s="31">
        <v>1</v>
      </c>
      <c r="AF1538" s="31" t="s">
        <v>1254</v>
      </c>
      <c r="AG1538" s="31" t="s">
        <v>1255</v>
      </c>
      <c r="AH1538" s="31">
        <v>5</v>
      </c>
      <c r="AI1538" s="31">
        <v>5</v>
      </c>
      <c r="AJ1538" s="31" t="s">
        <v>1256</v>
      </c>
      <c r="AK1538" s="31">
        <f t="shared" si="737"/>
        <v>32</v>
      </c>
      <c r="AL1538" s="31">
        <v>0.25</v>
      </c>
      <c r="AO1538" s="31" t="s">
        <v>63</v>
      </c>
      <c r="AP1538" s="31" t="s">
        <v>1567</v>
      </c>
      <c r="AQ1538" s="14" t="s">
        <v>1566</v>
      </c>
      <c r="AR1538" s="31" t="s">
        <v>5716</v>
      </c>
      <c r="AS1538" s="31" t="s">
        <v>232</v>
      </c>
      <c r="AT1538" s="14" t="s">
        <v>5724</v>
      </c>
      <c r="AU1538" s="31" t="s">
        <v>5858</v>
      </c>
      <c r="AV1538" s="31" t="s">
        <v>5796</v>
      </c>
      <c r="AW1538" s="31" t="s">
        <v>5797</v>
      </c>
      <c r="AX1538" s="31" t="s">
        <v>5724</v>
      </c>
      <c r="BK1538" s="14" t="str">
        <f t="shared" si="716"/>
        <v/>
      </c>
      <c r="BL1538" s="14" t="str">
        <f t="shared" si="717"/>
        <v/>
      </c>
      <c r="BM1538" s="14" t="str">
        <f t="shared" si="718"/>
        <v/>
      </c>
      <c r="BN1538" s="14"/>
      <c r="BO1538" s="14" t="str">
        <f t="shared" si="738"/>
        <v/>
      </c>
      <c r="BP1538" s="14" t="str">
        <f t="shared" si="739"/>
        <v/>
      </c>
      <c r="BQ1538" s="14"/>
      <c r="BR1538" s="14" t="str">
        <f t="shared" si="719"/>
        <v>TS-P-02:9/
O1011204:5A</v>
      </c>
      <c r="BS1538" s="14" t="str">
        <f t="shared" si="720"/>
        <v>TS-P-02:10/
O1011204:5C</v>
      </c>
      <c r="BW1538" s="31" t="str">
        <f t="shared" si="721"/>
        <v/>
      </c>
      <c r="BX1538" s="31" t="str">
        <f t="shared" si="722"/>
        <v/>
      </c>
      <c r="BY1538" s="31" t="str">
        <f t="shared" si="723"/>
        <v/>
      </c>
      <c r="BZ1538" s="31" t="str">
        <f t="shared" si="724"/>
        <v/>
      </c>
      <c r="CA1538" s="31" t="str">
        <f t="shared" si="725"/>
        <v/>
      </c>
      <c r="CB1538" s="31" t="str">
        <f t="shared" si="726"/>
        <v/>
      </c>
      <c r="CC1538" s="31" t="str">
        <f t="shared" si="727"/>
        <v/>
      </c>
      <c r="CD1538" s="31" t="str">
        <f t="shared" si="728"/>
        <v>5A</v>
      </c>
      <c r="CE1538" s="31" t="e">
        <f t="shared" ca="1" si="729"/>
        <v>#NAME?</v>
      </c>
      <c r="CF1538" s="31" t="e">
        <f t="shared" ca="1" si="730"/>
        <v>#NAME?</v>
      </c>
      <c r="CG1538" s="31" t="e">
        <f t="shared" ca="1" si="731"/>
        <v>#NAME?</v>
      </c>
      <c r="CH1538" s="31" t="e">
        <f t="shared" ca="1" si="732"/>
        <v>#NAME?</v>
      </c>
      <c r="CI1538" s="31" t="e">
        <f t="shared" ca="1" si="733"/>
        <v>#NAME?</v>
      </c>
    </row>
    <row r="1539" spans="1:87" s="31" customFormat="1" ht="30" hidden="1" x14ac:dyDescent="0.25">
      <c r="A1539" s="9" t="s">
        <v>4493</v>
      </c>
      <c r="B1539" s="31" t="s">
        <v>1568</v>
      </c>
      <c r="C1539" s="31" t="s">
        <v>4411</v>
      </c>
      <c r="E1539" s="14" t="s">
        <v>1758</v>
      </c>
      <c r="G1539" s="31" t="str">
        <f t="shared" si="710"/>
        <v>Сигнал</v>
      </c>
      <c r="H1539" s="31" t="s">
        <v>1764</v>
      </c>
      <c r="I1539" s="31" t="s">
        <v>4565</v>
      </c>
      <c r="J1539" s="31" t="str">
        <f t="shared" si="735"/>
        <v>DCS_DI_02</v>
      </c>
      <c r="K1539" s="14" t="s">
        <v>5866</v>
      </c>
      <c r="M1539" s="31" t="s">
        <v>1760</v>
      </c>
      <c r="N1539" s="31" t="s">
        <v>107</v>
      </c>
      <c r="O1539" s="31" t="s">
        <v>165</v>
      </c>
      <c r="P1539" s="31" t="s">
        <v>230</v>
      </c>
      <c r="Q1539" s="31" t="s">
        <v>1443</v>
      </c>
      <c r="R1539" s="31">
        <v>13</v>
      </c>
      <c r="S1539" s="31">
        <v>14</v>
      </c>
      <c r="U1539" s="31" t="str">
        <f t="shared" si="734"/>
        <v>48</v>
      </c>
      <c r="V1539" s="14" t="str">
        <f t="shared" si="736"/>
        <v>AVK 2,5 A, AVK 2,5 A</v>
      </c>
      <c r="W1539" s="31" t="str">
        <f t="shared" si="711"/>
        <v>O1011115_U3</v>
      </c>
      <c r="X1539" s="14" t="str">
        <f t="shared" si="712"/>
        <v>HD5516</v>
      </c>
      <c r="Y1539" s="31" t="str">
        <f t="shared" si="713"/>
        <v>O1011115</v>
      </c>
      <c r="Z1539" s="31" t="str">
        <f t="shared" si="714"/>
        <v>TUA711-DIO32</v>
      </c>
      <c r="AA1539" s="14" t="str">
        <f t="shared" si="715"/>
        <v>17-SC-DCS-002/O1011115/ 17-MC-DCS-009</v>
      </c>
      <c r="AB1539" s="31" t="s">
        <v>64</v>
      </c>
      <c r="AC1539" s="31" t="s">
        <v>54</v>
      </c>
      <c r="AD1539" s="31" t="s">
        <v>125</v>
      </c>
      <c r="AE1539" s="31">
        <v>1</v>
      </c>
      <c r="AF1539" s="31" t="s">
        <v>55</v>
      </c>
      <c r="AG1539" s="31" t="s">
        <v>1759</v>
      </c>
      <c r="AH1539" s="31">
        <v>16</v>
      </c>
      <c r="AI1539" s="31">
        <v>3</v>
      </c>
      <c r="AJ1539" s="31" t="s">
        <v>57</v>
      </c>
      <c r="AK1539" s="31">
        <f t="shared" si="737"/>
        <v>32</v>
      </c>
      <c r="AL1539" s="31" t="s">
        <v>62</v>
      </c>
      <c r="AO1539" s="31" t="s">
        <v>63</v>
      </c>
      <c r="AP1539" s="31" t="s">
        <v>1567</v>
      </c>
      <c r="AQ1539" s="14" t="s">
        <v>4412</v>
      </c>
      <c r="AR1539" s="31" t="s">
        <v>5716</v>
      </c>
      <c r="AS1539" s="31" t="s">
        <v>232</v>
      </c>
      <c r="AT1539" s="14" t="s">
        <v>5724</v>
      </c>
      <c r="AU1539" s="31" t="s">
        <v>5858</v>
      </c>
      <c r="AV1539" s="31" t="s">
        <v>5796</v>
      </c>
      <c r="AW1539" s="31" t="s">
        <v>5800</v>
      </c>
      <c r="AX1539" s="31" t="s">
        <v>5724</v>
      </c>
      <c r="BK1539" s="14" t="str">
        <f t="shared" si="716"/>
        <v>TS-G-05:13/
O1011115_U3:3</v>
      </c>
      <c r="BL1539" s="14" t="str">
        <f t="shared" si="717"/>
        <v>TS-G-05:14/
O1011115_U3:4</v>
      </c>
      <c r="BM1539" s="14" t="str">
        <f t="shared" si="718"/>
        <v/>
      </c>
      <c r="BN1539" s="14"/>
      <c r="BO1539" s="14" t="str">
        <f t="shared" si="738"/>
        <v>O1011115:3A/
O1011115_U3:5</v>
      </c>
      <c r="BP1539" s="14" t="str">
        <f t="shared" si="739"/>
        <v>O1011115:3B/
O1011115_U3:6</v>
      </c>
      <c r="BQ1539" s="14"/>
      <c r="BR1539" s="14" t="str">
        <f t="shared" si="719"/>
        <v/>
      </c>
      <c r="BS1539" s="14" t="str">
        <f t="shared" si="720"/>
        <v/>
      </c>
      <c r="BW1539" s="31" t="str">
        <f t="shared" si="721"/>
        <v>3A</v>
      </c>
      <c r="BX1539" s="31" t="str">
        <f t="shared" si="722"/>
        <v>3B</v>
      </c>
      <c r="BY1539" s="31" t="str">
        <f t="shared" si="723"/>
        <v>3</v>
      </c>
      <c r="BZ1539" s="31" t="str">
        <f t="shared" si="724"/>
        <v>4</v>
      </c>
      <c r="CA1539" s="31" t="str">
        <f t="shared" si="725"/>
        <v/>
      </c>
      <c r="CB1539" s="31" t="str">
        <f t="shared" si="726"/>
        <v>5</v>
      </c>
      <c r="CC1539" s="31" t="str">
        <f t="shared" si="727"/>
        <v>6</v>
      </c>
      <c r="CD1539" s="31" t="str">
        <f t="shared" si="728"/>
        <v/>
      </c>
      <c r="CE1539" s="31" t="str">
        <f t="shared" si="729"/>
        <v/>
      </c>
      <c r="CF1539" s="31" t="e">
        <f t="shared" ca="1" si="730"/>
        <v>#NAME?</v>
      </c>
      <c r="CG1539" s="31" t="e">
        <f t="shared" ca="1" si="731"/>
        <v>#NAME?</v>
      </c>
      <c r="CH1539" s="31" t="e">
        <f t="shared" ca="1" si="732"/>
        <v>#NAME?</v>
      </c>
      <c r="CI1539" s="31" t="e">
        <f t="shared" ca="1" si="733"/>
        <v>#NAME?</v>
      </c>
    </row>
    <row r="1540" spans="1:87" s="31" customFormat="1" ht="30" hidden="1" x14ac:dyDescent="0.25">
      <c r="A1540" s="9" t="s">
        <v>4493</v>
      </c>
      <c r="B1540" s="31" t="s">
        <v>1568</v>
      </c>
      <c r="C1540" s="31" t="s">
        <v>4413</v>
      </c>
      <c r="E1540" s="14" t="s">
        <v>1758</v>
      </c>
      <c r="G1540" s="31" t="str">
        <f t="shared" ref="G1540:G1603" si="740">IF(C1540="Пустой","Пустой",IF(C1540="Резерв","Резерв","Сигнал"))</f>
        <v>Сигнал</v>
      </c>
      <c r="H1540" s="31" t="s">
        <v>1768</v>
      </c>
      <c r="I1540" s="31" t="s">
        <v>4565</v>
      </c>
      <c r="J1540" s="31" t="str">
        <f t="shared" si="735"/>
        <v>DCS_DI_02</v>
      </c>
      <c r="K1540" s="14" t="s">
        <v>5866</v>
      </c>
      <c r="M1540" s="31" t="s">
        <v>1760</v>
      </c>
      <c r="N1540" s="31" t="s">
        <v>107</v>
      </c>
      <c r="O1540" s="31" t="s">
        <v>170</v>
      </c>
      <c r="P1540" s="31" t="s">
        <v>230</v>
      </c>
      <c r="Q1540" s="31" t="s">
        <v>1443</v>
      </c>
      <c r="R1540" s="31">
        <v>15</v>
      </c>
      <c r="S1540" s="31">
        <v>16</v>
      </c>
      <c r="U1540" s="31" t="str">
        <f t="shared" si="734"/>
        <v>48</v>
      </c>
      <c r="V1540" s="14" t="str">
        <f t="shared" si="736"/>
        <v>AVK 2,5 A, AVK 2,5 A</v>
      </c>
      <c r="W1540" s="31" t="str">
        <f t="shared" ref="W1540:W1603" si="741">IF(OR(J1540="DCS_AI_01",J1540="DCS_AI_02",J1540="DCS_AI_03",J1540="DCS_AI_04",J1540="DCS_AI_05",J1540="DCS_AO_01",J1540="DCS_AO_02",J1540="DCS_DI_02",J1540="DCS_DI_04",J1540="DCS_PI_01"),CONCATENATE(AG1540,"_U",AI1540),"")</f>
        <v>O1011115_U4</v>
      </c>
      <c r="X1540" s="14" t="str">
        <f t="shared" ref="X1540:X1603" si="742">IF(OR(J1540="DCS_AI_01",J1540="DCS_AI_02",J1540="DCS_AI_03",J1540="DCS_AI_04"),"HD5542",
IF(J1540="DCS_AI_05","HD5573",
IF(OR(J1540="DCS_AO_01",J1540="DCS_AO_02"),"HD5546",
IF(J1540="DCS_DI_02","HD5516",
IF(J1540="DCS_PI_01","GS8555-EX",
IF(J1540="DCS_DI_04","KFD2-ER-1.W.LB",""))))))</f>
        <v>HD5516</v>
      </c>
      <c r="Y1540" s="31" t="str">
        <f t="shared" ref="Y1540:Y1603" si="743">AG1540</f>
        <v>O1011115</v>
      </c>
      <c r="Z1540" s="31" t="str">
        <f t="shared" ref="Z1540:Z1603" si="744">IF(OR(J1540="DCS_AI_01",J1540="DCS_AI_02",J1540="DCS_AI_03",J1540="DCS_AI_04",J1540="DCS_AI_05",J1540="DCS_AO_01",J1540="DCS_AO_02",J1540="DCS_PI_01",
E1540="AI-IS",E1540="AO-IS",E1540="AI-R-IS",E1540="AI-R-NIS",E1540="AO-R-IS",E1540="AO-R-NIS",E1540="AO-NIS"),"TUA711-AIO16",
IF(J1540="DCS_DI_01","TUA711-DIR32",
IF(J1540="DCS_DI_02","TUA711-DIO32",
IF(J1540="DCS_DI_03","TUA711-DIO32",
IF(J1540="DCS_DI_04","TUA711-DIO32",
IF(J1540="DCS_DI_05","TUA711-DIO32",
IF(J1540="DCS_DI_07","TUA711-DIR32",
IF(J1540="DCS_DO_01","TUA711-DOR32",
IF(J1540="DCS_DO_02","TUA711-DOR32",
IF(J1540="DCS_DO_04","TUA711-DIO32",
IF(OR(J1540="DCS_DO_03",E1540="DI-IS"),"TUA711-DIO32",
"")))))))))))</f>
        <v>TUA711-DIO32</v>
      </c>
      <c r="AA1540" s="14" t="str">
        <f t="shared" ref="AA1540:AA1603" si="745">AC1540&amp;"/"&amp;AG1540&amp;"/ "&amp;P1540</f>
        <v>17-SC-DCS-002/O1011115/ 17-MC-DCS-009</v>
      </c>
      <c r="AB1540" s="31" t="s">
        <v>64</v>
      </c>
      <c r="AC1540" s="31" t="s">
        <v>54</v>
      </c>
      <c r="AD1540" s="31" t="s">
        <v>125</v>
      </c>
      <c r="AE1540" s="31">
        <v>1</v>
      </c>
      <c r="AF1540" s="31" t="s">
        <v>55</v>
      </c>
      <c r="AG1540" s="31" t="s">
        <v>1759</v>
      </c>
      <c r="AH1540" s="31">
        <v>16</v>
      </c>
      <c r="AI1540" s="31">
        <v>4</v>
      </c>
      <c r="AJ1540" s="31" t="s">
        <v>57</v>
      </c>
      <c r="AK1540" s="31">
        <f t="shared" si="737"/>
        <v>32</v>
      </c>
      <c r="AL1540" s="31" t="s">
        <v>62</v>
      </c>
      <c r="AO1540" s="31" t="s">
        <v>63</v>
      </c>
      <c r="AP1540" s="31" t="s">
        <v>1567</v>
      </c>
      <c r="AQ1540" s="14" t="s">
        <v>4414</v>
      </c>
      <c r="AR1540" s="31" t="s">
        <v>5716</v>
      </c>
      <c r="AS1540" s="31" t="s">
        <v>232</v>
      </c>
      <c r="AT1540" s="14" t="s">
        <v>5724</v>
      </c>
      <c r="AU1540" s="31" t="s">
        <v>5858</v>
      </c>
      <c r="AV1540" s="31" t="s">
        <v>5801</v>
      </c>
      <c r="AW1540" s="31" t="s">
        <v>5802</v>
      </c>
      <c r="AX1540" s="31" t="s">
        <v>5724</v>
      </c>
      <c r="BK1540" s="14" t="str">
        <f t="shared" ref="BK1540:BK1603" si="746">IF(AND(J1540="DCS_AI_01",W1540&lt;&gt;"",Q1540&lt;&gt;""),Q1540&amp;":"&amp;R1540&amp;"/"&amp;CHAR(10)&amp;W1540&amp;":3",
IF(AND(J1540="DCS_AI_02",W1540&lt;&gt;"",Q1540&lt;&gt;""),Q1540&amp;":"&amp;R1540&amp;"/"&amp;CHAR(10)&amp;W1540&amp;":3",
IF(AND(J1540="DCS_AO_01",W1540&lt;&gt;"",Q1540&lt;&gt;""),Q1540&amp;":"&amp;R1540&amp;"/"&amp;CHAR(10)&amp;W1540&amp;":3",
IF(AND(J1540="DCS_AO_02",W1540&lt;&gt;"",Q1540&lt;&gt;""),Q1540&amp;":"&amp;R1540&amp;"/"&amp;CHAR(10)&amp;W1540&amp;":3",
IF(AND(J1540="DCS_DI_02",W1540&lt;&gt;"",Q1540&lt;&gt;""),Q1540&amp;":"&amp;R1540&amp;"/"&amp;CHAR(10)&amp;W1540&amp;":3",
IF(AND(J1540="DCS_DI_04",W1540&lt;&gt;"",Q1540&lt;&gt;""),Q1540&amp;":"&amp;R1540&amp;"/"&amp;CHAR(10)&amp;W1540&amp;":3",
IF(AND(J1540="DCS_AI_03",W1540&lt;&gt;"",Q1540&lt;&gt;""),Q1540&amp;":"&amp;R1540&amp;"/"&amp;CHAR(10)&amp;W1540&amp;":1",
IF(AND(J1540="DCS_AI_04",W1540&lt;&gt;"",Q1540&lt;&gt;""),Q1540&amp;":"&amp;R1540&amp;"/"&amp;CHAR(10)&amp;W1540&amp;":1",
IF(AND(J1540="DCS_AI_05",W1540&lt;&gt;"",Q1540&lt;&gt;""),Q1540&amp;":"&amp;R1540&amp;"/"&amp;CHAR(10)&amp;W1540&amp;":1",
IF(AND(J1540="DCS_PI_01",W1540&lt;&gt;"",Q1540&lt;&gt;""),Q1540&amp;":"&amp;R1540&amp;"/"&amp;CHAR(10)&amp;W1540&amp;":13",""))))))))))</f>
        <v>TS-G-05:15/
O1011115_U4:3</v>
      </c>
      <c r="BL1540" s="14" t="str">
        <f t="shared" ref="BL1540:BL1603" si="747">IF(AND(J1540="DCS_AI_01",W1540&lt;&gt;"",Q1540&lt;&gt;""),Q1540&amp;":"&amp;S1540&amp;"/"&amp;CHAR(10)&amp;W1540&amp;":4",
IF(AND(J1540="DCS_AI_02",W1540&lt;&gt;"",Q1540&lt;&gt;""),Q1540&amp;":"&amp;S1540&amp;"/"&amp;CHAR(10)&amp;W1540&amp;":4",
IF(AND(J1540="DCS_AO_01",W1540&lt;&gt;"",Q1540&lt;&gt;""),Q1540&amp;":"&amp;S1540&amp;"/"&amp;CHAR(10)&amp;W1540&amp;":4",
IF(AND(J1540="DCS_AO_02",W1540&lt;&gt;"",Q1540&lt;&gt;""),Q1540&amp;":"&amp;S1540&amp;"/"&amp;CHAR(10)&amp;W1540&amp;":4",
IF(AND(J1540="DCS_DI_02",W1540&lt;&gt;"",Q1540&lt;&gt;""),Q1540&amp;":"&amp;S1540&amp;"/"&amp;CHAR(10)&amp;W1540&amp;":4",
IF(AND(J1540="DCS_DI_04",W1540&lt;&gt;"",Q1540&lt;&gt;""),Q1540&amp;":"&amp;S1540&amp;"/"&amp;CHAR(10)&amp;W1540&amp;":1",
IF(AND(J1540="DCS_AI_03",W1540&lt;&gt;"",Q1540&lt;&gt;""),Q1540&amp;":"&amp;S1540&amp;"/"&amp;CHAR(10)&amp;W1540&amp;":2",
IF(AND(J1540="DCS_AI_04",W1540&lt;&gt;"",Q1540&lt;&gt;""),Q1540&amp;":"&amp;S1540&amp;"/"&amp;CHAR(10)&amp;W1540&amp;":2",
IF(AND(J1540="DCS_AI_05",W1540&lt;&gt;"",Q1540&lt;&gt;""),Q1540&amp;":"&amp;S1540&amp;"/"&amp;CHAR(10)&amp;W1540&amp;":3",
IF(AND(J1540="DCS_PI_01",W1540&lt;&gt;"",Q1540&lt;&gt;""),Q1540&amp;":"&amp;S1540&amp;"/"&amp;CHAR(10)&amp;W1540&amp;":14",""))))))))))</f>
        <v>TS-G-05:16/
O1011115_U4:4</v>
      </c>
      <c r="BM1540" s="14" t="str">
        <f t="shared" ref="BM1540:BM1603" si="748">IF(AND(J1540="DCS_AI_05",W1540&lt;&gt;"",Q1540&lt;&gt;""),Q1540&amp;":"&amp;T1540&amp;"/"&amp;CHAR(10)&amp;W1540&amp;":4",
IF(AND(J1540="DCS_PI_01",W1540&lt;&gt;"",Q1540&lt;&gt;""),Q1540&amp;":"&amp;T1540&amp;"/"&amp;CHAR(10)&amp;W1540&amp;":11",""))</f>
        <v/>
      </c>
      <c r="BN1540" s="14"/>
      <c r="BO1540" s="14" t="str">
        <f t="shared" si="738"/>
        <v>O1011115:4A/
O1011115_U4:5</v>
      </c>
      <c r="BP1540" s="14" t="str">
        <f t="shared" si="739"/>
        <v>O1011115:4B/
O1011115_U4:6</v>
      </c>
      <c r="BQ1540" s="14"/>
      <c r="BR1540" s="14" t="str">
        <f t="shared" ref="BR1540:BR1603" si="749">IF(AND(J1540="DCS_DI_01",W1540="",Q1540&lt;&gt;""),Q1540&amp;":"&amp;R1540&amp;"/"&amp;CHAR(10)&amp;AG1540&amp;":"&amp;AI1540&amp;"A",
IF(AND(J1540="DCS_DI_07",W1540="",Q1540&lt;&gt;""),Q1540&amp;":"&amp;R1540&amp;"/"&amp;CHAR(10)&amp;AG1540&amp;":"&amp;AI1540&amp;"A",
IF(AND(J1540="DCS_DI_03",W1540="",Q1540&lt;&gt;""),Q1540&amp;":"&amp;R1540&amp;"/"&amp;CHAR(10)&amp;AG1540&amp;":"&amp;AI1540&amp;"A",
IF(AND(J1540="DCS_DI_05",W1540="",Q1540&lt;&gt;""),Q1540&amp;":"&amp;R1540&amp;"/"&amp;CHAR(10)&amp;AG1540&amp;":"&amp;AI1540&amp;"A",
IF(AND(J1540="DCS_DO_01",W1540="",Q1540&lt;&gt;""),Q1540&amp;":"&amp;R1540&amp;"/"&amp;CHAR(10)&amp;AG1540&amp;":"&amp;AI1540&amp;"A",
IF(AND(J1540="DCS_DO_01_HOLD",W1540="",Q1540&lt;&gt;""),Q1540&amp;":"&amp;CHAR(10)&amp;R1540&amp;"/"&amp;AG1540&amp;":"&amp;AI1540&amp;"A",
IF(AND(J1540="DCS_DO_02",W1540="",Q1540&lt;&gt;""),Q1540&amp;":"&amp;R1540&amp;"/"&amp;CHAR(10)&amp;AG1540&amp;":"&amp;AI1540&amp;"A","")))))))</f>
        <v/>
      </c>
      <c r="BS1540" s="14" t="str">
        <f t="shared" ref="BS1540:BS1603" si="750">IF(AND(J1540="DCS_DI_01",W1540="",Q1540&lt;&gt;""),Q1540&amp;":"&amp;S1540&amp;"/"&amp;CHAR(10)&amp;AG1540&amp;":"&amp;AI1540&amp;"B",
IF(AND(J1540="DCS_DI_07",W1540="",Q1540&lt;&gt;""),Q1540&amp;":"&amp;S1540&amp;"/"&amp;CHAR(10)&amp;AG1540&amp;":"&amp;AI1540&amp;"B",
IF(AND(J1540="DCS_DI_03",W1540="",Q1540&lt;&gt;""),Q1540&amp;":"&amp;S1540&amp;"/"&amp;CHAR(10)&amp;AG1540&amp;":"&amp;AI1540&amp;"B",
IF(AND(J1540="DCS_DI_05",W1540="",Q1540&lt;&gt;""),Q1540&amp;":"&amp;S1540&amp;"/"&amp;CHAR(10)&amp;AG1540&amp;":"&amp;AI1540&amp;"B",
IF(AND(J1540="DCS_DO_01",W1540="",Q1540&lt;&gt;""),Q1540&amp;":"&amp;S1540&amp;"/"&amp;CHAR(10)&amp;AG1540&amp;":"&amp;AI1540&amp;"C",
IF(AND(J1540="DCS_DO_01_HOLD",W1540="",Q1540&lt;&gt;""),Q1540&amp;":"&amp;CHAR(10)&amp;S1540&amp;"/"&amp;AG1540&amp;":"&amp;AI1540&amp;"C",
IF(AND(J1540="DCS_DO_02",W1540="",Q1540&lt;&gt;""),Q1540&amp;":"&amp;S1540&amp;"/"&amp;CHAR(10)&amp;AG1540&amp;":"&amp;AI1540&amp;"B",
IF(AND(J1540="DCS_DO_03",W1540="",Q1540&lt;&gt;""),Q1540&amp;":"&amp;S1540&amp;"/"&amp;CHAR(10)&amp;AG1540&amp;":"&amp;AI1540&amp;"A",
IF(AND(J1540="DCS_DO_04",W1540="",Q1540&lt;&gt;""),Q1540&amp;":"&amp;S1540&amp;"/"&amp;CHAR(10)&amp;AG1540&amp;":"&amp;AI1540&amp;"A","")))))))))</f>
        <v/>
      </c>
      <c r="BW1540" s="31" t="str">
        <f t="shared" ref="BW1540:BW1603" si="751">IF(AND(J1540="DCS_AI_01",W1540&lt;&gt;""),CONCATENATE(AI1540,"A"),
IF(AND(J1540="DCS_AI_02",W1540&lt;&gt;""),CONCATENATE(AI1540,"A"),
IF(AND(J1540="DCS_AI_03",W1540&lt;&gt;""),CONCATENATE(AI1540,"A"),
IF(AND(J1540="DCS_AI_04",W1540&lt;&gt;""),CONCATENATE(AI1540,"A"),
IF(AND(J1540="DCS_AI_05",W1540&lt;&gt;""),CONCATENATE(AI1540,"A"),
IF(AND(J1540="DCS_AO_01",W1540&lt;&gt;""),CONCATENATE(AI1540,"A"),
IF(AND(J1540="DCS_AO_02",W1540&lt;&gt;""),CONCATENATE(AI1540,"A"),
IF(AND(J1540="DCS_DI_02",W1540&lt;&gt;""),CONCATENATE(AI1540,"A"),
IF(AND(J1540="DCS_DI_04",W1540&lt;&gt;""),CONCATENATE(AI1540,"A"),
IF(AND(J1540="DCS_PI_01",W1540&lt;&gt;""),CONCATENATE(AI1540,"A"),""))))))))))</f>
        <v>4A</v>
      </c>
      <c r="BX1540" s="31" t="str">
        <f t="shared" ref="BX1540:BX1603" si="752">IF(AND(J1540="DCS_AI_01",W1540&lt;&gt;""),CONCATENATE(AI1540,"C"),
IF(AND(J1540="DCS_AI_02",W1540&lt;&gt;""),CONCATENATE(AI1540,"C"),
IF(AND(J1540="DCS_AI_03",W1540&lt;&gt;""),CONCATENATE(AI1540,"C"),
IF(AND(J1540="DCS_AI_04",W1540&lt;&gt;""),CONCATENATE(AI1540,"C"),
IF(AND(J1540="DCS_AI_05",W1540&lt;&gt;""),CONCATENATE(AI1540,"C"),
IF(AND(J1540="DCS_AO_01",W1540&lt;&gt;""),CONCATENATE(AI1540,"C"),
IF(AND(J1540="DCS_AO_02",W1540&lt;&gt;""),CONCATENATE(AI1540,"C"),
IF(AND(J1540="DCS_DI_02",W1540&lt;&gt;""),CONCATENATE(AI1540,"B"),
IF(AND(J1540="DCS_DI_04",W1540&lt;&gt;""),CONCATENATE(AI1540,"B"),
IF(AND(J1540="DCS_PI_01",W1540&lt;&gt;""),CONCATENATE(AI1540,"C"),""))))))))))</f>
        <v>4B</v>
      </c>
      <c r="BY1540" s="31" t="str">
        <f t="shared" ref="BY1540:BY1603" si="753">IF(AND(J1540="DCS_AI_01",W1540&lt;&gt;"",Q1540&lt;&gt;""),"3",
IF(AND(J1540="DCS_AI_02",W1540&lt;&gt;"",Q1540&lt;&gt;""),"3",
IF(AND(J1540="DCS_AO_01",W1540&lt;&gt;"",Q1540&lt;&gt;""),"3",
IF(AND(J1540="DCS_AO_02",W1540&lt;&gt;"",Q1540&lt;&gt;""),"3",
IF(AND(J1540="DCS_DI_02",W1540&lt;&gt;"",Q1540&lt;&gt;""),"3",
IF(AND(J1540="DCS_DI_04",W1540&lt;&gt;"",Q1540&lt;&gt;""),"3",
IF(AND(J1540="DCS_AI_03",W1540&lt;&gt;"",Q1540&lt;&gt;""),"1",
IF(AND(J1540="DCS_AI_04",W1540&lt;&gt;"",Q1540&lt;&gt;""),"1",
IF(AND(J1540="DCS_AI_05",W1540&lt;&gt;"",Q1540&lt;&gt;""),"1",
IF(AND(J1540="DCS_PI_01",W1540&lt;&gt;"",Q1540&lt;&gt;""),"13",""))))))))))</f>
        <v>3</v>
      </c>
      <c r="BZ1540" s="31" t="str">
        <f t="shared" ref="BZ1540:BZ1603" si="754">IF(AND(J1540="DCS_AI_01",W1540&lt;&gt;"",Q1540&lt;&gt;""),"4",
IF(AND(J1540="DCS_AI_02",W1540&lt;&gt;"",Q1540&lt;&gt;""),"4",
IF(AND(J1540="DCS_AO_01",W1540&lt;&gt;"",Q1540&lt;&gt;""),"4",
IF(AND(J1540="DCS_AO_02",W1540&lt;&gt;"",Q1540&lt;&gt;""),"4",
IF(AND(J1540="DCS_DI_02",W1540&lt;&gt;"",Q1540&lt;&gt;""),"4",
IF(AND(J1540="DCS_DI_04",W1540&lt;&gt;"",Q1540&lt;&gt;""),"1",
IF(AND(J1540="DCS_AI_03",W1540&lt;&gt;"",Q1540&lt;&gt;""),"2",
IF(AND(J1540="DCS_AI_04",W1540&lt;&gt;"",Q1540&lt;&gt;""),"2",
IF(AND(J1540="DCS_AI_05",W1540&lt;&gt;"",Q1540&lt;&gt;""),"3",
IF(AND(J1540="DCS_PI_01",W1540&lt;&gt;"",Q1540&lt;&gt;""),"14",""))))))))))</f>
        <v>4</v>
      </c>
      <c r="CA1540" s="31" t="str">
        <f t="shared" ref="CA1540:CA1603" si="755">IF(AND(J1540="DCS_AI_05",W1540&lt;&gt;"",Q1540&lt;&gt;""),"4",
IF(AND(J1540="DCS_PI_01",W1540&lt;&gt;"",Q1540&lt;&gt;""),"11",""))</f>
        <v/>
      </c>
      <c r="CB1540" s="31" t="str">
        <f t="shared" ref="CB1540:CB1603" si="756">IF(AND(J1540="DCS_AI_01",W1540&lt;&gt;""),"5",
IF(AND(J1540="DCS_AI_02",W1540&lt;&gt;""),"5",
IF(AND(J1540="DCS_AI_03",W1540&lt;&gt;""),"5",
IF(AND(J1540="DCS_AI_04",W1540&lt;&gt;""),"5",
IF(AND(J1540="DCS_AI_05",W1540&lt;&gt;""),"5",
IF(AND(J1540="DCS_AO_01",W1540&lt;&gt;""),"5",
IF(AND(J1540="DCS_AO_02",W1540&lt;&gt;""),"5",
IF(AND(J1540="DCS_DI_02",W1540&lt;&gt;""),"5",
IF(AND(J1540="DCS_DI_04",W1540&lt;&gt;""),"7",
IF(AND(J1540="DCS_PI_01",W1540&lt;&gt;""),"3",""))))))))))</f>
        <v>5</v>
      </c>
      <c r="CC1540" s="31" t="str">
        <f t="shared" ref="CC1540:CC1603" si="757">IF(AND(J1540="DCS_AI_01",W1540&lt;&gt;""),"6",
IF(AND(J1540="DCS_AI_02",W1540&lt;&gt;""),"6",
IF(AND(J1540="DCS_AI_03",W1540&lt;&gt;""),"6",
IF(AND(J1540="DCS_AI_04",W1540&lt;&gt;""),"6",
IF(AND(J1540="DCS_AI_05",W1540&lt;&gt;""),"6",
IF(AND(J1540="DCS_AO_01",W1540&lt;&gt;""),"6",
IF(AND(J1540="DCS_AO_02",W1540&lt;&gt;""),"6",
IF(AND(J1540="DCS_DI_02",W1540&lt;&gt;""),"6",
IF(AND(J1540="DCS_DI_04",W1540&lt;&gt;""),"8",
IF(AND(J1540="DCS_PI_01",W1540&lt;&gt;""),"4",""))))))))))</f>
        <v>6</v>
      </c>
      <c r="CD1540" s="31" t="str">
        <f t="shared" ref="CD1540:CD1603" si="758">IF(AND(J1540="DCS_DI_01",W1540="",Q1540&lt;&gt;""),CONCATENATE(AI1540,"A"),
IF(AND(J1540="DCS_DI_03",W1540="",Q1540&lt;&gt;""),CONCATENATE(AI1540,"A"),
IF(AND(J1540="DCS_DI_05",W1540="",Q1540&lt;&gt;""),CONCATENATE(AI1540,"A"),
IF(AND(J1540="DCS_DO_01",W1540="",Q1540&lt;&gt;""),CONCATENATE(AI1540,"A"),
IF(AND(J1540="DCS_DO_01_HOLD",W1540="",Q1540&lt;&gt;""),CONCATENATE(AI1540,"A"),
IF(AND(J1540="DCS_DO_02",W1540="",Q1540&lt;&gt;""),CONCATENATE(AI1540,"A"),""))))))</f>
        <v/>
      </c>
      <c r="CE1540" s="31" t="str">
        <f t="shared" ref="CE1540:CE1603" si="759">IF(AND(J1540="DCS_DI_01",W1540="",Q1540&lt;&gt;""),_xlfn.CONCAT(AI1540,"B"),
IF(AND(J1540="DCS_DI_03",W1540="",Q1540&lt;&gt;""),_xlfn.CONCAT(AI1540,"B"),
IF(AND(J1540="DCS_DI_05",W1540="",Q1540&lt;&gt;""),_xlfn.CONCAT(AI1540,"B"),
IF(AND(J1540="DCS_DO_01",W1540="",Q1540&lt;&gt;""),_xlfn.CONCAT(AI1540,"C"),
IF(AND(J1540="DCS_DO_01_HOLD",W1540="",Q1540&lt;&gt;""),_xlfn.CONCAT(AI1540,"C"),
IF(AND(J1540="DCS_DO_02",W1540="",Q1540&lt;&gt;""),_xlfn.CONCAT(AI1540,"B"),
IF(AND(J1540="DCS_DO_03",W1540="",Q1540&lt;&gt;""),_xlfn.CONCAT(AI1540,"A"),
IF(AND(J1540="DCS_DO_04",W1540="",Q1540&lt;&gt;""),_xlfn.CONCAT(AI1540,"A"),""))))))))</f>
        <v/>
      </c>
      <c r="CF1540" s="31" t="e">
        <f t="shared" ca="1" si="730"/>
        <v>#NAME?</v>
      </c>
      <c r="CG1540" s="31" t="e">
        <f t="shared" ca="1" si="731"/>
        <v>#NAME?</v>
      </c>
      <c r="CH1540" s="31" t="e">
        <f t="shared" ca="1" si="732"/>
        <v>#NAME?</v>
      </c>
      <c r="CI1540" s="31" t="e">
        <f t="shared" ca="1" si="733"/>
        <v>#NAME?</v>
      </c>
    </row>
    <row r="1541" spans="1:87" s="31" customFormat="1" ht="30" hidden="1" x14ac:dyDescent="0.25">
      <c r="A1541" s="9" t="s">
        <v>4493</v>
      </c>
      <c r="B1541" s="31" t="s">
        <v>1568</v>
      </c>
      <c r="C1541" s="31" t="s">
        <v>1569</v>
      </c>
      <c r="E1541" s="14" t="s">
        <v>1253</v>
      </c>
      <c r="G1541" s="31" t="str">
        <f t="shared" si="740"/>
        <v>Сигнал</v>
      </c>
      <c r="H1541" s="31" t="s">
        <v>1262</v>
      </c>
      <c r="I1541" s="31" t="s">
        <v>4565</v>
      </c>
      <c r="J1541" s="31" t="str">
        <f t="shared" si="735"/>
        <v>DCS_DO_01</v>
      </c>
      <c r="K1541" s="14" t="s">
        <v>5866</v>
      </c>
      <c r="M1541" s="31" t="s">
        <v>1557</v>
      </c>
      <c r="N1541" s="31" t="s">
        <v>1261</v>
      </c>
      <c r="O1541" s="31" t="s">
        <v>1285</v>
      </c>
      <c r="P1541" s="31" t="s">
        <v>61</v>
      </c>
      <c r="Q1541" s="31" t="s">
        <v>933</v>
      </c>
      <c r="R1541" s="31">
        <v>11</v>
      </c>
      <c r="S1541" s="31">
        <v>12</v>
      </c>
      <c r="T1541" s="31" t="s">
        <v>62</v>
      </c>
      <c r="U1541" s="31" t="str">
        <f t="shared" si="734"/>
        <v>30</v>
      </c>
      <c r="V1541" s="14" t="str">
        <f t="shared" si="736"/>
        <v>AVK 2,5 A, AVK 2,5 A</v>
      </c>
      <c r="W1541" s="31" t="str">
        <f t="shared" si="741"/>
        <v/>
      </c>
      <c r="X1541" s="14" t="str">
        <f t="shared" si="742"/>
        <v/>
      </c>
      <c r="Y1541" s="31" t="str">
        <f t="shared" si="743"/>
        <v>O1011204</v>
      </c>
      <c r="Z1541" s="31" t="str">
        <f t="shared" si="744"/>
        <v>TUA711-DOR32</v>
      </c>
      <c r="AA1541" s="14" t="str">
        <f t="shared" si="745"/>
        <v>17-SC-DCS-002/O1011204/ 17-MC-DCS-002</v>
      </c>
      <c r="AB1541" s="31" t="s">
        <v>64</v>
      </c>
      <c r="AC1541" s="31" t="s">
        <v>54</v>
      </c>
      <c r="AD1541" s="31" t="s">
        <v>125</v>
      </c>
      <c r="AE1541" s="31">
        <v>1</v>
      </c>
      <c r="AF1541" s="31" t="s">
        <v>1254</v>
      </c>
      <c r="AG1541" s="31" t="s">
        <v>1255</v>
      </c>
      <c r="AH1541" s="31">
        <v>5</v>
      </c>
      <c r="AI1541" s="31">
        <v>6</v>
      </c>
      <c r="AJ1541" s="31" t="s">
        <v>1256</v>
      </c>
      <c r="AK1541" s="31">
        <f t="shared" si="737"/>
        <v>32</v>
      </c>
      <c r="AL1541" s="31">
        <v>0.25</v>
      </c>
      <c r="AO1541" s="31" t="s">
        <v>63</v>
      </c>
      <c r="AP1541" s="31" t="s">
        <v>1567</v>
      </c>
      <c r="AQ1541" s="14" t="s">
        <v>1566</v>
      </c>
      <c r="AR1541" s="31" t="s">
        <v>5716</v>
      </c>
      <c r="AS1541" s="31" t="s">
        <v>232</v>
      </c>
      <c r="AT1541" s="14" t="s">
        <v>5724</v>
      </c>
      <c r="AU1541" s="31" t="s">
        <v>5858</v>
      </c>
      <c r="AV1541" s="31" t="s">
        <v>5798</v>
      </c>
      <c r="AW1541" s="31" t="s">
        <v>5797</v>
      </c>
      <c r="AX1541" s="31" t="s">
        <v>5724</v>
      </c>
      <c r="BK1541" s="14" t="str">
        <f t="shared" si="746"/>
        <v/>
      </c>
      <c r="BL1541" s="14" t="str">
        <f t="shared" si="747"/>
        <v/>
      </c>
      <c r="BM1541" s="14" t="str">
        <f t="shared" si="748"/>
        <v/>
      </c>
      <c r="BN1541" s="14"/>
      <c r="BO1541" s="14" t="str">
        <f t="shared" si="738"/>
        <v/>
      </c>
      <c r="BP1541" s="14" t="str">
        <f t="shared" si="739"/>
        <v/>
      </c>
      <c r="BQ1541" s="14"/>
      <c r="BR1541" s="14" t="str">
        <f t="shared" si="749"/>
        <v>TS-P-02:11/
O1011204:6A</v>
      </c>
      <c r="BS1541" s="14" t="str">
        <f t="shared" si="750"/>
        <v>TS-P-02:12/
O1011204:6C</v>
      </c>
      <c r="BW1541" s="31" t="str">
        <f t="shared" si="751"/>
        <v/>
      </c>
      <c r="BX1541" s="31" t="str">
        <f t="shared" si="752"/>
        <v/>
      </c>
      <c r="BY1541" s="31" t="str">
        <f t="shared" si="753"/>
        <v/>
      </c>
      <c r="BZ1541" s="31" t="str">
        <f t="shared" si="754"/>
        <v/>
      </c>
      <c r="CA1541" s="31" t="str">
        <f t="shared" si="755"/>
        <v/>
      </c>
      <c r="CB1541" s="31" t="str">
        <f t="shared" si="756"/>
        <v/>
      </c>
      <c r="CC1541" s="31" t="str">
        <f t="shared" si="757"/>
        <v/>
      </c>
      <c r="CD1541" s="31" t="str">
        <f t="shared" si="758"/>
        <v>6A</v>
      </c>
      <c r="CE1541" s="31" t="e">
        <f t="shared" ca="1" si="759"/>
        <v>#NAME?</v>
      </c>
      <c r="CF1541" s="31" t="e">
        <f t="shared" ref="CF1541:CF1604" ca="1" si="760">_xlfn.CONCAT(BW1541,CD1541)</f>
        <v>#NAME?</v>
      </c>
      <c r="CG1541" s="31" t="e">
        <f t="shared" ref="CG1541:CG1604" ca="1" si="761">_xlfn.CONCAT(BX1541,CE1541)</f>
        <v>#NAME?</v>
      </c>
      <c r="CH1541" s="31" t="e">
        <f t="shared" ref="CH1541:CH1604" ca="1" si="762">_xlfn.CONCAT(BO1541,BR1541)</f>
        <v>#NAME?</v>
      </c>
      <c r="CI1541" s="31" t="e">
        <f t="shared" ref="CI1541:CI1604" ca="1" si="763">_xlfn.CONCAT(BP1541,BS1541)</f>
        <v>#NAME?</v>
      </c>
    </row>
    <row r="1542" spans="1:87" s="31" customFormat="1" ht="30" hidden="1" x14ac:dyDescent="0.25">
      <c r="A1542" s="9" t="s">
        <v>4493</v>
      </c>
      <c r="B1542" s="31" t="s">
        <v>1580</v>
      </c>
      <c r="C1542" s="31" t="s">
        <v>4436</v>
      </c>
      <c r="E1542" s="14" t="s">
        <v>1758</v>
      </c>
      <c r="G1542" s="31" t="str">
        <f t="shared" si="740"/>
        <v>Сигнал</v>
      </c>
      <c r="H1542" s="31" t="s">
        <v>1764</v>
      </c>
      <c r="I1542" s="31" t="s">
        <v>4565</v>
      </c>
      <c r="J1542" s="31" t="str">
        <f t="shared" si="735"/>
        <v>DCS_DI_02</v>
      </c>
      <c r="K1542" s="14" t="s">
        <v>5866</v>
      </c>
      <c r="M1542" s="31" t="s">
        <v>1760</v>
      </c>
      <c r="N1542" s="31" t="s">
        <v>107</v>
      </c>
      <c r="O1542" s="31" t="s">
        <v>301</v>
      </c>
      <c r="P1542" s="31" t="s">
        <v>230</v>
      </c>
      <c r="Q1542" s="31" t="s">
        <v>1443</v>
      </c>
      <c r="R1542" s="31">
        <v>33</v>
      </c>
      <c r="S1542" s="31">
        <v>34</v>
      </c>
      <c r="U1542" s="31" t="str">
        <f t="shared" si="734"/>
        <v>48</v>
      </c>
      <c r="V1542" s="14" t="str">
        <f t="shared" si="736"/>
        <v>AVK 2,5 A, AVK 2,5 A</v>
      </c>
      <c r="W1542" s="31" t="str">
        <f t="shared" si="741"/>
        <v>O1011115_U9</v>
      </c>
      <c r="X1542" s="14" t="str">
        <f t="shared" si="742"/>
        <v>HD5516</v>
      </c>
      <c r="Y1542" s="31" t="str">
        <f t="shared" si="743"/>
        <v>O1011115</v>
      </c>
      <c r="Z1542" s="31" t="str">
        <f t="shared" si="744"/>
        <v>TUA711-DIO32</v>
      </c>
      <c r="AA1542" s="14" t="str">
        <f t="shared" si="745"/>
        <v>17-SC-DCS-002/O1011115/ 17-MC-DCS-009</v>
      </c>
      <c r="AB1542" s="31" t="s">
        <v>64</v>
      </c>
      <c r="AC1542" s="31" t="s">
        <v>54</v>
      </c>
      <c r="AD1542" s="31" t="s">
        <v>125</v>
      </c>
      <c r="AE1542" s="31">
        <v>1</v>
      </c>
      <c r="AF1542" s="31" t="s">
        <v>55</v>
      </c>
      <c r="AG1542" s="31" t="s">
        <v>1759</v>
      </c>
      <c r="AH1542" s="31">
        <v>16</v>
      </c>
      <c r="AI1542" s="31">
        <v>9</v>
      </c>
      <c r="AJ1542" s="31" t="s">
        <v>57</v>
      </c>
      <c r="AK1542" s="31">
        <f t="shared" si="737"/>
        <v>32</v>
      </c>
      <c r="AL1542" s="31" t="s">
        <v>62</v>
      </c>
      <c r="AO1542" s="31" t="s">
        <v>63</v>
      </c>
      <c r="AP1542" s="31" t="s">
        <v>1567</v>
      </c>
      <c r="AQ1542" s="14" t="s">
        <v>4437</v>
      </c>
      <c r="AR1542" s="31" t="s">
        <v>5716</v>
      </c>
      <c r="AS1542" s="31" t="s">
        <v>232</v>
      </c>
      <c r="AT1542" s="14" t="s">
        <v>5724</v>
      </c>
      <c r="AU1542" s="31" t="s">
        <v>5858</v>
      </c>
      <c r="AV1542" s="31" t="s">
        <v>5796</v>
      </c>
      <c r="AW1542" s="31" t="s">
        <v>5800</v>
      </c>
      <c r="AX1542" s="31" t="s">
        <v>5724</v>
      </c>
      <c r="BK1542" s="14" t="str">
        <f t="shared" si="746"/>
        <v>TS-G-05:33/
O1011115_U9:3</v>
      </c>
      <c r="BL1542" s="14" t="str">
        <f t="shared" si="747"/>
        <v>TS-G-05:34/
O1011115_U9:4</v>
      </c>
      <c r="BM1542" s="14" t="str">
        <f t="shared" si="748"/>
        <v/>
      </c>
      <c r="BN1542" s="14"/>
      <c r="BO1542" s="14" t="str">
        <f t="shared" si="738"/>
        <v>O1011115:9A/
O1011115_U9:5</v>
      </c>
      <c r="BP1542" s="14" t="str">
        <f t="shared" si="739"/>
        <v>O1011115:9B/
O1011115_U9:6</v>
      </c>
      <c r="BQ1542" s="14"/>
      <c r="BR1542" s="14" t="str">
        <f t="shared" si="749"/>
        <v/>
      </c>
      <c r="BS1542" s="14" t="str">
        <f t="shared" si="750"/>
        <v/>
      </c>
      <c r="BW1542" s="31" t="str">
        <f t="shared" si="751"/>
        <v>9A</v>
      </c>
      <c r="BX1542" s="31" t="str">
        <f t="shared" si="752"/>
        <v>9B</v>
      </c>
      <c r="BY1542" s="31" t="str">
        <f t="shared" si="753"/>
        <v>3</v>
      </c>
      <c r="BZ1542" s="31" t="str">
        <f t="shared" si="754"/>
        <v>4</v>
      </c>
      <c r="CA1542" s="31" t="str">
        <f t="shared" si="755"/>
        <v/>
      </c>
      <c r="CB1542" s="31" t="str">
        <f t="shared" si="756"/>
        <v>5</v>
      </c>
      <c r="CC1542" s="31" t="str">
        <f t="shared" si="757"/>
        <v>6</v>
      </c>
      <c r="CD1542" s="31" t="str">
        <f t="shared" si="758"/>
        <v/>
      </c>
      <c r="CE1542" s="31" t="str">
        <f t="shared" si="759"/>
        <v/>
      </c>
      <c r="CF1542" s="31" t="e">
        <f t="shared" ca="1" si="760"/>
        <v>#NAME?</v>
      </c>
      <c r="CG1542" s="31" t="e">
        <f t="shared" ca="1" si="761"/>
        <v>#NAME?</v>
      </c>
      <c r="CH1542" s="31" t="e">
        <f t="shared" ca="1" si="762"/>
        <v>#NAME?</v>
      </c>
      <c r="CI1542" s="31" t="e">
        <f t="shared" ca="1" si="763"/>
        <v>#NAME?</v>
      </c>
    </row>
    <row r="1543" spans="1:87" s="31" customFormat="1" ht="30" hidden="1" x14ac:dyDescent="0.25">
      <c r="A1543" s="9" t="s">
        <v>4493</v>
      </c>
      <c r="B1543" s="31" t="s">
        <v>1580</v>
      </c>
      <c r="C1543" s="31" t="s">
        <v>4438</v>
      </c>
      <c r="E1543" s="14" t="s">
        <v>1758</v>
      </c>
      <c r="G1543" s="31" t="str">
        <f t="shared" si="740"/>
        <v>Сигнал</v>
      </c>
      <c r="H1543" s="31" t="s">
        <v>1768</v>
      </c>
      <c r="I1543" s="31" t="s">
        <v>4565</v>
      </c>
      <c r="J1543" s="31" t="str">
        <f t="shared" si="735"/>
        <v>DCS_DI_02</v>
      </c>
      <c r="K1543" s="14" t="s">
        <v>5866</v>
      </c>
      <c r="M1543" s="31" t="s">
        <v>1760</v>
      </c>
      <c r="N1543" s="31" t="s">
        <v>107</v>
      </c>
      <c r="O1543" s="31" t="s">
        <v>544</v>
      </c>
      <c r="P1543" s="31" t="s">
        <v>230</v>
      </c>
      <c r="Q1543" s="31" t="s">
        <v>1443</v>
      </c>
      <c r="R1543" s="31">
        <v>35</v>
      </c>
      <c r="S1543" s="31">
        <v>36</v>
      </c>
      <c r="U1543" s="31" t="str">
        <f t="shared" ref="U1543:U1606" si="764">IF(N1543="02 Core","2",
IF(N1543="08 Core","8",
IF(N1543="16 core","16",
IF(N1543="20 core","20",
IF(N1543="30 Core","30",
IF(N1543="01 Pair","2",
IF(N1543="02 Pair","4",
IF(N1543="05 Pair","10",
IF(N1543="06 Pair","12",
IF(N1543="10 Pair","20",
IF(N1543="12 Pair","24",
IF(N1543="15 Pair","30",
IF(N1543="24 Pair","48",
IF(N1543="06 Triad","18",
""))))))))))))))</f>
        <v>48</v>
      </c>
      <c r="V1543" s="14" t="str">
        <f t="shared" si="736"/>
        <v>AVK 2,5 A, AVK 2,5 A</v>
      </c>
      <c r="W1543" s="31" t="str">
        <f t="shared" si="741"/>
        <v>O1011115_U10</v>
      </c>
      <c r="X1543" s="14" t="str">
        <f t="shared" si="742"/>
        <v>HD5516</v>
      </c>
      <c r="Y1543" s="31" t="str">
        <f t="shared" si="743"/>
        <v>O1011115</v>
      </c>
      <c r="Z1543" s="31" t="str">
        <f t="shared" si="744"/>
        <v>TUA711-DIO32</v>
      </c>
      <c r="AA1543" s="14" t="str">
        <f t="shared" si="745"/>
        <v>17-SC-DCS-002/O1011115/ 17-MC-DCS-009</v>
      </c>
      <c r="AB1543" s="31" t="s">
        <v>64</v>
      </c>
      <c r="AC1543" s="31" t="s">
        <v>54</v>
      </c>
      <c r="AD1543" s="31" t="s">
        <v>125</v>
      </c>
      <c r="AE1543" s="31">
        <v>1</v>
      </c>
      <c r="AF1543" s="31" t="s">
        <v>55</v>
      </c>
      <c r="AG1543" s="31" t="s">
        <v>1759</v>
      </c>
      <c r="AH1543" s="31">
        <v>16</v>
      </c>
      <c r="AI1543" s="31">
        <v>10</v>
      </c>
      <c r="AJ1543" s="31" t="s">
        <v>57</v>
      </c>
      <c r="AK1543" s="31">
        <f t="shared" si="737"/>
        <v>32</v>
      </c>
      <c r="AL1543" s="31" t="s">
        <v>62</v>
      </c>
      <c r="AO1543" s="31" t="s">
        <v>63</v>
      </c>
      <c r="AP1543" s="31" t="s">
        <v>1567</v>
      </c>
      <c r="AQ1543" s="14" t="s">
        <v>4439</v>
      </c>
      <c r="AR1543" s="31" t="s">
        <v>5716</v>
      </c>
      <c r="AS1543" s="31" t="s">
        <v>232</v>
      </c>
      <c r="AT1543" s="14" t="s">
        <v>5724</v>
      </c>
      <c r="AU1543" s="31" t="s">
        <v>5858</v>
      </c>
      <c r="AV1543" s="31" t="s">
        <v>5801</v>
      </c>
      <c r="AW1543" s="31" t="s">
        <v>5802</v>
      </c>
      <c r="AX1543" s="31" t="s">
        <v>5724</v>
      </c>
      <c r="BK1543" s="14" t="str">
        <f t="shared" si="746"/>
        <v>TS-G-05:35/
O1011115_U10:3</v>
      </c>
      <c r="BL1543" s="14" t="str">
        <f t="shared" si="747"/>
        <v>TS-G-05:36/
O1011115_U10:4</v>
      </c>
      <c r="BM1543" s="14" t="str">
        <f t="shared" si="748"/>
        <v/>
      </c>
      <c r="BN1543" s="14"/>
      <c r="BO1543" s="14" t="str">
        <f t="shared" si="738"/>
        <v>O1011115:10A/
O1011115_U10:5</v>
      </c>
      <c r="BP1543" s="14" t="str">
        <f t="shared" si="739"/>
        <v>O1011115:10B/
O1011115_U10:6</v>
      </c>
      <c r="BQ1543" s="14"/>
      <c r="BR1543" s="14" t="str">
        <f t="shared" si="749"/>
        <v/>
      </c>
      <c r="BS1543" s="14" t="str">
        <f t="shared" si="750"/>
        <v/>
      </c>
      <c r="BW1543" s="31" t="str">
        <f t="shared" si="751"/>
        <v>10A</v>
      </c>
      <c r="BX1543" s="31" t="str">
        <f t="shared" si="752"/>
        <v>10B</v>
      </c>
      <c r="BY1543" s="31" t="str">
        <f t="shared" si="753"/>
        <v>3</v>
      </c>
      <c r="BZ1543" s="31" t="str">
        <f t="shared" si="754"/>
        <v>4</v>
      </c>
      <c r="CA1543" s="31" t="str">
        <f t="shared" si="755"/>
        <v/>
      </c>
      <c r="CB1543" s="31" t="str">
        <f t="shared" si="756"/>
        <v>5</v>
      </c>
      <c r="CC1543" s="31" t="str">
        <f t="shared" si="757"/>
        <v>6</v>
      </c>
      <c r="CD1543" s="31" t="str">
        <f t="shared" si="758"/>
        <v/>
      </c>
      <c r="CE1543" s="31" t="str">
        <f t="shared" si="759"/>
        <v/>
      </c>
      <c r="CF1543" s="31" t="e">
        <f t="shared" ca="1" si="760"/>
        <v>#NAME?</v>
      </c>
      <c r="CG1543" s="31" t="e">
        <f t="shared" ca="1" si="761"/>
        <v>#NAME?</v>
      </c>
      <c r="CH1543" s="31" t="e">
        <f t="shared" ca="1" si="762"/>
        <v>#NAME?</v>
      </c>
      <c r="CI1543" s="31" t="e">
        <f t="shared" ca="1" si="763"/>
        <v>#NAME?</v>
      </c>
    </row>
    <row r="1544" spans="1:87" s="31" customFormat="1" ht="30" hidden="1" x14ac:dyDescent="0.25">
      <c r="A1544" s="9" t="s">
        <v>4493</v>
      </c>
      <c r="B1544" s="31" t="s">
        <v>1580</v>
      </c>
      <c r="C1544" s="31" t="s">
        <v>1581</v>
      </c>
      <c r="E1544" s="14" t="s">
        <v>1253</v>
      </c>
      <c r="G1544" s="31" t="str">
        <f t="shared" si="740"/>
        <v>Сигнал</v>
      </c>
      <c r="H1544" s="31" t="s">
        <v>1262</v>
      </c>
      <c r="I1544" s="31" t="s">
        <v>4565</v>
      </c>
      <c r="J1544" s="31" t="str">
        <f t="shared" si="735"/>
        <v>DCS_DO_01</v>
      </c>
      <c r="K1544" s="14" t="s">
        <v>5866</v>
      </c>
      <c r="M1544" s="31" t="s">
        <v>1557</v>
      </c>
      <c r="N1544" s="31" t="s">
        <v>1261</v>
      </c>
      <c r="O1544" s="31" t="s">
        <v>1551</v>
      </c>
      <c r="P1544" s="31" t="s">
        <v>61</v>
      </c>
      <c r="Q1544" s="31" t="s">
        <v>933</v>
      </c>
      <c r="R1544" s="31">
        <v>25</v>
      </c>
      <c r="S1544" s="31">
        <v>26</v>
      </c>
      <c r="T1544" s="31" t="s">
        <v>62</v>
      </c>
      <c r="U1544" s="31" t="str">
        <f t="shared" si="764"/>
        <v>30</v>
      </c>
      <c r="V1544" s="14" t="str">
        <f t="shared" si="736"/>
        <v>AVK 2,5 A, AVK 2,5 A</v>
      </c>
      <c r="W1544" s="31" t="str">
        <f t="shared" si="741"/>
        <v/>
      </c>
      <c r="X1544" s="14" t="str">
        <f t="shared" si="742"/>
        <v/>
      </c>
      <c r="Y1544" s="31" t="str">
        <f t="shared" si="743"/>
        <v>O1011204</v>
      </c>
      <c r="Z1544" s="31" t="str">
        <f t="shared" si="744"/>
        <v>TUA711-DOR32</v>
      </c>
      <c r="AA1544" s="14" t="str">
        <f t="shared" si="745"/>
        <v>17-SC-DCS-002/O1011204/ 17-MC-DCS-002</v>
      </c>
      <c r="AB1544" s="31" t="s">
        <v>64</v>
      </c>
      <c r="AC1544" s="31" t="s">
        <v>54</v>
      </c>
      <c r="AD1544" s="31" t="s">
        <v>125</v>
      </c>
      <c r="AE1544" s="31">
        <v>1</v>
      </c>
      <c r="AF1544" s="31" t="s">
        <v>1254</v>
      </c>
      <c r="AG1544" s="31" t="s">
        <v>1255</v>
      </c>
      <c r="AH1544" s="31">
        <v>5</v>
      </c>
      <c r="AI1544" s="31">
        <v>11</v>
      </c>
      <c r="AJ1544" s="31" t="s">
        <v>1256</v>
      </c>
      <c r="AK1544" s="31">
        <f t="shared" si="737"/>
        <v>32</v>
      </c>
      <c r="AL1544" s="31">
        <v>0.25</v>
      </c>
      <c r="AO1544" s="31" t="s">
        <v>63</v>
      </c>
      <c r="AP1544" s="31" t="s">
        <v>1567</v>
      </c>
      <c r="AQ1544" s="14" t="s">
        <v>1566</v>
      </c>
      <c r="AR1544" s="31" t="s">
        <v>5716</v>
      </c>
      <c r="AS1544" s="31" t="s">
        <v>232</v>
      </c>
      <c r="AT1544" s="14" t="s">
        <v>5724</v>
      </c>
      <c r="AU1544" s="31" t="s">
        <v>5858</v>
      </c>
      <c r="AV1544" s="31" t="s">
        <v>5796</v>
      </c>
      <c r="AW1544" s="31" t="s">
        <v>5797</v>
      </c>
      <c r="AX1544" s="31" t="s">
        <v>5724</v>
      </c>
      <c r="BK1544" s="14" t="str">
        <f t="shared" si="746"/>
        <v/>
      </c>
      <c r="BL1544" s="14" t="str">
        <f t="shared" si="747"/>
        <v/>
      </c>
      <c r="BM1544" s="14" t="str">
        <f t="shared" si="748"/>
        <v/>
      </c>
      <c r="BN1544" s="14"/>
      <c r="BO1544" s="14" t="str">
        <f t="shared" si="738"/>
        <v/>
      </c>
      <c r="BP1544" s="14" t="str">
        <f t="shared" si="739"/>
        <v/>
      </c>
      <c r="BQ1544" s="14"/>
      <c r="BR1544" s="14" t="str">
        <f t="shared" si="749"/>
        <v>TS-P-02:25/
O1011204:11A</v>
      </c>
      <c r="BS1544" s="14" t="str">
        <f t="shared" si="750"/>
        <v>TS-P-02:26/
O1011204:11C</v>
      </c>
      <c r="BW1544" s="31" t="str">
        <f t="shared" si="751"/>
        <v/>
      </c>
      <c r="BX1544" s="31" t="str">
        <f t="shared" si="752"/>
        <v/>
      </c>
      <c r="BY1544" s="31" t="str">
        <f t="shared" si="753"/>
        <v/>
      </c>
      <c r="BZ1544" s="31" t="str">
        <f t="shared" si="754"/>
        <v/>
      </c>
      <c r="CA1544" s="31" t="str">
        <f t="shared" si="755"/>
        <v/>
      </c>
      <c r="CB1544" s="31" t="str">
        <f t="shared" si="756"/>
        <v/>
      </c>
      <c r="CC1544" s="31" t="str">
        <f t="shared" si="757"/>
        <v/>
      </c>
      <c r="CD1544" s="31" t="str">
        <f t="shared" si="758"/>
        <v>11A</v>
      </c>
      <c r="CE1544" s="31" t="e">
        <f t="shared" ca="1" si="759"/>
        <v>#NAME?</v>
      </c>
      <c r="CF1544" s="31" t="e">
        <f t="shared" ca="1" si="760"/>
        <v>#NAME?</v>
      </c>
      <c r="CG1544" s="31" t="e">
        <f t="shared" ca="1" si="761"/>
        <v>#NAME?</v>
      </c>
      <c r="CH1544" s="31" t="e">
        <f t="shared" ca="1" si="762"/>
        <v>#NAME?</v>
      </c>
      <c r="CI1544" s="31" t="e">
        <f t="shared" ca="1" si="763"/>
        <v>#NAME?</v>
      </c>
    </row>
    <row r="1545" spans="1:87" s="31" customFormat="1" ht="30" hidden="1" x14ac:dyDescent="0.25">
      <c r="A1545" s="9" t="s">
        <v>4493</v>
      </c>
      <c r="B1545" s="31" t="s">
        <v>1582</v>
      </c>
      <c r="C1545" s="31" t="s">
        <v>4440</v>
      </c>
      <c r="E1545" s="14" t="s">
        <v>1758</v>
      </c>
      <c r="G1545" s="31" t="str">
        <f t="shared" si="740"/>
        <v>Сигнал</v>
      </c>
      <c r="H1545" s="31" t="s">
        <v>1764</v>
      </c>
      <c r="I1545" s="31" t="s">
        <v>4565</v>
      </c>
      <c r="J1545" s="31" t="str">
        <f t="shared" si="735"/>
        <v>DCS_DI_02</v>
      </c>
      <c r="K1545" s="14" t="s">
        <v>5866</v>
      </c>
      <c r="M1545" s="31" t="s">
        <v>1760</v>
      </c>
      <c r="N1545" s="31" t="s">
        <v>107</v>
      </c>
      <c r="O1545" s="31" t="s">
        <v>547</v>
      </c>
      <c r="P1545" s="31" t="s">
        <v>230</v>
      </c>
      <c r="Q1545" s="31" t="s">
        <v>1443</v>
      </c>
      <c r="R1545" s="31">
        <v>37</v>
      </c>
      <c r="S1545" s="31">
        <v>38</v>
      </c>
      <c r="U1545" s="31" t="str">
        <f t="shared" si="764"/>
        <v>48</v>
      </c>
      <c r="V1545" s="14" t="str">
        <f t="shared" si="736"/>
        <v>AVK 2,5 A, AVK 2,5 A</v>
      </c>
      <c r="W1545" s="31" t="str">
        <f t="shared" si="741"/>
        <v>O1011115_U11</v>
      </c>
      <c r="X1545" s="14" t="str">
        <f t="shared" si="742"/>
        <v>HD5516</v>
      </c>
      <c r="Y1545" s="31" t="str">
        <f t="shared" si="743"/>
        <v>O1011115</v>
      </c>
      <c r="Z1545" s="31" t="str">
        <f t="shared" si="744"/>
        <v>TUA711-DIO32</v>
      </c>
      <c r="AA1545" s="14" t="str">
        <f t="shared" si="745"/>
        <v>17-SC-DCS-002/O1011115/ 17-MC-DCS-009</v>
      </c>
      <c r="AB1545" s="31" t="s">
        <v>64</v>
      </c>
      <c r="AC1545" s="31" t="s">
        <v>54</v>
      </c>
      <c r="AD1545" s="31" t="s">
        <v>125</v>
      </c>
      <c r="AE1545" s="31">
        <v>1</v>
      </c>
      <c r="AF1545" s="31" t="s">
        <v>55</v>
      </c>
      <c r="AG1545" s="31" t="s">
        <v>1759</v>
      </c>
      <c r="AH1545" s="31">
        <v>16</v>
      </c>
      <c r="AI1545" s="31">
        <v>11</v>
      </c>
      <c r="AJ1545" s="31" t="s">
        <v>57</v>
      </c>
      <c r="AK1545" s="31">
        <f t="shared" si="737"/>
        <v>32</v>
      </c>
      <c r="AL1545" s="31" t="s">
        <v>62</v>
      </c>
      <c r="AO1545" s="31" t="s">
        <v>63</v>
      </c>
      <c r="AP1545" s="31" t="s">
        <v>1567</v>
      </c>
      <c r="AQ1545" s="14" t="s">
        <v>4441</v>
      </c>
      <c r="AR1545" s="31" t="s">
        <v>5716</v>
      </c>
      <c r="AS1545" s="31" t="s">
        <v>232</v>
      </c>
      <c r="AT1545" s="14" t="s">
        <v>5724</v>
      </c>
      <c r="AU1545" s="31" t="s">
        <v>5858</v>
      </c>
      <c r="AV1545" s="31" t="s">
        <v>5796</v>
      </c>
      <c r="AW1545" s="31" t="s">
        <v>5800</v>
      </c>
      <c r="AX1545" s="31" t="s">
        <v>5724</v>
      </c>
      <c r="BK1545" s="14" t="str">
        <f t="shared" si="746"/>
        <v>TS-G-05:37/
O1011115_U11:3</v>
      </c>
      <c r="BL1545" s="14" t="str">
        <f t="shared" si="747"/>
        <v>TS-G-05:38/
O1011115_U11:4</v>
      </c>
      <c r="BM1545" s="14" t="str">
        <f t="shared" si="748"/>
        <v/>
      </c>
      <c r="BN1545" s="14"/>
      <c r="BO1545" s="14" t="str">
        <f t="shared" si="738"/>
        <v>O1011115:11A/
O1011115_U11:5</v>
      </c>
      <c r="BP1545" s="14" t="str">
        <f t="shared" si="739"/>
        <v>O1011115:11B/
O1011115_U11:6</v>
      </c>
      <c r="BQ1545" s="14"/>
      <c r="BR1545" s="14" t="str">
        <f t="shared" si="749"/>
        <v/>
      </c>
      <c r="BS1545" s="14" t="str">
        <f t="shared" si="750"/>
        <v/>
      </c>
      <c r="BW1545" s="31" t="str">
        <f t="shared" si="751"/>
        <v>11A</v>
      </c>
      <c r="BX1545" s="31" t="str">
        <f t="shared" si="752"/>
        <v>11B</v>
      </c>
      <c r="BY1545" s="31" t="str">
        <f t="shared" si="753"/>
        <v>3</v>
      </c>
      <c r="BZ1545" s="31" t="str">
        <f t="shared" si="754"/>
        <v>4</v>
      </c>
      <c r="CA1545" s="31" t="str">
        <f t="shared" si="755"/>
        <v/>
      </c>
      <c r="CB1545" s="31" t="str">
        <f t="shared" si="756"/>
        <v>5</v>
      </c>
      <c r="CC1545" s="31" t="str">
        <f t="shared" si="757"/>
        <v>6</v>
      </c>
      <c r="CD1545" s="31" t="str">
        <f t="shared" si="758"/>
        <v/>
      </c>
      <c r="CE1545" s="31" t="str">
        <f t="shared" si="759"/>
        <v/>
      </c>
      <c r="CF1545" s="31" t="e">
        <f t="shared" ca="1" si="760"/>
        <v>#NAME?</v>
      </c>
      <c r="CG1545" s="31" t="e">
        <f t="shared" ca="1" si="761"/>
        <v>#NAME?</v>
      </c>
      <c r="CH1545" s="31" t="e">
        <f t="shared" ca="1" si="762"/>
        <v>#NAME?</v>
      </c>
      <c r="CI1545" s="31" t="e">
        <f t="shared" ca="1" si="763"/>
        <v>#NAME?</v>
      </c>
    </row>
    <row r="1546" spans="1:87" s="31" customFormat="1" ht="30" hidden="1" x14ac:dyDescent="0.25">
      <c r="A1546" s="9" t="s">
        <v>4493</v>
      </c>
      <c r="B1546" s="31" t="s">
        <v>1582</v>
      </c>
      <c r="C1546" s="31" t="s">
        <v>4442</v>
      </c>
      <c r="E1546" s="14" t="s">
        <v>1758</v>
      </c>
      <c r="G1546" s="31" t="str">
        <f t="shared" si="740"/>
        <v>Сигнал</v>
      </c>
      <c r="H1546" s="31" t="s">
        <v>1768</v>
      </c>
      <c r="I1546" s="31" t="s">
        <v>4565</v>
      </c>
      <c r="J1546" s="31" t="str">
        <f t="shared" si="735"/>
        <v>DCS_DI_02</v>
      </c>
      <c r="K1546" s="14" t="s">
        <v>5866</v>
      </c>
      <c r="M1546" s="31" t="s">
        <v>1760</v>
      </c>
      <c r="N1546" s="31" t="s">
        <v>107</v>
      </c>
      <c r="O1546" s="31" t="s">
        <v>820</v>
      </c>
      <c r="P1546" s="31" t="s">
        <v>230</v>
      </c>
      <c r="Q1546" s="31" t="s">
        <v>1443</v>
      </c>
      <c r="R1546" s="31">
        <v>39</v>
      </c>
      <c r="S1546" s="31">
        <v>40</v>
      </c>
      <c r="U1546" s="31" t="str">
        <f t="shared" si="764"/>
        <v>48</v>
      </c>
      <c r="V1546" s="14" t="str">
        <f t="shared" si="736"/>
        <v>AVK 2,5 A, AVK 2,5 A</v>
      </c>
      <c r="W1546" s="31" t="str">
        <f t="shared" si="741"/>
        <v>O1011115_U12</v>
      </c>
      <c r="X1546" s="14" t="str">
        <f t="shared" si="742"/>
        <v>HD5516</v>
      </c>
      <c r="Y1546" s="31" t="str">
        <f t="shared" si="743"/>
        <v>O1011115</v>
      </c>
      <c r="Z1546" s="31" t="str">
        <f t="shared" si="744"/>
        <v>TUA711-DIO32</v>
      </c>
      <c r="AA1546" s="14" t="str">
        <f t="shared" si="745"/>
        <v>17-SC-DCS-002/O1011115/ 17-MC-DCS-009</v>
      </c>
      <c r="AB1546" s="31" t="s">
        <v>64</v>
      </c>
      <c r="AC1546" s="31" t="s">
        <v>54</v>
      </c>
      <c r="AD1546" s="31" t="s">
        <v>125</v>
      </c>
      <c r="AE1546" s="31">
        <v>1</v>
      </c>
      <c r="AF1546" s="31" t="s">
        <v>55</v>
      </c>
      <c r="AG1546" s="31" t="s">
        <v>1759</v>
      </c>
      <c r="AH1546" s="31">
        <v>16</v>
      </c>
      <c r="AI1546" s="31">
        <v>12</v>
      </c>
      <c r="AJ1546" s="31" t="s">
        <v>57</v>
      </c>
      <c r="AK1546" s="31">
        <f t="shared" si="737"/>
        <v>32</v>
      </c>
      <c r="AL1546" s="31" t="s">
        <v>62</v>
      </c>
      <c r="AO1546" s="31" t="s">
        <v>63</v>
      </c>
      <c r="AP1546" s="31" t="s">
        <v>1567</v>
      </c>
      <c r="AQ1546" s="14" t="s">
        <v>4443</v>
      </c>
      <c r="AR1546" s="31" t="s">
        <v>5716</v>
      </c>
      <c r="AS1546" s="31" t="s">
        <v>232</v>
      </c>
      <c r="AT1546" s="14" t="s">
        <v>5724</v>
      </c>
      <c r="AU1546" s="31" t="s">
        <v>5858</v>
      </c>
      <c r="AV1546" s="31" t="s">
        <v>5801</v>
      </c>
      <c r="AW1546" s="31" t="s">
        <v>5802</v>
      </c>
      <c r="AX1546" s="31" t="s">
        <v>5724</v>
      </c>
      <c r="BK1546" s="14" t="str">
        <f t="shared" si="746"/>
        <v>TS-G-05:39/
O1011115_U12:3</v>
      </c>
      <c r="BL1546" s="14" t="str">
        <f t="shared" si="747"/>
        <v>TS-G-05:40/
O1011115_U12:4</v>
      </c>
      <c r="BM1546" s="14" t="str">
        <f t="shared" si="748"/>
        <v/>
      </c>
      <c r="BN1546" s="14"/>
      <c r="BO1546" s="14" t="str">
        <f t="shared" si="738"/>
        <v>O1011115:12A/
O1011115_U12:5</v>
      </c>
      <c r="BP1546" s="14" t="str">
        <f t="shared" si="739"/>
        <v>O1011115:12B/
O1011115_U12:6</v>
      </c>
      <c r="BQ1546" s="14"/>
      <c r="BR1546" s="14" t="str">
        <f t="shared" si="749"/>
        <v/>
      </c>
      <c r="BS1546" s="14" t="str">
        <f t="shared" si="750"/>
        <v/>
      </c>
      <c r="BW1546" s="31" t="str">
        <f t="shared" si="751"/>
        <v>12A</v>
      </c>
      <c r="BX1546" s="31" t="str">
        <f t="shared" si="752"/>
        <v>12B</v>
      </c>
      <c r="BY1546" s="31" t="str">
        <f t="shared" si="753"/>
        <v>3</v>
      </c>
      <c r="BZ1546" s="31" t="str">
        <f t="shared" si="754"/>
        <v>4</v>
      </c>
      <c r="CA1546" s="31" t="str">
        <f t="shared" si="755"/>
        <v/>
      </c>
      <c r="CB1546" s="31" t="str">
        <f t="shared" si="756"/>
        <v>5</v>
      </c>
      <c r="CC1546" s="31" t="str">
        <f t="shared" si="757"/>
        <v>6</v>
      </c>
      <c r="CD1546" s="31" t="str">
        <f t="shared" si="758"/>
        <v/>
      </c>
      <c r="CE1546" s="31" t="str">
        <f t="shared" si="759"/>
        <v/>
      </c>
      <c r="CF1546" s="31" t="e">
        <f t="shared" ca="1" si="760"/>
        <v>#NAME?</v>
      </c>
      <c r="CG1546" s="31" t="e">
        <f t="shared" ca="1" si="761"/>
        <v>#NAME?</v>
      </c>
      <c r="CH1546" s="31" t="e">
        <f t="shared" ca="1" si="762"/>
        <v>#NAME?</v>
      </c>
      <c r="CI1546" s="31" t="e">
        <f t="shared" ca="1" si="763"/>
        <v>#NAME?</v>
      </c>
    </row>
    <row r="1547" spans="1:87" s="31" customFormat="1" ht="30" hidden="1" x14ac:dyDescent="0.25">
      <c r="A1547" s="9" t="s">
        <v>4493</v>
      </c>
      <c r="B1547" s="31" t="s">
        <v>1582</v>
      </c>
      <c r="C1547" s="31" t="s">
        <v>1583</v>
      </c>
      <c r="E1547" s="14" t="s">
        <v>1253</v>
      </c>
      <c r="G1547" s="31" t="str">
        <f t="shared" si="740"/>
        <v>Сигнал</v>
      </c>
      <c r="H1547" s="31" t="s">
        <v>1262</v>
      </c>
      <c r="I1547" s="31" t="s">
        <v>4565</v>
      </c>
      <c r="J1547" s="31" t="str">
        <f t="shared" si="735"/>
        <v>DCS_DO_01</v>
      </c>
      <c r="K1547" s="14" t="s">
        <v>5866</v>
      </c>
      <c r="M1547" s="31" t="s">
        <v>1557</v>
      </c>
      <c r="N1547" s="31" t="s">
        <v>1261</v>
      </c>
      <c r="O1547" s="31" t="s">
        <v>1584</v>
      </c>
      <c r="P1547" s="31" t="s">
        <v>61</v>
      </c>
      <c r="Q1547" s="31" t="s">
        <v>933</v>
      </c>
      <c r="R1547" s="31">
        <v>27</v>
      </c>
      <c r="S1547" s="31">
        <v>28</v>
      </c>
      <c r="T1547" s="31" t="s">
        <v>62</v>
      </c>
      <c r="U1547" s="31" t="str">
        <f t="shared" si="764"/>
        <v>30</v>
      </c>
      <c r="V1547" s="14" t="str">
        <f t="shared" si="736"/>
        <v>AVK 2,5 A, AVK 2,5 A</v>
      </c>
      <c r="W1547" s="31" t="str">
        <f t="shared" si="741"/>
        <v/>
      </c>
      <c r="X1547" s="14" t="str">
        <f t="shared" si="742"/>
        <v/>
      </c>
      <c r="Y1547" s="31" t="str">
        <f t="shared" si="743"/>
        <v>O1011204</v>
      </c>
      <c r="Z1547" s="31" t="str">
        <f t="shared" si="744"/>
        <v>TUA711-DOR32</v>
      </c>
      <c r="AA1547" s="14" t="str">
        <f t="shared" si="745"/>
        <v>17-SC-DCS-002/O1011204/ 17-MC-DCS-002</v>
      </c>
      <c r="AB1547" s="31" t="s">
        <v>64</v>
      </c>
      <c r="AC1547" s="31" t="s">
        <v>54</v>
      </c>
      <c r="AD1547" s="31" t="s">
        <v>125</v>
      </c>
      <c r="AE1547" s="31">
        <v>1</v>
      </c>
      <c r="AF1547" s="31" t="s">
        <v>1254</v>
      </c>
      <c r="AG1547" s="31" t="s">
        <v>1255</v>
      </c>
      <c r="AH1547" s="31">
        <v>5</v>
      </c>
      <c r="AI1547" s="31">
        <v>12</v>
      </c>
      <c r="AJ1547" s="31" t="s">
        <v>1256</v>
      </c>
      <c r="AK1547" s="31">
        <f t="shared" si="737"/>
        <v>32</v>
      </c>
      <c r="AL1547" s="31">
        <v>0.25</v>
      </c>
      <c r="AO1547" s="31" t="s">
        <v>63</v>
      </c>
      <c r="AP1547" s="31" t="s">
        <v>1567</v>
      </c>
      <c r="AQ1547" s="14" t="s">
        <v>1566</v>
      </c>
      <c r="AR1547" s="31" t="s">
        <v>5716</v>
      </c>
      <c r="AS1547" s="31" t="s">
        <v>232</v>
      </c>
      <c r="AT1547" s="14" t="s">
        <v>5724</v>
      </c>
      <c r="AU1547" s="31" t="s">
        <v>5858</v>
      </c>
      <c r="AV1547" s="31" t="s">
        <v>5798</v>
      </c>
      <c r="AW1547" s="31" t="s">
        <v>5797</v>
      </c>
      <c r="AX1547" s="31" t="s">
        <v>5724</v>
      </c>
      <c r="BK1547" s="14" t="str">
        <f t="shared" si="746"/>
        <v/>
      </c>
      <c r="BL1547" s="14" t="str">
        <f t="shared" si="747"/>
        <v/>
      </c>
      <c r="BM1547" s="14" t="str">
        <f t="shared" si="748"/>
        <v/>
      </c>
      <c r="BN1547" s="14"/>
      <c r="BO1547" s="14" t="str">
        <f t="shared" si="738"/>
        <v/>
      </c>
      <c r="BP1547" s="14" t="str">
        <f t="shared" si="739"/>
        <v/>
      </c>
      <c r="BQ1547" s="14"/>
      <c r="BR1547" s="14" t="str">
        <f t="shared" si="749"/>
        <v>TS-P-02:27/
O1011204:12A</v>
      </c>
      <c r="BS1547" s="14" t="str">
        <f t="shared" si="750"/>
        <v>TS-P-02:28/
O1011204:12C</v>
      </c>
      <c r="BW1547" s="31" t="str">
        <f t="shared" si="751"/>
        <v/>
      </c>
      <c r="BX1547" s="31" t="str">
        <f t="shared" si="752"/>
        <v/>
      </c>
      <c r="BY1547" s="31" t="str">
        <f t="shared" si="753"/>
        <v/>
      </c>
      <c r="BZ1547" s="31" t="str">
        <f t="shared" si="754"/>
        <v/>
      </c>
      <c r="CA1547" s="31" t="str">
        <f t="shared" si="755"/>
        <v/>
      </c>
      <c r="CB1547" s="31" t="str">
        <f t="shared" si="756"/>
        <v/>
      </c>
      <c r="CC1547" s="31" t="str">
        <f t="shared" si="757"/>
        <v/>
      </c>
      <c r="CD1547" s="31" t="str">
        <f t="shared" si="758"/>
        <v>12A</v>
      </c>
      <c r="CE1547" s="31" t="e">
        <f t="shared" ca="1" si="759"/>
        <v>#NAME?</v>
      </c>
      <c r="CF1547" s="31" t="e">
        <f t="shared" ca="1" si="760"/>
        <v>#NAME?</v>
      </c>
      <c r="CG1547" s="31" t="e">
        <f t="shared" ca="1" si="761"/>
        <v>#NAME?</v>
      </c>
      <c r="CH1547" s="31" t="e">
        <f t="shared" ca="1" si="762"/>
        <v>#NAME?</v>
      </c>
      <c r="CI1547" s="31" t="e">
        <f t="shared" ca="1" si="763"/>
        <v>#NAME?</v>
      </c>
    </row>
    <row r="1548" spans="1:87" s="31" customFormat="1" ht="30" hidden="1" x14ac:dyDescent="0.25">
      <c r="A1548" s="9" t="s">
        <v>4493</v>
      </c>
      <c r="B1548" s="31" t="s">
        <v>2216</v>
      </c>
      <c r="C1548" s="31" t="s">
        <v>2217</v>
      </c>
      <c r="E1548" s="14" t="s">
        <v>1253</v>
      </c>
      <c r="G1548" s="31" t="str">
        <f t="shared" si="740"/>
        <v>Сигнал</v>
      </c>
      <c r="H1548" s="31" t="s">
        <v>1730</v>
      </c>
      <c r="I1548" s="31" t="s">
        <v>4565</v>
      </c>
      <c r="J1548" s="31" t="str">
        <f t="shared" si="735"/>
        <v>DCS_DO_01</v>
      </c>
      <c r="K1548" s="14" t="s">
        <v>5870</v>
      </c>
      <c r="M1548" s="31" t="s">
        <v>2220</v>
      </c>
      <c r="N1548" s="31" t="s">
        <v>2188</v>
      </c>
      <c r="O1548" s="31" t="s">
        <v>1257</v>
      </c>
      <c r="P1548" s="31" t="s">
        <v>1686</v>
      </c>
      <c r="Q1548" s="31" t="s">
        <v>317</v>
      </c>
      <c r="R1548" s="31">
        <v>1</v>
      </c>
      <c r="S1548" s="31">
        <v>2</v>
      </c>
      <c r="T1548" s="31" t="s">
        <v>62</v>
      </c>
      <c r="U1548" s="31" t="str">
        <f t="shared" si="764"/>
        <v>2</v>
      </c>
      <c r="V1548" s="14" t="str">
        <f t="shared" si="736"/>
        <v>AVK 2,5 A, AVK 2,5 A</v>
      </c>
      <c r="W1548" s="31" t="str">
        <f t="shared" si="741"/>
        <v/>
      </c>
      <c r="X1548" s="14" t="str">
        <f t="shared" si="742"/>
        <v/>
      </c>
      <c r="Y1548" s="31" t="str">
        <f t="shared" si="743"/>
        <v>O1011210</v>
      </c>
      <c r="Z1548" s="31" t="str">
        <f t="shared" si="744"/>
        <v>TUA711-DOR32</v>
      </c>
      <c r="AA1548" s="14" t="str">
        <f t="shared" si="745"/>
        <v>17-SC-DCS-002/O1011210/ 17-MC-DCS-007</v>
      </c>
      <c r="AB1548" s="31" t="s">
        <v>64</v>
      </c>
      <c r="AC1548" s="31" t="s">
        <v>54</v>
      </c>
      <c r="AD1548" s="31" t="s">
        <v>125</v>
      </c>
      <c r="AE1548" s="31">
        <v>1</v>
      </c>
      <c r="AF1548" s="31" t="s">
        <v>1254</v>
      </c>
      <c r="AG1548" s="31" t="s">
        <v>3144</v>
      </c>
      <c r="AH1548" s="31">
        <v>11</v>
      </c>
      <c r="AI1548" s="31">
        <v>16</v>
      </c>
      <c r="AJ1548" s="31" t="s">
        <v>1256</v>
      </c>
      <c r="AK1548" s="31">
        <f t="shared" si="737"/>
        <v>32</v>
      </c>
      <c r="AL1548" s="16">
        <v>0.1</v>
      </c>
      <c r="AO1548" s="31" t="s">
        <v>63</v>
      </c>
      <c r="AP1548" s="31" t="s">
        <v>2219</v>
      </c>
      <c r="AQ1548" s="31" t="s">
        <v>2218</v>
      </c>
      <c r="AR1548" s="31" t="s">
        <v>5716</v>
      </c>
      <c r="AS1548" s="31" t="s">
        <v>232</v>
      </c>
      <c r="AT1548" s="14" t="s">
        <v>5724</v>
      </c>
      <c r="AV1548" s="31" t="s">
        <v>5825</v>
      </c>
      <c r="AW1548" s="31" t="s">
        <v>5824</v>
      </c>
      <c r="AX1548" s="31" t="s">
        <v>5724</v>
      </c>
      <c r="BK1548" s="14" t="str">
        <f t="shared" si="746"/>
        <v/>
      </c>
      <c r="BL1548" s="14" t="str">
        <f t="shared" si="747"/>
        <v/>
      </c>
      <c r="BM1548" s="14" t="str">
        <f t="shared" si="748"/>
        <v/>
      </c>
      <c r="BN1548" s="14"/>
      <c r="BO1548" s="14" t="str">
        <f t="shared" si="738"/>
        <v/>
      </c>
      <c r="BP1548" s="14" t="str">
        <f t="shared" si="739"/>
        <v/>
      </c>
      <c r="BQ1548" s="14"/>
      <c r="BR1548" s="14" t="str">
        <f t="shared" si="749"/>
        <v>TS-H-01:1/
O1011210:16A</v>
      </c>
      <c r="BS1548" s="14" t="str">
        <f t="shared" si="750"/>
        <v>TS-H-01:2/
O1011210:16C</v>
      </c>
      <c r="BW1548" s="31" t="str">
        <f t="shared" si="751"/>
        <v/>
      </c>
      <c r="BX1548" s="31" t="str">
        <f t="shared" si="752"/>
        <v/>
      </c>
      <c r="BY1548" s="31" t="str">
        <f t="shared" si="753"/>
        <v/>
      </c>
      <c r="BZ1548" s="31" t="str">
        <f t="shared" si="754"/>
        <v/>
      </c>
      <c r="CA1548" s="31" t="str">
        <f t="shared" si="755"/>
        <v/>
      </c>
      <c r="CB1548" s="31" t="str">
        <f t="shared" si="756"/>
        <v/>
      </c>
      <c r="CC1548" s="31" t="str">
        <f t="shared" si="757"/>
        <v/>
      </c>
      <c r="CD1548" s="31" t="str">
        <f t="shared" si="758"/>
        <v>16A</v>
      </c>
      <c r="CE1548" s="31" t="e">
        <f t="shared" ca="1" si="759"/>
        <v>#NAME?</v>
      </c>
      <c r="CF1548" s="31" t="e">
        <f t="shared" ca="1" si="760"/>
        <v>#NAME?</v>
      </c>
      <c r="CG1548" s="31" t="e">
        <f t="shared" ca="1" si="761"/>
        <v>#NAME?</v>
      </c>
      <c r="CH1548" s="31" t="e">
        <f t="shared" ca="1" si="762"/>
        <v>#NAME?</v>
      </c>
      <c r="CI1548" s="31" t="e">
        <f t="shared" ca="1" si="763"/>
        <v>#NAME?</v>
      </c>
    </row>
    <row r="1549" spans="1:87" s="31" customFormat="1" ht="30" hidden="1" x14ac:dyDescent="0.25">
      <c r="A1549" s="9" t="s">
        <v>4493</v>
      </c>
      <c r="B1549" s="31" t="s">
        <v>2212</v>
      </c>
      <c r="C1549" s="31" t="s">
        <v>2213</v>
      </c>
      <c r="E1549" s="14" t="s">
        <v>1253</v>
      </c>
      <c r="G1549" s="31" t="str">
        <f t="shared" si="740"/>
        <v>Сигнал</v>
      </c>
      <c r="H1549" s="31" t="s">
        <v>1730</v>
      </c>
      <c r="I1549" s="31" t="s">
        <v>4565</v>
      </c>
      <c r="J1549" s="31" t="str">
        <f t="shared" si="735"/>
        <v>DCS_DO_01</v>
      </c>
      <c r="K1549" s="14" t="s">
        <v>5870</v>
      </c>
      <c r="M1549" s="31" t="s">
        <v>2207</v>
      </c>
      <c r="N1549" s="31" t="s">
        <v>1338</v>
      </c>
      <c r="O1549" s="31" t="s">
        <v>1285</v>
      </c>
      <c r="P1549" s="31" t="s">
        <v>1686</v>
      </c>
      <c r="Q1549" s="31" t="s">
        <v>312</v>
      </c>
      <c r="R1549" s="31">
        <v>11</v>
      </c>
      <c r="S1549" s="31">
        <v>12</v>
      </c>
      <c r="T1549" s="31" t="s">
        <v>62</v>
      </c>
      <c r="U1549" s="31" t="str">
        <f t="shared" si="764"/>
        <v>16</v>
      </c>
      <c r="V1549" s="14" t="str">
        <f t="shared" si="736"/>
        <v>AVK 2,5 A, AVK 2,5 A</v>
      </c>
      <c r="W1549" s="31" t="str">
        <f t="shared" si="741"/>
        <v/>
      </c>
      <c r="X1549" s="14" t="str">
        <f t="shared" si="742"/>
        <v/>
      </c>
      <c r="Y1549" s="31" t="str">
        <f t="shared" si="743"/>
        <v>O1011210</v>
      </c>
      <c r="Z1549" s="31" t="str">
        <f t="shared" si="744"/>
        <v>TUA711-DOR32</v>
      </c>
      <c r="AA1549" s="14" t="str">
        <f t="shared" si="745"/>
        <v>17-SC-DCS-002/O1011210/ 17-MC-DCS-007</v>
      </c>
      <c r="AB1549" s="31" t="s">
        <v>64</v>
      </c>
      <c r="AC1549" s="31" t="s">
        <v>54</v>
      </c>
      <c r="AD1549" s="31" t="s">
        <v>125</v>
      </c>
      <c r="AE1549" s="31">
        <v>1</v>
      </c>
      <c r="AF1549" s="31" t="s">
        <v>1254</v>
      </c>
      <c r="AG1549" s="31" t="s">
        <v>3144</v>
      </c>
      <c r="AH1549" s="31">
        <v>11</v>
      </c>
      <c r="AI1549" s="31">
        <v>15</v>
      </c>
      <c r="AJ1549" s="31" t="s">
        <v>1256</v>
      </c>
      <c r="AK1549" s="31">
        <f t="shared" si="737"/>
        <v>32</v>
      </c>
      <c r="AL1549" s="16">
        <v>0.1</v>
      </c>
      <c r="AO1549" s="31" t="s">
        <v>63</v>
      </c>
      <c r="AP1549" s="31" t="s">
        <v>2215</v>
      </c>
      <c r="AQ1549" s="31" t="s">
        <v>2214</v>
      </c>
      <c r="AR1549" s="31" t="s">
        <v>5716</v>
      </c>
      <c r="AS1549" s="31" t="s">
        <v>232</v>
      </c>
      <c r="AT1549" s="14" t="s">
        <v>5724</v>
      </c>
      <c r="AV1549" s="31" t="s">
        <v>5825</v>
      </c>
      <c r="AW1549" s="31" t="s">
        <v>5824</v>
      </c>
      <c r="AX1549" s="31" t="s">
        <v>5724</v>
      </c>
      <c r="BK1549" s="14" t="str">
        <f t="shared" si="746"/>
        <v/>
      </c>
      <c r="BL1549" s="14" t="str">
        <f t="shared" si="747"/>
        <v/>
      </c>
      <c r="BM1549" s="14" t="str">
        <f t="shared" si="748"/>
        <v/>
      </c>
      <c r="BN1549" s="14"/>
      <c r="BO1549" s="14" t="str">
        <f t="shared" si="738"/>
        <v/>
      </c>
      <c r="BP1549" s="14" t="str">
        <f t="shared" si="739"/>
        <v/>
      </c>
      <c r="BQ1549" s="14"/>
      <c r="BR1549" s="14" t="str">
        <f t="shared" si="749"/>
        <v>TS-G-03:11/
O1011210:15A</v>
      </c>
      <c r="BS1549" s="14" t="str">
        <f t="shared" si="750"/>
        <v>TS-G-03:12/
O1011210:15C</v>
      </c>
      <c r="BW1549" s="31" t="str">
        <f t="shared" si="751"/>
        <v/>
      </c>
      <c r="BX1549" s="31" t="str">
        <f t="shared" si="752"/>
        <v/>
      </c>
      <c r="BY1549" s="31" t="str">
        <f t="shared" si="753"/>
        <v/>
      </c>
      <c r="BZ1549" s="31" t="str">
        <f t="shared" si="754"/>
        <v/>
      </c>
      <c r="CA1549" s="31" t="str">
        <f t="shared" si="755"/>
        <v/>
      </c>
      <c r="CB1549" s="31" t="str">
        <f t="shared" si="756"/>
        <v/>
      </c>
      <c r="CC1549" s="31" t="str">
        <f t="shared" si="757"/>
        <v/>
      </c>
      <c r="CD1549" s="31" t="str">
        <f t="shared" si="758"/>
        <v>15A</v>
      </c>
      <c r="CE1549" s="31" t="e">
        <f t="shared" ca="1" si="759"/>
        <v>#NAME?</v>
      </c>
      <c r="CF1549" s="31" t="e">
        <f t="shared" ca="1" si="760"/>
        <v>#NAME?</v>
      </c>
      <c r="CG1549" s="31" t="e">
        <f t="shared" ca="1" si="761"/>
        <v>#NAME?</v>
      </c>
      <c r="CH1549" s="31" t="e">
        <f t="shared" ca="1" si="762"/>
        <v>#NAME?</v>
      </c>
      <c r="CI1549" s="31" t="e">
        <f t="shared" ca="1" si="763"/>
        <v>#NAME?</v>
      </c>
    </row>
    <row r="1550" spans="1:87" s="31" customFormat="1" ht="30" hidden="1" x14ac:dyDescent="0.25">
      <c r="A1550" s="9" t="s">
        <v>4493</v>
      </c>
      <c r="B1550" s="31" t="s">
        <v>3458</v>
      </c>
      <c r="C1550" s="31" t="s">
        <v>3459</v>
      </c>
      <c r="E1550" s="14" t="s">
        <v>53</v>
      </c>
      <c r="G1550" s="31" t="str">
        <f t="shared" si="740"/>
        <v>Сигнал</v>
      </c>
      <c r="H1550" s="31" t="s">
        <v>3378</v>
      </c>
      <c r="I1550" s="31" t="s">
        <v>4553</v>
      </c>
      <c r="J1550" s="31" t="str">
        <f t="shared" si="735"/>
        <v>DCS_DI_01</v>
      </c>
      <c r="K1550" s="14" t="s">
        <v>5867</v>
      </c>
      <c r="M1550" s="31" t="s">
        <v>3454</v>
      </c>
      <c r="N1550" s="31" t="s">
        <v>100</v>
      </c>
      <c r="O1550" s="31" t="s">
        <v>145</v>
      </c>
      <c r="P1550" s="31" t="s">
        <v>1686</v>
      </c>
      <c r="Q1550" s="31" t="s">
        <v>282</v>
      </c>
      <c r="R1550" s="31">
        <v>5</v>
      </c>
      <c r="S1550" s="31">
        <v>6</v>
      </c>
      <c r="T1550" s="31" t="s">
        <v>62</v>
      </c>
      <c r="U1550" s="31" t="str">
        <f t="shared" si="764"/>
        <v>12</v>
      </c>
      <c r="V1550" s="14" t="str">
        <f t="shared" si="736"/>
        <v>AVK 2,5 A, AVK 2,5 A</v>
      </c>
      <c r="W1550" s="31" t="str">
        <f t="shared" si="741"/>
        <v/>
      </c>
      <c r="X1550" s="14" t="str">
        <f t="shared" si="742"/>
        <v/>
      </c>
      <c r="Y1550" s="31" t="str">
        <f t="shared" si="743"/>
        <v>O1011113</v>
      </c>
      <c r="Z1550" s="31" t="str">
        <f t="shared" si="744"/>
        <v>TUA711-DIR32</v>
      </c>
      <c r="AA1550" s="14" t="str">
        <f t="shared" si="745"/>
        <v>17-SC-DCS-002/O1011113/ 17-MC-DCS-007</v>
      </c>
      <c r="AB1550" s="31" t="s">
        <v>64</v>
      </c>
      <c r="AC1550" s="31" t="s">
        <v>54</v>
      </c>
      <c r="AD1550" s="31" t="s">
        <v>125</v>
      </c>
      <c r="AE1550" s="31">
        <v>1</v>
      </c>
      <c r="AF1550" s="31" t="s">
        <v>55</v>
      </c>
      <c r="AG1550" s="31" t="s">
        <v>1684</v>
      </c>
      <c r="AH1550" s="31">
        <v>14</v>
      </c>
      <c r="AI1550" s="31">
        <v>21</v>
      </c>
      <c r="AJ1550" s="31" t="s">
        <v>57</v>
      </c>
      <c r="AK1550" s="31">
        <f t="shared" si="737"/>
        <v>32</v>
      </c>
      <c r="AL1550" s="31" t="s">
        <v>62</v>
      </c>
      <c r="AO1550" s="31" t="s">
        <v>63</v>
      </c>
      <c r="AP1550" s="31" t="s">
        <v>3461</v>
      </c>
      <c r="AQ1550" s="14" t="s">
        <v>3460</v>
      </c>
      <c r="AR1550" s="31" t="s">
        <v>5716</v>
      </c>
      <c r="AS1550" s="31" t="s">
        <v>232</v>
      </c>
      <c r="AT1550" s="14" t="s">
        <v>5724</v>
      </c>
      <c r="AU1550" s="31" t="s">
        <v>5861</v>
      </c>
      <c r="AV1550" s="31" t="s">
        <v>2200</v>
      </c>
      <c r="AW1550" s="31" t="s">
        <v>5791</v>
      </c>
      <c r="AX1550" s="31" t="s">
        <v>5724</v>
      </c>
      <c r="BK1550" s="14" t="str">
        <f t="shared" si="746"/>
        <v/>
      </c>
      <c r="BL1550" s="14" t="str">
        <f t="shared" si="747"/>
        <v/>
      </c>
      <c r="BM1550" s="14" t="str">
        <f t="shared" si="748"/>
        <v/>
      </c>
      <c r="BN1550" s="14"/>
      <c r="BO1550" s="14" t="str">
        <f t="shared" si="738"/>
        <v/>
      </c>
      <c r="BP1550" s="14" t="str">
        <f t="shared" si="739"/>
        <v/>
      </c>
      <c r="BQ1550" s="14"/>
      <c r="BR1550" s="14" t="str">
        <f t="shared" si="749"/>
        <v>TS-H-04:5/
O1011113:21A</v>
      </c>
      <c r="BS1550" s="14" t="str">
        <f t="shared" si="750"/>
        <v>TS-H-04:6/
O1011113:21B</v>
      </c>
      <c r="BW1550" s="31" t="str">
        <f t="shared" si="751"/>
        <v/>
      </c>
      <c r="BX1550" s="31" t="str">
        <f t="shared" si="752"/>
        <v/>
      </c>
      <c r="BY1550" s="31" t="str">
        <f t="shared" si="753"/>
        <v/>
      </c>
      <c r="BZ1550" s="31" t="str">
        <f t="shared" si="754"/>
        <v/>
      </c>
      <c r="CA1550" s="31" t="str">
        <f t="shared" si="755"/>
        <v/>
      </c>
      <c r="CB1550" s="31" t="str">
        <f t="shared" si="756"/>
        <v/>
      </c>
      <c r="CC1550" s="31" t="str">
        <f t="shared" si="757"/>
        <v/>
      </c>
      <c r="CD1550" s="31" t="str">
        <f t="shared" si="758"/>
        <v>21A</v>
      </c>
      <c r="CE1550" s="31" t="e">
        <f t="shared" ca="1" si="759"/>
        <v>#NAME?</v>
      </c>
      <c r="CF1550" s="31" t="e">
        <f t="shared" ca="1" si="760"/>
        <v>#NAME?</v>
      </c>
      <c r="CG1550" s="31" t="e">
        <f t="shared" ca="1" si="761"/>
        <v>#NAME?</v>
      </c>
      <c r="CH1550" s="31" t="e">
        <f t="shared" ca="1" si="762"/>
        <v>#NAME?</v>
      </c>
      <c r="CI1550" s="31" t="e">
        <f t="shared" ca="1" si="763"/>
        <v>#NAME?</v>
      </c>
    </row>
    <row r="1551" spans="1:87" s="31" customFormat="1" ht="30" hidden="1" x14ac:dyDescent="0.25">
      <c r="A1551" s="9" t="s">
        <v>4493</v>
      </c>
      <c r="B1551" s="31" t="s">
        <v>1334</v>
      </c>
      <c r="C1551" s="31" t="s">
        <v>1846</v>
      </c>
      <c r="E1551" s="14" t="s">
        <v>1777</v>
      </c>
      <c r="G1551" s="31" t="str">
        <f t="shared" si="740"/>
        <v>Сигнал</v>
      </c>
      <c r="H1551" s="31" t="s">
        <v>1764</v>
      </c>
      <c r="I1551" s="31" t="s">
        <v>4573</v>
      </c>
      <c r="J1551" s="31" t="str">
        <f t="shared" si="735"/>
        <v>DCS_DI_02</v>
      </c>
      <c r="K1551" s="14" t="s">
        <v>5866</v>
      </c>
      <c r="M1551" s="31" t="s">
        <v>1848</v>
      </c>
      <c r="N1551" s="31" t="s">
        <v>100</v>
      </c>
      <c r="O1551" s="31" t="s">
        <v>58</v>
      </c>
      <c r="P1551" s="31" t="s">
        <v>1296</v>
      </c>
      <c r="Q1551" s="31" t="s">
        <v>1849</v>
      </c>
      <c r="R1551" s="31">
        <v>1</v>
      </c>
      <c r="S1551" s="31">
        <v>2</v>
      </c>
      <c r="T1551" s="31" t="s">
        <v>62</v>
      </c>
      <c r="U1551" s="31" t="str">
        <f t="shared" si="764"/>
        <v>12</v>
      </c>
      <c r="V1551" s="14" t="str">
        <f t="shared" si="736"/>
        <v>AVK 2,5 A, AVK 2,5 A</v>
      </c>
      <c r="W1551" s="31" t="str">
        <f t="shared" si="741"/>
        <v>O1010203_U2</v>
      </c>
      <c r="X1551" s="14" t="str">
        <f t="shared" si="742"/>
        <v>HD5516</v>
      </c>
      <c r="Y1551" s="31" t="str">
        <f t="shared" si="743"/>
        <v>O1010203</v>
      </c>
      <c r="Z1551" s="31" t="str">
        <f t="shared" si="744"/>
        <v>TUA711-DIO32</v>
      </c>
      <c r="AA1551" s="14" t="str">
        <f t="shared" si="745"/>
        <v>17-SC-DCS-001/O1010203/ 17-MC-DCS-001</v>
      </c>
      <c r="AB1551" s="31" t="s">
        <v>64</v>
      </c>
      <c r="AC1551" s="31" t="s">
        <v>124</v>
      </c>
      <c r="AD1551" s="31" t="s">
        <v>125</v>
      </c>
      <c r="AE1551" s="31">
        <v>0</v>
      </c>
      <c r="AF1551" s="31" t="s">
        <v>1254</v>
      </c>
      <c r="AG1551" s="31" t="s">
        <v>1839</v>
      </c>
      <c r="AH1551" s="31">
        <v>4</v>
      </c>
      <c r="AI1551" s="31">
        <v>2</v>
      </c>
      <c r="AJ1551" s="31" t="s">
        <v>57</v>
      </c>
      <c r="AK1551" s="31">
        <f t="shared" si="737"/>
        <v>32</v>
      </c>
      <c r="AL1551" s="31" t="s">
        <v>62</v>
      </c>
      <c r="AO1551" s="31" t="s">
        <v>63</v>
      </c>
      <c r="AP1551" s="31" t="s">
        <v>890</v>
      </c>
      <c r="AQ1551" s="31" t="s">
        <v>1847</v>
      </c>
      <c r="AR1551" s="31" t="s">
        <v>5716</v>
      </c>
      <c r="AS1551" s="31" t="s">
        <v>232</v>
      </c>
      <c r="AT1551" s="14" t="s">
        <v>5724</v>
      </c>
      <c r="AU1551" s="31" t="s">
        <v>5858</v>
      </c>
      <c r="AV1551" s="31" t="s">
        <v>5796</v>
      </c>
      <c r="AW1551" s="31" t="s">
        <v>5800</v>
      </c>
      <c r="AX1551" s="31" t="s">
        <v>5724</v>
      </c>
      <c r="BK1551" s="14" t="str">
        <f t="shared" si="746"/>
        <v>TS-F-03:1/
O1010203_U2:3</v>
      </c>
      <c r="BL1551" s="14" t="str">
        <f t="shared" si="747"/>
        <v>TS-F-03:2/
O1010203_U2:4</v>
      </c>
      <c r="BM1551" s="14" t="str">
        <f t="shared" si="748"/>
        <v/>
      </c>
      <c r="BN1551" s="14"/>
      <c r="BO1551" s="14" t="str">
        <f t="shared" si="738"/>
        <v>O1010203:2A/
O1010203_U2:5</v>
      </c>
      <c r="BP1551" s="14" t="str">
        <f t="shared" si="739"/>
        <v>O1010203:2B/
O1010203_U2:6</v>
      </c>
      <c r="BQ1551" s="14"/>
      <c r="BR1551" s="14" t="str">
        <f t="shared" si="749"/>
        <v/>
      </c>
      <c r="BS1551" s="14" t="str">
        <f t="shared" si="750"/>
        <v/>
      </c>
      <c r="BW1551" s="31" t="str">
        <f t="shared" si="751"/>
        <v>2A</v>
      </c>
      <c r="BX1551" s="31" t="str">
        <f t="shared" si="752"/>
        <v>2B</v>
      </c>
      <c r="BY1551" s="31" t="str">
        <f t="shared" si="753"/>
        <v>3</v>
      </c>
      <c r="BZ1551" s="31" t="str">
        <f t="shared" si="754"/>
        <v>4</v>
      </c>
      <c r="CA1551" s="31" t="str">
        <f t="shared" si="755"/>
        <v/>
      </c>
      <c r="CB1551" s="31" t="str">
        <f t="shared" si="756"/>
        <v>5</v>
      </c>
      <c r="CC1551" s="31" t="str">
        <f t="shared" si="757"/>
        <v>6</v>
      </c>
      <c r="CD1551" s="31" t="str">
        <f t="shared" si="758"/>
        <v/>
      </c>
      <c r="CE1551" s="31" t="str">
        <f t="shared" si="759"/>
        <v/>
      </c>
      <c r="CF1551" s="31" t="e">
        <f t="shared" ca="1" si="760"/>
        <v>#NAME?</v>
      </c>
      <c r="CG1551" s="31" t="e">
        <f t="shared" ca="1" si="761"/>
        <v>#NAME?</v>
      </c>
      <c r="CH1551" s="31" t="e">
        <f t="shared" ca="1" si="762"/>
        <v>#NAME?</v>
      </c>
      <c r="CI1551" s="31" t="e">
        <f t="shared" ca="1" si="763"/>
        <v>#NAME?</v>
      </c>
    </row>
    <row r="1552" spans="1:87" s="31" customFormat="1" ht="30" hidden="1" x14ac:dyDescent="0.25">
      <c r="A1552" s="9" t="s">
        <v>4493</v>
      </c>
      <c r="B1552" s="31" t="s">
        <v>1334</v>
      </c>
      <c r="C1552" s="31" t="s">
        <v>1850</v>
      </c>
      <c r="E1552" s="14" t="s">
        <v>1777</v>
      </c>
      <c r="G1552" s="31" t="str">
        <f t="shared" si="740"/>
        <v>Сигнал</v>
      </c>
      <c r="H1552" s="31" t="s">
        <v>1768</v>
      </c>
      <c r="I1552" s="31" t="s">
        <v>4573</v>
      </c>
      <c r="J1552" s="31" t="str">
        <f t="shared" si="735"/>
        <v>DCS_DI_02</v>
      </c>
      <c r="K1552" s="14" t="s">
        <v>5866</v>
      </c>
      <c r="M1552" s="31" t="s">
        <v>1848</v>
      </c>
      <c r="N1552" s="31" t="s">
        <v>100</v>
      </c>
      <c r="O1552" s="31" t="s">
        <v>103</v>
      </c>
      <c r="P1552" s="31" t="s">
        <v>1296</v>
      </c>
      <c r="Q1552" s="31" t="s">
        <v>1849</v>
      </c>
      <c r="R1552" s="31">
        <v>3</v>
      </c>
      <c r="S1552" s="31">
        <v>4</v>
      </c>
      <c r="T1552" s="31" t="s">
        <v>62</v>
      </c>
      <c r="U1552" s="31" t="str">
        <f t="shared" si="764"/>
        <v>12</v>
      </c>
      <c r="V1552" s="14" t="str">
        <f t="shared" si="736"/>
        <v>AVK 2,5 A, AVK 2,5 A</v>
      </c>
      <c r="W1552" s="31" t="str">
        <f t="shared" si="741"/>
        <v>O1010203_U3</v>
      </c>
      <c r="X1552" s="14" t="str">
        <f t="shared" si="742"/>
        <v>HD5516</v>
      </c>
      <c r="Y1552" s="31" t="str">
        <f t="shared" si="743"/>
        <v>O1010203</v>
      </c>
      <c r="Z1552" s="31" t="str">
        <f t="shared" si="744"/>
        <v>TUA711-DIO32</v>
      </c>
      <c r="AA1552" s="14" t="str">
        <f t="shared" si="745"/>
        <v>17-SC-DCS-001/O1010203/ 17-MC-DCS-001</v>
      </c>
      <c r="AB1552" s="31" t="s">
        <v>64</v>
      </c>
      <c r="AC1552" s="31" t="s">
        <v>124</v>
      </c>
      <c r="AD1552" s="31" t="s">
        <v>125</v>
      </c>
      <c r="AE1552" s="31">
        <v>0</v>
      </c>
      <c r="AF1552" s="31" t="s">
        <v>1254</v>
      </c>
      <c r="AG1552" s="31" t="s">
        <v>1839</v>
      </c>
      <c r="AH1552" s="31">
        <v>4</v>
      </c>
      <c r="AI1552" s="31">
        <v>3</v>
      </c>
      <c r="AJ1552" s="31" t="s">
        <v>57</v>
      </c>
      <c r="AK1552" s="31">
        <f t="shared" si="737"/>
        <v>32</v>
      </c>
      <c r="AL1552" s="31" t="s">
        <v>62</v>
      </c>
      <c r="AO1552" s="31" t="s">
        <v>63</v>
      </c>
      <c r="AP1552" s="31" t="s">
        <v>890</v>
      </c>
      <c r="AQ1552" s="31" t="s">
        <v>1851</v>
      </c>
      <c r="AR1552" s="31" t="s">
        <v>5716</v>
      </c>
      <c r="AS1552" s="31" t="s">
        <v>232</v>
      </c>
      <c r="AT1552" s="14" t="s">
        <v>5724</v>
      </c>
      <c r="AU1552" s="31" t="s">
        <v>5858</v>
      </c>
      <c r="AV1552" s="31" t="s">
        <v>5801</v>
      </c>
      <c r="AW1552" s="31" t="s">
        <v>5802</v>
      </c>
      <c r="AX1552" s="31" t="s">
        <v>5724</v>
      </c>
      <c r="BK1552" s="14" t="str">
        <f t="shared" si="746"/>
        <v>TS-F-03:3/
O1010203_U3:3</v>
      </c>
      <c r="BL1552" s="14" t="str">
        <f t="shared" si="747"/>
        <v>TS-F-03:4/
O1010203_U3:4</v>
      </c>
      <c r="BM1552" s="14" t="str">
        <f t="shared" si="748"/>
        <v/>
      </c>
      <c r="BN1552" s="14"/>
      <c r="BO1552" s="14" t="str">
        <f t="shared" si="738"/>
        <v>O1010203:3A/
O1010203_U3:5</v>
      </c>
      <c r="BP1552" s="14" t="str">
        <f t="shared" si="739"/>
        <v>O1010203:3B/
O1010203_U3:6</v>
      </c>
      <c r="BQ1552" s="14"/>
      <c r="BR1552" s="14" t="str">
        <f t="shared" si="749"/>
        <v/>
      </c>
      <c r="BS1552" s="14" t="str">
        <f t="shared" si="750"/>
        <v/>
      </c>
      <c r="BW1552" s="31" t="str">
        <f t="shared" si="751"/>
        <v>3A</v>
      </c>
      <c r="BX1552" s="31" t="str">
        <f t="shared" si="752"/>
        <v>3B</v>
      </c>
      <c r="BY1552" s="31" t="str">
        <f t="shared" si="753"/>
        <v>3</v>
      </c>
      <c r="BZ1552" s="31" t="str">
        <f t="shared" si="754"/>
        <v>4</v>
      </c>
      <c r="CA1552" s="31" t="str">
        <f t="shared" si="755"/>
        <v/>
      </c>
      <c r="CB1552" s="31" t="str">
        <f t="shared" si="756"/>
        <v>5</v>
      </c>
      <c r="CC1552" s="31" t="str">
        <f t="shared" si="757"/>
        <v>6</v>
      </c>
      <c r="CD1552" s="31" t="str">
        <f t="shared" si="758"/>
        <v/>
      </c>
      <c r="CE1552" s="31" t="str">
        <f t="shared" si="759"/>
        <v/>
      </c>
      <c r="CF1552" s="31" t="e">
        <f t="shared" ca="1" si="760"/>
        <v>#NAME?</v>
      </c>
      <c r="CG1552" s="31" t="e">
        <f t="shared" ca="1" si="761"/>
        <v>#NAME?</v>
      </c>
      <c r="CH1552" s="31" t="e">
        <f t="shared" ca="1" si="762"/>
        <v>#NAME?</v>
      </c>
      <c r="CI1552" s="31" t="e">
        <f t="shared" ca="1" si="763"/>
        <v>#NAME?</v>
      </c>
    </row>
    <row r="1553" spans="1:87" s="31" customFormat="1" ht="30" hidden="1" x14ac:dyDescent="0.25">
      <c r="A1553" s="9" t="s">
        <v>4493</v>
      </c>
      <c r="B1553" s="31" t="s">
        <v>1334</v>
      </c>
      <c r="C1553" s="31" t="s">
        <v>1335</v>
      </c>
      <c r="E1553" s="14" t="s">
        <v>1253</v>
      </c>
      <c r="G1553" s="31" t="str">
        <f t="shared" si="740"/>
        <v>Сигнал</v>
      </c>
      <c r="H1553" s="31" t="s">
        <v>1262</v>
      </c>
      <c r="I1553" s="31" t="s">
        <v>4573</v>
      </c>
      <c r="J1553" s="31" t="str">
        <f t="shared" si="735"/>
        <v>DCS_DO_01</v>
      </c>
      <c r="K1553" s="14" t="s">
        <v>5866</v>
      </c>
      <c r="M1553" s="31" t="s">
        <v>1337</v>
      </c>
      <c r="N1553" s="31" t="s">
        <v>1338</v>
      </c>
      <c r="O1553" s="31" t="s">
        <v>1257</v>
      </c>
      <c r="P1553" s="31" t="s">
        <v>1296</v>
      </c>
      <c r="Q1553" s="31" t="s">
        <v>250</v>
      </c>
      <c r="R1553" s="31">
        <v>1</v>
      </c>
      <c r="S1553" s="31">
        <v>2</v>
      </c>
      <c r="T1553" s="31" t="s">
        <v>62</v>
      </c>
      <c r="U1553" s="31" t="str">
        <f t="shared" si="764"/>
        <v>16</v>
      </c>
      <c r="V1553" s="14" t="str">
        <f t="shared" si="736"/>
        <v>AVK 2,5 A, AVK 2,5 A</v>
      </c>
      <c r="W1553" s="31" t="str">
        <f t="shared" si="741"/>
        <v/>
      </c>
      <c r="X1553" s="14" t="str">
        <f t="shared" si="742"/>
        <v/>
      </c>
      <c r="Y1553" s="31" t="str">
        <f t="shared" si="743"/>
        <v>O1010210</v>
      </c>
      <c r="Z1553" s="31" t="str">
        <f t="shared" si="744"/>
        <v>TUA711-DOR32</v>
      </c>
      <c r="AA1553" s="14" t="str">
        <f t="shared" si="745"/>
        <v>17-SC-DCS-001/O1010210/ 17-MC-DCS-001</v>
      </c>
      <c r="AB1553" s="31" t="s">
        <v>64</v>
      </c>
      <c r="AC1553" s="31" t="s">
        <v>124</v>
      </c>
      <c r="AD1553" s="31" t="s">
        <v>125</v>
      </c>
      <c r="AE1553" s="31">
        <v>0</v>
      </c>
      <c r="AF1553" s="31" t="s">
        <v>1254</v>
      </c>
      <c r="AG1553" s="31" t="s">
        <v>1294</v>
      </c>
      <c r="AH1553" s="31">
        <v>11</v>
      </c>
      <c r="AI1553" s="31">
        <v>13</v>
      </c>
      <c r="AJ1553" s="31" t="s">
        <v>1256</v>
      </c>
      <c r="AK1553" s="31">
        <f t="shared" si="737"/>
        <v>32</v>
      </c>
      <c r="AL1553" s="31">
        <v>0.25</v>
      </c>
      <c r="AO1553" s="31" t="s">
        <v>63</v>
      </c>
      <c r="AP1553" s="31" t="s">
        <v>890</v>
      </c>
      <c r="AQ1553" s="31" t="s">
        <v>1336</v>
      </c>
      <c r="AR1553" s="31" t="s">
        <v>5716</v>
      </c>
      <c r="AS1553" s="31" t="s">
        <v>232</v>
      </c>
      <c r="AT1553" s="14" t="s">
        <v>5724</v>
      </c>
      <c r="AU1553" s="31" t="s">
        <v>5858</v>
      </c>
      <c r="AV1553" s="31" t="s">
        <v>5796</v>
      </c>
      <c r="AW1553" s="31" t="s">
        <v>5798</v>
      </c>
      <c r="AX1553" s="31" t="s">
        <v>5724</v>
      </c>
      <c r="BK1553" s="14" t="str">
        <f t="shared" si="746"/>
        <v/>
      </c>
      <c r="BL1553" s="14" t="str">
        <f t="shared" si="747"/>
        <v/>
      </c>
      <c r="BM1553" s="14" t="str">
        <f t="shared" si="748"/>
        <v/>
      </c>
      <c r="BN1553" s="14"/>
      <c r="BO1553" s="14" t="str">
        <f t="shared" si="738"/>
        <v/>
      </c>
      <c r="BP1553" s="14" t="str">
        <f t="shared" si="739"/>
        <v/>
      </c>
      <c r="BQ1553" s="14"/>
      <c r="BR1553" s="14" t="str">
        <f t="shared" si="749"/>
        <v>TS-G-02:1/
O1010210:13A</v>
      </c>
      <c r="BS1553" s="14" t="str">
        <f t="shared" si="750"/>
        <v>TS-G-02:2/
O1010210:13C</v>
      </c>
      <c r="BW1553" s="31" t="str">
        <f t="shared" si="751"/>
        <v/>
      </c>
      <c r="BX1553" s="31" t="str">
        <f t="shared" si="752"/>
        <v/>
      </c>
      <c r="BY1553" s="31" t="str">
        <f t="shared" si="753"/>
        <v/>
      </c>
      <c r="BZ1553" s="31" t="str">
        <f t="shared" si="754"/>
        <v/>
      </c>
      <c r="CA1553" s="31" t="str">
        <f t="shared" si="755"/>
        <v/>
      </c>
      <c r="CB1553" s="31" t="str">
        <f t="shared" si="756"/>
        <v/>
      </c>
      <c r="CC1553" s="31" t="str">
        <f t="shared" si="757"/>
        <v/>
      </c>
      <c r="CD1553" s="31" t="str">
        <f t="shared" si="758"/>
        <v>13A</v>
      </c>
      <c r="CE1553" s="31" t="e">
        <f t="shared" ca="1" si="759"/>
        <v>#NAME?</v>
      </c>
      <c r="CF1553" s="31" t="e">
        <f t="shared" ca="1" si="760"/>
        <v>#NAME?</v>
      </c>
      <c r="CG1553" s="31" t="e">
        <f t="shared" ca="1" si="761"/>
        <v>#NAME?</v>
      </c>
      <c r="CH1553" s="31" t="e">
        <f t="shared" ca="1" si="762"/>
        <v>#NAME?</v>
      </c>
      <c r="CI1553" s="31" t="e">
        <f t="shared" ca="1" si="763"/>
        <v>#NAME?</v>
      </c>
    </row>
    <row r="1554" spans="1:87" s="31" customFormat="1" ht="30" hidden="1" x14ac:dyDescent="0.25">
      <c r="A1554" s="9" t="s">
        <v>4493</v>
      </c>
      <c r="B1554" s="31" t="s">
        <v>1339</v>
      </c>
      <c r="C1554" s="31" t="s">
        <v>1852</v>
      </c>
      <c r="E1554" s="14" t="s">
        <v>1777</v>
      </c>
      <c r="G1554" s="31" t="str">
        <f t="shared" si="740"/>
        <v>Сигнал</v>
      </c>
      <c r="H1554" s="31" t="s">
        <v>1764</v>
      </c>
      <c r="I1554" s="31" t="s">
        <v>4573</v>
      </c>
      <c r="J1554" s="31" t="str">
        <f t="shared" si="735"/>
        <v>DCS_DI_02</v>
      </c>
      <c r="K1554" s="14" t="s">
        <v>5866</v>
      </c>
      <c r="M1554" s="31" t="s">
        <v>1848</v>
      </c>
      <c r="N1554" s="31" t="s">
        <v>100</v>
      </c>
      <c r="O1554" s="31" t="s">
        <v>145</v>
      </c>
      <c r="P1554" s="31" t="s">
        <v>1296</v>
      </c>
      <c r="Q1554" s="31" t="s">
        <v>1849</v>
      </c>
      <c r="R1554" s="31">
        <v>5</v>
      </c>
      <c r="S1554" s="31">
        <v>6</v>
      </c>
      <c r="T1554" s="31" t="s">
        <v>62</v>
      </c>
      <c r="U1554" s="31" t="str">
        <f t="shared" si="764"/>
        <v>12</v>
      </c>
      <c r="V1554" s="14" t="str">
        <f t="shared" si="736"/>
        <v>AVK 2,5 A, AVK 2,5 A</v>
      </c>
      <c r="W1554" s="31" t="str">
        <f t="shared" si="741"/>
        <v>O1010203_U4</v>
      </c>
      <c r="X1554" s="14" t="str">
        <f t="shared" si="742"/>
        <v>HD5516</v>
      </c>
      <c r="Y1554" s="31" t="str">
        <f t="shared" si="743"/>
        <v>O1010203</v>
      </c>
      <c r="Z1554" s="31" t="str">
        <f t="shared" si="744"/>
        <v>TUA711-DIO32</v>
      </c>
      <c r="AA1554" s="14" t="str">
        <f t="shared" si="745"/>
        <v>17-SC-DCS-001/O1010203/ 17-MC-DCS-001</v>
      </c>
      <c r="AB1554" s="31" t="s">
        <v>64</v>
      </c>
      <c r="AC1554" s="31" t="s">
        <v>124</v>
      </c>
      <c r="AD1554" s="31" t="s">
        <v>125</v>
      </c>
      <c r="AE1554" s="31">
        <v>0</v>
      </c>
      <c r="AF1554" s="31" t="s">
        <v>1254</v>
      </c>
      <c r="AG1554" s="31" t="s">
        <v>1839</v>
      </c>
      <c r="AH1554" s="31">
        <v>4</v>
      </c>
      <c r="AI1554" s="31">
        <v>4</v>
      </c>
      <c r="AJ1554" s="31" t="s">
        <v>57</v>
      </c>
      <c r="AK1554" s="31">
        <f t="shared" si="737"/>
        <v>32</v>
      </c>
      <c r="AL1554" s="31" t="s">
        <v>62</v>
      </c>
      <c r="AO1554" s="31" t="s">
        <v>63</v>
      </c>
      <c r="AP1554" s="31" t="s">
        <v>890</v>
      </c>
      <c r="AQ1554" s="31" t="s">
        <v>1853</v>
      </c>
      <c r="AR1554" s="31" t="s">
        <v>5716</v>
      </c>
      <c r="AS1554" s="31" t="s">
        <v>232</v>
      </c>
      <c r="AT1554" s="14" t="s">
        <v>5724</v>
      </c>
      <c r="AU1554" s="31" t="s">
        <v>5858</v>
      </c>
      <c r="AV1554" s="31" t="s">
        <v>5796</v>
      </c>
      <c r="AW1554" s="31" t="s">
        <v>5800</v>
      </c>
      <c r="AX1554" s="31" t="s">
        <v>5724</v>
      </c>
      <c r="BK1554" s="14" t="str">
        <f t="shared" si="746"/>
        <v>TS-F-03:5/
O1010203_U4:3</v>
      </c>
      <c r="BL1554" s="14" t="str">
        <f t="shared" si="747"/>
        <v>TS-F-03:6/
O1010203_U4:4</v>
      </c>
      <c r="BM1554" s="14" t="str">
        <f t="shared" si="748"/>
        <v/>
      </c>
      <c r="BN1554" s="14"/>
      <c r="BO1554" s="14" t="str">
        <f t="shared" si="738"/>
        <v>O1010203:4A/
O1010203_U4:5</v>
      </c>
      <c r="BP1554" s="14" t="str">
        <f t="shared" si="739"/>
        <v>O1010203:4B/
O1010203_U4:6</v>
      </c>
      <c r="BQ1554" s="14"/>
      <c r="BR1554" s="14" t="str">
        <f t="shared" si="749"/>
        <v/>
      </c>
      <c r="BS1554" s="14" t="str">
        <f t="shared" si="750"/>
        <v/>
      </c>
      <c r="BW1554" s="31" t="str">
        <f t="shared" si="751"/>
        <v>4A</v>
      </c>
      <c r="BX1554" s="31" t="str">
        <f t="shared" si="752"/>
        <v>4B</v>
      </c>
      <c r="BY1554" s="31" t="str">
        <f t="shared" si="753"/>
        <v>3</v>
      </c>
      <c r="BZ1554" s="31" t="str">
        <f t="shared" si="754"/>
        <v>4</v>
      </c>
      <c r="CA1554" s="31" t="str">
        <f t="shared" si="755"/>
        <v/>
      </c>
      <c r="CB1554" s="31" t="str">
        <f t="shared" si="756"/>
        <v>5</v>
      </c>
      <c r="CC1554" s="31" t="str">
        <f t="shared" si="757"/>
        <v>6</v>
      </c>
      <c r="CD1554" s="31" t="str">
        <f t="shared" si="758"/>
        <v/>
      </c>
      <c r="CE1554" s="31" t="str">
        <f t="shared" si="759"/>
        <v/>
      </c>
      <c r="CF1554" s="31" t="e">
        <f t="shared" ca="1" si="760"/>
        <v>#NAME?</v>
      </c>
      <c r="CG1554" s="31" t="e">
        <f t="shared" ca="1" si="761"/>
        <v>#NAME?</v>
      </c>
      <c r="CH1554" s="31" t="e">
        <f t="shared" ca="1" si="762"/>
        <v>#NAME?</v>
      </c>
      <c r="CI1554" s="31" t="e">
        <f t="shared" ca="1" si="763"/>
        <v>#NAME?</v>
      </c>
    </row>
    <row r="1555" spans="1:87" s="31" customFormat="1" ht="30" hidden="1" x14ac:dyDescent="0.25">
      <c r="A1555" s="9" t="s">
        <v>4493</v>
      </c>
      <c r="B1555" s="31" t="s">
        <v>1339</v>
      </c>
      <c r="C1555" s="31" t="s">
        <v>1854</v>
      </c>
      <c r="E1555" s="14" t="s">
        <v>1777</v>
      </c>
      <c r="G1555" s="31" t="str">
        <f t="shared" si="740"/>
        <v>Сигнал</v>
      </c>
      <c r="H1555" s="31" t="s">
        <v>1768</v>
      </c>
      <c r="I1555" s="31" t="s">
        <v>4573</v>
      </c>
      <c r="J1555" s="31" t="str">
        <f t="shared" si="735"/>
        <v>DCS_DI_02</v>
      </c>
      <c r="K1555" s="14" t="s">
        <v>5866</v>
      </c>
      <c r="M1555" s="31" t="s">
        <v>1848</v>
      </c>
      <c r="N1555" s="31" t="s">
        <v>100</v>
      </c>
      <c r="O1555" s="31" t="s">
        <v>150</v>
      </c>
      <c r="P1555" s="31" t="s">
        <v>1296</v>
      </c>
      <c r="Q1555" s="31" t="s">
        <v>1849</v>
      </c>
      <c r="R1555" s="31">
        <v>7</v>
      </c>
      <c r="S1555" s="31">
        <v>8</v>
      </c>
      <c r="T1555" s="31" t="s">
        <v>62</v>
      </c>
      <c r="U1555" s="31" t="str">
        <f t="shared" si="764"/>
        <v>12</v>
      </c>
      <c r="V1555" s="14" t="str">
        <f t="shared" si="736"/>
        <v>AVK 2,5 A, AVK 2,5 A</v>
      </c>
      <c r="W1555" s="31" t="str">
        <f t="shared" si="741"/>
        <v>O1010203_U5</v>
      </c>
      <c r="X1555" s="14" t="str">
        <f t="shared" si="742"/>
        <v>HD5516</v>
      </c>
      <c r="Y1555" s="31" t="str">
        <f t="shared" si="743"/>
        <v>O1010203</v>
      </c>
      <c r="Z1555" s="31" t="str">
        <f t="shared" si="744"/>
        <v>TUA711-DIO32</v>
      </c>
      <c r="AA1555" s="14" t="str">
        <f t="shared" si="745"/>
        <v>17-SC-DCS-001/O1010203/ 17-MC-DCS-001</v>
      </c>
      <c r="AB1555" s="31" t="s">
        <v>64</v>
      </c>
      <c r="AC1555" s="31" t="s">
        <v>124</v>
      </c>
      <c r="AD1555" s="31" t="s">
        <v>125</v>
      </c>
      <c r="AE1555" s="31">
        <v>0</v>
      </c>
      <c r="AF1555" s="31" t="s">
        <v>1254</v>
      </c>
      <c r="AG1555" s="31" t="s">
        <v>1839</v>
      </c>
      <c r="AH1555" s="31">
        <v>4</v>
      </c>
      <c r="AI1555" s="31">
        <v>5</v>
      </c>
      <c r="AJ1555" s="31" t="s">
        <v>57</v>
      </c>
      <c r="AK1555" s="31">
        <f t="shared" si="737"/>
        <v>32</v>
      </c>
      <c r="AL1555" s="31" t="s">
        <v>62</v>
      </c>
      <c r="AO1555" s="31" t="s">
        <v>63</v>
      </c>
      <c r="AP1555" s="31" t="s">
        <v>890</v>
      </c>
      <c r="AQ1555" s="31" t="s">
        <v>1855</v>
      </c>
      <c r="AR1555" s="31" t="s">
        <v>5716</v>
      </c>
      <c r="AS1555" s="31" t="s">
        <v>232</v>
      </c>
      <c r="AT1555" s="14" t="s">
        <v>5724</v>
      </c>
      <c r="AU1555" s="31" t="s">
        <v>5858</v>
      </c>
      <c r="AV1555" s="31" t="s">
        <v>5801</v>
      </c>
      <c r="AW1555" s="31" t="s">
        <v>5802</v>
      </c>
      <c r="AX1555" s="31" t="s">
        <v>5724</v>
      </c>
      <c r="BK1555" s="14" t="str">
        <f t="shared" si="746"/>
        <v>TS-F-03:7/
O1010203_U5:3</v>
      </c>
      <c r="BL1555" s="14" t="str">
        <f t="shared" si="747"/>
        <v>TS-F-03:8/
O1010203_U5:4</v>
      </c>
      <c r="BM1555" s="14" t="str">
        <f t="shared" si="748"/>
        <v/>
      </c>
      <c r="BN1555" s="14"/>
      <c r="BO1555" s="14" t="str">
        <f t="shared" si="738"/>
        <v>O1010203:5A/
O1010203_U5:5</v>
      </c>
      <c r="BP1555" s="14" t="str">
        <f t="shared" si="739"/>
        <v>O1010203:5B/
O1010203_U5:6</v>
      </c>
      <c r="BQ1555" s="14"/>
      <c r="BR1555" s="14" t="str">
        <f t="shared" si="749"/>
        <v/>
      </c>
      <c r="BS1555" s="14" t="str">
        <f t="shared" si="750"/>
        <v/>
      </c>
      <c r="BW1555" s="31" t="str">
        <f t="shared" si="751"/>
        <v>5A</v>
      </c>
      <c r="BX1555" s="31" t="str">
        <f t="shared" si="752"/>
        <v>5B</v>
      </c>
      <c r="BY1555" s="31" t="str">
        <f t="shared" si="753"/>
        <v>3</v>
      </c>
      <c r="BZ1555" s="31" t="str">
        <f t="shared" si="754"/>
        <v>4</v>
      </c>
      <c r="CA1555" s="31" t="str">
        <f t="shared" si="755"/>
        <v/>
      </c>
      <c r="CB1555" s="31" t="str">
        <f t="shared" si="756"/>
        <v>5</v>
      </c>
      <c r="CC1555" s="31" t="str">
        <f t="shared" si="757"/>
        <v>6</v>
      </c>
      <c r="CD1555" s="31" t="str">
        <f t="shared" si="758"/>
        <v/>
      </c>
      <c r="CE1555" s="31" t="str">
        <f t="shared" si="759"/>
        <v/>
      </c>
      <c r="CF1555" s="31" t="e">
        <f t="shared" ca="1" si="760"/>
        <v>#NAME?</v>
      </c>
      <c r="CG1555" s="31" t="e">
        <f t="shared" ca="1" si="761"/>
        <v>#NAME?</v>
      </c>
      <c r="CH1555" s="31" t="e">
        <f t="shared" ca="1" si="762"/>
        <v>#NAME?</v>
      </c>
      <c r="CI1555" s="31" t="e">
        <f t="shared" ca="1" si="763"/>
        <v>#NAME?</v>
      </c>
    </row>
    <row r="1556" spans="1:87" s="31" customFormat="1" ht="30" hidden="1" x14ac:dyDescent="0.25">
      <c r="A1556" s="9" t="s">
        <v>4493</v>
      </c>
      <c r="B1556" s="31" t="s">
        <v>1339</v>
      </c>
      <c r="C1556" s="31" t="s">
        <v>1340</v>
      </c>
      <c r="E1556" s="14" t="s">
        <v>1253</v>
      </c>
      <c r="G1556" s="31" t="str">
        <f t="shared" si="740"/>
        <v>Сигнал</v>
      </c>
      <c r="H1556" s="31" t="s">
        <v>1262</v>
      </c>
      <c r="I1556" s="31" t="s">
        <v>4573</v>
      </c>
      <c r="J1556" s="31" t="str">
        <f t="shared" si="735"/>
        <v>DCS_DO_01</v>
      </c>
      <c r="K1556" s="14" t="s">
        <v>5866</v>
      </c>
      <c r="M1556" s="31" t="s">
        <v>1337</v>
      </c>
      <c r="N1556" s="31" t="s">
        <v>1338</v>
      </c>
      <c r="O1556" s="31" t="s">
        <v>1267</v>
      </c>
      <c r="P1556" s="31" t="s">
        <v>1296</v>
      </c>
      <c r="Q1556" s="31" t="s">
        <v>250</v>
      </c>
      <c r="R1556" s="31">
        <v>3</v>
      </c>
      <c r="S1556" s="31">
        <v>4</v>
      </c>
      <c r="T1556" s="31" t="s">
        <v>62</v>
      </c>
      <c r="U1556" s="31" t="str">
        <f t="shared" si="764"/>
        <v>16</v>
      </c>
      <c r="V1556" s="14" t="str">
        <f t="shared" si="736"/>
        <v>AVK 2,5 A, AVK 2,5 A</v>
      </c>
      <c r="W1556" s="31" t="str">
        <f t="shared" si="741"/>
        <v/>
      </c>
      <c r="X1556" s="14" t="str">
        <f t="shared" si="742"/>
        <v/>
      </c>
      <c r="Y1556" s="31" t="str">
        <f t="shared" si="743"/>
        <v>O1010210</v>
      </c>
      <c r="Z1556" s="31" t="str">
        <f t="shared" si="744"/>
        <v>TUA711-DOR32</v>
      </c>
      <c r="AA1556" s="14" t="str">
        <f t="shared" si="745"/>
        <v>17-SC-DCS-001/O1010210/ 17-MC-DCS-001</v>
      </c>
      <c r="AB1556" s="31" t="s">
        <v>64</v>
      </c>
      <c r="AC1556" s="31" t="s">
        <v>124</v>
      </c>
      <c r="AD1556" s="31" t="s">
        <v>125</v>
      </c>
      <c r="AE1556" s="31">
        <v>0</v>
      </c>
      <c r="AF1556" s="31" t="s">
        <v>1254</v>
      </c>
      <c r="AG1556" s="31" t="s">
        <v>1294</v>
      </c>
      <c r="AH1556" s="31">
        <v>11</v>
      </c>
      <c r="AI1556" s="31">
        <v>14</v>
      </c>
      <c r="AJ1556" s="31" t="s">
        <v>1256</v>
      </c>
      <c r="AK1556" s="31">
        <f t="shared" si="737"/>
        <v>32</v>
      </c>
      <c r="AL1556" s="31">
        <v>0.25</v>
      </c>
      <c r="AO1556" s="31" t="s">
        <v>63</v>
      </c>
      <c r="AP1556" s="31" t="s">
        <v>890</v>
      </c>
      <c r="AQ1556" s="31" t="s">
        <v>1336</v>
      </c>
      <c r="AR1556" s="31" t="s">
        <v>5716</v>
      </c>
      <c r="AS1556" s="31" t="s">
        <v>232</v>
      </c>
      <c r="AT1556" s="14" t="s">
        <v>5724</v>
      </c>
      <c r="AU1556" s="31" t="s">
        <v>5858</v>
      </c>
      <c r="AV1556" s="31" t="s">
        <v>5796</v>
      </c>
      <c r="AW1556" s="31" t="s">
        <v>5798</v>
      </c>
      <c r="AX1556" s="31" t="s">
        <v>5724</v>
      </c>
      <c r="BK1556" s="14" t="str">
        <f t="shared" si="746"/>
        <v/>
      </c>
      <c r="BL1556" s="14" t="str">
        <f t="shared" si="747"/>
        <v/>
      </c>
      <c r="BM1556" s="14" t="str">
        <f t="shared" si="748"/>
        <v/>
      </c>
      <c r="BN1556" s="14"/>
      <c r="BO1556" s="14" t="str">
        <f t="shared" si="738"/>
        <v/>
      </c>
      <c r="BP1556" s="14" t="str">
        <f t="shared" si="739"/>
        <v/>
      </c>
      <c r="BQ1556" s="14"/>
      <c r="BR1556" s="14" t="str">
        <f t="shared" si="749"/>
        <v>TS-G-02:3/
O1010210:14A</v>
      </c>
      <c r="BS1556" s="14" t="str">
        <f t="shared" si="750"/>
        <v>TS-G-02:4/
O1010210:14C</v>
      </c>
      <c r="BW1556" s="31" t="str">
        <f t="shared" si="751"/>
        <v/>
      </c>
      <c r="BX1556" s="31" t="str">
        <f t="shared" si="752"/>
        <v/>
      </c>
      <c r="BY1556" s="31" t="str">
        <f t="shared" si="753"/>
        <v/>
      </c>
      <c r="BZ1556" s="31" t="str">
        <f t="shared" si="754"/>
        <v/>
      </c>
      <c r="CA1556" s="31" t="str">
        <f t="shared" si="755"/>
        <v/>
      </c>
      <c r="CB1556" s="31" t="str">
        <f t="shared" si="756"/>
        <v/>
      </c>
      <c r="CC1556" s="31" t="str">
        <f t="shared" si="757"/>
        <v/>
      </c>
      <c r="CD1556" s="31" t="str">
        <f t="shared" si="758"/>
        <v>14A</v>
      </c>
      <c r="CE1556" s="31" t="e">
        <f t="shared" ca="1" si="759"/>
        <v>#NAME?</v>
      </c>
      <c r="CF1556" s="31" t="e">
        <f t="shared" ca="1" si="760"/>
        <v>#NAME?</v>
      </c>
      <c r="CG1556" s="31" t="e">
        <f t="shared" ca="1" si="761"/>
        <v>#NAME?</v>
      </c>
      <c r="CH1556" s="31" t="e">
        <f t="shared" ca="1" si="762"/>
        <v>#NAME?</v>
      </c>
      <c r="CI1556" s="31" t="e">
        <f t="shared" ca="1" si="763"/>
        <v>#NAME?</v>
      </c>
    </row>
    <row r="1557" spans="1:87" s="31" customFormat="1" ht="30" hidden="1" x14ac:dyDescent="0.25">
      <c r="A1557" s="9" t="s">
        <v>4493</v>
      </c>
      <c r="B1557" s="31" t="s">
        <v>1724</v>
      </c>
      <c r="C1557" s="31" t="s">
        <v>1725</v>
      </c>
      <c r="E1557" s="14" t="s">
        <v>1253</v>
      </c>
      <c r="G1557" s="31" t="str">
        <f t="shared" si="740"/>
        <v>Сигнал</v>
      </c>
      <c r="H1557" s="31" t="s">
        <v>1730</v>
      </c>
      <c r="I1557" s="31" t="s">
        <v>4559</v>
      </c>
      <c r="J1557" s="31" t="str">
        <f t="shared" si="735"/>
        <v>DCS_DO_01</v>
      </c>
      <c r="K1557" s="14" t="s">
        <v>5870</v>
      </c>
      <c r="M1557" s="31" t="s">
        <v>1729</v>
      </c>
      <c r="N1557" s="31" t="s">
        <v>1261</v>
      </c>
      <c r="O1557" s="31" t="s">
        <v>1257</v>
      </c>
      <c r="P1557" s="31" t="s">
        <v>1686</v>
      </c>
      <c r="Q1557" s="31" t="s">
        <v>231</v>
      </c>
      <c r="R1557" s="31">
        <v>1</v>
      </c>
      <c r="S1557" s="31">
        <v>2</v>
      </c>
      <c r="T1557" s="31" t="s">
        <v>62</v>
      </c>
      <c r="U1557" s="31" t="str">
        <f t="shared" si="764"/>
        <v>30</v>
      </c>
      <c r="V1557" s="14" t="str">
        <f t="shared" si="736"/>
        <v>AVK 2,5 A, AVK 2,5 A</v>
      </c>
      <c r="W1557" s="31" t="str">
        <f t="shared" si="741"/>
        <v/>
      </c>
      <c r="X1557" s="14" t="str">
        <f t="shared" si="742"/>
        <v/>
      </c>
      <c r="Y1557" s="31" t="str">
        <f t="shared" si="743"/>
        <v>O1011210</v>
      </c>
      <c r="Z1557" s="31" t="str">
        <f t="shared" si="744"/>
        <v>TUA711-DOR32</v>
      </c>
      <c r="AA1557" s="14" t="str">
        <f t="shared" si="745"/>
        <v>17-SC-DCS-002/O1011210/ 17-MC-DCS-007</v>
      </c>
      <c r="AB1557" s="31" t="s">
        <v>64</v>
      </c>
      <c r="AC1557" s="31" t="s">
        <v>54</v>
      </c>
      <c r="AD1557" s="31" t="s">
        <v>125</v>
      </c>
      <c r="AE1557" s="31">
        <v>1</v>
      </c>
      <c r="AF1557" s="31" t="s">
        <v>1254</v>
      </c>
      <c r="AG1557" s="31" t="s">
        <v>3144</v>
      </c>
      <c r="AH1557" s="31">
        <v>11</v>
      </c>
      <c r="AI1557" s="31">
        <v>1</v>
      </c>
      <c r="AJ1557" s="31" t="s">
        <v>1256</v>
      </c>
      <c r="AK1557" s="31">
        <f t="shared" si="737"/>
        <v>32</v>
      </c>
      <c r="AL1557" s="16">
        <v>0.1</v>
      </c>
      <c r="AO1557" s="31" t="s">
        <v>63</v>
      </c>
      <c r="AP1557" s="31" t="s">
        <v>1727</v>
      </c>
      <c r="AQ1557" s="14" t="s">
        <v>1726</v>
      </c>
      <c r="AR1557" s="31" t="s">
        <v>5716</v>
      </c>
      <c r="AS1557" s="31" t="s">
        <v>232</v>
      </c>
      <c r="AT1557" s="14" t="s">
        <v>5724</v>
      </c>
      <c r="AU1557" s="31" t="s">
        <v>5858</v>
      </c>
      <c r="AV1557" s="31" t="s">
        <v>5823</v>
      </c>
      <c r="AW1557" s="31" t="s">
        <v>5824</v>
      </c>
      <c r="AX1557" s="31" t="s">
        <v>5724</v>
      </c>
      <c r="BE1557" s="31" t="s">
        <v>5761</v>
      </c>
      <c r="BK1557" s="14" t="str">
        <f t="shared" si="746"/>
        <v/>
      </c>
      <c r="BL1557" s="14" t="str">
        <f t="shared" si="747"/>
        <v/>
      </c>
      <c r="BM1557" s="14" t="str">
        <f t="shared" si="748"/>
        <v/>
      </c>
      <c r="BN1557" s="14"/>
      <c r="BO1557" s="14" t="str">
        <f t="shared" si="738"/>
        <v/>
      </c>
      <c r="BP1557" s="14" t="str">
        <f t="shared" si="739"/>
        <v/>
      </c>
      <c r="BQ1557" s="14"/>
      <c r="BR1557" s="14" t="str">
        <f t="shared" si="749"/>
        <v>TS-G-01:1/
O1011210:1A</v>
      </c>
      <c r="BS1557" s="14" t="str">
        <f t="shared" si="750"/>
        <v>TS-G-01:2/
O1011210:1C</v>
      </c>
      <c r="BW1557" s="31" t="str">
        <f t="shared" si="751"/>
        <v/>
      </c>
      <c r="BX1557" s="31" t="str">
        <f t="shared" si="752"/>
        <v/>
      </c>
      <c r="BY1557" s="31" t="str">
        <f t="shared" si="753"/>
        <v/>
      </c>
      <c r="BZ1557" s="31" t="str">
        <f t="shared" si="754"/>
        <v/>
      </c>
      <c r="CA1557" s="31" t="str">
        <f t="shared" si="755"/>
        <v/>
      </c>
      <c r="CB1557" s="31" t="str">
        <f t="shared" si="756"/>
        <v/>
      </c>
      <c r="CC1557" s="31" t="str">
        <f t="shared" si="757"/>
        <v/>
      </c>
      <c r="CD1557" s="31" t="str">
        <f t="shared" si="758"/>
        <v>1A</v>
      </c>
      <c r="CE1557" s="31" t="e">
        <f t="shared" ca="1" si="759"/>
        <v>#NAME?</v>
      </c>
      <c r="CF1557" s="31" t="e">
        <f t="shared" ca="1" si="760"/>
        <v>#NAME?</v>
      </c>
      <c r="CG1557" s="31" t="e">
        <f t="shared" ca="1" si="761"/>
        <v>#NAME?</v>
      </c>
      <c r="CH1557" s="31" t="e">
        <f t="shared" ca="1" si="762"/>
        <v>#NAME?</v>
      </c>
      <c r="CI1557" s="31" t="e">
        <f t="shared" ca="1" si="763"/>
        <v>#NAME?</v>
      </c>
    </row>
    <row r="1558" spans="1:87" s="31" customFormat="1" ht="30" hidden="1" x14ac:dyDescent="0.25">
      <c r="A1558" s="9" t="s">
        <v>4493</v>
      </c>
      <c r="B1558" s="31" t="s">
        <v>1731</v>
      </c>
      <c r="C1558" s="31" t="s">
        <v>1732</v>
      </c>
      <c r="E1558" s="14" t="s">
        <v>1253</v>
      </c>
      <c r="G1558" s="31" t="str">
        <f t="shared" si="740"/>
        <v>Сигнал</v>
      </c>
      <c r="H1558" s="31" t="s">
        <v>1730</v>
      </c>
      <c r="I1558" s="31" t="s">
        <v>4559</v>
      </c>
      <c r="J1558" s="31" t="str">
        <f t="shared" si="735"/>
        <v>DCS_DO_01</v>
      </c>
      <c r="K1558" s="14" t="s">
        <v>5870</v>
      </c>
      <c r="M1558" s="31" t="s">
        <v>1729</v>
      </c>
      <c r="N1558" s="31" t="s">
        <v>1261</v>
      </c>
      <c r="O1558" s="31" t="s">
        <v>1267</v>
      </c>
      <c r="P1558" s="31" t="s">
        <v>1686</v>
      </c>
      <c r="Q1558" s="31" t="s">
        <v>231</v>
      </c>
      <c r="R1558" s="31">
        <v>3</v>
      </c>
      <c r="S1558" s="31">
        <v>4</v>
      </c>
      <c r="T1558" s="31" t="s">
        <v>62</v>
      </c>
      <c r="U1558" s="31" t="str">
        <f t="shared" si="764"/>
        <v>30</v>
      </c>
      <c r="V1558" s="14" t="str">
        <f t="shared" si="736"/>
        <v>AVK 2,5 A, AVK 2,5 A</v>
      </c>
      <c r="W1558" s="31" t="str">
        <f t="shared" si="741"/>
        <v/>
      </c>
      <c r="X1558" s="14" t="str">
        <f t="shared" si="742"/>
        <v/>
      </c>
      <c r="Y1558" s="31" t="str">
        <f t="shared" si="743"/>
        <v>O1011210</v>
      </c>
      <c r="Z1558" s="31" t="str">
        <f t="shared" si="744"/>
        <v>TUA711-DOR32</v>
      </c>
      <c r="AA1558" s="14" t="str">
        <f t="shared" si="745"/>
        <v>17-SC-DCS-002/O1011210/ 17-MC-DCS-007</v>
      </c>
      <c r="AB1558" s="31" t="s">
        <v>64</v>
      </c>
      <c r="AC1558" s="31" t="s">
        <v>54</v>
      </c>
      <c r="AD1558" s="31" t="s">
        <v>125</v>
      </c>
      <c r="AE1558" s="31">
        <v>1</v>
      </c>
      <c r="AF1558" s="31" t="s">
        <v>1254</v>
      </c>
      <c r="AG1558" s="31" t="s">
        <v>3144</v>
      </c>
      <c r="AH1558" s="31">
        <v>11</v>
      </c>
      <c r="AI1558" s="31">
        <v>2</v>
      </c>
      <c r="AJ1558" s="31" t="s">
        <v>1256</v>
      </c>
      <c r="AK1558" s="31">
        <f t="shared" si="737"/>
        <v>32</v>
      </c>
      <c r="AL1558" s="16">
        <v>0.1</v>
      </c>
      <c r="AO1558" s="31" t="s">
        <v>63</v>
      </c>
      <c r="AP1558" s="31" t="s">
        <v>1734</v>
      </c>
      <c r="AQ1558" s="14" t="s">
        <v>1733</v>
      </c>
      <c r="AR1558" s="31" t="s">
        <v>5716</v>
      </c>
      <c r="AS1558" s="31" t="s">
        <v>232</v>
      </c>
      <c r="AT1558" s="14" t="s">
        <v>5724</v>
      </c>
      <c r="AU1558" s="31" t="s">
        <v>5858</v>
      </c>
      <c r="AV1558" s="31" t="s">
        <v>5823</v>
      </c>
      <c r="AW1558" s="31" t="s">
        <v>5824</v>
      </c>
      <c r="AX1558" s="31" t="s">
        <v>5724</v>
      </c>
      <c r="BE1558" s="31" t="s">
        <v>5761</v>
      </c>
      <c r="BK1558" s="14" t="str">
        <f t="shared" si="746"/>
        <v/>
      </c>
      <c r="BL1558" s="14" t="str">
        <f t="shared" si="747"/>
        <v/>
      </c>
      <c r="BM1558" s="14" t="str">
        <f t="shared" si="748"/>
        <v/>
      </c>
      <c r="BN1558" s="14"/>
      <c r="BO1558" s="14" t="str">
        <f t="shared" si="738"/>
        <v/>
      </c>
      <c r="BP1558" s="14" t="str">
        <f t="shared" si="739"/>
        <v/>
      </c>
      <c r="BQ1558" s="14"/>
      <c r="BR1558" s="14" t="str">
        <f t="shared" si="749"/>
        <v>TS-G-01:3/
O1011210:2A</v>
      </c>
      <c r="BS1558" s="14" t="str">
        <f t="shared" si="750"/>
        <v>TS-G-01:4/
O1011210:2C</v>
      </c>
      <c r="BW1558" s="31" t="str">
        <f t="shared" si="751"/>
        <v/>
      </c>
      <c r="BX1558" s="31" t="str">
        <f t="shared" si="752"/>
        <v/>
      </c>
      <c r="BY1558" s="31" t="str">
        <f t="shared" si="753"/>
        <v/>
      </c>
      <c r="BZ1558" s="31" t="str">
        <f t="shared" si="754"/>
        <v/>
      </c>
      <c r="CA1558" s="31" t="str">
        <f t="shared" si="755"/>
        <v/>
      </c>
      <c r="CB1558" s="31" t="str">
        <f t="shared" si="756"/>
        <v/>
      </c>
      <c r="CC1558" s="31" t="str">
        <f t="shared" si="757"/>
        <v/>
      </c>
      <c r="CD1558" s="31" t="str">
        <f t="shared" si="758"/>
        <v>2A</v>
      </c>
      <c r="CE1558" s="31" t="e">
        <f t="shared" ca="1" si="759"/>
        <v>#NAME?</v>
      </c>
      <c r="CF1558" s="31" t="e">
        <f t="shared" ca="1" si="760"/>
        <v>#NAME?</v>
      </c>
      <c r="CG1558" s="31" t="e">
        <f t="shared" ca="1" si="761"/>
        <v>#NAME?</v>
      </c>
      <c r="CH1558" s="31" t="e">
        <f t="shared" ca="1" si="762"/>
        <v>#NAME?</v>
      </c>
      <c r="CI1558" s="31" t="e">
        <f t="shared" ca="1" si="763"/>
        <v>#NAME?</v>
      </c>
    </row>
    <row r="1559" spans="1:87" s="31" customFormat="1" ht="30" hidden="1" x14ac:dyDescent="0.25">
      <c r="A1559" s="9" t="s">
        <v>4493</v>
      </c>
      <c r="B1559" s="31" t="s">
        <v>1735</v>
      </c>
      <c r="C1559" s="31" t="s">
        <v>1736</v>
      </c>
      <c r="E1559" s="14" t="s">
        <v>1253</v>
      </c>
      <c r="G1559" s="31" t="str">
        <f t="shared" si="740"/>
        <v>Сигнал</v>
      </c>
      <c r="H1559" s="31" t="s">
        <v>1730</v>
      </c>
      <c r="I1559" s="31" t="s">
        <v>4559</v>
      </c>
      <c r="J1559" s="31" t="str">
        <f t="shared" si="735"/>
        <v>DCS_DO_01</v>
      </c>
      <c r="K1559" s="14" t="s">
        <v>5870</v>
      </c>
      <c r="M1559" s="31" t="s">
        <v>1729</v>
      </c>
      <c r="N1559" s="31" t="s">
        <v>1261</v>
      </c>
      <c r="O1559" s="31" t="s">
        <v>1272</v>
      </c>
      <c r="P1559" s="31" t="s">
        <v>1686</v>
      </c>
      <c r="Q1559" s="31" t="s">
        <v>231</v>
      </c>
      <c r="R1559" s="31">
        <v>5</v>
      </c>
      <c r="S1559" s="31">
        <v>6</v>
      </c>
      <c r="T1559" s="31" t="s">
        <v>62</v>
      </c>
      <c r="U1559" s="31" t="str">
        <f t="shared" si="764"/>
        <v>30</v>
      </c>
      <c r="V1559" s="14" t="str">
        <f t="shared" si="736"/>
        <v>AVK 2,5 A, AVK 2,5 A</v>
      </c>
      <c r="W1559" s="31" t="str">
        <f t="shared" si="741"/>
        <v/>
      </c>
      <c r="X1559" s="14" t="str">
        <f t="shared" si="742"/>
        <v/>
      </c>
      <c r="Y1559" s="31" t="str">
        <f t="shared" si="743"/>
        <v>O1011210</v>
      </c>
      <c r="Z1559" s="31" t="str">
        <f t="shared" si="744"/>
        <v>TUA711-DOR32</v>
      </c>
      <c r="AA1559" s="14" t="str">
        <f t="shared" si="745"/>
        <v>17-SC-DCS-002/O1011210/ 17-MC-DCS-007</v>
      </c>
      <c r="AB1559" s="31" t="s">
        <v>64</v>
      </c>
      <c r="AC1559" s="31" t="s">
        <v>54</v>
      </c>
      <c r="AD1559" s="31" t="s">
        <v>125</v>
      </c>
      <c r="AE1559" s="31">
        <v>1</v>
      </c>
      <c r="AF1559" s="31" t="s">
        <v>1254</v>
      </c>
      <c r="AG1559" s="31" t="s">
        <v>3144</v>
      </c>
      <c r="AH1559" s="31">
        <v>11</v>
      </c>
      <c r="AI1559" s="31">
        <v>3</v>
      </c>
      <c r="AJ1559" s="31" t="s">
        <v>1256</v>
      </c>
      <c r="AK1559" s="31">
        <f t="shared" si="737"/>
        <v>32</v>
      </c>
      <c r="AL1559" s="16">
        <v>0.1</v>
      </c>
      <c r="AO1559" s="31" t="s">
        <v>63</v>
      </c>
      <c r="AP1559" s="31" t="s">
        <v>1738</v>
      </c>
      <c r="AQ1559" s="14" t="s">
        <v>1737</v>
      </c>
      <c r="AR1559" s="31" t="s">
        <v>5716</v>
      </c>
      <c r="AS1559" s="31" t="s">
        <v>232</v>
      </c>
      <c r="AT1559" s="14" t="s">
        <v>5724</v>
      </c>
      <c r="AU1559" s="31" t="s">
        <v>5858</v>
      </c>
      <c r="AV1559" s="31" t="s">
        <v>5823</v>
      </c>
      <c r="AW1559" s="31" t="s">
        <v>5824</v>
      </c>
      <c r="AX1559" s="31" t="s">
        <v>5724</v>
      </c>
      <c r="BE1559" s="31" t="s">
        <v>5761</v>
      </c>
      <c r="BK1559" s="14" t="str">
        <f t="shared" si="746"/>
        <v/>
      </c>
      <c r="BL1559" s="14" t="str">
        <f t="shared" si="747"/>
        <v/>
      </c>
      <c r="BM1559" s="14" t="str">
        <f t="shared" si="748"/>
        <v/>
      </c>
      <c r="BN1559" s="14"/>
      <c r="BO1559" s="14" t="str">
        <f t="shared" si="738"/>
        <v/>
      </c>
      <c r="BP1559" s="14" t="str">
        <f t="shared" si="739"/>
        <v/>
      </c>
      <c r="BQ1559" s="14"/>
      <c r="BR1559" s="14" t="str">
        <f t="shared" si="749"/>
        <v>TS-G-01:5/
O1011210:3A</v>
      </c>
      <c r="BS1559" s="14" t="str">
        <f t="shared" si="750"/>
        <v>TS-G-01:6/
O1011210:3C</v>
      </c>
      <c r="BW1559" s="31" t="str">
        <f t="shared" si="751"/>
        <v/>
      </c>
      <c r="BX1559" s="31" t="str">
        <f t="shared" si="752"/>
        <v/>
      </c>
      <c r="BY1559" s="31" t="str">
        <f t="shared" si="753"/>
        <v/>
      </c>
      <c r="BZ1559" s="31" t="str">
        <f t="shared" si="754"/>
        <v/>
      </c>
      <c r="CA1559" s="31" t="str">
        <f t="shared" si="755"/>
        <v/>
      </c>
      <c r="CB1559" s="31" t="str">
        <f t="shared" si="756"/>
        <v/>
      </c>
      <c r="CC1559" s="31" t="str">
        <f t="shared" si="757"/>
        <v/>
      </c>
      <c r="CD1559" s="31" t="str">
        <f t="shared" si="758"/>
        <v>3A</v>
      </c>
      <c r="CE1559" s="31" t="e">
        <f t="shared" ca="1" si="759"/>
        <v>#NAME?</v>
      </c>
      <c r="CF1559" s="31" t="e">
        <f t="shared" ca="1" si="760"/>
        <v>#NAME?</v>
      </c>
      <c r="CG1559" s="31" t="e">
        <f t="shared" ca="1" si="761"/>
        <v>#NAME?</v>
      </c>
      <c r="CH1559" s="31" t="e">
        <f t="shared" ca="1" si="762"/>
        <v>#NAME?</v>
      </c>
      <c r="CI1559" s="31" t="e">
        <f t="shared" ca="1" si="763"/>
        <v>#NAME?</v>
      </c>
    </row>
    <row r="1560" spans="1:87" s="31" customFormat="1" ht="30" hidden="1" x14ac:dyDescent="0.25">
      <c r="A1560" s="9" t="s">
        <v>4493</v>
      </c>
      <c r="B1560" s="31" t="s">
        <v>1739</v>
      </c>
      <c r="C1560" s="31" t="s">
        <v>1740</v>
      </c>
      <c r="E1560" s="14" t="s">
        <v>1253</v>
      </c>
      <c r="G1560" s="31" t="str">
        <f t="shared" si="740"/>
        <v>Сигнал</v>
      </c>
      <c r="H1560" s="31" t="s">
        <v>1730</v>
      </c>
      <c r="I1560" s="31" t="s">
        <v>4559</v>
      </c>
      <c r="J1560" s="31" t="str">
        <f t="shared" si="735"/>
        <v>DCS_DO_01</v>
      </c>
      <c r="K1560" s="14" t="s">
        <v>5870</v>
      </c>
      <c r="M1560" s="31" t="s">
        <v>1729</v>
      </c>
      <c r="N1560" s="31" t="s">
        <v>1261</v>
      </c>
      <c r="O1560" s="31" t="s">
        <v>1276</v>
      </c>
      <c r="P1560" s="31" t="s">
        <v>1686</v>
      </c>
      <c r="Q1560" s="31" t="s">
        <v>231</v>
      </c>
      <c r="R1560" s="31">
        <v>7</v>
      </c>
      <c r="S1560" s="31">
        <v>8</v>
      </c>
      <c r="T1560" s="31" t="s">
        <v>62</v>
      </c>
      <c r="U1560" s="31" t="str">
        <f t="shared" si="764"/>
        <v>30</v>
      </c>
      <c r="V1560" s="14" t="str">
        <f t="shared" si="736"/>
        <v>AVK 2,5 A, AVK 2,5 A</v>
      </c>
      <c r="W1560" s="31" t="str">
        <f t="shared" si="741"/>
        <v/>
      </c>
      <c r="X1560" s="14" t="str">
        <f t="shared" si="742"/>
        <v/>
      </c>
      <c r="Y1560" s="31" t="str">
        <f t="shared" si="743"/>
        <v>O1011210</v>
      </c>
      <c r="Z1560" s="31" t="str">
        <f t="shared" si="744"/>
        <v>TUA711-DOR32</v>
      </c>
      <c r="AA1560" s="14" t="str">
        <f t="shared" si="745"/>
        <v>17-SC-DCS-002/O1011210/ 17-MC-DCS-007</v>
      </c>
      <c r="AB1560" s="31" t="s">
        <v>64</v>
      </c>
      <c r="AC1560" s="31" t="s">
        <v>54</v>
      </c>
      <c r="AD1560" s="31" t="s">
        <v>125</v>
      </c>
      <c r="AE1560" s="31">
        <v>1</v>
      </c>
      <c r="AF1560" s="31" t="s">
        <v>1254</v>
      </c>
      <c r="AG1560" s="31" t="s">
        <v>3144</v>
      </c>
      <c r="AH1560" s="31">
        <v>11</v>
      </c>
      <c r="AI1560" s="31">
        <v>4</v>
      </c>
      <c r="AJ1560" s="31" t="s">
        <v>1256</v>
      </c>
      <c r="AK1560" s="31">
        <f t="shared" si="737"/>
        <v>32</v>
      </c>
      <c r="AL1560" s="16">
        <v>0.1</v>
      </c>
      <c r="AO1560" s="31" t="s">
        <v>63</v>
      </c>
      <c r="AP1560" s="31" t="s">
        <v>1742</v>
      </c>
      <c r="AQ1560" s="14" t="s">
        <v>1741</v>
      </c>
      <c r="AR1560" s="31" t="s">
        <v>5716</v>
      </c>
      <c r="AS1560" s="31" t="s">
        <v>232</v>
      </c>
      <c r="AT1560" s="14" t="s">
        <v>5724</v>
      </c>
      <c r="AU1560" s="31" t="s">
        <v>5858</v>
      </c>
      <c r="AV1560" s="31" t="s">
        <v>5823</v>
      </c>
      <c r="AW1560" s="31" t="s">
        <v>5824</v>
      </c>
      <c r="AX1560" s="31" t="s">
        <v>5724</v>
      </c>
      <c r="BE1560" s="31" t="s">
        <v>5761</v>
      </c>
      <c r="BK1560" s="14" t="str">
        <f t="shared" si="746"/>
        <v/>
      </c>
      <c r="BL1560" s="14" t="str">
        <f t="shared" si="747"/>
        <v/>
      </c>
      <c r="BM1560" s="14" t="str">
        <f t="shared" si="748"/>
        <v/>
      </c>
      <c r="BN1560" s="14"/>
      <c r="BO1560" s="14" t="str">
        <f t="shared" si="738"/>
        <v/>
      </c>
      <c r="BP1560" s="14" t="str">
        <f t="shared" si="739"/>
        <v/>
      </c>
      <c r="BQ1560" s="14"/>
      <c r="BR1560" s="14" t="str">
        <f t="shared" si="749"/>
        <v>TS-G-01:7/
O1011210:4A</v>
      </c>
      <c r="BS1560" s="14" t="str">
        <f t="shared" si="750"/>
        <v>TS-G-01:8/
O1011210:4C</v>
      </c>
      <c r="BW1560" s="31" t="str">
        <f t="shared" si="751"/>
        <v/>
      </c>
      <c r="BX1560" s="31" t="str">
        <f t="shared" si="752"/>
        <v/>
      </c>
      <c r="BY1560" s="31" t="str">
        <f t="shared" si="753"/>
        <v/>
      </c>
      <c r="BZ1560" s="31" t="str">
        <f t="shared" si="754"/>
        <v/>
      </c>
      <c r="CA1560" s="31" t="str">
        <f t="shared" si="755"/>
        <v/>
      </c>
      <c r="CB1560" s="31" t="str">
        <f t="shared" si="756"/>
        <v/>
      </c>
      <c r="CC1560" s="31" t="str">
        <f t="shared" si="757"/>
        <v/>
      </c>
      <c r="CD1560" s="31" t="str">
        <f t="shared" si="758"/>
        <v>4A</v>
      </c>
      <c r="CE1560" s="31" t="e">
        <f t="shared" ca="1" si="759"/>
        <v>#NAME?</v>
      </c>
      <c r="CF1560" s="31" t="e">
        <f t="shared" ca="1" si="760"/>
        <v>#NAME?</v>
      </c>
      <c r="CG1560" s="31" t="e">
        <f t="shared" ca="1" si="761"/>
        <v>#NAME?</v>
      </c>
      <c r="CH1560" s="31" t="e">
        <f t="shared" ca="1" si="762"/>
        <v>#NAME?</v>
      </c>
      <c r="CI1560" s="31" t="e">
        <f t="shared" ca="1" si="763"/>
        <v>#NAME?</v>
      </c>
    </row>
    <row r="1561" spans="1:87" s="31" customFormat="1" ht="30" hidden="1" x14ac:dyDescent="0.25">
      <c r="A1561" s="9" t="s">
        <v>4493</v>
      </c>
      <c r="B1561" s="31" t="s">
        <v>1743</v>
      </c>
      <c r="C1561" s="31" t="s">
        <v>1744</v>
      </c>
      <c r="E1561" s="14" t="s">
        <v>1253</v>
      </c>
      <c r="G1561" s="31" t="str">
        <f t="shared" si="740"/>
        <v>Сигнал</v>
      </c>
      <c r="H1561" s="31" t="s">
        <v>1730</v>
      </c>
      <c r="I1561" s="31" t="s">
        <v>4559</v>
      </c>
      <c r="J1561" s="31" t="str">
        <f t="shared" si="735"/>
        <v>DCS_DO_01</v>
      </c>
      <c r="K1561" s="14" t="s">
        <v>5870</v>
      </c>
      <c r="M1561" s="31" t="s">
        <v>1729</v>
      </c>
      <c r="N1561" s="31" t="s">
        <v>1261</v>
      </c>
      <c r="O1561" s="31" t="s">
        <v>1281</v>
      </c>
      <c r="P1561" s="31" t="s">
        <v>1686</v>
      </c>
      <c r="Q1561" s="31" t="s">
        <v>231</v>
      </c>
      <c r="R1561" s="31">
        <v>9</v>
      </c>
      <c r="S1561" s="31">
        <v>10</v>
      </c>
      <c r="T1561" s="31" t="s">
        <v>62</v>
      </c>
      <c r="U1561" s="31" t="str">
        <f t="shared" si="764"/>
        <v>30</v>
      </c>
      <c r="V1561" s="14" t="str">
        <f t="shared" si="736"/>
        <v>AVK 2,5 A, AVK 2,5 A</v>
      </c>
      <c r="W1561" s="31" t="str">
        <f t="shared" si="741"/>
        <v/>
      </c>
      <c r="X1561" s="14" t="str">
        <f t="shared" si="742"/>
        <v/>
      </c>
      <c r="Y1561" s="31" t="str">
        <f t="shared" si="743"/>
        <v>O1011210</v>
      </c>
      <c r="Z1561" s="31" t="str">
        <f t="shared" si="744"/>
        <v>TUA711-DOR32</v>
      </c>
      <c r="AA1561" s="14" t="str">
        <f t="shared" si="745"/>
        <v>17-SC-DCS-002/O1011210/ 17-MC-DCS-007</v>
      </c>
      <c r="AB1561" s="31" t="s">
        <v>64</v>
      </c>
      <c r="AC1561" s="31" t="s">
        <v>54</v>
      </c>
      <c r="AD1561" s="31" t="s">
        <v>125</v>
      </c>
      <c r="AE1561" s="31">
        <v>1</v>
      </c>
      <c r="AF1561" s="31" t="s">
        <v>1254</v>
      </c>
      <c r="AG1561" s="31" t="s">
        <v>3144</v>
      </c>
      <c r="AH1561" s="31">
        <v>11</v>
      </c>
      <c r="AI1561" s="31">
        <v>5</v>
      </c>
      <c r="AJ1561" s="31" t="s">
        <v>1256</v>
      </c>
      <c r="AK1561" s="31">
        <f t="shared" si="737"/>
        <v>32</v>
      </c>
      <c r="AL1561" s="16">
        <v>0.1</v>
      </c>
      <c r="AO1561" s="31" t="s">
        <v>63</v>
      </c>
      <c r="AP1561" s="31" t="s">
        <v>1746</v>
      </c>
      <c r="AQ1561" s="14" t="s">
        <v>1745</v>
      </c>
      <c r="AR1561" s="31" t="s">
        <v>5716</v>
      </c>
      <c r="AS1561" s="31" t="s">
        <v>232</v>
      </c>
      <c r="AT1561" s="14" t="s">
        <v>5724</v>
      </c>
      <c r="AU1561" s="31" t="s">
        <v>5858</v>
      </c>
      <c r="AV1561" s="31" t="s">
        <v>5823</v>
      </c>
      <c r="AW1561" s="31" t="s">
        <v>5824</v>
      </c>
      <c r="AX1561" s="31" t="s">
        <v>5724</v>
      </c>
      <c r="BE1561" s="31" t="s">
        <v>5761</v>
      </c>
      <c r="BK1561" s="14" t="str">
        <f t="shared" si="746"/>
        <v/>
      </c>
      <c r="BL1561" s="14" t="str">
        <f t="shared" si="747"/>
        <v/>
      </c>
      <c r="BM1561" s="14" t="str">
        <f t="shared" si="748"/>
        <v/>
      </c>
      <c r="BN1561" s="14"/>
      <c r="BO1561" s="14" t="str">
        <f t="shared" si="738"/>
        <v/>
      </c>
      <c r="BP1561" s="14" t="str">
        <f t="shared" si="739"/>
        <v/>
      </c>
      <c r="BQ1561" s="14"/>
      <c r="BR1561" s="14" t="str">
        <f t="shared" si="749"/>
        <v>TS-G-01:9/
O1011210:5A</v>
      </c>
      <c r="BS1561" s="14" t="str">
        <f t="shared" si="750"/>
        <v>TS-G-01:10/
O1011210:5C</v>
      </c>
      <c r="BW1561" s="31" t="str">
        <f t="shared" si="751"/>
        <v/>
      </c>
      <c r="BX1561" s="31" t="str">
        <f t="shared" si="752"/>
        <v/>
      </c>
      <c r="BY1561" s="31" t="str">
        <f t="shared" si="753"/>
        <v/>
      </c>
      <c r="BZ1561" s="31" t="str">
        <f t="shared" si="754"/>
        <v/>
      </c>
      <c r="CA1561" s="31" t="str">
        <f t="shared" si="755"/>
        <v/>
      </c>
      <c r="CB1561" s="31" t="str">
        <f t="shared" si="756"/>
        <v/>
      </c>
      <c r="CC1561" s="31" t="str">
        <f t="shared" si="757"/>
        <v/>
      </c>
      <c r="CD1561" s="31" t="str">
        <f t="shared" si="758"/>
        <v>5A</v>
      </c>
      <c r="CE1561" s="31" t="e">
        <f t="shared" ca="1" si="759"/>
        <v>#NAME?</v>
      </c>
      <c r="CF1561" s="31" t="e">
        <f t="shared" ca="1" si="760"/>
        <v>#NAME?</v>
      </c>
      <c r="CG1561" s="31" t="e">
        <f t="shared" ca="1" si="761"/>
        <v>#NAME?</v>
      </c>
      <c r="CH1561" s="31" t="e">
        <f t="shared" ca="1" si="762"/>
        <v>#NAME?</v>
      </c>
      <c r="CI1561" s="31" t="e">
        <f t="shared" ca="1" si="763"/>
        <v>#NAME?</v>
      </c>
    </row>
    <row r="1562" spans="1:87" s="31" customFormat="1" ht="30" hidden="1" x14ac:dyDescent="0.25">
      <c r="A1562" s="9" t="s">
        <v>4493</v>
      </c>
      <c r="B1562" s="31" t="s">
        <v>2183</v>
      </c>
      <c r="C1562" s="31" t="s">
        <v>2184</v>
      </c>
      <c r="E1562" s="14" t="s">
        <v>1253</v>
      </c>
      <c r="G1562" s="31" t="str">
        <f t="shared" si="740"/>
        <v>Сигнал</v>
      </c>
      <c r="H1562" s="31" t="s">
        <v>1730</v>
      </c>
      <c r="I1562" s="31" t="s">
        <v>4587</v>
      </c>
      <c r="J1562" s="31" t="str">
        <f t="shared" si="735"/>
        <v>DCS_DO_01</v>
      </c>
      <c r="K1562" s="14" t="s">
        <v>5870</v>
      </c>
      <c r="M1562" s="31" t="s">
        <v>2187</v>
      </c>
      <c r="N1562" s="31" t="s">
        <v>2188</v>
      </c>
      <c r="O1562" s="31" t="s">
        <v>1257</v>
      </c>
      <c r="P1562" s="31" t="s">
        <v>1686</v>
      </c>
      <c r="Q1562" s="31" t="s">
        <v>2128</v>
      </c>
      <c r="R1562" s="31">
        <v>1</v>
      </c>
      <c r="S1562" s="31">
        <v>2</v>
      </c>
      <c r="T1562" s="31" t="s">
        <v>62</v>
      </c>
      <c r="U1562" s="31" t="str">
        <f t="shared" si="764"/>
        <v>2</v>
      </c>
      <c r="V1562" s="14" t="str">
        <f t="shared" si="736"/>
        <v>AVK 2,5 A, AVK 2,5 A</v>
      </c>
      <c r="W1562" s="31" t="str">
        <f t="shared" si="741"/>
        <v/>
      </c>
      <c r="X1562" s="14" t="str">
        <f t="shared" si="742"/>
        <v/>
      </c>
      <c r="Y1562" s="31" t="str">
        <f t="shared" si="743"/>
        <v>O1011210</v>
      </c>
      <c r="Z1562" s="31" t="str">
        <f t="shared" si="744"/>
        <v>TUA711-DOR32</v>
      </c>
      <c r="AA1562" s="14" t="str">
        <f t="shared" si="745"/>
        <v>17-SC-DCS-002/O1011210/ 17-MC-DCS-007</v>
      </c>
      <c r="AB1562" s="31" t="s">
        <v>64</v>
      </c>
      <c r="AC1562" s="31" t="s">
        <v>54</v>
      </c>
      <c r="AD1562" s="31" t="s">
        <v>125</v>
      </c>
      <c r="AE1562" s="31">
        <v>1</v>
      </c>
      <c r="AF1562" s="31" t="s">
        <v>1254</v>
      </c>
      <c r="AG1562" s="31" t="s">
        <v>3144</v>
      </c>
      <c r="AH1562" s="31">
        <v>11</v>
      </c>
      <c r="AI1562" s="31">
        <v>9</v>
      </c>
      <c r="AJ1562" s="31" t="s">
        <v>1256</v>
      </c>
      <c r="AK1562" s="31">
        <f t="shared" si="737"/>
        <v>32</v>
      </c>
      <c r="AL1562" s="16">
        <v>0.1</v>
      </c>
      <c r="AO1562" s="31" t="s">
        <v>63</v>
      </c>
      <c r="AP1562" s="31" t="s">
        <v>2186</v>
      </c>
      <c r="AQ1562" s="14" t="s">
        <v>2185</v>
      </c>
      <c r="AR1562" s="31" t="s">
        <v>5716</v>
      </c>
      <c r="AS1562" s="31" t="s">
        <v>207</v>
      </c>
      <c r="AT1562" s="14" t="s">
        <v>5724</v>
      </c>
      <c r="AU1562" s="31" t="s">
        <v>5858</v>
      </c>
      <c r="AV1562" s="31" t="s">
        <v>5823</v>
      </c>
      <c r="AW1562" s="31" t="s">
        <v>5824</v>
      </c>
      <c r="AX1562" s="31" t="s">
        <v>5724</v>
      </c>
      <c r="BK1562" s="14" t="str">
        <f t="shared" si="746"/>
        <v/>
      </c>
      <c r="BL1562" s="14" t="str">
        <f t="shared" si="747"/>
        <v/>
      </c>
      <c r="BM1562" s="14" t="str">
        <f t="shared" si="748"/>
        <v/>
      </c>
      <c r="BN1562" s="14"/>
      <c r="BO1562" s="14" t="str">
        <f t="shared" si="738"/>
        <v/>
      </c>
      <c r="BP1562" s="14" t="str">
        <f t="shared" si="739"/>
        <v/>
      </c>
      <c r="BQ1562" s="14"/>
      <c r="BR1562" s="14" t="str">
        <f t="shared" si="749"/>
        <v>TS-H-02:1/
O1011210:9A</v>
      </c>
      <c r="BS1562" s="14" t="str">
        <f t="shared" si="750"/>
        <v>TS-H-02:2/
O1011210:9C</v>
      </c>
      <c r="BW1562" s="31" t="str">
        <f t="shared" si="751"/>
        <v/>
      </c>
      <c r="BX1562" s="31" t="str">
        <f t="shared" si="752"/>
        <v/>
      </c>
      <c r="BY1562" s="31" t="str">
        <f t="shared" si="753"/>
        <v/>
      </c>
      <c r="BZ1562" s="31" t="str">
        <f t="shared" si="754"/>
        <v/>
      </c>
      <c r="CA1562" s="31" t="str">
        <f t="shared" si="755"/>
        <v/>
      </c>
      <c r="CB1562" s="31" t="str">
        <f t="shared" si="756"/>
        <v/>
      </c>
      <c r="CC1562" s="31" t="str">
        <f t="shared" si="757"/>
        <v/>
      </c>
      <c r="CD1562" s="31" t="str">
        <f t="shared" si="758"/>
        <v>9A</v>
      </c>
      <c r="CE1562" s="31" t="e">
        <f t="shared" ca="1" si="759"/>
        <v>#NAME?</v>
      </c>
      <c r="CF1562" s="31" t="e">
        <f t="shared" ca="1" si="760"/>
        <v>#NAME?</v>
      </c>
      <c r="CG1562" s="31" t="e">
        <f t="shared" ca="1" si="761"/>
        <v>#NAME?</v>
      </c>
      <c r="CH1562" s="31" t="e">
        <f t="shared" ca="1" si="762"/>
        <v>#NAME?</v>
      </c>
      <c r="CI1562" s="31" t="e">
        <f t="shared" ca="1" si="763"/>
        <v>#NAME?</v>
      </c>
    </row>
    <row r="1563" spans="1:87" s="31" customFormat="1" ht="30" hidden="1" x14ac:dyDescent="0.25">
      <c r="A1563" s="9" t="s">
        <v>4493</v>
      </c>
      <c r="B1563" s="31" t="s">
        <v>2339</v>
      </c>
      <c r="C1563" s="31" t="s">
        <v>2340</v>
      </c>
      <c r="E1563" s="14" t="s">
        <v>1253</v>
      </c>
      <c r="G1563" s="31" t="str">
        <f t="shared" si="740"/>
        <v>Сигнал</v>
      </c>
      <c r="H1563" s="31" t="s">
        <v>1730</v>
      </c>
      <c r="I1563" s="31" t="s">
        <v>4587</v>
      </c>
      <c r="J1563" s="31" t="str">
        <f t="shared" si="735"/>
        <v>DCS_DO_01</v>
      </c>
      <c r="K1563" s="14" t="s">
        <v>5870</v>
      </c>
      <c r="M1563" s="31" t="s">
        <v>2343</v>
      </c>
      <c r="N1563" s="31" t="s">
        <v>2188</v>
      </c>
      <c r="O1563" s="31" t="s">
        <v>1257</v>
      </c>
      <c r="P1563" s="31" t="s">
        <v>1686</v>
      </c>
      <c r="Q1563" s="31" t="s">
        <v>263</v>
      </c>
      <c r="R1563" s="31">
        <v>1</v>
      </c>
      <c r="S1563" s="31">
        <v>2</v>
      </c>
      <c r="T1563" s="31" t="s">
        <v>62</v>
      </c>
      <c r="U1563" s="31" t="str">
        <f t="shared" si="764"/>
        <v>2</v>
      </c>
      <c r="V1563" s="14" t="str">
        <f t="shared" si="736"/>
        <v>AVK 2,5 A, AVK 2,5 A</v>
      </c>
      <c r="W1563" s="31" t="str">
        <f t="shared" si="741"/>
        <v/>
      </c>
      <c r="X1563" s="14" t="str">
        <f t="shared" si="742"/>
        <v/>
      </c>
      <c r="Y1563" s="31" t="str">
        <f t="shared" si="743"/>
        <v>O1011210</v>
      </c>
      <c r="Z1563" s="31" t="str">
        <f t="shared" si="744"/>
        <v>TUA711-DOR32</v>
      </c>
      <c r="AA1563" s="14" t="str">
        <f t="shared" si="745"/>
        <v>17-SC-DCS-002/O1011210/ 17-MC-DCS-007</v>
      </c>
      <c r="AB1563" s="31" t="s">
        <v>64</v>
      </c>
      <c r="AC1563" s="31" t="s">
        <v>54</v>
      </c>
      <c r="AD1563" s="31" t="s">
        <v>125</v>
      </c>
      <c r="AE1563" s="31">
        <v>1</v>
      </c>
      <c r="AF1563" s="31" t="s">
        <v>1254</v>
      </c>
      <c r="AG1563" s="31" t="s">
        <v>3144</v>
      </c>
      <c r="AH1563" s="31">
        <v>11</v>
      </c>
      <c r="AI1563" s="31">
        <v>17</v>
      </c>
      <c r="AJ1563" s="31" t="s">
        <v>1256</v>
      </c>
      <c r="AK1563" s="31">
        <f t="shared" si="737"/>
        <v>32</v>
      </c>
      <c r="AL1563" s="16">
        <v>0.1</v>
      </c>
      <c r="AO1563" s="31" t="s">
        <v>63</v>
      </c>
      <c r="AP1563" s="31" t="s">
        <v>2342</v>
      </c>
      <c r="AQ1563" s="31" t="s">
        <v>2341</v>
      </c>
      <c r="AR1563" s="31" t="s">
        <v>5716</v>
      </c>
      <c r="AS1563" s="31" t="s">
        <v>207</v>
      </c>
      <c r="AT1563" s="14" t="s">
        <v>5724</v>
      </c>
      <c r="AU1563" s="31" t="s">
        <v>5858</v>
      </c>
      <c r="AV1563" s="31" t="s">
        <v>5823</v>
      </c>
      <c r="AW1563" s="31" t="s">
        <v>5824</v>
      </c>
      <c r="AX1563" s="31" t="s">
        <v>5724</v>
      </c>
      <c r="BK1563" s="14" t="str">
        <f t="shared" si="746"/>
        <v/>
      </c>
      <c r="BL1563" s="14" t="str">
        <f t="shared" si="747"/>
        <v/>
      </c>
      <c r="BM1563" s="14" t="str">
        <f t="shared" si="748"/>
        <v/>
      </c>
      <c r="BN1563" s="14"/>
      <c r="BO1563" s="14" t="str">
        <f t="shared" si="738"/>
        <v/>
      </c>
      <c r="BP1563" s="14" t="str">
        <f t="shared" si="739"/>
        <v/>
      </c>
      <c r="BQ1563" s="14"/>
      <c r="BR1563" s="14" t="str">
        <f t="shared" si="749"/>
        <v>TS-H-03:1/
O1011210:17A</v>
      </c>
      <c r="BS1563" s="14" t="str">
        <f t="shared" si="750"/>
        <v>TS-H-03:2/
O1011210:17C</v>
      </c>
      <c r="BW1563" s="31" t="str">
        <f t="shared" si="751"/>
        <v/>
      </c>
      <c r="BX1563" s="31" t="str">
        <f t="shared" si="752"/>
        <v/>
      </c>
      <c r="BY1563" s="31" t="str">
        <f t="shared" si="753"/>
        <v/>
      </c>
      <c r="BZ1563" s="31" t="str">
        <f t="shared" si="754"/>
        <v/>
      </c>
      <c r="CA1563" s="31" t="str">
        <f t="shared" si="755"/>
        <v/>
      </c>
      <c r="CB1563" s="31" t="str">
        <f t="shared" si="756"/>
        <v/>
      </c>
      <c r="CC1563" s="31" t="str">
        <f t="shared" si="757"/>
        <v/>
      </c>
      <c r="CD1563" s="31" t="str">
        <f t="shared" si="758"/>
        <v>17A</v>
      </c>
      <c r="CE1563" s="31" t="e">
        <f t="shared" ca="1" si="759"/>
        <v>#NAME?</v>
      </c>
      <c r="CF1563" s="31" t="e">
        <f t="shared" ca="1" si="760"/>
        <v>#NAME?</v>
      </c>
      <c r="CG1563" s="31" t="e">
        <f t="shared" ca="1" si="761"/>
        <v>#NAME?</v>
      </c>
      <c r="CH1563" s="31" t="e">
        <f t="shared" ca="1" si="762"/>
        <v>#NAME?</v>
      </c>
      <c r="CI1563" s="31" t="e">
        <f t="shared" ca="1" si="763"/>
        <v>#NAME?</v>
      </c>
    </row>
    <row r="1564" spans="1:87" s="31" customFormat="1" ht="30" hidden="1" x14ac:dyDescent="0.25">
      <c r="A1564" s="9" t="s">
        <v>6106</v>
      </c>
      <c r="C1564" s="31" t="s">
        <v>50</v>
      </c>
      <c r="E1564" s="14" t="s">
        <v>53</v>
      </c>
      <c r="F1564" s="46" t="s">
        <v>6114</v>
      </c>
      <c r="G1564" s="31" t="str">
        <f t="shared" si="740"/>
        <v>Резерв</v>
      </c>
      <c r="J1564" s="31" t="str">
        <f t="shared" si="735"/>
        <v>DCS_DI_01</v>
      </c>
      <c r="K1564" s="14"/>
      <c r="P1564" s="31" t="s">
        <v>1686</v>
      </c>
      <c r="T1564" s="31" t="s">
        <v>62</v>
      </c>
      <c r="U1564" s="31" t="str">
        <f t="shared" si="764"/>
        <v/>
      </c>
      <c r="V1564" s="14" t="str">
        <f t="shared" si="736"/>
        <v>AVK 2,5 A, AVK 2,5 A</v>
      </c>
      <c r="W1564" s="31" t="str">
        <f t="shared" si="741"/>
        <v/>
      </c>
      <c r="X1564" s="14" t="str">
        <f t="shared" si="742"/>
        <v/>
      </c>
      <c r="Y1564" s="31" t="str">
        <f t="shared" si="743"/>
        <v>O1011113</v>
      </c>
      <c r="Z1564" s="31" t="str">
        <f t="shared" si="744"/>
        <v>TUA711-DIR32</v>
      </c>
      <c r="AA1564" s="14" t="str">
        <f t="shared" si="745"/>
        <v>17-SC-DCS-002/O1011113/ 17-MC-DCS-007</v>
      </c>
      <c r="AB1564" s="31" t="s">
        <v>64</v>
      </c>
      <c r="AC1564" s="31" t="s">
        <v>54</v>
      </c>
      <c r="AD1564" s="31" t="s">
        <v>125</v>
      </c>
      <c r="AE1564" s="31">
        <v>1</v>
      </c>
      <c r="AF1564" s="31" t="s">
        <v>55</v>
      </c>
      <c r="AG1564" s="31" t="s">
        <v>1684</v>
      </c>
      <c r="AH1564" s="31">
        <v>14</v>
      </c>
      <c r="AI1564" s="31">
        <v>9</v>
      </c>
      <c r="AJ1564" s="31" t="s">
        <v>57</v>
      </c>
      <c r="AK1564" s="31">
        <f t="shared" si="737"/>
        <v>32</v>
      </c>
      <c r="AL1564" s="16"/>
      <c r="AN1564" s="14" t="s">
        <v>6117</v>
      </c>
      <c r="AO1564" s="31" t="s">
        <v>63</v>
      </c>
      <c r="AQ1564" s="14"/>
      <c r="AT1564" s="14"/>
      <c r="BK1564" s="14" t="str">
        <f t="shared" si="746"/>
        <v/>
      </c>
      <c r="BL1564" s="14" t="str">
        <f t="shared" si="747"/>
        <v/>
      </c>
      <c r="BM1564" s="14" t="str">
        <f t="shared" si="748"/>
        <v/>
      </c>
      <c r="BN1564" s="14"/>
      <c r="BO1564" s="14" t="str">
        <f t="shared" si="738"/>
        <v/>
      </c>
      <c r="BP1564" s="14" t="str">
        <f t="shared" si="739"/>
        <v/>
      </c>
      <c r="BQ1564" s="14"/>
      <c r="BR1564" s="14" t="str">
        <f t="shared" si="749"/>
        <v/>
      </c>
      <c r="BS1564" s="14" t="str">
        <f t="shared" si="750"/>
        <v/>
      </c>
      <c r="BW1564" s="31" t="str">
        <f t="shared" si="751"/>
        <v/>
      </c>
      <c r="BX1564" s="31" t="str">
        <f t="shared" si="752"/>
        <v/>
      </c>
      <c r="BY1564" s="31" t="str">
        <f t="shared" si="753"/>
        <v/>
      </c>
      <c r="BZ1564" s="31" t="str">
        <f t="shared" si="754"/>
        <v/>
      </c>
      <c r="CA1564" s="31" t="str">
        <f t="shared" si="755"/>
        <v/>
      </c>
      <c r="CB1564" s="31" t="str">
        <f t="shared" si="756"/>
        <v/>
      </c>
      <c r="CC1564" s="31" t="str">
        <f t="shared" si="757"/>
        <v/>
      </c>
      <c r="CD1564" s="31" t="str">
        <f t="shared" si="758"/>
        <v/>
      </c>
      <c r="CE1564" s="31" t="str">
        <f t="shared" si="759"/>
        <v/>
      </c>
      <c r="CF1564" s="31" t="e">
        <f t="shared" ca="1" si="760"/>
        <v>#NAME?</v>
      </c>
      <c r="CG1564" s="31" t="e">
        <f t="shared" ca="1" si="761"/>
        <v>#NAME?</v>
      </c>
      <c r="CH1564" s="31" t="e">
        <f t="shared" ca="1" si="762"/>
        <v>#NAME?</v>
      </c>
      <c r="CI1564" s="31" t="e">
        <f t="shared" ca="1" si="763"/>
        <v>#NAME?</v>
      </c>
    </row>
    <row r="1565" spans="1:87" s="31" customFormat="1" ht="30" hidden="1" x14ac:dyDescent="0.25">
      <c r="A1565" s="9" t="s">
        <v>4493</v>
      </c>
      <c r="B1565" s="31" t="s">
        <v>2018</v>
      </c>
      <c r="C1565" s="31" t="s">
        <v>2019</v>
      </c>
      <c r="E1565" s="14" t="s">
        <v>53</v>
      </c>
      <c r="G1565" s="31" t="str">
        <f t="shared" si="740"/>
        <v>Сигнал</v>
      </c>
      <c r="H1565" s="31" t="s">
        <v>2020</v>
      </c>
      <c r="I1565" s="31" t="s">
        <v>4583</v>
      </c>
      <c r="J1565" s="31" t="str">
        <f t="shared" si="735"/>
        <v>DCS_DI_01</v>
      </c>
      <c r="K1565" s="14" t="s">
        <v>5870</v>
      </c>
      <c r="M1565" s="31" t="s">
        <v>2008</v>
      </c>
      <c r="N1565" s="31" t="s">
        <v>113</v>
      </c>
      <c r="O1565" s="31" t="s">
        <v>170</v>
      </c>
      <c r="P1565" s="31" t="s">
        <v>1296</v>
      </c>
      <c r="Q1565" s="31" t="s">
        <v>1991</v>
      </c>
      <c r="R1565" s="31">
        <v>15</v>
      </c>
      <c r="S1565" s="31">
        <v>16</v>
      </c>
      <c r="T1565" s="31" t="s">
        <v>62</v>
      </c>
      <c r="U1565" s="31" t="str">
        <f t="shared" si="764"/>
        <v>24</v>
      </c>
      <c r="V1565" s="14" t="str">
        <f t="shared" si="736"/>
        <v>AVK 2,5 A, AVK 2,5 A</v>
      </c>
      <c r="W1565" s="31" t="str">
        <f t="shared" si="741"/>
        <v/>
      </c>
      <c r="X1565" s="14" t="str">
        <f t="shared" si="742"/>
        <v/>
      </c>
      <c r="Y1565" s="31" t="str">
        <f t="shared" si="743"/>
        <v>O1010200</v>
      </c>
      <c r="Z1565" s="31" t="str">
        <f t="shared" si="744"/>
        <v>TUA711-DIR32</v>
      </c>
      <c r="AA1565" s="14" t="str">
        <f t="shared" si="745"/>
        <v>17-SC-DCS-001/O1010200/ 17-MC-DCS-001</v>
      </c>
      <c r="AB1565" s="31" t="s">
        <v>64</v>
      </c>
      <c r="AC1565" s="31" t="s">
        <v>124</v>
      </c>
      <c r="AD1565" s="31" t="s">
        <v>125</v>
      </c>
      <c r="AE1565" s="31">
        <v>0</v>
      </c>
      <c r="AF1565" s="31" t="s">
        <v>1254</v>
      </c>
      <c r="AG1565" s="31" t="s">
        <v>1670</v>
      </c>
      <c r="AH1565" s="31">
        <v>1</v>
      </c>
      <c r="AI1565" s="31">
        <v>24</v>
      </c>
      <c r="AJ1565" s="31" t="s">
        <v>57</v>
      </c>
      <c r="AK1565" s="31">
        <f t="shared" si="737"/>
        <v>32</v>
      </c>
      <c r="AL1565" s="31" t="s">
        <v>62</v>
      </c>
      <c r="AO1565" s="31" t="s">
        <v>63</v>
      </c>
      <c r="AP1565" s="14" t="s">
        <v>2007</v>
      </c>
      <c r="AQ1565" s="14" t="s">
        <v>5845</v>
      </c>
      <c r="AR1565" s="31" t="s">
        <v>5716</v>
      </c>
      <c r="AS1565" s="31" t="s">
        <v>207</v>
      </c>
      <c r="AT1565" s="14" t="s">
        <v>5724</v>
      </c>
      <c r="AU1565" s="31" t="s">
        <v>5858</v>
      </c>
      <c r="AX1565" s="31" t="s">
        <v>5724</v>
      </c>
      <c r="BK1565" s="14" t="str">
        <f t="shared" si="746"/>
        <v/>
      </c>
      <c r="BL1565" s="14" t="str">
        <f t="shared" si="747"/>
        <v/>
      </c>
      <c r="BM1565" s="14" t="str">
        <f t="shared" si="748"/>
        <v/>
      </c>
      <c r="BN1565" s="14"/>
      <c r="BO1565" s="14" t="str">
        <f t="shared" si="738"/>
        <v/>
      </c>
      <c r="BP1565" s="14" t="str">
        <f t="shared" si="739"/>
        <v/>
      </c>
      <c r="BQ1565" s="14"/>
      <c r="BR1565" s="14" t="str">
        <f t="shared" si="749"/>
        <v>TS-F-04:15/
O1010200:24A</v>
      </c>
      <c r="BS1565" s="14" t="str">
        <f t="shared" si="750"/>
        <v>TS-F-04:16/
O1010200:24B</v>
      </c>
      <c r="BW1565" s="31" t="str">
        <f t="shared" si="751"/>
        <v/>
      </c>
      <c r="BX1565" s="31" t="str">
        <f t="shared" si="752"/>
        <v/>
      </c>
      <c r="BY1565" s="31" t="str">
        <f t="shared" si="753"/>
        <v/>
      </c>
      <c r="BZ1565" s="31" t="str">
        <f t="shared" si="754"/>
        <v/>
      </c>
      <c r="CA1565" s="31" t="str">
        <f t="shared" si="755"/>
        <v/>
      </c>
      <c r="CB1565" s="31" t="str">
        <f t="shared" si="756"/>
        <v/>
      </c>
      <c r="CC1565" s="31" t="str">
        <f t="shared" si="757"/>
        <v/>
      </c>
      <c r="CD1565" s="31" t="str">
        <f t="shared" si="758"/>
        <v>24A</v>
      </c>
      <c r="CE1565" s="31" t="e">
        <f t="shared" ca="1" si="759"/>
        <v>#NAME?</v>
      </c>
      <c r="CF1565" s="31" t="e">
        <f t="shared" ca="1" si="760"/>
        <v>#NAME?</v>
      </c>
      <c r="CG1565" s="31" t="e">
        <f t="shared" ca="1" si="761"/>
        <v>#NAME?</v>
      </c>
      <c r="CH1565" s="31" t="e">
        <f t="shared" ca="1" si="762"/>
        <v>#NAME?</v>
      </c>
      <c r="CI1565" s="31" t="e">
        <f t="shared" ca="1" si="763"/>
        <v>#NAME?</v>
      </c>
    </row>
    <row r="1566" spans="1:87" s="31" customFormat="1" ht="30" hidden="1" x14ac:dyDescent="0.25">
      <c r="A1566" s="9" t="s">
        <v>4493</v>
      </c>
      <c r="B1566" s="31" t="s">
        <v>2021</v>
      </c>
      <c r="C1566" s="31" t="s">
        <v>2022</v>
      </c>
      <c r="E1566" s="14" t="s">
        <v>53</v>
      </c>
      <c r="G1566" s="31" t="str">
        <f t="shared" si="740"/>
        <v>Сигнал</v>
      </c>
      <c r="H1566" s="31" t="s">
        <v>2020</v>
      </c>
      <c r="I1566" s="31" t="s">
        <v>4583</v>
      </c>
      <c r="J1566" s="31" t="str">
        <f t="shared" si="735"/>
        <v>DCS_DI_01</v>
      </c>
      <c r="K1566" s="14" t="s">
        <v>5870</v>
      </c>
      <c r="M1566" s="31" t="s">
        <v>2008</v>
      </c>
      <c r="N1566" s="31" t="s">
        <v>113</v>
      </c>
      <c r="O1566" s="31" t="s">
        <v>176</v>
      </c>
      <c r="P1566" s="31" t="s">
        <v>1296</v>
      </c>
      <c r="Q1566" s="31" t="s">
        <v>1991</v>
      </c>
      <c r="R1566" s="31">
        <v>17</v>
      </c>
      <c r="S1566" s="31">
        <v>18</v>
      </c>
      <c r="T1566" s="31" t="s">
        <v>62</v>
      </c>
      <c r="U1566" s="31" t="str">
        <f t="shared" si="764"/>
        <v>24</v>
      </c>
      <c r="V1566" s="14" t="str">
        <f t="shared" si="736"/>
        <v>AVK 2,5 A, AVK 2,5 A</v>
      </c>
      <c r="W1566" s="31" t="str">
        <f t="shared" si="741"/>
        <v/>
      </c>
      <c r="X1566" s="14" t="str">
        <f t="shared" si="742"/>
        <v/>
      </c>
      <c r="Y1566" s="31" t="str">
        <f t="shared" si="743"/>
        <v>O1010200</v>
      </c>
      <c r="Z1566" s="31" t="str">
        <f t="shared" si="744"/>
        <v>TUA711-DIR32</v>
      </c>
      <c r="AA1566" s="14" t="str">
        <f t="shared" si="745"/>
        <v>17-SC-DCS-001/O1010200/ 17-MC-DCS-001</v>
      </c>
      <c r="AB1566" s="31" t="s">
        <v>64</v>
      </c>
      <c r="AC1566" s="31" t="s">
        <v>124</v>
      </c>
      <c r="AD1566" s="31" t="s">
        <v>125</v>
      </c>
      <c r="AE1566" s="31">
        <v>0</v>
      </c>
      <c r="AF1566" s="31" t="s">
        <v>1254</v>
      </c>
      <c r="AG1566" s="31" t="s">
        <v>1670</v>
      </c>
      <c r="AH1566" s="31">
        <v>1</v>
      </c>
      <c r="AI1566" s="31">
        <v>25</v>
      </c>
      <c r="AJ1566" s="31" t="s">
        <v>57</v>
      </c>
      <c r="AK1566" s="31">
        <f t="shared" si="737"/>
        <v>32</v>
      </c>
      <c r="AL1566" s="31" t="s">
        <v>62</v>
      </c>
      <c r="AO1566" s="31" t="s">
        <v>63</v>
      </c>
      <c r="AP1566" s="14" t="s">
        <v>2013</v>
      </c>
      <c r="AQ1566" s="14" t="s">
        <v>5846</v>
      </c>
      <c r="AR1566" s="31" t="s">
        <v>5716</v>
      </c>
      <c r="AS1566" s="31" t="s">
        <v>207</v>
      </c>
      <c r="AT1566" s="14" t="s">
        <v>5724</v>
      </c>
      <c r="AU1566" s="31" t="s">
        <v>5858</v>
      </c>
      <c r="AX1566" s="31" t="s">
        <v>5724</v>
      </c>
      <c r="BK1566" s="14" t="str">
        <f t="shared" si="746"/>
        <v/>
      </c>
      <c r="BL1566" s="14" t="str">
        <f t="shared" si="747"/>
        <v/>
      </c>
      <c r="BM1566" s="14" t="str">
        <f t="shared" si="748"/>
        <v/>
      </c>
      <c r="BN1566" s="14"/>
      <c r="BO1566" s="14" t="str">
        <f t="shared" si="738"/>
        <v/>
      </c>
      <c r="BP1566" s="14" t="str">
        <f t="shared" si="739"/>
        <v/>
      </c>
      <c r="BQ1566" s="14"/>
      <c r="BR1566" s="14" t="str">
        <f t="shared" si="749"/>
        <v>TS-F-04:17/
O1010200:25A</v>
      </c>
      <c r="BS1566" s="14" t="str">
        <f t="shared" si="750"/>
        <v>TS-F-04:18/
O1010200:25B</v>
      </c>
      <c r="BW1566" s="31" t="str">
        <f t="shared" si="751"/>
        <v/>
      </c>
      <c r="BX1566" s="31" t="str">
        <f t="shared" si="752"/>
        <v/>
      </c>
      <c r="BY1566" s="31" t="str">
        <f t="shared" si="753"/>
        <v/>
      </c>
      <c r="BZ1566" s="31" t="str">
        <f t="shared" si="754"/>
        <v/>
      </c>
      <c r="CA1566" s="31" t="str">
        <f t="shared" si="755"/>
        <v/>
      </c>
      <c r="CB1566" s="31" t="str">
        <f t="shared" si="756"/>
        <v/>
      </c>
      <c r="CC1566" s="31" t="str">
        <f t="shared" si="757"/>
        <v/>
      </c>
      <c r="CD1566" s="31" t="str">
        <f t="shared" si="758"/>
        <v>25A</v>
      </c>
      <c r="CE1566" s="31" t="e">
        <f t="shared" ca="1" si="759"/>
        <v>#NAME?</v>
      </c>
      <c r="CF1566" s="31" t="e">
        <f t="shared" ca="1" si="760"/>
        <v>#NAME?</v>
      </c>
      <c r="CG1566" s="31" t="e">
        <f t="shared" ca="1" si="761"/>
        <v>#NAME?</v>
      </c>
      <c r="CH1566" s="31" t="e">
        <f t="shared" ca="1" si="762"/>
        <v>#NAME?</v>
      </c>
      <c r="CI1566" s="31" t="e">
        <f t="shared" ca="1" si="763"/>
        <v>#NAME?</v>
      </c>
    </row>
    <row r="1567" spans="1:87" s="31" customFormat="1" ht="30" hidden="1" x14ac:dyDescent="0.25">
      <c r="A1567" s="9" t="s">
        <v>4493</v>
      </c>
      <c r="B1567" s="31" t="s">
        <v>2023</v>
      </c>
      <c r="C1567" s="31" t="s">
        <v>2024</v>
      </c>
      <c r="E1567" s="14" t="s">
        <v>53</v>
      </c>
      <c r="G1567" s="31" t="str">
        <f t="shared" si="740"/>
        <v>Сигнал</v>
      </c>
      <c r="H1567" s="31" t="s">
        <v>2020</v>
      </c>
      <c r="I1567" s="31" t="s">
        <v>4583</v>
      </c>
      <c r="J1567" s="31" t="str">
        <f t="shared" si="735"/>
        <v>DCS_DI_01</v>
      </c>
      <c r="K1567" s="14" t="s">
        <v>5870</v>
      </c>
      <c r="M1567" s="31" t="s">
        <v>2008</v>
      </c>
      <c r="N1567" s="31" t="s">
        <v>113</v>
      </c>
      <c r="O1567" s="31" t="s">
        <v>182</v>
      </c>
      <c r="P1567" s="31" t="s">
        <v>1296</v>
      </c>
      <c r="Q1567" s="31" t="s">
        <v>1991</v>
      </c>
      <c r="R1567" s="31">
        <v>19</v>
      </c>
      <c r="S1567" s="31">
        <v>20</v>
      </c>
      <c r="T1567" s="31" t="s">
        <v>62</v>
      </c>
      <c r="U1567" s="31" t="str">
        <f t="shared" si="764"/>
        <v>24</v>
      </c>
      <c r="V1567" s="14" t="str">
        <f t="shared" si="736"/>
        <v>AVK 2,5 A, AVK 2,5 A</v>
      </c>
      <c r="W1567" s="31" t="str">
        <f t="shared" si="741"/>
        <v/>
      </c>
      <c r="X1567" s="14" t="str">
        <f t="shared" si="742"/>
        <v/>
      </c>
      <c r="Y1567" s="31" t="str">
        <f t="shared" si="743"/>
        <v>O1010200</v>
      </c>
      <c r="Z1567" s="31" t="str">
        <f t="shared" si="744"/>
        <v>TUA711-DIR32</v>
      </c>
      <c r="AA1567" s="14" t="str">
        <f t="shared" si="745"/>
        <v>17-SC-DCS-001/O1010200/ 17-MC-DCS-001</v>
      </c>
      <c r="AB1567" s="31" t="s">
        <v>64</v>
      </c>
      <c r="AC1567" s="31" t="s">
        <v>124</v>
      </c>
      <c r="AD1567" s="31" t="s">
        <v>125</v>
      </c>
      <c r="AE1567" s="31">
        <v>0</v>
      </c>
      <c r="AF1567" s="31" t="s">
        <v>1254</v>
      </c>
      <c r="AG1567" s="31" t="s">
        <v>1670</v>
      </c>
      <c r="AH1567" s="31">
        <v>1</v>
      </c>
      <c r="AI1567" s="31">
        <v>26</v>
      </c>
      <c r="AJ1567" s="31" t="s">
        <v>57</v>
      </c>
      <c r="AK1567" s="31">
        <f t="shared" si="737"/>
        <v>32</v>
      </c>
      <c r="AL1567" s="31" t="s">
        <v>62</v>
      </c>
      <c r="AO1567" s="31" t="s">
        <v>63</v>
      </c>
      <c r="AP1567" s="14" t="s">
        <v>2017</v>
      </c>
      <c r="AQ1567" s="14" t="s">
        <v>5847</v>
      </c>
      <c r="AR1567" s="31" t="s">
        <v>5716</v>
      </c>
      <c r="AS1567" s="31" t="s">
        <v>207</v>
      </c>
      <c r="AT1567" s="14" t="s">
        <v>5724</v>
      </c>
      <c r="AU1567" s="31" t="s">
        <v>5858</v>
      </c>
      <c r="AX1567" s="31" t="s">
        <v>5724</v>
      </c>
      <c r="BK1567" s="14" t="str">
        <f t="shared" si="746"/>
        <v/>
      </c>
      <c r="BL1567" s="14" t="str">
        <f t="shared" si="747"/>
        <v/>
      </c>
      <c r="BM1567" s="14" t="str">
        <f t="shared" si="748"/>
        <v/>
      </c>
      <c r="BN1567" s="14"/>
      <c r="BO1567" s="14" t="str">
        <f t="shared" si="738"/>
        <v/>
      </c>
      <c r="BP1567" s="14" t="str">
        <f t="shared" si="739"/>
        <v/>
      </c>
      <c r="BQ1567" s="14"/>
      <c r="BR1567" s="14" t="str">
        <f t="shared" si="749"/>
        <v>TS-F-04:19/
O1010200:26A</v>
      </c>
      <c r="BS1567" s="14" t="str">
        <f t="shared" si="750"/>
        <v>TS-F-04:20/
O1010200:26B</v>
      </c>
      <c r="BW1567" s="31" t="str">
        <f t="shared" si="751"/>
        <v/>
      </c>
      <c r="BX1567" s="31" t="str">
        <f t="shared" si="752"/>
        <v/>
      </c>
      <c r="BY1567" s="31" t="str">
        <f t="shared" si="753"/>
        <v/>
      </c>
      <c r="BZ1567" s="31" t="str">
        <f t="shared" si="754"/>
        <v/>
      </c>
      <c r="CA1567" s="31" t="str">
        <f t="shared" si="755"/>
        <v/>
      </c>
      <c r="CB1567" s="31" t="str">
        <f t="shared" si="756"/>
        <v/>
      </c>
      <c r="CC1567" s="31" t="str">
        <f t="shared" si="757"/>
        <v/>
      </c>
      <c r="CD1567" s="31" t="str">
        <f t="shared" si="758"/>
        <v>26A</v>
      </c>
      <c r="CE1567" s="31" t="e">
        <f t="shared" ca="1" si="759"/>
        <v>#NAME?</v>
      </c>
      <c r="CF1567" s="31" t="e">
        <f t="shared" ca="1" si="760"/>
        <v>#NAME?</v>
      </c>
      <c r="CG1567" s="31" t="e">
        <f t="shared" ca="1" si="761"/>
        <v>#NAME?</v>
      </c>
      <c r="CH1567" s="31" t="e">
        <f t="shared" ca="1" si="762"/>
        <v>#NAME?</v>
      </c>
      <c r="CI1567" s="31" t="e">
        <f t="shared" ca="1" si="763"/>
        <v>#NAME?</v>
      </c>
    </row>
    <row r="1568" spans="1:87" s="31" customFormat="1" ht="30" hidden="1" x14ac:dyDescent="0.25">
      <c r="A1568" s="9" t="s">
        <v>4493</v>
      </c>
      <c r="B1568" s="31" t="s">
        <v>4312</v>
      </c>
      <c r="C1568" s="31" t="s">
        <v>4313</v>
      </c>
      <c r="E1568" s="14" t="s">
        <v>53</v>
      </c>
      <c r="G1568" s="31" t="str">
        <f t="shared" si="740"/>
        <v>Сигнал</v>
      </c>
      <c r="H1568" s="31" t="s">
        <v>1730</v>
      </c>
      <c r="I1568" s="31" t="s">
        <v>4582</v>
      </c>
      <c r="J1568" s="31" t="str">
        <f t="shared" si="735"/>
        <v>DCS_DI_01</v>
      </c>
      <c r="K1568" s="14" t="s">
        <v>5867</v>
      </c>
      <c r="M1568" s="31" t="s">
        <v>4285</v>
      </c>
      <c r="N1568" s="31" t="s">
        <v>113</v>
      </c>
      <c r="O1568" s="31" t="s">
        <v>170</v>
      </c>
      <c r="P1568" s="31" t="s">
        <v>1686</v>
      </c>
      <c r="Q1568" s="31" t="s">
        <v>4286</v>
      </c>
      <c r="R1568" s="31">
        <v>15</v>
      </c>
      <c r="S1568" s="31">
        <v>16</v>
      </c>
      <c r="T1568" s="31" t="s">
        <v>62</v>
      </c>
      <c r="U1568" s="31" t="str">
        <f t="shared" si="764"/>
        <v>24</v>
      </c>
      <c r="V1568" s="14" t="str">
        <f t="shared" si="736"/>
        <v>AVK 2,5 A, AVK 2,5 A</v>
      </c>
      <c r="W1568" s="31" t="str">
        <f t="shared" si="741"/>
        <v/>
      </c>
      <c r="X1568" s="14" t="str">
        <f t="shared" si="742"/>
        <v/>
      </c>
      <c r="Y1568" s="31" t="str">
        <f t="shared" si="743"/>
        <v>O1011113</v>
      </c>
      <c r="Z1568" s="31" t="str">
        <f t="shared" si="744"/>
        <v>TUA711-DIR32</v>
      </c>
      <c r="AA1568" s="14" t="str">
        <f t="shared" si="745"/>
        <v>17-SC-DCS-002/O1011113/ 17-MC-DCS-007</v>
      </c>
      <c r="AB1568" s="31" t="s">
        <v>64</v>
      </c>
      <c r="AC1568" s="31" t="s">
        <v>54</v>
      </c>
      <c r="AD1568" s="31" t="s">
        <v>125</v>
      </c>
      <c r="AE1568" s="31">
        <v>1</v>
      </c>
      <c r="AF1568" s="31" t="s">
        <v>55</v>
      </c>
      <c r="AG1568" s="31" t="s">
        <v>1684</v>
      </c>
      <c r="AH1568" s="31">
        <v>14</v>
      </c>
      <c r="AI1568" s="31">
        <v>19</v>
      </c>
      <c r="AJ1568" s="31" t="s">
        <v>57</v>
      </c>
      <c r="AK1568" s="31">
        <f t="shared" si="737"/>
        <v>32</v>
      </c>
      <c r="AL1568" s="16">
        <v>0.1</v>
      </c>
      <c r="AO1568" s="31" t="s">
        <v>63</v>
      </c>
      <c r="AP1568" s="31" t="s">
        <v>4315</v>
      </c>
      <c r="AQ1568" s="14" t="s">
        <v>4314</v>
      </c>
      <c r="AR1568" s="31" t="s">
        <v>5716</v>
      </c>
      <c r="AS1568" s="31" t="s">
        <v>207</v>
      </c>
      <c r="AT1568" s="14" t="s">
        <v>5724</v>
      </c>
      <c r="AU1568" s="31" t="s">
        <v>5859</v>
      </c>
      <c r="AV1568" s="31" t="s">
        <v>5823</v>
      </c>
      <c r="AW1568" s="31" t="s">
        <v>5824</v>
      </c>
      <c r="AX1568" s="31" t="s">
        <v>5724</v>
      </c>
      <c r="BK1568" s="14" t="str">
        <f t="shared" si="746"/>
        <v/>
      </c>
      <c r="BL1568" s="14" t="str">
        <f t="shared" si="747"/>
        <v/>
      </c>
      <c r="BM1568" s="14" t="str">
        <f t="shared" si="748"/>
        <v/>
      </c>
      <c r="BN1568" s="14"/>
      <c r="BO1568" s="14" t="str">
        <f t="shared" si="738"/>
        <v/>
      </c>
      <c r="BP1568" s="14" t="str">
        <f t="shared" si="739"/>
        <v/>
      </c>
      <c r="BQ1568" s="14"/>
      <c r="BR1568" s="14" t="str">
        <f t="shared" si="749"/>
        <v>TS-F-10:15/
O1011113:19A</v>
      </c>
      <c r="BS1568" s="14" t="str">
        <f t="shared" si="750"/>
        <v>TS-F-10:16/
O1011113:19B</v>
      </c>
      <c r="BW1568" s="31" t="str">
        <f t="shared" si="751"/>
        <v/>
      </c>
      <c r="BX1568" s="31" t="str">
        <f t="shared" si="752"/>
        <v/>
      </c>
      <c r="BY1568" s="31" t="str">
        <f t="shared" si="753"/>
        <v/>
      </c>
      <c r="BZ1568" s="31" t="str">
        <f t="shared" si="754"/>
        <v/>
      </c>
      <c r="CA1568" s="31" t="str">
        <f t="shared" si="755"/>
        <v/>
      </c>
      <c r="CB1568" s="31" t="str">
        <f t="shared" si="756"/>
        <v/>
      </c>
      <c r="CC1568" s="31" t="str">
        <f t="shared" si="757"/>
        <v/>
      </c>
      <c r="CD1568" s="31" t="str">
        <f t="shared" si="758"/>
        <v>19A</v>
      </c>
      <c r="CE1568" s="31" t="e">
        <f t="shared" ca="1" si="759"/>
        <v>#NAME?</v>
      </c>
      <c r="CF1568" s="31" t="e">
        <f t="shared" ca="1" si="760"/>
        <v>#NAME?</v>
      </c>
      <c r="CG1568" s="31" t="e">
        <f t="shared" ca="1" si="761"/>
        <v>#NAME?</v>
      </c>
      <c r="CH1568" s="31" t="e">
        <f t="shared" ca="1" si="762"/>
        <v>#NAME?</v>
      </c>
      <c r="CI1568" s="31" t="e">
        <f t="shared" ca="1" si="763"/>
        <v>#NAME?</v>
      </c>
    </row>
    <row r="1569" spans="1:87" s="31" customFormat="1" ht="30" hidden="1" x14ac:dyDescent="0.25">
      <c r="A1569" s="9" t="s">
        <v>4493</v>
      </c>
      <c r="B1569" s="31" t="s">
        <v>4316</v>
      </c>
      <c r="C1569" s="31" t="s">
        <v>4317</v>
      </c>
      <c r="E1569" s="14" t="s">
        <v>53</v>
      </c>
      <c r="G1569" s="31" t="str">
        <f t="shared" si="740"/>
        <v>Сигнал</v>
      </c>
      <c r="H1569" s="31" t="s">
        <v>1730</v>
      </c>
      <c r="I1569" s="31" t="s">
        <v>4582</v>
      </c>
      <c r="J1569" s="31" t="str">
        <f t="shared" si="735"/>
        <v>DCS_DI_01</v>
      </c>
      <c r="K1569" s="14" t="s">
        <v>5867</v>
      </c>
      <c r="M1569" s="31" t="s">
        <v>4285</v>
      </c>
      <c r="N1569" s="31" t="s">
        <v>113</v>
      </c>
      <c r="O1569" s="31" t="s">
        <v>176</v>
      </c>
      <c r="P1569" s="31" t="s">
        <v>1686</v>
      </c>
      <c r="Q1569" s="31" t="s">
        <v>4286</v>
      </c>
      <c r="R1569" s="31">
        <v>17</v>
      </c>
      <c r="S1569" s="31">
        <v>18</v>
      </c>
      <c r="T1569" s="31" t="s">
        <v>62</v>
      </c>
      <c r="U1569" s="31" t="str">
        <f t="shared" si="764"/>
        <v>24</v>
      </c>
      <c r="V1569" s="14" t="str">
        <f t="shared" si="736"/>
        <v>AVK 2,5 A, AVK 2,5 A</v>
      </c>
      <c r="W1569" s="31" t="str">
        <f t="shared" si="741"/>
        <v/>
      </c>
      <c r="X1569" s="14" t="str">
        <f t="shared" si="742"/>
        <v/>
      </c>
      <c r="Y1569" s="31" t="str">
        <f t="shared" si="743"/>
        <v>O1011113</v>
      </c>
      <c r="Z1569" s="31" t="str">
        <f t="shared" si="744"/>
        <v>TUA711-DIR32</v>
      </c>
      <c r="AA1569" s="14" t="str">
        <f t="shared" si="745"/>
        <v>17-SC-DCS-002/O1011113/ 17-MC-DCS-007</v>
      </c>
      <c r="AB1569" s="31" t="s">
        <v>64</v>
      </c>
      <c r="AC1569" s="31" t="s">
        <v>54</v>
      </c>
      <c r="AD1569" s="31" t="s">
        <v>125</v>
      </c>
      <c r="AE1569" s="31">
        <v>1</v>
      </c>
      <c r="AF1569" s="31" t="s">
        <v>55</v>
      </c>
      <c r="AG1569" s="31" t="s">
        <v>1684</v>
      </c>
      <c r="AH1569" s="31">
        <v>14</v>
      </c>
      <c r="AI1569" s="31">
        <v>20</v>
      </c>
      <c r="AJ1569" s="31" t="s">
        <v>57</v>
      </c>
      <c r="AK1569" s="31">
        <f t="shared" si="737"/>
        <v>32</v>
      </c>
      <c r="AL1569" s="16">
        <v>0.1</v>
      </c>
      <c r="AO1569" s="31" t="s">
        <v>63</v>
      </c>
      <c r="AP1569" s="31" t="s">
        <v>4319</v>
      </c>
      <c r="AQ1569" s="14" t="s">
        <v>4318</v>
      </c>
      <c r="AR1569" s="31" t="s">
        <v>5716</v>
      </c>
      <c r="AS1569" s="31" t="s">
        <v>207</v>
      </c>
      <c r="AT1569" s="14" t="s">
        <v>5724</v>
      </c>
      <c r="AU1569" s="31" t="s">
        <v>5859</v>
      </c>
      <c r="AV1569" s="31" t="s">
        <v>5823</v>
      </c>
      <c r="AW1569" s="31" t="s">
        <v>5824</v>
      </c>
      <c r="AX1569" s="31" t="s">
        <v>5724</v>
      </c>
      <c r="BK1569" s="14" t="str">
        <f t="shared" si="746"/>
        <v/>
      </c>
      <c r="BL1569" s="14" t="str">
        <f t="shared" si="747"/>
        <v/>
      </c>
      <c r="BM1569" s="14" t="str">
        <f t="shared" si="748"/>
        <v/>
      </c>
      <c r="BN1569" s="14"/>
      <c r="BO1569" s="14" t="str">
        <f t="shared" si="738"/>
        <v/>
      </c>
      <c r="BP1569" s="14" t="str">
        <f t="shared" si="739"/>
        <v/>
      </c>
      <c r="BQ1569" s="14"/>
      <c r="BR1569" s="14" t="str">
        <f t="shared" si="749"/>
        <v>TS-F-10:17/
O1011113:20A</v>
      </c>
      <c r="BS1569" s="14" t="str">
        <f t="shared" si="750"/>
        <v>TS-F-10:18/
O1011113:20B</v>
      </c>
      <c r="BW1569" s="31" t="str">
        <f t="shared" si="751"/>
        <v/>
      </c>
      <c r="BX1569" s="31" t="str">
        <f t="shared" si="752"/>
        <v/>
      </c>
      <c r="BY1569" s="31" t="str">
        <f t="shared" si="753"/>
        <v/>
      </c>
      <c r="BZ1569" s="31" t="str">
        <f t="shared" si="754"/>
        <v/>
      </c>
      <c r="CA1569" s="31" t="str">
        <f t="shared" si="755"/>
        <v/>
      </c>
      <c r="CB1569" s="31" t="str">
        <f t="shared" si="756"/>
        <v/>
      </c>
      <c r="CC1569" s="31" t="str">
        <f t="shared" si="757"/>
        <v/>
      </c>
      <c r="CD1569" s="31" t="str">
        <f t="shared" si="758"/>
        <v>20A</v>
      </c>
      <c r="CE1569" s="31" t="e">
        <f t="shared" ca="1" si="759"/>
        <v>#NAME?</v>
      </c>
      <c r="CF1569" s="31" t="e">
        <f t="shared" ca="1" si="760"/>
        <v>#NAME?</v>
      </c>
      <c r="CG1569" s="31" t="e">
        <f t="shared" ca="1" si="761"/>
        <v>#NAME?</v>
      </c>
      <c r="CH1569" s="31" t="e">
        <f t="shared" ca="1" si="762"/>
        <v>#NAME?</v>
      </c>
      <c r="CI1569" s="31" t="e">
        <f t="shared" ca="1" si="763"/>
        <v>#NAME?</v>
      </c>
    </row>
    <row r="1570" spans="1:87" s="31" customFormat="1" ht="30" hidden="1" x14ac:dyDescent="0.25">
      <c r="A1570" s="9" t="s">
        <v>4493</v>
      </c>
      <c r="B1570" s="31" t="s">
        <v>4304</v>
      </c>
      <c r="C1570" s="31" t="s">
        <v>4305</v>
      </c>
      <c r="E1570" s="14" t="s">
        <v>53</v>
      </c>
      <c r="G1570" s="31" t="str">
        <f t="shared" si="740"/>
        <v>Сигнал</v>
      </c>
      <c r="H1570" s="31" t="s">
        <v>1730</v>
      </c>
      <c r="I1570" s="31" t="s">
        <v>4582</v>
      </c>
      <c r="J1570" s="31" t="str">
        <f t="shared" si="735"/>
        <v>DCS_DI_01</v>
      </c>
      <c r="K1570" s="14" t="s">
        <v>5867</v>
      </c>
      <c r="M1570" s="31" t="s">
        <v>4285</v>
      </c>
      <c r="N1570" s="31" t="s">
        <v>113</v>
      </c>
      <c r="O1570" s="31" t="s">
        <v>160</v>
      </c>
      <c r="P1570" s="31" t="s">
        <v>1686</v>
      </c>
      <c r="Q1570" s="31" t="s">
        <v>4286</v>
      </c>
      <c r="R1570" s="31">
        <v>11</v>
      </c>
      <c r="S1570" s="31">
        <v>12</v>
      </c>
      <c r="T1570" s="31" t="s">
        <v>62</v>
      </c>
      <c r="U1570" s="31" t="str">
        <f t="shared" si="764"/>
        <v>24</v>
      </c>
      <c r="V1570" s="14" t="str">
        <f t="shared" si="736"/>
        <v>AVK 2,5 A, AVK 2,5 A</v>
      </c>
      <c r="W1570" s="31" t="str">
        <f t="shared" si="741"/>
        <v/>
      </c>
      <c r="X1570" s="14" t="str">
        <f t="shared" si="742"/>
        <v/>
      </c>
      <c r="Y1570" s="31" t="str">
        <f t="shared" si="743"/>
        <v>O1011113</v>
      </c>
      <c r="Z1570" s="31" t="str">
        <f t="shared" si="744"/>
        <v>TUA711-DIR32</v>
      </c>
      <c r="AA1570" s="14" t="str">
        <f t="shared" si="745"/>
        <v>17-SC-DCS-002/O1011113/ 17-MC-DCS-007</v>
      </c>
      <c r="AB1570" s="31" t="s">
        <v>64</v>
      </c>
      <c r="AC1570" s="31" t="s">
        <v>54</v>
      </c>
      <c r="AD1570" s="31" t="s">
        <v>125</v>
      </c>
      <c r="AE1570" s="31">
        <v>1</v>
      </c>
      <c r="AF1570" s="31" t="s">
        <v>55</v>
      </c>
      <c r="AG1570" s="31" t="s">
        <v>1684</v>
      </c>
      <c r="AH1570" s="31">
        <v>14</v>
      </c>
      <c r="AI1570" s="31">
        <v>17</v>
      </c>
      <c r="AJ1570" s="31" t="s">
        <v>57</v>
      </c>
      <c r="AK1570" s="31">
        <f t="shared" si="737"/>
        <v>32</v>
      </c>
      <c r="AL1570" s="16">
        <v>0.1</v>
      </c>
      <c r="AO1570" s="31" t="s">
        <v>63</v>
      </c>
      <c r="AP1570" s="31" t="s">
        <v>4307</v>
      </c>
      <c r="AQ1570" s="14" t="s">
        <v>4306</v>
      </c>
      <c r="AR1570" s="31" t="s">
        <v>5716</v>
      </c>
      <c r="AS1570" s="31" t="s">
        <v>207</v>
      </c>
      <c r="AT1570" s="14" t="s">
        <v>5724</v>
      </c>
      <c r="AU1570" s="31" t="s">
        <v>5859</v>
      </c>
      <c r="AV1570" s="31" t="s">
        <v>5823</v>
      </c>
      <c r="AW1570" s="31" t="s">
        <v>5824</v>
      </c>
      <c r="AX1570" s="31" t="s">
        <v>5724</v>
      </c>
      <c r="BK1570" s="14" t="str">
        <f t="shared" si="746"/>
        <v/>
      </c>
      <c r="BL1570" s="14" t="str">
        <f t="shared" si="747"/>
        <v/>
      </c>
      <c r="BM1570" s="14" t="str">
        <f t="shared" si="748"/>
        <v/>
      </c>
      <c r="BN1570" s="14"/>
      <c r="BO1570" s="14" t="str">
        <f t="shared" si="738"/>
        <v/>
      </c>
      <c r="BP1570" s="14" t="str">
        <f t="shared" si="739"/>
        <v/>
      </c>
      <c r="BQ1570" s="14"/>
      <c r="BR1570" s="14" t="str">
        <f t="shared" si="749"/>
        <v>TS-F-10:11/
O1011113:17A</v>
      </c>
      <c r="BS1570" s="14" t="str">
        <f t="shared" si="750"/>
        <v>TS-F-10:12/
O1011113:17B</v>
      </c>
      <c r="BW1570" s="31" t="str">
        <f t="shared" si="751"/>
        <v/>
      </c>
      <c r="BX1570" s="31" t="str">
        <f t="shared" si="752"/>
        <v/>
      </c>
      <c r="BY1570" s="31" t="str">
        <f t="shared" si="753"/>
        <v/>
      </c>
      <c r="BZ1570" s="31" t="str">
        <f t="shared" si="754"/>
        <v/>
      </c>
      <c r="CA1570" s="31" t="str">
        <f t="shared" si="755"/>
        <v/>
      </c>
      <c r="CB1570" s="31" t="str">
        <f t="shared" si="756"/>
        <v/>
      </c>
      <c r="CC1570" s="31" t="str">
        <f t="shared" si="757"/>
        <v/>
      </c>
      <c r="CD1570" s="31" t="str">
        <f t="shared" si="758"/>
        <v>17A</v>
      </c>
      <c r="CE1570" s="31" t="e">
        <f t="shared" ca="1" si="759"/>
        <v>#NAME?</v>
      </c>
      <c r="CF1570" s="31" t="e">
        <f t="shared" ca="1" si="760"/>
        <v>#NAME?</v>
      </c>
      <c r="CG1570" s="31" t="e">
        <f t="shared" ca="1" si="761"/>
        <v>#NAME?</v>
      </c>
      <c r="CH1570" s="31" t="e">
        <f t="shared" ca="1" si="762"/>
        <v>#NAME?</v>
      </c>
      <c r="CI1570" s="31" t="e">
        <f t="shared" ca="1" si="763"/>
        <v>#NAME?</v>
      </c>
    </row>
    <row r="1571" spans="1:87" s="31" customFormat="1" ht="30" hidden="1" x14ac:dyDescent="0.25">
      <c r="A1571" s="9" t="s">
        <v>4493</v>
      </c>
      <c r="B1571" s="31" t="s">
        <v>4308</v>
      </c>
      <c r="C1571" s="31" t="s">
        <v>4309</v>
      </c>
      <c r="E1571" s="14" t="s">
        <v>53</v>
      </c>
      <c r="G1571" s="31" t="str">
        <f t="shared" si="740"/>
        <v>Сигнал</v>
      </c>
      <c r="H1571" s="31" t="s">
        <v>1730</v>
      </c>
      <c r="I1571" s="31" t="s">
        <v>4582</v>
      </c>
      <c r="J1571" s="31" t="str">
        <f t="shared" si="735"/>
        <v>DCS_DI_01</v>
      </c>
      <c r="K1571" s="14" t="s">
        <v>5867</v>
      </c>
      <c r="M1571" s="31" t="s">
        <v>4285</v>
      </c>
      <c r="N1571" s="31" t="s">
        <v>113</v>
      </c>
      <c r="O1571" s="31" t="s">
        <v>165</v>
      </c>
      <c r="P1571" s="31" t="s">
        <v>1686</v>
      </c>
      <c r="Q1571" s="31" t="s">
        <v>4286</v>
      </c>
      <c r="R1571" s="31">
        <v>13</v>
      </c>
      <c r="S1571" s="31">
        <v>14</v>
      </c>
      <c r="T1571" s="31" t="s">
        <v>62</v>
      </c>
      <c r="U1571" s="31" t="str">
        <f t="shared" si="764"/>
        <v>24</v>
      </c>
      <c r="V1571" s="14" t="str">
        <f t="shared" si="736"/>
        <v>AVK 2,5 A, AVK 2,5 A</v>
      </c>
      <c r="W1571" s="31" t="str">
        <f t="shared" si="741"/>
        <v/>
      </c>
      <c r="X1571" s="14" t="str">
        <f t="shared" si="742"/>
        <v/>
      </c>
      <c r="Y1571" s="31" t="str">
        <f t="shared" si="743"/>
        <v>O1011113</v>
      </c>
      <c r="Z1571" s="31" t="str">
        <f t="shared" si="744"/>
        <v>TUA711-DIR32</v>
      </c>
      <c r="AA1571" s="14" t="str">
        <f t="shared" si="745"/>
        <v>17-SC-DCS-002/O1011113/ 17-MC-DCS-007</v>
      </c>
      <c r="AB1571" s="31" t="s">
        <v>64</v>
      </c>
      <c r="AC1571" s="31" t="s">
        <v>54</v>
      </c>
      <c r="AD1571" s="31" t="s">
        <v>125</v>
      </c>
      <c r="AE1571" s="31">
        <v>1</v>
      </c>
      <c r="AF1571" s="31" t="s">
        <v>55</v>
      </c>
      <c r="AG1571" s="31" t="s">
        <v>1684</v>
      </c>
      <c r="AH1571" s="31">
        <v>14</v>
      </c>
      <c r="AI1571" s="31">
        <v>18</v>
      </c>
      <c r="AJ1571" s="31" t="s">
        <v>57</v>
      </c>
      <c r="AK1571" s="31">
        <f t="shared" si="737"/>
        <v>32</v>
      </c>
      <c r="AL1571" s="16">
        <v>0.1</v>
      </c>
      <c r="AO1571" s="31" t="s">
        <v>63</v>
      </c>
      <c r="AP1571" s="31" t="s">
        <v>4311</v>
      </c>
      <c r="AQ1571" s="14" t="s">
        <v>4310</v>
      </c>
      <c r="AR1571" s="31" t="s">
        <v>5716</v>
      </c>
      <c r="AS1571" s="31" t="s">
        <v>207</v>
      </c>
      <c r="AT1571" s="14" t="s">
        <v>5724</v>
      </c>
      <c r="AU1571" s="31" t="s">
        <v>5859</v>
      </c>
      <c r="AV1571" s="31" t="s">
        <v>5823</v>
      </c>
      <c r="AW1571" s="31" t="s">
        <v>5824</v>
      </c>
      <c r="AX1571" s="31" t="s">
        <v>5724</v>
      </c>
      <c r="BK1571" s="14" t="str">
        <f t="shared" si="746"/>
        <v/>
      </c>
      <c r="BL1571" s="14" t="str">
        <f t="shared" si="747"/>
        <v/>
      </c>
      <c r="BM1571" s="14" t="str">
        <f t="shared" si="748"/>
        <v/>
      </c>
      <c r="BN1571" s="14"/>
      <c r="BO1571" s="14" t="str">
        <f t="shared" si="738"/>
        <v/>
      </c>
      <c r="BP1571" s="14" t="str">
        <f t="shared" si="739"/>
        <v/>
      </c>
      <c r="BQ1571" s="14"/>
      <c r="BR1571" s="14" t="str">
        <f t="shared" si="749"/>
        <v>TS-F-10:13/
O1011113:18A</v>
      </c>
      <c r="BS1571" s="14" t="str">
        <f t="shared" si="750"/>
        <v>TS-F-10:14/
O1011113:18B</v>
      </c>
      <c r="BW1571" s="31" t="str">
        <f t="shared" si="751"/>
        <v/>
      </c>
      <c r="BX1571" s="31" t="str">
        <f t="shared" si="752"/>
        <v/>
      </c>
      <c r="BY1571" s="31" t="str">
        <f t="shared" si="753"/>
        <v/>
      </c>
      <c r="BZ1571" s="31" t="str">
        <f t="shared" si="754"/>
        <v/>
      </c>
      <c r="CA1571" s="31" t="str">
        <f t="shared" si="755"/>
        <v/>
      </c>
      <c r="CB1571" s="31" t="str">
        <f t="shared" si="756"/>
        <v/>
      </c>
      <c r="CC1571" s="31" t="str">
        <f t="shared" si="757"/>
        <v/>
      </c>
      <c r="CD1571" s="31" t="str">
        <f t="shared" si="758"/>
        <v>18A</v>
      </c>
      <c r="CE1571" s="31" t="e">
        <f t="shared" ca="1" si="759"/>
        <v>#NAME?</v>
      </c>
      <c r="CF1571" s="31" t="e">
        <f t="shared" ca="1" si="760"/>
        <v>#NAME?</v>
      </c>
      <c r="CG1571" s="31" t="e">
        <f t="shared" ca="1" si="761"/>
        <v>#NAME?</v>
      </c>
      <c r="CH1571" s="31" t="e">
        <f t="shared" ca="1" si="762"/>
        <v>#NAME?</v>
      </c>
      <c r="CI1571" s="31" t="e">
        <f t="shared" ca="1" si="763"/>
        <v>#NAME?</v>
      </c>
    </row>
    <row r="1572" spans="1:87" s="31" customFormat="1" ht="30" hidden="1" x14ac:dyDescent="0.25">
      <c r="A1572" s="9" t="s">
        <v>4493</v>
      </c>
      <c r="B1572" s="31" t="s">
        <v>4300</v>
      </c>
      <c r="C1572" s="31" t="s">
        <v>4301</v>
      </c>
      <c r="E1572" s="14" t="s">
        <v>53</v>
      </c>
      <c r="G1572" s="31" t="str">
        <f t="shared" si="740"/>
        <v>Сигнал</v>
      </c>
      <c r="H1572" s="31" t="s">
        <v>1730</v>
      </c>
      <c r="I1572" s="31" t="s">
        <v>4582</v>
      </c>
      <c r="J1572" s="31" t="str">
        <f t="shared" si="735"/>
        <v>DCS_DI_01</v>
      </c>
      <c r="K1572" s="14" t="s">
        <v>5867</v>
      </c>
      <c r="M1572" s="31" t="s">
        <v>4285</v>
      </c>
      <c r="N1572" s="31" t="s">
        <v>113</v>
      </c>
      <c r="O1572" s="31" t="s">
        <v>155</v>
      </c>
      <c r="P1572" s="31" t="s">
        <v>1686</v>
      </c>
      <c r="Q1572" s="31" t="s">
        <v>4286</v>
      </c>
      <c r="R1572" s="31">
        <v>9</v>
      </c>
      <c r="S1572" s="31">
        <v>10</v>
      </c>
      <c r="T1572" s="31" t="s">
        <v>62</v>
      </c>
      <c r="U1572" s="31" t="str">
        <f t="shared" si="764"/>
        <v>24</v>
      </c>
      <c r="V1572" s="14" t="str">
        <f t="shared" si="736"/>
        <v>AVK 2,5 A, AVK 2,5 A</v>
      </c>
      <c r="W1572" s="31" t="str">
        <f t="shared" si="741"/>
        <v/>
      </c>
      <c r="X1572" s="14" t="str">
        <f t="shared" si="742"/>
        <v/>
      </c>
      <c r="Y1572" s="31" t="str">
        <f t="shared" si="743"/>
        <v>O1011113</v>
      </c>
      <c r="Z1572" s="31" t="str">
        <f t="shared" si="744"/>
        <v>TUA711-DIR32</v>
      </c>
      <c r="AA1572" s="14" t="str">
        <f t="shared" si="745"/>
        <v>17-SC-DCS-002/O1011113/ 17-MC-DCS-007</v>
      </c>
      <c r="AB1572" s="31" t="s">
        <v>64</v>
      </c>
      <c r="AC1572" s="31" t="s">
        <v>54</v>
      </c>
      <c r="AD1572" s="31" t="s">
        <v>125</v>
      </c>
      <c r="AE1572" s="31">
        <v>1</v>
      </c>
      <c r="AF1572" s="31" t="s">
        <v>55</v>
      </c>
      <c r="AG1572" s="31" t="s">
        <v>1684</v>
      </c>
      <c r="AH1572" s="31">
        <v>14</v>
      </c>
      <c r="AI1572" s="31">
        <v>16</v>
      </c>
      <c r="AJ1572" s="31" t="s">
        <v>57</v>
      </c>
      <c r="AK1572" s="31">
        <f t="shared" si="737"/>
        <v>32</v>
      </c>
      <c r="AL1572" s="16">
        <v>0.1</v>
      </c>
      <c r="AO1572" s="31" t="s">
        <v>63</v>
      </c>
      <c r="AP1572" s="31" t="s">
        <v>4303</v>
      </c>
      <c r="AQ1572" s="14" t="s">
        <v>4302</v>
      </c>
      <c r="AR1572" s="31" t="s">
        <v>5716</v>
      </c>
      <c r="AS1572" s="31" t="s">
        <v>207</v>
      </c>
      <c r="AT1572" s="14" t="s">
        <v>5724</v>
      </c>
      <c r="AU1572" s="31" t="s">
        <v>5859</v>
      </c>
      <c r="AV1572" s="31" t="s">
        <v>5823</v>
      </c>
      <c r="AW1572" s="31" t="s">
        <v>5824</v>
      </c>
      <c r="AX1572" s="31" t="s">
        <v>5724</v>
      </c>
      <c r="BK1572" s="14" t="str">
        <f t="shared" si="746"/>
        <v/>
      </c>
      <c r="BL1572" s="14" t="str">
        <f t="shared" si="747"/>
        <v/>
      </c>
      <c r="BM1572" s="14" t="str">
        <f t="shared" si="748"/>
        <v/>
      </c>
      <c r="BN1572" s="14"/>
      <c r="BO1572" s="14" t="str">
        <f t="shared" si="738"/>
        <v/>
      </c>
      <c r="BP1572" s="14" t="str">
        <f t="shared" si="739"/>
        <v/>
      </c>
      <c r="BQ1572" s="14"/>
      <c r="BR1572" s="14" t="str">
        <f t="shared" si="749"/>
        <v>TS-F-10:9/
O1011113:16A</v>
      </c>
      <c r="BS1572" s="14" t="str">
        <f t="shared" si="750"/>
        <v>TS-F-10:10/
O1011113:16B</v>
      </c>
      <c r="BW1572" s="31" t="str">
        <f t="shared" si="751"/>
        <v/>
      </c>
      <c r="BX1572" s="31" t="str">
        <f t="shared" si="752"/>
        <v/>
      </c>
      <c r="BY1572" s="31" t="str">
        <f t="shared" si="753"/>
        <v/>
      </c>
      <c r="BZ1572" s="31" t="str">
        <f t="shared" si="754"/>
        <v/>
      </c>
      <c r="CA1572" s="31" t="str">
        <f t="shared" si="755"/>
        <v/>
      </c>
      <c r="CB1572" s="31" t="str">
        <f t="shared" si="756"/>
        <v/>
      </c>
      <c r="CC1572" s="31" t="str">
        <f t="shared" si="757"/>
        <v/>
      </c>
      <c r="CD1572" s="31" t="str">
        <f t="shared" si="758"/>
        <v>16A</v>
      </c>
      <c r="CE1572" s="31" t="e">
        <f t="shared" ca="1" si="759"/>
        <v>#NAME?</v>
      </c>
      <c r="CF1572" s="31" t="e">
        <f t="shared" ca="1" si="760"/>
        <v>#NAME?</v>
      </c>
      <c r="CG1572" s="31" t="e">
        <f t="shared" ca="1" si="761"/>
        <v>#NAME?</v>
      </c>
      <c r="CH1572" s="31" t="e">
        <f t="shared" ca="1" si="762"/>
        <v>#NAME?</v>
      </c>
      <c r="CI1572" s="31" t="e">
        <f t="shared" ca="1" si="763"/>
        <v>#NAME?</v>
      </c>
    </row>
    <row r="1573" spans="1:87" s="31" customFormat="1" ht="30" hidden="1" x14ac:dyDescent="0.25">
      <c r="A1573" s="9" t="s">
        <v>4493</v>
      </c>
      <c r="B1573" s="31" t="s">
        <v>2189</v>
      </c>
      <c r="C1573" s="31" t="s">
        <v>2190</v>
      </c>
      <c r="E1573" s="14" t="s">
        <v>1253</v>
      </c>
      <c r="G1573" s="31" t="str">
        <f t="shared" si="740"/>
        <v>Сигнал</v>
      </c>
      <c r="H1573" s="31" t="s">
        <v>2195</v>
      </c>
      <c r="I1573" s="31" t="s">
        <v>4578</v>
      </c>
      <c r="J1573" s="31" t="str">
        <f t="shared" si="735"/>
        <v>DCS_DO_01</v>
      </c>
      <c r="K1573" s="14" t="s">
        <v>5870</v>
      </c>
      <c r="M1573" s="31" t="s">
        <v>2193</v>
      </c>
      <c r="N1573" s="31" t="s">
        <v>2194</v>
      </c>
      <c r="O1573" s="31" t="s">
        <v>1257</v>
      </c>
      <c r="P1573" s="31" t="s">
        <v>1686</v>
      </c>
      <c r="Q1573" s="31" t="s">
        <v>250</v>
      </c>
      <c r="R1573" s="31">
        <v>1</v>
      </c>
      <c r="S1573" s="31">
        <v>2</v>
      </c>
      <c r="T1573" s="31" t="s">
        <v>62</v>
      </c>
      <c r="U1573" s="31" t="str">
        <f t="shared" si="764"/>
        <v>8</v>
      </c>
      <c r="V1573" s="14" t="str">
        <f t="shared" si="736"/>
        <v>AVK 2,5 A, AVK 2,5 A</v>
      </c>
      <c r="W1573" s="31" t="str">
        <f t="shared" si="741"/>
        <v/>
      </c>
      <c r="X1573" s="14" t="str">
        <f t="shared" si="742"/>
        <v/>
      </c>
      <c r="Y1573" s="31" t="str">
        <f t="shared" si="743"/>
        <v>O1011210</v>
      </c>
      <c r="Z1573" s="31" t="str">
        <f t="shared" si="744"/>
        <v>TUA711-DOR32</v>
      </c>
      <c r="AA1573" s="14" t="str">
        <f t="shared" si="745"/>
        <v>17-SC-DCS-002/O1011210/ 17-MC-DCS-007</v>
      </c>
      <c r="AB1573" s="31" t="s">
        <v>64</v>
      </c>
      <c r="AC1573" s="31" t="s">
        <v>54</v>
      </c>
      <c r="AD1573" s="31" t="s">
        <v>125</v>
      </c>
      <c r="AE1573" s="31">
        <v>1</v>
      </c>
      <c r="AF1573" s="31" t="s">
        <v>1254</v>
      </c>
      <c r="AG1573" s="31" t="s">
        <v>3144</v>
      </c>
      <c r="AH1573" s="31">
        <v>11</v>
      </c>
      <c r="AI1573" s="31">
        <v>10</v>
      </c>
      <c r="AJ1573" s="31" t="s">
        <v>1256</v>
      </c>
      <c r="AK1573" s="31">
        <f t="shared" si="737"/>
        <v>32</v>
      </c>
      <c r="AL1573" s="31" t="s">
        <v>62</v>
      </c>
      <c r="AO1573" s="31" t="s">
        <v>63</v>
      </c>
      <c r="AP1573" s="31" t="s">
        <v>2192</v>
      </c>
      <c r="AQ1573" s="14" t="s">
        <v>2191</v>
      </c>
      <c r="AR1573" s="31" t="s">
        <v>5716</v>
      </c>
      <c r="AS1573" s="31" t="s">
        <v>207</v>
      </c>
      <c r="AT1573" s="14" t="s">
        <v>5724</v>
      </c>
      <c r="AU1573" s="31" t="s">
        <v>5858</v>
      </c>
      <c r="AX1573" s="31" t="s">
        <v>5724</v>
      </c>
      <c r="BK1573" s="14" t="str">
        <f t="shared" si="746"/>
        <v/>
      </c>
      <c r="BL1573" s="14" t="str">
        <f t="shared" si="747"/>
        <v/>
      </c>
      <c r="BM1573" s="14" t="str">
        <f t="shared" si="748"/>
        <v/>
      </c>
      <c r="BN1573" s="14"/>
      <c r="BO1573" s="14" t="str">
        <f t="shared" si="738"/>
        <v/>
      </c>
      <c r="BP1573" s="14" t="str">
        <f t="shared" si="739"/>
        <v/>
      </c>
      <c r="BQ1573" s="14"/>
      <c r="BR1573" s="14" t="str">
        <f t="shared" si="749"/>
        <v>TS-G-02:1/
O1011210:10A</v>
      </c>
      <c r="BS1573" s="14" t="str">
        <f t="shared" si="750"/>
        <v>TS-G-02:2/
O1011210:10C</v>
      </c>
      <c r="BW1573" s="31" t="str">
        <f t="shared" si="751"/>
        <v/>
      </c>
      <c r="BX1573" s="31" t="str">
        <f t="shared" si="752"/>
        <v/>
      </c>
      <c r="BY1573" s="31" t="str">
        <f t="shared" si="753"/>
        <v/>
      </c>
      <c r="BZ1573" s="31" t="str">
        <f t="shared" si="754"/>
        <v/>
      </c>
      <c r="CA1573" s="31" t="str">
        <f t="shared" si="755"/>
        <v/>
      </c>
      <c r="CB1573" s="31" t="str">
        <f t="shared" si="756"/>
        <v/>
      </c>
      <c r="CC1573" s="31" t="str">
        <f t="shared" si="757"/>
        <v/>
      </c>
      <c r="CD1573" s="31" t="str">
        <f t="shared" si="758"/>
        <v>10A</v>
      </c>
      <c r="CE1573" s="31" t="e">
        <f t="shared" ca="1" si="759"/>
        <v>#NAME?</v>
      </c>
      <c r="CF1573" s="31" t="e">
        <f t="shared" ca="1" si="760"/>
        <v>#NAME?</v>
      </c>
      <c r="CG1573" s="31" t="e">
        <f t="shared" ca="1" si="761"/>
        <v>#NAME?</v>
      </c>
      <c r="CH1573" s="31" t="e">
        <f t="shared" ca="1" si="762"/>
        <v>#NAME?</v>
      </c>
      <c r="CI1573" s="31" t="e">
        <f t="shared" ca="1" si="763"/>
        <v>#NAME?</v>
      </c>
    </row>
    <row r="1574" spans="1:87" s="31" customFormat="1" ht="30" hidden="1" x14ac:dyDescent="0.25">
      <c r="A1574" s="9" t="s">
        <v>4493</v>
      </c>
      <c r="B1574" s="31" t="s">
        <v>2196</v>
      </c>
      <c r="C1574" s="31" t="s">
        <v>2197</v>
      </c>
      <c r="E1574" s="14" t="s">
        <v>1253</v>
      </c>
      <c r="G1574" s="31" t="str">
        <f t="shared" si="740"/>
        <v>Сигнал</v>
      </c>
      <c r="H1574" s="31" t="s">
        <v>2200</v>
      </c>
      <c r="I1574" s="31" t="s">
        <v>4578</v>
      </c>
      <c r="J1574" s="31" t="str">
        <f t="shared" si="735"/>
        <v>DCS_DO_01</v>
      </c>
      <c r="K1574" s="14" t="s">
        <v>5870</v>
      </c>
      <c r="M1574" s="31" t="s">
        <v>2193</v>
      </c>
      <c r="N1574" s="31" t="s">
        <v>2194</v>
      </c>
      <c r="O1574" s="31" t="s">
        <v>1267</v>
      </c>
      <c r="P1574" s="31" t="s">
        <v>1686</v>
      </c>
      <c r="Q1574" s="31" t="s">
        <v>250</v>
      </c>
      <c r="R1574" s="31">
        <v>3</v>
      </c>
      <c r="S1574" s="31">
        <v>4</v>
      </c>
      <c r="T1574" s="31" t="s">
        <v>62</v>
      </c>
      <c r="U1574" s="31" t="str">
        <f t="shared" si="764"/>
        <v>8</v>
      </c>
      <c r="V1574" s="14" t="str">
        <f t="shared" si="736"/>
        <v>AVK 2,5 A, AVK 2,5 A</v>
      </c>
      <c r="W1574" s="31" t="str">
        <f t="shared" si="741"/>
        <v/>
      </c>
      <c r="X1574" s="14" t="str">
        <f t="shared" si="742"/>
        <v/>
      </c>
      <c r="Y1574" s="31" t="str">
        <f t="shared" si="743"/>
        <v>O1011210</v>
      </c>
      <c r="Z1574" s="31" t="str">
        <f t="shared" si="744"/>
        <v>TUA711-DOR32</v>
      </c>
      <c r="AA1574" s="14" t="str">
        <f t="shared" si="745"/>
        <v>17-SC-DCS-002/O1011210/ 17-MC-DCS-007</v>
      </c>
      <c r="AB1574" s="31" t="s">
        <v>64</v>
      </c>
      <c r="AC1574" s="31" t="s">
        <v>54</v>
      </c>
      <c r="AD1574" s="31" t="s">
        <v>125</v>
      </c>
      <c r="AE1574" s="31">
        <v>1</v>
      </c>
      <c r="AF1574" s="31" t="s">
        <v>1254</v>
      </c>
      <c r="AG1574" s="31" t="s">
        <v>3144</v>
      </c>
      <c r="AH1574" s="31">
        <v>11</v>
      </c>
      <c r="AI1574" s="31">
        <v>11</v>
      </c>
      <c r="AJ1574" s="31" t="s">
        <v>1256</v>
      </c>
      <c r="AK1574" s="31">
        <f t="shared" si="737"/>
        <v>32</v>
      </c>
      <c r="AL1574" s="16">
        <v>0.1</v>
      </c>
      <c r="AO1574" s="31" t="s">
        <v>63</v>
      </c>
      <c r="AP1574" s="31" t="s">
        <v>2199</v>
      </c>
      <c r="AQ1574" s="14" t="s">
        <v>2198</v>
      </c>
      <c r="AR1574" s="31" t="s">
        <v>5716</v>
      </c>
      <c r="AS1574" s="31" t="s">
        <v>207</v>
      </c>
      <c r="AT1574" s="14" t="s">
        <v>5724</v>
      </c>
      <c r="AU1574" s="31" t="s">
        <v>5858</v>
      </c>
      <c r="AV1574" s="31" t="s">
        <v>5823</v>
      </c>
      <c r="AW1574" s="31" t="s">
        <v>5824</v>
      </c>
      <c r="AX1574" s="31" t="s">
        <v>5724</v>
      </c>
      <c r="BK1574" s="14" t="str">
        <f t="shared" si="746"/>
        <v/>
      </c>
      <c r="BL1574" s="14" t="str">
        <f t="shared" si="747"/>
        <v/>
      </c>
      <c r="BM1574" s="14" t="str">
        <f t="shared" si="748"/>
        <v/>
      </c>
      <c r="BN1574" s="14"/>
      <c r="BO1574" s="14" t="str">
        <f t="shared" si="738"/>
        <v/>
      </c>
      <c r="BP1574" s="14" t="str">
        <f t="shared" si="739"/>
        <v/>
      </c>
      <c r="BQ1574" s="14"/>
      <c r="BR1574" s="14" t="str">
        <f t="shared" si="749"/>
        <v>TS-G-02:3/
O1011210:11A</v>
      </c>
      <c r="BS1574" s="14" t="str">
        <f t="shared" si="750"/>
        <v>TS-G-02:4/
O1011210:11C</v>
      </c>
      <c r="BW1574" s="31" t="str">
        <f t="shared" si="751"/>
        <v/>
      </c>
      <c r="BX1574" s="31" t="str">
        <f t="shared" si="752"/>
        <v/>
      </c>
      <c r="BY1574" s="31" t="str">
        <f t="shared" si="753"/>
        <v/>
      </c>
      <c r="BZ1574" s="31" t="str">
        <f t="shared" si="754"/>
        <v/>
      </c>
      <c r="CA1574" s="31" t="str">
        <f t="shared" si="755"/>
        <v/>
      </c>
      <c r="CB1574" s="31" t="str">
        <f t="shared" si="756"/>
        <v/>
      </c>
      <c r="CC1574" s="31" t="str">
        <f t="shared" si="757"/>
        <v/>
      </c>
      <c r="CD1574" s="31" t="str">
        <f t="shared" si="758"/>
        <v>11A</v>
      </c>
      <c r="CE1574" s="31" t="e">
        <f t="shared" ca="1" si="759"/>
        <v>#NAME?</v>
      </c>
      <c r="CF1574" s="31" t="e">
        <f t="shared" ca="1" si="760"/>
        <v>#NAME?</v>
      </c>
      <c r="CG1574" s="31" t="e">
        <f t="shared" ca="1" si="761"/>
        <v>#NAME?</v>
      </c>
      <c r="CH1574" s="31" t="e">
        <f t="shared" ca="1" si="762"/>
        <v>#NAME?</v>
      </c>
      <c r="CI1574" s="31" t="e">
        <f t="shared" ca="1" si="763"/>
        <v>#NAME?</v>
      </c>
    </row>
    <row r="1575" spans="1:87" s="31" customFormat="1" ht="30" hidden="1" x14ac:dyDescent="0.25">
      <c r="A1575" s="9" t="s">
        <v>4493</v>
      </c>
      <c r="B1575" s="31" t="s">
        <v>2201</v>
      </c>
      <c r="C1575" s="31" t="s">
        <v>2202</v>
      </c>
      <c r="E1575" s="14" t="s">
        <v>1253</v>
      </c>
      <c r="G1575" s="31" t="str">
        <f t="shared" si="740"/>
        <v>Сигнал</v>
      </c>
      <c r="H1575" s="31" t="s">
        <v>1730</v>
      </c>
      <c r="I1575" s="31" t="s">
        <v>4578</v>
      </c>
      <c r="J1575" s="31" t="str">
        <f t="shared" si="735"/>
        <v>DCS_DO_01</v>
      </c>
      <c r="K1575" s="14" t="s">
        <v>5866</v>
      </c>
      <c r="M1575" s="31" t="s">
        <v>2193</v>
      </c>
      <c r="N1575" s="31" t="s">
        <v>2194</v>
      </c>
      <c r="O1575" s="31" t="s">
        <v>1272</v>
      </c>
      <c r="P1575" s="31" t="s">
        <v>1686</v>
      </c>
      <c r="Q1575" s="31" t="s">
        <v>250</v>
      </c>
      <c r="R1575" s="31">
        <v>5</v>
      </c>
      <c r="S1575" s="31">
        <v>6</v>
      </c>
      <c r="T1575" s="31" t="s">
        <v>62</v>
      </c>
      <c r="U1575" s="31" t="str">
        <f t="shared" si="764"/>
        <v>8</v>
      </c>
      <c r="V1575" s="14" t="str">
        <f t="shared" si="736"/>
        <v>AVK 2,5 A, AVK 2,5 A</v>
      </c>
      <c r="W1575" s="31" t="str">
        <f t="shared" si="741"/>
        <v/>
      </c>
      <c r="X1575" s="14" t="str">
        <f t="shared" si="742"/>
        <v/>
      </c>
      <c r="Y1575" s="31" t="str">
        <f t="shared" si="743"/>
        <v>O1011210</v>
      </c>
      <c r="Z1575" s="31" t="str">
        <f t="shared" si="744"/>
        <v>TUA711-DOR32</v>
      </c>
      <c r="AA1575" s="14" t="str">
        <f t="shared" si="745"/>
        <v>17-SC-DCS-002/O1011210/ 17-MC-DCS-007</v>
      </c>
      <c r="AB1575" s="31" t="s">
        <v>64</v>
      </c>
      <c r="AC1575" s="31" t="s">
        <v>54</v>
      </c>
      <c r="AD1575" s="31" t="s">
        <v>125</v>
      </c>
      <c r="AE1575" s="31">
        <v>1</v>
      </c>
      <c r="AF1575" s="31" t="s">
        <v>1254</v>
      </c>
      <c r="AG1575" s="31" t="s">
        <v>3144</v>
      </c>
      <c r="AH1575" s="31">
        <v>11</v>
      </c>
      <c r="AI1575" s="31">
        <v>12</v>
      </c>
      <c r="AJ1575" s="31" t="s">
        <v>1256</v>
      </c>
      <c r="AK1575" s="31">
        <f t="shared" si="737"/>
        <v>32</v>
      </c>
      <c r="AL1575" s="16">
        <v>0.1</v>
      </c>
      <c r="AO1575" s="31" t="s">
        <v>63</v>
      </c>
      <c r="AP1575" s="14" t="s">
        <v>2199</v>
      </c>
      <c r="AQ1575" s="14" t="s">
        <v>5855</v>
      </c>
      <c r="AR1575" s="31" t="s">
        <v>5716</v>
      </c>
      <c r="AS1575" s="31" t="s">
        <v>207</v>
      </c>
      <c r="AT1575" s="14" t="s">
        <v>5724</v>
      </c>
      <c r="AU1575" s="31" t="s">
        <v>5858</v>
      </c>
      <c r="AV1575" s="31" t="s">
        <v>2200</v>
      </c>
      <c r="AW1575" s="31" t="s">
        <v>5791</v>
      </c>
      <c r="AX1575" s="31" t="s">
        <v>5724</v>
      </c>
      <c r="BK1575" s="14" t="str">
        <f t="shared" si="746"/>
        <v/>
      </c>
      <c r="BL1575" s="14" t="str">
        <f t="shared" si="747"/>
        <v/>
      </c>
      <c r="BM1575" s="14" t="str">
        <f t="shared" si="748"/>
        <v/>
      </c>
      <c r="BN1575" s="14"/>
      <c r="BO1575" s="14" t="str">
        <f t="shared" si="738"/>
        <v/>
      </c>
      <c r="BP1575" s="14" t="str">
        <f t="shared" si="739"/>
        <v/>
      </c>
      <c r="BQ1575" s="14"/>
      <c r="BR1575" s="14" t="str">
        <f t="shared" si="749"/>
        <v>TS-G-02:5/
O1011210:12A</v>
      </c>
      <c r="BS1575" s="14" t="str">
        <f t="shared" si="750"/>
        <v>TS-G-02:6/
O1011210:12C</v>
      </c>
      <c r="BW1575" s="31" t="str">
        <f t="shared" si="751"/>
        <v/>
      </c>
      <c r="BX1575" s="31" t="str">
        <f t="shared" si="752"/>
        <v/>
      </c>
      <c r="BY1575" s="31" t="str">
        <f t="shared" si="753"/>
        <v/>
      </c>
      <c r="BZ1575" s="31" t="str">
        <f t="shared" si="754"/>
        <v/>
      </c>
      <c r="CA1575" s="31" t="str">
        <f t="shared" si="755"/>
        <v/>
      </c>
      <c r="CB1575" s="31" t="str">
        <f t="shared" si="756"/>
        <v/>
      </c>
      <c r="CC1575" s="31" t="str">
        <f t="shared" si="757"/>
        <v/>
      </c>
      <c r="CD1575" s="31" t="str">
        <f t="shared" si="758"/>
        <v>12A</v>
      </c>
      <c r="CE1575" s="31" t="e">
        <f t="shared" ca="1" si="759"/>
        <v>#NAME?</v>
      </c>
      <c r="CF1575" s="31" t="e">
        <f t="shared" ca="1" si="760"/>
        <v>#NAME?</v>
      </c>
      <c r="CG1575" s="31" t="e">
        <f t="shared" ca="1" si="761"/>
        <v>#NAME?</v>
      </c>
      <c r="CH1575" s="31" t="e">
        <f t="shared" ca="1" si="762"/>
        <v>#NAME?</v>
      </c>
      <c r="CI1575" s="31" t="e">
        <f t="shared" ca="1" si="763"/>
        <v>#NAME?</v>
      </c>
    </row>
    <row r="1576" spans="1:87" s="31" customFormat="1" ht="30" hidden="1" x14ac:dyDescent="0.25">
      <c r="A1576" s="9" t="s">
        <v>4493</v>
      </c>
      <c r="B1576" s="31" t="s">
        <v>4144</v>
      </c>
      <c r="C1576" s="31" t="s">
        <v>4145</v>
      </c>
      <c r="E1576" s="14" t="s">
        <v>53</v>
      </c>
      <c r="G1576" s="31" t="str">
        <f t="shared" si="740"/>
        <v>Сигнал</v>
      </c>
      <c r="H1576" s="31" t="s">
        <v>4143</v>
      </c>
      <c r="I1576" s="31" t="s">
        <v>4578</v>
      </c>
      <c r="J1576" s="31" t="str">
        <f t="shared" si="735"/>
        <v>DCS_DI_01</v>
      </c>
      <c r="K1576" s="14" t="s">
        <v>5867</v>
      </c>
      <c r="M1576" s="31" t="s">
        <v>4141</v>
      </c>
      <c r="N1576" s="31" t="s">
        <v>4142</v>
      </c>
      <c r="O1576" s="31" t="s">
        <v>103</v>
      </c>
      <c r="P1576" s="31" t="s">
        <v>1686</v>
      </c>
      <c r="Q1576" s="31" t="s">
        <v>2050</v>
      </c>
      <c r="R1576" s="31">
        <v>3</v>
      </c>
      <c r="S1576" s="31">
        <v>4</v>
      </c>
      <c r="T1576" s="31" t="s">
        <v>62</v>
      </c>
      <c r="U1576" s="31" t="str">
        <f t="shared" si="764"/>
        <v>4</v>
      </c>
      <c r="V1576" s="14" t="str">
        <f t="shared" si="736"/>
        <v>AVK 2,5 A, AVK 2,5 A</v>
      </c>
      <c r="W1576" s="31" t="str">
        <f t="shared" si="741"/>
        <v/>
      </c>
      <c r="X1576" s="14" t="str">
        <f t="shared" si="742"/>
        <v/>
      </c>
      <c r="Y1576" s="31" t="str">
        <f t="shared" si="743"/>
        <v>O1011113</v>
      </c>
      <c r="Z1576" s="31" t="str">
        <f t="shared" si="744"/>
        <v>TUA711-DIR32</v>
      </c>
      <c r="AA1576" s="14" t="str">
        <f t="shared" si="745"/>
        <v>17-SC-DCS-002/O1011113/ 17-MC-DCS-007</v>
      </c>
      <c r="AB1576" s="31" t="s">
        <v>64</v>
      </c>
      <c r="AC1576" s="31" t="s">
        <v>54</v>
      </c>
      <c r="AD1576" s="31" t="s">
        <v>125</v>
      </c>
      <c r="AE1576" s="31">
        <v>1</v>
      </c>
      <c r="AF1576" s="31" t="s">
        <v>55</v>
      </c>
      <c r="AG1576" s="31" t="s">
        <v>1684</v>
      </c>
      <c r="AH1576" s="31">
        <v>14</v>
      </c>
      <c r="AI1576" s="31">
        <v>10</v>
      </c>
      <c r="AJ1576" s="31" t="s">
        <v>57</v>
      </c>
      <c r="AK1576" s="31">
        <f t="shared" si="737"/>
        <v>32</v>
      </c>
      <c r="AL1576" s="16">
        <v>0.1</v>
      </c>
      <c r="AO1576" s="31" t="s">
        <v>63</v>
      </c>
      <c r="AP1576" s="31" t="s">
        <v>4147</v>
      </c>
      <c r="AQ1576" s="14" t="s">
        <v>4146</v>
      </c>
      <c r="AR1576" s="31" t="s">
        <v>5716</v>
      </c>
      <c r="AS1576" s="31" t="s">
        <v>207</v>
      </c>
      <c r="AT1576" s="14" t="s">
        <v>5724</v>
      </c>
      <c r="AU1576" s="31" t="s">
        <v>5862</v>
      </c>
      <c r="AV1576" s="31" t="s">
        <v>2200</v>
      </c>
      <c r="AW1576" s="31" t="s">
        <v>5791</v>
      </c>
      <c r="AX1576" s="31" t="s">
        <v>5724</v>
      </c>
      <c r="BK1576" s="14" t="str">
        <f t="shared" si="746"/>
        <v/>
      </c>
      <c r="BL1576" s="14" t="str">
        <f t="shared" si="747"/>
        <v/>
      </c>
      <c r="BM1576" s="14" t="str">
        <f t="shared" si="748"/>
        <v/>
      </c>
      <c r="BN1576" s="14"/>
      <c r="BO1576" s="14" t="str">
        <f t="shared" si="738"/>
        <v/>
      </c>
      <c r="BP1576" s="14" t="str">
        <f t="shared" si="739"/>
        <v/>
      </c>
      <c r="BQ1576" s="14"/>
      <c r="BR1576" s="14" t="str">
        <f t="shared" si="749"/>
        <v>TS-F-05:3/
O1011113:10A</v>
      </c>
      <c r="BS1576" s="14" t="str">
        <f t="shared" si="750"/>
        <v>TS-F-05:4/
O1011113:10B</v>
      </c>
      <c r="BW1576" s="31" t="str">
        <f t="shared" si="751"/>
        <v/>
      </c>
      <c r="BX1576" s="31" t="str">
        <f t="shared" si="752"/>
        <v/>
      </c>
      <c r="BY1576" s="31" t="str">
        <f t="shared" si="753"/>
        <v/>
      </c>
      <c r="BZ1576" s="31" t="str">
        <f t="shared" si="754"/>
        <v/>
      </c>
      <c r="CA1576" s="31" t="str">
        <f t="shared" si="755"/>
        <v/>
      </c>
      <c r="CB1576" s="31" t="str">
        <f t="shared" si="756"/>
        <v/>
      </c>
      <c r="CC1576" s="31" t="str">
        <f t="shared" si="757"/>
        <v/>
      </c>
      <c r="CD1576" s="31" t="str">
        <f t="shared" si="758"/>
        <v>10A</v>
      </c>
      <c r="CE1576" s="31" t="e">
        <f t="shared" ca="1" si="759"/>
        <v>#NAME?</v>
      </c>
      <c r="CF1576" s="31" t="e">
        <f t="shared" ca="1" si="760"/>
        <v>#NAME?</v>
      </c>
      <c r="CG1576" s="31" t="e">
        <f t="shared" ca="1" si="761"/>
        <v>#NAME?</v>
      </c>
      <c r="CH1576" s="31" t="e">
        <f t="shared" ca="1" si="762"/>
        <v>#NAME?</v>
      </c>
      <c r="CI1576" s="31" t="e">
        <f t="shared" ca="1" si="763"/>
        <v>#NAME?</v>
      </c>
    </row>
    <row r="1577" spans="1:87" s="31" customFormat="1" ht="30" hidden="1" x14ac:dyDescent="0.25">
      <c r="A1577" s="9" t="s">
        <v>5600</v>
      </c>
      <c r="B1577" s="31" t="s">
        <v>4392</v>
      </c>
      <c r="C1577" s="31" t="s">
        <v>4401</v>
      </c>
      <c r="E1577" s="14" t="s">
        <v>1777</v>
      </c>
      <c r="F1577" s="31" t="s">
        <v>5602</v>
      </c>
      <c r="G1577" s="31" t="str">
        <f t="shared" si="740"/>
        <v>Сигнал</v>
      </c>
      <c r="H1577" s="31" t="s">
        <v>1764</v>
      </c>
      <c r="I1577" s="31" t="s">
        <v>4605</v>
      </c>
      <c r="J1577" s="31" t="str">
        <f t="shared" si="735"/>
        <v>DCS_DI_02</v>
      </c>
      <c r="K1577" s="14" t="s">
        <v>5866</v>
      </c>
      <c r="M1577" s="31" t="s">
        <v>4403</v>
      </c>
      <c r="N1577" s="31" t="s">
        <v>4142</v>
      </c>
      <c r="O1577" s="31" t="s">
        <v>58</v>
      </c>
      <c r="P1577" s="31" t="s">
        <v>61</v>
      </c>
      <c r="Q1577" s="31" t="s">
        <v>4518</v>
      </c>
      <c r="R1577" s="31">
        <v>1</v>
      </c>
      <c r="S1577" s="31">
        <v>2</v>
      </c>
      <c r="T1577" s="31" t="s">
        <v>62</v>
      </c>
      <c r="U1577" s="31" t="str">
        <f t="shared" si="764"/>
        <v>4</v>
      </c>
      <c r="V1577" s="14" t="str">
        <f t="shared" si="736"/>
        <v>AVK 2,5 A, AVK 2,5 A</v>
      </c>
      <c r="W1577" s="31" t="str">
        <f t="shared" si="741"/>
        <v>O1011104_U26</v>
      </c>
      <c r="X1577" s="14" t="str">
        <f t="shared" si="742"/>
        <v>HD5516</v>
      </c>
      <c r="Y1577" s="31" t="str">
        <f t="shared" si="743"/>
        <v>O1011104</v>
      </c>
      <c r="Z1577" s="31" t="str">
        <f t="shared" si="744"/>
        <v>TUA711-DIO32</v>
      </c>
      <c r="AA1577" s="14" t="str">
        <f t="shared" si="745"/>
        <v>17-SC-DCS-002/O1011104/ 17-MC-DCS-002</v>
      </c>
      <c r="AB1577" s="31" t="s">
        <v>64</v>
      </c>
      <c r="AC1577" s="31" t="s">
        <v>54</v>
      </c>
      <c r="AD1577" s="31" t="s">
        <v>125</v>
      </c>
      <c r="AE1577" s="31">
        <v>1</v>
      </c>
      <c r="AF1577" s="31" t="s">
        <v>55</v>
      </c>
      <c r="AG1577" s="31" t="s">
        <v>2263</v>
      </c>
      <c r="AH1577" s="31">
        <v>5</v>
      </c>
      <c r="AI1577" s="31">
        <v>26</v>
      </c>
      <c r="AJ1577" s="31" t="s">
        <v>57</v>
      </c>
      <c r="AK1577" s="31">
        <f t="shared" si="737"/>
        <v>32</v>
      </c>
      <c r="AL1577" s="31" t="s">
        <v>62</v>
      </c>
      <c r="AO1577" s="31" t="s">
        <v>63</v>
      </c>
      <c r="AP1577" s="31" t="s">
        <v>4395</v>
      </c>
      <c r="AQ1577" s="14" t="s">
        <v>4402</v>
      </c>
      <c r="AR1577" s="31" t="s">
        <v>5716</v>
      </c>
      <c r="AS1577" s="31" t="s">
        <v>725</v>
      </c>
      <c r="AT1577" s="14" t="s">
        <v>5724</v>
      </c>
      <c r="AU1577" s="31" t="s">
        <v>5858</v>
      </c>
      <c r="AV1577" s="31" t="s">
        <v>5796</v>
      </c>
      <c r="AW1577" s="31" t="s">
        <v>5800</v>
      </c>
      <c r="AX1577" s="31" t="s">
        <v>5724</v>
      </c>
      <c r="BK1577" s="14" t="str">
        <f t="shared" si="746"/>
        <v>TS-P-09:1/
O1011104_U26:3</v>
      </c>
      <c r="BL1577" s="14" t="str">
        <f t="shared" si="747"/>
        <v>TS-P-09:2/
O1011104_U26:4</v>
      </c>
      <c r="BM1577" s="14" t="str">
        <f t="shared" si="748"/>
        <v/>
      </c>
      <c r="BN1577" s="14"/>
      <c r="BO1577" s="14" t="str">
        <f t="shared" si="738"/>
        <v>O1011104:26A/
O1011104_U26:5</v>
      </c>
      <c r="BP1577" s="14" t="str">
        <f t="shared" si="739"/>
        <v>O1011104:26B/
O1011104_U26:6</v>
      </c>
      <c r="BQ1577" s="14"/>
      <c r="BR1577" s="14" t="str">
        <f t="shared" si="749"/>
        <v/>
      </c>
      <c r="BS1577" s="14" t="str">
        <f t="shared" si="750"/>
        <v/>
      </c>
      <c r="BW1577" s="31" t="str">
        <f t="shared" si="751"/>
        <v>26A</v>
      </c>
      <c r="BX1577" s="31" t="str">
        <f t="shared" si="752"/>
        <v>26B</v>
      </c>
      <c r="BY1577" s="31" t="str">
        <f t="shared" si="753"/>
        <v>3</v>
      </c>
      <c r="BZ1577" s="31" t="str">
        <f t="shared" si="754"/>
        <v>4</v>
      </c>
      <c r="CA1577" s="31" t="str">
        <f t="shared" si="755"/>
        <v/>
      </c>
      <c r="CB1577" s="31" t="str">
        <f t="shared" si="756"/>
        <v>5</v>
      </c>
      <c r="CC1577" s="31" t="str">
        <f t="shared" si="757"/>
        <v>6</v>
      </c>
      <c r="CD1577" s="31" t="str">
        <f t="shared" si="758"/>
        <v/>
      </c>
      <c r="CE1577" s="31" t="str">
        <f t="shared" si="759"/>
        <v/>
      </c>
      <c r="CF1577" s="31" t="e">
        <f t="shared" ca="1" si="760"/>
        <v>#NAME?</v>
      </c>
      <c r="CG1577" s="31" t="e">
        <f t="shared" ca="1" si="761"/>
        <v>#NAME?</v>
      </c>
      <c r="CH1577" s="31" t="e">
        <f t="shared" ca="1" si="762"/>
        <v>#NAME?</v>
      </c>
      <c r="CI1577" s="31" t="e">
        <f t="shared" ca="1" si="763"/>
        <v>#NAME?</v>
      </c>
    </row>
    <row r="1578" spans="1:87" s="31" customFormat="1" ht="30" hidden="1" x14ac:dyDescent="0.25">
      <c r="A1578" s="9" t="s">
        <v>5600</v>
      </c>
      <c r="B1578" s="31" t="s">
        <v>4392</v>
      </c>
      <c r="C1578" s="31" t="s">
        <v>4404</v>
      </c>
      <c r="E1578" s="14" t="s">
        <v>1777</v>
      </c>
      <c r="F1578" s="31" t="s">
        <v>5602</v>
      </c>
      <c r="G1578" s="31" t="str">
        <f t="shared" si="740"/>
        <v>Сигнал</v>
      </c>
      <c r="H1578" s="31" t="s">
        <v>1768</v>
      </c>
      <c r="I1578" s="31" t="s">
        <v>4605</v>
      </c>
      <c r="J1578" s="31" t="str">
        <f t="shared" si="735"/>
        <v>DCS_DI_02</v>
      </c>
      <c r="K1578" s="14" t="s">
        <v>5866</v>
      </c>
      <c r="M1578" s="31" t="s">
        <v>4403</v>
      </c>
      <c r="N1578" s="31" t="s">
        <v>4142</v>
      </c>
      <c r="O1578" s="31" t="s">
        <v>103</v>
      </c>
      <c r="P1578" s="31" t="s">
        <v>61</v>
      </c>
      <c r="Q1578" s="31" t="s">
        <v>4518</v>
      </c>
      <c r="R1578" s="31">
        <v>3</v>
      </c>
      <c r="S1578" s="31">
        <v>4</v>
      </c>
      <c r="T1578" s="31" t="s">
        <v>62</v>
      </c>
      <c r="U1578" s="31" t="str">
        <f t="shared" si="764"/>
        <v>4</v>
      </c>
      <c r="V1578" s="14" t="str">
        <f t="shared" si="736"/>
        <v>AVK 2,5 A, AVK 2,5 A</v>
      </c>
      <c r="W1578" s="31" t="str">
        <f t="shared" si="741"/>
        <v>O1011104_U27</v>
      </c>
      <c r="X1578" s="14" t="str">
        <f t="shared" si="742"/>
        <v>HD5516</v>
      </c>
      <c r="Y1578" s="31" t="str">
        <f t="shared" si="743"/>
        <v>O1011104</v>
      </c>
      <c r="Z1578" s="31" t="str">
        <f t="shared" si="744"/>
        <v>TUA711-DIO32</v>
      </c>
      <c r="AA1578" s="14" t="str">
        <f t="shared" si="745"/>
        <v>17-SC-DCS-002/O1011104/ 17-MC-DCS-002</v>
      </c>
      <c r="AB1578" s="31" t="s">
        <v>64</v>
      </c>
      <c r="AC1578" s="31" t="s">
        <v>54</v>
      </c>
      <c r="AD1578" s="31" t="s">
        <v>125</v>
      </c>
      <c r="AE1578" s="31">
        <v>1</v>
      </c>
      <c r="AF1578" s="31" t="s">
        <v>55</v>
      </c>
      <c r="AG1578" s="31" t="s">
        <v>2263</v>
      </c>
      <c r="AH1578" s="31">
        <v>5</v>
      </c>
      <c r="AI1578" s="31">
        <v>27</v>
      </c>
      <c r="AJ1578" s="31" t="s">
        <v>57</v>
      </c>
      <c r="AK1578" s="31">
        <f t="shared" si="737"/>
        <v>32</v>
      </c>
      <c r="AL1578" s="31" t="s">
        <v>62</v>
      </c>
      <c r="AO1578" s="31" t="s">
        <v>63</v>
      </c>
      <c r="AP1578" s="31" t="s">
        <v>4395</v>
      </c>
      <c r="AQ1578" s="14" t="s">
        <v>4405</v>
      </c>
      <c r="AR1578" s="31" t="s">
        <v>5716</v>
      </c>
      <c r="AS1578" s="31" t="s">
        <v>725</v>
      </c>
      <c r="AT1578" s="14" t="s">
        <v>5724</v>
      </c>
      <c r="AU1578" s="31" t="s">
        <v>5858</v>
      </c>
      <c r="AV1578" s="31" t="s">
        <v>5801</v>
      </c>
      <c r="AW1578" s="31" t="s">
        <v>5802</v>
      </c>
      <c r="AX1578" s="31" t="s">
        <v>5724</v>
      </c>
      <c r="BK1578" s="14" t="str">
        <f t="shared" si="746"/>
        <v>TS-P-09:3/
O1011104_U27:3</v>
      </c>
      <c r="BL1578" s="14" t="str">
        <f t="shared" si="747"/>
        <v>TS-P-09:4/
O1011104_U27:4</v>
      </c>
      <c r="BM1578" s="14" t="str">
        <f t="shared" si="748"/>
        <v/>
      </c>
      <c r="BN1578" s="14"/>
      <c r="BO1578" s="14" t="str">
        <f t="shared" si="738"/>
        <v>O1011104:27A/
O1011104_U27:5</v>
      </c>
      <c r="BP1578" s="14" t="str">
        <f t="shared" si="739"/>
        <v>O1011104:27B/
O1011104_U27:6</v>
      </c>
      <c r="BQ1578" s="14"/>
      <c r="BR1578" s="14" t="str">
        <f t="shared" si="749"/>
        <v/>
      </c>
      <c r="BS1578" s="14" t="str">
        <f t="shared" si="750"/>
        <v/>
      </c>
      <c r="BW1578" s="31" t="str">
        <f t="shared" si="751"/>
        <v>27A</v>
      </c>
      <c r="BX1578" s="31" t="str">
        <f t="shared" si="752"/>
        <v>27B</v>
      </c>
      <c r="BY1578" s="31" t="str">
        <f t="shared" si="753"/>
        <v>3</v>
      </c>
      <c r="BZ1578" s="31" t="str">
        <f t="shared" si="754"/>
        <v>4</v>
      </c>
      <c r="CA1578" s="31" t="str">
        <f t="shared" si="755"/>
        <v/>
      </c>
      <c r="CB1578" s="31" t="str">
        <f t="shared" si="756"/>
        <v>5</v>
      </c>
      <c r="CC1578" s="31" t="str">
        <f t="shared" si="757"/>
        <v>6</v>
      </c>
      <c r="CD1578" s="31" t="str">
        <f t="shared" si="758"/>
        <v/>
      </c>
      <c r="CE1578" s="31" t="str">
        <f t="shared" si="759"/>
        <v/>
      </c>
      <c r="CF1578" s="31" t="e">
        <f t="shared" ca="1" si="760"/>
        <v>#NAME?</v>
      </c>
      <c r="CG1578" s="31" t="e">
        <f t="shared" ca="1" si="761"/>
        <v>#NAME?</v>
      </c>
      <c r="CH1578" s="31" t="e">
        <f t="shared" ca="1" si="762"/>
        <v>#NAME?</v>
      </c>
      <c r="CI1578" s="31" t="e">
        <f t="shared" ca="1" si="763"/>
        <v>#NAME?</v>
      </c>
    </row>
    <row r="1579" spans="1:87" s="31" customFormat="1" ht="30" hidden="1" x14ac:dyDescent="0.25">
      <c r="A1579" s="9" t="s">
        <v>4493</v>
      </c>
      <c r="B1579" s="31" t="s">
        <v>4392</v>
      </c>
      <c r="C1579" s="31" t="s">
        <v>4393</v>
      </c>
      <c r="E1579" s="14" t="s">
        <v>1253</v>
      </c>
      <c r="G1579" s="31" t="str">
        <f t="shared" si="740"/>
        <v>Сигнал</v>
      </c>
      <c r="H1579" s="31" t="s">
        <v>1262</v>
      </c>
      <c r="I1579" s="31" t="s">
        <v>4605</v>
      </c>
      <c r="J1579" s="31" t="str">
        <f t="shared" si="735"/>
        <v>DCS_DO_01</v>
      </c>
      <c r="K1579" s="14" t="s">
        <v>5866</v>
      </c>
      <c r="M1579" s="31" t="s">
        <v>4396</v>
      </c>
      <c r="N1579" s="31" t="s">
        <v>2188</v>
      </c>
      <c r="O1579" s="31" t="s">
        <v>1257</v>
      </c>
      <c r="P1579" s="31" t="s">
        <v>1686</v>
      </c>
      <c r="Q1579" s="31" t="s">
        <v>4397</v>
      </c>
      <c r="R1579" s="31">
        <v>1</v>
      </c>
      <c r="S1579" s="31">
        <v>2</v>
      </c>
      <c r="T1579" s="31" t="s">
        <v>62</v>
      </c>
      <c r="U1579" s="31" t="str">
        <f t="shared" si="764"/>
        <v>2</v>
      </c>
      <c r="V1579" s="14" t="str">
        <f t="shared" si="736"/>
        <v>AVK 2,5 A, AVK 2,5 A</v>
      </c>
      <c r="W1579" s="31" t="str">
        <f t="shared" si="741"/>
        <v/>
      </c>
      <c r="X1579" s="14" t="str">
        <f t="shared" si="742"/>
        <v/>
      </c>
      <c r="Y1579" s="31" t="str">
        <f t="shared" si="743"/>
        <v>O1011210</v>
      </c>
      <c r="Z1579" s="31" t="str">
        <f t="shared" si="744"/>
        <v>TUA711-DOR32</v>
      </c>
      <c r="AA1579" s="14" t="str">
        <f t="shared" si="745"/>
        <v>17-SC-DCS-002/O1011210/ 17-MC-DCS-007</v>
      </c>
      <c r="AB1579" s="31" t="s">
        <v>64</v>
      </c>
      <c r="AC1579" s="31" t="s">
        <v>54</v>
      </c>
      <c r="AD1579" s="31" t="s">
        <v>125</v>
      </c>
      <c r="AE1579" s="31">
        <v>1</v>
      </c>
      <c r="AF1579" s="31" t="s">
        <v>1254</v>
      </c>
      <c r="AG1579" s="31" t="s">
        <v>3144</v>
      </c>
      <c r="AH1579" s="31">
        <v>11</v>
      </c>
      <c r="AI1579" s="31">
        <v>21</v>
      </c>
      <c r="AJ1579" s="31" t="s">
        <v>1256</v>
      </c>
      <c r="AK1579" s="31">
        <f t="shared" si="737"/>
        <v>32</v>
      </c>
      <c r="AL1579" s="31">
        <v>0.25</v>
      </c>
      <c r="AO1579" s="31" t="s">
        <v>63</v>
      </c>
      <c r="AP1579" s="31" t="s">
        <v>4395</v>
      </c>
      <c r="AQ1579" s="31" t="s">
        <v>4394</v>
      </c>
      <c r="AR1579" s="31" t="s">
        <v>5716</v>
      </c>
      <c r="AS1579" s="31" t="s">
        <v>725</v>
      </c>
      <c r="AT1579" s="14" t="s">
        <v>5724</v>
      </c>
      <c r="AU1579" s="31" t="s">
        <v>5858</v>
      </c>
      <c r="AV1579" s="31" t="s">
        <v>5798</v>
      </c>
      <c r="AW1579" s="31" t="s">
        <v>5796</v>
      </c>
      <c r="AX1579" s="31" t="s">
        <v>5724</v>
      </c>
      <c r="BK1579" s="14" t="str">
        <f t="shared" si="746"/>
        <v/>
      </c>
      <c r="BL1579" s="14" t="str">
        <f t="shared" si="747"/>
        <v/>
      </c>
      <c r="BM1579" s="14" t="str">
        <f t="shared" si="748"/>
        <v/>
      </c>
      <c r="BN1579" s="14"/>
      <c r="BO1579" s="14" t="str">
        <f t="shared" si="738"/>
        <v/>
      </c>
      <c r="BP1579" s="14" t="str">
        <f t="shared" si="739"/>
        <v/>
      </c>
      <c r="BQ1579" s="14"/>
      <c r="BR1579" s="14" t="str">
        <f t="shared" si="749"/>
        <v>TS-F-14:1/
O1011210:21A</v>
      </c>
      <c r="BS1579" s="14" t="str">
        <f t="shared" si="750"/>
        <v>TS-F-14:2/
O1011210:21C</v>
      </c>
      <c r="BW1579" s="31" t="str">
        <f t="shared" si="751"/>
        <v/>
      </c>
      <c r="BX1579" s="31" t="str">
        <f t="shared" si="752"/>
        <v/>
      </c>
      <c r="BY1579" s="31" t="str">
        <f t="shared" si="753"/>
        <v/>
      </c>
      <c r="BZ1579" s="31" t="str">
        <f t="shared" si="754"/>
        <v/>
      </c>
      <c r="CA1579" s="31" t="str">
        <f t="shared" si="755"/>
        <v/>
      </c>
      <c r="CB1579" s="31" t="str">
        <f t="shared" si="756"/>
        <v/>
      </c>
      <c r="CC1579" s="31" t="str">
        <f t="shared" si="757"/>
        <v/>
      </c>
      <c r="CD1579" s="31" t="str">
        <f t="shared" si="758"/>
        <v>21A</v>
      </c>
      <c r="CE1579" s="31" t="e">
        <f t="shared" ca="1" si="759"/>
        <v>#NAME?</v>
      </c>
      <c r="CF1579" s="31" t="e">
        <f t="shared" ca="1" si="760"/>
        <v>#NAME?</v>
      </c>
      <c r="CG1579" s="31" t="e">
        <f t="shared" ca="1" si="761"/>
        <v>#NAME?</v>
      </c>
      <c r="CH1579" s="31" t="e">
        <f t="shared" ca="1" si="762"/>
        <v>#NAME?</v>
      </c>
      <c r="CI1579" s="31" t="e">
        <f t="shared" ca="1" si="763"/>
        <v>#NAME?</v>
      </c>
    </row>
    <row r="1580" spans="1:87" s="31" customFormat="1" ht="30" hidden="1" x14ac:dyDescent="0.25">
      <c r="A1580" s="9" t="s">
        <v>4493</v>
      </c>
      <c r="B1580" s="31" t="s">
        <v>3388</v>
      </c>
      <c r="C1580" s="31" t="s">
        <v>3389</v>
      </c>
      <c r="E1580" s="14" t="s">
        <v>1857</v>
      </c>
      <c r="G1580" s="31" t="str">
        <f t="shared" si="740"/>
        <v>Сигнал</v>
      </c>
      <c r="H1580" s="31" t="s">
        <v>3378</v>
      </c>
      <c r="I1580" s="31" t="s">
        <v>4553</v>
      </c>
      <c r="J1580" s="31" t="str">
        <f t="shared" si="735"/>
        <v>DCS_DO_02</v>
      </c>
      <c r="K1580" s="14" t="s">
        <v>5867</v>
      </c>
      <c r="M1580" s="31" t="s">
        <v>3392</v>
      </c>
      <c r="N1580" s="31" t="s">
        <v>1261</v>
      </c>
      <c r="O1580" s="31" t="s">
        <v>1257</v>
      </c>
      <c r="P1580" s="31" t="s">
        <v>1686</v>
      </c>
      <c r="Q1580" s="31" t="s">
        <v>3393</v>
      </c>
      <c r="R1580" s="31">
        <v>1</v>
      </c>
      <c r="S1580" s="31">
        <v>2</v>
      </c>
      <c r="T1580" s="31" t="s">
        <v>62</v>
      </c>
      <c r="U1580" s="31" t="str">
        <f t="shared" si="764"/>
        <v>30</v>
      </c>
      <c r="V1580" s="14" t="str">
        <f t="shared" si="736"/>
        <v>AVK 2,5 A, AVK 2,5 A</v>
      </c>
      <c r="W1580" s="31" t="str">
        <f t="shared" si="741"/>
        <v/>
      </c>
      <c r="X1580" s="14" t="str">
        <f t="shared" si="742"/>
        <v/>
      </c>
      <c r="Y1580" s="31" t="str">
        <f t="shared" si="743"/>
        <v>O1011211</v>
      </c>
      <c r="Z1580" s="31" t="str">
        <f t="shared" si="744"/>
        <v>TUA711-DOR32</v>
      </c>
      <c r="AA1580" s="14" t="str">
        <f t="shared" si="745"/>
        <v>17-SC-DCS-002/O1011211/ 17-MC-DCS-007</v>
      </c>
      <c r="AB1580" s="31" t="s">
        <v>64</v>
      </c>
      <c r="AC1580" s="31" t="s">
        <v>54</v>
      </c>
      <c r="AD1580" s="31" t="s">
        <v>125</v>
      </c>
      <c r="AE1580" s="31">
        <v>1</v>
      </c>
      <c r="AF1580" s="31" t="s">
        <v>1254</v>
      </c>
      <c r="AG1580" s="31" t="s">
        <v>2604</v>
      </c>
      <c r="AH1580" s="31">
        <v>12</v>
      </c>
      <c r="AI1580" s="31">
        <v>11</v>
      </c>
      <c r="AJ1580" s="31" t="s">
        <v>1256</v>
      </c>
      <c r="AK1580" s="31">
        <f t="shared" si="737"/>
        <v>32</v>
      </c>
      <c r="AL1580" s="31" t="s">
        <v>62</v>
      </c>
      <c r="AO1580" s="31" t="s">
        <v>63</v>
      </c>
      <c r="AP1580" s="31" t="s">
        <v>3391</v>
      </c>
      <c r="AQ1580" s="31" t="s">
        <v>3390</v>
      </c>
      <c r="AR1580" s="31" t="s">
        <v>5716</v>
      </c>
      <c r="AS1580" s="31" t="s">
        <v>232</v>
      </c>
      <c r="AT1580" s="14" t="s">
        <v>5724</v>
      </c>
      <c r="AU1580" s="31" t="s">
        <v>5864</v>
      </c>
      <c r="AV1580" s="31" t="s">
        <v>5826</v>
      </c>
      <c r="AW1580" s="31" t="s">
        <v>5797</v>
      </c>
      <c r="AX1580" s="31" t="s">
        <v>5724</v>
      </c>
      <c r="BK1580" s="14" t="str">
        <f t="shared" si="746"/>
        <v/>
      </c>
      <c r="BL1580" s="14" t="str">
        <f t="shared" si="747"/>
        <v/>
      </c>
      <c r="BM1580" s="14" t="str">
        <f t="shared" si="748"/>
        <v/>
      </c>
      <c r="BN1580" s="14"/>
      <c r="BO1580" s="14" t="str">
        <f t="shared" si="738"/>
        <v/>
      </c>
      <c r="BP1580" s="14" t="str">
        <f t="shared" si="739"/>
        <v/>
      </c>
      <c r="BQ1580" s="14"/>
      <c r="BR1580" s="14" t="str">
        <f t="shared" si="749"/>
        <v>TS-H-07:1/
O1011211:11A</v>
      </c>
      <c r="BS1580" s="14" t="str">
        <f t="shared" si="750"/>
        <v>TS-H-07:2/
O1011211:11B</v>
      </c>
      <c r="BW1580" s="31" t="str">
        <f t="shared" si="751"/>
        <v/>
      </c>
      <c r="BX1580" s="31" t="str">
        <f t="shared" si="752"/>
        <v/>
      </c>
      <c r="BY1580" s="31" t="str">
        <f t="shared" si="753"/>
        <v/>
      </c>
      <c r="BZ1580" s="31" t="str">
        <f t="shared" si="754"/>
        <v/>
      </c>
      <c r="CA1580" s="31" t="str">
        <f t="shared" si="755"/>
        <v/>
      </c>
      <c r="CB1580" s="31" t="str">
        <f t="shared" si="756"/>
        <v/>
      </c>
      <c r="CC1580" s="31" t="str">
        <f t="shared" si="757"/>
        <v/>
      </c>
      <c r="CD1580" s="31" t="str">
        <f t="shared" si="758"/>
        <v>11A</v>
      </c>
      <c r="CE1580" s="31" t="e">
        <f t="shared" ca="1" si="759"/>
        <v>#NAME?</v>
      </c>
      <c r="CF1580" s="31" t="e">
        <f t="shared" ca="1" si="760"/>
        <v>#NAME?</v>
      </c>
      <c r="CG1580" s="31" t="e">
        <f t="shared" ca="1" si="761"/>
        <v>#NAME?</v>
      </c>
      <c r="CH1580" s="31" t="e">
        <f t="shared" ca="1" si="762"/>
        <v>#NAME?</v>
      </c>
      <c r="CI1580" s="31" t="e">
        <f t="shared" ca="1" si="763"/>
        <v>#NAME?</v>
      </c>
    </row>
    <row r="1581" spans="1:87" s="31" customFormat="1" ht="30" hidden="1" x14ac:dyDescent="0.25">
      <c r="A1581" s="9" t="s">
        <v>4493</v>
      </c>
      <c r="B1581" s="31" t="s">
        <v>3462</v>
      </c>
      <c r="C1581" s="31" t="s">
        <v>3463</v>
      </c>
      <c r="E1581" s="14" t="s">
        <v>53</v>
      </c>
      <c r="G1581" s="31" t="str">
        <f t="shared" si="740"/>
        <v>Сигнал</v>
      </c>
      <c r="H1581" s="31" t="s">
        <v>3378</v>
      </c>
      <c r="I1581" s="31" t="s">
        <v>4553</v>
      </c>
      <c r="J1581" s="31" t="str">
        <f t="shared" si="735"/>
        <v>DCS_DI_01</v>
      </c>
      <c r="K1581" s="14" t="s">
        <v>5867</v>
      </c>
      <c r="M1581" s="31" t="s">
        <v>3454</v>
      </c>
      <c r="N1581" s="31" t="s">
        <v>100</v>
      </c>
      <c r="O1581" s="31" t="s">
        <v>150</v>
      </c>
      <c r="P1581" s="31" t="s">
        <v>1686</v>
      </c>
      <c r="Q1581" s="31" t="s">
        <v>282</v>
      </c>
      <c r="R1581" s="31">
        <v>7</v>
      </c>
      <c r="S1581" s="31">
        <v>8</v>
      </c>
      <c r="T1581" s="31" t="s">
        <v>62</v>
      </c>
      <c r="U1581" s="31" t="str">
        <f t="shared" si="764"/>
        <v>12</v>
      </c>
      <c r="V1581" s="14" t="str">
        <f t="shared" si="736"/>
        <v>AVK 2,5 A, AVK 2,5 A</v>
      </c>
      <c r="W1581" s="31" t="str">
        <f t="shared" si="741"/>
        <v/>
      </c>
      <c r="X1581" s="14" t="str">
        <f t="shared" si="742"/>
        <v/>
      </c>
      <c r="Y1581" s="31" t="str">
        <f t="shared" si="743"/>
        <v>O1011113</v>
      </c>
      <c r="Z1581" s="31" t="str">
        <f t="shared" si="744"/>
        <v>TUA711-DIR32</v>
      </c>
      <c r="AA1581" s="14" t="str">
        <f t="shared" si="745"/>
        <v>17-SC-DCS-002/O1011113/ 17-MC-DCS-007</v>
      </c>
      <c r="AB1581" s="31" t="s">
        <v>64</v>
      </c>
      <c r="AC1581" s="31" t="s">
        <v>54</v>
      </c>
      <c r="AD1581" s="31" t="s">
        <v>125</v>
      </c>
      <c r="AE1581" s="31">
        <v>1</v>
      </c>
      <c r="AF1581" s="31" t="s">
        <v>55</v>
      </c>
      <c r="AG1581" s="31" t="s">
        <v>1684</v>
      </c>
      <c r="AH1581" s="31">
        <v>14</v>
      </c>
      <c r="AI1581" s="31">
        <v>22</v>
      </c>
      <c r="AJ1581" s="31" t="s">
        <v>57</v>
      </c>
      <c r="AK1581" s="31">
        <f t="shared" si="737"/>
        <v>32</v>
      </c>
      <c r="AL1581" s="31" t="s">
        <v>62</v>
      </c>
      <c r="AO1581" s="31" t="s">
        <v>63</v>
      </c>
      <c r="AP1581" s="31" t="s">
        <v>3464</v>
      </c>
      <c r="AQ1581" s="14" t="s">
        <v>3456</v>
      </c>
      <c r="AR1581" s="31" t="s">
        <v>5716</v>
      </c>
      <c r="AS1581" s="31" t="s">
        <v>232</v>
      </c>
      <c r="AT1581" s="14" t="s">
        <v>5724</v>
      </c>
      <c r="AU1581" s="31" t="s">
        <v>5861</v>
      </c>
      <c r="AV1581" s="31" t="s">
        <v>2200</v>
      </c>
      <c r="AW1581" s="31" t="s">
        <v>5791</v>
      </c>
      <c r="AX1581" s="31" t="s">
        <v>5724</v>
      </c>
      <c r="BK1581" s="14" t="str">
        <f t="shared" si="746"/>
        <v/>
      </c>
      <c r="BL1581" s="14" t="str">
        <f t="shared" si="747"/>
        <v/>
      </c>
      <c r="BM1581" s="14" t="str">
        <f t="shared" si="748"/>
        <v/>
      </c>
      <c r="BN1581" s="14"/>
      <c r="BO1581" s="14" t="str">
        <f t="shared" si="738"/>
        <v/>
      </c>
      <c r="BP1581" s="14" t="str">
        <f t="shared" si="739"/>
        <v/>
      </c>
      <c r="BQ1581" s="14"/>
      <c r="BR1581" s="14" t="str">
        <f t="shared" si="749"/>
        <v>TS-H-04:7/
O1011113:22A</v>
      </c>
      <c r="BS1581" s="14" t="str">
        <f t="shared" si="750"/>
        <v>TS-H-04:8/
O1011113:22B</v>
      </c>
      <c r="BW1581" s="31" t="str">
        <f t="shared" si="751"/>
        <v/>
      </c>
      <c r="BX1581" s="31" t="str">
        <f t="shared" si="752"/>
        <v/>
      </c>
      <c r="BY1581" s="31" t="str">
        <f t="shared" si="753"/>
        <v/>
      </c>
      <c r="BZ1581" s="31" t="str">
        <f t="shared" si="754"/>
        <v/>
      </c>
      <c r="CA1581" s="31" t="str">
        <f t="shared" si="755"/>
        <v/>
      </c>
      <c r="CB1581" s="31" t="str">
        <f t="shared" si="756"/>
        <v/>
      </c>
      <c r="CC1581" s="31" t="str">
        <f t="shared" si="757"/>
        <v/>
      </c>
      <c r="CD1581" s="31" t="str">
        <f t="shared" si="758"/>
        <v>22A</v>
      </c>
      <c r="CE1581" s="31" t="e">
        <f t="shared" ca="1" si="759"/>
        <v>#NAME?</v>
      </c>
      <c r="CF1581" s="31" t="e">
        <f t="shared" ca="1" si="760"/>
        <v>#NAME?</v>
      </c>
      <c r="CG1581" s="31" t="e">
        <f t="shared" ca="1" si="761"/>
        <v>#NAME?</v>
      </c>
      <c r="CH1581" s="31" t="e">
        <f t="shared" ca="1" si="762"/>
        <v>#NAME?</v>
      </c>
      <c r="CI1581" s="31" t="e">
        <f t="shared" ca="1" si="763"/>
        <v>#NAME?</v>
      </c>
    </row>
    <row r="1582" spans="1:87" s="31" customFormat="1" ht="30" hidden="1" x14ac:dyDescent="0.25">
      <c r="A1582" s="9" t="s">
        <v>4493</v>
      </c>
      <c r="B1582" s="31" t="s">
        <v>1967</v>
      </c>
      <c r="C1582" s="31" t="s">
        <v>1968</v>
      </c>
      <c r="E1582" s="14" t="s">
        <v>1253</v>
      </c>
      <c r="G1582" s="31" t="str">
        <f t="shared" si="740"/>
        <v>Сигнал</v>
      </c>
      <c r="H1582" s="31">
        <v>0</v>
      </c>
      <c r="J1582" s="31" t="str">
        <f t="shared" si="735"/>
        <v>DCS_DO_01</v>
      </c>
      <c r="K1582" s="14" t="s">
        <v>5866</v>
      </c>
      <c r="M1582" s="31" t="s">
        <v>1950</v>
      </c>
      <c r="N1582" s="31" t="s">
        <v>113</v>
      </c>
      <c r="O1582" s="31" t="s">
        <v>176</v>
      </c>
      <c r="P1582" s="31" t="s">
        <v>1686</v>
      </c>
      <c r="Q1582" s="31" t="s">
        <v>1801</v>
      </c>
      <c r="R1582" s="31">
        <v>17</v>
      </c>
      <c r="S1582" s="31">
        <v>18</v>
      </c>
      <c r="T1582" s="31" t="s">
        <v>62</v>
      </c>
      <c r="U1582" s="31" t="str">
        <f t="shared" si="764"/>
        <v>24</v>
      </c>
      <c r="V1582" s="14" t="str">
        <f t="shared" si="736"/>
        <v>AVK 2,5 A, AVK 2,5 A</v>
      </c>
      <c r="W1582" s="31" t="str">
        <f t="shared" si="741"/>
        <v/>
      </c>
      <c r="X1582" s="14" t="str">
        <f t="shared" si="742"/>
        <v/>
      </c>
      <c r="Y1582" s="31" t="str">
        <f t="shared" si="743"/>
        <v>O1011210</v>
      </c>
      <c r="Z1582" s="31" t="str">
        <f t="shared" si="744"/>
        <v>TUA711-DOR32</v>
      </c>
      <c r="AA1582" s="14" t="str">
        <f t="shared" si="745"/>
        <v>17-SC-DCS-002/O1011210/ 17-MC-DCS-007</v>
      </c>
      <c r="AB1582" s="31" t="s">
        <v>64</v>
      </c>
      <c r="AC1582" s="31" t="s">
        <v>54</v>
      </c>
      <c r="AD1582" s="31" t="s">
        <v>125</v>
      </c>
      <c r="AE1582" s="31">
        <v>1</v>
      </c>
      <c r="AF1582" s="31" t="s">
        <v>1254</v>
      </c>
      <c r="AG1582" s="31" t="s">
        <v>3144</v>
      </c>
      <c r="AH1582" s="31">
        <v>11</v>
      </c>
      <c r="AI1582" s="31">
        <v>8</v>
      </c>
      <c r="AJ1582" s="31" t="s">
        <v>1256</v>
      </c>
      <c r="AK1582" s="31">
        <f t="shared" si="737"/>
        <v>32</v>
      </c>
      <c r="AL1582" s="31" t="s">
        <v>62</v>
      </c>
      <c r="AO1582" s="31" t="s">
        <v>63</v>
      </c>
      <c r="AP1582" s="31" t="s">
        <v>1968</v>
      </c>
      <c r="AQ1582" s="14" t="s">
        <v>1968</v>
      </c>
      <c r="AR1582" s="31" t="s">
        <v>5716</v>
      </c>
      <c r="AS1582" s="31" t="s">
        <v>134</v>
      </c>
      <c r="AT1582" s="14" t="s">
        <v>5724</v>
      </c>
      <c r="BK1582" s="14" t="str">
        <f t="shared" si="746"/>
        <v/>
      </c>
      <c r="BL1582" s="14" t="str">
        <f t="shared" si="747"/>
        <v/>
      </c>
      <c r="BM1582" s="14" t="str">
        <f t="shared" si="748"/>
        <v/>
      </c>
      <c r="BN1582" s="14"/>
      <c r="BO1582" s="14" t="str">
        <f t="shared" si="738"/>
        <v/>
      </c>
      <c r="BP1582" s="14" t="str">
        <f t="shared" si="739"/>
        <v/>
      </c>
      <c r="BQ1582" s="14"/>
      <c r="BR1582" s="14" t="str">
        <f t="shared" si="749"/>
        <v>TS-F-02:17/
O1011210:8A</v>
      </c>
      <c r="BS1582" s="14" t="str">
        <f t="shared" si="750"/>
        <v>TS-F-02:18/
O1011210:8C</v>
      </c>
      <c r="BW1582" s="31" t="str">
        <f t="shared" si="751"/>
        <v/>
      </c>
      <c r="BX1582" s="31" t="str">
        <f t="shared" si="752"/>
        <v/>
      </c>
      <c r="BY1582" s="31" t="str">
        <f t="shared" si="753"/>
        <v/>
      </c>
      <c r="BZ1582" s="31" t="str">
        <f t="shared" si="754"/>
        <v/>
      </c>
      <c r="CA1582" s="31" t="str">
        <f t="shared" si="755"/>
        <v/>
      </c>
      <c r="CB1582" s="31" t="str">
        <f t="shared" si="756"/>
        <v/>
      </c>
      <c r="CC1582" s="31" t="str">
        <f t="shared" si="757"/>
        <v/>
      </c>
      <c r="CD1582" s="31" t="str">
        <f t="shared" si="758"/>
        <v>8A</v>
      </c>
      <c r="CE1582" s="31" t="e">
        <f t="shared" ca="1" si="759"/>
        <v>#NAME?</v>
      </c>
      <c r="CF1582" s="31" t="e">
        <f t="shared" ca="1" si="760"/>
        <v>#NAME?</v>
      </c>
      <c r="CG1582" s="31" t="e">
        <f t="shared" ca="1" si="761"/>
        <v>#NAME?</v>
      </c>
      <c r="CH1582" s="31" t="e">
        <f t="shared" ca="1" si="762"/>
        <v>#NAME?</v>
      </c>
      <c r="CI1582" s="31" t="e">
        <f t="shared" ca="1" si="763"/>
        <v>#NAME?</v>
      </c>
    </row>
    <row r="1583" spans="1:87" s="31" customFormat="1" ht="30" hidden="1" x14ac:dyDescent="0.25">
      <c r="A1583" s="9" t="s">
        <v>5513</v>
      </c>
      <c r="B1583" s="31" t="s">
        <v>5514</v>
      </c>
      <c r="C1583" s="31" t="s">
        <v>4211</v>
      </c>
      <c r="E1583" s="14" t="s">
        <v>4173</v>
      </c>
      <c r="F1583" s="31" t="s">
        <v>5607</v>
      </c>
      <c r="G1583" s="31" t="str">
        <f t="shared" si="740"/>
        <v>Сигнал</v>
      </c>
      <c r="H1583" s="31" t="s">
        <v>4176</v>
      </c>
      <c r="J1583" s="31" t="str">
        <f t="shared" si="735"/>
        <v>DCS_DI_01</v>
      </c>
      <c r="K1583" s="14"/>
      <c r="M1583" s="31" t="s">
        <v>4175</v>
      </c>
      <c r="N1583" s="31" t="s">
        <v>100</v>
      </c>
      <c r="O1583" s="31" t="s">
        <v>58</v>
      </c>
      <c r="P1583" s="31" t="s">
        <v>1686</v>
      </c>
      <c r="Q1583" s="31" t="s">
        <v>1443</v>
      </c>
      <c r="R1583" s="31">
        <v>1</v>
      </c>
      <c r="S1583" s="31">
        <v>2</v>
      </c>
      <c r="T1583" s="31" t="s">
        <v>62</v>
      </c>
      <c r="U1583" s="31" t="str">
        <f t="shared" si="764"/>
        <v>12</v>
      </c>
      <c r="V1583" s="14" t="str">
        <f t="shared" si="736"/>
        <v>AVK 2,5 A, AVK 2,5 A</v>
      </c>
      <c r="W1583" s="31" t="str">
        <f t="shared" si="741"/>
        <v/>
      </c>
      <c r="X1583" s="14" t="str">
        <f t="shared" si="742"/>
        <v/>
      </c>
      <c r="Y1583" s="31" t="str">
        <f t="shared" si="743"/>
        <v>O1011200</v>
      </c>
      <c r="Z1583" s="31" t="str">
        <f t="shared" si="744"/>
        <v>TUA711-DIR32</v>
      </c>
      <c r="AA1583" s="14" t="str">
        <f t="shared" si="745"/>
        <v>17-SC-DCS-002/O1011200/ 17-MC-DCS-007</v>
      </c>
      <c r="AB1583" s="31" t="s">
        <v>64</v>
      </c>
      <c r="AC1583" s="31" t="s">
        <v>54</v>
      </c>
      <c r="AD1583" s="31" t="s">
        <v>125</v>
      </c>
      <c r="AE1583" s="31">
        <v>1</v>
      </c>
      <c r="AF1583" s="31" t="s">
        <v>1254</v>
      </c>
      <c r="AG1583" s="31" t="s">
        <v>4174</v>
      </c>
      <c r="AH1583" s="31">
        <v>1</v>
      </c>
      <c r="AI1583" s="31">
        <v>1</v>
      </c>
      <c r="AJ1583" s="31" t="s">
        <v>57</v>
      </c>
      <c r="AK1583" s="31">
        <f t="shared" si="737"/>
        <v>32</v>
      </c>
      <c r="AL1583" s="31" t="s">
        <v>62</v>
      </c>
      <c r="AO1583" s="31" t="s">
        <v>63</v>
      </c>
      <c r="AP1583" s="31" t="s">
        <v>4172</v>
      </c>
      <c r="AQ1583" s="14" t="s">
        <v>124</v>
      </c>
      <c r="AR1583" s="31" t="s">
        <v>5719</v>
      </c>
      <c r="AS1583" s="31" t="s">
        <v>5722</v>
      </c>
      <c r="AT1583" s="14" t="s">
        <v>5724</v>
      </c>
      <c r="BK1583" s="14" t="str">
        <f t="shared" si="746"/>
        <v/>
      </c>
      <c r="BL1583" s="14" t="str">
        <f t="shared" si="747"/>
        <v/>
      </c>
      <c r="BM1583" s="14" t="str">
        <f t="shared" si="748"/>
        <v/>
      </c>
      <c r="BN1583" s="14"/>
      <c r="BO1583" s="14" t="str">
        <f t="shared" si="738"/>
        <v/>
      </c>
      <c r="BP1583" s="14" t="str">
        <f t="shared" si="739"/>
        <v/>
      </c>
      <c r="BQ1583" s="14"/>
      <c r="BR1583" s="14" t="str">
        <f t="shared" si="749"/>
        <v>TS-G-05:1/
O1011200:1A</v>
      </c>
      <c r="BS1583" s="14" t="str">
        <f t="shared" si="750"/>
        <v>TS-G-05:2/
O1011200:1B</v>
      </c>
      <c r="BW1583" s="31" t="str">
        <f t="shared" si="751"/>
        <v/>
      </c>
      <c r="BX1583" s="31" t="str">
        <f t="shared" si="752"/>
        <v/>
      </c>
      <c r="BY1583" s="31" t="str">
        <f t="shared" si="753"/>
        <v/>
      </c>
      <c r="BZ1583" s="31" t="str">
        <f t="shared" si="754"/>
        <v/>
      </c>
      <c r="CA1583" s="31" t="str">
        <f t="shared" si="755"/>
        <v/>
      </c>
      <c r="CB1583" s="31" t="str">
        <f t="shared" si="756"/>
        <v/>
      </c>
      <c r="CC1583" s="31" t="str">
        <f t="shared" si="757"/>
        <v/>
      </c>
      <c r="CD1583" s="31" t="str">
        <f t="shared" si="758"/>
        <v>1A</v>
      </c>
      <c r="CE1583" s="31" t="e">
        <f t="shared" ca="1" si="759"/>
        <v>#NAME?</v>
      </c>
      <c r="CF1583" s="31" t="e">
        <f t="shared" ca="1" si="760"/>
        <v>#NAME?</v>
      </c>
      <c r="CG1583" s="31" t="e">
        <f t="shared" ca="1" si="761"/>
        <v>#NAME?</v>
      </c>
      <c r="CH1583" s="31" t="e">
        <f t="shared" ca="1" si="762"/>
        <v>#NAME?</v>
      </c>
      <c r="CI1583" s="31" t="e">
        <f t="shared" ca="1" si="763"/>
        <v>#NAME?</v>
      </c>
    </row>
    <row r="1584" spans="1:87" s="31" customFormat="1" ht="30" hidden="1" x14ac:dyDescent="0.25">
      <c r="A1584" s="9" t="s">
        <v>5513</v>
      </c>
      <c r="B1584" s="31" t="s">
        <v>5515</v>
      </c>
      <c r="C1584" s="31" t="s">
        <v>4216</v>
      </c>
      <c r="E1584" s="14" t="s">
        <v>4173</v>
      </c>
      <c r="F1584" s="31" t="s">
        <v>5607</v>
      </c>
      <c r="G1584" s="31" t="str">
        <f t="shared" si="740"/>
        <v>Сигнал</v>
      </c>
      <c r="H1584" s="31" t="s">
        <v>4176</v>
      </c>
      <c r="J1584" s="31" t="str">
        <f t="shared" si="735"/>
        <v>DCS_DI_01</v>
      </c>
      <c r="K1584" s="14"/>
      <c r="M1584" s="31" t="s">
        <v>4175</v>
      </c>
      <c r="N1584" s="31" t="s">
        <v>100</v>
      </c>
      <c r="O1584" s="31" t="s">
        <v>103</v>
      </c>
      <c r="P1584" s="31" t="s">
        <v>1686</v>
      </c>
      <c r="Q1584" s="31" t="s">
        <v>1443</v>
      </c>
      <c r="R1584" s="31">
        <v>3</v>
      </c>
      <c r="S1584" s="31">
        <v>4</v>
      </c>
      <c r="T1584" s="31" t="s">
        <v>62</v>
      </c>
      <c r="U1584" s="31" t="str">
        <f t="shared" si="764"/>
        <v>12</v>
      </c>
      <c r="V1584" s="14" t="str">
        <f t="shared" si="736"/>
        <v>AVK 2,5 A, AVK 2,5 A</v>
      </c>
      <c r="W1584" s="31" t="str">
        <f t="shared" si="741"/>
        <v/>
      </c>
      <c r="X1584" s="14" t="str">
        <f t="shared" si="742"/>
        <v/>
      </c>
      <c r="Y1584" s="31" t="str">
        <f t="shared" si="743"/>
        <v>O1011200</v>
      </c>
      <c r="Z1584" s="31" t="str">
        <f t="shared" si="744"/>
        <v>TUA711-DIR32</v>
      </c>
      <c r="AA1584" s="14" t="str">
        <f t="shared" si="745"/>
        <v>17-SC-DCS-002/O1011200/ 17-MC-DCS-007</v>
      </c>
      <c r="AB1584" s="31" t="s">
        <v>64</v>
      </c>
      <c r="AC1584" s="31" t="s">
        <v>54</v>
      </c>
      <c r="AD1584" s="31" t="s">
        <v>125</v>
      </c>
      <c r="AE1584" s="31">
        <v>1</v>
      </c>
      <c r="AF1584" s="31" t="s">
        <v>1254</v>
      </c>
      <c r="AG1584" s="31" t="s">
        <v>4174</v>
      </c>
      <c r="AH1584" s="31">
        <v>1</v>
      </c>
      <c r="AI1584" s="31">
        <v>2</v>
      </c>
      <c r="AJ1584" s="31" t="s">
        <v>57</v>
      </c>
      <c r="AK1584" s="31">
        <f t="shared" si="737"/>
        <v>32</v>
      </c>
      <c r="AL1584" s="31" t="s">
        <v>62</v>
      </c>
      <c r="AO1584" s="31" t="s">
        <v>63</v>
      </c>
      <c r="AP1584" s="31" t="s">
        <v>4177</v>
      </c>
      <c r="AQ1584" s="14" t="s">
        <v>124</v>
      </c>
      <c r="AR1584" s="31" t="s">
        <v>5719</v>
      </c>
      <c r="AS1584" s="31" t="s">
        <v>5722</v>
      </c>
      <c r="AT1584" s="14" t="s">
        <v>5724</v>
      </c>
      <c r="BK1584" s="14" t="str">
        <f t="shared" si="746"/>
        <v/>
      </c>
      <c r="BL1584" s="14" t="str">
        <f t="shared" si="747"/>
        <v/>
      </c>
      <c r="BM1584" s="14" t="str">
        <f t="shared" si="748"/>
        <v/>
      </c>
      <c r="BN1584" s="14"/>
      <c r="BO1584" s="14" t="str">
        <f t="shared" si="738"/>
        <v/>
      </c>
      <c r="BP1584" s="14" t="str">
        <f t="shared" si="739"/>
        <v/>
      </c>
      <c r="BQ1584" s="14"/>
      <c r="BR1584" s="14" t="str">
        <f t="shared" si="749"/>
        <v>TS-G-05:3/
O1011200:2A</v>
      </c>
      <c r="BS1584" s="14" t="str">
        <f t="shared" si="750"/>
        <v>TS-G-05:4/
O1011200:2B</v>
      </c>
      <c r="BW1584" s="31" t="str">
        <f t="shared" si="751"/>
        <v/>
      </c>
      <c r="BX1584" s="31" t="str">
        <f t="shared" si="752"/>
        <v/>
      </c>
      <c r="BY1584" s="31" t="str">
        <f t="shared" si="753"/>
        <v/>
      </c>
      <c r="BZ1584" s="31" t="str">
        <f t="shared" si="754"/>
        <v/>
      </c>
      <c r="CA1584" s="31" t="str">
        <f t="shared" si="755"/>
        <v/>
      </c>
      <c r="CB1584" s="31" t="str">
        <f t="shared" si="756"/>
        <v/>
      </c>
      <c r="CC1584" s="31" t="str">
        <f t="shared" si="757"/>
        <v/>
      </c>
      <c r="CD1584" s="31" t="str">
        <f t="shared" si="758"/>
        <v>2A</v>
      </c>
      <c r="CE1584" s="31" t="e">
        <f t="shared" ca="1" si="759"/>
        <v>#NAME?</v>
      </c>
      <c r="CF1584" s="31" t="e">
        <f t="shared" ca="1" si="760"/>
        <v>#NAME?</v>
      </c>
      <c r="CG1584" s="31" t="e">
        <f t="shared" ca="1" si="761"/>
        <v>#NAME?</v>
      </c>
      <c r="CH1584" s="31" t="e">
        <f t="shared" ca="1" si="762"/>
        <v>#NAME?</v>
      </c>
      <c r="CI1584" s="31" t="e">
        <f t="shared" ca="1" si="763"/>
        <v>#NAME?</v>
      </c>
    </row>
    <row r="1585" spans="1:87" s="31" customFormat="1" ht="30" hidden="1" x14ac:dyDescent="0.25">
      <c r="A1585" s="9" t="s">
        <v>5513</v>
      </c>
      <c r="B1585" s="31" t="s">
        <v>5516</v>
      </c>
      <c r="C1585" s="31" t="s">
        <v>4218</v>
      </c>
      <c r="E1585" s="14" t="s">
        <v>4173</v>
      </c>
      <c r="F1585" s="31" t="s">
        <v>5607</v>
      </c>
      <c r="G1585" s="31" t="str">
        <f t="shared" si="740"/>
        <v>Сигнал</v>
      </c>
      <c r="H1585" s="31" t="s">
        <v>4176</v>
      </c>
      <c r="J1585" s="31" t="str">
        <f t="shared" si="735"/>
        <v>DCS_DI_01</v>
      </c>
      <c r="K1585" s="14"/>
      <c r="M1585" s="31" t="s">
        <v>4175</v>
      </c>
      <c r="N1585" s="31" t="s">
        <v>100</v>
      </c>
      <c r="O1585" s="31" t="s">
        <v>145</v>
      </c>
      <c r="P1585" s="31" t="s">
        <v>1686</v>
      </c>
      <c r="Q1585" s="31" t="s">
        <v>1443</v>
      </c>
      <c r="R1585" s="31">
        <v>5</v>
      </c>
      <c r="S1585" s="31">
        <v>6</v>
      </c>
      <c r="T1585" s="31" t="s">
        <v>62</v>
      </c>
      <c r="U1585" s="31" t="str">
        <f t="shared" si="764"/>
        <v>12</v>
      </c>
      <c r="V1585" s="14" t="str">
        <f t="shared" si="736"/>
        <v>AVK 2,5 A, AVK 2,5 A</v>
      </c>
      <c r="W1585" s="31" t="str">
        <f t="shared" si="741"/>
        <v/>
      </c>
      <c r="X1585" s="14" t="str">
        <f t="shared" si="742"/>
        <v/>
      </c>
      <c r="Y1585" s="31" t="str">
        <f t="shared" si="743"/>
        <v>O1011200</v>
      </c>
      <c r="Z1585" s="31" t="str">
        <f t="shared" si="744"/>
        <v>TUA711-DIR32</v>
      </c>
      <c r="AA1585" s="14" t="str">
        <f t="shared" si="745"/>
        <v>17-SC-DCS-002/O1011200/ 17-MC-DCS-007</v>
      </c>
      <c r="AB1585" s="31" t="s">
        <v>64</v>
      </c>
      <c r="AC1585" s="31" t="s">
        <v>54</v>
      </c>
      <c r="AD1585" s="31" t="s">
        <v>125</v>
      </c>
      <c r="AE1585" s="31">
        <v>1</v>
      </c>
      <c r="AF1585" s="31" t="s">
        <v>1254</v>
      </c>
      <c r="AG1585" s="31" t="s">
        <v>4174</v>
      </c>
      <c r="AH1585" s="31">
        <v>1</v>
      </c>
      <c r="AI1585" s="31">
        <v>3</v>
      </c>
      <c r="AJ1585" s="31" t="s">
        <v>57</v>
      </c>
      <c r="AK1585" s="31">
        <f t="shared" si="737"/>
        <v>32</v>
      </c>
      <c r="AL1585" s="31" t="s">
        <v>62</v>
      </c>
      <c r="AO1585" s="31" t="s">
        <v>63</v>
      </c>
      <c r="AP1585" s="31" t="s">
        <v>4178</v>
      </c>
      <c r="AQ1585" s="14" t="s">
        <v>124</v>
      </c>
      <c r="AR1585" s="31" t="s">
        <v>5719</v>
      </c>
      <c r="AS1585" s="31" t="s">
        <v>5722</v>
      </c>
      <c r="AT1585" s="14" t="s">
        <v>5724</v>
      </c>
      <c r="BK1585" s="14" t="str">
        <f t="shared" si="746"/>
        <v/>
      </c>
      <c r="BL1585" s="14" t="str">
        <f t="shared" si="747"/>
        <v/>
      </c>
      <c r="BM1585" s="14" t="str">
        <f t="shared" si="748"/>
        <v/>
      </c>
      <c r="BN1585" s="14"/>
      <c r="BO1585" s="14" t="str">
        <f t="shared" si="738"/>
        <v/>
      </c>
      <c r="BP1585" s="14" t="str">
        <f t="shared" si="739"/>
        <v/>
      </c>
      <c r="BQ1585" s="14"/>
      <c r="BR1585" s="14" t="str">
        <f t="shared" si="749"/>
        <v>TS-G-05:5/
O1011200:3A</v>
      </c>
      <c r="BS1585" s="14" t="str">
        <f t="shared" si="750"/>
        <v>TS-G-05:6/
O1011200:3B</v>
      </c>
      <c r="BW1585" s="31" t="str">
        <f t="shared" si="751"/>
        <v/>
      </c>
      <c r="BX1585" s="31" t="str">
        <f t="shared" si="752"/>
        <v/>
      </c>
      <c r="BY1585" s="31" t="str">
        <f t="shared" si="753"/>
        <v/>
      </c>
      <c r="BZ1585" s="31" t="str">
        <f t="shared" si="754"/>
        <v/>
      </c>
      <c r="CA1585" s="31" t="str">
        <f t="shared" si="755"/>
        <v/>
      </c>
      <c r="CB1585" s="31" t="str">
        <f t="shared" si="756"/>
        <v/>
      </c>
      <c r="CC1585" s="31" t="str">
        <f t="shared" si="757"/>
        <v/>
      </c>
      <c r="CD1585" s="31" t="str">
        <f t="shared" si="758"/>
        <v>3A</v>
      </c>
      <c r="CE1585" s="31" t="e">
        <f t="shared" ca="1" si="759"/>
        <v>#NAME?</v>
      </c>
      <c r="CF1585" s="31" t="e">
        <f t="shared" ca="1" si="760"/>
        <v>#NAME?</v>
      </c>
      <c r="CG1585" s="31" t="e">
        <f t="shared" ca="1" si="761"/>
        <v>#NAME?</v>
      </c>
      <c r="CH1585" s="31" t="e">
        <f t="shared" ca="1" si="762"/>
        <v>#NAME?</v>
      </c>
      <c r="CI1585" s="31" t="e">
        <f t="shared" ca="1" si="763"/>
        <v>#NAME?</v>
      </c>
    </row>
    <row r="1586" spans="1:87" s="31" customFormat="1" ht="30" hidden="1" x14ac:dyDescent="0.25">
      <c r="A1586" s="9" t="s">
        <v>5513</v>
      </c>
      <c r="B1586" s="31" t="s">
        <v>5517</v>
      </c>
      <c r="C1586" s="31" t="s">
        <v>5471</v>
      </c>
      <c r="E1586" s="14" t="s">
        <v>4173</v>
      </c>
      <c r="F1586" s="31" t="s">
        <v>5607</v>
      </c>
      <c r="G1586" s="31" t="str">
        <f t="shared" si="740"/>
        <v>Сигнал</v>
      </c>
      <c r="H1586" s="31" t="s">
        <v>4176</v>
      </c>
      <c r="J1586" s="31" t="str">
        <f t="shared" si="735"/>
        <v>DCS_DI_01</v>
      </c>
      <c r="K1586" s="14"/>
      <c r="M1586" s="31" t="s">
        <v>4175</v>
      </c>
      <c r="N1586" s="31" t="s">
        <v>100</v>
      </c>
      <c r="O1586" s="31" t="s">
        <v>150</v>
      </c>
      <c r="P1586" s="31" t="s">
        <v>1686</v>
      </c>
      <c r="Q1586" s="31" t="s">
        <v>1443</v>
      </c>
      <c r="R1586" s="31">
        <v>7</v>
      </c>
      <c r="S1586" s="31">
        <v>8</v>
      </c>
      <c r="T1586" s="31" t="s">
        <v>62</v>
      </c>
      <c r="U1586" s="31" t="str">
        <f t="shared" si="764"/>
        <v>12</v>
      </c>
      <c r="V1586" s="14" t="str">
        <f t="shared" si="736"/>
        <v>AVK 2,5 A, AVK 2,5 A</v>
      </c>
      <c r="W1586" s="31" t="str">
        <f t="shared" si="741"/>
        <v/>
      </c>
      <c r="X1586" s="14" t="str">
        <f t="shared" si="742"/>
        <v/>
      </c>
      <c r="Y1586" s="31" t="str">
        <f t="shared" si="743"/>
        <v>O1011200</v>
      </c>
      <c r="Z1586" s="31" t="str">
        <f t="shared" si="744"/>
        <v>TUA711-DIR32</v>
      </c>
      <c r="AA1586" s="14" t="str">
        <f t="shared" si="745"/>
        <v>17-SC-DCS-002/O1011200/ 17-MC-DCS-007</v>
      </c>
      <c r="AB1586" s="31" t="s">
        <v>64</v>
      </c>
      <c r="AC1586" s="31" t="s">
        <v>54</v>
      </c>
      <c r="AD1586" s="31" t="s">
        <v>125</v>
      </c>
      <c r="AE1586" s="31">
        <v>1</v>
      </c>
      <c r="AF1586" s="31" t="s">
        <v>1254</v>
      </c>
      <c r="AG1586" s="31" t="s">
        <v>4174</v>
      </c>
      <c r="AH1586" s="31">
        <v>1</v>
      </c>
      <c r="AI1586" s="31">
        <v>4</v>
      </c>
      <c r="AJ1586" s="31" t="s">
        <v>57</v>
      </c>
      <c r="AK1586" s="31">
        <f t="shared" si="737"/>
        <v>32</v>
      </c>
      <c r="AL1586" s="31" t="s">
        <v>62</v>
      </c>
      <c r="AO1586" s="31" t="s">
        <v>63</v>
      </c>
      <c r="AP1586" s="31" t="s">
        <v>4179</v>
      </c>
      <c r="AQ1586" s="14" t="s">
        <v>124</v>
      </c>
      <c r="AR1586" s="31" t="s">
        <v>5719</v>
      </c>
      <c r="AS1586" s="31" t="s">
        <v>5722</v>
      </c>
      <c r="AT1586" s="14" t="s">
        <v>5724</v>
      </c>
      <c r="BK1586" s="14" t="str">
        <f t="shared" si="746"/>
        <v/>
      </c>
      <c r="BL1586" s="14" t="str">
        <f t="shared" si="747"/>
        <v/>
      </c>
      <c r="BM1586" s="14" t="str">
        <f t="shared" si="748"/>
        <v/>
      </c>
      <c r="BN1586" s="14"/>
      <c r="BO1586" s="14" t="str">
        <f t="shared" si="738"/>
        <v/>
      </c>
      <c r="BP1586" s="14" t="str">
        <f t="shared" si="739"/>
        <v/>
      </c>
      <c r="BQ1586" s="14"/>
      <c r="BR1586" s="14" t="str">
        <f t="shared" si="749"/>
        <v>TS-G-05:7/
O1011200:4A</v>
      </c>
      <c r="BS1586" s="14" t="str">
        <f t="shared" si="750"/>
        <v>TS-G-05:8/
O1011200:4B</v>
      </c>
      <c r="BW1586" s="31" t="str">
        <f t="shared" si="751"/>
        <v/>
      </c>
      <c r="BX1586" s="31" t="str">
        <f t="shared" si="752"/>
        <v/>
      </c>
      <c r="BY1586" s="31" t="str">
        <f t="shared" si="753"/>
        <v/>
      </c>
      <c r="BZ1586" s="31" t="str">
        <f t="shared" si="754"/>
        <v/>
      </c>
      <c r="CA1586" s="31" t="str">
        <f t="shared" si="755"/>
        <v/>
      </c>
      <c r="CB1586" s="31" t="str">
        <f t="shared" si="756"/>
        <v/>
      </c>
      <c r="CC1586" s="31" t="str">
        <f t="shared" si="757"/>
        <v/>
      </c>
      <c r="CD1586" s="31" t="str">
        <f t="shared" si="758"/>
        <v>4A</v>
      </c>
      <c r="CE1586" s="31" t="e">
        <f t="shared" ca="1" si="759"/>
        <v>#NAME?</v>
      </c>
      <c r="CF1586" s="31" t="e">
        <f t="shared" ca="1" si="760"/>
        <v>#NAME?</v>
      </c>
      <c r="CG1586" s="31" t="e">
        <f t="shared" ca="1" si="761"/>
        <v>#NAME?</v>
      </c>
      <c r="CH1586" s="31" t="e">
        <f t="shared" ca="1" si="762"/>
        <v>#NAME?</v>
      </c>
      <c r="CI1586" s="31" t="e">
        <f t="shared" ca="1" si="763"/>
        <v>#NAME?</v>
      </c>
    </row>
    <row r="1587" spans="1:87" s="31" customFormat="1" ht="30" hidden="1" x14ac:dyDescent="0.25">
      <c r="A1587" s="9" t="s">
        <v>5513</v>
      </c>
      <c r="B1587" s="31" t="s">
        <v>5518</v>
      </c>
      <c r="C1587" s="31" t="s">
        <v>4220</v>
      </c>
      <c r="E1587" s="14" t="s">
        <v>4173</v>
      </c>
      <c r="F1587" s="31" t="s">
        <v>5607</v>
      </c>
      <c r="G1587" s="31" t="str">
        <f t="shared" si="740"/>
        <v>Сигнал</v>
      </c>
      <c r="H1587" s="31" t="s">
        <v>4176</v>
      </c>
      <c r="J1587" s="31" t="str">
        <f t="shared" si="735"/>
        <v>DCS_DI_01</v>
      </c>
      <c r="K1587" s="14"/>
      <c r="M1587" s="31" t="s">
        <v>4181</v>
      </c>
      <c r="N1587" s="31" t="s">
        <v>100</v>
      </c>
      <c r="O1587" s="31" t="s">
        <v>58</v>
      </c>
      <c r="P1587" s="31" t="s">
        <v>1686</v>
      </c>
      <c r="Q1587" s="31" t="s">
        <v>1867</v>
      </c>
      <c r="R1587" s="31">
        <v>1</v>
      </c>
      <c r="S1587" s="31">
        <v>2</v>
      </c>
      <c r="T1587" s="31" t="s">
        <v>62</v>
      </c>
      <c r="U1587" s="31" t="str">
        <f t="shared" si="764"/>
        <v>12</v>
      </c>
      <c r="V1587" s="14" t="str">
        <f t="shared" si="736"/>
        <v>AVK 2,5 A, AVK 2,5 A</v>
      </c>
      <c r="W1587" s="31" t="str">
        <f t="shared" si="741"/>
        <v/>
      </c>
      <c r="X1587" s="14" t="str">
        <f t="shared" si="742"/>
        <v/>
      </c>
      <c r="Y1587" s="31" t="str">
        <f t="shared" si="743"/>
        <v>O1011200</v>
      </c>
      <c r="Z1587" s="31" t="str">
        <f t="shared" si="744"/>
        <v>TUA711-DIR32</v>
      </c>
      <c r="AA1587" s="14" t="str">
        <f t="shared" si="745"/>
        <v>17-SC-DCS-002/O1011200/ 17-MC-DCS-007</v>
      </c>
      <c r="AB1587" s="31" t="s">
        <v>64</v>
      </c>
      <c r="AC1587" s="31" t="s">
        <v>54</v>
      </c>
      <c r="AD1587" s="31" t="s">
        <v>125</v>
      </c>
      <c r="AE1587" s="31">
        <v>1</v>
      </c>
      <c r="AF1587" s="31" t="s">
        <v>1254</v>
      </c>
      <c r="AG1587" s="31" t="s">
        <v>4174</v>
      </c>
      <c r="AH1587" s="31">
        <v>1</v>
      </c>
      <c r="AI1587" s="31">
        <v>5</v>
      </c>
      <c r="AJ1587" s="31" t="s">
        <v>57</v>
      </c>
      <c r="AK1587" s="31">
        <f t="shared" si="737"/>
        <v>32</v>
      </c>
      <c r="AL1587" s="31" t="s">
        <v>62</v>
      </c>
      <c r="AO1587" s="31" t="s">
        <v>63</v>
      </c>
      <c r="AP1587" s="31" t="s">
        <v>4180</v>
      </c>
      <c r="AQ1587" s="14" t="s">
        <v>54</v>
      </c>
      <c r="AR1587" s="31" t="s">
        <v>5719</v>
      </c>
      <c r="AS1587" s="31" t="s">
        <v>5722</v>
      </c>
      <c r="AT1587" s="14" t="s">
        <v>5724</v>
      </c>
      <c r="BK1587" s="14" t="str">
        <f t="shared" si="746"/>
        <v/>
      </c>
      <c r="BL1587" s="14" t="str">
        <f t="shared" si="747"/>
        <v/>
      </c>
      <c r="BM1587" s="14" t="str">
        <f t="shared" si="748"/>
        <v/>
      </c>
      <c r="BN1587" s="14"/>
      <c r="BO1587" s="14" t="str">
        <f t="shared" si="738"/>
        <v/>
      </c>
      <c r="BP1587" s="14" t="str">
        <f t="shared" si="739"/>
        <v/>
      </c>
      <c r="BQ1587" s="14"/>
      <c r="BR1587" s="14" t="str">
        <f t="shared" si="749"/>
        <v>TS-G-06:1/
O1011200:5A</v>
      </c>
      <c r="BS1587" s="14" t="str">
        <f t="shared" si="750"/>
        <v>TS-G-06:2/
O1011200:5B</v>
      </c>
      <c r="BW1587" s="31" t="str">
        <f t="shared" si="751"/>
        <v/>
      </c>
      <c r="BX1587" s="31" t="str">
        <f t="shared" si="752"/>
        <v/>
      </c>
      <c r="BY1587" s="31" t="str">
        <f t="shared" si="753"/>
        <v/>
      </c>
      <c r="BZ1587" s="31" t="str">
        <f t="shared" si="754"/>
        <v/>
      </c>
      <c r="CA1587" s="31" t="str">
        <f t="shared" si="755"/>
        <v/>
      </c>
      <c r="CB1587" s="31" t="str">
        <f t="shared" si="756"/>
        <v/>
      </c>
      <c r="CC1587" s="31" t="str">
        <f t="shared" si="757"/>
        <v/>
      </c>
      <c r="CD1587" s="31" t="str">
        <f t="shared" si="758"/>
        <v>5A</v>
      </c>
      <c r="CE1587" s="31" t="e">
        <f t="shared" ca="1" si="759"/>
        <v>#NAME?</v>
      </c>
      <c r="CF1587" s="31" t="e">
        <f t="shared" ca="1" si="760"/>
        <v>#NAME?</v>
      </c>
      <c r="CG1587" s="31" t="e">
        <f t="shared" ca="1" si="761"/>
        <v>#NAME?</v>
      </c>
      <c r="CH1587" s="31" t="e">
        <f t="shared" ca="1" si="762"/>
        <v>#NAME?</v>
      </c>
      <c r="CI1587" s="31" t="e">
        <f t="shared" ca="1" si="763"/>
        <v>#NAME?</v>
      </c>
    </row>
    <row r="1588" spans="1:87" s="31" customFormat="1" ht="30" hidden="1" x14ac:dyDescent="0.25">
      <c r="A1588" s="9" t="s">
        <v>5513</v>
      </c>
      <c r="B1588" s="31" t="s">
        <v>5519</v>
      </c>
      <c r="C1588" s="31" t="s">
        <v>4225</v>
      </c>
      <c r="E1588" s="14" t="s">
        <v>4173</v>
      </c>
      <c r="F1588" s="31" t="s">
        <v>5607</v>
      </c>
      <c r="G1588" s="31" t="str">
        <f t="shared" si="740"/>
        <v>Сигнал</v>
      </c>
      <c r="H1588" s="31" t="s">
        <v>4176</v>
      </c>
      <c r="J1588" s="31" t="str">
        <f t="shared" si="735"/>
        <v>DCS_DI_01</v>
      </c>
      <c r="K1588" s="14"/>
      <c r="M1588" s="31" t="s">
        <v>4181</v>
      </c>
      <c r="N1588" s="31" t="s">
        <v>100</v>
      </c>
      <c r="O1588" s="31" t="s">
        <v>103</v>
      </c>
      <c r="P1588" s="31" t="s">
        <v>1686</v>
      </c>
      <c r="Q1588" s="31" t="s">
        <v>1867</v>
      </c>
      <c r="R1588" s="31">
        <v>3</v>
      </c>
      <c r="S1588" s="31">
        <v>4</v>
      </c>
      <c r="T1588" s="31" t="s">
        <v>62</v>
      </c>
      <c r="U1588" s="31" t="str">
        <f t="shared" si="764"/>
        <v>12</v>
      </c>
      <c r="V1588" s="14" t="str">
        <f t="shared" si="736"/>
        <v>AVK 2,5 A, AVK 2,5 A</v>
      </c>
      <c r="W1588" s="31" t="str">
        <f t="shared" si="741"/>
        <v/>
      </c>
      <c r="X1588" s="14" t="str">
        <f t="shared" si="742"/>
        <v/>
      </c>
      <c r="Y1588" s="31" t="str">
        <f t="shared" si="743"/>
        <v>O1011200</v>
      </c>
      <c r="Z1588" s="31" t="str">
        <f t="shared" si="744"/>
        <v>TUA711-DIR32</v>
      </c>
      <c r="AA1588" s="14" t="str">
        <f t="shared" si="745"/>
        <v>17-SC-DCS-002/O1011200/ 17-MC-DCS-007</v>
      </c>
      <c r="AB1588" s="31" t="s">
        <v>64</v>
      </c>
      <c r="AC1588" s="31" t="s">
        <v>54</v>
      </c>
      <c r="AD1588" s="31" t="s">
        <v>125</v>
      </c>
      <c r="AE1588" s="31">
        <v>1</v>
      </c>
      <c r="AF1588" s="31" t="s">
        <v>1254</v>
      </c>
      <c r="AG1588" s="31" t="s">
        <v>4174</v>
      </c>
      <c r="AH1588" s="31">
        <v>1</v>
      </c>
      <c r="AI1588" s="31">
        <v>6</v>
      </c>
      <c r="AJ1588" s="31" t="s">
        <v>57</v>
      </c>
      <c r="AK1588" s="31">
        <f t="shared" si="737"/>
        <v>32</v>
      </c>
      <c r="AL1588" s="31" t="s">
        <v>62</v>
      </c>
      <c r="AO1588" s="31" t="s">
        <v>63</v>
      </c>
      <c r="AP1588" s="31" t="s">
        <v>4182</v>
      </c>
      <c r="AQ1588" s="14" t="s">
        <v>54</v>
      </c>
      <c r="AR1588" s="31" t="s">
        <v>5719</v>
      </c>
      <c r="AS1588" s="31" t="s">
        <v>5722</v>
      </c>
      <c r="AT1588" s="14" t="s">
        <v>5724</v>
      </c>
      <c r="BK1588" s="14" t="str">
        <f t="shared" si="746"/>
        <v/>
      </c>
      <c r="BL1588" s="14" t="str">
        <f t="shared" si="747"/>
        <v/>
      </c>
      <c r="BM1588" s="14" t="str">
        <f t="shared" si="748"/>
        <v/>
      </c>
      <c r="BN1588" s="14"/>
      <c r="BO1588" s="14" t="str">
        <f t="shared" si="738"/>
        <v/>
      </c>
      <c r="BP1588" s="14" t="str">
        <f t="shared" si="739"/>
        <v/>
      </c>
      <c r="BQ1588" s="14"/>
      <c r="BR1588" s="14" t="str">
        <f t="shared" si="749"/>
        <v>TS-G-06:3/
O1011200:6A</v>
      </c>
      <c r="BS1588" s="14" t="str">
        <f t="shared" si="750"/>
        <v>TS-G-06:4/
O1011200:6B</v>
      </c>
      <c r="BW1588" s="31" t="str">
        <f t="shared" si="751"/>
        <v/>
      </c>
      <c r="BX1588" s="31" t="str">
        <f t="shared" si="752"/>
        <v/>
      </c>
      <c r="BY1588" s="31" t="str">
        <f t="shared" si="753"/>
        <v/>
      </c>
      <c r="BZ1588" s="31" t="str">
        <f t="shared" si="754"/>
        <v/>
      </c>
      <c r="CA1588" s="31" t="str">
        <f t="shared" si="755"/>
        <v/>
      </c>
      <c r="CB1588" s="31" t="str">
        <f t="shared" si="756"/>
        <v/>
      </c>
      <c r="CC1588" s="31" t="str">
        <f t="shared" si="757"/>
        <v/>
      </c>
      <c r="CD1588" s="31" t="str">
        <f t="shared" si="758"/>
        <v>6A</v>
      </c>
      <c r="CE1588" s="31" t="e">
        <f t="shared" ca="1" si="759"/>
        <v>#NAME?</v>
      </c>
      <c r="CF1588" s="31" t="e">
        <f t="shared" ca="1" si="760"/>
        <v>#NAME?</v>
      </c>
      <c r="CG1588" s="31" t="e">
        <f t="shared" ca="1" si="761"/>
        <v>#NAME?</v>
      </c>
      <c r="CH1588" s="31" t="e">
        <f t="shared" ca="1" si="762"/>
        <v>#NAME?</v>
      </c>
      <c r="CI1588" s="31" t="e">
        <f t="shared" ca="1" si="763"/>
        <v>#NAME?</v>
      </c>
    </row>
    <row r="1589" spans="1:87" s="31" customFormat="1" ht="30" hidden="1" x14ac:dyDescent="0.25">
      <c r="A1589" s="9" t="s">
        <v>5513</v>
      </c>
      <c r="B1589" s="31" t="s">
        <v>5520</v>
      </c>
      <c r="C1589" s="31" t="s">
        <v>4227</v>
      </c>
      <c r="E1589" s="14" t="s">
        <v>4173</v>
      </c>
      <c r="F1589" s="31" t="s">
        <v>5607</v>
      </c>
      <c r="G1589" s="31" t="str">
        <f t="shared" si="740"/>
        <v>Сигнал</v>
      </c>
      <c r="H1589" s="31" t="s">
        <v>4176</v>
      </c>
      <c r="J1589" s="31" t="str">
        <f t="shared" si="735"/>
        <v>DCS_DI_01</v>
      </c>
      <c r="K1589" s="14"/>
      <c r="M1589" s="31" t="s">
        <v>4181</v>
      </c>
      <c r="N1589" s="31" t="s">
        <v>100</v>
      </c>
      <c r="O1589" s="31" t="s">
        <v>145</v>
      </c>
      <c r="P1589" s="31" t="s">
        <v>1686</v>
      </c>
      <c r="Q1589" s="31" t="s">
        <v>1867</v>
      </c>
      <c r="R1589" s="31">
        <v>5</v>
      </c>
      <c r="S1589" s="31">
        <v>6</v>
      </c>
      <c r="T1589" s="31" t="s">
        <v>62</v>
      </c>
      <c r="U1589" s="31" t="str">
        <f t="shared" si="764"/>
        <v>12</v>
      </c>
      <c r="V1589" s="14" t="str">
        <f t="shared" si="736"/>
        <v>AVK 2,5 A, AVK 2,5 A</v>
      </c>
      <c r="W1589" s="31" t="str">
        <f t="shared" si="741"/>
        <v/>
      </c>
      <c r="X1589" s="14" t="str">
        <f t="shared" si="742"/>
        <v/>
      </c>
      <c r="Y1589" s="31" t="str">
        <f t="shared" si="743"/>
        <v>O1011200</v>
      </c>
      <c r="Z1589" s="31" t="str">
        <f t="shared" si="744"/>
        <v>TUA711-DIR32</v>
      </c>
      <c r="AA1589" s="14" t="str">
        <f t="shared" si="745"/>
        <v>17-SC-DCS-002/O1011200/ 17-MC-DCS-007</v>
      </c>
      <c r="AB1589" s="31" t="s">
        <v>64</v>
      </c>
      <c r="AC1589" s="31" t="s">
        <v>54</v>
      </c>
      <c r="AD1589" s="31" t="s">
        <v>125</v>
      </c>
      <c r="AE1589" s="31">
        <v>1</v>
      </c>
      <c r="AF1589" s="31" t="s">
        <v>1254</v>
      </c>
      <c r="AG1589" s="31" t="s">
        <v>4174</v>
      </c>
      <c r="AH1589" s="31">
        <v>1</v>
      </c>
      <c r="AI1589" s="31">
        <v>7</v>
      </c>
      <c r="AJ1589" s="31" t="s">
        <v>57</v>
      </c>
      <c r="AK1589" s="31">
        <f t="shared" si="737"/>
        <v>32</v>
      </c>
      <c r="AL1589" s="31" t="s">
        <v>62</v>
      </c>
      <c r="AO1589" s="31" t="s">
        <v>63</v>
      </c>
      <c r="AP1589" s="31" t="s">
        <v>4183</v>
      </c>
      <c r="AQ1589" s="14" t="s">
        <v>54</v>
      </c>
      <c r="AR1589" s="31" t="s">
        <v>5719</v>
      </c>
      <c r="AS1589" s="31" t="s">
        <v>5722</v>
      </c>
      <c r="AT1589" s="14" t="s">
        <v>5724</v>
      </c>
      <c r="BK1589" s="14" t="str">
        <f t="shared" si="746"/>
        <v/>
      </c>
      <c r="BL1589" s="14" t="str">
        <f t="shared" si="747"/>
        <v/>
      </c>
      <c r="BM1589" s="14" t="str">
        <f t="shared" si="748"/>
        <v/>
      </c>
      <c r="BN1589" s="14"/>
      <c r="BO1589" s="14" t="str">
        <f t="shared" si="738"/>
        <v/>
      </c>
      <c r="BP1589" s="14" t="str">
        <f t="shared" si="739"/>
        <v/>
      </c>
      <c r="BQ1589" s="14"/>
      <c r="BR1589" s="14" t="str">
        <f t="shared" si="749"/>
        <v>TS-G-06:5/
O1011200:7A</v>
      </c>
      <c r="BS1589" s="14" t="str">
        <f t="shared" si="750"/>
        <v>TS-G-06:6/
O1011200:7B</v>
      </c>
      <c r="BW1589" s="31" t="str">
        <f t="shared" si="751"/>
        <v/>
      </c>
      <c r="BX1589" s="31" t="str">
        <f t="shared" si="752"/>
        <v/>
      </c>
      <c r="BY1589" s="31" t="str">
        <f t="shared" si="753"/>
        <v/>
      </c>
      <c r="BZ1589" s="31" t="str">
        <f t="shared" si="754"/>
        <v/>
      </c>
      <c r="CA1589" s="31" t="str">
        <f t="shared" si="755"/>
        <v/>
      </c>
      <c r="CB1589" s="31" t="str">
        <f t="shared" si="756"/>
        <v/>
      </c>
      <c r="CC1589" s="31" t="str">
        <f t="shared" si="757"/>
        <v/>
      </c>
      <c r="CD1589" s="31" t="str">
        <f t="shared" si="758"/>
        <v>7A</v>
      </c>
      <c r="CE1589" s="31" t="e">
        <f t="shared" ca="1" si="759"/>
        <v>#NAME?</v>
      </c>
      <c r="CF1589" s="31" t="e">
        <f t="shared" ca="1" si="760"/>
        <v>#NAME?</v>
      </c>
      <c r="CG1589" s="31" t="e">
        <f t="shared" ca="1" si="761"/>
        <v>#NAME?</v>
      </c>
      <c r="CH1589" s="31" t="e">
        <f t="shared" ca="1" si="762"/>
        <v>#NAME?</v>
      </c>
      <c r="CI1589" s="31" t="e">
        <f t="shared" ca="1" si="763"/>
        <v>#NAME?</v>
      </c>
    </row>
    <row r="1590" spans="1:87" s="31" customFormat="1" ht="30" hidden="1" x14ac:dyDescent="0.25">
      <c r="A1590" s="9" t="s">
        <v>5513</v>
      </c>
      <c r="B1590" s="31" t="s">
        <v>5521</v>
      </c>
      <c r="C1590" s="31" t="s">
        <v>5472</v>
      </c>
      <c r="E1590" s="14" t="s">
        <v>4173</v>
      </c>
      <c r="F1590" s="31" t="s">
        <v>5607</v>
      </c>
      <c r="G1590" s="31" t="str">
        <f t="shared" si="740"/>
        <v>Сигнал</v>
      </c>
      <c r="H1590" s="31" t="s">
        <v>4176</v>
      </c>
      <c r="J1590" s="31" t="str">
        <f t="shared" si="735"/>
        <v>DCS_DI_01</v>
      </c>
      <c r="K1590" s="14"/>
      <c r="M1590" s="31" t="s">
        <v>4186</v>
      </c>
      <c r="N1590" s="31" t="s">
        <v>100</v>
      </c>
      <c r="O1590" s="31" t="s">
        <v>103</v>
      </c>
      <c r="P1590" s="31" t="s">
        <v>1686</v>
      </c>
      <c r="Q1590" s="31" t="s">
        <v>1763</v>
      </c>
      <c r="R1590" s="31">
        <v>3</v>
      </c>
      <c r="S1590" s="31">
        <v>4</v>
      </c>
      <c r="T1590" s="31" t="s">
        <v>62</v>
      </c>
      <c r="U1590" s="31" t="str">
        <f t="shared" si="764"/>
        <v>12</v>
      </c>
      <c r="V1590" s="14" t="str">
        <f t="shared" si="736"/>
        <v>AVK 2,5 A, AVK 2,5 A</v>
      </c>
      <c r="W1590" s="31" t="str">
        <f t="shared" si="741"/>
        <v/>
      </c>
      <c r="X1590" s="14" t="str">
        <f t="shared" si="742"/>
        <v/>
      </c>
      <c r="Y1590" s="31" t="str">
        <f t="shared" si="743"/>
        <v>O1011200</v>
      </c>
      <c r="Z1590" s="31" t="str">
        <f t="shared" si="744"/>
        <v>TUA711-DIR32</v>
      </c>
      <c r="AA1590" s="14" t="str">
        <f t="shared" si="745"/>
        <v>17-SC-DCS-002/O1011200/ 17-MC-DCS-007</v>
      </c>
      <c r="AB1590" s="31" t="s">
        <v>64</v>
      </c>
      <c r="AC1590" s="31" t="s">
        <v>54</v>
      </c>
      <c r="AD1590" s="31" t="s">
        <v>125</v>
      </c>
      <c r="AE1590" s="31">
        <v>1</v>
      </c>
      <c r="AF1590" s="31" t="s">
        <v>1254</v>
      </c>
      <c r="AG1590" s="31" t="s">
        <v>4174</v>
      </c>
      <c r="AH1590" s="31">
        <v>1</v>
      </c>
      <c r="AI1590" s="31">
        <v>9</v>
      </c>
      <c r="AJ1590" s="31" t="s">
        <v>57</v>
      </c>
      <c r="AK1590" s="31">
        <f t="shared" si="737"/>
        <v>32</v>
      </c>
      <c r="AL1590" s="31" t="s">
        <v>62</v>
      </c>
      <c r="AO1590" s="31" t="s">
        <v>63</v>
      </c>
      <c r="AP1590" s="31" t="s">
        <v>4187</v>
      </c>
      <c r="AQ1590" s="14" t="s">
        <v>4184</v>
      </c>
      <c r="AR1590" s="31" t="s">
        <v>5719</v>
      </c>
      <c r="AS1590" s="31" t="s">
        <v>5722</v>
      </c>
      <c r="AT1590" s="14" t="s">
        <v>5724</v>
      </c>
      <c r="BK1590" s="14" t="str">
        <f t="shared" si="746"/>
        <v/>
      </c>
      <c r="BL1590" s="14" t="str">
        <f t="shared" si="747"/>
        <v/>
      </c>
      <c r="BM1590" s="14" t="str">
        <f t="shared" si="748"/>
        <v/>
      </c>
      <c r="BN1590" s="14"/>
      <c r="BO1590" s="14" t="str">
        <f t="shared" si="738"/>
        <v/>
      </c>
      <c r="BP1590" s="14" t="str">
        <f t="shared" si="739"/>
        <v/>
      </c>
      <c r="BQ1590" s="14"/>
      <c r="BR1590" s="14" t="str">
        <f t="shared" si="749"/>
        <v>TS-G-07:3/
O1011200:9A</v>
      </c>
      <c r="BS1590" s="14" t="str">
        <f t="shared" si="750"/>
        <v>TS-G-07:4/
O1011200:9B</v>
      </c>
      <c r="BW1590" s="31" t="str">
        <f t="shared" si="751"/>
        <v/>
      </c>
      <c r="BX1590" s="31" t="str">
        <f t="shared" si="752"/>
        <v/>
      </c>
      <c r="BY1590" s="31" t="str">
        <f t="shared" si="753"/>
        <v/>
      </c>
      <c r="BZ1590" s="31" t="str">
        <f t="shared" si="754"/>
        <v/>
      </c>
      <c r="CA1590" s="31" t="str">
        <f t="shared" si="755"/>
        <v/>
      </c>
      <c r="CB1590" s="31" t="str">
        <f t="shared" si="756"/>
        <v/>
      </c>
      <c r="CC1590" s="31" t="str">
        <f t="shared" si="757"/>
        <v/>
      </c>
      <c r="CD1590" s="31" t="str">
        <f t="shared" si="758"/>
        <v>9A</v>
      </c>
      <c r="CE1590" s="31" t="e">
        <f t="shared" ca="1" si="759"/>
        <v>#NAME?</v>
      </c>
      <c r="CF1590" s="31" t="e">
        <f t="shared" ca="1" si="760"/>
        <v>#NAME?</v>
      </c>
      <c r="CG1590" s="31" t="e">
        <f t="shared" ca="1" si="761"/>
        <v>#NAME?</v>
      </c>
      <c r="CH1590" s="31" t="e">
        <f t="shared" ca="1" si="762"/>
        <v>#NAME?</v>
      </c>
      <c r="CI1590" s="31" t="e">
        <f t="shared" ca="1" si="763"/>
        <v>#NAME?</v>
      </c>
    </row>
    <row r="1591" spans="1:87" s="31" customFormat="1" ht="30" hidden="1" x14ac:dyDescent="0.25">
      <c r="A1591" s="9" t="s">
        <v>5513</v>
      </c>
      <c r="B1591" s="31" t="s">
        <v>5522</v>
      </c>
      <c r="C1591" s="31" t="s">
        <v>4229</v>
      </c>
      <c r="E1591" s="14" t="s">
        <v>4173</v>
      </c>
      <c r="F1591" s="31" t="s">
        <v>5607</v>
      </c>
      <c r="G1591" s="31" t="str">
        <f t="shared" si="740"/>
        <v>Сигнал</v>
      </c>
      <c r="H1591" s="31" t="s">
        <v>4176</v>
      </c>
      <c r="J1591" s="31" t="str">
        <f t="shared" si="735"/>
        <v>DCS_DI_01</v>
      </c>
      <c r="K1591" s="14"/>
      <c r="M1591" s="31" t="s">
        <v>4186</v>
      </c>
      <c r="N1591" s="31" t="s">
        <v>100</v>
      </c>
      <c r="O1591" s="31" t="s">
        <v>58</v>
      </c>
      <c r="P1591" s="31" t="s">
        <v>1686</v>
      </c>
      <c r="Q1591" s="31" t="s">
        <v>1763</v>
      </c>
      <c r="R1591" s="31">
        <v>1</v>
      </c>
      <c r="S1591" s="31">
        <v>2</v>
      </c>
      <c r="T1591" s="31" t="s">
        <v>62</v>
      </c>
      <c r="U1591" s="31" t="str">
        <f t="shared" si="764"/>
        <v>12</v>
      </c>
      <c r="V1591" s="14" t="str">
        <f t="shared" si="736"/>
        <v>AVK 2,5 A, AVK 2,5 A</v>
      </c>
      <c r="W1591" s="31" t="str">
        <f t="shared" si="741"/>
        <v/>
      </c>
      <c r="X1591" s="14" t="str">
        <f t="shared" si="742"/>
        <v/>
      </c>
      <c r="Y1591" s="31" t="str">
        <f t="shared" si="743"/>
        <v>O1011200</v>
      </c>
      <c r="Z1591" s="31" t="str">
        <f t="shared" si="744"/>
        <v>TUA711-DIR32</v>
      </c>
      <c r="AA1591" s="14" t="str">
        <f t="shared" si="745"/>
        <v>17-SC-DCS-002/O1011200/ 17-MC-DCS-007</v>
      </c>
      <c r="AB1591" s="31" t="s">
        <v>64</v>
      </c>
      <c r="AC1591" s="31" t="s">
        <v>54</v>
      </c>
      <c r="AD1591" s="31" t="s">
        <v>125</v>
      </c>
      <c r="AE1591" s="31">
        <v>1</v>
      </c>
      <c r="AF1591" s="31" t="s">
        <v>1254</v>
      </c>
      <c r="AG1591" s="31" t="s">
        <v>4174</v>
      </c>
      <c r="AH1591" s="31">
        <v>1</v>
      </c>
      <c r="AI1591" s="31">
        <v>8</v>
      </c>
      <c r="AJ1591" s="31" t="s">
        <v>57</v>
      </c>
      <c r="AK1591" s="31">
        <f t="shared" si="737"/>
        <v>32</v>
      </c>
      <c r="AL1591" s="31" t="s">
        <v>62</v>
      </c>
      <c r="AO1591" s="31" t="s">
        <v>63</v>
      </c>
      <c r="AP1591" s="31" t="s">
        <v>4185</v>
      </c>
      <c r="AQ1591" s="14" t="s">
        <v>4184</v>
      </c>
      <c r="AR1591" s="31" t="s">
        <v>5719</v>
      </c>
      <c r="AS1591" s="31" t="s">
        <v>5722</v>
      </c>
      <c r="AT1591" s="14" t="s">
        <v>5724</v>
      </c>
      <c r="BK1591" s="14" t="str">
        <f t="shared" si="746"/>
        <v/>
      </c>
      <c r="BL1591" s="14" t="str">
        <f t="shared" si="747"/>
        <v/>
      </c>
      <c r="BM1591" s="14" t="str">
        <f t="shared" si="748"/>
        <v/>
      </c>
      <c r="BN1591" s="14"/>
      <c r="BO1591" s="14" t="str">
        <f t="shared" si="738"/>
        <v/>
      </c>
      <c r="BP1591" s="14" t="str">
        <f t="shared" si="739"/>
        <v/>
      </c>
      <c r="BQ1591" s="14"/>
      <c r="BR1591" s="14" t="str">
        <f t="shared" si="749"/>
        <v>TS-G-07:1/
O1011200:8A</v>
      </c>
      <c r="BS1591" s="14" t="str">
        <f t="shared" si="750"/>
        <v>TS-G-07:2/
O1011200:8B</v>
      </c>
      <c r="BW1591" s="31" t="str">
        <f t="shared" si="751"/>
        <v/>
      </c>
      <c r="BX1591" s="31" t="str">
        <f t="shared" si="752"/>
        <v/>
      </c>
      <c r="BY1591" s="31" t="str">
        <f t="shared" si="753"/>
        <v/>
      </c>
      <c r="BZ1591" s="31" t="str">
        <f t="shared" si="754"/>
        <v/>
      </c>
      <c r="CA1591" s="31" t="str">
        <f t="shared" si="755"/>
        <v/>
      </c>
      <c r="CB1591" s="31" t="str">
        <f t="shared" si="756"/>
        <v/>
      </c>
      <c r="CC1591" s="31" t="str">
        <f t="shared" si="757"/>
        <v/>
      </c>
      <c r="CD1591" s="31" t="str">
        <f t="shared" si="758"/>
        <v>8A</v>
      </c>
      <c r="CE1591" s="31" t="e">
        <f t="shared" ca="1" si="759"/>
        <v>#NAME?</v>
      </c>
      <c r="CF1591" s="31" t="e">
        <f t="shared" ca="1" si="760"/>
        <v>#NAME?</v>
      </c>
      <c r="CG1591" s="31" t="e">
        <f t="shared" ca="1" si="761"/>
        <v>#NAME?</v>
      </c>
      <c r="CH1591" s="31" t="e">
        <f t="shared" ca="1" si="762"/>
        <v>#NAME?</v>
      </c>
      <c r="CI1591" s="31" t="e">
        <f t="shared" ca="1" si="763"/>
        <v>#NAME?</v>
      </c>
    </row>
    <row r="1592" spans="1:87" s="31" customFormat="1" ht="30" hidden="1" x14ac:dyDescent="0.25">
      <c r="A1592" s="9" t="s">
        <v>5513</v>
      </c>
      <c r="B1592" s="31" t="s">
        <v>5523</v>
      </c>
      <c r="C1592" s="31" t="s">
        <v>4233</v>
      </c>
      <c r="E1592" s="14" t="s">
        <v>4173</v>
      </c>
      <c r="F1592" s="31" t="s">
        <v>5607</v>
      </c>
      <c r="G1592" s="31" t="str">
        <f t="shared" si="740"/>
        <v>Сигнал</v>
      </c>
      <c r="H1592" s="31" t="s">
        <v>4176</v>
      </c>
      <c r="J1592" s="31" t="str">
        <f t="shared" si="735"/>
        <v>DCS_DI_01</v>
      </c>
      <c r="K1592" s="14"/>
      <c r="M1592" s="31" t="s">
        <v>4186</v>
      </c>
      <c r="N1592" s="31" t="s">
        <v>100</v>
      </c>
      <c r="O1592" s="31" t="s">
        <v>145</v>
      </c>
      <c r="P1592" s="31" t="s">
        <v>1686</v>
      </c>
      <c r="Q1592" s="31" t="s">
        <v>1763</v>
      </c>
      <c r="R1592" s="31">
        <v>5</v>
      </c>
      <c r="S1592" s="31">
        <v>6</v>
      </c>
      <c r="T1592" s="31" t="s">
        <v>62</v>
      </c>
      <c r="U1592" s="31" t="str">
        <f t="shared" si="764"/>
        <v>12</v>
      </c>
      <c r="V1592" s="14" t="str">
        <f t="shared" si="736"/>
        <v>AVK 2,5 A, AVK 2,5 A</v>
      </c>
      <c r="W1592" s="31" t="str">
        <f t="shared" si="741"/>
        <v/>
      </c>
      <c r="X1592" s="14" t="str">
        <f t="shared" si="742"/>
        <v/>
      </c>
      <c r="Y1592" s="31" t="str">
        <f t="shared" si="743"/>
        <v>O1011200</v>
      </c>
      <c r="Z1592" s="31" t="str">
        <f t="shared" si="744"/>
        <v>TUA711-DIR32</v>
      </c>
      <c r="AA1592" s="14" t="str">
        <f t="shared" si="745"/>
        <v>17-SC-DCS-002/O1011200/ 17-MC-DCS-007</v>
      </c>
      <c r="AB1592" s="31" t="s">
        <v>64</v>
      </c>
      <c r="AC1592" s="31" t="s">
        <v>54</v>
      </c>
      <c r="AD1592" s="31" t="s">
        <v>125</v>
      </c>
      <c r="AE1592" s="31">
        <v>1</v>
      </c>
      <c r="AF1592" s="31" t="s">
        <v>1254</v>
      </c>
      <c r="AG1592" s="31" t="s">
        <v>4174</v>
      </c>
      <c r="AH1592" s="31">
        <v>1</v>
      </c>
      <c r="AI1592" s="31">
        <v>10</v>
      </c>
      <c r="AJ1592" s="31" t="s">
        <v>57</v>
      </c>
      <c r="AK1592" s="31">
        <f t="shared" si="737"/>
        <v>32</v>
      </c>
      <c r="AL1592" s="31" t="s">
        <v>62</v>
      </c>
      <c r="AO1592" s="31" t="s">
        <v>63</v>
      </c>
      <c r="AP1592" s="31" t="s">
        <v>4188</v>
      </c>
      <c r="AQ1592" s="14" t="s">
        <v>4184</v>
      </c>
      <c r="AR1592" s="31" t="s">
        <v>5719</v>
      </c>
      <c r="AS1592" s="31" t="s">
        <v>5722</v>
      </c>
      <c r="AT1592" s="14" t="s">
        <v>5724</v>
      </c>
      <c r="BK1592" s="14" t="str">
        <f t="shared" si="746"/>
        <v/>
      </c>
      <c r="BL1592" s="14" t="str">
        <f t="shared" si="747"/>
        <v/>
      </c>
      <c r="BM1592" s="14" t="str">
        <f t="shared" si="748"/>
        <v/>
      </c>
      <c r="BN1592" s="14"/>
      <c r="BO1592" s="14" t="str">
        <f t="shared" si="738"/>
        <v/>
      </c>
      <c r="BP1592" s="14" t="str">
        <f t="shared" si="739"/>
        <v/>
      </c>
      <c r="BQ1592" s="14"/>
      <c r="BR1592" s="14" t="str">
        <f t="shared" si="749"/>
        <v>TS-G-07:5/
O1011200:10A</v>
      </c>
      <c r="BS1592" s="14" t="str">
        <f t="shared" si="750"/>
        <v>TS-G-07:6/
O1011200:10B</v>
      </c>
      <c r="BW1592" s="31" t="str">
        <f t="shared" si="751"/>
        <v/>
      </c>
      <c r="BX1592" s="31" t="str">
        <f t="shared" si="752"/>
        <v/>
      </c>
      <c r="BY1592" s="31" t="str">
        <f t="shared" si="753"/>
        <v/>
      </c>
      <c r="BZ1592" s="31" t="str">
        <f t="shared" si="754"/>
        <v/>
      </c>
      <c r="CA1592" s="31" t="str">
        <f t="shared" si="755"/>
        <v/>
      </c>
      <c r="CB1592" s="31" t="str">
        <f t="shared" si="756"/>
        <v/>
      </c>
      <c r="CC1592" s="31" t="str">
        <f t="shared" si="757"/>
        <v/>
      </c>
      <c r="CD1592" s="31" t="str">
        <f t="shared" si="758"/>
        <v>10A</v>
      </c>
      <c r="CE1592" s="31" t="e">
        <f t="shared" ca="1" si="759"/>
        <v>#NAME?</v>
      </c>
      <c r="CF1592" s="31" t="e">
        <f t="shared" ca="1" si="760"/>
        <v>#NAME?</v>
      </c>
      <c r="CG1592" s="31" t="e">
        <f t="shared" ca="1" si="761"/>
        <v>#NAME?</v>
      </c>
      <c r="CH1592" s="31" t="e">
        <f t="shared" ca="1" si="762"/>
        <v>#NAME?</v>
      </c>
      <c r="CI1592" s="31" t="e">
        <f t="shared" ca="1" si="763"/>
        <v>#NAME?</v>
      </c>
    </row>
    <row r="1593" spans="1:87" s="31" customFormat="1" ht="30" hidden="1" x14ac:dyDescent="0.25">
      <c r="A1593" s="9" t="s">
        <v>5513</v>
      </c>
      <c r="B1593" s="31" t="s">
        <v>5524</v>
      </c>
      <c r="C1593" s="31" t="s">
        <v>4234</v>
      </c>
      <c r="E1593" s="14" t="s">
        <v>4173</v>
      </c>
      <c r="F1593" s="31" t="s">
        <v>5607</v>
      </c>
      <c r="G1593" s="31" t="str">
        <f t="shared" si="740"/>
        <v>Сигнал</v>
      </c>
      <c r="H1593" s="31" t="s">
        <v>4176</v>
      </c>
      <c r="J1593" s="31" t="str">
        <f t="shared" si="735"/>
        <v>DCS_DI_01</v>
      </c>
      <c r="K1593" s="14"/>
      <c r="M1593" s="31" t="s">
        <v>4191</v>
      </c>
      <c r="N1593" s="31" t="s">
        <v>100</v>
      </c>
      <c r="O1593" s="31" t="s">
        <v>58</v>
      </c>
      <c r="P1593" s="31" t="s">
        <v>1686</v>
      </c>
      <c r="Q1593" s="31" t="s">
        <v>1767</v>
      </c>
      <c r="R1593" s="31">
        <v>1</v>
      </c>
      <c r="S1593" s="31">
        <v>2</v>
      </c>
      <c r="T1593" s="31" t="s">
        <v>62</v>
      </c>
      <c r="U1593" s="31" t="str">
        <f t="shared" si="764"/>
        <v>12</v>
      </c>
      <c r="V1593" s="14" t="str">
        <f t="shared" si="736"/>
        <v>AVK 2,5 A, AVK 2,5 A</v>
      </c>
      <c r="W1593" s="31" t="str">
        <f t="shared" si="741"/>
        <v/>
      </c>
      <c r="X1593" s="14" t="str">
        <f t="shared" si="742"/>
        <v/>
      </c>
      <c r="Y1593" s="31" t="str">
        <f t="shared" si="743"/>
        <v>O1011200</v>
      </c>
      <c r="Z1593" s="31" t="str">
        <f t="shared" si="744"/>
        <v>TUA711-DIR32</v>
      </c>
      <c r="AA1593" s="14" t="str">
        <f t="shared" si="745"/>
        <v>17-SC-DCS-002/O1011200/ 17-MC-DCS-007</v>
      </c>
      <c r="AB1593" s="31" t="s">
        <v>64</v>
      </c>
      <c r="AC1593" s="31" t="s">
        <v>54</v>
      </c>
      <c r="AD1593" s="31" t="s">
        <v>125</v>
      </c>
      <c r="AE1593" s="31">
        <v>1</v>
      </c>
      <c r="AF1593" s="31" t="s">
        <v>1254</v>
      </c>
      <c r="AG1593" s="31" t="s">
        <v>4174</v>
      </c>
      <c r="AH1593" s="31">
        <v>1</v>
      </c>
      <c r="AI1593" s="31">
        <v>11</v>
      </c>
      <c r="AJ1593" s="31" t="s">
        <v>57</v>
      </c>
      <c r="AK1593" s="31">
        <f t="shared" si="737"/>
        <v>32</v>
      </c>
      <c r="AL1593" s="31" t="s">
        <v>62</v>
      </c>
      <c r="AO1593" s="31" t="s">
        <v>63</v>
      </c>
      <c r="AP1593" s="31" t="s">
        <v>4190</v>
      </c>
      <c r="AQ1593" s="14" t="s">
        <v>4189</v>
      </c>
      <c r="AR1593" s="31" t="s">
        <v>5719</v>
      </c>
      <c r="AS1593" s="31" t="s">
        <v>5722</v>
      </c>
      <c r="AT1593" s="14" t="s">
        <v>5724</v>
      </c>
      <c r="BK1593" s="14" t="str">
        <f t="shared" si="746"/>
        <v/>
      </c>
      <c r="BL1593" s="14" t="str">
        <f t="shared" si="747"/>
        <v/>
      </c>
      <c r="BM1593" s="14" t="str">
        <f t="shared" si="748"/>
        <v/>
      </c>
      <c r="BN1593" s="14"/>
      <c r="BO1593" s="14" t="str">
        <f t="shared" si="738"/>
        <v/>
      </c>
      <c r="BP1593" s="14" t="str">
        <f t="shared" si="739"/>
        <v/>
      </c>
      <c r="BQ1593" s="14"/>
      <c r="BR1593" s="14" t="str">
        <f t="shared" si="749"/>
        <v>TS-G-08:1/
O1011200:11A</v>
      </c>
      <c r="BS1593" s="14" t="str">
        <f t="shared" si="750"/>
        <v>TS-G-08:2/
O1011200:11B</v>
      </c>
      <c r="BW1593" s="31" t="str">
        <f t="shared" si="751"/>
        <v/>
      </c>
      <c r="BX1593" s="31" t="str">
        <f t="shared" si="752"/>
        <v/>
      </c>
      <c r="BY1593" s="31" t="str">
        <f t="shared" si="753"/>
        <v/>
      </c>
      <c r="BZ1593" s="31" t="str">
        <f t="shared" si="754"/>
        <v/>
      </c>
      <c r="CA1593" s="31" t="str">
        <f t="shared" si="755"/>
        <v/>
      </c>
      <c r="CB1593" s="31" t="str">
        <f t="shared" si="756"/>
        <v/>
      </c>
      <c r="CC1593" s="31" t="str">
        <f t="shared" si="757"/>
        <v/>
      </c>
      <c r="CD1593" s="31" t="str">
        <f t="shared" si="758"/>
        <v>11A</v>
      </c>
      <c r="CE1593" s="31" t="e">
        <f t="shared" ca="1" si="759"/>
        <v>#NAME?</v>
      </c>
      <c r="CF1593" s="31" t="e">
        <f t="shared" ca="1" si="760"/>
        <v>#NAME?</v>
      </c>
      <c r="CG1593" s="31" t="e">
        <f t="shared" ca="1" si="761"/>
        <v>#NAME?</v>
      </c>
      <c r="CH1593" s="31" t="e">
        <f t="shared" ca="1" si="762"/>
        <v>#NAME?</v>
      </c>
      <c r="CI1593" s="31" t="e">
        <f t="shared" ca="1" si="763"/>
        <v>#NAME?</v>
      </c>
    </row>
    <row r="1594" spans="1:87" s="31" customFormat="1" ht="30" hidden="1" x14ac:dyDescent="0.25">
      <c r="A1594" s="9" t="s">
        <v>5513</v>
      </c>
      <c r="B1594" s="31" t="s">
        <v>5525</v>
      </c>
      <c r="C1594" s="31" t="s">
        <v>4235</v>
      </c>
      <c r="E1594" s="14" t="s">
        <v>4173</v>
      </c>
      <c r="F1594" s="31" t="s">
        <v>5607</v>
      </c>
      <c r="G1594" s="31" t="str">
        <f t="shared" si="740"/>
        <v>Сигнал</v>
      </c>
      <c r="H1594" s="31" t="s">
        <v>4176</v>
      </c>
      <c r="J1594" s="31" t="str">
        <f t="shared" si="735"/>
        <v>DCS_DI_01</v>
      </c>
      <c r="K1594" s="14"/>
      <c r="M1594" s="31" t="s">
        <v>4191</v>
      </c>
      <c r="N1594" s="31" t="s">
        <v>100</v>
      </c>
      <c r="O1594" s="31" t="s">
        <v>103</v>
      </c>
      <c r="P1594" s="31" t="s">
        <v>1686</v>
      </c>
      <c r="Q1594" s="31" t="s">
        <v>1767</v>
      </c>
      <c r="R1594" s="31">
        <v>3</v>
      </c>
      <c r="S1594" s="31">
        <v>4</v>
      </c>
      <c r="T1594" s="31" t="s">
        <v>62</v>
      </c>
      <c r="U1594" s="31" t="str">
        <f t="shared" si="764"/>
        <v>12</v>
      </c>
      <c r="V1594" s="14" t="str">
        <f t="shared" si="736"/>
        <v>AVK 2,5 A, AVK 2,5 A</v>
      </c>
      <c r="W1594" s="31" t="str">
        <f t="shared" si="741"/>
        <v/>
      </c>
      <c r="X1594" s="14" t="str">
        <f t="shared" si="742"/>
        <v/>
      </c>
      <c r="Y1594" s="31" t="str">
        <f t="shared" si="743"/>
        <v>O1011200</v>
      </c>
      <c r="Z1594" s="31" t="str">
        <f t="shared" si="744"/>
        <v>TUA711-DIR32</v>
      </c>
      <c r="AA1594" s="14" t="str">
        <f t="shared" si="745"/>
        <v>17-SC-DCS-002/O1011200/ 17-MC-DCS-007</v>
      </c>
      <c r="AB1594" s="31" t="s">
        <v>64</v>
      </c>
      <c r="AC1594" s="31" t="s">
        <v>54</v>
      </c>
      <c r="AD1594" s="31" t="s">
        <v>125</v>
      </c>
      <c r="AE1594" s="31">
        <v>1</v>
      </c>
      <c r="AF1594" s="31" t="s">
        <v>1254</v>
      </c>
      <c r="AG1594" s="31" t="s">
        <v>4174</v>
      </c>
      <c r="AH1594" s="31">
        <v>1</v>
      </c>
      <c r="AI1594" s="31">
        <v>12</v>
      </c>
      <c r="AJ1594" s="31" t="s">
        <v>57</v>
      </c>
      <c r="AK1594" s="31">
        <f t="shared" si="737"/>
        <v>32</v>
      </c>
      <c r="AL1594" s="31" t="s">
        <v>62</v>
      </c>
      <c r="AO1594" s="31" t="s">
        <v>63</v>
      </c>
      <c r="AP1594" s="31" t="s">
        <v>4192</v>
      </c>
      <c r="AQ1594" s="14" t="s">
        <v>4189</v>
      </c>
      <c r="AR1594" s="31" t="s">
        <v>5719</v>
      </c>
      <c r="AS1594" s="31" t="s">
        <v>5722</v>
      </c>
      <c r="AT1594" s="14" t="s">
        <v>5724</v>
      </c>
      <c r="BK1594" s="14" t="str">
        <f t="shared" si="746"/>
        <v/>
      </c>
      <c r="BL1594" s="14" t="str">
        <f t="shared" si="747"/>
        <v/>
      </c>
      <c r="BM1594" s="14" t="str">
        <f t="shared" si="748"/>
        <v/>
      </c>
      <c r="BN1594" s="14"/>
      <c r="BO1594" s="14" t="str">
        <f t="shared" si="738"/>
        <v/>
      </c>
      <c r="BP1594" s="14" t="str">
        <f t="shared" si="739"/>
        <v/>
      </c>
      <c r="BQ1594" s="14"/>
      <c r="BR1594" s="14" t="str">
        <f t="shared" si="749"/>
        <v>TS-G-08:3/
O1011200:12A</v>
      </c>
      <c r="BS1594" s="14" t="str">
        <f t="shared" si="750"/>
        <v>TS-G-08:4/
O1011200:12B</v>
      </c>
      <c r="BW1594" s="31" t="str">
        <f t="shared" si="751"/>
        <v/>
      </c>
      <c r="BX1594" s="31" t="str">
        <f t="shared" si="752"/>
        <v/>
      </c>
      <c r="BY1594" s="31" t="str">
        <f t="shared" si="753"/>
        <v/>
      </c>
      <c r="BZ1594" s="31" t="str">
        <f t="shared" si="754"/>
        <v/>
      </c>
      <c r="CA1594" s="31" t="str">
        <f t="shared" si="755"/>
        <v/>
      </c>
      <c r="CB1594" s="31" t="str">
        <f t="shared" si="756"/>
        <v/>
      </c>
      <c r="CC1594" s="31" t="str">
        <f t="shared" si="757"/>
        <v/>
      </c>
      <c r="CD1594" s="31" t="str">
        <f t="shared" si="758"/>
        <v>12A</v>
      </c>
      <c r="CE1594" s="31" t="e">
        <f t="shared" ca="1" si="759"/>
        <v>#NAME?</v>
      </c>
      <c r="CF1594" s="31" t="e">
        <f t="shared" ca="1" si="760"/>
        <v>#NAME?</v>
      </c>
      <c r="CG1594" s="31" t="e">
        <f t="shared" ca="1" si="761"/>
        <v>#NAME?</v>
      </c>
      <c r="CH1594" s="31" t="e">
        <f t="shared" ca="1" si="762"/>
        <v>#NAME?</v>
      </c>
      <c r="CI1594" s="31" t="e">
        <f t="shared" ca="1" si="763"/>
        <v>#NAME?</v>
      </c>
    </row>
    <row r="1595" spans="1:87" s="31" customFormat="1" ht="30" hidden="1" x14ac:dyDescent="0.25">
      <c r="A1595" s="9" t="s">
        <v>5513</v>
      </c>
      <c r="B1595" s="31" t="s">
        <v>5526</v>
      </c>
      <c r="C1595" s="31" t="s">
        <v>4238</v>
      </c>
      <c r="E1595" s="14" t="s">
        <v>4173</v>
      </c>
      <c r="F1595" s="31" t="s">
        <v>5607</v>
      </c>
      <c r="G1595" s="31" t="str">
        <f t="shared" si="740"/>
        <v>Сигнал</v>
      </c>
      <c r="H1595" s="31" t="s">
        <v>4176</v>
      </c>
      <c r="J1595" s="31" t="str">
        <f t="shared" ref="J1595:J1658" si="765">IF(E1595="AI-IS (4-20 mA, 2 wire) DCS","DCS_AI_01",
IF(E1595="AI-IS (4-20 mA, 4 wire) DCS","DCS_AI_03",
IF(E1595="AI-IS (4-20 mA, passive) DCS","DCS_AI_01",
IF(E1595="AI-NIS (4-20 mA, 2 wire) DCS","DCS_AI_01",
IF(E1595="AI-NIS (4-20 mA, 4 wire) DCS","DCS_AI_03",
IF(E1595="AI-NIS (4-20 mA, passive) DCS","DCS_AI_01",
IF(E1595="AI-R-IS (4-20 mA, 2 wire) DCS","DCS_AI_02",
IF(E1595="AI-R-IS (4-20 mA, 4 wire) DCS","DCS_AI_04",
IF(E1595="AI-R-NIS (4-20 mA, 2 wire) DCS","DCS_AI_02",
IF(E1595="AI-R-NIS (4-20 mA, passive) DCS","DCS_AI_02",
IF(E1595="AI-R-NIS (4-20 mA, 4 wire) DCS","DCS_AI_04",
IF(E1595="AI-RTD-NIS (3 wire) DCS","DCS_AI_05",
IF(E1595="AO-IS (4-20 mA) DCS","DCS_AO_01",
IF(E1595="AO-NIS (4-20 mA) DCS","DCS_AO_01",
IF(E1595="AO-R-IS (4-20 mA) DCS","DCS_AO_02",
IF(E1595="AO-R-NIS (4-20 mA) DCS","DCS_AO_02",
IF(E1595="DI-IS (NAMUR) DCS","DCS_DI_02",
IF(E1595="DI-NIS (NAMUR) DCS","DCS_DI_02",
IF(E1595="DI-NIS (Conductivity) DCS","DCS_DI_04",
IF(E1595="DI-NIS (Diagnostic) DCS","DCS_DI_01",
IF(E1595="DI-NIS (MCC 230VAC) DCS","DCS_DI_03",
IF(E1595="DI-NIS (MCC 220VDC) DCS","DCS_DI_05",
IF(E1595="DI-NIS (Thermistors PTC) DCS","DCS_DI_02",
IF(E1595="DI-NIS (VFC) DCS","DCS_DI_01",
IF(E1595="DI-NIS (24VDC) DCS ","DCS_DI_07",
IF(E1595="DO-NIS (24VDC) DCS","DCS_DO_01",
IF(E1595="DO-NIS (MCC 230VAC) DCS","DCS_DO_03",
IF(E1595="DO-NIS (MCC 220VDC) DCS","DCS_DO_04",
IF(E1595="DO-NIS (VFC NO) DCS","DCS_DO_02",
IF(E1595="PI-IS (Pulse Input) DCS","DCS_PI_01",
IF(E1595="PI-R-IS (Pulse Input) DCS","DCS_PI_01",
IF(E1595="AI-R-NIS (PI converter, 3 wire) DCS","DCS_PI_01",
IF(E1595="PI-NIS (Pulse Input) DCS","DCS_PI_01","")))))))))))))))))))))))))))))))))</f>
        <v>DCS_DI_01</v>
      </c>
      <c r="K1595" s="14"/>
      <c r="M1595" s="31" t="s">
        <v>4191</v>
      </c>
      <c r="N1595" s="31" t="s">
        <v>100</v>
      </c>
      <c r="O1595" s="31" t="s">
        <v>145</v>
      </c>
      <c r="P1595" s="31" t="s">
        <v>1686</v>
      </c>
      <c r="Q1595" s="31" t="s">
        <v>1767</v>
      </c>
      <c r="R1595" s="31">
        <v>5</v>
      </c>
      <c r="S1595" s="31">
        <v>6</v>
      </c>
      <c r="T1595" s="31" t="s">
        <v>62</v>
      </c>
      <c r="U1595" s="31" t="str">
        <f t="shared" si="764"/>
        <v>12</v>
      </c>
      <c r="V1595" s="14" t="str">
        <f t="shared" ref="V1595:V1658" si="766">IF(P1595&lt;&gt;"",
IF(J1595="DCS_AI_01","AVK 2,5 A, AVK 2,5 A",
IF(J1595="DCS_AI_02","AVK 2,5 A, AVK 2,5 A",
IF(J1595="DCS_AI_03","AVK 2,5 A, AVK 2,5 A",
IF(J1595="DCS_AI_04","AVK 2,5 A, AVK 2,5 A",
IF(J1595="DCS_AI_05","AVK 2,5 A, AVK 2,5 A, AVK 2,5 A",
IF(J1595="DCS_AO_01","AVK 2,5 A, AVK 2,5 A",
IF(J1595="DCS_AO_02","AVK 2,5 A, AVK 2,5 A",
IF(J1595="DCS_DI_01","AVK 2,5 A, AVK 2,5 A",
IF(J1595="DCS_DI_02","AVK 2,5 A, AVK 2,5 A",
IF(J1595="DCS_DI_03","ASK 3MLD, ASK 3MB",
IF(J1595="DCS_DI_04","AVK 2,5 A, AVK 2,5 A",
IF(J1595="DCS_DI_05","ASK 3MLD, ASK 3MB",
IF(J1595="DCS_DI_07","AVK 2,5 A, AVK 2,5 A",
IF(J1595="DCS_DO_01","AVK 2,5 A, AVK 2,5 A",
IF(J1595="DCS_DO_01_HOLD","AVK 2,5 A, AVK 2,5 A",
IF(J1595="DCS_DO_02","AVK 2,5 A, AVK 2,5 A",
IF(J1595="DCS_DO_03","ASK 3MLD, ASK 3MB",
IF(J1595="DCS_DO_04","ASK 3MLD, ASK 3MB",
IF(J1595="DCS_PI_01","AVK 2,5 A, AVK 2,5 A",""))))))))))))))))))),"")</f>
        <v>AVK 2,5 A, AVK 2,5 A</v>
      </c>
      <c r="W1595" s="31" t="str">
        <f t="shared" si="741"/>
        <v/>
      </c>
      <c r="X1595" s="14" t="str">
        <f t="shared" si="742"/>
        <v/>
      </c>
      <c r="Y1595" s="31" t="str">
        <f t="shared" si="743"/>
        <v>O1011200</v>
      </c>
      <c r="Z1595" s="31" t="str">
        <f t="shared" si="744"/>
        <v>TUA711-DIR32</v>
      </c>
      <c r="AA1595" s="14" t="str">
        <f t="shared" si="745"/>
        <v>17-SC-DCS-002/O1011200/ 17-MC-DCS-007</v>
      </c>
      <c r="AB1595" s="31" t="s">
        <v>64</v>
      </c>
      <c r="AC1595" s="31" t="s">
        <v>54</v>
      </c>
      <c r="AD1595" s="31" t="s">
        <v>125</v>
      </c>
      <c r="AE1595" s="31">
        <v>1</v>
      </c>
      <c r="AF1595" s="31" t="s">
        <v>1254</v>
      </c>
      <c r="AG1595" s="31" t="s">
        <v>4174</v>
      </c>
      <c r="AH1595" s="31">
        <v>1</v>
      </c>
      <c r="AI1595" s="31">
        <v>13</v>
      </c>
      <c r="AJ1595" s="31" t="s">
        <v>57</v>
      </c>
      <c r="AK1595" s="31">
        <f t="shared" ref="AK1595:AK1658" si="767">COUNTIF(Y:Y,Y1595)</f>
        <v>32</v>
      </c>
      <c r="AL1595" s="31" t="s">
        <v>62</v>
      </c>
      <c r="AO1595" s="31" t="s">
        <v>63</v>
      </c>
      <c r="AP1595" s="31" t="s">
        <v>4193</v>
      </c>
      <c r="AQ1595" s="14" t="s">
        <v>4189</v>
      </c>
      <c r="AR1595" s="31" t="s">
        <v>5719</v>
      </c>
      <c r="AS1595" s="31" t="s">
        <v>5722</v>
      </c>
      <c r="AT1595" s="14" t="s">
        <v>5724</v>
      </c>
      <c r="BK1595" s="14" t="str">
        <f t="shared" si="746"/>
        <v/>
      </c>
      <c r="BL1595" s="14" t="str">
        <f t="shared" si="747"/>
        <v/>
      </c>
      <c r="BM1595" s="14" t="str">
        <f t="shared" si="748"/>
        <v/>
      </c>
      <c r="BN1595" s="14"/>
      <c r="BO1595" s="14" t="str">
        <f t="shared" ref="BO1595:BO1658" si="768">IF(AND(J1595="DCS_AI_01",W1595&lt;&gt;""),CONCATENATE(AG1595,":",AI1595,"A/",CHAR(10),W1595,":5"),
IF(AND(J1595="DCS_AI_02",W1595&lt;&gt;""),CONCATENATE(AG1595,":",AI1595,"A/",CHAR(10),W1595,":5"),
IF(AND(J1595="DCS_AI_03",W1595&lt;&gt;""),CONCATENATE(AG1595,":",AI1595,"A/",CHAR(10),W1595,":5"),
IF(AND(J1595="DCS_AI_04",W1595&lt;&gt;""),CONCATENATE(AG1595,":",AI1595,"A/",CHAR(10),W1595,":5"),
IF(AND(J1595="DCS_AI_05",W1595&lt;&gt;""),CONCATENATE(AG1595,":",AI1595,"A/",CHAR(10),W1595,":5"),
IF(AND(J1595="DCS_AO_01",W1595&lt;&gt;""),CONCATENATE(AG1595,":",AI1595,"A/",CHAR(10),W1595,":5"),
IF(AND(J1595="DCS_AO_02",W1595&lt;&gt;""),CONCATENATE(AG1595,":",AI1595,"A/",CHAR(10),W1595,":5"),
IF(AND(J1595="DCS_DI_02",W1595&lt;&gt;""),CONCATENATE(AG1595,":",AI1595,"A/",CHAR(10),W1595,":5"),
IF(AND(J1595="DCS_DI_04",W1595&lt;&gt;""),CONCATENATE(AG1595,":",AI1595,"A/",CHAR(10),W1595,":7"),
IF(AND(J1595="DCS_PI_01",W1595&lt;&gt;""),CONCATENATE(AG1595,":",AI1595,"A/",CHAR(10),W1595,":3"),""))))))))))</f>
        <v/>
      </c>
      <c r="BP1595" s="14" t="str">
        <f t="shared" ref="BP1595:BP1658" si="769">IF(AND(J1595="DCS_AI_01",W1595&lt;&gt;""),CONCATENATE(AG1595,":",AI1595,"C/",CHAR(10),W1595,":6"),
IF(AND(J1595="DCS_AI_02",W1595&lt;&gt;""),CONCATENATE(AG1595,":",AI1595,"C/",CHAR(10),W1595,":6"),
IF(AND(J1595="DCS_AI_03",W1595&lt;&gt;""),CONCATENATE(AG1595,":",AI1595,"C/",CHAR(10),W1595,":6"),
IF(AND(J1595="DCS_AI_04",W1595&lt;&gt;""),CONCATENATE(AG1595,":",AI1595,"C/",CHAR(10),W1595,":6"),
IF(AND(J1595="DCS_AI_05",W1595&lt;&gt;""),CONCATENATE(AG1595,":",AI1595,"C/",CHAR(10),W1595,":6"),
IF(AND(J1595="DCS_AO_01",W1595&lt;&gt;""),CONCATENATE(AG1595,":",AI1595,"C/",CHAR(10),W1595,":6"),
IF(AND(J1595="DCS_AO_02",W1595&lt;&gt;""),CONCATENATE(AG1595,":",AI1595,"C/",CHAR(10),W1595,":6"),
IF(AND(J1595="DCS_DI_02",W1595&lt;&gt;""),CONCATENATE(AG1595,":",AI1595,"B/",CHAR(10),W1595,":6"),
IF(AND(J1595="DCS_DI_04",W1595&lt;&gt;""),CONCATENATE(AG1595,":",AI1595,"B/",CHAR(10),W1595,":8"),
IF(AND(J1595="DCS_PI_01",W1595&lt;&gt;""),CONCATENATE(AG1595,":",AI1595,"C/",CHAR(10),W1595,":4"),""))))))))))</f>
        <v/>
      </c>
      <c r="BQ1595" s="14"/>
      <c r="BR1595" s="14" t="str">
        <f t="shared" si="749"/>
        <v>TS-G-08:5/
O1011200:13A</v>
      </c>
      <c r="BS1595" s="14" t="str">
        <f t="shared" si="750"/>
        <v>TS-G-08:6/
O1011200:13B</v>
      </c>
      <c r="BW1595" s="31" t="str">
        <f t="shared" si="751"/>
        <v/>
      </c>
      <c r="BX1595" s="31" t="str">
        <f t="shared" si="752"/>
        <v/>
      </c>
      <c r="BY1595" s="31" t="str">
        <f t="shared" si="753"/>
        <v/>
      </c>
      <c r="BZ1595" s="31" t="str">
        <f t="shared" si="754"/>
        <v/>
      </c>
      <c r="CA1595" s="31" t="str">
        <f t="shared" si="755"/>
        <v/>
      </c>
      <c r="CB1595" s="31" t="str">
        <f t="shared" si="756"/>
        <v/>
      </c>
      <c r="CC1595" s="31" t="str">
        <f t="shared" si="757"/>
        <v/>
      </c>
      <c r="CD1595" s="31" t="str">
        <f t="shared" si="758"/>
        <v>13A</v>
      </c>
      <c r="CE1595" s="31" t="e">
        <f t="shared" ca="1" si="759"/>
        <v>#NAME?</v>
      </c>
      <c r="CF1595" s="31" t="e">
        <f t="shared" ca="1" si="760"/>
        <v>#NAME?</v>
      </c>
      <c r="CG1595" s="31" t="e">
        <f t="shared" ca="1" si="761"/>
        <v>#NAME?</v>
      </c>
      <c r="CH1595" s="31" t="e">
        <f t="shared" ca="1" si="762"/>
        <v>#NAME?</v>
      </c>
      <c r="CI1595" s="31" t="e">
        <f t="shared" ca="1" si="763"/>
        <v>#NAME?</v>
      </c>
    </row>
    <row r="1596" spans="1:87" s="31" customFormat="1" ht="30" hidden="1" x14ac:dyDescent="0.25">
      <c r="A1596" s="9" t="s">
        <v>5513</v>
      </c>
      <c r="B1596" s="31" t="s">
        <v>5527</v>
      </c>
      <c r="C1596" s="31" t="s">
        <v>4239</v>
      </c>
      <c r="E1596" s="14" t="s">
        <v>4173</v>
      </c>
      <c r="F1596" s="31" t="s">
        <v>5607</v>
      </c>
      <c r="G1596" s="31" t="str">
        <f t="shared" si="740"/>
        <v>Сигнал</v>
      </c>
      <c r="H1596" s="31" t="s">
        <v>4176</v>
      </c>
      <c r="J1596" s="31" t="str">
        <f t="shared" si="765"/>
        <v>DCS_DI_01</v>
      </c>
      <c r="K1596" s="14"/>
      <c r="M1596" s="31" t="s">
        <v>4196</v>
      </c>
      <c r="N1596" s="31" t="s">
        <v>100</v>
      </c>
      <c r="O1596" s="31" t="s">
        <v>58</v>
      </c>
      <c r="P1596" s="31" t="s">
        <v>1686</v>
      </c>
      <c r="Q1596" s="31" t="s">
        <v>4197</v>
      </c>
      <c r="R1596" s="31">
        <v>1</v>
      </c>
      <c r="S1596" s="31">
        <v>2</v>
      </c>
      <c r="T1596" s="31" t="s">
        <v>62</v>
      </c>
      <c r="U1596" s="31" t="str">
        <f t="shared" si="764"/>
        <v>12</v>
      </c>
      <c r="V1596" s="14" t="str">
        <f t="shared" si="766"/>
        <v>AVK 2,5 A, AVK 2,5 A</v>
      </c>
      <c r="W1596" s="31" t="str">
        <f t="shared" si="741"/>
        <v/>
      </c>
      <c r="X1596" s="14" t="str">
        <f t="shared" si="742"/>
        <v/>
      </c>
      <c r="Y1596" s="31" t="str">
        <f t="shared" si="743"/>
        <v>O1011200</v>
      </c>
      <c r="Z1596" s="31" t="str">
        <f t="shared" si="744"/>
        <v>TUA711-DIR32</v>
      </c>
      <c r="AA1596" s="14" t="str">
        <f t="shared" si="745"/>
        <v>17-SC-DCS-002/O1011200/ 17-MC-DCS-007</v>
      </c>
      <c r="AB1596" s="31" t="s">
        <v>64</v>
      </c>
      <c r="AC1596" s="31" t="s">
        <v>54</v>
      </c>
      <c r="AD1596" s="31" t="s">
        <v>125</v>
      </c>
      <c r="AE1596" s="31">
        <v>1</v>
      </c>
      <c r="AF1596" s="31" t="s">
        <v>1254</v>
      </c>
      <c r="AG1596" s="31" t="s">
        <v>4174</v>
      </c>
      <c r="AH1596" s="31">
        <v>1</v>
      </c>
      <c r="AI1596" s="31">
        <v>14</v>
      </c>
      <c r="AJ1596" s="31" t="s">
        <v>57</v>
      </c>
      <c r="AK1596" s="31">
        <f t="shared" si="767"/>
        <v>32</v>
      </c>
      <c r="AL1596" s="31" t="s">
        <v>62</v>
      </c>
      <c r="AO1596" s="31" t="s">
        <v>63</v>
      </c>
      <c r="AP1596" s="31" t="s">
        <v>4195</v>
      </c>
      <c r="AQ1596" s="14" t="s">
        <v>4194</v>
      </c>
      <c r="AR1596" s="31" t="s">
        <v>5719</v>
      </c>
      <c r="AS1596" s="31" t="s">
        <v>5722</v>
      </c>
      <c r="AT1596" s="14" t="s">
        <v>5724</v>
      </c>
      <c r="BK1596" s="14" t="str">
        <f t="shared" si="746"/>
        <v/>
      </c>
      <c r="BL1596" s="14" t="str">
        <f t="shared" si="747"/>
        <v/>
      </c>
      <c r="BM1596" s="14" t="str">
        <f t="shared" si="748"/>
        <v/>
      </c>
      <c r="BN1596" s="14"/>
      <c r="BO1596" s="14" t="str">
        <f t="shared" si="768"/>
        <v/>
      </c>
      <c r="BP1596" s="14" t="str">
        <f t="shared" si="769"/>
        <v/>
      </c>
      <c r="BQ1596" s="14"/>
      <c r="BR1596" s="14" t="str">
        <f t="shared" si="749"/>
        <v>TS-G-09:1/
O1011200:14A</v>
      </c>
      <c r="BS1596" s="14" t="str">
        <f t="shared" si="750"/>
        <v>TS-G-09:2/
O1011200:14B</v>
      </c>
      <c r="BW1596" s="31" t="str">
        <f t="shared" si="751"/>
        <v/>
      </c>
      <c r="BX1596" s="31" t="str">
        <f t="shared" si="752"/>
        <v/>
      </c>
      <c r="BY1596" s="31" t="str">
        <f t="shared" si="753"/>
        <v/>
      </c>
      <c r="BZ1596" s="31" t="str">
        <f t="shared" si="754"/>
        <v/>
      </c>
      <c r="CA1596" s="31" t="str">
        <f t="shared" si="755"/>
        <v/>
      </c>
      <c r="CB1596" s="31" t="str">
        <f t="shared" si="756"/>
        <v/>
      </c>
      <c r="CC1596" s="31" t="str">
        <f t="shared" si="757"/>
        <v/>
      </c>
      <c r="CD1596" s="31" t="str">
        <f t="shared" si="758"/>
        <v>14A</v>
      </c>
      <c r="CE1596" s="31" t="e">
        <f t="shared" ca="1" si="759"/>
        <v>#NAME?</v>
      </c>
      <c r="CF1596" s="31" t="e">
        <f t="shared" ca="1" si="760"/>
        <v>#NAME?</v>
      </c>
      <c r="CG1596" s="31" t="e">
        <f t="shared" ca="1" si="761"/>
        <v>#NAME?</v>
      </c>
      <c r="CH1596" s="31" t="e">
        <f t="shared" ca="1" si="762"/>
        <v>#NAME?</v>
      </c>
      <c r="CI1596" s="31" t="e">
        <f t="shared" ca="1" si="763"/>
        <v>#NAME?</v>
      </c>
    </row>
    <row r="1597" spans="1:87" s="31" customFormat="1" ht="30" hidden="1" x14ac:dyDescent="0.25">
      <c r="A1597" s="9" t="s">
        <v>5513</v>
      </c>
      <c r="B1597" s="31" t="s">
        <v>5528</v>
      </c>
      <c r="C1597" s="31" t="s">
        <v>5473</v>
      </c>
      <c r="E1597" s="14" t="s">
        <v>4173</v>
      </c>
      <c r="F1597" s="31" t="s">
        <v>5607</v>
      </c>
      <c r="G1597" s="31" t="str">
        <f t="shared" si="740"/>
        <v>Сигнал</v>
      </c>
      <c r="H1597" s="31" t="s">
        <v>4176</v>
      </c>
      <c r="J1597" s="31" t="str">
        <f t="shared" si="765"/>
        <v>DCS_DI_01</v>
      </c>
      <c r="K1597" s="14"/>
      <c r="M1597" s="31" t="s">
        <v>4196</v>
      </c>
      <c r="N1597" s="31" t="s">
        <v>100</v>
      </c>
      <c r="O1597" s="31" t="s">
        <v>103</v>
      </c>
      <c r="P1597" s="31" t="s">
        <v>1686</v>
      </c>
      <c r="Q1597" s="31" t="s">
        <v>4197</v>
      </c>
      <c r="R1597" s="31">
        <v>3</v>
      </c>
      <c r="S1597" s="31">
        <v>4</v>
      </c>
      <c r="T1597" s="31" t="s">
        <v>62</v>
      </c>
      <c r="U1597" s="31" t="str">
        <f t="shared" si="764"/>
        <v>12</v>
      </c>
      <c r="V1597" s="14" t="str">
        <f t="shared" si="766"/>
        <v>AVK 2,5 A, AVK 2,5 A</v>
      </c>
      <c r="W1597" s="31" t="str">
        <f t="shared" si="741"/>
        <v/>
      </c>
      <c r="X1597" s="14" t="str">
        <f t="shared" si="742"/>
        <v/>
      </c>
      <c r="Y1597" s="31" t="str">
        <f t="shared" si="743"/>
        <v>O1011200</v>
      </c>
      <c r="Z1597" s="31" t="str">
        <f t="shared" si="744"/>
        <v>TUA711-DIR32</v>
      </c>
      <c r="AA1597" s="14" t="str">
        <f t="shared" si="745"/>
        <v>17-SC-DCS-002/O1011200/ 17-MC-DCS-007</v>
      </c>
      <c r="AB1597" s="31" t="s">
        <v>64</v>
      </c>
      <c r="AC1597" s="31" t="s">
        <v>54</v>
      </c>
      <c r="AD1597" s="31" t="s">
        <v>125</v>
      </c>
      <c r="AE1597" s="31">
        <v>1</v>
      </c>
      <c r="AF1597" s="31" t="s">
        <v>1254</v>
      </c>
      <c r="AG1597" s="31" t="s">
        <v>4174</v>
      </c>
      <c r="AH1597" s="31">
        <v>1</v>
      </c>
      <c r="AI1597" s="31">
        <v>15</v>
      </c>
      <c r="AJ1597" s="31" t="s">
        <v>57</v>
      </c>
      <c r="AK1597" s="31">
        <f t="shared" si="767"/>
        <v>32</v>
      </c>
      <c r="AL1597" s="31" t="s">
        <v>62</v>
      </c>
      <c r="AO1597" s="31" t="s">
        <v>63</v>
      </c>
      <c r="AP1597" s="31" t="s">
        <v>4198</v>
      </c>
      <c r="AQ1597" s="14" t="s">
        <v>4194</v>
      </c>
      <c r="AR1597" s="31" t="s">
        <v>5719</v>
      </c>
      <c r="AS1597" s="31" t="s">
        <v>5722</v>
      </c>
      <c r="AT1597" s="14" t="s">
        <v>5724</v>
      </c>
      <c r="BK1597" s="14" t="str">
        <f t="shared" si="746"/>
        <v/>
      </c>
      <c r="BL1597" s="14" t="str">
        <f t="shared" si="747"/>
        <v/>
      </c>
      <c r="BM1597" s="14" t="str">
        <f t="shared" si="748"/>
        <v/>
      </c>
      <c r="BN1597" s="14"/>
      <c r="BO1597" s="14" t="str">
        <f t="shared" si="768"/>
        <v/>
      </c>
      <c r="BP1597" s="14" t="str">
        <f t="shared" si="769"/>
        <v/>
      </c>
      <c r="BQ1597" s="14"/>
      <c r="BR1597" s="14" t="str">
        <f t="shared" si="749"/>
        <v>TS-G-09:3/
O1011200:15A</v>
      </c>
      <c r="BS1597" s="14" t="str">
        <f t="shared" si="750"/>
        <v>TS-G-09:4/
O1011200:15B</v>
      </c>
      <c r="BW1597" s="31" t="str">
        <f t="shared" si="751"/>
        <v/>
      </c>
      <c r="BX1597" s="31" t="str">
        <f t="shared" si="752"/>
        <v/>
      </c>
      <c r="BY1597" s="31" t="str">
        <f t="shared" si="753"/>
        <v/>
      </c>
      <c r="BZ1597" s="31" t="str">
        <f t="shared" si="754"/>
        <v/>
      </c>
      <c r="CA1597" s="31" t="str">
        <f t="shared" si="755"/>
        <v/>
      </c>
      <c r="CB1597" s="31" t="str">
        <f t="shared" si="756"/>
        <v/>
      </c>
      <c r="CC1597" s="31" t="str">
        <f t="shared" si="757"/>
        <v/>
      </c>
      <c r="CD1597" s="31" t="str">
        <f t="shared" si="758"/>
        <v>15A</v>
      </c>
      <c r="CE1597" s="31" t="e">
        <f t="shared" ca="1" si="759"/>
        <v>#NAME?</v>
      </c>
      <c r="CF1597" s="31" t="e">
        <f t="shared" ca="1" si="760"/>
        <v>#NAME?</v>
      </c>
      <c r="CG1597" s="31" t="e">
        <f t="shared" ca="1" si="761"/>
        <v>#NAME?</v>
      </c>
      <c r="CH1597" s="31" t="e">
        <f t="shared" ca="1" si="762"/>
        <v>#NAME?</v>
      </c>
      <c r="CI1597" s="31" t="e">
        <f t="shared" ca="1" si="763"/>
        <v>#NAME?</v>
      </c>
    </row>
    <row r="1598" spans="1:87" s="31" customFormat="1" ht="30" hidden="1" x14ac:dyDescent="0.25">
      <c r="A1598" s="9" t="s">
        <v>5513</v>
      </c>
      <c r="B1598" s="31" t="s">
        <v>5529</v>
      </c>
      <c r="C1598" s="31" t="s">
        <v>4240</v>
      </c>
      <c r="E1598" s="14" t="s">
        <v>4173</v>
      </c>
      <c r="F1598" s="31" t="s">
        <v>5607</v>
      </c>
      <c r="G1598" s="31" t="str">
        <f t="shared" si="740"/>
        <v>Сигнал</v>
      </c>
      <c r="H1598" s="31" t="s">
        <v>4176</v>
      </c>
      <c r="J1598" s="31" t="str">
        <f t="shared" si="765"/>
        <v>DCS_DI_01</v>
      </c>
      <c r="K1598" s="14"/>
      <c r="M1598" s="31" t="s">
        <v>4196</v>
      </c>
      <c r="N1598" s="31" t="s">
        <v>100</v>
      </c>
      <c r="O1598" s="31" t="s">
        <v>145</v>
      </c>
      <c r="P1598" s="31" t="s">
        <v>1686</v>
      </c>
      <c r="Q1598" s="31" t="s">
        <v>4197</v>
      </c>
      <c r="R1598" s="31">
        <v>5</v>
      </c>
      <c r="S1598" s="31">
        <v>6</v>
      </c>
      <c r="T1598" s="31" t="s">
        <v>62</v>
      </c>
      <c r="U1598" s="31" t="str">
        <f t="shared" si="764"/>
        <v>12</v>
      </c>
      <c r="V1598" s="14" t="str">
        <f t="shared" si="766"/>
        <v>AVK 2,5 A, AVK 2,5 A</v>
      </c>
      <c r="W1598" s="31" t="str">
        <f t="shared" si="741"/>
        <v/>
      </c>
      <c r="X1598" s="14" t="str">
        <f t="shared" si="742"/>
        <v/>
      </c>
      <c r="Y1598" s="31" t="str">
        <f t="shared" si="743"/>
        <v>O1011200</v>
      </c>
      <c r="Z1598" s="31" t="str">
        <f t="shared" si="744"/>
        <v>TUA711-DIR32</v>
      </c>
      <c r="AA1598" s="14" t="str">
        <f t="shared" si="745"/>
        <v>17-SC-DCS-002/O1011200/ 17-MC-DCS-007</v>
      </c>
      <c r="AB1598" s="31" t="s">
        <v>64</v>
      </c>
      <c r="AC1598" s="31" t="s">
        <v>54</v>
      </c>
      <c r="AD1598" s="31" t="s">
        <v>125</v>
      </c>
      <c r="AE1598" s="31">
        <v>1</v>
      </c>
      <c r="AF1598" s="31" t="s">
        <v>1254</v>
      </c>
      <c r="AG1598" s="31" t="s">
        <v>4174</v>
      </c>
      <c r="AH1598" s="31">
        <v>1</v>
      </c>
      <c r="AI1598" s="31">
        <v>16</v>
      </c>
      <c r="AJ1598" s="31" t="s">
        <v>57</v>
      </c>
      <c r="AK1598" s="31">
        <f t="shared" si="767"/>
        <v>32</v>
      </c>
      <c r="AL1598" s="31" t="s">
        <v>62</v>
      </c>
      <c r="AO1598" s="31" t="s">
        <v>63</v>
      </c>
      <c r="AP1598" s="31" t="s">
        <v>4199</v>
      </c>
      <c r="AQ1598" s="14" t="s">
        <v>4194</v>
      </c>
      <c r="AR1598" s="31" t="s">
        <v>5719</v>
      </c>
      <c r="AS1598" s="31" t="s">
        <v>5722</v>
      </c>
      <c r="AT1598" s="14" t="s">
        <v>5724</v>
      </c>
      <c r="BK1598" s="14" t="str">
        <f t="shared" si="746"/>
        <v/>
      </c>
      <c r="BL1598" s="14" t="str">
        <f t="shared" si="747"/>
        <v/>
      </c>
      <c r="BM1598" s="14" t="str">
        <f t="shared" si="748"/>
        <v/>
      </c>
      <c r="BN1598" s="14"/>
      <c r="BO1598" s="14" t="str">
        <f t="shared" si="768"/>
        <v/>
      </c>
      <c r="BP1598" s="14" t="str">
        <f t="shared" si="769"/>
        <v/>
      </c>
      <c r="BQ1598" s="14"/>
      <c r="BR1598" s="14" t="str">
        <f t="shared" si="749"/>
        <v>TS-G-09:5/
O1011200:16A</v>
      </c>
      <c r="BS1598" s="14" t="str">
        <f t="shared" si="750"/>
        <v>TS-G-09:6/
O1011200:16B</v>
      </c>
      <c r="BW1598" s="31" t="str">
        <f t="shared" si="751"/>
        <v/>
      </c>
      <c r="BX1598" s="31" t="str">
        <f t="shared" si="752"/>
        <v/>
      </c>
      <c r="BY1598" s="31" t="str">
        <f t="shared" si="753"/>
        <v/>
      </c>
      <c r="BZ1598" s="31" t="str">
        <f t="shared" si="754"/>
        <v/>
      </c>
      <c r="CA1598" s="31" t="str">
        <f t="shared" si="755"/>
        <v/>
      </c>
      <c r="CB1598" s="31" t="str">
        <f t="shared" si="756"/>
        <v/>
      </c>
      <c r="CC1598" s="31" t="str">
        <f t="shared" si="757"/>
        <v/>
      </c>
      <c r="CD1598" s="31" t="str">
        <f t="shared" si="758"/>
        <v>16A</v>
      </c>
      <c r="CE1598" s="31" t="e">
        <f t="shared" ca="1" si="759"/>
        <v>#NAME?</v>
      </c>
      <c r="CF1598" s="31" t="e">
        <f t="shared" ca="1" si="760"/>
        <v>#NAME?</v>
      </c>
      <c r="CG1598" s="31" t="e">
        <f t="shared" ca="1" si="761"/>
        <v>#NAME?</v>
      </c>
      <c r="CH1598" s="31" t="e">
        <f t="shared" ca="1" si="762"/>
        <v>#NAME?</v>
      </c>
      <c r="CI1598" s="31" t="e">
        <f t="shared" ca="1" si="763"/>
        <v>#NAME?</v>
      </c>
    </row>
    <row r="1599" spans="1:87" s="31" customFormat="1" ht="30" hidden="1" x14ac:dyDescent="0.25">
      <c r="A1599" s="9" t="s">
        <v>5513</v>
      </c>
      <c r="B1599" s="31" t="s">
        <v>5530</v>
      </c>
      <c r="C1599" s="31" t="s">
        <v>4243</v>
      </c>
      <c r="E1599" s="14" t="s">
        <v>4173</v>
      </c>
      <c r="F1599" s="31" t="s">
        <v>5607</v>
      </c>
      <c r="G1599" s="31" t="str">
        <f t="shared" si="740"/>
        <v>Сигнал</v>
      </c>
      <c r="H1599" s="31" t="s">
        <v>4176</v>
      </c>
      <c r="J1599" s="31" t="str">
        <f t="shared" si="765"/>
        <v>DCS_DI_01</v>
      </c>
      <c r="K1599" s="14"/>
      <c r="M1599" s="31" t="s">
        <v>4202</v>
      </c>
      <c r="N1599" s="31" t="s">
        <v>100</v>
      </c>
      <c r="O1599" s="31" t="s">
        <v>58</v>
      </c>
      <c r="P1599" s="31" t="s">
        <v>1686</v>
      </c>
      <c r="Q1599" s="31" t="s">
        <v>4203</v>
      </c>
      <c r="R1599" s="31">
        <v>1</v>
      </c>
      <c r="S1599" s="31">
        <v>2</v>
      </c>
      <c r="T1599" s="31" t="s">
        <v>62</v>
      </c>
      <c r="U1599" s="31" t="str">
        <f t="shared" si="764"/>
        <v>12</v>
      </c>
      <c r="V1599" s="14" t="str">
        <f t="shared" si="766"/>
        <v>AVK 2,5 A, AVK 2,5 A</v>
      </c>
      <c r="W1599" s="31" t="str">
        <f t="shared" si="741"/>
        <v/>
      </c>
      <c r="X1599" s="14" t="str">
        <f t="shared" si="742"/>
        <v/>
      </c>
      <c r="Y1599" s="31" t="str">
        <f t="shared" si="743"/>
        <v>O1011200</v>
      </c>
      <c r="Z1599" s="31" t="str">
        <f t="shared" si="744"/>
        <v>TUA711-DIR32</v>
      </c>
      <c r="AA1599" s="14" t="str">
        <f t="shared" si="745"/>
        <v>17-SC-DCS-002/O1011200/ 17-MC-DCS-007</v>
      </c>
      <c r="AB1599" s="31" t="s">
        <v>64</v>
      </c>
      <c r="AC1599" s="31" t="s">
        <v>54</v>
      </c>
      <c r="AD1599" s="31" t="s">
        <v>125</v>
      </c>
      <c r="AE1599" s="31">
        <v>1</v>
      </c>
      <c r="AF1599" s="31" t="s">
        <v>1254</v>
      </c>
      <c r="AG1599" s="31" t="s">
        <v>4174</v>
      </c>
      <c r="AH1599" s="31">
        <v>1</v>
      </c>
      <c r="AI1599" s="31">
        <v>17</v>
      </c>
      <c r="AJ1599" s="31" t="s">
        <v>57</v>
      </c>
      <c r="AK1599" s="31">
        <f t="shared" si="767"/>
        <v>32</v>
      </c>
      <c r="AL1599" s="31" t="s">
        <v>62</v>
      </c>
      <c r="AO1599" s="31" t="s">
        <v>63</v>
      </c>
      <c r="AP1599" s="31" t="s">
        <v>4201</v>
      </c>
      <c r="AQ1599" s="14" t="s">
        <v>4200</v>
      </c>
      <c r="AR1599" s="31" t="s">
        <v>5719</v>
      </c>
      <c r="AS1599" s="31" t="s">
        <v>5722</v>
      </c>
      <c r="AT1599" s="14" t="s">
        <v>5724</v>
      </c>
      <c r="BK1599" s="14" t="str">
        <f t="shared" si="746"/>
        <v/>
      </c>
      <c r="BL1599" s="14" t="str">
        <f t="shared" si="747"/>
        <v/>
      </c>
      <c r="BM1599" s="14" t="str">
        <f t="shared" si="748"/>
        <v/>
      </c>
      <c r="BN1599" s="14"/>
      <c r="BO1599" s="14" t="str">
        <f t="shared" si="768"/>
        <v/>
      </c>
      <c r="BP1599" s="14" t="str">
        <f t="shared" si="769"/>
        <v/>
      </c>
      <c r="BQ1599" s="14"/>
      <c r="BR1599" s="14" t="str">
        <f t="shared" si="749"/>
        <v>TS-G-10:1/
O1011200:17A</v>
      </c>
      <c r="BS1599" s="14" t="str">
        <f t="shared" si="750"/>
        <v>TS-G-10:2/
O1011200:17B</v>
      </c>
      <c r="BW1599" s="31" t="str">
        <f t="shared" si="751"/>
        <v/>
      </c>
      <c r="BX1599" s="31" t="str">
        <f t="shared" si="752"/>
        <v/>
      </c>
      <c r="BY1599" s="31" t="str">
        <f t="shared" si="753"/>
        <v/>
      </c>
      <c r="BZ1599" s="31" t="str">
        <f t="shared" si="754"/>
        <v/>
      </c>
      <c r="CA1599" s="31" t="str">
        <f t="shared" si="755"/>
        <v/>
      </c>
      <c r="CB1599" s="31" t="str">
        <f t="shared" si="756"/>
        <v/>
      </c>
      <c r="CC1599" s="31" t="str">
        <f t="shared" si="757"/>
        <v/>
      </c>
      <c r="CD1599" s="31" t="str">
        <f t="shared" si="758"/>
        <v>17A</v>
      </c>
      <c r="CE1599" s="31" t="e">
        <f t="shared" ca="1" si="759"/>
        <v>#NAME?</v>
      </c>
      <c r="CF1599" s="31" t="e">
        <f t="shared" ca="1" si="760"/>
        <v>#NAME?</v>
      </c>
      <c r="CG1599" s="31" t="e">
        <f t="shared" ca="1" si="761"/>
        <v>#NAME?</v>
      </c>
      <c r="CH1599" s="31" t="e">
        <f t="shared" ca="1" si="762"/>
        <v>#NAME?</v>
      </c>
      <c r="CI1599" s="31" t="e">
        <f t="shared" ca="1" si="763"/>
        <v>#NAME?</v>
      </c>
    </row>
    <row r="1600" spans="1:87" s="31" customFormat="1" ht="30" hidden="1" x14ac:dyDescent="0.25">
      <c r="A1600" s="9" t="s">
        <v>5513</v>
      </c>
      <c r="B1600" s="31" t="s">
        <v>5531</v>
      </c>
      <c r="C1600" s="31" t="s">
        <v>4244</v>
      </c>
      <c r="E1600" s="14" t="s">
        <v>4173</v>
      </c>
      <c r="F1600" s="31" t="s">
        <v>5607</v>
      </c>
      <c r="G1600" s="31" t="str">
        <f t="shared" si="740"/>
        <v>Сигнал</v>
      </c>
      <c r="H1600" s="31" t="s">
        <v>4176</v>
      </c>
      <c r="J1600" s="31" t="str">
        <f t="shared" si="765"/>
        <v>DCS_DI_01</v>
      </c>
      <c r="K1600" s="14"/>
      <c r="M1600" s="31" t="s">
        <v>4202</v>
      </c>
      <c r="N1600" s="31" t="s">
        <v>100</v>
      </c>
      <c r="O1600" s="31" t="s">
        <v>103</v>
      </c>
      <c r="P1600" s="31" t="s">
        <v>1686</v>
      </c>
      <c r="Q1600" s="31" t="s">
        <v>4203</v>
      </c>
      <c r="R1600" s="31">
        <v>3</v>
      </c>
      <c r="S1600" s="31">
        <v>4</v>
      </c>
      <c r="T1600" s="31" t="s">
        <v>62</v>
      </c>
      <c r="U1600" s="31" t="str">
        <f t="shared" si="764"/>
        <v>12</v>
      </c>
      <c r="V1600" s="14" t="str">
        <f t="shared" si="766"/>
        <v>AVK 2,5 A, AVK 2,5 A</v>
      </c>
      <c r="W1600" s="31" t="str">
        <f t="shared" si="741"/>
        <v/>
      </c>
      <c r="X1600" s="14" t="str">
        <f t="shared" si="742"/>
        <v/>
      </c>
      <c r="Y1600" s="31" t="str">
        <f t="shared" si="743"/>
        <v>O1011200</v>
      </c>
      <c r="Z1600" s="31" t="str">
        <f t="shared" si="744"/>
        <v>TUA711-DIR32</v>
      </c>
      <c r="AA1600" s="14" t="str">
        <f t="shared" si="745"/>
        <v>17-SC-DCS-002/O1011200/ 17-MC-DCS-007</v>
      </c>
      <c r="AB1600" s="31" t="s">
        <v>64</v>
      </c>
      <c r="AC1600" s="31" t="s">
        <v>54</v>
      </c>
      <c r="AD1600" s="31" t="s">
        <v>125</v>
      </c>
      <c r="AE1600" s="31">
        <v>1</v>
      </c>
      <c r="AF1600" s="31" t="s">
        <v>1254</v>
      </c>
      <c r="AG1600" s="31" t="s">
        <v>4174</v>
      </c>
      <c r="AH1600" s="31">
        <v>1</v>
      </c>
      <c r="AI1600" s="31">
        <v>18</v>
      </c>
      <c r="AJ1600" s="31" t="s">
        <v>57</v>
      </c>
      <c r="AK1600" s="31">
        <f t="shared" si="767"/>
        <v>32</v>
      </c>
      <c r="AL1600" s="31" t="s">
        <v>62</v>
      </c>
      <c r="AO1600" s="31" t="s">
        <v>63</v>
      </c>
      <c r="AP1600" s="31" t="s">
        <v>4204</v>
      </c>
      <c r="AQ1600" s="14" t="s">
        <v>4200</v>
      </c>
      <c r="AR1600" s="31" t="s">
        <v>5719</v>
      </c>
      <c r="AS1600" s="31" t="s">
        <v>5722</v>
      </c>
      <c r="AT1600" s="14" t="s">
        <v>5724</v>
      </c>
      <c r="BK1600" s="14" t="str">
        <f t="shared" si="746"/>
        <v/>
      </c>
      <c r="BL1600" s="14" t="str">
        <f t="shared" si="747"/>
        <v/>
      </c>
      <c r="BM1600" s="14" t="str">
        <f t="shared" si="748"/>
        <v/>
      </c>
      <c r="BN1600" s="14"/>
      <c r="BO1600" s="14" t="str">
        <f t="shared" si="768"/>
        <v/>
      </c>
      <c r="BP1600" s="14" t="str">
        <f t="shared" si="769"/>
        <v/>
      </c>
      <c r="BQ1600" s="14"/>
      <c r="BR1600" s="14" t="str">
        <f t="shared" si="749"/>
        <v>TS-G-10:3/
O1011200:18A</v>
      </c>
      <c r="BS1600" s="14" t="str">
        <f t="shared" si="750"/>
        <v>TS-G-10:4/
O1011200:18B</v>
      </c>
      <c r="BW1600" s="31" t="str">
        <f t="shared" si="751"/>
        <v/>
      </c>
      <c r="BX1600" s="31" t="str">
        <f t="shared" si="752"/>
        <v/>
      </c>
      <c r="BY1600" s="31" t="str">
        <f t="shared" si="753"/>
        <v/>
      </c>
      <c r="BZ1600" s="31" t="str">
        <f t="shared" si="754"/>
        <v/>
      </c>
      <c r="CA1600" s="31" t="str">
        <f t="shared" si="755"/>
        <v/>
      </c>
      <c r="CB1600" s="31" t="str">
        <f t="shared" si="756"/>
        <v/>
      </c>
      <c r="CC1600" s="31" t="str">
        <f t="shared" si="757"/>
        <v/>
      </c>
      <c r="CD1600" s="31" t="str">
        <f t="shared" si="758"/>
        <v>18A</v>
      </c>
      <c r="CE1600" s="31" t="e">
        <f t="shared" ca="1" si="759"/>
        <v>#NAME?</v>
      </c>
      <c r="CF1600" s="31" t="e">
        <f t="shared" ca="1" si="760"/>
        <v>#NAME?</v>
      </c>
      <c r="CG1600" s="31" t="e">
        <f t="shared" ca="1" si="761"/>
        <v>#NAME?</v>
      </c>
      <c r="CH1600" s="31" t="e">
        <f t="shared" ca="1" si="762"/>
        <v>#NAME?</v>
      </c>
      <c r="CI1600" s="31" t="e">
        <f t="shared" ca="1" si="763"/>
        <v>#NAME?</v>
      </c>
    </row>
    <row r="1601" spans="1:87" s="31" customFormat="1" ht="30" hidden="1" x14ac:dyDescent="0.25">
      <c r="A1601" s="9" t="s">
        <v>5513</v>
      </c>
      <c r="B1601" s="31" t="s">
        <v>5532</v>
      </c>
      <c r="C1601" s="31" t="s">
        <v>5474</v>
      </c>
      <c r="E1601" s="14" t="s">
        <v>4173</v>
      </c>
      <c r="F1601" s="31" t="s">
        <v>5607</v>
      </c>
      <c r="G1601" s="31" t="str">
        <f t="shared" si="740"/>
        <v>Сигнал</v>
      </c>
      <c r="H1601" s="31" t="s">
        <v>4176</v>
      </c>
      <c r="J1601" s="31" t="str">
        <f t="shared" si="765"/>
        <v>DCS_DI_01</v>
      </c>
      <c r="K1601" s="14"/>
      <c r="M1601" s="31" t="s">
        <v>4202</v>
      </c>
      <c r="N1601" s="31" t="s">
        <v>100</v>
      </c>
      <c r="O1601" s="31" t="s">
        <v>145</v>
      </c>
      <c r="P1601" s="31" t="s">
        <v>1686</v>
      </c>
      <c r="Q1601" s="31" t="s">
        <v>4203</v>
      </c>
      <c r="R1601" s="31">
        <v>5</v>
      </c>
      <c r="S1601" s="31">
        <v>6</v>
      </c>
      <c r="T1601" s="31" t="s">
        <v>62</v>
      </c>
      <c r="U1601" s="31" t="str">
        <f t="shared" si="764"/>
        <v>12</v>
      </c>
      <c r="V1601" s="14" t="str">
        <f t="shared" si="766"/>
        <v>AVK 2,5 A, AVK 2,5 A</v>
      </c>
      <c r="W1601" s="31" t="str">
        <f t="shared" si="741"/>
        <v/>
      </c>
      <c r="X1601" s="14" t="str">
        <f t="shared" si="742"/>
        <v/>
      </c>
      <c r="Y1601" s="31" t="str">
        <f t="shared" si="743"/>
        <v>O1011200</v>
      </c>
      <c r="Z1601" s="31" t="str">
        <f t="shared" si="744"/>
        <v>TUA711-DIR32</v>
      </c>
      <c r="AA1601" s="14" t="str">
        <f t="shared" si="745"/>
        <v>17-SC-DCS-002/O1011200/ 17-MC-DCS-007</v>
      </c>
      <c r="AB1601" s="31" t="s">
        <v>64</v>
      </c>
      <c r="AC1601" s="31" t="s">
        <v>54</v>
      </c>
      <c r="AD1601" s="31" t="s">
        <v>125</v>
      </c>
      <c r="AE1601" s="31">
        <v>1</v>
      </c>
      <c r="AF1601" s="31" t="s">
        <v>1254</v>
      </c>
      <c r="AG1601" s="31" t="s">
        <v>4174</v>
      </c>
      <c r="AH1601" s="31">
        <v>1</v>
      </c>
      <c r="AI1601" s="31">
        <v>19</v>
      </c>
      <c r="AJ1601" s="31" t="s">
        <v>57</v>
      </c>
      <c r="AK1601" s="31">
        <f t="shared" si="767"/>
        <v>32</v>
      </c>
      <c r="AL1601" s="31" t="s">
        <v>62</v>
      </c>
      <c r="AO1601" s="31" t="s">
        <v>63</v>
      </c>
      <c r="AP1601" s="31" t="s">
        <v>4205</v>
      </c>
      <c r="AQ1601" s="14" t="s">
        <v>4200</v>
      </c>
      <c r="AR1601" s="31" t="s">
        <v>5719</v>
      </c>
      <c r="AS1601" s="31" t="s">
        <v>5722</v>
      </c>
      <c r="AT1601" s="14" t="s">
        <v>5724</v>
      </c>
      <c r="BK1601" s="14" t="str">
        <f t="shared" si="746"/>
        <v/>
      </c>
      <c r="BL1601" s="14" t="str">
        <f t="shared" si="747"/>
        <v/>
      </c>
      <c r="BM1601" s="14" t="str">
        <f t="shared" si="748"/>
        <v/>
      </c>
      <c r="BN1601" s="14"/>
      <c r="BO1601" s="14" t="str">
        <f t="shared" si="768"/>
        <v/>
      </c>
      <c r="BP1601" s="14" t="str">
        <f t="shared" si="769"/>
        <v/>
      </c>
      <c r="BQ1601" s="14"/>
      <c r="BR1601" s="14" t="str">
        <f t="shared" si="749"/>
        <v>TS-G-10:5/
O1011200:19A</v>
      </c>
      <c r="BS1601" s="14" t="str">
        <f t="shared" si="750"/>
        <v>TS-G-10:6/
O1011200:19B</v>
      </c>
      <c r="BW1601" s="31" t="str">
        <f t="shared" si="751"/>
        <v/>
      </c>
      <c r="BX1601" s="31" t="str">
        <f t="shared" si="752"/>
        <v/>
      </c>
      <c r="BY1601" s="31" t="str">
        <f t="shared" si="753"/>
        <v/>
      </c>
      <c r="BZ1601" s="31" t="str">
        <f t="shared" si="754"/>
        <v/>
      </c>
      <c r="CA1601" s="31" t="str">
        <f t="shared" si="755"/>
        <v/>
      </c>
      <c r="CB1601" s="31" t="str">
        <f t="shared" si="756"/>
        <v/>
      </c>
      <c r="CC1601" s="31" t="str">
        <f t="shared" si="757"/>
        <v/>
      </c>
      <c r="CD1601" s="31" t="str">
        <f t="shared" si="758"/>
        <v>19A</v>
      </c>
      <c r="CE1601" s="31" t="e">
        <f t="shared" ca="1" si="759"/>
        <v>#NAME?</v>
      </c>
      <c r="CF1601" s="31" t="e">
        <f t="shared" ca="1" si="760"/>
        <v>#NAME?</v>
      </c>
      <c r="CG1601" s="31" t="e">
        <f t="shared" ca="1" si="761"/>
        <v>#NAME?</v>
      </c>
      <c r="CH1601" s="31" t="e">
        <f t="shared" ca="1" si="762"/>
        <v>#NAME?</v>
      </c>
      <c r="CI1601" s="31" t="e">
        <f t="shared" ca="1" si="763"/>
        <v>#NAME?</v>
      </c>
    </row>
    <row r="1602" spans="1:87" s="31" customFormat="1" ht="30" hidden="1" x14ac:dyDescent="0.25">
      <c r="A1602" s="9" t="s">
        <v>5513</v>
      </c>
      <c r="B1602" s="31" t="s">
        <v>5533</v>
      </c>
      <c r="C1602" s="31" t="s">
        <v>5482</v>
      </c>
      <c r="E1602" s="14" t="s">
        <v>4173</v>
      </c>
      <c r="F1602" s="31" t="s">
        <v>5607</v>
      </c>
      <c r="G1602" s="31" t="str">
        <f t="shared" si="740"/>
        <v>Сигнал</v>
      </c>
      <c r="H1602" s="31" t="s">
        <v>4176</v>
      </c>
      <c r="J1602" s="31" t="str">
        <f t="shared" si="765"/>
        <v>DCS_DI_01</v>
      </c>
      <c r="K1602" s="14"/>
      <c r="M1602" s="31" t="s">
        <v>4207</v>
      </c>
      <c r="N1602" s="31" t="s">
        <v>100</v>
      </c>
      <c r="O1602" s="31" t="s">
        <v>58</v>
      </c>
      <c r="P1602" s="31" t="s">
        <v>1686</v>
      </c>
      <c r="Q1602" s="31" t="s">
        <v>4208</v>
      </c>
      <c r="R1602" s="31">
        <v>1</v>
      </c>
      <c r="S1602" s="31">
        <v>2</v>
      </c>
      <c r="T1602" s="31" t="s">
        <v>62</v>
      </c>
      <c r="U1602" s="31" t="str">
        <f t="shared" si="764"/>
        <v>12</v>
      </c>
      <c r="V1602" s="14" t="str">
        <f t="shared" si="766"/>
        <v>AVK 2,5 A, AVK 2,5 A</v>
      </c>
      <c r="W1602" s="31" t="str">
        <f t="shared" si="741"/>
        <v/>
      </c>
      <c r="X1602" s="14" t="str">
        <f t="shared" si="742"/>
        <v/>
      </c>
      <c r="Y1602" s="31" t="str">
        <f t="shared" si="743"/>
        <v>O1011200</v>
      </c>
      <c r="Z1602" s="31" t="str">
        <f t="shared" si="744"/>
        <v>TUA711-DIR32</v>
      </c>
      <c r="AA1602" s="14" t="str">
        <f t="shared" si="745"/>
        <v>17-SC-DCS-002/O1011200/ 17-MC-DCS-007</v>
      </c>
      <c r="AB1602" s="31" t="s">
        <v>64</v>
      </c>
      <c r="AC1602" s="31" t="s">
        <v>54</v>
      </c>
      <c r="AD1602" s="31" t="s">
        <v>125</v>
      </c>
      <c r="AE1602" s="31">
        <v>1</v>
      </c>
      <c r="AF1602" s="31" t="s">
        <v>1254</v>
      </c>
      <c r="AG1602" s="31" t="s">
        <v>4174</v>
      </c>
      <c r="AH1602" s="31">
        <v>1</v>
      </c>
      <c r="AI1602" s="31">
        <v>20</v>
      </c>
      <c r="AJ1602" s="31" t="s">
        <v>57</v>
      </c>
      <c r="AK1602" s="31">
        <f t="shared" si="767"/>
        <v>32</v>
      </c>
      <c r="AL1602" s="31" t="s">
        <v>62</v>
      </c>
      <c r="AO1602" s="31" t="s">
        <v>63</v>
      </c>
      <c r="AP1602" s="31" t="s">
        <v>4206</v>
      </c>
      <c r="AQ1602" s="14" t="s">
        <v>230</v>
      </c>
      <c r="AR1602" s="31" t="s">
        <v>5719</v>
      </c>
      <c r="AS1602" s="31" t="s">
        <v>5722</v>
      </c>
      <c r="AT1602" s="14" t="s">
        <v>5724</v>
      </c>
      <c r="BK1602" s="14" t="str">
        <f t="shared" si="746"/>
        <v/>
      </c>
      <c r="BL1602" s="14" t="str">
        <f t="shared" si="747"/>
        <v/>
      </c>
      <c r="BM1602" s="14" t="str">
        <f t="shared" si="748"/>
        <v/>
      </c>
      <c r="BN1602" s="14"/>
      <c r="BO1602" s="14" t="str">
        <f t="shared" si="768"/>
        <v/>
      </c>
      <c r="BP1602" s="14" t="str">
        <f t="shared" si="769"/>
        <v/>
      </c>
      <c r="BQ1602" s="14"/>
      <c r="BR1602" s="14" t="str">
        <f t="shared" si="749"/>
        <v>TS-G-11:1/
O1011200:20A</v>
      </c>
      <c r="BS1602" s="14" t="str">
        <f t="shared" si="750"/>
        <v>TS-G-11:2/
O1011200:20B</v>
      </c>
      <c r="BW1602" s="31" t="str">
        <f t="shared" si="751"/>
        <v/>
      </c>
      <c r="BX1602" s="31" t="str">
        <f t="shared" si="752"/>
        <v/>
      </c>
      <c r="BY1602" s="31" t="str">
        <f t="shared" si="753"/>
        <v/>
      </c>
      <c r="BZ1602" s="31" t="str">
        <f t="shared" si="754"/>
        <v/>
      </c>
      <c r="CA1602" s="31" t="str">
        <f t="shared" si="755"/>
        <v/>
      </c>
      <c r="CB1602" s="31" t="str">
        <f t="shared" si="756"/>
        <v/>
      </c>
      <c r="CC1602" s="31" t="str">
        <f t="shared" si="757"/>
        <v/>
      </c>
      <c r="CD1602" s="31" t="str">
        <f t="shared" si="758"/>
        <v>20A</v>
      </c>
      <c r="CE1602" s="31" t="e">
        <f t="shared" ca="1" si="759"/>
        <v>#NAME?</v>
      </c>
      <c r="CF1602" s="31" t="e">
        <f t="shared" ca="1" si="760"/>
        <v>#NAME?</v>
      </c>
      <c r="CG1602" s="31" t="e">
        <f t="shared" ca="1" si="761"/>
        <v>#NAME?</v>
      </c>
      <c r="CH1602" s="31" t="e">
        <f t="shared" ca="1" si="762"/>
        <v>#NAME?</v>
      </c>
      <c r="CI1602" s="31" t="e">
        <f t="shared" ca="1" si="763"/>
        <v>#NAME?</v>
      </c>
    </row>
    <row r="1603" spans="1:87" s="31" customFormat="1" ht="30" hidden="1" x14ac:dyDescent="0.25">
      <c r="A1603" s="9" t="s">
        <v>5513</v>
      </c>
      <c r="B1603" s="31" t="s">
        <v>5534</v>
      </c>
      <c r="C1603" s="31" t="s">
        <v>5483</v>
      </c>
      <c r="E1603" s="14" t="s">
        <v>4173</v>
      </c>
      <c r="F1603" s="31" t="s">
        <v>5607</v>
      </c>
      <c r="G1603" s="31" t="str">
        <f t="shared" si="740"/>
        <v>Сигнал</v>
      </c>
      <c r="H1603" s="31" t="s">
        <v>4176</v>
      </c>
      <c r="J1603" s="31" t="str">
        <f t="shared" si="765"/>
        <v>DCS_DI_01</v>
      </c>
      <c r="K1603" s="14"/>
      <c r="M1603" s="31" t="s">
        <v>4207</v>
      </c>
      <c r="N1603" s="31" t="s">
        <v>100</v>
      </c>
      <c r="O1603" s="31" t="s">
        <v>103</v>
      </c>
      <c r="P1603" s="31" t="s">
        <v>1686</v>
      </c>
      <c r="Q1603" s="31" t="s">
        <v>4208</v>
      </c>
      <c r="R1603" s="31">
        <v>3</v>
      </c>
      <c r="S1603" s="31">
        <v>4</v>
      </c>
      <c r="T1603" s="31" t="s">
        <v>62</v>
      </c>
      <c r="U1603" s="31" t="str">
        <f t="shared" si="764"/>
        <v>12</v>
      </c>
      <c r="V1603" s="14" t="str">
        <f t="shared" si="766"/>
        <v>AVK 2,5 A, AVK 2,5 A</v>
      </c>
      <c r="W1603" s="31" t="str">
        <f t="shared" si="741"/>
        <v/>
      </c>
      <c r="X1603" s="14" t="str">
        <f t="shared" si="742"/>
        <v/>
      </c>
      <c r="Y1603" s="31" t="str">
        <f t="shared" si="743"/>
        <v>O1011200</v>
      </c>
      <c r="Z1603" s="31" t="str">
        <f t="shared" si="744"/>
        <v>TUA711-DIR32</v>
      </c>
      <c r="AA1603" s="14" t="str">
        <f t="shared" si="745"/>
        <v>17-SC-DCS-002/O1011200/ 17-MC-DCS-007</v>
      </c>
      <c r="AB1603" s="31" t="s">
        <v>64</v>
      </c>
      <c r="AC1603" s="31" t="s">
        <v>54</v>
      </c>
      <c r="AD1603" s="31" t="s">
        <v>125</v>
      </c>
      <c r="AE1603" s="31">
        <v>1</v>
      </c>
      <c r="AF1603" s="31" t="s">
        <v>1254</v>
      </c>
      <c r="AG1603" s="31" t="s">
        <v>4174</v>
      </c>
      <c r="AH1603" s="31">
        <v>1</v>
      </c>
      <c r="AI1603" s="31">
        <v>21</v>
      </c>
      <c r="AJ1603" s="31" t="s">
        <v>57</v>
      </c>
      <c r="AK1603" s="31">
        <f t="shared" si="767"/>
        <v>32</v>
      </c>
      <c r="AL1603" s="31" t="s">
        <v>62</v>
      </c>
      <c r="AO1603" s="31" t="s">
        <v>63</v>
      </c>
      <c r="AP1603" s="31" t="s">
        <v>4209</v>
      </c>
      <c r="AQ1603" s="14" t="s">
        <v>230</v>
      </c>
      <c r="AR1603" s="31" t="s">
        <v>5719</v>
      </c>
      <c r="AS1603" s="31" t="s">
        <v>5722</v>
      </c>
      <c r="AT1603" s="14" t="s">
        <v>5724</v>
      </c>
      <c r="BK1603" s="14" t="str">
        <f t="shared" si="746"/>
        <v/>
      </c>
      <c r="BL1603" s="14" t="str">
        <f t="shared" si="747"/>
        <v/>
      </c>
      <c r="BM1603" s="14" t="str">
        <f t="shared" si="748"/>
        <v/>
      </c>
      <c r="BN1603" s="14"/>
      <c r="BO1603" s="14" t="str">
        <f t="shared" si="768"/>
        <v/>
      </c>
      <c r="BP1603" s="14" t="str">
        <f t="shared" si="769"/>
        <v/>
      </c>
      <c r="BQ1603" s="14"/>
      <c r="BR1603" s="14" t="str">
        <f t="shared" si="749"/>
        <v>TS-G-11:3/
O1011200:21A</v>
      </c>
      <c r="BS1603" s="14" t="str">
        <f t="shared" si="750"/>
        <v>TS-G-11:4/
O1011200:21B</v>
      </c>
      <c r="BW1603" s="31" t="str">
        <f t="shared" si="751"/>
        <v/>
      </c>
      <c r="BX1603" s="31" t="str">
        <f t="shared" si="752"/>
        <v/>
      </c>
      <c r="BY1603" s="31" t="str">
        <f t="shared" si="753"/>
        <v/>
      </c>
      <c r="BZ1603" s="31" t="str">
        <f t="shared" si="754"/>
        <v/>
      </c>
      <c r="CA1603" s="31" t="str">
        <f t="shared" si="755"/>
        <v/>
      </c>
      <c r="CB1603" s="31" t="str">
        <f t="shared" si="756"/>
        <v/>
      </c>
      <c r="CC1603" s="31" t="str">
        <f t="shared" si="757"/>
        <v/>
      </c>
      <c r="CD1603" s="31" t="str">
        <f t="shared" si="758"/>
        <v>21A</v>
      </c>
      <c r="CE1603" s="31" t="e">
        <f t="shared" ca="1" si="759"/>
        <v>#NAME?</v>
      </c>
      <c r="CF1603" s="31" t="e">
        <f t="shared" ca="1" si="760"/>
        <v>#NAME?</v>
      </c>
      <c r="CG1603" s="31" t="e">
        <f t="shared" ca="1" si="761"/>
        <v>#NAME?</v>
      </c>
      <c r="CH1603" s="31" t="e">
        <f t="shared" ca="1" si="762"/>
        <v>#NAME?</v>
      </c>
      <c r="CI1603" s="31" t="e">
        <f t="shared" ca="1" si="763"/>
        <v>#NAME?</v>
      </c>
    </row>
    <row r="1604" spans="1:87" s="31" customFormat="1" ht="30" hidden="1" x14ac:dyDescent="0.25">
      <c r="A1604" s="9" t="s">
        <v>5513</v>
      </c>
      <c r="B1604" s="31" t="s">
        <v>5535</v>
      </c>
      <c r="C1604" s="31" t="s">
        <v>5484</v>
      </c>
      <c r="E1604" s="14" t="s">
        <v>4173</v>
      </c>
      <c r="F1604" s="31" t="s">
        <v>5607</v>
      </c>
      <c r="G1604" s="31" t="str">
        <f t="shared" ref="G1604:G1667" si="770">IF(C1604="Пустой","Пустой",IF(C1604="Резерв","Резерв","Сигнал"))</f>
        <v>Сигнал</v>
      </c>
      <c r="H1604" s="31" t="s">
        <v>4176</v>
      </c>
      <c r="J1604" s="31" t="str">
        <f t="shared" si="765"/>
        <v>DCS_DI_01</v>
      </c>
      <c r="K1604" s="14"/>
      <c r="M1604" s="31" t="s">
        <v>4207</v>
      </c>
      <c r="N1604" s="31" t="s">
        <v>100</v>
      </c>
      <c r="O1604" s="31" t="s">
        <v>145</v>
      </c>
      <c r="P1604" s="31" t="s">
        <v>1686</v>
      </c>
      <c r="Q1604" s="31" t="s">
        <v>4208</v>
      </c>
      <c r="R1604" s="31">
        <v>5</v>
      </c>
      <c r="S1604" s="31">
        <v>6</v>
      </c>
      <c r="T1604" s="31" t="s">
        <v>62</v>
      </c>
      <c r="U1604" s="31" t="str">
        <f t="shared" si="764"/>
        <v>12</v>
      </c>
      <c r="V1604" s="14" t="str">
        <f t="shared" si="766"/>
        <v>AVK 2,5 A, AVK 2,5 A</v>
      </c>
      <c r="W1604" s="31" t="str">
        <f t="shared" ref="W1604:W1667" si="771">IF(OR(J1604="DCS_AI_01",J1604="DCS_AI_02",J1604="DCS_AI_03",J1604="DCS_AI_04",J1604="DCS_AI_05",J1604="DCS_AO_01",J1604="DCS_AO_02",J1604="DCS_DI_02",J1604="DCS_DI_04",J1604="DCS_PI_01"),CONCATENATE(AG1604,"_U",AI1604),"")</f>
        <v/>
      </c>
      <c r="X1604" s="14" t="str">
        <f t="shared" ref="X1604:X1667" si="772">IF(OR(J1604="DCS_AI_01",J1604="DCS_AI_02",J1604="DCS_AI_03",J1604="DCS_AI_04"),"HD5542",
IF(J1604="DCS_AI_05","HD5573",
IF(OR(J1604="DCS_AO_01",J1604="DCS_AO_02"),"HD5546",
IF(J1604="DCS_DI_02","HD5516",
IF(J1604="DCS_PI_01","GS8555-EX",
IF(J1604="DCS_DI_04","KFD2-ER-1.W.LB",""))))))</f>
        <v/>
      </c>
      <c r="Y1604" s="31" t="str">
        <f t="shared" ref="Y1604:Y1667" si="773">AG1604</f>
        <v>O1011200</v>
      </c>
      <c r="Z1604" s="31" t="str">
        <f t="shared" ref="Z1604:Z1667" si="774">IF(OR(J1604="DCS_AI_01",J1604="DCS_AI_02",J1604="DCS_AI_03",J1604="DCS_AI_04",J1604="DCS_AI_05",J1604="DCS_AO_01",J1604="DCS_AO_02",J1604="DCS_PI_01",
E1604="AI-IS",E1604="AO-IS",E1604="AI-R-IS",E1604="AI-R-NIS",E1604="AO-R-IS",E1604="AO-R-NIS",E1604="AO-NIS"),"TUA711-AIO16",
IF(J1604="DCS_DI_01","TUA711-DIR32",
IF(J1604="DCS_DI_02","TUA711-DIO32",
IF(J1604="DCS_DI_03","TUA711-DIO32",
IF(J1604="DCS_DI_04","TUA711-DIO32",
IF(J1604="DCS_DI_05","TUA711-DIO32",
IF(J1604="DCS_DI_07","TUA711-DIR32",
IF(J1604="DCS_DO_01","TUA711-DOR32",
IF(J1604="DCS_DO_02","TUA711-DOR32",
IF(J1604="DCS_DO_04","TUA711-DIO32",
IF(OR(J1604="DCS_DO_03",E1604="DI-IS"),"TUA711-DIO32",
"")))))))))))</f>
        <v>TUA711-DIR32</v>
      </c>
      <c r="AA1604" s="14" t="str">
        <f t="shared" ref="AA1604:AA1667" si="775">AC1604&amp;"/"&amp;AG1604&amp;"/ "&amp;P1604</f>
        <v>17-SC-DCS-002/O1011200/ 17-MC-DCS-007</v>
      </c>
      <c r="AB1604" s="31" t="s">
        <v>64</v>
      </c>
      <c r="AC1604" s="31" t="s">
        <v>54</v>
      </c>
      <c r="AD1604" s="31" t="s">
        <v>125</v>
      </c>
      <c r="AE1604" s="31">
        <v>1</v>
      </c>
      <c r="AF1604" s="31" t="s">
        <v>1254</v>
      </c>
      <c r="AG1604" s="31" t="s">
        <v>4174</v>
      </c>
      <c r="AH1604" s="31">
        <v>1</v>
      </c>
      <c r="AI1604" s="31">
        <v>22</v>
      </c>
      <c r="AJ1604" s="31" t="s">
        <v>57</v>
      </c>
      <c r="AK1604" s="31">
        <f t="shared" si="767"/>
        <v>32</v>
      </c>
      <c r="AL1604" s="31" t="s">
        <v>62</v>
      </c>
      <c r="AO1604" s="31" t="s">
        <v>63</v>
      </c>
      <c r="AP1604" s="31" t="s">
        <v>4210</v>
      </c>
      <c r="AQ1604" s="14" t="s">
        <v>230</v>
      </c>
      <c r="AR1604" s="31" t="s">
        <v>5719</v>
      </c>
      <c r="AS1604" s="31" t="s">
        <v>5722</v>
      </c>
      <c r="AT1604" s="14" t="s">
        <v>5724</v>
      </c>
      <c r="BK1604" s="14" t="str">
        <f t="shared" ref="BK1604:BK1667" si="776">IF(AND(J1604="DCS_AI_01",W1604&lt;&gt;"",Q1604&lt;&gt;""),Q1604&amp;":"&amp;R1604&amp;"/"&amp;CHAR(10)&amp;W1604&amp;":3",
IF(AND(J1604="DCS_AI_02",W1604&lt;&gt;"",Q1604&lt;&gt;""),Q1604&amp;":"&amp;R1604&amp;"/"&amp;CHAR(10)&amp;W1604&amp;":3",
IF(AND(J1604="DCS_AO_01",W1604&lt;&gt;"",Q1604&lt;&gt;""),Q1604&amp;":"&amp;R1604&amp;"/"&amp;CHAR(10)&amp;W1604&amp;":3",
IF(AND(J1604="DCS_AO_02",W1604&lt;&gt;"",Q1604&lt;&gt;""),Q1604&amp;":"&amp;R1604&amp;"/"&amp;CHAR(10)&amp;W1604&amp;":3",
IF(AND(J1604="DCS_DI_02",W1604&lt;&gt;"",Q1604&lt;&gt;""),Q1604&amp;":"&amp;R1604&amp;"/"&amp;CHAR(10)&amp;W1604&amp;":3",
IF(AND(J1604="DCS_DI_04",W1604&lt;&gt;"",Q1604&lt;&gt;""),Q1604&amp;":"&amp;R1604&amp;"/"&amp;CHAR(10)&amp;W1604&amp;":3",
IF(AND(J1604="DCS_AI_03",W1604&lt;&gt;"",Q1604&lt;&gt;""),Q1604&amp;":"&amp;R1604&amp;"/"&amp;CHAR(10)&amp;W1604&amp;":1",
IF(AND(J1604="DCS_AI_04",W1604&lt;&gt;"",Q1604&lt;&gt;""),Q1604&amp;":"&amp;R1604&amp;"/"&amp;CHAR(10)&amp;W1604&amp;":1",
IF(AND(J1604="DCS_AI_05",W1604&lt;&gt;"",Q1604&lt;&gt;""),Q1604&amp;":"&amp;R1604&amp;"/"&amp;CHAR(10)&amp;W1604&amp;":1",
IF(AND(J1604="DCS_PI_01",W1604&lt;&gt;"",Q1604&lt;&gt;""),Q1604&amp;":"&amp;R1604&amp;"/"&amp;CHAR(10)&amp;W1604&amp;":13",""))))))))))</f>
        <v/>
      </c>
      <c r="BL1604" s="14" t="str">
        <f t="shared" ref="BL1604:BL1667" si="777">IF(AND(J1604="DCS_AI_01",W1604&lt;&gt;"",Q1604&lt;&gt;""),Q1604&amp;":"&amp;S1604&amp;"/"&amp;CHAR(10)&amp;W1604&amp;":4",
IF(AND(J1604="DCS_AI_02",W1604&lt;&gt;"",Q1604&lt;&gt;""),Q1604&amp;":"&amp;S1604&amp;"/"&amp;CHAR(10)&amp;W1604&amp;":4",
IF(AND(J1604="DCS_AO_01",W1604&lt;&gt;"",Q1604&lt;&gt;""),Q1604&amp;":"&amp;S1604&amp;"/"&amp;CHAR(10)&amp;W1604&amp;":4",
IF(AND(J1604="DCS_AO_02",W1604&lt;&gt;"",Q1604&lt;&gt;""),Q1604&amp;":"&amp;S1604&amp;"/"&amp;CHAR(10)&amp;W1604&amp;":4",
IF(AND(J1604="DCS_DI_02",W1604&lt;&gt;"",Q1604&lt;&gt;""),Q1604&amp;":"&amp;S1604&amp;"/"&amp;CHAR(10)&amp;W1604&amp;":4",
IF(AND(J1604="DCS_DI_04",W1604&lt;&gt;"",Q1604&lt;&gt;""),Q1604&amp;":"&amp;S1604&amp;"/"&amp;CHAR(10)&amp;W1604&amp;":1",
IF(AND(J1604="DCS_AI_03",W1604&lt;&gt;"",Q1604&lt;&gt;""),Q1604&amp;":"&amp;S1604&amp;"/"&amp;CHAR(10)&amp;W1604&amp;":2",
IF(AND(J1604="DCS_AI_04",W1604&lt;&gt;"",Q1604&lt;&gt;""),Q1604&amp;":"&amp;S1604&amp;"/"&amp;CHAR(10)&amp;W1604&amp;":2",
IF(AND(J1604="DCS_AI_05",W1604&lt;&gt;"",Q1604&lt;&gt;""),Q1604&amp;":"&amp;S1604&amp;"/"&amp;CHAR(10)&amp;W1604&amp;":3",
IF(AND(J1604="DCS_PI_01",W1604&lt;&gt;"",Q1604&lt;&gt;""),Q1604&amp;":"&amp;S1604&amp;"/"&amp;CHAR(10)&amp;W1604&amp;":14",""))))))))))</f>
        <v/>
      </c>
      <c r="BM1604" s="14" t="str">
        <f t="shared" ref="BM1604:BM1667" si="778">IF(AND(J1604="DCS_AI_05",W1604&lt;&gt;"",Q1604&lt;&gt;""),Q1604&amp;":"&amp;T1604&amp;"/"&amp;CHAR(10)&amp;W1604&amp;":4",
IF(AND(J1604="DCS_PI_01",W1604&lt;&gt;"",Q1604&lt;&gt;""),Q1604&amp;":"&amp;T1604&amp;"/"&amp;CHAR(10)&amp;W1604&amp;":11",""))</f>
        <v/>
      </c>
      <c r="BN1604" s="14"/>
      <c r="BO1604" s="14" t="str">
        <f t="shared" si="768"/>
        <v/>
      </c>
      <c r="BP1604" s="14" t="str">
        <f t="shared" si="769"/>
        <v/>
      </c>
      <c r="BQ1604" s="14"/>
      <c r="BR1604" s="14" t="str">
        <f t="shared" ref="BR1604:BR1667" si="779">IF(AND(J1604="DCS_DI_01",W1604="",Q1604&lt;&gt;""),Q1604&amp;":"&amp;R1604&amp;"/"&amp;CHAR(10)&amp;AG1604&amp;":"&amp;AI1604&amp;"A",
IF(AND(J1604="DCS_DI_07",W1604="",Q1604&lt;&gt;""),Q1604&amp;":"&amp;R1604&amp;"/"&amp;CHAR(10)&amp;AG1604&amp;":"&amp;AI1604&amp;"A",
IF(AND(J1604="DCS_DI_03",W1604="",Q1604&lt;&gt;""),Q1604&amp;":"&amp;R1604&amp;"/"&amp;CHAR(10)&amp;AG1604&amp;":"&amp;AI1604&amp;"A",
IF(AND(J1604="DCS_DI_05",W1604="",Q1604&lt;&gt;""),Q1604&amp;":"&amp;R1604&amp;"/"&amp;CHAR(10)&amp;AG1604&amp;":"&amp;AI1604&amp;"A",
IF(AND(J1604="DCS_DO_01",W1604="",Q1604&lt;&gt;""),Q1604&amp;":"&amp;R1604&amp;"/"&amp;CHAR(10)&amp;AG1604&amp;":"&amp;AI1604&amp;"A",
IF(AND(J1604="DCS_DO_01_HOLD",W1604="",Q1604&lt;&gt;""),Q1604&amp;":"&amp;CHAR(10)&amp;R1604&amp;"/"&amp;AG1604&amp;":"&amp;AI1604&amp;"A",
IF(AND(J1604="DCS_DO_02",W1604="",Q1604&lt;&gt;""),Q1604&amp;":"&amp;R1604&amp;"/"&amp;CHAR(10)&amp;AG1604&amp;":"&amp;AI1604&amp;"A","")))))))</f>
        <v>TS-G-11:5/
O1011200:22A</v>
      </c>
      <c r="BS1604" s="14" t="str">
        <f t="shared" ref="BS1604:BS1667" si="780">IF(AND(J1604="DCS_DI_01",W1604="",Q1604&lt;&gt;""),Q1604&amp;":"&amp;S1604&amp;"/"&amp;CHAR(10)&amp;AG1604&amp;":"&amp;AI1604&amp;"B",
IF(AND(J1604="DCS_DI_07",W1604="",Q1604&lt;&gt;""),Q1604&amp;":"&amp;S1604&amp;"/"&amp;CHAR(10)&amp;AG1604&amp;":"&amp;AI1604&amp;"B",
IF(AND(J1604="DCS_DI_03",W1604="",Q1604&lt;&gt;""),Q1604&amp;":"&amp;S1604&amp;"/"&amp;CHAR(10)&amp;AG1604&amp;":"&amp;AI1604&amp;"B",
IF(AND(J1604="DCS_DI_05",W1604="",Q1604&lt;&gt;""),Q1604&amp;":"&amp;S1604&amp;"/"&amp;CHAR(10)&amp;AG1604&amp;":"&amp;AI1604&amp;"B",
IF(AND(J1604="DCS_DO_01",W1604="",Q1604&lt;&gt;""),Q1604&amp;":"&amp;S1604&amp;"/"&amp;CHAR(10)&amp;AG1604&amp;":"&amp;AI1604&amp;"C",
IF(AND(J1604="DCS_DO_01_HOLD",W1604="",Q1604&lt;&gt;""),Q1604&amp;":"&amp;CHAR(10)&amp;S1604&amp;"/"&amp;AG1604&amp;":"&amp;AI1604&amp;"C",
IF(AND(J1604="DCS_DO_02",W1604="",Q1604&lt;&gt;""),Q1604&amp;":"&amp;S1604&amp;"/"&amp;CHAR(10)&amp;AG1604&amp;":"&amp;AI1604&amp;"B",
IF(AND(J1604="DCS_DO_03",W1604="",Q1604&lt;&gt;""),Q1604&amp;":"&amp;S1604&amp;"/"&amp;CHAR(10)&amp;AG1604&amp;":"&amp;AI1604&amp;"A",
IF(AND(J1604="DCS_DO_04",W1604="",Q1604&lt;&gt;""),Q1604&amp;":"&amp;S1604&amp;"/"&amp;CHAR(10)&amp;AG1604&amp;":"&amp;AI1604&amp;"A","")))))))))</f>
        <v>TS-G-11:6/
O1011200:22B</v>
      </c>
      <c r="BW1604" s="31" t="str">
        <f t="shared" ref="BW1604:BW1667" si="781">IF(AND(J1604="DCS_AI_01",W1604&lt;&gt;""),CONCATENATE(AI1604,"A"),
IF(AND(J1604="DCS_AI_02",W1604&lt;&gt;""),CONCATENATE(AI1604,"A"),
IF(AND(J1604="DCS_AI_03",W1604&lt;&gt;""),CONCATENATE(AI1604,"A"),
IF(AND(J1604="DCS_AI_04",W1604&lt;&gt;""),CONCATENATE(AI1604,"A"),
IF(AND(J1604="DCS_AI_05",W1604&lt;&gt;""),CONCATENATE(AI1604,"A"),
IF(AND(J1604="DCS_AO_01",W1604&lt;&gt;""),CONCATENATE(AI1604,"A"),
IF(AND(J1604="DCS_AO_02",W1604&lt;&gt;""),CONCATENATE(AI1604,"A"),
IF(AND(J1604="DCS_DI_02",W1604&lt;&gt;""),CONCATENATE(AI1604,"A"),
IF(AND(J1604="DCS_DI_04",W1604&lt;&gt;""),CONCATENATE(AI1604,"A"),
IF(AND(J1604="DCS_PI_01",W1604&lt;&gt;""),CONCATENATE(AI1604,"A"),""))))))))))</f>
        <v/>
      </c>
      <c r="BX1604" s="31" t="str">
        <f t="shared" ref="BX1604:BX1667" si="782">IF(AND(J1604="DCS_AI_01",W1604&lt;&gt;""),CONCATENATE(AI1604,"C"),
IF(AND(J1604="DCS_AI_02",W1604&lt;&gt;""),CONCATENATE(AI1604,"C"),
IF(AND(J1604="DCS_AI_03",W1604&lt;&gt;""),CONCATENATE(AI1604,"C"),
IF(AND(J1604="DCS_AI_04",W1604&lt;&gt;""),CONCATENATE(AI1604,"C"),
IF(AND(J1604="DCS_AI_05",W1604&lt;&gt;""),CONCATENATE(AI1604,"C"),
IF(AND(J1604="DCS_AO_01",W1604&lt;&gt;""),CONCATENATE(AI1604,"C"),
IF(AND(J1604="DCS_AO_02",W1604&lt;&gt;""),CONCATENATE(AI1604,"C"),
IF(AND(J1604="DCS_DI_02",W1604&lt;&gt;""),CONCATENATE(AI1604,"B"),
IF(AND(J1604="DCS_DI_04",W1604&lt;&gt;""),CONCATENATE(AI1604,"B"),
IF(AND(J1604="DCS_PI_01",W1604&lt;&gt;""),CONCATENATE(AI1604,"C"),""))))))))))</f>
        <v/>
      </c>
      <c r="BY1604" s="31" t="str">
        <f t="shared" ref="BY1604:BY1667" si="783">IF(AND(J1604="DCS_AI_01",W1604&lt;&gt;"",Q1604&lt;&gt;""),"3",
IF(AND(J1604="DCS_AI_02",W1604&lt;&gt;"",Q1604&lt;&gt;""),"3",
IF(AND(J1604="DCS_AO_01",W1604&lt;&gt;"",Q1604&lt;&gt;""),"3",
IF(AND(J1604="DCS_AO_02",W1604&lt;&gt;"",Q1604&lt;&gt;""),"3",
IF(AND(J1604="DCS_DI_02",W1604&lt;&gt;"",Q1604&lt;&gt;""),"3",
IF(AND(J1604="DCS_DI_04",W1604&lt;&gt;"",Q1604&lt;&gt;""),"3",
IF(AND(J1604="DCS_AI_03",W1604&lt;&gt;"",Q1604&lt;&gt;""),"1",
IF(AND(J1604="DCS_AI_04",W1604&lt;&gt;"",Q1604&lt;&gt;""),"1",
IF(AND(J1604="DCS_AI_05",W1604&lt;&gt;"",Q1604&lt;&gt;""),"1",
IF(AND(J1604="DCS_PI_01",W1604&lt;&gt;"",Q1604&lt;&gt;""),"13",""))))))))))</f>
        <v/>
      </c>
      <c r="BZ1604" s="31" t="str">
        <f t="shared" ref="BZ1604:BZ1667" si="784">IF(AND(J1604="DCS_AI_01",W1604&lt;&gt;"",Q1604&lt;&gt;""),"4",
IF(AND(J1604="DCS_AI_02",W1604&lt;&gt;"",Q1604&lt;&gt;""),"4",
IF(AND(J1604="DCS_AO_01",W1604&lt;&gt;"",Q1604&lt;&gt;""),"4",
IF(AND(J1604="DCS_AO_02",W1604&lt;&gt;"",Q1604&lt;&gt;""),"4",
IF(AND(J1604="DCS_DI_02",W1604&lt;&gt;"",Q1604&lt;&gt;""),"4",
IF(AND(J1604="DCS_DI_04",W1604&lt;&gt;"",Q1604&lt;&gt;""),"1",
IF(AND(J1604="DCS_AI_03",W1604&lt;&gt;"",Q1604&lt;&gt;""),"2",
IF(AND(J1604="DCS_AI_04",W1604&lt;&gt;"",Q1604&lt;&gt;""),"2",
IF(AND(J1604="DCS_AI_05",W1604&lt;&gt;"",Q1604&lt;&gt;""),"3",
IF(AND(J1604="DCS_PI_01",W1604&lt;&gt;"",Q1604&lt;&gt;""),"14",""))))))))))</f>
        <v/>
      </c>
      <c r="CA1604" s="31" t="str">
        <f t="shared" ref="CA1604:CA1667" si="785">IF(AND(J1604="DCS_AI_05",W1604&lt;&gt;"",Q1604&lt;&gt;""),"4",
IF(AND(J1604="DCS_PI_01",W1604&lt;&gt;"",Q1604&lt;&gt;""),"11",""))</f>
        <v/>
      </c>
      <c r="CB1604" s="31" t="str">
        <f t="shared" ref="CB1604:CB1667" si="786">IF(AND(J1604="DCS_AI_01",W1604&lt;&gt;""),"5",
IF(AND(J1604="DCS_AI_02",W1604&lt;&gt;""),"5",
IF(AND(J1604="DCS_AI_03",W1604&lt;&gt;""),"5",
IF(AND(J1604="DCS_AI_04",W1604&lt;&gt;""),"5",
IF(AND(J1604="DCS_AI_05",W1604&lt;&gt;""),"5",
IF(AND(J1604="DCS_AO_01",W1604&lt;&gt;""),"5",
IF(AND(J1604="DCS_AO_02",W1604&lt;&gt;""),"5",
IF(AND(J1604="DCS_DI_02",W1604&lt;&gt;""),"5",
IF(AND(J1604="DCS_DI_04",W1604&lt;&gt;""),"7",
IF(AND(J1604="DCS_PI_01",W1604&lt;&gt;""),"3",""))))))))))</f>
        <v/>
      </c>
      <c r="CC1604" s="31" t="str">
        <f t="shared" ref="CC1604:CC1667" si="787">IF(AND(J1604="DCS_AI_01",W1604&lt;&gt;""),"6",
IF(AND(J1604="DCS_AI_02",W1604&lt;&gt;""),"6",
IF(AND(J1604="DCS_AI_03",W1604&lt;&gt;""),"6",
IF(AND(J1604="DCS_AI_04",W1604&lt;&gt;""),"6",
IF(AND(J1604="DCS_AI_05",W1604&lt;&gt;""),"6",
IF(AND(J1604="DCS_AO_01",W1604&lt;&gt;""),"6",
IF(AND(J1604="DCS_AO_02",W1604&lt;&gt;""),"6",
IF(AND(J1604="DCS_DI_02",W1604&lt;&gt;""),"6",
IF(AND(J1604="DCS_DI_04",W1604&lt;&gt;""),"8",
IF(AND(J1604="DCS_PI_01",W1604&lt;&gt;""),"4",""))))))))))</f>
        <v/>
      </c>
      <c r="CD1604" s="31" t="str">
        <f t="shared" ref="CD1604:CD1667" si="788">IF(AND(J1604="DCS_DI_01",W1604="",Q1604&lt;&gt;""),CONCATENATE(AI1604,"A"),
IF(AND(J1604="DCS_DI_03",W1604="",Q1604&lt;&gt;""),CONCATENATE(AI1604,"A"),
IF(AND(J1604="DCS_DI_05",W1604="",Q1604&lt;&gt;""),CONCATENATE(AI1604,"A"),
IF(AND(J1604="DCS_DO_01",W1604="",Q1604&lt;&gt;""),CONCATENATE(AI1604,"A"),
IF(AND(J1604="DCS_DO_01_HOLD",W1604="",Q1604&lt;&gt;""),CONCATENATE(AI1604,"A"),
IF(AND(J1604="DCS_DO_02",W1604="",Q1604&lt;&gt;""),CONCATENATE(AI1604,"A"),""))))))</f>
        <v>22A</v>
      </c>
      <c r="CE1604" s="31" t="e">
        <f t="shared" ref="CE1604:CE1667" ca="1" si="789">IF(AND(J1604="DCS_DI_01",W1604="",Q1604&lt;&gt;""),_xlfn.CONCAT(AI1604,"B"),
IF(AND(J1604="DCS_DI_03",W1604="",Q1604&lt;&gt;""),_xlfn.CONCAT(AI1604,"B"),
IF(AND(J1604="DCS_DI_05",W1604="",Q1604&lt;&gt;""),_xlfn.CONCAT(AI1604,"B"),
IF(AND(J1604="DCS_DO_01",W1604="",Q1604&lt;&gt;""),_xlfn.CONCAT(AI1604,"C"),
IF(AND(J1604="DCS_DO_01_HOLD",W1604="",Q1604&lt;&gt;""),_xlfn.CONCAT(AI1604,"C"),
IF(AND(J1604="DCS_DO_02",W1604="",Q1604&lt;&gt;""),_xlfn.CONCAT(AI1604,"B"),
IF(AND(J1604="DCS_DO_03",W1604="",Q1604&lt;&gt;""),_xlfn.CONCAT(AI1604,"A"),
IF(AND(J1604="DCS_DO_04",W1604="",Q1604&lt;&gt;""),_xlfn.CONCAT(AI1604,"A"),""))))))))</f>
        <v>#NAME?</v>
      </c>
      <c r="CF1604" s="31" t="e">
        <f t="shared" ca="1" si="760"/>
        <v>#NAME?</v>
      </c>
      <c r="CG1604" s="31" t="e">
        <f t="shared" ca="1" si="761"/>
        <v>#NAME?</v>
      </c>
      <c r="CH1604" s="31" t="e">
        <f t="shared" ca="1" si="762"/>
        <v>#NAME?</v>
      </c>
      <c r="CI1604" s="31" t="e">
        <f t="shared" ca="1" si="763"/>
        <v>#NAME?</v>
      </c>
    </row>
    <row r="1605" spans="1:87" s="31" customFormat="1" ht="30" hidden="1" x14ac:dyDescent="0.25">
      <c r="A1605" s="9" t="s">
        <v>5513</v>
      </c>
      <c r="B1605" s="31" t="s">
        <v>5536</v>
      </c>
      <c r="C1605" s="31" t="s">
        <v>5537</v>
      </c>
      <c r="E1605" s="14" t="s">
        <v>4173</v>
      </c>
      <c r="F1605" s="31" t="s">
        <v>5607</v>
      </c>
      <c r="G1605" s="31" t="str">
        <f t="shared" si="770"/>
        <v>Сигнал</v>
      </c>
      <c r="H1605" s="31" t="s">
        <v>4176</v>
      </c>
      <c r="J1605" s="31" t="str">
        <f t="shared" si="765"/>
        <v>DCS_DI_01</v>
      </c>
      <c r="K1605" s="14"/>
      <c r="M1605" s="31" t="s">
        <v>4214</v>
      </c>
      <c r="N1605" s="31" t="s">
        <v>100</v>
      </c>
      <c r="O1605" s="31" t="s">
        <v>58</v>
      </c>
      <c r="P1605" s="31" t="s">
        <v>1686</v>
      </c>
      <c r="Q1605" s="31" t="s">
        <v>4215</v>
      </c>
      <c r="R1605" s="31">
        <v>1</v>
      </c>
      <c r="S1605" s="31">
        <v>2</v>
      </c>
      <c r="T1605" s="31" t="s">
        <v>62</v>
      </c>
      <c r="U1605" s="31" t="str">
        <f t="shared" si="764"/>
        <v>12</v>
      </c>
      <c r="V1605" s="14" t="str">
        <f t="shared" si="766"/>
        <v>AVK 2,5 A, AVK 2,5 A</v>
      </c>
      <c r="W1605" s="31" t="str">
        <f t="shared" si="771"/>
        <v/>
      </c>
      <c r="X1605" s="14" t="str">
        <f t="shared" si="772"/>
        <v/>
      </c>
      <c r="Y1605" s="31" t="str">
        <f t="shared" si="773"/>
        <v>O1011200</v>
      </c>
      <c r="Z1605" s="31" t="str">
        <f t="shared" si="774"/>
        <v>TUA711-DIR32</v>
      </c>
      <c r="AA1605" s="14" t="str">
        <f t="shared" si="775"/>
        <v>17-SC-DCS-002/O1011200/ 17-MC-DCS-007</v>
      </c>
      <c r="AB1605" s="31" t="s">
        <v>64</v>
      </c>
      <c r="AC1605" s="31" t="s">
        <v>54</v>
      </c>
      <c r="AD1605" s="31" t="s">
        <v>125</v>
      </c>
      <c r="AE1605" s="31">
        <v>1</v>
      </c>
      <c r="AF1605" s="31" t="s">
        <v>1254</v>
      </c>
      <c r="AG1605" s="31" t="s">
        <v>4174</v>
      </c>
      <c r="AH1605" s="31">
        <v>1</v>
      </c>
      <c r="AI1605" s="31">
        <v>23</v>
      </c>
      <c r="AJ1605" s="31" t="s">
        <v>57</v>
      </c>
      <c r="AK1605" s="31">
        <f t="shared" si="767"/>
        <v>32</v>
      </c>
      <c r="AL1605" s="31" t="s">
        <v>62</v>
      </c>
      <c r="AO1605" s="31" t="s">
        <v>63</v>
      </c>
      <c r="AP1605" s="31" t="s">
        <v>4213</v>
      </c>
      <c r="AQ1605" s="14" t="s">
        <v>4212</v>
      </c>
      <c r="AR1605" s="31" t="s">
        <v>5719</v>
      </c>
      <c r="AS1605" s="31" t="s">
        <v>5722</v>
      </c>
      <c r="AT1605" s="14" t="s">
        <v>5724</v>
      </c>
      <c r="BK1605" s="14" t="str">
        <f t="shared" si="776"/>
        <v/>
      </c>
      <c r="BL1605" s="14" t="str">
        <f t="shared" si="777"/>
        <v/>
      </c>
      <c r="BM1605" s="14" t="str">
        <f t="shared" si="778"/>
        <v/>
      </c>
      <c r="BN1605" s="14"/>
      <c r="BO1605" s="14" t="str">
        <f t="shared" si="768"/>
        <v/>
      </c>
      <c r="BP1605" s="14" t="str">
        <f t="shared" si="769"/>
        <v/>
      </c>
      <c r="BQ1605" s="14"/>
      <c r="BR1605" s="14" t="str">
        <f t="shared" si="779"/>
        <v>TS-G-12:1/
O1011200:23A</v>
      </c>
      <c r="BS1605" s="14" t="str">
        <f t="shared" si="780"/>
        <v>TS-G-12:2/
O1011200:23B</v>
      </c>
      <c r="BW1605" s="31" t="str">
        <f t="shared" si="781"/>
        <v/>
      </c>
      <c r="BX1605" s="31" t="str">
        <f t="shared" si="782"/>
        <v/>
      </c>
      <c r="BY1605" s="31" t="str">
        <f t="shared" si="783"/>
        <v/>
      </c>
      <c r="BZ1605" s="31" t="str">
        <f t="shared" si="784"/>
        <v/>
      </c>
      <c r="CA1605" s="31" t="str">
        <f t="shared" si="785"/>
        <v/>
      </c>
      <c r="CB1605" s="31" t="str">
        <f t="shared" si="786"/>
        <v/>
      </c>
      <c r="CC1605" s="31" t="str">
        <f t="shared" si="787"/>
        <v/>
      </c>
      <c r="CD1605" s="31" t="str">
        <f t="shared" si="788"/>
        <v>23A</v>
      </c>
      <c r="CE1605" s="31" t="e">
        <f t="shared" ca="1" si="789"/>
        <v>#NAME?</v>
      </c>
      <c r="CF1605" s="31" t="e">
        <f t="shared" ref="CF1605:CF1668" ca="1" si="790">_xlfn.CONCAT(BW1605,CD1605)</f>
        <v>#NAME?</v>
      </c>
      <c r="CG1605" s="31" t="e">
        <f t="shared" ref="CG1605:CG1668" ca="1" si="791">_xlfn.CONCAT(BX1605,CE1605)</f>
        <v>#NAME?</v>
      </c>
      <c r="CH1605" s="31" t="e">
        <f t="shared" ref="CH1605:CH1668" ca="1" si="792">_xlfn.CONCAT(BO1605,BR1605)</f>
        <v>#NAME?</v>
      </c>
      <c r="CI1605" s="31" t="e">
        <f t="shared" ref="CI1605:CI1668" ca="1" si="793">_xlfn.CONCAT(BP1605,BS1605)</f>
        <v>#NAME?</v>
      </c>
    </row>
    <row r="1606" spans="1:87" s="31" customFormat="1" ht="30" hidden="1" x14ac:dyDescent="0.25">
      <c r="A1606" s="9" t="s">
        <v>5513</v>
      </c>
      <c r="B1606" s="31" t="s">
        <v>5538</v>
      </c>
      <c r="C1606" s="31" t="s">
        <v>5539</v>
      </c>
      <c r="E1606" s="14" t="s">
        <v>4173</v>
      </c>
      <c r="F1606" s="31" t="s">
        <v>5607</v>
      </c>
      <c r="G1606" s="31" t="str">
        <f t="shared" si="770"/>
        <v>Сигнал</v>
      </c>
      <c r="H1606" s="31" t="s">
        <v>4176</v>
      </c>
      <c r="J1606" s="31" t="str">
        <f t="shared" si="765"/>
        <v>DCS_DI_01</v>
      </c>
      <c r="K1606" s="14"/>
      <c r="M1606" s="31" t="s">
        <v>4214</v>
      </c>
      <c r="N1606" s="31" t="s">
        <v>100</v>
      </c>
      <c r="O1606" s="31" t="s">
        <v>103</v>
      </c>
      <c r="P1606" s="31" t="s">
        <v>1686</v>
      </c>
      <c r="Q1606" s="31" t="s">
        <v>4215</v>
      </c>
      <c r="R1606" s="31">
        <v>3</v>
      </c>
      <c r="S1606" s="31">
        <v>4</v>
      </c>
      <c r="T1606" s="31" t="s">
        <v>62</v>
      </c>
      <c r="U1606" s="31" t="str">
        <f t="shared" si="764"/>
        <v>12</v>
      </c>
      <c r="V1606" s="14" t="str">
        <f t="shared" si="766"/>
        <v>AVK 2,5 A, AVK 2,5 A</v>
      </c>
      <c r="W1606" s="31" t="str">
        <f t="shared" si="771"/>
        <v/>
      </c>
      <c r="X1606" s="14" t="str">
        <f t="shared" si="772"/>
        <v/>
      </c>
      <c r="Y1606" s="31" t="str">
        <f t="shared" si="773"/>
        <v>O1011200</v>
      </c>
      <c r="Z1606" s="31" t="str">
        <f t="shared" si="774"/>
        <v>TUA711-DIR32</v>
      </c>
      <c r="AA1606" s="14" t="str">
        <f t="shared" si="775"/>
        <v>17-SC-DCS-002/O1011200/ 17-MC-DCS-007</v>
      </c>
      <c r="AB1606" s="31" t="s">
        <v>64</v>
      </c>
      <c r="AC1606" s="31" t="s">
        <v>54</v>
      </c>
      <c r="AD1606" s="31" t="s">
        <v>125</v>
      </c>
      <c r="AE1606" s="31">
        <v>1</v>
      </c>
      <c r="AF1606" s="31" t="s">
        <v>1254</v>
      </c>
      <c r="AG1606" s="31" t="s">
        <v>4174</v>
      </c>
      <c r="AH1606" s="31">
        <v>1</v>
      </c>
      <c r="AI1606" s="31">
        <v>24</v>
      </c>
      <c r="AJ1606" s="31" t="s">
        <v>57</v>
      </c>
      <c r="AK1606" s="31">
        <f t="shared" si="767"/>
        <v>32</v>
      </c>
      <c r="AL1606" s="31" t="s">
        <v>62</v>
      </c>
      <c r="AO1606" s="31" t="s">
        <v>63</v>
      </c>
      <c r="AP1606" s="31" t="s">
        <v>4217</v>
      </c>
      <c r="AQ1606" s="14" t="s">
        <v>4212</v>
      </c>
      <c r="AR1606" s="31" t="s">
        <v>5719</v>
      </c>
      <c r="AS1606" s="31" t="s">
        <v>5722</v>
      </c>
      <c r="AT1606" s="14" t="s">
        <v>5724</v>
      </c>
      <c r="BK1606" s="14" t="str">
        <f t="shared" si="776"/>
        <v/>
      </c>
      <c r="BL1606" s="14" t="str">
        <f t="shared" si="777"/>
        <v/>
      </c>
      <c r="BM1606" s="14" t="str">
        <f t="shared" si="778"/>
        <v/>
      </c>
      <c r="BN1606" s="14"/>
      <c r="BO1606" s="14" t="str">
        <f t="shared" si="768"/>
        <v/>
      </c>
      <c r="BP1606" s="14" t="str">
        <f t="shared" si="769"/>
        <v/>
      </c>
      <c r="BQ1606" s="14"/>
      <c r="BR1606" s="14" t="str">
        <f t="shared" si="779"/>
        <v>TS-G-12:3/
O1011200:24A</v>
      </c>
      <c r="BS1606" s="14" t="str">
        <f t="shared" si="780"/>
        <v>TS-G-12:4/
O1011200:24B</v>
      </c>
      <c r="BW1606" s="31" t="str">
        <f t="shared" si="781"/>
        <v/>
      </c>
      <c r="BX1606" s="31" t="str">
        <f t="shared" si="782"/>
        <v/>
      </c>
      <c r="BY1606" s="31" t="str">
        <f t="shared" si="783"/>
        <v/>
      </c>
      <c r="BZ1606" s="31" t="str">
        <f t="shared" si="784"/>
        <v/>
      </c>
      <c r="CA1606" s="31" t="str">
        <f t="shared" si="785"/>
        <v/>
      </c>
      <c r="CB1606" s="31" t="str">
        <f t="shared" si="786"/>
        <v/>
      </c>
      <c r="CC1606" s="31" t="str">
        <f t="shared" si="787"/>
        <v/>
      </c>
      <c r="CD1606" s="31" t="str">
        <f t="shared" si="788"/>
        <v>24A</v>
      </c>
      <c r="CE1606" s="31" t="e">
        <f t="shared" ca="1" si="789"/>
        <v>#NAME?</v>
      </c>
      <c r="CF1606" s="31" t="e">
        <f t="shared" ca="1" si="790"/>
        <v>#NAME?</v>
      </c>
      <c r="CG1606" s="31" t="e">
        <f t="shared" ca="1" si="791"/>
        <v>#NAME?</v>
      </c>
      <c r="CH1606" s="31" t="e">
        <f t="shared" ca="1" si="792"/>
        <v>#NAME?</v>
      </c>
      <c r="CI1606" s="31" t="e">
        <f t="shared" ca="1" si="793"/>
        <v>#NAME?</v>
      </c>
    </row>
    <row r="1607" spans="1:87" s="31" customFormat="1" ht="30" hidden="1" x14ac:dyDescent="0.25">
      <c r="A1607" s="9" t="s">
        <v>5513</v>
      </c>
      <c r="B1607" s="31" t="s">
        <v>5540</v>
      </c>
      <c r="C1607" s="31" t="s">
        <v>5541</v>
      </c>
      <c r="E1607" s="14" t="s">
        <v>4173</v>
      </c>
      <c r="F1607" s="31" t="s">
        <v>5607</v>
      </c>
      <c r="G1607" s="31" t="str">
        <f t="shared" si="770"/>
        <v>Сигнал</v>
      </c>
      <c r="H1607" s="31" t="s">
        <v>4176</v>
      </c>
      <c r="J1607" s="31" t="str">
        <f t="shared" si="765"/>
        <v>DCS_DI_01</v>
      </c>
      <c r="K1607" s="14"/>
      <c r="M1607" s="31" t="s">
        <v>4214</v>
      </c>
      <c r="N1607" s="31" t="s">
        <v>100</v>
      </c>
      <c r="O1607" s="31" t="s">
        <v>145</v>
      </c>
      <c r="P1607" s="31" t="s">
        <v>1686</v>
      </c>
      <c r="Q1607" s="31" t="s">
        <v>4215</v>
      </c>
      <c r="R1607" s="31">
        <v>5</v>
      </c>
      <c r="S1607" s="31">
        <v>6</v>
      </c>
      <c r="T1607" s="31" t="s">
        <v>62</v>
      </c>
      <c r="U1607" s="31" t="str">
        <f t="shared" ref="U1607:U1644" si="794">IF(N1607="02 Core","2",
IF(N1607="08 Core","8",
IF(N1607="16 core","16",
IF(N1607="20 core","20",
IF(N1607="30 Core","30",
IF(N1607="01 Pair","2",
IF(N1607="02 Pair","4",
IF(N1607="05 Pair","10",
IF(N1607="06 Pair","12",
IF(N1607="10 Pair","20",
IF(N1607="12 Pair","24",
IF(N1607="15 Pair","30",
IF(N1607="24 Pair","48",
IF(N1607="06 Triad","18",
""))))))))))))))</f>
        <v>12</v>
      </c>
      <c r="V1607" s="14" t="str">
        <f t="shared" si="766"/>
        <v>AVK 2,5 A, AVK 2,5 A</v>
      </c>
      <c r="W1607" s="31" t="str">
        <f t="shared" si="771"/>
        <v/>
      </c>
      <c r="X1607" s="14" t="str">
        <f t="shared" si="772"/>
        <v/>
      </c>
      <c r="Y1607" s="31" t="str">
        <f t="shared" si="773"/>
        <v>O1011200</v>
      </c>
      <c r="Z1607" s="31" t="str">
        <f t="shared" si="774"/>
        <v>TUA711-DIR32</v>
      </c>
      <c r="AA1607" s="14" t="str">
        <f t="shared" si="775"/>
        <v>17-SC-DCS-002/O1011200/ 17-MC-DCS-007</v>
      </c>
      <c r="AB1607" s="31" t="s">
        <v>64</v>
      </c>
      <c r="AC1607" s="31" t="s">
        <v>54</v>
      </c>
      <c r="AD1607" s="31" t="s">
        <v>125</v>
      </c>
      <c r="AE1607" s="31">
        <v>1</v>
      </c>
      <c r="AF1607" s="31" t="s">
        <v>1254</v>
      </c>
      <c r="AG1607" s="31" t="s">
        <v>4174</v>
      </c>
      <c r="AH1607" s="31">
        <v>1</v>
      </c>
      <c r="AI1607" s="31">
        <v>25</v>
      </c>
      <c r="AJ1607" s="31" t="s">
        <v>57</v>
      </c>
      <c r="AK1607" s="31">
        <f t="shared" si="767"/>
        <v>32</v>
      </c>
      <c r="AL1607" s="31" t="s">
        <v>62</v>
      </c>
      <c r="AO1607" s="31" t="s">
        <v>63</v>
      </c>
      <c r="AP1607" s="31" t="s">
        <v>4219</v>
      </c>
      <c r="AQ1607" s="14" t="s">
        <v>4212</v>
      </c>
      <c r="AR1607" s="31" t="s">
        <v>5719</v>
      </c>
      <c r="AS1607" s="31" t="s">
        <v>5722</v>
      </c>
      <c r="AT1607" s="14" t="s">
        <v>5724</v>
      </c>
      <c r="BK1607" s="14" t="str">
        <f t="shared" si="776"/>
        <v/>
      </c>
      <c r="BL1607" s="14" t="str">
        <f t="shared" si="777"/>
        <v/>
      </c>
      <c r="BM1607" s="14" t="str">
        <f t="shared" si="778"/>
        <v/>
      </c>
      <c r="BN1607" s="14"/>
      <c r="BO1607" s="14" t="str">
        <f t="shared" si="768"/>
        <v/>
      </c>
      <c r="BP1607" s="14" t="str">
        <f t="shared" si="769"/>
        <v/>
      </c>
      <c r="BQ1607" s="14"/>
      <c r="BR1607" s="14" t="str">
        <f t="shared" si="779"/>
        <v>TS-G-12:5/
O1011200:25A</v>
      </c>
      <c r="BS1607" s="14" t="str">
        <f t="shared" si="780"/>
        <v>TS-G-12:6/
O1011200:25B</v>
      </c>
      <c r="BW1607" s="31" t="str">
        <f t="shared" si="781"/>
        <v/>
      </c>
      <c r="BX1607" s="31" t="str">
        <f t="shared" si="782"/>
        <v/>
      </c>
      <c r="BY1607" s="31" t="str">
        <f t="shared" si="783"/>
        <v/>
      </c>
      <c r="BZ1607" s="31" t="str">
        <f t="shared" si="784"/>
        <v/>
      </c>
      <c r="CA1607" s="31" t="str">
        <f t="shared" si="785"/>
        <v/>
      </c>
      <c r="CB1607" s="31" t="str">
        <f t="shared" si="786"/>
        <v/>
      </c>
      <c r="CC1607" s="31" t="str">
        <f t="shared" si="787"/>
        <v/>
      </c>
      <c r="CD1607" s="31" t="str">
        <f t="shared" si="788"/>
        <v>25A</v>
      </c>
      <c r="CE1607" s="31" t="e">
        <f t="shared" ca="1" si="789"/>
        <v>#NAME?</v>
      </c>
      <c r="CF1607" s="31" t="e">
        <f t="shared" ca="1" si="790"/>
        <v>#NAME?</v>
      </c>
      <c r="CG1607" s="31" t="e">
        <f t="shared" ca="1" si="791"/>
        <v>#NAME?</v>
      </c>
      <c r="CH1607" s="31" t="e">
        <f t="shared" ca="1" si="792"/>
        <v>#NAME?</v>
      </c>
      <c r="CI1607" s="31" t="e">
        <f t="shared" ca="1" si="793"/>
        <v>#NAME?</v>
      </c>
    </row>
    <row r="1608" spans="1:87" s="31" customFormat="1" ht="30" hidden="1" x14ac:dyDescent="0.25">
      <c r="A1608" s="9" t="s">
        <v>5513</v>
      </c>
      <c r="B1608" s="31" t="s">
        <v>5542</v>
      </c>
      <c r="C1608" s="31" t="s">
        <v>5543</v>
      </c>
      <c r="E1608" s="14" t="s">
        <v>4173</v>
      </c>
      <c r="F1608" s="31" t="s">
        <v>5607</v>
      </c>
      <c r="G1608" s="31" t="str">
        <f t="shared" si="770"/>
        <v>Сигнал</v>
      </c>
      <c r="H1608" s="31" t="s">
        <v>4176</v>
      </c>
      <c r="J1608" s="31" t="str">
        <f t="shared" si="765"/>
        <v>DCS_DI_01</v>
      </c>
      <c r="K1608" s="14"/>
      <c r="M1608" s="31" t="s">
        <v>4223</v>
      </c>
      <c r="N1608" s="31" t="s">
        <v>100</v>
      </c>
      <c r="O1608" s="31" t="s">
        <v>58</v>
      </c>
      <c r="P1608" s="31" t="s">
        <v>1686</v>
      </c>
      <c r="Q1608" s="31" t="s">
        <v>4224</v>
      </c>
      <c r="R1608" s="31">
        <v>1</v>
      </c>
      <c r="S1608" s="31">
        <v>2</v>
      </c>
      <c r="T1608" s="31" t="s">
        <v>62</v>
      </c>
      <c r="U1608" s="31" t="str">
        <f t="shared" si="794"/>
        <v>12</v>
      </c>
      <c r="V1608" s="14" t="str">
        <f t="shared" si="766"/>
        <v>AVK 2,5 A, AVK 2,5 A</v>
      </c>
      <c r="W1608" s="31" t="str">
        <f t="shared" si="771"/>
        <v/>
      </c>
      <c r="X1608" s="14" t="str">
        <f t="shared" si="772"/>
        <v/>
      </c>
      <c r="Y1608" s="31" t="str">
        <f t="shared" si="773"/>
        <v>O1011200</v>
      </c>
      <c r="Z1608" s="31" t="str">
        <f t="shared" si="774"/>
        <v>TUA711-DIR32</v>
      </c>
      <c r="AA1608" s="14" t="str">
        <f t="shared" si="775"/>
        <v>17-SC-DCS-002/O1011200/ 17-MC-DCS-007</v>
      </c>
      <c r="AB1608" s="31" t="s">
        <v>64</v>
      </c>
      <c r="AC1608" s="31" t="s">
        <v>54</v>
      </c>
      <c r="AD1608" s="31" t="s">
        <v>125</v>
      </c>
      <c r="AE1608" s="31">
        <v>1</v>
      </c>
      <c r="AF1608" s="31" t="s">
        <v>1254</v>
      </c>
      <c r="AG1608" s="31" t="s">
        <v>4174</v>
      </c>
      <c r="AH1608" s="31">
        <v>1</v>
      </c>
      <c r="AI1608" s="31">
        <v>26</v>
      </c>
      <c r="AJ1608" s="31" t="s">
        <v>57</v>
      </c>
      <c r="AK1608" s="31">
        <f t="shared" si="767"/>
        <v>32</v>
      </c>
      <c r="AL1608" s="31" t="s">
        <v>62</v>
      </c>
      <c r="AO1608" s="31" t="s">
        <v>63</v>
      </c>
      <c r="AP1608" s="31" t="s">
        <v>4222</v>
      </c>
      <c r="AQ1608" s="14" t="s">
        <v>4221</v>
      </c>
      <c r="AR1608" s="31" t="s">
        <v>5719</v>
      </c>
      <c r="AS1608" s="31" t="s">
        <v>5722</v>
      </c>
      <c r="AT1608" s="14" t="s">
        <v>5724</v>
      </c>
      <c r="BK1608" s="14" t="str">
        <f t="shared" si="776"/>
        <v/>
      </c>
      <c r="BL1608" s="14" t="str">
        <f t="shared" si="777"/>
        <v/>
      </c>
      <c r="BM1608" s="14" t="str">
        <f t="shared" si="778"/>
        <v/>
      </c>
      <c r="BN1608" s="14"/>
      <c r="BO1608" s="14" t="str">
        <f t="shared" si="768"/>
        <v/>
      </c>
      <c r="BP1608" s="14" t="str">
        <f t="shared" si="769"/>
        <v/>
      </c>
      <c r="BQ1608" s="14"/>
      <c r="BR1608" s="14" t="str">
        <f t="shared" si="779"/>
        <v>TS-G-13:1/
O1011200:26A</v>
      </c>
      <c r="BS1608" s="14" t="str">
        <f t="shared" si="780"/>
        <v>TS-G-13:2/
O1011200:26B</v>
      </c>
      <c r="BW1608" s="31" t="str">
        <f t="shared" si="781"/>
        <v/>
      </c>
      <c r="BX1608" s="31" t="str">
        <f t="shared" si="782"/>
        <v/>
      </c>
      <c r="BY1608" s="31" t="str">
        <f t="shared" si="783"/>
        <v/>
      </c>
      <c r="BZ1608" s="31" t="str">
        <f t="shared" si="784"/>
        <v/>
      </c>
      <c r="CA1608" s="31" t="str">
        <f t="shared" si="785"/>
        <v/>
      </c>
      <c r="CB1608" s="31" t="str">
        <f t="shared" si="786"/>
        <v/>
      </c>
      <c r="CC1608" s="31" t="str">
        <f t="shared" si="787"/>
        <v/>
      </c>
      <c r="CD1608" s="31" t="str">
        <f t="shared" si="788"/>
        <v>26A</v>
      </c>
      <c r="CE1608" s="31" t="e">
        <f t="shared" ca="1" si="789"/>
        <v>#NAME?</v>
      </c>
      <c r="CF1608" s="31" t="e">
        <f t="shared" ca="1" si="790"/>
        <v>#NAME?</v>
      </c>
      <c r="CG1608" s="31" t="e">
        <f t="shared" ca="1" si="791"/>
        <v>#NAME?</v>
      </c>
      <c r="CH1608" s="31" t="e">
        <f t="shared" ca="1" si="792"/>
        <v>#NAME?</v>
      </c>
      <c r="CI1608" s="31" t="e">
        <f t="shared" ca="1" si="793"/>
        <v>#NAME?</v>
      </c>
    </row>
    <row r="1609" spans="1:87" s="31" customFormat="1" ht="30" hidden="1" x14ac:dyDescent="0.25">
      <c r="A1609" s="9" t="s">
        <v>5513</v>
      </c>
      <c r="B1609" s="31" t="s">
        <v>5544</v>
      </c>
      <c r="C1609" s="31" t="s">
        <v>5545</v>
      </c>
      <c r="E1609" s="14" t="s">
        <v>4173</v>
      </c>
      <c r="F1609" s="31" t="s">
        <v>5607</v>
      </c>
      <c r="G1609" s="31" t="str">
        <f t="shared" si="770"/>
        <v>Сигнал</v>
      </c>
      <c r="H1609" s="31" t="s">
        <v>4176</v>
      </c>
      <c r="J1609" s="31" t="str">
        <f t="shared" si="765"/>
        <v>DCS_DI_01</v>
      </c>
      <c r="K1609" s="14"/>
      <c r="M1609" s="31" t="s">
        <v>4223</v>
      </c>
      <c r="N1609" s="31" t="s">
        <v>100</v>
      </c>
      <c r="O1609" s="31" t="s">
        <v>103</v>
      </c>
      <c r="P1609" s="31" t="s">
        <v>1686</v>
      </c>
      <c r="Q1609" s="31" t="s">
        <v>4224</v>
      </c>
      <c r="R1609" s="31">
        <v>3</v>
      </c>
      <c r="S1609" s="31">
        <v>4</v>
      </c>
      <c r="T1609" s="31" t="s">
        <v>62</v>
      </c>
      <c r="U1609" s="31" t="str">
        <f t="shared" si="794"/>
        <v>12</v>
      </c>
      <c r="V1609" s="14" t="str">
        <f t="shared" si="766"/>
        <v>AVK 2,5 A, AVK 2,5 A</v>
      </c>
      <c r="W1609" s="31" t="str">
        <f t="shared" si="771"/>
        <v/>
      </c>
      <c r="X1609" s="14" t="str">
        <f t="shared" si="772"/>
        <v/>
      </c>
      <c r="Y1609" s="31" t="str">
        <f t="shared" si="773"/>
        <v>O1011200</v>
      </c>
      <c r="Z1609" s="31" t="str">
        <f t="shared" si="774"/>
        <v>TUA711-DIR32</v>
      </c>
      <c r="AA1609" s="14" t="str">
        <f t="shared" si="775"/>
        <v>17-SC-DCS-002/O1011200/ 17-MC-DCS-007</v>
      </c>
      <c r="AB1609" s="31" t="s">
        <v>64</v>
      </c>
      <c r="AC1609" s="31" t="s">
        <v>54</v>
      </c>
      <c r="AD1609" s="31" t="s">
        <v>125</v>
      </c>
      <c r="AE1609" s="31">
        <v>1</v>
      </c>
      <c r="AF1609" s="31" t="s">
        <v>1254</v>
      </c>
      <c r="AG1609" s="31" t="s">
        <v>4174</v>
      </c>
      <c r="AH1609" s="31">
        <v>1</v>
      </c>
      <c r="AI1609" s="31">
        <v>27</v>
      </c>
      <c r="AJ1609" s="31" t="s">
        <v>57</v>
      </c>
      <c r="AK1609" s="31">
        <f t="shared" si="767"/>
        <v>32</v>
      </c>
      <c r="AL1609" s="31" t="s">
        <v>62</v>
      </c>
      <c r="AO1609" s="31" t="s">
        <v>63</v>
      </c>
      <c r="AP1609" s="31" t="s">
        <v>4226</v>
      </c>
      <c r="AQ1609" s="14" t="s">
        <v>4221</v>
      </c>
      <c r="AR1609" s="31" t="s">
        <v>5719</v>
      </c>
      <c r="AS1609" s="31" t="s">
        <v>5722</v>
      </c>
      <c r="AT1609" s="14" t="s">
        <v>5724</v>
      </c>
      <c r="BK1609" s="14" t="str">
        <f t="shared" si="776"/>
        <v/>
      </c>
      <c r="BL1609" s="14" t="str">
        <f t="shared" si="777"/>
        <v/>
      </c>
      <c r="BM1609" s="14" t="str">
        <f t="shared" si="778"/>
        <v/>
      </c>
      <c r="BN1609" s="14"/>
      <c r="BO1609" s="14" t="str">
        <f t="shared" si="768"/>
        <v/>
      </c>
      <c r="BP1609" s="14" t="str">
        <f t="shared" si="769"/>
        <v/>
      </c>
      <c r="BQ1609" s="14"/>
      <c r="BR1609" s="14" t="str">
        <f t="shared" si="779"/>
        <v>TS-G-13:3/
O1011200:27A</v>
      </c>
      <c r="BS1609" s="14" t="str">
        <f t="shared" si="780"/>
        <v>TS-G-13:4/
O1011200:27B</v>
      </c>
      <c r="BW1609" s="31" t="str">
        <f t="shared" si="781"/>
        <v/>
      </c>
      <c r="BX1609" s="31" t="str">
        <f t="shared" si="782"/>
        <v/>
      </c>
      <c r="BY1609" s="31" t="str">
        <f t="shared" si="783"/>
        <v/>
      </c>
      <c r="BZ1609" s="31" t="str">
        <f t="shared" si="784"/>
        <v/>
      </c>
      <c r="CA1609" s="31" t="str">
        <f t="shared" si="785"/>
        <v/>
      </c>
      <c r="CB1609" s="31" t="str">
        <f t="shared" si="786"/>
        <v/>
      </c>
      <c r="CC1609" s="31" t="str">
        <f t="shared" si="787"/>
        <v/>
      </c>
      <c r="CD1609" s="31" t="str">
        <f t="shared" si="788"/>
        <v>27A</v>
      </c>
      <c r="CE1609" s="31" t="e">
        <f t="shared" ca="1" si="789"/>
        <v>#NAME?</v>
      </c>
      <c r="CF1609" s="31" t="e">
        <f t="shared" ca="1" si="790"/>
        <v>#NAME?</v>
      </c>
      <c r="CG1609" s="31" t="e">
        <f t="shared" ca="1" si="791"/>
        <v>#NAME?</v>
      </c>
      <c r="CH1609" s="31" t="e">
        <f t="shared" ca="1" si="792"/>
        <v>#NAME?</v>
      </c>
      <c r="CI1609" s="31" t="e">
        <f t="shared" ca="1" si="793"/>
        <v>#NAME?</v>
      </c>
    </row>
    <row r="1610" spans="1:87" s="31" customFormat="1" ht="30" hidden="1" x14ac:dyDescent="0.25">
      <c r="A1610" s="9" t="s">
        <v>5513</v>
      </c>
      <c r="B1610" s="31" t="s">
        <v>5546</v>
      </c>
      <c r="C1610" s="31" t="s">
        <v>5547</v>
      </c>
      <c r="E1610" s="14" t="s">
        <v>4173</v>
      </c>
      <c r="F1610" s="31" t="s">
        <v>5607</v>
      </c>
      <c r="G1610" s="31" t="str">
        <f t="shared" si="770"/>
        <v>Сигнал</v>
      </c>
      <c r="H1610" s="31" t="s">
        <v>4176</v>
      </c>
      <c r="J1610" s="31" t="str">
        <f t="shared" si="765"/>
        <v>DCS_DI_01</v>
      </c>
      <c r="K1610" s="14"/>
      <c r="M1610" s="31" t="s">
        <v>4223</v>
      </c>
      <c r="N1610" s="31" t="s">
        <v>100</v>
      </c>
      <c r="O1610" s="31" t="s">
        <v>145</v>
      </c>
      <c r="P1610" s="31" t="s">
        <v>1686</v>
      </c>
      <c r="Q1610" s="31" t="s">
        <v>4224</v>
      </c>
      <c r="R1610" s="31">
        <v>5</v>
      </c>
      <c r="S1610" s="31">
        <v>6</v>
      </c>
      <c r="T1610" s="31" t="s">
        <v>62</v>
      </c>
      <c r="U1610" s="31" t="str">
        <f t="shared" si="794"/>
        <v>12</v>
      </c>
      <c r="V1610" s="14" t="str">
        <f t="shared" si="766"/>
        <v>AVK 2,5 A, AVK 2,5 A</v>
      </c>
      <c r="W1610" s="31" t="str">
        <f t="shared" si="771"/>
        <v/>
      </c>
      <c r="X1610" s="14" t="str">
        <f t="shared" si="772"/>
        <v/>
      </c>
      <c r="Y1610" s="31" t="str">
        <f t="shared" si="773"/>
        <v>O1011200</v>
      </c>
      <c r="Z1610" s="31" t="str">
        <f t="shared" si="774"/>
        <v>TUA711-DIR32</v>
      </c>
      <c r="AA1610" s="14" t="str">
        <f t="shared" si="775"/>
        <v>17-SC-DCS-002/O1011200/ 17-MC-DCS-007</v>
      </c>
      <c r="AB1610" s="31" t="s">
        <v>64</v>
      </c>
      <c r="AC1610" s="31" t="s">
        <v>54</v>
      </c>
      <c r="AD1610" s="31" t="s">
        <v>125</v>
      </c>
      <c r="AE1610" s="31">
        <v>1</v>
      </c>
      <c r="AF1610" s="31" t="s">
        <v>1254</v>
      </c>
      <c r="AG1610" s="31" t="s">
        <v>4174</v>
      </c>
      <c r="AH1610" s="31">
        <v>1</v>
      </c>
      <c r="AI1610" s="31">
        <v>28</v>
      </c>
      <c r="AJ1610" s="31" t="s">
        <v>57</v>
      </c>
      <c r="AK1610" s="31">
        <f t="shared" si="767"/>
        <v>32</v>
      </c>
      <c r="AL1610" s="31" t="s">
        <v>62</v>
      </c>
      <c r="AO1610" s="31" t="s">
        <v>63</v>
      </c>
      <c r="AP1610" s="31" t="s">
        <v>4228</v>
      </c>
      <c r="AQ1610" s="14" t="s">
        <v>4221</v>
      </c>
      <c r="AR1610" s="31" t="s">
        <v>5719</v>
      </c>
      <c r="AS1610" s="31" t="s">
        <v>5722</v>
      </c>
      <c r="AT1610" s="14" t="s">
        <v>5724</v>
      </c>
      <c r="BK1610" s="14" t="str">
        <f t="shared" si="776"/>
        <v/>
      </c>
      <c r="BL1610" s="14" t="str">
        <f t="shared" si="777"/>
        <v/>
      </c>
      <c r="BM1610" s="14" t="str">
        <f t="shared" si="778"/>
        <v/>
      </c>
      <c r="BN1610" s="14"/>
      <c r="BO1610" s="14" t="str">
        <f t="shared" si="768"/>
        <v/>
      </c>
      <c r="BP1610" s="14" t="str">
        <f t="shared" si="769"/>
        <v/>
      </c>
      <c r="BQ1610" s="14"/>
      <c r="BR1610" s="14" t="str">
        <f t="shared" si="779"/>
        <v>TS-G-13:5/
O1011200:28A</v>
      </c>
      <c r="BS1610" s="14" t="str">
        <f t="shared" si="780"/>
        <v>TS-G-13:6/
O1011200:28B</v>
      </c>
      <c r="BW1610" s="31" t="str">
        <f t="shared" si="781"/>
        <v/>
      </c>
      <c r="BX1610" s="31" t="str">
        <f t="shared" si="782"/>
        <v/>
      </c>
      <c r="BY1610" s="31" t="str">
        <f t="shared" si="783"/>
        <v/>
      </c>
      <c r="BZ1610" s="31" t="str">
        <f t="shared" si="784"/>
        <v/>
      </c>
      <c r="CA1610" s="31" t="str">
        <f t="shared" si="785"/>
        <v/>
      </c>
      <c r="CB1610" s="31" t="str">
        <f t="shared" si="786"/>
        <v/>
      </c>
      <c r="CC1610" s="31" t="str">
        <f t="shared" si="787"/>
        <v/>
      </c>
      <c r="CD1610" s="31" t="str">
        <f t="shared" si="788"/>
        <v>28A</v>
      </c>
      <c r="CE1610" s="31" t="e">
        <f t="shared" ca="1" si="789"/>
        <v>#NAME?</v>
      </c>
      <c r="CF1610" s="31" t="e">
        <f t="shared" ca="1" si="790"/>
        <v>#NAME?</v>
      </c>
      <c r="CG1610" s="31" t="e">
        <f t="shared" ca="1" si="791"/>
        <v>#NAME?</v>
      </c>
      <c r="CH1610" s="31" t="e">
        <f t="shared" ca="1" si="792"/>
        <v>#NAME?</v>
      </c>
      <c r="CI1610" s="31" t="e">
        <f t="shared" ca="1" si="793"/>
        <v>#NAME?</v>
      </c>
    </row>
    <row r="1611" spans="1:87" s="31" customFormat="1" ht="30" hidden="1" x14ac:dyDescent="0.25">
      <c r="A1611" s="9" t="s">
        <v>5513</v>
      </c>
      <c r="B1611" s="31" t="s">
        <v>5548</v>
      </c>
      <c r="C1611" s="31" t="s">
        <v>5549</v>
      </c>
      <c r="E1611" s="14" t="s">
        <v>4173</v>
      </c>
      <c r="F1611" s="31" t="s">
        <v>5607</v>
      </c>
      <c r="G1611" s="31" t="str">
        <f t="shared" si="770"/>
        <v>Сигнал</v>
      </c>
      <c r="H1611" s="31" t="s">
        <v>4176</v>
      </c>
      <c r="J1611" s="31" t="str">
        <f t="shared" si="765"/>
        <v>DCS_DI_01</v>
      </c>
      <c r="K1611" s="14"/>
      <c r="M1611" s="31" t="s">
        <v>4265</v>
      </c>
      <c r="N1611" s="31" t="s">
        <v>100</v>
      </c>
      <c r="O1611" s="31" t="s">
        <v>58</v>
      </c>
      <c r="P1611" s="31" t="s">
        <v>1686</v>
      </c>
      <c r="Q1611" s="31" t="s">
        <v>4266</v>
      </c>
      <c r="R1611" s="31">
        <v>1</v>
      </c>
      <c r="S1611" s="31">
        <v>2</v>
      </c>
      <c r="T1611" s="31" t="s">
        <v>62</v>
      </c>
      <c r="U1611" s="31" t="str">
        <f t="shared" si="794"/>
        <v>12</v>
      </c>
      <c r="V1611" s="14" t="str">
        <f t="shared" si="766"/>
        <v>AVK 2,5 A, AVK 2,5 A</v>
      </c>
      <c r="W1611" s="31" t="str">
        <f t="shared" si="771"/>
        <v/>
      </c>
      <c r="X1611" s="14" t="str">
        <f t="shared" si="772"/>
        <v/>
      </c>
      <c r="Y1611" s="31" t="str">
        <f t="shared" si="773"/>
        <v>O1011200</v>
      </c>
      <c r="Z1611" s="31" t="str">
        <f t="shared" si="774"/>
        <v>TUA711-DIR32</v>
      </c>
      <c r="AA1611" s="14" t="str">
        <f t="shared" si="775"/>
        <v>17-SC-DCS-002/O1011200/ 17-MC-DCS-007</v>
      </c>
      <c r="AB1611" s="31" t="s">
        <v>64</v>
      </c>
      <c r="AC1611" s="31" t="s">
        <v>54</v>
      </c>
      <c r="AD1611" s="31" t="s">
        <v>125</v>
      </c>
      <c r="AE1611" s="31">
        <v>1</v>
      </c>
      <c r="AF1611" s="31" t="s">
        <v>1254</v>
      </c>
      <c r="AG1611" s="31" t="s">
        <v>4174</v>
      </c>
      <c r="AH1611" s="31">
        <v>1</v>
      </c>
      <c r="AI1611" s="31">
        <v>29</v>
      </c>
      <c r="AJ1611" s="31" t="s">
        <v>57</v>
      </c>
      <c r="AK1611" s="31">
        <f t="shared" si="767"/>
        <v>32</v>
      </c>
      <c r="AL1611" s="31" t="s">
        <v>62</v>
      </c>
      <c r="AO1611" s="31" t="s">
        <v>63</v>
      </c>
      <c r="AP1611" s="31" t="s">
        <v>4264</v>
      </c>
      <c r="AQ1611" s="14" t="s">
        <v>4263</v>
      </c>
      <c r="AR1611" s="31" t="s">
        <v>5719</v>
      </c>
      <c r="AS1611" s="31" t="s">
        <v>5722</v>
      </c>
      <c r="AT1611" s="14" t="s">
        <v>5724</v>
      </c>
      <c r="BK1611" s="14" t="str">
        <f t="shared" si="776"/>
        <v/>
      </c>
      <c r="BL1611" s="14" t="str">
        <f t="shared" si="777"/>
        <v/>
      </c>
      <c r="BM1611" s="14" t="str">
        <f t="shared" si="778"/>
        <v/>
      </c>
      <c r="BN1611" s="14"/>
      <c r="BO1611" s="14" t="str">
        <f t="shared" si="768"/>
        <v/>
      </c>
      <c r="BP1611" s="14" t="str">
        <f t="shared" si="769"/>
        <v/>
      </c>
      <c r="BQ1611" s="14"/>
      <c r="BR1611" s="14" t="str">
        <f t="shared" si="779"/>
        <v>TS-G-18:1/
O1011200:29A</v>
      </c>
      <c r="BS1611" s="14" t="str">
        <f t="shared" si="780"/>
        <v>TS-G-18:2/
O1011200:29B</v>
      </c>
      <c r="BW1611" s="31" t="str">
        <f t="shared" si="781"/>
        <v/>
      </c>
      <c r="BX1611" s="31" t="str">
        <f t="shared" si="782"/>
        <v/>
      </c>
      <c r="BY1611" s="31" t="str">
        <f t="shared" si="783"/>
        <v/>
      </c>
      <c r="BZ1611" s="31" t="str">
        <f t="shared" si="784"/>
        <v/>
      </c>
      <c r="CA1611" s="31" t="str">
        <f t="shared" si="785"/>
        <v/>
      </c>
      <c r="CB1611" s="31" t="str">
        <f t="shared" si="786"/>
        <v/>
      </c>
      <c r="CC1611" s="31" t="str">
        <f t="shared" si="787"/>
        <v/>
      </c>
      <c r="CD1611" s="31" t="str">
        <f t="shared" si="788"/>
        <v>29A</v>
      </c>
      <c r="CE1611" s="31" t="e">
        <f t="shared" ca="1" si="789"/>
        <v>#NAME?</v>
      </c>
      <c r="CF1611" s="31" t="e">
        <f t="shared" ca="1" si="790"/>
        <v>#NAME?</v>
      </c>
      <c r="CG1611" s="31" t="e">
        <f t="shared" ca="1" si="791"/>
        <v>#NAME?</v>
      </c>
      <c r="CH1611" s="31" t="e">
        <f t="shared" ca="1" si="792"/>
        <v>#NAME?</v>
      </c>
      <c r="CI1611" s="31" t="e">
        <f t="shared" ca="1" si="793"/>
        <v>#NAME?</v>
      </c>
    </row>
    <row r="1612" spans="1:87" s="31" customFormat="1" ht="30" hidden="1" x14ac:dyDescent="0.25">
      <c r="A1612" s="9" t="s">
        <v>5513</v>
      </c>
      <c r="B1612" s="31" t="s">
        <v>5550</v>
      </c>
      <c r="C1612" s="31" t="s">
        <v>5551</v>
      </c>
      <c r="E1612" s="14" t="s">
        <v>4173</v>
      </c>
      <c r="F1612" s="31" t="s">
        <v>5607</v>
      </c>
      <c r="G1612" s="31" t="str">
        <f t="shared" si="770"/>
        <v>Сигнал</v>
      </c>
      <c r="H1612" s="31" t="s">
        <v>4176</v>
      </c>
      <c r="J1612" s="31" t="str">
        <f t="shared" si="765"/>
        <v>DCS_DI_01</v>
      </c>
      <c r="K1612" s="14"/>
      <c r="M1612" s="31" t="s">
        <v>4265</v>
      </c>
      <c r="N1612" s="31" t="s">
        <v>100</v>
      </c>
      <c r="O1612" s="31" t="s">
        <v>103</v>
      </c>
      <c r="P1612" s="31" t="s">
        <v>1686</v>
      </c>
      <c r="Q1612" s="31" t="s">
        <v>4266</v>
      </c>
      <c r="R1612" s="31">
        <v>3</v>
      </c>
      <c r="S1612" s="31">
        <v>4</v>
      </c>
      <c r="T1612" s="31" t="s">
        <v>62</v>
      </c>
      <c r="U1612" s="31" t="str">
        <f t="shared" si="794"/>
        <v>12</v>
      </c>
      <c r="V1612" s="14" t="str">
        <f t="shared" si="766"/>
        <v>AVK 2,5 A, AVK 2,5 A</v>
      </c>
      <c r="W1612" s="31" t="str">
        <f t="shared" si="771"/>
        <v/>
      </c>
      <c r="X1612" s="14" t="str">
        <f t="shared" si="772"/>
        <v/>
      </c>
      <c r="Y1612" s="31" t="str">
        <f t="shared" si="773"/>
        <v>O1011200</v>
      </c>
      <c r="Z1612" s="31" t="str">
        <f t="shared" si="774"/>
        <v>TUA711-DIR32</v>
      </c>
      <c r="AA1612" s="14" t="str">
        <f t="shared" si="775"/>
        <v>17-SC-DCS-002/O1011200/ 17-MC-DCS-007</v>
      </c>
      <c r="AB1612" s="31" t="s">
        <v>64</v>
      </c>
      <c r="AC1612" s="31" t="s">
        <v>54</v>
      </c>
      <c r="AD1612" s="31" t="s">
        <v>125</v>
      </c>
      <c r="AE1612" s="31">
        <v>1</v>
      </c>
      <c r="AF1612" s="31" t="s">
        <v>1254</v>
      </c>
      <c r="AG1612" s="31" t="s">
        <v>4174</v>
      </c>
      <c r="AH1612" s="31">
        <v>1</v>
      </c>
      <c r="AI1612" s="31">
        <v>30</v>
      </c>
      <c r="AJ1612" s="31" t="s">
        <v>57</v>
      </c>
      <c r="AK1612" s="31">
        <f t="shared" si="767"/>
        <v>32</v>
      </c>
      <c r="AL1612" s="31" t="s">
        <v>62</v>
      </c>
      <c r="AO1612" s="31" t="s">
        <v>63</v>
      </c>
      <c r="AP1612" s="31" t="s">
        <v>4267</v>
      </c>
      <c r="AQ1612" s="14" t="s">
        <v>4263</v>
      </c>
      <c r="AR1612" s="31" t="s">
        <v>5719</v>
      </c>
      <c r="AS1612" s="31" t="s">
        <v>5722</v>
      </c>
      <c r="AT1612" s="14" t="s">
        <v>5724</v>
      </c>
      <c r="BK1612" s="14" t="str">
        <f t="shared" si="776"/>
        <v/>
      </c>
      <c r="BL1612" s="14" t="str">
        <f t="shared" si="777"/>
        <v/>
      </c>
      <c r="BM1612" s="14" t="str">
        <f t="shared" si="778"/>
        <v/>
      </c>
      <c r="BN1612" s="14"/>
      <c r="BO1612" s="14" t="str">
        <f t="shared" si="768"/>
        <v/>
      </c>
      <c r="BP1612" s="14" t="str">
        <f t="shared" si="769"/>
        <v/>
      </c>
      <c r="BQ1612" s="14"/>
      <c r="BR1612" s="14" t="str">
        <f t="shared" si="779"/>
        <v>TS-G-18:3/
O1011200:30A</v>
      </c>
      <c r="BS1612" s="14" t="str">
        <f t="shared" si="780"/>
        <v>TS-G-18:4/
O1011200:30B</v>
      </c>
      <c r="BW1612" s="31" t="str">
        <f t="shared" si="781"/>
        <v/>
      </c>
      <c r="BX1612" s="31" t="str">
        <f t="shared" si="782"/>
        <v/>
      </c>
      <c r="BY1612" s="31" t="str">
        <f t="shared" si="783"/>
        <v/>
      </c>
      <c r="BZ1612" s="31" t="str">
        <f t="shared" si="784"/>
        <v/>
      </c>
      <c r="CA1612" s="31" t="str">
        <f t="shared" si="785"/>
        <v/>
      </c>
      <c r="CB1612" s="31" t="str">
        <f t="shared" si="786"/>
        <v/>
      </c>
      <c r="CC1612" s="31" t="str">
        <f t="shared" si="787"/>
        <v/>
      </c>
      <c r="CD1612" s="31" t="str">
        <f t="shared" si="788"/>
        <v>30A</v>
      </c>
      <c r="CE1612" s="31" t="e">
        <f t="shared" ca="1" si="789"/>
        <v>#NAME?</v>
      </c>
      <c r="CF1612" s="31" t="e">
        <f t="shared" ca="1" si="790"/>
        <v>#NAME?</v>
      </c>
      <c r="CG1612" s="31" t="e">
        <f t="shared" ca="1" si="791"/>
        <v>#NAME?</v>
      </c>
      <c r="CH1612" s="31" t="e">
        <f t="shared" ca="1" si="792"/>
        <v>#NAME?</v>
      </c>
      <c r="CI1612" s="31" t="e">
        <f t="shared" ca="1" si="793"/>
        <v>#NAME?</v>
      </c>
    </row>
    <row r="1613" spans="1:87" s="31" customFormat="1" ht="30" hidden="1" x14ac:dyDescent="0.25">
      <c r="A1613" s="9" t="s">
        <v>5513</v>
      </c>
      <c r="B1613" s="31" t="s">
        <v>5552</v>
      </c>
      <c r="C1613" s="31" t="s">
        <v>5553</v>
      </c>
      <c r="E1613" s="14" t="s">
        <v>4173</v>
      </c>
      <c r="F1613" s="31" t="s">
        <v>5607</v>
      </c>
      <c r="G1613" s="31" t="str">
        <f t="shared" si="770"/>
        <v>Сигнал</v>
      </c>
      <c r="H1613" s="31" t="s">
        <v>4176</v>
      </c>
      <c r="J1613" s="31" t="str">
        <f t="shared" si="765"/>
        <v>DCS_DI_01</v>
      </c>
      <c r="K1613" s="14"/>
      <c r="M1613" s="31" t="s">
        <v>4265</v>
      </c>
      <c r="N1613" s="31" t="s">
        <v>100</v>
      </c>
      <c r="O1613" s="31" t="s">
        <v>145</v>
      </c>
      <c r="P1613" s="31" t="s">
        <v>1686</v>
      </c>
      <c r="Q1613" s="31" t="s">
        <v>4266</v>
      </c>
      <c r="R1613" s="31">
        <v>5</v>
      </c>
      <c r="S1613" s="31">
        <v>6</v>
      </c>
      <c r="T1613" s="31" t="s">
        <v>62</v>
      </c>
      <c r="U1613" s="31" t="str">
        <f t="shared" si="794"/>
        <v>12</v>
      </c>
      <c r="V1613" s="14" t="str">
        <f t="shared" si="766"/>
        <v>AVK 2,5 A, AVK 2,5 A</v>
      </c>
      <c r="W1613" s="31" t="str">
        <f t="shared" si="771"/>
        <v/>
      </c>
      <c r="X1613" s="14" t="str">
        <f t="shared" si="772"/>
        <v/>
      </c>
      <c r="Y1613" s="31" t="str">
        <f t="shared" si="773"/>
        <v>O1011200</v>
      </c>
      <c r="Z1613" s="31" t="str">
        <f t="shared" si="774"/>
        <v>TUA711-DIR32</v>
      </c>
      <c r="AA1613" s="14" t="str">
        <f t="shared" si="775"/>
        <v>17-SC-DCS-002/O1011200/ 17-MC-DCS-007</v>
      </c>
      <c r="AB1613" s="31" t="s">
        <v>64</v>
      </c>
      <c r="AC1613" s="31" t="s">
        <v>54</v>
      </c>
      <c r="AD1613" s="31" t="s">
        <v>125</v>
      </c>
      <c r="AE1613" s="31">
        <v>1</v>
      </c>
      <c r="AF1613" s="31" t="s">
        <v>1254</v>
      </c>
      <c r="AG1613" s="31" t="s">
        <v>4174</v>
      </c>
      <c r="AH1613" s="31">
        <v>1</v>
      </c>
      <c r="AI1613" s="31">
        <v>31</v>
      </c>
      <c r="AJ1613" s="31" t="s">
        <v>57</v>
      </c>
      <c r="AK1613" s="31">
        <f t="shared" si="767"/>
        <v>32</v>
      </c>
      <c r="AL1613" s="31" t="s">
        <v>62</v>
      </c>
      <c r="AO1613" s="31" t="s">
        <v>63</v>
      </c>
      <c r="AP1613" s="31" t="s">
        <v>4268</v>
      </c>
      <c r="AQ1613" s="14" t="s">
        <v>4263</v>
      </c>
      <c r="AR1613" s="31" t="s">
        <v>5719</v>
      </c>
      <c r="AS1613" s="31" t="s">
        <v>5722</v>
      </c>
      <c r="AT1613" s="14" t="s">
        <v>5724</v>
      </c>
      <c r="BK1613" s="14" t="str">
        <f t="shared" si="776"/>
        <v/>
      </c>
      <c r="BL1613" s="14" t="str">
        <f t="shared" si="777"/>
        <v/>
      </c>
      <c r="BM1613" s="14" t="str">
        <f t="shared" si="778"/>
        <v/>
      </c>
      <c r="BN1613" s="14"/>
      <c r="BO1613" s="14" t="str">
        <f t="shared" si="768"/>
        <v/>
      </c>
      <c r="BP1613" s="14" t="str">
        <f t="shared" si="769"/>
        <v/>
      </c>
      <c r="BQ1613" s="14"/>
      <c r="BR1613" s="14" t="str">
        <f t="shared" si="779"/>
        <v>TS-G-18:5/
O1011200:31A</v>
      </c>
      <c r="BS1613" s="14" t="str">
        <f t="shared" si="780"/>
        <v>TS-G-18:6/
O1011200:31B</v>
      </c>
      <c r="BW1613" s="31" t="str">
        <f t="shared" si="781"/>
        <v/>
      </c>
      <c r="BX1613" s="31" t="str">
        <f t="shared" si="782"/>
        <v/>
      </c>
      <c r="BY1613" s="31" t="str">
        <f t="shared" si="783"/>
        <v/>
      </c>
      <c r="BZ1613" s="31" t="str">
        <f t="shared" si="784"/>
        <v/>
      </c>
      <c r="CA1613" s="31" t="str">
        <f t="shared" si="785"/>
        <v/>
      </c>
      <c r="CB1613" s="31" t="str">
        <f t="shared" si="786"/>
        <v/>
      </c>
      <c r="CC1613" s="31" t="str">
        <f t="shared" si="787"/>
        <v/>
      </c>
      <c r="CD1613" s="31" t="str">
        <f t="shared" si="788"/>
        <v>31A</v>
      </c>
      <c r="CE1613" s="31" t="e">
        <f t="shared" ca="1" si="789"/>
        <v>#NAME?</v>
      </c>
      <c r="CF1613" s="31" t="e">
        <f t="shared" ca="1" si="790"/>
        <v>#NAME?</v>
      </c>
      <c r="CG1613" s="31" t="e">
        <f t="shared" ca="1" si="791"/>
        <v>#NAME?</v>
      </c>
      <c r="CH1613" s="31" t="e">
        <f t="shared" ca="1" si="792"/>
        <v>#NAME?</v>
      </c>
      <c r="CI1613" s="31" t="e">
        <f t="shared" ca="1" si="793"/>
        <v>#NAME?</v>
      </c>
    </row>
    <row r="1614" spans="1:87" s="31" customFormat="1" ht="30" hidden="1" x14ac:dyDescent="0.25">
      <c r="A1614" s="9" t="s">
        <v>5886</v>
      </c>
      <c r="B1614" s="31" t="s">
        <v>5554</v>
      </c>
      <c r="C1614" s="31" t="s">
        <v>5555</v>
      </c>
      <c r="E1614" s="14" t="s">
        <v>4173</v>
      </c>
      <c r="F1614" s="14" t="s">
        <v>5885</v>
      </c>
      <c r="G1614" s="31" t="str">
        <f t="shared" si="770"/>
        <v>Сигнал</v>
      </c>
      <c r="H1614" s="31" t="s">
        <v>4176</v>
      </c>
      <c r="J1614" s="31" t="str">
        <f t="shared" si="765"/>
        <v>DCS_DI_01</v>
      </c>
      <c r="K1614" s="14"/>
      <c r="M1614" s="31" t="s">
        <v>4231</v>
      </c>
      <c r="N1614" s="31" t="s">
        <v>100</v>
      </c>
      <c r="O1614" s="31" t="s">
        <v>58</v>
      </c>
      <c r="P1614" s="31" t="s">
        <v>1686</v>
      </c>
      <c r="Q1614" s="31" t="s">
        <v>4232</v>
      </c>
      <c r="R1614" s="31">
        <v>1</v>
      </c>
      <c r="S1614" s="31">
        <v>2</v>
      </c>
      <c r="T1614" s="31" t="s">
        <v>62</v>
      </c>
      <c r="U1614" s="31" t="str">
        <f t="shared" si="794"/>
        <v>12</v>
      </c>
      <c r="V1614" s="14" t="str">
        <f t="shared" si="766"/>
        <v>AVK 2,5 A, AVK 2,5 A</v>
      </c>
      <c r="W1614" s="31" t="str">
        <f t="shared" si="771"/>
        <v/>
      </c>
      <c r="X1614" s="14" t="str">
        <f t="shared" si="772"/>
        <v/>
      </c>
      <c r="Y1614" s="31" t="str">
        <f t="shared" si="773"/>
        <v>O1011201</v>
      </c>
      <c r="Z1614" s="31" t="str">
        <f t="shared" si="774"/>
        <v>TUA711-DIR32</v>
      </c>
      <c r="AA1614" s="14" t="str">
        <f t="shared" si="775"/>
        <v>17-SC-DCS-002/O1011201/ 17-MC-DCS-007</v>
      </c>
      <c r="AB1614" s="31" t="s">
        <v>64</v>
      </c>
      <c r="AC1614" s="31" t="s">
        <v>54</v>
      </c>
      <c r="AD1614" s="31" t="s">
        <v>125</v>
      </c>
      <c r="AE1614" s="31">
        <v>1</v>
      </c>
      <c r="AF1614" s="31" t="s">
        <v>1254</v>
      </c>
      <c r="AG1614" s="31" t="s">
        <v>4230</v>
      </c>
      <c r="AH1614" s="31">
        <v>2</v>
      </c>
      <c r="AI1614" s="31">
        <v>1</v>
      </c>
      <c r="AJ1614" s="31" t="s">
        <v>57</v>
      </c>
      <c r="AK1614" s="31">
        <f t="shared" si="767"/>
        <v>32</v>
      </c>
      <c r="AL1614" s="31" t="s">
        <v>62</v>
      </c>
      <c r="AO1614" s="31" t="s">
        <v>63</v>
      </c>
      <c r="AP1614" s="31" t="s">
        <v>5881</v>
      </c>
      <c r="AQ1614" s="14" t="s">
        <v>5882</v>
      </c>
      <c r="AR1614" s="31" t="s">
        <v>5719</v>
      </c>
      <c r="AS1614" s="31" t="s">
        <v>5722</v>
      </c>
      <c r="AT1614" s="14" t="s">
        <v>5724</v>
      </c>
      <c r="BK1614" s="14" t="str">
        <f t="shared" si="776"/>
        <v/>
      </c>
      <c r="BL1614" s="14" t="str">
        <f t="shared" si="777"/>
        <v/>
      </c>
      <c r="BM1614" s="14" t="str">
        <f t="shared" si="778"/>
        <v/>
      </c>
      <c r="BN1614" s="14"/>
      <c r="BO1614" s="14" t="str">
        <f t="shared" si="768"/>
        <v/>
      </c>
      <c r="BP1614" s="14" t="str">
        <f t="shared" si="769"/>
        <v/>
      </c>
      <c r="BQ1614" s="14"/>
      <c r="BR1614" s="14" t="str">
        <f t="shared" si="779"/>
        <v>TS-G-14:1/
O1011201:1A</v>
      </c>
      <c r="BS1614" s="14" t="str">
        <f t="shared" si="780"/>
        <v>TS-G-14:2/
O1011201:1B</v>
      </c>
      <c r="BW1614" s="31" t="str">
        <f t="shared" si="781"/>
        <v/>
      </c>
      <c r="BX1614" s="31" t="str">
        <f t="shared" si="782"/>
        <v/>
      </c>
      <c r="BY1614" s="31" t="str">
        <f t="shared" si="783"/>
        <v/>
      </c>
      <c r="BZ1614" s="31" t="str">
        <f t="shared" si="784"/>
        <v/>
      </c>
      <c r="CA1614" s="31" t="str">
        <f t="shared" si="785"/>
        <v/>
      </c>
      <c r="CB1614" s="31" t="str">
        <f t="shared" si="786"/>
        <v/>
      </c>
      <c r="CC1614" s="31" t="str">
        <f t="shared" si="787"/>
        <v/>
      </c>
      <c r="CD1614" s="31" t="str">
        <f t="shared" si="788"/>
        <v>1A</v>
      </c>
      <c r="CE1614" s="31" t="e">
        <f t="shared" ca="1" si="789"/>
        <v>#NAME?</v>
      </c>
      <c r="CF1614" s="31" t="e">
        <f t="shared" ca="1" si="790"/>
        <v>#NAME?</v>
      </c>
      <c r="CG1614" s="31" t="e">
        <f t="shared" ca="1" si="791"/>
        <v>#NAME?</v>
      </c>
      <c r="CH1614" s="31" t="e">
        <f t="shared" ca="1" si="792"/>
        <v>#NAME?</v>
      </c>
      <c r="CI1614" s="31" t="e">
        <f t="shared" ca="1" si="793"/>
        <v>#NAME?</v>
      </c>
    </row>
    <row r="1615" spans="1:87" s="31" customFormat="1" ht="30" hidden="1" x14ac:dyDescent="0.25">
      <c r="A1615" s="9" t="s">
        <v>5886</v>
      </c>
      <c r="B1615" s="31" t="s">
        <v>5556</v>
      </c>
      <c r="C1615" s="31" t="s">
        <v>5557</v>
      </c>
      <c r="E1615" s="14" t="s">
        <v>4173</v>
      </c>
      <c r="F1615" s="14" t="s">
        <v>5885</v>
      </c>
      <c r="G1615" s="31" t="str">
        <f t="shared" si="770"/>
        <v>Сигнал</v>
      </c>
      <c r="H1615" s="31" t="s">
        <v>4176</v>
      </c>
      <c r="J1615" s="31" t="str">
        <f t="shared" si="765"/>
        <v>DCS_DI_01</v>
      </c>
      <c r="K1615" s="14"/>
      <c r="M1615" s="31" t="s">
        <v>4231</v>
      </c>
      <c r="N1615" s="31" t="s">
        <v>100</v>
      </c>
      <c r="O1615" s="31" t="s">
        <v>103</v>
      </c>
      <c r="P1615" s="31" t="s">
        <v>1686</v>
      </c>
      <c r="Q1615" s="31" t="s">
        <v>4232</v>
      </c>
      <c r="R1615" s="31">
        <v>3</v>
      </c>
      <c r="S1615" s="31">
        <v>4</v>
      </c>
      <c r="T1615" s="31" t="s">
        <v>62</v>
      </c>
      <c r="U1615" s="31" t="str">
        <f t="shared" si="794"/>
        <v>12</v>
      </c>
      <c r="V1615" s="14" t="str">
        <f t="shared" si="766"/>
        <v>AVK 2,5 A, AVK 2,5 A</v>
      </c>
      <c r="W1615" s="31" t="str">
        <f t="shared" si="771"/>
        <v/>
      </c>
      <c r="X1615" s="14" t="str">
        <f t="shared" si="772"/>
        <v/>
      </c>
      <c r="Y1615" s="31" t="str">
        <f t="shared" si="773"/>
        <v>O1011201</v>
      </c>
      <c r="Z1615" s="31" t="str">
        <f t="shared" si="774"/>
        <v>TUA711-DIR32</v>
      </c>
      <c r="AA1615" s="14" t="str">
        <f t="shared" si="775"/>
        <v>17-SC-DCS-002/O1011201/ 17-MC-DCS-007</v>
      </c>
      <c r="AB1615" s="31" t="s">
        <v>64</v>
      </c>
      <c r="AC1615" s="31" t="s">
        <v>54</v>
      </c>
      <c r="AD1615" s="31" t="s">
        <v>125</v>
      </c>
      <c r="AE1615" s="31">
        <v>1</v>
      </c>
      <c r="AF1615" s="31" t="s">
        <v>1254</v>
      </c>
      <c r="AG1615" s="31" t="s">
        <v>4230</v>
      </c>
      <c r="AH1615" s="31">
        <v>2</v>
      </c>
      <c r="AI1615" s="31">
        <v>2</v>
      </c>
      <c r="AJ1615" s="31" t="s">
        <v>57</v>
      </c>
      <c r="AK1615" s="31">
        <f t="shared" si="767"/>
        <v>32</v>
      </c>
      <c r="AL1615" s="31" t="s">
        <v>62</v>
      </c>
      <c r="AO1615" s="31" t="s">
        <v>63</v>
      </c>
      <c r="AP1615" s="31" t="s">
        <v>5883</v>
      </c>
      <c r="AQ1615" s="14" t="s">
        <v>5882</v>
      </c>
      <c r="AR1615" s="31" t="s">
        <v>5719</v>
      </c>
      <c r="AS1615" s="31" t="s">
        <v>5722</v>
      </c>
      <c r="AT1615" s="14" t="s">
        <v>5724</v>
      </c>
      <c r="BK1615" s="14" t="str">
        <f t="shared" si="776"/>
        <v/>
      </c>
      <c r="BL1615" s="14" t="str">
        <f t="shared" si="777"/>
        <v/>
      </c>
      <c r="BM1615" s="14" t="str">
        <f t="shared" si="778"/>
        <v/>
      </c>
      <c r="BN1615" s="14"/>
      <c r="BO1615" s="14" t="str">
        <f t="shared" si="768"/>
        <v/>
      </c>
      <c r="BP1615" s="14" t="str">
        <f t="shared" si="769"/>
        <v/>
      </c>
      <c r="BQ1615" s="14"/>
      <c r="BR1615" s="14" t="str">
        <f t="shared" si="779"/>
        <v>TS-G-14:3/
O1011201:2A</v>
      </c>
      <c r="BS1615" s="14" t="str">
        <f t="shared" si="780"/>
        <v>TS-G-14:4/
O1011201:2B</v>
      </c>
      <c r="BW1615" s="31" t="str">
        <f t="shared" si="781"/>
        <v/>
      </c>
      <c r="BX1615" s="31" t="str">
        <f t="shared" si="782"/>
        <v/>
      </c>
      <c r="BY1615" s="31" t="str">
        <f t="shared" si="783"/>
        <v/>
      </c>
      <c r="BZ1615" s="31" t="str">
        <f t="shared" si="784"/>
        <v/>
      </c>
      <c r="CA1615" s="31" t="str">
        <f t="shared" si="785"/>
        <v/>
      </c>
      <c r="CB1615" s="31" t="str">
        <f t="shared" si="786"/>
        <v/>
      </c>
      <c r="CC1615" s="31" t="str">
        <f t="shared" si="787"/>
        <v/>
      </c>
      <c r="CD1615" s="31" t="str">
        <f t="shared" si="788"/>
        <v>2A</v>
      </c>
      <c r="CE1615" s="31" t="e">
        <f t="shared" ca="1" si="789"/>
        <v>#NAME?</v>
      </c>
      <c r="CF1615" s="31" t="e">
        <f t="shared" ca="1" si="790"/>
        <v>#NAME?</v>
      </c>
      <c r="CG1615" s="31" t="e">
        <f t="shared" ca="1" si="791"/>
        <v>#NAME?</v>
      </c>
      <c r="CH1615" s="31" t="e">
        <f t="shared" ca="1" si="792"/>
        <v>#NAME?</v>
      </c>
      <c r="CI1615" s="31" t="e">
        <f t="shared" ca="1" si="793"/>
        <v>#NAME?</v>
      </c>
    </row>
    <row r="1616" spans="1:87" s="31" customFormat="1" ht="30" hidden="1" x14ac:dyDescent="0.25">
      <c r="A1616" s="9" t="s">
        <v>5886</v>
      </c>
      <c r="B1616" s="31" t="s">
        <v>5558</v>
      </c>
      <c r="C1616" s="31" t="s">
        <v>5559</v>
      </c>
      <c r="E1616" s="14" t="s">
        <v>4173</v>
      </c>
      <c r="F1616" s="14" t="s">
        <v>5885</v>
      </c>
      <c r="G1616" s="31" t="str">
        <f t="shared" si="770"/>
        <v>Сигнал</v>
      </c>
      <c r="H1616" s="31" t="s">
        <v>4176</v>
      </c>
      <c r="J1616" s="31" t="str">
        <f t="shared" si="765"/>
        <v>DCS_DI_01</v>
      </c>
      <c r="K1616" s="14"/>
      <c r="M1616" s="31" t="s">
        <v>4231</v>
      </c>
      <c r="N1616" s="31" t="s">
        <v>100</v>
      </c>
      <c r="O1616" s="31" t="s">
        <v>145</v>
      </c>
      <c r="P1616" s="31" t="s">
        <v>1686</v>
      </c>
      <c r="Q1616" s="31" t="s">
        <v>4232</v>
      </c>
      <c r="R1616" s="31">
        <v>5</v>
      </c>
      <c r="S1616" s="31">
        <v>6</v>
      </c>
      <c r="T1616" s="31" t="s">
        <v>62</v>
      </c>
      <c r="U1616" s="31" t="str">
        <f t="shared" si="794"/>
        <v>12</v>
      </c>
      <c r="V1616" s="14" t="str">
        <f t="shared" si="766"/>
        <v>AVK 2,5 A, AVK 2,5 A</v>
      </c>
      <c r="W1616" s="31" t="str">
        <f t="shared" si="771"/>
        <v/>
      </c>
      <c r="X1616" s="14" t="str">
        <f t="shared" si="772"/>
        <v/>
      </c>
      <c r="Y1616" s="31" t="str">
        <f t="shared" si="773"/>
        <v>O1011201</v>
      </c>
      <c r="Z1616" s="31" t="str">
        <f t="shared" si="774"/>
        <v>TUA711-DIR32</v>
      </c>
      <c r="AA1616" s="14" t="str">
        <f t="shared" si="775"/>
        <v>17-SC-DCS-002/O1011201/ 17-MC-DCS-007</v>
      </c>
      <c r="AB1616" s="31" t="s">
        <v>64</v>
      </c>
      <c r="AC1616" s="31" t="s">
        <v>54</v>
      </c>
      <c r="AD1616" s="31" t="s">
        <v>125</v>
      </c>
      <c r="AE1616" s="31">
        <v>1</v>
      </c>
      <c r="AF1616" s="31" t="s">
        <v>1254</v>
      </c>
      <c r="AG1616" s="31" t="s">
        <v>4230</v>
      </c>
      <c r="AH1616" s="31">
        <v>2</v>
      </c>
      <c r="AI1616" s="31">
        <v>3</v>
      </c>
      <c r="AJ1616" s="31" t="s">
        <v>57</v>
      </c>
      <c r="AK1616" s="31">
        <f t="shared" si="767"/>
        <v>32</v>
      </c>
      <c r="AL1616" s="31" t="s">
        <v>62</v>
      </c>
      <c r="AO1616" s="31" t="s">
        <v>63</v>
      </c>
      <c r="AP1616" s="31" t="s">
        <v>5884</v>
      </c>
      <c r="AQ1616" s="14" t="s">
        <v>5882</v>
      </c>
      <c r="AR1616" s="31" t="s">
        <v>5719</v>
      </c>
      <c r="AS1616" s="31" t="s">
        <v>5722</v>
      </c>
      <c r="AT1616" s="14" t="s">
        <v>5724</v>
      </c>
      <c r="BK1616" s="14" t="str">
        <f t="shared" si="776"/>
        <v/>
      </c>
      <c r="BL1616" s="14" t="str">
        <f t="shared" si="777"/>
        <v/>
      </c>
      <c r="BM1616" s="14" t="str">
        <f t="shared" si="778"/>
        <v/>
      </c>
      <c r="BN1616" s="14"/>
      <c r="BO1616" s="14" t="str">
        <f t="shared" si="768"/>
        <v/>
      </c>
      <c r="BP1616" s="14" t="str">
        <f t="shared" si="769"/>
        <v/>
      </c>
      <c r="BQ1616" s="14"/>
      <c r="BR1616" s="14" t="str">
        <f t="shared" si="779"/>
        <v>TS-G-14:5/
O1011201:3A</v>
      </c>
      <c r="BS1616" s="14" t="str">
        <f t="shared" si="780"/>
        <v>TS-G-14:6/
O1011201:3B</v>
      </c>
      <c r="BW1616" s="31" t="str">
        <f t="shared" si="781"/>
        <v/>
      </c>
      <c r="BX1616" s="31" t="str">
        <f t="shared" si="782"/>
        <v/>
      </c>
      <c r="BY1616" s="31" t="str">
        <f t="shared" si="783"/>
        <v/>
      </c>
      <c r="BZ1616" s="31" t="str">
        <f t="shared" si="784"/>
        <v/>
      </c>
      <c r="CA1616" s="31" t="str">
        <f t="shared" si="785"/>
        <v/>
      </c>
      <c r="CB1616" s="31" t="str">
        <f t="shared" si="786"/>
        <v/>
      </c>
      <c r="CC1616" s="31" t="str">
        <f t="shared" si="787"/>
        <v/>
      </c>
      <c r="CD1616" s="31" t="str">
        <f t="shared" si="788"/>
        <v>3A</v>
      </c>
      <c r="CE1616" s="31" t="e">
        <f t="shared" ca="1" si="789"/>
        <v>#NAME?</v>
      </c>
      <c r="CF1616" s="31" t="e">
        <f t="shared" ca="1" si="790"/>
        <v>#NAME?</v>
      </c>
      <c r="CG1616" s="31" t="e">
        <f t="shared" ca="1" si="791"/>
        <v>#NAME?</v>
      </c>
      <c r="CH1616" s="31" t="e">
        <f t="shared" ca="1" si="792"/>
        <v>#NAME?</v>
      </c>
      <c r="CI1616" s="31" t="e">
        <f t="shared" ca="1" si="793"/>
        <v>#NAME?</v>
      </c>
    </row>
    <row r="1617" spans="1:87" s="31" customFormat="1" ht="30" hidden="1" x14ac:dyDescent="0.25">
      <c r="A1617" s="9" t="s">
        <v>5886</v>
      </c>
      <c r="B1617" s="31" t="s">
        <v>5560</v>
      </c>
      <c r="C1617" s="31" t="s">
        <v>5561</v>
      </c>
      <c r="E1617" s="14" t="s">
        <v>4173</v>
      </c>
      <c r="F1617" s="14" t="s">
        <v>5885</v>
      </c>
      <c r="G1617" s="31" t="str">
        <f t="shared" si="770"/>
        <v>Сигнал</v>
      </c>
      <c r="H1617" s="31" t="s">
        <v>4176</v>
      </c>
      <c r="J1617" s="31" t="str">
        <f t="shared" si="765"/>
        <v>DCS_DI_01</v>
      </c>
      <c r="K1617" s="14"/>
      <c r="M1617" s="31" t="s">
        <v>4236</v>
      </c>
      <c r="N1617" s="31" t="s">
        <v>100</v>
      </c>
      <c r="O1617" s="31" t="s">
        <v>58</v>
      </c>
      <c r="P1617" s="31" t="s">
        <v>1686</v>
      </c>
      <c r="Q1617" s="31" t="s">
        <v>4237</v>
      </c>
      <c r="R1617" s="31">
        <v>1</v>
      </c>
      <c r="S1617" s="31">
        <v>2</v>
      </c>
      <c r="T1617" s="31" t="s">
        <v>62</v>
      </c>
      <c r="U1617" s="31" t="str">
        <f t="shared" si="794"/>
        <v>12</v>
      </c>
      <c r="V1617" s="14" t="str">
        <f t="shared" si="766"/>
        <v>AVK 2,5 A, AVK 2,5 A</v>
      </c>
      <c r="W1617" s="31" t="str">
        <f t="shared" si="771"/>
        <v/>
      </c>
      <c r="X1617" s="14" t="str">
        <f t="shared" si="772"/>
        <v/>
      </c>
      <c r="Y1617" s="31" t="str">
        <f t="shared" si="773"/>
        <v>O1011201</v>
      </c>
      <c r="Z1617" s="31" t="str">
        <f t="shared" si="774"/>
        <v>TUA711-DIR32</v>
      </c>
      <c r="AA1617" s="14" t="str">
        <f t="shared" si="775"/>
        <v>17-SC-DCS-002/O1011201/ 17-MC-DCS-007</v>
      </c>
      <c r="AB1617" s="31" t="s">
        <v>64</v>
      </c>
      <c r="AC1617" s="31" t="s">
        <v>54</v>
      </c>
      <c r="AD1617" s="31" t="s">
        <v>125</v>
      </c>
      <c r="AE1617" s="31">
        <v>1</v>
      </c>
      <c r="AF1617" s="31" t="s">
        <v>1254</v>
      </c>
      <c r="AG1617" s="31" t="s">
        <v>4230</v>
      </c>
      <c r="AH1617" s="31">
        <v>2</v>
      </c>
      <c r="AI1617" s="31">
        <v>4</v>
      </c>
      <c r="AJ1617" s="31" t="s">
        <v>57</v>
      </c>
      <c r="AK1617" s="31">
        <f t="shared" si="767"/>
        <v>32</v>
      </c>
      <c r="AL1617" s="31" t="s">
        <v>62</v>
      </c>
      <c r="AO1617" s="31" t="s">
        <v>63</v>
      </c>
      <c r="AP1617" s="31" t="s">
        <v>5887</v>
      </c>
      <c r="AQ1617" s="14" t="s">
        <v>5888</v>
      </c>
      <c r="AR1617" s="31" t="s">
        <v>5719</v>
      </c>
      <c r="AS1617" s="31" t="s">
        <v>5722</v>
      </c>
      <c r="AT1617" s="14" t="s">
        <v>5724</v>
      </c>
      <c r="BK1617" s="14" t="str">
        <f t="shared" si="776"/>
        <v/>
      </c>
      <c r="BL1617" s="14" t="str">
        <f t="shared" si="777"/>
        <v/>
      </c>
      <c r="BM1617" s="14" t="str">
        <f t="shared" si="778"/>
        <v/>
      </c>
      <c r="BN1617" s="14"/>
      <c r="BO1617" s="14" t="str">
        <f t="shared" si="768"/>
        <v/>
      </c>
      <c r="BP1617" s="14" t="str">
        <f t="shared" si="769"/>
        <v/>
      </c>
      <c r="BQ1617" s="14"/>
      <c r="BR1617" s="14" t="str">
        <f t="shared" si="779"/>
        <v>TS-G-15:1/
O1011201:4A</v>
      </c>
      <c r="BS1617" s="14" t="str">
        <f t="shared" si="780"/>
        <v>TS-G-15:2/
O1011201:4B</v>
      </c>
      <c r="BW1617" s="31" t="str">
        <f t="shared" si="781"/>
        <v/>
      </c>
      <c r="BX1617" s="31" t="str">
        <f t="shared" si="782"/>
        <v/>
      </c>
      <c r="BY1617" s="31" t="str">
        <f t="shared" si="783"/>
        <v/>
      </c>
      <c r="BZ1617" s="31" t="str">
        <f t="shared" si="784"/>
        <v/>
      </c>
      <c r="CA1617" s="31" t="str">
        <f t="shared" si="785"/>
        <v/>
      </c>
      <c r="CB1617" s="31" t="str">
        <f t="shared" si="786"/>
        <v/>
      </c>
      <c r="CC1617" s="31" t="str">
        <f t="shared" si="787"/>
        <v/>
      </c>
      <c r="CD1617" s="31" t="str">
        <f t="shared" si="788"/>
        <v>4A</v>
      </c>
      <c r="CE1617" s="31" t="e">
        <f t="shared" ca="1" si="789"/>
        <v>#NAME?</v>
      </c>
      <c r="CF1617" s="31" t="e">
        <f t="shared" ca="1" si="790"/>
        <v>#NAME?</v>
      </c>
      <c r="CG1617" s="31" t="e">
        <f t="shared" ca="1" si="791"/>
        <v>#NAME?</v>
      </c>
      <c r="CH1617" s="31" t="e">
        <f t="shared" ca="1" si="792"/>
        <v>#NAME?</v>
      </c>
      <c r="CI1617" s="31" t="e">
        <f t="shared" ca="1" si="793"/>
        <v>#NAME?</v>
      </c>
    </row>
    <row r="1618" spans="1:87" s="31" customFormat="1" ht="30" hidden="1" x14ac:dyDescent="0.25">
      <c r="A1618" s="9" t="s">
        <v>5886</v>
      </c>
      <c r="B1618" s="31" t="s">
        <v>5562</v>
      </c>
      <c r="C1618" s="31" t="s">
        <v>5563</v>
      </c>
      <c r="E1618" s="14" t="s">
        <v>4173</v>
      </c>
      <c r="F1618" s="14" t="s">
        <v>5885</v>
      </c>
      <c r="G1618" s="31" t="str">
        <f t="shared" si="770"/>
        <v>Сигнал</v>
      </c>
      <c r="H1618" s="31" t="s">
        <v>4176</v>
      </c>
      <c r="J1618" s="31" t="str">
        <f t="shared" si="765"/>
        <v>DCS_DI_01</v>
      </c>
      <c r="K1618" s="14"/>
      <c r="M1618" s="31" t="s">
        <v>4236</v>
      </c>
      <c r="N1618" s="31" t="s">
        <v>100</v>
      </c>
      <c r="O1618" s="31" t="s">
        <v>103</v>
      </c>
      <c r="P1618" s="31" t="s">
        <v>1686</v>
      </c>
      <c r="Q1618" s="31" t="s">
        <v>4237</v>
      </c>
      <c r="R1618" s="31">
        <v>3</v>
      </c>
      <c r="S1618" s="31">
        <v>4</v>
      </c>
      <c r="T1618" s="31" t="s">
        <v>62</v>
      </c>
      <c r="U1618" s="31" t="str">
        <f t="shared" si="794"/>
        <v>12</v>
      </c>
      <c r="V1618" s="14" t="str">
        <f t="shared" si="766"/>
        <v>AVK 2,5 A, AVK 2,5 A</v>
      </c>
      <c r="W1618" s="31" t="str">
        <f t="shared" si="771"/>
        <v/>
      </c>
      <c r="X1618" s="14" t="str">
        <f t="shared" si="772"/>
        <v/>
      </c>
      <c r="Y1618" s="31" t="str">
        <f t="shared" si="773"/>
        <v>O1011201</v>
      </c>
      <c r="Z1618" s="31" t="str">
        <f t="shared" si="774"/>
        <v>TUA711-DIR32</v>
      </c>
      <c r="AA1618" s="14" t="str">
        <f t="shared" si="775"/>
        <v>17-SC-DCS-002/O1011201/ 17-MC-DCS-007</v>
      </c>
      <c r="AB1618" s="31" t="s">
        <v>64</v>
      </c>
      <c r="AC1618" s="31" t="s">
        <v>54</v>
      </c>
      <c r="AD1618" s="31" t="s">
        <v>125</v>
      </c>
      <c r="AE1618" s="31">
        <v>1</v>
      </c>
      <c r="AF1618" s="31" t="s">
        <v>1254</v>
      </c>
      <c r="AG1618" s="31" t="s">
        <v>4230</v>
      </c>
      <c r="AH1618" s="31">
        <v>2</v>
      </c>
      <c r="AI1618" s="31">
        <v>5</v>
      </c>
      <c r="AJ1618" s="31" t="s">
        <v>57</v>
      </c>
      <c r="AK1618" s="31">
        <f t="shared" si="767"/>
        <v>32</v>
      </c>
      <c r="AL1618" s="31" t="s">
        <v>62</v>
      </c>
      <c r="AO1618" s="31" t="s">
        <v>63</v>
      </c>
      <c r="AP1618" s="31" t="s">
        <v>5889</v>
      </c>
      <c r="AQ1618" s="14" t="s">
        <v>5888</v>
      </c>
      <c r="AR1618" s="31" t="s">
        <v>5719</v>
      </c>
      <c r="AS1618" s="31" t="s">
        <v>5722</v>
      </c>
      <c r="AT1618" s="14" t="s">
        <v>5724</v>
      </c>
      <c r="BK1618" s="14" t="str">
        <f t="shared" si="776"/>
        <v/>
      </c>
      <c r="BL1618" s="14" t="str">
        <f t="shared" si="777"/>
        <v/>
      </c>
      <c r="BM1618" s="14" t="str">
        <f t="shared" si="778"/>
        <v/>
      </c>
      <c r="BN1618" s="14"/>
      <c r="BO1618" s="14" t="str">
        <f t="shared" si="768"/>
        <v/>
      </c>
      <c r="BP1618" s="14" t="str">
        <f t="shared" si="769"/>
        <v/>
      </c>
      <c r="BQ1618" s="14"/>
      <c r="BR1618" s="14" t="str">
        <f t="shared" si="779"/>
        <v>TS-G-15:3/
O1011201:5A</v>
      </c>
      <c r="BS1618" s="14" t="str">
        <f t="shared" si="780"/>
        <v>TS-G-15:4/
O1011201:5B</v>
      </c>
      <c r="BW1618" s="31" t="str">
        <f t="shared" si="781"/>
        <v/>
      </c>
      <c r="BX1618" s="31" t="str">
        <f t="shared" si="782"/>
        <v/>
      </c>
      <c r="BY1618" s="31" t="str">
        <f t="shared" si="783"/>
        <v/>
      </c>
      <c r="BZ1618" s="31" t="str">
        <f t="shared" si="784"/>
        <v/>
      </c>
      <c r="CA1618" s="31" t="str">
        <f t="shared" si="785"/>
        <v/>
      </c>
      <c r="CB1618" s="31" t="str">
        <f t="shared" si="786"/>
        <v/>
      </c>
      <c r="CC1618" s="31" t="str">
        <f t="shared" si="787"/>
        <v/>
      </c>
      <c r="CD1618" s="31" t="str">
        <f t="shared" si="788"/>
        <v>5A</v>
      </c>
      <c r="CE1618" s="31" t="e">
        <f t="shared" ca="1" si="789"/>
        <v>#NAME?</v>
      </c>
      <c r="CF1618" s="31" t="e">
        <f t="shared" ca="1" si="790"/>
        <v>#NAME?</v>
      </c>
      <c r="CG1618" s="31" t="e">
        <f t="shared" ca="1" si="791"/>
        <v>#NAME?</v>
      </c>
      <c r="CH1618" s="31" t="e">
        <f t="shared" ca="1" si="792"/>
        <v>#NAME?</v>
      </c>
      <c r="CI1618" s="31" t="e">
        <f t="shared" ca="1" si="793"/>
        <v>#NAME?</v>
      </c>
    </row>
    <row r="1619" spans="1:87" s="31" customFormat="1" ht="30" hidden="1" x14ac:dyDescent="0.25">
      <c r="A1619" s="9" t="s">
        <v>5886</v>
      </c>
      <c r="B1619" s="31" t="s">
        <v>5564</v>
      </c>
      <c r="C1619" s="31" t="s">
        <v>5565</v>
      </c>
      <c r="E1619" s="14" t="s">
        <v>4173</v>
      </c>
      <c r="F1619" s="14" t="s">
        <v>5885</v>
      </c>
      <c r="G1619" s="31" t="str">
        <f t="shared" si="770"/>
        <v>Сигнал</v>
      </c>
      <c r="H1619" s="31" t="s">
        <v>4176</v>
      </c>
      <c r="J1619" s="31" t="str">
        <f t="shared" si="765"/>
        <v>DCS_DI_01</v>
      </c>
      <c r="K1619" s="14"/>
      <c r="M1619" s="31" t="s">
        <v>4236</v>
      </c>
      <c r="N1619" s="31" t="s">
        <v>100</v>
      </c>
      <c r="O1619" s="31" t="s">
        <v>145</v>
      </c>
      <c r="P1619" s="31" t="s">
        <v>1686</v>
      </c>
      <c r="Q1619" s="31" t="s">
        <v>4237</v>
      </c>
      <c r="R1619" s="31">
        <v>5</v>
      </c>
      <c r="S1619" s="31">
        <v>6</v>
      </c>
      <c r="T1619" s="31" t="s">
        <v>62</v>
      </c>
      <c r="U1619" s="31" t="str">
        <f t="shared" si="794"/>
        <v>12</v>
      </c>
      <c r="V1619" s="14" t="str">
        <f t="shared" si="766"/>
        <v>AVK 2,5 A, AVK 2,5 A</v>
      </c>
      <c r="W1619" s="31" t="str">
        <f t="shared" si="771"/>
        <v/>
      </c>
      <c r="X1619" s="14" t="str">
        <f t="shared" si="772"/>
        <v/>
      </c>
      <c r="Y1619" s="31" t="str">
        <f t="shared" si="773"/>
        <v>O1011201</v>
      </c>
      <c r="Z1619" s="31" t="str">
        <f t="shared" si="774"/>
        <v>TUA711-DIR32</v>
      </c>
      <c r="AA1619" s="14" t="str">
        <f t="shared" si="775"/>
        <v>17-SC-DCS-002/O1011201/ 17-MC-DCS-007</v>
      </c>
      <c r="AB1619" s="31" t="s">
        <v>64</v>
      </c>
      <c r="AC1619" s="31" t="s">
        <v>54</v>
      </c>
      <c r="AD1619" s="31" t="s">
        <v>125</v>
      </c>
      <c r="AE1619" s="31">
        <v>1</v>
      </c>
      <c r="AF1619" s="31" t="s">
        <v>1254</v>
      </c>
      <c r="AG1619" s="31" t="s">
        <v>4230</v>
      </c>
      <c r="AH1619" s="31">
        <v>2</v>
      </c>
      <c r="AI1619" s="31">
        <v>6</v>
      </c>
      <c r="AJ1619" s="31" t="s">
        <v>57</v>
      </c>
      <c r="AK1619" s="31">
        <f t="shared" si="767"/>
        <v>32</v>
      </c>
      <c r="AL1619" s="31" t="s">
        <v>62</v>
      </c>
      <c r="AO1619" s="31" t="s">
        <v>63</v>
      </c>
      <c r="AP1619" s="31" t="s">
        <v>5890</v>
      </c>
      <c r="AQ1619" s="14" t="s">
        <v>5888</v>
      </c>
      <c r="AR1619" s="31" t="s">
        <v>5719</v>
      </c>
      <c r="AS1619" s="31" t="s">
        <v>5722</v>
      </c>
      <c r="AT1619" s="14" t="s">
        <v>5724</v>
      </c>
      <c r="BK1619" s="14" t="str">
        <f t="shared" si="776"/>
        <v/>
      </c>
      <c r="BL1619" s="14" t="str">
        <f t="shared" si="777"/>
        <v/>
      </c>
      <c r="BM1619" s="14" t="str">
        <f t="shared" si="778"/>
        <v/>
      </c>
      <c r="BN1619" s="14"/>
      <c r="BO1619" s="14" t="str">
        <f t="shared" si="768"/>
        <v/>
      </c>
      <c r="BP1619" s="14" t="str">
        <f t="shared" si="769"/>
        <v/>
      </c>
      <c r="BQ1619" s="14"/>
      <c r="BR1619" s="14" t="str">
        <f t="shared" si="779"/>
        <v>TS-G-15:5/
O1011201:6A</v>
      </c>
      <c r="BS1619" s="14" t="str">
        <f t="shared" si="780"/>
        <v>TS-G-15:6/
O1011201:6B</v>
      </c>
      <c r="BW1619" s="31" t="str">
        <f t="shared" si="781"/>
        <v/>
      </c>
      <c r="BX1619" s="31" t="str">
        <f t="shared" si="782"/>
        <v/>
      </c>
      <c r="BY1619" s="31" t="str">
        <f t="shared" si="783"/>
        <v/>
      </c>
      <c r="BZ1619" s="31" t="str">
        <f t="shared" si="784"/>
        <v/>
      </c>
      <c r="CA1619" s="31" t="str">
        <f t="shared" si="785"/>
        <v/>
      </c>
      <c r="CB1619" s="31" t="str">
        <f t="shared" si="786"/>
        <v/>
      </c>
      <c r="CC1619" s="31" t="str">
        <f t="shared" si="787"/>
        <v/>
      </c>
      <c r="CD1619" s="31" t="str">
        <f t="shared" si="788"/>
        <v>6A</v>
      </c>
      <c r="CE1619" s="31" t="e">
        <f t="shared" ca="1" si="789"/>
        <v>#NAME?</v>
      </c>
      <c r="CF1619" s="31" t="e">
        <f t="shared" ca="1" si="790"/>
        <v>#NAME?</v>
      </c>
      <c r="CG1619" s="31" t="e">
        <f t="shared" ca="1" si="791"/>
        <v>#NAME?</v>
      </c>
      <c r="CH1619" s="31" t="e">
        <f t="shared" ca="1" si="792"/>
        <v>#NAME?</v>
      </c>
      <c r="CI1619" s="31" t="e">
        <f t="shared" ca="1" si="793"/>
        <v>#NAME?</v>
      </c>
    </row>
    <row r="1620" spans="1:87" s="31" customFormat="1" ht="30" hidden="1" x14ac:dyDescent="0.25">
      <c r="A1620" s="9" t="s">
        <v>5886</v>
      </c>
      <c r="B1620" s="31" t="s">
        <v>5566</v>
      </c>
      <c r="C1620" s="31" t="s">
        <v>5567</v>
      </c>
      <c r="E1620" s="14" t="s">
        <v>4173</v>
      </c>
      <c r="F1620" s="14" t="s">
        <v>5885</v>
      </c>
      <c r="G1620" s="31" t="str">
        <f t="shared" si="770"/>
        <v>Сигнал</v>
      </c>
      <c r="H1620" s="31" t="s">
        <v>4176</v>
      </c>
      <c r="J1620" s="31" t="str">
        <f t="shared" si="765"/>
        <v>DCS_DI_01</v>
      </c>
      <c r="K1620" s="14"/>
      <c r="M1620" s="31" t="s">
        <v>4241</v>
      </c>
      <c r="N1620" s="31" t="s">
        <v>100</v>
      </c>
      <c r="O1620" s="31" t="s">
        <v>58</v>
      </c>
      <c r="P1620" s="31" t="s">
        <v>1686</v>
      </c>
      <c r="Q1620" s="31" t="s">
        <v>4242</v>
      </c>
      <c r="R1620" s="31">
        <v>1</v>
      </c>
      <c r="S1620" s="31">
        <v>2</v>
      </c>
      <c r="T1620" s="31" t="s">
        <v>62</v>
      </c>
      <c r="U1620" s="31" t="str">
        <f t="shared" si="794"/>
        <v>12</v>
      </c>
      <c r="V1620" s="14" t="str">
        <f t="shared" si="766"/>
        <v>AVK 2,5 A, AVK 2,5 A</v>
      </c>
      <c r="W1620" s="31" t="str">
        <f t="shared" si="771"/>
        <v/>
      </c>
      <c r="X1620" s="14" t="str">
        <f t="shared" si="772"/>
        <v/>
      </c>
      <c r="Y1620" s="31" t="str">
        <f t="shared" si="773"/>
        <v>O1011201</v>
      </c>
      <c r="Z1620" s="31" t="str">
        <f t="shared" si="774"/>
        <v>TUA711-DIR32</v>
      </c>
      <c r="AA1620" s="14" t="str">
        <f t="shared" si="775"/>
        <v>17-SC-DCS-002/O1011201/ 17-MC-DCS-007</v>
      </c>
      <c r="AB1620" s="31" t="s">
        <v>64</v>
      </c>
      <c r="AC1620" s="31" t="s">
        <v>54</v>
      </c>
      <c r="AD1620" s="31" t="s">
        <v>125</v>
      </c>
      <c r="AE1620" s="31">
        <v>1</v>
      </c>
      <c r="AF1620" s="31" t="s">
        <v>1254</v>
      </c>
      <c r="AG1620" s="31" t="s">
        <v>4230</v>
      </c>
      <c r="AH1620" s="31">
        <v>2</v>
      </c>
      <c r="AI1620" s="31">
        <v>7</v>
      </c>
      <c r="AJ1620" s="31" t="s">
        <v>57</v>
      </c>
      <c r="AK1620" s="31">
        <f t="shared" si="767"/>
        <v>32</v>
      </c>
      <c r="AL1620" s="31" t="s">
        <v>62</v>
      </c>
      <c r="AO1620" s="31" t="s">
        <v>63</v>
      </c>
      <c r="AP1620" s="31" t="s">
        <v>5891</v>
      </c>
      <c r="AQ1620" s="14" t="s">
        <v>5892</v>
      </c>
      <c r="AR1620" s="31" t="s">
        <v>5719</v>
      </c>
      <c r="AS1620" s="31" t="s">
        <v>5722</v>
      </c>
      <c r="AT1620" s="14" t="s">
        <v>5724</v>
      </c>
      <c r="BK1620" s="14" t="str">
        <f t="shared" si="776"/>
        <v/>
      </c>
      <c r="BL1620" s="14" t="str">
        <f t="shared" si="777"/>
        <v/>
      </c>
      <c r="BM1620" s="14" t="str">
        <f t="shared" si="778"/>
        <v/>
      </c>
      <c r="BN1620" s="14"/>
      <c r="BO1620" s="14" t="str">
        <f t="shared" si="768"/>
        <v/>
      </c>
      <c r="BP1620" s="14" t="str">
        <f t="shared" si="769"/>
        <v/>
      </c>
      <c r="BQ1620" s="14"/>
      <c r="BR1620" s="14" t="str">
        <f t="shared" si="779"/>
        <v>TS-G-16:1/
O1011201:7A</v>
      </c>
      <c r="BS1620" s="14" t="str">
        <f t="shared" si="780"/>
        <v>TS-G-16:2/
O1011201:7B</v>
      </c>
      <c r="BW1620" s="31" t="str">
        <f t="shared" si="781"/>
        <v/>
      </c>
      <c r="BX1620" s="31" t="str">
        <f t="shared" si="782"/>
        <v/>
      </c>
      <c r="BY1620" s="31" t="str">
        <f t="shared" si="783"/>
        <v/>
      </c>
      <c r="BZ1620" s="31" t="str">
        <f t="shared" si="784"/>
        <v/>
      </c>
      <c r="CA1620" s="31" t="str">
        <f t="shared" si="785"/>
        <v/>
      </c>
      <c r="CB1620" s="31" t="str">
        <f t="shared" si="786"/>
        <v/>
      </c>
      <c r="CC1620" s="31" t="str">
        <f t="shared" si="787"/>
        <v/>
      </c>
      <c r="CD1620" s="31" t="str">
        <f t="shared" si="788"/>
        <v>7A</v>
      </c>
      <c r="CE1620" s="31" t="e">
        <f t="shared" ca="1" si="789"/>
        <v>#NAME?</v>
      </c>
      <c r="CF1620" s="31" t="e">
        <f t="shared" ca="1" si="790"/>
        <v>#NAME?</v>
      </c>
      <c r="CG1620" s="31" t="e">
        <f t="shared" ca="1" si="791"/>
        <v>#NAME?</v>
      </c>
      <c r="CH1620" s="31" t="e">
        <f t="shared" ca="1" si="792"/>
        <v>#NAME?</v>
      </c>
      <c r="CI1620" s="31" t="e">
        <f t="shared" ca="1" si="793"/>
        <v>#NAME?</v>
      </c>
    </row>
    <row r="1621" spans="1:87" s="31" customFormat="1" ht="30" hidden="1" x14ac:dyDescent="0.25">
      <c r="A1621" s="9" t="s">
        <v>5886</v>
      </c>
      <c r="B1621" s="31" t="s">
        <v>5568</v>
      </c>
      <c r="C1621" s="31" t="s">
        <v>5569</v>
      </c>
      <c r="E1621" s="14" t="s">
        <v>4173</v>
      </c>
      <c r="F1621" s="14" t="s">
        <v>5885</v>
      </c>
      <c r="G1621" s="31" t="str">
        <f t="shared" si="770"/>
        <v>Сигнал</v>
      </c>
      <c r="H1621" s="31" t="s">
        <v>4176</v>
      </c>
      <c r="J1621" s="31" t="str">
        <f t="shared" si="765"/>
        <v>DCS_DI_01</v>
      </c>
      <c r="K1621" s="14"/>
      <c r="M1621" s="31" t="s">
        <v>4241</v>
      </c>
      <c r="N1621" s="31" t="s">
        <v>100</v>
      </c>
      <c r="O1621" s="31" t="s">
        <v>103</v>
      </c>
      <c r="P1621" s="31" t="s">
        <v>1686</v>
      </c>
      <c r="Q1621" s="31" t="s">
        <v>4242</v>
      </c>
      <c r="R1621" s="31">
        <v>3</v>
      </c>
      <c r="S1621" s="31">
        <v>4</v>
      </c>
      <c r="T1621" s="31" t="s">
        <v>62</v>
      </c>
      <c r="U1621" s="31" t="str">
        <f t="shared" si="794"/>
        <v>12</v>
      </c>
      <c r="V1621" s="14" t="str">
        <f t="shared" si="766"/>
        <v>AVK 2,5 A, AVK 2,5 A</v>
      </c>
      <c r="W1621" s="31" t="str">
        <f t="shared" si="771"/>
        <v/>
      </c>
      <c r="X1621" s="14" t="str">
        <f t="shared" si="772"/>
        <v/>
      </c>
      <c r="Y1621" s="31" t="str">
        <f t="shared" si="773"/>
        <v>O1011201</v>
      </c>
      <c r="Z1621" s="31" t="str">
        <f t="shared" si="774"/>
        <v>TUA711-DIR32</v>
      </c>
      <c r="AA1621" s="14" t="str">
        <f t="shared" si="775"/>
        <v>17-SC-DCS-002/O1011201/ 17-MC-DCS-007</v>
      </c>
      <c r="AB1621" s="31" t="s">
        <v>64</v>
      </c>
      <c r="AC1621" s="31" t="s">
        <v>54</v>
      </c>
      <c r="AD1621" s="31" t="s">
        <v>125</v>
      </c>
      <c r="AE1621" s="31">
        <v>1</v>
      </c>
      <c r="AF1621" s="31" t="s">
        <v>1254</v>
      </c>
      <c r="AG1621" s="31" t="s">
        <v>4230</v>
      </c>
      <c r="AH1621" s="31">
        <v>2</v>
      </c>
      <c r="AI1621" s="31">
        <v>8</v>
      </c>
      <c r="AJ1621" s="31" t="s">
        <v>57</v>
      </c>
      <c r="AK1621" s="31">
        <f t="shared" si="767"/>
        <v>32</v>
      </c>
      <c r="AL1621" s="31" t="s">
        <v>62</v>
      </c>
      <c r="AO1621" s="31" t="s">
        <v>63</v>
      </c>
      <c r="AP1621" s="31" t="s">
        <v>5893</v>
      </c>
      <c r="AQ1621" s="14" t="s">
        <v>5892</v>
      </c>
      <c r="AR1621" s="31" t="s">
        <v>5719</v>
      </c>
      <c r="AS1621" s="31" t="s">
        <v>5722</v>
      </c>
      <c r="AT1621" s="14" t="s">
        <v>5724</v>
      </c>
      <c r="BK1621" s="14" t="str">
        <f t="shared" si="776"/>
        <v/>
      </c>
      <c r="BL1621" s="14" t="str">
        <f t="shared" si="777"/>
        <v/>
      </c>
      <c r="BM1621" s="14" t="str">
        <f t="shared" si="778"/>
        <v/>
      </c>
      <c r="BN1621" s="14"/>
      <c r="BO1621" s="14" t="str">
        <f t="shared" si="768"/>
        <v/>
      </c>
      <c r="BP1621" s="14" t="str">
        <f t="shared" si="769"/>
        <v/>
      </c>
      <c r="BQ1621" s="14"/>
      <c r="BR1621" s="14" t="str">
        <f t="shared" si="779"/>
        <v>TS-G-16:3/
O1011201:8A</v>
      </c>
      <c r="BS1621" s="14" t="str">
        <f t="shared" si="780"/>
        <v>TS-G-16:4/
O1011201:8B</v>
      </c>
      <c r="BW1621" s="31" t="str">
        <f t="shared" si="781"/>
        <v/>
      </c>
      <c r="BX1621" s="31" t="str">
        <f t="shared" si="782"/>
        <v/>
      </c>
      <c r="BY1621" s="31" t="str">
        <f t="shared" si="783"/>
        <v/>
      </c>
      <c r="BZ1621" s="31" t="str">
        <f t="shared" si="784"/>
        <v/>
      </c>
      <c r="CA1621" s="31" t="str">
        <f t="shared" si="785"/>
        <v/>
      </c>
      <c r="CB1621" s="31" t="str">
        <f t="shared" si="786"/>
        <v/>
      </c>
      <c r="CC1621" s="31" t="str">
        <f t="shared" si="787"/>
        <v/>
      </c>
      <c r="CD1621" s="31" t="str">
        <f t="shared" si="788"/>
        <v>8A</v>
      </c>
      <c r="CE1621" s="31" t="e">
        <f t="shared" ca="1" si="789"/>
        <v>#NAME?</v>
      </c>
      <c r="CF1621" s="31" t="e">
        <f t="shared" ca="1" si="790"/>
        <v>#NAME?</v>
      </c>
      <c r="CG1621" s="31" t="e">
        <f t="shared" ca="1" si="791"/>
        <v>#NAME?</v>
      </c>
      <c r="CH1621" s="31" t="e">
        <f t="shared" ca="1" si="792"/>
        <v>#NAME?</v>
      </c>
      <c r="CI1621" s="31" t="e">
        <f t="shared" ca="1" si="793"/>
        <v>#NAME?</v>
      </c>
    </row>
    <row r="1622" spans="1:87" s="31" customFormat="1" ht="30" hidden="1" x14ac:dyDescent="0.25">
      <c r="A1622" s="9" t="s">
        <v>5886</v>
      </c>
      <c r="B1622" s="31" t="s">
        <v>5570</v>
      </c>
      <c r="C1622" s="31" t="s">
        <v>5571</v>
      </c>
      <c r="E1622" s="14" t="s">
        <v>4173</v>
      </c>
      <c r="F1622" s="14" t="s">
        <v>5885</v>
      </c>
      <c r="G1622" s="31" t="str">
        <f t="shared" si="770"/>
        <v>Сигнал</v>
      </c>
      <c r="H1622" s="31" t="s">
        <v>4176</v>
      </c>
      <c r="J1622" s="31" t="str">
        <f t="shared" si="765"/>
        <v>DCS_DI_01</v>
      </c>
      <c r="K1622" s="14"/>
      <c r="M1622" s="31" t="s">
        <v>4241</v>
      </c>
      <c r="N1622" s="31" t="s">
        <v>100</v>
      </c>
      <c r="O1622" s="31" t="s">
        <v>145</v>
      </c>
      <c r="P1622" s="31" t="s">
        <v>1686</v>
      </c>
      <c r="Q1622" s="31" t="s">
        <v>4242</v>
      </c>
      <c r="R1622" s="31">
        <v>5</v>
      </c>
      <c r="S1622" s="31">
        <v>6</v>
      </c>
      <c r="T1622" s="31" t="s">
        <v>62</v>
      </c>
      <c r="U1622" s="31" t="str">
        <f t="shared" si="794"/>
        <v>12</v>
      </c>
      <c r="V1622" s="14" t="str">
        <f t="shared" si="766"/>
        <v>AVK 2,5 A, AVK 2,5 A</v>
      </c>
      <c r="W1622" s="31" t="str">
        <f t="shared" si="771"/>
        <v/>
      </c>
      <c r="X1622" s="14" t="str">
        <f t="shared" si="772"/>
        <v/>
      </c>
      <c r="Y1622" s="31" t="str">
        <f t="shared" si="773"/>
        <v>O1011201</v>
      </c>
      <c r="Z1622" s="31" t="str">
        <f t="shared" si="774"/>
        <v>TUA711-DIR32</v>
      </c>
      <c r="AA1622" s="14" t="str">
        <f t="shared" si="775"/>
        <v>17-SC-DCS-002/O1011201/ 17-MC-DCS-007</v>
      </c>
      <c r="AB1622" s="31" t="s">
        <v>64</v>
      </c>
      <c r="AC1622" s="31" t="s">
        <v>54</v>
      </c>
      <c r="AD1622" s="31" t="s">
        <v>125</v>
      </c>
      <c r="AE1622" s="31">
        <v>1</v>
      </c>
      <c r="AF1622" s="31" t="s">
        <v>1254</v>
      </c>
      <c r="AG1622" s="31" t="s">
        <v>4230</v>
      </c>
      <c r="AH1622" s="31">
        <v>2</v>
      </c>
      <c r="AI1622" s="31">
        <v>9</v>
      </c>
      <c r="AJ1622" s="31" t="s">
        <v>57</v>
      </c>
      <c r="AK1622" s="31">
        <f t="shared" si="767"/>
        <v>32</v>
      </c>
      <c r="AL1622" s="31" t="s">
        <v>62</v>
      </c>
      <c r="AO1622" s="31" t="s">
        <v>63</v>
      </c>
      <c r="AP1622" s="31" t="s">
        <v>5894</v>
      </c>
      <c r="AQ1622" s="14" t="s">
        <v>5892</v>
      </c>
      <c r="AR1622" s="31" t="s">
        <v>5719</v>
      </c>
      <c r="AS1622" s="31" t="s">
        <v>5722</v>
      </c>
      <c r="AT1622" s="14" t="s">
        <v>5724</v>
      </c>
      <c r="BK1622" s="14" t="str">
        <f t="shared" si="776"/>
        <v/>
      </c>
      <c r="BL1622" s="14" t="str">
        <f t="shared" si="777"/>
        <v/>
      </c>
      <c r="BM1622" s="14" t="str">
        <f t="shared" si="778"/>
        <v/>
      </c>
      <c r="BN1622" s="14"/>
      <c r="BO1622" s="14" t="str">
        <f t="shared" si="768"/>
        <v/>
      </c>
      <c r="BP1622" s="14" t="str">
        <f t="shared" si="769"/>
        <v/>
      </c>
      <c r="BQ1622" s="14"/>
      <c r="BR1622" s="14" t="str">
        <f t="shared" si="779"/>
        <v>TS-G-16:5/
O1011201:9A</v>
      </c>
      <c r="BS1622" s="14" t="str">
        <f t="shared" si="780"/>
        <v>TS-G-16:6/
O1011201:9B</v>
      </c>
      <c r="BW1622" s="31" t="str">
        <f t="shared" si="781"/>
        <v/>
      </c>
      <c r="BX1622" s="31" t="str">
        <f t="shared" si="782"/>
        <v/>
      </c>
      <c r="BY1622" s="31" t="str">
        <f t="shared" si="783"/>
        <v/>
      </c>
      <c r="BZ1622" s="31" t="str">
        <f t="shared" si="784"/>
        <v/>
      </c>
      <c r="CA1622" s="31" t="str">
        <f t="shared" si="785"/>
        <v/>
      </c>
      <c r="CB1622" s="31" t="str">
        <f t="shared" si="786"/>
        <v/>
      </c>
      <c r="CC1622" s="31" t="str">
        <f t="shared" si="787"/>
        <v/>
      </c>
      <c r="CD1622" s="31" t="str">
        <f t="shared" si="788"/>
        <v>9A</v>
      </c>
      <c r="CE1622" s="31" t="e">
        <f t="shared" ca="1" si="789"/>
        <v>#NAME?</v>
      </c>
      <c r="CF1622" s="31" t="e">
        <f t="shared" ca="1" si="790"/>
        <v>#NAME?</v>
      </c>
      <c r="CG1622" s="31" t="e">
        <f t="shared" ca="1" si="791"/>
        <v>#NAME?</v>
      </c>
      <c r="CH1622" s="31" t="e">
        <f t="shared" ca="1" si="792"/>
        <v>#NAME?</v>
      </c>
      <c r="CI1622" s="31" t="e">
        <f t="shared" ca="1" si="793"/>
        <v>#NAME?</v>
      </c>
    </row>
    <row r="1623" spans="1:87" s="31" customFormat="1" ht="30" hidden="1" x14ac:dyDescent="0.25">
      <c r="A1623" s="9" t="s">
        <v>5513</v>
      </c>
      <c r="B1623" s="31" t="s">
        <v>5572</v>
      </c>
      <c r="C1623" s="31" t="s">
        <v>5573</v>
      </c>
      <c r="E1623" s="14" t="s">
        <v>4173</v>
      </c>
      <c r="F1623" s="31" t="s">
        <v>5607</v>
      </c>
      <c r="G1623" s="31" t="str">
        <f t="shared" si="770"/>
        <v>Сигнал</v>
      </c>
      <c r="H1623" s="31" t="s">
        <v>4176</v>
      </c>
      <c r="J1623" s="31" t="str">
        <f t="shared" si="765"/>
        <v>DCS_DI_01</v>
      </c>
      <c r="K1623" s="14"/>
      <c r="M1623" s="31" t="s">
        <v>4271</v>
      </c>
      <c r="N1623" s="31" t="s">
        <v>100</v>
      </c>
      <c r="O1623" s="31" t="s">
        <v>58</v>
      </c>
      <c r="P1623" s="31" t="s">
        <v>1686</v>
      </c>
      <c r="Q1623" s="31" t="s">
        <v>4272</v>
      </c>
      <c r="R1623" s="31">
        <v>1</v>
      </c>
      <c r="S1623" s="31">
        <v>2</v>
      </c>
      <c r="T1623" s="31" t="s">
        <v>62</v>
      </c>
      <c r="U1623" s="31" t="str">
        <f t="shared" si="794"/>
        <v>12</v>
      </c>
      <c r="V1623" s="14" t="str">
        <f t="shared" si="766"/>
        <v>AVK 2,5 A, AVK 2,5 A</v>
      </c>
      <c r="W1623" s="31" t="str">
        <f t="shared" si="771"/>
        <v/>
      </c>
      <c r="X1623" s="14" t="str">
        <f t="shared" si="772"/>
        <v/>
      </c>
      <c r="Y1623" s="31" t="str">
        <f t="shared" si="773"/>
        <v>O1011201</v>
      </c>
      <c r="Z1623" s="31" t="str">
        <f t="shared" si="774"/>
        <v>TUA711-DIR32</v>
      </c>
      <c r="AA1623" s="14" t="str">
        <f t="shared" si="775"/>
        <v>17-SC-DCS-002/O1011201/ 17-MC-DCS-007</v>
      </c>
      <c r="AB1623" s="31" t="s">
        <v>64</v>
      </c>
      <c r="AC1623" s="31" t="s">
        <v>54</v>
      </c>
      <c r="AD1623" s="31" t="s">
        <v>125</v>
      </c>
      <c r="AE1623" s="31">
        <v>1</v>
      </c>
      <c r="AF1623" s="31" t="s">
        <v>1254</v>
      </c>
      <c r="AG1623" s="31" t="s">
        <v>4230</v>
      </c>
      <c r="AH1623" s="31">
        <v>2</v>
      </c>
      <c r="AI1623" s="31">
        <v>24</v>
      </c>
      <c r="AJ1623" s="31" t="s">
        <v>57</v>
      </c>
      <c r="AK1623" s="31">
        <f t="shared" si="767"/>
        <v>32</v>
      </c>
      <c r="AL1623" s="31" t="s">
        <v>62</v>
      </c>
      <c r="AO1623" s="31" t="s">
        <v>63</v>
      </c>
      <c r="AP1623" s="31" t="s">
        <v>4270</v>
      </c>
      <c r="AQ1623" s="14" t="s">
        <v>4269</v>
      </c>
      <c r="AR1623" s="31" t="s">
        <v>5719</v>
      </c>
      <c r="AS1623" s="31" t="s">
        <v>5722</v>
      </c>
      <c r="AT1623" s="14" t="s">
        <v>5724</v>
      </c>
      <c r="BK1623" s="14" t="str">
        <f t="shared" si="776"/>
        <v/>
      </c>
      <c r="BL1623" s="14" t="str">
        <f t="shared" si="777"/>
        <v/>
      </c>
      <c r="BM1623" s="14" t="str">
        <f t="shared" si="778"/>
        <v/>
      </c>
      <c r="BN1623" s="14"/>
      <c r="BO1623" s="14" t="str">
        <f t="shared" si="768"/>
        <v/>
      </c>
      <c r="BP1623" s="14" t="str">
        <f t="shared" si="769"/>
        <v/>
      </c>
      <c r="BQ1623" s="14"/>
      <c r="BR1623" s="14" t="str">
        <f t="shared" si="779"/>
        <v>TS-G-19:1/
O1011201:24A</v>
      </c>
      <c r="BS1623" s="14" t="str">
        <f t="shared" si="780"/>
        <v>TS-G-19:2/
O1011201:24B</v>
      </c>
      <c r="BW1623" s="31" t="str">
        <f t="shared" si="781"/>
        <v/>
      </c>
      <c r="BX1623" s="31" t="str">
        <f t="shared" si="782"/>
        <v/>
      </c>
      <c r="BY1623" s="31" t="str">
        <f t="shared" si="783"/>
        <v/>
      </c>
      <c r="BZ1623" s="31" t="str">
        <f t="shared" si="784"/>
        <v/>
      </c>
      <c r="CA1623" s="31" t="str">
        <f t="shared" si="785"/>
        <v/>
      </c>
      <c r="CB1623" s="31" t="str">
        <f t="shared" si="786"/>
        <v/>
      </c>
      <c r="CC1623" s="31" t="str">
        <f t="shared" si="787"/>
        <v/>
      </c>
      <c r="CD1623" s="31" t="str">
        <f t="shared" si="788"/>
        <v>24A</v>
      </c>
      <c r="CE1623" s="31" t="e">
        <f t="shared" ca="1" si="789"/>
        <v>#NAME?</v>
      </c>
      <c r="CF1623" s="31" t="e">
        <f t="shared" ca="1" si="790"/>
        <v>#NAME?</v>
      </c>
      <c r="CG1623" s="31" t="e">
        <f t="shared" ca="1" si="791"/>
        <v>#NAME?</v>
      </c>
      <c r="CH1623" s="31" t="e">
        <f t="shared" ca="1" si="792"/>
        <v>#NAME?</v>
      </c>
      <c r="CI1623" s="31" t="e">
        <f t="shared" ca="1" si="793"/>
        <v>#NAME?</v>
      </c>
    </row>
    <row r="1624" spans="1:87" s="31" customFormat="1" ht="30" hidden="1" x14ac:dyDescent="0.25">
      <c r="A1624" s="9" t="s">
        <v>5513</v>
      </c>
      <c r="B1624" s="31" t="s">
        <v>5574</v>
      </c>
      <c r="C1624" s="31" t="s">
        <v>5575</v>
      </c>
      <c r="E1624" s="14" t="s">
        <v>4173</v>
      </c>
      <c r="F1624" s="31" t="s">
        <v>5607</v>
      </c>
      <c r="G1624" s="31" t="str">
        <f t="shared" si="770"/>
        <v>Сигнал</v>
      </c>
      <c r="H1624" s="31" t="s">
        <v>4176</v>
      </c>
      <c r="J1624" s="31" t="str">
        <f t="shared" si="765"/>
        <v>DCS_DI_01</v>
      </c>
      <c r="K1624" s="14"/>
      <c r="M1624" s="31" t="s">
        <v>4271</v>
      </c>
      <c r="N1624" s="31" t="s">
        <v>100</v>
      </c>
      <c r="O1624" s="31" t="s">
        <v>103</v>
      </c>
      <c r="P1624" s="31" t="s">
        <v>1686</v>
      </c>
      <c r="Q1624" s="31" t="s">
        <v>4272</v>
      </c>
      <c r="R1624" s="31">
        <v>3</v>
      </c>
      <c r="S1624" s="31">
        <v>4</v>
      </c>
      <c r="T1624" s="31" t="s">
        <v>62</v>
      </c>
      <c r="U1624" s="31" t="str">
        <f t="shared" si="794"/>
        <v>12</v>
      </c>
      <c r="V1624" s="14" t="str">
        <f t="shared" si="766"/>
        <v>AVK 2,5 A, AVK 2,5 A</v>
      </c>
      <c r="W1624" s="31" t="str">
        <f t="shared" si="771"/>
        <v/>
      </c>
      <c r="X1624" s="14" t="str">
        <f t="shared" si="772"/>
        <v/>
      </c>
      <c r="Y1624" s="31" t="str">
        <f t="shared" si="773"/>
        <v>O1011201</v>
      </c>
      <c r="Z1624" s="31" t="str">
        <f t="shared" si="774"/>
        <v>TUA711-DIR32</v>
      </c>
      <c r="AA1624" s="14" t="str">
        <f t="shared" si="775"/>
        <v>17-SC-DCS-002/O1011201/ 17-MC-DCS-007</v>
      </c>
      <c r="AB1624" s="31" t="s">
        <v>64</v>
      </c>
      <c r="AC1624" s="31" t="s">
        <v>54</v>
      </c>
      <c r="AD1624" s="31" t="s">
        <v>125</v>
      </c>
      <c r="AE1624" s="31">
        <v>1</v>
      </c>
      <c r="AF1624" s="31" t="s">
        <v>1254</v>
      </c>
      <c r="AG1624" s="31" t="s">
        <v>4230</v>
      </c>
      <c r="AH1624" s="31">
        <v>2</v>
      </c>
      <c r="AI1624" s="31">
        <v>25</v>
      </c>
      <c r="AJ1624" s="31" t="s">
        <v>57</v>
      </c>
      <c r="AK1624" s="31">
        <f t="shared" si="767"/>
        <v>32</v>
      </c>
      <c r="AL1624" s="31" t="s">
        <v>62</v>
      </c>
      <c r="AO1624" s="31" t="s">
        <v>63</v>
      </c>
      <c r="AP1624" s="31" t="s">
        <v>4273</v>
      </c>
      <c r="AQ1624" s="14" t="s">
        <v>4269</v>
      </c>
      <c r="AR1624" s="31" t="s">
        <v>5719</v>
      </c>
      <c r="AS1624" s="31" t="s">
        <v>5722</v>
      </c>
      <c r="AT1624" s="14" t="s">
        <v>5724</v>
      </c>
      <c r="BK1624" s="14" t="str">
        <f t="shared" si="776"/>
        <v/>
      </c>
      <c r="BL1624" s="14" t="str">
        <f t="shared" si="777"/>
        <v/>
      </c>
      <c r="BM1624" s="14" t="str">
        <f t="shared" si="778"/>
        <v/>
      </c>
      <c r="BN1624" s="14"/>
      <c r="BO1624" s="14" t="str">
        <f t="shared" si="768"/>
        <v/>
      </c>
      <c r="BP1624" s="14" t="str">
        <f t="shared" si="769"/>
        <v/>
      </c>
      <c r="BQ1624" s="14"/>
      <c r="BR1624" s="14" t="str">
        <f t="shared" si="779"/>
        <v>TS-G-19:3/
O1011201:25A</v>
      </c>
      <c r="BS1624" s="14" t="str">
        <f t="shared" si="780"/>
        <v>TS-G-19:4/
O1011201:25B</v>
      </c>
      <c r="BW1624" s="31" t="str">
        <f t="shared" si="781"/>
        <v/>
      </c>
      <c r="BX1624" s="31" t="str">
        <f t="shared" si="782"/>
        <v/>
      </c>
      <c r="BY1624" s="31" t="str">
        <f t="shared" si="783"/>
        <v/>
      </c>
      <c r="BZ1624" s="31" t="str">
        <f t="shared" si="784"/>
        <v/>
      </c>
      <c r="CA1624" s="31" t="str">
        <f t="shared" si="785"/>
        <v/>
      </c>
      <c r="CB1624" s="31" t="str">
        <f t="shared" si="786"/>
        <v/>
      </c>
      <c r="CC1624" s="31" t="str">
        <f t="shared" si="787"/>
        <v/>
      </c>
      <c r="CD1624" s="31" t="str">
        <f t="shared" si="788"/>
        <v>25A</v>
      </c>
      <c r="CE1624" s="31" t="e">
        <f t="shared" ca="1" si="789"/>
        <v>#NAME?</v>
      </c>
      <c r="CF1624" s="31" t="e">
        <f t="shared" ca="1" si="790"/>
        <v>#NAME?</v>
      </c>
      <c r="CG1624" s="31" t="e">
        <f t="shared" ca="1" si="791"/>
        <v>#NAME?</v>
      </c>
      <c r="CH1624" s="31" t="e">
        <f t="shared" ca="1" si="792"/>
        <v>#NAME?</v>
      </c>
      <c r="CI1624" s="31" t="e">
        <f t="shared" ca="1" si="793"/>
        <v>#NAME?</v>
      </c>
    </row>
    <row r="1625" spans="1:87" s="31" customFormat="1" ht="30" hidden="1" x14ac:dyDescent="0.25">
      <c r="A1625" s="9" t="s">
        <v>5513</v>
      </c>
      <c r="B1625" s="31" t="s">
        <v>5576</v>
      </c>
      <c r="C1625" s="31" t="s">
        <v>5577</v>
      </c>
      <c r="E1625" s="14" t="s">
        <v>4173</v>
      </c>
      <c r="F1625" s="31" t="s">
        <v>5607</v>
      </c>
      <c r="G1625" s="31" t="str">
        <f t="shared" si="770"/>
        <v>Сигнал</v>
      </c>
      <c r="H1625" s="31" t="s">
        <v>4176</v>
      </c>
      <c r="J1625" s="31" t="str">
        <f t="shared" si="765"/>
        <v>DCS_DI_01</v>
      </c>
      <c r="K1625" s="14"/>
      <c r="M1625" s="31" t="s">
        <v>4271</v>
      </c>
      <c r="N1625" s="31" t="s">
        <v>100</v>
      </c>
      <c r="O1625" s="31" t="s">
        <v>145</v>
      </c>
      <c r="P1625" s="31" t="s">
        <v>1686</v>
      </c>
      <c r="Q1625" s="31" t="s">
        <v>4272</v>
      </c>
      <c r="R1625" s="31">
        <v>5</v>
      </c>
      <c r="S1625" s="31">
        <v>6</v>
      </c>
      <c r="T1625" s="31" t="s">
        <v>62</v>
      </c>
      <c r="U1625" s="31" t="str">
        <f t="shared" si="794"/>
        <v>12</v>
      </c>
      <c r="V1625" s="14" t="str">
        <f t="shared" si="766"/>
        <v>AVK 2,5 A, AVK 2,5 A</v>
      </c>
      <c r="W1625" s="31" t="str">
        <f t="shared" si="771"/>
        <v/>
      </c>
      <c r="X1625" s="14" t="str">
        <f t="shared" si="772"/>
        <v/>
      </c>
      <c r="Y1625" s="31" t="str">
        <f t="shared" si="773"/>
        <v>O1011201</v>
      </c>
      <c r="Z1625" s="31" t="str">
        <f t="shared" si="774"/>
        <v>TUA711-DIR32</v>
      </c>
      <c r="AA1625" s="14" t="str">
        <f t="shared" si="775"/>
        <v>17-SC-DCS-002/O1011201/ 17-MC-DCS-007</v>
      </c>
      <c r="AB1625" s="31" t="s">
        <v>64</v>
      </c>
      <c r="AC1625" s="31" t="s">
        <v>54</v>
      </c>
      <c r="AD1625" s="31" t="s">
        <v>125</v>
      </c>
      <c r="AE1625" s="31">
        <v>1</v>
      </c>
      <c r="AF1625" s="31" t="s">
        <v>1254</v>
      </c>
      <c r="AG1625" s="31" t="s">
        <v>4230</v>
      </c>
      <c r="AH1625" s="31">
        <v>2</v>
      </c>
      <c r="AI1625" s="31">
        <v>26</v>
      </c>
      <c r="AJ1625" s="31" t="s">
        <v>57</v>
      </c>
      <c r="AK1625" s="31">
        <f t="shared" si="767"/>
        <v>32</v>
      </c>
      <c r="AL1625" s="31" t="s">
        <v>62</v>
      </c>
      <c r="AO1625" s="31" t="s">
        <v>63</v>
      </c>
      <c r="AP1625" s="31" t="s">
        <v>4274</v>
      </c>
      <c r="AQ1625" s="14" t="s">
        <v>4269</v>
      </c>
      <c r="AR1625" s="31" t="s">
        <v>5719</v>
      </c>
      <c r="AS1625" s="31" t="s">
        <v>5722</v>
      </c>
      <c r="AT1625" s="14" t="s">
        <v>5724</v>
      </c>
      <c r="BK1625" s="14" t="str">
        <f t="shared" si="776"/>
        <v/>
      </c>
      <c r="BL1625" s="14" t="str">
        <f t="shared" si="777"/>
        <v/>
      </c>
      <c r="BM1625" s="14" t="str">
        <f t="shared" si="778"/>
        <v/>
      </c>
      <c r="BN1625" s="14"/>
      <c r="BO1625" s="14" t="str">
        <f t="shared" si="768"/>
        <v/>
      </c>
      <c r="BP1625" s="14" t="str">
        <f t="shared" si="769"/>
        <v/>
      </c>
      <c r="BQ1625" s="14"/>
      <c r="BR1625" s="14" t="str">
        <f t="shared" si="779"/>
        <v>TS-G-19:5/
O1011201:26A</v>
      </c>
      <c r="BS1625" s="14" t="str">
        <f t="shared" si="780"/>
        <v>TS-G-19:6/
O1011201:26B</v>
      </c>
      <c r="BW1625" s="31" t="str">
        <f t="shared" si="781"/>
        <v/>
      </c>
      <c r="BX1625" s="31" t="str">
        <f t="shared" si="782"/>
        <v/>
      </c>
      <c r="BY1625" s="31" t="str">
        <f t="shared" si="783"/>
        <v/>
      </c>
      <c r="BZ1625" s="31" t="str">
        <f t="shared" si="784"/>
        <v/>
      </c>
      <c r="CA1625" s="31" t="str">
        <f t="shared" si="785"/>
        <v/>
      </c>
      <c r="CB1625" s="31" t="str">
        <f t="shared" si="786"/>
        <v/>
      </c>
      <c r="CC1625" s="31" t="str">
        <f t="shared" si="787"/>
        <v/>
      </c>
      <c r="CD1625" s="31" t="str">
        <f t="shared" si="788"/>
        <v>26A</v>
      </c>
      <c r="CE1625" s="31" t="e">
        <f t="shared" ca="1" si="789"/>
        <v>#NAME?</v>
      </c>
      <c r="CF1625" s="31" t="e">
        <f t="shared" ca="1" si="790"/>
        <v>#NAME?</v>
      </c>
      <c r="CG1625" s="31" t="e">
        <f t="shared" ca="1" si="791"/>
        <v>#NAME?</v>
      </c>
      <c r="CH1625" s="31" t="e">
        <f t="shared" ca="1" si="792"/>
        <v>#NAME?</v>
      </c>
      <c r="CI1625" s="31" t="e">
        <f t="shared" ca="1" si="793"/>
        <v>#NAME?</v>
      </c>
    </row>
    <row r="1626" spans="1:87" s="31" customFormat="1" ht="45" hidden="1" x14ac:dyDescent="0.25">
      <c r="A1626" s="9" t="s">
        <v>5513</v>
      </c>
      <c r="B1626" s="31" t="s">
        <v>5578</v>
      </c>
      <c r="C1626" s="31" t="s">
        <v>5579</v>
      </c>
      <c r="E1626" s="14" t="s">
        <v>4173</v>
      </c>
      <c r="F1626" s="14" t="s">
        <v>5608</v>
      </c>
      <c r="G1626" s="31" t="str">
        <f t="shared" si="770"/>
        <v>Сигнал</v>
      </c>
      <c r="H1626" s="31" t="s">
        <v>4176</v>
      </c>
      <c r="J1626" s="31" t="str">
        <f t="shared" si="765"/>
        <v>DCS_DI_01</v>
      </c>
      <c r="K1626" s="14"/>
      <c r="M1626" s="31" t="s">
        <v>5476</v>
      </c>
      <c r="N1626" s="31" t="s">
        <v>100</v>
      </c>
      <c r="O1626" s="31" t="s">
        <v>58</v>
      </c>
      <c r="P1626" s="31" t="s">
        <v>1686</v>
      </c>
      <c r="Q1626" s="31" t="s">
        <v>5481</v>
      </c>
      <c r="R1626" s="31">
        <v>1</v>
      </c>
      <c r="S1626" s="31">
        <v>2</v>
      </c>
      <c r="U1626" s="31" t="str">
        <f t="shared" si="794"/>
        <v>12</v>
      </c>
      <c r="V1626" s="14" t="str">
        <f t="shared" si="766"/>
        <v>AVK 2,5 A, AVK 2,5 A</v>
      </c>
      <c r="W1626" s="31" t="str">
        <f t="shared" si="771"/>
        <v/>
      </c>
      <c r="X1626" s="14" t="str">
        <f t="shared" si="772"/>
        <v/>
      </c>
      <c r="Y1626" s="31" t="str">
        <f t="shared" si="773"/>
        <v>O1011114</v>
      </c>
      <c r="Z1626" s="31" t="str">
        <f t="shared" si="774"/>
        <v>TUA711-DIR32</v>
      </c>
      <c r="AA1626" s="14" t="str">
        <f t="shared" si="775"/>
        <v>17-SC-DCS-002/O1011114/ 17-MC-DCS-007</v>
      </c>
      <c r="AB1626" s="31" t="s">
        <v>64</v>
      </c>
      <c r="AC1626" s="31" t="s">
        <v>54</v>
      </c>
      <c r="AD1626" s="31" t="s">
        <v>125</v>
      </c>
      <c r="AE1626" s="31">
        <v>1</v>
      </c>
      <c r="AF1626" s="31" t="s">
        <v>55</v>
      </c>
      <c r="AG1626" s="31" t="s">
        <v>1723</v>
      </c>
      <c r="AH1626" s="31">
        <v>15</v>
      </c>
      <c r="AI1626" s="31">
        <v>28</v>
      </c>
      <c r="AJ1626" s="31" t="s">
        <v>57</v>
      </c>
      <c r="AK1626" s="31">
        <f t="shared" si="767"/>
        <v>32</v>
      </c>
      <c r="AL1626" s="31" t="s">
        <v>62</v>
      </c>
      <c r="AO1626" s="31" t="s">
        <v>63</v>
      </c>
      <c r="AP1626" s="31" t="s">
        <v>5478</v>
      </c>
      <c r="AQ1626" s="14" t="s">
        <v>5477</v>
      </c>
      <c r="AR1626" s="31" t="s">
        <v>5719</v>
      </c>
      <c r="AS1626" s="31" t="s">
        <v>5722</v>
      </c>
      <c r="AT1626" s="14" t="s">
        <v>5724</v>
      </c>
      <c r="BK1626" s="14" t="str">
        <f t="shared" si="776"/>
        <v/>
      </c>
      <c r="BL1626" s="14" t="str">
        <f t="shared" si="777"/>
        <v/>
      </c>
      <c r="BM1626" s="14" t="str">
        <f t="shared" si="778"/>
        <v/>
      </c>
      <c r="BN1626" s="14"/>
      <c r="BO1626" s="14" t="str">
        <f t="shared" si="768"/>
        <v/>
      </c>
      <c r="BP1626" s="14" t="str">
        <f t="shared" si="769"/>
        <v/>
      </c>
      <c r="BQ1626" s="14"/>
      <c r="BR1626" s="14" t="str">
        <f t="shared" si="779"/>
        <v>TS-F-19:1/
O1011114:28A</v>
      </c>
      <c r="BS1626" s="14" t="str">
        <f t="shared" si="780"/>
        <v>TS-F-19:2/
O1011114:28B</v>
      </c>
      <c r="BW1626" s="31" t="str">
        <f t="shared" si="781"/>
        <v/>
      </c>
      <c r="BX1626" s="31" t="str">
        <f t="shared" si="782"/>
        <v/>
      </c>
      <c r="BY1626" s="31" t="str">
        <f t="shared" si="783"/>
        <v/>
      </c>
      <c r="BZ1626" s="31" t="str">
        <f t="shared" si="784"/>
        <v/>
      </c>
      <c r="CA1626" s="31" t="str">
        <f t="shared" si="785"/>
        <v/>
      </c>
      <c r="CB1626" s="31" t="str">
        <f t="shared" si="786"/>
        <v/>
      </c>
      <c r="CC1626" s="31" t="str">
        <f t="shared" si="787"/>
        <v/>
      </c>
      <c r="CD1626" s="31" t="str">
        <f t="shared" si="788"/>
        <v>28A</v>
      </c>
      <c r="CE1626" s="31" t="e">
        <f t="shared" ca="1" si="789"/>
        <v>#NAME?</v>
      </c>
      <c r="CF1626" s="31" t="e">
        <f t="shared" ca="1" si="790"/>
        <v>#NAME?</v>
      </c>
      <c r="CG1626" s="31" t="e">
        <f t="shared" ca="1" si="791"/>
        <v>#NAME?</v>
      </c>
      <c r="CH1626" s="31" t="e">
        <f t="shared" ca="1" si="792"/>
        <v>#NAME?</v>
      </c>
      <c r="CI1626" s="31" t="e">
        <f t="shared" ca="1" si="793"/>
        <v>#NAME?</v>
      </c>
    </row>
    <row r="1627" spans="1:87" s="31" customFormat="1" ht="45" hidden="1" x14ac:dyDescent="0.25">
      <c r="A1627" s="9" t="s">
        <v>5513</v>
      </c>
      <c r="B1627" s="31" t="s">
        <v>5580</v>
      </c>
      <c r="C1627" s="31" t="s">
        <v>5581</v>
      </c>
      <c r="E1627" s="14" t="s">
        <v>4173</v>
      </c>
      <c r="F1627" s="14" t="s">
        <v>5608</v>
      </c>
      <c r="G1627" s="31" t="str">
        <f t="shared" si="770"/>
        <v>Сигнал</v>
      </c>
      <c r="H1627" s="31" t="s">
        <v>4176</v>
      </c>
      <c r="J1627" s="31" t="str">
        <f t="shared" si="765"/>
        <v>DCS_DI_01</v>
      </c>
      <c r="K1627" s="14"/>
      <c r="M1627" s="31" t="s">
        <v>5476</v>
      </c>
      <c r="N1627" s="31" t="s">
        <v>100</v>
      </c>
      <c r="O1627" s="31" t="s">
        <v>103</v>
      </c>
      <c r="P1627" s="31" t="s">
        <v>1686</v>
      </c>
      <c r="Q1627" s="31" t="s">
        <v>5481</v>
      </c>
      <c r="R1627" s="31">
        <v>3</v>
      </c>
      <c r="S1627" s="31">
        <v>4</v>
      </c>
      <c r="U1627" s="31" t="str">
        <f t="shared" si="794"/>
        <v>12</v>
      </c>
      <c r="V1627" s="14" t="str">
        <f t="shared" si="766"/>
        <v>AVK 2,5 A, AVK 2,5 A</v>
      </c>
      <c r="W1627" s="31" t="str">
        <f t="shared" si="771"/>
        <v/>
      </c>
      <c r="X1627" s="14" t="str">
        <f t="shared" si="772"/>
        <v/>
      </c>
      <c r="Y1627" s="31" t="str">
        <f t="shared" si="773"/>
        <v>O1011114</v>
      </c>
      <c r="Z1627" s="31" t="str">
        <f t="shared" si="774"/>
        <v>TUA711-DIR32</v>
      </c>
      <c r="AA1627" s="14" t="str">
        <f t="shared" si="775"/>
        <v>17-SC-DCS-002/O1011114/ 17-MC-DCS-007</v>
      </c>
      <c r="AB1627" s="31" t="s">
        <v>64</v>
      </c>
      <c r="AC1627" s="31" t="s">
        <v>54</v>
      </c>
      <c r="AD1627" s="31" t="s">
        <v>125</v>
      </c>
      <c r="AE1627" s="31">
        <v>1</v>
      </c>
      <c r="AF1627" s="31" t="s">
        <v>55</v>
      </c>
      <c r="AG1627" s="31" t="s">
        <v>1723</v>
      </c>
      <c r="AH1627" s="31">
        <v>15</v>
      </c>
      <c r="AI1627" s="31">
        <v>29</v>
      </c>
      <c r="AJ1627" s="31" t="s">
        <v>57</v>
      </c>
      <c r="AK1627" s="31">
        <f t="shared" si="767"/>
        <v>32</v>
      </c>
      <c r="AL1627" s="31" t="s">
        <v>62</v>
      </c>
      <c r="AO1627" s="31" t="s">
        <v>63</v>
      </c>
      <c r="AP1627" s="31" t="s">
        <v>5479</v>
      </c>
      <c r="AQ1627" s="14" t="s">
        <v>5477</v>
      </c>
      <c r="AR1627" s="31" t="s">
        <v>5719</v>
      </c>
      <c r="AS1627" s="31" t="s">
        <v>5722</v>
      </c>
      <c r="AT1627" s="14" t="s">
        <v>5724</v>
      </c>
      <c r="BK1627" s="14" t="str">
        <f t="shared" si="776"/>
        <v/>
      </c>
      <c r="BL1627" s="14" t="str">
        <f t="shared" si="777"/>
        <v/>
      </c>
      <c r="BM1627" s="14" t="str">
        <f t="shared" si="778"/>
        <v/>
      </c>
      <c r="BN1627" s="14"/>
      <c r="BO1627" s="14" t="str">
        <f t="shared" si="768"/>
        <v/>
      </c>
      <c r="BP1627" s="14" t="str">
        <f t="shared" si="769"/>
        <v/>
      </c>
      <c r="BQ1627" s="14"/>
      <c r="BR1627" s="14" t="str">
        <f t="shared" si="779"/>
        <v>TS-F-19:3/
O1011114:29A</v>
      </c>
      <c r="BS1627" s="14" t="str">
        <f t="shared" si="780"/>
        <v>TS-F-19:4/
O1011114:29B</v>
      </c>
      <c r="BW1627" s="31" t="str">
        <f t="shared" si="781"/>
        <v/>
      </c>
      <c r="BX1627" s="31" t="str">
        <f t="shared" si="782"/>
        <v/>
      </c>
      <c r="BY1627" s="31" t="str">
        <f t="shared" si="783"/>
        <v/>
      </c>
      <c r="BZ1627" s="31" t="str">
        <f t="shared" si="784"/>
        <v/>
      </c>
      <c r="CA1627" s="31" t="str">
        <f t="shared" si="785"/>
        <v/>
      </c>
      <c r="CB1627" s="31" t="str">
        <f t="shared" si="786"/>
        <v/>
      </c>
      <c r="CC1627" s="31" t="str">
        <f t="shared" si="787"/>
        <v/>
      </c>
      <c r="CD1627" s="31" t="str">
        <f t="shared" si="788"/>
        <v>29A</v>
      </c>
      <c r="CE1627" s="31" t="e">
        <f t="shared" ca="1" si="789"/>
        <v>#NAME?</v>
      </c>
      <c r="CF1627" s="31" t="e">
        <f t="shared" ca="1" si="790"/>
        <v>#NAME?</v>
      </c>
      <c r="CG1627" s="31" t="e">
        <f t="shared" ca="1" si="791"/>
        <v>#NAME?</v>
      </c>
      <c r="CH1627" s="31" t="e">
        <f t="shared" ca="1" si="792"/>
        <v>#NAME?</v>
      </c>
      <c r="CI1627" s="31" t="e">
        <f t="shared" ca="1" si="793"/>
        <v>#NAME?</v>
      </c>
    </row>
    <row r="1628" spans="1:87" s="31" customFormat="1" ht="45" hidden="1" x14ac:dyDescent="0.25">
      <c r="A1628" s="9" t="s">
        <v>5513</v>
      </c>
      <c r="B1628" s="31" t="s">
        <v>5582</v>
      </c>
      <c r="C1628" s="31" t="s">
        <v>5583</v>
      </c>
      <c r="E1628" s="14" t="s">
        <v>4173</v>
      </c>
      <c r="F1628" s="14" t="s">
        <v>5608</v>
      </c>
      <c r="G1628" s="31" t="str">
        <f t="shared" si="770"/>
        <v>Сигнал</v>
      </c>
      <c r="H1628" s="31" t="s">
        <v>4176</v>
      </c>
      <c r="J1628" s="31" t="str">
        <f t="shared" si="765"/>
        <v>DCS_DI_01</v>
      </c>
      <c r="K1628" s="14"/>
      <c r="M1628" s="31" t="s">
        <v>5476</v>
      </c>
      <c r="N1628" s="31" t="s">
        <v>100</v>
      </c>
      <c r="O1628" s="31" t="s">
        <v>145</v>
      </c>
      <c r="P1628" s="31" t="s">
        <v>1686</v>
      </c>
      <c r="Q1628" s="31" t="s">
        <v>5481</v>
      </c>
      <c r="R1628" s="31">
        <v>5</v>
      </c>
      <c r="S1628" s="31">
        <v>6</v>
      </c>
      <c r="U1628" s="31" t="str">
        <f t="shared" si="794"/>
        <v>12</v>
      </c>
      <c r="V1628" s="14" t="str">
        <f t="shared" si="766"/>
        <v>AVK 2,5 A, AVK 2,5 A</v>
      </c>
      <c r="W1628" s="31" t="str">
        <f t="shared" si="771"/>
        <v/>
      </c>
      <c r="X1628" s="14" t="str">
        <f t="shared" si="772"/>
        <v/>
      </c>
      <c r="Y1628" s="31" t="str">
        <f t="shared" si="773"/>
        <v>O1011114</v>
      </c>
      <c r="Z1628" s="31" t="str">
        <f t="shared" si="774"/>
        <v>TUA711-DIR32</v>
      </c>
      <c r="AA1628" s="14" t="str">
        <f t="shared" si="775"/>
        <v>17-SC-DCS-002/O1011114/ 17-MC-DCS-007</v>
      </c>
      <c r="AB1628" s="31" t="s">
        <v>64</v>
      </c>
      <c r="AC1628" s="31" t="s">
        <v>54</v>
      </c>
      <c r="AD1628" s="31" t="s">
        <v>125</v>
      </c>
      <c r="AE1628" s="31">
        <v>1</v>
      </c>
      <c r="AF1628" s="31" t="s">
        <v>55</v>
      </c>
      <c r="AG1628" s="31" t="s">
        <v>1723</v>
      </c>
      <c r="AH1628" s="31">
        <v>15</v>
      </c>
      <c r="AI1628" s="31">
        <v>30</v>
      </c>
      <c r="AJ1628" s="31" t="s">
        <v>57</v>
      </c>
      <c r="AK1628" s="31">
        <f t="shared" si="767"/>
        <v>32</v>
      </c>
      <c r="AL1628" s="31" t="s">
        <v>62</v>
      </c>
      <c r="AO1628" s="31" t="s">
        <v>63</v>
      </c>
      <c r="AP1628" s="31" t="s">
        <v>5480</v>
      </c>
      <c r="AQ1628" s="14" t="s">
        <v>5477</v>
      </c>
      <c r="AR1628" s="31" t="s">
        <v>5719</v>
      </c>
      <c r="AS1628" s="31" t="s">
        <v>5722</v>
      </c>
      <c r="AT1628" s="14" t="s">
        <v>5724</v>
      </c>
      <c r="BK1628" s="14" t="str">
        <f t="shared" si="776"/>
        <v/>
      </c>
      <c r="BL1628" s="14" t="str">
        <f t="shared" si="777"/>
        <v/>
      </c>
      <c r="BM1628" s="14" t="str">
        <f t="shared" si="778"/>
        <v/>
      </c>
      <c r="BN1628" s="14"/>
      <c r="BO1628" s="14" t="str">
        <f t="shared" si="768"/>
        <v/>
      </c>
      <c r="BP1628" s="14" t="str">
        <f t="shared" si="769"/>
        <v/>
      </c>
      <c r="BQ1628" s="14"/>
      <c r="BR1628" s="14" t="str">
        <f t="shared" si="779"/>
        <v>TS-F-19:5/
O1011114:30A</v>
      </c>
      <c r="BS1628" s="14" t="str">
        <f t="shared" si="780"/>
        <v>TS-F-19:6/
O1011114:30B</v>
      </c>
      <c r="BW1628" s="31" t="str">
        <f t="shared" si="781"/>
        <v/>
      </c>
      <c r="BX1628" s="31" t="str">
        <f t="shared" si="782"/>
        <v/>
      </c>
      <c r="BY1628" s="31" t="str">
        <f t="shared" si="783"/>
        <v/>
      </c>
      <c r="BZ1628" s="31" t="str">
        <f t="shared" si="784"/>
        <v/>
      </c>
      <c r="CA1628" s="31" t="str">
        <f t="shared" si="785"/>
        <v/>
      </c>
      <c r="CB1628" s="31" t="str">
        <f t="shared" si="786"/>
        <v/>
      </c>
      <c r="CC1628" s="31" t="str">
        <f t="shared" si="787"/>
        <v/>
      </c>
      <c r="CD1628" s="31" t="str">
        <f t="shared" si="788"/>
        <v>30A</v>
      </c>
      <c r="CE1628" s="31" t="e">
        <f t="shared" ca="1" si="789"/>
        <v>#NAME?</v>
      </c>
      <c r="CF1628" s="31" t="e">
        <f t="shared" ca="1" si="790"/>
        <v>#NAME?</v>
      </c>
      <c r="CG1628" s="31" t="e">
        <f t="shared" ca="1" si="791"/>
        <v>#NAME?</v>
      </c>
      <c r="CH1628" s="31" t="e">
        <f t="shared" ca="1" si="792"/>
        <v>#NAME?</v>
      </c>
      <c r="CI1628" s="31" t="e">
        <f t="shared" ca="1" si="793"/>
        <v>#NAME?</v>
      </c>
    </row>
    <row r="1629" spans="1:87" s="31" customFormat="1" ht="30" hidden="1" x14ac:dyDescent="0.25">
      <c r="A1629" s="9" t="s">
        <v>5513</v>
      </c>
      <c r="B1629" s="31" t="s">
        <v>5584</v>
      </c>
      <c r="C1629" s="31" t="s">
        <v>5585</v>
      </c>
      <c r="E1629" s="14" t="s">
        <v>4173</v>
      </c>
      <c r="F1629" s="31" t="s">
        <v>5607</v>
      </c>
      <c r="G1629" s="31" t="str">
        <f t="shared" si="770"/>
        <v>Сигнал</v>
      </c>
      <c r="H1629" s="31" t="s">
        <v>4176</v>
      </c>
      <c r="J1629" s="31" t="str">
        <f t="shared" si="765"/>
        <v>DCS_DI_01</v>
      </c>
      <c r="K1629" s="14"/>
      <c r="M1629" s="31" t="s">
        <v>4247</v>
      </c>
      <c r="N1629" s="31" t="s">
        <v>100</v>
      </c>
      <c r="O1629" s="31" t="s">
        <v>58</v>
      </c>
      <c r="P1629" s="31" t="s">
        <v>1686</v>
      </c>
      <c r="Q1629" s="31" t="s">
        <v>4248</v>
      </c>
      <c r="R1629" s="31">
        <v>1</v>
      </c>
      <c r="S1629" s="31">
        <v>2</v>
      </c>
      <c r="T1629" s="31" t="s">
        <v>62</v>
      </c>
      <c r="U1629" s="31" t="str">
        <f t="shared" si="794"/>
        <v>12</v>
      </c>
      <c r="V1629" s="14" t="str">
        <f t="shared" si="766"/>
        <v>AVK 2,5 A, AVK 2,5 A</v>
      </c>
      <c r="W1629" s="31" t="str">
        <f t="shared" si="771"/>
        <v/>
      </c>
      <c r="X1629" s="14" t="str">
        <f t="shared" si="772"/>
        <v/>
      </c>
      <c r="Y1629" s="31" t="str">
        <f t="shared" si="773"/>
        <v>O1011201</v>
      </c>
      <c r="Z1629" s="31" t="str">
        <f t="shared" si="774"/>
        <v>TUA711-DIR32</v>
      </c>
      <c r="AA1629" s="14" t="str">
        <f t="shared" si="775"/>
        <v>17-SC-DCS-002/O1011201/ 17-MC-DCS-007</v>
      </c>
      <c r="AB1629" s="31" t="s">
        <v>64</v>
      </c>
      <c r="AC1629" s="31" t="s">
        <v>54</v>
      </c>
      <c r="AD1629" s="31" t="s">
        <v>125</v>
      </c>
      <c r="AE1629" s="31">
        <v>1</v>
      </c>
      <c r="AF1629" s="31" t="s">
        <v>1254</v>
      </c>
      <c r="AG1629" s="31" t="s">
        <v>4230</v>
      </c>
      <c r="AH1629" s="31">
        <v>2</v>
      </c>
      <c r="AI1629" s="31">
        <v>10</v>
      </c>
      <c r="AJ1629" s="31" t="s">
        <v>57</v>
      </c>
      <c r="AK1629" s="31">
        <f t="shared" si="767"/>
        <v>32</v>
      </c>
      <c r="AL1629" s="31" t="s">
        <v>62</v>
      </c>
      <c r="AO1629" s="31" t="s">
        <v>63</v>
      </c>
      <c r="AP1629" s="31" t="s">
        <v>4246</v>
      </c>
      <c r="AQ1629" s="14" t="s">
        <v>4245</v>
      </c>
      <c r="AR1629" s="31" t="s">
        <v>5719</v>
      </c>
      <c r="AS1629" s="31" t="s">
        <v>5722</v>
      </c>
      <c r="AT1629" s="14" t="s">
        <v>5724</v>
      </c>
      <c r="BK1629" s="14" t="str">
        <f t="shared" si="776"/>
        <v/>
      </c>
      <c r="BL1629" s="14" t="str">
        <f t="shared" si="777"/>
        <v/>
      </c>
      <c r="BM1629" s="14" t="str">
        <f t="shared" si="778"/>
        <v/>
      </c>
      <c r="BN1629" s="14"/>
      <c r="BO1629" s="14" t="str">
        <f t="shared" si="768"/>
        <v/>
      </c>
      <c r="BP1629" s="14" t="str">
        <f t="shared" si="769"/>
        <v/>
      </c>
      <c r="BQ1629" s="14"/>
      <c r="BR1629" s="14" t="str">
        <f t="shared" si="779"/>
        <v>TS-G-17:1/
O1011201:10A</v>
      </c>
      <c r="BS1629" s="14" t="str">
        <f t="shared" si="780"/>
        <v>TS-G-17:2/
O1011201:10B</v>
      </c>
      <c r="BW1629" s="31" t="str">
        <f t="shared" si="781"/>
        <v/>
      </c>
      <c r="BX1629" s="31" t="str">
        <f t="shared" si="782"/>
        <v/>
      </c>
      <c r="BY1629" s="31" t="str">
        <f t="shared" si="783"/>
        <v/>
      </c>
      <c r="BZ1629" s="31" t="str">
        <f t="shared" si="784"/>
        <v/>
      </c>
      <c r="CA1629" s="31" t="str">
        <f t="shared" si="785"/>
        <v/>
      </c>
      <c r="CB1629" s="31" t="str">
        <f t="shared" si="786"/>
        <v/>
      </c>
      <c r="CC1629" s="31" t="str">
        <f t="shared" si="787"/>
        <v/>
      </c>
      <c r="CD1629" s="31" t="str">
        <f t="shared" si="788"/>
        <v>10A</v>
      </c>
      <c r="CE1629" s="31" t="e">
        <f t="shared" ca="1" si="789"/>
        <v>#NAME?</v>
      </c>
      <c r="CF1629" s="31" t="e">
        <f t="shared" ca="1" si="790"/>
        <v>#NAME?</v>
      </c>
      <c r="CG1629" s="31" t="e">
        <f t="shared" ca="1" si="791"/>
        <v>#NAME?</v>
      </c>
      <c r="CH1629" s="31" t="e">
        <f t="shared" ca="1" si="792"/>
        <v>#NAME?</v>
      </c>
      <c r="CI1629" s="31" t="e">
        <f t="shared" ca="1" si="793"/>
        <v>#NAME?</v>
      </c>
    </row>
    <row r="1630" spans="1:87" s="31" customFormat="1" ht="30" hidden="1" x14ac:dyDescent="0.25">
      <c r="A1630" s="9" t="s">
        <v>5513</v>
      </c>
      <c r="B1630" s="31" t="s">
        <v>5586</v>
      </c>
      <c r="C1630" s="31" t="s">
        <v>5587</v>
      </c>
      <c r="E1630" s="14" t="s">
        <v>4173</v>
      </c>
      <c r="F1630" s="31" t="s">
        <v>5607</v>
      </c>
      <c r="G1630" s="31" t="str">
        <f t="shared" si="770"/>
        <v>Сигнал</v>
      </c>
      <c r="H1630" s="31" t="s">
        <v>4176</v>
      </c>
      <c r="J1630" s="31" t="str">
        <f t="shared" si="765"/>
        <v>DCS_DI_01</v>
      </c>
      <c r="K1630" s="14"/>
      <c r="M1630" s="31" t="s">
        <v>4247</v>
      </c>
      <c r="N1630" s="31" t="s">
        <v>100</v>
      </c>
      <c r="O1630" s="31" t="s">
        <v>103</v>
      </c>
      <c r="P1630" s="31" t="s">
        <v>1686</v>
      </c>
      <c r="Q1630" s="31" t="s">
        <v>4248</v>
      </c>
      <c r="R1630" s="31">
        <v>3</v>
      </c>
      <c r="S1630" s="31">
        <v>4</v>
      </c>
      <c r="T1630" s="31" t="s">
        <v>62</v>
      </c>
      <c r="U1630" s="31" t="str">
        <f t="shared" si="794"/>
        <v>12</v>
      </c>
      <c r="V1630" s="14" t="str">
        <f t="shared" si="766"/>
        <v>AVK 2,5 A, AVK 2,5 A</v>
      </c>
      <c r="W1630" s="31" t="str">
        <f t="shared" si="771"/>
        <v/>
      </c>
      <c r="X1630" s="14" t="str">
        <f t="shared" si="772"/>
        <v/>
      </c>
      <c r="Y1630" s="31" t="str">
        <f t="shared" si="773"/>
        <v>O1011201</v>
      </c>
      <c r="Z1630" s="31" t="str">
        <f t="shared" si="774"/>
        <v>TUA711-DIR32</v>
      </c>
      <c r="AA1630" s="14" t="str">
        <f t="shared" si="775"/>
        <v>17-SC-DCS-002/O1011201/ 17-MC-DCS-007</v>
      </c>
      <c r="AB1630" s="31" t="s">
        <v>64</v>
      </c>
      <c r="AC1630" s="31" t="s">
        <v>54</v>
      </c>
      <c r="AD1630" s="31" t="s">
        <v>125</v>
      </c>
      <c r="AE1630" s="31">
        <v>1</v>
      </c>
      <c r="AF1630" s="31" t="s">
        <v>1254</v>
      </c>
      <c r="AG1630" s="31" t="s">
        <v>4230</v>
      </c>
      <c r="AH1630" s="31">
        <v>2</v>
      </c>
      <c r="AI1630" s="31">
        <v>11</v>
      </c>
      <c r="AJ1630" s="31" t="s">
        <v>57</v>
      </c>
      <c r="AK1630" s="31">
        <f t="shared" si="767"/>
        <v>32</v>
      </c>
      <c r="AL1630" s="31" t="s">
        <v>62</v>
      </c>
      <c r="AO1630" s="31" t="s">
        <v>63</v>
      </c>
      <c r="AP1630" s="31" t="s">
        <v>4249</v>
      </c>
      <c r="AQ1630" s="14" t="s">
        <v>4245</v>
      </c>
      <c r="AR1630" s="31" t="s">
        <v>5719</v>
      </c>
      <c r="AS1630" s="31" t="s">
        <v>5722</v>
      </c>
      <c r="AT1630" s="14" t="s">
        <v>5724</v>
      </c>
      <c r="BK1630" s="14" t="str">
        <f t="shared" si="776"/>
        <v/>
      </c>
      <c r="BL1630" s="14" t="str">
        <f t="shared" si="777"/>
        <v/>
      </c>
      <c r="BM1630" s="14" t="str">
        <f t="shared" si="778"/>
        <v/>
      </c>
      <c r="BN1630" s="14"/>
      <c r="BO1630" s="14" t="str">
        <f t="shared" si="768"/>
        <v/>
      </c>
      <c r="BP1630" s="14" t="str">
        <f t="shared" si="769"/>
        <v/>
      </c>
      <c r="BQ1630" s="14"/>
      <c r="BR1630" s="14" t="str">
        <f t="shared" si="779"/>
        <v>TS-G-17:3/
O1011201:11A</v>
      </c>
      <c r="BS1630" s="14" t="str">
        <f t="shared" si="780"/>
        <v>TS-G-17:4/
O1011201:11B</v>
      </c>
      <c r="BW1630" s="31" t="str">
        <f t="shared" si="781"/>
        <v/>
      </c>
      <c r="BX1630" s="31" t="str">
        <f t="shared" si="782"/>
        <v/>
      </c>
      <c r="BY1630" s="31" t="str">
        <f t="shared" si="783"/>
        <v/>
      </c>
      <c r="BZ1630" s="31" t="str">
        <f t="shared" si="784"/>
        <v/>
      </c>
      <c r="CA1630" s="31" t="str">
        <f t="shared" si="785"/>
        <v/>
      </c>
      <c r="CB1630" s="31" t="str">
        <f t="shared" si="786"/>
        <v/>
      </c>
      <c r="CC1630" s="31" t="str">
        <f t="shared" si="787"/>
        <v/>
      </c>
      <c r="CD1630" s="31" t="str">
        <f t="shared" si="788"/>
        <v>11A</v>
      </c>
      <c r="CE1630" s="31" t="e">
        <f t="shared" ca="1" si="789"/>
        <v>#NAME?</v>
      </c>
      <c r="CF1630" s="31" t="e">
        <f t="shared" ca="1" si="790"/>
        <v>#NAME?</v>
      </c>
      <c r="CG1630" s="31" t="e">
        <f t="shared" ca="1" si="791"/>
        <v>#NAME?</v>
      </c>
      <c r="CH1630" s="31" t="e">
        <f t="shared" ca="1" si="792"/>
        <v>#NAME?</v>
      </c>
      <c r="CI1630" s="31" t="e">
        <f t="shared" ca="1" si="793"/>
        <v>#NAME?</v>
      </c>
    </row>
    <row r="1631" spans="1:87" s="31" customFormat="1" ht="30" hidden="1" x14ac:dyDescent="0.25">
      <c r="A1631" s="9" t="s">
        <v>5513</v>
      </c>
      <c r="B1631" s="31" t="s">
        <v>5588</v>
      </c>
      <c r="C1631" s="31" t="s">
        <v>5589</v>
      </c>
      <c r="E1631" s="14" t="s">
        <v>4173</v>
      </c>
      <c r="F1631" s="31" t="s">
        <v>5607</v>
      </c>
      <c r="G1631" s="31" t="str">
        <f t="shared" si="770"/>
        <v>Сигнал</v>
      </c>
      <c r="H1631" s="31" t="s">
        <v>4176</v>
      </c>
      <c r="J1631" s="31" t="str">
        <f t="shared" si="765"/>
        <v>DCS_DI_01</v>
      </c>
      <c r="K1631" s="14"/>
      <c r="M1631" s="31" t="s">
        <v>4247</v>
      </c>
      <c r="N1631" s="31" t="s">
        <v>100</v>
      </c>
      <c r="O1631" s="31" t="s">
        <v>145</v>
      </c>
      <c r="P1631" s="31" t="s">
        <v>1686</v>
      </c>
      <c r="Q1631" s="31" t="s">
        <v>4248</v>
      </c>
      <c r="R1631" s="31">
        <v>5</v>
      </c>
      <c r="S1631" s="31">
        <v>6</v>
      </c>
      <c r="T1631" s="31" t="s">
        <v>62</v>
      </c>
      <c r="U1631" s="31" t="str">
        <f t="shared" si="794"/>
        <v>12</v>
      </c>
      <c r="V1631" s="14" t="str">
        <f t="shared" si="766"/>
        <v>AVK 2,5 A, AVK 2,5 A</v>
      </c>
      <c r="W1631" s="31" t="str">
        <f t="shared" si="771"/>
        <v/>
      </c>
      <c r="X1631" s="14" t="str">
        <f t="shared" si="772"/>
        <v/>
      </c>
      <c r="Y1631" s="31" t="str">
        <f t="shared" si="773"/>
        <v>O1011201</v>
      </c>
      <c r="Z1631" s="31" t="str">
        <f t="shared" si="774"/>
        <v>TUA711-DIR32</v>
      </c>
      <c r="AA1631" s="14" t="str">
        <f t="shared" si="775"/>
        <v>17-SC-DCS-002/O1011201/ 17-MC-DCS-007</v>
      </c>
      <c r="AB1631" s="31" t="s">
        <v>64</v>
      </c>
      <c r="AC1631" s="31" t="s">
        <v>54</v>
      </c>
      <c r="AD1631" s="31" t="s">
        <v>125</v>
      </c>
      <c r="AE1631" s="31">
        <v>1</v>
      </c>
      <c r="AF1631" s="31" t="s">
        <v>1254</v>
      </c>
      <c r="AG1631" s="31" t="s">
        <v>4230</v>
      </c>
      <c r="AH1631" s="31">
        <v>2</v>
      </c>
      <c r="AI1631" s="31">
        <v>12</v>
      </c>
      <c r="AJ1631" s="31" t="s">
        <v>57</v>
      </c>
      <c r="AK1631" s="31">
        <f t="shared" si="767"/>
        <v>32</v>
      </c>
      <c r="AL1631" s="31" t="s">
        <v>62</v>
      </c>
      <c r="AO1631" s="31" t="s">
        <v>63</v>
      </c>
      <c r="AP1631" s="31" t="s">
        <v>4250</v>
      </c>
      <c r="AQ1631" s="14" t="s">
        <v>4245</v>
      </c>
      <c r="AR1631" s="31" t="s">
        <v>5719</v>
      </c>
      <c r="AS1631" s="31" t="s">
        <v>5722</v>
      </c>
      <c r="AT1631" s="14" t="s">
        <v>5724</v>
      </c>
      <c r="BK1631" s="14" t="str">
        <f t="shared" si="776"/>
        <v/>
      </c>
      <c r="BL1631" s="14" t="str">
        <f t="shared" si="777"/>
        <v/>
      </c>
      <c r="BM1631" s="14" t="str">
        <f t="shared" si="778"/>
        <v/>
      </c>
      <c r="BN1631" s="14"/>
      <c r="BO1631" s="14" t="str">
        <f t="shared" si="768"/>
        <v/>
      </c>
      <c r="BP1631" s="14" t="str">
        <f t="shared" si="769"/>
        <v/>
      </c>
      <c r="BQ1631" s="14"/>
      <c r="BR1631" s="14" t="str">
        <f t="shared" si="779"/>
        <v>TS-G-17:5/
O1011201:12A</v>
      </c>
      <c r="BS1631" s="14" t="str">
        <f t="shared" si="780"/>
        <v>TS-G-17:6/
O1011201:12B</v>
      </c>
      <c r="BW1631" s="31" t="str">
        <f t="shared" si="781"/>
        <v/>
      </c>
      <c r="BX1631" s="31" t="str">
        <f t="shared" si="782"/>
        <v/>
      </c>
      <c r="BY1631" s="31" t="str">
        <f t="shared" si="783"/>
        <v/>
      </c>
      <c r="BZ1631" s="31" t="str">
        <f t="shared" si="784"/>
        <v/>
      </c>
      <c r="CA1631" s="31" t="str">
        <f t="shared" si="785"/>
        <v/>
      </c>
      <c r="CB1631" s="31" t="str">
        <f t="shared" si="786"/>
        <v/>
      </c>
      <c r="CC1631" s="31" t="str">
        <f t="shared" si="787"/>
        <v/>
      </c>
      <c r="CD1631" s="31" t="str">
        <f t="shared" si="788"/>
        <v>12A</v>
      </c>
      <c r="CE1631" s="31" t="e">
        <f t="shared" ca="1" si="789"/>
        <v>#NAME?</v>
      </c>
      <c r="CF1631" s="31" t="e">
        <f t="shared" ca="1" si="790"/>
        <v>#NAME?</v>
      </c>
      <c r="CG1631" s="31" t="e">
        <f t="shared" ca="1" si="791"/>
        <v>#NAME?</v>
      </c>
      <c r="CH1631" s="31" t="e">
        <f t="shared" ca="1" si="792"/>
        <v>#NAME?</v>
      </c>
      <c r="CI1631" s="31" t="e">
        <f t="shared" ca="1" si="793"/>
        <v>#NAME?</v>
      </c>
    </row>
    <row r="1632" spans="1:87" s="31" customFormat="1" ht="30" hidden="1" x14ac:dyDescent="0.25">
      <c r="A1632" s="9" t="s">
        <v>5513</v>
      </c>
      <c r="B1632" s="31" t="s">
        <v>5590</v>
      </c>
      <c r="C1632" s="31" t="s">
        <v>5591</v>
      </c>
      <c r="E1632" s="14" t="s">
        <v>4173</v>
      </c>
      <c r="F1632" s="31" t="s">
        <v>5607</v>
      </c>
      <c r="G1632" s="31" t="str">
        <f t="shared" si="770"/>
        <v>Сигнал</v>
      </c>
      <c r="H1632" s="31" t="s">
        <v>4176</v>
      </c>
      <c r="J1632" s="31" t="str">
        <f t="shared" si="765"/>
        <v>DCS_DI_01</v>
      </c>
      <c r="K1632" s="14"/>
      <c r="M1632" s="31" t="s">
        <v>4253</v>
      </c>
      <c r="N1632" s="31" t="s">
        <v>100</v>
      </c>
      <c r="O1632" s="31" t="s">
        <v>58</v>
      </c>
      <c r="P1632" s="31" t="s">
        <v>1686</v>
      </c>
      <c r="Q1632" s="31" t="s">
        <v>2092</v>
      </c>
      <c r="R1632" s="31">
        <v>1</v>
      </c>
      <c r="S1632" s="31">
        <v>2</v>
      </c>
      <c r="T1632" s="31" t="s">
        <v>62</v>
      </c>
      <c r="U1632" s="31" t="str">
        <f t="shared" si="794"/>
        <v>12</v>
      </c>
      <c r="V1632" s="14" t="str">
        <f t="shared" si="766"/>
        <v>AVK 2,5 A, AVK 2,5 A</v>
      </c>
      <c r="W1632" s="31" t="str">
        <f t="shared" si="771"/>
        <v/>
      </c>
      <c r="X1632" s="14" t="str">
        <f t="shared" si="772"/>
        <v/>
      </c>
      <c r="Y1632" s="31" t="str">
        <f t="shared" si="773"/>
        <v>O1011201</v>
      </c>
      <c r="Z1632" s="31" t="str">
        <f t="shared" si="774"/>
        <v>TUA711-DIR32</v>
      </c>
      <c r="AA1632" s="14" t="str">
        <f t="shared" si="775"/>
        <v>17-SC-DCS-002/O1011201/ 17-MC-DCS-007</v>
      </c>
      <c r="AB1632" s="31" t="s">
        <v>64</v>
      </c>
      <c r="AC1632" s="31" t="s">
        <v>54</v>
      </c>
      <c r="AD1632" s="31" t="s">
        <v>125</v>
      </c>
      <c r="AE1632" s="31">
        <v>1</v>
      </c>
      <c r="AF1632" s="31" t="s">
        <v>1254</v>
      </c>
      <c r="AG1632" s="31" t="s">
        <v>4230</v>
      </c>
      <c r="AH1632" s="31">
        <v>2</v>
      </c>
      <c r="AI1632" s="31">
        <v>13</v>
      </c>
      <c r="AJ1632" s="31" t="s">
        <v>57</v>
      </c>
      <c r="AK1632" s="31">
        <f t="shared" si="767"/>
        <v>32</v>
      </c>
      <c r="AL1632" s="31" t="s">
        <v>62</v>
      </c>
      <c r="AO1632" s="31" t="s">
        <v>63</v>
      </c>
      <c r="AP1632" s="31" t="s">
        <v>4252</v>
      </c>
      <c r="AQ1632" s="14" t="s">
        <v>4251</v>
      </c>
      <c r="AR1632" s="31" t="s">
        <v>5719</v>
      </c>
      <c r="AS1632" s="31" t="s">
        <v>5722</v>
      </c>
      <c r="AT1632" s="14" t="s">
        <v>5724</v>
      </c>
      <c r="BK1632" s="14" t="str">
        <f t="shared" si="776"/>
        <v/>
      </c>
      <c r="BL1632" s="14" t="str">
        <f t="shared" si="777"/>
        <v/>
      </c>
      <c r="BM1632" s="14" t="str">
        <f t="shared" si="778"/>
        <v/>
      </c>
      <c r="BN1632" s="14"/>
      <c r="BO1632" s="14" t="str">
        <f t="shared" si="768"/>
        <v/>
      </c>
      <c r="BP1632" s="14" t="str">
        <f t="shared" si="769"/>
        <v/>
      </c>
      <c r="BQ1632" s="14"/>
      <c r="BR1632" s="14" t="str">
        <f t="shared" si="779"/>
        <v>TS-F-06:1/
O1011201:13A</v>
      </c>
      <c r="BS1632" s="14" t="str">
        <f t="shared" si="780"/>
        <v>TS-F-06:2/
O1011201:13B</v>
      </c>
      <c r="BW1632" s="31" t="str">
        <f t="shared" si="781"/>
        <v/>
      </c>
      <c r="BX1632" s="31" t="str">
        <f t="shared" si="782"/>
        <v/>
      </c>
      <c r="BY1632" s="31" t="str">
        <f t="shared" si="783"/>
        <v/>
      </c>
      <c r="BZ1632" s="31" t="str">
        <f t="shared" si="784"/>
        <v/>
      </c>
      <c r="CA1632" s="31" t="str">
        <f t="shared" si="785"/>
        <v/>
      </c>
      <c r="CB1632" s="31" t="str">
        <f t="shared" si="786"/>
        <v/>
      </c>
      <c r="CC1632" s="31" t="str">
        <f t="shared" si="787"/>
        <v/>
      </c>
      <c r="CD1632" s="31" t="str">
        <f t="shared" si="788"/>
        <v>13A</v>
      </c>
      <c r="CE1632" s="31" t="e">
        <f t="shared" ca="1" si="789"/>
        <v>#NAME?</v>
      </c>
      <c r="CF1632" s="31" t="e">
        <f t="shared" ca="1" si="790"/>
        <v>#NAME?</v>
      </c>
      <c r="CG1632" s="31" t="e">
        <f t="shared" ca="1" si="791"/>
        <v>#NAME?</v>
      </c>
      <c r="CH1632" s="31" t="e">
        <f t="shared" ca="1" si="792"/>
        <v>#NAME?</v>
      </c>
      <c r="CI1632" s="31" t="e">
        <f t="shared" ca="1" si="793"/>
        <v>#NAME?</v>
      </c>
    </row>
    <row r="1633" spans="1:87" s="31" customFormat="1" ht="30" hidden="1" x14ac:dyDescent="0.25">
      <c r="A1633" s="9" t="s">
        <v>5513</v>
      </c>
      <c r="B1633" s="31" t="s">
        <v>5592</v>
      </c>
      <c r="C1633" s="31" t="s">
        <v>5593</v>
      </c>
      <c r="E1633" s="14" t="s">
        <v>4173</v>
      </c>
      <c r="F1633" s="31" t="s">
        <v>5607</v>
      </c>
      <c r="G1633" s="31" t="str">
        <f t="shared" si="770"/>
        <v>Сигнал</v>
      </c>
      <c r="H1633" s="31" t="s">
        <v>4176</v>
      </c>
      <c r="J1633" s="31" t="str">
        <f t="shared" si="765"/>
        <v>DCS_DI_01</v>
      </c>
      <c r="K1633" s="14"/>
      <c r="M1633" s="31" t="s">
        <v>4253</v>
      </c>
      <c r="N1633" s="31" t="s">
        <v>100</v>
      </c>
      <c r="O1633" s="31" t="s">
        <v>103</v>
      </c>
      <c r="P1633" s="31" t="s">
        <v>1686</v>
      </c>
      <c r="Q1633" s="31" t="s">
        <v>2092</v>
      </c>
      <c r="R1633" s="31">
        <v>3</v>
      </c>
      <c r="S1633" s="31">
        <v>4</v>
      </c>
      <c r="T1633" s="31" t="s">
        <v>62</v>
      </c>
      <c r="U1633" s="31" t="str">
        <f t="shared" si="794"/>
        <v>12</v>
      </c>
      <c r="V1633" s="14" t="str">
        <f t="shared" si="766"/>
        <v>AVK 2,5 A, AVK 2,5 A</v>
      </c>
      <c r="W1633" s="31" t="str">
        <f t="shared" si="771"/>
        <v/>
      </c>
      <c r="X1633" s="14" t="str">
        <f t="shared" si="772"/>
        <v/>
      </c>
      <c r="Y1633" s="31" t="str">
        <f t="shared" si="773"/>
        <v>O1011201</v>
      </c>
      <c r="Z1633" s="31" t="str">
        <f t="shared" si="774"/>
        <v>TUA711-DIR32</v>
      </c>
      <c r="AA1633" s="14" t="str">
        <f t="shared" si="775"/>
        <v>17-SC-DCS-002/O1011201/ 17-MC-DCS-007</v>
      </c>
      <c r="AB1633" s="31" t="s">
        <v>64</v>
      </c>
      <c r="AC1633" s="31" t="s">
        <v>54</v>
      </c>
      <c r="AD1633" s="31" t="s">
        <v>125</v>
      </c>
      <c r="AE1633" s="31">
        <v>1</v>
      </c>
      <c r="AF1633" s="31" t="s">
        <v>1254</v>
      </c>
      <c r="AG1633" s="31" t="s">
        <v>4230</v>
      </c>
      <c r="AH1633" s="31">
        <v>2</v>
      </c>
      <c r="AI1633" s="31">
        <v>14</v>
      </c>
      <c r="AJ1633" s="31" t="s">
        <v>57</v>
      </c>
      <c r="AK1633" s="31">
        <f t="shared" si="767"/>
        <v>32</v>
      </c>
      <c r="AL1633" s="31" t="s">
        <v>62</v>
      </c>
      <c r="AO1633" s="31" t="s">
        <v>63</v>
      </c>
      <c r="AP1633" s="31" t="s">
        <v>4254</v>
      </c>
      <c r="AQ1633" s="14" t="s">
        <v>4251</v>
      </c>
      <c r="AR1633" s="31" t="s">
        <v>5719</v>
      </c>
      <c r="AS1633" s="31" t="s">
        <v>5722</v>
      </c>
      <c r="AT1633" s="14" t="s">
        <v>5724</v>
      </c>
      <c r="BK1633" s="14" t="str">
        <f t="shared" si="776"/>
        <v/>
      </c>
      <c r="BL1633" s="14" t="str">
        <f t="shared" si="777"/>
        <v/>
      </c>
      <c r="BM1633" s="14" t="str">
        <f t="shared" si="778"/>
        <v/>
      </c>
      <c r="BN1633" s="14"/>
      <c r="BO1633" s="14" t="str">
        <f t="shared" si="768"/>
        <v/>
      </c>
      <c r="BP1633" s="14" t="str">
        <f t="shared" si="769"/>
        <v/>
      </c>
      <c r="BQ1633" s="14"/>
      <c r="BR1633" s="14" t="str">
        <f t="shared" si="779"/>
        <v>TS-F-06:3/
O1011201:14A</v>
      </c>
      <c r="BS1633" s="14" t="str">
        <f t="shared" si="780"/>
        <v>TS-F-06:4/
O1011201:14B</v>
      </c>
      <c r="BW1633" s="31" t="str">
        <f t="shared" si="781"/>
        <v/>
      </c>
      <c r="BX1633" s="31" t="str">
        <f t="shared" si="782"/>
        <v/>
      </c>
      <c r="BY1633" s="31" t="str">
        <f t="shared" si="783"/>
        <v/>
      </c>
      <c r="BZ1633" s="31" t="str">
        <f t="shared" si="784"/>
        <v/>
      </c>
      <c r="CA1633" s="31" t="str">
        <f t="shared" si="785"/>
        <v/>
      </c>
      <c r="CB1633" s="31" t="str">
        <f t="shared" si="786"/>
        <v/>
      </c>
      <c r="CC1633" s="31" t="str">
        <f t="shared" si="787"/>
        <v/>
      </c>
      <c r="CD1633" s="31" t="str">
        <f t="shared" si="788"/>
        <v>14A</v>
      </c>
      <c r="CE1633" s="31" t="e">
        <f t="shared" ca="1" si="789"/>
        <v>#NAME?</v>
      </c>
      <c r="CF1633" s="31" t="e">
        <f t="shared" ca="1" si="790"/>
        <v>#NAME?</v>
      </c>
      <c r="CG1633" s="31" t="e">
        <f t="shared" ca="1" si="791"/>
        <v>#NAME?</v>
      </c>
      <c r="CH1633" s="31" t="e">
        <f t="shared" ca="1" si="792"/>
        <v>#NAME?</v>
      </c>
      <c r="CI1633" s="31" t="e">
        <f t="shared" ca="1" si="793"/>
        <v>#NAME?</v>
      </c>
    </row>
    <row r="1634" spans="1:87" s="31" customFormat="1" ht="30" hidden="1" x14ac:dyDescent="0.25">
      <c r="A1634" s="9" t="s">
        <v>5513</v>
      </c>
      <c r="B1634" s="31" t="s">
        <v>5594</v>
      </c>
      <c r="C1634" s="31" t="s">
        <v>5595</v>
      </c>
      <c r="E1634" s="14" t="s">
        <v>4173</v>
      </c>
      <c r="F1634" s="31" t="s">
        <v>5607</v>
      </c>
      <c r="G1634" s="31" t="str">
        <f t="shared" si="770"/>
        <v>Сигнал</v>
      </c>
      <c r="H1634" s="31" t="s">
        <v>4176</v>
      </c>
      <c r="J1634" s="31" t="str">
        <f t="shared" si="765"/>
        <v>DCS_DI_01</v>
      </c>
      <c r="K1634" s="14"/>
      <c r="M1634" s="31" t="s">
        <v>4253</v>
      </c>
      <c r="N1634" s="31" t="s">
        <v>100</v>
      </c>
      <c r="O1634" s="31" t="s">
        <v>145</v>
      </c>
      <c r="P1634" s="31" t="s">
        <v>1686</v>
      </c>
      <c r="Q1634" s="31" t="s">
        <v>2092</v>
      </c>
      <c r="R1634" s="31">
        <v>5</v>
      </c>
      <c r="S1634" s="31">
        <v>6</v>
      </c>
      <c r="T1634" s="31" t="s">
        <v>62</v>
      </c>
      <c r="U1634" s="31" t="str">
        <f t="shared" si="794"/>
        <v>12</v>
      </c>
      <c r="V1634" s="14" t="str">
        <f t="shared" si="766"/>
        <v>AVK 2,5 A, AVK 2,5 A</v>
      </c>
      <c r="W1634" s="31" t="str">
        <f t="shared" si="771"/>
        <v/>
      </c>
      <c r="X1634" s="14" t="str">
        <f t="shared" si="772"/>
        <v/>
      </c>
      <c r="Y1634" s="31" t="str">
        <f t="shared" si="773"/>
        <v>O1011201</v>
      </c>
      <c r="Z1634" s="31" t="str">
        <f t="shared" si="774"/>
        <v>TUA711-DIR32</v>
      </c>
      <c r="AA1634" s="14" t="str">
        <f t="shared" si="775"/>
        <v>17-SC-DCS-002/O1011201/ 17-MC-DCS-007</v>
      </c>
      <c r="AB1634" s="31" t="s">
        <v>64</v>
      </c>
      <c r="AC1634" s="31" t="s">
        <v>54</v>
      </c>
      <c r="AD1634" s="31" t="s">
        <v>125</v>
      </c>
      <c r="AE1634" s="31">
        <v>1</v>
      </c>
      <c r="AF1634" s="31" t="s">
        <v>1254</v>
      </c>
      <c r="AG1634" s="31" t="s">
        <v>4230</v>
      </c>
      <c r="AH1634" s="31">
        <v>2</v>
      </c>
      <c r="AI1634" s="31">
        <v>15</v>
      </c>
      <c r="AJ1634" s="31" t="s">
        <v>57</v>
      </c>
      <c r="AK1634" s="31">
        <f t="shared" si="767"/>
        <v>32</v>
      </c>
      <c r="AL1634" s="31" t="s">
        <v>62</v>
      </c>
      <c r="AO1634" s="31" t="s">
        <v>63</v>
      </c>
      <c r="AP1634" s="31" t="s">
        <v>4255</v>
      </c>
      <c r="AQ1634" s="14" t="s">
        <v>4251</v>
      </c>
      <c r="AR1634" s="31" t="s">
        <v>5719</v>
      </c>
      <c r="AS1634" s="31" t="s">
        <v>5722</v>
      </c>
      <c r="AT1634" s="14" t="s">
        <v>5724</v>
      </c>
      <c r="BK1634" s="14" t="str">
        <f t="shared" si="776"/>
        <v/>
      </c>
      <c r="BL1634" s="14" t="str">
        <f t="shared" si="777"/>
        <v/>
      </c>
      <c r="BM1634" s="14" t="str">
        <f t="shared" si="778"/>
        <v/>
      </c>
      <c r="BN1634" s="14"/>
      <c r="BO1634" s="14" t="str">
        <f t="shared" si="768"/>
        <v/>
      </c>
      <c r="BP1634" s="14" t="str">
        <f t="shared" si="769"/>
        <v/>
      </c>
      <c r="BQ1634" s="14"/>
      <c r="BR1634" s="14" t="str">
        <f t="shared" si="779"/>
        <v>TS-F-06:5/
O1011201:15A</v>
      </c>
      <c r="BS1634" s="14" t="str">
        <f t="shared" si="780"/>
        <v>TS-F-06:6/
O1011201:15B</v>
      </c>
      <c r="BW1634" s="31" t="str">
        <f t="shared" si="781"/>
        <v/>
      </c>
      <c r="BX1634" s="31" t="str">
        <f t="shared" si="782"/>
        <v/>
      </c>
      <c r="BY1634" s="31" t="str">
        <f t="shared" si="783"/>
        <v/>
      </c>
      <c r="BZ1634" s="31" t="str">
        <f t="shared" si="784"/>
        <v/>
      </c>
      <c r="CA1634" s="31" t="str">
        <f t="shared" si="785"/>
        <v/>
      </c>
      <c r="CB1634" s="31" t="str">
        <f t="shared" si="786"/>
        <v/>
      </c>
      <c r="CC1634" s="31" t="str">
        <f t="shared" si="787"/>
        <v/>
      </c>
      <c r="CD1634" s="31" t="str">
        <f t="shared" si="788"/>
        <v>15A</v>
      </c>
      <c r="CE1634" s="31" t="e">
        <f t="shared" ca="1" si="789"/>
        <v>#NAME?</v>
      </c>
      <c r="CF1634" s="31" t="e">
        <f t="shared" ca="1" si="790"/>
        <v>#NAME?</v>
      </c>
      <c r="CG1634" s="31" t="e">
        <f t="shared" ca="1" si="791"/>
        <v>#NAME?</v>
      </c>
      <c r="CH1634" s="31" t="e">
        <f t="shared" ca="1" si="792"/>
        <v>#NAME?</v>
      </c>
      <c r="CI1634" s="31" t="e">
        <f t="shared" ca="1" si="793"/>
        <v>#NAME?</v>
      </c>
    </row>
    <row r="1635" spans="1:87" s="31" customFormat="1" ht="30" hidden="1" x14ac:dyDescent="0.25">
      <c r="A1635" s="9" t="s">
        <v>5513</v>
      </c>
      <c r="B1635" s="31" t="s">
        <v>5596</v>
      </c>
      <c r="C1635" s="31" t="s">
        <v>5597</v>
      </c>
      <c r="E1635" s="14" t="s">
        <v>4173</v>
      </c>
      <c r="F1635" s="31" t="s">
        <v>5607</v>
      </c>
      <c r="G1635" s="31" t="str">
        <f t="shared" si="770"/>
        <v>Сигнал</v>
      </c>
      <c r="H1635" s="31" t="s">
        <v>4176</v>
      </c>
      <c r="J1635" s="31" t="str">
        <f t="shared" si="765"/>
        <v>DCS_DI_01</v>
      </c>
      <c r="K1635" s="14"/>
      <c r="M1635" s="31" t="s">
        <v>4258</v>
      </c>
      <c r="N1635" s="31" t="s">
        <v>100</v>
      </c>
      <c r="O1635" s="31" t="s">
        <v>58</v>
      </c>
      <c r="P1635" s="31" t="s">
        <v>1686</v>
      </c>
      <c r="Q1635" s="31" t="s">
        <v>4259</v>
      </c>
      <c r="R1635" s="31">
        <v>1</v>
      </c>
      <c r="S1635" s="31">
        <v>2</v>
      </c>
      <c r="T1635" s="31" t="s">
        <v>62</v>
      </c>
      <c r="U1635" s="31" t="str">
        <f t="shared" si="794"/>
        <v>12</v>
      </c>
      <c r="V1635" s="14" t="str">
        <f t="shared" si="766"/>
        <v>AVK 2,5 A, AVK 2,5 A</v>
      </c>
      <c r="W1635" s="31" t="str">
        <f t="shared" si="771"/>
        <v/>
      </c>
      <c r="X1635" s="14" t="str">
        <f t="shared" si="772"/>
        <v/>
      </c>
      <c r="Y1635" s="31" t="str">
        <f t="shared" si="773"/>
        <v>O1011201</v>
      </c>
      <c r="Z1635" s="31" t="str">
        <f t="shared" si="774"/>
        <v>TUA711-DIR32</v>
      </c>
      <c r="AA1635" s="14" t="str">
        <f t="shared" si="775"/>
        <v>17-SC-DCS-002/O1011201/ 17-MC-DCS-007</v>
      </c>
      <c r="AB1635" s="31" t="s">
        <v>64</v>
      </c>
      <c r="AC1635" s="31" t="s">
        <v>54</v>
      </c>
      <c r="AD1635" s="31" t="s">
        <v>125</v>
      </c>
      <c r="AE1635" s="31">
        <v>1</v>
      </c>
      <c r="AF1635" s="31" t="s">
        <v>1254</v>
      </c>
      <c r="AG1635" s="31" t="s">
        <v>4230</v>
      </c>
      <c r="AH1635" s="31">
        <v>2</v>
      </c>
      <c r="AI1635" s="31">
        <v>16</v>
      </c>
      <c r="AJ1635" s="31" t="s">
        <v>57</v>
      </c>
      <c r="AK1635" s="31">
        <f t="shared" si="767"/>
        <v>32</v>
      </c>
      <c r="AL1635" s="31" t="s">
        <v>62</v>
      </c>
      <c r="AO1635" s="31" t="s">
        <v>63</v>
      </c>
      <c r="AP1635" s="31" t="s">
        <v>4257</v>
      </c>
      <c r="AQ1635" s="14" t="s">
        <v>4256</v>
      </c>
      <c r="AR1635" s="31" t="s">
        <v>5719</v>
      </c>
      <c r="AS1635" s="31" t="s">
        <v>5722</v>
      </c>
      <c r="AT1635" s="14" t="s">
        <v>5724</v>
      </c>
      <c r="BK1635" s="14" t="str">
        <f t="shared" si="776"/>
        <v/>
      </c>
      <c r="BL1635" s="14" t="str">
        <f t="shared" si="777"/>
        <v/>
      </c>
      <c r="BM1635" s="14" t="str">
        <f t="shared" si="778"/>
        <v/>
      </c>
      <c r="BN1635" s="14"/>
      <c r="BO1635" s="14" t="str">
        <f t="shared" si="768"/>
        <v/>
      </c>
      <c r="BP1635" s="14" t="str">
        <f t="shared" si="769"/>
        <v/>
      </c>
      <c r="BQ1635" s="14"/>
      <c r="BR1635" s="14" t="str">
        <f t="shared" si="779"/>
        <v>TS-F-07:1/
O1011201:16A</v>
      </c>
      <c r="BS1635" s="14" t="str">
        <f t="shared" si="780"/>
        <v>TS-F-07:2/
O1011201:16B</v>
      </c>
      <c r="BW1635" s="31" t="str">
        <f t="shared" si="781"/>
        <v/>
      </c>
      <c r="BX1635" s="31" t="str">
        <f t="shared" si="782"/>
        <v/>
      </c>
      <c r="BY1635" s="31" t="str">
        <f t="shared" si="783"/>
        <v/>
      </c>
      <c r="BZ1635" s="31" t="str">
        <f t="shared" si="784"/>
        <v/>
      </c>
      <c r="CA1635" s="31" t="str">
        <f t="shared" si="785"/>
        <v/>
      </c>
      <c r="CB1635" s="31" t="str">
        <f t="shared" si="786"/>
        <v/>
      </c>
      <c r="CC1635" s="31" t="str">
        <f t="shared" si="787"/>
        <v/>
      </c>
      <c r="CD1635" s="31" t="str">
        <f t="shared" si="788"/>
        <v>16A</v>
      </c>
      <c r="CE1635" s="31" t="e">
        <f t="shared" ca="1" si="789"/>
        <v>#NAME?</v>
      </c>
      <c r="CF1635" s="31" t="e">
        <f t="shared" ca="1" si="790"/>
        <v>#NAME?</v>
      </c>
      <c r="CG1635" s="31" t="e">
        <f t="shared" ca="1" si="791"/>
        <v>#NAME?</v>
      </c>
      <c r="CH1635" s="31" t="e">
        <f t="shared" ca="1" si="792"/>
        <v>#NAME?</v>
      </c>
      <c r="CI1635" s="31" t="e">
        <f t="shared" ca="1" si="793"/>
        <v>#NAME?</v>
      </c>
    </row>
    <row r="1636" spans="1:87" s="31" customFormat="1" ht="30" hidden="1" x14ac:dyDescent="0.25">
      <c r="A1636" s="9" t="s">
        <v>5513</v>
      </c>
      <c r="B1636" s="31" t="s">
        <v>5598</v>
      </c>
      <c r="C1636" s="31" t="s">
        <v>5599</v>
      </c>
      <c r="E1636" s="14" t="s">
        <v>4173</v>
      </c>
      <c r="F1636" s="31" t="s">
        <v>5607</v>
      </c>
      <c r="G1636" s="31" t="str">
        <f t="shared" si="770"/>
        <v>Сигнал</v>
      </c>
      <c r="H1636" s="31" t="s">
        <v>4176</v>
      </c>
      <c r="J1636" s="31" t="str">
        <f t="shared" si="765"/>
        <v>DCS_DI_01</v>
      </c>
      <c r="K1636" s="14"/>
      <c r="M1636" s="31" t="s">
        <v>4258</v>
      </c>
      <c r="N1636" s="31" t="s">
        <v>100</v>
      </c>
      <c r="O1636" s="31" t="s">
        <v>103</v>
      </c>
      <c r="P1636" s="31" t="s">
        <v>1686</v>
      </c>
      <c r="Q1636" s="31" t="s">
        <v>4259</v>
      </c>
      <c r="R1636" s="31">
        <v>3</v>
      </c>
      <c r="S1636" s="31">
        <v>4</v>
      </c>
      <c r="T1636" s="31" t="s">
        <v>62</v>
      </c>
      <c r="U1636" s="31" t="str">
        <f t="shared" si="794"/>
        <v>12</v>
      </c>
      <c r="V1636" s="14" t="str">
        <f t="shared" si="766"/>
        <v>AVK 2,5 A, AVK 2,5 A</v>
      </c>
      <c r="W1636" s="31" t="str">
        <f t="shared" si="771"/>
        <v/>
      </c>
      <c r="X1636" s="14" t="str">
        <f t="shared" si="772"/>
        <v/>
      </c>
      <c r="Y1636" s="31" t="str">
        <f t="shared" si="773"/>
        <v>O1011201</v>
      </c>
      <c r="Z1636" s="31" t="str">
        <f t="shared" si="774"/>
        <v>TUA711-DIR32</v>
      </c>
      <c r="AA1636" s="14" t="str">
        <f t="shared" si="775"/>
        <v>17-SC-DCS-002/O1011201/ 17-MC-DCS-007</v>
      </c>
      <c r="AB1636" s="31" t="s">
        <v>64</v>
      </c>
      <c r="AC1636" s="31" t="s">
        <v>54</v>
      </c>
      <c r="AD1636" s="31" t="s">
        <v>125</v>
      </c>
      <c r="AE1636" s="31">
        <v>1</v>
      </c>
      <c r="AF1636" s="31" t="s">
        <v>1254</v>
      </c>
      <c r="AG1636" s="31" t="s">
        <v>4230</v>
      </c>
      <c r="AH1636" s="31">
        <v>2</v>
      </c>
      <c r="AI1636" s="31">
        <v>17</v>
      </c>
      <c r="AJ1636" s="31" t="s">
        <v>57</v>
      </c>
      <c r="AK1636" s="31">
        <f t="shared" si="767"/>
        <v>32</v>
      </c>
      <c r="AL1636" s="31" t="s">
        <v>62</v>
      </c>
      <c r="AO1636" s="31" t="s">
        <v>63</v>
      </c>
      <c r="AP1636" s="31" t="s">
        <v>4260</v>
      </c>
      <c r="AQ1636" s="14" t="s">
        <v>4256</v>
      </c>
      <c r="AR1636" s="31" t="s">
        <v>5719</v>
      </c>
      <c r="AS1636" s="31" t="s">
        <v>5722</v>
      </c>
      <c r="AT1636" s="14" t="s">
        <v>5724</v>
      </c>
      <c r="BK1636" s="14" t="str">
        <f t="shared" si="776"/>
        <v/>
      </c>
      <c r="BL1636" s="14" t="str">
        <f t="shared" si="777"/>
        <v/>
      </c>
      <c r="BM1636" s="14" t="str">
        <f t="shared" si="778"/>
        <v/>
      </c>
      <c r="BN1636" s="14"/>
      <c r="BO1636" s="14" t="str">
        <f t="shared" si="768"/>
        <v/>
      </c>
      <c r="BP1636" s="14" t="str">
        <f t="shared" si="769"/>
        <v/>
      </c>
      <c r="BQ1636" s="14"/>
      <c r="BR1636" s="14" t="str">
        <f t="shared" si="779"/>
        <v>TS-F-07:3/
O1011201:17A</v>
      </c>
      <c r="BS1636" s="14" t="str">
        <f t="shared" si="780"/>
        <v>TS-F-07:4/
O1011201:17B</v>
      </c>
      <c r="BW1636" s="31" t="str">
        <f t="shared" si="781"/>
        <v/>
      </c>
      <c r="BX1636" s="31" t="str">
        <f t="shared" si="782"/>
        <v/>
      </c>
      <c r="BY1636" s="31" t="str">
        <f t="shared" si="783"/>
        <v/>
      </c>
      <c r="BZ1636" s="31" t="str">
        <f t="shared" si="784"/>
        <v/>
      </c>
      <c r="CA1636" s="31" t="str">
        <f t="shared" si="785"/>
        <v/>
      </c>
      <c r="CB1636" s="31" t="str">
        <f t="shared" si="786"/>
        <v/>
      </c>
      <c r="CC1636" s="31" t="str">
        <f t="shared" si="787"/>
        <v/>
      </c>
      <c r="CD1636" s="31" t="str">
        <f t="shared" si="788"/>
        <v>17A</v>
      </c>
      <c r="CE1636" s="31" t="e">
        <f t="shared" ca="1" si="789"/>
        <v>#NAME?</v>
      </c>
      <c r="CF1636" s="31" t="e">
        <f t="shared" ca="1" si="790"/>
        <v>#NAME?</v>
      </c>
      <c r="CG1636" s="31" t="e">
        <f t="shared" ca="1" si="791"/>
        <v>#NAME?</v>
      </c>
      <c r="CH1636" s="31" t="e">
        <f t="shared" ca="1" si="792"/>
        <v>#NAME?</v>
      </c>
      <c r="CI1636" s="31" t="e">
        <f t="shared" ca="1" si="793"/>
        <v>#NAME?</v>
      </c>
    </row>
    <row r="1637" spans="1:87" s="31" customFormat="1" ht="45" hidden="1" x14ac:dyDescent="0.25">
      <c r="A1637" s="9" t="s">
        <v>5915</v>
      </c>
      <c r="C1637" s="31" t="s">
        <v>50</v>
      </c>
      <c r="E1637" s="14" t="s">
        <v>4173</v>
      </c>
      <c r="F1637" s="14" t="s">
        <v>5916</v>
      </c>
      <c r="G1637" s="31" t="str">
        <f t="shared" si="770"/>
        <v>Резерв</v>
      </c>
      <c r="J1637" s="31" t="str">
        <f t="shared" si="765"/>
        <v>DCS_DI_01</v>
      </c>
      <c r="K1637" s="14"/>
      <c r="P1637" s="31" t="s">
        <v>1686</v>
      </c>
      <c r="U1637" s="31" t="str">
        <f t="shared" si="794"/>
        <v/>
      </c>
      <c r="V1637" s="14" t="str">
        <f t="shared" si="766"/>
        <v>AVK 2,5 A, AVK 2,5 A</v>
      </c>
      <c r="W1637" s="31" t="str">
        <f t="shared" si="771"/>
        <v/>
      </c>
      <c r="X1637" s="14" t="str">
        <f t="shared" si="772"/>
        <v/>
      </c>
      <c r="Y1637" s="31" t="str">
        <f t="shared" si="773"/>
        <v>O1011201</v>
      </c>
      <c r="Z1637" s="31" t="str">
        <f t="shared" si="774"/>
        <v>TUA711-DIR32</v>
      </c>
      <c r="AA1637" s="14" t="str">
        <f t="shared" si="775"/>
        <v>17-SC-DCS-002/O1011201/ 17-MC-DCS-007</v>
      </c>
      <c r="AB1637" s="31" t="s">
        <v>64</v>
      </c>
      <c r="AC1637" s="31" t="s">
        <v>54</v>
      </c>
      <c r="AD1637" s="31" t="s">
        <v>125</v>
      </c>
      <c r="AE1637" s="31">
        <v>1</v>
      </c>
      <c r="AF1637" s="31" t="s">
        <v>1254</v>
      </c>
      <c r="AG1637" s="31" t="s">
        <v>4230</v>
      </c>
      <c r="AH1637" s="31">
        <v>2</v>
      </c>
      <c r="AI1637" s="31">
        <v>18</v>
      </c>
      <c r="AJ1637" s="31" t="s">
        <v>57</v>
      </c>
      <c r="AK1637" s="31">
        <f t="shared" si="767"/>
        <v>32</v>
      </c>
      <c r="AL1637" s="31" t="s">
        <v>62</v>
      </c>
      <c r="AN1637" s="14" t="s">
        <v>5922</v>
      </c>
      <c r="AO1637" s="31" t="s">
        <v>63</v>
      </c>
      <c r="AQ1637" s="14"/>
      <c r="AT1637" s="14"/>
      <c r="BK1637" s="14" t="str">
        <f t="shared" si="776"/>
        <v/>
      </c>
      <c r="BL1637" s="14" t="str">
        <f t="shared" si="777"/>
        <v/>
      </c>
      <c r="BM1637" s="14" t="str">
        <f t="shared" si="778"/>
        <v/>
      </c>
      <c r="BN1637" s="14"/>
      <c r="BO1637" s="14" t="str">
        <f t="shared" si="768"/>
        <v/>
      </c>
      <c r="BP1637" s="14" t="str">
        <f t="shared" si="769"/>
        <v/>
      </c>
      <c r="BQ1637" s="14"/>
      <c r="BR1637" s="14" t="str">
        <f t="shared" si="779"/>
        <v/>
      </c>
      <c r="BS1637" s="14" t="str">
        <f t="shared" si="780"/>
        <v/>
      </c>
      <c r="BW1637" s="31" t="str">
        <f t="shared" si="781"/>
        <v/>
      </c>
      <c r="BX1637" s="31" t="str">
        <f t="shared" si="782"/>
        <v/>
      </c>
      <c r="BY1637" s="31" t="str">
        <f t="shared" si="783"/>
        <v/>
      </c>
      <c r="BZ1637" s="31" t="str">
        <f t="shared" si="784"/>
        <v/>
      </c>
      <c r="CA1637" s="31" t="str">
        <f t="shared" si="785"/>
        <v/>
      </c>
      <c r="CB1637" s="31" t="str">
        <f t="shared" si="786"/>
        <v/>
      </c>
      <c r="CC1637" s="31" t="str">
        <f t="shared" si="787"/>
        <v/>
      </c>
      <c r="CD1637" s="31" t="str">
        <f t="shared" si="788"/>
        <v/>
      </c>
      <c r="CE1637" s="31" t="str">
        <f t="shared" si="789"/>
        <v/>
      </c>
      <c r="CF1637" s="31" t="e">
        <f t="shared" ca="1" si="790"/>
        <v>#NAME?</v>
      </c>
      <c r="CG1637" s="31" t="e">
        <f t="shared" ca="1" si="791"/>
        <v>#NAME?</v>
      </c>
      <c r="CH1637" s="31" t="e">
        <f t="shared" ca="1" si="792"/>
        <v>#NAME?</v>
      </c>
      <c r="CI1637" s="31" t="e">
        <f t="shared" ca="1" si="793"/>
        <v>#NAME?</v>
      </c>
    </row>
    <row r="1638" spans="1:87" s="31" customFormat="1" ht="45" hidden="1" x14ac:dyDescent="0.25">
      <c r="A1638" s="9" t="s">
        <v>5915</v>
      </c>
      <c r="C1638" s="31" t="s">
        <v>50</v>
      </c>
      <c r="E1638" s="14" t="s">
        <v>4173</v>
      </c>
      <c r="F1638" s="14" t="s">
        <v>5917</v>
      </c>
      <c r="G1638" s="31" t="str">
        <f t="shared" si="770"/>
        <v>Резерв</v>
      </c>
      <c r="J1638" s="31" t="str">
        <f t="shared" si="765"/>
        <v>DCS_DI_01</v>
      </c>
      <c r="K1638" s="14"/>
      <c r="P1638" s="31" t="s">
        <v>1686</v>
      </c>
      <c r="U1638" s="31" t="str">
        <f t="shared" si="794"/>
        <v/>
      </c>
      <c r="V1638" s="14" t="str">
        <f t="shared" si="766"/>
        <v>AVK 2,5 A, AVK 2,5 A</v>
      </c>
      <c r="W1638" s="31" t="str">
        <f t="shared" si="771"/>
        <v/>
      </c>
      <c r="X1638" s="14" t="str">
        <f t="shared" si="772"/>
        <v/>
      </c>
      <c r="Y1638" s="31" t="str">
        <f t="shared" si="773"/>
        <v>O1011201</v>
      </c>
      <c r="Z1638" s="31" t="str">
        <f t="shared" si="774"/>
        <v>TUA711-DIR32</v>
      </c>
      <c r="AA1638" s="14" t="str">
        <f t="shared" si="775"/>
        <v>17-SC-DCS-002/O1011201/ 17-MC-DCS-007</v>
      </c>
      <c r="AB1638" s="31" t="s">
        <v>64</v>
      </c>
      <c r="AC1638" s="31" t="s">
        <v>54</v>
      </c>
      <c r="AD1638" s="31" t="s">
        <v>125</v>
      </c>
      <c r="AE1638" s="31">
        <v>1</v>
      </c>
      <c r="AF1638" s="31" t="s">
        <v>1254</v>
      </c>
      <c r="AG1638" s="31" t="s">
        <v>4230</v>
      </c>
      <c r="AH1638" s="31">
        <v>2</v>
      </c>
      <c r="AI1638" s="31">
        <v>19</v>
      </c>
      <c r="AJ1638" s="31" t="s">
        <v>57</v>
      </c>
      <c r="AK1638" s="31">
        <f t="shared" si="767"/>
        <v>32</v>
      </c>
      <c r="AL1638" s="31" t="s">
        <v>62</v>
      </c>
      <c r="AN1638" s="14" t="s">
        <v>5923</v>
      </c>
      <c r="AO1638" s="31" t="s">
        <v>63</v>
      </c>
      <c r="AQ1638" s="14"/>
      <c r="AT1638" s="14"/>
      <c r="BK1638" s="14" t="str">
        <f t="shared" si="776"/>
        <v/>
      </c>
      <c r="BL1638" s="14" t="str">
        <f t="shared" si="777"/>
        <v/>
      </c>
      <c r="BM1638" s="14" t="str">
        <f t="shared" si="778"/>
        <v/>
      </c>
      <c r="BN1638" s="14"/>
      <c r="BO1638" s="14" t="str">
        <f t="shared" si="768"/>
        <v/>
      </c>
      <c r="BP1638" s="14" t="str">
        <f t="shared" si="769"/>
        <v/>
      </c>
      <c r="BQ1638" s="14"/>
      <c r="BR1638" s="14" t="str">
        <f t="shared" si="779"/>
        <v/>
      </c>
      <c r="BS1638" s="14" t="str">
        <f t="shared" si="780"/>
        <v/>
      </c>
      <c r="BW1638" s="31" t="str">
        <f t="shared" si="781"/>
        <v/>
      </c>
      <c r="BX1638" s="31" t="str">
        <f t="shared" si="782"/>
        <v/>
      </c>
      <c r="BY1638" s="31" t="str">
        <f t="shared" si="783"/>
        <v/>
      </c>
      <c r="BZ1638" s="31" t="str">
        <f t="shared" si="784"/>
        <v/>
      </c>
      <c r="CA1638" s="31" t="str">
        <f t="shared" si="785"/>
        <v/>
      </c>
      <c r="CB1638" s="31" t="str">
        <f t="shared" si="786"/>
        <v/>
      </c>
      <c r="CC1638" s="31" t="str">
        <f t="shared" si="787"/>
        <v/>
      </c>
      <c r="CD1638" s="31" t="str">
        <f t="shared" si="788"/>
        <v/>
      </c>
      <c r="CE1638" s="31" t="str">
        <f t="shared" si="789"/>
        <v/>
      </c>
      <c r="CF1638" s="31" t="e">
        <f t="shared" ca="1" si="790"/>
        <v>#NAME?</v>
      </c>
      <c r="CG1638" s="31" t="e">
        <f t="shared" ca="1" si="791"/>
        <v>#NAME?</v>
      </c>
      <c r="CH1638" s="31" t="e">
        <f t="shared" ca="1" si="792"/>
        <v>#NAME?</v>
      </c>
      <c r="CI1638" s="31" t="e">
        <f t="shared" ca="1" si="793"/>
        <v>#NAME?</v>
      </c>
    </row>
    <row r="1639" spans="1:87" s="31" customFormat="1" ht="45" hidden="1" x14ac:dyDescent="0.25">
      <c r="A1639" s="9" t="s">
        <v>5915</v>
      </c>
      <c r="C1639" s="31" t="s">
        <v>50</v>
      </c>
      <c r="E1639" s="14" t="s">
        <v>4173</v>
      </c>
      <c r="F1639" s="14" t="s">
        <v>5918</v>
      </c>
      <c r="G1639" s="31" t="str">
        <f t="shared" si="770"/>
        <v>Резерв</v>
      </c>
      <c r="J1639" s="31" t="str">
        <f t="shared" si="765"/>
        <v>DCS_DI_01</v>
      </c>
      <c r="K1639" s="14"/>
      <c r="P1639" s="31" t="s">
        <v>1686</v>
      </c>
      <c r="U1639" s="31" t="str">
        <f t="shared" si="794"/>
        <v/>
      </c>
      <c r="V1639" s="14" t="str">
        <f t="shared" si="766"/>
        <v>AVK 2,5 A, AVK 2,5 A</v>
      </c>
      <c r="W1639" s="31" t="str">
        <f t="shared" si="771"/>
        <v/>
      </c>
      <c r="X1639" s="14" t="str">
        <f t="shared" si="772"/>
        <v/>
      </c>
      <c r="Y1639" s="31" t="str">
        <f t="shared" si="773"/>
        <v>O1011201</v>
      </c>
      <c r="Z1639" s="31" t="str">
        <f t="shared" si="774"/>
        <v>TUA711-DIR32</v>
      </c>
      <c r="AA1639" s="14" t="str">
        <f t="shared" si="775"/>
        <v>17-SC-DCS-002/O1011201/ 17-MC-DCS-007</v>
      </c>
      <c r="AB1639" s="31" t="s">
        <v>64</v>
      </c>
      <c r="AC1639" s="31" t="s">
        <v>54</v>
      </c>
      <c r="AD1639" s="31" t="s">
        <v>125</v>
      </c>
      <c r="AE1639" s="31">
        <v>1</v>
      </c>
      <c r="AF1639" s="31" t="s">
        <v>1254</v>
      </c>
      <c r="AG1639" s="31" t="s">
        <v>4230</v>
      </c>
      <c r="AH1639" s="31">
        <v>2</v>
      </c>
      <c r="AI1639" s="31">
        <v>20</v>
      </c>
      <c r="AJ1639" s="31" t="s">
        <v>57</v>
      </c>
      <c r="AK1639" s="31">
        <f t="shared" si="767"/>
        <v>32</v>
      </c>
      <c r="AL1639" s="31" t="s">
        <v>62</v>
      </c>
      <c r="AN1639" s="14" t="s">
        <v>5924</v>
      </c>
      <c r="AO1639" s="31" t="s">
        <v>63</v>
      </c>
      <c r="AQ1639" s="14"/>
      <c r="AT1639" s="14"/>
      <c r="BK1639" s="14" t="str">
        <f t="shared" si="776"/>
        <v/>
      </c>
      <c r="BL1639" s="14" t="str">
        <f t="shared" si="777"/>
        <v/>
      </c>
      <c r="BM1639" s="14" t="str">
        <f t="shared" si="778"/>
        <v/>
      </c>
      <c r="BN1639" s="14"/>
      <c r="BO1639" s="14" t="str">
        <f t="shared" si="768"/>
        <v/>
      </c>
      <c r="BP1639" s="14" t="str">
        <f t="shared" si="769"/>
        <v/>
      </c>
      <c r="BQ1639" s="14"/>
      <c r="BR1639" s="14" t="str">
        <f t="shared" si="779"/>
        <v/>
      </c>
      <c r="BS1639" s="14" t="str">
        <f t="shared" si="780"/>
        <v/>
      </c>
      <c r="BW1639" s="31" t="str">
        <f t="shared" si="781"/>
        <v/>
      </c>
      <c r="BX1639" s="31" t="str">
        <f t="shared" si="782"/>
        <v/>
      </c>
      <c r="BY1639" s="31" t="str">
        <f t="shared" si="783"/>
        <v/>
      </c>
      <c r="BZ1639" s="31" t="str">
        <f t="shared" si="784"/>
        <v/>
      </c>
      <c r="CA1639" s="31" t="str">
        <f t="shared" si="785"/>
        <v/>
      </c>
      <c r="CB1639" s="31" t="str">
        <f t="shared" si="786"/>
        <v/>
      </c>
      <c r="CC1639" s="31" t="str">
        <f t="shared" si="787"/>
        <v/>
      </c>
      <c r="CD1639" s="31" t="str">
        <f t="shared" si="788"/>
        <v/>
      </c>
      <c r="CE1639" s="31" t="str">
        <f t="shared" si="789"/>
        <v/>
      </c>
      <c r="CF1639" s="31" t="e">
        <f t="shared" ca="1" si="790"/>
        <v>#NAME?</v>
      </c>
      <c r="CG1639" s="31" t="e">
        <f t="shared" ca="1" si="791"/>
        <v>#NAME?</v>
      </c>
      <c r="CH1639" s="31" t="e">
        <f t="shared" ca="1" si="792"/>
        <v>#NAME?</v>
      </c>
      <c r="CI1639" s="31" t="e">
        <f t="shared" ca="1" si="793"/>
        <v>#NAME?</v>
      </c>
    </row>
    <row r="1640" spans="1:87" s="31" customFormat="1" ht="45" hidden="1" x14ac:dyDescent="0.25">
      <c r="A1640" s="9" t="s">
        <v>5915</v>
      </c>
      <c r="C1640" s="31" t="s">
        <v>50</v>
      </c>
      <c r="E1640" s="14" t="s">
        <v>4173</v>
      </c>
      <c r="F1640" s="14" t="s">
        <v>5919</v>
      </c>
      <c r="G1640" s="31" t="str">
        <f t="shared" si="770"/>
        <v>Резерв</v>
      </c>
      <c r="J1640" s="31" t="str">
        <f t="shared" si="765"/>
        <v>DCS_DI_01</v>
      </c>
      <c r="K1640" s="14"/>
      <c r="P1640" s="31" t="s">
        <v>1686</v>
      </c>
      <c r="U1640" s="31" t="str">
        <f t="shared" si="794"/>
        <v/>
      </c>
      <c r="V1640" s="14" t="str">
        <f t="shared" si="766"/>
        <v>AVK 2,5 A, AVK 2,5 A</v>
      </c>
      <c r="W1640" s="31" t="str">
        <f t="shared" si="771"/>
        <v/>
      </c>
      <c r="X1640" s="14" t="str">
        <f t="shared" si="772"/>
        <v/>
      </c>
      <c r="Y1640" s="31" t="str">
        <f t="shared" si="773"/>
        <v>O1011201</v>
      </c>
      <c r="Z1640" s="31" t="str">
        <f t="shared" si="774"/>
        <v>TUA711-DIR32</v>
      </c>
      <c r="AA1640" s="14" t="str">
        <f t="shared" si="775"/>
        <v>17-SC-DCS-002/O1011201/ 17-MC-DCS-007</v>
      </c>
      <c r="AB1640" s="31" t="s">
        <v>64</v>
      </c>
      <c r="AC1640" s="31" t="s">
        <v>54</v>
      </c>
      <c r="AD1640" s="31" t="s">
        <v>125</v>
      </c>
      <c r="AE1640" s="31">
        <v>1</v>
      </c>
      <c r="AF1640" s="31" t="s">
        <v>1254</v>
      </c>
      <c r="AG1640" s="31" t="s">
        <v>4230</v>
      </c>
      <c r="AH1640" s="31">
        <v>2</v>
      </c>
      <c r="AI1640" s="31">
        <v>21</v>
      </c>
      <c r="AJ1640" s="31" t="s">
        <v>57</v>
      </c>
      <c r="AK1640" s="31">
        <f t="shared" si="767"/>
        <v>32</v>
      </c>
      <c r="AL1640" s="31" t="s">
        <v>62</v>
      </c>
      <c r="AN1640" s="14" t="s">
        <v>5925</v>
      </c>
      <c r="AO1640" s="31" t="s">
        <v>63</v>
      </c>
      <c r="AQ1640" s="14"/>
      <c r="AT1640" s="14"/>
      <c r="BK1640" s="14" t="str">
        <f t="shared" si="776"/>
        <v/>
      </c>
      <c r="BL1640" s="14" t="str">
        <f t="shared" si="777"/>
        <v/>
      </c>
      <c r="BM1640" s="14" t="str">
        <f t="shared" si="778"/>
        <v/>
      </c>
      <c r="BN1640" s="14"/>
      <c r="BO1640" s="14" t="str">
        <f t="shared" si="768"/>
        <v/>
      </c>
      <c r="BP1640" s="14" t="str">
        <f t="shared" si="769"/>
        <v/>
      </c>
      <c r="BQ1640" s="14"/>
      <c r="BR1640" s="14" t="str">
        <f t="shared" si="779"/>
        <v/>
      </c>
      <c r="BS1640" s="14" t="str">
        <f t="shared" si="780"/>
        <v/>
      </c>
      <c r="BW1640" s="31" t="str">
        <f t="shared" si="781"/>
        <v/>
      </c>
      <c r="BX1640" s="31" t="str">
        <f t="shared" si="782"/>
        <v/>
      </c>
      <c r="BY1640" s="31" t="str">
        <f t="shared" si="783"/>
        <v/>
      </c>
      <c r="BZ1640" s="31" t="str">
        <f t="shared" si="784"/>
        <v/>
      </c>
      <c r="CA1640" s="31" t="str">
        <f t="shared" si="785"/>
        <v/>
      </c>
      <c r="CB1640" s="31" t="str">
        <f t="shared" si="786"/>
        <v/>
      </c>
      <c r="CC1640" s="31" t="str">
        <f t="shared" si="787"/>
        <v/>
      </c>
      <c r="CD1640" s="31" t="str">
        <f t="shared" si="788"/>
        <v/>
      </c>
      <c r="CE1640" s="31" t="str">
        <f t="shared" si="789"/>
        <v/>
      </c>
      <c r="CF1640" s="31" t="e">
        <f t="shared" ca="1" si="790"/>
        <v>#NAME?</v>
      </c>
      <c r="CG1640" s="31" t="e">
        <f t="shared" ca="1" si="791"/>
        <v>#NAME?</v>
      </c>
      <c r="CH1640" s="31" t="e">
        <f t="shared" ca="1" si="792"/>
        <v>#NAME?</v>
      </c>
      <c r="CI1640" s="31" t="e">
        <f t="shared" ca="1" si="793"/>
        <v>#NAME?</v>
      </c>
    </row>
    <row r="1641" spans="1:87" s="31" customFormat="1" ht="45" hidden="1" x14ac:dyDescent="0.25">
      <c r="A1641" s="9" t="s">
        <v>5915</v>
      </c>
      <c r="C1641" s="31" t="s">
        <v>50</v>
      </c>
      <c r="E1641" s="14" t="s">
        <v>4173</v>
      </c>
      <c r="F1641" s="14" t="s">
        <v>5920</v>
      </c>
      <c r="G1641" s="31" t="str">
        <f t="shared" si="770"/>
        <v>Резерв</v>
      </c>
      <c r="J1641" s="31" t="str">
        <f t="shared" si="765"/>
        <v>DCS_DI_01</v>
      </c>
      <c r="K1641" s="14"/>
      <c r="P1641" s="31" t="s">
        <v>1686</v>
      </c>
      <c r="U1641" s="31" t="str">
        <f t="shared" si="794"/>
        <v/>
      </c>
      <c r="V1641" s="14" t="str">
        <f t="shared" si="766"/>
        <v>AVK 2,5 A, AVK 2,5 A</v>
      </c>
      <c r="W1641" s="31" t="str">
        <f t="shared" si="771"/>
        <v/>
      </c>
      <c r="X1641" s="14" t="str">
        <f t="shared" si="772"/>
        <v/>
      </c>
      <c r="Y1641" s="31" t="str">
        <f t="shared" si="773"/>
        <v>O1011201</v>
      </c>
      <c r="Z1641" s="31" t="str">
        <f t="shared" si="774"/>
        <v>TUA711-DIR32</v>
      </c>
      <c r="AA1641" s="14" t="str">
        <f t="shared" si="775"/>
        <v>17-SC-DCS-002/O1011201/ 17-MC-DCS-007</v>
      </c>
      <c r="AB1641" s="31" t="s">
        <v>64</v>
      </c>
      <c r="AC1641" s="31" t="s">
        <v>54</v>
      </c>
      <c r="AD1641" s="31" t="s">
        <v>125</v>
      </c>
      <c r="AE1641" s="31">
        <v>1</v>
      </c>
      <c r="AF1641" s="31" t="s">
        <v>1254</v>
      </c>
      <c r="AG1641" s="31" t="s">
        <v>4230</v>
      </c>
      <c r="AH1641" s="31">
        <v>2</v>
      </c>
      <c r="AI1641" s="31">
        <v>22</v>
      </c>
      <c r="AJ1641" s="31" t="s">
        <v>57</v>
      </c>
      <c r="AK1641" s="31">
        <f t="shared" si="767"/>
        <v>32</v>
      </c>
      <c r="AL1641" s="31" t="s">
        <v>62</v>
      </c>
      <c r="AN1641" s="14" t="s">
        <v>5926</v>
      </c>
      <c r="AO1641" s="31" t="s">
        <v>63</v>
      </c>
      <c r="AQ1641" s="14"/>
      <c r="AT1641" s="14"/>
      <c r="BK1641" s="14" t="str">
        <f t="shared" si="776"/>
        <v/>
      </c>
      <c r="BL1641" s="14" t="str">
        <f t="shared" si="777"/>
        <v/>
      </c>
      <c r="BM1641" s="14" t="str">
        <f t="shared" si="778"/>
        <v/>
      </c>
      <c r="BN1641" s="14"/>
      <c r="BO1641" s="14" t="str">
        <f t="shared" si="768"/>
        <v/>
      </c>
      <c r="BP1641" s="14" t="str">
        <f t="shared" si="769"/>
        <v/>
      </c>
      <c r="BQ1641" s="14"/>
      <c r="BR1641" s="14" t="str">
        <f t="shared" si="779"/>
        <v/>
      </c>
      <c r="BS1641" s="14" t="str">
        <f t="shared" si="780"/>
        <v/>
      </c>
      <c r="BW1641" s="31" t="str">
        <f t="shared" si="781"/>
        <v/>
      </c>
      <c r="BX1641" s="31" t="str">
        <f t="shared" si="782"/>
        <v/>
      </c>
      <c r="BY1641" s="31" t="str">
        <f t="shared" si="783"/>
        <v/>
      </c>
      <c r="BZ1641" s="31" t="str">
        <f t="shared" si="784"/>
        <v/>
      </c>
      <c r="CA1641" s="31" t="str">
        <f t="shared" si="785"/>
        <v/>
      </c>
      <c r="CB1641" s="31" t="str">
        <f t="shared" si="786"/>
        <v/>
      </c>
      <c r="CC1641" s="31" t="str">
        <f t="shared" si="787"/>
        <v/>
      </c>
      <c r="CD1641" s="31" t="str">
        <f t="shared" si="788"/>
        <v/>
      </c>
      <c r="CE1641" s="31" t="str">
        <f t="shared" si="789"/>
        <v/>
      </c>
      <c r="CF1641" s="31" t="e">
        <f t="shared" ca="1" si="790"/>
        <v>#NAME?</v>
      </c>
      <c r="CG1641" s="31" t="e">
        <f t="shared" ca="1" si="791"/>
        <v>#NAME?</v>
      </c>
      <c r="CH1641" s="31" t="e">
        <f t="shared" ca="1" si="792"/>
        <v>#NAME?</v>
      </c>
      <c r="CI1641" s="31" t="e">
        <f t="shared" ca="1" si="793"/>
        <v>#NAME?</v>
      </c>
    </row>
    <row r="1642" spans="1:87" s="31" customFormat="1" ht="45" hidden="1" x14ac:dyDescent="0.25">
      <c r="A1642" s="9" t="s">
        <v>5915</v>
      </c>
      <c r="C1642" s="31" t="s">
        <v>50</v>
      </c>
      <c r="E1642" s="14" t="s">
        <v>4173</v>
      </c>
      <c r="F1642" s="14" t="s">
        <v>5921</v>
      </c>
      <c r="G1642" s="31" t="str">
        <f t="shared" si="770"/>
        <v>Резерв</v>
      </c>
      <c r="J1642" s="31" t="str">
        <f t="shared" si="765"/>
        <v>DCS_DI_01</v>
      </c>
      <c r="K1642" s="14"/>
      <c r="P1642" s="31" t="s">
        <v>1686</v>
      </c>
      <c r="U1642" s="31" t="str">
        <f t="shared" si="794"/>
        <v/>
      </c>
      <c r="V1642" s="14" t="str">
        <f t="shared" si="766"/>
        <v>AVK 2,5 A, AVK 2,5 A</v>
      </c>
      <c r="W1642" s="31" t="str">
        <f t="shared" si="771"/>
        <v/>
      </c>
      <c r="X1642" s="14" t="str">
        <f t="shared" si="772"/>
        <v/>
      </c>
      <c r="Y1642" s="31" t="str">
        <f t="shared" si="773"/>
        <v>O1011201</v>
      </c>
      <c r="Z1642" s="31" t="str">
        <f t="shared" si="774"/>
        <v>TUA711-DIR32</v>
      </c>
      <c r="AA1642" s="14" t="str">
        <f t="shared" si="775"/>
        <v>17-SC-DCS-002/O1011201/ 17-MC-DCS-007</v>
      </c>
      <c r="AB1642" s="31" t="s">
        <v>64</v>
      </c>
      <c r="AC1642" s="31" t="s">
        <v>54</v>
      </c>
      <c r="AD1642" s="31" t="s">
        <v>125</v>
      </c>
      <c r="AE1642" s="31">
        <v>1</v>
      </c>
      <c r="AF1642" s="31" t="s">
        <v>1254</v>
      </c>
      <c r="AG1642" s="31" t="s">
        <v>4230</v>
      </c>
      <c r="AH1642" s="31">
        <v>2</v>
      </c>
      <c r="AI1642" s="31">
        <v>23</v>
      </c>
      <c r="AJ1642" s="31" t="s">
        <v>57</v>
      </c>
      <c r="AK1642" s="31">
        <f t="shared" si="767"/>
        <v>32</v>
      </c>
      <c r="AL1642" s="31" t="s">
        <v>62</v>
      </c>
      <c r="AN1642" s="14" t="s">
        <v>5927</v>
      </c>
      <c r="AO1642" s="31" t="s">
        <v>63</v>
      </c>
      <c r="AQ1642" s="14"/>
      <c r="AT1642" s="14"/>
      <c r="BK1642" s="14" t="str">
        <f t="shared" si="776"/>
        <v/>
      </c>
      <c r="BL1642" s="14" t="str">
        <f t="shared" si="777"/>
        <v/>
      </c>
      <c r="BM1642" s="14" t="str">
        <f t="shared" si="778"/>
        <v/>
      </c>
      <c r="BN1642" s="14"/>
      <c r="BO1642" s="14" t="str">
        <f t="shared" si="768"/>
        <v/>
      </c>
      <c r="BP1642" s="14" t="str">
        <f t="shared" si="769"/>
        <v/>
      </c>
      <c r="BQ1642" s="14"/>
      <c r="BR1642" s="14" t="str">
        <f t="shared" si="779"/>
        <v/>
      </c>
      <c r="BS1642" s="14" t="str">
        <f t="shared" si="780"/>
        <v/>
      </c>
      <c r="BW1642" s="31" t="str">
        <f t="shared" si="781"/>
        <v/>
      </c>
      <c r="BX1642" s="31" t="str">
        <f t="shared" si="782"/>
        <v/>
      </c>
      <c r="BY1642" s="31" t="str">
        <f t="shared" si="783"/>
        <v/>
      </c>
      <c r="BZ1642" s="31" t="str">
        <f t="shared" si="784"/>
        <v/>
      </c>
      <c r="CA1642" s="31" t="str">
        <f t="shared" si="785"/>
        <v/>
      </c>
      <c r="CB1642" s="31" t="str">
        <f t="shared" si="786"/>
        <v/>
      </c>
      <c r="CC1642" s="31" t="str">
        <f t="shared" si="787"/>
        <v/>
      </c>
      <c r="CD1642" s="31" t="str">
        <f t="shared" si="788"/>
        <v/>
      </c>
      <c r="CE1642" s="31" t="str">
        <f t="shared" si="789"/>
        <v/>
      </c>
      <c r="CF1642" s="31" t="e">
        <f t="shared" ca="1" si="790"/>
        <v>#NAME?</v>
      </c>
      <c r="CG1642" s="31" t="e">
        <f t="shared" ca="1" si="791"/>
        <v>#NAME?</v>
      </c>
      <c r="CH1642" s="31" t="e">
        <f t="shared" ca="1" si="792"/>
        <v>#NAME?</v>
      </c>
      <c r="CI1642" s="31" t="e">
        <f t="shared" ca="1" si="793"/>
        <v>#NAME?</v>
      </c>
    </row>
    <row r="1643" spans="1:87" s="31" customFormat="1" ht="30" hidden="1" x14ac:dyDescent="0.25">
      <c r="A1643" s="9" t="s">
        <v>5600</v>
      </c>
      <c r="B1643" s="31" t="s">
        <v>5603</v>
      </c>
      <c r="C1643" s="31" t="s">
        <v>5604</v>
      </c>
      <c r="E1643" s="14" t="s">
        <v>4173</v>
      </c>
      <c r="F1643" s="31" t="s">
        <v>5605</v>
      </c>
      <c r="G1643" s="31" t="str">
        <f t="shared" si="770"/>
        <v>Сигнал</v>
      </c>
      <c r="H1643" s="31" t="s">
        <v>4176</v>
      </c>
      <c r="J1643" s="31" t="str">
        <f t="shared" si="765"/>
        <v>DCS_DI_01</v>
      </c>
      <c r="K1643" s="14"/>
      <c r="M1643" s="31" t="s">
        <v>4181</v>
      </c>
      <c r="N1643" s="31" t="s">
        <v>100</v>
      </c>
      <c r="O1643" s="31" t="s">
        <v>150</v>
      </c>
      <c r="P1643" s="31" t="s">
        <v>1686</v>
      </c>
      <c r="Q1643" s="31" t="s">
        <v>1867</v>
      </c>
      <c r="R1643" s="31">
        <v>7</v>
      </c>
      <c r="S1643" s="31">
        <v>8</v>
      </c>
      <c r="U1643" s="31" t="str">
        <f t="shared" si="794"/>
        <v>12</v>
      </c>
      <c r="V1643" s="14" t="str">
        <f t="shared" si="766"/>
        <v>AVK 2,5 A, AVK 2,5 A</v>
      </c>
      <c r="W1643" s="31" t="str">
        <f t="shared" si="771"/>
        <v/>
      </c>
      <c r="X1643" s="14" t="str">
        <f t="shared" si="772"/>
        <v/>
      </c>
      <c r="Y1643" s="31" t="str">
        <f t="shared" si="773"/>
        <v>O1011200</v>
      </c>
      <c r="Z1643" s="31" t="str">
        <f t="shared" si="774"/>
        <v>TUA711-DIR32</v>
      </c>
      <c r="AA1643" s="14" t="str">
        <f t="shared" si="775"/>
        <v>17-SC-DCS-002/O1011200/ 17-MC-DCS-007</v>
      </c>
      <c r="AB1643" s="31" t="s">
        <v>64</v>
      </c>
      <c r="AC1643" s="31" t="s">
        <v>54</v>
      </c>
      <c r="AD1643" s="31" t="s">
        <v>125</v>
      </c>
      <c r="AE1643" s="31">
        <v>1</v>
      </c>
      <c r="AF1643" s="31" t="s">
        <v>1254</v>
      </c>
      <c r="AG1643" s="31" t="s">
        <v>4174</v>
      </c>
      <c r="AH1643" s="31">
        <v>1</v>
      </c>
      <c r="AI1643" s="31">
        <v>32</v>
      </c>
      <c r="AJ1643" s="31" t="s">
        <v>57</v>
      </c>
      <c r="AK1643" s="31">
        <f t="shared" si="767"/>
        <v>32</v>
      </c>
      <c r="AL1643" s="31" t="s">
        <v>62</v>
      </c>
      <c r="AO1643" s="31" t="s">
        <v>63</v>
      </c>
      <c r="AP1643" s="31" t="s">
        <v>5606</v>
      </c>
      <c r="AQ1643" s="14" t="s">
        <v>54</v>
      </c>
      <c r="AR1643" s="31" t="s">
        <v>5719</v>
      </c>
      <c r="AS1643" s="31" t="s">
        <v>5722</v>
      </c>
      <c r="AT1643" s="14" t="s">
        <v>5724</v>
      </c>
      <c r="BK1643" s="14" t="str">
        <f t="shared" si="776"/>
        <v/>
      </c>
      <c r="BL1643" s="14" t="str">
        <f t="shared" si="777"/>
        <v/>
      </c>
      <c r="BM1643" s="14" t="str">
        <f t="shared" si="778"/>
        <v/>
      </c>
      <c r="BN1643" s="14"/>
      <c r="BO1643" s="14" t="str">
        <f t="shared" si="768"/>
        <v/>
      </c>
      <c r="BP1643" s="14" t="str">
        <f t="shared" si="769"/>
        <v/>
      </c>
      <c r="BQ1643" s="14"/>
      <c r="BR1643" s="14" t="str">
        <f t="shared" si="779"/>
        <v>TS-G-06:7/
O1011200:32A</v>
      </c>
      <c r="BS1643" s="14" t="str">
        <f t="shared" si="780"/>
        <v>TS-G-06:8/
O1011200:32B</v>
      </c>
      <c r="BW1643" s="31" t="str">
        <f t="shared" si="781"/>
        <v/>
      </c>
      <c r="BX1643" s="31" t="str">
        <f t="shared" si="782"/>
        <v/>
      </c>
      <c r="BY1643" s="31" t="str">
        <f t="shared" si="783"/>
        <v/>
      </c>
      <c r="BZ1643" s="31" t="str">
        <f t="shared" si="784"/>
        <v/>
      </c>
      <c r="CA1643" s="31" t="str">
        <f t="shared" si="785"/>
        <v/>
      </c>
      <c r="CB1643" s="31" t="str">
        <f t="shared" si="786"/>
        <v/>
      </c>
      <c r="CC1643" s="31" t="str">
        <f t="shared" si="787"/>
        <v/>
      </c>
      <c r="CD1643" s="31" t="str">
        <f t="shared" si="788"/>
        <v>32A</v>
      </c>
      <c r="CE1643" s="31" t="e">
        <f t="shared" ca="1" si="789"/>
        <v>#NAME?</v>
      </c>
      <c r="CF1643" s="31" t="e">
        <f t="shared" ca="1" si="790"/>
        <v>#NAME?</v>
      </c>
      <c r="CG1643" s="31" t="e">
        <f t="shared" ca="1" si="791"/>
        <v>#NAME?</v>
      </c>
      <c r="CH1643" s="31" t="e">
        <f t="shared" ca="1" si="792"/>
        <v>#NAME?</v>
      </c>
      <c r="CI1643" s="31" t="e">
        <f t="shared" ca="1" si="793"/>
        <v>#NAME?</v>
      </c>
    </row>
    <row r="1644" spans="1:87" s="31" customFormat="1" ht="30" hidden="1" x14ac:dyDescent="0.25">
      <c r="A1644" s="9" t="s">
        <v>4493</v>
      </c>
      <c r="B1644" s="31" t="s">
        <v>1715</v>
      </c>
      <c r="C1644" s="31" t="s">
        <v>1716</v>
      </c>
      <c r="E1644" s="14" t="s">
        <v>53</v>
      </c>
      <c r="G1644" s="31" t="str">
        <f t="shared" si="770"/>
        <v>Сигнал</v>
      </c>
      <c r="H1644" s="31" t="s">
        <v>1719</v>
      </c>
      <c r="I1644" s="31" t="s">
        <v>4559</v>
      </c>
      <c r="J1644" s="31" t="str">
        <f t="shared" si="765"/>
        <v>DCS_DI_01</v>
      </c>
      <c r="K1644" s="14" t="s">
        <v>5866</v>
      </c>
      <c r="M1644" s="31" t="s">
        <v>1685</v>
      </c>
      <c r="N1644" s="31" t="s">
        <v>113</v>
      </c>
      <c r="O1644" s="31" t="s">
        <v>170</v>
      </c>
      <c r="P1644" s="31" t="s">
        <v>1686</v>
      </c>
      <c r="Q1644" s="31" t="s">
        <v>1672</v>
      </c>
      <c r="R1644" s="31">
        <v>15</v>
      </c>
      <c r="S1644" s="31">
        <v>16</v>
      </c>
      <c r="T1644" s="31" t="s">
        <v>62</v>
      </c>
      <c r="U1644" s="31" t="str">
        <f t="shared" si="794"/>
        <v>24</v>
      </c>
      <c r="V1644" s="14" t="str">
        <f t="shared" si="766"/>
        <v>AVK 2,5 A, AVK 2,5 A</v>
      </c>
      <c r="W1644" s="31" t="str">
        <f t="shared" si="771"/>
        <v/>
      </c>
      <c r="X1644" s="14" t="str">
        <f t="shared" si="772"/>
        <v/>
      </c>
      <c r="Y1644" s="31" t="str">
        <f t="shared" si="773"/>
        <v>O1011113</v>
      </c>
      <c r="Z1644" s="31" t="str">
        <f t="shared" si="774"/>
        <v>TUA711-DIR32</v>
      </c>
      <c r="AA1644" s="14" t="str">
        <f t="shared" si="775"/>
        <v>17-SC-DCS-002/O1011113/ 17-MC-DCS-007</v>
      </c>
      <c r="AB1644" s="31" t="s">
        <v>64</v>
      </c>
      <c r="AC1644" s="31" t="s">
        <v>54</v>
      </c>
      <c r="AD1644" s="31" t="s">
        <v>125</v>
      </c>
      <c r="AE1644" s="31">
        <v>1</v>
      </c>
      <c r="AF1644" s="31" t="s">
        <v>55</v>
      </c>
      <c r="AG1644" s="31" t="s">
        <v>1684</v>
      </c>
      <c r="AH1644" s="31">
        <v>14</v>
      </c>
      <c r="AI1644" s="31">
        <v>8</v>
      </c>
      <c r="AJ1644" s="31" t="s">
        <v>57</v>
      </c>
      <c r="AK1644" s="31">
        <f t="shared" si="767"/>
        <v>32</v>
      </c>
      <c r="AL1644" s="31" t="s">
        <v>62</v>
      </c>
      <c r="AO1644" s="31" t="s">
        <v>63</v>
      </c>
      <c r="AP1644" s="31" t="s">
        <v>1718</v>
      </c>
      <c r="AQ1644" s="14" t="s">
        <v>1717</v>
      </c>
      <c r="AR1644" s="31" t="s">
        <v>5716</v>
      </c>
      <c r="AS1644" s="31" t="s">
        <v>232</v>
      </c>
      <c r="AT1644" s="14" t="s">
        <v>5724</v>
      </c>
      <c r="AU1644" s="31" t="s">
        <v>5858</v>
      </c>
      <c r="AX1644" s="31" t="s">
        <v>5724</v>
      </c>
      <c r="BE1644" s="31" t="s">
        <v>5761</v>
      </c>
      <c r="BK1644" s="14" t="str">
        <f t="shared" si="776"/>
        <v/>
      </c>
      <c r="BL1644" s="14" t="str">
        <f t="shared" si="777"/>
        <v/>
      </c>
      <c r="BM1644" s="14" t="str">
        <f t="shared" si="778"/>
        <v/>
      </c>
      <c r="BN1644" s="14"/>
      <c r="BO1644" s="14" t="str">
        <f t="shared" si="768"/>
        <v/>
      </c>
      <c r="BP1644" s="14" t="str">
        <f t="shared" si="769"/>
        <v/>
      </c>
      <c r="BQ1644" s="14"/>
      <c r="BR1644" s="14" t="str">
        <f t="shared" si="779"/>
        <v>TS-F-01:15/
O1011113:8A</v>
      </c>
      <c r="BS1644" s="14" t="str">
        <f t="shared" si="780"/>
        <v>TS-F-01:16/
O1011113:8B</v>
      </c>
      <c r="BW1644" s="31" t="str">
        <f t="shared" si="781"/>
        <v/>
      </c>
      <c r="BX1644" s="31" t="str">
        <f t="shared" si="782"/>
        <v/>
      </c>
      <c r="BY1644" s="31" t="str">
        <f t="shared" si="783"/>
        <v/>
      </c>
      <c r="BZ1644" s="31" t="str">
        <f t="shared" si="784"/>
        <v/>
      </c>
      <c r="CA1644" s="31" t="str">
        <f t="shared" si="785"/>
        <v/>
      </c>
      <c r="CB1644" s="31" t="str">
        <f t="shared" si="786"/>
        <v/>
      </c>
      <c r="CC1644" s="31" t="str">
        <f t="shared" si="787"/>
        <v/>
      </c>
      <c r="CD1644" s="31" t="str">
        <f t="shared" si="788"/>
        <v>8A</v>
      </c>
      <c r="CE1644" s="31" t="e">
        <f t="shared" ca="1" si="789"/>
        <v>#NAME?</v>
      </c>
      <c r="CF1644" s="31" t="e">
        <f t="shared" ca="1" si="790"/>
        <v>#NAME?</v>
      </c>
      <c r="CG1644" s="31" t="e">
        <f t="shared" ca="1" si="791"/>
        <v>#NAME?</v>
      </c>
      <c r="CH1644" s="31" t="e">
        <f t="shared" ca="1" si="792"/>
        <v>#NAME?</v>
      </c>
      <c r="CI1644" s="31" t="e">
        <f t="shared" ca="1" si="793"/>
        <v>#NAME?</v>
      </c>
    </row>
    <row r="1645" spans="1:87" s="31" customFormat="1" ht="30" hidden="1" x14ac:dyDescent="0.25">
      <c r="A1645" s="9" t="s">
        <v>5383</v>
      </c>
      <c r="C1645" s="31" t="s">
        <v>50</v>
      </c>
      <c r="E1645" s="14" t="s">
        <v>212</v>
      </c>
      <c r="F1645" s="31" t="s">
        <v>5414</v>
      </c>
      <c r="G1645" s="31" t="str">
        <f t="shared" si="770"/>
        <v>Резерв</v>
      </c>
      <c r="J1645" s="31" t="str">
        <f t="shared" si="765"/>
        <v>DCS_AI_01</v>
      </c>
      <c r="K1645" s="14"/>
      <c r="P1645" s="31" t="s">
        <v>131</v>
      </c>
      <c r="T1645" s="31" t="s">
        <v>62</v>
      </c>
      <c r="V1645" s="14" t="str">
        <f t="shared" si="766"/>
        <v>AVK 2,5 A, AVK 2,5 A</v>
      </c>
      <c r="W1645" s="31" t="str">
        <f t="shared" si="771"/>
        <v>O1010001_U5</v>
      </c>
      <c r="X1645" s="14" t="str">
        <f t="shared" si="772"/>
        <v>HD5542</v>
      </c>
      <c r="Y1645" s="31" t="str">
        <f t="shared" si="773"/>
        <v>O1010001</v>
      </c>
      <c r="Z1645" s="31" t="str">
        <f t="shared" si="774"/>
        <v>TUA711-AIO16</v>
      </c>
      <c r="AA1645" s="14" t="str">
        <f t="shared" si="775"/>
        <v>17-SC-DCS-001/O1010001/ 17-MC-DCS-006</v>
      </c>
      <c r="AB1645" s="31" t="s">
        <v>64</v>
      </c>
      <c r="AC1645" s="31" t="s">
        <v>124</v>
      </c>
      <c r="AD1645" s="31" t="s">
        <v>125</v>
      </c>
      <c r="AE1645" s="31">
        <v>0</v>
      </c>
      <c r="AF1645" s="31" t="s">
        <v>126</v>
      </c>
      <c r="AG1645" s="31" t="s">
        <v>446</v>
      </c>
      <c r="AH1645" s="31">
        <v>2</v>
      </c>
      <c r="AI1645" s="31">
        <v>5</v>
      </c>
      <c r="AJ1645" s="31" t="s">
        <v>128</v>
      </c>
      <c r="AK1645" s="31">
        <f t="shared" si="767"/>
        <v>16</v>
      </c>
      <c r="AL1645" s="31" t="s">
        <v>62</v>
      </c>
      <c r="AQ1645" s="31" t="s">
        <v>4426</v>
      </c>
      <c r="AT1645" s="14"/>
      <c r="BK1645" s="14" t="str">
        <f t="shared" si="776"/>
        <v/>
      </c>
      <c r="BL1645" s="14" t="str">
        <f t="shared" si="777"/>
        <v/>
      </c>
      <c r="BM1645" s="14" t="str">
        <f t="shared" si="778"/>
        <v/>
      </c>
      <c r="BN1645" s="14"/>
      <c r="BO1645" s="14" t="str">
        <f t="shared" si="768"/>
        <v>O1010001:5A/
O1010001_U5:5</v>
      </c>
      <c r="BP1645" s="14" t="str">
        <f t="shared" si="769"/>
        <v>O1010001:5C/
O1010001_U5:6</v>
      </c>
      <c r="BQ1645" s="14"/>
      <c r="BR1645" s="14" t="str">
        <f t="shared" si="779"/>
        <v/>
      </c>
      <c r="BS1645" s="14" t="str">
        <f t="shared" si="780"/>
        <v/>
      </c>
      <c r="BW1645" s="31" t="str">
        <f t="shared" si="781"/>
        <v>5A</v>
      </c>
      <c r="BX1645" s="31" t="str">
        <f t="shared" si="782"/>
        <v>5C</v>
      </c>
      <c r="BY1645" s="31" t="str">
        <f t="shared" si="783"/>
        <v/>
      </c>
      <c r="BZ1645" s="31" t="str">
        <f t="shared" si="784"/>
        <v/>
      </c>
      <c r="CA1645" s="31" t="str">
        <f t="shared" si="785"/>
        <v/>
      </c>
      <c r="CB1645" s="31" t="str">
        <f t="shared" si="786"/>
        <v>5</v>
      </c>
      <c r="CC1645" s="31" t="str">
        <f t="shared" si="787"/>
        <v>6</v>
      </c>
      <c r="CD1645" s="31" t="str">
        <f t="shared" si="788"/>
        <v/>
      </c>
      <c r="CE1645" s="31" t="str">
        <f t="shared" si="789"/>
        <v/>
      </c>
      <c r="CF1645" s="31" t="e">
        <f t="shared" ca="1" si="790"/>
        <v>#NAME?</v>
      </c>
      <c r="CG1645" s="31" t="e">
        <f t="shared" ca="1" si="791"/>
        <v>#NAME?</v>
      </c>
      <c r="CH1645" s="31" t="e">
        <f t="shared" ca="1" si="792"/>
        <v>#NAME?</v>
      </c>
      <c r="CI1645" s="31" t="e">
        <f t="shared" ca="1" si="793"/>
        <v>#NAME?</v>
      </c>
    </row>
    <row r="1646" spans="1:87" s="31" customFormat="1" ht="30" hidden="1" x14ac:dyDescent="0.25">
      <c r="A1646" s="9" t="s">
        <v>5383</v>
      </c>
      <c r="C1646" s="31" t="s">
        <v>50</v>
      </c>
      <c r="E1646" s="14" t="s">
        <v>212</v>
      </c>
      <c r="F1646" s="31" t="s">
        <v>5414</v>
      </c>
      <c r="G1646" s="31" t="str">
        <f t="shared" si="770"/>
        <v>Резерв</v>
      </c>
      <c r="J1646" s="31" t="str">
        <f t="shared" si="765"/>
        <v>DCS_AI_01</v>
      </c>
      <c r="K1646" s="14"/>
      <c r="P1646" s="31" t="s">
        <v>131</v>
      </c>
      <c r="T1646" s="31" t="s">
        <v>62</v>
      </c>
      <c r="U1646" s="31" t="str">
        <f t="shared" ref="U1646:U1660" si="795">IF(N1646="02 Core","2",
IF(N1646="08 Core","8",
IF(N1646="16 core","16",
IF(N1646="20 core","20",
IF(N1646="30 Core","30",
IF(N1646="01 Pair","2",
IF(N1646="02 Pair","4",
IF(N1646="05 Pair","10",
IF(N1646="06 Pair","12",
IF(N1646="10 Pair","20",
IF(N1646="12 Pair","24",
IF(N1646="15 Pair","30",
IF(N1646="24 Pair","48",
IF(N1646="06 Triad","18",
""))))))))))))))</f>
        <v/>
      </c>
      <c r="V1646" s="14" t="str">
        <f t="shared" si="766"/>
        <v>AVK 2,5 A, AVK 2,5 A</v>
      </c>
      <c r="W1646" s="31" t="str">
        <f t="shared" si="771"/>
        <v>O1010001_U6</v>
      </c>
      <c r="X1646" s="14" t="str">
        <f t="shared" si="772"/>
        <v>HD5542</v>
      </c>
      <c r="Y1646" s="31" t="str">
        <f t="shared" si="773"/>
        <v>O1010001</v>
      </c>
      <c r="Z1646" s="31" t="str">
        <f t="shared" si="774"/>
        <v>TUA711-AIO16</v>
      </c>
      <c r="AA1646" s="14" t="str">
        <f t="shared" si="775"/>
        <v>17-SC-DCS-001/O1010001/ 17-MC-DCS-006</v>
      </c>
      <c r="AB1646" s="31" t="s">
        <v>64</v>
      </c>
      <c r="AC1646" s="31" t="s">
        <v>124</v>
      </c>
      <c r="AD1646" s="31" t="s">
        <v>125</v>
      </c>
      <c r="AE1646" s="31">
        <v>0</v>
      </c>
      <c r="AF1646" s="31" t="s">
        <v>126</v>
      </c>
      <c r="AG1646" s="31" t="s">
        <v>446</v>
      </c>
      <c r="AH1646" s="31">
        <v>2</v>
      </c>
      <c r="AI1646" s="31">
        <v>6</v>
      </c>
      <c r="AJ1646" s="31" t="s">
        <v>128</v>
      </c>
      <c r="AK1646" s="31">
        <f t="shared" si="767"/>
        <v>16</v>
      </c>
      <c r="AL1646" s="31" t="s">
        <v>62</v>
      </c>
      <c r="AQ1646" s="31" t="s">
        <v>4426</v>
      </c>
      <c r="AT1646" s="14"/>
      <c r="BK1646" s="14" t="str">
        <f t="shared" si="776"/>
        <v/>
      </c>
      <c r="BL1646" s="14" t="str">
        <f t="shared" si="777"/>
        <v/>
      </c>
      <c r="BM1646" s="14" t="str">
        <f t="shared" si="778"/>
        <v/>
      </c>
      <c r="BN1646" s="14"/>
      <c r="BO1646" s="14" t="str">
        <f t="shared" si="768"/>
        <v>O1010001:6A/
O1010001_U6:5</v>
      </c>
      <c r="BP1646" s="14" t="str">
        <f t="shared" si="769"/>
        <v>O1010001:6C/
O1010001_U6:6</v>
      </c>
      <c r="BQ1646" s="14"/>
      <c r="BR1646" s="14" t="str">
        <f t="shared" si="779"/>
        <v/>
      </c>
      <c r="BS1646" s="14" t="str">
        <f t="shared" si="780"/>
        <v/>
      </c>
      <c r="BW1646" s="31" t="str">
        <f t="shared" si="781"/>
        <v>6A</v>
      </c>
      <c r="BX1646" s="31" t="str">
        <f t="shared" si="782"/>
        <v>6C</v>
      </c>
      <c r="BY1646" s="31" t="str">
        <f t="shared" si="783"/>
        <v/>
      </c>
      <c r="BZ1646" s="31" t="str">
        <f t="shared" si="784"/>
        <v/>
      </c>
      <c r="CA1646" s="31" t="str">
        <f t="shared" si="785"/>
        <v/>
      </c>
      <c r="CB1646" s="31" t="str">
        <f t="shared" si="786"/>
        <v>5</v>
      </c>
      <c r="CC1646" s="31" t="str">
        <f t="shared" si="787"/>
        <v>6</v>
      </c>
      <c r="CD1646" s="31" t="str">
        <f t="shared" si="788"/>
        <v/>
      </c>
      <c r="CE1646" s="31" t="str">
        <f t="shared" si="789"/>
        <v/>
      </c>
      <c r="CF1646" s="31" t="e">
        <f t="shared" ca="1" si="790"/>
        <v>#NAME?</v>
      </c>
      <c r="CG1646" s="31" t="e">
        <f t="shared" ca="1" si="791"/>
        <v>#NAME?</v>
      </c>
      <c r="CH1646" s="31" t="e">
        <f t="shared" ca="1" si="792"/>
        <v>#NAME?</v>
      </c>
      <c r="CI1646" s="31" t="e">
        <f t="shared" ca="1" si="793"/>
        <v>#NAME?</v>
      </c>
    </row>
    <row r="1647" spans="1:87" s="31" customFormat="1" ht="30" hidden="1" x14ac:dyDescent="0.25">
      <c r="A1647" s="9" t="s">
        <v>5383</v>
      </c>
      <c r="C1647" s="31" t="s">
        <v>50</v>
      </c>
      <c r="E1647" s="14" t="s">
        <v>212</v>
      </c>
      <c r="F1647" s="31" t="s">
        <v>5414</v>
      </c>
      <c r="G1647" s="31" t="str">
        <f t="shared" si="770"/>
        <v>Резерв</v>
      </c>
      <c r="J1647" s="31" t="str">
        <f t="shared" si="765"/>
        <v>DCS_AI_01</v>
      </c>
      <c r="K1647" s="14"/>
      <c r="P1647" s="31" t="s">
        <v>131</v>
      </c>
      <c r="T1647" s="31" t="s">
        <v>62</v>
      </c>
      <c r="U1647" s="31" t="str">
        <f t="shared" si="795"/>
        <v/>
      </c>
      <c r="V1647" s="14" t="str">
        <f t="shared" si="766"/>
        <v>AVK 2,5 A, AVK 2,5 A</v>
      </c>
      <c r="W1647" s="31" t="str">
        <f t="shared" si="771"/>
        <v>O1010001_U7</v>
      </c>
      <c r="X1647" s="14" t="str">
        <f t="shared" si="772"/>
        <v>HD5542</v>
      </c>
      <c r="Y1647" s="31" t="str">
        <f t="shared" si="773"/>
        <v>O1010001</v>
      </c>
      <c r="Z1647" s="31" t="str">
        <f t="shared" si="774"/>
        <v>TUA711-AIO16</v>
      </c>
      <c r="AA1647" s="14" t="str">
        <f t="shared" si="775"/>
        <v>17-SC-DCS-001/O1010001/ 17-MC-DCS-006</v>
      </c>
      <c r="AB1647" s="31" t="s">
        <v>64</v>
      </c>
      <c r="AC1647" s="31" t="s">
        <v>124</v>
      </c>
      <c r="AD1647" s="31" t="s">
        <v>125</v>
      </c>
      <c r="AE1647" s="31">
        <v>0</v>
      </c>
      <c r="AF1647" s="31" t="s">
        <v>126</v>
      </c>
      <c r="AG1647" s="31" t="s">
        <v>446</v>
      </c>
      <c r="AH1647" s="31">
        <v>2</v>
      </c>
      <c r="AI1647" s="31">
        <v>7</v>
      </c>
      <c r="AJ1647" s="31" t="s">
        <v>128</v>
      </c>
      <c r="AK1647" s="31">
        <f t="shared" si="767"/>
        <v>16</v>
      </c>
      <c r="AL1647" s="31" t="s">
        <v>62</v>
      </c>
      <c r="AQ1647" s="31" t="s">
        <v>4426</v>
      </c>
      <c r="AT1647" s="14"/>
      <c r="BK1647" s="14" t="str">
        <f t="shared" si="776"/>
        <v/>
      </c>
      <c r="BL1647" s="14" t="str">
        <f t="shared" si="777"/>
        <v/>
      </c>
      <c r="BM1647" s="14" t="str">
        <f t="shared" si="778"/>
        <v/>
      </c>
      <c r="BN1647" s="14"/>
      <c r="BO1647" s="14" t="str">
        <f t="shared" si="768"/>
        <v>O1010001:7A/
O1010001_U7:5</v>
      </c>
      <c r="BP1647" s="14" t="str">
        <f t="shared" si="769"/>
        <v>O1010001:7C/
O1010001_U7:6</v>
      </c>
      <c r="BQ1647" s="14"/>
      <c r="BR1647" s="14" t="str">
        <f t="shared" si="779"/>
        <v/>
      </c>
      <c r="BS1647" s="14" t="str">
        <f t="shared" si="780"/>
        <v/>
      </c>
      <c r="BW1647" s="31" t="str">
        <f t="shared" si="781"/>
        <v>7A</v>
      </c>
      <c r="BX1647" s="31" t="str">
        <f t="shared" si="782"/>
        <v>7C</v>
      </c>
      <c r="BY1647" s="31" t="str">
        <f t="shared" si="783"/>
        <v/>
      </c>
      <c r="BZ1647" s="31" t="str">
        <f t="shared" si="784"/>
        <v/>
      </c>
      <c r="CA1647" s="31" t="str">
        <f t="shared" si="785"/>
        <v/>
      </c>
      <c r="CB1647" s="31" t="str">
        <f t="shared" si="786"/>
        <v>5</v>
      </c>
      <c r="CC1647" s="31" t="str">
        <f t="shared" si="787"/>
        <v>6</v>
      </c>
      <c r="CD1647" s="31" t="str">
        <f t="shared" si="788"/>
        <v/>
      </c>
      <c r="CE1647" s="31" t="str">
        <f t="shared" si="789"/>
        <v/>
      </c>
      <c r="CF1647" s="31" t="e">
        <f t="shared" ca="1" si="790"/>
        <v>#NAME?</v>
      </c>
      <c r="CG1647" s="31" t="e">
        <f t="shared" ca="1" si="791"/>
        <v>#NAME?</v>
      </c>
      <c r="CH1647" s="31" t="e">
        <f t="shared" ca="1" si="792"/>
        <v>#NAME?</v>
      </c>
      <c r="CI1647" s="31" t="e">
        <f t="shared" ca="1" si="793"/>
        <v>#NAME?</v>
      </c>
    </row>
    <row r="1648" spans="1:87" s="31" customFormat="1" ht="30" hidden="1" x14ac:dyDescent="0.25">
      <c r="A1648" s="9" t="s">
        <v>5383</v>
      </c>
      <c r="C1648" s="31" t="s">
        <v>50</v>
      </c>
      <c r="E1648" s="14" t="s">
        <v>212</v>
      </c>
      <c r="F1648" s="31" t="s">
        <v>5414</v>
      </c>
      <c r="G1648" s="31" t="str">
        <f t="shared" si="770"/>
        <v>Резерв</v>
      </c>
      <c r="J1648" s="31" t="str">
        <f t="shared" si="765"/>
        <v>DCS_AI_01</v>
      </c>
      <c r="K1648" s="14"/>
      <c r="P1648" s="31" t="s">
        <v>131</v>
      </c>
      <c r="T1648" s="31" t="s">
        <v>62</v>
      </c>
      <c r="U1648" s="31" t="str">
        <f t="shared" si="795"/>
        <v/>
      </c>
      <c r="V1648" s="14" t="str">
        <f t="shared" si="766"/>
        <v>AVK 2,5 A, AVK 2,5 A</v>
      </c>
      <c r="W1648" s="31" t="str">
        <f t="shared" si="771"/>
        <v>O1010001_U8</v>
      </c>
      <c r="X1648" s="14" t="str">
        <f t="shared" si="772"/>
        <v>HD5542</v>
      </c>
      <c r="Y1648" s="31" t="str">
        <f t="shared" si="773"/>
        <v>O1010001</v>
      </c>
      <c r="Z1648" s="31" t="str">
        <f t="shared" si="774"/>
        <v>TUA711-AIO16</v>
      </c>
      <c r="AA1648" s="14" t="str">
        <f t="shared" si="775"/>
        <v>17-SC-DCS-001/O1010001/ 17-MC-DCS-006</v>
      </c>
      <c r="AB1648" s="31" t="s">
        <v>64</v>
      </c>
      <c r="AC1648" s="31" t="s">
        <v>124</v>
      </c>
      <c r="AD1648" s="31" t="s">
        <v>125</v>
      </c>
      <c r="AE1648" s="31">
        <v>0</v>
      </c>
      <c r="AF1648" s="31" t="s">
        <v>126</v>
      </c>
      <c r="AG1648" s="31" t="s">
        <v>446</v>
      </c>
      <c r="AH1648" s="31">
        <v>2</v>
      </c>
      <c r="AI1648" s="31">
        <v>8</v>
      </c>
      <c r="AJ1648" s="31" t="s">
        <v>128</v>
      </c>
      <c r="AK1648" s="31">
        <f t="shared" si="767"/>
        <v>16</v>
      </c>
      <c r="AL1648" s="31" t="s">
        <v>62</v>
      </c>
      <c r="AQ1648" s="31" t="s">
        <v>4426</v>
      </c>
      <c r="AT1648" s="14"/>
      <c r="BK1648" s="14" t="str">
        <f t="shared" si="776"/>
        <v/>
      </c>
      <c r="BL1648" s="14" t="str">
        <f t="shared" si="777"/>
        <v/>
      </c>
      <c r="BM1648" s="14" t="str">
        <f t="shared" si="778"/>
        <v/>
      </c>
      <c r="BN1648" s="14"/>
      <c r="BO1648" s="14" t="str">
        <f t="shared" si="768"/>
        <v>O1010001:8A/
O1010001_U8:5</v>
      </c>
      <c r="BP1648" s="14" t="str">
        <f t="shared" si="769"/>
        <v>O1010001:8C/
O1010001_U8:6</v>
      </c>
      <c r="BQ1648" s="14"/>
      <c r="BR1648" s="14" t="str">
        <f t="shared" si="779"/>
        <v/>
      </c>
      <c r="BS1648" s="14" t="str">
        <f t="shared" si="780"/>
        <v/>
      </c>
      <c r="BW1648" s="31" t="str">
        <f t="shared" si="781"/>
        <v>8A</v>
      </c>
      <c r="BX1648" s="31" t="str">
        <f t="shared" si="782"/>
        <v>8C</v>
      </c>
      <c r="BY1648" s="31" t="str">
        <f t="shared" si="783"/>
        <v/>
      </c>
      <c r="BZ1648" s="31" t="str">
        <f t="shared" si="784"/>
        <v/>
      </c>
      <c r="CA1648" s="31" t="str">
        <f t="shared" si="785"/>
        <v/>
      </c>
      <c r="CB1648" s="31" t="str">
        <f t="shared" si="786"/>
        <v>5</v>
      </c>
      <c r="CC1648" s="31" t="str">
        <f t="shared" si="787"/>
        <v>6</v>
      </c>
      <c r="CD1648" s="31" t="str">
        <f t="shared" si="788"/>
        <v/>
      </c>
      <c r="CE1648" s="31" t="str">
        <f t="shared" si="789"/>
        <v/>
      </c>
      <c r="CF1648" s="31" t="e">
        <f t="shared" ca="1" si="790"/>
        <v>#NAME?</v>
      </c>
      <c r="CG1648" s="31" t="e">
        <f t="shared" ca="1" si="791"/>
        <v>#NAME?</v>
      </c>
      <c r="CH1648" s="31" t="e">
        <f t="shared" ca="1" si="792"/>
        <v>#NAME?</v>
      </c>
      <c r="CI1648" s="31" t="e">
        <f t="shared" ca="1" si="793"/>
        <v>#NAME?</v>
      </c>
    </row>
    <row r="1649" spans="1:87" s="31" customFormat="1" ht="30" hidden="1" x14ac:dyDescent="0.25">
      <c r="A1649" s="9" t="s">
        <v>5383</v>
      </c>
      <c r="C1649" s="31" t="s">
        <v>50</v>
      </c>
      <c r="E1649" s="14" t="s">
        <v>212</v>
      </c>
      <c r="F1649" s="31" t="s">
        <v>5414</v>
      </c>
      <c r="G1649" s="31" t="str">
        <f t="shared" si="770"/>
        <v>Резерв</v>
      </c>
      <c r="J1649" s="31" t="str">
        <f t="shared" si="765"/>
        <v>DCS_AI_01</v>
      </c>
      <c r="K1649" s="14"/>
      <c r="P1649" s="31" t="s">
        <v>131</v>
      </c>
      <c r="T1649" s="31" t="s">
        <v>62</v>
      </c>
      <c r="U1649" s="31" t="str">
        <f t="shared" si="795"/>
        <v/>
      </c>
      <c r="V1649" s="14" t="str">
        <f t="shared" si="766"/>
        <v>AVK 2,5 A, AVK 2,5 A</v>
      </c>
      <c r="W1649" s="31" t="str">
        <f t="shared" si="771"/>
        <v>O1010001_U9</v>
      </c>
      <c r="X1649" s="14" t="str">
        <f t="shared" si="772"/>
        <v>HD5542</v>
      </c>
      <c r="Y1649" s="31" t="str">
        <f t="shared" si="773"/>
        <v>O1010001</v>
      </c>
      <c r="Z1649" s="31" t="str">
        <f t="shared" si="774"/>
        <v>TUA711-AIO16</v>
      </c>
      <c r="AA1649" s="14" t="str">
        <f t="shared" si="775"/>
        <v>17-SC-DCS-001/O1010001/ 17-MC-DCS-006</v>
      </c>
      <c r="AB1649" s="31" t="s">
        <v>64</v>
      </c>
      <c r="AC1649" s="31" t="s">
        <v>124</v>
      </c>
      <c r="AD1649" s="31" t="s">
        <v>125</v>
      </c>
      <c r="AE1649" s="31">
        <v>0</v>
      </c>
      <c r="AF1649" s="31" t="s">
        <v>126</v>
      </c>
      <c r="AG1649" s="31" t="s">
        <v>446</v>
      </c>
      <c r="AH1649" s="31">
        <v>2</v>
      </c>
      <c r="AI1649" s="31">
        <v>9</v>
      </c>
      <c r="AJ1649" s="31" t="s">
        <v>128</v>
      </c>
      <c r="AK1649" s="31">
        <f t="shared" si="767"/>
        <v>16</v>
      </c>
      <c r="AL1649" s="31" t="s">
        <v>62</v>
      </c>
      <c r="AQ1649" s="31" t="s">
        <v>4426</v>
      </c>
      <c r="AT1649" s="14"/>
      <c r="BK1649" s="14" t="str">
        <f t="shared" si="776"/>
        <v/>
      </c>
      <c r="BL1649" s="14" t="str">
        <f t="shared" si="777"/>
        <v/>
      </c>
      <c r="BM1649" s="14" t="str">
        <f t="shared" si="778"/>
        <v/>
      </c>
      <c r="BN1649" s="14"/>
      <c r="BO1649" s="14" t="str">
        <f t="shared" si="768"/>
        <v>O1010001:9A/
O1010001_U9:5</v>
      </c>
      <c r="BP1649" s="14" t="str">
        <f t="shared" si="769"/>
        <v>O1010001:9C/
O1010001_U9:6</v>
      </c>
      <c r="BQ1649" s="14"/>
      <c r="BR1649" s="14" t="str">
        <f t="shared" si="779"/>
        <v/>
      </c>
      <c r="BS1649" s="14" t="str">
        <f t="shared" si="780"/>
        <v/>
      </c>
      <c r="BW1649" s="31" t="str">
        <f t="shared" si="781"/>
        <v>9A</v>
      </c>
      <c r="BX1649" s="31" t="str">
        <f t="shared" si="782"/>
        <v>9C</v>
      </c>
      <c r="BY1649" s="31" t="str">
        <f t="shared" si="783"/>
        <v/>
      </c>
      <c r="BZ1649" s="31" t="str">
        <f t="shared" si="784"/>
        <v/>
      </c>
      <c r="CA1649" s="31" t="str">
        <f t="shared" si="785"/>
        <v/>
      </c>
      <c r="CB1649" s="31" t="str">
        <f t="shared" si="786"/>
        <v>5</v>
      </c>
      <c r="CC1649" s="31" t="str">
        <f t="shared" si="787"/>
        <v>6</v>
      </c>
      <c r="CD1649" s="31" t="str">
        <f t="shared" si="788"/>
        <v/>
      </c>
      <c r="CE1649" s="31" t="str">
        <f t="shared" si="789"/>
        <v/>
      </c>
      <c r="CF1649" s="31" t="e">
        <f t="shared" ca="1" si="790"/>
        <v>#NAME?</v>
      </c>
      <c r="CG1649" s="31" t="e">
        <f t="shared" ca="1" si="791"/>
        <v>#NAME?</v>
      </c>
      <c r="CH1649" s="31" t="e">
        <f t="shared" ca="1" si="792"/>
        <v>#NAME?</v>
      </c>
      <c r="CI1649" s="31" t="e">
        <f t="shared" ca="1" si="793"/>
        <v>#NAME?</v>
      </c>
    </row>
    <row r="1650" spans="1:87" s="31" customFormat="1" ht="30" hidden="1" x14ac:dyDescent="0.25">
      <c r="A1650" s="9" t="s">
        <v>5383</v>
      </c>
      <c r="C1650" s="31" t="s">
        <v>50</v>
      </c>
      <c r="E1650" s="14" t="s">
        <v>212</v>
      </c>
      <c r="F1650" s="31" t="s">
        <v>5414</v>
      </c>
      <c r="G1650" s="31" t="str">
        <f t="shared" si="770"/>
        <v>Резерв</v>
      </c>
      <c r="J1650" s="31" t="str">
        <f t="shared" si="765"/>
        <v>DCS_AI_01</v>
      </c>
      <c r="K1650" s="14"/>
      <c r="P1650" s="31" t="s">
        <v>131</v>
      </c>
      <c r="T1650" s="31" t="s">
        <v>62</v>
      </c>
      <c r="U1650" s="31" t="str">
        <f t="shared" si="795"/>
        <v/>
      </c>
      <c r="V1650" s="14" t="str">
        <f t="shared" si="766"/>
        <v>AVK 2,5 A, AVK 2,5 A</v>
      </c>
      <c r="W1650" s="31" t="str">
        <f t="shared" si="771"/>
        <v>O1010001_U10</v>
      </c>
      <c r="X1650" s="14" t="str">
        <f t="shared" si="772"/>
        <v>HD5542</v>
      </c>
      <c r="Y1650" s="31" t="str">
        <f t="shared" si="773"/>
        <v>O1010001</v>
      </c>
      <c r="Z1650" s="31" t="str">
        <f t="shared" si="774"/>
        <v>TUA711-AIO16</v>
      </c>
      <c r="AA1650" s="14" t="str">
        <f t="shared" si="775"/>
        <v>17-SC-DCS-001/O1010001/ 17-MC-DCS-006</v>
      </c>
      <c r="AB1650" s="31" t="s">
        <v>64</v>
      </c>
      <c r="AC1650" s="31" t="s">
        <v>124</v>
      </c>
      <c r="AD1650" s="31" t="s">
        <v>125</v>
      </c>
      <c r="AE1650" s="31">
        <v>0</v>
      </c>
      <c r="AF1650" s="31" t="s">
        <v>126</v>
      </c>
      <c r="AG1650" s="31" t="s">
        <v>446</v>
      </c>
      <c r="AH1650" s="31">
        <v>2</v>
      </c>
      <c r="AI1650" s="31">
        <v>10</v>
      </c>
      <c r="AJ1650" s="31" t="s">
        <v>128</v>
      </c>
      <c r="AK1650" s="31">
        <f t="shared" si="767"/>
        <v>16</v>
      </c>
      <c r="AL1650" s="31" t="s">
        <v>62</v>
      </c>
      <c r="AQ1650" s="31" t="s">
        <v>4426</v>
      </c>
      <c r="AT1650" s="14"/>
      <c r="BK1650" s="14" t="str">
        <f t="shared" si="776"/>
        <v/>
      </c>
      <c r="BL1650" s="14" t="str">
        <f t="shared" si="777"/>
        <v/>
      </c>
      <c r="BM1650" s="14" t="str">
        <f t="shared" si="778"/>
        <v/>
      </c>
      <c r="BN1650" s="14"/>
      <c r="BO1650" s="14" t="str">
        <f t="shared" si="768"/>
        <v>O1010001:10A/
O1010001_U10:5</v>
      </c>
      <c r="BP1650" s="14" t="str">
        <f t="shared" si="769"/>
        <v>O1010001:10C/
O1010001_U10:6</v>
      </c>
      <c r="BQ1650" s="14"/>
      <c r="BR1650" s="14" t="str">
        <f t="shared" si="779"/>
        <v/>
      </c>
      <c r="BS1650" s="14" t="str">
        <f t="shared" si="780"/>
        <v/>
      </c>
      <c r="BW1650" s="31" t="str">
        <f t="shared" si="781"/>
        <v>10A</v>
      </c>
      <c r="BX1650" s="31" t="str">
        <f t="shared" si="782"/>
        <v>10C</v>
      </c>
      <c r="BY1650" s="31" t="str">
        <f t="shared" si="783"/>
        <v/>
      </c>
      <c r="BZ1650" s="31" t="str">
        <f t="shared" si="784"/>
        <v/>
      </c>
      <c r="CA1650" s="31" t="str">
        <f t="shared" si="785"/>
        <v/>
      </c>
      <c r="CB1650" s="31" t="str">
        <f t="shared" si="786"/>
        <v>5</v>
      </c>
      <c r="CC1650" s="31" t="str">
        <f t="shared" si="787"/>
        <v>6</v>
      </c>
      <c r="CD1650" s="31" t="str">
        <f t="shared" si="788"/>
        <v/>
      </c>
      <c r="CE1650" s="31" t="str">
        <f t="shared" si="789"/>
        <v/>
      </c>
      <c r="CF1650" s="31" t="e">
        <f t="shared" ca="1" si="790"/>
        <v>#NAME?</v>
      </c>
      <c r="CG1650" s="31" t="e">
        <f t="shared" ca="1" si="791"/>
        <v>#NAME?</v>
      </c>
      <c r="CH1650" s="31" t="e">
        <f t="shared" ca="1" si="792"/>
        <v>#NAME?</v>
      </c>
      <c r="CI1650" s="31" t="e">
        <f t="shared" ca="1" si="793"/>
        <v>#NAME?</v>
      </c>
    </row>
    <row r="1651" spans="1:87" s="31" customFormat="1" ht="30" hidden="1" x14ac:dyDescent="0.25">
      <c r="A1651" s="9" t="s">
        <v>5383</v>
      </c>
      <c r="C1651" s="31" t="s">
        <v>50</v>
      </c>
      <c r="E1651" s="14" t="s">
        <v>212</v>
      </c>
      <c r="F1651" s="31" t="s">
        <v>5414</v>
      </c>
      <c r="G1651" s="31" t="str">
        <f t="shared" si="770"/>
        <v>Резерв</v>
      </c>
      <c r="J1651" s="31" t="str">
        <f t="shared" si="765"/>
        <v>DCS_AI_01</v>
      </c>
      <c r="K1651" s="14"/>
      <c r="P1651" s="31" t="s">
        <v>131</v>
      </c>
      <c r="T1651" s="31" t="s">
        <v>62</v>
      </c>
      <c r="U1651" s="31" t="str">
        <f t="shared" si="795"/>
        <v/>
      </c>
      <c r="V1651" s="14" t="str">
        <f t="shared" si="766"/>
        <v>AVK 2,5 A, AVK 2,5 A</v>
      </c>
      <c r="W1651" s="31" t="str">
        <f t="shared" si="771"/>
        <v>O1010001_U11</v>
      </c>
      <c r="X1651" s="14" t="str">
        <f t="shared" si="772"/>
        <v>HD5542</v>
      </c>
      <c r="Y1651" s="31" t="str">
        <f t="shared" si="773"/>
        <v>O1010001</v>
      </c>
      <c r="Z1651" s="31" t="str">
        <f t="shared" si="774"/>
        <v>TUA711-AIO16</v>
      </c>
      <c r="AA1651" s="14" t="str">
        <f t="shared" si="775"/>
        <v>17-SC-DCS-001/O1010001/ 17-MC-DCS-006</v>
      </c>
      <c r="AB1651" s="31" t="s">
        <v>64</v>
      </c>
      <c r="AC1651" s="31" t="s">
        <v>124</v>
      </c>
      <c r="AD1651" s="31" t="s">
        <v>125</v>
      </c>
      <c r="AE1651" s="31">
        <v>0</v>
      </c>
      <c r="AF1651" s="31" t="s">
        <v>126</v>
      </c>
      <c r="AG1651" s="31" t="s">
        <v>446</v>
      </c>
      <c r="AH1651" s="31">
        <v>2</v>
      </c>
      <c r="AI1651" s="31">
        <v>11</v>
      </c>
      <c r="AJ1651" s="31" t="s">
        <v>128</v>
      </c>
      <c r="AK1651" s="31">
        <f t="shared" si="767"/>
        <v>16</v>
      </c>
      <c r="AL1651" s="31" t="s">
        <v>62</v>
      </c>
      <c r="AQ1651" s="31" t="s">
        <v>4426</v>
      </c>
      <c r="AT1651" s="14"/>
      <c r="BK1651" s="14" t="str">
        <f t="shared" si="776"/>
        <v/>
      </c>
      <c r="BL1651" s="14" t="str">
        <f t="shared" si="777"/>
        <v/>
      </c>
      <c r="BM1651" s="14" t="str">
        <f t="shared" si="778"/>
        <v/>
      </c>
      <c r="BN1651" s="14"/>
      <c r="BO1651" s="14" t="str">
        <f t="shared" si="768"/>
        <v>O1010001:11A/
O1010001_U11:5</v>
      </c>
      <c r="BP1651" s="14" t="str">
        <f t="shared" si="769"/>
        <v>O1010001:11C/
O1010001_U11:6</v>
      </c>
      <c r="BQ1651" s="14"/>
      <c r="BR1651" s="14" t="str">
        <f t="shared" si="779"/>
        <v/>
      </c>
      <c r="BS1651" s="14" t="str">
        <f t="shared" si="780"/>
        <v/>
      </c>
      <c r="BW1651" s="31" t="str">
        <f t="shared" si="781"/>
        <v>11A</v>
      </c>
      <c r="BX1651" s="31" t="str">
        <f t="shared" si="782"/>
        <v>11C</v>
      </c>
      <c r="BY1651" s="31" t="str">
        <f t="shared" si="783"/>
        <v/>
      </c>
      <c r="BZ1651" s="31" t="str">
        <f t="shared" si="784"/>
        <v/>
      </c>
      <c r="CA1651" s="31" t="str">
        <f t="shared" si="785"/>
        <v/>
      </c>
      <c r="CB1651" s="31" t="str">
        <f t="shared" si="786"/>
        <v>5</v>
      </c>
      <c r="CC1651" s="31" t="str">
        <f t="shared" si="787"/>
        <v>6</v>
      </c>
      <c r="CD1651" s="31" t="str">
        <f t="shared" si="788"/>
        <v/>
      </c>
      <c r="CE1651" s="31" t="str">
        <f t="shared" si="789"/>
        <v/>
      </c>
      <c r="CF1651" s="31" t="e">
        <f t="shared" ca="1" si="790"/>
        <v>#NAME?</v>
      </c>
      <c r="CG1651" s="31" t="e">
        <f t="shared" ca="1" si="791"/>
        <v>#NAME?</v>
      </c>
      <c r="CH1651" s="31" t="e">
        <f t="shared" ca="1" si="792"/>
        <v>#NAME?</v>
      </c>
      <c r="CI1651" s="31" t="e">
        <f t="shared" ca="1" si="793"/>
        <v>#NAME?</v>
      </c>
    </row>
    <row r="1652" spans="1:87" s="31" customFormat="1" ht="30" hidden="1" x14ac:dyDescent="0.25">
      <c r="A1652" s="9" t="s">
        <v>5383</v>
      </c>
      <c r="C1652" s="31" t="s">
        <v>50</v>
      </c>
      <c r="E1652" s="14" t="s">
        <v>212</v>
      </c>
      <c r="F1652" s="31" t="s">
        <v>5414</v>
      </c>
      <c r="G1652" s="31" t="str">
        <f t="shared" si="770"/>
        <v>Резерв</v>
      </c>
      <c r="J1652" s="31" t="str">
        <f t="shared" si="765"/>
        <v>DCS_AI_01</v>
      </c>
      <c r="K1652" s="14"/>
      <c r="P1652" s="31" t="s">
        <v>131</v>
      </c>
      <c r="T1652" s="31" t="s">
        <v>62</v>
      </c>
      <c r="U1652" s="31" t="str">
        <f t="shared" si="795"/>
        <v/>
      </c>
      <c r="V1652" s="14" t="str">
        <f t="shared" si="766"/>
        <v>AVK 2,5 A, AVK 2,5 A</v>
      </c>
      <c r="W1652" s="31" t="str">
        <f t="shared" si="771"/>
        <v>O1010001_U12</v>
      </c>
      <c r="X1652" s="14" t="str">
        <f t="shared" si="772"/>
        <v>HD5542</v>
      </c>
      <c r="Y1652" s="31" t="str">
        <f t="shared" si="773"/>
        <v>O1010001</v>
      </c>
      <c r="Z1652" s="31" t="str">
        <f t="shared" si="774"/>
        <v>TUA711-AIO16</v>
      </c>
      <c r="AA1652" s="14" t="str">
        <f t="shared" si="775"/>
        <v>17-SC-DCS-001/O1010001/ 17-MC-DCS-006</v>
      </c>
      <c r="AB1652" s="31" t="s">
        <v>64</v>
      </c>
      <c r="AC1652" s="31" t="s">
        <v>124</v>
      </c>
      <c r="AD1652" s="31" t="s">
        <v>125</v>
      </c>
      <c r="AE1652" s="31">
        <v>0</v>
      </c>
      <c r="AF1652" s="31" t="s">
        <v>126</v>
      </c>
      <c r="AG1652" s="31" t="s">
        <v>446</v>
      </c>
      <c r="AH1652" s="31">
        <v>2</v>
      </c>
      <c r="AI1652" s="31">
        <v>12</v>
      </c>
      <c r="AJ1652" s="31" t="s">
        <v>128</v>
      </c>
      <c r="AK1652" s="31">
        <f t="shared" si="767"/>
        <v>16</v>
      </c>
      <c r="AL1652" s="31" t="s">
        <v>62</v>
      </c>
      <c r="AQ1652" s="31" t="s">
        <v>4426</v>
      </c>
      <c r="AT1652" s="14"/>
      <c r="BK1652" s="14" t="str">
        <f t="shared" si="776"/>
        <v/>
      </c>
      <c r="BL1652" s="14" t="str">
        <f t="shared" si="777"/>
        <v/>
      </c>
      <c r="BM1652" s="14" t="str">
        <f t="shared" si="778"/>
        <v/>
      </c>
      <c r="BN1652" s="14"/>
      <c r="BO1652" s="14" t="str">
        <f t="shared" si="768"/>
        <v>O1010001:12A/
O1010001_U12:5</v>
      </c>
      <c r="BP1652" s="14" t="str">
        <f t="shared" si="769"/>
        <v>O1010001:12C/
O1010001_U12:6</v>
      </c>
      <c r="BQ1652" s="14"/>
      <c r="BR1652" s="14" t="str">
        <f t="shared" si="779"/>
        <v/>
      </c>
      <c r="BS1652" s="14" t="str">
        <f t="shared" si="780"/>
        <v/>
      </c>
      <c r="BW1652" s="31" t="str">
        <f t="shared" si="781"/>
        <v>12A</v>
      </c>
      <c r="BX1652" s="31" t="str">
        <f t="shared" si="782"/>
        <v>12C</v>
      </c>
      <c r="BY1652" s="31" t="str">
        <f t="shared" si="783"/>
        <v/>
      </c>
      <c r="BZ1652" s="31" t="str">
        <f t="shared" si="784"/>
        <v/>
      </c>
      <c r="CA1652" s="31" t="str">
        <f t="shared" si="785"/>
        <v/>
      </c>
      <c r="CB1652" s="31" t="str">
        <f t="shared" si="786"/>
        <v>5</v>
      </c>
      <c r="CC1652" s="31" t="str">
        <f t="shared" si="787"/>
        <v>6</v>
      </c>
      <c r="CD1652" s="31" t="str">
        <f t="shared" si="788"/>
        <v/>
      </c>
      <c r="CE1652" s="31" t="str">
        <f t="shared" si="789"/>
        <v/>
      </c>
      <c r="CF1652" s="31" t="e">
        <f t="shared" ca="1" si="790"/>
        <v>#NAME?</v>
      </c>
      <c r="CG1652" s="31" t="e">
        <f t="shared" ca="1" si="791"/>
        <v>#NAME?</v>
      </c>
      <c r="CH1652" s="31" t="e">
        <f t="shared" ca="1" si="792"/>
        <v>#NAME?</v>
      </c>
      <c r="CI1652" s="31" t="e">
        <f t="shared" ca="1" si="793"/>
        <v>#NAME?</v>
      </c>
    </row>
    <row r="1653" spans="1:87" s="31" customFormat="1" ht="30" hidden="1" x14ac:dyDescent="0.25">
      <c r="A1653" s="9" t="s">
        <v>5383</v>
      </c>
      <c r="C1653" s="31" t="s">
        <v>50</v>
      </c>
      <c r="E1653" s="14" t="s">
        <v>212</v>
      </c>
      <c r="F1653" s="31" t="s">
        <v>5414</v>
      </c>
      <c r="G1653" s="31" t="str">
        <f t="shared" si="770"/>
        <v>Резерв</v>
      </c>
      <c r="J1653" s="31" t="str">
        <f t="shared" si="765"/>
        <v>DCS_AI_01</v>
      </c>
      <c r="K1653" s="14"/>
      <c r="P1653" s="31" t="s">
        <v>131</v>
      </c>
      <c r="T1653" s="31" t="s">
        <v>62</v>
      </c>
      <c r="U1653" s="31" t="str">
        <f t="shared" si="795"/>
        <v/>
      </c>
      <c r="V1653" s="14" t="str">
        <f t="shared" si="766"/>
        <v>AVK 2,5 A, AVK 2,5 A</v>
      </c>
      <c r="W1653" s="31" t="str">
        <f t="shared" si="771"/>
        <v>O1010001_U13</v>
      </c>
      <c r="X1653" s="14" t="str">
        <f t="shared" si="772"/>
        <v>HD5542</v>
      </c>
      <c r="Y1653" s="31" t="str">
        <f t="shared" si="773"/>
        <v>O1010001</v>
      </c>
      <c r="Z1653" s="31" t="str">
        <f t="shared" si="774"/>
        <v>TUA711-AIO16</v>
      </c>
      <c r="AA1653" s="14" t="str">
        <f t="shared" si="775"/>
        <v>17-SC-DCS-001/O1010001/ 17-MC-DCS-006</v>
      </c>
      <c r="AB1653" s="31" t="s">
        <v>64</v>
      </c>
      <c r="AC1653" s="31" t="s">
        <v>124</v>
      </c>
      <c r="AD1653" s="31" t="s">
        <v>125</v>
      </c>
      <c r="AE1653" s="31">
        <v>0</v>
      </c>
      <c r="AF1653" s="31" t="s">
        <v>126</v>
      </c>
      <c r="AG1653" s="31" t="s">
        <v>446</v>
      </c>
      <c r="AH1653" s="31">
        <v>2</v>
      </c>
      <c r="AI1653" s="31">
        <v>13</v>
      </c>
      <c r="AJ1653" s="31" t="s">
        <v>128</v>
      </c>
      <c r="AK1653" s="31">
        <f t="shared" si="767"/>
        <v>16</v>
      </c>
      <c r="AL1653" s="31" t="s">
        <v>62</v>
      </c>
      <c r="AQ1653" s="31" t="s">
        <v>4426</v>
      </c>
      <c r="AT1653" s="14"/>
      <c r="BK1653" s="14" t="str">
        <f t="shared" si="776"/>
        <v/>
      </c>
      <c r="BL1653" s="14" t="str">
        <f t="shared" si="777"/>
        <v/>
      </c>
      <c r="BM1653" s="14" t="str">
        <f t="shared" si="778"/>
        <v/>
      </c>
      <c r="BN1653" s="14"/>
      <c r="BO1653" s="14" t="str">
        <f t="shared" si="768"/>
        <v>O1010001:13A/
O1010001_U13:5</v>
      </c>
      <c r="BP1653" s="14" t="str">
        <f t="shared" si="769"/>
        <v>O1010001:13C/
O1010001_U13:6</v>
      </c>
      <c r="BQ1653" s="14"/>
      <c r="BR1653" s="14" t="str">
        <f t="shared" si="779"/>
        <v/>
      </c>
      <c r="BS1653" s="14" t="str">
        <f t="shared" si="780"/>
        <v/>
      </c>
      <c r="BW1653" s="31" t="str">
        <f t="shared" si="781"/>
        <v>13A</v>
      </c>
      <c r="BX1653" s="31" t="str">
        <f t="shared" si="782"/>
        <v>13C</v>
      </c>
      <c r="BY1653" s="31" t="str">
        <f t="shared" si="783"/>
        <v/>
      </c>
      <c r="BZ1653" s="31" t="str">
        <f t="shared" si="784"/>
        <v/>
      </c>
      <c r="CA1653" s="31" t="str">
        <f t="shared" si="785"/>
        <v/>
      </c>
      <c r="CB1653" s="31" t="str">
        <f t="shared" si="786"/>
        <v>5</v>
      </c>
      <c r="CC1653" s="31" t="str">
        <f t="shared" si="787"/>
        <v>6</v>
      </c>
      <c r="CD1653" s="31" t="str">
        <f t="shared" si="788"/>
        <v/>
      </c>
      <c r="CE1653" s="31" t="str">
        <f t="shared" si="789"/>
        <v/>
      </c>
      <c r="CF1653" s="31" t="e">
        <f t="shared" ca="1" si="790"/>
        <v>#NAME?</v>
      </c>
      <c r="CG1653" s="31" t="e">
        <f t="shared" ca="1" si="791"/>
        <v>#NAME?</v>
      </c>
      <c r="CH1653" s="31" t="e">
        <f t="shared" ca="1" si="792"/>
        <v>#NAME?</v>
      </c>
      <c r="CI1653" s="31" t="e">
        <f t="shared" ca="1" si="793"/>
        <v>#NAME?</v>
      </c>
    </row>
    <row r="1654" spans="1:87" s="31" customFormat="1" ht="30" hidden="1" x14ac:dyDescent="0.25">
      <c r="A1654" s="9" t="s">
        <v>5383</v>
      </c>
      <c r="C1654" s="31" t="s">
        <v>50</v>
      </c>
      <c r="E1654" s="14" t="s">
        <v>835</v>
      </c>
      <c r="F1654" s="14" t="s">
        <v>5419</v>
      </c>
      <c r="G1654" s="31" t="str">
        <f t="shared" si="770"/>
        <v>Резерв</v>
      </c>
      <c r="J1654" s="31" t="str">
        <f t="shared" si="765"/>
        <v>DCS_AI_03</v>
      </c>
      <c r="K1654" s="14"/>
      <c r="P1654" s="31" t="s">
        <v>131</v>
      </c>
      <c r="T1654" s="31" t="s">
        <v>62</v>
      </c>
      <c r="U1654" s="31" t="str">
        <f t="shared" si="795"/>
        <v/>
      </c>
      <c r="V1654" s="14" t="str">
        <f t="shared" si="766"/>
        <v>AVK 2,5 A, AVK 2,5 A</v>
      </c>
      <c r="W1654" s="31" t="str">
        <f t="shared" si="771"/>
        <v>O1010001_U14</v>
      </c>
      <c r="X1654" s="14" t="str">
        <f t="shared" si="772"/>
        <v>HD5542</v>
      </c>
      <c r="Y1654" s="31" t="str">
        <f t="shared" si="773"/>
        <v>O1010001</v>
      </c>
      <c r="Z1654" s="31" t="str">
        <f t="shared" si="774"/>
        <v>TUA711-AIO16</v>
      </c>
      <c r="AA1654" s="14" t="str">
        <f t="shared" si="775"/>
        <v>17-SC-DCS-001/O1010001/ 17-MC-DCS-006</v>
      </c>
      <c r="AB1654" s="31" t="s">
        <v>64</v>
      </c>
      <c r="AC1654" s="31" t="s">
        <v>124</v>
      </c>
      <c r="AD1654" s="31" t="s">
        <v>125</v>
      </c>
      <c r="AE1654" s="31">
        <v>0</v>
      </c>
      <c r="AF1654" s="31" t="s">
        <v>126</v>
      </c>
      <c r="AG1654" s="31" t="s">
        <v>446</v>
      </c>
      <c r="AH1654" s="31">
        <v>2</v>
      </c>
      <c r="AI1654" s="31">
        <v>14</v>
      </c>
      <c r="AJ1654" s="31" t="s">
        <v>128</v>
      </c>
      <c r="AK1654" s="31">
        <f t="shared" si="767"/>
        <v>16</v>
      </c>
      <c r="AL1654" s="31" t="s">
        <v>62</v>
      </c>
      <c r="AQ1654" s="31" t="s">
        <v>4426</v>
      </c>
      <c r="AT1654" s="14"/>
      <c r="BK1654" s="14" t="str">
        <f t="shared" si="776"/>
        <v/>
      </c>
      <c r="BL1654" s="14" t="str">
        <f t="shared" si="777"/>
        <v/>
      </c>
      <c r="BM1654" s="14" t="str">
        <f t="shared" si="778"/>
        <v/>
      </c>
      <c r="BN1654" s="14"/>
      <c r="BO1654" s="14" t="str">
        <f t="shared" si="768"/>
        <v>O1010001:14A/
O1010001_U14:5</v>
      </c>
      <c r="BP1654" s="14" t="str">
        <f t="shared" si="769"/>
        <v>O1010001:14C/
O1010001_U14:6</v>
      </c>
      <c r="BQ1654" s="14"/>
      <c r="BR1654" s="14" t="str">
        <f t="shared" si="779"/>
        <v/>
      </c>
      <c r="BS1654" s="14" t="str">
        <f t="shared" si="780"/>
        <v/>
      </c>
      <c r="BW1654" s="31" t="str">
        <f t="shared" si="781"/>
        <v>14A</v>
      </c>
      <c r="BX1654" s="31" t="str">
        <f t="shared" si="782"/>
        <v>14C</v>
      </c>
      <c r="BY1654" s="31" t="str">
        <f t="shared" si="783"/>
        <v/>
      </c>
      <c r="BZ1654" s="31" t="str">
        <f t="shared" si="784"/>
        <v/>
      </c>
      <c r="CA1654" s="31" t="str">
        <f t="shared" si="785"/>
        <v/>
      </c>
      <c r="CB1654" s="31" t="str">
        <f t="shared" si="786"/>
        <v>5</v>
      </c>
      <c r="CC1654" s="31" t="str">
        <f t="shared" si="787"/>
        <v>6</v>
      </c>
      <c r="CD1654" s="31" t="str">
        <f t="shared" si="788"/>
        <v/>
      </c>
      <c r="CE1654" s="31" t="str">
        <f t="shared" si="789"/>
        <v/>
      </c>
      <c r="CF1654" s="31" t="e">
        <f t="shared" ca="1" si="790"/>
        <v>#NAME?</v>
      </c>
      <c r="CG1654" s="31" t="e">
        <f t="shared" ca="1" si="791"/>
        <v>#NAME?</v>
      </c>
      <c r="CH1654" s="31" t="e">
        <f t="shared" ca="1" si="792"/>
        <v>#NAME?</v>
      </c>
      <c r="CI1654" s="31" t="e">
        <f t="shared" ca="1" si="793"/>
        <v>#NAME?</v>
      </c>
    </row>
    <row r="1655" spans="1:87" s="31" customFormat="1" ht="30" hidden="1" x14ac:dyDescent="0.25">
      <c r="A1655" s="9" t="s">
        <v>5383</v>
      </c>
      <c r="C1655" s="31" t="s">
        <v>50</v>
      </c>
      <c r="E1655" s="14" t="s">
        <v>835</v>
      </c>
      <c r="F1655" s="14" t="s">
        <v>5419</v>
      </c>
      <c r="G1655" s="31" t="str">
        <f t="shared" si="770"/>
        <v>Резерв</v>
      </c>
      <c r="J1655" s="31" t="str">
        <f t="shared" si="765"/>
        <v>DCS_AI_03</v>
      </c>
      <c r="K1655" s="14"/>
      <c r="P1655" s="31" t="s">
        <v>131</v>
      </c>
      <c r="T1655" s="31" t="s">
        <v>62</v>
      </c>
      <c r="U1655" s="31" t="str">
        <f t="shared" si="795"/>
        <v/>
      </c>
      <c r="V1655" s="14" t="str">
        <f t="shared" si="766"/>
        <v>AVK 2,5 A, AVK 2,5 A</v>
      </c>
      <c r="W1655" s="31" t="str">
        <f t="shared" si="771"/>
        <v>O1010001_U15</v>
      </c>
      <c r="X1655" s="14" t="str">
        <f t="shared" si="772"/>
        <v>HD5542</v>
      </c>
      <c r="Y1655" s="31" t="str">
        <f t="shared" si="773"/>
        <v>O1010001</v>
      </c>
      <c r="Z1655" s="31" t="str">
        <f t="shared" si="774"/>
        <v>TUA711-AIO16</v>
      </c>
      <c r="AA1655" s="14" t="str">
        <f t="shared" si="775"/>
        <v>17-SC-DCS-001/O1010001/ 17-MC-DCS-006</v>
      </c>
      <c r="AB1655" s="31" t="s">
        <v>64</v>
      </c>
      <c r="AC1655" s="31" t="s">
        <v>124</v>
      </c>
      <c r="AD1655" s="31" t="s">
        <v>125</v>
      </c>
      <c r="AE1655" s="31">
        <v>0</v>
      </c>
      <c r="AF1655" s="31" t="s">
        <v>126</v>
      </c>
      <c r="AG1655" s="31" t="s">
        <v>446</v>
      </c>
      <c r="AH1655" s="31">
        <v>2</v>
      </c>
      <c r="AI1655" s="31">
        <v>15</v>
      </c>
      <c r="AJ1655" s="31" t="s">
        <v>128</v>
      </c>
      <c r="AK1655" s="31">
        <f t="shared" si="767"/>
        <v>16</v>
      </c>
      <c r="AL1655" s="31" t="s">
        <v>62</v>
      </c>
      <c r="AQ1655" s="31" t="s">
        <v>4426</v>
      </c>
      <c r="AT1655" s="14"/>
      <c r="BK1655" s="14" t="str">
        <f t="shared" si="776"/>
        <v/>
      </c>
      <c r="BL1655" s="14" t="str">
        <f t="shared" si="777"/>
        <v/>
      </c>
      <c r="BM1655" s="14" t="str">
        <f t="shared" si="778"/>
        <v/>
      </c>
      <c r="BN1655" s="14"/>
      <c r="BO1655" s="14" t="str">
        <f t="shared" si="768"/>
        <v>O1010001:15A/
O1010001_U15:5</v>
      </c>
      <c r="BP1655" s="14" t="str">
        <f t="shared" si="769"/>
        <v>O1010001:15C/
O1010001_U15:6</v>
      </c>
      <c r="BQ1655" s="14"/>
      <c r="BR1655" s="14" t="str">
        <f t="shared" si="779"/>
        <v/>
      </c>
      <c r="BS1655" s="14" t="str">
        <f t="shared" si="780"/>
        <v/>
      </c>
      <c r="BW1655" s="31" t="str">
        <f t="shared" si="781"/>
        <v>15A</v>
      </c>
      <c r="BX1655" s="31" t="str">
        <f t="shared" si="782"/>
        <v>15C</v>
      </c>
      <c r="BY1655" s="31" t="str">
        <f t="shared" si="783"/>
        <v/>
      </c>
      <c r="BZ1655" s="31" t="str">
        <f t="shared" si="784"/>
        <v/>
      </c>
      <c r="CA1655" s="31" t="str">
        <f t="shared" si="785"/>
        <v/>
      </c>
      <c r="CB1655" s="31" t="str">
        <f t="shared" si="786"/>
        <v>5</v>
      </c>
      <c r="CC1655" s="31" t="str">
        <f t="shared" si="787"/>
        <v>6</v>
      </c>
      <c r="CD1655" s="31" t="str">
        <f t="shared" si="788"/>
        <v/>
      </c>
      <c r="CE1655" s="31" t="str">
        <f t="shared" si="789"/>
        <v/>
      </c>
      <c r="CF1655" s="31" t="e">
        <f t="shared" ca="1" si="790"/>
        <v>#NAME?</v>
      </c>
      <c r="CG1655" s="31" t="e">
        <f t="shared" ca="1" si="791"/>
        <v>#NAME?</v>
      </c>
      <c r="CH1655" s="31" t="e">
        <f t="shared" ca="1" si="792"/>
        <v>#NAME?</v>
      </c>
      <c r="CI1655" s="31" t="e">
        <f t="shared" ca="1" si="793"/>
        <v>#NAME?</v>
      </c>
    </row>
    <row r="1656" spans="1:87" s="31" customFormat="1" ht="30" hidden="1" x14ac:dyDescent="0.25">
      <c r="A1656" s="9" t="s">
        <v>5383</v>
      </c>
      <c r="C1656" s="31" t="s">
        <v>50</v>
      </c>
      <c r="E1656" s="14" t="s">
        <v>835</v>
      </c>
      <c r="F1656" s="31" t="s">
        <v>5414</v>
      </c>
      <c r="G1656" s="31" t="str">
        <f t="shared" si="770"/>
        <v>Резерв</v>
      </c>
      <c r="J1656" s="31" t="str">
        <f t="shared" si="765"/>
        <v>DCS_AI_03</v>
      </c>
      <c r="K1656" s="14"/>
      <c r="P1656" s="31" t="s">
        <v>131</v>
      </c>
      <c r="T1656" s="31" t="s">
        <v>62</v>
      </c>
      <c r="U1656" s="31" t="str">
        <f t="shared" si="795"/>
        <v/>
      </c>
      <c r="V1656" s="14" t="str">
        <f t="shared" si="766"/>
        <v>AVK 2,5 A, AVK 2,5 A</v>
      </c>
      <c r="W1656" s="31" t="str">
        <f t="shared" si="771"/>
        <v>O1010001_U16</v>
      </c>
      <c r="X1656" s="14" t="str">
        <f t="shared" si="772"/>
        <v>HD5542</v>
      </c>
      <c r="Y1656" s="31" t="str">
        <f t="shared" si="773"/>
        <v>O1010001</v>
      </c>
      <c r="Z1656" s="31" t="str">
        <f t="shared" si="774"/>
        <v>TUA711-AIO16</v>
      </c>
      <c r="AA1656" s="14" t="str">
        <f t="shared" si="775"/>
        <v>17-SC-DCS-001/O1010001/ 17-MC-DCS-006</v>
      </c>
      <c r="AB1656" s="31" t="s">
        <v>64</v>
      </c>
      <c r="AC1656" s="31" t="s">
        <v>124</v>
      </c>
      <c r="AD1656" s="31" t="s">
        <v>125</v>
      </c>
      <c r="AE1656" s="31">
        <v>0</v>
      </c>
      <c r="AF1656" s="31" t="s">
        <v>126</v>
      </c>
      <c r="AG1656" s="31" t="s">
        <v>446</v>
      </c>
      <c r="AH1656" s="31">
        <v>2</v>
      </c>
      <c r="AI1656" s="31">
        <v>16</v>
      </c>
      <c r="AJ1656" s="31" t="s">
        <v>128</v>
      </c>
      <c r="AK1656" s="31">
        <f t="shared" si="767"/>
        <v>16</v>
      </c>
      <c r="AL1656" s="31" t="s">
        <v>62</v>
      </c>
      <c r="AQ1656" s="31" t="s">
        <v>4426</v>
      </c>
      <c r="AT1656" s="14"/>
      <c r="BK1656" s="14" t="str">
        <f t="shared" si="776"/>
        <v/>
      </c>
      <c r="BL1656" s="14" t="str">
        <f t="shared" si="777"/>
        <v/>
      </c>
      <c r="BM1656" s="14" t="str">
        <f t="shared" si="778"/>
        <v/>
      </c>
      <c r="BN1656" s="14"/>
      <c r="BO1656" s="14" t="str">
        <f t="shared" si="768"/>
        <v>O1010001:16A/
O1010001_U16:5</v>
      </c>
      <c r="BP1656" s="14" t="str">
        <f t="shared" si="769"/>
        <v>O1010001:16C/
O1010001_U16:6</v>
      </c>
      <c r="BQ1656" s="14"/>
      <c r="BR1656" s="14" t="str">
        <f t="shared" si="779"/>
        <v/>
      </c>
      <c r="BS1656" s="14" t="str">
        <f t="shared" si="780"/>
        <v/>
      </c>
      <c r="BW1656" s="31" t="str">
        <f t="shared" si="781"/>
        <v>16A</v>
      </c>
      <c r="BX1656" s="31" t="str">
        <f t="shared" si="782"/>
        <v>16C</v>
      </c>
      <c r="BY1656" s="31" t="str">
        <f t="shared" si="783"/>
        <v/>
      </c>
      <c r="BZ1656" s="31" t="str">
        <f t="shared" si="784"/>
        <v/>
      </c>
      <c r="CA1656" s="31" t="str">
        <f t="shared" si="785"/>
        <v/>
      </c>
      <c r="CB1656" s="31" t="str">
        <f t="shared" si="786"/>
        <v>5</v>
      </c>
      <c r="CC1656" s="31" t="str">
        <f t="shared" si="787"/>
        <v>6</v>
      </c>
      <c r="CD1656" s="31" t="str">
        <f t="shared" si="788"/>
        <v/>
      </c>
      <c r="CE1656" s="31" t="str">
        <f t="shared" si="789"/>
        <v/>
      </c>
      <c r="CF1656" s="31" t="e">
        <f t="shared" ca="1" si="790"/>
        <v>#NAME?</v>
      </c>
      <c r="CG1656" s="31" t="e">
        <f t="shared" ca="1" si="791"/>
        <v>#NAME?</v>
      </c>
      <c r="CH1656" s="31" t="e">
        <f t="shared" ca="1" si="792"/>
        <v>#NAME?</v>
      </c>
      <c r="CI1656" s="31" t="e">
        <f t="shared" ca="1" si="793"/>
        <v>#NAME?</v>
      </c>
    </row>
    <row r="1657" spans="1:87" s="31" customFormat="1" ht="30" hidden="1" x14ac:dyDescent="0.25">
      <c r="A1657" s="9" t="s">
        <v>5383</v>
      </c>
      <c r="C1657" s="31" t="s">
        <v>50</v>
      </c>
      <c r="E1657" s="14" t="s">
        <v>212</v>
      </c>
      <c r="F1657" s="31" t="s">
        <v>5414</v>
      </c>
      <c r="G1657" s="31" t="str">
        <f t="shared" si="770"/>
        <v>Резерв</v>
      </c>
      <c r="J1657" s="31" t="str">
        <f t="shared" si="765"/>
        <v>DCS_AI_01</v>
      </c>
      <c r="K1657" s="14"/>
      <c r="P1657" s="31" t="s">
        <v>131</v>
      </c>
      <c r="T1657" s="31" t="s">
        <v>62</v>
      </c>
      <c r="U1657" s="31" t="str">
        <f t="shared" si="795"/>
        <v/>
      </c>
      <c r="V1657" s="14" t="str">
        <f t="shared" si="766"/>
        <v>AVK 2,5 A, AVK 2,5 A</v>
      </c>
      <c r="W1657" s="31" t="str">
        <f t="shared" si="771"/>
        <v>O1010002_U1</v>
      </c>
      <c r="X1657" s="14" t="str">
        <f t="shared" si="772"/>
        <v>HD5542</v>
      </c>
      <c r="Y1657" s="31" t="str">
        <f t="shared" si="773"/>
        <v>O1010002</v>
      </c>
      <c r="Z1657" s="31" t="str">
        <f t="shared" si="774"/>
        <v>TUA711-AIO16</v>
      </c>
      <c r="AA1657" s="14" t="str">
        <f t="shared" si="775"/>
        <v>17-SC-DCS-001/O1010002/ 17-MC-DCS-006</v>
      </c>
      <c r="AB1657" s="31" t="s">
        <v>64</v>
      </c>
      <c r="AC1657" s="31" t="s">
        <v>124</v>
      </c>
      <c r="AD1657" s="31" t="s">
        <v>125</v>
      </c>
      <c r="AE1657" s="31">
        <v>0</v>
      </c>
      <c r="AF1657" s="31" t="s">
        <v>126</v>
      </c>
      <c r="AG1657" s="31" t="s">
        <v>461</v>
      </c>
      <c r="AH1657" s="31">
        <v>3</v>
      </c>
      <c r="AI1657" s="31">
        <v>1</v>
      </c>
      <c r="AJ1657" s="31" t="s">
        <v>128</v>
      </c>
      <c r="AK1657" s="31">
        <f t="shared" si="767"/>
        <v>16</v>
      </c>
      <c r="AL1657" s="31" t="s">
        <v>62</v>
      </c>
      <c r="AQ1657" s="31" t="s">
        <v>4426</v>
      </c>
      <c r="AT1657" s="14"/>
      <c r="BK1657" s="14" t="str">
        <f t="shared" si="776"/>
        <v/>
      </c>
      <c r="BL1657" s="14" t="str">
        <f t="shared" si="777"/>
        <v/>
      </c>
      <c r="BM1657" s="14" t="str">
        <f t="shared" si="778"/>
        <v/>
      </c>
      <c r="BN1657" s="14"/>
      <c r="BO1657" s="14" t="str">
        <f t="shared" si="768"/>
        <v>O1010002:1A/
O1010002_U1:5</v>
      </c>
      <c r="BP1657" s="14" t="str">
        <f t="shared" si="769"/>
        <v>O1010002:1C/
O1010002_U1:6</v>
      </c>
      <c r="BQ1657" s="14"/>
      <c r="BR1657" s="14" t="str">
        <f t="shared" si="779"/>
        <v/>
      </c>
      <c r="BS1657" s="14" t="str">
        <f t="shared" si="780"/>
        <v/>
      </c>
      <c r="BW1657" s="31" t="str">
        <f t="shared" si="781"/>
        <v>1A</v>
      </c>
      <c r="BX1657" s="31" t="str">
        <f t="shared" si="782"/>
        <v>1C</v>
      </c>
      <c r="BY1657" s="31" t="str">
        <f t="shared" si="783"/>
        <v/>
      </c>
      <c r="BZ1657" s="31" t="str">
        <f t="shared" si="784"/>
        <v/>
      </c>
      <c r="CA1657" s="31" t="str">
        <f t="shared" si="785"/>
        <v/>
      </c>
      <c r="CB1657" s="31" t="str">
        <f t="shared" si="786"/>
        <v>5</v>
      </c>
      <c r="CC1657" s="31" t="str">
        <f t="shared" si="787"/>
        <v>6</v>
      </c>
      <c r="CD1657" s="31" t="str">
        <f t="shared" si="788"/>
        <v/>
      </c>
      <c r="CE1657" s="31" t="str">
        <f t="shared" si="789"/>
        <v/>
      </c>
      <c r="CF1657" s="31" t="e">
        <f t="shared" ca="1" si="790"/>
        <v>#NAME?</v>
      </c>
      <c r="CG1657" s="31" t="e">
        <f t="shared" ca="1" si="791"/>
        <v>#NAME?</v>
      </c>
      <c r="CH1657" s="31" t="e">
        <f t="shared" ca="1" si="792"/>
        <v>#NAME?</v>
      </c>
      <c r="CI1657" s="31" t="e">
        <f t="shared" ca="1" si="793"/>
        <v>#NAME?</v>
      </c>
    </row>
    <row r="1658" spans="1:87" s="31" customFormat="1" ht="30" hidden="1" x14ac:dyDescent="0.25">
      <c r="A1658" s="9" t="s">
        <v>5383</v>
      </c>
      <c r="C1658" s="31" t="s">
        <v>50</v>
      </c>
      <c r="E1658" s="14" t="s">
        <v>212</v>
      </c>
      <c r="F1658" s="31" t="s">
        <v>5414</v>
      </c>
      <c r="G1658" s="31" t="str">
        <f t="shared" si="770"/>
        <v>Резерв</v>
      </c>
      <c r="J1658" s="31" t="str">
        <f t="shared" si="765"/>
        <v>DCS_AI_01</v>
      </c>
      <c r="K1658" s="14"/>
      <c r="P1658" s="31" t="s">
        <v>131</v>
      </c>
      <c r="T1658" s="31" t="s">
        <v>62</v>
      </c>
      <c r="U1658" s="31" t="str">
        <f t="shared" si="795"/>
        <v/>
      </c>
      <c r="V1658" s="14" t="str">
        <f t="shared" si="766"/>
        <v>AVK 2,5 A, AVK 2,5 A</v>
      </c>
      <c r="W1658" s="31" t="str">
        <f t="shared" si="771"/>
        <v>O1010002_U2</v>
      </c>
      <c r="X1658" s="14" t="str">
        <f t="shared" si="772"/>
        <v>HD5542</v>
      </c>
      <c r="Y1658" s="31" t="str">
        <f t="shared" si="773"/>
        <v>O1010002</v>
      </c>
      <c r="Z1658" s="31" t="str">
        <f t="shared" si="774"/>
        <v>TUA711-AIO16</v>
      </c>
      <c r="AA1658" s="14" t="str">
        <f t="shared" si="775"/>
        <v>17-SC-DCS-001/O1010002/ 17-MC-DCS-006</v>
      </c>
      <c r="AB1658" s="31" t="s">
        <v>64</v>
      </c>
      <c r="AC1658" s="31" t="s">
        <v>124</v>
      </c>
      <c r="AD1658" s="31" t="s">
        <v>125</v>
      </c>
      <c r="AE1658" s="31">
        <v>0</v>
      </c>
      <c r="AF1658" s="31" t="s">
        <v>126</v>
      </c>
      <c r="AG1658" s="31" t="s">
        <v>461</v>
      </c>
      <c r="AH1658" s="31">
        <v>3</v>
      </c>
      <c r="AI1658" s="31">
        <v>2</v>
      </c>
      <c r="AJ1658" s="31" t="s">
        <v>128</v>
      </c>
      <c r="AK1658" s="31">
        <f t="shared" si="767"/>
        <v>16</v>
      </c>
      <c r="AL1658" s="31" t="s">
        <v>62</v>
      </c>
      <c r="AQ1658" s="31" t="s">
        <v>4426</v>
      </c>
      <c r="AT1658" s="14"/>
      <c r="BK1658" s="14" t="str">
        <f t="shared" si="776"/>
        <v/>
      </c>
      <c r="BL1658" s="14" t="str">
        <f t="shared" si="777"/>
        <v/>
      </c>
      <c r="BM1658" s="14" t="str">
        <f t="shared" si="778"/>
        <v/>
      </c>
      <c r="BN1658" s="14"/>
      <c r="BO1658" s="14" t="str">
        <f t="shared" si="768"/>
        <v>O1010002:2A/
O1010002_U2:5</v>
      </c>
      <c r="BP1658" s="14" t="str">
        <f t="shared" si="769"/>
        <v>O1010002:2C/
O1010002_U2:6</v>
      </c>
      <c r="BQ1658" s="14"/>
      <c r="BR1658" s="14" t="str">
        <f t="shared" si="779"/>
        <v/>
      </c>
      <c r="BS1658" s="14" t="str">
        <f t="shared" si="780"/>
        <v/>
      </c>
      <c r="BW1658" s="31" t="str">
        <f t="shared" si="781"/>
        <v>2A</v>
      </c>
      <c r="BX1658" s="31" t="str">
        <f t="shared" si="782"/>
        <v>2C</v>
      </c>
      <c r="BY1658" s="31" t="str">
        <f t="shared" si="783"/>
        <v/>
      </c>
      <c r="BZ1658" s="31" t="str">
        <f t="shared" si="784"/>
        <v/>
      </c>
      <c r="CA1658" s="31" t="str">
        <f t="shared" si="785"/>
        <v/>
      </c>
      <c r="CB1658" s="31" t="str">
        <f t="shared" si="786"/>
        <v>5</v>
      </c>
      <c r="CC1658" s="31" t="str">
        <f t="shared" si="787"/>
        <v>6</v>
      </c>
      <c r="CD1658" s="31" t="str">
        <f t="shared" si="788"/>
        <v/>
      </c>
      <c r="CE1658" s="31" t="str">
        <f t="shared" si="789"/>
        <v/>
      </c>
      <c r="CF1658" s="31" t="e">
        <f t="shared" ca="1" si="790"/>
        <v>#NAME?</v>
      </c>
      <c r="CG1658" s="31" t="e">
        <f t="shared" ca="1" si="791"/>
        <v>#NAME?</v>
      </c>
      <c r="CH1658" s="31" t="e">
        <f t="shared" ca="1" si="792"/>
        <v>#NAME?</v>
      </c>
      <c r="CI1658" s="31" t="e">
        <f t="shared" ca="1" si="793"/>
        <v>#NAME?</v>
      </c>
    </row>
    <row r="1659" spans="1:87" s="31" customFormat="1" ht="30" hidden="1" x14ac:dyDescent="0.25">
      <c r="A1659" s="9" t="s">
        <v>5383</v>
      </c>
      <c r="C1659" s="31" t="s">
        <v>50</v>
      </c>
      <c r="E1659" s="14" t="s">
        <v>212</v>
      </c>
      <c r="F1659" s="31" t="s">
        <v>5414</v>
      </c>
      <c r="G1659" s="31" t="str">
        <f t="shared" si="770"/>
        <v>Резерв</v>
      </c>
      <c r="J1659" s="31" t="str">
        <f t="shared" ref="J1659:J1722" si="796">IF(E1659="AI-IS (4-20 mA, 2 wire) DCS","DCS_AI_01",
IF(E1659="AI-IS (4-20 mA, 4 wire) DCS","DCS_AI_03",
IF(E1659="AI-IS (4-20 mA, passive) DCS","DCS_AI_01",
IF(E1659="AI-NIS (4-20 mA, 2 wire) DCS","DCS_AI_01",
IF(E1659="AI-NIS (4-20 mA, 4 wire) DCS","DCS_AI_03",
IF(E1659="AI-NIS (4-20 mA, passive) DCS","DCS_AI_01",
IF(E1659="AI-R-IS (4-20 mA, 2 wire) DCS","DCS_AI_02",
IF(E1659="AI-R-IS (4-20 mA, 4 wire) DCS","DCS_AI_04",
IF(E1659="AI-R-NIS (4-20 mA, 2 wire) DCS","DCS_AI_02",
IF(E1659="AI-R-NIS (4-20 mA, passive) DCS","DCS_AI_02",
IF(E1659="AI-R-NIS (4-20 mA, 4 wire) DCS","DCS_AI_04",
IF(E1659="AI-RTD-NIS (3 wire) DCS","DCS_AI_05",
IF(E1659="AO-IS (4-20 mA) DCS","DCS_AO_01",
IF(E1659="AO-NIS (4-20 mA) DCS","DCS_AO_01",
IF(E1659="AO-R-IS (4-20 mA) DCS","DCS_AO_02",
IF(E1659="AO-R-NIS (4-20 mA) DCS","DCS_AO_02",
IF(E1659="DI-IS (NAMUR) DCS","DCS_DI_02",
IF(E1659="DI-NIS (NAMUR) DCS","DCS_DI_02",
IF(E1659="DI-NIS (Conductivity) DCS","DCS_DI_04",
IF(E1659="DI-NIS (Diagnostic) DCS","DCS_DI_01",
IF(E1659="DI-NIS (MCC 230VAC) DCS","DCS_DI_03",
IF(E1659="DI-NIS (MCC 220VDC) DCS","DCS_DI_05",
IF(E1659="DI-NIS (Thermistors PTC) DCS","DCS_DI_02",
IF(E1659="DI-NIS (VFC) DCS","DCS_DI_01",
IF(E1659="DI-NIS (24VDC) DCS ","DCS_DI_07",
IF(E1659="DO-NIS (24VDC) DCS","DCS_DO_01",
IF(E1659="DO-NIS (MCC 230VAC) DCS","DCS_DO_03",
IF(E1659="DO-NIS (MCC 220VDC) DCS","DCS_DO_04",
IF(E1659="DO-NIS (VFC NO) DCS","DCS_DO_02",
IF(E1659="PI-IS (Pulse Input) DCS","DCS_PI_01",
IF(E1659="PI-R-IS (Pulse Input) DCS","DCS_PI_01",
IF(E1659="AI-R-NIS (PI converter, 3 wire) DCS","DCS_PI_01",
IF(E1659="PI-NIS (Pulse Input) DCS","DCS_PI_01","")))))))))))))))))))))))))))))))))</f>
        <v>DCS_AI_01</v>
      </c>
      <c r="K1659" s="14"/>
      <c r="P1659" s="31" t="s">
        <v>131</v>
      </c>
      <c r="T1659" s="31" t="s">
        <v>62</v>
      </c>
      <c r="U1659" s="31" t="str">
        <f t="shared" si="795"/>
        <v/>
      </c>
      <c r="V1659" s="14" t="str">
        <f t="shared" ref="V1659:V1722" si="797">IF(P1659&lt;&gt;"",
IF(J1659="DCS_AI_01","AVK 2,5 A, AVK 2,5 A",
IF(J1659="DCS_AI_02","AVK 2,5 A, AVK 2,5 A",
IF(J1659="DCS_AI_03","AVK 2,5 A, AVK 2,5 A",
IF(J1659="DCS_AI_04","AVK 2,5 A, AVK 2,5 A",
IF(J1659="DCS_AI_05","AVK 2,5 A, AVK 2,5 A, AVK 2,5 A",
IF(J1659="DCS_AO_01","AVK 2,5 A, AVK 2,5 A",
IF(J1659="DCS_AO_02","AVK 2,5 A, AVK 2,5 A",
IF(J1659="DCS_DI_01","AVK 2,5 A, AVK 2,5 A",
IF(J1659="DCS_DI_02","AVK 2,5 A, AVK 2,5 A",
IF(J1659="DCS_DI_03","ASK 3MLD, ASK 3MB",
IF(J1659="DCS_DI_04","AVK 2,5 A, AVK 2,5 A",
IF(J1659="DCS_DI_05","ASK 3MLD, ASK 3MB",
IF(J1659="DCS_DI_07","AVK 2,5 A, AVK 2,5 A",
IF(J1659="DCS_DO_01","AVK 2,5 A, AVK 2,5 A",
IF(J1659="DCS_DO_01_HOLD","AVK 2,5 A, AVK 2,5 A",
IF(J1659="DCS_DO_02","AVK 2,5 A, AVK 2,5 A",
IF(J1659="DCS_DO_03","ASK 3MLD, ASK 3MB",
IF(J1659="DCS_DO_04","ASK 3MLD, ASK 3MB",
IF(J1659="DCS_PI_01","AVK 2,5 A, AVK 2,5 A",""))))))))))))))))))),"")</f>
        <v>AVK 2,5 A, AVK 2,5 A</v>
      </c>
      <c r="W1659" s="31" t="str">
        <f t="shared" si="771"/>
        <v>O1010002_U3</v>
      </c>
      <c r="X1659" s="14" t="str">
        <f t="shared" si="772"/>
        <v>HD5542</v>
      </c>
      <c r="Y1659" s="31" t="str">
        <f t="shared" si="773"/>
        <v>O1010002</v>
      </c>
      <c r="Z1659" s="31" t="str">
        <f t="shared" si="774"/>
        <v>TUA711-AIO16</v>
      </c>
      <c r="AA1659" s="14" t="str">
        <f t="shared" si="775"/>
        <v>17-SC-DCS-001/O1010002/ 17-MC-DCS-006</v>
      </c>
      <c r="AB1659" s="31" t="s">
        <v>64</v>
      </c>
      <c r="AC1659" s="31" t="s">
        <v>124</v>
      </c>
      <c r="AD1659" s="31" t="s">
        <v>125</v>
      </c>
      <c r="AE1659" s="31">
        <v>0</v>
      </c>
      <c r="AF1659" s="31" t="s">
        <v>126</v>
      </c>
      <c r="AG1659" s="31" t="s">
        <v>461</v>
      </c>
      <c r="AH1659" s="31">
        <v>3</v>
      </c>
      <c r="AI1659" s="31">
        <v>3</v>
      </c>
      <c r="AJ1659" s="31" t="s">
        <v>128</v>
      </c>
      <c r="AK1659" s="31">
        <f t="shared" ref="AK1659:AK1722" si="798">COUNTIF(Y:Y,Y1659)</f>
        <v>16</v>
      </c>
      <c r="AL1659" s="31" t="s">
        <v>62</v>
      </c>
      <c r="AQ1659" s="31" t="s">
        <v>4426</v>
      </c>
      <c r="AT1659" s="14"/>
      <c r="BK1659" s="14" t="str">
        <f t="shared" si="776"/>
        <v/>
      </c>
      <c r="BL1659" s="14" t="str">
        <f t="shared" si="777"/>
        <v/>
      </c>
      <c r="BM1659" s="14" t="str">
        <f t="shared" si="778"/>
        <v/>
      </c>
      <c r="BN1659" s="14"/>
      <c r="BO1659" s="14" t="str">
        <f t="shared" ref="BO1659:BO1722" si="799">IF(AND(J1659="DCS_AI_01",W1659&lt;&gt;""),CONCATENATE(AG1659,":",AI1659,"A/",CHAR(10),W1659,":5"),
IF(AND(J1659="DCS_AI_02",W1659&lt;&gt;""),CONCATENATE(AG1659,":",AI1659,"A/",CHAR(10),W1659,":5"),
IF(AND(J1659="DCS_AI_03",W1659&lt;&gt;""),CONCATENATE(AG1659,":",AI1659,"A/",CHAR(10),W1659,":5"),
IF(AND(J1659="DCS_AI_04",W1659&lt;&gt;""),CONCATENATE(AG1659,":",AI1659,"A/",CHAR(10),W1659,":5"),
IF(AND(J1659="DCS_AI_05",W1659&lt;&gt;""),CONCATENATE(AG1659,":",AI1659,"A/",CHAR(10),W1659,":5"),
IF(AND(J1659="DCS_AO_01",W1659&lt;&gt;""),CONCATENATE(AG1659,":",AI1659,"A/",CHAR(10),W1659,":5"),
IF(AND(J1659="DCS_AO_02",W1659&lt;&gt;""),CONCATENATE(AG1659,":",AI1659,"A/",CHAR(10),W1659,":5"),
IF(AND(J1659="DCS_DI_02",W1659&lt;&gt;""),CONCATENATE(AG1659,":",AI1659,"A/",CHAR(10),W1659,":5"),
IF(AND(J1659="DCS_DI_04",W1659&lt;&gt;""),CONCATENATE(AG1659,":",AI1659,"A/",CHAR(10),W1659,":7"),
IF(AND(J1659="DCS_PI_01",W1659&lt;&gt;""),CONCATENATE(AG1659,":",AI1659,"A/",CHAR(10),W1659,":3"),""))))))))))</f>
        <v>O1010002:3A/
O1010002_U3:5</v>
      </c>
      <c r="BP1659" s="14" t="str">
        <f t="shared" ref="BP1659:BP1722" si="800">IF(AND(J1659="DCS_AI_01",W1659&lt;&gt;""),CONCATENATE(AG1659,":",AI1659,"C/",CHAR(10),W1659,":6"),
IF(AND(J1659="DCS_AI_02",W1659&lt;&gt;""),CONCATENATE(AG1659,":",AI1659,"C/",CHAR(10),W1659,":6"),
IF(AND(J1659="DCS_AI_03",W1659&lt;&gt;""),CONCATENATE(AG1659,":",AI1659,"C/",CHAR(10),W1659,":6"),
IF(AND(J1659="DCS_AI_04",W1659&lt;&gt;""),CONCATENATE(AG1659,":",AI1659,"C/",CHAR(10),W1659,":6"),
IF(AND(J1659="DCS_AI_05",W1659&lt;&gt;""),CONCATENATE(AG1659,":",AI1659,"C/",CHAR(10),W1659,":6"),
IF(AND(J1659="DCS_AO_01",W1659&lt;&gt;""),CONCATENATE(AG1659,":",AI1659,"C/",CHAR(10),W1659,":6"),
IF(AND(J1659="DCS_AO_02",W1659&lt;&gt;""),CONCATENATE(AG1659,":",AI1659,"C/",CHAR(10),W1659,":6"),
IF(AND(J1659="DCS_DI_02",W1659&lt;&gt;""),CONCATENATE(AG1659,":",AI1659,"B/",CHAR(10),W1659,":6"),
IF(AND(J1659="DCS_DI_04",W1659&lt;&gt;""),CONCATENATE(AG1659,":",AI1659,"B/",CHAR(10),W1659,":8"),
IF(AND(J1659="DCS_PI_01",W1659&lt;&gt;""),CONCATENATE(AG1659,":",AI1659,"C/",CHAR(10),W1659,":4"),""))))))))))</f>
        <v>O1010002:3C/
O1010002_U3:6</v>
      </c>
      <c r="BQ1659" s="14"/>
      <c r="BR1659" s="14" t="str">
        <f t="shared" si="779"/>
        <v/>
      </c>
      <c r="BS1659" s="14" t="str">
        <f t="shared" si="780"/>
        <v/>
      </c>
      <c r="BW1659" s="31" t="str">
        <f t="shared" si="781"/>
        <v>3A</v>
      </c>
      <c r="BX1659" s="31" t="str">
        <f t="shared" si="782"/>
        <v>3C</v>
      </c>
      <c r="BY1659" s="31" t="str">
        <f t="shared" si="783"/>
        <v/>
      </c>
      <c r="BZ1659" s="31" t="str">
        <f t="shared" si="784"/>
        <v/>
      </c>
      <c r="CA1659" s="31" t="str">
        <f t="shared" si="785"/>
        <v/>
      </c>
      <c r="CB1659" s="31" t="str">
        <f t="shared" si="786"/>
        <v>5</v>
      </c>
      <c r="CC1659" s="31" t="str">
        <f t="shared" si="787"/>
        <v>6</v>
      </c>
      <c r="CD1659" s="31" t="str">
        <f t="shared" si="788"/>
        <v/>
      </c>
      <c r="CE1659" s="31" t="str">
        <f t="shared" si="789"/>
        <v/>
      </c>
      <c r="CF1659" s="31" t="e">
        <f t="shared" ca="1" si="790"/>
        <v>#NAME?</v>
      </c>
      <c r="CG1659" s="31" t="e">
        <f t="shared" ca="1" si="791"/>
        <v>#NAME?</v>
      </c>
      <c r="CH1659" s="31" t="e">
        <f t="shared" ca="1" si="792"/>
        <v>#NAME?</v>
      </c>
      <c r="CI1659" s="31" t="e">
        <f t="shared" ca="1" si="793"/>
        <v>#NAME?</v>
      </c>
    </row>
    <row r="1660" spans="1:87" s="31" customFormat="1" ht="30" hidden="1" x14ac:dyDescent="0.25">
      <c r="A1660" s="9" t="s">
        <v>5383</v>
      </c>
      <c r="C1660" s="31" t="s">
        <v>50</v>
      </c>
      <c r="E1660" s="14" t="s">
        <v>212</v>
      </c>
      <c r="F1660" s="31" t="s">
        <v>5414</v>
      </c>
      <c r="G1660" s="31" t="str">
        <f t="shared" si="770"/>
        <v>Резерв</v>
      </c>
      <c r="J1660" s="31" t="str">
        <f t="shared" si="796"/>
        <v>DCS_AI_01</v>
      </c>
      <c r="K1660" s="14"/>
      <c r="P1660" s="31" t="s">
        <v>131</v>
      </c>
      <c r="T1660" s="31" t="s">
        <v>62</v>
      </c>
      <c r="U1660" s="31" t="str">
        <f t="shared" si="795"/>
        <v/>
      </c>
      <c r="V1660" s="14" t="str">
        <f t="shared" si="797"/>
        <v>AVK 2,5 A, AVK 2,5 A</v>
      </c>
      <c r="W1660" s="31" t="str">
        <f t="shared" si="771"/>
        <v>O1010002_U4</v>
      </c>
      <c r="X1660" s="14" t="str">
        <f t="shared" si="772"/>
        <v>HD5542</v>
      </c>
      <c r="Y1660" s="31" t="str">
        <f t="shared" si="773"/>
        <v>O1010002</v>
      </c>
      <c r="Z1660" s="31" t="str">
        <f t="shared" si="774"/>
        <v>TUA711-AIO16</v>
      </c>
      <c r="AA1660" s="14" t="str">
        <f t="shared" si="775"/>
        <v>17-SC-DCS-001/O1010002/ 17-MC-DCS-006</v>
      </c>
      <c r="AB1660" s="31" t="s">
        <v>64</v>
      </c>
      <c r="AC1660" s="31" t="s">
        <v>124</v>
      </c>
      <c r="AD1660" s="31" t="s">
        <v>125</v>
      </c>
      <c r="AE1660" s="31">
        <v>0</v>
      </c>
      <c r="AF1660" s="31" t="s">
        <v>126</v>
      </c>
      <c r="AG1660" s="31" t="s">
        <v>461</v>
      </c>
      <c r="AH1660" s="31">
        <v>3</v>
      </c>
      <c r="AI1660" s="31">
        <v>4</v>
      </c>
      <c r="AJ1660" s="31" t="s">
        <v>128</v>
      </c>
      <c r="AK1660" s="31">
        <f t="shared" si="798"/>
        <v>16</v>
      </c>
      <c r="AL1660" s="31" t="s">
        <v>62</v>
      </c>
      <c r="AQ1660" s="31" t="s">
        <v>4426</v>
      </c>
      <c r="AT1660" s="14"/>
      <c r="BK1660" s="14" t="str">
        <f t="shared" si="776"/>
        <v/>
      </c>
      <c r="BL1660" s="14" t="str">
        <f t="shared" si="777"/>
        <v/>
      </c>
      <c r="BM1660" s="14" t="str">
        <f t="shared" si="778"/>
        <v/>
      </c>
      <c r="BN1660" s="14"/>
      <c r="BO1660" s="14" t="str">
        <f t="shared" si="799"/>
        <v>O1010002:4A/
O1010002_U4:5</v>
      </c>
      <c r="BP1660" s="14" t="str">
        <f t="shared" si="800"/>
        <v>O1010002:4C/
O1010002_U4:6</v>
      </c>
      <c r="BQ1660" s="14"/>
      <c r="BR1660" s="14" t="str">
        <f t="shared" si="779"/>
        <v/>
      </c>
      <c r="BS1660" s="14" t="str">
        <f t="shared" si="780"/>
        <v/>
      </c>
      <c r="BW1660" s="31" t="str">
        <f t="shared" si="781"/>
        <v>4A</v>
      </c>
      <c r="BX1660" s="31" t="str">
        <f t="shared" si="782"/>
        <v>4C</v>
      </c>
      <c r="BY1660" s="31" t="str">
        <f t="shared" si="783"/>
        <v/>
      </c>
      <c r="BZ1660" s="31" t="str">
        <f t="shared" si="784"/>
        <v/>
      </c>
      <c r="CA1660" s="31" t="str">
        <f t="shared" si="785"/>
        <v/>
      </c>
      <c r="CB1660" s="31" t="str">
        <f t="shared" si="786"/>
        <v>5</v>
      </c>
      <c r="CC1660" s="31" t="str">
        <f t="shared" si="787"/>
        <v>6</v>
      </c>
      <c r="CD1660" s="31" t="str">
        <f t="shared" si="788"/>
        <v/>
      </c>
      <c r="CE1660" s="31" t="str">
        <f t="shared" si="789"/>
        <v/>
      </c>
      <c r="CF1660" s="31" t="e">
        <f t="shared" ca="1" si="790"/>
        <v>#NAME?</v>
      </c>
      <c r="CG1660" s="31" t="e">
        <f t="shared" ca="1" si="791"/>
        <v>#NAME?</v>
      </c>
      <c r="CH1660" s="31" t="e">
        <f t="shared" ca="1" si="792"/>
        <v>#NAME?</v>
      </c>
      <c r="CI1660" s="31" t="e">
        <f t="shared" ca="1" si="793"/>
        <v>#NAME?</v>
      </c>
    </row>
    <row r="1661" spans="1:87" s="31" customFormat="1" ht="30" hidden="1" x14ac:dyDescent="0.25">
      <c r="A1661" s="9" t="s">
        <v>5433</v>
      </c>
      <c r="C1661" s="31" t="s">
        <v>50</v>
      </c>
      <c r="E1661" s="14" t="s">
        <v>212</v>
      </c>
      <c r="F1661" s="31" t="s">
        <v>5434</v>
      </c>
      <c r="G1661" s="31" t="str">
        <f t="shared" si="770"/>
        <v>Резерв</v>
      </c>
      <c r="J1661" s="31" t="str">
        <f t="shared" si="796"/>
        <v>DCS_AI_01</v>
      </c>
      <c r="K1661" s="14"/>
      <c r="P1661" s="31" t="s">
        <v>131</v>
      </c>
      <c r="T1661" s="31" t="s">
        <v>62</v>
      </c>
      <c r="V1661" s="14" t="str">
        <f t="shared" si="797"/>
        <v>AVK 2,5 A, AVK 2,5 A</v>
      </c>
      <c r="W1661" s="31" t="str">
        <f t="shared" si="771"/>
        <v>O1010003_U10</v>
      </c>
      <c r="X1661" s="14" t="str">
        <f t="shared" si="772"/>
        <v>HD5542</v>
      </c>
      <c r="Y1661" s="31" t="str">
        <f t="shared" si="773"/>
        <v>O1010003</v>
      </c>
      <c r="Z1661" s="31" t="str">
        <f t="shared" si="774"/>
        <v>TUA711-AIO16</v>
      </c>
      <c r="AA1661" s="14" t="str">
        <f t="shared" si="775"/>
        <v>17-SC-DCS-001/O1010003/ 17-MC-DCS-006</v>
      </c>
      <c r="AB1661" s="31" t="s">
        <v>64</v>
      </c>
      <c r="AC1661" s="31" t="s">
        <v>124</v>
      </c>
      <c r="AD1661" s="31" t="s">
        <v>125</v>
      </c>
      <c r="AE1661" s="31">
        <v>0</v>
      </c>
      <c r="AF1661" s="31" t="s">
        <v>126</v>
      </c>
      <c r="AG1661" s="31" t="s">
        <v>581</v>
      </c>
      <c r="AH1661" s="31">
        <v>4</v>
      </c>
      <c r="AI1661" s="31">
        <v>10</v>
      </c>
      <c r="AJ1661" s="31" t="s">
        <v>128</v>
      </c>
      <c r="AK1661" s="31">
        <f t="shared" si="798"/>
        <v>16</v>
      </c>
      <c r="AL1661" s="31" t="s">
        <v>62</v>
      </c>
      <c r="AO1661" s="31" t="s">
        <v>63</v>
      </c>
      <c r="AQ1661" s="31" t="s">
        <v>4426</v>
      </c>
      <c r="AT1661" s="14"/>
      <c r="BK1661" s="14" t="str">
        <f t="shared" si="776"/>
        <v/>
      </c>
      <c r="BL1661" s="14" t="str">
        <f t="shared" si="777"/>
        <v/>
      </c>
      <c r="BM1661" s="14" t="str">
        <f t="shared" si="778"/>
        <v/>
      </c>
      <c r="BN1661" s="14"/>
      <c r="BO1661" s="14" t="str">
        <f t="shared" si="799"/>
        <v>O1010003:10A/
O1010003_U10:5</v>
      </c>
      <c r="BP1661" s="14" t="str">
        <f t="shared" si="800"/>
        <v>O1010003:10C/
O1010003_U10:6</v>
      </c>
      <c r="BQ1661" s="14"/>
      <c r="BR1661" s="14" t="str">
        <f t="shared" si="779"/>
        <v/>
      </c>
      <c r="BS1661" s="14" t="str">
        <f t="shared" si="780"/>
        <v/>
      </c>
      <c r="BW1661" s="31" t="str">
        <f t="shared" si="781"/>
        <v>10A</v>
      </c>
      <c r="BX1661" s="31" t="str">
        <f t="shared" si="782"/>
        <v>10C</v>
      </c>
      <c r="BY1661" s="31" t="str">
        <f t="shared" si="783"/>
        <v/>
      </c>
      <c r="BZ1661" s="31" t="str">
        <f t="shared" si="784"/>
        <v/>
      </c>
      <c r="CA1661" s="31" t="str">
        <f t="shared" si="785"/>
        <v/>
      </c>
      <c r="CB1661" s="31" t="str">
        <f t="shared" si="786"/>
        <v>5</v>
      </c>
      <c r="CC1661" s="31" t="str">
        <f t="shared" si="787"/>
        <v>6</v>
      </c>
      <c r="CD1661" s="31" t="str">
        <f t="shared" si="788"/>
        <v/>
      </c>
      <c r="CE1661" s="31" t="str">
        <f t="shared" si="789"/>
        <v/>
      </c>
      <c r="CF1661" s="31" t="e">
        <f t="shared" ca="1" si="790"/>
        <v>#NAME?</v>
      </c>
      <c r="CG1661" s="31" t="e">
        <f t="shared" ca="1" si="791"/>
        <v>#NAME?</v>
      </c>
      <c r="CH1661" s="31" t="e">
        <f t="shared" ca="1" si="792"/>
        <v>#NAME?</v>
      </c>
      <c r="CI1661" s="31" t="e">
        <f t="shared" ca="1" si="793"/>
        <v>#NAME?</v>
      </c>
    </row>
    <row r="1662" spans="1:87" s="31" customFormat="1" ht="30" hidden="1" x14ac:dyDescent="0.25">
      <c r="A1662" s="9" t="s">
        <v>5433</v>
      </c>
      <c r="C1662" s="31" t="s">
        <v>50</v>
      </c>
      <c r="E1662" s="14" t="s">
        <v>212</v>
      </c>
      <c r="F1662" s="31" t="s">
        <v>5434</v>
      </c>
      <c r="G1662" s="31" t="str">
        <f t="shared" si="770"/>
        <v>Резерв</v>
      </c>
      <c r="J1662" s="31" t="str">
        <f t="shared" si="796"/>
        <v>DCS_AI_01</v>
      </c>
      <c r="K1662" s="14"/>
      <c r="P1662" s="31" t="s">
        <v>131</v>
      </c>
      <c r="T1662" s="31" t="s">
        <v>62</v>
      </c>
      <c r="V1662" s="14" t="str">
        <f t="shared" si="797"/>
        <v>AVK 2,5 A, AVK 2,5 A</v>
      </c>
      <c r="W1662" s="31" t="str">
        <f t="shared" si="771"/>
        <v>O1010003_U11</v>
      </c>
      <c r="X1662" s="14" t="str">
        <f t="shared" si="772"/>
        <v>HD5542</v>
      </c>
      <c r="Y1662" s="31" t="str">
        <f t="shared" si="773"/>
        <v>O1010003</v>
      </c>
      <c r="Z1662" s="31" t="str">
        <f t="shared" si="774"/>
        <v>TUA711-AIO16</v>
      </c>
      <c r="AA1662" s="14" t="str">
        <f t="shared" si="775"/>
        <v>17-SC-DCS-001/O1010003/ 17-MC-DCS-006</v>
      </c>
      <c r="AB1662" s="31" t="s">
        <v>64</v>
      </c>
      <c r="AC1662" s="31" t="s">
        <v>124</v>
      </c>
      <c r="AD1662" s="31" t="s">
        <v>125</v>
      </c>
      <c r="AE1662" s="31">
        <v>0</v>
      </c>
      <c r="AF1662" s="31" t="s">
        <v>126</v>
      </c>
      <c r="AG1662" s="31" t="s">
        <v>581</v>
      </c>
      <c r="AH1662" s="31">
        <v>4</v>
      </c>
      <c r="AI1662" s="31">
        <v>11</v>
      </c>
      <c r="AJ1662" s="31" t="s">
        <v>128</v>
      </c>
      <c r="AK1662" s="31">
        <f t="shared" si="798"/>
        <v>16</v>
      </c>
      <c r="AL1662" s="31" t="s">
        <v>62</v>
      </c>
      <c r="AO1662" s="31" t="s">
        <v>63</v>
      </c>
      <c r="AQ1662" s="31" t="s">
        <v>4426</v>
      </c>
      <c r="AT1662" s="14"/>
      <c r="BK1662" s="14" t="str">
        <f t="shared" si="776"/>
        <v/>
      </c>
      <c r="BL1662" s="14" t="str">
        <f t="shared" si="777"/>
        <v/>
      </c>
      <c r="BM1662" s="14" t="str">
        <f t="shared" si="778"/>
        <v/>
      </c>
      <c r="BN1662" s="14"/>
      <c r="BO1662" s="14" t="str">
        <f t="shared" si="799"/>
        <v>O1010003:11A/
O1010003_U11:5</v>
      </c>
      <c r="BP1662" s="14" t="str">
        <f t="shared" si="800"/>
        <v>O1010003:11C/
O1010003_U11:6</v>
      </c>
      <c r="BQ1662" s="14"/>
      <c r="BR1662" s="14" t="str">
        <f t="shared" si="779"/>
        <v/>
      </c>
      <c r="BS1662" s="14" t="str">
        <f t="shared" si="780"/>
        <v/>
      </c>
      <c r="BW1662" s="31" t="str">
        <f t="shared" si="781"/>
        <v>11A</v>
      </c>
      <c r="BX1662" s="31" t="str">
        <f t="shared" si="782"/>
        <v>11C</v>
      </c>
      <c r="BY1662" s="31" t="str">
        <f t="shared" si="783"/>
        <v/>
      </c>
      <c r="BZ1662" s="31" t="str">
        <f t="shared" si="784"/>
        <v/>
      </c>
      <c r="CA1662" s="31" t="str">
        <f t="shared" si="785"/>
        <v/>
      </c>
      <c r="CB1662" s="31" t="str">
        <f t="shared" si="786"/>
        <v>5</v>
      </c>
      <c r="CC1662" s="31" t="str">
        <f t="shared" si="787"/>
        <v>6</v>
      </c>
      <c r="CD1662" s="31" t="str">
        <f t="shared" si="788"/>
        <v/>
      </c>
      <c r="CE1662" s="31" t="str">
        <f t="shared" si="789"/>
        <v/>
      </c>
      <c r="CF1662" s="31" t="e">
        <f t="shared" ca="1" si="790"/>
        <v>#NAME?</v>
      </c>
      <c r="CG1662" s="31" t="e">
        <f t="shared" ca="1" si="791"/>
        <v>#NAME?</v>
      </c>
      <c r="CH1662" s="31" t="e">
        <f t="shared" ca="1" si="792"/>
        <v>#NAME?</v>
      </c>
      <c r="CI1662" s="31" t="e">
        <f t="shared" ca="1" si="793"/>
        <v>#NAME?</v>
      </c>
    </row>
    <row r="1663" spans="1:87" s="31" customFormat="1" ht="30" hidden="1" x14ac:dyDescent="0.25">
      <c r="A1663" s="9" t="s">
        <v>4493</v>
      </c>
      <c r="C1663" s="31" t="s">
        <v>50</v>
      </c>
      <c r="E1663" s="14" t="s">
        <v>212</v>
      </c>
      <c r="G1663" s="31" t="str">
        <f t="shared" si="770"/>
        <v>Резерв</v>
      </c>
      <c r="J1663" s="31" t="str">
        <f t="shared" si="796"/>
        <v>DCS_AI_01</v>
      </c>
      <c r="K1663" s="14"/>
      <c r="P1663" s="31" t="s">
        <v>131</v>
      </c>
      <c r="U1663" s="31" t="str">
        <f t="shared" ref="U1663:U1686" si="801">IF(N1663="02 Core","2",
IF(N1663="08 Core","8",
IF(N1663="16 core","16",
IF(N1663="20 core","20",
IF(N1663="30 Core","30",
IF(N1663="01 Pair","2",
IF(N1663="02 Pair","4",
IF(N1663="05 Pair","10",
IF(N1663="06 Pair","12",
IF(N1663="10 Pair","20",
IF(N1663="12 Pair","24",
IF(N1663="15 Pair","30",
IF(N1663="24 Pair","48",
IF(N1663="06 Triad","18",
""))))))))))))))</f>
        <v/>
      </c>
      <c r="V1663" s="14" t="str">
        <f t="shared" si="797"/>
        <v>AVK 2,5 A, AVK 2,5 A</v>
      </c>
      <c r="W1663" s="31" t="str">
        <f t="shared" si="771"/>
        <v>O1010007_U13</v>
      </c>
      <c r="X1663" s="14" t="str">
        <f t="shared" si="772"/>
        <v>HD5542</v>
      </c>
      <c r="Y1663" s="31" t="str">
        <f t="shared" si="773"/>
        <v>O1010007</v>
      </c>
      <c r="Z1663" s="31" t="str">
        <f t="shared" si="774"/>
        <v>TUA711-AIO16</v>
      </c>
      <c r="AA1663" s="14" t="str">
        <f t="shared" si="775"/>
        <v>17-SC-DCS-001/O1010007/ 17-MC-DCS-006</v>
      </c>
      <c r="AB1663" s="31" t="s">
        <v>64</v>
      </c>
      <c r="AC1663" s="31" t="s">
        <v>124</v>
      </c>
      <c r="AD1663" s="31" t="s">
        <v>125</v>
      </c>
      <c r="AE1663" s="31">
        <v>0</v>
      </c>
      <c r="AF1663" s="31" t="s">
        <v>126</v>
      </c>
      <c r="AG1663" s="31" t="s">
        <v>621</v>
      </c>
      <c r="AH1663" s="31">
        <v>8</v>
      </c>
      <c r="AI1663" s="31">
        <v>13</v>
      </c>
      <c r="AJ1663" s="31" t="s">
        <v>128</v>
      </c>
      <c r="AK1663" s="31">
        <f t="shared" si="798"/>
        <v>16</v>
      </c>
      <c r="AL1663" s="31" t="s">
        <v>62</v>
      </c>
      <c r="AO1663" s="31" t="s">
        <v>63</v>
      </c>
      <c r="AQ1663" s="31" t="s">
        <v>4426</v>
      </c>
      <c r="AT1663" s="14"/>
      <c r="BK1663" s="14" t="str">
        <f t="shared" si="776"/>
        <v/>
      </c>
      <c r="BL1663" s="14" t="str">
        <f t="shared" si="777"/>
        <v/>
      </c>
      <c r="BM1663" s="14" t="str">
        <f t="shared" si="778"/>
        <v/>
      </c>
      <c r="BN1663" s="14"/>
      <c r="BO1663" s="14" t="str">
        <f t="shared" si="799"/>
        <v>O1010007:13A/
O1010007_U13:5</v>
      </c>
      <c r="BP1663" s="14" t="str">
        <f t="shared" si="800"/>
        <v>O1010007:13C/
O1010007_U13:6</v>
      </c>
      <c r="BQ1663" s="14"/>
      <c r="BR1663" s="14" t="str">
        <f t="shared" si="779"/>
        <v/>
      </c>
      <c r="BS1663" s="14" t="str">
        <f t="shared" si="780"/>
        <v/>
      </c>
      <c r="BW1663" s="31" t="str">
        <f t="shared" si="781"/>
        <v>13A</v>
      </c>
      <c r="BX1663" s="31" t="str">
        <f t="shared" si="782"/>
        <v>13C</v>
      </c>
      <c r="BY1663" s="31" t="str">
        <f t="shared" si="783"/>
        <v/>
      </c>
      <c r="BZ1663" s="31" t="str">
        <f t="shared" si="784"/>
        <v/>
      </c>
      <c r="CA1663" s="31" t="str">
        <f t="shared" si="785"/>
        <v/>
      </c>
      <c r="CB1663" s="31" t="str">
        <f t="shared" si="786"/>
        <v>5</v>
      </c>
      <c r="CC1663" s="31" t="str">
        <f t="shared" si="787"/>
        <v>6</v>
      </c>
      <c r="CD1663" s="31" t="str">
        <f t="shared" si="788"/>
        <v/>
      </c>
      <c r="CE1663" s="31" t="str">
        <f t="shared" si="789"/>
        <v/>
      </c>
      <c r="CF1663" s="31" t="e">
        <f t="shared" ca="1" si="790"/>
        <v>#NAME?</v>
      </c>
      <c r="CG1663" s="31" t="e">
        <f t="shared" ca="1" si="791"/>
        <v>#NAME?</v>
      </c>
      <c r="CH1663" s="31" t="e">
        <f t="shared" ca="1" si="792"/>
        <v>#NAME?</v>
      </c>
      <c r="CI1663" s="31" t="e">
        <f t="shared" ca="1" si="793"/>
        <v>#NAME?</v>
      </c>
    </row>
    <row r="1664" spans="1:87" s="31" customFormat="1" ht="30" hidden="1" x14ac:dyDescent="0.25">
      <c r="A1664" s="9" t="s">
        <v>4493</v>
      </c>
      <c r="C1664" s="31" t="s">
        <v>50</v>
      </c>
      <c r="E1664" s="14" t="s">
        <v>212</v>
      </c>
      <c r="G1664" s="31" t="str">
        <f t="shared" si="770"/>
        <v>Резерв</v>
      </c>
      <c r="J1664" s="31" t="str">
        <f t="shared" si="796"/>
        <v>DCS_AI_01</v>
      </c>
      <c r="K1664" s="14"/>
      <c r="P1664" s="31" t="s">
        <v>131</v>
      </c>
      <c r="U1664" s="31" t="str">
        <f t="shared" si="801"/>
        <v/>
      </c>
      <c r="V1664" s="14" t="str">
        <f t="shared" si="797"/>
        <v>AVK 2,5 A, AVK 2,5 A</v>
      </c>
      <c r="W1664" s="31" t="str">
        <f t="shared" si="771"/>
        <v>O1010007_U14</v>
      </c>
      <c r="X1664" s="14" t="str">
        <f t="shared" si="772"/>
        <v>HD5542</v>
      </c>
      <c r="Y1664" s="31" t="str">
        <f t="shared" si="773"/>
        <v>O1010007</v>
      </c>
      <c r="Z1664" s="31" t="str">
        <f t="shared" si="774"/>
        <v>TUA711-AIO16</v>
      </c>
      <c r="AA1664" s="14" t="str">
        <f t="shared" si="775"/>
        <v>17-SC-DCS-001/O1010007/ 17-MC-DCS-006</v>
      </c>
      <c r="AB1664" s="31" t="s">
        <v>64</v>
      </c>
      <c r="AC1664" s="31" t="s">
        <v>124</v>
      </c>
      <c r="AD1664" s="31" t="s">
        <v>125</v>
      </c>
      <c r="AE1664" s="31">
        <v>0</v>
      </c>
      <c r="AF1664" s="31" t="s">
        <v>126</v>
      </c>
      <c r="AG1664" s="31" t="s">
        <v>621</v>
      </c>
      <c r="AH1664" s="31">
        <v>8</v>
      </c>
      <c r="AI1664" s="31">
        <v>14</v>
      </c>
      <c r="AJ1664" s="31" t="s">
        <v>128</v>
      </c>
      <c r="AK1664" s="31">
        <f t="shared" si="798"/>
        <v>16</v>
      </c>
      <c r="AL1664" s="31" t="s">
        <v>62</v>
      </c>
      <c r="AO1664" s="31" t="s">
        <v>63</v>
      </c>
      <c r="AQ1664" s="31" t="s">
        <v>4426</v>
      </c>
      <c r="AT1664" s="14"/>
      <c r="BK1664" s="14" t="str">
        <f t="shared" si="776"/>
        <v/>
      </c>
      <c r="BL1664" s="14" t="str">
        <f t="shared" si="777"/>
        <v/>
      </c>
      <c r="BM1664" s="14" t="str">
        <f t="shared" si="778"/>
        <v/>
      </c>
      <c r="BN1664" s="14"/>
      <c r="BO1664" s="14" t="str">
        <f t="shared" si="799"/>
        <v>O1010007:14A/
O1010007_U14:5</v>
      </c>
      <c r="BP1664" s="14" t="str">
        <f t="shared" si="800"/>
        <v>O1010007:14C/
O1010007_U14:6</v>
      </c>
      <c r="BQ1664" s="14"/>
      <c r="BR1664" s="14" t="str">
        <f t="shared" si="779"/>
        <v/>
      </c>
      <c r="BS1664" s="14" t="str">
        <f t="shared" si="780"/>
        <v/>
      </c>
      <c r="BW1664" s="31" t="str">
        <f t="shared" si="781"/>
        <v>14A</v>
      </c>
      <c r="BX1664" s="31" t="str">
        <f t="shared" si="782"/>
        <v>14C</v>
      </c>
      <c r="BY1664" s="31" t="str">
        <f t="shared" si="783"/>
        <v/>
      </c>
      <c r="BZ1664" s="31" t="str">
        <f t="shared" si="784"/>
        <v/>
      </c>
      <c r="CA1664" s="31" t="str">
        <f t="shared" si="785"/>
        <v/>
      </c>
      <c r="CB1664" s="31" t="str">
        <f t="shared" si="786"/>
        <v>5</v>
      </c>
      <c r="CC1664" s="31" t="str">
        <f t="shared" si="787"/>
        <v>6</v>
      </c>
      <c r="CD1664" s="31" t="str">
        <f t="shared" si="788"/>
        <v/>
      </c>
      <c r="CE1664" s="31" t="str">
        <f t="shared" si="789"/>
        <v/>
      </c>
      <c r="CF1664" s="31" t="e">
        <f t="shared" ca="1" si="790"/>
        <v>#NAME?</v>
      </c>
      <c r="CG1664" s="31" t="e">
        <f t="shared" ca="1" si="791"/>
        <v>#NAME?</v>
      </c>
      <c r="CH1664" s="31" t="e">
        <f t="shared" ca="1" si="792"/>
        <v>#NAME?</v>
      </c>
      <c r="CI1664" s="31" t="e">
        <f t="shared" ca="1" si="793"/>
        <v>#NAME?</v>
      </c>
    </row>
    <row r="1665" spans="1:87" s="31" customFormat="1" ht="30" hidden="1" x14ac:dyDescent="0.25">
      <c r="A1665" s="9" t="s">
        <v>4493</v>
      </c>
      <c r="C1665" s="31" t="s">
        <v>50</v>
      </c>
      <c r="E1665" s="14" t="s">
        <v>212</v>
      </c>
      <c r="G1665" s="31" t="str">
        <f t="shared" si="770"/>
        <v>Резерв</v>
      </c>
      <c r="J1665" s="31" t="str">
        <f t="shared" si="796"/>
        <v>DCS_AI_01</v>
      </c>
      <c r="K1665" s="14"/>
      <c r="P1665" s="31" t="s">
        <v>131</v>
      </c>
      <c r="U1665" s="31" t="str">
        <f t="shared" si="801"/>
        <v/>
      </c>
      <c r="V1665" s="14" t="str">
        <f t="shared" si="797"/>
        <v>AVK 2,5 A, AVK 2,5 A</v>
      </c>
      <c r="W1665" s="31" t="str">
        <f t="shared" si="771"/>
        <v>O1010007_U15</v>
      </c>
      <c r="X1665" s="14" t="str">
        <f t="shared" si="772"/>
        <v>HD5542</v>
      </c>
      <c r="Y1665" s="31" t="str">
        <f t="shared" si="773"/>
        <v>O1010007</v>
      </c>
      <c r="Z1665" s="31" t="str">
        <f t="shared" si="774"/>
        <v>TUA711-AIO16</v>
      </c>
      <c r="AA1665" s="14" t="str">
        <f t="shared" si="775"/>
        <v>17-SC-DCS-001/O1010007/ 17-MC-DCS-006</v>
      </c>
      <c r="AB1665" s="31" t="s">
        <v>64</v>
      </c>
      <c r="AC1665" s="31" t="s">
        <v>124</v>
      </c>
      <c r="AD1665" s="31" t="s">
        <v>125</v>
      </c>
      <c r="AE1665" s="31">
        <v>0</v>
      </c>
      <c r="AF1665" s="31" t="s">
        <v>126</v>
      </c>
      <c r="AG1665" s="31" t="s">
        <v>621</v>
      </c>
      <c r="AH1665" s="31">
        <v>8</v>
      </c>
      <c r="AI1665" s="31">
        <v>15</v>
      </c>
      <c r="AJ1665" s="31" t="s">
        <v>128</v>
      </c>
      <c r="AK1665" s="31">
        <f t="shared" si="798"/>
        <v>16</v>
      </c>
      <c r="AL1665" s="31" t="s">
        <v>62</v>
      </c>
      <c r="AO1665" s="31" t="s">
        <v>63</v>
      </c>
      <c r="AQ1665" s="31" t="s">
        <v>4426</v>
      </c>
      <c r="AT1665" s="14"/>
      <c r="BK1665" s="14" t="str">
        <f t="shared" si="776"/>
        <v/>
      </c>
      <c r="BL1665" s="14" t="str">
        <f t="shared" si="777"/>
        <v/>
      </c>
      <c r="BM1665" s="14" t="str">
        <f t="shared" si="778"/>
        <v/>
      </c>
      <c r="BN1665" s="14"/>
      <c r="BO1665" s="14" t="str">
        <f t="shared" si="799"/>
        <v>O1010007:15A/
O1010007_U15:5</v>
      </c>
      <c r="BP1665" s="14" t="str">
        <f t="shared" si="800"/>
        <v>O1010007:15C/
O1010007_U15:6</v>
      </c>
      <c r="BQ1665" s="14"/>
      <c r="BR1665" s="14" t="str">
        <f t="shared" si="779"/>
        <v/>
      </c>
      <c r="BS1665" s="14" t="str">
        <f t="shared" si="780"/>
        <v/>
      </c>
      <c r="BW1665" s="31" t="str">
        <f t="shared" si="781"/>
        <v>15A</v>
      </c>
      <c r="BX1665" s="31" t="str">
        <f t="shared" si="782"/>
        <v>15C</v>
      </c>
      <c r="BY1665" s="31" t="str">
        <f t="shared" si="783"/>
        <v/>
      </c>
      <c r="BZ1665" s="31" t="str">
        <f t="shared" si="784"/>
        <v/>
      </c>
      <c r="CA1665" s="31" t="str">
        <f t="shared" si="785"/>
        <v/>
      </c>
      <c r="CB1665" s="31" t="str">
        <f t="shared" si="786"/>
        <v>5</v>
      </c>
      <c r="CC1665" s="31" t="str">
        <f t="shared" si="787"/>
        <v>6</v>
      </c>
      <c r="CD1665" s="31" t="str">
        <f t="shared" si="788"/>
        <v/>
      </c>
      <c r="CE1665" s="31" t="str">
        <f t="shared" si="789"/>
        <v/>
      </c>
      <c r="CF1665" s="31" t="e">
        <f t="shared" ca="1" si="790"/>
        <v>#NAME?</v>
      </c>
      <c r="CG1665" s="31" t="e">
        <f t="shared" ca="1" si="791"/>
        <v>#NAME?</v>
      </c>
      <c r="CH1665" s="31" t="e">
        <f t="shared" ca="1" si="792"/>
        <v>#NAME?</v>
      </c>
      <c r="CI1665" s="31" t="e">
        <f t="shared" ca="1" si="793"/>
        <v>#NAME?</v>
      </c>
    </row>
    <row r="1666" spans="1:87" s="31" customFormat="1" ht="30" hidden="1" x14ac:dyDescent="0.25">
      <c r="A1666" s="9" t="s">
        <v>4493</v>
      </c>
      <c r="C1666" s="31" t="s">
        <v>50</v>
      </c>
      <c r="E1666" s="14" t="s">
        <v>212</v>
      </c>
      <c r="G1666" s="31" t="str">
        <f t="shared" si="770"/>
        <v>Резерв</v>
      </c>
      <c r="J1666" s="31" t="str">
        <f t="shared" si="796"/>
        <v>DCS_AI_01</v>
      </c>
      <c r="K1666" s="14"/>
      <c r="P1666" s="31" t="s">
        <v>131</v>
      </c>
      <c r="U1666" s="31" t="str">
        <f t="shared" si="801"/>
        <v/>
      </c>
      <c r="V1666" s="14" t="str">
        <f t="shared" si="797"/>
        <v>AVK 2,5 A, AVK 2,5 A</v>
      </c>
      <c r="W1666" s="31" t="str">
        <f t="shared" si="771"/>
        <v>O1010007_U16</v>
      </c>
      <c r="X1666" s="14" t="str">
        <f t="shared" si="772"/>
        <v>HD5542</v>
      </c>
      <c r="Y1666" s="31" t="str">
        <f t="shared" si="773"/>
        <v>O1010007</v>
      </c>
      <c r="Z1666" s="31" t="str">
        <f t="shared" si="774"/>
        <v>TUA711-AIO16</v>
      </c>
      <c r="AA1666" s="14" t="str">
        <f t="shared" si="775"/>
        <v>17-SC-DCS-001/O1010007/ 17-MC-DCS-006</v>
      </c>
      <c r="AB1666" s="31" t="s">
        <v>64</v>
      </c>
      <c r="AC1666" s="31" t="s">
        <v>124</v>
      </c>
      <c r="AD1666" s="31" t="s">
        <v>125</v>
      </c>
      <c r="AE1666" s="31">
        <v>0</v>
      </c>
      <c r="AF1666" s="31" t="s">
        <v>126</v>
      </c>
      <c r="AG1666" s="31" t="s">
        <v>621</v>
      </c>
      <c r="AH1666" s="31">
        <v>8</v>
      </c>
      <c r="AI1666" s="31">
        <v>16</v>
      </c>
      <c r="AJ1666" s="31" t="s">
        <v>128</v>
      </c>
      <c r="AK1666" s="31">
        <f t="shared" si="798"/>
        <v>16</v>
      </c>
      <c r="AL1666" s="31" t="s">
        <v>62</v>
      </c>
      <c r="AO1666" s="31" t="s">
        <v>63</v>
      </c>
      <c r="AQ1666" s="31" t="s">
        <v>4426</v>
      </c>
      <c r="AT1666" s="14"/>
      <c r="BK1666" s="14" t="str">
        <f t="shared" si="776"/>
        <v/>
      </c>
      <c r="BL1666" s="14" t="str">
        <f t="shared" si="777"/>
        <v/>
      </c>
      <c r="BM1666" s="14" t="str">
        <f t="shared" si="778"/>
        <v/>
      </c>
      <c r="BN1666" s="14"/>
      <c r="BO1666" s="14" t="str">
        <f t="shared" si="799"/>
        <v>O1010007:16A/
O1010007_U16:5</v>
      </c>
      <c r="BP1666" s="14" t="str">
        <f t="shared" si="800"/>
        <v>O1010007:16C/
O1010007_U16:6</v>
      </c>
      <c r="BQ1666" s="14"/>
      <c r="BR1666" s="14" t="str">
        <f t="shared" si="779"/>
        <v/>
      </c>
      <c r="BS1666" s="14" t="str">
        <f t="shared" si="780"/>
        <v/>
      </c>
      <c r="BW1666" s="31" t="str">
        <f t="shared" si="781"/>
        <v>16A</v>
      </c>
      <c r="BX1666" s="31" t="str">
        <f t="shared" si="782"/>
        <v>16C</v>
      </c>
      <c r="BY1666" s="31" t="str">
        <f t="shared" si="783"/>
        <v/>
      </c>
      <c r="BZ1666" s="31" t="str">
        <f t="shared" si="784"/>
        <v/>
      </c>
      <c r="CA1666" s="31" t="str">
        <f t="shared" si="785"/>
        <v/>
      </c>
      <c r="CB1666" s="31" t="str">
        <f t="shared" si="786"/>
        <v>5</v>
      </c>
      <c r="CC1666" s="31" t="str">
        <f t="shared" si="787"/>
        <v>6</v>
      </c>
      <c r="CD1666" s="31" t="str">
        <f t="shared" si="788"/>
        <v/>
      </c>
      <c r="CE1666" s="31" t="str">
        <f t="shared" si="789"/>
        <v/>
      </c>
      <c r="CF1666" s="31" t="e">
        <f t="shared" ca="1" si="790"/>
        <v>#NAME?</v>
      </c>
      <c r="CG1666" s="31" t="e">
        <f t="shared" ca="1" si="791"/>
        <v>#NAME?</v>
      </c>
      <c r="CH1666" s="31" t="e">
        <f t="shared" ca="1" si="792"/>
        <v>#NAME?</v>
      </c>
      <c r="CI1666" s="31" t="e">
        <f t="shared" ca="1" si="793"/>
        <v>#NAME?</v>
      </c>
    </row>
    <row r="1667" spans="1:87" s="31" customFormat="1" ht="30" hidden="1" x14ac:dyDescent="0.25">
      <c r="A1667" s="9" t="s">
        <v>4493</v>
      </c>
      <c r="C1667" s="31" t="s">
        <v>50</v>
      </c>
      <c r="E1667" s="14" t="s">
        <v>2549</v>
      </c>
      <c r="G1667" s="31" t="str">
        <f t="shared" si="770"/>
        <v>Резерв</v>
      </c>
      <c r="J1667" s="31" t="str">
        <f t="shared" si="796"/>
        <v>DCS_AI_05</v>
      </c>
      <c r="K1667" s="14"/>
      <c r="P1667" s="31" t="s">
        <v>131</v>
      </c>
      <c r="U1667" s="31" t="str">
        <f t="shared" si="801"/>
        <v/>
      </c>
      <c r="V1667" s="14" t="str">
        <f t="shared" si="797"/>
        <v>AVK 2,5 A, AVK 2,5 A, AVK 2,5 A</v>
      </c>
      <c r="W1667" s="31" t="str">
        <f t="shared" si="771"/>
        <v>O1010008_U6</v>
      </c>
      <c r="X1667" s="14" t="str">
        <f t="shared" si="772"/>
        <v>HD5573</v>
      </c>
      <c r="Y1667" s="31" t="str">
        <f t="shared" si="773"/>
        <v>O1010008</v>
      </c>
      <c r="Z1667" s="31" t="str">
        <f t="shared" si="774"/>
        <v>TUA711-AIO16</v>
      </c>
      <c r="AA1667" s="14" t="str">
        <f t="shared" si="775"/>
        <v>17-SC-DCS-001/O1010008/ 17-MC-DCS-006</v>
      </c>
      <c r="AB1667" s="31" t="s">
        <v>64</v>
      </c>
      <c r="AC1667" s="31" t="s">
        <v>124</v>
      </c>
      <c r="AD1667" s="31" t="s">
        <v>125</v>
      </c>
      <c r="AE1667" s="31">
        <v>0</v>
      </c>
      <c r="AF1667" s="31" t="s">
        <v>126</v>
      </c>
      <c r="AG1667" s="31" t="s">
        <v>2550</v>
      </c>
      <c r="AH1667" s="31">
        <v>9</v>
      </c>
      <c r="AI1667" s="31">
        <v>6</v>
      </c>
      <c r="AJ1667" s="31" t="s">
        <v>128</v>
      </c>
      <c r="AK1667" s="31">
        <f t="shared" si="798"/>
        <v>16</v>
      </c>
      <c r="AL1667" s="31" t="s">
        <v>62</v>
      </c>
      <c r="AO1667" s="31" t="s">
        <v>63</v>
      </c>
      <c r="AQ1667" s="31" t="s">
        <v>4426</v>
      </c>
      <c r="AT1667" s="14"/>
      <c r="BK1667" s="14" t="str">
        <f t="shared" si="776"/>
        <v/>
      </c>
      <c r="BL1667" s="14" t="str">
        <f t="shared" si="777"/>
        <v/>
      </c>
      <c r="BM1667" s="14" t="str">
        <f t="shared" si="778"/>
        <v/>
      </c>
      <c r="BN1667" s="14"/>
      <c r="BO1667" s="14" t="str">
        <f t="shared" si="799"/>
        <v>O1010008:6A/
O1010008_U6:5</v>
      </c>
      <c r="BP1667" s="14" t="str">
        <f t="shared" si="800"/>
        <v>O1010008:6C/
O1010008_U6:6</v>
      </c>
      <c r="BQ1667" s="14"/>
      <c r="BR1667" s="14" t="str">
        <f t="shared" si="779"/>
        <v/>
      </c>
      <c r="BS1667" s="14" t="str">
        <f t="shared" si="780"/>
        <v/>
      </c>
      <c r="BW1667" s="31" t="str">
        <f t="shared" si="781"/>
        <v>6A</v>
      </c>
      <c r="BX1667" s="31" t="str">
        <f t="shared" si="782"/>
        <v>6C</v>
      </c>
      <c r="BY1667" s="31" t="str">
        <f t="shared" si="783"/>
        <v/>
      </c>
      <c r="BZ1667" s="31" t="str">
        <f t="shared" si="784"/>
        <v/>
      </c>
      <c r="CA1667" s="31" t="str">
        <f t="shared" si="785"/>
        <v/>
      </c>
      <c r="CB1667" s="31" t="str">
        <f t="shared" si="786"/>
        <v>5</v>
      </c>
      <c r="CC1667" s="31" t="str">
        <f t="shared" si="787"/>
        <v>6</v>
      </c>
      <c r="CD1667" s="31" t="str">
        <f t="shared" si="788"/>
        <v/>
      </c>
      <c r="CE1667" s="31" t="str">
        <f t="shared" si="789"/>
        <v/>
      </c>
      <c r="CF1667" s="31" t="e">
        <f t="shared" ca="1" si="790"/>
        <v>#NAME?</v>
      </c>
      <c r="CG1667" s="31" t="e">
        <f t="shared" ca="1" si="791"/>
        <v>#NAME?</v>
      </c>
      <c r="CH1667" s="31" t="e">
        <f t="shared" ca="1" si="792"/>
        <v>#NAME?</v>
      </c>
      <c r="CI1667" s="31" t="e">
        <f t="shared" ca="1" si="793"/>
        <v>#NAME?</v>
      </c>
    </row>
    <row r="1668" spans="1:87" s="31" customFormat="1" ht="30" hidden="1" x14ac:dyDescent="0.25">
      <c r="A1668" s="9" t="s">
        <v>4493</v>
      </c>
      <c r="C1668" s="31" t="s">
        <v>50</v>
      </c>
      <c r="E1668" s="14" t="s">
        <v>212</v>
      </c>
      <c r="G1668" s="31" t="str">
        <f t="shared" ref="G1668:G1731" si="802">IF(C1668="Пустой","Пустой",IF(C1668="Резерв","Резерв","Сигнал"))</f>
        <v>Резерв</v>
      </c>
      <c r="J1668" s="31" t="str">
        <f t="shared" si="796"/>
        <v>DCS_AI_01</v>
      </c>
      <c r="K1668" s="14"/>
      <c r="P1668" s="31" t="s">
        <v>131</v>
      </c>
      <c r="U1668" s="31" t="str">
        <f t="shared" si="801"/>
        <v/>
      </c>
      <c r="V1668" s="14" t="str">
        <f t="shared" si="797"/>
        <v>AVK 2,5 A, AVK 2,5 A</v>
      </c>
      <c r="W1668" s="31" t="str">
        <f t="shared" ref="W1668:W1731" si="803">IF(OR(J1668="DCS_AI_01",J1668="DCS_AI_02",J1668="DCS_AI_03",J1668="DCS_AI_04",J1668="DCS_AI_05",J1668="DCS_AO_01",J1668="DCS_AO_02",J1668="DCS_DI_02",J1668="DCS_DI_04",J1668="DCS_PI_01"),CONCATENATE(AG1668,"_U",AI1668),"")</f>
        <v>O1010008_U7</v>
      </c>
      <c r="X1668" s="14" t="str">
        <f t="shared" ref="X1668:X1731" si="804">IF(OR(J1668="DCS_AI_01",J1668="DCS_AI_02",J1668="DCS_AI_03",J1668="DCS_AI_04"),"HD5542",
IF(J1668="DCS_AI_05","HD5573",
IF(OR(J1668="DCS_AO_01",J1668="DCS_AO_02"),"HD5546",
IF(J1668="DCS_DI_02","HD5516",
IF(J1668="DCS_PI_01","GS8555-EX",
IF(J1668="DCS_DI_04","KFD2-ER-1.W.LB",""))))))</f>
        <v>HD5542</v>
      </c>
      <c r="Y1668" s="31" t="str">
        <f t="shared" ref="Y1668:Y1731" si="805">AG1668</f>
        <v>O1010008</v>
      </c>
      <c r="Z1668" s="31" t="str">
        <f t="shared" ref="Z1668:Z1731" si="806">IF(OR(J1668="DCS_AI_01",J1668="DCS_AI_02",J1668="DCS_AI_03",J1668="DCS_AI_04",J1668="DCS_AI_05",J1668="DCS_AO_01",J1668="DCS_AO_02",J1668="DCS_PI_01",
E1668="AI-IS",E1668="AO-IS",E1668="AI-R-IS",E1668="AI-R-NIS",E1668="AO-R-IS",E1668="AO-R-NIS",E1668="AO-NIS"),"TUA711-AIO16",
IF(J1668="DCS_DI_01","TUA711-DIR32",
IF(J1668="DCS_DI_02","TUA711-DIO32",
IF(J1668="DCS_DI_03","TUA711-DIO32",
IF(J1668="DCS_DI_04","TUA711-DIO32",
IF(J1668="DCS_DI_05","TUA711-DIO32",
IF(J1668="DCS_DI_07","TUA711-DIR32",
IF(J1668="DCS_DO_01","TUA711-DOR32",
IF(J1668="DCS_DO_02","TUA711-DOR32",
IF(J1668="DCS_DO_04","TUA711-DIO32",
IF(OR(J1668="DCS_DO_03",E1668="DI-IS"),"TUA711-DIO32",
"")))))))))))</f>
        <v>TUA711-AIO16</v>
      </c>
      <c r="AA1668" s="14" t="str">
        <f t="shared" ref="AA1668:AA1731" si="807">AC1668&amp;"/"&amp;AG1668&amp;"/ "&amp;P1668</f>
        <v>17-SC-DCS-001/O1010008/ 17-MC-DCS-006</v>
      </c>
      <c r="AB1668" s="31" t="s">
        <v>64</v>
      </c>
      <c r="AC1668" s="31" t="s">
        <v>124</v>
      </c>
      <c r="AD1668" s="31" t="s">
        <v>125</v>
      </c>
      <c r="AE1668" s="31">
        <v>0</v>
      </c>
      <c r="AF1668" s="31" t="s">
        <v>126</v>
      </c>
      <c r="AG1668" s="31" t="s">
        <v>2550</v>
      </c>
      <c r="AH1668" s="31">
        <v>9</v>
      </c>
      <c r="AI1668" s="31">
        <v>7</v>
      </c>
      <c r="AJ1668" s="31" t="s">
        <v>128</v>
      </c>
      <c r="AK1668" s="31">
        <f t="shared" si="798"/>
        <v>16</v>
      </c>
      <c r="AL1668" s="31" t="s">
        <v>62</v>
      </c>
      <c r="AO1668" s="31" t="s">
        <v>63</v>
      </c>
      <c r="AQ1668" s="31" t="s">
        <v>4426</v>
      </c>
      <c r="AT1668" s="14"/>
      <c r="BK1668" s="14" t="str">
        <f t="shared" ref="BK1668:BK1731" si="808">IF(AND(J1668="DCS_AI_01",W1668&lt;&gt;"",Q1668&lt;&gt;""),Q1668&amp;":"&amp;R1668&amp;"/"&amp;CHAR(10)&amp;W1668&amp;":3",
IF(AND(J1668="DCS_AI_02",W1668&lt;&gt;"",Q1668&lt;&gt;""),Q1668&amp;":"&amp;R1668&amp;"/"&amp;CHAR(10)&amp;W1668&amp;":3",
IF(AND(J1668="DCS_AO_01",W1668&lt;&gt;"",Q1668&lt;&gt;""),Q1668&amp;":"&amp;R1668&amp;"/"&amp;CHAR(10)&amp;W1668&amp;":3",
IF(AND(J1668="DCS_AO_02",W1668&lt;&gt;"",Q1668&lt;&gt;""),Q1668&amp;":"&amp;R1668&amp;"/"&amp;CHAR(10)&amp;W1668&amp;":3",
IF(AND(J1668="DCS_DI_02",W1668&lt;&gt;"",Q1668&lt;&gt;""),Q1668&amp;":"&amp;R1668&amp;"/"&amp;CHAR(10)&amp;W1668&amp;":3",
IF(AND(J1668="DCS_DI_04",W1668&lt;&gt;"",Q1668&lt;&gt;""),Q1668&amp;":"&amp;R1668&amp;"/"&amp;CHAR(10)&amp;W1668&amp;":3",
IF(AND(J1668="DCS_AI_03",W1668&lt;&gt;"",Q1668&lt;&gt;""),Q1668&amp;":"&amp;R1668&amp;"/"&amp;CHAR(10)&amp;W1668&amp;":1",
IF(AND(J1668="DCS_AI_04",W1668&lt;&gt;"",Q1668&lt;&gt;""),Q1668&amp;":"&amp;R1668&amp;"/"&amp;CHAR(10)&amp;W1668&amp;":1",
IF(AND(J1668="DCS_AI_05",W1668&lt;&gt;"",Q1668&lt;&gt;""),Q1668&amp;":"&amp;R1668&amp;"/"&amp;CHAR(10)&amp;W1668&amp;":1",
IF(AND(J1668="DCS_PI_01",W1668&lt;&gt;"",Q1668&lt;&gt;""),Q1668&amp;":"&amp;R1668&amp;"/"&amp;CHAR(10)&amp;W1668&amp;":13",""))))))))))</f>
        <v/>
      </c>
      <c r="BL1668" s="14" t="str">
        <f t="shared" ref="BL1668:BL1731" si="809">IF(AND(J1668="DCS_AI_01",W1668&lt;&gt;"",Q1668&lt;&gt;""),Q1668&amp;":"&amp;S1668&amp;"/"&amp;CHAR(10)&amp;W1668&amp;":4",
IF(AND(J1668="DCS_AI_02",W1668&lt;&gt;"",Q1668&lt;&gt;""),Q1668&amp;":"&amp;S1668&amp;"/"&amp;CHAR(10)&amp;W1668&amp;":4",
IF(AND(J1668="DCS_AO_01",W1668&lt;&gt;"",Q1668&lt;&gt;""),Q1668&amp;":"&amp;S1668&amp;"/"&amp;CHAR(10)&amp;W1668&amp;":4",
IF(AND(J1668="DCS_AO_02",W1668&lt;&gt;"",Q1668&lt;&gt;""),Q1668&amp;":"&amp;S1668&amp;"/"&amp;CHAR(10)&amp;W1668&amp;":4",
IF(AND(J1668="DCS_DI_02",W1668&lt;&gt;"",Q1668&lt;&gt;""),Q1668&amp;":"&amp;S1668&amp;"/"&amp;CHAR(10)&amp;W1668&amp;":4",
IF(AND(J1668="DCS_DI_04",W1668&lt;&gt;"",Q1668&lt;&gt;""),Q1668&amp;":"&amp;S1668&amp;"/"&amp;CHAR(10)&amp;W1668&amp;":1",
IF(AND(J1668="DCS_AI_03",W1668&lt;&gt;"",Q1668&lt;&gt;""),Q1668&amp;":"&amp;S1668&amp;"/"&amp;CHAR(10)&amp;W1668&amp;":2",
IF(AND(J1668="DCS_AI_04",W1668&lt;&gt;"",Q1668&lt;&gt;""),Q1668&amp;":"&amp;S1668&amp;"/"&amp;CHAR(10)&amp;W1668&amp;":2",
IF(AND(J1668="DCS_AI_05",W1668&lt;&gt;"",Q1668&lt;&gt;""),Q1668&amp;":"&amp;S1668&amp;"/"&amp;CHAR(10)&amp;W1668&amp;":3",
IF(AND(J1668="DCS_PI_01",W1668&lt;&gt;"",Q1668&lt;&gt;""),Q1668&amp;":"&amp;S1668&amp;"/"&amp;CHAR(10)&amp;W1668&amp;":14",""))))))))))</f>
        <v/>
      </c>
      <c r="BM1668" s="14" t="str">
        <f t="shared" ref="BM1668:BM1731" si="810">IF(AND(J1668="DCS_AI_05",W1668&lt;&gt;"",Q1668&lt;&gt;""),Q1668&amp;":"&amp;T1668&amp;"/"&amp;CHAR(10)&amp;W1668&amp;":4",
IF(AND(J1668="DCS_PI_01",W1668&lt;&gt;"",Q1668&lt;&gt;""),Q1668&amp;":"&amp;T1668&amp;"/"&amp;CHAR(10)&amp;W1668&amp;":11",""))</f>
        <v/>
      </c>
      <c r="BN1668" s="14"/>
      <c r="BO1668" s="14" t="str">
        <f t="shared" si="799"/>
        <v>O1010008:7A/
O1010008_U7:5</v>
      </c>
      <c r="BP1668" s="14" t="str">
        <f t="shared" si="800"/>
        <v>O1010008:7C/
O1010008_U7:6</v>
      </c>
      <c r="BQ1668" s="14"/>
      <c r="BR1668" s="14" t="str">
        <f t="shared" ref="BR1668:BR1731" si="811">IF(AND(J1668="DCS_DI_01",W1668="",Q1668&lt;&gt;""),Q1668&amp;":"&amp;R1668&amp;"/"&amp;CHAR(10)&amp;AG1668&amp;":"&amp;AI1668&amp;"A",
IF(AND(J1668="DCS_DI_07",W1668="",Q1668&lt;&gt;""),Q1668&amp;":"&amp;R1668&amp;"/"&amp;CHAR(10)&amp;AG1668&amp;":"&amp;AI1668&amp;"A",
IF(AND(J1668="DCS_DI_03",W1668="",Q1668&lt;&gt;""),Q1668&amp;":"&amp;R1668&amp;"/"&amp;CHAR(10)&amp;AG1668&amp;":"&amp;AI1668&amp;"A",
IF(AND(J1668="DCS_DI_05",W1668="",Q1668&lt;&gt;""),Q1668&amp;":"&amp;R1668&amp;"/"&amp;CHAR(10)&amp;AG1668&amp;":"&amp;AI1668&amp;"A",
IF(AND(J1668="DCS_DO_01",W1668="",Q1668&lt;&gt;""),Q1668&amp;":"&amp;R1668&amp;"/"&amp;CHAR(10)&amp;AG1668&amp;":"&amp;AI1668&amp;"A",
IF(AND(J1668="DCS_DO_01_HOLD",W1668="",Q1668&lt;&gt;""),Q1668&amp;":"&amp;CHAR(10)&amp;R1668&amp;"/"&amp;AG1668&amp;":"&amp;AI1668&amp;"A",
IF(AND(J1668="DCS_DO_02",W1668="",Q1668&lt;&gt;""),Q1668&amp;":"&amp;R1668&amp;"/"&amp;CHAR(10)&amp;AG1668&amp;":"&amp;AI1668&amp;"A","")))))))</f>
        <v/>
      </c>
      <c r="BS1668" s="14" t="str">
        <f t="shared" ref="BS1668:BS1731" si="812">IF(AND(J1668="DCS_DI_01",W1668="",Q1668&lt;&gt;""),Q1668&amp;":"&amp;S1668&amp;"/"&amp;CHAR(10)&amp;AG1668&amp;":"&amp;AI1668&amp;"B",
IF(AND(J1668="DCS_DI_07",W1668="",Q1668&lt;&gt;""),Q1668&amp;":"&amp;S1668&amp;"/"&amp;CHAR(10)&amp;AG1668&amp;":"&amp;AI1668&amp;"B",
IF(AND(J1668="DCS_DI_03",W1668="",Q1668&lt;&gt;""),Q1668&amp;":"&amp;S1668&amp;"/"&amp;CHAR(10)&amp;AG1668&amp;":"&amp;AI1668&amp;"B",
IF(AND(J1668="DCS_DI_05",W1668="",Q1668&lt;&gt;""),Q1668&amp;":"&amp;S1668&amp;"/"&amp;CHAR(10)&amp;AG1668&amp;":"&amp;AI1668&amp;"B",
IF(AND(J1668="DCS_DO_01",W1668="",Q1668&lt;&gt;""),Q1668&amp;":"&amp;S1668&amp;"/"&amp;CHAR(10)&amp;AG1668&amp;":"&amp;AI1668&amp;"C",
IF(AND(J1668="DCS_DO_01_HOLD",W1668="",Q1668&lt;&gt;""),Q1668&amp;":"&amp;CHAR(10)&amp;S1668&amp;"/"&amp;AG1668&amp;":"&amp;AI1668&amp;"C",
IF(AND(J1668="DCS_DO_02",W1668="",Q1668&lt;&gt;""),Q1668&amp;":"&amp;S1668&amp;"/"&amp;CHAR(10)&amp;AG1668&amp;":"&amp;AI1668&amp;"B",
IF(AND(J1668="DCS_DO_03",W1668="",Q1668&lt;&gt;""),Q1668&amp;":"&amp;S1668&amp;"/"&amp;CHAR(10)&amp;AG1668&amp;":"&amp;AI1668&amp;"A",
IF(AND(J1668="DCS_DO_04",W1668="",Q1668&lt;&gt;""),Q1668&amp;":"&amp;S1668&amp;"/"&amp;CHAR(10)&amp;AG1668&amp;":"&amp;AI1668&amp;"A","")))))))))</f>
        <v/>
      </c>
      <c r="BW1668" s="31" t="str">
        <f t="shared" ref="BW1668:BW1731" si="813">IF(AND(J1668="DCS_AI_01",W1668&lt;&gt;""),CONCATENATE(AI1668,"A"),
IF(AND(J1668="DCS_AI_02",W1668&lt;&gt;""),CONCATENATE(AI1668,"A"),
IF(AND(J1668="DCS_AI_03",W1668&lt;&gt;""),CONCATENATE(AI1668,"A"),
IF(AND(J1668="DCS_AI_04",W1668&lt;&gt;""),CONCATENATE(AI1668,"A"),
IF(AND(J1668="DCS_AI_05",W1668&lt;&gt;""),CONCATENATE(AI1668,"A"),
IF(AND(J1668="DCS_AO_01",W1668&lt;&gt;""),CONCATENATE(AI1668,"A"),
IF(AND(J1668="DCS_AO_02",W1668&lt;&gt;""),CONCATENATE(AI1668,"A"),
IF(AND(J1668="DCS_DI_02",W1668&lt;&gt;""),CONCATENATE(AI1668,"A"),
IF(AND(J1668="DCS_DI_04",W1668&lt;&gt;""),CONCATENATE(AI1668,"A"),
IF(AND(J1668="DCS_PI_01",W1668&lt;&gt;""),CONCATENATE(AI1668,"A"),""))))))))))</f>
        <v>7A</v>
      </c>
      <c r="BX1668" s="31" t="str">
        <f t="shared" ref="BX1668:BX1731" si="814">IF(AND(J1668="DCS_AI_01",W1668&lt;&gt;""),CONCATENATE(AI1668,"C"),
IF(AND(J1668="DCS_AI_02",W1668&lt;&gt;""),CONCATENATE(AI1668,"C"),
IF(AND(J1668="DCS_AI_03",W1668&lt;&gt;""),CONCATENATE(AI1668,"C"),
IF(AND(J1668="DCS_AI_04",W1668&lt;&gt;""),CONCATENATE(AI1668,"C"),
IF(AND(J1668="DCS_AI_05",W1668&lt;&gt;""),CONCATENATE(AI1668,"C"),
IF(AND(J1668="DCS_AO_01",W1668&lt;&gt;""),CONCATENATE(AI1668,"C"),
IF(AND(J1668="DCS_AO_02",W1668&lt;&gt;""),CONCATENATE(AI1668,"C"),
IF(AND(J1668="DCS_DI_02",W1668&lt;&gt;""),CONCATENATE(AI1668,"B"),
IF(AND(J1668="DCS_DI_04",W1668&lt;&gt;""),CONCATENATE(AI1668,"B"),
IF(AND(J1668="DCS_PI_01",W1668&lt;&gt;""),CONCATENATE(AI1668,"C"),""))))))))))</f>
        <v>7C</v>
      </c>
      <c r="BY1668" s="31" t="str">
        <f t="shared" ref="BY1668:BY1731" si="815">IF(AND(J1668="DCS_AI_01",W1668&lt;&gt;"",Q1668&lt;&gt;""),"3",
IF(AND(J1668="DCS_AI_02",W1668&lt;&gt;"",Q1668&lt;&gt;""),"3",
IF(AND(J1668="DCS_AO_01",W1668&lt;&gt;"",Q1668&lt;&gt;""),"3",
IF(AND(J1668="DCS_AO_02",W1668&lt;&gt;"",Q1668&lt;&gt;""),"3",
IF(AND(J1668="DCS_DI_02",W1668&lt;&gt;"",Q1668&lt;&gt;""),"3",
IF(AND(J1668="DCS_DI_04",W1668&lt;&gt;"",Q1668&lt;&gt;""),"3",
IF(AND(J1668="DCS_AI_03",W1668&lt;&gt;"",Q1668&lt;&gt;""),"1",
IF(AND(J1668="DCS_AI_04",W1668&lt;&gt;"",Q1668&lt;&gt;""),"1",
IF(AND(J1668="DCS_AI_05",W1668&lt;&gt;"",Q1668&lt;&gt;""),"1",
IF(AND(J1668="DCS_PI_01",W1668&lt;&gt;"",Q1668&lt;&gt;""),"13",""))))))))))</f>
        <v/>
      </c>
      <c r="BZ1668" s="31" t="str">
        <f t="shared" ref="BZ1668:BZ1731" si="816">IF(AND(J1668="DCS_AI_01",W1668&lt;&gt;"",Q1668&lt;&gt;""),"4",
IF(AND(J1668="DCS_AI_02",W1668&lt;&gt;"",Q1668&lt;&gt;""),"4",
IF(AND(J1668="DCS_AO_01",W1668&lt;&gt;"",Q1668&lt;&gt;""),"4",
IF(AND(J1668="DCS_AO_02",W1668&lt;&gt;"",Q1668&lt;&gt;""),"4",
IF(AND(J1668="DCS_DI_02",W1668&lt;&gt;"",Q1668&lt;&gt;""),"4",
IF(AND(J1668="DCS_DI_04",W1668&lt;&gt;"",Q1668&lt;&gt;""),"1",
IF(AND(J1668="DCS_AI_03",W1668&lt;&gt;"",Q1668&lt;&gt;""),"2",
IF(AND(J1668="DCS_AI_04",W1668&lt;&gt;"",Q1668&lt;&gt;""),"2",
IF(AND(J1668="DCS_AI_05",W1668&lt;&gt;"",Q1668&lt;&gt;""),"3",
IF(AND(J1668="DCS_PI_01",W1668&lt;&gt;"",Q1668&lt;&gt;""),"14",""))))))))))</f>
        <v/>
      </c>
      <c r="CA1668" s="31" t="str">
        <f t="shared" ref="CA1668:CA1731" si="817">IF(AND(J1668="DCS_AI_05",W1668&lt;&gt;"",Q1668&lt;&gt;""),"4",
IF(AND(J1668="DCS_PI_01",W1668&lt;&gt;"",Q1668&lt;&gt;""),"11",""))</f>
        <v/>
      </c>
      <c r="CB1668" s="31" t="str">
        <f t="shared" ref="CB1668:CB1731" si="818">IF(AND(J1668="DCS_AI_01",W1668&lt;&gt;""),"5",
IF(AND(J1668="DCS_AI_02",W1668&lt;&gt;""),"5",
IF(AND(J1668="DCS_AI_03",W1668&lt;&gt;""),"5",
IF(AND(J1668="DCS_AI_04",W1668&lt;&gt;""),"5",
IF(AND(J1668="DCS_AI_05",W1668&lt;&gt;""),"5",
IF(AND(J1668="DCS_AO_01",W1668&lt;&gt;""),"5",
IF(AND(J1668="DCS_AO_02",W1668&lt;&gt;""),"5",
IF(AND(J1668="DCS_DI_02",W1668&lt;&gt;""),"5",
IF(AND(J1668="DCS_DI_04",W1668&lt;&gt;""),"7",
IF(AND(J1668="DCS_PI_01",W1668&lt;&gt;""),"3",""))))))))))</f>
        <v>5</v>
      </c>
      <c r="CC1668" s="31" t="str">
        <f t="shared" ref="CC1668:CC1731" si="819">IF(AND(J1668="DCS_AI_01",W1668&lt;&gt;""),"6",
IF(AND(J1668="DCS_AI_02",W1668&lt;&gt;""),"6",
IF(AND(J1668="DCS_AI_03",W1668&lt;&gt;""),"6",
IF(AND(J1668="DCS_AI_04",W1668&lt;&gt;""),"6",
IF(AND(J1668="DCS_AI_05",W1668&lt;&gt;""),"6",
IF(AND(J1668="DCS_AO_01",W1668&lt;&gt;""),"6",
IF(AND(J1668="DCS_AO_02",W1668&lt;&gt;""),"6",
IF(AND(J1668="DCS_DI_02",W1668&lt;&gt;""),"6",
IF(AND(J1668="DCS_DI_04",W1668&lt;&gt;""),"8",
IF(AND(J1668="DCS_PI_01",W1668&lt;&gt;""),"4",""))))))))))</f>
        <v>6</v>
      </c>
      <c r="CD1668" s="31" t="str">
        <f t="shared" ref="CD1668:CD1731" si="820">IF(AND(J1668="DCS_DI_01",W1668="",Q1668&lt;&gt;""),CONCATENATE(AI1668,"A"),
IF(AND(J1668="DCS_DI_03",W1668="",Q1668&lt;&gt;""),CONCATENATE(AI1668,"A"),
IF(AND(J1668="DCS_DI_05",W1668="",Q1668&lt;&gt;""),CONCATENATE(AI1668,"A"),
IF(AND(J1668="DCS_DO_01",W1668="",Q1668&lt;&gt;""),CONCATENATE(AI1668,"A"),
IF(AND(J1668="DCS_DO_01_HOLD",W1668="",Q1668&lt;&gt;""),CONCATENATE(AI1668,"A"),
IF(AND(J1668="DCS_DO_02",W1668="",Q1668&lt;&gt;""),CONCATENATE(AI1668,"A"),""))))))</f>
        <v/>
      </c>
      <c r="CE1668" s="31" t="str">
        <f t="shared" ref="CE1668:CE1731" si="821">IF(AND(J1668="DCS_DI_01",W1668="",Q1668&lt;&gt;""),_xlfn.CONCAT(AI1668,"B"),
IF(AND(J1668="DCS_DI_03",W1668="",Q1668&lt;&gt;""),_xlfn.CONCAT(AI1668,"B"),
IF(AND(J1668="DCS_DI_05",W1668="",Q1668&lt;&gt;""),_xlfn.CONCAT(AI1668,"B"),
IF(AND(J1668="DCS_DO_01",W1668="",Q1668&lt;&gt;""),_xlfn.CONCAT(AI1668,"C"),
IF(AND(J1668="DCS_DO_01_HOLD",W1668="",Q1668&lt;&gt;""),_xlfn.CONCAT(AI1668,"C"),
IF(AND(J1668="DCS_DO_02",W1668="",Q1668&lt;&gt;""),_xlfn.CONCAT(AI1668,"B"),
IF(AND(J1668="DCS_DO_03",W1668="",Q1668&lt;&gt;""),_xlfn.CONCAT(AI1668,"A"),
IF(AND(J1668="DCS_DO_04",W1668="",Q1668&lt;&gt;""),_xlfn.CONCAT(AI1668,"A"),""))))))))</f>
        <v/>
      </c>
      <c r="CF1668" s="31" t="e">
        <f t="shared" ca="1" si="790"/>
        <v>#NAME?</v>
      </c>
      <c r="CG1668" s="31" t="e">
        <f t="shared" ca="1" si="791"/>
        <v>#NAME?</v>
      </c>
      <c r="CH1668" s="31" t="e">
        <f t="shared" ca="1" si="792"/>
        <v>#NAME?</v>
      </c>
      <c r="CI1668" s="31" t="e">
        <f t="shared" ca="1" si="793"/>
        <v>#NAME?</v>
      </c>
    </row>
    <row r="1669" spans="1:87" s="31" customFormat="1" ht="30" hidden="1" x14ac:dyDescent="0.25">
      <c r="A1669" s="9" t="s">
        <v>4493</v>
      </c>
      <c r="C1669" s="31" t="s">
        <v>50</v>
      </c>
      <c r="E1669" s="14" t="s">
        <v>212</v>
      </c>
      <c r="G1669" s="31" t="str">
        <f t="shared" si="802"/>
        <v>Резерв</v>
      </c>
      <c r="J1669" s="31" t="str">
        <f t="shared" si="796"/>
        <v>DCS_AI_01</v>
      </c>
      <c r="K1669" s="14"/>
      <c r="P1669" s="31" t="s">
        <v>131</v>
      </c>
      <c r="U1669" s="31" t="str">
        <f t="shared" si="801"/>
        <v/>
      </c>
      <c r="V1669" s="14" t="str">
        <f t="shared" si="797"/>
        <v>AVK 2,5 A, AVK 2,5 A</v>
      </c>
      <c r="W1669" s="31" t="str">
        <f t="shared" si="803"/>
        <v>O1010008_U8</v>
      </c>
      <c r="X1669" s="14" t="str">
        <f t="shared" si="804"/>
        <v>HD5542</v>
      </c>
      <c r="Y1669" s="31" t="str">
        <f t="shared" si="805"/>
        <v>O1010008</v>
      </c>
      <c r="Z1669" s="31" t="str">
        <f t="shared" si="806"/>
        <v>TUA711-AIO16</v>
      </c>
      <c r="AA1669" s="14" t="str">
        <f t="shared" si="807"/>
        <v>17-SC-DCS-001/O1010008/ 17-MC-DCS-006</v>
      </c>
      <c r="AB1669" s="31" t="s">
        <v>64</v>
      </c>
      <c r="AC1669" s="31" t="s">
        <v>124</v>
      </c>
      <c r="AD1669" s="31" t="s">
        <v>125</v>
      </c>
      <c r="AE1669" s="31">
        <v>0</v>
      </c>
      <c r="AF1669" s="31" t="s">
        <v>126</v>
      </c>
      <c r="AG1669" s="31" t="s">
        <v>2550</v>
      </c>
      <c r="AH1669" s="31">
        <v>9</v>
      </c>
      <c r="AI1669" s="31">
        <v>8</v>
      </c>
      <c r="AJ1669" s="31" t="s">
        <v>128</v>
      </c>
      <c r="AK1669" s="31">
        <f t="shared" si="798"/>
        <v>16</v>
      </c>
      <c r="AL1669" s="31" t="s">
        <v>62</v>
      </c>
      <c r="AO1669" s="31" t="s">
        <v>63</v>
      </c>
      <c r="AQ1669" s="31" t="s">
        <v>4426</v>
      </c>
      <c r="AT1669" s="14"/>
      <c r="BK1669" s="14" t="str">
        <f t="shared" si="808"/>
        <v/>
      </c>
      <c r="BL1669" s="14" t="str">
        <f t="shared" si="809"/>
        <v/>
      </c>
      <c r="BM1669" s="14" t="str">
        <f t="shared" si="810"/>
        <v/>
      </c>
      <c r="BN1669" s="14"/>
      <c r="BO1669" s="14" t="str">
        <f t="shared" si="799"/>
        <v>O1010008:8A/
O1010008_U8:5</v>
      </c>
      <c r="BP1669" s="14" t="str">
        <f t="shared" si="800"/>
        <v>O1010008:8C/
O1010008_U8:6</v>
      </c>
      <c r="BQ1669" s="14"/>
      <c r="BR1669" s="14" t="str">
        <f t="shared" si="811"/>
        <v/>
      </c>
      <c r="BS1669" s="14" t="str">
        <f t="shared" si="812"/>
        <v/>
      </c>
      <c r="BW1669" s="31" t="str">
        <f t="shared" si="813"/>
        <v>8A</v>
      </c>
      <c r="BX1669" s="31" t="str">
        <f t="shared" si="814"/>
        <v>8C</v>
      </c>
      <c r="BY1669" s="31" t="str">
        <f t="shared" si="815"/>
        <v/>
      </c>
      <c r="BZ1669" s="31" t="str">
        <f t="shared" si="816"/>
        <v/>
      </c>
      <c r="CA1669" s="31" t="str">
        <f t="shared" si="817"/>
        <v/>
      </c>
      <c r="CB1669" s="31" t="str">
        <f t="shared" si="818"/>
        <v>5</v>
      </c>
      <c r="CC1669" s="31" t="str">
        <f t="shared" si="819"/>
        <v>6</v>
      </c>
      <c r="CD1669" s="31" t="str">
        <f t="shared" si="820"/>
        <v/>
      </c>
      <c r="CE1669" s="31" t="str">
        <f t="shared" si="821"/>
        <v/>
      </c>
      <c r="CF1669" s="31" t="e">
        <f t="shared" ref="CF1669:CF1732" ca="1" si="822">_xlfn.CONCAT(BW1669,CD1669)</f>
        <v>#NAME?</v>
      </c>
      <c r="CG1669" s="31" t="e">
        <f t="shared" ref="CG1669:CG1732" ca="1" si="823">_xlfn.CONCAT(BX1669,CE1669)</f>
        <v>#NAME?</v>
      </c>
      <c r="CH1669" s="31" t="e">
        <f t="shared" ref="CH1669:CH1732" ca="1" si="824">_xlfn.CONCAT(BO1669,BR1669)</f>
        <v>#NAME?</v>
      </c>
      <c r="CI1669" s="31" t="e">
        <f t="shared" ref="CI1669:CI1732" ca="1" si="825">_xlfn.CONCAT(BP1669,BS1669)</f>
        <v>#NAME?</v>
      </c>
    </row>
    <row r="1670" spans="1:87" s="31" customFormat="1" ht="30" hidden="1" x14ac:dyDescent="0.25">
      <c r="A1670" s="9" t="s">
        <v>4493</v>
      </c>
      <c r="C1670" s="31" t="s">
        <v>50</v>
      </c>
      <c r="E1670" s="14" t="s">
        <v>212</v>
      </c>
      <c r="G1670" s="31" t="str">
        <f t="shared" si="802"/>
        <v>Резерв</v>
      </c>
      <c r="J1670" s="31" t="str">
        <f t="shared" si="796"/>
        <v>DCS_AI_01</v>
      </c>
      <c r="K1670" s="14"/>
      <c r="P1670" s="31" t="s">
        <v>131</v>
      </c>
      <c r="U1670" s="31" t="str">
        <f t="shared" si="801"/>
        <v/>
      </c>
      <c r="V1670" s="14" t="str">
        <f t="shared" si="797"/>
        <v>AVK 2,5 A, AVK 2,5 A</v>
      </c>
      <c r="W1670" s="31" t="str">
        <f t="shared" si="803"/>
        <v>O1010008_U9</v>
      </c>
      <c r="X1670" s="14" t="str">
        <f t="shared" si="804"/>
        <v>HD5542</v>
      </c>
      <c r="Y1670" s="31" t="str">
        <f t="shared" si="805"/>
        <v>O1010008</v>
      </c>
      <c r="Z1670" s="31" t="str">
        <f t="shared" si="806"/>
        <v>TUA711-AIO16</v>
      </c>
      <c r="AA1670" s="14" t="str">
        <f t="shared" si="807"/>
        <v>17-SC-DCS-001/O1010008/ 17-MC-DCS-006</v>
      </c>
      <c r="AB1670" s="31" t="s">
        <v>64</v>
      </c>
      <c r="AC1670" s="31" t="s">
        <v>124</v>
      </c>
      <c r="AD1670" s="31" t="s">
        <v>125</v>
      </c>
      <c r="AE1670" s="31">
        <v>0</v>
      </c>
      <c r="AF1670" s="31" t="s">
        <v>126</v>
      </c>
      <c r="AG1670" s="31" t="s">
        <v>2550</v>
      </c>
      <c r="AH1670" s="31">
        <v>9</v>
      </c>
      <c r="AI1670" s="31">
        <v>9</v>
      </c>
      <c r="AJ1670" s="31" t="s">
        <v>128</v>
      </c>
      <c r="AK1670" s="31">
        <f t="shared" si="798"/>
        <v>16</v>
      </c>
      <c r="AL1670" s="31" t="s">
        <v>62</v>
      </c>
      <c r="AO1670" s="31" t="s">
        <v>63</v>
      </c>
      <c r="AQ1670" s="31" t="s">
        <v>4426</v>
      </c>
      <c r="AT1670" s="14"/>
      <c r="BK1670" s="14" t="str">
        <f t="shared" si="808"/>
        <v/>
      </c>
      <c r="BL1670" s="14" t="str">
        <f t="shared" si="809"/>
        <v/>
      </c>
      <c r="BM1670" s="14" t="str">
        <f t="shared" si="810"/>
        <v/>
      </c>
      <c r="BN1670" s="14"/>
      <c r="BO1670" s="14" t="str">
        <f t="shared" si="799"/>
        <v>O1010008:9A/
O1010008_U9:5</v>
      </c>
      <c r="BP1670" s="14" t="str">
        <f t="shared" si="800"/>
        <v>O1010008:9C/
O1010008_U9:6</v>
      </c>
      <c r="BQ1670" s="14"/>
      <c r="BR1670" s="14" t="str">
        <f t="shared" si="811"/>
        <v/>
      </c>
      <c r="BS1670" s="14" t="str">
        <f t="shared" si="812"/>
        <v/>
      </c>
      <c r="BW1670" s="31" t="str">
        <f t="shared" si="813"/>
        <v>9A</v>
      </c>
      <c r="BX1670" s="31" t="str">
        <f t="shared" si="814"/>
        <v>9C</v>
      </c>
      <c r="BY1670" s="31" t="str">
        <f t="shared" si="815"/>
        <v/>
      </c>
      <c r="BZ1670" s="31" t="str">
        <f t="shared" si="816"/>
        <v/>
      </c>
      <c r="CA1670" s="31" t="str">
        <f t="shared" si="817"/>
        <v/>
      </c>
      <c r="CB1670" s="31" t="str">
        <f t="shared" si="818"/>
        <v>5</v>
      </c>
      <c r="CC1670" s="31" t="str">
        <f t="shared" si="819"/>
        <v>6</v>
      </c>
      <c r="CD1670" s="31" t="str">
        <f t="shared" si="820"/>
        <v/>
      </c>
      <c r="CE1670" s="31" t="str">
        <f t="shared" si="821"/>
        <v/>
      </c>
      <c r="CF1670" s="31" t="e">
        <f t="shared" ca="1" si="822"/>
        <v>#NAME?</v>
      </c>
      <c r="CG1670" s="31" t="e">
        <f t="shared" ca="1" si="823"/>
        <v>#NAME?</v>
      </c>
      <c r="CH1670" s="31" t="e">
        <f t="shared" ca="1" si="824"/>
        <v>#NAME?</v>
      </c>
      <c r="CI1670" s="31" t="e">
        <f t="shared" ca="1" si="825"/>
        <v>#NAME?</v>
      </c>
    </row>
    <row r="1671" spans="1:87" s="31" customFormat="1" ht="30" hidden="1" x14ac:dyDescent="0.25">
      <c r="A1671" s="9" t="s">
        <v>4493</v>
      </c>
      <c r="C1671" s="31" t="s">
        <v>50</v>
      </c>
      <c r="E1671" s="14" t="s">
        <v>212</v>
      </c>
      <c r="G1671" s="31" t="str">
        <f t="shared" si="802"/>
        <v>Резерв</v>
      </c>
      <c r="J1671" s="31" t="str">
        <f t="shared" si="796"/>
        <v>DCS_AI_01</v>
      </c>
      <c r="K1671" s="14"/>
      <c r="P1671" s="31" t="s">
        <v>131</v>
      </c>
      <c r="U1671" s="31" t="str">
        <f t="shared" si="801"/>
        <v/>
      </c>
      <c r="V1671" s="14" t="str">
        <f t="shared" si="797"/>
        <v>AVK 2,5 A, AVK 2,5 A</v>
      </c>
      <c r="W1671" s="31" t="str">
        <f t="shared" si="803"/>
        <v>O1010008_U10</v>
      </c>
      <c r="X1671" s="14" t="str">
        <f t="shared" si="804"/>
        <v>HD5542</v>
      </c>
      <c r="Y1671" s="31" t="str">
        <f t="shared" si="805"/>
        <v>O1010008</v>
      </c>
      <c r="Z1671" s="31" t="str">
        <f t="shared" si="806"/>
        <v>TUA711-AIO16</v>
      </c>
      <c r="AA1671" s="14" t="str">
        <f t="shared" si="807"/>
        <v>17-SC-DCS-001/O1010008/ 17-MC-DCS-006</v>
      </c>
      <c r="AB1671" s="31" t="s">
        <v>64</v>
      </c>
      <c r="AC1671" s="31" t="s">
        <v>124</v>
      </c>
      <c r="AD1671" s="31" t="s">
        <v>125</v>
      </c>
      <c r="AE1671" s="31">
        <v>0</v>
      </c>
      <c r="AF1671" s="31" t="s">
        <v>126</v>
      </c>
      <c r="AG1671" s="31" t="s">
        <v>2550</v>
      </c>
      <c r="AH1671" s="31">
        <v>9</v>
      </c>
      <c r="AI1671" s="31">
        <v>10</v>
      </c>
      <c r="AJ1671" s="31" t="s">
        <v>128</v>
      </c>
      <c r="AK1671" s="31">
        <f t="shared" si="798"/>
        <v>16</v>
      </c>
      <c r="AL1671" s="31" t="s">
        <v>62</v>
      </c>
      <c r="AO1671" s="31" t="s">
        <v>63</v>
      </c>
      <c r="AQ1671" s="31" t="s">
        <v>4426</v>
      </c>
      <c r="AT1671" s="14"/>
      <c r="BK1671" s="14" t="str">
        <f t="shared" si="808"/>
        <v/>
      </c>
      <c r="BL1671" s="14" t="str">
        <f t="shared" si="809"/>
        <v/>
      </c>
      <c r="BM1671" s="14" t="str">
        <f t="shared" si="810"/>
        <v/>
      </c>
      <c r="BN1671" s="14"/>
      <c r="BO1671" s="14" t="str">
        <f t="shared" si="799"/>
        <v>O1010008:10A/
O1010008_U10:5</v>
      </c>
      <c r="BP1671" s="14" t="str">
        <f t="shared" si="800"/>
        <v>O1010008:10C/
O1010008_U10:6</v>
      </c>
      <c r="BQ1671" s="14"/>
      <c r="BR1671" s="14" t="str">
        <f t="shared" si="811"/>
        <v/>
      </c>
      <c r="BS1671" s="14" t="str">
        <f t="shared" si="812"/>
        <v/>
      </c>
      <c r="BW1671" s="31" t="str">
        <f t="shared" si="813"/>
        <v>10A</v>
      </c>
      <c r="BX1671" s="31" t="str">
        <f t="shared" si="814"/>
        <v>10C</v>
      </c>
      <c r="BY1671" s="31" t="str">
        <f t="shared" si="815"/>
        <v/>
      </c>
      <c r="BZ1671" s="31" t="str">
        <f t="shared" si="816"/>
        <v/>
      </c>
      <c r="CA1671" s="31" t="str">
        <f t="shared" si="817"/>
        <v/>
      </c>
      <c r="CB1671" s="31" t="str">
        <f t="shared" si="818"/>
        <v>5</v>
      </c>
      <c r="CC1671" s="31" t="str">
        <f t="shared" si="819"/>
        <v>6</v>
      </c>
      <c r="CD1671" s="31" t="str">
        <f t="shared" si="820"/>
        <v/>
      </c>
      <c r="CE1671" s="31" t="str">
        <f t="shared" si="821"/>
        <v/>
      </c>
      <c r="CF1671" s="31" t="e">
        <f t="shared" ca="1" si="822"/>
        <v>#NAME?</v>
      </c>
      <c r="CG1671" s="31" t="e">
        <f t="shared" ca="1" si="823"/>
        <v>#NAME?</v>
      </c>
      <c r="CH1671" s="31" t="e">
        <f t="shared" ca="1" si="824"/>
        <v>#NAME?</v>
      </c>
      <c r="CI1671" s="31" t="e">
        <f t="shared" ca="1" si="825"/>
        <v>#NAME?</v>
      </c>
    </row>
    <row r="1672" spans="1:87" s="31" customFormat="1" ht="30" hidden="1" x14ac:dyDescent="0.25">
      <c r="A1672" s="9" t="s">
        <v>4493</v>
      </c>
      <c r="C1672" s="31" t="s">
        <v>50</v>
      </c>
      <c r="E1672" s="14" t="s">
        <v>212</v>
      </c>
      <c r="G1672" s="31" t="str">
        <f t="shared" si="802"/>
        <v>Резерв</v>
      </c>
      <c r="J1672" s="31" t="str">
        <f t="shared" si="796"/>
        <v>DCS_AI_01</v>
      </c>
      <c r="K1672" s="14"/>
      <c r="P1672" s="31" t="s">
        <v>131</v>
      </c>
      <c r="U1672" s="31" t="str">
        <f t="shared" si="801"/>
        <v/>
      </c>
      <c r="V1672" s="14" t="str">
        <f t="shared" si="797"/>
        <v>AVK 2,5 A, AVK 2,5 A</v>
      </c>
      <c r="W1672" s="31" t="str">
        <f t="shared" si="803"/>
        <v>O1010008_U11</v>
      </c>
      <c r="X1672" s="14" t="str">
        <f t="shared" si="804"/>
        <v>HD5542</v>
      </c>
      <c r="Y1672" s="31" t="str">
        <f t="shared" si="805"/>
        <v>O1010008</v>
      </c>
      <c r="Z1672" s="31" t="str">
        <f t="shared" si="806"/>
        <v>TUA711-AIO16</v>
      </c>
      <c r="AA1672" s="14" t="str">
        <f t="shared" si="807"/>
        <v>17-SC-DCS-001/O1010008/ 17-MC-DCS-006</v>
      </c>
      <c r="AB1672" s="31" t="s">
        <v>64</v>
      </c>
      <c r="AC1672" s="31" t="s">
        <v>124</v>
      </c>
      <c r="AD1672" s="31" t="s">
        <v>125</v>
      </c>
      <c r="AE1672" s="31">
        <v>0</v>
      </c>
      <c r="AF1672" s="31" t="s">
        <v>126</v>
      </c>
      <c r="AG1672" s="31" t="s">
        <v>2550</v>
      </c>
      <c r="AH1672" s="31">
        <v>9</v>
      </c>
      <c r="AI1672" s="31">
        <v>11</v>
      </c>
      <c r="AJ1672" s="31" t="s">
        <v>128</v>
      </c>
      <c r="AK1672" s="31">
        <f t="shared" si="798"/>
        <v>16</v>
      </c>
      <c r="AL1672" s="31" t="s">
        <v>62</v>
      </c>
      <c r="AO1672" s="31" t="s">
        <v>63</v>
      </c>
      <c r="AQ1672" s="31" t="s">
        <v>4426</v>
      </c>
      <c r="AT1672" s="14"/>
      <c r="BK1672" s="14" t="str">
        <f t="shared" si="808"/>
        <v/>
      </c>
      <c r="BL1672" s="14" t="str">
        <f t="shared" si="809"/>
        <v/>
      </c>
      <c r="BM1672" s="14" t="str">
        <f t="shared" si="810"/>
        <v/>
      </c>
      <c r="BN1672" s="14"/>
      <c r="BO1672" s="14" t="str">
        <f t="shared" si="799"/>
        <v>O1010008:11A/
O1010008_U11:5</v>
      </c>
      <c r="BP1672" s="14" t="str">
        <f t="shared" si="800"/>
        <v>O1010008:11C/
O1010008_U11:6</v>
      </c>
      <c r="BQ1672" s="14"/>
      <c r="BR1672" s="14" t="str">
        <f t="shared" si="811"/>
        <v/>
      </c>
      <c r="BS1672" s="14" t="str">
        <f t="shared" si="812"/>
        <v/>
      </c>
      <c r="BW1672" s="31" t="str">
        <f t="shared" si="813"/>
        <v>11A</v>
      </c>
      <c r="BX1672" s="31" t="str">
        <f t="shared" si="814"/>
        <v>11C</v>
      </c>
      <c r="BY1672" s="31" t="str">
        <f t="shared" si="815"/>
        <v/>
      </c>
      <c r="BZ1672" s="31" t="str">
        <f t="shared" si="816"/>
        <v/>
      </c>
      <c r="CA1672" s="31" t="str">
        <f t="shared" si="817"/>
        <v/>
      </c>
      <c r="CB1672" s="31" t="str">
        <f t="shared" si="818"/>
        <v>5</v>
      </c>
      <c r="CC1672" s="31" t="str">
        <f t="shared" si="819"/>
        <v>6</v>
      </c>
      <c r="CD1672" s="31" t="str">
        <f t="shared" si="820"/>
        <v/>
      </c>
      <c r="CE1672" s="31" t="str">
        <f t="shared" si="821"/>
        <v/>
      </c>
      <c r="CF1672" s="31" t="e">
        <f t="shared" ca="1" si="822"/>
        <v>#NAME?</v>
      </c>
      <c r="CG1672" s="31" t="e">
        <f t="shared" ca="1" si="823"/>
        <v>#NAME?</v>
      </c>
      <c r="CH1672" s="31" t="e">
        <f t="shared" ca="1" si="824"/>
        <v>#NAME?</v>
      </c>
      <c r="CI1672" s="31" t="e">
        <f t="shared" ca="1" si="825"/>
        <v>#NAME?</v>
      </c>
    </row>
    <row r="1673" spans="1:87" s="31" customFormat="1" ht="30" hidden="1" x14ac:dyDescent="0.25">
      <c r="A1673" s="9" t="s">
        <v>4493</v>
      </c>
      <c r="C1673" s="31" t="s">
        <v>50</v>
      </c>
      <c r="E1673" s="14" t="s">
        <v>212</v>
      </c>
      <c r="G1673" s="31" t="str">
        <f t="shared" si="802"/>
        <v>Резерв</v>
      </c>
      <c r="J1673" s="31" t="str">
        <f t="shared" si="796"/>
        <v>DCS_AI_01</v>
      </c>
      <c r="K1673" s="14"/>
      <c r="P1673" s="31" t="s">
        <v>131</v>
      </c>
      <c r="U1673" s="31" t="str">
        <f t="shared" si="801"/>
        <v/>
      </c>
      <c r="V1673" s="14" t="str">
        <f t="shared" si="797"/>
        <v>AVK 2,5 A, AVK 2,5 A</v>
      </c>
      <c r="W1673" s="31" t="str">
        <f t="shared" si="803"/>
        <v>O1010008_U12</v>
      </c>
      <c r="X1673" s="14" t="str">
        <f t="shared" si="804"/>
        <v>HD5542</v>
      </c>
      <c r="Y1673" s="31" t="str">
        <f t="shared" si="805"/>
        <v>O1010008</v>
      </c>
      <c r="Z1673" s="31" t="str">
        <f t="shared" si="806"/>
        <v>TUA711-AIO16</v>
      </c>
      <c r="AA1673" s="14" t="str">
        <f t="shared" si="807"/>
        <v>17-SC-DCS-001/O1010008/ 17-MC-DCS-006</v>
      </c>
      <c r="AB1673" s="31" t="s">
        <v>64</v>
      </c>
      <c r="AC1673" s="31" t="s">
        <v>124</v>
      </c>
      <c r="AD1673" s="31" t="s">
        <v>125</v>
      </c>
      <c r="AE1673" s="31">
        <v>0</v>
      </c>
      <c r="AF1673" s="31" t="s">
        <v>126</v>
      </c>
      <c r="AG1673" s="31" t="s">
        <v>2550</v>
      </c>
      <c r="AH1673" s="31">
        <v>9</v>
      </c>
      <c r="AI1673" s="31">
        <v>12</v>
      </c>
      <c r="AJ1673" s="31" t="s">
        <v>128</v>
      </c>
      <c r="AK1673" s="31">
        <f t="shared" si="798"/>
        <v>16</v>
      </c>
      <c r="AL1673" s="31" t="s">
        <v>62</v>
      </c>
      <c r="AO1673" s="31" t="s">
        <v>63</v>
      </c>
      <c r="AQ1673" s="31" t="s">
        <v>4426</v>
      </c>
      <c r="AT1673" s="14"/>
      <c r="BK1673" s="14" t="str">
        <f t="shared" si="808"/>
        <v/>
      </c>
      <c r="BL1673" s="14" t="str">
        <f t="shared" si="809"/>
        <v/>
      </c>
      <c r="BM1673" s="14" t="str">
        <f t="shared" si="810"/>
        <v/>
      </c>
      <c r="BN1673" s="14"/>
      <c r="BO1673" s="14" t="str">
        <f t="shared" si="799"/>
        <v>O1010008:12A/
O1010008_U12:5</v>
      </c>
      <c r="BP1673" s="14" t="str">
        <f t="shared" si="800"/>
        <v>O1010008:12C/
O1010008_U12:6</v>
      </c>
      <c r="BQ1673" s="14"/>
      <c r="BR1673" s="14" t="str">
        <f t="shared" si="811"/>
        <v/>
      </c>
      <c r="BS1673" s="14" t="str">
        <f t="shared" si="812"/>
        <v/>
      </c>
      <c r="BW1673" s="31" t="str">
        <f t="shared" si="813"/>
        <v>12A</v>
      </c>
      <c r="BX1673" s="31" t="str">
        <f t="shared" si="814"/>
        <v>12C</v>
      </c>
      <c r="BY1673" s="31" t="str">
        <f t="shared" si="815"/>
        <v/>
      </c>
      <c r="BZ1673" s="31" t="str">
        <f t="shared" si="816"/>
        <v/>
      </c>
      <c r="CA1673" s="31" t="str">
        <f t="shared" si="817"/>
        <v/>
      </c>
      <c r="CB1673" s="31" t="str">
        <f t="shared" si="818"/>
        <v>5</v>
      </c>
      <c r="CC1673" s="31" t="str">
        <f t="shared" si="819"/>
        <v>6</v>
      </c>
      <c r="CD1673" s="31" t="str">
        <f t="shared" si="820"/>
        <v/>
      </c>
      <c r="CE1673" s="31" t="str">
        <f t="shared" si="821"/>
        <v/>
      </c>
      <c r="CF1673" s="31" t="e">
        <f t="shared" ca="1" si="822"/>
        <v>#NAME?</v>
      </c>
      <c r="CG1673" s="31" t="e">
        <f t="shared" ca="1" si="823"/>
        <v>#NAME?</v>
      </c>
      <c r="CH1673" s="31" t="e">
        <f t="shared" ca="1" si="824"/>
        <v>#NAME?</v>
      </c>
      <c r="CI1673" s="31" t="e">
        <f t="shared" ca="1" si="825"/>
        <v>#NAME?</v>
      </c>
    </row>
    <row r="1674" spans="1:87" s="31" customFormat="1" ht="30" hidden="1" x14ac:dyDescent="0.25">
      <c r="A1674" s="9" t="s">
        <v>4493</v>
      </c>
      <c r="C1674" s="31" t="s">
        <v>50</v>
      </c>
      <c r="E1674" s="14" t="s">
        <v>212</v>
      </c>
      <c r="G1674" s="31" t="str">
        <f t="shared" si="802"/>
        <v>Резерв</v>
      </c>
      <c r="J1674" s="31" t="str">
        <f t="shared" si="796"/>
        <v>DCS_AI_01</v>
      </c>
      <c r="K1674" s="14"/>
      <c r="P1674" s="31" t="s">
        <v>131</v>
      </c>
      <c r="U1674" s="31" t="str">
        <f t="shared" si="801"/>
        <v/>
      </c>
      <c r="V1674" s="14" t="str">
        <f t="shared" si="797"/>
        <v>AVK 2,5 A, AVK 2,5 A</v>
      </c>
      <c r="W1674" s="31" t="str">
        <f t="shared" si="803"/>
        <v>O1010008_U13</v>
      </c>
      <c r="X1674" s="14" t="str">
        <f t="shared" si="804"/>
        <v>HD5542</v>
      </c>
      <c r="Y1674" s="31" t="str">
        <f t="shared" si="805"/>
        <v>O1010008</v>
      </c>
      <c r="Z1674" s="31" t="str">
        <f t="shared" si="806"/>
        <v>TUA711-AIO16</v>
      </c>
      <c r="AA1674" s="14" t="str">
        <f t="shared" si="807"/>
        <v>17-SC-DCS-001/O1010008/ 17-MC-DCS-006</v>
      </c>
      <c r="AB1674" s="31" t="s">
        <v>64</v>
      </c>
      <c r="AC1674" s="31" t="s">
        <v>124</v>
      </c>
      <c r="AD1674" s="31" t="s">
        <v>125</v>
      </c>
      <c r="AE1674" s="31">
        <v>0</v>
      </c>
      <c r="AF1674" s="31" t="s">
        <v>126</v>
      </c>
      <c r="AG1674" s="31" t="s">
        <v>2550</v>
      </c>
      <c r="AH1674" s="31">
        <v>9</v>
      </c>
      <c r="AI1674" s="31">
        <v>13</v>
      </c>
      <c r="AJ1674" s="31" t="s">
        <v>128</v>
      </c>
      <c r="AK1674" s="31">
        <f t="shared" si="798"/>
        <v>16</v>
      </c>
      <c r="AL1674" s="31" t="s">
        <v>62</v>
      </c>
      <c r="AO1674" s="31" t="s">
        <v>63</v>
      </c>
      <c r="AQ1674" s="31" t="s">
        <v>4426</v>
      </c>
      <c r="AT1674" s="14"/>
      <c r="BK1674" s="14" t="str">
        <f t="shared" si="808"/>
        <v/>
      </c>
      <c r="BL1674" s="14" t="str">
        <f t="shared" si="809"/>
        <v/>
      </c>
      <c r="BM1674" s="14" t="str">
        <f t="shared" si="810"/>
        <v/>
      </c>
      <c r="BN1674" s="14"/>
      <c r="BO1674" s="14" t="str">
        <f t="shared" si="799"/>
        <v>O1010008:13A/
O1010008_U13:5</v>
      </c>
      <c r="BP1674" s="14" t="str">
        <f t="shared" si="800"/>
        <v>O1010008:13C/
O1010008_U13:6</v>
      </c>
      <c r="BQ1674" s="14"/>
      <c r="BR1674" s="14" t="str">
        <f t="shared" si="811"/>
        <v/>
      </c>
      <c r="BS1674" s="14" t="str">
        <f t="shared" si="812"/>
        <v/>
      </c>
      <c r="BW1674" s="31" t="str">
        <f t="shared" si="813"/>
        <v>13A</v>
      </c>
      <c r="BX1674" s="31" t="str">
        <f t="shared" si="814"/>
        <v>13C</v>
      </c>
      <c r="BY1674" s="31" t="str">
        <f t="shared" si="815"/>
        <v/>
      </c>
      <c r="BZ1674" s="31" t="str">
        <f t="shared" si="816"/>
        <v/>
      </c>
      <c r="CA1674" s="31" t="str">
        <f t="shared" si="817"/>
        <v/>
      </c>
      <c r="CB1674" s="31" t="str">
        <f t="shared" si="818"/>
        <v>5</v>
      </c>
      <c r="CC1674" s="31" t="str">
        <f t="shared" si="819"/>
        <v>6</v>
      </c>
      <c r="CD1674" s="31" t="str">
        <f t="shared" si="820"/>
        <v/>
      </c>
      <c r="CE1674" s="31" t="str">
        <f t="shared" si="821"/>
        <v/>
      </c>
      <c r="CF1674" s="31" t="e">
        <f t="shared" ca="1" si="822"/>
        <v>#NAME?</v>
      </c>
      <c r="CG1674" s="31" t="e">
        <f t="shared" ca="1" si="823"/>
        <v>#NAME?</v>
      </c>
      <c r="CH1674" s="31" t="e">
        <f t="shared" ca="1" si="824"/>
        <v>#NAME?</v>
      </c>
      <c r="CI1674" s="31" t="e">
        <f t="shared" ca="1" si="825"/>
        <v>#NAME?</v>
      </c>
    </row>
    <row r="1675" spans="1:87" s="31" customFormat="1" ht="30" hidden="1" x14ac:dyDescent="0.25">
      <c r="A1675" s="9" t="s">
        <v>4493</v>
      </c>
      <c r="C1675" s="31" t="s">
        <v>50</v>
      </c>
      <c r="E1675" s="14" t="s">
        <v>212</v>
      </c>
      <c r="G1675" s="31" t="str">
        <f t="shared" si="802"/>
        <v>Резерв</v>
      </c>
      <c r="J1675" s="31" t="str">
        <f t="shared" si="796"/>
        <v>DCS_AI_01</v>
      </c>
      <c r="K1675" s="14"/>
      <c r="P1675" s="31" t="s">
        <v>131</v>
      </c>
      <c r="U1675" s="31" t="str">
        <f t="shared" si="801"/>
        <v/>
      </c>
      <c r="V1675" s="14" t="str">
        <f t="shared" si="797"/>
        <v>AVK 2,5 A, AVK 2,5 A</v>
      </c>
      <c r="W1675" s="31" t="str">
        <f t="shared" si="803"/>
        <v>O1010008_U14</v>
      </c>
      <c r="X1675" s="14" t="str">
        <f t="shared" si="804"/>
        <v>HD5542</v>
      </c>
      <c r="Y1675" s="31" t="str">
        <f t="shared" si="805"/>
        <v>O1010008</v>
      </c>
      <c r="Z1675" s="31" t="str">
        <f t="shared" si="806"/>
        <v>TUA711-AIO16</v>
      </c>
      <c r="AA1675" s="14" t="str">
        <f t="shared" si="807"/>
        <v>17-SC-DCS-001/O1010008/ 17-MC-DCS-006</v>
      </c>
      <c r="AB1675" s="31" t="s">
        <v>64</v>
      </c>
      <c r="AC1675" s="31" t="s">
        <v>124</v>
      </c>
      <c r="AD1675" s="31" t="s">
        <v>125</v>
      </c>
      <c r="AE1675" s="31">
        <v>0</v>
      </c>
      <c r="AF1675" s="31" t="s">
        <v>126</v>
      </c>
      <c r="AG1675" s="31" t="s">
        <v>2550</v>
      </c>
      <c r="AH1675" s="31">
        <v>9</v>
      </c>
      <c r="AI1675" s="31">
        <v>14</v>
      </c>
      <c r="AJ1675" s="31" t="s">
        <v>128</v>
      </c>
      <c r="AK1675" s="31">
        <f t="shared" si="798"/>
        <v>16</v>
      </c>
      <c r="AL1675" s="31" t="s">
        <v>62</v>
      </c>
      <c r="AO1675" s="31" t="s">
        <v>63</v>
      </c>
      <c r="AQ1675" s="31" t="s">
        <v>4426</v>
      </c>
      <c r="AT1675" s="14"/>
      <c r="BK1675" s="14" t="str">
        <f t="shared" si="808"/>
        <v/>
      </c>
      <c r="BL1675" s="14" t="str">
        <f t="shared" si="809"/>
        <v/>
      </c>
      <c r="BM1675" s="14" t="str">
        <f t="shared" si="810"/>
        <v/>
      </c>
      <c r="BN1675" s="14"/>
      <c r="BO1675" s="14" t="str">
        <f t="shared" si="799"/>
        <v>O1010008:14A/
O1010008_U14:5</v>
      </c>
      <c r="BP1675" s="14" t="str">
        <f t="shared" si="800"/>
        <v>O1010008:14C/
O1010008_U14:6</v>
      </c>
      <c r="BQ1675" s="14"/>
      <c r="BR1675" s="14" t="str">
        <f t="shared" si="811"/>
        <v/>
      </c>
      <c r="BS1675" s="14" t="str">
        <f t="shared" si="812"/>
        <v/>
      </c>
      <c r="BW1675" s="31" t="str">
        <f t="shared" si="813"/>
        <v>14A</v>
      </c>
      <c r="BX1675" s="31" t="str">
        <f t="shared" si="814"/>
        <v>14C</v>
      </c>
      <c r="BY1675" s="31" t="str">
        <f t="shared" si="815"/>
        <v/>
      </c>
      <c r="BZ1675" s="31" t="str">
        <f t="shared" si="816"/>
        <v/>
      </c>
      <c r="CA1675" s="31" t="str">
        <f t="shared" si="817"/>
        <v/>
      </c>
      <c r="CB1675" s="31" t="str">
        <f t="shared" si="818"/>
        <v>5</v>
      </c>
      <c r="CC1675" s="31" t="str">
        <f t="shared" si="819"/>
        <v>6</v>
      </c>
      <c r="CD1675" s="31" t="str">
        <f t="shared" si="820"/>
        <v/>
      </c>
      <c r="CE1675" s="31" t="str">
        <f t="shared" si="821"/>
        <v/>
      </c>
      <c r="CF1675" s="31" t="e">
        <f t="shared" ca="1" si="822"/>
        <v>#NAME?</v>
      </c>
      <c r="CG1675" s="31" t="e">
        <f t="shared" ca="1" si="823"/>
        <v>#NAME?</v>
      </c>
      <c r="CH1675" s="31" t="e">
        <f t="shared" ca="1" si="824"/>
        <v>#NAME?</v>
      </c>
      <c r="CI1675" s="31" t="e">
        <f t="shared" ca="1" si="825"/>
        <v>#NAME?</v>
      </c>
    </row>
    <row r="1676" spans="1:87" s="31" customFormat="1" ht="30" hidden="1" x14ac:dyDescent="0.25">
      <c r="A1676" s="9" t="s">
        <v>4493</v>
      </c>
      <c r="C1676" s="31" t="s">
        <v>50</v>
      </c>
      <c r="E1676" s="14" t="s">
        <v>212</v>
      </c>
      <c r="G1676" s="31" t="str">
        <f t="shared" si="802"/>
        <v>Резерв</v>
      </c>
      <c r="J1676" s="31" t="str">
        <f t="shared" si="796"/>
        <v>DCS_AI_01</v>
      </c>
      <c r="K1676" s="14"/>
      <c r="P1676" s="31" t="s">
        <v>131</v>
      </c>
      <c r="U1676" s="31" t="str">
        <f t="shared" si="801"/>
        <v/>
      </c>
      <c r="V1676" s="14" t="str">
        <f t="shared" si="797"/>
        <v>AVK 2,5 A, AVK 2,5 A</v>
      </c>
      <c r="W1676" s="31" t="str">
        <f t="shared" si="803"/>
        <v>O1010008_U15</v>
      </c>
      <c r="X1676" s="14" t="str">
        <f t="shared" si="804"/>
        <v>HD5542</v>
      </c>
      <c r="Y1676" s="31" t="str">
        <f t="shared" si="805"/>
        <v>O1010008</v>
      </c>
      <c r="Z1676" s="31" t="str">
        <f t="shared" si="806"/>
        <v>TUA711-AIO16</v>
      </c>
      <c r="AA1676" s="14" t="str">
        <f t="shared" si="807"/>
        <v>17-SC-DCS-001/O1010008/ 17-MC-DCS-006</v>
      </c>
      <c r="AB1676" s="31" t="s">
        <v>64</v>
      </c>
      <c r="AC1676" s="31" t="s">
        <v>124</v>
      </c>
      <c r="AD1676" s="31" t="s">
        <v>125</v>
      </c>
      <c r="AE1676" s="31">
        <v>0</v>
      </c>
      <c r="AF1676" s="31" t="s">
        <v>126</v>
      </c>
      <c r="AG1676" s="31" t="s">
        <v>2550</v>
      </c>
      <c r="AH1676" s="31">
        <v>9</v>
      </c>
      <c r="AI1676" s="31">
        <v>15</v>
      </c>
      <c r="AJ1676" s="31" t="s">
        <v>128</v>
      </c>
      <c r="AK1676" s="31">
        <f t="shared" si="798"/>
        <v>16</v>
      </c>
      <c r="AL1676" s="31" t="s">
        <v>62</v>
      </c>
      <c r="AO1676" s="31" t="s">
        <v>63</v>
      </c>
      <c r="AQ1676" s="31" t="s">
        <v>4426</v>
      </c>
      <c r="AT1676" s="14"/>
      <c r="BK1676" s="14" t="str">
        <f t="shared" si="808"/>
        <v/>
      </c>
      <c r="BL1676" s="14" t="str">
        <f t="shared" si="809"/>
        <v/>
      </c>
      <c r="BM1676" s="14" t="str">
        <f t="shared" si="810"/>
        <v/>
      </c>
      <c r="BN1676" s="14"/>
      <c r="BO1676" s="14" t="str">
        <f t="shared" si="799"/>
        <v>O1010008:15A/
O1010008_U15:5</v>
      </c>
      <c r="BP1676" s="14" t="str">
        <f t="shared" si="800"/>
        <v>O1010008:15C/
O1010008_U15:6</v>
      </c>
      <c r="BQ1676" s="14"/>
      <c r="BR1676" s="14" t="str">
        <f t="shared" si="811"/>
        <v/>
      </c>
      <c r="BS1676" s="14" t="str">
        <f t="shared" si="812"/>
        <v/>
      </c>
      <c r="BW1676" s="31" t="str">
        <f t="shared" si="813"/>
        <v>15A</v>
      </c>
      <c r="BX1676" s="31" t="str">
        <f t="shared" si="814"/>
        <v>15C</v>
      </c>
      <c r="BY1676" s="31" t="str">
        <f t="shared" si="815"/>
        <v/>
      </c>
      <c r="BZ1676" s="31" t="str">
        <f t="shared" si="816"/>
        <v/>
      </c>
      <c r="CA1676" s="31" t="str">
        <f t="shared" si="817"/>
        <v/>
      </c>
      <c r="CB1676" s="31" t="str">
        <f t="shared" si="818"/>
        <v>5</v>
      </c>
      <c r="CC1676" s="31" t="str">
        <f t="shared" si="819"/>
        <v>6</v>
      </c>
      <c r="CD1676" s="31" t="str">
        <f t="shared" si="820"/>
        <v/>
      </c>
      <c r="CE1676" s="31" t="str">
        <f t="shared" si="821"/>
        <v/>
      </c>
      <c r="CF1676" s="31" t="e">
        <f t="shared" ca="1" si="822"/>
        <v>#NAME?</v>
      </c>
      <c r="CG1676" s="31" t="e">
        <f t="shared" ca="1" si="823"/>
        <v>#NAME?</v>
      </c>
      <c r="CH1676" s="31" t="e">
        <f t="shared" ca="1" si="824"/>
        <v>#NAME?</v>
      </c>
      <c r="CI1676" s="31" t="e">
        <f t="shared" ca="1" si="825"/>
        <v>#NAME?</v>
      </c>
    </row>
    <row r="1677" spans="1:87" s="31" customFormat="1" ht="30" hidden="1" x14ac:dyDescent="0.25">
      <c r="A1677" s="9" t="s">
        <v>4493</v>
      </c>
      <c r="C1677" s="31" t="s">
        <v>50</v>
      </c>
      <c r="E1677" s="14" t="s">
        <v>212</v>
      </c>
      <c r="G1677" s="31" t="str">
        <f t="shared" si="802"/>
        <v>Резерв</v>
      </c>
      <c r="J1677" s="31" t="str">
        <f t="shared" si="796"/>
        <v>DCS_AI_01</v>
      </c>
      <c r="K1677" s="14"/>
      <c r="P1677" s="31" t="s">
        <v>131</v>
      </c>
      <c r="U1677" s="31" t="str">
        <f t="shared" si="801"/>
        <v/>
      </c>
      <c r="V1677" s="14" t="str">
        <f t="shared" si="797"/>
        <v>AVK 2,5 A, AVK 2,5 A</v>
      </c>
      <c r="W1677" s="31" t="str">
        <f t="shared" si="803"/>
        <v>O1010008_U16</v>
      </c>
      <c r="X1677" s="14" t="str">
        <f t="shared" si="804"/>
        <v>HD5542</v>
      </c>
      <c r="Y1677" s="31" t="str">
        <f t="shared" si="805"/>
        <v>O1010008</v>
      </c>
      <c r="Z1677" s="31" t="str">
        <f t="shared" si="806"/>
        <v>TUA711-AIO16</v>
      </c>
      <c r="AA1677" s="14" t="str">
        <f t="shared" si="807"/>
        <v>17-SC-DCS-001/O1010008/ 17-MC-DCS-006</v>
      </c>
      <c r="AB1677" s="31" t="s">
        <v>64</v>
      </c>
      <c r="AC1677" s="31" t="s">
        <v>124</v>
      </c>
      <c r="AD1677" s="31" t="s">
        <v>125</v>
      </c>
      <c r="AE1677" s="31">
        <v>0</v>
      </c>
      <c r="AF1677" s="31" t="s">
        <v>126</v>
      </c>
      <c r="AG1677" s="31" t="s">
        <v>2550</v>
      </c>
      <c r="AH1677" s="31">
        <v>9</v>
      </c>
      <c r="AI1677" s="31">
        <v>16</v>
      </c>
      <c r="AJ1677" s="31" t="s">
        <v>128</v>
      </c>
      <c r="AK1677" s="31">
        <f t="shared" si="798"/>
        <v>16</v>
      </c>
      <c r="AL1677" s="31" t="s">
        <v>62</v>
      </c>
      <c r="AO1677" s="31" t="s">
        <v>63</v>
      </c>
      <c r="AQ1677" s="31" t="s">
        <v>4426</v>
      </c>
      <c r="AT1677" s="14"/>
      <c r="BK1677" s="14" t="str">
        <f t="shared" si="808"/>
        <v/>
      </c>
      <c r="BL1677" s="14" t="str">
        <f t="shared" si="809"/>
        <v/>
      </c>
      <c r="BM1677" s="14" t="str">
        <f t="shared" si="810"/>
        <v/>
      </c>
      <c r="BN1677" s="14"/>
      <c r="BO1677" s="14" t="str">
        <f t="shared" si="799"/>
        <v>O1010008:16A/
O1010008_U16:5</v>
      </c>
      <c r="BP1677" s="14" t="str">
        <f t="shared" si="800"/>
        <v>O1010008:16C/
O1010008_U16:6</v>
      </c>
      <c r="BQ1677" s="14"/>
      <c r="BR1677" s="14" t="str">
        <f t="shared" si="811"/>
        <v/>
      </c>
      <c r="BS1677" s="14" t="str">
        <f t="shared" si="812"/>
        <v/>
      </c>
      <c r="BW1677" s="31" t="str">
        <f t="shared" si="813"/>
        <v>16A</v>
      </c>
      <c r="BX1677" s="31" t="str">
        <f t="shared" si="814"/>
        <v>16C</v>
      </c>
      <c r="BY1677" s="31" t="str">
        <f t="shared" si="815"/>
        <v/>
      </c>
      <c r="BZ1677" s="31" t="str">
        <f t="shared" si="816"/>
        <v/>
      </c>
      <c r="CA1677" s="31" t="str">
        <f t="shared" si="817"/>
        <v/>
      </c>
      <c r="CB1677" s="31" t="str">
        <f t="shared" si="818"/>
        <v>5</v>
      </c>
      <c r="CC1677" s="31" t="str">
        <f t="shared" si="819"/>
        <v>6</v>
      </c>
      <c r="CD1677" s="31" t="str">
        <f t="shared" si="820"/>
        <v/>
      </c>
      <c r="CE1677" s="31" t="str">
        <f t="shared" si="821"/>
        <v/>
      </c>
      <c r="CF1677" s="31" t="e">
        <f t="shared" ca="1" si="822"/>
        <v>#NAME?</v>
      </c>
      <c r="CG1677" s="31" t="e">
        <f t="shared" ca="1" si="823"/>
        <v>#NAME?</v>
      </c>
      <c r="CH1677" s="31" t="e">
        <f t="shared" ca="1" si="824"/>
        <v>#NAME?</v>
      </c>
      <c r="CI1677" s="31" t="e">
        <f t="shared" ca="1" si="825"/>
        <v>#NAME?</v>
      </c>
    </row>
    <row r="1678" spans="1:87" s="31" customFormat="1" ht="30" hidden="1" x14ac:dyDescent="0.25">
      <c r="A1678" s="9" t="s">
        <v>4493</v>
      </c>
      <c r="C1678" s="31" t="s">
        <v>50</v>
      </c>
      <c r="E1678" s="14" t="s">
        <v>212</v>
      </c>
      <c r="G1678" s="31" t="str">
        <f t="shared" si="802"/>
        <v>Резерв</v>
      </c>
      <c r="J1678" s="31" t="str">
        <f t="shared" si="796"/>
        <v>DCS_AI_01</v>
      </c>
      <c r="K1678" s="14"/>
      <c r="P1678" s="31" t="s">
        <v>390</v>
      </c>
      <c r="U1678" s="31" t="str">
        <f t="shared" si="801"/>
        <v/>
      </c>
      <c r="V1678" s="14" t="str">
        <f t="shared" si="797"/>
        <v>AVK 2,5 A, AVK 2,5 A</v>
      </c>
      <c r="W1678" s="31" t="str">
        <f t="shared" si="803"/>
        <v>O1010009_U16</v>
      </c>
      <c r="X1678" s="14" t="str">
        <f t="shared" si="804"/>
        <v>HD5542</v>
      </c>
      <c r="Y1678" s="31" t="str">
        <f t="shared" si="805"/>
        <v>O1010009</v>
      </c>
      <c r="Z1678" s="31" t="str">
        <f t="shared" si="806"/>
        <v>TUA711-AIO16</v>
      </c>
      <c r="AA1678" s="14" t="str">
        <f t="shared" si="807"/>
        <v>17-SC-DCS-001/O1010009/ 17-MC-DCS-008</v>
      </c>
      <c r="AB1678" s="31" t="s">
        <v>64</v>
      </c>
      <c r="AC1678" s="31" t="s">
        <v>124</v>
      </c>
      <c r="AD1678" s="31" t="s">
        <v>125</v>
      </c>
      <c r="AE1678" s="31">
        <v>0</v>
      </c>
      <c r="AF1678" s="31" t="s">
        <v>126</v>
      </c>
      <c r="AG1678" s="31" t="s">
        <v>891</v>
      </c>
      <c r="AH1678" s="31">
        <v>10</v>
      </c>
      <c r="AI1678" s="31">
        <v>16</v>
      </c>
      <c r="AJ1678" s="31" t="s">
        <v>128</v>
      </c>
      <c r="AK1678" s="31">
        <f t="shared" si="798"/>
        <v>16</v>
      </c>
      <c r="AL1678" s="31" t="s">
        <v>62</v>
      </c>
      <c r="AO1678" s="31" t="s">
        <v>63</v>
      </c>
      <c r="AQ1678" s="31" t="s">
        <v>4426</v>
      </c>
      <c r="AT1678" s="14"/>
      <c r="BK1678" s="14" t="str">
        <f t="shared" si="808"/>
        <v/>
      </c>
      <c r="BL1678" s="14" t="str">
        <f t="shared" si="809"/>
        <v/>
      </c>
      <c r="BM1678" s="14" t="str">
        <f t="shared" si="810"/>
        <v/>
      </c>
      <c r="BN1678" s="14"/>
      <c r="BO1678" s="14" t="str">
        <f t="shared" si="799"/>
        <v>O1010009:16A/
O1010009_U16:5</v>
      </c>
      <c r="BP1678" s="14" t="str">
        <f t="shared" si="800"/>
        <v>O1010009:16C/
O1010009_U16:6</v>
      </c>
      <c r="BQ1678" s="14"/>
      <c r="BR1678" s="14" t="str">
        <f t="shared" si="811"/>
        <v/>
      </c>
      <c r="BS1678" s="14" t="str">
        <f t="shared" si="812"/>
        <v/>
      </c>
      <c r="BW1678" s="31" t="str">
        <f t="shared" si="813"/>
        <v>16A</v>
      </c>
      <c r="BX1678" s="31" t="str">
        <f t="shared" si="814"/>
        <v>16C</v>
      </c>
      <c r="BY1678" s="31" t="str">
        <f t="shared" si="815"/>
        <v/>
      </c>
      <c r="BZ1678" s="31" t="str">
        <f t="shared" si="816"/>
        <v/>
      </c>
      <c r="CA1678" s="31" t="str">
        <f t="shared" si="817"/>
        <v/>
      </c>
      <c r="CB1678" s="31" t="str">
        <f t="shared" si="818"/>
        <v>5</v>
      </c>
      <c r="CC1678" s="31" t="str">
        <f t="shared" si="819"/>
        <v>6</v>
      </c>
      <c r="CD1678" s="31" t="str">
        <f t="shared" si="820"/>
        <v/>
      </c>
      <c r="CE1678" s="31" t="str">
        <f t="shared" si="821"/>
        <v/>
      </c>
      <c r="CF1678" s="31" t="e">
        <f t="shared" ca="1" si="822"/>
        <v>#NAME?</v>
      </c>
      <c r="CG1678" s="31" t="e">
        <f t="shared" ca="1" si="823"/>
        <v>#NAME?</v>
      </c>
      <c r="CH1678" s="31" t="e">
        <f t="shared" ca="1" si="824"/>
        <v>#NAME?</v>
      </c>
      <c r="CI1678" s="31" t="e">
        <f t="shared" ca="1" si="825"/>
        <v>#NAME?</v>
      </c>
    </row>
    <row r="1679" spans="1:87" s="31" customFormat="1" ht="30" hidden="1" x14ac:dyDescent="0.25">
      <c r="A1679" s="9" t="s">
        <v>4493</v>
      </c>
      <c r="C1679" s="31" t="s">
        <v>50</v>
      </c>
      <c r="E1679" s="14" t="s">
        <v>212</v>
      </c>
      <c r="G1679" s="31" t="str">
        <f t="shared" si="802"/>
        <v>Резерв</v>
      </c>
      <c r="J1679" s="31" t="str">
        <f t="shared" si="796"/>
        <v>DCS_AI_01</v>
      </c>
      <c r="K1679" s="14"/>
      <c r="P1679" s="31" t="s">
        <v>390</v>
      </c>
      <c r="U1679" s="31" t="str">
        <f t="shared" si="801"/>
        <v/>
      </c>
      <c r="V1679" s="14" t="str">
        <f t="shared" si="797"/>
        <v>AVK 2,5 A, AVK 2,5 A</v>
      </c>
      <c r="W1679" s="31" t="str">
        <f t="shared" si="803"/>
        <v>O1010010_U9</v>
      </c>
      <c r="X1679" s="14" t="str">
        <f t="shared" si="804"/>
        <v>HD5542</v>
      </c>
      <c r="Y1679" s="31" t="str">
        <f t="shared" si="805"/>
        <v>O1010010</v>
      </c>
      <c r="Z1679" s="31" t="str">
        <f t="shared" si="806"/>
        <v>TUA711-AIO16</v>
      </c>
      <c r="AA1679" s="14" t="str">
        <f t="shared" si="807"/>
        <v>17-SC-DCS-001/O1010010/ 17-MC-DCS-008</v>
      </c>
      <c r="AB1679" s="31" t="s">
        <v>64</v>
      </c>
      <c r="AC1679" s="31" t="s">
        <v>124</v>
      </c>
      <c r="AD1679" s="31" t="s">
        <v>125</v>
      </c>
      <c r="AE1679" s="31">
        <v>0</v>
      </c>
      <c r="AF1679" s="31" t="s">
        <v>126</v>
      </c>
      <c r="AG1679" s="31" t="s">
        <v>943</v>
      </c>
      <c r="AH1679" s="31">
        <v>11</v>
      </c>
      <c r="AI1679" s="31">
        <v>9</v>
      </c>
      <c r="AJ1679" s="31" t="s">
        <v>128</v>
      </c>
      <c r="AK1679" s="31">
        <f t="shared" si="798"/>
        <v>16</v>
      </c>
      <c r="AL1679" s="31" t="s">
        <v>62</v>
      </c>
      <c r="AO1679" s="31" t="s">
        <v>63</v>
      </c>
      <c r="AQ1679" s="31" t="s">
        <v>4426</v>
      </c>
      <c r="AT1679" s="14"/>
      <c r="BK1679" s="14" t="str">
        <f t="shared" si="808"/>
        <v/>
      </c>
      <c r="BL1679" s="14" t="str">
        <f t="shared" si="809"/>
        <v/>
      </c>
      <c r="BM1679" s="14" t="str">
        <f t="shared" si="810"/>
        <v/>
      </c>
      <c r="BN1679" s="14"/>
      <c r="BO1679" s="14" t="str">
        <f t="shared" si="799"/>
        <v>O1010010:9A/
O1010010_U9:5</v>
      </c>
      <c r="BP1679" s="14" t="str">
        <f t="shared" si="800"/>
        <v>O1010010:9C/
O1010010_U9:6</v>
      </c>
      <c r="BQ1679" s="14"/>
      <c r="BR1679" s="14" t="str">
        <f t="shared" si="811"/>
        <v/>
      </c>
      <c r="BS1679" s="14" t="str">
        <f t="shared" si="812"/>
        <v/>
      </c>
      <c r="BW1679" s="31" t="str">
        <f t="shared" si="813"/>
        <v>9A</v>
      </c>
      <c r="BX1679" s="31" t="str">
        <f t="shared" si="814"/>
        <v>9C</v>
      </c>
      <c r="BY1679" s="31" t="str">
        <f t="shared" si="815"/>
        <v/>
      </c>
      <c r="BZ1679" s="31" t="str">
        <f t="shared" si="816"/>
        <v/>
      </c>
      <c r="CA1679" s="31" t="str">
        <f t="shared" si="817"/>
        <v/>
      </c>
      <c r="CB1679" s="31" t="str">
        <f t="shared" si="818"/>
        <v>5</v>
      </c>
      <c r="CC1679" s="31" t="str">
        <f t="shared" si="819"/>
        <v>6</v>
      </c>
      <c r="CD1679" s="31" t="str">
        <f t="shared" si="820"/>
        <v/>
      </c>
      <c r="CE1679" s="31" t="str">
        <f t="shared" si="821"/>
        <v/>
      </c>
      <c r="CF1679" s="31" t="e">
        <f t="shared" ca="1" si="822"/>
        <v>#NAME?</v>
      </c>
      <c r="CG1679" s="31" t="e">
        <f t="shared" ca="1" si="823"/>
        <v>#NAME?</v>
      </c>
      <c r="CH1679" s="31" t="e">
        <f t="shared" ca="1" si="824"/>
        <v>#NAME?</v>
      </c>
      <c r="CI1679" s="31" t="e">
        <f t="shared" ca="1" si="825"/>
        <v>#NAME?</v>
      </c>
    </row>
    <row r="1680" spans="1:87" s="31" customFormat="1" ht="30" hidden="1" x14ac:dyDescent="0.25">
      <c r="A1680" s="9" t="s">
        <v>4493</v>
      </c>
      <c r="C1680" s="31" t="s">
        <v>50</v>
      </c>
      <c r="E1680" s="14" t="s">
        <v>212</v>
      </c>
      <c r="G1680" s="31" t="str">
        <f t="shared" si="802"/>
        <v>Резерв</v>
      </c>
      <c r="J1680" s="31" t="str">
        <f t="shared" si="796"/>
        <v>DCS_AI_01</v>
      </c>
      <c r="K1680" s="14"/>
      <c r="P1680" s="31" t="s">
        <v>390</v>
      </c>
      <c r="U1680" s="31" t="str">
        <f t="shared" si="801"/>
        <v/>
      </c>
      <c r="V1680" s="14" t="str">
        <f t="shared" si="797"/>
        <v>AVK 2,5 A, AVK 2,5 A</v>
      </c>
      <c r="W1680" s="31" t="str">
        <f t="shared" si="803"/>
        <v>O1010010_U10</v>
      </c>
      <c r="X1680" s="14" t="str">
        <f t="shared" si="804"/>
        <v>HD5542</v>
      </c>
      <c r="Y1680" s="31" t="str">
        <f t="shared" si="805"/>
        <v>O1010010</v>
      </c>
      <c r="Z1680" s="31" t="str">
        <f t="shared" si="806"/>
        <v>TUA711-AIO16</v>
      </c>
      <c r="AA1680" s="14" t="str">
        <f t="shared" si="807"/>
        <v>17-SC-DCS-001/O1010010/ 17-MC-DCS-008</v>
      </c>
      <c r="AB1680" s="31" t="s">
        <v>64</v>
      </c>
      <c r="AC1680" s="31" t="s">
        <v>124</v>
      </c>
      <c r="AD1680" s="31" t="s">
        <v>125</v>
      </c>
      <c r="AE1680" s="31">
        <v>0</v>
      </c>
      <c r="AF1680" s="31" t="s">
        <v>126</v>
      </c>
      <c r="AG1680" s="31" t="s">
        <v>943</v>
      </c>
      <c r="AH1680" s="31">
        <v>11</v>
      </c>
      <c r="AI1680" s="31">
        <v>10</v>
      </c>
      <c r="AJ1680" s="31" t="s">
        <v>128</v>
      </c>
      <c r="AK1680" s="31">
        <f t="shared" si="798"/>
        <v>16</v>
      </c>
      <c r="AL1680" s="31" t="s">
        <v>62</v>
      </c>
      <c r="AO1680" s="31" t="s">
        <v>63</v>
      </c>
      <c r="AQ1680" s="31" t="s">
        <v>4426</v>
      </c>
      <c r="AT1680" s="14"/>
      <c r="BK1680" s="14" t="str">
        <f t="shared" si="808"/>
        <v/>
      </c>
      <c r="BL1680" s="14" t="str">
        <f t="shared" si="809"/>
        <v/>
      </c>
      <c r="BM1680" s="14" t="str">
        <f t="shared" si="810"/>
        <v/>
      </c>
      <c r="BN1680" s="14"/>
      <c r="BO1680" s="14" t="str">
        <f t="shared" si="799"/>
        <v>O1010010:10A/
O1010010_U10:5</v>
      </c>
      <c r="BP1680" s="14" t="str">
        <f t="shared" si="800"/>
        <v>O1010010:10C/
O1010010_U10:6</v>
      </c>
      <c r="BQ1680" s="14"/>
      <c r="BR1680" s="14" t="str">
        <f t="shared" si="811"/>
        <v/>
      </c>
      <c r="BS1680" s="14" t="str">
        <f t="shared" si="812"/>
        <v/>
      </c>
      <c r="BW1680" s="31" t="str">
        <f t="shared" si="813"/>
        <v>10A</v>
      </c>
      <c r="BX1680" s="31" t="str">
        <f t="shared" si="814"/>
        <v>10C</v>
      </c>
      <c r="BY1680" s="31" t="str">
        <f t="shared" si="815"/>
        <v/>
      </c>
      <c r="BZ1680" s="31" t="str">
        <f t="shared" si="816"/>
        <v/>
      </c>
      <c r="CA1680" s="31" t="str">
        <f t="shared" si="817"/>
        <v/>
      </c>
      <c r="CB1680" s="31" t="str">
        <f t="shared" si="818"/>
        <v>5</v>
      </c>
      <c r="CC1680" s="31" t="str">
        <f t="shared" si="819"/>
        <v>6</v>
      </c>
      <c r="CD1680" s="31" t="str">
        <f t="shared" si="820"/>
        <v/>
      </c>
      <c r="CE1680" s="31" t="str">
        <f t="shared" si="821"/>
        <v/>
      </c>
      <c r="CF1680" s="31" t="e">
        <f t="shared" ca="1" si="822"/>
        <v>#NAME?</v>
      </c>
      <c r="CG1680" s="31" t="e">
        <f t="shared" ca="1" si="823"/>
        <v>#NAME?</v>
      </c>
      <c r="CH1680" s="31" t="e">
        <f t="shared" ca="1" si="824"/>
        <v>#NAME?</v>
      </c>
      <c r="CI1680" s="31" t="e">
        <f t="shared" ca="1" si="825"/>
        <v>#NAME?</v>
      </c>
    </row>
    <row r="1681" spans="1:87" s="31" customFormat="1" ht="30" hidden="1" x14ac:dyDescent="0.25">
      <c r="A1681" s="9" t="s">
        <v>4493</v>
      </c>
      <c r="C1681" s="31" t="s">
        <v>50</v>
      </c>
      <c r="E1681" s="14" t="s">
        <v>212</v>
      </c>
      <c r="G1681" s="31" t="str">
        <f t="shared" si="802"/>
        <v>Резерв</v>
      </c>
      <c r="J1681" s="31" t="str">
        <f t="shared" si="796"/>
        <v>DCS_AI_01</v>
      </c>
      <c r="K1681" s="14"/>
      <c r="P1681" s="31" t="s">
        <v>390</v>
      </c>
      <c r="U1681" s="31" t="str">
        <f t="shared" si="801"/>
        <v/>
      </c>
      <c r="V1681" s="14" t="str">
        <f t="shared" si="797"/>
        <v>AVK 2,5 A, AVK 2,5 A</v>
      </c>
      <c r="W1681" s="31" t="str">
        <f t="shared" si="803"/>
        <v>O1010010_U11</v>
      </c>
      <c r="X1681" s="14" t="str">
        <f t="shared" si="804"/>
        <v>HD5542</v>
      </c>
      <c r="Y1681" s="31" t="str">
        <f t="shared" si="805"/>
        <v>O1010010</v>
      </c>
      <c r="Z1681" s="31" t="str">
        <f t="shared" si="806"/>
        <v>TUA711-AIO16</v>
      </c>
      <c r="AA1681" s="14" t="str">
        <f t="shared" si="807"/>
        <v>17-SC-DCS-001/O1010010/ 17-MC-DCS-008</v>
      </c>
      <c r="AB1681" s="31" t="s">
        <v>64</v>
      </c>
      <c r="AC1681" s="31" t="s">
        <v>124</v>
      </c>
      <c r="AD1681" s="31" t="s">
        <v>125</v>
      </c>
      <c r="AE1681" s="31">
        <v>0</v>
      </c>
      <c r="AF1681" s="31" t="s">
        <v>126</v>
      </c>
      <c r="AG1681" s="31" t="s">
        <v>943</v>
      </c>
      <c r="AH1681" s="31">
        <v>11</v>
      </c>
      <c r="AI1681" s="31">
        <v>11</v>
      </c>
      <c r="AJ1681" s="31" t="s">
        <v>128</v>
      </c>
      <c r="AK1681" s="31">
        <f t="shared" si="798"/>
        <v>16</v>
      </c>
      <c r="AL1681" s="31" t="s">
        <v>62</v>
      </c>
      <c r="AO1681" s="31" t="s">
        <v>63</v>
      </c>
      <c r="AQ1681" s="31" t="s">
        <v>4426</v>
      </c>
      <c r="AT1681" s="14"/>
      <c r="BK1681" s="14" t="str">
        <f t="shared" si="808"/>
        <v/>
      </c>
      <c r="BL1681" s="14" t="str">
        <f t="shared" si="809"/>
        <v/>
      </c>
      <c r="BM1681" s="14" t="str">
        <f t="shared" si="810"/>
        <v/>
      </c>
      <c r="BN1681" s="14"/>
      <c r="BO1681" s="14" t="str">
        <f t="shared" si="799"/>
        <v>O1010010:11A/
O1010010_U11:5</v>
      </c>
      <c r="BP1681" s="14" t="str">
        <f t="shared" si="800"/>
        <v>O1010010:11C/
O1010010_U11:6</v>
      </c>
      <c r="BQ1681" s="14"/>
      <c r="BR1681" s="14" t="str">
        <f t="shared" si="811"/>
        <v/>
      </c>
      <c r="BS1681" s="14" t="str">
        <f t="shared" si="812"/>
        <v/>
      </c>
      <c r="BW1681" s="31" t="str">
        <f t="shared" si="813"/>
        <v>11A</v>
      </c>
      <c r="BX1681" s="31" t="str">
        <f t="shared" si="814"/>
        <v>11C</v>
      </c>
      <c r="BY1681" s="31" t="str">
        <f t="shared" si="815"/>
        <v/>
      </c>
      <c r="BZ1681" s="31" t="str">
        <f t="shared" si="816"/>
        <v/>
      </c>
      <c r="CA1681" s="31" t="str">
        <f t="shared" si="817"/>
        <v/>
      </c>
      <c r="CB1681" s="31" t="str">
        <f t="shared" si="818"/>
        <v>5</v>
      </c>
      <c r="CC1681" s="31" t="str">
        <f t="shared" si="819"/>
        <v>6</v>
      </c>
      <c r="CD1681" s="31" t="str">
        <f t="shared" si="820"/>
        <v/>
      </c>
      <c r="CE1681" s="31" t="str">
        <f t="shared" si="821"/>
        <v/>
      </c>
      <c r="CF1681" s="31" t="e">
        <f t="shared" ca="1" si="822"/>
        <v>#NAME?</v>
      </c>
      <c r="CG1681" s="31" t="e">
        <f t="shared" ca="1" si="823"/>
        <v>#NAME?</v>
      </c>
      <c r="CH1681" s="31" t="e">
        <f t="shared" ca="1" si="824"/>
        <v>#NAME?</v>
      </c>
      <c r="CI1681" s="31" t="e">
        <f t="shared" ca="1" si="825"/>
        <v>#NAME?</v>
      </c>
    </row>
    <row r="1682" spans="1:87" s="31" customFormat="1" ht="30" hidden="1" x14ac:dyDescent="0.25">
      <c r="A1682" s="9" t="s">
        <v>4493</v>
      </c>
      <c r="C1682" s="31" t="s">
        <v>50</v>
      </c>
      <c r="E1682" s="14" t="s">
        <v>212</v>
      </c>
      <c r="G1682" s="31" t="str">
        <f t="shared" si="802"/>
        <v>Резерв</v>
      </c>
      <c r="J1682" s="31" t="str">
        <f t="shared" si="796"/>
        <v>DCS_AI_01</v>
      </c>
      <c r="K1682" s="14"/>
      <c r="P1682" s="31" t="s">
        <v>390</v>
      </c>
      <c r="U1682" s="31" t="str">
        <f t="shared" si="801"/>
        <v/>
      </c>
      <c r="V1682" s="14" t="str">
        <f t="shared" si="797"/>
        <v>AVK 2,5 A, AVK 2,5 A</v>
      </c>
      <c r="W1682" s="31" t="str">
        <f t="shared" si="803"/>
        <v>O1010010_U12</v>
      </c>
      <c r="X1682" s="14" t="str">
        <f t="shared" si="804"/>
        <v>HD5542</v>
      </c>
      <c r="Y1682" s="31" t="str">
        <f t="shared" si="805"/>
        <v>O1010010</v>
      </c>
      <c r="Z1682" s="31" t="str">
        <f t="shared" si="806"/>
        <v>TUA711-AIO16</v>
      </c>
      <c r="AA1682" s="14" t="str">
        <f t="shared" si="807"/>
        <v>17-SC-DCS-001/O1010010/ 17-MC-DCS-008</v>
      </c>
      <c r="AB1682" s="31" t="s">
        <v>64</v>
      </c>
      <c r="AC1682" s="31" t="s">
        <v>124</v>
      </c>
      <c r="AD1682" s="31" t="s">
        <v>125</v>
      </c>
      <c r="AE1682" s="31">
        <v>0</v>
      </c>
      <c r="AF1682" s="31" t="s">
        <v>126</v>
      </c>
      <c r="AG1682" s="31" t="s">
        <v>943</v>
      </c>
      <c r="AH1682" s="31">
        <v>11</v>
      </c>
      <c r="AI1682" s="31">
        <v>12</v>
      </c>
      <c r="AJ1682" s="31" t="s">
        <v>128</v>
      </c>
      <c r="AK1682" s="31">
        <f t="shared" si="798"/>
        <v>16</v>
      </c>
      <c r="AL1682" s="31" t="s">
        <v>62</v>
      </c>
      <c r="AO1682" s="31" t="s">
        <v>63</v>
      </c>
      <c r="AQ1682" s="31" t="s">
        <v>4426</v>
      </c>
      <c r="AT1682" s="14"/>
      <c r="BK1682" s="14" t="str">
        <f t="shared" si="808"/>
        <v/>
      </c>
      <c r="BL1682" s="14" t="str">
        <f t="shared" si="809"/>
        <v/>
      </c>
      <c r="BM1682" s="14" t="str">
        <f t="shared" si="810"/>
        <v/>
      </c>
      <c r="BN1682" s="14"/>
      <c r="BO1682" s="14" t="str">
        <f t="shared" si="799"/>
        <v>O1010010:12A/
O1010010_U12:5</v>
      </c>
      <c r="BP1682" s="14" t="str">
        <f t="shared" si="800"/>
        <v>O1010010:12C/
O1010010_U12:6</v>
      </c>
      <c r="BQ1682" s="14"/>
      <c r="BR1682" s="14" t="str">
        <f t="shared" si="811"/>
        <v/>
      </c>
      <c r="BS1682" s="14" t="str">
        <f t="shared" si="812"/>
        <v/>
      </c>
      <c r="BW1682" s="31" t="str">
        <f t="shared" si="813"/>
        <v>12A</v>
      </c>
      <c r="BX1682" s="31" t="str">
        <f t="shared" si="814"/>
        <v>12C</v>
      </c>
      <c r="BY1682" s="31" t="str">
        <f t="shared" si="815"/>
        <v/>
      </c>
      <c r="BZ1682" s="31" t="str">
        <f t="shared" si="816"/>
        <v/>
      </c>
      <c r="CA1682" s="31" t="str">
        <f t="shared" si="817"/>
        <v/>
      </c>
      <c r="CB1682" s="31" t="str">
        <f t="shared" si="818"/>
        <v>5</v>
      </c>
      <c r="CC1682" s="31" t="str">
        <f t="shared" si="819"/>
        <v>6</v>
      </c>
      <c r="CD1682" s="31" t="str">
        <f t="shared" si="820"/>
        <v/>
      </c>
      <c r="CE1682" s="31" t="str">
        <f t="shared" si="821"/>
        <v/>
      </c>
      <c r="CF1682" s="31" t="e">
        <f t="shared" ca="1" si="822"/>
        <v>#NAME?</v>
      </c>
      <c r="CG1682" s="31" t="e">
        <f t="shared" ca="1" si="823"/>
        <v>#NAME?</v>
      </c>
      <c r="CH1682" s="31" t="e">
        <f t="shared" ca="1" si="824"/>
        <v>#NAME?</v>
      </c>
      <c r="CI1682" s="31" t="e">
        <f t="shared" ca="1" si="825"/>
        <v>#NAME?</v>
      </c>
    </row>
    <row r="1683" spans="1:87" s="31" customFormat="1" ht="30" hidden="1" x14ac:dyDescent="0.25">
      <c r="A1683" s="9" t="s">
        <v>4493</v>
      </c>
      <c r="C1683" s="31" t="s">
        <v>50</v>
      </c>
      <c r="E1683" s="14" t="s">
        <v>212</v>
      </c>
      <c r="G1683" s="31" t="str">
        <f t="shared" si="802"/>
        <v>Резерв</v>
      </c>
      <c r="J1683" s="31" t="str">
        <f t="shared" si="796"/>
        <v>DCS_AI_01</v>
      </c>
      <c r="K1683" s="14"/>
      <c r="P1683" s="31" t="s">
        <v>390</v>
      </c>
      <c r="U1683" s="31" t="str">
        <f t="shared" si="801"/>
        <v/>
      </c>
      <c r="V1683" s="14" t="str">
        <f t="shared" si="797"/>
        <v>AVK 2,5 A, AVK 2,5 A</v>
      </c>
      <c r="W1683" s="31" t="str">
        <f t="shared" si="803"/>
        <v>O1010010_U13</v>
      </c>
      <c r="X1683" s="14" t="str">
        <f t="shared" si="804"/>
        <v>HD5542</v>
      </c>
      <c r="Y1683" s="31" t="str">
        <f t="shared" si="805"/>
        <v>O1010010</v>
      </c>
      <c r="Z1683" s="31" t="str">
        <f t="shared" si="806"/>
        <v>TUA711-AIO16</v>
      </c>
      <c r="AA1683" s="14" t="str">
        <f t="shared" si="807"/>
        <v>17-SC-DCS-001/O1010010/ 17-MC-DCS-008</v>
      </c>
      <c r="AB1683" s="31" t="s">
        <v>64</v>
      </c>
      <c r="AC1683" s="31" t="s">
        <v>124</v>
      </c>
      <c r="AD1683" s="31" t="s">
        <v>125</v>
      </c>
      <c r="AE1683" s="31">
        <v>0</v>
      </c>
      <c r="AF1683" s="31" t="s">
        <v>126</v>
      </c>
      <c r="AG1683" s="31" t="s">
        <v>943</v>
      </c>
      <c r="AH1683" s="31">
        <v>11</v>
      </c>
      <c r="AI1683" s="31">
        <v>13</v>
      </c>
      <c r="AJ1683" s="31" t="s">
        <v>128</v>
      </c>
      <c r="AK1683" s="31">
        <f t="shared" si="798"/>
        <v>16</v>
      </c>
      <c r="AL1683" s="31" t="s">
        <v>62</v>
      </c>
      <c r="AO1683" s="31" t="s">
        <v>63</v>
      </c>
      <c r="AQ1683" s="31" t="s">
        <v>4426</v>
      </c>
      <c r="AT1683" s="14"/>
      <c r="BK1683" s="14" t="str">
        <f t="shared" si="808"/>
        <v/>
      </c>
      <c r="BL1683" s="14" t="str">
        <f t="shared" si="809"/>
        <v/>
      </c>
      <c r="BM1683" s="14" t="str">
        <f t="shared" si="810"/>
        <v/>
      </c>
      <c r="BN1683" s="14"/>
      <c r="BO1683" s="14" t="str">
        <f t="shared" si="799"/>
        <v>O1010010:13A/
O1010010_U13:5</v>
      </c>
      <c r="BP1683" s="14" t="str">
        <f t="shared" si="800"/>
        <v>O1010010:13C/
O1010010_U13:6</v>
      </c>
      <c r="BQ1683" s="14"/>
      <c r="BR1683" s="14" t="str">
        <f t="shared" si="811"/>
        <v/>
      </c>
      <c r="BS1683" s="14" t="str">
        <f t="shared" si="812"/>
        <v/>
      </c>
      <c r="BW1683" s="31" t="str">
        <f t="shared" si="813"/>
        <v>13A</v>
      </c>
      <c r="BX1683" s="31" t="str">
        <f t="shared" si="814"/>
        <v>13C</v>
      </c>
      <c r="BY1683" s="31" t="str">
        <f t="shared" si="815"/>
        <v/>
      </c>
      <c r="BZ1683" s="31" t="str">
        <f t="shared" si="816"/>
        <v/>
      </c>
      <c r="CA1683" s="31" t="str">
        <f t="shared" si="817"/>
        <v/>
      </c>
      <c r="CB1683" s="31" t="str">
        <f t="shared" si="818"/>
        <v>5</v>
      </c>
      <c r="CC1683" s="31" t="str">
        <f t="shared" si="819"/>
        <v>6</v>
      </c>
      <c r="CD1683" s="31" t="str">
        <f t="shared" si="820"/>
        <v/>
      </c>
      <c r="CE1683" s="31" t="str">
        <f t="shared" si="821"/>
        <v/>
      </c>
      <c r="CF1683" s="31" t="e">
        <f t="shared" ca="1" si="822"/>
        <v>#NAME?</v>
      </c>
      <c r="CG1683" s="31" t="e">
        <f t="shared" ca="1" si="823"/>
        <v>#NAME?</v>
      </c>
      <c r="CH1683" s="31" t="e">
        <f t="shared" ca="1" si="824"/>
        <v>#NAME?</v>
      </c>
      <c r="CI1683" s="31" t="e">
        <f t="shared" ca="1" si="825"/>
        <v>#NAME?</v>
      </c>
    </row>
    <row r="1684" spans="1:87" s="31" customFormat="1" ht="30" hidden="1" x14ac:dyDescent="0.25">
      <c r="A1684" s="9" t="s">
        <v>4493</v>
      </c>
      <c r="C1684" s="31" t="s">
        <v>50</v>
      </c>
      <c r="E1684" s="14" t="s">
        <v>212</v>
      </c>
      <c r="G1684" s="31" t="str">
        <f t="shared" si="802"/>
        <v>Резерв</v>
      </c>
      <c r="J1684" s="31" t="str">
        <f t="shared" si="796"/>
        <v>DCS_AI_01</v>
      </c>
      <c r="K1684" s="14"/>
      <c r="P1684" s="31" t="s">
        <v>390</v>
      </c>
      <c r="U1684" s="31" t="str">
        <f t="shared" si="801"/>
        <v/>
      </c>
      <c r="V1684" s="14" t="str">
        <f t="shared" si="797"/>
        <v>AVK 2,5 A, AVK 2,5 A</v>
      </c>
      <c r="W1684" s="31" t="str">
        <f t="shared" si="803"/>
        <v>O1010010_U14</v>
      </c>
      <c r="X1684" s="14" t="str">
        <f t="shared" si="804"/>
        <v>HD5542</v>
      </c>
      <c r="Y1684" s="31" t="str">
        <f t="shared" si="805"/>
        <v>O1010010</v>
      </c>
      <c r="Z1684" s="31" t="str">
        <f t="shared" si="806"/>
        <v>TUA711-AIO16</v>
      </c>
      <c r="AA1684" s="14" t="str">
        <f t="shared" si="807"/>
        <v>17-SC-DCS-001/O1010010/ 17-MC-DCS-008</v>
      </c>
      <c r="AB1684" s="31" t="s">
        <v>64</v>
      </c>
      <c r="AC1684" s="31" t="s">
        <v>124</v>
      </c>
      <c r="AD1684" s="31" t="s">
        <v>125</v>
      </c>
      <c r="AE1684" s="31">
        <v>0</v>
      </c>
      <c r="AF1684" s="31" t="s">
        <v>126</v>
      </c>
      <c r="AG1684" s="31" t="s">
        <v>943</v>
      </c>
      <c r="AH1684" s="31">
        <v>11</v>
      </c>
      <c r="AI1684" s="31">
        <v>14</v>
      </c>
      <c r="AJ1684" s="31" t="s">
        <v>128</v>
      </c>
      <c r="AK1684" s="31">
        <f t="shared" si="798"/>
        <v>16</v>
      </c>
      <c r="AL1684" s="31" t="s">
        <v>62</v>
      </c>
      <c r="AO1684" s="31" t="s">
        <v>63</v>
      </c>
      <c r="AQ1684" s="31" t="s">
        <v>4426</v>
      </c>
      <c r="AT1684" s="14"/>
      <c r="BK1684" s="14" t="str">
        <f t="shared" si="808"/>
        <v/>
      </c>
      <c r="BL1684" s="14" t="str">
        <f t="shared" si="809"/>
        <v/>
      </c>
      <c r="BM1684" s="14" t="str">
        <f t="shared" si="810"/>
        <v/>
      </c>
      <c r="BN1684" s="14"/>
      <c r="BO1684" s="14" t="str">
        <f t="shared" si="799"/>
        <v>O1010010:14A/
O1010010_U14:5</v>
      </c>
      <c r="BP1684" s="14" t="str">
        <f t="shared" si="800"/>
        <v>O1010010:14C/
O1010010_U14:6</v>
      </c>
      <c r="BQ1684" s="14"/>
      <c r="BR1684" s="14" t="str">
        <f t="shared" si="811"/>
        <v/>
      </c>
      <c r="BS1684" s="14" t="str">
        <f t="shared" si="812"/>
        <v/>
      </c>
      <c r="BW1684" s="31" t="str">
        <f t="shared" si="813"/>
        <v>14A</v>
      </c>
      <c r="BX1684" s="31" t="str">
        <f t="shared" si="814"/>
        <v>14C</v>
      </c>
      <c r="BY1684" s="31" t="str">
        <f t="shared" si="815"/>
        <v/>
      </c>
      <c r="BZ1684" s="31" t="str">
        <f t="shared" si="816"/>
        <v/>
      </c>
      <c r="CA1684" s="31" t="str">
        <f t="shared" si="817"/>
        <v/>
      </c>
      <c r="CB1684" s="31" t="str">
        <f t="shared" si="818"/>
        <v>5</v>
      </c>
      <c r="CC1684" s="31" t="str">
        <f t="shared" si="819"/>
        <v>6</v>
      </c>
      <c r="CD1684" s="31" t="str">
        <f t="shared" si="820"/>
        <v/>
      </c>
      <c r="CE1684" s="31" t="str">
        <f t="shared" si="821"/>
        <v/>
      </c>
      <c r="CF1684" s="31" t="e">
        <f t="shared" ca="1" si="822"/>
        <v>#NAME?</v>
      </c>
      <c r="CG1684" s="31" t="e">
        <f t="shared" ca="1" si="823"/>
        <v>#NAME?</v>
      </c>
      <c r="CH1684" s="31" t="e">
        <f t="shared" ca="1" si="824"/>
        <v>#NAME?</v>
      </c>
      <c r="CI1684" s="31" t="e">
        <f t="shared" ca="1" si="825"/>
        <v>#NAME?</v>
      </c>
    </row>
    <row r="1685" spans="1:87" s="31" customFormat="1" ht="30" hidden="1" x14ac:dyDescent="0.25">
      <c r="A1685" s="9" t="s">
        <v>4493</v>
      </c>
      <c r="C1685" s="31" t="s">
        <v>50</v>
      </c>
      <c r="E1685" s="14" t="s">
        <v>212</v>
      </c>
      <c r="G1685" s="31" t="str">
        <f t="shared" si="802"/>
        <v>Резерв</v>
      </c>
      <c r="J1685" s="31" t="str">
        <f t="shared" si="796"/>
        <v>DCS_AI_01</v>
      </c>
      <c r="K1685" s="14"/>
      <c r="P1685" s="31" t="s">
        <v>390</v>
      </c>
      <c r="U1685" s="31" t="str">
        <f t="shared" si="801"/>
        <v/>
      </c>
      <c r="V1685" s="14" t="str">
        <f t="shared" si="797"/>
        <v>AVK 2,5 A, AVK 2,5 A</v>
      </c>
      <c r="W1685" s="31" t="str">
        <f t="shared" si="803"/>
        <v>O1010010_U15</v>
      </c>
      <c r="X1685" s="14" t="str">
        <f t="shared" si="804"/>
        <v>HD5542</v>
      </c>
      <c r="Y1685" s="31" t="str">
        <f t="shared" si="805"/>
        <v>O1010010</v>
      </c>
      <c r="Z1685" s="31" t="str">
        <f t="shared" si="806"/>
        <v>TUA711-AIO16</v>
      </c>
      <c r="AA1685" s="14" t="str">
        <f t="shared" si="807"/>
        <v>17-SC-DCS-001/O1010010/ 17-MC-DCS-008</v>
      </c>
      <c r="AB1685" s="31" t="s">
        <v>64</v>
      </c>
      <c r="AC1685" s="31" t="s">
        <v>124</v>
      </c>
      <c r="AD1685" s="31" t="s">
        <v>125</v>
      </c>
      <c r="AE1685" s="31">
        <v>0</v>
      </c>
      <c r="AF1685" s="31" t="s">
        <v>126</v>
      </c>
      <c r="AG1685" s="31" t="s">
        <v>943</v>
      </c>
      <c r="AH1685" s="31">
        <v>11</v>
      </c>
      <c r="AI1685" s="31">
        <v>15</v>
      </c>
      <c r="AJ1685" s="31" t="s">
        <v>128</v>
      </c>
      <c r="AK1685" s="31">
        <f t="shared" si="798"/>
        <v>16</v>
      </c>
      <c r="AL1685" s="31" t="s">
        <v>62</v>
      </c>
      <c r="AO1685" s="31" t="s">
        <v>63</v>
      </c>
      <c r="AQ1685" s="31" t="s">
        <v>4426</v>
      </c>
      <c r="AT1685" s="14"/>
      <c r="BK1685" s="14" t="str">
        <f t="shared" si="808"/>
        <v/>
      </c>
      <c r="BL1685" s="14" t="str">
        <f t="shared" si="809"/>
        <v/>
      </c>
      <c r="BM1685" s="14" t="str">
        <f t="shared" si="810"/>
        <v/>
      </c>
      <c r="BN1685" s="14"/>
      <c r="BO1685" s="14" t="str">
        <f t="shared" si="799"/>
        <v>O1010010:15A/
O1010010_U15:5</v>
      </c>
      <c r="BP1685" s="14" t="str">
        <f t="shared" si="800"/>
        <v>O1010010:15C/
O1010010_U15:6</v>
      </c>
      <c r="BQ1685" s="14"/>
      <c r="BR1685" s="14" t="str">
        <f t="shared" si="811"/>
        <v/>
      </c>
      <c r="BS1685" s="14" t="str">
        <f t="shared" si="812"/>
        <v/>
      </c>
      <c r="BW1685" s="31" t="str">
        <f t="shared" si="813"/>
        <v>15A</v>
      </c>
      <c r="BX1685" s="31" t="str">
        <f t="shared" si="814"/>
        <v>15C</v>
      </c>
      <c r="BY1685" s="31" t="str">
        <f t="shared" si="815"/>
        <v/>
      </c>
      <c r="BZ1685" s="31" t="str">
        <f t="shared" si="816"/>
        <v/>
      </c>
      <c r="CA1685" s="31" t="str">
        <f t="shared" si="817"/>
        <v/>
      </c>
      <c r="CB1685" s="31" t="str">
        <f t="shared" si="818"/>
        <v>5</v>
      </c>
      <c r="CC1685" s="31" t="str">
        <f t="shared" si="819"/>
        <v>6</v>
      </c>
      <c r="CD1685" s="31" t="str">
        <f t="shared" si="820"/>
        <v/>
      </c>
      <c r="CE1685" s="31" t="str">
        <f t="shared" si="821"/>
        <v/>
      </c>
      <c r="CF1685" s="31" t="e">
        <f t="shared" ca="1" si="822"/>
        <v>#NAME?</v>
      </c>
      <c r="CG1685" s="31" t="e">
        <f t="shared" ca="1" si="823"/>
        <v>#NAME?</v>
      </c>
      <c r="CH1685" s="31" t="e">
        <f t="shared" ca="1" si="824"/>
        <v>#NAME?</v>
      </c>
      <c r="CI1685" s="31" t="e">
        <f t="shared" ca="1" si="825"/>
        <v>#NAME?</v>
      </c>
    </row>
    <row r="1686" spans="1:87" s="31" customFormat="1" ht="30" hidden="1" x14ac:dyDescent="0.25">
      <c r="A1686" s="9" t="s">
        <v>4493</v>
      </c>
      <c r="C1686" s="31" t="s">
        <v>50</v>
      </c>
      <c r="E1686" s="14" t="s">
        <v>212</v>
      </c>
      <c r="G1686" s="31" t="str">
        <f t="shared" si="802"/>
        <v>Резерв</v>
      </c>
      <c r="J1686" s="31" t="str">
        <f t="shared" si="796"/>
        <v>DCS_AI_01</v>
      </c>
      <c r="K1686" s="14"/>
      <c r="P1686" s="31" t="s">
        <v>390</v>
      </c>
      <c r="U1686" s="31" t="str">
        <f t="shared" si="801"/>
        <v/>
      </c>
      <c r="V1686" s="14" t="str">
        <f t="shared" si="797"/>
        <v>AVK 2,5 A, AVK 2,5 A</v>
      </c>
      <c r="W1686" s="31" t="str">
        <f t="shared" si="803"/>
        <v>O1010010_U16</v>
      </c>
      <c r="X1686" s="14" t="str">
        <f t="shared" si="804"/>
        <v>HD5542</v>
      </c>
      <c r="Y1686" s="31" t="str">
        <f t="shared" si="805"/>
        <v>O1010010</v>
      </c>
      <c r="Z1686" s="31" t="str">
        <f t="shared" si="806"/>
        <v>TUA711-AIO16</v>
      </c>
      <c r="AA1686" s="14" t="str">
        <f t="shared" si="807"/>
        <v>17-SC-DCS-001/O1010010/ 17-MC-DCS-008</v>
      </c>
      <c r="AB1686" s="31" t="s">
        <v>64</v>
      </c>
      <c r="AC1686" s="31" t="s">
        <v>124</v>
      </c>
      <c r="AD1686" s="31" t="s">
        <v>125</v>
      </c>
      <c r="AE1686" s="31">
        <v>0</v>
      </c>
      <c r="AF1686" s="31" t="s">
        <v>126</v>
      </c>
      <c r="AG1686" s="31" t="s">
        <v>943</v>
      </c>
      <c r="AH1686" s="31">
        <v>11</v>
      </c>
      <c r="AI1686" s="31">
        <v>16</v>
      </c>
      <c r="AJ1686" s="31" t="s">
        <v>128</v>
      </c>
      <c r="AK1686" s="31">
        <f t="shared" si="798"/>
        <v>16</v>
      </c>
      <c r="AL1686" s="31" t="s">
        <v>62</v>
      </c>
      <c r="AO1686" s="31" t="s">
        <v>63</v>
      </c>
      <c r="AQ1686" s="31" t="s">
        <v>4426</v>
      </c>
      <c r="AT1686" s="14"/>
      <c r="BK1686" s="14" t="str">
        <f t="shared" si="808"/>
        <v/>
      </c>
      <c r="BL1686" s="14" t="str">
        <f t="shared" si="809"/>
        <v/>
      </c>
      <c r="BM1686" s="14" t="str">
        <f t="shared" si="810"/>
        <v/>
      </c>
      <c r="BN1686" s="14"/>
      <c r="BO1686" s="14" t="str">
        <f t="shared" si="799"/>
        <v>O1010010:16A/
O1010010_U16:5</v>
      </c>
      <c r="BP1686" s="14" t="str">
        <f t="shared" si="800"/>
        <v>O1010010:16C/
O1010010_U16:6</v>
      </c>
      <c r="BQ1686" s="14"/>
      <c r="BR1686" s="14" t="str">
        <f t="shared" si="811"/>
        <v/>
      </c>
      <c r="BS1686" s="14" t="str">
        <f t="shared" si="812"/>
        <v/>
      </c>
      <c r="BW1686" s="31" t="str">
        <f t="shared" si="813"/>
        <v>16A</v>
      </c>
      <c r="BX1686" s="31" t="str">
        <f t="shared" si="814"/>
        <v>16C</v>
      </c>
      <c r="BY1686" s="31" t="str">
        <f t="shared" si="815"/>
        <v/>
      </c>
      <c r="BZ1686" s="31" t="str">
        <f t="shared" si="816"/>
        <v/>
      </c>
      <c r="CA1686" s="31" t="str">
        <f t="shared" si="817"/>
        <v/>
      </c>
      <c r="CB1686" s="31" t="str">
        <f t="shared" si="818"/>
        <v>5</v>
      </c>
      <c r="CC1686" s="31" t="str">
        <f t="shared" si="819"/>
        <v>6</v>
      </c>
      <c r="CD1686" s="31" t="str">
        <f t="shared" si="820"/>
        <v/>
      </c>
      <c r="CE1686" s="31" t="str">
        <f t="shared" si="821"/>
        <v/>
      </c>
      <c r="CF1686" s="31" t="e">
        <f t="shared" ca="1" si="822"/>
        <v>#NAME?</v>
      </c>
      <c r="CG1686" s="31" t="e">
        <f t="shared" ca="1" si="823"/>
        <v>#NAME?</v>
      </c>
      <c r="CH1686" s="31" t="e">
        <f t="shared" ca="1" si="824"/>
        <v>#NAME?</v>
      </c>
      <c r="CI1686" s="31" t="e">
        <f t="shared" ca="1" si="825"/>
        <v>#NAME?</v>
      </c>
    </row>
    <row r="1687" spans="1:87" s="31" customFormat="1" ht="30" hidden="1" x14ac:dyDescent="0.25">
      <c r="A1687" s="9" t="s">
        <v>5433</v>
      </c>
      <c r="C1687" s="31" t="s">
        <v>50</v>
      </c>
      <c r="E1687" s="14" t="s">
        <v>227</v>
      </c>
      <c r="F1687" s="31" t="s">
        <v>5434</v>
      </c>
      <c r="G1687" s="31" t="str">
        <f t="shared" si="802"/>
        <v>Резерв</v>
      </c>
      <c r="J1687" s="31" t="str">
        <f t="shared" si="796"/>
        <v>DCS_AI_01</v>
      </c>
      <c r="K1687" s="14"/>
      <c r="P1687" s="31" t="s">
        <v>230</v>
      </c>
      <c r="T1687" s="31" t="s">
        <v>62</v>
      </c>
      <c r="V1687" s="14" t="str">
        <f t="shared" si="797"/>
        <v>AVK 2,5 A, AVK 2,5 A</v>
      </c>
      <c r="W1687" s="31" t="str">
        <f t="shared" si="803"/>
        <v>O1010011_U10</v>
      </c>
      <c r="X1687" s="14" t="str">
        <f t="shared" si="804"/>
        <v>HD5542</v>
      </c>
      <c r="Y1687" s="31" t="str">
        <f t="shared" si="805"/>
        <v>O1010011</v>
      </c>
      <c r="Z1687" s="31" t="str">
        <f t="shared" si="806"/>
        <v>TUA711-AIO16</v>
      </c>
      <c r="AA1687" s="14" t="str">
        <f t="shared" si="807"/>
        <v>17-SC-DCS-001/O1010011/ 17-MC-DCS-009</v>
      </c>
      <c r="AB1687" s="31" t="s">
        <v>64</v>
      </c>
      <c r="AC1687" s="31" t="s">
        <v>124</v>
      </c>
      <c r="AD1687" s="31" t="s">
        <v>125</v>
      </c>
      <c r="AE1687" s="31">
        <v>0</v>
      </c>
      <c r="AF1687" s="31" t="s">
        <v>126</v>
      </c>
      <c r="AG1687" s="31" t="s">
        <v>228</v>
      </c>
      <c r="AH1687" s="31">
        <v>12</v>
      </c>
      <c r="AI1687" s="31">
        <v>10</v>
      </c>
      <c r="AJ1687" s="31" t="s">
        <v>128</v>
      </c>
      <c r="AK1687" s="31">
        <f t="shared" si="798"/>
        <v>16</v>
      </c>
      <c r="AL1687" s="31" t="s">
        <v>62</v>
      </c>
      <c r="AO1687" s="31" t="s">
        <v>63</v>
      </c>
      <c r="AQ1687" s="31" t="s">
        <v>4426</v>
      </c>
      <c r="AT1687" s="14"/>
      <c r="BK1687" s="14" t="str">
        <f t="shared" si="808"/>
        <v/>
      </c>
      <c r="BL1687" s="14" t="str">
        <f t="shared" si="809"/>
        <v/>
      </c>
      <c r="BM1687" s="14" t="str">
        <f t="shared" si="810"/>
        <v/>
      </c>
      <c r="BN1687" s="14"/>
      <c r="BO1687" s="14" t="str">
        <f t="shared" si="799"/>
        <v>O1010011:10A/
O1010011_U10:5</v>
      </c>
      <c r="BP1687" s="14" t="str">
        <f t="shared" si="800"/>
        <v>O1010011:10C/
O1010011_U10:6</v>
      </c>
      <c r="BQ1687" s="14"/>
      <c r="BR1687" s="14" t="str">
        <f t="shared" si="811"/>
        <v/>
      </c>
      <c r="BS1687" s="14" t="str">
        <f t="shared" si="812"/>
        <v/>
      </c>
      <c r="BW1687" s="31" t="str">
        <f t="shared" si="813"/>
        <v>10A</v>
      </c>
      <c r="BX1687" s="31" t="str">
        <f t="shared" si="814"/>
        <v>10C</v>
      </c>
      <c r="BY1687" s="31" t="str">
        <f t="shared" si="815"/>
        <v/>
      </c>
      <c r="BZ1687" s="31" t="str">
        <f t="shared" si="816"/>
        <v/>
      </c>
      <c r="CA1687" s="31" t="str">
        <f t="shared" si="817"/>
        <v/>
      </c>
      <c r="CB1687" s="31" t="str">
        <f t="shared" si="818"/>
        <v>5</v>
      </c>
      <c r="CC1687" s="31" t="str">
        <f t="shared" si="819"/>
        <v>6</v>
      </c>
      <c r="CD1687" s="31" t="str">
        <f t="shared" si="820"/>
        <v/>
      </c>
      <c r="CE1687" s="31" t="str">
        <f t="shared" si="821"/>
        <v/>
      </c>
      <c r="CF1687" s="31" t="e">
        <f t="shared" ca="1" si="822"/>
        <v>#NAME?</v>
      </c>
      <c r="CG1687" s="31" t="e">
        <f t="shared" ca="1" si="823"/>
        <v>#NAME?</v>
      </c>
      <c r="CH1687" s="31" t="e">
        <f t="shared" ca="1" si="824"/>
        <v>#NAME?</v>
      </c>
      <c r="CI1687" s="31" t="e">
        <f t="shared" ca="1" si="825"/>
        <v>#NAME?</v>
      </c>
    </row>
    <row r="1688" spans="1:87" s="31" customFormat="1" ht="45" hidden="1" x14ac:dyDescent="0.25">
      <c r="A1688" s="9" t="s">
        <v>5433</v>
      </c>
      <c r="C1688" s="31" t="s">
        <v>50</v>
      </c>
      <c r="E1688" s="14" t="s">
        <v>398</v>
      </c>
      <c r="F1688" s="31" t="s">
        <v>5434</v>
      </c>
      <c r="G1688" s="31" t="str">
        <f t="shared" si="802"/>
        <v>Резерв</v>
      </c>
      <c r="J1688" s="31" t="str">
        <f t="shared" si="796"/>
        <v>DCS_AI_02</v>
      </c>
      <c r="K1688" s="14"/>
      <c r="P1688" s="31" t="s">
        <v>131</v>
      </c>
      <c r="T1688" s="31" t="s">
        <v>62</v>
      </c>
      <c r="V1688" s="14" t="str">
        <f t="shared" si="797"/>
        <v>AVK 2,5 A, AVK 2,5 A</v>
      </c>
      <c r="W1688" s="31" t="str">
        <f t="shared" si="803"/>
        <v>O1010012R_U15</v>
      </c>
      <c r="X1688" s="14" t="str">
        <f t="shared" si="804"/>
        <v>HD5542</v>
      </c>
      <c r="Y1688" s="31" t="str">
        <f t="shared" si="805"/>
        <v>O1010012R</v>
      </c>
      <c r="Z1688" s="31" t="str">
        <f t="shared" si="806"/>
        <v>TUA711-AIO16</v>
      </c>
      <c r="AA1688" s="14" t="str">
        <f t="shared" si="807"/>
        <v>17-SC-DCS-001/O1010012R/ 17-MC-DCS-006</v>
      </c>
      <c r="AB1688" s="31" t="s">
        <v>64</v>
      </c>
      <c r="AC1688" s="31" t="s">
        <v>124</v>
      </c>
      <c r="AD1688" s="31" t="s">
        <v>125</v>
      </c>
      <c r="AE1688" s="31">
        <v>0</v>
      </c>
      <c r="AF1688" s="31" t="s">
        <v>126</v>
      </c>
      <c r="AG1688" s="31" t="s">
        <v>127</v>
      </c>
      <c r="AH1688" s="31">
        <v>13</v>
      </c>
      <c r="AI1688" s="31">
        <v>15</v>
      </c>
      <c r="AJ1688" s="31" t="s">
        <v>128</v>
      </c>
      <c r="AK1688" s="31">
        <f t="shared" si="798"/>
        <v>16</v>
      </c>
      <c r="AL1688" s="31" t="s">
        <v>62</v>
      </c>
      <c r="AO1688" s="31" t="s">
        <v>63</v>
      </c>
      <c r="AQ1688" s="31" t="s">
        <v>4426</v>
      </c>
      <c r="AT1688" s="14"/>
      <c r="BK1688" s="14" t="str">
        <f t="shared" si="808"/>
        <v/>
      </c>
      <c r="BL1688" s="14" t="str">
        <f t="shared" si="809"/>
        <v/>
      </c>
      <c r="BM1688" s="14" t="str">
        <f t="shared" si="810"/>
        <v/>
      </c>
      <c r="BN1688" s="14"/>
      <c r="BO1688" s="14" t="str">
        <f t="shared" si="799"/>
        <v>O1010012R:15A/
O1010012R_U15:5</v>
      </c>
      <c r="BP1688" s="14" t="str">
        <f t="shared" si="800"/>
        <v>O1010012R:15C/
O1010012R_U15:6</v>
      </c>
      <c r="BQ1688" s="14"/>
      <c r="BR1688" s="14" t="str">
        <f t="shared" si="811"/>
        <v/>
      </c>
      <c r="BS1688" s="14" t="str">
        <f t="shared" si="812"/>
        <v/>
      </c>
      <c r="BW1688" s="31" t="str">
        <f t="shared" si="813"/>
        <v>15A</v>
      </c>
      <c r="BX1688" s="31" t="str">
        <f t="shared" si="814"/>
        <v>15C</v>
      </c>
      <c r="BY1688" s="31" t="str">
        <f t="shared" si="815"/>
        <v/>
      </c>
      <c r="BZ1688" s="31" t="str">
        <f t="shared" si="816"/>
        <v/>
      </c>
      <c r="CA1688" s="31" t="str">
        <f t="shared" si="817"/>
        <v/>
      </c>
      <c r="CB1688" s="31" t="str">
        <f t="shared" si="818"/>
        <v>5</v>
      </c>
      <c r="CC1688" s="31" t="str">
        <f t="shared" si="819"/>
        <v>6</v>
      </c>
      <c r="CD1688" s="31" t="str">
        <f t="shared" si="820"/>
        <v/>
      </c>
      <c r="CE1688" s="31" t="str">
        <f t="shared" si="821"/>
        <v/>
      </c>
      <c r="CF1688" s="31" t="e">
        <f t="shared" ca="1" si="822"/>
        <v>#NAME?</v>
      </c>
      <c r="CG1688" s="31" t="e">
        <f t="shared" ca="1" si="823"/>
        <v>#NAME?</v>
      </c>
      <c r="CH1688" s="31" t="e">
        <f t="shared" ca="1" si="824"/>
        <v>#NAME?</v>
      </c>
      <c r="CI1688" s="31" t="e">
        <f t="shared" ca="1" si="825"/>
        <v>#NAME?</v>
      </c>
    </row>
    <row r="1689" spans="1:87" s="31" customFormat="1" ht="45" hidden="1" x14ac:dyDescent="0.25">
      <c r="A1689" s="9" t="s">
        <v>4493</v>
      </c>
      <c r="C1689" s="31" t="s">
        <v>50</v>
      </c>
      <c r="E1689" s="14" t="s">
        <v>398</v>
      </c>
      <c r="G1689" s="31" t="str">
        <f t="shared" si="802"/>
        <v>Резерв</v>
      </c>
      <c r="J1689" s="31" t="str">
        <f t="shared" si="796"/>
        <v>DCS_AI_02</v>
      </c>
      <c r="K1689" s="14"/>
      <c r="P1689" s="31" t="s">
        <v>131</v>
      </c>
      <c r="U1689" s="31" t="str">
        <f t="shared" ref="U1689:U1699" si="826">IF(N1689="02 Core","2",
IF(N1689="08 Core","8",
IF(N1689="16 core","16",
IF(N1689="20 core","20",
IF(N1689="30 Core","30",
IF(N1689="01 Pair","2",
IF(N1689="02 Pair","4",
IF(N1689="05 Pair","10",
IF(N1689="06 Pair","12",
IF(N1689="10 Pair","20",
IF(N1689="12 Pair","24",
IF(N1689="15 Pair","30",
IF(N1689="24 Pair","48",
IF(N1689="06 Triad","18",
""))))))))))))))</f>
        <v/>
      </c>
      <c r="V1689" s="14" t="str">
        <f t="shared" si="797"/>
        <v>AVK 2,5 A, AVK 2,5 A</v>
      </c>
      <c r="W1689" s="31" t="str">
        <f t="shared" si="803"/>
        <v>O1010014R_U16</v>
      </c>
      <c r="X1689" s="14" t="str">
        <f t="shared" si="804"/>
        <v>HD5542</v>
      </c>
      <c r="Y1689" s="31" t="str">
        <f t="shared" si="805"/>
        <v>O1010014R</v>
      </c>
      <c r="Z1689" s="31" t="str">
        <f t="shared" si="806"/>
        <v>TUA711-AIO16</v>
      </c>
      <c r="AA1689" s="14" t="str">
        <f t="shared" si="807"/>
        <v>17-SC-DCS-001/O1010014R/ 17-MC-DCS-006</v>
      </c>
      <c r="AB1689" s="31" t="s">
        <v>64</v>
      </c>
      <c r="AC1689" s="31" t="s">
        <v>124</v>
      </c>
      <c r="AD1689" s="31" t="s">
        <v>125</v>
      </c>
      <c r="AE1689" s="31">
        <v>0</v>
      </c>
      <c r="AF1689" s="31" t="s">
        <v>126</v>
      </c>
      <c r="AG1689" s="31" t="s">
        <v>655</v>
      </c>
      <c r="AH1689" s="31">
        <v>15</v>
      </c>
      <c r="AI1689" s="31">
        <v>16</v>
      </c>
      <c r="AJ1689" s="31" t="s">
        <v>128</v>
      </c>
      <c r="AK1689" s="31">
        <f t="shared" si="798"/>
        <v>16</v>
      </c>
      <c r="AL1689" s="31" t="s">
        <v>62</v>
      </c>
      <c r="AO1689" s="31" t="s">
        <v>63</v>
      </c>
      <c r="AQ1689" s="31" t="s">
        <v>4426</v>
      </c>
      <c r="AT1689" s="14"/>
      <c r="BK1689" s="14" t="str">
        <f t="shared" si="808"/>
        <v/>
      </c>
      <c r="BL1689" s="14" t="str">
        <f t="shared" si="809"/>
        <v/>
      </c>
      <c r="BM1689" s="14" t="str">
        <f t="shared" si="810"/>
        <v/>
      </c>
      <c r="BN1689" s="14"/>
      <c r="BO1689" s="14" t="str">
        <f t="shared" si="799"/>
        <v>O1010014R:16A/
O1010014R_U16:5</v>
      </c>
      <c r="BP1689" s="14" t="str">
        <f t="shared" si="800"/>
        <v>O1010014R:16C/
O1010014R_U16:6</v>
      </c>
      <c r="BQ1689" s="14"/>
      <c r="BR1689" s="14" t="str">
        <f t="shared" si="811"/>
        <v/>
      </c>
      <c r="BS1689" s="14" t="str">
        <f t="shared" si="812"/>
        <v/>
      </c>
      <c r="BW1689" s="31" t="str">
        <f t="shared" si="813"/>
        <v>16A</v>
      </c>
      <c r="BX1689" s="31" t="str">
        <f t="shared" si="814"/>
        <v>16C</v>
      </c>
      <c r="BY1689" s="31" t="str">
        <f t="shared" si="815"/>
        <v/>
      </c>
      <c r="BZ1689" s="31" t="str">
        <f t="shared" si="816"/>
        <v/>
      </c>
      <c r="CA1689" s="31" t="str">
        <f t="shared" si="817"/>
        <v/>
      </c>
      <c r="CB1689" s="31" t="str">
        <f t="shared" si="818"/>
        <v>5</v>
      </c>
      <c r="CC1689" s="31" t="str">
        <f t="shared" si="819"/>
        <v>6</v>
      </c>
      <c r="CD1689" s="31" t="str">
        <f t="shared" si="820"/>
        <v/>
      </c>
      <c r="CE1689" s="31" t="str">
        <f t="shared" si="821"/>
        <v/>
      </c>
      <c r="CF1689" s="31" t="e">
        <f t="shared" ca="1" si="822"/>
        <v>#NAME?</v>
      </c>
      <c r="CG1689" s="31" t="e">
        <f t="shared" ca="1" si="823"/>
        <v>#NAME?</v>
      </c>
      <c r="CH1689" s="31" t="e">
        <f t="shared" ca="1" si="824"/>
        <v>#NAME?</v>
      </c>
      <c r="CI1689" s="31" t="e">
        <f t="shared" ca="1" si="825"/>
        <v>#NAME?</v>
      </c>
    </row>
    <row r="1690" spans="1:87" s="31" customFormat="1" ht="45" hidden="1" x14ac:dyDescent="0.25">
      <c r="A1690" s="9" t="s">
        <v>4493</v>
      </c>
      <c r="C1690" s="31" t="s">
        <v>4491</v>
      </c>
      <c r="E1690" s="14" t="s">
        <v>136</v>
      </c>
      <c r="G1690" s="31" t="str">
        <f t="shared" si="802"/>
        <v>Пустой</v>
      </c>
      <c r="J1690" s="31" t="str">
        <f t="shared" si="796"/>
        <v/>
      </c>
      <c r="K1690" s="14"/>
      <c r="P1690" s="31" t="s">
        <v>390</v>
      </c>
      <c r="U1690" s="31" t="str">
        <f t="shared" si="826"/>
        <v/>
      </c>
      <c r="V1690" s="14" t="str">
        <f t="shared" si="797"/>
        <v/>
      </c>
      <c r="W1690" s="31" t="str">
        <f t="shared" si="803"/>
        <v/>
      </c>
      <c r="X1690" s="14" t="str">
        <f t="shared" si="804"/>
        <v/>
      </c>
      <c r="Y1690" s="31" t="str">
        <f t="shared" si="805"/>
        <v>O1010100R</v>
      </c>
      <c r="Z1690" s="31" t="str">
        <f t="shared" si="806"/>
        <v>TUA711-AIO16</v>
      </c>
      <c r="AA1690" s="14" t="str">
        <f t="shared" si="807"/>
        <v>17-SC-DCS-001/O1010100R/ 17-MC-DCS-008</v>
      </c>
      <c r="AC1690" s="31" t="s">
        <v>124</v>
      </c>
      <c r="AD1690" s="31" t="s">
        <v>125</v>
      </c>
      <c r="AE1690" s="31">
        <v>0</v>
      </c>
      <c r="AF1690" s="31" t="s">
        <v>55</v>
      </c>
      <c r="AG1690" s="31" t="s">
        <v>898</v>
      </c>
      <c r="AH1690" s="31">
        <v>1</v>
      </c>
      <c r="AI1690" s="31">
        <v>7</v>
      </c>
      <c r="AJ1690" s="31" t="s">
        <v>128</v>
      </c>
      <c r="AK1690" s="31">
        <f t="shared" si="798"/>
        <v>16</v>
      </c>
      <c r="AT1690" s="14"/>
      <c r="BK1690" s="14" t="str">
        <f t="shared" si="808"/>
        <v/>
      </c>
      <c r="BL1690" s="14" t="str">
        <f t="shared" si="809"/>
        <v/>
      </c>
      <c r="BM1690" s="14" t="str">
        <f t="shared" si="810"/>
        <v/>
      </c>
      <c r="BN1690" s="14"/>
      <c r="BO1690" s="14" t="str">
        <f t="shared" si="799"/>
        <v/>
      </c>
      <c r="BP1690" s="14" t="str">
        <f t="shared" si="800"/>
        <v/>
      </c>
      <c r="BQ1690" s="14"/>
      <c r="BR1690" s="14" t="str">
        <f t="shared" si="811"/>
        <v/>
      </c>
      <c r="BS1690" s="14" t="str">
        <f t="shared" si="812"/>
        <v/>
      </c>
      <c r="BW1690" s="31" t="str">
        <f t="shared" si="813"/>
        <v/>
      </c>
      <c r="BX1690" s="31" t="str">
        <f t="shared" si="814"/>
        <v/>
      </c>
      <c r="BY1690" s="31" t="str">
        <f t="shared" si="815"/>
        <v/>
      </c>
      <c r="BZ1690" s="31" t="str">
        <f t="shared" si="816"/>
        <v/>
      </c>
      <c r="CA1690" s="31" t="str">
        <f t="shared" si="817"/>
        <v/>
      </c>
      <c r="CB1690" s="31" t="str">
        <f t="shared" si="818"/>
        <v/>
      </c>
      <c r="CC1690" s="31" t="str">
        <f t="shared" si="819"/>
        <v/>
      </c>
      <c r="CD1690" s="31" t="str">
        <f t="shared" si="820"/>
        <v/>
      </c>
      <c r="CE1690" s="31" t="str">
        <f t="shared" si="821"/>
        <v/>
      </c>
      <c r="CF1690" s="31" t="e">
        <f t="shared" ca="1" si="822"/>
        <v>#NAME?</v>
      </c>
      <c r="CG1690" s="31" t="e">
        <f t="shared" ca="1" si="823"/>
        <v>#NAME?</v>
      </c>
      <c r="CH1690" s="31" t="e">
        <f t="shared" ca="1" si="824"/>
        <v>#NAME?</v>
      </c>
      <c r="CI1690" s="31" t="e">
        <f t="shared" ca="1" si="825"/>
        <v>#NAME?</v>
      </c>
    </row>
    <row r="1691" spans="1:87" s="31" customFormat="1" ht="45" hidden="1" x14ac:dyDescent="0.25">
      <c r="A1691" s="9" t="s">
        <v>4493</v>
      </c>
      <c r="C1691" s="31" t="s">
        <v>4491</v>
      </c>
      <c r="E1691" s="14" t="s">
        <v>136</v>
      </c>
      <c r="G1691" s="31" t="str">
        <f t="shared" si="802"/>
        <v>Пустой</v>
      </c>
      <c r="J1691" s="31" t="str">
        <f t="shared" si="796"/>
        <v/>
      </c>
      <c r="K1691" s="14"/>
      <c r="P1691" s="31" t="s">
        <v>390</v>
      </c>
      <c r="U1691" s="31" t="str">
        <f t="shared" si="826"/>
        <v/>
      </c>
      <c r="V1691" s="14" t="str">
        <f t="shared" si="797"/>
        <v/>
      </c>
      <c r="W1691" s="31" t="str">
        <f t="shared" si="803"/>
        <v/>
      </c>
      <c r="X1691" s="14" t="str">
        <f t="shared" si="804"/>
        <v/>
      </c>
      <c r="Y1691" s="31" t="str">
        <f t="shared" si="805"/>
        <v>O1010100R</v>
      </c>
      <c r="Z1691" s="31" t="str">
        <f t="shared" si="806"/>
        <v>TUA711-AIO16</v>
      </c>
      <c r="AA1691" s="14" t="str">
        <f t="shared" si="807"/>
        <v>17-SC-DCS-001/O1010100R/ 17-MC-DCS-008</v>
      </c>
      <c r="AC1691" s="31" t="s">
        <v>124</v>
      </c>
      <c r="AD1691" s="31" t="s">
        <v>125</v>
      </c>
      <c r="AE1691" s="31">
        <v>0</v>
      </c>
      <c r="AF1691" s="31" t="s">
        <v>55</v>
      </c>
      <c r="AG1691" s="31" t="s">
        <v>898</v>
      </c>
      <c r="AH1691" s="31">
        <v>1</v>
      </c>
      <c r="AI1691" s="31">
        <v>8</v>
      </c>
      <c r="AJ1691" s="31" t="s">
        <v>128</v>
      </c>
      <c r="AK1691" s="31">
        <f t="shared" si="798"/>
        <v>16</v>
      </c>
      <c r="AT1691" s="14"/>
      <c r="BK1691" s="14" t="str">
        <f t="shared" si="808"/>
        <v/>
      </c>
      <c r="BL1691" s="14" t="str">
        <f t="shared" si="809"/>
        <v/>
      </c>
      <c r="BM1691" s="14" t="str">
        <f t="shared" si="810"/>
        <v/>
      </c>
      <c r="BN1691" s="14"/>
      <c r="BO1691" s="14" t="str">
        <f t="shared" si="799"/>
        <v/>
      </c>
      <c r="BP1691" s="14" t="str">
        <f t="shared" si="800"/>
        <v/>
      </c>
      <c r="BQ1691" s="14"/>
      <c r="BR1691" s="14" t="str">
        <f t="shared" si="811"/>
        <v/>
      </c>
      <c r="BS1691" s="14" t="str">
        <f t="shared" si="812"/>
        <v/>
      </c>
      <c r="BW1691" s="31" t="str">
        <f t="shared" si="813"/>
        <v/>
      </c>
      <c r="BX1691" s="31" t="str">
        <f t="shared" si="814"/>
        <v/>
      </c>
      <c r="BY1691" s="31" t="str">
        <f t="shared" si="815"/>
        <v/>
      </c>
      <c r="BZ1691" s="31" t="str">
        <f t="shared" si="816"/>
        <v/>
      </c>
      <c r="CA1691" s="31" t="str">
        <f t="shared" si="817"/>
        <v/>
      </c>
      <c r="CB1691" s="31" t="str">
        <f t="shared" si="818"/>
        <v/>
      </c>
      <c r="CC1691" s="31" t="str">
        <f t="shared" si="819"/>
        <v/>
      </c>
      <c r="CD1691" s="31" t="str">
        <f t="shared" si="820"/>
        <v/>
      </c>
      <c r="CE1691" s="31" t="str">
        <f t="shared" si="821"/>
        <v/>
      </c>
      <c r="CF1691" s="31" t="e">
        <f t="shared" ca="1" si="822"/>
        <v>#NAME?</v>
      </c>
      <c r="CG1691" s="31" t="e">
        <f t="shared" ca="1" si="823"/>
        <v>#NAME?</v>
      </c>
      <c r="CH1691" s="31" t="e">
        <f t="shared" ca="1" si="824"/>
        <v>#NAME?</v>
      </c>
      <c r="CI1691" s="31" t="e">
        <f t="shared" ca="1" si="825"/>
        <v>#NAME?</v>
      </c>
    </row>
    <row r="1692" spans="1:87" s="31" customFormat="1" ht="45" hidden="1" x14ac:dyDescent="0.25">
      <c r="A1692" s="9" t="s">
        <v>4493</v>
      </c>
      <c r="C1692" s="31" t="s">
        <v>4491</v>
      </c>
      <c r="E1692" s="14" t="s">
        <v>136</v>
      </c>
      <c r="G1692" s="31" t="str">
        <f t="shared" si="802"/>
        <v>Пустой</v>
      </c>
      <c r="J1692" s="31" t="str">
        <f t="shared" si="796"/>
        <v/>
      </c>
      <c r="K1692" s="14"/>
      <c r="P1692" s="31" t="s">
        <v>390</v>
      </c>
      <c r="U1692" s="31" t="str">
        <f t="shared" si="826"/>
        <v/>
      </c>
      <c r="V1692" s="14" t="str">
        <f t="shared" si="797"/>
        <v/>
      </c>
      <c r="W1692" s="31" t="str">
        <f t="shared" si="803"/>
        <v/>
      </c>
      <c r="X1692" s="14" t="str">
        <f t="shared" si="804"/>
        <v/>
      </c>
      <c r="Y1692" s="31" t="str">
        <f t="shared" si="805"/>
        <v>O1010100R</v>
      </c>
      <c r="Z1692" s="31" t="str">
        <f t="shared" si="806"/>
        <v>TUA711-AIO16</v>
      </c>
      <c r="AA1692" s="14" t="str">
        <f t="shared" si="807"/>
        <v>17-SC-DCS-001/O1010100R/ 17-MC-DCS-008</v>
      </c>
      <c r="AC1692" s="31" t="s">
        <v>124</v>
      </c>
      <c r="AD1692" s="31" t="s">
        <v>125</v>
      </c>
      <c r="AE1692" s="31">
        <v>0</v>
      </c>
      <c r="AF1692" s="31" t="s">
        <v>55</v>
      </c>
      <c r="AG1692" s="31" t="s">
        <v>898</v>
      </c>
      <c r="AH1692" s="31">
        <v>1</v>
      </c>
      <c r="AI1692" s="31">
        <v>9</v>
      </c>
      <c r="AJ1692" s="31" t="s">
        <v>128</v>
      </c>
      <c r="AK1692" s="31">
        <f t="shared" si="798"/>
        <v>16</v>
      </c>
      <c r="AT1692" s="14"/>
      <c r="BK1692" s="14" t="str">
        <f t="shared" si="808"/>
        <v/>
      </c>
      <c r="BL1692" s="14" t="str">
        <f t="shared" si="809"/>
        <v/>
      </c>
      <c r="BM1692" s="14" t="str">
        <f t="shared" si="810"/>
        <v/>
      </c>
      <c r="BN1692" s="14"/>
      <c r="BO1692" s="14" t="str">
        <f t="shared" si="799"/>
        <v/>
      </c>
      <c r="BP1692" s="14" t="str">
        <f t="shared" si="800"/>
        <v/>
      </c>
      <c r="BQ1692" s="14"/>
      <c r="BR1692" s="14" t="str">
        <f t="shared" si="811"/>
        <v/>
      </c>
      <c r="BS1692" s="14" t="str">
        <f t="shared" si="812"/>
        <v/>
      </c>
      <c r="BW1692" s="31" t="str">
        <f t="shared" si="813"/>
        <v/>
      </c>
      <c r="BX1692" s="31" t="str">
        <f t="shared" si="814"/>
        <v/>
      </c>
      <c r="BY1692" s="31" t="str">
        <f t="shared" si="815"/>
        <v/>
      </c>
      <c r="BZ1692" s="31" t="str">
        <f t="shared" si="816"/>
        <v/>
      </c>
      <c r="CA1692" s="31" t="str">
        <f t="shared" si="817"/>
        <v/>
      </c>
      <c r="CB1692" s="31" t="str">
        <f t="shared" si="818"/>
        <v/>
      </c>
      <c r="CC1692" s="31" t="str">
        <f t="shared" si="819"/>
        <v/>
      </c>
      <c r="CD1692" s="31" t="str">
        <f t="shared" si="820"/>
        <v/>
      </c>
      <c r="CE1692" s="31" t="str">
        <f t="shared" si="821"/>
        <v/>
      </c>
      <c r="CF1692" s="31" t="e">
        <f t="shared" ca="1" si="822"/>
        <v>#NAME?</v>
      </c>
      <c r="CG1692" s="31" t="e">
        <f t="shared" ca="1" si="823"/>
        <v>#NAME?</v>
      </c>
      <c r="CH1692" s="31" t="e">
        <f t="shared" ca="1" si="824"/>
        <v>#NAME?</v>
      </c>
      <c r="CI1692" s="31" t="e">
        <f t="shared" ca="1" si="825"/>
        <v>#NAME?</v>
      </c>
    </row>
    <row r="1693" spans="1:87" s="31" customFormat="1" ht="45" hidden="1" x14ac:dyDescent="0.25">
      <c r="A1693" s="9" t="s">
        <v>4493</v>
      </c>
      <c r="C1693" s="31" t="s">
        <v>4491</v>
      </c>
      <c r="E1693" s="14" t="s">
        <v>136</v>
      </c>
      <c r="G1693" s="31" t="str">
        <f t="shared" si="802"/>
        <v>Пустой</v>
      </c>
      <c r="J1693" s="31" t="str">
        <f t="shared" si="796"/>
        <v/>
      </c>
      <c r="K1693" s="14"/>
      <c r="P1693" s="31" t="s">
        <v>390</v>
      </c>
      <c r="U1693" s="31" t="str">
        <f t="shared" si="826"/>
        <v/>
      </c>
      <c r="V1693" s="14" t="str">
        <f t="shared" si="797"/>
        <v/>
      </c>
      <c r="W1693" s="31" t="str">
        <f t="shared" si="803"/>
        <v/>
      </c>
      <c r="X1693" s="14" t="str">
        <f t="shared" si="804"/>
        <v/>
      </c>
      <c r="Y1693" s="31" t="str">
        <f t="shared" si="805"/>
        <v>O1010100R</v>
      </c>
      <c r="Z1693" s="31" t="str">
        <f t="shared" si="806"/>
        <v>TUA711-AIO16</v>
      </c>
      <c r="AA1693" s="14" t="str">
        <f t="shared" si="807"/>
        <v>17-SC-DCS-001/O1010100R/ 17-MC-DCS-008</v>
      </c>
      <c r="AC1693" s="31" t="s">
        <v>124</v>
      </c>
      <c r="AD1693" s="31" t="s">
        <v>125</v>
      </c>
      <c r="AE1693" s="31">
        <v>0</v>
      </c>
      <c r="AF1693" s="31" t="s">
        <v>55</v>
      </c>
      <c r="AG1693" s="31" t="s">
        <v>898</v>
      </c>
      <c r="AH1693" s="31">
        <v>1</v>
      </c>
      <c r="AI1693" s="31">
        <v>10</v>
      </c>
      <c r="AJ1693" s="31" t="s">
        <v>128</v>
      </c>
      <c r="AK1693" s="31">
        <f t="shared" si="798"/>
        <v>16</v>
      </c>
      <c r="AT1693" s="14"/>
      <c r="BK1693" s="14" t="str">
        <f t="shared" si="808"/>
        <v/>
      </c>
      <c r="BL1693" s="14" t="str">
        <f t="shared" si="809"/>
        <v/>
      </c>
      <c r="BM1693" s="14" t="str">
        <f t="shared" si="810"/>
        <v/>
      </c>
      <c r="BN1693" s="14"/>
      <c r="BO1693" s="14" t="str">
        <f t="shared" si="799"/>
        <v/>
      </c>
      <c r="BP1693" s="14" t="str">
        <f t="shared" si="800"/>
        <v/>
      </c>
      <c r="BQ1693" s="14"/>
      <c r="BR1693" s="14" t="str">
        <f t="shared" si="811"/>
        <v/>
      </c>
      <c r="BS1693" s="14" t="str">
        <f t="shared" si="812"/>
        <v/>
      </c>
      <c r="BW1693" s="31" t="str">
        <f t="shared" si="813"/>
        <v/>
      </c>
      <c r="BX1693" s="31" t="str">
        <f t="shared" si="814"/>
        <v/>
      </c>
      <c r="BY1693" s="31" t="str">
        <f t="shared" si="815"/>
        <v/>
      </c>
      <c r="BZ1693" s="31" t="str">
        <f t="shared" si="816"/>
        <v/>
      </c>
      <c r="CA1693" s="31" t="str">
        <f t="shared" si="817"/>
        <v/>
      </c>
      <c r="CB1693" s="31" t="str">
        <f t="shared" si="818"/>
        <v/>
      </c>
      <c r="CC1693" s="31" t="str">
        <f t="shared" si="819"/>
        <v/>
      </c>
      <c r="CD1693" s="31" t="str">
        <f t="shared" si="820"/>
        <v/>
      </c>
      <c r="CE1693" s="31" t="str">
        <f t="shared" si="821"/>
        <v/>
      </c>
      <c r="CF1693" s="31" t="e">
        <f t="shared" ca="1" si="822"/>
        <v>#NAME?</v>
      </c>
      <c r="CG1693" s="31" t="e">
        <f t="shared" ca="1" si="823"/>
        <v>#NAME?</v>
      </c>
      <c r="CH1693" s="31" t="e">
        <f t="shared" ca="1" si="824"/>
        <v>#NAME?</v>
      </c>
      <c r="CI1693" s="31" t="e">
        <f t="shared" ca="1" si="825"/>
        <v>#NAME?</v>
      </c>
    </row>
    <row r="1694" spans="1:87" s="31" customFormat="1" ht="45" hidden="1" x14ac:dyDescent="0.25">
      <c r="A1694" s="9" t="s">
        <v>4493</v>
      </c>
      <c r="C1694" s="31" t="s">
        <v>4491</v>
      </c>
      <c r="E1694" s="14" t="s">
        <v>136</v>
      </c>
      <c r="G1694" s="31" t="str">
        <f t="shared" si="802"/>
        <v>Пустой</v>
      </c>
      <c r="J1694" s="31" t="str">
        <f t="shared" si="796"/>
        <v/>
      </c>
      <c r="K1694" s="14"/>
      <c r="P1694" s="31" t="s">
        <v>390</v>
      </c>
      <c r="U1694" s="31" t="str">
        <f t="shared" si="826"/>
        <v/>
      </c>
      <c r="V1694" s="14" t="str">
        <f t="shared" si="797"/>
        <v/>
      </c>
      <c r="W1694" s="31" t="str">
        <f t="shared" si="803"/>
        <v/>
      </c>
      <c r="X1694" s="14" t="str">
        <f t="shared" si="804"/>
        <v/>
      </c>
      <c r="Y1694" s="31" t="str">
        <f t="shared" si="805"/>
        <v>O1010100R</v>
      </c>
      <c r="Z1694" s="31" t="str">
        <f t="shared" si="806"/>
        <v>TUA711-AIO16</v>
      </c>
      <c r="AA1694" s="14" t="str">
        <f t="shared" si="807"/>
        <v>17-SC-DCS-001/O1010100R/ 17-MC-DCS-008</v>
      </c>
      <c r="AC1694" s="31" t="s">
        <v>124</v>
      </c>
      <c r="AD1694" s="31" t="s">
        <v>125</v>
      </c>
      <c r="AE1694" s="31">
        <v>0</v>
      </c>
      <c r="AF1694" s="31" t="s">
        <v>55</v>
      </c>
      <c r="AG1694" s="31" t="s">
        <v>898</v>
      </c>
      <c r="AH1694" s="31">
        <v>1</v>
      </c>
      <c r="AI1694" s="31">
        <v>11</v>
      </c>
      <c r="AJ1694" s="31" t="s">
        <v>128</v>
      </c>
      <c r="AK1694" s="31">
        <f t="shared" si="798"/>
        <v>16</v>
      </c>
      <c r="AT1694" s="14"/>
      <c r="BK1694" s="14" t="str">
        <f t="shared" si="808"/>
        <v/>
      </c>
      <c r="BL1694" s="14" t="str">
        <f t="shared" si="809"/>
        <v/>
      </c>
      <c r="BM1694" s="14" t="str">
        <f t="shared" si="810"/>
        <v/>
      </c>
      <c r="BN1694" s="14"/>
      <c r="BO1694" s="14" t="str">
        <f t="shared" si="799"/>
        <v/>
      </c>
      <c r="BP1694" s="14" t="str">
        <f t="shared" si="800"/>
        <v/>
      </c>
      <c r="BQ1694" s="14"/>
      <c r="BR1694" s="14" t="str">
        <f t="shared" si="811"/>
        <v/>
      </c>
      <c r="BS1694" s="14" t="str">
        <f t="shared" si="812"/>
        <v/>
      </c>
      <c r="BW1694" s="31" t="str">
        <f t="shared" si="813"/>
        <v/>
      </c>
      <c r="BX1694" s="31" t="str">
        <f t="shared" si="814"/>
        <v/>
      </c>
      <c r="BY1694" s="31" t="str">
        <f t="shared" si="815"/>
        <v/>
      </c>
      <c r="BZ1694" s="31" t="str">
        <f t="shared" si="816"/>
        <v/>
      </c>
      <c r="CA1694" s="31" t="str">
        <f t="shared" si="817"/>
        <v/>
      </c>
      <c r="CB1694" s="31" t="str">
        <f t="shared" si="818"/>
        <v/>
      </c>
      <c r="CC1694" s="31" t="str">
        <f t="shared" si="819"/>
        <v/>
      </c>
      <c r="CD1694" s="31" t="str">
        <f t="shared" si="820"/>
        <v/>
      </c>
      <c r="CE1694" s="31" t="str">
        <f t="shared" si="821"/>
        <v/>
      </c>
      <c r="CF1694" s="31" t="e">
        <f t="shared" ca="1" si="822"/>
        <v>#NAME?</v>
      </c>
      <c r="CG1694" s="31" t="e">
        <f t="shared" ca="1" si="823"/>
        <v>#NAME?</v>
      </c>
      <c r="CH1694" s="31" t="e">
        <f t="shared" ca="1" si="824"/>
        <v>#NAME?</v>
      </c>
      <c r="CI1694" s="31" t="e">
        <f t="shared" ca="1" si="825"/>
        <v>#NAME?</v>
      </c>
    </row>
    <row r="1695" spans="1:87" s="31" customFormat="1" ht="45" hidden="1" x14ac:dyDescent="0.25">
      <c r="A1695" s="9" t="s">
        <v>4493</v>
      </c>
      <c r="C1695" s="31" t="s">
        <v>4491</v>
      </c>
      <c r="E1695" s="14" t="s">
        <v>136</v>
      </c>
      <c r="G1695" s="31" t="str">
        <f t="shared" si="802"/>
        <v>Пустой</v>
      </c>
      <c r="J1695" s="31" t="str">
        <f t="shared" si="796"/>
        <v/>
      </c>
      <c r="K1695" s="14"/>
      <c r="P1695" s="31" t="s">
        <v>390</v>
      </c>
      <c r="U1695" s="31" t="str">
        <f t="shared" si="826"/>
        <v/>
      </c>
      <c r="V1695" s="14" t="str">
        <f t="shared" si="797"/>
        <v/>
      </c>
      <c r="W1695" s="31" t="str">
        <f t="shared" si="803"/>
        <v/>
      </c>
      <c r="X1695" s="14" t="str">
        <f t="shared" si="804"/>
        <v/>
      </c>
      <c r="Y1695" s="31" t="str">
        <f t="shared" si="805"/>
        <v>O1010100R</v>
      </c>
      <c r="Z1695" s="31" t="str">
        <f t="shared" si="806"/>
        <v>TUA711-AIO16</v>
      </c>
      <c r="AA1695" s="14" t="str">
        <f t="shared" si="807"/>
        <v>17-SC-DCS-001/O1010100R/ 17-MC-DCS-008</v>
      </c>
      <c r="AC1695" s="31" t="s">
        <v>124</v>
      </c>
      <c r="AD1695" s="31" t="s">
        <v>125</v>
      </c>
      <c r="AE1695" s="31">
        <v>0</v>
      </c>
      <c r="AF1695" s="31" t="s">
        <v>55</v>
      </c>
      <c r="AG1695" s="31" t="s">
        <v>898</v>
      </c>
      <c r="AH1695" s="31">
        <v>1</v>
      </c>
      <c r="AI1695" s="31">
        <v>12</v>
      </c>
      <c r="AJ1695" s="31" t="s">
        <v>128</v>
      </c>
      <c r="AK1695" s="31">
        <f t="shared" si="798"/>
        <v>16</v>
      </c>
      <c r="AT1695" s="14"/>
      <c r="BK1695" s="14" t="str">
        <f t="shared" si="808"/>
        <v/>
      </c>
      <c r="BL1695" s="14" t="str">
        <f t="shared" si="809"/>
        <v/>
      </c>
      <c r="BM1695" s="14" t="str">
        <f t="shared" si="810"/>
        <v/>
      </c>
      <c r="BN1695" s="14"/>
      <c r="BO1695" s="14" t="str">
        <f t="shared" si="799"/>
        <v/>
      </c>
      <c r="BP1695" s="14" t="str">
        <f t="shared" si="800"/>
        <v/>
      </c>
      <c r="BQ1695" s="14"/>
      <c r="BR1695" s="14" t="str">
        <f t="shared" si="811"/>
        <v/>
      </c>
      <c r="BS1695" s="14" t="str">
        <f t="shared" si="812"/>
        <v/>
      </c>
      <c r="BW1695" s="31" t="str">
        <f t="shared" si="813"/>
        <v/>
      </c>
      <c r="BX1695" s="31" t="str">
        <f t="shared" si="814"/>
        <v/>
      </c>
      <c r="BY1695" s="31" t="str">
        <f t="shared" si="815"/>
        <v/>
      </c>
      <c r="BZ1695" s="31" t="str">
        <f t="shared" si="816"/>
        <v/>
      </c>
      <c r="CA1695" s="31" t="str">
        <f t="shared" si="817"/>
        <v/>
      </c>
      <c r="CB1695" s="31" t="str">
        <f t="shared" si="818"/>
        <v/>
      </c>
      <c r="CC1695" s="31" t="str">
        <f t="shared" si="819"/>
        <v/>
      </c>
      <c r="CD1695" s="31" t="str">
        <f t="shared" si="820"/>
        <v/>
      </c>
      <c r="CE1695" s="31" t="str">
        <f t="shared" si="821"/>
        <v/>
      </c>
      <c r="CF1695" s="31" t="e">
        <f t="shared" ca="1" si="822"/>
        <v>#NAME?</v>
      </c>
      <c r="CG1695" s="31" t="e">
        <f t="shared" ca="1" si="823"/>
        <v>#NAME?</v>
      </c>
      <c r="CH1695" s="31" t="e">
        <f t="shared" ca="1" si="824"/>
        <v>#NAME?</v>
      </c>
      <c r="CI1695" s="31" t="e">
        <f t="shared" ca="1" si="825"/>
        <v>#NAME?</v>
      </c>
    </row>
    <row r="1696" spans="1:87" s="31" customFormat="1" ht="45" hidden="1" x14ac:dyDescent="0.25">
      <c r="A1696" s="9" t="s">
        <v>4493</v>
      </c>
      <c r="C1696" s="31" t="s">
        <v>4491</v>
      </c>
      <c r="E1696" s="14" t="s">
        <v>136</v>
      </c>
      <c r="G1696" s="31" t="str">
        <f t="shared" si="802"/>
        <v>Пустой</v>
      </c>
      <c r="J1696" s="31" t="str">
        <f t="shared" si="796"/>
        <v/>
      </c>
      <c r="K1696" s="14"/>
      <c r="P1696" s="31" t="s">
        <v>390</v>
      </c>
      <c r="U1696" s="31" t="str">
        <f t="shared" si="826"/>
        <v/>
      </c>
      <c r="V1696" s="14" t="str">
        <f t="shared" si="797"/>
        <v/>
      </c>
      <c r="W1696" s="31" t="str">
        <f t="shared" si="803"/>
        <v/>
      </c>
      <c r="X1696" s="14" t="str">
        <f t="shared" si="804"/>
        <v/>
      </c>
      <c r="Y1696" s="31" t="str">
        <f t="shared" si="805"/>
        <v>O1010100R</v>
      </c>
      <c r="Z1696" s="31" t="str">
        <f t="shared" si="806"/>
        <v>TUA711-AIO16</v>
      </c>
      <c r="AA1696" s="14" t="str">
        <f t="shared" si="807"/>
        <v>17-SC-DCS-001/O1010100R/ 17-MC-DCS-008</v>
      </c>
      <c r="AC1696" s="31" t="s">
        <v>124</v>
      </c>
      <c r="AD1696" s="31" t="s">
        <v>125</v>
      </c>
      <c r="AE1696" s="31">
        <v>0</v>
      </c>
      <c r="AF1696" s="31" t="s">
        <v>55</v>
      </c>
      <c r="AG1696" s="31" t="s">
        <v>898</v>
      </c>
      <c r="AH1696" s="31">
        <v>1</v>
      </c>
      <c r="AI1696" s="31">
        <v>13</v>
      </c>
      <c r="AJ1696" s="31" t="s">
        <v>128</v>
      </c>
      <c r="AK1696" s="31">
        <f t="shared" si="798"/>
        <v>16</v>
      </c>
      <c r="AT1696" s="14"/>
      <c r="BK1696" s="14" t="str">
        <f t="shared" si="808"/>
        <v/>
      </c>
      <c r="BL1696" s="14" t="str">
        <f t="shared" si="809"/>
        <v/>
      </c>
      <c r="BM1696" s="14" t="str">
        <f t="shared" si="810"/>
        <v/>
      </c>
      <c r="BN1696" s="14"/>
      <c r="BO1696" s="14" t="str">
        <f t="shared" si="799"/>
        <v/>
      </c>
      <c r="BP1696" s="14" t="str">
        <f t="shared" si="800"/>
        <v/>
      </c>
      <c r="BQ1696" s="14"/>
      <c r="BR1696" s="14" t="str">
        <f t="shared" si="811"/>
        <v/>
      </c>
      <c r="BS1696" s="14" t="str">
        <f t="shared" si="812"/>
        <v/>
      </c>
      <c r="BW1696" s="31" t="str">
        <f t="shared" si="813"/>
        <v/>
      </c>
      <c r="BX1696" s="31" t="str">
        <f t="shared" si="814"/>
        <v/>
      </c>
      <c r="BY1696" s="31" t="str">
        <f t="shared" si="815"/>
        <v/>
      </c>
      <c r="BZ1696" s="31" t="str">
        <f t="shared" si="816"/>
        <v/>
      </c>
      <c r="CA1696" s="31" t="str">
        <f t="shared" si="817"/>
        <v/>
      </c>
      <c r="CB1696" s="31" t="str">
        <f t="shared" si="818"/>
        <v/>
      </c>
      <c r="CC1696" s="31" t="str">
        <f t="shared" si="819"/>
        <v/>
      </c>
      <c r="CD1696" s="31" t="str">
        <f t="shared" si="820"/>
        <v/>
      </c>
      <c r="CE1696" s="31" t="str">
        <f t="shared" si="821"/>
        <v/>
      </c>
      <c r="CF1696" s="31" t="e">
        <f t="shared" ca="1" si="822"/>
        <v>#NAME?</v>
      </c>
      <c r="CG1696" s="31" t="e">
        <f t="shared" ca="1" si="823"/>
        <v>#NAME?</v>
      </c>
      <c r="CH1696" s="31" t="e">
        <f t="shared" ca="1" si="824"/>
        <v>#NAME?</v>
      </c>
      <c r="CI1696" s="31" t="e">
        <f t="shared" ca="1" si="825"/>
        <v>#NAME?</v>
      </c>
    </row>
    <row r="1697" spans="1:87" s="31" customFormat="1" ht="45" hidden="1" x14ac:dyDescent="0.25">
      <c r="A1697" s="9" t="s">
        <v>4493</v>
      </c>
      <c r="C1697" s="31" t="s">
        <v>4491</v>
      </c>
      <c r="E1697" s="14" t="s">
        <v>136</v>
      </c>
      <c r="G1697" s="31" t="str">
        <f t="shared" si="802"/>
        <v>Пустой</v>
      </c>
      <c r="J1697" s="31" t="str">
        <f t="shared" si="796"/>
        <v/>
      </c>
      <c r="K1697" s="14"/>
      <c r="P1697" s="31" t="s">
        <v>390</v>
      </c>
      <c r="U1697" s="31" t="str">
        <f t="shared" si="826"/>
        <v/>
      </c>
      <c r="V1697" s="14" t="str">
        <f t="shared" si="797"/>
        <v/>
      </c>
      <c r="W1697" s="31" t="str">
        <f t="shared" si="803"/>
        <v/>
      </c>
      <c r="X1697" s="14" t="str">
        <f t="shared" si="804"/>
        <v/>
      </c>
      <c r="Y1697" s="31" t="str">
        <f t="shared" si="805"/>
        <v>O1010100R</v>
      </c>
      <c r="Z1697" s="31" t="str">
        <f t="shared" si="806"/>
        <v>TUA711-AIO16</v>
      </c>
      <c r="AA1697" s="14" t="str">
        <f t="shared" si="807"/>
        <v>17-SC-DCS-001/O1010100R/ 17-MC-DCS-008</v>
      </c>
      <c r="AC1697" s="31" t="s">
        <v>124</v>
      </c>
      <c r="AD1697" s="31" t="s">
        <v>125</v>
      </c>
      <c r="AE1697" s="31">
        <v>0</v>
      </c>
      <c r="AF1697" s="31" t="s">
        <v>55</v>
      </c>
      <c r="AG1697" s="31" t="s">
        <v>898</v>
      </c>
      <c r="AH1697" s="31">
        <v>1</v>
      </c>
      <c r="AI1697" s="31">
        <v>14</v>
      </c>
      <c r="AJ1697" s="31" t="s">
        <v>128</v>
      </c>
      <c r="AK1697" s="31">
        <f t="shared" si="798"/>
        <v>16</v>
      </c>
      <c r="AT1697" s="14"/>
      <c r="BK1697" s="14" t="str">
        <f t="shared" si="808"/>
        <v/>
      </c>
      <c r="BL1697" s="14" t="str">
        <f t="shared" si="809"/>
        <v/>
      </c>
      <c r="BM1697" s="14" t="str">
        <f t="shared" si="810"/>
        <v/>
      </c>
      <c r="BN1697" s="14"/>
      <c r="BO1697" s="14" t="str">
        <f t="shared" si="799"/>
        <v/>
      </c>
      <c r="BP1697" s="14" t="str">
        <f t="shared" si="800"/>
        <v/>
      </c>
      <c r="BQ1697" s="14"/>
      <c r="BR1697" s="14" t="str">
        <f t="shared" si="811"/>
        <v/>
      </c>
      <c r="BS1697" s="14" t="str">
        <f t="shared" si="812"/>
        <v/>
      </c>
      <c r="BW1697" s="31" t="str">
        <f t="shared" si="813"/>
        <v/>
      </c>
      <c r="BX1697" s="31" t="str">
        <f t="shared" si="814"/>
        <v/>
      </c>
      <c r="BY1697" s="31" t="str">
        <f t="shared" si="815"/>
        <v/>
      </c>
      <c r="BZ1697" s="31" t="str">
        <f t="shared" si="816"/>
        <v/>
      </c>
      <c r="CA1697" s="31" t="str">
        <f t="shared" si="817"/>
        <v/>
      </c>
      <c r="CB1697" s="31" t="str">
        <f t="shared" si="818"/>
        <v/>
      </c>
      <c r="CC1697" s="31" t="str">
        <f t="shared" si="819"/>
        <v/>
      </c>
      <c r="CD1697" s="31" t="str">
        <f t="shared" si="820"/>
        <v/>
      </c>
      <c r="CE1697" s="31" t="str">
        <f t="shared" si="821"/>
        <v/>
      </c>
      <c r="CF1697" s="31" t="e">
        <f t="shared" ca="1" si="822"/>
        <v>#NAME?</v>
      </c>
      <c r="CG1697" s="31" t="e">
        <f t="shared" ca="1" si="823"/>
        <v>#NAME?</v>
      </c>
      <c r="CH1697" s="31" t="e">
        <f t="shared" ca="1" si="824"/>
        <v>#NAME?</v>
      </c>
      <c r="CI1697" s="31" t="e">
        <f t="shared" ca="1" si="825"/>
        <v>#NAME?</v>
      </c>
    </row>
    <row r="1698" spans="1:87" s="31" customFormat="1" ht="45" hidden="1" x14ac:dyDescent="0.25">
      <c r="A1698" s="9" t="s">
        <v>4493</v>
      </c>
      <c r="C1698" s="31" t="s">
        <v>4491</v>
      </c>
      <c r="E1698" s="14" t="s">
        <v>136</v>
      </c>
      <c r="G1698" s="31" t="str">
        <f t="shared" si="802"/>
        <v>Пустой</v>
      </c>
      <c r="J1698" s="31" t="str">
        <f t="shared" si="796"/>
        <v/>
      </c>
      <c r="K1698" s="14"/>
      <c r="P1698" s="31" t="s">
        <v>390</v>
      </c>
      <c r="U1698" s="31" t="str">
        <f t="shared" si="826"/>
        <v/>
      </c>
      <c r="V1698" s="14" t="str">
        <f t="shared" si="797"/>
        <v/>
      </c>
      <c r="W1698" s="31" t="str">
        <f t="shared" si="803"/>
        <v/>
      </c>
      <c r="X1698" s="14" t="str">
        <f t="shared" si="804"/>
        <v/>
      </c>
      <c r="Y1698" s="31" t="str">
        <f t="shared" si="805"/>
        <v>O1010100R</v>
      </c>
      <c r="Z1698" s="31" t="str">
        <f t="shared" si="806"/>
        <v>TUA711-AIO16</v>
      </c>
      <c r="AA1698" s="14" t="str">
        <f t="shared" si="807"/>
        <v>17-SC-DCS-001/O1010100R/ 17-MC-DCS-008</v>
      </c>
      <c r="AC1698" s="31" t="s">
        <v>124</v>
      </c>
      <c r="AD1698" s="31" t="s">
        <v>125</v>
      </c>
      <c r="AE1698" s="31">
        <v>0</v>
      </c>
      <c r="AF1698" s="31" t="s">
        <v>55</v>
      </c>
      <c r="AG1698" s="31" t="s">
        <v>898</v>
      </c>
      <c r="AH1698" s="31">
        <v>1</v>
      </c>
      <c r="AI1698" s="31">
        <v>15</v>
      </c>
      <c r="AJ1698" s="31" t="s">
        <v>128</v>
      </c>
      <c r="AK1698" s="31">
        <f t="shared" si="798"/>
        <v>16</v>
      </c>
      <c r="AT1698" s="14"/>
      <c r="BK1698" s="14" t="str">
        <f t="shared" si="808"/>
        <v/>
      </c>
      <c r="BL1698" s="14" t="str">
        <f t="shared" si="809"/>
        <v/>
      </c>
      <c r="BM1698" s="14" t="str">
        <f t="shared" si="810"/>
        <v/>
      </c>
      <c r="BN1698" s="14"/>
      <c r="BO1698" s="14" t="str">
        <f t="shared" si="799"/>
        <v/>
      </c>
      <c r="BP1698" s="14" t="str">
        <f t="shared" si="800"/>
        <v/>
      </c>
      <c r="BQ1698" s="14"/>
      <c r="BR1698" s="14" t="str">
        <f t="shared" si="811"/>
        <v/>
      </c>
      <c r="BS1698" s="14" t="str">
        <f t="shared" si="812"/>
        <v/>
      </c>
      <c r="BW1698" s="31" t="str">
        <f t="shared" si="813"/>
        <v/>
      </c>
      <c r="BX1698" s="31" t="str">
        <f t="shared" si="814"/>
        <v/>
      </c>
      <c r="BY1698" s="31" t="str">
        <f t="shared" si="815"/>
        <v/>
      </c>
      <c r="BZ1698" s="31" t="str">
        <f t="shared" si="816"/>
        <v/>
      </c>
      <c r="CA1698" s="31" t="str">
        <f t="shared" si="817"/>
        <v/>
      </c>
      <c r="CB1698" s="31" t="str">
        <f t="shared" si="818"/>
        <v/>
      </c>
      <c r="CC1698" s="31" t="str">
        <f t="shared" si="819"/>
        <v/>
      </c>
      <c r="CD1698" s="31" t="str">
        <f t="shared" si="820"/>
        <v/>
      </c>
      <c r="CE1698" s="31" t="str">
        <f t="shared" si="821"/>
        <v/>
      </c>
      <c r="CF1698" s="31" t="e">
        <f t="shared" ca="1" si="822"/>
        <v>#NAME?</v>
      </c>
      <c r="CG1698" s="31" t="e">
        <f t="shared" ca="1" si="823"/>
        <v>#NAME?</v>
      </c>
      <c r="CH1698" s="31" t="e">
        <f t="shared" ca="1" si="824"/>
        <v>#NAME?</v>
      </c>
      <c r="CI1698" s="31" t="e">
        <f t="shared" ca="1" si="825"/>
        <v>#NAME?</v>
      </c>
    </row>
    <row r="1699" spans="1:87" s="31" customFormat="1" ht="45" hidden="1" x14ac:dyDescent="0.25">
      <c r="A1699" s="9" t="s">
        <v>4493</v>
      </c>
      <c r="C1699" s="31" t="s">
        <v>4491</v>
      </c>
      <c r="E1699" s="14" t="s">
        <v>136</v>
      </c>
      <c r="G1699" s="31" t="str">
        <f t="shared" si="802"/>
        <v>Пустой</v>
      </c>
      <c r="J1699" s="31" t="str">
        <f t="shared" si="796"/>
        <v/>
      </c>
      <c r="K1699" s="14"/>
      <c r="P1699" s="31" t="s">
        <v>390</v>
      </c>
      <c r="U1699" s="31" t="str">
        <f t="shared" si="826"/>
        <v/>
      </c>
      <c r="V1699" s="14" t="str">
        <f t="shared" si="797"/>
        <v/>
      </c>
      <c r="W1699" s="31" t="str">
        <f t="shared" si="803"/>
        <v/>
      </c>
      <c r="X1699" s="14" t="str">
        <f t="shared" si="804"/>
        <v/>
      </c>
      <c r="Y1699" s="31" t="str">
        <f t="shared" si="805"/>
        <v>O1010100R</v>
      </c>
      <c r="Z1699" s="31" t="str">
        <f t="shared" si="806"/>
        <v>TUA711-AIO16</v>
      </c>
      <c r="AA1699" s="14" t="str">
        <f t="shared" si="807"/>
        <v>17-SC-DCS-001/O1010100R/ 17-MC-DCS-008</v>
      </c>
      <c r="AC1699" s="31" t="s">
        <v>124</v>
      </c>
      <c r="AD1699" s="31" t="s">
        <v>125</v>
      </c>
      <c r="AE1699" s="31">
        <v>0</v>
      </c>
      <c r="AF1699" s="31" t="s">
        <v>55</v>
      </c>
      <c r="AG1699" s="31" t="s">
        <v>898</v>
      </c>
      <c r="AH1699" s="31">
        <v>1</v>
      </c>
      <c r="AI1699" s="31">
        <v>16</v>
      </c>
      <c r="AJ1699" s="31" t="s">
        <v>128</v>
      </c>
      <c r="AK1699" s="31">
        <f t="shared" si="798"/>
        <v>16</v>
      </c>
      <c r="AT1699" s="14"/>
      <c r="BK1699" s="14" t="str">
        <f t="shared" si="808"/>
        <v/>
      </c>
      <c r="BL1699" s="14" t="str">
        <f t="shared" si="809"/>
        <v/>
      </c>
      <c r="BM1699" s="14" t="str">
        <f t="shared" si="810"/>
        <v/>
      </c>
      <c r="BN1699" s="14"/>
      <c r="BO1699" s="14" t="str">
        <f t="shared" si="799"/>
        <v/>
      </c>
      <c r="BP1699" s="14" t="str">
        <f t="shared" si="800"/>
        <v/>
      </c>
      <c r="BQ1699" s="14"/>
      <c r="BR1699" s="14" t="str">
        <f t="shared" si="811"/>
        <v/>
      </c>
      <c r="BS1699" s="14" t="str">
        <f t="shared" si="812"/>
        <v/>
      </c>
      <c r="BW1699" s="31" t="str">
        <f t="shared" si="813"/>
        <v/>
      </c>
      <c r="BX1699" s="31" t="str">
        <f t="shared" si="814"/>
        <v/>
      </c>
      <c r="BY1699" s="31" t="str">
        <f t="shared" si="815"/>
        <v/>
      </c>
      <c r="BZ1699" s="31" t="str">
        <f t="shared" si="816"/>
        <v/>
      </c>
      <c r="CA1699" s="31" t="str">
        <f t="shared" si="817"/>
        <v/>
      </c>
      <c r="CB1699" s="31" t="str">
        <f t="shared" si="818"/>
        <v/>
      </c>
      <c r="CC1699" s="31" t="str">
        <f t="shared" si="819"/>
        <v/>
      </c>
      <c r="CD1699" s="31" t="str">
        <f t="shared" si="820"/>
        <v/>
      </c>
      <c r="CE1699" s="31" t="str">
        <f t="shared" si="821"/>
        <v/>
      </c>
      <c r="CF1699" s="31" t="e">
        <f t="shared" ca="1" si="822"/>
        <v>#NAME?</v>
      </c>
      <c r="CG1699" s="31" t="e">
        <f t="shared" ca="1" si="823"/>
        <v>#NAME?</v>
      </c>
      <c r="CH1699" s="31" t="e">
        <f t="shared" ca="1" si="824"/>
        <v>#NAME?</v>
      </c>
      <c r="CI1699" s="31" t="e">
        <f t="shared" ca="1" si="825"/>
        <v>#NAME?</v>
      </c>
    </row>
    <row r="1700" spans="1:87" s="31" customFormat="1" ht="45" hidden="1" x14ac:dyDescent="0.25">
      <c r="A1700" s="9" t="s">
        <v>5433</v>
      </c>
      <c r="C1700" s="31" t="s">
        <v>50</v>
      </c>
      <c r="E1700" s="14" t="s">
        <v>248</v>
      </c>
      <c r="F1700" s="31" t="s">
        <v>5434</v>
      </c>
      <c r="G1700" s="31" t="str">
        <f t="shared" si="802"/>
        <v>Резерв</v>
      </c>
      <c r="J1700" s="31" t="str">
        <f t="shared" si="796"/>
        <v>DCS_AI_02</v>
      </c>
      <c r="K1700" s="14"/>
      <c r="P1700" s="31" t="s">
        <v>230</v>
      </c>
      <c r="T1700" s="31" t="s">
        <v>62</v>
      </c>
      <c r="V1700" s="14" t="str">
        <f t="shared" si="797"/>
        <v>AVK 2,5 A, AVK 2,5 A</v>
      </c>
      <c r="W1700" s="31" t="str">
        <f t="shared" si="803"/>
        <v>O1010102R_U4</v>
      </c>
      <c r="X1700" s="14" t="str">
        <f t="shared" si="804"/>
        <v>HD5542</v>
      </c>
      <c r="Y1700" s="31" t="str">
        <f t="shared" si="805"/>
        <v>O1010102R</v>
      </c>
      <c r="Z1700" s="31" t="str">
        <f t="shared" si="806"/>
        <v>TUA711-AIO16</v>
      </c>
      <c r="AA1700" s="14" t="str">
        <f t="shared" si="807"/>
        <v>17-SC-DCS-001/O1010102R/ 17-MC-DCS-009</v>
      </c>
      <c r="AB1700" s="31" t="s">
        <v>64</v>
      </c>
      <c r="AC1700" s="31" t="s">
        <v>124</v>
      </c>
      <c r="AD1700" s="31" t="s">
        <v>125</v>
      </c>
      <c r="AE1700" s="31">
        <v>0</v>
      </c>
      <c r="AF1700" s="31" t="s">
        <v>55</v>
      </c>
      <c r="AG1700" s="31" t="s">
        <v>249</v>
      </c>
      <c r="AH1700" s="31">
        <v>3</v>
      </c>
      <c r="AI1700" s="31">
        <v>4</v>
      </c>
      <c r="AJ1700" s="31" t="s">
        <v>128</v>
      </c>
      <c r="AK1700" s="31">
        <f t="shared" si="798"/>
        <v>16</v>
      </c>
      <c r="AL1700" s="31" t="s">
        <v>62</v>
      </c>
      <c r="AO1700" s="31" t="s">
        <v>63</v>
      </c>
      <c r="AQ1700" s="31" t="s">
        <v>4426</v>
      </c>
      <c r="AT1700" s="14"/>
      <c r="BK1700" s="14" t="str">
        <f t="shared" si="808"/>
        <v/>
      </c>
      <c r="BL1700" s="14" t="str">
        <f t="shared" si="809"/>
        <v/>
      </c>
      <c r="BM1700" s="14" t="str">
        <f t="shared" si="810"/>
        <v/>
      </c>
      <c r="BN1700" s="14"/>
      <c r="BO1700" s="14" t="str">
        <f t="shared" si="799"/>
        <v>O1010102R:4A/
O1010102R_U4:5</v>
      </c>
      <c r="BP1700" s="14" t="str">
        <f t="shared" si="800"/>
        <v>O1010102R:4C/
O1010102R_U4:6</v>
      </c>
      <c r="BQ1700" s="14"/>
      <c r="BR1700" s="14" t="str">
        <f t="shared" si="811"/>
        <v/>
      </c>
      <c r="BS1700" s="14" t="str">
        <f t="shared" si="812"/>
        <v/>
      </c>
      <c r="BW1700" s="31" t="str">
        <f t="shared" si="813"/>
        <v>4A</v>
      </c>
      <c r="BX1700" s="31" t="str">
        <f t="shared" si="814"/>
        <v>4C</v>
      </c>
      <c r="BY1700" s="31" t="str">
        <f t="shared" si="815"/>
        <v/>
      </c>
      <c r="BZ1700" s="31" t="str">
        <f t="shared" si="816"/>
        <v/>
      </c>
      <c r="CA1700" s="31" t="str">
        <f t="shared" si="817"/>
        <v/>
      </c>
      <c r="CB1700" s="31" t="str">
        <f t="shared" si="818"/>
        <v>5</v>
      </c>
      <c r="CC1700" s="31" t="str">
        <f t="shared" si="819"/>
        <v>6</v>
      </c>
      <c r="CD1700" s="31" t="str">
        <f t="shared" si="820"/>
        <v/>
      </c>
      <c r="CE1700" s="31" t="str">
        <f t="shared" si="821"/>
        <v/>
      </c>
      <c r="CF1700" s="31" t="e">
        <f t="shared" ca="1" si="822"/>
        <v>#NAME?</v>
      </c>
      <c r="CG1700" s="31" t="e">
        <f t="shared" ca="1" si="823"/>
        <v>#NAME?</v>
      </c>
      <c r="CH1700" s="31" t="e">
        <f t="shared" ca="1" si="824"/>
        <v>#NAME?</v>
      </c>
      <c r="CI1700" s="31" t="e">
        <f t="shared" ca="1" si="825"/>
        <v>#NAME?</v>
      </c>
    </row>
    <row r="1701" spans="1:87" s="31" customFormat="1" ht="45" hidden="1" x14ac:dyDescent="0.25">
      <c r="A1701" s="9" t="s">
        <v>4493</v>
      </c>
      <c r="C1701" s="31" t="s">
        <v>50</v>
      </c>
      <c r="E1701" s="14" t="s">
        <v>248</v>
      </c>
      <c r="G1701" s="31" t="str">
        <f t="shared" si="802"/>
        <v>Резерв</v>
      </c>
      <c r="J1701" s="31" t="str">
        <f t="shared" si="796"/>
        <v>DCS_AI_02</v>
      </c>
      <c r="K1701" s="14"/>
      <c r="P1701" s="31" t="s">
        <v>230</v>
      </c>
      <c r="U1701" s="31" t="str">
        <f t="shared" ref="U1701:U1707" si="827">IF(N1701="02 Core","2",
IF(N1701="08 Core","8",
IF(N1701="16 core","16",
IF(N1701="20 core","20",
IF(N1701="30 Core","30",
IF(N1701="01 Pair","2",
IF(N1701="02 Pair","4",
IF(N1701="05 Pair","10",
IF(N1701="06 Pair","12",
IF(N1701="10 Pair","20",
IF(N1701="12 Pair","24",
IF(N1701="15 Pair","30",
IF(N1701="24 Pair","48",
IF(N1701="06 Triad","18",
""))))))))))))))</f>
        <v/>
      </c>
      <c r="V1701" s="14" t="str">
        <f t="shared" si="797"/>
        <v>AVK 2,5 A, AVK 2,5 A</v>
      </c>
      <c r="W1701" s="31" t="str">
        <f t="shared" si="803"/>
        <v>O1010102R_U15</v>
      </c>
      <c r="X1701" s="14" t="str">
        <f t="shared" si="804"/>
        <v>HD5542</v>
      </c>
      <c r="Y1701" s="31" t="str">
        <f t="shared" si="805"/>
        <v>O1010102R</v>
      </c>
      <c r="Z1701" s="31" t="str">
        <f t="shared" si="806"/>
        <v>TUA711-AIO16</v>
      </c>
      <c r="AA1701" s="14" t="str">
        <f t="shared" si="807"/>
        <v>17-SC-DCS-001/O1010102R/ 17-MC-DCS-009</v>
      </c>
      <c r="AB1701" s="31" t="s">
        <v>64</v>
      </c>
      <c r="AC1701" s="31" t="s">
        <v>124</v>
      </c>
      <c r="AD1701" s="31" t="s">
        <v>125</v>
      </c>
      <c r="AE1701" s="31">
        <v>0</v>
      </c>
      <c r="AF1701" s="31" t="s">
        <v>55</v>
      </c>
      <c r="AG1701" s="31" t="s">
        <v>249</v>
      </c>
      <c r="AH1701" s="31">
        <v>3</v>
      </c>
      <c r="AI1701" s="31">
        <v>15</v>
      </c>
      <c r="AJ1701" s="31" t="s">
        <v>128</v>
      </c>
      <c r="AK1701" s="31">
        <f t="shared" si="798"/>
        <v>16</v>
      </c>
      <c r="AL1701" s="31" t="s">
        <v>62</v>
      </c>
      <c r="AO1701" s="31" t="s">
        <v>63</v>
      </c>
      <c r="AQ1701" s="31" t="s">
        <v>4426</v>
      </c>
      <c r="AT1701" s="14"/>
      <c r="BK1701" s="14" t="str">
        <f t="shared" si="808"/>
        <v/>
      </c>
      <c r="BL1701" s="14" t="str">
        <f t="shared" si="809"/>
        <v/>
      </c>
      <c r="BM1701" s="14" t="str">
        <f t="shared" si="810"/>
        <v/>
      </c>
      <c r="BN1701" s="14"/>
      <c r="BO1701" s="14" t="str">
        <f t="shared" si="799"/>
        <v>O1010102R:15A/
O1010102R_U15:5</v>
      </c>
      <c r="BP1701" s="14" t="str">
        <f t="shared" si="800"/>
        <v>O1010102R:15C/
O1010102R_U15:6</v>
      </c>
      <c r="BQ1701" s="14"/>
      <c r="BR1701" s="14" t="str">
        <f t="shared" si="811"/>
        <v/>
      </c>
      <c r="BS1701" s="14" t="str">
        <f t="shared" si="812"/>
        <v/>
      </c>
      <c r="BW1701" s="31" t="str">
        <f t="shared" si="813"/>
        <v>15A</v>
      </c>
      <c r="BX1701" s="31" t="str">
        <f t="shared" si="814"/>
        <v>15C</v>
      </c>
      <c r="BY1701" s="31" t="str">
        <f t="shared" si="815"/>
        <v/>
      </c>
      <c r="BZ1701" s="31" t="str">
        <f t="shared" si="816"/>
        <v/>
      </c>
      <c r="CA1701" s="31" t="str">
        <f t="shared" si="817"/>
        <v/>
      </c>
      <c r="CB1701" s="31" t="str">
        <f t="shared" si="818"/>
        <v>5</v>
      </c>
      <c r="CC1701" s="31" t="str">
        <f t="shared" si="819"/>
        <v>6</v>
      </c>
      <c r="CD1701" s="31" t="str">
        <f t="shared" si="820"/>
        <v/>
      </c>
      <c r="CE1701" s="31" t="str">
        <f t="shared" si="821"/>
        <v/>
      </c>
      <c r="CF1701" s="31" t="e">
        <f t="shared" ca="1" si="822"/>
        <v>#NAME?</v>
      </c>
      <c r="CG1701" s="31" t="e">
        <f t="shared" ca="1" si="823"/>
        <v>#NAME?</v>
      </c>
      <c r="CH1701" s="31" t="e">
        <f t="shared" ca="1" si="824"/>
        <v>#NAME?</v>
      </c>
      <c r="CI1701" s="31" t="e">
        <f t="shared" ca="1" si="825"/>
        <v>#NAME?</v>
      </c>
    </row>
    <row r="1702" spans="1:87" s="31" customFormat="1" ht="45" hidden="1" x14ac:dyDescent="0.25">
      <c r="A1702" s="9" t="s">
        <v>4493</v>
      </c>
      <c r="C1702" s="31" t="s">
        <v>50</v>
      </c>
      <c r="E1702" s="14" t="s">
        <v>1772</v>
      </c>
      <c r="G1702" s="31" t="str">
        <f t="shared" si="802"/>
        <v>Резерв</v>
      </c>
      <c r="J1702" s="31" t="str">
        <f t="shared" si="796"/>
        <v>DCS_AI_04</v>
      </c>
      <c r="K1702" s="14"/>
      <c r="P1702" s="31" t="s">
        <v>230</v>
      </c>
      <c r="U1702" s="31" t="str">
        <f t="shared" si="827"/>
        <v/>
      </c>
      <c r="V1702" s="14" t="str">
        <f t="shared" si="797"/>
        <v>AVK 2,5 A, AVK 2,5 A</v>
      </c>
      <c r="W1702" s="31" t="str">
        <f t="shared" si="803"/>
        <v>O1010102R_U16</v>
      </c>
      <c r="X1702" s="14" t="str">
        <f t="shared" si="804"/>
        <v>HD5542</v>
      </c>
      <c r="Y1702" s="31" t="str">
        <f t="shared" si="805"/>
        <v>O1010102R</v>
      </c>
      <c r="Z1702" s="31" t="str">
        <f t="shared" si="806"/>
        <v>TUA711-AIO16</v>
      </c>
      <c r="AA1702" s="14" t="str">
        <f t="shared" si="807"/>
        <v>17-SC-DCS-001/O1010102R/ 17-MC-DCS-009</v>
      </c>
      <c r="AB1702" s="31" t="s">
        <v>64</v>
      </c>
      <c r="AC1702" s="31" t="s">
        <v>124</v>
      </c>
      <c r="AD1702" s="31" t="s">
        <v>125</v>
      </c>
      <c r="AE1702" s="31">
        <v>0</v>
      </c>
      <c r="AF1702" s="31" t="s">
        <v>55</v>
      </c>
      <c r="AG1702" s="31" t="s">
        <v>249</v>
      </c>
      <c r="AH1702" s="31">
        <v>3</v>
      </c>
      <c r="AI1702" s="31">
        <v>16</v>
      </c>
      <c r="AJ1702" s="31" t="s">
        <v>128</v>
      </c>
      <c r="AK1702" s="31">
        <f t="shared" si="798"/>
        <v>16</v>
      </c>
      <c r="AL1702" s="31" t="s">
        <v>62</v>
      </c>
      <c r="AO1702" s="31" t="s">
        <v>63</v>
      </c>
      <c r="AQ1702" s="31" t="s">
        <v>4426</v>
      </c>
      <c r="AT1702" s="14"/>
      <c r="BK1702" s="14" t="str">
        <f t="shared" si="808"/>
        <v/>
      </c>
      <c r="BL1702" s="14" t="str">
        <f t="shared" si="809"/>
        <v/>
      </c>
      <c r="BM1702" s="14" t="str">
        <f t="shared" si="810"/>
        <v/>
      </c>
      <c r="BN1702" s="14"/>
      <c r="BO1702" s="14" t="str">
        <f t="shared" si="799"/>
        <v>O1010102R:16A/
O1010102R_U16:5</v>
      </c>
      <c r="BP1702" s="14" t="str">
        <f t="shared" si="800"/>
        <v>O1010102R:16C/
O1010102R_U16:6</v>
      </c>
      <c r="BQ1702" s="14"/>
      <c r="BR1702" s="14" t="str">
        <f t="shared" si="811"/>
        <v/>
      </c>
      <c r="BS1702" s="14" t="str">
        <f t="shared" si="812"/>
        <v/>
      </c>
      <c r="BW1702" s="31" t="str">
        <f t="shared" si="813"/>
        <v>16A</v>
      </c>
      <c r="BX1702" s="31" t="str">
        <f t="shared" si="814"/>
        <v>16C</v>
      </c>
      <c r="BY1702" s="31" t="str">
        <f t="shared" si="815"/>
        <v/>
      </c>
      <c r="BZ1702" s="31" t="str">
        <f t="shared" si="816"/>
        <v/>
      </c>
      <c r="CA1702" s="31" t="str">
        <f t="shared" si="817"/>
        <v/>
      </c>
      <c r="CB1702" s="31" t="str">
        <f t="shared" si="818"/>
        <v>5</v>
      </c>
      <c r="CC1702" s="31" t="str">
        <f t="shared" si="819"/>
        <v>6</v>
      </c>
      <c r="CD1702" s="31" t="str">
        <f t="shared" si="820"/>
        <v/>
      </c>
      <c r="CE1702" s="31" t="str">
        <f t="shared" si="821"/>
        <v/>
      </c>
      <c r="CF1702" s="31" t="e">
        <f t="shared" ca="1" si="822"/>
        <v>#NAME?</v>
      </c>
      <c r="CG1702" s="31" t="e">
        <f t="shared" ca="1" si="823"/>
        <v>#NAME?</v>
      </c>
      <c r="CH1702" s="31" t="e">
        <f t="shared" ca="1" si="824"/>
        <v>#NAME?</v>
      </c>
      <c r="CI1702" s="31" t="e">
        <f t="shared" ca="1" si="825"/>
        <v>#NAME?</v>
      </c>
    </row>
    <row r="1703" spans="1:87" s="31" customFormat="1" ht="45" hidden="1" x14ac:dyDescent="0.25">
      <c r="A1703" s="9" t="s">
        <v>4493</v>
      </c>
      <c r="C1703" s="31" t="s">
        <v>50</v>
      </c>
      <c r="E1703" s="14" t="s">
        <v>173</v>
      </c>
      <c r="G1703" s="31" t="str">
        <f t="shared" si="802"/>
        <v>Резерв</v>
      </c>
      <c r="J1703" s="31" t="str">
        <f t="shared" si="796"/>
        <v>DCS_AO_02</v>
      </c>
      <c r="K1703" s="14"/>
      <c r="P1703" s="31" t="s">
        <v>131</v>
      </c>
      <c r="U1703" s="31" t="str">
        <f t="shared" si="827"/>
        <v/>
      </c>
      <c r="V1703" s="14" t="str">
        <f t="shared" si="797"/>
        <v>AVK 2,5 A, AVK 2,5 A</v>
      </c>
      <c r="W1703" s="31" t="str">
        <f t="shared" si="803"/>
        <v>O1010106R_U12</v>
      </c>
      <c r="X1703" s="14" t="str">
        <f t="shared" si="804"/>
        <v>HD5546</v>
      </c>
      <c r="Y1703" s="31" t="str">
        <f t="shared" si="805"/>
        <v>O1010106R</v>
      </c>
      <c r="Z1703" s="31" t="str">
        <f t="shared" si="806"/>
        <v>TUA711-AIO16</v>
      </c>
      <c r="AA1703" s="14" t="str">
        <f t="shared" si="807"/>
        <v>17-SC-DCS-001/O1010106R/ 17-MC-DCS-006</v>
      </c>
      <c r="AB1703" s="31" t="s">
        <v>64</v>
      </c>
      <c r="AC1703" s="31" t="s">
        <v>124</v>
      </c>
      <c r="AD1703" s="31" t="s">
        <v>125</v>
      </c>
      <c r="AE1703" s="31">
        <v>0</v>
      </c>
      <c r="AF1703" s="31" t="s">
        <v>55</v>
      </c>
      <c r="AG1703" s="31" t="s">
        <v>533</v>
      </c>
      <c r="AH1703" s="31">
        <v>7</v>
      </c>
      <c r="AI1703" s="31">
        <v>12</v>
      </c>
      <c r="AJ1703" s="31" t="s">
        <v>175</v>
      </c>
      <c r="AK1703" s="31">
        <f t="shared" si="798"/>
        <v>16</v>
      </c>
      <c r="AL1703" s="31" t="s">
        <v>62</v>
      </c>
      <c r="AO1703" s="31" t="s">
        <v>63</v>
      </c>
      <c r="AQ1703" s="31" t="s">
        <v>4426</v>
      </c>
      <c r="AT1703" s="14"/>
      <c r="BK1703" s="14" t="str">
        <f t="shared" si="808"/>
        <v/>
      </c>
      <c r="BL1703" s="14" t="str">
        <f t="shared" si="809"/>
        <v/>
      </c>
      <c r="BM1703" s="14" t="str">
        <f t="shared" si="810"/>
        <v/>
      </c>
      <c r="BN1703" s="14"/>
      <c r="BO1703" s="14" t="str">
        <f t="shared" si="799"/>
        <v>O1010106R:12A/
O1010106R_U12:5</v>
      </c>
      <c r="BP1703" s="14" t="str">
        <f t="shared" si="800"/>
        <v>O1010106R:12C/
O1010106R_U12:6</v>
      </c>
      <c r="BQ1703" s="14"/>
      <c r="BR1703" s="14" t="str">
        <f t="shared" si="811"/>
        <v/>
      </c>
      <c r="BS1703" s="14" t="str">
        <f t="shared" si="812"/>
        <v/>
      </c>
      <c r="BW1703" s="31" t="str">
        <f t="shared" si="813"/>
        <v>12A</v>
      </c>
      <c r="BX1703" s="31" t="str">
        <f t="shared" si="814"/>
        <v>12C</v>
      </c>
      <c r="BY1703" s="31" t="str">
        <f t="shared" si="815"/>
        <v/>
      </c>
      <c r="BZ1703" s="31" t="str">
        <f t="shared" si="816"/>
        <v/>
      </c>
      <c r="CA1703" s="31" t="str">
        <f t="shared" si="817"/>
        <v/>
      </c>
      <c r="CB1703" s="31" t="str">
        <f t="shared" si="818"/>
        <v>5</v>
      </c>
      <c r="CC1703" s="31" t="str">
        <f t="shared" si="819"/>
        <v>6</v>
      </c>
      <c r="CD1703" s="31" t="str">
        <f t="shared" si="820"/>
        <v/>
      </c>
      <c r="CE1703" s="31" t="str">
        <f t="shared" si="821"/>
        <v/>
      </c>
      <c r="CF1703" s="31" t="e">
        <f t="shared" ca="1" si="822"/>
        <v>#NAME?</v>
      </c>
      <c r="CG1703" s="31" t="e">
        <f t="shared" ca="1" si="823"/>
        <v>#NAME?</v>
      </c>
      <c r="CH1703" s="31" t="e">
        <f t="shared" ca="1" si="824"/>
        <v>#NAME?</v>
      </c>
      <c r="CI1703" s="31" t="e">
        <f t="shared" ca="1" si="825"/>
        <v>#NAME?</v>
      </c>
    </row>
    <row r="1704" spans="1:87" s="31" customFormat="1" ht="45" hidden="1" x14ac:dyDescent="0.25">
      <c r="A1704" s="9" t="s">
        <v>4493</v>
      </c>
      <c r="C1704" s="31" t="s">
        <v>50</v>
      </c>
      <c r="E1704" s="14" t="s">
        <v>173</v>
      </c>
      <c r="G1704" s="31" t="str">
        <f t="shared" si="802"/>
        <v>Резерв</v>
      </c>
      <c r="J1704" s="31" t="str">
        <f t="shared" si="796"/>
        <v>DCS_AO_02</v>
      </c>
      <c r="K1704" s="14"/>
      <c r="P1704" s="31" t="s">
        <v>131</v>
      </c>
      <c r="U1704" s="31" t="str">
        <f t="shared" si="827"/>
        <v/>
      </c>
      <c r="V1704" s="14" t="str">
        <f t="shared" si="797"/>
        <v>AVK 2,5 A, AVK 2,5 A</v>
      </c>
      <c r="W1704" s="31" t="str">
        <f t="shared" si="803"/>
        <v>O1010106R_U13</v>
      </c>
      <c r="X1704" s="14" t="str">
        <f t="shared" si="804"/>
        <v>HD5546</v>
      </c>
      <c r="Y1704" s="31" t="str">
        <f t="shared" si="805"/>
        <v>O1010106R</v>
      </c>
      <c r="Z1704" s="31" t="str">
        <f t="shared" si="806"/>
        <v>TUA711-AIO16</v>
      </c>
      <c r="AA1704" s="14" t="str">
        <f t="shared" si="807"/>
        <v>17-SC-DCS-001/O1010106R/ 17-MC-DCS-006</v>
      </c>
      <c r="AB1704" s="31" t="s">
        <v>64</v>
      </c>
      <c r="AC1704" s="31" t="s">
        <v>124</v>
      </c>
      <c r="AD1704" s="31" t="s">
        <v>125</v>
      </c>
      <c r="AE1704" s="31">
        <v>0</v>
      </c>
      <c r="AF1704" s="31" t="s">
        <v>55</v>
      </c>
      <c r="AG1704" s="31" t="s">
        <v>533</v>
      </c>
      <c r="AH1704" s="31">
        <v>7</v>
      </c>
      <c r="AI1704" s="31">
        <v>13</v>
      </c>
      <c r="AJ1704" s="31" t="s">
        <v>175</v>
      </c>
      <c r="AK1704" s="31">
        <f t="shared" si="798"/>
        <v>16</v>
      </c>
      <c r="AL1704" s="31" t="s">
        <v>62</v>
      </c>
      <c r="AO1704" s="31" t="s">
        <v>63</v>
      </c>
      <c r="AQ1704" s="31" t="s">
        <v>4426</v>
      </c>
      <c r="AT1704" s="14"/>
      <c r="BK1704" s="14" t="str">
        <f t="shared" si="808"/>
        <v/>
      </c>
      <c r="BL1704" s="14" t="str">
        <f t="shared" si="809"/>
        <v/>
      </c>
      <c r="BM1704" s="14" t="str">
        <f t="shared" si="810"/>
        <v/>
      </c>
      <c r="BN1704" s="14"/>
      <c r="BO1704" s="14" t="str">
        <f t="shared" si="799"/>
        <v>O1010106R:13A/
O1010106R_U13:5</v>
      </c>
      <c r="BP1704" s="14" t="str">
        <f t="shared" si="800"/>
        <v>O1010106R:13C/
O1010106R_U13:6</v>
      </c>
      <c r="BQ1704" s="14"/>
      <c r="BR1704" s="14" t="str">
        <f t="shared" si="811"/>
        <v/>
      </c>
      <c r="BS1704" s="14" t="str">
        <f t="shared" si="812"/>
        <v/>
      </c>
      <c r="BW1704" s="31" t="str">
        <f t="shared" si="813"/>
        <v>13A</v>
      </c>
      <c r="BX1704" s="31" t="str">
        <f t="shared" si="814"/>
        <v>13C</v>
      </c>
      <c r="BY1704" s="31" t="str">
        <f t="shared" si="815"/>
        <v/>
      </c>
      <c r="BZ1704" s="31" t="str">
        <f t="shared" si="816"/>
        <v/>
      </c>
      <c r="CA1704" s="31" t="str">
        <f t="shared" si="817"/>
        <v/>
      </c>
      <c r="CB1704" s="31" t="str">
        <f t="shared" si="818"/>
        <v>5</v>
      </c>
      <c r="CC1704" s="31" t="str">
        <f t="shared" si="819"/>
        <v>6</v>
      </c>
      <c r="CD1704" s="31" t="str">
        <f t="shared" si="820"/>
        <v/>
      </c>
      <c r="CE1704" s="31" t="str">
        <f t="shared" si="821"/>
        <v/>
      </c>
      <c r="CF1704" s="31" t="e">
        <f t="shared" ca="1" si="822"/>
        <v>#NAME?</v>
      </c>
      <c r="CG1704" s="31" t="e">
        <f t="shared" ca="1" si="823"/>
        <v>#NAME?</v>
      </c>
      <c r="CH1704" s="31" t="e">
        <f t="shared" ca="1" si="824"/>
        <v>#NAME?</v>
      </c>
      <c r="CI1704" s="31" t="e">
        <f t="shared" ca="1" si="825"/>
        <v>#NAME?</v>
      </c>
    </row>
    <row r="1705" spans="1:87" s="31" customFormat="1" ht="45" hidden="1" x14ac:dyDescent="0.25">
      <c r="A1705" s="9" t="s">
        <v>4493</v>
      </c>
      <c r="C1705" s="31" t="s">
        <v>50</v>
      </c>
      <c r="E1705" s="14" t="s">
        <v>173</v>
      </c>
      <c r="G1705" s="31" t="str">
        <f t="shared" si="802"/>
        <v>Резерв</v>
      </c>
      <c r="J1705" s="31" t="str">
        <f t="shared" si="796"/>
        <v>DCS_AO_02</v>
      </c>
      <c r="K1705" s="14"/>
      <c r="P1705" s="31" t="s">
        <v>131</v>
      </c>
      <c r="U1705" s="31" t="str">
        <f t="shared" si="827"/>
        <v/>
      </c>
      <c r="V1705" s="14" t="str">
        <f t="shared" si="797"/>
        <v>AVK 2,5 A, AVK 2,5 A</v>
      </c>
      <c r="W1705" s="31" t="str">
        <f t="shared" si="803"/>
        <v>O1010106R_U14</v>
      </c>
      <c r="X1705" s="14" t="str">
        <f t="shared" si="804"/>
        <v>HD5546</v>
      </c>
      <c r="Y1705" s="31" t="str">
        <f t="shared" si="805"/>
        <v>O1010106R</v>
      </c>
      <c r="Z1705" s="31" t="str">
        <f t="shared" si="806"/>
        <v>TUA711-AIO16</v>
      </c>
      <c r="AA1705" s="14" t="str">
        <f t="shared" si="807"/>
        <v>17-SC-DCS-001/O1010106R/ 17-MC-DCS-006</v>
      </c>
      <c r="AB1705" s="31" t="s">
        <v>64</v>
      </c>
      <c r="AC1705" s="31" t="s">
        <v>124</v>
      </c>
      <c r="AD1705" s="31" t="s">
        <v>125</v>
      </c>
      <c r="AE1705" s="31">
        <v>0</v>
      </c>
      <c r="AF1705" s="31" t="s">
        <v>55</v>
      </c>
      <c r="AG1705" s="31" t="s">
        <v>533</v>
      </c>
      <c r="AH1705" s="31">
        <v>7</v>
      </c>
      <c r="AI1705" s="31">
        <v>14</v>
      </c>
      <c r="AJ1705" s="31" t="s">
        <v>175</v>
      </c>
      <c r="AK1705" s="31">
        <f t="shared" si="798"/>
        <v>16</v>
      </c>
      <c r="AL1705" s="31" t="s">
        <v>62</v>
      </c>
      <c r="AO1705" s="31" t="s">
        <v>63</v>
      </c>
      <c r="AQ1705" s="31" t="s">
        <v>4426</v>
      </c>
      <c r="AT1705" s="14"/>
      <c r="BK1705" s="14" t="str">
        <f t="shared" si="808"/>
        <v/>
      </c>
      <c r="BL1705" s="14" t="str">
        <f t="shared" si="809"/>
        <v/>
      </c>
      <c r="BM1705" s="14" t="str">
        <f t="shared" si="810"/>
        <v/>
      </c>
      <c r="BN1705" s="14"/>
      <c r="BO1705" s="14" t="str">
        <f t="shared" si="799"/>
        <v>O1010106R:14A/
O1010106R_U14:5</v>
      </c>
      <c r="BP1705" s="14" t="str">
        <f t="shared" si="800"/>
        <v>O1010106R:14C/
O1010106R_U14:6</v>
      </c>
      <c r="BQ1705" s="14"/>
      <c r="BR1705" s="14" t="str">
        <f t="shared" si="811"/>
        <v/>
      </c>
      <c r="BS1705" s="14" t="str">
        <f t="shared" si="812"/>
        <v/>
      </c>
      <c r="BW1705" s="31" t="str">
        <f t="shared" si="813"/>
        <v>14A</v>
      </c>
      <c r="BX1705" s="31" t="str">
        <f t="shared" si="814"/>
        <v>14C</v>
      </c>
      <c r="BY1705" s="31" t="str">
        <f t="shared" si="815"/>
        <v/>
      </c>
      <c r="BZ1705" s="31" t="str">
        <f t="shared" si="816"/>
        <v/>
      </c>
      <c r="CA1705" s="31" t="str">
        <f t="shared" si="817"/>
        <v/>
      </c>
      <c r="CB1705" s="31" t="str">
        <f t="shared" si="818"/>
        <v>5</v>
      </c>
      <c r="CC1705" s="31" t="str">
        <f t="shared" si="819"/>
        <v>6</v>
      </c>
      <c r="CD1705" s="31" t="str">
        <f t="shared" si="820"/>
        <v/>
      </c>
      <c r="CE1705" s="31" t="str">
        <f t="shared" si="821"/>
        <v/>
      </c>
      <c r="CF1705" s="31" t="e">
        <f t="shared" ca="1" si="822"/>
        <v>#NAME?</v>
      </c>
      <c r="CG1705" s="31" t="e">
        <f t="shared" ca="1" si="823"/>
        <v>#NAME?</v>
      </c>
      <c r="CH1705" s="31" t="e">
        <f t="shared" ca="1" si="824"/>
        <v>#NAME?</v>
      </c>
      <c r="CI1705" s="31" t="e">
        <f t="shared" ca="1" si="825"/>
        <v>#NAME?</v>
      </c>
    </row>
    <row r="1706" spans="1:87" s="31" customFormat="1" ht="45" hidden="1" x14ac:dyDescent="0.25">
      <c r="A1706" s="9" t="s">
        <v>4493</v>
      </c>
      <c r="C1706" s="31" t="s">
        <v>50</v>
      </c>
      <c r="E1706" s="14" t="s">
        <v>173</v>
      </c>
      <c r="G1706" s="31" t="str">
        <f t="shared" si="802"/>
        <v>Резерв</v>
      </c>
      <c r="J1706" s="31" t="str">
        <f t="shared" si="796"/>
        <v>DCS_AO_02</v>
      </c>
      <c r="K1706" s="14"/>
      <c r="P1706" s="31" t="s">
        <v>131</v>
      </c>
      <c r="U1706" s="31" t="str">
        <f t="shared" si="827"/>
        <v/>
      </c>
      <c r="V1706" s="14" t="str">
        <f t="shared" si="797"/>
        <v>AVK 2,5 A, AVK 2,5 A</v>
      </c>
      <c r="W1706" s="31" t="str">
        <f t="shared" si="803"/>
        <v>O1010106R_U15</v>
      </c>
      <c r="X1706" s="14" t="str">
        <f t="shared" si="804"/>
        <v>HD5546</v>
      </c>
      <c r="Y1706" s="31" t="str">
        <f t="shared" si="805"/>
        <v>O1010106R</v>
      </c>
      <c r="Z1706" s="31" t="str">
        <f t="shared" si="806"/>
        <v>TUA711-AIO16</v>
      </c>
      <c r="AA1706" s="14" t="str">
        <f t="shared" si="807"/>
        <v>17-SC-DCS-001/O1010106R/ 17-MC-DCS-006</v>
      </c>
      <c r="AB1706" s="31" t="s">
        <v>64</v>
      </c>
      <c r="AC1706" s="31" t="s">
        <v>124</v>
      </c>
      <c r="AD1706" s="31" t="s">
        <v>125</v>
      </c>
      <c r="AE1706" s="31">
        <v>0</v>
      </c>
      <c r="AF1706" s="31" t="s">
        <v>55</v>
      </c>
      <c r="AG1706" s="31" t="s">
        <v>533</v>
      </c>
      <c r="AH1706" s="31">
        <v>7</v>
      </c>
      <c r="AI1706" s="31">
        <v>15</v>
      </c>
      <c r="AJ1706" s="31" t="s">
        <v>175</v>
      </c>
      <c r="AK1706" s="31">
        <f t="shared" si="798"/>
        <v>16</v>
      </c>
      <c r="AL1706" s="31" t="s">
        <v>62</v>
      </c>
      <c r="AO1706" s="31" t="s">
        <v>63</v>
      </c>
      <c r="AQ1706" s="31" t="s">
        <v>4426</v>
      </c>
      <c r="AT1706" s="14"/>
      <c r="BK1706" s="14" t="str">
        <f t="shared" si="808"/>
        <v/>
      </c>
      <c r="BL1706" s="14" t="str">
        <f t="shared" si="809"/>
        <v/>
      </c>
      <c r="BM1706" s="14" t="str">
        <f t="shared" si="810"/>
        <v/>
      </c>
      <c r="BN1706" s="14"/>
      <c r="BO1706" s="14" t="str">
        <f t="shared" si="799"/>
        <v>O1010106R:15A/
O1010106R_U15:5</v>
      </c>
      <c r="BP1706" s="14" t="str">
        <f t="shared" si="800"/>
        <v>O1010106R:15C/
O1010106R_U15:6</v>
      </c>
      <c r="BQ1706" s="14"/>
      <c r="BR1706" s="14" t="str">
        <f t="shared" si="811"/>
        <v/>
      </c>
      <c r="BS1706" s="14" t="str">
        <f t="shared" si="812"/>
        <v/>
      </c>
      <c r="BW1706" s="31" t="str">
        <f t="shared" si="813"/>
        <v>15A</v>
      </c>
      <c r="BX1706" s="31" t="str">
        <f t="shared" si="814"/>
        <v>15C</v>
      </c>
      <c r="BY1706" s="31" t="str">
        <f t="shared" si="815"/>
        <v/>
      </c>
      <c r="BZ1706" s="31" t="str">
        <f t="shared" si="816"/>
        <v/>
      </c>
      <c r="CA1706" s="31" t="str">
        <f t="shared" si="817"/>
        <v/>
      </c>
      <c r="CB1706" s="31" t="str">
        <f t="shared" si="818"/>
        <v>5</v>
      </c>
      <c r="CC1706" s="31" t="str">
        <f t="shared" si="819"/>
        <v>6</v>
      </c>
      <c r="CD1706" s="31" t="str">
        <f t="shared" si="820"/>
        <v/>
      </c>
      <c r="CE1706" s="31" t="str">
        <f t="shared" si="821"/>
        <v/>
      </c>
      <c r="CF1706" s="31" t="e">
        <f t="shared" ca="1" si="822"/>
        <v>#NAME?</v>
      </c>
      <c r="CG1706" s="31" t="e">
        <f t="shared" ca="1" si="823"/>
        <v>#NAME?</v>
      </c>
      <c r="CH1706" s="31" t="e">
        <f t="shared" ca="1" si="824"/>
        <v>#NAME?</v>
      </c>
      <c r="CI1706" s="31" t="e">
        <f t="shared" ca="1" si="825"/>
        <v>#NAME?</v>
      </c>
    </row>
    <row r="1707" spans="1:87" s="31" customFormat="1" ht="45" hidden="1" x14ac:dyDescent="0.25">
      <c r="A1707" s="9" t="s">
        <v>4493</v>
      </c>
      <c r="C1707" s="31" t="s">
        <v>50</v>
      </c>
      <c r="E1707" s="14" t="s">
        <v>173</v>
      </c>
      <c r="G1707" s="31" t="str">
        <f t="shared" si="802"/>
        <v>Резерв</v>
      </c>
      <c r="J1707" s="31" t="str">
        <f t="shared" si="796"/>
        <v>DCS_AO_02</v>
      </c>
      <c r="K1707" s="14"/>
      <c r="P1707" s="31" t="s">
        <v>131</v>
      </c>
      <c r="U1707" s="31" t="str">
        <f t="shared" si="827"/>
        <v/>
      </c>
      <c r="V1707" s="14" t="str">
        <f t="shared" si="797"/>
        <v>AVK 2,5 A, AVK 2,5 A</v>
      </c>
      <c r="W1707" s="31" t="str">
        <f t="shared" si="803"/>
        <v>O1010106R_U16</v>
      </c>
      <c r="X1707" s="14" t="str">
        <f t="shared" si="804"/>
        <v>HD5546</v>
      </c>
      <c r="Y1707" s="31" t="str">
        <f t="shared" si="805"/>
        <v>O1010106R</v>
      </c>
      <c r="Z1707" s="31" t="str">
        <f t="shared" si="806"/>
        <v>TUA711-AIO16</v>
      </c>
      <c r="AA1707" s="14" t="str">
        <f t="shared" si="807"/>
        <v>17-SC-DCS-001/O1010106R/ 17-MC-DCS-006</v>
      </c>
      <c r="AB1707" s="31" t="s">
        <v>64</v>
      </c>
      <c r="AC1707" s="31" t="s">
        <v>124</v>
      </c>
      <c r="AD1707" s="31" t="s">
        <v>125</v>
      </c>
      <c r="AE1707" s="31">
        <v>0</v>
      </c>
      <c r="AF1707" s="31" t="s">
        <v>55</v>
      </c>
      <c r="AG1707" s="31" t="s">
        <v>533</v>
      </c>
      <c r="AH1707" s="31">
        <v>7</v>
      </c>
      <c r="AI1707" s="31">
        <v>16</v>
      </c>
      <c r="AJ1707" s="31" t="s">
        <v>175</v>
      </c>
      <c r="AK1707" s="31">
        <f t="shared" si="798"/>
        <v>16</v>
      </c>
      <c r="AL1707" s="31" t="s">
        <v>62</v>
      </c>
      <c r="AO1707" s="31" t="s">
        <v>63</v>
      </c>
      <c r="AQ1707" s="31" t="s">
        <v>4426</v>
      </c>
      <c r="AT1707" s="14"/>
      <c r="BK1707" s="14" t="str">
        <f t="shared" si="808"/>
        <v/>
      </c>
      <c r="BL1707" s="14" t="str">
        <f t="shared" si="809"/>
        <v/>
      </c>
      <c r="BM1707" s="14" t="str">
        <f t="shared" si="810"/>
        <v/>
      </c>
      <c r="BN1707" s="14"/>
      <c r="BO1707" s="14" t="str">
        <f t="shared" si="799"/>
        <v>O1010106R:16A/
O1010106R_U16:5</v>
      </c>
      <c r="BP1707" s="14" t="str">
        <f t="shared" si="800"/>
        <v>O1010106R:16C/
O1010106R_U16:6</v>
      </c>
      <c r="BQ1707" s="14"/>
      <c r="BR1707" s="14" t="str">
        <f t="shared" si="811"/>
        <v/>
      </c>
      <c r="BS1707" s="14" t="str">
        <f t="shared" si="812"/>
        <v/>
      </c>
      <c r="BW1707" s="31" t="str">
        <f t="shared" si="813"/>
        <v>16A</v>
      </c>
      <c r="BX1707" s="31" t="str">
        <f t="shared" si="814"/>
        <v>16C</v>
      </c>
      <c r="BY1707" s="31" t="str">
        <f t="shared" si="815"/>
        <v/>
      </c>
      <c r="BZ1707" s="31" t="str">
        <f t="shared" si="816"/>
        <v/>
      </c>
      <c r="CA1707" s="31" t="str">
        <f t="shared" si="817"/>
        <v/>
      </c>
      <c r="CB1707" s="31" t="str">
        <f t="shared" si="818"/>
        <v>5</v>
      </c>
      <c r="CC1707" s="31" t="str">
        <f t="shared" si="819"/>
        <v>6</v>
      </c>
      <c r="CD1707" s="31" t="str">
        <f t="shared" si="820"/>
        <v/>
      </c>
      <c r="CE1707" s="31" t="str">
        <f t="shared" si="821"/>
        <v/>
      </c>
      <c r="CF1707" s="31" t="e">
        <f t="shared" ca="1" si="822"/>
        <v>#NAME?</v>
      </c>
      <c r="CG1707" s="31" t="e">
        <f t="shared" ca="1" si="823"/>
        <v>#NAME?</v>
      </c>
      <c r="CH1707" s="31" t="e">
        <f t="shared" ca="1" si="824"/>
        <v>#NAME?</v>
      </c>
      <c r="CI1707" s="31" t="e">
        <f t="shared" ca="1" si="825"/>
        <v>#NAME?</v>
      </c>
    </row>
    <row r="1708" spans="1:87" s="31" customFormat="1" ht="45" hidden="1" x14ac:dyDescent="0.25">
      <c r="A1708" s="9" t="s">
        <v>5433</v>
      </c>
      <c r="C1708" s="31" t="s">
        <v>50</v>
      </c>
      <c r="E1708" s="14" t="s">
        <v>297</v>
      </c>
      <c r="F1708" s="31" t="s">
        <v>5434</v>
      </c>
      <c r="G1708" s="31" t="str">
        <f t="shared" si="802"/>
        <v>Резерв</v>
      </c>
      <c r="J1708" s="31" t="str">
        <f t="shared" si="796"/>
        <v>DCS_AO_02</v>
      </c>
      <c r="K1708" s="14"/>
      <c r="P1708" s="31" t="s">
        <v>230</v>
      </c>
      <c r="T1708" s="31" t="s">
        <v>62</v>
      </c>
      <c r="V1708" s="14" t="str">
        <f t="shared" si="797"/>
        <v>AVK 2,5 A, AVK 2,5 A</v>
      </c>
      <c r="W1708" s="31" t="str">
        <f t="shared" si="803"/>
        <v>O1010110R_U2</v>
      </c>
      <c r="X1708" s="14" t="str">
        <f t="shared" si="804"/>
        <v>HD5546</v>
      </c>
      <c r="Y1708" s="31" t="str">
        <f t="shared" si="805"/>
        <v>O1010110R</v>
      </c>
      <c r="Z1708" s="31" t="str">
        <f t="shared" si="806"/>
        <v>TUA711-AIO16</v>
      </c>
      <c r="AA1708" s="14" t="str">
        <f t="shared" si="807"/>
        <v>17-SC-DCS-001/O1010110R/ 17-MC-DCS-009</v>
      </c>
      <c r="AB1708" s="31" t="s">
        <v>64</v>
      </c>
      <c r="AC1708" s="31" t="s">
        <v>124</v>
      </c>
      <c r="AD1708" s="31" t="s">
        <v>125</v>
      </c>
      <c r="AE1708" s="31">
        <v>0</v>
      </c>
      <c r="AF1708" s="31" t="s">
        <v>55</v>
      </c>
      <c r="AG1708" s="31" t="s">
        <v>298</v>
      </c>
      <c r="AH1708" s="31">
        <v>11</v>
      </c>
      <c r="AI1708" s="31">
        <v>2</v>
      </c>
      <c r="AJ1708" s="31" t="s">
        <v>175</v>
      </c>
      <c r="AK1708" s="31">
        <f t="shared" si="798"/>
        <v>16</v>
      </c>
      <c r="AL1708" s="31" t="s">
        <v>62</v>
      </c>
      <c r="AO1708" s="31" t="s">
        <v>63</v>
      </c>
      <c r="AQ1708" s="31" t="s">
        <v>4426</v>
      </c>
      <c r="AT1708" s="14"/>
      <c r="BK1708" s="14" t="str">
        <f t="shared" si="808"/>
        <v/>
      </c>
      <c r="BL1708" s="14" t="str">
        <f t="shared" si="809"/>
        <v/>
      </c>
      <c r="BM1708" s="14" t="str">
        <f t="shared" si="810"/>
        <v/>
      </c>
      <c r="BN1708" s="14"/>
      <c r="BO1708" s="14" t="str">
        <f t="shared" si="799"/>
        <v>O1010110R:2A/
O1010110R_U2:5</v>
      </c>
      <c r="BP1708" s="14" t="str">
        <f t="shared" si="800"/>
        <v>O1010110R:2C/
O1010110R_U2:6</v>
      </c>
      <c r="BQ1708" s="14"/>
      <c r="BR1708" s="14" t="str">
        <f t="shared" si="811"/>
        <v/>
      </c>
      <c r="BS1708" s="14" t="str">
        <f t="shared" si="812"/>
        <v/>
      </c>
      <c r="BW1708" s="31" t="str">
        <f t="shared" si="813"/>
        <v>2A</v>
      </c>
      <c r="BX1708" s="31" t="str">
        <f t="shared" si="814"/>
        <v>2C</v>
      </c>
      <c r="BY1708" s="31" t="str">
        <f t="shared" si="815"/>
        <v/>
      </c>
      <c r="BZ1708" s="31" t="str">
        <f t="shared" si="816"/>
        <v/>
      </c>
      <c r="CA1708" s="31" t="str">
        <f t="shared" si="817"/>
        <v/>
      </c>
      <c r="CB1708" s="31" t="str">
        <f t="shared" si="818"/>
        <v>5</v>
      </c>
      <c r="CC1708" s="31" t="str">
        <f t="shared" si="819"/>
        <v>6</v>
      </c>
      <c r="CD1708" s="31" t="str">
        <f t="shared" si="820"/>
        <v/>
      </c>
      <c r="CE1708" s="31" t="str">
        <f t="shared" si="821"/>
        <v/>
      </c>
      <c r="CF1708" s="31" t="e">
        <f t="shared" ca="1" si="822"/>
        <v>#NAME?</v>
      </c>
      <c r="CG1708" s="31" t="e">
        <f t="shared" ca="1" si="823"/>
        <v>#NAME?</v>
      </c>
      <c r="CH1708" s="31" t="e">
        <f t="shared" ca="1" si="824"/>
        <v>#NAME?</v>
      </c>
      <c r="CI1708" s="31" t="e">
        <f t="shared" ca="1" si="825"/>
        <v>#NAME?</v>
      </c>
    </row>
    <row r="1709" spans="1:87" s="31" customFormat="1" ht="45" hidden="1" x14ac:dyDescent="0.25">
      <c r="A1709" s="9" t="s">
        <v>5433</v>
      </c>
      <c r="C1709" s="31" t="s">
        <v>50</v>
      </c>
      <c r="E1709" s="14" t="s">
        <v>297</v>
      </c>
      <c r="F1709" s="31" t="s">
        <v>5434</v>
      </c>
      <c r="G1709" s="31" t="str">
        <f t="shared" si="802"/>
        <v>Резерв</v>
      </c>
      <c r="J1709" s="31" t="str">
        <f t="shared" si="796"/>
        <v>DCS_AO_02</v>
      </c>
      <c r="K1709" s="14"/>
      <c r="P1709" s="31" t="s">
        <v>230</v>
      </c>
      <c r="T1709" s="31" t="s">
        <v>62</v>
      </c>
      <c r="V1709" s="14" t="str">
        <f t="shared" si="797"/>
        <v>AVK 2,5 A, AVK 2,5 A</v>
      </c>
      <c r="W1709" s="31" t="str">
        <f t="shared" si="803"/>
        <v>O1010110R_U8</v>
      </c>
      <c r="X1709" s="14" t="str">
        <f t="shared" si="804"/>
        <v>HD5546</v>
      </c>
      <c r="Y1709" s="31" t="str">
        <f t="shared" si="805"/>
        <v>O1010110R</v>
      </c>
      <c r="Z1709" s="31" t="str">
        <f t="shared" si="806"/>
        <v>TUA711-AIO16</v>
      </c>
      <c r="AA1709" s="14" t="str">
        <f t="shared" si="807"/>
        <v>17-SC-DCS-001/O1010110R/ 17-MC-DCS-009</v>
      </c>
      <c r="AB1709" s="31" t="s">
        <v>64</v>
      </c>
      <c r="AC1709" s="31" t="s">
        <v>124</v>
      </c>
      <c r="AD1709" s="31" t="s">
        <v>125</v>
      </c>
      <c r="AE1709" s="31">
        <v>0</v>
      </c>
      <c r="AF1709" s="31" t="s">
        <v>55</v>
      </c>
      <c r="AG1709" s="31" t="s">
        <v>298</v>
      </c>
      <c r="AH1709" s="31">
        <v>11</v>
      </c>
      <c r="AI1709" s="31">
        <v>8</v>
      </c>
      <c r="AJ1709" s="31" t="s">
        <v>175</v>
      </c>
      <c r="AK1709" s="31">
        <f t="shared" si="798"/>
        <v>16</v>
      </c>
      <c r="AL1709" s="31" t="s">
        <v>62</v>
      </c>
      <c r="AO1709" s="31" t="s">
        <v>63</v>
      </c>
      <c r="AQ1709" s="31" t="s">
        <v>4426</v>
      </c>
      <c r="AT1709" s="14"/>
      <c r="BK1709" s="14" t="str">
        <f t="shared" si="808"/>
        <v/>
      </c>
      <c r="BL1709" s="14" t="str">
        <f t="shared" si="809"/>
        <v/>
      </c>
      <c r="BM1709" s="14" t="str">
        <f t="shared" si="810"/>
        <v/>
      </c>
      <c r="BN1709" s="14"/>
      <c r="BO1709" s="14" t="str">
        <f t="shared" si="799"/>
        <v>O1010110R:8A/
O1010110R_U8:5</v>
      </c>
      <c r="BP1709" s="14" t="str">
        <f t="shared" si="800"/>
        <v>O1010110R:8C/
O1010110R_U8:6</v>
      </c>
      <c r="BQ1709" s="14"/>
      <c r="BR1709" s="14" t="str">
        <f t="shared" si="811"/>
        <v/>
      </c>
      <c r="BS1709" s="14" t="str">
        <f t="shared" si="812"/>
        <v/>
      </c>
      <c r="BW1709" s="31" t="str">
        <f t="shared" si="813"/>
        <v>8A</v>
      </c>
      <c r="BX1709" s="31" t="str">
        <f t="shared" si="814"/>
        <v>8C</v>
      </c>
      <c r="BY1709" s="31" t="str">
        <f t="shared" si="815"/>
        <v/>
      </c>
      <c r="BZ1709" s="31" t="str">
        <f t="shared" si="816"/>
        <v/>
      </c>
      <c r="CA1709" s="31" t="str">
        <f t="shared" si="817"/>
        <v/>
      </c>
      <c r="CB1709" s="31" t="str">
        <f t="shared" si="818"/>
        <v>5</v>
      </c>
      <c r="CC1709" s="31" t="str">
        <f t="shared" si="819"/>
        <v>6</v>
      </c>
      <c r="CD1709" s="31" t="str">
        <f t="shared" si="820"/>
        <v/>
      </c>
      <c r="CE1709" s="31" t="str">
        <f t="shared" si="821"/>
        <v/>
      </c>
      <c r="CF1709" s="31" t="e">
        <f t="shared" ca="1" si="822"/>
        <v>#NAME?</v>
      </c>
      <c r="CG1709" s="31" t="e">
        <f t="shared" ca="1" si="823"/>
        <v>#NAME?</v>
      </c>
      <c r="CH1709" s="31" t="e">
        <f t="shared" ca="1" si="824"/>
        <v>#NAME?</v>
      </c>
      <c r="CI1709" s="31" t="e">
        <f t="shared" ca="1" si="825"/>
        <v>#NAME?</v>
      </c>
    </row>
    <row r="1710" spans="1:87" s="31" customFormat="1" ht="45" hidden="1" x14ac:dyDescent="0.25">
      <c r="A1710" s="9" t="s">
        <v>5433</v>
      </c>
      <c r="C1710" s="31" t="s">
        <v>50</v>
      </c>
      <c r="E1710" s="14" t="s">
        <v>297</v>
      </c>
      <c r="F1710" s="31" t="s">
        <v>5434</v>
      </c>
      <c r="G1710" s="31" t="str">
        <f t="shared" si="802"/>
        <v>Резерв</v>
      </c>
      <c r="J1710" s="31" t="str">
        <f t="shared" si="796"/>
        <v>DCS_AO_02</v>
      </c>
      <c r="K1710" s="14"/>
      <c r="P1710" s="31" t="s">
        <v>230</v>
      </c>
      <c r="T1710" s="31" t="s">
        <v>62</v>
      </c>
      <c r="V1710" s="14" t="str">
        <f t="shared" si="797"/>
        <v>AVK 2,5 A, AVK 2,5 A</v>
      </c>
      <c r="W1710" s="31" t="str">
        <f t="shared" si="803"/>
        <v>O1010110R_U9</v>
      </c>
      <c r="X1710" s="14" t="str">
        <f t="shared" si="804"/>
        <v>HD5546</v>
      </c>
      <c r="Y1710" s="31" t="str">
        <f t="shared" si="805"/>
        <v>O1010110R</v>
      </c>
      <c r="Z1710" s="31" t="str">
        <f t="shared" si="806"/>
        <v>TUA711-AIO16</v>
      </c>
      <c r="AA1710" s="14" t="str">
        <f t="shared" si="807"/>
        <v>17-SC-DCS-001/O1010110R/ 17-MC-DCS-009</v>
      </c>
      <c r="AB1710" s="31" t="s">
        <v>64</v>
      </c>
      <c r="AC1710" s="31" t="s">
        <v>124</v>
      </c>
      <c r="AD1710" s="31" t="s">
        <v>125</v>
      </c>
      <c r="AE1710" s="31">
        <v>0</v>
      </c>
      <c r="AF1710" s="31" t="s">
        <v>55</v>
      </c>
      <c r="AG1710" s="31" t="s">
        <v>298</v>
      </c>
      <c r="AH1710" s="31">
        <v>11</v>
      </c>
      <c r="AI1710" s="31">
        <v>9</v>
      </c>
      <c r="AJ1710" s="31" t="s">
        <v>175</v>
      </c>
      <c r="AK1710" s="31">
        <f t="shared" si="798"/>
        <v>16</v>
      </c>
      <c r="AL1710" s="31" t="s">
        <v>62</v>
      </c>
      <c r="AO1710" s="31" t="s">
        <v>63</v>
      </c>
      <c r="AQ1710" s="31" t="s">
        <v>4426</v>
      </c>
      <c r="AT1710" s="14"/>
      <c r="BK1710" s="14" t="str">
        <f t="shared" si="808"/>
        <v/>
      </c>
      <c r="BL1710" s="14" t="str">
        <f t="shared" si="809"/>
        <v/>
      </c>
      <c r="BM1710" s="14" t="str">
        <f t="shared" si="810"/>
        <v/>
      </c>
      <c r="BN1710" s="14"/>
      <c r="BO1710" s="14" t="str">
        <f t="shared" si="799"/>
        <v>O1010110R:9A/
O1010110R_U9:5</v>
      </c>
      <c r="BP1710" s="14" t="str">
        <f t="shared" si="800"/>
        <v>O1010110R:9C/
O1010110R_U9:6</v>
      </c>
      <c r="BQ1710" s="14"/>
      <c r="BR1710" s="14" t="str">
        <f t="shared" si="811"/>
        <v/>
      </c>
      <c r="BS1710" s="14" t="str">
        <f t="shared" si="812"/>
        <v/>
      </c>
      <c r="BW1710" s="31" t="str">
        <f t="shared" si="813"/>
        <v>9A</v>
      </c>
      <c r="BX1710" s="31" t="str">
        <f t="shared" si="814"/>
        <v>9C</v>
      </c>
      <c r="BY1710" s="31" t="str">
        <f t="shared" si="815"/>
        <v/>
      </c>
      <c r="BZ1710" s="31" t="str">
        <f t="shared" si="816"/>
        <v/>
      </c>
      <c r="CA1710" s="31" t="str">
        <f t="shared" si="817"/>
        <v/>
      </c>
      <c r="CB1710" s="31" t="str">
        <f t="shared" si="818"/>
        <v>5</v>
      </c>
      <c r="CC1710" s="31" t="str">
        <f t="shared" si="819"/>
        <v>6</v>
      </c>
      <c r="CD1710" s="31" t="str">
        <f t="shared" si="820"/>
        <v/>
      </c>
      <c r="CE1710" s="31" t="str">
        <f t="shared" si="821"/>
        <v/>
      </c>
      <c r="CF1710" s="31" t="e">
        <f t="shared" ca="1" si="822"/>
        <v>#NAME?</v>
      </c>
      <c r="CG1710" s="31" t="e">
        <f t="shared" ca="1" si="823"/>
        <v>#NAME?</v>
      </c>
      <c r="CH1710" s="31" t="e">
        <f t="shared" ca="1" si="824"/>
        <v>#NAME?</v>
      </c>
      <c r="CI1710" s="31" t="e">
        <f t="shared" ca="1" si="825"/>
        <v>#NAME?</v>
      </c>
    </row>
    <row r="1711" spans="1:87" s="31" customFormat="1" ht="45" hidden="1" x14ac:dyDescent="0.25">
      <c r="A1711" s="9" t="s">
        <v>4493</v>
      </c>
      <c r="C1711" s="31" t="s">
        <v>50</v>
      </c>
      <c r="E1711" s="14" t="s">
        <v>297</v>
      </c>
      <c r="G1711" s="31" t="str">
        <f t="shared" si="802"/>
        <v>Резерв</v>
      </c>
      <c r="J1711" s="31" t="str">
        <f t="shared" si="796"/>
        <v>DCS_AO_02</v>
      </c>
      <c r="K1711" s="14"/>
      <c r="P1711" s="31" t="s">
        <v>230</v>
      </c>
      <c r="U1711" s="31" t="str">
        <f t="shared" ref="U1711:U1742" si="828">IF(N1711="02 Core","2",
IF(N1711="08 Core","8",
IF(N1711="16 core","16",
IF(N1711="20 core","20",
IF(N1711="30 Core","30",
IF(N1711="01 Pair","2",
IF(N1711="02 Pair","4",
IF(N1711="05 Pair","10",
IF(N1711="06 Pair","12",
IF(N1711="10 Pair","20",
IF(N1711="12 Pair","24",
IF(N1711="15 Pair","30",
IF(N1711="24 Pair","48",
IF(N1711="06 Triad","18",
""))))))))))))))</f>
        <v/>
      </c>
      <c r="V1711" s="14" t="str">
        <f t="shared" si="797"/>
        <v>AVK 2,5 A, AVK 2,5 A</v>
      </c>
      <c r="W1711" s="31" t="str">
        <f t="shared" si="803"/>
        <v>O1010112R_U2</v>
      </c>
      <c r="X1711" s="14" t="str">
        <f t="shared" si="804"/>
        <v>HD5546</v>
      </c>
      <c r="Y1711" s="31" t="str">
        <f t="shared" si="805"/>
        <v>O1010112R</v>
      </c>
      <c r="Z1711" s="31" t="str">
        <f t="shared" si="806"/>
        <v>TUA711-AIO16</v>
      </c>
      <c r="AA1711" s="14" t="str">
        <f t="shared" si="807"/>
        <v>17-SC-DCS-001/O1010112R/ 17-MC-DCS-009</v>
      </c>
      <c r="AB1711" s="31" t="s">
        <v>64</v>
      </c>
      <c r="AC1711" s="31" t="s">
        <v>124</v>
      </c>
      <c r="AD1711" s="31" t="s">
        <v>125</v>
      </c>
      <c r="AE1711" s="31">
        <v>0</v>
      </c>
      <c r="AF1711" s="31" t="s">
        <v>55</v>
      </c>
      <c r="AG1711" s="31" t="s">
        <v>4478</v>
      </c>
      <c r="AH1711" s="31">
        <v>13</v>
      </c>
      <c r="AI1711" s="31">
        <v>2</v>
      </c>
      <c r="AJ1711" s="31" t="s">
        <v>175</v>
      </c>
      <c r="AK1711" s="31">
        <f t="shared" si="798"/>
        <v>16</v>
      </c>
      <c r="AL1711" s="31" t="s">
        <v>62</v>
      </c>
      <c r="AO1711" s="31" t="s">
        <v>63</v>
      </c>
      <c r="AQ1711" s="31" t="s">
        <v>4426</v>
      </c>
      <c r="AT1711" s="14"/>
      <c r="BK1711" s="14" t="str">
        <f t="shared" si="808"/>
        <v/>
      </c>
      <c r="BL1711" s="14" t="str">
        <f t="shared" si="809"/>
        <v/>
      </c>
      <c r="BM1711" s="14" t="str">
        <f t="shared" si="810"/>
        <v/>
      </c>
      <c r="BN1711" s="14"/>
      <c r="BO1711" s="14" t="str">
        <f t="shared" si="799"/>
        <v>O1010112R:2A/
O1010112R_U2:5</v>
      </c>
      <c r="BP1711" s="14" t="str">
        <f t="shared" si="800"/>
        <v>O1010112R:2C/
O1010112R_U2:6</v>
      </c>
      <c r="BQ1711" s="14"/>
      <c r="BR1711" s="14" t="str">
        <f t="shared" si="811"/>
        <v/>
      </c>
      <c r="BS1711" s="14" t="str">
        <f t="shared" si="812"/>
        <v/>
      </c>
      <c r="BW1711" s="31" t="str">
        <f t="shared" si="813"/>
        <v>2A</v>
      </c>
      <c r="BX1711" s="31" t="str">
        <f t="shared" si="814"/>
        <v>2C</v>
      </c>
      <c r="BY1711" s="31" t="str">
        <f t="shared" si="815"/>
        <v/>
      </c>
      <c r="BZ1711" s="31" t="str">
        <f t="shared" si="816"/>
        <v/>
      </c>
      <c r="CA1711" s="31" t="str">
        <f t="shared" si="817"/>
        <v/>
      </c>
      <c r="CB1711" s="31" t="str">
        <f t="shared" si="818"/>
        <v>5</v>
      </c>
      <c r="CC1711" s="31" t="str">
        <f t="shared" si="819"/>
        <v>6</v>
      </c>
      <c r="CD1711" s="31" t="str">
        <f t="shared" si="820"/>
        <v/>
      </c>
      <c r="CE1711" s="31" t="str">
        <f t="shared" si="821"/>
        <v/>
      </c>
      <c r="CF1711" s="31" t="e">
        <f t="shared" ca="1" si="822"/>
        <v>#NAME?</v>
      </c>
      <c r="CG1711" s="31" t="e">
        <f t="shared" ca="1" si="823"/>
        <v>#NAME?</v>
      </c>
      <c r="CH1711" s="31" t="e">
        <f t="shared" ca="1" si="824"/>
        <v>#NAME?</v>
      </c>
      <c r="CI1711" s="31" t="e">
        <f t="shared" ca="1" si="825"/>
        <v>#NAME?</v>
      </c>
    </row>
    <row r="1712" spans="1:87" s="31" customFormat="1" ht="45" hidden="1" x14ac:dyDescent="0.25">
      <c r="A1712" s="9" t="s">
        <v>4493</v>
      </c>
      <c r="C1712" s="31" t="s">
        <v>50</v>
      </c>
      <c r="E1712" s="14" t="s">
        <v>297</v>
      </c>
      <c r="G1712" s="31" t="str">
        <f t="shared" si="802"/>
        <v>Резерв</v>
      </c>
      <c r="J1712" s="31" t="str">
        <f t="shared" si="796"/>
        <v>DCS_AO_02</v>
      </c>
      <c r="K1712" s="14"/>
      <c r="P1712" s="31" t="s">
        <v>230</v>
      </c>
      <c r="U1712" s="31" t="str">
        <f t="shared" si="828"/>
        <v/>
      </c>
      <c r="V1712" s="14" t="str">
        <f t="shared" si="797"/>
        <v>AVK 2,5 A, AVK 2,5 A</v>
      </c>
      <c r="W1712" s="31" t="str">
        <f t="shared" si="803"/>
        <v>O1010112R_U3</v>
      </c>
      <c r="X1712" s="14" t="str">
        <f t="shared" si="804"/>
        <v>HD5546</v>
      </c>
      <c r="Y1712" s="31" t="str">
        <f t="shared" si="805"/>
        <v>O1010112R</v>
      </c>
      <c r="Z1712" s="31" t="str">
        <f t="shared" si="806"/>
        <v>TUA711-AIO16</v>
      </c>
      <c r="AA1712" s="14" t="str">
        <f t="shared" si="807"/>
        <v>17-SC-DCS-001/O1010112R/ 17-MC-DCS-009</v>
      </c>
      <c r="AB1712" s="31" t="s">
        <v>64</v>
      </c>
      <c r="AC1712" s="31" t="s">
        <v>124</v>
      </c>
      <c r="AD1712" s="31" t="s">
        <v>125</v>
      </c>
      <c r="AE1712" s="31">
        <v>0</v>
      </c>
      <c r="AF1712" s="31" t="s">
        <v>55</v>
      </c>
      <c r="AG1712" s="31" t="s">
        <v>4478</v>
      </c>
      <c r="AH1712" s="31">
        <v>13</v>
      </c>
      <c r="AI1712" s="31">
        <v>3</v>
      </c>
      <c r="AJ1712" s="31" t="s">
        <v>175</v>
      </c>
      <c r="AK1712" s="31">
        <f t="shared" si="798"/>
        <v>16</v>
      </c>
      <c r="AL1712" s="31" t="s">
        <v>62</v>
      </c>
      <c r="AO1712" s="31" t="s">
        <v>63</v>
      </c>
      <c r="AQ1712" s="31" t="s">
        <v>4426</v>
      </c>
      <c r="AT1712" s="14"/>
      <c r="BK1712" s="14" t="str">
        <f t="shared" si="808"/>
        <v/>
      </c>
      <c r="BL1712" s="14" t="str">
        <f t="shared" si="809"/>
        <v/>
      </c>
      <c r="BM1712" s="14" t="str">
        <f t="shared" si="810"/>
        <v/>
      </c>
      <c r="BN1712" s="14"/>
      <c r="BO1712" s="14" t="str">
        <f t="shared" si="799"/>
        <v>O1010112R:3A/
O1010112R_U3:5</v>
      </c>
      <c r="BP1712" s="14" t="str">
        <f t="shared" si="800"/>
        <v>O1010112R:3C/
O1010112R_U3:6</v>
      </c>
      <c r="BQ1712" s="14"/>
      <c r="BR1712" s="14" t="str">
        <f t="shared" si="811"/>
        <v/>
      </c>
      <c r="BS1712" s="14" t="str">
        <f t="shared" si="812"/>
        <v/>
      </c>
      <c r="BW1712" s="31" t="str">
        <f t="shared" si="813"/>
        <v>3A</v>
      </c>
      <c r="BX1712" s="31" t="str">
        <f t="shared" si="814"/>
        <v>3C</v>
      </c>
      <c r="BY1712" s="31" t="str">
        <f t="shared" si="815"/>
        <v/>
      </c>
      <c r="BZ1712" s="31" t="str">
        <f t="shared" si="816"/>
        <v/>
      </c>
      <c r="CA1712" s="31" t="str">
        <f t="shared" si="817"/>
        <v/>
      </c>
      <c r="CB1712" s="31" t="str">
        <f t="shared" si="818"/>
        <v>5</v>
      </c>
      <c r="CC1712" s="31" t="str">
        <f t="shared" si="819"/>
        <v>6</v>
      </c>
      <c r="CD1712" s="31" t="str">
        <f t="shared" si="820"/>
        <v/>
      </c>
      <c r="CE1712" s="31" t="str">
        <f t="shared" si="821"/>
        <v/>
      </c>
      <c r="CF1712" s="31" t="e">
        <f t="shared" ca="1" si="822"/>
        <v>#NAME?</v>
      </c>
      <c r="CG1712" s="31" t="e">
        <f t="shared" ca="1" si="823"/>
        <v>#NAME?</v>
      </c>
      <c r="CH1712" s="31" t="e">
        <f t="shared" ca="1" si="824"/>
        <v>#NAME?</v>
      </c>
      <c r="CI1712" s="31" t="e">
        <f t="shared" ca="1" si="825"/>
        <v>#NAME?</v>
      </c>
    </row>
    <row r="1713" spans="1:87" s="31" customFormat="1" ht="45" hidden="1" x14ac:dyDescent="0.25">
      <c r="A1713" s="9" t="s">
        <v>4493</v>
      </c>
      <c r="C1713" s="31" t="s">
        <v>50</v>
      </c>
      <c r="E1713" s="14" t="s">
        <v>297</v>
      </c>
      <c r="G1713" s="31" t="str">
        <f t="shared" si="802"/>
        <v>Резерв</v>
      </c>
      <c r="J1713" s="31" t="str">
        <f t="shared" si="796"/>
        <v>DCS_AO_02</v>
      </c>
      <c r="K1713" s="14"/>
      <c r="P1713" s="31" t="s">
        <v>230</v>
      </c>
      <c r="U1713" s="31" t="str">
        <f t="shared" si="828"/>
        <v/>
      </c>
      <c r="V1713" s="14" t="str">
        <f t="shared" si="797"/>
        <v>AVK 2,5 A, AVK 2,5 A</v>
      </c>
      <c r="W1713" s="31" t="str">
        <f t="shared" si="803"/>
        <v>O1010112R_U4</v>
      </c>
      <c r="X1713" s="14" t="str">
        <f t="shared" si="804"/>
        <v>HD5546</v>
      </c>
      <c r="Y1713" s="31" t="str">
        <f t="shared" si="805"/>
        <v>O1010112R</v>
      </c>
      <c r="Z1713" s="31" t="str">
        <f t="shared" si="806"/>
        <v>TUA711-AIO16</v>
      </c>
      <c r="AA1713" s="14" t="str">
        <f t="shared" si="807"/>
        <v>17-SC-DCS-001/O1010112R/ 17-MC-DCS-009</v>
      </c>
      <c r="AB1713" s="31" t="s">
        <v>64</v>
      </c>
      <c r="AC1713" s="31" t="s">
        <v>124</v>
      </c>
      <c r="AD1713" s="31" t="s">
        <v>125</v>
      </c>
      <c r="AE1713" s="31">
        <v>0</v>
      </c>
      <c r="AF1713" s="31" t="s">
        <v>55</v>
      </c>
      <c r="AG1713" s="31" t="s">
        <v>4478</v>
      </c>
      <c r="AH1713" s="31">
        <v>13</v>
      </c>
      <c r="AI1713" s="31">
        <v>4</v>
      </c>
      <c r="AJ1713" s="31" t="s">
        <v>175</v>
      </c>
      <c r="AK1713" s="31">
        <f t="shared" si="798"/>
        <v>16</v>
      </c>
      <c r="AL1713" s="31" t="s">
        <v>62</v>
      </c>
      <c r="AO1713" s="31" t="s">
        <v>63</v>
      </c>
      <c r="AQ1713" s="31" t="s">
        <v>4426</v>
      </c>
      <c r="AT1713" s="14"/>
      <c r="BK1713" s="14" t="str">
        <f t="shared" si="808"/>
        <v/>
      </c>
      <c r="BL1713" s="14" t="str">
        <f t="shared" si="809"/>
        <v/>
      </c>
      <c r="BM1713" s="14" t="str">
        <f t="shared" si="810"/>
        <v/>
      </c>
      <c r="BN1713" s="14"/>
      <c r="BO1713" s="14" t="str">
        <f t="shared" si="799"/>
        <v>O1010112R:4A/
O1010112R_U4:5</v>
      </c>
      <c r="BP1713" s="14" t="str">
        <f t="shared" si="800"/>
        <v>O1010112R:4C/
O1010112R_U4:6</v>
      </c>
      <c r="BQ1713" s="14"/>
      <c r="BR1713" s="14" t="str">
        <f t="shared" si="811"/>
        <v/>
      </c>
      <c r="BS1713" s="14" t="str">
        <f t="shared" si="812"/>
        <v/>
      </c>
      <c r="BW1713" s="31" t="str">
        <f t="shared" si="813"/>
        <v>4A</v>
      </c>
      <c r="BX1713" s="31" t="str">
        <f t="shared" si="814"/>
        <v>4C</v>
      </c>
      <c r="BY1713" s="31" t="str">
        <f t="shared" si="815"/>
        <v/>
      </c>
      <c r="BZ1713" s="31" t="str">
        <f t="shared" si="816"/>
        <v/>
      </c>
      <c r="CA1713" s="31" t="str">
        <f t="shared" si="817"/>
        <v/>
      </c>
      <c r="CB1713" s="31" t="str">
        <f t="shared" si="818"/>
        <v>5</v>
      </c>
      <c r="CC1713" s="31" t="str">
        <f t="shared" si="819"/>
        <v>6</v>
      </c>
      <c r="CD1713" s="31" t="str">
        <f t="shared" si="820"/>
        <v/>
      </c>
      <c r="CE1713" s="31" t="str">
        <f t="shared" si="821"/>
        <v/>
      </c>
      <c r="CF1713" s="31" t="e">
        <f t="shared" ca="1" si="822"/>
        <v>#NAME?</v>
      </c>
      <c r="CG1713" s="31" t="e">
        <f t="shared" ca="1" si="823"/>
        <v>#NAME?</v>
      </c>
      <c r="CH1713" s="31" t="e">
        <f t="shared" ca="1" si="824"/>
        <v>#NAME?</v>
      </c>
      <c r="CI1713" s="31" t="e">
        <f t="shared" ca="1" si="825"/>
        <v>#NAME?</v>
      </c>
    </row>
    <row r="1714" spans="1:87" s="31" customFormat="1" ht="45" hidden="1" x14ac:dyDescent="0.25">
      <c r="A1714" s="9" t="s">
        <v>4493</v>
      </c>
      <c r="C1714" s="31" t="s">
        <v>50</v>
      </c>
      <c r="E1714" s="14" t="s">
        <v>297</v>
      </c>
      <c r="G1714" s="31" t="str">
        <f t="shared" si="802"/>
        <v>Резерв</v>
      </c>
      <c r="J1714" s="31" t="str">
        <f t="shared" si="796"/>
        <v>DCS_AO_02</v>
      </c>
      <c r="K1714" s="14"/>
      <c r="P1714" s="31" t="s">
        <v>230</v>
      </c>
      <c r="U1714" s="31" t="str">
        <f t="shared" si="828"/>
        <v/>
      </c>
      <c r="V1714" s="14" t="str">
        <f t="shared" si="797"/>
        <v>AVK 2,5 A, AVK 2,5 A</v>
      </c>
      <c r="W1714" s="31" t="str">
        <f t="shared" si="803"/>
        <v>O1010112R_U5</v>
      </c>
      <c r="X1714" s="14" t="str">
        <f t="shared" si="804"/>
        <v>HD5546</v>
      </c>
      <c r="Y1714" s="31" t="str">
        <f t="shared" si="805"/>
        <v>O1010112R</v>
      </c>
      <c r="Z1714" s="31" t="str">
        <f t="shared" si="806"/>
        <v>TUA711-AIO16</v>
      </c>
      <c r="AA1714" s="14" t="str">
        <f t="shared" si="807"/>
        <v>17-SC-DCS-001/O1010112R/ 17-MC-DCS-009</v>
      </c>
      <c r="AB1714" s="31" t="s">
        <v>64</v>
      </c>
      <c r="AC1714" s="31" t="s">
        <v>124</v>
      </c>
      <c r="AD1714" s="31" t="s">
        <v>125</v>
      </c>
      <c r="AE1714" s="31">
        <v>0</v>
      </c>
      <c r="AF1714" s="31" t="s">
        <v>55</v>
      </c>
      <c r="AG1714" s="31" t="s">
        <v>4478</v>
      </c>
      <c r="AH1714" s="31">
        <v>13</v>
      </c>
      <c r="AI1714" s="31">
        <v>5</v>
      </c>
      <c r="AJ1714" s="31" t="s">
        <v>175</v>
      </c>
      <c r="AK1714" s="31">
        <f t="shared" si="798"/>
        <v>16</v>
      </c>
      <c r="AL1714" s="31" t="s">
        <v>62</v>
      </c>
      <c r="AO1714" s="31" t="s">
        <v>63</v>
      </c>
      <c r="AQ1714" s="31" t="s">
        <v>4426</v>
      </c>
      <c r="AT1714" s="14"/>
      <c r="BK1714" s="14" t="str">
        <f t="shared" si="808"/>
        <v/>
      </c>
      <c r="BL1714" s="14" t="str">
        <f t="shared" si="809"/>
        <v/>
      </c>
      <c r="BM1714" s="14" t="str">
        <f t="shared" si="810"/>
        <v/>
      </c>
      <c r="BN1714" s="14"/>
      <c r="BO1714" s="14" t="str">
        <f t="shared" si="799"/>
        <v>O1010112R:5A/
O1010112R_U5:5</v>
      </c>
      <c r="BP1714" s="14" t="str">
        <f t="shared" si="800"/>
        <v>O1010112R:5C/
O1010112R_U5:6</v>
      </c>
      <c r="BQ1714" s="14"/>
      <c r="BR1714" s="14" t="str">
        <f t="shared" si="811"/>
        <v/>
      </c>
      <c r="BS1714" s="14" t="str">
        <f t="shared" si="812"/>
        <v/>
      </c>
      <c r="BW1714" s="31" t="str">
        <f t="shared" si="813"/>
        <v>5A</v>
      </c>
      <c r="BX1714" s="31" t="str">
        <f t="shared" si="814"/>
        <v>5C</v>
      </c>
      <c r="BY1714" s="31" t="str">
        <f t="shared" si="815"/>
        <v/>
      </c>
      <c r="BZ1714" s="31" t="str">
        <f t="shared" si="816"/>
        <v/>
      </c>
      <c r="CA1714" s="31" t="str">
        <f t="shared" si="817"/>
        <v/>
      </c>
      <c r="CB1714" s="31" t="str">
        <f t="shared" si="818"/>
        <v>5</v>
      </c>
      <c r="CC1714" s="31" t="str">
        <f t="shared" si="819"/>
        <v>6</v>
      </c>
      <c r="CD1714" s="31" t="str">
        <f t="shared" si="820"/>
        <v/>
      </c>
      <c r="CE1714" s="31" t="str">
        <f t="shared" si="821"/>
        <v/>
      </c>
      <c r="CF1714" s="31" t="e">
        <f t="shared" ca="1" si="822"/>
        <v>#NAME?</v>
      </c>
      <c r="CG1714" s="31" t="e">
        <f t="shared" ca="1" si="823"/>
        <v>#NAME?</v>
      </c>
      <c r="CH1714" s="31" t="e">
        <f t="shared" ca="1" si="824"/>
        <v>#NAME?</v>
      </c>
      <c r="CI1714" s="31" t="e">
        <f t="shared" ca="1" si="825"/>
        <v>#NAME?</v>
      </c>
    </row>
    <row r="1715" spans="1:87" s="31" customFormat="1" ht="45" hidden="1" x14ac:dyDescent="0.25">
      <c r="A1715" s="9" t="s">
        <v>4493</v>
      </c>
      <c r="C1715" s="31" t="s">
        <v>4491</v>
      </c>
      <c r="E1715" s="14" t="s">
        <v>4502</v>
      </c>
      <c r="G1715" s="31" t="str">
        <f t="shared" si="802"/>
        <v>Пустой</v>
      </c>
      <c r="J1715" s="31" t="str">
        <f t="shared" si="796"/>
        <v/>
      </c>
      <c r="K1715" s="14"/>
      <c r="P1715" s="31" t="s">
        <v>230</v>
      </c>
      <c r="U1715" s="31" t="str">
        <f t="shared" si="828"/>
        <v/>
      </c>
      <c r="V1715" s="14" t="str">
        <f t="shared" si="797"/>
        <v/>
      </c>
      <c r="W1715" s="31" t="str">
        <f t="shared" si="803"/>
        <v/>
      </c>
      <c r="X1715" s="14" t="str">
        <f t="shared" si="804"/>
        <v/>
      </c>
      <c r="Y1715" s="31" t="str">
        <f t="shared" si="805"/>
        <v>O1010112R</v>
      </c>
      <c r="Z1715" s="31" t="str">
        <f t="shared" si="806"/>
        <v>TUA711-AIO16</v>
      </c>
      <c r="AA1715" s="14" t="str">
        <f t="shared" si="807"/>
        <v>17-SC-DCS-001/O1010112R/ 17-MC-DCS-009</v>
      </c>
      <c r="AB1715" s="31" t="s">
        <v>64</v>
      </c>
      <c r="AC1715" s="31" t="s">
        <v>124</v>
      </c>
      <c r="AD1715" s="31" t="s">
        <v>125</v>
      </c>
      <c r="AE1715" s="31">
        <v>0</v>
      </c>
      <c r="AF1715" s="31" t="s">
        <v>55</v>
      </c>
      <c r="AG1715" s="31" t="s">
        <v>4478</v>
      </c>
      <c r="AH1715" s="31">
        <v>13</v>
      </c>
      <c r="AI1715" s="31">
        <v>6</v>
      </c>
      <c r="AJ1715" s="31" t="s">
        <v>175</v>
      </c>
      <c r="AK1715" s="31">
        <f t="shared" si="798"/>
        <v>16</v>
      </c>
      <c r="AL1715" s="31" t="s">
        <v>62</v>
      </c>
      <c r="AO1715" s="31" t="s">
        <v>63</v>
      </c>
      <c r="AT1715" s="14"/>
      <c r="BK1715" s="14" t="str">
        <f t="shared" si="808"/>
        <v/>
      </c>
      <c r="BL1715" s="14" t="str">
        <f t="shared" si="809"/>
        <v/>
      </c>
      <c r="BM1715" s="14" t="str">
        <f t="shared" si="810"/>
        <v/>
      </c>
      <c r="BN1715" s="14"/>
      <c r="BO1715" s="14" t="str">
        <f t="shared" si="799"/>
        <v/>
      </c>
      <c r="BP1715" s="14" t="str">
        <f t="shared" si="800"/>
        <v/>
      </c>
      <c r="BQ1715" s="14"/>
      <c r="BR1715" s="14" t="str">
        <f t="shared" si="811"/>
        <v/>
      </c>
      <c r="BS1715" s="14" t="str">
        <f t="shared" si="812"/>
        <v/>
      </c>
      <c r="BW1715" s="31" t="str">
        <f t="shared" si="813"/>
        <v/>
      </c>
      <c r="BX1715" s="31" t="str">
        <f t="shared" si="814"/>
        <v/>
      </c>
      <c r="BY1715" s="31" t="str">
        <f t="shared" si="815"/>
        <v/>
      </c>
      <c r="BZ1715" s="31" t="str">
        <f t="shared" si="816"/>
        <v/>
      </c>
      <c r="CA1715" s="31" t="str">
        <f t="shared" si="817"/>
        <v/>
      </c>
      <c r="CB1715" s="31" t="str">
        <f t="shared" si="818"/>
        <v/>
      </c>
      <c r="CC1715" s="31" t="str">
        <f t="shared" si="819"/>
        <v/>
      </c>
      <c r="CD1715" s="31" t="str">
        <f t="shared" si="820"/>
        <v/>
      </c>
      <c r="CE1715" s="31" t="str">
        <f t="shared" si="821"/>
        <v/>
      </c>
      <c r="CF1715" s="31" t="e">
        <f t="shared" ca="1" si="822"/>
        <v>#NAME?</v>
      </c>
      <c r="CG1715" s="31" t="e">
        <f t="shared" ca="1" si="823"/>
        <v>#NAME?</v>
      </c>
      <c r="CH1715" s="31" t="e">
        <f t="shared" ca="1" si="824"/>
        <v>#NAME?</v>
      </c>
      <c r="CI1715" s="31" t="e">
        <f t="shared" ca="1" si="825"/>
        <v>#NAME?</v>
      </c>
    </row>
    <row r="1716" spans="1:87" s="31" customFormat="1" ht="45" hidden="1" x14ac:dyDescent="0.25">
      <c r="A1716" s="9" t="s">
        <v>4493</v>
      </c>
      <c r="C1716" s="31" t="s">
        <v>4491</v>
      </c>
      <c r="E1716" s="14" t="s">
        <v>4502</v>
      </c>
      <c r="G1716" s="31" t="str">
        <f t="shared" si="802"/>
        <v>Пустой</v>
      </c>
      <c r="J1716" s="31" t="str">
        <f t="shared" si="796"/>
        <v/>
      </c>
      <c r="K1716" s="14"/>
      <c r="P1716" s="31" t="s">
        <v>230</v>
      </c>
      <c r="U1716" s="31" t="str">
        <f t="shared" si="828"/>
        <v/>
      </c>
      <c r="V1716" s="14" t="str">
        <f t="shared" si="797"/>
        <v/>
      </c>
      <c r="W1716" s="31" t="str">
        <f t="shared" si="803"/>
        <v/>
      </c>
      <c r="X1716" s="14" t="str">
        <f t="shared" si="804"/>
        <v/>
      </c>
      <c r="Y1716" s="31" t="str">
        <f t="shared" si="805"/>
        <v>O1010112R</v>
      </c>
      <c r="Z1716" s="31" t="str">
        <f t="shared" si="806"/>
        <v>TUA711-AIO16</v>
      </c>
      <c r="AA1716" s="14" t="str">
        <f t="shared" si="807"/>
        <v>17-SC-DCS-001/O1010112R/ 17-MC-DCS-009</v>
      </c>
      <c r="AB1716" s="31" t="s">
        <v>64</v>
      </c>
      <c r="AC1716" s="31" t="s">
        <v>124</v>
      </c>
      <c r="AD1716" s="31" t="s">
        <v>125</v>
      </c>
      <c r="AE1716" s="31">
        <v>0</v>
      </c>
      <c r="AF1716" s="31" t="s">
        <v>55</v>
      </c>
      <c r="AG1716" s="31" t="s">
        <v>4478</v>
      </c>
      <c r="AH1716" s="31">
        <v>13</v>
      </c>
      <c r="AI1716" s="31">
        <v>7</v>
      </c>
      <c r="AJ1716" s="31" t="s">
        <v>175</v>
      </c>
      <c r="AK1716" s="31">
        <f t="shared" si="798"/>
        <v>16</v>
      </c>
      <c r="AL1716" s="31" t="s">
        <v>62</v>
      </c>
      <c r="AO1716" s="31" t="s">
        <v>63</v>
      </c>
      <c r="AT1716" s="14"/>
      <c r="BK1716" s="14" t="str">
        <f t="shared" si="808"/>
        <v/>
      </c>
      <c r="BL1716" s="14" t="str">
        <f t="shared" si="809"/>
        <v/>
      </c>
      <c r="BM1716" s="14" t="str">
        <f t="shared" si="810"/>
        <v/>
      </c>
      <c r="BN1716" s="14"/>
      <c r="BO1716" s="14" t="str">
        <f t="shared" si="799"/>
        <v/>
      </c>
      <c r="BP1716" s="14" t="str">
        <f t="shared" si="800"/>
        <v/>
      </c>
      <c r="BQ1716" s="14"/>
      <c r="BR1716" s="14" t="str">
        <f t="shared" si="811"/>
        <v/>
      </c>
      <c r="BS1716" s="14" t="str">
        <f t="shared" si="812"/>
        <v/>
      </c>
      <c r="BW1716" s="31" t="str">
        <f t="shared" si="813"/>
        <v/>
      </c>
      <c r="BX1716" s="31" t="str">
        <f t="shared" si="814"/>
        <v/>
      </c>
      <c r="BY1716" s="31" t="str">
        <f t="shared" si="815"/>
        <v/>
      </c>
      <c r="BZ1716" s="31" t="str">
        <f t="shared" si="816"/>
        <v/>
      </c>
      <c r="CA1716" s="31" t="str">
        <f t="shared" si="817"/>
        <v/>
      </c>
      <c r="CB1716" s="31" t="str">
        <f t="shared" si="818"/>
        <v/>
      </c>
      <c r="CC1716" s="31" t="str">
        <f t="shared" si="819"/>
        <v/>
      </c>
      <c r="CD1716" s="31" t="str">
        <f t="shared" si="820"/>
        <v/>
      </c>
      <c r="CE1716" s="31" t="str">
        <f t="shared" si="821"/>
        <v/>
      </c>
      <c r="CF1716" s="31" t="e">
        <f t="shared" ca="1" si="822"/>
        <v>#NAME?</v>
      </c>
      <c r="CG1716" s="31" t="e">
        <f t="shared" ca="1" si="823"/>
        <v>#NAME?</v>
      </c>
      <c r="CH1716" s="31" t="e">
        <f t="shared" ca="1" si="824"/>
        <v>#NAME?</v>
      </c>
      <c r="CI1716" s="31" t="e">
        <f t="shared" ca="1" si="825"/>
        <v>#NAME?</v>
      </c>
    </row>
    <row r="1717" spans="1:87" s="31" customFormat="1" ht="45" hidden="1" x14ac:dyDescent="0.25">
      <c r="A1717" s="9" t="s">
        <v>4493</v>
      </c>
      <c r="C1717" s="31" t="s">
        <v>4491</v>
      </c>
      <c r="E1717" s="14" t="s">
        <v>4502</v>
      </c>
      <c r="G1717" s="31" t="str">
        <f t="shared" si="802"/>
        <v>Пустой</v>
      </c>
      <c r="J1717" s="31" t="str">
        <f t="shared" si="796"/>
        <v/>
      </c>
      <c r="K1717" s="14"/>
      <c r="P1717" s="31" t="s">
        <v>230</v>
      </c>
      <c r="U1717" s="31" t="str">
        <f t="shared" si="828"/>
        <v/>
      </c>
      <c r="V1717" s="14" t="str">
        <f t="shared" si="797"/>
        <v/>
      </c>
      <c r="W1717" s="31" t="str">
        <f t="shared" si="803"/>
        <v/>
      </c>
      <c r="X1717" s="14" t="str">
        <f t="shared" si="804"/>
        <v/>
      </c>
      <c r="Y1717" s="31" t="str">
        <f t="shared" si="805"/>
        <v>O1010112R</v>
      </c>
      <c r="Z1717" s="31" t="str">
        <f t="shared" si="806"/>
        <v>TUA711-AIO16</v>
      </c>
      <c r="AA1717" s="14" t="str">
        <f t="shared" si="807"/>
        <v>17-SC-DCS-001/O1010112R/ 17-MC-DCS-009</v>
      </c>
      <c r="AB1717" s="31" t="s">
        <v>64</v>
      </c>
      <c r="AC1717" s="31" t="s">
        <v>124</v>
      </c>
      <c r="AD1717" s="31" t="s">
        <v>125</v>
      </c>
      <c r="AE1717" s="31">
        <v>0</v>
      </c>
      <c r="AF1717" s="31" t="s">
        <v>55</v>
      </c>
      <c r="AG1717" s="31" t="s">
        <v>4478</v>
      </c>
      <c r="AH1717" s="31">
        <v>13</v>
      </c>
      <c r="AI1717" s="31">
        <v>8</v>
      </c>
      <c r="AJ1717" s="31" t="s">
        <v>175</v>
      </c>
      <c r="AK1717" s="31">
        <f t="shared" si="798"/>
        <v>16</v>
      </c>
      <c r="AL1717" s="31" t="s">
        <v>62</v>
      </c>
      <c r="AO1717" s="31" t="s">
        <v>63</v>
      </c>
      <c r="AT1717" s="14"/>
      <c r="BK1717" s="14" t="str">
        <f t="shared" si="808"/>
        <v/>
      </c>
      <c r="BL1717" s="14" t="str">
        <f t="shared" si="809"/>
        <v/>
      </c>
      <c r="BM1717" s="14" t="str">
        <f t="shared" si="810"/>
        <v/>
      </c>
      <c r="BN1717" s="14"/>
      <c r="BO1717" s="14" t="str">
        <f t="shared" si="799"/>
        <v/>
      </c>
      <c r="BP1717" s="14" t="str">
        <f t="shared" si="800"/>
        <v/>
      </c>
      <c r="BQ1717" s="14"/>
      <c r="BR1717" s="14" t="str">
        <f t="shared" si="811"/>
        <v/>
      </c>
      <c r="BS1717" s="14" t="str">
        <f t="shared" si="812"/>
        <v/>
      </c>
      <c r="BW1717" s="31" t="str">
        <f t="shared" si="813"/>
        <v/>
      </c>
      <c r="BX1717" s="31" t="str">
        <f t="shared" si="814"/>
        <v/>
      </c>
      <c r="BY1717" s="31" t="str">
        <f t="shared" si="815"/>
        <v/>
      </c>
      <c r="BZ1717" s="31" t="str">
        <f t="shared" si="816"/>
        <v/>
      </c>
      <c r="CA1717" s="31" t="str">
        <f t="shared" si="817"/>
        <v/>
      </c>
      <c r="CB1717" s="31" t="str">
        <f t="shared" si="818"/>
        <v/>
      </c>
      <c r="CC1717" s="31" t="str">
        <f t="shared" si="819"/>
        <v/>
      </c>
      <c r="CD1717" s="31" t="str">
        <f t="shared" si="820"/>
        <v/>
      </c>
      <c r="CE1717" s="31" t="str">
        <f t="shared" si="821"/>
        <v/>
      </c>
      <c r="CF1717" s="31" t="e">
        <f t="shared" ca="1" si="822"/>
        <v>#NAME?</v>
      </c>
      <c r="CG1717" s="31" t="e">
        <f t="shared" ca="1" si="823"/>
        <v>#NAME?</v>
      </c>
      <c r="CH1717" s="31" t="e">
        <f t="shared" ca="1" si="824"/>
        <v>#NAME?</v>
      </c>
      <c r="CI1717" s="31" t="e">
        <f t="shared" ca="1" si="825"/>
        <v>#NAME?</v>
      </c>
    </row>
    <row r="1718" spans="1:87" s="31" customFormat="1" ht="45" hidden="1" x14ac:dyDescent="0.25">
      <c r="A1718" s="9" t="s">
        <v>4493</v>
      </c>
      <c r="C1718" s="31" t="s">
        <v>4491</v>
      </c>
      <c r="E1718" s="14" t="s">
        <v>4502</v>
      </c>
      <c r="G1718" s="31" t="str">
        <f t="shared" si="802"/>
        <v>Пустой</v>
      </c>
      <c r="J1718" s="31" t="str">
        <f t="shared" si="796"/>
        <v/>
      </c>
      <c r="K1718" s="14"/>
      <c r="P1718" s="31" t="s">
        <v>230</v>
      </c>
      <c r="U1718" s="31" t="str">
        <f t="shared" si="828"/>
        <v/>
      </c>
      <c r="V1718" s="14" t="str">
        <f t="shared" si="797"/>
        <v/>
      </c>
      <c r="W1718" s="31" t="str">
        <f t="shared" si="803"/>
        <v/>
      </c>
      <c r="X1718" s="14" t="str">
        <f t="shared" si="804"/>
        <v/>
      </c>
      <c r="Y1718" s="31" t="str">
        <f t="shared" si="805"/>
        <v>O1010112R</v>
      </c>
      <c r="Z1718" s="31" t="str">
        <f t="shared" si="806"/>
        <v>TUA711-AIO16</v>
      </c>
      <c r="AA1718" s="14" t="str">
        <f t="shared" si="807"/>
        <v>17-SC-DCS-001/O1010112R/ 17-MC-DCS-009</v>
      </c>
      <c r="AB1718" s="31" t="s">
        <v>64</v>
      </c>
      <c r="AC1718" s="31" t="s">
        <v>124</v>
      </c>
      <c r="AD1718" s="31" t="s">
        <v>125</v>
      </c>
      <c r="AE1718" s="31">
        <v>0</v>
      </c>
      <c r="AF1718" s="31" t="s">
        <v>55</v>
      </c>
      <c r="AG1718" s="31" t="s">
        <v>4478</v>
      </c>
      <c r="AH1718" s="31">
        <v>13</v>
      </c>
      <c r="AI1718" s="31">
        <v>9</v>
      </c>
      <c r="AJ1718" s="31" t="s">
        <v>175</v>
      </c>
      <c r="AK1718" s="31">
        <f t="shared" si="798"/>
        <v>16</v>
      </c>
      <c r="AL1718" s="31" t="s">
        <v>62</v>
      </c>
      <c r="AO1718" s="31" t="s">
        <v>63</v>
      </c>
      <c r="AT1718" s="14"/>
      <c r="BK1718" s="14" t="str">
        <f t="shared" si="808"/>
        <v/>
      </c>
      <c r="BL1718" s="14" t="str">
        <f t="shared" si="809"/>
        <v/>
      </c>
      <c r="BM1718" s="14" t="str">
        <f t="shared" si="810"/>
        <v/>
      </c>
      <c r="BN1718" s="14"/>
      <c r="BO1718" s="14" t="str">
        <f t="shared" si="799"/>
        <v/>
      </c>
      <c r="BP1718" s="14" t="str">
        <f t="shared" si="800"/>
        <v/>
      </c>
      <c r="BQ1718" s="14"/>
      <c r="BR1718" s="14" t="str">
        <f t="shared" si="811"/>
        <v/>
      </c>
      <c r="BS1718" s="14" t="str">
        <f t="shared" si="812"/>
        <v/>
      </c>
      <c r="BW1718" s="31" t="str">
        <f t="shared" si="813"/>
        <v/>
      </c>
      <c r="BX1718" s="31" t="str">
        <f t="shared" si="814"/>
        <v/>
      </c>
      <c r="BY1718" s="31" t="str">
        <f t="shared" si="815"/>
        <v/>
      </c>
      <c r="BZ1718" s="31" t="str">
        <f t="shared" si="816"/>
        <v/>
      </c>
      <c r="CA1718" s="31" t="str">
        <f t="shared" si="817"/>
        <v/>
      </c>
      <c r="CB1718" s="31" t="str">
        <f t="shared" si="818"/>
        <v/>
      </c>
      <c r="CC1718" s="31" t="str">
        <f t="shared" si="819"/>
        <v/>
      </c>
      <c r="CD1718" s="31" t="str">
        <f t="shared" si="820"/>
        <v/>
      </c>
      <c r="CE1718" s="31" t="str">
        <f t="shared" si="821"/>
        <v/>
      </c>
      <c r="CF1718" s="31" t="e">
        <f t="shared" ca="1" si="822"/>
        <v>#NAME?</v>
      </c>
      <c r="CG1718" s="31" t="e">
        <f t="shared" ca="1" si="823"/>
        <v>#NAME?</v>
      </c>
      <c r="CH1718" s="31" t="e">
        <f t="shared" ca="1" si="824"/>
        <v>#NAME?</v>
      </c>
      <c r="CI1718" s="31" t="e">
        <f t="shared" ca="1" si="825"/>
        <v>#NAME?</v>
      </c>
    </row>
    <row r="1719" spans="1:87" s="31" customFormat="1" ht="45" hidden="1" x14ac:dyDescent="0.25">
      <c r="A1719" s="9" t="s">
        <v>4493</v>
      </c>
      <c r="C1719" s="31" t="s">
        <v>4491</v>
      </c>
      <c r="E1719" s="14" t="s">
        <v>4502</v>
      </c>
      <c r="G1719" s="31" t="str">
        <f t="shared" si="802"/>
        <v>Пустой</v>
      </c>
      <c r="J1719" s="31" t="str">
        <f t="shared" si="796"/>
        <v/>
      </c>
      <c r="K1719" s="14"/>
      <c r="P1719" s="31" t="s">
        <v>230</v>
      </c>
      <c r="U1719" s="31" t="str">
        <f t="shared" si="828"/>
        <v/>
      </c>
      <c r="V1719" s="14" t="str">
        <f t="shared" si="797"/>
        <v/>
      </c>
      <c r="W1719" s="31" t="str">
        <f t="shared" si="803"/>
        <v/>
      </c>
      <c r="X1719" s="14" t="str">
        <f t="shared" si="804"/>
        <v/>
      </c>
      <c r="Y1719" s="31" t="str">
        <f t="shared" si="805"/>
        <v>O1010112R</v>
      </c>
      <c r="Z1719" s="31" t="str">
        <f t="shared" si="806"/>
        <v>TUA711-AIO16</v>
      </c>
      <c r="AA1719" s="14" t="str">
        <f t="shared" si="807"/>
        <v>17-SC-DCS-001/O1010112R/ 17-MC-DCS-009</v>
      </c>
      <c r="AB1719" s="31" t="s">
        <v>64</v>
      </c>
      <c r="AC1719" s="31" t="s">
        <v>124</v>
      </c>
      <c r="AD1719" s="31" t="s">
        <v>125</v>
      </c>
      <c r="AE1719" s="31">
        <v>0</v>
      </c>
      <c r="AF1719" s="31" t="s">
        <v>55</v>
      </c>
      <c r="AG1719" s="31" t="s">
        <v>4478</v>
      </c>
      <c r="AH1719" s="31">
        <v>13</v>
      </c>
      <c r="AI1719" s="31">
        <v>10</v>
      </c>
      <c r="AJ1719" s="31" t="s">
        <v>175</v>
      </c>
      <c r="AK1719" s="31">
        <f t="shared" si="798"/>
        <v>16</v>
      </c>
      <c r="AL1719" s="31" t="s">
        <v>62</v>
      </c>
      <c r="AO1719" s="31" t="s">
        <v>63</v>
      </c>
      <c r="AT1719" s="14"/>
      <c r="BK1719" s="14" t="str">
        <f t="shared" si="808"/>
        <v/>
      </c>
      <c r="BL1719" s="14" t="str">
        <f t="shared" si="809"/>
        <v/>
      </c>
      <c r="BM1719" s="14" t="str">
        <f t="shared" si="810"/>
        <v/>
      </c>
      <c r="BN1719" s="14"/>
      <c r="BO1719" s="14" t="str">
        <f t="shared" si="799"/>
        <v/>
      </c>
      <c r="BP1719" s="14" t="str">
        <f t="shared" si="800"/>
        <v/>
      </c>
      <c r="BQ1719" s="14"/>
      <c r="BR1719" s="14" t="str">
        <f t="shared" si="811"/>
        <v/>
      </c>
      <c r="BS1719" s="14" t="str">
        <f t="shared" si="812"/>
        <v/>
      </c>
      <c r="BW1719" s="31" t="str">
        <f t="shared" si="813"/>
        <v/>
      </c>
      <c r="BX1719" s="31" t="str">
        <f t="shared" si="814"/>
        <v/>
      </c>
      <c r="BY1719" s="31" t="str">
        <f t="shared" si="815"/>
        <v/>
      </c>
      <c r="BZ1719" s="31" t="str">
        <f t="shared" si="816"/>
        <v/>
      </c>
      <c r="CA1719" s="31" t="str">
        <f t="shared" si="817"/>
        <v/>
      </c>
      <c r="CB1719" s="31" t="str">
        <f t="shared" si="818"/>
        <v/>
      </c>
      <c r="CC1719" s="31" t="str">
        <f t="shared" si="819"/>
        <v/>
      </c>
      <c r="CD1719" s="31" t="str">
        <f t="shared" si="820"/>
        <v/>
      </c>
      <c r="CE1719" s="31" t="str">
        <f t="shared" si="821"/>
        <v/>
      </c>
      <c r="CF1719" s="31" t="e">
        <f t="shared" ca="1" si="822"/>
        <v>#NAME?</v>
      </c>
      <c r="CG1719" s="31" t="e">
        <f t="shared" ca="1" si="823"/>
        <v>#NAME?</v>
      </c>
      <c r="CH1719" s="31" t="e">
        <f t="shared" ca="1" si="824"/>
        <v>#NAME?</v>
      </c>
      <c r="CI1719" s="31" t="e">
        <f t="shared" ca="1" si="825"/>
        <v>#NAME?</v>
      </c>
    </row>
    <row r="1720" spans="1:87" s="31" customFormat="1" ht="45" hidden="1" x14ac:dyDescent="0.25">
      <c r="A1720" s="9" t="s">
        <v>4493</v>
      </c>
      <c r="C1720" s="31" t="s">
        <v>4491</v>
      </c>
      <c r="E1720" s="14" t="s">
        <v>4502</v>
      </c>
      <c r="G1720" s="31" t="str">
        <f t="shared" si="802"/>
        <v>Пустой</v>
      </c>
      <c r="J1720" s="31" t="str">
        <f t="shared" si="796"/>
        <v/>
      </c>
      <c r="K1720" s="14"/>
      <c r="P1720" s="31" t="s">
        <v>230</v>
      </c>
      <c r="U1720" s="31" t="str">
        <f t="shared" si="828"/>
        <v/>
      </c>
      <c r="V1720" s="14" t="str">
        <f t="shared" si="797"/>
        <v/>
      </c>
      <c r="W1720" s="31" t="str">
        <f t="shared" si="803"/>
        <v/>
      </c>
      <c r="X1720" s="14" t="str">
        <f t="shared" si="804"/>
        <v/>
      </c>
      <c r="Y1720" s="31" t="str">
        <f t="shared" si="805"/>
        <v>O1010112R</v>
      </c>
      <c r="Z1720" s="31" t="str">
        <f t="shared" si="806"/>
        <v>TUA711-AIO16</v>
      </c>
      <c r="AA1720" s="14" t="str">
        <f t="shared" si="807"/>
        <v>17-SC-DCS-001/O1010112R/ 17-MC-DCS-009</v>
      </c>
      <c r="AB1720" s="31" t="s">
        <v>64</v>
      </c>
      <c r="AC1720" s="31" t="s">
        <v>124</v>
      </c>
      <c r="AD1720" s="31" t="s">
        <v>125</v>
      </c>
      <c r="AE1720" s="31">
        <v>0</v>
      </c>
      <c r="AF1720" s="31" t="s">
        <v>55</v>
      </c>
      <c r="AG1720" s="31" t="s">
        <v>4478</v>
      </c>
      <c r="AH1720" s="31">
        <v>13</v>
      </c>
      <c r="AI1720" s="31">
        <v>11</v>
      </c>
      <c r="AJ1720" s="31" t="s">
        <v>175</v>
      </c>
      <c r="AK1720" s="31">
        <f t="shared" si="798"/>
        <v>16</v>
      </c>
      <c r="AL1720" s="31" t="s">
        <v>62</v>
      </c>
      <c r="AO1720" s="31" t="s">
        <v>63</v>
      </c>
      <c r="AT1720" s="14"/>
      <c r="BK1720" s="14" t="str">
        <f t="shared" si="808"/>
        <v/>
      </c>
      <c r="BL1720" s="14" t="str">
        <f t="shared" si="809"/>
        <v/>
      </c>
      <c r="BM1720" s="14" t="str">
        <f t="shared" si="810"/>
        <v/>
      </c>
      <c r="BN1720" s="14"/>
      <c r="BO1720" s="14" t="str">
        <f t="shared" si="799"/>
        <v/>
      </c>
      <c r="BP1720" s="14" t="str">
        <f t="shared" si="800"/>
        <v/>
      </c>
      <c r="BQ1720" s="14"/>
      <c r="BR1720" s="14" t="str">
        <f t="shared" si="811"/>
        <v/>
      </c>
      <c r="BS1720" s="14" t="str">
        <f t="shared" si="812"/>
        <v/>
      </c>
      <c r="BW1720" s="31" t="str">
        <f t="shared" si="813"/>
        <v/>
      </c>
      <c r="BX1720" s="31" t="str">
        <f t="shared" si="814"/>
        <v/>
      </c>
      <c r="BY1720" s="31" t="str">
        <f t="shared" si="815"/>
        <v/>
      </c>
      <c r="BZ1720" s="31" t="str">
        <f t="shared" si="816"/>
        <v/>
      </c>
      <c r="CA1720" s="31" t="str">
        <f t="shared" si="817"/>
        <v/>
      </c>
      <c r="CB1720" s="31" t="str">
        <f t="shared" si="818"/>
        <v/>
      </c>
      <c r="CC1720" s="31" t="str">
        <f t="shared" si="819"/>
        <v/>
      </c>
      <c r="CD1720" s="31" t="str">
        <f t="shared" si="820"/>
        <v/>
      </c>
      <c r="CE1720" s="31" t="str">
        <f t="shared" si="821"/>
        <v/>
      </c>
      <c r="CF1720" s="31" t="e">
        <f t="shared" ca="1" si="822"/>
        <v>#NAME?</v>
      </c>
      <c r="CG1720" s="31" t="e">
        <f t="shared" ca="1" si="823"/>
        <v>#NAME?</v>
      </c>
      <c r="CH1720" s="31" t="e">
        <f t="shared" ca="1" si="824"/>
        <v>#NAME?</v>
      </c>
      <c r="CI1720" s="31" t="e">
        <f t="shared" ca="1" si="825"/>
        <v>#NAME?</v>
      </c>
    </row>
    <row r="1721" spans="1:87" s="31" customFormat="1" ht="45" hidden="1" x14ac:dyDescent="0.25">
      <c r="A1721" s="9" t="s">
        <v>4493</v>
      </c>
      <c r="C1721" s="31" t="s">
        <v>4491</v>
      </c>
      <c r="E1721" s="14" t="s">
        <v>4502</v>
      </c>
      <c r="G1721" s="31" t="str">
        <f t="shared" si="802"/>
        <v>Пустой</v>
      </c>
      <c r="J1721" s="31" t="str">
        <f t="shared" si="796"/>
        <v/>
      </c>
      <c r="K1721" s="14"/>
      <c r="P1721" s="31" t="s">
        <v>230</v>
      </c>
      <c r="U1721" s="31" t="str">
        <f t="shared" si="828"/>
        <v/>
      </c>
      <c r="V1721" s="14" t="str">
        <f t="shared" si="797"/>
        <v/>
      </c>
      <c r="W1721" s="31" t="str">
        <f t="shared" si="803"/>
        <v/>
      </c>
      <c r="X1721" s="14" t="str">
        <f t="shared" si="804"/>
        <v/>
      </c>
      <c r="Y1721" s="31" t="str">
        <f t="shared" si="805"/>
        <v>O1010112R</v>
      </c>
      <c r="Z1721" s="31" t="str">
        <f t="shared" si="806"/>
        <v>TUA711-AIO16</v>
      </c>
      <c r="AA1721" s="14" t="str">
        <f t="shared" si="807"/>
        <v>17-SC-DCS-001/O1010112R/ 17-MC-DCS-009</v>
      </c>
      <c r="AB1721" s="31" t="s">
        <v>64</v>
      </c>
      <c r="AC1721" s="31" t="s">
        <v>124</v>
      </c>
      <c r="AD1721" s="31" t="s">
        <v>125</v>
      </c>
      <c r="AE1721" s="31">
        <v>0</v>
      </c>
      <c r="AF1721" s="31" t="s">
        <v>55</v>
      </c>
      <c r="AG1721" s="31" t="s">
        <v>4478</v>
      </c>
      <c r="AH1721" s="31">
        <v>13</v>
      </c>
      <c r="AI1721" s="31">
        <v>12</v>
      </c>
      <c r="AJ1721" s="31" t="s">
        <v>175</v>
      </c>
      <c r="AK1721" s="31">
        <f t="shared" si="798"/>
        <v>16</v>
      </c>
      <c r="AL1721" s="31" t="s">
        <v>62</v>
      </c>
      <c r="AO1721" s="31" t="s">
        <v>63</v>
      </c>
      <c r="AT1721" s="14"/>
      <c r="BK1721" s="14" t="str">
        <f t="shared" si="808"/>
        <v/>
      </c>
      <c r="BL1721" s="14" t="str">
        <f t="shared" si="809"/>
        <v/>
      </c>
      <c r="BM1721" s="14" t="str">
        <f t="shared" si="810"/>
        <v/>
      </c>
      <c r="BN1721" s="14"/>
      <c r="BO1721" s="14" t="str">
        <f t="shared" si="799"/>
        <v/>
      </c>
      <c r="BP1721" s="14" t="str">
        <f t="shared" si="800"/>
        <v/>
      </c>
      <c r="BQ1721" s="14"/>
      <c r="BR1721" s="14" t="str">
        <f t="shared" si="811"/>
        <v/>
      </c>
      <c r="BS1721" s="14" t="str">
        <f t="shared" si="812"/>
        <v/>
      </c>
      <c r="BW1721" s="31" t="str">
        <f t="shared" si="813"/>
        <v/>
      </c>
      <c r="BX1721" s="31" t="str">
        <f t="shared" si="814"/>
        <v/>
      </c>
      <c r="BY1721" s="31" t="str">
        <f t="shared" si="815"/>
        <v/>
      </c>
      <c r="BZ1721" s="31" t="str">
        <f t="shared" si="816"/>
        <v/>
      </c>
      <c r="CA1721" s="31" t="str">
        <f t="shared" si="817"/>
        <v/>
      </c>
      <c r="CB1721" s="31" t="str">
        <f t="shared" si="818"/>
        <v/>
      </c>
      <c r="CC1721" s="31" t="str">
        <f t="shared" si="819"/>
        <v/>
      </c>
      <c r="CD1721" s="31" t="str">
        <f t="shared" si="820"/>
        <v/>
      </c>
      <c r="CE1721" s="31" t="str">
        <f t="shared" si="821"/>
        <v/>
      </c>
      <c r="CF1721" s="31" t="e">
        <f t="shared" ca="1" si="822"/>
        <v>#NAME?</v>
      </c>
      <c r="CG1721" s="31" t="e">
        <f t="shared" ca="1" si="823"/>
        <v>#NAME?</v>
      </c>
      <c r="CH1721" s="31" t="e">
        <f t="shared" ca="1" si="824"/>
        <v>#NAME?</v>
      </c>
      <c r="CI1721" s="31" t="e">
        <f t="shared" ca="1" si="825"/>
        <v>#NAME?</v>
      </c>
    </row>
    <row r="1722" spans="1:87" s="31" customFormat="1" ht="45" hidden="1" x14ac:dyDescent="0.25">
      <c r="A1722" s="9" t="s">
        <v>4493</v>
      </c>
      <c r="C1722" s="31" t="s">
        <v>4491</v>
      </c>
      <c r="E1722" s="14" t="s">
        <v>4502</v>
      </c>
      <c r="G1722" s="31" t="str">
        <f t="shared" si="802"/>
        <v>Пустой</v>
      </c>
      <c r="J1722" s="31" t="str">
        <f t="shared" si="796"/>
        <v/>
      </c>
      <c r="K1722" s="14"/>
      <c r="P1722" s="31" t="s">
        <v>230</v>
      </c>
      <c r="U1722" s="31" t="str">
        <f t="shared" si="828"/>
        <v/>
      </c>
      <c r="V1722" s="14" t="str">
        <f t="shared" si="797"/>
        <v/>
      </c>
      <c r="W1722" s="31" t="str">
        <f t="shared" si="803"/>
        <v/>
      </c>
      <c r="X1722" s="14" t="str">
        <f t="shared" si="804"/>
        <v/>
      </c>
      <c r="Y1722" s="31" t="str">
        <f t="shared" si="805"/>
        <v>O1010112R</v>
      </c>
      <c r="Z1722" s="31" t="str">
        <f t="shared" si="806"/>
        <v>TUA711-AIO16</v>
      </c>
      <c r="AA1722" s="14" t="str">
        <f t="shared" si="807"/>
        <v>17-SC-DCS-001/O1010112R/ 17-MC-DCS-009</v>
      </c>
      <c r="AB1722" s="31" t="s">
        <v>64</v>
      </c>
      <c r="AC1722" s="31" t="s">
        <v>124</v>
      </c>
      <c r="AD1722" s="31" t="s">
        <v>125</v>
      </c>
      <c r="AE1722" s="31">
        <v>0</v>
      </c>
      <c r="AF1722" s="31" t="s">
        <v>55</v>
      </c>
      <c r="AG1722" s="31" t="s">
        <v>4478</v>
      </c>
      <c r="AH1722" s="31">
        <v>13</v>
      </c>
      <c r="AI1722" s="31">
        <v>13</v>
      </c>
      <c r="AJ1722" s="31" t="s">
        <v>175</v>
      </c>
      <c r="AK1722" s="31">
        <f t="shared" si="798"/>
        <v>16</v>
      </c>
      <c r="AL1722" s="31" t="s">
        <v>62</v>
      </c>
      <c r="AO1722" s="31" t="s">
        <v>63</v>
      </c>
      <c r="AT1722" s="14"/>
      <c r="BK1722" s="14" t="str">
        <f t="shared" si="808"/>
        <v/>
      </c>
      <c r="BL1722" s="14" t="str">
        <f t="shared" si="809"/>
        <v/>
      </c>
      <c r="BM1722" s="14" t="str">
        <f t="shared" si="810"/>
        <v/>
      </c>
      <c r="BN1722" s="14"/>
      <c r="BO1722" s="14" t="str">
        <f t="shared" si="799"/>
        <v/>
      </c>
      <c r="BP1722" s="14" t="str">
        <f t="shared" si="800"/>
        <v/>
      </c>
      <c r="BQ1722" s="14"/>
      <c r="BR1722" s="14" t="str">
        <f t="shared" si="811"/>
        <v/>
      </c>
      <c r="BS1722" s="14" t="str">
        <f t="shared" si="812"/>
        <v/>
      </c>
      <c r="BW1722" s="31" t="str">
        <f t="shared" si="813"/>
        <v/>
      </c>
      <c r="BX1722" s="31" t="str">
        <f t="shared" si="814"/>
        <v/>
      </c>
      <c r="BY1722" s="31" t="str">
        <f t="shared" si="815"/>
        <v/>
      </c>
      <c r="BZ1722" s="31" t="str">
        <f t="shared" si="816"/>
        <v/>
      </c>
      <c r="CA1722" s="31" t="str">
        <f t="shared" si="817"/>
        <v/>
      </c>
      <c r="CB1722" s="31" t="str">
        <f t="shared" si="818"/>
        <v/>
      </c>
      <c r="CC1722" s="31" t="str">
        <f t="shared" si="819"/>
        <v/>
      </c>
      <c r="CD1722" s="31" t="str">
        <f t="shared" si="820"/>
        <v/>
      </c>
      <c r="CE1722" s="31" t="str">
        <f t="shared" si="821"/>
        <v/>
      </c>
      <c r="CF1722" s="31" t="e">
        <f t="shared" ca="1" si="822"/>
        <v>#NAME?</v>
      </c>
      <c r="CG1722" s="31" t="e">
        <f t="shared" ca="1" si="823"/>
        <v>#NAME?</v>
      </c>
      <c r="CH1722" s="31" t="e">
        <f t="shared" ca="1" si="824"/>
        <v>#NAME?</v>
      </c>
      <c r="CI1722" s="31" t="e">
        <f t="shared" ca="1" si="825"/>
        <v>#NAME?</v>
      </c>
    </row>
    <row r="1723" spans="1:87" s="31" customFormat="1" ht="45" hidden="1" x14ac:dyDescent="0.25">
      <c r="A1723" s="9" t="s">
        <v>4493</v>
      </c>
      <c r="C1723" s="31" t="s">
        <v>4491</v>
      </c>
      <c r="E1723" s="14" t="s">
        <v>4502</v>
      </c>
      <c r="G1723" s="31" t="str">
        <f t="shared" si="802"/>
        <v>Пустой</v>
      </c>
      <c r="J1723" s="31" t="str">
        <f t="shared" ref="J1723:J1786" si="829">IF(E1723="AI-IS (4-20 mA, 2 wire) DCS","DCS_AI_01",
IF(E1723="AI-IS (4-20 mA, 4 wire) DCS","DCS_AI_03",
IF(E1723="AI-IS (4-20 mA, passive) DCS","DCS_AI_01",
IF(E1723="AI-NIS (4-20 mA, 2 wire) DCS","DCS_AI_01",
IF(E1723="AI-NIS (4-20 mA, 4 wire) DCS","DCS_AI_03",
IF(E1723="AI-NIS (4-20 mA, passive) DCS","DCS_AI_01",
IF(E1723="AI-R-IS (4-20 mA, 2 wire) DCS","DCS_AI_02",
IF(E1723="AI-R-IS (4-20 mA, 4 wire) DCS","DCS_AI_04",
IF(E1723="AI-R-NIS (4-20 mA, 2 wire) DCS","DCS_AI_02",
IF(E1723="AI-R-NIS (4-20 mA, passive) DCS","DCS_AI_02",
IF(E1723="AI-R-NIS (4-20 mA, 4 wire) DCS","DCS_AI_04",
IF(E1723="AI-RTD-NIS (3 wire) DCS","DCS_AI_05",
IF(E1723="AO-IS (4-20 mA) DCS","DCS_AO_01",
IF(E1723="AO-NIS (4-20 mA) DCS","DCS_AO_01",
IF(E1723="AO-R-IS (4-20 mA) DCS","DCS_AO_02",
IF(E1723="AO-R-NIS (4-20 mA) DCS","DCS_AO_02",
IF(E1723="DI-IS (NAMUR) DCS","DCS_DI_02",
IF(E1723="DI-NIS (NAMUR) DCS","DCS_DI_02",
IF(E1723="DI-NIS (Conductivity) DCS","DCS_DI_04",
IF(E1723="DI-NIS (Diagnostic) DCS","DCS_DI_01",
IF(E1723="DI-NIS (MCC 230VAC) DCS","DCS_DI_03",
IF(E1723="DI-NIS (MCC 220VDC) DCS","DCS_DI_05",
IF(E1723="DI-NIS (Thermistors PTC) DCS","DCS_DI_02",
IF(E1723="DI-NIS (VFC) DCS","DCS_DI_01",
IF(E1723="DI-NIS (24VDC) DCS ","DCS_DI_07",
IF(E1723="DO-NIS (24VDC) DCS","DCS_DO_01",
IF(E1723="DO-NIS (MCC 230VAC) DCS","DCS_DO_03",
IF(E1723="DO-NIS (MCC 220VDC) DCS","DCS_DO_04",
IF(E1723="DO-NIS (VFC NO) DCS","DCS_DO_02",
IF(E1723="PI-IS (Pulse Input) DCS","DCS_PI_01",
IF(E1723="PI-R-IS (Pulse Input) DCS","DCS_PI_01",
IF(E1723="AI-R-NIS (PI converter, 3 wire) DCS","DCS_PI_01",
IF(E1723="PI-NIS (Pulse Input) DCS","DCS_PI_01","")))))))))))))))))))))))))))))))))</f>
        <v/>
      </c>
      <c r="K1723" s="14"/>
      <c r="P1723" s="31" t="s">
        <v>230</v>
      </c>
      <c r="U1723" s="31" t="str">
        <f t="shared" si="828"/>
        <v/>
      </c>
      <c r="V1723" s="14" t="str">
        <f t="shared" ref="V1723:V1786" si="830">IF(P1723&lt;&gt;"",
IF(J1723="DCS_AI_01","AVK 2,5 A, AVK 2,5 A",
IF(J1723="DCS_AI_02","AVK 2,5 A, AVK 2,5 A",
IF(J1723="DCS_AI_03","AVK 2,5 A, AVK 2,5 A",
IF(J1723="DCS_AI_04","AVK 2,5 A, AVK 2,5 A",
IF(J1723="DCS_AI_05","AVK 2,5 A, AVK 2,5 A, AVK 2,5 A",
IF(J1723="DCS_AO_01","AVK 2,5 A, AVK 2,5 A",
IF(J1723="DCS_AO_02","AVK 2,5 A, AVK 2,5 A",
IF(J1723="DCS_DI_01","AVK 2,5 A, AVK 2,5 A",
IF(J1723="DCS_DI_02","AVK 2,5 A, AVK 2,5 A",
IF(J1723="DCS_DI_03","ASK 3MLD, ASK 3MB",
IF(J1723="DCS_DI_04","AVK 2,5 A, AVK 2,5 A",
IF(J1723="DCS_DI_05","ASK 3MLD, ASK 3MB",
IF(J1723="DCS_DI_07","AVK 2,5 A, AVK 2,5 A",
IF(J1723="DCS_DO_01","AVK 2,5 A, AVK 2,5 A",
IF(J1723="DCS_DO_01_HOLD","AVK 2,5 A, AVK 2,5 A",
IF(J1723="DCS_DO_02","AVK 2,5 A, AVK 2,5 A",
IF(J1723="DCS_DO_03","ASK 3MLD, ASK 3MB",
IF(J1723="DCS_DO_04","ASK 3MLD, ASK 3MB",
IF(J1723="DCS_PI_01","AVK 2,5 A, AVK 2,5 A",""))))))))))))))))))),"")</f>
        <v/>
      </c>
      <c r="W1723" s="31" t="str">
        <f t="shared" si="803"/>
        <v/>
      </c>
      <c r="X1723" s="14" t="str">
        <f t="shared" si="804"/>
        <v/>
      </c>
      <c r="Y1723" s="31" t="str">
        <f t="shared" si="805"/>
        <v>O1010112R</v>
      </c>
      <c r="Z1723" s="31" t="str">
        <f t="shared" si="806"/>
        <v>TUA711-AIO16</v>
      </c>
      <c r="AA1723" s="14" t="str">
        <f t="shared" si="807"/>
        <v>17-SC-DCS-001/O1010112R/ 17-MC-DCS-009</v>
      </c>
      <c r="AB1723" s="31" t="s">
        <v>64</v>
      </c>
      <c r="AC1723" s="31" t="s">
        <v>124</v>
      </c>
      <c r="AD1723" s="31" t="s">
        <v>125</v>
      </c>
      <c r="AE1723" s="31">
        <v>0</v>
      </c>
      <c r="AF1723" s="31" t="s">
        <v>55</v>
      </c>
      <c r="AG1723" s="31" t="s">
        <v>4478</v>
      </c>
      <c r="AH1723" s="31">
        <v>13</v>
      </c>
      <c r="AI1723" s="31">
        <v>14</v>
      </c>
      <c r="AJ1723" s="31" t="s">
        <v>175</v>
      </c>
      <c r="AK1723" s="31">
        <f t="shared" ref="AK1723:AK1786" si="831">COUNTIF(Y:Y,Y1723)</f>
        <v>16</v>
      </c>
      <c r="AL1723" s="31" t="s">
        <v>62</v>
      </c>
      <c r="AO1723" s="31" t="s">
        <v>63</v>
      </c>
      <c r="AT1723" s="14"/>
      <c r="BK1723" s="14" t="str">
        <f t="shared" si="808"/>
        <v/>
      </c>
      <c r="BL1723" s="14" t="str">
        <f t="shared" si="809"/>
        <v/>
      </c>
      <c r="BM1723" s="14" t="str">
        <f t="shared" si="810"/>
        <v/>
      </c>
      <c r="BN1723" s="14"/>
      <c r="BO1723" s="14" t="str">
        <f t="shared" ref="BO1723:BO1786" si="832">IF(AND(J1723="DCS_AI_01",W1723&lt;&gt;""),CONCATENATE(AG1723,":",AI1723,"A/",CHAR(10),W1723,":5"),
IF(AND(J1723="DCS_AI_02",W1723&lt;&gt;""),CONCATENATE(AG1723,":",AI1723,"A/",CHAR(10),W1723,":5"),
IF(AND(J1723="DCS_AI_03",W1723&lt;&gt;""),CONCATENATE(AG1723,":",AI1723,"A/",CHAR(10),W1723,":5"),
IF(AND(J1723="DCS_AI_04",W1723&lt;&gt;""),CONCATENATE(AG1723,":",AI1723,"A/",CHAR(10),W1723,":5"),
IF(AND(J1723="DCS_AI_05",W1723&lt;&gt;""),CONCATENATE(AG1723,":",AI1723,"A/",CHAR(10),W1723,":5"),
IF(AND(J1723="DCS_AO_01",W1723&lt;&gt;""),CONCATENATE(AG1723,":",AI1723,"A/",CHAR(10),W1723,":5"),
IF(AND(J1723="DCS_AO_02",W1723&lt;&gt;""),CONCATENATE(AG1723,":",AI1723,"A/",CHAR(10),W1723,":5"),
IF(AND(J1723="DCS_DI_02",W1723&lt;&gt;""),CONCATENATE(AG1723,":",AI1723,"A/",CHAR(10),W1723,":5"),
IF(AND(J1723="DCS_DI_04",W1723&lt;&gt;""),CONCATENATE(AG1723,":",AI1723,"A/",CHAR(10),W1723,":7"),
IF(AND(J1723="DCS_PI_01",W1723&lt;&gt;""),CONCATENATE(AG1723,":",AI1723,"A/",CHAR(10),W1723,":3"),""))))))))))</f>
        <v/>
      </c>
      <c r="BP1723" s="14" t="str">
        <f t="shared" ref="BP1723:BP1786" si="833">IF(AND(J1723="DCS_AI_01",W1723&lt;&gt;""),CONCATENATE(AG1723,":",AI1723,"C/",CHAR(10),W1723,":6"),
IF(AND(J1723="DCS_AI_02",W1723&lt;&gt;""),CONCATENATE(AG1723,":",AI1723,"C/",CHAR(10),W1723,":6"),
IF(AND(J1723="DCS_AI_03",W1723&lt;&gt;""),CONCATENATE(AG1723,":",AI1723,"C/",CHAR(10),W1723,":6"),
IF(AND(J1723="DCS_AI_04",W1723&lt;&gt;""),CONCATENATE(AG1723,":",AI1723,"C/",CHAR(10),W1723,":6"),
IF(AND(J1723="DCS_AI_05",W1723&lt;&gt;""),CONCATENATE(AG1723,":",AI1723,"C/",CHAR(10),W1723,":6"),
IF(AND(J1723="DCS_AO_01",W1723&lt;&gt;""),CONCATENATE(AG1723,":",AI1723,"C/",CHAR(10),W1723,":6"),
IF(AND(J1723="DCS_AO_02",W1723&lt;&gt;""),CONCATENATE(AG1723,":",AI1723,"C/",CHAR(10),W1723,":6"),
IF(AND(J1723="DCS_DI_02",W1723&lt;&gt;""),CONCATENATE(AG1723,":",AI1723,"B/",CHAR(10),W1723,":6"),
IF(AND(J1723="DCS_DI_04",W1723&lt;&gt;""),CONCATENATE(AG1723,":",AI1723,"B/",CHAR(10),W1723,":8"),
IF(AND(J1723="DCS_PI_01",W1723&lt;&gt;""),CONCATENATE(AG1723,":",AI1723,"C/",CHAR(10),W1723,":4"),""))))))))))</f>
        <v/>
      </c>
      <c r="BQ1723" s="14"/>
      <c r="BR1723" s="14" t="str">
        <f t="shared" si="811"/>
        <v/>
      </c>
      <c r="BS1723" s="14" t="str">
        <f t="shared" si="812"/>
        <v/>
      </c>
      <c r="BW1723" s="31" t="str">
        <f t="shared" si="813"/>
        <v/>
      </c>
      <c r="BX1723" s="31" t="str">
        <f t="shared" si="814"/>
        <v/>
      </c>
      <c r="BY1723" s="31" t="str">
        <f t="shared" si="815"/>
        <v/>
      </c>
      <c r="BZ1723" s="31" t="str">
        <f t="shared" si="816"/>
        <v/>
      </c>
      <c r="CA1723" s="31" t="str">
        <f t="shared" si="817"/>
        <v/>
      </c>
      <c r="CB1723" s="31" t="str">
        <f t="shared" si="818"/>
        <v/>
      </c>
      <c r="CC1723" s="31" t="str">
        <f t="shared" si="819"/>
        <v/>
      </c>
      <c r="CD1723" s="31" t="str">
        <f t="shared" si="820"/>
        <v/>
      </c>
      <c r="CE1723" s="31" t="str">
        <f t="shared" si="821"/>
        <v/>
      </c>
      <c r="CF1723" s="31" t="e">
        <f t="shared" ca="1" si="822"/>
        <v>#NAME?</v>
      </c>
      <c r="CG1723" s="31" t="e">
        <f t="shared" ca="1" si="823"/>
        <v>#NAME?</v>
      </c>
      <c r="CH1723" s="31" t="e">
        <f t="shared" ca="1" si="824"/>
        <v>#NAME?</v>
      </c>
      <c r="CI1723" s="31" t="e">
        <f t="shared" ca="1" si="825"/>
        <v>#NAME?</v>
      </c>
    </row>
    <row r="1724" spans="1:87" ht="45" hidden="1" x14ac:dyDescent="0.25">
      <c r="A1724" s="9" t="s">
        <v>4493</v>
      </c>
      <c r="B1724" s="31"/>
      <c r="C1724" s="31" t="s">
        <v>4491</v>
      </c>
      <c r="D1724" s="31"/>
      <c r="E1724" s="14" t="s">
        <v>4502</v>
      </c>
      <c r="F1724" s="31"/>
      <c r="G1724" s="31" t="str">
        <f t="shared" si="802"/>
        <v>Пустой</v>
      </c>
      <c r="H1724" s="31"/>
      <c r="I1724" s="31"/>
      <c r="J1724" s="31" t="str">
        <f t="shared" si="829"/>
        <v/>
      </c>
      <c r="K1724" s="14"/>
      <c r="L1724" s="31"/>
      <c r="M1724" s="31"/>
      <c r="N1724" s="31"/>
      <c r="O1724" s="31"/>
      <c r="P1724" s="31" t="s">
        <v>230</v>
      </c>
      <c r="Q1724" s="31"/>
      <c r="R1724" s="31"/>
      <c r="S1724" s="31"/>
      <c r="T1724" s="31"/>
      <c r="U1724" s="31" t="str">
        <f t="shared" si="828"/>
        <v/>
      </c>
      <c r="V1724" s="14" t="str">
        <f t="shared" si="830"/>
        <v/>
      </c>
      <c r="W1724" s="31" t="str">
        <f t="shared" si="803"/>
        <v/>
      </c>
      <c r="X1724" s="14" t="str">
        <f t="shared" si="804"/>
        <v/>
      </c>
      <c r="Y1724" s="31" t="str">
        <f t="shared" si="805"/>
        <v>O1010112R</v>
      </c>
      <c r="Z1724" s="31" t="str">
        <f t="shared" si="806"/>
        <v>TUA711-AIO16</v>
      </c>
      <c r="AA1724" s="14" t="str">
        <f t="shared" si="807"/>
        <v>17-SC-DCS-001/O1010112R/ 17-MC-DCS-009</v>
      </c>
      <c r="AB1724" s="31" t="s">
        <v>64</v>
      </c>
      <c r="AC1724" s="31" t="s">
        <v>124</v>
      </c>
      <c r="AD1724" s="31" t="s">
        <v>125</v>
      </c>
      <c r="AE1724" s="31">
        <v>0</v>
      </c>
      <c r="AF1724" s="31" t="s">
        <v>55</v>
      </c>
      <c r="AG1724" s="31" t="s">
        <v>4478</v>
      </c>
      <c r="AH1724" s="31">
        <v>13</v>
      </c>
      <c r="AI1724" s="31">
        <v>15</v>
      </c>
      <c r="AJ1724" s="31" t="s">
        <v>175</v>
      </c>
      <c r="AK1724" s="31">
        <f t="shared" si="831"/>
        <v>16</v>
      </c>
      <c r="AL1724" s="31" t="s">
        <v>62</v>
      </c>
      <c r="AM1724" s="31"/>
      <c r="AN1724" s="31"/>
      <c r="AO1724" s="31" t="s">
        <v>63</v>
      </c>
      <c r="AP1724" s="31"/>
      <c r="AQ1724" s="31"/>
      <c r="AR1724" s="31"/>
      <c r="AS1724" s="31"/>
      <c r="AT1724" s="14"/>
      <c r="AU1724" s="31"/>
      <c r="AV1724" s="31"/>
      <c r="AW1724" s="31"/>
      <c r="AX1724" s="31"/>
      <c r="AY1724" s="31"/>
      <c r="AZ1724" s="31"/>
      <c r="BA1724" s="31"/>
      <c r="BB1724" s="31"/>
      <c r="BC1724" s="31"/>
      <c r="BD1724" s="31"/>
      <c r="BE1724" s="31"/>
      <c r="BF1724" s="31"/>
      <c r="BG1724" s="31"/>
      <c r="BH1724" s="31"/>
      <c r="BI1724" s="31"/>
      <c r="BJ1724" s="31"/>
      <c r="BK1724" s="14" t="str">
        <f t="shared" si="808"/>
        <v/>
      </c>
      <c r="BL1724" s="14" t="str">
        <f t="shared" si="809"/>
        <v/>
      </c>
      <c r="BM1724" s="14" t="str">
        <f t="shared" si="810"/>
        <v/>
      </c>
      <c r="BN1724" s="14"/>
      <c r="BO1724" s="14" t="str">
        <f t="shared" si="832"/>
        <v/>
      </c>
      <c r="BP1724" s="14" t="str">
        <f t="shared" si="833"/>
        <v/>
      </c>
      <c r="BQ1724" s="14"/>
      <c r="BR1724" s="14" t="str">
        <f t="shared" si="811"/>
        <v/>
      </c>
      <c r="BS1724" s="14" t="str">
        <f t="shared" si="812"/>
        <v/>
      </c>
      <c r="BT1724" s="31"/>
      <c r="BW1724" s="35" t="str">
        <f t="shared" si="813"/>
        <v/>
      </c>
      <c r="BX1724" s="35" t="str">
        <f t="shared" si="814"/>
        <v/>
      </c>
      <c r="BY1724" s="35" t="str">
        <f t="shared" si="815"/>
        <v/>
      </c>
      <c r="BZ1724" s="35" t="str">
        <f t="shared" si="816"/>
        <v/>
      </c>
      <c r="CA1724" s="35" t="str">
        <f t="shared" si="817"/>
        <v/>
      </c>
      <c r="CB1724" s="35" t="str">
        <f t="shared" si="818"/>
        <v/>
      </c>
      <c r="CC1724" s="35" t="str">
        <f t="shared" si="819"/>
        <v/>
      </c>
      <c r="CD1724" s="35" t="str">
        <f t="shared" si="820"/>
        <v/>
      </c>
      <c r="CE1724" s="35" t="str">
        <f t="shared" si="821"/>
        <v/>
      </c>
      <c r="CF1724" s="35" t="e">
        <f t="shared" ca="1" si="822"/>
        <v>#NAME?</v>
      </c>
      <c r="CG1724" s="35" t="e">
        <f t="shared" ca="1" si="823"/>
        <v>#NAME?</v>
      </c>
      <c r="CH1724" s="35" t="e">
        <f t="shared" ca="1" si="824"/>
        <v>#NAME?</v>
      </c>
      <c r="CI1724" s="35" t="e">
        <f t="shared" ca="1" si="825"/>
        <v>#NAME?</v>
      </c>
    </row>
    <row r="1725" spans="1:87" ht="45" hidden="1" x14ac:dyDescent="0.25">
      <c r="A1725" s="9" t="s">
        <v>4493</v>
      </c>
      <c r="B1725" s="31"/>
      <c r="C1725" s="31" t="s">
        <v>4491</v>
      </c>
      <c r="D1725" s="31"/>
      <c r="E1725" s="14" t="s">
        <v>4502</v>
      </c>
      <c r="F1725" s="31"/>
      <c r="G1725" s="31" t="str">
        <f t="shared" si="802"/>
        <v>Пустой</v>
      </c>
      <c r="H1725" s="31"/>
      <c r="I1725" s="31"/>
      <c r="J1725" s="31" t="str">
        <f t="shared" si="829"/>
        <v/>
      </c>
      <c r="K1725" s="14"/>
      <c r="L1725" s="31"/>
      <c r="M1725" s="31"/>
      <c r="N1725" s="31"/>
      <c r="O1725" s="31"/>
      <c r="P1725" s="31" t="s">
        <v>230</v>
      </c>
      <c r="Q1725" s="31"/>
      <c r="R1725" s="31"/>
      <c r="S1725" s="31"/>
      <c r="T1725" s="31"/>
      <c r="U1725" s="31" t="str">
        <f t="shared" si="828"/>
        <v/>
      </c>
      <c r="V1725" s="14" t="str">
        <f t="shared" si="830"/>
        <v/>
      </c>
      <c r="W1725" s="31" t="str">
        <f t="shared" si="803"/>
        <v/>
      </c>
      <c r="X1725" s="14" t="str">
        <f t="shared" si="804"/>
        <v/>
      </c>
      <c r="Y1725" s="31" t="str">
        <f t="shared" si="805"/>
        <v>O1010112R</v>
      </c>
      <c r="Z1725" s="31" t="str">
        <f t="shared" si="806"/>
        <v>TUA711-AIO16</v>
      </c>
      <c r="AA1725" s="14" t="str">
        <f t="shared" si="807"/>
        <v>17-SC-DCS-001/O1010112R/ 17-MC-DCS-009</v>
      </c>
      <c r="AB1725" s="31" t="s">
        <v>64</v>
      </c>
      <c r="AC1725" s="31" t="s">
        <v>124</v>
      </c>
      <c r="AD1725" s="31" t="s">
        <v>125</v>
      </c>
      <c r="AE1725" s="31">
        <v>0</v>
      </c>
      <c r="AF1725" s="31" t="s">
        <v>55</v>
      </c>
      <c r="AG1725" s="31" t="s">
        <v>4478</v>
      </c>
      <c r="AH1725" s="31">
        <v>13</v>
      </c>
      <c r="AI1725" s="31">
        <v>16</v>
      </c>
      <c r="AJ1725" s="31" t="s">
        <v>175</v>
      </c>
      <c r="AK1725" s="31">
        <f t="shared" si="831"/>
        <v>16</v>
      </c>
      <c r="AL1725" s="31" t="s">
        <v>62</v>
      </c>
      <c r="AM1725" s="31"/>
      <c r="AN1725" s="31"/>
      <c r="AO1725" s="31" t="s">
        <v>63</v>
      </c>
      <c r="AP1725" s="31"/>
      <c r="AQ1725" s="31"/>
      <c r="AR1725" s="31"/>
      <c r="AS1725" s="31"/>
      <c r="AT1725" s="14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1"/>
      <c r="BH1725" s="31"/>
      <c r="BI1725" s="31"/>
      <c r="BJ1725" s="31"/>
      <c r="BK1725" s="14" t="str">
        <f t="shared" si="808"/>
        <v/>
      </c>
      <c r="BL1725" s="14" t="str">
        <f t="shared" si="809"/>
        <v/>
      </c>
      <c r="BM1725" s="14" t="str">
        <f t="shared" si="810"/>
        <v/>
      </c>
      <c r="BN1725" s="14"/>
      <c r="BO1725" s="14" t="str">
        <f t="shared" si="832"/>
        <v/>
      </c>
      <c r="BP1725" s="14" t="str">
        <f t="shared" si="833"/>
        <v/>
      </c>
      <c r="BQ1725" s="14"/>
      <c r="BR1725" s="14" t="str">
        <f t="shared" si="811"/>
        <v/>
      </c>
      <c r="BS1725" s="14" t="str">
        <f t="shared" si="812"/>
        <v/>
      </c>
      <c r="BT1725" s="31"/>
      <c r="BW1725" s="35" t="str">
        <f t="shared" si="813"/>
        <v/>
      </c>
      <c r="BX1725" s="35" t="str">
        <f t="shared" si="814"/>
        <v/>
      </c>
      <c r="BY1725" s="35" t="str">
        <f t="shared" si="815"/>
        <v/>
      </c>
      <c r="BZ1725" s="35" t="str">
        <f t="shared" si="816"/>
        <v/>
      </c>
      <c r="CA1725" s="35" t="str">
        <f t="shared" si="817"/>
        <v/>
      </c>
      <c r="CB1725" s="35" t="str">
        <f t="shared" si="818"/>
        <v/>
      </c>
      <c r="CC1725" s="35" t="str">
        <f t="shared" si="819"/>
        <v/>
      </c>
      <c r="CD1725" s="35" t="str">
        <f t="shared" si="820"/>
        <v/>
      </c>
      <c r="CE1725" s="35" t="str">
        <f t="shared" si="821"/>
        <v/>
      </c>
      <c r="CF1725" s="35" t="e">
        <f t="shared" ca="1" si="822"/>
        <v>#NAME?</v>
      </c>
      <c r="CG1725" s="35" t="e">
        <f t="shared" ca="1" si="823"/>
        <v>#NAME?</v>
      </c>
      <c r="CH1725" s="35" t="e">
        <f t="shared" ca="1" si="824"/>
        <v>#NAME?</v>
      </c>
      <c r="CI1725" s="35" t="e">
        <f t="shared" ca="1" si="825"/>
        <v>#NAME?</v>
      </c>
    </row>
    <row r="1726" spans="1:87" ht="30" hidden="1" x14ac:dyDescent="0.25">
      <c r="A1726" s="9" t="s">
        <v>4493</v>
      </c>
      <c r="B1726" s="31"/>
      <c r="C1726" s="31" t="s">
        <v>50</v>
      </c>
      <c r="D1726" s="31"/>
      <c r="E1726" s="14" t="s">
        <v>1085</v>
      </c>
      <c r="F1726" s="31"/>
      <c r="G1726" s="31" t="str">
        <f t="shared" si="802"/>
        <v>Резерв</v>
      </c>
      <c r="H1726" s="31"/>
      <c r="I1726" s="31"/>
      <c r="J1726" s="31" t="str">
        <f t="shared" si="829"/>
        <v>DCS_AO_01</v>
      </c>
      <c r="K1726" s="14"/>
      <c r="L1726" s="31"/>
      <c r="M1726" s="31"/>
      <c r="N1726" s="31"/>
      <c r="O1726" s="31"/>
      <c r="P1726" s="31" t="s">
        <v>131</v>
      </c>
      <c r="Q1726" s="31"/>
      <c r="R1726" s="31"/>
      <c r="S1726" s="31"/>
      <c r="T1726" s="31"/>
      <c r="U1726" s="31" t="str">
        <f t="shared" si="828"/>
        <v/>
      </c>
      <c r="V1726" s="14" t="str">
        <f t="shared" si="830"/>
        <v>AVK 2,5 A, AVK 2,5 A</v>
      </c>
      <c r="W1726" s="31" t="str">
        <f t="shared" si="803"/>
        <v>O1010114_U5</v>
      </c>
      <c r="X1726" s="14" t="str">
        <f t="shared" si="804"/>
        <v>HD5546</v>
      </c>
      <c r="Y1726" s="31" t="str">
        <f t="shared" si="805"/>
        <v>O1010114</v>
      </c>
      <c r="Z1726" s="31" t="str">
        <f t="shared" si="806"/>
        <v>TUA711-AIO16</v>
      </c>
      <c r="AA1726" s="14" t="str">
        <f t="shared" si="807"/>
        <v>17-SC-DCS-001/O1010114/ 17-MC-DCS-006</v>
      </c>
      <c r="AB1726" s="31" t="s">
        <v>64</v>
      </c>
      <c r="AC1726" s="31" t="s">
        <v>124</v>
      </c>
      <c r="AD1726" s="31" t="s">
        <v>125</v>
      </c>
      <c r="AE1726" s="31">
        <v>0</v>
      </c>
      <c r="AF1726" s="31" t="s">
        <v>55</v>
      </c>
      <c r="AG1726" s="31" t="s">
        <v>1086</v>
      </c>
      <c r="AH1726" s="31">
        <v>15</v>
      </c>
      <c r="AI1726" s="31">
        <v>5</v>
      </c>
      <c r="AJ1726" s="31" t="s">
        <v>175</v>
      </c>
      <c r="AK1726" s="31">
        <f t="shared" si="831"/>
        <v>16</v>
      </c>
      <c r="AL1726" s="31" t="s">
        <v>62</v>
      </c>
      <c r="AM1726" s="31"/>
      <c r="AN1726" s="31"/>
      <c r="AO1726" s="31" t="s">
        <v>63</v>
      </c>
      <c r="AP1726" s="31"/>
      <c r="AQ1726" s="31" t="s">
        <v>4426</v>
      </c>
      <c r="AR1726" s="31"/>
      <c r="AS1726" s="31"/>
      <c r="AT1726" s="14"/>
      <c r="AU1726" s="31"/>
      <c r="AV1726" s="31"/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1"/>
      <c r="BG1726" s="31"/>
      <c r="BH1726" s="31"/>
      <c r="BI1726" s="31"/>
      <c r="BJ1726" s="31"/>
      <c r="BK1726" s="14" t="str">
        <f t="shared" si="808"/>
        <v/>
      </c>
      <c r="BL1726" s="14" t="str">
        <f t="shared" si="809"/>
        <v/>
      </c>
      <c r="BM1726" s="14" t="str">
        <f t="shared" si="810"/>
        <v/>
      </c>
      <c r="BN1726" s="14"/>
      <c r="BO1726" s="14" t="str">
        <f t="shared" si="832"/>
        <v>O1010114:5A/
O1010114_U5:5</v>
      </c>
      <c r="BP1726" s="14" t="str">
        <f t="shared" si="833"/>
        <v>O1010114:5C/
O1010114_U5:6</v>
      </c>
      <c r="BQ1726" s="14"/>
      <c r="BR1726" s="14" t="str">
        <f t="shared" si="811"/>
        <v/>
      </c>
      <c r="BS1726" s="14" t="str">
        <f t="shared" si="812"/>
        <v/>
      </c>
      <c r="BT1726" s="31"/>
      <c r="BW1726" s="35" t="str">
        <f t="shared" si="813"/>
        <v>5A</v>
      </c>
      <c r="BX1726" s="35" t="str">
        <f t="shared" si="814"/>
        <v>5C</v>
      </c>
      <c r="BY1726" s="35" t="str">
        <f t="shared" si="815"/>
        <v/>
      </c>
      <c r="BZ1726" s="35" t="str">
        <f t="shared" si="816"/>
        <v/>
      </c>
      <c r="CA1726" s="35" t="str">
        <f t="shared" si="817"/>
        <v/>
      </c>
      <c r="CB1726" s="35" t="str">
        <f t="shared" si="818"/>
        <v>5</v>
      </c>
      <c r="CC1726" s="35" t="str">
        <f t="shared" si="819"/>
        <v>6</v>
      </c>
      <c r="CD1726" s="35" t="str">
        <f t="shared" si="820"/>
        <v/>
      </c>
      <c r="CE1726" s="35" t="str">
        <f t="shared" si="821"/>
        <v/>
      </c>
      <c r="CF1726" s="35" t="e">
        <f t="shared" ca="1" si="822"/>
        <v>#NAME?</v>
      </c>
      <c r="CG1726" s="35" t="e">
        <f t="shared" ca="1" si="823"/>
        <v>#NAME?</v>
      </c>
      <c r="CH1726" s="35" t="e">
        <f t="shared" ca="1" si="824"/>
        <v>#NAME?</v>
      </c>
      <c r="CI1726" s="35" t="e">
        <f t="shared" ca="1" si="825"/>
        <v>#NAME?</v>
      </c>
    </row>
    <row r="1727" spans="1:87" ht="30" hidden="1" x14ac:dyDescent="0.25">
      <c r="A1727" s="9" t="s">
        <v>4493</v>
      </c>
      <c r="B1727" s="31"/>
      <c r="C1727" s="31" t="s">
        <v>4491</v>
      </c>
      <c r="D1727" s="31"/>
      <c r="E1727" s="14" t="s">
        <v>1089</v>
      </c>
      <c r="F1727" s="31"/>
      <c r="G1727" s="31" t="str">
        <f t="shared" si="802"/>
        <v>Пустой</v>
      </c>
      <c r="H1727" s="31"/>
      <c r="I1727" s="31"/>
      <c r="J1727" s="31" t="str">
        <f t="shared" si="829"/>
        <v/>
      </c>
      <c r="K1727" s="14"/>
      <c r="L1727" s="31"/>
      <c r="M1727" s="31"/>
      <c r="N1727" s="31"/>
      <c r="O1727" s="31"/>
      <c r="P1727" s="31" t="s">
        <v>131</v>
      </c>
      <c r="Q1727" s="31"/>
      <c r="R1727" s="31"/>
      <c r="S1727" s="31"/>
      <c r="T1727" s="31"/>
      <c r="U1727" s="31" t="str">
        <f t="shared" si="828"/>
        <v/>
      </c>
      <c r="V1727" s="14" t="str">
        <f t="shared" si="830"/>
        <v/>
      </c>
      <c r="W1727" s="31" t="str">
        <f t="shared" si="803"/>
        <v/>
      </c>
      <c r="X1727" s="14" t="str">
        <f t="shared" si="804"/>
        <v/>
      </c>
      <c r="Y1727" s="31" t="str">
        <f t="shared" si="805"/>
        <v>O1010114</v>
      </c>
      <c r="Z1727" s="31" t="str">
        <f t="shared" si="806"/>
        <v>TUA711-AIO16</v>
      </c>
      <c r="AA1727" s="14" t="str">
        <f t="shared" si="807"/>
        <v>17-SC-DCS-001/O1010114/ 17-MC-DCS-006</v>
      </c>
      <c r="AB1727" s="31"/>
      <c r="AC1727" s="31" t="s">
        <v>124</v>
      </c>
      <c r="AD1727" s="31" t="s">
        <v>125</v>
      </c>
      <c r="AE1727" s="31">
        <v>0</v>
      </c>
      <c r="AF1727" s="31" t="s">
        <v>55</v>
      </c>
      <c r="AG1727" s="31" t="s">
        <v>1086</v>
      </c>
      <c r="AH1727" s="31">
        <v>15</v>
      </c>
      <c r="AI1727" s="31">
        <v>6</v>
      </c>
      <c r="AJ1727" s="31" t="s">
        <v>175</v>
      </c>
      <c r="AK1727" s="31">
        <f t="shared" si="831"/>
        <v>16</v>
      </c>
      <c r="AL1727" s="31"/>
      <c r="AM1727" s="31"/>
      <c r="AN1727" s="31"/>
      <c r="AO1727" s="31"/>
      <c r="AP1727" s="31"/>
      <c r="AQ1727" s="31"/>
      <c r="AR1727" s="31"/>
      <c r="AS1727" s="31"/>
      <c r="AT1727" s="14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1"/>
      <c r="BH1727" s="31"/>
      <c r="BI1727" s="31"/>
      <c r="BJ1727" s="31"/>
      <c r="BK1727" s="14" t="str">
        <f t="shared" si="808"/>
        <v/>
      </c>
      <c r="BL1727" s="14" t="str">
        <f t="shared" si="809"/>
        <v/>
      </c>
      <c r="BM1727" s="14" t="str">
        <f t="shared" si="810"/>
        <v/>
      </c>
      <c r="BN1727" s="14"/>
      <c r="BO1727" s="14" t="str">
        <f t="shared" si="832"/>
        <v/>
      </c>
      <c r="BP1727" s="14" t="str">
        <f t="shared" si="833"/>
        <v/>
      </c>
      <c r="BQ1727" s="14"/>
      <c r="BR1727" s="14" t="str">
        <f t="shared" si="811"/>
        <v/>
      </c>
      <c r="BS1727" s="14" t="str">
        <f t="shared" si="812"/>
        <v/>
      </c>
      <c r="BT1727" s="31"/>
      <c r="BW1727" s="35" t="str">
        <f t="shared" si="813"/>
        <v/>
      </c>
      <c r="BX1727" s="35" t="str">
        <f t="shared" si="814"/>
        <v/>
      </c>
      <c r="BY1727" s="35" t="str">
        <f t="shared" si="815"/>
        <v/>
      </c>
      <c r="BZ1727" s="35" t="str">
        <f t="shared" si="816"/>
        <v/>
      </c>
      <c r="CA1727" s="35" t="str">
        <f t="shared" si="817"/>
        <v/>
      </c>
      <c r="CB1727" s="35" t="str">
        <f t="shared" si="818"/>
        <v/>
      </c>
      <c r="CC1727" s="35" t="str">
        <f t="shared" si="819"/>
        <v/>
      </c>
      <c r="CD1727" s="35" t="str">
        <f t="shared" si="820"/>
        <v/>
      </c>
      <c r="CE1727" s="35" t="str">
        <f t="shared" si="821"/>
        <v/>
      </c>
      <c r="CF1727" s="35" t="e">
        <f t="shared" ca="1" si="822"/>
        <v>#NAME?</v>
      </c>
      <c r="CG1727" s="35" t="e">
        <f t="shared" ca="1" si="823"/>
        <v>#NAME?</v>
      </c>
      <c r="CH1727" s="35" t="e">
        <f t="shared" ca="1" si="824"/>
        <v>#NAME?</v>
      </c>
      <c r="CI1727" s="35" t="e">
        <f t="shared" ca="1" si="825"/>
        <v>#NAME?</v>
      </c>
    </row>
    <row r="1728" spans="1:87" ht="30" hidden="1" x14ac:dyDescent="0.25">
      <c r="A1728" s="9" t="s">
        <v>4493</v>
      </c>
      <c r="B1728" s="31"/>
      <c r="C1728" s="31" t="s">
        <v>4491</v>
      </c>
      <c r="D1728" s="31"/>
      <c r="E1728" s="14" t="s">
        <v>1089</v>
      </c>
      <c r="F1728" s="31"/>
      <c r="G1728" s="31" t="str">
        <f t="shared" si="802"/>
        <v>Пустой</v>
      </c>
      <c r="H1728" s="31"/>
      <c r="I1728" s="31"/>
      <c r="J1728" s="31" t="str">
        <f t="shared" si="829"/>
        <v/>
      </c>
      <c r="K1728" s="14"/>
      <c r="L1728" s="31"/>
      <c r="M1728" s="31"/>
      <c r="N1728" s="31"/>
      <c r="O1728" s="31"/>
      <c r="P1728" s="31" t="s">
        <v>131</v>
      </c>
      <c r="Q1728" s="31"/>
      <c r="R1728" s="31"/>
      <c r="S1728" s="31"/>
      <c r="T1728" s="31"/>
      <c r="U1728" s="31" t="str">
        <f t="shared" si="828"/>
        <v/>
      </c>
      <c r="V1728" s="14" t="str">
        <f t="shared" si="830"/>
        <v/>
      </c>
      <c r="W1728" s="31" t="str">
        <f t="shared" si="803"/>
        <v/>
      </c>
      <c r="X1728" s="14" t="str">
        <f t="shared" si="804"/>
        <v/>
      </c>
      <c r="Y1728" s="31" t="str">
        <f t="shared" si="805"/>
        <v>O1010114</v>
      </c>
      <c r="Z1728" s="31" t="str">
        <f t="shared" si="806"/>
        <v>TUA711-AIO16</v>
      </c>
      <c r="AA1728" s="14" t="str">
        <f t="shared" si="807"/>
        <v>17-SC-DCS-001/O1010114/ 17-MC-DCS-006</v>
      </c>
      <c r="AB1728" s="31"/>
      <c r="AC1728" s="31" t="s">
        <v>124</v>
      </c>
      <c r="AD1728" s="31" t="s">
        <v>125</v>
      </c>
      <c r="AE1728" s="31">
        <v>0</v>
      </c>
      <c r="AF1728" s="31" t="s">
        <v>55</v>
      </c>
      <c r="AG1728" s="31" t="s">
        <v>1086</v>
      </c>
      <c r="AH1728" s="31">
        <v>15</v>
      </c>
      <c r="AI1728" s="31">
        <v>7</v>
      </c>
      <c r="AJ1728" s="31" t="s">
        <v>175</v>
      </c>
      <c r="AK1728" s="31">
        <f t="shared" si="831"/>
        <v>16</v>
      </c>
      <c r="AL1728" s="31"/>
      <c r="AM1728" s="31"/>
      <c r="AN1728" s="31"/>
      <c r="AO1728" s="31"/>
      <c r="AP1728" s="31"/>
      <c r="AQ1728" s="31"/>
      <c r="AR1728" s="31"/>
      <c r="AS1728" s="31"/>
      <c r="AT1728" s="14"/>
      <c r="AU1728" s="31"/>
      <c r="AV1728" s="31"/>
      <c r="AW1728" s="31"/>
      <c r="AX1728" s="31"/>
      <c r="AY1728" s="31"/>
      <c r="AZ1728" s="31"/>
      <c r="BA1728" s="31"/>
      <c r="BB1728" s="31"/>
      <c r="BC1728" s="31"/>
      <c r="BD1728" s="31"/>
      <c r="BE1728" s="31"/>
      <c r="BF1728" s="31"/>
      <c r="BG1728" s="31"/>
      <c r="BH1728" s="31"/>
      <c r="BI1728" s="31"/>
      <c r="BJ1728" s="31"/>
      <c r="BK1728" s="14" t="str">
        <f t="shared" si="808"/>
        <v/>
      </c>
      <c r="BL1728" s="14" t="str">
        <f t="shared" si="809"/>
        <v/>
      </c>
      <c r="BM1728" s="14" t="str">
        <f t="shared" si="810"/>
        <v/>
      </c>
      <c r="BN1728" s="14"/>
      <c r="BO1728" s="14" t="str">
        <f t="shared" si="832"/>
        <v/>
      </c>
      <c r="BP1728" s="14" t="str">
        <f t="shared" si="833"/>
        <v/>
      </c>
      <c r="BQ1728" s="14"/>
      <c r="BR1728" s="14" t="str">
        <f t="shared" si="811"/>
        <v/>
      </c>
      <c r="BS1728" s="14" t="str">
        <f t="shared" si="812"/>
        <v/>
      </c>
      <c r="BT1728" s="31"/>
      <c r="BW1728" s="35" t="str">
        <f t="shared" si="813"/>
        <v/>
      </c>
      <c r="BX1728" s="35" t="str">
        <f t="shared" si="814"/>
        <v/>
      </c>
      <c r="BY1728" s="35" t="str">
        <f t="shared" si="815"/>
        <v/>
      </c>
      <c r="BZ1728" s="35" t="str">
        <f t="shared" si="816"/>
        <v/>
      </c>
      <c r="CA1728" s="35" t="str">
        <f t="shared" si="817"/>
        <v/>
      </c>
      <c r="CB1728" s="35" t="str">
        <f t="shared" si="818"/>
        <v/>
      </c>
      <c r="CC1728" s="35" t="str">
        <f t="shared" si="819"/>
        <v/>
      </c>
      <c r="CD1728" s="35" t="str">
        <f t="shared" si="820"/>
        <v/>
      </c>
      <c r="CE1728" s="35" t="str">
        <f t="shared" si="821"/>
        <v/>
      </c>
      <c r="CF1728" s="35" t="e">
        <f t="shared" ca="1" si="822"/>
        <v>#NAME?</v>
      </c>
      <c r="CG1728" s="35" t="e">
        <f t="shared" ca="1" si="823"/>
        <v>#NAME?</v>
      </c>
      <c r="CH1728" s="35" t="e">
        <f t="shared" ca="1" si="824"/>
        <v>#NAME?</v>
      </c>
      <c r="CI1728" s="35" t="e">
        <f t="shared" ca="1" si="825"/>
        <v>#NAME?</v>
      </c>
    </row>
    <row r="1729" spans="1:87" ht="30" hidden="1" x14ac:dyDescent="0.25">
      <c r="A1729" s="9" t="s">
        <v>4493</v>
      </c>
      <c r="B1729" s="31"/>
      <c r="C1729" s="31" t="s">
        <v>4491</v>
      </c>
      <c r="D1729" s="31"/>
      <c r="E1729" s="14" t="s">
        <v>1089</v>
      </c>
      <c r="F1729" s="31"/>
      <c r="G1729" s="31" t="str">
        <f t="shared" si="802"/>
        <v>Пустой</v>
      </c>
      <c r="H1729" s="31"/>
      <c r="I1729" s="31"/>
      <c r="J1729" s="31" t="str">
        <f t="shared" si="829"/>
        <v/>
      </c>
      <c r="K1729" s="14"/>
      <c r="L1729" s="31"/>
      <c r="M1729" s="31"/>
      <c r="N1729" s="31"/>
      <c r="O1729" s="31"/>
      <c r="P1729" s="31" t="s">
        <v>131</v>
      </c>
      <c r="Q1729" s="31"/>
      <c r="R1729" s="31"/>
      <c r="S1729" s="31"/>
      <c r="T1729" s="31"/>
      <c r="U1729" s="31" t="str">
        <f t="shared" si="828"/>
        <v/>
      </c>
      <c r="V1729" s="14" t="str">
        <f t="shared" si="830"/>
        <v/>
      </c>
      <c r="W1729" s="31" t="str">
        <f t="shared" si="803"/>
        <v/>
      </c>
      <c r="X1729" s="14" t="str">
        <f t="shared" si="804"/>
        <v/>
      </c>
      <c r="Y1729" s="31" t="str">
        <f t="shared" si="805"/>
        <v>O1010114</v>
      </c>
      <c r="Z1729" s="31" t="str">
        <f t="shared" si="806"/>
        <v>TUA711-AIO16</v>
      </c>
      <c r="AA1729" s="14" t="str">
        <f t="shared" si="807"/>
        <v>17-SC-DCS-001/O1010114/ 17-MC-DCS-006</v>
      </c>
      <c r="AB1729" s="31"/>
      <c r="AC1729" s="31" t="s">
        <v>124</v>
      </c>
      <c r="AD1729" s="31" t="s">
        <v>125</v>
      </c>
      <c r="AE1729" s="31">
        <v>0</v>
      </c>
      <c r="AF1729" s="31" t="s">
        <v>55</v>
      </c>
      <c r="AG1729" s="31" t="s">
        <v>1086</v>
      </c>
      <c r="AH1729" s="31">
        <v>15</v>
      </c>
      <c r="AI1729" s="31">
        <v>8</v>
      </c>
      <c r="AJ1729" s="31" t="s">
        <v>175</v>
      </c>
      <c r="AK1729" s="31">
        <f t="shared" si="831"/>
        <v>16</v>
      </c>
      <c r="AL1729" s="31"/>
      <c r="AM1729" s="31"/>
      <c r="AN1729" s="31"/>
      <c r="AO1729" s="31"/>
      <c r="AP1729" s="31"/>
      <c r="AQ1729" s="31"/>
      <c r="AR1729" s="31"/>
      <c r="AS1729" s="31"/>
      <c r="AT1729" s="14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1"/>
      <c r="BH1729" s="31"/>
      <c r="BI1729" s="31"/>
      <c r="BJ1729" s="31"/>
      <c r="BK1729" s="14" t="str">
        <f t="shared" si="808"/>
        <v/>
      </c>
      <c r="BL1729" s="14" t="str">
        <f t="shared" si="809"/>
        <v/>
      </c>
      <c r="BM1729" s="14" t="str">
        <f t="shared" si="810"/>
        <v/>
      </c>
      <c r="BN1729" s="14"/>
      <c r="BO1729" s="14" t="str">
        <f t="shared" si="832"/>
        <v/>
      </c>
      <c r="BP1729" s="14" t="str">
        <f t="shared" si="833"/>
        <v/>
      </c>
      <c r="BQ1729" s="14"/>
      <c r="BR1729" s="14" t="str">
        <f t="shared" si="811"/>
        <v/>
      </c>
      <c r="BS1729" s="14" t="str">
        <f t="shared" si="812"/>
        <v/>
      </c>
      <c r="BT1729" s="31"/>
      <c r="BW1729" s="35" t="str">
        <f t="shared" si="813"/>
        <v/>
      </c>
      <c r="BX1729" s="35" t="str">
        <f t="shared" si="814"/>
        <v/>
      </c>
      <c r="BY1729" s="35" t="str">
        <f t="shared" si="815"/>
        <v/>
      </c>
      <c r="BZ1729" s="35" t="str">
        <f t="shared" si="816"/>
        <v/>
      </c>
      <c r="CA1729" s="35" t="str">
        <f t="shared" si="817"/>
        <v/>
      </c>
      <c r="CB1729" s="35" t="str">
        <f t="shared" si="818"/>
        <v/>
      </c>
      <c r="CC1729" s="35" t="str">
        <f t="shared" si="819"/>
        <v/>
      </c>
      <c r="CD1729" s="35" t="str">
        <f t="shared" si="820"/>
        <v/>
      </c>
      <c r="CE1729" s="35" t="str">
        <f t="shared" si="821"/>
        <v/>
      </c>
      <c r="CF1729" s="35" t="e">
        <f t="shared" ca="1" si="822"/>
        <v>#NAME?</v>
      </c>
      <c r="CG1729" s="35" t="e">
        <f t="shared" ca="1" si="823"/>
        <v>#NAME?</v>
      </c>
      <c r="CH1729" s="35" t="e">
        <f t="shared" ca="1" si="824"/>
        <v>#NAME?</v>
      </c>
      <c r="CI1729" s="35" t="e">
        <f t="shared" ca="1" si="825"/>
        <v>#NAME?</v>
      </c>
    </row>
    <row r="1730" spans="1:87" ht="30" hidden="1" x14ac:dyDescent="0.25">
      <c r="A1730" s="9" t="s">
        <v>4493</v>
      </c>
      <c r="B1730" s="31"/>
      <c r="C1730" s="31" t="s">
        <v>4491</v>
      </c>
      <c r="D1730" s="31"/>
      <c r="E1730" s="14" t="s">
        <v>1089</v>
      </c>
      <c r="F1730" s="31"/>
      <c r="G1730" s="31" t="str">
        <f t="shared" si="802"/>
        <v>Пустой</v>
      </c>
      <c r="H1730" s="31"/>
      <c r="I1730" s="31"/>
      <c r="J1730" s="31" t="str">
        <f t="shared" si="829"/>
        <v/>
      </c>
      <c r="K1730" s="14"/>
      <c r="L1730" s="31"/>
      <c r="M1730" s="31"/>
      <c r="N1730" s="31"/>
      <c r="O1730" s="31"/>
      <c r="P1730" s="31" t="s">
        <v>131</v>
      </c>
      <c r="Q1730" s="31"/>
      <c r="R1730" s="31"/>
      <c r="S1730" s="31"/>
      <c r="T1730" s="31"/>
      <c r="U1730" s="31" t="str">
        <f t="shared" si="828"/>
        <v/>
      </c>
      <c r="V1730" s="14" t="str">
        <f t="shared" si="830"/>
        <v/>
      </c>
      <c r="W1730" s="31" t="str">
        <f t="shared" si="803"/>
        <v/>
      </c>
      <c r="X1730" s="14" t="str">
        <f t="shared" si="804"/>
        <v/>
      </c>
      <c r="Y1730" s="31" t="str">
        <f t="shared" si="805"/>
        <v>O1010114</v>
      </c>
      <c r="Z1730" s="31" t="str">
        <f t="shared" si="806"/>
        <v>TUA711-AIO16</v>
      </c>
      <c r="AA1730" s="14" t="str">
        <f t="shared" si="807"/>
        <v>17-SC-DCS-001/O1010114/ 17-MC-DCS-006</v>
      </c>
      <c r="AB1730" s="31"/>
      <c r="AC1730" s="31" t="s">
        <v>124</v>
      </c>
      <c r="AD1730" s="31" t="s">
        <v>125</v>
      </c>
      <c r="AE1730" s="31">
        <v>0</v>
      </c>
      <c r="AF1730" s="31" t="s">
        <v>55</v>
      </c>
      <c r="AG1730" s="31" t="s">
        <v>1086</v>
      </c>
      <c r="AH1730" s="31">
        <v>15</v>
      </c>
      <c r="AI1730" s="31">
        <v>9</v>
      </c>
      <c r="AJ1730" s="31" t="s">
        <v>175</v>
      </c>
      <c r="AK1730" s="31">
        <f t="shared" si="831"/>
        <v>16</v>
      </c>
      <c r="AL1730" s="31"/>
      <c r="AM1730" s="31"/>
      <c r="AN1730" s="31"/>
      <c r="AO1730" s="31"/>
      <c r="AP1730" s="31"/>
      <c r="AQ1730" s="31"/>
      <c r="AR1730" s="31"/>
      <c r="AS1730" s="31"/>
      <c r="AT1730" s="14"/>
      <c r="AU1730" s="31"/>
      <c r="AV1730" s="31"/>
      <c r="AW1730" s="31"/>
      <c r="AX1730" s="31"/>
      <c r="AY1730" s="31"/>
      <c r="AZ1730" s="31"/>
      <c r="BA1730" s="31"/>
      <c r="BB1730" s="31"/>
      <c r="BC1730" s="31"/>
      <c r="BD1730" s="31"/>
      <c r="BE1730" s="31"/>
      <c r="BF1730" s="31"/>
      <c r="BG1730" s="31"/>
      <c r="BH1730" s="31"/>
      <c r="BI1730" s="31"/>
      <c r="BJ1730" s="31"/>
      <c r="BK1730" s="14" t="str">
        <f t="shared" si="808"/>
        <v/>
      </c>
      <c r="BL1730" s="14" t="str">
        <f t="shared" si="809"/>
        <v/>
      </c>
      <c r="BM1730" s="14" t="str">
        <f t="shared" si="810"/>
        <v/>
      </c>
      <c r="BN1730" s="14"/>
      <c r="BO1730" s="14" t="str">
        <f t="shared" si="832"/>
        <v/>
      </c>
      <c r="BP1730" s="14" t="str">
        <f t="shared" si="833"/>
        <v/>
      </c>
      <c r="BQ1730" s="14"/>
      <c r="BR1730" s="14" t="str">
        <f t="shared" si="811"/>
        <v/>
      </c>
      <c r="BS1730" s="14" t="str">
        <f t="shared" si="812"/>
        <v/>
      </c>
      <c r="BT1730" s="31"/>
      <c r="BW1730" s="35" t="str">
        <f t="shared" si="813"/>
        <v/>
      </c>
      <c r="BX1730" s="35" t="str">
        <f t="shared" si="814"/>
        <v/>
      </c>
      <c r="BY1730" s="35" t="str">
        <f t="shared" si="815"/>
        <v/>
      </c>
      <c r="BZ1730" s="35" t="str">
        <f t="shared" si="816"/>
        <v/>
      </c>
      <c r="CA1730" s="35" t="str">
        <f t="shared" si="817"/>
        <v/>
      </c>
      <c r="CB1730" s="35" t="str">
        <f t="shared" si="818"/>
        <v/>
      </c>
      <c r="CC1730" s="35" t="str">
        <f t="shared" si="819"/>
        <v/>
      </c>
      <c r="CD1730" s="35" t="str">
        <f t="shared" si="820"/>
        <v/>
      </c>
      <c r="CE1730" s="35" t="str">
        <f t="shared" si="821"/>
        <v/>
      </c>
      <c r="CF1730" s="35" t="e">
        <f t="shared" ca="1" si="822"/>
        <v>#NAME?</v>
      </c>
      <c r="CG1730" s="35" t="e">
        <f t="shared" ca="1" si="823"/>
        <v>#NAME?</v>
      </c>
      <c r="CH1730" s="35" t="e">
        <f t="shared" ca="1" si="824"/>
        <v>#NAME?</v>
      </c>
      <c r="CI1730" s="35" t="e">
        <f t="shared" ca="1" si="825"/>
        <v>#NAME?</v>
      </c>
    </row>
    <row r="1731" spans="1:87" ht="30" hidden="1" x14ac:dyDescent="0.25">
      <c r="A1731" s="9" t="s">
        <v>4493</v>
      </c>
      <c r="B1731" s="31"/>
      <c r="C1731" s="31" t="s">
        <v>4491</v>
      </c>
      <c r="D1731" s="31"/>
      <c r="E1731" s="14" t="s">
        <v>1089</v>
      </c>
      <c r="F1731" s="31"/>
      <c r="G1731" s="31" t="str">
        <f t="shared" si="802"/>
        <v>Пустой</v>
      </c>
      <c r="H1731" s="31"/>
      <c r="I1731" s="31"/>
      <c r="J1731" s="31" t="str">
        <f t="shared" si="829"/>
        <v/>
      </c>
      <c r="K1731" s="14"/>
      <c r="L1731" s="31"/>
      <c r="M1731" s="31"/>
      <c r="N1731" s="31"/>
      <c r="O1731" s="31"/>
      <c r="P1731" s="31" t="s">
        <v>131</v>
      </c>
      <c r="Q1731" s="31"/>
      <c r="R1731" s="31"/>
      <c r="S1731" s="31"/>
      <c r="T1731" s="31"/>
      <c r="U1731" s="31" t="str">
        <f t="shared" si="828"/>
        <v/>
      </c>
      <c r="V1731" s="14" t="str">
        <f t="shared" si="830"/>
        <v/>
      </c>
      <c r="W1731" s="31" t="str">
        <f t="shared" si="803"/>
        <v/>
      </c>
      <c r="X1731" s="14" t="str">
        <f t="shared" si="804"/>
        <v/>
      </c>
      <c r="Y1731" s="31" t="str">
        <f t="shared" si="805"/>
        <v>O1010114</v>
      </c>
      <c r="Z1731" s="31" t="str">
        <f t="shared" si="806"/>
        <v>TUA711-AIO16</v>
      </c>
      <c r="AA1731" s="14" t="str">
        <f t="shared" si="807"/>
        <v>17-SC-DCS-001/O1010114/ 17-MC-DCS-006</v>
      </c>
      <c r="AB1731" s="31"/>
      <c r="AC1731" s="31" t="s">
        <v>124</v>
      </c>
      <c r="AD1731" s="31" t="s">
        <v>125</v>
      </c>
      <c r="AE1731" s="31">
        <v>0</v>
      </c>
      <c r="AF1731" s="31" t="s">
        <v>55</v>
      </c>
      <c r="AG1731" s="31" t="s">
        <v>1086</v>
      </c>
      <c r="AH1731" s="31">
        <v>15</v>
      </c>
      <c r="AI1731" s="31">
        <v>10</v>
      </c>
      <c r="AJ1731" s="31" t="s">
        <v>175</v>
      </c>
      <c r="AK1731" s="31">
        <f t="shared" si="831"/>
        <v>16</v>
      </c>
      <c r="AL1731" s="31"/>
      <c r="AM1731" s="31"/>
      <c r="AN1731" s="31"/>
      <c r="AO1731" s="31"/>
      <c r="AP1731" s="31"/>
      <c r="AQ1731" s="31"/>
      <c r="AR1731" s="31"/>
      <c r="AS1731" s="31"/>
      <c r="AT1731" s="14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1"/>
      <c r="BH1731" s="31"/>
      <c r="BI1731" s="31"/>
      <c r="BJ1731" s="31"/>
      <c r="BK1731" s="14" t="str">
        <f t="shared" si="808"/>
        <v/>
      </c>
      <c r="BL1731" s="14" t="str">
        <f t="shared" si="809"/>
        <v/>
      </c>
      <c r="BM1731" s="14" t="str">
        <f t="shared" si="810"/>
        <v/>
      </c>
      <c r="BN1731" s="14"/>
      <c r="BO1731" s="14" t="str">
        <f t="shared" si="832"/>
        <v/>
      </c>
      <c r="BP1731" s="14" t="str">
        <f t="shared" si="833"/>
        <v/>
      </c>
      <c r="BQ1731" s="14"/>
      <c r="BR1731" s="14" t="str">
        <f t="shared" si="811"/>
        <v/>
      </c>
      <c r="BS1731" s="14" t="str">
        <f t="shared" si="812"/>
        <v/>
      </c>
      <c r="BT1731" s="31"/>
      <c r="BW1731" s="35" t="str">
        <f t="shared" si="813"/>
        <v/>
      </c>
      <c r="BX1731" s="35" t="str">
        <f t="shared" si="814"/>
        <v/>
      </c>
      <c r="BY1731" s="35" t="str">
        <f t="shared" si="815"/>
        <v/>
      </c>
      <c r="BZ1731" s="35" t="str">
        <f t="shared" si="816"/>
        <v/>
      </c>
      <c r="CA1731" s="35" t="str">
        <f t="shared" si="817"/>
        <v/>
      </c>
      <c r="CB1731" s="35" t="str">
        <f t="shared" si="818"/>
        <v/>
      </c>
      <c r="CC1731" s="35" t="str">
        <f t="shared" si="819"/>
        <v/>
      </c>
      <c r="CD1731" s="35" t="str">
        <f t="shared" si="820"/>
        <v/>
      </c>
      <c r="CE1731" s="35" t="str">
        <f t="shared" si="821"/>
        <v/>
      </c>
      <c r="CF1731" s="35" t="e">
        <f t="shared" ca="1" si="822"/>
        <v>#NAME?</v>
      </c>
      <c r="CG1731" s="35" t="e">
        <f t="shared" ca="1" si="823"/>
        <v>#NAME?</v>
      </c>
      <c r="CH1731" s="35" t="e">
        <f t="shared" ca="1" si="824"/>
        <v>#NAME?</v>
      </c>
      <c r="CI1731" s="35" t="e">
        <f t="shared" ca="1" si="825"/>
        <v>#NAME?</v>
      </c>
    </row>
    <row r="1732" spans="1:87" s="31" customFormat="1" ht="30" hidden="1" x14ac:dyDescent="0.25">
      <c r="A1732" s="9" t="s">
        <v>4493</v>
      </c>
      <c r="C1732" s="31" t="s">
        <v>4491</v>
      </c>
      <c r="E1732" s="14" t="s">
        <v>1089</v>
      </c>
      <c r="G1732" s="31" t="str">
        <f t="shared" ref="G1732:G1795" si="834">IF(C1732="Пустой","Пустой",IF(C1732="Резерв","Резерв","Сигнал"))</f>
        <v>Пустой</v>
      </c>
      <c r="J1732" s="31" t="str">
        <f t="shared" si="829"/>
        <v/>
      </c>
      <c r="K1732" s="14"/>
      <c r="P1732" s="31" t="s">
        <v>131</v>
      </c>
      <c r="U1732" s="31" t="str">
        <f t="shared" si="828"/>
        <v/>
      </c>
      <c r="V1732" s="14" t="str">
        <f t="shared" si="830"/>
        <v/>
      </c>
      <c r="W1732" s="31" t="str">
        <f t="shared" ref="W1732:W1795" si="835">IF(OR(J1732="DCS_AI_01",J1732="DCS_AI_02",J1732="DCS_AI_03",J1732="DCS_AI_04",J1732="DCS_AI_05",J1732="DCS_AO_01",J1732="DCS_AO_02",J1732="DCS_DI_02",J1732="DCS_DI_04",J1732="DCS_PI_01"),CONCATENATE(AG1732,"_U",AI1732),"")</f>
        <v/>
      </c>
      <c r="X1732" s="14" t="str">
        <f t="shared" ref="X1732:X1795" si="836">IF(OR(J1732="DCS_AI_01",J1732="DCS_AI_02",J1732="DCS_AI_03",J1732="DCS_AI_04"),"HD5542",
IF(J1732="DCS_AI_05","HD5573",
IF(OR(J1732="DCS_AO_01",J1732="DCS_AO_02"),"HD5546",
IF(J1732="DCS_DI_02","HD5516",
IF(J1732="DCS_PI_01","GS8555-EX",
IF(J1732="DCS_DI_04","KFD2-ER-1.W.LB",""))))))</f>
        <v/>
      </c>
      <c r="Y1732" s="31" t="str">
        <f t="shared" ref="Y1732:Y1795" si="837">AG1732</f>
        <v>O1010114</v>
      </c>
      <c r="Z1732" s="31" t="str">
        <f t="shared" ref="Z1732:Z1795" si="838">IF(OR(J1732="DCS_AI_01",J1732="DCS_AI_02",J1732="DCS_AI_03",J1732="DCS_AI_04",J1732="DCS_AI_05",J1732="DCS_AO_01",J1732="DCS_AO_02",J1732="DCS_PI_01",
E1732="AI-IS",E1732="AO-IS",E1732="AI-R-IS",E1732="AI-R-NIS",E1732="AO-R-IS",E1732="AO-R-NIS",E1732="AO-NIS"),"TUA711-AIO16",
IF(J1732="DCS_DI_01","TUA711-DIR32",
IF(J1732="DCS_DI_02","TUA711-DIO32",
IF(J1732="DCS_DI_03","TUA711-DIO32",
IF(J1732="DCS_DI_04","TUA711-DIO32",
IF(J1732="DCS_DI_05","TUA711-DIO32",
IF(J1732="DCS_DI_07","TUA711-DIR32",
IF(J1732="DCS_DO_01","TUA711-DOR32",
IF(J1732="DCS_DO_02","TUA711-DOR32",
IF(J1732="DCS_DO_04","TUA711-DIO32",
IF(OR(J1732="DCS_DO_03",E1732="DI-IS"),"TUA711-DIO32",
"")))))))))))</f>
        <v>TUA711-AIO16</v>
      </c>
      <c r="AA1732" s="14" t="str">
        <f t="shared" ref="AA1732:AA1795" si="839">AC1732&amp;"/"&amp;AG1732&amp;"/ "&amp;P1732</f>
        <v>17-SC-DCS-001/O1010114/ 17-MC-DCS-006</v>
      </c>
      <c r="AC1732" s="31" t="s">
        <v>124</v>
      </c>
      <c r="AD1732" s="31" t="s">
        <v>125</v>
      </c>
      <c r="AE1732" s="31">
        <v>0</v>
      </c>
      <c r="AF1732" s="31" t="s">
        <v>55</v>
      </c>
      <c r="AG1732" s="31" t="s">
        <v>1086</v>
      </c>
      <c r="AH1732" s="31">
        <v>15</v>
      </c>
      <c r="AI1732" s="31">
        <v>11</v>
      </c>
      <c r="AJ1732" s="31" t="s">
        <v>175</v>
      </c>
      <c r="AK1732" s="31">
        <f t="shared" si="831"/>
        <v>16</v>
      </c>
      <c r="AT1732" s="14"/>
      <c r="BK1732" s="14" t="str">
        <f t="shared" ref="BK1732:BK1795" si="840">IF(AND(J1732="DCS_AI_01",W1732&lt;&gt;"",Q1732&lt;&gt;""),Q1732&amp;":"&amp;R1732&amp;"/"&amp;CHAR(10)&amp;W1732&amp;":3",
IF(AND(J1732="DCS_AI_02",W1732&lt;&gt;"",Q1732&lt;&gt;""),Q1732&amp;":"&amp;R1732&amp;"/"&amp;CHAR(10)&amp;W1732&amp;":3",
IF(AND(J1732="DCS_AO_01",W1732&lt;&gt;"",Q1732&lt;&gt;""),Q1732&amp;":"&amp;R1732&amp;"/"&amp;CHAR(10)&amp;W1732&amp;":3",
IF(AND(J1732="DCS_AO_02",W1732&lt;&gt;"",Q1732&lt;&gt;""),Q1732&amp;":"&amp;R1732&amp;"/"&amp;CHAR(10)&amp;W1732&amp;":3",
IF(AND(J1732="DCS_DI_02",W1732&lt;&gt;"",Q1732&lt;&gt;""),Q1732&amp;":"&amp;R1732&amp;"/"&amp;CHAR(10)&amp;W1732&amp;":3",
IF(AND(J1732="DCS_DI_04",W1732&lt;&gt;"",Q1732&lt;&gt;""),Q1732&amp;":"&amp;R1732&amp;"/"&amp;CHAR(10)&amp;W1732&amp;":3",
IF(AND(J1732="DCS_AI_03",W1732&lt;&gt;"",Q1732&lt;&gt;""),Q1732&amp;":"&amp;R1732&amp;"/"&amp;CHAR(10)&amp;W1732&amp;":1",
IF(AND(J1732="DCS_AI_04",W1732&lt;&gt;"",Q1732&lt;&gt;""),Q1732&amp;":"&amp;R1732&amp;"/"&amp;CHAR(10)&amp;W1732&amp;":1",
IF(AND(J1732="DCS_AI_05",W1732&lt;&gt;"",Q1732&lt;&gt;""),Q1732&amp;":"&amp;R1732&amp;"/"&amp;CHAR(10)&amp;W1732&amp;":1",
IF(AND(J1732="DCS_PI_01",W1732&lt;&gt;"",Q1732&lt;&gt;""),Q1732&amp;":"&amp;R1732&amp;"/"&amp;CHAR(10)&amp;W1732&amp;":13",""))))))))))</f>
        <v/>
      </c>
      <c r="BL1732" s="14" t="str">
        <f t="shared" ref="BL1732:BL1795" si="841">IF(AND(J1732="DCS_AI_01",W1732&lt;&gt;"",Q1732&lt;&gt;""),Q1732&amp;":"&amp;S1732&amp;"/"&amp;CHAR(10)&amp;W1732&amp;":4",
IF(AND(J1732="DCS_AI_02",W1732&lt;&gt;"",Q1732&lt;&gt;""),Q1732&amp;":"&amp;S1732&amp;"/"&amp;CHAR(10)&amp;W1732&amp;":4",
IF(AND(J1732="DCS_AO_01",W1732&lt;&gt;"",Q1732&lt;&gt;""),Q1732&amp;":"&amp;S1732&amp;"/"&amp;CHAR(10)&amp;W1732&amp;":4",
IF(AND(J1732="DCS_AO_02",W1732&lt;&gt;"",Q1732&lt;&gt;""),Q1732&amp;":"&amp;S1732&amp;"/"&amp;CHAR(10)&amp;W1732&amp;":4",
IF(AND(J1732="DCS_DI_02",W1732&lt;&gt;"",Q1732&lt;&gt;""),Q1732&amp;":"&amp;S1732&amp;"/"&amp;CHAR(10)&amp;W1732&amp;":4",
IF(AND(J1732="DCS_DI_04",W1732&lt;&gt;"",Q1732&lt;&gt;""),Q1732&amp;":"&amp;S1732&amp;"/"&amp;CHAR(10)&amp;W1732&amp;":1",
IF(AND(J1732="DCS_AI_03",W1732&lt;&gt;"",Q1732&lt;&gt;""),Q1732&amp;":"&amp;S1732&amp;"/"&amp;CHAR(10)&amp;W1732&amp;":2",
IF(AND(J1732="DCS_AI_04",W1732&lt;&gt;"",Q1732&lt;&gt;""),Q1732&amp;":"&amp;S1732&amp;"/"&amp;CHAR(10)&amp;W1732&amp;":2",
IF(AND(J1732="DCS_AI_05",W1732&lt;&gt;"",Q1732&lt;&gt;""),Q1732&amp;":"&amp;S1732&amp;"/"&amp;CHAR(10)&amp;W1732&amp;":3",
IF(AND(J1732="DCS_PI_01",W1732&lt;&gt;"",Q1732&lt;&gt;""),Q1732&amp;":"&amp;S1732&amp;"/"&amp;CHAR(10)&amp;W1732&amp;":14",""))))))))))</f>
        <v/>
      </c>
      <c r="BM1732" s="14" t="str">
        <f t="shared" ref="BM1732:BM1795" si="842">IF(AND(J1732="DCS_AI_05",W1732&lt;&gt;"",Q1732&lt;&gt;""),Q1732&amp;":"&amp;T1732&amp;"/"&amp;CHAR(10)&amp;W1732&amp;":4",
IF(AND(J1732="DCS_PI_01",W1732&lt;&gt;"",Q1732&lt;&gt;""),Q1732&amp;":"&amp;T1732&amp;"/"&amp;CHAR(10)&amp;W1732&amp;":11",""))</f>
        <v/>
      </c>
      <c r="BN1732" s="14"/>
      <c r="BO1732" s="14" t="str">
        <f t="shared" si="832"/>
        <v/>
      </c>
      <c r="BP1732" s="14" t="str">
        <f t="shared" si="833"/>
        <v/>
      </c>
      <c r="BQ1732" s="14"/>
      <c r="BR1732" s="14" t="str">
        <f t="shared" ref="BR1732:BR1795" si="843">IF(AND(J1732="DCS_DI_01",W1732="",Q1732&lt;&gt;""),Q1732&amp;":"&amp;R1732&amp;"/"&amp;CHAR(10)&amp;AG1732&amp;":"&amp;AI1732&amp;"A",
IF(AND(J1732="DCS_DI_07",W1732="",Q1732&lt;&gt;""),Q1732&amp;":"&amp;R1732&amp;"/"&amp;CHAR(10)&amp;AG1732&amp;":"&amp;AI1732&amp;"A",
IF(AND(J1732="DCS_DI_03",W1732="",Q1732&lt;&gt;""),Q1732&amp;":"&amp;R1732&amp;"/"&amp;CHAR(10)&amp;AG1732&amp;":"&amp;AI1732&amp;"A",
IF(AND(J1732="DCS_DI_05",W1732="",Q1732&lt;&gt;""),Q1732&amp;":"&amp;R1732&amp;"/"&amp;CHAR(10)&amp;AG1732&amp;":"&amp;AI1732&amp;"A",
IF(AND(J1732="DCS_DO_01",W1732="",Q1732&lt;&gt;""),Q1732&amp;":"&amp;R1732&amp;"/"&amp;CHAR(10)&amp;AG1732&amp;":"&amp;AI1732&amp;"A",
IF(AND(J1732="DCS_DO_01_HOLD",W1732="",Q1732&lt;&gt;""),Q1732&amp;":"&amp;CHAR(10)&amp;R1732&amp;"/"&amp;AG1732&amp;":"&amp;AI1732&amp;"A",
IF(AND(J1732="DCS_DO_02",W1732="",Q1732&lt;&gt;""),Q1732&amp;":"&amp;R1732&amp;"/"&amp;CHAR(10)&amp;AG1732&amp;":"&amp;AI1732&amp;"A","")))))))</f>
        <v/>
      </c>
      <c r="BS1732" s="14" t="str">
        <f t="shared" ref="BS1732:BS1795" si="844">IF(AND(J1732="DCS_DI_01",W1732="",Q1732&lt;&gt;""),Q1732&amp;":"&amp;S1732&amp;"/"&amp;CHAR(10)&amp;AG1732&amp;":"&amp;AI1732&amp;"B",
IF(AND(J1732="DCS_DI_07",W1732="",Q1732&lt;&gt;""),Q1732&amp;":"&amp;S1732&amp;"/"&amp;CHAR(10)&amp;AG1732&amp;":"&amp;AI1732&amp;"B",
IF(AND(J1732="DCS_DI_03",W1732="",Q1732&lt;&gt;""),Q1732&amp;":"&amp;S1732&amp;"/"&amp;CHAR(10)&amp;AG1732&amp;":"&amp;AI1732&amp;"B",
IF(AND(J1732="DCS_DI_05",W1732="",Q1732&lt;&gt;""),Q1732&amp;":"&amp;S1732&amp;"/"&amp;CHAR(10)&amp;AG1732&amp;":"&amp;AI1732&amp;"B",
IF(AND(J1732="DCS_DO_01",W1732="",Q1732&lt;&gt;""),Q1732&amp;":"&amp;S1732&amp;"/"&amp;CHAR(10)&amp;AG1732&amp;":"&amp;AI1732&amp;"C",
IF(AND(J1732="DCS_DO_01_HOLD",W1732="",Q1732&lt;&gt;""),Q1732&amp;":"&amp;CHAR(10)&amp;S1732&amp;"/"&amp;AG1732&amp;":"&amp;AI1732&amp;"C",
IF(AND(J1732="DCS_DO_02",W1732="",Q1732&lt;&gt;""),Q1732&amp;":"&amp;S1732&amp;"/"&amp;CHAR(10)&amp;AG1732&amp;":"&amp;AI1732&amp;"B",
IF(AND(J1732="DCS_DO_03",W1732="",Q1732&lt;&gt;""),Q1732&amp;":"&amp;S1732&amp;"/"&amp;CHAR(10)&amp;AG1732&amp;":"&amp;AI1732&amp;"A",
IF(AND(J1732="DCS_DO_04",W1732="",Q1732&lt;&gt;""),Q1732&amp;":"&amp;S1732&amp;"/"&amp;CHAR(10)&amp;AG1732&amp;":"&amp;AI1732&amp;"A","")))))))))</f>
        <v/>
      </c>
      <c r="BW1732" s="31" t="str">
        <f t="shared" ref="BW1732:BW1795" si="845">IF(AND(J1732="DCS_AI_01",W1732&lt;&gt;""),CONCATENATE(AI1732,"A"),
IF(AND(J1732="DCS_AI_02",W1732&lt;&gt;""),CONCATENATE(AI1732,"A"),
IF(AND(J1732="DCS_AI_03",W1732&lt;&gt;""),CONCATENATE(AI1732,"A"),
IF(AND(J1732="DCS_AI_04",W1732&lt;&gt;""),CONCATENATE(AI1732,"A"),
IF(AND(J1732="DCS_AI_05",W1732&lt;&gt;""),CONCATENATE(AI1732,"A"),
IF(AND(J1732="DCS_AO_01",W1732&lt;&gt;""),CONCATENATE(AI1732,"A"),
IF(AND(J1732="DCS_AO_02",W1732&lt;&gt;""),CONCATENATE(AI1732,"A"),
IF(AND(J1732="DCS_DI_02",W1732&lt;&gt;""),CONCATENATE(AI1732,"A"),
IF(AND(J1732="DCS_DI_04",W1732&lt;&gt;""),CONCATENATE(AI1732,"A"),
IF(AND(J1732="DCS_PI_01",W1732&lt;&gt;""),CONCATENATE(AI1732,"A"),""))))))))))</f>
        <v/>
      </c>
      <c r="BX1732" s="31" t="str">
        <f t="shared" ref="BX1732:BX1795" si="846">IF(AND(J1732="DCS_AI_01",W1732&lt;&gt;""),CONCATENATE(AI1732,"C"),
IF(AND(J1732="DCS_AI_02",W1732&lt;&gt;""),CONCATENATE(AI1732,"C"),
IF(AND(J1732="DCS_AI_03",W1732&lt;&gt;""),CONCATENATE(AI1732,"C"),
IF(AND(J1732="DCS_AI_04",W1732&lt;&gt;""),CONCATENATE(AI1732,"C"),
IF(AND(J1732="DCS_AI_05",W1732&lt;&gt;""),CONCATENATE(AI1732,"C"),
IF(AND(J1732="DCS_AO_01",W1732&lt;&gt;""),CONCATENATE(AI1732,"C"),
IF(AND(J1732="DCS_AO_02",W1732&lt;&gt;""),CONCATENATE(AI1732,"C"),
IF(AND(J1732="DCS_DI_02",W1732&lt;&gt;""),CONCATENATE(AI1732,"B"),
IF(AND(J1732="DCS_DI_04",W1732&lt;&gt;""),CONCATENATE(AI1732,"B"),
IF(AND(J1732="DCS_PI_01",W1732&lt;&gt;""),CONCATENATE(AI1732,"C"),""))))))))))</f>
        <v/>
      </c>
      <c r="BY1732" s="31" t="str">
        <f t="shared" ref="BY1732:BY1795" si="847">IF(AND(J1732="DCS_AI_01",W1732&lt;&gt;"",Q1732&lt;&gt;""),"3",
IF(AND(J1732="DCS_AI_02",W1732&lt;&gt;"",Q1732&lt;&gt;""),"3",
IF(AND(J1732="DCS_AO_01",W1732&lt;&gt;"",Q1732&lt;&gt;""),"3",
IF(AND(J1732="DCS_AO_02",W1732&lt;&gt;"",Q1732&lt;&gt;""),"3",
IF(AND(J1732="DCS_DI_02",W1732&lt;&gt;"",Q1732&lt;&gt;""),"3",
IF(AND(J1732="DCS_DI_04",W1732&lt;&gt;"",Q1732&lt;&gt;""),"3",
IF(AND(J1732="DCS_AI_03",W1732&lt;&gt;"",Q1732&lt;&gt;""),"1",
IF(AND(J1732="DCS_AI_04",W1732&lt;&gt;"",Q1732&lt;&gt;""),"1",
IF(AND(J1732="DCS_AI_05",W1732&lt;&gt;"",Q1732&lt;&gt;""),"1",
IF(AND(J1732="DCS_PI_01",W1732&lt;&gt;"",Q1732&lt;&gt;""),"13",""))))))))))</f>
        <v/>
      </c>
      <c r="BZ1732" s="31" t="str">
        <f t="shared" ref="BZ1732:BZ1795" si="848">IF(AND(J1732="DCS_AI_01",W1732&lt;&gt;"",Q1732&lt;&gt;""),"4",
IF(AND(J1732="DCS_AI_02",W1732&lt;&gt;"",Q1732&lt;&gt;""),"4",
IF(AND(J1732="DCS_AO_01",W1732&lt;&gt;"",Q1732&lt;&gt;""),"4",
IF(AND(J1732="DCS_AO_02",W1732&lt;&gt;"",Q1732&lt;&gt;""),"4",
IF(AND(J1732="DCS_DI_02",W1732&lt;&gt;"",Q1732&lt;&gt;""),"4",
IF(AND(J1732="DCS_DI_04",W1732&lt;&gt;"",Q1732&lt;&gt;""),"1",
IF(AND(J1732="DCS_AI_03",W1732&lt;&gt;"",Q1732&lt;&gt;""),"2",
IF(AND(J1732="DCS_AI_04",W1732&lt;&gt;"",Q1732&lt;&gt;""),"2",
IF(AND(J1732="DCS_AI_05",W1732&lt;&gt;"",Q1732&lt;&gt;""),"3",
IF(AND(J1732="DCS_PI_01",W1732&lt;&gt;"",Q1732&lt;&gt;""),"14",""))))))))))</f>
        <v/>
      </c>
      <c r="CA1732" s="31" t="str">
        <f t="shared" ref="CA1732:CA1795" si="849">IF(AND(J1732="DCS_AI_05",W1732&lt;&gt;"",Q1732&lt;&gt;""),"4",
IF(AND(J1732="DCS_PI_01",W1732&lt;&gt;"",Q1732&lt;&gt;""),"11",""))</f>
        <v/>
      </c>
      <c r="CB1732" s="31" t="str">
        <f t="shared" ref="CB1732:CB1795" si="850">IF(AND(J1732="DCS_AI_01",W1732&lt;&gt;""),"5",
IF(AND(J1732="DCS_AI_02",W1732&lt;&gt;""),"5",
IF(AND(J1732="DCS_AI_03",W1732&lt;&gt;""),"5",
IF(AND(J1732="DCS_AI_04",W1732&lt;&gt;""),"5",
IF(AND(J1732="DCS_AI_05",W1732&lt;&gt;""),"5",
IF(AND(J1732="DCS_AO_01",W1732&lt;&gt;""),"5",
IF(AND(J1732="DCS_AO_02",W1732&lt;&gt;""),"5",
IF(AND(J1732="DCS_DI_02",W1732&lt;&gt;""),"5",
IF(AND(J1732="DCS_DI_04",W1732&lt;&gt;""),"7",
IF(AND(J1732="DCS_PI_01",W1732&lt;&gt;""),"3",""))))))))))</f>
        <v/>
      </c>
      <c r="CC1732" s="31" t="str">
        <f t="shared" ref="CC1732:CC1795" si="851">IF(AND(J1732="DCS_AI_01",W1732&lt;&gt;""),"6",
IF(AND(J1732="DCS_AI_02",W1732&lt;&gt;""),"6",
IF(AND(J1732="DCS_AI_03",W1732&lt;&gt;""),"6",
IF(AND(J1732="DCS_AI_04",W1732&lt;&gt;""),"6",
IF(AND(J1732="DCS_AI_05",W1732&lt;&gt;""),"6",
IF(AND(J1732="DCS_AO_01",W1732&lt;&gt;""),"6",
IF(AND(J1732="DCS_AO_02",W1732&lt;&gt;""),"6",
IF(AND(J1732="DCS_DI_02",W1732&lt;&gt;""),"6",
IF(AND(J1732="DCS_DI_04",W1732&lt;&gt;""),"8",
IF(AND(J1732="DCS_PI_01",W1732&lt;&gt;""),"4",""))))))))))</f>
        <v/>
      </c>
      <c r="CD1732" s="31" t="str">
        <f t="shared" ref="CD1732:CD1795" si="852">IF(AND(J1732="DCS_DI_01",W1732="",Q1732&lt;&gt;""),CONCATENATE(AI1732,"A"),
IF(AND(J1732="DCS_DI_03",W1732="",Q1732&lt;&gt;""),CONCATENATE(AI1732,"A"),
IF(AND(J1732="DCS_DI_05",W1732="",Q1732&lt;&gt;""),CONCATENATE(AI1732,"A"),
IF(AND(J1732="DCS_DO_01",W1732="",Q1732&lt;&gt;""),CONCATENATE(AI1732,"A"),
IF(AND(J1732="DCS_DO_01_HOLD",W1732="",Q1732&lt;&gt;""),CONCATENATE(AI1732,"A"),
IF(AND(J1732="DCS_DO_02",W1732="",Q1732&lt;&gt;""),CONCATENATE(AI1732,"A"),""))))))</f>
        <v/>
      </c>
      <c r="CE1732" s="31" t="str">
        <f t="shared" ref="CE1732:CE1795" si="853">IF(AND(J1732="DCS_DI_01",W1732="",Q1732&lt;&gt;""),_xlfn.CONCAT(AI1732,"B"),
IF(AND(J1732="DCS_DI_03",W1732="",Q1732&lt;&gt;""),_xlfn.CONCAT(AI1732,"B"),
IF(AND(J1732="DCS_DI_05",W1732="",Q1732&lt;&gt;""),_xlfn.CONCAT(AI1732,"B"),
IF(AND(J1732="DCS_DO_01",W1732="",Q1732&lt;&gt;""),_xlfn.CONCAT(AI1732,"C"),
IF(AND(J1732="DCS_DO_01_HOLD",W1732="",Q1732&lt;&gt;""),_xlfn.CONCAT(AI1732,"C"),
IF(AND(J1732="DCS_DO_02",W1732="",Q1732&lt;&gt;""),_xlfn.CONCAT(AI1732,"B"),
IF(AND(J1732="DCS_DO_03",W1732="",Q1732&lt;&gt;""),_xlfn.CONCAT(AI1732,"A"),
IF(AND(J1732="DCS_DO_04",W1732="",Q1732&lt;&gt;""),_xlfn.CONCAT(AI1732,"A"),""))))))))</f>
        <v/>
      </c>
      <c r="CF1732" s="31" t="e">
        <f t="shared" ca="1" si="822"/>
        <v>#NAME?</v>
      </c>
      <c r="CG1732" s="31" t="e">
        <f t="shared" ca="1" si="823"/>
        <v>#NAME?</v>
      </c>
      <c r="CH1732" s="31" t="e">
        <f t="shared" ca="1" si="824"/>
        <v>#NAME?</v>
      </c>
      <c r="CI1732" s="31" t="e">
        <f t="shared" ca="1" si="825"/>
        <v>#NAME?</v>
      </c>
    </row>
    <row r="1733" spans="1:87" s="31" customFormat="1" ht="30" hidden="1" x14ac:dyDescent="0.25">
      <c r="A1733" s="9" t="s">
        <v>4493</v>
      </c>
      <c r="C1733" s="31" t="s">
        <v>4491</v>
      </c>
      <c r="E1733" s="14" t="s">
        <v>1089</v>
      </c>
      <c r="G1733" s="31" t="str">
        <f t="shared" si="834"/>
        <v>Пустой</v>
      </c>
      <c r="J1733" s="31" t="str">
        <f t="shared" si="829"/>
        <v/>
      </c>
      <c r="K1733" s="14"/>
      <c r="P1733" s="31" t="s">
        <v>131</v>
      </c>
      <c r="U1733" s="31" t="str">
        <f t="shared" si="828"/>
        <v/>
      </c>
      <c r="V1733" s="14" t="str">
        <f t="shared" si="830"/>
        <v/>
      </c>
      <c r="W1733" s="31" t="str">
        <f t="shared" si="835"/>
        <v/>
      </c>
      <c r="X1733" s="14" t="str">
        <f t="shared" si="836"/>
        <v/>
      </c>
      <c r="Y1733" s="31" t="str">
        <f t="shared" si="837"/>
        <v>O1010114</v>
      </c>
      <c r="Z1733" s="31" t="str">
        <f t="shared" si="838"/>
        <v>TUA711-AIO16</v>
      </c>
      <c r="AA1733" s="14" t="str">
        <f t="shared" si="839"/>
        <v>17-SC-DCS-001/O1010114/ 17-MC-DCS-006</v>
      </c>
      <c r="AC1733" s="31" t="s">
        <v>124</v>
      </c>
      <c r="AD1733" s="31" t="s">
        <v>125</v>
      </c>
      <c r="AE1733" s="31">
        <v>0</v>
      </c>
      <c r="AF1733" s="31" t="s">
        <v>55</v>
      </c>
      <c r="AG1733" s="31" t="s">
        <v>1086</v>
      </c>
      <c r="AH1733" s="31">
        <v>15</v>
      </c>
      <c r="AI1733" s="31">
        <v>12</v>
      </c>
      <c r="AJ1733" s="31" t="s">
        <v>175</v>
      </c>
      <c r="AK1733" s="31">
        <f t="shared" si="831"/>
        <v>16</v>
      </c>
      <c r="AT1733" s="14"/>
      <c r="BK1733" s="14" t="str">
        <f t="shared" si="840"/>
        <v/>
      </c>
      <c r="BL1733" s="14" t="str">
        <f t="shared" si="841"/>
        <v/>
      </c>
      <c r="BM1733" s="14" t="str">
        <f t="shared" si="842"/>
        <v/>
      </c>
      <c r="BN1733" s="14"/>
      <c r="BO1733" s="14" t="str">
        <f t="shared" si="832"/>
        <v/>
      </c>
      <c r="BP1733" s="14" t="str">
        <f t="shared" si="833"/>
        <v/>
      </c>
      <c r="BQ1733" s="14"/>
      <c r="BR1733" s="14" t="str">
        <f t="shared" si="843"/>
        <v/>
      </c>
      <c r="BS1733" s="14" t="str">
        <f t="shared" si="844"/>
        <v/>
      </c>
      <c r="BW1733" s="31" t="str">
        <f t="shared" si="845"/>
        <v/>
      </c>
      <c r="BX1733" s="31" t="str">
        <f t="shared" si="846"/>
        <v/>
      </c>
      <c r="BY1733" s="31" t="str">
        <f t="shared" si="847"/>
        <v/>
      </c>
      <c r="BZ1733" s="31" t="str">
        <f t="shared" si="848"/>
        <v/>
      </c>
      <c r="CA1733" s="31" t="str">
        <f t="shared" si="849"/>
        <v/>
      </c>
      <c r="CB1733" s="31" t="str">
        <f t="shared" si="850"/>
        <v/>
      </c>
      <c r="CC1733" s="31" t="str">
        <f t="shared" si="851"/>
        <v/>
      </c>
      <c r="CD1733" s="31" t="str">
        <f t="shared" si="852"/>
        <v/>
      </c>
      <c r="CE1733" s="31" t="str">
        <f t="shared" si="853"/>
        <v/>
      </c>
      <c r="CF1733" s="31" t="e">
        <f t="shared" ref="CF1733:CF1796" ca="1" si="854">_xlfn.CONCAT(BW1733,CD1733)</f>
        <v>#NAME?</v>
      </c>
      <c r="CG1733" s="31" t="e">
        <f t="shared" ref="CG1733:CG1796" ca="1" si="855">_xlfn.CONCAT(BX1733,CE1733)</f>
        <v>#NAME?</v>
      </c>
      <c r="CH1733" s="31" t="e">
        <f t="shared" ref="CH1733:CH1796" ca="1" si="856">_xlfn.CONCAT(BO1733,BR1733)</f>
        <v>#NAME?</v>
      </c>
      <c r="CI1733" s="31" t="e">
        <f t="shared" ref="CI1733:CI1796" ca="1" si="857">_xlfn.CONCAT(BP1733,BS1733)</f>
        <v>#NAME?</v>
      </c>
    </row>
    <row r="1734" spans="1:87" s="31" customFormat="1" ht="30" hidden="1" x14ac:dyDescent="0.25">
      <c r="A1734" s="9" t="s">
        <v>4493</v>
      </c>
      <c r="C1734" s="31" t="s">
        <v>4491</v>
      </c>
      <c r="E1734" s="14" t="s">
        <v>1089</v>
      </c>
      <c r="G1734" s="31" t="str">
        <f t="shared" si="834"/>
        <v>Пустой</v>
      </c>
      <c r="J1734" s="31" t="str">
        <f t="shared" si="829"/>
        <v/>
      </c>
      <c r="K1734" s="14"/>
      <c r="P1734" s="31" t="s">
        <v>131</v>
      </c>
      <c r="U1734" s="31" t="str">
        <f t="shared" si="828"/>
        <v/>
      </c>
      <c r="V1734" s="14" t="str">
        <f t="shared" si="830"/>
        <v/>
      </c>
      <c r="W1734" s="31" t="str">
        <f t="shared" si="835"/>
        <v/>
      </c>
      <c r="X1734" s="14" t="str">
        <f t="shared" si="836"/>
        <v/>
      </c>
      <c r="Y1734" s="31" t="str">
        <f t="shared" si="837"/>
        <v>O1010114</v>
      </c>
      <c r="Z1734" s="31" t="str">
        <f t="shared" si="838"/>
        <v>TUA711-AIO16</v>
      </c>
      <c r="AA1734" s="14" t="str">
        <f t="shared" si="839"/>
        <v>17-SC-DCS-001/O1010114/ 17-MC-DCS-006</v>
      </c>
      <c r="AC1734" s="31" t="s">
        <v>124</v>
      </c>
      <c r="AD1734" s="31" t="s">
        <v>125</v>
      </c>
      <c r="AE1734" s="31">
        <v>0</v>
      </c>
      <c r="AF1734" s="31" t="s">
        <v>55</v>
      </c>
      <c r="AG1734" s="31" t="s">
        <v>1086</v>
      </c>
      <c r="AH1734" s="31">
        <v>15</v>
      </c>
      <c r="AI1734" s="31">
        <v>13</v>
      </c>
      <c r="AJ1734" s="31" t="s">
        <v>175</v>
      </c>
      <c r="AK1734" s="31">
        <f t="shared" si="831"/>
        <v>16</v>
      </c>
      <c r="AT1734" s="14"/>
      <c r="BK1734" s="14" t="str">
        <f t="shared" si="840"/>
        <v/>
      </c>
      <c r="BL1734" s="14" t="str">
        <f t="shared" si="841"/>
        <v/>
      </c>
      <c r="BM1734" s="14" t="str">
        <f t="shared" si="842"/>
        <v/>
      </c>
      <c r="BN1734" s="14"/>
      <c r="BO1734" s="14" t="str">
        <f t="shared" si="832"/>
        <v/>
      </c>
      <c r="BP1734" s="14" t="str">
        <f t="shared" si="833"/>
        <v/>
      </c>
      <c r="BQ1734" s="14"/>
      <c r="BR1734" s="14" t="str">
        <f t="shared" si="843"/>
        <v/>
      </c>
      <c r="BS1734" s="14" t="str">
        <f t="shared" si="844"/>
        <v/>
      </c>
      <c r="BW1734" s="31" t="str">
        <f t="shared" si="845"/>
        <v/>
      </c>
      <c r="BX1734" s="31" t="str">
        <f t="shared" si="846"/>
        <v/>
      </c>
      <c r="BY1734" s="31" t="str">
        <f t="shared" si="847"/>
        <v/>
      </c>
      <c r="BZ1734" s="31" t="str">
        <f t="shared" si="848"/>
        <v/>
      </c>
      <c r="CA1734" s="31" t="str">
        <f t="shared" si="849"/>
        <v/>
      </c>
      <c r="CB1734" s="31" t="str">
        <f t="shared" si="850"/>
        <v/>
      </c>
      <c r="CC1734" s="31" t="str">
        <f t="shared" si="851"/>
        <v/>
      </c>
      <c r="CD1734" s="31" t="str">
        <f t="shared" si="852"/>
        <v/>
      </c>
      <c r="CE1734" s="31" t="str">
        <f t="shared" si="853"/>
        <v/>
      </c>
      <c r="CF1734" s="31" t="e">
        <f t="shared" ca="1" si="854"/>
        <v>#NAME?</v>
      </c>
      <c r="CG1734" s="31" t="e">
        <f t="shared" ca="1" si="855"/>
        <v>#NAME?</v>
      </c>
      <c r="CH1734" s="31" t="e">
        <f t="shared" ca="1" si="856"/>
        <v>#NAME?</v>
      </c>
      <c r="CI1734" s="31" t="e">
        <f t="shared" ca="1" si="857"/>
        <v>#NAME?</v>
      </c>
    </row>
    <row r="1735" spans="1:87" s="31" customFormat="1" ht="30" hidden="1" x14ac:dyDescent="0.25">
      <c r="A1735" s="9" t="s">
        <v>4493</v>
      </c>
      <c r="C1735" s="31" t="s">
        <v>4491</v>
      </c>
      <c r="E1735" s="14" t="s">
        <v>1089</v>
      </c>
      <c r="G1735" s="31" t="str">
        <f t="shared" si="834"/>
        <v>Пустой</v>
      </c>
      <c r="J1735" s="31" t="str">
        <f t="shared" si="829"/>
        <v/>
      </c>
      <c r="K1735" s="14"/>
      <c r="P1735" s="31" t="s">
        <v>131</v>
      </c>
      <c r="U1735" s="31" t="str">
        <f t="shared" si="828"/>
        <v/>
      </c>
      <c r="V1735" s="14" t="str">
        <f t="shared" si="830"/>
        <v/>
      </c>
      <c r="W1735" s="31" t="str">
        <f t="shared" si="835"/>
        <v/>
      </c>
      <c r="X1735" s="14" t="str">
        <f t="shared" si="836"/>
        <v/>
      </c>
      <c r="Y1735" s="31" t="str">
        <f t="shared" si="837"/>
        <v>O1010114</v>
      </c>
      <c r="Z1735" s="31" t="str">
        <f t="shared" si="838"/>
        <v>TUA711-AIO16</v>
      </c>
      <c r="AA1735" s="14" t="str">
        <f t="shared" si="839"/>
        <v>17-SC-DCS-001/O1010114/ 17-MC-DCS-006</v>
      </c>
      <c r="AC1735" s="31" t="s">
        <v>124</v>
      </c>
      <c r="AD1735" s="31" t="s">
        <v>125</v>
      </c>
      <c r="AE1735" s="31">
        <v>0</v>
      </c>
      <c r="AF1735" s="31" t="s">
        <v>55</v>
      </c>
      <c r="AG1735" s="31" t="s">
        <v>1086</v>
      </c>
      <c r="AH1735" s="31">
        <v>15</v>
      </c>
      <c r="AI1735" s="31">
        <v>14</v>
      </c>
      <c r="AJ1735" s="31" t="s">
        <v>175</v>
      </c>
      <c r="AK1735" s="31">
        <f t="shared" si="831"/>
        <v>16</v>
      </c>
      <c r="AT1735" s="14"/>
      <c r="BK1735" s="14" t="str">
        <f t="shared" si="840"/>
        <v/>
      </c>
      <c r="BL1735" s="14" t="str">
        <f t="shared" si="841"/>
        <v/>
      </c>
      <c r="BM1735" s="14" t="str">
        <f t="shared" si="842"/>
        <v/>
      </c>
      <c r="BN1735" s="14"/>
      <c r="BO1735" s="14" t="str">
        <f t="shared" si="832"/>
        <v/>
      </c>
      <c r="BP1735" s="14" t="str">
        <f t="shared" si="833"/>
        <v/>
      </c>
      <c r="BQ1735" s="14"/>
      <c r="BR1735" s="14" t="str">
        <f t="shared" si="843"/>
        <v/>
      </c>
      <c r="BS1735" s="14" t="str">
        <f t="shared" si="844"/>
        <v/>
      </c>
      <c r="BW1735" s="31" t="str">
        <f t="shared" si="845"/>
        <v/>
      </c>
      <c r="BX1735" s="31" t="str">
        <f t="shared" si="846"/>
        <v/>
      </c>
      <c r="BY1735" s="31" t="str">
        <f t="shared" si="847"/>
        <v/>
      </c>
      <c r="BZ1735" s="31" t="str">
        <f t="shared" si="848"/>
        <v/>
      </c>
      <c r="CA1735" s="31" t="str">
        <f t="shared" si="849"/>
        <v/>
      </c>
      <c r="CB1735" s="31" t="str">
        <f t="shared" si="850"/>
        <v/>
      </c>
      <c r="CC1735" s="31" t="str">
        <f t="shared" si="851"/>
        <v/>
      </c>
      <c r="CD1735" s="31" t="str">
        <f t="shared" si="852"/>
        <v/>
      </c>
      <c r="CE1735" s="31" t="str">
        <f t="shared" si="853"/>
        <v/>
      </c>
      <c r="CF1735" s="31" t="e">
        <f t="shared" ca="1" si="854"/>
        <v>#NAME?</v>
      </c>
      <c r="CG1735" s="31" t="e">
        <f t="shared" ca="1" si="855"/>
        <v>#NAME?</v>
      </c>
      <c r="CH1735" s="31" t="e">
        <f t="shared" ca="1" si="856"/>
        <v>#NAME?</v>
      </c>
      <c r="CI1735" s="31" t="e">
        <f t="shared" ca="1" si="857"/>
        <v>#NAME?</v>
      </c>
    </row>
    <row r="1736" spans="1:87" s="31" customFormat="1" ht="30" hidden="1" x14ac:dyDescent="0.25">
      <c r="A1736" s="9" t="s">
        <v>4493</v>
      </c>
      <c r="C1736" s="31" t="s">
        <v>4491</v>
      </c>
      <c r="E1736" s="14" t="s">
        <v>1089</v>
      </c>
      <c r="G1736" s="31" t="str">
        <f t="shared" si="834"/>
        <v>Пустой</v>
      </c>
      <c r="J1736" s="31" t="str">
        <f t="shared" si="829"/>
        <v/>
      </c>
      <c r="K1736" s="14"/>
      <c r="P1736" s="31" t="s">
        <v>131</v>
      </c>
      <c r="U1736" s="31" t="str">
        <f t="shared" si="828"/>
        <v/>
      </c>
      <c r="V1736" s="14" t="str">
        <f t="shared" si="830"/>
        <v/>
      </c>
      <c r="W1736" s="31" t="str">
        <f t="shared" si="835"/>
        <v/>
      </c>
      <c r="X1736" s="14" t="str">
        <f t="shared" si="836"/>
        <v/>
      </c>
      <c r="Y1736" s="31" t="str">
        <f t="shared" si="837"/>
        <v>O1010114</v>
      </c>
      <c r="Z1736" s="31" t="str">
        <f t="shared" si="838"/>
        <v>TUA711-AIO16</v>
      </c>
      <c r="AA1736" s="14" t="str">
        <f t="shared" si="839"/>
        <v>17-SC-DCS-001/O1010114/ 17-MC-DCS-006</v>
      </c>
      <c r="AC1736" s="31" t="s">
        <v>124</v>
      </c>
      <c r="AD1736" s="31" t="s">
        <v>125</v>
      </c>
      <c r="AE1736" s="31">
        <v>0</v>
      </c>
      <c r="AF1736" s="31" t="s">
        <v>55</v>
      </c>
      <c r="AG1736" s="31" t="s">
        <v>1086</v>
      </c>
      <c r="AH1736" s="31">
        <v>15</v>
      </c>
      <c r="AI1736" s="31">
        <v>15</v>
      </c>
      <c r="AJ1736" s="31" t="s">
        <v>175</v>
      </c>
      <c r="AK1736" s="31">
        <f t="shared" si="831"/>
        <v>16</v>
      </c>
      <c r="AT1736" s="14"/>
      <c r="BK1736" s="14" t="str">
        <f t="shared" si="840"/>
        <v/>
      </c>
      <c r="BL1736" s="14" t="str">
        <f t="shared" si="841"/>
        <v/>
      </c>
      <c r="BM1736" s="14" t="str">
        <f t="shared" si="842"/>
        <v/>
      </c>
      <c r="BN1736" s="14"/>
      <c r="BO1736" s="14" t="str">
        <f t="shared" si="832"/>
        <v/>
      </c>
      <c r="BP1736" s="14" t="str">
        <f t="shared" si="833"/>
        <v/>
      </c>
      <c r="BQ1736" s="14"/>
      <c r="BR1736" s="14" t="str">
        <f t="shared" si="843"/>
        <v/>
      </c>
      <c r="BS1736" s="14" t="str">
        <f t="shared" si="844"/>
        <v/>
      </c>
      <c r="BW1736" s="31" t="str">
        <f t="shared" si="845"/>
        <v/>
      </c>
      <c r="BX1736" s="31" t="str">
        <f t="shared" si="846"/>
        <v/>
      </c>
      <c r="BY1736" s="31" t="str">
        <f t="shared" si="847"/>
        <v/>
      </c>
      <c r="BZ1736" s="31" t="str">
        <f t="shared" si="848"/>
        <v/>
      </c>
      <c r="CA1736" s="31" t="str">
        <f t="shared" si="849"/>
        <v/>
      </c>
      <c r="CB1736" s="31" t="str">
        <f t="shared" si="850"/>
        <v/>
      </c>
      <c r="CC1736" s="31" t="str">
        <f t="shared" si="851"/>
        <v/>
      </c>
      <c r="CD1736" s="31" t="str">
        <f t="shared" si="852"/>
        <v/>
      </c>
      <c r="CE1736" s="31" t="str">
        <f t="shared" si="853"/>
        <v/>
      </c>
      <c r="CF1736" s="31" t="e">
        <f t="shared" ca="1" si="854"/>
        <v>#NAME?</v>
      </c>
      <c r="CG1736" s="31" t="e">
        <f t="shared" ca="1" si="855"/>
        <v>#NAME?</v>
      </c>
      <c r="CH1736" s="31" t="e">
        <f t="shared" ca="1" si="856"/>
        <v>#NAME?</v>
      </c>
      <c r="CI1736" s="31" t="e">
        <f t="shared" ca="1" si="857"/>
        <v>#NAME?</v>
      </c>
    </row>
    <row r="1737" spans="1:87" s="31" customFormat="1" ht="30" hidden="1" x14ac:dyDescent="0.25">
      <c r="A1737" s="9" t="s">
        <v>4493</v>
      </c>
      <c r="C1737" s="31" t="s">
        <v>4491</v>
      </c>
      <c r="E1737" s="14" t="s">
        <v>1089</v>
      </c>
      <c r="G1737" s="31" t="str">
        <f t="shared" si="834"/>
        <v>Пустой</v>
      </c>
      <c r="J1737" s="31" t="str">
        <f t="shared" si="829"/>
        <v/>
      </c>
      <c r="K1737" s="14"/>
      <c r="P1737" s="31" t="s">
        <v>131</v>
      </c>
      <c r="U1737" s="31" t="str">
        <f t="shared" si="828"/>
        <v/>
      </c>
      <c r="V1737" s="14" t="str">
        <f t="shared" si="830"/>
        <v/>
      </c>
      <c r="W1737" s="31" t="str">
        <f t="shared" si="835"/>
        <v/>
      </c>
      <c r="X1737" s="14" t="str">
        <f t="shared" si="836"/>
        <v/>
      </c>
      <c r="Y1737" s="31" t="str">
        <f t="shared" si="837"/>
        <v>O1010114</v>
      </c>
      <c r="Z1737" s="31" t="str">
        <f t="shared" si="838"/>
        <v>TUA711-AIO16</v>
      </c>
      <c r="AA1737" s="14" t="str">
        <f t="shared" si="839"/>
        <v>17-SC-DCS-001/O1010114/ 17-MC-DCS-006</v>
      </c>
      <c r="AC1737" s="31" t="s">
        <v>124</v>
      </c>
      <c r="AD1737" s="31" t="s">
        <v>125</v>
      </c>
      <c r="AE1737" s="31">
        <v>0</v>
      </c>
      <c r="AF1737" s="31" t="s">
        <v>55</v>
      </c>
      <c r="AG1737" s="31" t="s">
        <v>1086</v>
      </c>
      <c r="AH1737" s="31">
        <v>15</v>
      </c>
      <c r="AI1737" s="31">
        <v>16</v>
      </c>
      <c r="AJ1737" s="31" t="s">
        <v>175</v>
      </c>
      <c r="AK1737" s="31">
        <f t="shared" si="831"/>
        <v>16</v>
      </c>
      <c r="AT1737" s="14"/>
      <c r="BK1737" s="14" t="str">
        <f t="shared" si="840"/>
        <v/>
      </c>
      <c r="BL1737" s="14" t="str">
        <f t="shared" si="841"/>
        <v/>
      </c>
      <c r="BM1737" s="14" t="str">
        <f t="shared" si="842"/>
        <v/>
      </c>
      <c r="BN1737" s="14"/>
      <c r="BO1737" s="14" t="str">
        <f t="shared" si="832"/>
        <v/>
      </c>
      <c r="BP1737" s="14" t="str">
        <f t="shared" si="833"/>
        <v/>
      </c>
      <c r="BQ1737" s="14"/>
      <c r="BR1737" s="14" t="str">
        <f t="shared" si="843"/>
        <v/>
      </c>
      <c r="BS1737" s="14" t="str">
        <f t="shared" si="844"/>
        <v/>
      </c>
      <c r="BW1737" s="31" t="str">
        <f t="shared" si="845"/>
        <v/>
      </c>
      <c r="BX1737" s="31" t="str">
        <f t="shared" si="846"/>
        <v/>
      </c>
      <c r="BY1737" s="31" t="str">
        <f t="shared" si="847"/>
        <v/>
      </c>
      <c r="BZ1737" s="31" t="str">
        <f t="shared" si="848"/>
        <v/>
      </c>
      <c r="CA1737" s="31" t="str">
        <f t="shared" si="849"/>
        <v/>
      </c>
      <c r="CB1737" s="31" t="str">
        <f t="shared" si="850"/>
        <v/>
      </c>
      <c r="CC1737" s="31" t="str">
        <f t="shared" si="851"/>
        <v/>
      </c>
      <c r="CD1737" s="31" t="str">
        <f t="shared" si="852"/>
        <v/>
      </c>
      <c r="CE1737" s="31" t="str">
        <f t="shared" si="853"/>
        <v/>
      </c>
      <c r="CF1737" s="31" t="e">
        <f t="shared" ca="1" si="854"/>
        <v>#NAME?</v>
      </c>
      <c r="CG1737" s="31" t="e">
        <f t="shared" ca="1" si="855"/>
        <v>#NAME?</v>
      </c>
      <c r="CH1737" s="31" t="e">
        <f t="shared" ca="1" si="856"/>
        <v>#NAME?</v>
      </c>
      <c r="CI1737" s="31" t="e">
        <f t="shared" ca="1" si="857"/>
        <v>#NAME?</v>
      </c>
    </row>
    <row r="1738" spans="1:87" s="31" customFormat="1" ht="30" hidden="1" x14ac:dyDescent="0.25">
      <c r="A1738" s="9" t="s">
        <v>5898</v>
      </c>
      <c r="B1738" s="41" t="s">
        <v>5901</v>
      </c>
      <c r="C1738" s="41" t="s">
        <v>5903</v>
      </c>
      <c r="D1738" s="41"/>
      <c r="E1738" s="14" t="s">
        <v>53</v>
      </c>
      <c r="F1738" s="14" t="s">
        <v>5904</v>
      </c>
      <c r="G1738" s="31" t="str">
        <f t="shared" si="834"/>
        <v>Сигнал</v>
      </c>
      <c r="H1738" s="42" t="s">
        <v>5906</v>
      </c>
      <c r="I1738" s="31" t="s">
        <v>5907</v>
      </c>
      <c r="J1738" s="31" t="str">
        <f t="shared" si="829"/>
        <v>DCS_DI_01</v>
      </c>
      <c r="K1738" s="14" t="s">
        <v>5870</v>
      </c>
      <c r="M1738" s="31" t="s">
        <v>5908</v>
      </c>
      <c r="N1738" s="31" t="s">
        <v>4142</v>
      </c>
      <c r="O1738" s="31" t="s">
        <v>58</v>
      </c>
      <c r="P1738" s="31" t="s">
        <v>1296</v>
      </c>
      <c r="Q1738" s="31" t="s">
        <v>4259</v>
      </c>
      <c r="R1738" s="31">
        <v>1</v>
      </c>
      <c r="S1738" s="31">
        <v>2</v>
      </c>
      <c r="U1738" s="31" t="str">
        <f t="shared" si="828"/>
        <v>4</v>
      </c>
      <c r="V1738" s="14" t="str">
        <f t="shared" si="830"/>
        <v>AVK 2,5 A, AVK 2,5 A</v>
      </c>
      <c r="W1738" s="31" t="str">
        <f t="shared" si="835"/>
        <v/>
      </c>
      <c r="X1738" s="14" t="str">
        <f t="shared" si="836"/>
        <v/>
      </c>
      <c r="Y1738" s="31" t="str">
        <f t="shared" si="837"/>
        <v>O1010200</v>
      </c>
      <c r="Z1738" s="31" t="str">
        <f t="shared" si="838"/>
        <v>TUA711-DIR32</v>
      </c>
      <c r="AA1738" s="14" t="str">
        <f t="shared" si="839"/>
        <v>17-SC-DCS-001/O1010200/ 17-MC-DCS-001</v>
      </c>
      <c r="AB1738" s="31" t="s">
        <v>64</v>
      </c>
      <c r="AC1738" s="31" t="s">
        <v>124</v>
      </c>
      <c r="AD1738" s="31" t="s">
        <v>125</v>
      </c>
      <c r="AE1738" s="31">
        <v>0</v>
      </c>
      <c r="AF1738" s="31" t="s">
        <v>1254</v>
      </c>
      <c r="AG1738" s="31" t="s">
        <v>1670</v>
      </c>
      <c r="AH1738" s="31">
        <v>1</v>
      </c>
      <c r="AI1738" s="31">
        <v>31</v>
      </c>
      <c r="AJ1738" s="31" t="s">
        <v>57</v>
      </c>
      <c r="AK1738" s="31">
        <f t="shared" si="831"/>
        <v>32</v>
      </c>
      <c r="AL1738" s="31" t="s">
        <v>62</v>
      </c>
      <c r="AN1738" s="14" t="s">
        <v>5909</v>
      </c>
      <c r="AO1738" s="31" t="s">
        <v>63</v>
      </c>
      <c r="AP1738" s="31" t="s">
        <v>5910</v>
      </c>
      <c r="AQ1738" s="31" t="s">
        <v>5912</v>
      </c>
      <c r="AR1738" s="31" t="s">
        <v>5716</v>
      </c>
      <c r="AS1738" s="31" t="s">
        <v>5914</v>
      </c>
      <c r="AT1738" s="14" t="s">
        <v>5724</v>
      </c>
      <c r="AU1738" s="31" t="s">
        <v>5858</v>
      </c>
      <c r="AX1738" s="31" t="s">
        <v>5724</v>
      </c>
      <c r="BK1738" s="14" t="str">
        <f t="shared" si="840"/>
        <v/>
      </c>
      <c r="BL1738" s="14" t="str">
        <f t="shared" si="841"/>
        <v/>
      </c>
      <c r="BM1738" s="14" t="str">
        <f t="shared" si="842"/>
        <v/>
      </c>
      <c r="BN1738" s="14"/>
      <c r="BO1738" s="14" t="str">
        <f t="shared" si="832"/>
        <v/>
      </c>
      <c r="BP1738" s="14" t="str">
        <f t="shared" si="833"/>
        <v/>
      </c>
      <c r="BQ1738" s="14"/>
      <c r="BR1738" s="14" t="str">
        <f t="shared" si="843"/>
        <v>TS-F-07:1/
O1010200:31A</v>
      </c>
      <c r="BS1738" s="14" t="str">
        <f t="shared" si="844"/>
        <v>TS-F-07:2/
O1010200:31B</v>
      </c>
      <c r="BW1738" s="31" t="str">
        <f t="shared" si="845"/>
        <v/>
      </c>
      <c r="BX1738" s="31" t="str">
        <f t="shared" si="846"/>
        <v/>
      </c>
      <c r="BY1738" s="31" t="str">
        <f t="shared" si="847"/>
        <v/>
      </c>
      <c r="BZ1738" s="31" t="str">
        <f t="shared" si="848"/>
        <v/>
      </c>
      <c r="CA1738" s="31" t="str">
        <f t="shared" si="849"/>
        <v/>
      </c>
      <c r="CB1738" s="31" t="str">
        <f t="shared" si="850"/>
        <v/>
      </c>
      <c r="CC1738" s="31" t="str">
        <f t="shared" si="851"/>
        <v/>
      </c>
      <c r="CD1738" s="31" t="str">
        <f t="shared" si="852"/>
        <v>31A</v>
      </c>
      <c r="CE1738" s="31" t="e">
        <f t="shared" ca="1" si="853"/>
        <v>#NAME?</v>
      </c>
      <c r="CF1738" s="31" t="e">
        <f t="shared" ca="1" si="854"/>
        <v>#NAME?</v>
      </c>
      <c r="CG1738" s="31" t="e">
        <f t="shared" ca="1" si="855"/>
        <v>#NAME?</v>
      </c>
      <c r="CH1738" s="31" t="e">
        <f t="shared" ca="1" si="856"/>
        <v>#NAME?</v>
      </c>
      <c r="CI1738" s="31" t="e">
        <f t="shared" ca="1" si="857"/>
        <v>#NAME?</v>
      </c>
    </row>
    <row r="1739" spans="1:87" s="31" customFormat="1" ht="30" hidden="1" x14ac:dyDescent="0.25">
      <c r="A1739" s="9" t="s">
        <v>5898</v>
      </c>
      <c r="B1739" s="41" t="s">
        <v>5901</v>
      </c>
      <c r="C1739" s="41" t="s">
        <v>5902</v>
      </c>
      <c r="D1739" s="41"/>
      <c r="E1739" s="14" t="s">
        <v>53</v>
      </c>
      <c r="F1739" s="14" t="s">
        <v>5904</v>
      </c>
      <c r="G1739" s="31" t="str">
        <f t="shared" si="834"/>
        <v>Сигнал</v>
      </c>
      <c r="H1739" s="42" t="s">
        <v>5905</v>
      </c>
      <c r="I1739" s="31" t="s">
        <v>5907</v>
      </c>
      <c r="J1739" s="31" t="str">
        <f t="shared" si="829"/>
        <v>DCS_DI_01</v>
      </c>
      <c r="K1739" s="14" t="s">
        <v>5870</v>
      </c>
      <c r="M1739" s="31" t="s">
        <v>5908</v>
      </c>
      <c r="N1739" s="31" t="s">
        <v>4142</v>
      </c>
      <c r="O1739" s="31" t="s">
        <v>103</v>
      </c>
      <c r="P1739" s="31" t="s">
        <v>1296</v>
      </c>
      <c r="Q1739" s="31" t="s">
        <v>4259</v>
      </c>
      <c r="R1739" s="31">
        <v>3</v>
      </c>
      <c r="S1739" s="31">
        <v>4</v>
      </c>
      <c r="U1739" s="31" t="str">
        <f t="shared" si="828"/>
        <v>4</v>
      </c>
      <c r="V1739" s="14" t="str">
        <f t="shared" si="830"/>
        <v>AVK 2,5 A, AVK 2,5 A</v>
      </c>
      <c r="W1739" s="31" t="str">
        <f t="shared" si="835"/>
        <v/>
      </c>
      <c r="X1739" s="14" t="str">
        <f t="shared" si="836"/>
        <v/>
      </c>
      <c r="Y1739" s="31" t="str">
        <f t="shared" si="837"/>
        <v>O1010200</v>
      </c>
      <c r="Z1739" s="31" t="str">
        <f t="shared" si="838"/>
        <v>TUA711-DIR32</v>
      </c>
      <c r="AA1739" s="14" t="str">
        <f t="shared" si="839"/>
        <v>17-SC-DCS-001/O1010200/ 17-MC-DCS-001</v>
      </c>
      <c r="AB1739" s="31" t="s">
        <v>64</v>
      </c>
      <c r="AC1739" s="31" t="s">
        <v>124</v>
      </c>
      <c r="AD1739" s="31" t="s">
        <v>125</v>
      </c>
      <c r="AE1739" s="31">
        <v>0</v>
      </c>
      <c r="AF1739" s="31" t="s">
        <v>1254</v>
      </c>
      <c r="AG1739" s="31" t="s">
        <v>1670</v>
      </c>
      <c r="AH1739" s="31">
        <v>1</v>
      </c>
      <c r="AI1739" s="31">
        <v>32</v>
      </c>
      <c r="AJ1739" s="31" t="s">
        <v>57</v>
      </c>
      <c r="AK1739" s="31">
        <f t="shared" si="831"/>
        <v>32</v>
      </c>
      <c r="AL1739" s="31" t="s">
        <v>62</v>
      </c>
      <c r="AN1739" s="14" t="s">
        <v>5909</v>
      </c>
      <c r="AO1739" s="31" t="s">
        <v>63</v>
      </c>
      <c r="AP1739" s="31" t="s">
        <v>5911</v>
      </c>
      <c r="AQ1739" s="31" t="s">
        <v>5913</v>
      </c>
      <c r="AR1739" s="31" t="s">
        <v>5716</v>
      </c>
      <c r="AS1739" s="31" t="s">
        <v>5914</v>
      </c>
      <c r="AT1739" s="14" t="s">
        <v>5724</v>
      </c>
      <c r="AU1739" s="31" t="s">
        <v>5858</v>
      </c>
      <c r="AX1739" s="31" t="s">
        <v>5724</v>
      </c>
      <c r="BK1739" s="14" t="str">
        <f t="shared" si="840"/>
        <v/>
      </c>
      <c r="BL1739" s="14" t="str">
        <f t="shared" si="841"/>
        <v/>
      </c>
      <c r="BM1739" s="14" t="str">
        <f t="shared" si="842"/>
        <v/>
      </c>
      <c r="BN1739" s="14"/>
      <c r="BO1739" s="14" t="str">
        <f t="shared" si="832"/>
        <v/>
      </c>
      <c r="BP1739" s="14" t="str">
        <f t="shared" si="833"/>
        <v/>
      </c>
      <c r="BQ1739" s="14"/>
      <c r="BR1739" s="14" t="str">
        <f t="shared" si="843"/>
        <v>TS-F-07:3/
O1010200:32A</v>
      </c>
      <c r="BS1739" s="14" t="str">
        <f t="shared" si="844"/>
        <v>TS-F-07:4/
O1010200:32B</v>
      </c>
      <c r="BW1739" s="31" t="str">
        <f t="shared" si="845"/>
        <v/>
      </c>
      <c r="BX1739" s="31" t="str">
        <f t="shared" si="846"/>
        <v/>
      </c>
      <c r="BY1739" s="31" t="str">
        <f t="shared" si="847"/>
        <v/>
      </c>
      <c r="BZ1739" s="31" t="str">
        <f t="shared" si="848"/>
        <v/>
      </c>
      <c r="CA1739" s="31" t="str">
        <f t="shared" si="849"/>
        <v/>
      </c>
      <c r="CB1739" s="31" t="str">
        <f t="shared" si="850"/>
        <v/>
      </c>
      <c r="CC1739" s="31" t="str">
        <f t="shared" si="851"/>
        <v/>
      </c>
      <c r="CD1739" s="31" t="str">
        <f t="shared" si="852"/>
        <v>32A</v>
      </c>
      <c r="CE1739" s="31" t="e">
        <f t="shared" ca="1" si="853"/>
        <v>#NAME?</v>
      </c>
      <c r="CF1739" s="31" t="e">
        <f t="shared" ca="1" si="854"/>
        <v>#NAME?</v>
      </c>
      <c r="CG1739" s="31" t="e">
        <f t="shared" ca="1" si="855"/>
        <v>#NAME?</v>
      </c>
      <c r="CH1739" s="31" t="e">
        <f t="shared" ca="1" si="856"/>
        <v>#NAME?</v>
      </c>
      <c r="CI1739" s="31" t="e">
        <f t="shared" ca="1" si="857"/>
        <v>#NAME?</v>
      </c>
    </row>
    <row r="1740" spans="1:87" s="31" customFormat="1" ht="30" hidden="1" x14ac:dyDescent="0.25">
      <c r="A1740" s="9" t="s">
        <v>4493</v>
      </c>
      <c r="C1740" s="31" t="s">
        <v>50</v>
      </c>
      <c r="E1740" s="14" t="s">
        <v>53</v>
      </c>
      <c r="F1740" s="14"/>
      <c r="G1740" s="31" t="str">
        <f t="shared" si="834"/>
        <v>Резерв</v>
      </c>
      <c r="J1740" s="31" t="str">
        <f t="shared" si="829"/>
        <v>DCS_DI_01</v>
      </c>
      <c r="K1740" s="14"/>
      <c r="P1740" s="31" t="s">
        <v>1296</v>
      </c>
      <c r="U1740" s="31" t="str">
        <f t="shared" si="828"/>
        <v/>
      </c>
      <c r="V1740" s="14" t="str">
        <f t="shared" si="830"/>
        <v>AVK 2,5 A, AVK 2,5 A</v>
      </c>
      <c r="W1740" s="31" t="str">
        <f t="shared" si="835"/>
        <v/>
      </c>
      <c r="X1740" s="14" t="str">
        <f t="shared" si="836"/>
        <v/>
      </c>
      <c r="Y1740" s="31" t="str">
        <f t="shared" si="837"/>
        <v>O1010202</v>
      </c>
      <c r="Z1740" s="31" t="str">
        <f t="shared" si="838"/>
        <v>TUA711-DIR32</v>
      </c>
      <c r="AA1740" s="14" t="str">
        <f t="shared" si="839"/>
        <v>17-SC-DCS-001/O1010202/ 17-MC-DCS-001</v>
      </c>
      <c r="AB1740" s="31" t="s">
        <v>64</v>
      </c>
      <c r="AC1740" s="31" t="s">
        <v>124</v>
      </c>
      <c r="AD1740" s="31" t="s">
        <v>125</v>
      </c>
      <c r="AE1740" s="31">
        <v>0</v>
      </c>
      <c r="AF1740" s="31" t="s">
        <v>1254</v>
      </c>
      <c r="AG1740" s="31" t="s">
        <v>2126</v>
      </c>
      <c r="AH1740" s="31">
        <v>3</v>
      </c>
      <c r="AI1740" s="31">
        <v>26</v>
      </c>
      <c r="AJ1740" s="31" t="s">
        <v>57</v>
      </c>
      <c r="AK1740" s="31">
        <f t="shared" si="831"/>
        <v>32</v>
      </c>
      <c r="AL1740" s="31" t="s">
        <v>62</v>
      </c>
      <c r="AN1740" s="14"/>
      <c r="AO1740" s="31" t="s">
        <v>63</v>
      </c>
      <c r="AQ1740" s="31" t="s">
        <v>4426</v>
      </c>
      <c r="AT1740" s="14"/>
      <c r="BK1740" s="14" t="str">
        <f t="shared" si="840"/>
        <v/>
      </c>
      <c r="BL1740" s="14" t="str">
        <f t="shared" si="841"/>
        <v/>
      </c>
      <c r="BM1740" s="14" t="str">
        <f t="shared" si="842"/>
        <v/>
      </c>
      <c r="BN1740" s="14"/>
      <c r="BO1740" s="14" t="str">
        <f t="shared" si="832"/>
        <v/>
      </c>
      <c r="BP1740" s="14" t="str">
        <f t="shared" si="833"/>
        <v/>
      </c>
      <c r="BQ1740" s="14"/>
      <c r="BR1740" s="14" t="str">
        <f t="shared" si="843"/>
        <v/>
      </c>
      <c r="BS1740" s="14" t="str">
        <f t="shared" si="844"/>
        <v/>
      </c>
      <c r="BW1740" s="31" t="str">
        <f t="shared" si="845"/>
        <v/>
      </c>
      <c r="BX1740" s="31" t="str">
        <f t="shared" si="846"/>
        <v/>
      </c>
      <c r="BY1740" s="31" t="str">
        <f t="shared" si="847"/>
        <v/>
      </c>
      <c r="BZ1740" s="31" t="str">
        <f t="shared" si="848"/>
        <v/>
      </c>
      <c r="CA1740" s="31" t="str">
        <f t="shared" si="849"/>
        <v/>
      </c>
      <c r="CB1740" s="31" t="str">
        <f t="shared" si="850"/>
        <v/>
      </c>
      <c r="CC1740" s="31" t="str">
        <f t="shared" si="851"/>
        <v/>
      </c>
      <c r="CD1740" s="31" t="str">
        <f t="shared" si="852"/>
        <v/>
      </c>
      <c r="CE1740" s="31" t="str">
        <f t="shared" si="853"/>
        <v/>
      </c>
      <c r="CF1740" s="31" t="e">
        <f t="shared" ca="1" si="854"/>
        <v>#NAME?</v>
      </c>
      <c r="CG1740" s="31" t="e">
        <f t="shared" ca="1" si="855"/>
        <v>#NAME?</v>
      </c>
      <c r="CH1740" s="31" t="e">
        <f t="shared" ca="1" si="856"/>
        <v>#NAME?</v>
      </c>
      <c r="CI1740" s="31" t="e">
        <f t="shared" ca="1" si="857"/>
        <v>#NAME?</v>
      </c>
    </row>
    <row r="1741" spans="1:87" s="31" customFormat="1" ht="30" hidden="1" x14ac:dyDescent="0.25">
      <c r="A1741" s="9" t="s">
        <v>4493</v>
      </c>
      <c r="C1741" s="31" t="s">
        <v>50</v>
      </c>
      <c r="E1741" s="14" t="s">
        <v>53</v>
      </c>
      <c r="F1741" s="14"/>
      <c r="G1741" s="31" t="str">
        <f t="shared" si="834"/>
        <v>Резерв</v>
      </c>
      <c r="J1741" s="31" t="str">
        <f t="shared" si="829"/>
        <v>DCS_DI_01</v>
      </c>
      <c r="K1741" s="14"/>
      <c r="P1741" s="31" t="s">
        <v>1296</v>
      </c>
      <c r="U1741" s="31" t="str">
        <f t="shared" si="828"/>
        <v/>
      </c>
      <c r="V1741" s="14" t="str">
        <f t="shared" si="830"/>
        <v>AVK 2,5 A, AVK 2,5 A</v>
      </c>
      <c r="W1741" s="31" t="str">
        <f t="shared" si="835"/>
        <v/>
      </c>
      <c r="X1741" s="14" t="str">
        <f t="shared" si="836"/>
        <v/>
      </c>
      <c r="Y1741" s="31" t="str">
        <f t="shared" si="837"/>
        <v>O1010202</v>
      </c>
      <c r="Z1741" s="31" t="str">
        <f t="shared" si="838"/>
        <v>TUA711-DIR32</v>
      </c>
      <c r="AA1741" s="14" t="str">
        <f t="shared" si="839"/>
        <v>17-SC-DCS-001/O1010202/ 17-MC-DCS-001</v>
      </c>
      <c r="AB1741" s="31" t="s">
        <v>64</v>
      </c>
      <c r="AC1741" s="31" t="s">
        <v>124</v>
      </c>
      <c r="AD1741" s="31" t="s">
        <v>125</v>
      </c>
      <c r="AE1741" s="31">
        <v>0</v>
      </c>
      <c r="AF1741" s="31" t="s">
        <v>1254</v>
      </c>
      <c r="AG1741" s="31" t="s">
        <v>2126</v>
      </c>
      <c r="AH1741" s="31">
        <v>3</v>
      </c>
      <c r="AI1741" s="31">
        <v>27</v>
      </c>
      <c r="AJ1741" s="31" t="s">
        <v>57</v>
      </c>
      <c r="AK1741" s="31">
        <f t="shared" si="831"/>
        <v>32</v>
      </c>
      <c r="AL1741" s="31" t="s">
        <v>62</v>
      </c>
      <c r="AN1741" s="14"/>
      <c r="AO1741" s="31" t="s">
        <v>63</v>
      </c>
      <c r="AQ1741" s="31" t="s">
        <v>4426</v>
      </c>
      <c r="AT1741" s="14"/>
      <c r="BK1741" s="14" t="str">
        <f t="shared" si="840"/>
        <v/>
      </c>
      <c r="BL1741" s="14" t="str">
        <f t="shared" si="841"/>
        <v/>
      </c>
      <c r="BM1741" s="14" t="str">
        <f t="shared" si="842"/>
        <v/>
      </c>
      <c r="BN1741" s="14"/>
      <c r="BO1741" s="14" t="str">
        <f t="shared" si="832"/>
        <v/>
      </c>
      <c r="BP1741" s="14" t="str">
        <f t="shared" si="833"/>
        <v/>
      </c>
      <c r="BQ1741" s="14"/>
      <c r="BR1741" s="14" t="str">
        <f t="shared" si="843"/>
        <v/>
      </c>
      <c r="BS1741" s="14" t="str">
        <f t="shared" si="844"/>
        <v/>
      </c>
      <c r="BW1741" s="31" t="str">
        <f t="shared" si="845"/>
        <v/>
      </c>
      <c r="BX1741" s="31" t="str">
        <f t="shared" si="846"/>
        <v/>
      </c>
      <c r="BY1741" s="31" t="str">
        <f t="shared" si="847"/>
        <v/>
      </c>
      <c r="BZ1741" s="31" t="str">
        <f t="shared" si="848"/>
        <v/>
      </c>
      <c r="CA1741" s="31" t="str">
        <f t="shared" si="849"/>
        <v/>
      </c>
      <c r="CB1741" s="31" t="str">
        <f t="shared" si="850"/>
        <v/>
      </c>
      <c r="CC1741" s="31" t="str">
        <f t="shared" si="851"/>
        <v/>
      </c>
      <c r="CD1741" s="31" t="str">
        <f t="shared" si="852"/>
        <v/>
      </c>
      <c r="CE1741" s="31" t="str">
        <f t="shared" si="853"/>
        <v/>
      </c>
      <c r="CF1741" s="31" t="e">
        <f t="shared" ca="1" si="854"/>
        <v>#NAME?</v>
      </c>
      <c r="CG1741" s="31" t="e">
        <f t="shared" ca="1" si="855"/>
        <v>#NAME?</v>
      </c>
      <c r="CH1741" s="31" t="e">
        <f t="shared" ca="1" si="856"/>
        <v>#NAME?</v>
      </c>
      <c r="CI1741" s="31" t="e">
        <f t="shared" ca="1" si="857"/>
        <v>#NAME?</v>
      </c>
    </row>
    <row r="1742" spans="1:87" s="31" customFormat="1" ht="30" hidden="1" x14ac:dyDescent="0.25">
      <c r="A1742" s="9" t="s">
        <v>4493</v>
      </c>
      <c r="C1742" s="31" t="s">
        <v>50</v>
      </c>
      <c r="E1742" s="14" t="s">
        <v>53</v>
      </c>
      <c r="F1742" s="14"/>
      <c r="G1742" s="31" t="str">
        <f t="shared" si="834"/>
        <v>Резерв</v>
      </c>
      <c r="J1742" s="31" t="str">
        <f t="shared" si="829"/>
        <v>DCS_DI_01</v>
      </c>
      <c r="K1742" s="14"/>
      <c r="P1742" s="31" t="s">
        <v>1296</v>
      </c>
      <c r="U1742" s="31" t="str">
        <f t="shared" si="828"/>
        <v/>
      </c>
      <c r="V1742" s="14" t="str">
        <f t="shared" si="830"/>
        <v>AVK 2,5 A, AVK 2,5 A</v>
      </c>
      <c r="W1742" s="31" t="str">
        <f t="shared" si="835"/>
        <v/>
      </c>
      <c r="X1742" s="14" t="str">
        <f t="shared" si="836"/>
        <v/>
      </c>
      <c r="Y1742" s="31" t="str">
        <f t="shared" si="837"/>
        <v>O1010202</v>
      </c>
      <c r="Z1742" s="31" t="str">
        <f t="shared" si="838"/>
        <v>TUA711-DIR32</v>
      </c>
      <c r="AA1742" s="14" t="str">
        <f t="shared" si="839"/>
        <v>17-SC-DCS-001/O1010202/ 17-MC-DCS-001</v>
      </c>
      <c r="AB1742" s="31" t="s">
        <v>64</v>
      </c>
      <c r="AC1742" s="31" t="s">
        <v>124</v>
      </c>
      <c r="AD1742" s="31" t="s">
        <v>125</v>
      </c>
      <c r="AE1742" s="31">
        <v>0</v>
      </c>
      <c r="AF1742" s="31" t="s">
        <v>1254</v>
      </c>
      <c r="AG1742" s="31" t="s">
        <v>2126</v>
      </c>
      <c r="AH1742" s="31">
        <v>3</v>
      </c>
      <c r="AI1742" s="31">
        <v>28</v>
      </c>
      <c r="AJ1742" s="31" t="s">
        <v>57</v>
      </c>
      <c r="AK1742" s="31">
        <f t="shared" si="831"/>
        <v>32</v>
      </c>
      <c r="AL1742" s="31" t="s">
        <v>62</v>
      </c>
      <c r="AN1742" s="14"/>
      <c r="AO1742" s="31" t="s">
        <v>63</v>
      </c>
      <c r="AQ1742" s="31" t="s">
        <v>4426</v>
      </c>
      <c r="AT1742" s="14"/>
      <c r="BK1742" s="14" t="str">
        <f t="shared" si="840"/>
        <v/>
      </c>
      <c r="BL1742" s="14" t="str">
        <f t="shared" si="841"/>
        <v/>
      </c>
      <c r="BM1742" s="14" t="str">
        <f t="shared" si="842"/>
        <v/>
      </c>
      <c r="BN1742" s="14"/>
      <c r="BO1742" s="14" t="str">
        <f t="shared" si="832"/>
        <v/>
      </c>
      <c r="BP1742" s="14" t="str">
        <f t="shared" si="833"/>
        <v/>
      </c>
      <c r="BQ1742" s="14"/>
      <c r="BR1742" s="14" t="str">
        <f t="shared" si="843"/>
        <v/>
      </c>
      <c r="BS1742" s="14" t="str">
        <f t="shared" si="844"/>
        <v/>
      </c>
      <c r="BW1742" s="31" t="str">
        <f t="shared" si="845"/>
        <v/>
      </c>
      <c r="BX1742" s="31" t="str">
        <f t="shared" si="846"/>
        <v/>
      </c>
      <c r="BY1742" s="31" t="str">
        <f t="shared" si="847"/>
        <v/>
      </c>
      <c r="BZ1742" s="31" t="str">
        <f t="shared" si="848"/>
        <v/>
      </c>
      <c r="CA1742" s="31" t="str">
        <f t="shared" si="849"/>
        <v/>
      </c>
      <c r="CB1742" s="31" t="str">
        <f t="shared" si="850"/>
        <v/>
      </c>
      <c r="CC1742" s="31" t="str">
        <f t="shared" si="851"/>
        <v/>
      </c>
      <c r="CD1742" s="31" t="str">
        <f t="shared" si="852"/>
        <v/>
      </c>
      <c r="CE1742" s="31" t="str">
        <f t="shared" si="853"/>
        <v/>
      </c>
      <c r="CF1742" s="31" t="e">
        <f t="shared" ca="1" si="854"/>
        <v>#NAME?</v>
      </c>
      <c r="CG1742" s="31" t="e">
        <f t="shared" ca="1" si="855"/>
        <v>#NAME?</v>
      </c>
      <c r="CH1742" s="31" t="e">
        <f t="shared" ca="1" si="856"/>
        <v>#NAME?</v>
      </c>
      <c r="CI1742" s="31" t="e">
        <f t="shared" ca="1" si="857"/>
        <v>#NAME?</v>
      </c>
    </row>
    <row r="1743" spans="1:87" s="31" customFormat="1" ht="30" hidden="1" x14ac:dyDescent="0.25">
      <c r="A1743" s="9" t="s">
        <v>4493</v>
      </c>
      <c r="C1743" s="31" t="s">
        <v>50</v>
      </c>
      <c r="E1743" s="14" t="s">
        <v>53</v>
      </c>
      <c r="F1743" s="14"/>
      <c r="G1743" s="31" t="str">
        <f t="shared" si="834"/>
        <v>Резерв</v>
      </c>
      <c r="J1743" s="31" t="str">
        <f t="shared" si="829"/>
        <v>DCS_DI_01</v>
      </c>
      <c r="K1743" s="14"/>
      <c r="P1743" s="31" t="s">
        <v>1296</v>
      </c>
      <c r="U1743" s="31" t="str">
        <f t="shared" ref="U1743:U1774" si="858">IF(N1743="02 Core","2",
IF(N1743="08 Core","8",
IF(N1743="16 core","16",
IF(N1743="20 core","20",
IF(N1743="30 Core","30",
IF(N1743="01 Pair","2",
IF(N1743="02 Pair","4",
IF(N1743="05 Pair","10",
IF(N1743="06 Pair","12",
IF(N1743="10 Pair","20",
IF(N1743="12 Pair","24",
IF(N1743="15 Pair","30",
IF(N1743="24 Pair","48",
IF(N1743="06 Triad","18",
""))))))))))))))</f>
        <v/>
      </c>
      <c r="V1743" s="14" t="str">
        <f t="shared" si="830"/>
        <v>AVK 2,5 A, AVK 2,5 A</v>
      </c>
      <c r="W1743" s="31" t="str">
        <f t="shared" si="835"/>
        <v/>
      </c>
      <c r="X1743" s="14" t="str">
        <f t="shared" si="836"/>
        <v/>
      </c>
      <c r="Y1743" s="31" t="str">
        <f t="shared" si="837"/>
        <v>O1010202</v>
      </c>
      <c r="Z1743" s="31" t="str">
        <f t="shared" si="838"/>
        <v>TUA711-DIR32</v>
      </c>
      <c r="AA1743" s="14" t="str">
        <f t="shared" si="839"/>
        <v>17-SC-DCS-001/O1010202/ 17-MC-DCS-001</v>
      </c>
      <c r="AB1743" s="31" t="s">
        <v>64</v>
      </c>
      <c r="AC1743" s="31" t="s">
        <v>124</v>
      </c>
      <c r="AD1743" s="31" t="s">
        <v>125</v>
      </c>
      <c r="AE1743" s="31">
        <v>0</v>
      </c>
      <c r="AF1743" s="31" t="s">
        <v>1254</v>
      </c>
      <c r="AG1743" s="31" t="s">
        <v>2126</v>
      </c>
      <c r="AH1743" s="31">
        <v>3</v>
      </c>
      <c r="AI1743" s="31">
        <v>29</v>
      </c>
      <c r="AJ1743" s="31" t="s">
        <v>57</v>
      </c>
      <c r="AK1743" s="31">
        <f t="shared" si="831"/>
        <v>32</v>
      </c>
      <c r="AL1743" s="31" t="s">
        <v>62</v>
      </c>
      <c r="AN1743" s="14"/>
      <c r="AO1743" s="31" t="s">
        <v>63</v>
      </c>
      <c r="AQ1743" s="31" t="s">
        <v>4426</v>
      </c>
      <c r="AT1743" s="14"/>
      <c r="BK1743" s="14" t="str">
        <f t="shared" si="840"/>
        <v/>
      </c>
      <c r="BL1743" s="14" t="str">
        <f t="shared" si="841"/>
        <v/>
      </c>
      <c r="BM1743" s="14" t="str">
        <f t="shared" si="842"/>
        <v/>
      </c>
      <c r="BN1743" s="14"/>
      <c r="BO1743" s="14" t="str">
        <f t="shared" si="832"/>
        <v/>
      </c>
      <c r="BP1743" s="14" t="str">
        <f t="shared" si="833"/>
        <v/>
      </c>
      <c r="BQ1743" s="14"/>
      <c r="BR1743" s="14" t="str">
        <f t="shared" si="843"/>
        <v/>
      </c>
      <c r="BS1743" s="14" t="str">
        <f t="shared" si="844"/>
        <v/>
      </c>
      <c r="BW1743" s="31" t="str">
        <f t="shared" si="845"/>
        <v/>
      </c>
      <c r="BX1743" s="31" t="str">
        <f t="shared" si="846"/>
        <v/>
      </c>
      <c r="BY1743" s="31" t="str">
        <f t="shared" si="847"/>
        <v/>
      </c>
      <c r="BZ1743" s="31" t="str">
        <f t="shared" si="848"/>
        <v/>
      </c>
      <c r="CA1743" s="31" t="str">
        <f t="shared" si="849"/>
        <v/>
      </c>
      <c r="CB1743" s="31" t="str">
        <f t="shared" si="850"/>
        <v/>
      </c>
      <c r="CC1743" s="31" t="str">
        <f t="shared" si="851"/>
        <v/>
      </c>
      <c r="CD1743" s="31" t="str">
        <f t="shared" si="852"/>
        <v/>
      </c>
      <c r="CE1743" s="31" t="str">
        <f t="shared" si="853"/>
        <v/>
      </c>
      <c r="CF1743" s="31" t="e">
        <f t="shared" ca="1" si="854"/>
        <v>#NAME?</v>
      </c>
      <c r="CG1743" s="31" t="e">
        <f t="shared" ca="1" si="855"/>
        <v>#NAME?</v>
      </c>
      <c r="CH1743" s="31" t="e">
        <f t="shared" ca="1" si="856"/>
        <v>#NAME?</v>
      </c>
      <c r="CI1743" s="31" t="e">
        <f t="shared" ca="1" si="857"/>
        <v>#NAME?</v>
      </c>
    </row>
    <row r="1744" spans="1:87" s="31" customFormat="1" ht="30" hidden="1" x14ac:dyDescent="0.25">
      <c r="A1744" s="9" t="s">
        <v>4493</v>
      </c>
      <c r="C1744" s="31" t="s">
        <v>50</v>
      </c>
      <c r="E1744" s="14" t="s">
        <v>53</v>
      </c>
      <c r="F1744" s="14"/>
      <c r="G1744" s="31" t="str">
        <f t="shared" si="834"/>
        <v>Резерв</v>
      </c>
      <c r="J1744" s="31" t="str">
        <f t="shared" si="829"/>
        <v>DCS_DI_01</v>
      </c>
      <c r="K1744" s="14"/>
      <c r="P1744" s="31" t="s">
        <v>1296</v>
      </c>
      <c r="U1744" s="31" t="str">
        <f t="shared" si="858"/>
        <v/>
      </c>
      <c r="V1744" s="14" t="str">
        <f t="shared" si="830"/>
        <v>AVK 2,5 A, AVK 2,5 A</v>
      </c>
      <c r="W1744" s="31" t="str">
        <f t="shared" si="835"/>
        <v/>
      </c>
      <c r="X1744" s="14" t="str">
        <f t="shared" si="836"/>
        <v/>
      </c>
      <c r="Y1744" s="31" t="str">
        <f t="shared" si="837"/>
        <v>O1010202</v>
      </c>
      <c r="Z1744" s="31" t="str">
        <f t="shared" si="838"/>
        <v>TUA711-DIR32</v>
      </c>
      <c r="AA1744" s="14" t="str">
        <f t="shared" si="839"/>
        <v>17-SC-DCS-001/O1010202/ 17-MC-DCS-001</v>
      </c>
      <c r="AB1744" s="31" t="s">
        <v>64</v>
      </c>
      <c r="AC1744" s="31" t="s">
        <v>124</v>
      </c>
      <c r="AD1744" s="31" t="s">
        <v>125</v>
      </c>
      <c r="AE1744" s="31">
        <v>0</v>
      </c>
      <c r="AF1744" s="31" t="s">
        <v>1254</v>
      </c>
      <c r="AG1744" s="31" t="s">
        <v>2126</v>
      </c>
      <c r="AH1744" s="31">
        <v>3</v>
      </c>
      <c r="AI1744" s="31">
        <v>30</v>
      </c>
      <c r="AJ1744" s="31" t="s">
        <v>57</v>
      </c>
      <c r="AK1744" s="31">
        <f t="shared" si="831"/>
        <v>32</v>
      </c>
      <c r="AL1744" s="31" t="s">
        <v>62</v>
      </c>
      <c r="AN1744" s="14"/>
      <c r="AO1744" s="31" t="s">
        <v>63</v>
      </c>
      <c r="AQ1744" s="31" t="s">
        <v>4426</v>
      </c>
      <c r="AT1744" s="14"/>
      <c r="BK1744" s="14" t="str">
        <f t="shared" si="840"/>
        <v/>
      </c>
      <c r="BL1744" s="14" t="str">
        <f t="shared" si="841"/>
        <v/>
      </c>
      <c r="BM1744" s="14" t="str">
        <f t="shared" si="842"/>
        <v/>
      </c>
      <c r="BN1744" s="14"/>
      <c r="BO1744" s="14" t="str">
        <f t="shared" si="832"/>
        <v/>
      </c>
      <c r="BP1744" s="14" t="str">
        <f t="shared" si="833"/>
        <v/>
      </c>
      <c r="BQ1744" s="14"/>
      <c r="BR1744" s="14" t="str">
        <f t="shared" si="843"/>
        <v/>
      </c>
      <c r="BS1744" s="14" t="str">
        <f t="shared" si="844"/>
        <v/>
      </c>
      <c r="BW1744" s="31" t="str">
        <f t="shared" si="845"/>
        <v/>
      </c>
      <c r="BX1744" s="31" t="str">
        <f t="shared" si="846"/>
        <v/>
      </c>
      <c r="BY1744" s="31" t="str">
        <f t="shared" si="847"/>
        <v/>
      </c>
      <c r="BZ1744" s="31" t="str">
        <f t="shared" si="848"/>
        <v/>
      </c>
      <c r="CA1744" s="31" t="str">
        <f t="shared" si="849"/>
        <v/>
      </c>
      <c r="CB1744" s="31" t="str">
        <f t="shared" si="850"/>
        <v/>
      </c>
      <c r="CC1744" s="31" t="str">
        <f t="shared" si="851"/>
        <v/>
      </c>
      <c r="CD1744" s="31" t="str">
        <f t="shared" si="852"/>
        <v/>
      </c>
      <c r="CE1744" s="31" t="str">
        <f t="shared" si="853"/>
        <v/>
      </c>
      <c r="CF1744" s="31" t="e">
        <f t="shared" ca="1" si="854"/>
        <v>#NAME?</v>
      </c>
      <c r="CG1744" s="31" t="e">
        <f t="shared" ca="1" si="855"/>
        <v>#NAME?</v>
      </c>
      <c r="CH1744" s="31" t="e">
        <f t="shared" ca="1" si="856"/>
        <v>#NAME?</v>
      </c>
      <c r="CI1744" s="31" t="e">
        <f t="shared" ca="1" si="857"/>
        <v>#NAME?</v>
      </c>
    </row>
    <row r="1745" spans="1:87" s="31" customFormat="1" ht="30" hidden="1" x14ac:dyDescent="0.25">
      <c r="A1745" s="9" t="s">
        <v>4493</v>
      </c>
      <c r="C1745" s="31" t="s">
        <v>50</v>
      </c>
      <c r="E1745" s="14" t="s">
        <v>53</v>
      </c>
      <c r="F1745" s="14"/>
      <c r="G1745" s="31" t="str">
        <f t="shared" si="834"/>
        <v>Резерв</v>
      </c>
      <c r="J1745" s="31" t="str">
        <f t="shared" si="829"/>
        <v>DCS_DI_01</v>
      </c>
      <c r="K1745" s="14"/>
      <c r="P1745" s="31" t="s">
        <v>1296</v>
      </c>
      <c r="U1745" s="31" t="str">
        <f t="shared" si="858"/>
        <v/>
      </c>
      <c r="V1745" s="14" t="str">
        <f t="shared" si="830"/>
        <v>AVK 2,5 A, AVK 2,5 A</v>
      </c>
      <c r="W1745" s="31" t="str">
        <f t="shared" si="835"/>
        <v/>
      </c>
      <c r="X1745" s="14" t="str">
        <f t="shared" si="836"/>
        <v/>
      </c>
      <c r="Y1745" s="31" t="str">
        <f t="shared" si="837"/>
        <v>O1010202</v>
      </c>
      <c r="Z1745" s="31" t="str">
        <f t="shared" si="838"/>
        <v>TUA711-DIR32</v>
      </c>
      <c r="AA1745" s="14" t="str">
        <f t="shared" si="839"/>
        <v>17-SC-DCS-001/O1010202/ 17-MC-DCS-001</v>
      </c>
      <c r="AB1745" s="31" t="s">
        <v>64</v>
      </c>
      <c r="AC1745" s="31" t="s">
        <v>124</v>
      </c>
      <c r="AD1745" s="31" t="s">
        <v>125</v>
      </c>
      <c r="AE1745" s="31">
        <v>0</v>
      </c>
      <c r="AF1745" s="31" t="s">
        <v>1254</v>
      </c>
      <c r="AG1745" s="31" t="s">
        <v>2126</v>
      </c>
      <c r="AH1745" s="31">
        <v>3</v>
      </c>
      <c r="AI1745" s="31">
        <v>31</v>
      </c>
      <c r="AJ1745" s="31" t="s">
        <v>57</v>
      </c>
      <c r="AK1745" s="31">
        <f t="shared" si="831"/>
        <v>32</v>
      </c>
      <c r="AL1745" s="31" t="s">
        <v>62</v>
      </c>
      <c r="AN1745" s="14"/>
      <c r="AO1745" s="31" t="s">
        <v>63</v>
      </c>
      <c r="AQ1745" s="31" t="s">
        <v>4426</v>
      </c>
      <c r="AT1745" s="14"/>
      <c r="BK1745" s="14" t="str">
        <f t="shared" si="840"/>
        <v/>
      </c>
      <c r="BL1745" s="14" t="str">
        <f t="shared" si="841"/>
        <v/>
      </c>
      <c r="BM1745" s="14" t="str">
        <f t="shared" si="842"/>
        <v/>
      </c>
      <c r="BN1745" s="14"/>
      <c r="BO1745" s="14" t="str">
        <f t="shared" si="832"/>
        <v/>
      </c>
      <c r="BP1745" s="14" t="str">
        <f t="shared" si="833"/>
        <v/>
      </c>
      <c r="BQ1745" s="14"/>
      <c r="BR1745" s="14" t="str">
        <f t="shared" si="843"/>
        <v/>
      </c>
      <c r="BS1745" s="14" t="str">
        <f t="shared" si="844"/>
        <v/>
      </c>
      <c r="BW1745" s="31" t="str">
        <f t="shared" si="845"/>
        <v/>
      </c>
      <c r="BX1745" s="31" t="str">
        <f t="shared" si="846"/>
        <v/>
      </c>
      <c r="BY1745" s="31" t="str">
        <f t="shared" si="847"/>
        <v/>
      </c>
      <c r="BZ1745" s="31" t="str">
        <f t="shared" si="848"/>
        <v/>
      </c>
      <c r="CA1745" s="31" t="str">
        <f t="shared" si="849"/>
        <v/>
      </c>
      <c r="CB1745" s="31" t="str">
        <f t="shared" si="850"/>
        <v/>
      </c>
      <c r="CC1745" s="31" t="str">
        <f t="shared" si="851"/>
        <v/>
      </c>
      <c r="CD1745" s="31" t="str">
        <f t="shared" si="852"/>
        <v/>
      </c>
      <c r="CE1745" s="31" t="str">
        <f t="shared" si="853"/>
        <v/>
      </c>
      <c r="CF1745" s="31" t="e">
        <f t="shared" ca="1" si="854"/>
        <v>#NAME?</v>
      </c>
      <c r="CG1745" s="31" t="e">
        <f t="shared" ca="1" si="855"/>
        <v>#NAME?</v>
      </c>
      <c r="CH1745" s="31" t="e">
        <f t="shared" ca="1" si="856"/>
        <v>#NAME?</v>
      </c>
      <c r="CI1745" s="31" t="e">
        <f t="shared" ca="1" si="857"/>
        <v>#NAME?</v>
      </c>
    </row>
    <row r="1746" spans="1:87" s="31" customFormat="1" ht="30" hidden="1" x14ac:dyDescent="0.25">
      <c r="A1746" s="9" t="s">
        <v>4493</v>
      </c>
      <c r="C1746" s="31" t="s">
        <v>50</v>
      </c>
      <c r="E1746" s="14" t="s">
        <v>53</v>
      </c>
      <c r="F1746" s="14"/>
      <c r="G1746" s="31" t="str">
        <f t="shared" si="834"/>
        <v>Резерв</v>
      </c>
      <c r="J1746" s="31" t="str">
        <f t="shared" si="829"/>
        <v>DCS_DI_01</v>
      </c>
      <c r="K1746" s="14"/>
      <c r="P1746" s="31" t="s">
        <v>1296</v>
      </c>
      <c r="U1746" s="31" t="str">
        <f t="shared" si="858"/>
        <v/>
      </c>
      <c r="V1746" s="14" t="str">
        <f t="shared" si="830"/>
        <v>AVK 2,5 A, AVK 2,5 A</v>
      </c>
      <c r="W1746" s="31" t="str">
        <f t="shared" si="835"/>
        <v/>
      </c>
      <c r="X1746" s="14" t="str">
        <f t="shared" si="836"/>
        <v/>
      </c>
      <c r="Y1746" s="31" t="str">
        <f t="shared" si="837"/>
        <v>O1010202</v>
      </c>
      <c r="Z1746" s="31" t="str">
        <f t="shared" si="838"/>
        <v>TUA711-DIR32</v>
      </c>
      <c r="AA1746" s="14" t="str">
        <f t="shared" si="839"/>
        <v>17-SC-DCS-001/O1010202/ 17-MC-DCS-001</v>
      </c>
      <c r="AB1746" s="31" t="s">
        <v>64</v>
      </c>
      <c r="AC1746" s="31" t="s">
        <v>124</v>
      </c>
      <c r="AD1746" s="31" t="s">
        <v>125</v>
      </c>
      <c r="AE1746" s="31">
        <v>0</v>
      </c>
      <c r="AF1746" s="31" t="s">
        <v>1254</v>
      </c>
      <c r="AG1746" s="31" t="s">
        <v>2126</v>
      </c>
      <c r="AH1746" s="31">
        <v>3</v>
      </c>
      <c r="AI1746" s="31">
        <v>32</v>
      </c>
      <c r="AJ1746" s="31" t="s">
        <v>57</v>
      </c>
      <c r="AK1746" s="31">
        <f t="shared" si="831"/>
        <v>32</v>
      </c>
      <c r="AL1746" s="31" t="s">
        <v>62</v>
      </c>
      <c r="AN1746" s="14"/>
      <c r="AO1746" s="31" t="s">
        <v>63</v>
      </c>
      <c r="AQ1746" s="31" t="s">
        <v>4426</v>
      </c>
      <c r="AT1746" s="14"/>
      <c r="BK1746" s="14" t="str">
        <f t="shared" si="840"/>
        <v/>
      </c>
      <c r="BL1746" s="14" t="str">
        <f t="shared" si="841"/>
        <v/>
      </c>
      <c r="BM1746" s="14" t="str">
        <f t="shared" si="842"/>
        <v/>
      </c>
      <c r="BN1746" s="14"/>
      <c r="BO1746" s="14" t="str">
        <f t="shared" si="832"/>
        <v/>
      </c>
      <c r="BP1746" s="14" t="str">
        <f t="shared" si="833"/>
        <v/>
      </c>
      <c r="BQ1746" s="14"/>
      <c r="BR1746" s="14" t="str">
        <f t="shared" si="843"/>
        <v/>
      </c>
      <c r="BS1746" s="14" t="str">
        <f t="shared" si="844"/>
        <v/>
      </c>
      <c r="BW1746" s="31" t="str">
        <f t="shared" si="845"/>
        <v/>
      </c>
      <c r="BX1746" s="31" t="str">
        <f t="shared" si="846"/>
        <v/>
      </c>
      <c r="BY1746" s="31" t="str">
        <f t="shared" si="847"/>
        <v/>
      </c>
      <c r="BZ1746" s="31" t="str">
        <f t="shared" si="848"/>
        <v/>
      </c>
      <c r="CA1746" s="31" t="str">
        <f t="shared" si="849"/>
        <v/>
      </c>
      <c r="CB1746" s="31" t="str">
        <f t="shared" si="850"/>
        <v/>
      </c>
      <c r="CC1746" s="31" t="str">
        <f t="shared" si="851"/>
        <v/>
      </c>
      <c r="CD1746" s="31" t="str">
        <f t="shared" si="852"/>
        <v/>
      </c>
      <c r="CE1746" s="31" t="str">
        <f t="shared" si="853"/>
        <v/>
      </c>
      <c r="CF1746" s="31" t="e">
        <f t="shared" ca="1" si="854"/>
        <v>#NAME?</v>
      </c>
      <c r="CG1746" s="31" t="e">
        <f t="shared" ca="1" si="855"/>
        <v>#NAME?</v>
      </c>
      <c r="CH1746" s="31" t="e">
        <f t="shared" ca="1" si="856"/>
        <v>#NAME?</v>
      </c>
      <c r="CI1746" s="31" t="e">
        <f t="shared" ca="1" si="857"/>
        <v>#NAME?</v>
      </c>
    </row>
    <row r="1747" spans="1:87" s="31" customFormat="1" ht="30" hidden="1" x14ac:dyDescent="0.25">
      <c r="A1747" s="9" t="s">
        <v>4493</v>
      </c>
      <c r="C1747" s="31" t="s">
        <v>50</v>
      </c>
      <c r="E1747" s="14" t="s">
        <v>1777</v>
      </c>
      <c r="G1747" s="31" t="str">
        <f t="shared" si="834"/>
        <v>Резерв</v>
      </c>
      <c r="J1747" s="31" t="str">
        <f t="shared" si="829"/>
        <v>DCS_DI_02</v>
      </c>
      <c r="K1747" s="14"/>
      <c r="P1747" s="31" t="s">
        <v>1296</v>
      </c>
      <c r="U1747" s="31" t="str">
        <f t="shared" si="858"/>
        <v/>
      </c>
      <c r="V1747" s="14" t="str">
        <f t="shared" si="830"/>
        <v>AVK 2,5 A, AVK 2,5 A</v>
      </c>
      <c r="W1747" s="31" t="str">
        <f t="shared" si="835"/>
        <v>O1010203_U24</v>
      </c>
      <c r="X1747" s="14" t="str">
        <f t="shared" si="836"/>
        <v>HD5516</v>
      </c>
      <c r="Y1747" s="31" t="str">
        <f t="shared" si="837"/>
        <v>O1010203</v>
      </c>
      <c r="Z1747" s="31" t="str">
        <f t="shared" si="838"/>
        <v>TUA711-DIO32</v>
      </c>
      <c r="AA1747" s="14" t="str">
        <f t="shared" si="839"/>
        <v>17-SC-DCS-001/O1010203/ 17-MC-DCS-001</v>
      </c>
      <c r="AB1747" s="31" t="s">
        <v>64</v>
      </c>
      <c r="AC1747" s="31" t="s">
        <v>124</v>
      </c>
      <c r="AD1747" s="31" t="s">
        <v>125</v>
      </c>
      <c r="AE1747" s="31">
        <v>0</v>
      </c>
      <c r="AF1747" s="31" t="s">
        <v>1254</v>
      </c>
      <c r="AG1747" s="31" t="s">
        <v>1839</v>
      </c>
      <c r="AH1747" s="31">
        <v>4</v>
      </c>
      <c r="AI1747" s="31">
        <v>24</v>
      </c>
      <c r="AJ1747" s="31" t="s">
        <v>57</v>
      </c>
      <c r="AK1747" s="31">
        <f t="shared" si="831"/>
        <v>32</v>
      </c>
      <c r="AL1747" s="31" t="s">
        <v>62</v>
      </c>
      <c r="AO1747" s="31" t="s">
        <v>63</v>
      </c>
      <c r="AQ1747" s="31" t="s">
        <v>4426</v>
      </c>
      <c r="AT1747" s="14"/>
      <c r="BK1747" s="14" t="str">
        <f t="shared" si="840"/>
        <v/>
      </c>
      <c r="BL1747" s="14" t="str">
        <f t="shared" si="841"/>
        <v/>
      </c>
      <c r="BM1747" s="14" t="str">
        <f t="shared" si="842"/>
        <v/>
      </c>
      <c r="BN1747" s="14"/>
      <c r="BO1747" s="14" t="str">
        <f t="shared" si="832"/>
        <v>O1010203:24A/
O1010203_U24:5</v>
      </c>
      <c r="BP1747" s="14" t="str">
        <f t="shared" si="833"/>
        <v>O1010203:24B/
O1010203_U24:6</v>
      </c>
      <c r="BQ1747" s="14"/>
      <c r="BR1747" s="14" t="str">
        <f t="shared" si="843"/>
        <v/>
      </c>
      <c r="BS1747" s="14" t="str">
        <f t="shared" si="844"/>
        <v/>
      </c>
      <c r="BW1747" s="31" t="str">
        <f t="shared" si="845"/>
        <v>24A</v>
      </c>
      <c r="BX1747" s="31" t="str">
        <f t="shared" si="846"/>
        <v>24B</v>
      </c>
      <c r="BY1747" s="31" t="str">
        <f t="shared" si="847"/>
        <v/>
      </c>
      <c r="BZ1747" s="31" t="str">
        <f t="shared" si="848"/>
        <v/>
      </c>
      <c r="CA1747" s="31" t="str">
        <f t="shared" si="849"/>
        <v/>
      </c>
      <c r="CB1747" s="31" t="str">
        <f t="shared" si="850"/>
        <v>5</v>
      </c>
      <c r="CC1747" s="31" t="str">
        <f t="shared" si="851"/>
        <v>6</v>
      </c>
      <c r="CD1747" s="31" t="str">
        <f t="shared" si="852"/>
        <v/>
      </c>
      <c r="CE1747" s="31" t="str">
        <f t="shared" si="853"/>
        <v/>
      </c>
      <c r="CF1747" s="31" t="e">
        <f t="shared" ca="1" si="854"/>
        <v>#NAME?</v>
      </c>
      <c r="CG1747" s="31" t="e">
        <f t="shared" ca="1" si="855"/>
        <v>#NAME?</v>
      </c>
      <c r="CH1747" s="31" t="e">
        <f t="shared" ca="1" si="856"/>
        <v>#NAME?</v>
      </c>
      <c r="CI1747" s="31" t="e">
        <f t="shared" ca="1" si="857"/>
        <v>#NAME?</v>
      </c>
    </row>
    <row r="1748" spans="1:87" s="31" customFormat="1" ht="30" hidden="1" x14ac:dyDescent="0.25">
      <c r="A1748" s="9" t="s">
        <v>4493</v>
      </c>
      <c r="C1748" s="31" t="s">
        <v>50</v>
      </c>
      <c r="E1748" s="14" t="s">
        <v>1777</v>
      </c>
      <c r="G1748" s="31" t="str">
        <f t="shared" si="834"/>
        <v>Резерв</v>
      </c>
      <c r="J1748" s="31" t="str">
        <f t="shared" si="829"/>
        <v>DCS_DI_02</v>
      </c>
      <c r="K1748" s="14"/>
      <c r="P1748" s="31" t="s">
        <v>1296</v>
      </c>
      <c r="U1748" s="31" t="str">
        <f t="shared" si="858"/>
        <v/>
      </c>
      <c r="V1748" s="14" t="str">
        <f t="shared" si="830"/>
        <v>AVK 2,5 A, AVK 2,5 A</v>
      </c>
      <c r="W1748" s="31" t="str">
        <f t="shared" si="835"/>
        <v>O1010203_U25</v>
      </c>
      <c r="X1748" s="14" t="str">
        <f t="shared" si="836"/>
        <v>HD5516</v>
      </c>
      <c r="Y1748" s="31" t="str">
        <f t="shared" si="837"/>
        <v>O1010203</v>
      </c>
      <c r="Z1748" s="31" t="str">
        <f t="shared" si="838"/>
        <v>TUA711-DIO32</v>
      </c>
      <c r="AA1748" s="14" t="str">
        <f t="shared" si="839"/>
        <v>17-SC-DCS-001/O1010203/ 17-MC-DCS-001</v>
      </c>
      <c r="AB1748" s="31" t="s">
        <v>64</v>
      </c>
      <c r="AC1748" s="31" t="s">
        <v>124</v>
      </c>
      <c r="AD1748" s="31" t="s">
        <v>125</v>
      </c>
      <c r="AE1748" s="31">
        <v>0</v>
      </c>
      <c r="AF1748" s="31" t="s">
        <v>1254</v>
      </c>
      <c r="AG1748" s="31" t="s">
        <v>1839</v>
      </c>
      <c r="AH1748" s="31">
        <v>4</v>
      </c>
      <c r="AI1748" s="31">
        <v>25</v>
      </c>
      <c r="AJ1748" s="31" t="s">
        <v>57</v>
      </c>
      <c r="AK1748" s="31">
        <f t="shared" si="831"/>
        <v>32</v>
      </c>
      <c r="AL1748" s="31" t="s">
        <v>62</v>
      </c>
      <c r="AO1748" s="31" t="s">
        <v>63</v>
      </c>
      <c r="AQ1748" s="31" t="s">
        <v>4426</v>
      </c>
      <c r="AT1748" s="14"/>
      <c r="BK1748" s="14" t="str">
        <f t="shared" si="840"/>
        <v/>
      </c>
      <c r="BL1748" s="14" t="str">
        <f t="shared" si="841"/>
        <v/>
      </c>
      <c r="BM1748" s="14" t="str">
        <f t="shared" si="842"/>
        <v/>
      </c>
      <c r="BN1748" s="14"/>
      <c r="BO1748" s="14" t="str">
        <f t="shared" si="832"/>
        <v>O1010203:25A/
O1010203_U25:5</v>
      </c>
      <c r="BP1748" s="14" t="str">
        <f t="shared" si="833"/>
        <v>O1010203:25B/
O1010203_U25:6</v>
      </c>
      <c r="BQ1748" s="14"/>
      <c r="BR1748" s="14" t="str">
        <f t="shared" si="843"/>
        <v/>
      </c>
      <c r="BS1748" s="14" t="str">
        <f t="shared" si="844"/>
        <v/>
      </c>
      <c r="BW1748" s="31" t="str">
        <f t="shared" si="845"/>
        <v>25A</v>
      </c>
      <c r="BX1748" s="31" t="str">
        <f t="shared" si="846"/>
        <v>25B</v>
      </c>
      <c r="BY1748" s="31" t="str">
        <f t="shared" si="847"/>
        <v/>
      </c>
      <c r="BZ1748" s="31" t="str">
        <f t="shared" si="848"/>
        <v/>
      </c>
      <c r="CA1748" s="31" t="str">
        <f t="shared" si="849"/>
        <v/>
      </c>
      <c r="CB1748" s="31" t="str">
        <f t="shared" si="850"/>
        <v>5</v>
      </c>
      <c r="CC1748" s="31" t="str">
        <f t="shared" si="851"/>
        <v>6</v>
      </c>
      <c r="CD1748" s="31" t="str">
        <f t="shared" si="852"/>
        <v/>
      </c>
      <c r="CE1748" s="31" t="str">
        <f t="shared" si="853"/>
        <v/>
      </c>
      <c r="CF1748" s="31" t="e">
        <f t="shared" ca="1" si="854"/>
        <v>#NAME?</v>
      </c>
      <c r="CG1748" s="31" t="e">
        <f t="shared" ca="1" si="855"/>
        <v>#NAME?</v>
      </c>
      <c r="CH1748" s="31" t="e">
        <f t="shared" ca="1" si="856"/>
        <v>#NAME?</v>
      </c>
      <c r="CI1748" s="31" t="e">
        <f t="shared" ca="1" si="857"/>
        <v>#NAME?</v>
      </c>
    </row>
    <row r="1749" spans="1:87" s="31" customFormat="1" ht="30" hidden="1" x14ac:dyDescent="0.25">
      <c r="A1749" s="9" t="s">
        <v>4493</v>
      </c>
      <c r="C1749" s="31" t="s">
        <v>50</v>
      </c>
      <c r="E1749" s="14" t="s">
        <v>1777</v>
      </c>
      <c r="G1749" s="31" t="str">
        <f t="shared" si="834"/>
        <v>Резерв</v>
      </c>
      <c r="J1749" s="31" t="str">
        <f t="shared" si="829"/>
        <v>DCS_DI_02</v>
      </c>
      <c r="K1749" s="14"/>
      <c r="P1749" s="31" t="s">
        <v>1296</v>
      </c>
      <c r="U1749" s="31" t="str">
        <f t="shared" si="858"/>
        <v/>
      </c>
      <c r="V1749" s="14" t="str">
        <f t="shared" si="830"/>
        <v>AVK 2,5 A, AVK 2,5 A</v>
      </c>
      <c r="W1749" s="31" t="str">
        <f t="shared" si="835"/>
        <v>O1010203_U26</v>
      </c>
      <c r="X1749" s="14" t="str">
        <f t="shared" si="836"/>
        <v>HD5516</v>
      </c>
      <c r="Y1749" s="31" t="str">
        <f t="shared" si="837"/>
        <v>O1010203</v>
      </c>
      <c r="Z1749" s="31" t="str">
        <f t="shared" si="838"/>
        <v>TUA711-DIO32</v>
      </c>
      <c r="AA1749" s="14" t="str">
        <f t="shared" si="839"/>
        <v>17-SC-DCS-001/O1010203/ 17-MC-DCS-001</v>
      </c>
      <c r="AB1749" s="31" t="s">
        <v>64</v>
      </c>
      <c r="AC1749" s="31" t="s">
        <v>124</v>
      </c>
      <c r="AD1749" s="31" t="s">
        <v>125</v>
      </c>
      <c r="AE1749" s="31">
        <v>0</v>
      </c>
      <c r="AF1749" s="31" t="s">
        <v>1254</v>
      </c>
      <c r="AG1749" s="31" t="s">
        <v>1839</v>
      </c>
      <c r="AH1749" s="31">
        <v>4</v>
      </c>
      <c r="AI1749" s="31">
        <v>26</v>
      </c>
      <c r="AJ1749" s="31" t="s">
        <v>57</v>
      </c>
      <c r="AK1749" s="31">
        <f t="shared" si="831"/>
        <v>32</v>
      </c>
      <c r="AL1749" s="31" t="s">
        <v>62</v>
      </c>
      <c r="AO1749" s="31" t="s">
        <v>63</v>
      </c>
      <c r="AQ1749" s="31" t="s">
        <v>4426</v>
      </c>
      <c r="AT1749" s="14"/>
      <c r="BK1749" s="14" t="str">
        <f t="shared" si="840"/>
        <v/>
      </c>
      <c r="BL1749" s="14" t="str">
        <f t="shared" si="841"/>
        <v/>
      </c>
      <c r="BM1749" s="14" t="str">
        <f t="shared" si="842"/>
        <v/>
      </c>
      <c r="BN1749" s="14"/>
      <c r="BO1749" s="14" t="str">
        <f t="shared" si="832"/>
        <v>O1010203:26A/
O1010203_U26:5</v>
      </c>
      <c r="BP1749" s="14" t="str">
        <f t="shared" si="833"/>
        <v>O1010203:26B/
O1010203_U26:6</v>
      </c>
      <c r="BQ1749" s="14"/>
      <c r="BR1749" s="14" t="str">
        <f t="shared" si="843"/>
        <v/>
      </c>
      <c r="BS1749" s="14" t="str">
        <f t="shared" si="844"/>
        <v/>
      </c>
      <c r="BW1749" s="31" t="str">
        <f t="shared" si="845"/>
        <v>26A</v>
      </c>
      <c r="BX1749" s="31" t="str">
        <f t="shared" si="846"/>
        <v>26B</v>
      </c>
      <c r="BY1749" s="31" t="str">
        <f t="shared" si="847"/>
        <v/>
      </c>
      <c r="BZ1749" s="31" t="str">
        <f t="shared" si="848"/>
        <v/>
      </c>
      <c r="CA1749" s="31" t="str">
        <f t="shared" si="849"/>
        <v/>
      </c>
      <c r="CB1749" s="31" t="str">
        <f t="shared" si="850"/>
        <v>5</v>
      </c>
      <c r="CC1749" s="31" t="str">
        <f t="shared" si="851"/>
        <v>6</v>
      </c>
      <c r="CD1749" s="31" t="str">
        <f t="shared" si="852"/>
        <v/>
      </c>
      <c r="CE1749" s="31" t="str">
        <f t="shared" si="853"/>
        <v/>
      </c>
      <c r="CF1749" s="31" t="e">
        <f t="shared" ca="1" si="854"/>
        <v>#NAME?</v>
      </c>
      <c r="CG1749" s="31" t="e">
        <f t="shared" ca="1" si="855"/>
        <v>#NAME?</v>
      </c>
      <c r="CH1749" s="31" t="e">
        <f t="shared" ca="1" si="856"/>
        <v>#NAME?</v>
      </c>
      <c r="CI1749" s="31" t="e">
        <f t="shared" ca="1" si="857"/>
        <v>#NAME?</v>
      </c>
    </row>
    <row r="1750" spans="1:87" s="31" customFormat="1" ht="30" hidden="1" x14ac:dyDescent="0.25">
      <c r="A1750" s="9" t="s">
        <v>4493</v>
      </c>
      <c r="C1750" s="31" t="s">
        <v>50</v>
      </c>
      <c r="E1750" s="14" t="s">
        <v>1777</v>
      </c>
      <c r="G1750" s="31" t="str">
        <f t="shared" si="834"/>
        <v>Резерв</v>
      </c>
      <c r="J1750" s="31" t="str">
        <f t="shared" si="829"/>
        <v>DCS_DI_02</v>
      </c>
      <c r="K1750" s="14"/>
      <c r="P1750" s="31" t="s">
        <v>1296</v>
      </c>
      <c r="U1750" s="31" t="str">
        <f t="shared" si="858"/>
        <v/>
      </c>
      <c r="V1750" s="14" t="str">
        <f t="shared" si="830"/>
        <v>AVK 2,5 A, AVK 2,5 A</v>
      </c>
      <c r="W1750" s="31" t="str">
        <f t="shared" si="835"/>
        <v>O1010203_U27</v>
      </c>
      <c r="X1750" s="14" t="str">
        <f t="shared" si="836"/>
        <v>HD5516</v>
      </c>
      <c r="Y1750" s="31" t="str">
        <f t="shared" si="837"/>
        <v>O1010203</v>
      </c>
      <c r="Z1750" s="31" t="str">
        <f t="shared" si="838"/>
        <v>TUA711-DIO32</v>
      </c>
      <c r="AA1750" s="14" t="str">
        <f t="shared" si="839"/>
        <v>17-SC-DCS-001/O1010203/ 17-MC-DCS-001</v>
      </c>
      <c r="AB1750" s="31" t="s">
        <v>64</v>
      </c>
      <c r="AC1750" s="31" t="s">
        <v>124</v>
      </c>
      <c r="AD1750" s="31" t="s">
        <v>125</v>
      </c>
      <c r="AE1750" s="31">
        <v>0</v>
      </c>
      <c r="AF1750" s="31" t="s">
        <v>1254</v>
      </c>
      <c r="AG1750" s="31" t="s">
        <v>1839</v>
      </c>
      <c r="AH1750" s="31">
        <v>4</v>
      </c>
      <c r="AI1750" s="31">
        <v>27</v>
      </c>
      <c r="AJ1750" s="31" t="s">
        <v>57</v>
      </c>
      <c r="AK1750" s="31">
        <f t="shared" si="831"/>
        <v>32</v>
      </c>
      <c r="AL1750" s="31" t="s">
        <v>62</v>
      </c>
      <c r="AO1750" s="31" t="s">
        <v>63</v>
      </c>
      <c r="AQ1750" s="31" t="s">
        <v>4426</v>
      </c>
      <c r="AT1750" s="14"/>
      <c r="BK1750" s="14" t="str">
        <f t="shared" si="840"/>
        <v/>
      </c>
      <c r="BL1750" s="14" t="str">
        <f t="shared" si="841"/>
        <v/>
      </c>
      <c r="BM1750" s="14" t="str">
        <f t="shared" si="842"/>
        <v/>
      </c>
      <c r="BN1750" s="14"/>
      <c r="BO1750" s="14" t="str">
        <f t="shared" si="832"/>
        <v>O1010203:27A/
O1010203_U27:5</v>
      </c>
      <c r="BP1750" s="14" t="str">
        <f t="shared" si="833"/>
        <v>O1010203:27B/
O1010203_U27:6</v>
      </c>
      <c r="BQ1750" s="14"/>
      <c r="BR1750" s="14" t="str">
        <f t="shared" si="843"/>
        <v/>
      </c>
      <c r="BS1750" s="14" t="str">
        <f t="shared" si="844"/>
        <v/>
      </c>
      <c r="BW1750" s="31" t="str">
        <f t="shared" si="845"/>
        <v>27A</v>
      </c>
      <c r="BX1750" s="31" t="str">
        <f t="shared" si="846"/>
        <v>27B</v>
      </c>
      <c r="BY1750" s="31" t="str">
        <f t="shared" si="847"/>
        <v/>
      </c>
      <c r="BZ1750" s="31" t="str">
        <f t="shared" si="848"/>
        <v/>
      </c>
      <c r="CA1750" s="31" t="str">
        <f t="shared" si="849"/>
        <v/>
      </c>
      <c r="CB1750" s="31" t="str">
        <f t="shared" si="850"/>
        <v>5</v>
      </c>
      <c r="CC1750" s="31" t="str">
        <f t="shared" si="851"/>
        <v>6</v>
      </c>
      <c r="CD1750" s="31" t="str">
        <f t="shared" si="852"/>
        <v/>
      </c>
      <c r="CE1750" s="31" t="str">
        <f t="shared" si="853"/>
        <v/>
      </c>
      <c r="CF1750" s="31" t="e">
        <f t="shared" ca="1" si="854"/>
        <v>#NAME?</v>
      </c>
      <c r="CG1750" s="31" t="e">
        <f t="shared" ca="1" si="855"/>
        <v>#NAME?</v>
      </c>
      <c r="CH1750" s="31" t="e">
        <f t="shared" ca="1" si="856"/>
        <v>#NAME?</v>
      </c>
      <c r="CI1750" s="31" t="e">
        <f t="shared" ca="1" si="857"/>
        <v>#NAME?</v>
      </c>
    </row>
    <row r="1751" spans="1:87" s="31" customFormat="1" ht="30" hidden="1" x14ac:dyDescent="0.25">
      <c r="A1751" s="9" t="s">
        <v>4493</v>
      </c>
      <c r="C1751" s="31" t="s">
        <v>50</v>
      </c>
      <c r="E1751" s="14" t="s">
        <v>1843</v>
      </c>
      <c r="G1751" s="31" t="str">
        <f t="shared" si="834"/>
        <v>Резерв</v>
      </c>
      <c r="J1751" s="31" t="str">
        <f t="shared" si="829"/>
        <v>DCS_DI_04</v>
      </c>
      <c r="K1751" s="14"/>
      <c r="P1751" s="31" t="s">
        <v>1296</v>
      </c>
      <c r="U1751" s="31" t="str">
        <f t="shared" si="858"/>
        <v/>
      </c>
      <c r="V1751" s="14" t="str">
        <f t="shared" si="830"/>
        <v>AVK 2,5 A, AVK 2,5 A</v>
      </c>
      <c r="W1751" s="31" t="str">
        <f t="shared" si="835"/>
        <v>O1010203_U29</v>
      </c>
      <c r="X1751" s="14" t="str">
        <f t="shared" si="836"/>
        <v>KFD2-ER-1.W.LB</v>
      </c>
      <c r="Y1751" s="31" t="str">
        <f t="shared" si="837"/>
        <v>O1010203</v>
      </c>
      <c r="Z1751" s="31" t="str">
        <f t="shared" si="838"/>
        <v>TUA711-DIO32</v>
      </c>
      <c r="AA1751" s="14" t="str">
        <f t="shared" si="839"/>
        <v>17-SC-DCS-001/O1010203/ 17-MC-DCS-001</v>
      </c>
      <c r="AB1751" s="31" t="s">
        <v>64</v>
      </c>
      <c r="AC1751" s="31" t="s">
        <v>124</v>
      </c>
      <c r="AD1751" s="31" t="s">
        <v>125</v>
      </c>
      <c r="AE1751" s="31">
        <v>0</v>
      </c>
      <c r="AF1751" s="31" t="s">
        <v>1254</v>
      </c>
      <c r="AG1751" s="31" t="s">
        <v>1839</v>
      </c>
      <c r="AH1751" s="31">
        <v>4</v>
      </c>
      <c r="AI1751" s="31">
        <v>29</v>
      </c>
      <c r="AJ1751" s="31" t="s">
        <v>57</v>
      </c>
      <c r="AK1751" s="31">
        <f t="shared" si="831"/>
        <v>32</v>
      </c>
      <c r="AL1751" s="31" t="s">
        <v>62</v>
      </c>
      <c r="AO1751" s="31" t="s">
        <v>63</v>
      </c>
      <c r="AQ1751" s="31" t="s">
        <v>4426</v>
      </c>
      <c r="AT1751" s="14"/>
      <c r="BK1751" s="14" t="str">
        <f t="shared" si="840"/>
        <v/>
      </c>
      <c r="BL1751" s="14" t="str">
        <f t="shared" si="841"/>
        <v/>
      </c>
      <c r="BM1751" s="14" t="str">
        <f t="shared" si="842"/>
        <v/>
      </c>
      <c r="BN1751" s="14"/>
      <c r="BO1751" s="14" t="str">
        <f t="shared" si="832"/>
        <v>O1010203:29A/
O1010203_U29:7</v>
      </c>
      <c r="BP1751" s="14" t="str">
        <f t="shared" si="833"/>
        <v>O1010203:29B/
O1010203_U29:8</v>
      </c>
      <c r="BQ1751" s="14"/>
      <c r="BR1751" s="14" t="str">
        <f t="shared" si="843"/>
        <v/>
      </c>
      <c r="BS1751" s="14" t="str">
        <f t="shared" si="844"/>
        <v/>
      </c>
      <c r="BW1751" s="31" t="str">
        <f t="shared" si="845"/>
        <v>29A</v>
      </c>
      <c r="BX1751" s="31" t="str">
        <f t="shared" si="846"/>
        <v>29B</v>
      </c>
      <c r="BY1751" s="31" t="str">
        <f t="shared" si="847"/>
        <v/>
      </c>
      <c r="BZ1751" s="31" t="str">
        <f t="shared" si="848"/>
        <v/>
      </c>
      <c r="CA1751" s="31" t="str">
        <f t="shared" si="849"/>
        <v/>
      </c>
      <c r="CB1751" s="31" t="str">
        <f t="shared" si="850"/>
        <v>7</v>
      </c>
      <c r="CC1751" s="31" t="str">
        <f t="shared" si="851"/>
        <v>8</v>
      </c>
      <c r="CD1751" s="31" t="str">
        <f t="shared" si="852"/>
        <v/>
      </c>
      <c r="CE1751" s="31" t="str">
        <f t="shared" si="853"/>
        <v/>
      </c>
      <c r="CF1751" s="31" t="e">
        <f t="shared" ca="1" si="854"/>
        <v>#NAME?</v>
      </c>
      <c r="CG1751" s="31" t="e">
        <f t="shared" ca="1" si="855"/>
        <v>#NAME?</v>
      </c>
      <c r="CH1751" s="31" t="e">
        <f t="shared" ca="1" si="856"/>
        <v>#NAME?</v>
      </c>
      <c r="CI1751" s="31" t="e">
        <f t="shared" ca="1" si="857"/>
        <v>#NAME?</v>
      </c>
    </row>
    <row r="1752" spans="1:87" s="31" customFormat="1" ht="30" hidden="1" x14ac:dyDescent="0.25">
      <c r="A1752" s="9" t="s">
        <v>4493</v>
      </c>
      <c r="C1752" s="31" t="s">
        <v>50</v>
      </c>
      <c r="E1752" s="14" t="s">
        <v>1843</v>
      </c>
      <c r="G1752" s="31" t="str">
        <f t="shared" si="834"/>
        <v>Резерв</v>
      </c>
      <c r="J1752" s="31" t="str">
        <f t="shared" si="829"/>
        <v>DCS_DI_04</v>
      </c>
      <c r="K1752" s="14"/>
      <c r="P1752" s="31" t="s">
        <v>1296</v>
      </c>
      <c r="U1752" s="31" t="str">
        <f t="shared" si="858"/>
        <v/>
      </c>
      <c r="V1752" s="14" t="str">
        <f t="shared" si="830"/>
        <v>AVK 2,5 A, AVK 2,5 A</v>
      </c>
      <c r="W1752" s="31" t="str">
        <f t="shared" si="835"/>
        <v>O1010203_U30</v>
      </c>
      <c r="X1752" s="14" t="str">
        <f t="shared" si="836"/>
        <v>KFD2-ER-1.W.LB</v>
      </c>
      <c r="Y1752" s="31" t="str">
        <f t="shared" si="837"/>
        <v>O1010203</v>
      </c>
      <c r="Z1752" s="31" t="str">
        <f t="shared" si="838"/>
        <v>TUA711-DIO32</v>
      </c>
      <c r="AA1752" s="14" t="str">
        <f t="shared" si="839"/>
        <v>17-SC-DCS-001/O1010203/ 17-MC-DCS-001</v>
      </c>
      <c r="AB1752" s="31" t="s">
        <v>64</v>
      </c>
      <c r="AC1752" s="31" t="s">
        <v>124</v>
      </c>
      <c r="AD1752" s="31" t="s">
        <v>125</v>
      </c>
      <c r="AE1752" s="31">
        <v>0</v>
      </c>
      <c r="AF1752" s="31" t="s">
        <v>1254</v>
      </c>
      <c r="AG1752" s="31" t="s">
        <v>1839</v>
      </c>
      <c r="AH1752" s="31">
        <v>4</v>
      </c>
      <c r="AI1752" s="31">
        <v>30</v>
      </c>
      <c r="AJ1752" s="31" t="s">
        <v>57</v>
      </c>
      <c r="AK1752" s="31">
        <f t="shared" si="831"/>
        <v>32</v>
      </c>
      <c r="AL1752" s="31" t="s">
        <v>62</v>
      </c>
      <c r="AO1752" s="31" t="s">
        <v>63</v>
      </c>
      <c r="AQ1752" s="31" t="s">
        <v>4426</v>
      </c>
      <c r="AT1752" s="14"/>
      <c r="BK1752" s="14" t="str">
        <f t="shared" si="840"/>
        <v/>
      </c>
      <c r="BL1752" s="14" t="str">
        <f t="shared" si="841"/>
        <v/>
      </c>
      <c r="BM1752" s="14" t="str">
        <f t="shared" si="842"/>
        <v/>
      </c>
      <c r="BN1752" s="14"/>
      <c r="BO1752" s="14" t="str">
        <f t="shared" si="832"/>
        <v>O1010203:30A/
O1010203_U30:7</v>
      </c>
      <c r="BP1752" s="14" t="str">
        <f t="shared" si="833"/>
        <v>O1010203:30B/
O1010203_U30:8</v>
      </c>
      <c r="BQ1752" s="14"/>
      <c r="BR1752" s="14" t="str">
        <f t="shared" si="843"/>
        <v/>
      </c>
      <c r="BS1752" s="14" t="str">
        <f t="shared" si="844"/>
        <v/>
      </c>
      <c r="BW1752" s="31" t="str">
        <f t="shared" si="845"/>
        <v>30A</v>
      </c>
      <c r="BX1752" s="31" t="str">
        <f t="shared" si="846"/>
        <v>30B</v>
      </c>
      <c r="BY1752" s="31" t="str">
        <f t="shared" si="847"/>
        <v/>
      </c>
      <c r="BZ1752" s="31" t="str">
        <f t="shared" si="848"/>
        <v/>
      </c>
      <c r="CA1752" s="31" t="str">
        <f t="shared" si="849"/>
        <v/>
      </c>
      <c r="CB1752" s="31" t="str">
        <f t="shared" si="850"/>
        <v>7</v>
      </c>
      <c r="CC1752" s="31" t="str">
        <f t="shared" si="851"/>
        <v>8</v>
      </c>
      <c r="CD1752" s="31" t="str">
        <f t="shared" si="852"/>
        <v/>
      </c>
      <c r="CE1752" s="31" t="str">
        <f t="shared" si="853"/>
        <v/>
      </c>
      <c r="CF1752" s="31" t="e">
        <f t="shared" ca="1" si="854"/>
        <v>#NAME?</v>
      </c>
      <c r="CG1752" s="31" t="e">
        <f t="shared" ca="1" si="855"/>
        <v>#NAME?</v>
      </c>
      <c r="CH1752" s="31" t="e">
        <f t="shared" ca="1" si="856"/>
        <v>#NAME?</v>
      </c>
      <c r="CI1752" s="31" t="e">
        <f t="shared" ca="1" si="857"/>
        <v>#NAME?</v>
      </c>
    </row>
    <row r="1753" spans="1:87" s="31" customFormat="1" ht="30" hidden="1" x14ac:dyDescent="0.25">
      <c r="A1753" s="9" t="s">
        <v>4493</v>
      </c>
      <c r="C1753" s="31" t="s">
        <v>50</v>
      </c>
      <c r="E1753" s="14" t="s">
        <v>1843</v>
      </c>
      <c r="G1753" s="31" t="str">
        <f t="shared" si="834"/>
        <v>Резерв</v>
      </c>
      <c r="J1753" s="31" t="str">
        <f t="shared" si="829"/>
        <v>DCS_DI_04</v>
      </c>
      <c r="K1753" s="14"/>
      <c r="P1753" s="31" t="s">
        <v>1296</v>
      </c>
      <c r="U1753" s="31" t="str">
        <f t="shared" si="858"/>
        <v/>
      </c>
      <c r="V1753" s="14" t="str">
        <f t="shared" si="830"/>
        <v>AVK 2,5 A, AVK 2,5 A</v>
      </c>
      <c r="W1753" s="31" t="str">
        <f t="shared" si="835"/>
        <v>O1010203_U31</v>
      </c>
      <c r="X1753" s="14" t="str">
        <f t="shared" si="836"/>
        <v>KFD2-ER-1.W.LB</v>
      </c>
      <c r="Y1753" s="31" t="str">
        <f t="shared" si="837"/>
        <v>O1010203</v>
      </c>
      <c r="Z1753" s="31" t="str">
        <f t="shared" si="838"/>
        <v>TUA711-DIO32</v>
      </c>
      <c r="AA1753" s="14" t="str">
        <f t="shared" si="839"/>
        <v>17-SC-DCS-001/O1010203/ 17-MC-DCS-001</v>
      </c>
      <c r="AB1753" s="31" t="s">
        <v>64</v>
      </c>
      <c r="AC1753" s="31" t="s">
        <v>124</v>
      </c>
      <c r="AD1753" s="31" t="s">
        <v>125</v>
      </c>
      <c r="AE1753" s="31">
        <v>0</v>
      </c>
      <c r="AF1753" s="31" t="s">
        <v>1254</v>
      </c>
      <c r="AG1753" s="31" t="s">
        <v>1839</v>
      </c>
      <c r="AH1753" s="31">
        <v>4</v>
      </c>
      <c r="AI1753" s="31">
        <v>31</v>
      </c>
      <c r="AJ1753" s="31" t="s">
        <v>57</v>
      </c>
      <c r="AK1753" s="31">
        <f t="shared" si="831"/>
        <v>32</v>
      </c>
      <c r="AL1753" s="31" t="s">
        <v>62</v>
      </c>
      <c r="AO1753" s="31" t="s">
        <v>63</v>
      </c>
      <c r="AQ1753" s="31" t="s">
        <v>4426</v>
      </c>
      <c r="AT1753" s="14"/>
      <c r="BK1753" s="14" t="str">
        <f t="shared" si="840"/>
        <v/>
      </c>
      <c r="BL1753" s="14" t="str">
        <f t="shared" si="841"/>
        <v/>
      </c>
      <c r="BM1753" s="14" t="str">
        <f t="shared" si="842"/>
        <v/>
      </c>
      <c r="BN1753" s="14"/>
      <c r="BO1753" s="14" t="str">
        <f t="shared" si="832"/>
        <v>O1010203:31A/
O1010203_U31:7</v>
      </c>
      <c r="BP1753" s="14" t="str">
        <f t="shared" si="833"/>
        <v>O1010203:31B/
O1010203_U31:8</v>
      </c>
      <c r="BQ1753" s="14"/>
      <c r="BR1753" s="14" t="str">
        <f t="shared" si="843"/>
        <v/>
      </c>
      <c r="BS1753" s="14" t="str">
        <f t="shared" si="844"/>
        <v/>
      </c>
      <c r="BW1753" s="31" t="str">
        <f t="shared" si="845"/>
        <v>31A</v>
      </c>
      <c r="BX1753" s="31" t="str">
        <f t="shared" si="846"/>
        <v>31B</v>
      </c>
      <c r="BY1753" s="31" t="str">
        <f t="shared" si="847"/>
        <v/>
      </c>
      <c r="BZ1753" s="31" t="str">
        <f t="shared" si="848"/>
        <v/>
      </c>
      <c r="CA1753" s="31" t="str">
        <f t="shared" si="849"/>
        <v/>
      </c>
      <c r="CB1753" s="31" t="str">
        <f t="shared" si="850"/>
        <v>7</v>
      </c>
      <c r="CC1753" s="31" t="str">
        <f t="shared" si="851"/>
        <v>8</v>
      </c>
      <c r="CD1753" s="31" t="str">
        <f t="shared" si="852"/>
        <v/>
      </c>
      <c r="CE1753" s="31" t="str">
        <f t="shared" si="853"/>
        <v/>
      </c>
      <c r="CF1753" s="31" t="e">
        <f t="shared" ca="1" si="854"/>
        <v>#NAME?</v>
      </c>
      <c r="CG1753" s="31" t="e">
        <f t="shared" ca="1" si="855"/>
        <v>#NAME?</v>
      </c>
      <c r="CH1753" s="31" t="e">
        <f t="shared" ca="1" si="856"/>
        <v>#NAME?</v>
      </c>
      <c r="CI1753" s="31" t="e">
        <f t="shared" ca="1" si="857"/>
        <v>#NAME?</v>
      </c>
    </row>
    <row r="1754" spans="1:87" s="31" customFormat="1" ht="30" hidden="1" x14ac:dyDescent="0.25">
      <c r="A1754" s="9" t="s">
        <v>4493</v>
      </c>
      <c r="C1754" s="31" t="s">
        <v>50</v>
      </c>
      <c r="E1754" s="14" t="s">
        <v>1843</v>
      </c>
      <c r="G1754" s="31" t="str">
        <f t="shared" si="834"/>
        <v>Резерв</v>
      </c>
      <c r="J1754" s="31" t="str">
        <f t="shared" si="829"/>
        <v>DCS_DI_04</v>
      </c>
      <c r="K1754" s="14"/>
      <c r="P1754" s="31" t="s">
        <v>1296</v>
      </c>
      <c r="U1754" s="31" t="str">
        <f t="shared" si="858"/>
        <v/>
      </c>
      <c r="V1754" s="14" t="str">
        <f t="shared" si="830"/>
        <v>AVK 2,5 A, AVK 2,5 A</v>
      </c>
      <c r="W1754" s="31" t="str">
        <f t="shared" si="835"/>
        <v>O1010203_U32</v>
      </c>
      <c r="X1754" s="14" t="str">
        <f t="shared" si="836"/>
        <v>KFD2-ER-1.W.LB</v>
      </c>
      <c r="Y1754" s="31" t="str">
        <f t="shared" si="837"/>
        <v>O1010203</v>
      </c>
      <c r="Z1754" s="31" t="str">
        <f t="shared" si="838"/>
        <v>TUA711-DIO32</v>
      </c>
      <c r="AA1754" s="14" t="str">
        <f t="shared" si="839"/>
        <v>17-SC-DCS-001/O1010203/ 17-MC-DCS-001</v>
      </c>
      <c r="AB1754" s="31" t="s">
        <v>64</v>
      </c>
      <c r="AC1754" s="31" t="s">
        <v>124</v>
      </c>
      <c r="AD1754" s="31" t="s">
        <v>125</v>
      </c>
      <c r="AE1754" s="31">
        <v>0</v>
      </c>
      <c r="AF1754" s="31" t="s">
        <v>1254</v>
      </c>
      <c r="AG1754" s="31" t="s">
        <v>1839</v>
      </c>
      <c r="AH1754" s="31">
        <v>4</v>
      </c>
      <c r="AI1754" s="31">
        <v>32</v>
      </c>
      <c r="AJ1754" s="31" t="s">
        <v>57</v>
      </c>
      <c r="AK1754" s="31">
        <f t="shared" si="831"/>
        <v>32</v>
      </c>
      <c r="AL1754" s="31" t="s">
        <v>62</v>
      </c>
      <c r="AO1754" s="31" t="s">
        <v>63</v>
      </c>
      <c r="AQ1754" s="31" t="s">
        <v>4426</v>
      </c>
      <c r="AT1754" s="14"/>
      <c r="BK1754" s="14" t="str">
        <f t="shared" si="840"/>
        <v/>
      </c>
      <c r="BL1754" s="14" t="str">
        <f t="shared" si="841"/>
        <v/>
      </c>
      <c r="BM1754" s="14" t="str">
        <f t="shared" si="842"/>
        <v/>
      </c>
      <c r="BN1754" s="14"/>
      <c r="BO1754" s="14" t="str">
        <f t="shared" si="832"/>
        <v>O1010203:32A/
O1010203_U32:7</v>
      </c>
      <c r="BP1754" s="14" t="str">
        <f t="shared" si="833"/>
        <v>O1010203:32B/
O1010203_U32:8</v>
      </c>
      <c r="BQ1754" s="14"/>
      <c r="BR1754" s="14" t="str">
        <f t="shared" si="843"/>
        <v/>
      </c>
      <c r="BS1754" s="14" t="str">
        <f t="shared" si="844"/>
        <v/>
      </c>
      <c r="BW1754" s="31" t="str">
        <f t="shared" si="845"/>
        <v>32A</v>
      </c>
      <c r="BX1754" s="31" t="str">
        <f t="shared" si="846"/>
        <v>32B</v>
      </c>
      <c r="BY1754" s="31" t="str">
        <f t="shared" si="847"/>
        <v/>
      </c>
      <c r="BZ1754" s="31" t="str">
        <f t="shared" si="848"/>
        <v/>
      </c>
      <c r="CA1754" s="31" t="str">
        <f t="shared" si="849"/>
        <v/>
      </c>
      <c r="CB1754" s="31" t="str">
        <f t="shared" si="850"/>
        <v>7</v>
      </c>
      <c r="CC1754" s="31" t="str">
        <f t="shared" si="851"/>
        <v>8</v>
      </c>
      <c r="CD1754" s="31" t="str">
        <f t="shared" si="852"/>
        <v/>
      </c>
      <c r="CE1754" s="31" t="str">
        <f t="shared" si="853"/>
        <v/>
      </c>
      <c r="CF1754" s="31" t="e">
        <f t="shared" ca="1" si="854"/>
        <v>#NAME?</v>
      </c>
      <c r="CG1754" s="31" t="e">
        <f t="shared" ca="1" si="855"/>
        <v>#NAME?</v>
      </c>
      <c r="CH1754" s="31" t="e">
        <f t="shared" ca="1" si="856"/>
        <v>#NAME?</v>
      </c>
      <c r="CI1754" s="31" t="e">
        <f t="shared" ca="1" si="857"/>
        <v>#NAME?</v>
      </c>
    </row>
    <row r="1755" spans="1:87" s="31" customFormat="1" ht="30" hidden="1" x14ac:dyDescent="0.25">
      <c r="A1755" s="9" t="s">
        <v>4493</v>
      </c>
      <c r="C1755" s="31" t="s">
        <v>4491</v>
      </c>
      <c r="E1755" s="14" t="s">
        <v>5642</v>
      </c>
      <c r="F1755" s="14"/>
      <c r="G1755" s="31" t="str">
        <f t="shared" si="834"/>
        <v>Пустой</v>
      </c>
      <c r="J1755" s="31" t="str">
        <f t="shared" si="829"/>
        <v/>
      </c>
      <c r="K1755" s="14"/>
      <c r="P1755" s="31" t="s">
        <v>61</v>
      </c>
      <c r="U1755" s="31" t="str">
        <f t="shared" si="858"/>
        <v/>
      </c>
      <c r="V1755" s="14" t="str">
        <f t="shared" si="830"/>
        <v/>
      </c>
      <c r="W1755" s="31" t="str">
        <f t="shared" si="835"/>
        <v/>
      </c>
      <c r="X1755" s="14" t="str">
        <f t="shared" si="836"/>
        <v/>
      </c>
      <c r="Y1755" s="31" t="str">
        <f t="shared" si="837"/>
        <v>O1010204</v>
      </c>
      <c r="Z1755" s="31" t="str">
        <f t="shared" si="838"/>
        <v/>
      </c>
      <c r="AA1755" s="14" t="str">
        <f t="shared" si="839"/>
        <v>17-SC-DCS-001/O1010204/ 17-MC-DCS-002</v>
      </c>
      <c r="AB1755" s="31" t="s">
        <v>64</v>
      </c>
      <c r="AC1755" s="31" t="s">
        <v>124</v>
      </c>
      <c r="AD1755" s="31" t="s">
        <v>125</v>
      </c>
      <c r="AE1755" s="31">
        <v>0</v>
      </c>
      <c r="AF1755" s="31" t="s">
        <v>1254</v>
      </c>
      <c r="AG1755" s="31" t="s">
        <v>2242</v>
      </c>
      <c r="AH1755" s="31">
        <v>5</v>
      </c>
      <c r="AI1755" s="31">
        <v>13</v>
      </c>
      <c r="AJ1755" s="31" t="s">
        <v>57</v>
      </c>
      <c r="AK1755" s="31">
        <f t="shared" si="831"/>
        <v>32</v>
      </c>
      <c r="AL1755" s="31" t="s">
        <v>62</v>
      </c>
      <c r="AO1755" s="31" t="s">
        <v>63</v>
      </c>
      <c r="AT1755" s="14"/>
      <c r="BK1755" s="14" t="str">
        <f t="shared" si="840"/>
        <v/>
      </c>
      <c r="BL1755" s="14" t="str">
        <f t="shared" si="841"/>
        <v/>
      </c>
      <c r="BM1755" s="14" t="str">
        <f t="shared" si="842"/>
        <v/>
      </c>
      <c r="BN1755" s="14"/>
      <c r="BO1755" s="14" t="str">
        <f t="shared" si="832"/>
        <v/>
      </c>
      <c r="BP1755" s="14" t="str">
        <f t="shared" si="833"/>
        <v/>
      </c>
      <c r="BQ1755" s="14"/>
      <c r="BR1755" s="14" t="str">
        <f t="shared" si="843"/>
        <v/>
      </c>
      <c r="BS1755" s="14" t="str">
        <f t="shared" si="844"/>
        <v/>
      </c>
      <c r="BW1755" s="31" t="str">
        <f t="shared" si="845"/>
        <v/>
      </c>
      <c r="BX1755" s="31" t="str">
        <f t="shared" si="846"/>
        <v/>
      </c>
      <c r="BY1755" s="31" t="str">
        <f t="shared" si="847"/>
        <v/>
      </c>
      <c r="BZ1755" s="31" t="str">
        <f t="shared" si="848"/>
        <v/>
      </c>
      <c r="CA1755" s="31" t="str">
        <f t="shared" si="849"/>
        <v/>
      </c>
      <c r="CB1755" s="31" t="str">
        <f t="shared" si="850"/>
        <v/>
      </c>
      <c r="CC1755" s="31" t="str">
        <f t="shared" si="851"/>
        <v/>
      </c>
      <c r="CD1755" s="31" t="str">
        <f t="shared" si="852"/>
        <v/>
      </c>
      <c r="CE1755" s="31" t="str">
        <f t="shared" si="853"/>
        <v/>
      </c>
      <c r="CF1755" s="31" t="e">
        <f t="shared" ca="1" si="854"/>
        <v>#NAME?</v>
      </c>
      <c r="CG1755" s="31" t="e">
        <f t="shared" ca="1" si="855"/>
        <v>#NAME?</v>
      </c>
      <c r="CH1755" s="31" t="e">
        <f t="shared" ca="1" si="856"/>
        <v>#NAME?</v>
      </c>
      <c r="CI1755" s="31" t="e">
        <f t="shared" ca="1" si="857"/>
        <v>#NAME?</v>
      </c>
    </row>
    <row r="1756" spans="1:87" s="31" customFormat="1" ht="30" hidden="1" x14ac:dyDescent="0.25">
      <c r="A1756" s="9" t="s">
        <v>4493</v>
      </c>
      <c r="C1756" s="31" t="s">
        <v>4491</v>
      </c>
      <c r="E1756" s="14" t="s">
        <v>5642</v>
      </c>
      <c r="F1756" s="14"/>
      <c r="G1756" s="31" t="str">
        <f t="shared" si="834"/>
        <v>Пустой</v>
      </c>
      <c r="J1756" s="31" t="str">
        <f t="shared" si="829"/>
        <v/>
      </c>
      <c r="K1756" s="14"/>
      <c r="P1756" s="31" t="s">
        <v>61</v>
      </c>
      <c r="U1756" s="31" t="str">
        <f t="shared" si="858"/>
        <v/>
      </c>
      <c r="V1756" s="14" t="str">
        <f t="shared" si="830"/>
        <v/>
      </c>
      <c r="W1756" s="31" t="str">
        <f t="shared" si="835"/>
        <v/>
      </c>
      <c r="X1756" s="14" t="str">
        <f t="shared" si="836"/>
        <v/>
      </c>
      <c r="Y1756" s="31" t="str">
        <f t="shared" si="837"/>
        <v>O1010204</v>
      </c>
      <c r="Z1756" s="31" t="str">
        <f t="shared" si="838"/>
        <v/>
      </c>
      <c r="AA1756" s="14" t="str">
        <f t="shared" si="839"/>
        <v>17-SC-DCS-001/O1010204/ 17-MC-DCS-002</v>
      </c>
      <c r="AB1756" s="31" t="s">
        <v>64</v>
      </c>
      <c r="AC1756" s="31" t="s">
        <v>124</v>
      </c>
      <c r="AD1756" s="31" t="s">
        <v>125</v>
      </c>
      <c r="AE1756" s="31">
        <v>0</v>
      </c>
      <c r="AF1756" s="31" t="s">
        <v>1254</v>
      </c>
      <c r="AG1756" s="31" t="s">
        <v>2242</v>
      </c>
      <c r="AH1756" s="31">
        <v>5</v>
      </c>
      <c r="AI1756" s="31">
        <v>14</v>
      </c>
      <c r="AJ1756" s="31" t="s">
        <v>57</v>
      </c>
      <c r="AK1756" s="31">
        <f t="shared" si="831"/>
        <v>32</v>
      </c>
      <c r="AL1756" s="31" t="s">
        <v>62</v>
      </c>
      <c r="AO1756" s="31" t="s">
        <v>63</v>
      </c>
      <c r="AT1756" s="14"/>
      <c r="BK1756" s="14" t="str">
        <f t="shared" si="840"/>
        <v/>
      </c>
      <c r="BL1756" s="14" t="str">
        <f t="shared" si="841"/>
        <v/>
      </c>
      <c r="BM1756" s="14" t="str">
        <f t="shared" si="842"/>
        <v/>
      </c>
      <c r="BN1756" s="14"/>
      <c r="BO1756" s="14" t="str">
        <f t="shared" si="832"/>
        <v/>
      </c>
      <c r="BP1756" s="14" t="str">
        <f t="shared" si="833"/>
        <v/>
      </c>
      <c r="BQ1756" s="14"/>
      <c r="BR1756" s="14" t="str">
        <f t="shared" si="843"/>
        <v/>
      </c>
      <c r="BS1756" s="14" t="str">
        <f t="shared" si="844"/>
        <v/>
      </c>
      <c r="BW1756" s="31" t="str">
        <f t="shared" si="845"/>
        <v/>
      </c>
      <c r="BX1756" s="31" t="str">
        <f t="shared" si="846"/>
        <v/>
      </c>
      <c r="BY1756" s="31" t="str">
        <f t="shared" si="847"/>
        <v/>
      </c>
      <c r="BZ1756" s="31" t="str">
        <f t="shared" si="848"/>
        <v/>
      </c>
      <c r="CA1756" s="31" t="str">
        <f t="shared" si="849"/>
        <v/>
      </c>
      <c r="CB1756" s="31" t="str">
        <f t="shared" si="850"/>
        <v/>
      </c>
      <c r="CC1756" s="31" t="str">
        <f t="shared" si="851"/>
        <v/>
      </c>
      <c r="CD1756" s="31" t="str">
        <f t="shared" si="852"/>
        <v/>
      </c>
      <c r="CE1756" s="31" t="str">
        <f t="shared" si="853"/>
        <v/>
      </c>
      <c r="CF1756" s="31" t="e">
        <f t="shared" ca="1" si="854"/>
        <v>#NAME?</v>
      </c>
      <c r="CG1756" s="31" t="e">
        <f t="shared" ca="1" si="855"/>
        <v>#NAME?</v>
      </c>
      <c r="CH1756" s="31" t="e">
        <f t="shared" ca="1" si="856"/>
        <v>#NAME?</v>
      </c>
      <c r="CI1756" s="31" t="e">
        <f t="shared" ca="1" si="857"/>
        <v>#NAME?</v>
      </c>
    </row>
    <row r="1757" spans="1:87" s="31" customFormat="1" ht="30" hidden="1" x14ac:dyDescent="0.25">
      <c r="A1757" s="9" t="s">
        <v>4493</v>
      </c>
      <c r="C1757" s="31" t="s">
        <v>4491</v>
      </c>
      <c r="E1757" s="14" t="s">
        <v>5642</v>
      </c>
      <c r="F1757" s="14"/>
      <c r="G1757" s="31" t="str">
        <f t="shared" si="834"/>
        <v>Пустой</v>
      </c>
      <c r="J1757" s="31" t="str">
        <f t="shared" si="829"/>
        <v/>
      </c>
      <c r="K1757" s="14"/>
      <c r="P1757" s="31" t="s">
        <v>61</v>
      </c>
      <c r="U1757" s="31" t="str">
        <f t="shared" si="858"/>
        <v/>
      </c>
      <c r="V1757" s="14" t="str">
        <f t="shared" si="830"/>
        <v/>
      </c>
      <c r="W1757" s="31" t="str">
        <f t="shared" si="835"/>
        <v/>
      </c>
      <c r="X1757" s="14" t="str">
        <f t="shared" si="836"/>
        <v/>
      </c>
      <c r="Y1757" s="31" t="str">
        <f t="shared" si="837"/>
        <v>O1010204</v>
      </c>
      <c r="Z1757" s="31" t="str">
        <f t="shared" si="838"/>
        <v/>
      </c>
      <c r="AA1757" s="14" t="str">
        <f t="shared" si="839"/>
        <v>17-SC-DCS-001/O1010204/ 17-MC-DCS-002</v>
      </c>
      <c r="AB1757" s="31" t="s">
        <v>64</v>
      </c>
      <c r="AC1757" s="31" t="s">
        <v>124</v>
      </c>
      <c r="AD1757" s="31" t="s">
        <v>125</v>
      </c>
      <c r="AE1757" s="31">
        <v>0</v>
      </c>
      <c r="AF1757" s="31" t="s">
        <v>1254</v>
      </c>
      <c r="AG1757" s="31" t="s">
        <v>2242</v>
      </c>
      <c r="AH1757" s="31">
        <v>5</v>
      </c>
      <c r="AI1757" s="31">
        <v>15</v>
      </c>
      <c r="AJ1757" s="31" t="s">
        <v>57</v>
      </c>
      <c r="AK1757" s="31">
        <f t="shared" si="831"/>
        <v>32</v>
      </c>
      <c r="AL1757" s="31" t="s">
        <v>62</v>
      </c>
      <c r="AO1757" s="31" t="s">
        <v>63</v>
      </c>
      <c r="AT1757" s="14"/>
      <c r="BK1757" s="14" t="str">
        <f t="shared" si="840"/>
        <v/>
      </c>
      <c r="BL1757" s="14" t="str">
        <f t="shared" si="841"/>
        <v/>
      </c>
      <c r="BM1757" s="14" t="str">
        <f t="shared" si="842"/>
        <v/>
      </c>
      <c r="BN1757" s="14"/>
      <c r="BO1757" s="14" t="str">
        <f t="shared" si="832"/>
        <v/>
      </c>
      <c r="BP1757" s="14" t="str">
        <f t="shared" si="833"/>
        <v/>
      </c>
      <c r="BQ1757" s="14"/>
      <c r="BR1757" s="14" t="str">
        <f t="shared" si="843"/>
        <v/>
      </c>
      <c r="BS1757" s="14" t="str">
        <f t="shared" si="844"/>
        <v/>
      </c>
      <c r="BW1757" s="31" t="str">
        <f t="shared" si="845"/>
        <v/>
      </c>
      <c r="BX1757" s="31" t="str">
        <f t="shared" si="846"/>
        <v/>
      </c>
      <c r="BY1757" s="31" t="str">
        <f t="shared" si="847"/>
        <v/>
      </c>
      <c r="BZ1757" s="31" t="str">
        <f t="shared" si="848"/>
        <v/>
      </c>
      <c r="CA1757" s="31" t="str">
        <f t="shared" si="849"/>
        <v/>
      </c>
      <c r="CB1757" s="31" t="str">
        <f t="shared" si="850"/>
        <v/>
      </c>
      <c r="CC1757" s="31" t="str">
        <f t="shared" si="851"/>
        <v/>
      </c>
      <c r="CD1757" s="31" t="str">
        <f t="shared" si="852"/>
        <v/>
      </c>
      <c r="CE1757" s="31" t="str">
        <f t="shared" si="853"/>
        <v/>
      </c>
      <c r="CF1757" s="31" t="e">
        <f t="shared" ca="1" si="854"/>
        <v>#NAME?</v>
      </c>
      <c r="CG1757" s="31" t="e">
        <f t="shared" ca="1" si="855"/>
        <v>#NAME?</v>
      </c>
      <c r="CH1757" s="31" t="e">
        <f t="shared" ca="1" si="856"/>
        <v>#NAME?</v>
      </c>
      <c r="CI1757" s="31" t="e">
        <f t="shared" ca="1" si="857"/>
        <v>#NAME?</v>
      </c>
    </row>
    <row r="1758" spans="1:87" s="31" customFormat="1" ht="30" hidden="1" x14ac:dyDescent="0.25">
      <c r="A1758" s="9" t="s">
        <v>4493</v>
      </c>
      <c r="C1758" s="31" t="s">
        <v>4491</v>
      </c>
      <c r="E1758" s="14" t="s">
        <v>5642</v>
      </c>
      <c r="F1758" s="14"/>
      <c r="G1758" s="31" t="str">
        <f t="shared" si="834"/>
        <v>Пустой</v>
      </c>
      <c r="J1758" s="31" t="str">
        <f t="shared" si="829"/>
        <v/>
      </c>
      <c r="K1758" s="14"/>
      <c r="P1758" s="31" t="s">
        <v>61</v>
      </c>
      <c r="U1758" s="31" t="str">
        <f t="shared" si="858"/>
        <v/>
      </c>
      <c r="V1758" s="14" t="str">
        <f t="shared" si="830"/>
        <v/>
      </c>
      <c r="W1758" s="31" t="str">
        <f t="shared" si="835"/>
        <v/>
      </c>
      <c r="X1758" s="14" t="str">
        <f t="shared" si="836"/>
        <v/>
      </c>
      <c r="Y1758" s="31" t="str">
        <f t="shared" si="837"/>
        <v>O1010204</v>
      </c>
      <c r="Z1758" s="31" t="str">
        <f t="shared" si="838"/>
        <v/>
      </c>
      <c r="AA1758" s="14" t="str">
        <f t="shared" si="839"/>
        <v>17-SC-DCS-001/O1010204/ 17-MC-DCS-002</v>
      </c>
      <c r="AB1758" s="31" t="s">
        <v>64</v>
      </c>
      <c r="AC1758" s="31" t="s">
        <v>124</v>
      </c>
      <c r="AD1758" s="31" t="s">
        <v>125</v>
      </c>
      <c r="AE1758" s="31">
        <v>0</v>
      </c>
      <c r="AF1758" s="31" t="s">
        <v>1254</v>
      </c>
      <c r="AG1758" s="31" t="s">
        <v>2242</v>
      </c>
      <c r="AH1758" s="31">
        <v>5</v>
      </c>
      <c r="AI1758" s="31">
        <v>16</v>
      </c>
      <c r="AJ1758" s="31" t="s">
        <v>57</v>
      </c>
      <c r="AK1758" s="31">
        <f t="shared" si="831"/>
        <v>32</v>
      </c>
      <c r="AL1758" s="31" t="s">
        <v>62</v>
      </c>
      <c r="AO1758" s="31" t="s">
        <v>63</v>
      </c>
      <c r="AT1758" s="14"/>
      <c r="BK1758" s="14" t="str">
        <f t="shared" si="840"/>
        <v/>
      </c>
      <c r="BL1758" s="14" t="str">
        <f t="shared" si="841"/>
        <v/>
      </c>
      <c r="BM1758" s="14" t="str">
        <f t="shared" si="842"/>
        <v/>
      </c>
      <c r="BN1758" s="14"/>
      <c r="BO1758" s="14" t="str">
        <f t="shared" si="832"/>
        <v/>
      </c>
      <c r="BP1758" s="14" t="str">
        <f t="shared" si="833"/>
        <v/>
      </c>
      <c r="BQ1758" s="14"/>
      <c r="BR1758" s="14" t="str">
        <f t="shared" si="843"/>
        <v/>
      </c>
      <c r="BS1758" s="14" t="str">
        <f t="shared" si="844"/>
        <v/>
      </c>
      <c r="BW1758" s="31" t="str">
        <f t="shared" si="845"/>
        <v/>
      </c>
      <c r="BX1758" s="31" t="str">
        <f t="shared" si="846"/>
        <v/>
      </c>
      <c r="BY1758" s="31" t="str">
        <f t="shared" si="847"/>
        <v/>
      </c>
      <c r="BZ1758" s="31" t="str">
        <f t="shared" si="848"/>
        <v/>
      </c>
      <c r="CA1758" s="31" t="str">
        <f t="shared" si="849"/>
        <v/>
      </c>
      <c r="CB1758" s="31" t="str">
        <f t="shared" si="850"/>
        <v/>
      </c>
      <c r="CC1758" s="31" t="str">
        <f t="shared" si="851"/>
        <v/>
      </c>
      <c r="CD1758" s="31" t="str">
        <f t="shared" si="852"/>
        <v/>
      </c>
      <c r="CE1758" s="31" t="str">
        <f t="shared" si="853"/>
        <v/>
      </c>
      <c r="CF1758" s="31" t="e">
        <f t="shared" ca="1" si="854"/>
        <v>#NAME?</v>
      </c>
      <c r="CG1758" s="31" t="e">
        <f t="shared" ca="1" si="855"/>
        <v>#NAME?</v>
      </c>
      <c r="CH1758" s="31" t="e">
        <f t="shared" ca="1" si="856"/>
        <v>#NAME?</v>
      </c>
      <c r="CI1758" s="31" t="e">
        <f t="shared" ca="1" si="857"/>
        <v>#NAME?</v>
      </c>
    </row>
    <row r="1759" spans="1:87" s="31" customFormat="1" ht="30" hidden="1" x14ac:dyDescent="0.25">
      <c r="A1759" s="9" t="s">
        <v>4493</v>
      </c>
      <c r="C1759" s="31" t="s">
        <v>4491</v>
      </c>
      <c r="E1759" s="14" t="s">
        <v>5642</v>
      </c>
      <c r="F1759" s="14"/>
      <c r="G1759" s="31" t="str">
        <f t="shared" si="834"/>
        <v>Пустой</v>
      </c>
      <c r="J1759" s="31" t="str">
        <f t="shared" si="829"/>
        <v/>
      </c>
      <c r="K1759" s="14"/>
      <c r="P1759" s="31" t="s">
        <v>61</v>
      </c>
      <c r="U1759" s="31" t="str">
        <f t="shared" si="858"/>
        <v/>
      </c>
      <c r="V1759" s="14" t="str">
        <f t="shared" si="830"/>
        <v/>
      </c>
      <c r="W1759" s="31" t="str">
        <f t="shared" si="835"/>
        <v/>
      </c>
      <c r="X1759" s="14" t="str">
        <f t="shared" si="836"/>
        <v/>
      </c>
      <c r="Y1759" s="31" t="str">
        <f t="shared" si="837"/>
        <v>O1010204</v>
      </c>
      <c r="Z1759" s="31" t="str">
        <f t="shared" si="838"/>
        <v/>
      </c>
      <c r="AA1759" s="14" t="str">
        <f t="shared" si="839"/>
        <v>17-SC-DCS-001/O1010204/ 17-MC-DCS-002</v>
      </c>
      <c r="AB1759" s="31" t="s">
        <v>64</v>
      </c>
      <c r="AC1759" s="31" t="s">
        <v>124</v>
      </c>
      <c r="AD1759" s="31" t="s">
        <v>125</v>
      </c>
      <c r="AE1759" s="31">
        <v>0</v>
      </c>
      <c r="AF1759" s="31" t="s">
        <v>1254</v>
      </c>
      <c r="AG1759" s="31" t="s">
        <v>2242</v>
      </c>
      <c r="AH1759" s="31">
        <v>5</v>
      </c>
      <c r="AI1759" s="31">
        <v>17</v>
      </c>
      <c r="AJ1759" s="31" t="s">
        <v>57</v>
      </c>
      <c r="AK1759" s="31">
        <f t="shared" si="831"/>
        <v>32</v>
      </c>
      <c r="AL1759" s="31" t="s">
        <v>62</v>
      </c>
      <c r="AO1759" s="31" t="s">
        <v>63</v>
      </c>
      <c r="AT1759" s="14"/>
      <c r="BK1759" s="14" t="str">
        <f t="shared" si="840"/>
        <v/>
      </c>
      <c r="BL1759" s="14" t="str">
        <f t="shared" si="841"/>
        <v/>
      </c>
      <c r="BM1759" s="14" t="str">
        <f t="shared" si="842"/>
        <v/>
      </c>
      <c r="BN1759" s="14"/>
      <c r="BO1759" s="14" t="str">
        <f t="shared" si="832"/>
        <v/>
      </c>
      <c r="BP1759" s="14" t="str">
        <f t="shared" si="833"/>
        <v/>
      </c>
      <c r="BQ1759" s="14"/>
      <c r="BR1759" s="14" t="str">
        <f t="shared" si="843"/>
        <v/>
      </c>
      <c r="BS1759" s="14" t="str">
        <f t="shared" si="844"/>
        <v/>
      </c>
      <c r="BW1759" s="31" t="str">
        <f t="shared" si="845"/>
        <v/>
      </c>
      <c r="BX1759" s="31" t="str">
        <f t="shared" si="846"/>
        <v/>
      </c>
      <c r="BY1759" s="31" t="str">
        <f t="shared" si="847"/>
        <v/>
      </c>
      <c r="BZ1759" s="31" t="str">
        <f t="shared" si="848"/>
        <v/>
      </c>
      <c r="CA1759" s="31" t="str">
        <f t="shared" si="849"/>
        <v/>
      </c>
      <c r="CB1759" s="31" t="str">
        <f t="shared" si="850"/>
        <v/>
      </c>
      <c r="CC1759" s="31" t="str">
        <f t="shared" si="851"/>
        <v/>
      </c>
      <c r="CD1759" s="31" t="str">
        <f t="shared" si="852"/>
        <v/>
      </c>
      <c r="CE1759" s="31" t="str">
        <f t="shared" si="853"/>
        <v/>
      </c>
      <c r="CF1759" s="31" t="e">
        <f t="shared" ca="1" si="854"/>
        <v>#NAME?</v>
      </c>
      <c r="CG1759" s="31" t="e">
        <f t="shared" ca="1" si="855"/>
        <v>#NAME?</v>
      </c>
      <c r="CH1759" s="31" t="e">
        <f t="shared" ca="1" si="856"/>
        <v>#NAME?</v>
      </c>
      <c r="CI1759" s="31" t="e">
        <f t="shared" ca="1" si="857"/>
        <v>#NAME?</v>
      </c>
    </row>
    <row r="1760" spans="1:87" s="31" customFormat="1" ht="30" hidden="1" x14ac:dyDescent="0.25">
      <c r="A1760" s="9" t="s">
        <v>4493</v>
      </c>
      <c r="C1760" s="31" t="s">
        <v>4491</v>
      </c>
      <c r="E1760" s="14" t="s">
        <v>5642</v>
      </c>
      <c r="F1760" s="14"/>
      <c r="G1760" s="31" t="str">
        <f t="shared" si="834"/>
        <v>Пустой</v>
      </c>
      <c r="J1760" s="31" t="str">
        <f t="shared" si="829"/>
        <v/>
      </c>
      <c r="K1760" s="14"/>
      <c r="P1760" s="31" t="s">
        <v>61</v>
      </c>
      <c r="U1760" s="31" t="str">
        <f t="shared" si="858"/>
        <v/>
      </c>
      <c r="V1760" s="14" t="str">
        <f t="shared" si="830"/>
        <v/>
      </c>
      <c r="W1760" s="31" t="str">
        <f t="shared" si="835"/>
        <v/>
      </c>
      <c r="X1760" s="14" t="str">
        <f t="shared" si="836"/>
        <v/>
      </c>
      <c r="Y1760" s="31" t="str">
        <f t="shared" si="837"/>
        <v>O1010204</v>
      </c>
      <c r="Z1760" s="31" t="str">
        <f t="shared" si="838"/>
        <v/>
      </c>
      <c r="AA1760" s="14" t="str">
        <f t="shared" si="839"/>
        <v>17-SC-DCS-001/O1010204/ 17-MC-DCS-002</v>
      </c>
      <c r="AB1760" s="31" t="s">
        <v>64</v>
      </c>
      <c r="AC1760" s="31" t="s">
        <v>124</v>
      </c>
      <c r="AD1760" s="31" t="s">
        <v>125</v>
      </c>
      <c r="AE1760" s="31">
        <v>0</v>
      </c>
      <c r="AF1760" s="31" t="s">
        <v>1254</v>
      </c>
      <c r="AG1760" s="31" t="s">
        <v>2242</v>
      </c>
      <c r="AH1760" s="31">
        <v>5</v>
      </c>
      <c r="AI1760" s="31">
        <v>18</v>
      </c>
      <c r="AJ1760" s="31" t="s">
        <v>57</v>
      </c>
      <c r="AK1760" s="31">
        <f t="shared" si="831"/>
        <v>32</v>
      </c>
      <c r="AL1760" s="31" t="s">
        <v>62</v>
      </c>
      <c r="AO1760" s="31" t="s">
        <v>63</v>
      </c>
      <c r="AT1760" s="14"/>
      <c r="BK1760" s="14" t="str">
        <f t="shared" si="840"/>
        <v/>
      </c>
      <c r="BL1760" s="14" t="str">
        <f t="shared" si="841"/>
        <v/>
      </c>
      <c r="BM1760" s="14" t="str">
        <f t="shared" si="842"/>
        <v/>
      </c>
      <c r="BN1760" s="14"/>
      <c r="BO1760" s="14" t="str">
        <f t="shared" si="832"/>
        <v/>
      </c>
      <c r="BP1760" s="14" t="str">
        <f t="shared" si="833"/>
        <v/>
      </c>
      <c r="BQ1760" s="14"/>
      <c r="BR1760" s="14" t="str">
        <f t="shared" si="843"/>
        <v/>
      </c>
      <c r="BS1760" s="14" t="str">
        <f t="shared" si="844"/>
        <v/>
      </c>
      <c r="BW1760" s="31" t="str">
        <f t="shared" si="845"/>
        <v/>
      </c>
      <c r="BX1760" s="31" t="str">
        <f t="shared" si="846"/>
        <v/>
      </c>
      <c r="BY1760" s="31" t="str">
        <f t="shared" si="847"/>
        <v/>
      </c>
      <c r="BZ1760" s="31" t="str">
        <f t="shared" si="848"/>
        <v/>
      </c>
      <c r="CA1760" s="31" t="str">
        <f t="shared" si="849"/>
        <v/>
      </c>
      <c r="CB1760" s="31" t="str">
        <f t="shared" si="850"/>
        <v/>
      </c>
      <c r="CC1760" s="31" t="str">
        <f t="shared" si="851"/>
        <v/>
      </c>
      <c r="CD1760" s="31" t="str">
        <f t="shared" si="852"/>
        <v/>
      </c>
      <c r="CE1760" s="31" t="str">
        <f t="shared" si="853"/>
        <v/>
      </c>
      <c r="CF1760" s="31" t="e">
        <f t="shared" ca="1" si="854"/>
        <v>#NAME?</v>
      </c>
      <c r="CG1760" s="31" t="e">
        <f t="shared" ca="1" si="855"/>
        <v>#NAME?</v>
      </c>
      <c r="CH1760" s="31" t="e">
        <f t="shared" ca="1" si="856"/>
        <v>#NAME?</v>
      </c>
      <c r="CI1760" s="31" t="e">
        <f t="shared" ca="1" si="857"/>
        <v>#NAME?</v>
      </c>
    </row>
    <row r="1761" spans="1:87" s="31" customFormat="1" ht="30" hidden="1" x14ac:dyDescent="0.25">
      <c r="A1761" s="9" t="s">
        <v>4493</v>
      </c>
      <c r="C1761" s="31" t="s">
        <v>4491</v>
      </c>
      <c r="E1761" s="14" t="s">
        <v>5642</v>
      </c>
      <c r="F1761" s="14"/>
      <c r="G1761" s="31" t="str">
        <f t="shared" si="834"/>
        <v>Пустой</v>
      </c>
      <c r="J1761" s="31" t="str">
        <f t="shared" si="829"/>
        <v/>
      </c>
      <c r="K1761" s="14"/>
      <c r="P1761" s="31" t="s">
        <v>61</v>
      </c>
      <c r="U1761" s="31" t="str">
        <f t="shared" si="858"/>
        <v/>
      </c>
      <c r="V1761" s="14" t="str">
        <f t="shared" si="830"/>
        <v/>
      </c>
      <c r="W1761" s="31" t="str">
        <f t="shared" si="835"/>
        <v/>
      </c>
      <c r="X1761" s="14" t="str">
        <f t="shared" si="836"/>
        <v/>
      </c>
      <c r="Y1761" s="31" t="str">
        <f t="shared" si="837"/>
        <v>O1010204</v>
      </c>
      <c r="Z1761" s="31" t="str">
        <f t="shared" si="838"/>
        <v/>
      </c>
      <c r="AA1761" s="14" t="str">
        <f t="shared" si="839"/>
        <v>17-SC-DCS-001/O1010204/ 17-MC-DCS-002</v>
      </c>
      <c r="AB1761" s="31" t="s">
        <v>64</v>
      </c>
      <c r="AC1761" s="31" t="s">
        <v>124</v>
      </c>
      <c r="AD1761" s="31" t="s">
        <v>125</v>
      </c>
      <c r="AE1761" s="31">
        <v>0</v>
      </c>
      <c r="AF1761" s="31" t="s">
        <v>1254</v>
      </c>
      <c r="AG1761" s="31" t="s">
        <v>2242</v>
      </c>
      <c r="AH1761" s="31">
        <v>5</v>
      </c>
      <c r="AI1761" s="31">
        <v>19</v>
      </c>
      <c r="AJ1761" s="31" t="s">
        <v>57</v>
      </c>
      <c r="AK1761" s="31">
        <f t="shared" si="831"/>
        <v>32</v>
      </c>
      <c r="AL1761" s="31" t="s">
        <v>62</v>
      </c>
      <c r="AO1761" s="31" t="s">
        <v>63</v>
      </c>
      <c r="AT1761" s="14"/>
      <c r="BK1761" s="14" t="str">
        <f t="shared" si="840"/>
        <v/>
      </c>
      <c r="BL1761" s="14" t="str">
        <f t="shared" si="841"/>
        <v/>
      </c>
      <c r="BM1761" s="14" t="str">
        <f t="shared" si="842"/>
        <v/>
      </c>
      <c r="BN1761" s="14"/>
      <c r="BO1761" s="14" t="str">
        <f t="shared" si="832"/>
        <v/>
      </c>
      <c r="BP1761" s="14" t="str">
        <f t="shared" si="833"/>
        <v/>
      </c>
      <c r="BQ1761" s="14"/>
      <c r="BR1761" s="14" t="str">
        <f t="shared" si="843"/>
        <v/>
      </c>
      <c r="BS1761" s="14" t="str">
        <f t="shared" si="844"/>
        <v/>
      </c>
      <c r="BW1761" s="31" t="str">
        <f t="shared" si="845"/>
        <v/>
      </c>
      <c r="BX1761" s="31" t="str">
        <f t="shared" si="846"/>
        <v/>
      </c>
      <c r="BY1761" s="31" t="str">
        <f t="shared" si="847"/>
        <v/>
      </c>
      <c r="BZ1761" s="31" t="str">
        <f t="shared" si="848"/>
        <v/>
      </c>
      <c r="CA1761" s="31" t="str">
        <f t="shared" si="849"/>
        <v/>
      </c>
      <c r="CB1761" s="31" t="str">
        <f t="shared" si="850"/>
        <v/>
      </c>
      <c r="CC1761" s="31" t="str">
        <f t="shared" si="851"/>
        <v/>
      </c>
      <c r="CD1761" s="31" t="str">
        <f t="shared" si="852"/>
        <v/>
      </c>
      <c r="CE1761" s="31" t="str">
        <f t="shared" si="853"/>
        <v/>
      </c>
      <c r="CF1761" s="31" t="e">
        <f t="shared" ca="1" si="854"/>
        <v>#NAME?</v>
      </c>
      <c r="CG1761" s="31" t="e">
        <f t="shared" ca="1" si="855"/>
        <v>#NAME?</v>
      </c>
      <c r="CH1761" s="31" t="e">
        <f t="shared" ca="1" si="856"/>
        <v>#NAME?</v>
      </c>
      <c r="CI1761" s="31" t="e">
        <f t="shared" ca="1" si="857"/>
        <v>#NAME?</v>
      </c>
    </row>
    <row r="1762" spans="1:87" s="31" customFormat="1" ht="30" hidden="1" x14ac:dyDescent="0.25">
      <c r="A1762" s="9" t="s">
        <v>4493</v>
      </c>
      <c r="C1762" s="31" t="s">
        <v>50</v>
      </c>
      <c r="E1762" s="14" t="s">
        <v>53</v>
      </c>
      <c r="G1762" s="31" t="str">
        <f t="shared" si="834"/>
        <v>Резерв</v>
      </c>
      <c r="J1762" s="31" t="str">
        <f t="shared" si="829"/>
        <v>DCS_DI_01</v>
      </c>
      <c r="K1762" s="14"/>
      <c r="P1762" s="31" t="s">
        <v>61</v>
      </c>
      <c r="U1762" s="31" t="str">
        <f t="shared" si="858"/>
        <v/>
      </c>
      <c r="V1762" s="14" t="str">
        <f t="shared" si="830"/>
        <v>AVK 2,5 A, AVK 2,5 A</v>
      </c>
      <c r="W1762" s="31" t="str">
        <f t="shared" si="835"/>
        <v/>
      </c>
      <c r="X1762" s="14" t="str">
        <f t="shared" si="836"/>
        <v/>
      </c>
      <c r="Y1762" s="31" t="str">
        <f t="shared" si="837"/>
        <v>O1010204</v>
      </c>
      <c r="Z1762" s="31" t="str">
        <f t="shared" si="838"/>
        <v>TUA711-DIR32</v>
      </c>
      <c r="AA1762" s="14" t="str">
        <f t="shared" si="839"/>
        <v>17-SC-DCS-001/O1010204/ 17-MC-DCS-002</v>
      </c>
      <c r="AB1762" s="31" t="s">
        <v>64</v>
      </c>
      <c r="AC1762" s="31" t="s">
        <v>124</v>
      </c>
      <c r="AD1762" s="31" t="s">
        <v>125</v>
      </c>
      <c r="AE1762" s="31">
        <v>0</v>
      </c>
      <c r="AF1762" s="31" t="s">
        <v>1254</v>
      </c>
      <c r="AG1762" s="31" t="s">
        <v>2242</v>
      </c>
      <c r="AH1762" s="31">
        <v>5</v>
      </c>
      <c r="AI1762" s="31">
        <v>24</v>
      </c>
      <c r="AJ1762" s="31" t="s">
        <v>57</v>
      </c>
      <c r="AK1762" s="31">
        <f t="shared" si="831"/>
        <v>32</v>
      </c>
      <c r="AL1762" s="31" t="s">
        <v>62</v>
      </c>
      <c r="AO1762" s="31" t="s">
        <v>63</v>
      </c>
      <c r="AQ1762" s="31" t="s">
        <v>4426</v>
      </c>
      <c r="AT1762" s="14"/>
      <c r="BK1762" s="14" t="str">
        <f t="shared" si="840"/>
        <v/>
      </c>
      <c r="BL1762" s="14" t="str">
        <f t="shared" si="841"/>
        <v/>
      </c>
      <c r="BM1762" s="14" t="str">
        <f t="shared" si="842"/>
        <v/>
      </c>
      <c r="BN1762" s="14"/>
      <c r="BO1762" s="14" t="str">
        <f t="shared" si="832"/>
        <v/>
      </c>
      <c r="BP1762" s="14" t="str">
        <f t="shared" si="833"/>
        <v/>
      </c>
      <c r="BQ1762" s="14"/>
      <c r="BR1762" s="14" t="str">
        <f t="shared" si="843"/>
        <v/>
      </c>
      <c r="BS1762" s="14" t="str">
        <f t="shared" si="844"/>
        <v/>
      </c>
      <c r="BW1762" s="31" t="str">
        <f t="shared" si="845"/>
        <v/>
      </c>
      <c r="BX1762" s="31" t="str">
        <f t="shared" si="846"/>
        <v/>
      </c>
      <c r="BY1762" s="31" t="str">
        <f t="shared" si="847"/>
        <v/>
      </c>
      <c r="BZ1762" s="31" t="str">
        <f t="shared" si="848"/>
        <v/>
      </c>
      <c r="CA1762" s="31" t="str">
        <f t="shared" si="849"/>
        <v/>
      </c>
      <c r="CB1762" s="31" t="str">
        <f t="shared" si="850"/>
        <v/>
      </c>
      <c r="CC1762" s="31" t="str">
        <f t="shared" si="851"/>
        <v/>
      </c>
      <c r="CD1762" s="31" t="str">
        <f t="shared" si="852"/>
        <v/>
      </c>
      <c r="CE1762" s="31" t="str">
        <f t="shared" si="853"/>
        <v/>
      </c>
      <c r="CF1762" s="31" t="e">
        <f t="shared" ca="1" si="854"/>
        <v>#NAME?</v>
      </c>
      <c r="CG1762" s="31" t="e">
        <f t="shared" ca="1" si="855"/>
        <v>#NAME?</v>
      </c>
      <c r="CH1762" s="31" t="e">
        <f t="shared" ca="1" si="856"/>
        <v>#NAME?</v>
      </c>
      <c r="CI1762" s="31" t="e">
        <f t="shared" ca="1" si="857"/>
        <v>#NAME?</v>
      </c>
    </row>
    <row r="1763" spans="1:87" s="31" customFormat="1" ht="30" hidden="1" x14ac:dyDescent="0.25">
      <c r="A1763" s="9" t="s">
        <v>4493</v>
      </c>
      <c r="C1763" s="31" t="s">
        <v>50</v>
      </c>
      <c r="E1763" s="14" t="s">
        <v>53</v>
      </c>
      <c r="G1763" s="31" t="str">
        <f t="shared" si="834"/>
        <v>Резерв</v>
      </c>
      <c r="J1763" s="31" t="str">
        <f t="shared" si="829"/>
        <v>DCS_DI_01</v>
      </c>
      <c r="K1763" s="14"/>
      <c r="P1763" s="31" t="s">
        <v>61</v>
      </c>
      <c r="U1763" s="31" t="str">
        <f t="shared" si="858"/>
        <v/>
      </c>
      <c r="V1763" s="14" t="str">
        <f t="shared" si="830"/>
        <v>AVK 2,5 A, AVK 2,5 A</v>
      </c>
      <c r="W1763" s="31" t="str">
        <f t="shared" si="835"/>
        <v/>
      </c>
      <c r="X1763" s="14" t="str">
        <f t="shared" si="836"/>
        <v/>
      </c>
      <c r="Y1763" s="31" t="str">
        <f t="shared" si="837"/>
        <v>O1010204</v>
      </c>
      <c r="Z1763" s="31" t="str">
        <f t="shared" si="838"/>
        <v>TUA711-DIR32</v>
      </c>
      <c r="AA1763" s="14" t="str">
        <f t="shared" si="839"/>
        <v>17-SC-DCS-001/O1010204/ 17-MC-DCS-002</v>
      </c>
      <c r="AB1763" s="31" t="s">
        <v>64</v>
      </c>
      <c r="AC1763" s="31" t="s">
        <v>124</v>
      </c>
      <c r="AD1763" s="31" t="s">
        <v>125</v>
      </c>
      <c r="AE1763" s="31">
        <v>0</v>
      </c>
      <c r="AF1763" s="31" t="s">
        <v>1254</v>
      </c>
      <c r="AG1763" s="31" t="s">
        <v>2242</v>
      </c>
      <c r="AH1763" s="31">
        <v>5</v>
      </c>
      <c r="AI1763" s="31">
        <v>25</v>
      </c>
      <c r="AJ1763" s="31" t="s">
        <v>57</v>
      </c>
      <c r="AK1763" s="31">
        <f t="shared" si="831"/>
        <v>32</v>
      </c>
      <c r="AL1763" s="31" t="s">
        <v>62</v>
      </c>
      <c r="AO1763" s="31" t="s">
        <v>63</v>
      </c>
      <c r="AQ1763" s="31" t="s">
        <v>4426</v>
      </c>
      <c r="AT1763" s="14"/>
      <c r="BK1763" s="14" t="str">
        <f t="shared" si="840"/>
        <v/>
      </c>
      <c r="BL1763" s="14" t="str">
        <f t="shared" si="841"/>
        <v/>
      </c>
      <c r="BM1763" s="14" t="str">
        <f t="shared" si="842"/>
        <v/>
      </c>
      <c r="BN1763" s="14"/>
      <c r="BO1763" s="14" t="str">
        <f t="shared" si="832"/>
        <v/>
      </c>
      <c r="BP1763" s="14" t="str">
        <f t="shared" si="833"/>
        <v/>
      </c>
      <c r="BQ1763" s="14"/>
      <c r="BR1763" s="14" t="str">
        <f t="shared" si="843"/>
        <v/>
      </c>
      <c r="BS1763" s="14" t="str">
        <f t="shared" si="844"/>
        <v/>
      </c>
      <c r="BW1763" s="31" t="str">
        <f t="shared" si="845"/>
        <v/>
      </c>
      <c r="BX1763" s="31" t="str">
        <f t="shared" si="846"/>
        <v/>
      </c>
      <c r="BY1763" s="31" t="str">
        <f t="shared" si="847"/>
        <v/>
      </c>
      <c r="BZ1763" s="31" t="str">
        <f t="shared" si="848"/>
        <v/>
      </c>
      <c r="CA1763" s="31" t="str">
        <f t="shared" si="849"/>
        <v/>
      </c>
      <c r="CB1763" s="31" t="str">
        <f t="shared" si="850"/>
        <v/>
      </c>
      <c r="CC1763" s="31" t="str">
        <f t="shared" si="851"/>
        <v/>
      </c>
      <c r="CD1763" s="31" t="str">
        <f t="shared" si="852"/>
        <v/>
      </c>
      <c r="CE1763" s="31" t="str">
        <f t="shared" si="853"/>
        <v/>
      </c>
      <c r="CF1763" s="31" t="e">
        <f t="shared" ca="1" si="854"/>
        <v>#NAME?</v>
      </c>
      <c r="CG1763" s="31" t="e">
        <f t="shared" ca="1" si="855"/>
        <v>#NAME?</v>
      </c>
      <c r="CH1763" s="31" t="e">
        <f t="shared" ca="1" si="856"/>
        <v>#NAME?</v>
      </c>
      <c r="CI1763" s="31" t="e">
        <f t="shared" ca="1" si="857"/>
        <v>#NAME?</v>
      </c>
    </row>
    <row r="1764" spans="1:87" s="31" customFormat="1" ht="30" hidden="1" x14ac:dyDescent="0.25">
      <c r="A1764" s="9" t="s">
        <v>4493</v>
      </c>
      <c r="C1764" s="31" t="s">
        <v>50</v>
      </c>
      <c r="E1764" s="14" t="s">
        <v>53</v>
      </c>
      <c r="G1764" s="31" t="str">
        <f t="shared" si="834"/>
        <v>Резерв</v>
      </c>
      <c r="J1764" s="31" t="str">
        <f t="shared" si="829"/>
        <v>DCS_DI_01</v>
      </c>
      <c r="K1764" s="14"/>
      <c r="P1764" s="31" t="s">
        <v>61</v>
      </c>
      <c r="U1764" s="31" t="str">
        <f t="shared" si="858"/>
        <v/>
      </c>
      <c r="V1764" s="14" t="str">
        <f t="shared" si="830"/>
        <v>AVK 2,5 A, AVK 2,5 A</v>
      </c>
      <c r="W1764" s="31" t="str">
        <f t="shared" si="835"/>
        <v/>
      </c>
      <c r="X1764" s="14" t="str">
        <f t="shared" si="836"/>
        <v/>
      </c>
      <c r="Y1764" s="31" t="str">
        <f t="shared" si="837"/>
        <v>O1010204</v>
      </c>
      <c r="Z1764" s="31" t="str">
        <f t="shared" si="838"/>
        <v>TUA711-DIR32</v>
      </c>
      <c r="AA1764" s="14" t="str">
        <f t="shared" si="839"/>
        <v>17-SC-DCS-001/O1010204/ 17-MC-DCS-002</v>
      </c>
      <c r="AB1764" s="31" t="s">
        <v>64</v>
      </c>
      <c r="AC1764" s="31" t="s">
        <v>124</v>
      </c>
      <c r="AD1764" s="31" t="s">
        <v>125</v>
      </c>
      <c r="AE1764" s="31">
        <v>0</v>
      </c>
      <c r="AF1764" s="31" t="s">
        <v>1254</v>
      </c>
      <c r="AG1764" s="31" t="s">
        <v>2242</v>
      </c>
      <c r="AH1764" s="31">
        <v>5</v>
      </c>
      <c r="AI1764" s="31">
        <v>26</v>
      </c>
      <c r="AJ1764" s="31" t="s">
        <v>57</v>
      </c>
      <c r="AK1764" s="31">
        <f t="shared" si="831"/>
        <v>32</v>
      </c>
      <c r="AL1764" s="31" t="s">
        <v>62</v>
      </c>
      <c r="AO1764" s="31" t="s">
        <v>63</v>
      </c>
      <c r="AQ1764" s="31" t="s">
        <v>4426</v>
      </c>
      <c r="AT1764" s="14"/>
      <c r="BK1764" s="14" t="str">
        <f t="shared" si="840"/>
        <v/>
      </c>
      <c r="BL1764" s="14" t="str">
        <f t="shared" si="841"/>
        <v/>
      </c>
      <c r="BM1764" s="14" t="str">
        <f t="shared" si="842"/>
        <v/>
      </c>
      <c r="BN1764" s="14"/>
      <c r="BO1764" s="14" t="str">
        <f t="shared" si="832"/>
        <v/>
      </c>
      <c r="BP1764" s="14" t="str">
        <f t="shared" si="833"/>
        <v/>
      </c>
      <c r="BQ1764" s="14"/>
      <c r="BR1764" s="14" t="str">
        <f t="shared" si="843"/>
        <v/>
      </c>
      <c r="BS1764" s="14" t="str">
        <f t="shared" si="844"/>
        <v/>
      </c>
      <c r="BW1764" s="31" t="str">
        <f t="shared" si="845"/>
        <v/>
      </c>
      <c r="BX1764" s="31" t="str">
        <f t="shared" si="846"/>
        <v/>
      </c>
      <c r="BY1764" s="31" t="str">
        <f t="shared" si="847"/>
        <v/>
      </c>
      <c r="BZ1764" s="31" t="str">
        <f t="shared" si="848"/>
        <v/>
      </c>
      <c r="CA1764" s="31" t="str">
        <f t="shared" si="849"/>
        <v/>
      </c>
      <c r="CB1764" s="31" t="str">
        <f t="shared" si="850"/>
        <v/>
      </c>
      <c r="CC1764" s="31" t="str">
        <f t="shared" si="851"/>
        <v/>
      </c>
      <c r="CD1764" s="31" t="str">
        <f t="shared" si="852"/>
        <v/>
      </c>
      <c r="CE1764" s="31" t="str">
        <f t="shared" si="853"/>
        <v/>
      </c>
      <c r="CF1764" s="31" t="e">
        <f t="shared" ca="1" si="854"/>
        <v>#NAME?</v>
      </c>
      <c r="CG1764" s="31" t="e">
        <f t="shared" ca="1" si="855"/>
        <v>#NAME?</v>
      </c>
      <c r="CH1764" s="31" t="e">
        <f t="shared" ca="1" si="856"/>
        <v>#NAME?</v>
      </c>
      <c r="CI1764" s="31" t="e">
        <f t="shared" ca="1" si="857"/>
        <v>#NAME?</v>
      </c>
    </row>
    <row r="1765" spans="1:87" s="31" customFormat="1" ht="30" hidden="1" x14ac:dyDescent="0.25">
      <c r="A1765" s="9" t="s">
        <v>4493</v>
      </c>
      <c r="C1765" s="31" t="s">
        <v>50</v>
      </c>
      <c r="E1765" s="14" t="s">
        <v>53</v>
      </c>
      <c r="G1765" s="31" t="str">
        <f t="shared" si="834"/>
        <v>Резерв</v>
      </c>
      <c r="J1765" s="31" t="str">
        <f t="shared" si="829"/>
        <v>DCS_DI_01</v>
      </c>
      <c r="K1765" s="14"/>
      <c r="P1765" s="31" t="s">
        <v>61</v>
      </c>
      <c r="U1765" s="31" t="str">
        <f t="shared" si="858"/>
        <v/>
      </c>
      <c r="V1765" s="14" t="str">
        <f t="shared" si="830"/>
        <v>AVK 2,5 A, AVK 2,5 A</v>
      </c>
      <c r="W1765" s="31" t="str">
        <f t="shared" si="835"/>
        <v/>
      </c>
      <c r="X1765" s="14" t="str">
        <f t="shared" si="836"/>
        <v/>
      </c>
      <c r="Y1765" s="31" t="str">
        <f t="shared" si="837"/>
        <v>O1010204</v>
      </c>
      <c r="Z1765" s="31" t="str">
        <f t="shared" si="838"/>
        <v>TUA711-DIR32</v>
      </c>
      <c r="AA1765" s="14" t="str">
        <f t="shared" si="839"/>
        <v>17-SC-DCS-001/O1010204/ 17-MC-DCS-002</v>
      </c>
      <c r="AB1765" s="31" t="s">
        <v>64</v>
      </c>
      <c r="AC1765" s="31" t="s">
        <v>124</v>
      </c>
      <c r="AD1765" s="31" t="s">
        <v>125</v>
      </c>
      <c r="AE1765" s="31">
        <v>0</v>
      </c>
      <c r="AF1765" s="31" t="s">
        <v>1254</v>
      </c>
      <c r="AG1765" s="31" t="s">
        <v>2242</v>
      </c>
      <c r="AH1765" s="31">
        <v>5</v>
      </c>
      <c r="AI1765" s="31">
        <v>27</v>
      </c>
      <c r="AJ1765" s="31" t="s">
        <v>57</v>
      </c>
      <c r="AK1765" s="31">
        <f t="shared" si="831"/>
        <v>32</v>
      </c>
      <c r="AL1765" s="31" t="s">
        <v>62</v>
      </c>
      <c r="AO1765" s="31" t="s">
        <v>63</v>
      </c>
      <c r="AQ1765" s="31" t="s">
        <v>4426</v>
      </c>
      <c r="AT1765" s="14"/>
      <c r="BK1765" s="14" t="str">
        <f t="shared" si="840"/>
        <v/>
      </c>
      <c r="BL1765" s="14" t="str">
        <f t="shared" si="841"/>
        <v/>
      </c>
      <c r="BM1765" s="14" t="str">
        <f t="shared" si="842"/>
        <v/>
      </c>
      <c r="BN1765" s="14"/>
      <c r="BO1765" s="14" t="str">
        <f t="shared" si="832"/>
        <v/>
      </c>
      <c r="BP1765" s="14" t="str">
        <f t="shared" si="833"/>
        <v/>
      </c>
      <c r="BQ1765" s="14"/>
      <c r="BR1765" s="14" t="str">
        <f t="shared" si="843"/>
        <v/>
      </c>
      <c r="BS1765" s="14" t="str">
        <f t="shared" si="844"/>
        <v/>
      </c>
      <c r="BW1765" s="31" t="str">
        <f t="shared" si="845"/>
        <v/>
      </c>
      <c r="BX1765" s="31" t="str">
        <f t="shared" si="846"/>
        <v/>
      </c>
      <c r="BY1765" s="31" t="str">
        <f t="shared" si="847"/>
        <v/>
      </c>
      <c r="BZ1765" s="31" t="str">
        <f t="shared" si="848"/>
        <v/>
      </c>
      <c r="CA1765" s="31" t="str">
        <f t="shared" si="849"/>
        <v/>
      </c>
      <c r="CB1765" s="31" t="str">
        <f t="shared" si="850"/>
        <v/>
      </c>
      <c r="CC1765" s="31" t="str">
        <f t="shared" si="851"/>
        <v/>
      </c>
      <c r="CD1765" s="31" t="str">
        <f t="shared" si="852"/>
        <v/>
      </c>
      <c r="CE1765" s="31" t="str">
        <f t="shared" si="853"/>
        <v/>
      </c>
      <c r="CF1765" s="31" t="e">
        <f t="shared" ca="1" si="854"/>
        <v>#NAME?</v>
      </c>
      <c r="CG1765" s="31" t="e">
        <f t="shared" ca="1" si="855"/>
        <v>#NAME?</v>
      </c>
      <c r="CH1765" s="31" t="e">
        <f t="shared" ca="1" si="856"/>
        <v>#NAME?</v>
      </c>
      <c r="CI1765" s="31" t="e">
        <f t="shared" ca="1" si="857"/>
        <v>#NAME?</v>
      </c>
    </row>
    <row r="1766" spans="1:87" s="31" customFormat="1" ht="30" hidden="1" x14ac:dyDescent="0.25">
      <c r="A1766" s="9" t="s">
        <v>4493</v>
      </c>
      <c r="C1766" s="31" t="s">
        <v>50</v>
      </c>
      <c r="E1766" s="14" t="s">
        <v>53</v>
      </c>
      <c r="G1766" s="31" t="str">
        <f t="shared" si="834"/>
        <v>Резерв</v>
      </c>
      <c r="J1766" s="31" t="str">
        <f t="shared" si="829"/>
        <v>DCS_DI_01</v>
      </c>
      <c r="K1766" s="14"/>
      <c r="P1766" s="31" t="s">
        <v>61</v>
      </c>
      <c r="U1766" s="31" t="str">
        <f t="shared" si="858"/>
        <v/>
      </c>
      <c r="V1766" s="14" t="str">
        <f t="shared" si="830"/>
        <v>AVK 2,5 A, AVK 2,5 A</v>
      </c>
      <c r="W1766" s="31" t="str">
        <f t="shared" si="835"/>
        <v/>
      </c>
      <c r="X1766" s="14" t="str">
        <f t="shared" si="836"/>
        <v/>
      </c>
      <c r="Y1766" s="31" t="str">
        <f t="shared" si="837"/>
        <v>O1010204</v>
      </c>
      <c r="Z1766" s="31" t="str">
        <f t="shared" si="838"/>
        <v>TUA711-DIR32</v>
      </c>
      <c r="AA1766" s="14" t="str">
        <f t="shared" si="839"/>
        <v>17-SC-DCS-001/O1010204/ 17-MC-DCS-002</v>
      </c>
      <c r="AB1766" s="31" t="s">
        <v>64</v>
      </c>
      <c r="AC1766" s="31" t="s">
        <v>124</v>
      </c>
      <c r="AD1766" s="31" t="s">
        <v>125</v>
      </c>
      <c r="AE1766" s="31">
        <v>0</v>
      </c>
      <c r="AF1766" s="31" t="s">
        <v>1254</v>
      </c>
      <c r="AG1766" s="31" t="s">
        <v>2242</v>
      </c>
      <c r="AH1766" s="31">
        <v>5</v>
      </c>
      <c r="AI1766" s="31">
        <v>28</v>
      </c>
      <c r="AJ1766" s="31" t="s">
        <v>57</v>
      </c>
      <c r="AK1766" s="31">
        <f t="shared" si="831"/>
        <v>32</v>
      </c>
      <c r="AL1766" s="31" t="s">
        <v>62</v>
      </c>
      <c r="AO1766" s="31" t="s">
        <v>63</v>
      </c>
      <c r="AQ1766" s="31" t="s">
        <v>4426</v>
      </c>
      <c r="AT1766" s="14"/>
      <c r="BK1766" s="14" t="str">
        <f t="shared" si="840"/>
        <v/>
      </c>
      <c r="BL1766" s="14" t="str">
        <f t="shared" si="841"/>
        <v/>
      </c>
      <c r="BM1766" s="14" t="str">
        <f t="shared" si="842"/>
        <v/>
      </c>
      <c r="BN1766" s="14"/>
      <c r="BO1766" s="14" t="str">
        <f t="shared" si="832"/>
        <v/>
      </c>
      <c r="BP1766" s="14" t="str">
        <f t="shared" si="833"/>
        <v/>
      </c>
      <c r="BQ1766" s="14"/>
      <c r="BR1766" s="14" t="str">
        <f t="shared" si="843"/>
        <v/>
      </c>
      <c r="BS1766" s="14" t="str">
        <f t="shared" si="844"/>
        <v/>
      </c>
      <c r="BW1766" s="31" t="str">
        <f t="shared" si="845"/>
        <v/>
      </c>
      <c r="BX1766" s="31" t="str">
        <f t="shared" si="846"/>
        <v/>
      </c>
      <c r="BY1766" s="31" t="str">
        <f t="shared" si="847"/>
        <v/>
      </c>
      <c r="BZ1766" s="31" t="str">
        <f t="shared" si="848"/>
        <v/>
      </c>
      <c r="CA1766" s="31" t="str">
        <f t="shared" si="849"/>
        <v/>
      </c>
      <c r="CB1766" s="31" t="str">
        <f t="shared" si="850"/>
        <v/>
      </c>
      <c r="CC1766" s="31" t="str">
        <f t="shared" si="851"/>
        <v/>
      </c>
      <c r="CD1766" s="31" t="str">
        <f t="shared" si="852"/>
        <v/>
      </c>
      <c r="CE1766" s="31" t="str">
        <f t="shared" si="853"/>
        <v/>
      </c>
      <c r="CF1766" s="31" t="e">
        <f t="shared" ca="1" si="854"/>
        <v>#NAME?</v>
      </c>
      <c r="CG1766" s="31" t="e">
        <f t="shared" ca="1" si="855"/>
        <v>#NAME?</v>
      </c>
      <c r="CH1766" s="31" t="e">
        <f t="shared" ca="1" si="856"/>
        <v>#NAME?</v>
      </c>
      <c r="CI1766" s="31" t="e">
        <f t="shared" ca="1" si="857"/>
        <v>#NAME?</v>
      </c>
    </row>
    <row r="1767" spans="1:87" s="31" customFormat="1" ht="30" hidden="1" x14ac:dyDescent="0.25">
      <c r="A1767" s="9" t="s">
        <v>4493</v>
      </c>
      <c r="C1767" s="31" t="s">
        <v>50</v>
      </c>
      <c r="E1767" s="14" t="s">
        <v>53</v>
      </c>
      <c r="G1767" s="31" t="str">
        <f t="shared" si="834"/>
        <v>Резерв</v>
      </c>
      <c r="J1767" s="31" t="str">
        <f t="shared" si="829"/>
        <v>DCS_DI_01</v>
      </c>
      <c r="K1767" s="14"/>
      <c r="P1767" s="31" t="s">
        <v>61</v>
      </c>
      <c r="U1767" s="31" t="str">
        <f t="shared" si="858"/>
        <v/>
      </c>
      <c r="V1767" s="14" t="str">
        <f t="shared" si="830"/>
        <v>AVK 2,5 A, AVK 2,5 A</v>
      </c>
      <c r="W1767" s="31" t="str">
        <f t="shared" si="835"/>
        <v/>
      </c>
      <c r="X1767" s="14" t="str">
        <f t="shared" si="836"/>
        <v/>
      </c>
      <c r="Y1767" s="31" t="str">
        <f t="shared" si="837"/>
        <v>O1010204</v>
      </c>
      <c r="Z1767" s="31" t="str">
        <f t="shared" si="838"/>
        <v>TUA711-DIR32</v>
      </c>
      <c r="AA1767" s="14" t="str">
        <f t="shared" si="839"/>
        <v>17-SC-DCS-001/O1010204/ 17-MC-DCS-002</v>
      </c>
      <c r="AB1767" s="31" t="s">
        <v>64</v>
      </c>
      <c r="AC1767" s="31" t="s">
        <v>124</v>
      </c>
      <c r="AD1767" s="31" t="s">
        <v>125</v>
      </c>
      <c r="AE1767" s="31">
        <v>0</v>
      </c>
      <c r="AF1767" s="31" t="s">
        <v>1254</v>
      </c>
      <c r="AG1767" s="31" t="s">
        <v>2242</v>
      </c>
      <c r="AH1767" s="31">
        <v>5</v>
      </c>
      <c r="AI1767" s="31">
        <v>29</v>
      </c>
      <c r="AJ1767" s="31" t="s">
        <v>57</v>
      </c>
      <c r="AK1767" s="31">
        <f t="shared" si="831"/>
        <v>32</v>
      </c>
      <c r="AL1767" s="31" t="s">
        <v>62</v>
      </c>
      <c r="AO1767" s="31" t="s">
        <v>63</v>
      </c>
      <c r="AQ1767" s="31" t="s">
        <v>4426</v>
      </c>
      <c r="AT1767" s="14"/>
      <c r="BK1767" s="14" t="str">
        <f t="shared" si="840"/>
        <v/>
      </c>
      <c r="BL1767" s="14" t="str">
        <f t="shared" si="841"/>
        <v/>
      </c>
      <c r="BM1767" s="14" t="str">
        <f t="shared" si="842"/>
        <v/>
      </c>
      <c r="BN1767" s="14"/>
      <c r="BO1767" s="14" t="str">
        <f t="shared" si="832"/>
        <v/>
      </c>
      <c r="BP1767" s="14" t="str">
        <f t="shared" si="833"/>
        <v/>
      </c>
      <c r="BQ1767" s="14"/>
      <c r="BR1767" s="14" t="str">
        <f t="shared" si="843"/>
        <v/>
      </c>
      <c r="BS1767" s="14" t="str">
        <f t="shared" si="844"/>
        <v/>
      </c>
      <c r="BW1767" s="31" t="str">
        <f t="shared" si="845"/>
        <v/>
      </c>
      <c r="BX1767" s="31" t="str">
        <f t="shared" si="846"/>
        <v/>
      </c>
      <c r="BY1767" s="31" t="str">
        <f t="shared" si="847"/>
        <v/>
      </c>
      <c r="BZ1767" s="31" t="str">
        <f t="shared" si="848"/>
        <v/>
      </c>
      <c r="CA1767" s="31" t="str">
        <f t="shared" si="849"/>
        <v/>
      </c>
      <c r="CB1767" s="31" t="str">
        <f t="shared" si="850"/>
        <v/>
      </c>
      <c r="CC1767" s="31" t="str">
        <f t="shared" si="851"/>
        <v/>
      </c>
      <c r="CD1767" s="31" t="str">
        <f t="shared" si="852"/>
        <v/>
      </c>
      <c r="CE1767" s="31" t="str">
        <f t="shared" si="853"/>
        <v/>
      </c>
      <c r="CF1767" s="31" t="e">
        <f t="shared" ca="1" si="854"/>
        <v>#NAME?</v>
      </c>
      <c r="CG1767" s="31" t="e">
        <f t="shared" ca="1" si="855"/>
        <v>#NAME?</v>
      </c>
      <c r="CH1767" s="31" t="e">
        <f t="shared" ca="1" si="856"/>
        <v>#NAME?</v>
      </c>
      <c r="CI1767" s="31" t="e">
        <f t="shared" ca="1" si="857"/>
        <v>#NAME?</v>
      </c>
    </row>
    <row r="1768" spans="1:87" s="31" customFormat="1" ht="30" hidden="1" x14ac:dyDescent="0.25">
      <c r="A1768" s="9" t="s">
        <v>4493</v>
      </c>
      <c r="C1768" s="31" t="s">
        <v>50</v>
      </c>
      <c r="E1768" s="14" t="s">
        <v>53</v>
      </c>
      <c r="G1768" s="31" t="str">
        <f t="shared" si="834"/>
        <v>Резерв</v>
      </c>
      <c r="J1768" s="31" t="str">
        <f t="shared" si="829"/>
        <v>DCS_DI_01</v>
      </c>
      <c r="K1768" s="14"/>
      <c r="P1768" s="31" t="s">
        <v>61</v>
      </c>
      <c r="U1768" s="31" t="str">
        <f t="shared" si="858"/>
        <v/>
      </c>
      <c r="V1768" s="14" t="str">
        <f t="shared" si="830"/>
        <v>AVK 2,5 A, AVK 2,5 A</v>
      </c>
      <c r="W1768" s="31" t="str">
        <f t="shared" si="835"/>
        <v/>
      </c>
      <c r="X1768" s="14" t="str">
        <f t="shared" si="836"/>
        <v/>
      </c>
      <c r="Y1768" s="31" t="str">
        <f t="shared" si="837"/>
        <v>O1010204</v>
      </c>
      <c r="Z1768" s="31" t="str">
        <f t="shared" si="838"/>
        <v>TUA711-DIR32</v>
      </c>
      <c r="AA1768" s="14" t="str">
        <f t="shared" si="839"/>
        <v>17-SC-DCS-001/O1010204/ 17-MC-DCS-002</v>
      </c>
      <c r="AB1768" s="31" t="s">
        <v>64</v>
      </c>
      <c r="AC1768" s="31" t="s">
        <v>124</v>
      </c>
      <c r="AD1768" s="31" t="s">
        <v>125</v>
      </c>
      <c r="AE1768" s="31">
        <v>0</v>
      </c>
      <c r="AF1768" s="31" t="s">
        <v>1254</v>
      </c>
      <c r="AG1768" s="31" t="s">
        <v>2242</v>
      </c>
      <c r="AH1768" s="31">
        <v>5</v>
      </c>
      <c r="AI1768" s="31">
        <v>30</v>
      </c>
      <c r="AJ1768" s="31" t="s">
        <v>57</v>
      </c>
      <c r="AK1768" s="31">
        <f t="shared" si="831"/>
        <v>32</v>
      </c>
      <c r="AL1768" s="31" t="s">
        <v>62</v>
      </c>
      <c r="AO1768" s="31" t="s">
        <v>63</v>
      </c>
      <c r="AQ1768" s="31" t="s">
        <v>4426</v>
      </c>
      <c r="AT1768" s="14"/>
      <c r="BK1768" s="14" t="str">
        <f t="shared" si="840"/>
        <v/>
      </c>
      <c r="BL1768" s="14" t="str">
        <f t="shared" si="841"/>
        <v/>
      </c>
      <c r="BM1768" s="14" t="str">
        <f t="shared" si="842"/>
        <v/>
      </c>
      <c r="BN1768" s="14"/>
      <c r="BO1768" s="14" t="str">
        <f t="shared" si="832"/>
        <v/>
      </c>
      <c r="BP1768" s="14" t="str">
        <f t="shared" si="833"/>
        <v/>
      </c>
      <c r="BQ1768" s="14"/>
      <c r="BR1768" s="14" t="str">
        <f t="shared" si="843"/>
        <v/>
      </c>
      <c r="BS1768" s="14" t="str">
        <f t="shared" si="844"/>
        <v/>
      </c>
      <c r="BW1768" s="31" t="str">
        <f t="shared" si="845"/>
        <v/>
      </c>
      <c r="BX1768" s="31" t="str">
        <f t="shared" si="846"/>
        <v/>
      </c>
      <c r="BY1768" s="31" t="str">
        <f t="shared" si="847"/>
        <v/>
      </c>
      <c r="BZ1768" s="31" t="str">
        <f t="shared" si="848"/>
        <v/>
      </c>
      <c r="CA1768" s="31" t="str">
        <f t="shared" si="849"/>
        <v/>
      </c>
      <c r="CB1768" s="31" t="str">
        <f t="shared" si="850"/>
        <v/>
      </c>
      <c r="CC1768" s="31" t="str">
        <f t="shared" si="851"/>
        <v/>
      </c>
      <c r="CD1768" s="31" t="str">
        <f t="shared" si="852"/>
        <v/>
      </c>
      <c r="CE1768" s="31" t="str">
        <f t="shared" si="853"/>
        <v/>
      </c>
      <c r="CF1768" s="31" t="e">
        <f t="shared" ca="1" si="854"/>
        <v>#NAME?</v>
      </c>
      <c r="CG1768" s="31" t="e">
        <f t="shared" ca="1" si="855"/>
        <v>#NAME?</v>
      </c>
      <c r="CH1768" s="31" t="e">
        <f t="shared" ca="1" si="856"/>
        <v>#NAME?</v>
      </c>
      <c r="CI1768" s="31" t="e">
        <f t="shared" ca="1" si="857"/>
        <v>#NAME?</v>
      </c>
    </row>
    <row r="1769" spans="1:87" s="31" customFormat="1" ht="30" hidden="1" x14ac:dyDescent="0.25">
      <c r="A1769" s="9" t="s">
        <v>4493</v>
      </c>
      <c r="C1769" s="31" t="s">
        <v>50</v>
      </c>
      <c r="E1769" s="14" t="s">
        <v>53</v>
      </c>
      <c r="G1769" s="31" t="str">
        <f t="shared" si="834"/>
        <v>Резерв</v>
      </c>
      <c r="J1769" s="31" t="str">
        <f t="shared" si="829"/>
        <v>DCS_DI_01</v>
      </c>
      <c r="K1769" s="14"/>
      <c r="P1769" s="31" t="s">
        <v>61</v>
      </c>
      <c r="U1769" s="31" t="str">
        <f t="shared" si="858"/>
        <v/>
      </c>
      <c r="V1769" s="14" t="str">
        <f t="shared" si="830"/>
        <v>AVK 2,5 A, AVK 2,5 A</v>
      </c>
      <c r="W1769" s="31" t="str">
        <f t="shared" si="835"/>
        <v/>
      </c>
      <c r="X1769" s="14" t="str">
        <f t="shared" si="836"/>
        <v/>
      </c>
      <c r="Y1769" s="31" t="str">
        <f t="shared" si="837"/>
        <v>O1010204</v>
      </c>
      <c r="Z1769" s="31" t="str">
        <f t="shared" si="838"/>
        <v>TUA711-DIR32</v>
      </c>
      <c r="AA1769" s="14" t="str">
        <f t="shared" si="839"/>
        <v>17-SC-DCS-001/O1010204/ 17-MC-DCS-002</v>
      </c>
      <c r="AB1769" s="31" t="s">
        <v>64</v>
      </c>
      <c r="AC1769" s="31" t="s">
        <v>124</v>
      </c>
      <c r="AD1769" s="31" t="s">
        <v>125</v>
      </c>
      <c r="AE1769" s="31">
        <v>0</v>
      </c>
      <c r="AF1769" s="31" t="s">
        <v>1254</v>
      </c>
      <c r="AG1769" s="31" t="s">
        <v>2242</v>
      </c>
      <c r="AH1769" s="31">
        <v>5</v>
      </c>
      <c r="AI1769" s="31">
        <v>31</v>
      </c>
      <c r="AJ1769" s="31" t="s">
        <v>57</v>
      </c>
      <c r="AK1769" s="31">
        <f t="shared" si="831"/>
        <v>32</v>
      </c>
      <c r="AL1769" s="31" t="s">
        <v>62</v>
      </c>
      <c r="AO1769" s="31" t="s">
        <v>63</v>
      </c>
      <c r="AQ1769" s="31" t="s">
        <v>4426</v>
      </c>
      <c r="AT1769" s="14"/>
      <c r="BK1769" s="14" t="str">
        <f t="shared" si="840"/>
        <v/>
      </c>
      <c r="BL1769" s="14" t="str">
        <f t="shared" si="841"/>
        <v/>
      </c>
      <c r="BM1769" s="14" t="str">
        <f t="shared" si="842"/>
        <v/>
      </c>
      <c r="BN1769" s="14"/>
      <c r="BO1769" s="14" t="str">
        <f t="shared" si="832"/>
        <v/>
      </c>
      <c r="BP1769" s="14" t="str">
        <f t="shared" si="833"/>
        <v/>
      </c>
      <c r="BQ1769" s="14"/>
      <c r="BR1769" s="14" t="str">
        <f t="shared" si="843"/>
        <v/>
      </c>
      <c r="BS1769" s="14" t="str">
        <f t="shared" si="844"/>
        <v/>
      </c>
      <c r="BW1769" s="31" t="str">
        <f t="shared" si="845"/>
        <v/>
      </c>
      <c r="BX1769" s="31" t="str">
        <f t="shared" si="846"/>
        <v/>
      </c>
      <c r="BY1769" s="31" t="str">
        <f t="shared" si="847"/>
        <v/>
      </c>
      <c r="BZ1769" s="31" t="str">
        <f t="shared" si="848"/>
        <v/>
      </c>
      <c r="CA1769" s="31" t="str">
        <f t="shared" si="849"/>
        <v/>
      </c>
      <c r="CB1769" s="31" t="str">
        <f t="shared" si="850"/>
        <v/>
      </c>
      <c r="CC1769" s="31" t="str">
        <f t="shared" si="851"/>
        <v/>
      </c>
      <c r="CD1769" s="31" t="str">
        <f t="shared" si="852"/>
        <v/>
      </c>
      <c r="CE1769" s="31" t="str">
        <f t="shared" si="853"/>
        <v/>
      </c>
      <c r="CF1769" s="31" t="e">
        <f t="shared" ca="1" si="854"/>
        <v>#NAME?</v>
      </c>
      <c r="CG1769" s="31" t="e">
        <f t="shared" ca="1" si="855"/>
        <v>#NAME?</v>
      </c>
      <c r="CH1769" s="31" t="e">
        <f t="shared" ca="1" si="856"/>
        <v>#NAME?</v>
      </c>
      <c r="CI1769" s="31" t="e">
        <f t="shared" ca="1" si="857"/>
        <v>#NAME?</v>
      </c>
    </row>
    <row r="1770" spans="1:87" s="31" customFormat="1" ht="30" hidden="1" x14ac:dyDescent="0.25">
      <c r="A1770" s="9" t="s">
        <v>4493</v>
      </c>
      <c r="C1770" s="31" t="s">
        <v>50</v>
      </c>
      <c r="E1770" s="14" t="s">
        <v>53</v>
      </c>
      <c r="G1770" s="31" t="str">
        <f t="shared" si="834"/>
        <v>Резерв</v>
      </c>
      <c r="J1770" s="31" t="str">
        <f t="shared" si="829"/>
        <v>DCS_DI_01</v>
      </c>
      <c r="K1770" s="14"/>
      <c r="P1770" s="31" t="s">
        <v>61</v>
      </c>
      <c r="U1770" s="31" t="str">
        <f t="shared" si="858"/>
        <v/>
      </c>
      <c r="V1770" s="14" t="str">
        <f t="shared" si="830"/>
        <v>AVK 2,5 A, AVK 2,5 A</v>
      </c>
      <c r="W1770" s="31" t="str">
        <f t="shared" si="835"/>
        <v/>
      </c>
      <c r="X1770" s="14" t="str">
        <f t="shared" si="836"/>
        <v/>
      </c>
      <c r="Y1770" s="31" t="str">
        <f t="shared" si="837"/>
        <v>O1010204</v>
      </c>
      <c r="Z1770" s="31" t="str">
        <f t="shared" si="838"/>
        <v>TUA711-DIR32</v>
      </c>
      <c r="AA1770" s="14" t="str">
        <f t="shared" si="839"/>
        <v>17-SC-DCS-001/O1010204/ 17-MC-DCS-002</v>
      </c>
      <c r="AB1770" s="31" t="s">
        <v>64</v>
      </c>
      <c r="AC1770" s="31" t="s">
        <v>124</v>
      </c>
      <c r="AD1770" s="31" t="s">
        <v>125</v>
      </c>
      <c r="AE1770" s="31">
        <v>0</v>
      </c>
      <c r="AF1770" s="31" t="s">
        <v>1254</v>
      </c>
      <c r="AG1770" s="31" t="s">
        <v>2242</v>
      </c>
      <c r="AH1770" s="31">
        <v>5</v>
      </c>
      <c r="AI1770" s="31">
        <v>32</v>
      </c>
      <c r="AJ1770" s="31" t="s">
        <v>57</v>
      </c>
      <c r="AK1770" s="31">
        <f t="shared" si="831"/>
        <v>32</v>
      </c>
      <c r="AL1770" s="31" t="s">
        <v>62</v>
      </c>
      <c r="AO1770" s="31" t="s">
        <v>63</v>
      </c>
      <c r="AQ1770" s="31" t="s">
        <v>4426</v>
      </c>
      <c r="AT1770" s="14"/>
      <c r="BK1770" s="14" t="str">
        <f t="shared" si="840"/>
        <v/>
      </c>
      <c r="BL1770" s="14" t="str">
        <f t="shared" si="841"/>
        <v/>
      </c>
      <c r="BM1770" s="14" t="str">
        <f t="shared" si="842"/>
        <v/>
      </c>
      <c r="BN1770" s="14"/>
      <c r="BO1770" s="14" t="str">
        <f t="shared" si="832"/>
        <v/>
      </c>
      <c r="BP1770" s="14" t="str">
        <f t="shared" si="833"/>
        <v/>
      </c>
      <c r="BQ1770" s="14"/>
      <c r="BR1770" s="14" t="str">
        <f t="shared" si="843"/>
        <v/>
      </c>
      <c r="BS1770" s="14" t="str">
        <f t="shared" si="844"/>
        <v/>
      </c>
      <c r="BW1770" s="31" t="str">
        <f t="shared" si="845"/>
        <v/>
      </c>
      <c r="BX1770" s="31" t="str">
        <f t="shared" si="846"/>
        <v/>
      </c>
      <c r="BY1770" s="31" t="str">
        <f t="shared" si="847"/>
        <v/>
      </c>
      <c r="BZ1770" s="31" t="str">
        <f t="shared" si="848"/>
        <v/>
      </c>
      <c r="CA1770" s="31" t="str">
        <f t="shared" si="849"/>
        <v/>
      </c>
      <c r="CB1770" s="31" t="str">
        <f t="shared" si="850"/>
        <v/>
      </c>
      <c r="CC1770" s="31" t="str">
        <f t="shared" si="851"/>
        <v/>
      </c>
      <c r="CD1770" s="31" t="str">
        <f t="shared" si="852"/>
        <v/>
      </c>
      <c r="CE1770" s="31" t="str">
        <f t="shared" si="853"/>
        <v/>
      </c>
      <c r="CF1770" s="31" t="e">
        <f t="shared" ca="1" si="854"/>
        <v>#NAME?</v>
      </c>
      <c r="CG1770" s="31" t="e">
        <f t="shared" ca="1" si="855"/>
        <v>#NAME?</v>
      </c>
      <c r="CH1770" s="31" t="e">
        <f t="shared" ca="1" si="856"/>
        <v>#NAME?</v>
      </c>
      <c r="CI1770" s="31" t="e">
        <f t="shared" ca="1" si="857"/>
        <v>#NAME?</v>
      </c>
    </row>
    <row r="1771" spans="1:87" s="31" customFormat="1" ht="30" hidden="1" x14ac:dyDescent="0.25">
      <c r="A1771" s="9" t="s">
        <v>4493</v>
      </c>
      <c r="C1771" s="31" t="s">
        <v>50</v>
      </c>
      <c r="E1771" s="14" t="s">
        <v>1777</v>
      </c>
      <c r="G1771" s="31" t="str">
        <f t="shared" si="834"/>
        <v>Резерв</v>
      </c>
      <c r="J1771" s="31" t="str">
        <f t="shared" si="829"/>
        <v>DCS_DI_02</v>
      </c>
      <c r="K1771" s="14"/>
      <c r="P1771" s="31" t="s">
        <v>2723</v>
      </c>
      <c r="U1771" s="31" t="str">
        <f t="shared" si="858"/>
        <v/>
      </c>
      <c r="V1771" s="14" t="str">
        <f t="shared" si="830"/>
        <v>AVK 2,5 A, AVK 2,5 A</v>
      </c>
      <c r="W1771" s="31" t="str">
        <f t="shared" si="835"/>
        <v>O1010205_U9</v>
      </c>
      <c r="X1771" s="14" t="str">
        <f t="shared" si="836"/>
        <v>HD5516</v>
      </c>
      <c r="Y1771" s="31" t="str">
        <f t="shared" si="837"/>
        <v>O1010205</v>
      </c>
      <c r="Z1771" s="31" t="str">
        <f t="shared" si="838"/>
        <v>TUA711-DIO32</v>
      </c>
      <c r="AA1771" s="14" t="str">
        <f t="shared" si="839"/>
        <v>17-SC-DCS-001/O1010205/ 17-MC-DCS-004</v>
      </c>
      <c r="AB1771" s="31" t="s">
        <v>64</v>
      </c>
      <c r="AC1771" s="31" t="s">
        <v>124</v>
      </c>
      <c r="AD1771" s="31" t="s">
        <v>125</v>
      </c>
      <c r="AE1771" s="31">
        <v>0</v>
      </c>
      <c r="AF1771" s="31" t="s">
        <v>1254</v>
      </c>
      <c r="AG1771" s="31" t="s">
        <v>2289</v>
      </c>
      <c r="AH1771" s="31">
        <v>6</v>
      </c>
      <c r="AI1771" s="31">
        <v>9</v>
      </c>
      <c r="AJ1771" s="31" t="s">
        <v>57</v>
      </c>
      <c r="AK1771" s="31">
        <f t="shared" si="831"/>
        <v>32</v>
      </c>
      <c r="AL1771" s="31" t="s">
        <v>62</v>
      </c>
      <c r="AM1771" s="31" t="s">
        <v>4525</v>
      </c>
      <c r="AO1771" s="31" t="s">
        <v>63</v>
      </c>
      <c r="AQ1771" s="31" t="s">
        <v>4426</v>
      </c>
      <c r="AT1771" s="14"/>
      <c r="BK1771" s="14" t="str">
        <f t="shared" si="840"/>
        <v/>
      </c>
      <c r="BL1771" s="14" t="str">
        <f t="shared" si="841"/>
        <v/>
      </c>
      <c r="BM1771" s="14" t="str">
        <f t="shared" si="842"/>
        <v/>
      </c>
      <c r="BN1771" s="14"/>
      <c r="BO1771" s="14" t="str">
        <f t="shared" si="832"/>
        <v>O1010205:9A/
O1010205_U9:5</v>
      </c>
      <c r="BP1771" s="14" t="str">
        <f t="shared" si="833"/>
        <v>O1010205:9B/
O1010205_U9:6</v>
      </c>
      <c r="BQ1771" s="14"/>
      <c r="BR1771" s="14" t="str">
        <f t="shared" si="843"/>
        <v/>
      </c>
      <c r="BS1771" s="14" t="str">
        <f t="shared" si="844"/>
        <v/>
      </c>
      <c r="BW1771" s="31" t="str">
        <f t="shared" si="845"/>
        <v>9A</v>
      </c>
      <c r="BX1771" s="31" t="str">
        <f t="shared" si="846"/>
        <v>9B</v>
      </c>
      <c r="BY1771" s="31" t="str">
        <f t="shared" si="847"/>
        <v/>
      </c>
      <c r="BZ1771" s="31" t="str">
        <f t="shared" si="848"/>
        <v/>
      </c>
      <c r="CA1771" s="31" t="str">
        <f t="shared" si="849"/>
        <v/>
      </c>
      <c r="CB1771" s="31" t="str">
        <f t="shared" si="850"/>
        <v>5</v>
      </c>
      <c r="CC1771" s="31" t="str">
        <f t="shared" si="851"/>
        <v>6</v>
      </c>
      <c r="CD1771" s="31" t="str">
        <f t="shared" si="852"/>
        <v/>
      </c>
      <c r="CE1771" s="31" t="str">
        <f t="shared" si="853"/>
        <v/>
      </c>
      <c r="CF1771" s="31" t="e">
        <f t="shared" ca="1" si="854"/>
        <v>#NAME?</v>
      </c>
      <c r="CG1771" s="31" t="e">
        <f t="shared" ca="1" si="855"/>
        <v>#NAME?</v>
      </c>
      <c r="CH1771" s="31" t="e">
        <f t="shared" ca="1" si="856"/>
        <v>#NAME?</v>
      </c>
      <c r="CI1771" s="31" t="e">
        <f t="shared" ca="1" si="857"/>
        <v>#NAME?</v>
      </c>
    </row>
    <row r="1772" spans="1:87" s="31" customFormat="1" ht="30" hidden="1" x14ac:dyDescent="0.25">
      <c r="A1772" s="9" t="s">
        <v>4493</v>
      </c>
      <c r="C1772" s="31" t="s">
        <v>50</v>
      </c>
      <c r="E1772" s="14" t="s">
        <v>1777</v>
      </c>
      <c r="G1772" s="31" t="str">
        <f t="shared" si="834"/>
        <v>Резерв</v>
      </c>
      <c r="J1772" s="31" t="str">
        <f t="shared" si="829"/>
        <v>DCS_DI_02</v>
      </c>
      <c r="K1772" s="14"/>
      <c r="P1772" s="31" t="s">
        <v>2723</v>
      </c>
      <c r="U1772" s="31" t="str">
        <f t="shared" si="858"/>
        <v/>
      </c>
      <c r="V1772" s="14" t="str">
        <f t="shared" si="830"/>
        <v>AVK 2,5 A, AVK 2,5 A</v>
      </c>
      <c r="W1772" s="31" t="str">
        <f t="shared" si="835"/>
        <v>O1010205_U10</v>
      </c>
      <c r="X1772" s="14" t="str">
        <f t="shared" si="836"/>
        <v>HD5516</v>
      </c>
      <c r="Y1772" s="31" t="str">
        <f t="shared" si="837"/>
        <v>O1010205</v>
      </c>
      <c r="Z1772" s="31" t="str">
        <f t="shared" si="838"/>
        <v>TUA711-DIO32</v>
      </c>
      <c r="AA1772" s="14" t="str">
        <f t="shared" si="839"/>
        <v>17-SC-DCS-001/O1010205/ 17-MC-DCS-004</v>
      </c>
      <c r="AB1772" s="31" t="s">
        <v>64</v>
      </c>
      <c r="AC1772" s="31" t="s">
        <v>124</v>
      </c>
      <c r="AD1772" s="31" t="s">
        <v>125</v>
      </c>
      <c r="AE1772" s="31">
        <v>0</v>
      </c>
      <c r="AF1772" s="31" t="s">
        <v>1254</v>
      </c>
      <c r="AG1772" s="31" t="s">
        <v>2289</v>
      </c>
      <c r="AH1772" s="31">
        <v>6</v>
      </c>
      <c r="AI1772" s="31">
        <v>10</v>
      </c>
      <c r="AJ1772" s="31" t="s">
        <v>57</v>
      </c>
      <c r="AK1772" s="31">
        <f t="shared" si="831"/>
        <v>32</v>
      </c>
      <c r="AL1772" s="31" t="s">
        <v>62</v>
      </c>
      <c r="AM1772" s="31" t="s">
        <v>4525</v>
      </c>
      <c r="AO1772" s="31" t="s">
        <v>63</v>
      </c>
      <c r="AQ1772" s="31" t="s">
        <v>4426</v>
      </c>
      <c r="AT1772" s="14"/>
      <c r="BK1772" s="14" t="str">
        <f t="shared" si="840"/>
        <v/>
      </c>
      <c r="BL1772" s="14" t="str">
        <f t="shared" si="841"/>
        <v/>
      </c>
      <c r="BM1772" s="14" t="str">
        <f t="shared" si="842"/>
        <v/>
      </c>
      <c r="BN1772" s="14"/>
      <c r="BO1772" s="14" t="str">
        <f t="shared" si="832"/>
        <v>O1010205:10A/
O1010205_U10:5</v>
      </c>
      <c r="BP1772" s="14" t="str">
        <f t="shared" si="833"/>
        <v>O1010205:10B/
O1010205_U10:6</v>
      </c>
      <c r="BQ1772" s="14"/>
      <c r="BR1772" s="14" t="str">
        <f t="shared" si="843"/>
        <v/>
      </c>
      <c r="BS1772" s="14" t="str">
        <f t="shared" si="844"/>
        <v/>
      </c>
      <c r="BW1772" s="31" t="str">
        <f t="shared" si="845"/>
        <v>10A</v>
      </c>
      <c r="BX1772" s="31" t="str">
        <f t="shared" si="846"/>
        <v>10B</v>
      </c>
      <c r="BY1772" s="31" t="str">
        <f t="shared" si="847"/>
        <v/>
      </c>
      <c r="BZ1772" s="31" t="str">
        <f t="shared" si="848"/>
        <v/>
      </c>
      <c r="CA1772" s="31" t="str">
        <f t="shared" si="849"/>
        <v/>
      </c>
      <c r="CB1772" s="31" t="str">
        <f t="shared" si="850"/>
        <v>5</v>
      </c>
      <c r="CC1772" s="31" t="str">
        <f t="shared" si="851"/>
        <v>6</v>
      </c>
      <c r="CD1772" s="31" t="str">
        <f t="shared" si="852"/>
        <v/>
      </c>
      <c r="CE1772" s="31" t="str">
        <f t="shared" si="853"/>
        <v/>
      </c>
      <c r="CF1772" s="31" t="e">
        <f t="shared" ca="1" si="854"/>
        <v>#NAME?</v>
      </c>
      <c r="CG1772" s="31" t="e">
        <f t="shared" ca="1" si="855"/>
        <v>#NAME?</v>
      </c>
      <c r="CH1772" s="31" t="e">
        <f t="shared" ca="1" si="856"/>
        <v>#NAME?</v>
      </c>
      <c r="CI1772" s="31" t="e">
        <f t="shared" ca="1" si="857"/>
        <v>#NAME?</v>
      </c>
    </row>
    <row r="1773" spans="1:87" s="31" customFormat="1" ht="30" hidden="1" x14ac:dyDescent="0.25">
      <c r="A1773" s="9" t="s">
        <v>4493</v>
      </c>
      <c r="C1773" s="31" t="s">
        <v>50</v>
      </c>
      <c r="E1773" s="14" t="s">
        <v>1777</v>
      </c>
      <c r="G1773" s="31" t="str">
        <f t="shared" si="834"/>
        <v>Резерв</v>
      </c>
      <c r="J1773" s="31" t="str">
        <f t="shared" si="829"/>
        <v>DCS_DI_02</v>
      </c>
      <c r="K1773" s="14"/>
      <c r="P1773" s="31" t="s">
        <v>2723</v>
      </c>
      <c r="U1773" s="31" t="str">
        <f t="shared" si="858"/>
        <v/>
      </c>
      <c r="V1773" s="14" t="str">
        <f t="shared" si="830"/>
        <v>AVK 2,5 A, AVK 2,5 A</v>
      </c>
      <c r="W1773" s="31" t="str">
        <f t="shared" si="835"/>
        <v>O1010205_U11</v>
      </c>
      <c r="X1773" s="14" t="str">
        <f t="shared" si="836"/>
        <v>HD5516</v>
      </c>
      <c r="Y1773" s="31" t="str">
        <f t="shared" si="837"/>
        <v>O1010205</v>
      </c>
      <c r="Z1773" s="31" t="str">
        <f t="shared" si="838"/>
        <v>TUA711-DIO32</v>
      </c>
      <c r="AA1773" s="14" t="str">
        <f t="shared" si="839"/>
        <v>17-SC-DCS-001/O1010205/ 17-MC-DCS-004</v>
      </c>
      <c r="AB1773" s="31" t="s">
        <v>64</v>
      </c>
      <c r="AC1773" s="31" t="s">
        <v>124</v>
      </c>
      <c r="AD1773" s="31" t="s">
        <v>125</v>
      </c>
      <c r="AE1773" s="31">
        <v>0</v>
      </c>
      <c r="AF1773" s="31" t="s">
        <v>1254</v>
      </c>
      <c r="AG1773" s="31" t="s">
        <v>2289</v>
      </c>
      <c r="AH1773" s="31">
        <v>6</v>
      </c>
      <c r="AI1773" s="31">
        <v>11</v>
      </c>
      <c r="AJ1773" s="31" t="s">
        <v>57</v>
      </c>
      <c r="AK1773" s="31">
        <f t="shared" si="831"/>
        <v>32</v>
      </c>
      <c r="AL1773" s="31" t="s">
        <v>62</v>
      </c>
      <c r="AM1773" s="31" t="s">
        <v>4525</v>
      </c>
      <c r="AO1773" s="31" t="s">
        <v>63</v>
      </c>
      <c r="AQ1773" s="31" t="s">
        <v>4426</v>
      </c>
      <c r="AT1773" s="14"/>
      <c r="BK1773" s="14" t="str">
        <f t="shared" si="840"/>
        <v/>
      </c>
      <c r="BL1773" s="14" t="str">
        <f t="shared" si="841"/>
        <v/>
      </c>
      <c r="BM1773" s="14" t="str">
        <f t="shared" si="842"/>
        <v/>
      </c>
      <c r="BN1773" s="14"/>
      <c r="BO1773" s="14" t="str">
        <f t="shared" si="832"/>
        <v>O1010205:11A/
O1010205_U11:5</v>
      </c>
      <c r="BP1773" s="14" t="str">
        <f t="shared" si="833"/>
        <v>O1010205:11B/
O1010205_U11:6</v>
      </c>
      <c r="BQ1773" s="14"/>
      <c r="BR1773" s="14" t="str">
        <f t="shared" si="843"/>
        <v/>
      </c>
      <c r="BS1773" s="14" t="str">
        <f t="shared" si="844"/>
        <v/>
      </c>
      <c r="BW1773" s="31" t="str">
        <f t="shared" si="845"/>
        <v>11A</v>
      </c>
      <c r="BX1773" s="31" t="str">
        <f t="shared" si="846"/>
        <v>11B</v>
      </c>
      <c r="BY1773" s="31" t="str">
        <f t="shared" si="847"/>
        <v/>
      </c>
      <c r="BZ1773" s="31" t="str">
        <f t="shared" si="848"/>
        <v/>
      </c>
      <c r="CA1773" s="31" t="str">
        <f t="shared" si="849"/>
        <v/>
      </c>
      <c r="CB1773" s="31" t="str">
        <f t="shared" si="850"/>
        <v>5</v>
      </c>
      <c r="CC1773" s="31" t="str">
        <f t="shared" si="851"/>
        <v>6</v>
      </c>
      <c r="CD1773" s="31" t="str">
        <f t="shared" si="852"/>
        <v/>
      </c>
      <c r="CE1773" s="31" t="str">
        <f t="shared" si="853"/>
        <v/>
      </c>
      <c r="CF1773" s="31" t="e">
        <f t="shared" ca="1" si="854"/>
        <v>#NAME?</v>
      </c>
      <c r="CG1773" s="31" t="e">
        <f t="shared" ca="1" si="855"/>
        <v>#NAME?</v>
      </c>
      <c r="CH1773" s="31" t="e">
        <f t="shared" ca="1" si="856"/>
        <v>#NAME?</v>
      </c>
      <c r="CI1773" s="31" t="e">
        <f t="shared" ca="1" si="857"/>
        <v>#NAME?</v>
      </c>
    </row>
    <row r="1774" spans="1:87" s="31" customFormat="1" ht="30" hidden="1" x14ac:dyDescent="0.25">
      <c r="A1774" s="9" t="s">
        <v>4493</v>
      </c>
      <c r="C1774" s="31" t="s">
        <v>50</v>
      </c>
      <c r="E1774" s="14" t="s">
        <v>1777</v>
      </c>
      <c r="G1774" s="31" t="str">
        <f t="shared" si="834"/>
        <v>Резерв</v>
      </c>
      <c r="J1774" s="31" t="str">
        <f t="shared" si="829"/>
        <v>DCS_DI_02</v>
      </c>
      <c r="K1774" s="14"/>
      <c r="P1774" s="31" t="s">
        <v>2723</v>
      </c>
      <c r="U1774" s="31" t="str">
        <f t="shared" si="858"/>
        <v/>
      </c>
      <c r="V1774" s="14" t="str">
        <f t="shared" si="830"/>
        <v>AVK 2,5 A, AVK 2,5 A</v>
      </c>
      <c r="W1774" s="31" t="str">
        <f t="shared" si="835"/>
        <v>O1010205_U12</v>
      </c>
      <c r="X1774" s="14" t="str">
        <f t="shared" si="836"/>
        <v>HD5516</v>
      </c>
      <c r="Y1774" s="31" t="str">
        <f t="shared" si="837"/>
        <v>O1010205</v>
      </c>
      <c r="Z1774" s="31" t="str">
        <f t="shared" si="838"/>
        <v>TUA711-DIO32</v>
      </c>
      <c r="AA1774" s="14" t="str">
        <f t="shared" si="839"/>
        <v>17-SC-DCS-001/O1010205/ 17-MC-DCS-004</v>
      </c>
      <c r="AB1774" s="31" t="s">
        <v>64</v>
      </c>
      <c r="AC1774" s="31" t="s">
        <v>124</v>
      </c>
      <c r="AD1774" s="31" t="s">
        <v>125</v>
      </c>
      <c r="AE1774" s="31">
        <v>0</v>
      </c>
      <c r="AF1774" s="31" t="s">
        <v>1254</v>
      </c>
      <c r="AG1774" s="31" t="s">
        <v>2289</v>
      </c>
      <c r="AH1774" s="31">
        <v>6</v>
      </c>
      <c r="AI1774" s="31">
        <v>12</v>
      </c>
      <c r="AJ1774" s="31" t="s">
        <v>57</v>
      </c>
      <c r="AK1774" s="31">
        <f t="shared" si="831"/>
        <v>32</v>
      </c>
      <c r="AL1774" s="31" t="s">
        <v>62</v>
      </c>
      <c r="AM1774" s="31" t="s">
        <v>4525</v>
      </c>
      <c r="AO1774" s="31" t="s">
        <v>63</v>
      </c>
      <c r="AQ1774" s="31" t="s">
        <v>4426</v>
      </c>
      <c r="AT1774" s="14"/>
      <c r="BK1774" s="14" t="str">
        <f t="shared" si="840"/>
        <v/>
      </c>
      <c r="BL1774" s="14" t="str">
        <f t="shared" si="841"/>
        <v/>
      </c>
      <c r="BM1774" s="14" t="str">
        <f t="shared" si="842"/>
        <v/>
      </c>
      <c r="BN1774" s="14"/>
      <c r="BO1774" s="14" t="str">
        <f t="shared" si="832"/>
        <v>O1010205:12A/
O1010205_U12:5</v>
      </c>
      <c r="BP1774" s="14" t="str">
        <f t="shared" si="833"/>
        <v>O1010205:12B/
O1010205_U12:6</v>
      </c>
      <c r="BQ1774" s="14"/>
      <c r="BR1774" s="14" t="str">
        <f t="shared" si="843"/>
        <v/>
      </c>
      <c r="BS1774" s="14" t="str">
        <f t="shared" si="844"/>
        <v/>
      </c>
      <c r="BW1774" s="31" t="str">
        <f t="shared" si="845"/>
        <v>12A</v>
      </c>
      <c r="BX1774" s="31" t="str">
        <f t="shared" si="846"/>
        <v>12B</v>
      </c>
      <c r="BY1774" s="31" t="str">
        <f t="shared" si="847"/>
        <v/>
      </c>
      <c r="BZ1774" s="31" t="str">
        <f t="shared" si="848"/>
        <v/>
      </c>
      <c r="CA1774" s="31" t="str">
        <f t="shared" si="849"/>
        <v/>
      </c>
      <c r="CB1774" s="31" t="str">
        <f t="shared" si="850"/>
        <v>5</v>
      </c>
      <c r="CC1774" s="31" t="str">
        <f t="shared" si="851"/>
        <v>6</v>
      </c>
      <c r="CD1774" s="31" t="str">
        <f t="shared" si="852"/>
        <v/>
      </c>
      <c r="CE1774" s="31" t="str">
        <f t="shared" si="853"/>
        <v/>
      </c>
      <c r="CF1774" s="31" t="e">
        <f t="shared" ca="1" si="854"/>
        <v>#NAME?</v>
      </c>
      <c r="CG1774" s="31" t="e">
        <f t="shared" ca="1" si="855"/>
        <v>#NAME?</v>
      </c>
      <c r="CH1774" s="31" t="e">
        <f t="shared" ca="1" si="856"/>
        <v>#NAME?</v>
      </c>
      <c r="CI1774" s="31" t="e">
        <f t="shared" ca="1" si="857"/>
        <v>#NAME?</v>
      </c>
    </row>
    <row r="1775" spans="1:87" s="31" customFormat="1" ht="30" hidden="1" x14ac:dyDescent="0.25">
      <c r="A1775" s="9" t="s">
        <v>4493</v>
      </c>
      <c r="C1775" s="31" t="s">
        <v>50</v>
      </c>
      <c r="E1775" s="14" t="s">
        <v>1777</v>
      </c>
      <c r="G1775" s="31" t="str">
        <f t="shared" si="834"/>
        <v>Резерв</v>
      </c>
      <c r="J1775" s="31" t="str">
        <f t="shared" si="829"/>
        <v>DCS_DI_02</v>
      </c>
      <c r="K1775" s="14"/>
      <c r="P1775" s="31" t="s">
        <v>2723</v>
      </c>
      <c r="U1775" s="31" t="str">
        <f t="shared" ref="U1775:U1806" si="859">IF(N1775="02 Core","2",
IF(N1775="08 Core","8",
IF(N1775="16 core","16",
IF(N1775="20 core","20",
IF(N1775="30 Core","30",
IF(N1775="01 Pair","2",
IF(N1775="02 Pair","4",
IF(N1775="05 Pair","10",
IF(N1775="06 Pair","12",
IF(N1775="10 Pair","20",
IF(N1775="12 Pair","24",
IF(N1775="15 Pair","30",
IF(N1775="24 Pair","48",
IF(N1775="06 Triad","18",
""))))))))))))))</f>
        <v/>
      </c>
      <c r="V1775" s="14" t="str">
        <f t="shared" si="830"/>
        <v>AVK 2,5 A, AVK 2,5 A</v>
      </c>
      <c r="W1775" s="31" t="str">
        <f t="shared" si="835"/>
        <v>O1010205_U13</v>
      </c>
      <c r="X1775" s="14" t="str">
        <f t="shared" si="836"/>
        <v>HD5516</v>
      </c>
      <c r="Y1775" s="31" t="str">
        <f t="shared" si="837"/>
        <v>O1010205</v>
      </c>
      <c r="Z1775" s="31" t="str">
        <f t="shared" si="838"/>
        <v>TUA711-DIO32</v>
      </c>
      <c r="AA1775" s="14" t="str">
        <f t="shared" si="839"/>
        <v>17-SC-DCS-001/O1010205/ 17-MC-DCS-004</v>
      </c>
      <c r="AB1775" s="31" t="s">
        <v>64</v>
      </c>
      <c r="AC1775" s="31" t="s">
        <v>124</v>
      </c>
      <c r="AD1775" s="31" t="s">
        <v>125</v>
      </c>
      <c r="AE1775" s="31">
        <v>0</v>
      </c>
      <c r="AF1775" s="31" t="s">
        <v>1254</v>
      </c>
      <c r="AG1775" s="31" t="s">
        <v>2289</v>
      </c>
      <c r="AH1775" s="31">
        <v>6</v>
      </c>
      <c r="AI1775" s="31">
        <v>13</v>
      </c>
      <c r="AJ1775" s="31" t="s">
        <v>57</v>
      </c>
      <c r="AK1775" s="31">
        <f t="shared" si="831"/>
        <v>32</v>
      </c>
      <c r="AL1775" s="31" t="s">
        <v>62</v>
      </c>
      <c r="AM1775" s="31" t="s">
        <v>4525</v>
      </c>
      <c r="AO1775" s="31" t="s">
        <v>63</v>
      </c>
      <c r="AQ1775" s="31" t="s">
        <v>4426</v>
      </c>
      <c r="AT1775" s="14"/>
      <c r="BK1775" s="14" t="str">
        <f t="shared" si="840"/>
        <v/>
      </c>
      <c r="BL1775" s="14" t="str">
        <f t="shared" si="841"/>
        <v/>
      </c>
      <c r="BM1775" s="14" t="str">
        <f t="shared" si="842"/>
        <v/>
      </c>
      <c r="BN1775" s="14"/>
      <c r="BO1775" s="14" t="str">
        <f t="shared" si="832"/>
        <v>O1010205:13A/
O1010205_U13:5</v>
      </c>
      <c r="BP1775" s="14" t="str">
        <f t="shared" si="833"/>
        <v>O1010205:13B/
O1010205_U13:6</v>
      </c>
      <c r="BQ1775" s="14"/>
      <c r="BR1775" s="14" t="str">
        <f t="shared" si="843"/>
        <v/>
      </c>
      <c r="BS1775" s="14" t="str">
        <f t="shared" si="844"/>
        <v/>
      </c>
      <c r="BW1775" s="31" t="str">
        <f t="shared" si="845"/>
        <v>13A</v>
      </c>
      <c r="BX1775" s="31" t="str">
        <f t="shared" si="846"/>
        <v>13B</v>
      </c>
      <c r="BY1775" s="31" t="str">
        <f t="shared" si="847"/>
        <v/>
      </c>
      <c r="BZ1775" s="31" t="str">
        <f t="shared" si="848"/>
        <v/>
      </c>
      <c r="CA1775" s="31" t="str">
        <f t="shared" si="849"/>
        <v/>
      </c>
      <c r="CB1775" s="31" t="str">
        <f t="shared" si="850"/>
        <v>5</v>
      </c>
      <c r="CC1775" s="31" t="str">
        <f t="shared" si="851"/>
        <v>6</v>
      </c>
      <c r="CD1775" s="31" t="str">
        <f t="shared" si="852"/>
        <v/>
      </c>
      <c r="CE1775" s="31" t="str">
        <f t="shared" si="853"/>
        <v/>
      </c>
      <c r="CF1775" s="31" t="e">
        <f t="shared" ca="1" si="854"/>
        <v>#NAME?</v>
      </c>
      <c r="CG1775" s="31" t="e">
        <f t="shared" ca="1" si="855"/>
        <v>#NAME?</v>
      </c>
      <c r="CH1775" s="31" t="e">
        <f t="shared" ca="1" si="856"/>
        <v>#NAME?</v>
      </c>
      <c r="CI1775" s="31" t="e">
        <f t="shared" ca="1" si="857"/>
        <v>#NAME?</v>
      </c>
    </row>
    <row r="1776" spans="1:87" s="31" customFormat="1" ht="30" hidden="1" x14ac:dyDescent="0.25">
      <c r="A1776" s="9" t="s">
        <v>4493</v>
      </c>
      <c r="C1776" s="31" t="s">
        <v>50</v>
      </c>
      <c r="E1776" s="14" t="s">
        <v>1777</v>
      </c>
      <c r="G1776" s="31" t="str">
        <f t="shared" si="834"/>
        <v>Резерв</v>
      </c>
      <c r="J1776" s="31" t="str">
        <f t="shared" si="829"/>
        <v>DCS_DI_02</v>
      </c>
      <c r="K1776" s="14"/>
      <c r="P1776" s="31" t="s">
        <v>2723</v>
      </c>
      <c r="U1776" s="31" t="str">
        <f t="shared" si="859"/>
        <v/>
      </c>
      <c r="V1776" s="14" t="str">
        <f t="shared" si="830"/>
        <v>AVK 2,5 A, AVK 2,5 A</v>
      </c>
      <c r="W1776" s="31" t="str">
        <f t="shared" si="835"/>
        <v>O1010205_U14</v>
      </c>
      <c r="X1776" s="14" t="str">
        <f t="shared" si="836"/>
        <v>HD5516</v>
      </c>
      <c r="Y1776" s="31" t="str">
        <f t="shared" si="837"/>
        <v>O1010205</v>
      </c>
      <c r="Z1776" s="31" t="str">
        <f t="shared" si="838"/>
        <v>TUA711-DIO32</v>
      </c>
      <c r="AA1776" s="14" t="str">
        <f t="shared" si="839"/>
        <v>17-SC-DCS-001/O1010205/ 17-MC-DCS-004</v>
      </c>
      <c r="AB1776" s="31" t="s">
        <v>64</v>
      </c>
      <c r="AC1776" s="31" t="s">
        <v>124</v>
      </c>
      <c r="AD1776" s="31" t="s">
        <v>125</v>
      </c>
      <c r="AE1776" s="31">
        <v>0</v>
      </c>
      <c r="AF1776" s="31" t="s">
        <v>1254</v>
      </c>
      <c r="AG1776" s="31" t="s">
        <v>2289</v>
      </c>
      <c r="AH1776" s="31">
        <v>6</v>
      </c>
      <c r="AI1776" s="31">
        <v>14</v>
      </c>
      <c r="AJ1776" s="31" t="s">
        <v>57</v>
      </c>
      <c r="AK1776" s="31">
        <f t="shared" si="831"/>
        <v>32</v>
      </c>
      <c r="AL1776" s="31" t="s">
        <v>62</v>
      </c>
      <c r="AM1776" s="31" t="s">
        <v>4525</v>
      </c>
      <c r="AO1776" s="31" t="s">
        <v>63</v>
      </c>
      <c r="AQ1776" s="31" t="s">
        <v>4426</v>
      </c>
      <c r="AT1776" s="14"/>
      <c r="BK1776" s="14" t="str">
        <f t="shared" si="840"/>
        <v/>
      </c>
      <c r="BL1776" s="14" t="str">
        <f t="shared" si="841"/>
        <v/>
      </c>
      <c r="BM1776" s="14" t="str">
        <f t="shared" si="842"/>
        <v/>
      </c>
      <c r="BN1776" s="14"/>
      <c r="BO1776" s="14" t="str">
        <f t="shared" si="832"/>
        <v>O1010205:14A/
O1010205_U14:5</v>
      </c>
      <c r="BP1776" s="14" t="str">
        <f t="shared" si="833"/>
        <v>O1010205:14B/
O1010205_U14:6</v>
      </c>
      <c r="BQ1776" s="14"/>
      <c r="BR1776" s="14" t="str">
        <f t="shared" si="843"/>
        <v/>
      </c>
      <c r="BS1776" s="14" t="str">
        <f t="shared" si="844"/>
        <v/>
      </c>
      <c r="BW1776" s="31" t="str">
        <f t="shared" si="845"/>
        <v>14A</v>
      </c>
      <c r="BX1776" s="31" t="str">
        <f t="shared" si="846"/>
        <v>14B</v>
      </c>
      <c r="BY1776" s="31" t="str">
        <f t="shared" si="847"/>
        <v/>
      </c>
      <c r="BZ1776" s="31" t="str">
        <f t="shared" si="848"/>
        <v/>
      </c>
      <c r="CA1776" s="31" t="str">
        <f t="shared" si="849"/>
        <v/>
      </c>
      <c r="CB1776" s="31" t="str">
        <f t="shared" si="850"/>
        <v>5</v>
      </c>
      <c r="CC1776" s="31" t="str">
        <f t="shared" si="851"/>
        <v>6</v>
      </c>
      <c r="CD1776" s="31" t="str">
        <f t="shared" si="852"/>
        <v/>
      </c>
      <c r="CE1776" s="31" t="str">
        <f t="shared" si="853"/>
        <v/>
      </c>
      <c r="CF1776" s="31" t="e">
        <f t="shared" ca="1" si="854"/>
        <v>#NAME?</v>
      </c>
      <c r="CG1776" s="31" t="e">
        <f t="shared" ca="1" si="855"/>
        <v>#NAME?</v>
      </c>
      <c r="CH1776" s="31" t="e">
        <f t="shared" ca="1" si="856"/>
        <v>#NAME?</v>
      </c>
      <c r="CI1776" s="31" t="e">
        <f t="shared" ca="1" si="857"/>
        <v>#NAME?</v>
      </c>
    </row>
    <row r="1777" spans="1:87" s="31" customFormat="1" ht="30" hidden="1" x14ac:dyDescent="0.25">
      <c r="A1777" s="9" t="s">
        <v>4493</v>
      </c>
      <c r="C1777" s="31" t="s">
        <v>50</v>
      </c>
      <c r="E1777" s="14" t="s">
        <v>1777</v>
      </c>
      <c r="G1777" s="31" t="str">
        <f t="shared" si="834"/>
        <v>Резерв</v>
      </c>
      <c r="J1777" s="31" t="str">
        <f t="shared" si="829"/>
        <v>DCS_DI_02</v>
      </c>
      <c r="K1777" s="14"/>
      <c r="P1777" s="31" t="s">
        <v>2723</v>
      </c>
      <c r="U1777" s="31" t="str">
        <f t="shared" si="859"/>
        <v/>
      </c>
      <c r="V1777" s="14" t="str">
        <f t="shared" si="830"/>
        <v>AVK 2,5 A, AVK 2,5 A</v>
      </c>
      <c r="W1777" s="31" t="str">
        <f t="shared" si="835"/>
        <v>O1010205_U15</v>
      </c>
      <c r="X1777" s="14" t="str">
        <f t="shared" si="836"/>
        <v>HD5516</v>
      </c>
      <c r="Y1777" s="31" t="str">
        <f t="shared" si="837"/>
        <v>O1010205</v>
      </c>
      <c r="Z1777" s="31" t="str">
        <f t="shared" si="838"/>
        <v>TUA711-DIO32</v>
      </c>
      <c r="AA1777" s="14" t="str">
        <f t="shared" si="839"/>
        <v>17-SC-DCS-001/O1010205/ 17-MC-DCS-004</v>
      </c>
      <c r="AB1777" s="31" t="s">
        <v>64</v>
      </c>
      <c r="AC1777" s="31" t="s">
        <v>124</v>
      </c>
      <c r="AD1777" s="31" t="s">
        <v>125</v>
      </c>
      <c r="AE1777" s="31">
        <v>0</v>
      </c>
      <c r="AF1777" s="31" t="s">
        <v>1254</v>
      </c>
      <c r="AG1777" s="31" t="s">
        <v>2289</v>
      </c>
      <c r="AH1777" s="31">
        <v>6</v>
      </c>
      <c r="AI1777" s="31">
        <v>15</v>
      </c>
      <c r="AJ1777" s="31" t="s">
        <v>57</v>
      </c>
      <c r="AK1777" s="31">
        <f t="shared" si="831"/>
        <v>32</v>
      </c>
      <c r="AL1777" s="31" t="s">
        <v>62</v>
      </c>
      <c r="AM1777" s="31" t="s">
        <v>4525</v>
      </c>
      <c r="AO1777" s="31" t="s">
        <v>63</v>
      </c>
      <c r="AQ1777" s="31" t="s">
        <v>4426</v>
      </c>
      <c r="AT1777" s="14"/>
      <c r="BK1777" s="14" t="str">
        <f t="shared" si="840"/>
        <v/>
      </c>
      <c r="BL1777" s="14" t="str">
        <f t="shared" si="841"/>
        <v/>
      </c>
      <c r="BM1777" s="14" t="str">
        <f t="shared" si="842"/>
        <v/>
      </c>
      <c r="BN1777" s="14"/>
      <c r="BO1777" s="14" t="str">
        <f t="shared" si="832"/>
        <v>O1010205:15A/
O1010205_U15:5</v>
      </c>
      <c r="BP1777" s="14" t="str">
        <f t="shared" si="833"/>
        <v>O1010205:15B/
O1010205_U15:6</v>
      </c>
      <c r="BQ1777" s="14"/>
      <c r="BR1777" s="14" t="str">
        <f t="shared" si="843"/>
        <v/>
      </c>
      <c r="BS1777" s="14" t="str">
        <f t="shared" si="844"/>
        <v/>
      </c>
      <c r="BW1777" s="31" t="str">
        <f t="shared" si="845"/>
        <v>15A</v>
      </c>
      <c r="BX1777" s="31" t="str">
        <f t="shared" si="846"/>
        <v>15B</v>
      </c>
      <c r="BY1777" s="31" t="str">
        <f t="shared" si="847"/>
        <v/>
      </c>
      <c r="BZ1777" s="31" t="str">
        <f t="shared" si="848"/>
        <v/>
      </c>
      <c r="CA1777" s="31" t="str">
        <f t="shared" si="849"/>
        <v/>
      </c>
      <c r="CB1777" s="31" t="str">
        <f t="shared" si="850"/>
        <v>5</v>
      </c>
      <c r="CC1777" s="31" t="str">
        <f t="shared" si="851"/>
        <v>6</v>
      </c>
      <c r="CD1777" s="31" t="str">
        <f t="shared" si="852"/>
        <v/>
      </c>
      <c r="CE1777" s="31" t="str">
        <f t="shared" si="853"/>
        <v/>
      </c>
      <c r="CF1777" s="31" t="e">
        <f t="shared" ca="1" si="854"/>
        <v>#NAME?</v>
      </c>
      <c r="CG1777" s="31" t="e">
        <f t="shared" ca="1" si="855"/>
        <v>#NAME?</v>
      </c>
      <c r="CH1777" s="31" t="e">
        <f t="shared" ca="1" si="856"/>
        <v>#NAME?</v>
      </c>
      <c r="CI1777" s="31" t="e">
        <f t="shared" ca="1" si="857"/>
        <v>#NAME?</v>
      </c>
    </row>
    <row r="1778" spans="1:87" s="31" customFormat="1" ht="30" hidden="1" x14ac:dyDescent="0.25">
      <c r="A1778" s="9" t="s">
        <v>4493</v>
      </c>
      <c r="C1778" s="31" t="s">
        <v>50</v>
      </c>
      <c r="E1778" s="14" t="s">
        <v>1777</v>
      </c>
      <c r="G1778" s="31" t="str">
        <f t="shared" si="834"/>
        <v>Резерв</v>
      </c>
      <c r="J1778" s="31" t="str">
        <f t="shared" si="829"/>
        <v>DCS_DI_02</v>
      </c>
      <c r="K1778" s="14"/>
      <c r="P1778" s="31" t="s">
        <v>2723</v>
      </c>
      <c r="U1778" s="31" t="str">
        <f t="shared" si="859"/>
        <v/>
      </c>
      <c r="V1778" s="14" t="str">
        <f t="shared" si="830"/>
        <v>AVK 2,5 A, AVK 2,5 A</v>
      </c>
      <c r="W1778" s="31" t="str">
        <f t="shared" si="835"/>
        <v>O1010205_U16</v>
      </c>
      <c r="X1778" s="14" t="str">
        <f t="shared" si="836"/>
        <v>HD5516</v>
      </c>
      <c r="Y1778" s="31" t="str">
        <f t="shared" si="837"/>
        <v>O1010205</v>
      </c>
      <c r="Z1778" s="31" t="str">
        <f t="shared" si="838"/>
        <v>TUA711-DIO32</v>
      </c>
      <c r="AA1778" s="14" t="str">
        <f t="shared" si="839"/>
        <v>17-SC-DCS-001/O1010205/ 17-MC-DCS-004</v>
      </c>
      <c r="AB1778" s="31" t="s">
        <v>64</v>
      </c>
      <c r="AC1778" s="31" t="s">
        <v>124</v>
      </c>
      <c r="AD1778" s="31" t="s">
        <v>125</v>
      </c>
      <c r="AE1778" s="31">
        <v>0</v>
      </c>
      <c r="AF1778" s="31" t="s">
        <v>1254</v>
      </c>
      <c r="AG1778" s="31" t="s">
        <v>2289</v>
      </c>
      <c r="AH1778" s="31">
        <v>6</v>
      </c>
      <c r="AI1778" s="31">
        <v>16</v>
      </c>
      <c r="AJ1778" s="31" t="s">
        <v>57</v>
      </c>
      <c r="AK1778" s="31">
        <f t="shared" si="831"/>
        <v>32</v>
      </c>
      <c r="AL1778" s="31" t="s">
        <v>62</v>
      </c>
      <c r="AM1778" s="31" t="s">
        <v>4525</v>
      </c>
      <c r="AO1778" s="31" t="s">
        <v>63</v>
      </c>
      <c r="AQ1778" s="31" t="s">
        <v>4426</v>
      </c>
      <c r="AT1778" s="14"/>
      <c r="BK1778" s="14" t="str">
        <f t="shared" si="840"/>
        <v/>
      </c>
      <c r="BL1778" s="14" t="str">
        <f t="shared" si="841"/>
        <v/>
      </c>
      <c r="BM1778" s="14" t="str">
        <f t="shared" si="842"/>
        <v/>
      </c>
      <c r="BN1778" s="14"/>
      <c r="BO1778" s="14" t="str">
        <f t="shared" si="832"/>
        <v>O1010205:16A/
O1010205_U16:5</v>
      </c>
      <c r="BP1778" s="14" t="str">
        <f t="shared" si="833"/>
        <v>O1010205:16B/
O1010205_U16:6</v>
      </c>
      <c r="BQ1778" s="14"/>
      <c r="BR1778" s="14" t="str">
        <f t="shared" si="843"/>
        <v/>
      </c>
      <c r="BS1778" s="14" t="str">
        <f t="shared" si="844"/>
        <v/>
      </c>
      <c r="BW1778" s="31" t="str">
        <f t="shared" si="845"/>
        <v>16A</v>
      </c>
      <c r="BX1778" s="31" t="str">
        <f t="shared" si="846"/>
        <v>16B</v>
      </c>
      <c r="BY1778" s="31" t="str">
        <f t="shared" si="847"/>
        <v/>
      </c>
      <c r="BZ1778" s="31" t="str">
        <f t="shared" si="848"/>
        <v/>
      </c>
      <c r="CA1778" s="31" t="str">
        <f t="shared" si="849"/>
        <v/>
      </c>
      <c r="CB1778" s="31" t="str">
        <f t="shared" si="850"/>
        <v>5</v>
      </c>
      <c r="CC1778" s="31" t="str">
        <f t="shared" si="851"/>
        <v>6</v>
      </c>
      <c r="CD1778" s="31" t="str">
        <f t="shared" si="852"/>
        <v/>
      </c>
      <c r="CE1778" s="31" t="str">
        <f t="shared" si="853"/>
        <v/>
      </c>
      <c r="CF1778" s="31" t="e">
        <f t="shared" ca="1" si="854"/>
        <v>#NAME?</v>
      </c>
      <c r="CG1778" s="31" t="e">
        <f t="shared" ca="1" si="855"/>
        <v>#NAME?</v>
      </c>
      <c r="CH1778" s="31" t="e">
        <f t="shared" ca="1" si="856"/>
        <v>#NAME?</v>
      </c>
      <c r="CI1778" s="31" t="e">
        <f t="shared" ca="1" si="857"/>
        <v>#NAME?</v>
      </c>
    </row>
    <row r="1779" spans="1:87" s="31" customFormat="1" ht="30" hidden="1" x14ac:dyDescent="0.25">
      <c r="A1779" s="9" t="s">
        <v>4493</v>
      </c>
      <c r="C1779" s="31" t="s">
        <v>50</v>
      </c>
      <c r="E1779" s="14" t="s">
        <v>1777</v>
      </c>
      <c r="G1779" s="31" t="str">
        <f t="shared" si="834"/>
        <v>Резерв</v>
      </c>
      <c r="J1779" s="31" t="str">
        <f t="shared" si="829"/>
        <v>DCS_DI_02</v>
      </c>
      <c r="K1779" s="14"/>
      <c r="P1779" s="31" t="s">
        <v>2723</v>
      </c>
      <c r="U1779" s="31" t="str">
        <f t="shared" si="859"/>
        <v/>
      </c>
      <c r="V1779" s="14" t="str">
        <f t="shared" si="830"/>
        <v>AVK 2,5 A, AVK 2,5 A</v>
      </c>
      <c r="W1779" s="31" t="str">
        <f t="shared" si="835"/>
        <v>O1010205_U17</v>
      </c>
      <c r="X1779" s="14" t="str">
        <f t="shared" si="836"/>
        <v>HD5516</v>
      </c>
      <c r="Y1779" s="31" t="str">
        <f t="shared" si="837"/>
        <v>O1010205</v>
      </c>
      <c r="Z1779" s="31" t="str">
        <f t="shared" si="838"/>
        <v>TUA711-DIO32</v>
      </c>
      <c r="AA1779" s="14" t="str">
        <f t="shared" si="839"/>
        <v>17-SC-DCS-001/O1010205/ 17-MC-DCS-004</v>
      </c>
      <c r="AB1779" s="31" t="s">
        <v>64</v>
      </c>
      <c r="AC1779" s="31" t="s">
        <v>124</v>
      </c>
      <c r="AD1779" s="31" t="s">
        <v>125</v>
      </c>
      <c r="AE1779" s="31">
        <v>0</v>
      </c>
      <c r="AF1779" s="31" t="s">
        <v>1254</v>
      </c>
      <c r="AG1779" s="31" t="s">
        <v>2289</v>
      </c>
      <c r="AH1779" s="31">
        <v>6</v>
      </c>
      <c r="AI1779" s="31">
        <v>17</v>
      </c>
      <c r="AJ1779" s="31" t="s">
        <v>57</v>
      </c>
      <c r="AK1779" s="31">
        <f t="shared" si="831"/>
        <v>32</v>
      </c>
      <c r="AL1779" s="31" t="s">
        <v>62</v>
      </c>
      <c r="AM1779" s="31" t="s">
        <v>4525</v>
      </c>
      <c r="AO1779" s="31" t="s">
        <v>63</v>
      </c>
      <c r="AQ1779" s="31" t="s">
        <v>4426</v>
      </c>
      <c r="AT1779" s="14"/>
      <c r="BK1779" s="14" t="str">
        <f t="shared" si="840"/>
        <v/>
      </c>
      <c r="BL1779" s="14" t="str">
        <f t="shared" si="841"/>
        <v/>
      </c>
      <c r="BM1779" s="14" t="str">
        <f t="shared" si="842"/>
        <v/>
      </c>
      <c r="BN1779" s="14"/>
      <c r="BO1779" s="14" t="str">
        <f t="shared" si="832"/>
        <v>O1010205:17A/
O1010205_U17:5</v>
      </c>
      <c r="BP1779" s="14" t="str">
        <f t="shared" si="833"/>
        <v>O1010205:17B/
O1010205_U17:6</v>
      </c>
      <c r="BQ1779" s="14"/>
      <c r="BR1779" s="14" t="str">
        <f t="shared" si="843"/>
        <v/>
      </c>
      <c r="BS1779" s="14" t="str">
        <f t="shared" si="844"/>
        <v/>
      </c>
      <c r="BW1779" s="31" t="str">
        <f t="shared" si="845"/>
        <v>17A</v>
      </c>
      <c r="BX1779" s="31" t="str">
        <f t="shared" si="846"/>
        <v>17B</v>
      </c>
      <c r="BY1779" s="31" t="str">
        <f t="shared" si="847"/>
        <v/>
      </c>
      <c r="BZ1779" s="31" t="str">
        <f t="shared" si="848"/>
        <v/>
      </c>
      <c r="CA1779" s="31" t="str">
        <f t="shared" si="849"/>
        <v/>
      </c>
      <c r="CB1779" s="31" t="str">
        <f t="shared" si="850"/>
        <v>5</v>
      </c>
      <c r="CC1779" s="31" t="str">
        <f t="shared" si="851"/>
        <v>6</v>
      </c>
      <c r="CD1779" s="31" t="str">
        <f t="shared" si="852"/>
        <v/>
      </c>
      <c r="CE1779" s="31" t="str">
        <f t="shared" si="853"/>
        <v/>
      </c>
      <c r="CF1779" s="31" t="e">
        <f t="shared" ca="1" si="854"/>
        <v>#NAME?</v>
      </c>
      <c r="CG1779" s="31" t="e">
        <f t="shared" ca="1" si="855"/>
        <v>#NAME?</v>
      </c>
      <c r="CH1779" s="31" t="e">
        <f t="shared" ca="1" si="856"/>
        <v>#NAME?</v>
      </c>
      <c r="CI1779" s="31" t="e">
        <f t="shared" ca="1" si="857"/>
        <v>#NAME?</v>
      </c>
    </row>
    <row r="1780" spans="1:87" s="31" customFormat="1" ht="30" hidden="1" x14ac:dyDescent="0.25">
      <c r="A1780" s="9" t="s">
        <v>4493</v>
      </c>
      <c r="C1780" s="31" t="s">
        <v>50</v>
      </c>
      <c r="E1780" s="14" t="s">
        <v>1777</v>
      </c>
      <c r="G1780" s="31" t="str">
        <f t="shared" si="834"/>
        <v>Резерв</v>
      </c>
      <c r="J1780" s="31" t="str">
        <f t="shared" si="829"/>
        <v>DCS_DI_02</v>
      </c>
      <c r="K1780" s="14"/>
      <c r="P1780" s="31" t="s">
        <v>2723</v>
      </c>
      <c r="U1780" s="31" t="str">
        <f t="shared" si="859"/>
        <v/>
      </c>
      <c r="V1780" s="14" t="str">
        <f t="shared" si="830"/>
        <v>AVK 2,5 A, AVK 2,5 A</v>
      </c>
      <c r="W1780" s="31" t="str">
        <f t="shared" si="835"/>
        <v>O1010205_U18</v>
      </c>
      <c r="X1780" s="14" t="str">
        <f t="shared" si="836"/>
        <v>HD5516</v>
      </c>
      <c r="Y1780" s="31" t="str">
        <f t="shared" si="837"/>
        <v>O1010205</v>
      </c>
      <c r="Z1780" s="31" t="str">
        <f t="shared" si="838"/>
        <v>TUA711-DIO32</v>
      </c>
      <c r="AA1780" s="14" t="str">
        <f t="shared" si="839"/>
        <v>17-SC-DCS-001/O1010205/ 17-MC-DCS-004</v>
      </c>
      <c r="AB1780" s="31" t="s">
        <v>64</v>
      </c>
      <c r="AC1780" s="31" t="s">
        <v>124</v>
      </c>
      <c r="AD1780" s="31" t="s">
        <v>125</v>
      </c>
      <c r="AE1780" s="31">
        <v>0</v>
      </c>
      <c r="AF1780" s="31" t="s">
        <v>1254</v>
      </c>
      <c r="AG1780" s="31" t="s">
        <v>2289</v>
      </c>
      <c r="AH1780" s="31">
        <v>6</v>
      </c>
      <c r="AI1780" s="31">
        <v>18</v>
      </c>
      <c r="AJ1780" s="31" t="s">
        <v>57</v>
      </c>
      <c r="AK1780" s="31">
        <f t="shared" si="831"/>
        <v>32</v>
      </c>
      <c r="AL1780" s="31" t="s">
        <v>62</v>
      </c>
      <c r="AM1780" s="31" t="s">
        <v>4525</v>
      </c>
      <c r="AO1780" s="31" t="s">
        <v>63</v>
      </c>
      <c r="AQ1780" s="31" t="s">
        <v>4426</v>
      </c>
      <c r="AT1780" s="14"/>
      <c r="BK1780" s="14" t="str">
        <f t="shared" si="840"/>
        <v/>
      </c>
      <c r="BL1780" s="14" t="str">
        <f t="shared" si="841"/>
        <v/>
      </c>
      <c r="BM1780" s="14" t="str">
        <f t="shared" si="842"/>
        <v/>
      </c>
      <c r="BN1780" s="14"/>
      <c r="BO1780" s="14" t="str">
        <f t="shared" si="832"/>
        <v>O1010205:18A/
O1010205_U18:5</v>
      </c>
      <c r="BP1780" s="14" t="str">
        <f t="shared" si="833"/>
        <v>O1010205:18B/
O1010205_U18:6</v>
      </c>
      <c r="BQ1780" s="14"/>
      <c r="BR1780" s="14" t="str">
        <f t="shared" si="843"/>
        <v/>
      </c>
      <c r="BS1780" s="14" t="str">
        <f t="shared" si="844"/>
        <v/>
      </c>
      <c r="BW1780" s="31" t="str">
        <f t="shared" si="845"/>
        <v>18A</v>
      </c>
      <c r="BX1780" s="31" t="str">
        <f t="shared" si="846"/>
        <v>18B</v>
      </c>
      <c r="BY1780" s="31" t="str">
        <f t="shared" si="847"/>
        <v/>
      </c>
      <c r="BZ1780" s="31" t="str">
        <f t="shared" si="848"/>
        <v/>
      </c>
      <c r="CA1780" s="31" t="str">
        <f t="shared" si="849"/>
        <v/>
      </c>
      <c r="CB1780" s="31" t="str">
        <f t="shared" si="850"/>
        <v>5</v>
      </c>
      <c r="CC1780" s="31" t="str">
        <f t="shared" si="851"/>
        <v>6</v>
      </c>
      <c r="CD1780" s="31" t="str">
        <f t="shared" si="852"/>
        <v/>
      </c>
      <c r="CE1780" s="31" t="str">
        <f t="shared" si="853"/>
        <v/>
      </c>
      <c r="CF1780" s="31" t="e">
        <f t="shared" ca="1" si="854"/>
        <v>#NAME?</v>
      </c>
      <c r="CG1780" s="31" t="e">
        <f t="shared" ca="1" si="855"/>
        <v>#NAME?</v>
      </c>
      <c r="CH1780" s="31" t="e">
        <f t="shared" ca="1" si="856"/>
        <v>#NAME?</v>
      </c>
      <c r="CI1780" s="31" t="e">
        <f t="shared" ca="1" si="857"/>
        <v>#NAME?</v>
      </c>
    </row>
    <row r="1781" spans="1:87" s="31" customFormat="1" ht="30" hidden="1" x14ac:dyDescent="0.25">
      <c r="A1781" s="9" t="s">
        <v>4493</v>
      </c>
      <c r="C1781" s="31" t="s">
        <v>50</v>
      </c>
      <c r="E1781" s="14" t="s">
        <v>1777</v>
      </c>
      <c r="G1781" s="31" t="str">
        <f t="shared" si="834"/>
        <v>Резерв</v>
      </c>
      <c r="J1781" s="31" t="str">
        <f t="shared" si="829"/>
        <v>DCS_DI_02</v>
      </c>
      <c r="K1781" s="14"/>
      <c r="P1781" s="31" t="s">
        <v>2723</v>
      </c>
      <c r="U1781" s="31" t="str">
        <f t="shared" si="859"/>
        <v/>
      </c>
      <c r="V1781" s="14" t="str">
        <f t="shared" si="830"/>
        <v>AVK 2,5 A, AVK 2,5 A</v>
      </c>
      <c r="W1781" s="31" t="str">
        <f t="shared" si="835"/>
        <v>O1010205_U19</v>
      </c>
      <c r="X1781" s="14" t="str">
        <f t="shared" si="836"/>
        <v>HD5516</v>
      </c>
      <c r="Y1781" s="31" t="str">
        <f t="shared" si="837"/>
        <v>O1010205</v>
      </c>
      <c r="Z1781" s="31" t="str">
        <f t="shared" si="838"/>
        <v>TUA711-DIO32</v>
      </c>
      <c r="AA1781" s="14" t="str">
        <f t="shared" si="839"/>
        <v>17-SC-DCS-001/O1010205/ 17-MC-DCS-004</v>
      </c>
      <c r="AB1781" s="31" t="s">
        <v>64</v>
      </c>
      <c r="AC1781" s="31" t="s">
        <v>124</v>
      </c>
      <c r="AD1781" s="31" t="s">
        <v>125</v>
      </c>
      <c r="AE1781" s="31">
        <v>0</v>
      </c>
      <c r="AF1781" s="31" t="s">
        <v>1254</v>
      </c>
      <c r="AG1781" s="31" t="s">
        <v>2289</v>
      </c>
      <c r="AH1781" s="31">
        <v>6</v>
      </c>
      <c r="AI1781" s="31">
        <v>19</v>
      </c>
      <c r="AJ1781" s="31" t="s">
        <v>57</v>
      </c>
      <c r="AK1781" s="31">
        <f t="shared" si="831"/>
        <v>32</v>
      </c>
      <c r="AL1781" s="31" t="s">
        <v>62</v>
      </c>
      <c r="AM1781" s="31" t="s">
        <v>4525</v>
      </c>
      <c r="AO1781" s="31" t="s">
        <v>63</v>
      </c>
      <c r="AQ1781" s="31" t="s">
        <v>4426</v>
      </c>
      <c r="AT1781" s="14"/>
      <c r="BK1781" s="14" t="str">
        <f t="shared" si="840"/>
        <v/>
      </c>
      <c r="BL1781" s="14" t="str">
        <f t="shared" si="841"/>
        <v/>
      </c>
      <c r="BM1781" s="14" t="str">
        <f t="shared" si="842"/>
        <v/>
      </c>
      <c r="BN1781" s="14"/>
      <c r="BO1781" s="14" t="str">
        <f t="shared" si="832"/>
        <v>O1010205:19A/
O1010205_U19:5</v>
      </c>
      <c r="BP1781" s="14" t="str">
        <f t="shared" si="833"/>
        <v>O1010205:19B/
O1010205_U19:6</v>
      </c>
      <c r="BQ1781" s="14"/>
      <c r="BR1781" s="14" t="str">
        <f t="shared" si="843"/>
        <v/>
      </c>
      <c r="BS1781" s="14" t="str">
        <f t="shared" si="844"/>
        <v/>
      </c>
      <c r="BW1781" s="31" t="str">
        <f t="shared" si="845"/>
        <v>19A</v>
      </c>
      <c r="BX1781" s="31" t="str">
        <f t="shared" si="846"/>
        <v>19B</v>
      </c>
      <c r="BY1781" s="31" t="str">
        <f t="shared" si="847"/>
        <v/>
      </c>
      <c r="BZ1781" s="31" t="str">
        <f t="shared" si="848"/>
        <v/>
      </c>
      <c r="CA1781" s="31" t="str">
        <f t="shared" si="849"/>
        <v/>
      </c>
      <c r="CB1781" s="31" t="str">
        <f t="shared" si="850"/>
        <v>5</v>
      </c>
      <c r="CC1781" s="31" t="str">
        <f t="shared" si="851"/>
        <v>6</v>
      </c>
      <c r="CD1781" s="31" t="str">
        <f t="shared" si="852"/>
        <v/>
      </c>
      <c r="CE1781" s="31" t="str">
        <f t="shared" si="853"/>
        <v/>
      </c>
      <c r="CF1781" s="31" t="e">
        <f t="shared" ca="1" si="854"/>
        <v>#NAME?</v>
      </c>
      <c r="CG1781" s="31" t="e">
        <f t="shared" ca="1" si="855"/>
        <v>#NAME?</v>
      </c>
      <c r="CH1781" s="31" t="e">
        <f t="shared" ca="1" si="856"/>
        <v>#NAME?</v>
      </c>
      <c r="CI1781" s="31" t="e">
        <f t="shared" ca="1" si="857"/>
        <v>#NAME?</v>
      </c>
    </row>
    <row r="1782" spans="1:87" s="31" customFormat="1" ht="30" hidden="1" x14ac:dyDescent="0.25">
      <c r="A1782" s="9" t="s">
        <v>4493</v>
      </c>
      <c r="C1782" s="31" t="s">
        <v>50</v>
      </c>
      <c r="E1782" s="14" t="s">
        <v>1777</v>
      </c>
      <c r="G1782" s="31" t="str">
        <f t="shared" si="834"/>
        <v>Резерв</v>
      </c>
      <c r="J1782" s="31" t="str">
        <f t="shared" si="829"/>
        <v>DCS_DI_02</v>
      </c>
      <c r="K1782" s="14"/>
      <c r="P1782" s="31" t="s">
        <v>2723</v>
      </c>
      <c r="U1782" s="31" t="str">
        <f t="shared" si="859"/>
        <v/>
      </c>
      <c r="V1782" s="14" t="str">
        <f t="shared" si="830"/>
        <v>AVK 2,5 A, AVK 2,5 A</v>
      </c>
      <c r="W1782" s="31" t="str">
        <f t="shared" si="835"/>
        <v>O1010205_U20</v>
      </c>
      <c r="X1782" s="14" t="str">
        <f t="shared" si="836"/>
        <v>HD5516</v>
      </c>
      <c r="Y1782" s="31" t="str">
        <f t="shared" si="837"/>
        <v>O1010205</v>
      </c>
      <c r="Z1782" s="31" t="str">
        <f t="shared" si="838"/>
        <v>TUA711-DIO32</v>
      </c>
      <c r="AA1782" s="14" t="str">
        <f t="shared" si="839"/>
        <v>17-SC-DCS-001/O1010205/ 17-MC-DCS-004</v>
      </c>
      <c r="AB1782" s="31" t="s">
        <v>64</v>
      </c>
      <c r="AC1782" s="31" t="s">
        <v>124</v>
      </c>
      <c r="AD1782" s="31" t="s">
        <v>125</v>
      </c>
      <c r="AE1782" s="31">
        <v>0</v>
      </c>
      <c r="AF1782" s="31" t="s">
        <v>1254</v>
      </c>
      <c r="AG1782" s="31" t="s">
        <v>2289</v>
      </c>
      <c r="AH1782" s="31">
        <v>6</v>
      </c>
      <c r="AI1782" s="31">
        <v>20</v>
      </c>
      <c r="AJ1782" s="31" t="s">
        <v>57</v>
      </c>
      <c r="AK1782" s="31">
        <f t="shared" si="831"/>
        <v>32</v>
      </c>
      <c r="AL1782" s="31" t="s">
        <v>62</v>
      </c>
      <c r="AM1782" s="31" t="s">
        <v>4525</v>
      </c>
      <c r="AO1782" s="31" t="s">
        <v>63</v>
      </c>
      <c r="AQ1782" s="31" t="s">
        <v>4426</v>
      </c>
      <c r="AT1782" s="14"/>
      <c r="BK1782" s="14" t="str">
        <f t="shared" si="840"/>
        <v/>
      </c>
      <c r="BL1782" s="14" t="str">
        <f t="shared" si="841"/>
        <v/>
      </c>
      <c r="BM1782" s="14" t="str">
        <f t="shared" si="842"/>
        <v/>
      </c>
      <c r="BN1782" s="14"/>
      <c r="BO1782" s="14" t="str">
        <f t="shared" si="832"/>
        <v>O1010205:20A/
O1010205_U20:5</v>
      </c>
      <c r="BP1782" s="14" t="str">
        <f t="shared" si="833"/>
        <v>O1010205:20B/
O1010205_U20:6</v>
      </c>
      <c r="BQ1782" s="14"/>
      <c r="BR1782" s="14" t="str">
        <f t="shared" si="843"/>
        <v/>
      </c>
      <c r="BS1782" s="14" t="str">
        <f t="shared" si="844"/>
        <v/>
      </c>
      <c r="BW1782" s="31" t="str">
        <f t="shared" si="845"/>
        <v>20A</v>
      </c>
      <c r="BX1782" s="31" t="str">
        <f t="shared" si="846"/>
        <v>20B</v>
      </c>
      <c r="BY1782" s="31" t="str">
        <f t="shared" si="847"/>
        <v/>
      </c>
      <c r="BZ1782" s="31" t="str">
        <f t="shared" si="848"/>
        <v/>
      </c>
      <c r="CA1782" s="31" t="str">
        <f t="shared" si="849"/>
        <v/>
      </c>
      <c r="CB1782" s="31" t="str">
        <f t="shared" si="850"/>
        <v>5</v>
      </c>
      <c r="CC1782" s="31" t="str">
        <f t="shared" si="851"/>
        <v>6</v>
      </c>
      <c r="CD1782" s="31" t="str">
        <f t="shared" si="852"/>
        <v/>
      </c>
      <c r="CE1782" s="31" t="str">
        <f t="shared" si="853"/>
        <v/>
      </c>
      <c r="CF1782" s="31" t="e">
        <f t="shared" ca="1" si="854"/>
        <v>#NAME?</v>
      </c>
      <c r="CG1782" s="31" t="e">
        <f t="shared" ca="1" si="855"/>
        <v>#NAME?</v>
      </c>
      <c r="CH1782" s="31" t="e">
        <f t="shared" ca="1" si="856"/>
        <v>#NAME?</v>
      </c>
      <c r="CI1782" s="31" t="e">
        <f t="shared" ca="1" si="857"/>
        <v>#NAME?</v>
      </c>
    </row>
    <row r="1783" spans="1:87" s="31" customFormat="1" ht="30" hidden="1" x14ac:dyDescent="0.25">
      <c r="A1783" s="9" t="s">
        <v>4493</v>
      </c>
      <c r="C1783" s="31" t="s">
        <v>50</v>
      </c>
      <c r="E1783" s="14" t="s">
        <v>1777</v>
      </c>
      <c r="G1783" s="31" t="str">
        <f t="shared" si="834"/>
        <v>Резерв</v>
      </c>
      <c r="J1783" s="31" t="str">
        <f t="shared" si="829"/>
        <v>DCS_DI_02</v>
      </c>
      <c r="K1783" s="14"/>
      <c r="P1783" s="31" t="s">
        <v>2723</v>
      </c>
      <c r="U1783" s="31" t="str">
        <f t="shared" si="859"/>
        <v/>
      </c>
      <c r="V1783" s="14" t="str">
        <f t="shared" si="830"/>
        <v>AVK 2,5 A, AVK 2,5 A</v>
      </c>
      <c r="W1783" s="31" t="str">
        <f t="shared" si="835"/>
        <v>O1010205_U21</v>
      </c>
      <c r="X1783" s="14" t="str">
        <f t="shared" si="836"/>
        <v>HD5516</v>
      </c>
      <c r="Y1783" s="31" t="str">
        <f t="shared" si="837"/>
        <v>O1010205</v>
      </c>
      <c r="Z1783" s="31" t="str">
        <f t="shared" si="838"/>
        <v>TUA711-DIO32</v>
      </c>
      <c r="AA1783" s="14" t="str">
        <f t="shared" si="839"/>
        <v>17-SC-DCS-001/O1010205/ 17-MC-DCS-004</v>
      </c>
      <c r="AB1783" s="31" t="s">
        <v>64</v>
      </c>
      <c r="AC1783" s="31" t="s">
        <v>124</v>
      </c>
      <c r="AD1783" s="31" t="s">
        <v>125</v>
      </c>
      <c r="AE1783" s="31">
        <v>0</v>
      </c>
      <c r="AF1783" s="31" t="s">
        <v>1254</v>
      </c>
      <c r="AG1783" s="31" t="s">
        <v>2289</v>
      </c>
      <c r="AH1783" s="31">
        <v>6</v>
      </c>
      <c r="AI1783" s="31">
        <v>21</v>
      </c>
      <c r="AJ1783" s="31" t="s">
        <v>57</v>
      </c>
      <c r="AK1783" s="31">
        <f t="shared" si="831"/>
        <v>32</v>
      </c>
      <c r="AL1783" s="31" t="s">
        <v>62</v>
      </c>
      <c r="AM1783" s="31" t="s">
        <v>4525</v>
      </c>
      <c r="AO1783" s="31" t="s">
        <v>63</v>
      </c>
      <c r="AQ1783" s="31" t="s">
        <v>4426</v>
      </c>
      <c r="AT1783" s="14"/>
      <c r="BK1783" s="14" t="str">
        <f t="shared" si="840"/>
        <v/>
      </c>
      <c r="BL1783" s="14" t="str">
        <f t="shared" si="841"/>
        <v/>
      </c>
      <c r="BM1783" s="14" t="str">
        <f t="shared" si="842"/>
        <v/>
      </c>
      <c r="BN1783" s="14"/>
      <c r="BO1783" s="14" t="str">
        <f t="shared" si="832"/>
        <v>O1010205:21A/
O1010205_U21:5</v>
      </c>
      <c r="BP1783" s="14" t="str">
        <f t="shared" si="833"/>
        <v>O1010205:21B/
O1010205_U21:6</v>
      </c>
      <c r="BQ1783" s="14"/>
      <c r="BR1783" s="14" t="str">
        <f t="shared" si="843"/>
        <v/>
      </c>
      <c r="BS1783" s="14" t="str">
        <f t="shared" si="844"/>
        <v/>
      </c>
      <c r="BW1783" s="31" t="str">
        <f t="shared" si="845"/>
        <v>21A</v>
      </c>
      <c r="BX1783" s="31" t="str">
        <f t="shared" si="846"/>
        <v>21B</v>
      </c>
      <c r="BY1783" s="31" t="str">
        <f t="shared" si="847"/>
        <v/>
      </c>
      <c r="BZ1783" s="31" t="str">
        <f t="shared" si="848"/>
        <v/>
      </c>
      <c r="CA1783" s="31" t="str">
        <f t="shared" si="849"/>
        <v/>
      </c>
      <c r="CB1783" s="31" t="str">
        <f t="shared" si="850"/>
        <v>5</v>
      </c>
      <c r="CC1783" s="31" t="str">
        <f t="shared" si="851"/>
        <v>6</v>
      </c>
      <c r="CD1783" s="31" t="str">
        <f t="shared" si="852"/>
        <v/>
      </c>
      <c r="CE1783" s="31" t="str">
        <f t="shared" si="853"/>
        <v/>
      </c>
      <c r="CF1783" s="31" t="e">
        <f t="shared" ca="1" si="854"/>
        <v>#NAME?</v>
      </c>
      <c r="CG1783" s="31" t="e">
        <f t="shared" ca="1" si="855"/>
        <v>#NAME?</v>
      </c>
      <c r="CH1783" s="31" t="e">
        <f t="shared" ca="1" si="856"/>
        <v>#NAME?</v>
      </c>
      <c r="CI1783" s="31" t="e">
        <f t="shared" ca="1" si="857"/>
        <v>#NAME?</v>
      </c>
    </row>
    <row r="1784" spans="1:87" s="31" customFormat="1" ht="30" hidden="1" x14ac:dyDescent="0.25">
      <c r="A1784" s="9" t="s">
        <v>4493</v>
      </c>
      <c r="C1784" s="31" t="s">
        <v>50</v>
      </c>
      <c r="E1784" s="14" t="s">
        <v>1777</v>
      </c>
      <c r="G1784" s="31" t="str">
        <f t="shared" si="834"/>
        <v>Резерв</v>
      </c>
      <c r="J1784" s="31" t="str">
        <f t="shared" si="829"/>
        <v>DCS_DI_02</v>
      </c>
      <c r="K1784" s="14"/>
      <c r="P1784" s="31" t="s">
        <v>2723</v>
      </c>
      <c r="U1784" s="31" t="str">
        <f t="shared" si="859"/>
        <v/>
      </c>
      <c r="V1784" s="14" t="str">
        <f t="shared" si="830"/>
        <v>AVK 2,5 A, AVK 2,5 A</v>
      </c>
      <c r="W1784" s="31" t="str">
        <f t="shared" si="835"/>
        <v>O1010205_U22</v>
      </c>
      <c r="X1784" s="14" t="str">
        <f t="shared" si="836"/>
        <v>HD5516</v>
      </c>
      <c r="Y1784" s="31" t="str">
        <f t="shared" si="837"/>
        <v>O1010205</v>
      </c>
      <c r="Z1784" s="31" t="str">
        <f t="shared" si="838"/>
        <v>TUA711-DIO32</v>
      </c>
      <c r="AA1784" s="14" t="str">
        <f t="shared" si="839"/>
        <v>17-SC-DCS-001/O1010205/ 17-MC-DCS-004</v>
      </c>
      <c r="AB1784" s="31" t="s">
        <v>64</v>
      </c>
      <c r="AC1784" s="31" t="s">
        <v>124</v>
      </c>
      <c r="AD1784" s="31" t="s">
        <v>125</v>
      </c>
      <c r="AE1784" s="31">
        <v>0</v>
      </c>
      <c r="AF1784" s="31" t="s">
        <v>1254</v>
      </c>
      <c r="AG1784" s="31" t="s">
        <v>2289</v>
      </c>
      <c r="AH1784" s="31">
        <v>6</v>
      </c>
      <c r="AI1784" s="31">
        <v>22</v>
      </c>
      <c r="AJ1784" s="31" t="s">
        <v>57</v>
      </c>
      <c r="AK1784" s="31">
        <f t="shared" si="831"/>
        <v>32</v>
      </c>
      <c r="AL1784" s="31" t="s">
        <v>62</v>
      </c>
      <c r="AM1784" s="31" t="s">
        <v>4525</v>
      </c>
      <c r="AO1784" s="31" t="s">
        <v>63</v>
      </c>
      <c r="AQ1784" s="31" t="s">
        <v>4426</v>
      </c>
      <c r="AT1784" s="14"/>
      <c r="BK1784" s="14" t="str">
        <f t="shared" si="840"/>
        <v/>
      </c>
      <c r="BL1784" s="14" t="str">
        <f t="shared" si="841"/>
        <v/>
      </c>
      <c r="BM1784" s="14" t="str">
        <f t="shared" si="842"/>
        <v/>
      </c>
      <c r="BN1784" s="14"/>
      <c r="BO1784" s="14" t="str">
        <f t="shared" si="832"/>
        <v>O1010205:22A/
O1010205_U22:5</v>
      </c>
      <c r="BP1784" s="14" t="str">
        <f t="shared" si="833"/>
        <v>O1010205:22B/
O1010205_U22:6</v>
      </c>
      <c r="BQ1784" s="14"/>
      <c r="BR1784" s="14" t="str">
        <f t="shared" si="843"/>
        <v/>
      </c>
      <c r="BS1784" s="14" t="str">
        <f t="shared" si="844"/>
        <v/>
      </c>
      <c r="BW1784" s="31" t="str">
        <f t="shared" si="845"/>
        <v>22A</v>
      </c>
      <c r="BX1784" s="31" t="str">
        <f t="shared" si="846"/>
        <v>22B</v>
      </c>
      <c r="BY1784" s="31" t="str">
        <f t="shared" si="847"/>
        <v/>
      </c>
      <c r="BZ1784" s="31" t="str">
        <f t="shared" si="848"/>
        <v/>
      </c>
      <c r="CA1784" s="31" t="str">
        <f t="shared" si="849"/>
        <v/>
      </c>
      <c r="CB1784" s="31" t="str">
        <f t="shared" si="850"/>
        <v>5</v>
      </c>
      <c r="CC1784" s="31" t="str">
        <f t="shared" si="851"/>
        <v>6</v>
      </c>
      <c r="CD1784" s="31" t="str">
        <f t="shared" si="852"/>
        <v/>
      </c>
      <c r="CE1784" s="31" t="str">
        <f t="shared" si="853"/>
        <v/>
      </c>
      <c r="CF1784" s="31" t="e">
        <f t="shared" ca="1" si="854"/>
        <v>#NAME?</v>
      </c>
      <c r="CG1784" s="31" t="e">
        <f t="shared" ca="1" si="855"/>
        <v>#NAME?</v>
      </c>
      <c r="CH1784" s="31" t="e">
        <f t="shared" ca="1" si="856"/>
        <v>#NAME?</v>
      </c>
      <c r="CI1784" s="31" t="e">
        <f t="shared" ca="1" si="857"/>
        <v>#NAME?</v>
      </c>
    </row>
    <row r="1785" spans="1:87" s="31" customFormat="1" ht="30" hidden="1" x14ac:dyDescent="0.25">
      <c r="A1785" s="9" t="s">
        <v>4493</v>
      </c>
      <c r="C1785" s="31" t="s">
        <v>50</v>
      </c>
      <c r="E1785" s="14" t="s">
        <v>1777</v>
      </c>
      <c r="G1785" s="31" t="str">
        <f t="shared" si="834"/>
        <v>Резерв</v>
      </c>
      <c r="J1785" s="31" t="str">
        <f t="shared" si="829"/>
        <v>DCS_DI_02</v>
      </c>
      <c r="K1785" s="14"/>
      <c r="P1785" s="31" t="s">
        <v>2723</v>
      </c>
      <c r="U1785" s="31" t="str">
        <f t="shared" si="859"/>
        <v/>
      </c>
      <c r="V1785" s="14" t="str">
        <f t="shared" si="830"/>
        <v>AVK 2,5 A, AVK 2,5 A</v>
      </c>
      <c r="W1785" s="31" t="str">
        <f t="shared" si="835"/>
        <v>O1010205_U23</v>
      </c>
      <c r="X1785" s="14" t="str">
        <f t="shared" si="836"/>
        <v>HD5516</v>
      </c>
      <c r="Y1785" s="31" t="str">
        <f t="shared" si="837"/>
        <v>O1010205</v>
      </c>
      <c r="Z1785" s="31" t="str">
        <f t="shared" si="838"/>
        <v>TUA711-DIO32</v>
      </c>
      <c r="AA1785" s="14" t="str">
        <f t="shared" si="839"/>
        <v>17-SC-DCS-001/O1010205/ 17-MC-DCS-004</v>
      </c>
      <c r="AB1785" s="31" t="s">
        <v>64</v>
      </c>
      <c r="AC1785" s="31" t="s">
        <v>124</v>
      </c>
      <c r="AD1785" s="31" t="s">
        <v>125</v>
      </c>
      <c r="AE1785" s="31">
        <v>0</v>
      </c>
      <c r="AF1785" s="31" t="s">
        <v>1254</v>
      </c>
      <c r="AG1785" s="31" t="s">
        <v>2289</v>
      </c>
      <c r="AH1785" s="31">
        <v>6</v>
      </c>
      <c r="AI1785" s="31">
        <v>23</v>
      </c>
      <c r="AJ1785" s="31" t="s">
        <v>57</v>
      </c>
      <c r="AK1785" s="31">
        <f t="shared" si="831"/>
        <v>32</v>
      </c>
      <c r="AL1785" s="31" t="s">
        <v>62</v>
      </c>
      <c r="AM1785" s="31" t="s">
        <v>4525</v>
      </c>
      <c r="AO1785" s="31" t="s">
        <v>63</v>
      </c>
      <c r="AQ1785" s="31" t="s">
        <v>4426</v>
      </c>
      <c r="AT1785" s="14"/>
      <c r="BK1785" s="14" t="str">
        <f t="shared" si="840"/>
        <v/>
      </c>
      <c r="BL1785" s="14" t="str">
        <f t="shared" si="841"/>
        <v/>
      </c>
      <c r="BM1785" s="14" t="str">
        <f t="shared" si="842"/>
        <v/>
      </c>
      <c r="BN1785" s="14"/>
      <c r="BO1785" s="14" t="str">
        <f t="shared" si="832"/>
        <v>O1010205:23A/
O1010205_U23:5</v>
      </c>
      <c r="BP1785" s="14" t="str">
        <f t="shared" si="833"/>
        <v>O1010205:23B/
O1010205_U23:6</v>
      </c>
      <c r="BQ1785" s="14"/>
      <c r="BR1785" s="14" t="str">
        <f t="shared" si="843"/>
        <v/>
      </c>
      <c r="BS1785" s="14" t="str">
        <f t="shared" si="844"/>
        <v/>
      </c>
      <c r="BW1785" s="31" t="str">
        <f t="shared" si="845"/>
        <v>23A</v>
      </c>
      <c r="BX1785" s="31" t="str">
        <f t="shared" si="846"/>
        <v>23B</v>
      </c>
      <c r="BY1785" s="31" t="str">
        <f t="shared" si="847"/>
        <v/>
      </c>
      <c r="BZ1785" s="31" t="str">
        <f t="shared" si="848"/>
        <v/>
      </c>
      <c r="CA1785" s="31" t="str">
        <f t="shared" si="849"/>
        <v/>
      </c>
      <c r="CB1785" s="31" t="str">
        <f t="shared" si="850"/>
        <v>5</v>
      </c>
      <c r="CC1785" s="31" t="str">
        <f t="shared" si="851"/>
        <v>6</v>
      </c>
      <c r="CD1785" s="31" t="str">
        <f t="shared" si="852"/>
        <v/>
      </c>
      <c r="CE1785" s="31" t="str">
        <f t="shared" si="853"/>
        <v/>
      </c>
      <c r="CF1785" s="31" t="e">
        <f t="shared" ca="1" si="854"/>
        <v>#NAME?</v>
      </c>
      <c r="CG1785" s="31" t="e">
        <f t="shared" ca="1" si="855"/>
        <v>#NAME?</v>
      </c>
      <c r="CH1785" s="31" t="e">
        <f t="shared" ca="1" si="856"/>
        <v>#NAME?</v>
      </c>
      <c r="CI1785" s="31" t="e">
        <f t="shared" ca="1" si="857"/>
        <v>#NAME?</v>
      </c>
    </row>
    <row r="1786" spans="1:87" s="31" customFormat="1" ht="30" hidden="1" x14ac:dyDescent="0.25">
      <c r="A1786" s="9" t="s">
        <v>4493</v>
      </c>
      <c r="C1786" s="31" t="s">
        <v>50</v>
      </c>
      <c r="E1786" s="14" t="s">
        <v>1777</v>
      </c>
      <c r="G1786" s="31" t="str">
        <f t="shared" si="834"/>
        <v>Резерв</v>
      </c>
      <c r="J1786" s="31" t="str">
        <f t="shared" si="829"/>
        <v>DCS_DI_02</v>
      </c>
      <c r="K1786" s="14"/>
      <c r="P1786" s="31" t="s">
        <v>2723</v>
      </c>
      <c r="U1786" s="31" t="str">
        <f t="shared" si="859"/>
        <v/>
      </c>
      <c r="V1786" s="14" t="str">
        <f t="shared" si="830"/>
        <v>AVK 2,5 A, AVK 2,5 A</v>
      </c>
      <c r="W1786" s="31" t="str">
        <f t="shared" si="835"/>
        <v>O1010205_U24</v>
      </c>
      <c r="X1786" s="14" t="str">
        <f t="shared" si="836"/>
        <v>HD5516</v>
      </c>
      <c r="Y1786" s="31" t="str">
        <f t="shared" si="837"/>
        <v>O1010205</v>
      </c>
      <c r="Z1786" s="31" t="str">
        <f t="shared" si="838"/>
        <v>TUA711-DIO32</v>
      </c>
      <c r="AA1786" s="14" t="str">
        <f t="shared" si="839"/>
        <v>17-SC-DCS-001/O1010205/ 17-MC-DCS-004</v>
      </c>
      <c r="AB1786" s="31" t="s">
        <v>64</v>
      </c>
      <c r="AC1786" s="31" t="s">
        <v>124</v>
      </c>
      <c r="AD1786" s="31" t="s">
        <v>125</v>
      </c>
      <c r="AE1786" s="31">
        <v>0</v>
      </c>
      <c r="AF1786" s="31" t="s">
        <v>1254</v>
      </c>
      <c r="AG1786" s="31" t="s">
        <v>2289</v>
      </c>
      <c r="AH1786" s="31">
        <v>6</v>
      </c>
      <c r="AI1786" s="31">
        <v>24</v>
      </c>
      <c r="AJ1786" s="31" t="s">
        <v>57</v>
      </c>
      <c r="AK1786" s="31">
        <f t="shared" si="831"/>
        <v>32</v>
      </c>
      <c r="AL1786" s="31" t="s">
        <v>62</v>
      </c>
      <c r="AM1786" s="31" t="s">
        <v>4525</v>
      </c>
      <c r="AO1786" s="31" t="s">
        <v>63</v>
      </c>
      <c r="AQ1786" s="31" t="s">
        <v>4426</v>
      </c>
      <c r="AT1786" s="14"/>
      <c r="BK1786" s="14" t="str">
        <f t="shared" si="840"/>
        <v/>
      </c>
      <c r="BL1786" s="14" t="str">
        <f t="shared" si="841"/>
        <v/>
      </c>
      <c r="BM1786" s="14" t="str">
        <f t="shared" si="842"/>
        <v/>
      </c>
      <c r="BN1786" s="14"/>
      <c r="BO1786" s="14" t="str">
        <f t="shared" si="832"/>
        <v>O1010205:24A/
O1010205_U24:5</v>
      </c>
      <c r="BP1786" s="14" t="str">
        <f t="shared" si="833"/>
        <v>O1010205:24B/
O1010205_U24:6</v>
      </c>
      <c r="BQ1786" s="14"/>
      <c r="BR1786" s="14" t="str">
        <f t="shared" si="843"/>
        <v/>
      </c>
      <c r="BS1786" s="14" t="str">
        <f t="shared" si="844"/>
        <v/>
      </c>
      <c r="BW1786" s="31" t="str">
        <f t="shared" si="845"/>
        <v>24A</v>
      </c>
      <c r="BX1786" s="31" t="str">
        <f t="shared" si="846"/>
        <v>24B</v>
      </c>
      <c r="BY1786" s="31" t="str">
        <f t="shared" si="847"/>
        <v/>
      </c>
      <c r="BZ1786" s="31" t="str">
        <f t="shared" si="848"/>
        <v/>
      </c>
      <c r="CA1786" s="31" t="str">
        <f t="shared" si="849"/>
        <v/>
      </c>
      <c r="CB1786" s="31" t="str">
        <f t="shared" si="850"/>
        <v>5</v>
      </c>
      <c r="CC1786" s="31" t="str">
        <f t="shared" si="851"/>
        <v>6</v>
      </c>
      <c r="CD1786" s="31" t="str">
        <f t="shared" si="852"/>
        <v/>
      </c>
      <c r="CE1786" s="31" t="str">
        <f t="shared" si="853"/>
        <v/>
      </c>
      <c r="CF1786" s="31" t="e">
        <f t="shared" ca="1" si="854"/>
        <v>#NAME?</v>
      </c>
      <c r="CG1786" s="31" t="e">
        <f t="shared" ca="1" si="855"/>
        <v>#NAME?</v>
      </c>
      <c r="CH1786" s="31" t="e">
        <f t="shared" ca="1" si="856"/>
        <v>#NAME?</v>
      </c>
      <c r="CI1786" s="31" t="e">
        <f t="shared" ca="1" si="857"/>
        <v>#NAME?</v>
      </c>
    </row>
    <row r="1787" spans="1:87" s="31" customFormat="1" ht="30" hidden="1" x14ac:dyDescent="0.25">
      <c r="A1787" s="9" t="s">
        <v>4493</v>
      </c>
      <c r="C1787" s="31" t="s">
        <v>50</v>
      </c>
      <c r="E1787" s="14" t="s">
        <v>1777</v>
      </c>
      <c r="G1787" s="31" t="str">
        <f t="shared" si="834"/>
        <v>Резерв</v>
      </c>
      <c r="J1787" s="31" t="str">
        <f t="shared" ref="J1787:J1850" si="860">IF(E1787="AI-IS (4-20 mA, 2 wire) DCS","DCS_AI_01",
IF(E1787="AI-IS (4-20 mA, 4 wire) DCS","DCS_AI_03",
IF(E1787="AI-IS (4-20 mA, passive) DCS","DCS_AI_01",
IF(E1787="AI-NIS (4-20 mA, 2 wire) DCS","DCS_AI_01",
IF(E1787="AI-NIS (4-20 mA, 4 wire) DCS","DCS_AI_03",
IF(E1787="AI-NIS (4-20 mA, passive) DCS","DCS_AI_01",
IF(E1787="AI-R-IS (4-20 mA, 2 wire) DCS","DCS_AI_02",
IF(E1787="AI-R-IS (4-20 mA, 4 wire) DCS","DCS_AI_04",
IF(E1787="AI-R-NIS (4-20 mA, 2 wire) DCS","DCS_AI_02",
IF(E1787="AI-R-NIS (4-20 mA, passive) DCS","DCS_AI_02",
IF(E1787="AI-R-NIS (4-20 mA, 4 wire) DCS","DCS_AI_04",
IF(E1787="AI-RTD-NIS (3 wire) DCS","DCS_AI_05",
IF(E1787="AO-IS (4-20 mA) DCS","DCS_AO_01",
IF(E1787="AO-NIS (4-20 mA) DCS","DCS_AO_01",
IF(E1787="AO-R-IS (4-20 mA) DCS","DCS_AO_02",
IF(E1787="AO-R-NIS (4-20 mA) DCS","DCS_AO_02",
IF(E1787="DI-IS (NAMUR) DCS","DCS_DI_02",
IF(E1787="DI-NIS (NAMUR) DCS","DCS_DI_02",
IF(E1787="DI-NIS (Conductivity) DCS","DCS_DI_04",
IF(E1787="DI-NIS (Diagnostic) DCS","DCS_DI_01",
IF(E1787="DI-NIS (MCC 230VAC) DCS","DCS_DI_03",
IF(E1787="DI-NIS (MCC 220VDC) DCS","DCS_DI_05",
IF(E1787="DI-NIS (Thermistors PTC) DCS","DCS_DI_02",
IF(E1787="DI-NIS (VFC) DCS","DCS_DI_01",
IF(E1787="DI-NIS (24VDC) DCS ","DCS_DI_07",
IF(E1787="DO-NIS (24VDC) DCS","DCS_DO_01",
IF(E1787="DO-NIS (MCC 230VAC) DCS","DCS_DO_03",
IF(E1787="DO-NIS (MCC 220VDC) DCS","DCS_DO_04",
IF(E1787="DO-NIS (VFC NO) DCS","DCS_DO_02",
IF(E1787="PI-IS (Pulse Input) DCS","DCS_PI_01",
IF(E1787="PI-R-IS (Pulse Input) DCS","DCS_PI_01",
IF(E1787="AI-R-NIS (PI converter, 3 wire) DCS","DCS_PI_01",
IF(E1787="PI-NIS (Pulse Input) DCS","DCS_PI_01","")))))))))))))))))))))))))))))))))</f>
        <v>DCS_DI_02</v>
      </c>
      <c r="K1787" s="14"/>
      <c r="P1787" s="31" t="s">
        <v>2723</v>
      </c>
      <c r="U1787" s="31" t="str">
        <f t="shared" si="859"/>
        <v/>
      </c>
      <c r="V1787" s="14" t="str">
        <f t="shared" ref="V1787:V1850" si="861">IF(P1787&lt;&gt;"",
IF(J1787="DCS_AI_01","AVK 2,5 A, AVK 2,5 A",
IF(J1787="DCS_AI_02","AVK 2,5 A, AVK 2,5 A",
IF(J1787="DCS_AI_03","AVK 2,5 A, AVK 2,5 A",
IF(J1787="DCS_AI_04","AVK 2,5 A, AVK 2,5 A",
IF(J1787="DCS_AI_05","AVK 2,5 A, AVK 2,5 A, AVK 2,5 A",
IF(J1787="DCS_AO_01","AVK 2,5 A, AVK 2,5 A",
IF(J1787="DCS_AO_02","AVK 2,5 A, AVK 2,5 A",
IF(J1787="DCS_DI_01","AVK 2,5 A, AVK 2,5 A",
IF(J1787="DCS_DI_02","AVK 2,5 A, AVK 2,5 A",
IF(J1787="DCS_DI_03","ASK 3MLD, ASK 3MB",
IF(J1787="DCS_DI_04","AVK 2,5 A, AVK 2,5 A",
IF(J1787="DCS_DI_05","ASK 3MLD, ASK 3MB",
IF(J1787="DCS_DI_07","AVK 2,5 A, AVK 2,5 A",
IF(J1787="DCS_DO_01","AVK 2,5 A, AVK 2,5 A",
IF(J1787="DCS_DO_01_HOLD","AVK 2,5 A, AVK 2,5 A",
IF(J1787="DCS_DO_02","AVK 2,5 A, AVK 2,5 A",
IF(J1787="DCS_DO_03","ASK 3MLD, ASK 3MB",
IF(J1787="DCS_DO_04","ASK 3MLD, ASK 3MB",
IF(J1787="DCS_PI_01","AVK 2,5 A, AVK 2,5 A",""))))))))))))))))))),"")</f>
        <v>AVK 2,5 A, AVK 2,5 A</v>
      </c>
      <c r="W1787" s="31" t="str">
        <f t="shared" si="835"/>
        <v>O1010205_U25</v>
      </c>
      <c r="X1787" s="14" t="str">
        <f t="shared" si="836"/>
        <v>HD5516</v>
      </c>
      <c r="Y1787" s="31" t="str">
        <f t="shared" si="837"/>
        <v>O1010205</v>
      </c>
      <c r="Z1787" s="31" t="str">
        <f t="shared" si="838"/>
        <v>TUA711-DIO32</v>
      </c>
      <c r="AA1787" s="14" t="str">
        <f t="shared" si="839"/>
        <v>17-SC-DCS-001/O1010205/ 17-MC-DCS-004</v>
      </c>
      <c r="AB1787" s="31" t="s">
        <v>64</v>
      </c>
      <c r="AC1787" s="31" t="s">
        <v>124</v>
      </c>
      <c r="AD1787" s="31" t="s">
        <v>125</v>
      </c>
      <c r="AE1787" s="31">
        <v>0</v>
      </c>
      <c r="AF1787" s="31" t="s">
        <v>1254</v>
      </c>
      <c r="AG1787" s="31" t="s">
        <v>2289</v>
      </c>
      <c r="AH1787" s="31">
        <v>6</v>
      </c>
      <c r="AI1787" s="31">
        <v>25</v>
      </c>
      <c r="AJ1787" s="31" t="s">
        <v>57</v>
      </c>
      <c r="AK1787" s="31">
        <f t="shared" ref="AK1787:AK1850" si="862">COUNTIF(Y:Y,Y1787)</f>
        <v>32</v>
      </c>
      <c r="AL1787" s="31" t="s">
        <v>62</v>
      </c>
      <c r="AM1787" s="31" t="s">
        <v>4525</v>
      </c>
      <c r="AO1787" s="31" t="s">
        <v>63</v>
      </c>
      <c r="AQ1787" s="31" t="s">
        <v>4426</v>
      </c>
      <c r="AT1787" s="14"/>
      <c r="BK1787" s="14" t="str">
        <f t="shared" si="840"/>
        <v/>
      </c>
      <c r="BL1787" s="14" t="str">
        <f t="shared" si="841"/>
        <v/>
      </c>
      <c r="BM1787" s="14" t="str">
        <f t="shared" si="842"/>
        <v/>
      </c>
      <c r="BN1787" s="14"/>
      <c r="BO1787" s="14" t="str">
        <f t="shared" ref="BO1787:BO1850" si="863">IF(AND(J1787="DCS_AI_01",W1787&lt;&gt;""),CONCATENATE(AG1787,":",AI1787,"A/",CHAR(10),W1787,":5"),
IF(AND(J1787="DCS_AI_02",W1787&lt;&gt;""),CONCATENATE(AG1787,":",AI1787,"A/",CHAR(10),W1787,":5"),
IF(AND(J1787="DCS_AI_03",W1787&lt;&gt;""),CONCATENATE(AG1787,":",AI1787,"A/",CHAR(10),W1787,":5"),
IF(AND(J1787="DCS_AI_04",W1787&lt;&gt;""),CONCATENATE(AG1787,":",AI1787,"A/",CHAR(10),W1787,":5"),
IF(AND(J1787="DCS_AI_05",W1787&lt;&gt;""),CONCATENATE(AG1787,":",AI1787,"A/",CHAR(10),W1787,":5"),
IF(AND(J1787="DCS_AO_01",W1787&lt;&gt;""),CONCATENATE(AG1787,":",AI1787,"A/",CHAR(10),W1787,":5"),
IF(AND(J1787="DCS_AO_02",W1787&lt;&gt;""),CONCATENATE(AG1787,":",AI1787,"A/",CHAR(10),W1787,":5"),
IF(AND(J1787="DCS_DI_02",W1787&lt;&gt;""),CONCATENATE(AG1787,":",AI1787,"A/",CHAR(10),W1787,":5"),
IF(AND(J1787="DCS_DI_04",W1787&lt;&gt;""),CONCATENATE(AG1787,":",AI1787,"A/",CHAR(10),W1787,":7"),
IF(AND(J1787="DCS_PI_01",W1787&lt;&gt;""),CONCATENATE(AG1787,":",AI1787,"A/",CHAR(10),W1787,":3"),""))))))))))</f>
        <v>O1010205:25A/
O1010205_U25:5</v>
      </c>
      <c r="BP1787" s="14" t="str">
        <f t="shared" ref="BP1787:BP1850" si="864">IF(AND(J1787="DCS_AI_01",W1787&lt;&gt;""),CONCATENATE(AG1787,":",AI1787,"C/",CHAR(10),W1787,":6"),
IF(AND(J1787="DCS_AI_02",W1787&lt;&gt;""),CONCATENATE(AG1787,":",AI1787,"C/",CHAR(10),W1787,":6"),
IF(AND(J1787="DCS_AI_03",W1787&lt;&gt;""),CONCATENATE(AG1787,":",AI1787,"C/",CHAR(10),W1787,":6"),
IF(AND(J1787="DCS_AI_04",W1787&lt;&gt;""),CONCATENATE(AG1787,":",AI1787,"C/",CHAR(10),W1787,":6"),
IF(AND(J1787="DCS_AI_05",W1787&lt;&gt;""),CONCATENATE(AG1787,":",AI1787,"C/",CHAR(10),W1787,":6"),
IF(AND(J1787="DCS_AO_01",W1787&lt;&gt;""),CONCATENATE(AG1787,":",AI1787,"C/",CHAR(10),W1787,":6"),
IF(AND(J1787="DCS_AO_02",W1787&lt;&gt;""),CONCATENATE(AG1787,":",AI1787,"C/",CHAR(10),W1787,":6"),
IF(AND(J1787="DCS_DI_02",W1787&lt;&gt;""),CONCATENATE(AG1787,":",AI1787,"B/",CHAR(10),W1787,":6"),
IF(AND(J1787="DCS_DI_04",W1787&lt;&gt;""),CONCATENATE(AG1787,":",AI1787,"B/",CHAR(10),W1787,":8"),
IF(AND(J1787="DCS_PI_01",W1787&lt;&gt;""),CONCATENATE(AG1787,":",AI1787,"C/",CHAR(10),W1787,":4"),""))))))))))</f>
        <v>O1010205:25B/
O1010205_U25:6</v>
      </c>
      <c r="BQ1787" s="14"/>
      <c r="BR1787" s="14" t="str">
        <f t="shared" si="843"/>
        <v/>
      </c>
      <c r="BS1787" s="14" t="str">
        <f t="shared" si="844"/>
        <v/>
      </c>
      <c r="BW1787" s="31" t="str">
        <f t="shared" si="845"/>
        <v>25A</v>
      </c>
      <c r="BX1787" s="31" t="str">
        <f t="shared" si="846"/>
        <v>25B</v>
      </c>
      <c r="BY1787" s="31" t="str">
        <f t="shared" si="847"/>
        <v/>
      </c>
      <c r="BZ1787" s="31" t="str">
        <f t="shared" si="848"/>
        <v/>
      </c>
      <c r="CA1787" s="31" t="str">
        <f t="shared" si="849"/>
        <v/>
      </c>
      <c r="CB1787" s="31" t="str">
        <f t="shared" si="850"/>
        <v>5</v>
      </c>
      <c r="CC1787" s="31" t="str">
        <f t="shared" si="851"/>
        <v>6</v>
      </c>
      <c r="CD1787" s="31" t="str">
        <f t="shared" si="852"/>
        <v/>
      </c>
      <c r="CE1787" s="31" t="str">
        <f t="shared" si="853"/>
        <v/>
      </c>
      <c r="CF1787" s="31" t="e">
        <f t="shared" ca="1" si="854"/>
        <v>#NAME?</v>
      </c>
      <c r="CG1787" s="31" t="e">
        <f t="shared" ca="1" si="855"/>
        <v>#NAME?</v>
      </c>
      <c r="CH1787" s="31" t="e">
        <f t="shared" ca="1" si="856"/>
        <v>#NAME?</v>
      </c>
      <c r="CI1787" s="31" t="e">
        <f t="shared" ca="1" si="857"/>
        <v>#NAME?</v>
      </c>
    </row>
    <row r="1788" spans="1:87" s="31" customFormat="1" ht="30" hidden="1" x14ac:dyDescent="0.25">
      <c r="A1788" s="9" t="s">
        <v>4493</v>
      </c>
      <c r="C1788" s="31" t="s">
        <v>50</v>
      </c>
      <c r="E1788" s="14" t="s">
        <v>1777</v>
      </c>
      <c r="G1788" s="31" t="str">
        <f t="shared" si="834"/>
        <v>Резерв</v>
      </c>
      <c r="J1788" s="31" t="str">
        <f t="shared" si="860"/>
        <v>DCS_DI_02</v>
      </c>
      <c r="K1788" s="14"/>
      <c r="P1788" s="31" t="s">
        <v>2723</v>
      </c>
      <c r="U1788" s="31" t="str">
        <f t="shared" si="859"/>
        <v/>
      </c>
      <c r="V1788" s="14" t="str">
        <f t="shared" si="861"/>
        <v>AVK 2,5 A, AVK 2,5 A</v>
      </c>
      <c r="W1788" s="31" t="str">
        <f t="shared" si="835"/>
        <v>O1010205_U26</v>
      </c>
      <c r="X1788" s="14" t="str">
        <f t="shared" si="836"/>
        <v>HD5516</v>
      </c>
      <c r="Y1788" s="31" t="str">
        <f t="shared" si="837"/>
        <v>O1010205</v>
      </c>
      <c r="Z1788" s="31" t="str">
        <f t="shared" si="838"/>
        <v>TUA711-DIO32</v>
      </c>
      <c r="AA1788" s="14" t="str">
        <f t="shared" si="839"/>
        <v>17-SC-DCS-001/O1010205/ 17-MC-DCS-004</v>
      </c>
      <c r="AB1788" s="31" t="s">
        <v>64</v>
      </c>
      <c r="AC1788" s="31" t="s">
        <v>124</v>
      </c>
      <c r="AD1788" s="31" t="s">
        <v>125</v>
      </c>
      <c r="AE1788" s="31">
        <v>0</v>
      </c>
      <c r="AF1788" s="31" t="s">
        <v>1254</v>
      </c>
      <c r="AG1788" s="31" t="s">
        <v>2289</v>
      </c>
      <c r="AH1788" s="31">
        <v>6</v>
      </c>
      <c r="AI1788" s="31">
        <v>26</v>
      </c>
      <c r="AJ1788" s="31" t="s">
        <v>57</v>
      </c>
      <c r="AK1788" s="31">
        <f t="shared" si="862"/>
        <v>32</v>
      </c>
      <c r="AL1788" s="31" t="s">
        <v>62</v>
      </c>
      <c r="AM1788" s="31" t="s">
        <v>4525</v>
      </c>
      <c r="AO1788" s="31" t="s">
        <v>63</v>
      </c>
      <c r="AQ1788" s="31" t="s">
        <v>4426</v>
      </c>
      <c r="AT1788" s="14"/>
      <c r="BK1788" s="14" t="str">
        <f t="shared" si="840"/>
        <v/>
      </c>
      <c r="BL1788" s="14" t="str">
        <f t="shared" si="841"/>
        <v/>
      </c>
      <c r="BM1788" s="14" t="str">
        <f t="shared" si="842"/>
        <v/>
      </c>
      <c r="BN1788" s="14"/>
      <c r="BO1788" s="14" t="str">
        <f t="shared" si="863"/>
        <v>O1010205:26A/
O1010205_U26:5</v>
      </c>
      <c r="BP1788" s="14" t="str">
        <f t="shared" si="864"/>
        <v>O1010205:26B/
O1010205_U26:6</v>
      </c>
      <c r="BQ1788" s="14"/>
      <c r="BR1788" s="14" t="str">
        <f t="shared" si="843"/>
        <v/>
      </c>
      <c r="BS1788" s="14" t="str">
        <f t="shared" si="844"/>
        <v/>
      </c>
      <c r="BW1788" s="31" t="str">
        <f t="shared" si="845"/>
        <v>26A</v>
      </c>
      <c r="BX1788" s="31" t="str">
        <f t="shared" si="846"/>
        <v>26B</v>
      </c>
      <c r="BY1788" s="31" t="str">
        <f t="shared" si="847"/>
        <v/>
      </c>
      <c r="BZ1788" s="31" t="str">
        <f t="shared" si="848"/>
        <v/>
      </c>
      <c r="CA1788" s="31" t="str">
        <f t="shared" si="849"/>
        <v/>
      </c>
      <c r="CB1788" s="31" t="str">
        <f t="shared" si="850"/>
        <v>5</v>
      </c>
      <c r="CC1788" s="31" t="str">
        <f t="shared" si="851"/>
        <v>6</v>
      </c>
      <c r="CD1788" s="31" t="str">
        <f t="shared" si="852"/>
        <v/>
      </c>
      <c r="CE1788" s="31" t="str">
        <f t="shared" si="853"/>
        <v/>
      </c>
      <c r="CF1788" s="31" t="e">
        <f t="shared" ca="1" si="854"/>
        <v>#NAME?</v>
      </c>
      <c r="CG1788" s="31" t="e">
        <f t="shared" ca="1" si="855"/>
        <v>#NAME?</v>
      </c>
      <c r="CH1788" s="31" t="e">
        <f t="shared" ca="1" si="856"/>
        <v>#NAME?</v>
      </c>
      <c r="CI1788" s="31" t="e">
        <f t="shared" ca="1" si="857"/>
        <v>#NAME?</v>
      </c>
    </row>
    <row r="1789" spans="1:87" s="31" customFormat="1" ht="30" hidden="1" x14ac:dyDescent="0.25">
      <c r="A1789" s="9" t="s">
        <v>4493</v>
      </c>
      <c r="C1789" s="31" t="s">
        <v>50</v>
      </c>
      <c r="E1789" s="14" t="s">
        <v>1777</v>
      </c>
      <c r="G1789" s="31" t="str">
        <f t="shared" si="834"/>
        <v>Резерв</v>
      </c>
      <c r="J1789" s="31" t="str">
        <f t="shared" si="860"/>
        <v>DCS_DI_02</v>
      </c>
      <c r="K1789" s="14"/>
      <c r="P1789" s="31" t="s">
        <v>2723</v>
      </c>
      <c r="U1789" s="31" t="str">
        <f t="shared" si="859"/>
        <v/>
      </c>
      <c r="V1789" s="14" t="str">
        <f t="shared" si="861"/>
        <v>AVK 2,5 A, AVK 2,5 A</v>
      </c>
      <c r="W1789" s="31" t="str">
        <f t="shared" si="835"/>
        <v>O1010205_U27</v>
      </c>
      <c r="X1789" s="14" t="str">
        <f t="shared" si="836"/>
        <v>HD5516</v>
      </c>
      <c r="Y1789" s="31" t="str">
        <f t="shared" si="837"/>
        <v>O1010205</v>
      </c>
      <c r="Z1789" s="31" t="str">
        <f t="shared" si="838"/>
        <v>TUA711-DIO32</v>
      </c>
      <c r="AA1789" s="14" t="str">
        <f t="shared" si="839"/>
        <v>17-SC-DCS-001/O1010205/ 17-MC-DCS-004</v>
      </c>
      <c r="AB1789" s="31" t="s">
        <v>64</v>
      </c>
      <c r="AC1789" s="31" t="s">
        <v>124</v>
      </c>
      <c r="AD1789" s="31" t="s">
        <v>125</v>
      </c>
      <c r="AE1789" s="31">
        <v>0</v>
      </c>
      <c r="AF1789" s="31" t="s">
        <v>1254</v>
      </c>
      <c r="AG1789" s="31" t="s">
        <v>2289</v>
      </c>
      <c r="AH1789" s="31">
        <v>6</v>
      </c>
      <c r="AI1789" s="31">
        <v>27</v>
      </c>
      <c r="AJ1789" s="31" t="s">
        <v>57</v>
      </c>
      <c r="AK1789" s="31">
        <f t="shared" si="862"/>
        <v>32</v>
      </c>
      <c r="AL1789" s="31" t="s">
        <v>62</v>
      </c>
      <c r="AM1789" s="31" t="s">
        <v>4525</v>
      </c>
      <c r="AO1789" s="31" t="s">
        <v>63</v>
      </c>
      <c r="AQ1789" s="31" t="s">
        <v>4426</v>
      </c>
      <c r="AT1789" s="14"/>
      <c r="BK1789" s="14" t="str">
        <f t="shared" si="840"/>
        <v/>
      </c>
      <c r="BL1789" s="14" t="str">
        <f t="shared" si="841"/>
        <v/>
      </c>
      <c r="BM1789" s="14" t="str">
        <f t="shared" si="842"/>
        <v/>
      </c>
      <c r="BN1789" s="14"/>
      <c r="BO1789" s="14" t="str">
        <f t="shared" si="863"/>
        <v>O1010205:27A/
O1010205_U27:5</v>
      </c>
      <c r="BP1789" s="14" t="str">
        <f t="shared" si="864"/>
        <v>O1010205:27B/
O1010205_U27:6</v>
      </c>
      <c r="BQ1789" s="14"/>
      <c r="BR1789" s="14" t="str">
        <f t="shared" si="843"/>
        <v/>
      </c>
      <c r="BS1789" s="14" t="str">
        <f t="shared" si="844"/>
        <v/>
      </c>
      <c r="BW1789" s="31" t="str">
        <f t="shared" si="845"/>
        <v>27A</v>
      </c>
      <c r="BX1789" s="31" t="str">
        <f t="shared" si="846"/>
        <v>27B</v>
      </c>
      <c r="BY1789" s="31" t="str">
        <f t="shared" si="847"/>
        <v/>
      </c>
      <c r="BZ1789" s="31" t="str">
        <f t="shared" si="848"/>
        <v/>
      </c>
      <c r="CA1789" s="31" t="str">
        <f t="shared" si="849"/>
        <v/>
      </c>
      <c r="CB1789" s="31" t="str">
        <f t="shared" si="850"/>
        <v>5</v>
      </c>
      <c r="CC1789" s="31" t="str">
        <f t="shared" si="851"/>
        <v>6</v>
      </c>
      <c r="CD1789" s="31" t="str">
        <f t="shared" si="852"/>
        <v/>
      </c>
      <c r="CE1789" s="31" t="str">
        <f t="shared" si="853"/>
        <v/>
      </c>
      <c r="CF1789" s="31" t="e">
        <f t="shared" ca="1" si="854"/>
        <v>#NAME?</v>
      </c>
      <c r="CG1789" s="31" t="e">
        <f t="shared" ca="1" si="855"/>
        <v>#NAME?</v>
      </c>
      <c r="CH1789" s="31" t="e">
        <f t="shared" ca="1" si="856"/>
        <v>#NAME?</v>
      </c>
      <c r="CI1789" s="31" t="e">
        <f t="shared" ca="1" si="857"/>
        <v>#NAME?</v>
      </c>
    </row>
    <row r="1790" spans="1:87" s="31" customFormat="1" ht="30" hidden="1" x14ac:dyDescent="0.25">
      <c r="A1790" s="9" t="s">
        <v>4493</v>
      </c>
      <c r="C1790" s="31" t="s">
        <v>50</v>
      </c>
      <c r="E1790" s="14" t="s">
        <v>1777</v>
      </c>
      <c r="G1790" s="31" t="str">
        <f t="shared" si="834"/>
        <v>Резерв</v>
      </c>
      <c r="J1790" s="31" t="str">
        <f t="shared" si="860"/>
        <v>DCS_DI_02</v>
      </c>
      <c r="K1790" s="14"/>
      <c r="P1790" s="31" t="s">
        <v>2723</v>
      </c>
      <c r="U1790" s="31" t="str">
        <f t="shared" si="859"/>
        <v/>
      </c>
      <c r="V1790" s="14" t="str">
        <f t="shared" si="861"/>
        <v>AVK 2,5 A, AVK 2,5 A</v>
      </c>
      <c r="W1790" s="31" t="str">
        <f t="shared" si="835"/>
        <v>O1010205_U28</v>
      </c>
      <c r="X1790" s="14" t="str">
        <f t="shared" si="836"/>
        <v>HD5516</v>
      </c>
      <c r="Y1790" s="31" t="str">
        <f t="shared" si="837"/>
        <v>O1010205</v>
      </c>
      <c r="Z1790" s="31" t="str">
        <f t="shared" si="838"/>
        <v>TUA711-DIO32</v>
      </c>
      <c r="AA1790" s="14" t="str">
        <f t="shared" si="839"/>
        <v>17-SC-DCS-001/O1010205/ 17-MC-DCS-004</v>
      </c>
      <c r="AB1790" s="31" t="s">
        <v>64</v>
      </c>
      <c r="AC1790" s="31" t="s">
        <v>124</v>
      </c>
      <c r="AD1790" s="31" t="s">
        <v>125</v>
      </c>
      <c r="AE1790" s="31">
        <v>0</v>
      </c>
      <c r="AF1790" s="31" t="s">
        <v>1254</v>
      </c>
      <c r="AG1790" s="31" t="s">
        <v>2289</v>
      </c>
      <c r="AH1790" s="31">
        <v>6</v>
      </c>
      <c r="AI1790" s="31">
        <v>28</v>
      </c>
      <c r="AJ1790" s="31" t="s">
        <v>57</v>
      </c>
      <c r="AK1790" s="31">
        <f t="shared" si="862"/>
        <v>32</v>
      </c>
      <c r="AL1790" s="31" t="s">
        <v>62</v>
      </c>
      <c r="AM1790" s="31" t="s">
        <v>4525</v>
      </c>
      <c r="AO1790" s="31" t="s">
        <v>63</v>
      </c>
      <c r="AQ1790" s="31" t="s">
        <v>4426</v>
      </c>
      <c r="AT1790" s="14"/>
      <c r="BK1790" s="14" t="str">
        <f t="shared" si="840"/>
        <v/>
      </c>
      <c r="BL1790" s="14" t="str">
        <f t="shared" si="841"/>
        <v/>
      </c>
      <c r="BM1790" s="14" t="str">
        <f t="shared" si="842"/>
        <v/>
      </c>
      <c r="BN1790" s="14"/>
      <c r="BO1790" s="14" t="str">
        <f t="shared" si="863"/>
        <v>O1010205:28A/
O1010205_U28:5</v>
      </c>
      <c r="BP1790" s="14" t="str">
        <f t="shared" si="864"/>
        <v>O1010205:28B/
O1010205_U28:6</v>
      </c>
      <c r="BQ1790" s="14"/>
      <c r="BR1790" s="14" t="str">
        <f t="shared" si="843"/>
        <v/>
      </c>
      <c r="BS1790" s="14" t="str">
        <f t="shared" si="844"/>
        <v/>
      </c>
      <c r="BW1790" s="31" t="str">
        <f t="shared" si="845"/>
        <v>28A</v>
      </c>
      <c r="BX1790" s="31" t="str">
        <f t="shared" si="846"/>
        <v>28B</v>
      </c>
      <c r="BY1790" s="31" t="str">
        <f t="shared" si="847"/>
        <v/>
      </c>
      <c r="BZ1790" s="31" t="str">
        <f t="shared" si="848"/>
        <v/>
      </c>
      <c r="CA1790" s="31" t="str">
        <f t="shared" si="849"/>
        <v/>
      </c>
      <c r="CB1790" s="31" t="str">
        <f t="shared" si="850"/>
        <v>5</v>
      </c>
      <c r="CC1790" s="31" t="str">
        <f t="shared" si="851"/>
        <v>6</v>
      </c>
      <c r="CD1790" s="31" t="str">
        <f t="shared" si="852"/>
        <v/>
      </c>
      <c r="CE1790" s="31" t="str">
        <f t="shared" si="853"/>
        <v/>
      </c>
      <c r="CF1790" s="31" t="e">
        <f t="shared" ca="1" si="854"/>
        <v>#NAME?</v>
      </c>
      <c r="CG1790" s="31" t="e">
        <f t="shared" ca="1" si="855"/>
        <v>#NAME?</v>
      </c>
      <c r="CH1790" s="31" t="e">
        <f t="shared" ca="1" si="856"/>
        <v>#NAME?</v>
      </c>
      <c r="CI1790" s="31" t="e">
        <f t="shared" ca="1" si="857"/>
        <v>#NAME?</v>
      </c>
    </row>
    <row r="1791" spans="1:87" s="31" customFormat="1" ht="30" hidden="1" x14ac:dyDescent="0.25">
      <c r="A1791" s="9" t="s">
        <v>4493</v>
      </c>
      <c r="C1791" s="31" t="s">
        <v>50</v>
      </c>
      <c r="E1791" s="14" t="s">
        <v>1777</v>
      </c>
      <c r="G1791" s="31" t="str">
        <f t="shared" si="834"/>
        <v>Резерв</v>
      </c>
      <c r="J1791" s="31" t="str">
        <f t="shared" si="860"/>
        <v>DCS_DI_02</v>
      </c>
      <c r="K1791" s="14"/>
      <c r="P1791" s="31" t="s">
        <v>2723</v>
      </c>
      <c r="U1791" s="31" t="str">
        <f t="shared" si="859"/>
        <v/>
      </c>
      <c r="V1791" s="14" t="str">
        <f t="shared" si="861"/>
        <v>AVK 2,5 A, AVK 2,5 A</v>
      </c>
      <c r="W1791" s="31" t="str">
        <f t="shared" si="835"/>
        <v>O1010205_U29</v>
      </c>
      <c r="X1791" s="14" t="str">
        <f t="shared" si="836"/>
        <v>HD5516</v>
      </c>
      <c r="Y1791" s="31" t="str">
        <f t="shared" si="837"/>
        <v>O1010205</v>
      </c>
      <c r="Z1791" s="31" t="str">
        <f t="shared" si="838"/>
        <v>TUA711-DIO32</v>
      </c>
      <c r="AA1791" s="14" t="str">
        <f t="shared" si="839"/>
        <v>17-SC-DCS-001/O1010205/ 17-MC-DCS-004</v>
      </c>
      <c r="AB1791" s="31" t="s">
        <v>64</v>
      </c>
      <c r="AC1791" s="31" t="s">
        <v>124</v>
      </c>
      <c r="AD1791" s="31" t="s">
        <v>125</v>
      </c>
      <c r="AE1791" s="31">
        <v>0</v>
      </c>
      <c r="AF1791" s="31" t="s">
        <v>1254</v>
      </c>
      <c r="AG1791" s="31" t="s">
        <v>2289</v>
      </c>
      <c r="AH1791" s="31">
        <v>6</v>
      </c>
      <c r="AI1791" s="31">
        <v>29</v>
      </c>
      <c r="AJ1791" s="31" t="s">
        <v>57</v>
      </c>
      <c r="AK1791" s="31">
        <f t="shared" si="862"/>
        <v>32</v>
      </c>
      <c r="AL1791" s="31" t="s">
        <v>62</v>
      </c>
      <c r="AM1791" s="31" t="s">
        <v>4525</v>
      </c>
      <c r="AO1791" s="31" t="s">
        <v>63</v>
      </c>
      <c r="AQ1791" s="31" t="s">
        <v>4426</v>
      </c>
      <c r="AT1791" s="14"/>
      <c r="BK1791" s="14" t="str">
        <f t="shared" si="840"/>
        <v/>
      </c>
      <c r="BL1791" s="14" t="str">
        <f t="shared" si="841"/>
        <v/>
      </c>
      <c r="BM1791" s="14" t="str">
        <f t="shared" si="842"/>
        <v/>
      </c>
      <c r="BN1791" s="14"/>
      <c r="BO1791" s="14" t="str">
        <f t="shared" si="863"/>
        <v>O1010205:29A/
O1010205_U29:5</v>
      </c>
      <c r="BP1791" s="14" t="str">
        <f t="shared" si="864"/>
        <v>O1010205:29B/
O1010205_U29:6</v>
      </c>
      <c r="BQ1791" s="14"/>
      <c r="BR1791" s="14" t="str">
        <f t="shared" si="843"/>
        <v/>
      </c>
      <c r="BS1791" s="14" t="str">
        <f t="shared" si="844"/>
        <v/>
      </c>
      <c r="BW1791" s="31" t="str">
        <f t="shared" si="845"/>
        <v>29A</v>
      </c>
      <c r="BX1791" s="31" t="str">
        <f t="shared" si="846"/>
        <v>29B</v>
      </c>
      <c r="BY1791" s="31" t="str">
        <f t="shared" si="847"/>
        <v/>
      </c>
      <c r="BZ1791" s="31" t="str">
        <f t="shared" si="848"/>
        <v/>
      </c>
      <c r="CA1791" s="31" t="str">
        <f t="shared" si="849"/>
        <v/>
      </c>
      <c r="CB1791" s="31" t="str">
        <f t="shared" si="850"/>
        <v>5</v>
      </c>
      <c r="CC1791" s="31" t="str">
        <f t="shared" si="851"/>
        <v>6</v>
      </c>
      <c r="CD1791" s="31" t="str">
        <f t="shared" si="852"/>
        <v/>
      </c>
      <c r="CE1791" s="31" t="str">
        <f t="shared" si="853"/>
        <v/>
      </c>
      <c r="CF1791" s="31" t="e">
        <f t="shared" ca="1" si="854"/>
        <v>#NAME?</v>
      </c>
      <c r="CG1791" s="31" t="e">
        <f t="shared" ca="1" si="855"/>
        <v>#NAME?</v>
      </c>
      <c r="CH1791" s="31" t="e">
        <f t="shared" ca="1" si="856"/>
        <v>#NAME?</v>
      </c>
      <c r="CI1791" s="31" t="e">
        <f t="shared" ca="1" si="857"/>
        <v>#NAME?</v>
      </c>
    </row>
    <row r="1792" spans="1:87" s="31" customFormat="1" ht="30" hidden="1" x14ac:dyDescent="0.25">
      <c r="A1792" s="9" t="s">
        <v>4493</v>
      </c>
      <c r="C1792" s="31" t="s">
        <v>50</v>
      </c>
      <c r="E1792" s="14" t="s">
        <v>1777</v>
      </c>
      <c r="G1792" s="31" t="str">
        <f t="shared" si="834"/>
        <v>Резерв</v>
      </c>
      <c r="J1792" s="31" t="str">
        <f t="shared" si="860"/>
        <v>DCS_DI_02</v>
      </c>
      <c r="K1792" s="14"/>
      <c r="P1792" s="31" t="s">
        <v>2723</v>
      </c>
      <c r="U1792" s="31" t="str">
        <f t="shared" si="859"/>
        <v/>
      </c>
      <c r="V1792" s="14" t="str">
        <f t="shared" si="861"/>
        <v>AVK 2,5 A, AVK 2,5 A</v>
      </c>
      <c r="W1792" s="31" t="str">
        <f t="shared" si="835"/>
        <v>O1010205_U30</v>
      </c>
      <c r="X1792" s="14" t="str">
        <f t="shared" si="836"/>
        <v>HD5516</v>
      </c>
      <c r="Y1792" s="31" t="str">
        <f t="shared" si="837"/>
        <v>O1010205</v>
      </c>
      <c r="Z1792" s="31" t="str">
        <f t="shared" si="838"/>
        <v>TUA711-DIO32</v>
      </c>
      <c r="AA1792" s="14" t="str">
        <f t="shared" si="839"/>
        <v>17-SC-DCS-001/O1010205/ 17-MC-DCS-004</v>
      </c>
      <c r="AB1792" s="31" t="s">
        <v>64</v>
      </c>
      <c r="AC1792" s="31" t="s">
        <v>124</v>
      </c>
      <c r="AD1792" s="31" t="s">
        <v>125</v>
      </c>
      <c r="AE1792" s="31">
        <v>0</v>
      </c>
      <c r="AF1792" s="31" t="s">
        <v>1254</v>
      </c>
      <c r="AG1792" s="31" t="s">
        <v>2289</v>
      </c>
      <c r="AH1792" s="31">
        <v>6</v>
      </c>
      <c r="AI1792" s="31">
        <v>30</v>
      </c>
      <c r="AJ1792" s="31" t="s">
        <v>57</v>
      </c>
      <c r="AK1792" s="31">
        <f t="shared" si="862"/>
        <v>32</v>
      </c>
      <c r="AL1792" s="31" t="s">
        <v>62</v>
      </c>
      <c r="AM1792" s="31" t="s">
        <v>4525</v>
      </c>
      <c r="AO1792" s="31" t="s">
        <v>63</v>
      </c>
      <c r="AQ1792" s="31" t="s">
        <v>4426</v>
      </c>
      <c r="AT1792" s="14"/>
      <c r="BK1792" s="14" t="str">
        <f t="shared" si="840"/>
        <v/>
      </c>
      <c r="BL1792" s="14" t="str">
        <f t="shared" si="841"/>
        <v/>
      </c>
      <c r="BM1792" s="14" t="str">
        <f t="shared" si="842"/>
        <v/>
      </c>
      <c r="BN1792" s="14"/>
      <c r="BO1792" s="14" t="str">
        <f t="shared" si="863"/>
        <v>O1010205:30A/
O1010205_U30:5</v>
      </c>
      <c r="BP1792" s="14" t="str">
        <f t="shared" si="864"/>
        <v>O1010205:30B/
O1010205_U30:6</v>
      </c>
      <c r="BQ1792" s="14"/>
      <c r="BR1792" s="14" t="str">
        <f t="shared" si="843"/>
        <v/>
      </c>
      <c r="BS1792" s="14" t="str">
        <f t="shared" si="844"/>
        <v/>
      </c>
      <c r="BW1792" s="31" t="str">
        <f t="shared" si="845"/>
        <v>30A</v>
      </c>
      <c r="BX1792" s="31" t="str">
        <f t="shared" si="846"/>
        <v>30B</v>
      </c>
      <c r="BY1792" s="31" t="str">
        <f t="shared" si="847"/>
        <v/>
      </c>
      <c r="BZ1792" s="31" t="str">
        <f t="shared" si="848"/>
        <v/>
      </c>
      <c r="CA1792" s="31" t="str">
        <f t="shared" si="849"/>
        <v/>
      </c>
      <c r="CB1792" s="31" t="str">
        <f t="shared" si="850"/>
        <v>5</v>
      </c>
      <c r="CC1792" s="31" t="str">
        <f t="shared" si="851"/>
        <v>6</v>
      </c>
      <c r="CD1792" s="31" t="str">
        <f t="shared" si="852"/>
        <v/>
      </c>
      <c r="CE1792" s="31" t="str">
        <f t="shared" si="853"/>
        <v/>
      </c>
      <c r="CF1792" s="31" t="e">
        <f t="shared" ca="1" si="854"/>
        <v>#NAME?</v>
      </c>
      <c r="CG1792" s="31" t="e">
        <f t="shared" ca="1" si="855"/>
        <v>#NAME?</v>
      </c>
      <c r="CH1792" s="31" t="e">
        <f t="shared" ca="1" si="856"/>
        <v>#NAME?</v>
      </c>
      <c r="CI1792" s="31" t="e">
        <f t="shared" ca="1" si="857"/>
        <v>#NAME?</v>
      </c>
    </row>
    <row r="1793" spans="1:87" s="31" customFormat="1" ht="30" hidden="1" x14ac:dyDescent="0.25">
      <c r="A1793" s="9" t="s">
        <v>4493</v>
      </c>
      <c r="C1793" s="31" t="s">
        <v>50</v>
      </c>
      <c r="E1793" s="14" t="s">
        <v>1777</v>
      </c>
      <c r="G1793" s="31" t="str">
        <f t="shared" si="834"/>
        <v>Резерв</v>
      </c>
      <c r="J1793" s="31" t="str">
        <f t="shared" si="860"/>
        <v>DCS_DI_02</v>
      </c>
      <c r="K1793" s="14"/>
      <c r="P1793" s="31" t="s">
        <v>2723</v>
      </c>
      <c r="U1793" s="31" t="str">
        <f t="shared" si="859"/>
        <v/>
      </c>
      <c r="V1793" s="14" t="str">
        <f t="shared" si="861"/>
        <v>AVK 2,5 A, AVK 2,5 A</v>
      </c>
      <c r="W1793" s="31" t="str">
        <f t="shared" si="835"/>
        <v>O1010205_U31</v>
      </c>
      <c r="X1793" s="14" t="str">
        <f t="shared" si="836"/>
        <v>HD5516</v>
      </c>
      <c r="Y1793" s="31" t="str">
        <f t="shared" si="837"/>
        <v>O1010205</v>
      </c>
      <c r="Z1793" s="31" t="str">
        <f t="shared" si="838"/>
        <v>TUA711-DIO32</v>
      </c>
      <c r="AA1793" s="14" t="str">
        <f t="shared" si="839"/>
        <v>17-SC-DCS-001/O1010205/ 17-MC-DCS-004</v>
      </c>
      <c r="AB1793" s="31" t="s">
        <v>64</v>
      </c>
      <c r="AC1793" s="31" t="s">
        <v>124</v>
      </c>
      <c r="AD1793" s="31" t="s">
        <v>125</v>
      </c>
      <c r="AE1793" s="31">
        <v>0</v>
      </c>
      <c r="AF1793" s="31" t="s">
        <v>1254</v>
      </c>
      <c r="AG1793" s="31" t="s">
        <v>2289</v>
      </c>
      <c r="AH1793" s="31">
        <v>6</v>
      </c>
      <c r="AI1793" s="31">
        <v>31</v>
      </c>
      <c r="AJ1793" s="31" t="s">
        <v>57</v>
      </c>
      <c r="AK1793" s="31">
        <f t="shared" si="862"/>
        <v>32</v>
      </c>
      <c r="AL1793" s="31" t="s">
        <v>62</v>
      </c>
      <c r="AM1793" s="31" t="s">
        <v>4525</v>
      </c>
      <c r="AO1793" s="31" t="s">
        <v>63</v>
      </c>
      <c r="AQ1793" s="31" t="s">
        <v>4426</v>
      </c>
      <c r="AT1793" s="14"/>
      <c r="BK1793" s="14" t="str">
        <f t="shared" si="840"/>
        <v/>
      </c>
      <c r="BL1793" s="14" t="str">
        <f t="shared" si="841"/>
        <v/>
      </c>
      <c r="BM1793" s="14" t="str">
        <f t="shared" si="842"/>
        <v/>
      </c>
      <c r="BN1793" s="14"/>
      <c r="BO1793" s="14" t="str">
        <f t="shared" si="863"/>
        <v>O1010205:31A/
O1010205_U31:5</v>
      </c>
      <c r="BP1793" s="14" t="str">
        <f t="shared" si="864"/>
        <v>O1010205:31B/
O1010205_U31:6</v>
      </c>
      <c r="BQ1793" s="14"/>
      <c r="BR1793" s="14" t="str">
        <f t="shared" si="843"/>
        <v/>
      </c>
      <c r="BS1793" s="14" t="str">
        <f t="shared" si="844"/>
        <v/>
      </c>
      <c r="BW1793" s="31" t="str">
        <f t="shared" si="845"/>
        <v>31A</v>
      </c>
      <c r="BX1793" s="31" t="str">
        <f t="shared" si="846"/>
        <v>31B</v>
      </c>
      <c r="BY1793" s="31" t="str">
        <f t="shared" si="847"/>
        <v/>
      </c>
      <c r="BZ1793" s="31" t="str">
        <f t="shared" si="848"/>
        <v/>
      </c>
      <c r="CA1793" s="31" t="str">
        <f t="shared" si="849"/>
        <v/>
      </c>
      <c r="CB1793" s="31" t="str">
        <f t="shared" si="850"/>
        <v>5</v>
      </c>
      <c r="CC1793" s="31" t="str">
        <f t="shared" si="851"/>
        <v>6</v>
      </c>
      <c r="CD1793" s="31" t="str">
        <f t="shared" si="852"/>
        <v/>
      </c>
      <c r="CE1793" s="31" t="str">
        <f t="shared" si="853"/>
        <v/>
      </c>
      <c r="CF1793" s="31" t="e">
        <f t="shared" ca="1" si="854"/>
        <v>#NAME?</v>
      </c>
      <c r="CG1793" s="31" t="e">
        <f t="shared" ca="1" si="855"/>
        <v>#NAME?</v>
      </c>
      <c r="CH1793" s="31" t="e">
        <f t="shared" ca="1" si="856"/>
        <v>#NAME?</v>
      </c>
      <c r="CI1793" s="31" t="e">
        <f t="shared" ca="1" si="857"/>
        <v>#NAME?</v>
      </c>
    </row>
    <row r="1794" spans="1:87" s="31" customFormat="1" ht="30" hidden="1" x14ac:dyDescent="0.25">
      <c r="A1794" s="9" t="s">
        <v>4493</v>
      </c>
      <c r="C1794" s="31" t="s">
        <v>50</v>
      </c>
      <c r="E1794" s="14" t="s">
        <v>1777</v>
      </c>
      <c r="G1794" s="31" t="str">
        <f t="shared" si="834"/>
        <v>Резерв</v>
      </c>
      <c r="J1794" s="31" t="str">
        <f t="shared" si="860"/>
        <v>DCS_DI_02</v>
      </c>
      <c r="K1794" s="14"/>
      <c r="P1794" s="31" t="s">
        <v>2723</v>
      </c>
      <c r="U1794" s="31" t="str">
        <f t="shared" si="859"/>
        <v/>
      </c>
      <c r="V1794" s="14" t="str">
        <f t="shared" si="861"/>
        <v>AVK 2,5 A, AVK 2,5 A</v>
      </c>
      <c r="W1794" s="31" t="str">
        <f t="shared" si="835"/>
        <v>O1010205_U32</v>
      </c>
      <c r="X1794" s="14" t="str">
        <f t="shared" si="836"/>
        <v>HD5516</v>
      </c>
      <c r="Y1794" s="31" t="str">
        <f t="shared" si="837"/>
        <v>O1010205</v>
      </c>
      <c r="Z1794" s="31" t="str">
        <f t="shared" si="838"/>
        <v>TUA711-DIO32</v>
      </c>
      <c r="AA1794" s="14" t="str">
        <f t="shared" si="839"/>
        <v>17-SC-DCS-001/O1010205/ 17-MC-DCS-004</v>
      </c>
      <c r="AB1794" s="31" t="s">
        <v>64</v>
      </c>
      <c r="AC1794" s="31" t="s">
        <v>124</v>
      </c>
      <c r="AD1794" s="31" t="s">
        <v>125</v>
      </c>
      <c r="AE1794" s="31">
        <v>0</v>
      </c>
      <c r="AF1794" s="31" t="s">
        <v>1254</v>
      </c>
      <c r="AG1794" s="31" t="s">
        <v>2289</v>
      </c>
      <c r="AH1794" s="31">
        <v>6</v>
      </c>
      <c r="AI1794" s="31">
        <v>32</v>
      </c>
      <c r="AJ1794" s="31" t="s">
        <v>57</v>
      </c>
      <c r="AK1794" s="31">
        <f t="shared" si="862"/>
        <v>32</v>
      </c>
      <c r="AL1794" s="31" t="s">
        <v>62</v>
      </c>
      <c r="AM1794" s="31" t="s">
        <v>4525</v>
      </c>
      <c r="AO1794" s="31" t="s">
        <v>63</v>
      </c>
      <c r="AQ1794" s="31" t="s">
        <v>4426</v>
      </c>
      <c r="AT1794" s="14"/>
      <c r="BK1794" s="14" t="str">
        <f t="shared" si="840"/>
        <v/>
      </c>
      <c r="BL1794" s="14" t="str">
        <f t="shared" si="841"/>
        <v/>
      </c>
      <c r="BM1794" s="14" t="str">
        <f t="shared" si="842"/>
        <v/>
      </c>
      <c r="BN1794" s="14"/>
      <c r="BO1794" s="14" t="str">
        <f t="shared" si="863"/>
        <v>O1010205:32A/
O1010205_U32:5</v>
      </c>
      <c r="BP1794" s="14" t="str">
        <f t="shared" si="864"/>
        <v>O1010205:32B/
O1010205_U32:6</v>
      </c>
      <c r="BQ1794" s="14"/>
      <c r="BR1794" s="14" t="str">
        <f t="shared" si="843"/>
        <v/>
      </c>
      <c r="BS1794" s="14" t="str">
        <f t="shared" si="844"/>
        <v/>
      </c>
      <c r="BW1794" s="31" t="str">
        <f t="shared" si="845"/>
        <v>32A</v>
      </c>
      <c r="BX1794" s="31" t="str">
        <f t="shared" si="846"/>
        <v>32B</v>
      </c>
      <c r="BY1794" s="31" t="str">
        <f t="shared" si="847"/>
        <v/>
      </c>
      <c r="BZ1794" s="31" t="str">
        <f t="shared" si="848"/>
        <v/>
      </c>
      <c r="CA1794" s="31" t="str">
        <f t="shared" si="849"/>
        <v/>
      </c>
      <c r="CB1794" s="31" t="str">
        <f t="shared" si="850"/>
        <v>5</v>
      </c>
      <c r="CC1794" s="31" t="str">
        <f t="shared" si="851"/>
        <v>6</v>
      </c>
      <c r="CD1794" s="31" t="str">
        <f t="shared" si="852"/>
        <v/>
      </c>
      <c r="CE1794" s="31" t="str">
        <f t="shared" si="853"/>
        <v/>
      </c>
      <c r="CF1794" s="31" t="e">
        <f t="shared" ca="1" si="854"/>
        <v>#NAME?</v>
      </c>
      <c r="CG1794" s="31" t="e">
        <f t="shared" ca="1" si="855"/>
        <v>#NAME?</v>
      </c>
      <c r="CH1794" s="31" t="e">
        <f t="shared" ca="1" si="856"/>
        <v>#NAME?</v>
      </c>
      <c r="CI1794" s="31" t="e">
        <f t="shared" ca="1" si="857"/>
        <v>#NAME?</v>
      </c>
    </row>
    <row r="1795" spans="1:87" s="31" customFormat="1" ht="30" hidden="1" x14ac:dyDescent="0.25">
      <c r="A1795" s="9" t="s">
        <v>4493</v>
      </c>
      <c r="C1795" s="31" t="s">
        <v>50</v>
      </c>
      <c r="E1795" s="14" t="s">
        <v>5647</v>
      </c>
      <c r="G1795" s="31" t="str">
        <f t="shared" si="834"/>
        <v>Резерв</v>
      </c>
      <c r="J1795" s="31" t="str">
        <f t="shared" si="860"/>
        <v>DCS_DI_03</v>
      </c>
      <c r="K1795" s="14"/>
      <c r="P1795" s="31" t="s">
        <v>2756</v>
      </c>
      <c r="U1795" s="31" t="str">
        <f t="shared" si="859"/>
        <v/>
      </c>
      <c r="V1795" s="14" t="str">
        <f t="shared" si="861"/>
        <v>ASK 3MLD, ASK 3MB</v>
      </c>
      <c r="W1795" s="31" t="str">
        <f t="shared" si="835"/>
        <v/>
      </c>
      <c r="X1795" s="14" t="str">
        <f t="shared" si="836"/>
        <v/>
      </c>
      <c r="Y1795" s="31" t="str">
        <f t="shared" si="837"/>
        <v>O1010208</v>
      </c>
      <c r="Z1795" s="31" t="str">
        <f t="shared" si="838"/>
        <v>TUA711-DIO32</v>
      </c>
      <c r="AA1795" s="14" t="str">
        <f t="shared" si="839"/>
        <v>17-SC-DCS-001/O1010208/ 17-MC-DCS-003</v>
      </c>
      <c r="AB1795" s="31" t="s">
        <v>64</v>
      </c>
      <c r="AC1795" s="31" t="s">
        <v>124</v>
      </c>
      <c r="AD1795" s="31" t="s">
        <v>125</v>
      </c>
      <c r="AE1795" s="31">
        <v>0</v>
      </c>
      <c r="AF1795" s="31" t="s">
        <v>1254</v>
      </c>
      <c r="AG1795" s="31" t="s">
        <v>3564</v>
      </c>
      <c r="AH1795" s="31">
        <v>9</v>
      </c>
      <c r="AI1795" s="31">
        <v>22</v>
      </c>
      <c r="AJ1795" s="31" t="s">
        <v>57</v>
      </c>
      <c r="AK1795" s="31">
        <f t="shared" si="862"/>
        <v>32</v>
      </c>
      <c r="AL1795" s="31" t="s">
        <v>62</v>
      </c>
      <c r="AO1795" s="31" t="s">
        <v>63</v>
      </c>
      <c r="AQ1795" s="31" t="s">
        <v>4426</v>
      </c>
      <c r="AT1795" s="14"/>
      <c r="BK1795" s="14" t="str">
        <f t="shared" si="840"/>
        <v/>
      </c>
      <c r="BL1795" s="14" t="str">
        <f t="shared" si="841"/>
        <v/>
      </c>
      <c r="BM1795" s="14" t="str">
        <f t="shared" si="842"/>
        <v/>
      </c>
      <c r="BN1795" s="14"/>
      <c r="BO1795" s="14" t="str">
        <f t="shared" si="863"/>
        <v/>
      </c>
      <c r="BP1795" s="14" t="str">
        <f t="shared" si="864"/>
        <v/>
      </c>
      <c r="BQ1795" s="14"/>
      <c r="BR1795" s="14" t="str">
        <f t="shared" si="843"/>
        <v/>
      </c>
      <c r="BS1795" s="14" t="str">
        <f t="shared" si="844"/>
        <v/>
      </c>
      <c r="BW1795" s="31" t="str">
        <f t="shared" si="845"/>
        <v/>
      </c>
      <c r="BX1795" s="31" t="str">
        <f t="shared" si="846"/>
        <v/>
      </c>
      <c r="BY1795" s="31" t="str">
        <f t="shared" si="847"/>
        <v/>
      </c>
      <c r="BZ1795" s="31" t="str">
        <f t="shared" si="848"/>
        <v/>
      </c>
      <c r="CA1795" s="31" t="str">
        <f t="shared" si="849"/>
        <v/>
      </c>
      <c r="CB1795" s="31" t="str">
        <f t="shared" si="850"/>
        <v/>
      </c>
      <c r="CC1795" s="31" t="str">
        <f t="shared" si="851"/>
        <v/>
      </c>
      <c r="CD1795" s="31" t="str">
        <f t="shared" si="852"/>
        <v/>
      </c>
      <c r="CE1795" s="31" t="str">
        <f t="shared" si="853"/>
        <v/>
      </c>
      <c r="CF1795" s="31" t="e">
        <f t="shared" ca="1" si="854"/>
        <v>#NAME?</v>
      </c>
      <c r="CG1795" s="31" t="e">
        <f t="shared" ca="1" si="855"/>
        <v>#NAME?</v>
      </c>
      <c r="CH1795" s="31" t="e">
        <f t="shared" ca="1" si="856"/>
        <v>#NAME?</v>
      </c>
      <c r="CI1795" s="31" t="e">
        <f t="shared" ca="1" si="857"/>
        <v>#NAME?</v>
      </c>
    </row>
    <row r="1796" spans="1:87" s="31" customFormat="1" ht="30" hidden="1" x14ac:dyDescent="0.25">
      <c r="A1796" s="9" t="s">
        <v>4493</v>
      </c>
      <c r="C1796" s="31" t="s">
        <v>50</v>
      </c>
      <c r="E1796" s="14" t="s">
        <v>5647</v>
      </c>
      <c r="G1796" s="31" t="str">
        <f t="shared" ref="G1796:G1859" si="865">IF(C1796="Пустой","Пустой",IF(C1796="Резерв","Резерв","Сигнал"))</f>
        <v>Резерв</v>
      </c>
      <c r="J1796" s="31" t="str">
        <f t="shared" si="860"/>
        <v>DCS_DI_03</v>
      </c>
      <c r="K1796" s="14"/>
      <c r="P1796" s="31" t="s">
        <v>2756</v>
      </c>
      <c r="U1796" s="31" t="str">
        <f t="shared" si="859"/>
        <v/>
      </c>
      <c r="V1796" s="14" t="str">
        <f t="shared" si="861"/>
        <v>ASK 3MLD, ASK 3MB</v>
      </c>
      <c r="W1796" s="31" t="str">
        <f t="shared" ref="W1796:W1859" si="866">IF(OR(J1796="DCS_AI_01",J1796="DCS_AI_02",J1796="DCS_AI_03",J1796="DCS_AI_04",J1796="DCS_AI_05",J1796="DCS_AO_01",J1796="DCS_AO_02",J1796="DCS_DI_02",J1796="DCS_DI_04",J1796="DCS_PI_01"),CONCATENATE(AG1796,"_U",AI1796),"")</f>
        <v/>
      </c>
      <c r="X1796" s="14" t="str">
        <f t="shared" ref="X1796:X1859" si="867">IF(OR(J1796="DCS_AI_01",J1796="DCS_AI_02",J1796="DCS_AI_03",J1796="DCS_AI_04"),"HD5542",
IF(J1796="DCS_AI_05","HD5573",
IF(OR(J1796="DCS_AO_01",J1796="DCS_AO_02"),"HD5546",
IF(J1796="DCS_DI_02","HD5516",
IF(J1796="DCS_PI_01","GS8555-EX",
IF(J1796="DCS_DI_04","KFD2-ER-1.W.LB",""))))))</f>
        <v/>
      </c>
      <c r="Y1796" s="31" t="str">
        <f t="shared" ref="Y1796:Y1859" si="868">AG1796</f>
        <v>O1010208</v>
      </c>
      <c r="Z1796" s="31" t="str">
        <f t="shared" ref="Z1796:Z1859" si="869">IF(OR(J1796="DCS_AI_01",J1796="DCS_AI_02",J1796="DCS_AI_03",J1796="DCS_AI_04",J1796="DCS_AI_05",J1796="DCS_AO_01",J1796="DCS_AO_02",J1796="DCS_PI_01",
E1796="AI-IS",E1796="AO-IS",E1796="AI-R-IS",E1796="AI-R-NIS",E1796="AO-R-IS",E1796="AO-R-NIS",E1796="AO-NIS"),"TUA711-AIO16",
IF(J1796="DCS_DI_01","TUA711-DIR32",
IF(J1796="DCS_DI_02","TUA711-DIO32",
IF(J1796="DCS_DI_03","TUA711-DIO32",
IF(J1796="DCS_DI_04","TUA711-DIO32",
IF(J1796="DCS_DI_05","TUA711-DIO32",
IF(J1796="DCS_DI_07","TUA711-DIR32",
IF(J1796="DCS_DO_01","TUA711-DOR32",
IF(J1796="DCS_DO_02","TUA711-DOR32",
IF(J1796="DCS_DO_04","TUA711-DIO32",
IF(OR(J1796="DCS_DO_03",E1796="DI-IS"),"TUA711-DIO32",
"")))))))))))</f>
        <v>TUA711-DIO32</v>
      </c>
      <c r="AA1796" s="14" t="str">
        <f t="shared" ref="AA1796:AA1859" si="870">AC1796&amp;"/"&amp;AG1796&amp;"/ "&amp;P1796</f>
        <v>17-SC-DCS-001/O1010208/ 17-MC-DCS-003</v>
      </c>
      <c r="AB1796" s="31" t="s">
        <v>64</v>
      </c>
      <c r="AC1796" s="31" t="s">
        <v>124</v>
      </c>
      <c r="AD1796" s="31" t="s">
        <v>125</v>
      </c>
      <c r="AE1796" s="31">
        <v>0</v>
      </c>
      <c r="AF1796" s="31" t="s">
        <v>1254</v>
      </c>
      <c r="AG1796" s="31" t="s">
        <v>3564</v>
      </c>
      <c r="AH1796" s="31">
        <v>9</v>
      </c>
      <c r="AI1796" s="31">
        <v>23</v>
      </c>
      <c r="AJ1796" s="31" t="s">
        <v>57</v>
      </c>
      <c r="AK1796" s="31">
        <f t="shared" si="862"/>
        <v>32</v>
      </c>
      <c r="AL1796" s="31" t="s">
        <v>62</v>
      </c>
      <c r="AO1796" s="31" t="s">
        <v>63</v>
      </c>
      <c r="AQ1796" s="31" t="s">
        <v>4426</v>
      </c>
      <c r="AT1796" s="14"/>
      <c r="BK1796" s="14" t="str">
        <f t="shared" ref="BK1796:BK1859" si="871">IF(AND(J1796="DCS_AI_01",W1796&lt;&gt;"",Q1796&lt;&gt;""),Q1796&amp;":"&amp;R1796&amp;"/"&amp;CHAR(10)&amp;W1796&amp;":3",
IF(AND(J1796="DCS_AI_02",W1796&lt;&gt;"",Q1796&lt;&gt;""),Q1796&amp;":"&amp;R1796&amp;"/"&amp;CHAR(10)&amp;W1796&amp;":3",
IF(AND(J1796="DCS_AO_01",W1796&lt;&gt;"",Q1796&lt;&gt;""),Q1796&amp;":"&amp;R1796&amp;"/"&amp;CHAR(10)&amp;W1796&amp;":3",
IF(AND(J1796="DCS_AO_02",W1796&lt;&gt;"",Q1796&lt;&gt;""),Q1796&amp;":"&amp;R1796&amp;"/"&amp;CHAR(10)&amp;W1796&amp;":3",
IF(AND(J1796="DCS_DI_02",W1796&lt;&gt;"",Q1796&lt;&gt;""),Q1796&amp;":"&amp;R1796&amp;"/"&amp;CHAR(10)&amp;W1796&amp;":3",
IF(AND(J1796="DCS_DI_04",W1796&lt;&gt;"",Q1796&lt;&gt;""),Q1796&amp;":"&amp;R1796&amp;"/"&amp;CHAR(10)&amp;W1796&amp;":3",
IF(AND(J1796="DCS_AI_03",W1796&lt;&gt;"",Q1796&lt;&gt;""),Q1796&amp;":"&amp;R1796&amp;"/"&amp;CHAR(10)&amp;W1796&amp;":1",
IF(AND(J1796="DCS_AI_04",W1796&lt;&gt;"",Q1796&lt;&gt;""),Q1796&amp;":"&amp;R1796&amp;"/"&amp;CHAR(10)&amp;W1796&amp;":1",
IF(AND(J1796="DCS_AI_05",W1796&lt;&gt;"",Q1796&lt;&gt;""),Q1796&amp;":"&amp;R1796&amp;"/"&amp;CHAR(10)&amp;W1796&amp;":1",
IF(AND(J1796="DCS_PI_01",W1796&lt;&gt;"",Q1796&lt;&gt;""),Q1796&amp;":"&amp;R1796&amp;"/"&amp;CHAR(10)&amp;W1796&amp;":13",""))))))))))</f>
        <v/>
      </c>
      <c r="BL1796" s="14" t="str">
        <f t="shared" ref="BL1796:BL1859" si="872">IF(AND(J1796="DCS_AI_01",W1796&lt;&gt;"",Q1796&lt;&gt;""),Q1796&amp;":"&amp;S1796&amp;"/"&amp;CHAR(10)&amp;W1796&amp;":4",
IF(AND(J1796="DCS_AI_02",W1796&lt;&gt;"",Q1796&lt;&gt;""),Q1796&amp;":"&amp;S1796&amp;"/"&amp;CHAR(10)&amp;W1796&amp;":4",
IF(AND(J1796="DCS_AO_01",W1796&lt;&gt;"",Q1796&lt;&gt;""),Q1796&amp;":"&amp;S1796&amp;"/"&amp;CHAR(10)&amp;W1796&amp;":4",
IF(AND(J1796="DCS_AO_02",W1796&lt;&gt;"",Q1796&lt;&gt;""),Q1796&amp;":"&amp;S1796&amp;"/"&amp;CHAR(10)&amp;W1796&amp;":4",
IF(AND(J1796="DCS_DI_02",W1796&lt;&gt;"",Q1796&lt;&gt;""),Q1796&amp;":"&amp;S1796&amp;"/"&amp;CHAR(10)&amp;W1796&amp;":4",
IF(AND(J1796="DCS_DI_04",W1796&lt;&gt;"",Q1796&lt;&gt;""),Q1796&amp;":"&amp;S1796&amp;"/"&amp;CHAR(10)&amp;W1796&amp;":1",
IF(AND(J1796="DCS_AI_03",W1796&lt;&gt;"",Q1796&lt;&gt;""),Q1796&amp;":"&amp;S1796&amp;"/"&amp;CHAR(10)&amp;W1796&amp;":2",
IF(AND(J1796="DCS_AI_04",W1796&lt;&gt;"",Q1796&lt;&gt;""),Q1796&amp;":"&amp;S1796&amp;"/"&amp;CHAR(10)&amp;W1796&amp;":2",
IF(AND(J1796="DCS_AI_05",W1796&lt;&gt;"",Q1796&lt;&gt;""),Q1796&amp;":"&amp;S1796&amp;"/"&amp;CHAR(10)&amp;W1796&amp;":3",
IF(AND(J1796="DCS_PI_01",W1796&lt;&gt;"",Q1796&lt;&gt;""),Q1796&amp;":"&amp;S1796&amp;"/"&amp;CHAR(10)&amp;W1796&amp;":14",""))))))))))</f>
        <v/>
      </c>
      <c r="BM1796" s="14" t="str">
        <f t="shared" ref="BM1796:BM1859" si="873">IF(AND(J1796="DCS_AI_05",W1796&lt;&gt;"",Q1796&lt;&gt;""),Q1796&amp;":"&amp;T1796&amp;"/"&amp;CHAR(10)&amp;W1796&amp;":4",
IF(AND(J1796="DCS_PI_01",W1796&lt;&gt;"",Q1796&lt;&gt;""),Q1796&amp;":"&amp;T1796&amp;"/"&amp;CHAR(10)&amp;W1796&amp;":11",""))</f>
        <v/>
      </c>
      <c r="BN1796" s="14"/>
      <c r="BO1796" s="14" t="str">
        <f t="shared" si="863"/>
        <v/>
      </c>
      <c r="BP1796" s="14" t="str">
        <f t="shared" si="864"/>
        <v/>
      </c>
      <c r="BQ1796" s="14"/>
      <c r="BR1796" s="14" t="str">
        <f t="shared" ref="BR1796:BR1859" si="874">IF(AND(J1796="DCS_DI_01",W1796="",Q1796&lt;&gt;""),Q1796&amp;":"&amp;R1796&amp;"/"&amp;CHAR(10)&amp;AG1796&amp;":"&amp;AI1796&amp;"A",
IF(AND(J1796="DCS_DI_07",W1796="",Q1796&lt;&gt;""),Q1796&amp;":"&amp;R1796&amp;"/"&amp;CHAR(10)&amp;AG1796&amp;":"&amp;AI1796&amp;"A",
IF(AND(J1796="DCS_DI_03",W1796="",Q1796&lt;&gt;""),Q1796&amp;":"&amp;R1796&amp;"/"&amp;CHAR(10)&amp;AG1796&amp;":"&amp;AI1796&amp;"A",
IF(AND(J1796="DCS_DI_05",W1796="",Q1796&lt;&gt;""),Q1796&amp;":"&amp;R1796&amp;"/"&amp;CHAR(10)&amp;AG1796&amp;":"&amp;AI1796&amp;"A",
IF(AND(J1796="DCS_DO_01",W1796="",Q1796&lt;&gt;""),Q1796&amp;":"&amp;R1796&amp;"/"&amp;CHAR(10)&amp;AG1796&amp;":"&amp;AI1796&amp;"A",
IF(AND(J1796="DCS_DO_01_HOLD",W1796="",Q1796&lt;&gt;""),Q1796&amp;":"&amp;CHAR(10)&amp;R1796&amp;"/"&amp;AG1796&amp;":"&amp;AI1796&amp;"A",
IF(AND(J1796="DCS_DO_02",W1796="",Q1796&lt;&gt;""),Q1796&amp;":"&amp;R1796&amp;"/"&amp;CHAR(10)&amp;AG1796&amp;":"&amp;AI1796&amp;"A","")))))))</f>
        <v/>
      </c>
      <c r="BS1796" s="14" t="str">
        <f t="shared" ref="BS1796:BS1859" si="875">IF(AND(J1796="DCS_DI_01",W1796="",Q1796&lt;&gt;""),Q1796&amp;":"&amp;S1796&amp;"/"&amp;CHAR(10)&amp;AG1796&amp;":"&amp;AI1796&amp;"B",
IF(AND(J1796="DCS_DI_07",W1796="",Q1796&lt;&gt;""),Q1796&amp;":"&amp;S1796&amp;"/"&amp;CHAR(10)&amp;AG1796&amp;":"&amp;AI1796&amp;"B",
IF(AND(J1796="DCS_DI_03",W1796="",Q1796&lt;&gt;""),Q1796&amp;":"&amp;S1796&amp;"/"&amp;CHAR(10)&amp;AG1796&amp;":"&amp;AI1796&amp;"B",
IF(AND(J1796="DCS_DI_05",W1796="",Q1796&lt;&gt;""),Q1796&amp;":"&amp;S1796&amp;"/"&amp;CHAR(10)&amp;AG1796&amp;":"&amp;AI1796&amp;"B",
IF(AND(J1796="DCS_DO_01",W1796="",Q1796&lt;&gt;""),Q1796&amp;":"&amp;S1796&amp;"/"&amp;CHAR(10)&amp;AG1796&amp;":"&amp;AI1796&amp;"C",
IF(AND(J1796="DCS_DO_01_HOLD",W1796="",Q1796&lt;&gt;""),Q1796&amp;":"&amp;CHAR(10)&amp;S1796&amp;"/"&amp;AG1796&amp;":"&amp;AI1796&amp;"C",
IF(AND(J1796="DCS_DO_02",W1796="",Q1796&lt;&gt;""),Q1796&amp;":"&amp;S1796&amp;"/"&amp;CHAR(10)&amp;AG1796&amp;":"&amp;AI1796&amp;"B",
IF(AND(J1796="DCS_DO_03",W1796="",Q1796&lt;&gt;""),Q1796&amp;":"&amp;S1796&amp;"/"&amp;CHAR(10)&amp;AG1796&amp;":"&amp;AI1796&amp;"A",
IF(AND(J1796="DCS_DO_04",W1796="",Q1796&lt;&gt;""),Q1796&amp;":"&amp;S1796&amp;"/"&amp;CHAR(10)&amp;AG1796&amp;":"&amp;AI1796&amp;"A","")))))))))</f>
        <v/>
      </c>
      <c r="BW1796" s="31" t="str">
        <f t="shared" ref="BW1796:BW1859" si="876">IF(AND(J1796="DCS_AI_01",W1796&lt;&gt;""),CONCATENATE(AI1796,"A"),
IF(AND(J1796="DCS_AI_02",W1796&lt;&gt;""),CONCATENATE(AI1796,"A"),
IF(AND(J1796="DCS_AI_03",W1796&lt;&gt;""),CONCATENATE(AI1796,"A"),
IF(AND(J1796="DCS_AI_04",W1796&lt;&gt;""),CONCATENATE(AI1796,"A"),
IF(AND(J1796="DCS_AI_05",W1796&lt;&gt;""),CONCATENATE(AI1796,"A"),
IF(AND(J1796="DCS_AO_01",W1796&lt;&gt;""),CONCATENATE(AI1796,"A"),
IF(AND(J1796="DCS_AO_02",W1796&lt;&gt;""),CONCATENATE(AI1796,"A"),
IF(AND(J1796="DCS_DI_02",W1796&lt;&gt;""),CONCATENATE(AI1796,"A"),
IF(AND(J1796="DCS_DI_04",W1796&lt;&gt;""),CONCATENATE(AI1796,"A"),
IF(AND(J1796="DCS_PI_01",W1796&lt;&gt;""),CONCATENATE(AI1796,"A"),""))))))))))</f>
        <v/>
      </c>
      <c r="BX1796" s="31" t="str">
        <f t="shared" ref="BX1796:BX1859" si="877">IF(AND(J1796="DCS_AI_01",W1796&lt;&gt;""),CONCATENATE(AI1796,"C"),
IF(AND(J1796="DCS_AI_02",W1796&lt;&gt;""),CONCATENATE(AI1796,"C"),
IF(AND(J1796="DCS_AI_03",W1796&lt;&gt;""),CONCATENATE(AI1796,"C"),
IF(AND(J1796="DCS_AI_04",W1796&lt;&gt;""),CONCATENATE(AI1796,"C"),
IF(AND(J1796="DCS_AI_05",W1796&lt;&gt;""),CONCATENATE(AI1796,"C"),
IF(AND(J1796="DCS_AO_01",W1796&lt;&gt;""),CONCATENATE(AI1796,"C"),
IF(AND(J1796="DCS_AO_02",W1796&lt;&gt;""),CONCATENATE(AI1796,"C"),
IF(AND(J1796="DCS_DI_02",W1796&lt;&gt;""),CONCATENATE(AI1796,"B"),
IF(AND(J1796="DCS_DI_04",W1796&lt;&gt;""),CONCATENATE(AI1796,"B"),
IF(AND(J1796="DCS_PI_01",W1796&lt;&gt;""),CONCATENATE(AI1796,"C"),""))))))))))</f>
        <v/>
      </c>
      <c r="BY1796" s="31" t="str">
        <f t="shared" ref="BY1796:BY1859" si="878">IF(AND(J1796="DCS_AI_01",W1796&lt;&gt;"",Q1796&lt;&gt;""),"3",
IF(AND(J1796="DCS_AI_02",W1796&lt;&gt;"",Q1796&lt;&gt;""),"3",
IF(AND(J1796="DCS_AO_01",W1796&lt;&gt;"",Q1796&lt;&gt;""),"3",
IF(AND(J1796="DCS_AO_02",W1796&lt;&gt;"",Q1796&lt;&gt;""),"3",
IF(AND(J1796="DCS_DI_02",W1796&lt;&gt;"",Q1796&lt;&gt;""),"3",
IF(AND(J1796="DCS_DI_04",W1796&lt;&gt;"",Q1796&lt;&gt;""),"3",
IF(AND(J1796="DCS_AI_03",W1796&lt;&gt;"",Q1796&lt;&gt;""),"1",
IF(AND(J1796="DCS_AI_04",W1796&lt;&gt;"",Q1796&lt;&gt;""),"1",
IF(AND(J1796="DCS_AI_05",W1796&lt;&gt;"",Q1796&lt;&gt;""),"1",
IF(AND(J1796="DCS_PI_01",W1796&lt;&gt;"",Q1796&lt;&gt;""),"13",""))))))))))</f>
        <v/>
      </c>
      <c r="BZ1796" s="31" t="str">
        <f t="shared" ref="BZ1796:BZ1859" si="879">IF(AND(J1796="DCS_AI_01",W1796&lt;&gt;"",Q1796&lt;&gt;""),"4",
IF(AND(J1796="DCS_AI_02",W1796&lt;&gt;"",Q1796&lt;&gt;""),"4",
IF(AND(J1796="DCS_AO_01",W1796&lt;&gt;"",Q1796&lt;&gt;""),"4",
IF(AND(J1796="DCS_AO_02",W1796&lt;&gt;"",Q1796&lt;&gt;""),"4",
IF(AND(J1796="DCS_DI_02",W1796&lt;&gt;"",Q1796&lt;&gt;""),"4",
IF(AND(J1796="DCS_DI_04",W1796&lt;&gt;"",Q1796&lt;&gt;""),"1",
IF(AND(J1796="DCS_AI_03",W1796&lt;&gt;"",Q1796&lt;&gt;""),"2",
IF(AND(J1796="DCS_AI_04",W1796&lt;&gt;"",Q1796&lt;&gt;""),"2",
IF(AND(J1796="DCS_AI_05",W1796&lt;&gt;"",Q1796&lt;&gt;""),"3",
IF(AND(J1796="DCS_PI_01",W1796&lt;&gt;"",Q1796&lt;&gt;""),"14",""))))))))))</f>
        <v/>
      </c>
      <c r="CA1796" s="31" t="str">
        <f t="shared" ref="CA1796:CA1859" si="880">IF(AND(J1796="DCS_AI_05",W1796&lt;&gt;"",Q1796&lt;&gt;""),"4",
IF(AND(J1796="DCS_PI_01",W1796&lt;&gt;"",Q1796&lt;&gt;""),"11",""))</f>
        <v/>
      </c>
      <c r="CB1796" s="31" t="str">
        <f t="shared" ref="CB1796:CB1859" si="881">IF(AND(J1796="DCS_AI_01",W1796&lt;&gt;""),"5",
IF(AND(J1796="DCS_AI_02",W1796&lt;&gt;""),"5",
IF(AND(J1796="DCS_AI_03",W1796&lt;&gt;""),"5",
IF(AND(J1796="DCS_AI_04",W1796&lt;&gt;""),"5",
IF(AND(J1796="DCS_AI_05",W1796&lt;&gt;""),"5",
IF(AND(J1796="DCS_AO_01",W1796&lt;&gt;""),"5",
IF(AND(J1796="DCS_AO_02",W1796&lt;&gt;""),"5",
IF(AND(J1796="DCS_DI_02",W1796&lt;&gt;""),"5",
IF(AND(J1796="DCS_DI_04",W1796&lt;&gt;""),"7",
IF(AND(J1796="DCS_PI_01",W1796&lt;&gt;""),"3",""))))))))))</f>
        <v/>
      </c>
      <c r="CC1796" s="31" t="str">
        <f t="shared" ref="CC1796:CC1859" si="882">IF(AND(J1796="DCS_AI_01",W1796&lt;&gt;""),"6",
IF(AND(J1796="DCS_AI_02",W1796&lt;&gt;""),"6",
IF(AND(J1796="DCS_AI_03",W1796&lt;&gt;""),"6",
IF(AND(J1796="DCS_AI_04",W1796&lt;&gt;""),"6",
IF(AND(J1796="DCS_AI_05",W1796&lt;&gt;""),"6",
IF(AND(J1796="DCS_AO_01",W1796&lt;&gt;""),"6",
IF(AND(J1796="DCS_AO_02",W1796&lt;&gt;""),"6",
IF(AND(J1796="DCS_DI_02",W1796&lt;&gt;""),"6",
IF(AND(J1796="DCS_DI_04",W1796&lt;&gt;""),"8",
IF(AND(J1796="DCS_PI_01",W1796&lt;&gt;""),"4",""))))))))))</f>
        <v/>
      </c>
      <c r="CD1796" s="31" t="str">
        <f t="shared" ref="CD1796:CD1859" si="883">IF(AND(J1796="DCS_DI_01",W1796="",Q1796&lt;&gt;""),CONCATENATE(AI1796,"A"),
IF(AND(J1796="DCS_DI_03",W1796="",Q1796&lt;&gt;""),CONCATENATE(AI1796,"A"),
IF(AND(J1796="DCS_DI_05",W1796="",Q1796&lt;&gt;""),CONCATENATE(AI1796,"A"),
IF(AND(J1796="DCS_DO_01",W1796="",Q1796&lt;&gt;""),CONCATENATE(AI1796,"A"),
IF(AND(J1796="DCS_DO_01_HOLD",W1796="",Q1796&lt;&gt;""),CONCATENATE(AI1796,"A"),
IF(AND(J1796="DCS_DO_02",W1796="",Q1796&lt;&gt;""),CONCATENATE(AI1796,"A"),""))))))</f>
        <v/>
      </c>
      <c r="CE1796" s="31" t="str">
        <f t="shared" ref="CE1796:CE1859" si="884">IF(AND(J1796="DCS_DI_01",W1796="",Q1796&lt;&gt;""),_xlfn.CONCAT(AI1796,"B"),
IF(AND(J1796="DCS_DI_03",W1796="",Q1796&lt;&gt;""),_xlfn.CONCAT(AI1796,"B"),
IF(AND(J1796="DCS_DI_05",W1796="",Q1796&lt;&gt;""),_xlfn.CONCAT(AI1796,"B"),
IF(AND(J1796="DCS_DO_01",W1796="",Q1796&lt;&gt;""),_xlfn.CONCAT(AI1796,"C"),
IF(AND(J1796="DCS_DO_01_HOLD",W1796="",Q1796&lt;&gt;""),_xlfn.CONCAT(AI1796,"C"),
IF(AND(J1796="DCS_DO_02",W1796="",Q1796&lt;&gt;""),_xlfn.CONCAT(AI1796,"B"),
IF(AND(J1796="DCS_DO_03",W1796="",Q1796&lt;&gt;""),_xlfn.CONCAT(AI1796,"A"),
IF(AND(J1796="DCS_DO_04",W1796="",Q1796&lt;&gt;""),_xlfn.CONCAT(AI1796,"A"),""))))))))</f>
        <v/>
      </c>
      <c r="CF1796" s="31" t="e">
        <f t="shared" ca="1" si="854"/>
        <v>#NAME?</v>
      </c>
      <c r="CG1796" s="31" t="e">
        <f t="shared" ca="1" si="855"/>
        <v>#NAME?</v>
      </c>
      <c r="CH1796" s="31" t="e">
        <f t="shared" ca="1" si="856"/>
        <v>#NAME?</v>
      </c>
      <c r="CI1796" s="31" t="e">
        <f t="shared" ca="1" si="857"/>
        <v>#NAME?</v>
      </c>
    </row>
    <row r="1797" spans="1:87" s="31" customFormat="1" ht="30" hidden="1" x14ac:dyDescent="0.25">
      <c r="A1797" s="9" t="s">
        <v>4493</v>
      </c>
      <c r="C1797" s="31" t="s">
        <v>50</v>
      </c>
      <c r="E1797" s="14" t="s">
        <v>5647</v>
      </c>
      <c r="G1797" s="31" t="str">
        <f t="shared" si="865"/>
        <v>Резерв</v>
      </c>
      <c r="J1797" s="31" t="str">
        <f t="shared" si="860"/>
        <v>DCS_DI_03</v>
      </c>
      <c r="K1797" s="14"/>
      <c r="P1797" s="31" t="s">
        <v>2756</v>
      </c>
      <c r="U1797" s="31" t="str">
        <f t="shared" si="859"/>
        <v/>
      </c>
      <c r="V1797" s="14" t="str">
        <f t="shared" si="861"/>
        <v>ASK 3MLD, ASK 3MB</v>
      </c>
      <c r="W1797" s="31" t="str">
        <f t="shared" si="866"/>
        <v/>
      </c>
      <c r="X1797" s="14" t="str">
        <f t="shared" si="867"/>
        <v/>
      </c>
      <c r="Y1797" s="31" t="str">
        <f t="shared" si="868"/>
        <v>O1010208</v>
      </c>
      <c r="Z1797" s="31" t="str">
        <f t="shared" si="869"/>
        <v>TUA711-DIO32</v>
      </c>
      <c r="AA1797" s="14" t="str">
        <f t="shared" si="870"/>
        <v>17-SC-DCS-001/O1010208/ 17-MC-DCS-003</v>
      </c>
      <c r="AB1797" s="31" t="s">
        <v>64</v>
      </c>
      <c r="AC1797" s="31" t="s">
        <v>124</v>
      </c>
      <c r="AD1797" s="31" t="s">
        <v>125</v>
      </c>
      <c r="AE1797" s="31">
        <v>0</v>
      </c>
      <c r="AF1797" s="31" t="s">
        <v>1254</v>
      </c>
      <c r="AG1797" s="31" t="s">
        <v>3564</v>
      </c>
      <c r="AH1797" s="31">
        <v>9</v>
      </c>
      <c r="AI1797" s="31">
        <v>24</v>
      </c>
      <c r="AJ1797" s="31" t="s">
        <v>57</v>
      </c>
      <c r="AK1797" s="31">
        <f t="shared" si="862"/>
        <v>32</v>
      </c>
      <c r="AL1797" s="31" t="s">
        <v>62</v>
      </c>
      <c r="AO1797" s="31" t="s">
        <v>63</v>
      </c>
      <c r="AQ1797" s="31" t="s">
        <v>4426</v>
      </c>
      <c r="AT1797" s="14"/>
      <c r="BK1797" s="14" t="str">
        <f t="shared" si="871"/>
        <v/>
      </c>
      <c r="BL1797" s="14" t="str">
        <f t="shared" si="872"/>
        <v/>
      </c>
      <c r="BM1797" s="14" t="str">
        <f t="shared" si="873"/>
        <v/>
      </c>
      <c r="BN1797" s="14"/>
      <c r="BO1797" s="14" t="str">
        <f t="shared" si="863"/>
        <v/>
      </c>
      <c r="BP1797" s="14" t="str">
        <f t="shared" si="864"/>
        <v/>
      </c>
      <c r="BQ1797" s="14"/>
      <c r="BR1797" s="14" t="str">
        <f t="shared" si="874"/>
        <v/>
      </c>
      <c r="BS1797" s="14" t="str">
        <f t="shared" si="875"/>
        <v/>
      </c>
      <c r="BW1797" s="31" t="str">
        <f t="shared" si="876"/>
        <v/>
      </c>
      <c r="BX1797" s="31" t="str">
        <f t="shared" si="877"/>
        <v/>
      </c>
      <c r="BY1797" s="31" t="str">
        <f t="shared" si="878"/>
        <v/>
      </c>
      <c r="BZ1797" s="31" t="str">
        <f t="shared" si="879"/>
        <v/>
      </c>
      <c r="CA1797" s="31" t="str">
        <f t="shared" si="880"/>
        <v/>
      </c>
      <c r="CB1797" s="31" t="str">
        <f t="shared" si="881"/>
        <v/>
      </c>
      <c r="CC1797" s="31" t="str">
        <f t="shared" si="882"/>
        <v/>
      </c>
      <c r="CD1797" s="31" t="str">
        <f t="shared" si="883"/>
        <v/>
      </c>
      <c r="CE1797" s="31" t="str">
        <f t="shared" si="884"/>
        <v/>
      </c>
      <c r="CF1797" s="31" t="e">
        <f t="shared" ref="CF1797:CF1860" ca="1" si="885">_xlfn.CONCAT(BW1797,CD1797)</f>
        <v>#NAME?</v>
      </c>
      <c r="CG1797" s="31" t="e">
        <f t="shared" ref="CG1797:CG1860" ca="1" si="886">_xlfn.CONCAT(BX1797,CE1797)</f>
        <v>#NAME?</v>
      </c>
      <c r="CH1797" s="31" t="e">
        <f t="shared" ref="CH1797:CH1860" ca="1" si="887">_xlfn.CONCAT(BO1797,BR1797)</f>
        <v>#NAME?</v>
      </c>
      <c r="CI1797" s="31" t="e">
        <f t="shared" ref="CI1797:CI1860" ca="1" si="888">_xlfn.CONCAT(BP1797,BS1797)</f>
        <v>#NAME?</v>
      </c>
    </row>
    <row r="1798" spans="1:87" s="31" customFormat="1" ht="30" hidden="1" x14ac:dyDescent="0.25">
      <c r="A1798" s="9" t="s">
        <v>4493</v>
      </c>
      <c r="C1798" s="31" t="s">
        <v>50</v>
      </c>
      <c r="E1798" s="14" t="s">
        <v>5647</v>
      </c>
      <c r="G1798" s="31" t="str">
        <f t="shared" si="865"/>
        <v>Резерв</v>
      </c>
      <c r="J1798" s="31" t="str">
        <f t="shared" si="860"/>
        <v>DCS_DI_03</v>
      </c>
      <c r="K1798" s="14"/>
      <c r="P1798" s="31" t="s">
        <v>2756</v>
      </c>
      <c r="U1798" s="31" t="str">
        <f t="shared" si="859"/>
        <v/>
      </c>
      <c r="V1798" s="14" t="str">
        <f t="shared" si="861"/>
        <v>ASK 3MLD, ASK 3MB</v>
      </c>
      <c r="W1798" s="31" t="str">
        <f t="shared" si="866"/>
        <v/>
      </c>
      <c r="X1798" s="14" t="str">
        <f t="shared" si="867"/>
        <v/>
      </c>
      <c r="Y1798" s="31" t="str">
        <f t="shared" si="868"/>
        <v>O1010208</v>
      </c>
      <c r="Z1798" s="31" t="str">
        <f t="shared" si="869"/>
        <v>TUA711-DIO32</v>
      </c>
      <c r="AA1798" s="14" t="str">
        <f t="shared" si="870"/>
        <v>17-SC-DCS-001/O1010208/ 17-MC-DCS-003</v>
      </c>
      <c r="AB1798" s="31" t="s">
        <v>64</v>
      </c>
      <c r="AC1798" s="31" t="s">
        <v>124</v>
      </c>
      <c r="AD1798" s="31" t="s">
        <v>125</v>
      </c>
      <c r="AE1798" s="31">
        <v>0</v>
      </c>
      <c r="AF1798" s="31" t="s">
        <v>1254</v>
      </c>
      <c r="AG1798" s="31" t="s">
        <v>3564</v>
      </c>
      <c r="AH1798" s="31">
        <v>9</v>
      </c>
      <c r="AI1798" s="31">
        <v>25</v>
      </c>
      <c r="AJ1798" s="31" t="s">
        <v>57</v>
      </c>
      <c r="AK1798" s="31">
        <f t="shared" si="862"/>
        <v>32</v>
      </c>
      <c r="AL1798" s="31" t="s">
        <v>62</v>
      </c>
      <c r="AO1798" s="31" t="s">
        <v>63</v>
      </c>
      <c r="AQ1798" s="31" t="s">
        <v>4426</v>
      </c>
      <c r="AT1798" s="14"/>
      <c r="BK1798" s="14" t="str">
        <f t="shared" si="871"/>
        <v/>
      </c>
      <c r="BL1798" s="14" t="str">
        <f t="shared" si="872"/>
        <v/>
      </c>
      <c r="BM1798" s="14" t="str">
        <f t="shared" si="873"/>
        <v/>
      </c>
      <c r="BN1798" s="14"/>
      <c r="BO1798" s="14" t="str">
        <f t="shared" si="863"/>
        <v/>
      </c>
      <c r="BP1798" s="14" t="str">
        <f t="shared" si="864"/>
        <v/>
      </c>
      <c r="BQ1798" s="14"/>
      <c r="BR1798" s="14" t="str">
        <f t="shared" si="874"/>
        <v/>
      </c>
      <c r="BS1798" s="14" t="str">
        <f t="shared" si="875"/>
        <v/>
      </c>
      <c r="BW1798" s="31" t="str">
        <f t="shared" si="876"/>
        <v/>
      </c>
      <c r="BX1798" s="31" t="str">
        <f t="shared" si="877"/>
        <v/>
      </c>
      <c r="BY1798" s="31" t="str">
        <f t="shared" si="878"/>
        <v/>
      </c>
      <c r="BZ1798" s="31" t="str">
        <f t="shared" si="879"/>
        <v/>
      </c>
      <c r="CA1798" s="31" t="str">
        <f t="shared" si="880"/>
        <v/>
      </c>
      <c r="CB1798" s="31" t="str">
        <f t="shared" si="881"/>
        <v/>
      </c>
      <c r="CC1798" s="31" t="str">
        <f t="shared" si="882"/>
        <v/>
      </c>
      <c r="CD1798" s="31" t="str">
        <f t="shared" si="883"/>
        <v/>
      </c>
      <c r="CE1798" s="31" t="str">
        <f t="shared" si="884"/>
        <v/>
      </c>
      <c r="CF1798" s="31" t="e">
        <f t="shared" ca="1" si="885"/>
        <v>#NAME?</v>
      </c>
      <c r="CG1798" s="31" t="e">
        <f t="shared" ca="1" si="886"/>
        <v>#NAME?</v>
      </c>
      <c r="CH1798" s="31" t="e">
        <f t="shared" ca="1" si="887"/>
        <v>#NAME?</v>
      </c>
      <c r="CI1798" s="31" t="e">
        <f t="shared" ca="1" si="888"/>
        <v>#NAME?</v>
      </c>
    </row>
    <row r="1799" spans="1:87" s="31" customFormat="1" ht="30" hidden="1" x14ac:dyDescent="0.25">
      <c r="A1799" s="9" t="s">
        <v>4493</v>
      </c>
      <c r="C1799" s="31" t="s">
        <v>50</v>
      </c>
      <c r="E1799" s="14" t="s">
        <v>5647</v>
      </c>
      <c r="G1799" s="31" t="str">
        <f t="shared" si="865"/>
        <v>Резерв</v>
      </c>
      <c r="J1799" s="31" t="str">
        <f t="shared" si="860"/>
        <v>DCS_DI_03</v>
      </c>
      <c r="K1799" s="14"/>
      <c r="P1799" s="31" t="s">
        <v>2756</v>
      </c>
      <c r="U1799" s="31" t="str">
        <f t="shared" si="859"/>
        <v/>
      </c>
      <c r="V1799" s="14" t="str">
        <f t="shared" si="861"/>
        <v>ASK 3MLD, ASK 3MB</v>
      </c>
      <c r="W1799" s="31" t="str">
        <f t="shared" si="866"/>
        <v/>
      </c>
      <c r="X1799" s="14" t="str">
        <f t="shared" si="867"/>
        <v/>
      </c>
      <c r="Y1799" s="31" t="str">
        <f t="shared" si="868"/>
        <v>O1010208</v>
      </c>
      <c r="Z1799" s="31" t="str">
        <f t="shared" si="869"/>
        <v>TUA711-DIO32</v>
      </c>
      <c r="AA1799" s="14" t="str">
        <f t="shared" si="870"/>
        <v>17-SC-DCS-001/O1010208/ 17-MC-DCS-003</v>
      </c>
      <c r="AB1799" s="31" t="s">
        <v>64</v>
      </c>
      <c r="AC1799" s="31" t="s">
        <v>124</v>
      </c>
      <c r="AD1799" s="31" t="s">
        <v>125</v>
      </c>
      <c r="AE1799" s="31">
        <v>0</v>
      </c>
      <c r="AF1799" s="31" t="s">
        <v>1254</v>
      </c>
      <c r="AG1799" s="31" t="s">
        <v>3564</v>
      </c>
      <c r="AH1799" s="31">
        <v>9</v>
      </c>
      <c r="AI1799" s="31">
        <v>26</v>
      </c>
      <c r="AJ1799" s="31" t="s">
        <v>57</v>
      </c>
      <c r="AK1799" s="31">
        <f t="shared" si="862"/>
        <v>32</v>
      </c>
      <c r="AL1799" s="31" t="s">
        <v>62</v>
      </c>
      <c r="AO1799" s="31" t="s">
        <v>63</v>
      </c>
      <c r="AQ1799" s="31" t="s">
        <v>4426</v>
      </c>
      <c r="AT1799" s="14"/>
      <c r="BK1799" s="14" t="str">
        <f t="shared" si="871"/>
        <v/>
      </c>
      <c r="BL1799" s="14" t="str">
        <f t="shared" si="872"/>
        <v/>
      </c>
      <c r="BM1799" s="14" t="str">
        <f t="shared" si="873"/>
        <v/>
      </c>
      <c r="BN1799" s="14"/>
      <c r="BO1799" s="14" t="str">
        <f t="shared" si="863"/>
        <v/>
      </c>
      <c r="BP1799" s="14" t="str">
        <f t="shared" si="864"/>
        <v/>
      </c>
      <c r="BQ1799" s="14"/>
      <c r="BR1799" s="14" t="str">
        <f t="shared" si="874"/>
        <v/>
      </c>
      <c r="BS1799" s="14" t="str">
        <f t="shared" si="875"/>
        <v/>
      </c>
      <c r="BW1799" s="31" t="str">
        <f t="shared" si="876"/>
        <v/>
      </c>
      <c r="BX1799" s="31" t="str">
        <f t="shared" si="877"/>
        <v/>
      </c>
      <c r="BY1799" s="31" t="str">
        <f t="shared" si="878"/>
        <v/>
      </c>
      <c r="BZ1799" s="31" t="str">
        <f t="shared" si="879"/>
        <v/>
      </c>
      <c r="CA1799" s="31" t="str">
        <f t="shared" si="880"/>
        <v/>
      </c>
      <c r="CB1799" s="31" t="str">
        <f t="shared" si="881"/>
        <v/>
      </c>
      <c r="CC1799" s="31" t="str">
        <f t="shared" si="882"/>
        <v/>
      </c>
      <c r="CD1799" s="31" t="str">
        <f t="shared" si="883"/>
        <v/>
      </c>
      <c r="CE1799" s="31" t="str">
        <f t="shared" si="884"/>
        <v/>
      </c>
      <c r="CF1799" s="31" t="e">
        <f t="shared" ca="1" si="885"/>
        <v>#NAME?</v>
      </c>
      <c r="CG1799" s="31" t="e">
        <f t="shared" ca="1" si="886"/>
        <v>#NAME?</v>
      </c>
      <c r="CH1799" s="31" t="e">
        <f t="shared" ca="1" si="887"/>
        <v>#NAME?</v>
      </c>
      <c r="CI1799" s="31" t="e">
        <f t="shared" ca="1" si="888"/>
        <v>#NAME?</v>
      </c>
    </row>
    <row r="1800" spans="1:87" s="31" customFormat="1" ht="30" hidden="1" x14ac:dyDescent="0.25">
      <c r="A1800" s="9" t="s">
        <v>4493</v>
      </c>
      <c r="C1800" s="31" t="s">
        <v>50</v>
      </c>
      <c r="E1800" s="14" t="s">
        <v>5647</v>
      </c>
      <c r="G1800" s="31" t="str">
        <f t="shared" si="865"/>
        <v>Резерв</v>
      </c>
      <c r="J1800" s="31" t="str">
        <f t="shared" si="860"/>
        <v>DCS_DI_03</v>
      </c>
      <c r="K1800" s="14"/>
      <c r="P1800" s="31" t="s">
        <v>2756</v>
      </c>
      <c r="U1800" s="31" t="str">
        <f t="shared" si="859"/>
        <v/>
      </c>
      <c r="V1800" s="14" t="str">
        <f t="shared" si="861"/>
        <v>ASK 3MLD, ASK 3MB</v>
      </c>
      <c r="W1800" s="31" t="str">
        <f t="shared" si="866"/>
        <v/>
      </c>
      <c r="X1800" s="14" t="str">
        <f t="shared" si="867"/>
        <v/>
      </c>
      <c r="Y1800" s="31" t="str">
        <f t="shared" si="868"/>
        <v>O1010208</v>
      </c>
      <c r="Z1800" s="31" t="str">
        <f t="shared" si="869"/>
        <v>TUA711-DIO32</v>
      </c>
      <c r="AA1800" s="14" t="str">
        <f t="shared" si="870"/>
        <v>17-SC-DCS-001/O1010208/ 17-MC-DCS-003</v>
      </c>
      <c r="AB1800" s="31" t="s">
        <v>64</v>
      </c>
      <c r="AC1800" s="31" t="s">
        <v>124</v>
      </c>
      <c r="AD1800" s="31" t="s">
        <v>125</v>
      </c>
      <c r="AE1800" s="31">
        <v>0</v>
      </c>
      <c r="AF1800" s="31" t="s">
        <v>1254</v>
      </c>
      <c r="AG1800" s="31" t="s">
        <v>3564</v>
      </c>
      <c r="AH1800" s="31">
        <v>9</v>
      </c>
      <c r="AI1800" s="31">
        <v>27</v>
      </c>
      <c r="AJ1800" s="31" t="s">
        <v>57</v>
      </c>
      <c r="AK1800" s="31">
        <f t="shared" si="862"/>
        <v>32</v>
      </c>
      <c r="AL1800" s="31" t="s">
        <v>62</v>
      </c>
      <c r="AO1800" s="31" t="s">
        <v>63</v>
      </c>
      <c r="AQ1800" s="31" t="s">
        <v>4426</v>
      </c>
      <c r="AT1800" s="14"/>
      <c r="BK1800" s="14" t="str">
        <f t="shared" si="871"/>
        <v/>
      </c>
      <c r="BL1800" s="14" t="str">
        <f t="shared" si="872"/>
        <v/>
      </c>
      <c r="BM1800" s="14" t="str">
        <f t="shared" si="873"/>
        <v/>
      </c>
      <c r="BN1800" s="14"/>
      <c r="BO1800" s="14" t="str">
        <f t="shared" si="863"/>
        <v/>
      </c>
      <c r="BP1800" s="14" t="str">
        <f t="shared" si="864"/>
        <v/>
      </c>
      <c r="BQ1800" s="14"/>
      <c r="BR1800" s="14" t="str">
        <f t="shared" si="874"/>
        <v/>
      </c>
      <c r="BS1800" s="14" t="str">
        <f t="shared" si="875"/>
        <v/>
      </c>
      <c r="BW1800" s="31" t="str">
        <f t="shared" si="876"/>
        <v/>
      </c>
      <c r="BX1800" s="31" t="str">
        <f t="shared" si="877"/>
        <v/>
      </c>
      <c r="BY1800" s="31" t="str">
        <f t="shared" si="878"/>
        <v/>
      </c>
      <c r="BZ1800" s="31" t="str">
        <f t="shared" si="879"/>
        <v/>
      </c>
      <c r="CA1800" s="31" t="str">
        <f t="shared" si="880"/>
        <v/>
      </c>
      <c r="CB1800" s="31" t="str">
        <f t="shared" si="881"/>
        <v/>
      </c>
      <c r="CC1800" s="31" t="str">
        <f t="shared" si="882"/>
        <v/>
      </c>
      <c r="CD1800" s="31" t="str">
        <f t="shared" si="883"/>
        <v/>
      </c>
      <c r="CE1800" s="31" t="str">
        <f t="shared" si="884"/>
        <v/>
      </c>
      <c r="CF1800" s="31" t="e">
        <f t="shared" ca="1" si="885"/>
        <v>#NAME?</v>
      </c>
      <c r="CG1800" s="31" t="e">
        <f t="shared" ca="1" si="886"/>
        <v>#NAME?</v>
      </c>
      <c r="CH1800" s="31" t="e">
        <f t="shared" ca="1" si="887"/>
        <v>#NAME?</v>
      </c>
      <c r="CI1800" s="31" t="e">
        <f t="shared" ca="1" si="888"/>
        <v>#NAME?</v>
      </c>
    </row>
    <row r="1801" spans="1:87" s="31" customFormat="1" ht="30" hidden="1" x14ac:dyDescent="0.25">
      <c r="A1801" s="9" t="s">
        <v>4493</v>
      </c>
      <c r="C1801" s="31" t="s">
        <v>50</v>
      </c>
      <c r="E1801" s="14" t="s">
        <v>5647</v>
      </c>
      <c r="G1801" s="31" t="str">
        <f t="shared" si="865"/>
        <v>Резерв</v>
      </c>
      <c r="J1801" s="31" t="str">
        <f t="shared" si="860"/>
        <v>DCS_DI_03</v>
      </c>
      <c r="K1801" s="14"/>
      <c r="P1801" s="31" t="s">
        <v>2756</v>
      </c>
      <c r="U1801" s="31" t="str">
        <f t="shared" si="859"/>
        <v/>
      </c>
      <c r="V1801" s="14" t="str">
        <f t="shared" si="861"/>
        <v>ASK 3MLD, ASK 3MB</v>
      </c>
      <c r="W1801" s="31" t="str">
        <f t="shared" si="866"/>
        <v/>
      </c>
      <c r="X1801" s="14" t="str">
        <f t="shared" si="867"/>
        <v/>
      </c>
      <c r="Y1801" s="31" t="str">
        <f t="shared" si="868"/>
        <v>O1010208</v>
      </c>
      <c r="Z1801" s="31" t="str">
        <f t="shared" si="869"/>
        <v>TUA711-DIO32</v>
      </c>
      <c r="AA1801" s="14" t="str">
        <f t="shared" si="870"/>
        <v>17-SC-DCS-001/O1010208/ 17-MC-DCS-003</v>
      </c>
      <c r="AB1801" s="31" t="s">
        <v>64</v>
      </c>
      <c r="AC1801" s="31" t="s">
        <v>124</v>
      </c>
      <c r="AD1801" s="31" t="s">
        <v>125</v>
      </c>
      <c r="AE1801" s="31">
        <v>0</v>
      </c>
      <c r="AF1801" s="31" t="s">
        <v>1254</v>
      </c>
      <c r="AG1801" s="31" t="s">
        <v>3564</v>
      </c>
      <c r="AH1801" s="31">
        <v>9</v>
      </c>
      <c r="AI1801" s="31">
        <v>28</v>
      </c>
      <c r="AJ1801" s="31" t="s">
        <v>57</v>
      </c>
      <c r="AK1801" s="31">
        <f t="shared" si="862"/>
        <v>32</v>
      </c>
      <c r="AL1801" s="31" t="s">
        <v>62</v>
      </c>
      <c r="AO1801" s="31" t="s">
        <v>63</v>
      </c>
      <c r="AQ1801" s="31" t="s">
        <v>4426</v>
      </c>
      <c r="AT1801" s="14"/>
      <c r="BK1801" s="14" t="str">
        <f t="shared" si="871"/>
        <v/>
      </c>
      <c r="BL1801" s="14" t="str">
        <f t="shared" si="872"/>
        <v/>
      </c>
      <c r="BM1801" s="14" t="str">
        <f t="shared" si="873"/>
        <v/>
      </c>
      <c r="BN1801" s="14"/>
      <c r="BO1801" s="14" t="str">
        <f t="shared" si="863"/>
        <v/>
      </c>
      <c r="BP1801" s="14" t="str">
        <f t="shared" si="864"/>
        <v/>
      </c>
      <c r="BQ1801" s="14"/>
      <c r="BR1801" s="14" t="str">
        <f t="shared" si="874"/>
        <v/>
      </c>
      <c r="BS1801" s="14" t="str">
        <f t="shared" si="875"/>
        <v/>
      </c>
      <c r="BW1801" s="31" t="str">
        <f t="shared" si="876"/>
        <v/>
      </c>
      <c r="BX1801" s="31" t="str">
        <f t="shared" si="877"/>
        <v/>
      </c>
      <c r="BY1801" s="31" t="str">
        <f t="shared" si="878"/>
        <v/>
      </c>
      <c r="BZ1801" s="31" t="str">
        <f t="shared" si="879"/>
        <v/>
      </c>
      <c r="CA1801" s="31" t="str">
        <f t="shared" si="880"/>
        <v/>
      </c>
      <c r="CB1801" s="31" t="str">
        <f t="shared" si="881"/>
        <v/>
      </c>
      <c r="CC1801" s="31" t="str">
        <f t="shared" si="882"/>
        <v/>
      </c>
      <c r="CD1801" s="31" t="str">
        <f t="shared" si="883"/>
        <v/>
      </c>
      <c r="CE1801" s="31" t="str">
        <f t="shared" si="884"/>
        <v/>
      </c>
      <c r="CF1801" s="31" t="e">
        <f t="shared" ca="1" si="885"/>
        <v>#NAME?</v>
      </c>
      <c r="CG1801" s="31" t="e">
        <f t="shared" ca="1" si="886"/>
        <v>#NAME?</v>
      </c>
      <c r="CH1801" s="31" t="e">
        <f t="shared" ca="1" si="887"/>
        <v>#NAME?</v>
      </c>
      <c r="CI1801" s="31" t="e">
        <f t="shared" ca="1" si="888"/>
        <v>#NAME?</v>
      </c>
    </row>
    <row r="1802" spans="1:87" s="31" customFormat="1" ht="30" hidden="1" x14ac:dyDescent="0.25">
      <c r="A1802" s="9" t="s">
        <v>4493</v>
      </c>
      <c r="C1802" s="31" t="s">
        <v>50</v>
      </c>
      <c r="E1802" s="14" t="s">
        <v>5647</v>
      </c>
      <c r="G1802" s="31" t="str">
        <f t="shared" si="865"/>
        <v>Резерв</v>
      </c>
      <c r="J1802" s="31" t="str">
        <f t="shared" si="860"/>
        <v>DCS_DI_03</v>
      </c>
      <c r="K1802" s="14"/>
      <c r="P1802" s="31" t="s">
        <v>2756</v>
      </c>
      <c r="U1802" s="31" t="str">
        <f t="shared" si="859"/>
        <v/>
      </c>
      <c r="V1802" s="14" t="str">
        <f t="shared" si="861"/>
        <v>ASK 3MLD, ASK 3MB</v>
      </c>
      <c r="W1802" s="31" t="str">
        <f t="shared" si="866"/>
        <v/>
      </c>
      <c r="X1802" s="14" t="str">
        <f t="shared" si="867"/>
        <v/>
      </c>
      <c r="Y1802" s="31" t="str">
        <f t="shared" si="868"/>
        <v>O1010208</v>
      </c>
      <c r="Z1802" s="31" t="str">
        <f t="shared" si="869"/>
        <v>TUA711-DIO32</v>
      </c>
      <c r="AA1802" s="14" t="str">
        <f t="shared" si="870"/>
        <v>17-SC-DCS-001/O1010208/ 17-MC-DCS-003</v>
      </c>
      <c r="AB1802" s="31" t="s">
        <v>64</v>
      </c>
      <c r="AC1802" s="31" t="s">
        <v>124</v>
      </c>
      <c r="AD1802" s="31" t="s">
        <v>125</v>
      </c>
      <c r="AE1802" s="31">
        <v>0</v>
      </c>
      <c r="AF1802" s="31" t="s">
        <v>1254</v>
      </c>
      <c r="AG1802" s="31" t="s">
        <v>3564</v>
      </c>
      <c r="AH1802" s="31">
        <v>9</v>
      </c>
      <c r="AI1802" s="31">
        <v>29</v>
      </c>
      <c r="AJ1802" s="31" t="s">
        <v>57</v>
      </c>
      <c r="AK1802" s="31">
        <f t="shared" si="862"/>
        <v>32</v>
      </c>
      <c r="AL1802" s="31" t="s">
        <v>62</v>
      </c>
      <c r="AO1802" s="31" t="s">
        <v>63</v>
      </c>
      <c r="AQ1802" s="31" t="s">
        <v>4426</v>
      </c>
      <c r="AT1802" s="14"/>
      <c r="BK1802" s="14" t="str">
        <f t="shared" si="871"/>
        <v/>
      </c>
      <c r="BL1802" s="14" t="str">
        <f t="shared" si="872"/>
        <v/>
      </c>
      <c r="BM1802" s="14" t="str">
        <f t="shared" si="873"/>
        <v/>
      </c>
      <c r="BN1802" s="14"/>
      <c r="BO1802" s="14" t="str">
        <f t="shared" si="863"/>
        <v/>
      </c>
      <c r="BP1802" s="14" t="str">
        <f t="shared" si="864"/>
        <v/>
      </c>
      <c r="BQ1802" s="14"/>
      <c r="BR1802" s="14" t="str">
        <f t="shared" si="874"/>
        <v/>
      </c>
      <c r="BS1802" s="14" t="str">
        <f t="shared" si="875"/>
        <v/>
      </c>
      <c r="BW1802" s="31" t="str">
        <f t="shared" si="876"/>
        <v/>
      </c>
      <c r="BX1802" s="31" t="str">
        <f t="shared" si="877"/>
        <v/>
      </c>
      <c r="BY1802" s="31" t="str">
        <f t="shared" si="878"/>
        <v/>
      </c>
      <c r="BZ1802" s="31" t="str">
        <f t="shared" si="879"/>
        <v/>
      </c>
      <c r="CA1802" s="31" t="str">
        <f t="shared" si="880"/>
        <v/>
      </c>
      <c r="CB1802" s="31" t="str">
        <f t="shared" si="881"/>
        <v/>
      </c>
      <c r="CC1802" s="31" t="str">
        <f t="shared" si="882"/>
        <v/>
      </c>
      <c r="CD1802" s="31" t="str">
        <f t="shared" si="883"/>
        <v/>
      </c>
      <c r="CE1802" s="31" t="str">
        <f t="shared" si="884"/>
        <v/>
      </c>
      <c r="CF1802" s="31" t="e">
        <f t="shared" ca="1" si="885"/>
        <v>#NAME?</v>
      </c>
      <c r="CG1802" s="31" t="e">
        <f t="shared" ca="1" si="886"/>
        <v>#NAME?</v>
      </c>
      <c r="CH1802" s="31" t="e">
        <f t="shared" ca="1" si="887"/>
        <v>#NAME?</v>
      </c>
      <c r="CI1802" s="31" t="e">
        <f t="shared" ca="1" si="888"/>
        <v>#NAME?</v>
      </c>
    </row>
    <row r="1803" spans="1:87" s="31" customFormat="1" ht="30" hidden="1" x14ac:dyDescent="0.25">
      <c r="A1803" s="9" t="s">
        <v>4493</v>
      </c>
      <c r="C1803" s="31" t="s">
        <v>50</v>
      </c>
      <c r="E1803" s="14" t="s">
        <v>5647</v>
      </c>
      <c r="G1803" s="31" t="str">
        <f t="shared" si="865"/>
        <v>Резерв</v>
      </c>
      <c r="J1803" s="31" t="str">
        <f t="shared" si="860"/>
        <v>DCS_DI_03</v>
      </c>
      <c r="K1803" s="14"/>
      <c r="P1803" s="31" t="s">
        <v>2756</v>
      </c>
      <c r="U1803" s="31" t="str">
        <f t="shared" si="859"/>
        <v/>
      </c>
      <c r="V1803" s="14" t="str">
        <f t="shared" si="861"/>
        <v>ASK 3MLD, ASK 3MB</v>
      </c>
      <c r="W1803" s="31" t="str">
        <f t="shared" si="866"/>
        <v/>
      </c>
      <c r="X1803" s="14" t="str">
        <f t="shared" si="867"/>
        <v/>
      </c>
      <c r="Y1803" s="31" t="str">
        <f t="shared" si="868"/>
        <v>O1010208</v>
      </c>
      <c r="Z1803" s="31" t="str">
        <f t="shared" si="869"/>
        <v>TUA711-DIO32</v>
      </c>
      <c r="AA1803" s="14" t="str">
        <f t="shared" si="870"/>
        <v>17-SC-DCS-001/O1010208/ 17-MC-DCS-003</v>
      </c>
      <c r="AB1803" s="31" t="s">
        <v>64</v>
      </c>
      <c r="AC1803" s="31" t="s">
        <v>124</v>
      </c>
      <c r="AD1803" s="31" t="s">
        <v>125</v>
      </c>
      <c r="AE1803" s="31">
        <v>0</v>
      </c>
      <c r="AF1803" s="31" t="s">
        <v>1254</v>
      </c>
      <c r="AG1803" s="31" t="s">
        <v>3564</v>
      </c>
      <c r="AH1803" s="31">
        <v>9</v>
      </c>
      <c r="AI1803" s="31">
        <v>30</v>
      </c>
      <c r="AJ1803" s="31" t="s">
        <v>57</v>
      </c>
      <c r="AK1803" s="31">
        <f t="shared" si="862"/>
        <v>32</v>
      </c>
      <c r="AL1803" s="31" t="s">
        <v>62</v>
      </c>
      <c r="AO1803" s="31" t="s">
        <v>63</v>
      </c>
      <c r="AQ1803" s="31" t="s">
        <v>4426</v>
      </c>
      <c r="AT1803" s="14"/>
      <c r="BK1803" s="14" t="str">
        <f t="shared" si="871"/>
        <v/>
      </c>
      <c r="BL1803" s="14" t="str">
        <f t="shared" si="872"/>
        <v/>
      </c>
      <c r="BM1803" s="14" t="str">
        <f t="shared" si="873"/>
        <v/>
      </c>
      <c r="BN1803" s="14"/>
      <c r="BO1803" s="14" t="str">
        <f t="shared" si="863"/>
        <v/>
      </c>
      <c r="BP1803" s="14" t="str">
        <f t="shared" si="864"/>
        <v/>
      </c>
      <c r="BQ1803" s="14"/>
      <c r="BR1803" s="14" t="str">
        <f t="shared" si="874"/>
        <v/>
      </c>
      <c r="BS1803" s="14" t="str">
        <f t="shared" si="875"/>
        <v/>
      </c>
      <c r="BW1803" s="31" t="str">
        <f t="shared" si="876"/>
        <v/>
      </c>
      <c r="BX1803" s="31" t="str">
        <f t="shared" si="877"/>
        <v/>
      </c>
      <c r="BY1803" s="31" t="str">
        <f t="shared" si="878"/>
        <v/>
      </c>
      <c r="BZ1803" s="31" t="str">
        <f t="shared" si="879"/>
        <v/>
      </c>
      <c r="CA1803" s="31" t="str">
        <f t="shared" si="880"/>
        <v/>
      </c>
      <c r="CB1803" s="31" t="str">
        <f t="shared" si="881"/>
        <v/>
      </c>
      <c r="CC1803" s="31" t="str">
        <f t="shared" si="882"/>
        <v/>
      </c>
      <c r="CD1803" s="31" t="str">
        <f t="shared" si="883"/>
        <v/>
      </c>
      <c r="CE1803" s="31" t="str">
        <f t="shared" si="884"/>
        <v/>
      </c>
      <c r="CF1803" s="31" t="e">
        <f t="shared" ca="1" si="885"/>
        <v>#NAME?</v>
      </c>
      <c r="CG1803" s="31" t="e">
        <f t="shared" ca="1" si="886"/>
        <v>#NAME?</v>
      </c>
      <c r="CH1803" s="31" t="e">
        <f t="shared" ca="1" si="887"/>
        <v>#NAME?</v>
      </c>
      <c r="CI1803" s="31" t="e">
        <f t="shared" ca="1" si="888"/>
        <v>#NAME?</v>
      </c>
    </row>
    <row r="1804" spans="1:87" s="31" customFormat="1" ht="30" hidden="1" x14ac:dyDescent="0.25">
      <c r="A1804" s="9" t="s">
        <v>4493</v>
      </c>
      <c r="C1804" s="31" t="s">
        <v>50</v>
      </c>
      <c r="E1804" s="14" t="s">
        <v>5647</v>
      </c>
      <c r="G1804" s="31" t="str">
        <f t="shared" si="865"/>
        <v>Резерв</v>
      </c>
      <c r="J1804" s="31" t="str">
        <f t="shared" si="860"/>
        <v>DCS_DI_03</v>
      </c>
      <c r="K1804" s="14"/>
      <c r="P1804" s="31" t="s">
        <v>2756</v>
      </c>
      <c r="U1804" s="31" t="str">
        <f t="shared" si="859"/>
        <v/>
      </c>
      <c r="V1804" s="14" t="str">
        <f t="shared" si="861"/>
        <v>ASK 3MLD, ASK 3MB</v>
      </c>
      <c r="W1804" s="31" t="str">
        <f t="shared" si="866"/>
        <v/>
      </c>
      <c r="X1804" s="14" t="str">
        <f t="shared" si="867"/>
        <v/>
      </c>
      <c r="Y1804" s="31" t="str">
        <f t="shared" si="868"/>
        <v>O1010208</v>
      </c>
      <c r="Z1804" s="31" t="str">
        <f t="shared" si="869"/>
        <v>TUA711-DIO32</v>
      </c>
      <c r="AA1804" s="14" t="str">
        <f t="shared" si="870"/>
        <v>17-SC-DCS-001/O1010208/ 17-MC-DCS-003</v>
      </c>
      <c r="AB1804" s="31" t="s">
        <v>64</v>
      </c>
      <c r="AC1804" s="31" t="s">
        <v>124</v>
      </c>
      <c r="AD1804" s="31" t="s">
        <v>125</v>
      </c>
      <c r="AE1804" s="31">
        <v>0</v>
      </c>
      <c r="AF1804" s="31" t="s">
        <v>1254</v>
      </c>
      <c r="AG1804" s="31" t="s">
        <v>3564</v>
      </c>
      <c r="AH1804" s="31">
        <v>9</v>
      </c>
      <c r="AI1804" s="31">
        <v>31</v>
      </c>
      <c r="AJ1804" s="31" t="s">
        <v>57</v>
      </c>
      <c r="AK1804" s="31">
        <f t="shared" si="862"/>
        <v>32</v>
      </c>
      <c r="AL1804" s="31" t="s">
        <v>62</v>
      </c>
      <c r="AO1804" s="31" t="s">
        <v>63</v>
      </c>
      <c r="AQ1804" s="31" t="s">
        <v>4426</v>
      </c>
      <c r="AT1804" s="14"/>
      <c r="BK1804" s="14" t="str">
        <f t="shared" si="871"/>
        <v/>
      </c>
      <c r="BL1804" s="14" t="str">
        <f t="shared" si="872"/>
        <v/>
      </c>
      <c r="BM1804" s="14" t="str">
        <f t="shared" si="873"/>
        <v/>
      </c>
      <c r="BN1804" s="14"/>
      <c r="BO1804" s="14" t="str">
        <f t="shared" si="863"/>
        <v/>
      </c>
      <c r="BP1804" s="14" t="str">
        <f t="shared" si="864"/>
        <v/>
      </c>
      <c r="BQ1804" s="14"/>
      <c r="BR1804" s="14" t="str">
        <f t="shared" si="874"/>
        <v/>
      </c>
      <c r="BS1804" s="14" t="str">
        <f t="shared" si="875"/>
        <v/>
      </c>
      <c r="BW1804" s="31" t="str">
        <f t="shared" si="876"/>
        <v/>
      </c>
      <c r="BX1804" s="31" t="str">
        <f t="shared" si="877"/>
        <v/>
      </c>
      <c r="BY1804" s="31" t="str">
        <f t="shared" si="878"/>
        <v/>
      </c>
      <c r="BZ1804" s="31" t="str">
        <f t="shared" si="879"/>
        <v/>
      </c>
      <c r="CA1804" s="31" t="str">
        <f t="shared" si="880"/>
        <v/>
      </c>
      <c r="CB1804" s="31" t="str">
        <f t="shared" si="881"/>
        <v/>
      </c>
      <c r="CC1804" s="31" t="str">
        <f t="shared" si="882"/>
        <v/>
      </c>
      <c r="CD1804" s="31" t="str">
        <f t="shared" si="883"/>
        <v/>
      </c>
      <c r="CE1804" s="31" t="str">
        <f t="shared" si="884"/>
        <v/>
      </c>
      <c r="CF1804" s="31" t="e">
        <f t="shared" ca="1" si="885"/>
        <v>#NAME?</v>
      </c>
      <c r="CG1804" s="31" t="e">
        <f t="shared" ca="1" si="886"/>
        <v>#NAME?</v>
      </c>
      <c r="CH1804" s="31" t="e">
        <f t="shared" ca="1" si="887"/>
        <v>#NAME?</v>
      </c>
      <c r="CI1804" s="31" t="e">
        <f t="shared" ca="1" si="888"/>
        <v>#NAME?</v>
      </c>
    </row>
    <row r="1805" spans="1:87" s="31" customFormat="1" ht="30" hidden="1" x14ac:dyDescent="0.25">
      <c r="A1805" s="9" t="s">
        <v>4493</v>
      </c>
      <c r="C1805" s="31" t="s">
        <v>50</v>
      </c>
      <c r="E1805" s="14" t="s">
        <v>5647</v>
      </c>
      <c r="G1805" s="31" t="str">
        <f t="shared" si="865"/>
        <v>Резерв</v>
      </c>
      <c r="J1805" s="31" t="str">
        <f t="shared" si="860"/>
        <v>DCS_DI_03</v>
      </c>
      <c r="K1805" s="14"/>
      <c r="P1805" s="31" t="s">
        <v>2756</v>
      </c>
      <c r="U1805" s="31" t="str">
        <f t="shared" si="859"/>
        <v/>
      </c>
      <c r="V1805" s="14" t="str">
        <f t="shared" si="861"/>
        <v>ASK 3MLD, ASK 3MB</v>
      </c>
      <c r="W1805" s="31" t="str">
        <f t="shared" si="866"/>
        <v/>
      </c>
      <c r="X1805" s="14" t="str">
        <f t="shared" si="867"/>
        <v/>
      </c>
      <c r="Y1805" s="31" t="str">
        <f t="shared" si="868"/>
        <v>O1010208</v>
      </c>
      <c r="Z1805" s="31" t="str">
        <f t="shared" si="869"/>
        <v>TUA711-DIO32</v>
      </c>
      <c r="AA1805" s="14" t="str">
        <f t="shared" si="870"/>
        <v>17-SC-DCS-001/O1010208/ 17-MC-DCS-003</v>
      </c>
      <c r="AB1805" s="31" t="s">
        <v>64</v>
      </c>
      <c r="AC1805" s="31" t="s">
        <v>124</v>
      </c>
      <c r="AD1805" s="31" t="s">
        <v>125</v>
      </c>
      <c r="AE1805" s="31">
        <v>0</v>
      </c>
      <c r="AF1805" s="31" t="s">
        <v>1254</v>
      </c>
      <c r="AG1805" s="31" t="s">
        <v>3564</v>
      </c>
      <c r="AH1805" s="31">
        <v>9</v>
      </c>
      <c r="AI1805" s="31">
        <v>32</v>
      </c>
      <c r="AJ1805" s="31" t="s">
        <v>57</v>
      </c>
      <c r="AK1805" s="31">
        <f t="shared" si="862"/>
        <v>32</v>
      </c>
      <c r="AL1805" s="31" t="s">
        <v>62</v>
      </c>
      <c r="AO1805" s="31" t="s">
        <v>63</v>
      </c>
      <c r="AQ1805" s="31" t="s">
        <v>4426</v>
      </c>
      <c r="AT1805" s="14"/>
      <c r="BK1805" s="14" t="str">
        <f t="shared" si="871"/>
        <v/>
      </c>
      <c r="BL1805" s="14" t="str">
        <f t="shared" si="872"/>
        <v/>
      </c>
      <c r="BM1805" s="14" t="str">
        <f t="shared" si="873"/>
        <v/>
      </c>
      <c r="BN1805" s="14"/>
      <c r="BO1805" s="14" t="str">
        <f t="shared" si="863"/>
        <v/>
      </c>
      <c r="BP1805" s="14" t="str">
        <f t="shared" si="864"/>
        <v/>
      </c>
      <c r="BQ1805" s="14"/>
      <c r="BR1805" s="14" t="str">
        <f t="shared" si="874"/>
        <v/>
      </c>
      <c r="BS1805" s="14" t="str">
        <f t="shared" si="875"/>
        <v/>
      </c>
      <c r="BW1805" s="31" t="str">
        <f t="shared" si="876"/>
        <v/>
      </c>
      <c r="BX1805" s="31" t="str">
        <f t="shared" si="877"/>
        <v/>
      </c>
      <c r="BY1805" s="31" t="str">
        <f t="shared" si="878"/>
        <v/>
      </c>
      <c r="BZ1805" s="31" t="str">
        <f t="shared" si="879"/>
        <v/>
      </c>
      <c r="CA1805" s="31" t="str">
        <f t="shared" si="880"/>
        <v/>
      </c>
      <c r="CB1805" s="31" t="str">
        <f t="shared" si="881"/>
        <v/>
      </c>
      <c r="CC1805" s="31" t="str">
        <f t="shared" si="882"/>
        <v/>
      </c>
      <c r="CD1805" s="31" t="str">
        <f t="shared" si="883"/>
        <v/>
      </c>
      <c r="CE1805" s="31" t="str">
        <f t="shared" si="884"/>
        <v/>
      </c>
      <c r="CF1805" s="31" t="e">
        <f t="shared" ca="1" si="885"/>
        <v>#NAME?</v>
      </c>
      <c r="CG1805" s="31" t="e">
        <f t="shared" ca="1" si="886"/>
        <v>#NAME?</v>
      </c>
      <c r="CH1805" s="31" t="e">
        <f t="shared" ca="1" si="887"/>
        <v>#NAME?</v>
      </c>
      <c r="CI1805" s="31" t="e">
        <f t="shared" ca="1" si="888"/>
        <v>#NAME?</v>
      </c>
    </row>
    <row r="1806" spans="1:87" s="31" customFormat="1" ht="30" hidden="1" x14ac:dyDescent="0.25">
      <c r="A1806" s="9" t="s">
        <v>4493</v>
      </c>
      <c r="C1806" s="31" t="s">
        <v>50</v>
      </c>
      <c r="E1806" s="14" t="s">
        <v>1253</v>
      </c>
      <c r="G1806" s="31" t="str">
        <f t="shared" si="865"/>
        <v>Резерв</v>
      </c>
      <c r="J1806" s="31" t="str">
        <f t="shared" si="860"/>
        <v>DCS_DO_01</v>
      </c>
      <c r="K1806" s="14"/>
      <c r="P1806" s="31" t="s">
        <v>1296</v>
      </c>
      <c r="U1806" s="31" t="str">
        <f t="shared" si="859"/>
        <v/>
      </c>
      <c r="V1806" s="14" t="str">
        <f t="shared" si="861"/>
        <v>AVK 2,5 A, AVK 2,5 A</v>
      </c>
      <c r="W1806" s="31" t="str">
        <f t="shared" si="866"/>
        <v/>
      </c>
      <c r="X1806" s="14" t="str">
        <f t="shared" si="867"/>
        <v/>
      </c>
      <c r="Y1806" s="31" t="str">
        <f t="shared" si="868"/>
        <v>O1010211</v>
      </c>
      <c r="Z1806" s="31" t="str">
        <f t="shared" si="869"/>
        <v>TUA711-DOR32</v>
      </c>
      <c r="AA1806" s="14" t="str">
        <f t="shared" si="870"/>
        <v>17-SC-DCS-001/O1010211/ 17-MC-DCS-001</v>
      </c>
      <c r="AB1806" s="31" t="s">
        <v>64</v>
      </c>
      <c r="AC1806" s="31" t="s">
        <v>124</v>
      </c>
      <c r="AD1806" s="31" t="s">
        <v>125</v>
      </c>
      <c r="AE1806" s="31">
        <v>0</v>
      </c>
      <c r="AF1806" s="31" t="s">
        <v>1254</v>
      </c>
      <c r="AG1806" s="31" t="s">
        <v>1408</v>
      </c>
      <c r="AH1806" s="31">
        <v>12</v>
      </c>
      <c r="AI1806" s="31">
        <v>31</v>
      </c>
      <c r="AJ1806" s="31" t="s">
        <v>1256</v>
      </c>
      <c r="AK1806" s="31">
        <f t="shared" si="862"/>
        <v>32</v>
      </c>
      <c r="AL1806" s="31" t="s">
        <v>62</v>
      </c>
      <c r="AO1806" s="31" t="s">
        <v>63</v>
      </c>
      <c r="AQ1806" s="31" t="s">
        <v>4426</v>
      </c>
      <c r="AT1806" s="14"/>
      <c r="BK1806" s="14" t="str">
        <f t="shared" si="871"/>
        <v/>
      </c>
      <c r="BL1806" s="14" t="str">
        <f t="shared" si="872"/>
        <v/>
      </c>
      <c r="BM1806" s="14" t="str">
        <f t="shared" si="873"/>
        <v/>
      </c>
      <c r="BN1806" s="14"/>
      <c r="BO1806" s="14" t="str">
        <f t="shared" si="863"/>
        <v/>
      </c>
      <c r="BP1806" s="14" t="str">
        <f t="shared" si="864"/>
        <v/>
      </c>
      <c r="BQ1806" s="14"/>
      <c r="BR1806" s="14" t="str">
        <f t="shared" si="874"/>
        <v/>
      </c>
      <c r="BS1806" s="14" t="str">
        <f t="shared" si="875"/>
        <v/>
      </c>
      <c r="BW1806" s="31" t="str">
        <f t="shared" si="876"/>
        <v/>
      </c>
      <c r="BX1806" s="31" t="str">
        <f t="shared" si="877"/>
        <v/>
      </c>
      <c r="BY1806" s="31" t="str">
        <f t="shared" si="878"/>
        <v/>
      </c>
      <c r="BZ1806" s="31" t="str">
        <f t="shared" si="879"/>
        <v/>
      </c>
      <c r="CA1806" s="31" t="str">
        <f t="shared" si="880"/>
        <v/>
      </c>
      <c r="CB1806" s="31" t="str">
        <f t="shared" si="881"/>
        <v/>
      </c>
      <c r="CC1806" s="31" t="str">
        <f t="shared" si="882"/>
        <v/>
      </c>
      <c r="CD1806" s="31" t="str">
        <f t="shared" si="883"/>
        <v/>
      </c>
      <c r="CE1806" s="31" t="str">
        <f t="shared" si="884"/>
        <v/>
      </c>
      <c r="CF1806" s="31" t="e">
        <f t="shared" ca="1" si="885"/>
        <v>#NAME?</v>
      </c>
      <c r="CG1806" s="31" t="e">
        <f t="shared" ca="1" si="886"/>
        <v>#NAME?</v>
      </c>
      <c r="CH1806" s="31" t="e">
        <f t="shared" ca="1" si="887"/>
        <v>#NAME?</v>
      </c>
      <c r="CI1806" s="31" t="e">
        <f t="shared" ca="1" si="888"/>
        <v>#NAME?</v>
      </c>
    </row>
    <row r="1807" spans="1:87" s="31" customFormat="1" ht="30" hidden="1" x14ac:dyDescent="0.25">
      <c r="A1807" s="9" t="s">
        <v>4493</v>
      </c>
      <c r="C1807" s="31" t="s">
        <v>50</v>
      </c>
      <c r="E1807" s="14" t="s">
        <v>1253</v>
      </c>
      <c r="G1807" s="31" t="str">
        <f t="shared" si="865"/>
        <v>Резерв</v>
      </c>
      <c r="J1807" s="31" t="str">
        <f t="shared" si="860"/>
        <v>DCS_DO_01</v>
      </c>
      <c r="K1807" s="14"/>
      <c r="P1807" s="31" t="s">
        <v>1296</v>
      </c>
      <c r="U1807" s="31" t="str">
        <f t="shared" ref="U1807:U1838" si="889">IF(N1807="02 Core","2",
IF(N1807="08 Core","8",
IF(N1807="16 core","16",
IF(N1807="20 core","20",
IF(N1807="30 Core","30",
IF(N1807="01 Pair","2",
IF(N1807="02 Pair","4",
IF(N1807="05 Pair","10",
IF(N1807="06 Pair","12",
IF(N1807="10 Pair","20",
IF(N1807="12 Pair","24",
IF(N1807="15 Pair","30",
IF(N1807="24 Pair","48",
IF(N1807="06 Triad","18",
""))))))))))))))</f>
        <v/>
      </c>
      <c r="V1807" s="14" t="str">
        <f t="shared" si="861"/>
        <v>AVK 2,5 A, AVK 2,5 A</v>
      </c>
      <c r="W1807" s="31" t="str">
        <f t="shared" si="866"/>
        <v/>
      </c>
      <c r="X1807" s="14" t="str">
        <f t="shared" si="867"/>
        <v/>
      </c>
      <c r="Y1807" s="31" t="str">
        <f t="shared" si="868"/>
        <v>O1010211</v>
      </c>
      <c r="Z1807" s="31" t="str">
        <f t="shared" si="869"/>
        <v>TUA711-DOR32</v>
      </c>
      <c r="AA1807" s="14" t="str">
        <f t="shared" si="870"/>
        <v>17-SC-DCS-001/O1010211/ 17-MC-DCS-001</v>
      </c>
      <c r="AB1807" s="31" t="s">
        <v>64</v>
      </c>
      <c r="AC1807" s="31" t="s">
        <v>124</v>
      </c>
      <c r="AD1807" s="31" t="s">
        <v>125</v>
      </c>
      <c r="AE1807" s="31">
        <v>0</v>
      </c>
      <c r="AF1807" s="31" t="s">
        <v>1254</v>
      </c>
      <c r="AG1807" s="31" t="s">
        <v>1408</v>
      </c>
      <c r="AH1807" s="31">
        <v>12</v>
      </c>
      <c r="AI1807" s="31">
        <v>32</v>
      </c>
      <c r="AJ1807" s="31" t="s">
        <v>1256</v>
      </c>
      <c r="AK1807" s="31">
        <f t="shared" si="862"/>
        <v>32</v>
      </c>
      <c r="AL1807" s="31" t="s">
        <v>62</v>
      </c>
      <c r="AO1807" s="31" t="s">
        <v>63</v>
      </c>
      <c r="AQ1807" s="31" t="s">
        <v>4426</v>
      </c>
      <c r="AT1807" s="14"/>
      <c r="BK1807" s="14" t="str">
        <f t="shared" si="871"/>
        <v/>
      </c>
      <c r="BL1807" s="14" t="str">
        <f t="shared" si="872"/>
        <v/>
      </c>
      <c r="BM1807" s="14" t="str">
        <f t="shared" si="873"/>
        <v/>
      </c>
      <c r="BN1807" s="14"/>
      <c r="BO1807" s="14" t="str">
        <f t="shared" si="863"/>
        <v/>
      </c>
      <c r="BP1807" s="14" t="str">
        <f t="shared" si="864"/>
        <v/>
      </c>
      <c r="BQ1807" s="14"/>
      <c r="BR1807" s="14" t="str">
        <f t="shared" si="874"/>
        <v/>
      </c>
      <c r="BS1807" s="14" t="str">
        <f t="shared" si="875"/>
        <v/>
      </c>
      <c r="BW1807" s="31" t="str">
        <f t="shared" si="876"/>
        <v/>
      </c>
      <c r="BX1807" s="31" t="str">
        <f t="shared" si="877"/>
        <v/>
      </c>
      <c r="BY1807" s="31" t="str">
        <f t="shared" si="878"/>
        <v/>
      </c>
      <c r="BZ1807" s="31" t="str">
        <f t="shared" si="879"/>
        <v/>
      </c>
      <c r="CA1807" s="31" t="str">
        <f t="shared" si="880"/>
        <v/>
      </c>
      <c r="CB1807" s="31" t="str">
        <f t="shared" si="881"/>
        <v/>
      </c>
      <c r="CC1807" s="31" t="str">
        <f t="shared" si="882"/>
        <v/>
      </c>
      <c r="CD1807" s="31" t="str">
        <f t="shared" si="883"/>
        <v/>
      </c>
      <c r="CE1807" s="31" t="str">
        <f t="shared" si="884"/>
        <v/>
      </c>
      <c r="CF1807" s="31" t="e">
        <f t="shared" ca="1" si="885"/>
        <v>#NAME?</v>
      </c>
      <c r="CG1807" s="31" t="e">
        <f t="shared" ca="1" si="886"/>
        <v>#NAME?</v>
      </c>
      <c r="CH1807" s="31" t="e">
        <f t="shared" ca="1" si="887"/>
        <v>#NAME?</v>
      </c>
      <c r="CI1807" s="31" t="e">
        <f t="shared" ca="1" si="888"/>
        <v>#NAME?</v>
      </c>
    </row>
    <row r="1808" spans="1:87" s="31" customFormat="1" ht="30" hidden="1" x14ac:dyDescent="0.25">
      <c r="A1808" s="9" t="s">
        <v>4493</v>
      </c>
      <c r="C1808" s="31" t="s">
        <v>50</v>
      </c>
      <c r="E1808" s="14" t="s">
        <v>5649</v>
      </c>
      <c r="G1808" s="31" t="str">
        <f t="shared" si="865"/>
        <v>Резерв</v>
      </c>
      <c r="J1808" s="31" t="str">
        <f t="shared" si="860"/>
        <v>DCS_DO_03</v>
      </c>
      <c r="K1808" s="14"/>
      <c r="P1808" s="31" t="s">
        <v>2607</v>
      </c>
      <c r="U1808" s="31" t="str">
        <f t="shared" si="889"/>
        <v/>
      </c>
      <c r="V1808" s="14" t="str">
        <f t="shared" si="861"/>
        <v>ASK 3MLD, ASK 3MB</v>
      </c>
      <c r="W1808" s="31" t="str">
        <f t="shared" si="866"/>
        <v/>
      </c>
      <c r="X1808" s="14" t="str">
        <f t="shared" si="867"/>
        <v/>
      </c>
      <c r="Y1808" s="31" t="str">
        <f t="shared" si="868"/>
        <v>O1010215</v>
      </c>
      <c r="Z1808" s="31" t="str">
        <f t="shared" si="869"/>
        <v>TUA711-DIO32</v>
      </c>
      <c r="AA1808" s="14" t="str">
        <f t="shared" si="870"/>
        <v>17-SC-DCS-001/O1010215/ 17-MC-DCS-005</v>
      </c>
      <c r="AB1808" s="31" t="s">
        <v>64</v>
      </c>
      <c r="AC1808" s="31" t="s">
        <v>124</v>
      </c>
      <c r="AD1808" s="31" t="s">
        <v>125</v>
      </c>
      <c r="AE1808" s="31">
        <v>0</v>
      </c>
      <c r="AF1808" s="31" t="s">
        <v>1254</v>
      </c>
      <c r="AG1808" s="31" t="s">
        <v>3196</v>
      </c>
      <c r="AH1808" s="31">
        <v>16</v>
      </c>
      <c r="AI1808" s="31">
        <v>13</v>
      </c>
      <c r="AJ1808" s="31" t="s">
        <v>1256</v>
      </c>
      <c r="AK1808" s="31">
        <f t="shared" si="862"/>
        <v>32</v>
      </c>
      <c r="AL1808" s="31" t="s">
        <v>62</v>
      </c>
      <c r="AO1808" s="31" t="s">
        <v>63</v>
      </c>
      <c r="AQ1808" s="31" t="s">
        <v>4426</v>
      </c>
      <c r="AT1808" s="14"/>
      <c r="BK1808" s="14" t="str">
        <f t="shared" si="871"/>
        <v/>
      </c>
      <c r="BL1808" s="14" t="str">
        <f t="shared" si="872"/>
        <v/>
      </c>
      <c r="BM1808" s="14" t="str">
        <f t="shared" si="873"/>
        <v/>
      </c>
      <c r="BN1808" s="14"/>
      <c r="BO1808" s="14" t="str">
        <f t="shared" si="863"/>
        <v/>
      </c>
      <c r="BP1808" s="14" t="str">
        <f t="shared" si="864"/>
        <v/>
      </c>
      <c r="BQ1808" s="14"/>
      <c r="BR1808" s="14" t="str">
        <f t="shared" si="874"/>
        <v/>
      </c>
      <c r="BS1808" s="14" t="str">
        <f t="shared" si="875"/>
        <v/>
      </c>
      <c r="BW1808" s="31" t="str">
        <f t="shared" si="876"/>
        <v/>
      </c>
      <c r="BX1808" s="31" t="str">
        <f t="shared" si="877"/>
        <v/>
      </c>
      <c r="BY1808" s="31" t="str">
        <f t="shared" si="878"/>
        <v/>
      </c>
      <c r="BZ1808" s="31" t="str">
        <f t="shared" si="879"/>
        <v/>
      </c>
      <c r="CA1808" s="31" t="str">
        <f t="shared" si="880"/>
        <v/>
      </c>
      <c r="CB1808" s="31" t="str">
        <f t="shared" si="881"/>
        <v/>
      </c>
      <c r="CC1808" s="31" t="str">
        <f t="shared" si="882"/>
        <v/>
      </c>
      <c r="CD1808" s="31" t="str">
        <f t="shared" si="883"/>
        <v/>
      </c>
      <c r="CE1808" s="31" t="str">
        <f t="shared" si="884"/>
        <v/>
      </c>
      <c r="CF1808" s="31" t="e">
        <f t="shared" ca="1" si="885"/>
        <v>#NAME?</v>
      </c>
      <c r="CG1808" s="31" t="e">
        <f t="shared" ca="1" si="886"/>
        <v>#NAME?</v>
      </c>
      <c r="CH1808" s="31" t="e">
        <f t="shared" ca="1" si="887"/>
        <v>#NAME?</v>
      </c>
      <c r="CI1808" s="31" t="e">
        <f t="shared" ca="1" si="888"/>
        <v>#NAME?</v>
      </c>
    </row>
    <row r="1809" spans="1:87" s="31" customFormat="1" ht="30" hidden="1" x14ac:dyDescent="0.25">
      <c r="A1809" s="9" t="s">
        <v>4493</v>
      </c>
      <c r="C1809" s="31" t="s">
        <v>50</v>
      </c>
      <c r="E1809" s="14" t="s">
        <v>5649</v>
      </c>
      <c r="G1809" s="31" t="str">
        <f t="shared" si="865"/>
        <v>Резерв</v>
      </c>
      <c r="J1809" s="31" t="str">
        <f t="shared" si="860"/>
        <v>DCS_DO_03</v>
      </c>
      <c r="K1809" s="14"/>
      <c r="P1809" s="31" t="s">
        <v>2607</v>
      </c>
      <c r="U1809" s="31" t="str">
        <f t="shared" si="889"/>
        <v/>
      </c>
      <c r="V1809" s="14" t="str">
        <f t="shared" si="861"/>
        <v>ASK 3MLD, ASK 3MB</v>
      </c>
      <c r="W1809" s="31" t="str">
        <f t="shared" si="866"/>
        <v/>
      </c>
      <c r="X1809" s="14" t="str">
        <f t="shared" si="867"/>
        <v/>
      </c>
      <c r="Y1809" s="31" t="str">
        <f t="shared" si="868"/>
        <v>O1010215</v>
      </c>
      <c r="Z1809" s="31" t="str">
        <f t="shared" si="869"/>
        <v>TUA711-DIO32</v>
      </c>
      <c r="AA1809" s="14" t="str">
        <f t="shared" si="870"/>
        <v>17-SC-DCS-001/O1010215/ 17-MC-DCS-005</v>
      </c>
      <c r="AB1809" s="31" t="s">
        <v>64</v>
      </c>
      <c r="AC1809" s="31" t="s">
        <v>124</v>
      </c>
      <c r="AD1809" s="31" t="s">
        <v>125</v>
      </c>
      <c r="AE1809" s="31">
        <v>0</v>
      </c>
      <c r="AF1809" s="31" t="s">
        <v>1254</v>
      </c>
      <c r="AG1809" s="31" t="s">
        <v>3196</v>
      </c>
      <c r="AH1809" s="31">
        <v>16</v>
      </c>
      <c r="AI1809" s="31">
        <v>14</v>
      </c>
      <c r="AJ1809" s="31" t="s">
        <v>1256</v>
      </c>
      <c r="AK1809" s="31">
        <f t="shared" si="862"/>
        <v>32</v>
      </c>
      <c r="AL1809" s="31" t="s">
        <v>62</v>
      </c>
      <c r="AO1809" s="31" t="s">
        <v>63</v>
      </c>
      <c r="AQ1809" s="31" t="s">
        <v>4426</v>
      </c>
      <c r="AT1809" s="14"/>
      <c r="BK1809" s="14" t="str">
        <f t="shared" si="871"/>
        <v/>
      </c>
      <c r="BL1809" s="14" t="str">
        <f t="shared" si="872"/>
        <v/>
      </c>
      <c r="BM1809" s="14" t="str">
        <f t="shared" si="873"/>
        <v/>
      </c>
      <c r="BN1809" s="14"/>
      <c r="BO1809" s="14" t="str">
        <f t="shared" si="863"/>
        <v/>
      </c>
      <c r="BP1809" s="14" t="str">
        <f t="shared" si="864"/>
        <v/>
      </c>
      <c r="BQ1809" s="14"/>
      <c r="BR1809" s="14" t="str">
        <f t="shared" si="874"/>
        <v/>
      </c>
      <c r="BS1809" s="14" t="str">
        <f t="shared" si="875"/>
        <v/>
      </c>
      <c r="BW1809" s="31" t="str">
        <f t="shared" si="876"/>
        <v/>
      </c>
      <c r="BX1809" s="31" t="str">
        <f t="shared" si="877"/>
        <v/>
      </c>
      <c r="BY1809" s="31" t="str">
        <f t="shared" si="878"/>
        <v/>
      </c>
      <c r="BZ1809" s="31" t="str">
        <f t="shared" si="879"/>
        <v/>
      </c>
      <c r="CA1809" s="31" t="str">
        <f t="shared" si="880"/>
        <v/>
      </c>
      <c r="CB1809" s="31" t="str">
        <f t="shared" si="881"/>
        <v/>
      </c>
      <c r="CC1809" s="31" t="str">
        <f t="shared" si="882"/>
        <v/>
      </c>
      <c r="CD1809" s="31" t="str">
        <f t="shared" si="883"/>
        <v/>
      </c>
      <c r="CE1809" s="31" t="str">
        <f t="shared" si="884"/>
        <v/>
      </c>
      <c r="CF1809" s="31" t="e">
        <f t="shared" ca="1" si="885"/>
        <v>#NAME?</v>
      </c>
      <c r="CG1809" s="31" t="e">
        <f t="shared" ca="1" si="886"/>
        <v>#NAME?</v>
      </c>
      <c r="CH1809" s="31" t="e">
        <f t="shared" ca="1" si="887"/>
        <v>#NAME?</v>
      </c>
      <c r="CI1809" s="31" t="e">
        <f t="shared" ca="1" si="888"/>
        <v>#NAME?</v>
      </c>
    </row>
    <row r="1810" spans="1:87" s="31" customFormat="1" ht="30" hidden="1" x14ac:dyDescent="0.25">
      <c r="A1810" s="9" t="s">
        <v>4493</v>
      </c>
      <c r="C1810" s="31" t="s">
        <v>50</v>
      </c>
      <c r="E1810" s="14" t="s">
        <v>5649</v>
      </c>
      <c r="G1810" s="31" t="str">
        <f t="shared" si="865"/>
        <v>Резерв</v>
      </c>
      <c r="J1810" s="31" t="str">
        <f t="shared" si="860"/>
        <v>DCS_DO_03</v>
      </c>
      <c r="K1810" s="14"/>
      <c r="P1810" s="31" t="s">
        <v>2607</v>
      </c>
      <c r="U1810" s="31" t="str">
        <f t="shared" si="889"/>
        <v/>
      </c>
      <c r="V1810" s="14" t="str">
        <f t="shared" si="861"/>
        <v>ASK 3MLD, ASK 3MB</v>
      </c>
      <c r="W1810" s="31" t="str">
        <f t="shared" si="866"/>
        <v/>
      </c>
      <c r="X1810" s="14" t="str">
        <f t="shared" si="867"/>
        <v/>
      </c>
      <c r="Y1810" s="31" t="str">
        <f t="shared" si="868"/>
        <v>O1010215</v>
      </c>
      <c r="Z1810" s="31" t="str">
        <f t="shared" si="869"/>
        <v>TUA711-DIO32</v>
      </c>
      <c r="AA1810" s="14" t="str">
        <f t="shared" si="870"/>
        <v>17-SC-DCS-001/O1010215/ 17-MC-DCS-005</v>
      </c>
      <c r="AB1810" s="31" t="s">
        <v>64</v>
      </c>
      <c r="AC1810" s="31" t="s">
        <v>124</v>
      </c>
      <c r="AD1810" s="31" t="s">
        <v>125</v>
      </c>
      <c r="AE1810" s="31">
        <v>0</v>
      </c>
      <c r="AF1810" s="31" t="s">
        <v>1254</v>
      </c>
      <c r="AG1810" s="31" t="s">
        <v>3196</v>
      </c>
      <c r="AH1810" s="31">
        <v>16</v>
      </c>
      <c r="AI1810" s="31">
        <v>15</v>
      </c>
      <c r="AJ1810" s="31" t="s">
        <v>1256</v>
      </c>
      <c r="AK1810" s="31">
        <f t="shared" si="862"/>
        <v>32</v>
      </c>
      <c r="AL1810" s="31" t="s">
        <v>62</v>
      </c>
      <c r="AO1810" s="31" t="s">
        <v>63</v>
      </c>
      <c r="AQ1810" s="31" t="s">
        <v>4426</v>
      </c>
      <c r="AT1810" s="14"/>
      <c r="BK1810" s="14" t="str">
        <f t="shared" si="871"/>
        <v/>
      </c>
      <c r="BL1810" s="14" t="str">
        <f t="shared" si="872"/>
        <v/>
      </c>
      <c r="BM1810" s="14" t="str">
        <f t="shared" si="873"/>
        <v/>
      </c>
      <c r="BN1810" s="14"/>
      <c r="BO1810" s="14" t="str">
        <f t="shared" si="863"/>
        <v/>
      </c>
      <c r="BP1810" s="14" t="str">
        <f t="shared" si="864"/>
        <v/>
      </c>
      <c r="BQ1810" s="14"/>
      <c r="BR1810" s="14" t="str">
        <f t="shared" si="874"/>
        <v/>
      </c>
      <c r="BS1810" s="14" t="str">
        <f t="shared" si="875"/>
        <v/>
      </c>
      <c r="BW1810" s="31" t="str">
        <f t="shared" si="876"/>
        <v/>
      </c>
      <c r="BX1810" s="31" t="str">
        <f t="shared" si="877"/>
        <v/>
      </c>
      <c r="BY1810" s="31" t="str">
        <f t="shared" si="878"/>
        <v/>
      </c>
      <c r="BZ1810" s="31" t="str">
        <f t="shared" si="879"/>
        <v/>
      </c>
      <c r="CA1810" s="31" t="str">
        <f t="shared" si="880"/>
        <v/>
      </c>
      <c r="CB1810" s="31" t="str">
        <f t="shared" si="881"/>
        <v/>
      </c>
      <c r="CC1810" s="31" t="str">
        <f t="shared" si="882"/>
        <v/>
      </c>
      <c r="CD1810" s="31" t="str">
        <f t="shared" si="883"/>
        <v/>
      </c>
      <c r="CE1810" s="31" t="str">
        <f t="shared" si="884"/>
        <v/>
      </c>
      <c r="CF1810" s="31" t="e">
        <f t="shared" ca="1" si="885"/>
        <v>#NAME?</v>
      </c>
      <c r="CG1810" s="31" t="e">
        <f t="shared" ca="1" si="886"/>
        <v>#NAME?</v>
      </c>
      <c r="CH1810" s="31" t="e">
        <f t="shared" ca="1" si="887"/>
        <v>#NAME?</v>
      </c>
      <c r="CI1810" s="31" t="e">
        <f t="shared" ca="1" si="888"/>
        <v>#NAME?</v>
      </c>
    </row>
    <row r="1811" spans="1:87" s="31" customFormat="1" ht="30" hidden="1" x14ac:dyDescent="0.25">
      <c r="A1811" s="9" t="s">
        <v>4493</v>
      </c>
      <c r="C1811" s="31" t="s">
        <v>50</v>
      </c>
      <c r="E1811" s="14" t="s">
        <v>5649</v>
      </c>
      <c r="G1811" s="31" t="str">
        <f t="shared" si="865"/>
        <v>Резерв</v>
      </c>
      <c r="J1811" s="31" t="str">
        <f t="shared" si="860"/>
        <v>DCS_DO_03</v>
      </c>
      <c r="K1811" s="14"/>
      <c r="P1811" s="31" t="s">
        <v>2607</v>
      </c>
      <c r="U1811" s="31" t="str">
        <f t="shared" si="889"/>
        <v/>
      </c>
      <c r="V1811" s="14" t="str">
        <f t="shared" si="861"/>
        <v>ASK 3MLD, ASK 3MB</v>
      </c>
      <c r="W1811" s="31" t="str">
        <f t="shared" si="866"/>
        <v/>
      </c>
      <c r="X1811" s="14" t="str">
        <f t="shared" si="867"/>
        <v/>
      </c>
      <c r="Y1811" s="31" t="str">
        <f t="shared" si="868"/>
        <v>O1010215</v>
      </c>
      <c r="Z1811" s="31" t="str">
        <f t="shared" si="869"/>
        <v>TUA711-DIO32</v>
      </c>
      <c r="AA1811" s="14" t="str">
        <f t="shared" si="870"/>
        <v>17-SC-DCS-001/O1010215/ 17-MC-DCS-005</v>
      </c>
      <c r="AB1811" s="31" t="s">
        <v>64</v>
      </c>
      <c r="AC1811" s="31" t="s">
        <v>124</v>
      </c>
      <c r="AD1811" s="31" t="s">
        <v>125</v>
      </c>
      <c r="AE1811" s="31">
        <v>0</v>
      </c>
      <c r="AF1811" s="31" t="s">
        <v>1254</v>
      </c>
      <c r="AG1811" s="31" t="s">
        <v>3196</v>
      </c>
      <c r="AH1811" s="31">
        <v>16</v>
      </c>
      <c r="AI1811" s="31">
        <v>16</v>
      </c>
      <c r="AJ1811" s="31" t="s">
        <v>1256</v>
      </c>
      <c r="AK1811" s="31">
        <f t="shared" si="862"/>
        <v>32</v>
      </c>
      <c r="AL1811" s="31" t="s">
        <v>62</v>
      </c>
      <c r="AO1811" s="31" t="s">
        <v>63</v>
      </c>
      <c r="AQ1811" s="31" t="s">
        <v>4426</v>
      </c>
      <c r="AT1811" s="14"/>
      <c r="BK1811" s="14" t="str">
        <f t="shared" si="871"/>
        <v/>
      </c>
      <c r="BL1811" s="14" t="str">
        <f t="shared" si="872"/>
        <v/>
      </c>
      <c r="BM1811" s="14" t="str">
        <f t="shared" si="873"/>
        <v/>
      </c>
      <c r="BN1811" s="14"/>
      <c r="BO1811" s="14" t="str">
        <f t="shared" si="863"/>
        <v/>
      </c>
      <c r="BP1811" s="14" t="str">
        <f t="shared" si="864"/>
        <v/>
      </c>
      <c r="BQ1811" s="14"/>
      <c r="BR1811" s="14" t="str">
        <f t="shared" si="874"/>
        <v/>
      </c>
      <c r="BS1811" s="14" t="str">
        <f t="shared" si="875"/>
        <v/>
      </c>
      <c r="BW1811" s="31" t="str">
        <f t="shared" si="876"/>
        <v/>
      </c>
      <c r="BX1811" s="31" t="str">
        <f t="shared" si="877"/>
        <v/>
      </c>
      <c r="BY1811" s="31" t="str">
        <f t="shared" si="878"/>
        <v/>
      </c>
      <c r="BZ1811" s="31" t="str">
        <f t="shared" si="879"/>
        <v/>
      </c>
      <c r="CA1811" s="31" t="str">
        <f t="shared" si="880"/>
        <v/>
      </c>
      <c r="CB1811" s="31" t="str">
        <f t="shared" si="881"/>
        <v/>
      </c>
      <c r="CC1811" s="31" t="str">
        <f t="shared" si="882"/>
        <v/>
      </c>
      <c r="CD1811" s="31" t="str">
        <f t="shared" si="883"/>
        <v/>
      </c>
      <c r="CE1811" s="31" t="str">
        <f t="shared" si="884"/>
        <v/>
      </c>
      <c r="CF1811" s="31" t="e">
        <f t="shared" ca="1" si="885"/>
        <v>#NAME?</v>
      </c>
      <c r="CG1811" s="31" t="e">
        <f t="shared" ca="1" si="886"/>
        <v>#NAME?</v>
      </c>
      <c r="CH1811" s="31" t="e">
        <f t="shared" ca="1" si="887"/>
        <v>#NAME?</v>
      </c>
      <c r="CI1811" s="31" t="e">
        <f t="shared" ca="1" si="888"/>
        <v>#NAME?</v>
      </c>
    </row>
    <row r="1812" spans="1:87" s="31" customFormat="1" ht="30" hidden="1" x14ac:dyDescent="0.25">
      <c r="A1812" s="9" t="s">
        <v>4493</v>
      </c>
      <c r="C1812" s="31" t="s">
        <v>50</v>
      </c>
      <c r="E1812" s="14" t="s">
        <v>5649</v>
      </c>
      <c r="G1812" s="31" t="str">
        <f t="shared" si="865"/>
        <v>Резерв</v>
      </c>
      <c r="J1812" s="31" t="str">
        <f t="shared" si="860"/>
        <v>DCS_DO_03</v>
      </c>
      <c r="K1812" s="14"/>
      <c r="P1812" s="31" t="s">
        <v>2607</v>
      </c>
      <c r="U1812" s="31" t="str">
        <f t="shared" si="889"/>
        <v/>
      </c>
      <c r="V1812" s="14" t="str">
        <f t="shared" si="861"/>
        <v>ASK 3MLD, ASK 3MB</v>
      </c>
      <c r="W1812" s="31" t="str">
        <f t="shared" si="866"/>
        <v/>
      </c>
      <c r="X1812" s="14" t="str">
        <f t="shared" si="867"/>
        <v/>
      </c>
      <c r="Y1812" s="31" t="str">
        <f t="shared" si="868"/>
        <v>O1010215</v>
      </c>
      <c r="Z1812" s="31" t="str">
        <f t="shared" si="869"/>
        <v>TUA711-DIO32</v>
      </c>
      <c r="AA1812" s="14" t="str">
        <f t="shared" si="870"/>
        <v>17-SC-DCS-001/O1010215/ 17-MC-DCS-005</v>
      </c>
      <c r="AB1812" s="31" t="s">
        <v>64</v>
      </c>
      <c r="AC1812" s="31" t="s">
        <v>124</v>
      </c>
      <c r="AD1812" s="31" t="s">
        <v>125</v>
      </c>
      <c r="AE1812" s="31">
        <v>0</v>
      </c>
      <c r="AF1812" s="31" t="s">
        <v>1254</v>
      </c>
      <c r="AG1812" s="31" t="s">
        <v>3196</v>
      </c>
      <c r="AH1812" s="31">
        <v>16</v>
      </c>
      <c r="AI1812" s="31">
        <v>17</v>
      </c>
      <c r="AJ1812" s="31" t="s">
        <v>1256</v>
      </c>
      <c r="AK1812" s="31">
        <f t="shared" si="862"/>
        <v>32</v>
      </c>
      <c r="AL1812" s="31" t="s">
        <v>62</v>
      </c>
      <c r="AO1812" s="31" t="s">
        <v>63</v>
      </c>
      <c r="AQ1812" s="31" t="s">
        <v>4426</v>
      </c>
      <c r="AT1812" s="14"/>
      <c r="BK1812" s="14" t="str">
        <f t="shared" si="871"/>
        <v/>
      </c>
      <c r="BL1812" s="14" t="str">
        <f t="shared" si="872"/>
        <v/>
      </c>
      <c r="BM1812" s="14" t="str">
        <f t="shared" si="873"/>
        <v/>
      </c>
      <c r="BN1812" s="14"/>
      <c r="BO1812" s="14" t="str">
        <f t="shared" si="863"/>
        <v/>
      </c>
      <c r="BP1812" s="14" t="str">
        <f t="shared" si="864"/>
        <v/>
      </c>
      <c r="BQ1812" s="14"/>
      <c r="BR1812" s="14" t="str">
        <f t="shared" si="874"/>
        <v/>
      </c>
      <c r="BS1812" s="14" t="str">
        <f t="shared" si="875"/>
        <v/>
      </c>
      <c r="BW1812" s="31" t="str">
        <f t="shared" si="876"/>
        <v/>
      </c>
      <c r="BX1812" s="31" t="str">
        <f t="shared" si="877"/>
        <v/>
      </c>
      <c r="BY1812" s="31" t="str">
        <f t="shared" si="878"/>
        <v/>
      </c>
      <c r="BZ1812" s="31" t="str">
        <f t="shared" si="879"/>
        <v/>
      </c>
      <c r="CA1812" s="31" t="str">
        <f t="shared" si="880"/>
        <v/>
      </c>
      <c r="CB1812" s="31" t="str">
        <f t="shared" si="881"/>
        <v/>
      </c>
      <c r="CC1812" s="31" t="str">
        <f t="shared" si="882"/>
        <v/>
      </c>
      <c r="CD1812" s="31" t="str">
        <f t="shared" si="883"/>
        <v/>
      </c>
      <c r="CE1812" s="31" t="str">
        <f t="shared" si="884"/>
        <v/>
      </c>
      <c r="CF1812" s="31" t="e">
        <f t="shared" ca="1" si="885"/>
        <v>#NAME?</v>
      </c>
      <c r="CG1812" s="31" t="e">
        <f t="shared" ca="1" si="886"/>
        <v>#NAME?</v>
      </c>
      <c r="CH1812" s="31" t="e">
        <f t="shared" ca="1" si="887"/>
        <v>#NAME?</v>
      </c>
      <c r="CI1812" s="31" t="e">
        <f t="shared" ca="1" si="888"/>
        <v>#NAME?</v>
      </c>
    </row>
    <row r="1813" spans="1:87" s="31" customFormat="1" ht="30" hidden="1" x14ac:dyDescent="0.25">
      <c r="A1813" s="9" t="s">
        <v>4493</v>
      </c>
      <c r="C1813" s="31" t="s">
        <v>50</v>
      </c>
      <c r="E1813" s="14" t="s">
        <v>5649</v>
      </c>
      <c r="G1813" s="31" t="str">
        <f t="shared" si="865"/>
        <v>Резерв</v>
      </c>
      <c r="J1813" s="31" t="str">
        <f t="shared" si="860"/>
        <v>DCS_DO_03</v>
      </c>
      <c r="K1813" s="14"/>
      <c r="P1813" s="31" t="s">
        <v>2607</v>
      </c>
      <c r="U1813" s="31" t="str">
        <f t="shared" si="889"/>
        <v/>
      </c>
      <c r="V1813" s="14" t="str">
        <f t="shared" si="861"/>
        <v>ASK 3MLD, ASK 3MB</v>
      </c>
      <c r="W1813" s="31" t="str">
        <f t="shared" si="866"/>
        <v/>
      </c>
      <c r="X1813" s="14" t="str">
        <f t="shared" si="867"/>
        <v/>
      </c>
      <c r="Y1813" s="31" t="str">
        <f t="shared" si="868"/>
        <v>O1010215</v>
      </c>
      <c r="Z1813" s="31" t="str">
        <f t="shared" si="869"/>
        <v>TUA711-DIO32</v>
      </c>
      <c r="AA1813" s="14" t="str">
        <f t="shared" si="870"/>
        <v>17-SC-DCS-001/O1010215/ 17-MC-DCS-005</v>
      </c>
      <c r="AB1813" s="31" t="s">
        <v>64</v>
      </c>
      <c r="AC1813" s="31" t="s">
        <v>124</v>
      </c>
      <c r="AD1813" s="31" t="s">
        <v>125</v>
      </c>
      <c r="AE1813" s="31">
        <v>0</v>
      </c>
      <c r="AF1813" s="31" t="s">
        <v>1254</v>
      </c>
      <c r="AG1813" s="31" t="s">
        <v>3196</v>
      </c>
      <c r="AH1813" s="31">
        <v>16</v>
      </c>
      <c r="AI1813" s="31">
        <v>18</v>
      </c>
      <c r="AJ1813" s="31" t="s">
        <v>1256</v>
      </c>
      <c r="AK1813" s="31">
        <f t="shared" si="862"/>
        <v>32</v>
      </c>
      <c r="AL1813" s="31" t="s">
        <v>62</v>
      </c>
      <c r="AO1813" s="31" t="s">
        <v>63</v>
      </c>
      <c r="AQ1813" s="31" t="s">
        <v>4426</v>
      </c>
      <c r="AT1813" s="14"/>
      <c r="BK1813" s="14" t="str">
        <f t="shared" si="871"/>
        <v/>
      </c>
      <c r="BL1813" s="14" t="str">
        <f t="shared" si="872"/>
        <v/>
      </c>
      <c r="BM1813" s="14" t="str">
        <f t="shared" si="873"/>
        <v/>
      </c>
      <c r="BN1813" s="14"/>
      <c r="BO1813" s="14" t="str">
        <f t="shared" si="863"/>
        <v/>
      </c>
      <c r="BP1813" s="14" t="str">
        <f t="shared" si="864"/>
        <v/>
      </c>
      <c r="BQ1813" s="14"/>
      <c r="BR1813" s="14" t="str">
        <f t="shared" si="874"/>
        <v/>
      </c>
      <c r="BS1813" s="14" t="str">
        <f t="shared" si="875"/>
        <v/>
      </c>
      <c r="BW1813" s="31" t="str">
        <f t="shared" si="876"/>
        <v/>
      </c>
      <c r="BX1813" s="31" t="str">
        <f t="shared" si="877"/>
        <v/>
      </c>
      <c r="BY1813" s="31" t="str">
        <f t="shared" si="878"/>
        <v/>
      </c>
      <c r="BZ1813" s="31" t="str">
        <f t="shared" si="879"/>
        <v/>
      </c>
      <c r="CA1813" s="31" t="str">
        <f t="shared" si="880"/>
        <v/>
      </c>
      <c r="CB1813" s="31" t="str">
        <f t="shared" si="881"/>
        <v/>
      </c>
      <c r="CC1813" s="31" t="str">
        <f t="shared" si="882"/>
        <v/>
      </c>
      <c r="CD1813" s="31" t="str">
        <f t="shared" si="883"/>
        <v/>
      </c>
      <c r="CE1813" s="31" t="str">
        <f t="shared" si="884"/>
        <v/>
      </c>
      <c r="CF1813" s="31" t="e">
        <f t="shared" ca="1" si="885"/>
        <v>#NAME?</v>
      </c>
      <c r="CG1813" s="31" t="e">
        <f t="shared" ca="1" si="886"/>
        <v>#NAME?</v>
      </c>
      <c r="CH1813" s="31" t="e">
        <f t="shared" ca="1" si="887"/>
        <v>#NAME?</v>
      </c>
      <c r="CI1813" s="31" t="e">
        <f t="shared" ca="1" si="888"/>
        <v>#NAME?</v>
      </c>
    </row>
    <row r="1814" spans="1:87" s="31" customFormat="1" ht="30" hidden="1" x14ac:dyDescent="0.25">
      <c r="A1814" s="9" t="s">
        <v>4493</v>
      </c>
      <c r="C1814" s="31" t="s">
        <v>50</v>
      </c>
      <c r="E1814" s="14" t="s">
        <v>5649</v>
      </c>
      <c r="G1814" s="31" t="str">
        <f t="shared" si="865"/>
        <v>Резерв</v>
      </c>
      <c r="J1814" s="31" t="str">
        <f t="shared" si="860"/>
        <v>DCS_DO_03</v>
      </c>
      <c r="K1814" s="14"/>
      <c r="P1814" s="31" t="s">
        <v>2607</v>
      </c>
      <c r="U1814" s="31" t="str">
        <f t="shared" si="889"/>
        <v/>
      </c>
      <c r="V1814" s="14" t="str">
        <f t="shared" si="861"/>
        <v>ASK 3MLD, ASK 3MB</v>
      </c>
      <c r="W1814" s="31" t="str">
        <f t="shared" si="866"/>
        <v/>
      </c>
      <c r="X1814" s="14" t="str">
        <f t="shared" si="867"/>
        <v/>
      </c>
      <c r="Y1814" s="31" t="str">
        <f t="shared" si="868"/>
        <v>O1010215</v>
      </c>
      <c r="Z1814" s="31" t="str">
        <f t="shared" si="869"/>
        <v>TUA711-DIO32</v>
      </c>
      <c r="AA1814" s="14" t="str">
        <f t="shared" si="870"/>
        <v>17-SC-DCS-001/O1010215/ 17-MC-DCS-005</v>
      </c>
      <c r="AB1814" s="31" t="s">
        <v>64</v>
      </c>
      <c r="AC1814" s="31" t="s">
        <v>124</v>
      </c>
      <c r="AD1814" s="31" t="s">
        <v>125</v>
      </c>
      <c r="AE1814" s="31">
        <v>0</v>
      </c>
      <c r="AF1814" s="31" t="s">
        <v>1254</v>
      </c>
      <c r="AG1814" s="31" t="s">
        <v>3196</v>
      </c>
      <c r="AH1814" s="31">
        <v>16</v>
      </c>
      <c r="AI1814" s="31">
        <v>19</v>
      </c>
      <c r="AJ1814" s="31" t="s">
        <v>1256</v>
      </c>
      <c r="AK1814" s="31">
        <f t="shared" si="862"/>
        <v>32</v>
      </c>
      <c r="AL1814" s="31" t="s">
        <v>62</v>
      </c>
      <c r="AO1814" s="31" t="s">
        <v>63</v>
      </c>
      <c r="AQ1814" s="31" t="s">
        <v>4426</v>
      </c>
      <c r="AT1814" s="14"/>
      <c r="BK1814" s="14" t="str">
        <f t="shared" si="871"/>
        <v/>
      </c>
      <c r="BL1814" s="14" t="str">
        <f t="shared" si="872"/>
        <v/>
      </c>
      <c r="BM1814" s="14" t="str">
        <f t="shared" si="873"/>
        <v/>
      </c>
      <c r="BN1814" s="14"/>
      <c r="BO1814" s="14" t="str">
        <f t="shared" si="863"/>
        <v/>
      </c>
      <c r="BP1814" s="14" t="str">
        <f t="shared" si="864"/>
        <v/>
      </c>
      <c r="BQ1814" s="14"/>
      <c r="BR1814" s="14" t="str">
        <f t="shared" si="874"/>
        <v/>
      </c>
      <c r="BS1814" s="14" t="str">
        <f t="shared" si="875"/>
        <v/>
      </c>
      <c r="BW1814" s="31" t="str">
        <f t="shared" si="876"/>
        <v/>
      </c>
      <c r="BX1814" s="31" t="str">
        <f t="shared" si="877"/>
        <v/>
      </c>
      <c r="BY1814" s="31" t="str">
        <f t="shared" si="878"/>
        <v/>
      </c>
      <c r="BZ1814" s="31" t="str">
        <f t="shared" si="879"/>
        <v/>
      </c>
      <c r="CA1814" s="31" t="str">
        <f t="shared" si="880"/>
        <v/>
      </c>
      <c r="CB1814" s="31" t="str">
        <f t="shared" si="881"/>
        <v/>
      </c>
      <c r="CC1814" s="31" t="str">
        <f t="shared" si="882"/>
        <v/>
      </c>
      <c r="CD1814" s="31" t="str">
        <f t="shared" si="883"/>
        <v/>
      </c>
      <c r="CE1814" s="31" t="str">
        <f t="shared" si="884"/>
        <v/>
      </c>
      <c r="CF1814" s="31" t="e">
        <f t="shared" ca="1" si="885"/>
        <v>#NAME?</v>
      </c>
      <c r="CG1814" s="31" t="e">
        <f t="shared" ca="1" si="886"/>
        <v>#NAME?</v>
      </c>
      <c r="CH1814" s="31" t="e">
        <f t="shared" ca="1" si="887"/>
        <v>#NAME?</v>
      </c>
      <c r="CI1814" s="31" t="e">
        <f t="shared" ca="1" si="888"/>
        <v>#NAME?</v>
      </c>
    </row>
    <row r="1815" spans="1:87" s="31" customFormat="1" ht="30" hidden="1" x14ac:dyDescent="0.25">
      <c r="A1815" s="9" t="s">
        <v>4493</v>
      </c>
      <c r="C1815" s="31" t="s">
        <v>50</v>
      </c>
      <c r="E1815" s="14" t="s">
        <v>5649</v>
      </c>
      <c r="G1815" s="31" t="str">
        <f t="shared" si="865"/>
        <v>Резерв</v>
      </c>
      <c r="J1815" s="31" t="str">
        <f t="shared" si="860"/>
        <v>DCS_DO_03</v>
      </c>
      <c r="K1815" s="14"/>
      <c r="P1815" s="31" t="s">
        <v>2607</v>
      </c>
      <c r="U1815" s="31" t="str">
        <f t="shared" si="889"/>
        <v/>
      </c>
      <c r="V1815" s="14" t="str">
        <f t="shared" si="861"/>
        <v>ASK 3MLD, ASK 3MB</v>
      </c>
      <c r="W1815" s="31" t="str">
        <f t="shared" si="866"/>
        <v/>
      </c>
      <c r="X1815" s="14" t="str">
        <f t="shared" si="867"/>
        <v/>
      </c>
      <c r="Y1815" s="31" t="str">
        <f t="shared" si="868"/>
        <v>O1010215</v>
      </c>
      <c r="Z1815" s="31" t="str">
        <f t="shared" si="869"/>
        <v>TUA711-DIO32</v>
      </c>
      <c r="AA1815" s="14" t="str">
        <f t="shared" si="870"/>
        <v>17-SC-DCS-001/O1010215/ 17-MC-DCS-005</v>
      </c>
      <c r="AB1815" s="31" t="s">
        <v>64</v>
      </c>
      <c r="AC1815" s="31" t="s">
        <v>124</v>
      </c>
      <c r="AD1815" s="31" t="s">
        <v>125</v>
      </c>
      <c r="AE1815" s="31">
        <v>0</v>
      </c>
      <c r="AF1815" s="31" t="s">
        <v>1254</v>
      </c>
      <c r="AG1815" s="31" t="s">
        <v>3196</v>
      </c>
      <c r="AH1815" s="31">
        <v>16</v>
      </c>
      <c r="AI1815" s="31">
        <v>20</v>
      </c>
      <c r="AJ1815" s="31" t="s">
        <v>1256</v>
      </c>
      <c r="AK1815" s="31">
        <f t="shared" si="862"/>
        <v>32</v>
      </c>
      <c r="AL1815" s="31" t="s">
        <v>62</v>
      </c>
      <c r="AO1815" s="31" t="s">
        <v>63</v>
      </c>
      <c r="AQ1815" s="31" t="s">
        <v>4426</v>
      </c>
      <c r="AT1815" s="14"/>
      <c r="BK1815" s="14" t="str">
        <f t="shared" si="871"/>
        <v/>
      </c>
      <c r="BL1815" s="14" t="str">
        <f t="shared" si="872"/>
        <v/>
      </c>
      <c r="BM1815" s="14" t="str">
        <f t="shared" si="873"/>
        <v/>
      </c>
      <c r="BN1815" s="14"/>
      <c r="BO1815" s="14" t="str">
        <f t="shared" si="863"/>
        <v/>
      </c>
      <c r="BP1815" s="14" t="str">
        <f t="shared" si="864"/>
        <v/>
      </c>
      <c r="BQ1815" s="14"/>
      <c r="BR1815" s="14" t="str">
        <f t="shared" si="874"/>
        <v/>
      </c>
      <c r="BS1815" s="14" t="str">
        <f t="shared" si="875"/>
        <v/>
      </c>
      <c r="BW1815" s="31" t="str">
        <f t="shared" si="876"/>
        <v/>
      </c>
      <c r="BX1815" s="31" t="str">
        <f t="shared" si="877"/>
        <v/>
      </c>
      <c r="BY1815" s="31" t="str">
        <f t="shared" si="878"/>
        <v/>
      </c>
      <c r="BZ1815" s="31" t="str">
        <f t="shared" si="879"/>
        <v/>
      </c>
      <c r="CA1815" s="31" t="str">
        <f t="shared" si="880"/>
        <v/>
      </c>
      <c r="CB1815" s="31" t="str">
        <f t="shared" si="881"/>
        <v/>
      </c>
      <c r="CC1815" s="31" t="str">
        <f t="shared" si="882"/>
        <v/>
      </c>
      <c r="CD1815" s="31" t="str">
        <f t="shared" si="883"/>
        <v/>
      </c>
      <c r="CE1815" s="31" t="str">
        <f t="shared" si="884"/>
        <v/>
      </c>
      <c r="CF1815" s="31" t="e">
        <f t="shared" ca="1" si="885"/>
        <v>#NAME?</v>
      </c>
      <c r="CG1815" s="31" t="e">
        <f t="shared" ca="1" si="886"/>
        <v>#NAME?</v>
      </c>
      <c r="CH1815" s="31" t="e">
        <f t="shared" ca="1" si="887"/>
        <v>#NAME?</v>
      </c>
      <c r="CI1815" s="31" t="e">
        <f t="shared" ca="1" si="888"/>
        <v>#NAME?</v>
      </c>
    </row>
    <row r="1816" spans="1:87" s="31" customFormat="1" ht="30" hidden="1" x14ac:dyDescent="0.25">
      <c r="A1816" s="9" t="s">
        <v>4493</v>
      </c>
      <c r="C1816" s="31" t="s">
        <v>50</v>
      </c>
      <c r="E1816" s="14" t="s">
        <v>5649</v>
      </c>
      <c r="G1816" s="31" t="str">
        <f t="shared" si="865"/>
        <v>Резерв</v>
      </c>
      <c r="J1816" s="31" t="str">
        <f t="shared" si="860"/>
        <v>DCS_DO_03</v>
      </c>
      <c r="K1816" s="14"/>
      <c r="P1816" s="31" t="s">
        <v>2607</v>
      </c>
      <c r="U1816" s="31" t="str">
        <f t="shared" si="889"/>
        <v/>
      </c>
      <c r="V1816" s="14" t="str">
        <f t="shared" si="861"/>
        <v>ASK 3MLD, ASK 3MB</v>
      </c>
      <c r="W1816" s="31" t="str">
        <f t="shared" si="866"/>
        <v/>
      </c>
      <c r="X1816" s="14" t="str">
        <f t="shared" si="867"/>
        <v/>
      </c>
      <c r="Y1816" s="31" t="str">
        <f t="shared" si="868"/>
        <v>O1010215</v>
      </c>
      <c r="Z1816" s="31" t="str">
        <f t="shared" si="869"/>
        <v>TUA711-DIO32</v>
      </c>
      <c r="AA1816" s="14" t="str">
        <f t="shared" si="870"/>
        <v>17-SC-DCS-001/O1010215/ 17-MC-DCS-005</v>
      </c>
      <c r="AB1816" s="31" t="s">
        <v>64</v>
      </c>
      <c r="AC1816" s="31" t="s">
        <v>124</v>
      </c>
      <c r="AD1816" s="31" t="s">
        <v>125</v>
      </c>
      <c r="AE1816" s="31">
        <v>0</v>
      </c>
      <c r="AF1816" s="31" t="s">
        <v>1254</v>
      </c>
      <c r="AG1816" s="31" t="s">
        <v>3196</v>
      </c>
      <c r="AH1816" s="31">
        <v>16</v>
      </c>
      <c r="AI1816" s="31">
        <v>21</v>
      </c>
      <c r="AJ1816" s="31" t="s">
        <v>1256</v>
      </c>
      <c r="AK1816" s="31">
        <f t="shared" si="862"/>
        <v>32</v>
      </c>
      <c r="AL1816" s="31" t="s">
        <v>62</v>
      </c>
      <c r="AO1816" s="31" t="s">
        <v>63</v>
      </c>
      <c r="AQ1816" s="31" t="s">
        <v>4426</v>
      </c>
      <c r="AT1816" s="14"/>
      <c r="BK1816" s="14" t="str">
        <f t="shared" si="871"/>
        <v/>
      </c>
      <c r="BL1816" s="14" t="str">
        <f t="shared" si="872"/>
        <v/>
      </c>
      <c r="BM1816" s="14" t="str">
        <f t="shared" si="873"/>
        <v/>
      </c>
      <c r="BN1816" s="14"/>
      <c r="BO1816" s="14" t="str">
        <f t="shared" si="863"/>
        <v/>
      </c>
      <c r="BP1816" s="14" t="str">
        <f t="shared" si="864"/>
        <v/>
      </c>
      <c r="BQ1816" s="14"/>
      <c r="BR1816" s="14" t="str">
        <f t="shared" si="874"/>
        <v/>
      </c>
      <c r="BS1816" s="14" t="str">
        <f t="shared" si="875"/>
        <v/>
      </c>
      <c r="BW1816" s="31" t="str">
        <f t="shared" si="876"/>
        <v/>
      </c>
      <c r="BX1816" s="31" t="str">
        <f t="shared" si="877"/>
        <v/>
      </c>
      <c r="BY1816" s="31" t="str">
        <f t="shared" si="878"/>
        <v/>
      </c>
      <c r="BZ1816" s="31" t="str">
        <f t="shared" si="879"/>
        <v/>
      </c>
      <c r="CA1816" s="31" t="str">
        <f t="shared" si="880"/>
        <v/>
      </c>
      <c r="CB1816" s="31" t="str">
        <f t="shared" si="881"/>
        <v/>
      </c>
      <c r="CC1816" s="31" t="str">
        <f t="shared" si="882"/>
        <v/>
      </c>
      <c r="CD1816" s="31" t="str">
        <f t="shared" si="883"/>
        <v/>
      </c>
      <c r="CE1816" s="31" t="str">
        <f t="shared" si="884"/>
        <v/>
      </c>
      <c r="CF1816" s="31" t="e">
        <f t="shared" ca="1" si="885"/>
        <v>#NAME?</v>
      </c>
      <c r="CG1816" s="31" t="e">
        <f t="shared" ca="1" si="886"/>
        <v>#NAME?</v>
      </c>
      <c r="CH1816" s="31" t="e">
        <f t="shared" ca="1" si="887"/>
        <v>#NAME?</v>
      </c>
      <c r="CI1816" s="31" t="e">
        <f t="shared" ca="1" si="888"/>
        <v>#NAME?</v>
      </c>
    </row>
    <row r="1817" spans="1:87" s="31" customFormat="1" ht="30" hidden="1" x14ac:dyDescent="0.25">
      <c r="A1817" s="9" t="s">
        <v>4493</v>
      </c>
      <c r="C1817" s="31" t="s">
        <v>50</v>
      </c>
      <c r="E1817" s="14" t="s">
        <v>5649</v>
      </c>
      <c r="G1817" s="31" t="str">
        <f t="shared" si="865"/>
        <v>Резерв</v>
      </c>
      <c r="J1817" s="31" t="str">
        <f t="shared" si="860"/>
        <v>DCS_DO_03</v>
      </c>
      <c r="K1817" s="14"/>
      <c r="P1817" s="31" t="s">
        <v>2607</v>
      </c>
      <c r="U1817" s="31" t="str">
        <f t="shared" si="889"/>
        <v/>
      </c>
      <c r="V1817" s="14" t="str">
        <f t="shared" si="861"/>
        <v>ASK 3MLD, ASK 3MB</v>
      </c>
      <c r="W1817" s="31" t="str">
        <f t="shared" si="866"/>
        <v/>
      </c>
      <c r="X1817" s="14" t="str">
        <f t="shared" si="867"/>
        <v/>
      </c>
      <c r="Y1817" s="31" t="str">
        <f t="shared" si="868"/>
        <v>O1010215</v>
      </c>
      <c r="Z1817" s="31" t="str">
        <f t="shared" si="869"/>
        <v>TUA711-DIO32</v>
      </c>
      <c r="AA1817" s="14" t="str">
        <f t="shared" si="870"/>
        <v>17-SC-DCS-001/O1010215/ 17-MC-DCS-005</v>
      </c>
      <c r="AB1817" s="31" t="s">
        <v>64</v>
      </c>
      <c r="AC1817" s="31" t="s">
        <v>124</v>
      </c>
      <c r="AD1817" s="31" t="s">
        <v>125</v>
      </c>
      <c r="AE1817" s="31">
        <v>0</v>
      </c>
      <c r="AF1817" s="31" t="s">
        <v>1254</v>
      </c>
      <c r="AG1817" s="31" t="s">
        <v>3196</v>
      </c>
      <c r="AH1817" s="31">
        <v>16</v>
      </c>
      <c r="AI1817" s="31">
        <v>22</v>
      </c>
      <c r="AJ1817" s="31" t="s">
        <v>1256</v>
      </c>
      <c r="AK1817" s="31">
        <f t="shared" si="862"/>
        <v>32</v>
      </c>
      <c r="AL1817" s="31" t="s">
        <v>62</v>
      </c>
      <c r="AO1817" s="31" t="s">
        <v>63</v>
      </c>
      <c r="AQ1817" s="31" t="s">
        <v>4426</v>
      </c>
      <c r="AT1817" s="14"/>
      <c r="BK1817" s="14" t="str">
        <f t="shared" si="871"/>
        <v/>
      </c>
      <c r="BL1817" s="14" t="str">
        <f t="shared" si="872"/>
        <v/>
      </c>
      <c r="BM1817" s="14" t="str">
        <f t="shared" si="873"/>
        <v/>
      </c>
      <c r="BN1817" s="14"/>
      <c r="BO1817" s="14" t="str">
        <f t="shared" si="863"/>
        <v/>
      </c>
      <c r="BP1817" s="14" t="str">
        <f t="shared" si="864"/>
        <v/>
      </c>
      <c r="BQ1817" s="14"/>
      <c r="BR1817" s="14" t="str">
        <f t="shared" si="874"/>
        <v/>
      </c>
      <c r="BS1817" s="14" t="str">
        <f t="shared" si="875"/>
        <v/>
      </c>
      <c r="BW1817" s="31" t="str">
        <f t="shared" si="876"/>
        <v/>
      </c>
      <c r="BX1817" s="31" t="str">
        <f t="shared" si="877"/>
        <v/>
      </c>
      <c r="BY1817" s="31" t="str">
        <f t="shared" si="878"/>
        <v/>
      </c>
      <c r="BZ1817" s="31" t="str">
        <f t="shared" si="879"/>
        <v/>
      </c>
      <c r="CA1817" s="31" t="str">
        <f t="shared" si="880"/>
        <v/>
      </c>
      <c r="CB1817" s="31" t="str">
        <f t="shared" si="881"/>
        <v/>
      </c>
      <c r="CC1817" s="31" t="str">
        <f t="shared" si="882"/>
        <v/>
      </c>
      <c r="CD1817" s="31" t="str">
        <f t="shared" si="883"/>
        <v/>
      </c>
      <c r="CE1817" s="31" t="str">
        <f t="shared" si="884"/>
        <v/>
      </c>
      <c r="CF1817" s="31" t="e">
        <f t="shared" ca="1" si="885"/>
        <v>#NAME?</v>
      </c>
      <c r="CG1817" s="31" t="e">
        <f t="shared" ca="1" si="886"/>
        <v>#NAME?</v>
      </c>
      <c r="CH1817" s="31" t="e">
        <f t="shared" ca="1" si="887"/>
        <v>#NAME?</v>
      </c>
      <c r="CI1817" s="31" t="e">
        <f t="shared" ca="1" si="888"/>
        <v>#NAME?</v>
      </c>
    </row>
    <row r="1818" spans="1:87" s="31" customFormat="1" ht="30" hidden="1" x14ac:dyDescent="0.25">
      <c r="A1818" s="9" t="s">
        <v>4493</v>
      </c>
      <c r="C1818" s="31" t="s">
        <v>50</v>
      </c>
      <c r="E1818" s="14" t="s">
        <v>5649</v>
      </c>
      <c r="G1818" s="31" t="str">
        <f t="shared" si="865"/>
        <v>Резерв</v>
      </c>
      <c r="J1818" s="31" t="str">
        <f t="shared" si="860"/>
        <v>DCS_DO_03</v>
      </c>
      <c r="K1818" s="14"/>
      <c r="P1818" s="31" t="s">
        <v>2607</v>
      </c>
      <c r="U1818" s="31" t="str">
        <f t="shared" si="889"/>
        <v/>
      </c>
      <c r="V1818" s="14" t="str">
        <f t="shared" si="861"/>
        <v>ASK 3MLD, ASK 3MB</v>
      </c>
      <c r="W1818" s="31" t="str">
        <f t="shared" si="866"/>
        <v/>
      </c>
      <c r="X1818" s="14" t="str">
        <f t="shared" si="867"/>
        <v/>
      </c>
      <c r="Y1818" s="31" t="str">
        <f t="shared" si="868"/>
        <v>O1010215</v>
      </c>
      <c r="Z1818" s="31" t="str">
        <f t="shared" si="869"/>
        <v>TUA711-DIO32</v>
      </c>
      <c r="AA1818" s="14" t="str">
        <f t="shared" si="870"/>
        <v>17-SC-DCS-001/O1010215/ 17-MC-DCS-005</v>
      </c>
      <c r="AB1818" s="31" t="s">
        <v>64</v>
      </c>
      <c r="AC1818" s="31" t="s">
        <v>124</v>
      </c>
      <c r="AD1818" s="31" t="s">
        <v>125</v>
      </c>
      <c r="AE1818" s="31">
        <v>0</v>
      </c>
      <c r="AF1818" s="31" t="s">
        <v>1254</v>
      </c>
      <c r="AG1818" s="31" t="s">
        <v>3196</v>
      </c>
      <c r="AH1818" s="31">
        <v>16</v>
      </c>
      <c r="AI1818" s="31">
        <v>23</v>
      </c>
      <c r="AJ1818" s="31" t="s">
        <v>1256</v>
      </c>
      <c r="AK1818" s="31">
        <f t="shared" si="862"/>
        <v>32</v>
      </c>
      <c r="AL1818" s="31" t="s">
        <v>62</v>
      </c>
      <c r="AO1818" s="31" t="s">
        <v>63</v>
      </c>
      <c r="AQ1818" s="31" t="s">
        <v>4426</v>
      </c>
      <c r="AT1818" s="14"/>
      <c r="BK1818" s="14" t="str">
        <f t="shared" si="871"/>
        <v/>
      </c>
      <c r="BL1818" s="14" t="str">
        <f t="shared" si="872"/>
        <v/>
      </c>
      <c r="BM1818" s="14" t="str">
        <f t="shared" si="873"/>
        <v/>
      </c>
      <c r="BN1818" s="14"/>
      <c r="BO1818" s="14" t="str">
        <f t="shared" si="863"/>
        <v/>
      </c>
      <c r="BP1818" s="14" t="str">
        <f t="shared" si="864"/>
        <v/>
      </c>
      <c r="BQ1818" s="14"/>
      <c r="BR1818" s="14" t="str">
        <f t="shared" si="874"/>
        <v/>
      </c>
      <c r="BS1818" s="14" t="str">
        <f t="shared" si="875"/>
        <v/>
      </c>
      <c r="BW1818" s="31" t="str">
        <f t="shared" si="876"/>
        <v/>
      </c>
      <c r="BX1818" s="31" t="str">
        <f t="shared" si="877"/>
        <v/>
      </c>
      <c r="BY1818" s="31" t="str">
        <f t="shared" si="878"/>
        <v/>
      </c>
      <c r="BZ1818" s="31" t="str">
        <f t="shared" si="879"/>
        <v/>
      </c>
      <c r="CA1818" s="31" t="str">
        <f t="shared" si="880"/>
        <v/>
      </c>
      <c r="CB1818" s="31" t="str">
        <f t="shared" si="881"/>
        <v/>
      </c>
      <c r="CC1818" s="31" t="str">
        <f t="shared" si="882"/>
        <v/>
      </c>
      <c r="CD1818" s="31" t="str">
        <f t="shared" si="883"/>
        <v/>
      </c>
      <c r="CE1818" s="31" t="str">
        <f t="shared" si="884"/>
        <v/>
      </c>
      <c r="CF1818" s="31" t="e">
        <f t="shared" ca="1" si="885"/>
        <v>#NAME?</v>
      </c>
      <c r="CG1818" s="31" t="e">
        <f t="shared" ca="1" si="886"/>
        <v>#NAME?</v>
      </c>
      <c r="CH1818" s="31" t="e">
        <f t="shared" ca="1" si="887"/>
        <v>#NAME?</v>
      </c>
      <c r="CI1818" s="31" t="e">
        <f t="shared" ca="1" si="888"/>
        <v>#NAME?</v>
      </c>
    </row>
    <row r="1819" spans="1:87" s="31" customFormat="1" ht="30" hidden="1" x14ac:dyDescent="0.25">
      <c r="A1819" s="9" t="s">
        <v>4493</v>
      </c>
      <c r="C1819" s="31" t="s">
        <v>50</v>
      </c>
      <c r="E1819" s="14" t="s">
        <v>5649</v>
      </c>
      <c r="G1819" s="31" t="str">
        <f t="shared" si="865"/>
        <v>Резерв</v>
      </c>
      <c r="J1819" s="31" t="str">
        <f t="shared" si="860"/>
        <v>DCS_DO_03</v>
      </c>
      <c r="K1819" s="14"/>
      <c r="P1819" s="31" t="s">
        <v>2607</v>
      </c>
      <c r="U1819" s="31" t="str">
        <f t="shared" si="889"/>
        <v/>
      </c>
      <c r="V1819" s="14" t="str">
        <f t="shared" si="861"/>
        <v>ASK 3MLD, ASK 3MB</v>
      </c>
      <c r="W1819" s="31" t="str">
        <f t="shared" si="866"/>
        <v/>
      </c>
      <c r="X1819" s="14" t="str">
        <f t="shared" si="867"/>
        <v/>
      </c>
      <c r="Y1819" s="31" t="str">
        <f t="shared" si="868"/>
        <v>O1010215</v>
      </c>
      <c r="Z1819" s="31" t="str">
        <f t="shared" si="869"/>
        <v>TUA711-DIO32</v>
      </c>
      <c r="AA1819" s="14" t="str">
        <f t="shared" si="870"/>
        <v>17-SC-DCS-001/O1010215/ 17-MC-DCS-005</v>
      </c>
      <c r="AB1819" s="31" t="s">
        <v>64</v>
      </c>
      <c r="AC1819" s="31" t="s">
        <v>124</v>
      </c>
      <c r="AD1819" s="31" t="s">
        <v>125</v>
      </c>
      <c r="AE1819" s="31">
        <v>0</v>
      </c>
      <c r="AF1819" s="31" t="s">
        <v>1254</v>
      </c>
      <c r="AG1819" s="31" t="s">
        <v>3196</v>
      </c>
      <c r="AH1819" s="31">
        <v>16</v>
      </c>
      <c r="AI1819" s="31">
        <v>24</v>
      </c>
      <c r="AJ1819" s="31" t="s">
        <v>1256</v>
      </c>
      <c r="AK1819" s="31">
        <f t="shared" si="862"/>
        <v>32</v>
      </c>
      <c r="AL1819" s="31" t="s">
        <v>62</v>
      </c>
      <c r="AO1819" s="31" t="s">
        <v>63</v>
      </c>
      <c r="AQ1819" s="31" t="s">
        <v>4426</v>
      </c>
      <c r="AT1819" s="14"/>
      <c r="BK1819" s="14" t="str">
        <f t="shared" si="871"/>
        <v/>
      </c>
      <c r="BL1819" s="14" t="str">
        <f t="shared" si="872"/>
        <v/>
      </c>
      <c r="BM1819" s="14" t="str">
        <f t="shared" si="873"/>
        <v/>
      </c>
      <c r="BN1819" s="14"/>
      <c r="BO1819" s="14" t="str">
        <f t="shared" si="863"/>
        <v/>
      </c>
      <c r="BP1819" s="14" t="str">
        <f t="shared" si="864"/>
        <v/>
      </c>
      <c r="BQ1819" s="14"/>
      <c r="BR1819" s="14" t="str">
        <f t="shared" si="874"/>
        <v/>
      </c>
      <c r="BS1819" s="14" t="str">
        <f t="shared" si="875"/>
        <v/>
      </c>
      <c r="BW1819" s="31" t="str">
        <f t="shared" si="876"/>
        <v/>
      </c>
      <c r="BX1819" s="31" t="str">
        <f t="shared" si="877"/>
        <v/>
      </c>
      <c r="BY1819" s="31" t="str">
        <f t="shared" si="878"/>
        <v/>
      </c>
      <c r="BZ1819" s="31" t="str">
        <f t="shared" si="879"/>
        <v/>
      </c>
      <c r="CA1819" s="31" t="str">
        <f t="shared" si="880"/>
        <v/>
      </c>
      <c r="CB1819" s="31" t="str">
        <f t="shared" si="881"/>
        <v/>
      </c>
      <c r="CC1819" s="31" t="str">
        <f t="shared" si="882"/>
        <v/>
      </c>
      <c r="CD1819" s="31" t="str">
        <f t="shared" si="883"/>
        <v/>
      </c>
      <c r="CE1819" s="31" t="str">
        <f t="shared" si="884"/>
        <v/>
      </c>
      <c r="CF1819" s="31" t="e">
        <f t="shared" ca="1" si="885"/>
        <v>#NAME?</v>
      </c>
      <c r="CG1819" s="31" t="e">
        <f t="shared" ca="1" si="886"/>
        <v>#NAME?</v>
      </c>
      <c r="CH1819" s="31" t="e">
        <f t="shared" ca="1" si="887"/>
        <v>#NAME?</v>
      </c>
      <c r="CI1819" s="31" t="e">
        <f t="shared" ca="1" si="888"/>
        <v>#NAME?</v>
      </c>
    </row>
    <row r="1820" spans="1:87" s="31" customFormat="1" ht="30" hidden="1" x14ac:dyDescent="0.25">
      <c r="A1820" s="9" t="s">
        <v>4493</v>
      </c>
      <c r="C1820" s="31" t="s">
        <v>50</v>
      </c>
      <c r="E1820" s="14" t="s">
        <v>5649</v>
      </c>
      <c r="G1820" s="31" t="str">
        <f t="shared" si="865"/>
        <v>Резерв</v>
      </c>
      <c r="J1820" s="31" t="str">
        <f t="shared" si="860"/>
        <v>DCS_DO_03</v>
      </c>
      <c r="K1820" s="14"/>
      <c r="P1820" s="31" t="s">
        <v>2607</v>
      </c>
      <c r="U1820" s="31" t="str">
        <f t="shared" si="889"/>
        <v/>
      </c>
      <c r="V1820" s="14" t="str">
        <f t="shared" si="861"/>
        <v>ASK 3MLD, ASK 3MB</v>
      </c>
      <c r="W1820" s="31" t="str">
        <f t="shared" si="866"/>
        <v/>
      </c>
      <c r="X1820" s="14" t="str">
        <f t="shared" si="867"/>
        <v/>
      </c>
      <c r="Y1820" s="31" t="str">
        <f t="shared" si="868"/>
        <v>O1010215</v>
      </c>
      <c r="Z1820" s="31" t="str">
        <f t="shared" si="869"/>
        <v>TUA711-DIO32</v>
      </c>
      <c r="AA1820" s="14" t="str">
        <f t="shared" si="870"/>
        <v>17-SC-DCS-001/O1010215/ 17-MC-DCS-005</v>
      </c>
      <c r="AB1820" s="31" t="s">
        <v>64</v>
      </c>
      <c r="AC1820" s="31" t="s">
        <v>124</v>
      </c>
      <c r="AD1820" s="31" t="s">
        <v>125</v>
      </c>
      <c r="AE1820" s="31">
        <v>0</v>
      </c>
      <c r="AF1820" s="31" t="s">
        <v>1254</v>
      </c>
      <c r="AG1820" s="31" t="s">
        <v>3196</v>
      </c>
      <c r="AH1820" s="31">
        <v>16</v>
      </c>
      <c r="AI1820" s="31">
        <v>25</v>
      </c>
      <c r="AJ1820" s="31" t="s">
        <v>1256</v>
      </c>
      <c r="AK1820" s="31">
        <f t="shared" si="862"/>
        <v>32</v>
      </c>
      <c r="AL1820" s="31" t="s">
        <v>62</v>
      </c>
      <c r="AO1820" s="31" t="s">
        <v>63</v>
      </c>
      <c r="AQ1820" s="31" t="s">
        <v>4426</v>
      </c>
      <c r="AT1820" s="14"/>
      <c r="BK1820" s="14" t="str">
        <f t="shared" si="871"/>
        <v/>
      </c>
      <c r="BL1820" s="14" t="str">
        <f t="shared" si="872"/>
        <v/>
      </c>
      <c r="BM1820" s="14" t="str">
        <f t="shared" si="873"/>
        <v/>
      </c>
      <c r="BN1820" s="14"/>
      <c r="BO1820" s="14" t="str">
        <f t="shared" si="863"/>
        <v/>
      </c>
      <c r="BP1820" s="14" t="str">
        <f t="shared" si="864"/>
        <v/>
      </c>
      <c r="BQ1820" s="14"/>
      <c r="BR1820" s="14" t="str">
        <f t="shared" si="874"/>
        <v/>
      </c>
      <c r="BS1820" s="14" t="str">
        <f t="shared" si="875"/>
        <v/>
      </c>
      <c r="BW1820" s="31" t="str">
        <f t="shared" si="876"/>
        <v/>
      </c>
      <c r="BX1820" s="31" t="str">
        <f t="shared" si="877"/>
        <v/>
      </c>
      <c r="BY1820" s="31" t="str">
        <f t="shared" si="878"/>
        <v/>
      </c>
      <c r="BZ1820" s="31" t="str">
        <f t="shared" si="879"/>
        <v/>
      </c>
      <c r="CA1820" s="31" t="str">
        <f t="shared" si="880"/>
        <v/>
      </c>
      <c r="CB1820" s="31" t="str">
        <f t="shared" si="881"/>
        <v/>
      </c>
      <c r="CC1820" s="31" t="str">
        <f t="shared" si="882"/>
        <v/>
      </c>
      <c r="CD1820" s="31" t="str">
        <f t="shared" si="883"/>
        <v/>
      </c>
      <c r="CE1820" s="31" t="str">
        <f t="shared" si="884"/>
        <v/>
      </c>
      <c r="CF1820" s="31" t="e">
        <f t="shared" ca="1" si="885"/>
        <v>#NAME?</v>
      </c>
      <c r="CG1820" s="31" t="e">
        <f t="shared" ca="1" si="886"/>
        <v>#NAME?</v>
      </c>
      <c r="CH1820" s="31" t="e">
        <f t="shared" ca="1" si="887"/>
        <v>#NAME?</v>
      </c>
      <c r="CI1820" s="31" t="e">
        <f t="shared" ca="1" si="888"/>
        <v>#NAME?</v>
      </c>
    </row>
    <row r="1821" spans="1:87" s="31" customFormat="1" ht="30" hidden="1" x14ac:dyDescent="0.25">
      <c r="A1821" s="9" t="s">
        <v>4493</v>
      </c>
      <c r="C1821" s="31" t="s">
        <v>50</v>
      </c>
      <c r="E1821" s="14" t="s">
        <v>5649</v>
      </c>
      <c r="G1821" s="31" t="str">
        <f t="shared" si="865"/>
        <v>Резерв</v>
      </c>
      <c r="J1821" s="31" t="str">
        <f t="shared" si="860"/>
        <v>DCS_DO_03</v>
      </c>
      <c r="K1821" s="14"/>
      <c r="P1821" s="31" t="s">
        <v>2607</v>
      </c>
      <c r="U1821" s="31" t="str">
        <f t="shared" si="889"/>
        <v/>
      </c>
      <c r="V1821" s="14" t="str">
        <f t="shared" si="861"/>
        <v>ASK 3MLD, ASK 3MB</v>
      </c>
      <c r="W1821" s="31" t="str">
        <f t="shared" si="866"/>
        <v/>
      </c>
      <c r="X1821" s="14" t="str">
        <f t="shared" si="867"/>
        <v/>
      </c>
      <c r="Y1821" s="31" t="str">
        <f t="shared" si="868"/>
        <v>O1010215</v>
      </c>
      <c r="Z1821" s="31" t="str">
        <f t="shared" si="869"/>
        <v>TUA711-DIO32</v>
      </c>
      <c r="AA1821" s="14" t="str">
        <f t="shared" si="870"/>
        <v>17-SC-DCS-001/O1010215/ 17-MC-DCS-005</v>
      </c>
      <c r="AB1821" s="31" t="s">
        <v>64</v>
      </c>
      <c r="AC1821" s="31" t="s">
        <v>124</v>
      </c>
      <c r="AD1821" s="31" t="s">
        <v>125</v>
      </c>
      <c r="AE1821" s="31">
        <v>0</v>
      </c>
      <c r="AF1821" s="31" t="s">
        <v>1254</v>
      </c>
      <c r="AG1821" s="31" t="s">
        <v>3196</v>
      </c>
      <c r="AH1821" s="31">
        <v>16</v>
      </c>
      <c r="AI1821" s="31">
        <v>26</v>
      </c>
      <c r="AJ1821" s="31" t="s">
        <v>1256</v>
      </c>
      <c r="AK1821" s="31">
        <f t="shared" si="862"/>
        <v>32</v>
      </c>
      <c r="AL1821" s="31" t="s">
        <v>62</v>
      </c>
      <c r="AO1821" s="31" t="s">
        <v>63</v>
      </c>
      <c r="AQ1821" s="31" t="s">
        <v>4426</v>
      </c>
      <c r="AT1821" s="14"/>
      <c r="BK1821" s="14" t="str">
        <f t="shared" si="871"/>
        <v/>
      </c>
      <c r="BL1821" s="14" t="str">
        <f t="shared" si="872"/>
        <v/>
      </c>
      <c r="BM1821" s="14" t="str">
        <f t="shared" si="873"/>
        <v/>
      </c>
      <c r="BN1821" s="14"/>
      <c r="BO1821" s="14" t="str">
        <f t="shared" si="863"/>
        <v/>
      </c>
      <c r="BP1821" s="14" t="str">
        <f t="shared" si="864"/>
        <v/>
      </c>
      <c r="BQ1821" s="14"/>
      <c r="BR1821" s="14" t="str">
        <f t="shared" si="874"/>
        <v/>
      </c>
      <c r="BS1821" s="14" t="str">
        <f t="shared" si="875"/>
        <v/>
      </c>
      <c r="BW1821" s="31" t="str">
        <f t="shared" si="876"/>
        <v/>
      </c>
      <c r="BX1821" s="31" t="str">
        <f t="shared" si="877"/>
        <v/>
      </c>
      <c r="BY1821" s="31" t="str">
        <f t="shared" si="878"/>
        <v/>
      </c>
      <c r="BZ1821" s="31" t="str">
        <f t="shared" si="879"/>
        <v/>
      </c>
      <c r="CA1821" s="31" t="str">
        <f t="shared" si="880"/>
        <v/>
      </c>
      <c r="CB1821" s="31" t="str">
        <f t="shared" si="881"/>
        <v/>
      </c>
      <c r="CC1821" s="31" t="str">
        <f t="shared" si="882"/>
        <v/>
      </c>
      <c r="CD1821" s="31" t="str">
        <f t="shared" si="883"/>
        <v/>
      </c>
      <c r="CE1821" s="31" t="str">
        <f t="shared" si="884"/>
        <v/>
      </c>
      <c r="CF1821" s="31" t="e">
        <f t="shared" ca="1" si="885"/>
        <v>#NAME?</v>
      </c>
      <c r="CG1821" s="31" t="e">
        <f t="shared" ca="1" si="886"/>
        <v>#NAME?</v>
      </c>
      <c r="CH1821" s="31" t="e">
        <f t="shared" ca="1" si="887"/>
        <v>#NAME?</v>
      </c>
      <c r="CI1821" s="31" t="e">
        <f t="shared" ca="1" si="888"/>
        <v>#NAME?</v>
      </c>
    </row>
    <row r="1822" spans="1:87" s="31" customFormat="1" ht="30" hidden="1" x14ac:dyDescent="0.25">
      <c r="A1822" s="9" t="s">
        <v>4493</v>
      </c>
      <c r="C1822" s="31" t="s">
        <v>50</v>
      </c>
      <c r="E1822" s="14" t="s">
        <v>5649</v>
      </c>
      <c r="G1822" s="31" t="str">
        <f t="shared" si="865"/>
        <v>Резерв</v>
      </c>
      <c r="J1822" s="31" t="str">
        <f t="shared" si="860"/>
        <v>DCS_DO_03</v>
      </c>
      <c r="K1822" s="14"/>
      <c r="P1822" s="31" t="s">
        <v>2607</v>
      </c>
      <c r="U1822" s="31" t="str">
        <f t="shared" si="889"/>
        <v/>
      </c>
      <c r="V1822" s="14" t="str">
        <f t="shared" si="861"/>
        <v>ASK 3MLD, ASK 3MB</v>
      </c>
      <c r="W1822" s="31" t="str">
        <f t="shared" si="866"/>
        <v/>
      </c>
      <c r="X1822" s="14" t="str">
        <f t="shared" si="867"/>
        <v/>
      </c>
      <c r="Y1822" s="31" t="str">
        <f t="shared" si="868"/>
        <v>O1010215</v>
      </c>
      <c r="Z1822" s="31" t="str">
        <f t="shared" si="869"/>
        <v>TUA711-DIO32</v>
      </c>
      <c r="AA1822" s="14" t="str">
        <f t="shared" si="870"/>
        <v>17-SC-DCS-001/O1010215/ 17-MC-DCS-005</v>
      </c>
      <c r="AB1822" s="31" t="s">
        <v>64</v>
      </c>
      <c r="AC1822" s="31" t="s">
        <v>124</v>
      </c>
      <c r="AD1822" s="31" t="s">
        <v>125</v>
      </c>
      <c r="AE1822" s="31">
        <v>0</v>
      </c>
      <c r="AF1822" s="31" t="s">
        <v>1254</v>
      </c>
      <c r="AG1822" s="31" t="s">
        <v>3196</v>
      </c>
      <c r="AH1822" s="31">
        <v>16</v>
      </c>
      <c r="AI1822" s="31">
        <v>27</v>
      </c>
      <c r="AJ1822" s="31" t="s">
        <v>1256</v>
      </c>
      <c r="AK1822" s="31">
        <f t="shared" si="862"/>
        <v>32</v>
      </c>
      <c r="AL1822" s="31" t="s">
        <v>62</v>
      </c>
      <c r="AO1822" s="31" t="s">
        <v>63</v>
      </c>
      <c r="AQ1822" s="31" t="s">
        <v>4426</v>
      </c>
      <c r="AT1822" s="14"/>
      <c r="BK1822" s="14" t="str">
        <f t="shared" si="871"/>
        <v/>
      </c>
      <c r="BL1822" s="14" t="str">
        <f t="shared" si="872"/>
        <v/>
      </c>
      <c r="BM1822" s="14" t="str">
        <f t="shared" si="873"/>
        <v/>
      </c>
      <c r="BN1822" s="14"/>
      <c r="BO1822" s="14" t="str">
        <f t="shared" si="863"/>
        <v/>
      </c>
      <c r="BP1822" s="14" t="str">
        <f t="shared" si="864"/>
        <v/>
      </c>
      <c r="BQ1822" s="14"/>
      <c r="BR1822" s="14" t="str">
        <f t="shared" si="874"/>
        <v/>
      </c>
      <c r="BS1822" s="14" t="str">
        <f t="shared" si="875"/>
        <v/>
      </c>
      <c r="BW1822" s="31" t="str">
        <f t="shared" si="876"/>
        <v/>
      </c>
      <c r="BX1822" s="31" t="str">
        <f t="shared" si="877"/>
        <v/>
      </c>
      <c r="BY1822" s="31" t="str">
        <f t="shared" si="878"/>
        <v/>
      </c>
      <c r="BZ1822" s="31" t="str">
        <f t="shared" si="879"/>
        <v/>
      </c>
      <c r="CA1822" s="31" t="str">
        <f t="shared" si="880"/>
        <v/>
      </c>
      <c r="CB1822" s="31" t="str">
        <f t="shared" si="881"/>
        <v/>
      </c>
      <c r="CC1822" s="31" t="str">
        <f t="shared" si="882"/>
        <v/>
      </c>
      <c r="CD1822" s="31" t="str">
        <f t="shared" si="883"/>
        <v/>
      </c>
      <c r="CE1822" s="31" t="str">
        <f t="shared" si="884"/>
        <v/>
      </c>
      <c r="CF1822" s="31" t="e">
        <f t="shared" ca="1" si="885"/>
        <v>#NAME?</v>
      </c>
      <c r="CG1822" s="31" t="e">
        <f t="shared" ca="1" si="886"/>
        <v>#NAME?</v>
      </c>
      <c r="CH1822" s="31" t="e">
        <f t="shared" ca="1" si="887"/>
        <v>#NAME?</v>
      </c>
      <c r="CI1822" s="31" t="e">
        <f t="shared" ca="1" si="888"/>
        <v>#NAME?</v>
      </c>
    </row>
    <row r="1823" spans="1:87" s="31" customFormat="1" ht="30" hidden="1" x14ac:dyDescent="0.25">
      <c r="A1823" s="9" t="s">
        <v>4493</v>
      </c>
      <c r="C1823" s="31" t="s">
        <v>50</v>
      </c>
      <c r="E1823" s="14" t="s">
        <v>5649</v>
      </c>
      <c r="G1823" s="31" t="str">
        <f t="shared" si="865"/>
        <v>Резерв</v>
      </c>
      <c r="J1823" s="31" t="str">
        <f t="shared" si="860"/>
        <v>DCS_DO_03</v>
      </c>
      <c r="K1823" s="14"/>
      <c r="P1823" s="31" t="s">
        <v>2607</v>
      </c>
      <c r="U1823" s="31" t="str">
        <f t="shared" si="889"/>
        <v/>
      </c>
      <c r="V1823" s="14" t="str">
        <f t="shared" si="861"/>
        <v>ASK 3MLD, ASK 3MB</v>
      </c>
      <c r="W1823" s="31" t="str">
        <f t="shared" si="866"/>
        <v/>
      </c>
      <c r="X1823" s="14" t="str">
        <f t="shared" si="867"/>
        <v/>
      </c>
      <c r="Y1823" s="31" t="str">
        <f t="shared" si="868"/>
        <v>O1010215</v>
      </c>
      <c r="Z1823" s="31" t="str">
        <f t="shared" si="869"/>
        <v>TUA711-DIO32</v>
      </c>
      <c r="AA1823" s="14" t="str">
        <f t="shared" si="870"/>
        <v>17-SC-DCS-001/O1010215/ 17-MC-DCS-005</v>
      </c>
      <c r="AB1823" s="31" t="s">
        <v>64</v>
      </c>
      <c r="AC1823" s="31" t="s">
        <v>124</v>
      </c>
      <c r="AD1823" s="31" t="s">
        <v>125</v>
      </c>
      <c r="AE1823" s="31">
        <v>0</v>
      </c>
      <c r="AF1823" s="31" t="s">
        <v>1254</v>
      </c>
      <c r="AG1823" s="31" t="s">
        <v>3196</v>
      </c>
      <c r="AH1823" s="31">
        <v>16</v>
      </c>
      <c r="AI1823" s="31">
        <v>28</v>
      </c>
      <c r="AJ1823" s="31" t="s">
        <v>1256</v>
      </c>
      <c r="AK1823" s="31">
        <f t="shared" si="862"/>
        <v>32</v>
      </c>
      <c r="AL1823" s="31" t="s">
        <v>62</v>
      </c>
      <c r="AO1823" s="31" t="s">
        <v>63</v>
      </c>
      <c r="AQ1823" s="31" t="s">
        <v>4426</v>
      </c>
      <c r="AT1823" s="14"/>
      <c r="BK1823" s="14" t="str">
        <f t="shared" si="871"/>
        <v/>
      </c>
      <c r="BL1823" s="14" t="str">
        <f t="shared" si="872"/>
        <v/>
      </c>
      <c r="BM1823" s="14" t="str">
        <f t="shared" si="873"/>
        <v/>
      </c>
      <c r="BN1823" s="14"/>
      <c r="BO1823" s="14" t="str">
        <f t="shared" si="863"/>
        <v/>
      </c>
      <c r="BP1823" s="14" t="str">
        <f t="shared" si="864"/>
        <v/>
      </c>
      <c r="BQ1823" s="14"/>
      <c r="BR1823" s="14" t="str">
        <f t="shared" si="874"/>
        <v/>
      </c>
      <c r="BS1823" s="14" t="str">
        <f t="shared" si="875"/>
        <v/>
      </c>
      <c r="BW1823" s="31" t="str">
        <f t="shared" si="876"/>
        <v/>
      </c>
      <c r="BX1823" s="31" t="str">
        <f t="shared" si="877"/>
        <v/>
      </c>
      <c r="BY1823" s="31" t="str">
        <f t="shared" si="878"/>
        <v/>
      </c>
      <c r="BZ1823" s="31" t="str">
        <f t="shared" si="879"/>
        <v/>
      </c>
      <c r="CA1823" s="31" t="str">
        <f t="shared" si="880"/>
        <v/>
      </c>
      <c r="CB1823" s="31" t="str">
        <f t="shared" si="881"/>
        <v/>
      </c>
      <c r="CC1823" s="31" t="str">
        <f t="shared" si="882"/>
        <v/>
      </c>
      <c r="CD1823" s="31" t="str">
        <f t="shared" si="883"/>
        <v/>
      </c>
      <c r="CE1823" s="31" t="str">
        <f t="shared" si="884"/>
        <v/>
      </c>
      <c r="CF1823" s="31" t="e">
        <f t="shared" ca="1" si="885"/>
        <v>#NAME?</v>
      </c>
      <c r="CG1823" s="31" t="e">
        <f t="shared" ca="1" si="886"/>
        <v>#NAME?</v>
      </c>
      <c r="CH1823" s="31" t="e">
        <f t="shared" ca="1" si="887"/>
        <v>#NAME?</v>
      </c>
      <c r="CI1823" s="31" t="e">
        <f t="shared" ca="1" si="888"/>
        <v>#NAME?</v>
      </c>
    </row>
    <row r="1824" spans="1:87" s="31" customFormat="1" ht="30" hidden="1" x14ac:dyDescent="0.25">
      <c r="A1824" s="9" t="s">
        <v>4493</v>
      </c>
      <c r="C1824" s="31" t="s">
        <v>50</v>
      </c>
      <c r="E1824" s="14" t="s">
        <v>5649</v>
      </c>
      <c r="G1824" s="31" t="str">
        <f t="shared" si="865"/>
        <v>Резерв</v>
      </c>
      <c r="J1824" s="31" t="str">
        <f t="shared" si="860"/>
        <v>DCS_DO_03</v>
      </c>
      <c r="K1824" s="14"/>
      <c r="P1824" s="31" t="s">
        <v>2607</v>
      </c>
      <c r="U1824" s="31" t="str">
        <f t="shared" si="889"/>
        <v/>
      </c>
      <c r="V1824" s="14" t="str">
        <f t="shared" si="861"/>
        <v>ASK 3MLD, ASK 3MB</v>
      </c>
      <c r="W1824" s="31" t="str">
        <f t="shared" si="866"/>
        <v/>
      </c>
      <c r="X1824" s="14" t="str">
        <f t="shared" si="867"/>
        <v/>
      </c>
      <c r="Y1824" s="31" t="str">
        <f t="shared" si="868"/>
        <v>O1010215</v>
      </c>
      <c r="Z1824" s="31" t="str">
        <f t="shared" si="869"/>
        <v>TUA711-DIO32</v>
      </c>
      <c r="AA1824" s="14" t="str">
        <f t="shared" si="870"/>
        <v>17-SC-DCS-001/O1010215/ 17-MC-DCS-005</v>
      </c>
      <c r="AB1824" s="31" t="s">
        <v>64</v>
      </c>
      <c r="AC1824" s="31" t="s">
        <v>124</v>
      </c>
      <c r="AD1824" s="31" t="s">
        <v>125</v>
      </c>
      <c r="AE1824" s="31">
        <v>0</v>
      </c>
      <c r="AF1824" s="31" t="s">
        <v>1254</v>
      </c>
      <c r="AG1824" s="31" t="s">
        <v>3196</v>
      </c>
      <c r="AH1824" s="31">
        <v>16</v>
      </c>
      <c r="AI1824" s="31">
        <v>29</v>
      </c>
      <c r="AJ1824" s="31" t="s">
        <v>1256</v>
      </c>
      <c r="AK1824" s="31">
        <f t="shared" si="862"/>
        <v>32</v>
      </c>
      <c r="AL1824" s="31" t="s">
        <v>62</v>
      </c>
      <c r="AO1824" s="31" t="s">
        <v>63</v>
      </c>
      <c r="AQ1824" s="31" t="s">
        <v>4426</v>
      </c>
      <c r="AT1824" s="14"/>
      <c r="BK1824" s="14" t="str">
        <f t="shared" si="871"/>
        <v/>
      </c>
      <c r="BL1824" s="14" t="str">
        <f t="shared" si="872"/>
        <v/>
      </c>
      <c r="BM1824" s="14" t="str">
        <f t="shared" si="873"/>
        <v/>
      </c>
      <c r="BN1824" s="14"/>
      <c r="BO1824" s="14" t="str">
        <f t="shared" si="863"/>
        <v/>
      </c>
      <c r="BP1824" s="14" t="str">
        <f t="shared" si="864"/>
        <v/>
      </c>
      <c r="BQ1824" s="14"/>
      <c r="BR1824" s="14" t="str">
        <f t="shared" si="874"/>
        <v/>
      </c>
      <c r="BS1824" s="14" t="str">
        <f t="shared" si="875"/>
        <v/>
      </c>
      <c r="BW1824" s="31" t="str">
        <f t="shared" si="876"/>
        <v/>
      </c>
      <c r="BX1824" s="31" t="str">
        <f t="shared" si="877"/>
        <v/>
      </c>
      <c r="BY1824" s="31" t="str">
        <f t="shared" si="878"/>
        <v/>
      </c>
      <c r="BZ1824" s="31" t="str">
        <f t="shared" si="879"/>
        <v/>
      </c>
      <c r="CA1824" s="31" t="str">
        <f t="shared" si="880"/>
        <v/>
      </c>
      <c r="CB1824" s="31" t="str">
        <f t="shared" si="881"/>
        <v/>
      </c>
      <c r="CC1824" s="31" t="str">
        <f t="shared" si="882"/>
        <v/>
      </c>
      <c r="CD1824" s="31" t="str">
        <f t="shared" si="883"/>
        <v/>
      </c>
      <c r="CE1824" s="31" t="str">
        <f t="shared" si="884"/>
        <v/>
      </c>
      <c r="CF1824" s="31" t="e">
        <f t="shared" ca="1" si="885"/>
        <v>#NAME?</v>
      </c>
      <c r="CG1824" s="31" t="e">
        <f t="shared" ca="1" si="886"/>
        <v>#NAME?</v>
      </c>
      <c r="CH1824" s="31" t="e">
        <f t="shared" ca="1" si="887"/>
        <v>#NAME?</v>
      </c>
      <c r="CI1824" s="31" t="e">
        <f t="shared" ca="1" si="888"/>
        <v>#NAME?</v>
      </c>
    </row>
    <row r="1825" spans="1:87" s="31" customFormat="1" ht="30" hidden="1" x14ac:dyDescent="0.25">
      <c r="A1825" s="9" t="s">
        <v>4493</v>
      </c>
      <c r="C1825" s="31" t="s">
        <v>50</v>
      </c>
      <c r="E1825" s="14" t="s">
        <v>5649</v>
      </c>
      <c r="G1825" s="31" t="str">
        <f t="shared" si="865"/>
        <v>Резерв</v>
      </c>
      <c r="J1825" s="31" t="str">
        <f t="shared" si="860"/>
        <v>DCS_DO_03</v>
      </c>
      <c r="K1825" s="14"/>
      <c r="P1825" s="31" t="s">
        <v>2607</v>
      </c>
      <c r="U1825" s="31" t="str">
        <f t="shared" si="889"/>
        <v/>
      </c>
      <c r="V1825" s="14" t="str">
        <f t="shared" si="861"/>
        <v>ASK 3MLD, ASK 3MB</v>
      </c>
      <c r="W1825" s="31" t="str">
        <f t="shared" si="866"/>
        <v/>
      </c>
      <c r="X1825" s="14" t="str">
        <f t="shared" si="867"/>
        <v/>
      </c>
      <c r="Y1825" s="31" t="str">
        <f t="shared" si="868"/>
        <v>O1010215</v>
      </c>
      <c r="Z1825" s="31" t="str">
        <f t="shared" si="869"/>
        <v>TUA711-DIO32</v>
      </c>
      <c r="AA1825" s="14" t="str">
        <f t="shared" si="870"/>
        <v>17-SC-DCS-001/O1010215/ 17-MC-DCS-005</v>
      </c>
      <c r="AB1825" s="31" t="s">
        <v>64</v>
      </c>
      <c r="AC1825" s="31" t="s">
        <v>124</v>
      </c>
      <c r="AD1825" s="31" t="s">
        <v>125</v>
      </c>
      <c r="AE1825" s="31">
        <v>0</v>
      </c>
      <c r="AF1825" s="31" t="s">
        <v>1254</v>
      </c>
      <c r="AG1825" s="31" t="s">
        <v>3196</v>
      </c>
      <c r="AH1825" s="31">
        <v>16</v>
      </c>
      <c r="AI1825" s="31">
        <v>30</v>
      </c>
      <c r="AJ1825" s="31" t="s">
        <v>1256</v>
      </c>
      <c r="AK1825" s="31">
        <f t="shared" si="862"/>
        <v>32</v>
      </c>
      <c r="AL1825" s="31" t="s">
        <v>62</v>
      </c>
      <c r="AO1825" s="31" t="s">
        <v>63</v>
      </c>
      <c r="AQ1825" s="31" t="s">
        <v>4426</v>
      </c>
      <c r="AT1825" s="14"/>
      <c r="BK1825" s="14" t="str">
        <f t="shared" si="871"/>
        <v/>
      </c>
      <c r="BL1825" s="14" t="str">
        <f t="shared" si="872"/>
        <v/>
      </c>
      <c r="BM1825" s="14" t="str">
        <f t="shared" si="873"/>
        <v/>
      </c>
      <c r="BN1825" s="14"/>
      <c r="BO1825" s="14" t="str">
        <f t="shared" si="863"/>
        <v/>
      </c>
      <c r="BP1825" s="14" t="str">
        <f t="shared" si="864"/>
        <v/>
      </c>
      <c r="BQ1825" s="14"/>
      <c r="BR1825" s="14" t="str">
        <f t="shared" si="874"/>
        <v/>
      </c>
      <c r="BS1825" s="14" t="str">
        <f t="shared" si="875"/>
        <v/>
      </c>
      <c r="BW1825" s="31" t="str">
        <f t="shared" si="876"/>
        <v/>
      </c>
      <c r="BX1825" s="31" t="str">
        <f t="shared" si="877"/>
        <v/>
      </c>
      <c r="BY1825" s="31" t="str">
        <f t="shared" si="878"/>
        <v/>
      </c>
      <c r="BZ1825" s="31" t="str">
        <f t="shared" si="879"/>
        <v/>
      </c>
      <c r="CA1825" s="31" t="str">
        <f t="shared" si="880"/>
        <v/>
      </c>
      <c r="CB1825" s="31" t="str">
        <f t="shared" si="881"/>
        <v/>
      </c>
      <c r="CC1825" s="31" t="str">
        <f t="shared" si="882"/>
        <v/>
      </c>
      <c r="CD1825" s="31" t="str">
        <f t="shared" si="883"/>
        <v/>
      </c>
      <c r="CE1825" s="31" t="str">
        <f t="shared" si="884"/>
        <v/>
      </c>
      <c r="CF1825" s="31" t="e">
        <f t="shared" ca="1" si="885"/>
        <v>#NAME?</v>
      </c>
      <c r="CG1825" s="31" t="e">
        <f t="shared" ca="1" si="886"/>
        <v>#NAME?</v>
      </c>
      <c r="CH1825" s="31" t="e">
        <f t="shared" ca="1" si="887"/>
        <v>#NAME?</v>
      </c>
      <c r="CI1825" s="31" t="e">
        <f t="shared" ca="1" si="888"/>
        <v>#NAME?</v>
      </c>
    </row>
    <row r="1826" spans="1:87" s="31" customFormat="1" ht="30" hidden="1" x14ac:dyDescent="0.25">
      <c r="A1826" s="9" t="s">
        <v>4493</v>
      </c>
      <c r="C1826" s="31" t="s">
        <v>50</v>
      </c>
      <c r="E1826" s="14" t="s">
        <v>5649</v>
      </c>
      <c r="G1826" s="31" t="str">
        <f t="shared" si="865"/>
        <v>Резерв</v>
      </c>
      <c r="J1826" s="31" t="str">
        <f t="shared" si="860"/>
        <v>DCS_DO_03</v>
      </c>
      <c r="K1826" s="14"/>
      <c r="P1826" s="31" t="s">
        <v>2607</v>
      </c>
      <c r="U1826" s="31" t="str">
        <f t="shared" si="889"/>
        <v/>
      </c>
      <c r="V1826" s="14" t="str">
        <f t="shared" si="861"/>
        <v>ASK 3MLD, ASK 3MB</v>
      </c>
      <c r="W1826" s="31" t="str">
        <f t="shared" si="866"/>
        <v/>
      </c>
      <c r="X1826" s="14" t="str">
        <f t="shared" si="867"/>
        <v/>
      </c>
      <c r="Y1826" s="31" t="str">
        <f t="shared" si="868"/>
        <v>O1010215</v>
      </c>
      <c r="Z1826" s="31" t="str">
        <f t="shared" si="869"/>
        <v>TUA711-DIO32</v>
      </c>
      <c r="AA1826" s="14" t="str">
        <f t="shared" si="870"/>
        <v>17-SC-DCS-001/O1010215/ 17-MC-DCS-005</v>
      </c>
      <c r="AB1826" s="31" t="s">
        <v>64</v>
      </c>
      <c r="AC1826" s="31" t="s">
        <v>124</v>
      </c>
      <c r="AD1826" s="31" t="s">
        <v>125</v>
      </c>
      <c r="AE1826" s="31">
        <v>0</v>
      </c>
      <c r="AF1826" s="31" t="s">
        <v>1254</v>
      </c>
      <c r="AG1826" s="31" t="s">
        <v>3196</v>
      </c>
      <c r="AH1826" s="31">
        <v>16</v>
      </c>
      <c r="AI1826" s="31">
        <v>31</v>
      </c>
      <c r="AJ1826" s="31" t="s">
        <v>1256</v>
      </c>
      <c r="AK1826" s="31">
        <f t="shared" si="862"/>
        <v>32</v>
      </c>
      <c r="AL1826" s="31" t="s">
        <v>62</v>
      </c>
      <c r="AO1826" s="31" t="s">
        <v>63</v>
      </c>
      <c r="AQ1826" s="31" t="s">
        <v>4426</v>
      </c>
      <c r="AT1826" s="14"/>
      <c r="BK1826" s="14" t="str">
        <f t="shared" si="871"/>
        <v/>
      </c>
      <c r="BL1826" s="14" t="str">
        <f t="shared" si="872"/>
        <v/>
      </c>
      <c r="BM1826" s="14" t="str">
        <f t="shared" si="873"/>
        <v/>
      </c>
      <c r="BN1826" s="14"/>
      <c r="BO1826" s="14" t="str">
        <f t="shared" si="863"/>
        <v/>
      </c>
      <c r="BP1826" s="14" t="str">
        <f t="shared" si="864"/>
        <v/>
      </c>
      <c r="BQ1826" s="14"/>
      <c r="BR1826" s="14" t="str">
        <f t="shared" si="874"/>
        <v/>
      </c>
      <c r="BS1826" s="14" t="str">
        <f t="shared" si="875"/>
        <v/>
      </c>
      <c r="BW1826" s="31" t="str">
        <f t="shared" si="876"/>
        <v/>
      </c>
      <c r="BX1826" s="31" t="str">
        <f t="shared" si="877"/>
        <v/>
      </c>
      <c r="BY1826" s="31" t="str">
        <f t="shared" si="878"/>
        <v/>
      </c>
      <c r="BZ1826" s="31" t="str">
        <f t="shared" si="879"/>
        <v/>
      </c>
      <c r="CA1826" s="31" t="str">
        <f t="shared" si="880"/>
        <v/>
      </c>
      <c r="CB1826" s="31" t="str">
        <f t="shared" si="881"/>
        <v/>
      </c>
      <c r="CC1826" s="31" t="str">
        <f t="shared" si="882"/>
        <v/>
      </c>
      <c r="CD1826" s="31" t="str">
        <f t="shared" si="883"/>
        <v/>
      </c>
      <c r="CE1826" s="31" t="str">
        <f t="shared" si="884"/>
        <v/>
      </c>
      <c r="CF1826" s="31" t="e">
        <f t="shared" ca="1" si="885"/>
        <v>#NAME?</v>
      </c>
      <c r="CG1826" s="31" t="e">
        <f t="shared" ca="1" si="886"/>
        <v>#NAME?</v>
      </c>
      <c r="CH1826" s="31" t="e">
        <f t="shared" ca="1" si="887"/>
        <v>#NAME?</v>
      </c>
      <c r="CI1826" s="31" t="e">
        <f t="shared" ca="1" si="888"/>
        <v>#NAME?</v>
      </c>
    </row>
    <row r="1827" spans="1:87" s="31" customFormat="1" ht="30" hidden="1" x14ac:dyDescent="0.25">
      <c r="A1827" s="9" t="s">
        <v>4493</v>
      </c>
      <c r="C1827" s="31" t="s">
        <v>50</v>
      </c>
      <c r="E1827" s="14" t="s">
        <v>5649</v>
      </c>
      <c r="G1827" s="31" t="str">
        <f t="shared" si="865"/>
        <v>Резерв</v>
      </c>
      <c r="J1827" s="31" t="str">
        <f t="shared" si="860"/>
        <v>DCS_DO_03</v>
      </c>
      <c r="K1827" s="14"/>
      <c r="P1827" s="31" t="s">
        <v>2607</v>
      </c>
      <c r="U1827" s="31" t="str">
        <f t="shared" si="889"/>
        <v/>
      </c>
      <c r="V1827" s="14" t="str">
        <f t="shared" si="861"/>
        <v>ASK 3MLD, ASK 3MB</v>
      </c>
      <c r="W1827" s="31" t="str">
        <f t="shared" si="866"/>
        <v/>
      </c>
      <c r="X1827" s="14" t="str">
        <f t="shared" si="867"/>
        <v/>
      </c>
      <c r="Y1827" s="31" t="str">
        <f t="shared" si="868"/>
        <v>O1010215</v>
      </c>
      <c r="Z1827" s="31" t="str">
        <f t="shared" si="869"/>
        <v>TUA711-DIO32</v>
      </c>
      <c r="AA1827" s="14" t="str">
        <f t="shared" si="870"/>
        <v>17-SC-DCS-001/O1010215/ 17-MC-DCS-005</v>
      </c>
      <c r="AB1827" s="31" t="s">
        <v>64</v>
      </c>
      <c r="AC1827" s="31" t="s">
        <v>124</v>
      </c>
      <c r="AD1827" s="31" t="s">
        <v>125</v>
      </c>
      <c r="AE1827" s="31">
        <v>0</v>
      </c>
      <c r="AF1827" s="31" t="s">
        <v>1254</v>
      </c>
      <c r="AG1827" s="31" t="s">
        <v>3196</v>
      </c>
      <c r="AH1827" s="31">
        <v>16</v>
      </c>
      <c r="AI1827" s="31">
        <v>32</v>
      </c>
      <c r="AJ1827" s="31" t="s">
        <v>1256</v>
      </c>
      <c r="AK1827" s="31">
        <f t="shared" si="862"/>
        <v>32</v>
      </c>
      <c r="AL1827" s="31" t="s">
        <v>62</v>
      </c>
      <c r="AO1827" s="31" t="s">
        <v>63</v>
      </c>
      <c r="AQ1827" s="31" t="s">
        <v>4426</v>
      </c>
      <c r="AT1827" s="14"/>
      <c r="BK1827" s="14" t="str">
        <f t="shared" si="871"/>
        <v/>
      </c>
      <c r="BL1827" s="14" t="str">
        <f t="shared" si="872"/>
        <v/>
      </c>
      <c r="BM1827" s="14" t="str">
        <f t="shared" si="873"/>
        <v/>
      </c>
      <c r="BN1827" s="14"/>
      <c r="BO1827" s="14" t="str">
        <f t="shared" si="863"/>
        <v/>
      </c>
      <c r="BP1827" s="14" t="str">
        <f t="shared" si="864"/>
        <v/>
      </c>
      <c r="BQ1827" s="14"/>
      <c r="BR1827" s="14" t="str">
        <f t="shared" si="874"/>
        <v/>
      </c>
      <c r="BS1827" s="14" t="str">
        <f t="shared" si="875"/>
        <v/>
      </c>
      <c r="BW1827" s="31" t="str">
        <f t="shared" si="876"/>
        <v/>
      </c>
      <c r="BX1827" s="31" t="str">
        <f t="shared" si="877"/>
        <v/>
      </c>
      <c r="BY1827" s="31" t="str">
        <f t="shared" si="878"/>
        <v/>
      </c>
      <c r="BZ1827" s="31" t="str">
        <f t="shared" si="879"/>
        <v/>
      </c>
      <c r="CA1827" s="31" t="str">
        <f t="shared" si="880"/>
        <v/>
      </c>
      <c r="CB1827" s="31" t="str">
        <f t="shared" si="881"/>
        <v/>
      </c>
      <c r="CC1827" s="31" t="str">
        <f t="shared" si="882"/>
        <v/>
      </c>
      <c r="CD1827" s="31" t="str">
        <f t="shared" si="883"/>
        <v/>
      </c>
      <c r="CE1827" s="31" t="str">
        <f t="shared" si="884"/>
        <v/>
      </c>
      <c r="CF1827" s="31" t="e">
        <f t="shared" ca="1" si="885"/>
        <v>#NAME?</v>
      </c>
      <c r="CG1827" s="31" t="e">
        <f t="shared" ca="1" si="886"/>
        <v>#NAME?</v>
      </c>
      <c r="CH1827" s="31" t="e">
        <f t="shared" ca="1" si="887"/>
        <v>#NAME?</v>
      </c>
      <c r="CI1827" s="31" t="e">
        <f t="shared" ca="1" si="888"/>
        <v>#NAME?</v>
      </c>
    </row>
    <row r="1828" spans="1:87" s="31" customFormat="1" ht="30" hidden="1" x14ac:dyDescent="0.25">
      <c r="A1828" s="9" t="s">
        <v>4493</v>
      </c>
      <c r="C1828" s="31" t="s">
        <v>50</v>
      </c>
      <c r="E1828" s="14" t="s">
        <v>5647</v>
      </c>
      <c r="G1828" s="31" t="str">
        <f t="shared" si="865"/>
        <v>Резерв</v>
      </c>
      <c r="J1828" s="31" t="str">
        <f t="shared" si="860"/>
        <v>DCS_DI_03</v>
      </c>
      <c r="K1828" s="14"/>
      <c r="P1828" s="31" t="s">
        <v>2607</v>
      </c>
      <c r="U1828" s="31" t="str">
        <f t="shared" si="889"/>
        <v/>
      </c>
      <c r="V1828" s="14" t="str">
        <f t="shared" si="861"/>
        <v>ASK 3MLD, ASK 3MB</v>
      </c>
      <c r="W1828" s="31" t="str">
        <f t="shared" si="866"/>
        <v/>
      </c>
      <c r="X1828" s="14" t="str">
        <f t="shared" si="867"/>
        <v/>
      </c>
      <c r="Y1828" s="31" t="str">
        <f t="shared" si="868"/>
        <v>O1010300</v>
      </c>
      <c r="Z1828" s="31" t="str">
        <f t="shared" si="869"/>
        <v>TUA711-DIO32</v>
      </c>
      <c r="AA1828" s="14" t="str">
        <f t="shared" si="870"/>
        <v>17-SC-DCS-001/O1010300/ 17-MC-DCS-005</v>
      </c>
      <c r="AB1828" s="31" t="s">
        <v>64</v>
      </c>
      <c r="AC1828" s="31" t="s">
        <v>124</v>
      </c>
      <c r="AD1828" s="31" t="s">
        <v>125</v>
      </c>
      <c r="AE1828" s="31">
        <v>0</v>
      </c>
      <c r="AF1828" s="31" t="s">
        <v>4074</v>
      </c>
      <c r="AG1828" s="31" t="s">
        <v>4075</v>
      </c>
      <c r="AH1828" s="31">
        <v>1</v>
      </c>
      <c r="AI1828" s="31">
        <v>7</v>
      </c>
      <c r="AJ1828" s="31" t="s">
        <v>57</v>
      </c>
      <c r="AK1828" s="31">
        <f t="shared" si="862"/>
        <v>32</v>
      </c>
      <c r="AL1828" s="31" t="s">
        <v>62</v>
      </c>
      <c r="AO1828" s="31" t="s">
        <v>63</v>
      </c>
      <c r="AQ1828" s="31" t="s">
        <v>4426</v>
      </c>
      <c r="AT1828" s="14"/>
      <c r="BK1828" s="14" t="str">
        <f t="shared" si="871"/>
        <v/>
      </c>
      <c r="BL1828" s="14" t="str">
        <f t="shared" si="872"/>
        <v/>
      </c>
      <c r="BM1828" s="14" t="str">
        <f t="shared" si="873"/>
        <v/>
      </c>
      <c r="BN1828" s="14"/>
      <c r="BO1828" s="14" t="str">
        <f t="shared" si="863"/>
        <v/>
      </c>
      <c r="BP1828" s="14" t="str">
        <f t="shared" si="864"/>
        <v/>
      </c>
      <c r="BQ1828" s="14"/>
      <c r="BR1828" s="14" t="str">
        <f t="shared" si="874"/>
        <v/>
      </c>
      <c r="BS1828" s="14" t="str">
        <f t="shared" si="875"/>
        <v/>
      </c>
      <c r="BW1828" s="31" t="str">
        <f t="shared" si="876"/>
        <v/>
      </c>
      <c r="BX1828" s="31" t="str">
        <f t="shared" si="877"/>
        <v/>
      </c>
      <c r="BY1828" s="31" t="str">
        <f t="shared" si="878"/>
        <v/>
      </c>
      <c r="BZ1828" s="31" t="str">
        <f t="shared" si="879"/>
        <v/>
      </c>
      <c r="CA1828" s="31" t="str">
        <f t="shared" si="880"/>
        <v/>
      </c>
      <c r="CB1828" s="31" t="str">
        <f t="shared" si="881"/>
        <v/>
      </c>
      <c r="CC1828" s="31" t="str">
        <f t="shared" si="882"/>
        <v/>
      </c>
      <c r="CD1828" s="31" t="str">
        <f t="shared" si="883"/>
        <v/>
      </c>
      <c r="CE1828" s="31" t="str">
        <f t="shared" si="884"/>
        <v/>
      </c>
      <c r="CF1828" s="31" t="e">
        <f t="shared" ca="1" si="885"/>
        <v>#NAME?</v>
      </c>
      <c r="CG1828" s="31" t="e">
        <f t="shared" ca="1" si="886"/>
        <v>#NAME?</v>
      </c>
      <c r="CH1828" s="31" t="e">
        <f t="shared" ca="1" si="887"/>
        <v>#NAME?</v>
      </c>
      <c r="CI1828" s="31" t="e">
        <f t="shared" ca="1" si="888"/>
        <v>#NAME?</v>
      </c>
    </row>
    <row r="1829" spans="1:87" s="31" customFormat="1" ht="30" hidden="1" x14ac:dyDescent="0.25">
      <c r="A1829" s="9" t="s">
        <v>4493</v>
      </c>
      <c r="C1829" s="31" t="s">
        <v>50</v>
      </c>
      <c r="E1829" s="14" t="s">
        <v>5647</v>
      </c>
      <c r="G1829" s="31" t="str">
        <f t="shared" si="865"/>
        <v>Резерв</v>
      </c>
      <c r="J1829" s="31" t="str">
        <f t="shared" si="860"/>
        <v>DCS_DI_03</v>
      </c>
      <c r="K1829" s="14"/>
      <c r="P1829" s="31" t="s">
        <v>2607</v>
      </c>
      <c r="U1829" s="31" t="str">
        <f t="shared" si="889"/>
        <v/>
      </c>
      <c r="V1829" s="14" t="str">
        <f t="shared" si="861"/>
        <v>ASK 3MLD, ASK 3MB</v>
      </c>
      <c r="W1829" s="31" t="str">
        <f t="shared" si="866"/>
        <v/>
      </c>
      <c r="X1829" s="14" t="str">
        <f t="shared" si="867"/>
        <v/>
      </c>
      <c r="Y1829" s="31" t="str">
        <f t="shared" si="868"/>
        <v>O1010300</v>
      </c>
      <c r="Z1829" s="31" t="str">
        <f t="shared" si="869"/>
        <v>TUA711-DIO32</v>
      </c>
      <c r="AA1829" s="14" t="str">
        <f t="shared" si="870"/>
        <v>17-SC-DCS-001/O1010300/ 17-MC-DCS-005</v>
      </c>
      <c r="AB1829" s="31" t="s">
        <v>64</v>
      </c>
      <c r="AC1829" s="31" t="s">
        <v>124</v>
      </c>
      <c r="AD1829" s="31" t="s">
        <v>125</v>
      </c>
      <c r="AE1829" s="31">
        <v>0</v>
      </c>
      <c r="AF1829" s="31" t="s">
        <v>4074</v>
      </c>
      <c r="AG1829" s="31" t="s">
        <v>4075</v>
      </c>
      <c r="AH1829" s="31">
        <v>1</v>
      </c>
      <c r="AI1829" s="31">
        <v>8</v>
      </c>
      <c r="AJ1829" s="31" t="s">
        <v>57</v>
      </c>
      <c r="AK1829" s="31">
        <f t="shared" si="862"/>
        <v>32</v>
      </c>
      <c r="AL1829" s="31" t="s">
        <v>62</v>
      </c>
      <c r="AO1829" s="31" t="s">
        <v>63</v>
      </c>
      <c r="AQ1829" s="31" t="s">
        <v>4426</v>
      </c>
      <c r="AT1829" s="14"/>
      <c r="BK1829" s="14" t="str">
        <f t="shared" si="871"/>
        <v/>
      </c>
      <c r="BL1829" s="14" t="str">
        <f t="shared" si="872"/>
        <v/>
      </c>
      <c r="BM1829" s="14" t="str">
        <f t="shared" si="873"/>
        <v/>
      </c>
      <c r="BN1829" s="14"/>
      <c r="BO1829" s="14" t="str">
        <f t="shared" si="863"/>
        <v/>
      </c>
      <c r="BP1829" s="14" t="str">
        <f t="shared" si="864"/>
        <v/>
      </c>
      <c r="BQ1829" s="14"/>
      <c r="BR1829" s="14" t="str">
        <f t="shared" si="874"/>
        <v/>
      </c>
      <c r="BS1829" s="14" t="str">
        <f t="shared" si="875"/>
        <v/>
      </c>
      <c r="BW1829" s="31" t="str">
        <f t="shared" si="876"/>
        <v/>
      </c>
      <c r="BX1829" s="31" t="str">
        <f t="shared" si="877"/>
        <v/>
      </c>
      <c r="BY1829" s="31" t="str">
        <f t="shared" si="878"/>
        <v/>
      </c>
      <c r="BZ1829" s="31" t="str">
        <f t="shared" si="879"/>
        <v/>
      </c>
      <c r="CA1829" s="31" t="str">
        <f t="shared" si="880"/>
        <v/>
      </c>
      <c r="CB1829" s="31" t="str">
        <f t="shared" si="881"/>
        <v/>
      </c>
      <c r="CC1829" s="31" t="str">
        <f t="shared" si="882"/>
        <v/>
      </c>
      <c r="CD1829" s="31" t="str">
        <f t="shared" si="883"/>
        <v/>
      </c>
      <c r="CE1829" s="31" t="str">
        <f t="shared" si="884"/>
        <v/>
      </c>
      <c r="CF1829" s="31" t="e">
        <f t="shared" ca="1" si="885"/>
        <v>#NAME?</v>
      </c>
      <c r="CG1829" s="31" t="e">
        <f t="shared" ca="1" si="886"/>
        <v>#NAME?</v>
      </c>
      <c r="CH1829" s="31" t="e">
        <f t="shared" ca="1" si="887"/>
        <v>#NAME?</v>
      </c>
      <c r="CI1829" s="31" t="e">
        <f t="shared" ca="1" si="888"/>
        <v>#NAME?</v>
      </c>
    </row>
    <row r="1830" spans="1:87" s="31" customFormat="1" ht="30" hidden="1" x14ac:dyDescent="0.25">
      <c r="A1830" s="9" t="s">
        <v>4493</v>
      </c>
      <c r="C1830" s="31" t="s">
        <v>50</v>
      </c>
      <c r="E1830" s="14" t="s">
        <v>5647</v>
      </c>
      <c r="G1830" s="31" t="str">
        <f t="shared" si="865"/>
        <v>Резерв</v>
      </c>
      <c r="J1830" s="31" t="str">
        <f t="shared" si="860"/>
        <v>DCS_DI_03</v>
      </c>
      <c r="K1830" s="14"/>
      <c r="P1830" s="31" t="s">
        <v>2607</v>
      </c>
      <c r="U1830" s="31" t="str">
        <f t="shared" si="889"/>
        <v/>
      </c>
      <c r="V1830" s="14" t="str">
        <f t="shared" si="861"/>
        <v>ASK 3MLD, ASK 3MB</v>
      </c>
      <c r="W1830" s="31" t="str">
        <f t="shared" si="866"/>
        <v/>
      </c>
      <c r="X1830" s="14" t="str">
        <f t="shared" si="867"/>
        <v/>
      </c>
      <c r="Y1830" s="31" t="str">
        <f t="shared" si="868"/>
        <v>O1010300</v>
      </c>
      <c r="Z1830" s="31" t="str">
        <f t="shared" si="869"/>
        <v>TUA711-DIO32</v>
      </c>
      <c r="AA1830" s="14" t="str">
        <f t="shared" si="870"/>
        <v>17-SC-DCS-001/O1010300/ 17-MC-DCS-005</v>
      </c>
      <c r="AB1830" s="31" t="s">
        <v>64</v>
      </c>
      <c r="AC1830" s="31" t="s">
        <v>124</v>
      </c>
      <c r="AD1830" s="31" t="s">
        <v>125</v>
      </c>
      <c r="AE1830" s="31">
        <v>0</v>
      </c>
      <c r="AF1830" s="31" t="s">
        <v>4074</v>
      </c>
      <c r="AG1830" s="31" t="s">
        <v>4075</v>
      </c>
      <c r="AH1830" s="31">
        <v>1</v>
      </c>
      <c r="AI1830" s="31">
        <v>9</v>
      </c>
      <c r="AJ1830" s="31" t="s">
        <v>57</v>
      </c>
      <c r="AK1830" s="31">
        <f t="shared" si="862"/>
        <v>32</v>
      </c>
      <c r="AL1830" s="31" t="s">
        <v>62</v>
      </c>
      <c r="AO1830" s="31" t="s">
        <v>63</v>
      </c>
      <c r="AQ1830" s="31" t="s">
        <v>4426</v>
      </c>
      <c r="AT1830" s="14"/>
      <c r="BK1830" s="14" t="str">
        <f t="shared" si="871"/>
        <v/>
      </c>
      <c r="BL1830" s="14" t="str">
        <f t="shared" si="872"/>
        <v/>
      </c>
      <c r="BM1830" s="14" t="str">
        <f t="shared" si="873"/>
        <v/>
      </c>
      <c r="BN1830" s="14"/>
      <c r="BO1830" s="14" t="str">
        <f t="shared" si="863"/>
        <v/>
      </c>
      <c r="BP1830" s="14" t="str">
        <f t="shared" si="864"/>
        <v/>
      </c>
      <c r="BQ1830" s="14"/>
      <c r="BR1830" s="14" t="str">
        <f t="shared" si="874"/>
        <v/>
      </c>
      <c r="BS1830" s="14" t="str">
        <f t="shared" si="875"/>
        <v/>
      </c>
      <c r="BW1830" s="31" t="str">
        <f t="shared" si="876"/>
        <v/>
      </c>
      <c r="BX1830" s="31" t="str">
        <f t="shared" si="877"/>
        <v/>
      </c>
      <c r="BY1830" s="31" t="str">
        <f t="shared" si="878"/>
        <v/>
      </c>
      <c r="BZ1830" s="31" t="str">
        <f t="shared" si="879"/>
        <v/>
      </c>
      <c r="CA1830" s="31" t="str">
        <f t="shared" si="880"/>
        <v/>
      </c>
      <c r="CB1830" s="31" t="str">
        <f t="shared" si="881"/>
        <v/>
      </c>
      <c r="CC1830" s="31" t="str">
        <f t="shared" si="882"/>
        <v/>
      </c>
      <c r="CD1830" s="31" t="str">
        <f t="shared" si="883"/>
        <v/>
      </c>
      <c r="CE1830" s="31" t="str">
        <f t="shared" si="884"/>
        <v/>
      </c>
      <c r="CF1830" s="31" t="e">
        <f t="shared" ca="1" si="885"/>
        <v>#NAME?</v>
      </c>
      <c r="CG1830" s="31" t="e">
        <f t="shared" ca="1" si="886"/>
        <v>#NAME?</v>
      </c>
      <c r="CH1830" s="31" t="e">
        <f t="shared" ca="1" si="887"/>
        <v>#NAME?</v>
      </c>
      <c r="CI1830" s="31" t="e">
        <f t="shared" ca="1" si="888"/>
        <v>#NAME?</v>
      </c>
    </row>
    <row r="1831" spans="1:87" s="31" customFormat="1" ht="30" hidden="1" x14ac:dyDescent="0.25">
      <c r="A1831" s="9" t="s">
        <v>4493</v>
      </c>
      <c r="C1831" s="31" t="s">
        <v>50</v>
      </c>
      <c r="E1831" s="14" t="s">
        <v>5647</v>
      </c>
      <c r="G1831" s="31" t="str">
        <f t="shared" si="865"/>
        <v>Резерв</v>
      </c>
      <c r="J1831" s="31" t="str">
        <f t="shared" si="860"/>
        <v>DCS_DI_03</v>
      </c>
      <c r="K1831" s="14"/>
      <c r="P1831" s="31" t="s">
        <v>2607</v>
      </c>
      <c r="U1831" s="31" t="str">
        <f t="shared" si="889"/>
        <v/>
      </c>
      <c r="V1831" s="14" t="str">
        <f t="shared" si="861"/>
        <v>ASK 3MLD, ASK 3MB</v>
      </c>
      <c r="W1831" s="31" t="str">
        <f t="shared" si="866"/>
        <v/>
      </c>
      <c r="X1831" s="14" t="str">
        <f t="shared" si="867"/>
        <v/>
      </c>
      <c r="Y1831" s="31" t="str">
        <f t="shared" si="868"/>
        <v>O1010300</v>
      </c>
      <c r="Z1831" s="31" t="str">
        <f t="shared" si="869"/>
        <v>TUA711-DIO32</v>
      </c>
      <c r="AA1831" s="14" t="str">
        <f t="shared" si="870"/>
        <v>17-SC-DCS-001/O1010300/ 17-MC-DCS-005</v>
      </c>
      <c r="AB1831" s="31" t="s">
        <v>64</v>
      </c>
      <c r="AC1831" s="31" t="s">
        <v>124</v>
      </c>
      <c r="AD1831" s="31" t="s">
        <v>125</v>
      </c>
      <c r="AE1831" s="31">
        <v>0</v>
      </c>
      <c r="AF1831" s="31" t="s">
        <v>4074</v>
      </c>
      <c r="AG1831" s="31" t="s">
        <v>4075</v>
      </c>
      <c r="AH1831" s="31">
        <v>1</v>
      </c>
      <c r="AI1831" s="31">
        <v>10</v>
      </c>
      <c r="AJ1831" s="31" t="s">
        <v>57</v>
      </c>
      <c r="AK1831" s="31">
        <f t="shared" si="862"/>
        <v>32</v>
      </c>
      <c r="AL1831" s="31" t="s">
        <v>62</v>
      </c>
      <c r="AO1831" s="31" t="s">
        <v>63</v>
      </c>
      <c r="AQ1831" s="31" t="s">
        <v>4426</v>
      </c>
      <c r="AT1831" s="14"/>
      <c r="BK1831" s="14" t="str">
        <f t="shared" si="871"/>
        <v/>
      </c>
      <c r="BL1831" s="14" t="str">
        <f t="shared" si="872"/>
        <v/>
      </c>
      <c r="BM1831" s="14" t="str">
        <f t="shared" si="873"/>
        <v/>
      </c>
      <c r="BN1831" s="14"/>
      <c r="BO1831" s="14" t="str">
        <f t="shared" si="863"/>
        <v/>
      </c>
      <c r="BP1831" s="14" t="str">
        <f t="shared" si="864"/>
        <v/>
      </c>
      <c r="BQ1831" s="14"/>
      <c r="BR1831" s="14" t="str">
        <f t="shared" si="874"/>
        <v/>
      </c>
      <c r="BS1831" s="14" t="str">
        <f t="shared" si="875"/>
        <v/>
      </c>
      <c r="BW1831" s="31" t="str">
        <f t="shared" si="876"/>
        <v/>
      </c>
      <c r="BX1831" s="31" t="str">
        <f t="shared" si="877"/>
        <v/>
      </c>
      <c r="BY1831" s="31" t="str">
        <f t="shared" si="878"/>
        <v/>
      </c>
      <c r="BZ1831" s="31" t="str">
        <f t="shared" si="879"/>
        <v/>
      </c>
      <c r="CA1831" s="31" t="str">
        <f t="shared" si="880"/>
        <v/>
      </c>
      <c r="CB1831" s="31" t="str">
        <f t="shared" si="881"/>
        <v/>
      </c>
      <c r="CC1831" s="31" t="str">
        <f t="shared" si="882"/>
        <v/>
      </c>
      <c r="CD1831" s="31" t="str">
        <f t="shared" si="883"/>
        <v/>
      </c>
      <c r="CE1831" s="31" t="str">
        <f t="shared" si="884"/>
        <v/>
      </c>
      <c r="CF1831" s="31" t="e">
        <f t="shared" ca="1" si="885"/>
        <v>#NAME?</v>
      </c>
      <c r="CG1831" s="31" t="e">
        <f t="shared" ca="1" si="886"/>
        <v>#NAME?</v>
      </c>
      <c r="CH1831" s="31" t="e">
        <f t="shared" ca="1" si="887"/>
        <v>#NAME?</v>
      </c>
      <c r="CI1831" s="31" t="e">
        <f t="shared" ca="1" si="888"/>
        <v>#NAME?</v>
      </c>
    </row>
    <row r="1832" spans="1:87" s="31" customFormat="1" ht="30" hidden="1" x14ac:dyDescent="0.25">
      <c r="A1832" s="9" t="s">
        <v>4493</v>
      </c>
      <c r="C1832" s="31" t="s">
        <v>50</v>
      </c>
      <c r="E1832" s="14" t="s">
        <v>5647</v>
      </c>
      <c r="G1832" s="31" t="str">
        <f t="shared" si="865"/>
        <v>Резерв</v>
      </c>
      <c r="J1832" s="31" t="str">
        <f t="shared" si="860"/>
        <v>DCS_DI_03</v>
      </c>
      <c r="K1832" s="14"/>
      <c r="P1832" s="31" t="s">
        <v>2607</v>
      </c>
      <c r="U1832" s="31" t="str">
        <f t="shared" si="889"/>
        <v/>
      </c>
      <c r="V1832" s="14" t="str">
        <f t="shared" si="861"/>
        <v>ASK 3MLD, ASK 3MB</v>
      </c>
      <c r="W1832" s="31" t="str">
        <f t="shared" si="866"/>
        <v/>
      </c>
      <c r="X1832" s="14" t="str">
        <f t="shared" si="867"/>
        <v/>
      </c>
      <c r="Y1832" s="31" t="str">
        <f t="shared" si="868"/>
        <v>O1010300</v>
      </c>
      <c r="Z1832" s="31" t="str">
        <f t="shared" si="869"/>
        <v>TUA711-DIO32</v>
      </c>
      <c r="AA1832" s="14" t="str">
        <f t="shared" si="870"/>
        <v>17-SC-DCS-001/O1010300/ 17-MC-DCS-005</v>
      </c>
      <c r="AB1832" s="31" t="s">
        <v>64</v>
      </c>
      <c r="AC1832" s="31" t="s">
        <v>124</v>
      </c>
      <c r="AD1832" s="31" t="s">
        <v>125</v>
      </c>
      <c r="AE1832" s="31">
        <v>0</v>
      </c>
      <c r="AF1832" s="31" t="s">
        <v>4074</v>
      </c>
      <c r="AG1832" s="31" t="s">
        <v>4075</v>
      </c>
      <c r="AH1832" s="31">
        <v>1</v>
      </c>
      <c r="AI1832" s="31">
        <v>11</v>
      </c>
      <c r="AJ1832" s="31" t="s">
        <v>57</v>
      </c>
      <c r="AK1832" s="31">
        <f t="shared" si="862"/>
        <v>32</v>
      </c>
      <c r="AL1832" s="31" t="s">
        <v>62</v>
      </c>
      <c r="AO1832" s="31" t="s">
        <v>63</v>
      </c>
      <c r="AQ1832" s="31" t="s">
        <v>4426</v>
      </c>
      <c r="AT1832" s="14"/>
      <c r="BK1832" s="14" t="str">
        <f t="shared" si="871"/>
        <v/>
      </c>
      <c r="BL1832" s="14" t="str">
        <f t="shared" si="872"/>
        <v/>
      </c>
      <c r="BM1832" s="14" t="str">
        <f t="shared" si="873"/>
        <v/>
      </c>
      <c r="BN1832" s="14"/>
      <c r="BO1832" s="14" t="str">
        <f t="shared" si="863"/>
        <v/>
      </c>
      <c r="BP1832" s="14" t="str">
        <f t="shared" si="864"/>
        <v/>
      </c>
      <c r="BQ1832" s="14"/>
      <c r="BR1832" s="14" t="str">
        <f t="shared" si="874"/>
        <v/>
      </c>
      <c r="BS1832" s="14" t="str">
        <f t="shared" si="875"/>
        <v/>
      </c>
      <c r="BW1832" s="31" t="str">
        <f t="shared" si="876"/>
        <v/>
      </c>
      <c r="BX1832" s="31" t="str">
        <f t="shared" si="877"/>
        <v/>
      </c>
      <c r="BY1832" s="31" t="str">
        <f t="shared" si="878"/>
        <v/>
      </c>
      <c r="BZ1832" s="31" t="str">
        <f t="shared" si="879"/>
        <v/>
      </c>
      <c r="CA1832" s="31" t="str">
        <f t="shared" si="880"/>
        <v/>
      </c>
      <c r="CB1832" s="31" t="str">
        <f t="shared" si="881"/>
        <v/>
      </c>
      <c r="CC1832" s="31" t="str">
        <f t="shared" si="882"/>
        <v/>
      </c>
      <c r="CD1832" s="31" t="str">
        <f t="shared" si="883"/>
        <v/>
      </c>
      <c r="CE1832" s="31" t="str">
        <f t="shared" si="884"/>
        <v/>
      </c>
      <c r="CF1832" s="31" t="e">
        <f t="shared" ca="1" si="885"/>
        <v>#NAME?</v>
      </c>
      <c r="CG1832" s="31" t="e">
        <f t="shared" ca="1" si="886"/>
        <v>#NAME?</v>
      </c>
      <c r="CH1832" s="31" t="e">
        <f t="shared" ca="1" si="887"/>
        <v>#NAME?</v>
      </c>
      <c r="CI1832" s="31" t="e">
        <f t="shared" ca="1" si="888"/>
        <v>#NAME?</v>
      </c>
    </row>
    <row r="1833" spans="1:87" s="31" customFormat="1" ht="30" hidden="1" x14ac:dyDescent="0.25">
      <c r="A1833" s="9" t="s">
        <v>4493</v>
      </c>
      <c r="C1833" s="31" t="s">
        <v>50</v>
      </c>
      <c r="E1833" s="14" t="s">
        <v>5647</v>
      </c>
      <c r="G1833" s="31" t="str">
        <f t="shared" si="865"/>
        <v>Резерв</v>
      </c>
      <c r="J1833" s="31" t="str">
        <f t="shared" si="860"/>
        <v>DCS_DI_03</v>
      </c>
      <c r="K1833" s="14"/>
      <c r="P1833" s="31" t="s">
        <v>2607</v>
      </c>
      <c r="U1833" s="31" t="str">
        <f t="shared" si="889"/>
        <v/>
      </c>
      <c r="V1833" s="14" t="str">
        <f t="shared" si="861"/>
        <v>ASK 3MLD, ASK 3MB</v>
      </c>
      <c r="W1833" s="31" t="str">
        <f t="shared" si="866"/>
        <v/>
      </c>
      <c r="X1833" s="14" t="str">
        <f t="shared" si="867"/>
        <v/>
      </c>
      <c r="Y1833" s="31" t="str">
        <f t="shared" si="868"/>
        <v>O1010300</v>
      </c>
      <c r="Z1833" s="31" t="str">
        <f t="shared" si="869"/>
        <v>TUA711-DIO32</v>
      </c>
      <c r="AA1833" s="14" t="str">
        <f t="shared" si="870"/>
        <v>17-SC-DCS-001/O1010300/ 17-MC-DCS-005</v>
      </c>
      <c r="AB1833" s="31" t="s">
        <v>64</v>
      </c>
      <c r="AC1833" s="31" t="s">
        <v>124</v>
      </c>
      <c r="AD1833" s="31" t="s">
        <v>125</v>
      </c>
      <c r="AE1833" s="31">
        <v>0</v>
      </c>
      <c r="AF1833" s="31" t="s">
        <v>4074</v>
      </c>
      <c r="AG1833" s="31" t="s">
        <v>4075</v>
      </c>
      <c r="AH1833" s="31">
        <v>1</v>
      </c>
      <c r="AI1833" s="31">
        <v>12</v>
      </c>
      <c r="AJ1833" s="31" t="s">
        <v>57</v>
      </c>
      <c r="AK1833" s="31">
        <f t="shared" si="862"/>
        <v>32</v>
      </c>
      <c r="AL1833" s="31" t="s">
        <v>62</v>
      </c>
      <c r="AO1833" s="31" t="s">
        <v>63</v>
      </c>
      <c r="AQ1833" s="31" t="s">
        <v>4426</v>
      </c>
      <c r="AT1833" s="14"/>
      <c r="BK1833" s="14" t="str">
        <f t="shared" si="871"/>
        <v/>
      </c>
      <c r="BL1833" s="14" t="str">
        <f t="shared" si="872"/>
        <v/>
      </c>
      <c r="BM1833" s="14" t="str">
        <f t="shared" si="873"/>
        <v/>
      </c>
      <c r="BN1833" s="14"/>
      <c r="BO1833" s="14" t="str">
        <f t="shared" si="863"/>
        <v/>
      </c>
      <c r="BP1833" s="14" t="str">
        <f t="shared" si="864"/>
        <v/>
      </c>
      <c r="BQ1833" s="14"/>
      <c r="BR1833" s="14" t="str">
        <f t="shared" si="874"/>
        <v/>
      </c>
      <c r="BS1833" s="14" t="str">
        <f t="shared" si="875"/>
        <v/>
      </c>
      <c r="BW1833" s="31" t="str">
        <f t="shared" si="876"/>
        <v/>
      </c>
      <c r="BX1833" s="31" t="str">
        <f t="shared" si="877"/>
        <v/>
      </c>
      <c r="BY1833" s="31" t="str">
        <f t="shared" si="878"/>
        <v/>
      </c>
      <c r="BZ1833" s="31" t="str">
        <f t="shared" si="879"/>
        <v/>
      </c>
      <c r="CA1833" s="31" t="str">
        <f t="shared" si="880"/>
        <v/>
      </c>
      <c r="CB1833" s="31" t="str">
        <f t="shared" si="881"/>
        <v/>
      </c>
      <c r="CC1833" s="31" t="str">
        <f t="shared" si="882"/>
        <v/>
      </c>
      <c r="CD1833" s="31" t="str">
        <f t="shared" si="883"/>
        <v/>
      </c>
      <c r="CE1833" s="31" t="str">
        <f t="shared" si="884"/>
        <v/>
      </c>
      <c r="CF1833" s="31" t="e">
        <f t="shared" ca="1" si="885"/>
        <v>#NAME?</v>
      </c>
      <c r="CG1833" s="31" t="e">
        <f t="shared" ca="1" si="886"/>
        <v>#NAME?</v>
      </c>
      <c r="CH1833" s="31" t="e">
        <f t="shared" ca="1" si="887"/>
        <v>#NAME?</v>
      </c>
      <c r="CI1833" s="31" t="e">
        <f t="shared" ca="1" si="888"/>
        <v>#NAME?</v>
      </c>
    </row>
    <row r="1834" spans="1:87" s="31" customFormat="1" ht="30" hidden="1" x14ac:dyDescent="0.25">
      <c r="A1834" s="9" t="s">
        <v>4493</v>
      </c>
      <c r="C1834" s="31" t="s">
        <v>50</v>
      </c>
      <c r="E1834" s="14" t="s">
        <v>5647</v>
      </c>
      <c r="G1834" s="31" t="str">
        <f t="shared" si="865"/>
        <v>Резерв</v>
      </c>
      <c r="J1834" s="31" t="str">
        <f t="shared" si="860"/>
        <v>DCS_DI_03</v>
      </c>
      <c r="K1834" s="14"/>
      <c r="P1834" s="31" t="s">
        <v>2607</v>
      </c>
      <c r="U1834" s="31" t="str">
        <f t="shared" si="889"/>
        <v/>
      </c>
      <c r="V1834" s="14" t="str">
        <f t="shared" si="861"/>
        <v>ASK 3MLD, ASK 3MB</v>
      </c>
      <c r="W1834" s="31" t="str">
        <f t="shared" si="866"/>
        <v/>
      </c>
      <c r="X1834" s="14" t="str">
        <f t="shared" si="867"/>
        <v/>
      </c>
      <c r="Y1834" s="31" t="str">
        <f t="shared" si="868"/>
        <v>O1010300</v>
      </c>
      <c r="Z1834" s="31" t="str">
        <f t="shared" si="869"/>
        <v>TUA711-DIO32</v>
      </c>
      <c r="AA1834" s="14" t="str">
        <f t="shared" si="870"/>
        <v>17-SC-DCS-001/O1010300/ 17-MC-DCS-005</v>
      </c>
      <c r="AB1834" s="31" t="s">
        <v>64</v>
      </c>
      <c r="AC1834" s="31" t="s">
        <v>124</v>
      </c>
      <c r="AD1834" s="31" t="s">
        <v>125</v>
      </c>
      <c r="AE1834" s="31">
        <v>0</v>
      </c>
      <c r="AF1834" s="31" t="s">
        <v>4074</v>
      </c>
      <c r="AG1834" s="31" t="s">
        <v>4075</v>
      </c>
      <c r="AH1834" s="31">
        <v>1</v>
      </c>
      <c r="AI1834" s="31">
        <v>13</v>
      </c>
      <c r="AJ1834" s="31" t="s">
        <v>57</v>
      </c>
      <c r="AK1834" s="31">
        <f t="shared" si="862"/>
        <v>32</v>
      </c>
      <c r="AL1834" s="31" t="s">
        <v>62</v>
      </c>
      <c r="AO1834" s="31" t="s">
        <v>63</v>
      </c>
      <c r="AQ1834" s="31" t="s">
        <v>4426</v>
      </c>
      <c r="AT1834" s="14"/>
      <c r="BK1834" s="14" t="str">
        <f t="shared" si="871"/>
        <v/>
      </c>
      <c r="BL1834" s="14" t="str">
        <f t="shared" si="872"/>
        <v/>
      </c>
      <c r="BM1834" s="14" t="str">
        <f t="shared" si="873"/>
        <v/>
      </c>
      <c r="BN1834" s="14"/>
      <c r="BO1834" s="14" t="str">
        <f t="shared" si="863"/>
        <v/>
      </c>
      <c r="BP1834" s="14" t="str">
        <f t="shared" si="864"/>
        <v/>
      </c>
      <c r="BQ1834" s="14"/>
      <c r="BR1834" s="14" t="str">
        <f t="shared" si="874"/>
        <v/>
      </c>
      <c r="BS1834" s="14" t="str">
        <f t="shared" si="875"/>
        <v/>
      </c>
      <c r="BW1834" s="31" t="str">
        <f t="shared" si="876"/>
        <v/>
      </c>
      <c r="BX1834" s="31" t="str">
        <f t="shared" si="877"/>
        <v/>
      </c>
      <c r="BY1834" s="31" t="str">
        <f t="shared" si="878"/>
        <v/>
      </c>
      <c r="BZ1834" s="31" t="str">
        <f t="shared" si="879"/>
        <v/>
      </c>
      <c r="CA1834" s="31" t="str">
        <f t="shared" si="880"/>
        <v/>
      </c>
      <c r="CB1834" s="31" t="str">
        <f t="shared" si="881"/>
        <v/>
      </c>
      <c r="CC1834" s="31" t="str">
        <f t="shared" si="882"/>
        <v/>
      </c>
      <c r="CD1834" s="31" t="str">
        <f t="shared" si="883"/>
        <v/>
      </c>
      <c r="CE1834" s="31" t="str">
        <f t="shared" si="884"/>
        <v/>
      </c>
      <c r="CF1834" s="31" t="e">
        <f t="shared" ca="1" si="885"/>
        <v>#NAME?</v>
      </c>
      <c r="CG1834" s="31" t="e">
        <f t="shared" ca="1" si="886"/>
        <v>#NAME?</v>
      </c>
      <c r="CH1834" s="31" t="e">
        <f t="shared" ca="1" si="887"/>
        <v>#NAME?</v>
      </c>
      <c r="CI1834" s="31" t="e">
        <f t="shared" ca="1" si="888"/>
        <v>#NAME?</v>
      </c>
    </row>
    <row r="1835" spans="1:87" s="31" customFormat="1" ht="30" hidden="1" x14ac:dyDescent="0.25">
      <c r="A1835" s="9" t="s">
        <v>4493</v>
      </c>
      <c r="C1835" s="31" t="s">
        <v>50</v>
      </c>
      <c r="E1835" s="14" t="s">
        <v>5647</v>
      </c>
      <c r="G1835" s="31" t="str">
        <f t="shared" si="865"/>
        <v>Резерв</v>
      </c>
      <c r="J1835" s="31" t="str">
        <f t="shared" si="860"/>
        <v>DCS_DI_03</v>
      </c>
      <c r="K1835" s="14"/>
      <c r="P1835" s="31" t="s">
        <v>2607</v>
      </c>
      <c r="U1835" s="31" t="str">
        <f t="shared" si="889"/>
        <v/>
      </c>
      <c r="V1835" s="14" t="str">
        <f t="shared" si="861"/>
        <v>ASK 3MLD, ASK 3MB</v>
      </c>
      <c r="W1835" s="31" t="str">
        <f t="shared" si="866"/>
        <v/>
      </c>
      <c r="X1835" s="14" t="str">
        <f t="shared" si="867"/>
        <v/>
      </c>
      <c r="Y1835" s="31" t="str">
        <f t="shared" si="868"/>
        <v>O1010300</v>
      </c>
      <c r="Z1835" s="31" t="str">
        <f t="shared" si="869"/>
        <v>TUA711-DIO32</v>
      </c>
      <c r="AA1835" s="14" t="str">
        <f t="shared" si="870"/>
        <v>17-SC-DCS-001/O1010300/ 17-MC-DCS-005</v>
      </c>
      <c r="AB1835" s="31" t="s">
        <v>64</v>
      </c>
      <c r="AC1835" s="31" t="s">
        <v>124</v>
      </c>
      <c r="AD1835" s="31" t="s">
        <v>125</v>
      </c>
      <c r="AE1835" s="31">
        <v>0</v>
      </c>
      <c r="AF1835" s="31" t="s">
        <v>4074</v>
      </c>
      <c r="AG1835" s="31" t="s">
        <v>4075</v>
      </c>
      <c r="AH1835" s="31">
        <v>1</v>
      </c>
      <c r="AI1835" s="31">
        <v>14</v>
      </c>
      <c r="AJ1835" s="31" t="s">
        <v>57</v>
      </c>
      <c r="AK1835" s="31">
        <f t="shared" si="862"/>
        <v>32</v>
      </c>
      <c r="AL1835" s="31" t="s">
        <v>62</v>
      </c>
      <c r="AO1835" s="31" t="s">
        <v>63</v>
      </c>
      <c r="AQ1835" s="31" t="s">
        <v>4426</v>
      </c>
      <c r="AT1835" s="14"/>
      <c r="BK1835" s="14" t="str">
        <f t="shared" si="871"/>
        <v/>
      </c>
      <c r="BL1835" s="14" t="str">
        <f t="shared" si="872"/>
        <v/>
      </c>
      <c r="BM1835" s="14" t="str">
        <f t="shared" si="873"/>
        <v/>
      </c>
      <c r="BN1835" s="14"/>
      <c r="BO1835" s="14" t="str">
        <f t="shared" si="863"/>
        <v/>
      </c>
      <c r="BP1835" s="14" t="str">
        <f t="shared" si="864"/>
        <v/>
      </c>
      <c r="BQ1835" s="14"/>
      <c r="BR1835" s="14" t="str">
        <f t="shared" si="874"/>
        <v/>
      </c>
      <c r="BS1835" s="14" t="str">
        <f t="shared" si="875"/>
        <v/>
      </c>
      <c r="BW1835" s="31" t="str">
        <f t="shared" si="876"/>
        <v/>
      </c>
      <c r="BX1835" s="31" t="str">
        <f t="shared" si="877"/>
        <v/>
      </c>
      <c r="BY1835" s="31" t="str">
        <f t="shared" si="878"/>
        <v/>
      </c>
      <c r="BZ1835" s="31" t="str">
        <f t="shared" si="879"/>
        <v/>
      </c>
      <c r="CA1835" s="31" t="str">
        <f t="shared" si="880"/>
        <v/>
      </c>
      <c r="CB1835" s="31" t="str">
        <f t="shared" si="881"/>
        <v/>
      </c>
      <c r="CC1835" s="31" t="str">
        <f t="shared" si="882"/>
        <v/>
      </c>
      <c r="CD1835" s="31" t="str">
        <f t="shared" si="883"/>
        <v/>
      </c>
      <c r="CE1835" s="31" t="str">
        <f t="shared" si="884"/>
        <v/>
      </c>
      <c r="CF1835" s="31" t="e">
        <f t="shared" ca="1" si="885"/>
        <v>#NAME?</v>
      </c>
      <c r="CG1835" s="31" t="e">
        <f t="shared" ca="1" si="886"/>
        <v>#NAME?</v>
      </c>
      <c r="CH1835" s="31" t="e">
        <f t="shared" ca="1" si="887"/>
        <v>#NAME?</v>
      </c>
      <c r="CI1835" s="31" t="e">
        <f t="shared" ca="1" si="888"/>
        <v>#NAME?</v>
      </c>
    </row>
    <row r="1836" spans="1:87" s="31" customFormat="1" ht="30" hidden="1" x14ac:dyDescent="0.25">
      <c r="A1836" s="9" t="s">
        <v>4493</v>
      </c>
      <c r="C1836" s="31" t="s">
        <v>50</v>
      </c>
      <c r="E1836" s="14" t="s">
        <v>5647</v>
      </c>
      <c r="G1836" s="31" t="str">
        <f t="shared" si="865"/>
        <v>Резерв</v>
      </c>
      <c r="J1836" s="31" t="str">
        <f t="shared" si="860"/>
        <v>DCS_DI_03</v>
      </c>
      <c r="K1836" s="14"/>
      <c r="P1836" s="31" t="s">
        <v>2607</v>
      </c>
      <c r="U1836" s="31" t="str">
        <f t="shared" si="889"/>
        <v/>
      </c>
      <c r="V1836" s="14" t="str">
        <f t="shared" si="861"/>
        <v>ASK 3MLD, ASK 3MB</v>
      </c>
      <c r="W1836" s="31" t="str">
        <f t="shared" si="866"/>
        <v/>
      </c>
      <c r="X1836" s="14" t="str">
        <f t="shared" si="867"/>
        <v/>
      </c>
      <c r="Y1836" s="31" t="str">
        <f t="shared" si="868"/>
        <v>O1010300</v>
      </c>
      <c r="Z1836" s="31" t="str">
        <f t="shared" si="869"/>
        <v>TUA711-DIO32</v>
      </c>
      <c r="AA1836" s="14" t="str">
        <f t="shared" si="870"/>
        <v>17-SC-DCS-001/O1010300/ 17-MC-DCS-005</v>
      </c>
      <c r="AB1836" s="31" t="s">
        <v>64</v>
      </c>
      <c r="AC1836" s="31" t="s">
        <v>124</v>
      </c>
      <c r="AD1836" s="31" t="s">
        <v>125</v>
      </c>
      <c r="AE1836" s="31">
        <v>0</v>
      </c>
      <c r="AF1836" s="31" t="s">
        <v>4074</v>
      </c>
      <c r="AG1836" s="31" t="s">
        <v>4075</v>
      </c>
      <c r="AH1836" s="31">
        <v>1</v>
      </c>
      <c r="AI1836" s="31">
        <v>15</v>
      </c>
      <c r="AJ1836" s="31" t="s">
        <v>57</v>
      </c>
      <c r="AK1836" s="31">
        <f t="shared" si="862"/>
        <v>32</v>
      </c>
      <c r="AL1836" s="31" t="s">
        <v>62</v>
      </c>
      <c r="AO1836" s="31" t="s">
        <v>63</v>
      </c>
      <c r="AQ1836" s="31" t="s">
        <v>4426</v>
      </c>
      <c r="AT1836" s="14"/>
      <c r="BK1836" s="14" t="str">
        <f t="shared" si="871"/>
        <v/>
      </c>
      <c r="BL1836" s="14" t="str">
        <f t="shared" si="872"/>
        <v/>
      </c>
      <c r="BM1836" s="14" t="str">
        <f t="shared" si="873"/>
        <v/>
      </c>
      <c r="BN1836" s="14"/>
      <c r="BO1836" s="14" t="str">
        <f t="shared" si="863"/>
        <v/>
      </c>
      <c r="BP1836" s="14" t="str">
        <f t="shared" si="864"/>
        <v/>
      </c>
      <c r="BQ1836" s="14"/>
      <c r="BR1836" s="14" t="str">
        <f t="shared" si="874"/>
        <v/>
      </c>
      <c r="BS1836" s="14" t="str">
        <f t="shared" si="875"/>
        <v/>
      </c>
      <c r="BW1836" s="31" t="str">
        <f t="shared" si="876"/>
        <v/>
      </c>
      <c r="BX1836" s="31" t="str">
        <f t="shared" si="877"/>
        <v/>
      </c>
      <c r="BY1836" s="31" t="str">
        <f t="shared" si="878"/>
        <v/>
      </c>
      <c r="BZ1836" s="31" t="str">
        <f t="shared" si="879"/>
        <v/>
      </c>
      <c r="CA1836" s="31" t="str">
        <f t="shared" si="880"/>
        <v/>
      </c>
      <c r="CB1836" s="31" t="str">
        <f t="shared" si="881"/>
        <v/>
      </c>
      <c r="CC1836" s="31" t="str">
        <f t="shared" si="882"/>
        <v/>
      </c>
      <c r="CD1836" s="31" t="str">
        <f t="shared" si="883"/>
        <v/>
      </c>
      <c r="CE1836" s="31" t="str">
        <f t="shared" si="884"/>
        <v/>
      </c>
      <c r="CF1836" s="31" t="e">
        <f t="shared" ca="1" si="885"/>
        <v>#NAME?</v>
      </c>
      <c r="CG1836" s="31" t="e">
        <f t="shared" ca="1" si="886"/>
        <v>#NAME?</v>
      </c>
      <c r="CH1836" s="31" t="e">
        <f t="shared" ca="1" si="887"/>
        <v>#NAME?</v>
      </c>
      <c r="CI1836" s="31" t="e">
        <f t="shared" ca="1" si="888"/>
        <v>#NAME?</v>
      </c>
    </row>
    <row r="1837" spans="1:87" s="31" customFormat="1" ht="30" hidden="1" x14ac:dyDescent="0.25">
      <c r="A1837" s="9" t="s">
        <v>4493</v>
      </c>
      <c r="C1837" s="31" t="s">
        <v>50</v>
      </c>
      <c r="E1837" s="14" t="s">
        <v>5647</v>
      </c>
      <c r="G1837" s="31" t="str">
        <f t="shared" si="865"/>
        <v>Резерв</v>
      </c>
      <c r="J1837" s="31" t="str">
        <f t="shared" si="860"/>
        <v>DCS_DI_03</v>
      </c>
      <c r="K1837" s="14"/>
      <c r="P1837" s="31" t="s">
        <v>2607</v>
      </c>
      <c r="U1837" s="31" t="str">
        <f t="shared" si="889"/>
        <v/>
      </c>
      <c r="V1837" s="14" t="str">
        <f t="shared" si="861"/>
        <v>ASK 3MLD, ASK 3MB</v>
      </c>
      <c r="W1837" s="31" t="str">
        <f t="shared" si="866"/>
        <v/>
      </c>
      <c r="X1837" s="14" t="str">
        <f t="shared" si="867"/>
        <v/>
      </c>
      <c r="Y1837" s="31" t="str">
        <f t="shared" si="868"/>
        <v>O1010300</v>
      </c>
      <c r="Z1837" s="31" t="str">
        <f t="shared" si="869"/>
        <v>TUA711-DIO32</v>
      </c>
      <c r="AA1837" s="14" t="str">
        <f t="shared" si="870"/>
        <v>17-SC-DCS-001/O1010300/ 17-MC-DCS-005</v>
      </c>
      <c r="AB1837" s="31" t="s">
        <v>64</v>
      </c>
      <c r="AC1837" s="31" t="s">
        <v>124</v>
      </c>
      <c r="AD1837" s="31" t="s">
        <v>125</v>
      </c>
      <c r="AE1837" s="31">
        <v>0</v>
      </c>
      <c r="AF1837" s="31" t="s">
        <v>4074</v>
      </c>
      <c r="AG1837" s="31" t="s">
        <v>4075</v>
      </c>
      <c r="AH1837" s="31">
        <v>1</v>
      </c>
      <c r="AI1837" s="31">
        <v>16</v>
      </c>
      <c r="AJ1837" s="31" t="s">
        <v>57</v>
      </c>
      <c r="AK1837" s="31">
        <f t="shared" si="862"/>
        <v>32</v>
      </c>
      <c r="AL1837" s="31" t="s">
        <v>62</v>
      </c>
      <c r="AO1837" s="31" t="s">
        <v>63</v>
      </c>
      <c r="AQ1837" s="31" t="s">
        <v>4426</v>
      </c>
      <c r="AT1837" s="14"/>
      <c r="BK1837" s="14" t="str">
        <f t="shared" si="871"/>
        <v/>
      </c>
      <c r="BL1837" s="14" t="str">
        <f t="shared" si="872"/>
        <v/>
      </c>
      <c r="BM1837" s="14" t="str">
        <f t="shared" si="873"/>
        <v/>
      </c>
      <c r="BN1837" s="14"/>
      <c r="BO1837" s="14" t="str">
        <f t="shared" si="863"/>
        <v/>
      </c>
      <c r="BP1837" s="14" t="str">
        <f t="shared" si="864"/>
        <v/>
      </c>
      <c r="BQ1837" s="14"/>
      <c r="BR1837" s="14" t="str">
        <f t="shared" si="874"/>
        <v/>
      </c>
      <c r="BS1837" s="14" t="str">
        <f t="shared" si="875"/>
        <v/>
      </c>
      <c r="BW1837" s="31" t="str">
        <f t="shared" si="876"/>
        <v/>
      </c>
      <c r="BX1837" s="31" t="str">
        <f t="shared" si="877"/>
        <v/>
      </c>
      <c r="BY1837" s="31" t="str">
        <f t="shared" si="878"/>
        <v/>
      </c>
      <c r="BZ1837" s="31" t="str">
        <f t="shared" si="879"/>
        <v/>
      </c>
      <c r="CA1837" s="31" t="str">
        <f t="shared" si="880"/>
        <v/>
      </c>
      <c r="CB1837" s="31" t="str">
        <f t="shared" si="881"/>
        <v/>
      </c>
      <c r="CC1837" s="31" t="str">
        <f t="shared" si="882"/>
        <v/>
      </c>
      <c r="CD1837" s="31" t="str">
        <f t="shared" si="883"/>
        <v/>
      </c>
      <c r="CE1837" s="31" t="str">
        <f t="shared" si="884"/>
        <v/>
      </c>
      <c r="CF1837" s="31" t="e">
        <f t="shared" ca="1" si="885"/>
        <v>#NAME?</v>
      </c>
      <c r="CG1837" s="31" t="e">
        <f t="shared" ca="1" si="886"/>
        <v>#NAME?</v>
      </c>
      <c r="CH1837" s="31" t="e">
        <f t="shared" ca="1" si="887"/>
        <v>#NAME?</v>
      </c>
      <c r="CI1837" s="31" t="e">
        <f t="shared" ca="1" si="888"/>
        <v>#NAME?</v>
      </c>
    </row>
    <row r="1838" spans="1:87" s="31" customFormat="1" ht="30" hidden="1" x14ac:dyDescent="0.25">
      <c r="A1838" s="9" t="s">
        <v>4493</v>
      </c>
      <c r="C1838" s="31" t="s">
        <v>50</v>
      </c>
      <c r="E1838" s="14" t="s">
        <v>5647</v>
      </c>
      <c r="G1838" s="31" t="str">
        <f t="shared" si="865"/>
        <v>Резерв</v>
      </c>
      <c r="J1838" s="31" t="str">
        <f t="shared" si="860"/>
        <v>DCS_DI_03</v>
      </c>
      <c r="K1838" s="14"/>
      <c r="P1838" s="31" t="s">
        <v>2607</v>
      </c>
      <c r="U1838" s="31" t="str">
        <f t="shared" si="889"/>
        <v/>
      </c>
      <c r="V1838" s="14" t="str">
        <f t="shared" si="861"/>
        <v>ASK 3MLD, ASK 3MB</v>
      </c>
      <c r="W1838" s="31" t="str">
        <f t="shared" si="866"/>
        <v/>
      </c>
      <c r="X1838" s="14" t="str">
        <f t="shared" si="867"/>
        <v/>
      </c>
      <c r="Y1838" s="31" t="str">
        <f t="shared" si="868"/>
        <v>O1010300</v>
      </c>
      <c r="Z1838" s="31" t="str">
        <f t="shared" si="869"/>
        <v>TUA711-DIO32</v>
      </c>
      <c r="AA1838" s="14" t="str">
        <f t="shared" si="870"/>
        <v>17-SC-DCS-001/O1010300/ 17-MC-DCS-005</v>
      </c>
      <c r="AB1838" s="31" t="s">
        <v>64</v>
      </c>
      <c r="AC1838" s="31" t="s">
        <v>124</v>
      </c>
      <c r="AD1838" s="31" t="s">
        <v>125</v>
      </c>
      <c r="AE1838" s="31">
        <v>0</v>
      </c>
      <c r="AF1838" s="31" t="s">
        <v>4074</v>
      </c>
      <c r="AG1838" s="31" t="s">
        <v>4075</v>
      </c>
      <c r="AH1838" s="31">
        <v>1</v>
      </c>
      <c r="AI1838" s="31">
        <v>17</v>
      </c>
      <c r="AJ1838" s="31" t="s">
        <v>57</v>
      </c>
      <c r="AK1838" s="31">
        <f t="shared" si="862"/>
        <v>32</v>
      </c>
      <c r="AL1838" s="31" t="s">
        <v>62</v>
      </c>
      <c r="AO1838" s="31" t="s">
        <v>63</v>
      </c>
      <c r="AQ1838" s="31" t="s">
        <v>4426</v>
      </c>
      <c r="AT1838" s="14"/>
      <c r="BK1838" s="14" t="str">
        <f t="shared" si="871"/>
        <v/>
      </c>
      <c r="BL1838" s="14" t="str">
        <f t="shared" si="872"/>
        <v/>
      </c>
      <c r="BM1838" s="14" t="str">
        <f t="shared" si="873"/>
        <v/>
      </c>
      <c r="BN1838" s="14"/>
      <c r="BO1838" s="14" t="str">
        <f t="shared" si="863"/>
        <v/>
      </c>
      <c r="BP1838" s="14" t="str">
        <f t="shared" si="864"/>
        <v/>
      </c>
      <c r="BQ1838" s="14"/>
      <c r="BR1838" s="14" t="str">
        <f t="shared" si="874"/>
        <v/>
      </c>
      <c r="BS1838" s="14" t="str">
        <f t="shared" si="875"/>
        <v/>
      </c>
      <c r="BW1838" s="31" t="str">
        <f t="shared" si="876"/>
        <v/>
      </c>
      <c r="BX1838" s="31" t="str">
        <f t="shared" si="877"/>
        <v/>
      </c>
      <c r="BY1838" s="31" t="str">
        <f t="shared" si="878"/>
        <v/>
      </c>
      <c r="BZ1838" s="31" t="str">
        <f t="shared" si="879"/>
        <v/>
      </c>
      <c r="CA1838" s="31" t="str">
        <f t="shared" si="880"/>
        <v/>
      </c>
      <c r="CB1838" s="31" t="str">
        <f t="shared" si="881"/>
        <v/>
      </c>
      <c r="CC1838" s="31" t="str">
        <f t="shared" si="882"/>
        <v/>
      </c>
      <c r="CD1838" s="31" t="str">
        <f t="shared" si="883"/>
        <v/>
      </c>
      <c r="CE1838" s="31" t="str">
        <f t="shared" si="884"/>
        <v/>
      </c>
      <c r="CF1838" s="31" t="e">
        <f t="shared" ca="1" si="885"/>
        <v>#NAME?</v>
      </c>
      <c r="CG1838" s="31" t="e">
        <f t="shared" ca="1" si="886"/>
        <v>#NAME?</v>
      </c>
      <c r="CH1838" s="31" t="e">
        <f t="shared" ca="1" si="887"/>
        <v>#NAME?</v>
      </c>
      <c r="CI1838" s="31" t="e">
        <f t="shared" ca="1" si="888"/>
        <v>#NAME?</v>
      </c>
    </row>
    <row r="1839" spans="1:87" s="31" customFormat="1" ht="30" hidden="1" x14ac:dyDescent="0.25">
      <c r="A1839" s="9" t="s">
        <v>4493</v>
      </c>
      <c r="C1839" s="31" t="s">
        <v>50</v>
      </c>
      <c r="E1839" s="14" t="s">
        <v>5647</v>
      </c>
      <c r="G1839" s="31" t="str">
        <f t="shared" si="865"/>
        <v>Резерв</v>
      </c>
      <c r="J1839" s="31" t="str">
        <f t="shared" si="860"/>
        <v>DCS_DI_03</v>
      </c>
      <c r="K1839" s="14"/>
      <c r="P1839" s="31" t="s">
        <v>2607</v>
      </c>
      <c r="U1839" s="31" t="str">
        <f t="shared" ref="U1839:U1870" si="890">IF(N1839="02 Core","2",
IF(N1839="08 Core","8",
IF(N1839="16 core","16",
IF(N1839="20 core","20",
IF(N1839="30 Core","30",
IF(N1839="01 Pair","2",
IF(N1839="02 Pair","4",
IF(N1839="05 Pair","10",
IF(N1839="06 Pair","12",
IF(N1839="10 Pair","20",
IF(N1839="12 Pair","24",
IF(N1839="15 Pair","30",
IF(N1839="24 Pair","48",
IF(N1839="06 Triad","18",
""))))))))))))))</f>
        <v/>
      </c>
      <c r="V1839" s="14" t="str">
        <f t="shared" si="861"/>
        <v>ASK 3MLD, ASK 3MB</v>
      </c>
      <c r="W1839" s="31" t="str">
        <f t="shared" si="866"/>
        <v/>
      </c>
      <c r="X1839" s="14" t="str">
        <f t="shared" si="867"/>
        <v/>
      </c>
      <c r="Y1839" s="31" t="str">
        <f t="shared" si="868"/>
        <v>O1010300</v>
      </c>
      <c r="Z1839" s="31" t="str">
        <f t="shared" si="869"/>
        <v>TUA711-DIO32</v>
      </c>
      <c r="AA1839" s="14" t="str">
        <f t="shared" si="870"/>
        <v>17-SC-DCS-001/O1010300/ 17-MC-DCS-005</v>
      </c>
      <c r="AB1839" s="31" t="s">
        <v>64</v>
      </c>
      <c r="AC1839" s="31" t="s">
        <v>124</v>
      </c>
      <c r="AD1839" s="31" t="s">
        <v>125</v>
      </c>
      <c r="AE1839" s="31">
        <v>0</v>
      </c>
      <c r="AF1839" s="31" t="s">
        <v>4074</v>
      </c>
      <c r="AG1839" s="31" t="s">
        <v>4075</v>
      </c>
      <c r="AH1839" s="31">
        <v>1</v>
      </c>
      <c r="AI1839" s="31">
        <v>18</v>
      </c>
      <c r="AJ1839" s="31" t="s">
        <v>57</v>
      </c>
      <c r="AK1839" s="31">
        <f t="shared" si="862"/>
        <v>32</v>
      </c>
      <c r="AL1839" s="31" t="s">
        <v>62</v>
      </c>
      <c r="AO1839" s="31" t="s">
        <v>63</v>
      </c>
      <c r="AQ1839" s="31" t="s">
        <v>4426</v>
      </c>
      <c r="AT1839" s="14"/>
      <c r="BK1839" s="14" t="str">
        <f t="shared" si="871"/>
        <v/>
      </c>
      <c r="BL1839" s="14" t="str">
        <f t="shared" si="872"/>
        <v/>
      </c>
      <c r="BM1839" s="14" t="str">
        <f t="shared" si="873"/>
        <v/>
      </c>
      <c r="BN1839" s="14"/>
      <c r="BO1839" s="14" t="str">
        <f t="shared" si="863"/>
        <v/>
      </c>
      <c r="BP1839" s="14" t="str">
        <f t="shared" si="864"/>
        <v/>
      </c>
      <c r="BQ1839" s="14"/>
      <c r="BR1839" s="14" t="str">
        <f t="shared" si="874"/>
        <v/>
      </c>
      <c r="BS1839" s="14" t="str">
        <f t="shared" si="875"/>
        <v/>
      </c>
      <c r="BW1839" s="31" t="str">
        <f t="shared" si="876"/>
        <v/>
      </c>
      <c r="BX1839" s="31" t="str">
        <f t="shared" si="877"/>
        <v/>
      </c>
      <c r="BY1839" s="31" t="str">
        <f t="shared" si="878"/>
        <v/>
      </c>
      <c r="BZ1839" s="31" t="str">
        <f t="shared" si="879"/>
        <v/>
      </c>
      <c r="CA1839" s="31" t="str">
        <f t="shared" si="880"/>
        <v/>
      </c>
      <c r="CB1839" s="31" t="str">
        <f t="shared" si="881"/>
        <v/>
      </c>
      <c r="CC1839" s="31" t="str">
        <f t="shared" si="882"/>
        <v/>
      </c>
      <c r="CD1839" s="31" t="str">
        <f t="shared" si="883"/>
        <v/>
      </c>
      <c r="CE1839" s="31" t="str">
        <f t="shared" si="884"/>
        <v/>
      </c>
      <c r="CF1839" s="31" t="e">
        <f t="shared" ca="1" si="885"/>
        <v>#NAME?</v>
      </c>
      <c r="CG1839" s="31" t="e">
        <f t="shared" ca="1" si="886"/>
        <v>#NAME?</v>
      </c>
      <c r="CH1839" s="31" t="e">
        <f t="shared" ca="1" si="887"/>
        <v>#NAME?</v>
      </c>
      <c r="CI1839" s="31" t="e">
        <f t="shared" ca="1" si="888"/>
        <v>#NAME?</v>
      </c>
    </row>
    <row r="1840" spans="1:87" s="31" customFormat="1" ht="30" hidden="1" x14ac:dyDescent="0.25">
      <c r="A1840" s="9" t="s">
        <v>4493</v>
      </c>
      <c r="C1840" s="31" t="s">
        <v>50</v>
      </c>
      <c r="E1840" s="14" t="s">
        <v>5647</v>
      </c>
      <c r="G1840" s="31" t="str">
        <f t="shared" si="865"/>
        <v>Резерв</v>
      </c>
      <c r="J1840" s="31" t="str">
        <f t="shared" si="860"/>
        <v>DCS_DI_03</v>
      </c>
      <c r="K1840" s="14"/>
      <c r="P1840" s="31" t="s">
        <v>2607</v>
      </c>
      <c r="U1840" s="31" t="str">
        <f t="shared" si="890"/>
        <v/>
      </c>
      <c r="V1840" s="14" t="str">
        <f t="shared" si="861"/>
        <v>ASK 3MLD, ASK 3MB</v>
      </c>
      <c r="W1840" s="31" t="str">
        <f t="shared" si="866"/>
        <v/>
      </c>
      <c r="X1840" s="14" t="str">
        <f t="shared" si="867"/>
        <v/>
      </c>
      <c r="Y1840" s="31" t="str">
        <f t="shared" si="868"/>
        <v>O1010300</v>
      </c>
      <c r="Z1840" s="31" t="str">
        <f t="shared" si="869"/>
        <v>TUA711-DIO32</v>
      </c>
      <c r="AA1840" s="14" t="str">
        <f t="shared" si="870"/>
        <v>17-SC-DCS-001/O1010300/ 17-MC-DCS-005</v>
      </c>
      <c r="AB1840" s="31" t="s">
        <v>64</v>
      </c>
      <c r="AC1840" s="31" t="s">
        <v>124</v>
      </c>
      <c r="AD1840" s="31" t="s">
        <v>125</v>
      </c>
      <c r="AE1840" s="31">
        <v>0</v>
      </c>
      <c r="AF1840" s="31" t="s">
        <v>4074</v>
      </c>
      <c r="AG1840" s="31" t="s">
        <v>4075</v>
      </c>
      <c r="AH1840" s="31">
        <v>1</v>
      </c>
      <c r="AI1840" s="31">
        <v>19</v>
      </c>
      <c r="AJ1840" s="31" t="s">
        <v>57</v>
      </c>
      <c r="AK1840" s="31">
        <f t="shared" si="862"/>
        <v>32</v>
      </c>
      <c r="AL1840" s="31" t="s">
        <v>62</v>
      </c>
      <c r="AO1840" s="31" t="s">
        <v>63</v>
      </c>
      <c r="AQ1840" s="31" t="s">
        <v>4426</v>
      </c>
      <c r="AT1840" s="14"/>
      <c r="BK1840" s="14" t="str">
        <f t="shared" si="871"/>
        <v/>
      </c>
      <c r="BL1840" s="14" t="str">
        <f t="shared" si="872"/>
        <v/>
      </c>
      <c r="BM1840" s="14" t="str">
        <f t="shared" si="873"/>
        <v/>
      </c>
      <c r="BN1840" s="14"/>
      <c r="BO1840" s="14" t="str">
        <f t="shared" si="863"/>
        <v/>
      </c>
      <c r="BP1840" s="14" t="str">
        <f t="shared" si="864"/>
        <v/>
      </c>
      <c r="BQ1840" s="14"/>
      <c r="BR1840" s="14" t="str">
        <f t="shared" si="874"/>
        <v/>
      </c>
      <c r="BS1840" s="14" t="str">
        <f t="shared" si="875"/>
        <v/>
      </c>
      <c r="BW1840" s="31" t="str">
        <f t="shared" si="876"/>
        <v/>
      </c>
      <c r="BX1840" s="31" t="str">
        <f t="shared" si="877"/>
        <v/>
      </c>
      <c r="BY1840" s="31" t="str">
        <f t="shared" si="878"/>
        <v/>
      </c>
      <c r="BZ1840" s="31" t="str">
        <f t="shared" si="879"/>
        <v/>
      </c>
      <c r="CA1840" s="31" t="str">
        <f t="shared" si="880"/>
        <v/>
      </c>
      <c r="CB1840" s="31" t="str">
        <f t="shared" si="881"/>
        <v/>
      </c>
      <c r="CC1840" s="31" t="str">
        <f t="shared" si="882"/>
        <v/>
      </c>
      <c r="CD1840" s="31" t="str">
        <f t="shared" si="883"/>
        <v/>
      </c>
      <c r="CE1840" s="31" t="str">
        <f t="shared" si="884"/>
        <v/>
      </c>
      <c r="CF1840" s="31" t="e">
        <f t="shared" ca="1" si="885"/>
        <v>#NAME?</v>
      </c>
      <c r="CG1840" s="31" t="e">
        <f t="shared" ca="1" si="886"/>
        <v>#NAME?</v>
      </c>
      <c r="CH1840" s="31" t="e">
        <f t="shared" ca="1" si="887"/>
        <v>#NAME?</v>
      </c>
      <c r="CI1840" s="31" t="e">
        <f t="shared" ca="1" si="888"/>
        <v>#NAME?</v>
      </c>
    </row>
    <row r="1841" spans="1:87" s="31" customFormat="1" ht="30" hidden="1" x14ac:dyDescent="0.25">
      <c r="A1841" s="9" t="s">
        <v>4493</v>
      </c>
      <c r="C1841" s="31" t="s">
        <v>50</v>
      </c>
      <c r="E1841" s="14" t="s">
        <v>5647</v>
      </c>
      <c r="G1841" s="31" t="str">
        <f t="shared" si="865"/>
        <v>Резерв</v>
      </c>
      <c r="J1841" s="31" t="str">
        <f t="shared" si="860"/>
        <v>DCS_DI_03</v>
      </c>
      <c r="K1841" s="14"/>
      <c r="P1841" s="31" t="s">
        <v>2607</v>
      </c>
      <c r="U1841" s="31" t="str">
        <f t="shared" si="890"/>
        <v/>
      </c>
      <c r="V1841" s="14" t="str">
        <f t="shared" si="861"/>
        <v>ASK 3MLD, ASK 3MB</v>
      </c>
      <c r="W1841" s="31" t="str">
        <f t="shared" si="866"/>
        <v/>
      </c>
      <c r="X1841" s="14" t="str">
        <f t="shared" si="867"/>
        <v/>
      </c>
      <c r="Y1841" s="31" t="str">
        <f t="shared" si="868"/>
        <v>O1010300</v>
      </c>
      <c r="Z1841" s="31" t="str">
        <f t="shared" si="869"/>
        <v>TUA711-DIO32</v>
      </c>
      <c r="AA1841" s="14" t="str">
        <f t="shared" si="870"/>
        <v>17-SC-DCS-001/O1010300/ 17-MC-DCS-005</v>
      </c>
      <c r="AB1841" s="31" t="s">
        <v>64</v>
      </c>
      <c r="AC1841" s="31" t="s">
        <v>124</v>
      </c>
      <c r="AD1841" s="31" t="s">
        <v>125</v>
      </c>
      <c r="AE1841" s="31">
        <v>0</v>
      </c>
      <c r="AF1841" s="31" t="s">
        <v>4074</v>
      </c>
      <c r="AG1841" s="31" t="s">
        <v>4075</v>
      </c>
      <c r="AH1841" s="31">
        <v>1</v>
      </c>
      <c r="AI1841" s="31">
        <v>20</v>
      </c>
      <c r="AJ1841" s="31" t="s">
        <v>57</v>
      </c>
      <c r="AK1841" s="31">
        <f t="shared" si="862"/>
        <v>32</v>
      </c>
      <c r="AL1841" s="31" t="s">
        <v>62</v>
      </c>
      <c r="AO1841" s="31" t="s">
        <v>63</v>
      </c>
      <c r="AQ1841" s="31" t="s">
        <v>4426</v>
      </c>
      <c r="AT1841" s="14"/>
      <c r="BK1841" s="14" t="str">
        <f t="shared" si="871"/>
        <v/>
      </c>
      <c r="BL1841" s="14" t="str">
        <f t="shared" si="872"/>
        <v/>
      </c>
      <c r="BM1841" s="14" t="str">
        <f t="shared" si="873"/>
        <v/>
      </c>
      <c r="BN1841" s="14"/>
      <c r="BO1841" s="14" t="str">
        <f t="shared" si="863"/>
        <v/>
      </c>
      <c r="BP1841" s="14" t="str">
        <f t="shared" si="864"/>
        <v/>
      </c>
      <c r="BQ1841" s="14"/>
      <c r="BR1841" s="14" t="str">
        <f t="shared" si="874"/>
        <v/>
      </c>
      <c r="BS1841" s="14" t="str">
        <f t="shared" si="875"/>
        <v/>
      </c>
      <c r="BW1841" s="31" t="str">
        <f t="shared" si="876"/>
        <v/>
      </c>
      <c r="BX1841" s="31" t="str">
        <f t="shared" si="877"/>
        <v/>
      </c>
      <c r="BY1841" s="31" t="str">
        <f t="shared" si="878"/>
        <v/>
      </c>
      <c r="BZ1841" s="31" t="str">
        <f t="shared" si="879"/>
        <v/>
      </c>
      <c r="CA1841" s="31" t="str">
        <f t="shared" si="880"/>
        <v/>
      </c>
      <c r="CB1841" s="31" t="str">
        <f t="shared" si="881"/>
        <v/>
      </c>
      <c r="CC1841" s="31" t="str">
        <f t="shared" si="882"/>
        <v/>
      </c>
      <c r="CD1841" s="31" t="str">
        <f t="shared" si="883"/>
        <v/>
      </c>
      <c r="CE1841" s="31" t="str">
        <f t="shared" si="884"/>
        <v/>
      </c>
      <c r="CF1841" s="31" t="e">
        <f t="shared" ca="1" si="885"/>
        <v>#NAME?</v>
      </c>
      <c r="CG1841" s="31" t="e">
        <f t="shared" ca="1" si="886"/>
        <v>#NAME?</v>
      </c>
      <c r="CH1841" s="31" t="e">
        <f t="shared" ca="1" si="887"/>
        <v>#NAME?</v>
      </c>
      <c r="CI1841" s="31" t="e">
        <f t="shared" ca="1" si="888"/>
        <v>#NAME?</v>
      </c>
    </row>
    <row r="1842" spans="1:87" s="31" customFormat="1" ht="30" hidden="1" x14ac:dyDescent="0.25">
      <c r="A1842" s="9" t="s">
        <v>4493</v>
      </c>
      <c r="C1842" s="31" t="s">
        <v>50</v>
      </c>
      <c r="E1842" s="14" t="s">
        <v>5647</v>
      </c>
      <c r="G1842" s="31" t="str">
        <f t="shared" si="865"/>
        <v>Резерв</v>
      </c>
      <c r="J1842" s="31" t="str">
        <f t="shared" si="860"/>
        <v>DCS_DI_03</v>
      </c>
      <c r="K1842" s="14"/>
      <c r="P1842" s="31" t="s">
        <v>2607</v>
      </c>
      <c r="U1842" s="31" t="str">
        <f t="shared" si="890"/>
        <v/>
      </c>
      <c r="V1842" s="14" t="str">
        <f t="shared" si="861"/>
        <v>ASK 3MLD, ASK 3MB</v>
      </c>
      <c r="W1842" s="31" t="str">
        <f t="shared" si="866"/>
        <v/>
      </c>
      <c r="X1842" s="14" t="str">
        <f t="shared" si="867"/>
        <v/>
      </c>
      <c r="Y1842" s="31" t="str">
        <f t="shared" si="868"/>
        <v>O1010300</v>
      </c>
      <c r="Z1842" s="31" t="str">
        <f t="shared" si="869"/>
        <v>TUA711-DIO32</v>
      </c>
      <c r="AA1842" s="14" t="str">
        <f t="shared" si="870"/>
        <v>17-SC-DCS-001/O1010300/ 17-MC-DCS-005</v>
      </c>
      <c r="AB1842" s="31" t="s">
        <v>64</v>
      </c>
      <c r="AC1842" s="31" t="s">
        <v>124</v>
      </c>
      <c r="AD1842" s="31" t="s">
        <v>125</v>
      </c>
      <c r="AE1842" s="31">
        <v>0</v>
      </c>
      <c r="AF1842" s="31" t="s">
        <v>4074</v>
      </c>
      <c r="AG1842" s="31" t="s">
        <v>4075</v>
      </c>
      <c r="AH1842" s="31">
        <v>1</v>
      </c>
      <c r="AI1842" s="31">
        <v>21</v>
      </c>
      <c r="AJ1842" s="31" t="s">
        <v>57</v>
      </c>
      <c r="AK1842" s="31">
        <f t="shared" si="862"/>
        <v>32</v>
      </c>
      <c r="AL1842" s="31" t="s">
        <v>62</v>
      </c>
      <c r="AO1842" s="31" t="s">
        <v>63</v>
      </c>
      <c r="AQ1842" s="31" t="s">
        <v>4426</v>
      </c>
      <c r="AT1842" s="14"/>
      <c r="BK1842" s="14" t="str">
        <f t="shared" si="871"/>
        <v/>
      </c>
      <c r="BL1842" s="14" t="str">
        <f t="shared" si="872"/>
        <v/>
      </c>
      <c r="BM1842" s="14" t="str">
        <f t="shared" si="873"/>
        <v/>
      </c>
      <c r="BN1842" s="14"/>
      <c r="BO1842" s="14" t="str">
        <f t="shared" si="863"/>
        <v/>
      </c>
      <c r="BP1842" s="14" t="str">
        <f t="shared" si="864"/>
        <v/>
      </c>
      <c r="BQ1842" s="14"/>
      <c r="BR1842" s="14" t="str">
        <f t="shared" si="874"/>
        <v/>
      </c>
      <c r="BS1842" s="14" t="str">
        <f t="shared" si="875"/>
        <v/>
      </c>
      <c r="BW1842" s="31" t="str">
        <f t="shared" si="876"/>
        <v/>
      </c>
      <c r="BX1842" s="31" t="str">
        <f t="shared" si="877"/>
        <v/>
      </c>
      <c r="BY1842" s="31" t="str">
        <f t="shared" si="878"/>
        <v/>
      </c>
      <c r="BZ1842" s="31" t="str">
        <f t="shared" si="879"/>
        <v/>
      </c>
      <c r="CA1842" s="31" t="str">
        <f t="shared" si="880"/>
        <v/>
      </c>
      <c r="CB1842" s="31" t="str">
        <f t="shared" si="881"/>
        <v/>
      </c>
      <c r="CC1842" s="31" t="str">
        <f t="shared" si="882"/>
        <v/>
      </c>
      <c r="CD1842" s="31" t="str">
        <f t="shared" si="883"/>
        <v/>
      </c>
      <c r="CE1842" s="31" t="str">
        <f t="shared" si="884"/>
        <v/>
      </c>
      <c r="CF1842" s="31" t="e">
        <f t="shared" ca="1" si="885"/>
        <v>#NAME?</v>
      </c>
      <c r="CG1842" s="31" t="e">
        <f t="shared" ca="1" si="886"/>
        <v>#NAME?</v>
      </c>
      <c r="CH1842" s="31" t="e">
        <f t="shared" ca="1" si="887"/>
        <v>#NAME?</v>
      </c>
      <c r="CI1842" s="31" t="e">
        <f t="shared" ca="1" si="888"/>
        <v>#NAME?</v>
      </c>
    </row>
    <row r="1843" spans="1:87" s="31" customFormat="1" ht="30" hidden="1" x14ac:dyDescent="0.25">
      <c r="A1843" s="9" t="s">
        <v>4493</v>
      </c>
      <c r="C1843" s="31" t="s">
        <v>50</v>
      </c>
      <c r="E1843" s="14" t="s">
        <v>5647</v>
      </c>
      <c r="G1843" s="31" t="str">
        <f t="shared" si="865"/>
        <v>Резерв</v>
      </c>
      <c r="J1843" s="31" t="str">
        <f t="shared" si="860"/>
        <v>DCS_DI_03</v>
      </c>
      <c r="K1843" s="14"/>
      <c r="P1843" s="31" t="s">
        <v>2607</v>
      </c>
      <c r="U1843" s="31" t="str">
        <f t="shared" si="890"/>
        <v/>
      </c>
      <c r="V1843" s="14" t="str">
        <f t="shared" si="861"/>
        <v>ASK 3MLD, ASK 3MB</v>
      </c>
      <c r="W1843" s="31" t="str">
        <f t="shared" si="866"/>
        <v/>
      </c>
      <c r="X1843" s="14" t="str">
        <f t="shared" si="867"/>
        <v/>
      </c>
      <c r="Y1843" s="31" t="str">
        <f t="shared" si="868"/>
        <v>O1010300</v>
      </c>
      <c r="Z1843" s="31" t="str">
        <f t="shared" si="869"/>
        <v>TUA711-DIO32</v>
      </c>
      <c r="AA1843" s="14" t="str">
        <f t="shared" si="870"/>
        <v>17-SC-DCS-001/O1010300/ 17-MC-DCS-005</v>
      </c>
      <c r="AB1843" s="31" t="s">
        <v>64</v>
      </c>
      <c r="AC1843" s="31" t="s">
        <v>124</v>
      </c>
      <c r="AD1843" s="31" t="s">
        <v>125</v>
      </c>
      <c r="AE1843" s="31">
        <v>0</v>
      </c>
      <c r="AF1843" s="31" t="s">
        <v>4074</v>
      </c>
      <c r="AG1843" s="31" t="s">
        <v>4075</v>
      </c>
      <c r="AH1843" s="31">
        <v>1</v>
      </c>
      <c r="AI1843" s="31">
        <v>22</v>
      </c>
      <c r="AJ1843" s="31" t="s">
        <v>57</v>
      </c>
      <c r="AK1843" s="31">
        <f t="shared" si="862"/>
        <v>32</v>
      </c>
      <c r="AL1843" s="31" t="s">
        <v>62</v>
      </c>
      <c r="AO1843" s="31" t="s">
        <v>63</v>
      </c>
      <c r="AQ1843" s="31" t="s">
        <v>4426</v>
      </c>
      <c r="AT1843" s="14"/>
      <c r="BK1843" s="14" t="str">
        <f t="shared" si="871"/>
        <v/>
      </c>
      <c r="BL1843" s="14" t="str">
        <f t="shared" si="872"/>
        <v/>
      </c>
      <c r="BM1843" s="14" t="str">
        <f t="shared" si="873"/>
        <v/>
      </c>
      <c r="BN1843" s="14"/>
      <c r="BO1843" s="14" t="str">
        <f t="shared" si="863"/>
        <v/>
      </c>
      <c r="BP1843" s="14" t="str">
        <f t="shared" si="864"/>
        <v/>
      </c>
      <c r="BQ1843" s="14"/>
      <c r="BR1843" s="14" t="str">
        <f t="shared" si="874"/>
        <v/>
      </c>
      <c r="BS1843" s="14" t="str">
        <f t="shared" si="875"/>
        <v/>
      </c>
      <c r="BW1843" s="31" t="str">
        <f t="shared" si="876"/>
        <v/>
      </c>
      <c r="BX1843" s="31" t="str">
        <f t="shared" si="877"/>
        <v/>
      </c>
      <c r="BY1843" s="31" t="str">
        <f t="shared" si="878"/>
        <v/>
      </c>
      <c r="BZ1843" s="31" t="str">
        <f t="shared" si="879"/>
        <v/>
      </c>
      <c r="CA1843" s="31" t="str">
        <f t="shared" si="880"/>
        <v/>
      </c>
      <c r="CB1843" s="31" t="str">
        <f t="shared" si="881"/>
        <v/>
      </c>
      <c r="CC1843" s="31" t="str">
        <f t="shared" si="882"/>
        <v/>
      </c>
      <c r="CD1843" s="31" t="str">
        <f t="shared" si="883"/>
        <v/>
      </c>
      <c r="CE1843" s="31" t="str">
        <f t="shared" si="884"/>
        <v/>
      </c>
      <c r="CF1843" s="31" t="e">
        <f t="shared" ca="1" si="885"/>
        <v>#NAME?</v>
      </c>
      <c r="CG1843" s="31" t="e">
        <f t="shared" ca="1" si="886"/>
        <v>#NAME?</v>
      </c>
      <c r="CH1843" s="31" t="e">
        <f t="shared" ca="1" si="887"/>
        <v>#NAME?</v>
      </c>
      <c r="CI1843" s="31" t="e">
        <f t="shared" ca="1" si="888"/>
        <v>#NAME?</v>
      </c>
    </row>
    <row r="1844" spans="1:87" s="31" customFormat="1" ht="30" hidden="1" x14ac:dyDescent="0.25">
      <c r="A1844" s="9" t="s">
        <v>4493</v>
      </c>
      <c r="C1844" s="31" t="s">
        <v>50</v>
      </c>
      <c r="E1844" s="14" t="s">
        <v>5647</v>
      </c>
      <c r="G1844" s="31" t="str">
        <f t="shared" si="865"/>
        <v>Резерв</v>
      </c>
      <c r="J1844" s="31" t="str">
        <f t="shared" si="860"/>
        <v>DCS_DI_03</v>
      </c>
      <c r="K1844" s="14"/>
      <c r="P1844" s="31" t="s">
        <v>2607</v>
      </c>
      <c r="U1844" s="31" t="str">
        <f t="shared" si="890"/>
        <v/>
      </c>
      <c r="V1844" s="14" t="str">
        <f t="shared" si="861"/>
        <v>ASK 3MLD, ASK 3MB</v>
      </c>
      <c r="W1844" s="31" t="str">
        <f t="shared" si="866"/>
        <v/>
      </c>
      <c r="X1844" s="14" t="str">
        <f t="shared" si="867"/>
        <v/>
      </c>
      <c r="Y1844" s="31" t="str">
        <f t="shared" si="868"/>
        <v>O1010300</v>
      </c>
      <c r="Z1844" s="31" t="str">
        <f t="shared" si="869"/>
        <v>TUA711-DIO32</v>
      </c>
      <c r="AA1844" s="14" t="str">
        <f t="shared" si="870"/>
        <v>17-SC-DCS-001/O1010300/ 17-MC-DCS-005</v>
      </c>
      <c r="AB1844" s="31" t="s">
        <v>64</v>
      </c>
      <c r="AC1844" s="31" t="s">
        <v>124</v>
      </c>
      <c r="AD1844" s="31" t="s">
        <v>125</v>
      </c>
      <c r="AE1844" s="31">
        <v>0</v>
      </c>
      <c r="AF1844" s="31" t="s">
        <v>4074</v>
      </c>
      <c r="AG1844" s="31" t="s">
        <v>4075</v>
      </c>
      <c r="AH1844" s="31">
        <v>1</v>
      </c>
      <c r="AI1844" s="31">
        <v>23</v>
      </c>
      <c r="AJ1844" s="31" t="s">
        <v>57</v>
      </c>
      <c r="AK1844" s="31">
        <f t="shared" si="862"/>
        <v>32</v>
      </c>
      <c r="AL1844" s="31" t="s">
        <v>62</v>
      </c>
      <c r="AO1844" s="31" t="s">
        <v>63</v>
      </c>
      <c r="AQ1844" s="31" t="s">
        <v>4426</v>
      </c>
      <c r="AT1844" s="14"/>
      <c r="BK1844" s="14" t="str">
        <f t="shared" si="871"/>
        <v/>
      </c>
      <c r="BL1844" s="14" t="str">
        <f t="shared" si="872"/>
        <v/>
      </c>
      <c r="BM1844" s="14" t="str">
        <f t="shared" si="873"/>
        <v/>
      </c>
      <c r="BN1844" s="14"/>
      <c r="BO1844" s="14" t="str">
        <f t="shared" si="863"/>
        <v/>
      </c>
      <c r="BP1844" s="14" t="str">
        <f t="shared" si="864"/>
        <v/>
      </c>
      <c r="BQ1844" s="14"/>
      <c r="BR1844" s="14" t="str">
        <f t="shared" si="874"/>
        <v/>
      </c>
      <c r="BS1844" s="14" t="str">
        <f t="shared" si="875"/>
        <v/>
      </c>
      <c r="BW1844" s="31" t="str">
        <f t="shared" si="876"/>
        <v/>
      </c>
      <c r="BX1844" s="31" t="str">
        <f t="shared" si="877"/>
        <v/>
      </c>
      <c r="BY1844" s="31" t="str">
        <f t="shared" si="878"/>
        <v/>
      </c>
      <c r="BZ1844" s="31" t="str">
        <f t="shared" si="879"/>
        <v/>
      </c>
      <c r="CA1844" s="31" t="str">
        <f t="shared" si="880"/>
        <v/>
      </c>
      <c r="CB1844" s="31" t="str">
        <f t="shared" si="881"/>
        <v/>
      </c>
      <c r="CC1844" s="31" t="str">
        <f t="shared" si="882"/>
        <v/>
      </c>
      <c r="CD1844" s="31" t="str">
        <f t="shared" si="883"/>
        <v/>
      </c>
      <c r="CE1844" s="31" t="str">
        <f t="shared" si="884"/>
        <v/>
      </c>
      <c r="CF1844" s="31" t="e">
        <f t="shared" ca="1" si="885"/>
        <v>#NAME?</v>
      </c>
      <c r="CG1844" s="31" t="e">
        <f t="shared" ca="1" si="886"/>
        <v>#NAME?</v>
      </c>
      <c r="CH1844" s="31" t="e">
        <f t="shared" ca="1" si="887"/>
        <v>#NAME?</v>
      </c>
      <c r="CI1844" s="31" t="e">
        <f t="shared" ca="1" si="888"/>
        <v>#NAME?</v>
      </c>
    </row>
    <row r="1845" spans="1:87" s="31" customFormat="1" ht="30" hidden="1" x14ac:dyDescent="0.25">
      <c r="A1845" s="9" t="s">
        <v>4493</v>
      </c>
      <c r="C1845" s="31" t="s">
        <v>50</v>
      </c>
      <c r="E1845" s="14" t="s">
        <v>5647</v>
      </c>
      <c r="G1845" s="31" t="str">
        <f t="shared" si="865"/>
        <v>Резерв</v>
      </c>
      <c r="J1845" s="31" t="str">
        <f t="shared" si="860"/>
        <v>DCS_DI_03</v>
      </c>
      <c r="K1845" s="14"/>
      <c r="P1845" s="31" t="s">
        <v>2607</v>
      </c>
      <c r="U1845" s="31" t="str">
        <f t="shared" si="890"/>
        <v/>
      </c>
      <c r="V1845" s="14" t="str">
        <f t="shared" si="861"/>
        <v>ASK 3MLD, ASK 3MB</v>
      </c>
      <c r="W1845" s="31" t="str">
        <f t="shared" si="866"/>
        <v/>
      </c>
      <c r="X1845" s="14" t="str">
        <f t="shared" si="867"/>
        <v/>
      </c>
      <c r="Y1845" s="31" t="str">
        <f t="shared" si="868"/>
        <v>O1010300</v>
      </c>
      <c r="Z1845" s="31" t="str">
        <f t="shared" si="869"/>
        <v>TUA711-DIO32</v>
      </c>
      <c r="AA1845" s="14" t="str">
        <f t="shared" si="870"/>
        <v>17-SC-DCS-001/O1010300/ 17-MC-DCS-005</v>
      </c>
      <c r="AB1845" s="31" t="s">
        <v>64</v>
      </c>
      <c r="AC1845" s="31" t="s">
        <v>124</v>
      </c>
      <c r="AD1845" s="31" t="s">
        <v>125</v>
      </c>
      <c r="AE1845" s="31">
        <v>0</v>
      </c>
      <c r="AF1845" s="31" t="s">
        <v>4074</v>
      </c>
      <c r="AG1845" s="31" t="s">
        <v>4075</v>
      </c>
      <c r="AH1845" s="31">
        <v>1</v>
      </c>
      <c r="AI1845" s="31">
        <v>24</v>
      </c>
      <c r="AJ1845" s="31" t="s">
        <v>57</v>
      </c>
      <c r="AK1845" s="31">
        <f t="shared" si="862"/>
        <v>32</v>
      </c>
      <c r="AL1845" s="31" t="s">
        <v>62</v>
      </c>
      <c r="AO1845" s="31" t="s">
        <v>63</v>
      </c>
      <c r="AQ1845" s="31" t="s">
        <v>4426</v>
      </c>
      <c r="AT1845" s="14"/>
      <c r="BK1845" s="14" t="str">
        <f t="shared" si="871"/>
        <v/>
      </c>
      <c r="BL1845" s="14" t="str">
        <f t="shared" si="872"/>
        <v/>
      </c>
      <c r="BM1845" s="14" t="str">
        <f t="shared" si="873"/>
        <v/>
      </c>
      <c r="BN1845" s="14"/>
      <c r="BO1845" s="14" t="str">
        <f t="shared" si="863"/>
        <v/>
      </c>
      <c r="BP1845" s="14" t="str">
        <f t="shared" si="864"/>
        <v/>
      </c>
      <c r="BQ1845" s="14"/>
      <c r="BR1845" s="14" t="str">
        <f t="shared" si="874"/>
        <v/>
      </c>
      <c r="BS1845" s="14" t="str">
        <f t="shared" si="875"/>
        <v/>
      </c>
      <c r="BW1845" s="31" t="str">
        <f t="shared" si="876"/>
        <v/>
      </c>
      <c r="BX1845" s="31" t="str">
        <f t="shared" si="877"/>
        <v/>
      </c>
      <c r="BY1845" s="31" t="str">
        <f t="shared" si="878"/>
        <v/>
      </c>
      <c r="BZ1845" s="31" t="str">
        <f t="shared" si="879"/>
        <v/>
      </c>
      <c r="CA1845" s="31" t="str">
        <f t="shared" si="880"/>
        <v/>
      </c>
      <c r="CB1845" s="31" t="str">
        <f t="shared" si="881"/>
        <v/>
      </c>
      <c r="CC1845" s="31" t="str">
        <f t="shared" si="882"/>
        <v/>
      </c>
      <c r="CD1845" s="31" t="str">
        <f t="shared" si="883"/>
        <v/>
      </c>
      <c r="CE1845" s="31" t="str">
        <f t="shared" si="884"/>
        <v/>
      </c>
      <c r="CF1845" s="31" t="e">
        <f t="shared" ca="1" si="885"/>
        <v>#NAME?</v>
      </c>
      <c r="CG1845" s="31" t="e">
        <f t="shared" ca="1" si="886"/>
        <v>#NAME?</v>
      </c>
      <c r="CH1845" s="31" t="e">
        <f t="shared" ca="1" si="887"/>
        <v>#NAME?</v>
      </c>
      <c r="CI1845" s="31" t="e">
        <f t="shared" ca="1" si="888"/>
        <v>#NAME?</v>
      </c>
    </row>
    <row r="1846" spans="1:87" s="31" customFormat="1" ht="30" hidden="1" x14ac:dyDescent="0.25">
      <c r="A1846" s="9" t="s">
        <v>4493</v>
      </c>
      <c r="C1846" s="31" t="s">
        <v>50</v>
      </c>
      <c r="E1846" s="14" t="s">
        <v>5647</v>
      </c>
      <c r="G1846" s="31" t="str">
        <f t="shared" si="865"/>
        <v>Резерв</v>
      </c>
      <c r="J1846" s="31" t="str">
        <f t="shared" si="860"/>
        <v>DCS_DI_03</v>
      </c>
      <c r="K1846" s="14"/>
      <c r="P1846" s="31" t="s">
        <v>2607</v>
      </c>
      <c r="U1846" s="31" t="str">
        <f t="shared" si="890"/>
        <v/>
      </c>
      <c r="V1846" s="14" t="str">
        <f t="shared" si="861"/>
        <v>ASK 3MLD, ASK 3MB</v>
      </c>
      <c r="W1846" s="31" t="str">
        <f t="shared" si="866"/>
        <v/>
      </c>
      <c r="X1846" s="14" t="str">
        <f t="shared" si="867"/>
        <v/>
      </c>
      <c r="Y1846" s="31" t="str">
        <f t="shared" si="868"/>
        <v>O1010300</v>
      </c>
      <c r="Z1846" s="31" t="str">
        <f t="shared" si="869"/>
        <v>TUA711-DIO32</v>
      </c>
      <c r="AA1846" s="14" t="str">
        <f t="shared" si="870"/>
        <v>17-SC-DCS-001/O1010300/ 17-MC-DCS-005</v>
      </c>
      <c r="AB1846" s="31" t="s">
        <v>64</v>
      </c>
      <c r="AC1846" s="31" t="s">
        <v>124</v>
      </c>
      <c r="AD1846" s="31" t="s">
        <v>125</v>
      </c>
      <c r="AE1846" s="31">
        <v>0</v>
      </c>
      <c r="AF1846" s="31" t="s">
        <v>4074</v>
      </c>
      <c r="AG1846" s="31" t="s">
        <v>4075</v>
      </c>
      <c r="AH1846" s="31">
        <v>1</v>
      </c>
      <c r="AI1846" s="31">
        <v>25</v>
      </c>
      <c r="AJ1846" s="31" t="s">
        <v>57</v>
      </c>
      <c r="AK1846" s="31">
        <f t="shared" si="862"/>
        <v>32</v>
      </c>
      <c r="AL1846" s="31" t="s">
        <v>62</v>
      </c>
      <c r="AO1846" s="31" t="s">
        <v>63</v>
      </c>
      <c r="AQ1846" s="31" t="s">
        <v>4426</v>
      </c>
      <c r="AT1846" s="14"/>
      <c r="BK1846" s="14" t="str">
        <f t="shared" si="871"/>
        <v/>
      </c>
      <c r="BL1846" s="14" t="str">
        <f t="shared" si="872"/>
        <v/>
      </c>
      <c r="BM1846" s="14" t="str">
        <f t="shared" si="873"/>
        <v/>
      </c>
      <c r="BN1846" s="14"/>
      <c r="BO1846" s="14" t="str">
        <f t="shared" si="863"/>
        <v/>
      </c>
      <c r="BP1846" s="14" t="str">
        <f t="shared" si="864"/>
        <v/>
      </c>
      <c r="BQ1846" s="14"/>
      <c r="BR1846" s="14" t="str">
        <f t="shared" si="874"/>
        <v/>
      </c>
      <c r="BS1846" s="14" t="str">
        <f t="shared" si="875"/>
        <v/>
      </c>
      <c r="BW1846" s="31" t="str">
        <f t="shared" si="876"/>
        <v/>
      </c>
      <c r="BX1846" s="31" t="str">
        <f t="shared" si="877"/>
        <v/>
      </c>
      <c r="BY1846" s="31" t="str">
        <f t="shared" si="878"/>
        <v/>
      </c>
      <c r="BZ1846" s="31" t="str">
        <f t="shared" si="879"/>
        <v/>
      </c>
      <c r="CA1846" s="31" t="str">
        <f t="shared" si="880"/>
        <v/>
      </c>
      <c r="CB1846" s="31" t="str">
        <f t="shared" si="881"/>
        <v/>
      </c>
      <c r="CC1846" s="31" t="str">
        <f t="shared" si="882"/>
        <v/>
      </c>
      <c r="CD1846" s="31" t="str">
        <f t="shared" si="883"/>
        <v/>
      </c>
      <c r="CE1846" s="31" t="str">
        <f t="shared" si="884"/>
        <v/>
      </c>
      <c r="CF1846" s="31" t="e">
        <f t="shared" ca="1" si="885"/>
        <v>#NAME?</v>
      </c>
      <c r="CG1846" s="31" t="e">
        <f t="shared" ca="1" si="886"/>
        <v>#NAME?</v>
      </c>
      <c r="CH1846" s="31" t="e">
        <f t="shared" ca="1" si="887"/>
        <v>#NAME?</v>
      </c>
      <c r="CI1846" s="31" t="e">
        <f t="shared" ca="1" si="888"/>
        <v>#NAME?</v>
      </c>
    </row>
    <row r="1847" spans="1:87" s="31" customFormat="1" ht="30" hidden="1" x14ac:dyDescent="0.25">
      <c r="A1847" s="9" t="s">
        <v>4493</v>
      </c>
      <c r="C1847" s="31" t="s">
        <v>50</v>
      </c>
      <c r="E1847" s="14" t="s">
        <v>5647</v>
      </c>
      <c r="G1847" s="31" t="str">
        <f t="shared" si="865"/>
        <v>Резерв</v>
      </c>
      <c r="J1847" s="31" t="str">
        <f t="shared" si="860"/>
        <v>DCS_DI_03</v>
      </c>
      <c r="K1847" s="14"/>
      <c r="P1847" s="31" t="s">
        <v>2607</v>
      </c>
      <c r="U1847" s="31" t="str">
        <f t="shared" si="890"/>
        <v/>
      </c>
      <c r="V1847" s="14" t="str">
        <f t="shared" si="861"/>
        <v>ASK 3MLD, ASK 3MB</v>
      </c>
      <c r="W1847" s="31" t="str">
        <f t="shared" si="866"/>
        <v/>
      </c>
      <c r="X1847" s="14" t="str">
        <f t="shared" si="867"/>
        <v/>
      </c>
      <c r="Y1847" s="31" t="str">
        <f t="shared" si="868"/>
        <v>O1010300</v>
      </c>
      <c r="Z1847" s="31" t="str">
        <f t="shared" si="869"/>
        <v>TUA711-DIO32</v>
      </c>
      <c r="AA1847" s="14" t="str">
        <f t="shared" si="870"/>
        <v>17-SC-DCS-001/O1010300/ 17-MC-DCS-005</v>
      </c>
      <c r="AB1847" s="31" t="s">
        <v>64</v>
      </c>
      <c r="AC1847" s="31" t="s">
        <v>124</v>
      </c>
      <c r="AD1847" s="31" t="s">
        <v>125</v>
      </c>
      <c r="AE1847" s="31">
        <v>0</v>
      </c>
      <c r="AF1847" s="31" t="s">
        <v>4074</v>
      </c>
      <c r="AG1847" s="31" t="s">
        <v>4075</v>
      </c>
      <c r="AH1847" s="31">
        <v>1</v>
      </c>
      <c r="AI1847" s="31">
        <v>26</v>
      </c>
      <c r="AJ1847" s="31" t="s">
        <v>57</v>
      </c>
      <c r="AK1847" s="31">
        <f t="shared" si="862"/>
        <v>32</v>
      </c>
      <c r="AL1847" s="31" t="s">
        <v>62</v>
      </c>
      <c r="AO1847" s="31" t="s">
        <v>63</v>
      </c>
      <c r="AQ1847" s="31" t="s">
        <v>4426</v>
      </c>
      <c r="AT1847" s="14"/>
      <c r="BK1847" s="14" t="str">
        <f t="shared" si="871"/>
        <v/>
      </c>
      <c r="BL1847" s="14" t="str">
        <f t="shared" si="872"/>
        <v/>
      </c>
      <c r="BM1847" s="14" t="str">
        <f t="shared" si="873"/>
        <v/>
      </c>
      <c r="BN1847" s="14"/>
      <c r="BO1847" s="14" t="str">
        <f t="shared" si="863"/>
        <v/>
      </c>
      <c r="BP1847" s="14" t="str">
        <f t="shared" si="864"/>
        <v/>
      </c>
      <c r="BQ1847" s="14"/>
      <c r="BR1847" s="14" t="str">
        <f t="shared" si="874"/>
        <v/>
      </c>
      <c r="BS1847" s="14" t="str">
        <f t="shared" si="875"/>
        <v/>
      </c>
      <c r="BW1847" s="31" t="str">
        <f t="shared" si="876"/>
        <v/>
      </c>
      <c r="BX1847" s="31" t="str">
        <f t="shared" si="877"/>
        <v/>
      </c>
      <c r="BY1847" s="31" t="str">
        <f t="shared" si="878"/>
        <v/>
      </c>
      <c r="BZ1847" s="31" t="str">
        <f t="shared" si="879"/>
        <v/>
      </c>
      <c r="CA1847" s="31" t="str">
        <f t="shared" si="880"/>
        <v/>
      </c>
      <c r="CB1847" s="31" t="str">
        <f t="shared" si="881"/>
        <v/>
      </c>
      <c r="CC1847" s="31" t="str">
        <f t="shared" si="882"/>
        <v/>
      </c>
      <c r="CD1847" s="31" t="str">
        <f t="shared" si="883"/>
        <v/>
      </c>
      <c r="CE1847" s="31" t="str">
        <f t="shared" si="884"/>
        <v/>
      </c>
      <c r="CF1847" s="31" t="e">
        <f t="shared" ca="1" si="885"/>
        <v>#NAME?</v>
      </c>
      <c r="CG1847" s="31" t="e">
        <f t="shared" ca="1" si="886"/>
        <v>#NAME?</v>
      </c>
      <c r="CH1847" s="31" t="e">
        <f t="shared" ca="1" si="887"/>
        <v>#NAME?</v>
      </c>
      <c r="CI1847" s="31" t="e">
        <f t="shared" ca="1" si="888"/>
        <v>#NAME?</v>
      </c>
    </row>
    <row r="1848" spans="1:87" s="31" customFormat="1" ht="30" hidden="1" x14ac:dyDescent="0.25">
      <c r="A1848" s="9" t="s">
        <v>4493</v>
      </c>
      <c r="C1848" s="31" t="s">
        <v>50</v>
      </c>
      <c r="E1848" s="14" t="s">
        <v>5647</v>
      </c>
      <c r="G1848" s="31" t="str">
        <f t="shared" si="865"/>
        <v>Резерв</v>
      </c>
      <c r="J1848" s="31" t="str">
        <f t="shared" si="860"/>
        <v>DCS_DI_03</v>
      </c>
      <c r="K1848" s="14"/>
      <c r="P1848" s="31" t="s">
        <v>2607</v>
      </c>
      <c r="U1848" s="31" t="str">
        <f t="shared" si="890"/>
        <v/>
      </c>
      <c r="V1848" s="14" t="str">
        <f t="shared" si="861"/>
        <v>ASK 3MLD, ASK 3MB</v>
      </c>
      <c r="W1848" s="31" t="str">
        <f t="shared" si="866"/>
        <v/>
      </c>
      <c r="X1848" s="14" t="str">
        <f t="shared" si="867"/>
        <v/>
      </c>
      <c r="Y1848" s="31" t="str">
        <f t="shared" si="868"/>
        <v>O1010300</v>
      </c>
      <c r="Z1848" s="31" t="str">
        <f t="shared" si="869"/>
        <v>TUA711-DIO32</v>
      </c>
      <c r="AA1848" s="14" t="str">
        <f t="shared" si="870"/>
        <v>17-SC-DCS-001/O1010300/ 17-MC-DCS-005</v>
      </c>
      <c r="AB1848" s="31" t="s">
        <v>64</v>
      </c>
      <c r="AC1848" s="31" t="s">
        <v>124</v>
      </c>
      <c r="AD1848" s="31" t="s">
        <v>125</v>
      </c>
      <c r="AE1848" s="31">
        <v>0</v>
      </c>
      <c r="AF1848" s="31" t="s">
        <v>4074</v>
      </c>
      <c r="AG1848" s="31" t="s">
        <v>4075</v>
      </c>
      <c r="AH1848" s="31">
        <v>1</v>
      </c>
      <c r="AI1848" s="31">
        <v>27</v>
      </c>
      <c r="AJ1848" s="31" t="s">
        <v>57</v>
      </c>
      <c r="AK1848" s="31">
        <f t="shared" si="862"/>
        <v>32</v>
      </c>
      <c r="AL1848" s="31" t="s">
        <v>62</v>
      </c>
      <c r="AO1848" s="31" t="s">
        <v>63</v>
      </c>
      <c r="AQ1848" s="31" t="s">
        <v>4426</v>
      </c>
      <c r="AT1848" s="14"/>
      <c r="BK1848" s="14" t="str">
        <f t="shared" si="871"/>
        <v/>
      </c>
      <c r="BL1848" s="14" t="str">
        <f t="shared" si="872"/>
        <v/>
      </c>
      <c r="BM1848" s="14" t="str">
        <f t="shared" si="873"/>
        <v/>
      </c>
      <c r="BN1848" s="14"/>
      <c r="BO1848" s="14" t="str">
        <f t="shared" si="863"/>
        <v/>
      </c>
      <c r="BP1848" s="14" t="str">
        <f t="shared" si="864"/>
        <v/>
      </c>
      <c r="BQ1848" s="14"/>
      <c r="BR1848" s="14" t="str">
        <f t="shared" si="874"/>
        <v/>
      </c>
      <c r="BS1848" s="14" t="str">
        <f t="shared" si="875"/>
        <v/>
      </c>
      <c r="BW1848" s="31" t="str">
        <f t="shared" si="876"/>
        <v/>
      </c>
      <c r="BX1848" s="31" t="str">
        <f t="shared" si="877"/>
        <v/>
      </c>
      <c r="BY1848" s="31" t="str">
        <f t="shared" si="878"/>
        <v/>
      </c>
      <c r="BZ1848" s="31" t="str">
        <f t="shared" si="879"/>
        <v/>
      </c>
      <c r="CA1848" s="31" t="str">
        <f t="shared" si="880"/>
        <v/>
      </c>
      <c r="CB1848" s="31" t="str">
        <f t="shared" si="881"/>
        <v/>
      </c>
      <c r="CC1848" s="31" t="str">
        <f t="shared" si="882"/>
        <v/>
      </c>
      <c r="CD1848" s="31" t="str">
        <f t="shared" si="883"/>
        <v/>
      </c>
      <c r="CE1848" s="31" t="str">
        <f t="shared" si="884"/>
        <v/>
      </c>
      <c r="CF1848" s="31" t="e">
        <f t="shared" ca="1" si="885"/>
        <v>#NAME?</v>
      </c>
      <c r="CG1848" s="31" t="e">
        <f t="shared" ca="1" si="886"/>
        <v>#NAME?</v>
      </c>
      <c r="CH1848" s="31" t="e">
        <f t="shared" ca="1" si="887"/>
        <v>#NAME?</v>
      </c>
      <c r="CI1848" s="31" t="e">
        <f t="shared" ca="1" si="888"/>
        <v>#NAME?</v>
      </c>
    </row>
    <row r="1849" spans="1:87" s="31" customFormat="1" ht="30" hidden="1" x14ac:dyDescent="0.25">
      <c r="A1849" s="9" t="s">
        <v>4493</v>
      </c>
      <c r="C1849" s="31" t="s">
        <v>50</v>
      </c>
      <c r="E1849" s="14" t="s">
        <v>5647</v>
      </c>
      <c r="G1849" s="31" t="str">
        <f t="shared" si="865"/>
        <v>Резерв</v>
      </c>
      <c r="J1849" s="31" t="str">
        <f t="shared" si="860"/>
        <v>DCS_DI_03</v>
      </c>
      <c r="K1849" s="14"/>
      <c r="P1849" s="31" t="s">
        <v>2607</v>
      </c>
      <c r="U1849" s="31" t="str">
        <f t="shared" si="890"/>
        <v/>
      </c>
      <c r="V1849" s="14" t="str">
        <f t="shared" si="861"/>
        <v>ASK 3MLD, ASK 3MB</v>
      </c>
      <c r="W1849" s="31" t="str">
        <f t="shared" si="866"/>
        <v/>
      </c>
      <c r="X1849" s="14" t="str">
        <f t="shared" si="867"/>
        <v/>
      </c>
      <c r="Y1849" s="31" t="str">
        <f t="shared" si="868"/>
        <v>O1010300</v>
      </c>
      <c r="Z1849" s="31" t="str">
        <f t="shared" si="869"/>
        <v>TUA711-DIO32</v>
      </c>
      <c r="AA1849" s="14" t="str">
        <f t="shared" si="870"/>
        <v>17-SC-DCS-001/O1010300/ 17-MC-DCS-005</v>
      </c>
      <c r="AB1849" s="31" t="s">
        <v>64</v>
      </c>
      <c r="AC1849" s="31" t="s">
        <v>124</v>
      </c>
      <c r="AD1849" s="31" t="s">
        <v>125</v>
      </c>
      <c r="AE1849" s="31">
        <v>0</v>
      </c>
      <c r="AF1849" s="31" t="s">
        <v>4074</v>
      </c>
      <c r="AG1849" s="31" t="s">
        <v>4075</v>
      </c>
      <c r="AH1849" s="31">
        <v>1</v>
      </c>
      <c r="AI1849" s="31">
        <v>28</v>
      </c>
      <c r="AJ1849" s="31" t="s">
        <v>57</v>
      </c>
      <c r="AK1849" s="31">
        <f t="shared" si="862"/>
        <v>32</v>
      </c>
      <c r="AL1849" s="31" t="s">
        <v>62</v>
      </c>
      <c r="AO1849" s="31" t="s">
        <v>63</v>
      </c>
      <c r="AQ1849" s="31" t="s">
        <v>4426</v>
      </c>
      <c r="AT1849" s="14"/>
      <c r="BK1849" s="14" t="str">
        <f t="shared" si="871"/>
        <v/>
      </c>
      <c r="BL1849" s="14" t="str">
        <f t="shared" si="872"/>
        <v/>
      </c>
      <c r="BM1849" s="14" t="str">
        <f t="shared" si="873"/>
        <v/>
      </c>
      <c r="BN1849" s="14"/>
      <c r="BO1849" s="14" t="str">
        <f t="shared" si="863"/>
        <v/>
      </c>
      <c r="BP1849" s="14" t="str">
        <f t="shared" si="864"/>
        <v/>
      </c>
      <c r="BQ1849" s="14"/>
      <c r="BR1849" s="14" t="str">
        <f t="shared" si="874"/>
        <v/>
      </c>
      <c r="BS1849" s="14" t="str">
        <f t="shared" si="875"/>
        <v/>
      </c>
      <c r="BW1849" s="31" t="str">
        <f t="shared" si="876"/>
        <v/>
      </c>
      <c r="BX1849" s="31" t="str">
        <f t="shared" si="877"/>
        <v/>
      </c>
      <c r="BY1849" s="31" t="str">
        <f t="shared" si="878"/>
        <v/>
      </c>
      <c r="BZ1849" s="31" t="str">
        <f t="shared" si="879"/>
        <v/>
      </c>
      <c r="CA1849" s="31" t="str">
        <f t="shared" si="880"/>
        <v/>
      </c>
      <c r="CB1849" s="31" t="str">
        <f t="shared" si="881"/>
        <v/>
      </c>
      <c r="CC1849" s="31" t="str">
        <f t="shared" si="882"/>
        <v/>
      </c>
      <c r="CD1849" s="31" t="str">
        <f t="shared" si="883"/>
        <v/>
      </c>
      <c r="CE1849" s="31" t="str">
        <f t="shared" si="884"/>
        <v/>
      </c>
      <c r="CF1849" s="31" t="e">
        <f t="shared" ca="1" si="885"/>
        <v>#NAME?</v>
      </c>
      <c r="CG1849" s="31" t="e">
        <f t="shared" ca="1" si="886"/>
        <v>#NAME?</v>
      </c>
      <c r="CH1849" s="31" t="e">
        <f t="shared" ca="1" si="887"/>
        <v>#NAME?</v>
      </c>
      <c r="CI1849" s="31" t="e">
        <f t="shared" ca="1" si="888"/>
        <v>#NAME?</v>
      </c>
    </row>
    <row r="1850" spans="1:87" s="31" customFormat="1" ht="30" hidden="1" x14ac:dyDescent="0.25">
      <c r="A1850" s="9" t="s">
        <v>4493</v>
      </c>
      <c r="C1850" s="31" t="s">
        <v>50</v>
      </c>
      <c r="E1850" s="14" t="s">
        <v>5647</v>
      </c>
      <c r="G1850" s="31" t="str">
        <f t="shared" si="865"/>
        <v>Резерв</v>
      </c>
      <c r="J1850" s="31" t="str">
        <f t="shared" si="860"/>
        <v>DCS_DI_03</v>
      </c>
      <c r="K1850" s="14"/>
      <c r="P1850" s="31" t="s">
        <v>2607</v>
      </c>
      <c r="U1850" s="31" t="str">
        <f t="shared" si="890"/>
        <v/>
      </c>
      <c r="V1850" s="14" t="str">
        <f t="shared" si="861"/>
        <v>ASK 3MLD, ASK 3MB</v>
      </c>
      <c r="W1850" s="31" t="str">
        <f t="shared" si="866"/>
        <v/>
      </c>
      <c r="X1850" s="14" t="str">
        <f t="shared" si="867"/>
        <v/>
      </c>
      <c r="Y1850" s="31" t="str">
        <f t="shared" si="868"/>
        <v>O1010300</v>
      </c>
      <c r="Z1850" s="31" t="str">
        <f t="shared" si="869"/>
        <v>TUA711-DIO32</v>
      </c>
      <c r="AA1850" s="14" t="str">
        <f t="shared" si="870"/>
        <v>17-SC-DCS-001/O1010300/ 17-MC-DCS-005</v>
      </c>
      <c r="AB1850" s="31" t="s">
        <v>64</v>
      </c>
      <c r="AC1850" s="31" t="s">
        <v>124</v>
      </c>
      <c r="AD1850" s="31" t="s">
        <v>125</v>
      </c>
      <c r="AE1850" s="31">
        <v>0</v>
      </c>
      <c r="AF1850" s="31" t="s">
        <v>4074</v>
      </c>
      <c r="AG1850" s="31" t="s">
        <v>4075</v>
      </c>
      <c r="AH1850" s="31">
        <v>1</v>
      </c>
      <c r="AI1850" s="31">
        <v>29</v>
      </c>
      <c r="AJ1850" s="31" t="s">
        <v>57</v>
      </c>
      <c r="AK1850" s="31">
        <f t="shared" si="862"/>
        <v>32</v>
      </c>
      <c r="AL1850" s="31" t="s">
        <v>62</v>
      </c>
      <c r="AO1850" s="31" t="s">
        <v>63</v>
      </c>
      <c r="AQ1850" s="31" t="s">
        <v>4426</v>
      </c>
      <c r="AT1850" s="14"/>
      <c r="BK1850" s="14" t="str">
        <f t="shared" si="871"/>
        <v/>
      </c>
      <c r="BL1850" s="14" t="str">
        <f t="shared" si="872"/>
        <v/>
      </c>
      <c r="BM1850" s="14" t="str">
        <f t="shared" si="873"/>
        <v/>
      </c>
      <c r="BN1850" s="14"/>
      <c r="BO1850" s="14" t="str">
        <f t="shared" si="863"/>
        <v/>
      </c>
      <c r="BP1850" s="14" t="str">
        <f t="shared" si="864"/>
        <v/>
      </c>
      <c r="BQ1850" s="14"/>
      <c r="BR1850" s="14" t="str">
        <f t="shared" si="874"/>
        <v/>
      </c>
      <c r="BS1850" s="14" t="str">
        <f t="shared" si="875"/>
        <v/>
      </c>
      <c r="BW1850" s="31" t="str">
        <f t="shared" si="876"/>
        <v/>
      </c>
      <c r="BX1850" s="31" t="str">
        <f t="shared" si="877"/>
        <v/>
      </c>
      <c r="BY1850" s="31" t="str">
        <f t="shared" si="878"/>
        <v/>
      </c>
      <c r="BZ1850" s="31" t="str">
        <f t="shared" si="879"/>
        <v/>
      </c>
      <c r="CA1850" s="31" t="str">
        <f t="shared" si="880"/>
        <v/>
      </c>
      <c r="CB1850" s="31" t="str">
        <f t="shared" si="881"/>
        <v/>
      </c>
      <c r="CC1850" s="31" t="str">
        <f t="shared" si="882"/>
        <v/>
      </c>
      <c r="CD1850" s="31" t="str">
        <f t="shared" si="883"/>
        <v/>
      </c>
      <c r="CE1850" s="31" t="str">
        <f t="shared" si="884"/>
        <v/>
      </c>
      <c r="CF1850" s="31" t="e">
        <f t="shared" ca="1" si="885"/>
        <v>#NAME?</v>
      </c>
      <c r="CG1850" s="31" t="e">
        <f t="shared" ca="1" si="886"/>
        <v>#NAME?</v>
      </c>
      <c r="CH1850" s="31" t="e">
        <f t="shared" ca="1" si="887"/>
        <v>#NAME?</v>
      </c>
      <c r="CI1850" s="31" t="e">
        <f t="shared" ca="1" si="888"/>
        <v>#NAME?</v>
      </c>
    </row>
    <row r="1851" spans="1:87" s="31" customFormat="1" ht="30" hidden="1" x14ac:dyDescent="0.25">
      <c r="A1851" s="9" t="s">
        <v>4493</v>
      </c>
      <c r="C1851" s="31" t="s">
        <v>50</v>
      </c>
      <c r="E1851" s="14" t="s">
        <v>5647</v>
      </c>
      <c r="G1851" s="31" t="str">
        <f t="shared" si="865"/>
        <v>Резерв</v>
      </c>
      <c r="J1851" s="31" t="str">
        <f t="shared" ref="J1851:J1914" si="891">IF(E1851="AI-IS (4-20 mA, 2 wire) DCS","DCS_AI_01",
IF(E1851="AI-IS (4-20 mA, 4 wire) DCS","DCS_AI_03",
IF(E1851="AI-IS (4-20 mA, passive) DCS","DCS_AI_01",
IF(E1851="AI-NIS (4-20 mA, 2 wire) DCS","DCS_AI_01",
IF(E1851="AI-NIS (4-20 mA, 4 wire) DCS","DCS_AI_03",
IF(E1851="AI-NIS (4-20 mA, passive) DCS","DCS_AI_01",
IF(E1851="AI-R-IS (4-20 mA, 2 wire) DCS","DCS_AI_02",
IF(E1851="AI-R-IS (4-20 mA, 4 wire) DCS","DCS_AI_04",
IF(E1851="AI-R-NIS (4-20 mA, 2 wire) DCS","DCS_AI_02",
IF(E1851="AI-R-NIS (4-20 mA, passive) DCS","DCS_AI_02",
IF(E1851="AI-R-NIS (4-20 mA, 4 wire) DCS","DCS_AI_04",
IF(E1851="AI-RTD-NIS (3 wire) DCS","DCS_AI_05",
IF(E1851="AO-IS (4-20 mA) DCS","DCS_AO_01",
IF(E1851="AO-NIS (4-20 mA) DCS","DCS_AO_01",
IF(E1851="AO-R-IS (4-20 mA) DCS","DCS_AO_02",
IF(E1851="AO-R-NIS (4-20 mA) DCS","DCS_AO_02",
IF(E1851="DI-IS (NAMUR) DCS","DCS_DI_02",
IF(E1851="DI-NIS (NAMUR) DCS","DCS_DI_02",
IF(E1851="DI-NIS (Conductivity) DCS","DCS_DI_04",
IF(E1851="DI-NIS (Diagnostic) DCS","DCS_DI_01",
IF(E1851="DI-NIS (MCC 230VAC) DCS","DCS_DI_03",
IF(E1851="DI-NIS (MCC 220VDC) DCS","DCS_DI_05",
IF(E1851="DI-NIS (Thermistors PTC) DCS","DCS_DI_02",
IF(E1851="DI-NIS (VFC) DCS","DCS_DI_01",
IF(E1851="DI-NIS (24VDC) DCS ","DCS_DI_07",
IF(E1851="DO-NIS (24VDC) DCS","DCS_DO_01",
IF(E1851="DO-NIS (MCC 230VAC) DCS","DCS_DO_03",
IF(E1851="DO-NIS (MCC 220VDC) DCS","DCS_DO_04",
IF(E1851="DO-NIS (VFC NO) DCS","DCS_DO_02",
IF(E1851="PI-IS (Pulse Input) DCS","DCS_PI_01",
IF(E1851="PI-R-IS (Pulse Input) DCS","DCS_PI_01",
IF(E1851="AI-R-NIS (PI converter, 3 wire) DCS","DCS_PI_01",
IF(E1851="PI-NIS (Pulse Input) DCS","DCS_PI_01","")))))))))))))))))))))))))))))))))</f>
        <v>DCS_DI_03</v>
      </c>
      <c r="K1851" s="14"/>
      <c r="P1851" s="31" t="s">
        <v>2607</v>
      </c>
      <c r="U1851" s="31" t="str">
        <f t="shared" si="890"/>
        <v/>
      </c>
      <c r="V1851" s="14" t="str">
        <f t="shared" ref="V1851:V1914" si="892">IF(P1851&lt;&gt;"",
IF(J1851="DCS_AI_01","AVK 2,5 A, AVK 2,5 A",
IF(J1851="DCS_AI_02","AVK 2,5 A, AVK 2,5 A",
IF(J1851="DCS_AI_03","AVK 2,5 A, AVK 2,5 A",
IF(J1851="DCS_AI_04","AVK 2,5 A, AVK 2,5 A",
IF(J1851="DCS_AI_05","AVK 2,5 A, AVK 2,5 A, AVK 2,5 A",
IF(J1851="DCS_AO_01","AVK 2,5 A, AVK 2,5 A",
IF(J1851="DCS_AO_02","AVK 2,5 A, AVK 2,5 A",
IF(J1851="DCS_DI_01","AVK 2,5 A, AVK 2,5 A",
IF(J1851="DCS_DI_02","AVK 2,5 A, AVK 2,5 A",
IF(J1851="DCS_DI_03","ASK 3MLD, ASK 3MB",
IF(J1851="DCS_DI_04","AVK 2,5 A, AVK 2,5 A",
IF(J1851="DCS_DI_05","ASK 3MLD, ASK 3MB",
IF(J1851="DCS_DI_07","AVK 2,5 A, AVK 2,5 A",
IF(J1851="DCS_DO_01","AVK 2,5 A, AVK 2,5 A",
IF(J1851="DCS_DO_01_HOLD","AVK 2,5 A, AVK 2,5 A",
IF(J1851="DCS_DO_02","AVK 2,5 A, AVK 2,5 A",
IF(J1851="DCS_DO_03","ASK 3MLD, ASK 3MB",
IF(J1851="DCS_DO_04","ASK 3MLD, ASK 3MB",
IF(J1851="DCS_PI_01","AVK 2,5 A, AVK 2,5 A",""))))))))))))))))))),"")</f>
        <v>ASK 3MLD, ASK 3MB</v>
      </c>
      <c r="W1851" s="31" t="str">
        <f t="shared" si="866"/>
        <v/>
      </c>
      <c r="X1851" s="14" t="str">
        <f t="shared" si="867"/>
        <v/>
      </c>
      <c r="Y1851" s="31" t="str">
        <f t="shared" si="868"/>
        <v>O1010300</v>
      </c>
      <c r="Z1851" s="31" t="str">
        <f t="shared" si="869"/>
        <v>TUA711-DIO32</v>
      </c>
      <c r="AA1851" s="14" t="str">
        <f t="shared" si="870"/>
        <v>17-SC-DCS-001/O1010300/ 17-MC-DCS-005</v>
      </c>
      <c r="AB1851" s="31" t="s">
        <v>64</v>
      </c>
      <c r="AC1851" s="31" t="s">
        <v>124</v>
      </c>
      <c r="AD1851" s="31" t="s">
        <v>125</v>
      </c>
      <c r="AE1851" s="31">
        <v>0</v>
      </c>
      <c r="AF1851" s="31" t="s">
        <v>4074</v>
      </c>
      <c r="AG1851" s="31" t="s">
        <v>4075</v>
      </c>
      <c r="AH1851" s="31">
        <v>1</v>
      </c>
      <c r="AI1851" s="31">
        <v>30</v>
      </c>
      <c r="AJ1851" s="31" t="s">
        <v>57</v>
      </c>
      <c r="AK1851" s="31">
        <f t="shared" ref="AK1851:AK1914" si="893">COUNTIF(Y:Y,Y1851)</f>
        <v>32</v>
      </c>
      <c r="AL1851" s="31" t="s">
        <v>62</v>
      </c>
      <c r="AO1851" s="31" t="s">
        <v>63</v>
      </c>
      <c r="AQ1851" s="31" t="s">
        <v>4426</v>
      </c>
      <c r="AT1851" s="14"/>
      <c r="BK1851" s="14" t="str">
        <f t="shared" si="871"/>
        <v/>
      </c>
      <c r="BL1851" s="14" t="str">
        <f t="shared" si="872"/>
        <v/>
      </c>
      <c r="BM1851" s="14" t="str">
        <f t="shared" si="873"/>
        <v/>
      </c>
      <c r="BN1851" s="14"/>
      <c r="BO1851" s="14" t="str">
        <f t="shared" ref="BO1851:BO1914" si="894">IF(AND(J1851="DCS_AI_01",W1851&lt;&gt;""),CONCATENATE(AG1851,":",AI1851,"A/",CHAR(10),W1851,":5"),
IF(AND(J1851="DCS_AI_02",W1851&lt;&gt;""),CONCATENATE(AG1851,":",AI1851,"A/",CHAR(10),W1851,":5"),
IF(AND(J1851="DCS_AI_03",W1851&lt;&gt;""),CONCATENATE(AG1851,":",AI1851,"A/",CHAR(10),W1851,":5"),
IF(AND(J1851="DCS_AI_04",W1851&lt;&gt;""),CONCATENATE(AG1851,":",AI1851,"A/",CHAR(10),W1851,":5"),
IF(AND(J1851="DCS_AI_05",W1851&lt;&gt;""),CONCATENATE(AG1851,":",AI1851,"A/",CHAR(10),W1851,":5"),
IF(AND(J1851="DCS_AO_01",W1851&lt;&gt;""),CONCATENATE(AG1851,":",AI1851,"A/",CHAR(10),W1851,":5"),
IF(AND(J1851="DCS_AO_02",W1851&lt;&gt;""),CONCATENATE(AG1851,":",AI1851,"A/",CHAR(10),W1851,":5"),
IF(AND(J1851="DCS_DI_02",W1851&lt;&gt;""),CONCATENATE(AG1851,":",AI1851,"A/",CHAR(10),W1851,":5"),
IF(AND(J1851="DCS_DI_04",W1851&lt;&gt;""),CONCATENATE(AG1851,":",AI1851,"A/",CHAR(10),W1851,":7"),
IF(AND(J1851="DCS_PI_01",W1851&lt;&gt;""),CONCATENATE(AG1851,":",AI1851,"A/",CHAR(10),W1851,":3"),""))))))))))</f>
        <v/>
      </c>
      <c r="BP1851" s="14" t="str">
        <f t="shared" ref="BP1851:BP1914" si="895">IF(AND(J1851="DCS_AI_01",W1851&lt;&gt;""),CONCATENATE(AG1851,":",AI1851,"C/",CHAR(10),W1851,":6"),
IF(AND(J1851="DCS_AI_02",W1851&lt;&gt;""),CONCATENATE(AG1851,":",AI1851,"C/",CHAR(10),W1851,":6"),
IF(AND(J1851="DCS_AI_03",W1851&lt;&gt;""),CONCATENATE(AG1851,":",AI1851,"C/",CHAR(10),W1851,":6"),
IF(AND(J1851="DCS_AI_04",W1851&lt;&gt;""),CONCATENATE(AG1851,":",AI1851,"C/",CHAR(10),W1851,":6"),
IF(AND(J1851="DCS_AI_05",W1851&lt;&gt;""),CONCATENATE(AG1851,":",AI1851,"C/",CHAR(10),W1851,":6"),
IF(AND(J1851="DCS_AO_01",W1851&lt;&gt;""),CONCATENATE(AG1851,":",AI1851,"C/",CHAR(10),W1851,":6"),
IF(AND(J1851="DCS_AO_02",W1851&lt;&gt;""),CONCATENATE(AG1851,":",AI1851,"C/",CHAR(10),W1851,":6"),
IF(AND(J1851="DCS_DI_02",W1851&lt;&gt;""),CONCATENATE(AG1851,":",AI1851,"B/",CHAR(10),W1851,":6"),
IF(AND(J1851="DCS_DI_04",W1851&lt;&gt;""),CONCATENATE(AG1851,":",AI1851,"B/",CHAR(10),W1851,":8"),
IF(AND(J1851="DCS_PI_01",W1851&lt;&gt;""),CONCATENATE(AG1851,":",AI1851,"C/",CHAR(10),W1851,":4"),""))))))))))</f>
        <v/>
      </c>
      <c r="BQ1851" s="14"/>
      <c r="BR1851" s="14" t="str">
        <f t="shared" si="874"/>
        <v/>
      </c>
      <c r="BS1851" s="14" t="str">
        <f t="shared" si="875"/>
        <v/>
      </c>
      <c r="BW1851" s="31" t="str">
        <f t="shared" si="876"/>
        <v/>
      </c>
      <c r="BX1851" s="31" t="str">
        <f t="shared" si="877"/>
        <v/>
      </c>
      <c r="BY1851" s="31" t="str">
        <f t="shared" si="878"/>
        <v/>
      </c>
      <c r="BZ1851" s="31" t="str">
        <f t="shared" si="879"/>
        <v/>
      </c>
      <c r="CA1851" s="31" t="str">
        <f t="shared" si="880"/>
        <v/>
      </c>
      <c r="CB1851" s="31" t="str">
        <f t="shared" si="881"/>
        <v/>
      </c>
      <c r="CC1851" s="31" t="str">
        <f t="shared" si="882"/>
        <v/>
      </c>
      <c r="CD1851" s="31" t="str">
        <f t="shared" si="883"/>
        <v/>
      </c>
      <c r="CE1851" s="31" t="str">
        <f t="shared" si="884"/>
        <v/>
      </c>
      <c r="CF1851" s="31" t="e">
        <f t="shared" ca="1" si="885"/>
        <v>#NAME?</v>
      </c>
      <c r="CG1851" s="31" t="e">
        <f t="shared" ca="1" si="886"/>
        <v>#NAME?</v>
      </c>
      <c r="CH1851" s="31" t="e">
        <f t="shared" ca="1" si="887"/>
        <v>#NAME?</v>
      </c>
      <c r="CI1851" s="31" t="e">
        <f t="shared" ca="1" si="888"/>
        <v>#NAME?</v>
      </c>
    </row>
    <row r="1852" spans="1:87" s="31" customFormat="1" ht="30" hidden="1" x14ac:dyDescent="0.25">
      <c r="A1852" s="9" t="s">
        <v>4493</v>
      </c>
      <c r="C1852" s="31" t="s">
        <v>50</v>
      </c>
      <c r="E1852" s="14" t="s">
        <v>5647</v>
      </c>
      <c r="G1852" s="31" t="str">
        <f t="shared" si="865"/>
        <v>Резерв</v>
      </c>
      <c r="J1852" s="31" t="str">
        <f t="shared" si="891"/>
        <v>DCS_DI_03</v>
      </c>
      <c r="K1852" s="14"/>
      <c r="P1852" s="31" t="s">
        <v>2607</v>
      </c>
      <c r="U1852" s="31" t="str">
        <f t="shared" si="890"/>
        <v/>
      </c>
      <c r="V1852" s="14" t="str">
        <f t="shared" si="892"/>
        <v>ASK 3MLD, ASK 3MB</v>
      </c>
      <c r="W1852" s="31" t="str">
        <f t="shared" si="866"/>
        <v/>
      </c>
      <c r="X1852" s="14" t="str">
        <f t="shared" si="867"/>
        <v/>
      </c>
      <c r="Y1852" s="31" t="str">
        <f t="shared" si="868"/>
        <v>O1010300</v>
      </c>
      <c r="Z1852" s="31" t="str">
        <f t="shared" si="869"/>
        <v>TUA711-DIO32</v>
      </c>
      <c r="AA1852" s="14" t="str">
        <f t="shared" si="870"/>
        <v>17-SC-DCS-001/O1010300/ 17-MC-DCS-005</v>
      </c>
      <c r="AB1852" s="31" t="s">
        <v>64</v>
      </c>
      <c r="AC1852" s="31" t="s">
        <v>124</v>
      </c>
      <c r="AD1852" s="31" t="s">
        <v>125</v>
      </c>
      <c r="AE1852" s="31">
        <v>0</v>
      </c>
      <c r="AF1852" s="31" t="s">
        <v>4074</v>
      </c>
      <c r="AG1852" s="31" t="s">
        <v>4075</v>
      </c>
      <c r="AH1852" s="31">
        <v>1</v>
      </c>
      <c r="AI1852" s="31">
        <v>31</v>
      </c>
      <c r="AJ1852" s="31" t="s">
        <v>57</v>
      </c>
      <c r="AK1852" s="31">
        <f t="shared" si="893"/>
        <v>32</v>
      </c>
      <c r="AL1852" s="31" t="s">
        <v>62</v>
      </c>
      <c r="AO1852" s="31" t="s">
        <v>63</v>
      </c>
      <c r="AQ1852" s="31" t="s">
        <v>4426</v>
      </c>
      <c r="AT1852" s="14"/>
      <c r="BK1852" s="14" t="str">
        <f t="shared" si="871"/>
        <v/>
      </c>
      <c r="BL1852" s="14" t="str">
        <f t="shared" si="872"/>
        <v/>
      </c>
      <c r="BM1852" s="14" t="str">
        <f t="shared" si="873"/>
        <v/>
      </c>
      <c r="BN1852" s="14"/>
      <c r="BO1852" s="14" t="str">
        <f t="shared" si="894"/>
        <v/>
      </c>
      <c r="BP1852" s="14" t="str">
        <f t="shared" si="895"/>
        <v/>
      </c>
      <c r="BQ1852" s="14"/>
      <c r="BR1852" s="14" t="str">
        <f t="shared" si="874"/>
        <v/>
      </c>
      <c r="BS1852" s="14" t="str">
        <f t="shared" si="875"/>
        <v/>
      </c>
      <c r="BW1852" s="31" t="str">
        <f t="shared" si="876"/>
        <v/>
      </c>
      <c r="BX1852" s="31" t="str">
        <f t="shared" si="877"/>
        <v/>
      </c>
      <c r="BY1852" s="31" t="str">
        <f t="shared" si="878"/>
        <v/>
      </c>
      <c r="BZ1852" s="31" t="str">
        <f t="shared" si="879"/>
        <v/>
      </c>
      <c r="CA1852" s="31" t="str">
        <f t="shared" si="880"/>
        <v/>
      </c>
      <c r="CB1852" s="31" t="str">
        <f t="shared" si="881"/>
        <v/>
      </c>
      <c r="CC1852" s="31" t="str">
        <f t="shared" si="882"/>
        <v/>
      </c>
      <c r="CD1852" s="31" t="str">
        <f t="shared" si="883"/>
        <v/>
      </c>
      <c r="CE1852" s="31" t="str">
        <f t="shared" si="884"/>
        <v/>
      </c>
      <c r="CF1852" s="31" t="e">
        <f t="shared" ca="1" si="885"/>
        <v>#NAME?</v>
      </c>
      <c r="CG1852" s="31" t="e">
        <f t="shared" ca="1" si="886"/>
        <v>#NAME?</v>
      </c>
      <c r="CH1852" s="31" t="e">
        <f t="shared" ca="1" si="887"/>
        <v>#NAME?</v>
      </c>
      <c r="CI1852" s="31" t="e">
        <f t="shared" ca="1" si="888"/>
        <v>#NAME?</v>
      </c>
    </row>
    <row r="1853" spans="1:87" s="31" customFormat="1" ht="30" hidden="1" x14ac:dyDescent="0.25">
      <c r="A1853" s="9" t="s">
        <v>4493</v>
      </c>
      <c r="C1853" s="31" t="s">
        <v>50</v>
      </c>
      <c r="E1853" s="14" t="s">
        <v>5647</v>
      </c>
      <c r="G1853" s="31" t="str">
        <f t="shared" si="865"/>
        <v>Резерв</v>
      </c>
      <c r="J1853" s="31" t="str">
        <f t="shared" si="891"/>
        <v>DCS_DI_03</v>
      </c>
      <c r="K1853" s="14"/>
      <c r="P1853" s="31" t="s">
        <v>2607</v>
      </c>
      <c r="U1853" s="31" t="str">
        <f t="shared" si="890"/>
        <v/>
      </c>
      <c r="V1853" s="14" t="str">
        <f t="shared" si="892"/>
        <v>ASK 3MLD, ASK 3MB</v>
      </c>
      <c r="W1853" s="31" t="str">
        <f t="shared" si="866"/>
        <v/>
      </c>
      <c r="X1853" s="14" t="str">
        <f t="shared" si="867"/>
        <v/>
      </c>
      <c r="Y1853" s="31" t="str">
        <f t="shared" si="868"/>
        <v>O1010300</v>
      </c>
      <c r="Z1853" s="31" t="str">
        <f t="shared" si="869"/>
        <v>TUA711-DIO32</v>
      </c>
      <c r="AA1853" s="14" t="str">
        <f t="shared" si="870"/>
        <v>17-SC-DCS-001/O1010300/ 17-MC-DCS-005</v>
      </c>
      <c r="AB1853" s="31" t="s">
        <v>64</v>
      </c>
      <c r="AC1853" s="31" t="s">
        <v>124</v>
      </c>
      <c r="AD1853" s="31" t="s">
        <v>125</v>
      </c>
      <c r="AE1853" s="31">
        <v>0</v>
      </c>
      <c r="AF1853" s="31" t="s">
        <v>4074</v>
      </c>
      <c r="AG1853" s="31" t="s">
        <v>4075</v>
      </c>
      <c r="AH1853" s="31">
        <v>1</v>
      </c>
      <c r="AI1853" s="31">
        <v>32</v>
      </c>
      <c r="AJ1853" s="31" t="s">
        <v>57</v>
      </c>
      <c r="AK1853" s="31">
        <f t="shared" si="893"/>
        <v>32</v>
      </c>
      <c r="AL1853" s="31" t="s">
        <v>62</v>
      </c>
      <c r="AO1853" s="31" t="s">
        <v>63</v>
      </c>
      <c r="AQ1853" s="31" t="s">
        <v>4426</v>
      </c>
      <c r="AT1853" s="14"/>
      <c r="BK1853" s="14" t="str">
        <f t="shared" si="871"/>
        <v/>
      </c>
      <c r="BL1853" s="14" t="str">
        <f t="shared" si="872"/>
        <v/>
      </c>
      <c r="BM1853" s="14" t="str">
        <f t="shared" si="873"/>
        <v/>
      </c>
      <c r="BN1853" s="14"/>
      <c r="BO1853" s="14" t="str">
        <f t="shared" si="894"/>
        <v/>
      </c>
      <c r="BP1853" s="14" t="str">
        <f t="shared" si="895"/>
        <v/>
      </c>
      <c r="BQ1853" s="14"/>
      <c r="BR1853" s="14" t="str">
        <f t="shared" si="874"/>
        <v/>
      </c>
      <c r="BS1853" s="14" t="str">
        <f t="shared" si="875"/>
        <v/>
      </c>
      <c r="BW1853" s="31" t="str">
        <f t="shared" si="876"/>
        <v/>
      </c>
      <c r="BX1853" s="31" t="str">
        <f t="shared" si="877"/>
        <v/>
      </c>
      <c r="BY1853" s="31" t="str">
        <f t="shared" si="878"/>
        <v/>
      </c>
      <c r="BZ1853" s="31" t="str">
        <f t="shared" si="879"/>
        <v/>
      </c>
      <c r="CA1853" s="31" t="str">
        <f t="shared" si="880"/>
        <v/>
      </c>
      <c r="CB1853" s="31" t="str">
        <f t="shared" si="881"/>
        <v/>
      </c>
      <c r="CC1853" s="31" t="str">
        <f t="shared" si="882"/>
        <v/>
      </c>
      <c r="CD1853" s="31" t="str">
        <f t="shared" si="883"/>
        <v/>
      </c>
      <c r="CE1853" s="31" t="str">
        <f t="shared" si="884"/>
        <v/>
      </c>
      <c r="CF1853" s="31" t="e">
        <f t="shared" ca="1" si="885"/>
        <v>#NAME?</v>
      </c>
      <c r="CG1853" s="31" t="e">
        <f t="shared" ca="1" si="886"/>
        <v>#NAME?</v>
      </c>
      <c r="CH1853" s="31" t="e">
        <f t="shared" ca="1" si="887"/>
        <v>#NAME?</v>
      </c>
      <c r="CI1853" s="31" t="e">
        <f t="shared" ca="1" si="888"/>
        <v>#NAME?</v>
      </c>
    </row>
    <row r="1854" spans="1:87" s="31" customFormat="1" ht="30" hidden="1" x14ac:dyDescent="0.25">
      <c r="A1854" s="9" t="s">
        <v>4493</v>
      </c>
      <c r="C1854" s="31" t="s">
        <v>50</v>
      </c>
      <c r="E1854" s="14" t="s">
        <v>5647</v>
      </c>
      <c r="G1854" s="31" t="str">
        <f t="shared" si="865"/>
        <v>Резерв</v>
      </c>
      <c r="J1854" s="31" t="str">
        <f t="shared" si="891"/>
        <v>DCS_DI_03</v>
      </c>
      <c r="K1854" s="14"/>
      <c r="P1854" s="31" t="s">
        <v>2723</v>
      </c>
      <c r="U1854" s="31" t="str">
        <f t="shared" si="890"/>
        <v/>
      </c>
      <c r="V1854" s="14" t="str">
        <f t="shared" si="892"/>
        <v>ASK 3MLD, ASK 3MB</v>
      </c>
      <c r="W1854" s="31" t="str">
        <f t="shared" si="866"/>
        <v/>
      </c>
      <c r="X1854" s="14" t="str">
        <f t="shared" si="867"/>
        <v/>
      </c>
      <c r="Y1854" s="31" t="str">
        <f t="shared" si="868"/>
        <v>O1010301</v>
      </c>
      <c r="Z1854" s="31" t="str">
        <f t="shared" si="869"/>
        <v>TUA711-DIO32</v>
      </c>
      <c r="AA1854" s="14" t="str">
        <f t="shared" si="870"/>
        <v>17-SC-DCS-001/O1010301/ 17-MC-DCS-004</v>
      </c>
      <c r="AB1854" s="31" t="s">
        <v>64</v>
      </c>
      <c r="AC1854" s="31" t="s">
        <v>124</v>
      </c>
      <c r="AD1854" s="31" t="s">
        <v>125</v>
      </c>
      <c r="AE1854" s="31">
        <v>0</v>
      </c>
      <c r="AF1854" s="31" t="s">
        <v>4074</v>
      </c>
      <c r="AG1854" s="31" t="s">
        <v>4483</v>
      </c>
      <c r="AH1854" s="31">
        <v>2</v>
      </c>
      <c r="AI1854" s="31">
        <v>1</v>
      </c>
      <c r="AJ1854" s="31" t="s">
        <v>57</v>
      </c>
      <c r="AK1854" s="31">
        <f t="shared" si="893"/>
        <v>32</v>
      </c>
      <c r="AL1854" s="31" t="s">
        <v>62</v>
      </c>
      <c r="AO1854" s="31" t="s">
        <v>63</v>
      </c>
      <c r="AQ1854" s="31" t="s">
        <v>4426</v>
      </c>
      <c r="AT1854" s="14"/>
      <c r="BK1854" s="14" t="str">
        <f t="shared" si="871"/>
        <v/>
      </c>
      <c r="BL1854" s="14" t="str">
        <f t="shared" si="872"/>
        <v/>
      </c>
      <c r="BM1854" s="14" t="str">
        <f t="shared" si="873"/>
        <v/>
      </c>
      <c r="BN1854" s="14"/>
      <c r="BO1854" s="14" t="str">
        <f t="shared" si="894"/>
        <v/>
      </c>
      <c r="BP1854" s="14" t="str">
        <f t="shared" si="895"/>
        <v/>
      </c>
      <c r="BQ1854" s="14"/>
      <c r="BR1854" s="14" t="str">
        <f t="shared" si="874"/>
        <v/>
      </c>
      <c r="BS1854" s="14" t="str">
        <f t="shared" si="875"/>
        <v/>
      </c>
      <c r="BW1854" s="31" t="str">
        <f t="shared" si="876"/>
        <v/>
      </c>
      <c r="BX1854" s="31" t="str">
        <f t="shared" si="877"/>
        <v/>
      </c>
      <c r="BY1854" s="31" t="str">
        <f t="shared" si="878"/>
        <v/>
      </c>
      <c r="BZ1854" s="31" t="str">
        <f t="shared" si="879"/>
        <v/>
      </c>
      <c r="CA1854" s="31" t="str">
        <f t="shared" si="880"/>
        <v/>
      </c>
      <c r="CB1854" s="31" t="str">
        <f t="shared" si="881"/>
        <v/>
      </c>
      <c r="CC1854" s="31" t="str">
        <f t="shared" si="882"/>
        <v/>
      </c>
      <c r="CD1854" s="31" t="str">
        <f t="shared" si="883"/>
        <v/>
      </c>
      <c r="CE1854" s="31" t="str">
        <f t="shared" si="884"/>
        <v/>
      </c>
      <c r="CF1854" s="31" t="e">
        <f t="shared" ca="1" si="885"/>
        <v>#NAME?</v>
      </c>
      <c r="CG1854" s="31" t="e">
        <f t="shared" ca="1" si="886"/>
        <v>#NAME?</v>
      </c>
      <c r="CH1854" s="31" t="e">
        <f t="shared" ca="1" si="887"/>
        <v>#NAME?</v>
      </c>
      <c r="CI1854" s="31" t="e">
        <f t="shared" ca="1" si="888"/>
        <v>#NAME?</v>
      </c>
    </row>
    <row r="1855" spans="1:87" s="31" customFormat="1" ht="30" hidden="1" x14ac:dyDescent="0.25">
      <c r="A1855" s="9" t="s">
        <v>4493</v>
      </c>
      <c r="C1855" s="31" t="s">
        <v>50</v>
      </c>
      <c r="E1855" s="14" t="s">
        <v>5647</v>
      </c>
      <c r="G1855" s="31" t="str">
        <f t="shared" si="865"/>
        <v>Резерв</v>
      </c>
      <c r="J1855" s="31" t="str">
        <f t="shared" si="891"/>
        <v>DCS_DI_03</v>
      </c>
      <c r="K1855" s="14"/>
      <c r="P1855" s="31" t="s">
        <v>2723</v>
      </c>
      <c r="U1855" s="31" t="str">
        <f t="shared" si="890"/>
        <v/>
      </c>
      <c r="V1855" s="14" t="str">
        <f t="shared" si="892"/>
        <v>ASK 3MLD, ASK 3MB</v>
      </c>
      <c r="W1855" s="31" t="str">
        <f t="shared" si="866"/>
        <v/>
      </c>
      <c r="X1855" s="14" t="str">
        <f t="shared" si="867"/>
        <v/>
      </c>
      <c r="Y1855" s="31" t="str">
        <f t="shared" si="868"/>
        <v>O1010301</v>
      </c>
      <c r="Z1855" s="31" t="str">
        <f t="shared" si="869"/>
        <v>TUA711-DIO32</v>
      </c>
      <c r="AA1855" s="14" t="str">
        <f t="shared" si="870"/>
        <v>17-SC-DCS-001/O1010301/ 17-MC-DCS-004</v>
      </c>
      <c r="AB1855" s="31" t="s">
        <v>64</v>
      </c>
      <c r="AC1855" s="31" t="s">
        <v>124</v>
      </c>
      <c r="AD1855" s="31" t="s">
        <v>125</v>
      </c>
      <c r="AE1855" s="31">
        <v>0</v>
      </c>
      <c r="AF1855" s="31" t="s">
        <v>4074</v>
      </c>
      <c r="AG1855" s="31" t="s">
        <v>4483</v>
      </c>
      <c r="AH1855" s="31">
        <v>2</v>
      </c>
      <c r="AI1855" s="31">
        <v>2</v>
      </c>
      <c r="AJ1855" s="31" t="s">
        <v>57</v>
      </c>
      <c r="AK1855" s="31">
        <f t="shared" si="893"/>
        <v>32</v>
      </c>
      <c r="AL1855" s="31" t="s">
        <v>62</v>
      </c>
      <c r="AO1855" s="31" t="s">
        <v>63</v>
      </c>
      <c r="AQ1855" s="31" t="s">
        <v>4426</v>
      </c>
      <c r="AT1855" s="14"/>
      <c r="BK1855" s="14" t="str">
        <f t="shared" si="871"/>
        <v/>
      </c>
      <c r="BL1855" s="14" t="str">
        <f t="shared" si="872"/>
        <v/>
      </c>
      <c r="BM1855" s="14" t="str">
        <f t="shared" si="873"/>
        <v/>
      </c>
      <c r="BN1855" s="14"/>
      <c r="BO1855" s="14" t="str">
        <f t="shared" si="894"/>
        <v/>
      </c>
      <c r="BP1855" s="14" t="str">
        <f t="shared" si="895"/>
        <v/>
      </c>
      <c r="BQ1855" s="14"/>
      <c r="BR1855" s="14" t="str">
        <f t="shared" si="874"/>
        <v/>
      </c>
      <c r="BS1855" s="14" t="str">
        <f t="shared" si="875"/>
        <v/>
      </c>
      <c r="BW1855" s="31" t="str">
        <f t="shared" si="876"/>
        <v/>
      </c>
      <c r="BX1855" s="31" t="str">
        <f t="shared" si="877"/>
        <v/>
      </c>
      <c r="BY1855" s="31" t="str">
        <f t="shared" si="878"/>
        <v/>
      </c>
      <c r="BZ1855" s="31" t="str">
        <f t="shared" si="879"/>
        <v/>
      </c>
      <c r="CA1855" s="31" t="str">
        <f t="shared" si="880"/>
        <v/>
      </c>
      <c r="CB1855" s="31" t="str">
        <f t="shared" si="881"/>
        <v/>
      </c>
      <c r="CC1855" s="31" t="str">
        <f t="shared" si="882"/>
        <v/>
      </c>
      <c r="CD1855" s="31" t="str">
        <f t="shared" si="883"/>
        <v/>
      </c>
      <c r="CE1855" s="31" t="str">
        <f t="shared" si="884"/>
        <v/>
      </c>
      <c r="CF1855" s="31" t="e">
        <f t="shared" ca="1" si="885"/>
        <v>#NAME?</v>
      </c>
      <c r="CG1855" s="31" t="e">
        <f t="shared" ca="1" si="886"/>
        <v>#NAME?</v>
      </c>
      <c r="CH1855" s="31" t="e">
        <f t="shared" ca="1" si="887"/>
        <v>#NAME?</v>
      </c>
      <c r="CI1855" s="31" t="e">
        <f t="shared" ca="1" si="888"/>
        <v>#NAME?</v>
      </c>
    </row>
    <row r="1856" spans="1:87" s="31" customFormat="1" ht="30" hidden="1" x14ac:dyDescent="0.25">
      <c r="A1856" s="9" t="s">
        <v>4493</v>
      </c>
      <c r="C1856" s="31" t="s">
        <v>50</v>
      </c>
      <c r="E1856" s="14" t="s">
        <v>5647</v>
      </c>
      <c r="G1856" s="31" t="str">
        <f t="shared" si="865"/>
        <v>Резерв</v>
      </c>
      <c r="J1856" s="31" t="str">
        <f t="shared" si="891"/>
        <v>DCS_DI_03</v>
      </c>
      <c r="K1856" s="14"/>
      <c r="P1856" s="31" t="s">
        <v>2723</v>
      </c>
      <c r="U1856" s="31" t="str">
        <f t="shared" si="890"/>
        <v/>
      </c>
      <c r="V1856" s="14" t="str">
        <f t="shared" si="892"/>
        <v>ASK 3MLD, ASK 3MB</v>
      </c>
      <c r="W1856" s="31" t="str">
        <f t="shared" si="866"/>
        <v/>
      </c>
      <c r="X1856" s="14" t="str">
        <f t="shared" si="867"/>
        <v/>
      </c>
      <c r="Y1856" s="31" t="str">
        <f t="shared" si="868"/>
        <v>O1010301</v>
      </c>
      <c r="Z1856" s="31" t="str">
        <f t="shared" si="869"/>
        <v>TUA711-DIO32</v>
      </c>
      <c r="AA1856" s="14" t="str">
        <f t="shared" si="870"/>
        <v>17-SC-DCS-001/O1010301/ 17-MC-DCS-004</v>
      </c>
      <c r="AB1856" s="31" t="s">
        <v>64</v>
      </c>
      <c r="AC1856" s="31" t="s">
        <v>124</v>
      </c>
      <c r="AD1856" s="31" t="s">
        <v>125</v>
      </c>
      <c r="AE1856" s="31">
        <v>0</v>
      </c>
      <c r="AF1856" s="31" t="s">
        <v>4074</v>
      </c>
      <c r="AG1856" s="31" t="s">
        <v>4483</v>
      </c>
      <c r="AH1856" s="31">
        <v>2</v>
      </c>
      <c r="AI1856" s="31">
        <v>3</v>
      </c>
      <c r="AJ1856" s="31" t="s">
        <v>57</v>
      </c>
      <c r="AK1856" s="31">
        <f t="shared" si="893"/>
        <v>32</v>
      </c>
      <c r="AL1856" s="31" t="s">
        <v>62</v>
      </c>
      <c r="AO1856" s="31" t="s">
        <v>63</v>
      </c>
      <c r="AQ1856" s="31" t="s">
        <v>4426</v>
      </c>
      <c r="AT1856" s="14"/>
      <c r="BK1856" s="14" t="str">
        <f t="shared" si="871"/>
        <v/>
      </c>
      <c r="BL1856" s="14" t="str">
        <f t="shared" si="872"/>
        <v/>
      </c>
      <c r="BM1856" s="14" t="str">
        <f t="shared" si="873"/>
        <v/>
      </c>
      <c r="BN1856" s="14"/>
      <c r="BO1856" s="14" t="str">
        <f t="shared" si="894"/>
        <v/>
      </c>
      <c r="BP1856" s="14" t="str">
        <f t="shared" si="895"/>
        <v/>
      </c>
      <c r="BQ1856" s="14"/>
      <c r="BR1856" s="14" t="str">
        <f t="shared" si="874"/>
        <v/>
      </c>
      <c r="BS1856" s="14" t="str">
        <f t="shared" si="875"/>
        <v/>
      </c>
      <c r="BW1856" s="31" t="str">
        <f t="shared" si="876"/>
        <v/>
      </c>
      <c r="BX1856" s="31" t="str">
        <f t="shared" si="877"/>
        <v/>
      </c>
      <c r="BY1856" s="31" t="str">
        <f t="shared" si="878"/>
        <v/>
      </c>
      <c r="BZ1856" s="31" t="str">
        <f t="shared" si="879"/>
        <v/>
      </c>
      <c r="CA1856" s="31" t="str">
        <f t="shared" si="880"/>
        <v/>
      </c>
      <c r="CB1856" s="31" t="str">
        <f t="shared" si="881"/>
        <v/>
      </c>
      <c r="CC1856" s="31" t="str">
        <f t="shared" si="882"/>
        <v/>
      </c>
      <c r="CD1856" s="31" t="str">
        <f t="shared" si="883"/>
        <v/>
      </c>
      <c r="CE1856" s="31" t="str">
        <f t="shared" si="884"/>
        <v/>
      </c>
      <c r="CF1856" s="31" t="e">
        <f t="shared" ca="1" si="885"/>
        <v>#NAME?</v>
      </c>
      <c r="CG1856" s="31" t="e">
        <f t="shared" ca="1" si="886"/>
        <v>#NAME?</v>
      </c>
      <c r="CH1856" s="31" t="e">
        <f t="shared" ca="1" si="887"/>
        <v>#NAME?</v>
      </c>
      <c r="CI1856" s="31" t="e">
        <f t="shared" ca="1" si="888"/>
        <v>#NAME?</v>
      </c>
    </row>
    <row r="1857" spans="1:87" s="31" customFormat="1" ht="30" hidden="1" x14ac:dyDescent="0.25">
      <c r="A1857" s="9" t="s">
        <v>4493</v>
      </c>
      <c r="C1857" s="31" t="s">
        <v>50</v>
      </c>
      <c r="E1857" s="14" t="s">
        <v>5647</v>
      </c>
      <c r="G1857" s="31" t="str">
        <f t="shared" si="865"/>
        <v>Резерв</v>
      </c>
      <c r="J1857" s="31" t="str">
        <f t="shared" si="891"/>
        <v>DCS_DI_03</v>
      </c>
      <c r="K1857" s="14"/>
      <c r="P1857" s="31" t="s">
        <v>2723</v>
      </c>
      <c r="U1857" s="31" t="str">
        <f t="shared" si="890"/>
        <v/>
      </c>
      <c r="V1857" s="14" t="str">
        <f t="shared" si="892"/>
        <v>ASK 3MLD, ASK 3MB</v>
      </c>
      <c r="W1857" s="31" t="str">
        <f t="shared" si="866"/>
        <v/>
      </c>
      <c r="X1857" s="14" t="str">
        <f t="shared" si="867"/>
        <v/>
      </c>
      <c r="Y1857" s="31" t="str">
        <f t="shared" si="868"/>
        <v>O1010301</v>
      </c>
      <c r="Z1857" s="31" t="str">
        <f t="shared" si="869"/>
        <v>TUA711-DIO32</v>
      </c>
      <c r="AA1857" s="14" t="str">
        <f t="shared" si="870"/>
        <v>17-SC-DCS-001/O1010301/ 17-MC-DCS-004</v>
      </c>
      <c r="AB1857" s="31" t="s">
        <v>64</v>
      </c>
      <c r="AC1857" s="31" t="s">
        <v>124</v>
      </c>
      <c r="AD1857" s="31" t="s">
        <v>125</v>
      </c>
      <c r="AE1857" s="31">
        <v>0</v>
      </c>
      <c r="AF1857" s="31" t="s">
        <v>4074</v>
      </c>
      <c r="AG1857" s="31" t="s">
        <v>4483</v>
      </c>
      <c r="AH1857" s="31">
        <v>2</v>
      </c>
      <c r="AI1857" s="31">
        <v>4</v>
      </c>
      <c r="AJ1857" s="31" t="s">
        <v>57</v>
      </c>
      <c r="AK1857" s="31">
        <f t="shared" si="893"/>
        <v>32</v>
      </c>
      <c r="AL1857" s="31" t="s">
        <v>62</v>
      </c>
      <c r="AO1857" s="31" t="s">
        <v>63</v>
      </c>
      <c r="AQ1857" s="31" t="s">
        <v>4426</v>
      </c>
      <c r="AT1857" s="14"/>
      <c r="BK1857" s="14" t="str">
        <f t="shared" si="871"/>
        <v/>
      </c>
      <c r="BL1857" s="14" t="str">
        <f t="shared" si="872"/>
        <v/>
      </c>
      <c r="BM1857" s="14" t="str">
        <f t="shared" si="873"/>
        <v/>
      </c>
      <c r="BN1857" s="14"/>
      <c r="BO1857" s="14" t="str">
        <f t="shared" si="894"/>
        <v/>
      </c>
      <c r="BP1857" s="14" t="str">
        <f t="shared" si="895"/>
        <v/>
      </c>
      <c r="BQ1857" s="14"/>
      <c r="BR1857" s="14" t="str">
        <f t="shared" si="874"/>
        <v/>
      </c>
      <c r="BS1857" s="14" t="str">
        <f t="shared" si="875"/>
        <v/>
      </c>
      <c r="BW1857" s="31" t="str">
        <f t="shared" si="876"/>
        <v/>
      </c>
      <c r="BX1857" s="31" t="str">
        <f t="shared" si="877"/>
        <v/>
      </c>
      <c r="BY1857" s="31" t="str">
        <f t="shared" si="878"/>
        <v/>
      </c>
      <c r="BZ1857" s="31" t="str">
        <f t="shared" si="879"/>
        <v/>
      </c>
      <c r="CA1857" s="31" t="str">
        <f t="shared" si="880"/>
        <v/>
      </c>
      <c r="CB1857" s="31" t="str">
        <f t="shared" si="881"/>
        <v/>
      </c>
      <c r="CC1857" s="31" t="str">
        <f t="shared" si="882"/>
        <v/>
      </c>
      <c r="CD1857" s="31" t="str">
        <f t="shared" si="883"/>
        <v/>
      </c>
      <c r="CE1857" s="31" t="str">
        <f t="shared" si="884"/>
        <v/>
      </c>
      <c r="CF1857" s="31" t="e">
        <f t="shared" ca="1" si="885"/>
        <v>#NAME?</v>
      </c>
      <c r="CG1857" s="31" t="e">
        <f t="shared" ca="1" si="886"/>
        <v>#NAME?</v>
      </c>
      <c r="CH1857" s="31" t="e">
        <f t="shared" ca="1" si="887"/>
        <v>#NAME?</v>
      </c>
      <c r="CI1857" s="31" t="e">
        <f t="shared" ca="1" si="888"/>
        <v>#NAME?</v>
      </c>
    </row>
    <row r="1858" spans="1:87" s="31" customFormat="1" ht="30" hidden="1" x14ac:dyDescent="0.25">
      <c r="A1858" s="9" t="s">
        <v>4493</v>
      </c>
      <c r="C1858" s="31" t="s">
        <v>50</v>
      </c>
      <c r="E1858" s="14" t="s">
        <v>5647</v>
      </c>
      <c r="G1858" s="31" t="str">
        <f t="shared" si="865"/>
        <v>Резерв</v>
      </c>
      <c r="J1858" s="31" t="str">
        <f t="shared" si="891"/>
        <v>DCS_DI_03</v>
      </c>
      <c r="K1858" s="14"/>
      <c r="P1858" s="31" t="s">
        <v>2723</v>
      </c>
      <c r="U1858" s="31" t="str">
        <f t="shared" si="890"/>
        <v/>
      </c>
      <c r="V1858" s="14" t="str">
        <f t="shared" si="892"/>
        <v>ASK 3MLD, ASK 3MB</v>
      </c>
      <c r="W1858" s="31" t="str">
        <f t="shared" si="866"/>
        <v/>
      </c>
      <c r="X1858" s="14" t="str">
        <f t="shared" si="867"/>
        <v/>
      </c>
      <c r="Y1858" s="31" t="str">
        <f t="shared" si="868"/>
        <v>O1010301</v>
      </c>
      <c r="Z1858" s="31" t="str">
        <f t="shared" si="869"/>
        <v>TUA711-DIO32</v>
      </c>
      <c r="AA1858" s="14" t="str">
        <f t="shared" si="870"/>
        <v>17-SC-DCS-001/O1010301/ 17-MC-DCS-004</v>
      </c>
      <c r="AB1858" s="31" t="s">
        <v>64</v>
      </c>
      <c r="AC1858" s="31" t="s">
        <v>124</v>
      </c>
      <c r="AD1858" s="31" t="s">
        <v>125</v>
      </c>
      <c r="AE1858" s="31">
        <v>0</v>
      </c>
      <c r="AF1858" s="31" t="s">
        <v>4074</v>
      </c>
      <c r="AG1858" s="31" t="s">
        <v>4483</v>
      </c>
      <c r="AH1858" s="31">
        <v>2</v>
      </c>
      <c r="AI1858" s="31">
        <v>5</v>
      </c>
      <c r="AJ1858" s="31" t="s">
        <v>57</v>
      </c>
      <c r="AK1858" s="31">
        <f t="shared" si="893"/>
        <v>32</v>
      </c>
      <c r="AL1858" s="31" t="s">
        <v>62</v>
      </c>
      <c r="AO1858" s="31" t="s">
        <v>63</v>
      </c>
      <c r="AQ1858" s="31" t="s">
        <v>4426</v>
      </c>
      <c r="AT1858" s="14"/>
      <c r="BK1858" s="14" t="str">
        <f t="shared" si="871"/>
        <v/>
      </c>
      <c r="BL1858" s="14" t="str">
        <f t="shared" si="872"/>
        <v/>
      </c>
      <c r="BM1858" s="14" t="str">
        <f t="shared" si="873"/>
        <v/>
      </c>
      <c r="BN1858" s="14"/>
      <c r="BO1858" s="14" t="str">
        <f t="shared" si="894"/>
        <v/>
      </c>
      <c r="BP1858" s="14" t="str">
        <f t="shared" si="895"/>
        <v/>
      </c>
      <c r="BQ1858" s="14"/>
      <c r="BR1858" s="14" t="str">
        <f t="shared" si="874"/>
        <v/>
      </c>
      <c r="BS1858" s="14" t="str">
        <f t="shared" si="875"/>
        <v/>
      </c>
      <c r="BW1858" s="31" t="str">
        <f t="shared" si="876"/>
        <v/>
      </c>
      <c r="BX1858" s="31" t="str">
        <f t="shared" si="877"/>
        <v/>
      </c>
      <c r="BY1858" s="31" t="str">
        <f t="shared" si="878"/>
        <v/>
      </c>
      <c r="BZ1858" s="31" t="str">
        <f t="shared" si="879"/>
        <v/>
      </c>
      <c r="CA1858" s="31" t="str">
        <f t="shared" si="880"/>
        <v/>
      </c>
      <c r="CB1858" s="31" t="str">
        <f t="shared" si="881"/>
        <v/>
      </c>
      <c r="CC1858" s="31" t="str">
        <f t="shared" si="882"/>
        <v/>
      </c>
      <c r="CD1858" s="31" t="str">
        <f t="shared" si="883"/>
        <v/>
      </c>
      <c r="CE1858" s="31" t="str">
        <f t="shared" si="884"/>
        <v/>
      </c>
      <c r="CF1858" s="31" t="e">
        <f t="shared" ca="1" si="885"/>
        <v>#NAME?</v>
      </c>
      <c r="CG1858" s="31" t="e">
        <f t="shared" ca="1" si="886"/>
        <v>#NAME?</v>
      </c>
      <c r="CH1858" s="31" t="e">
        <f t="shared" ca="1" si="887"/>
        <v>#NAME?</v>
      </c>
      <c r="CI1858" s="31" t="e">
        <f t="shared" ca="1" si="888"/>
        <v>#NAME?</v>
      </c>
    </row>
    <row r="1859" spans="1:87" s="31" customFormat="1" ht="30" hidden="1" x14ac:dyDescent="0.25">
      <c r="A1859" s="9" t="s">
        <v>4493</v>
      </c>
      <c r="C1859" s="31" t="s">
        <v>50</v>
      </c>
      <c r="E1859" s="14" t="s">
        <v>5647</v>
      </c>
      <c r="G1859" s="31" t="str">
        <f t="shared" si="865"/>
        <v>Резерв</v>
      </c>
      <c r="J1859" s="31" t="str">
        <f t="shared" si="891"/>
        <v>DCS_DI_03</v>
      </c>
      <c r="K1859" s="14"/>
      <c r="P1859" s="31" t="s">
        <v>2723</v>
      </c>
      <c r="U1859" s="31" t="str">
        <f t="shared" si="890"/>
        <v/>
      </c>
      <c r="V1859" s="14" t="str">
        <f t="shared" si="892"/>
        <v>ASK 3MLD, ASK 3MB</v>
      </c>
      <c r="W1859" s="31" t="str">
        <f t="shared" si="866"/>
        <v/>
      </c>
      <c r="X1859" s="14" t="str">
        <f t="shared" si="867"/>
        <v/>
      </c>
      <c r="Y1859" s="31" t="str">
        <f t="shared" si="868"/>
        <v>O1010301</v>
      </c>
      <c r="Z1859" s="31" t="str">
        <f t="shared" si="869"/>
        <v>TUA711-DIO32</v>
      </c>
      <c r="AA1859" s="14" t="str">
        <f t="shared" si="870"/>
        <v>17-SC-DCS-001/O1010301/ 17-MC-DCS-004</v>
      </c>
      <c r="AB1859" s="31" t="s">
        <v>64</v>
      </c>
      <c r="AC1859" s="31" t="s">
        <v>124</v>
      </c>
      <c r="AD1859" s="31" t="s">
        <v>125</v>
      </c>
      <c r="AE1859" s="31">
        <v>0</v>
      </c>
      <c r="AF1859" s="31" t="s">
        <v>4074</v>
      </c>
      <c r="AG1859" s="31" t="s">
        <v>4483</v>
      </c>
      <c r="AH1859" s="31">
        <v>2</v>
      </c>
      <c r="AI1859" s="31">
        <v>6</v>
      </c>
      <c r="AJ1859" s="31" t="s">
        <v>57</v>
      </c>
      <c r="AK1859" s="31">
        <f t="shared" si="893"/>
        <v>32</v>
      </c>
      <c r="AL1859" s="31" t="s">
        <v>62</v>
      </c>
      <c r="AO1859" s="31" t="s">
        <v>63</v>
      </c>
      <c r="AQ1859" s="31" t="s">
        <v>4426</v>
      </c>
      <c r="AT1859" s="14"/>
      <c r="BK1859" s="14" t="str">
        <f t="shared" si="871"/>
        <v/>
      </c>
      <c r="BL1859" s="14" t="str">
        <f t="shared" si="872"/>
        <v/>
      </c>
      <c r="BM1859" s="14" t="str">
        <f t="shared" si="873"/>
        <v/>
      </c>
      <c r="BN1859" s="14"/>
      <c r="BO1859" s="14" t="str">
        <f t="shared" si="894"/>
        <v/>
      </c>
      <c r="BP1859" s="14" t="str">
        <f t="shared" si="895"/>
        <v/>
      </c>
      <c r="BQ1859" s="14"/>
      <c r="BR1859" s="14" t="str">
        <f t="shared" si="874"/>
        <v/>
      </c>
      <c r="BS1859" s="14" t="str">
        <f t="shared" si="875"/>
        <v/>
      </c>
      <c r="BW1859" s="31" t="str">
        <f t="shared" si="876"/>
        <v/>
      </c>
      <c r="BX1859" s="31" t="str">
        <f t="shared" si="877"/>
        <v/>
      </c>
      <c r="BY1859" s="31" t="str">
        <f t="shared" si="878"/>
        <v/>
      </c>
      <c r="BZ1859" s="31" t="str">
        <f t="shared" si="879"/>
        <v/>
      </c>
      <c r="CA1859" s="31" t="str">
        <f t="shared" si="880"/>
        <v/>
      </c>
      <c r="CB1859" s="31" t="str">
        <f t="shared" si="881"/>
        <v/>
      </c>
      <c r="CC1859" s="31" t="str">
        <f t="shared" si="882"/>
        <v/>
      </c>
      <c r="CD1859" s="31" t="str">
        <f t="shared" si="883"/>
        <v/>
      </c>
      <c r="CE1859" s="31" t="str">
        <f t="shared" si="884"/>
        <v/>
      </c>
      <c r="CF1859" s="31" t="e">
        <f t="shared" ca="1" si="885"/>
        <v>#NAME?</v>
      </c>
      <c r="CG1859" s="31" t="e">
        <f t="shared" ca="1" si="886"/>
        <v>#NAME?</v>
      </c>
      <c r="CH1859" s="31" t="e">
        <f t="shared" ca="1" si="887"/>
        <v>#NAME?</v>
      </c>
      <c r="CI1859" s="31" t="e">
        <f t="shared" ca="1" si="888"/>
        <v>#NAME?</v>
      </c>
    </row>
    <row r="1860" spans="1:87" s="31" customFormat="1" ht="30" hidden="1" x14ac:dyDescent="0.25">
      <c r="A1860" s="9" t="s">
        <v>4493</v>
      </c>
      <c r="C1860" s="31" t="s">
        <v>50</v>
      </c>
      <c r="E1860" s="14" t="s">
        <v>5647</v>
      </c>
      <c r="G1860" s="31" t="str">
        <f t="shared" ref="G1860:G1923" si="896">IF(C1860="Пустой","Пустой",IF(C1860="Резерв","Резерв","Сигнал"))</f>
        <v>Резерв</v>
      </c>
      <c r="J1860" s="31" t="str">
        <f t="shared" si="891"/>
        <v>DCS_DI_03</v>
      </c>
      <c r="K1860" s="14"/>
      <c r="P1860" s="31" t="s">
        <v>2723</v>
      </c>
      <c r="U1860" s="31" t="str">
        <f t="shared" si="890"/>
        <v/>
      </c>
      <c r="V1860" s="14" t="str">
        <f t="shared" si="892"/>
        <v>ASK 3MLD, ASK 3MB</v>
      </c>
      <c r="W1860" s="31" t="str">
        <f t="shared" ref="W1860:W1923" si="897">IF(OR(J1860="DCS_AI_01",J1860="DCS_AI_02",J1860="DCS_AI_03",J1860="DCS_AI_04",J1860="DCS_AI_05",J1860="DCS_AO_01",J1860="DCS_AO_02",J1860="DCS_DI_02",J1860="DCS_DI_04",J1860="DCS_PI_01"),CONCATENATE(AG1860,"_U",AI1860),"")</f>
        <v/>
      </c>
      <c r="X1860" s="14" t="str">
        <f t="shared" ref="X1860:X1923" si="898">IF(OR(J1860="DCS_AI_01",J1860="DCS_AI_02",J1860="DCS_AI_03",J1860="DCS_AI_04"),"HD5542",
IF(J1860="DCS_AI_05","HD5573",
IF(OR(J1860="DCS_AO_01",J1860="DCS_AO_02"),"HD5546",
IF(J1860="DCS_DI_02","HD5516",
IF(J1860="DCS_PI_01","GS8555-EX",
IF(J1860="DCS_DI_04","KFD2-ER-1.W.LB",""))))))</f>
        <v/>
      </c>
      <c r="Y1860" s="31" t="str">
        <f t="shared" ref="Y1860:Y1923" si="899">AG1860</f>
        <v>O1010301</v>
      </c>
      <c r="Z1860" s="31" t="str">
        <f t="shared" ref="Z1860:Z1923" si="900">IF(OR(J1860="DCS_AI_01",J1860="DCS_AI_02",J1860="DCS_AI_03",J1860="DCS_AI_04",J1860="DCS_AI_05",J1860="DCS_AO_01",J1860="DCS_AO_02",J1860="DCS_PI_01",
E1860="AI-IS",E1860="AO-IS",E1860="AI-R-IS",E1860="AI-R-NIS",E1860="AO-R-IS",E1860="AO-R-NIS",E1860="AO-NIS"),"TUA711-AIO16",
IF(J1860="DCS_DI_01","TUA711-DIR32",
IF(J1860="DCS_DI_02","TUA711-DIO32",
IF(J1860="DCS_DI_03","TUA711-DIO32",
IF(J1860="DCS_DI_04","TUA711-DIO32",
IF(J1860="DCS_DI_05","TUA711-DIO32",
IF(J1860="DCS_DI_07","TUA711-DIR32",
IF(J1860="DCS_DO_01","TUA711-DOR32",
IF(J1860="DCS_DO_02","TUA711-DOR32",
IF(J1860="DCS_DO_04","TUA711-DIO32",
IF(OR(J1860="DCS_DO_03",E1860="DI-IS"),"TUA711-DIO32",
"")))))))))))</f>
        <v>TUA711-DIO32</v>
      </c>
      <c r="AA1860" s="14" t="str">
        <f t="shared" ref="AA1860:AA1923" si="901">AC1860&amp;"/"&amp;AG1860&amp;"/ "&amp;P1860</f>
        <v>17-SC-DCS-001/O1010301/ 17-MC-DCS-004</v>
      </c>
      <c r="AB1860" s="31" t="s">
        <v>64</v>
      </c>
      <c r="AC1860" s="31" t="s">
        <v>124</v>
      </c>
      <c r="AD1860" s="31" t="s">
        <v>125</v>
      </c>
      <c r="AE1860" s="31">
        <v>0</v>
      </c>
      <c r="AF1860" s="31" t="s">
        <v>4074</v>
      </c>
      <c r="AG1860" s="31" t="s">
        <v>4483</v>
      </c>
      <c r="AH1860" s="31">
        <v>2</v>
      </c>
      <c r="AI1860" s="31">
        <v>7</v>
      </c>
      <c r="AJ1860" s="31" t="s">
        <v>57</v>
      </c>
      <c r="AK1860" s="31">
        <f t="shared" si="893"/>
        <v>32</v>
      </c>
      <c r="AL1860" s="31" t="s">
        <v>62</v>
      </c>
      <c r="AO1860" s="31" t="s">
        <v>63</v>
      </c>
      <c r="AQ1860" s="31" t="s">
        <v>4426</v>
      </c>
      <c r="AT1860" s="14"/>
      <c r="BK1860" s="14" t="str">
        <f t="shared" ref="BK1860:BK1923" si="902">IF(AND(J1860="DCS_AI_01",W1860&lt;&gt;"",Q1860&lt;&gt;""),Q1860&amp;":"&amp;R1860&amp;"/"&amp;CHAR(10)&amp;W1860&amp;":3",
IF(AND(J1860="DCS_AI_02",W1860&lt;&gt;"",Q1860&lt;&gt;""),Q1860&amp;":"&amp;R1860&amp;"/"&amp;CHAR(10)&amp;W1860&amp;":3",
IF(AND(J1860="DCS_AO_01",W1860&lt;&gt;"",Q1860&lt;&gt;""),Q1860&amp;":"&amp;R1860&amp;"/"&amp;CHAR(10)&amp;W1860&amp;":3",
IF(AND(J1860="DCS_AO_02",W1860&lt;&gt;"",Q1860&lt;&gt;""),Q1860&amp;":"&amp;R1860&amp;"/"&amp;CHAR(10)&amp;W1860&amp;":3",
IF(AND(J1860="DCS_DI_02",W1860&lt;&gt;"",Q1860&lt;&gt;""),Q1860&amp;":"&amp;R1860&amp;"/"&amp;CHAR(10)&amp;W1860&amp;":3",
IF(AND(J1860="DCS_DI_04",W1860&lt;&gt;"",Q1860&lt;&gt;""),Q1860&amp;":"&amp;R1860&amp;"/"&amp;CHAR(10)&amp;W1860&amp;":3",
IF(AND(J1860="DCS_AI_03",W1860&lt;&gt;"",Q1860&lt;&gt;""),Q1860&amp;":"&amp;R1860&amp;"/"&amp;CHAR(10)&amp;W1860&amp;":1",
IF(AND(J1860="DCS_AI_04",W1860&lt;&gt;"",Q1860&lt;&gt;""),Q1860&amp;":"&amp;R1860&amp;"/"&amp;CHAR(10)&amp;W1860&amp;":1",
IF(AND(J1860="DCS_AI_05",W1860&lt;&gt;"",Q1860&lt;&gt;""),Q1860&amp;":"&amp;R1860&amp;"/"&amp;CHAR(10)&amp;W1860&amp;":1",
IF(AND(J1860="DCS_PI_01",W1860&lt;&gt;"",Q1860&lt;&gt;""),Q1860&amp;":"&amp;R1860&amp;"/"&amp;CHAR(10)&amp;W1860&amp;":13",""))))))))))</f>
        <v/>
      </c>
      <c r="BL1860" s="14" t="str">
        <f t="shared" ref="BL1860:BL1923" si="903">IF(AND(J1860="DCS_AI_01",W1860&lt;&gt;"",Q1860&lt;&gt;""),Q1860&amp;":"&amp;S1860&amp;"/"&amp;CHAR(10)&amp;W1860&amp;":4",
IF(AND(J1860="DCS_AI_02",W1860&lt;&gt;"",Q1860&lt;&gt;""),Q1860&amp;":"&amp;S1860&amp;"/"&amp;CHAR(10)&amp;W1860&amp;":4",
IF(AND(J1860="DCS_AO_01",W1860&lt;&gt;"",Q1860&lt;&gt;""),Q1860&amp;":"&amp;S1860&amp;"/"&amp;CHAR(10)&amp;W1860&amp;":4",
IF(AND(J1860="DCS_AO_02",W1860&lt;&gt;"",Q1860&lt;&gt;""),Q1860&amp;":"&amp;S1860&amp;"/"&amp;CHAR(10)&amp;W1860&amp;":4",
IF(AND(J1860="DCS_DI_02",W1860&lt;&gt;"",Q1860&lt;&gt;""),Q1860&amp;":"&amp;S1860&amp;"/"&amp;CHAR(10)&amp;W1860&amp;":4",
IF(AND(J1860="DCS_DI_04",W1860&lt;&gt;"",Q1860&lt;&gt;""),Q1860&amp;":"&amp;S1860&amp;"/"&amp;CHAR(10)&amp;W1860&amp;":1",
IF(AND(J1860="DCS_AI_03",W1860&lt;&gt;"",Q1860&lt;&gt;""),Q1860&amp;":"&amp;S1860&amp;"/"&amp;CHAR(10)&amp;W1860&amp;":2",
IF(AND(J1860="DCS_AI_04",W1860&lt;&gt;"",Q1860&lt;&gt;""),Q1860&amp;":"&amp;S1860&amp;"/"&amp;CHAR(10)&amp;W1860&amp;":2",
IF(AND(J1860="DCS_AI_05",W1860&lt;&gt;"",Q1860&lt;&gt;""),Q1860&amp;":"&amp;S1860&amp;"/"&amp;CHAR(10)&amp;W1860&amp;":3",
IF(AND(J1860="DCS_PI_01",W1860&lt;&gt;"",Q1860&lt;&gt;""),Q1860&amp;":"&amp;S1860&amp;"/"&amp;CHAR(10)&amp;W1860&amp;":14",""))))))))))</f>
        <v/>
      </c>
      <c r="BM1860" s="14" t="str">
        <f t="shared" ref="BM1860:BM1923" si="904">IF(AND(J1860="DCS_AI_05",W1860&lt;&gt;"",Q1860&lt;&gt;""),Q1860&amp;":"&amp;T1860&amp;"/"&amp;CHAR(10)&amp;W1860&amp;":4",
IF(AND(J1860="DCS_PI_01",W1860&lt;&gt;"",Q1860&lt;&gt;""),Q1860&amp;":"&amp;T1860&amp;"/"&amp;CHAR(10)&amp;W1860&amp;":11",""))</f>
        <v/>
      </c>
      <c r="BN1860" s="14"/>
      <c r="BO1860" s="14" t="str">
        <f t="shared" si="894"/>
        <v/>
      </c>
      <c r="BP1860" s="14" t="str">
        <f t="shared" si="895"/>
        <v/>
      </c>
      <c r="BQ1860" s="14"/>
      <c r="BR1860" s="14" t="str">
        <f t="shared" ref="BR1860:BR1923" si="905">IF(AND(J1860="DCS_DI_01",W1860="",Q1860&lt;&gt;""),Q1860&amp;":"&amp;R1860&amp;"/"&amp;CHAR(10)&amp;AG1860&amp;":"&amp;AI1860&amp;"A",
IF(AND(J1860="DCS_DI_07",W1860="",Q1860&lt;&gt;""),Q1860&amp;":"&amp;R1860&amp;"/"&amp;CHAR(10)&amp;AG1860&amp;":"&amp;AI1860&amp;"A",
IF(AND(J1860="DCS_DI_03",W1860="",Q1860&lt;&gt;""),Q1860&amp;":"&amp;R1860&amp;"/"&amp;CHAR(10)&amp;AG1860&amp;":"&amp;AI1860&amp;"A",
IF(AND(J1860="DCS_DI_05",W1860="",Q1860&lt;&gt;""),Q1860&amp;":"&amp;R1860&amp;"/"&amp;CHAR(10)&amp;AG1860&amp;":"&amp;AI1860&amp;"A",
IF(AND(J1860="DCS_DO_01",W1860="",Q1860&lt;&gt;""),Q1860&amp;":"&amp;R1860&amp;"/"&amp;CHAR(10)&amp;AG1860&amp;":"&amp;AI1860&amp;"A",
IF(AND(J1860="DCS_DO_01_HOLD",W1860="",Q1860&lt;&gt;""),Q1860&amp;":"&amp;CHAR(10)&amp;R1860&amp;"/"&amp;AG1860&amp;":"&amp;AI1860&amp;"A",
IF(AND(J1860="DCS_DO_02",W1860="",Q1860&lt;&gt;""),Q1860&amp;":"&amp;R1860&amp;"/"&amp;CHAR(10)&amp;AG1860&amp;":"&amp;AI1860&amp;"A","")))))))</f>
        <v/>
      </c>
      <c r="BS1860" s="14" t="str">
        <f t="shared" ref="BS1860:BS1923" si="906">IF(AND(J1860="DCS_DI_01",W1860="",Q1860&lt;&gt;""),Q1860&amp;":"&amp;S1860&amp;"/"&amp;CHAR(10)&amp;AG1860&amp;":"&amp;AI1860&amp;"B",
IF(AND(J1860="DCS_DI_07",W1860="",Q1860&lt;&gt;""),Q1860&amp;":"&amp;S1860&amp;"/"&amp;CHAR(10)&amp;AG1860&amp;":"&amp;AI1860&amp;"B",
IF(AND(J1860="DCS_DI_03",W1860="",Q1860&lt;&gt;""),Q1860&amp;":"&amp;S1860&amp;"/"&amp;CHAR(10)&amp;AG1860&amp;":"&amp;AI1860&amp;"B",
IF(AND(J1860="DCS_DI_05",W1860="",Q1860&lt;&gt;""),Q1860&amp;":"&amp;S1860&amp;"/"&amp;CHAR(10)&amp;AG1860&amp;":"&amp;AI1860&amp;"B",
IF(AND(J1860="DCS_DO_01",W1860="",Q1860&lt;&gt;""),Q1860&amp;":"&amp;S1860&amp;"/"&amp;CHAR(10)&amp;AG1860&amp;":"&amp;AI1860&amp;"C",
IF(AND(J1860="DCS_DO_01_HOLD",W1860="",Q1860&lt;&gt;""),Q1860&amp;":"&amp;CHAR(10)&amp;S1860&amp;"/"&amp;AG1860&amp;":"&amp;AI1860&amp;"C",
IF(AND(J1860="DCS_DO_02",W1860="",Q1860&lt;&gt;""),Q1860&amp;":"&amp;S1860&amp;"/"&amp;CHAR(10)&amp;AG1860&amp;":"&amp;AI1860&amp;"B",
IF(AND(J1860="DCS_DO_03",W1860="",Q1860&lt;&gt;""),Q1860&amp;":"&amp;S1860&amp;"/"&amp;CHAR(10)&amp;AG1860&amp;":"&amp;AI1860&amp;"A",
IF(AND(J1860="DCS_DO_04",W1860="",Q1860&lt;&gt;""),Q1860&amp;":"&amp;S1860&amp;"/"&amp;CHAR(10)&amp;AG1860&amp;":"&amp;AI1860&amp;"A","")))))))))</f>
        <v/>
      </c>
      <c r="BW1860" s="31" t="str">
        <f t="shared" ref="BW1860:BW1923" si="907">IF(AND(J1860="DCS_AI_01",W1860&lt;&gt;""),CONCATENATE(AI1860,"A"),
IF(AND(J1860="DCS_AI_02",W1860&lt;&gt;""),CONCATENATE(AI1860,"A"),
IF(AND(J1860="DCS_AI_03",W1860&lt;&gt;""),CONCATENATE(AI1860,"A"),
IF(AND(J1860="DCS_AI_04",W1860&lt;&gt;""),CONCATENATE(AI1860,"A"),
IF(AND(J1860="DCS_AI_05",W1860&lt;&gt;""),CONCATENATE(AI1860,"A"),
IF(AND(J1860="DCS_AO_01",W1860&lt;&gt;""),CONCATENATE(AI1860,"A"),
IF(AND(J1860="DCS_AO_02",W1860&lt;&gt;""),CONCATENATE(AI1860,"A"),
IF(AND(J1860="DCS_DI_02",W1860&lt;&gt;""),CONCATENATE(AI1860,"A"),
IF(AND(J1860="DCS_DI_04",W1860&lt;&gt;""),CONCATENATE(AI1860,"A"),
IF(AND(J1860="DCS_PI_01",W1860&lt;&gt;""),CONCATENATE(AI1860,"A"),""))))))))))</f>
        <v/>
      </c>
      <c r="BX1860" s="31" t="str">
        <f t="shared" ref="BX1860:BX1923" si="908">IF(AND(J1860="DCS_AI_01",W1860&lt;&gt;""),CONCATENATE(AI1860,"C"),
IF(AND(J1860="DCS_AI_02",W1860&lt;&gt;""),CONCATENATE(AI1860,"C"),
IF(AND(J1860="DCS_AI_03",W1860&lt;&gt;""),CONCATENATE(AI1860,"C"),
IF(AND(J1860="DCS_AI_04",W1860&lt;&gt;""),CONCATENATE(AI1860,"C"),
IF(AND(J1860="DCS_AI_05",W1860&lt;&gt;""),CONCATENATE(AI1860,"C"),
IF(AND(J1860="DCS_AO_01",W1860&lt;&gt;""),CONCATENATE(AI1860,"C"),
IF(AND(J1860="DCS_AO_02",W1860&lt;&gt;""),CONCATENATE(AI1860,"C"),
IF(AND(J1860="DCS_DI_02",W1860&lt;&gt;""),CONCATENATE(AI1860,"B"),
IF(AND(J1860="DCS_DI_04",W1860&lt;&gt;""),CONCATENATE(AI1860,"B"),
IF(AND(J1860="DCS_PI_01",W1860&lt;&gt;""),CONCATENATE(AI1860,"C"),""))))))))))</f>
        <v/>
      </c>
      <c r="BY1860" s="31" t="str">
        <f t="shared" ref="BY1860:BY1923" si="909">IF(AND(J1860="DCS_AI_01",W1860&lt;&gt;"",Q1860&lt;&gt;""),"3",
IF(AND(J1860="DCS_AI_02",W1860&lt;&gt;"",Q1860&lt;&gt;""),"3",
IF(AND(J1860="DCS_AO_01",W1860&lt;&gt;"",Q1860&lt;&gt;""),"3",
IF(AND(J1860="DCS_AO_02",W1860&lt;&gt;"",Q1860&lt;&gt;""),"3",
IF(AND(J1860="DCS_DI_02",W1860&lt;&gt;"",Q1860&lt;&gt;""),"3",
IF(AND(J1860="DCS_DI_04",W1860&lt;&gt;"",Q1860&lt;&gt;""),"3",
IF(AND(J1860="DCS_AI_03",W1860&lt;&gt;"",Q1860&lt;&gt;""),"1",
IF(AND(J1860="DCS_AI_04",W1860&lt;&gt;"",Q1860&lt;&gt;""),"1",
IF(AND(J1860="DCS_AI_05",W1860&lt;&gt;"",Q1860&lt;&gt;""),"1",
IF(AND(J1860="DCS_PI_01",W1860&lt;&gt;"",Q1860&lt;&gt;""),"13",""))))))))))</f>
        <v/>
      </c>
      <c r="BZ1860" s="31" t="str">
        <f t="shared" ref="BZ1860:BZ1923" si="910">IF(AND(J1860="DCS_AI_01",W1860&lt;&gt;"",Q1860&lt;&gt;""),"4",
IF(AND(J1860="DCS_AI_02",W1860&lt;&gt;"",Q1860&lt;&gt;""),"4",
IF(AND(J1860="DCS_AO_01",W1860&lt;&gt;"",Q1860&lt;&gt;""),"4",
IF(AND(J1860="DCS_AO_02",W1860&lt;&gt;"",Q1860&lt;&gt;""),"4",
IF(AND(J1860="DCS_DI_02",W1860&lt;&gt;"",Q1860&lt;&gt;""),"4",
IF(AND(J1860="DCS_DI_04",W1860&lt;&gt;"",Q1860&lt;&gt;""),"1",
IF(AND(J1860="DCS_AI_03",W1860&lt;&gt;"",Q1860&lt;&gt;""),"2",
IF(AND(J1860="DCS_AI_04",W1860&lt;&gt;"",Q1860&lt;&gt;""),"2",
IF(AND(J1860="DCS_AI_05",W1860&lt;&gt;"",Q1860&lt;&gt;""),"3",
IF(AND(J1860="DCS_PI_01",W1860&lt;&gt;"",Q1860&lt;&gt;""),"14",""))))))))))</f>
        <v/>
      </c>
      <c r="CA1860" s="31" t="str">
        <f t="shared" ref="CA1860:CA1923" si="911">IF(AND(J1860="DCS_AI_05",W1860&lt;&gt;"",Q1860&lt;&gt;""),"4",
IF(AND(J1860="DCS_PI_01",W1860&lt;&gt;"",Q1860&lt;&gt;""),"11",""))</f>
        <v/>
      </c>
      <c r="CB1860" s="31" t="str">
        <f t="shared" ref="CB1860:CB1923" si="912">IF(AND(J1860="DCS_AI_01",W1860&lt;&gt;""),"5",
IF(AND(J1860="DCS_AI_02",W1860&lt;&gt;""),"5",
IF(AND(J1860="DCS_AI_03",W1860&lt;&gt;""),"5",
IF(AND(J1860="DCS_AI_04",W1860&lt;&gt;""),"5",
IF(AND(J1860="DCS_AI_05",W1860&lt;&gt;""),"5",
IF(AND(J1860="DCS_AO_01",W1860&lt;&gt;""),"5",
IF(AND(J1860="DCS_AO_02",W1860&lt;&gt;""),"5",
IF(AND(J1860="DCS_DI_02",W1860&lt;&gt;""),"5",
IF(AND(J1860="DCS_DI_04",W1860&lt;&gt;""),"7",
IF(AND(J1860="DCS_PI_01",W1860&lt;&gt;""),"3",""))))))))))</f>
        <v/>
      </c>
      <c r="CC1860" s="31" t="str">
        <f t="shared" ref="CC1860:CC1923" si="913">IF(AND(J1860="DCS_AI_01",W1860&lt;&gt;""),"6",
IF(AND(J1860="DCS_AI_02",W1860&lt;&gt;""),"6",
IF(AND(J1860="DCS_AI_03",W1860&lt;&gt;""),"6",
IF(AND(J1860="DCS_AI_04",W1860&lt;&gt;""),"6",
IF(AND(J1860="DCS_AI_05",W1860&lt;&gt;""),"6",
IF(AND(J1860="DCS_AO_01",W1860&lt;&gt;""),"6",
IF(AND(J1860="DCS_AO_02",W1860&lt;&gt;""),"6",
IF(AND(J1860="DCS_DI_02",W1860&lt;&gt;""),"6",
IF(AND(J1860="DCS_DI_04",W1860&lt;&gt;""),"8",
IF(AND(J1860="DCS_PI_01",W1860&lt;&gt;""),"4",""))))))))))</f>
        <v/>
      </c>
      <c r="CD1860" s="31" t="str">
        <f t="shared" ref="CD1860:CD1923" si="914">IF(AND(J1860="DCS_DI_01",W1860="",Q1860&lt;&gt;""),CONCATENATE(AI1860,"A"),
IF(AND(J1860="DCS_DI_03",W1860="",Q1860&lt;&gt;""),CONCATENATE(AI1860,"A"),
IF(AND(J1860="DCS_DI_05",W1860="",Q1860&lt;&gt;""),CONCATENATE(AI1860,"A"),
IF(AND(J1860="DCS_DO_01",W1860="",Q1860&lt;&gt;""),CONCATENATE(AI1860,"A"),
IF(AND(J1860="DCS_DO_01_HOLD",W1860="",Q1860&lt;&gt;""),CONCATENATE(AI1860,"A"),
IF(AND(J1860="DCS_DO_02",W1860="",Q1860&lt;&gt;""),CONCATENATE(AI1860,"A"),""))))))</f>
        <v/>
      </c>
      <c r="CE1860" s="31" t="str">
        <f t="shared" ref="CE1860:CE1923" si="915">IF(AND(J1860="DCS_DI_01",W1860="",Q1860&lt;&gt;""),_xlfn.CONCAT(AI1860,"B"),
IF(AND(J1860="DCS_DI_03",W1860="",Q1860&lt;&gt;""),_xlfn.CONCAT(AI1860,"B"),
IF(AND(J1860="DCS_DI_05",W1860="",Q1860&lt;&gt;""),_xlfn.CONCAT(AI1860,"B"),
IF(AND(J1860="DCS_DO_01",W1860="",Q1860&lt;&gt;""),_xlfn.CONCAT(AI1860,"C"),
IF(AND(J1860="DCS_DO_01_HOLD",W1860="",Q1860&lt;&gt;""),_xlfn.CONCAT(AI1860,"C"),
IF(AND(J1860="DCS_DO_02",W1860="",Q1860&lt;&gt;""),_xlfn.CONCAT(AI1860,"B"),
IF(AND(J1860="DCS_DO_03",W1860="",Q1860&lt;&gt;""),_xlfn.CONCAT(AI1860,"A"),
IF(AND(J1860="DCS_DO_04",W1860="",Q1860&lt;&gt;""),_xlfn.CONCAT(AI1860,"A"),""))))))))</f>
        <v/>
      </c>
      <c r="CF1860" s="31" t="e">
        <f t="shared" ca="1" si="885"/>
        <v>#NAME?</v>
      </c>
      <c r="CG1860" s="31" t="e">
        <f t="shared" ca="1" si="886"/>
        <v>#NAME?</v>
      </c>
      <c r="CH1860" s="31" t="e">
        <f t="shared" ca="1" si="887"/>
        <v>#NAME?</v>
      </c>
      <c r="CI1860" s="31" t="e">
        <f t="shared" ca="1" si="888"/>
        <v>#NAME?</v>
      </c>
    </row>
    <row r="1861" spans="1:87" s="31" customFormat="1" ht="30" hidden="1" x14ac:dyDescent="0.25">
      <c r="A1861" s="9" t="s">
        <v>4493</v>
      </c>
      <c r="C1861" s="31" t="s">
        <v>50</v>
      </c>
      <c r="E1861" s="14" t="s">
        <v>5647</v>
      </c>
      <c r="G1861" s="31" t="str">
        <f t="shared" si="896"/>
        <v>Резерв</v>
      </c>
      <c r="J1861" s="31" t="str">
        <f t="shared" si="891"/>
        <v>DCS_DI_03</v>
      </c>
      <c r="K1861" s="14"/>
      <c r="P1861" s="31" t="s">
        <v>2723</v>
      </c>
      <c r="U1861" s="31" t="str">
        <f t="shared" si="890"/>
        <v/>
      </c>
      <c r="V1861" s="14" t="str">
        <f t="shared" si="892"/>
        <v>ASK 3MLD, ASK 3MB</v>
      </c>
      <c r="W1861" s="31" t="str">
        <f t="shared" si="897"/>
        <v/>
      </c>
      <c r="X1861" s="14" t="str">
        <f t="shared" si="898"/>
        <v/>
      </c>
      <c r="Y1861" s="31" t="str">
        <f t="shared" si="899"/>
        <v>O1010301</v>
      </c>
      <c r="Z1861" s="31" t="str">
        <f t="shared" si="900"/>
        <v>TUA711-DIO32</v>
      </c>
      <c r="AA1861" s="14" t="str">
        <f t="shared" si="901"/>
        <v>17-SC-DCS-001/O1010301/ 17-MC-DCS-004</v>
      </c>
      <c r="AB1861" s="31" t="s">
        <v>64</v>
      </c>
      <c r="AC1861" s="31" t="s">
        <v>124</v>
      </c>
      <c r="AD1861" s="31" t="s">
        <v>125</v>
      </c>
      <c r="AE1861" s="31">
        <v>0</v>
      </c>
      <c r="AF1861" s="31" t="s">
        <v>4074</v>
      </c>
      <c r="AG1861" s="31" t="s">
        <v>4483</v>
      </c>
      <c r="AH1861" s="31">
        <v>2</v>
      </c>
      <c r="AI1861" s="31">
        <v>8</v>
      </c>
      <c r="AJ1861" s="31" t="s">
        <v>57</v>
      </c>
      <c r="AK1861" s="31">
        <f t="shared" si="893"/>
        <v>32</v>
      </c>
      <c r="AL1861" s="31" t="s">
        <v>62</v>
      </c>
      <c r="AO1861" s="31" t="s">
        <v>63</v>
      </c>
      <c r="AQ1861" s="31" t="s">
        <v>4426</v>
      </c>
      <c r="AT1861" s="14"/>
      <c r="BK1861" s="14" t="str">
        <f t="shared" si="902"/>
        <v/>
      </c>
      <c r="BL1861" s="14" t="str">
        <f t="shared" si="903"/>
        <v/>
      </c>
      <c r="BM1861" s="14" t="str">
        <f t="shared" si="904"/>
        <v/>
      </c>
      <c r="BN1861" s="14"/>
      <c r="BO1861" s="14" t="str">
        <f t="shared" si="894"/>
        <v/>
      </c>
      <c r="BP1861" s="14" t="str">
        <f t="shared" si="895"/>
        <v/>
      </c>
      <c r="BQ1861" s="14"/>
      <c r="BR1861" s="14" t="str">
        <f t="shared" si="905"/>
        <v/>
      </c>
      <c r="BS1861" s="14" t="str">
        <f t="shared" si="906"/>
        <v/>
      </c>
      <c r="BW1861" s="31" t="str">
        <f t="shared" si="907"/>
        <v/>
      </c>
      <c r="BX1861" s="31" t="str">
        <f t="shared" si="908"/>
        <v/>
      </c>
      <c r="BY1861" s="31" t="str">
        <f t="shared" si="909"/>
        <v/>
      </c>
      <c r="BZ1861" s="31" t="str">
        <f t="shared" si="910"/>
        <v/>
      </c>
      <c r="CA1861" s="31" t="str">
        <f t="shared" si="911"/>
        <v/>
      </c>
      <c r="CB1861" s="31" t="str">
        <f t="shared" si="912"/>
        <v/>
      </c>
      <c r="CC1861" s="31" t="str">
        <f t="shared" si="913"/>
        <v/>
      </c>
      <c r="CD1861" s="31" t="str">
        <f t="shared" si="914"/>
        <v/>
      </c>
      <c r="CE1861" s="31" t="str">
        <f t="shared" si="915"/>
        <v/>
      </c>
      <c r="CF1861" s="31" t="e">
        <f t="shared" ref="CF1861:CF1924" ca="1" si="916">_xlfn.CONCAT(BW1861,CD1861)</f>
        <v>#NAME?</v>
      </c>
      <c r="CG1861" s="31" t="e">
        <f t="shared" ref="CG1861:CG1924" ca="1" si="917">_xlfn.CONCAT(BX1861,CE1861)</f>
        <v>#NAME?</v>
      </c>
      <c r="CH1861" s="31" t="e">
        <f t="shared" ref="CH1861:CH1924" ca="1" si="918">_xlfn.CONCAT(BO1861,BR1861)</f>
        <v>#NAME?</v>
      </c>
      <c r="CI1861" s="31" t="e">
        <f t="shared" ref="CI1861:CI1924" ca="1" si="919">_xlfn.CONCAT(BP1861,BS1861)</f>
        <v>#NAME?</v>
      </c>
    </row>
    <row r="1862" spans="1:87" s="31" customFormat="1" ht="30" hidden="1" x14ac:dyDescent="0.25">
      <c r="A1862" s="9" t="s">
        <v>4493</v>
      </c>
      <c r="C1862" s="31" t="s">
        <v>50</v>
      </c>
      <c r="E1862" s="14" t="s">
        <v>5647</v>
      </c>
      <c r="G1862" s="31" t="str">
        <f t="shared" si="896"/>
        <v>Резерв</v>
      </c>
      <c r="J1862" s="31" t="str">
        <f t="shared" si="891"/>
        <v>DCS_DI_03</v>
      </c>
      <c r="K1862" s="14"/>
      <c r="P1862" s="31" t="s">
        <v>2723</v>
      </c>
      <c r="U1862" s="31" t="str">
        <f t="shared" si="890"/>
        <v/>
      </c>
      <c r="V1862" s="14" t="str">
        <f t="shared" si="892"/>
        <v>ASK 3MLD, ASK 3MB</v>
      </c>
      <c r="W1862" s="31" t="str">
        <f t="shared" si="897"/>
        <v/>
      </c>
      <c r="X1862" s="14" t="str">
        <f t="shared" si="898"/>
        <v/>
      </c>
      <c r="Y1862" s="31" t="str">
        <f t="shared" si="899"/>
        <v>O1010301</v>
      </c>
      <c r="Z1862" s="31" t="str">
        <f t="shared" si="900"/>
        <v>TUA711-DIO32</v>
      </c>
      <c r="AA1862" s="14" t="str">
        <f t="shared" si="901"/>
        <v>17-SC-DCS-001/O1010301/ 17-MC-DCS-004</v>
      </c>
      <c r="AB1862" s="31" t="s">
        <v>64</v>
      </c>
      <c r="AC1862" s="31" t="s">
        <v>124</v>
      </c>
      <c r="AD1862" s="31" t="s">
        <v>125</v>
      </c>
      <c r="AE1862" s="31">
        <v>0</v>
      </c>
      <c r="AF1862" s="31" t="s">
        <v>4074</v>
      </c>
      <c r="AG1862" s="31" t="s">
        <v>4483</v>
      </c>
      <c r="AH1862" s="31">
        <v>2</v>
      </c>
      <c r="AI1862" s="31">
        <v>9</v>
      </c>
      <c r="AJ1862" s="31" t="s">
        <v>57</v>
      </c>
      <c r="AK1862" s="31">
        <f t="shared" si="893"/>
        <v>32</v>
      </c>
      <c r="AL1862" s="31" t="s">
        <v>62</v>
      </c>
      <c r="AO1862" s="31" t="s">
        <v>63</v>
      </c>
      <c r="AQ1862" s="31" t="s">
        <v>4426</v>
      </c>
      <c r="AT1862" s="14"/>
      <c r="BK1862" s="14" t="str">
        <f t="shared" si="902"/>
        <v/>
      </c>
      <c r="BL1862" s="14" t="str">
        <f t="shared" si="903"/>
        <v/>
      </c>
      <c r="BM1862" s="14" t="str">
        <f t="shared" si="904"/>
        <v/>
      </c>
      <c r="BN1862" s="14"/>
      <c r="BO1862" s="14" t="str">
        <f t="shared" si="894"/>
        <v/>
      </c>
      <c r="BP1862" s="14" t="str">
        <f t="shared" si="895"/>
        <v/>
      </c>
      <c r="BQ1862" s="14"/>
      <c r="BR1862" s="14" t="str">
        <f t="shared" si="905"/>
        <v/>
      </c>
      <c r="BS1862" s="14" t="str">
        <f t="shared" si="906"/>
        <v/>
      </c>
      <c r="BW1862" s="31" t="str">
        <f t="shared" si="907"/>
        <v/>
      </c>
      <c r="BX1862" s="31" t="str">
        <f t="shared" si="908"/>
        <v/>
      </c>
      <c r="BY1862" s="31" t="str">
        <f t="shared" si="909"/>
        <v/>
      </c>
      <c r="BZ1862" s="31" t="str">
        <f t="shared" si="910"/>
        <v/>
      </c>
      <c r="CA1862" s="31" t="str">
        <f t="shared" si="911"/>
        <v/>
      </c>
      <c r="CB1862" s="31" t="str">
        <f t="shared" si="912"/>
        <v/>
      </c>
      <c r="CC1862" s="31" t="str">
        <f t="shared" si="913"/>
        <v/>
      </c>
      <c r="CD1862" s="31" t="str">
        <f t="shared" si="914"/>
        <v/>
      </c>
      <c r="CE1862" s="31" t="str">
        <f t="shared" si="915"/>
        <v/>
      </c>
      <c r="CF1862" s="31" t="e">
        <f t="shared" ca="1" si="916"/>
        <v>#NAME?</v>
      </c>
      <c r="CG1862" s="31" t="e">
        <f t="shared" ca="1" si="917"/>
        <v>#NAME?</v>
      </c>
      <c r="CH1862" s="31" t="e">
        <f t="shared" ca="1" si="918"/>
        <v>#NAME?</v>
      </c>
      <c r="CI1862" s="31" t="e">
        <f t="shared" ca="1" si="919"/>
        <v>#NAME?</v>
      </c>
    </row>
    <row r="1863" spans="1:87" s="31" customFormat="1" ht="30" hidden="1" x14ac:dyDescent="0.25">
      <c r="A1863" s="9" t="s">
        <v>4493</v>
      </c>
      <c r="C1863" s="31" t="s">
        <v>50</v>
      </c>
      <c r="E1863" s="14" t="s">
        <v>5647</v>
      </c>
      <c r="G1863" s="31" t="str">
        <f t="shared" si="896"/>
        <v>Резерв</v>
      </c>
      <c r="J1863" s="31" t="str">
        <f t="shared" si="891"/>
        <v>DCS_DI_03</v>
      </c>
      <c r="K1863" s="14"/>
      <c r="P1863" s="31" t="s">
        <v>2723</v>
      </c>
      <c r="U1863" s="31" t="str">
        <f t="shared" si="890"/>
        <v/>
      </c>
      <c r="V1863" s="14" t="str">
        <f t="shared" si="892"/>
        <v>ASK 3MLD, ASK 3MB</v>
      </c>
      <c r="W1863" s="31" t="str">
        <f t="shared" si="897"/>
        <v/>
      </c>
      <c r="X1863" s="14" t="str">
        <f t="shared" si="898"/>
        <v/>
      </c>
      <c r="Y1863" s="31" t="str">
        <f t="shared" si="899"/>
        <v>O1010301</v>
      </c>
      <c r="Z1863" s="31" t="str">
        <f t="shared" si="900"/>
        <v>TUA711-DIO32</v>
      </c>
      <c r="AA1863" s="14" t="str">
        <f t="shared" si="901"/>
        <v>17-SC-DCS-001/O1010301/ 17-MC-DCS-004</v>
      </c>
      <c r="AB1863" s="31" t="s">
        <v>64</v>
      </c>
      <c r="AC1863" s="31" t="s">
        <v>124</v>
      </c>
      <c r="AD1863" s="31" t="s">
        <v>125</v>
      </c>
      <c r="AE1863" s="31">
        <v>0</v>
      </c>
      <c r="AF1863" s="31" t="s">
        <v>4074</v>
      </c>
      <c r="AG1863" s="31" t="s">
        <v>4483</v>
      </c>
      <c r="AH1863" s="31">
        <v>2</v>
      </c>
      <c r="AI1863" s="31">
        <v>10</v>
      </c>
      <c r="AJ1863" s="31" t="s">
        <v>57</v>
      </c>
      <c r="AK1863" s="31">
        <f t="shared" si="893"/>
        <v>32</v>
      </c>
      <c r="AL1863" s="31" t="s">
        <v>62</v>
      </c>
      <c r="AO1863" s="31" t="s">
        <v>63</v>
      </c>
      <c r="AQ1863" s="31" t="s">
        <v>4426</v>
      </c>
      <c r="AT1863" s="14"/>
      <c r="BK1863" s="14" t="str">
        <f t="shared" si="902"/>
        <v/>
      </c>
      <c r="BL1863" s="14" t="str">
        <f t="shared" si="903"/>
        <v/>
      </c>
      <c r="BM1863" s="14" t="str">
        <f t="shared" si="904"/>
        <v/>
      </c>
      <c r="BN1863" s="14"/>
      <c r="BO1863" s="14" t="str">
        <f t="shared" si="894"/>
        <v/>
      </c>
      <c r="BP1863" s="14" t="str">
        <f t="shared" si="895"/>
        <v/>
      </c>
      <c r="BQ1863" s="14"/>
      <c r="BR1863" s="14" t="str">
        <f t="shared" si="905"/>
        <v/>
      </c>
      <c r="BS1863" s="14" t="str">
        <f t="shared" si="906"/>
        <v/>
      </c>
      <c r="BW1863" s="31" t="str">
        <f t="shared" si="907"/>
        <v/>
      </c>
      <c r="BX1863" s="31" t="str">
        <f t="shared" si="908"/>
        <v/>
      </c>
      <c r="BY1863" s="31" t="str">
        <f t="shared" si="909"/>
        <v/>
      </c>
      <c r="BZ1863" s="31" t="str">
        <f t="shared" si="910"/>
        <v/>
      </c>
      <c r="CA1863" s="31" t="str">
        <f t="shared" si="911"/>
        <v/>
      </c>
      <c r="CB1863" s="31" t="str">
        <f t="shared" si="912"/>
        <v/>
      </c>
      <c r="CC1863" s="31" t="str">
        <f t="shared" si="913"/>
        <v/>
      </c>
      <c r="CD1863" s="31" t="str">
        <f t="shared" si="914"/>
        <v/>
      </c>
      <c r="CE1863" s="31" t="str">
        <f t="shared" si="915"/>
        <v/>
      </c>
      <c r="CF1863" s="31" t="e">
        <f t="shared" ca="1" si="916"/>
        <v>#NAME?</v>
      </c>
      <c r="CG1863" s="31" t="e">
        <f t="shared" ca="1" si="917"/>
        <v>#NAME?</v>
      </c>
      <c r="CH1863" s="31" t="e">
        <f t="shared" ca="1" si="918"/>
        <v>#NAME?</v>
      </c>
      <c r="CI1863" s="31" t="e">
        <f t="shared" ca="1" si="919"/>
        <v>#NAME?</v>
      </c>
    </row>
    <row r="1864" spans="1:87" s="31" customFormat="1" ht="30" hidden="1" x14ac:dyDescent="0.25">
      <c r="A1864" s="9" t="s">
        <v>4493</v>
      </c>
      <c r="C1864" s="31" t="s">
        <v>50</v>
      </c>
      <c r="E1864" s="14" t="s">
        <v>5647</v>
      </c>
      <c r="G1864" s="31" t="str">
        <f t="shared" si="896"/>
        <v>Резерв</v>
      </c>
      <c r="J1864" s="31" t="str">
        <f t="shared" si="891"/>
        <v>DCS_DI_03</v>
      </c>
      <c r="K1864" s="14"/>
      <c r="P1864" s="31" t="s">
        <v>2723</v>
      </c>
      <c r="U1864" s="31" t="str">
        <f t="shared" si="890"/>
        <v/>
      </c>
      <c r="V1864" s="14" t="str">
        <f t="shared" si="892"/>
        <v>ASK 3MLD, ASK 3MB</v>
      </c>
      <c r="W1864" s="31" t="str">
        <f t="shared" si="897"/>
        <v/>
      </c>
      <c r="X1864" s="14" t="str">
        <f t="shared" si="898"/>
        <v/>
      </c>
      <c r="Y1864" s="31" t="str">
        <f t="shared" si="899"/>
        <v>O1010301</v>
      </c>
      <c r="Z1864" s="31" t="str">
        <f t="shared" si="900"/>
        <v>TUA711-DIO32</v>
      </c>
      <c r="AA1864" s="14" t="str">
        <f t="shared" si="901"/>
        <v>17-SC-DCS-001/O1010301/ 17-MC-DCS-004</v>
      </c>
      <c r="AB1864" s="31" t="s">
        <v>64</v>
      </c>
      <c r="AC1864" s="31" t="s">
        <v>124</v>
      </c>
      <c r="AD1864" s="31" t="s">
        <v>125</v>
      </c>
      <c r="AE1864" s="31">
        <v>0</v>
      </c>
      <c r="AF1864" s="31" t="s">
        <v>4074</v>
      </c>
      <c r="AG1864" s="31" t="s">
        <v>4483</v>
      </c>
      <c r="AH1864" s="31">
        <v>2</v>
      </c>
      <c r="AI1864" s="31">
        <v>11</v>
      </c>
      <c r="AJ1864" s="31" t="s">
        <v>57</v>
      </c>
      <c r="AK1864" s="31">
        <f t="shared" si="893"/>
        <v>32</v>
      </c>
      <c r="AL1864" s="31" t="s">
        <v>62</v>
      </c>
      <c r="AO1864" s="31" t="s">
        <v>63</v>
      </c>
      <c r="AQ1864" s="31" t="s">
        <v>4426</v>
      </c>
      <c r="AT1864" s="14"/>
      <c r="BK1864" s="14" t="str">
        <f t="shared" si="902"/>
        <v/>
      </c>
      <c r="BL1864" s="14" t="str">
        <f t="shared" si="903"/>
        <v/>
      </c>
      <c r="BM1864" s="14" t="str">
        <f t="shared" si="904"/>
        <v/>
      </c>
      <c r="BN1864" s="14"/>
      <c r="BO1864" s="14" t="str">
        <f t="shared" si="894"/>
        <v/>
      </c>
      <c r="BP1864" s="14" t="str">
        <f t="shared" si="895"/>
        <v/>
      </c>
      <c r="BQ1864" s="14"/>
      <c r="BR1864" s="14" t="str">
        <f t="shared" si="905"/>
        <v/>
      </c>
      <c r="BS1864" s="14" t="str">
        <f t="shared" si="906"/>
        <v/>
      </c>
      <c r="BW1864" s="31" t="str">
        <f t="shared" si="907"/>
        <v/>
      </c>
      <c r="BX1864" s="31" t="str">
        <f t="shared" si="908"/>
        <v/>
      </c>
      <c r="BY1864" s="31" t="str">
        <f t="shared" si="909"/>
        <v/>
      </c>
      <c r="BZ1864" s="31" t="str">
        <f t="shared" si="910"/>
        <v/>
      </c>
      <c r="CA1864" s="31" t="str">
        <f t="shared" si="911"/>
        <v/>
      </c>
      <c r="CB1864" s="31" t="str">
        <f t="shared" si="912"/>
        <v/>
      </c>
      <c r="CC1864" s="31" t="str">
        <f t="shared" si="913"/>
        <v/>
      </c>
      <c r="CD1864" s="31" t="str">
        <f t="shared" si="914"/>
        <v/>
      </c>
      <c r="CE1864" s="31" t="str">
        <f t="shared" si="915"/>
        <v/>
      </c>
      <c r="CF1864" s="31" t="e">
        <f t="shared" ca="1" si="916"/>
        <v>#NAME?</v>
      </c>
      <c r="CG1864" s="31" t="e">
        <f t="shared" ca="1" si="917"/>
        <v>#NAME?</v>
      </c>
      <c r="CH1864" s="31" t="e">
        <f t="shared" ca="1" si="918"/>
        <v>#NAME?</v>
      </c>
      <c r="CI1864" s="31" t="e">
        <f t="shared" ca="1" si="919"/>
        <v>#NAME?</v>
      </c>
    </row>
    <row r="1865" spans="1:87" s="31" customFormat="1" ht="30" hidden="1" x14ac:dyDescent="0.25">
      <c r="A1865" s="9" t="s">
        <v>4493</v>
      </c>
      <c r="C1865" s="31" t="s">
        <v>50</v>
      </c>
      <c r="E1865" s="14" t="s">
        <v>5647</v>
      </c>
      <c r="G1865" s="31" t="str">
        <f t="shared" si="896"/>
        <v>Резерв</v>
      </c>
      <c r="J1865" s="31" t="str">
        <f t="shared" si="891"/>
        <v>DCS_DI_03</v>
      </c>
      <c r="K1865" s="14"/>
      <c r="P1865" s="31" t="s">
        <v>2723</v>
      </c>
      <c r="U1865" s="31" t="str">
        <f t="shared" si="890"/>
        <v/>
      </c>
      <c r="V1865" s="14" t="str">
        <f t="shared" si="892"/>
        <v>ASK 3MLD, ASK 3MB</v>
      </c>
      <c r="W1865" s="31" t="str">
        <f t="shared" si="897"/>
        <v/>
      </c>
      <c r="X1865" s="14" t="str">
        <f t="shared" si="898"/>
        <v/>
      </c>
      <c r="Y1865" s="31" t="str">
        <f t="shared" si="899"/>
        <v>O1010301</v>
      </c>
      <c r="Z1865" s="31" t="str">
        <f t="shared" si="900"/>
        <v>TUA711-DIO32</v>
      </c>
      <c r="AA1865" s="14" t="str">
        <f t="shared" si="901"/>
        <v>17-SC-DCS-001/O1010301/ 17-MC-DCS-004</v>
      </c>
      <c r="AB1865" s="31" t="s">
        <v>64</v>
      </c>
      <c r="AC1865" s="31" t="s">
        <v>124</v>
      </c>
      <c r="AD1865" s="31" t="s">
        <v>125</v>
      </c>
      <c r="AE1865" s="31">
        <v>0</v>
      </c>
      <c r="AF1865" s="31" t="s">
        <v>4074</v>
      </c>
      <c r="AG1865" s="31" t="s">
        <v>4483</v>
      </c>
      <c r="AH1865" s="31">
        <v>2</v>
      </c>
      <c r="AI1865" s="31">
        <v>12</v>
      </c>
      <c r="AJ1865" s="31" t="s">
        <v>57</v>
      </c>
      <c r="AK1865" s="31">
        <f t="shared" si="893"/>
        <v>32</v>
      </c>
      <c r="AL1865" s="31" t="s">
        <v>62</v>
      </c>
      <c r="AO1865" s="31" t="s">
        <v>63</v>
      </c>
      <c r="AQ1865" s="31" t="s">
        <v>4426</v>
      </c>
      <c r="AT1865" s="14"/>
      <c r="BK1865" s="14" t="str">
        <f t="shared" si="902"/>
        <v/>
      </c>
      <c r="BL1865" s="14" t="str">
        <f t="shared" si="903"/>
        <v/>
      </c>
      <c r="BM1865" s="14" t="str">
        <f t="shared" si="904"/>
        <v/>
      </c>
      <c r="BN1865" s="14"/>
      <c r="BO1865" s="14" t="str">
        <f t="shared" si="894"/>
        <v/>
      </c>
      <c r="BP1865" s="14" t="str">
        <f t="shared" si="895"/>
        <v/>
      </c>
      <c r="BQ1865" s="14"/>
      <c r="BR1865" s="14" t="str">
        <f t="shared" si="905"/>
        <v/>
      </c>
      <c r="BS1865" s="14" t="str">
        <f t="shared" si="906"/>
        <v/>
      </c>
      <c r="BW1865" s="31" t="str">
        <f t="shared" si="907"/>
        <v/>
      </c>
      <c r="BX1865" s="31" t="str">
        <f t="shared" si="908"/>
        <v/>
      </c>
      <c r="BY1865" s="31" t="str">
        <f t="shared" si="909"/>
        <v/>
      </c>
      <c r="BZ1865" s="31" t="str">
        <f t="shared" si="910"/>
        <v/>
      </c>
      <c r="CA1865" s="31" t="str">
        <f t="shared" si="911"/>
        <v/>
      </c>
      <c r="CB1865" s="31" t="str">
        <f t="shared" si="912"/>
        <v/>
      </c>
      <c r="CC1865" s="31" t="str">
        <f t="shared" si="913"/>
        <v/>
      </c>
      <c r="CD1865" s="31" t="str">
        <f t="shared" si="914"/>
        <v/>
      </c>
      <c r="CE1865" s="31" t="str">
        <f t="shared" si="915"/>
        <v/>
      </c>
      <c r="CF1865" s="31" t="e">
        <f t="shared" ca="1" si="916"/>
        <v>#NAME?</v>
      </c>
      <c r="CG1865" s="31" t="e">
        <f t="shared" ca="1" si="917"/>
        <v>#NAME?</v>
      </c>
      <c r="CH1865" s="31" t="e">
        <f t="shared" ca="1" si="918"/>
        <v>#NAME?</v>
      </c>
      <c r="CI1865" s="31" t="e">
        <f t="shared" ca="1" si="919"/>
        <v>#NAME?</v>
      </c>
    </row>
    <row r="1866" spans="1:87" s="31" customFormat="1" ht="30" hidden="1" x14ac:dyDescent="0.25">
      <c r="A1866" s="9" t="s">
        <v>4493</v>
      </c>
      <c r="C1866" s="31" t="s">
        <v>50</v>
      </c>
      <c r="E1866" s="14" t="s">
        <v>5647</v>
      </c>
      <c r="G1866" s="31" t="str">
        <f t="shared" si="896"/>
        <v>Резерв</v>
      </c>
      <c r="J1866" s="31" t="str">
        <f t="shared" si="891"/>
        <v>DCS_DI_03</v>
      </c>
      <c r="K1866" s="14"/>
      <c r="P1866" s="31" t="s">
        <v>2723</v>
      </c>
      <c r="U1866" s="31" t="str">
        <f t="shared" si="890"/>
        <v/>
      </c>
      <c r="V1866" s="14" t="str">
        <f t="shared" si="892"/>
        <v>ASK 3MLD, ASK 3MB</v>
      </c>
      <c r="W1866" s="31" t="str">
        <f t="shared" si="897"/>
        <v/>
      </c>
      <c r="X1866" s="14" t="str">
        <f t="shared" si="898"/>
        <v/>
      </c>
      <c r="Y1866" s="31" t="str">
        <f t="shared" si="899"/>
        <v>O1010301</v>
      </c>
      <c r="Z1866" s="31" t="str">
        <f t="shared" si="900"/>
        <v>TUA711-DIO32</v>
      </c>
      <c r="AA1866" s="14" t="str">
        <f t="shared" si="901"/>
        <v>17-SC-DCS-001/O1010301/ 17-MC-DCS-004</v>
      </c>
      <c r="AB1866" s="31" t="s">
        <v>64</v>
      </c>
      <c r="AC1866" s="31" t="s">
        <v>124</v>
      </c>
      <c r="AD1866" s="31" t="s">
        <v>125</v>
      </c>
      <c r="AE1866" s="31">
        <v>0</v>
      </c>
      <c r="AF1866" s="31" t="s">
        <v>4074</v>
      </c>
      <c r="AG1866" s="31" t="s">
        <v>4483</v>
      </c>
      <c r="AH1866" s="31">
        <v>2</v>
      </c>
      <c r="AI1866" s="31">
        <v>13</v>
      </c>
      <c r="AJ1866" s="31" t="s">
        <v>57</v>
      </c>
      <c r="AK1866" s="31">
        <f t="shared" si="893"/>
        <v>32</v>
      </c>
      <c r="AL1866" s="31" t="s">
        <v>62</v>
      </c>
      <c r="AO1866" s="31" t="s">
        <v>63</v>
      </c>
      <c r="AQ1866" s="31" t="s">
        <v>4426</v>
      </c>
      <c r="AT1866" s="14"/>
      <c r="BK1866" s="14" t="str">
        <f t="shared" si="902"/>
        <v/>
      </c>
      <c r="BL1866" s="14" t="str">
        <f t="shared" si="903"/>
        <v/>
      </c>
      <c r="BM1866" s="14" t="str">
        <f t="shared" si="904"/>
        <v/>
      </c>
      <c r="BN1866" s="14"/>
      <c r="BO1866" s="14" t="str">
        <f t="shared" si="894"/>
        <v/>
      </c>
      <c r="BP1866" s="14" t="str">
        <f t="shared" si="895"/>
        <v/>
      </c>
      <c r="BQ1866" s="14"/>
      <c r="BR1866" s="14" t="str">
        <f t="shared" si="905"/>
        <v/>
      </c>
      <c r="BS1866" s="14" t="str">
        <f t="shared" si="906"/>
        <v/>
      </c>
      <c r="BW1866" s="31" t="str">
        <f t="shared" si="907"/>
        <v/>
      </c>
      <c r="BX1866" s="31" t="str">
        <f t="shared" si="908"/>
        <v/>
      </c>
      <c r="BY1866" s="31" t="str">
        <f t="shared" si="909"/>
        <v/>
      </c>
      <c r="BZ1866" s="31" t="str">
        <f t="shared" si="910"/>
        <v/>
      </c>
      <c r="CA1866" s="31" t="str">
        <f t="shared" si="911"/>
        <v/>
      </c>
      <c r="CB1866" s="31" t="str">
        <f t="shared" si="912"/>
        <v/>
      </c>
      <c r="CC1866" s="31" t="str">
        <f t="shared" si="913"/>
        <v/>
      </c>
      <c r="CD1866" s="31" t="str">
        <f t="shared" si="914"/>
        <v/>
      </c>
      <c r="CE1866" s="31" t="str">
        <f t="shared" si="915"/>
        <v/>
      </c>
      <c r="CF1866" s="31" t="e">
        <f t="shared" ca="1" si="916"/>
        <v>#NAME?</v>
      </c>
      <c r="CG1866" s="31" t="e">
        <f t="shared" ca="1" si="917"/>
        <v>#NAME?</v>
      </c>
      <c r="CH1866" s="31" t="e">
        <f t="shared" ca="1" si="918"/>
        <v>#NAME?</v>
      </c>
      <c r="CI1866" s="31" t="e">
        <f t="shared" ca="1" si="919"/>
        <v>#NAME?</v>
      </c>
    </row>
    <row r="1867" spans="1:87" s="31" customFormat="1" ht="30" hidden="1" x14ac:dyDescent="0.25">
      <c r="A1867" s="9" t="s">
        <v>4493</v>
      </c>
      <c r="C1867" s="31" t="s">
        <v>50</v>
      </c>
      <c r="E1867" s="14" t="s">
        <v>5647</v>
      </c>
      <c r="G1867" s="31" t="str">
        <f t="shared" si="896"/>
        <v>Резерв</v>
      </c>
      <c r="J1867" s="31" t="str">
        <f t="shared" si="891"/>
        <v>DCS_DI_03</v>
      </c>
      <c r="K1867" s="14"/>
      <c r="P1867" s="31" t="s">
        <v>2723</v>
      </c>
      <c r="U1867" s="31" t="str">
        <f t="shared" si="890"/>
        <v/>
      </c>
      <c r="V1867" s="14" t="str">
        <f t="shared" si="892"/>
        <v>ASK 3MLD, ASK 3MB</v>
      </c>
      <c r="W1867" s="31" t="str">
        <f t="shared" si="897"/>
        <v/>
      </c>
      <c r="X1867" s="14" t="str">
        <f t="shared" si="898"/>
        <v/>
      </c>
      <c r="Y1867" s="31" t="str">
        <f t="shared" si="899"/>
        <v>O1010301</v>
      </c>
      <c r="Z1867" s="31" t="str">
        <f t="shared" si="900"/>
        <v>TUA711-DIO32</v>
      </c>
      <c r="AA1867" s="14" t="str">
        <f t="shared" si="901"/>
        <v>17-SC-DCS-001/O1010301/ 17-MC-DCS-004</v>
      </c>
      <c r="AB1867" s="31" t="s">
        <v>64</v>
      </c>
      <c r="AC1867" s="31" t="s">
        <v>124</v>
      </c>
      <c r="AD1867" s="31" t="s">
        <v>125</v>
      </c>
      <c r="AE1867" s="31">
        <v>0</v>
      </c>
      <c r="AF1867" s="31" t="s">
        <v>4074</v>
      </c>
      <c r="AG1867" s="31" t="s">
        <v>4483</v>
      </c>
      <c r="AH1867" s="31">
        <v>2</v>
      </c>
      <c r="AI1867" s="31">
        <v>14</v>
      </c>
      <c r="AJ1867" s="31" t="s">
        <v>57</v>
      </c>
      <c r="AK1867" s="31">
        <f t="shared" si="893"/>
        <v>32</v>
      </c>
      <c r="AL1867" s="31" t="s">
        <v>62</v>
      </c>
      <c r="AO1867" s="31" t="s">
        <v>63</v>
      </c>
      <c r="AQ1867" s="31" t="s">
        <v>4426</v>
      </c>
      <c r="AT1867" s="14"/>
      <c r="BK1867" s="14" t="str">
        <f t="shared" si="902"/>
        <v/>
      </c>
      <c r="BL1867" s="14" t="str">
        <f t="shared" si="903"/>
        <v/>
      </c>
      <c r="BM1867" s="14" t="str">
        <f t="shared" si="904"/>
        <v/>
      </c>
      <c r="BN1867" s="14"/>
      <c r="BO1867" s="14" t="str">
        <f t="shared" si="894"/>
        <v/>
      </c>
      <c r="BP1867" s="14" t="str">
        <f t="shared" si="895"/>
        <v/>
      </c>
      <c r="BQ1867" s="14"/>
      <c r="BR1867" s="14" t="str">
        <f t="shared" si="905"/>
        <v/>
      </c>
      <c r="BS1867" s="14" t="str">
        <f t="shared" si="906"/>
        <v/>
      </c>
      <c r="BW1867" s="31" t="str">
        <f t="shared" si="907"/>
        <v/>
      </c>
      <c r="BX1867" s="31" t="str">
        <f t="shared" si="908"/>
        <v/>
      </c>
      <c r="BY1867" s="31" t="str">
        <f t="shared" si="909"/>
        <v/>
      </c>
      <c r="BZ1867" s="31" t="str">
        <f t="shared" si="910"/>
        <v/>
      </c>
      <c r="CA1867" s="31" t="str">
        <f t="shared" si="911"/>
        <v/>
      </c>
      <c r="CB1867" s="31" t="str">
        <f t="shared" si="912"/>
        <v/>
      </c>
      <c r="CC1867" s="31" t="str">
        <f t="shared" si="913"/>
        <v/>
      </c>
      <c r="CD1867" s="31" t="str">
        <f t="shared" si="914"/>
        <v/>
      </c>
      <c r="CE1867" s="31" t="str">
        <f t="shared" si="915"/>
        <v/>
      </c>
      <c r="CF1867" s="31" t="e">
        <f t="shared" ca="1" si="916"/>
        <v>#NAME?</v>
      </c>
      <c r="CG1867" s="31" t="e">
        <f t="shared" ca="1" si="917"/>
        <v>#NAME?</v>
      </c>
      <c r="CH1867" s="31" t="e">
        <f t="shared" ca="1" si="918"/>
        <v>#NAME?</v>
      </c>
      <c r="CI1867" s="31" t="e">
        <f t="shared" ca="1" si="919"/>
        <v>#NAME?</v>
      </c>
    </row>
    <row r="1868" spans="1:87" s="31" customFormat="1" ht="30" hidden="1" x14ac:dyDescent="0.25">
      <c r="A1868" s="9" t="s">
        <v>4493</v>
      </c>
      <c r="C1868" s="31" t="s">
        <v>50</v>
      </c>
      <c r="E1868" s="14" t="s">
        <v>5647</v>
      </c>
      <c r="G1868" s="31" t="str">
        <f t="shared" si="896"/>
        <v>Резерв</v>
      </c>
      <c r="J1868" s="31" t="str">
        <f t="shared" si="891"/>
        <v>DCS_DI_03</v>
      </c>
      <c r="K1868" s="14"/>
      <c r="P1868" s="31" t="s">
        <v>2723</v>
      </c>
      <c r="U1868" s="31" t="str">
        <f t="shared" si="890"/>
        <v/>
      </c>
      <c r="V1868" s="14" t="str">
        <f t="shared" si="892"/>
        <v>ASK 3MLD, ASK 3MB</v>
      </c>
      <c r="W1868" s="31" t="str">
        <f t="shared" si="897"/>
        <v/>
      </c>
      <c r="X1868" s="14" t="str">
        <f t="shared" si="898"/>
        <v/>
      </c>
      <c r="Y1868" s="31" t="str">
        <f t="shared" si="899"/>
        <v>O1010301</v>
      </c>
      <c r="Z1868" s="31" t="str">
        <f t="shared" si="900"/>
        <v>TUA711-DIO32</v>
      </c>
      <c r="AA1868" s="14" t="str">
        <f t="shared" si="901"/>
        <v>17-SC-DCS-001/O1010301/ 17-MC-DCS-004</v>
      </c>
      <c r="AB1868" s="31" t="s">
        <v>64</v>
      </c>
      <c r="AC1868" s="31" t="s">
        <v>124</v>
      </c>
      <c r="AD1868" s="31" t="s">
        <v>125</v>
      </c>
      <c r="AE1868" s="31">
        <v>0</v>
      </c>
      <c r="AF1868" s="31" t="s">
        <v>4074</v>
      </c>
      <c r="AG1868" s="31" t="s">
        <v>4483</v>
      </c>
      <c r="AH1868" s="31">
        <v>2</v>
      </c>
      <c r="AI1868" s="31">
        <v>15</v>
      </c>
      <c r="AJ1868" s="31" t="s">
        <v>57</v>
      </c>
      <c r="AK1868" s="31">
        <f t="shared" si="893"/>
        <v>32</v>
      </c>
      <c r="AL1868" s="31" t="s">
        <v>62</v>
      </c>
      <c r="AO1868" s="31" t="s">
        <v>63</v>
      </c>
      <c r="AQ1868" s="31" t="s">
        <v>4426</v>
      </c>
      <c r="AT1868" s="14"/>
      <c r="BK1868" s="14" t="str">
        <f t="shared" si="902"/>
        <v/>
      </c>
      <c r="BL1868" s="14" t="str">
        <f t="shared" si="903"/>
        <v/>
      </c>
      <c r="BM1868" s="14" t="str">
        <f t="shared" si="904"/>
        <v/>
      </c>
      <c r="BN1868" s="14"/>
      <c r="BO1868" s="14" t="str">
        <f t="shared" si="894"/>
        <v/>
      </c>
      <c r="BP1868" s="14" t="str">
        <f t="shared" si="895"/>
        <v/>
      </c>
      <c r="BQ1868" s="14"/>
      <c r="BR1868" s="14" t="str">
        <f t="shared" si="905"/>
        <v/>
      </c>
      <c r="BS1868" s="14" t="str">
        <f t="shared" si="906"/>
        <v/>
      </c>
      <c r="BW1868" s="31" t="str">
        <f t="shared" si="907"/>
        <v/>
      </c>
      <c r="BX1868" s="31" t="str">
        <f t="shared" si="908"/>
        <v/>
      </c>
      <c r="BY1868" s="31" t="str">
        <f t="shared" si="909"/>
        <v/>
      </c>
      <c r="BZ1868" s="31" t="str">
        <f t="shared" si="910"/>
        <v/>
      </c>
      <c r="CA1868" s="31" t="str">
        <f t="shared" si="911"/>
        <v/>
      </c>
      <c r="CB1868" s="31" t="str">
        <f t="shared" si="912"/>
        <v/>
      </c>
      <c r="CC1868" s="31" t="str">
        <f t="shared" si="913"/>
        <v/>
      </c>
      <c r="CD1868" s="31" t="str">
        <f t="shared" si="914"/>
        <v/>
      </c>
      <c r="CE1868" s="31" t="str">
        <f t="shared" si="915"/>
        <v/>
      </c>
      <c r="CF1868" s="31" t="e">
        <f t="shared" ca="1" si="916"/>
        <v>#NAME?</v>
      </c>
      <c r="CG1868" s="31" t="e">
        <f t="shared" ca="1" si="917"/>
        <v>#NAME?</v>
      </c>
      <c r="CH1868" s="31" t="e">
        <f t="shared" ca="1" si="918"/>
        <v>#NAME?</v>
      </c>
      <c r="CI1868" s="31" t="e">
        <f t="shared" ca="1" si="919"/>
        <v>#NAME?</v>
      </c>
    </row>
    <row r="1869" spans="1:87" s="31" customFormat="1" ht="30" hidden="1" x14ac:dyDescent="0.25">
      <c r="A1869" s="9" t="s">
        <v>4493</v>
      </c>
      <c r="C1869" s="31" t="s">
        <v>50</v>
      </c>
      <c r="E1869" s="14" t="s">
        <v>5647</v>
      </c>
      <c r="G1869" s="31" t="str">
        <f t="shared" si="896"/>
        <v>Резерв</v>
      </c>
      <c r="J1869" s="31" t="str">
        <f t="shared" si="891"/>
        <v>DCS_DI_03</v>
      </c>
      <c r="K1869" s="14"/>
      <c r="P1869" s="31" t="s">
        <v>2723</v>
      </c>
      <c r="U1869" s="31" t="str">
        <f t="shared" si="890"/>
        <v/>
      </c>
      <c r="V1869" s="14" t="str">
        <f t="shared" si="892"/>
        <v>ASK 3MLD, ASK 3MB</v>
      </c>
      <c r="W1869" s="31" t="str">
        <f t="shared" si="897"/>
        <v/>
      </c>
      <c r="X1869" s="14" t="str">
        <f t="shared" si="898"/>
        <v/>
      </c>
      <c r="Y1869" s="31" t="str">
        <f t="shared" si="899"/>
        <v>O1010301</v>
      </c>
      <c r="Z1869" s="31" t="str">
        <f t="shared" si="900"/>
        <v>TUA711-DIO32</v>
      </c>
      <c r="AA1869" s="14" t="str">
        <f t="shared" si="901"/>
        <v>17-SC-DCS-001/O1010301/ 17-MC-DCS-004</v>
      </c>
      <c r="AB1869" s="31" t="s">
        <v>64</v>
      </c>
      <c r="AC1869" s="31" t="s">
        <v>124</v>
      </c>
      <c r="AD1869" s="31" t="s">
        <v>125</v>
      </c>
      <c r="AE1869" s="31">
        <v>0</v>
      </c>
      <c r="AF1869" s="31" t="s">
        <v>4074</v>
      </c>
      <c r="AG1869" s="31" t="s">
        <v>4483</v>
      </c>
      <c r="AH1869" s="31">
        <v>2</v>
      </c>
      <c r="AI1869" s="31">
        <v>16</v>
      </c>
      <c r="AJ1869" s="31" t="s">
        <v>57</v>
      </c>
      <c r="AK1869" s="31">
        <f t="shared" si="893"/>
        <v>32</v>
      </c>
      <c r="AL1869" s="31" t="s">
        <v>62</v>
      </c>
      <c r="AO1869" s="31" t="s">
        <v>63</v>
      </c>
      <c r="AQ1869" s="31" t="s">
        <v>4426</v>
      </c>
      <c r="AT1869" s="14"/>
      <c r="BK1869" s="14" t="str">
        <f t="shared" si="902"/>
        <v/>
      </c>
      <c r="BL1869" s="14" t="str">
        <f t="shared" si="903"/>
        <v/>
      </c>
      <c r="BM1869" s="14" t="str">
        <f t="shared" si="904"/>
        <v/>
      </c>
      <c r="BN1869" s="14"/>
      <c r="BO1869" s="14" t="str">
        <f t="shared" si="894"/>
        <v/>
      </c>
      <c r="BP1869" s="14" t="str">
        <f t="shared" si="895"/>
        <v/>
      </c>
      <c r="BQ1869" s="14"/>
      <c r="BR1869" s="14" t="str">
        <f t="shared" si="905"/>
        <v/>
      </c>
      <c r="BS1869" s="14" t="str">
        <f t="shared" si="906"/>
        <v/>
      </c>
      <c r="BW1869" s="31" t="str">
        <f t="shared" si="907"/>
        <v/>
      </c>
      <c r="BX1869" s="31" t="str">
        <f t="shared" si="908"/>
        <v/>
      </c>
      <c r="BY1869" s="31" t="str">
        <f t="shared" si="909"/>
        <v/>
      </c>
      <c r="BZ1869" s="31" t="str">
        <f t="shared" si="910"/>
        <v/>
      </c>
      <c r="CA1869" s="31" t="str">
        <f t="shared" si="911"/>
        <v/>
      </c>
      <c r="CB1869" s="31" t="str">
        <f t="shared" si="912"/>
        <v/>
      </c>
      <c r="CC1869" s="31" t="str">
        <f t="shared" si="913"/>
        <v/>
      </c>
      <c r="CD1869" s="31" t="str">
        <f t="shared" si="914"/>
        <v/>
      </c>
      <c r="CE1869" s="31" t="str">
        <f t="shared" si="915"/>
        <v/>
      </c>
      <c r="CF1869" s="31" t="e">
        <f t="shared" ca="1" si="916"/>
        <v>#NAME?</v>
      </c>
      <c r="CG1869" s="31" t="e">
        <f t="shared" ca="1" si="917"/>
        <v>#NAME?</v>
      </c>
      <c r="CH1869" s="31" t="e">
        <f t="shared" ca="1" si="918"/>
        <v>#NAME?</v>
      </c>
      <c r="CI1869" s="31" t="e">
        <f t="shared" ca="1" si="919"/>
        <v>#NAME?</v>
      </c>
    </row>
    <row r="1870" spans="1:87" s="31" customFormat="1" ht="30" hidden="1" x14ac:dyDescent="0.25">
      <c r="A1870" s="9" t="s">
        <v>4493</v>
      </c>
      <c r="C1870" s="31" t="s">
        <v>50</v>
      </c>
      <c r="E1870" s="14" t="s">
        <v>5647</v>
      </c>
      <c r="G1870" s="31" t="str">
        <f t="shared" si="896"/>
        <v>Резерв</v>
      </c>
      <c r="J1870" s="31" t="str">
        <f t="shared" si="891"/>
        <v>DCS_DI_03</v>
      </c>
      <c r="K1870" s="14"/>
      <c r="P1870" s="31" t="s">
        <v>2723</v>
      </c>
      <c r="U1870" s="31" t="str">
        <f t="shared" si="890"/>
        <v/>
      </c>
      <c r="V1870" s="14" t="str">
        <f t="shared" si="892"/>
        <v>ASK 3MLD, ASK 3MB</v>
      </c>
      <c r="W1870" s="31" t="str">
        <f t="shared" si="897"/>
        <v/>
      </c>
      <c r="X1870" s="14" t="str">
        <f t="shared" si="898"/>
        <v/>
      </c>
      <c r="Y1870" s="31" t="str">
        <f t="shared" si="899"/>
        <v>O1010301</v>
      </c>
      <c r="Z1870" s="31" t="str">
        <f t="shared" si="900"/>
        <v>TUA711-DIO32</v>
      </c>
      <c r="AA1870" s="14" t="str">
        <f t="shared" si="901"/>
        <v>17-SC-DCS-001/O1010301/ 17-MC-DCS-004</v>
      </c>
      <c r="AB1870" s="31" t="s">
        <v>64</v>
      </c>
      <c r="AC1870" s="31" t="s">
        <v>124</v>
      </c>
      <c r="AD1870" s="31" t="s">
        <v>125</v>
      </c>
      <c r="AE1870" s="31">
        <v>0</v>
      </c>
      <c r="AF1870" s="31" t="s">
        <v>4074</v>
      </c>
      <c r="AG1870" s="31" t="s">
        <v>4483</v>
      </c>
      <c r="AH1870" s="31">
        <v>2</v>
      </c>
      <c r="AI1870" s="31">
        <v>17</v>
      </c>
      <c r="AJ1870" s="31" t="s">
        <v>57</v>
      </c>
      <c r="AK1870" s="31">
        <f t="shared" si="893"/>
        <v>32</v>
      </c>
      <c r="AL1870" s="31" t="s">
        <v>62</v>
      </c>
      <c r="AO1870" s="31" t="s">
        <v>63</v>
      </c>
      <c r="AQ1870" s="31" t="s">
        <v>4426</v>
      </c>
      <c r="AT1870" s="14"/>
      <c r="BK1870" s="14" t="str">
        <f t="shared" si="902"/>
        <v/>
      </c>
      <c r="BL1870" s="14" t="str">
        <f t="shared" si="903"/>
        <v/>
      </c>
      <c r="BM1870" s="14" t="str">
        <f t="shared" si="904"/>
        <v/>
      </c>
      <c r="BN1870" s="14"/>
      <c r="BO1870" s="14" t="str">
        <f t="shared" si="894"/>
        <v/>
      </c>
      <c r="BP1870" s="14" t="str">
        <f t="shared" si="895"/>
        <v/>
      </c>
      <c r="BQ1870" s="14"/>
      <c r="BR1870" s="14" t="str">
        <f t="shared" si="905"/>
        <v/>
      </c>
      <c r="BS1870" s="14" t="str">
        <f t="shared" si="906"/>
        <v/>
      </c>
      <c r="BW1870" s="31" t="str">
        <f t="shared" si="907"/>
        <v/>
      </c>
      <c r="BX1870" s="31" t="str">
        <f t="shared" si="908"/>
        <v/>
      </c>
      <c r="BY1870" s="31" t="str">
        <f t="shared" si="909"/>
        <v/>
      </c>
      <c r="BZ1870" s="31" t="str">
        <f t="shared" si="910"/>
        <v/>
      </c>
      <c r="CA1870" s="31" t="str">
        <f t="shared" si="911"/>
        <v/>
      </c>
      <c r="CB1870" s="31" t="str">
        <f t="shared" si="912"/>
        <v/>
      </c>
      <c r="CC1870" s="31" t="str">
        <f t="shared" si="913"/>
        <v/>
      </c>
      <c r="CD1870" s="31" t="str">
        <f t="shared" si="914"/>
        <v/>
      </c>
      <c r="CE1870" s="31" t="str">
        <f t="shared" si="915"/>
        <v/>
      </c>
      <c r="CF1870" s="31" t="e">
        <f t="shared" ca="1" si="916"/>
        <v>#NAME?</v>
      </c>
      <c r="CG1870" s="31" t="e">
        <f t="shared" ca="1" si="917"/>
        <v>#NAME?</v>
      </c>
      <c r="CH1870" s="31" t="e">
        <f t="shared" ca="1" si="918"/>
        <v>#NAME?</v>
      </c>
      <c r="CI1870" s="31" t="e">
        <f t="shared" ca="1" si="919"/>
        <v>#NAME?</v>
      </c>
    </row>
    <row r="1871" spans="1:87" s="31" customFormat="1" ht="30" hidden="1" x14ac:dyDescent="0.25">
      <c r="A1871" s="9" t="s">
        <v>4493</v>
      </c>
      <c r="C1871" s="31" t="s">
        <v>50</v>
      </c>
      <c r="E1871" s="14" t="s">
        <v>5647</v>
      </c>
      <c r="G1871" s="31" t="str">
        <f t="shared" si="896"/>
        <v>Резерв</v>
      </c>
      <c r="J1871" s="31" t="str">
        <f t="shared" si="891"/>
        <v>DCS_DI_03</v>
      </c>
      <c r="K1871" s="14"/>
      <c r="P1871" s="31" t="s">
        <v>2723</v>
      </c>
      <c r="U1871" s="31" t="str">
        <f t="shared" ref="U1871:U1905" si="920">IF(N1871="02 Core","2",
IF(N1871="08 Core","8",
IF(N1871="16 core","16",
IF(N1871="20 core","20",
IF(N1871="30 Core","30",
IF(N1871="01 Pair","2",
IF(N1871="02 Pair","4",
IF(N1871="05 Pair","10",
IF(N1871="06 Pair","12",
IF(N1871="10 Pair","20",
IF(N1871="12 Pair","24",
IF(N1871="15 Pair","30",
IF(N1871="24 Pair","48",
IF(N1871="06 Triad","18",
""))))))))))))))</f>
        <v/>
      </c>
      <c r="V1871" s="14" t="str">
        <f t="shared" si="892"/>
        <v>ASK 3MLD, ASK 3MB</v>
      </c>
      <c r="W1871" s="31" t="str">
        <f t="shared" si="897"/>
        <v/>
      </c>
      <c r="X1871" s="14" t="str">
        <f t="shared" si="898"/>
        <v/>
      </c>
      <c r="Y1871" s="31" t="str">
        <f t="shared" si="899"/>
        <v>O1010301</v>
      </c>
      <c r="Z1871" s="31" t="str">
        <f t="shared" si="900"/>
        <v>TUA711-DIO32</v>
      </c>
      <c r="AA1871" s="14" t="str">
        <f t="shared" si="901"/>
        <v>17-SC-DCS-001/O1010301/ 17-MC-DCS-004</v>
      </c>
      <c r="AB1871" s="31" t="s">
        <v>64</v>
      </c>
      <c r="AC1871" s="31" t="s">
        <v>124</v>
      </c>
      <c r="AD1871" s="31" t="s">
        <v>125</v>
      </c>
      <c r="AE1871" s="31">
        <v>0</v>
      </c>
      <c r="AF1871" s="31" t="s">
        <v>4074</v>
      </c>
      <c r="AG1871" s="31" t="s">
        <v>4483</v>
      </c>
      <c r="AH1871" s="31">
        <v>2</v>
      </c>
      <c r="AI1871" s="31">
        <v>18</v>
      </c>
      <c r="AJ1871" s="31" t="s">
        <v>57</v>
      </c>
      <c r="AK1871" s="31">
        <f t="shared" si="893"/>
        <v>32</v>
      </c>
      <c r="AL1871" s="31" t="s">
        <v>62</v>
      </c>
      <c r="AO1871" s="31" t="s">
        <v>63</v>
      </c>
      <c r="AQ1871" s="31" t="s">
        <v>4426</v>
      </c>
      <c r="AT1871" s="14"/>
      <c r="BK1871" s="14" t="str">
        <f t="shared" si="902"/>
        <v/>
      </c>
      <c r="BL1871" s="14" t="str">
        <f t="shared" si="903"/>
        <v/>
      </c>
      <c r="BM1871" s="14" t="str">
        <f t="shared" si="904"/>
        <v/>
      </c>
      <c r="BN1871" s="14"/>
      <c r="BO1871" s="14" t="str">
        <f t="shared" si="894"/>
        <v/>
      </c>
      <c r="BP1871" s="14" t="str">
        <f t="shared" si="895"/>
        <v/>
      </c>
      <c r="BQ1871" s="14"/>
      <c r="BR1871" s="14" t="str">
        <f t="shared" si="905"/>
        <v/>
      </c>
      <c r="BS1871" s="14" t="str">
        <f t="shared" si="906"/>
        <v/>
      </c>
      <c r="BW1871" s="31" t="str">
        <f t="shared" si="907"/>
        <v/>
      </c>
      <c r="BX1871" s="31" t="str">
        <f t="shared" si="908"/>
        <v/>
      </c>
      <c r="BY1871" s="31" t="str">
        <f t="shared" si="909"/>
        <v/>
      </c>
      <c r="BZ1871" s="31" t="str">
        <f t="shared" si="910"/>
        <v/>
      </c>
      <c r="CA1871" s="31" t="str">
        <f t="shared" si="911"/>
        <v/>
      </c>
      <c r="CB1871" s="31" t="str">
        <f t="shared" si="912"/>
        <v/>
      </c>
      <c r="CC1871" s="31" t="str">
        <f t="shared" si="913"/>
        <v/>
      </c>
      <c r="CD1871" s="31" t="str">
        <f t="shared" si="914"/>
        <v/>
      </c>
      <c r="CE1871" s="31" t="str">
        <f t="shared" si="915"/>
        <v/>
      </c>
      <c r="CF1871" s="31" t="e">
        <f t="shared" ca="1" si="916"/>
        <v>#NAME?</v>
      </c>
      <c r="CG1871" s="31" t="e">
        <f t="shared" ca="1" si="917"/>
        <v>#NAME?</v>
      </c>
      <c r="CH1871" s="31" t="e">
        <f t="shared" ca="1" si="918"/>
        <v>#NAME?</v>
      </c>
      <c r="CI1871" s="31" t="e">
        <f t="shared" ca="1" si="919"/>
        <v>#NAME?</v>
      </c>
    </row>
    <row r="1872" spans="1:87" s="31" customFormat="1" ht="30" hidden="1" x14ac:dyDescent="0.25">
      <c r="A1872" s="9" t="s">
        <v>4493</v>
      </c>
      <c r="C1872" s="31" t="s">
        <v>50</v>
      </c>
      <c r="E1872" s="14" t="s">
        <v>5647</v>
      </c>
      <c r="G1872" s="31" t="str">
        <f t="shared" si="896"/>
        <v>Резерв</v>
      </c>
      <c r="J1872" s="31" t="str">
        <f t="shared" si="891"/>
        <v>DCS_DI_03</v>
      </c>
      <c r="K1872" s="14"/>
      <c r="P1872" s="31" t="s">
        <v>2723</v>
      </c>
      <c r="U1872" s="31" t="str">
        <f t="shared" si="920"/>
        <v/>
      </c>
      <c r="V1872" s="14" t="str">
        <f t="shared" si="892"/>
        <v>ASK 3MLD, ASK 3MB</v>
      </c>
      <c r="W1872" s="31" t="str">
        <f t="shared" si="897"/>
        <v/>
      </c>
      <c r="X1872" s="14" t="str">
        <f t="shared" si="898"/>
        <v/>
      </c>
      <c r="Y1872" s="31" t="str">
        <f t="shared" si="899"/>
        <v>O1010301</v>
      </c>
      <c r="Z1872" s="31" t="str">
        <f t="shared" si="900"/>
        <v>TUA711-DIO32</v>
      </c>
      <c r="AA1872" s="14" t="str">
        <f t="shared" si="901"/>
        <v>17-SC-DCS-001/O1010301/ 17-MC-DCS-004</v>
      </c>
      <c r="AB1872" s="31" t="s">
        <v>64</v>
      </c>
      <c r="AC1872" s="31" t="s">
        <v>124</v>
      </c>
      <c r="AD1872" s="31" t="s">
        <v>125</v>
      </c>
      <c r="AE1872" s="31">
        <v>0</v>
      </c>
      <c r="AF1872" s="31" t="s">
        <v>4074</v>
      </c>
      <c r="AG1872" s="31" t="s">
        <v>4483</v>
      </c>
      <c r="AH1872" s="31">
        <v>2</v>
      </c>
      <c r="AI1872" s="31">
        <v>19</v>
      </c>
      <c r="AJ1872" s="31" t="s">
        <v>57</v>
      </c>
      <c r="AK1872" s="31">
        <f t="shared" si="893"/>
        <v>32</v>
      </c>
      <c r="AL1872" s="31" t="s">
        <v>62</v>
      </c>
      <c r="AO1872" s="31" t="s">
        <v>63</v>
      </c>
      <c r="AQ1872" s="31" t="s">
        <v>4426</v>
      </c>
      <c r="AT1872" s="14"/>
      <c r="BK1872" s="14" t="str">
        <f t="shared" si="902"/>
        <v/>
      </c>
      <c r="BL1872" s="14" t="str">
        <f t="shared" si="903"/>
        <v/>
      </c>
      <c r="BM1872" s="14" t="str">
        <f t="shared" si="904"/>
        <v/>
      </c>
      <c r="BN1872" s="14"/>
      <c r="BO1872" s="14" t="str">
        <f t="shared" si="894"/>
        <v/>
      </c>
      <c r="BP1872" s="14" t="str">
        <f t="shared" si="895"/>
        <v/>
      </c>
      <c r="BQ1872" s="14"/>
      <c r="BR1872" s="14" t="str">
        <f t="shared" si="905"/>
        <v/>
      </c>
      <c r="BS1872" s="14" t="str">
        <f t="shared" si="906"/>
        <v/>
      </c>
      <c r="BW1872" s="31" t="str">
        <f t="shared" si="907"/>
        <v/>
      </c>
      <c r="BX1872" s="31" t="str">
        <f t="shared" si="908"/>
        <v/>
      </c>
      <c r="BY1872" s="31" t="str">
        <f t="shared" si="909"/>
        <v/>
      </c>
      <c r="BZ1872" s="31" t="str">
        <f t="shared" si="910"/>
        <v/>
      </c>
      <c r="CA1872" s="31" t="str">
        <f t="shared" si="911"/>
        <v/>
      </c>
      <c r="CB1872" s="31" t="str">
        <f t="shared" si="912"/>
        <v/>
      </c>
      <c r="CC1872" s="31" t="str">
        <f t="shared" si="913"/>
        <v/>
      </c>
      <c r="CD1872" s="31" t="str">
        <f t="shared" si="914"/>
        <v/>
      </c>
      <c r="CE1872" s="31" t="str">
        <f t="shared" si="915"/>
        <v/>
      </c>
      <c r="CF1872" s="31" t="e">
        <f t="shared" ca="1" si="916"/>
        <v>#NAME?</v>
      </c>
      <c r="CG1872" s="31" t="e">
        <f t="shared" ca="1" si="917"/>
        <v>#NAME?</v>
      </c>
      <c r="CH1872" s="31" t="e">
        <f t="shared" ca="1" si="918"/>
        <v>#NAME?</v>
      </c>
      <c r="CI1872" s="31" t="e">
        <f t="shared" ca="1" si="919"/>
        <v>#NAME?</v>
      </c>
    </row>
    <row r="1873" spans="1:87" s="31" customFormat="1" ht="30" hidden="1" x14ac:dyDescent="0.25">
      <c r="A1873" s="9" t="s">
        <v>4493</v>
      </c>
      <c r="C1873" s="31" t="s">
        <v>50</v>
      </c>
      <c r="E1873" s="14" t="s">
        <v>5647</v>
      </c>
      <c r="G1873" s="31" t="str">
        <f t="shared" si="896"/>
        <v>Резерв</v>
      </c>
      <c r="J1873" s="31" t="str">
        <f t="shared" si="891"/>
        <v>DCS_DI_03</v>
      </c>
      <c r="K1873" s="14"/>
      <c r="P1873" s="31" t="s">
        <v>2723</v>
      </c>
      <c r="U1873" s="31" t="str">
        <f t="shared" si="920"/>
        <v/>
      </c>
      <c r="V1873" s="14" t="str">
        <f t="shared" si="892"/>
        <v>ASK 3MLD, ASK 3MB</v>
      </c>
      <c r="W1873" s="31" t="str">
        <f t="shared" si="897"/>
        <v/>
      </c>
      <c r="X1873" s="14" t="str">
        <f t="shared" si="898"/>
        <v/>
      </c>
      <c r="Y1873" s="31" t="str">
        <f t="shared" si="899"/>
        <v>O1010301</v>
      </c>
      <c r="Z1873" s="31" t="str">
        <f t="shared" si="900"/>
        <v>TUA711-DIO32</v>
      </c>
      <c r="AA1873" s="14" t="str">
        <f t="shared" si="901"/>
        <v>17-SC-DCS-001/O1010301/ 17-MC-DCS-004</v>
      </c>
      <c r="AB1873" s="31" t="s">
        <v>64</v>
      </c>
      <c r="AC1873" s="31" t="s">
        <v>124</v>
      </c>
      <c r="AD1873" s="31" t="s">
        <v>125</v>
      </c>
      <c r="AE1873" s="31">
        <v>0</v>
      </c>
      <c r="AF1873" s="31" t="s">
        <v>4074</v>
      </c>
      <c r="AG1873" s="31" t="s">
        <v>4483</v>
      </c>
      <c r="AH1873" s="31">
        <v>2</v>
      </c>
      <c r="AI1873" s="31">
        <v>20</v>
      </c>
      <c r="AJ1873" s="31" t="s">
        <v>57</v>
      </c>
      <c r="AK1873" s="31">
        <f t="shared" si="893"/>
        <v>32</v>
      </c>
      <c r="AL1873" s="31" t="s">
        <v>62</v>
      </c>
      <c r="AO1873" s="31" t="s">
        <v>63</v>
      </c>
      <c r="AQ1873" s="31" t="s">
        <v>4426</v>
      </c>
      <c r="AT1873" s="14"/>
      <c r="BK1873" s="14" t="str">
        <f t="shared" si="902"/>
        <v/>
      </c>
      <c r="BL1873" s="14" t="str">
        <f t="shared" si="903"/>
        <v/>
      </c>
      <c r="BM1873" s="14" t="str">
        <f t="shared" si="904"/>
        <v/>
      </c>
      <c r="BN1873" s="14"/>
      <c r="BO1873" s="14" t="str">
        <f t="shared" si="894"/>
        <v/>
      </c>
      <c r="BP1873" s="14" t="str">
        <f t="shared" si="895"/>
        <v/>
      </c>
      <c r="BQ1873" s="14"/>
      <c r="BR1873" s="14" t="str">
        <f t="shared" si="905"/>
        <v/>
      </c>
      <c r="BS1873" s="14" t="str">
        <f t="shared" si="906"/>
        <v/>
      </c>
      <c r="BW1873" s="31" t="str">
        <f t="shared" si="907"/>
        <v/>
      </c>
      <c r="BX1873" s="31" t="str">
        <f t="shared" si="908"/>
        <v/>
      </c>
      <c r="BY1873" s="31" t="str">
        <f t="shared" si="909"/>
        <v/>
      </c>
      <c r="BZ1873" s="31" t="str">
        <f t="shared" si="910"/>
        <v/>
      </c>
      <c r="CA1873" s="31" t="str">
        <f t="shared" si="911"/>
        <v/>
      </c>
      <c r="CB1873" s="31" t="str">
        <f t="shared" si="912"/>
        <v/>
      </c>
      <c r="CC1873" s="31" t="str">
        <f t="shared" si="913"/>
        <v/>
      </c>
      <c r="CD1873" s="31" t="str">
        <f t="shared" si="914"/>
        <v/>
      </c>
      <c r="CE1873" s="31" t="str">
        <f t="shared" si="915"/>
        <v/>
      </c>
      <c r="CF1873" s="31" t="e">
        <f t="shared" ca="1" si="916"/>
        <v>#NAME?</v>
      </c>
      <c r="CG1873" s="31" t="e">
        <f t="shared" ca="1" si="917"/>
        <v>#NAME?</v>
      </c>
      <c r="CH1873" s="31" t="e">
        <f t="shared" ca="1" si="918"/>
        <v>#NAME?</v>
      </c>
      <c r="CI1873" s="31" t="e">
        <f t="shared" ca="1" si="919"/>
        <v>#NAME?</v>
      </c>
    </row>
    <row r="1874" spans="1:87" s="31" customFormat="1" ht="30" hidden="1" x14ac:dyDescent="0.25">
      <c r="A1874" s="9" t="s">
        <v>4493</v>
      </c>
      <c r="C1874" s="31" t="s">
        <v>50</v>
      </c>
      <c r="E1874" s="14" t="s">
        <v>5647</v>
      </c>
      <c r="G1874" s="31" t="str">
        <f t="shared" si="896"/>
        <v>Резерв</v>
      </c>
      <c r="J1874" s="31" t="str">
        <f t="shared" si="891"/>
        <v>DCS_DI_03</v>
      </c>
      <c r="K1874" s="14"/>
      <c r="P1874" s="31" t="s">
        <v>2723</v>
      </c>
      <c r="U1874" s="31" t="str">
        <f t="shared" si="920"/>
        <v/>
      </c>
      <c r="V1874" s="14" t="str">
        <f t="shared" si="892"/>
        <v>ASK 3MLD, ASK 3MB</v>
      </c>
      <c r="W1874" s="31" t="str">
        <f t="shared" si="897"/>
        <v/>
      </c>
      <c r="X1874" s="14" t="str">
        <f t="shared" si="898"/>
        <v/>
      </c>
      <c r="Y1874" s="31" t="str">
        <f t="shared" si="899"/>
        <v>O1010301</v>
      </c>
      <c r="Z1874" s="31" t="str">
        <f t="shared" si="900"/>
        <v>TUA711-DIO32</v>
      </c>
      <c r="AA1874" s="14" t="str">
        <f t="shared" si="901"/>
        <v>17-SC-DCS-001/O1010301/ 17-MC-DCS-004</v>
      </c>
      <c r="AB1874" s="31" t="s">
        <v>64</v>
      </c>
      <c r="AC1874" s="31" t="s">
        <v>124</v>
      </c>
      <c r="AD1874" s="31" t="s">
        <v>125</v>
      </c>
      <c r="AE1874" s="31">
        <v>0</v>
      </c>
      <c r="AF1874" s="31" t="s">
        <v>4074</v>
      </c>
      <c r="AG1874" s="31" t="s">
        <v>4483</v>
      </c>
      <c r="AH1874" s="31">
        <v>2</v>
      </c>
      <c r="AI1874" s="31">
        <v>21</v>
      </c>
      <c r="AJ1874" s="31" t="s">
        <v>57</v>
      </c>
      <c r="AK1874" s="31">
        <f t="shared" si="893"/>
        <v>32</v>
      </c>
      <c r="AL1874" s="31" t="s">
        <v>62</v>
      </c>
      <c r="AO1874" s="31" t="s">
        <v>63</v>
      </c>
      <c r="AQ1874" s="31" t="s">
        <v>4426</v>
      </c>
      <c r="AT1874" s="14"/>
      <c r="BK1874" s="14" t="str">
        <f t="shared" si="902"/>
        <v/>
      </c>
      <c r="BL1874" s="14" t="str">
        <f t="shared" si="903"/>
        <v/>
      </c>
      <c r="BM1874" s="14" t="str">
        <f t="shared" si="904"/>
        <v/>
      </c>
      <c r="BN1874" s="14"/>
      <c r="BO1874" s="14" t="str">
        <f t="shared" si="894"/>
        <v/>
      </c>
      <c r="BP1874" s="14" t="str">
        <f t="shared" si="895"/>
        <v/>
      </c>
      <c r="BQ1874" s="14"/>
      <c r="BR1874" s="14" t="str">
        <f t="shared" si="905"/>
        <v/>
      </c>
      <c r="BS1874" s="14" t="str">
        <f t="shared" si="906"/>
        <v/>
      </c>
      <c r="BW1874" s="31" t="str">
        <f t="shared" si="907"/>
        <v/>
      </c>
      <c r="BX1874" s="31" t="str">
        <f t="shared" si="908"/>
        <v/>
      </c>
      <c r="BY1874" s="31" t="str">
        <f t="shared" si="909"/>
        <v/>
      </c>
      <c r="BZ1874" s="31" t="str">
        <f t="shared" si="910"/>
        <v/>
      </c>
      <c r="CA1874" s="31" t="str">
        <f t="shared" si="911"/>
        <v/>
      </c>
      <c r="CB1874" s="31" t="str">
        <f t="shared" si="912"/>
        <v/>
      </c>
      <c r="CC1874" s="31" t="str">
        <f t="shared" si="913"/>
        <v/>
      </c>
      <c r="CD1874" s="31" t="str">
        <f t="shared" si="914"/>
        <v/>
      </c>
      <c r="CE1874" s="31" t="str">
        <f t="shared" si="915"/>
        <v/>
      </c>
      <c r="CF1874" s="31" t="e">
        <f t="shared" ca="1" si="916"/>
        <v>#NAME?</v>
      </c>
      <c r="CG1874" s="31" t="e">
        <f t="shared" ca="1" si="917"/>
        <v>#NAME?</v>
      </c>
      <c r="CH1874" s="31" t="e">
        <f t="shared" ca="1" si="918"/>
        <v>#NAME?</v>
      </c>
      <c r="CI1874" s="31" t="e">
        <f t="shared" ca="1" si="919"/>
        <v>#NAME?</v>
      </c>
    </row>
    <row r="1875" spans="1:87" s="31" customFormat="1" ht="30" hidden="1" x14ac:dyDescent="0.25">
      <c r="A1875" s="9" t="s">
        <v>4493</v>
      </c>
      <c r="C1875" s="31" t="s">
        <v>50</v>
      </c>
      <c r="E1875" s="14" t="s">
        <v>5647</v>
      </c>
      <c r="G1875" s="31" t="str">
        <f t="shared" si="896"/>
        <v>Резерв</v>
      </c>
      <c r="J1875" s="31" t="str">
        <f t="shared" si="891"/>
        <v>DCS_DI_03</v>
      </c>
      <c r="K1875" s="14"/>
      <c r="P1875" s="31" t="s">
        <v>2723</v>
      </c>
      <c r="U1875" s="31" t="str">
        <f t="shared" si="920"/>
        <v/>
      </c>
      <c r="V1875" s="14" t="str">
        <f t="shared" si="892"/>
        <v>ASK 3MLD, ASK 3MB</v>
      </c>
      <c r="W1875" s="31" t="str">
        <f t="shared" si="897"/>
        <v/>
      </c>
      <c r="X1875" s="14" t="str">
        <f t="shared" si="898"/>
        <v/>
      </c>
      <c r="Y1875" s="31" t="str">
        <f t="shared" si="899"/>
        <v>O1010301</v>
      </c>
      <c r="Z1875" s="31" t="str">
        <f t="shared" si="900"/>
        <v>TUA711-DIO32</v>
      </c>
      <c r="AA1875" s="14" t="str">
        <f t="shared" si="901"/>
        <v>17-SC-DCS-001/O1010301/ 17-MC-DCS-004</v>
      </c>
      <c r="AB1875" s="31" t="s">
        <v>64</v>
      </c>
      <c r="AC1875" s="31" t="s">
        <v>124</v>
      </c>
      <c r="AD1875" s="31" t="s">
        <v>125</v>
      </c>
      <c r="AE1875" s="31">
        <v>0</v>
      </c>
      <c r="AF1875" s="31" t="s">
        <v>4074</v>
      </c>
      <c r="AG1875" s="31" t="s">
        <v>4483</v>
      </c>
      <c r="AH1875" s="31">
        <v>2</v>
      </c>
      <c r="AI1875" s="31">
        <v>22</v>
      </c>
      <c r="AJ1875" s="31" t="s">
        <v>57</v>
      </c>
      <c r="AK1875" s="31">
        <f t="shared" si="893"/>
        <v>32</v>
      </c>
      <c r="AL1875" s="31" t="s">
        <v>62</v>
      </c>
      <c r="AO1875" s="31" t="s">
        <v>63</v>
      </c>
      <c r="AQ1875" s="31" t="s">
        <v>4426</v>
      </c>
      <c r="AT1875" s="14"/>
      <c r="BK1875" s="14" t="str">
        <f t="shared" si="902"/>
        <v/>
      </c>
      <c r="BL1875" s="14" t="str">
        <f t="shared" si="903"/>
        <v/>
      </c>
      <c r="BM1875" s="14" t="str">
        <f t="shared" si="904"/>
        <v/>
      </c>
      <c r="BN1875" s="14"/>
      <c r="BO1875" s="14" t="str">
        <f t="shared" si="894"/>
        <v/>
      </c>
      <c r="BP1875" s="14" t="str">
        <f t="shared" si="895"/>
        <v/>
      </c>
      <c r="BQ1875" s="14"/>
      <c r="BR1875" s="14" t="str">
        <f t="shared" si="905"/>
        <v/>
      </c>
      <c r="BS1875" s="14" t="str">
        <f t="shared" si="906"/>
        <v/>
      </c>
      <c r="BW1875" s="31" t="str">
        <f t="shared" si="907"/>
        <v/>
      </c>
      <c r="BX1875" s="31" t="str">
        <f t="shared" si="908"/>
        <v/>
      </c>
      <c r="BY1875" s="31" t="str">
        <f t="shared" si="909"/>
        <v/>
      </c>
      <c r="BZ1875" s="31" t="str">
        <f t="shared" si="910"/>
        <v/>
      </c>
      <c r="CA1875" s="31" t="str">
        <f t="shared" si="911"/>
        <v/>
      </c>
      <c r="CB1875" s="31" t="str">
        <f t="shared" si="912"/>
        <v/>
      </c>
      <c r="CC1875" s="31" t="str">
        <f t="shared" si="913"/>
        <v/>
      </c>
      <c r="CD1875" s="31" t="str">
        <f t="shared" si="914"/>
        <v/>
      </c>
      <c r="CE1875" s="31" t="str">
        <f t="shared" si="915"/>
        <v/>
      </c>
      <c r="CF1875" s="31" t="e">
        <f t="shared" ca="1" si="916"/>
        <v>#NAME?</v>
      </c>
      <c r="CG1875" s="31" t="e">
        <f t="shared" ca="1" si="917"/>
        <v>#NAME?</v>
      </c>
      <c r="CH1875" s="31" t="e">
        <f t="shared" ca="1" si="918"/>
        <v>#NAME?</v>
      </c>
      <c r="CI1875" s="31" t="e">
        <f t="shared" ca="1" si="919"/>
        <v>#NAME?</v>
      </c>
    </row>
    <row r="1876" spans="1:87" s="31" customFormat="1" ht="30" hidden="1" x14ac:dyDescent="0.25">
      <c r="A1876" s="9" t="s">
        <v>4493</v>
      </c>
      <c r="C1876" s="31" t="s">
        <v>50</v>
      </c>
      <c r="E1876" s="14" t="s">
        <v>5647</v>
      </c>
      <c r="G1876" s="31" t="str">
        <f t="shared" si="896"/>
        <v>Резерв</v>
      </c>
      <c r="J1876" s="31" t="str">
        <f t="shared" si="891"/>
        <v>DCS_DI_03</v>
      </c>
      <c r="K1876" s="14"/>
      <c r="P1876" s="31" t="s">
        <v>2723</v>
      </c>
      <c r="U1876" s="31" t="str">
        <f t="shared" si="920"/>
        <v/>
      </c>
      <c r="V1876" s="14" t="str">
        <f t="shared" si="892"/>
        <v>ASK 3MLD, ASK 3MB</v>
      </c>
      <c r="W1876" s="31" t="str">
        <f t="shared" si="897"/>
        <v/>
      </c>
      <c r="X1876" s="14" t="str">
        <f t="shared" si="898"/>
        <v/>
      </c>
      <c r="Y1876" s="31" t="str">
        <f t="shared" si="899"/>
        <v>O1010301</v>
      </c>
      <c r="Z1876" s="31" t="str">
        <f t="shared" si="900"/>
        <v>TUA711-DIO32</v>
      </c>
      <c r="AA1876" s="14" t="str">
        <f t="shared" si="901"/>
        <v>17-SC-DCS-001/O1010301/ 17-MC-DCS-004</v>
      </c>
      <c r="AB1876" s="31" t="s">
        <v>64</v>
      </c>
      <c r="AC1876" s="31" t="s">
        <v>124</v>
      </c>
      <c r="AD1876" s="31" t="s">
        <v>125</v>
      </c>
      <c r="AE1876" s="31">
        <v>0</v>
      </c>
      <c r="AF1876" s="31" t="s">
        <v>4074</v>
      </c>
      <c r="AG1876" s="31" t="s">
        <v>4483</v>
      </c>
      <c r="AH1876" s="31">
        <v>2</v>
      </c>
      <c r="AI1876" s="31">
        <v>23</v>
      </c>
      <c r="AJ1876" s="31" t="s">
        <v>57</v>
      </c>
      <c r="AK1876" s="31">
        <f t="shared" si="893"/>
        <v>32</v>
      </c>
      <c r="AL1876" s="31" t="s">
        <v>62</v>
      </c>
      <c r="AO1876" s="31" t="s">
        <v>63</v>
      </c>
      <c r="AQ1876" s="31" t="s">
        <v>4426</v>
      </c>
      <c r="AT1876" s="14"/>
      <c r="BK1876" s="14" t="str">
        <f t="shared" si="902"/>
        <v/>
      </c>
      <c r="BL1876" s="14" t="str">
        <f t="shared" si="903"/>
        <v/>
      </c>
      <c r="BM1876" s="14" t="str">
        <f t="shared" si="904"/>
        <v/>
      </c>
      <c r="BN1876" s="14"/>
      <c r="BO1876" s="14" t="str">
        <f t="shared" si="894"/>
        <v/>
      </c>
      <c r="BP1876" s="14" t="str">
        <f t="shared" si="895"/>
        <v/>
      </c>
      <c r="BQ1876" s="14"/>
      <c r="BR1876" s="14" t="str">
        <f t="shared" si="905"/>
        <v/>
      </c>
      <c r="BS1876" s="14" t="str">
        <f t="shared" si="906"/>
        <v/>
      </c>
      <c r="BW1876" s="31" t="str">
        <f t="shared" si="907"/>
        <v/>
      </c>
      <c r="BX1876" s="31" t="str">
        <f t="shared" si="908"/>
        <v/>
      </c>
      <c r="BY1876" s="31" t="str">
        <f t="shared" si="909"/>
        <v/>
      </c>
      <c r="BZ1876" s="31" t="str">
        <f t="shared" si="910"/>
        <v/>
      </c>
      <c r="CA1876" s="31" t="str">
        <f t="shared" si="911"/>
        <v/>
      </c>
      <c r="CB1876" s="31" t="str">
        <f t="shared" si="912"/>
        <v/>
      </c>
      <c r="CC1876" s="31" t="str">
        <f t="shared" si="913"/>
        <v/>
      </c>
      <c r="CD1876" s="31" t="str">
        <f t="shared" si="914"/>
        <v/>
      </c>
      <c r="CE1876" s="31" t="str">
        <f t="shared" si="915"/>
        <v/>
      </c>
      <c r="CF1876" s="31" t="e">
        <f t="shared" ca="1" si="916"/>
        <v>#NAME?</v>
      </c>
      <c r="CG1876" s="31" t="e">
        <f t="shared" ca="1" si="917"/>
        <v>#NAME?</v>
      </c>
      <c r="CH1876" s="31" t="e">
        <f t="shared" ca="1" si="918"/>
        <v>#NAME?</v>
      </c>
      <c r="CI1876" s="31" t="e">
        <f t="shared" ca="1" si="919"/>
        <v>#NAME?</v>
      </c>
    </row>
    <row r="1877" spans="1:87" s="31" customFormat="1" ht="30" hidden="1" x14ac:dyDescent="0.25">
      <c r="A1877" s="9" t="s">
        <v>4493</v>
      </c>
      <c r="C1877" s="31" t="s">
        <v>50</v>
      </c>
      <c r="E1877" s="14" t="s">
        <v>5647</v>
      </c>
      <c r="G1877" s="31" t="str">
        <f t="shared" si="896"/>
        <v>Резерв</v>
      </c>
      <c r="J1877" s="31" t="str">
        <f t="shared" si="891"/>
        <v>DCS_DI_03</v>
      </c>
      <c r="K1877" s="14"/>
      <c r="P1877" s="31" t="s">
        <v>2723</v>
      </c>
      <c r="U1877" s="31" t="str">
        <f t="shared" si="920"/>
        <v/>
      </c>
      <c r="V1877" s="14" t="str">
        <f t="shared" si="892"/>
        <v>ASK 3MLD, ASK 3MB</v>
      </c>
      <c r="W1877" s="31" t="str">
        <f t="shared" si="897"/>
        <v/>
      </c>
      <c r="X1877" s="14" t="str">
        <f t="shared" si="898"/>
        <v/>
      </c>
      <c r="Y1877" s="31" t="str">
        <f t="shared" si="899"/>
        <v>O1010301</v>
      </c>
      <c r="Z1877" s="31" t="str">
        <f t="shared" si="900"/>
        <v>TUA711-DIO32</v>
      </c>
      <c r="AA1877" s="14" t="str">
        <f t="shared" si="901"/>
        <v>17-SC-DCS-001/O1010301/ 17-MC-DCS-004</v>
      </c>
      <c r="AB1877" s="31" t="s">
        <v>64</v>
      </c>
      <c r="AC1877" s="31" t="s">
        <v>124</v>
      </c>
      <c r="AD1877" s="31" t="s">
        <v>125</v>
      </c>
      <c r="AE1877" s="31">
        <v>0</v>
      </c>
      <c r="AF1877" s="31" t="s">
        <v>4074</v>
      </c>
      <c r="AG1877" s="31" t="s">
        <v>4483</v>
      </c>
      <c r="AH1877" s="31">
        <v>2</v>
      </c>
      <c r="AI1877" s="31">
        <v>24</v>
      </c>
      <c r="AJ1877" s="31" t="s">
        <v>57</v>
      </c>
      <c r="AK1877" s="31">
        <f t="shared" si="893"/>
        <v>32</v>
      </c>
      <c r="AL1877" s="31" t="s">
        <v>62</v>
      </c>
      <c r="AO1877" s="31" t="s">
        <v>63</v>
      </c>
      <c r="AQ1877" s="31" t="s">
        <v>4426</v>
      </c>
      <c r="AT1877" s="14"/>
      <c r="BK1877" s="14" t="str">
        <f t="shared" si="902"/>
        <v/>
      </c>
      <c r="BL1877" s="14" t="str">
        <f t="shared" si="903"/>
        <v/>
      </c>
      <c r="BM1877" s="14" t="str">
        <f t="shared" si="904"/>
        <v/>
      </c>
      <c r="BN1877" s="14"/>
      <c r="BO1877" s="14" t="str">
        <f t="shared" si="894"/>
        <v/>
      </c>
      <c r="BP1877" s="14" t="str">
        <f t="shared" si="895"/>
        <v/>
      </c>
      <c r="BQ1877" s="14"/>
      <c r="BR1877" s="14" t="str">
        <f t="shared" si="905"/>
        <v/>
      </c>
      <c r="BS1877" s="14" t="str">
        <f t="shared" si="906"/>
        <v/>
      </c>
      <c r="BW1877" s="31" t="str">
        <f t="shared" si="907"/>
        <v/>
      </c>
      <c r="BX1877" s="31" t="str">
        <f t="shared" si="908"/>
        <v/>
      </c>
      <c r="BY1877" s="31" t="str">
        <f t="shared" si="909"/>
        <v/>
      </c>
      <c r="BZ1877" s="31" t="str">
        <f t="shared" si="910"/>
        <v/>
      </c>
      <c r="CA1877" s="31" t="str">
        <f t="shared" si="911"/>
        <v/>
      </c>
      <c r="CB1877" s="31" t="str">
        <f t="shared" si="912"/>
        <v/>
      </c>
      <c r="CC1877" s="31" t="str">
        <f t="shared" si="913"/>
        <v/>
      </c>
      <c r="CD1877" s="31" t="str">
        <f t="shared" si="914"/>
        <v/>
      </c>
      <c r="CE1877" s="31" t="str">
        <f t="shared" si="915"/>
        <v/>
      </c>
      <c r="CF1877" s="31" t="e">
        <f t="shared" ca="1" si="916"/>
        <v>#NAME?</v>
      </c>
      <c r="CG1877" s="31" t="e">
        <f t="shared" ca="1" si="917"/>
        <v>#NAME?</v>
      </c>
      <c r="CH1877" s="31" t="e">
        <f t="shared" ca="1" si="918"/>
        <v>#NAME?</v>
      </c>
      <c r="CI1877" s="31" t="e">
        <f t="shared" ca="1" si="919"/>
        <v>#NAME?</v>
      </c>
    </row>
    <row r="1878" spans="1:87" s="31" customFormat="1" ht="30" hidden="1" x14ac:dyDescent="0.25">
      <c r="A1878" s="9" t="s">
        <v>4493</v>
      </c>
      <c r="C1878" s="31" t="s">
        <v>50</v>
      </c>
      <c r="E1878" s="14" t="s">
        <v>5647</v>
      </c>
      <c r="G1878" s="31" t="str">
        <f t="shared" si="896"/>
        <v>Резерв</v>
      </c>
      <c r="J1878" s="31" t="str">
        <f t="shared" si="891"/>
        <v>DCS_DI_03</v>
      </c>
      <c r="K1878" s="14"/>
      <c r="P1878" s="31" t="s">
        <v>2723</v>
      </c>
      <c r="U1878" s="31" t="str">
        <f t="shared" si="920"/>
        <v/>
      </c>
      <c r="V1878" s="14" t="str">
        <f t="shared" si="892"/>
        <v>ASK 3MLD, ASK 3MB</v>
      </c>
      <c r="W1878" s="31" t="str">
        <f t="shared" si="897"/>
        <v/>
      </c>
      <c r="X1878" s="14" t="str">
        <f t="shared" si="898"/>
        <v/>
      </c>
      <c r="Y1878" s="31" t="str">
        <f t="shared" si="899"/>
        <v>O1010301</v>
      </c>
      <c r="Z1878" s="31" t="str">
        <f t="shared" si="900"/>
        <v>TUA711-DIO32</v>
      </c>
      <c r="AA1878" s="14" t="str">
        <f t="shared" si="901"/>
        <v>17-SC-DCS-001/O1010301/ 17-MC-DCS-004</v>
      </c>
      <c r="AB1878" s="31" t="s">
        <v>64</v>
      </c>
      <c r="AC1878" s="31" t="s">
        <v>124</v>
      </c>
      <c r="AD1878" s="31" t="s">
        <v>125</v>
      </c>
      <c r="AE1878" s="31">
        <v>0</v>
      </c>
      <c r="AF1878" s="31" t="s">
        <v>4074</v>
      </c>
      <c r="AG1878" s="31" t="s">
        <v>4483</v>
      </c>
      <c r="AH1878" s="31">
        <v>2</v>
      </c>
      <c r="AI1878" s="31">
        <v>25</v>
      </c>
      <c r="AJ1878" s="31" t="s">
        <v>57</v>
      </c>
      <c r="AK1878" s="31">
        <f t="shared" si="893"/>
        <v>32</v>
      </c>
      <c r="AL1878" s="31" t="s">
        <v>62</v>
      </c>
      <c r="AO1878" s="31" t="s">
        <v>63</v>
      </c>
      <c r="AQ1878" s="31" t="s">
        <v>4426</v>
      </c>
      <c r="AT1878" s="14"/>
      <c r="BK1878" s="14" t="str">
        <f t="shared" si="902"/>
        <v/>
      </c>
      <c r="BL1878" s="14" t="str">
        <f t="shared" si="903"/>
        <v/>
      </c>
      <c r="BM1878" s="14" t="str">
        <f t="shared" si="904"/>
        <v/>
      </c>
      <c r="BN1878" s="14"/>
      <c r="BO1878" s="14" t="str">
        <f t="shared" si="894"/>
        <v/>
      </c>
      <c r="BP1878" s="14" t="str">
        <f t="shared" si="895"/>
        <v/>
      </c>
      <c r="BQ1878" s="14"/>
      <c r="BR1878" s="14" t="str">
        <f t="shared" si="905"/>
        <v/>
      </c>
      <c r="BS1878" s="14" t="str">
        <f t="shared" si="906"/>
        <v/>
      </c>
      <c r="BW1878" s="31" t="str">
        <f t="shared" si="907"/>
        <v/>
      </c>
      <c r="BX1878" s="31" t="str">
        <f t="shared" si="908"/>
        <v/>
      </c>
      <c r="BY1878" s="31" t="str">
        <f t="shared" si="909"/>
        <v/>
      </c>
      <c r="BZ1878" s="31" t="str">
        <f t="shared" si="910"/>
        <v/>
      </c>
      <c r="CA1878" s="31" t="str">
        <f t="shared" si="911"/>
        <v/>
      </c>
      <c r="CB1878" s="31" t="str">
        <f t="shared" si="912"/>
        <v/>
      </c>
      <c r="CC1878" s="31" t="str">
        <f t="shared" si="913"/>
        <v/>
      </c>
      <c r="CD1878" s="31" t="str">
        <f t="shared" si="914"/>
        <v/>
      </c>
      <c r="CE1878" s="31" t="str">
        <f t="shared" si="915"/>
        <v/>
      </c>
      <c r="CF1878" s="31" t="e">
        <f t="shared" ca="1" si="916"/>
        <v>#NAME?</v>
      </c>
      <c r="CG1878" s="31" t="e">
        <f t="shared" ca="1" si="917"/>
        <v>#NAME?</v>
      </c>
      <c r="CH1878" s="31" t="e">
        <f t="shared" ca="1" si="918"/>
        <v>#NAME?</v>
      </c>
      <c r="CI1878" s="31" t="e">
        <f t="shared" ca="1" si="919"/>
        <v>#NAME?</v>
      </c>
    </row>
    <row r="1879" spans="1:87" s="31" customFormat="1" ht="30" hidden="1" x14ac:dyDescent="0.25">
      <c r="A1879" s="9" t="s">
        <v>4493</v>
      </c>
      <c r="C1879" s="31" t="s">
        <v>50</v>
      </c>
      <c r="E1879" s="14" t="s">
        <v>5647</v>
      </c>
      <c r="G1879" s="31" t="str">
        <f t="shared" si="896"/>
        <v>Резерв</v>
      </c>
      <c r="J1879" s="31" t="str">
        <f t="shared" si="891"/>
        <v>DCS_DI_03</v>
      </c>
      <c r="K1879" s="14"/>
      <c r="P1879" s="31" t="s">
        <v>2723</v>
      </c>
      <c r="U1879" s="31" t="str">
        <f t="shared" si="920"/>
        <v/>
      </c>
      <c r="V1879" s="14" t="str">
        <f t="shared" si="892"/>
        <v>ASK 3MLD, ASK 3MB</v>
      </c>
      <c r="W1879" s="31" t="str">
        <f t="shared" si="897"/>
        <v/>
      </c>
      <c r="X1879" s="14" t="str">
        <f t="shared" si="898"/>
        <v/>
      </c>
      <c r="Y1879" s="31" t="str">
        <f t="shared" si="899"/>
        <v>O1010301</v>
      </c>
      <c r="Z1879" s="31" t="str">
        <f t="shared" si="900"/>
        <v>TUA711-DIO32</v>
      </c>
      <c r="AA1879" s="14" t="str">
        <f t="shared" si="901"/>
        <v>17-SC-DCS-001/O1010301/ 17-MC-DCS-004</v>
      </c>
      <c r="AB1879" s="31" t="s">
        <v>64</v>
      </c>
      <c r="AC1879" s="31" t="s">
        <v>124</v>
      </c>
      <c r="AD1879" s="31" t="s">
        <v>125</v>
      </c>
      <c r="AE1879" s="31">
        <v>0</v>
      </c>
      <c r="AF1879" s="31" t="s">
        <v>4074</v>
      </c>
      <c r="AG1879" s="31" t="s">
        <v>4483</v>
      </c>
      <c r="AH1879" s="31">
        <v>2</v>
      </c>
      <c r="AI1879" s="31">
        <v>26</v>
      </c>
      <c r="AJ1879" s="31" t="s">
        <v>57</v>
      </c>
      <c r="AK1879" s="31">
        <f t="shared" si="893"/>
        <v>32</v>
      </c>
      <c r="AL1879" s="31" t="s">
        <v>62</v>
      </c>
      <c r="AO1879" s="31" t="s">
        <v>63</v>
      </c>
      <c r="AQ1879" s="31" t="s">
        <v>4426</v>
      </c>
      <c r="AT1879" s="14"/>
      <c r="BK1879" s="14" t="str">
        <f t="shared" si="902"/>
        <v/>
      </c>
      <c r="BL1879" s="14" t="str">
        <f t="shared" si="903"/>
        <v/>
      </c>
      <c r="BM1879" s="14" t="str">
        <f t="shared" si="904"/>
        <v/>
      </c>
      <c r="BN1879" s="14"/>
      <c r="BO1879" s="14" t="str">
        <f t="shared" si="894"/>
        <v/>
      </c>
      <c r="BP1879" s="14" t="str">
        <f t="shared" si="895"/>
        <v/>
      </c>
      <c r="BQ1879" s="14"/>
      <c r="BR1879" s="14" t="str">
        <f t="shared" si="905"/>
        <v/>
      </c>
      <c r="BS1879" s="14" t="str">
        <f t="shared" si="906"/>
        <v/>
      </c>
      <c r="BW1879" s="31" t="str">
        <f t="shared" si="907"/>
        <v/>
      </c>
      <c r="BX1879" s="31" t="str">
        <f t="shared" si="908"/>
        <v/>
      </c>
      <c r="BY1879" s="31" t="str">
        <f t="shared" si="909"/>
        <v/>
      </c>
      <c r="BZ1879" s="31" t="str">
        <f t="shared" si="910"/>
        <v/>
      </c>
      <c r="CA1879" s="31" t="str">
        <f t="shared" si="911"/>
        <v/>
      </c>
      <c r="CB1879" s="31" t="str">
        <f t="shared" si="912"/>
        <v/>
      </c>
      <c r="CC1879" s="31" t="str">
        <f t="shared" si="913"/>
        <v/>
      </c>
      <c r="CD1879" s="31" t="str">
        <f t="shared" si="914"/>
        <v/>
      </c>
      <c r="CE1879" s="31" t="str">
        <f t="shared" si="915"/>
        <v/>
      </c>
      <c r="CF1879" s="31" t="e">
        <f t="shared" ca="1" si="916"/>
        <v>#NAME?</v>
      </c>
      <c r="CG1879" s="31" t="e">
        <f t="shared" ca="1" si="917"/>
        <v>#NAME?</v>
      </c>
      <c r="CH1879" s="31" t="e">
        <f t="shared" ca="1" si="918"/>
        <v>#NAME?</v>
      </c>
      <c r="CI1879" s="31" t="e">
        <f t="shared" ca="1" si="919"/>
        <v>#NAME?</v>
      </c>
    </row>
    <row r="1880" spans="1:87" s="31" customFormat="1" ht="30" hidden="1" x14ac:dyDescent="0.25">
      <c r="A1880" s="9" t="s">
        <v>4493</v>
      </c>
      <c r="C1880" s="31" t="s">
        <v>50</v>
      </c>
      <c r="E1880" s="14" t="s">
        <v>5647</v>
      </c>
      <c r="G1880" s="31" t="str">
        <f t="shared" si="896"/>
        <v>Резерв</v>
      </c>
      <c r="J1880" s="31" t="str">
        <f t="shared" si="891"/>
        <v>DCS_DI_03</v>
      </c>
      <c r="K1880" s="14"/>
      <c r="P1880" s="31" t="s">
        <v>2723</v>
      </c>
      <c r="U1880" s="31" t="str">
        <f t="shared" si="920"/>
        <v/>
      </c>
      <c r="V1880" s="14" t="str">
        <f t="shared" si="892"/>
        <v>ASK 3MLD, ASK 3MB</v>
      </c>
      <c r="W1880" s="31" t="str">
        <f t="shared" si="897"/>
        <v/>
      </c>
      <c r="X1880" s="14" t="str">
        <f t="shared" si="898"/>
        <v/>
      </c>
      <c r="Y1880" s="31" t="str">
        <f t="shared" si="899"/>
        <v>O1010301</v>
      </c>
      <c r="Z1880" s="31" t="str">
        <f t="shared" si="900"/>
        <v>TUA711-DIO32</v>
      </c>
      <c r="AA1880" s="14" t="str">
        <f t="shared" si="901"/>
        <v>17-SC-DCS-001/O1010301/ 17-MC-DCS-004</v>
      </c>
      <c r="AB1880" s="31" t="s">
        <v>64</v>
      </c>
      <c r="AC1880" s="31" t="s">
        <v>124</v>
      </c>
      <c r="AD1880" s="31" t="s">
        <v>125</v>
      </c>
      <c r="AE1880" s="31">
        <v>0</v>
      </c>
      <c r="AF1880" s="31" t="s">
        <v>4074</v>
      </c>
      <c r="AG1880" s="31" t="s">
        <v>4483</v>
      </c>
      <c r="AH1880" s="31">
        <v>2</v>
      </c>
      <c r="AI1880" s="31">
        <v>27</v>
      </c>
      <c r="AJ1880" s="31" t="s">
        <v>57</v>
      </c>
      <c r="AK1880" s="31">
        <f t="shared" si="893"/>
        <v>32</v>
      </c>
      <c r="AL1880" s="31" t="s">
        <v>62</v>
      </c>
      <c r="AO1880" s="31" t="s">
        <v>63</v>
      </c>
      <c r="AQ1880" s="31" t="s">
        <v>4426</v>
      </c>
      <c r="AT1880" s="14"/>
      <c r="BK1880" s="14" t="str">
        <f t="shared" si="902"/>
        <v/>
      </c>
      <c r="BL1880" s="14" t="str">
        <f t="shared" si="903"/>
        <v/>
      </c>
      <c r="BM1880" s="14" t="str">
        <f t="shared" si="904"/>
        <v/>
      </c>
      <c r="BN1880" s="14"/>
      <c r="BO1880" s="14" t="str">
        <f t="shared" si="894"/>
        <v/>
      </c>
      <c r="BP1880" s="14" t="str">
        <f t="shared" si="895"/>
        <v/>
      </c>
      <c r="BQ1880" s="14"/>
      <c r="BR1880" s="14" t="str">
        <f t="shared" si="905"/>
        <v/>
      </c>
      <c r="BS1880" s="14" t="str">
        <f t="shared" si="906"/>
        <v/>
      </c>
      <c r="BW1880" s="31" t="str">
        <f t="shared" si="907"/>
        <v/>
      </c>
      <c r="BX1880" s="31" t="str">
        <f t="shared" si="908"/>
        <v/>
      </c>
      <c r="BY1880" s="31" t="str">
        <f t="shared" si="909"/>
        <v/>
      </c>
      <c r="BZ1880" s="31" t="str">
        <f t="shared" si="910"/>
        <v/>
      </c>
      <c r="CA1880" s="31" t="str">
        <f t="shared" si="911"/>
        <v/>
      </c>
      <c r="CB1880" s="31" t="str">
        <f t="shared" si="912"/>
        <v/>
      </c>
      <c r="CC1880" s="31" t="str">
        <f t="shared" si="913"/>
        <v/>
      </c>
      <c r="CD1880" s="31" t="str">
        <f t="shared" si="914"/>
        <v/>
      </c>
      <c r="CE1880" s="31" t="str">
        <f t="shared" si="915"/>
        <v/>
      </c>
      <c r="CF1880" s="31" t="e">
        <f t="shared" ca="1" si="916"/>
        <v>#NAME?</v>
      </c>
      <c r="CG1880" s="31" t="e">
        <f t="shared" ca="1" si="917"/>
        <v>#NAME?</v>
      </c>
      <c r="CH1880" s="31" t="e">
        <f t="shared" ca="1" si="918"/>
        <v>#NAME?</v>
      </c>
      <c r="CI1880" s="31" t="e">
        <f t="shared" ca="1" si="919"/>
        <v>#NAME?</v>
      </c>
    </row>
    <row r="1881" spans="1:87" s="31" customFormat="1" ht="30" hidden="1" x14ac:dyDescent="0.25">
      <c r="A1881" s="9" t="s">
        <v>4493</v>
      </c>
      <c r="C1881" s="31" t="s">
        <v>50</v>
      </c>
      <c r="E1881" s="14" t="s">
        <v>5647</v>
      </c>
      <c r="G1881" s="31" t="str">
        <f t="shared" si="896"/>
        <v>Резерв</v>
      </c>
      <c r="J1881" s="31" t="str">
        <f t="shared" si="891"/>
        <v>DCS_DI_03</v>
      </c>
      <c r="K1881" s="14"/>
      <c r="P1881" s="31" t="s">
        <v>2723</v>
      </c>
      <c r="U1881" s="31" t="str">
        <f t="shared" si="920"/>
        <v/>
      </c>
      <c r="V1881" s="14" t="str">
        <f t="shared" si="892"/>
        <v>ASK 3MLD, ASK 3MB</v>
      </c>
      <c r="W1881" s="31" t="str">
        <f t="shared" si="897"/>
        <v/>
      </c>
      <c r="X1881" s="14" t="str">
        <f t="shared" si="898"/>
        <v/>
      </c>
      <c r="Y1881" s="31" t="str">
        <f t="shared" si="899"/>
        <v>O1010301</v>
      </c>
      <c r="Z1881" s="31" t="str">
        <f t="shared" si="900"/>
        <v>TUA711-DIO32</v>
      </c>
      <c r="AA1881" s="14" t="str">
        <f t="shared" si="901"/>
        <v>17-SC-DCS-001/O1010301/ 17-MC-DCS-004</v>
      </c>
      <c r="AB1881" s="31" t="s">
        <v>64</v>
      </c>
      <c r="AC1881" s="31" t="s">
        <v>124</v>
      </c>
      <c r="AD1881" s="31" t="s">
        <v>125</v>
      </c>
      <c r="AE1881" s="31">
        <v>0</v>
      </c>
      <c r="AF1881" s="31" t="s">
        <v>4074</v>
      </c>
      <c r="AG1881" s="31" t="s">
        <v>4483</v>
      </c>
      <c r="AH1881" s="31">
        <v>2</v>
      </c>
      <c r="AI1881" s="31">
        <v>28</v>
      </c>
      <c r="AJ1881" s="31" t="s">
        <v>57</v>
      </c>
      <c r="AK1881" s="31">
        <f t="shared" si="893"/>
        <v>32</v>
      </c>
      <c r="AL1881" s="31" t="s">
        <v>62</v>
      </c>
      <c r="AO1881" s="31" t="s">
        <v>63</v>
      </c>
      <c r="AQ1881" s="31" t="s">
        <v>4426</v>
      </c>
      <c r="AT1881" s="14"/>
      <c r="BK1881" s="14" t="str">
        <f t="shared" si="902"/>
        <v/>
      </c>
      <c r="BL1881" s="14" t="str">
        <f t="shared" si="903"/>
        <v/>
      </c>
      <c r="BM1881" s="14" t="str">
        <f t="shared" si="904"/>
        <v/>
      </c>
      <c r="BN1881" s="14"/>
      <c r="BO1881" s="14" t="str">
        <f t="shared" si="894"/>
        <v/>
      </c>
      <c r="BP1881" s="14" t="str">
        <f t="shared" si="895"/>
        <v/>
      </c>
      <c r="BQ1881" s="14"/>
      <c r="BR1881" s="14" t="str">
        <f t="shared" si="905"/>
        <v/>
      </c>
      <c r="BS1881" s="14" t="str">
        <f t="shared" si="906"/>
        <v/>
      </c>
      <c r="BW1881" s="31" t="str">
        <f t="shared" si="907"/>
        <v/>
      </c>
      <c r="BX1881" s="31" t="str">
        <f t="shared" si="908"/>
        <v/>
      </c>
      <c r="BY1881" s="31" t="str">
        <f t="shared" si="909"/>
        <v/>
      </c>
      <c r="BZ1881" s="31" t="str">
        <f t="shared" si="910"/>
        <v/>
      </c>
      <c r="CA1881" s="31" t="str">
        <f t="shared" si="911"/>
        <v/>
      </c>
      <c r="CB1881" s="31" t="str">
        <f t="shared" si="912"/>
        <v/>
      </c>
      <c r="CC1881" s="31" t="str">
        <f t="shared" si="913"/>
        <v/>
      </c>
      <c r="CD1881" s="31" t="str">
        <f t="shared" si="914"/>
        <v/>
      </c>
      <c r="CE1881" s="31" t="str">
        <f t="shared" si="915"/>
        <v/>
      </c>
      <c r="CF1881" s="31" t="e">
        <f t="shared" ca="1" si="916"/>
        <v>#NAME?</v>
      </c>
      <c r="CG1881" s="31" t="e">
        <f t="shared" ca="1" si="917"/>
        <v>#NAME?</v>
      </c>
      <c r="CH1881" s="31" t="e">
        <f t="shared" ca="1" si="918"/>
        <v>#NAME?</v>
      </c>
      <c r="CI1881" s="31" t="e">
        <f t="shared" ca="1" si="919"/>
        <v>#NAME?</v>
      </c>
    </row>
    <row r="1882" spans="1:87" s="31" customFormat="1" ht="30" hidden="1" x14ac:dyDescent="0.25">
      <c r="A1882" s="9" t="s">
        <v>4493</v>
      </c>
      <c r="C1882" s="31" t="s">
        <v>50</v>
      </c>
      <c r="E1882" s="14" t="s">
        <v>5647</v>
      </c>
      <c r="G1882" s="31" t="str">
        <f t="shared" si="896"/>
        <v>Резерв</v>
      </c>
      <c r="J1882" s="31" t="str">
        <f t="shared" si="891"/>
        <v>DCS_DI_03</v>
      </c>
      <c r="K1882" s="14"/>
      <c r="P1882" s="31" t="s">
        <v>2723</v>
      </c>
      <c r="U1882" s="31" t="str">
        <f t="shared" si="920"/>
        <v/>
      </c>
      <c r="V1882" s="14" t="str">
        <f t="shared" si="892"/>
        <v>ASK 3MLD, ASK 3MB</v>
      </c>
      <c r="W1882" s="31" t="str">
        <f t="shared" si="897"/>
        <v/>
      </c>
      <c r="X1882" s="14" t="str">
        <f t="shared" si="898"/>
        <v/>
      </c>
      <c r="Y1882" s="31" t="str">
        <f t="shared" si="899"/>
        <v>O1010301</v>
      </c>
      <c r="Z1882" s="31" t="str">
        <f t="shared" si="900"/>
        <v>TUA711-DIO32</v>
      </c>
      <c r="AA1882" s="14" t="str">
        <f t="shared" si="901"/>
        <v>17-SC-DCS-001/O1010301/ 17-MC-DCS-004</v>
      </c>
      <c r="AB1882" s="31" t="s">
        <v>64</v>
      </c>
      <c r="AC1882" s="31" t="s">
        <v>124</v>
      </c>
      <c r="AD1882" s="31" t="s">
        <v>125</v>
      </c>
      <c r="AE1882" s="31">
        <v>0</v>
      </c>
      <c r="AF1882" s="31" t="s">
        <v>4074</v>
      </c>
      <c r="AG1882" s="31" t="s">
        <v>4483</v>
      </c>
      <c r="AH1882" s="31">
        <v>2</v>
      </c>
      <c r="AI1882" s="31">
        <v>29</v>
      </c>
      <c r="AJ1882" s="31" t="s">
        <v>57</v>
      </c>
      <c r="AK1882" s="31">
        <f t="shared" si="893"/>
        <v>32</v>
      </c>
      <c r="AL1882" s="31" t="s">
        <v>62</v>
      </c>
      <c r="AO1882" s="31" t="s">
        <v>63</v>
      </c>
      <c r="AQ1882" s="31" t="s">
        <v>4426</v>
      </c>
      <c r="AT1882" s="14"/>
      <c r="BK1882" s="14" t="str">
        <f t="shared" si="902"/>
        <v/>
      </c>
      <c r="BL1882" s="14" t="str">
        <f t="shared" si="903"/>
        <v/>
      </c>
      <c r="BM1882" s="14" t="str">
        <f t="shared" si="904"/>
        <v/>
      </c>
      <c r="BN1882" s="14"/>
      <c r="BO1882" s="14" t="str">
        <f t="shared" si="894"/>
        <v/>
      </c>
      <c r="BP1882" s="14" t="str">
        <f t="shared" si="895"/>
        <v/>
      </c>
      <c r="BQ1882" s="14"/>
      <c r="BR1882" s="14" t="str">
        <f t="shared" si="905"/>
        <v/>
      </c>
      <c r="BS1882" s="14" t="str">
        <f t="shared" si="906"/>
        <v/>
      </c>
      <c r="BW1882" s="31" t="str">
        <f t="shared" si="907"/>
        <v/>
      </c>
      <c r="BX1882" s="31" t="str">
        <f t="shared" si="908"/>
        <v/>
      </c>
      <c r="BY1882" s="31" t="str">
        <f t="shared" si="909"/>
        <v/>
      </c>
      <c r="BZ1882" s="31" t="str">
        <f t="shared" si="910"/>
        <v/>
      </c>
      <c r="CA1882" s="31" t="str">
        <f t="shared" si="911"/>
        <v/>
      </c>
      <c r="CB1882" s="31" t="str">
        <f t="shared" si="912"/>
        <v/>
      </c>
      <c r="CC1882" s="31" t="str">
        <f t="shared" si="913"/>
        <v/>
      </c>
      <c r="CD1882" s="31" t="str">
        <f t="shared" si="914"/>
        <v/>
      </c>
      <c r="CE1882" s="31" t="str">
        <f t="shared" si="915"/>
        <v/>
      </c>
      <c r="CF1882" s="31" t="e">
        <f t="shared" ca="1" si="916"/>
        <v>#NAME?</v>
      </c>
      <c r="CG1882" s="31" t="e">
        <f t="shared" ca="1" si="917"/>
        <v>#NAME?</v>
      </c>
      <c r="CH1882" s="31" t="e">
        <f t="shared" ca="1" si="918"/>
        <v>#NAME?</v>
      </c>
      <c r="CI1882" s="31" t="e">
        <f t="shared" ca="1" si="919"/>
        <v>#NAME?</v>
      </c>
    </row>
    <row r="1883" spans="1:87" s="31" customFormat="1" ht="30" hidden="1" x14ac:dyDescent="0.25">
      <c r="A1883" s="9" t="s">
        <v>4493</v>
      </c>
      <c r="C1883" s="31" t="s">
        <v>50</v>
      </c>
      <c r="E1883" s="14" t="s">
        <v>5648</v>
      </c>
      <c r="G1883" s="31" t="str">
        <f t="shared" si="896"/>
        <v>Резерв</v>
      </c>
      <c r="J1883" s="31" t="str">
        <f t="shared" si="891"/>
        <v>DCS_DI_05</v>
      </c>
      <c r="K1883" s="14"/>
      <c r="P1883" s="31" t="s">
        <v>2723</v>
      </c>
      <c r="U1883" s="31" t="str">
        <f t="shared" si="920"/>
        <v/>
      </c>
      <c r="V1883" s="14" t="str">
        <f t="shared" si="892"/>
        <v>ASK 3MLD, ASK 3MB</v>
      </c>
      <c r="W1883" s="31" t="str">
        <f t="shared" si="897"/>
        <v/>
      </c>
      <c r="X1883" s="14" t="str">
        <f t="shared" si="898"/>
        <v/>
      </c>
      <c r="Y1883" s="31" t="str">
        <f t="shared" si="899"/>
        <v>O1010301</v>
      </c>
      <c r="Z1883" s="31" t="str">
        <f t="shared" si="900"/>
        <v>TUA711-DIO32</v>
      </c>
      <c r="AA1883" s="14" t="str">
        <f t="shared" si="901"/>
        <v>17-SC-DCS-001/O1010301/ 17-MC-DCS-004</v>
      </c>
      <c r="AB1883" s="31" t="s">
        <v>64</v>
      </c>
      <c r="AC1883" s="31" t="s">
        <v>124</v>
      </c>
      <c r="AD1883" s="31" t="s">
        <v>125</v>
      </c>
      <c r="AE1883" s="31">
        <v>0</v>
      </c>
      <c r="AF1883" s="31" t="s">
        <v>4074</v>
      </c>
      <c r="AG1883" s="31" t="s">
        <v>4483</v>
      </c>
      <c r="AH1883" s="31">
        <v>2</v>
      </c>
      <c r="AI1883" s="31">
        <v>30</v>
      </c>
      <c r="AJ1883" s="31" t="s">
        <v>57</v>
      </c>
      <c r="AK1883" s="31">
        <f t="shared" si="893"/>
        <v>32</v>
      </c>
      <c r="AL1883" s="31" t="s">
        <v>62</v>
      </c>
      <c r="AO1883" s="31" t="s">
        <v>63</v>
      </c>
      <c r="AQ1883" s="31" t="s">
        <v>4426</v>
      </c>
      <c r="AT1883" s="14"/>
      <c r="BK1883" s="14" t="str">
        <f t="shared" si="902"/>
        <v/>
      </c>
      <c r="BL1883" s="14" t="str">
        <f t="shared" si="903"/>
        <v/>
      </c>
      <c r="BM1883" s="14" t="str">
        <f t="shared" si="904"/>
        <v/>
      </c>
      <c r="BN1883" s="14"/>
      <c r="BO1883" s="14" t="str">
        <f t="shared" si="894"/>
        <v/>
      </c>
      <c r="BP1883" s="14" t="str">
        <f t="shared" si="895"/>
        <v/>
      </c>
      <c r="BQ1883" s="14"/>
      <c r="BR1883" s="14" t="str">
        <f t="shared" si="905"/>
        <v/>
      </c>
      <c r="BS1883" s="14" t="str">
        <f t="shared" si="906"/>
        <v/>
      </c>
      <c r="BW1883" s="31" t="str">
        <f t="shared" si="907"/>
        <v/>
      </c>
      <c r="BX1883" s="31" t="str">
        <f t="shared" si="908"/>
        <v/>
      </c>
      <c r="BY1883" s="31" t="str">
        <f t="shared" si="909"/>
        <v/>
      </c>
      <c r="BZ1883" s="31" t="str">
        <f t="shared" si="910"/>
        <v/>
      </c>
      <c r="CA1883" s="31" t="str">
        <f t="shared" si="911"/>
        <v/>
      </c>
      <c r="CB1883" s="31" t="str">
        <f t="shared" si="912"/>
        <v/>
      </c>
      <c r="CC1883" s="31" t="str">
        <f t="shared" si="913"/>
        <v/>
      </c>
      <c r="CD1883" s="31" t="str">
        <f t="shared" si="914"/>
        <v/>
      </c>
      <c r="CE1883" s="31" t="str">
        <f t="shared" si="915"/>
        <v/>
      </c>
      <c r="CF1883" s="31" t="e">
        <f t="shared" ca="1" si="916"/>
        <v>#NAME?</v>
      </c>
      <c r="CG1883" s="31" t="e">
        <f t="shared" ca="1" si="917"/>
        <v>#NAME?</v>
      </c>
      <c r="CH1883" s="31" t="e">
        <f t="shared" ca="1" si="918"/>
        <v>#NAME?</v>
      </c>
      <c r="CI1883" s="31" t="e">
        <f t="shared" ca="1" si="919"/>
        <v>#NAME?</v>
      </c>
    </row>
    <row r="1884" spans="1:87" s="31" customFormat="1" ht="30" hidden="1" x14ac:dyDescent="0.25">
      <c r="A1884" s="9" t="s">
        <v>4493</v>
      </c>
      <c r="C1884" s="31" t="s">
        <v>50</v>
      </c>
      <c r="E1884" s="14" t="s">
        <v>5648</v>
      </c>
      <c r="G1884" s="31" t="str">
        <f t="shared" si="896"/>
        <v>Резерв</v>
      </c>
      <c r="J1884" s="31" t="str">
        <f t="shared" si="891"/>
        <v>DCS_DI_05</v>
      </c>
      <c r="K1884" s="14"/>
      <c r="P1884" s="31" t="s">
        <v>2723</v>
      </c>
      <c r="U1884" s="31" t="str">
        <f t="shared" si="920"/>
        <v/>
      </c>
      <c r="V1884" s="14" t="str">
        <f t="shared" si="892"/>
        <v>ASK 3MLD, ASK 3MB</v>
      </c>
      <c r="W1884" s="31" t="str">
        <f t="shared" si="897"/>
        <v/>
      </c>
      <c r="X1884" s="14" t="str">
        <f t="shared" si="898"/>
        <v/>
      </c>
      <c r="Y1884" s="31" t="str">
        <f t="shared" si="899"/>
        <v>O1010301</v>
      </c>
      <c r="Z1884" s="31" t="str">
        <f t="shared" si="900"/>
        <v>TUA711-DIO32</v>
      </c>
      <c r="AA1884" s="14" t="str">
        <f t="shared" si="901"/>
        <v>17-SC-DCS-001/O1010301/ 17-MC-DCS-004</v>
      </c>
      <c r="AB1884" s="31" t="s">
        <v>64</v>
      </c>
      <c r="AC1884" s="31" t="s">
        <v>124</v>
      </c>
      <c r="AD1884" s="31" t="s">
        <v>125</v>
      </c>
      <c r="AE1884" s="31">
        <v>0</v>
      </c>
      <c r="AF1884" s="31" t="s">
        <v>4074</v>
      </c>
      <c r="AG1884" s="31" t="s">
        <v>4483</v>
      </c>
      <c r="AH1884" s="31">
        <v>2</v>
      </c>
      <c r="AI1884" s="31">
        <v>31</v>
      </c>
      <c r="AJ1884" s="31" t="s">
        <v>57</v>
      </c>
      <c r="AK1884" s="31">
        <f t="shared" si="893"/>
        <v>32</v>
      </c>
      <c r="AL1884" s="31" t="s">
        <v>62</v>
      </c>
      <c r="AO1884" s="31" t="s">
        <v>63</v>
      </c>
      <c r="AQ1884" s="31" t="s">
        <v>4426</v>
      </c>
      <c r="AT1884" s="14"/>
      <c r="BK1884" s="14" t="str">
        <f t="shared" si="902"/>
        <v/>
      </c>
      <c r="BL1884" s="14" t="str">
        <f t="shared" si="903"/>
        <v/>
      </c>
      <c r="BM1884" s="14" t="str">
        <f t="shared" si="904"/>
        <v/>
      </c>
      <c r="BN1884" s="14"/>
      <c r="BO1884" s="14" t="str">
        <f t="shared" si="894"/>
        <v/>
      </c>
      <c r="BP1884" s="14" t="str">
        <f t="shared" si="895"/>
        <v/>
      </c>
      <c r="BQ1884" s="14"/>
      <c r="BR1884" s="14" t="str">
        <f t="shared" si="905"/>
        <v/>
      </c>
      <c r="BS1884" s="14" t="str">
        <f t="shared" si="906"/>
        <v/>
      </c>
      <c r="BW1884" s="31" t="str">
        <f t="shared" si="907"/>
        <v/>
      </c>
      <c r="BX1884" s="31" t="str">
        <f t="shared" si="908"/>
        <v/>
      </c>
      <c r="BY1884" s="31" t="str">
        <f t="shared" si="909"/>
        <v/>
      </c>
      <c r="BZ1884" s="31" t="str">
        <f t="shared" si="910"/>
        <v/>
      </c>
      <c r="CA1884" s="31" t="str">
        <f t="shared" si="911"/>
        <v/>
      </c>
      <c r="CB1884" s="31" t="str">
        <f t="shared" si="912"/>
        <v/>
      </c>
      <c r="CC1884" s="31" t="str">
        <f t="shared" si="913"/>
        <v/>
      </c>
      <c r="CD1884" s="31" t="str">
        <f t="shared" si="914"/>
        <v/>
      </c>
      <c r="CE1884" s="31" t="str">
        <f t="shared" si="915"/>
        <v/>
      </c>
      <c r="CF1884" s="31" t="e">
        <f t="shared" ca="1" si="916"/>
        <v>#NAME?</v>
      </c>
      <c r="CG1884" s="31" t="e">
        <f t="shared" ca="1" si="917"/>
        <v>#NAME?</v>
      </c>
      <c r="CH1884" s="31" t="e">
        <f t="shared" ca="1" si="918"/>
        <v>#NAME?</v>
      </c>
      <c r="CI1884" s="31" t="e">
        <f t="shared" ca="1" si="919"/>
        <v>#NAME?</v>
      </c>
    </row>
    <row r="1885" spans="1:87" s="31" customFormat="1" ht="30" hidden="1" x14ac:dyDescent="0.25">
      <c r="A1885" s="9" t="s">
        <v>4493</v>
      </c>
      <c r="C1885" s="31" t="s">
        <v>50</v>
      </c>
      <c r="E1885" s="14" t="s">
        <v>5648</v>
      </c>
      <c r="G1885" s="31" t="str">
        <f t="shared" si="896"/>
        <v>Резерв</v>
      </c>
      <c r="J1885" s="31" t="str">
        <f t="shared" si="891"/>
        <v>DCS_DI_05</v>
      </c>
      <c r="K1885" s="14"/>
      <c r="P1885" s="31" t="s">
        <v>2723</v>
      </c>
      <c r="U1885" s="31" t="str">
        <f t="shared" si="920"/>
        <v/>
      </c>
      <c r="V1885" s="14" t="str">
        <f t="shared" si="892"/>
        <v>ASK 3MLD, ASK 3MB</v>
      </c>
      <c r="W1885" s="31" t="str">
        <f t="shared" si="897"/>
        <v/>
      </c>
      <c r="X1885" s="14" t="str">
        <f t="shared" si="898"/>
        <v/>
      </c>
      <c r="Y1885" s="31" t="str">
        <f t="shared" si="899"/>
        <v>O1010301</v>
      </c>
      <c r="Z1885" s="31" t="str">
        <f t="shared" si="900"/>
        <v>TUA711-DIO32</v>
      </c>
      <c r="AA1885" s="14" t="str">
        <f t="shared" si="901"/>
        <v>17-SC-DCS-001/O1010301/ 17-MC-DCS-004</v>
      </c>
      <c r="AB1885" s="31" t="s">
        <v>64</v>
      </c>
      <c r="AC1885" s="31" t="s">
        <v>124</v>
      </c>
      <c r="AD1885" s="31" t="s">
        <v>125</v>
      </c>
      <c r="AE1885" s="31">
        <v>0</v>
      </c>
      <c r="AF1885" s="31" t="s">
        <v>4074</v>
      </c>
      <c r="AG1885" s="31" t="s">
        <v>4483</v>
      </c>
      <c r="AH1885" s="31">
        <v>2</v>
      </c>
      <c r="AI1885" s="31">
        <v>32</v>
      </c>
      <c r="AJ1885" s="31" t="s">
        <v>57</v>
      </c>
      <c r="AK1885" s="31">
        <f t="shared" si="893"/>
        <v>32</v>
      </c>
      <c r="AL1885" s="31" t="s">
        <v>62</v>
      </c>
      <c r="AO1885" s="31" t="s">
        <v>63</v>
      </c>
      <c r="AQ1885" s="31" t="s">
        <v>4426</v>
      </c>
      <c r="AT1885" s="14"/>
      <c r="BK1885" s="14" t="str">
        <f t="shared" si="902"/>
        <v/>
      </c>
      <c r="BL1885" s="14" t="str">
        <f t="shared" si="903"/>
        <v/>
      </c>
      <c r="BM1885" s="14" t="str">
        <f t="shared" si="904"/>
        <v/>
      </c>
      <c r="BN1885" s="14"/>
      <c r="BO1885" s="14" t="str">
        <f t="shared" si="894"/>
        <v/>
      </c>
      <c r="BP1885" s="14" t="str">
        <f t="shared" si="895"/>
        <v/>
      </c>
      <c r="BQ1885" s="14"/>
      <c r="BR1885" s="14" t="str">
        <f t="shared" si="905"/>
        <v/>
      </c>
      <c r="BS1885" s="14" t="str">
        <f t="shared" si="906"/>
        <v/>
      </c>
      <c r="BW1885" s="31" t="str">
        <f t="shared" si="907"/>
        <v/>
      </c>
      <c r="BX1885" s="31" t="str">
        <f t="shared" si="908"/>
        <v/>
      </c>
      <c r="BY1885" s="31" t="str">
        <f t="shared" si="909"/>
        <v/>
      </c>
      <c r="BZ1885" s="31" t="str">
        <f t="shared" si="910"/>
        <v/>
      </c>
      <c r="CA1885" s="31" t="str">
        <f t="shared" si="911"/>
        <v/>
      </c>
      <c r="CB1885" s="31" t="str">
        <f t="shared" si="912"/>
        <v/>
      </c>
      <c r="CC1885" s="31" t="str">
        <f t="shared" si="913"/>
        <v/>
      </c>
      <c r="CD1885" s="31" t="str">
        <f t="shared" si="914"/>
        <v/>
      </c>
      <c r="CE1885" s="31" t="str">
        <f t="shared" si="915"/>
        <v/>
      </c>
      <c r="CF1885" s="31" t="e">
        <f t="shared" ca="1" si="916"/>
        <v>#NAME?</v>
      </c>
      <c r="CG1885" s="31" t="e">
        <f t="shared" ca="1" si="917"/>
        <v>#NAME?</v>
      </c>
      <c r="CH1885" s="31" t="e">
        <f t="shared" ca="1" si="918"/>
        <v>#NAME?</v>
      </c>
      <c r="CI1885" s="31" t="e">
        <f t="shared" ca="1" si="919"/>
        <v>#NAME?</v>
      </c>
    </row>
    <row r="1886" spans="1:87" s="31" customFormat="1" ht="30" hidden="1" x14ac:dyDescent="0.25">
      <c r="A1886" s="9" t="s">
        <v>4493</v>
      </c>
      <c r="C1886" s="31" t="s">
        <v>50</v>
      </c>
      <c r="E1886" s="14" t="s">
        <v>212</v>
      </c>
      <c r="G1886" s="31" t="str">
        <f t="shared" si="896"/>
        <v>Резерв</v>
      </c>
      <c r="J1886" s="31" t="str">
        <f t="shared" si="891"/>
        <v>DCS_AI_01</v>
      </c>
      <c r="K1886" s="14"/>
      <c r="P1886" s="31" t="s">
        <v>131</v>
      </c>
      <c r="U1886" s="31" t="str">
        <f t="shared" si="920"/>
        <v/>
      </c>
      <c r="V1886" s="14" t="str">
        <f t="shared" si="892"/>
        <v>AVK 2,5 A, AVK 2,5 A</v>
      </c>
      <c r="W1886" s="31" t="str">
        <f t="shared" si="897"/>
        <v>O1011000_U7</v>
      </c>
      <c r="X1886" s="14" t="str">
        <f t="shared" si="898"/>
        <v>HD5542</v>
      </c>
      <c r="Y1886" s="31" t="str">
        <f t="shared" si="899"/>
        <v>O1011000</v>
      </c>
      <c r="Z1886" s="31" t="str">
        <f t="shared" si="900"/>
        <v>TUA711-AIO16</v>
      </c>
      <c r="AA1886" s="14" t="str">
        <f t="shared" si="901"/>
        <v>17-SC-DCS-002/O1011000/ 17-MC-DCS-006</v>
      </c>
      <c r="AB1886" s="31" t="s">
        <v>64</v>
      </c>
      <c r="AC1886" s="31" t="s">
        <v>54</v>
      </c>
      <c r="AD1886" s="31" t="s">
        <v>125</v>
      </c>
      <c r="AE1886" s="31">
        <v>1</v>
      </c>
      <c r="AF1886" s="31" t="s">
        <v>126</v>
      </c>
      <c r="AG1886" s="31" t="s">
        <v>465</v>
      </c>
      <c r="AH1886" s="31">
        <v>1</v>
      </c>
      <c r="AI1886" s="31">
        <v>7</v>
      </c>
      <c r="AJ1886" s="31" t="s">
        <v>128</v>
      </c>
      <c r="AK1886" s="31">
        <f t="shared" si="893"/>
        <v>16</v>
      </c>
      <c r="AL1886" s="31" t="s">
        <v>62</v>
      </c>
      <c r="AO1886" s="31" t="s">
        <v>63</v>
      </c>
      <c r="AQ1886" s="31" t="s">
        <v>4426</v>
      </c>
      <c r="AT1886" s="14"/>
      <c r="BK1886" s="14" t="str">
        <f t="shared" si="902"/>
        <v/>
      </c>
      <c r="BL1886" s="14" t="str">
        <f t="shared" si="903"/>
        <v/>
      </c>
      <c r="BM1886" s="14" t="str">
        <f t="shared" si="904"/>
        <v/>
      </c>
      <c r="BN1886" s="14"/>
      <c r="BO1886" s="14" t="str">
        <f t="shared" si="894"/>
        <v>O1011000:7A/
O1011000_U7:5</v>
      </c>
      <c r="BP1886" s="14" t="str">
        <f t="shared" si="895"/>
        <v>O1011000:7C/
O1011000_U7:6</v>
      </c>
      <c r="BQ1886" s="14"/>
      <c r="BR1886" s="14" t="str">
        <f t="shared" si="905"/>
        <v/>
      </c>
      <c r="BS1886" s="14" t="str">
        <f t="shared" si="906"/>
        <v/>
      </c>
      <c r="BW1886" s="31" t="str">
        <f t="shared" si="907"/>
        <v>7A</v>
      </c>
      <c r="BX1886" s="31" t="str">
        <f t="shared" si="908"/>
        <v>7C</v>
      </c>
      <c r="BY1886" s="31" t="str">
        <f t="shared" si="909"/>
        <v/>
      </c>
      <c r="BZ1886" s="31" t="str">
        <f t="shared" si="910"/>
        <v/>
      </c>
      <c r="CA1886" s="31" t="str">
        <f t="shared" si="911"/>
        <v/>
      </c>
      <c r="CB1886" s="31" t="str">
        <f t="shared" si="912"/>
        <v>5</v>
      </c>
      <c r="CC1886" s="31" t="str">
        <f t="shared" si="913"/>
        <v>6</v>
      </c>
      <c r="CD1886" s="31" t="str">
        <f t="shared" si="914"/>
        <v/>
      </c>
      <c r="CE1886" s="31" t="str">
        <f t="shared" si="915"/>
        <v/>
      </c>
      <c r="CF1886" s="31" t="e">
        <f t="shared" ca="1" si="916"/>
        <v>#NAME?</v>
      </c>
      <c r="CG1886" s="31" t="e">
        <f t="shared" ca="1" si="917"/>
        <v>#NAME?</v>
      </c>
      <c r="CH1886" s="31" t="e">
        <f t="shared" ca="1" si="918"/>
        <v>#NAME?</v>
      </c>
      <c r="CI1886" s="31" t="e">
        <f t="shared" ca="1" si="919"/>
        <v>#NAME?</v>
      </c>
    </row>
    <row r="1887" spans="1:87" s="31" customFormat="1" ht="30" hidden="1" x14ac:dyDescent="0.25">
      <c r="A1887" s="9" t="s">
        <v>4493</v>
      </c>
      <c r="C1887" s="31" t="s">
        <v>50</v>
      </c>
      <c r="E1887" s="14" t="s">
        <v>212</v>
      </c>
      <c r="G1887" s="31" t="str">
        <f t="shared" si="896"/>
        <v>Резерв</v>
      </c>
      <c r="J1887" s="31" t="str">
        <f t="shared" si="891"/>
        <v>DCS_AI_01</v>
      </c>
      <c r="K1887" s="14"/>
      <c r="P1887" s="31" t="s">
        <v>131</v>
      </c>
      <c r="U1887" s="31" t="str">
        <f t="shared" si="920"/>
        <v/>
      </c>
      <c r="V1887" s="14" t="str">
        <f t="shared" si="892"/>
        <v>AVK 2,5 A, AVK 2,5 A</v>
      </c>
      <c r="W1887" s="31" t="str">
        <f t="shared" si="897"/>
        <v>O1011000_U8</v>
      </c>
      <c r="X1887" s="14" t="str">
        <f t="shared" si="898"/>
        <v>HD5542</v>
      </c>
      <c r="Y1887" s="31" t="str">
        <f t="shared" si="899"/>
        <v>O1011000</v>
      </c>
      <c r="Z1887" s="31" t="str">
        <f t="shared" si="900"/>
        <v>TUA711-AIO16</v>
      </c>
      <c r="AA1887" s="14" t="str">
        <f t="shared" si="901"/>
        <v>17-SC-DCS-002/O1011000/ 17-MC-DCS-006</v>
      </c>
      <c r="AB1887" s="31" t="s">
        <v>64</v>
      </c>
      <c r="AC1887" s="31" t="s">
        <v>54</v>
      </c>
      <c r="AD1887" s="31" t="s">
        <v>125</v>
      </c>
      <c r="AE1887" s="31">
        <v>1</v>
      </c>
      <c r="AF1887" s="31" t="s">
        <v>126</v>
      </c>
      <c r="AG1887" s="31" t="s">
        <v>465</v>
      </c>
      <c r="AH1887" s="31">
        <v>1</v>
      </c>
      <c r="AI1887" s="31">
        <v>8</v>
      </c>
      <c r="AJ1887" s="31" t="s">
        <v>128</v>
      </c>
      <c r="AK1887" s="31">
        <f t="shared" si="893"/>
        <v>16</v>
      </c>
      <c r="AL1887" s="31" t="s">
        <v>62</v>
      </c>
      <c r="AO1887" s="31" t="s">
        <v>63</v>
      </c>
      <c r="AQ1887" s="31" t="s">
        <v>4426</v>
      </c>
      <c r="AT1887" s="14"/>
      <c r="BK1887" s="14" t="str">
        <f t="shared" si="902"/>
        <v/>
      </c>
      <c r="BL1887" s="14" t="str">
        <f t="shared" si="903"/>
        <v/>
      </c>
      <c r="BM1887" s="14" t="str">
        <f t="shared" si="904"/>
        <v/>
      </c>
      <c r="BN1887" s="14"/>
      <c r="BO1887" s="14" t="str">
        <f t="shared" si="894"/>
        <v>O1011000:8A/
O1011000_U8:5</v>
      </c>
      <c r="BP1887" s="14" t="str">
        <f t="shared" si="895"/>
        <v>O1011000:8C/
O1011000_U8:6</v>
      </c>
      <c r="BQ1887" s="14"/>
      <c r="BR1887" s="14" t="str">
        <f t="shared" si="905"/>
        <v/>
      </c>
      <c r="BS1887" s="14" t="str">
        <f t="shared" si="906"/>
        <v/>
      </c>
      <c r="BW1887" s="31" t="str">
        <f t="shared" si="907"/>
        <v>8A</v>
      </c>
      <c r="BX1887" s="31" t="str">
        <f t="shared" si="908"/>
        <v>8C</v>
      </c>
      <c r="BY1887" s="31" t="str">
        <f t="shared" si="909"/>
        <v/>
      </c>
      <c r="BZ1887" s="31" t="str">
        <f t="shared" si="910"/>
        <v/>
      </c>
      <c r="CA1887" s="31" t="str">
        <f t="shared" si="911"/>
        <v/>
      </c>
      <c r="CB1887" s="31" t="str">
        <f t="shared" si="912"/>
        <v>5</v>
      </c>
      <c r="CC1887" s="31" t="str">
        <f t="shared" si="913"/>
        <v>6</v>
      </c>
      <c r="CD1887" s="31" t="str">
        <f t="shared" si="914"/>
        <v/>
      </c>
      <c r="CE1887" s="31" t="str">
        <f t="shared" si="915"/>
        <v/>
      </c>
      <c r="CF1887" s="31" t="e">
        <f t="shared" ca="1" si="916"/>
        <v>#NAME?</v>
      </c>
      <c r="CG1887" s="31" t="e">
        <f t="shared" ca="1" si="917"/>
        <v>#NAME?</v>
      </c>
      <c r="CH1887" s="31" t="e">
        <f t="shared" ca="1" si="918"/>
        <v>#NAME?</v>
      </c>
      <c r="CI1887" s="31" t="e">
        <f t="shared" ca="1" si="919"/>
        <v>#NAME?</v>
      </c>
    </row>
    <row r="1888" spans="1:87" s="31" customFormat="1" ht="30" hidden="1" x14ac:dyDescent="0.25">
      <c r="A1888" s="9" t="s">
        <v>4493</v>
      </c>
      <c r="C1888" s="31" t="s">
        <v>4491</v>
      </c>
      <c r="E1888" s="14" t="s">
        <v>5420</v>
      </c>
      <c r="F1888" s="31" t="s">
        <v>5421</v>
      </c>
      <c r="G1888" s="31" t="str">
        <f t="shared" si="896"/>
        <v>Пустой</v>
      </c>
      <c r="J1888" s="31" t="str">
        <f t="shared" si="891"/>
        <v/>
      </c>
      <c r="K1888" s="14"/>
      <c r="P1888" s="31" t="s">
        <v>131</v>
      </c>
      <c r="U1888" s="31" t="str">
        <f t="shared" si="920"/>
        <v/>
      </c>
      <c r="V1888" s="14" t="str">
        <f t="shared" si="892"/>
        <v/>
      </c>
      <c r="W1888" s="31" t="str">
        <f t="shared" si="897"/>
        <v/>
      </c>
      <c r="X1888" s="14" t="str">
        <f t="shared" si="898"/>
        <v/>
      </c>
      <c r="Y1888" s="31" t="str">
        <f t="shared" si="899"/>
        <v>O1011000</v>
      </c>
      <c r="Z1888" s="31" t="str">
        <f t="shared" si="900"/>
        <v/>
      </c>
      <c r="AA1888" s="14" t="str">
        <f t="shared" si="901"/>
        <v>17-SC-DCS-002/O1011000/ 17-MC-DCS-006</v>
      </c>
      <c r="AB1888" s="31" t="s">
        <v>64</v>
      </c>
      <c r="AC1888" s="31" t="s">
        <v>54</v>
      </c>
      <c r="AD1888" s="31" t="s">
        <v>125</v>
      </c>
      <c r="AE1888" s="31">
        <v>1</v>
      </c>
      <c r="AF1888" s="31" t="s">
        <v>126</v>
      </c>
      <c r="AG1888" s="31" t="s">
        <v>465</v>
      </c>
      <c r="AH1888" s="31">
        <v>1</v>
      </c>
      <c r="AI1888" s="31">
        <v>9</v>
      </c>
      <c r="AJ1888" s="31" t="s">
        <v>128</v>
      </c>
      <c r="AK1888" s="31">
        <f t="shared" si="893"/>
        <v>16</v>
      </c>
      <c r="AL1888" s="31" t="s">
        <v>62</v>
      </c>
      <c r="AO1888" s="31" t="s">
        <v>63</v>
      </c>
      <c r="AQ1888" s="31" t="s">
        <v>4491</v>
      </c>
      <c r="AT1888" s="14"/>
      <c r="BK1888" s="14" t="str">
        <f t="shared" si="902"/>
        <v/>
      </c>
      <c r="BL1888" s="14" t="str">
        <f t="shared" si="903"/>
        <v/>
      </c>
      <c r="BM1888" s="14" t="str">
        <f t="shared" si="904"/>
        <v/>
      </c>
      <c r="BN1888" s="14"/>
      <c r="BO1888" s="14" t="str">
        <f t="shared" si="894"/>
        <v/>
      </c>
      <c r="BP1888" s="14" t="str">
        <f t="shared" si="895"/>
        <v/>
      </c>
      <c r="BQ1888" s="14"/>
      <c r="BR1888" s="14" t="str">
        <f t="shared" si="905"/>
        <v/>
      </c>
      <c r="BS1888" s="14" t="str">
        <f t="shared" si="906"/>
        <v/>
      </c>
      <c r="BW1888" s="31" t="str">
        <f t="shared" si="907"/>
        <v/>
      </c>
      <c r="BX1888" s="31" t="str">
        <f t="shared" si="908"/>
        <v/>
      </c>
      <c r="BY1888" s="31" t="str">
        <f t="shared" si="909"/>
        <v/>
      </c>
      <c r="BZ1888" s="31" t="str">
        <f t="shared" si="910"/>
        <v/>
      </c>
      <c r="CA1888" s="31" t="str">
        <f t="shared" si="911"/>
        <v/>
      </c>
      <c r="CB1888" s="31" t="str">
        <f t="shared" si="912"/>
        <v/>
      </c>
      <c r="CC1888" s="31" t="str">
        <f t="shared" si="913"/>
        <v/>
      </c>
      <c r="CD1888" s="31" t="str">
        <f t="shared" si="914"/>
        <v/>
      </c>
      <c r="CE1888" s="31" t="str">
        <f t="shared" si="915"/>
        <v/>
      </c>
      <c r="CF1888" s="31" t="e">
        <f t="shared" ca="1" si="916"/>
        <v>#NAME?</v>
      </c>
      <c r="CG1888" s="31" t="e">
        <f t="shared" ca="1" si="917"/>
        <v>#NAME?</v>
      </c>
      <c r="CH1888" s="31" t="e">
        <f t="shared" ca="1" si="918"/>
        <v>#NAME?</v>
      </c>
      <c r="CI1888" s="31" t="e">
        <f t="shared" ca="1" si="919"/>
        <v>#NAME?</v>
      </c>
    </row>
    <row r="1889" spans="1:87" s="31" customFormat="1" ht="30" hidden="1" x14ac:dyDescent="0.25">
      <c r="A1889" s="9" t="s">
        <v>4493</v>
      </c>
      <c r="C1889" s="31" t="s">
        <v>4491</v>
      </c>
      <c r="E1889" s="14" t="s">
        <v>5420</v>
      </c>
      <c r="F1889" s="31" t="s">
        <v>5421</v>
      </c>
      <c r="G1889" s="31" t="str">
        <f t="shared" si="896"/>
        <v>Пустой</v>
      </c>
      <c r="J1889" s="31" t="str">
        <f t="shared" si="891"/>
        <v/>
      </c>
      <c r="K1889" s="14"/>
      <c r="P1889" s="31" t="s">
        <v>131</v>
      </c>
      <c r="U1889" s="31" t="str">
        <f t="shared" si="920"/>
        <v/>
      </c>
      <c r="V1889" s="14" t="str">
        <f t="shared" si="892"/>
        <v/>
      </c>
      <c r="W1889" s="31" t="str">
        <f t="shared" si="897"/>
        <v/>
      </c>
      <c r="X1889" s="14" t="str">
        <f t="shared" si="898"/>
        <v/>
      </c>
      <c r="Y1889" s="31" t="str">
        <f t="shared" si="899"/>
        <v>O1011000</v>
      </c>
      <c r="Z1889" s="31" t="str">
        <f t="shared" si="900"/>
        <v/>
      </c>
      <c r="AA1889" s="14" t="str">
        <f t="shared" si="901"/>
        <v>17-SC-DCS-002/O1011000/ 17-MC-DCS-006</v>
      </c>
      <c r="AB1889" s="31" t="s">
        <v>64</v>
      </c>
      <c r="AC1889" s="31" t="s">
        <v>54</v>
      </c>
      <c r="AD1889" s="31" t="s">
        <v>125</v>
      </c>
      <c r="AE1889" s="31">
        <v>1</v>
      </c>
      <c r="AF1889" s="31" t="s">
        <v>126</v>
      </c>
      <c r="AG1889" s="31" t="s">
        <v>465</v>
      </c>
      <c r="AH1889" s="31">
        <v>1</v>
      </c>
      <c r="AI1889" s="31">
        <v>10</v>
      </c>
      <c r="AJ1889" s="31" t="s">
        <v>128</v>
      </c>
      <c r="AK1889" s="31">
        <f t="shared" si="893"/>
        <v>16</v>
      </c>
      <c r="AL1889" s="31" t="s">
        <v>62</v>
      </c>
      <c r="AO1889" s="31" t="s">
        <v>63</v>
      </c>
      <c r="AQ1889" s="31" t="s">
        <v>4491</v>
      </c>
      <c r="AT1889" s="14"/>
      <c r="BK1889" s="14" t="str">
        <f t="shared" si="902"/>
        <v/>
      </c>
      <c r="BL1889" s="14" t="str">
        <f t="shared" si="903"/>
        <v/>
      </c>
      <c r="BM1889" s="14" t="str">
        <f t="shared" si="904"/>
        <v/>
      </c>
      <c r="BN1889" s="14"/>
      <c r="BO1889" s="14" t="str">
        <f t="shared" si="894"/>
        <v/>
      </c>
      <c r="BP1889" s="14" t="str">
        <f t="shared" si="895"/>
        <v/>
      </c>
      <c r="BQ1889" s="14"/>
      <c r="BR1889" s="14" t="str">
        <f t="shared" si="905"/>
        <v/>
      </c>
      <c r="BS1889" s="14" t="str">
        <f t="shared" si="906"/>
        <v/>
      </c>
      <c r="BW1889" s="31" t="str">
        <f t="shared" si="907"/>
        <v/>
      </c>
      <c r="BX1889" s="31" t="str">
        <f t="shared" si="908"/>
        <v/>
      </c>
      <c r="BY1889" s="31" t="str">
        <f t="shared" si="909"/>
        <v/>
      </c>
      <c r="BZ1889" s="31" t="str">
        <f t="shared" si="910"/>
        <v/>
      </c>
      <c r="CA1889" s="31" t="str">
        <f t="shared" si="911"/>
        <v/>
      </c>
      <c r="CB1889" s="31" t="str">
        <f t="shared" si="912"/>
        <v/>
      </c>
      <c r="CC1889" s="31" t="str">
        <f t="shared" si="913"/>
        <v/>
      </c>
      <c r="CD1889" s="31" t="str">
        <f t="shared" si="914"/>
        <v/>
      </c>
      <c r="CE1889" s="31" t="str">
        <f t="shared" si="915"/>
        <v/>
      </c>
      <c r="CF1889" s="31" t="e">
        <f t="shared" ca="1" si="916"/>
        <v>#NAME?</v>
      </c>
      <c r="CG1889" s="31" t="e">
        <f t="shared" ca="1" si="917"/>
        <v>#NAME?</v>
      </c>
      <c r="CH1889" s="31" t="e">
        <f t="shared" ca="1" si="918"/>
        <v>#NAME?</v>
      </c>
      <c r="CI1889" s="31" t="e">
        <f t="shared" ca="1" si="919"/>
        <v>#NAME?</v>
      </c>
    </row>
    <row r="1890" spans="1:87" s="31" customFormat="1" ht="30" hidden="1" x14ac:dyDescent="0.25">
      <c r="A1890" s="9" t="s">
        <v>4493</v>
      </c>
      <c r="C1890" s="31" t="s">
        <v>4491</v>
      </c>
      <c r="E1890" s="14" t="s">
        <v>5420</v>
      </c>
      <c r="F1890" s="31" t="s">
        <v>5421</v>
      </c>
      <c r="G1890" s="31" t="str">
        <f t="shared" si="896"/>
        <v>Пустой</v>
      </c>
      <c r="J1890" s="31" t="str">
        <f t="shared" si="891"/>
        <v/>
      </c>
      <c r="K1890" s="14"/>
      <c r="P1890" s="31" t="s">
        <v>131</v>
      </c>
      <c r="U1890" s="31" t="str">
        <f t="shared" si="920"/>
        <v/>
      </c>
      <c r="V1890" s="14" t="str">
        <f t="shared" si="892"/>
        <v/>
      </c>
      <c r="W1890" s="31" t="str">
        <f t="shared" si="897"/>
        <v/>
      </c>
      <c r="X1890" s="14" t="str">
        <f t="shared" si="898"/>
        <v/>
      </c>
      <c r="Y1890" s="31" t="str">
        <f t="shared" si="899"/>
        <v>O1011000</v>
      </c>
      <c r="Z1890" s="31" t="str">
        <f t="shared" si="900"/>
        <v/>
      </c>
      <c r="AA1890" s="14" t="str">
        <f t="shared" si="901"/>
        <v>17-SC-DCS-002/O1011000/ 17-MC-DCS-006</v>
      </c>
      <c r="AB1890" s="31" t="s">
        <v>64</v>
      </c>
      <c r="AC1890" s="31" t="s">
        <v>54</v>
      </c>
      <c r="AD1890" s="31" t="s">
        <v>125</v>
      </c>
      <c r="AE1890" s="31">
        <v>1</v>
      </c>
      <c r="AF1890" s="31" t="s">
        <v>126</v>
      </c>
      <c r="AG1890" s="31" t="s">
        <v>465</v>
      </c>
      <c r="AH1890" s="31">
        <v>1</v>
      </c>
      <c r="AI1890" s="31">
        <v>11</v>
      </c>
      <c r="AJ1890" s="31" t="s">
        <v>128</v>
      </c>
      <c r="AK1890" s="31">
        <f t="shared" si="893"/>
        <v>16</v>
      </c>
      <c r="AL1890" s="31" t="s">
        <v>62</v>
      </c>
      <c r="AO1890" s="31" t="s">
        <v>63</v>
      </c>
      <c r="AQ1890" s="31" t="s">
        <v>4491</v>
      </c>
      <c r="AT1890" s="14"/>
      <c r="BK1890" s="14" t="str">
        <f t="shared" si="902"/>
        <v/>
      </c>
      <c r="BL1890" s="14" t="str">
        <f t="shared" si="903"/>
        <v/>
      </c>
      <c r="BM1890" s="14" t="str">
        <f t="shared" si="904"/>
        <v/>
      </c>
      <c r="BN1890" s="14"/>
      <c r="BO1890" s="14" t="str">
        <f t="shared" si="894"/>
        <v/>
      </c>
      <c r="BP1890" s="14" t="str">
        <f t="shared" si="895"/>
        <v/>
      </c>
      <c r="BQ1890" s="14"/>
      <c r="BR1890" s="14" t="str">
        <f t="shared" si="905"/>
        <v/>
      </c>
      <c r="BS1890" s="14" t="str">
        <f t="shared" si="906"/>
        <v/>
      </c>
      <c r="BW1890" s="31" t="str">
        <f t="shared" si="907"/>
        <v/>
      </c>
      <c r="BX1890" s="31" t="str">
        <f t="shared" si="908"/>
        <v/>
      </c>
      <c r="BY1890" s="31" t="str">
        <f t="shared" si="909"/>
        <v/>
      </c>
      <c r="BZ1890" s="31" t="str">
        <f t="shared" si="910"/>
        <v/>
      </c>
      <c r="CA1890" s="31" t="str">
        <f t="shared" si="911"/>
        <v/>
      </c>
      <c r="CB1890" s="31" t="str">
        <f t="shared" si="912"/>
        <v/>
      </c>
      <c r="CC1890" s="31" t="str">
        <f t="shared" si="913"/>
        <v/>
      </c>
      <c r="CD1890" s="31" t="str">
        <f t="shared" si="914"/>
        <v/>
      </c>
      <c r="CE1890" s="31" t="str">
        <f t="shared" si="915"/>
        <v/>
      </c>
      <c r="CF1890" s="31" t="e">
        <f t="shared" ca="1" si="916"/>
        <v>#NAME?</v>
      </c>
      <c r="CG1890" s="31" t="e">
        <f t="shared" ca="1" si="917"/>
        <v>#NAME?</v>
      </c>
      <c r="CH1890" s="31" t="e">
        <f t="shared" ca="1" si="918"/>
        <v>#NAME?</v>
      </c>
      <c r="CI1890" s="31" t="e">
        <f t="shared" ca="1" si="919"/>
        <v>#NAME?</v>
      </c>
    </row>
    <row r="1891" spans="1:87" s="31" customFormat="1" ht="30" hidden="1" x14ac:dyDescent="0.25">
      <c r="A1891" s="9" t="s">
        <v>4493</v>
      </c>
      <c r="C1891" s="31" t="s">
        <v>4491</v>
      </c>
      <c r="E1891" s="14" t="s">
        <v>5420</v>
      </c>
      <c r="F1891" s="31" t="s">
        <v>5421</v>
      </c>
      <c r="G1891" s="31" t="str">
        <f t="shared" si="896"/>
        <v>Пустой</v>
      </c>
      <c r="J1891" s="31" t="str">
        <f t="shared" si="891"/>
        <v/>
      </c>
      <c r="K1891" s="14"/>
      <c r="P1891" s="31" t="s">
        <v>131</v>
      </c>
      <c r="U1891" s="31" t="str">
        <f t="shared" si="920"/>
        <v/>
      </c>
      <c r="V1891" s="14" t="str">
        <f t="shared" si="892"/>
        <v/>
      </c>
      <c r="W1891" s="31" t="str">
        <f t="shared" si="897"/>
        <v/>
      </c>
      <c r="X1891" s="14" t="str">
        <f t="shared" si="898"/>
        <v/>
      </c>
      <c r="Y1891" s="31" t="str">
        <f t="shared" si="899"/>
        <v>O1011000</v>
      </c>
      <c r="Z1891" s="31" t="str">
        <f t="shared" si="900"/>
        <v/>
      </c>
      <c r="AA1891" s="14" t="str">
        <f t="shared" si="901"/>
        <v>17-SC-DCS-002/O1011000/ 17-MC-DCS-006</v>
      </c>
      <c r="AB1891" s="31" t="s">
        <v>64</v>
      </c>
      <c r="AC1891" s="31" t="s">
        <v>54</v>
      </c>
      <c r="AD1891" s="31" t="s">
        <v>125</v>
      </c>
      <c r="AE1891" s="31">
        <v>1</v>
      </c>
      <c r="AF1891" s="31" t="s">
        <v>126</v>
      </c>
      <c r="AG1891" s="31" t="s">
        <v>465</v>
      </c>
      <c r="AH1891" s="31">
        <v>1</v>
      </c>
      <c r="AI1891" s="31">
        <v>12</v>
      </c>
      <c r="AJ1891" s="31" t="s">
        <v>128</v>
      </c>
      <c r="AK1891" s="31">
        <f t="shared" si="893"/>
        <v>16</v>
      </c>
      <c r="AL1891" s="31" t="s">
        <v>62</v>
      </c>
      <c r="AO1891" s="31" t="s">
        <v>63</v>
      </c>
      <c r="AQ1891" s="31" t="s">
        <v>4491</v>
      </c>
      <c r="AT1891" s="14"/>
      <c r="BK1891" s="14" t="str">
        <f t="shared" si="902"/>
        <v/>
      </c>
      <c r="BL1891" s="14" t="str">
        <f t="shared" si="903"/>
        <v/>
      </c>
      <c r="BM1891" s="14" t="str">
        <f t="shared" si="904"/>
        <v/>
      </c>
      <c r="BN1891" s="14"/>
      <c r="BO1891" s="14" t="str">
        <f t="shared" si="894"/>
        <v/>
      </c>
      <c r="BP1891" s="14" t="str">
        <f t="shared" si="895"/>
        <v/>
      </c>
      <c r="BQ1891" s="14"/>
      <c r="BR1891" s="14" t="str">
        <f t="shared" si="905"/>
        <v/>
      </c>
      <c r="BS1891" s="14" t="str">
        <f t="shared" si="906"/>
        <v/>
      </c>
      <c r="BW1891" s="31" t="str">
        <f t="shared" si="907"/>
        <v/>
      </c>
      <c r="BX1891" s="31" t="str">
        <f t="shared" si="908"/>
        <v/>
      </c>
      <c r="BY1891" s="31" t="str">
        <f t="shared" si="909"/>
        <v/>
      </c>
      <c r="BZ1891" s="31" t="str">
        <f t="shared" si="910"/>
        <v/>
      </c>
      <c r="CA1891" s="31" t="str">
        <f t="shared" si="911"/>
        <v/>
      </c>
      <c r="CB1891" s="31" t="str">
        <f t="shared" si="912"/>
        <v/>
      </c>
      <c r="CC1891" s="31" t="str">
        <f t="shared" si="913"/>
        <v/>
      </c>
      <c r="CD1891" s="31" t="str">
        <f t="shared" si="914"/>
        <v/>
      </c>
      <c r="CE1891" s="31" t="str">
        <f t="shared" si="915"/>
        <v/>
      </c>
      <c r="CF1891" s="31" t="e">
        <f t="shared" ca="1" si="916"/>
        <v>#NAME?</v>
      </c>
      <c r="CG1891" s="31" t="e">
        <f t="shared" ca="1" si="917"/>
        <v>#NAME?</v>
      </c>
      <c r="CH1891" s="31" t="e">
        <f t="shared" ca="1" si="918"/>
        <v>#NAME?</v>
      </c>
      <c r="CI1891" s="31" t="e">
        <f t="shared" ca="1" si="919"/>
        <v>#NAME?</v>
      </c>
    </row>
    <row r="1892" spans="1:87" s="31" customFormat="1" ht="30" hidden="1" x14ac:dyDescent="0.25">
      <c r="A1892" s="9" t="s">
        <v>4493</v>
      </c>
      <c r="C1892" s="31" t="s">
        <v>4491</v>
      </c>
      <c r="E1892" s="14" t="s">
        <v>5420</v>
      </c>
      <c r="F1892" s="31" t="s">
        <v>5421</v>
      </c>
      <c r="G1892" s="31" t="str">
        <f t="shared" si="896"/>
        <v>Пустой</v>
      </c>
      <c r="J1892" s="31" t="str">
        <f t="shared" si="891"/>
        <v/>
      </c>
      <c r="K1892" s="14"/>
      <c r="P1892" s="31" t="s">
        <v>131</v>
      </c>
      <c r="U1892" s="31" t="str">
        <f t="shared" si="920"/>
        <v/>
      </c>
      <c r="V1892" s="14" t="str">
        <f t="shared" si="892"/>
        <v/>
      </c>
      <c r="W1892" s="31" t="str">
        <f t="shared" si="897"/>
        <v/>
      </c>
      <c r="X1892" s="14" t="str">
        <f t="shared" si="898"/>
        <v/>
      </c>
      <c r="Y1892" s="31" t="str">
        <f t="shared" si="899"/>
        <v>O1011000</v>
      </c>
      <c r="Z1892" s="31" t="str">
        <f t="shared" si="900"/>
        <v/>
      </c>
      <c r="AA1892" s="14" t="str">
        <f t="shared" si="901"/>
        <v>17-SC-DCS-002/O1011000/ 17-MC-DCS-006</v>
      </c>
      <c r="AB1892" s="31" t="s">
        <v>64</v>
      </c>
      <c r="AC1892" s="31" t="s">
        <v>54</v>
      </c>
      <c r="AD1892" s="31" t="s">
        <v>125</v>
      </c>
      <c r="AE1892" s="31">
        <v>1</v>
      </c>
      <c r="AF1892" s="31" t="s">
        <v>126</v>
      </c>
      <c r="AG1892" s="31" t="s">
        <v>465</v>
      </c>
      <c r="AH1892" s="31">
        <v>1</v>
      </c>
      <c r="AI1892" s="31">
        <v>13</v>
      </c>
      <c r="AJ1892" s="31" t="s">
        <v>128</v>
      </c>
      <c r="AK1892" s="31">
        <f t="shared" si="893"/>
        <v>16</v>
      </c>
      <c r="AL1892" s="31" t="s">
        <v>62</v>
      </c>
      <c r="AO1892" s="31" t="s">
        <v>63</v>
      </c>
      <c r="AQ1892" s="31" t="s">
        <v>4491</v>
      </c>
      <c r="AT1892" s="14"/>
      <c r="BK1892" s="14" t="str">
        <f t="shared" si="902"/>
        <v/>
      </c>
      <c r="BL1892" s="14" t="str">
        <f t="shared" si="903"/>
        <v/>
      </c>
      <c r="BM1892" s="14" t="str">
        <f t="shared" si="904"/>
        <v/>
      </c>
      <c r="BN1892" s="14"/>
      <c r="BO1892" s="14" t="str">
        <f t="shared" si="894"/>
        <v/>
      </c>
      <c r="BP1892" s="14" t="str">
        <f t="shared" si="895"/>
        <v/>
      </c>
      <c r="BQ1892" s="14"/>
      <c r="BR1892" s="14" t="str">
        <f t="shared" si="905"/>
        <v/>
      </c>
      <c r="BS1892" s="14" t="str">
        <f t="shared" si="906"/>
        <v/>
      </c>
      <c r="BW1892" s="31" t="str">
        <f t="shared" si="907"/>
        <v/>
      </c>
      <c r="BX1892" s="31" t="str">
        <f t="shared" si="908"/>
        <v/>
      </c>
      <c r="BY1892" s="31" t="str">
        <f t="shared" si="909"/>
        <v/>
      </c>
      <c r="BZ1892" s="31" t="str">
        <f t="shared" si="910"/>
        <v/>
      </c>
      <c r="CA1892" s="31" t="str">
        <f t="shared" si="911"/>
        <v/>
      </c>
      <c r="CB1892" s="31" t="str">
        <f t="shared" si="912"/>
        <v/>
      </c>
      <c r="CC1892" s="31" t="str">
        <f t="shared" si="913"/>
        <v/>
      </c>
      <c r="CD1892" s="31" t="str">
        <f t="shared" si="914"/>
        <v/>
      </c>
      <c r="CE1892" s="31" t="str">
        <f t="shared" si="915"/>
        <v/>
      </c>
      <c r="CF1892" s="31" t="e">
        <f t="shared" ca="1" si="916"/>
        <v>#NAME?</v>
      </c>
      <c r="CG1892" s="31" t="e">
        <f t="shared" ca="1" si="917"/>
        <v>#NAME?</v>
      </c>
      <c r="CH1892" s="31" t="e">
        <f t="shared" ca="1" si="918"/>
        <v>#NAME?</v>
      </c>
      <c r="CI1892" s="31" t="e">
        <f t="shared" ca="1" si="919"/>
        <v>#NAME?</v>
      </c>
    </row>
    <row r="1893" spans="1:87" s="31" customFormat="1" ht="30" hidden="1" x14ac:dyDescent="0.25">
      <c r="A1893" s="9" t="s">
        <v>4493</v>
      </c>
      <c r="C1893" s="31" t="s">
        <v>4491</v>
      </c>
      <c r="E1893" s="14" t="s">
        <v>5420</v>
      </c>
      <c r="F1893" s="31" t="s">
        <v>5421</v>
      </c>
      <c r="G1893" s="31" t="str">
        <f t="shared" si="896"/>
        <v>Пустой</v>
      </c>
      <c r="J1893" s="31" t="str">
        <f t="shared" si="891"/>
        <v/>
      </c>
      <c r="K1893" s="14"/>
      <c r="P1893" s="31" t="s">
        <v>131</v>
      </c>
      <c r="U1893" s="31" t="str">
        <f t="shared" si="920"/>
        <v/>
      </c>
      <c r="V1893" s="14" t="str">
        <f t="shared" si="892"/>
        <v/>
      </c>
      <c r="W1893" s="31" t="str">
        <f t="shared" si="897"/>
        <v/>
      </c>
      <c r="X1893" s="14" t="str">
        <f t="shared" si="898"/>
        <v/>
      </c>
      <c r="Y1893" s="31" t="str">
        <f t="shared" si="899"/>
        <v>O1011000</v>
      </c>
      <c r="Z1893" s="31" t="str">
        <f t="shared" si="900"/>
        <v/>
      </c>
      <c r="AA1893" s="14" t="str">
        <f t="shared" si="901"/>
        <v>17-SC-DCS-002/O1011000/ 17-MC-DCS-006</v>
      </c>
      <c r="AB1893" s="31" t="s">
        <v>64</v>
      </c>
      <c r="AC1893" s="31" t="s">
        <v>54</v>
      </c>
      <c r="AD1893" s="31" t="s">
        <v>125</v>
      </c>
      <c r="AE1893" s="31">
        <v>1</v>
      </c>
      <c r="AF1893" s="31" t="s">
        <v>126</v>
      </c>
      <c r="AG1893" s="31" t="s">
        <v>465</v>
      </c>
      <c r="AH1893" s="31">
        <v>1</v>
      </c>
      <c r="AI1893" s="31">
        <v>14</v>
      </c>
      <c r="AJ1893" s="31" t="s">
        <v>128</v>
      </c>
      <c r="AK1893" s="31">
        <f t="shared" si="893"/>
        <v>16</v>
      </c>
      <c r="AL1893" s="31" t="s">
        <v>62</v>
      </c>
      <c r="AO1893" s="31" t="s">
        <v>63</v>
      </c>
      <c r="AQ1893" s="31" t="s">
        <v>4491</v>
      </c>
      <c r="AT1893" s="14"/>
      <c r="BK1893" s="14" t="str">
        <f t="shared" si="902"/>
        <v/>
      </c>
      <c r="BL1893" s="14" t="str">
        <f t="shared" si="903"/>
        <v/>
      </c>
      <c r="BM1893" s="14" t="str">
        <f t="shared" si="904"/>
        <v/>
      </c>
      <c r="BN1893" s="14"/>
      <c r="BO1893" s="14" t="str">
        <f t="shared" si="894"/>
        <v/>
      </c>
      <c r="BP1893" s="14" t="str">
        <f t="shared" si="895"/>
        <v/>
      </c>
      <c r="BQ1893" s="14"/>
      <c r="BR1893" s="14" t="str">
        <f t="shared" si="905"/>
        <v/>
      </c>
      <c r="BS1893" s="14" t="str">
        <f t="shared" si="906"/>
        <v/>
      </c>
      <c r="BW1893" s="31" t="str">
        <f t="shared" si="907"/>
        <v/>
      </c>
      <c r="BX1893" s="31" t="str">
        <f t="shared" si="908"/>
        <v/>
      </c>
      <c r="BY1893" s="31" t="str">
        <f t="shared" si="909"/>
        <v/>
      </c>
      <c r="BZ1893" s="31" t="str">
        <f t="shared" si="910"/>
        <v/>
      </c>
      <c r="CA1893" s="31" t="str">
        <f t="shared" si="911"/>
        <v/>
      </c>
      <c r="CB1893" s="31" t="str">
        <f t="shared" si="912"/>
        <v/>
      </c>
      <c r="CC1893" s="31" t="str">
        <f t="shared" si="913"/>
        <v/>
      </c>
      <c r="CD1893" s="31" t="str">
        <f t="shared" si="914"/>
        <v/>
      </c>
      <c r="CE1893" s="31" t="str">
        <f t="shared" si="915"/>
        <v/>
      </c>
      <c r="CF1893" s="31" t="e">
        <f t="shared" ca="1" si="916"/>
        <v>#NAME?</v>
      </c>
      <c r="CG1893" s="31" t="e">
        <f t="shared" ca="1" si="917"/>
        <v>#NAME?</v>
      </c>
      <c r="CH1893" s="31" t="e">
        <f t="shared" ca="1" si="918"/>
        <v>#NAME?</v>
      </c>
      <c r="CI1893" s="31" t="e">
        <f t="shared" ca="1" si="919"/>
        <v>#NAME?</v>
      </c>
    </row>
    <row r="1894" spans="1:87" s="31" customFormat="1" ht="30" hidden="1" x14ac:dyDescent="0.25">
      <c r="A1894" s="9" t="s">
        <v>4493</v>
      </c>
      <c r="C1894" s="31" t="s">
        <v>4491</v>
      </c>
      <c r="E1894" s="14" t="s">
        <v>5420</v>
      </c>
      <c r="F1894" s="31" t="s">
        <v>5421</v>
      </c>
      <c r="G1894" s="31" t="str">
        <f t="shared" si="896"/>
        <v>Пустой</v>
      </c>
      <c r="J1894" s="31" t="str">
        <f t="shared" si="891"/>
        <v/>
      </c>
      <c r="K1894" s="14"/>
      <c r="P1894" s="31" t="s">
        <v>131</v>
      </c>
      <c r="U1894" s="31" t="str">
        <f t="shared" si="920"/>
        <v/>
      </c>
      <c r="V1894" s="14" t="str">
        <f t="shared" si="892"/>
        <v/>
      </c>
      <c r="W1894" s="31" t="str">
        <f t="shared" si="897"/>
        <v/>
      </c>
      <c r="X1894" s="14" t="str">
        <f t="shared" si="898"/>
        <v/>
      </c>
      <c r="Y1894" s="31" t="str">
        <f t="shared" si="899"/>
        <v>O1011000</v>
      </c>
      <c r="Z1894" s="31" t="str">
        <f t="shared" si="900"/>
        <v/>
      </c>
      <c r="AA1894" s="14" t="str">
        <f t="shared" si="901"/>
        <v>17-SC-DCS-002/O1011000/ 17-MC-DCS-006</v>
      </c>
      <c r="AB1894" s="31" t="s">
        <v>64</v>
      </c>
      <c r="AC1894" s="31" t="s">
        <v>54</v>
      </c>
      <c r="AD1894" s="31" t="s">
        <v>125</v>
      </c>
      <c r="AE1894" s="31">
        <v>1</v>
      </c>
      <c r="AF1894" s="31" t="s">
        <v>126</v>
      </c>
      <c r="AG1894" s="31" t="s">
        <v>465</v>
      </c>
      <c r="AH1894" s="31">
        <v>1</v>
      </c>
      <c r="AI1894" s="31">
        <v>15</v>
      </c>
      <c r="AJ1894" s="31" t="s">
        <v>128</v>
      </c>
      <c r="AK1894" s="31">
        <f t="shared" si="893"/>
        <v>16</v>
      </c>
      <c r="AL1894" s="31" t="s">
        <v>62</v>
      </c>
      <c r="AO1894" s="31" t="s">
        <v>63</v>
      </c>
      <c r="AQ1894" s="31" t="s">
        <v>4491</v>
      </c>
      <c r="AT1894" s="14"/>
      <c r="BK1894" s="14" t="str">
        <f t="shared" si="902"/>
        <v/>
      </c>
      <c r="BL1894" s="14" t="str">
        <f t="shared" si="903"/>
        <v/>
      </c>
      <c r="BM1894" s="14" t="str">
        <f t="shared" si="904"/>
        <v/>
      </c>
      <c r="BN1894" s="14"/>
      <c r="BO1894" s="14" t="str">
        <f t="shared" si="894"/>
        <v/>
      </c>
      <c r="BP1894" s="14" t="str">
        <f t="shared" si="895"/>
        <v/>
      </c>
      <c r="BQ1894" s="14"/>
      <c r="BR1894" s="14" t="str">
        <f t="shared" si="905"/>
        <v/>
      </c>
      <c r="BS1894" s="14" t="str">
        <f t="shared" si="906"/>
        <v/>
      </c>
      <c r="BW1894" s="31" t="str">
        <f t="shared" si="907"/>
        <v/>
      </c>
      <c r="BX1894" s="31" t="str">
        <f t="shared" si="908"/>
        <v/>
      </c>
      <c r="BY1894" s="31" t="str">
        <f t="shared" si="909"/>
        <v/>
      </c>
      <c r="BZ1894" s="31" t="str">
        <f t="shared" si="910"/>
        <v/>
      </c>
      <c r="CA1894" s="31" t="str">
        <f t="shared" si="911"/>
        <v/>
      </c>
      <c r="CB1894" s="31" t="str">
        <f t="shared" si="912"/>
        <v/>
      </c>
      <c r="CC1894" s="31" t="str">
        <f t="shared" si="913"/>
        <v/>
      </c>
      <c r="CD1894" s="31" t="str">
        <f t="shared" si="914"/>
        <v/>
      </c>
      <c r="CE1894" s="31" t="str">
        <f t="shared" si="915"/>
        <v/>
      </c>
      <c r="CF1894" s="31" t="e">
        <f t="shared" ca="1" si="916"/>
        <v>#NAME?</v>
      </c>
      <c r="CG1894" s="31" t="e">
        <f t="shared" ca="1" si="917"/>
        <v>#NAME?</v>
      </c>
      <c r="CH1894" s="31" t="e">
        <f t="shared" ca="1" si="918"/>
        <v>#NAME?</v>
      </c>
      <c r="CI1894" s="31" t="e">
        <f t="shared" ca="1" si="919"/>
        <v>#NAME?</v>
      </c>
    </row>
    <row r="1895" spans="1:87" s="31" customFormat="1" ht="30" hidden="1" x14ac:dyDescent="0.25">
      <c r="A1895" s="9" t="s">
        <v>4493</v>
      </c>
      <c r="C1895" s="31" t="s">
        <v>4491</v>
      </c>
      <c r="E1895" s="14" t="s">
        <v>5420</v>
      </c>
      <c r="F1895" s="31" t="s">
        <v>5421</v>
      </c>
      <c r="G1895" s="31" t="str">
        <f t="shared" si="896"/>
        <v>Пустой</v>
      </c>
      <c r="J1895" s="31" t="str">
        <f t="shared" si="891"/>
        <v/>
      </c>
      <c r="K1895" s="14"/>
      <c r="P1895" s="31" t="s">
        <v>131</v>
      </c>
      <c r="U1895" s="31" t="str">
        <f t="shared" si="920"/>
        <v/>
      </c>
      <c r="V1895" s="14" t="str">
        <f t="shared" si="892"/>
        <v/>
      </c>
      <c r="W1895" s="31" t="str">
        <f t="shared" si="897"/>
        <v/>
      </c>
      <c r="X1895" s="14" t="str">
        <f t="shared" si="898"/>
        <v/>
      </c>
      <c r="Y1895" s="31" t="str">
        <f t="shared" si="899"/>
        <v>O1011000</v>
      </c>
      <c r="Z1895" s="31" t="str">
        <f t="shared" si="900"/>
        <v/>
      </c>
      <c r="AA1895" s="14" t="str">
        <f t="shared" si="901"/>
        <v>17-SC-DCS-002/O1011000/ 17-MC-DCS-006</v>
      </c>
      <c r="AB1895" s="31" t="s">
        <v>64</v>
      </c>
      <c r="AC1895" s="31" t="s">
        <v>54</v>
      </c>
      <c r="AD1895" s="31" t="s">
        <v>125</v>
      </c>
      <c r="AE1895" s="31">
        <v>1</v>
      </c>
      <c r="AF1895" s="31" t="s">
        <v>126</v>
      </c>
      <c r="AG1895" s="31" t="s">
        <v>465</v>
      </c>
      <c r="AH1895" s="31">
        <v>1</v>
      </c>
      <c r="AI1895" s="31">
        <v>16</v>
      </c>
      <c r="AJ1895" s="31" t="s">
        <v>128</v>
      </c>
      <c r="AK1895" s="31">
        <f t="shared" si="893"/>
        <v>16</v>
      </c>
      <c r="AL1895" s="31" t="s">
        <v>62</v>
      </c>
      <c r="AO1895" s="31" t="s">
        <v>63</v>
      </c>
      <c r="AQ1895" s="31" t="s">
        <v>4491</v>
      </c>
      <c r="AT1895" s="14"/>
      <c r="BK1895" s="14" t="str">
        <f t="shared" si="902"/>
        <v/>
      </c>
      <c r="BL1895" s="14" t="str">
        <f t="shared" si="903"/>
        <v/>
      </c>
      <c r="BM1895" s="14" t="str">
        <f t="shared" si="904"/>
        <v/>
      </c>
      <c r="BN1895" s="14"/>
      <c r="BO1895" s="14" t="str">
        <f t="shared" si="894"/>
        <v/>
      </c>
      <c r="BP1895" s="14" t="str">
        <f t="shared" si="895"/>
        <v/>
      </c>
      <c r="BQ1895" s="14"/>
      <c r="BR1895" s="14" t="str">
        <f t="shared" si="905"/>
        <v/>
      </c>
      <c r="BS1895" s="14" t="str">
        <f t="shared" si="906"/>
        <v/>
      </c>
      <c r="BW1895" s="31" t="str">
        <f t="shared" si="907"/>
        <v/>
      </c>
      <c r="BX1895" s="31" t="str">
        <f t="shared" si="908"/>
        <v/>
      </c>
      <c r="BY1895" s="31" t="str">
        <f t="shared" si="909"/>
        <v/>
      </c>
      <c r="BZ1895" s="31" t="str">
        <f t="shared" si="910"/>
        <v/>
      </c>
      <c r="CA1895" s="31" t="str">
        <f t="shared" si="911"/>
        <v/>
      </c>
      <c r="CB1895" s="31" t="str">
        <f t="shared" si="912"/>
        <v/>
      </c>
      <c r="CC1895" s="31" t="str">
        <f t="shared" si="913"/>
        <v/>
      </c>
      <c r="CD1895" s="31" t="str">
        <f t="shared" si="914"/>
        <v/>
      </c>
      <c r="CE1895" s="31" t="str">
        <f t="shared" si="915"/>
        <v/>
      </c>
      <c r="CF1895" s="31" t="e">
        <f t="shared" ca="1" si="916"/>
        <v>#NAME?</v>
      </c>
      <c r="CG1895" s="31" t="e">
        <f t="shared" ca="1" si="917"/>
        <v>#NAME?</v>
      </c>
      <c r="CH1895" s="31" t="e">
        <f t="shared" ca="1" si="918"/>
        <v>#NAME?</v>
      </c>
      <c r="CI1895" s="31" t="e">
        <f t="shared" ca="1" si="919"/>
        <v>#NAME?</v>
      </c>
    </row>
    <row r="1896" spans="1:87" s="31" customFormat="1" ht="30" hidden="1" x14ac:dyDescent="0.25">
      <c r="A1896" s="30" t="s">
        <v>5652</v>
      </c>
      <c r="B1896" s="40"/>
      <c r="C1896" s="40" t="s">
        <v>50</v>
      </c>
      <c r="D1896" s="44"/>
      <c r="E1896" s="29" t="s">
        <v>212</v>
      </c>
      <c r="F1896" s="29" t="s">
        <v>5840</v>
      </c>
      <c r="G1896" s="40" t="str">
        <f t="shared" si="896"/>
        <v>Резерв</v>
      </c>
      <c r="H1896" s="40"/>
      <c r="I1896" s="40"/>
      <c r="J1896" s="40" t="str">
        <f t="shared" si="891"/>
        <v>DCS_AI_01</v>
      </c>
      <c r="K1896" s="14"/>
      <c r="L1896" s="40"/>
      <c r="M1896" s="40"/>
      <c r="N1896" s="40"/>
      <c r="O1896" s="40"/>
      <c r="P1896" s="40" t="s">
        <v>390</v>
      </c>
      <c r="Q1896" s="40"/>
      <c r="R1896" s="40"/>
      <c r="S1896" s="40"/>
      <c r="T1896" s="40" t="s">
        <v>62</v>
      </c>
      <c r="U1896" s="40" t="str">
        <f t="shared" si="920"/>
        <v/>
      </c>
      <c r="V1896" s="29" t="str">
        <f t="shared" si="892"/>
        <v>AVK 2,5 A, AVK 2,5 A</v>
      </c>
      <c r="W1896" s="31" t="str">
        <f t="shared" si="897"/>
        <v>O1011001_U11</v>
      </c>
      <c r="X1896" s="14" t="str">
        <f t="shared" si="898"/>
        <v>HD5542</v>
      </c>
      <c r="Y1896" s="31" t="str">
        <f t="shared" si="899"/>
        <v>O1011001</v>
      </c>
      <c r="Z1896" s="31" t="str">
        <f t="shared" si="900"/>
        <v>TUA711-AIO16</v>
      </c>
      <c r="AA1896" s="14" t="str">
        <f t="shared" si="901"/>
        <v>17-SC-DCS-002/O1011001/ 17-MC-DCS-008</v>
      </c>
      <c r="AB1896" s="40" t="s">
        <v>64</v>
      </c>
      <c r="AC1896" s="40" t="s">
        <v>54</v>
      </c>
      <c r="AD1896" s="40" t="s">
        <v>125</v>
      </c>
      <c r="AE1896" s="40">
        <v>1</v>
      </c>
      <c r="AF1896" s="40" t="s">
        <v>126</v>
      </c>
      <c r="AG1896" s="40" t="s">
        <v>723</v>
      </c>
      <c r="AH1896" s="40">
        <v>2</v>
      </c>
      <c r="AI1896" s="40">
        <v>11</v>
      </c>
      <c r="AJ1896" s="40" t="s">
        <v>128</v>
      </c>
      <c r="AK1896" s="31">
        <f t="shared" si="893"/>
        <v>16</v>
      </c>
      <c r="AL1896" s="40" t="s">
        <v>62</v>
      </c>
      <c r="AM1896" s="40"/>
      <c r="AN1896" s="29" t="s">
        <v>5669</v>
      </c>
      <c r="AO1896" s="40" t="s">
        <v>63</v>
      </c>
      <c r="AP1896" s="29"/>
      <c r="AQ1896" s="29"/>
      <c r="AR1896" s="40"/>
      <c r="AS1896" s="40"/>
      <c r="AT1896" s="14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0"/>
      <c r="BI1896" s="40"/>
      <c r="BJ1896" s="40"/>
      <c r="BK1896" s="29" t="str">
        <f t="shared" si="902"/>
        <v/>
      </c>
      <c r="BL1896" s="29" t="str">
        <f t="shared" si="903"/>
        <v/>
      </c>
      <c r="BM1896" s="29" t="str">
        <f t="shared" si="904"/>
        <v/>
      </c>
      <c r="BN1896" s="29"/>
      <c r="BO1896" s="29" t="str">
        <f t="shared" si="894"/>
        <v>O1011001:11A/
O1011001_U11:5</v>
      </c>
      <c r="BP1896" s="29" t="str">
        <f t="shared" si="895"/>
        <v>O1011001:11C/
O1011001_U11:6</v>
      </c>
      <c r="BQ1896" s="29"/>
      <c r="BR1896" s="29" t="str">
        <f t="shared" si="905"/>
        <v/>
      </c>
      <c r="BS1896" s="29" t="str">
        <f t="shared" si="906"/>
        <v/>
      </c>
      <c r="BT1896" s="40"/>
      <c r="BW1896" s="31" t="str">
        <f t="shared" si="907"/>
        <v>11A</v>
      </c>
      <c r="BX1896" s="31" t="str">
        <f t="shared" si="908"/>
        <v>11C</v>
      </c>
      <c r="BY1896" s="31" t="str">
        <f t="shared" si="909"/>
        <v/>
      </c>
      <c r="BZ1896" s="31" t="str">
        <f t="shared" si="910"/>
        <v/>
      </c>
      <c r="CA1896" s="31" t="str">
        <f t="shared" si="911"/>
        <v/>
      </c>
      <c r="CB1896" s="31" t="str">
        <f t="shared" si="912"/>
        <v>5</v>
      </c>
      <c r="CC1896" s="31" t="str">
        <f t="shared" si="913"/>
        <v>6</v>
      </c>
      <c r="CD1896" s="31" t="str">
        <f t="shared" si="914"/>
        <v/>
      </c>
      <c r="CE1896" s="31" t="str">
        <f t="shared" si="915"/>
        <v/>
      </c>
      <c r="CF1896" s="31" t="e">
        <f t="shared" ca="1" si="916"/>
        <v>#NAME?</v>
      </c>
      <c r="CG1896" s="31" t="e">
        <f t="shared" ca="1" si="917"/>
        <v>#NAME?</v>
      </c>
      <c r="CH1896" s="31" t="e">
        <f t="shared" ca="1" si="918"/>
        <v>#NAME?</v>
      </c>
      <c r="CI1896" s="31" t="e">
        <f t="shared" ca="1" si="919"/>
        <v>#NAME?</v>
      </c>
    </row>
    <row r="1897" spans="1:87" s="31" customFormat="1" ht="30" hidden="1" x14ac:dyDescent="0.25">
      <c r="A1897" s="30" t="s">
        <v>5652</v>
      </c>
      <c r="B1897" s="40"/>
      <c r="C1897" s="40" t="s">
        <v>50</v>
      </c>
      <c r="D1897" s="44"/>
      <c r="E1897" s="29" t="s">
        <v>212</v>
      </c>
      <c r="F1897" s="29" t="s">
        <v>5842</v>
      </c>
      <c r="G1897" s="40" t="str">
        <f t="shared" si="896"/>
        <v>Резерв</v>
      </c>
      <c r="H1897" s="40"/>
      <c r="I1897" s="40"/>
      <c r="J1897" s="40" t="str">
        <f t="shared" si="891"/>
        <v>DCS_AI_01</v>
      </c>
      <c r="K1897" s="14"/>
      <c r="L1897" s="40"/>
      <c r="M1897" s="40"/>
      <c r="N1897" s="40"/>
      <c r="O1897" s="40"/>
      <c r="P1897" s="40" t="s">
        <v>390</v>
      </c>
      <c r="Q1897" s="40"/>
      <c r="R1897" s="40"/>
      <c r="S1897" s="40"/>
      <c r="T1897" s="40" t="s">
        <v>62</v>
      </c>
      <c r="U1897" s="40" t="str">
        <f t="shared" si="920"/>
        <v/>
      </c>
      <c r="V1897" s="29" t="str">
        <f t="shared" si="892"/>
        <v>AVK 2,5 A, AVK 2,5 A</v>
      </c>
      <c r="W1897" s="31" t="str">
        <f t="shared" si="897"/>
        <v>O1011002_U10</v>
      </c>
      <c r="X1897" s="14" t="str">
        <f t="shared" si="898"/>
        <v>HD5542</v>
      </c>
      <c r="Y1897" s="31" t="str">
        <f t="shared" si="899"/>
        <v>O1011002</v>
      </c>
      <c r="Z1897" s="31" t="str">
        <f t="shared" si="900"/>
        <v>TUA711-AIO16</v>
      </c>
      <c r="AA1897" s="14" t="str">
        <f t="shared" si="901"/>
        <v>17-SC-DCS-002/O1011002/ 17-MC-DCS-008</v>
      </c>
      <c r="AB1897" s="40" t="s">
        <v>64</v>
      </c>
      <c r="AC1897" s="40" t="s">
        <v>54</v>
      </c>
      <c r="AD1897" s="40" t="s">
        <v>125</v>
      </c>
      <c r="AE1897" s="40">
        <v>1</v>
      </c>
      <c r="AF1897" s="40" t="s">
        <v>126</v>
      </c>
      <c r="AG1897" s="40" t="s">
        <v>388</v>
      </c>
      <c r="AH1897" s="40">
        <v>3</v>
      </c>
      <c r="AI1897" s="40">
        <v>10</v>
      </c>
      <c r="AJ1897" s="40" t="s">
        <v>128</v>
      </c>
      <c r="AK1897" s="31">
        <f t="shared" si="893"/>
        <v>16</v>
      </c>
      <c r="AL1897" s="40" t="s">
        <v>62</v>
      </c>
      <c r="AM1897" s="40"/>
      <c r="AN1897" s="29" t="s">
        <v>5670</v>
      </c>
      <c r="AO1897" s="40" t="s">
        <v>63</v>
      </c>
      <c r="AP1897" s="29"/>
      <c r="AQ1897" s="29"/>
      <c r="AR1897" s="40"/>
      <c r="AS1897" s="40"/>
      <c r="AT1897" s="14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0"/>
      <c r="BI1897" s="40"/>
      <c r="BJ1897" s="40"/>
      <c r="BK1897" s="29" t="str">
        <f t="shared" si="902"/>
        <v/>
      </c>
      <c r="BL1897" s="29" t="str">
        <f t="shared" si="903"/>
        <v/>
      </c>
      <c r="BM1897" s="29" t="str">
        <f t="shared" si="904"/>
        <v/>
      </c>
      <c r="BN1897" s="29"/>
      <c r="BO1897" s="29" t="str">
        <f t="shared" si="894"/>
        <v>O1011002:10A/
O1011002_U10:5</v>
      </c>
      <c r="BP1897" s="29" t="str">
        <f t="shared" si="895"/>
        <v>O1011002:10C/
O1011002_U10:6</v>
      </c>
      <c r="BQ1897" s="29"/>
      <c r="BR1897" s="29" t="str">
        <f t="shared" si="905"/>
        <v/>
      </c>
      <c r="BS1897" s="29" t="str">
        <f t="shared" si="906"/>
        <v/>
      </c>
      <c r="BT1897" s="40"/>
      <c r="BW1897" s="31" t="str">
        <f t="shared" si="907"/>
        <v>10A</v>
      </c>
      <c r="BX1897" s="31" t="str">
        <f t="shared" si="908"/>
        <v>10C</v>
      </c>
      <c r="BY1897" s="31" t="str">
        <f t="shared" si="909"/>
        <v/>
      </c>
      <c r="BZ1897" s="31" t="str">
        <f t="shared" si="910"/>
        <v/>
      </c>
      <c r="CA1897" s="31" t="str">
        <f t="shared" si="911"/>
        <v/>
      </c>
      <c r="CB1897" s="31" t="str">
        <f t="shared" si="912"/>
        <v>5</v>
      </c>
      <c r="CC1897" s="31" t="str">
        <f t="shared" si="913"/>
        <v>6</v>
      </c>
      <c r="CD1897" s="31" t="str">
        <f t="shared" si="914"/>
        <v/>
      </c>
      <c r="CE1897" s="31" t="str">
        <f t="shared" si="915"/>
        <v/>
      </c>
      <c r="CF1897" s="31" t="e">
        <f t="shared" ca="1" si="916"/>
        <v>#NAME?</v>
      </c>
      <c r="CG1897" s="31" t="e">
        <f t="shared" ca="1" si="917"/>
        <v>#NAME?</v>
      </c>
      <c r="CH1897" s="31" t="e">
        <f t="shared" ca="1" si="918"/>
        <v>#NAME?</v>
      </c>
      <c r="CI1897" s="31" t="e">
        <f t="shared" ca="1" si="919"/>
        <v>#NAME?</v>
      </c>
    </row>
    <row r="1898" spans="1:87" s="31" customFormat="1" ht="30" hidden="1" x14ac:dyDescent="0.25">
      <c r="A1898" s="30" t="s">
        <v>5652</v>
      </c>
      <c r="B1898" s="40"/>
      <c r="C1898" s="40" t="s">
        <v>50</v>
      </c>
      <c r="D1898" s="44"/>
      <c r="E1898" s="29" t="s">
        <v>212</v>
      </c>
      <c r="F1898" s="29" t="s">
        <v>5841</v>
      </c>
      <c r="G1898" s="40" t="str">
        <f t="shared" si="896"/>
        <v>Резерв</v>
      </c>
      <c r="H1898" s="40"/>
      <c r="I1898" s="40"/>
      <c r="J1898" s="40" t="str">
        <f t="shared" si="891"/>
        <v>DCS_AI_01</v>
      </c>
      <c r="K1898" s="14"/>
      <c r="L1898" s="40"/>
      <c r="M1898" s="40"/>
      <c r="N1898" s="40"/>
      <c r="O1898" s="40"/>
      <c r="P1898" s="40" t="s">
        <v>390</v>
      </c>
      <c r="Q1898" s="40"/>
      <c r="R1898" s="40"/>
      <c r="S1898" s="40"/>
      <c r="T1898" s="40" t="s">
        <v>62</v>
      </c>
      <c r="U1898" s="40" t="str">
        <f t="shared" si="920"/>
        <v/>
      </c>
      <c r="V1898" s="29" t="str">
        <f t="shared" si="892"/>
        <v>AVK 2,5 A, AVK 2,5 A</v>
      </c>
      <c r="W1898" s="31" t="str">
        <f t="shared" si="897"/>
        <v>O1011001_U16</v>
      </c>
      <c r="X1898" s="14" t="str">
        <f t="shared" si="898"/>
        <v>HD5542</v>
      </c>
      <c r="Y1898" s="31" t="str">
        <f t="shared" si="899"/>
        <v>O1011001</v>
      </c>
      <c r="Z1898" s="31" t="str">
        <f t="shared" si="900"/>
        <v>TUA711-AIO16</v>
      </c>
      <c r="AA1898" s="14" t="str">
        <f t="shared" si="901"/>
        <v>17-SC-DCS-002/O1011001/ 17-MC-DCS-008</v>
      </c>
      <c r="AB1898" s="40" t="s">
        <v>64</v>
      </c>
      <c r="AC1898" s="40" t="s">
        <v>54</v>
      </c>
      <c r="AD1898" s="40" t="s">
        <v>125</v>
      </c>
      <c r="AE1898" s="40">
        <v>1</v>
      </c>
      <c r="AF1898" s="40" t="s">
        <v>126</v>
      </c>
      <c r="AG1898" s="40" t="s">
        <v>723</v>
      </c>
      <c r="AH1898" s="40">
        <v>2</v>
      </c>
      <c r="AI1898" s="40">
        <v>16</v>
      </c>
      <c r="AJ1898" s="40" t="s">
        <v>128</v>
      </c>
      <c r="AK1898" s="31">
        <f t="shared" si="893"/>
        <v>16</v>
      </c>
      <c r="AL1898" s="40" t="s">
        <v>62</v>
      </c>
      <c r="AM1898" s="40"/>
      <c r="AN1898" s="29" t="s">
        <v>5661</v>
      </c>
      <c r="AO1898" s="40" t="s">
        <v>63</v>
      </c>
      <c r="AP1898" s="29"/>
      <c r="AQ1898" s="29"/>
      <c r="AR1898" s="40"/>
      <c r="AS1898" s="40"/>
      <c r="AT1898" s="14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0"/>
      <c r="BI1898" s="40"/>
      <c r="BJ1898" s="40"/>
      <c r="BK1898" s="29" t="str">
        <f t="shared" si="902"/>
        <v/>
      </c>
      <c r="BL1898" s="29" t="str">
        <f t="shared" si="903"/>
        <v/>
      </c>
      <c r="BM1898" s="29" t="str">
        <f t="shared" si="904"/>
        <v/>
      </c>
      <c r="BN1898" s="29"/>
      <c r="BO1898" s="29" t="str">
        <f t="shared" si="894"/>
        <v>O1011001:16A/
O1011001_U16:5</v>
      </c>
      <c r="BP1898" s="29" t="str">
        <f t="shared" si="895"/>
        <v>O1011001:16C/
O1011001_U16:6</v>
      </c>
      <c r="BQ1898" s="29"/>
      <c r="BR1898" s="29" t="str">
        <f t="shared" si="905"/>
        <v/>
      </c>
      <c r="BS1898" s="29" t="str">
        <f t="shared" si="906"/>
        <v/>
      </c>
      <c r="BT1898" s="40"/>
      <c r="BW1898" s="31" t="str">
        <f t="shared" si="907"/>
        <v>16A</v>
      </c>
      <c r="BX1898" s="31" t="str">
        <f t="shared" si="908"/>
        <v>16C</v>
      </c>
      <c r="BY1898" s="31" t="str">
        <f t="shared" si="909"/>
        <v/>
      </c>
      <c r="BZ1898" s="31" t="str">
        <f t="shared" si="910"/>
        <v/>
      </c>
      <c r="CA1898" s="31" t="str">
        <f t="shared" si="911"/>
        <v/>
      </c>
      <c r="CB1898" s="31" t="str">
        <f t="shared" si="912"/>
        <v>5</v>
      </c>
      <c r="CC1898" s="31" t="str">
        <f t="shared" si="913"/>
        <v>6</v>
      </c>
      <c r="CD1898" s="31" t="str">
        <f t="shared" si="914"/>
        <v/>
      </c>
      <c r="CE1898" s="31" t="str">
        <f t="shared" si="915"/>
        <v/>
      </c>
      <c r="CF1898" s="31" t="e">
        <f t="shared" ca="1" si="916"/>
        <v>#NAME?</v>
      </c>
      <c r="CG1898" s="31" t="e">
        <f t="shared" ca="1" si="917"/>
        <v>#NAME?</v>
      </c>
      <c r="CH1898" s="31" t="e">
        <f t="shared" ca="1" si="918"/>
        <v>#NAME?</v>
      </c>
      <c r="CI1898" s="31" t="e">
        <f t="shared" ca="1" si="919"/>
        <v>#NAME?</v>
      </c>
    </row>
    <row r="1899" spans="1:87" s="31" customFormat="1" ht="30" hidden="1" x14ac:dyDescent="0.25">
      <c r="A1899" s="30" t="s">
        <v>5652</v>
      </c>
      <c r="B1899" s="40"/>
      <c r="C1899" s="40" t="s">
        <v>50</v>
      </c>
      <c r="D1899" s="44"/>
      <c r="E1899" s="29" t="s">
        <v>212</v>
      </c>
      <c r="F1899" s="29" t="s">
        <v>5843</v>
      </c>
      <c r="G1899" s="40" t="str">
        <f t="shared" si="896"/>
        <v>Резерв</v>
      </c>
      <c r="H1899" s="40"/>
      <c r="I1899" s="40"/>
      <c r="J1899" s="40" t="str">
        <f t="shared" si="891"/>
        <v>DCS_AI_01</v>
      </c>
      <c r="K1899" s="14"/>
      <c r="L1899" s="40"/>
      <c r="M1899" s="40"/>
      <c r="N1899" s="40"/>
      <c r="O1899" s="40"/>
      <c r="P1899" s="40" t="s">
        <v>390</v>
      </c>
      <c r="Q1899" s="40"/>
      <c r="R1899" s="40"/>
      <c r="S1899" s="40"/>
      <c r="T1899" s="40" t="s">
        <v>62</v>
      </c>
      <c r="U1899" s="40" t="str">
        <f t="shared" si="920"/>
        <v/>
      </c>
      <c r="V1899" s="29" t="str">
        <f t="shared" si="892"/>
        <v>AVK 2,5 A, AVK 2,5 A</v>
      </c>
      <c r="W1899" s="31" t="str">
        <f t="shared" si="897"/>
        <v>O1011002_U16</v>
      </c>
      <c r="X1899" s="14" t="str">
        <f t="shared" si="898"/>
        <v>HD5542</v>
      </c>
      <c r="Y1899" s="31" t="str">
        <f t="shared" si="899"/>
        <v>O1011002</v>
      </c>
      <c r="Z1899" s="31" t="str">
        <f t="shared" si="900"/>
        <v>TUA711-AIO16</v>
      </c>
      <c r="AA1899" s="14" t="str">
        <f t="shared" si="901"/>
        <v>17-SC-DCS-002/O1011002/ 17-MC-DCS-008</v>
      </c>
      <c r="AB1899" s="40" t="s">
        <v>64</v>
      </c>
      <c r="AC1899" s="40" t="s">
        <v>54</v>
      </c>
      <c r="AD1899" s="40" t="s">
        <v>125</v>
      </c>
      <c r="AE1899" s="40">
        <v>1</v>
      </c>
      <c r="AF1899" s="40" t="s">
        <v>126</v>
      </c>
      <c r="AG1899" s="40" t="s">
        <v>388</v>
      </c>
      <c r="AH1899" s="40">
        <v>3</v>
      </c>
      <c r="AI1899" s="40">
        <v>16</v>
      </c>
      <c r="AJ1899" s="40" t="s">
        <v>128</v>
      </c>
      <c r="AK1899" s="31">
        <f t="shared" si="893"/>
        <v>16</v>
      </c>
      <c r="AL1899" s="40" t="s">
        <v>62</v>
      </c>
      <c r="AM1899" s="40"/>
      <c r="AN1899" s="29" t="s">
        <v>5661</v>
      </c>
      <c r="AO1899" s="40" t="s">
        <v>63</v>
      </c>
      <c r="AP1899" s="29"/>
      <c r="AQ1899" s="29"/>
      <c r="AR1899" s="40"/>
      <c r="AS1899" s="40"/>
      <c r="AT1899" s="14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0"/>
      <c r="BI1899" s="40"/>
      <c r="BJ1899" s="40"/>
      <c r="BK1899" s="29" t="str">
        <f t="shared" si="902"/>
        <v/>
      </c>
      <c r="BL1899" s="29" t="str">
        <f t="shared" si="903"/>
        <v/>
      </c>
      <c r="BM1899" s="29" t="str">
        <f t="shared" si="904"/>
        <v/>
      </c>
      <c r="BN1899" s="29"/>
      <c r="BO1899" s="29" t="str">
        <f t="shared" si="894"/>
        <v>O1011002:16A/
O1011002_U16:5</v>
      </c>
      <c r="BP1899" s="29" t="str">
        <f t="shared" si="895"/>
        <v>O1011002:16C/
O1011002_U16:6</v>
      </c>
      <c r="BQ1899" s="29"/>
      <c r="BR1899" s="29" t="str">
        <f t="shared" si="905"/>
        <v/>
      </c>
      <c r="BS1899" s="29" t="str">
        <f t="shared" si="906"/>
        <v/>
      </c>
      <c r="BT1899" s="40"/>
      <c r="BW1899" s="31" t="str">
        <f t="shared" si="907"/>
        <v>16A</v>
      </c>
      <c r="BX1899" s="31" t="str">
        <f t="shared" si="908"/>
        <v>16C</v>
      </c>
      <c r="BY1899" s="31" t="str">
        <f t="shared" si="909"/>
        <v/>
      </c>
      <c r="BZ1899" s="31" t="str">
        <f t="shared" si="910"/>
        <v/>
      </c>
      <c r="CA1899" s="31" t="str">
        <f t="shared" si="911"/>
        <v/>
      </c>
      <c r="CB1899" s="31" t="str">
        <f t="shared" si="912"/>
        <v>5</v>
      </c>
      <c r="CC1899" s="31" t="str">
        <f t="shared" si="913"/>
        <v>6</v>
      </c>
      <c r="CD1899" s="31" t="str">
        <f t="shared" si="914"/>
        <v/>
      </c>
      <c r="CE1899" s="31" t="str">
        <f t="shared" si="915"/>
        <v/>
      </c>
      <c r="CF1899" s="31" t="e">
        <f t="shared" ca="1" si="916"/>
        <v>#NAME?</v>
      </c>
      <c r="CG1899" s="31" t="e">
        <f t="shared" ca="1" si="917"/>
        <v>#NAME?</v>
      </c>
      <c r="CH1899" s="31" t="e">
        <f t="shared" ca="1" si="918"/>
        <v>#NAME?</v>
      </c>
      <c r="CI1899" s="31" t="e">
        <f t="shared" ca="1" si="919"/>
        <v>#NAME?</v>
      </c>
    </row>
    <row r="1900" spans="1:87" s="31" customFormat="1" ht="30" hidden="1" x14ac:dyDescent="0.25">
      <c r="A1900" s="9" t="s">
        <v>4493</v>
      </c>
      <c r="C1900" s="31" t="s">
        <v>50</v>
      </c>
      <c r="E1900" s="14" t="s">
        <v>227</v>
      </c>
      <c r="G1900" s="31" t="str">
        <f t="shared" si="896"/>
        <v>Резерв</v>
      </c>
      <c r="J1900" s="31" t="str">
        <f t="shared" si="891"/>
        <v>DCS_AI_01</v>
      </c>
      <c r="K1900" s="14"/>
      <c r="P1900" s="31" t="s">
        <v>230</v>
      </c>
      <c r="U1900" s="31" t="str">
        <f t="shared" si="920"/>
        <v/>
      </c>
      <c r="V1900" s="14" t="str">
        <f t="shared" si="892"/>
        <v>AVK 2,5 A, AVK 2,5 A</v>
      </c>
      <c r="W1900" s="31" t="str">
        <f t="shared" si="897"/>
        <v>O1011005_U10</v>
      </c>
      <c r="X1900" s="14" t="str">
        <f t="shared" si="898"/>
        <v>HD5542</v>
      </c>
      <c r="Y1900" s="31" t="str">
        <f t="shared" si="899"/>
        <v>O1011005</v>
      </c>
      <c r="Z1900" s="31" t="str">
        <f t="shared" si="900"/>
        <v>TUA711-AIO16</v>
      </c>
      <c r="AA1900" s="14" t="str">
        <f t="shared" si="901"/>
        <v>17-SC-DCS-002/O1011005/ 17-MC-DCS-009</v>
      </c>
      <c r="AB1900" s="31" t="s">
        <v>64</v>
      </c>
      <c r="AC1900" s="31" t="s">
        <v>54</v>
      </c>
      <c r="AD1900" s="31" t="s">
        <v>125</v>
      </c>
      <c r="AE1900" s="31">
        <v>1</v>
      </c>
      <c r="AF1900" s="31" t="s">
        <v>126</v>
      </c>
      <c r="AG1900" s="31" t="s">
        <v>325</v>
      </c>
      <c r="AH1900" s="31">
        <v>6</v>
      </c>
      <c r="AI1900" s="31">
        <v>10</v>
      </c>
      <c r="AJ1900" s="31" t="s">
        <v>128</v>
      </c>
      <c r="AK1900" s="31">
        <f t="shared" si="893"/>
        <v>16</v>
      </c>
      <c r="AL1900" s="31" t="s">
        <v>62</v>
      </c>
      <c r="AO1900" s="31" t="s">
        <v>63</v>
      </c>
      <c r="AQ1900" s="14" t="s">
        <v>4426</v>
      </c>
      <c r="AT1900" s="14"/>
      <c r="BK1900" s="14" t="str">
        <f t="shared" si="902"/>
        <v/>
      </c>
      <c r="BL1900" s="14" t="str">
        <f t="shared" si="903"/>
        <v/>
      </c>
      <c r="BM1900" s="14" t="str">
        <f t="shared" si="904"/>
        <v/>
      </c>
      <c r="BN1900" s="14"/>
      <c r="BO1900" s="14" t="str">
        <f t="shared" si="894"/>
        <v>O1011005:10A/
O1011005_U10:5</v>
      </c>
      <c r="BP1900" s="14" t="str">
        <f t="shared" si="895"/>
        <v>O1011005:10C/
O1011005_U10:6</v>
      </c>
      <c r="BQ1900" s="14"/>
      <c r="BR1900" s="14" t="str">
        <f t="shared" si="905"/>
        <v/>
      </c>
      <c r="BS1900" s="14" t="str">
        <f t="shared" si="906"/>
        <v/>
      </c>
      <c r="BW1900" s="31" t="str">
        <f t="shared" si="907"/>
        <v>10A</v>
      </c>
      <c r="BX1900" s="31" t="str">
        <f t="shared" si="908"/>
        <v>10C</v>
      </c>
      <c r="BY1900" s="31" t="str">
        <f t="shared" si="909"/>
        <v/>
      </c>
      <c r="BZ1900" s="31" t="str">
        <f t="shared" si="910"/>
        <v/>
      </c>
      <c r="CA1900" s="31" t="str">
        <f t="shared" si="911"/>
        <v/>
      </c>
      <c r="CB1900" s="31" t="str">
        <f t="shared" si="912"/>
        <v>5</v>
      </c>
      <c r="CC1900" s="31" t="str">
        <f t="shared" si="913"/>
        <v>6</v>
      </c>
      <c r="CD1900" s="31" t="str">
        <f t="shared" si="914"/>
        <v/>
      </c>
      <c r="CE1900" s="31" t="str">
        <f t="shared" si="915"/>
        <v/>
      </c>
      <c r="CF1900" s="31" t="e">
        <f t="shared" ca="1" si="916"/>
        <v>#NAME?</v>
      </c>
      <c r="CG1900" s="31" t="e">
        <f t="shared" ca="1" si="917"/>
        <v>#NAME?</v>
      </c>
      <c r="CH1900" s="31" t="e">
        <f t="shared" ca="1" si="918"/>
        <v>#NAME?</v>
      </c>
      <c r="CI1900" s="31" t="e">
        <f t="shared" ca="1" si="919"/>
        <v>#NAME?</v>
      </c>
    </row>
    <row r="1901" spans="1:87" s="31" customFormat="1" ht="30" hidden="1" x14ac:dyDescent="0.25">
      <c r="A1901" s="9" t="s">
        <v>4493</v>
      </c>
      <c r="C1901" s="31" t="s">
        <v>50</v>
      </c>
      <c r="E1901" s="14" t="s">
        <v>227</v>
      </c>
      <c r="G1901" s="31" t="str">
        <f t="shared" si="896"/>
        <v>Резерв</v>
      </c>
      <c r="J1901" s="31" t="str">
        <f t="shared" si="891"/>
        <v>DCS_AI_01</v>
      </c>
      <c r="K1901" s="14"/>
      <c r="P1901" s="31" t="s">
        <v>230</v>
      </c>
      <c r="U1901" s="31" t="str">
        <f t="shared" si="920"/>
        <v/>
      </c>
      <c r="V1901" s="14" t="str">
        <f t="shared" si="892"/>
        <v>AVK 2,5 A, AVK 2,5 A</v>
      </c>
      <c r="W1901" s="31" t="str">
        <f t="shared" si="897"/>
        <v>O1011005_U12</v>
      </c>
      <c r="X1901" s="14" t="str">
        <f t="shared" si="898"/>
        <v>HD5542</v>
      </c>
      <c r="Y1901" s="31" t="str">
        <f t="shared" si="899"/>
        <v>O1011005</v>
      </c>
      <c r="Z1901" s="31" t="str">
        <f t="shared" si="900"/>
        <v>TUA711-AIO16</v>
      </c>
      <c r="AA1901" s="14" t="str">
        <f t="shared" si="901"/>
        <v>17-SC-DCS-002/O1011005/ 17-MC-DCS-009</v>
      </c>
      <c r="AB1901" s="31" t="s">
        <v>64</v>
      </c>
      <c r="AC1901" s="31" t="s">
        <v>54</v>
      </c>
      <c r="AD1901" s="31" t="s">
        <v>125</v>
      </c>
      <c r="AE1901" s="31">
        <v>1</v>
      </c>
      <c r="AF1901" s="31" t="s">
        <v>126</v>
      </c>
      <c r="AG1901" s="31" t="s">
        <v>325</v>
      </c>
      <c r="AH1901" s="31">
        <v>6</v>
      </c>
      <c r="AI1901" s="31">
        <v>12</v>
      </c>
      <c r="AJ1901" s="31" t="s">
        <v>128</v>
      </c>
      <c r="AK1901" s="31">
        <f t="shared" si="893"/>
        <v>16</v>
      </c>
      <c r="AL1901" s="31" t="s">
        <v>62</v>
      </c>
      <c r="AO1901" s="31" t="s">
        <v>63</v>
      </c>
      <c r="AQ1901" s="14" t="s">
        <v>4426</v>
      </c>
      <c r="AT1901" s="14"/>
      <c r="BK1901" s="14" t="str">
        <f t="shared" si="902"/>
        <v/>
      </c>
      <c r="BL1901" s="14" t="str">
        <f t="shared" si="903"/>
        <v/>
      </c>
      <c r="BM1901" s="14" t="str">
        <f t="shared" si="904"/>
        <v/>
      </c>
      <c r="BN1901" s="14"/>
      <c r="BO1901" s="14" t="str">
        <f t="shared" si="894"/>
        <v>O1011005:12A/
O1011005_U12:5</v>
      </c>
      <c r="BP1901" s="14" t="str">
        <f t="shared" si="895"/>
        <v>O1011005:12C/
O1011005_U12:6</v>
      </c>
      <c r="BQ1901" s="14"/>
      <c r="BR1901" s="14" t="str">
        <f t="shared" si="905"/>
        <v/>
      </c>
      <c r="BS1901" s="14" t="str">
        <f t="shared" si="906"/>
        <v/>
      </c>
      <c r="BW1901" s="31" t="str">
        <f t="shared" si="907"/>
        <v>12A</v>
      </c>
      <c r="BX1901" s="31" t="str">
        <f t="shared" si="908"/>
        <v>12C</v>
      </c>
      <c r="BY1901" s="31" t="str">
        <f t="shared" si="909"/>
        <v/>
      </c>
      <c r="BZ1901" s="31" t="str">
        <f t="shared" si="910"/>
        <v/>
      </c>
      <c r="CA1901" s="31" t="str">
        <f t="shared" si="911"/>
        <v/>
      </c>
      <c r="CB1901" s="31" t="str">
        <f t="shared" si="912"/>
        <v>5</v>
      </c>
      <c r="CC1901" s="31" t="str">
        <f t="shared" si="913"/>
        <v>6</v>
      </c>
      <c r="CD1901" s="31" t="str">
        <f t="shared" si="914"/>
        <v/>
      </c>
      <c r="CE1901" s="31" t="str">
        <f t="shared" si="915"/>
        <v/>
      </c>
      <c r="CF1901" s="31" t="e">
        <f t="shared" ca="1" si="916"/>
        <v>#NAME?</v>
      </c>
      <c r="CG1901" s="31" t="e">
        <f t="shared" ca="1" si="917"/>
        <v>#NAME?</v>
      </c>
      <c r="CH1901" s="31" t="e">
        <f t="shared" ca="1" si="918"/>
        <v>#NAME?</v>
      </c>
      <c r="CI1901" s="31" t="e">
        <f t="shared" ca="1" si="919"/>
        <v>#NAME?</v>
      </c>
    </row>
    <row r="1902" spans="1:87" s="31" customFormat="1" ht="30" hidden="1" x14ac:dyDescent="0.25">
      <c r="A1902" s="9" t="s">
        <v>4493</v>
      </c>
      <c r="C1902" s="31" t="s">
        <v>50</v>
      </c>
      <c r="E1902" s="14" t="s">
        <v>227</v>
      </c>
      <c r="G1902" s="31" t="str">
        <f t="shared" si="896"/>
        <v>Резерв</v>
      </c>
      <c r="J1902" s="31" t="str">
        <f t="shared" si="891"/>
        <v>DCS_AI_01</v>
      </c>
      <c r="K1902" s="14"/>
      <c r="P1902" s="31" t="s">
        <v>230</v>
      </c>
      <c r="U1902" s="31" t="str">
        <f t="shared" si="920"/>
        <v/>
      </c>
      <c r="V1902" s="14" t="str">
        <f t="shared" si="892"/>
        <v>AVK 2,5 A, AVK 2,5 A</v>
      </c>
      <c r="W1902" s="31" t="str">
        <f t="shared" si="897"/>
        <v>O1011005_U13</v>
      </c>
      <c r="X1902" s="14" t="str">
        <f t="shared" si="898"/>
        <v>HD5542</v>
      </c>
      <c r="Y1902" s="31" t="str">
        <f t="shared" si="899"/>
        <v>O1011005</v>
      </c>
      <c r="Z1902" s="31" t="str">
        <f t="shared" si="900"/>
        <v>TUA711-AIO16</v>
      </c>
      <c r="AA1902" s="14" t="str">
        <f t="shared" si="901"/>
        <v>17-SC-DCS-002/O1011005/ 17-MC-DCS-009</v>
      </c>
      <c r="AB1902" s="31" t="s">
        <v>64</v>
      </c>
      <c r="AC1902" s="31" t="s">
        <v>54</v>
      </c>
      <c r="AD1902" s="31" t="s">
        <v>125</v>
      </c>
      <c r="AE1902" s="31">
        <v>1</v>
      </c>
      <c r="AF1902" s="31" t="s">
        <v>126</v>
      </c>
      <c r="AG1902" s="31" t="s">
        <v>325</v>
      </c>
      <c r="AH1902" s="31">
        <v>6</v>
      </c>
      <c r="AI1902" s="31">
        <v>13</v>
      </c>
      <c r="AJ1902" s="31" t="s">
        <v>128</v>
      </c>
      <c r="AK1902" s="31">
        <f t="shared" si="893"/>
        <v>16</v>
      </c>
      <c r="AL1902" s="31" t="s">
        <v>62</v>
      </c>
      <c r="AO1902" s="31" t="s">
        <v>63</v>
      </c>
      <c r="AQ1902" s="14" t="s">
        <v>4426</v>
      </c>
      <c r="AT1902" s="14"/>
      <c r="BK1902" s="14" t="str">
        <f t="shared" si="902"/>
        <v/>
      </c>
      <c r="BL1902" s="14" t="str">
        <f t="shared" si="903"/>
        <v/>
      </c>
      <c r="BM1902" s="14" t="str">
        <f t="shared" si="904"/>
        <v/>
      </c>
      <c r="BN1902" s="14"/>
      <c r="BO1902" s="14" t="str">
        <f t="shared" si="894"/>
        <v>O1011005:13A/
O1011005_U13:5</v>
      </c>
      <c r="BP1902" s="14" t="str">
        <f t="shared" si="895"/>
        <v>O1011005:13C/
O1011005_U13:6</v>
      </c>
      <c r="BQ1902" s="14"/>
      <c r="BR1902" s="14" t="str">
        <f t="shared" si="905"/>
        <v/>
      </c>
      <c r="BS1902" s="14" t="str">
        <f t="shared" si="906"/>
        <v/>
      </c>
      <c r="BW1902" s="31" t="str">
        <f t="shared" si="907"/>
        <v>13A</v>
      </c>
      <c r="BX1902" s="31" t="str">
        <f t="shared" si="908"/>
        <v>13C</v>
      </c>
      <c r="BY1902" s="31" t="str">
        <f t="shared" si="909"/>
        <v/>
      </c>
      <c r="BZ1902" s="31" t="str">
        <f t="shared" si="910"/>
        <v/>
      </c>
      <c r="CA1902" s="31" t="str">
        <f t="shared" si="911"/>
        <v/>
      </c>
      <c r="CB1902" s="31" t="str">
        <f t="shared" si="912"/>
        <v>5</v>
      </c>
      <c r="CC1902" s="31" t="str">
        <f t="shared" si="913"/>
        <v>6</v>
      </c>
      <c r="CD1902" s="31" t="str">
        <f t="shared" si="914"/>
        <v/>
      </c>
      <c r="CE1902" s="31" t="str">
        <f t="shared" si="915"/>
        <v/>
      </c>
      <c r="CF1902" s="31" t="e">
        <f t="shared" ca="1" si="916"/>
        <v>#NAME?</v>
      </c>
      <c r="CG1902" s="31" t="e">
        <f t="shared" ca="1" si="917"/>
        <v>#NAME?</v>
      </c>
      <c r="CH1902" s="31" t="e">
        <f t="shared" ca="1" si="918"/>
        <v>#NAME?</v>
      </c>
      <c r="CI1902" s="31" t="e">
        <f t="shared" ca="1" si="919"/>
        <v>#NAME?</v>
      </c>
    </row>
    <row r="1903" spans="1:87" s="31" customFormat="1" ht="30" hidden="1" x14ac:dyDescent="0.25">
      <c r="A1903" s="9" t="s">
        <v>4493</v>
      </c>
      <c r="C1903" s="31" t="s">
        <v>50</v>
      </c>
      <c r="E1903" s="14" t="s">
        <v>227</v>
      </c>
      <c r="G1903" s="31" t="str">
        <f t="shared" si="896"/>
        <v>Резерв</v>
      </c>
      <c r="J1903" s="31" t="str">
        <f t="shared" si="891"/>
        <v>DCS_AI_01</v>
      </c>
      <c r="K1903" s="14"/>
      <c r="P1903" s="31" t="s">
        <v>230</v>
      </c>
      <c r="U1903" s="31" t="str">
        <f t="shared" si="920"/>
        <v/>
      </c>
      <c r="V1903" s="14" t="str">
        <f t="shared" si="892"/>
        <v>AVK 2,5 A, AVK 2,5 A</v>
      </c>
      <c r="W1903" s="31" t="str">
        <f t="shared" si="897"/>
        <v>O1011005_U14</v>
      </c>
      <c r="X1903" s="14" t="str">
        <f t="shared" si="898"/>
        <v>HD5542</v>
      </c>
      <c r="Y1903" s="31" t="str">
        <f t="shared" si="899"/>
        <v>O1011005</v>
      </c>
      <c r="Z1903" s="31" t="str">
        <f t="shared" si="900"/>
        <v>TUA711-AIO16</v>
      </c>
      <c r="AA1903" s="14" t="str">
        <f t="shared" si="901"/>
        <v>17-SC-DCS-002/O1011005/ 17-MC-DCS-009</v>
      </c>
      <c r="AB1903" s="31" t="s">
        <v>64</v>
      </c>
      <c r="AC1903" s="31" t="s">
        <v>54</v>
      </c>
      <c r="AD1903" s="31" t="s">
        <v>125</v>
      </c>
      <c r="AE1903" s="31">
        <v>1</v>
      </c>
      <c r="AF1903" s="31" t="s">
        <v>126</v>
      </c>
      <c r="AG1903" s="31" t="s">
        <v>325</v>
      </c>
      <c r="AH1903" s="31">
        <v>6</v>
      </c>
      <c r="AI1903" s="31">
        <v>14</v>
      </c>
      <c r="AJ1903" s="31" t="s">
        <v>128</v>
      </c>
      <c r="AK1903" s="31">
        <f t="shared" si="893"/>
        <v>16</v>
      </c>
      <c r="AL1903" s="31" t="s">
        <v>62</v>
      </c>
      <c r="AO1903" s="31" t="s">
        <v>63</v>
      </c>
      <c r="AQ1903" s="14" t="s">
        <v>4426</v>
      </c>
      <c r="AT1903" s="14"/>
      <c r="BK1903" s="14" t="str">
        <f t="shared" si="902"/>
        <v/>
      </c>
      <c r="BL1903" s="14" t="str">
        <f t="shared" si="903"/>
        <v/>
      </c>
      <c r="BM1903" s="14" t="str">
        <f t="shared" si="904"/>
        <v/>
      </c>
      <c r="BN1903" s="14"/>
      <c r="BO1903" s="14" t="str">
        <f t="shared" si="894"/>
        <v>O1011005:14A/
O1011005_U14:5</v>
      </c>
      <c r="BP1903" s="14" t="str">
        <f t="shared" si="895"/>
        <v>O1011005:14C/
O1011005_U14:6</v>
      </c>
      <c r="BQ1903" s="14"/>
      <c r="BR1903" s="14" t="str">
        <f t="shared" si="905"/>
        <v/>
      </c>
      <c r="BS1903" s="14" t="str">
        <f t="shared" si="906"/>
        <v/>
      </c>
      <c r="BW1903" s="31" t="str">
        <f t="shared" si="907"/>
        <v>14A</v>
      </c>
      <c r="BX1903" s="31" t="str">
        <f t="shared" si="908"/>
        <v>14C</v>
      </c>
      <c r="BY1903" s="31" t="str">
        <f t="shared" si="909"/>
        <v/>
      </c>
      <c r="BZ1903" s="31" t="str">
        <f t="shared" si="910"/>
        <v/>
      </c>
      <c r="CA1903" s="31" t="str">
        <f t="shared" si="911"/>
        <v/>
      </c>
      <c r="CB1903" s="31" t="str">
        <f t="shared" si="912"/>
        <v>5</v>
      </c>
      <c r="CC1903" s="31" t="str">
        <f t="shared" si="913"/>
        <v>6</v>
      </c>
      <c r="CD1903" s="31" t="str">
        <f t="shared" si="914"/>
        <v/>
      </c>
      <c r="CE1903" s="31" t="str">
        <f t="shared" si="915"/>
        <v/>
      </c>
      <c r="CF1903" s="31" t="e">
        <f t="shared" ca="1" si="916"/>
        <v>#NAME?</v>
      </c>
      <c r="CG1903" s="31" t="e">
        <f t="shared" ca="1" si="917"/>
        <v>#NAME?</v>
      </c>
      <c r="CH1903" s="31" t="e">
        <f t="shared" ca="1" si="918"/>
        <v>#NAME?</v>
      </c>
      <c r="CI1903" s="31" t="e">
        <f t="shared" ca="1" si="919"/>
        <v>#NAME?</v>
      </c>
    </row>
    <row r="1904" spans="1:87" s="31" customFormat="1" ht="30" hidden="1" x14ac:dyDescent="0.25">
      <c r="A1904" s="9" t="s">
        <v>4493</v>
      </c>
      <c r="C1904" s="31" t="s">
        <v>50</v>
      </c>
      <c r="E1904" s="14" t="s">
        <v>227</v>
      </c>
      <c r="G1904" s="31" t="str">
        <f t="shared" si="896"/>
        <v>Резерв</v>
      </c>
      <c r="J1904" s="31" t="str">
        <f t="shared" si="891"/>
        <v>DCS_AI_01</v>
      </c>
      <c r="K1904" s="14"/>
      <c r="P1904" s="31" t="s">
        <v>230</v>
      </c>
      <c r="U1904" s="31" t="str">
        <f t="shared" si="920"/>
        <v/>
      </c>
      <c r="V1904" s="14" t="str">
        <f t="shared" si="892"/>
        <v>AVK 2,5 A, AVK 2,5 A</v>
      </c>
      <c r="W1904" s="31" t="str">
        <f t="shared" si="897"/>
        <v>O1011005_U15</v>
      </c>
      <c r="X1904" s="14" t="str">
        <f t="shared" si="898"/>
        <v>HD5542</v>
      </c>
      <c r="Y1904" s="31" t="str">
        <f t="shared" si="899"/>
        <v>O1011005</v>
      </c>
      <c r="Z1904" s="31" t="str">
        <f t="shared" si="900"/>
        <v>TUA711-AIO16</v>
      </c>
      <c r="AA1904" s="14" t="str">
        <f t="shared" si="901"/>
        <v>17-SC-DCS-002/O1011005/ 17-MC-DCS-009</v>
      </c>
      <c r="AB1904" s="31" t="s">
        <v>64</v>
      </c>
      <c r="AC1904" s="31" t="s">
        <v>54</v>
      </c>
      <c r="AD1904" s="31" t="s">
        <v>125</v>
      </c>
      <c r="AE1904" s="31">
        <v>1</v>
      </c>
      <c r="AF1904" s="31" t="s">
        <v>126</v>
      </c>
      <c r="AG1904" s="31" t="s">
        <v>325</v>
      </c>
      <c r="AH1904" s="31">
        <v>6</v>
      </c>
      <c r="AI1904" s="31">
        <v>15</v>
      </c>
      <c r="AJ1904" s="31" t="s">
        <v>128</v>
      </c>
      <c r="AK1904" s="31">
        <f t="shared" si="893"/>
        <v>16</v>
      </c>
      <c r="AL1904" s="31" t="s">
        <v>62</v>
      </c>
      <c r="AO1904" s="31" t="s">
        <v>63</v>
      </c>
      <c r="AQ1904" s="14" t="s">
        <v>4426</v>
      </c>
      <c r="AT1904" s="14"/>
      <c r="BK1904" s="14" t="str">
        <f t="shared" si="902"/>
        <v/>
      </c>
      <c r="BL1904" s="14" t="str">
        <f t="shared" si="903"/>
        <v/>
      </c>
      <c r="BM1904" s="14" t="str">
        <f t="shared" si="904"/>
        <v/>
      </c>
      <c r="BN1904" s="14"/>
      <c r="BO1904" s="14" t="str">
        <f t="shared" si="894"/>
        <v>O1011005:15A/
O1011005_U15:5</v>
      </c>
      <c r="BP1904" s="14" t="str">
        <f t="shared" si="895"/>
        <v>O1011005:15C/
O1011005_U15:6</v>
      </c>
      <c r="BQ1904" s="14"/>
      <c r="BR1904" s="14" t="str">
        <f t="shared" si="905"/>
        <v/>
      </c>
      <c r="BS1904" s="14" t="str">
        <f t="shared" si="906"/>
        <v/>
      </c>
      <c r="BW1904" s="31" t="str">
        <f t="shared" si="907"/>
        <v>15A</v>
      </c>
      <c r="BX1904" s="31" t="str">
        <f t="shared" si="908"/>
        <v>15C</v>
      </c>
      <c r="BY1904" s="31" t="str">
        <f t="shared" si="909"/>
        <v/>
      </c>
      <c r="BZ1904" s="31" t="str">
        <f t="shared" si="910"/>
        <v/>
      </c>
      <c r="CA1904" s="31" t="str">
        <f t="shared" si="911"/>
        <v/>
      </c>
      <c r="CB1904" s="31" t="str">
        <f t="shared" si="912"/>
        <v>5</v>
      </c>
      <c r="CC1904" s="31" t="str">
        <f t="shared" si="913"/>
        <v>6</v>
      </c>
      <c r="CD1904" s="31" t="str">
        <f t="shared" si="914"/>
        <v/>
      </c>
      <c r="CE1904" s="31" t="str">
        <f t="shared" si="915"/>
        <v/>
      </c>
      <c r="CF1904" s="31" t="e">
        <f t="shared" ca="1" si="916"/>
        <v>#NAME?</v>
      </c>
      <c r="CG1904" s="31" t="e">
        <f t="shared" ca="1" si="917"/>
        <v>#NAME?</v>
      </c>
      <c r="CH1904" s="31" t="e">
        <f t="shared" ca="1" si="918"/>
        <v>#NAME?</v>
      </c>
      <c r="CI1904" s="31" t="e">
        <f t="shared" ca="1" si="919"/>
        <v>#NAME?</v>
      </c>
    </row>
    <row r="1905" spans="1:87" s="31" customFormat="1" ht="30" hidden="1" x14ac:dyDescent="0.25">
      <c r="A1905" s="9" t="s">
        <v>4493</v>
      </c>
      <c r="C1905" s="31" t="s">
        <v>50</v>
      </c>
      <c r="E1905" s="14" t="s">
        <v>227</v>
      </c>
      <c r="G1905" s="31" t="str">
        <f t="shared" si="896"/>
        <v>Резерв</v>
      </c>
      <c r="J1905" s="31" t="str">
        <f t="shared" si="891"/>
        <v>DCS_AI_01</v>
      </c>
      <c r="K1905" s="14"/>
      <c r="P1905" s="31" t="s">
        <v>230</v>
      </c>
      <c r="U1905" s="31" t="str">
        <f t="shared" si="920"/>
        <v/>
      </c>
      <c r="V1905" s="14" t="str">
        <f t="shared" si="892"/>
        <v>AVK 2,5 A, AVK 2,5 A</v>
      </c>
      <c r="W1905" s="31" t="str">
        <f t="shared" si="897"/>
        <v>O1011005_U16</v>
      </c>
      <c r="X1905" s="14" t="str">
        <f t="shared" si="898"/>
        <v>HD5542</v>
      </c>
      <c r="Y1905" s="31" t="str">
        <f t="shared" si="899"/>
        <v>O1011005</v>
      </c>
      <c r="Z1905" s="31" t="str">
        <f t="shared" si="900"/>
        <v>TUA711-AIO16</v>
      </c>
      <c r="AA1905" s="14" t="str">
        <f t="shared" si="901"/>
        <v>17-SC-DCS-002/O1011005/ 17-MC-DCS-009</v>
      </c>
      <c r="AB1905" s="31" t="s">
        <v>64</v>
      </c>
      <c r="AC1905" s="31" t="s">
        <v>54</v>
      </c>
      <c r="AD1905" s="31" t="s">
        <v>125</v>
      </c>
      <c r="AE1905" s="31">
        <v>1</v>
      </c>
      <c r="AF1905" s="31" t="s">
        <v>126</v>
      </c>
      <c r="AG1905" s="31" t="s">
        <v>325</v>
      </c>
      <c r="AH1905" s="31">
        <v>6</v>
      </c>
      <c r="AI1905" s="31">
        <v>16</v>
      </c>
      <c r="AJ1905" s="31" t="s">
        <v>128</v>
      </c>
      <c r="AK1905" s="31">
        <f t="shared" si="893"/>
        <v>16</v>
      </c>
      <c r="AL1905" s="31" t="s">
        <v>62</v>
      </c>
      <c r="AO1905" s="31" t="s">
        <v>63</v>
      </c>
      <c r="AQ1905" s="14" t="s">
        <v>4426</v>
      </c>
      <c r="AT1905" s="14"/>
      <c r="BK1905" s="14" t="str">
        <f t="shared" si="902"/>
        <v/>
      </c>
      <c r="BL1905" s="14" t="str">
        <f t="shared" si="903"/>
        <v/>
      </c>
      <c r="BM1905" s="14" t="str">
        <f t="shared" si="904"/>
        <v/>
      </c>
      <c r="BN1905" s="14"/>
      <c r="BO1905" s="14" t="str">
        <f t="shared" si="894"/>
        <v>O1011005:16A/
O1011005_U16:5</v>
      </c>
      <c r="BP1905" s="14" t="str">
        <f t="shared" si="895"/>
        <v>O1011005:16C/
O1011005_U16:6</v>
      </c>
      <c r="BQ1905" s="14"/>
      <c r="BR1905" s="14" t="str">
        <f t="shared" si="905"/>
        <v/>
      </c>
      <c r="BS1905" s="14" t="str">
        <f t="shared" si="906"/>
        <v/>
      </c>
      <c r="BW1905" s="31" t="str">
        <f t="shared" si="907"/>
        <v>16A</v>
      </c>
      <c r="BX1905" s="31" t="str">
        <f t="shared" si="908"/>
        <v>16C</v>
      </c>
      <c r="BY1905" s="31" t="str">
        <f t="shared" si="909"/>
        <v/>
      </c>
      <c r="BZ1905" s="31" t="str">
        <f t="shared" si="910"/>
        <v/>
      </c>
      <c r="CA1905" s="31" t="str">
        <f t="shared" si="911"/>
        <v/>
      </c>
      <c r="CB1905" s="31" t="str">
        <f t="shared" si="912"/>
        <v>5</v>
      </c>
      <c r="CC1905" s="31" t="str">
        <f t="shared" si="913"/>
        <v>6</v>
      </c>
      <c r="CD1905" s="31" t="str">
        <f t="shared" si="914"/>
        <v/>
      </c>
      <c r="CE1905" s="31" t="str">
        <f t="shared" si="915"/>
        <v/>
      </c>
      <c r="CF1905" s="31" t="e">
        <f t="shared" ca="1" si="916"/>
        <v>#NAME?</v>
      </c>
      <c r="CG1905" s="31" t="e">
        <f t="shared" ca="1" si="917"/>
        <v>#NAME?</v>
      </c>
      <c r="CH1905" s="31" t="e">
        <f t="shared" ca="1" si="918"/>
        <v>#NAME?</v>
      </c>
      <c r="CI1905" s="31" t="e">
        <f t="shared" ca="1" si="919"/>
        <v>#NAME?</v>
      </c>
    </row>
    <row r="1906" spans="1:87" s="31" customFormat="1" ht="30" hidden="1" x14ac:dyDescent="0.25">
      <c r="A1906" s="9" t="s">
        <v>5433</v>
      </c>
      <c r="C1906" s="31" t="s">
        <v>50</v>
      </c>
      <c r="E1906" s="14" t="s">
        <v>227</v>
      </c>
      <c r="F1906" s="31" t="s">
        <v>5434</v>
      </c>
      <c r="G1906" s="31" t="str">
        <f t="shared" si="896"/>
        <v>Резерв</v>
      </c>
      <c r="J1906" s="31" t="str">
        <f t="shared" si="891"/>
        <v>DCS_AI_01</v>
      </c>
      <c r="K1906" s="14"/>
      <c r="P1906" s="31" t="s">
        <v>230</v>
      </c>
      <c r="T1906" s="31" t="s">
        <v>62</v>
      </c>
      <c r="V1906" s="14" t="str">
        <f t="shared" si="892"/>
        <v>AVK 2,5 A, AVK 2,5 A</v>
      </c>
      <c r="W1906" s="31" t="str">
        <f t="shared" si="897"/>
        <v>O1011006_U2</v>
      </c>
      <c r="X1906" s="14" t="str">
        <f t="shared" si="898"/>
        <v>HD5542</v>
      </c>
      <c r="Y1906" s="31" t="str">
        <f t="shared" si="899"/>
        <v>O1011006</v>
      </c>
      <c r="Z1906" s="31" t="str">
        <f t="shared" si="900"/>
        <v>TUA711-AIO16</v>
      </c>
      <c r="AA1906" s="14" t="str">
        <f t="shared" si="901"/>
        <v>17-SC-DCS-002/O1011006/ 17-MC-DCS-009</v>
      </c>
      <c r="AB1906" s="31" t="s">
        <v>64</v>
      </c>
      <c r="AC1906" s="31" t="s">
        <v>54</v>
      </c>
      <c r="AD1906" s="31" t="s">
        <v>125</v>
      </c>
      <c r="AE1906" s="31">
        <v>1</v>
      </c>
      <c r="AF1906" s="31" t="s">
        <v>126</v>
      </c>
      <c r="AG1906" s="31" t="s">
        <v>261</v>
      </c>
      <c r="AH1906" s="31">
        <v>7</v>
      </c>
      <c r="AI1906" s="31">
        <v>2</v>
      </c>
      <c r="AJ1906" s="31" t="s">
        <v>128</v>
      </c>
      <c r="AK1906" s="31">
        <f t="shared" si="893"/>
        <v>16</v>
      </c>
      <c r="AL1906" s="31" t="s">
        <v>62</v>
      </c>
      <c r="AO1906" s="31" t="s">
        <v>63</v>
      </c>
      <c r="AQ1906" s="14"/>
      <c r="AT1906" s="14"/>
      <c r="BK1906" s="14" t="str">
        <f t="shared" si="902"/>
        <v/>
      </c>
      <c r="BL1906" s="14" t="str">
        <f t="shared" si="903"/>
        <v/>
      </c>
      <c r="BM1906" s="14" t="str">
        <f t="shared" si="904"/>
        <v/>
      </c>
      <c r="BN1906" s="14"/>
      <c r="BO1906" s="14" t="str">
        <f t="shared" si="894"/>
        <v>O1011006:2A/
O1011006_U2:5</v>
      </c>
      <c r="BP1906" s="14" t="str">
        <f t="shared" si="895"/>
        <v>O1011006:2C/
O1011006_U2:6</v>
      </c>
      <c r="BQ1906" s="14"/>
      <c r="BR1906" s="14" t="str">
        <f t="shared" si="905"/>
        <v/>
      </c>
      <c r="BS1906" s="14" t="str">
        <f t="shared" si="906"/>
        <v/>
      </c>
      <c r="BW1906" s="31" t="str">
        <f t="shared" si="907"/>
        <v>2A</v>
      </c>
      <c r="BX1906" s="31" t="str">
        <f t="shared" si="908"/>
        <v>2C</v>
      </c>
      <c r="BY1906" s="31" t="str">
        <f t="shared" si="909"/>
        <v/>
      </c>
      <c r="BZ1906" s="31" t="str">
        <f t="shared" si="910"/>
        <v/>
      </c>
      <c r="CA1906" s="31" t="str">
        <f t="shared" si="911"/>
        <v/>
      </c>
      <c r="CB1906" s="31" t="str">
        <f t="shared" si="912"/>
        <v>5</v>
      </c>
      <c r="CC1906" s="31" t="str">
        <f t="shared" si="913"/>
        <v>6</v>
      </c>
      <c r="CD1906" s="31" t="str">
        <f t="shared" si="914"/>
        <v/>
      </c>
      <c r="CE1906" s="31" t="str">
        <f t="shared" si="915"/>
        <v/>
      </c>
      <c r="CF1906" s="31" t="e">
        <f t="shared" ca="1" si="916"/>
        <v>#NAME?</v>
      </c>
      <c r="CG1906" s="31" t="e">
        <f t="shared" ca="1" si="917"/>
        <v>#NAME?</v>
      </c>
      <c r="CH1906" s="31" t="e">
        <f t="shared" ca="1" si="918"/>
        <v>#NAME?</v>
      </c>
      <c r="CI1906" s="31" t="e">
        <f t="shared" ca="1" si="919"/>
        <v>#NAME?</v>
      </c>
    </row>
    <row r="1907" spans="1:87" s="31" customFormat="1" ht="30" hidden="1" x14ac:dyDescent="0.25">
      <c r="A1907" s="9" t="s">
        <v>4493</v>
      </c>
      <c r="C1907" s="31" t="s">
        <v>50</v>
      </c>
      <c r="E1907" s="14" t="s">
        <v>227</v>
      </c>
      <c r="G1907" s="31" t="str">
        <f t="shared" si="896"/>
        <v>Резерв</v>
      </c>
      <c r="J1907" s="31" t="str">
        <f t="shared" si="891"/>
        <v>DCS_AI_01</v>
      </c>
      <c r="K1907" s="14"/>
      <c r="P1907" s="31" t="s">
        <v>230</v>
      </c>
      <c r="U1907" s="31" t="str">
        <f t="shared" ref="U1907:U1970" si="921">IF(N1907="02 Core","2",
IF(N1907="08 Core","8",
IF(N1907="16 core","16",
IF(N1907="20 core","20",
IF(N1907="30 Core","30",
IF(N1907="01 Pair","2",
IF(N1907="02 Pair","4",
IF(N1907="05 Pair","10",
IF(N1907="06 Pair","12",
IF(N1907="10 Pair","20",
IF(N1907="12 Pair","24",
IF(N1907="15 Pair","30",
IF(N1907="24 Pair","48",
IF(N1907="06 Triad","18",
""))))))))))))))</f>
        <v/>
      </c>
      <c r="V1907" s="14" t="str">
        <f t="shared" si="892"/>
        <v>AVK 2,5 A, AVK 2,5 A</v>
      </c>
      <c r="W1907" s="31" t="str">
        <f t="shared" si="897"/>
        <v>O1011006_U15</v>
      </c>
      <c r="X1907" s="14" t="str">
        <f t="shared" si="898"/>
        <v>HD5542</v>
      </c>
      <c r="Y1907" s="31" t="str">
        <f t="shared" si="899"/>
        <v>O1011006</v>
      </c>
      <c r="Z1907" s="31" t="str">
        <f t="shared" si="900"/>
        <v>TUA711-AIO16</v>
      </c>
      <c r="AA1907" s="14" t="str">
        <f t="shared" si="901"/>
        <v>17-SC-DCS-002/O1011006/ 17-MC-DCS-009</v>
      </c>
      <c r="AB1907" s="31" t="s">
        <v>64</v>
      </c>
      <c r="AC1907" s="31" t="s">
        <v>54</v>
      </c>
      <c r="AD1907" s="31" t="s">
        <v>125</v>
      </c>
      <c r="AE1907" s="31">
        <v>1</v>
      </c>
      <c r="AF1907" s="31" t="s">
        <v>126</v>
      </c>
      <c r="AG1907" s="31" t="s">
        <v>261</v>
      </c>
      <c r="AH1907" s="31">
        <v>7</v>
      </c>
      <c r="AI1907" s="31">
        <v>15</v>
      </c>
      <c r="AJ1907" s="31" t="s">
        <v>128</v>
      </c>
      <c r="AK1907" s="31">
        <f t="shared" si="893"/>
        <v>16</v>
      </c>
      <c r="AL1907" s="31" t="s">
        <v>62</v>
      </c>
      <c r="AO1907" s="31" t="s">
        <v>63</v>
      </c>
      <c r="AQ1907" s="14" t="s">
        <v>4426</v>
      </c>
      <c r="AT1907" s="14"/>
      <c r="BK1907" s="14" t="str">
        <f t="shared" si="902"/>
        <v/>
      </c>
      <c r="BL1907" s="14" t="str">
        <f t="shared" si="903"/>
        <v/>
      </c>
      <c r="BM1907" s="14" t="str">
        <f t="shared" si="904"/>
        <v/>
      </c>
      <c r="BN1907" s="14"/>
      <c r="BO1907" s="14" t="str">
        <f t="shared" si="894"/>
        <v>O1011006:15A/
O1011006_U15:5</v>
      </c>
      <c r="BP1907" s="14" t="str">
        <f t="shared" si="895"/>
        <v>O1011006:15C/
O1011006_U15:6</v>
      </c>
      <c r="BQ1907" s="14"/>
      <c r="BR1907" s="14" t="str">
        <f t="shared" si="905"/>
        <v/>
      </c>
      <c r="BS1907" s="14" t="str">
        <f t="shared" si="906"/>
        <v/>
      </c>
      <c r="BW1907" s="31" t="str">
        <f t="shared" si="907"/>
        <v>15A</v>
      </c>
      <c r="BX1907" s="31" t="str">
        <f t="shared" si="908"/>
        <v>15C</v>
      </c>
      <c r="BY1907" s="31" t="str">
        <f t="shared" si="909"/>
        <v/>
      </c>
      <c r="BZ1907" s="31" t="str">
        <f t="shared" si="910"/>
        <v/>
      </c>
      <c r="CA1907" s="31" t="str">
        <f t="shared" si="911"/>
        <v/>
      </c>
      <c r="CB1907" s="31" t="str">
        <f t="shared" si="912"/>
        <v>5</v>
      </c>
      <c r="CC1907" s="31" t="str">
        <f t="shared" si="913"/>
        <v>6</v>
      </c>
      <c r="CD1907" s="31" t="str">
        <f t="shared" si="914"/>
        <v/>
      </c>
      <c r="CE1907" s="31" t="str">
        <f t="shared" si="915"/>
        <v/>
      </c>
      <c r="CF1907" s="31" t="e">
        <f t="shared" ca="1" si="916"/>
        <v>#NAME?</v>
      </c>
      <c r="CG1907" s="31" t="e">
        <f t="shared" ca="1" si="917"/>
        <v>#NAME?</v>
      </c>
      <c r="CH1907" s="31" t="e">
        <f t="shared" ca="1" si="918"/>
        <v>#NAME?</v>
      </c>
      <c r="CI1907" s="31" t="e">
        <f t="shared" ca="1" si="919"/>
        <v>#NAME?</v>
      </c>
    </row>
    <row r="1908" spans="1:87" s="31" customFormat="1" ht="30" hidden="1" x14ac:dyDescent="0.25">
      <c r="A1908" s="9" t="s">
        <v>4493</v>
      </c>
      <c r="C1908" s="31" t="s">
        <v>50</v>
      </c>
      <c r="E1908" s="14" t="s">
        <v>227</v>
      </c>
      <c r="G1908" s="31" t="str">
        <f t="shared" si="896"/>
        <v>Резерв</v>
      </c>
      <c r="J1908" s="31" t="str">
        <f t="shared" si="891"/>
        <v>DCS_AI_01</v>
      </c>
      <c r="K1908" s="14"/>
      <c r="P1908" s="31" t="s">
        <v>230</v>
      </c>
      <c r="U1908" s="31" t="str">
        <f t="shared" si="921"/>
        <v/>
      </c>
      <c r="V1908" s="14" t="str">
        <f t="shared" si="892"/>
        <v>AVK 2,5 A, AVK 2,5 A</v>
      </c>
      <c r="W1908" s="31" t="str">
        <f t="shared" si="897"/>
        <v>O1011006_U16</v>
      </c>
      <c r="X1908" s="14" t="str">
        <f t="shared" si="898"/>
        <v>HD5542</v>
      </c>
      <c r="Y1908" s="31" t="str">
        <f t="shared" si="899"/>
        <v>O1011006</v>
      </c>
      <c r="Z1908" s="31" t="str">
        <f t="shared" si="900"/>
        <v>TUA711-AIO16</v>
      </c>
      <c r="AA1908" s="14" t="str">
        <f t="shared" si="901"/>
        <v>17-SC-DCS-002/O1011006/ 17-MC-DCS-009</v>
      </c>
      <c r="AB1908" s="31" t="s">
        <v>64</v>
      </c>
      <c r="AC1908" s="31" t="s">
        <v>54</v>
      </c>
      <c r="AD1908" s="31" t="s">
        <v>125</v>
      </c>
      <c r="AE1908" s="31">
        <v>1</v>
      </c>
      <c r="AF1908" s="31" t="s">
        <v>126</v>
      </c>
      <c r="AG1908" s="31" t="s">
        <v>261</v>
      </c>
      <c r="AH1908" s="31">
        <v>7</v>
      </c>
      <c r="AI1908" s="31">
        <v>16</v>
      </c>
      <c r="AJ1908" s="31" t="s">
        <v>128</v>
      </c>
      <c r="AK1908" s="31">
        <f t="shared" si="893"/>
        <v>16</v>
      </c>
      <c r="AL1908" s="31" t="s">
        <v>62</v>
      </c>
      <c r="AO1908" s="31" t="s">
        <v>63</v>
      </c>
      <c r="AQ1908" s="14" t="s">
        <v>4426</v>
      </c>
      <c r="AT1908" s="14"/>
      <c r="BK1908" s="14" t="str">
        <f t="shared" si="902"/>
        <v/>
      </c>
      <c r="BL1908" s="14" t="str">
        <f t="shared" si="903"/>
        <v/>
      </c>
      <c r="BM1908" s="14" t="str">
        <f t="shared" si="904"/>
        <v/>
      </c>
      <c r="BN1908" s="14"/>
      <c r="BO1908" s="14" t="str">
        <f t="shared" si="894"/>
        <v>O1011006:16A/
O1011006_U16:5</v>
      </c>
      <c r="BP1908" s="14" t="str">
        <f t="shared" si="895"/>
        <v>O1011006:16C/
O1011006_U16:6</v>
      </c>
      <c r="BQ1908" s="14"/>
      <c r="BR1908" s="14" t="str">
        <f t="shared" si="905"/>
        <v/>
      </c>
      <c r="BS1908" s="14" t="str">
        <f t="shared" si="906"/>
        <v/>
      </c>
      <c r="BW1908" s="31" t="str">
        <f t="shared" si="907"/>
        <v>16A</v>
      </c>
      <c r="BX1908" s="31" t="str">
        <f t="shared" si="908"/>
        <v>16C</v>
      </c>
      <c r="BY1908" s="31" t="str">
        <f t="shared" si="909"/>
        <v/>
      </c>
      <c r="BZ1908" s="31" t="str">
        <f t="shared" si="910"/>
        <v/>
      </c>
      <c r="CA1908" s="31" t="str">
        <f t="shared" si="911"/>
        <v/>
      </c>
      <c r="CB1908" s="31" t="str">
        <f t="shared" si="912"/>
        <v>5</v>
      </c>
      <c r="CC1908" s="31" t="str">
        <f t="shared" si="913"/>
        <v>6</v>
      </c>
      <c r="CD1908" s="31" t="str">
        <f t="shared" si="914"/>
        <v/>
      </c>
      <c r="CE1908" s="31" t="str">
        <f t="shared" si="915"/>
        <v/>
      </c>
      <c r="CF1908" s="31" t="e">
        <f t="shared" ca="1" si="916"/>
        <v>#NAME?</v>
      </c>
      <c r="CG1908" s="31" t="e">
        <f t="shared" ca="1" si="917"/>
        <v>#NAME?</v>
      </c>
      <c r="CH1908" s="31" t="e">
        <f t="shared" ca="1" si="918"/>
        <v>#NAME?</v>
      </c>
      <c r="CI1908" s="31" t="e">
        <f t="shared" ca="1" si="919"/>
        <v>#NAME?</v>
      </c>
    </row>
    <row r="1909" spans="1:87" s="31" customFormat="1" ht="45" hidden="1" x14ac:dyDescent="0.25">
      <c r="A1909" s="9" t="s">
        <v>4493</v>
      </c>
      <c r="C1909" s="31" t="s">
        <v>50</v>
      </c>
      <c r="E1909" s="14" t="s">
        <v>5651</v>
      </c>
      <c r="G1909" s="31" t="str">
        <f t="shared" si="896"/>
        <v>Резерв</v>
      </c>
      <c r="J1909" s="31" t="str">
        <f t="shared" si="891"/>
        <v>DCS_PI_01</v>
      </c>
      <c r="K1909" s="14"/>
      <c r="P1909" s="31" t="s">
        <v>1686</v>
      </c>
      <c r="U1909" s="31" t="str">
        <f t="shared" si="921"/>
        <v/>
      </c>
      <c r="V1909" s="14" t="str">
        <f t="shared" si="892"/>
        <v>AVK 2,5 A, AVK 2,5 A</v>
      </c>
      <c r="W1909" s="31" t="str">
        <f t="shared" si="897"/>
        <v>O1011008R_U3</v>
      </c>
      <c r="X1909" s="14" t="str">
        <f t="shared" si="898"/>
        <v>GS8555-EX</v>
      </c>
      <c r="Y1909" s="31" t="str">
        <f t="shared" si="899"/>
        <v>O1011008R</v>
      </c>
      <c r="Z1909" s="31" t="str">
        <f t="shared" si="900"/>
        <v>TUA711-AIO16</v>
      </c>
      <c r="AA1909" s="14" t="str">
        <f t="shared" si="901"/>
        <v>17-SC-DCS-002/O1011008R/ 17-MC-DCS-007</v>
      </c>
      <c r="AB1909" s="31" t="s">
        <v>64</v>
      </c>
      <c r="AC1909" s="31" t="s">
        <v>54</v>
      </c>
      <c r="AD1909" s="31" t="s">
        <v>125</v>
      </c>
      <c r="AE1909" s="31">
        <v>1</v>
      </c>
      <c r="AF1909" s="31" t="s">
        <v>126</v>
      </c>
      <c r="AG1909" s="31" t="s">
        <v>506</v>
      </c>
      <c r="AH1909" s="31">
        <v>9</v>
      </c>
      <c r="AI1909" s="31">
        <v>3</v>
      </c>
      <c r="AJ1909" s="31" t="s">
        <v>128</v>
      </c>
      <c r="AK1909" s="31">
        <f t="shared" si="893"/>
        <v>16</v>
      </c>
      <c r="AL1909" s="31" t="s">
        <v>62</v>
      </c>
      <c r="AO1909" s="31" t="s">
        <v>63</v>
      </c>
      <c r="AQ1909" s="14" t="s">
        <v>4426</v>
      </c>
      <c r="AT1909" s="14"/>
      <c r="BK1909" s="14" t="str">
        <f t="shared" si="902"/>
        <v/>
      </c>
      <c r="BL1909" s="14" t="str">
        <f t="shared" si="903"/>
        <v/>
      </c>
      <c r="BM1909" s="14" t="str">
        <f t="shared" si="904"/>
        <v/>
      </c>
      <c r="BN1909" s="14"/>
      <c r="BO1909" s="14" t="str">
        <f t="shared" si="894"/>
        <v>O1011008R:3A/
O1011008R_U3:3</v>
      </c>
      <c r="BP1909" s="14" t="str">
        <f t="shared" si="895"/>
        <v>O1011008R:3C/
O1011008R_U3:4</v>
      </c>
      <c r="BQ1909" s="14"/>
      <c r="BR1909" s="14" t="str">
        <f t="shared" si="905"/>
        <v/>
      </c>
      <c r="BS1909" s="14" t="str">
        <f t="shared" si="906"/>
        <v/>
      </c>
      <c r="BW1909" s="31" t="str">
        <f t="shared" si="907"/>
        <v>3A</v>
      </c>
      <c r="BX1909" s="31" t="str">
        <f t="shared" si="908"/>
        <v>3C</v>
      </c>
      <c r="BY1909" s="31" t="str">
        <f t="shared" si="909"/>
        <v/>
      </c>
      <c r="BZ1909" s="31" t="str">
        <f t="shared" si="910"/>
        <v/>
      </c>
      <c r="CA1909" s="31" t="str">
        <f t="shared" si="911"/>
        <v/>
      </c>
      <c r="CB1909" s="31" t="str">
        <f t="shared" si="912"/>
        <v>3</v>
      </c>
      <c r="CC1909" s="31" t="str">
        <f t="shared" si="913"/>
        <v>4</v>
      </c>
      <c r="CD1909" s="31" t="str">
        <f t="shared" si="914"/>
        <v/>
      </c>
      <c r="CE1909" s="31" t="str">
        <f t="shared" si="915"/>
        <v/>
      </c>
      <c r="CF1909" s="31" t="e">
        <f t="shared" ca="1" si="916"/>
        <v>#NAME?</v>
      </c>
      <c r="CG1909" s="31" t="e">
        <f t="shared" ca="1" si="917"/>
        <v>#NAME?</v>
      </c>
      <c r="CH1909" s="31" t="e">
        <f t="shared" ca="1" si="918"/>
        <v>#NAME?</v>
      </c>
      <c r="CI1909" s="31" t="e">
        <f t="shared" ca="1" si="919"/>
        <v>#NAME?</v>
      </c>
    </row>
    <row r="1910" spans="1:87" s="31" customFormat="1" ht="45" hidden="1" x14ac:dyDescent="0.25">
      <c r="A1910" s="9" t="s">
        <v>4493</v>
      </c>
      <c r="C1910" s="31" t="s">
        <v>50</v>
      </c>
      <c r="E1910" s="14" t="s">
        <v>843</v>
      </c>
      <c r="G1910" s="31" t="str">
        <f t="shared" si="896"/>
        <v>Резерв</v>
      </c>
      <c r="J1910" s="31" t="str">
        <f t="shared" si="891"/>
        <v>DCS_AI_04</v>
      </c>
      <c r="K1910" s="14"/>
      <c r="P1910" s="31" t="s">
        <v>1686</v>
      </c>
      <c r="U1910" s="31" t="str">
        <f t="shared" si="921"/>
        <v/>
      </c>
      <c r="V1910" s="14" t="str">
        <f t="shared" si="892"/>
        <v>AVK 2,5 A, AVK 2,5 A</v>
      </c>
      <c r="W1910" s="31" t="str">
        <f t="shared" si="897"/>
        <v>O1011008R_U4</v>
      </c>
      <c r="X1910" s="14" t="str">
        <f t="shared" si="898"/>
        <v>HD5542</v>
      </c>
      <c r="Y1910" s="31" t="str">
        <f t="shared" si="899"/>
        <v>O1011008R</v>
      </c>
      <c r="Z1910" s="31" t="str">
        <f t="shared" si="900"/>
        <v>TUA711-AIO16</v>
      </c>
      <c r="AA1910" s="14" t="str">
        <f t="shared" si="901"/>
        <v>17-SC-DCS-002/O1011008R/ 17-MC-DCS-007</v>
      </c>
      <c r="AB1910" s="31" t="s">
        <v>64</v>
      </c>
      <c r="AC1910" s="31" t="s">
        <v>54</v>
      </c>
      <c r="AD1910" s="31" t="s">
        <v>125</v>
      </c>
      <c r="AE1910" s="31">
        <v>1</v>
      </c>
      <c r="AF1910" s="31" t="s">
        <v>126</v>
      </c>
      <c r="AG1910" s="31" t="s">
        <v>506</v>
      </c>
      <c r="AH1910" s="31">
        <v>9</v>
      </c>
      <c r="AI1910" s="31">
        <v>4</v>
      </c>
      <c r="AJ1910" s="31" t="s">
        <v>128</v>
      </c>
      <c r="AK1910" s="31">
        <f t="shared" si="893"/>
        <v>16</v>
      </c>
      <c r="AL1910" s="31" t="s">
        <v>62</v>
      </c>
      <c r="AO1910" s="31" t="s">
        <v>63</v>
      </c>
      <c r="AQ1910" s="14" t="s">
        <v>4426</v>
      </c>
      <c r="AT1910" s="14"/>
      <c r="BK1910" s="14" t="str">
        <f t="shared" si="902"/>
        <v/>
      </c>
      <c r="BL1910" s="14" t="str">
        <f t="shared" si="903"/>
        <v/>
      </c>
      <c r="BM1910" s="14" t="str">
        <f t="shared" si="904"/>
        <v/>
      </c>
      <c r="BN1910" s="14"/>
      <c r="BO1910" s="14" t="str">
        <f t="shared" si="894"/>
        <v>O1011008R:4A/
O1011008R_U4:5</v>
      </c>
      <c r="BP1910" s="14" t="str">
        <f t="shared" si="895"/>
        <v>O1011008R:4C/
O1011008R_U4:6</v>
      </c>
      <c r="BQ1910" s="14"/>
      <c r="BR1910" s="14" t="str">
        <f t="shared" si="905"/>
        <v/>
      </c>
      <c r="BS1910" s="14" t="str">
        <f t="shared" si="906"/>
        <v/>
      </c>
      <c r="BW1910" s="31" t="str">
        <f t="shared" si="907"/>
        <v>4A</v>
      </c>
      <c r="BX1910" s="31" t="str">
        <f t="shared" si="908"/>
        <v>4C</v>
      </c>
      <c r="BY1910" s="31" t="str">
        <f t="shared" si="909"/>
        <v/>
      </c>
      <c r="BZ1910" s="31" t="str">
        <f t="shared" si="910"/>
        <v/>
      </c>
      <c r="CA1910" s="31" t="str">
        <f t="shared" si="911"/>
        <v/>
      </c>
      <c r="CB1910" s="31" t="str">
        <f t="shared" si="912"/>
        <v>5</v>
      </c>
      <c r="CC1910" s="31" t="str">
        <f t="shared" si="913"/>
        <v>6</v>
      </c>
      <c r="CD1910" s="31" t="str">
        <f t="shared" si="914"/>
        <v/>
      </c>
      <c r="CE1910" s="31" t="str">
        <f t="shared" si="915"/>
        <v/>
      </c>
      <c r="CF1910" s="31" t="e">
        <f t="shared" ca="1" si="916"/>
        <v>#NAME?</v>
      </c>
      <c r="CG1910" s="31" t="e">
        <f t="shared" ca="1" si="917"/>
        <v>#NAME?</v>
      </c>
      <c r="CH1910" s="31" t="e">
        <f t="shared" ca="1" si="918"/>
        <v>#NAME?</v>
      </c>
      <c r="CI1910" s="31" t="e">
        <f t="shared" ca="1" si="919"/>
        <v>#NAME?</v>
      </c>
    </row>
    <row r="1911" spans="1:87" s="31" customFormat="1" ht="45" hidden="1" x14ac:dyDescent="0.25">
      <c r="A1911" s="9" t="s">
        <v>4493</v>
      </c>
      <c r="C1911" s="31" t="s">
        <v>50</v>
      </c>
      <c r="E1911" s="14" t="s">
        <v>398</v>
      </c>
      <c r="G1911" s="31" t="str">
        <f t="shared" si="896"/>
        <v>Резерв</v>
      </c>
      <c r="J1911" s="31" t="str">
        <f t="shared" si="891"/>
        <v>DCS_AI_02</v>
      </c>
      <c r="K1911" s="14"/>
      <c r="P1911" s="31" t="s">
        <v>1686</v>
      </c>
      <c r="U1911" s="31" t="str">
        <f t="shared" si="921"/>
        <v/>
      </c>
      <c r="V1911" s="14" t="str">
        <f t="shared" si="892"/>
        <v>AVK 2,5 A, AVK 2,5 A</v>
      </c>
      <c r="W1911" s="31" t="str">
        <f t="shared" si="897"/>
        <v>O1011008R_U5</v>
      </c>
      <c r="X1911" s="14" t="str">
        <f t="shared" si="898"/>
        <v>HD5542</v>
      </c>
      <c r="Y1911" s="31" t="str">
        <f t="shared" si="899"/>
        <v>O1011008R</v>
      </c>
      <c r="Z1911" s="31" t="str">
        <f t="shared" si="900"/>
        <v>TUA711-AIO16</v>
      </c>
      <c r="AA1911" s="14" t="str">
        <f t="shared" si="901"/>
        <v>17-SC-DCS-002/O1011008R/ 17-MC-DCS-007</v>
      </c>
      <c r="AB1911" s="31" t="s">
        <v>64</v>
      </c>
      <c r="AC1911" s="31" t="s">
        <v>54</v>
      </c>
      <c r="AD1911" s="31" t="s">
        <v>125</v>
      </c>
      <c r="AE1911" s="31">
        <v>1</v>
      </c>
      <c r="AF1911" s="31" t="s">
        <v>126</v>
      </c>
      <c r="AG1911" s="31" t="s">
        <v>506</v>
      </c>
      <c r="AH1911" s="31">
        <v>9</v>
      </c>
      <c r="AI1911" s="31">
        <v>5</v>
      </c>
      <c r="AJ1911" s="31" t="s">
        <v>128</v>
      </c>
      <c r="AK1911" s="31">
        <f t="shared" si="893"/>
        <v>16</v>
      </c>
      <c r="AL1911" s="31" t="s">
        <v>62</v>
      </c>
      <c r="AO1911" s="31" t="s">
        <v>63</v>
      </c>
      <c r="AQ1911" s="14" t="s">
        <v>4426</v>
      </c>
      <c r="AT1911" s="14"/>
      <c r="BK1911" s="14" t="str">
        <f t="shared" si="902"/>
        <v/>
      </c>
      <c r="BL1911" s="14" t="str">
        <f t="shared" si="903"/>
        <v/>
      </c>
      <c r="BM1911" s="14" t="str">
        <f t="shared" si="904"/>
        <v/>
      </c>
      <c r="BN1911" s="14"/>
      <c r="BO1911" s="14" t="str">
        <f t="shared" si="894"/>
        <v>O1011008R:5A/
O1011008R_U5:5</v>
      </c>
      <c r="BP1911" s="14" t="str">
        <f t="shared" si="895"/>
        <v>O1011008R:5C/
O1011008R_U5:6</v>
      </c>
      <c r="BQ1911" s="14"/>
      <c r="BR1911" s="14" t="str">
        <f t="shared" si="905"/>
        <v/>
      </c>
      <c r="BS1911" s="14" t="str">
        <f t="shared" si="906"/>
        <v/>
      </c>
      <c r="BW1911" s="31" t="str">
        <f t="shared" si="907"/>
        <v>5A</v>
      </c>
      <c r="BX1911" s="31" t="str">
        <f t="shared" si="908"/>
        <v>5C</v>
      </c>
      <c r="BY1911" s="31" t="str">
        <f t="shared" si="909"/>
        <v/>
      </c>
      <c r="BZ1911" s="31" t="str">
        <f t="shared" si="910"/>
        <v/>
      </c>
      <c r="CA1911" s="31" t="str">
        <f t="shared" si="911"/>
        <v/>
      </c>
      <c r="CB1911" s="31" t="str">
        <f t="shared" si="912"/>
        <v>5</v>
      </c>
      <c r="CC1911" s="31" t="str">
        <f t="shared" si="913"/>
        <v>6</v>
      </c>
      <c r="CD1911" s="31" t="str">
        <f t="shared" si="914"/>
        <v/>
      </c>
      <c r="CE1911" s="31" t="str">
        <f t="shared" si="915"/>
        <v/>
      </c>
      <c r="CF1911" s="31" t="e">
        <f t="shared" ca="1" si="916"/>
        <v>#NAME?</v>
      </c>
      <c r="CG1911" s="31" t="e">
        <f t="shared" ca="1" si="917"/>
        <v>#NAME?</v>
      </c>
      <c r="CH1911" s="31" t="e">
        <f t="shared" ca="1" si="918"/>
        <v>#NAME?</v>
      </c>
      <c r="CI1911" s="31" t="e">
        <f t="shared" ca="1" si="919"/>
        <v>#NAME?</v>
      </c>
    </row>
    <row r="1912" spans="1:87" s="31" customFormat="1" ht="45" hidden="1" x14ac:dyDescent="0.25">
      <c r="A1912" s="9" t="s">
        <v>4493</v>
      </c>
      <c r="C1912" s="31" t="s">
        <v>50</v>
      </c>
      <c r="E1912" s="14" t="s">
        <v>398</v>
      </c>
      <c r="G1912" s="31" t="str">
        <f t="shared" si="896"/>
        <v>Резерв</v>
      </c>
      <c r="J1912" s="31" t="str">
        <f t="shared" si="891"/>
        <v>DCS_AI_02</v>
      </c>
      <c r="K1912" s="14"/>
      <c r="P1912" s="31" t="s">
        <v>1686</v>
      </c>
      <c r="U1912" s="31" t="str">
        <f t="shared" si="921"/>
        <v/>
      </c>
      <c r="V1912" s="14" t="str">
        <f t="shared" si="892"/>
        <v>AVK 2,5 A, AVK 2,5 A</v>
      </c>
      <c r="W1912" s="31" t="str">
        <f t="shared" si="897"/>
        <v>O1011008R_U6</v>
      </c>
      <c r="X1912" s="14" t="str">
        <f t="shared" si="898"/>
        <v>HD5542</v>
      </c>
      <c r="Y1912" s="31" t="str">
        <f t="shared" si="899"/>
        <v>O1011008R</v>
      </c>
      <c r="Z1912" s="31" t="str">
        <f t="shared" si="900"/>
        <v>TUA711-AIO16</v>
      </c>
      <c r="AA1912" s="14" t="str">
        <f t="shared" si="901"/>
        <v>17-SC-DCS-002/O1011008R/ 17-MC-DCS-007</v>
      </c>
      <c r="AB1912" s="31" t="s">
        <v>64</v>
      </c>
      <c r="AC1912" s="31" t="s">
        <v>54</v>
      </c>
      <c r="AD1912" s="31" t="s">
        <v>125</v>
      </c>
      <c r="AE1912" s="31">
        <v>1</v>
      </c>
      <c r="AF1912" s="31" t="s">
        <v>126</v>
      </c>
      <c r="AG1912" s="31" t="s">
        <v>506</v>
      </c>
      <c r="AH1912" s="31">
        <v>9</v>
      </c>
      <c r="AI1912" s="31">
        <v>6</v>
      </c>
      <c r="AJ1912" s="31" t="s">
        <v>128</v>
      </c>
      <c r="AK1912" s="31">
        <f t="shared" si="893"/>
        <v>16</v>
      </c>
      <c r="AL1912" s="31" t="s">
        <v>62</v>
      </c>
      <c r="AO1912" s="31" t="s">
        <v>63</v>
      </c>
      <c r="AQ1912" s="14" t="s">
        <v>4426</v>
      </c>
      <c r="AT1912" s="14"/>
      <c r="BK1912" s="14" t="str">
        <f t="shared" si="902"/>
        <v/>
      </c>
      <c r="BL1912" s="14" t="str">
        <f t="shared" si="903"/>
        <v/>
      </c>
      <c r="BM1912" s="14" t="str">
        <f t="shared" si="904"/>
        <v/>
      </c>
      <c r="BN1912" s="14"/>
      <c r="BO1912" s="14" t="str">
        <f t="shared" si="894"/>
        <v>O1011008R:6A/
O1011008R_U6:5</v>
      </c>
      <c r="BP1912" s="14" t="str">
        <f t="shared" si="895"/>
        <v>O1011008R:6C/
O1011008R_U6:6</v>
      </c>
      <c r="BQ1912" s="14"/>
      <c r="BR1912" s="14" t="str">
        <f t="shared" si="905"/>
        <v/>
      </c>
      <c r="BS1912" s="14" t="str">
        <f t="shared" si="906"/>
        <v/>
      </c>
      <c r="BW1912" s="31" t="str">
        <f t="shared" si="907"/>
        <v>6A</v>
      </c>
      <c r="BX1912" s="31" t="str">
        <f t="shared" si="908"/>
        <v>6C</v>
      </c>
      <c r="BY1912" s="31" t="str">
        <f t="shared" si="909"/>
        <v/>
      </c>
      <c r="BZ1912" s="31" t="str">
        <f t="shared" si="910"/>
        <v/>
      </c>
      <c r="CA1912" s="31" t="str">
        <f t="shared" si="911"/>
        <v/>
      </c>
      <c r="CB1912" s="31" t="str">
        <f t="shared" si="912"/>
        <v>5</v>
      </c>
      <c r="CC1912" s="31" t="str">
        <f t="shared" si="913"/>
        <v>6</v>
      </c>
      <c r="CD1912" s="31" t="str">
        <f t="shared" si="914"/>
        <v/>
      </c>
      <c r="CE1912" s="31" t="str">
        <f t="shared" si="915"/>
        <v/>
      </c>
      <c r="CF1912" s="31" t="e">
        <f t="shared" ca="1" si="916"/>
        <v>#NAME?</v>
      </c>
      <c r="CG1912" s="31" t="e">
        <f t="shared" ca="1" si="917"/>
        <v>#NAME?</v>
      </c>
      <c r="CH1912" s="31" t="e">
        <f t="shared" ca="1" si="918"/>
        <v>#NAME?</v>
      </c>
      <c r="CI1912" s="31" t="e">
        <f t="shared" ca="1" si="919"/>
        <v>#NAME?</v>
      </c>
    </row>
    <row r="1913" spans="1:87" s="31" customFormat="1" ht="45" hidden="1" x14ac:dyDescent="0.25">
      <c r="A1913" s="9" t="s">
        <v>4493</v>
      </c>
      <c r="C1913" s="31" t="s">
        <v>50</v>
      </c>
      <c r="E1913" s="14" t="s">
        <v>398</v>
      </c>
      <c r="G1913" s="31" t="str">
        <f t="shared" si="896"/>
        <v>Резерв</v>
      </c>
      <c r="J1913" s="31" t="str">
        <f t="shared" si="891"/>
        <v>DCS_AI_02</v>
      </c>
      <c r="K1913" s="14"/>
      <c r="P1913" s="31" t="s">
        <v>1686</v>
      </c>
      <c r="U1913" s="31" t="str">
        <f t="shared" si="921"/>
        <v/>
      </c>
      <c r="V1913" s="14" t="str">
        <f t="shared" si="892"/>
        <v>AVK 2,5 A, AVK 2,5 A</v>
      </c>
      <c r="W1913" s="31" t="str">
        <f t="shared" si="897"/>
        <v>O1011008R_U7</v>
      </c>
      <c r="X1913" s="14" t="str">
        <f t="shared" si="898"/>
        <v>HD5542</v>
      </c>
      <c r="Y1913" s="31" t="str">
        <f t="shared" si="899"/>
        <v>O1011008R</v>
      </c>
      <c r="Z1913" s="31" t="str">
        <f t="shared" si="900"/>
        <v>TUA711-AIO16</v>
      </c>
      <c r="AA1913" s="14" t="str">
        <f t="shared" si="901"/>
        <v>17-SC-DCS-002/O1011008R/ 17-MC-DCS-007</v>
      </c>
      <c r="AB1913" s="31" t="s">
        <v>64</v>
      </c>
      <c r="AC1913" s="31" t="s">
        <v>54</v>
      </c>
      <c r="AD1913" s="31" t="s">
        <v>125</v>
      </c>
      <c r="AE1913" s="31">
        <v>1</v>
      </c>
      <c r="AF1913" s="31" t="s">
        <v>126</v>
      </c>
      <c r="AG1913" s="31" t="s">
        <v>506</v>
      </c>
      <c r="AH1913" s="31">
        <v>9</v>
      </c>
      <c r="AI1913" s="31">
        <v>7</v>
      </c>
      <c r="AJ1913" s="31" t="s">
        <v>128</v>
      </c>
      <c r="AK1913" s="31">
        <f t="shared" si="893"/>
        <v>16</v>
      </c>
      <c r="AL1913" s="31" t="s">
        <v>62</v>
      </c>
      <c r="AO1913" s="31" t="s">
        <v>63</v>
      </c>
      <c r="AQ1913" s="14" t="s">
        <v>4426</v>
      </c>
      <c r="AT1913" s="14"/>
      <c r="BK1913" s="14" t="str">
        <f t="shared" si="902"/>
        <v/>
      </c>
      <c r="BL1913" s="14" t="str">
        <f t="shared" si="903"/>
        <v/>
      </c>
      <c r="BM1913" s="14" t="str">
        <f t="shared" si="904"/>
        <v/>
      </c>
      <c r="BN1913" s="14"/>
      <c r="BO1913" s="14" t="str">
        <f t="shared" si="894"/>
        <v>O1011008R:7A/
O1011008R_U7:5</v>
      </c>
      <c r="BP1913" s="14" t="str">
        <f t="shared" si="895"/>
        <v>O1011008R:7C/
O1011008R_U7:6</v>
      </c>
      <c r="BQ1913" s="14"/>
      <c r="BR1913" s="14" t="str">
        <f t="shared" si="905"/>
        <v/>
      </c>
      <c r="BS1913" s="14" t="str">
        <f t="shared" si="906"/>
        <v/>
      </c>
      <c r="BW1913" s="31" t="str">
        <f t="shared" si="907"/>
        <v>7A</v>
      </c>
      <c r="BX1913" s="31" t="str">
        <f t="shared" si="908"/>
        <v>7C</v>
      </c>
      <c r="BY1913" s="31" t="str">
        <f t="shared" si="909"/>
        <v/>
      </c>
      <c r="BZ1913" s="31" t="str">
        <f t="shared" si="910"/>
        <v/>
      </c>
      <c r="CA1913" s="31" t="str">
        <f t="shared" si="911"/>
        <v/>
      </c>
      <c r="CB1913" s="31" t="str">
        <f t="shared" si="912"/>
        <v>5</v>
      </c>
      <c r="CC1913" s="31" t="str">
        <f t="shared" si="913"/>
        <v>6</v>
      </c>
      <c r="CD1913" s="31" t="str">
        <f t="shared" si="914"/>
        <v/>
      </c>
      <c r="CE1913" s="31" t="str">
        <f t="shared" si="915"/>
        <v/>
      </c>
      <c r="CF1913" s="31" t="e">
        <f t="shared" ca="1" si="916"/>
        <v>#NAME?</v>
      </c>
      <c r="CG1913" s="31" t="e">
        <f t="shared" ca="1" si="917"/>
        <v>#NAME?</v>
      </c>
      <c r="CH1913" s="31" t="e">
        <f t="shared" ca="1" si="918"/>
        <v>#NAME?</v>
      </c>
      <c r="CI1913" s="31" t="e">
        <f t="shared" ca="1" si="919"/>
        <v>#NAME?</v>
      </c>
    </row>
    <row r="1914" spans="1:87" s="31" customFormat="1" ht="45" hidden="1" x14ac:dyDescent="0.25">
      <c r="A1914" s="9" t="s">
        <v>4493</v>
      </c>
      <c r="C1914" s="31" t="s">
        <v>50</v>
      </c>
      <c r="E1914" s="14" t="s">
        <v>398</v>
      </c>
      <c r="G1914" s="31" t="str">
        <f t="shared" si="896"/>
        <v>Резерв</v>
      </c>
      <c r="J1914" s="31" t="str">
        <f t="shared" si="891"/>
        <v>DCS_AI_02</v>
      </c>
      <c r="K1914" s="14"/>
      <c r="P1914" s="31" t="s">
        <v>1686</v>
      </c>
      <c r="U1914" s="31" t="str">
        <f t="shared" si="921"/>
        <v/>
      </c>
      <c r="V1914" s="14" t="str">
        <f t="shared" si="892"/>
        <v>AVK 2,5 A, AVK 2,5 A</v>
      </c>
      <c r="W1914" s="31" t="str">
        <f t="shared" si="897"/>
        <v>O1011008R_U8</v>
      </c>
      <c r="X1914" s="14" t="str">
        <f t="shared" si="898"/>
        <v>HD5542</v>
      </c>
      <c r="Y1914" s="31" t="str">
        <f t="shared" si="899"/>
        <v>O1011008R</v>
      </c>
      <c r="Z1914" s="31" t="str">
        <f t="shared" si="900"/>
        <v>TUA711-AIO16</v>
      </c>
      <c r="AA1914" s="14" t="str">
        <f t="shared" si="901"/>
        <v>17-SC-DCS-002/O1011008R/ 17-MC-DCS-007</v>
      </c>
      <c r="AB1914" s="31" t="s">
        <v>64</v>
      </c>
      <c r="AC1914" s="31" t="s">
        <v>54</v>
      </c>
      <c r="AD1914" s="31" t="s">
        <v>125</v>
      </c>
      <c r="AE1914" s="31">
        <v>1</v>
      </c>
      <c r="AF1914" s="31" t="s">
        <v>126</v>
      </c>
      <c r="AG1914" s="31" t="s">
        <v>506</v>
      </c>
      <c r="AH1914" s="31">
        <v>9</v>
      </c>
      <c r="AI1914" s="31">
        <v>8</v>
      </c>
      <c r="AJ1914" s="31" t="s">
        <v>128</v>
      </c>
      <c r="AK1914" s="31">
        <f t="shared" si="893"/>
        <v>16</v>
      </c>
      <c r="AL1914" s="31" t="s">
        <v>62</v>
      </c>
      <c r="AO1914" s="31" t="s">
        <v>63</v>
      </c>
      <c r="AQ1914" s="14" t="s">
        <v>4426</v>
      </c>
      <c r="AT1914" s="14"/>
      <c r="BK1914" s="14" t="str">
        <f t="shared" si="902"/>
        <v/>
      </c>
      <c r="BL1914" s="14" t="str">
        <f t="shared" si="903"/>
        <v/>
      </c>
      <c r="BM1914" s="14" t="str">
        <f t="shared" si="904"/>
        <v/>
      </c>
      <c r="BN1914" s="14"/>
      <c r="BO1914" s="14" t="str">
        <f t="shared" si="894"/>
        <v>O1011008R:8A/
O1011008R_U8:5</v>
      </c>
      <c r="BP1914" s="14" t="str">
        <f t="shared" si="895"/>
        <v>O1011008R:8C/
O1011008R_U8:6</v>
      </c>
      <c r="BQ1914" s="14"/>
      <c r="BR1914" s="14" t="str">
        <f t="shared" si="905"/>
        <v/>
      </c>
      <c r="BS1914" s="14" t="str">
        <f t="shared" si="906"/>
        <v/>
      </c>
      <c r="BW1914" s="31" t="str">
        <f t="shared" si="907"/>
        <v>8A</v>
      </c>
      <c r="BX1914" s="31" t="str">
        <f t="shared" si="908"/>
        <v>8C</v>
      </c>
      <c r="BY1914" s="31" t="str">
        <f t="shared" si="909"/>
        <v/>
      </c>
      <c r="BZ1914" s="31" t="str">
        <f t="shared" si="910"/>
        <v/>
      </c>
      <c r="CA1914" s="31" t="str">
        <f t="shared" si="911"/>
        <v/>
      </c>
      <c r="CB1914" s="31" t="str">
        <f t="shared" si="912"/>
        <v>5</v>
      </c>
      <c r="CC1914" s="31" t="str">
        <f t="shared" si="913"/>
        <v>6</v>
      </c>
      <c r="CD1914" s="31" t="str">
        <f t="shared" si="914"/>
        <v/>
      </c>
      <c r="CE1914" s="31" t="str">
        <f t="shared" si="915"/>
        <v/>
      </c>
      <c r="CF1914" s="31" t="e">
        <f t="shared" ca="1" si="916"/>
        <v>#NAME?</v>
      </c>
      <c r="CG1914" s="31" t="e">
        <f t="shared" ca="1" si="917"/>
        <v>#NAME?</v>
      </c>
      <c r="CH1914" s="31" t="e">
        <f t="shared" ca="1" si="918"/>
        <v>#NAME?</v>
      </c>
      <c r="CI1914" s="31" t="e">
        <f t="shared" ca="1" si="919"/>
        <v>#NAME?</v>
      </c>
    </row>
    <row r="1915" spans="1:87" s="31" customFormat="1" ht="45" hidden="1" x14ac:dyDescent="0.25">
      <c r="A1915" s="9" t="s">
        <v>4493</v>
      </c>
      <c r="C1915" s="31" t="s">
        <v>50</v>
      </c>
      <c r="E1915" s="14" t="s">
        <v>398</v>
      </c>
      <c r="G1915" s="31" t="str">
        <f t="shared" si="896"/>
        <v>Резерв</v>
      </c>
      <c r="J1915" s="31" t="str">
        <f t="shared" ref="J1915:J1978" si="922">IF(E1915="AI-IS (4-20 mA, 2 wire) DCS","DCS_AI_01",
IF(E1915="AI-IS (4-20 mA, 4 wire) DCS","DCS_AI_03",
IF(E1915="AI-IS (4-20 mA, passive) DCS","DCS_AI_01",
IF(E1915="AI-NIS (4-20 mA, 2 wire) DCS","DCS_AI_01",
IF(E1915="AI-NIS (4-20 mA, 4 wire) DCS","DCS_AI_03",
IF(E1915="AI-NIS (4-20 mA, passive) DCS","DCS_AI_01",
IF(E1915="AI-R-IS (4-20 mA, 2 wire) DCS","DCS_AI_02",
IF(E1915="AI-R-IS (4-20 mA, 4 wire) DCS","DCS_AI_04",
IF(E1915="AI-R-NIS (4-20 mA, 2 wire) DCS","DCS_AI_02",
IF(E1915="AI-R-NIS (4-20 mA, passive) DCS","DCS_AI_02",
IF(E1915="AI-R-NIS (4-20 mA, 4 wire) DCS","DCS_AI_04",
IF(E1915="AI-RTD-NIS (3 wire) DCS","DCS_AI_05",
IF(E1915="AO-IS (4-20 mA) DCS","DCS_AO_01",
IF(E1915="AO-NIS (4-20 mA) DCS","DCS_AO_01",
IF(E1915="AO-R-IS (4-20 mA) DCS","DCS_AO_02",
IF(E1915="AO-R-NIS (4-20 mA) DCS","DCS_AO_02",
IF(E1915="DI-IS (NAMUR) DCS","DCS_DI_02",
IF(E1915="DI-NIS (NAMUR) DCS","DCS_DI_02",
IF(E1915="DI-NIS (Conductivity) DCS","DCS_DI_04",
IF(E1915="DI-NIS (Diagnostic) DCS","DCS_DI_01",
IF(E1915="DI-NIS (MCC 230VAC) DCS","DCS_DI_03",
IF(E1915="DI-NIS (MCC 220VDC) DCS","DCS_DI_05",
IF(E1915="DI-NIS (Thermistors PTC) DCS","DCS_DI_02",
IF(E1915="DI-NIS (VFC) DCS","DCS_DI_01",
IF(E1915="DI-NIS (24VDC) DCS ","DCS_DI_07",
IF(E1915="DO-NIS (24VDC) DCS","DCS_DO_01",
IF(E1915="DO-NIS (MCC 230VAC) DCS","DCS_DO_03",
IF(E1915="DO-NIS (MCC 220VDC) DCS","DCS_DO_04",
IF(E1915="DO-NIS (VFC NO) DCS","DCS_DO_02",
IF(E1915="PI-IS (Pulse Input) DCS","DCS_PI_01",
IF(E1915="PI-R-IS (Pulse Input) DCS","DCS_PI_01",
IF(E1915="AI-R-NIS (PI converter, 3 wire) DCS","DCS_PI_01",
IF(E1915="PI-NIS (Pulse Input) DCS","DCS_PI_01","")))))))))))))))))))))))))))))))))</f>
        <v>DCS_AI_02</v>
      </c>
      <c r="K1915" s="14"/>
      <c r="P1915" s="31" t="s">
        <v>1686</v>
      </c>
      <c r="U1915" s="31" t="str">
        <f t="shared" si="921"/>
        <v/>
      </c>
      <c r="V1915" s="14" t="str">
        <f t="shared" ref="V1915:V1929" si="923">IF(P1915&lt;&gt;"",
IF(J1915="DCS_AI_01","AVK 2,5 A, AVK 2,5 A",
IF(J1915="DCS_AI_02","AVK 2,5 A, AVK 2,5 A",
IF(J1915="DCS_AI_03","AVK 2,5 A, AVK 2,5 A",
IF(J1915="DCS_AI_04","AVK 2,5 A, AVK 2,5 A",
IF(J1915="DCS_AI_05","AVK 2,5 A, AVK 2,5 A, AVK 2,5 A",
IF(J1915="DCS_AO_01","AVK 2,5 A, AVK 2,5 A",
IF(J1915="DCS_AO_02","AVK 2,5 A, AVK 2,5 A",
IF(J1915="DCS_DI_01","AVK 2,5 A, AVK 2,5 A",
IF(J1915="DCS_DI_02","AVK 2,5 A, AVK 2,5 A",
IF(J1915="DCS_DI_03","ASK 3MLD, ASK 3MB",
IF(J1915="DCS_DI_04","AVK 2,5 A, AVK 2,5 A",
IF(J1915="DCS_DI_05","ASK 3MLD, ASK 3MB",
IF(J1915="DCS_DI_07","AVK 2,5 A, AVK 2,5 A",
IF(J1915="DCS_DO_01","AVK 2,5 A, AVK 2,5 A",
IF(J1915="DCS_DO_01_HOLD","AVK 2,5 A, AVK 2,5 A",
IF(J1915="DCS_DO_02","AVK 2,5 A, AVK 2,5 A",
IF(J1915="DCS_DO_03","ASK 3MLD, ASK 3MB",
IF(J1915="DCS_DO_04","ASK 3MLD, ASK 3MB",
IF(J1915="DCS_PI_01","AVK 2,5 A, AVK 2,5 A",""))))))))))))))))))),"")</f>
        <v>AVK 2,5 A, AVK 2,5 A</v>
      </c>
      <c r="W1915" s="31" t="str">
        <f t="shared" si="897"/>
        <v>O1011008R_U9</v>
      </c>
      <c r="X1915" s="14" t="str">
        <f t="shared" si="898"/>
        <v>HD5542</v>
      </c>
      <c r="Y1915" s="31" t="str">
        <f t="shared" si="899"/>
        <v>O1011008R</v>
      </c>
      <c r="Z1915" s="31" t="str">
        <f t="shared" si="900"/>
        <v>TUA711-AIO16</v>
      </c>
      <c r="AA1915" s="14" t="str">
        <f t="shared" si="901"/>
        <v>17-SC-DCS-002/O1011008R/ 17-MC-DCS-007</v>
      </c>
      <c r="AB1915" s="31" t="s">
        <v>64</v>
      </c>
      <c r="AC1915" s="31" t="s">
        <v>54</v>
      </c>
      <c r="AD1915" s="31" t="s">
        <v>125</v>
      </c>
      <c r="AE1915" s="31">
        <v>1</v>
      </c>
      <c r="AF1915" s="31" t="s">
        <v>126</v>
      </c>
      <c r="AG1915" s="31" t="s">
        <v>506</v>
      </c>
      <c r="AH1915" s="31">
        <v>9</v>
      </c>
      <c r="AI1915" s="31">
        <v>9</v>
      </c>
      <c r="AJ1915" s="31" t="s">
        <v>128</v>
      </c>
      <c r="AK1915" s="31">
        <f t="shared" ref="AK1915:AK1978" si="924">COUNTIF(Y:Y,Y1915)</f>
        <v>16</v>
      </c>
      <c r="AL1915" s="31" t="s">
        <v>62</v>
      </c>
      <c r="AO1915" s="31" t="s">
        <v>63</v>
      </c>
      <c r="AQ1915" s="14" t="s">
        <v>4426</v>
      </c>
      <c r="AT1915" s="14"/>
      <c r="BK1915" s="14" t="str">
        <f t="shared" si="902"/>
        <v/>
      </c>
      <c r="BL1915" s="14" t="str">
        <f t="shared" si="903"/>
        <v/>
      </c>
      <c r="BM1915" s="14" t="str">
        <f t="shared" si="904"/>
        <v/>
      </c>
      <c r="BN1915" s="14"/>
      <c r="BO1915" s="14" t="str">
        <f t="shared" ref="BO1915:BO1978" si="925">IF(AND(J1915="DCS_AI_01",W1915&lt;&gt;""),CONCATENATE(AG1915,":",AI1915,"A/",CHAR(10),W1915,":5"),
IF(AND(J1915="DCS_AI_02",W1915&lt;&gt;""),CONCATENATE(AG1915,":",AI1915,"A/",CHAR(10),W1915,":5"),
IF(AND(J1915="DCS_AI_03",W1915&lt;&gt;""),CONCATENATE(AG1915,":",AI1915,"A/",CHAR(10),W1915,":5"),
IF(AND(J1915="DCS_AI_04",W1915&lt;&gt;""),CONCATENATE(AG1915,":",AI1915,"A/",CHAR(10),W1915,":5"),
IF(AND(J1915="DCS_AI_05",W1915&lt;&gt;""),CONCATENATE(AG1915,":",AI1915,"A/",CHAR(10),W1915,":5"),
IF(AND(J1915="DCS_AO_01",W1915&lt;&gt;""),CONCATENATE(AG1915,":",AI1915,"A/",CHAR(10),W1915,":5"),
IF(AND(J1915="DCS_AO_02",W1915&lt;&gt;""),CONCATENATE(AG1915,":",AI1915,"A/",CHAR(10),W1915,":5"),
IF(AND(J1915="DCS_DI_02",W1915&lt;&gt;""),CONCATENATE(AG1915,":",AI1915,"A/",CHAR(10),W1915,":5"),
IF(AND(J1915="DCS_DI_04",W1915&lt;&gt;""),CONCATENATE(AG1915,":",AI1915,"A/",CHAR(10),W1915,":7"),
IF(AND(J1915="DCS_PI_01",W1915&lt;&gt;""),CONCATENATE(AG1915,":",AI1915,"A/",CHAR(10),W1915,":3"),""))))))))))</f>
        <v>O1011008R:9A/
O1011008R_U9:5</v>
      </c>
      <c r="BP1915" s="14" t="str">
        <f t="shared" ref="BP1915:BP1978" si="926">IF(AND(J1915="DCS_AI_01",W1915&lt;&gt;""),CONCATENATE(AG1915,":",AI1915,"C/",CHAR(10),W1915,":6"),
IF(AND(J1915="DCS_AI_02",W1915&lt;&gt;""),CONCATENATE(AG1915,":",AI1915,"C/",CHAR(10),W1915,":6"),
IF(AND(J1915="DCS_AI_03",W1915&lt;&gt;""),CONCATENATE(AG1915,":",AI1915,"C/",CHAR(10),W1915,":6"),
IF(AND(J1915="DCS_AI_04",W1915&lt;&gt;""),CONCATENATE(AG1915,":",AI1915,"C/",CHAR(10),W1915,":6"),
IF(AND(J1915="DCS_AI_05",W1915&lt;&gt;""),CONCATENATE(AG1915,":",AI1915,"C/",CHAR(10),W1915,":6"),
IF(AND(J1915="DCS_AO_01",W1915&lt;&gt;""),CONCATENATE(AG1915,":",AI1915,"C/",CHAR(10),W1915,":6"),
IF(AND(J1915="DCS_AO_02",W1915&lt;&gt;""),CONCATENATE(AG1915,":",AI1915,"C/",CHAR(10),W1915,":6"),
IF(AND(J1915="DCS_DI_02",W1915&lt;&gt;""),CONCATENATE(AG1915,":",AI1915,"B/",CHAR(10),W1915,":6"),
IF(AND(J1915="DCS_DI_04",W1915&lt;&gt;""),CONCATENATE(AG1915,":",AI1915,"B/",CHAR(10),W1915,":8"),
IF(AND(J1915="DCS_PI_01",W1915&lt;&gt;""),CONCATENATE(AG1915,":",AI1915,"C/",CHAR(10),W1915,":4"),""))))))))))</f>
        <v>O1011008R:9C/
O1011008R_U9:6</v>
      </c>
      <c r="BQ1915" s="14"/>
      <c r="BR1915" s="14" t="str">
        <f t="shared" si="905"/>
        <v/>
      </c>
      <c r="BS1915" s="14" t="str">
        <f t="shared" si="906"/>
        <v/>
      </c>
      <c r="BW1915" s="31" t="str">
        <f t="shared" si="907"/>
        <v>9A</v>
      </c>
      <c r="BX1915" s="31" t="str">
        <f t="shared" si="908"/>
        <v>9C</v>
      </c>
      <c r="BY1915" s="31" t="str">
        <f t="shared" si="909"/>
        <v/>
      </c>
      <c r="BZ1915" s="31" t="str">
        <f t="shared" si="910"/>
        <v/>
      </c>
      <c r="CA1915" s="31" t="str">
        <f t="shared" si="911"/>
        <v/>
      </c>
      <c r="CB1915" s="31" t="str">
        <f t="shared" si="912"/>
        <v>5</v>
      </c>
      <c r="CC1915" s="31" t="str">
        <f t="shared" si="913"/>
        <v>6</v>
      </c>
      <c r="CD1915" s="31" t="str">
        <f t="shared" si="914"/>
        <v/>
      </c>
      <c r="CE1915" s="31" t="str">
        <f t="shared" si="915"/>
        <v/>
      </c>
      <c r="CF1915" s="31" t="e">
        <f t="shared" ca="1" si="916"/>
        <v>#NAME?</v>
      </c>
      <c r="CG1915" s="31" t="e">
        <f t="shared" ca="1" si="917"/>
        <v>#NAME?</v>
      </c>
      <c r="CH1915" s="31" t="e">
        <f t="shared" ca="1" si="918"/>
        <v>#NAME?</v>
      </c>
      <c r="CI1915" s="31" t="e">
        <f t="shared" ca="1" si="919"/>
        <v>#NAME?</v>
      </c>
    </row>
    <row r="1916" spans="1:87" s="31" customFormat="1" ht="45" hidden="1" x14ac:dyDescent="0.25">
      <c r="A1916" s="9" t="s">
        <v>4493</v>
      </c>
      <c r="C1916" s="31" t="s">
        <v>50</v>
      </c>
      <c r="E1916" s="14" t="s">
        <v>398</v>
      </c>
      <c r="G1916" s="31" t="str">
        <f t="shared" si="896"/>
        <v>Резерв</v>
      </c>
      <c r="J1916" s="31" t="str">
        <f t="shared" si="922"/>
        <v>DCS_AI_02</v>
      </c>
      <c r="K1916" s="14"/>
      <c r="P1916" s="31" t="s">
        <v>1686</v>
      </c>
      <c r="U1916" s="31" t="str">
        <f t="shared" si="921"/>
        <v/>
      </c>
      <c r="V1916" s="14" t="str">
        <f t="shared" si="923"/>
        <v>AVK 2,5 A, AVK 2,5 A</v>
      </c>
      <c r="W1916" s="31" t="str">
        <f t="shared" si="897"/>
        <v>O1011008R_U10</v>
      </c>
      <c r="X1916" s="14" t="str">
        <f t="shared" si="898"/>
        <v>HD5542</v>
      </c>
      <c r="Y1916" s="31" t="str">
        <f t="shared" si="899"/>
        <v>O1011008R</v>
      </c>
      <c r="Z1916" s="31" t="str">
        <f t="shared" si="900"/>
        <v>TUA711-AIO16</v>
      </c>
      <c r="AA1916" s="14" t="str">
        <f t="shared" si="901"/>
        <v>17-SC-DCS-002/O1011008R/ 17-MC-DCS-007</v>
      </c>
      <c r="AB1916" s="31" t="s">
        <v>64</v>
      </c>
      <c r="AC1916" s="31" t="s">
        <v>54</v>
      </c>
      <c r="AD1916" s="31" t="s">
        <v>125</v>
      </c>
      <c r="AE1916" s="31">
        <v>1</v>
      </c>
      <c r="AF1916" s="31" t="s">
        <v>126</v>
      </c>
      <c r="AG1916" s="31" t="s">
        <v>506</v>
      </c>
      <c r="AH1916" s="31">
        <v>9</v>
      </c>
      <c r="AI1916" s="31">
        <v>10</v>
      </c>
      <c r="AJ1916" s="31" t="s">
        <v>128</v>
      </c>
      <c r="AK1916" s="31">
        <f t="shared" si="924"/>
        <v>16</v>
      </c>
      <c r="AL1916" s="31" t="s">
        <v>62</v>
      </c>
      <c r="AO1916" s="31" t="s">
        <v>63</v>
      </c>
      <c r="AQ1916" s="14" t="s">
        <v>4426</v>
      </c>
      <c r="AT1916" s="14"/>
      <c r="BK1916" s="14" t="str">
        <f t="shared" si="902"/>
        <v/>
      </c>
      <c r="BL1916" s="14" t="str">
        <f t="shared" si="903"/>
        <v/>
      </c>
      <c r="BM1916" s="14" t="str">
        <f t="shared" si="904"/>
        <v/>
      </c>
      <c r="BN1916" s="14"/>
      <c r="BO1916" s="14" t="str">
        <f t="shared" si="925"/>
        <v>O1011008R:10A/
O1011008R_U10:5</v>
      </c>
      <c r="BP1916" s="14" t="str">
        <f t="shared" si="926"/>
        <v>O1011008R:10C/
O1011008R_U10:6</v>
      </c>
      <c r="BQ1916" s="14"/>
      <c r="BR1916" s="14" t="str">
        <f t="shared" si="905"/>
        <v/>
      </c>
      <c r="BS1916" s="14" t="str">
        <f t="shared" si="906"/>
        <v/>
      </c>
      <c r="BW1916" s="31" t="str">
        <f t="shared" si="907"/>
        <v>10A</v>
      </c>
      <c r="BX1916" s="31" t="str">
        <f t="shared" si="908"/>
        <v>10C</v>
      </c>
      <c r="BY1916" s="31" t="str">
        <f t="shared" si="909"/>
        <v/>
      </c>
      <c r="BZ1916" s="31" t="str">
        <f t="shared" si="910"/>
        <v/>
      </c>
      <c r="CA1916" s="31" t="str">
        <f t="shared" si="911"/>
        <v/>
      </c>
      <c r="CB1916" s="31" t="str">
        <f t="shared" si="912"/>
        <v>5</v>
      </c>
      <c r="CC1916" s="31" t="str">
        <f t="shared" si="913"/>
        <v>6</v>
      </c>
      <c r="CD1916" s="31" t="str">
        <f t="shared" si="914"/>
        <v/>
      </c>
      <c r="CE1916" s="31" t="str">
        <f t="shared" si="915"/>
        <v/>
      </c>
      <c r="CF1916" s="31" t="e">
        <f t="shared" ca="1" si="916"/>
        <v>#NAME?</v>
      </c>
      <c r="CG1916" s="31" t="e">
        <f t="shared" ca="1" si="917"/>
        <v>#NAME?</v>
      </c>
      <c r="CH1916" s="31" t="e">
        <f t="shared" ca="1" si="918"/>
        <v>#NAME?</v>
      </c>
      <c r="CI1916" s="31" t="e">
        <f t="shared" ca="1" si="919"/>
        <v>#NAME?</v>
      </c>
    </row>
    <row r="1917" spans="1:87" s="31" customFormat="1" ht="45" hidden="1" x14ac:dyDescent="0.25">
      <c r="A1917" s="9" t="s">
        <v>4493</v>
      </c>
      <c r="C1917" s="31" t="s">
        <v>50</v>
      </c>
      <c r="E1917" s="14" t="s">
        <v>398</v>
      </c>
      <c r="G1917" s="31" t="str">
        <f t="shared" si="896"/>
        <v>Резерв</v>
      </c>
      <c r="J1917" s="31" t="str">
        <f t="shared" si="922"/>
        <v>DCS_AI_02</v>
      </c>
      <c r="K1917" s="14"/>
      <c r="P1917" s="31" t="s">
        <v>1686</v>
      </c>
      <c r="U1917" s="31" t="str">
        <f t="shared" si="921"/>
        <v/>
      </c>
      <c r="V1917" s="14" t="str">
        <f t="shared" si="923"/>
        <v>AVK 2,5 A, AVK 2,5 A</v>
      </c>
      <c r="W1917" s="31" t="str">
        <f t="shared" si="897"/>
        <v>O1011008R_U11</v>
      </c>
      <c r="X1917" s="14" t="str">
        <f t="shared" si="898"/>
        <v>HD5542</v>
      </c>
      <c r="Y1917" s="31" t="str">
        <f t="shared" si="899"/>
        <v>O1011008R</v>
      </c>
      <c r="Z1917" s="31" t="str">
        <f t="shared" si="900"/>
        <v>TUA711-AIO16</v>
      </c>
      <c r="AA1917" s="14" t="str">
        <f t="shared" si="901"/>
        <v>17-SC-DCS-002/O1011008R/ 17-MC-DCS-007</v>
      </c>
      <c r="AB1917" s="31" t="s">
        <v>64</v>
      </c>
      <c r="AC1917" s="31" t="s">
        <v>54</v>
      </c>
      <c r="AD1917" s="31" t="s">
        <v>125</v>
      </c>
      <c r="AE1917" s="31">
        <v>1</v>
      </c>
      <c r="AF1917" s="31" t="s">
        <v>126</v>
      </c>
      <c r="AG1917" s="31" t="s">
        <v>506</v>
      </c>
      <c r="AH1917" s="31">
        <v>9</v>
      </c>
      <c r="AI1917" s="31">
        <v>11</v>
      </c>
      <c r="AJ1917" s="31" t="s">
        <v>128</v>
      </c>
      <c r="AK1917" s="31">
        <f t="shared" si="924"/>
        <v>16</v>
      </c>
      <c r="AL1917" s="31" t="s">
        <v>62</v>
      </c>
      <c r="AO1917" s="31" t="s">
        <v>63</v>
      </c>
      <c r="AQ1917" s="14" t="s">
        <v>4426</v>
      </c>
      <c r="AT1917" s="14"/>
      <c r="BK1917" s="14" t="str">
        <f t="shared" si="902"/>
        <v/>
      </c>
      <c r="BL1917" s="14" t="str">
        <f t="shared" si="903"/>
        <v/>
      </c>
      <c r="BM1917" s="14" t="str">
        <f t="shared" si="904"/>
        <v/>
      </c>
      <c r="BN1917" s="14"/>
      <c r="BO1917" s="14" t="str">
        <f t="shared" si="925"/>
        <v>O1011008R:11A/
O1011008R_U11:5</v>
      </c>
      <c r="BP1917" s="14" t="str">
        <f t="shared" si="926"/>
        <v>O1011008R:11C/
O1011008R_U11:6</v>
      </c>
      <c r="BQ1917" s="14"/>
      <c r="BR1917" s="14" t="str">
        <f t="shared" si="905"/>
        <v/>
      </c>
      <c r="BS1917" s="14" t="str">
        <f t="shared" si="906"/>
        <v/>
      </c>
      <c r="BW1917" s="31" t="str">
        <f t="shared" si="907"/>
        <v>11A</v>
      </c>
      <c r="BX1917" s="31" t="str">
        <f t="shared" si="908"/>
        <v>11C</v>
      </c>
      <c r="BY1917" s="31" t="str">
        <f t="shared" si="909"/>
        <v/>
      </c>
      <c r="BZ1917" s="31" t="str">
        <f t="shared" si="910"/>
        <v/>
      </c>
      <c r="CA1917" s="31" t="str">
        <f t="shared" si="911"/>
        <v/>
      </c>
      <c r="CB1917" s="31" t="str">
        <f t="shared" si="912"/>
        <v>5</v>
      </c>
      <c r="CC1917" s="31" t="str">
        <f t="shared" si="913"/>
        <v>6</v>
      </c>
      <c r="CD1917" s="31" t="str">
        <f t="shared" si="914"/>
        <v/>
      </c>
      <c r="CE1917" s="31" t="str">
        <f t="shared" si="915"/>
        <v/>
      </c>
      <c r="CF1917" s="31" t="e">
        <f t="shared" ca="1" si="916"/>
        <v>#NAME?</v>
      </c>
      <c r="CG1917" s="31" t="e">
        <f t="shared" ca="1" si="917"/>
        <v>#NAME?</v>
      </c>
      <c r="CH1917" s="31" t="e">
        <f t="shared" ca="1" si="918"/>
        <v>#NAME?</v>
      </c>
      <c r="CI1917" s="31" t="e">
        <f t="shared" ca="1" si="919"/>
        <v>#NAME?</v>
      </c>
    </row>
    <row r="1918" spans="1:87" s="31" customFormat="1" ht="45" hidden="1" x14ac:dyDescent="0.25">
      <c r="A1918" s="9" t="s">
        <v>4493</v>
      </c>
      <c r="C1918" s="31" t="s">
        <v>50</v>
      </c>
      <c r="E1918" s="14" t="s">
        <v>398</v>
      </c>
      <c r="G1918" s="31" t="str">
        <f t="shared" si="896"/>
        <v>Резерв</v>
      </c>
      <c r="J1918" s="31" t="str">
        <f t="shared" si="922"/>
        <v>DCS_AI_02</v>
      </c>
      <c r="K1918" s="14"/>
      <c r="P1918" s="31" t="s">
        <v>1686</v>
      </c>
      <c r="U1918" s="31" t="str">
        <f t="shared" si="921"/>
        <v/>
      </c>
      <c r="V1918" s="14" t="str">
        <f t="shared" si="923"/>
        <v>AVK 2,5 A, AVK 2,5 A</v>
      </c>
      <c r="W1918" s="31" t="str">
        <f t="shared" si="897"/>
        <v>O1011008R_U12</v>
      </c>
      <c r="X1918" s="14" t="str">
        <f t="shared" si="898"/>
        <v>HD5542</v>
      </c>
      <c r="Y1918" s="31" t="str">
        <f t="shared" si="899"/>
        <v>O1011008R</v>
      </c>
      <c r="Z1918" s="31" t="str">
        <f t="shared" si="900"/>
        <v>TUA711-AIO16</v>
      </c>
      <c r="AA1918" s="14" t="str">
        <f t="shared" si="901"/>
        <v>17-SC-DCS-002/O1011008R/ 17-MC-DCS-007</v>
      </c>
      <c r="AB1918" s="31" t="s">
        <v>64</v>
      </c>
      <c r="AC1918" s="31" t="s">
        <v>54</v>
      </c>
      <c r="AD1918" s="31" t="s">
        <v>125</v>
      </c>
      <c r="AE1918" s="31">
        <v>1</v>
      </c>
      <c r="AF1918" s="31" t="s">
        <v>126</v>
      </c>
      <c r="AG1918" s="31" t="s">
        <v>506</v>
      </c>
      <c r="AH1918" s="31">
        <v>9</v>
      </c>
      <c r="AI1918" s="31">
        <v>12</v>
      </c>
      <c r="AJ1918" s="31" t="s">
        <v>128</v>
      </c>
      <c r="AK1918" s="31">
        <f t="shared" si="924"/>
        <v>16</v>
      </c>
      <c r="AL1918" s="31" t="s">
        <v>62</v>
      </c>
      <c r="AO1918" s="31" t="s">
        <v>63</v>
      </c>
      <c r="AQ1918" s="14" t="s">
        <v>4426</v>
      </c>
      <c r="AT1918" s="14"/>
      <c r="BK1918" s="14" t="str">
        <f t="shared" si="902"/>
        <v/>
      </c>
      <c r="BL1918" s="14" t="str">
        <f t="shared" si="903"/>
        <v/>
      </c>
      <c r="BM1918" s="14" t="str">
        <f t="shared" si="904"/>
        <v/>
      </c>
      <c r="BN1918" s="14"/>
      <c r="BO1918" s="14" t="str">
        <f t="shared" si="925"/>
        <v>O1011008R:12A/
O1011008R_U12:5</v>
      </c>
      <c r="BP1918" s="14" t="str">
        <f t="shared" si="926"/>
        <v>O1011008R:12C/
O1011008R_U12:6</v>
      </c>
      <c r="BQ1918" s="14"/>
      <c r="BR1918" s="14" t="str">
        <f t="shared" si="905"/>
        <v/>
      </c>
      <c r="BS1918" s="14" t="str">
        <f t="shared" si="906"/>
        <v/>
      </c>
      <c r="BW1918" s="31" t="str">
        <f t="shared" si="907"/>
        <v>12A</v>
      </c>
      <c r="BX1918" s="31" t="str">
        <f t="shared" si="908"/>
        <v>12C</v>
      </c>
      <c r="BY1918" s="31" t="str">
        <f t="shared" si="909"/>
        <v/>
      </c>
      <c r="BZ1918" s="31" t="str">
        <f t="shared" si="910"/>
        <v/>
      </c>
      <c r="CA1918" s="31" t="str">
        <f t="shared" si="911"/>
        <v/>
      </c>
      <c r="CB1918" s="31" t="str">
        <f t="shared" si="912"/>
        <v>5</v>
      </c>
      <c r="CC1918" s="31" t="str">
        <f t="shared" si="913"/>
        <v>6</v>
      </c>
      <c r="CD1918" s="31" t="str">
        <f t="shared" si="914"/>
        <v/>
      </c>
      <c r="CE1918" s="31" t="str">
        <f t="shared" si="915"/>
        <v/>
      </c>
      <c r="CF1918" s="31" t="e">
        <f t="shared" ca="1" si="916"/>
        <v>#NAME?</v>
      </c>
      <c r="CG1918" s="31" t="e">
        <f t="shared" ca="1" si="917"/>
        <v>#NAME?</v>
      </c>
      <c r="CH1918" s="31" t="e">
        <f t="shared" ca="1" si="918"/>
        <v>#NAME?</v>
      </c>
      <c r="CI1918" s="31" t="e">
        <f t="shared" ca="1" si="919"/>
        <v>#NAME?</v>
      </c>
    </row>
    <row r="1919" spans="1:87" s="31" customFormat="1" ht="45" hidden="1" x14ac:dyDescent="0.25">
      <c r="A1919" s="9" t="s">
        <v>4493</v>
      </c>
      <c r="C1919" s="31" t="s">
        <v>50</v>
      </c>
      <c r="E1919" s="14" t="s">
        <v>398</v>
      </c>
      <c r="G1919" s="31" t="str">
        <f t="shared" si="896"/>
        <v>Резерв</v>
      </c>
      <c r="J1919" s="31" t="str">
        <f t="shared" si="922"/>
        <v>DCS_AI_02</v>
      </c>
      <c r="K1919" s="14"/>
      <c r="P1919" s="31" t="s">
        <v>1686</v>
      </c>
      <c r="U1919" s="31" t="str">
        <f t="shared" si="921"/>
        <v/>
      </c>
      <c r="V1919" s="14" t="str">
        <f t="shared" si="923"/>
        <v>AVK 2,5 A, AVK 2,5 A</v>
      </c>
      <c r="W1919" s="31" t="str">
        <f t="shared" si="897"/>
        <v>O1011008R_U13</v>
      </c>
      <c r="X1919" s="14" t="str">
        <f t="shared" si="898"/>
        <v>HD5542</v>
      </c>
      <c r="Y1919" s="31" t="str">
        <f t="shared" si="899"/>
        <v>O1011008R</v>
      </c>
      <c r="Z1919" s="31" t="str">
        <f t="shared" si="900"/>
        <v>TUA711-AIO16</v>
      </c>
      <c r="AA1919" s="14" t="str">
        <f t="shared" si="901"/>
        <v>17-SC-DCS-002/O1011008R/ 17-MC-DCS-007</v>
      </c>
      <c r="AB1919" s="31" t="s">
        <v>64</v>
      </c>
      <c r="AC1919" s="31" t="s">
        <v>54</v>
      </c>
      <c r="AD1919" s="31" t="s">
        <v>125</v>
      </c>
      <c r="AE1919" s="31">
        <v>1</v>
      </c>
      <c r="AF1919" s="31" t="s">
        <v>126</v>
      </c>
      <c r="AG1919" s="31" t="s">
        <v>506</v>
      </c>
      <c r="AH1919" s="31">
        <v>9</v>
      </c>
      <c r="AI1919" s="31">
        <v>13</v>
      </c>
      <c r="AJ1919" s="31" t="s">
        <v>128</v>
      </c>
      <c r="AK1919" s="31">
        <f t="shared" si="924"/>
        <v>16</v>
      </c>
      <c r="AL1919" s="31" t="s">
        <v>62</v>
      </c>
      <c r="AO1919" s="31" t="s">
        <v>63</v>
      </c>
      <c r="AQ1919" s="14" t="s">
        <v>4426</v>
      </c>
      <c r="AT1919" s="14"/>
      <c r="BK1919" s="14" t="str">
        <f t="shared" si="902"/>
        <v/>
      </c>
      <c r="BL1919" s="14" t="str">
        <f t="shared" si="903"/>
        <v/>
      </c>
      <c r="BM1919" s="14" t="str">
        <f t="shared" si="904"/>
        <v/>
      </c>
      <c r="BN1919" s="14"/>
      <c r="BO1919" s="14" t="str">
        <f t="shared" si="925"/>
        <v>O1011008R:13A/
O1011008R_U13:5</v>
      </c>
      <c r="BP1919" s="14" t="str">
        <f t="shared" si="926"/>
        <v>O1011008R:13C/
O1011008R_U13:6</v>
      </c>
      <c r="BQ1919" s="14"/>
      <c r="BR1919" s="14" t="str">
        <f t="shared" si="905"/>
        <v/>
      </c>
      <c r="BS1919" s="14" t="str">
        <f t="shared" si="906"/>
        <v/>
      </c>
      <c r="BW1919" s="31" t="str">
        <f t="shared" si="907"/>
        <v>13A</v>
      </c>
      <c r="BX1919" s="31" t="str">
        <f t="shared" si="908"/>
        <v>13C</v>
      </c>
      <c r="BY1919" s="31" t="str">
        <f t="shared" si="909"/>
        <v/>
      </c>
      <c r="BZ1919" s="31" t="str">
        <f t="shared" si="910"/>
        <v/>
      </c>
      <c r="CA1919" s="31" t="str">
        <f t="shared" si="911"/>
        <v/>
      </c>
      <c r="CB1919" s="31" t="str">
        <f t="shared" si="912"/>
        <v>5</v>
      </c>
      <c r="CC1919" s="31" t="str">
        <f t="shared" si="913"/>
        <v>6</v>
      </c>
      <c r="CD1919" s="31" t="str">
        <f t="shared" si="914"/>
        <v/>
      </c>
      <c r="CE1919" s="31" t="str">
        <f t="shared" si="915"/>
        <v/>
      </c>
      <c r="CF1919" s="31" t="e">
        <f t="shared" ca="1" si="916"/>
        <v>#NAME?</v>
      </c>
      <c r="CG1919" s="31" t="e">
        <f t="shared" ca="1" si="917"/>
        <v>#NAME?</v>
      </c>
      <c r="CH1919" s="31" t="e">
        <f t="shared" ca="1" si="918"/>
        <v>#NAME?</v>
      </c>
      <c r="CI1919" s="31" t="e">
        <f t="shared" ca="1" si="919"/>
        <v>#NAME?</v>
      </c>
    </row>
    <row r="1920" spans="1:87" s="31" customFormat="1" ht="45" hidden="1" x14ac:dyDescent="0.25">
      <c r="A1920" s="9" t="s">
        <v>4493</v>
      </c>
      <c r="C1920" s="31" t="s">
        <v>50</v>
      </c>
      <c r="E1920" s="14" t="s">
        <v>398</v>
      </c>
      <c r="G1920" s="31" t="str">
        <f t="shared" si="896"/>
        <v>Резерв</v>
      </c>
      <c r="J1920" s="31" t="str">
        <f t="shared" si="922"/>
        <v>DCS_AI_02</v>
      </c>
      <c r="K1920" s="14"/>
      <c r="P1920" s="31" t="s">
        <v>1686</v>
      </c>
      <c r="U1920" s="31" t="str">
        <f t="shared" si="921"/>
        <v/>
      </c>
      <c r="V1920" s="14" t="str">
        <f t="shared" si="923"/>
        <v>AVK 2,5 A, AVK 2,5 A</v>
      </c>
      <c r="W1920" s="31" t="str">
        <f t="shared" si="897"/>
        <v>O1011008R_U14</v>
      </c>
      <c r="X1920" s="14" t="str">
        <f t="shared" si="898"/>
        <v>HD5542</v>
      </c>
      <c r="Y1920" s="31" t="str">
        <f t="shared" si="899"/>
        <v>O1011008R</v>
      </c>
      <c r="Z1920" s="31" t="str">
        <f t="shared" si="900"/>
        <v>TUA711-AIO16</v>
      </c>
      <c r="AA1920" s="14" t="str">
        <f t="shared" si="901"/>
        <v>17-SC-DCS-002/O1011008R/ 17-MC-DCS-007</v>
      </c>
      <c r="AB1920" s="31" t="s">
        <v>64</v>
      </c>
      <c r="AC1920" s="31" t="s">
        <v>54</v>
      </c>
      <c r="AD1920" s="31" t="s">
        <v>125</v>
      </c>
      <c r="AE1920" s="31">
        <v>1</v>
      </c>
      <c r="AF1920" s="31" t="s">
        <v>126</v>
      </c>
      <c r="AG1920" s="31" t="s">
        <v>506</v>
      </c>
      <c r="AH1920" s="31">
        <v>9</v>
      </c>
      <c r="AI1920" s="31">
        <v>14</v>
      </c>
      <c r="AJ1920" s="31" t="s">
        <v>128</v>
      </c>
      <c r="AK1920" s="31">
        <f t="shared" si="924"/>
        <v>16</v>
      </c>
      <c r="AL1920" s="31" t="s">
        <v>62</v>
      </c>
      <c r="AO1920" s="31" t="s">
        <v>63</v>
      </c>
      <c r="AQ1920" s="14" t="s">
        <v>4426</v>
      </c>
      <c r="AT1920" s="14"/>
      <c r="BK1920" s="14" t="str">
        <f t="shared" si="902"/>
        <v/>
      </c>
      <c r="BL1920" s="14" t="str">
        <f t="shared" si="903"/>
        <v/>
      </c>
      <c r="BM1920" s="14" t="str">
        <f t="shared" si="904"/>
        <v/>
      </c>
      <c r="BN1920" s="14"/>
      <c r="BO1920" s="14" t="str">
        <f t="shared" si="925"/>
        <v>O1011008R:14A/
O1011008R_U14:5</v>
      </c>
      <c r="BP1920" s="14" t="str">
        <f t="shared" si="926"/>
        <v>O1011008R:14C/
O1011008R_U14:6</v>
      </c>
      <c r="BQ1920" s="14"/>
      <c r="BR1920" s="14" t="str">
        <f t="shared" si="905"/>
        <v/>
      </c>
      <c r="BS1920" s="14" t="str">
        <f t="shared" si="906"/>
        <v/>
      </c>
      <c r="BW1920" s="31" t="str">
        <f t="shared" si="907"/>
        <v>14A</v>
      </c>
      <c r="BX1920" s="31" t="str">
        <f t="shared" si="908"/>
        <v>14C</v>
      </c>
      <c r="BY1920" s="31" t="str">
        <f t="shared" si="909"/>
        <v/>
      </c>
      <c r="BZ1920" s="31" t="str">
        <f t="shared" si="910"/>
        <v/>
      </c>
      <c r="CA1920" s="31" t="str">
        <f t="shared" si="911"/>
        <v/>
      </c>
      <c r="CB1920" s="31" t="str">
        <f t="shared" si="912"/>
        <v>5</v>
      </c>
      <c r="CC1920" s="31" t="str">
        <f t="shared" si="913"/>
        <v>6</v>
      </c>
      <c r="CD1920" s="31" t="str">
        <f t="shared" si="914"/>
        <v/>
      </c>
      <c r="CE1920" s="31" t="str">
        <f t="shared" si="915"/>
        <v/>
      </c>
      <c r="CF1920" s="31" t="e">
        <f t="shared" ca="1" si="916"/>
        <v>#NAME?</v>
      </c>
      <c r="CG1920" s="31" t="e">
        <f t="shared" ca="1" si="917"/>
        <v>#NAME?</v>
      </c>
      <c r="CH1920" s="31" t="e">
        <f t="shared" ca="1" si="918"/>
        <v>#NAME?</v>
      </c>
      <c r="CI1920" s="31" t="e">
        <f t="shared" ca="1" si="919"/>
        <v>#NAME?</v>
      </c>
    </row>
    <row r="1921" spans="1:87" s="31" customFormat="1" ht="45" hidden="1" x14ac:dyDescent="0.25">
      <c r="A1921" s="9" t="s">
        <v>4493</v>
      </c>
      <c r="C1921" s="31" t="s">
        <v>4491</v>
      </c>
      <c r="E1921" s="14" t="s">
        <v>136</v>
      </c>
      <c r="G1921" s="31" t="str">
        <f t="shared" si="896"/>
        <v>Пустой</v>
      </c>
      <c r="J1921" s="31" t="str">
        <f t="shared" si="922"/>
        <v/>
      </c>
      <c r="K1921" s="14"/>
      <c r="P1921" s="31" t="s">
        <v>1686</v>
      </c>
      <c r="U1921" s="31" t="str">
        <f t="shared" si="921"/>
        <v/>
      </c>
      <c r="V1921" s="14" t="str">
        <f t="shared" si="923"/>
        <v/>
      </c>
      <c r="W1921" s="31" t="str">
        <f t="shared" si="897"/>
        <v/>
      </c>
      <c r="X1921" s="14" t="str">
        <f t="shared" si="898"/>
        <v/>
      </c>
      <c r="Y1921" s="31" t="str">
        <f t="shared" si="899"/>
        <v>O1011008R</v>
      </c>
      <c r="Z1921" s="31" t="str">
        <f t="shared" si="900"/>
        <v>TUA711-AIO16</v>
      </c>
      <c r="AA1921" s="14" t="str">
        <f t="shared" si="901"/>
        <v>17-SC-DCS-002/O1011008R/ 17-MC-DCS-007</v>
      </c>
      <c r="AB1921" s="31" t="s">
        <v>64</v>
      </c>
      <c r="AC1921" s="31" t="s">
        <v>54</v>
      </c>
      <c r="AD1921" s="31" t="s">
        <v>125</v>
      </c>
      <c r="AE1921" s="31">
        <v>1</v>
      </c>
      <c r="AF1921" s="31" t="s">
        <v>126</v>
      </c>
      <c r="AG1921" s="31" t="s">
        <v>506</v>
      </c>
      <c r="AH1921" s="31">
        <v>9</v>
      </c>
      <c r="AI1921" s="31">
        <v>15</v>
      </c>
      <c r="AJ1921" s="31" t="s">
        <v>128</v>
      </c>
      <c r="AK1921" s="31">
        <f t="shared" si="924"/>
        <v>16</v>
      </c>
      <c r="AL1921" s="31" t="s">
        <v>62</v>
      </c>
      <c r="AO1921" s="31" t="s">
        <v>63</v>
      </c>
      <c r="AQ1921" s="14"/>
      <c r="AT1921" s="14"/>
      <c r="BK1921" s="14" t="str">
        <f t="shared" si="902"/>
        <v/>
      </c>
      <c r="BL1921" s="14" t="str">
        <f t="shared" si="903"/>
        <v/>
      </c>
      <c r="BM1921" s="14" t="str">
        <f t="shared" si="904"/>
        <v/>
      </c>
      <c r="BN1921" s="14"/>
      <c r="BO1921" s="14" t="str">
        <f t="shared" si="925"/>
        <v/>
      </c>
      <c r="BP1921" s="14" t="str">
        <f t="shared" si="926"/>
        <v/>
      </c>
      <c r="BQ1921" s="14"/>
      <c r="BR1921" s="14" t="str">
        <f t="shared" si="905"/>
        <v/>
      </c>
      <c r="BS1921" s="14" t="str">
        <f t="shared" si="906"/>
        <v/>
      </c>
      <c r="BW1921" s="31" t="str">
        <f t="shared" si="907"/>
        <v/>
      </c>
      <c r="BX1921" s="31" t="str">
        <f t="shared" si="908"/>
        <v/>
      </c>
      <c r="BY1921" s="31" t="str">
        <f t="shared" si="909"/>
        <v/>
      </c>
      <c r="BZ1921" s="31" t="str">
        <f t="shared" si="910"/>
        <v/>
      </c>
      <c r="CA1921" s="31" t="str">
        <f t="shared" si="911"/>
        <v/>
      </c>
      <c r="CB1921" s="31" t="str">
        <f t="shared" si="912"/>
        <v/>
      </c>
      <c r="CC1921" s="31" t="str">
        <f t="shared" si="913"/>
        <v/>
      </c>
      <c r="CD1921" s="31" t="str">
        <f t="shared" si="914"/>
        <v/>
      </c>
      <c r="CE1921" s="31" t="str">
        <f t="shared" si="915"/>
        <v/>
      </c>
      <c r="CF1921" s="31" t="e">
        <f t="shared" ca="1" si="916"/>
        <v>#NAME?</v>
      </c>
      <c r="CG1921" s="31" t="e">
        <f t="shared" ca="1" si="917"/>
        <v>#NAME?</v>
      </c>
      <c r="CH1921" s="31" t="e">
        <f t="shared" ca="1" si="918"/>
        <v>#NAME?</v>
      </c>
      <c r="CI1921" s="31" t="e">
        <f t="shared" ca="1" si="919"/>
        <v>#NAME?</v>
      </c>
    </row>
    <row r="1922" spans="1:87" s="31" customFormat="1" ht="45" hidden="1" x14ac:dyDescent="0.25">
      <c r="A1922" s="9" t="s">
        <v>4493</v>
      </c>
      <c r="C1922" s="31" t="s">
        <v>4491</v>
      </c>
      <c r="E1922" s="14" t="s">
        <v>136</v>
      </c>
      <c r="G1922" s="31" t="str">
        <f t="shared" si="896"/>
        <v>Пустой</v>
      </c>
      <c r="J1922" s="31" t="str">
        <f t="shared" si="922"/>
        <v/>
      </c>
      <c r="K1922" s="14"/>
      <c r="P1922" s="31" t="s">
        <v>1686</v>
      </c>
      <c r="U1922" s="31" t="str">
        <f t="shared" si="921"/>
        <v/>
      </c>
      <c r="V1922" s="14" t="str">
        <f t="shared" si="923"/>
        <v/>
      </c>
      <c r="W1922" s="31" t="str">
        <f t="shared" si="897"/>
        <v/>
      </c>
      <c r="X1922" s="14" t="str">
        <f t="shared" si="898"/>
        <v/>
      </c>
      <c r="Y1922" s="31" t="str">
        <f t="shared" si="899"/>
        <v>O1011008R</v>
      </c>
      <c r="Z1922" s="31" t="str">
        <f t="shared" si="900"/>
        <v>TUA711-AIO16</v>
      </c>
      <c r="AA1922" s="14" t="str">
        <f t="shared" si="901"/>
        <v>17-SC-DCS-002/O1011008R/ 17-MC-DCS-007</v>
      </c>
      <c r="AB1922" s="31" t="s">
        <v>64</v>
      </c>
      <c r="AC1922" s="31" t="s">
        <v>54</v>
      </c>
      <c r="AD1922" s="31" t="s">
        <v>125</v>
      </c>
      <c r="AE1922" s="31">
        <v>1</v>
      </c>
      <c r="AF1922" s="31" t="s">
        <v>126</v>
      </c>
      <c r="AG1922" s="31" t="s">
        <v>506</v>
      </c>
      <c r="AH1922" s="31">
        <v>9</v>
      </c>
      <c r="AI1922" s="31">
        <v>16</v>
      </c>
      <c r="AJ1922" s="31" t="s">
        <v>128</v>
      </c>
      <c r="AK1922" s="31">
        <f t="shared" si="924"/>
        <v>16</v>
      </c>
      <c r="AL1922" s="31" t="s">
        <v>62</v>
      </c>
      <c r="AO1922" s="31" t="s">
        <v>63</v>
      </c>
      <c r="AQ1922" s="14"/>
      <c r="AT1922" s="14"/>
      <c r="BK1922" s="14" t="str">
        <f t="shared" si="902"/>
        <v/>
      </c>
      <c r="BL1922" s="14" t="str">
        <f t="shared" si="903"/>
        <v/>
      </c>
      <c r="BM1922" s="14" t="str">
        <f t="shared" si="904"/>
        <v/>
      </c>
      <c r="BN1922" s="14"/>
      <c r="BO1922" s="14" t="str">
        <f t="shared" si="925"/>
        <v/>
      </c>
      <c r="BP1922" s="14" t="str">
        <f t="shared" si="926"/>
        <v/>
      </c>
      <c r="BQ1922" s="14"/>
      <c r="BR1922" s="14" t="str">
        <f t="shared" si="905"/>
        <v/>
      </c>
      <c r="BS1922" s="14" t="str">
        <f t="shared" si="906"/>
        <v/>
      </c>
      <c r="BW1922" s="31" t="str">
        <f t="shared" si="907"/>
        <v/>
      </c>
      <c r="BX1922" s="31" t="str">
        <f t="shared" si="908"/>
        <v/>
      </c>
      <c r="BY1922" s="31" t="str">
        <f t="shared" si="909"/>
        <v/>
      </c>
      <c r="BZ1922" s="31" t="str">
        <f t="shared" si="910"/>
        <v/>
      </c>
      <c r="CA1922" s="31" t="str">
        <f t="shared" si="911"/>
        <v/>
      </c>
      <c r="CB1922" s="31" t="str">
        <f t="shared" si="912"/>
        <v/>
      </c>
      <c r="CC1922" s="31" t="str">
        <f t="shared" si="913"/>
        <v/>
      </c>
      <c r="CD1922" s="31" t="str">
        <f t="shared" si="914"/>
        <v/>
      </c>
      <c r="CE1922" s="31" t="str">
        <f t="shared" si="915"/>
        <v/>
      </c>
      <c r="CF1922" s="31" t="e">
        <f t="shared" ca="1" si="916"/>
        <v>#NAME?</v>
      </c>
      <c r="CG1922" s="31" t="e">
        <f t="shared" ca="1" si="917"/>
        <v>#NAME?</v>
      </c>
      <c r="CH1922" s="31" t="e">
        <f t="shared" ca="1" si="918"/>
        <v>#NAME?</v>
      </c>
      <c r="CI1922" s="31" t="e">
        <f t="shared" ca="1" si="919"/>
        <v>#NAME?</v>
      </c>
    </row>
    <row r="1923" spans="1:87" s="31" customFormat="1" ht="45" hidden="1" x14ac:dyDescent="0.25">
      <c r="A1923" s="9" t="s">
        <v>4493</v>
      </c>
      <c r="C1923" s="31" t="s">
        <v>4491</v>
      </c>
      <c r="E1923" s="14" t="s">
        <v>136</v>
      </c>
      <c r="G1923" s="31" t="str">
        <f t="shared" si="896"/>
        <v>Пустой</v>
      </c>
      <c r="J1923" s="31" t="str">
        <f t="shared" si="922"/>
        <v/>
      </c>
      <c r="K1923" s="14"/>
      <c r="P1923" s="31" t="s">
        <v>390</v>
      </c>
      <c r="U1923" s="31" t="str">
        <f t="shared" si="921"/>
        <v/>
      </c>
      <c r="V1923" s="14" t="str">
        <f t="shared" si="923"/>
        <v/>
      </c>
      <c r="W1923" s="31" t="str">
        <f t="shared" si="897"/>
        <v/>
      </c>
      <c r="X1923" s="14" t="str">
        <f t="shared" si="898"/>
        <v/>
      </c>
      <c r="Y1923" s="31" t="str">
        <f t="shared" si="899"/>
        <v>O1011010R</v>
      </c>
      <c r="Z1923" s="31" t="str">
        <f t="shared" si="900"/>
        <v>TUA711-AIO16</v>
      </c>
      <c r="AA1923" s="14" t="str">
        <f t="shared" si="901"/>
        <v>17-SC-DCS-002/O1011010R/ 17-MC-DCS-008</v>
      </c>
      <c r="AC1923" s="31" t="s">
        <v>54</v>
      </c>
      <c r="AD1923" s="31" t="s">
        <v>125</v>
      </c>
      <c r="AE1923" s="31">
        <v>1</v>
      </c>
      <c r="AF1923" s="31" t="s">
        <v>126</v>
      </c>
      <c r="AG1923" s="31" t="s">
        <v>399</v>
      </c>
      <c r="AH1923" s="31">
        <v>11</v>
      </c>
      <c r="AI1923" s="31">
        <v>15</v>
      </c>
      <c r="AJ1923" s="31" t="s">
        <v>128</v>
      </c>
      <c r="AK1923" s="31">
        <f t="shared" si="924"/>
        <v>16</v>
      </c>
      <c r="AQ1923" s="14"/>
      <c r="AT1923" s="14"/>
      <c r="BK1923" s="14" t="str">
        <f t="shared" si="902"/>
        <v/>
      </c>
      <c r="BL1923" s="14" t="str">
        <f t="shared" si="903"/>
        <v/>
      </c>
      <c r="BM1923" s="14" t="str">
        <f t="shared" si="904"/>
        <v/>
      </c>
      <c r="BN1923" s="14"/>
      <c r="BO1923" s="14" t="str">
        <f t="shared" si="925"/>
        <v/>
      </c>
      <c r="BP1923" s="14" t="str">
        <f t="shared" si="926"/>
        <v/>
      </c>
      <c r="BQ1923" s="14"/>
      <c r="BR1923" s="14" t="str">
        <f t="shared" si="905"/>
        <v/>
      </c>
      <c r="BS1923" s="14" t="str">
        <f t="shared" si="906"/>
        <v/>
      </c>
      <c r="BW1923" s="31" t="str">
        <f t="shared" si="907"/>
        <v/>
      </c>
      <c r="BX1923" s="31" t="str">
        <f t="shared" si="908"/>
        <v/>
      </c>
      <c r="BY1923" s="31" t="str">
        <f t="shared" si="909"/>
        <v/>
      </c>
      <c r="BZ1923" s="31" t="str">
        <f t="shared" si="910"/>
        <v/>
      </c>
      <c r="CA1923" s="31" t="str">
        <f t="shared" si="911"/>
        <v/>
      </c>
      <c r="CB1923" s="31" t="str">
        <f t="shared" si="912"/>
        <v/>
      </c>
      <c r="CC1923" s="31" t="str">
        <f t="shared" si="913"/>
        <v/>
      </c>
      <c r="CD1923" s="31" t="str">
        <f t="shared" si="914"/>
        <v/>
      </c>
      <c r="CE1923" s="31" t="str">
        <f t="shared" si="915"/>
        <v/>
      </c>
      <c r="CF1923" s="31" t="e">
        <f t="shared" ca="1" si="916"/>
        <v>#NAME?</v>
      </c>
      <c r="CG1923" s="31" t="e">
        <f t="shared" ca="1" si="917"/>
        <v>#NAME?</v>
      </c>
      <c r="CH1923" s="31" t="e">
        <f t="shared" ca="1" si="918"/>
        <v>#NAME?</v>
      </c>
      <c r="CI1923" s="31" t="e">
        <f t="shared" ca="1" si="919"/>
        <v>#NAME?</v>
      </c>
    </row>
    <row r="1924" spans="1:87" s="31" customFormat="1" ht="45" hidden="1" x14ac:dyDescent="0.25">
      <c r="A1924" s="9" t="s">
        <v>4493</v>
      </c>
      <c r="C1924" s="31" t="s">
        <v>4491</v>
      </c>
      <c r="E1924" s="14" t="s">
        <v>136</v>
      </c>
      <c r="G1924" s="31" t="str">
        <f t="shared" ref="G1924:G1987" si="927">IF(C1924="Пустой","Пустой",IF(C1924="Резерв","Резерв","Сигнал"))</f>
        <v>Пустой</v>
      </c>
      <c r="J1924" s="31" t="str">
        <f t="shared" si="922"/>
        <v/>
      </c>
      <c r="K1924" s="14"/>
      <c r="P1924" s="31" t="s">
        <v>390</v>
      </c>
      <c r="U1924" s="31" t="str">
        <f t="shared" si="921"/>
        <v/>
      </c>
      <c r="V1924" s="14" t="str">
        <f t="shared" si="923"/>
        <v/>
      </c>
      <c r="W1924" s="31" t="str">
        <f t="shared" ref="W1924:W1987" si="928">IF(OR(J1924="DCS_AI_01",J1924="DCS_AI_02",J1924="DCS_AI_03",J1924="DCS_AI_04",J1924="DCS_AI_05",J1924="DCS_AO_01",J1924="DCS_AO_02",J1924="DCS_DI_02",J1924="DCS_DI_04",J1924="DCS_PI_01"),CONCATENATE(AG1924,"_U",AI1924),"")</f>
        <v/>
      </c>
      <c r="X1924" s="14" t="str">
        <f t="shared" ref="X1924:X1987" si="929">IF(OR(J1924="DCS_AI_01",J1924="DCS_AI_02",J1924="DCS_AI_03",J1924="DCS_AI_04"),"HD5542",
IF(J1924="DCS_AI_05","HD5573",
IF(OR(J1924="DCS_AO_01",J1924="DCS_AO_02"),"HD5546",
IF(J1924="DCS_DI_02","HD5516",
IF(J1924="DCS_PI_01","GS8555-EX",
IF(J1924="DCS_DI_04","KFD2-ER-1.W.LB",""))))))</f>
        <v/>
      </c>
      <c r="Y1924" s="31" t="str">
        <f t="shared" ref="Y1924:Y1987" si="930">AG1924</f>
        <v>O1011010R</v>
      </c>
      <c r="Z1924" s="31" t="str">
        <f t="shared" ref="Z1924:Z1987" si="931">IF(OR(J1924="DCS_AI_01",J1924="DCS_AI_02",J1924="DCS_AI_03",J1924="DCS_AI_04",J1924="DCS_AI_05",J1924="DCS_AO_01",J1924="DCS_AO_02",J1924="DCS_PI_01",
E1924="AI-IS",E1924="AO-IS",E1924="AI-R-IS",E1924="AI-R-NIS",E1924="AO-R-IS",E1924="AO-R-NIS",E1924="AO-NIS"),"TUA711-AIO16",
IF(J1924="DCS_DI_01","TUA711-DIR32",
IF(J1924="DCS_DI_02","TUA711-DIO32",
IF(J1924="DCS_DI_03","TUA711-DIO32",
IF(J1924="DCS_DI_04","TUA711-DIO32",
IF(J1924="DCS_DI_05","TUA711-DIO32",
IF(J1924="DCS_DI_07","TUA711-DIR32",
IF(J1924="DCS_DO_01","TUA711-DOR32",
IF(J1924="DCS_DO_02","TUA711-DOR32",
IF(J1924="DCS_DO_04","TUA711-DIO32",
IF(OR(J1924="DCS_DO_03",E1924="DI-IS"),"TUA711-DIO32",
"")))))))))))</f>
        <v>TUA711-AIO16</v>
      </c>
      <c r="AA1924" s="14" t="str">
        <f t="shared" ref="AA1924:AA1987" si="932">AC1924&amp;"/"&amp;AG1924&amp;"/ "&amp;P1924</f>
        <v>17-SC-DCS-002/O1011010R/ 17-MC-DCS-008</v>
      </c>
      <c r="AC1924" s="31" t="s">
        <v>54</v>
      </c>
      <c r="AD1924" s="31" t="s">
        <v>125</v>
      </c>
      <c r="AE1924" s="31">
        <v>1</v>
      </c>
      <c r="AF1924" s="31" t="s">
        <v>126</v>
      </c>
      <c r="AG1924" s="31" t="s">
        <v>399</v>
      </c>
      <c r="AH1924" s="31">
        <v>11</v>
      </c>
      <c r="AI1924" s="31">
        <v>16</v>
      </c>
      <c r="AJ1924" s="31" t="s">
        <v>128</v>
      </c>
      <c r="AK1924" s="31">
        <f t="shared" si="924"/>
        <v>16</v>
      </c>
      <c r="AQ1924" s="14"/>
      <c r="AT1924" s="14"/>
      <c r="BK1924" s="14" t="str">
        <f t="shared" ref="BK1924:BK1987" si="933">IF(AND(J1924="DCS_AI_01",W1924&lt;&gt;"",Q1924&lt;&gt;""),Q1924&amp;":"&amp;R1924&amp;"/"&amp;CHAR(10)&amp;W1924&amp;":3",
IF(AND(J1924="DCS_AI_02",W1924&lt;&gt;"",Q1924&lt;&gt;""),Q1924&amp;":"&amp;R1924&amp;"/"&amp;CHAR(10)&amp;W1924&amp;":3",
IF(AND(J1924="DCS_AO_01",W1924&lt;&gt;"",Q1924&lt;&gt;""),Q1924&amp;":"&amp;R1924&amp;"/"&amp;CHAR(10)&amp;W1924&amp;":3",
IF(AND(J1924="DCS_AO_02",W1924&lt;&gt;"",Q1924&lt;&gt;""),Q1924&amp;":"&amp;R1924&amp;"/"&amp;CHAR(10)&amp;W1924&amp;":3",
IF(AND(J1924="DCS_DI_02",W1924&lt;&gt;"",Q1924&lt;&gt;""),Q1924&amp;":"&amp;R1924&amp;"/"&amp;CHAR(10)&amp;W1924&amp;":3",
IF(AND(J1924="DCS_DI_04",W1924&lt;&gt;"",Q1924&lt;&gt;""),Q1924&amp;":"&amp;R1924&amp;"/"&amp;CHAR(10)&amp;W1924&amp;":3",
IF(AND(J1924="DCS_AI_03",W1924&lt;&gt;"",Q1924&lt;&gt;""),Q1924&amp;":"&amp;R1924&amp;"/"&amp;CHAR(10)&amp;W1924&amp;":1",
IF(AND(J1924="DCS_AI_04",W1924&lt;&gt;"",Q1924&lt;&gt;""),Q1924&amp;":"&amp;R1924&amp;"/"&amp;CHAR(10)&amp;W1924&amp;":1",
IF(AND(J1924="DCS_AI_05",W1924&lt;&gt;"",Q1924&lt;&gt;""),Q1924&amp;":"&amp;R1924&amp;"/"&amp;CHAR(10)&amp;W1924&amp;":1",
IF(AND(J1924="DCS_PI_01",W1924&lt;&gt;"",Q1924&lt;&gt;""),Q1924&amp;":"&amp;R1924&amp;"/"&amp;CHAR(10)&amp;W1924&amp;":13",""))))))))))</f>
        <v/>
      </c>
      <c r="BL1924" s="14" t="str">
        <f t="shared" ref="BL1924:BL1987" si="934">IF(AND(J1924="DCS_AI_01",W1924&lt;&gt;"",Q1924&lt;&gt;""),Q1924&amp;":"&amp;S1924&amp;"/"&amp;CHAR(10)&amp;W1924&amp;":4",
IF(AND(J1924="DCS_AI_02",W1924&lt;&gt;"",Q1924&lt;&gt;""),Q1924&amp;":"&amp;S1924&amp;"/"&amp;CHAR(10)&amp;W1924&amp;":4",
IF(AND(J1924="DCS_AO_01",W1924&lt;&gt;"",Q1924&lt;&gt;""),Q1924&amp;":"&amp;S1924&amp;"/"&amp;CHAR(10)&amp;W1924&amp;":4",
IF(AND(J1924="DCS_AO_02",W1924&lt;&gt;"",Q1924&lt;&gt;""),Q1924&amp;":"&amp;S1924&amp;"/"&amp;CHAR(10)&amp;W1924&amp;":4",
IF(AND(J1924="DCS_DI_02",W1924&lt;&gt;"",Q1924&lt;&gt;""),Q1924&amp;":"&amp;S1924&amp;"/"&amp;CHAR(10)&amp;W1924&amp;":4",
IF(AND(J1924="DCS_DI_04",W1924&lt;&gt;"",Q1924&lt;&gt;""),Q1924&amp;":"&amp;S1924&amp;"/"&amp;CHAR(10)&amp;W1924&amp;":1",
IF(AND(J1924="DCS_AI_03",W1924&lt;&gt;"",Q1924&lt;&gt;""),Q1924&amp;":"&amp;S1924&amp;"/"&amp;CHAR(10)&amp;W1924&amp;":2",
IF(AND(J1924="DCS_AI_04",W1924&lt;&gt;"",Q1924&lt;&gt;""),Q1924&amp;":"&amp;S1924&amp;"/"&amp;CHAR(10)&amp;W1924&amp;":2",
IF(AND(J1924="DCS_AI_05",W1924&lt;&gt;"",Q1924&lt;&gt;""),Q1924&amp;":"&amp;S1924&amp;"/"&amp;CHAR(10)&amp;W1924&amp;":3",
IF(AND(J1924="DCS_PI_01",W1924&lt;&gt;"",Q1924&lt;&gt;""),Q1924&amp;":"&amp;S1924&amp;"/"&amp;CHAR(10)&amp;W1924&amp;":14",""))))))))))</f>
        <v/>
      </c>
      <c r="BM1924" s="14" t="str">
        <f t="shared" ref="BM1924:BM1987" si="935">IF(AND(J1924="DCS_AI_05",W1924&lt;&gt;"",Q1924&lt;&gt;""),Q1924&amp;":"&amp;T1924&amp;"/"&amp;CHAR(10)&amp;W1924&amp;":4",
IF(AND(J1924="DCS_PI_01",W1924&lt;&gt;"",Q1924&lt;&gt;""),Q1924&amp;":"&amp;T1924&amp;"/"&amp;CHAR(10)&amp;W1924&amp;":11",""))</f>
        <v/>
      </c>
      <c r="BN1924" s="14"/>
      <c r="BO1924" s="14" t="str">
        <f t="shared" si="925"/>
        <v/>
      </c>
      <c r="BP1924" s="14" t="str">
        <f t="shared" si="926"/>
        <v/>
      </c>
      <c r="BQ1924" s="14"/>
      <c r="BR1924" s="14" t="str">
        <f t="shared" ref="BR1924:BR1987" si="936">IF(AND(J1924="DCS_DI_01",W1924="",Q1924&lt;&gt;""),Q1924&amp;":"&amp;R1924&amp;"/"&amp;CHAR(10)&amp;AG1924&amp;":"&amp;AI1924&amp;"A",
IF(AND(J1924="DCS_DI_07",W1924="",Q1924&lt;&gt;""),Q1924&amp;":"&amp;R1924&amp;"/"&amp;CHAR(10)&amp;AG1924&amp;":"&amp;AI1924&amp;"A",
IF(AND(J1924="DCS_DI_03",W1924="",Q1924&lt;&gt;""),Q1924&amp;":"&amp;R1924&amp;"/"&amp;CHAR(10)&amp;AG1924&amp;":"&amp;AI1924&amp;"A",
IF(AND(J1924="DCS_DI_05",W1924="",Q1924&lt;&gt;""),Q1924&amp;":"&amp;R1924&amp;"/"&amp;CHAR(10)&amp;AG1924&amp;":"&amp;AI1924&amp;"A",
IF(AND(J1924="DCS_DO_01",W1924="",Q1924&lt;&gt;""),Q1924&amp;":"&amp;R1924&amp;"/"&amp;CHAR(10)&amp;AG1924&amp;":"&amp;AI1924&amp;"A",
IF(AND(J1924="DCS_DO_01_HOLD",W1924="",Q1924&lt;&gt;""),Q1924&amp;":"&amp;CHAR(10)&amp;R1924&amp;"/"&amp;AG1924&amp;":"&amp;AI1924&amp;"A",
IF(AND(J1924="DCS_DO_02",W1924="",Q1924&lt;&gt;""),Q1924&amp;":"&amp;R1924&amp;"/"&amp;CHAR(10)&amp;AG1924&amp;":"&amp;AI1924&amp;"A","")))))))</f>
        <v/>
      </c>
      <c r="BS1924" s="14" t="str">
        <f t="shared" ref="BS1924:BS1987" si="937">IF(AND(J1924="DCS_DI_01",W1924="",Q1924&lt;&gt;""),Q1924&amp;":"&amp;S1924&amp;"/"&amp;CHAR(10)&amp;AG1924&amp;":"&amp;AI1924&amp;"B",
IF(AND(J1924="DCS_DI_07",W1924="",Q1924&lt;&gt;""),Q1924&amp;":"&amp;S1924&amp;"/"&amp;CHAR(10)&amp;AG1924&amp;":"&amp;AI1924&amp;"B",
IF(AND(J1924="DCS_DI_03",W1924="",Q1924&lt;&gt;""),Q1924&amp;":"&amp;S1924&amp;"/"&amp;CHAR(10)&amp;AG1924&amp;":"&amp;AI1924&amp;"B",
IF(AND(J1924="DCS_DI_05",W1924="",Q1924&lt;&gt;""),Q1924&amp;":"&amp;S1924&amp;"/"&amp;CHAR(10)&amp;AG1924&amp;":"&amp;AI1924&amp;"B",
IF(AND(J1924="DCS_DO_01",W1924="",Q1924&lt;&gt;""),Q1924&amp;":"&amp;S1924&amp;"/"&amp;CHAR(10)&amp;AG1924&amp;":"&amp;AI1924&amp;"C",
IF(AND(J1924="DCS_DO_01_HOLD",W1924="",Q1924&lt;&gt;""),Q1924&amp;":"&amp;CHAR(10)&amp;S1924&amp;"/"&amp;AG1924&amp;":"&amp;AI1924&amp;"C",
IF(AND(J1924="DCS_DO_02",W1924="",Q1924&lt;&gt;""),Q1924&amp;":"&amp;S1924&amp;"/"&amp;CHAR(10)&amp;AG1924&amp;":"&amp;AI1924&amp;"B",
IF(AND(J1924="DCS_DO_03",W1924="",Q1924&lt;&gt;""),Q1924&amp;":"&amp;S1924&amp;"/"&amp;CHAR(10)&amp;AG1924&amp;":"&amp;AI1924&amp;"A",
IF(AND(J1924="DCS_DO_04",W1924="",Q1924&lt;&gt;""),Q1924&amp;":"&amp;S1924&amp;"/"&amp;CHAR(10)&amp;AG1924&amp;":"&amp;AI1924&amp;"A","")))))))))</f>
        <v/>
      </c>
      <c r="BW1924" s="31" t="str">
        <f t="shared" ref="BW1924:BW1987" si="938">IF(AND(J1924="DCS_AI_01",W1924&lt;&gt;""),CONCATENATE(AI1924,"A"),
IF(AND(J1924="DCS_AI_02",W1924&lt;&gt;""),CONCATENATE(AI1924,"A"),
IF(AND(J1924="DCS_AI_03",W1924&lt;&gt;""),CONCATENATE(AI1924,"A"),
IF(AND(J1924="DCS_AI_04",W1924&lt;&gt;""),CONCATENATE(AI1924,"A"),
IF(AND(J1924="DCS_AI_05",W1924&lt;&gt;""),CONCATENATE(AI1924,"A"),
IF(AND(J1924="DCS_AO_01",W1924&lt;&gt;""),CONCATENATE(AI1924,"A"),
IF(AND(J1924="DCS_AO_02",W1924&lt;&gt;""),CONCATENATE(AI1924,"A"),
IF(AND(J1924="DCS_DI_02",W1924&lt;&gt;""),CONCATENATE(AI1924,"A"),
IF(AND(J1924="DCS_DI_04",W1924&lt;&gt;""),CONCATENATE(AI1924,"A"),
IF(AND(J1924="DCS_PI_01",W1924&lt;&gt;""),CONCATENATE(AI1924,"A"),""))))))))))</f>
        <v/>
      </c>
      <c r="BX1924" s="31" t="str">
        <f t="shared" ref="BX1924:BX1987" si="939">IF(AND(J1924="DCS_AI_01",W1924&lt;&gt;""),CONCATENATE(AI1924,"C"),
IF(AND(J1924="DCS_AI_02",W1924&lt;&gt;""),CONCATENATE(AI1924,"C"),
IF(AND(J1924="DCS_AI_03",W1924&lt;&gt;""),CONCATENATE(AI1924,"C"),
IF(AND(J1924="DCS_AI_04",W1924&lt;&gt;""),CONCATENATE(AI1924,"C"),
IF(AND(J1924="DCS_AI_05",W1924&lt;&gt;""),CONCATENATE(AI1924,"C"),
IF(AND(J1924="DCS_AO_01",W1924&lt;&gt;""),CONCATENATE(AI1924,"C"),
IF(AND(J1924="DCS_AO_02",W1924&lt;&gt;""),CONCATENATE(AI1924,"C"),
IF(AND(J1924="DCS_DI_02",W1924&lt;&gt;""),CONCATENATE(AI1924,"B"),
IF(AND(J1924="DCS_DI_04",W1924&lt;&gt;""),CONCATENATE(AI1924,"B"),
IF(AND(J1924="DCS_PI_01",W1924&lt;&gt;""),CONCATENATE(AI1924,"C"),""))))))))))</f>
        <v/>
      </c>
      <c r="BY1924" s="31" t="str">
        <f t="shared" ref="BY1924:BY1987" si="940">IF(AND(J1924="DCS_AI_01",W1924&lt;&gt;"",Q1924&lt;&gt;""),"3",
IF(AND(J1924="DCS_AI_02",W1924&lt;&gt;"",Q1924&lt;&gt;""),"3",
IF(AND(J1924="DCS_AO_01",W1924&lt;&gt;"",Q1924&lt;&gt;""),"3",
IF(AND(J1924="DCS_AO_02",W1924&lt;&gt;"",Q1924&lt;&gt;""),"3",
IF(AND(J1924="DCS_DI_02",W1924&lt;&gt;"",Q1924&lt;&gt;""),"3",
IF(AND(J1924="DCS_DI_04",W1924&lt;&gt;"",Q1924&lt;&gt;""),"3",
IF(AND(J1924="DCS_AI_03",W1924&lt;&gt;"",Q1924&lt;&gt;""),"1",
IF(AND(J1924="DCS_AI_04",W1924&lt;&gt;"",Q1924&lt;&gt;""),"1",
IF(AND(J1924="DCS_AI_05",W1924&lt;&gt;"",Q1924&lt;&gt;""),"1",
IF(AND(J1924="DCS_PI_01",W1924&lt;&gt;"",Q1924&lt;&gt;""),"13",""))))))))))</f>
        <v/>
      </c>
      <c r="BZ1924" s="31" t="str">
        <f t="shared" ref="BZ1924:BZ1987" si="941">IF(AND(J1924="DCS_AI_01",W1924&lt;&gt;"",Q1924&lt;&gt;""),"4",
IF(AND(J1924="DCS_AI_02",W1924&lt;&gt;"",Q1924&lt;&gt;""),"4",
IF(AND(J1924="DCS_AO_01",W1924&lt;&gt;"",Q1924&lt;&gt;""),"4",
IF(AND(J1924="DCS_AO_02",W1924&lt;&gt;"",Q1924&lt;&gt;""),"4",
IF(AND(J1924="DCS_DI_02",W1924&lt;&gt;"",Q1924&lt;&gt;""),"4",
IF(AND(J1924="DCS_DI_04",W1924&lt;&gt;"",Q1924&lt;&gt;""),"1",
IF(AND(J1924="DCS_AI_03",W1924&lt;&gt;"",Q1924&lt;&gt;""),"2",
IF(AND(J1924="DCS_AI_04",W1924&lt;&gt;"",Q1924&lt;&gt;""),"2",
IF(AND(J1924="DCS_AI_05",W1924&lt;&gt;"",Q1924&lt;&gt;""),"3",
IF(AND(J1924="DCS_PI_01",W1924&lt;&gt;"",Q1924&lt;&gt;""),"14",""))))))))))</f>
        <v/>
      </c>
      <c r="CA1924" s="31" t="str">
        <f t="shared" ref="CA1924:CA1987" si="942">IF(AND(J1924="DCS_AI_05",W1924&lt;&gt;"",Q1924&lt;&gt;""),"4",
IF(AND(J1924="DCS_PI_01",W1924&lt;&gt;"",Q1924&lt;&gt;""),"11",""))</f>
        <v/>
      </c>
      <c r="CB1924" s="31" t="str">
        <f t="shared" ref="CB1924:CB1987" si="943">IF(AND(J1924="DCS_AI_01",W1924&lt;&gt;""),"5",
IF(AND(J1924="DCS_AI_02",W1924&lt;&gt;""),"5",
IF(AND(J1924="DCS_AI_03",W1924&lt;&gt;""),"5",
IF(AND(J1924="DCS_AI_04",W1924&lt;&gt;""),"5",
IF(AND(J1924="DCS_AI_05",W1924&lt;&gt;""),"5",
IF(AND(J1924="DCS_AO_01",W1924&lt;&gt;""),"5",
IF(AND(J1924="DCS_AO_02",W1924&lt;&gt;""),"5",
IF(AND(J1924="DCS_DI_02",W1924&lt;&gt;""),"5",
IF(AND(J1924="DCS_DI_04",W1924&lt;&gt;""),"7",
IF(AND(J1924="DCS_PI_01",W1924&lt;&gt;""),"3",""))))))))))</f>
        <v/>
      </c>
      <c r="CC1924" s="31" t="str">
        <f t="shared" ref="CC1924:CC1987" si="944">IF(AND(J1924="DCS_AI_01",W1924&lt;&gt;""),"6",
IF(AND(J1924="DCS_AI_02",W1924&lt;&gt;""),"6",
IF(AND(J1924="DCS_AI_03",W1924&lt;&gt;""),"6",
IF(AND(J1924="DCS_AI_04",W1924&lt;&gt;""),"6",
IF(AND(J1924="DCS_AI_05",W1924&lt;&gt;""),"6",
IF(AND(J1924="DCS_AO_01",W1924&lt;&gt;""),"6",
IF(AND(J1924="DCS_AO_02",W1924&lt;&gt;""),"6",
IF(AND(J1924="DCS_DI_02",W1924&lt;&gt;""),"6",
IF(AND(J1924="DCS_DI_04",W1924&lt;&gt;""),"8",
IF(AND(J1924="DCS_PI_01",W1924&lt;&gt;""),"4",""))))))))))</f>
        <v/>
      </c>
      <c r="CD1924" s="31" t="str">
        <f t="shared" ref="CD1924:CD1987" si="945">IF(AND(J1924="DCS_DI_01",W1924="",Q1924&lt;&gt;""),CONCATENATE(AI1924,"A"),
IF(AND(J1924="DCS_DI_03",W1924="",Q1924&lt;&gt;""),CONCATENATE(AI1924,"A"),
IF(AND(J1924="DCS_DI_05",W1924="",Q1924&lt;&gt;""),CONCATENATE(AI1924,"A"),
IF(AND(J1924="DCS_DO_01",W1924="",Q1924&lt;&gt;""),CONCATENATE(AI1924,"A"),
IF(AND(J1924="DCS_DO_01_HOLD",W1924="",Q1924&lt;&gt;""),CONCATENATE(AI1924,"A"),
IF(AND(J1924="DCS_DO_02",W1924="",Q1924&lt;&gt;""),CONCATENATE(AI1924,"A"),""))))))</f>
        <v/>
      </c>
      <c r="CE1924" s="31" t="str">
        <f t="shared" ref="CE1924:CE1987" si="946">IF(AND(J1924="DCS_DI_01",W1924="",Q1924&lt;&gt;""),_xlfn.CONCAT(AI1924,"B"),
IF(AND(J1924="DCS_DI_03",W1924="",Q1924&lt;&gt;""),_xlfn.CONCAT(AI1924,"B"),
IF(AND(J1924="DCS_DI_05",W1924="",Q1924&lt;&gt;""),_xlfn.CONCAT(AI1924,"B"),
IF(AND(J1924="DCS_DO_01",W1924="",Q1924&lt;&gt;""),_xlfn.CONCAT(AI1924,"C"),
IF(AND(J1924="DCS_DO_01_HOLD",W1924="",Q1924&lt;&gt;""),_xlfn.CONCAT(AI1924,"C"),
IF(AND(J1924="DCS_DO_02",W1924="",Q1924&lt;&gt;""),_xlfn.CONCAT(AI1924,"B"),
IF(AND(J1924="DCS_DO_03",W1924="",Q1924&lt;&gt;""),_xlfn.CONCAT(AI1924,"A"),
IF(AND(J1924="DCS_DO_04",W1924="",Q1924&lt;&gt;""),_xlfn.CONCAT(AI1924,"A"),""))))))))</f>
        <v/>
      </c>
      <c r="CF1924" s="31" t="e">
        <f t="shared" ca="1" si="916"/>
        <v>#NAME?</v>
      </c>
      <c r="CG1924" s="31" t="e">
        <f t="shared" ca="1" si="917"/>
        <v>#NAME?</v>
      </c>
      <c r="CH1924" s="31" t="e">
        <f t="shared" ca="1" si="918"/>
        <v>#NAME?</v>
      </c>
      <c r="CI1924" s="31" t="e">
        <f t="shared" ca="1" si="919"/>
        <v>#NAME?</v>
      </c>
    </row>
    <row r="1925" spans="1:87" s="31" customFormat="1" ht="45" hidden="1" x14ac:dyDescent="0.25">
      <c r="A1925" s="9" t="s">
        <v>4493</v>
      </c>
      <c r="C1925" s="31" t="s">
        <v>4491</v>
      </c>
      <c r="E1925" s="14" t="s">
        <v>179</v>
      </c>
      <c r="G1925" s="31" t="str">
        <f t="shared" si="927"/>
        <v>Пустой</v>
      </c>
      <c r="J1925" s="31" t="str">
        <f t="shared" si="922"/>
        <v/>
      </c>
      <c r="K1925" s="14"/>
      <c r="P1925" s="31" t="s">
        <v>131</v>
      </c>
      <c r="U1925" s="31" t="str">
        <f t="shared" si="921"/>
        <v/>
      </c>
      <c r="V1925" s="14" t="str">
        <f t="shared" si="923"/>
        <v/>
      </c>
      <c r="W1925" s="31" t="str">
        <f t="shared" si="928"/>
        <v/>
      </c>
      <c r="X1925" s="14" t="str">
        <f t="shared" si="929"/>
        <v/>
      </c>
      <c r="Y1925" s="31" t="str">
        <f t="shared" si="930"/>
        <v>O1011012R</v>
      </c>
      <c r="Z1925" s="31" t="str">
        <f t="shared" si="931"/>
        <v>TUA711-AIO16</v>
      </c>
      <c r="AA1925" s="14" t="str">
        <f t="shared" si="932"/>
        <v>17-SC-DCS-002/O1011012R/ 17-MC-DCS-006</v>
      </c>
      <c r="AC1925" s="31" t="s">
        <v>54</v>
      </c>
      <c r="AD1925" s="31" t="s">
        <v>125</v>
      </c>
      <c r="AE1925" s="31">
        <v>1</v>
      </c>
      <c r="AF1925" s="31" t="s">
        <v>126</v>
      </c>
      <c r="AG1925" s="31" t="s">
        <v>474</v>
      </c>
      <c r="AH1925" s="31">
        <v>13</v>
      </c>
      <c r="AI1925" s="31">
        <v>13</v>
      </c>
      <c r="AJ1925" s="31" t="s">
        <v>175</v>
      </c>
      <c r="AK1925" s="31">
        <f t="shared" si="924"/>
        <v>16</v>
      </c>
      <c r="AQ1925" s="14"/>
      <c r="AT1925" s="14"/>
      <c r="BK1925" s="14" t="str">
        <f t="shared" si="933"/>
        <v/>
      </c>
      <c r="BL1925" s="14" t="str">
        <f t="shared" si="934"/>
        <v/>
      </c>
      <c r="BM1925" s="14" t="str">
        <f t="shared" si="935"/>
        <v/>
      </c>
      <c r="BN1925" s="14"/>
      <c r="BO1925" s="14" t="str">
        <f t="shared" si="925"/>
        <v/>
      </c>
      <c r="BP1925" s="14" t="str">
        <f t="shared" si="926"/>
        <v/>
      </c>
      <c r="BQ1925" s="14"/>
      <c r="BR1925" s="14" t="str">
        <f t="shared" si="936"/>
        <v/>
      </c>
      <c r="BS1925" s="14" t="str">
        <f t="shared" si="937"/>
        <v/>
      </c>
      <c r="BW1925" s="31" t="str">
        <f t="shared" si="938"/>
        <v/>
      </c>
      <c r="BX1925" s="31" t="str">
        <f t="shared" si="939"/>
        <v/>
      </c>
      <c r="BY1925" s="31" t="str">
        <f t="shared" si="940"/>
        <v/>
      </c>
      <c r="BZ1925" s="31" t="str">
        <f t="shared" si="941"/>
        <v/>
      </c>
      <c r="CA1925" s="31" t="str">
        <f t="shared" si="942"/>
        <v/>
      </c>
      <c r="CB1925" s="31" t="str">
        <f t="shared" si="943"/>
        <v/>
      </c>
      <c r="CC1925" s="31" t="str">
        <f t="shared" si="944"/>
        <v/>
      </c>
      <c r="CD1925" s="31" t="str">
        <f t="shared" si="945"/>
        <v/>
      </c>
      <c r="CE1925" s="31" t="str">
        <f t="shared" si="946"/>
        <v/>
      </c>
      <c r="CF1925" s="31" t="e">
        <f t="shared" ref="CF1925:CF1988" ca="1" si="947">_xlfn.CONCAT(BW1925,CD1925)</f>
        <v>#NAME?</v>
      </c>
      <c r="CG1925" s="31" t="e">
        <f t="shared" ref="CG1925:CG1988" ca="1" si="948">_xlfn.CONCAT(BX1925,CE1925)</f>
        <v>#NAME?</v>
      </c>
      <c r="CH1925" s="31" t="e">
        <f t="shared" ref="CH1925:CH1988" ca="1" si="949">_xlfn.CONCAT(BO1925,BR1925)</f>
        <v>#NAME?</v>
      </c>
      <c r="CI1925" s="31" t="e">
        <f t="shared" ref="CI1925:CI1988" ca="1" si="950">_xlfn.CONCAT(BP1925,BS1925)</f>
        <v>#NAME?</v>
      </c>
    </row>
    <row r="1926" spans="1:87" s="31" customFormat="1" ht="45" hidden="1" x14ac:dyDescent="0.25">
      <c r="A1926" s="9" t="s">
        <v>4493</v>
      </c>
      <c r="C1926" s="31" t="s">
        <v>4491</v>
      </c>
      <c r="E1926" s="14" t="s">
        <v>179</v>
      </c>
      <c r="G1926" s="31" t="str">
        <f t="shared" si="927"/>
        <v>Пустой</v>
      </c>
      <c r="J1926" s="31" t="str">
        <f t="shared" si="922"/>
        <v/>
      </c>
      <c r="K1926" s="14"/>
      <c r="P1926" s="31" t="s">
        <v>131</v>
      </c>
      <c r="U1926" s="31" t="str">
        <f t="shared" si="921"/>
        <v/>
      </c>
      <c r="V1926" s="14" t="str">
        <f t="shared" si="923"/>
        <v/>
      </c>
      <c r="W1926" s="31" t="str">
        <f t="shared" si="928"/>
        <v/>
      </c>
      <c r="X1926" s="14" t="str">
        <f t="shared" si="929"/>
        <v/>
      </c>
      <c r="Y1926" s="31" t="str">
        <f t="shared" si="930"/>
        <v>O1011012R</v>
      </c>
      <c r="Z1926" s="31" t="str">
        <f t="shared" si="931"/>
        <v>TUA711-AIO16</v>
      </c>
      <c r="AA1926" s="14" t="str">
        <f t="shared" si="932"/>
        <v>17-SC-DCS-002/O1011012R/ 17-MC-DCS-006</v>
      </c>
      <c r="AC1926" s="31" t="s">
        <v>54</v>
      </c>
      <c r="AD1926" s="31" t="s">
        <v>125</v>
      </c>
      <c r="AE1926" s="31">
        <v>1</v>
      </c>
      <c r="AF1926" s="31" t="s">
        <v>126</v>
      </c>
      <c r="AG1926" s="31" t="s">
        <v>474</v>
      </c>
      <c r="AH1926" s="31">
        <v>13</v>
      </c>
      <c r="AI1926" s="31">
        <v>14</v>
      </c>
      <c r="AJ1926" s="31" t="s">
        <v>175</v>
      </c>
      <c r="AK1926" s="31">
        <f t="shared" si="924"/>
        <v>16</v>
      </c>
      <c r="AQ1926" s="14"/>
      <c r="AT1926" s="14"/>
      <c r="BK1926" s="14" t="str">
        <f t="shared" si="933"/>
        <v/>
      </c>
      <c r="BL1926" s="14" t="str">
        <f t="shared" si="934"/>
        <v/>
      </c>
      <c r="BM1926" s="14" t="str">
        <f t="shared" si="935"/>
        <v/>
      </c>
      <c r="BN1926" s="14"/>
      <c r="BO1926" s="14" t="str">
        <f t="shared" si="925"/>
        <v/>
      </c>
      <c r="BP1926" s="14" t="str">
        <f t="shared" si="926"/>
        <v/>
      </c>
      <c r="BQ1926" s="14"/>
      <c r="BR1926" s="14" t="str">
        <f t="shared" si="936"/>
        <v/>
      </c>
      <c r="BS1926" s="14" t="str">
        <f t="shared" si="937"/>
        <v/>
      </c>
      <c r="BW1926" s="31" t="str">
        <f t="shared" si="938"/>
        <v/>
      </c>
      <c r="BX1926" s="31" t="str">
        <f t="shared" si="939"/>
        <v/>
      </c>
      <c r="BY1926" s="31" t="str">
        <f t="shared" si="940"/>
        <v/>
      </c>
      <c r="BZ1926" s="31" t="str">
        <f t="shared" si="941"/>
        <v/>
      </c>
      <c r="CA1926" s="31" t="str">
        <f t="shared" si="942"/>
        <v/>
      </c>
      <c r="CB1926" s="31" t="str">
        <f t="shared" si="943"/>
        <v/>
      </c>
      <c r="CC1926" s="31" t="str">
        <f t="shared" si="944"/>
        <v/>
      </c>
      <c r="CD1926" s="31" t="str">
        <f t="shared" si="945"/>
        <v/>
      </c>
      <c r="CE1926" s="31" t="str">
        <f t="shared" si="946"/>
        <v/>
      </c>
      <c r="CF1926" s="31" t="e">
        <f t="shared" ca="1" si="947"/>
        <v>#NAME?</v>
      </c>
      <c r="CG1926" s="31" t="e">
        <f t="shared" ca="1" si="948"/>
        <v>#NAME?</v>
      </c>
      <c r="CH1926" s="31" t="e">
        <f t="shared" ca="1" si="949"/>
        <v>#NAME?</v>
      </c>
      <c r="CI1926" s="31" t="e">
        <f t="shared" ca="1" si="950"/>
        <v>#NAME?</v>
      </c>
    </row>
    <row r="1927" spans="1:87" s="31" customFormat="1" ht="45" hidden="1" x14ac:dyDescent="0.25">
      <c r="A1927" s="9" t="s">
        <v>4493</v>
      </c>
      <c r="C1927" s="31" t="s">
        <v>4491</v>
      </c>
      <c r="E1927" s="14" t="s">
        <v>179</v>
      </c>
      <c r="G1927" s="31" t="str">
        <f t="shared" si="927"/>
        <v>Пустой</v>
      </c>
      <c r="J1927" s="31" t="str">
        <f t="shared" si="922"/>
        <v/>
      </c>
      <c r="K1927" s="14"/>
      <c r="P1927" s="31" t="s">
        <v>131</v>
      </c>
      <c r="U1927" s="31" t="str">
        <f t="shared" si="921"/>
        <v/>
      </c>
      <c r="V1927" s="14" t="str">
        <f t="shared" si="923"/>
        <v/>
      </c>
      <c r="W1927" s="31" t="str">
        <f t="shared" si="928"/>
        <v/>
      </c>
      <c r="X1927" s="14" t="str">
        <f t="shared" si="929"/>
        <v/>
      </c>
      <c r="Y1927" s="31" t="str">
        <f t="shared" si="930"/>
        <v>O1011012R</v>
      </c>
      <c r="Z1927" s="31" t="str">
        <f t="shared" si="931"/>
        <v>TUA711-AIO16</v>
      </c>
      <c r="AA1927" s="14" t="str">
        <f t="shared" si="932"/>
        <v>17-SC-DCS-002/O1011012R/ 17-MC-DCS-006</v>
      </c>
      <c r="AC1927" s="31" t="s">
        <v>54</v>
      </c>
      <c r="AD1927" s="31" t="s">
        <v>125</v>
      </c>
      <c r="AE1927" s="31">
        <v>1</v>
      </c>
      <c r="AF1927" s="31" t="s">
        <v>126</v>
      </c>
      <c r="AG1927" s="31" t="s">
        <v>474</v>
      </c>
      <c r="AH1927" s="31">
        <v>13</v>
      </c>
      <c r="AI1927" s="31">
        <v>15</v>
      </c>
      <c r="AJ1927" s="31" t="s">
        <v>175</v>
      </c>
      <c r="AK1927" s="31">
        <f t="shared" si="924"/>
        <v>16</v>
      </c>
      <c r="AQ1927" s="14"/>
      <c r="AT1927" s="14"/>
      <c r="BK1927" s="14" t="str">
        <f t="shared" si="933"/>
        <v/>
      </c>
      <c r="BL1927" s="14" t="str">
        <f t="shared" si="934"/>
        <v/>
      </c>
      <c r="BM1927" s="14" t="str">
        <f t="shared" si="935"/>
        <v/>
      </c>
      <c r="BN1927" s="14"/>
      <c r="BO1927" s="14" t="str">
        <f t="shared" si="925"/>
        <v/>
      </c>
      <c r="BP1927" s="14" t="str">
        <f t="shared" si="926"/>
        <v/>
      </c>
      <c r="BQ1927" s="14"/>
      <c r="BR1927" s="14" t="str">
        <f t="shared" si="936"/>
        <v/>
      </c>
      <c r="BS1927" s="14" t="str">
        <f t="shared" si="937"/>
        <v/>
      </c>
      <c r="BW1927" s="31" t="str">
        <f t="shared" si="938"/>
        <v/>
      </c>
      <c r="BX1927" s="31" t="str">
        <f t="shared" si="939"/>
        <v/>
      </c>
      <c r="BY1927" s="31" t="str">
        <f t="shared" si="940"/>
        <v/>
      </c>
      <c r="BZ1927" s="31" t="str">
        <f t="shared" si="941"/>
        <v/>
      </c>
      <c r="CA1927" s="31" t="str">
        <f t="shared" si="942"/>
        <v/>
      </c>
      <c r="CB1927" s="31" t="str">
        <f t="shared" si="943"/>
        <v/>
      </c>
      <c r="CC1927" s="31" t="str">
        <f t="shared" si="944"/>
        <v/>
      </c>
      <c r="CD1927" s="31" t="str">
        <f t="shared" si="945"/>
        <v/>
      </c>
      <c r="CE1927" s="31" t="str">
        <f t="shared" si="946"/>
        <v/>
      </c>
      <c r="CF1927" s="31" t="e">
        <f t="shared" ca="1" si="947"/>
        <v>#NAME?</v>
      </c>
      <c r="CG1927" s="31" t="e">
        <f t="shared" ca="1" si="948"/>
        <v>#NAME?</v>
      </c>
      <c r="CH1927" s="31" t="e">
        <f t="shared" ca="1" si="949"/>
        <v>#NAME?</v>
      </c>
      <c r="CI1927" s="31" t="e">
        <f t="shared" ca="1" si="950"/>
        <v>#NAME?</v>
      </c>
    </row>
    <row r="1928" spans="1:87" s="31" customFormat="1" ht="45" hidden="1" x14ac:dyDescent="0.25">
      <c r="A1928" s="9" t="s">
        <v>4493</v>
      </c>
      <c r="C1928" s="31" t="s">
        <v>4491</v>
      </c>
      <c r="E1928" s="14" t="s">
        <v>179</v>
      </c>
      <c r="G1928" s="31" t="str">
        <f t="shared" si="927"/>
        <v>Пустой</v>
      </c>
      <c r="J1928" s="31" t="str">
        <f t="shared" si="922"/>
        <v/>
      </c>
      <c r="K1928" s="14"/>
      <c r="P1928" s="31" t="s">
        <v>131</v>
      </c>
      <c r="U1928" s="31" t="str">
        <f t="shared" si="921"/>
        <v/>
      </c>
      <c r="V1928" s="14" t="str">
        <f t="shared" si="923"/>
        <v/>
      </c>
      <c r="W1928" s="31" t="str">
        <f t="shared" si="928"/>
        <v/>
      </c>
      <c r="X1928" s="14" t="str">
        <f t="shared" si="929"/>
        <v/>
      </c>
      <c r="Y1928" s="31" t="str">
        <f t="shared" si="930"/>
        <v>O1011012R</v>
      </c>
      <c r="Z1928" s="31" t="str">
        <f t="shared" si="931"/>
        <v>TUA711-AIO16</v>
      </c>
      <c r="AA1928" s="14" t="str">
        <f t="shared" si="932"/>
        <v>17-SC-DCS-002/O1011012R/ 17-MC-DCS-006</v>
      </c>
      <c r="AC1928" s="31" t="s">
        <v>54</v>
      </c>
      <c r="AD1928" s="31" t="s">
        <v>125</v>
      </c>
      <c r="AE1928" s="31">
        <v>1</v>
      </c>
      <c r="AF1928" s="31" t="s">
        <v>126</v>
      </c>
      <c r="AG1928" s="31" t="s">
        <v>474</v>
      </c>
      <c r="AH1928" s="31">
        <v>13</v>
      </c>
      <c r="AI1928" s="31">
        <v>16</v>
      </c>
      <c r="AJ1928" s="31" t="s">
        <v>175</v>
      </c>
      <c r="AK1928" s="31">
        <f t="shared" si="924"/>
        <v>16</v>
      </c>
      <c r="AQ1928" s="14"/>
      <c r="AT1928" s="14"/>
      <c r="BK1928" s="14" t="str">
        <f t="shared" si="933"/>
        <v/>
      </c>
      <c r="BL1928" s="14" t="str">
        <f t="shared" si="934"/>
        <v/>
      </c>
      <c r="BM1928" s="14" t="str">
        <f t="shared" si="935"/>
        <v/>
      </c>
      <c r="BN1928" s="14"/>
      <c r="BO1928" s="14" t="str">
        <f t="shared" si="925"/>
        <v/>
      </c>
      <c r="BP1928" s="14" t="str">
        <f t="shared" si="926"/>
        <v/>
      </c>
      <c r="BQ1928" s="14"/>
      <c r="BR1928" s="14" t="str">
        <f t="shared" si="936"/>
        <v/>
      </c>
      <c r="BS1928" s="14" t="str">
        <f t="shared" si="937"/>
        <v/>
      </c>
      <c r="BW1928" s="31" t="str">
        <f t="shared" si="938"/>
        <v/>
      </c>
      <c r="BX1928" s="31" t="str">
        <f t="shared" si="939"/>
        <v/>
      </c>
      <c r="BY1928" s="31" t="str">
        <f t="shared" si="940"/>
        <v/>
      </c>
      <c r="BZ1928" s="31" t="str">
        <f t="shared" si="941"/>
        <v/>
      </c>
      <c r="CA1928" s="31" t="str">
        <f t="shared" si="942"/>
        <v/>
      </c>
      <c r="CB1928" s="31" t="str">
        <f t="shared" si="943"/>
        <v/>
      </c>
      <c r="CC1928" s="31" t="str">
        <f t="shared" si="944"/>
        <v/>
      </c>
      <c r="CD1928" s="31" t="str">
        <f t="shared" si="945"/>
        <v/>
      </c>
      <c r="CE1928" s="31" t="str">
        <f t="shared" si="946"/>
        <v/>
      </c>
      <c r="CF1928" s="31" t="e">
        <f t="shared" ca="1" si="947"/>
        <v>#NAME?</v>
      </c>
      <c r="CG1928" s="31" t="e">
        <f t="shared" ca="1" si="948"/>
        <v>#NAME?</v>
      </c>
      <c r="CH1928" s="31" t="e">
        <f t="shared" ca="1" si="949"/>
        <v>#NAME?</v>
      </c>
      <c r="CI1928" s="31" t="e">
        <f t="shared" ca="1" si="950"/>
        <v>#NAME?</v>
      </c>
    </row>
    <row r="1929" spans="1:87" s="31" customFormat="1" ht="45" hidden="1" x14ac:dyDescent="0.25">
      <c r="A1929" s="9" t="s">
        <v>4493</v>
      </c>
      <c r="C1929" s="31" t="s">
        <v>4491</v>
      </c>
      <c r="E1929" s="14" t="s">
        <v>179</v>
      </c>
      <c r="G1929" s="31" t="str">
        <f t="shared" si="927"/>
        <v>Пустой</v>
      </c>
      <c r="J1929" s="31" t="str">
        <f t="shared" si="922"/>
        <v/>
      </c>
      <c r="K1929" s="14"/>
      <c r="P1929" s="31" t="s">
        <v>390</v>
      </c>
      <c r="U1929" s="31" t="str">
        <f t="shared" si="921"/>
        <v/>
      </c>
      <c r="V1929" s="14" t="str">
        <f t="shared" si="923"/>
        <v/>
      </c>
      <c r="W1929" s="31" t="str">
        <f t="shared" si="928"/>
        <v/>
      </c>
      <c r="X1929" s="14" t="str">
        <f t="shared" si="929"/>
        <v/>
      </c>
      <c r="Y1929" s="31" t="str">
        <f t="shared" si="930"/>
        <v>O1011014R</v>
      </c>
      <c r="Z1929" s="31" t="str">
        <f t="shared" si="931"/>
        <v>TUA711-AIO16</v>
      </c>
      <c r="AA1929" s="14" t="str">
        <f t="shared" si="932"/>
        <v>17-SC-DCS-002/O1011014R/ 17-MC-DCS-008</v>
      </c>
      <c r="AC1929" s="31" t="s">
        <v>54</v>
      </c>
      <c r="AD1929" s="31" t="s">
        <v>125</v>
      </c>
      <c r="AE1929" s="31">
        <v>1</v>
      </c>
      <c r="AF1929" s="31" t="s">
        <v>126</v>
      </c>
      <c r="AG1929" s="31" t="s">
        <v>401</v>
      </c>
      <c r="AH1929" s="31">
        <v>15</v>
      </c>
      <c r="AI1929" s="31">
        <v>16</v>
      </c>
      <c r="AJ1929" s="31" t="s">
        <v>175</v>
      </c>
      <c r="AK1929" s="31">
        <f t="shared" si="924"/>
        <v>16</v>
      </c>
      <c r="AQ1929" s="14"/>
      <c r="AT1929" s="14"/>
      <c r="BK1929" s="14" t="str">
        <f t="shared" si="933"/>
        <v/>
      </c>
      <c r="BL1929" s="14" t="str">
        <f t="shared" si="934"/>
        <v/>
      </c>
      <c r="BM1929" s="14" t="str">
        <f t="shared" si="935"/>
        <v/>
      </c>
      <c r="BN1929" s="14"/>
      <c r="BO1929" s="14" t="str">
        <f t="shared" si="925"/>
        <v/>
      </c>
      <c r="BP1929" s="14" t="str">
        <f t="shared" si="926"/>
        <v/>
      </c>
      <c r="BQ1929" s="14"/>
      <c r="BR1929" s="14" t="str">
        <f t="shared" si="936"/>
        <v/>
      </c>
      <c r="BS1929" s="14" t="str">
        <f t="shared" si="937"/>
        <v/>
      </c>
      <c r="BW1929" s="31" t="str">
        <f t="shared" si="938"/>
        <v/>
      </c>
      <c r="BX1929" s="31" t="str">
        <f t="shared" si="939"/>
        <v/>
      </c>
      <c r="BY1929" s="31" t="str">
        <f t="shared" si="940"/>
        <v/>
      </c>
      <c r="BZ1929" s="31" t="str">
        <f t="shared" si="941"/>
        <v/>
      </c>
      <c r="CA1929" s="31" t="str">
        <f t="shared" si="942"/>
        <v/>
      </c>
      <c r="CB1929" s="31" t="str">
        <f t="shared" si="943"/>
        <v/>
      </c>
      <c r="CC1929" s="31" t="str">
        <f t="shared" si="944"/>
        <v/>
      </c>
      <c r="CD1929" s="31" t="str">
        <f t="shared" si="945"/>
        <v/>
      </c>
      <c r="CE1929" s="31" t="str">
        <f t="shared" si="946"/>
        <v/>
      </c>
      <c r="CF1929" s="31" t="e">
        <f t="shared" ca="1" si="947"/>
        <v>#NAME?</v>
      </c>
      <c r="CG1929" s="31" t="e">
        <f t="shared" ca="1" si="948"/>
        <v>#NAME?</v>
      </c>
      <c r="CH1929" s="31" t="e">
        <f t="shared" ca="1" si="949"/>
        <v>#NAME?</v>
      </c>
      <c r="CI1929" s="31" t="e">
        <f t="shared" ca="1" si="950"/>
        <v>#NAME?</v>
      </c>
    </row>
    <row r="1930" spans="1:87" s="31" customFormat="1" ht="30" hidden="1" x14ac:dyDescent="0.25">
      <c r="A1930" s="9" t="s">
        <v>5600</v>
      </c>
      <c r="C1930" s="31" t="s">
        <v>50</v>
      </c>
      <c r="E1930" s="14" t="s">
        <v>53</v>
      </c>
      <c r="F1930" s="14" t="s">
        <v>5601</v>
      </c>
      <c r="G1930" s="31" t="str">
        <f t="shared" si="927"/>
        <v>Резерв</v>
      </c>
      <c r="J1930" s="31" t="str">
        <f t="shared" si="922"/>
        <v>DCS_DI_01</v>
      </c>
      <c r="K1930" s="14"/>
      <c r="P1930" s="31" t="s">
        <v>61</v>
      </c>
      <c r="T1930" s="31" t="s">
        <v>62</v>
      </c>
      <c r="U1930" s="31" t="str">
        <f t="shared" si="921"/>
        <v/>
      </c>
      <c r="V1930" s="14"/>
      <c r="W1930" s="31" t="str">
        <f t="shared" si="928"/>
        <v/>
      </c>
      <c r="X1930" s="14" t="str">
        <f t="shared" si="929"/>
        <v/>
      </c>
      <c r="Y1930" s="31" t="str">
        <f t="shared" si="930"/>
        <v>O1011105</v>
      </c>
      <c r="Z1930" s="31" t="str">
        <f t="shared" si="931"/>
        <v>TUA711-DIR32</v>
      </c>
      <c r="AA1930" s="14" t="str">
        <f t="shared" si="932"/>
        <v>17-SC-DCS-002/O1011105/ 17-MC-DCS-002</v>
      </c>
      <c r="AB1930" s="31" t="s">
        <v>64</v>
      </c>
      <c r="AC1930" s="31" t="s">
        <v>54</v>
      </c>
      <c r="AD1930" s="31" t="s">
        <v>125</v>
      </c>
      <c r="AE1930" s="31">
        <v>1</v>
      </c>
      <c r="AF1930" s="31" t="s">
        <v>55</v>
      </c>
      <c r="AG1930" s="31" t="s">
        <v>56</v>
      </c>
      <c r="AH1930" s="31">
        <v>6</v>
      </c>
      <c r="AI1930" s="31">
        <v>8</v>
      </c>
      <c r="AJ1930" s="31" t="s">
        <v>57</v>
      </c>
      <c r="AK1930" s="31">
        <f t="shared" si="924"/>
        <v>32</v>
      </c>
      <c r="AL1930" s="31" t="s">
        <v>62</v>
      </c>
      <c r="AO1930" s="31" t="s">
        <v>63</v>
      </c>
      <c r="AQ1930" s="14"/>
      <c r="AT1930" s="14"/>
      <c r="BK1930" s="14" t="str">
        <f t="shared" si="933"/>
        <v/>
      </c>
      <c r="BL1930" s="14" t="str">
        <f t="shared" si="934"/>
        <v/>
      </c>
      <c r="BM1930" s="14" t="str">
        <f t="shared" si="935"/>
        <v/>
      </c>
      <c r="BN1930" s="14"/>
      <c r="BO1930" s="14" t="str">
        <f t="shared" si="925"/>
        <v/>
      </c>
      <c r="BP1930" s="14" t="str">
        <f t="shared" si="926"/>
        <v/>
      </c>
      <c r="BQ1930" s="14"/>
      <c r="BR1930" s="14" t="str">
        <f t="shared" si="936"/>
        <v/>
      </c>
      <c r="BS1930" s="14" t="str">
        <f t="shared" si="937"/>
        <v/>
      </c>
      <c r="BW1930" s="31" t="str">
        <f t="shared" si="938"/>
        <v/>
      </c>
      <c r="BX1930" s="31" t="str">
        <f t="shared" si="939"/>
        <v/>
      </c>
      <c r="BY1930" s="31" t="str">
        <f t="shared" si="940"/>
        <v/>
      </c>
      <c r="BZ1930" s="31" t="str">
        <f t="shared" si="941"/>
        <v/>
      </c>
      <c r="CA1930" s="31" t="str">
        <f t="shared" si="942"/>
        <v/>
      </c>
      <c r="CB1930" s="31" t="str">
        <f t="shared" si="943"/>
        <v/>
      </c>
      <c r="CC1930" s="31" t="str">
        <f t="shared" si="944"/>
        <v/>
      </c>
      <c r="CD1930" s="31" t="str">
        <f t="shared" si="945"/>
        <v/>
      </c>
      <c r="CE1930" s="31" t="str">
        <f t="shared" si="946"/>
        <v/>
      </c>
      <c r="CF1930" s="31" t="e">
        <f t="shared" ca="1" si="947"/>
        <v>#NAME?</v>
      </c>
      <c r="CG1930" s="31" t="e">
        <f t="shared" ca="1" si="948"/>
        <v>#NAME?</v>
      </c>
      <c r="CH1930" s="31" t="e">
        <f t="shared" ca="1" si="949"/>
        <v>#NAME?</v>
      </c>
      <c r="CI1930" s="31" t="e">
        <f t="shared" ca="1" si="950"/>
        <v>#NAME?</v>
      </c>
    </row>
    <row r="1931" spans="1:87" s="31" customFormat="1" ht="30" hidden="1" x14ac:dyDescent="0.25">
      <c r="A1931" s="9" t="s">
        <v>5600</v>
      </c>
      <c r="C1931" s="31" t="s">
        <v>50</v>
      </c>
      <c r="E1931" s="14" t="s">
        <v>53</v>
      </c>
      <c r="F1931" s="14" t="s">
        <v>5601</v>
      </c>
      <c r="G1931" s="31" t="str">
        <f t="shared" si="927"/>
        <v>Резерв</v>
      </c>
      <c r="J1931" s="31" t="str">
        <f t="shared" si="922"/>
        <v>DCS_DI_01</v>
      </c>
      <c r="K1931" s="14"/>
      <c r="P1931" s="31" t="s">
        <v>61</v>
      </c>
      <c r="T1931" s="31" t="s">
        <v>62</v>
      </c>
      <c r="U1931" s="31" t="str">
        <f t="shared" si="921"/>
        <v/>
      </c>
      <c r="V1931" s="14"/>
      <c r="W1931" s="31" t="str">
        <f t="shared" si="928"/>
        <v/>
      </c>
      <c r="X1931" s="14" t="str">
        <f t="shared" si="929"/>
        <v/>
      </c>
      <c r="Y1931" s="31" t="str">
        <f t="shared" si="930"/>
        <v>O1011105</v>
      </c>
      <c r="Z1931" s="31" t="str">
        <f t="shared" si="931"/>
        <v>TUA711-DIR32</v>
      </c>
      <c r="AA1931" s="14" t="str">
        <f t="shared" si="932"/>
        <v>17-SC-DCS-002/O1011105/ 17-MC-DCS-002</v>
      </c>
      <c r="AB1931" s="31" t="s">
        <v>64</v>
      </c>
      <c r="AC1931" s="31" t="s">
        <v>54</v>
      </c>
      <c r="AD1931" s="31" t="s">
        <v>125</v>
      </c>
      <c r="AE1931" s="31">
        <v>1</v>
      </c>
      <c r="AF1931" s="31" t="s">
        <v>55</v>
      </c>
      <c r="AG1931" s="31" t="s">
        <v>56</v>
      </c>
      <c r="AH1931" s="31">
        <v>6</v>
      </c>
      <c r="AI1931" s="31">
        <v>9</v>
      </c>
      <c r="AJ1931" s="31" t="s">
        <v>57</v>
      </c>
      <c r="AK1931" s="31">
        <f t="shared" si="924"/>
        <v>32</v>
      </c>
      <c r="AL1931" s="31" t="s">
        <v>62</v>
      </c>
      <c r="AO1931" s="31" t="s">
        <v>63</v>
      </c>
      <c r="AQ1931" s="14"/>
      <c r="AT1931" s="14"/>
      <c r="BK1931" s="14" t="str">
        <f t="shared" si="933"/>
        <v/>
      </c>
      <c r="BL1931" s="14" t="str">
        <f t="shared" si="934"/>
        <v/>
      </c>
      <c r="BM1931" s="14" t="str">
        <f t="shared" si="935"/>
        <v/>
      </c>
      <c r="BN1931" s="14"/>
      <c r="BO1931" s="14" t="str">
        <f t="shared" si="925"/>
        <v/>
      </c>
      <c r="BP1931" s="14" t="str">
        <f t="shared" si="926"/>
        <v/>
      </c>
      <c r="BQ1931" s="14"/>
      <c r="BR1931" s="14" t="str">
        <f t="shared" si="936"/>
        <v/>
      </c>
      <c r="BS1931" s="14" t="str">
        <f t="shared" si="937"/>
        <v/>
      </c>
      <c r="BW1931" s="31" t="str">
        <f t="shared" si="938"/>
        <v/>
      </c>
      <c r="BX1931" s="31" t="str">
        <f t="shared" si="939"/>
        <v/>
      </c>
      <c r="BY1931" s="31" t="str">
        <f t="shared" si="940"/>
        <v/>
      </c>
      <c r="BZ1931" s="31" t="str">
        <f t="shared" si="941"/>
        <v/>
      </c>
      <c r="CA1931" s="31" t="str">
        <f t="shared" si="942"/>
        <v/>
      </c>
      <c r="CB1931" s="31" t="str">
        <f t="shared" si="943"/>
        <v/>
      </c>
      <c r="CC1931" s="31" t="str">
        <f t="shared" si="944"/>
        <v/>
      </c>
      <c r="CD1931" s="31" t="str">
        <f t="shared" si="945"/>
        <v/>
      </c>
      <c r="CE1931" s="31" t="str">
        <f t="shared" si="946"/>
        <v/>
      </c>
      <c r="CF1931" s="31" t="e">
        <f t="shared" ca="1" si="947"/>
        <v>#NAME?</v>
      </c>
      <c r="CG1931" s="31" t="e">
        <f t="shared" ca="1" si="948"/>
        <v>#NAME?</v>
      </c>
      <c r="CH1931" s="31" t="e">
        <f t="shared" ca="1" si="949"/>
        <v>#NAME?</v>
      </c>
      <c r="CI1931" s="31" t="e">
        <f t="shared" ca="1" si="950"/>
        <v>#NAME?</v>
      </c>
    </row>
    <row r="1932" spans="1:87" s="31" customFormat="1" ht="30" hidden="1" x14ac:dyDescent="0.25">
      <c r="A1932" s="9" t="s">
        <v>5600</v>
      </c>
      <c r="C1932" s="31" t="s">
        <v>50</v>
      </c>
      <c r="E1932" s="14" t="s">
        <v>53</v>
      </c>
      <c r="F1932" s="14" t="s">
        <v>5601</v>
      </c>
      <c r="G1932" s="31" t="str">
        <f t="shared" si="927"/>
        <v>Резерв</v>
      </c>
      <c r="J1932" s="31" t="str">
        <f t="shared" si="922"/>
        <v>DCS_DI_01</v>
      </c>
      <c r="K1932" s="14"/>
      <c r="P1932" s="31" t="s">
        <v>61</v>
      </c>
      <c r="T1932" s="31" t="s">
        <v>62</v>
      </c>
      <c r="U1932" s="31" t="str">
        <f t="shared" si="921"/>
        <v/>
      </c>
      <c r="V1932" s="14"/>
      <c r="W1932" s="31" t="str">
        <f t="shared" si="928"/>
        <v/>
      </c>
      <c r="X1932" s="14" t="str">
        <f t="shared" si="929"/>
        <v/>
      </c>
      <c r="Y1932" s="31" t="str">
        <f t="shared" si="930"/>
        <v>O1011105</v>
      </c>
      <c r="Z1932" s="31" t="str">
        <f t="shared" si="931"/>
        <v>TUA711-DIR32</v>
      </c>
      <c r="AA1932" s="14" t="str">
        <f t="shared" si="932"/>
        <v>17-SC-DCS-002/O1011105/ 17-MC-DCS-002</v>
      </c>
      <c r="AB1932" s="31" t="s">
        <v>64</v>
      </c>
      <c r="AC1932" s="31" t="s">
        <v>54</v>
      </c>
      <c r="AD1932" s="31" t="s">
        <v>125</v>
      </c>
      <c r="AE1932" s="31">
        <v>1</v>
      </c>
      <c r="AF1932" s="31" t="s">
        <v>55</v>
      </c>
      <c r="AG1932" s="31" t="s">
        <v>56</v>
      </c>
      <c r="AH1932" s="31">
        <v>6</v>
      </c>
      <c r="AI1932" s="31">
        <v>10</v>
      </c>
      <c r="AJ1932" s="31" t="s">
        <v>57</v>
      </c>
      <c r="AK1932" s="31">
        <f t="shared" si="924"/>
        <v>32</v>
      </c>
      <c r="AL1932" s="31" t="s">
        <v>62</v>
      </c>
      <c r="AO1932" s="31" t="s">
        <v>63</v>
      </c>
      <c r="AQ1932" s="14"/>
      <c r="AT1932" s="14"/>
      <c r="BK1932" s="14" t="str">
        <f t="shared" si="933"/>
        <v/>
      </c>
      <c r="BL1932" s="14" t="str">
        <f t="shared" si="934"/>
        <v/>
      </c>
      <c r="BM1932" s="14" t="str">
        <f t="shared" si="935"/>
        <v/>
      </c>
      <c r="BN1932" s="14"/>
      <c r="BO1932" s="14" t="str">
        <f t="shared" si="925"/>
        <v/>
      </c>
      <c r="BP1932" s="14" t="str">
        <f t="shared" si="926"/>
        <v/>
      </c>
      <c r="BQ1932" s="14"/>
      <c r="BR1932" s="14" t="str">
        <f t="shared" si="936"/>
        <v/>
      </c>
      <c r="BS1932" s="14" t="str">
        <f t="shared" si="937"/>
        <v/>
      </c>
      <c r="BW1932" s="31" t="str">
        <f t="shared" si="938"/>
        <v/>
      </c>
      <c r="BX1932" s="31" t="str">
        <f t="shared" si="939"/>
        <v/>
      </c>
      <c r="BY1932" s="31" t="str">
        <f t="shared" si="940"/>
        <v/>
      </c>
      <c r="BZ1932" s="31" t="str">
        <f t="shared" si="941"/>
        <v/>
      </c>
      <c r="CA1932" s="31" t="str">
        <f t="shared" si="942"/>
        <v/>
      </c>
      <c r="CB1932" s="31" t="str">
        <f t="shared" si="943"/>
        <v/>
      </c>
      <c r="CC1932" s="31" t="str">
        <f t="shared" si="944"/>
        <v/>
      </c>
      <c r="CD1932" s="31" t="str">
        <f t="shared" si="945"/>
        <v/>
      </c>
      <c r="CE1932" s="31" t="str">
        <f t="shared" si="946"/>
        <v/>
      </c>
      <c r="CF1932" s="31" t="e">
        <f t="shared" ca="1" si="947"/>
        <v>#NAME?</v>
      </c>
      <c r="CG1932" s="31" t="e">
        <f t="shared" ca="1" si="948"/>
        <v>#NAME?</v>
      </c>
      <c r="CH1932" s="31" t="e">
        <f t="shared" ca="1" si="949"/>
        <v>#NAME?</v>
      </c>
      <c r="CI1932" s="31" t="e">
        <f t="shared" ca="1" si="950"/>
        <v>#NAME?</v>
      </c>
    </row>
    <row r="1933" spans="1:87" s="31" customFormat="1" ht="30" hidden="1" x14ac:dyDescent="0.25">
      <c r="A1933" s="9" t="s">
        <v>4493</v>
      </c>
      <c r="C1933" s="31" t="s">
        <v>50</v>
      </c>
      <c r="E1933" s="14" t="s">
        <v>53</v>
      </c>
      <c r="G1933" s="31" t="str">
        <f t="shared" si="927"/>
        <v>Резерв</v>
      </c>
      <c r="J1933" s="31" t="str">
        <f t="shared" si="922"/>
        <v>DCS_DI_01</v>
      </c>
      <c r="K1933" s="14"/>
      <c r="P1933" s="31" t="s">
        <v>61</v>
      </c>
      <c r="U1933" s="31" t="str">
        <f t="shared" si="921"/>
        <v/>
      </c>
      <c r="V1933" s="14" t="str">
        <f t="shared" ref="V1933:V1964" si="951">IF(P1933&lt;&gt;"",
IF(J1933="DCS_AI_01","AVK 2,5 A, AVK 2,5 A",
IF(J1933="DCS_AI_02","AVK 2,5 A, AVK 2,5 A",
IF(J1933="DCS_AI_03","AVK 2,5 A, AVK 2,5 A",
IF(J1933="DCS_AI_04","AVK 2,5 A, AVK 2,5 A",
IF(J1933="DCS_AI_05","AVK 2,5 A, AVK 2,5 A, AVK 2,5 A",
IF(J1933="DCS_AO_01","AVK 2,5 A, AVK 2,5 A",
IF(J1933="DCS_AO_02","AVK 2,5 A, AVK 2,5 A",
IF(J1933="DCS_DI_01","AVK 2,5 A, AVK 2,5 A",
IF(J1933="DCS_DI_02","AVK 2,5 A, AVK 2,5 A",
IF(J1933="DCS_DI_03","ASK 3MLD, ASK 3MB",
IF(J1933="DCS_DI_04","AVK 2,5 A, AVK 2,5 A",
IF(J1933="DCS_DI_05","ASK 3MLD, ASK 3MB",
IF(J1933="DCS_DI_07","AVK 2,5 A, AVK 2,5 A",
IF(J1933="DCS_DO_01","AVK 2,5 A, AVK 2,5 A",
IF(J1933="DCS_DO_01_HOLD","AVK 2,5 A, AVK 2,5 A",
IF(J1933="DCS_DO_02","AVK 2,5 A, AVK 2,5 A",
IF(J1933="DCS_DO_03","ASK 3MLD, ASK 3MB",
IF(J1933="DCS_DO_04","ASK 3MLD, ASK 3MB",
IF(J1933="DCS_PI_01","AVK 2,5 A, AVK 2,5 A",""))))))))))))))))))),"")</f>
        <v>AVK 2,5 A, AVK 2,5 A</v>
      </c>
      <c r="W1933" s="31" t="str">
        <f t="shared" si="928"/>
        <v/>
      </c>
      <c r="X1933" s="14" t="str">
        <f t="shared" si="929"/>
        <v/>
      </c>
      <c r="Y1933" s="31" t="str">
        <f t="shared" si="930"/>
        <v>O1011105</v>
      </c>
      <c r="Z1933" s="31" t="str">
        <f t="shared" si="931"/>
        <v>TUA711-DIR32</v>
      </c>
      <c r="AA1933" s="14" t="str">
        <f t="shared" si="932"/>
        <v>17-SC-DCS-002/O1011105/ 17-MC-DCS-002</v>
      </c>
      <c r="AB1933" s="31" t="s">
        <v>64</v>
      </c>
      <c r="AC1933" s="31" t="s">
        <v>54</v>
      </c>
      <c r="AD1933" s="31" t="s">
        <v>125</v>
      </c>
      <c r="AE1933" s="31">
        <v>1</v>
      </c>
      <c r="AF1933" s="31" t="s">
        <v>55</v>
      </c>
      <c r="AG1933" s="31" t="s">
        <v>56</v>
      </c>
      <c r="AH1933" s="31">
        <v>6</v>
      </c>
      <c r="AI1933" s="31">
        <v>19</v>
      </c>
      <c r="AJ1933" s="31" t="s">
        <v>57</v>
      </c>
      <c r="AK1933" s="31">
        <f t="shared" si="924"/>
        <v>32</v>
      </c>
      <c r="AL1933" s="31" t="s">
        <v>62</v>
      </c>
      <c r="AO1933" s="31" t="s">
        <v>63</v>
      </c>
      <c r="AQ1933" s="14" t="s">
        <v>4426</v>
      </c>
      <c r="AT1933" s="14"/>
      <c r="BK1933" s="14" t="str">
        <f t="shared" si="933"/>
        <v/>
      </c>
      <c r="BL1933" s="14" t="str">
        <f t="shared" si="934"/>
        <v/>
      </c>
      <c r="BM1933" s="14" t="str">
        <f t="shared" si="935"/>
        <v/>
      </c>
      <c r="BN1933" s="14"/>
      <c r="BO1933" s="14" t="str">
        <f t="shared" si="925"/>
        <v/>
      </c>
      <c r="BP1933" s="14" t="str">
        <f t="shared" si="926"/>
        <v/>
      </c>
      <c r="BQ1933" s="14"/>
      <c r="BR1933" s="14" t="str">
        <f t="shared" si="936"/>
        <v/>
      </c>
      <c r="BS1933" s="14" t="str">
        <f t="shared" si="937"/>
        <v/>
      </c>
      <c r="BW1933" s="31" t="str">
        <f t="shared" si="938"/>
        <v/>
      </c>
      <c r="BX1933" s="31" t="str">
        <f t="shared" si="939"/>
        <v/>
      </c>
      <c r="BY1933" s="31" t="str">
        <f t="shared" si="940"/>
        <v/>
      </c>
      <c r="BZ1933" s="31" t="str">
        <f t="shared" si="941"/>
        <v/>
      </c>
      <c r="CA1933" s="31" t="str">
        <f t="shared" si="942"/>
        <v/>
      </c>
      <c r="CB1933" s="31" t="str">
        <f t="shared" si="943"/>
        <v/>
      </c>
      <c r="CC1933" s="31" t="str">
        <f t="shared" si="944"/>
        <v/>
      </c>
      <c r="CD1933" s="31" t="str">
        <f t="shared" si="945"/>
        <v/>
      </c>
      <c r="CE1933" s="31" t="str">
        <f t="shared" si="946"/>
        <v/>
      </c>
      <c r="CF1933" s="31" t="e">
        <f t="shared" ca="1" si="947"/>
        <v>#NAME?</v>
      </c>
      <c r="CG1933" s="31" t="e">
        <f t="shared" ca="1" si="948"/>
        <v>#NAME?</v>
      </c>
      <c r="CH1933" s="31" t="e">
        <f t="shared" ca="1" si="949"/>
        <v>#NAME?</v>
      </c>
      <c r="CI1933" s="31" t="e">
        <f t="shared" ca="1" si="950"/>
        <v>#NAME?</v>
      </c>
    </row>
    <row r="1934" spans="1:87" s="31" customFormat="1" ht="30" hidden="1" x14ac:dyDescent="0.25">
      <c r="A1934" s="9" t="s">
        <v>4493</v>
      </c>
      <c r="C1934" s="31" t="s">
        <v>50</v>
      </c>
      <c r="E1934" s="14" t="s">
        <v>53</v>
      </c>
      <c r="G1934" s="31" t="str">
        <f t="shared" si="927"/>
        <v>Резерв</v>
      </c>
      <c r="J1934" s="31" t="str">
        <f t="shared" si="922"/>
        <v>DCS_DI_01</v>
      </c>
      <c r="K1934" s="14"/>
      <c r="P1934" s="31" t="s">
        <v>61</v>
      </c>
      <c r="U1934" s="31" t="str">
        <f t="shared" si="921"/>
        <v/>
      </c>
      <c r="V1934" s="14" t="str">
        <f t="shared" si="951"/>
        <v>AVK 2,5 A, AVK 2,5 A</v>
      </c>
      <c r="W1934" s="31" t="str">
        <f t="shared" si="928"/>
        <v/>
      </c>
      <c r="X1934" s="14" t="str">
        <f t="shared" si="929"/>
        <v/>
      </c>
      <c r="Y1934" s="31" t="str">
        <f t="shared" si="930"/>
        <v>O1011105</v>
      </c>
      <c r="Z1934" s="31" t="str">
        <f t="shared" si="931"/>
        <v>TUA711-DIR32</v>
      </c>
      <c r="AA1934" s="14" t="str">
        <f t="shared" si="932"/>
        <v>17-SC-DCS-002/O1011105/ 17-MC-DCS-002</v>
      </c>
      <c r="AB1934" s="31" t="s">
        <v>64</v>
      </c>
      <c r="AC1934" s="31" t="s">
        <v>54</v>
      </c>
      <c r="AD1934" s="31" t="s">
        <v>125</v>
      </c>
      <c r="AE1934" s="31">
        <v>1</v>
      </c>
      <c r="AF1934" s="31" t="s">
        <v>55</v>
      </c>
      <c r="AG1934" s="31" t="s">
        <v>56</v>
      </c>
      <c r="AH1934" s="31">
        <v>6</v>
      </c>
      <c r="AI1934" s="31">
        <v>20</v>
      </c>
      <c r="AJ1934" s="31" t="s">
        <v>57</v>
      </c>
      <c r="AK1934" s="31">
        <f t="shared" si="924"/>
        <v>32</v>
      </c>
      <c r="AL1934" s="31" t="s">
        <v>62</v>
      </c>
      <c r="AO1934" s="31" t="s">
        <v>63</v>
      </c>
      <c r="AQ1934" s="14" t="s">
        <v>4426</v>
      </c>
      <c r="AT1934" s="14"/>
      <c r="BK1934" s="14" t="str">
        <f t="shared" si="933"/>
        <v/>
      </c>
      <c r="BL1934" s="14" t="str">
        <f t="shared" si="934"/>
        <v/>
      </c>
      <c r="BM1934" s="14" t="str">
        <f t="shared" si="935"/>
        <v/>
      </c>
      <c r="BN1934" s="14"/>
      <c r="BO1934" s="14" t="str">
        <f t="shared" si="925"/>
        <v/>
      </c>
      <c r="BP1934" s="14" t="str">
        <f t="shared" si="926"/>
        <v/>
      </c>
      <c r="BQ1934" s="14"/>
      <c r="BR1934" s="14" t="str">
        <f t="shared" si="936"/>
        <v/>
      </c>
      <c r="BS1934" s="14" t="str">
        <f t="shared" si="937"/>
        <v/>
      </c>
      <c r="BW1934" s="31" t="str">
        <f t="shared" si="938"/>
        <v/>
      </c>
      <c r="BX1934" s="31" t="str">
        <f t="shared" si="939"/>
        <v/>
      </c>
      <c r="BY1934" s="31" t="str">
        <f t="shared" si="940"/>
        <v/>
      </c>
      <c r="BZ1934" s="31" t="str">
        <f t="shared" si="941"/>
        <v/>
      </c>
      <c r="CA1934" s="31" t="str">
        <f t="shared" si="942"/>
        <v/>
      </c>
      <c r="CB1934" s="31" t="str">
        <f t="shared" si="943"/>
        <v/>
      </c>
      <c r="CC1934" s="31" t="str">
        <f t="shared" si="944"/>
        <v/>
      </c>
      <c r="CD1934" s="31" t="str">
        <f t="shared" si="945"/>
        <v/>
      </c>
      <c r="CE1934" s="31" t="str">
        <f t="shared" si="946"/>
        <v/>
      </c>
      <c r="CF1934" s="31" t="e">
        <f t="shared" ca="1" si="947"/>
        <v>#NAME?</v>
      </c>
      <c r="CG1934" s="31" t="e">
        <f t="shared" ca="1" si="948"/>
        <v>#NAME?</v>
      </c>
      <c r="CH1934" s="31" t="e">
        <f t="shared" ca="1" si="949"/>
        <v>#NAME?</v>
      </c>
      <c r="CI1934" s="31" t="e">
        <f t="shared" ca="1" si="950"/>
        <v>#NAME?</v>
      </c>
    </row>
    <row r="1935" spans="1:87" s="31" customFormat="1" ht="30" hidden="1" x14ac:dyDescent="0.25">
      <c r="A1935" s="9" t="s">
        <v>4493</v>
      </c>
      <c r="C1935" s="31" t="s">
        <v>50</v>
      </c>
      <c r="E1935" s="14" t="s">
        <v>53</v>
      </c>
      <c r="G1935" s="31" t="str">
        <f t="shared" si="927"/>
        <v>Резерв</v>
      </c>
      <c r="J1935" s="31" t="str">
        <f t="shared" si="922"/>
        <v>DCS_DI_01</v>
      </c>
      <c r="K1935" s="14"/>
      <c r="P1935" s="31" t="s">
        <v>61</v>
      </c>
      <c r="U1935" s="31" t="str">
        <f t="shared" si="921"/>
        <v/>
      </c>
      <c r="V1935" s="14" t="str">
        <f t="shared" si="951"/>
        <v>AVK 2,5 A, AVK 2,5 A</v>
      </c>
      <c r="W1935" s="31" t="str">
        <f t="shared" si="928"/>
        <v/>
      </c>
      <c r="X1935" s="14" t="str">
        <f t="shared" si="929"/>
        <v/>
      </c>
      <c r="Y1935" s="31" t="str">
        <f t="shared" si="930"/>
        <v>O1011105</v>
      </c>
      <c r="Z1935" s="31" t="str">
        <f t="shared" si="931"/>
        <v>TUA711-DIR32</v>
      </c>
      <c r="AA1935" s="14" t="str">
        <f t="shared" si="932"/>
        <v>17-SC-DCS-002/O1011105/ 17-MC-DCS-002</v>
      </c>
      <c r="AB1935" s="31" t="s">
        <v>64</v>
      </c>
      <c r="AC1935" s="31" t="s">
        <v>54</v>
      </c>
      <c r="AD1935" s="31" t="s">
        <v>125</v>
      </c>
      <c r="AE1935" s="31">
        <v>1</v>
      </c>
      <c r="AF1935" s="31" t="s">
        <v>55</v>
      </c>
      <c r="AG1935" s="31" t="s">
        <v>56</v>
      </c>
      <c r="AH1935" s="31">
        <v>6</v>
      </c>
      <c r="AI1935" s="31">
        <v>21</v>
      </c>
      <c r="AJ1935" s="31" t="s">
        <v>57</v>
      </c>
      <c r="AK1935" s="31">
        <f t="shared" si="924"/>
        <v>32</v>
      </c>
      <c r="AL1935" s="31" t="s">
        <v>62</v>
      </c>
      <c r="AO1935" s="31" t="s">
        <v>63</v>
      </c>
      <c r="AQ1935" s="14" t="s">
        <v>4426</v>
      </c>
      <c r="AT1935" s="14"/>
      <c r="BK1935" s="14" t="str">
        <f t="shared" si="933"/>
        <v/>
      </c>
      <c r="BL1935" s="14" t="str">
        <f t="shared" si="934"/>
        <v/>
      </c>
      <c r="BM1935" s="14" t="str">
        <f t="shared" si="935"/>
        <v/>
      </c>
      <c r="BN1935" s="14"/>
      <c r="BO1935" s="14" t="str">
        <f t="shared" si="925"/>
        <v/>
      </c>
      <c r="BP1935" s="14" t="str">
        <f t="shared" si="926"/>
        <v/>
      </c>
      <c r="BQ1935" s="14"/>
      <c r="BR1935" s="14" t="str">
        <f t="shared" si="936"/>
        <v/>
      </c>
      <c r="BS1935" s="14" t="str">
        <f t="shared" si="937"/>
        <v/>
      </c>
      <c r="BW1935" s="31" t="str">
        <f t="shared" si="938"/>
        <v/>
      </c>
      <c r="BX1935" s="31" t="str">
        <f t="shared" si="939"/>
        <v/>
      </c>
      <c r="BY1935" s="31" t="str">
        <f t="shared" si="940"/>
        <v/>
      </c>
      <c r="BZ1935" s="31" t="str">
        <f t="shared" si="941"/>
        <v/>
      </c>
      <c r="CA1935" s="31" t="str">
        <f t="shared" si="942"/>
        <v/>
      </c>
      <c r="CB1935" s="31" t="str">
        <f t="shared" si="943"/>
        <v/>
      </c>
      <c r="CC1935" s="31" t="str">
        <f t="shared" si="944"/>
        <v/>
      </c>
      <c r="CD1935" s="31" t="str">
        <f t="shared" si="945"/>
        <v/>
      </c>
      <c r="CE1935" s="31" t="str">
        <f t="shared" si="946"/>
        <v/>
      </c>
      <c r="CF1935" s="31" t="e">
        <f t="shared" ca="1" si="947"/>
        <v>#NAME?</v>
      </c>
      <c r="CG1935" s="31" t="e">
        <f t="shared" ca="1" si="948"/>
        <v>#NAME?</v>
      </c>
      <c r="CH1935" s="31" t="e">
        <f t="shared" ca="1" si="949"/>
        <v>#NAME?</v>
      </c>
      <c r="CI1935" s="31" t="e">
        <f t="shared" ca="1" si="950"/>
        <v>#NAME?</v>
      </c>
    </row>
    <row r="1936" spans="1:87" s="31" customFormat="1" ht="30" hidden="1" x14ac:dyDescent="0.25">
      <c r="A1936" s="9" t="s">
        <v>4493</v>
      </c>
      <c r="C1936" s="31" t="s">
        <v>50</v>
      </c>
      <c r="E1936" s="14" t="s">
        <v>53</v>
      </c>
      <c r="G1936" s="31" t="str">
        <f t="shared" si="927"/>
        <v>Резерв</v>
      </c>
      <c r="J1936" s="31" t="str">
        <f t="shared" si="922"/>
        <v>DCS_DI_01</v>
      </c>
      <c r="K1936" s="14"/>
      <c r="P1936" s="31" t="s">
        <v>61</v>
      </c>
      <c r="U1936" s="31" t="str">
        <f t="shared" si="921"/>
        <v/>
      </c>
      <c r="V1936" s="14" t="str">
        <f t="shared" si="951"/>
        <v>AVK 2,5 A, AVK 2,5 A</v>
      </c>
      <c r="W1936" s="31" t="str">
        <f t="shared" si="928"/>
        <v/>
      </c>
      <c r="X1936" s="14" t="str">
        <f t="shared" si="929"/>
        <v/>
      </c>
      <c r="Y1936" s="31" t="str">
        <f t="shared" si="930"/>
        <v>O1011105</v>
      </c>
      <c r="Z1936" s="31" t="str">
        <f t="shared" si="931"/>
        <v>TUA711-DIR32</v>
      </c>
      <c r="AA1936" s="14" t="str">
        <f t="shared" si="932"/>
        <v>17-SC-DCS-002/O1011105/ 17-MC-DCS-002</v>
      </c>
      <c r="AB1936" s="31" t="s">
        <v>64</v>
      </c>
      <c r="AC1936" s="31" t="s">
        <v>54</v>
      </c>
      <c r="AD1936" s="31" t="s">
        <v>125</v>
      </c>
      <c r="AE1936" s="31">
        <v>1</v>
      </c>
      <c r="AF1936" s="31" t="s">
        <v>55</v>
      </c>
      <c r="AG1936" s="31" t="s">
        <v>56</v>
      </c>
      <c r="AH1936" s="31">
        <v>6</v>
      </c>
      <c r="AI1936" s="31">
        <v>22</v>
      </c>
      <c r="AJ1936" s="31" t="s">
        <v>57</v>
      </c>
      <c r="AK1936" s="31">
        <f t="shared" si="924"/>
        <v>32</v>
      </c>
      <c r="AL1936" s="31" t="s">
        <v>62</v>
      </c>
      <c r="AO1936" s="31" t="s">
        <v>63</v>
      </c>
      <c r="AQ1936" s="14" t="s">
        <v>4426</v>
      </c>
      <c r="AT1936" s="14"/>
      <c r="BK1936" s="14" t="str">
        <f t="shared" si="933"/>
        <v/>
      </c>
      <c r="BL1936" s="14" t="str">
        <f t="shared" si="934"/>
        <v/>
      </c>
      <c r="BM1936" s="14" t="str">
        <f t="shared" si="935"/>
        <v/>
      </c>
      <c r="BN1936" s="14"/>
      <c r="BO1936" s="14" t="str">
        <f t="shared" si="925"/>
        <v/>
      </c>
      <c r="BP1936" s="14" t="str">
        <f t="shared" si="926"/>
        <v/>
      </c>
      <c r="BQ1936" s="14"/>
      <c r="BR1936" s="14" t="str">
        <f t="shared" si="936"/>
        <v/>
      </c>
      <c r="BS1936" s="14" t="str">
        <f t="shared" si="937"/>
        <v/>
      </c>
      <c r="BW1936" s="31" t="str">
        <f t="shared" si="938"/>
        <v/>
      </c>
      <c r="BX1936" s="31" t="str">
        <f t="shared" si="939"/>
        <v/>
      </c>
      <c r="BY1936" s="31" t="str">
        <f t="shared" si="940"/>
        <v/>
      </c>
      <c r="BZ1936" s="31" t="str">
        <f t="shared" si="941"/>
        <v/>
      </c>
      <c r="CA1936" s="31" t="str">
        <f t="shared" si="942"/>
        <v/>
      </c>
      <c r="CB1936" s="31" t="str">
        <f t="shared" si="943"/>
        <v/>
      </c>
      <c r="CC1936" s="31" t="str">
        <f t="shared" si="944"/>
        <v/>
      </c>
      <c r="CD1936" s="31" t="str">
        <f t="shared" si="945"/>
        <v/>
      </c>
      <c r="CE1936" s="31" t="str">
        <f t="shared" si="946"/>
        <v/>
      </c>
      <c r="CF1936" s="31" t="e">
        <f t="shared" ca="1" si="947"/>
        <v>#NAME?</v>
      </c>
      <c r="CG1936" s="31" t="e">
        <f t="shared" ca="1" si="948"/>
        <v>#NAME?</v>
      </c>
      <c r="CH1936" s="31" t="e">
        <f t="shared" ca="1" si="949"/>
        <v>#NAME?</v>
      </c>
      <c r="CI1936" s="31" t="e">
        <f t="shared" ca="1" si="950"/>
        <v>#NAME?</v>
      </c>
    </row>
    <row r="1937" spans="1:87" s="31" customFormat="1" ht="30" hidden="1" x14ac:dyDescent="0.25">
      <c r="A1937" s="9" t="s">
        <v>4493</v>
      </c>
      <c r="C1937" s="31" t="s">
        <v>50</v>
      </c>
      <c r="E1937" s="14" t="s">
        <v>53</v>
      </c>
      <c r="G1937" s="31" t="str">
        <f t="shared" si="927"/>
        <v>Резерв</v>
      </c>
      <c r="J1937" s="31" t="str">
        <f t="shared" si="922"/>
        <v>DCS_DI_01</v>
      </c>
      <c r="K1937" s="14"/>
      <c r="P1937" s="31" t="s">
        <v>61</v>
      </c>
      <c r="U1937" s="31" t="str">
        <f t="shared" si="921"/>
        <v/>
      </c>
      <c r="V1937" s="14" t="str">
        <f t="shared" si="951"/>
        <v>AVK 2,5 A, AVK 2,5 A</v>
      </c>
      <c r="W1937" s="31" t="str">
        <f t="shared" si="928"/>
        <v/>
      </c>
      <c r="X1937" s="14" t="str">
        <f t="shared" si="929"/>
        <v/>
      </c>
      <c r="Y1937" s="31" t="str">
        <f t="shared" si="930"/>
        <v>O1011105</v>
      </c>
      <c r="Z1937" s="31" t="str">
        <f t="shared" si="931"/>
        <v>TUA711-DIR32</v>
      </c>
      <c r="AA1937" s="14" t="str">
        <f t="shared" si="932"/>
        <v>17-SC-DCS-002/O1011105/ 17-MC-DCS-002</v>
      </c>
      <c r="AB1937" s="31" t="s">
        <v>64</v>
      </c>
      <c r="AC1937" s="31" t="s">
        <v>54</v>
      </c>
      <c r="AD1937" s="31" t="s">
        <v>125</v>
      </c>
      <c r="AE1937" s="31">
        <v>1</v>
      </c>
      <c r="AF1937" s="31" t="s">
        <v>55</v>
      </c>
      <c r="AG1937" s="31" t="s">
        <v>56</v>
      </c>
      <c r="AH1937" s="31">
        <v>6</v>
      </c>
      <c r="AI1937" s="31">
        <v>23</v>
      </c>
      <c r="AJ1937" s="31" t="s">
        <v>57</v>
      </c>
      <c r="AK1937" s="31">
        <f t="shared" si="924"/>
        <v>32</v>
      </c>
      <c r="AL1937" s="31" t="s">
        <v>62</v>
      </c>
      <c r="AO1937" s="31" t="s">
        <v>63</v>
      </c>
      <c r="AQ1937" s="14" t="s">
        <v>4426</v>
      </c>
      <c r="AT1937" s="14"/>
      <c r="BK1937" s="14" t="str">
        <f t="shared" si="933"/>
        <v/>
      </c>
      <c r="BL1937" s="14" t="str">
        <f t="shared" si="934"/>
        <v/>
      </c>
      <c r="BM1937" s="14" t="str">
        <f t="shared" si="935"/>
        <v/>
      </c>
      <c r="BN1937" s="14"/>
      <c r="BO1937" s="14" t="str">
        <f t="shared" si="925"/>
        <v/>
      </c>
      <c r="BP1937" s="14" t="str">
        <f t="shared" si="926"/>
        <v/>
      </c>
      <c r="BQ1937" s="14"/>
      <c r="BR1937" s="14" t="str">
        <f t="shared" si="936"/>
        <v/>
      </c>
      <c r="BS1937" s="14" t="str">
        <f t="shared" si="937"/>
        <v/>
      </c>
      <c r="BW1937" s="31" t="str">
        <f t="shared" si="938"/>
        <v/>
      </c>
      <c r="BX1937" s="31" t="str">
        <f t="shared" si="939"/>
        <v/>
      </c>
      <c r="BY1937" s="31" t="str">
        <f t="shared" si="940"/>
        <v/>
      </c>
      <c r="BZ1937" s="31" t="str">
        <f t="shared" si="941"/>
        <v/>
      </c>
      <c r="CA1937" s="31" t="str">
        <f t="shared" si="942"/>
        <v/>
      </c>
      <c r="CB1937" s="31" t="str">
        <f t="shared" si="943"/>
        <v/>
      </c>
      <c r="CC1937" s="31" t="str">
        <f t="shared" si="944"/>
        <v/>
      </c>
      <c r="CD1937" s="31" t="str">
        <f t="shared" si="945"/>
        <v/>
      </c>
      <c r="CE1937" s="31" t="str">
        <f t="shared" si="946"/>
        <v/>
      </c>
      <c r="CF1937" s="31" t="e">
        <f t="shared" ca="1" si="947"/>
        <v>#NAME?</v>
      </c>
      <c r="CG1937" s="31" t="e">
        <f t="shared" ca="1" si="948"/>
        <v>#NAME?</v>
      </c>
      <c r="CH1937" s="31" t="e">
        <f t="shared" ca="1" si="949"/>
        <v>#NAME?</v>
      </c>
      <c r="CI1937" s="31" t="e">
        <f t="shared" ca="1" si="950"/>
        <v>#NAME?</v>
      </c>
    </row>
    <row r="1938" spans="1:87" s="31" customFormat="1" ht="30" hidden="1" x14ac:dyDescent="0.25">
      <c r="A1938" s="9" t="s">
        <v>4493</v>
      </c>
      <c r="C1938" s="31" t="s">
        <v>50</v>
      </c>
      <c r="E1938" s="14" t="s">
        <v>53</v>
      </c>
      <c r="G1938" s="31" t="str">
        <f t="shared" si="927"/>
        <v>Резерв</v>
      </c>
      <c r="J1938" s="31" t="str">
        <f t="shared" si="922"/>
        <v>DCS_DI_01</v>
      </c>
      <c r="K1938" s="14"/>
      <c r="P1938" s="31" t="s">
        <v>61</v>
      </c>
      <c r="U1938" s="31" t="str">
        <f t="shared" si="921"/>
        <v/>
      </c>
      <c r="V1938" s="14" t="str">
        <f t="shared" si="951"/>
        <v>AVK 2,5 A, AVK 2,5 A</v>
      </c>
      <c r="W1938" s="31" t="str">
        <f t="shared" si="928"/>
        <v/>
      </c>
      <c r="X1938" s="14" t="str">
        <f t="shared" si="929"/>
        <v/>
      </c>
      <c r="Y1938" s="31" t="str">
        <f t="shared" si="930"/>
        <v>O1011105</v>
      </c>
      <c r="Z1938" s="31" t="str">
        <f t="shared" si="931"/>
        <v>TUA711-DIR32</v>
      </c>
      <c r="AA1938" s="14" t="str">
        <f t="shared" si="932"/>
        <v>17-SC-DCS-002/O1011105/ 17-MC-DCS-002</v>
      </c>
      <c r="AB1938" s="31" t="s">
        <v>64</v>
      </c>
      <c r="AC1938" s="31" t="s">
        <v>54</v>
      </c>
      <c r="AD1938" s="31" t="s">
        <v>125</v>
      </c>
      <c r="AE1938" s="31">
        <v>1</v>
      </c>
      <c r="AF1938" s="31" t="s">
        <v>55</v>
      </c>
      <c r="AG1938" s="31" t="s">
        <v>56</v>
      </c>
      <c r="AH1938" s="31">
        <v>6</v>
      </c>
      <c r="AI1938" s="31">
        <v>24</v>
      </c>
      <c r="AJ1938" s="31" t="s">
        <v>57</v>
      </c>
      <c r="AK1938" s="31">
        <f t="shared" si="924"/>
        <v>32</v>
      </c>
      <c r="AL1938" s="31" t="s">
        <v>62</v>
      </c>
      <c r="AO1938" s="31" t="s">
        <v>63</v>
      </c>
      <c r="AQ1938" s="14" t="s">
        <v>4426</v>
      </c>
      <c r="AT1938" s="14"/>
      <c r="BK1938" s="14" t="str">
        <f t="shared" si="933"/>
        <v/>
      </c>
      <c r="BL1938" s="14" t="str">
        <f t="shared" si="934"/>
        <v/>
      </c>
      <c r="BM1938" s="14" t="str">
        <f t="shared" si="935"/>
        <v/>
      </c>
      <c r="BN1938" s="14"/>
      <c r="BO1938" s="14" t="str">
        <f t="shared" si="925"/>
        <v/>
      </c>
      <c r="BP1938" s="14" t="str">
        <f t="shared" si="926"/>
        <v/>
      </c>
      <c r="BQ1938" s="14"/>
      <c r="BR1938" s="14" t="str">
        <f t="shared" si="936"/>
        <v/>
      </c>
      <c r="BS1938" s="14" t="str">
        <f t="shared" si="937"/>
        <v/>
      </c>
      <c r="BW1938" s="31" t="str">
        <f t="shared" si="938"/>
        <v/>
      </c>
      <c r="BX1938" s="31" t="str">
        <f t="shared" si="939"/>
        <v/>
      </c>
      <c r="BY1938" s="31" t="str">
        <f t="shared" si="940"/>
        <v/>
      </c>
      <c r="BZ1938" s="31" t="str">
        <f t="shared" si="941"/>
        <v/>
      </c>
      <c r="CA1938" s="31" t="str">
        <f t="shared" si="942"/>
        <v/>
      </c>
      <c r="CB1938" s="31" t="str">
        <f t="shared" si="943"/>
        <v/>
      </c>
      <c r="CC1938" s="31" t="str">
        <f t="shared" si="944"/>
        <v/>
      </c>
      <c r="CD1938" s="31" t="str">
        <f t="shared" si="945"/>
        <v/>
      </c>
      <c r="CE1938" s="31" t="str">
        <f t="shared" si="946"/>
        <v/>
      </c>
      <c r="CF1938" s="31" t="e">
        <f t="shared" ca="1" si="947"/>
        <v>#NAME?</v>
      </c>
      <c r="CG1938" s="31" t="e">
        <f t="shared" ca="1" si="948"/>
        <v>#NAME?</v>
      </c>
      <c r="CH1938" s="31" t="e">
        <f t="shared" ca="1" si="949"/>
        <v>#NAME?</v>
      </c>
      <c r="CI1938" s="31" t="e">
        <f t="shared" ca="1" si="950"/>
        <v>#NAME?</v>
      </c>
    </row>
    <row r="1939" spans="1:87" s="31" customFormat="1" ht="30" hidden="1" x14ac:dyDescent="0.25">
      <c r="A1939" s="9" t="s">
        <v>4493</v>
      </c>
      <c r="C1939" s="31" t="s">
        <v>50</v>
      </c>
      <c r="E1939" s="14" t="s">
        <v>53</v>
      </c>
      <c r="G1939" s="31" t="str">
        <f t="shared" si="927"/>
        <v>Резерв</v>
      </c>
      <c r="J1939" s="31" t="str">
        <f t="shared" si="922"/>
        <v>DCS_DI_01</v>
      </c>
      <c r="K1939" s="14"/>
      <c r="P1939" s="31" t="s">
        <v>61</v>
      </c>
      <c r="U1939" s="31" t="str">
        <f t="shared" si="921"/>
        <v/>
      </c>
      <c r="V1939" s="14" t="str">
        <f t="shared" si="951"/>
        <v>AVK 2,5 A, AVK 2,5 A</v>
      </c>
      <c r="W1939" s="31" t="str">
        <f t="shared" si="928"/>
        <v/>
      </c>
      <c r="X1939" s="14" t="str">
        <f t="shared" si="929"/>
        <v/>
      </c>
      <c r="Y1939" s="31" t="str">
        <f t="shared" si="930"/>
        <v>O1011105</v>
      </c>
      <c r="Z1939" s="31" t="str">
        <f t="shared" si="931"/>
        <v>TUA711-DIR32</v>
      </c>
      <c r="AA1939" s="14" t="str">
        <f t="shared" si="932"/>
        <v>17-SC-DCS-002/O1011105/ 17-MC-DCS-002</v>
      </c>
      <c r="AB1939" s="31" t="s">
        <v>64</v>
      </c>
      <c r="AC1939" s="31" t="s">
        <v>54</v>
      </c>
      <c r="AD1939" s="31" t="s">
        <v>125</v>
      </c>
      <c r="AE1939" s="31">
        <v>1</v>
      </c>
      <c r="AF1939" s="31" t="s">
        <v>55</v>
      </c>
      <c r="AG1939" s="31" t="s">
        <v>56</v>
      </c>
      <c r="AH1939" s="31">
        <v>6</v>
      </c>
      <c r="AI1939" s="31">
        <v>25</v>
      </c>
      <c r="AJ1939" s="31" t="s">
        <v>57</v>
      </c>
      <c r="AK1939" s="31">
        <f t="shared" si="924"/>
        <v>32</v>
      </c>
      <c r="AL1939" s="31" t="s">
        <v>62</v>
      </c>
      <c r="AO1939" s="31" t="s">
        <v>63</v>
      </c>
      <c r="AQ1939" s="14" t="s">
        <v>4426</v>
      </c>
      <c r="AT1939" s="14"/>
      <c r="BK1939" s="14" t="str">
        <f t="shared" si="933"/>
        <v/>
      </c>
      <c r="BL1939" s="14" t="str">
        <f t="shared" si="934"/>
        <v/>
      </c>
      <c r="BM1939" s="14" t="str">
        <f t="shared" si="935"/>
        <v/>
      </c>
      <c r="BN1939" s="14"/>
      <c r="BO1939" s="14" t="str">
        <f t="shared" si="925"/>
        <v/>
      </c>
      <c r="BP1939" s="14" t="str">
        <f t="shared" si="926"/>
        <v/>
      </c>
      <c r="BQ1939" s="14"/>
      <c r="BR1939" s="14" t="str">
        <f t="shared" si="936"/>
        <v/>
      </c>
      <c r="BS1939" s="14" t="str">
        <f t="shared" si="937"/>
        <v/>
      </c>
      <c r="BW1939" s="31" t="str">
        <f t="shared" si="938"/>
        <v/>
      </c>
      <c r="BX1939" s="31" t="str">
        <f t="shared" si="939"/>
        <v/>
      </c>
      <c r="BY1939" s="31" t="str">
        <f t="shared" si="940"/>
        <v/>
      </c>
      <c r="BZ1939" s="31" t="str">
        <f t="shared" si="941"/>
        <v/>
      </c>
      <c r="CA1939" s="31" t="str">
        <f t="shared" si="942"/>
        <v/>
      </c>
      <c r="CB1939" s="31" t="str">
        <f t="shared" si="943"/>
        <v/>
      </c>
      <c r="CC1939" s="31" t="str">
        <f t="shared" si="944"/>
        <v/>
      </c>
      <c r="CD1939" s="31" t="str">
        <f t="shared" si="945"/>
        <v/>
      </c>
      <c r="CE1939" s="31" t="str">
        <f t="shared" si="946"/>
        <v/>
      </c>
      <c r="CF1939" s="31" t="e">
        <f t="shared" ca="1" si="947"/>
        <v>#NAME?</v>
      </c>
      <c r="CG1939" s="31" t="e">
        <f t="shared" ca="1" si="948"/>
        <v>#NAME?</v>
      </c>
      <c r="CH1939" s="31" t="e">
        <f t="shared" ca="1" si="949"/>
        <v>#NAME?</v>
      </c>
      <c r="CI1939" s="31" t="e">
        <f t="shared" ca="1" si="950"/>
        <v>#NAME?</v>
      </c>
    </row>
    <row r="1940" spans="1:87" s="31" customFormat="1" ht="30" hidden="1" x14ac:dyDescent="0.25">
      <c r="A1940" s="9" t="s">
        <v>4493</v>
      </c>
      <c r="C1940" s="31" t="s">
        <v>50</v>
      </c>
      <c r="E1940" s="14" t="s">
        <v>53</v>
      </c>
      <c r="G1940" s="31" t="str">
        <f t="shared" si="927"/>
        <v>Резерв</v>
      </c>
      <c r="J1940" s="31" t="str">
        <f t="shared" si="922"/>
        <v>DCS_DI_01</v>
      </c>
      <c r="K1940" s="14"/>
      <c r="P1940" s="31" t="s">
        <v>61</v>
      </c>
      <c r="U1940" s="31" t="str">
        <f t="shared" si="921"/>
        <v/>
      </c>
      <c r="V1940" s="14" t="str">
        <f t="shared" si="951"/>
        <v>AVK 2,5 A, AVK 2,5 A</v>
      </c>
      <c r="W1940" s="31" t="str">
        <f t="shared" si="928"/>
        <v/>
      </c>
      <c r="X1940" s="14" t="str">
        <f t="shared" si="929"/>
        <v/>
      </c>
      <c r="Y1940" s="31" t="str">
        <f t="shared" si="930"/>
        <v>O1011105</v>
      </c>
      <c r="Z1940" s="31" t="str">
        <f t="shared" si="931"/>
        <v>TUA711-DIR32</v>
      </c>
      <c r="AA1940" s="14" t="str">
        <f t="shared" si="932"/>
        <v>17-SC-DCS-002/O1011105/ 17-MC-DCS-002</v>
      </c>
      <c r="AB1940" s="31" t="s">
        <v>64</v>
      </c>
      <c r="AC1940" s="31" t="s">
        <v>54</v>
      </c>
      <c r="AD1940" s="31" t="s">
        <v>125</v>
      </c>
      <c r="AE1940" s="31">
        <v>1</v>
      </c>
      <c r="AF1940" s="31" t="s">
        <v>55</v>
      </c>
      <c r="AG1940" s="31" t="s">
        <v>56</v>
      </c>
      <c r="AH1940" s="31">
        <v>6</v>
      </c>
      <c r="AI1940" s="31">
        <v>26</v>
      </c>
      <c r="AJ1940" s="31" t="s">
        <v>57</v>
      </c>
      <c r="AK1940" s="31">
        <f t="shared" si="924"/>
        <v>32</v>
      </c>
      <c r="AL1940" s="31" t="s">
        <v>62</v>
      </c>
      <c r="AO1940" s="31" t="s">
        <v>63</v>
      </c>
      <c r="AQ1940" s="14" t="s">
        <v>4426</v>
      </c>
      <c r="AT1940" s="14"/>
      <c r="BK1940" s="14" t="str">
        <f t="shared" si="933"/>
        <v/>
      </c>
      <c r="BL1940" s="14" t="str">
        <f t="shared" si="934"/>
        <v/>
      </c>
      <c r="BM1940" s="14" t="str">
        <f t="shared" si="935"/>
        <v/>
      </c>
      <c r="BN1940" s="14"/>
      <c r="BO1940" s="14" t="str">
        <f t="shared" si="925"/>
        <v/>
      </c>
      <c r="BP1940" s="14" t="str">
        <f t="shared" si="926"/>
        <v/>
      </c>
      <c r="BQ1940" s="14"/>
      <c r="BR1940" s="14" t="str">
        <f t="shared" si="936"/>
        <v/>
      </c>
      <c r="BS1940" s="14" t="str">
        <f t="shared" si="937"/>
        <v/>
      </c>
      <c r="BW1940" s="31" t="str">
        <f t="shared" si="938"/>
        <v/>
      </c>
      <c r="BX1940" s="31" t="str">
        <f t="shared" si="939"/>
        <v/>
      </c>
      <c r="BY1940" s="31" t="str">
        <f t="shared" si="940"/>
        <v/>
      </c>
      <c r="BZ1940" s="31" t="str">
        <f t="shared" si="941"/>
        <v/>
      </c>
      <c r="CA1940" s="31" t="str">
        <f t="shared" si="942"/>
        <v/>
      </c>
      <c r="CB1940" s="31" t="str">
        <f t="shared" si="943"/>
        <v/>
      </c>
      <c r="CC1940" s="31" t="str">
        <f t="shared" si="944"/>
        <v/>
      </c>
      <c r="CD1940" s="31" t="str">
        <f t="shared" si="945"/>
        <v/>
      </c>
      <c r="CE1940" s="31" t="str">
        <f t="shared" si="946"/>
        <v/>
      </c>
      <c r="CF1940" s="31" t="e">
        <f t="shared" ca="1" si="947"/>
        <v>#NAME?</v>
      </c>
      <c r="CG1940" s="31" t="e">
        <f t="shared" ca="1" si="948"/>
        <v>#NAME?</v>
      </c>
      <c r="CH1940" s="31" t="e">
        <f t="shared" ca="1" si="949"/>
        <v>#NAME?</v>
      </c>
      <c r="CI1940" s="31" t="e">
        <f t="shared" ca="1" si="950"/>
        <v>#NAME?</v>
      </c>
    </row>
    <row r="1941" spans="1:87" s="31" customFormat="1" ht="30" hidden="1" x14ac:dyDescent="0.25">
      <c r="A1941" s="9" t="s">
        <v>4493</v>
      </c>
      <c r="C1941" s="31" t="s">
        <v>50</v>
      </c>
      <c r="E1941" s="14" t="s">
        <v>53</v>
      </c>
      <c r="G1941" s="31" t="str">
        <f t="shared" si="927"/>
        <v>Резерв</v>
      </c>
      <c r="J1941" s="31" t="str">
        <f t="shared" si="922"/>
        <v>DCS_DI_01</v>
      </c>
      <c r="K1941" s="14"/>
      <c r="P1941" s="31" t="s">
        <v>61</v>
      </c>
      <c r="U1941" s="31" t="str">
        <f t="shared" si="921"/>
        <v/>
      </c>
      <c r="V1941" s="14" t="str">
        <f t="shared" si="951"/>
        <v>AVK 2,5 A, AVK 2,5 A</v>
      </c>
      <c r="W1941" s="31" t="str">
        <f t="shared" si="928"/>
        <v/>
      </c>
      <c r="X1941" s="14" t="str">
        <f t="shared" si="929"/>
        <v/>
      </c>
      <c r="Y1941" s="31" t="str">
        <f t="shared" si="930"/>
        <v>O1011105</v>
      </c>
      <c r="Z1941" s="31" t="str">
        <f t="shared" si="931"/>
        <v>TUA711-DIR32</v>
      </c>
      <c r="AA1941" s="14" t="str">
        <f t="shared" si="932"/>
        <v>17-SC-DCS-002/O1011105/ 17-MC-DCS-002</v>
      </c>
      <c r="AB1941" s="31" t="s">
        <v>64</v>
      </c>
      <c r="AC1941" s="31" t="s">
        <v>54</v>
      </c>
      <c r="AD1941" s="31" t="s">
        <v>125</v>
      </c>
      <c r="AE1941" s="31">
        <v>1</v>
      </c>
      <c r="AF1941" s="31" t="s">
        <v>55</v>
      </c>
      <c r="AG1941" s="31" t="s">
        <v>56</v>
      </c>
      <c r="AH1941" s="31">
        <v>6</v>
      </c>
      <c r="AI1941" s="31">
        <v>27</v>
      </c>
      <c r="AJ1941" s="31" t="s">
        <v>57</v>
      </c>
      <c r="AK1941" s="31">
        <f t="shared" si="924"/>
        <v>32</v>
      </c>
      <c r="AL1941" s="31" t="s">
        <v>62</v>
      </c>
      <c r="AO1941" s="31" t="s">
        <v>63</v>
      </c>
      <c r="AQ1941" s="14" t="s">
        <v>4426</v>
      </c>
      <c r="AT1941" s="14"/>
      <c r="BK1941" s="14" t="str">
        <f t="shared" si="933"/>
        <v/>
      </c>
      <c r="BL1941" s="14" t="str">
        <f t="shared" si="934"/>
        <v/>
      </c>
      <c r="BM1941" s="14" t="str">
        <f t="shared" si="935"/>
        <v/>
      </c>
      <c r="BN1941" s="14"/>
      <c r="BO1941" s="14" t="str">
        <f t="shared" si="925"/>
        <v/>
      </c>
      <c r="BP1941" s="14" t="str">
        <f t="shared" si="926"/>
        <v/>
      </c>
      <c r="BQ1941" s="14"/>
      <c r="BR1941" s="14" t="str">
        <f t="shared" si="936"/>
        <v/>
      </c>
      <c r="BS1941" s="14" t="str">
        <f t="shared" si="937"/>
        <v/>
      </c>
      <c r="BW1941" s="31" t="str">
        <f t="shared" si="938"/>
        <v/>
      </c>
      <c r="BX1941" s="31" t="str">
        <f t="shared" si="939"/>
        <v/>
      </c>
      <c r="BY1941" s="31" t="str">
        <f t="shared" si="940"/>
        <v/>
      </c>
      <c r="BZ1941" s="31" t="str">
        <f t="shared" si="941"/>
        <v/>
      </c>
      <c r="CA1941" s="31" t="str">
        <f t="shared" si="942"/>
        <v/>
      </c>
      <c r="CB1941" s="31" t="str">
        <f t="shared" si="943"/>
        <v/>
      </c>
      <c r="CC1941" s="31" t="str">
        <f t="shared" si="944"/>
        <v/>
      </c>
      <c r="CD1941" s="31" t="str">
        <f t="shared" si="945"/>
        <v/>
      </c>
      <c r="CE1941" s="31" t="str">
        <f t="shared" si="946"/>
        <v/>
      </c>
      <c r="CF1941" s="31" t="e">
        <f t="shared" ca="1" si="947"/>
        <v>#NAME?</v>
      </c>
      <c r="CG1941" s="31" t="e">
        <f t="shared" ca="1" si="948"/>
        <v>#NAME?</v>
      </c>
      <c r="CH1941" s="31" t="e">
        <f t="shared" ca="1" si="949"/>
        <v>#NAME?</v>
      </c>
      <c r="CI1941" s="31" t="e">
        <f t="shared" ca="1" si="950"/>
        <v>#NAME?</v>
      </c>
    </row>
    <row r="1942" spans="1:87" s="31" customFormat="1" ht="30" hidden="1" x14ac:dyDescent="0.25">
      <c r="A1942" s="9" t="s">
        <v>4493</v>
      </c>
      <c r="C1942" s="31" t="s">
        <v>50</v>
      </c>
      <c r="E1942" s="14" t="s">
        <v>53</v>
      </c>
      <c r="G1942" s="31" t="str">
        <f t="shared" si="927"/>
        <v>Резерв</v>
      </c>
      <c r="J1942" s="31" t="str">
        <f t="shared" si="922"/>
        <v>DCS_DI_01</v>
      </c>
      <c r="K1942" s="14"/>
      <c r="P1942" s="31" t="s">
        <v>61</v>
      </c>
      <c r="U1942" s="31" t="str">
        <f t="shared" si="921"/>
        <v/>
      </c>
      <c r="V1942" s="14" t="str">
        <f t="shared" si="951"/>
        <v>AVK 2,5 A, AVK 2,5 A</v>
      </c>
      <c r="W1942" s="31" t="str">
        <f t="shared" si="928"/>
        <v/>
      </c>
      <c r="X1942" s="14" t="str">
        <f t="shared" si="929"/>
        <v/>
      </c>
      <c r="Y1942" s="31" t="str">
        <f t="shared" si="930"/>
        <v>O1011105</v>
      </c>
      <c r="Z1942" s="31" t="str">
        <f t="shared" si="931"/>
        <v>TUA711-DIR32</v>
      </c>
      <c r="AA1942" s="14" t="str">
        <f t="shared" si="932"/>
        <v>17-SC-DCS-002/O1011105/ 17-MC-DCS-002</v>
      </c>
      <c r="AB1942" s="31" t="s">
        <v>64</v>
      </c>
      <c r="AC1942" s="31" t="s">
        <v>54</v>
      </c>
      <c r="AD1942" s="31" t="s">
        <v>125</v>
      </c>
      <c r="AE1942" s="31">
        <v>1</v>
      </c>
      <c r="AF1942" s="31" t="s">
        <v>55</v>
      </c>
      <c r="AG1942" s="31" t="s">
        <v>56</v>
      </c>
      <c r="AH1942" s="31">
        <v>6</v>
      </c>
      <c r="AI1942" s="31">
        <v>28</v>
      </c>
      <c r="AJ1942" s="31" t="s">
        <v>57</v>
      </c>
      <c r="AK1942" s="31">
        <f t="shared" si="924"/>
        <v>32</v>
      </c>
      <c r="AL1942" s="31" t="s">
        <v>62</v>
      </c>
      <c r="AO1942" s="31" t="s">
        <v>63</v>
      </c>
      <c r="AQ1942" s="14" t="s">
        <v>4426</v>
      </c>
      <c r="AT1942" s="14"/>
      <c r="BK1942" s="14" t="str">
        <f t="shared" si="933"/>
        <v/>
      </c>
      <c r="BL1942" s="14" t="str">
        <f t="shared" si="934"/>
        <v/>
      </c>
      <c r="BM1942" s="14" t="str">
        <f t="shared" si="935"/>
        <v/>
      </c>
      <c r="BN1942" s="14"/>
      <c r="BO1942" s="14" t="str">
        <f t="shared" si="925"/>
        <v/>
      </c>
      <c r="BP1942" s="14" t="str">
        <f t="shared" si="926"/>
        <v/>
      </c>
      <c r="BQ1942" s="14"/>
      <c r="BR1942" s="14" t="str">
        <f t="shared" si="936"/>
        <v/>
      </c>
      <c r="BS1942" s="14" t="str">
        <f t="shared" si="937"/>
        <v/>
      </c>
      <c r="BW1942" s="31" t="str">
        <f t="shared" si="938"/>
        <v/>
      </c>
      <c r="BX1942" s="31" t="str">
        <f t="shared" si="939"/>
        <v/>
      </c>
      <c r="BY1942" s="31" t="str">
        <f t="shared" si="940"/>
        <v/>
      </c>
      <c r="BZ1942" s="31" t="str">
        <f t="shared" si="941"/>
        <v/>
      </c>
      <c r="CA1942" s="31" t="str">
        <f t="shared" si="942"/>
        <v/>
      </c>
      <c r="CB1942" s="31" t="str">
        <f t="shared" si="943"/>
        <v/>
      </c>
      <c r="CC1942" s="31" t="str">
        <f t="shared" si="944"/>
        <v/>
      </c>
      <c r="CD1942" s="31" t="str">
        <f t="shared" si="945"/>
        <v/>
      </c>
      <c r="CE1942" s="31" t="str">
        <f t="shared" si="946"/>
        <v/>
      </c>
      <c r="CF1942" s="31" t="e">
        <f t="shared" ca="1" si="947"/>
        <v>#NAME?</v>
      </c>
      <c r="CG1942" s="31" t="e">
        <f t="shared" ca="1" si="948"/>
        <v>#NAME?</v>
      </c>
      <c r="CH1942" s="31" t="e">
        <f t="shared" ca="1" si="949"/>
        <v>#NAME?</v>
      </c>
      <c r="CI1942" s="31" t="e">
        <f t="shared" ca="1" si="950"/>
        <v>#NAME?</v>
      </c>
    </row>
    <row r="1943" spans="1:87" s="31" customFormat="1" ht="30" hidden="1" x14ac:dyDescent="0.25">
      <c r="A1943" s="9" t="s">
        <v>4493</v>
      </c>
      <c r="C1943" s="31" t="s">
        <v>50</v>
      </c>
      <c r="E1943" s="14" t="s">
        <v>53</v>
      </c>
      <c r="G1943" s="31" t="str">
        <f t="shared" si="927"/>
        <v>Резерв</v>
      </c>
      <c r="J1943" s="31" t="str">
        <f t="shared" si="922"/>
        <v>DCS_DI_01</v>
      </c>
      <c r="K1943" s="14"/>
      <c r="P1943" s="31" t="s">
        <v>61</v>
      </c>
      <c r="U1943" s="31" t="str">
        <f t="shared" si="921"/>
        <v/>
      </c>
      <c r="V1943" s="14" t="str">
        <f t="shared" si="951"/>
        <v>AVK 2,5 A, AVK 2,5 A</v>
      </c>
      <c r="W1943" s="31" t="str">
        <f t="shared" si="928"/>
        <v/>
      </c>
      <c r="X1943" s="14" t="str">
        <f t="shared" si="929"/>
        <v/>
      </c>
      <c r="Y1943" s="31" t="str">
        <f t="shared" si="930"/>
        <v>O1011105</v>
      </c>
      <c r="Z1943" s="31" t="str">
        <f t="shared" si="931"/>
        <v>TUA711-DIR32</v>
      </c>
      <c r="AA1943" s="14" t="str">
        <f t="shared" si="932"/>
        <v>17-SC-DCS-002/O1011105/ 17-MC-DCS-002</v>
      </c>
      <c r="AB1943" s="31" t="s">
        <v>64</v>
      </c>
      <c r="AC1943" s="31" t="s">
        <v>54</v>
      </c>
      <c r="AD1943" s="31" t="s">
        <v>125</v>
      </c>
      <c r="AE1943" s="31">
        <v>1</v>
      </c>
      <c r="AF1943" s="31" t="s">
        <v>55</v>
      </c>
      <c r="AG1943" s="31" t="s">
        <v>56</v>
      </c>
      <c r="AH1943" s="31">
        <v>6</v>
      </c>
      <c r="AI1943" s="31">
        <v>29</v>
      </c>
      <c r="AJ1943" s="31" t="s">
        <v>57</v>
      </c>
      <c r="AK1943" s="31">
        <f t="shared" si="924"/>
        <v>32</v>
      </c>
      <c r="AL1943" s="31" t="s">
        <v>62</v>
      </c>
      <c r="AO1943" s="31" t="s">
        <v>63</v>
      </c>
      <c r="AQ1943" s="14" t="s">
        <v>4426</v>
      </c>
      <c r="AT1943" s="14"/>
      <c r="BK1943" s="14" t="str">
        <f t="shared" si="933"/>
        <v/>
      </c>
      <c r="BL1943" s="14" t="str">
        <f t="shared" si="934"/>
        <v/>
      </c>
      <c r="BM1943" s="14" t="str">
        <f t="shared" si="935"/>
        <v/>
      </c>
      <c r="BN1943" s="14"/>
      <c r="BO1943" s="14" t="str">
        <f t="shared" si="925"/>
        <v/>
      </c>
      <c r="BP1943" s="14" t="str">
        <f t="shared" si="926"/>
        <v/>
      </c>
      <c r="BQ1943" s="14"/>
      <c r="BR1943" s="14" t="str">
        <f t="shared" si="936"/>
        <v/>
      </c>
      <c r="BS1943" s="14" t="str">
        <f t="shared" si="937"/>
        <v/>
      </c>
      <c r="BW1943" s="31" t="str">
        <f t="shared" si="938"/>
        <v/>
      </c>
      <c r="BX1943" s="31" t="str">
        <f t="shared" si="939"/>
        <v/>
      </c>
      <c r="BY1943" s="31" t="str">
        <f t="shared" si="940"/>
        <v/>
      </c>
      <c r="BZ1943" s="31" t="str">
        <f t="shared" si="941"/>
        <v/>
      </c>
      <c r="CA1943" s="31" t="str">
        <f t="shared" si="942"/>
        <v/>
      </c>
      <c r="CB1943" s="31" t="str">
        <f t="shared" si="943"/>
        <v/>
      </c>
      <c r="CC1943" s="31" t="str">
        <f t="shared" si="944"/>
        <v/>
      </c>
      <c r="CD1943" s="31" t="str">
        <f t="shared" si="945"/>
        <v/>
      </c>
      <c r="CE1943" s="31" t="str">
        <f t="shared" si="946"/>
        <v/>
      </c>
      <c r="CF1943" s="31" t="e">
        <f t="shared" ca="1" si="947"/>
        <v>#NAME?</v>
      </c>
      <c r="CG1943" s="31" t="e">
        <f t="shared" ca="1" si="948"/>
        <v>#NAME?</v>
      </c>
      <c r="CH1943" s="31" t="e">
        <f t="shared" ca="1" si="949"/>
        <v>#NAME?</v>
      </c>
      <c r="CI1943" s="31" t="e">
        <f t="shared" ca="1" si="950"/>
        <v>#NAME?</v>
      </c>
    </row>
    <row r="1944" spans="1:87" s="31" customFormat="1" ht="30" hidden="1" x14ac:dyDescent="0.25">
      <c r="A1944" s="9" t="s">
        <v>4493</v>
      </c>
      <c r="C1944" s="31" t="s">
        <v>50</v>
      </c>
      <c r="E1944" s="14" t="s">
        <v>53</v>
      </c>
      <c r="G1944" s="31" t="str">
        <f t="shared" si="927"/>
        <v>Резерв</v>
      </c>
      <c r="J1944" s="31" t="str">
        <f t="shared" si="922"/>
        <v>DCS_DI_01</v>
      </c>
      <c r="K1944" s="14"/>
      <c r="P1944" s="31" t="s">
        <v>61</v>
      </c>
      <c r="U1944" s="31" t="str">
        <f t="shared" si="921"/>
        <v/>
      </c>
      <c r="V1944" s="14" t="str">
        <f t="shared" si="951"/>
        <v>AVK 2,5 A, AVK 2,5 A</v>
      </c>
      <c r="W1944" s="31" t="str">
        <f t="shared" si="928"/>
        <v/>
      </c>
      <c r="X1944" s="14" t="str">
        <f t="shared" si="929"/>
        <v/>
      </c>
      <c r="Y1944" s="31" t="str">
        <f t="shared" si="930"/>
        <v>O1011105</v>
      </c>
      <c r="Z1944" s="31" t="str">
        <f t="shared" si="931"/>
        <v>TUA711-DIR32</v>
      </c>
      <c r="AA1944" s="14" t="str">
        <f t="shared" si="932"/>
        <v>17-SC-DCS-002/O1011105/ 17-MC-DCS-002</v>
      </c>
      <c r="AB1944" s="31" t="s">
        <v>64</v>
      </c>
      <c r="AC1944" s="31" t="s">
        <v>54</v>
      </c>
      <c r="AD1944" s="31" t="s">
        <v>125</v>
      </c>
      <c r="AE1944" s="31">
        <v>1</v>
      </c>
      <c r="AF1944" s="31" t="s">
        <v>55</v>
      </c>
      <c r="AG1944" s="31" t="s">
        <v>56</v>
      </c>
      <c r="AH1944" s="31">
        <v>6</v>
      </c>
      <c r="AI1944" s="31">
        <v>30</v>
      </c>
      <c r="AJ1944" s="31" t="s">
        <v>57</v>
      </c>
      <c r="AK1944" s="31">
        <f t="shared" si="924"/>
        <v>32</v>
      </c>
      <c r="AL1944" s="31" t="s">
        <v>62</v>
      </c>
      <c r="AO1944" s="31" t="s">
        <v>63</v>
      </c>
      <c r="AQ1944" s="14" t="s">
        <v>4426</v>
      </c>
      <c r="AT1944" s="14"/>
      <c r="BK1944" s="14" t="str">
        <f t="shared" si="933"/>
        <v/>
      </c>
      <c r="BL1944" s="14" t="str">
        <f t="shared" si="934"/>
        <v/>
      </c>
      <c r="BM1944" s="14" t="str">
        <f t="shared" si="935"/>
        <v/>
      </c>
      <c r="BN1944" s="14"/>
      <c r="BO1944" s="14" t="str">
        <f t="shared" si="925"/>
        <v/>
      </c>
      <c r="BP1944" s="14" t="str">
        <f t="shared" si="926"/>
        <v/>
      </c>
      <c r="BQ1944" s="14"/>
      <c r="BR1944" s="14" t="str">
        <f t="shared" si="936"/>
        <v/>
      </c>
      <c r="BS1944" s="14" t="str">
        <f t="shared" si="937"/>
        <v/>
      </c>
      <c r="BW1944" s="31" t="str">
        <f t="shared" si="938"/>
        <v/>
      </c>
      <c r="BX1944" s="31" t="str">
        <f t="shared" si="939"/>
        <v/>
      </c>
      <c r="BY1944" s="31" t="str">
        <f t="shared" si="940"/>
        <v/>
      </c>
      <c r="BZ1944" s="31" t="str">
        <f t="shared" si="941"/>
        <v/>
      </c>
      <c r="CA1944" s="31" t="str">
        <f t="shared" si="942"/>
        <v/>
      </c>
      <c r="CB1944" s="31" t="str">
        <f t="shared" si="943"/>
        <v/>
      </c>
      <c r="CC1944" s="31" t="str">
        <f t="shared" si="944"/>
        <v/>
      </c>
      <c r="CD1944" s="31" t="str">
        <f t="shared" si="945"/>
        <v/>
      </c>
      <c r="CE1944" s="31" t="str">
        <f t="shared" si="946"/>
        <v/>
      </c>
      <c r="CF1944" s="31" t="e">
        <f t="shared" ca="1" si="947"/>
        <v>#NAME?</v>
      </c>
      <c r="CG1944" s="31" t="e">
        <f t="shared" ca="1" si="948"/>
        <v>#NAME?</v>
      </c>
      <c r="CH1944" s="31" t="e">
        <f t="shared" ca="1" si="949"/>
        <v>#NAME?</v>
      </c>
      <c r="CI1944" s="31" t="e">
        <f t="shared" ca="1" si="950"/>
        <v>#NAME?</v>
      </c>
    </row>
    <row r="1945" spans="1:87" s="31" customFormat="1" ht="30" hidden="1" x14ac:dyDescent="0.25">
      <c r="A1945" s="9" t="s">
        <v>4493</v>
      </c>
      <c r="C1945" s="31" t="s">
        <v>50</v>
      </c>
      <c r="E1945" s="14" t="s">
        <v>53</v>
      </c>
      <c r="G1945" s="31" t="str">
        <f t="shared" si="927"/>
        <v>Резерв</v>
      </c>
      <c r="J1945" s="31" t="str">
        <f t="shared" si="922"/>
        <v>DCS_DI_01</v>
      </c>
      <c r="K1945" s="14"/>
      <c r="P1945" s="31" t="s">
        <v>61</v>
      </c>
      <c r="U1945" s="31" t="str">
        <f t="shared" si="921"/>
        <v/>
      </c>
      <c r="V1945" s="14" t="str">
        <f t="shared" si="951"/>
        <v>AVK 2,5 A, AVK 2,5 A</v>
      </c>
      <c r="W1945" s="31" t="str">
        <f t="shared" si="928"/>
        <v/>
      </c>
      <c r="X1945" s="14" t="str">
        <f t="shared" si="929"/>
        <v/>
      </c>
      <c r="Y1945" s="31" t="str">
        <f t="shared" si="930"/>
        <v>O1011105</v>
      </c>
      <c r="Z1945" s="31" t="str">
        <f t="shared" si="931"/>
        <v>TUA711-DIR32</v>
      </c>
      <c r="AA1945" s="14" t="str">
        <f t="shared" si="932"/>
        <v>17-SC-DCS-002/O1011105/ 17-MC-DCS-002</v>
      </c>
      <c r="AB1945" s="31" t="s">
        <v>64</v>
      </c>
      <c r="AC1945" s="31" t="s">
        <v>54</v>
      </c>
      <c r="AD1945" s="31" t="s">
        <v>125</v>
      </c>
      <c r="AE1945" s="31">
        <v>1</v>
      </c>
      <c r="AF1945" s="31" t="s">
        <v>55</v>
      </c>
      <c r="AG1945" s="31" t="s">
        <v>56</v>
      </c>
      <c r="AH1945" s="31">
        <v>6</v>
      </c>
      <c r="AI1945" s="31">
        <v>31</v>
      </c>
      <c r="AJ1945" s="31" t="s">
        <v>57</v>
      </c>
      <c r="AK1945" s="31">
        <f t="shared" si="924"/>
        <v>32</v>
      </c>
      <c r="AL1945" s="31" t="s">
        <v>62</v>
      </c>
      <c r="AO1945" s="31" t="s">
        <v>63</v>
      </c>
      <c r="AQ1945" s="14" t="s">
        <v>4426</v>
      </c>
      <c r="AT1945" s="14"/>
      <c r="BK1945" s="14" t="str">
        <f t="shared" si="933"/>
        <v/>
      </c>
      <c r="BL1945" s="14" t="str">
        <f t="shared" si="934"/>
        <v/>
      </c>
      <c r="BM1945" s="14" t="str">
        <f t="shared" si="935"/>
        <v/>
      </c>
      <c r="BN1945" s="14"/>
      <c r="BO1945" s="14" t="str">
        <f t="shared" si="925"/>
        <v/>
      </c>
      <c r="BP1945" s="14" t="str">
        <f t="shared" si="926"/>
        <v/>
      </c>
      <c r="BQ1945" s="14"/>
      <c r="BR1945" s="14" t="str">
        <f t="shared" si="936"/>
        <v/>
      </c>
      <c r="BS1945" s="14" t="str">
        <f t="shared" si="937"/>
        <v/>
      </c>
      <c r="BW1945" s="31" t="str">
        <f t="shared" si="938"/>
        <v/>
      </c>
      <c r="BX1945" s="31" t="str">
        <f t="shared" si="939"/>
        <v/>
      </c>
      <c r="BY1945" s="31" t="str">
        <f t="shared" si="940"/>
        <v/>
      </c>
      <c r="BZ1945" s="31" t="str">
        <f t="shared" si="941"/>
        <v/>
      </c>
      <c r="CA1945" s="31" t="str">
        <f t="shared" si="942"/>
        <v/>
      </c>
      <c r="CB1945" s="31" t="str">
        <f t="shared" si="943"/>
        <v/>
      </c>
      <c r="CC1945" s="31" t="str">
        <f t="shared" si="944"/>
        <v/>
      </c>
      <c r="CD1945" s="31" t="str">
        <f t="shared" si="945"/>
        <v/>
      </c>
      <c r="CE1945" s="31" t="str">
        <f t="shared" si="946"/>
        <v/>
      </c>
      <c r="CF1945" s="31" t="e">
        <f t="shared" ca="1" si="947"/>
        <v>#NAME?</v>
      </c>
      <c r="CG1945" s="31" t="e">
        <f t="shared" ca="1" si="948"/>
        <v>#NAME?</v>
      </c>
      <c r="CH1945" s="31" t="e">
        <f t="shared" ca="1" si="949"/>
        <v>#NAME?</v>
      </c>
      <c r="CI1945" s="31" t="e">
        <f t="shared" ca="1" si="950"/>
        <v>#NAME?</v>
      </c>
    </row>
    <row r="1946" spans="1:87" s="31" customFormat="1" ht="30" hidden="1" x14ac:dyDescent="0.25">
      <c r="A1946" s="9" t="s">
        <v>4493</v>
      </c>
      <c r="C1946" s="31" t="s">
        <v>50</v>
      </c>
      <c r="E1946" s="14" t="s">
        <v>53</v>
      </c>
      <c r="G1946" s="31" t="str">
        <f t="shared" si="927"/>
        <v>Резерв</v>
      </c>
      <c r="J1946" s="31" t="str">
        <f t="shared" si="922"/>
        <v>DCS_DI_01</v>
      </c>
      <c r="K1946" s="14"/>
      <c r="P1946" s="31" t="s">
        <v>61</v>
      </c>
      <c r="U1946" s="31" t="str">
        <f t="shared" si="921"/>
        <v/>
      </c>
      <c r="V1946" s="14" t="str">
        <f t="shared" si="951"/>
        <v>AVK 2,5 A, AVK 2,5 A</v>
      </c>
      <c r="W1946" s="31" t="str">
        <f t="shared" si="928"/>
        <v/>
      </c>
      <c r="X1946" s="14" t="str">
        <f t="shared" si="929"/>
        <v/>
      </c>
      <c r="Y1946" s="31" t="str">
        <f t="shared" si="930"/>
        <v>O1011105</v>
      </c>
      <c r="Z1946" s="31" t="str">
        <f t="shared" si="931"/>
        <v>TUA711-DIR32</v>
      </c>
      <c r="AA1946" s="14" t="str">
        <f t="shared" si="932"/>
        <v>17-SC-DCS-002/O1011105/ 17-MC-DCS-002</v>
      </c>
      <c r="AB1946" s="31" t="s">
        <v>64</v>
      </c>
      <c r="AC1946" s="31" t="s">
        <v>54</v>
      </c>
      <c r="AD1946" s="31" t="s">
        <v>125</v>
      </c>
      <c r="AE1946" s="31">
        <v>1</v>
      </c>
      <c r="AF1946" s="31" t="s">
        <v>55</v>
      </c>
      <c r="AG1946" s="31" t="s">
        <v>56</v>
      </c>
      <c r="AH1946" s="31">
        <v>6</v>
      </c>
      <c r="AI1946" s="31">
        <v>32</v>
      </c>
      <c r="AJ1946" s="31" t="s">
        <v>57</v>
      </c>
      <c r="AK1946" s="31">
        <f t="shared" si="924"/>
        <v>32</v>
      </c>
      <c r="AL1946" s="31" t="s">
        <v>62</v>
      </c>
      <c r="AO1946" s="31" t="s">
        <v>63</v>
      </c>
      <c r="AQ1946" s="14" t="s">
        <v>4426</v>
      </c>
      <c r="AT1946" s="14"/>
      <c r="BK1946" s="14" t="str">
        <f t="shared" si="933"/>
        <v/>
      </c>
      <c r="BL1946" s="14" t="str">
        <f t="shared" si="934"/>
        <v/>
      </c>
      <c r="BM1946" s="14" t="str">
        <f t="shared" si="935"/>
        <v/>
      </c>
      <c r="BN1946" s="14"/>
      <c r="BO1946" s="14" t="str">
        <f t="shared" si="925"/>
        <v/>
      </c>
      <c r="BP1946" s="14" t="str">
        <f t="shared" si="926"/>
        <v/>
      </c>
      <c r="BQ1946" s="14"/>
      <c r="BR1946" s="14" t="str">
        <f t="shared" si="936"/>
        <v/>
      </c>
      <c r="BS1946" s="14" t="str">
        <f t="shared" si="937"/>
        <v/>
      </c>
      <c r="BW1946" s="31" t="str">
        <f t="shared" si="938"/>
        <v/>
      </c>
      <c r="BX1946" s="31" t="str">
        <f t="shared" si="939"/>
        <v/>
      </c>
      <c r="BY1946" s="31" t="str">
        <f t="shared" si="940"/>
        <v/>
      </c>
      <c r="BZ1946" s="31" t="str">
        <f t="shared" si="941"/>
        <v/>
      </c>
      <c r="CA1946" s="31" t="str">
        <f t="shared" si="942"/>
        <v/>
      </c>
      <c r="CB1946" s="31" t="str">
        <f t="shared" si="943"/>
        <v/>
      </c>
      <c r="CC1946" s="31" t="str">
        <f t="shared" si="944"/>
        <v/>
      </c>
      <c r="CD1946" s="31" t="str">
        <f t="shared" si="945"/>
        <v/>
      </c>
      <c r="CE1946" s="31" t="str">
        <f t="shared" si="946"/>
        <v/>
      </c>
      <c r="CF1946" s="31" t="e">
        <f t="shared" ca="1" si="947"/>
        <v>#NAME?</v>
      </c>
      <c r="CG1946" s="31" t="e">
        <f t="shared" ca="1" si="948"/>
        <v>#NAME?</v>
      </c>
      <c r="CH1946" s="31" t="e">
        <f t="shared" ca="1" si="949"/>
        <v>#NAME?</v>
      </c>
      <c r="CI1946" s="31" t="e">
        <f t="shared" ca="1" si="950"/>
        <v>#NAME?</v>
      </c>
    </row>
    <row r="1947" spans="1:87" s="31" customFormat="1" ht="30" hidden="1" x14ac:dyDescent="0.25">
      <c r="A1947" s="9" t="s">
        <v>4493</v>
      </c>
      <c r="C1947" s="31" t="s">
        <v>50</v>
      </c>
      <c r="E1947" s="14" t="s">
        <v>1777</v>
      </c>
      <c r="G1947" s="31" t="str">
        <f t="shared" si="927"/>
        <v>Резерв</v>
      </c>
      <c r="J1947" s="31" t="str">
        <f t="shared" si="922"/>
        <v>DCS_DI_02</v>
      </c>
      <c r="K1947" s="14"/>
      <c r="P1947" s="31" t="s">
        <v>2723</v>
      </c>
      <c r="U1947" s="31" t="str">
        <f t="shared" si="921"/>
        <v/>
      </c>
      <c r="V1947" s="14" t="str">
        <f t="shared" si="951"/>
        <v>AVK 2,5 A, AVK 2,5 A</v>
      </c>
      <c r="W1947" s="31" t="str">
        <f t="shared" si="928"/>
        <v>O1011110_U25</v>
      </c>
      <c r="X1947" s="14" t="str">
        <f t="shared" si="929"/>
        <v>HD5516</v>
      </c>
      <c r="Y1947" s="31" t="str">
        <f t="shared" si="930"/>
        <v>O1011110</v>
      </c>
      <c r="Z1947" s="31" t="str">
        <f t="shared" si="931"/>
        <v>TUA711-DIO32</v>
      </c>
      <c r="AA1947" s="14" t="str">
        <f t="shared" si="932"/>
        <v>17-SC-DCS-002/O1011110/ 17-MC-DCS-004</v>
      </c>
      <c r="AB1947" s="31" t="s">
        <v>64</v>
      </c>
      <c r="AC1947" s="31" t="s">
        <v>54</v>
      </c>
      <c r="AD1947" s="31" t="s">
        <v>125</v>
      </c>
      <c r="AE1947" s="31">
        <v>1</v>
      </c>
      <c r="AF1947" s="31" t="s">
        <v>55</v>
      </c>
      <c r="AG1947" s="31" t="s">
        <v>3911</v>
      </c>
      <c r="AH1947" s="31">
        <v>11</v>
      </c>
      <c r="AI1947" s="31">
        <v>25</v>
      </c>
      <c r="AJ1947" s="31" t="s">
        <v>57</v>
      </c>
      <c r="AK1947" s="31">
        <f t="shared" si="924"/>
        <v>32</v>
      </c>
      <c r="AL1947" s="31" t="s">
        <v>62</v>
      </c>
      <c r="AO1947" s="31" t="s">
        <v>63</v>
      </c>
      <c r="AQ1947" s="14" t="s">
        <v>4426</v>
      </c>
      <c r="AT1947" s="14"/>
      <c r="BK1947" s="14" t="str">
        <f t="shared" si="933"/>
        <v/>
      </c>
      <c r="BL1947" s="14" t="str">
        <f t="shared" si="934"/>
        <v/>
      </c>
      <c r="BM1947" s="14" t="str">
        <f t="shared" si="935"/>
        <v/>
      </c>
      <c r="BN1947" s="14"/>
      <c r="BO1947" s="14" t="str">
        <f t="shared" si="925"/>
        <v>O1011110:25A/
O1011110_U25:5</v>
      </c>
      <c r="BP1947" s="14" t="str">
        <f t="shared" si="926"/>
        <v>O1011110:25B/
O1011110_U25:6</v>
      </c>
      <c r="BQ1947" s="14"/>
      <c r="BR1947" s="14" t="str">
        <f t="shared" si="936"/>
        <v/>
      </c>
      <c r="BS1947" s="14" t="str">
        <f t="shared" si="937"/>
        <v/>
      </c>
      <c r="BW1947" s="31" t="str">
        <f t="shared" si="938"/>
        <v>25A</v>
      </c>
      <c r="BX1947" s="31" t="str">
        <f t="shared" si="939"/>
        <v>25B</v>
      </c>
      <c r="BY1947" s="31" t="str">
        <f t="shared" si="940"/>
        <v/>
      </c>
      <c r="BZ1947" s="31" t="str">
        <f t="shared" si="941"/>
        <v/>
      </c>
      <c r="CA1947" s="31" t="str">
        <f t="shared" si="942"/>
        <v/>
      </c>
      <c r="CB1947" s="31" t="str">
        <f t="shared" si="943"/>
        <v>5</v>
      </c>
      <c r="CC1947" s="31" t="str">
        <f t="shared" si="944"/>
        <v>6</v>
      </c>
      <c r="CD1947" s="31" t="str">
        <f t="shared" si="945"/>
        <v/>
      </c>
      <c r="CE1947" s="31" t="str">
        <f t="shared" si="946"/>
        <v/>
      </c>
      <c r="CF1947" s="31" t="e">
        <f t="shared" ca="1" si="947"/>
        <v>#NAME?</v>
      </c>
      <c r="CG1947" s="31" t="e">
        <f t="shared" ca="1" si="948"/>
        <v>#NAME?</v>
      </c>
      <c r="CH1947" s="31" t="e">
        <f t="shared" ca="1" si="949"/>
        <v>#NAME?</v>
      </c>
      <c r="CI1947" s="31" t="e">
        <f t="shared" ca="1" si="950"/>
        <v>#NAME?</v>
      </c>
    </row>
    <row r="1948" spans="1:87" s="31" customFormat="1" ht="30" hidden="1" x14ac:dyDescent="0.25">
      <c r="A1948" s="9" t="s">
        <v>4493</v>
      </c>
      <c r="C1948" s="31" t="s">
        <v>50</v>
      </c>
      <c r="E1948" s="14" t="s">
        <v>1777</v>
      </c>
      <c r="G1948" s="31" t="str">
        <f t="shared" si="927"/>
        <v>Резерв</v>
      </c>
      <c r="J1948" s="31" t="str">
        <f t="shared" si="922"/>
        <v>DCS_DI_02</v>
      </c>
      <c r="K1948" s="14"/>
      <c r="P1948" s="31" t="s">
        <v>2723</v>
      </c>
      <c r="U1948" s="31" t="str">
        <f t="shared" si="921"/>
        <v/>
      </c>
      <c r="V1948" s="14" t="str">
        <f t="shared" si="951"/>
        <v>AVK 2,5 A, AVK 2,5 A</v>
      </c>
      <c r="W1948" s="31" t="str">
        <f t="shared" si="928"/>
        <v>O1011110_U26</v>
      </c>
      <c r="X1948" s="14" t="str">
        <f t="shared" si="929"/>
        <v>HD5516</v>
      </c>
      <c r="Y1948" s="31" t="str">
        <f t="shared" si="930"/>
        <v>O1011110</v>
      </c>
      <c r="Z1948" s="31" t="str">
        <f t="shared" si="931"/>
        <v>TUA711-DIO32</v>
      </c>
      <c r="AA1948" s="14" t="str">
        <f t="shared" si="932"/>
        <v>17-SC-DCS-002/O1011110/ 17-MC-DCS-004</v>
      </c>
      <c r="AB1948" s="31" t="s">
        <v>64</v>
      </c>
      <c r="AC1948" s="31" t="s">
        <v>54</v>
      </c>
      <c r="AD1948" s="31" t="s">
        <v>125</v>
      </c>
      <c r="AE1948" s="31">
        <v>1</v>
      </c>
      <c r="AF1948" s="31" t="s">
        <v>55</v>
      </c>
      <c r="AG1948" s="31" t="s">
        <v>3911</v>
      </c>
      <c r="AH1948" s="31">
        <v>11</v>
      </c>
      <c r="AI1948" s="31">
        <v>26</v>
      </c>
      <c r="AJ1948" s="31" t="s">
        <v>57</v>
      </c>
      <c r="AK1948" s="31">
        <f t="shared" si="924"/>
        <v>32</v>
      </c>
      <c r="AL1948" s="31" t="s">
        <v>62</v>
      </c>
      <c r="AO1948" s="31" t="s">
        <v>63</v>
      </c>
      <c r="AQ1948" s="14" t="s">
        <v>4426</v>
      </c>
      <c r="AT1948" s="14"/>
      <c r="BK1948" s="14" t="str">
        <f t="shared" si="933"/>
        <v/>
      </c>
      <c r="BL1948" s="14" t="str">
        <f t="shared" si="934"/>
        <v/>
      </c>
      <c r="BM1948" s="14" t="str">
        <f t="shared" si="935"/>
        <v/>
      </c>
      <c r="BN1948" s="14"/>
      <c r="BO1948" s="14" t="str">
        <f t="shared" si="925"/>
        <v>O1011110:26A/
O1011110_U26:5</v>
      </c>
      <c r="BP1948" s="14" t="str">
        <f t="shared" si="926"/>
        <v>O1011110:26B/
O1011110_U26:6</v>
      </c>
      <c r="BQ1948" s="14"/>
      <c r="BR1948" s="14" t="str">
        <f t="shared" si="936"/>
        <v/>
      </c>
      <c r="BS1948" s="14" t="str">
        <f t="shared" si="937"/>
        <v/>
      </c>
      <c r="BW1948" s="31" t="str">
        <f t="shared" si="938"/>
        <v>26A</v>
      </c>
      <c r="BX1948" s="31" t="str">
        <f t="shared" si="939"/>
        <v>26B</v>
      </c>
      <c r="BY1948" s="31" t="str">
        <f t="shared" si="940"/>
        <v/>
      </c>
      <c r="BZ1948" s="31" t="str">
        <f t="shared" si="941"/>
        <v/>
      </c>
      <c r="CA1948" s="31" t="str">
        <f t="shared" si="942"/>
        <v/>
      </c>
      <c r="CB1948" s="31" t="str">
        <f t="shared" si="943"/>
        <v>5</v>
      </c>
      <c r="CC1948" s="31" t="str">
        <f t="shared" si="944"/>
        <v>6</v>
      </c>
      <c r="CD1948" s="31" t="str">
        <f t="shared" si="945"/>
        <v/>
      </c>
      <c r="CE1948" s="31" t="str">
        <f t="shared" si="946"/>
        <v/>
      </c>
      <c r="CF1948" s="31" t="e">
        <f t="shared" ca="1" si="947"/>
        <v>#NAME?</v>
      </c>
      <c r="CG1948" s="31" t="e">
        <f t="shared" ca="1" si="948"/>
        <v>#NAME?</v>
      </c>
      <c r="CH1948" s="31" t="e">
        <f t="shared" ca="1" si="949"/>
        <v>#NAME?</v>
      </c>
      <c r="CI1948" s="31" t="e">
        <f t="shared" ca="1" si="950"/>
        <v>#NAME?</v>
      </c>
    </row>
    <row r="1949" spans="1:87" s="31" customFormat="1" ht="30" hidden="1" x14ac:dyDescent="0.25">
      <c r="A1949" s="9" t="s">
        <v>4493</v>
      </c>
      <c r="C1949" s="31" t="s">
        <v>50</v>
      </c>
      <c r="E1949" s="14" t="s">
        <v>1777</v>
      </c>
      <c r="G1949" s="31" t="str">
        <f t="shared" si="927"/>
        <v>Резерв</v>
      </c>
      <c r="J1949" s="31" t="str">
        <f t="shared" si="922"/>
        <v>DCS_DI_02</v>
      </c>
      <c r="K1949" s="14"/>
      <c r="P1949" s="31" t="s">
        <v>2723</v>
      </c>
      <c r="U1949" s="31" t="str">
        <f t="shared" si="921"/>
        <v/>
      </c>
      <c r="V1949" s="14" t="str">
        <f t="shared" si="951"/>
        <v>AVK 2,5 A, AVK 2,5 A</v>
      </c>
      <c r="W1949" s="31" t="str">
        <f t="shared" si="928"/>
        <v>O1011110_U27</v>
      </c>
      <c r="X1949" s="14" t="str">
        <f t="shared" si="929"/>
        <v>HD5516</v>
      </c>
      <c r="Y1949" s="31" t="str">
        <f t="shared" si="930"/>
        <v>O1011110</v>
      </c>
      <c r="Z1949" s="31" t="str">
        <f t="shared" si="931"/>
        <v>TUA711-DIO32</v>
      </c>
      <c r="AA1949" s="14" t="str">
        <f t="shared" si="932"/>
        <v>17-SC-DCS-002/O1011110/ 17-MC-DCS-004</v>
      </c>
      <c r="AB1949" s="31" t="s">
        <v>64</v>
      </c>
      <c r="AC1949" s="31" t="s">
        <v>54</v>
      </c>
      <c r="AD1949" s="31" t="s">
        <v>125</v>
      </c>
      <c r="AE1949" s="31">
        <v>1</v>
      </c>
      <c r="AF1949" s="31" t="s">
        <v>55</v>
      </c>
      <c r="AG1949" s="31" t="s">
        <v>3911</v>
      </c>
      <c r="AH1949" s="31">
        <v>11</v>
      </c>
      <c r="AI1949" s="31">
        <v>27</v>
      </c>
      <c r="AJ1949" s="31" t="s">
        <v>57</v>
      </c>
      <c r="AK1949" s="31">
        <f t="shared" si="924"/>
        <v>32</v>
      </c>
      <c r="AL1949" s="31" t="s">
        <v>62</v>
      </c>
      <c r="AO1949" s="31" t="s">
        <v>63</v>
      </c>
      <c r="AQ1949" s="14" t="s">
        <v>4426</v>
      </c>
      <c r="AT1949" s="14"/>
      <c r="BK1949" s="14" t="str">
        <f t="shared" si="933"/>
        <v/>
      </c>
      <c r="BL1949" s="14" t="str">
        <f t="shared" si="934"/>
        <v/>
      </c>
      <c r="BM1949" s="14" t="str">
        <f t="shared" si="935"/>
        <v/>
      </c>
      <c r="BN1949" s="14"/>
      <c r="BO1949" s="14" t="str">
        <f t="shared" si="925"/>
        <v>O1011110:27A/
O1011110_U27:5</v>
      </c>
      <c r="BP1949" s="14" t="str">
        <f t="shared" si="926"/>
        <v>O1011110:27B/
O1011110_U27:6</v>
      </c>
      <c r="BQ1949" s="14"/>
      <c r="BR1949" s="14" t="str">
        <f t="shared" si="936"/>
        <v/>
      </c>
      <c r="BS1949" s="14" t="str">
        <f t="shared" si="937"/>
        <v/>
      </c>
      <c r="BW1949" s="31" t="str">
        <f t="shared" si="938"/>
        <v>27A</v>
      </c>
      <c r="BX1949" s="31" t="str">
        <f t="shared" si="939"/>
        <v>27B</v>
      </c>
      <c r="BY1949" s="31" t="str">
        <f t="shared" si="940"/>
        <v/>
      </c>
      <c r="BZ1949" s="31" t="str">
        <f t="shared" si="941"/>
        <v/>
      </c>
      <c r="CA1949" s="31" t="str">
        <f t="shared" si="942"/>
        <v/>
      </c>
      <c r="CB1949" s="31" t="str">
        <f t="shared" si="943"/>
        <v>5</v>
      </c>
      <c r="CC1949" s="31" t="str">
        <f t="shared" si="944"/>
        <v>6</v>
      </c>
      <c r="CD1949" s="31" t="str">
        <f t="shared" si="945"/>
        <v/>
      </c>
      <c r="CE1949" s="31" t="str">
        <f t="shared" si="946"/>
        <v/>
      </c>
      <c r="CF1949" s="31" t="e">
        <f t="shared" ca="1" si="947"/>
        <v>#NAME?</v>
      </c>
      <c r="CG1949" s="31" t="e">
        <f t="shared" ca="1" si="948"/>
        <v>#NAME?</v>
      </c>
      <c r="CH1949" s="31" t="e">
        <f t="shared" ca="1" si="949"/>
        <v>#NAME?</v>
      </c>
      <c r="CI1949" s="31" t="e">
        <f t="shared" ca="1" si="950"/>
        <v>#NAME?</v>
      </c>
    </row>
    <row r="1950" spans="1:87" s="31" customFormat="1" ht="30" hidden="1" x14ac:dyDescent="0.25">
      <c r="A1950" s="9" t="s">
        <v>4493</v>
      </c>
      <c r="C1950" s="31" t="s">
        <v>50</v>
      </c>
      <c r="E1950" s="14" t="s">
        <v>1838</v>
      </c>
      <c r="G1950" s="31" t="str">
        <f t="shared" si="927"/>
        <v>Резерв</v>
      </c>
      <c r="J1950" s="31" t="str">
        <f t="shared" si="922"/>
        <v>DCS_DI_02</v>
      </c>
      <c r="K1950" s="14"/>
      <c r="P1950" s="31" t="s">
        <v>2723</v>
      </c>
      <c r="U1950" s="31" t="str">
        <f t="shared" si="921"/>
        <v/>
      </c>
      <c r="V1950" s="14" t="str">
        <f t="shared" si="951"/>
        <v>AVK 2,5 A, AVK 2,5 A</v>
      </c>
      <c r="W1950" s="31" t="str">
        <f t="shared" si="928"/>
        <v>O1011110_U28</v>
      </c>
      <c r="X1950" s="14" t="str">
        <f t="shared" si="929"/>
        <v>HD5516</v>
      </c>
      <c r="Y1950" s="31" t="str">
        <f t="shared" si="930"/>
        <v>O1011110</v>
      </c>
      <c r="Z1950" s="31" t="str">
        <f t="shared" si="931"/>
        <v>TUA711-DIO32</v>
      </c>
      <c r="AA1950" s="14" t="str">
        <f t="shared" si="932"/>
        <v>17-SC-DCS-002/O1011110/ 17-MC-DCS-004</v>
      </c>
      <c r="AB1950" s="31" t="s">
        <v>64</v>
      </c>
      <c r="AC1950" s="31" t="s">
        <v>54</v>
      </c>
      <c r="AD1950" s="31" t="s">
        <v>125</v>
      </c>
      <c r="AE1950" s="31">
        <v>1</v>
      </c>
      <c r="AF1950" s="31" t="s">
        <v>55</v>
      </c>
      <c r="AG1950" s="31" t="s">
        <v>3911</v>
      </c>
      <c r="AH1950" s="31">
        <v>11</v>
      </c>
      <c r="AI1950" s="31">
        <v>28</v>
      </c>
      <c r="AJ1950" s="31" t="s">
        <v>57</v>
      </c>
      <c r="AK1950" s="31">
        <f t="shared" si="924"/>
        <v>32</v>
      </c>
      <c r="AL1950" s="31" t="s">
        <v>62</v>
      </c>
      <c r="AO1950" s="31" t="s">
        <v>63</v>
      </c>
      <c r="AQ1950" s="14" t="s">
        <v>4426</v>
      </c>
      <c r="AT1950" s="14"/>
      <c r="BK1950" s="14" t="str">
        <f t="shared" si="933"/>
        <v/>
      </c>
      <c r="BL1950" s="14" t="str">
        <f t="shared" si="934"/>
        <v/>
      </c>
      <c r="BM1950" s="14" t="str">
        <f t="shared" si="935"/>
        <v/>
      </c>
      <c r="BN1950" s="14"/>
      <c r="BO1950" s="14" t="str">
        <f t="shared" si="925"/>
        <v>O1011110:28A/
O1011110_U28:5</v>
      </c>
      <c r="BP1950" s="14" t="str">
        <f t="shared" si="926"/>
        <v>O1011110:28B/
O1011110_U28:6</v>
      </c>
      <c r="BQ1950" s="14"/>
      <c r="BR1950" s="14" t="str">
        <f t="shared" si="936"/>
        <v/>
      </c>
      <c r="BS1950" s="14" t="str">
        <f t="shared" si="937"/>
        <v/>
      </c>
      <c r="BW1950" s="31" t="str">
        <f t="shared" si="938"/>
        <v>28A</v>
      </c>
      <c r="BX1950" s="31" t="str">
        <f t="shared" si="939"/>
        <v>28B</v>
      </c>
      <c r="BY1950" s="31" t="str">
        <f t="shared" si="940"/>
        <v/>
      </c>
      <c r="BZ1950" s="31" t="str">
        <f t="shared" si="941"/>
        <v/>
      </c>
      <c r="CA1950" s="31" t="str">
        <f t="shared" si="942"/>
        <v/>
      </c>
      <c r="CB1950" s="31" t="str">
        <f t="shared" si="943"/>
        <v>5</v>
      </c>
      <c r="CC1950" s="31" t="str">
        <f t="shared" si="944"/>
        <v>6</v>
      </c>
      <c r="CD1950" s="31" t="str">
        <f t="shared" si="945"/>
        <v/>
      </c>
      <c r="CE1950" s="31" t="str">
        <f t="shared" si="946"/>
        <v/>
      </c>
      <c r="CF1950" s="31" t="e">
        <f t="shared" ca="1" si="947"/>
        <v>#NAME?</v>
      </c>
      <c r="CG1950" s="31" t="e">
        <f t="shared" ca="1" si="948"/>
        <v>#NAME?</v>
      </c>
      <c r="CH1950" s="31" t="e">
        <f t="shared" ca="1" si="949"/>
        <v>#NAME?</v>
      </c>
      <c r="CI1950" s="31" t="e">
        <f t="shared" ca="1" si="950"/>
        <v>#NAME?</v>
      </c>
    </row>
    <row r="1951" spans="1:87" s="31" customFormat="1" ht="30" hidden="1" x14ac:dyDescent="0.25">
      <c r="A1951" s="9" t="s">
        <v>4493</v>
      </c>
      <c r="C1951" s="31" t="s">
        <v>50</v>
      </c>
      <c r="E1951" s="14" t="s">
        <v>1838</v>
      </c>
      <c r="G1951" s="31" t="str">
        <f t="shared" si="927"/>
        <v>Резерв</v>
      </c>
      <c r="J1951" s="31" t="str">
        <f t="shared" si="922"/>
        <v>DCS_DI_02</v>
      </c>
      <c r="K1951" s="14"/>
      <c r="P1951" s="31" t="s">
        <v>2723</v>
      </c>
      <c r="U1951" s="31" t="str">
        <f t="shared" si="921"/>
        <v/>
      </c>
      <c r="V1951" s="14" t="str">
        <f t="shared" si="951"/>
        <v>AVK 2,5 A, AVK 2,5 A</v>
      </c>
      <c r="W1951" s="31" t="str">
        <f t="shared" si="928"/>
        <v>O1011110_U29</v>
      </c>
      <c r="X1951" s="14" t="str">
        <f t="shared" si="929"/>
        <v>HD5516</v>
      </c>
      <c r="Y1951" s="31" t="str">
        <f t="shared" si="930"/>
        <v>O1011110</v>
      </c>
      <c r="Z1951" s="31" t="str">
        <f t="shared" si="931"/>
        <v>TUA711-DIO32</v>
      </c>
      <c r="AA1951" s="14" t="str">
        <f t="shared" si="932"/>
        <v>17-SC-DCS-002/O1011110/ 17-MC-DCS-004</v>
      </c>
      <c r="AB1951" s="31" t="s">
        <v>64</v>
      </c>
      <c r="AC1951" s="31" t="s">
        <v>54</v>
      </c>
      <c r="AD1951" s="31" t="s">
        <v>125</v>
      </c>
      <c r="AE1951" s="31">
        <v>1</v>
      </c>
      <c r="AF1951" s="31" t="s">
        <v>55</v>
      </c>
      <c r="AG1951" s="31" t="s">
        <v>3911</v>
      </c>
      <c r="AH1951" s="31">
        <v>11</v>
      </c>
      <c r="AI1951" s="31">
        <v>29</v>
      </c>
      <c r="AJ1951" s="31" t="s">
        <v>57</v>
      </c>
      <c r="AK1951" s="31">
        <f t="shared" si="924"/>
        <v>32</v>
      </c>
      <c r="AL1951" s="31" t="s">
        <v>62</v>
      </c>
      <c r="AO1951" s="31" t="s">
        <v>63</v>
      </c>
      <c r="AQ1951" s="14" t="s">
        <v>4426</v>
      </c>
      <c r="AT1951" s="14"/>
      <c r="BK1951" s="14" t="str">
        <f t="shared" si="933"/>
        <v/>
      </c>
      <c r="BL1951" s="14" t="str">
        <f t="shared" si="934"/>
        <v/>
      </c>
      <c r="BM1951" s="14" t="str">
        <f t="shared" si="935"/>
        <v/>
      </c>
      <c r="BN1951" s="14"/>
      <c r="BO1951" s="14" t="str">
        <f t="shared" si="925"/>
        <v>O1011110:29A/
O1011110_U29:5</v>
      </c>
      <c r="BP1951" s="14" t="str">
        <f t="shared" si="926"/>
        <v>O1011110:29B/
O1011110_U29:6</v>
      </c>
      <c r="BQ1951" s="14"/>
      <c r="BR1951" s="14" t="str">
        <f t="shared" si="936"/>
        <v/>
      </c>
      <c r="BS1951" s="14" t="str">
        <f t="shared" si="937"/>
        <v/>
      </c>
      <c r="BW1951" s="31" t="str">
        <f t="shared" si="938"/>
        <v>29A</v>
      </c>
      <c r="BX1951" s="31" t="str">
        <f t="shared" si="939"/>
        <v>29B</v>
      </c>
      <c r="BY1951" s="31" t="str">
        <f t="shared" si="940"/>
        <v/>
      </c>
      <c r="BZ1951" s="31" t="str">
        <f t="shared" si="941"/>
        <v/>
      </c>
      <c r="CA1951" s="31" t="str">
        <f t="shared" si="942"/>
        <v/>
      </c>
      <c r="CB1951" s="31" t="str">
        <f t="shared" si="943"/>
        <v>5</v>
      </c>
      <c r="CC1951" s="31" t="str">
        <f t="shared" si="944"/>
        <v>6</v>
      </c>
      <c r="CD1951" s="31" t="str">
        <f t="shared" si="945"/>
        <v/>
      </c>
      <c r="CE1951" s="31" t="str">
        <f t="shared" si="946"/>
        <v/>
      </c>
      <c r="CF1951" s="31" t="e">
        <f t="shared" ca="1" si="947"/>
        <v>#NAME?</v>
      </c>
      <c r="CG1951" s="31" t="e">
        <f t="shared" ca="1" si="948"/>
        <v>#NAME?</v>
      </c>
      <c r="CH1951" s="31" t="e">
        <f t="shared" ca="1" si="949"/>
        <v>#NAME?</v>
      </c>
      <c r="CI1951" s="31" t="e">
        <f t="shared" ca="1" si="950"/>
        <v>#NAME?</v>
      </c>
    </row>
    <row r="1952" spans="1:87" s="31" customFormat="1" ht="30" hidden="1" x14ac:dyDescent="0.25">
      <c r="A1952" s="9" t="s">
        <v>4493</v>
      </c>
      <c r="C1952" s="31" t="s">
        <v>50</v>
      </c>
      <c r="E1952" s="14" t="s">
        <v>1838</v>
      </c>
      <c r="G1952" s="31" t="str">
        <f t="shared" si="927"/>
        <v>Резерв</v>
      </c>
      <c r="J1952" s="31" t="str">
        <f t="shared" si="922"/>
        <v>DCS_DI_02</v>
      </c>
      <c r="K1952" s="14"/>
      <c r="P1952" s="31" t="s">
        <v>2723</v>
      </c>
      <c r="U1952" s="31" t="str">
        <f t="shared" si="921"/>
        <v/>
      </c>
      <c r="V1952" s="14" t="str">
        <f t="shared" si="951"/>
        <v>AVK 2,5 A, AVK 2,5 A</v>
      </c>
      <c r="W1952" s="31" t="str">
        <f t="shared" si="928"/>
        <v>O1011110_U30</v>
      </c>
      <c r="X1952" s="14" t="str">
        <f t="shared" si="929"/>
        <v>HD5516</v>
      </c>
      <c r="Y1952" s="31" t="str">
        <f t="shared" si="930"/>
        <v>O1011110</v>
      </c>
      <c r="Z1952" s="31" t="str">
        <f t="shared" si="931"/>
        <v>TUA711-DIO32</v>
      </c>
      <c r="AA1952" s="14" t="str">
        <f t="shared" si="932"/>
        <v>17-SC-DCS-002/O1011110/ 17-MC-DCS-004</v>
      </c>
      <c r="AB1952" s="31" t="s">
        <v>64</v>
      </c>
      <c r="AC1952" s="31" t="s">
        <v>54</v>
      </c>
      <c r="AD1952" s="31" t="s">
        <v>125</v>
      </c>
      <c r="AE1952" s="31">
        <v>1</v>
      </c>
      <c r="AF1952" s="31" t="s">
        <v>55</v>
      </c>
      <c r="AG1952" s="31" t="s">
        <v>3911</v>
      </c>
      <c r="AH1952" s="31">
        <v>11</v>
      </c>
      <c r="AI1952" s="31">
        <v>30</v>
      </c>
      <c r="AJ1952" s="31" t="s">
        <v>57</v>
      </c>
      <c r="AK1952" s="31">
        <f t="shared" si="924"/>
        <v>32</v>
      </c>
      <c r="AL1952" s="31" t="s">
        <v>62</v>
      </c>
      <c r="AO1952" s="31" t="s">
        <v>63</v>
      </c>
      <c r="AQ1952" s="14" t="s">
        <v>4426</v>
      </c>
      <c r="AT1952" s="14"/>
      <c r="BK1952" s="14" t="str">
        <f t="shared" si="933"/>
        <v/>
      </c>
      <c r="BL1952" s="14" t="str">
        <f t="shared" si="934"/>
        <v/>
      </c>
      <c r="BM1952" s="14" t="str">
        <f t="shared" si="935"/>
        <v/>
      </c>
      <c r="BN1952" s="14"/>
      <c r="BO1952" s="14" t="str">
        <f t="shared" si="925"/>
        <v>O1011110:30A/
O1011110_U30:5</v>
      </c>
      <c r="BP1952" s="14" t="str">
        <f t="shared" si="926"/>
        <v>O1011110:30B/
O1011110_U30:6</v>
      </c>
      <c r="BQ1952" s="14"/>
      <c r="BR1952" s="14" t="str">
        <f t="shared" si="936"/>
        <v/>
      </c>
      <c r="BS1952" s="14" t="str">
        <f t="shared" si="937"/>
        <v/>
      </c>
      <c r="BW1952" s="31" t="str">
        <f t="shared" si="938"/>
        <v>30A</v>
      </c>
      <c r="BX1952" s="31" t="str">
        <f t="shared" si="939"/>
        <v>30B</v>
      </c>
      <c r="BY1952" s="31" t="str">
        <f t="shared" si="940"/>
        <v/>
      </c>
      <c r="BZ1952" s="31" t="str">
        <f t="shared" si="941"/>
        <v/>
      </c>
      <c r="CA1952" s="31" t="str">
        <f t="shared" si="942"/>
        <v/>
      </c>
      <c r="CB1952" s="31" t="str">
        <f t="shared" si="943"/>
        <v>5</v>
      </c>
      <c r="CC1952" s="31" t="str">
        <f t="shared" si="944"/>
        <v>6</v>
      </c>
      <c r="CD1952" s="31" t="str">
        <f t="shared" si="945"/>
        <v/>
      </c>
      <c r="CE1952" s="31" t="str">
        <f t="shared" si="946"/>
        <v/>
      </c>
      <c r="CF1952" s="31" t="e">
        <f t="shared" ca="1" si="947"/>
        <v>#NAME?</v>
      </c>
      <c r="CG1952" s="31" t="e">
        <f t="shared" ca="1" si="948"/>
        <v>#NAME?</v>
      </c>
      <c r="CH1952" s="31" t="e">
        <f t="shared" ca="1" si="949"/>
        <v>#NAME?</v>
      </c>
      <c r="CI1952" s="31" t="e">
        <f t="shared" ca="1" si="950"/>
        <v>#NAME?</v>
      </c>
    </row>
    <row r="1953" spans="1:87" s="31" customFormat="1" ht="30" hidden="1" x14ac:dyDescent="0.25">
      <c r="A1953" s="9" t="s">
        <v>4493</v>
      </c>
      <c r="C1953" s="31" t="s">
        <v>50</v>
      </c>
      <c r="E1953" s="14" t="s">
        <v>1838</v>
      </c>
      <c r="G1953" s="31" t="str">
        <f t="shared" si="927"/>
        <v>Резерв</v>
      </c>
      <c r="J1953" s="31" t="str">
        <f t="shared" si="922"/>
        <v>DCS_DI_02</v>
      </c>
      <c r="K1953" s="14"/>
      <c r="P1953" s="31" t="s">
        <v>2723</v>
      </c>
      <c r="U1953" s="31" t="str">
        <f t="shared" si="921"/>
        <v/>
      </c>
      <c r="V1953" s="14" t="str">
        <f t="shared" si="951"/>
        <v>AVK 2,5 A, AVK 2,5 A</v>
      </c>
      <c r="W1953" s="31" t="str">
        <f t="shared" si="928"/>
        <v>O1011110_U31</v>
      </c>
      <c r="X1953" s="14" t="str">
        <f t="shared" si="929"/>
        <v>HD5516</v>
      </c>
      <c r="Y1953" s="31" t="str">
        <f t="shared" si="930"/>
        <v>O1011110</v>
      </c>
      <c r="Z1953" s="31" t="str">
        <f t="shared" si="931"/>
        <v>TUA711-DIO32</v>
      </c>
      <c r="AA1953" s="14" t="str">
        <f t="shared" si="932"/>
        <v>17-SC-DCS-002/O1011110/ 17-MC-DCS-004</v>
      </c>
      <c r="AB1953" s="31" t="s">
        <v>64</v>
      </c>
      <c r="AC1953" s="31" t="s">
        <v>54</v>
      </c>
      <c r="AD1953" s="31" t="s">
        <v>125</v>
      </c>
      <c r="AE1953" s="31">
        <v>1</v>
      </c>
      <c r="AF1953" s="31" t="s">
        <v>55</v>
      </c>
      <c r="AG1953" s="31" t="s">
        <v>3911</v>
      </c>
      <c r="AH1953" s="31">
        <v>11</v>
      </c>
      <c r="AI1953" s="31">
        <v>31</v>
      </c>
      <c r="AJ1953" s="31" t="s">
        <v>57</v>
      </c>
      <c r="AK1953" s="31">
        <f t="shared" si="924"/>
        <v>32</v>
      </c>
      <c r="AL1953" s="31" t="s">
        <v>62</v>
      </c>
      <c r="AO1953" s="31" t="s">
        <v>63</v>
      </c>
      <c r="AQ1953" s="14" t="s">
        <v>4426</v>
      </c>
      <c r="AT1953" s="14"/>
      <c r="BK1953" s="14" t="str">
        <f t="shared" si="933"/>
        <v/>
      </c>
      <c r="BL1953" s="14" t="str">
        <f t="shared" si="934"/>
        <v/>
      </c>
      <c r="BM1953" s="14" t="str">
        <f t="shared" si="935"/>
        <v/>
      </c>
      <c r="BN1953" s="14"/>
      <c r="BO1953" s="14" t="str">
        <f t="shared" si="925"/>
        <v>O1011110:31A/
O1011110_U31:5</v>
      </c>
      <c r="BP1953" s="14" t="str">
        <f t="shared" si="926"/>
        <v>O1011110:31B/
O1011110_U31:6</v>
      </c>
      <c r="BQ1953" s="14"/>
      <c r="BR1953" s="14" t="str">
        <f t="shared" si="936"/>
        <v/>
      </c>
      <c r="BS1953" s="14" t="str">
        <f t="shared" si="937"/>
        <v/>
      </c>
      <c r="BW1953" s="31" t="str">
        <f t="shared" si="938"/>
        <v>31A</v>
      </c>
      <c r="BX1953" s="31" t="str">
        <f t="shared" si="939"/>
        <v>31B</v>
      </c>
      <c r="BY1953" s="31" t="str">
        <f t="shared" si="940"/>
        <v/>
      </c>
      <c r="BZ1953" s="31" t="str">
        <f t="shared" si="941"/>
        <v/>
      </c>
      <c r="CA1953" s="31" t="str">
        <f t="shared" si="942"/>
        <v/>
      </c>
      <c r="CB1953" s="31" t="str">
        <f t="shared" si="943"/>
        <v>5</v>
      </c>
      <c r="CC1953" s="31" t="str">
        <f t="shared" si="944"/>
        <v>6</v>
      </c>
      <c r="CD1953" s="31" t="str">
        <f t="shared" si="945"/>
        <v/>
      </c>
      <c r="CE1953" s="31" t="str">
        <f t="shared" si="946"/>
        <v/>
      </c>
      <c r="CF1953" s="31" t="e">
        <f t="shared" ca="1" si="947"/>
        <v>#NAME?</v>
      </c>
      <c r="CG1953" s="31" t="e">
        <f t="shared" ca="1" si="948"/>
        <v>#NAME?</v>
      </c>
      <c r="CH1953" s="31" t="e">
        <f t="shared" ca="1" si="949"/>
        <v>#NAME?</v>
      </c>
      <c r="CI1953" s="31" t="e">
        <f t="shared" ca="1" si="950"/>
        <v>#NAME?</v>
      </c>
    </row>
    <row r="1954" spans="1:87" s="31" customFormat="1" ht="30" hidden="1" x14ac:dyDescent="0.25">
      <c r="A1954" s="9" t="s">
        <v>4493</v>
      </c>
      <c r="C1954" s="31" t="s">
        <v>50</v>
      </c>
      <c r="E1954" s="14" t="s">
        <v>5647</v>
      </c>
      <c r="G1954" s="31" t="str">
        <f t="shared" si="927"/>
        <v>Резерв</v>
      </c>
      <c r="J1954" s="31" t="str">
        <f t="shared" si="922"/>
        <v>DCS_DI_03</v>
      </c>
      <c r="K1954" s="14"/>
      <c r="P1954" s="31" t="s">
        <v>2723</v>
      </c>
      <c r="U1954" s="31" t="str">
        <f t="shared" si="921"/>
        <v/>
      </c>
      <c r="V1954" s="14" t="str">
        <f t="shared" si="951"/>
        <v>ASK 3MLD, ASK 3MB</v>
      </c>
      <c r="W1954" s="31" t="str">
        <f t="shared" si="928"/>
        <v/>
      </c>
      <c r="X1954" s="14" t="str">
        <f t="shared" si="929"/>
        <v/>
      </c>
      <c r="Y1954" s="31" t="str">
        <f t="shared" si="930"/>
        <v>O1011110</v>
      </c>
      <c r="Z1954" s="31" t="str">
        <f t="shared" si="931"/>
        <v>TUA711-DIO32</v>
      </c>
      <c r="AA1954" s="14" t="str">
        <f t="shared" si="932"/>
        <v>17-SC-DCS-002/O1011110/ 17-MC-DCS-004</v>
      </c>
      <c r="AB1954" s="31" t="s">
        <v>64</v>
      </c>
      <c r="AC1954" s="31" t="s">
        <v>54</v>
      </c>
      <c r="AD1954" s="31" t="s">
        <v>125</v>
      </c>
      <c r="AE1954" s="31">
        <v>1</v>
      </c>
      <c r="AF1954" s="31" t="s">
        <v>55</v>
      </c>
      <c r="AG1954" s="31" t="s">
        <v>3911</v>
      </c>
      <c r="AH1954" s="31">
        <v>11</v>
      </c>
      <c r="AI1954" s="31">
        <v>32</v>
      </c>
      <c r="AJ1954" s="31" t="s">
        <v>57</v>
      </c>
      <c r="AK1954" s="31">
        <f t="shared" si="924"/>
        <v>32</v>
      </c>
      <c r="AL1954" s="31" t="s">
        <v>62</v>
      </c>
      <c r="AO1954" s="31" t="s">
        <v>63</v>
      </c>
      <c r="AQ1954" s="14" t="s">
        <v>4426</v>
      </c>
      <c r="AT1954" s="14"/>
      <c r="BK1954" s="14" t="str">
        <f t="shared" si="933"/>
        <v/>
      </c>
      <c r="BL1954" s="14" t="str">
        <f t="shared" si="934"/>
        <v/>
      </c>
      <c r="BM1954" s="14" t="str">
        <f t="shared" si="935"/>
        <v/>
      </c>
      <c r="BN1954" s="14"/>
      <c r="BO1954" s="14" t="str">
        <f t="shared" si="925"/>
        <v/>
      </c>
      <c r="BP1954" s="14" t="str">
        <f t="shared" si="926"/>
        <v/>
      </c>
      <c r="BQ1954" s="14"/>
      <c r="BR1954" s="14" t="str">
        <f t="shared" si="936"/>
        <v/>
      </c>
      <c r="BS1954" s="14" t="str">
        <f t="shared" si="937"/>
        <v/>
      </c>
      <c r="BW1954" s="31" t="str">
        <f t="shared" si="938"/>
        <v/>
      </c>
      <c r="BX1954" s="31" t="str">
        <f t="shared" si="939"/>
        <v/>
      </c>
      <c r="BY1954" s="31" t="str">
        <f t="shared" si="940"/>
        <v/>
      </c>
      <c r="BZ1954" s="31" t="str">
        <f t="shared" si="941"/>
        <v/>
      </c>
      <c r="CA1954" s="31" t="str">
        <f t="shared" si="942"/>
        <v/>
      </c>
      <c r="CB1954" s="31" t="str">
        <f t="shared" si="943"/>
        <v/>
      </c>
      <c r="CC1954" s="31" t="str">
        <f t="shared" si="944"/>
        <v/>
      </c>
      <c r="CD1954" s="31" t="str">
        <f t="shared" si="945"/>
        <v/>
      </c>
      <c r="CE1954" s="31" t="str">
        <f t="shared" si="946"/>
        <v/>
      </c>
      <c r="CF1954" s="31" t="e">
        <f t="shared" ca="1" si="947"/>
        <v>#NAME?</v>
      </c>
      <c r="CG1954" s="31" t="e">
        <f t="shared" ca="1" si="948"/>
        <v>#NAME?</v>
      </c>
      <c r="CH1954" s="31" t="e">
        <f t="shared" ca="1" si="949"/>
        <v>#NAME?</v>
      </c>
      <c r="CI1954" s="31" t="e">
        <f t="shared" ca="1" si="950"/>
        <v>#NAME?</v>
      </c>
    </row>
    <row r="1955" spans="1:87" s="31" customFormat="1" ht="30" hidden="1" x14ac:dyDescent="0.25">
      <c r="A1955" s="9" t="s">
        <v>4493</v>
      </c>
      <c r="C1955" s="31" t="s">
        <v>50</v>
      </c>
      <c r="E1955" s="14" t="s">
        <v>5647</v>
      </c>
      <c r="G1955" s="31" t="str">
        <f t="shared" si="927"/>
        <v>Резерв</v>
      </c>
      <c r="J1955" s="31" t="str">
        <f t="shared" si="922"/>
        <v>DCS_DI_03</v>
      </c>
      <c r="K1955" s="14"/>
      <c r="P1955" s="31" t="s">
        <v>2607</v>
      </c>
      <c r="U1955" s="31" t="str">
        <f t="shared" si="921"/>
        <v/>
      </c>
      <c r="V1955" s="14" t="str">
        <f t="shared" si="951"/>
        <v>ASK 3MLD, ASK 3MB</v>
      </c>
      <c r="W1955" s="31" t="str">
        <f t="shared" si="928"/>
        <v/>
      </c>
      <c r="X1955" s="14" t="str">
        <f t="shared" si="929"/>
        <v/>
      </c>
      <c r="Y1955" s="31" t="str">
        <f t="shared" si="930"/>
        <v>O1011112</v>
      </c>
      <c r="Z1955" s="31" t="str">
        <f t="shared" si="931"/>
        <v>TUA711-DIO32</v>
      </c>
      <c r="AA1955" s="14" t="str">
        <f t="shared" si="932"/>
        <v>17-SC-DCS-002/O1011112/ 17-MC-DCS-005</v>
      </c>
      <c r="AB1955" s="31" t="s">
        <v>64</v>
      </c>
      <c r="AC1955" s="31" t="s">
        <v>54</v>
      </c>
      <c r="AD1955" s="31" t="s">
        <v>125</v>
      </c>
      <c r="AE1955" s="31">
        <v>1</v>
      </c>
      <c r="AF1955" s="31" t="s">
        <v>55</v>
      </c>
      <c r="AG1955" s="31" t="s">
        <v>3349</v>
      </c>
      <c r="AH1955" s="31">
        <v>13</v>
      </c>
      <c r="AI1955" s="31">
        <v>32</v>
      </c>
      <c r="AJ1955" s="31" t="s">
        <v>57</v>
      </c>
      <c r="AK1955" s="31">
        <f t="shared" si="924"/>
        <v>32</v>
      </c>
      <c r="AL1955" s="31" t="s">
        <v>62</v>
      </c>
      <c r="AO1955" s="31" t="s">
        <v>63</v>
      </c>
      <c r="AQ1955" s="14" t="s">
        <v>4426</v>
      </c>
      <c r="AT1955" s="14"/>
      <c r="BK1955" s="14" t="str">
        <f t="shared" si="933"/>
        <v/>
      </c>
      <c r="BL1955" s="14" t="str">
        <f t="shared" si="934"/>
        <v/>
      </c>
      <c r="BM1955" s="14" t="str">
        <f t="shared" si="935"/>
        <v/>
      </c>
      <c r="BN1955" s="14"/>
      <c r="BO1955" s="14" t="str">
        <f t="shared" si="925"/>
        <v/>
      </c>
      <c r="BP1955" s="14" t="str">
        <f t="shared" si="926"/>
        <v/>
      </c>
      <c r="BQ1955" s="14"/>
      <c r="BR1955" s="14" t="str">
        <f t="shared" si="936"/>
        <v/>
      </c>
      <c r="BS1955" s="14" t="str">
        <f t="shared" si="937"/>
        <v/>
      </c>
      <c r="BW1955" s="31" t="str">
        <f t="shared" si="938"/>
        <v/>
      </c>
      <c r="BX1955" s="31" t="str">
        <f t="shared" si="939"/>
        <v/>
      </c>
      <c r="BY1955" s="31" t="str">
        <f t="shared" si="940"/>
        <v/>
      </c>
      <c r="BZ1955" s="31" t="str">
        <f t="shared" si="941"/>
        <v/>
      </c>
      <c r="CA1955" s="31" t="str">
        <f t="shared" si="942"/>
        <v/>
      </c>
      <c r="CB1955" s="31" t="str">
        <f t="shared" si="943"/>
        <v/>
      </c>
      <c r="CC1955" s="31" t="str">
        <f t="shared" si="944"/>
        <v/>
      </c>
      <c r="CD1955" s="31" t="str">
        <f t="shared" si="945"/>
        <v/>
      </c>
      <c r="CE1955" s="31" t="str">
        <f t="shared" si="946"/>
        <v/>
      </c>
      <c r="CF1955" s="31" t="e">
        <f t="shared" ca="1" si="947"/>
        <v>#NAME?</v>
      </c>
      <c r="CG1955" s="31" t="e">
        <f t="shared" ca="1" si="948"/>
        <v>#NAME?</v>
      </c>
      <c r="CH1955" s="31" t="e">
        <f t="shared" ca="1" si="949"/>
        <v>#NAME?</v>
      </c>
      <c r="CI1955" s="31" t="e">
        <f t="shared" ca="1" si="950"/>
        <v>#NAME?</v>
      </c>
    </row>
    <row r="1956" spans="1:87" s="31" customFormat="1" ht="30" hidden="1" x14ac:dyDescent="0.25">
      <c r="A1956" s="9" t="s">
        <v>4493</v>
      </c>
      <c r="C1956" s="31" t="s">
        <v>50</v>
      </c>
      <c r="E1956" s="14" t="s">
        <v>53</v>
      </c>
      <c r="G1956" s="31" t="str">
        <f t="shared" si="927"/>
        <v>Резерв</v>
      </c>
      <c r="J1956" s="31" t="str">
        <f t="shared" si="922"/>
        <v>DCS_DI_01</v>
      </c>
      <c r="K1956" s="14"/>
      <c r="P1956" s="31" t="s">
        <v>1686</v>
      </c>
      <c r="U1956" s="31" t="str">
        <f t="shared" si="921"/>
        <v/>
      </c>
      <c r="V1956" s="14" t="str">
        <f t="shared" si="951"/>
        <v>AVK 2,5 A, AVK 2,5 A</v>
      </c>
      <c r="W1956" s="31" t="str">
        <f t="shared" si="928"/>
        <v/>
      </c>
      <c r="X1956" s="14" t="str">
        <f t="shared" si="929"/>
        <v/>
      </c>
      <c r="Y1956" s="31" t="str">
        <f t="shared" si="930"/>
        <v>O1011114</v>
      </c>
      <c r="Z1956" s="31" t="str">
        <f t="shared" si="931"/>
        <v>TUA711-DIR32</v>
      </c>
      <c r="AA1956" s="14" t="str">
        <f t="shared" si="932"/>
        <v>17-SC-DCS-002/O1011114/ 17-MC-DCS-007</v>
      </c>
      <c r="AB1956" s="31" t="s">
        <v>64</v>
      </c>
      <c r="AC1956" s="31" t="s">
        <v>54</v>
      </c>
      <c r="AD1956" s="31" t="s">
        <v>125</v>
      </c>
      <c r="AE1956" s="31">
        <v>1</v>
      </c>
      <c r="AF1956" s="31" t="s">
        <v>55</v>
      </c>
      <c r="AG1956" s="31" t="s">
        <v>1723</v>
      </c>
      <c r="AH1956" s="31">
        <v>15</v>
      </c>
      <c r="AI1956" s="31">
        <v>17</v>
      </c>
      <c r="AJ1956" s="31" t="s">
        <v>57</v>
      </c>
      <c r="AK1956" s="31">
        <f t="shared" si="924"/>
        <v>32</v>
      </c>
      <c r="AL1956" s="31" t="s">
        <v>62</v>
      </c>
      <c r="AO1956" s="31" t="s">
        <v>63</v>
      </c>
      <c r="AQ1956" s="14" t="s">
        <v>4426</v>
      </c>
      <c r="AT1956" s="14"/>
      <c r="BK1956" s="14" t="str">
        <f t="shared" si="933"/>
        <v/>
      </c>
      <c r="BL1956" s="14" t="str">
        <f t="shared" si="934"/>
        <v/>
      </c>
      <c r="BM1956" s="14" t="str">
        <f t="shared" si="935"/>
        <v/>
      </c>
      <c r="BN1956" s="14"/>
      <c r="BO1956" s="14" t="str">
        <f t="shared" si="925"/>
        <v/>
      </c>
      <c r="BP1956" s="14" t="str">
        <f t="shared" si="926"/>
        <v/>
      </c>
      <c r="BQ1956" s="14"/>
      <c r="BR1956" s="14" t="str">
        <f t="shared" si="936"/>
        <v/>
      </c>
      <c r="BS1956" s="14" t="str">
        <f t="shared" si="937"/>
        <v/>
      </c>
      <c r="BW1956" s="31" t="str">
        <f t="shared" si="938"/>
        <v/>
      </c>
      <c r="BX1956" s="31" t="str">
        <f t="shared" si="939"/>
        <v/>
      </c>
      <c r="BY1956" s="31" t="str">
        <f t="shared" si="940"/>
        <v/>
      </c>
      <c r="BZ1956" s="31" t="str">
        <f t="shared" si="941"/>
        <v/>
      </c>
      <c r="CA1956" s="31" t="str">
        <f t="shared" si="942"/>
        <v/>
      </c>
      <c r="CB1956" s="31" t="str">
        <f t="shared" si="943"/>
        <v/>
      </c>
      <c r="CC1956" s="31" t="str">
        <f t="shared" si="944"/>
        <v/>
      </c>
      <c r="CD1956" s="31" t="str">
        <f t="shared" si="945"/>
        <v/>
      </c>
      <c r="CE1956" s="31" t="str">
        <f t="shared" si="946"/>
        <v/>
      </c>
      <c r="CF1956" s="31" t="e">
        <f t="shared" ca="1" si="947"/>
        <v>#NAME?</v>
      </c>
      <c r="CG1956" s="31" t="e">
        <f t="shared" ca="1" si="948"/>
        <v>#NAME?</v>
      </c>
      <c r="CH1956" s="31" t="e">
        <f t="shared" ca="1" si="949"/>
        <v>#NAME?</v>
      </c>
      <c r="CI1956" s="31" t="e">
        <f t="shared" ca="1" si="950"/>
        <v>#NAME?</v>
      </c>
    </row>
    <row r="1957" spans="1:87" s="31" customFormat="1" ht="30" hidden="1" x14ac:dyDescent="0.25">
      <c r="A1957" s="9" t="s">
        <v>4493</v>
      </c>
      <c r="C1957" s="31" t="s">
        <v>50</v>
      </c>
      <c r="E1957" s="14" t="s">
        <v>53</v>
      </c>
      <c r="G1957" s="31" t="str">
        <f t="shared" si="927"/>
        <v>Резерв</v>
      </c>
      <c r="J1957" s="31" t="str">
        <f t="shared" si="922"/>
        <v>DCS_DI_01</v>
      </c>
      <c r="K1957" s="14"/>
      <c r="P1957" s="31" t="s">
        <v>1686</v>
      </c>
      <c r="U1957" s="31" t="str">
        <f t="shared" si="921"/>
        <v/>
      </c>
      <c r="V1957" s="14" t="str">
        <f t="shared" si="951"/>
        <v>AVK 2,5 A, AVK 2,5 A</v>
      </c>
      <c r="W1957" s="31" t="str">
        <f t="shared" si="928"/>
        <v/>
      </c>
      <c r="X1957" s="14" t="str">
        <f t="shared" si="929"/>
        <v/>
      </c>
      <c r="Y1957" s="31" t="str">
        <f t="shared" si="930"/>
        <v>O1011114</v>
      </c>
      <c r="Z1957" s="31" t="str">
        <f t="shared" si="931"/>
        <v>TUA711-DIR32</v>
      </c>
      <c r="AA1957" s="14" t="str">
        <f t="shared" si="932"/>
        <v>17-SC-DCS-002/O1011114/ 17-MC-DCS-007</v>
      </c>
      <c r="AB1957" s="31" t="s">
        <v>64</v>
      </c>
      <c r="AC1957" s="31" t="s">
        <v>54</v>
      </c>
      <c r="AD1957" s="31" t="s">
        <v>125</v>
      </c>
      <c r="AE1957" s="31">
        <v>1</v>
      </c>
      <c r="AF1957" s="31" t="s">
        <v>55</v>
      </c>
      <c r="AG1957" s="31" t="s">
        <v>1723</v>
      </c>
      <c r="AH1957" s="31">
        <v>15</v>
      </c>
      <c r="AI1957" s="31">
        <v>18</v>
      </c>
      <c r="AJ1957" s="31" t="s">
        <v>57</v>
      </c>
      <c r="AK1957" s="31">
        <f t="shared" si="924"/>
        <v>32</v>
      </c>
      <c r="AL1957" s="31" t="s">
        <v>62</v>
      </c>
      <c r="AO1957" s="31" t="s">
        <v>63</v>
      </c>
      <c r="AQ1957" s="14" t="s">
        <v>4426</v>
      </c>
      <c r="AT1957" s="14"/>
      <c r="BK1957" s="14" t="str">
        <f t="shared" si="933"/>
        <v/>
      </c>
      <c r="BL1957" s="14" t="str">
        <f t="shared" si="934"/>
        <v/>
      </c>
      <c r="BM1957" s="14" t="str">
        <f t="shared" si="935"/>
        <v/>
      </c>
      <c r="BN1957" s="14"/>
      <c r="BO1957" s="14" t="str">
        <f t="shared" si="925"/>
        <v/>
      </c>
      <c r="BP1957" s="14" t="str">
        <f t="shared" si="926"/>
        <v/>
      </c>
      <c r="BQ1957" s="14"/>
      <c r="BR1957" s="14" t="str">
        <f t="shared" si="936"/>
        <v/>
      </c>
      <c r="BS1957" s="14" t="str">
        <f t="shared" si="937"/>
        <v/>
      </c>
      <c r="BW1957" s="31" t="str">
        <f t="shared" si="938"/>
        <v/>
      </c>
      <c r="BX1957" s="31" t="str">
        <f t="shared" si="939"/>
        <v/>
      </c>
      <c r="BY1957" s="31" t="str">
        <f t="shared" si="940"/>
        <v/>
      </c>
      <c r="BZ1957" s="31" t="str">
        <f t="shared" si="941"/>
        <v/>
      </c>
      <c r="CA1957" s="31" t="str">
        <f t="shared" si="942"/>
        <v/>
      </c>
      <c r="CB1957" s="31" t="str">
        <f t="shared" si="943"/>
        <v/>
      </c>
      <c r="CC1957" s="31" t="str">
        <f t="shared" si="944"/>
        <v/>
      </c>
      <c r="CD1957" s="31" t="str">
        <f t="shared" si="945"/>
        <v/>
      </c>
      <c r="CE1957" s="31" t="str">
        <f t="shared" si="946"/>
        <v/>
      </c>
      <c r="CF1957" s="31" t="e">
        <f t="shared" ca="1" si="947"/>
        <v>#NAME?</v>
      </c>
      <c r="CG1957" s="31" t="e">
        <f t="shared" ca="1" si="948"/>
        <v>#NAME?</v>
      </c>
      <c r="CH1957" s="31" t="e">
        <f t="shared" ca="1" si="949"/>
        <v>#NAME?</v>
      </c>
      <c r="CI1957" s="31" t="e">
        <f t="shared" ca="1" si="950"/>
        <v>#NAME?</v>
      </c>
    </row>
    <row r="1958" spans="1:87" s="31" customFormat="1" ht="30" hidden="1" x14ac:dyDescent="0.25">
      <c r="A1958" s="9" t="s">
        <v>4493</v>
      </c>
      <c r="C1958" s="31" t="s">
        <v>50</v>
      </c>
      <c r="E1958" s="14" t="s">
        <v>53</v>
      </c>
      <c r="G1958" s="31" t="str">
        <f t="shared" si="927"/>
        <v>Резерв</v>
      </c>
      <c r="J1958" s="31" t="str">
        <f t="shared" si="922"/>
        <v>DCS_DI_01</v>
      </c>
      <c r="K1958" s="14"/>
      <c r="P1958" s="31" t="s">
        <v>1686</v>
      </c>
      <c r="U1958" s="31" t="str">
        <f t="shared" si="921"/>
        <v/>
      </c>
      <c r="V1958" s="14" t="str">
        <f t="shared" si="951"/>
        <v>AVK 2,5 A, AVK 2,5 A</v>
      </c>
      <c r="W1958" s="31" t="str">
        <f t="shared" si="928"/>
        <v/>
      </c>
      <c r="X1958" s="14" t="str">
        <f t="shared" si="929"/>
        <v/>
      </c>
      <c r="Y1958" s="31" t="str">
        <f t="shared" si="930"/>
        <v>O1011114</v>
      </c>
      <c r="Z1958" s="31" t="str">
        <f t="shared" si="931"/>
        <v>TUA711-DIR32</v>
      </c>
      <c r="AA1958" s="14" t="str">
        <f t="shared" si="932"/>
        <v>17-SC-DCS-002/O1011114/ 17-MC-DCS-007</v>
      </c>
      <c r="AB1958" s="31" t="s">
        <v>64</v>
      </c>
      <c r="AC1958" s="31" t="s">
        <v>54</v>
      </c>
      <c r="AD1958" s="31" t="s">
        <v>125</v>
      </c>
      <c r="AE1958" s="31">
        <v>1</v>
      </c>
      <c r="AF1958" s="31" t="s">
        <v>55</v>
      </c>
      <c r="AG1958" s="31" t="s">
        <v>1723</v>
      </c>
      <c r="AH1958" s="31">
        <v>15</v>
      </c>
      <c r="AI1958" s="31">
        <v>19</v>
      </c>
      <c r="AJ1958" s="31" t="s">
        <v>57</v>
      </c>
      <c r="AK1958" s="31">
        <f t="shared" si="924"/>
        <v>32</v>
      </c>
      <c r="AL1958" s="31" t="s">
        <v>62</v>
      </c>
      <c r="AO1958" s="31" t="s">
        <v>63</v>
      </c>
      <c r="AQ1958" s="14" t="s">
        <v>4426</v>
      </c>
      <c r="AT1958" s="14"/>
      <c r="BK1958" s="14" t="str">
        <f t="shared" si="933"/>
        <v/>
      </c>
      <c r="BL1958" s="14" t="str">
        <f t="shared" si="934"/>
        <v/>
      </c>
      <c r="BM1958" s="14" t="str">
        <f t="shared" si="935"/>
        <v/>
      </c>
      <c r="BN1958" s="14"/>
      <c r="BO1958" s="14" t="str">
        <f t="shared" si="925"/>
        <v/>
      </c>
      <c r="BP1958" s="14" t="str">
        <f t="shared" si="926"/>
        <v/>
      </c>
      <c r="BQ1958" s="14"/>
      <c r="BR1958" s="14" t="str">
        <f t="shared" si="936"/>
        <v/>
      </c>
      <c r="BS1958" s="14" t="str">
        <f t="shared" si="937"/>
        <v/>
      </c>
      <c r="BW1958" s="31" t="str">
        <f t="shared" si="938"/>
        <v/>
      </c>
      <c r="BX1958" s="31" t="str">
        <f t="shared" si="939"/>
        <v/>
      </c>
      <c r="BY1958" s="31" t="str">
        <f t="shared" si="940"/>
        <v/>
      </c>
      <c r="BZ1958" s="31" t="str">
        <f t="shared" si="941"/>
        <v/>
      </c>
      <c r="CA1958" s="31" t="str">
        <f t="shared" si="942"/>
        <v/>
      </c>
      <c r="CB1958" s="31" t="str">
        <f t="shared" si="943"/>
        <v/>
      </c>
      <c r="CC1958" s="31" t="str">
        <f t="shared" si="944"/>
        <v/>
      </c>
      <c r="CD1958" s="31" t="str">
        <f t="shared" si="945"/>
        <v/>
      </c>
      <c r="CE1958" s="31" t="str">
        <f t="shared" si="946"/>
        <v/>
      </c>
      <c r="CF1958" s="31" t="e">
        <f t="shared" ca="1" si="947"/>
        <v>#NAME?</v>
      </c>
      <c r="CG1958" s="31" t="e">
        <f t="shared" ca="1" si="948"/>
        <v>#NAME?</v>
      </c>
      <c r="CH1958" s="31" t="e">
        <f t="shared" ca="1" si="949"/>
        <v>#NAME?</v>
      </c>
      <c r="CI1958" s="31" t="e">
        <f t="shared" ca="1" si="950"/>
        <v>#NAME?</v>
      </c>
    </row>
    <row r="1959" spans="1:87" s="31" customFormat="1" ht="30" hidden="1" x14ac:dyDescent="0.25">
      <c r="A1959" s="9" t="s">
        <v>4493</v>
      </c>
      <c r="C1959" s="31" t="s">
        <v>50</v>
      </c>
      <c r="E1959" s="14" t="s">
        <v>53</v>
      </c>
      <c r="G1959" s="31" t="str">
        <f t="shared" si="927"/>
        <v>Резерв</v>
      </c>
      <c r="J1959" s="31" t="str">
        <f t="shared" si="922"/>
        <v>DCS_DI_01</v>
      </c>
      <c r="K1959" s="14"/>
      <c r="P1959" s="31" t="s">
        <v>1686</v>
      </c>
      <c r="U1959" s="31" t="str">
        <f t="shared" si="921"/>
        <v/>
      </c>
      <c r="V1959" s="14" t="str">
        <f t="shared" si="951"/>
        <v>AVK 2,5 A, AVK 2,5 A</v>
      </c>
      <c r="W1959" s="31" t="str">
        <f t="shared" si="928"/>
        <v/>
      </c>
      <c r="X1959" s="14" t="str">
        <f t="shared" si="929"/>
        <v/>
      </c>
      <c r="Y1959" s="31" t="str">
        <f t="shared" si="930"/>
        <v>O1011114</v>
      </c>
      <c r="Z1959" s="31" t="str">
        <f t="shared" si="931"/>
        <v>TUA711-DIR32</v>
      </c>
      <c r="AA1959" s="14" t="str">
        <f t="shared" si="932"/>
        <v>17-SC-DCS-002/O1011114/ 17-MC-DCS-007</v>
      </c>
      <c r="AB1959" s="31" t="s">
        <v>64</v>
      </c>
      <c r="AC1959" s="31" t="s">
        <v>54</v>
      </c>
      <c r="AD1959" s="31" t="s">
        <v>125</v>
      </c>
      <c r="AE1959" s="31">
        <v>1</v>
      </c>
      <c r="AF1959" s="31" t="s">
        <v>55</v>
      </c>
      <c r="AG1959" s="31" t="s">
        <v>1723</v>
      </c>
      <c r="AH1959" s="31">
        <v>15</v>
      </c>
      <c r="AI1959" s="31">
        <v>20</v>
      </c>
      <c r="AJ1959" s="31" t="s">
        <v>57</v>
      </c>
      <c r="AK1959" s="31">
        <f t="shared" si="924"/>
        <v>32</v>
      </c>
      <c r="AL1959" s="31" t="s">
        <v>62</v>
      </c>
      <c r="AO1959" s="31" t="s">
        <v>63</v>
      </c>
      <c r="AQ1959" s="14" t="s">
        <v>4426</v>
      </c>
      <c r="AT1959" s="14"/>
      <c r="BK1959" s="14" t="str">
        <f t="shared" si="933"/>
        <v/>
      </c>
      <c r="BL1959" s="14" t="str">
        <f t="shared" si="934"/>
        <v/>
      </c>
      <c r="BM1959" s="14" t="str">
        <f t="shared" si="935"/>
        <v/>
      </c>
      <c r="BN1959" s="14"/>
      <c r="BO1959" s="14" t="str">
        <f t="shared" si="925"/>
        <v/>
      </c>
      <c r="BP1959" s="14" t="str">
        <f t="shared" si="926"/>
        <v/>
      </c>
      <c r="BQ1959" s="14"/>
      <c r="BR1959" s="14" t="str">
        <f t="shared" si="936"/>
        <v/>
      </c>
      <c r="BS1959" s="14" t="str">
        <f t="shared" si="937"/>
        <v/>
      </c>
      <c r="BW1959" s="31" t="str">
        <f t="shared" si="938"/>
        <v/>
      </c>
      <c r="BX1959" s="31" t="str">
        <f t="shared" si="939"/>
        <v/>
      </c>
      <c r="BY1959" s="31" t="str">
        <f t="shared" si="940"/>
        <v/>
      </c>
      <c r="BZ1959" s="31" t="str">
        <f t="shared" si="941"/>
        <v/>
      </c>
      <c r="CA1959" s="31" t="str">
        <f t="shared" si="942"/>
        <v/>
      </c>
      <c r="CB1959" s="31" t="str">
        <f t="shared" si="943"/>
        <v/>
      </c>
      <c r="CC1959" s="31" t="str">
        <f t="shared" si="944"/>
        <v/>
      </c>
      <c r="CD1959" s="31" t="str">
        <f t="shared" si="945"/>
        <v/>
      </c>
      <c r="CE1959" s="31" t="str">
        <f t="shared" si="946"/>
        <v/>
      </c>
      <c r="CF1959" s="31" t="e">
        <f t="shared" ca="1" si="947"/>
        <v>#NAME?</v>
      </c>
      <c r="CG1959" s="31" t="e">
        <f t="shared" ca="1" si="948"/>
        <v>#NAME?</v>
      </c>
      <c r="CH1959" s="31" t="e">
        <f t="shared" ca="1" si="949"/>
        <v>#NAME?</v>
      </c>
      <c r="CI1959" s="31" t="e">
        <f t="shared" ca="1" si="950"/>
        <v>#NAME?</v>
      </c>
    </row>
    <row r="1960" spans="1:87" s="31" customFormat="1" ht="30" hidden="1" x14ac:dyDescent="0.25">
      <c r="A1960" s="9" t="s">
        <v>4493</v>
      </c>
      <c r="C1960" s="31" t="s">
        <v>50</v>
      </c>
      <c r="E1960" s="14" t="s">
        <v>53</v>
      </c>
      <c r="G1960" s="31" t="str">
        <f t="shared" si="927"/>
        <v>Резерв</v>
      </c>
      <c r="J1960" s="31" t="str">
        <f t="shared" si="922"/>
        <v>DCS_DI_01</v>
      </c>
      <c r="K1960" s="14"/>
      <c r="P1960" s="31" t="s">
        <v>1686</v>
      </c>
      <c r="U1960" s="31" t="str">
        <f t="shared" si="921"/>
        <v/>
      </c>
      <c r="V1960" s="14" t="str">
        <f t="shared" si="951"/>
        <v>AVK 2,5 A, AVK 2,5 A</v>
      </c>
      <c r="W1960" s="31" t="str">
        <f t="shared" si="928"/>
        <v/>
      </c>
      <c r="X1960" s="14" t="str">
        <f t="shared" si="929"/>
        <v/>
      </c>
      <c r="Y1960" s="31" t="str">
        <f t="shared" si="930"/>
        <v>O1011114</v>
      </c>
      <c r="Z1960" s="31" t="str">
        <f t="shared" si="931"/>
        <v>TUA711-DIR32</v>
      </c>
      <c r="AA1960" s="14" t="str">
        <f t="shared" si="932"/>
        <v>17-SC-DCS-002/O1011114/ 17-MC-DCS-007</v>
      </c>
      <c r="AB1960" s="31" t="s">
        <v>64</v>
      </c>
      <c r="AC1960" s="31" t="s">
        <v>54</v>
      </c>
      <c r="AD1960" s="31" t="s">
        <v>125</v>
      </c>
      <c r="AE1960" s="31">
        <v>1</v>
      </c>
      <c r="AF1960" s="31" t="s">
        <v>55</v>
      </c>
      <c r="AG1960" s="31" t="s">
        <v>1723</v>
      </c>
      <c r="AH1960" s="31">
        <v>15</v>
      </c>
      <c r="AI1960" s="31">
        <v>21</v>
      </c>
      <c r="AJ1960" s="31" t="s">
        <v>57</v>
      </c>
      <c r="AK1960" s="31">
        <f t="shared" si="924"/>
        <v>32</v>
      </c>
      <c r="AL1960" s="31" t="s">
        <v>62</v>
      </c>
      <c r="AO1960" s="31" t="s">
        <v>63</v>
      </c>
      <c r="AQ1960" s="14" t="s">
        <v>4426</v>
      </c>
      <c r="AT1960" s="14"/>
      <c r="BK1960" s="14" t="str">
        <f t="shared" si="933"/>
        <v/>
      </c>
      <c r="BL1960" s="14" t="str">
        <f t="shared" si="934"/>
        <v/>
      </c>
      <c r="BM1960" s="14" t="str">
        <f t="shared" si="935"/>
        <v/>
      </c>
      <c r="BN1960" s="14"/>
      <c r="BO1960" s="14" t="str">
        <f t="shared" si="925"/>
        <v/>
      </c>
      <c r="BP1960" s="14" t="str">
        <f t="shared" si="926"/>
        <v/>
      </c>
      <c r="BQ1960" s="14"/>
      <c r="BR1960" s="14" t="str">
        <f t="shared" si="936"/>
        <v/>
      </c>
      <c r="BS1960" s="14" t="str">
        <f t="shared" si="937"/>
        <v/>
      </c>
      <c r="BW1960" s="31" t="str">
        <f t="shared" si="938"/>
        <v/>
      </c>
      <c r="BX1960" s="31" t="str">
        <f t="shared" si="939"/>
        <v/>
      </c>
      <c r="BY1960" s="31" t="str">
        <f t="shared" si="940"/>
        <v/>
      </c>
      <c r="BZ1960" s="31" t="str">
        <f t="shared" si="941"/>
        <v/>
      </c>
      <c r="CA1960" s="31" t="str">
        <f t="shared" si="942"/>
        <v/>
      </c>
      <c r="CB1960" s="31" t="str">
        <f t="shared" si="943"/>
        <v/>
      </c>
      <c r="CC1960" s="31" t="str">
        <f t="shared" si="944"/>
        <v/>
      </c>
      <c r="CD1960" s="31" t="str">
        <f t="shared" si="945"/>
        <v/>
      </c>
      <c r="CE1960" s="31" t="str">
        <f t="shared" si="946"/>
        <v/>
      </c>
      <c r="CF1960" s="31" t="e">
        <f t="shared" ca="1" si="947"/>
        <v>#NAME?</v>
      </c>
      <c r="CG1960" s="31" t="e">
        <f t="shared" ca="1" si="948"/>
        <v>#NAME?</v>
      </c>
      <c r="CH1960" s="31" t="e">
        <f t="shared" ca="1" si="949"/>
        <v>#NAME?</v>
      </c>
      <c r="CI1960" s="31" t="e">
        <f t="shared" ca="1" si="950"/>
        <v>#NAME?</v>
      </c>
    </row>
    <row r="1961" spans="1:87" s="31" customFormat="1" ht="30" hidden="1" x14ac:dyDescent="0.25">
      <c r="A1961" s="9" t="s">
        <v>4493</v>
      </c>
      <c r="C1961" s="31" t="s">
        <v>50</v>
      </c>
      <c r="E1961" s="14" t="s">
        <v>53</v>
      </c>
      <c r="G1961" s="31" t="str">
        <f t="shared" si="927"/>
        <v>Резерв</v>
      </c>
      <c r="J1961" s="31" t="str">
        <f t="shared" si="922"/>
        <v>DCS_DI_01</v>
      </c>
      <c r="K1961" s="14"/>
      <c r="P1961" s="31" t="s">
        <v>1686</v>
      </c>
      <c r="U1961" s="31" t="str">
        <f t="shared" si="921"/>
        <v/>
      </c>
      <c r="V1961" s="14" t="str">
        <f t="shared" si="951"/>
        <v>AVK 2,5 A, AVK 2,5 A</v>
      </c>
      <c r="W1961" s="31" t="str">
        <f t="shared" si="928"/>
        <v/>
      </c>
      <c r="X1961" s="14" t="str">
        <f t="shared" si="929"/>
        <v/>
      </c>
      <c r="Y1961" s="31" t="str">
        <f t="shared" si="930"/>
        <v>O1011114</v>
      </c>
      <c r="Z1961" s="31" t="str">
        <f t="shared" si="931"/>
        <v>TUA711-DIR32</v>
      </c>
      <c r="AA1961" s="14" t="str">
        <f t="shared" si="932"/>
        <v>17-SC-DCS-002/O1011114/ 17-MC-DCS-007</v>
      </c>
      <c r="AB1961" s="31" t="s">
        <v>64</v>
      </c>
      <c r="AC1961" s="31" t="s">
        <v>54</v>
      </c>
      <c r="AD1961" s="31" t="s">
        <v>125</v>
      </c>
      <c r="AE1961" s="31">
        <v>1</v>
      </c>
      <c r="AF1961" s="31" t="s">
        <v>55</v>
      </c>
      <c r="AG1961" s="31" t="s">
        <v>1723</v>
      </c>
      <c r="AH1961" s="31">
        <v>15</v>
      </c>
      <c r="AI1961" s="31">
        <v>22</v>
      </c>
      <c r="AJ1961" s="31" t="s">
        <v>57</v>
      </c>
      <c r="AK1961" s="31">
        <f t="shared" si="924"/>
        <v>32</v>
      </c>
      <c r="AL1961" s="31" t="s">
        <v>62</v>
      </c>
      <c r="AO1961" s="31" t="s">
        <v>63</v>
      </c>
      <c r="AQ1961" s="14" t="s">
        <v>4426</v>
      </c>
      <c r="AT1961" s="14"/>
      <c r="BK1961" s="14" t="str">
        <f t="shared" si="933"/>
        <v/>
      </c>
      <c r="BL1961" s="14" t="str">
        <f t="shared" si="934"/>
        <v/>
      </c>
      <c r="BM1961" s="14" t="str">
        <f t="shared" si="935"/>
        <v/>
      </c>
      <c r="BN1961" s="14"/>
      <c r="BO1961" s="14" t="str">
        <f t="shared" si="925"/>
        <v/>
      </c>
      <c r="BP1961" s="14" t="str">
        <f t="shared" si="926"/>
        <v/>
      </c>
      <c r="BQ1961" s="14"/>
      <c r="BR1961" s="14" t="str">
        <f t="shared" si="936"/>
        <v/>
      </c>
      <c r="BS1961" s="14" t="str">
        <f t="shared" si="937"/>
        <v/>
      </c>
      <c r="BW1961" s="31" t="str">
        <f t="shared" si="938"/>
        <v/>
      </c>
      <c r="BX1961" s="31" t="str">
        <f t="shared" si="939"/>
        <v/>
      </c>
      <c r="BY1961" s="31" t="str">
        <f t="shared" si="940"/>
        <v/>
      </c>
      <c r="BZ1961" s="31" t="str">
        <f t="shared" si="941"/>
        <v/>
      </c>
      <c r="CA1961" s="31" t="str">
        <f t="shared" si="942"/>
        <v/>
      </c>
      <c r="CB1961" s="31" t="str">
        <f t="shared" si="943"/>
        <v/>
      </c>
      <c r="CC1961" s="31" t="str">
        <f t="shared" si="944"/>
        <v/>
      </c>
      <c r="CD1961" s="31" t="str">
        <f t="shared" si="945"/>
        <v/>
      </c>
      <c r="CE1961" s="31" t="str">
        <f t="shared" si="946"/>
        <v/>
      </c>
      <c r="CF1961" s="31" t="e">
        <f t="shared" ca="1" si="947"/>
        <v>#NAME?</v>
      </c>
      <c r="CG1961" s="31" t="e">
        <f t="shared" ca="1" si="948"/>
        <v>#NAME?</v>
      </c>
      <c r="CH1961" s="31" t="e">
        <f t="shared" ca="1" si="949"/>
        <v>#NAME?</v>
      </c>
      <c r="CI1961" s="31" t="e">
        <f t="shared" ca="1" si="950"/>
        <v>#NAME?</v>
      </c>
    </row>
    <row r="1962" spans="1:87" s="31" customFormat="1" ht="30" hidden="1" x14ac:dyDescent="0.25">
      <c r="A1962" s="9" t="s">
        <v>4493</v>
      </c>
      <c r="C1962" s="31" t="s">
        <v>50</v>
      </c>
      <c r="E1962" s="14" t="s">
        <v>53</v>
      </c>
      <c r="G1962" s="31" t="str">
        <f t="shared" si="927"/>
        <v>Резерв</v>
      </c>
      <c r="J1962" s="31" t="str">
        <f t="shared" si="922"/>
        <v>DCS_DI_01</v>
      </c>
      <c r="K1962" s="14"/>
      <c r="P1962" s="31" t="s">
        <v>1686</v>
      </c>
      <c r="U1962" s="31" t="str">
        <f t="shared" si="921"/>
        <v/>
      </c>
      <c r="V1962" s="14" t="str">
        <f t="shared" si="951"/>
        <v>AVK 2,5 A, AVK 2,5 A</v>
      </c>
      <c r="W1962" s="31" t="str">
        <f t="shared" si="928"/>
        <v/>
      </c>
      <c r="X1962" s="14" t="str">
        <f t="shared" si="929"/>
        <v/>
      </c>
      <c r="Y1962" s="31" t="str">
        <f t="shared" si="930"/>
        <v>O1011114</v>
      </c>
      <c r="Z1962" s="31" t="str">
        <f t="shared" si="931"/>
        <v>TUA711-DIR32</v>
      </c>
      <c r="AA1962" s="14" t="str">
        <f t="shared" si="932"/>
        <v>17-SC-DCS-002/O1011114/ 17-MC-DCS-007</v>
      </c>
      <c r="AB1962" s="31" t="s">
        <v>64</v>
      </c>
      <c r="AC1962" s="31" t="s">
        <v>54</v>
      </c>
      <c r="AD1962" s="31" t="s">
        <v>125</v>
      </c>
      <c r="AE1962" s="31">
        <v>1</v>
      </c>
      <c r="AF1962" s="31" t="s">
        <v>55</v>
      </c>
      <c r="AG1962" s="31" t="s">
        <v>1723</v>
      </c>
      <c r="AH1962" s="31">
        <v>15</v>
      </c>
      <c r="AI1962" s="31">
        <v>23</v>
      </c>
      <c r="AJ1962" s="31" t="s">
        <v>57</v>
      </c>
      <c r="AK1962" s="31">
        <f t="shared" si="924"/>
        <v>32</v>
      </c>
      <c r="AL1962" s="31" t="s">
        <v>62</v>
      </c>
      <c r="AO1962" s="31" t="s">
        <v>63</v>
      </c>
      <c r="AQ1962" s="14" t="s">
        <v>4426</v>
      </c>
      <c r="AT1962" s="14"/>
      <c r="BK1962" s="14" t="str">
        <f t="shared" si="933"/>
        <v/>
      </c>
      <c r="BL1962" s="14" t="str">
        <f t="shared" si="934"/>
        <v/>
      </c>
      <c r="BM1962" s="14" t="str">
        <f t="shared" si="935"/>
        <v/>
      </c>
      <c r="BN1962" s="14"/>
      <c r="BO1962" s="14" t="str">
        <f t="shared" si="925"/>
        <v/>
      </c>
      <c r="BP1962" s="14" t="str">
        <f t="shared" si="926"/>
        <v/>
      </c>
      <c r="BQ1962" s="14"/>
      <c r="BR1962" s="14" t="str">
        <f t="shared" si="936"/>
        <v/>
      </c>
      <c r="BS1962" s="14" t="str">
        <f t="shared" si="937"/>
        <v/>
      </c>
      <c r="BW1962" s="31" t="str">
        <f t="shared" si="938"/>
        <v/>
      </c>
      <c r="BX1962" s="31" t="str">
        <f t="shared" si="939"/>
        <v/>
      </c>
      <c r="BY1962" s="31" t="str">
        <f t="shared" si="940"/>
        <v/>
      </c>
      <c r="BZ1962" s="31" t="str">
        <f t="shared" si="941"/>
        <v/>
      </c>
      <c r="CA1962" s="31" t="str">
        <f t="shared" si="942"/>
        <v/>
      </c>
      <c r="CB1962" s="31" t="str">
        <f t="shared" si="943"/>
        <v/>
      </c>
      <c r="CC1962" s="31" t="str">
        <f t="shared" si="944"/>
        <v/>
      </c>
      <c r="CD1962" s="31" t="str">
        <f t="shared" si="945"/>
        <v/>
      </c>
      <c r="CE1962" s="31" t="str">
        <f t="shared" si="946"/>
        <v/>
      </c>
      <c r="CF1962" s="31" t="e">
        <f t="shared" ca="1" si="947"/>
        <v>#NAME?</v>
      </c>
      <c r="CG1962" s="31" t="e">
        <f t="shared" ca="1" si="948"/>
        <v>#NAME?</v>
      </c>
      <c r="CH1962" s="31" t="e">
        <f t="shared" ca="1" si="949"/>
        <v>#NAME?</v>
      </c>
      <c r="CI1962" s="31" t="e">
        <f t="shared" ca="1" si="950"/>
        <v>#NAME?</v>
      </c>
    </row>
    <row r="1963" spans="1:87" s="31" customFormat="1" ht="30" hidden="1" x14ac:dyDescent="0.25">
      <c r="A1963" s="9" t="s">
        <v>4493</v>
      </c>
      <c r="C1963" s="31" t="s">
        <v>50</v>
      </c>
      <c r="E1963" s="14" t="s">
        <v>53</v>
      </c>
      <c r="G1963" s="31" t="str">
        <f t="shared" si="927"/>
        <v>Резерв</v>
      </c>
      <c r="J1963" s="31" t="str">
        <f t="shared" si="922"/>
        <v>DCS_DI_01</v>
      </c>
      <c r="K1963" s="14"/>
      <c r="P1963" s="31" t="s">
        <v>1686</v>
      </c>
      <c r="U1963" s="31" t="str">
        <f t="shared" si="921"/>
        <v/>
      </c>
      <c r="V1963" s="14" t="str">
        <f t="shared" si="951"/>
        <v>AVK 2,5 A, AVK 2,5 A</v>
      </c>
      <c r="W1963" s="31" t="str">
        <f t="shared" si="928"/>
        <v/>
      </c>
      <c r="X1963" s="14" t="str">
        <f t="shared" si="929"/>
        <v/>
      </c>
      <c r="Y1963" s="31" t="str">
        <f t="shared" si="930"/>
        <v>O1011114</v>
      </c>
      <c r="Z1963" s="31" t="str">
        <f t="shared" si="931"/>
        <v>TUA711-DIR32</v>
      </c>
      <c r="AA1963" s="14" t="str">
        <f t="shared" si="932"/>
        <v>17-SC-DCS-002/O1011114/ 17-MC-DCS-007</v>
      </c>
      <c r="AB1963" s="31" t="s">
        <v>64</v>
      </c>
      <c r="AC1963" s="31" t="s">
        <v>54</v>
      </c>
      <c r="AD1963" s="31" t="s">
        <v>125</v>
      </c>
      <c r="AE1963" s="31">
        <v>1</v>
      </c>
      <c r="AF1963" s="31" t="s">
        <v>55</v>
      </c>
      <c r="AG1963" s="31" t="s">
        <v>1723</v>
      </c>
      <c r="AH1963" s="31">
        <v>15</v>
      </c>
      <c r="AI1963" s="31">
        <v>24</v>
      </c>
      <c r="AJ1963" s="31" t="s">
        <v>57</v>
      </c>
      <c r="AK1963" s="31">
        <f t="shared" si="924"/>
        <v>32</v>
      </c>
      <c r="AL1963" s="31" t="s">
        <v>62</v>
      </c>
      <c r="AO1963" s="31" t="s">
        <v>63</v>
      </c>
      <c r="AQ1963" s="14" t="s">
        <v>4426</v>
      </c>
      <c r="AT1963" s="14"/>
      <c r="BK1963" s="14" t="str">
        <f t="shared" si="933"/>
        <v/>
      </c>
      <c r="BL1963" s="14" t="str">
        <f t="shared" si="934"/>
        <v/>
      </c>
      <c r="BM1963" s="14" t="str">
        <f t="shared" si="935"/>
        <v/>
      </c>
      <c r="BN1963" s="14"/>
      <c r="BO1963" s="14" t="str">
        <f t="shared" si="925"/>
        <v/>
      </c>
      <c r="BP1963" s="14" t="str">
        <f t="shared" si="926"/>
        <v/>
      </c>
      <c r="BQ1963" s="14"/>
      <c r="BR1963" s="14" t="str">
        <f t="shared" si="936"/>
        <v/>
      </c>
      <c r="BS1963" s="14" t="str">
        <f t="shared" si="937"/>
        <v/>
      </c>
      <c r="BW1963" s="31" t="str">
        <f t="shared" si="938"/>
        <v/>
      </c>
      <c r="BX1963" s="31" t="str">
        <f t="shared" si="939"/>
        <v/>
      </c>
      <c r="BY1963" s="31" t="str">
        <f t="shared" si="940"/>
        <v/>
      </c>
      <c r="BZ1963" s="31" t="str">
        <f t="shared" si="941"/>
        <v/>
      </c>
      <c r="CA1963" s="31" t="str">
        <f t="shared" si="942"/>
        <v/>
      </c>
      <c r="CB1963" s="31" t="str">
        <f t="shared" si="943"/>
        <v/>
      </c>
      <c r="CC1963" s="31" t="str">
        <f t="shared" si="944"/>
        <v/>
      </c>
      <c r="CD1963" s="31" t="str">
        <f t="shared" si="945"/>
        <v/>
      </c>
      <c r="CE1963" s="31" t="str">
        <f t="shared" si="946"/>
        <v/>
      </c>
      <c r="CF1963" s="31" t="e">
        <f t="shared" ca="1" si="947"/>
        <v>#NAME?</v>
      </c>
      <c r="CG1963" s="31" t="e">
        <f t="shared" ca="1" si="948"/>
        <v>#NAME?</v>
      </c>
      <c r="CH1963" s="31" t="e">
        <f t="shared" ca="1" si="949"/>
        <v>#NAME?</v>
      </c>
      <c r="CI1963" s="31" t="e">
        <f t="shared" ca="1" si="950"/>
        <v>#NAME?</v>
      </c>
    </row>
    <row r="1964" spans="1:87" s="31" customFormat="1" ht="30" hidden="1" x14ac:dyDescent="0.25">
      <c r="A1964" s="9" t="s">
        <v>4493</v>
      </c>
      <c r="C1964" s="31" t="s">
        <v>50</v>
      </c>
      <c r="E1964" s="14" t="s">
        <v>53</v>
      </c>
      <c r="G1964" s="31" t="str">
        <f t="shared" si="927"/>
        <v>Резерв</v>
      </c>
      <c r="J1964" s="31" t="str">
        <f t="shared" si="922"/>
        <v>DCS_DI_01</v>
      </c>
      <c r="K1964" s="14"/>
      <c r="P1964" s="31" t="s">
        <v>1686</v>
      </c>
      <c r="U1964" s="31" t="str">
        <f t="shared" si="921"/>
        <v/>
      </c>
      <c r="V1964" s="14" t="str">
        <f t="shared" si="951"/>
        <v>AVK 2,5 A, AVK 2,5 A</v>
      </c>
      <c r="W1964" s="31" t="str">
        <f t="shared" si="928"/>
        <v/>
      </c>
      <c r="X1964" s="14" t="str">
        <f t="shared" si="929"/>
        <v/>
      </c>
      <c r="Y1964" s="31" t="str">
        <f t="shared" si="930"/>
        <v>O1011114</v>
      </c>
      <c r="Z1964" s="31" t="str">
        <f t="shared" si="931"/>
        <v>TUA711-DIR32</v>
      </c>
      <c r="AA1964" s="14" t="str">
        <f t="shared" si="932"/>
        <v>17-SC-DCS-002/O1011114/ 17-MC-DCS-007</v>
      </c>
      <c r="AB1964" s="31" t="s">
        <v>64</v>
      </c>
      <c r="AC1964" s="31" t="s">
        <v>54</v>
      </c>
      <c r="AD1964" s="31" t="s">
        <v>125</v>
      </c>
      <c r="AE1964" s="31">
        <v>1</v>
      </c>
      <c r="AF1964" s="31" t="s">
        <v>55</v>
      </c>
      <c r="AG1964" s="31" t="s">
        <v>1723</v>
      </c>
      <c r="AH1964" s="31">
        <v>15</v>
      </c>
      <c r="AI1964" s="31">
        <v>25</v>
      </c>
      <c r="AJ1964" s="31" t="s">
        <v>57</v>
      </c>
      <c r="AK1964" s="31">
        <f t="shared" si="924"/>
        <v>32</v>
      </c>
      <c r="AL1964" s="31" t="s">
        <v>62</v>
      </c>
      <c r="AO1964" s="31" t="s">
        <v>63</v>
      </c>
      <c r="AQ1964" s="14" t="s">
        <v>4426</v>
      </c>
      <c r="AT1964" s="14"/>
      <c r="BK1964" s="14" t="str">
        <f t="shared" si="933"/>
        <v/>
      </c>
      <c r="BL1964" s="14" t="str">
        <f t="shared" si="934"/>
        <v/>
      </c>
      <c r="BM1964" s="14" t="str">
        <f t="shared" si="935"/>
        <v/>
      </c>
      <c r="BN1964" s="14"/>
      <c r="BO1964" s="14" t="str">
        <f t="shared" si="925"/>
        <v/>
      </c>
      <c r="BP1964" s="14" t="str">
        <f t="shared" si="926"/>
        <v/>
      </c>
      <c r="BQ1964" s="14"/>
      <c r="BR1964" s="14" t="str">
        <f t="shared" si="936"/>
        <v/>
      </c>
      <c r="BS1964" s="14" t="str">
        <f t="shared" si="937"/>
        <v/>
      </c>
      <c r="BW1964" s="31" t="str">
        <f t="shared" si="938"/>
        <v/>
      </c>
      <c r="BX1964" s="31" t="str">
        <f t="shared" si="939"/>
        <v/>
      </c>
      <c r="BY1964" s="31" t="str">
        <f t="shared" si="940"/>
        <v/>
      </c>
      <c r="BZ1964" s="31" t="str">
        <f t="shared" si="941"/>
        <v/>
      </c>
      <c r="CA1964" s="31" t="str">
        <f t="shared" si="942"/>
        <v/>
      </c>
      <c r="CB1964" s="31" t="str">
        <f t="shared" si="943"/>
        <v/>
      </c>
      <c r="CC1964" s="31" t="str">
        <f t="shared" si="944"/>
        <v/>
      </c>
      <c r="CD1964" s="31" t="str">
        <f t="shared" si="945"/>
        <v/>
      </c>
      <c r="CE1964" s="31" t="str">
        <f t="shared" si="946"/>
        <v/>
      </c>
      <c r="CF1964" s="31" t="e">
        <f t="shared" ca="1" si="947"/>
        <v>#NAME?</v>
      </c>
      <c r="CG1964" s="31" t="e">
        <f t="shared" ca="1" si="948"/>
        <v>#NAME?</v>
      </c>
      <c r="CH1964" s="31" t="e">
        <f t="shared" ca="1" si="949"/>
        <v>#NAME?</v>
      </c>
      <c r="CI1964" s="31" t="e">
        <f t="shared" ca="1" si="950"/>
        <v>#NAME?</v>
      </c>
    </row>
    <row r="1965" spans="1:87" s="31" customFormat="1" ht="30" hidden="1" x14ac:dyDescent="0.25">
      <c r="A1965" s="9" t="s">
        <v>4493</v>
      </c>
      <c r="C1965" s="31" t="s">
        <v>4491</v>
      </c>
      <c r="E1965" s="14" t="s">
        <v>5642</v>
      </c>
      <c r="G1965" s="31" t="str">
        <f t="shared" si="927"/>
        <v>Пустой</v>
      </c>
      <c r="J1965" s="31" t="str">
        <f t="shared" si="922"/>
        <v/>
      </c>
      <c r="K1965" s="14"/>
      <c r="P1965" s="31" t="s">
        <v>1686</v>
      </c>
      <c r="U1965" s="31" t="str">
        <f t="shared" si="921"/>
        <v/>
      </c>
      <c r="V1965" s="14"/>
      <c r="W1965" s="31" t="str">
        <f t="shared" si="928"/>
        <v/>
      </c>
      <c r="X1965" s="14" t="str">
        <f t="shared" si="929"/>
        <v/>
      </c>
      <c r="Y1965" s="31" t="str">
        <f t="shared" si="930"/>
        <v>O1011114</v>
      </c>
      <c r="Z1965" s="31" t="str">
        <f t="shared" si="931"/>
        <v/>
      </c>
      <c r="AA1965" s="14" t="str">
        <f t="shared" si="932"/>
        <v>17-SC-DCS-002/O1011114/ 17-MC-DCS-007</v>
      </c>
      <c r="AB1965" s="31" t="s">
        <v>64</v>
      </c>
      <c r="AC1965" s="31" t="s">
        <v>54</v>
      </c>
      <c r="AD1965" s="31" t="s">
        <v>125</v>
      </c>
      <c r="AE1965" s="31">
        <v>1</v>
      </c>
      <c r="AF1965" s="31" t="s">
        <v>55</v>
      </c>
      <c r="AG1965" s="31" t="s">
        <v>1723</v>
      </c>
      <c r="AH1965" s="31">
        <v>15</v>
      </c>
      <c r="AI1965" s="31">
        <v>26</v>
      </c>
      <c r="AJ1965" s="31" t="s">
        <v>57</v>
      </c>
      <c r="AK1965" s="31">
        <f t="shared" si="924"/>
        <v>32</v>
      </c>
      <c r="AL1965" s="31" t="s">
        <v>62</v>
      </c>
      <c r="AO1965" s="31" t="s">
        <v>63</v>
      </c>
      <c r="AQ1965" s="14"/>
      <c r="AT1965" s="14"/>
      <c r="BK1965" s="14" t="str">
        <f t="shared" si="933"/>
        <v/>
      </c>
      <c r="BL1965" s="14" t="str">
        <f t="shared" si="934"/>
        <v/>
      </c>
      <c r="BM1965" s="14" t="str">
        <f t="shared" si="935"/>
        <v/>
      </c>
      <c r="BN1965" s="14"/>
      <c r="BO1965" s="14" t="str">
        <f t="shared" si="925"/>
        <v/>
      </c>
      <c r="BP1965" s="14" t="str">
        <f t="shared" si="926"/>
        <v/>
      </c>
      <c r="BQ1965" s="14"/>
      <c r="BR1965" s="14" t="str">
        <f t="shared" si="936"/>
        <v/>
      </c>
      <c r="BS1965" s="14" t="str">
        <f t="shared" si="937"/>
        <v/>
      </c>
      <c r="BW1965" s="31" t="str">
        <f t="shared" si="938"/>
        <v/>
      </c>
      <c r="BX1965" s="31" t="str">
        <f t="shared" si="939"/>
        <v/>
      </c>
      <c r="BY1965" s="31" t="str">
        <f t="shared" si="940"/>
        <v/>
      </c>
      <c r="BZ1965" s="31" t="str">
        <f t="shared" si="941"/>
        <v/>
      </c>
      <c r="CA1965" s="31" t="str">
        <f t="shared" si="942"/>
        <v/>
      </c>
      <c r="CB1965" s="31" t="str">
        <f t="shared" si="943"/>
        <v/>
      </c>
      <c r="CC1965" s="31" t="str">
        <f t="shared" si="944"/>
        <v/>
      </c>
      <c r="CD1965" s="31" t="str">
        <f t="shared" si="945"/>
        <v/>
      </c>
      <c r="CE1965" s="31" t="str">
        <f t="shared" si="946"/>
        <v/>
      </c>
      <c r="CF1965" s="31" t="e">
        <f t="shared" ca="1" si="947"/>
        <v>#NAME?</v>
      </c>
      <c r="CG1965" s="31" t="e">
        <f t="shared" ca="1" si="948"/>
        <v>#NAME?</v>
      </c>
      <c r="CH1965" s="31" t="e">
        <f t="shared" ca="1" si="949"/>
        <v>#NAME?</v>
      </c>
      <c r="CI1965" s="31" t="e">
        <f t="shared" ca="1" si="950"/>
        <v>#NAME?</v>
      </c>
    </row>
    <row r="1966" spans="1:87" s="31" customFormat="1" ht="30" hidden="1" x14ac:dyDescent="0.25">
      <c r="A1966" s="9" t="s">
        <v>4493</v>
      </c>
      <c r="C1966" s="31" t="s">
        <v>4491</v>
      </c>
      <c r="E1966" s="14" t="s">
        <v>5642</v>
      </c>
      <c r="G1966" s="31" t="str">
        <f t="shared" si="927"/>
        <v>Пустой</v>
      </c>
      <c r="J1966" s="31" t="str">
        <f t="shared" si="922"/>
        <v/>
      </c>
      <c r="K1966" s="14"/>
      <c r="P1966" s="31" t="s">
        <v>1686</v>
      </c>
      <c r="U1966" s="31" t="str">
        <f t="shared" si="921"/>
        <v/>
      </c>
      <c r="V1966" s="14"/>
      <c r="W1966" s="31" t="str">
        <f t="shared" si="928"/>
        <v/>
      </c>
      <c r="X1966" s="14" t="str">
        <f t="shared" si="929"/>
        <v/>
      </c>
      <c r="Y1966" s="31" t="str">
        <f t="shared" si="930"/>
        <v>O1011114</v>
      </c>
      <c r="Z1966" s="31" t="str">
        <f t="shared" si="931"/>
        <v/>
      </c>
      <c r="AA1966" s="14" t="str">
        <f t="shared" si="932"/>
        <v>17-SC-DCS-002/O1011114/ 17-MC-DCS-007</v>
      </c>
      <c r="AB1966" s="31" t="s">
        <v>64</v>
      </c>
      <c r="AC1966" s="31" t="s">
        <v>54</v>
      </c>
      <c r="AD1966" s="31" t="s">
        <v>125</v>
      </c>
      <c r="AE1966" s="31">
        <v>1</v>
      </c>
      <c r="AF1966" s="31" t="s">
        <v>55</v>
      </c>
      <c r="AG1966" s="31" t="s">
        <v>1723</v>
      </c>
      <c r="AH1966" s="31">
        <v>15</v>
      </c>
      <c r="AI1966" s="31">
        <v>27</v>
      </c>
      <c r="AJ1966" s="31" t="s">
        <v>57</v>
      </c>
      <c r="AK1966" s="31">
        <f t="shared" si="924"/>
        <v>32</v>
      </c>
      <c r="AL1966" s="31" t="s">
        <v>62</v>
      </c>
      <c r="AO1966" s="31" t="s">
        <v>63</v>
      </c>
      <c r="AQ1966" s="14"/>
      <c r="AT1966" s="14"/>
      <c r="BK1966" s="14" t="str">
        <f t="shared" si="933"/>
        <v/>
      </c>
      <c r="BL1966" s="14" t="str">
        <f t="shared" si="934"/>
        <v/>
      </c>
      <c r="BM1966" s="14" t="str">
        <f t="shared" si="935"/>
        <v/>
      </c>
      <c r="BN1966" s="14"/>
      <c r="BO1966" s="14" t="str">
        <f t="shared" si="925"/>
        <v/>
      </c>
      <c r="BP1966" s="14" t="str">
        <f t="shared" si="926"/>
        <v/>
      </c>
      <c r="BQ1966" s="14"/>
      <c r="BR1966" s="14" t="str">
        <f t="shared" si="936"/>
        <v/>
      </c>
      <c r="BS1966" s="14" t="str">
        <f t="shared" si="937"/>
        <v/>
      </c>
      <c r="BW1966" s="31" t="str">
        <f t="shared" si="938"/>
        <v/>
      </c>
      <c r="BX1966" s="31" t="str">
        <f t="shared" si="939"/>
        <v/>
      </c>
      <c r="BY1966" s="31" t="str">
        <f t="shared" si="940"/>
        <v/>
      </c>
      <c r="BZ1966" s="31" t="str">
        <f t="shared" si="941"/>
        <v/>
      </c>
      <c r="CA1966" s="31" t="str">
        <f t="shared" si="942"/>
        <v/>
      </c>
      <c r="CB1966" s="31" t="str">
        <f t="shared" si="943"/>
        <v/>
      </c>
      <c r="CC1966" s="31" t="str">
        <f t="shared" si="944"/>
        <v/>
      </c>
      <c r="CD1966" s="31" t="str">
        <f t="shared" si="945"/>
        <v/>
      </c>
      <c r="CE1966" s="31" t="str">
        <f t="shared" si="946"/>
        <v/>
      </c>
      <c r="CF1966" s="31" t="e">
        <f t="shared" ca="1" si="947"/>
        <v>#NAME?</v>
      </c>
      <c r="CG1966" s="31" t="e">
        <f t="shared" ca="1" si="948"/>
        <v>#NAME?</v>
      </c>
      <c r="CH1966" s="31" t="e">
        <f t="shared" ca="1" si="949"/>
        <v>#NAME?</v>
      </c>
      <c r="CI1966" s="31" t="e">
        <f t="shared" ca="1" si="950"/>
        <v>#NAME?</v>
      </c>
    </row>
    <row r="1967" spans="1:87" s="31" customFormat="1" ht="30" hidden="1" x14ac:dyDescent="0.25">
      <c r="A1967" s="9" t="s">
        <v>4493</v>
      </c>
      <c r="C1967" s="31" t="s">
        <v>50</v>
      </c>
      <c r="E1967" s="14" t="s">
        <v>1758</v>
      </c>
      <c r="G1967" s="31" t="str">
        <f t="shared" si="927"/>
        <v>Резерв</v>
      </c>
      <c r="J1967" s="31" t="str">
        <f t="shared" si="922"/>
        <v>DCS_DI_02</v>
      </c>
      <c r="K1967" s="14"/>
      <c r="P1967" s="31" t="s">
        <v>230</v>
      </c>
      <c r="U1967" s="31" t="str">
        <f t="shared" si="921"/>
        <v/>
      </c>
      <c r="V1967" s="14" t="str">
        <f t="shared" ref="V1967:V1998" si="952">IF(P1967&lt;&gt;"",
IF(J1967="DCS_AI_01","AVK 2,5 A, AVK 2,5 A",
IF(J1967="DCS_AI_02","AVK 2,5 A, AVK 2,5 A",
IF(J1967="DCS_AI_03","AVK 2,5 A, AVK 2,5 A",
IF(J1967="DCS_AI_04","AVK 2,5 A, AVK 2,5 A",
IF(J1967="DCS_AI_05","AVK 2,5 A, AVK 2,5 A, AVK 2,5 A",
IF(J1967="DCS_AO_01","AVK 2,5 A, AVK 2,5 A",
IF(J1967="DCS_AO_02","AVK 2,5 A, AVK 2,5 A",
IF(J1967="DCS_DI_01","AVK 2,5 A, AVK 2,5 A",
IF(J1967="DCS_DI_02","AVK 2,5 A, AVK 2,5 A",
IF(J1967="DCS_DI_03","ASK 3MLD, ASK 3MB",
IF(J1967="DCS_DI_04","AVK 2,5 A, AVK 2,5 A",
IF(J1967="DCS_DI_05","ASK 3MLD, ASK 3MB",
IF(J1967="DCS_DI_07","AVK 2,5 A, AVK 2,5 A",
IF(J1967="DCS_DO_01","AVK 2,5 A, AVK 2,5 A",
IF(J1967="DCS_DO_01_HOLD","AVK 2,5 A, AVK 2,5 A",
IF(J1967="DCS_DO_02","AVK 2,5 A, AVK 2,5 A",
IF(J1967="DCS_DO_03","ASK 3MLD, ASK 3MB",
IF(J1967="DCS_DO_04","ASK 3MLD, ASK 3MB",
IF(J1967="DCS_PI_01","AVK 2,5 A, AVK 2,5 A",""))))))))))))))))))),"")</f>
        <v>AVK 2,5 A, AVK 2,5 A</v>
      </c>
      <c r="W1967" s="31" t="str">
        <f t="shared" si="928"/>
        <v>O1011115_U20</v>
      </c>
      <c r="X1967" s="14" t="str">
        <f t="shared" si="929"/>
        <v>HD5516</v>
      </c>
      <c r="Y1967" s="31" t="str">
        <f t="shared" si="930"/>
        <v>O1011115</v>
      </c>
      <c r="Z1967" s="31" t="str">
        <f t="shared" si="931"/>
        <v>TUA711-DIO32</v>
      </c>
      <c r="AA1967" s="14" t="str">
        <f t="shared" si="932"/>
        <v>17-SC-DCS-002/O1011115/ 17-MC-DCS-009</v>
      </c>
      <c r="AB1967" s="31" t="s">
        <v>64</v>
      </c>
      <c r="AC1967" s="31" t="s">
        <v>54</v>
      </c>
      <c r="AD1967" s="31" t="s">
        <v>125</v>
      </c>
      <c r="AE1967" s="31">
        <v>1</v>
      </c>
      <c r="AF1967" s="31" t="s">
        <v>55</v>
      </c>
      <c r="AG1967" s="31" t="s">
        <v>1759</v>
      </c>
      <c r="AH1967" s="31">
        <v>16</v>
      </c>
      <c r="AI1967" s="31">
        <v>20</v>
      </c>
      <c r="AJ1967" s="31" t="s">
        <v>57</v>
      </c>
      <c r="AK1967" s="31">
        <f t="shared" si="924"/>
        <v>32</v>
      </c>
      <c r="AL1967" s="31" t="s">
        <v>62</v>
      </c>
      <c r="AO1967" s="31" t="s">
        <v>63</v>
      </c>
      <c r="AQ1967" s="14" t="s">
        <v>4426</v>
      </c>
      <c r="AT1967" s="14"/>
      <c r="BK1967" s="14" t="str">
        <f t="shared" si="933"/>
        <v/>
      </c>
      <c r="BL1967" s="14" t="str">
        <f t="shared" si="934"/>
        <v/>
      </c>
      <c r="BM1967" s="14" t="str">
        <f t="shared" si="935"/>
        <v/>
      </c>
      <c r="BN1967" s="14"/>
      <c r="BO1967" s="14" t="str">
        <f t="shared" si="925"/>
        <v>O1011115:20A/
O1011115_U20:5</v>
      </c>
      <c r="BP1967" s="14" t="str">
        <f t="shared" si="926"/>
        <v>O1011115:20B/
O1011115_U20:6</v>
      </c>
      <c r="BQ1967" s="14"/>
      <c r="BR1967" s="14" t="str">
        <f t="shared" si="936"/>
        <v/>
      </c>
      <c r="BS1967" s="14" t="str">
        <f t="shared" si="937"/>
        <v/>
      </c>
      <c r="BW1967" s="31" t="str">
        <f t="shared" si="938"/>
        <v>20A</v>
      </c>
      <c r="BX1967" s="31" t="str">
        <f t="shared" si="939"/>
        <v>20B</v>
      </c>
      <c r="BY1967" s="31" t="str">
        <f t="shared" si="940"/>
        <v/>
      </c>
      <c r="BZ1967" s="31" t="str">
        <f t="shared" si="941"/>
        <v/>
      </c>
      <c r="CA1967" s="31" t="str">
        <f t="shared" si="942"/>
        <v/>
      </c>
      <c r="CB1967" s="31" t="str">
        <f t="shared" si="943"/>
        <v>5</v>
      </c>
      <c r="CC1967" s="31" t="str">
        <f t="shared" si="944"/>
        <v>6</v>
      </c>
      <c r="CD1967" s="31" t="str">
        <f t="shared" si="945"/>
        <v/>
      </c>
      <c r="CE1967" s="31" t="str">
        <f t="shared" si="946"/>
        <v/>
      </c>
      <c r="CF1967" s="31" t="e">
        <f t="shared" ca="1" si="947"/>
        <v>#NAME?</v>
      </c>
      <c r="CG1967" s="31" t="e">
        <f t="shared" ca="1" si="948"/>
        <v>#NAME?</v>
      </c>
      <c r="CH1967" s="31" t="e">
        <f t="shared" ca="1" si="949"/>
        <v>#NAME?</v>
      </c>
      <c r="CI1967" s="31" t="e">
        <f t="shared" ca="1" si="950"/>
        <v>#NAME?</v>
      </c>
    </row>
    <row r="1968" spans="1:87" s="31" customFormat="1" ht="30" hidden="1" x14ac:dyDescent="0.25">
      <c r="A1968" s="9" t="s">
        <v>4493</v>
      </c>
      <c r="C1968" s="31" t="s">
        <v>50</v>
      </c>
      <c r="E1968" s="14" t="s">
        <v>1758</v>
      </c>
      <c r="G1968" s="31" t="str">
        <f t="shared" si="927"/>
        <v>Резерв</v>
      </c>
      <c r="J1968" s="31" t="str">
        <f t="shared" si="922"/>
        <v>DCS_DI_02</v>
      </c>
      <c r="K1968" s="14"/>
      <c r="P1968" s="31" t="s">
        <v>230</v>
      </c>
      <c r="U1968" s="31" t="str">
        <f t="shared" si="921"/>
        <v/>
      </c>
      <c r="V1968" s="14" t="str">
        <f t="shared" si="952"/>
        <v>AVK 2,5 A, AVK 2,5 A</v>
      </c>
      <c r="W1968" s="31" t="str">
        <f t="shared" si="928"/>
        <v>O1011115_U21</v>
      </c>
      <c r="X1968" s="14" t="str">
        <f t="shared" si="929"/>
        <v>HD5516</v>
      </c>
      <c r="Y1968" s="31" t="str">
        <f t="shared" si="930"/>
        <v>O1011115</v>
      </c>
      <c r="Z1968" s="31" t="str">
        <f t="shared" si="931"/>
        <v>TUA711-DIO32</v>
      </c>
      <c r="AA1968" s="14" t="str">
        <f t="shared" si="932"/>
        <v>17-SC-DCS-002/O1011115/ 17-MC-DCS-009</v>
      </c>
      <c r="AB1968" s="31" t="s">
        <v>64</v>
      </c>
      <c r="AC1968" s="31" t="s">
        <v>54</v>
      </c>
      <c r="AD1968" s="31" t="s">
        <v>125</v>
      </c>
      <c r="AE1968" s="31">
        <v>1</v>
      </c>
      <c r="AF1968" s="31" t="s">
        <v>55</v>
      </c>
      <c r="AG1968" s="31" t="s">
        <v>1759</v>
      </c>
      <c r="AH1968" s="31">
        <v>16</v>
      </c>
      <c r="AI1968" s="31">
        <v>21</v>
      </c>
      <c r="AJ1968" s="31" t="s">
        <v>57</v>
      </c>
      <c r="AK1968" s="31">
        <f t="shared" si="924"/>
        <v>32</v>
      </c>
      <c r="AL1968" s="31" t="s">
        <v>62</v>
      </c>
      <c r="AO1968" s="31" t="s">
        <v>63</v>
      </c>
      <c r="AQ1968" s="14" t="s">
        <v>4426</v>
      </c>
      <c r="AT1968" s="14"/>
      <c r="BK1968" s="14" t="str">
        <f t="shared" si="933"/>
        <v/>
      </c>
      <c r="BL1968" s="14" t="str">
        <f t="shared" si="934"/>
        <v/>
      </c>
      <c r="BM1968" s="14" t="str">
        <f t="shared" si="935"/>
        <v/>
      </c>
      <c r="BN1968" s="14"/>
      <c r="BO1968" s="14" t="str">
        <f t="shared" si="925"/>
        <v>O1011115:21A/
O1011115_U21:5</v>
      </c>
      <c r="BP1968" s="14" t="str">
        <f t="shared" si="926"/>
        <v>O1011115:21B/
O1011115_U21:6</v>
      </c>
      <c r="BQ1968" s="14"/>
      <c r="BR1968" s="14" t="str">
        <f t="shared" si="936"/>
        <v/>
      </c>
      <c r="BS1968" s="14" t="str">
        <f t="shared" si="937"/>
        <v/>
      </c>
      <c r="BW1968" s="31" t="str">
        <f t="shared" si="938"/>
        <v>21A</v>
      </c>
      <c r="BX1968" s="31" t="str">
        <f t="shared" si="939"/>
        <v>21B</v>
      </c>
      <c r="BY1968" s="31" t="str">
        <f t="shared" si="940"/>
        <v/>
      </c>
      <c r="BZ1968" s="31" t="str">
        <f t="shared" si="941"/>
        <v/>
      </c>
      <c r="CA1968" s="31" t="str">
        <f t="shared" si="942"/>
        <v/>
      </c>
      <c r="CB1968" s="31" t="str">
        <f t="shared" si="943"/>
        <v>5</v>
      </c>
      <c r="CC1968" s="31" t="str">
        <f t="shared" si="944"/>
        <v>6</v>
      </c>
      <c r="CD1968" s="31" t="str">
        <f t="shared" si="945"/>
        <v/>
      </c>
      <c r="CE1968" s="31" t="str">
        <f t="shared" si="946"/>
        <v/>
      </c>
      <c r="CF1968" s="31" t="e">
        <f t="shared" ca="1" si="947"/>
        <v>#NAME?</v>
      </c>
      <c r="CG1968" s="31" t="e">
        <f t="shared" ca="1" si="948"/>
        <v>#NAME?</v>
      </c>
      <c r="CH1968" s="31" t="e">
        <f t="shared" ca="1" si="949"/>
        <v>#NAME?</v>
      </c>
      <c r="CI1968" s="31" t="e">
        <f t="shared" ca="1" si="950"/>
        <v>#NAME?</v>
      </c>
    </row>
    <row r="1969" spans="1:87" s="31" customFormat="1" ht="30" hidden="1" x14ac:dyDescent="0.25">
      <c r="A1969" s="9" t="s">
        <v>4493</v>
      </c>
      <c r="C1969" s="31" t="s">
        <v>50</v>
      </c>
      <c r="E1969" s="14" t="s">
        <v>1758</v>
      </c>
      <c r="G1969" s="31" t="str">
        <f t="shared" si="927"/>
        <v>Резерв</v>
      </c>
      <c r="J1969" s="31" t="str">
        <f t="shared" si="922"/>
        <v>DCS_DI_02</v>
      </c>
      <c r="K1969" s="14"/>
      <c r="P1969" s="31" t="s">
        <v>230</v>
      </c>
      <c r="U1969" s="31" t="str">
        <f t="shared" si="921"/>
        <v/>
      </c>
      <c r="V1969" s="14" t="str">
        <f t="shared" si="952"/>
        <v>AVK 2,5 A, AVK 2,5 A</v>
      </c>
      <c r="W1969" s="31" t="str">
        <f t="shared" si="928"/>
        <v>O1011115_U22</v>
      </c>
      <c r="X1969" s="14" t="str">
        <f t="shared" si="929"/>
        <v>HD5516</v>
      </c>
      <c r="Y1969" s="31" t="str">
        <f t="shared" si="930"/>
        <v>O1011115</v>
      </c>
      <c r="Z1969" s="31" t="str">
        <f t="shared" si="931"/>
        <v>TUA711-DIO32</v>
      </c>
      <c r="AA1969" s="14" t="str">
        <f t="shared" si="932"/>
        <v>17-SC-DCS-002/O1011115/ 17-MC-DCS-009</v>
      </c>
      <c r="AB1969" s="31" t="s">
        <v>64</v>
      </c>
      <c r="AC1969" s="31" t="s">
        <v>54</v>
      </c>
      <c r="AD1969" s="31" t="s">
        <v>125</v>
      </c>
      <c r="AE1969" s="31">
        <v>1</v>
      </c>
      <c r="AF1969" s="31" t="s">
        <v>55</v>
      </c>
      <c r="AG1969" s="31" t="s">
        <v>1759</v>
      </c>
      <c r="AH1969" s="31">
        <v>16</v>
      </c>
      <c r="AI1969" s="31">
        <v>22</v>
      </c>
      <c r="AJ1969" s="31" t="s">
        <v>57</v>
      </c>
      <c r="AK1969" s="31">
        <f t="shared" si="924"/>
        <v>32</v>
      </c>
      <c r="AL1969" s="31" t="s">
        <v>62</v>
      </c>
      <c r="AO1969" s="31" t="s">
        <v>63</v>
      </c>
      <c r="AQ1969" s="14" t="s">
        <v>4426</v>
      </c>
      <c r="AT1969" s="14"/>
      <c r="BK1969" s="14" t="str">
        <f t="shared" si="933"/>
        <v/>
      </c>
      <c r="BL1969" s="14" t="str">
        <f t="shared" si="934"/>
        <v/>
      </c>
      <c r="BM1969" s="14" t="str">
        <f t="shared" si="935"/>
        <v/>
      </c>
      <c r="BN1969" s="14"/>
      <c r="BO1969" s="14" t="str">
        <f t="shared" si="925"/>
        <v>O1011115:22A/
O1011115_U22:5</v>
      </c>
      <c r="BP1969" s="14" t="str">
        <f t="shared" si="926"/>
        <v>O1011115:22B/
O1011115_U22:6</v>
      </c>
      <c r="BQ1969" s="14"/>
      <c r="BR1969" s="14" t="str">
        <f t="shared" si="936"/>
        <v/>
      </c>
      <c r="BS1969" s="14" t="str">
        <f t="shared" si="937"/>
        <v/>
      </c>
      <c r="BW1969" s="31" t="str">
        <f t="shared" si="938"/>
        <v>22A</v>
      </c>
      <c r="BX1969" s="31" t="str">
        <f t="shared" si="939"/>
        <v>22B</v>
      </c>
      <c r="BY1969" s="31" t="str">
        <f t="shared" si="940"/>
        <v/>
      </c>
      <c r="BZ1969" s="31" t="str">
        <f t="shared" si="941"/>
        <v/>
      </c>
      <c r="CA1969" s="31" t="str">
        <f t="shared" si="942"/>
        <v/>
      </c>
      <c r="CB1969" s="31" t="str">
        <f t="shared" si="943"/>
        <v>5</v>
      </c>
      <c r="CC1969" s="31" t="str">
        <f t="shared" si="944"/>
        <v>6</v>
      </c>
      <c r="CD1969" s="31" t="str">
        <f t="shared" si="945"/>
        <v/>
      </c>
      <c r="CE1969" s="31" t="str">
        <f t="shared" si="946"/>
        <v/>
      </c>
      <c r="CF1969" s="31" t="e">
        <f t="shared" ca="1" si="947"/>
        <v>#NAME?</v>
      </c>
      <c r="CG1969" s="31" t="e">
        <f t="shared" ca="1" si="948"/>
        <v>#NAME?</v>
      </c>
      <c r="CH1969" s="31" t="e">
        <f t="shared" ca="1" si="949"/>
        <v>#NAME?</v>
      </c>
      <c r="CI1969" s="31" t="e">
        <f t="shared" ca="1" si="950"/>
        <v>#NAME?</v>
      </c>
    </row>
    <row r="1970" spans="1:87" s="31" customFormat="1" ht="30" hidden="1" x14ac:dyDescent="0.25">
      <c r="A1970" s="9" t="s">
        <v>4493</v>
      </c>
      <c r="C1970" s="31" t="s">
        <v>50</v>
      </c>
      <c r="E1970" s="14" t="s">
        <v>1758</v>
      </c>
      <c r="G1970" s="31" t="str">
        <f t="shared" si="927"/>
        <v>Резерв</v>
      </c>
      <c r="J1970" s="31" t="str">
        <f t="shared" si="922"/>
        <v>DCS_DI_02</v>
      </c>
      <c r="K1970" s="14"/>
      <c r="P1970" s="31" t="s">
        <v>230</v>
      </c>
      <c r="U1970" s="31" t="str">
        <f t="shared" si="921"/>
        <v/>
      </c>
      <c r="V1970" s="14" t="str">
        <f t="shared" si="952"/>
        <v>AVK 2,5 A, AVK 2,5 A</v>
      </c>
      <c r="W1970" s="31" t="str">
        <f t="shared" si="928"/>
        <v>O1011115_U23</v>
      </c>
      <c r="X1970" s="14" t="str">
        <f t="shared" si="929"/>
        <v>HD5516</v>
      </c>
      <c r="Y1970" s="31" t="str">
        <f t="shared" si="930"/>
        <v>O1011115</v>
      </c>
      <c r="Z1970" s="31" t="str">
        <f t="shared" si="931"/>
        <v>TUA711-DIO32</v>
      </c>
      <c r="AA1970" s="14" t="str">
        <f t="shared" si="932"/>
        <v>17-SC-DCS-002/O1011115/ 17-MC-DCS-009</v>
      </c>
      <c r="AB1970" s="31" t="s">
        <v>64</v>
      </c>
      <c r="AC1970" s="31" t="s">
        <v>54</v>
      </c>
      <c r="AD1970" s="31" t="s">
        <v>125</v>
      </c>
      <c r="AE1970" s="31">
        <v>1</v>
      </c>
      <c r="AF1970" s="31" t="s">
        <v>55</v>
      </c>
      <c r="AG1970" s="31" t="s">
        <v>1759</v>
      </c>
      <c r="AH1970" s="31">
        <v>16</v>
      </c>
      <c r="AI1970" s="31">
        <v>23</v>
      </c>
      <c r="AJ1970" s="31" t="s">
        <v>57</v>
      </c>
      <c r="AK1970" s="31">
        <f t="shared" si="924"/>
        <v>32</v>
      </c>
      <c r="AL1970" s="31" t="s">
        <v>62</v>
      </c>
      <c r="AO1970" s="31" t="s">
        <v>63</v>
      </c>
      <c r="AQ1970" s="14" t="s">
        <v>4426</v>
      </c>
      <c r="AT1970" s="14"/>
      <c r="BK1970" s="14" t="str">
        <f t="shared" si="933"/>
        <v/>
      </c>
      <c r="BL1970" s="14" t="str">
        <f t="shared" si="934"/>
        <v/>
      </c>
      <c r="BM1970" s="14" t="str">
        <f t="shared" si="935"/>
        <v/>
      </c>
      <c r="BN1970" s="14"/>
      <c r="BO1970" s="14" t="str">
        <f t="shared" si="925"/>
        <v>O1011115:23A/
O1011115_U23:5</v>
      </c>
      <c r="BP1970" s="14" t="str">
        <f t="shared" si="926"/>
        <v>O1011115:23B/
O1011115_U23:6</v>
      </c>
      <c r="BQ1970" s="14"/>
      <c r="BR1970" s="14" t="str">
        <f t="shared" si="936"/>
        <v/>
      </c>
      <c r="BS1970" s="14" t="str">
        <f t="shared" si="937"/>
        <v/>
      </c>
      <c r="BW1970" s="31" t="str">
        <f t="shared" si="938"/>
        <v>23A</v>
      </c>
      <c r="BX1970" s="31" t="str">
        <f t="shared" si="939"/>
        <v>23B</v>
      </c>
      <c r="BY1970" s="31" t="str">
        <f t="shared" si="940"/>
        <v/>
      </c>
      <c r="BZ1970" s="31" t="str">
        <f t="shared" si="941"/>
        <v/>
      </c>
      <c r="CA1970" s="31" t="str">
        <f t="shared" si="942"/>
        <v/>
      </c>
      <c r="CB1970" s="31" t="str">
        <f t="shared" si="943"/>
        <v>5</v>
      </c>
      <c r="CC1970" s="31" t="str">
        <f t="shared" si="944"/>
        <v>6</v>
      </c>
      <c r="CD1970" s="31" t="str">
        <f t="shared" si="945"/>
        <v/>
      </c>
      <c r="CE1970" s="31" t="str">
        <f t="shared" si="946"/>
        <v/>
      </c>
      <c r="CF1970" s="31" t="e">
        <f t="shared" ca="1" si="947"/>
        <v>#NAME?</v>
      </c>
      <c r="CG1970" s="31" t="e">
        <f t="shared" ca="1" si="948"/>
        <v>#NAME?</v>
      </c>
      <c r="CH1970" s="31" t="e">
        <f t="shared" ca="1" si="949"/>
        <v>#NAME?</v>
      </c>
      <c r="CI1970" s="31" t="e">
        <f t="shared" ca="1" si="950"/>
        <v>#NAME?</v>
      </c>
    </row>
    <row r="1971" spans="1:87" s="31" customFormat="1" ht="30" hidden="1" x14ac:dyDescent="0.25">
      <c r="A1971" s="9" t="s">
        <v>4493</v>
      </c>
      <c r="C1971" s="31" t="s">
        <v>4491</v>
      </c>
      <c r="E1971" s="14" t="s">
        <v>1765</v>
      </c>
      <c r="G1971" s="31" t="str">
        <f t="shared" si="927"/>
        <v>Пустой</v>
      </c>
      <c r="J1971" s="31" t="str">
        <f t="shared" si="922"/>
        <v/>
      </c>
      <c r="K1971" s="14"/>
      <c r="P1971" s="31" t="s">
        <v>230</v>
      </c>
      <c r="U1971" s="31" t="str">
        <f t="shared" ref="U1971:U2034" si="953">IF(N1971="02 Core","2",
IF(N1971="08 Core","8",
IF(N1971="16 core","16",
IF(N1971="20 core","20",
IF(N1971="30 Core","30",
IF(N1971="01 Pair","2",
IF(N1971="02 Pair","4",
IF(N1971="05 Pair","10",
IF(N1971="06 Pair","12",
IF(N1971="10 Pair","20",
IF(N1971="12 Pair","24",
IF(N1971="15 Pair","30",
IF(N1971="24 Pair","48",
IF(N1971="06 Triad","18",
""))))))))))))))</f>
        <v/>
      </c>
      <c r="V1971" s="14" t="str">
        <f t="shared" si="952"/>
        <v/>
      </c>
      <c r="W1971" s="31" t="str">
        <f t="shared" si="928"/>
        <v/>
      </c>
      <c r="X1971" s="14" t="str">
        <f t="shared" si="929"/>
        <v/>
      </c>
      <c r="Y1971" s="31" t="str">
        <f t="shared" si="930"/>
        <v>O1011115</v>
      </c>
      <c r="Z1971" s="31" t="str">
        <f t="shared" si="931"/>
        <v>TUA711-DIO32</v>
      </c>
      <c r="AA1971" s="14" t="str">
        <f t="shared" si="932"/>
        <v>17-SC-DCS-002/O1011115/ 17-MC-DCS-009</v>
      </c>
      <c r="AB1971" s="31" t="s">
        <v>64</v>
      </c>
      <c r="AC1971" s="31" t="s">
        <v>54</v>
      </c>
      <c r="AD1971" s="31" t="s">
        <v>125</v>
      </c>
      <c r="AE1971" s="31">
        <v>1</v>
      </c>
      <c r="AF1971" s="31" t="s">
        <v>55</v>
      </c>
      <c r="AG1971" s="31" t="s">
        <v>1759</v>
      </c>
      <c r="AH1971" s="31">
        <v>16</v>
      </c>
      <c r="AI1971" s="31">
        <v>24</v>
      </c>
      <c r="AJ1971" s="31" t="s">
        <v>57</v>
      </c>
      <c r="AK1971" s="31">
        <f t="shared" si="924"/>
        <v>32</v>
      </c>
      <c r="AL1971" s="31" t="s">
        <v>62</v>
      </c>
      <c r="AO1971" s="31" t="s">
        <v>63</v>
      </c>
      <c r="AQ1971" s="14"/>
      <c r="AT1971" s="14"/>
      <c r="BK1971" s="14" t="str">
        <f t="shared" si="933"/>
        <v/>
      </c>
      <c r="BL1971" s="14" t="str">
        <f t="shared" si="934"/>
        <v/>
      </c>
      <c r="BM1971" s="14" t="str">
        <f t="shared" si="935"/>
        <v/>
      </c>
      <c r="BN1971" s="14"/>
      <c r="BO1971" s="14" t="str">
        <f t="shared" si="925"/>
        <v/>
      </c>
      <c r="BP1971" s="14" t="str">
        <f t="shared" si="926"/>
        <v/>
      </c>
      <c r="BQ1971" s="14"/>
      <c r="BR1971" s="14" t="str">
        <f t="shared" si="936"/>
        <v/>
      </c>
      <c r="BS1971" s="14" t="str">
        <f t="shared" si="937"/>
        <v/>
      </c>
      <c r="BW1971" s="31" t="str">
        <f t="shared" si="938"/>
        <v/>
      </c>
      <c r="BX1971" s="31" t="str">
        <f t="shared" si="939"/>
        <v/>
      </c>
      <c r="BY1971" s="31" t="str">
        <f t="shared" si="940"/>
        <v/>
      </c>
      <c r="BZ1971" s="31" t="str">
        <f t="shared" si="941"/>
        <v/>
      </c>
      <c r="CA1971" s="31" t="str">
        <f t="shared" si="942"/>
        <v/>
      </c>
      <c r="CB1971" s="31" t="str">
        <f t="shared" si="943"/>
        <v/>
      </c>
      <c r="CC1971" s="31" t="str">
        <f t="shared" si="944"/>
        <v/>
      </c>
      <c r="CD1971" s="31" t="str">
        <f t="shared" si="945"/>
        <v/>
      </c>
      <c r="CE1971" s="31" t="str">
        <f t="shared" si="946"/>
        <v/>
      </c>
      <c r="CF1971" s="31" t="e">
        <f t="shared" ca="1" si="947"/>
        <v>#NAME?</v>
      </c>
      <c r="CG1971" s="31" t="e">
        <f t="shared" ca="1" si="948"/>
        <v>#NAME?</v>
      </c>
      <c r="CH1971" s="31" t="e">
        <f t="shared" ca="1" si="949"/>
        <v>#NAME?</v>
      </c>
      <c r="CI1971" s="31" t="e">
        <f t="shared" ca="1" si="950"/>
        <v>#NAME?</v>
      </c>
    </row>
    <row r="1972" spans="1:87" s="31" customFormat="1" ht="30" hidden="1" x14ac:dyDescent="0.25">
      <c r="A1972" s="9" t="s">
        <v>4493</v>
      </c>
      <c r="C1972" s="31" t="s">
        <v>4491</v>
      </c>
      <c r="E1972" s="14" t="s">
        <v>1765</v>
      </c>
      <c r="G1972" s="31" t="str">
        <f t="shared" si="927"/>
        <v>Пустой</v>
      </c>
      <c r="J1972" s="31" t="str">
        <f t="shared" si="922"/>
        <v/>
      </c>
      <c r="K1972" s="14"/>
      <c r="P1972" s="31" t="s">
        <v>230</v>
      </c>
      <c r="U1972" s="31" t="str">
        <f t="shared" si="953"/>
        <v/>
      </c>
      <c r="V1972" s="14" t="str">
        <f t="shared" si="952"/>
        <v/>
      </c>
      <c r="W1972" s="31" t="str">
        <f t="shared" si="928"/>
        <v/>
      </c>
      <c r="X1972" s="14" t="str">
        <f t="shared" si="929"/>
        <v/>
      </c>
      <c r="Y1972" s="31" t="str">
        <f t="shared" si="930"/>
        <v>O1011115</v>
      </c>
      <c r="Z1972" s="31" t="str">
        <f t="shared" si="931"/>
        <v>TUA711-DIO32</v>
      </c>
      <c r="AA1972" s="14" t="str">
        <f t="shared" si="932"/>
        <v>17-SC-DCS-002/O1011115/ 17-MC-DCS-009</v>
      </c>
      <c r="AB1972" s="31" t="s">
        <v>64</v>
      </c>
      <c r="AC1972" s="31" t="s">
        <v>54</v>
      </c>
      <c r="AD1972" s="31" t="s">
        <v>125</v>
      </c>
      <c r="AE1972" s="31">
        <v>1</v>
      </c>
      <c r="AF1972" s="31" t="s">
        <v>55</v>
      </c>
      <c r="AG1972" s="31" t="s">
        <v>1759</v>
      </c>
      <c r="AH1972" s="31">
        <v>16</v>
      </c>
      <c r="AI1972" s="31">
        <v>25</v>
      </c>
      <c r="AJ1972" s="31" t="s">
        <v>57</v>
      </c>
      <c r="AK1972" s="31">
        <f t="shared" si="924"/>
        <v>32</v>
      </c>
      <c r="AL1972" s="31" t="s">
        <v>62</v>
      </c>
      <c r="AO1972" s="31" t="s">
        <v>63</v>
      </c>
      <c r="AQ1972" s="14"/>
      <c r="AT1972" s="14"/>
      <c r="BK1972" s="14" t="str">
        <f t="shared" si="933"/>
        <v/>
      </c>
      <c r="BL1972" s="14" t="str">
        <f t="shared" si="934"/>
        <v/>
      </c>
      <c r="BM1972" s="14" t="str">
        <f t="shared" si="935"/>
        <v/>
      </c>
      <c r="BN1972" s="14"/>
      <c r="BO1972" s="14" t="str">
        <f t="shared" si="925"/>
        <v/>
      </c>
      <c r="BP1972" s="14" t="str">
        <f t="shared" si="926"/>
        <v/>
      </c>
      <c r="BQ1972" s="14"/>
      <c r="BR1972" s="14" t="str">
        <f t="shared" si="936"/>
        <v/>
      </c>
      <c r="BS1972" s="14" t="str">
        <f t="shared" si="937"/>
        <v/>
      </c>
      <c r="BW1972" s="31" t="str">
        <f t="shared" si="938"/>
        <v/>
      </c>
      <c r="BX1972" s="31" t="str">
        <f t="shared" si="939"/>
        <v/>
      </c>
      <c r="BY1972" s="31" t="str">
        <f t="shared" si="940"/>
        <v/>
      </c>
      <c r="BZ1972" s="31" t="str">
        <f t="shared" si="941"/>
        <v/>
      </c>
      <c r="CA1972" s="31" t="str">
        <f t="shared" si="942"/>
        <v/>
      </c>
      <c r="CB1972" s="31" t="str">
        <f t="shared" si="943"/>
        <v/>
      </c>
      <c r="CC1972" s="31" t="str">
        <f t="shared" si="944"/>
        <v/>
      </c>
      <c r="CD1972" s="31" t="str">
        <f t="shared" si="945"/>
        <v/>
      </c>
      <c r="CE1972" s="31" t="str">
        <f t="shared" si="946"/>
        <v/>
      </c>
      <c r="CF1972" s="31" t="e">
        <f t="shared" ca="1" si="947"/>
        <v>#NAME?</v>
      </c>
      <c r="CG1972" s="31" t="e">
        <f t="shared" ca="1" si="948"/>
        <v>#NAME?</v>
      </c>
      <c r="CH1972" s="31" t="e">
        <f t="shared" ca="1" si="949"/>
        <v>#NAME?</v>
      </c>
      <c r="CI1972" s="31" t="e">
        <f t="shared" ca="1" si="950"/>
        <v>#NAME?</v>
      </c>
    </row>
    <row r="1973" spans="1:87" s="31" customFormat="1" ht="30" hidden="1" x14ac:dyDescent="0.25">
      <c r="A1973" s="9" t="s">
        <v>4493</v>
      </c>
      <c r="C1973" s="31" t="s">
        <v>4491</v>
      </c>
      <c r="E1973" s="14" t="s">
        <v>1765</v>
      </c>
      <c r="G1973" s="31" t="str">
        <f t="shared" si="927"/>
        <v>Пустой</v>
      </c>
      <c r="J1973" s="31" t="str">
        <f t="shared" si="922"/>
        <v/>
      </c>
      <c r="K1973" s="14"/>
      <c r="P1973" s="31" t="s">
        <v>230</v>
      </c>
      <c r="U1973" s="31" t="str">
        <f t="shared" si="953"/>
        <v/>
      </c>
      <c r="V1973" s="14" t="str">
        <f t="shared" si="952"/>
        <v/>
      </c>
      <c r="W1973" s="31" t="str">
        <f t="shared" si="928"/>
        <v/>
      </c>
      <c r="X1973" s="14" t="str">
        <f t="shared" si="929"/>
        <v/>
      </c>
      <c r="Y1973" s="31" t="str">
        <f t="shared" si="930"/>
        <v>O1011115</v>
      </c>
      <c r="Z1973" s="31" t="str">
        <f t="shared" si="931"/>
        <v>TUA711-DIO32</v>
      </c>
      <c r="AA1973" s="14" t="str">
        <f t="shared" si="932"/>
        <v>17-SC-DCS-002/O1011115/ 17-MC-DCS-009</v>
      </c>
      <c r="AB1973" s="31" t="s">
        <v>64</v>
      </c>
      <c r="AC1973" s="31" t="s">
        <v>54</v>
      </c>
      <c r="AD1973" s="31" t="s">
        <v>125</v>
      </c>
      <c r="AE1973" s="31">
        <v>1</v>
      </c>
      <c r="AF1973" s="31" t="s">
        <v>55</v>
      </c>
      <c r="AG1973" s="31" t="s">
        <v>1759</v>
      </c>
      <c r="AH1973" s="31">
        <v>16</v>
      </c>
      <c r="AI1973" s="31">
        <v>26</v>
      </c>
      <c r="AJ1973" s="31" t="s">
        <v>57</v>
      </c>
      <c r="AK1973" s="31">
        <f t="shared" si="924"/>
        <v>32</v>
      </c>
      <c r="AL1973" s="31" t="s">
        <v>62</v>
      </c>
      <c r="AO1973" s="31" t="s">
        <v>63</v>
      </c>
      <c r="AQ1973" s="14"/>
      <c r="AT1973" s="14"/>
      <c r="BK1973" s="14" t="str">
        <f t="shared" si="933"/>
        <v/>
      </c>
      <c r="BL1973" s="14" t="str">
        <f t="shared" si="934"/>
        <v/>
      </c>
      <c r="BM1973" s="14" t="str">
        <f t="shared" si="935"/>
        <v/>
      </c>
      <c r="BN1973" s="14"/>
      <c r="BO1973" s="14" t="str">
        <f t="shared" si="925"/>
        <v/>
      </c>
      <c r="BP1973" s="14" t="str">
        <f t="shared" si="926"/>
        <v/>
      </c>
      <c r="BQ1973" s="14"/>
      <c r="BR1973" s="14" t="str">
        <f t="shared" si="936"/>
        <v/>
      </c>
      <c r="BS1973" s="14" t="str">
        <f t="shared" si="937"/>
        <v/>
      </c>
      <c r="BW1973" s="31" t="str">
        <f t="shared" si="938"/>
        <v/>
      </c>
      <c r="BX1973" s="31" t="str">
        <f t="shared" si="939"/>
        <v/>
      </c>
      <c r="BY1973" s="31" t="str">
        <f t="shared" si="940"/>
        <v/>
      </c>
      <c r="BZ1973" s="31" t="str">
        <f t="shared" si="941"/>
        <v/>
      </c>
      <c r="CA1973" s="31" t="str">
        <f t="shared" si="942"/>
        <v/>
      </c>
      <c r="CB1973" s="31" t="str">
        <f t="shared" si="943"/>
        <v/>
      </c>
      <c r="CC1973" s="31" t="str">
        <f t="shared" si="944"/>
        <v/>
      </c>
      <c r="CD1973" s="31" t="str">
        <f t="shared" si="945"/>
        <v/>
      </c>
      <c r="CE1973" s="31" t="str">
        <f t="shared" si="946"/>
        <v/>
      </c>
      <c r="CF1973" s="31" t="e">
        <f t="shared" ca="1" si="947"/>
        <v>#NAME?</v>
      </c>
      <c r="CG1973" s="31" t="e">
        <f t="shared" ca="1" si="948"/>
        <v>#NAME?</v>
      </c>
      <c r="CH1973" s="31" t="e">
        <f t="shared" ca="1" si="949"/>
        <v>#NAME?</v>
      </c>
      <c r="CI1973" s="31" t="e">
        <f t="shared" ca="1" si="950"/>
        <v>#NAME?</v>
      </c>
    </row>
    <row r="1974" spans="1:87" s="31" customFormat="1" ht="30" hidden="1" x14ac:dyDescent="0.25">
      <c r="A1974" s="9" t="s">
        <v>4493</v>
      </c>
      <c r="C1974" s="31" t="s">
        <v>4491</v>
      </c>
      <c r="E1974" s="14" t="s">
        <v>1765</v>
      </c>
      <c r="G1974" s="31" t="str">
        <f t="shared" si="927"/>
        <v>Пустой</v>
      </c>
      <c r="J1974" s="31" t="str">
        <f t="shared" si="922"/>
        <v/>
      </c>
      <c r="K1974" s="14"/>
      <c r="P1974" s="31" t="s">
        <v>230</v>
      </c>
      <c r="U1974" s="31" t="str">
        <f t="shared" si="953"/>
        <v/>
      </c>
      <c r="V1974" s="14" t="str">
        <f t="shared" si="952"/>
        <v/>
      </c>
      <c r="W1974" s="31" t="str">
        <f t="shared" si="928"/>
        <v/>
      </c>
      <c r="X1974" s="14" t="str">
        <f t="shared" si="929"/>
        <v/>
      </c>
      <c r="Y1974" s="31" t="str">
        <f t="shared" si="930"/>
        <v>O1011115</v>
      </c>
      <c r="Z1974" s="31" t="str">
        <f t="shared" si="931"/>
        <v>TUA711-DIO32</v>
      </c>
      <c r="AA1974" s="14" t="str">
        <f t="shared" si="932"/>
        <v>17-SC-DCS-002/O1011115/ 17-MC-DCS-009</v>
      </c>
      <c r="AB1974" s="31" t="s">
        <v>64</v>
      </c>
      <c r="AC1974" s="31" t="s">
        <v>54</v>
      </c>
      <c r="AD1974" s="31" t="s">
        <v>125</v>
      </c>
      <c r="AE1974" s="31">
        <v>1</v>
      </c>
      <c r="AF1974" s="31" t="s">
        <v>55</v>
      </c>
      <c r="AG1974" s="31" t="s">
        <v>1759</v>
      </c>
      <c r="AH1974" s="31">
        <v>16</v>
      </c>
      <c r="AI1974" s="31">
        <v>27</v>
      </c>
      <c r="AJ1974" s="31" t="s">
        <v>57</v>
      </c>
      <c r="AK1974" s="31">
        <f t="shared" si="924"/>
        <v>32</v>
      </c>
      <c r="AL1974" s="31" t="s">
        <v>62</v>
      </c>
      <c r="AO1974" s="31" t="s">
        <v>63</v>
      </c>
      <c r="AQ1974" s="14"/>
      <c r="AT1974" s="14"/>
      <c r="BK1974" s="14" t="str">
        <f t="shared" si="933"/>
        <v/>
      </c>
      <c r="BL1974" s="14" t="str">
        <f t="shared" si="934"/>
        <v/>
      </c>
      <c r="BM1974" s="14" t="str">
        <f t="shared" si="935"/>
        <v/>
      </c>
      <c r="BN1974" s="14"/>
      <c r="BO1974" s="14" t="str">
        <f t="shared" si="925"/>
        <v/>
      </c>
      <c r="BP1974" s="14" t="str">
        <f t="shared" si="926"/>
        <v/>
      </c>
      <c r="BQ1974" s="14"/>
      <c r="BR1974" s="14" t="str">
        <f t="shared" si="936"/>
        <v/>
      </c>
      <c r="BS1974" s="14" t="str">
        <f t="shared" si="937"/>
        <v/>
      </c>
      <c r="BW1974" s="31" t="str">
        <f t="shared" si="938"/>
        <v/>
      </c>
      <c r="BX1974" s="31" t="str">
        <f t="shared" si="939"/>
        <v/>
      </c>
      <c r="BY1974" s="31" t="str">
        <f t="shared" si="940"/>
        <v/>
      </c>
      <c r="BZ1974" s="31" t="str">
        <f t="shared" si="941"/>
        <v/>
      </c>
      <c r="CA1974" s="31" t="str">
        <f t="shared" si="942"/>
        <v/>
      </c>
      <c r="CB1974" s="31" t="str">
        <f t="shared" si="943"/>
        <v/>
      </c>
      <c r="CC1974" s="31" t="str">
        <f t="shared" si="944"/>
        <v/>
      </c>
      <c r="CD1974" s="31" t="str">
        <f t="shared" si="945"/>
        <v/>
      </c>
      <c r="CE1974" s="31" t="str">
        <f t="shared" si="946"/>
        <v/>
      </c>
      <c r="CF1974" s="31" t="e">
        <f t="shared" ca="1" si="947"/>
        <v>#NAME?</v>
      </c>
      <c r="CG1974" s="31" t="e">
        <f t="shared" ca="1" si="948"/>
        <v>#NAME?</v>
      </c>
      <c r="CH1974" s="31" t="e">
        <f t="shared" ca="1" si="949"/>
        <v>#NAME?</v>
      </c>
      <c r="CI1974" s="31" t="e">
        <f t="shared" ca="1" si="950"/>
        <v>#NAME?</v>
      </c>
    </row>
    <row r="1975" spans="1:87" s="31" customFormat="1" ht="30" hidden="1" x14ac:dyDescent="0.25">
      <c r="A1975" s="9" t="s">
        <v>4493</v>
      </c>
      <c r="C1975" s="31" t="s">
        <v>4491</v>
      </c>
      <c r="E1975" s="14" t="s">
        <v>1765</v>
      </c>
      <c r="G1975" s="31" t="str">
        <f t="shared" si="927"/>
        <v>Пустой</v>
      </c>
      <c r="J1975" s="31" t="str">
        <f t="shared" si="922"/>
        <v/>
      </c>
      <c r="K1975" s="14"/>
      <c r="P1975" s="31" t="s">
        <v>230</v>
      </c>
      <c r="U1975" s="31" t="str">
        <f t="shared" si="953"/>
        <v/>
      </c>
      <c r="V1975" s="14" t="str">
        <f t="shared" si="952"/>
        <v/>
      </c>
      <c r="W1975" s="31" t="str">
        <f t="shared" si="928"/>
        <v/>
      </c>
      <c r="X1975" s="14" t="str">
        <f t="shared" si="929"/>
        <v/>
      </c>
      <c r="Y1975" s="31" t="str">
        <f t="shared" si="930"/>
        <v>O1011115</v>
      </c>
      <c r="Z1975" s="31" t="str">
        <f t="shared" si="931"/>
        <v>TUA711-DIO32</v>
      </c>
      <c r="AA1975" s="14" t="str">
        <f t="shared" si="932"/>
        <v>17-SC-DCS-002/O1011115/ 17-MC-DCS-009</v>
      </c>
      <c r="AC1975" s="31" t="s">
        <v>54</v>
      </c>
      <c r="AD1975" s="31" t="s">
        <v>125</v>
      </c>
      <c r="AE1975" s="31">
        <v>1</v>
      </c>
      <c r="AF1975" s="31" t="s">
        <v>55</v>
      </c>
      <c r="AG1975" s="31" t="s">
        <v>1759</v>
      </c>
      <c r="AH1975" s="31">
        <v>16</v>
      </c>
      <c r="AI1975" s="31">
        <v>28</v>
      </c>
      <c r="AJ1975" s="31" t="s">
        <v>57</v>
      </c>
      <c r="AK1975" s="31">
        <f t="shared" si="924"/>
        <v>32</v>
      </c>
      <c r="AQ1975" s="14"/>
      <c r="AT1975" s="14"/>
      <c r="BK1975" s="14" t="str">
        <f t="shared" si="933"/>
        <v/>
      </c>
      <c r="BL1975" s="14" t="str">
        <f t="shared" si="934"/>
        <v/>
      </c>
      <c r="BM1975" s="14" t="str">
        <f t="shared" si="935"/>
        <v/>
      </c>
      <c r="BN1975" s="14"/>
      <c r="BO1975" s="14" t="str">
        <f t="shared" si="925"/>
        <v/>
      </c>
      <c r="BP1975" s="14" t="str">
        <f t="shared" si="926"/>
        <v/>
      </c>
      <c r="BQ1975" s="14"/>
      <c r="BR1975" s="14" t="str">
        <f t="shared" si="936"/>
        <v/>
      </c>
      <c r="BS1975" s="14" t="str">
        <f t="shared" si="937"/>
        <v/>
      </c>
      <c r="BW1975" s="31" t="str">
        <f t="shared" si="938"/>
        <v/>
      </c>
      <c r="BX1975" s="31" t="str">
        <f t="shared" si="939"/>
        <v/>
      </c>
      <c r="BY1975" s="31" t="str">
        <f t="shared" si="940"/>
        <v/>
      </c>
      <c r="BZ1975" s="31" t="str">
        <f t="shared" si="941"/>
        <v/>
      </c>
      <c r="CA1975" s="31" t="str">
        <f t="shared" si="942"/>
        <v/>
      </c>
      <c r="CB1975" s="31" t="str">
        <f t="shared" si="943"/>
        <v/>
      </c>
      <c r="CC1975" s="31" t="str">
        <f t="shared" si="944"/>
        <v/>
      </c>
      <c r="CD1975" s="31" t="str">
        <f t="shared" si="945"/>
        <v/>
      </c>
      <c r="CE1975" s="31" t="str">
        <f t="shared" si="946"/>
        <v/>
      </c>
      <c r="CF1975" s="31" t="e">
        <f t="shared" ca="1" si="947"/>
        <v>#NAME?</v>
      </c>
      <c r="CG1975" s="31" t="e">
        <f t="shared" ca="1" si="948"/>
        <v>#NAME?</v>
      </c>
      <c r="CH1975" s="31" t="e">
        <f t="shared" ca="1" si="949"/>
        <v>#NAME?</v>
      </c>
      <c r="CI1975" s="31" t="e">
        <f t="shared" ca="1" si="950"/>
        <v>#NAME?</v>
      </c>
    </row>
    <row r="1976" spans="1:87" s="31" customFormat="1" ht="30" hidden="1" x14ac:dyDescent="0.25">
      <c r="A1976" s="9" t="s">
        <v>4493</v>
      </c>
      <c r="C1976" s="31" t="s">
        <v>4491</v>
      </c>
      <c r="E1976" s="14" t="s">
        <v>1765</v>
      </c>
      <c r="G1976" s="31" t="str">
        <f t="shared" si="927"/>
        <v>Пустой</v>
      </c>
      <c r="J1976" s="31" t="str">
        <f t="shared" si="922"/>
        <v/>
      </c>
      <c r="K1976" s="14"/>
      <c r="P1976" s="31" t="s">
        <v>230</v>
      </c>
      <c r="U1976" s="31" t="str">
        <f t="shared" si="953"/>
        <v/>
      </c>
      <c r="V1976" s="14" t="str">
        <f t="shared" si="952"/>
        <v/>
      </c>
      <c r="W1976" s="31" t="str">
        <f t="shared" si="928"/>
        <v/>
      </c>
      <c r="X1976" s="14" t="str">
        <f t="shared" si="929"/>
        <v/>
      </c>
      <c r="Y1976" s="31" t="str">
        <f t="shared" si="930"/>
        <v>O1011115</v>
      </c>
      <c r="Z1976" s="31" t="str">
        <f t="shared" si="931"/>
        <v>TUA711-DIO32</v>
      </c>
      <c r="AA1976" s="14" t="str">
        <f t="shared" si="932"/>
        <v>17-SC-DCS-002/O1011115/ 17-MC-DCS-009</v>
      </c>
      <c r="AC1976" s="31" t="s">
        <v>54</v>
      </c>
      <c r="AD1976" s="31" t="s">
        <v>125</v>
      </c>
      <c r="AE1976" s="31">
        <v>1</v>
      </c>
      <c r="AF1976" s="31" t="s">
        <v>55</v>
      </c>
      <c r="AG1976" s="31" t="s">
        <v>1759</v>
      </c>
      <c r="AH1976" s="31">
        <v>16</v>
      </c>
      <c r="AI1976" s="31">
        <v>29</v>
      </c>
      <c r="AJ1976" s="31" t="s">
        <v>57</v>
      </c>
      <c r="AK1976" s="31">
        <f t="shared" si="924"/>
        <v>32</v>
      </c>
      <c r="AQ1976" s="14"/>
      <c r="AT1976" s="14"/>
      <c r="BK1976" s="14" t="str">
        <f t="shared" si="933"/>
        <v/>
      </c>
      <c r="BL1976" s="14" t="str">
        <f t="shared" si="934"/>
        <v/>
      </c>
      <c r="BM1976" s="14" t="str">
        <f t="shared" si="935"/>
        <v/>
      </c>
      <c r="BN1976" s="14"/>
      <c r="BO1976" s="14" t="str">
        <f t="shared" si="925"/>
        <v/>
      </c>
      <c r="BP1976" s="14" t="str">
        <f t="shared" si="926"/>
        <v/>
      </c>
      <c r="BQ1976" s="14"/>
      <c r="BR1976" s="14" t="str">
        <f t="shared" si="936"/>
        <v/>
      </c>
      <c r="BS1976" s="14" t="str">
        <f t="shared" si="937"/>
        <v/>
      </c>
      <c r="BW1976" s="31" t="str">
        <f t="shared" si="938"/>
        <v/>
      </c>
      <c r="BX1976" s="31" t="str">
        <f t="shared" si="939"/>
        <v/>
      </c>
      <c r="BY1976" s="31" t="str">
        <f t="shared" si="940"/>
        <v/>
      </c>
      <c r="BZ1976" s="31" t="str">
        <f t="shared" si="941"/>
        <v/>
      </c>
      <c r="CA1976" s="31" t="str">
        <f t="shared" si="942"/>
        <v/>
      </c>
      <c r="CB1976" s="31" t="str">
        <f t="shared" si="943"/>
        <v/>
      </c>
      <c r="CC1976" s="31" t="str">
        <f t="shared" si="944"/>
        <v/>
      </c>
      <c r="CD1976" s="31" t="str">
        <f t="shared" si="945"/>
        <v/>
      </c>
      <c r="CE1976" s="31" t="str">
        <f t="shared" si="946"/>
        <v/>
      </c>
      <c r="CF1976" s="31" t="e">
        <f t="shared" ca="1" si="947"/>
        <v>#NAME?</v>
      </c>
      <c r="CG1976" s="31" t="e">
        <f t="shared" ca="1" si="948"/>
        <v>#NAME?</v>
      </c>
      <c r="CH1976" s="31" t="e">
        <f t="shared" ca="1" si="949"/>
        <v>#NAME?</v>
      </c>
      <c r="CI1976" s="31" t="e">
        <f t="shared" ca="1" si="950"/>
        <v>#NAME?</v>
      </c>
    </row>
    <row r="1977" spans="1:87" s="31" customFormat="1" ht="30" hidden="1" x14ac:dyDescent="0.25">
      <c r="A1977" s="9" t="s">
        <v>4493</v>
      </c>
      <c r="C1977" s="31" t="s">
        <v>4491</v>
      </c>
      <c r="E1977" s="14" t="s">
        <v>1765</v>
      </c>
      <c r="G1977" s="31" t="str">
        <f t="shared" si="927"/>
        <v>Пустой</v>
      </c>
      <c r="J1977" s="31" t="str">
        <f t="shared" si="922"/>
        <v/>
      </c>
      <c r="K1977" s="14"/>
      <c r="P1977" s="31" t="s">
        <v>230</v>
      </c>
      <c r="U1977" s="31" t="str">
        <f t="shared" si="953"/>
        <v/>
      </c>
      <c r="V1977" s="14" t="str">
        <f t="shared" si="952"/>
        <v/>
      </c>
      <c r="W1977" s="31" t="str">
        <f t="shared" si="928"/>
        <v/>
      </c>
      <c r="X1977" s="14" t="str">
        <f t="shared" si="929"/>
        <v/>
      </c>
      <c r="Y1977" s="31" t="str">
        <f t="shared" si="930"/>
        <v>O1011115</v>
      </c>
      <c r="Z1977" s="31" t="str">
        <f t="shared" si="931"/>
        <v>TUA711-DIO32</v>
      </c>
      <c r="AA1977" s="14" t="str">
        <f t="shared" si="932"/>
        <v>17-SC-DCS-002/O1011115/ 17-MC-DCS-009</v>
      </c>
      <c r="AC1977" s="31" t="s">
        <v>54</v>
      </c>
      <c r="AD1977" s="31" t="s">
        <v>125</v>
      </c>
      <c r="AE1977" s="31">
        <v>1</v>
      </c>
      <c r="AF1977" s="31" t="s">
        <v>55</v>
      </c>
      <c r="AG1977" s="31" t="s">
        <v>1759</v>
      </c>
      <c r="AH1977" s="31">
        <v>16</v>
      </c>
      <c r="AI1977" s="31">
        <v>30</v>
      </c>
      <c r="AJ1977" s="31" t="s">
        <v>57</v>
      </c>
      <c r="AK1977" s="31">
        <f t="shared" si="924"/>
        <v>32</v>
      </c>
      <c r="AQ1977" s="14"/>
      <c r="AT1977" s="14"/>
      <c r="BK1977" s="14" t="str">
        <f t="shared" si="933"/>
        <v/>
      </c>
      <c r="BL1977" s="14" t="str">
        <f t="shared" si="934"/>
        <v/>
      </c>
      <c r="BM1977" s="14" t="str">
        <f t="shared" si="935"/>
        <v/>
      </c>
      <c r="BN1977" s="14"/>
      <c r="BO1977" s="14" t="str">
        <f t="shared" si="925"/>
        <v/>
      </c>
      <c r="BP1977" s="14" t="str">
        <f t="shared" si="926"/>
        <v/>
      </c>
      <c r="BQ1977" s="14"/>
      <c r="BR1977" s="14" t="str">
        <f t="shared" si="936"/>
        <v/>
      </c>
      <c r="BS1977" s="14" t="str">
        <f t="shared" si="937"/>
        <v/>
      </c>
      <c r="BW1977" s="31" t="str">
        <f t="shared" si="938"/>
        <v/>
      </c>
      <c r="BX1977" s="31" t="str">
        <f t="shared" si="939"/>
        <v/>
      </c>
      <c r="BY1977" s="31" t="str">
        <f t="shared" si="940"/>
        <v/>
      </c>
      <c r="BZ1977" s="31" t="str">
        <f t="shared" si="941"/>
        <v/>
      </c>
      <c r="CA1977" s="31" t="str">
        <f t="shared" si="942"/>
        <v/>
      </c>
      <c r="CB1977" s="31" t="str">
        <f t="shared" si="943"/>
        <v/>
      </c>
      <c r="CC1977" s="31" t="str">
        <f t="shared" si="944"/>
        <v/>
      </c>
      <c r="CD1977" s="31" t="str">
        <f t="shared" si="945"/>
        <v/>
      </c>
      <c r="CE1977" s="31" t="str">
        <f t="shared" si="946"/>
        <v/>
      </c>
      <c r="CF1977" s="31" t="e">
        <f t="shared" ca="1" si="947"/>
        <v>#NAME?</v>
      </c>
      <c r="CG1977" s="31" t="e">
        <f t="shared" ca="1" si="948"/>
        <v>#NAME?</v>
      </c>
      <c r="CH1977" s="31" t="e">
        <f t="shared" ca="1" si="949"/>
        <v>#NAME?</v>
      </c>
      <c r="CI1977" s="31" t="e">
        <f t="shared" ca="1" si="950"/>
        <v>#NAME?</v>
      </c>
    </row>
    <row r="1978" spans="1:87" s="31" customFormat="1" ht="30" hidden="1" x14ac:dyDescent="0.25">
      <c r="A1978" s="9" t="s">
        <v>4493</v>
      </c>
      <c r="C1978" s="31" t="s">
        <v>4491</v>
      </c>
      <c r="E1978" s="14" t="s">
        <v>1765</v>
      </c>
      <c r="G1978" s="31" t="str">
        <f t="shared" si="927"/>
        <v>Пустой</v>
      </c>
      <c r="J1978" s="31" t="str">
        <f t="shared" si="922"/>
        <v/>
      </c>
      <c r="K1978" s="14"/>
      <c r="P1978" s="31" t="s">
        <v>230</v>
      </c>
      <c r="U1978" s="31" t="str">
        <f t="shared" si="953"/>
        <v/>
      </c>
      <c r="V1978" s="14" t="str">
        <f t="shared" si="952"/>
        <v/>
      </c>
      <c r="W1978" s="31" t="str">
        <f t="shared" si="928"/>
        <v/>
      </c>
      <c r="X1978" s="14" t="str">
        <f t="shared" si="929"/>
        <v/>
      </c>
      <c r="Y1978" s="31" t="str">
        <f t="shared" si="930"/>
        <v>O1011115</v>
      </c>
      <c r="Z1978" s="31" t="str">
        <f t="shared" si="931"/>
        <v>TUA711-DIO32</v>
      </c>
      <c r="AA1978" s="14" t="str">
        <f t="shared" si="932"/>
        <v>17-SC-DCS-002/O1011115/ 17-MC-DCS-009</v>
      </c>
      <c r="AC1978" s="31" t="s">
        <v>54</v>
      </c>
      <c r="AD1978" s="31" t="s">
        <v>125</v>
      </c>
      <c r="AE1978" s="31">
        <v>1</v>
      </c>
      <c r="AF1978" s="31" t="s">
        <v>55</v>
      </c>
      <c r="AG1978" s="31" t="s">
        <v>1759</v>
      </c>
      <c r="AH1978" s="31">
        <v>16</v>
      </c>
      <c r="AI1978" s="31">
        <v>31</v>
      </c>
      <c r="AJ1978" s="31" t="s">
        <v>57</v>
      </c>
      <c r="AK1978" s="31">
        <f t="shared" si="924"/>
        <v>32</v>
      </c>
      <c r="AQ1978" s="14"/>
      <c r="AT1978" s="14"/>
      <c r="BK1978" s="14" t="str">
        <f t="shared" si="933"/>
        <v/>
      </c>
      <c r="BL1978" s="14" t="str">
        <f t="shared" si="934"/>
        <v/>
      </c>
      <c r="BM1978" s="14" t="str">
        <f t="shared" si="935"/>
        <v/>
      </c>
      <c r="BN1978" s="14"/>
      <c r="BO1978" s="14" t="str">
        <f t="shared" si="925"/>
        <v/>
      </c>
      <c r="BP1978" s="14" t="str">
        <f t="shared" si="926"/>
        <v/>
      </c>
      <c r="BQ1978" s="14"/>
      <c r="BR1978" s="14" t="str">
        <f t="shared" si="936"/>
        <v/>
      </c>
      <c r="BS1978" s="14" t="str">
        <f t="shared" si="937"/>
        <v/>
      </c>
      <c r="BW1978" s="31" t="str">
        <f t="shared" si="938"/>
        <v/>
      </c>
      <c r="BX1978" s="31" t="str">
        <f t="shared" si="939"/>
        <v/>
      </c>
      <c r="BY1978" s="31" t="str">
        <f t="shared" si="940"/>
        <v/>
      </c>
      <c r="BZ1978" s="31" t="str">
        <f t="shared" si="941"/>
        <v/>
      </c>
      <c r="CA1978" s="31" t="str">
        <f t="shared" si="942"/>
        <v/>
      </c>
      <c r="CB1978" s="31" t="str">
        <f t="shared" si="943"/>
        <v/>
      </c>
      <c r="CC1978" s="31" t="str">
        <f t="shared" si="944"/>
        <v/>
      </c>
      <c r="CD1978" s="31" t="str">
        <f t="shared" si="945"/>
        <v/>
      </c>
      <c r="CE1978" s="31" t="str">
        <f t="shared" si="946"/>
        <v/>
      </c>
      <c r="CF1978" s="31" t="e">
        <f t="shared" ca="1" si="947"/>
        <v>#NAME?</v>
      </c>
      <c r="CG1978" s="31" t="e">
        <f t="shared" ca="1" si="948"/>
        <v>#NAME?</v>
      </c>
      <c r="CH1978" s="31" t="e">
        <f t="shared" ca="1" si="949"/>
        <v>#NAME?</v>
      </c>
      <c r="CI1978" s="31" t="e">
        <f t="shared" ca="1" si="950"/>
        <v>#NAME?</v>
      </c>
    </row>
    <row r="1979" spans="1:87" s="31" customFormat="1" ht="30" hidden="1" x14ac:dyDescent="0.25">
      <c r="A1979" s="9" t="s">
        <v>4493</v>
      </c>
      <c r="C1979" s="31" t="s">
        <v>4491</v>
      </c>
      <c r="E1979" s="14" t="s">
        <v>1765</v>
      </c>
      <c r="G1979" s="31" t="str">
        <f t="shared" si="927"/>
        <v>Пустой</v>
      </c>
      <c r="J1979" s="31" t="str">
        <f t="shared" ref="J1979:J2042" si="954">IF(E1979="AI-IS (4-20 mA, 2 wire) DCS","DCS_AI_01",
IF(E1979="AI-IS (4-20 mA, 4 wire) DCS","DCS_AI_03",
IF(E1979="AI-IS (4-20 mA, passive) DCS","DCS_AI_01",
IF(E1979="AI-NIS (4-20 mA, 2 wire) DCS","DCS_AI_01",
IF(E1979="AI-NIS (4-20 mA, 4 wire) DCS","DCS_AI_03",
IF(E1979="AI-NIS (4-20 mA, passive) DCS","DCS_AI_01",
IF(E1979="AI-R-IS (4-20 mA, 2 wire) DCS","DCS_AI_02",
IF(E1979="AI-R-IS (4-20 mA, 4 wire) DCS","DCS_AI_04",
IF(E1979="AI-R-NIS (4-20 mA, 2 wire) DCS","DCS_AI_02",
IF(E1979="AI-R-NIS (4-20 mA, passive) DCS","DCS_AI_02",
IF(E1979="AI-R-NIS (4-20 mA, 4 wire) DCS","DCS_AI_04",
IF(E1979="AI-RTD-NIS (3 wire) DCS","DCS_AI_05",
IF(E1979="AO-IS (4-20 mA) DCS","DCS_AO_01",
IF(E1979="AO-NIS (4-20 mA) DCS","DCS_AO_01",
IF(E1979="AO-R-IS (4-20 mA) DCS","DCS_AO_02",
IF(E1979="AO-R-NIS (4-20 mA) DCS","DCS_AO_02",
IF(E1979="DI-IS (NAMUR) DCS","DCS_DI_02",
IF(E1979="DI-NIS (NAMUR) DCS","DCS_DI_02",
IF(E1979="DI-NIS (Conductivity) DCS","DCS_DI_04",
IF(E1979="DI-NIS (Diagnostic) DCS","DCS_DI_01",
IF(E1979="DI-NIS (MCC 230VAC) DCS","DCS_DI_03",
IF(E1979="DI-NIS (MCC 220VDC) DCS","DCS_DI_05",
IF(E1979="DI-NIS (Thermistors PTC) DCS","DCS_DI_02",
IF(E1979="DI-NIS (VFC) DCS","DCS_DI_01",
IF(E1979="DI-NIS (24VDC) DCS ","DCS_DI_07",
IF(E1979="DO-NIS (24VDC) DCS","DCS_DO_01",
IF(E1979="DO-NIS (MCC 230VAC) DCS","DCS_DO_03",
IF(E1979="DO-NIS (MCC 220VDC) DCS","DCS_DO_04",
IF(E1979="DO-NIS (VFC NO) DCS","DCS_DO_02",
IF(E1979="PI-IS (Pulse Input) DCS","DCS_PI_01",
IF(E1979="PI-R-IS (Pulse Input) DCS","DCS_PI_01",
IF(E1979="AI-R-NIS (PI converter, 3 wire) DCS","DCS_PI_01",
IF(E1979="PI-NIS (Pulse Input) DCS","DCS_PI_01","")))))))))))))))))))))))))))))))))</f>
        <v/>
      </c>
      <c r="K1979" s="14"/>
      <c r="P1979" s="31" t="s">
        <v>230</v>
      </c>
      <c r="U1979" s="31" t="str">
        <f t="shared" si="953"/>
        <v/>
      </c>
      <c r="V1979" s="14" t="str">
        <f t="shared" si="952"/>
        <v/>
      </c>
      <c r="W1979" s="31" t="str">
        <f t="shared" si="928"/>
        <v/>
      </c>
      <c r="X1979" s="14" t="str">
        <f t="shared" si="929"/>
        <v/>
      </c>
      <c r="Y1979" s="31" t="str">
        <f t="shared" si="930"/>
        <v>O1011115</v>
      </c>
      <c r="Z1979" s="31" t="str">
        <f t="shared" si="931"/>
        <v>TUA711-DIO32</v>
      </c>
      <c r="AA1979" s="14" t="str">
        <f t="shared" si="932"/>
        <v>17-SC-DCS-002/O1011115/ 17-MC-DCS-009</v>
      </c>
      <c r="AC1979" s="31" t="s">
        <v>54</v>
      </c>
      <c r="AD1979" s="31" t="s">
        <v>125</v>
      </c>
      <c r="AE1979" s="31">
        <v>1</v>
      </c>
      <c r="AF1979" s="31" t="s">
        <v>55</v>
      </c>
      <c r="AG1979" s="31" t="s">
        <v>1759</v>
      </c>
      <c r="AH1979" s="31">
        <v>16</v>
      </c>
      <c r="AI1979" s="31">
        <v>32</v>
      </c>
      <c r="AJ1979" s="31" t="s">
        <v>57</v>
      </c>
      <c r="AK1979" s="31">
        <f t="shared" ref="AK1979:AK2042" si="955">COUNTIF(Y:Y,Y1979)</f>
        <v>32</v>
      </c>
      <c r="AQ1979" s="14"/>
      <c r="AT1979" s="14"/>
      <c r="BK1979" s="14" t="str">
        <f t="shared" si="933"/>
        <v/>
      </c>
      <c r="BL1979" s="14" t="str">
        <f t="shared" si="934"/>
        <v/>
      </c>
      <c r="BM1979" s="14" t="str">
        <f t="shared" si="935"/>
        <v/>
      </c>
      <c r="BN1979" s="14"/>
      <c r="BO1979" s="14" t="str">
        <f t="shared" ref="BO1979:BO2042" si="956">IF(AND(J1979="DCS_AI_01",W1979&lt;&gt;""),CONCATENATE(AG1979,":",AI1979,"A/",CHAR(10),W1979,":5"),
IF(AND(J1979="DCS_AI_02",W1979&lt;&gt;""),CONCATENATE(AG1979,":",AI1979,"A/",CHAR(10),W1979,":5"),
IF(AND(J1979="DCS_AI_03",W1979&lt;&gt;""),CONCATENATE(AG1979,":",AI1979,"A/",CHAR(10),W1979,":5"),
IF(AND(J1979="DCS_AI_04",W1979&lt;&gt;""),CONCATENATE(AG1979,":",AI1979,"A/",CHAR(10),W1979,":5"),
IF(AND(J1979="DCS_AI_05",W1979&lt;&gt;""),CONCATENATE(AG1979,":",AI1979,"A/",CHAR(10),W1979,":5"),
IF(AND(J1979="DCS_AO_01",W1979&lt;&gt;""),CONCATENATE(AG1979,":",AI1979,"A/",CHAR(10),W1979,":5"),
IF(AND(J1979="DCS_AO_02",W1979&lt;&gt;""),CONCATENATE(AG1979,":",AI1979,"A/",CHAR(10),W1979,":5"),
IF(AND(J1979="DCS_DI_02",W1979&lt;&gt;""),CONCATENATE(AG1979,":",AI1979,"A/",CHAR(10),W1979,":5"),
IF(AND(J1979="DCS_DI_04",W1979&lt;&gt;""),CONCATENATE(AG1979,":",AI1979,"A/",CHAR(10),W1979,":7"),
IF(AND(J1979="DCS_PI_01",W1979&lt;&gt;""),CONCATENATE(AG1979,":",AI1979,"A/",CHAR(10),W1979,":3"),""))))))))))</f>
        <v/>
      </c>
      <c r="BP1979" s="14" t="str">
        <f t="shared" ref="BP1979:BP2042" si="957">IF(AND(J1979="DCS_AI_01",W1979&lt;&gt;""),CONCATENATE(AG1979,":",AI1979,"C/",CHAR(10),W1979,":6"),
IF(AND(J1979="DCS_AI_02",W1979&lt;&gt;""),CONCATENATE(AG1979,":",AI1979,"C/",CHAR(10),W1979,":6"),
IF(AND(J1979="DCS_AI_03",W1979&lt;&gt;""),CONCATENATE(AG1979,":",AI1979,"C/",CHAR(10),W1979,":6"),
IF(AND(J1979="DCS_AI_04",W1979&lt;&gt;""),CONCATENATE(AG1979,":",AI1979,"C/",CHAR(10),W1979,":6"),
IF(AND(J1979="DCS_AI_05",W1979&lt;&gt;""),CONCATENATE(AG1979,":",AI1979,"C/",CHAR(10),W1979,":6"),
IF(AND(J1979="DCS_AO_01",W1979&lt;&gt;""),CONCATENATE(AG1979,":",AI1979,"C/",CHAR(10),W1979,":6"),
IF(AND(J1979="DCS_AO_02",W1979&lt;&gt;""),CONCATENATE(AG1979,":",AI1979,"C/",CHAR(10),W1979,":6"),
IF(AND(J1979="DCS_DI_02",W1979&lt;&gt;""),CONCATENATE(AG1979,":",AI1979,"B/",CHAR(10),W1979,":6"),
IF(AND(J1979="DCS_DI_04",W1979&lt;&gt;""),CONCATENATE(AG1979,":",AI1979,"B/",CHAR(10),W1979,":8"),
IF(AND(J1979="DCS_PI_01",W1979&lt;&gt;""),CONCATENATE(AG1979,":",AI1979,"C/",CHAR(10),W1979,":4"),""))))))))))</f>
        <v/>
      </c>
      <c r="BQ1979" s="14"/>
      <c r="BR1979" s="14" t="str">
        <f t="shared" si="936"/>
        <v/>
      </c>
      <c r="BS1979" s="14" t="str">
        <f t="shared" si="937"/>
        <v/>
      </c>
      <c r="BW1979" s="31" t="str">
        <f t="shared" si="938"/>
        <v/>
      </c>
      <c r="BX1979" s="31" t="str">
        <f t="shared" si="939"/>
        <v/>
      </c>
      <c r="BY1979" s="31" t="str">
        <f t="shared" si="940"/>
        <v/>
      </c>
      <c r="BZ1979" s="31" t="str">
        <f t="shared" si="941"/>
        <v/>
      </c>
      <c r="CA1979" s="31" t="str">
        <f t="shared" si="942"/>
        <v/>
      </c>
      <c r="CB1979" s="31" t="str">
        <f t="shared" si="943"/>
        <v/>
      </c>
      <c r="CC1979" s="31" t="str">
        <f t="shared" si="944"/>
        <v/>
      </c>
      <c r="CD1979" s="31" t="str">
        <f t="shared" si="945"/>
        <v/>
      </c>
      <c r="CE1979" s="31" t="str">
        <f t="shared" si="946"/>
        <v/>
      </c>
      <c r="CF1979" s="31" t="e">
        <f t="shared" ca="1" si="947"/>
        <v>#NAME?</v>
      </c>
      <c r="CG1979" s="31" t="e">
        <f t="shared" ca="1" si="948"/>
        <v>#NAME?</v>
      </c>
      <c r="CH1979" s="31" t="e">
        <f t="shared" ca="1" si="949"/>
        <v>#NAME?</v>
      </c>
      <c r="CI1979" s="31" t="e">
        <f t="shared" ca="1" si="950"/>
        <v>#NAME?</v>
      </c>
    </row>
    <row r="1980" spans="1:87" s="31" customFormat="1" ht="30" hidden="1" x14ac:dyDescent="0.25">
      <c r="A1980" s="9" t="s">
        <v>4493</v>
      </c>
      <c r="C1980" s="31" t="s">
        <v>50</v>
      </c>
      <c r="E1980" s="14" t="s">
        <v>4173</v>
      </c>
      <c r="G1980" s="31" t="str">
        <f t="shared" si="927"/>
        <v>Резерв</v>
      </c>
      <c r="J1980" s="31" t="str">
        <f t="shared" si="954"/>
        <v>DCS_DI_01</v>
      </c>
      <c r="K1980" s="14"/>
      <c r="P1980" s="31" t="s">
        <v>1686</v>
      </c>
      <c r="U1980" s="31" t="str">
        <f t="shared" si="953"/>
        <v/>
      </c>
      <c r="V1980" s="14" t="str">
        <f t="shared" si="952"/>
        <v>AVK 2,5 A, AVK 2,5 A</v>
      </c>
      <c r="W1980" s="31" t="str">
        <f t="shared" si="928"/>
        <v/>
      </c>
      <c r="X1980" s="14" t="str">
        <f t="shared" si="929"/>
        <v/>
      </c>
      <c r="Y1980" s="31" t="str">
        <f t="shared" si="930"/>
        <v>O1011114</v>
      </c>
      <c r="Z1980" s="31" t="str">
        <f t="shared" si="931"/>
        <v>TUA711-DIR32</v>
      </c>
      <c r="AA1980" s="14" t="str">
        <f t="shared" si="932"/>
        <v>17-SC-DCS-002/O1011114/ 17-MC-DCS-007</v>
      </c>
      <c r="AB1980" s="31" t="s">
        <v>64</v>
      </c>
      <c r="AC1980" s="31" t="s">
        <v>54</v>
      </c>
      <c r="AD1980" s="31" t="s">
        <v>125</v>
      </c>
      <c r="AE1980" s="31">
        <v>1</v>
      </c>
      <c r="AF1980" s="31" t="s">
        <v>55</v>
      </c>
      <c r="AG1980" s="31" t="s">
        <v>1723</v>
      </c>
      <c r="AH1980" s="31">
        <v>15</v>
      </c>
      <c r="AI1980" s="31">
        <v>31</v>
      </c>
      <c r="AJ1980" s="31" t="s">
        <v>57</v>
      </c>
      <c r="AK1980" s="31">
        <f t="shared" si="955"/>
        <v>32</v>
      </c>
      <c r="AL1980" s="31" t="s">
        <v>62</v>
      </c>
      <c r="AO1980" s="31" t="s">
        <v>63</v>
      </c>
      <c r="AQ1980" s="14" t="s">
        <v>4426</v>
      </c>
      <c r="AT1980" s="14"/>
      <c r="BK1980" s="14" t="str">
        <f t="shared" si="933"/>
        <v/>
      </c>
      <c r="BL1980" s="14" t="str">
        <f t="shared" si="934"/>
        <v/>
      </c>
      <c r="BM1980" s="14" t="str">
        <f t="shared" si="935"/>
        <v/>
      </c>
      <c r="BN1980" s="14"/>
      <c r="BO1980" s="14" t="str">
        <f t="shared" si="956"/>
        <v/>
      </c>
      <c r="BP1980" s="14" t="str">
        <f t="shared" si="957"/>
        <v/>
      </c>
      <c r="BQ1980" s="14"/>
      <c r="BR1980" s="14" t="str">
        <f t="shared" si="936"/>
        <v/>
      </c>
      <c r="BS1980" s="14" t="str">
        <f t="shared" si="937"/>
        <v/>
      </c>
      <c r="BW1980" s="31" t="str">
        <f t="shared" si="938"/>
        <v/>
      </c>
      <c r="BX1980" s="31" t="str">
        <f t="shared" si="939"/>
        <v/>
      </c>
      <c r="BY1980" s="31" t="str">
        <f t="shared" si="940"/>
        <v/>
      </c>
      <c r="BZ1980" s="31" t="str">
        <f t="shared" si="941"/>
        <v/>
      </c>
      <c r="CA1980" s="31" t="str">
        <f t="shared" si="942"/>
        <v/>
      </c>
      <c r="CB1980" s="31" t="str">
        <f t="shared" si="943"/>
        <v/>
      </c>
      <c r="CC1980" s="31" t="str">
        <f t="shared" si="944"/>
        <v/>
      </c>
      <c r="CD1980" s="31" t="str">
        <f t="shared" si="945"/>
        <v/>
      </c>
      <c r="CE1980" s="31" t="str">
        <f t="shared" si="946"/>
        <v/>
      </c>
      <c r="CF1980" s="31" t="e">
        <f t="shared" ca="1" si="947"/>
        <v>#NAME?</v>
      </c>
      <c r="CG1980" s="31" t="e">
        <f t="shared" ca="1" si="948"/>
        <v>#NAME?</v>
      </c>
      <c r="CH1980" s="31" t="e">
        <f t="shared" ca="1" si="949"/>
        <v>#NAME?</v>
      </c>
      <c r="CI1980" s="31" t="e">
        <f t="shared" ca="1" si="950"/>
        <v>#NAME?</v>
      </c>
    </row>
    <row r="1981" spans="1:87" s="31" customFormat="1" ht="30" hidden="1" x14ac:dyDescent="0.25">
      <c r="A1981" s="9" t="s">
        <v>4493</v>
      </c>
      <c r="C1981" s="31" t="s">
        <v>50</v>
      </c>
      <c r="E1981" s="14" t="s">
        <v>4173</v>
      </c>
      <c r="G1981" s="31" t="str">
        <f t="shared" si="927"/>
        <v>Резерв</v>
      </c>
      <c r="J1981" s="31" t="str">
        <f t="shared" si="954"/>
        <v>DCS_DI_01</v>
      </c>
      <c r="K1981" s="14"/>
      <c r="P1981" s="31" t="s">
        <v>1686</v>
      </c>
      <c r="U1981" s="31" t="str">
        <f t="shared" si="953"/>
        <v/>
      </c>
      <c r="V1981" s="14" t="str">
        <f t="shared" si="952"/>
        <v>AVK 2,5 A, AVK 2,5 A</v>
      </c>
      <c r="W1981" s="31" t="str">
        <f t="shared" si="928"/>
        <v/>
      </c>
      <c r="X1981" s="14" t="str">
        <f t="shared" si="929"/>
        <v/>
      </c>
      <c r="Y1981" s="31" t="str">
        <f t="shared" si="930"/>
        <v>O1011114</v>
      </c>
      <c r="Z1981" s="31" t="str">
        <f t="shared" si="931"/>
        <v>TUA711-DIR32</v>
      </c>
      <c r="AA1981" s="14" t="str">
        <f t="shared" si="932"/>
        <v>17-SC-DCS-002/O1011114/ 17-MC-DCS-007</v>
      </c>
      <c r="AB1981" s="31" t="s">
        <v>64</v>
      </c>
      <c r="AC1981" s="31" t="s">
        <v>54</v>
      </c>
      <c r="AD1981" s="31" t="s">
        <v>125</v>
      </c>
      <c r="AE1981" s="31">
        <v>1</v>
      </c>
      <c r="AF1981" s="31" t="s">
        <v>55</v>
      </c>
      <c r="AG1981" s="31" t="s">
        <v>1723</v>
      </c>
      <c r="AH1981" s="31">
        <v>15</v>
      </c>
      <c r="AI1981" s="31">
        <v>32</v>
      </c>
      <c r="AJ1981" s="31" t="s">
        <v>57</v>
      </c>
      <c r="AK1981" s="31">
        <f t="shared" si="955"/>
        <v>32</v>
      </c>
      <c r="AL1981" s="31" t="s">
        <v>62</v>
      </c>
      <c r="AO1981" s="31" t="s">
        <v>63</v>
      </c>
      <c r="AQ1981" s="14" t="s">
        <v>4426</v>
      </c>
      <c r="AT1981" s="14"/>
      <c r="BK1981" s="14" t="str">
        <f t="shared" si="933"/>
        <v/>
      </c>
      <c r="BL1981" s="14" t="str">
        <f t="shared" si="934"/>
        <v/>
      </c>
      <c r="BM1981" s="14" t="str">
        <f t="shared" si="935"/>
        <v/>
      </c>
      <c r="BN1981" s="14"/>
      <c r="BO1981" s="14" t="str">
        <f t="shared" si="956"/>
        <v/>
      </c>
      <c r="BP1981" s="14" t="str">
        <f t="shared" si="957"/>
        <v/>
      </c>
      <c r="BQ1981" s="14"/>
      <c r="BR1981" s="14" t="str">
        <f t="shared" si="936"/>
        <v/>
      </c>
      <c r="BS1981" s="14" t="str">
        <f t="shared" si="937"/>
        <v/>
      </c>
      <c r="BW1981" s="31" t="str">
        <f t="shared" si="938"/>
        <v/>
      </c>
      <c r="BX1981" s="31" t="str">
        <f t="shared" si="939"/>
        <v/>
      </c>
      <c r="BY1981" s="31" t="str">
        <f t="shared" si="940"/>
        <v/>
      </c>
      <c r="BZ1981" s="31" t="str">
        <f t="shared" si="941"/>
        <v/>
      </c>
      <c r="CA1981" s="31" t="str">
        <f t="shared" si="942"/>
        <v/>
      </c>
      <c r="CB1981" s="31" t="str">
        <f t="shared" si="943"/>
        <v/>
      </c>
      <c r="CC1981" s="31" t="str">
        <f t="shared" si="944"/>
        <v/>
      </c>
      <c r="CD1981" s="31" t="str">
        <f t="shared" si="945"/>
        <v/>
      </c>
      <c r="CE1981" s="31" t="str">
        <f t="shared" si="946"/>
        <v/>
      </c>
      <c r="CF1981" s="31" t="e">
        <f t="shared" ca="1" si="947"/>
        <v>#NAME?</v>
      </c>
      <c r="CG1981" s="31" t="e">
        <f t="shared" ca="1" si="948"/>
        <v>#NAME?</v>
      </c>
      <c r="CH1981" s="31" t="e">
        <f t="shared" ca="1" si="949"/>
        <v>#NAME?</v>
      </c>
      <c r="CI1981" s="31" t="e">
        <f t="shared" ca="1" si="950"/>
        <v>#NAME?</v>
      </c>
    </row>
    <row r="1982" spans="1:87" s="31" customFormat="1" ht="30" hidden="1" x14ac:dyDescent="0.25">
      <c r="A1982" s="9" t="s">
        <v>4493</v>
      </c>
      <c r="C1982" s="31" t="s">
        <v>50</v>
      </c>
      <c r="E1982" s="14" t="s">
        <v>4173</v>
      </c>
      <c r="G1982" s="31" t="str">
        <f t="shared" si="927"/>
        <v>Резерв</v>
      </c>
      <c r="J1982" s="31" t="str">
        <f t="shared" si="954"/>
        <v>DCS_DI_01</v>
      </c>
      <c r="K1982" s="14"/>
      <c r="P1982" s="31" t="s">
        <v>1686</v>
      </c>
      <c r="U1982" s="31" t="str">
        <f t="shared" si="953"/>
        <v/>
      </c>
      <c r="V1982" s="14" t="str">
        <f t="shared" si="952"/>
        <v>AVK 2,5 A, AVK 2,5 A</v>
      </c>
      <c r="W1982" s="31" t="str">
        <f t="shared" si="928"/>
        <v/>
      </c>
      <c r="X1982" s="14" t="str">
        <f t="shared" si="929"/>
        <v/>
      </c>
      <c r="Y1982" s="31" t="str">
        <f t="shared" si="930"/>
        <v>O1011201</v>
      </c>
      <c r="Z1982" s="31" t="str">
        <f t="shared" si="931"/>
        <v>TUA711-DIR32</v>
      </c>
      <c r="AA1982" s="14" t="str">
        <f t="shared" si="932"/>
        <v>17-SC-DCS-002/O1011201/ 17-MC-DCS-007</v>
      </c>
      <c r="AB1982" s="31" t="s">
        <v>64</v>
      </c>
      <c r="AC1982" s="31" t="s">
        <v>54</v>
      </c>
      <c r="AD1982" s="31" t="s">
        <v>125</v>
      </c>
      <c r="AE1982" s="31">
        <v>1</v>
      </c>
      <c r="AF1982" s="31" t="s">
        <v>1254</v>
      </c>
      <c r="AG1982" s="31" t="s">
        <v>4230</v>
      </c>
      <c r="AH1982" s="31">
        <v>2</v>
      </c>
      <c r="AI1982" s="31">
        <v>27</v>
      </c>
      <c r="AJ1982" s="31" t="s">
        <v>57</v>
      </c>
      <c r="AK1982" s="31">
        <f t="shared" si="955"/>
        <v>32</v>
      </c>
      <c r="AL1982" s="31" t="s">
        <v>62</v>
      </c>
      <c r="AO1982" s="31" t="s">
        <v>63</v>
      </c>
      <c r="AQ1982" s="14" t="s">
        <v>4426</v>
      </c>
      <c r="AT1982" s="14"/>
      <c r="BK1982" s="14" t="str">
        <f t="shared" si="933"/>
        <v/>
      </c>
      <c r="BL1982" s="14" t="str">
        <f t="shared" si="934"/>
        <v/>
      </c>
      <c r="BM1982" s="14" t="str">
        <f t="shared" si="935"/>
        <v/>
      </c>
      <c r="BN1982" s="14"/>
      <c r="BO1982" s="14" t="str">
        <f t="shared" si="956"/>
        <v/>
      </c>
      <c r="BP1982" s="14" t="str">
        <f t="shared" si="957"/>
        <v/>
      </c>
      <c r="BQ1982" s="14"/>
      <c r="BR1982" s="14" t="str">
        <f t="shared" si="936"/>
        <v/>
      </c>
      <c r="BS1982" s="14" t="str">
        <f t="shared" si="937"/>
        <v/>
      </c>
      <c r="BW1982" s="31" t="str">
        <f t="shared" si="938"/>
        <v/>
      </c>
      <c r="BX1982" s="31" t="str">
        <f t="shared" si="939"/>
        <v/>
      </c>
      <c r="BY1982" s="31" t="str">
        <f t="shared" si="940"/>
        <v/>
      </c>
      <c r="BZ1982" s="31" t="str">
        <f t="shared" si="941"/>
        <v/>
      </c>
      <c r="CA1982" s="31" t="str">
        <f t="shared" si="942"/>
        <v/>
      </c>
      <c r="CB1982" s="31" t="str">
        <f t="shared" si="943"/>
        <v/>
      </c>
      <c r="CC1982" s="31" t="str">
        <f t="shared" si="944"/>
        <v/>
      </c>
      <c r="CD1982" s="31" t="str">
        <f t="shared" si="945"/>
        <v/>
      </c>
      <c r="CE1982" s="31" t="str">
        <f t="shared" si="946"/>
        <v/>
      </c>
      <c r="CF1982" s="31" t="e">
        <f t="shared" ca="1" si="947"/>
        <v>#NAME?</v>
      </c>
      <c r="CG1982" s="31" t="e">
        <f t="shared" ca="1" si="948"/>
        <v>#NAME?</v>
      </c>
      <c r="CH1982" s="31" t="e">
        <f t="shared" ca="1" si="949"/>
        <v>#NAME?</v>
      </c>
      <c r="CI1982" s="31" t="e">
        <f t="shared" ca="1" si="950"/>
        <v>#NAME?</v>
      </c>
    </row>
    <row r="1983" spans="1:87" s="31" customFormat="1" ht="30" hidden="1" x14ac:dyDescent="0.25">
      <c r="A1983" s="9" t="s">
        <v>4493</v>
      </c>
      <c r="C1983" s="31" t="s">
        <v>50</v>
      </c>
      <c r="E1983" s="14" t="s">
        <v>4173</v>
      </c>
      <c r="G1983" s="31" t="str">
        <f t="shared" si="927"/>
        <v>Резерв</v>
      </c>
      <c r="J1983" s="31" t="str">
        <f t="shared" si="954"/>
        <v>DCS_DI_01</v>
      </c>
      <c r="K1983" s="14"/>
      <c r="P1983" s="31" t="s">
        <v>1686</v>
      </c>
      <c r="U1983" s="31" t="str">
        <f t="shared" si="953"/>
        <v/>
      </c>
      <c r="V1983" s="14" t="str">
        <f t="shared" si="952"/>
        <v>AVK 2,5 A, AVK 2,5 A</v>
      </c>
      <c r="W1983" s="31" t="str">
        <f t="shared" si="928"/>
        <v/>
      </c>
      <c r="X1983" s="14" t="str">
        <f t="shared" si="929"/>
        <v/>
      </c>
      <c r="Y1983" s="31" t="str">
        <f t="shared" si="930"/>
        <v>O1011201</v>
      </c>
      <c r="Z1983" s="31" t="str">
        <f t="shared" si="931"/>
        <v>TUA711-DIR32</v>
      </c>
      <c r="AA1983" s="14" t="str">
        <f t="shared" si="932"/>
        <v>17-SC-DCS-002/O1011201/ 17-MC-DCS-007</v>
      </c>
      <c r="AB1983" s="31" t="s">
        <v>64</v>
      </c>
      <c r="AC1983" s="31" t="s">
        <v>54</v>
      </c>
      <c r="AD1983" s="31" t="s">
        <v>125</v>
      </c>
      <c r="AE1983" s="31">
        <v>1</v>
      </c>
      <c r="AF1983" s="31" t="s">
        <v>1254</v>
      </c>
      <c r="AG1983" s="31" t="s">
        <v>4230</v>
      </c>
      <c r="AH1983" s="31">
        <v>2</v>
      </c>
      <c r="AI1983" s="31">
        <v>28</v>
      </c>
      <c r="AJ1983" s="31" t="s">
        <v>57</v>
      </c>
      <c r="AK1983" s="31">
        <f t="shared" si="955"/>
        <v>32</v>
      </c>
      <c r="AL1983" s="31" t="s">
        <v>62</v>
      </c>
      <c r="AO1983" s="31" t="s">
        <v>63</v>
      </c>
      <c r="AQ1983" s="14" t="s">
        <v>4426</v>
      </c>
      <c r="AT1983" s="14"/>
      <c r="BK1983" s="14" t="str">
        <f t="shared" si="933"/>
        <v/>
      </c>
      <c r="BL1983" s="14" t="str">
        <f t="shared" si="934"/>
        <v/>
      </c>
      <c r="BM1983" s="14" t="str">
        <f t="shared" si="935"/>
        <v/>
      </c>
      <c r="BN1983" s="14"/>
      <c r="BO1983" s="14" t="str">
        <f t="shared" si="956"/>
        <v/>
      </c>
      <c r="BP1983" s="14" t="str">
        <f t="shared" si="957"/>
        <v/>
      </c>
      <c r="BQ1983" s="14"/>
      <c r="BR1983" s="14" t="str">
        <f t="shared" si="936"/>
        <v/>
      </c>
      <c r="BS1983" s="14" t="str">
        <f t="shared" si="937"/>
        <v/>
      </c>
      <c r="BW1983" s="31" t="str">
        <f t="shared" si="938"/>
        <v/>
      </c>
      <c r="BX1983" s="31" t="str">
        <f t="shared" si="939"/>
        <v/>
      </c>
      <c r="BY1983" s="31" t="str">
        <f t="shared" si="940"/>
        <v/>
      </c>
      <c r="BZ1983" s="31" t="str">
        <f t="shared" si="941"/>
        <v/>
      </c>
      <c r="CA1983" s="31" t="str">
        <f t="shared" si="942"/>
        <v/>
      </c>
      <c r="CB1983" s="31" t="str">
        <f t="shared" si="943"/>
        <v/>
      </c>
      <c r="CC1983" s="31" t="str">
        <f t="shared" si="944"/>
        <v/>
      </c>
      <c r="CD1983" s="31" t="str">
        <f t="shared" si="945"/>
        <v/>
      </c>
      <c r="CE1983" s="31" t="str">
        <f t="shared" si="946"/>
        <v/>
      </c>
      <c r="CF1983" s="31" t="e">
        <f t="shared" ca="1" si="947"/>
        <v>#NAME?</v>
      </c>
      <c r="CG1983" s="31" t="e">
        <f t="shared" ca="1" si="948"/>
        <v>#NAME?</v>
      </c>
      <c r="CH1983" s="31" t="e">
        <f t="shared" ca="1" si="949"/>
        <v>#NAME?</v>
      </c>
      <c r="CI1983" s="31" t="e">
        <f t="shared" ca="1" si="950"/>
        <v>#NAME?</v>
      </c>
    </row>
    <row r="1984" spans="1:87" s="31" customFormat="1" ht="30" hidden="1" x14ac:dyDescent="0.25">
      <c r="A1984" s="9" t="s">
        <v>4493</v>
      </c>
      <c r="C1984" s="31" t="s">
        <v>50</v>
      </c>
      <c r="E1984" s="14" t="s">
        <v>4173</v>
      </c>
      <c r="G1984" s="31" t="str">
        <f t="shared" si="927"/>
        <v>Резерв</v>
      </c>
      <c r="J1984" s="31" t="str">
        <f t="shared" si="954"/>
        <v>DCS_DI_01</v>
      </c>
      <c r="K1984" s="14"/>
      <c r="P1984" s="31" t="s">
        <v>1686</v>
      </c>
      <c r="U1984" s="31" t="str">
        <f t="shared" si="953"/>
        <v/>
      </c>
      <c r="V1984" s="14" t="str">
        <f t="shared" si="952"/>
        <v>AVK 2,5 A, AVK 2,5 A</v>
      </c>
      <c r="W1984" s="31" t="str">
        <f t="shared" si="928"/>
        <v/>
      </c>
      <c r="X1984" s="14" t="str">
        <f t="shared" si="929"/>
        <v/>
      </c>
      <c r="Y1984" s="31" t="str">
        <f t="shared" si="930"/>
        <v>O1011201</v>
      </c>
      <c r="Z1984" s="31" t="str">
        <f t="shared" si="931"/>
        <v>TUA711-DIR32</v>
      </c>
      <c r="AA1984" s="14" t="str">
        <f t="shared" si="932"/>
        <v>17-SC-DCS-002/O1011201/ 17-MC-DCS-007</v>
      </c>
      <c r="AB1984" s="31" t="s">
        <v>64</v>
      </c>
      <c r="AC1984" s="31" t="s">
        <v>54</v>
      </c>
      <c r="AD1984" s="31" t="s">
        <v>125</v>
      </c>
      <c r="AE1984" s="31">
        <v>1</v>
      </c>
      <c r="AF1984" s="31" t="s">
        <v>1254</v>
      </c>
      <c r="AG1984" s="31" t="s">
        <v>4230</v>
      </c>
      <c r="AH1984" s="31">
        <v>2</v>
      </c>
      <c r="AI1984" s="31">
        <v>29</v>
      </c>
      <c r="AJ1984" s="31" t="s">
        <v>57</v>
      </c>
      <c r="AK1984" s="31">
        <f t="shared" si="955"/>
        <v>32</v>
      </c>
      <c r="AL1984" s="31" t="s">
        <v>62</v>
      </c>
      <c r="AO1984" s="31" t="s">
        <v>63</v>
      </c>
      <c r="AQ1984" s="14" t="s">
        <v>4426</v>
      </c>
      <c r="AT1984" s="14"/>
      <c r="BK1984" s="14" t="str">
        <f t="shared" si="933"/>
        <v/>
      </c>
      <c r="BL1984" s="14" t="str">
        <f t="shared" si="934"/>
        <v/>
      </c>
      <c r="BM1984" s="14" t="str">
        <f t="shared" si="935"/>
        <v/>
      </c>
      <c r="BN1984" s="14"/>
      <c r="BO1984" s="14" t="str">
        <f t="shared" si="956"/>
        <v/>
      </c>
      <c r="BP1984" s="14" t="str">
        <f t="shared" si="957"/>
        <v/>
      </c>
      <c r="BQ1984" s="14"/>
      <c r="BR1984" s="14" t="str">
        <f t="shared" si="936"/>
        <v/>
      </c>
      <c r="BS1984" s="14" t="str">
        <f t="shared" si="937"/>
        <v/>
      </c>
      <c r="BW1984" s="31" t="str">
        <f t="shared" si="938"/>
        <v/>
      </c>
      <c r="BX1984" s="31" t="str">
        <f t="shared" si="939"/>
        <v/>
      </c>
      <c r="BY1984" s="31" t="str">
        <f t="shared" si="940"/>
        <v/>
      </c>
      <c r="BZ1984" s="31" t="str">
        <f t="shared" si="941"/>
        <v/>
      </c>
      <c r="CA1984" s="31" t="str">
        <f t="shared" si="942"/>
        <v/>
      </c>
      <c r="CB1984" s="31" t="str">
        <f t="shared" si="943"/>
        <v/>
      </c>
      <c r="CC1984" s="31" t="str">
        <f t="shared" si="944"/>
        <v/>
      </c>
      <c r="CD1984" s="31" t="str">
        <f t="shared" si="945"/>
        <v/>
      </c>
      <c r="CE1984" s="31" t="str">
        <f t="shared" si="946"/>
        <v/>
      </c>
      <c r="CF1984" s="31" t="e">
        <f t="shared" ca="1" si="947"/>
        <v>#NAME?</v>
      </c>
      <c r="CG1984" s="31" t="e">
        <f t="shared" ca="1" si="948"/>
        <v>#NAME?</v>
      </c>
      <c r="CH1984" s="31" t="e">
        <f t="shared" ca="1" si="949"/>
        <v>#NAME?</v>
      </c>
      <c r="CI1984" s="31" t="e">
        <f t="shared" ca="1" si="950"/>
        <v>#NAME?</v>
      </c>
    </row>
    <row r="1985" spans="1:87" s="31" customFormat="1" ht="30" hidden="1" x14ac:dyDescent="0.25">
      <c r="A1985" s="9" t="s">
        <v>4493</v>
      </c>
      <c r="C1985" s="31" t="s">
        <v>50</v>
      </c>
      <c r="E1985" s="14" t="s">
        <v>4173</v>
      </c>
      <c r="G1985" s="31" t="str">
        <f t="shared" si="927"/>
        <v>Резерв</v>
      </c>
      <c r="J1985" s="31" t="str">
        <f t="shared" si="954"/>
        <v>DCS_DI_01</v>
      </c>
      <c r="K1985" s="14"/>
      <c r="P1985" s="31" t="s">
        <v>1686</v>
      </c>
      <c r="U1985" s="31" t="str">
        <f t="shared" si="953"/>
        <v/>
      </c>
      <c r="V1985" s="14" t="str">
        <f t="shared" si="952"/>
        <v>AVK 2,5 A, AVK 2,5 A</v>
      </c>
      <c r="W1985" s="31" t="str">
        <f t="shared" si="928"/>
        <v/>
      </c>
      <c r="X1985" s="14" t="str">
        <f t="shared" si="929"/>
        <v/>
      </c>
      <c r="Y1985" s="31" t="str">
        <f t="shared" si="930"/>
        <v>O1011201</v>
      </c>
      <c r="Z1985" s="31" t="str">
        <f t="shared" si="931"/>
        <v>TUA711-DIR32</v>
      </c>
      <c r="AA1985" s="14" t="str">
        <f t="shared" si="932"/>
        <v>17-SC-DCS-002/O1011201/ 17-MC-DCS-007</v>
      </c>
      <c r="AB1985" s="31" t="s">
        <v>64</v>
      </c>
      <c r="AC1985" s="31" t="s">
        <v>54</v>
      </c>
      <c r="AD1985" s="31" t="s">
        <v>125</v>
      </c>
      <c r="AE1985" s="31">
        <v>1</v>
      </c>
      <c r="AF1985" s="31" t="s">
        <v>1254</v>
      </c>
      <c r="AG1985" s="31" t="s">
        <v>4230</v>
      </c>
      <c r="AH1985" s="31">
        <v>2</v>
      </c>
      <c r="AI1985" s="31">
        <v>30</v>
      </c>
      <c r="AJ1985" s="31" t="s">
        <v>57</v>
      </c>
      <c r="AK1985" s="31">
        <f t="shared" si="955"/>
        <v>32</v>
      </c>
      <c r="AL1985" s="31" t="s">
        <v>62</v>
      </c>
      <c r="AO1985" s="31" t="s">
        <v>63</v>
      </c>
      <c r="AQ1985" s="14" t="s">
        <v>4426</v>
      </c>
      <c r="AT1985" s="14"/>
      <c r="BK1985" s="14" t="str">
        <f t="shared" si="933"/>
        <v/>
      </c>
      <c r="BL1985" s="14" t="str">
        <f t="shared" si="934"/>
        <v/>
      </c>
      <c r="BM1985" s="14" t="str">
        <f t="shared" si="935"/>
        <v/>
      </c>
      <c r="BN1985" s="14"/>
      <c r="BO1985" s="14" t="str">
        <f t="shared" si="956"/>
        <v/>
      </c>
      <c r="BP1985" s="14" t="str">
        <f t="shared" si="957"/>
        <v/>
      </c>
      <c r="BQ1985" s="14"/>
      <c r="BR1985" s="14" t="str">
        <f t="shared" si="936"/>
        <v/>
      </c>
      <c r="BS1985" s="14" t="str">
        <f t="shared" si="937"/>
        <v/>
      </c>
      <c r="BW1985" s="31" t="str">
        <f t="shared" si="938"/>
        <v/>
      </c>
      <c r="BX1985" s="31" t="str">
        <f t="shared" si="939"/>
        <v/>
      </c>
      <c r="BY1985" s="31" t="str">
        <f t="shared" si="940"/>
        <v/>
      </c>
      <c r="BZ1985" s="31" t="str">
        <f t="shared" si="941"/>
        <v/>
      </c>
      <c r="CA1985" s="31" t="str">
        <f t="shared" si="942"/>
        <v/>
      </c>
      <c r="CB1985" s="31" t="str">
        <f t="shared" si="943"/>
        <v/>
      </c>
      <c r="CC1985" s="31" t="str">
        <f t="shared" si="944"/>
        <v/>
      </c>
      <c r="CD1985" s="31" t="str">
        <f t="shared" si="945"/>
        <v/>
      </c>
      <c r="CE1985" s="31" t="str">
        <f t="shared" si="946"/>
        <v/>
      </c>
      <c r="CF1985" s="31" t="e">
        <f t="shared" ca="1" si="947"/>
        <v>#NAME?</v>
      </c>
      <c r="CG1985" s="31" t="e">
        <f t="shared" ca="1" si="948"/>
        <v>#NAME?</v>
      </c>
      <c r="CH1985" s="31" t="e">
        <f t="shared" ca="1" si="949"/>
        <v>#NAME?</v>
      </c>
      <c r="CI1985" s="31" t="e">
        <f t="shared" ca="1" si="950"/>
        <v>#NAME?</v>
      </c>
    </row>
    <row r="1986" spans="1:87" s="31" customFormat="1" ht="30" hidden="1" x14ac:dyDescent="0.25">
      <c r="A1986" s="9" t="s">
        <v>4493</v>
      </c>
      <c r="C1986" s="31" t="s">
        <v>50</v>
      </c>
      <c r="E1986" s="14" t="s">
        <v>4173</v>
      </c>
      <c r="G1986" s="31" t="str">
        <f t="shared" si="927"/>
        <v>Резерв</v>
      </c>
      <c r="J1986" s="31" t="str">
        <f t="shared" si="954"/>
        <v>DCS_DI_01</v>
      </c>
      <c r="K1986" s="14"/>
      <c r="P1986" s="31" t="s">
        <v>1686</v>
      </c>
      <c r="U1986" s="31" t="str">
        <f t="shared" si="953"/>
        <v/>
      </c>
      <c r="V1986" s="14" t="str">
        <f t="shared" si="952"/>
        <v>AVK 2,5 A, AVK 2,5 A</v>
      </c>
      <c r="W1986" s="31" t="str">
        <f t="shared" si="928"/>
        <v/>
      </c>
      <c r="X1986" s="14" t="str">
        <f t="shared" si="929"/>
        <v/>
      </c>
      <c r="Y1986" s="31" t="str">
        <f t="shared" si="930"/>
        <v>O1011201</v>
      </c>
      <c r="Z1986" s="31" t="str">
        <f t="shared" si="931"/>
        <v>TUA711-DIR32</v>
      </c>
      <c r="AA1986" s="14" t="str">
        <f t="shared" si="932"/>
        <v>17-SC-DCS-002/O1011201/ 17-MC-DCS-007</v>
      </c>
      <c r="AB1986" s="31" t="s">
        <v>64</v>
      </c>
      <c r="AC1986" s="31" t="s">
        <v>54</v>
      </c>
      <c r="AD1986" s="31" t="s">
        <v>125</v>
      </c>
      <c r="AE1986" s="31">
        <v>1</v>
      </c>
      <c r="AF1986" s="31" t="s">
        <v>1254</v>
      </c>
      <c r="AG1986" s="31" t="s">
        <v>4230</v>
      </c>
      <c r="AH1986" s="31">
        <v>2</v>
      </c>
      <c r="AI1986" s="31">
        <v>31</v>
      </c>
      <c r="AJ1986" s="31" t="s">
        <v>57</v>
      </c>
      <c r="AK1986" s="31">
        <f t="shared" si="955"/>
        <v>32</v>
      </c>
      <c r="AL1986" s="31" t="s">
        <v>62</v>
      </c>
      <c r="AO1986" s="31" t="s">
        <v>63</v>
      </c>
      <c r="AQ1986" s="14" t="s">
        <v>4426</v>
      </c>
      <c r="AT1986" s="14"/>
      <c r="BK1986" s="14" t="str">
        <f t="shared" si="933"/>
        <v/>
      </c>
      <c r="BL1986" s="14" t="str">
        <f t="shared" si="934"/>
        <v/>
      </c>
      <c r="BM1986" s="14" t="str">
        <f t="shared" si="935"/>
        <v/>
      </c>
      <c r="BN1986" s="14"/>
      <c r="BO1986" s="14" t="str">
        <f t="shared" si="956"/>
        <v/>
      </c>
      <c r="BP1986" s="14" t="str">
        <f t="shared" si="957"/>
        <v/>
      </c>
      <c r="BQ1986" s="14"/>
      <c r="BR1986" s="14" t="str">
        <f t="shared" si="936"/>
        <v/>
      </c>
      <c r="BS1986" s="14" t="str">
        <f t="shared" si="937"/>
        <v/>
      </c>
      <c r="BW1986" s="31" t="str">
        <f t="shared" si="938"/>
        <v/>
      </c>
      <c r="BX1986" s="31" t="str">
        <f t="shared" si="939"/>
        <v/>
      </c>
      <c r="BY1986" s="31" t="str">
        <f t="shared" si="940"/>
        <v/>
      </c>
      <c r="BZ1986" s="31" t="str">
        <f t="shared" si="941"/>
        <v/>
      </c>
      <c r="CA1986" s="31" t="str">
        <f t="shared" si="942"/>
        <v/>
      </c>
      <c r="CB1986" s="31" t="str">
        <f t="shared" si="943"/>
        <v/>
      </c>
      <c r="CC1986" s="31" t="str">
        <f t="shared" si="944"/>
        <v/>
      </c>
      <c r="CD1986" s="31" t="str">
        <f t="shared" si="945"/>
        <v/>
      </c>
      <c r="CE1986" s="31" t="str">
        <f t="shared" si="946"/>
        <v/>
      </c>
      <c r="CF1986" s="31" t="e">
        <f t="shared" ca="1" si="947"/>
        <v>#NAME?</v>
      </c>
      <c r="CG1986" s="31" t="e">
        <f t="shared" ca="1" si="948"/>
        <v>#NAME?</v>
      </c>
      <c r="CH1986" s="31" t="e">
        <f t="shared" ca="1" si="949"/>
        <v>#NAME?</v>
      </c>
      <c r="CI1986" s="31" t="e">
        <f t="shared" ca="1" si="950"/>
        <v>#NAME?</v>
      </c>
    </row>
    <row r="1987" spans="1:87" s="31" customFormat="1" ht="30" hidden="1" x14ac:dyDescent="0.25">
      <c r="A1987" s="9" t="s">
        <v>4493</v>
      </c>
      <c r="C1987" s="31" t="s">
        <v>50</v>
      </c>
      <c r="E1987" s="14" t="s">
        <v>4173</v>
      </c>
      <c r="G1987" s="31" t="str">
        <f t="shared" si="927"/>
        <v>Резерв</v>
      </c>
      <c r="J1987" s="31" t="str">
        <f t="shared" si="954"/>
        <v>DCS_DI_01</v>
      </c>
      <c r="K1987" s="14"/>
      <c r="P1987" s="31" t="s">
        <v>1686</v>
      </c>
      <c r="U1987" s="31" t="str">
        <f t="shared" si="953"/>
        <v/>
      </c>
      <c r="V1987" s="14" t="str">
        <f t="shared" si="952"/>
        <v>AVK 2,5 A, AVK 2,5 A</v>
      </c>
      <c r="W1987" s="31" t="str">
        <f t="shared" si="928"/>
        <v/>
      </c>
      <c r="X1987" s="14" t="str">
        <f t="shared" si="929"/>
        <v/>
      </c>
      <c r="Y1987" s="31" t="str">
        <f t="shared" si="930"/>
        <v>O1011201</v>
      </c>
      <c r="Z1987" s="31" t="str">
        <f t="shared" si="931"/>
        <v>TUA711-DIR32</v>
      </c>
      <c r="AA1987" s="14" t="str">
        <f t="shared" si="932"/>
        <v>17-SC-DCS-002/O1011201/ 17-MC-DCS-007</v>
      </c>
      <c r="AB1987" s="31" t="s">
        <v>64</v>
      </c>
      <c r="AC1987" s="31" t="s">
        <v>54</v>
      </c>
      <c r="AD1987" s="31" t="s">
        <v>125</v>
      </c>
      <c r="AE1987" s="31">
        <v>1</v>
      </c>
      <c r="AF1987" s="31" t="s">
        <v>1254</v>
      </c>
      <c r="AG1987" s="31" t="s">
        <v>4230</v>
      </c>
      <c r="AH1987" s="31">
        <v>2</v>
      </c>
      <c r="AI1987" s="31">
        <v>32</v>
      </c>
      <c r="AJ1987" s="31" t="s">
        <v>57</v>
      </c>
      <c r="AK1987" s="31">
        <f t="shared" si="955"/>
        <v>32</v>
      </c>
      <c r="AL1987" s="31" t="s">
        <v>62</v>
      </c>
      <c r="AO1987" s="31" t="s">
        <v>63</v>
      </c>
      <c r="AQ1987" s="14" t="s">
        <v>4426</v>
      </c>
      <c r="AT1987" s="14"/>
      <c r="BK1987" s="14" t="str">
        <f t="shared" si="933"/>
        <v/>
      </c>
      <c r="BL1987" s="14" t="str">
        <f t="shared" si="934"/>
        <v/>
      </c>
      <c r="BM1987" s="14" t="str">
        <f t="shared" si="935"/>
        <v/>
      </c>
      <c r="BN1987" s="14"/>
      <c r="BO1987" s="14" t="str">
        <f t="shared" si="956"/>
        <v/>
      </c>
      <c r="BP1987" s="14" t="str">
        <f t="shared" si="957"/>
        <v/>
      </c>
      <c r="BQ1987" s="14"/>
      <c r="BR1987" s="14" t="str">
        <f t="shared" si="936"/>
        <v/>
      </c>
      <c r="BS1987" s="14" t="str">
        <f t="shared" si="937"/>
        <v/>
      </c>
      <c r="BW1987" s="31" t="str">
        <f t="shared" si="938"/>
        <v/>
      </c>
      <c r="BX1987" s="31" t="str">
        <f t="shared" si="939"/>
        <v/>
      </c>
      <c r="BY1987" s="31" t="str">
        <f t="shared" si="940"/>
        <v/>
      </c>
      <c r="BZ1987" s="31" t="str">
        <f t="shared" si="941"/>
        <v/>
      </c>
      <c r="CA1987" s="31" t="str">
        <f t="shared" si="942"/>
        <v/>
      </c>
      <c r="CB1987" s="31" t="str">
        <f t="shared" si="943"/>
        <v/>
      </c>
      <c r="CC1987" s="31" t="str">
        <f t="shared" si="944"/>
        <v/>
      </c>
      <c r="CD1987" s="31" t="str">
        <f t="shared" si="945"/>
        <v/>
      </c>
      <c r="CE1987" s="31" t="str">
        <f t="shared" si="946"/>
        <v/>
      </c>
      <c r="CF1987" s="31" t="e">
        <f t="shared" ca="1" si="947"/>
        <v>#NAME?</v>
      </c>
      <c r="CG1987" s="31" t="e">
        <f t="shared" ca="1" si="948"/>
        <v>#NAME?</v>
      </c>
      <c r="CH1987" s="31" t="e">
        <f t="shared" ca="1" si="949"/>
        <v>#NAME?</v>
      </c>
      <c r="CI1987" s="31" t="e">
        <f t="shared" ca="1" si="950"/>
        <v>#NAME?</v>
      </c>
    </row>
    <row r="1988" spans="1:87" s="31" customFormat="1" ht="30" hidden="1" x14ac:dyDescent="0.25">
      <c r="A1988" s="30" t="s">
        <v>5652</v>
      </c>
      <c r="B1988" s="40"/>
      <c r="C1988" s="40" t="s">
        <v>50</v>
      </c>
      <c r="D1988" s="44"/>
      <c r="E1988" s="29" t="s">
        <v>1253</v>
      </c>
      <c r="F1988" s="29" t="s">
        <v>5834</v>
      </c>
      <c r="G1988" s="40" t="str">
        <f t="shared" ref="G1988:G2051" si="958">IF(C1988="Пустой","Пустой",IF(C1988="Резерв","Резерв","Сигнал"))</f>
        <v>Резерв</v>
      </c>
      <c r="H1988" s="40"/>
      <c r="I1988" s="40"/>
      <c r="J1988" s="40" t="str">
        <f t="shared" si="954"/>
        <v>DCS_DO_01</v>
      </c>
      <c r="K1988" s="14"/>
      <c r="L1988" s="40"/>
      <c r="M1988" s="40"/>
      <c r="N1988" s="40"/>
      <c r="O1988" s="40"/>
      <c r="P1988" s="40" t="s">
        <v>61</v>
      </c>
      <c r="Q1988" s="40"/>
      <c r="R1988" s="40"/>
      <c r="S1988" s="40"/>
      <c r="T1988" s="40" t="s">
        <v>62</v>
      </c>
      <c r="U1988" s="40" t="str">
        <f t="shared" si="953"/>
        <v/>
      </c>
      <c r="V1988" s="29" t="str">
        <f t="shared" si="952"/>
        <v>AVK 2,5 A, AVK 2,5 A</v>
      </c>
      <c r="W1988" s="31" t="str">
        <f t="shared" ref="W1988:W2051" si="959">IF(OR(J1988="DCS_AI_01",J1988="DCS_AI_02",J1988="DCS_AI_03",J1988="DCS_AI_04",J1988="DCS_AI_05",J1988="DCS_AO_01",J1988="DCS_AO_02",J1988="DCS_DI_02",J1988="DCS_DI_04",J1988="DCS_PI_01"),CONCATENATE(AG1988,"_U",AI1988),"")</f>
        <v/>
      </c>
      <c r="X1988" s="14" t="str">
        <f t="shared" ref="X1988:X2051" si="960">IF(OR(J1988="DCS_AI_01",J1988="DCS_AI_02",J1988="DCS_AI_03",J1988="DCS_AI_04"),"HD5542",
IF(J1988="DCS_AI_05","HD5573",
IF(OR(J1988="DCS_AO_01",J1988="DCS_AO_02"),"HD5546",
IF(J1988="DCS_DI_02","HD5516",
IF(J1988="DCS_PI_01","GS8555-EX",
IF(J1988="DCS_DI_04","KFD2-ER-1.W.LB",""))))))</f>
        <v/>
      </c>
      <c r="Y1988" s="31" t="str">
        <f t="shared" ref="Y1988:Y2051" si="961">AG1988</f>
        <v>O1011202</v>
      </c>
      <c r="Z1988" s="31" t="str">
        <f t="shared" ref="Z1988:Z2051" si="962">IF(OR(J1988="DCS_AI_01",J1988="DCS_AI_02",J1988="DCS_AI_03",J1988="DCS_AI_04",J1988="DCS_AI_05",J1988="DCS_AO_01",J1988="DCS_AO_02",J1988="DCS_PI_01",
E1988="AI-IS",E1988="AO-IS",E1988="AI-R-IS",E1988="AI-R-NIS",E1988="AO-R-IS",E1988="AO-R-NIS",E1988="AO-NIS"),"TUA711-AIO16",
IF(J1988="DCS_DI_01","TUA711-DIR32",
IF(J1988="DCS_DI_02","TUA711-DIO32",
IF(J1988="DCS_DI_03","TUA711-DIO32",
IF(J1988="DCS_DI_04","TUA711-DIO32",
IF(J1988="DCS_DI_05","TUA711-DIO32",
IF(J1988="DCS_DI_07","TUA711-DIR32",
IF(J1988="DCS_DO_01","TUA711-DOR32",
IF(J1988="DCS_DO_02","TUA711-DOR32",
IF(J1988="DCS_DO_04","TUA711-DIO32",
IF(OR(J1988="DCS_DO_03",E1988="DI-IS"),"TUA711-DIO32",
"")))))))))))</f>
        <v>TUA711-DOR32</v>
      </c>
      <c r="AA1988" s="14" t="str">
        <f t="shared" ref="AA1988:AA2051" si="963">AC1988&amp;"/"&amp;AG1988&amp;"/ "&amp;P1988</f>
        <v>17-SC-DCS-002/O1011202/ 17-MC-DCS-002</v>
      </c>
      <c r="AB1988" s="40" t="s">
        <v>64</v>
      </c>
      <c r="AC1988" s="40" t="s">
        <v>54</v>
      </c>
      <c r="AD1988" s="40" t="s">
        <v>125</v>
      </c>
      <c r="AE1988" s="40">
        <v>1</v>
      </c>
      <c r="AF1988" s="40" t="s">
        <v>1254</v>
      </c>
      <c r="AG1988" s="40" t="s">
        <v>4489</v>
      </c>
      <c r="AH1988" s="40">
        <v>3</v>
      </c>
      <c r="AI1988" s="40">
        <v>11</v>
      </c>
      <c r="AJ1988" s="40" t="s">
        <v>1256</v>
      </c>
      <c r="AK1988" s="31">
        <f t="shared" si="955"/>
        <v>32</v>
      </c>
      <c r="AL1988" s="28"/>
      <c r="AM1988" s="40"/>
      <c r="AN1988" s="29" t="s">
        <v>5671</v>
      </c>
      <c r="AO1988" s="40" t="s">
        <v>63</v>
      </c>
      <c r="AP1988" s="29"/>
      <c r="AQ1988" s="14"/>
      <c r="AR1988" s="40"/>
      <c r="AS1988" s="40"/>
      <c r="AT1988" s="14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0"/>
      <c r="BI1988" s="40"/>
      <c r="BJ1988" s="40"/>
      <c r="BK1988" s="29" t="str">
        <f t="shared" ref="BK1988:BK2051" si="964">IF(AND(J1988="DCS_AI_01",W1988&lt;&gt;"",Q1988&lt;&gt;""),Q1988&amp;":"&amp;R1988&amp;"/"&amp;CHAR(10)&amp;W1988&amp;":3",
IF(AND(J1988="DCS_AI_02",W1988&lt;&gt;"",Q1988&lt;&gt;""),Q1988&amp;":"&amp;R1988&amp;"/"&amp;CHAR(10)&amp;W1988&amp;":3",
IF(AND(J1988="DCS_AO_01",W1988&lt;&gt;"",Q1988&lt;&gt;""),Q1988&amp;":"&amp;R1988&amp;"/"&amp;CHAR(10)&amp;W1988&amp;":3",
IF(AND(J1988="DCS_AO_02",W1988&lt;&gt;"",Q1988&lt;&gt;""),Q1988&amp;":"&amp;R1988&amp;"/"&amp;CHAR(10)&amp;W1988&amp;":3",
IF(AND(J1988="DCS_DI_02",W1988&lt;&gt;"",Q1988&lt;&gt;""),Q1988&amp;":"&amp;R1988&amp;"/"&amp;CHAR(10)&amp;W1988&amp;":3",
IF(AND(J1988="DCS_DI_04",W1988&lt;&gt;"",Q1988&lt;&gt;""),Q1988&amp;":"&amp;R1988&amp;"/"&amp;CHAR(10)&amp;W1988&amp;":3",
IF(AND(J1988="DCS_AI_03",W1988&lt;&gt;"",Q1988&lt;&gt;""),Q1988&amp;":"&amp;R1988&amp;"/"&amp;CHAR(10)&amp;W1988&amp;":1",
IF(AND(J1988="DCS_AI_04",W1988&lt;&gt;"",Q1988&lt;&gt;""),Q1988&amp;":"&amp;R1988&amp;"/"&amp;CHAR(10)&amp;W1988&amp;":1",
IF(AND(J1988="DCS_AI_05",W1988&lt;&gt;"",Q1988&lt;&gt;""),Q1988&amp;":"&amp;R1988&amp;"/"&amp;CHAR(10)&amp;W1988&amp;":1",
IF(AND(J1988="DCS_PI_01",W1988&lt;&gt;"",Q1988&lt;&gt;""),Q1988&amp;":"&amp;R1988&amp;"/"&amp;CHAR(10)&amp;W1988&amp;":13",""))))))))))</f>
        <v/>
      </c>
      <c r="BL1988" s="29" t="str">
        <f t="shared" ref="BL1988:BL2051" si="965">IF(AND(J1988="DCS_AI_01",W1988&lt;&gt;"",Q1988&lt;&gt;""),Q1988&amp;":"&amp;S1988&amp;"/"&amp;CHAR(10)&amp;W1988&amp;":4",
IF(AND(J1988="DCS_AI_02",W1988&lt;&gt;"",Q1988&lt;&gt;""),Q1988&amp;":"&amp;S1988&amp;"/"&amp;CHAR(10)&amp;W1988&amp;":4",
IF(AND(J1988="DCS_AO_01",W1988&lt;&gt;"",Q1988&lt;&gt;""),Q1988&amp;":"&amp;S1988&amp;"/"&amp;CHAR(10)&amp;W1988&amp;":4",
IF(AND(J1988="DCS_AO_02",W1988&lt;&gt;"",Q1988&lt;&gt;""),Q1988&amp;":"&amp;S1988&amp;"/"&amp;CHAR(10)&amp;W1988&amp;":4",
IF(AND(J1988="DCS_DI_02",W1988&lt;&gt;"",Q1988&lt;&gt;""),Q1988&amp;":"&amp;S1988&amp;"/"&amp;CHAR(10)&amp;W1988&amp;":4",
IF(AND(J1988="DCS_DI_04",W1988&lt;&gt;"",Q1988&lt;&gt;""),Q1988&amp;":"&amp;S1988&amp;"/"&amp;CHAR(10)&amp;W1988&amp;":1",
IF(AND(J1988="DCS_AI_03",W1988&lt;&gt;"",Q1988&lt;&gt;""),Q1988&amp;":"&amp;S1988&amp;"/"&amp;CHAR(10)&amp;W1988&amp;":2",
IF(AND(J1988="DCS_AI_04",W1988&lt;&gt;"",Q1988&lt;&gt;""),Q1988&amp;":"&amp;S1988&amp;"/"&amp;CHAR(10)&amp;W1988&amp;":2",
IF(AND(J1988="DCS_AI_05",W1988&lt;&gt;"",Q1988&lt;&gt;""),Q1988&amp;":"&amp;S1988&amp;"/"&amp;CHAR(10)&amp;W1988&amp;":3",
IF(AND(J1988="DCS_PI_01",W1988&lt;&gt;"",Q1988&lt;&gt;""),Q1988&amp;":"&amp;S1988&amp;"/"&amp;CHAR(10)&amp;W1988&amp;":14",""))))))))))</f>
        <v/>
      </c>
      <c r="BM1988" s="29" t="str">
        <f t="shared" ref="BM1988:BM2051" si="966">IF(AND(J1988="DCS_AI_05",W1988&lt;&gt;"",Q1988&lt;&gt;""),Q1988&amp;":"&amp;T1988&amp;"/"&amp;CHAR(10)&amp;W1988&amp;":4",
IF(AND(J1988="DCS_PI_01",W1988&lt;&gt;"",Q1988&lt;&gt;""),Q1988&amp;":"&amp;T1988&amp;"/"&amp;CHAR(10)&amp;W1988&amp;":11",""))</f>
        <v/>
      </c>
      <c r="BN1988" s="29"/>
      <c r="BO1988" s="29" t="str">
        <f t="shared" si="956"/>
        <v/>
      </c>
      <c r="BP1988" s="29" t="str">
        <f t="shared" si="957"/>
        <v/>
      </c>
      <c r="BQ1988" s="29"/>
      <c r="BR1988" s="29" t="str">
        <f t="shared" ref="BR1988:BR2051" si="967">IF(AND(J1988="DCS_DI_01",W1988="",Q1988&lt;&gt;""),Q1988&amp;":"&amp;R1988&amp;"/"&amp;CHAR(10)&amp;AG1988&amp;":"&amp;AI1988&amp;"A",
IF(AND(J1988="DCS_DI_07",W1988="",Q1988&lt;&gt;""),Q1988&amp;":"&amp;R1988&amp;"/"&amp;CHAR(10)&amp;AG1988&amp;":"&amp;AI1988&amp;"A",
IF(AND(J1988="DCS_DI_03",W1988="",Q1988&lt;&gt;""),Q1988&amp;":"&amp;R1988&amp;"/"&amp;CHAR(10)&amp;AG1988&amp;":"&amp;AI1988&amp;"A",
IF(AND(J1988="DCS_DI_05",W1988="",Q1988&lt;&gt;""),Q1988&amp;":"&amp;R1988&amp;"/"&amp;CHAR(10)&amp;AG1988&amp;":"&amp;AI1988&amp;"A",
IF(AND(J1988="DCS_DO_01",W1988="",Q1988&lt;&gt;""),Q1988&amp;":"&amp;R1988&amp;"/"&amp;CHAR(10)&amp;AG1988&amp;":"&amp;AI1988&amp;"A",
IF(AND(J1988="DCS_DO_01_HOLD",W1988="",Q1988&lt;&gt;""),Q1988&amp;":"&amp;CHAR(10)&amp;R1988&amp;"/"&amp;AG1988&amp;":"&amp;AI1988&amp;"A",
IF(AND(J1988="DCS_DO_02",W1988="",Q1988&lt;&gt;""),Q1988&amp;":"&amp;R1988&amp;"/"&amp;CHAR(10)&amp;AG1988&amp;":"&amp;AI1988&amp;"A","")))))))</f>
        <v/>
      </c>
      <c r="BS1988" s="29" t="str">
        <f t="shared" ref="BS1988:BS2051" si="968">IF(AND(J1988="DCS_DI_01",W1988="",Q1988&lt;&gt;""),Q1988&amp;":"&amp;S1988&amp;"/"&amp;CHAR(10)&amp;AG1988&amp;":"&amp;AI1988&amp;"B",
IF(AND(J1988="DCS_DI_07",W1988="",Q1988&lt;&gt;""),Q1988&amp;":"&amp;S1988&amp;"/"&amp;CHAR(10)&amp;AG1988&amp;":"&amp;AI1988&amp;"B",
IF(AND(J1988="DCS_DI_03",W1988="",Q1988&lt;&gt;""),Q1988&amp;":"&amp;S1988&amp;"/"&amp;CHAR(10)&amp;AG1988&amp;":"&amp;AI1988&amp;"B",
IF(AND(J1988="DCS_DI_05",W1988="",Q1988&lt;&gt;""),Q1988&amp;":"&amp;S1988&amp;"/"&amp;CHAR(10)&amp;AG1988&amp;":"&amp;AI1988&amp;"B",
IF(AND(J1988="DCS_DO_01",W1988="",Q1988&lt;&gt;""),Q1988&amp;":"&amp;S1988&amp;"/"&amp;CHAR(10)&amp;AG1988&amp;":"&amp;AI1988&amp;"C",
IF(AND(J1988="DCS_DO_01_HOLD",W1988="",Q1988&lt;&gt;""),Q1988&amp;":"&amp;CHAR(10)&amp;S1988&amp;"/"&amp;AG1988&amp;":"&amp;AI1988&amp;"C",
IF(AND(J1988="DCS_DO_02",W1988="",Q1988&lt;&gt;""),Q1988&amp;":"&amp;S1988&amp;"/"&amp;CHAR(10)&amp;AG1988&amp;":"&amp;AI1988&amp;"B",
IF(AND(J1988="DCS_DO_03",W1988="",Q1988&lt;&gt;""),Q1988&amp;":"&amp;S1988&amp;"/"&amp;CHAR(10)&amp;AG1988&amp;":"&amp;AI1988&amp;"A",
IF(AND(J1988="DCS_DO_04",W1988="",Q1988&lt;&gt;""),Q1988&amp;":"&amp;S1988&amp;"/"&amp;CHAR(10)&amp;AG1988&amp;":"&amp;AI1988&amp;"A","")))))))))</f>
        <v/>
      </c>
      <c r="BT1988" s="40"/>
      <c r="BW1988" s="31" t="str">
        <f t="shared" ref="BW1988:BW2051" si="969">IF(AND(J1988="DCS_AI_01",W1988&lt;&gt;""),CONCATENATE(AI1988,"A"),
IF(AND(J1988="DCS_AI_02",W1988&lt;&gt;""),CONCATENATE(AI1988,"A"),
IF(AND(J1988="DCS_AI_03",W1988&lt;&gt;""),CONCATENATE(AI1988,"A"),
IF(AND(J1988="DCS_AI_04",W1988&lt;&gt;""),CONCATENATE(AI1988,"A"),
IF(AND(J1988="DCS_AI_05",W1988&lt;&gt;""),CONCATENATE(AI1988,"A"),
IF(AND(J1988="DCS_AO_01",W1988&lt;&gt;""),CONCATENATE(AI1988,"A"),
IF(AND(J1988="DCS_AO_02",W1988&lt;&gt;""),CONCATENATE(AI1988,"A"),
IF(AND(J1988="DCS_DI_02",W1988&lt;&gt;""),CONCATENATE(AI1988,"A"),
IF(AND(J1988="DCS_DI_04",W1988&lt;&gt;""),CONCATENATE(AI1988,"A"),
IF(AND(J1988="DCS_PI_01",W1988&lt;&gt;""),CONCATENATE(AI1988,"A"),""))))))))))</f>
        <v/>
      </c>
      <c r="BX1988" s="31" t="str">
        <f t="shared" ref="BX1988:BX2051" si="970">IF(AND(J1988="DCS_AI_01",W1988&lt;&gt;""),CONCATENATE(AI1988,"C"),
IF(AND(J1988="DCS_AI_02",W1988&lt;&gt;""),CONCATENATE(AI1988,"C"),
IF(AND(J1988="DCS_AI_03",W1988&lt;&gt;""),CONCATENATE(AI1988,"C"),
IF(AND(J1988="DCS_AI_04",W1988&lt;&gt;""),CONCATENATE(AI1988,"C"),
IF(AND(J1988="DCS_AI_05",W1988&lt;&gt;""),CONCATENATE(AI1988,"C"),
IF(AND(J1988="DCS_AO_01",W1988&lt;&gt;""),CONCATENATE(AI1988,"C"),
IF(AND(J1988="DCS_AO_02",W1988&lt;&gt;""),CONCATENATE(AI1988,"C"),
IF(AND(J1988="DCS_DI_02",W1988&lt;&gt;""),CONCATENATE(AI1988,"B"),
IF(AND(J1988="DCS_DI_04",W1988&lt;&gt;""),CONCATENATE(AI1988,"B"),
IF(AND(J1988="DCS_PI_01",W1988&lt;&gt;""),CONCATENATE(AI1988,"C"),""))))))))))</f>
        <v/>
      </c>
      <c r="BY1988" s="31" t="str">
        <f t="shared" ref="BY1988:BY2051" si="971">IF(AND(J1988="DCS_AI_01",W1988&lt;&gt;"",Q1988&lt;&gt;""),"3",
IF(AND(J1988="DCS_AI_02",W1988&lt;&gt;"",Q1988&lt;&gt;""),"3",
IF(AND(J1988="DCS_AO_01",W1988&lt;&gt;"",Q1988&lt;&gt;""),"3",
IF(AND(J1988="DCS_AO_02",W1988&lt;&gt;"",Q1988&lt;&gt;""),"3",
IF(AND(J1988="DCS_DI_02",W1988&lt;&gt;"",Q1988&lt;&gt;""),"3",
IF(AND(J1988="DCS_DI_04",W1988&lt;&gt;"",Q1988&lt;&gt;""),"3",
IF(AND(J1988="DCS_AI_03",W1988&lt;&gt;"",Q1988&lt;&gt;""),"1",
IF(AND(J1988="DCS_AI_04",W1988&lt;&gt;"",Q1988&lt;&gt;""),"1",
IF(AND(J1988="DCS_AI_05",W1988&lt;&gt;"",Q1988&lt;&gt;""),"1",
IF(AND(J1988="DCS_PI_01",W1988&lt;&gt;"",Q1988&lt;&gt;""),"13",""))))))))))</f>
        <v/>
      </c>
      <c r="BZ1988" s="31" t="str">
        <f t="shared" ref="BZ1988:BZ2051" si="972">IF(AND(J1988="DCS_AI_01",W1988&lt;&gt;"",Q1988&lt;&gt;""),"4",
IF(AND(J1988="DCS_AI_02",W1988&lt;&gt;"",Q1988&lt;&gt;""),"4",
IF(AND(J1988="DCS_AO_01",W1988&lt;&gt;"",Q1988&lt;&gt;""),"4",
IF(AND(J1988="DCS_AO_02",W1988&lt;&gt;"",Q1988&lt;&gt;""),"4",
IF(AND(J1988="DCS_DI_02",W1988&lt;&gt;"",Q1988&lt;&gt;""),"4",
IF(AND(J1988="DCS_DI_04",W1988&lt;&gt;"",Q1988&lt;&gt;""),"1",
IF(AND(J1988="DCS_AI_03",W1988&lt;&gt;"",Q1988&lt;&gt;""),"2",
IF(AND(J1988="DCS_AI_04",W1988&lt;&gt;"",Q1988&lt;&gt;""),"2",
IF(AND(J1988="DCS_AI_05",W1988&lt;&gt;"",Q1988&lt;&gt;""),"3",
IF(AND(J1988="DCS_PI_01",W1988&lt;&gt;"",Q1988&lt;&gt;""),"14",""))))))))))</f>
        <v/>
      </c>
      <c r="CA1988" s="31" t="str">
        <f t="shared" ref="CA1988:CA2051" si="973">IF(AND(J1988="DCS_AI_05",W1988&lt;&gt;"",Q1988&lt;&gt;""),"4",
IF(AND(J1988="DCS_PI_01",W1988&lt;&gt;"",Q1988&lt;&gt;""),"11",""))</f>
        <v/>
      </c>
      <c r="CB1988" s="31" t="str">
        <f t="shared" ref="CB1988:CB2051" si="974">IF(AND(J1988="DCS_AI_01",W1988&lt;&gt;""),"5",
IF(AND(J1988="DCS_AI_02",W1988&lt;&gt;""),"5",
IF(AND(J1988="DCS_AI_03",W1988&lt;&gt;""),"5",
IF(AND(J1988="DCS_AI_04",W1988&lt;&gt;""),"5",
IF(AND(J1988="DCS_AI_05",W1988&lt;&gt;""),"5",
IF(AND(J1988="DCS_AO_01",W1988&lt;&gt;""),"5",
IF(AND(J1988="DCS_AO_02",W1988&lt;&gt;""),"5",
IF(AND(J1988="DCS_DI_02",W1988&lt;&gt;""),"5",
IF(AND(J1988="DCS_DI_04",W1988&lt;&gt;""),"7",
IF(AND(J1988="DCS_PI_01",W1988&lt;&gt;""),"3",""))))))))))</f>
        <v/>
      </c>
      <c r="CC1988" s="31" t="str">
        <f t="shared" ref="CC1988:CC2051" si="975">IF(AND(J1988="DCS_AI_01",W1988&lt;&gt;""),"6",
IF(AND(J1988="DCS_AI_02",W1988&lt;&gt;""),"6",
IF(AND(J1988="DCS_AI_03",W1988&lt;&gt;""),"6",
IF(AND(J1988="DCS_AI_04",W1988&lt;&gt;""),"6",
IF(AND(J1988="DCS_AI_05",W1988&lt;&gt;""),"6",
IF(AND(J1988="DCS_AO_01",W1988&lt;&gt;""),"6",
IF(AND(J1988="DCS_AO_02",W1988&lt;&gt;""),"6",
IF(AND(J1988="DCS_DI_02",W1988&lt;&gt;""),"6",
IF(AND(J1988="DCS_DI_04",W1988&lt;&gt;""),"8",
IF(AND(J1988="DCS_PI_01",W1988&lt;&gt;""),"4",""))))))))))</f>
        <v/>
      </c>
      <c r="CD1988" s="31" t="str">
        <f t="shared" ref="CD1988:CD2051" si="976">IF(AND(J1988="DCS_DI_01",W1988="",Q1988&lt;&gt;""),CONCATENATE(AI1988,"A"),
IF(AND(J1988="DCS_DI_03",W1988="",Q1988&lt;&gt;""),CONCATENATE(AI1988,"A"),
IF(AND(J1988="DCS_DI_05",W1988="",Q1988&lt;&gt;""),CONCATENATE(AI1988,"A"),
IF(AND(J1988="DCS_DO_01",W1988="",Q1988&lt;&gt;""),CONCATENATE(AI1988,"A"),
IF(AND(J1988="DCS_DO_01_HOLD",W1988="",Q1988&lt;&gt;""),CONCATENATE(AI1988,"A"),
IF(AND(J1988="DCS_DO_02",W1988="",Q1988&lt;&gt;""),CONCATENATE(AI1988,"A"),""))))))</f>
        <v/>
      </c>
      <c r="CE1988" s="31" t="str">
        <f t="shared" ref="CE1988:CE2051" si="977">IF(AND(J1988="DCS_DI_01",W1988="",Q1988&lt;&gt;""),_xlfn.CONCAT(AI1988,"B"),
IF(AND(J1988="DCS_DI_03",W1988="",Q1988&lt;&gt;""),_xlfn.CONCAT(AI1988,"B"),
IF(AND(J1988="DCS_DI_05",W1988="",Q1988&lt;&gt;""),_xlfn.CONCAT(AI1988,"B"),
IF(AND(J1988="DCS_DO_01",W1988="",Q1988&lt;&gt;""),_xlfn.CONCAT(AI1988,"C"),
IF(AND(J1988="DCS_DO_01_HOLD",W1988="",Q1988&lt;&gt;""),_xlfn.CONCAT(AI1988,"C"),
IF(AND(J1988="DCS_DO_02",W1988="",Q1988&lt;&gt;""),_xlfn.CONCAT(AI1988,"B"),
IF(AND(J1988="DCS_DO_03",W1988="",Q1988&lt;&gt;""),_xlfn.CONCAT(AI1988,"A"),
IF(AND(J1988="DCS_DO_04",W1988="",Q1988&lt;&gt;""),_xlfn.CONCAT(AI1988,"A"),""))))))))</f>
        <v/>
      </c>
      <c r="CF1988" s="31" t="e">
        <f t="shared" ca="1" si="947"/>
        <v>#NAME?</v>
      </c>
      <c r="CG1988" s="31" t="e">
        <f t="shared" ca="1" si="948"/>
        <v>#NAME?</v>
      </c>
      <c r="CH1988" s="31" t="e">
        <f t="shared" ca="1" si="949"/>
        <v>#NAME?</v>
      </c>
      <c r="CI1988" s="31" t="e">
        <f t="shared" ca="1" si="950"/>
        <v>#NAME?</v>
      </c>
    </row>
    <row r="1989" spans="1:87" s="31" customFormat="1" ht="30" hidden="1" x14ac:dyDescent="0.25">
      <c r="A1989" s="30" t="s">
        <v>5652</v>
      </c>
      <c r="B1989" s="40"/>
      <c r="C1989" s="40" t="s">
        <v>50</v>
      </c>
      <c r="D1989" s="44"/>
      <c r="E1989" s="29" t="s">
        <v>1253</v>
      </c>
      <c r="F1989" s="29" t="s">
        <v>5835</v>
      </c>
      <c r="G1989" s="40" t="str">
        <f t="shared" si="958"/>
        <v>Резерв</v>
      </c>
      <c r="H1989" s="40"/>
      <c r="I1989" s="40"/>
      <c r="J1989" s="40" t="str">
        <f t="shared" si="954"/>
        <v>DCS_DO_01</v>
      </c>
      <c r="K1989" s="14"/>
      <c r="L1989" s="40"/>
      <c r="M1989" s="40"/>
      <c r="N1989" s="40"/>
      <c r="O1989" s="40"/>
      <c r="P1989" s="40" t="s">
        <v>61</v>
      </c>
      <c r="Q1989" s="40"/>
      <c r="R1989" s="40"/>
      <c r="S1989" s="40"/>
      <c r="T1989" s="40" t="s">
        <v>62</v>
      </c>
      <c r="U1989" s="40" t="str">
        <f t="shared" si="953"/>
        <v/>
      </c>
      <c r="V1989" s="29" t="str">
        <f t="shared" si="952"/>
        <v>AVK 2,5 A, AVK 2,5 A</v>
      </c>
      <c r="W1989" s="31" t="str">
        <f t="shared" si="959"/>
        <v/>
      </c>
      <c r="X1989" s="14" t="str">
        <f t="shared" si="960"/>
        <v/>
      </c>
      <c r="Y1989" s="31" t="str">
        <f t="shared" si="961"/>
        <v>O1011202</v>
      </c>
      <c r="Z1989" s="31" t="str">
        <f t="shared" si="962"/>
        <v>TUA711-DOR32</v>
      </c>
      <c r="AA1989" s="14" t="str">
        <f t="shared" si="963"/>
        <v>17-SC-DCS-002/O1011202/ 17-MC-DCS-002</v>
      </c>
      <c r="AB1989" s="40" t="s">
        <v>64</v>
      </c>
      <c r="AC1989" s="40" t="s">
        <v>54</v>
      </c>
      <c r="AD1989" s="40" t="s">
        <v>125</v>
      </c>
      <c r="AE1989" s="40">
        <v>1</v>
      </c>
      <c r="AF1989" s="40" t="s">
        <v>1254</v>
      </c>
      <c r="AG1989" s="40" t="s">
        <v>4489</v>
      </c>
      <c r="AH1989" s="40">
        <v>3</v>
      </c>
      <c r="AI1989" s="40">
        <v>12</v>
      </c>
      <c r="AJ1989" s="40" t="s">
        <v>1256</v>
      </c>
      <c r="AK1989" s="31">
        <f t="shared" si="955"/>
        <v>32</v>
      </c>
      <c r="AL1989" s="28"/>
      <c r="AM1989" s="40"/>
      <c r="AN1989" s="29" t="s">
        <v>5672</v>
      </c>
      <c r="AO1989" s="40" t="s">
        <v>63</v>
      </c>
      <c r="AP1989" s="29"/>
      <c r="AQ1989" s="14"/>
      <c r="AR1989" s="40"/>
      <c r="AS1989" s="40"/>
      <c r="AT1989" s="14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0"/>
      <c r="BI1989" s="40"/>
      <c r="BJ1989" s="40"/>
      <c r="BK1989" s="29" t="str">
        <f t="shared" si="964"/>
        <v/>
      </c>
      <c r="BL1989" s="29" t="str">
        <f t="shared" si="965"/>
        <v/>
      </c>
      <c r="BM1989" s="29" t="str">
        <f t="shared" si="966"/>
        <v/>
      </c>
      <c r="BN1989" s="29"/>
      <c r="BO1989" s="29" t="str">
        <f t="shared" si="956"/>
        <v/>
      </c>
      <c r="BP1989" s="29" t="str">
        <f t="shared" si="957"/>
        <v/>
      </c>
      <c r="BQ1989" s="29"/>
      <c r="BR1989" s="29" t="str">
        <f t="shared" si="967"/>
        <v/>
      </c>
      <c r="BS1989" s="29" t="str">
        <f t="shared" si="968"/>
        <v/>
      </c>
      <c r="BT1989" s="40"/>
      <c r="BW1989" s="31" t="str">
        <f t="shared" si="969"/>
        <v/>
      </c>
      <c r="BX1989" s="31" t="str">
        <f t="shared" si="970"/>
        <v/>
      </c>
      <c r="BY1989" s="31" t="str">
        <f t="shared" si="971"/>
        <v/>
      </c>
      <c r="BZ1989" s="31" t="str">
        <f t="shared" si="972"/>
        <v/>
      </c>
      <c r="CA1989" s="31" t="str">
        <f t="shared" si="973"/>
        <v/>
      </c>
      <c r="CB1989" s="31" t="str">
        <f t="shared" si="974"/>
        <v/>
      </c>
      <c r="CC1989" s="31" t="str">
        <f t="shared" si="975"/>
        <v/>
      </c>
      <c r="CD1989" s="31" t="str">
        <f t="shared" si="976"/>
        <v/>
      </c>
      <c r="CE1989" s="31" t="str">
        <f t="shared" si="977"/>
        <v/>
      </c>
      <c r="CF1989" s="31" t="e">
        <f t="shared" ref="CF1989:CF2052" ca="1" si="978">_xlfn.CONCAT(BW1989,CD1989)</f>
        <v>#NAME?</v>
      </c>
      <c r="CG1989" s="31" t="e">
        <f t="shared" ref="CG1989:CG2052" ca="1" si="979">_xlfn.CONCAT(BX1989,CE1989)</f>
        <v>#NAME?</v>
      </c>
      <c r="CH1989" s="31" t="e">
        <f t="shared" ref="CH1989:CH2052" ca="1" si="980">_xlfn.CONCAT(BO1989,BR1989)</f>
        <v>#NAME?</v>
      </c>
      <c r="CI1989" s="31" t="e">
        <f t="shared" ref="CI1989:CI2052" ca="1" si="981">_xlfn.CONCAT(BP1989,BS1989)</f>
        <v>#NAME?</v>
      </c>
    </row>
    <row r="1990" spans="1:87" s="31" customFormat="1" ht="30" hidden="1" x14ac:dyDescent="0.25">
      <c r="A1990" s="30" t="s">
        <v>5652</v>
      </c>
      <c r="B1990" s="40"/>
      <c r="C1990" s="40" t="s">
        <v>50</v>
      </c>
      <c r="D1990" s="44"/>
      <c r="E1990" s="29" t="s">
        <v>1253</v>
      </c>
      <c r="F1990" s="29" t="s">
        <v>5836</v>
      </c>
      <c r="G1990" s="40" t="str">
        <f t="shared" si="958"/>
        <v>Резерв</v>
      </c>
      <c r="H1990" s="40"/>
      <c r="I1990" s="40"/>
      <c r="J1990" s="40" t="str">
        <f t="shared" si="954"/>
        <v>DCS_DO_01</v>
      </c>
      <c r="K1990" s="14"/>
      <c r="L1990" s="40"/>
      <c r="M1990" s="40"/>
      <c r="N1990" s="40"/>
      <c r="O1990" s="40"/>
      <c r="P1990" s="40" t="s">
        <v>61</v>
      </c>
      <c r="Q1990" s="40"/>
      <c r="R1990" s="40"/>
      <c r="S1990" s="40"/>
      <c r="T1990" s="40" t="s">
        <v>62</v>
      </c>
      <c r="U1990" s="40" t="str">
        <f t="shared" si="953"/>
        <v/>
      </c>
      <c r="V1990" s="29" t="str">
        <f t="shared" si="952"/>
        <v>AVK 2,5 A, AVK 2,5 A</v>
      </c>
      <c r="W1990" s="31" t="str">
        <f t="shared" si="959"/>
        <v/>
      </c>
      <c r="X1990" s="14" t="str">
        <f t="shared" si="960"/>
        <v/>
      </c>
      <c r="Y1990" s="31" t="str">
        <f t="shared" si="961"/>
        <v>O1011202</v>
      </c>
      <c r="Z1990" s="31" t="str">
        <f t="shared" si="962"/>
        <v>TUA711-DOR32</v>
      </c>
      <c r="AA1990" s="14" t="str">
        <f t="shared" si="963"/>
        <v>17-SC-DCS-002/O1011202/ 17-MC-DCS-002</v>
      </c>
      <c r="AB1990" s="40" t="s">
        <v>64</v>
      </c>
      <c r="AC1990" s="40" t="s">
        <v>54</v>
      </c>
      <c r="AD1990" s="40" t="s">
        <v>125</v>
      </c>
      <c r="AE1990" s="40">
        <v>1</v>
      </c>
      <c r="AF1990" s="40" t="s">
        <v>1254</v>
      </c>
      <c r="AG1990" s="40" t="s">
        <v>4489</v>
      </c>
      <c r="AH1990" s="40">
        <v>3</v>
      </c>
      <c r="AI1990" s="40">
        <v>13</v>
      </c>
      <c r="AJ1990" s="40" t="s">
        <v>1256</v>
      </c>
      <c r="AK1990" s="31">
        <f t="shared" si="955"/>
        <v>32</v>
      </c>
      <c r="AL1990" s="28"/>
      <c r="AM1990" s="40"/>
      <c r="AN1990" s="29" t="s">
        <v>5673</v>
      </c>
      <c r="AO1990" s="40" t="s">
        <v>63</v>
      </c>
      <c r="AP1990" s="29"/>
      <c r="AQ1990" s="14"/>
      <c r="AR1990" s="40"/>
      <c r="AS1990" s="40"/>
      <c r="AT1990" s="14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0"/>
      <c r="BI1990" s="40"/>
      <c r="BJ1990" s="40"/>
      <c r="BK1990" s="29" t="str">
        <f t="shared" si="964"/>
        <v/>
      </c>
      <c r="BL1990" s="29" t="str">
        <f t="shared" si="965"/>
        <v/>
      </c>
      <c r="BM1990" s="29" t="str">
        <f t="shared" si="966"/>
        <v/>
      </c>
      <c r="BN1990" s="29"/>
      <c r="BO1990" s="29" t="str">
        <f t="shared" si="956"/>
        <v/>
      </c>
      <c r="BP1990" s="29" t="str">
        <f t="shared" si="957"/>
        <v/>
      </c>
      <c r="BQ1990" s="29"/>
      <c r="BR1990" s="29" t="str">
        <f t="shared" si="967"/>
        <v/>
      </c>
      <c r="BS1990" s="29" t="str">
        <f t="shared" si="968"/>
        <v/>
      </c>
      <c r="BT1990" s="40"/>
      <c r="BW1990" s="31" t="str">
        <f t="shared" si="969"/>
        <v/>
      </c>
      <c r="BX1990" s="31" t="str">
        <f t="shared" si="970"/>
        <v/>
      </c>
      <c r="BY1990" s="31" t="str">
        <f t="shared" si="971"/>
        <v/>
      </c>
      <c r="BZ1990" s="31" t="str">
        <f t="shared" si="972"/>
        <v/>
      </c>
      <c r="CA1990" s="31" t="str">
        <f t="shared" si="973"/>
        <v/>
      </c>
      <c r="CB1990" s="31" t="str">
        <f t="shared" si="974"/>
        <v/>
      </c>
      <c r="CC1990" s="31" t="str">
        <f t="shared" si="975"/>
        <v/>
      </c>
      <c r="CD1990" s="31" t="str">
        <f t="shared" si="976"/>
        <v/>
      </c>
      <c r="CE1990" s="31" t="str">
        <f t="shared" si="977"/>
        <v/>
      </c>
      <c r="CF1990" s="31" t="e">
        <f t="shared" ca="1" si="978"/>
        <v>#NAME?</v>
      </c>
      <c r="CG1990" s="31" t="e">
        <f t="shared" ca="1" si="979"/>
        <v>#NAME?</v>
      </c>
      <c r="CH1990" s="31" t="e">
        <f t="shared" ca="1" si="980"/>
        <v>#NAME?</v>
      </c>
      <c r="CI1990" s="31" t="e">
        <f t="shared" ca="1" si="981"/>
        <v>#NAME?</v>
      </c>
    </row>
    <row r="1991" spans="1:87" s="31" customFormat="1" ht="30" hidden="1" x14ac:dyDescent="0.25">
      <c r="A1991" s="30" t="s">
        <v>5652</v>
      </c>
      <c r="B1991" s="40"/>
      <c r="C1991" s="40" t="s">
        <v>50</v>
      </c>
      <c r="D1991" s="44"/>
      <c r="E1991" s="29" t="s">
        <v>1253</v>
      </c>
      <c r="F1991" s="29" t="s">
        <v>5837</v>
      </c>
      <c r="G1991" s="40" t="str">
        <f t="shared" si="958"/>
        <v>Резерв</v>
      </c>
      <c r="H1991" s="40"/>
      <c r="I1991" s="40"/>
      <c r="J1991" s="40" t="str">
        <f t="shared" si="954"/>
        <v>DCS_DO_01</v>
      </c>
      <c r="K1991" s="14"/>
      <c r="L1991" s="40"/>
      <c r="M1991" s="40"/>
      <c r="N1991" s="40"/>
      <c r="O1991" s="40"/>
      <c r="P1991" s="40" t="s">
        <v>61</v>
      </c>
      <c r="Q1991" s="40"/>
      <c r="R1991" s="40"/>
      <c r="S1991" s="40"/>
      <c r="T1991" s="40" t="s">
        <v>62</v>
      </c>
      <c r="U1991" s="40" t="str">
        <f t="shared" si="953"/>
        <v/>
      </c>
      <c r="V1991" s="29" t="str">
        <f t="shared" si="952"/>
        <v>AVK 2,5 A, AVK 2,5 A</v>
      </c>
      <c r="W1991" s="31" t="str">
        <f t="shared" si="959"/>
        <v/>
      </c>
      <c r="X1991" s="14" t="str">
        <f t="shared" si="960"/>
        <v/>
      </c>
      <c r="Y1991" s="31" t="str">
        <f t="shared" si="961"/>
        <v>O1011202</v>
      </c>
      <c r="Z1991" s="31" t="str">
        <f t="shared" si="962"/>
        <v>TUA711-DOR32</v>
      </c>
      <c r="AA1991" s="14" t="str">
        <f t="shared" si="963"/>
        <v>17-SC-DCS-002/O1011202/ 17-MC-DCS-002</v>
      </c>
      <c r="AB1991" s="40" t="s">
        <v>64</v>
      </c>
      <c r="AC1991" s="40" t="s">
        <v>54</v>
      </c>
      <c r="AD1991" s="40" t="s">
        <v>125</v>
      </c>
      <c r="AE1991" s="40">
        <v>1</v>
      </c>
      <c r="AF1991" s="40" t="s">
        <v>1254</v>
      </c>
      <c r="AG1991" s="40" t="s">
        <v>4489</v>
      </c>
      <c r="AH1991" s="40">
        <v>3</v>
      </c>
      <c r="AI1991" s="40">
        <v>14</v>
      </c>
      <c r="AJ1991" s="40" t="s">
        <v>1256</v>
      </c>
      <c r="AK1991" s="31">
        <f t="shared" si="955"/>
        <v>32</v>
      </c>
      <c r="AL1991" s="28"/>
      <c r="AM1991" s="40"/>
      <c r="AN1991" s="29" t="s">
        <v>5674</v>
      </c>
      <c r="AO1991" s="40" t="s">
        <v>63</v>
      </c>
      <c r="AP1991" s="29"/>
      <c r="AQ1991" s="14"/>
      <c r="AR1991" s="40"/>
      <c r="AS1991" s="40"/>
      <c r="AT1991" s="14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0"/>
      <c r="BI1991" s="40"/>
      <c r="BJ1991" s="40"/>
      <c r="BK1991" s="29" t="str">
        <f t="shared" si="964"/>
        <v/>
      </c>
      <c r="BL1991" s="29" t="str">
        <f t="shared" si="965"/>
        <v/>
      </c>
      <c r="BM1991" s="29" t="str">
        <f t="shared" si="966"/>
        <v/>
      </c>
      <c r="BN1991" s="29"/>
      <c r="BO1991" s="29" t="str">
        <f t="shared" si="956"/>
        <v/>
      </c>
      <c r="BP1991" s="29" t="str">
        <f t="shared" si="957"/>
        <v/>
      </c>
      <c r="BQ1991" s="29"/>
      <c r="BR1991" s="29" t="str">
        <f t="shared" si="967"/>
        <v/>
      </c>
      <c r="BS1991" s="29" t="str">
        <f t="shared" si="968"/>
        <v/>
      </c>
      <c r="BT1991" s="40"/>
      <c r="BW1991" s="31" t="str">
        <f t="shared" si="969"/>
        <v/>
      </c>
      <c r="BX1991" s="31" t="str">
        <f t="shared" si="970"/>
        <v/>
      </c>
      <c r="BY1991" s="31" t="str">
        <f t="shared" si="971"/>
        <v/>
      </c>
      <c r="BZ1991" s="31" t="str">
        <f t="shared" si="972"/>
        <v/>
      </c>
      <c r="CA1991" s="31" t="str">
        <f t="shared" si="973"/>
        <v/>
      </c>
      <c r="CB1991" s="31" t="str">
        <f t="shared" si="974"/>
        <v/>
      </c>
      <c r="CC1991" s="31" t="str">
        <f t="shared" si="975"/>
        <v/>
      </c>
      <c r="CD1991" s="31" t="str">
        <f t="shared" si="976"/>
        <v/>
      </c>
      <c r="CE1991" s="31" t="str">
        <f t="shared" si="977"/>
        <v/>
      </c>
      <c r="CF1991" s="31" t="e">
        <f t="shared" ca="1" si="978"/>
        <v>#NAME?</v>
      </c>
      <c r="CG1991" s="31" t="e">
        <f t="shared" ca="1" si="979"/>
        <v>#NAME?</v>
      </c>
      <c r="CH1991" s="31" t="e">
        <f t="shared" ca="1" si="980"/>
        <v>#NAME?</v>
      </c>
      <c r="CI1991" s="31" t="e">
        <f t="shared" ca="1" si="981"/>
        <v>#NAME?</v>
      </c>
    </row>
    <row r="1992" spans="1:87" s="31" customFormat="1" ht="30" hidden="1" x14ac:dyDescent="0.25">
      <c r="A1992" s="30" t="s">
        <v>5652</v>
      </c>
      <c r="B1992" s="40"/>
      <c r="C1992" s="40" t="s">
        <v>50</v>
      </c>
      <c r="D1992" s="44"/>
      <c r="E1992" s="29" t="s">
        <v>1253</v>
      </c>
      <c r="F1992" s="29" t="s">
        <v>5838</v>
      </c>
      <c r="G1992" s="40" t="str">
        <f t="shared" si="958"/>
        <v>Резерв</v>
      </c>
      <c r="H1992" s="40"/>
      <c r="I1992" s="40"/>
      <c r="J1992" s="40" t="str">
        <f t="shared" si="954"/>
        <v>DCS_DO_01</v>
      </c>
      <c r="K1992" s="14"/>
      <c r="L1992" s="40"/>
      <c r="M1992" s="40"/>
      <c r="N1992" s="40"/>
      <c r="O1992" s="40"/>
      <c r="P1992" s="40" t="s">
        <v>61</v>
      </c>
      <c r="Q1992" s="40"/>
      <c r="R1992" s="40"/>
      <c r="S1992" s="40"/>
      <c r="T1992" s="40" t="s">
        <v>62</v>
      </c>
      <c r="U1992" s="40" t="str">
        <f t="shared" si="953"/>
        <v/>
      </c>
      <c r="V1992" s="29" t="str">
        <f t="shared" si="952"/>
        <v>AVK 2,5 A, AVK 2,5 A</v>
      </c>
      <c r="W1992" s="31" t="str">
        <f t="shared" si="959"/>
        <v/>
      </c>
      <c r="X1992" s="14" t="str">
        <f t="shared" si="960"/>
        <v/>
      </c>
      <c r="Y1992" s="31" t="str">
        <f t="shared" si="961"/>
        <v>O1011202</v>
      </c>
      <c r="Z1992" s="31" t="str">
        <f t="shared" si="962"/>
        <v>TUA711-DOR32</v>
      </c>
      <c r="AA1992" s="14" t="str">
        <f t="shared" si="963"/>
        <v>17-SC-DCS-002/O1011202/ 17-MC-DCS-002</v>
      </c>
      <c r="AB1992" s="40" t="s">
        <v>64</v>
      </c>
      <c r="AC1992" s="40" t="s">
        <v>54</v>
      </c>
      <c r="AD1992" s="40" t="s">
        <v>125</v>
      </c>
      <c r="AE1992" s="40">
        <v>1</v>
      </c>
      <c r="AF1992" s="40" t="s">
        <v>1254</v>
      </c>
      <c r="AG1992" s="40" t="s">
        <v>4489</v>
      </c>
      <c r="AH1992" s="40">
        <v>3</v>
      </c>
      <c r="AI1992" s="40">
        <v>15</v>
      </c>
      <c r="AJ1992" s="40" t="s">
        <v>1256</v>
      </c>
      <c r="AK1992" s="31">
        <f t="shared" si="955"/>
        <v>32</v>
      </c>
      <c r="AL1992" s="28"/>
      <c r="AM1992" s="40"/>
      <c r="AN1992" s="29" t="s">
        <v>5675</v>
      </c>
      <c r="AO1992" s="40" t="s">
        <v>63</v>
      </c>
      <c r="AP1992" s="29"/>
      <c r="AQ1992" s="14"/>
      <c r="AR1992" s="40"/>
      <c r="AS1992" s="40"/>
      <c r="AT1992" s="14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0"/>
      <c r="BI1992" s="40"/>
      <c r="BJ1992" s="40"/>
      <c r="BK1992" s="29" t="str">
        <f t="shared" si="964"/>
        <v/>
      </c>
      <c r="BL1992" s="29" t="str">
        <f t="shared" si="965"/>
        <v/>
      </c>
      <c r="BM1992" s="29" t="str">
        <f t="shared" si="966"/>
        <v/>
      </c>
      <c r="BN1992" s="29"/>
      <c r="BO1992" s="29" t="str">
        <f t="shared" si="956"/>
        <v/>
      </c>
      <c r="BP1992" s="29" t="str">
        <f t="shared" si="957"/>
        <v/>
      </c>
      <c r="BQ1992" s="29"/>
      <c r="BR1992" s="29" t="str">
        <f t="shared" si="967"/>
        <v/>
      </c>
      <c r="BS1992" s="29" t="str">
        <f t="shared" si="968"/>
        <v/>
      </c>
      <c r="BT1992" s="40"/>
      <c r="BW1992" s="31" t="str">
        <f t="shared" si="969"/>
        <v/>
      </c>
      <c r="BX1992" s="31" t="str">
        <f t="shared" si="970"/>
        <v/>
      </c>
      <c r="BY1992" s="31" t="str">
        <f t="shared" si="971"/>
        <v/>
      </c>
      <c r="BZ1992" s="31" t="str">
        <f t="shared" si="972"/>
        <v/>
      </c>
      <c r="CA1992" s="31" t="str">
        <f t="shared" si="973"/>
        <v/>
      </c>
      <c r="CB1992" s="31" t="str">
        <f t="shared" si="974"/>
        <v/>
      </c>
      <c r="CC1992" s="31" t="str">
        <f t="shared" si="975"/>
        <v/>
      </c>
      <c r="CD1992" s="31" t="str">
        <f t="shared" si="976"/>
        <v/>
      </c>
      <c r="CE1992" s="31" t="str">
        <f t="shared" si="977"/>
        <v/>
      </c>
      <c r="CF1992" s="31" t="e">
        <f t="shared" ca="1" si="978"/>
        <v>#NAME?</v>
      </c>
      <c r="CG1992" s="31" t="e">
        <f t="shared" ca="1" si="979"/>
        <v>#NAME?</v>
      </c>
      <c r="CH1992" s="31" t="e">
        <f t="shared" ca="1" si="980"/>
        <v>#NAME?</v>
      </c>
      <c r="CI1992" s="31" t="e">
        <f t="shared" ca="1" si="981"/>
        <v>#NAME?</v>
      </c>
    </row>
    <row r="1993" spans="1:87" s="31" customFormat="1" ht="30" hidden="1" x14ac:dyDescent="0.25">
      <c r="A1993" s="30" t="s">
        <v>5652</v>
      </c>
      <c r="B1993" s="40"/>
      <c r="C1993" s="40" t="s">
        <v>50</v>
      </c>
      <c r="D1993" s="44"/>
      <c r="E1993" s="29" t="s">
        <v>1253</v>
      </c>
      <c r="F1993" s="29" t="s">
        <v>5839</v>
      </c>
      <c r="G1993" s="40" t="str">
        <f t="shared" si="958"/>
        <v>Резерв</v>
      </c>
      <c r="H1993" s="40"/>
      <c r="I1993" s="40"/>
      <c r="J1993" s="40" t="str">
        <f t="shared" si="954"/>
        <v>DCS_DO_01</v>
      </c>
      <c r="K1993" s="14"/>
      <c r="L1993" s="40"/>
      <c r="M1993" s="40"/>
      <c r="N1993" s="40"/>
      <c r="O1993" s="40"/>
      <c r="P1993" s="40" t="s">
        <v>61</v>
      </c>
      <c r="Q1993" s="40"/>
      <c r="R1993" s="40"/>
      <c r="S1993" s="40"/>
      <c r="T1993" s="40" t="s">
        <v>62</v>
      </c>
      <c r="U1993" s="40" t="str">
        <f t="shared" si="953"/>
        <v/>
      </c>
      <c r="V1993" s="29" t="str">
        <f t="shared" si="952"/>
        <v>AVK 2,5 A, AVK 2,5 A</v>
      </c>
      <c r="W1993" s="31" t="str">
        <f t="shared" si="959"/>
        <v/>
      </c>
      <c r="X1993" s="14" t="str">
        <f t="shared" si="960"/>
        <v/>
      </c>
      <c r="Y1993" s="31" t="str">
        <f t="shared" si="961"/>
        <v>O1011202</v>
      </c>
      <c r="Z1993" s="31" t="str">
        <f t="shared" si="962"/>
        <v>TUA711-DOR32</v>
      </c>
      <c r="AA1993" s="14" t="str">
        <f t="shared" si="963"/>
        <v>17-SC-DCS-002/O1011202/ 17-MC-DCS-002</v>
      </c>
      <c r="AB1993" s="40" t="s">
        <v>64</v>
      </c>
      <c r="AC1993" s="40" t="s">
        <v>54</v>
      </c>
      <c r="AD1993" s="40" t="s">
        <v>125</v>
      </c>
      <c r="AE1993" s="40">
        <v>1</v>
      </c>
      <c r="AF1993" s="40" t="s">
        <v>1254</v>
      </c>
      <c r="AG1993" s="40" t="s">
        <v>4489</v>
      </c>
      <c r="AH1993" s="40">
        <v>3</v>
      </c>
      <c r="AI1993" s="40">
        <v>16</v>
      </c>
      <c r="AJ1993" s="40" t="s">
        <v>1256</v>
      </c>
      <c r="AK1993" s="31">
        <f t="shared" si="955"/>
        <v>32</v>
      </c>
      <c r="AL1993" s="28"/>
      <c r="AM1993" s="40"/>
      <c r="AN1993" s="29" t="s">
        <v>5676</v>
      </c>
      <c r="AO1993" s="40" t="s">
        <v>63</v>
      </c>
      <c r="AP1993" s="29"/>
      <c r="AQ1993" s="14"/>
      <c r="AR1993" s="40"/>
      <c r="AS1993" s="40"/>
      <c r="AT1993" s="14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0"/>
      <c r="BI1993" s="40"/>
      <c r="BJ1993" s="40"/>
      <c r="BK1993" s="29" t="str">
        <f t="shared" si="964"/>
        <v/>
      </c>
      <c r="BL1993" s="29" t="str">
        <f t="shared" si="965"/>
        <v/>
      </c>
      <c r="BM1993" s="29" t="str">
        <f t="shared" si="966"/>
        <v/>
      </c>
      <c r="BN1993" s="29"/>
      <c r="BO1993" s="29" t="str">
        <f t="shared" si="956"/>
        <v/>
      </c>
      <c r="BP1993" s="29" t="str">
        <f t="shared" si="957"/>
        <v/>
      </c>
      <c r="BQ1993" s="29"/>
      <c r="BR1993" s="29" t="str">
        <f t="shared" si="967"/>
        <v/>
      </c>
      <c r="BS1993" s="29" t="str">
        <f t="shared" si="968"/>
        <v/>
      </c>
      <c r="BT1993" s="40"/>
      <c r="BW1993" s="31" t="str">
        <f t="shared" si="969"/>
        <v/>
      </c>
      <c r="BX1993" s="31" t="str">
        <f t="shared" si="970"/>
        <v/>
      </c>
      <c r="BY1993" s="31" t="str">
        <f t="shared" si="971"/>
        <v/>
      </c>
      <c r="BZ1993" s="31" t="str">
        <f t="shared" si="972"/>
        <v/>
      </c>
      <c r="CA1993" s="31" t="str">
        <f t="shared" si="973"/>
        <v/>
      </c>
      <c r="CB1993" s="31" t="str">
        <f t="shared" si="974"/>
        <v/>
      </c>
      <c r="CC1993" s="31" t="str">
        <f t="shared" si="975"/>
        <v/>
      </c>
      <c r="CD1993" s="31" t="str">
        <f t="shared" si="976"/>
        <v/>
      </c>
      <c r="CE1993" s="31" t="str">
        <f t="shared" si="977"/>
        <v/>
      </c>
      <c r="CF1993" s="31" t="e">
        <f t="shared" ca="1" si="978"/>
        <v>#NAME?</v>
      </c>
      <c r="CG1993" s="31" t="e">
        <f t="shared" ca="1" si="979"/>
        <v>#NAME?</v>
      </c>
      <c r="CH1993" s="31" t="e">
        <f t="shared" ca="1" si="980"/>
        <v>#NAME?</v>
      </c>
      <c r="CI1993" s="31" t="e">
        <f t="shared" ca="1" si="981"/>
        <v>#NAME?</v>
      </c>
    </row>
    <row r="1994" spans="1:87" s="31" customFormat="1" ht="30" hidden="1" x14ac:dyDescent="0.25">
      <c r="A1994" s="9" t="s">
        <v>4493</v>
      </c>
      <c r="C1994" s="31" t="s">
        <v>50</v>
      </c>
      <c r="E1994" s="14" t="s">
        <v>1253</v>
      </c>
      <c r="G1994" s="31" t="str">
        <f t="shared" si="958"/>
        <v>Резерв</v>
      </c>
      <c r="J1994" s="31" t="str">
        <f t="shared" si="954"/>
        <v>DCS_DO_01</v>
      </c>
      <c r="K1994" s="14"/>
      <c r="P1994" s="31" t="s">
        <v>61</v>
      </c>
      <c r="U1994" s="31" t="str">
        <f t="shared" si="953"/>
        <v/>
      </c>
      <c r="V1994" s="14" t="str">
        <f t="shared" si="952"/>
        <v>AVK 2,5 A, AVK 2,5 A</v>
      </c>
      <c r="W1994" s="31" t="str">
        <f t="shared" si="959"/>
        <v/>
      </c>
      <c r="X1994" s="14" t="str">
        <f t="shared" si="960"/>
        <v/>
      </c>
      <c r="Y1994" s="31" t="str">
        <f t="shared" si="961"/>
        <v>O1011204</v>
      </c>
      <c r="Z1994" s="31" t="str">
        <f t="shared" si="962"/>
        <v>TUA711-DOR32</v>
      </c>
      <c r="AA1994" s="14" t="str">
        <f t="shared" si="963"/>
        <v>17-SC-DCS-002/O1011204/ 17-MC-DCS-002</v>
      </c>
      <c r="AB1994" s="31" t="s">
        <v>64</v>
      </c>
      <c r="AC1994" s="31" t="s">
        <v>54</v>
      </c>
      <c r="AD1994" s="31" t="s">
        <v>125</v>
      </c>
      <c r="AE1994" s="31">
        <v>1</v>
      </c>
      <c r="AF1994" s="31" t="s">
        <v>1254</v>
      </c>
      <c r="AG1994" s="31" t="s">
        <v>1255</v>
      </c>
      <c r="AH1994" s="31">
        <v>5</v>
      </c>
      <c r="AI1994" s="31">
        <v>27</v>
      </c>
      <c r="AJ1994" s="31" t="s">
        <v>1256</v>
      </c>
      <c r="AK1994" s="31">
        <f t="shared" si="955"/>
        <v>32</v>
      </c>
      <c r="AL1994" s="31" t="s">
        <v>62</v>
      </c>
      <c r="AO1994" s="31" t="s">
        <v>63</v>
      </c>
      <c r="AQ1994" s="14" t="s">
        <v>4426</v>
      </c>
      <c r="AT1994" s="14"/>
      <c r="BK1994" s="14" t="str">
        <f t="shared" si="964"/>
        <v/>
      </c>
      <c r="BL1994" s="14" t="str">
        <f t="shared" si="965"/>
        <v/>
      </c>
      <c r="BM1994" s="14" t="str">
        <f t="shared" si="966"/>
        <v/>
      </c>
      <c r="BN1994" s="14"/>
      <c r="BO1994" s="14" t="str">
        <f t="shared" si="956"/>
        <v/>
      </c>
      <c r="BP1994" s="14" t="str">
        <f t="shared" si="957"/>
        <v/>
      </c>
      <c r="BQ1994" s="14"/>
      <c r="BR1994" s="14" t="str">
        <f t="shared" si="967"/>
        <v/>
      </c>
      <c r="BS1994" s="14" t="str">
        <f t="shared" si="968"/>
        <v/>
      </c>
      <c r="BW1994" s="31" t="str">
        <f t="shared" si="969"/>
        <v/>
      </c>
      <c r="BX1994" s="31" t="str">
        <f t="shared" si="970"/>
        <v/>
      </c>
      <c r="BY1994" s="31" t="str">
        <f t="shared" si="971"/>
        <v/>
      </c>
      <c r="BZ1994" s="31" t="str">
        <f t="shared" si="972"/>
        <v/>
      </c>
      <c r="CA1994" s="31" t="str">
        <f t="shared" si="973"/>
        <v/>
      </c>
      <c r="CB1994" s="31" t="str">
        <f t="shared" si="974"/>
        <v/>
      </c>
      <c r="CC1994" s="31" t="str">
        <f t="shared" si="975"/>
        <v/>
      </c>
      <c r="CD1994" s="31" t="str">
        <f t="shared" si="976"/>
        <v/>
      </c>
      <c r="CE1994" s="31" t="str">
        <f t="shared" si="977"/>
        <v/>
      </c>
      <c r="CF1994" s="31" t="e">
        <f t="shared" ca="1" si="978"/>
        <v>#NAME?</v>
      </c>
      <c r="CG1994" s="31" t="e">
        <f t="shared" ca="1" si="979"/>
        <v>#NAME?</v>
      </c>
      <c r="CH1994" s="31" t="e">
        <f t="shared" ca="1" si="980"/>
        <v>#NAME?</v>
      </c>
      <c r="CI1994" s="31" t="e">
        <f t="shared" ca="1" si="981"/>
        <v>#NAME?</v>
      </c>
    </row>
    <row r="1995" spans="1:87" s="31" customFormat="1" ht="30" hidden="1" x14ac:dyDescent="0.25">
      <c r="A1995" s="9" t="s">
        <v>4493</v>
      </c>
      <c r="C1995" s="31" t="s">
        <v>50</v>
      </c>
      <c r="E1995" s="14" t="s">
        <v>1253</v>
      </c>
      <c r="G1995" s="31" t="str">
        <f t="shared" si="958"/>
        <v>Резерв</v>
      </c>
      <c r="J1995" s="31" t="str">
        <f t="shared" si="954"/>
        <v>DCS_DO_01</v>
      </c>
      <c r="K1995" s="14"/>
      <c r="P1995" s="31" t="s">
        <v>61</v>
      </c>
      <c r="U1995" s="31" t="str">
        <f t="shared" si="953"/>
        <v/>
      </c>
      <c r="V1995" s="14" t="str">
        <f t="shared" si="952"/>
        <v>AVK 2,5 A, AVK 2,5 A</v>
      </c>
      <c r="W1995" s="31" t="str">
        <f t="shared" si="959"/>
        <v/>
      </c>
      <c r="X1995" s="14" t="str">
        <f t="shared" si="960"/>
        <v/>
      </c>
      <c r="Y1995" s="31" t="str">
        <f t="shared" si="961"/>
        <v>O1011204</v>
      </c>
      <c r="Z1995" s="31" t="str">
        <f t="shared" si="962"/>
        <v>TUA711-DOR32</v>
      </c>
      <c r="AA1995" s="14" t="str">
        <f t="shared" si="963"/>
        <v>17-SC-DCS-002/O1011204/ 17-MC-DCS-002</v>
      </c>
      <c r="AB1995" s="31" t="s">
        <v>64</v>
      </c>
      <c r="AC1995" s="31" t="s">
        <v>54</v>
      </c>
      <c r="AD1995" s="31" t="s">
        <v>125</v>
      </c>
      <c r="AE1995" s="31">
        <v>1</v>
      </c>
      <c r="AF1995" s="31" t="s">
        <v>1254</v>
      </c>
      <c r="AG1995" s="31" t="s">
        <v>1255</v>
      </c>
      <c r="AH1995" s="31">
        <v>5</v>
      </c>
      <c r="AI1995" s="31">
        <v>28</v>
      </c>
      <c r="AJ1995" s="31" t="s">
        <v>1256</v>
      </c>
      <c r="AK1995" s="31">
        <f t="shared" si="955"/>
        <v>32</v>
      </c>
      <c r="AL1995" s="31" t="s">
        <v>62</v>
      </c>
      <c r="AO1995" s="31" t="s">
        <v>63</v>
      </c>
      <c r="AQ1995" s="14" t="s">
        <v>4426</v>
      </c>
      <c r="AT1995" s="14"/>
      <c r="BK1995" s="14" t="str">
        <f t="shared" si="964"/>
        <v/>
      </c>
      <c r="BL1995" s="14" t="str">
        <f t="shared" si="965"/>
        <v/>
      </c>
      <c r="BM1995" s="14" t="str">
        <f t="shared" si="966"/>
        <v/>
      </c>
      <c r="BN1995" s="14"/>
      <c r="BO1995" s="14" t="str">
        <f t="shared" si="956"/>
        <v/>
      </c>
      <c r="BP1995" s="14" t="str">
        <f t="shared" si="957"/>
        <v/>
      </c>
      <c r="BQ1995" s="14"/>
      <c r="BR1995" s="14" t="str">
        <f t="shared" si="967"/>
        <v/>
      </c>
      <c r="BS1995" s="14" t="str">
        <f t="shared" si="968"/>
        <v/>
      </c>
      <c r="BW1995" s="31" t="str">
        <f t="shared" si="969"/>
        <v/>
      </c>
      <c r="BX1995" s="31" t="str">
        <f t="shared" si="970"/>
        <v/>
      </c>
      <c r="BY1995" s="31" t="str">
        <f t="shared" si="971"/>
        <v/>
      </c>
      <c r="BZ1995" s="31" t="str">
        <f t="shared" si="972"/>
        <v/>
      </c>
      <c r="CA1995" s="31" t="str">
        <f t="shared" si="973"/>
        <v/>
      </c>
      <c r="CB1995" s="31" t="str">
        <f t="shared" si="974"/>
        <v/>
      </c>
      <c r="CC1995" s="31" t="str">
        <f t="shared" si="975"/>
        <v/>
      </c>
      <c r="CD1995" s="31" t="str">
        <f t="shared" si="976"/>
        <v/>
      </c>
      <c r="CE1995" s="31" t="str">
        <f t="shared" si="977"/>
        <v/>
      </c>
      <c r="CF1995" s="31" t="e">
        <f t="shared" ca="1" si="978"/>
        <v>#NAME?</v>
      </c>
      <c r="CG1995" s="31" t="e">
        <f t="shared" ca="1" si="979"/>
        <v>#NAME?</v>
      </c>
      <c r="CH1995" s="31" t="e">
        <f t="shared" ca="1" si="980"/>
        <v>#NAME?</v>
      </c>
      <c r="CI1995" s="31" t="e">
        <f t="shared" ca="1" si="981"/>
        <v>#NAME?</v>
      </c>
    </row>
    <row r="1996" spans="1:87" s="31" customFormat="1" ht="30" hidden="1" x14ac:dyDescent="0.25">
      <c r="A1996" s="9" t="s">
        <v>4493</v>
      </c>
      <c r="C1996" s="31" t="s">
        <v>50</v>
      </c>
      <c r="E1996" s="14" t="s">
        <v>1253</v>
      </c>
      <c r="G1996" s="31" t="str">
        <f t="shared" si="958"/>
        <v>Резерв</v>
      </c>
      <c r="J1996" s="31" t="str">
        <f t="shared" si="954"/>
        <v>DCS_DO_01</v>
      </c>
      <c r="K1996" s="14"/>
      <c r="P1996" s="31" t="s">
        <v>61</v>
      </c>
      <c r="U1996" s="31" t="str">
        <f t="shared" si="953"/>
        <v/>
      </c>
      <c r="V1996" s="14" t="str">
        <f t="shared" si="952"/>
        <v>AVK 2,5 A, AVK 2,5 A</v>
      </c>
      <c r="W1996" s="31" t="str">
        <f t="shared" si="959"/>
        <v/>
      </c>
      <c r="X1996" s="14" t="str">
        <f t="shared" si="960"/>
        <v/>
      </c>
      <c r="Y1996" s="31" t="str">
        <f t="shared" si="961"/>
        <v>O1011204</v>
      </c>
      <c r="Z1996" s="31" t="str">
        <f t="shared" si="962"/>
        <v>TUA711-DOR32</v>
      </c>
      <c r="AA1996" s="14" t="str">
        <f t="shared" si="963"/>
        <v>17-SC-DCS-002/O1011204/ 17-MC-DCS-002</v>
      </c>
      <c r="AB1996" s="31" t="s">
        <v>64</v>
      </c>
      <c r="AC1996" s="31" t="s">
        <v>54</v>
      </c>
      <c r="AD1996" s="31" t="s">
        <v>125</v>
      </c>
      <c r="AE1996" s="31">
        <v>1</v>
      </c>
      <c r="AF1996" s="31" t="s">
        <v>1254</v>
      </c>
      <c r="AG1996" s="31" t="s">
        <v>1255</v>
      </c>
      <c r="AH1996" s="31">
        <v>5</v>
      </c>
      <c r="AI1996" s="31">
        <v>29</v>
      </c>
      <c r="AJ1996" s="31" t="s">
        <v>1256</v>
      </c>
      <c r="AK1996" s="31">
        <f t="shared" si="955"/>
        <v>32</v>
      </c>
      <c r="AL1996" s="31" t="s">
        <v>62</v>
      </c>
      <c r="AO1996" s="31" t="s">
        <v>63</v>
      </c>
      <c r="AQ1996" s="14" t="s">
        <v>4426</v>
      </c>
      <c r="AT1996" s="14"/>
      <c r="BK1996" s="14" t="str">
        <f t="shared" si="964"/>
        <v/>
      </c>
      <c r="BL1996" s="14" t="str">
        <f t="shared" si="965"/>
        <v/>
      </c>
      <c r="BM1996" s="14" t="str">
        <f t="shared" si="966"/>
        <v/>
      </c>
      <c r="BN1996" s="14"/>
      <c r="BO1996" s="14" t="str">
        <f t="shared" si="956"/>
        <v/>
      </c>
      <c r="BP1996" s="14" t="str">
        <f t="shared" si="957"/>
        <v/>
      </c>
      <c r="BQ1996" s="14"/>
      <c r="BR1996" s="14" t="str">
        <f t="shared" si="967"/>
        <v/>
      </c>
      <c r="BS1996" s="14" t="str">
        <f t="shared" si="968"/>
        <v/>
      </c>
      <c r="BW1996" s="31" t="str">
        <f t="shared" si="969"/>
        <v/>
      </c>
      <c r="BX1996" s="31" t="str">
        <f t="shared" si="970"/>
        <v/>
      </c>
      <c r="BY1996" s="31" t="str">
        <f t="shared" si="971"/>
        <v/>
      </c>
      <c r="BZ1996" s="31" t="str">
        <f t="shared" si="972"/>
        <v/>
      </c>
      <c r="CA1996" s="31" t="str">
        <f t="shared" si="973"/>
        <v/>
      </c>
      <c r="CB1996" s="31" t="str">
        <f t="shared" si="974"/>
        <v/>
      </c>
      <c r="CC1996" s="31" t="str">
        <f t="shared" si="975"/>
        <v/>
      </c>
      <c r="CD1996" s="31" t="str">
        <f t="shared" si="976"/>
        <v/>
      </c>
      <c r="CE1996" s="31" t="str">
        <f t="shared" si="977"/>
        <v/>
      </c>
      <c r="CF1996" s="31" t="e">
        <f t="shared" ca="1" si="978"/>
        <v>#NAME?</v>
      </c>
      <c r="CG1996" s="31" t="e">
        <f t="shared" ca="1" si="979"/>
        <v>#NAME?</v>
      </c>
      <c r="CH1996" s="31" t="e">
        <f t="shared" ca="1" si="980"/>
        <v>#NAME?</v>
      </c>
      <c r="CI1996" s="31" t="e">
        <f t="shared" ca="1" si="981"/>
        <v>#NAME?</v>
      </c>
    </row>
    <row r="1997" spans="1:87" s="31" customFormat="1" ht="30" hidden="1" x14ac:dyDescent="0.25">
      <c r="A1997" s="9" t="s">
        <v>4493</v>
      </c>
      <c r="C1997" s="31" t="s">
        <v>50</v>
      </c>
      <c r="E1997" s="14" t="s">
        <v>1253</v>
      </c>
      <c r="G1997" s="31" t="str">
        <f t="shared" si="958"/>
        <v>Резерв</v>
      </c>
      <c r="J1997" s="31" t="str">
        <f t="shared" si="954"/>
        <v>DCS_DO_01</v>
      </c>
      <c r="K1997" s="14"/>
      <c r="P1997" s="31" t="s">
        <v>61</v>
      </c>
      <c r="U1997" s="31" t="str">
        <f t="shared" si="953"/>
        <v/>
      </c>
      <c r="V1997" s="14" t="str">
        <f t="shared" si="952"/>
        <v>AVK 2,5 A, AVK 2,5 A</v>
      </c>
      <c r="W1997" s="31" t="str">
        <f t="shared" si="959"/>
        <v/>
      </c>
      <c r="X1997" s="14" t="str">
        <f t="shared" si="960"/>
        <v/>
      </c>
      <c r="Y1997" s="31" t="str">
        <f t="shared" si="961"/>
        <v>O1011204</v>
      </c>
      <c r="Z1997" s="31" t="str">
        <f t="shared" si="962"/>
        <v>TUA711-DOR32</v>
      </c>
      <c r="AA1997" s="14" t="str">
        <f t="shared" si="963"/>
        <v>17-SC-DCS-002/O1011204/ 17-MC-DCS-002</v>
      </c>
      <c r="AB1997" s="31" t="s">
        <v>64</v>
      </c>
      <c r="AC1997" s="31" t="s">
        <v>54</v>
      </c>
      <c r="AD1997" s="31" t="s">
        <v>125</v>
      </c>
      <c r="AE1997" s="31">
        <v>1</v>
      </c>
      <c r="AF1997" s="31" t="s">
        <v>1254</v>
      </c>
      <c r="AG1997" s="31" t="s">
        <v>1255</v>
      </c>
      <c r="AH1997" s="31">
        <v>5</v>
      </c>
      <c r="AI1997" s="31">
        <v>30</v>
      </c>
      <c r="AJ1997" s="31" t="s">
        <v>1256</v>
      </c>
      <c r="AK1997" s="31">
        <f t="shared" si="955"/>
        <v>32</v>
      </c>
      <c r="AL1997" s="31" t="s">
        <v>62</v>
      </c>
      <c r="AO1997" s="31" t="s">
        <v>63</v>
      </c>
      <c r="AQ1997" s="14" t="s">
        <v>4426</v>
      </c>
      <c r="AT1997" s="14"/>
      <c r="BK1997" s="14" t="str">
        <f t="shared" si="964"/>
        <v/>
      </c>
      <c r="BL1997" s="14" t="str">
        <f t="shared" si="965"/>
        <v/>
      </c>
      <c r="BM1997" s="14" t="str">
        <f t="shared" si="966"/>
        <v/>
      </c>
      <c r="BN1997" s="14"/>
      <c r="BO1997" s="14" t="str">
        <f t="shared" si="956"/>
        <v/>
      </c>
      <c r="BP1997" s="14" t="str">
        <f t="shared" si="957"/>
        <v/>
      </c>
      <c r="BQ1997" s="14"/>
      <c r="BR1997" s="14" t="str">
        <f t="shared" si="967"/>
        <v/>
      </c>
      <c r="BS1997" s="14" t="str">
        <f t="shared" si="968"/>
        <v/>
      </c>
      <c r="BW1997" s="31" t="str">
        <f t="shared" si="969"/>
        <v/>
      </c>
      <c r="BX1997" s="31" t="str">
        <f t="shared" si="970"/>
        <v/>
      </c>
      <c r="BY1997" s="31" t="str">
        <f t="shared" si="971"/>
        <v/>
      </c>
      <c r="BZ1997" s="31" t="str">
        <f t="shared" si="972"/>
        <v/>
      </c>
      <c r="CA1997" s="31" t="str">
        <f t="shared" si="973"/>
        <v/>
      </c>
      <c r="CB1997" s="31" t="str">
        <f t="shared" si="974"/>
        <v/>
      </c>
      <c r="CC1997" s="31" t="str">
        <f t="shared" si="975"/>
        <v/>
      </c>
      <c r="CD1997" s="31" t="str">
        <f t="shared" si="976"/>
        <v/>
      </c>
      <c r="CE1997" s="31" t="str">
        <f t="shared" si="977"/>
        <v/>
      </c>
      <c r="CF1997" s="31" t="e">
        <f t="shared" ca="1" si="978"/>
        <v>#NAME?</v>
      </c>
      <c r="CG1997" s="31" t="e">
        <f t="shared" ca="1" si="979"/>
        <v>#NAME?</v>
      </c>
      <c r="CH1997" s="31" t="e">
        <f t="shared" ca="1" si="980"/>
        <v>#NAME?</v>
      </c>
      <c r="CI1997" s="31" t="e">
        <f t="shared" ca="1" si="981"/>
        <v>#NAME?</v>
      </c>
    </row>
    <row r="1998" spans="1:87" s="31" customFormat="1" ht="30" hidden="1" x14ac:dyDescent="0.25">
      <c r="A1998" s="9" t="s">
        <v>4493</v>
      </c>
      <c r="C1998" s="31" t="s">
        <v>50</v>
      </c>
      <c r="E1998" s="14" t="s">
        <v>1253</v>
      </c>
      <c r="G1998" s="31" t="str">
        <f t="shared" si="958"/>
        <v>Резерв</v>
      </c>
      <c r="J1998" s="31" t="str">
        <f t="shared" si="954"/>
        <v>DCS_DO_01</v>
      </c>
      <c r="K1998" s="14"/>
      <c r="P1998" s="31" t="s">
        <v>61</v>
      </c>
      <c r="U1998" s="31" t="str">
        <f t="shared" si="953"/>
        <v/>
      </c>
      <c r="V1998" s="14" t="str">
        <f t="shared" si="952"/>
        <v>AVK 2,5 A, AVK 2,5 A</v>
      </c>
      <c r="W1998" s="31" t="str">
        <f t="shared" si="959"/>
        <v/>
      </c>
      <c r="X1998" s="14" t="str">
        <f t="shared" si="960"/>
        <v/>
      </c>
      <c r="Y1998" s="31" t="str">
        <f t="shared" si="961"/>
        <v>O1011204</v>
      </c>
      <c r="Z1998" s="31" t="str">
        <f t="shared" si="962"/>
        <v>TUA711-DOR32</v>
      </c>
      <c r="AA1998" s="14" t="str">
        <f t="shared" si="963"/>
        <v>17-SC-DCS-002/O1011204/ 17-MC-DCS-002</v>
      </c>
      <c r="AB1998" s="31" t="s">
        <v>64</v>
      </c>
      <c r="AC1998" s="31" t="s">
        <v>54</v>
      </c>
      <c r="AD1998" s="31" t="s">
        <v>125</v>
      </c>
      <c r="AE1998" s="31">
        <v>1</v>
      </c>
      <c r="AF1998" s="31" t="s">
        <v>1254</v>
      </c>
      <c r="AG1998" s="31" t="s">
        <v>1255</v>
      </c>
      <c r="AH1998" s="31">
        <v>5</v>
      </c>
      <c r="AI1998" s="31">
        <v>31</v>
      </c>
      <c r="AJ1998" s="31" t="s">
        <v>1256</v>
      </c>
      <c r="AK1998" s="31">
        <f t="shared" si="955"/>
        <v>32</v>
      </c>
      <c r="AL1998" s="31" t="s">
        <v>62</v>
      </c>
      <c r="AO1998" s="31" t="s">
        <v>63</v>
      </c>
      <c r="AQ1998" s="14" t="s">
        <v>4426</v>
      </c>
      <c r="AT1998" s="14"/>
      <c r="BK1998" s="14" t="str">
        <f t="shared" si="964"/>
        <v/>
      </c>
      <c r="BL1998" s="14" t="str">
        <f t="shared" si="965"/>
        <v/>
      </c>
      <c r="BM1998" s="14" t="str">
        <f t="shared" si="966"/>
        <v/>
      </c>
      <c r="BN1998" s="14"/>
      <c r="BO1998" s="14" t="str">
        <f t="shared" si="956"/>
        <v/>
      </c>
      <c r="BP1998" s="14" t="str">
        <f t="shared" si="957"/>
        <v/>
      </c>
      <c r="BQ1998" s="14"/>
      <c r="BR1998" s="14" t="str">
        <f t="shared" si="967"/>
        <v/>
      </c>
      <c r="BS1998" s="14" t="str">
        <f t="shared" si="968"/>
        <v/>
      </c>
      <c r="BW1998" s="31" t="str">
        <f t="shared" si="969"/>
        <v/>
      </c>
      <c r="BX1998" s="31" t="str">
        <f t="shared" si="970"/>
        <v/>
      </c>
      <c r="BY1998" s="31" t="str">
        <f t="shared" si="971"/>
        <v/>
      </c>
      <c r="BZ1998" s="31" t="str">
        <f t="shared" si="972"/>
        <v/>
      </c>
      <c r="CA1998" s="31" t="str">
        <f t="shared" si="973"/>
        <v/>
      </c>
      <c r="CB1998" s="31" t="str">
        <f t="shared" si="974"/>
        <v/>
      </c>
      <c r="CC1998" s="31" t="str">
        <f t="shared" si="975"/>
        <v/>
      </c>
      <c r="CD1998" s="31" t="str">
        <f t="shared" si="976"/>
        <v/>
      </c>
      <c r="CE1998" s="31" t="str">
        <f t="shared" si="977"/>
        <v/>
      </c>
      <c r="CF1998" s="31" t="e">
        <f t="shared" ca="1" si="978"/>
        <v>#NAME?</v>
      </c>
      <c r="CG1998" s="31" t="e">
        <f t="shared" ca="1" si="979"/>
        <v>#NAME?</v>
      </c>
      <c r="CH1998" s="31" t="e">
        <f t="shared" ca="1" si="980"/>
        <v>#NAME?</v>
      </c>
      <c r="CI1998" s="31" t="e">
        <f t="shared" ca="1" si="981"/>
        <v>#NAME?</v>
      </c>
    </row>
    <row r="1999" spans="1:87" s="31" customFormat="1" ht="30" hidden="1" x14ac:dyDescent="0.25">
      <c r="A1999" s="9" t="s">
        <v>4493</v>
      </c>
      <c r="C1999" s="31" t="s">
        <v>50</v>
      </c>
      <c r="E1999" s="14" t="s">
        <v>1253</v>
      </c>
      <c r="G1999" s="31" t="str">
        <f t="shared" si="958"/>
        <v>Резерв</v>
      </c>
      <c r="J1999" s="31" t="str">
        <f t="shared" si="954"/>
        <v>DCS_DO_01</v>
      </c>
      <c r="K1999" s="14"/>
      <c r="P1999" s="31" t="s">
        <v>61</v>
      </c>
      <c r="U1999" s="31" t="str">
        <f t="shared" si="953"/>
        <v/>
      </c>
      <c r="V1999" s="14" t="str">
        <f t="shared" ref="V1999:V2030" si="982">IF(P1999&lt;&gt;"",
IF(J1999="DCS_AI_01","AVK 2,5 A, AVK 2,5 A",
IF(J1999="DCS_AI_02","AVK 2,5 A, AVK 2,5 A",
IF(J1999="DCS_AI_03","AVK 2,5 A, AVK 2,5 A",
IF(J1999="DCS_AI_04","AVK 2,5 A, AVK 2,5 A",
IF(J1999="DCS_AI_05","AVK 2,5 A, AVK 2,5 A, AVK 2,5 A",
IF(J1999="DCS_AO_01","AVK 2,5 A, AVK 2,5 A",
IF(J1999="DCS_AO_02","AVK 2,5 A, AVK 2,5 A",
IF(J1999="DCS_DI_01","AVK 2,5 A, AVK 2,5 A",
IF(J1999="DCS_DI_02","AVK 2,5 A, AVK 2,5 A",
IF(J1999="DCS_DI_03","ASK 3MLD, ASK 3MB",
IF(J1999="DCS_DI_04","AVK 2,5 A, AVK 2,5 A",
IF(J1999="DCS_DI_05","ASK 3MLD, ASK 3MB",
IF(J1999="DCS_DI_07","AVK 2,5 A, AVK 2,5 A",
IF(J1999="DCS_DO_01","AVK 2,5 A, AVK 2,5 A",
IF(J1999="DCS_DO_01_HOLD","AVK 2,5 A, AVK 2,5 A",
IF(J1999="DCS_DO_02","AVK 2,5 A, AVK 2,5 A",
IF(J1999="DCS_DO_03","ASK 3MLD, ASK 3MB",
IF(J1999="DCS_DO_04","ASK 3MLD, ASK 3MB",
IF(J1999="DCS_PI_01","AVK 2,5 A, AVK 2,5 A",""))))))))))))))))))),"")</f>
        <v>AVK 2,5 A, AVK 2,5 A</v>
      </c>
      <c r="W1999" s="31" t="str">
        <f t="shared" si="959"/>
        <v/>
      </c>
      <c r="X1999" s="14" t="str">
        <f t="shared" si="960"/>
        <v/>
      </c>
      <c r="Y1999" s="31" t="str">
        <f t="shared" si="961"/>
        <v>O1011204</v>
      </c>
      <c r="Z1999" s="31" t="str">
        <f t="shared" si="962"/>
        <v>TUA711-DOR32</v>
      </c>
      <c r="AA1999" s="14" t="str">
        <f t="shared" si="963"/>
        <v>17-SC-DCS-002/O1011204/ 17-MC-DCS-002</v>
      </c>
      <c r="AB1999" s="31" t="s">
        <v>64</v>
      </c>
      <c r="AC1999" s="31" t="s">
        <v>54</v>
      </c>
      <c r="AD1999" s="31" t="s">
        <v>125</v>
      </c>
      <c r="AE1999" s="31">
        <v>1</v>
      </c>
      <c r="AF1999" s="31" t="s">
        <v>1254</v>
      </c>
      <c r="AG1999" s="31" t="s">
        <v>1255</v>
      </c>
      <c r="AH1999" s="31">
        <v>5</v>
      </c>
      <c r="AI1999" s="31">
        <v>32</v>
      </c>
      <c r="AJ1999" s="31" t="s">
        <v>1256</v>
      </c>
      <c r="AK1999" s="31">
        <f t="shared" si="955"/>
        <v>32</v>
      </c>
      <c r="AL1999" s="31" t="s">
        <v>62</v>
      </c>
      <c r="AO1999" s="31" t="s">
        <v>63</v>
      </c>
      <c r="AQ1999" s="14" t="s">
        <v>4426</v>
      </c>
      <c r="AT1999" s="14"/>
      <c r="BK1999" s="14" t="str">
        <f t="shared" si="964"/>
        <v/>
      </c>
      <c r="BL1999" s="14" t="str">
        <f t="shared" si="965"/>
        <v/>
      </c>
      <c r="BM1999" s="14" t="str">
        <f t="shared" si="966"/>
        <v/>
      </c>
      <c r="BN1999" s="14"/>
      <c r="BO1999" s="14" t="str">
        <f t="shared" si="956"/>
        <v/>
      </c>
      <c r="BP1999" s="14" t="str">
        <f t="shared" si="957"/>
        <v/>
      </c>
      <c r="BQ1999" s="14"/>
      <c r="BR1999" s="14" t="str">
        <f t="shared" si="967"/>
        <v/>
      </c>
      <c r="BS1999" s="14" t="str">
        <f t="shared" si="968"/>
        <v/>
      </c>
      <c r="BW1999" s="31" t="str">
        <f t="shared" si="969"/>
        <v/>
      </c>
      <c r="BX1999" s="31" t="str">
        <f t="shared" si="970"/>
        <v/>
      </c>
      <c r="BY1999" s="31" t="str">
        <f t="shared" si="971"/>
        <v/>
      </c>
      <c r="BZ1999" s="31" t="str">
        <f t="shared" si="972"/>
        <v/>
      </c>
      <c r="CA1999" s="31" t="str">
        <f t="shared" si="973"/>
        <v/>
      </c>
      <c r="CB1999" s="31" t="str">
        <f t="shared" si="974"/>
        <v/>
      </c>
      <c r="CC1999" s="31" t="str">
        <f t="shared" si="975"/>
        <v/>
      </c>
      <c r="CD1999" s="31" t="str">
        <f t="shared" si="976"/>
        <v/>
      </c>
      <c r="CE1999" s="31" t="str">
        <f t="shared" si="977"/>
        <v/>
      </c>
      <c r="CF1999" s="31" t="e">
        <f t="shared" ca="1" si="978"/>
        <v>#NAME?</v>
      </c>
      <c r="CG1999" s="31" t="e">
        <f t="shared" ca="1" si="979"/>
        <v>#NAME?</v>
      </c>
      <c r="CH1999" s="31" t="e">
        <f t="shared" ca="1" si="980"/>
        <v>#NAME?</v>
      </c>
      <c r="CI1999" s="31" t="e">
        <f t="shared" ca="1" si="981"/>
        <v>#NAME?</v>
      </c>
    </row>
    <row r="2000" spans="1:87" s="31" customFormat="1" ht="30" hidden="1" x14ac:dyDescent="0.25">
      <c r="A2000" s="9" t="s">
        <v>4493</v>
      </c>
      <c r="C2000" s="31" t="s">
        <v>50</v>
      </c>
      <c r="E2000" s="14" t="s">
        <v>5649</v>
      </c>
      <c r="G2000" s="31" t="str">
        <f t="shared" si="958"/>
        <v>Резерв</v>
      </c>
      <c r="J2000" s="31" t="str">
        <f t="shared" si="954"/>
        <v>DCS_DO_03</v>
      </c>
      <c r="K2000" s="14"/>
      <c r="P2000" s="31" t="s">
        <v>2723</v>
      </c>
      <c r="U2000" s="31" t="str">
        <f t="shared" si="953"/>
        <v/>
      </c>
      <c r="V2000" s="14" t="str">
        <f t="shared" si="982"/>
        <v>ASK 3MLD, ASK 3MB</v>
      </c>
      <c r="W2000" s="31" t="str">
        <f t="shared" si="959"/>
        <v/>
      </c>
      <c r="X2000" s="14" t="str">
        <f t="shared" si="960"/>
        <v/>
      </c>
      <c r="Y2000" s="31" t="str">
        <f t="shared" si="961"/>
        <v>O1011208</v>
      </c>
      <c r="Z2000" s="31" t="str">
        <f t="shared" si="962"/>
        <v>TUA711-DIO32</v>
      </c>
      <c r="AA2000" s="14" t="str">
        <f t="shared" si="963"/>
        <v>17-SC-DCS-002/O1011208/ 17-MC-DCS-004</v>
      </c>
      <c r="AB2000" s="31" t="s">
        <v>64</v>
      </c>
      <c r="AC2000" s="31" t="s">
        <v>54</v>
      </c>
      <c r="AD2000" s="31" t="s">
        <v>125</v>
      </c>
      <c r="AE2000" s="31">
        <v>1</v>
      </c>
      <c r="AF2000" s="31" t="s">
        <v>1254</v>
      </c>
      <c r="AG2000" s="31" t="s">
        <v>3080</v>
      </c>
      <c r="AH2000" s="31">
        <v>9</v>
      </c>
      <c r="AI2000" s="31">
        <v>9</v>
      </c>
      <c r="AJ2000" s="31" t="s">
        <v>1256</v>
      </c>
      <c r="AK2000" s="31">
        <f t="shared" si="955"/>
        <v>32</v>
      </c>
      <c r="AL2000" s="31" t="s">
        <v>62</v>
      </c>
      <c r="AO2000" s="31" t="s">
        <v>63</v>
      </c>
      <c r="AQ2000" s="14" t="s">
        <v>4426</v>
      </c>
      <c r="AT2000" s="14"/>
      <c r="BK2000" s="14" t="str">
        <f t="shared" si="964"/>
        <v/>
      </c>
      <c r="BL2000" s="14" t="str">
        <f t="shared" si="965"/>
        <v/>
      </c>
      <c r="BM2000" s="14" t="str">
        <f t="shared" si="966"/>
        <v/>
      </c>
      <c r="BN2000" s="14"/>
      <c r="BO2000" s="14" t="str">
        <f t="shared" si="956"/>
        <v/>
      </c>
      <c r="BP2000" s="14" t="str">
        <f t="shared" si="957"/>
        <v/>
      </c>
      <c r="BQ2000" s="14"/>
      <c r="BR2000" s="14" t="str">
        <f t="shared" si="967"/>
        <v/>
      </c>
      <c r="BS2000" s="14" t="str">
        <f t="shared" si="968"/>
        <v/>
      </c>
      <c r="BW2000" s="31" t="str">
        <f t="shared" si="969"/>
        <v/>
      </c>
      <c r="BX2000" s="31" t="str">
        <f t="shared" si="970"/>
        <v/>
      </c>
      <c r="BY2000" s="31" t="str">
        <f t="shared" si="971"/>
        <v/>
      </c>
      <c r="BZ2000" s="31" t="str">
        <f t="shared" si="972"/>
        <v/>
      </c>
      <c r="CA2000" s="31" t="str">
        <f t="shared" si="973"/>
        <v/>
      </c>
      <c r="CB2000" s="31" t="str">
        <f t="shared" si="974"/>
        <v/>
      </c>
      <c r="CC2000" s="31" t="str">
        <f t="shared" si="975"/>
        <v/>
      </c>
      <c r="CD2000" s="31" t="str">
        <f t="shared" si="976"/>
        <v/>
      </c>
      <c r="CE2000" s="31" t="str">
        <f t="shared" si="977"/>
        <v/>
      </c>
      <c r="CF2000" s="31" t="e">
        <f t="shared" ca="1" si="978"/>
        <v>#NAME?</v>
      </c>
      <c r="CG2000" s="31" t="e">
        <f t="shared" ca="1" si="979"/>
        <v>#NAME?</v>
      </c>
      <c r="CH2000" s="31" t="e">
        <f t="shared" ca="1" si="980"/>
        <v>#NAME?</v>
      </c>
      <c r="CI2000" s="31" t="e">
        <f t="shared" ca="1" si="981"/>
        <v>#NAME?</v>
      </c>
    </row>
    <row r="2001" spans="1:87" s="31" customFormat="1" ht="30" hidden="1" x14ac:dyDescent="0.25">
      <c r="A2001" s="9" t="s">
        <v>4493</v>
      </c>
      <c r="C2001" s="31" t="s">
        <v>50</v>
      </c>
      <c r="E2001" s="14" t="s">
        <v>5649</v>
      </c>
      <c r="G2001" s="31" t="str">
        <f t="shared" si="958"/>
        <v>Резерв</v>
      </c>
      <c r="J2001" s="31" t="str">
        <f t="shared" si="954"/>
        <v>DCS_DO_03</v>
      </c>
      <c r="K2001" s="14"/>
      <c r="P2001" s="31" t="s">
        <v>2723</v>
      </c>
      <c r="U2001" s="31" t="str">
        <f t="shared" si="953"/>
        <v/>
      </c>
      <c r="V2001" s="14" t="str">
        <f t="shared" si="982"/>
        <v>ASK 3MLD, ASK 3MB</v>
      </c>
      <c r="W2001" s="31" t="str">
        <f t="shared" si="959"/>
        <v/>
      </c>
      <c r="X2001" s="14" t="str">
        <f t="shared" si="960"/>
        <v/>
      </c>
      <c r="Y2001" s="31" t="str">
        <f t="shared" si="961"/>
        <v>O1011208</v>
      </c>
      <c r="Z2001" s="31" t="str">
        <f t="shared" si="962"/>
        <v>TUA711-DIO32</v>
      </c>
      <c r="AA2001" s="14" t="str">
        <f t="shared" si="963"/>
        <v>17-SC-DCS-002/O1011208/ 17-MC-DCS-004</v>
      </c>
      <c r="AB2001" s="31" t="s">
        <v>64</v>
      </c>
      <c r="AC2001" s="31" t="s">
        <v>54</v>
      </c>
      <c r="AD2001" s="31" t="s">
        <v>125</v>
      </c>
      <c r="AE2001" s="31">
        <v>1</v>
      </c>
      <c r="AF2001" s="31" t="s">
        <v>1254</v>
      </c>
      <c r="AG2001" s="31" t="s">
        <v>3080</v>
      </c>
      <c r="AH2001" s="31">
        <v>9</v>
      </c>
      <c r="AI2001" s="31">
        <v>10</v>
      </c>
      <c r="AJ2001" s="31" t="s">
        <v>1256</v>
      </c>
      <c r="AK2001" s="31">
        <f t="shared" si="955"/>
        <v>32</v>
      </c>
      <c r="AL2001" s="31" t="s">
        <v>62</v>
      </c>
      <c r="AO2001" s="31" t="s">
        <v>63</v>
      </c>
      <c r="AQ2001" s="14" t="s">
        <v>4426</v>
      </c>
      <c r="AT2001" s="14"/>
      <c r="BK2001" s="14" t="str">
        <f t="shared" si="964"/>
        <v/>
      </c>
      <c r="BL2001" s="14" t="str">
        <f t="shared" si="965"/>
        <v/>
      </c>
      <c r="BM2001" s="14" t="str">
        <f t="shared" si="966"/>
        <v/>
      </c>
      <c r="BN2001" s="14"/>
      <c r="BO2001" s="14" t="str">
        <f t="shared" si="956"/>
        <v/>
      </c>
      <c r="BP2001" s="14" t="str">
        <f t="shared" si="957"/>
        <v/>
      </c>
      <c r="BQ2001" s="14"/>
      <c r="BR2001" s="14" t="str">
        <f t="shared" si="967"/>
        <v/>
      </c>
      <c r="BS2001" s="14" t="str">
        <f t="shared" si="968"/>
        <v/>
      </c>
      <c r="BW2001" s="31" t="str">
        <f t="shared" si="969"/>
        <v/>
      </c>
      <c r="BX2001" s="31" t="str">
        <f t="shared" si="970"/>
        <v/>
      </c>
      <c r="BY2001" s="31" t="str">
        <f t="shared" si="971"/>
        <v/>
      </c>
      <c r="BZ2001" s="31" t="str">
        <f t="shared" si="972"/>
        <v/>
      </c>
      <c r="CA2001" s="31" t="str">
        <f t="shared" si="973"/>
        <v/>
      </c>
      <c r="CB2001" s="31" t="str">
        <f t="shared" si="974"/>
        <v/>
      </c>
      <c r="CC2001" s="31" t="str">
        <f t="shared" si="975"/>
        <v/>
      </c>
      <c r="CD2001" s="31" t="str">
        <f t="shared" si="976"/>
        <v/>
      </c>
      <c r="CE2001" s="31" t="str">
        <f t="shared" si="977"/>
        <v/>
      </c>
      <c r="CF2001" s="31" t="e">
        <f t="shared" ca="1" si="978"/>
        <v>#NAME?</v>
      </c>
      <c r="CG2001" s="31" t="e">
        <f t="shared" ca="1" si="979"/>
        <v>#NAME?</v>
      </c>
      <c r="CH2001" s="31" t="e">
        <f t="shared" ca="1" si="980"/>
        <v>#NAME?</v>
      </c>
      <c r="CI2001" s="31" t="e">
        <f t="shared" ca="1" si="981"/>
        <v>#NAME?</v>
      </c>
    </row>
    <row r="2002" spans="1:87" s="31" customFormat="1" ht="30" hidden="1" x14ac:dyDescent="0.25">
      <c r="A2002" s="9" t="s">
        <v>4493</v>
      </c>
      <c r="C2002" s="31" t="s">
        <v>50</v>
      </c>
      <c r="E2002" s="14" t="s">
        <v>5649</v>
      </c>
      <c r="G2002" s="31" t="str">
        <f t="shared" si="958"/>
        <v>Резерв</v>
      </c>
      <c r="J2002" s="31" t="str">
        <f t="shared" si="954"/>
        <v>DCS_DO_03</v>
      </c>
      <c r="K2002" s="14"/>
      <c r="P2002" s="31" t="s">
        <v>2723</v>
      </c>
      <c r="U2002" s="31" t="str">
        <f t="shared" si="953"/>
        <v/>
      </c>
      <c r="V2002" s="14" t="str">
        <f t="shared" si="982"/>
        <v>ASK 3MLD, ASK 3MB</v>
      </c>
      <c r="W2002" s="31" t="str">
        <f t="shared" si="959"/>
        <v/>
      </c>
      <c r="X2002" s="14" t="str">
        <f t="shared" si="960"/>
        <v/>
      </c>
      <c r="Y2002" s="31" t="str">
        <f t="shared" si="961"/>
        <v>O1011208</v>
      </c>
      <c r="Z2002" s="31" t="str">
        <f t="shared" si="962"/>
        <v>TUA711-DIO32</v>
      </c>
      <c r="AA2002" s="14" t="str">
        <f t="shared" si="963"/>
        <v>17-SC-DCS-002/O1011208/ 17-MC-DCS-004</v>
      </c>
      <c r="AB2002" s="31" t="s">
        <v>64</v>
      </c>
      <c r="AC2002" s="31" t="s">
        <v>54</v>
      </c>
      <c r="AD2002" s="31" t="s">
        <v>125</v>
      </c>
      <c r="AE2002" s="31">
        <v>1</v>
      </c>
      <c r="AF2002" s="31" t="s">
        <v>1254</v>
      </c>
      <c r="AG2002" s="31" t="s">
        <v>3080</v>
      </c>
      <c r="AH2002" s="31">
        <v>9</v>
      </c>
      <c r="AI2002" s="31">
        <v>11</v>
      </c>
      <c r="AJ2002" s="31" t="s">
        <v>1256</v>
      </c>
      <c r="AK2002" s="31">
        <f t="shared" si="955"/>
        <v>32</v>
      </c>
      <c r="AL2002" s="31" t="s">
        <v>62</v>
      </c>
      <c r="AO2002" s="31" t="s">
        <v>63</v>
      </c>
      <c r="AQ2002" s="14" t="s">
        <v>4426</v>
      </c>
      <c r="AT2002" s="14"/>
      <c r="BK2002" s="14" t="str">
        <f t="shared" si="964"/>
        <v/>
      </c>
      <c r="BL2002" s="14" t="str">
        <f t="shared" si="965"/>
        <v/>
      </c>
      <c r="BM2002" s="14" t="str">
        <f t="shared" si="966"/>
        <v/>
      </c>
      <c r="BN2002" s="14"/>
      <c r="BO2002" s="14" t="str">
        <f t="shared" si="956"/>
        <v/>
      </c>
      <c r="BP2002" s="14" t="str">
        <f t="shared" si="957"/>
        <v/>
      </c>
      <c r="BQ2002" s="14"/>
      <c r="BR2002" s="14" t="str">
        <f t="shared" si="967"/>
        <v/>
      </c>
      <c r="BS2002" s="14" t="str">
        <f t="shared" si="968"/>
        <v/>
      </c>
      <c r="BW2002" s="31" t="str">
        <f t="shared" si="969"/>
        <v/>
      </c>
      <c r="BX2002" s="31" t="str">
        <f t="shared" si="970"/>
        <v/>
      </c>
      <c r="BY2002" s="31" t="str">
        <f t="shared" si="971"/>
        <v/>
      </c>
      <c r="BZ2002" s="31" t="str">
        <f t="shared" si="972"/>
        <v/>
      </c>
      <c r="CA2002" s="31" t="str">
        <f t="shared" si="973"/>
        <v/>
      </c>
      <c r="CB2002" s="31" t="str">
        <f t="shared" si="974"/>
        <v/>
      </c>
      <c r="CC2002" s="31" t="str">
        <f t="shared" si="975"/>
        <v/>
      </c>
      <c r="CD2002" s="31" t="str">
        <f t="shared" si="976"/>
        <v/>
      </c>
      <c r="CE2002" s="31" t="str">
        <f t="shared" si="977"/>
        <v/>
      </c>
      <c r="CF2002" s="31" t="e">
        <f t="shared" ca="1" si="978"/>
        <v>#NAME?</v>
      </c>
      <c r="CG2002" s="31" t="e">
        <f t="shared" ca="1" si="979"/>
        <v>#NAME?</v>
      </c>
      <c r="CH2002" s="31" t="e">
        <f t="shared" ca="1" si="980"/>
        <v>#NAME?</v>
      </c>
      <c r="CI2002" s="31" t="e">
        <f t="shared" ca="1" si="981"/>
        <v>#NAME?</v>
      </c>
    </row>
    <row r="2003" spans="1:87" s="31" customFormat="1" ht="30" hidden="1" x14ac:dyDescent="0.25">
      <c r="A2003" s="9" t="s">
        <v>4493</v>
      </c>
      <c r="C2003" s="31" t="s">
        <v>50</v>
      </c>
      <c r="E2003" s="14" t="s">
        <v>5649</v>
      </c>
      <c r="G2003" s="31" t="str">
        <f t="shared" si="958"/>
        <v>Резерв</v>
      </c>
      <c r="J2003" s="31" t="str">
        <f t="shared" si="954"/>
        <v>DCS_DO_03</v>
      </c>
      <c r="K2003" s="14"/>
      <c r="P2003" s="31" t="s">
        <v>2723</v>
      </c>
      <c r="U2003" s="31" t="str">
        <f t="shared" si="953"/>
        <v/>
      </c>
      <c r="V2003" s="14" t="str">
        <f t="shared" si="982"/>
        <v>ASK 3MLD, ASK 3MB</v>
      </c>
      <c r="W2003" s="31" t="str">
        <f t="shared" si="959"/>
        <v/>
      </c>
      <c r="X2003" s="14" t="str">
        <f t="shared" si="960"/>
        <v/>
      </c>
      <c r="Y2003" s="31" t="str">
        <f t="shared" si="961"/>
        <v>O1011208</v>
      </c>
      <c r="Z2003" s="31" t="str">
        <f t="shared" si="962"/>
        <v>TUA711-DIO32</v>
      </c>
      <c r="AA2003" s="14" t="str">
        <f t="shared" si="963"/>
        <v>17-SC-DCS-002/O1011208/ 17-MC-DCS-004</v>
      </c>
      <c r="AB2003" s="31" t="s">
        <v>64</v>
      </c>
      <c r="AC2003" s="31" t="s">
        <v>54</v>
      </c>
      <c r="AD2003" s="31" t="s">
        <v>125</v>
      </c>
      <c r="AE2003" s="31">
        <v>1</v>
      </c>
      <c r="AF2003" s="31" t="s">
        <v>1254</v>
      </c>
      <c r="AG2003" s="31" t="s">
        <v>3080</v>
      </c>
      <c r="AH2003" s="31">
        <v>9</v>
      </c>
      <c r="AI2003" s="31">
        <v>12</v>
      </c>
      <c r="AJ2003" s="31" t="s">
        <v>1256</v>
      </c>
      <c r="AK2003" s="31">
        <f t="shared" si="955"/>
        <v>32</v>
      </c>
      <c r="AL2003" s="31" t="s">
        <v>62</v>
      </c>
      <c r="AO2003" s="31" t="s">
        <v>63</v>
      </c>
      <c r="AQ2003" s="14" t="s">
        <v>4426</v>
      </c>
      <c r="AT2003" s="14"/>
      <c r="BK2003" s="14" t="str">
        <f t="shared" si="964"/>
        <v/>
      </c>
      <c r="BL2003" s="14" t="str">
        <f t="shared" si="965"/>
        <v/>
      </c>
      <c r="BM2003" s="14" t="str">
        <f t="shared" si="966"/>
        <v/>
      </c>
      <c r="BN2003" s="14"/>
      <c r="BO2003" s="14" t="str">
        <f t="shared" si="956"/>
        <v/>
      </c>
      <c r="BP2003" s="14" t="str">
        <f t="shared" si="957"/>
        <v/>
      </c>
      <c r="BQ2003" s="14"/>
      <c r="BR2003" s="14" t="str">
        <f t="shared" si="967"/>
        <v/>
      </c>
      <c r="BS2003" s="14" t="str">
        <f t="shared" si="968"/>
        <v/>
      </c>
      <c r="BW2003" s="31" t="str">
        <f t="shared" si="969"/>
        <v/>
      </c>
      <c r="BX2003" s="31" t="str">
        <f t="shared" si="970"/>
        <v/>
      </c>
      <c r="BY2003" s="31" t="str">
        <f t="shared" si="971"/>
        <v/>
      </c>
      <c r="BZ2003" s="31" t="str">
        <f t="shared" si="972"/>
        <v/>
      </c>
      <c r="CA2003" s="31" t="str">
        <f t="shared" si="973"/>
        <v/>
      </c>
      <c r="CB2003" s="31" t="str">
        <f t="shared" si="974"/>
        <v/>
      </c>
      <c r="CC2003" s="31" t="str">
        <f t="shared" si="975"/>
        <v/>
      </c>
      <c r="CD2003" s="31" t="str">
        <f t="shared" si="976"/>
        <v/>
      </c>
      <c r="CE2003" s="31" t="str">
        <f t="shared" si="977"/>
        <v/>
      </c>
      <c r="CF2003" s="31" t="e">
        <f t="shared" ca="1" si="978"/>
        <v>#NAME?</v>
      </c>
      <c r="CG2003" s="31" t="e">
        <f t="shared" ca="1" si="979"/>
        <v>#NAME?</v>
      </c>
      <c r="CH2003" s="31" t="e">
        <f t="shared" ca="1" si="980"/>
        <v>#NAME?</v>
      </c>
      <c r="CI2003" s="31" t="e">
        <f t="shared" ca="1" si="981"/>
        <v>#NAME?</v>
      </c>
    </row>
    <row r="2004" spans="1:87" s="31" customFormat="1" ht="30" hidden="1" x14ac:dyDescent="0.25">
      <c r="A2004" s="9" t="s">
        <v>4493</v>
      </c>
      <c r="C2004" s="31" t="s">
        <v>50</v>
      </c>
      <c r="E2004" s="14" t="s">
        <v>5649</v>
      </c>
      <c r="G2004" s="31" t="str">
        <f t="shared" si="958"/>
        <v>Резерв</v>
      </c>
      <c r="J2004" s="31" t="str">
        <f t="shared" si="954"/>
        <v>DCS_DO_03</v>
      </c>
      <c r="K2004" s="14"/>
      <c r="P2004" s="31" t="s">
        <v>2723</v>
      </c>
      <c r="U2004" s="31" t="str">
        <f t="shared" si="953"/>
        <v/>
      </c>
      <c r="V2004" s="14" t="str">
        <f t="shared" si="982"/>
        <v>ASK 3MLD, ASK 3MB</v>
      </c>
      <c r="W2004" s="31" t="str">
        <f t="shared" si="959"/>
        <v/>
      </c>
      <c r="X2004" s="14" t="str">
        <f t="shared" si="960"/>
        <v/>
      </c>
      <c r="Y2004" s="31" t="str">
        <f t="shared" si="961"/>
        <v>O1011208</v>
      </c>
      <c r="Z2004" s="31" t="str">
        <f t="shared" si="962"/>
        <v>TUA711-DIO32</v>
      </c>
      <c r="AA2004" s="14" t="str">
        <f t="shared" si="963"/>
        <v>17-SC-DCS-002/O1011208/ 17-MC-DCS-004</v>
      </c>
      <c r="AB2004" s="31" t="s">
        <v>64</v>
      </c>
      <c r="AC2004" s="31" t="s">
        <v>54</v>
      </c>
      <c r="AD2004" s="31" t="s">
        <v>125</v>
      </c>
      <c r="AE2004" s="31">
        <v>1</v>
      </c>
      <c r="AF2004" s="31" t="s">
        <v>1254</v>
      </c>
      <c r="AG2004" s="31" t="s">
        <v>3080</v>
      </c>
      <c r="AH2004" s="31">
        <v>9</v>
      </c>
      <c r="AI2004" s="31">
        <v>13</v>
      </c>
      <c r="AJ2004" s="31" t="s">
        <v>1256</v>
      </c>
      <c r="AK2004" s="31">
        <f t="shared" si="955"/>
        <v>32</v>
      </c>
      <c r="AL2004" s="31" t="s">
        <v>62</v>
      </c>
      <c r="AO2004" s="31" t="s">
        <v>63</v>
      </c>
      <c r="AQ2004" s="14" t="s">
        <v>4426</v>
      </c>
      <c r="AT2004" s="14"/>
      <c r="BK2004" s="14" t="str">
        <f t="shared" si="964"/>
        <v/>
      </c>
      <c r="BL2004" s="14" t="str">
        <f t="shared" si="965"/>
        <v/>
      </c>
      <c r="BM2004" s="14" t="str">
        <f t="shared" si="966"/>
        <v/>
      </c>
      <c r="BN2004" s="14"/>
      <c r="BO2004" s="14" t="str">
        <f t="shared" si="956"/>
        <v/>
      </c>
      <c r="BP2004" s="14" t="str">
        <f t="shared" si="957"/>
        <v/>
      </c>
      <c r="BQ2004" s="14"/>
      <c r="BR2004" s="14" t="str">
        <f t="shared" si="967"/>
        <v/>
      </c>
      <c r="BS2004" s="14" t="str">
        <f t="shared" si="968"/>
        <v/>
      </c>
      <c r="BW2004" s="31" t="str">
        <f t="shared" si="969"/>
        <v/>
      </c>
      <c r="BX2004" s="31" t="str">
        <f t="shared" si="970"/>
        <v/>
      </c>
      <c r="BY2004" s="31" t="str">
        <f t="shared" si="971"/>
        <v/>
      </c>
      <c r="BZ2004" s="31" t="str">
        <f t="shared" si="972"/>
        <v/>
      </c>
      <c r="CA2004" s="31" t="str">
        <f t="shared" si="973"/>
        <v/>
      </c>
      <c r="CB2004" s="31" t="str">
        <f t="shared" si="974"/>
        <v/>
      </c>
      <c r="CC2004" s="31" t="str">
        <f t="shared" si="975"/>
        <v/>
      </c>
      <c r="CD2004" s="31" t="str">
        <f t="shared" si="976"/>
        <v/>
      </c>
      <c r="CE2004" s="31" t="str">
        <f t="shared" si="977"/>
        <v/>
      </c>
      <c r="CF2004" s="31" t="e">
        <f t="shared" ca="1" si="978"/>
        <v>#NAME?</v>
      </c>
      <c r="CG2004" s="31" t="e">
        <f t="shared" ca="1" si="979"/>
        <v>#NAME?</v>
      </c>
      <c r="CH2004" s="31" t="e">
        <f t="shared" ca="1" si="980"/>
        <v>#NAME?</v>
      </c>
      <c r="CI2004" s="31" t="e">
        <f t="shared" ca="1" si="981"/>
        <v>#NAME?</v>
      </c>
    </row>
    <row r="2005" spans="1:87" s="31" customFormat="1" ht="30" hidden="1" x14ac:dyDescent="0.25">
      <c r="A2005" s="9" t="s">
        <v>4493</v>
      </c>
      <c r="C2005" s="31" t="s">
        <v>50</v>
      </c>
      <c r="E2005" s="14" t="s">
        <v>5649</v>
      </c>
      <c r="G2005" s="31" t="str">
        <f t="shared" si="958"/>
        <v>Резерв</v>
      </c>
      <c r="J2005" s="31" t="str">
        <f t="shared" si="954"/>
        <v>DCS_DO_03</v>
      </c>
      <c r="K2005" s="14"/>
      <c r="P2005" s="31" t="s">
        <v>2723</v>
      </c>
      <c r="U2005" s="31" t="str">
        <f t="shared" si="953"/>
        <v/>
      </c>
      <c r="V2005" s="14" t="str">
        <f t="shared" si="982"/>
        <v>ASK 3MLD, ASK 3MB</v>
      </c>
      <c r="W2005" s="31" t="str">
        <f t="shared" si="959"/>
        <v/>
      </c>
      <c r="X2005" s="14" t="str">
        <f t="shared" si="960"/>
        <v/>
      </c>
      <c r="Y2005" s="31" t="str">
        <f t="shared" si="961"/>
        <v>O1011208</v>
      </c>
      <c r="Z2005" s="31" t="str">
        <f t="shared" si="962"/>
        <v>TUA711-DIO32</v>
      </c>
      <c r="AA2005" s="14" t="str">
        <f t="shared" si="963"/>
        <v>17-SC-DCS-002/O1011208/ 17-MC-DCS-004</v>
      </c>
      <c r="AB2005" s="31" t="s">
        <v>64</v>
      </c>
      <c r="AC2005" s="31" t="s">
        <v>54</v>
      </c>
      <c r="AD2005" s="31" t="s">
        <v>125</v>
      </c>
      <c r="AE2005" s="31">
        <v>1</v>
      </c>
      <c r="AF2005" s="31" t="s">
        <v>1254</v>
      </c>
      <c r="AG2005" s="31" t="s">
        <v>3080</v>
      </c>
      <c r="AH2005" s="31">
        <v>9</v>
      </c>
      <c r="AI2005" s="31">
        <v>14</v>
      </c>
      <c r="AJ2005" s="31" t="s">
        <v>1256</v>
      </c>
      <c r="AK2005" s="31">
        <f t="shared" si="955"/>
        <v>32</v>
      </c>
      <c r="AL2005" s="31" t="s">
        <v>62</v>
      </c>
      <c r="AO2005" s="31" t="s">
        <v>63</v>
      </c>
      <c r="AQ2005" s="14" t="s">
        <v>4426</v>
      </c>
      <c r="AT2005" s="14"/>
      <c r="BK2005" s="14" t="str">
        <f t="shared" si="964"/>
        <v/>
      </c>
      <c r="BL2005" s="14" t="str">
        <f t="shared" si="965"/>
        <v/>
      </c>
      <c r="BM2005" s="14" t="str">
        <f t="shared" si="966"/>
        <v/>
      </c>
      <c r="BN2005" s="14"/>
      <c r="BO2005" s="14" t="str">
        <f t="shared" si="956"/>
        <v/>
      </c>
      <c r="BP2005" s="14" t="str">
        <f t="shared" si="957"/>
        <v/>
      </c>
      <c r="BQ2005" s="14"/>
      <c r="BR2005" s="14" t="str">
        <f t="shared" si="967"/>
        <v/>
      </c>
      <c r="BS2005" s="14" t="str">
        <f t="shared" si="968"/>
        <v/>
      </c>
      <c r="BW2005" s="31" t="str">
        <f t="shared" si="969"/>
        <v/>
      </c>
      <c r="BX2005" s="31" t="str">
        <f t="shared" si="970"/>
        <v/>
      </c>
      <c r="BY2005" s="31" t="str">
        <f t="shared" si="971"/>
        <v/>
      </c>
      <c r="BZ2005" s="31" t="str">
        <f t="shared" si="972"/>
        <v/>
      </c>
      <c r="CA2005" s="31" t="str">
        <f t="shared" si="973"/>
        <v/>
      </c>
      <c r="CB2005" s="31" t="str">
        <f t="shared" si="974"/>
        <v/>
      </c>
      <c r="CC2005" s="31" t="str">
        <f t="shared" si="975"/>
        <v/>
      </c>
      <c r="CD2005" s="31" t="str">
        <f t="shared" si="976"/>
        <v/>
      </c>
      <c r="CE2005" s="31" t="str">
        <f t="shared" si="977"/>
        <v/>
      </c>
      <c r="CF2005" s="31" t="e">
        <f t="shared" ca="1" si="978"/>
        <v>#NAME?</v>
      </c>
      <c r="CG2005" s="31" t="e">
        <f t="shared" ca="1" si="979"/>
        <v>#NAME?</v>
      </c>
      <c r="CH2005" s="31" t="e">
        <f t="shared" ca="1" si="980"/>
        <v>#NAME?</v>
      </c>
      <c r="CI2005" s="31" t="e">
        <f t="shared" ca="1" si="981"/>
        <v>#NAME?</v>
      </c>
    </row>
    <row r="2006" spans="1:87" s="31" customFormat="1" ht="30" hidden="1" x14ac:dyDescent="0.25">
      <c r="A2006" s="9" t="s">
        <v>4493</v>
      </c>
      <c r="C2006" s="31" t="s">
        <v>50</v>
      </c>
      <c r="E2006" s="14" t="s">
        <v>5649</v>
      </c>
      <c r="G2006" s="31" t="str">
        <f t="shared" si="958"/>
        <v>Резерв</v>
      </c>
      <c r="J2006" s="31" t="str">
        <f t="shared" si="954"/>
        <v>DCS_DO_03</v>
      </c>
      <c r="K2006" s="14"/>
      <c r="P2006" s="31" t="s">
        <v>2723</v>
      </c>
      <c r="U2006" s="31" t="str">
        <f t="shared" si="953"/>
        <v/>
      </c>
      <c r="V2006" s="14" t="str">
        <f t="shared" si="982"/>
        <v>ASK 3MLD, ASK 3MB</v>
      </c>
      <c r="W2006" s="31" t="str">
        <f t="shared" si="959"/>
        <v/>
      </c>
      <c r="X2006" s="14" t="str">
        <f t="shared" si="960"/>
        <v/>
      </c>
      <c r="Y2006" s="31" t="str">
        <f t="shared" si="961"/>
        <v>O1011208</v>
      </c>
      <c r="Z2006" s="31" t="str">
        <f t="shared" si="962"/>
        <v>TUA711-DIO32</v>
      </c>
      <c r="AA2006" s="14" t="str">
        <f t="shared" si="963"/>
        <v>17-SC-DCS-002/O1011208/ 17-MC-DCS-004</v>
      </c>
      <c r="AB2006" s="31" t="s">
        <v>64</v>
      </c>
      <c r="AC2006" s="31" t="s">
        <v>54</v>
      </c>
      <c r="AD2006" s="31" t="s">
        <v>125</v>
      </c>
      <c r="AE2006" s="31">
        <v>1</v>
      </c>
      <c r="AF2006" s="31" t="s">
        <v>1254</v>
      </c>
      <c r="AG2006" s="31" t="s">
        <v>3080</v>
      </c>
      <c r="AH2006" s="31">
        <v>9</v>
      </c>
      <c r="AI2006" s="31">
        <v>15</v>
      </c>
      <c r="AJ2006" s="31" t="s">
        <v>1256</v>
      </c>
      <c r="AK2006" s="31">
        <f t="shared" si="955"/>
        <v>32</v>
      </c>
      <c r="AL2006" s="31" t="s">
        <v>62</v>
      </c>
      <c r="AO2006" s="31" t="s">
        <v>63</v>
      </c>
      <c r="AQ2006" s="14" t="s">
        <v>4426</v>
      </c>
      <c r="AT2006" s="14"/>
      <c r="BK2006" s="14" t="str">
        <f t="shared" si="964"/>
        <v/>
      </c>
      <c r="BL2006" s="14" t="str">
        <f t="shared" si="965"/>
        <v/>
      </c>
      <c r="BM2006" s="14" t="str">
        <f t="shared" si="966"/>
        <v/>
      </c>
      <c r="BN2006" s="14"/>
      <c r="BO2006" s="14" t="str">
        <f t="shared" si="956"/>
        <v/>
      </c>
      <c r="BP2006" s="14" t="str">
        <f t="shared" si="957"/>
        <v/>
      </c>
      <c r="BQ2006" s="14"/>
      <c r="BR2006" s="14" t="str">
        <f t="shared" si="967"/>
        <v/>
      </c>
      <c r="BS2006" s="14" t="str">
        <f t="shared" si="968"/>
        <v/>
      </c>
      <c r="BW2006" s="31" t="str">
        <f t="shared" si="969"/>
        <v/>
      </c>
      <c r="BX2006" s="31" t="str">
        <f t="shared" si="970"/>
        <v/>
      </c>
      <c r="BY2006" s="31" t="str">
        <f t="shared" si="971"/>
        <v/>
      </c>
      <c r="BZ2006" s="31" t="str">
        <f t="shared" si="972"/>
        <v/>
      </c>
      <c r="CA2006" s="31" t="str">
        <f t="shared" si="973"/>
        <v/>
      </c>
      <c r="CB2006" s="31" t="str">
        <f t="shared" si="974"/>
        <v/>
      </c>
      <c r="CC2006" s="31" t="str">
        <f t="shared" si="975"/>
        <v/>
      </c>
      <c r="CD2006" s="31" t="str">
        <f t="shared" si="976"/>
        <v/>
      </c>
      <c r="CE2006" s="31" t="str">
        <f t="shared" si="977"/>
        <v/>
      </c>
      <c r="CF2006" s="31" t="e">
        <f t="shared" ca="1" si="978"/>
        <v>#NAME?</v>
      </c>
      <c r="CG2006" s="31" t="e">
        <f t="shared" ca="1" si="979"/>
        <v>#NAME?</v>
      </c>
      <c r="CH2006" s="31" t="e">
        <f t="shared" ca="1" si="980"/>
        <v>#NAME?</v>
      </c>
      <c r="CI2006" s="31" t="e">
        <f t="shared" ca="1" si="981"/>
        <v>#NAME?</v>
      </c>
    </row>
    <row r="2007" spans="1:87" s="31" customFormat="1" ht="30" hidden="1" x14ac:dyDescent="0.25">
      <c r="A2007" s="9" t="s">
        <v>4493</v>
      </c>
      <c r="C2007" s="31" t="s">
        <v>50</v>
      </c>
      <c r="E2007" s="14" t="s">
        <v>5649</v>
      </c>
      <c r="G2007" s="31" t="str">
        <f t="shared" si="958"/>
        <v>Резерв</v>
      </c>
      <c r="J2007" s="31" t="str">
        <f t="shared" si="954"/>
        <v>DCS_DO_03</v>
      </c>
      <c r="K2007" s="14"/>
      <c r="P2007" s="31" t="s">
        <v>2723</v>
      </c>
      <c r="U2007" s="31" t="str">
        <f t="shared" si="953"/>
        <v/>
      </c>
      <c r="V2007" s="14" t="str">
        <f t="shared" si="982"/>
        <v>ASK 3MLD, ASK 3MB</v>
      </c>
      <c r="W2007" s="31" t="str">
        <f t="shared" si="959"/>
        <v/>
      </c>
      <c r="X2007" s="14" t="str">
        <f t="shared" si="960"/>
        <v/>
      </c>
      <c r="Y2007" s="31" t="str">
        <f t="shared" si="961"/>
        <v>O1011208</v>
      </c>
      <c r="Z2007" s="31" t="str">
        <f t="shared" si="962"/>
        <v>TUA711-DIO32</v>
      </c>
      <c r="AA2007" s="14" t="str">
        <f t="shared" si="963"/>
        <v>17-SC-DCS-002/O1011208/ 17-MC-DCS-004</v>
      </c>
      <c r="AB2007" s="31" t="s">
        <v>64</v>
      </c>
      <c r="AC2007" s="31" t="s">
        <v>54</v>
      </c>
      <c r="AD2007" s="31" t="s">
        <v>125</v>
      </c>
      <c r="AE2007" s="31">
        <v>1</v>
      </c>
      <c r="AF2007" s="31" t="s">
        <v>1254</v>
      </c>
      <c r="AG2007" s="31" t="s">
        <v>3080</v>
      </c>
      <c r="AH2007" s="31">
        <v>9</v>
      </c>
      <c r="AI2007" s="31">
        <v>16</v>
      </c>
      <c r="AJ2007" s="31" t="s">
        <v>1256</v>
      </c>
      <c r="AK2007" s="31">
        <f t="shared" si="955"/>
        <v>32</v>
      </c>
      <c r="AL2007" s="31" t="s">
        <v>62</v>
      </c>
      <c r="AO2007" s="31" t="s">
        <v>63</v>
      </c>
      <c r="AQ2007" s="14" t="s">
        <v>4426</v>
      </c>
      <c r="AT2007" s="14"/>
      <c r="BK2007" s="14" t="str">
        <f t="shared" si="964"/>
        <v/>
      </c>
      <c r="BL2007" s="14" t="str">
        <f t="shared" si="965"/>
        <v/>
      </c>
      <c r="BM2007" s="14" t="str">
        <f t="shared" si="966"/>
        <v/>
      </c>
      <c r="BN2007" s="14"/>
      <c r="BO2007" s="14" t="str">
        <f t="shared" si="956"/>
        <v/>
      </c>
      <c r="BP2007" s="14" t="str">
        <f t="shared" si="957"/>
        <v/>
      </c>
      <c r="BQ2007" s="14"/>
      <c r="BR2007" s="14" t="str">
        <f t="shared" si="967"/>
        <v/>
      </c>
      <c r="BS2007" s="14" t="str">
        <f t="shared" si="968"/>
        <v/>
      </c>
      <c r="BW2007" s="31" t="str">
        <f t="shared" si="969"/>
        <v/>
      </c>
      <c r="BX2007" s="31" t="str">
        <f t="shared" si="970"/>
        <v/>
      </c>
      <c r="BY2007" s="31" t="str">
        <f t="shared" si="971"/>
        <v/>
      </c>
      <c r="BZ2007" s="31" t="str">
        <f t="shared" si="972"/>
        <v/>
      </c>
      <c r="CA2007" s="31" t="str">
        <f t="shared" si="973"/>
        <v/>
      </c>
      <c r="CB2007" s="31" t="str">
        <f t="shared" si="974"/>
        <v/>
      </c>
      <c r="CC2007" s="31" t="str">
        <f t="shared" si="975"/>
        <v/>
      </c>
      <c r="CD2007" s="31" t="str">
        <f t="shared" si="976"/>
        <v/>
      </c>
      <c r="CE2007" s="31" t="str">
        <f t="shared" si="977"/>
        <v/>
      </c>
      <c r="CF2007" s="31" t="e">
        <f t="shared" ca="1" si="978"/>
        <v>#NAME?</v>
      </c>
      <c r="CG2007" s="31" t="e">
        <f t="shared" ca="1" si="979"/>
        <v>#NAME?</v>
      </c>
      <c r="CH2007" s="31" t="e">
        <f t="shared" ca="1" si="980"/>
        <v>#NAME?</v>
      </c>
      <c r="CI2007" s="31" t="e">
        <f t="shared" ca="1" si="981"/>
        <v>#NAME?</v>
      </c>
    </row>
    <row r="2008" spans="1:87" s="31" customFormat="1" ht="30" hidden="1" x14ac:dyDescent="0.25">
      <c r="A2008" s="9" t="s">
        <v>4493</v>
      </c>
      <c r="C2008" s="31" t="s">
        <v>50</v>
      </c>
      <c r="E2008" s="14" t="s">
        <v>5649</v>
      </c>
      <c r="G2008" s="31" t="str">
        <f t="shared" si="958"/>
        <v>Резерв</v>
      </c>
      <c r="J2008" s="31" t="str">
        <f t="shared" si="954"/>
        <v>DCS_DO_03</v>
      </c>
      <c r="K2008" s="14"/>
      <c r="P2008" s="31" t="s">
        <v>2723</v>
      </c>
      <c r="U2008" s="31" t="str">
        <f t="shared" si="953"/>
        <v/>
      </c>
      <c r="V2008" s="14" t="str">
        <f t="shared" si="982"/>
        <v>ASK 3MLD, ASK 3MB</v>
      </c>
      <c r="W2008" s="31" t="str">
        <f t="shared" si="959"/>
        <v/>
      </c>
      <c r="X2008" s="14" t="str">
        <f t="shared" si="960"/>
        <v/>
      </c>
      <c r="Y2008" s="31" t="str">
        <f t="shared" si="961"/>
        <v>O1011208</v>
      </c>
      <c r="Z2008" s="31" t="str">
        <f t="shared" si="962"/>
        <v>TUA711-DIO32</v>
      </c>
      <c r="AA2008" s="14" t="str">
        <f t="shared" si="963"/>
        <v>17-SC-DCS-002/O1011208/ 17-MC-DCS-004</v>
      </c>
      <c r="AB2008" s="31" t="s">
        <v>64</v>
      </c>
      <c r="AC2008" s="31" t="s">
        <v>54</v>
      </c>
      <c r="AD2008" s="31" t="s">
        <v>125</v>
      </c>
      <c r="AE2008" s="31">
        <v>1</v>
      </c>
      <c r="AF2008" s="31" t="s">
        <v>1254</v>
      </c>
      <c r="AG2008" s="31" t="s">
        <v>3080</v>
      </c>
      <c r="AH2008" s="31">
        <v>9</v>
      </c>
      <c r="AI2008" s="31">
        <v>17</v>
      </c>
      <c r="AJ2008" s="31" t="s">
        <v>1256</v>
      </c>
      <c r="AK2008" s="31">
        <f t="shared" si="955"/>
        <v>32</v>
      </c>
      <c r="AL2008" s="31" t="s">
        <v>62</v>
      </c>
      <c r="AO2008" s="31" t="s">
        <v>63</v>
      </c>
      <c r="AQ2008" s="14" t="s">
        <v>4426</v>
      </c>
      <c r="AT2008" s="14"/>
      <c r="BK2008" s="14" t="str">
        <f t="shared" si="964"/>
        <v/>
      </c>
      <c r="BL2008" s="14" t="str">
        <f t="shared" si="965"/>
        <v/>
      </c>
      <c r="BM2008" s="14" t="str">
        <f t="shared" si="966"/>
        <v/>
      </c>
      <c r="BN2008" s="14"/>
      <c r="BO2008" s="14" t="str">
        <f t="shared" si="956"/>
        <v/>
      </c>
      <c r="BP2008" s="14" t="str">
        <f t="shared" si="957"/>
        <v/>
      </c>
      <c r="BQ2008" s="14"/>
      <c r="BR2008" s="14" t="str">
        <f t="shared" si="967"/>
        <v/>
      </c>
      <c r="BS2008" s="14" t="str">
        <f t="shared" si="968"/>
        <v/>
      </c>
      <c r="BW2008" s="31" t="str">
        <f t="shared" si="969"/>
        <v/>
      </c>
      <c r="BX2008" s="31" t="str">
        <f t="shared" si="970"/>
        <v/>
      </c>
      <c r="BY2008" s="31" t="str">
        <f t="shared" si="971"/>
        <v/>
      </c>
      <c r="BZ2008" s="31" t="str">
        <f t="shared" si="972"/>
        <v/>
      </c>
      <c r="CA2008" s="31" t="str">
        <f t="shared" si="973"/>
        <v/>
      </c>
      <c r="CB2008" s="31" t="str">
        <f t="shared" si="974"/>
        <v/>
      </c>
      <c r="CC2008" s="31" t="str">
        <f t="shared" si="975"/>
        <v/>
      </c>
      <c r="CD2008" s="31" t="str">
        <f t="shared" si="976"/>
        <v/>
      </c>
      <c r="CE2008" s="31" t="str">
        <f t="shared" si="977"/>
        <v/>
      </c>
      <c r="CF2008" s="31" t="e">
        <f t="shared" ca="1" si="978"/>
        <v>#NAME?</v>
      </c>
      <c r="CG2008" s="31" t="e">
        <f t="shared" ca="1" si="979"/>
        <v>#NAME?</v>
      </c>
      <c r="CH2008" s="31" t="e">
        <f t="shared" ca="1" si="980"/>
        <v>#NAME?</v>
      </c>
      <c r="CI2008" s="31" t="e">
        <f t="shared" ca="1" si="981"/>
        <v>#NAME?</v>
      </c>
    </row>
    <row r="2009" spans="1:87" s="31" customFormat="1" ht="30" hidden="1" x14ac:dyDescent="0.25">
      <c r="A2009" s="9" t="s">
        <v>4493</v>
      </c>
      <c r="C2009" s="31" t="s">
        <v>50</v>
      </c>
      <c r="E2009" s="14" t="s">
        <v>5649</v>
      </c>
      <c r="G2009" s="31" t="str">
        <f t="shared" si="958"/>
        <v>Резерв</v>
      </c>
      <c r="J2009" s="31" t="str">
        <f t="shared" si="954"/>
        <v>DCS_DO_03</v>
      </c>
      <c r="K2009" s="14"/>
      <c r="P2009" s="31" t="s">
        <v>2723</v>
      </c>
      <c r="U2009" s="31" t="str">
        <f t="shared" si="953"/>
        <v/>
      </c>
      <c r="V2009" s="14" t="str">
        <f t="shared" si="982"/>
        <v>ASK 3MLD, ASK 3MB</v>
      </c>
      <c r="W2009" s="31" t="str">
        <f t="shared" si="959"/>
        <v/>
      </c>
      <c r="X2009" s="14" t="str">
        <f t="shared" si="960"/>
        <v/>
      </c>
      <c r="Y2009" s="31" t="str">
        <f t="shared" si="961"/>
        <v>O1011208</v>
      </c>
      <c r="Z2009" s="31" t="str">
        <f t="shared" si="962"/>
        <v>TUA711-DIO32</v>
      </c>
      <c r="AA2009" s="14" t="str">
        <f t="shared" si="963"/>
        <v>17-SC-DCS-002/O1011208/ 17-MC-DCS-004</v>
      </c>
      <c r="AB2009" s="31" t="s">
        <v>64</v>
      </c>
      <c r="AC2009" s="31" t="s">
        <v>54</v>
      </c>
      <c r="AD2009" s="31" t="s">
        <v>125</v>
      </c>
      <c r="AE2009" s="31">
        <v>1</v>
      </c>
      <c r="AF2009" s="31" t="s">
        <v>1254</v>
      </c>
      <c r="AG2009" s="31" t="s">
        <v>3080</v>
      </c>
      <c r="AH2009" s="31">
        <v>9</v>
      </c>
      <c r="AI2009" s="31">
        <v>18</v>
      </c>
      <c r="AJ2009" s="31" t="s">
        <v>1256</v>
      </c>
      <c r="AK2009" s="31">
        <f t="shared" si="955"/>
        <v>32</v>
      </c>
      <c r="AL2009" s="31" t="s">
        <v>62</v>
      </c>
      <c r="AO2009" s="31" t="s">
        <v>63</v>
      </c>
      <c r="AQ2009" s="14" t="s">
        <v>4426</v>
      </c>
      <c r="AT2009" s="14"/>
      <c r="BK2009" s="14" t="str">
        <f t="shared" si="964"/>
        <v/>
      </c>
      <c r="BL2009" s="14" t="str">
        <f t="shared" si="965"/>
        <v/>
      </c>
      <c r="BM2009" s="14" t="str">
        <f t="shared" si="966"/>
        <v/>
      </c>
      <c r="BN2009" s="14"/>
      <c r="BO2009" s="14" t="str">
        <f t="shared" si="956"/>
        <v/>
      </c>
      <c r="BP2009" s="14" t="str">
        <f t="shared" si="957"/>
        <v/>
      </c>
      <c r="BQ2009" s="14"/>
      <c r="BR2009" s="14" t="str">
        <f t="shared" si="967"/>
        <v/>
      </c>
      <c r="BS2009" s="14" t="str">
        <f t="shared" si="968"/>
        <v/>
      </c>
      <c r="BW2009" s="31" t="str">
        <f t="shared" si="969"/>
        <v/>
      </c>
      <c r="BX2009" s="31" t="str">
        <f t="shared" si="970"/>
        <v/>
      </c>
      <c r="BY2009" s="31" t="str">
        <f t="shared" si="971"/>
        <v/>
      </c>
      <c r="BZ2009" s="31" t="str">
        <f t="shared" si="972"/>
        <v/>
      </c>
      <c r="CA2009" s="31" t="str">
        <f t="shared" si="973"/>
        <v/>
      </c>
      <c r="CB2009" s="31" t="str">
        <f t="shared" si="974"/>
        <v/>
      </c>
      <c r="CC2009" s="31" t="str">
        <f t="shared" si="975"/>
        <v/>
      </c>
      <c r="CD2009" s="31" t="str">
        <f t="shared" si="976"/>
        <v/>
      </c>
      <c r="CE2009" s="31" t="str">
        <f t="shared" si="977"/>
        <v/>
      </c>
      <c r="CF2009" s="31" t="e">
        <f t="shared" ca="1" si="978"/>
        <v>#NAME?</v>
      </c>
      <c r="CG2009" s="31" t="e">
        <f t="shared" ca="1" si="979"/>
        <v>#NAME?</v>
      </c>
      <c r="CH2009" s="31" t="e">
        <f t="shared" ca="1" si="980"/>
        <v>#NAME?</v>
      </c>
      <c r="CI2009" s="31" t="e">
        <f t="shared" ca="1" si="981"/>
        <v>#NAME?</v>
      </c>
    </row>
    <row r="2010" spans="1:87" s="31" customFormat="1" ht="30" hidden="1" x14ac:dyDescent="0.25">
      <c r="A2010" s="9" t="s">
        <v>4493</v>
      </c>
      <c r="C2010" s="31" t="s">
        <v>50</v>
      </c>
      <c r="E2010" s="14" t="s">
        <v>5649</v>
      </c>
      <c r="G2010" s="31" t="str">
        <f t="shared" si="958"/>
        <v>Резерв</v>
      </c>
      <c r="J2010" s="31" t="str">
        <f t="shared" si="954"/>
        <v>DCS_DO_03</v>
      </c>
      <c r="K2010" s="14"/>
      <c r="P2010" s="31" t="s">
        <v>2723</v>
      </c>
      <c r="U2010" s="31" t="str">
        <f t="shared" si="953"/>
        <v/>
      </c>
      <c r="V2010" s="14" t="str">
        <f t="shared" si="982"/>
        <v>ASK 3MLD, ASK 3MB</v>
      </c>
      <c r="W2010" s="31" t="str">
        <f t="shared" si="959"/>
        <v/>
      </c>
      <c r="X2010" s="14" t="str">
        <f t="shared" si="960"/>
        <v/>
      </c>
      <c r="Y2010" s="31" t="str">
        <f t="shared" si="961"/>
        <v>O1011208</v>
      </c>
      <c r="Z2010" s="31" t="str">
        <f t="shared" si="962"/>
        <v>TUA711-DIO32</v>
      </c>
      <c r="AA2010" s="14" t="str">
        <f t="shared" si="963"/>
        <v>17-SC-DCS-002/O1011208/ 17-MC-DCS-004</v>
      </c>
      <c r="AB2010" s="31" t="s">
        <v>64</v>
      </c>
      <c r="AC2010" s="31" t="s">
        <v>54</v>
      </c>
      <c r="AD2010" s="31" t="s">
        <v>125</v>
      </c>
      <c r="AE2010" s="31">
        <v>1</v>
      </c>
      <c r="AF2010" s="31" t="s">
        <v>1254</v>
      </c>
      <c r="AG2010" s="31" t="s">
        <v>3080</v>
      </c>
      <c r="AH2010" s="31">
        <v>9</v>
      </c>
      <c r="AI2010" s="31">
        <v>19</v>
      </c>
      <c r="AJ2010" s="31" t="s">
        <v>1256</v>
      </c>
      <c r="AK2010" s="31">
        <f t="shared" si="955"/>
        <v>32</v>
      </c>
      <c r="AL2010" s="31" t="s">
        <v>62</v>
      </c>
      <c r="AO2010" s="31" t="s">
        <v>63</v>
      </c>
      <c r="AQ2010" s="14" t="s">
        <v>4426</v>
      </c>
      <c r="AT2010" s="14"/>
      <c r="BK2010" s="14" t="str">
        <f t="shared" si="964"/>
        <v/>
      </c>
      <c r="BL2010" s="14" t="str">
        <f t="shared" si="965"/>
        <v/>
      </c>
      <c r="BM2010" s="14" t="str">
        <f t="shared" si="966"/>
        <v/>
      </c>
      <c r="BN2010" s="14"/>
      <c r="BO2010" s="14" t="str">
        <f t="shared" si="956"/>
        <v/>
      </c>
      <c r="BP2010" s="14" t="str">
        <f t="shared" si="957"/>
        <v/>
      </c>
      <c r="BQ2010" s="14"/>
      <c r="BR2010" s="14" t="str">
        <f t="shared" si="967"/>
        <v/>
      </c>
      <c r="BS2010" s="14" t="str">
        <f t="shared" si="968"/>
        <v/>
      </c>
      <c r="BW2010" s="31" t="str">
        <f t="shared" si="969"/>
        <v/>
      </c>
      <c r="BX2010" s="31" t="str">
        <f t="shared" si="970"/>
        <v/>
      </c>
      <c r="BY2010" s="31" t="str">
        <f t="shared" si="971"/>
        <v/>
      </c>
      <c r="BZ2010" s="31" t="str">
        <f t="shared" si="972"/>
        <v/>
      </c>
      <c r="CA2010" s="31" t="str">
        <f t="shared" si="973"/>
        <v/>
      </c>
      <c r="CB2010" s="31" t="str">
        <f t="shared" si="974"/>
        <v/>
      </c>
      <c r="CC2010" s="31" t="str">
        <f t="shared" si="975"/>
        <v/>
      </c>
      <c r="CD2010" s="31" t="str">
        <f t="shared" si="976"/>
        <v/>
      </c>
      <c r="CE2010" s="31" t="str">
        <f t="shared" si="977"/>
        <v/>
      </c>
      <c r="CF2010" s="31" t="e">
        <f t="shared" ca="1" si="978"/>
        <v>#NAME?</v>
      </c>
      <c r="CG2010" s="31" t="e">
        <f t="shared" ca="1" si="979"/>
        <v>#NAME?</v>
      </c>
      <c r="CH2010" s="31" t="e">
        <f t="shared" ca="1" si="980"/>
        <v>#NAME?</v>
      </c>
      <c r="CI2010" s="31" t="e">
        <f t="shared" ca="1" si="981"/>
        <v>#NAME?</v>
      </c>
    </row>
    <row r="2011" spans="1:87" s="31" customFormat="1" ht="30" hidden="1" x14ac:dyDescent="0.25">
      <c r="A2011" s="9" t="s">
        <v>4493</v>
      </c>
      <c r="C2011" s="31" t="s">
        <v>50</v>
      </c>
      <c r="E2011" s="14" t="s">
        <v>5649</v>
      </c>
      <c r="G2011" s="31" t="str">
        <f t="shared" si="958"/>
        <v>Резерв</v>
      </c>
      <c r="J2011" s="31" t="str">
        <f t="shared" si="954"/>
        <v>DCS_DO_03</v>
      </c>
      <c r="K2011" s="14"/>
      <c r="P2011" s="31" t="s">
        <v>2723</v>
      </c>
      <c r="U2011" s="31" t="str">
        <f t="shared" si="953"/>
        <v/>
      </c>
      <c r="V2011" s="14" t="str">
        <f t="shared" si="982"/>
        <v>ASK 3MLD, ASK 3MB</v>
      </c>
      <c r="W2011" s="31" t="str">
        <f t="shared" si="959"/>
        <v/>
      </c>
      <c r="X2011" s="14" t="str">
        <f t="shared" si="960"/>
        <v/>
      </c>
      <c r="Y2011" s="31" t="str">
        <f t="shared" si="961"/>
        <v>O1011208</v>
      </c>
      <c r="Z2011" s="31" t="str">
        <f t="shared" si="962"/>
        <v>TUA711-DIO32</v>
      </c>
      <c r="AA2011" s="14" t="str">
        <f t="shared" si="963"/>
        <v>17-SC-DCS-002/O1011208/ 17-MC-DCS-004</v>
      </c>
      <c r="AB2011" s="31" t="s">
        <v>64</v>
      </c>
      <c r="AC2011" s="31" t="s">
        <v>54</v>
      </c>
      <c r="AD2011" s="31" t="s">
        <v>125</v>
      </c>
      <c r="AE2011" s="31">
        <v>1</v>
      </c>
      <c r="AF2011" s="31" t="s">
        <v>1254</v>
      </c>
      <c r="AG2011" s="31" t="s">
        <v>3080</v>
      </c>
      <c r="AH2011" s="31">
        <v>9</v>
      </c>
      <c r="AI2011" s="31">
        <v>20</v>
      </c>
      <c r="AJ2011" s="31" t="s">
        <v>1256</v>
      </c>
      <c r="AK2011" s="31">
        <f t="shared" si="955"/>
        <v>32</v>
      </c>
      <c r="AL2011" s="31" t="s">
        <v>62</v>
      </c>
      <c r="AO2011" s="31" t="s">
        <v>63</v>
      </c>
      <c r="AQ2011" s="14" t="s">
        <v>4426</v>
      </c>
      <c r="AT2011" s="14"/>
      <c r="BK2011" s="14" t="str">
        <f t="shared" si="964"/>
        <v/>
      </c>
      <c r="BL2011" s="14" t="str">
        <f t="shared" si="965"/>
        <v/>
      </c>
      <c r="BM2011" s="14" t="str">
        <f t="shared" si="966"/>
        <v/>
      </c>
      <c r="BN2011" s="14"/>
      <c r="BO2011" s="14" t="str">
        <f t="shared" si="956"/>
        <v/>
      </c>
      <c r="BP2011" s="14" t="str">
        <f t="shared" si="957"/>
        <v/>
      </c>
      <c r="BQ2011" s="14"/>
      <c r="BR2011" s="14" t="str">
        <f t="shared" si="967"/>
        <v/>
      </c>
      <c r="BS2011" s="14" t="str">
        <f t="shared" si="968"/>
        <v/>
      </c>
      <c r="BW2011" s="31" t="str">
        <f t="shared" si="969"/>
        <v/>
      </c>
      <c r="BX2011" s="31" t="str">
        <f t="shared" si="970"/>
        <v/>
      </c>
      <c r="BY2011" s="31" t="str">
        <f t="shared" si="971"/>
        <v/>
      </c>
      <c r="BZ2011" s="31" t="str">
        <f t="shared" si="972"/>
        <v/>
      </c>
      <c r="CA2011" s="31" t="str">
        <f t="shared" si="973"/>
        <v/>
      </c>
      <c r="CB2011" s="31" t="str">
        <f t="shared" si="974"/>
        <v/>
      </c>
      <c r="CC2011" s="31" t="str">
        <f t="shared" si="975"/>
        <v/>
      </c>
      <c r="CD2011" s="31" t="str">
        <f t="shared" si="976"/>
        <v/>
      </c>
      <c r="CE2011" s="31" t="str">
        <f t="shared" si="977"/>
        <v/>
      </c>
      <c r="CF2011" s="31" t="e">
        <f t="shared" ca="1" si="978"/>
        <v>#NAME?</v>
      </c>
      <c r="CG2011" s="31" t="e">
        <f t="shared" ca="1" si="979"/>
        <v>#NAME?</v>
      </c>
      <c r="CH2011" s="31" t="e">
        <f t="shared" ca="1" si="980"/>
        <v>#NAME?</v>
      </c>
      <c r="CI2011" s="31" t="e">
        <f t="shared" ca="1" si="981"/>
        <v>#NAME?</v>
      </c>
    </row>
    <row r="2012" spans="1:87" s="31" customFormat="1" ht="30" hidden="1" x14ac:dyDescent="0.25">
      <c r="A2012" s="9" t="s">
        <v>4493</v>
      </c>
      <c r="C2012" s="31" t="s">
        <v>50</v>
      </c>
      <c r="E2012" s="14" t="s">
        <v>5649</v>
      </c>
      <c r="G2012" s="31" t="str">
        <f t="shared" si="958"/>
        <v>Резерв</v>
      </c>
      <c r="J2012" s="31" t="str">
        <f t="shared" si="954"/>
        <v>DCS_DO_03</v>
      </c>
      <c r="K2012" s="14"/>
      <c r="P2012" s="31" t="s">
        <v>2723</v>
      </c>
      <c r="U2012" s="31" t="str">
        <f t="shared" si="953"/>
        <v/>
      </c>
      <c r="V2012" s="14" t="str">
        <f t="shared" si="982"/>
        <v>ASK 3MLD, ASK 3MB</v>
      </c>
      <c r="W2012" s="31" t="str">
        <f t="shared" si="959"/>
        <v/>
      </c>
      <c r="X2012" s="14" t="str">
        <f t="shared" si="960"/>
        <v/>
      </c>
      <c r="Y2012" s="31" t="str">
        <f t="shared" si="961"/>
        <v>O1011208</v>
      </c>
      <c r="Z2012" s="31" t="str">
        <f t="shared" si="962"/>
        <v>TUA711-DIO32</v>
      </c>
      <c r="AA2012" s="14" t="str">
        <f t="shared" si="963"/>
        <v>17-SC-DCS-002/O1011208/ 17-MC-DCS-004</v>
      </c>
      <c r="AB2012" s="31" t="s">
        <v>64</v>
      </c>
      <c r="AC2012" s="31" t="s">
        <v>54</v>
      </c>
      <c r="AD2012" s="31" t="s">
        <v>125</v>
      </c>
      <c r="AE2012" s="31">
        <v>1</v>
      </c>
      <c r="AF2012" s="31" t="s">
        <v>1254</v>
      </c>
      <c r="AG2012" s="31" t="s">
        <v>3080</v>
      </c>
      <c r="AH2012" s="31">
        <v>9</v>
      </c>
      <c r="AI2012" s="31">
        <v>21</v>
      </c>
      <c r="AJ2012" s="31" t="s">
        <v>1256</v>
      </c>
      <c r="AK2012" s="31">
        <f t="shared" si="955"/>
        <v>32</v>
      </c>
      <c r="AL2012" s="31" t="s">
        <v>62</v>
      </c>
      <c r="AO2012" s="31" t="s">
        <v>63</v>
      </c>
      <c r="AQ2012" s="14" t="s">
        <v>4426</v>
      </c>
      <c r="AT2012" s="14"/>
      <c r="BK2012" s="14" t="str">
        <f t="shared" si="964"/>
        <v/>
      </c>
      <c r="BL2012" s="14" t="str">
        <f t="shared" si="965"/>
        <v/>
      </c>
      <c r="BM2012" s="14" t="str">
        <f t="shared" si="966"/>
        <v/>
      </c>
      <c r="BN2012" s="14"/>
      <c r="BO2012" s="14" t="str">
        <f t="shared" si="956"/>
        <v/>
      </c>
      <c r="BP2012" s="14" t="str">
        <f t="shared" si="957"/>
        <v/>
      </c>
      <c r="BQ2012" s="14"/>
      <c r="BR2012" s="14" t="str">
        <f t="shared" si="967"/>
        <v/>
      </c>
      <c r="BS2012" s="14" t="str">
        <f t="shared" si="968"/>
        <v/>
      </c>
      <c r="BW2012" s="31" t="str">
        <f t="shared" si="969"/>
        <v/>
      </c>
      <c r="BX2012" s="31" t="str">
        <f t="shared" si="970"/>
        <v/>
      </c>
      <c r="BY2012" s="31" t="str">
        <f t="shared" si="971"/>
        <v/>
      </c>
      <c r="BZ2012" s="31" t="str">
        <f t="shared" si="972"/>
        <v/>
      </c>
      <c r="CA2012" s="31" t="str">
        <f t="shared" si="973"/>
        <v/>
      </c>
      <c r="CB2012" s="31" t="str">
        <f t="shared" si="974"/>
        <v/>
      </c>
      <c r="CC2012" s="31" t="str">
        <f t="shared" si="975"/>
        <v/>
      </c>
      <c r="CD2012" s="31" t="str">
        <f t="shared" si="976"/>
        <v/>
      </c>
      <c r="CE2012" s="31" t="str">
        <f t="shared" si="977"/>
        <v/>
      </c>
      <c r="CF2012" s="31" t="e">
        <f t="shared" ca="1" si="978"/>
        <v>#NAME?</v>
      </c>
      <c r="CG2012" s="31" t="e">
        <f t="shared" ca="1" si="979"/>
        <v>#NAME?</v>
      </c>
      <c r="CH2012" s="31" t="e">
        <f t="shared" ca="1" si="980"/>
        <v>#NAME?</v>
      </c>
      <c r="CI2012" s="31" t="e">
        <f t="shared" ca="1" si="981"/>
        <v>#NAME?</v>
      </c>
    </row>
    <row r="2013" spans="1:87" s="31" customFormat="1" ht="30" hidden="1" x14ac:dyDescent="0.25">
      <c r="A2013" s="9" t="s">
        <v>4493</v>
      </c>
      <c r="C2013" s="31" t="s">
        <v>50</v>
      </c>
      <c r="E2013" s="14" t="s">
        <v>5649</v>
      </c>
      <c r="G2013" s="31" t="str">
        <f t="shared" si="958"/>
        <v>Резерв</v>
      </c>
      <c r="J2013" s="31" t="str">
        <f t="shared" si="954"/>
        <v>DCS_DO_03</v>
      </c>
      <c r="K2013" s="14"/>
      <c r="P2013" s="31" t="s">
        <v>2723</v>
      </c>
      <c r="U2013" s="31" t="str">
        <f t="shared" si="953"/>
        <v/>
      </c>
      <c r="V2013" s="14" t="str">
        <f t="shared" si="982"/>
        <v>ASK 3MLD, ASK 3MB</v>
      </c>
      <c r="W2013" s="31" t="str">
        <f t="shared" si="959"/>
        <v/>
      </c>
      <c r="X2013" s="14" t="str">
        <f t="shared" si="960"/>
        <v/>
      </c>
      <c r="Y2013" s="31" t="str">
        <f t="shared" si="961"/>
        <v>O1011208</v>
      </c>
      <c r="Z2013" s="31" t="str">
        <f t="shared" si="962"/>
        <v>TUA711-DIO32</v>
      </c>
      <c r="AA2013" s="14" t="str">
        <f t="shared" si="963"/>
        <v>17-SC-DCS-002/O1011208/ 17-MC-DCS-004</v>
      </c>
      <c r="AB2013" s="31" t="s">
        <v>64</v>
      </c>
      <c r="AC2013" s="31" t="s">
        <v>54</v>
      </c>
      <c r="AD2013" s="31" t="s">
        <v>125</v>
      </c>
      <c r="AE2013" s="31">
        <v>1</v>
      </c>
      <c r="AF2013" s="31" t="s">
        <v>1254</v>
      </c>
      <c r="AG2013" s="31" t="s">
        <v>3080</v>
      </c>
      <c r="AH2013" s="31">
        <v>9</v>
      </c>
      <c r="AI2013" s="31">
        <v>22</v>
      </c>
      <c r="AJ2013" s="31" t="s">
        <v>1256</v>
      </c>
      <c r="AK2013" s="31">
        <f t="shared" si="955"/>
        <v>32</v>
      </c>
      <c r="AL2013" s="31" t="s">
        <v>62</v>
      </c>
      <c r="AO2013" s="31" t="s">
        <v>63</v>
      </c>
      <c r="AQ2013" s="14" t="s">
        <v>4426</v>
      </c>
      <c r="AT2013" s="14"/>
      <c r="BK2013" s="14" t="str">
        <f t="shared" si="964"/>
        <v/>
      </c>
      <c r="BL2013" s="14" t="str">
        <f t="shared" si="965"/>
        <v/>
      </c>
      <c r="BM2013" s="14" t="str">
        <f t="shared" si="966"/>
        <v/>
      </c>
      <c r="BN2013" s="14"/>
      <c r="BO2013" s="14" t="str">
        <f t="shared" si="956"/>
        <v/>
      </c>
      <c r="BP2013" s="14" t="str">
        <f t="shared" si="957"/>
        <v/>
      </c>
      <c r="BQ2013" s="14"/>
      <c r="BR2013" s="14" t="str">
        <f t="shared" si="967"/>
        <v/>
      </c>
      <c r="BS2013" s="14" t="str">
        <f t="shared" si="968"/>
        <v/>
      </c>
      <c r="BW2013" s="31" t="str">
        <f t="shared" si="969"/>
        <v/>
      </c>
      <c r="BX2013" s="31" t="str">
        <f t="shared" si="970"/>
        <v/>
      </c>
      <c r="BY2013" s="31" t="str">
        <f t="shared" si="971"/>
        <v/>
      </c>
      <c r="BZ2013" s="31" t="str">
        <f t="shared" si="972"/>
        <v/>
      </c>
      <c r="CA2013" s="31" t="str">
        <f t="shared" si="973"/>
        <v/>
      </c>
      <c r="CB2013" s="31" t="str">
        <f t="shared" si="974"/>
        <v/>
      </c>
      <c r="CC2013" s="31" t="str">
        <f t="shared" si="975"/>
        <v/>
      </c>
      <c r="CD2013" s="31" t="str">
        <f t="shared" si="976"/>
        <v/>
      </c>
      <c r="CE2013" s="31" t="str">
        <f t="shared" si="977"/>
        <v/>
      </c>
      <c r="CF2013" s="31" t="e">
        <f t="shared" ca="1" si="978"/>
        <v>#NAME?</v>
      </c>
      <c r="CG2013" s="31" t="e">
        <f t="shared" ca="1" si="979"/>
        <v>#NAME?</v>
      </c>
      <c r="CH2013" s="31" t="e">
        <f t="shared" ca="1" si="980"/>
        <v>#NAME?</v>
      </c>
      <c r="CI2013" s="31" t="e">
        <f t="shared" ca="1" si="981"/>
        <v>#NAME?</v>
      </c>
    </row>
    <row r="2014" spans="1:87" s="31" customFormat="1" ht="30" hidden="1" x14ac:dyDescent="0.25">
      <c r="A2014" s="9" t="s">
        <v>4493</v>
      </c>
      <c r="C2014" s="31" t="s">
        <v>50</v>
      </c>
      <c r="E2014" s="14" t="s">
        <v>5649</v>
      </c>
      <c r="G2014" s="31" t="str">
        <f t="shared" si="958"/>
        <v>Резерв</v>
      </c>
      <c r="J2014" s="31" t="str">
        <f t="shared" si="954"/>
        <v>DCS_DO_03</v>
      </c>
      <c r="K2014" s="14"/>
      <c r="P2014" s="31" t="s">
        <v>2723</v>
      </c>
      <c r="U2014" s="31" t="str">
        <f t="shared" si="953"/>
        <v/>
      </c>
      <c r="V2014" s="14" t="str">
        <f t="shared" si="982"/>
        <v>ASK 3MLD, ASK 3MB</v>
      </c>
      <c r="W2014" s="31" t="str">
        <f t="shared" si="959"/>
        <v/>
      </c>
      <c r="X2014" s="14" t="str">
        <f t="shared" si="960"/>
        <v/>
      </c>
      <c r="Y2014" s="31" t="str">
        <f t="shared" si="961"/>
        <v>O1011208</v>
      </c>
      <c r="Z2014" s="31" t="str">
        <f t="shared" si="962"/>
        <v>TUA711-DIO32</v>
      </c>
      <c r="AA2014" s="14" t="str">
        <f t="shared" si="963"/>
        <v>17-SC-DCS-002/O1011208/ 17-MC-DCS-004</v>
      </c>
      <c r="AB2014" s="31" t="s">
        <v>64</v>
      </c>
      <c r="AC2014" s="31" t="s">
        <v>54</v>
      </c>
      <c r="AD2014" s="31" t="s">
        <v>125</v>
      </c>
      <c r="AE2014" s="31">
        <v>1</v>
      </c>
      <c r="AF2014" s="31" t="s">
        <v>1254</v>
      </c>
      <c r="AG2014" s="31" t="s">
        <v>3080</v>
      </c>
      <c r="AH2014" s="31">
        <v>9</v>
      </c>
      <c r="AI2014" s="31">
        <v>23</v>
      </c>
      <c r="AJ2014" s="31" t="s">
        <v>1256</v>
      </c>
      <c r="AK2014" s="31">
        <f t="shared" si="955"/>
        <v>32</v>
      </c>
      <c r="AL2014" s="31" t="s">
        <v>62</v>
      </c>
      <c r="AO2014" s="31" t="s">
        <v>63</v>
      </c>
      <c r="AQ2014" s="14" t="s">
        <v>4426</v>
      </c>
      <c r="AT2014" s="14"/>
      <c r="BK2014" s="14" t="str">
        <f t="shared" si="964"/>
        <v/>
      </c>
      <c r="BL2014" s="14" t="str">
        <f t="shared" si="965"/>
        <v/>
      </c>
      <c r="BM2014" s="14" t="str">
        <f t="shared" si="966"/>
        <v/>
      </c>
      <c r="BN2014" s="14"/>
      <c r="BO2014" s="14" t="str">
        <f t="shared" si="956"/>
        <v/>
      </c>
      <c r="BP2014" s="14" t="str">
        <f t="shared" si="957"/>
        <v/>
      </c>
      <c r="BQ2014" s="14"/>
      <c r="BR2014" s="14" t="str">
        <f t="shared" si="967"/>
        <v/>
      </c>
      <c r="BS2014" s="14" t="str">
        <f t="shared" si="968"/>
        <v/>
      </c>
      <c r="BW2014" s="31" t="str">
        <f t="shared" si="969"/>
        <v/>
      </c>
      <c r="BX2014" s="31" t="str">
        <f t="shared" si="970"/>
        <v/>
      </c>
      <c r="BY2014" s="31" t="str">
        <f t="shared" si="971"/>
        <v/>
      </c>
      <c r="BZ2014" s="31" t="str">
        <f t="shared" si="972"/>
        <v/>
      </c>
      <c r="CA2014" s="31" t="str">
        <f t="shared" si="973"/>
        <v/>
      </c>
      <c r="CB2014" s="31" t="str">
        <f t="shared" si="974"/>
        <v/>
      </c>
      <c r="CC2014" s="31" t="str">
        <f t="shared" si="975"/>
        <v/>
      </c>
      <c r="CD2014" s="31" t="str">
        <f t="shared" si="976"/>
        <v/>
      </c>
      <c r="CE2014" s="31" t="str">
        <f t="shared" si="977"/>
        <v/>
      </c>
      <c r="CF2014" s="31" t="e">
        <f t="shared" ca="1" si="978"/>
        <v>#NAME?</v>
      </c>
      <c r="CG2014" s="31" t="e">
        <f t="shared" ca="1" si="979"/>
        <v>#NAME?</v>
      </c>
      <c r="CH2014" s="31" t="e">
        <f t="shared" ca="1" si="980"/>
        <v>#NAME?</v>
      </c>
      <c r="CI2014" s="31" t="e">
        <f t="shared" ca="1" si="981"/>
        <v>#NAME?</v>
      </c>
    </row>
    <row r="2015" spans="1:87" s="31" customFormat="1" ht="30" hidden="1" x14ac:dyDescent="0.25">
      <c r="A2015" s="9" t="s">
        <v>4493</v>
      </c>
      <c r="C2015" s="31" t="s">
        <v>50</v>
      </c>
      <c r="E2015" s="14" t="s">
        <v>5649</v>
      </c>
      <c r="G2015" s="31" t="str">
        <f t="shared" si="958"/>
        <v>Резерв</v>
      </c>
      <c r="J2015" s="31" t="str">
        <f t="shared" si="954"/>
        <v>DCS_DO_03</v>
      </c>
      <c r="K2015" s="14"/>
      <c r="P2015" s="31" t="s">
        <v>2723</v>
      </c>
      <c r="U2015" s="31" t="str">
        <f t="shared" si="953"/>
        <v/>
      </c>
      <c r="V2015" s="14" t="str">
        <f t="shared" si="982"/>
        <v>ASK 3MLD, ASK 3MB</v>
      </c>
      <c r="W2015" s="31" t="str">
        <f t="shared" si="959"/>
        <v/>
      </c>
      <c r="X2015" s="14" t="str">
        <f t="shared" si="960"/>
        <v/>
      </c>
      <c r="Y2015" s="31" t="str">
        <f t="shared" si="961"/>
        <v>O1011208</v>
      </c>
      <c r="Z2015" s="31" t="str">
        <f t="shared" si="962"/>
        <v>TUA711-DIO32</v>
      </c>
      <c r="AA2015" s="14" t="str">
        <f t="shared" si="963"/>
        <v>17-SC-DCS-002/O1011208/ 17-MC-DCS-004</v>
      </c>
      <c r="AB2015" s="31" t="s">
        <v>64</v>
      </c>
      <c r="AC2015" s="31" t="s">
        <v>54</v>
      </c>
      <c r="AD2015" s="31" t="s">
        <v>125</v>
      </c>
      <c r="AE2015" s="31">
        <v>1</v>
      </c>
      <c r="AF2015" s="31" t="s">
        <v>1254</v>
      </c>
      <c r="AG2015" s="31" t="s">
        <v>3080</v>
      </c>
      <c r="AH2015" s="31">
        <v>9</v>
      </c>
      <c r="AI2015" s="31">
        <v>24</v>
      </c>
      <c r="AJ2015" s="31" t="s">
        <v>1256</v>
      </c>
      <c r="AK2015" s="31">
        <f t="shared" si="955"/>
        <v>32</v>
      </c>
      <c r="AL2015" s="31" t="s">
        <v>62</v>
      </c>
      <c r="AO2015" s="31" t="s">
        <v>63</v>
      </c>
      <c r="AQ2015" s="14" t="s">
        <v>4426</v>
      </c>
      <c r="AT2015" s="14"/>
      <c r="BK2015" s="14" t="str">
        <f t="shared" si="964"/>
        <v/>
      </c>
      <c r="BL2015" s="14" t="str">
        <f t="shared" si="965"/>
        <v/>
      </c>
      <c r="BM2015" s="14" t="str">
        <f t="shared" si="966"/>
        <v/>
      </c>
      <c r="BN2015" s="14"/>
      <c r="BO2015" s="14" t="str">
        <f t="shared" si="956"/>
        <v/>
      </c>
      <c r="BP2015" s="14" t="str">
        <f t="shared" si="957"/>
        <v/>
      </c>
      <c r="BQ2015" s="14"/>
      <c r="BR2015" s="14" t="str">
        <f t="shared" si="967"/>
        <v/>
      </c>
      <c r="BS2015" s="14" t="str">
        <f t="shared" si="968"/>
        <v/>
      </c>
      <c r="BW2015" s="31" t="str">
        <f t="shared" si="969"/>
        <v/>
      </c>
      <c r="BX2015" s="31" t="str">
        <f t="shared" si="970"/>
        <v/>
      </c>
      <c r="BY2015" s="31" t="str">
        <f t="shared" si="971"/>
        <v/>
      </c>
      <c r="BZ2015" s="31" t="str">
        <f t="shared" si="972"/>
        <v/>
      </c>
      <c r="CA2015" s="31" t="str">
        <f t="shared" si="973"/>
        <v/>
      </c>
      <c r="CB2015" s="31" t="str">
        <f t="shared" si="974"/>
        <v/>
      </c>
      <c r="CC2015" s="31" t="str">
        <f t="shared" si="975"/>
        <v/>
      </c>
      <c r="CD2015" s="31" t="str">
        <f t="shared" si="976"/>
        <v/>
      </c>
      <c r="CE2015" s="31" t="str">
        <f t="shared" si="977"/>
        <v/>
      </c>
      <c r="CF2015" s="31" t="e">
        <f t="shared" ca="1" si="978"/>
        <v>#NAME?</v>
      </c>
      <c r="CG2015" s="31" t="e">
        <f t="shared" ca="1" si="979"/>
        <v>#NAME?</v>
      </c>
      <c r="CH2015" s="31" t="e">
        <f t="shared" ca="1" si="980"/>
        <v>#NAME?</v>
      </c>
      <c r="CI2015" s="31" t="e">
        <f t="shared" ca="1" si="981"/>
        <v>#NAME?</v>
      </c>
    </row>
    <row r="2016" spans="1:87" s="31" customFormat="1" ht="30" hidden="1" x14ac:dyDescent="0.25">
      <c r="A2016" s="9" t="s">
        <v>4493</v>
      </c>
      <c r="C2016" s="31" t="s">
        <v>50</v>
      </c>
      <c r="E2016" s="14" t="s">
        <v>5649</v>
      </c>
      <c r="G2016" s="31" t="str">
        <f t="shared" si="958"/>
        <v>Резерв</v>
      </c>
      <c r="J2016" s="31" t="str">
        <f t="shared" si="954"/>
        <v>DCS_DO_03</v>
      </c>
      <c r="K2016" s="14"/>
      <c r="P2016" s="31" t="s">
        <v>2723</v>
      </c>
      <c r="U2016" s="31" t="str">
        <f t="shared" si="953"/>
        <v/>
      </c>
      <c r="V2016" s="14" t="str">
        <f t="shared" si="982"/>
        <v>ASK 3MLD, ASK 3MB</v>
      </c>
      <c r="W2016" s="31" t="str">
        <f t="shared" si="959"/>
        <v/>
      </c>
      <c r="X2016" s="14" t="str">
        <f t="shared" si="960"/>
        <v/>
      </c>
      <c r="Y2016" s="31" t="str">
        <f t="shared" si="961"/>
        <v>O1011208</v>
      </c>
      <c r="Z2016" s="31" t="str">
        <f t="shared" si="962"/>
        <v>TUA711-DIO32</v>
      </c>
      <c r="AA2016" s="14" t="str">
        <f t="shared" si="963"/>
        <v>17-SC-DCS-002/O1011208/ 17-MC-DCS-004</v>
      </c>
      <c r="AB2016" s="31" t="s">
        <v>64</v>
      </c>
      <c r="AC2016" s="31" t="s">
        <v>54</v>
      </c>
      <c r="AD2016" s="31" t="s">
        <v>125</v>
      </c>
      <c r="AE2016" s="31">
        <v>1</v>
      </c>
      <c r="AF2016" s="31" t="s">
        <v>1254</v>
      </c>
      <c r="AG2016" s="31" t="s">
        <v>3080</v>
      </c>
      <c r="AH2016" s="31">
        <v>9</v>
      </c>
      <c r="AI2016" s="31">
        <v>25</v>
      </c>
      <c r="AJ2016" s="31" t="s">
        <v>1256</v>
      </c>
      <c r="AK2016" s="31">
        <f t="shared" si="955"/>
        <v>32</v>
      </c>
      <c r="AL2016" s="31" t="s">
        <v>62</v>
      </c>
      <c r="AO2016" s="31" t="s">
        <v>63</v>
      </c>
      <c r="AQ2016" s="14" t="s">
        <v>4426</v>
      </c>
      <c r="AT2016" s="14"/>
      <c r="BK2016" s="14" t="str">
        <f t="shared" si="964"/>
        <v/>
      </c>
      <c r="BL2016" s="14" t="str">
        <f t="shared" si="965"/>
        <v/>
      </c>
      <c r="BM2016" s="14" t="str">
        <f t="shared" si="966"/>
        <v/>
      </c>
      <c r="BN2016" s="14"/>
      <c r="BO2016" s="14" t="str">
        <f t="shared" si="956"/>
        <v/>
      </c>
      <c r="BP2016" s="14" t="str">
        <f t="shared" si="957"/>
        <v/>
      </c>
      <c r="BQ2016" s="14"/>
      <c r="BR2016" s="14" t="str">
        <f t="shared" si="967"/>
        <v/>
      </c>
      <c r="BS2016" s="14" t="str">
        <f t="shared" si="968"/>
        <v/>
      </c>
      <c r="BW2016" s="31" t="str">
        <f t="shared" si="969"/>
        <v/>
      </c>
      <c r="BX2016" s="31" t="str">
        <f t="shared" si="970"/>
        <v/>
      </c>
      <c r="BY2016" s="31" t="str">
        <f t="shared" si="971"/>
        <v/>
      </c>
      <c r="BZ2016" s="31" t="str">
        <f t="shared" si="972"/>
        <v/>
      </c>
      <c r="CA2016" s="31" t="str">
        <f t="shared" si="973"/>
        <v/>
      </c>
      <c r="CB2016" s="31" t="str">
        <f t="shared" si="974"/>
        <v/>
      </c>
      <c r="CC2016" s="31" t="str">
        <f t="shared" si="975"/>
        <v/>
      </c>
      <c r="CD2016" s="31" t="str">
        <f t="shared" si="976"/>
        <v/>
      </c>
      <c r="CE2016" s="31" t="str">
        <f t="shared" si="977"/>
        <v/>
      </c>
      <c r="CF2016" s="31" t="e">
        <f t="shared" ca="1" si="978"/>
        <v>#NAME?</v>
      </c>
      <c r="CG2016" s="31" t="e">
        <f t="shared" ca="1" si="979"/>
        <v>#NAME?</v>
      </c>
      <c r="CH2016" s="31" t="e">
        <f t="shared" ca="1" si="980"/>
        <v>#NAME?</v>
      </c>
      <c r="CI2016" s="31" t="e">
        <f t="shared" ca="1" si="981"/>
        <v>#NAME?</v>
      </c>
    </row>
    <row r="2017" spans="1:87" s="31" customFormat="1" ht="30" hidden="1" x14ac:dyDescent="0.25">
      <c r="A2017" s="9" t="s">
        <v>4493</v>
      </c>
      <c r="C2017" s="31" t="s">
        <v>50</v>
      </c>
      <c r="E2017" s="14" t="s">
        <v>5649</v>
      </c>
      <c r="G2017" s="31" t="str">
        <f t="shared" si="958"/>
        <v>Резерв</v>
      </c>
      <c r="J2017" s="31" t="str">
        <f t="shared" si="954"/>
        <v>DCS_DO_03</v>
      </c>
      <c r="K2017" s="14"/>
      <c r="P2017" s="31" t="s">
        <v>2723</v>
      </c>
      <c r="U2017" s="31" t="str">
        <f t="shared" si="953"/>
        <v/>
      </c>
      <c r="V2017" s="14" t="str">
        <f t="shared" si="982"/>
        <v>ASK 3MLD, ASK 3MB</v>
      </c>
      <c r="W2017" s="31" t="str">
        <f t="shared" si="959"/>
        <v/>
      </c>
      <c r="X2017" s="14" t="str">
        <f t="shared" si="960"/>
        <v/>
      </c>
      <c r="Y2017" s="31" t="str">
        <f t="shared" si="961"/>
        <v>O1011208</v>
      </c>
      <c r="Z2017" s="31" t="str">
        <f t="shared" si="962"/>
        <v>TUA711-DIO32</v>
      </c>
      <c r="AA2017" s="14" t="str">
        <f t="shared" si="963"/>
        <v>17-SC-DCS-002/O1011208/ 17-MC-DCS-004</v>
      </c>
      <c r="AB2017" s="31" t="s">
        <v>64</v>
      </c>
      <c r="AC2017" s="31" t="s">
        <v>54</v>
      </c>
      <c r="AD2017" s="31" t="s">
        <v>125</v>
      </c>
      <c r="AE2017" s="31">
        <v>1</v>
      </c>
      <c r="AF2017" s="31" t="s">
        <v>1254</v>
      </c>
      <c r="AG2017" s="31" t="s">
        <v>3080</v>
      </c>
      <c r="AH2017" s="31">
        <v>9</v>
      </c>
      <c r="AI2017" s="31">
        <v>26</v>
      </c>
      <c r="AJ2017" s="31" t="s">
        <v>1256</v>
      </c>
      <c r="AK2017" s="31">
        <f t="shared" si="955"/>
        <v>32</v>
      </c>
      <c r="AL2017" s="31" t="s">
        <v>62</v>
      </c>
      <c r="AO2017" s="31" t="s">
        <v>63</v>
      </c>
      <c r="AQ2017" s="14" t="s">
        <v>4426</v>
      </c>
      <c r="AT2017" s="14"/>
      <c r="BK2017" s="14" t="str">
        <f t="shared" si="964"/>
        <v/>
      </c>
      <c r="BL2017" s="14" t="str">
        <f t="shared" si="965"/>
        <v/>
      </c>
      <c r="BM2017" s="14" t="str">
        <f t="shared" si="966"/>
        <v/>
      </c>
      <c r="BN2017" s="14"/>
      <c r="BO2017" s="14" t="str">
        <f t="shared" si="956"/>
        <v/>
      </c>
      <c r="BP2017" s="14" t="str">
        <f t="shared" si="957"/>
        <v/>
      </c>
      <c r="BQ2017" s="14"/>
      <c r="BR2017" s="14" t="str">
        <f t="shared" si="967"/>
        <v/>
      </c>
      <c r="BS2017" s="14" t="str">
        <f t="shared" si="968"/>
        <v/>
      </c>
      <c r="BW2017" s="31" t="str">
        <f t="shared" si="969"/>
        <v/>
      </c>
      <c r="BX2017" s="31" t="str">
        <f t="shared" si="970"/>
        <v/>
      </c>
      <c r="BY2017" s="31" t="str">
        <f t="shared" si="971"/>
        <v/>
      </c>
      <c r="BZ2017" s="31" t="str">
        <f t="shared" si="972"/>
        <v/>
      </c>
      <c r="CA2017" s="31" t="str">
        <f t="shared" si="973"/>
        <v/>
      </c>
      <c r="CB2017" s="31" t="str">
        <f t="shared" si="974"/>
        <v/>
      </c>
      <c r="CC2017" s="31" t="str">
        <f t="shared" si="975"/>
        <v/>
      </c>
      <c r="CD2017" s="31" t="str">
        <f t="shared" si="976"/>
        <v/>
      </c>
      <c r="CE2017" s="31" t="str">
        <f t="shared" si="977"/>
        <v/>
      </c>
      <c r="CF2017" s="31" t="e">
        <f t="shared" ca="1" si="978"/>
        <v>#NAME?</v>
      </c>
      <c r="CG2017" s="31" t="e">
        <f t="shared" ca="1" si="979"/>
        <v>#NAME?</v>
      </c>
      <c r="CH2017" s="31" t="e">
        <f t="shared" ca="1" si="980"/>
        <v>#NAME?</v>
      </c>
      <c r="CI2017" s="31" t="e">
        <f t="shared" ca="1" si="981"/>
        <v>#NAME?</v>
      </c>
    </row>
    <row r="2018" spans="1:87" s="31" customFormat="1" ht="30" hidden="1" x14ac:dyDescent="0.25">
      <c r="A2018" s="9" t="s">
        <v>4493</v>
      </c>
      <c r="C2018" s="31" t="s">
        <v>50</v>
      </c>
      <c r="E2018" s="14" t="s">
        <v>5649</v>
      </c>
      <c r="G2018" s="31" t="str">
        <f t="shared" si="958"/>
        <v>Резерв</v>
      </c>
      <c r="J2018" s="31" t="str">
        <f t="shared" si="954"/>
        <v>DCS_DO_03</v>
      </c>
      <c r="K2018" s="14"/>
      <c r="P2018" s="31" t="s">
        <v>2723</v>
      </c>
      <c r="U2018" s="31" t="str">
        <f t="shared" si="953"/>
        <v/>
      </c>
      <c r="V2018" s="14" t="str">
        <f t="shared" si="982"/>
        <v>ASK 3MLD, ASK 3MB</v>
      </c>
      <c r="W2018" s="31" t="str">
        <f t="shared" si="959"/>
        <v/>
      </c>
      <c r="X2018" s="14" t="str">
        <f t="shared" si="960"/>
        <v/>
      </c>
      <c r="Y2018" s="31" t="str">
        <f t="shared" si="961"/>
        <v>O1011208</v>
      </c>
      <c r="Z2018" s="31" t="str">
        <f t="shared" si="962"/>
        <v>TUA711-DIO32</v>
      </c>
      <c r="AA2018" s="14" t="str">
        <f t="shared" si="963"/>
        <v>17-SC-DCS-002/O1011208/ 17-MC-DCS-004</v>
      </c>
      <c r="AB2018" s="31" t="s">
        <v>64</v>
      </c>
      <c r="AC2018" s="31" t="s">
        <v>54</v>
      </c>
      <c r="AD2018" s="31" t="s">
        <v>125</v>
      </c>
      <c r="AE2018" s="31">
        <v>1</v>
      </c>
      <c r="AF2018" s="31" t="s">
        <v>1254</v>
      </c>
      <c r="AG2018" s="31" t="s">
        <v>3080</v>
      </c>
      <c r="AH2018" s="31">
        <v>9</v>
      </c>
      <c r="AI2018" s="31">
        <v>27</v>
      </c>
      <c r="AJ2018" s="31" t="s">
        <v>1256</v>
      </c>
      <c r="AK2018" s="31">
        <f t="shared" si="955"/>
        <v>32</v>
      </c>
      <c r="AL2018" s="31" t="s">
        <v>62</v>
      </c>
      <c r="AO2018" s="31" t="s">
        <v>63</v>
      </c>
      <c r="AQ2018" s="14" t="s">
        <v>4426</v>
      </c>
      <c r="AT2018" s="14"/>
      <c r="BK2018" s="14" t="str">
        <f t="shared" si="964"/>
        <v/>
      </c>
      <c r="BL2018" s="14" t="str">
        <f t="shared" si="965"/>
        <v/>
      </c>
      <c r="BM2018" s="14" t="str">
        <f t="shared" si="966"/>
        <v/>
      </c>
      <c r="BN2018" s="14"/>
      <c r="BO2018" s="14" t="str">
        <f t="shared" si="956"/>
        <v/>
      </c>
      <c r="BP2018" s="14" t="str">
        <f t="shared" si="957"/>
        <v/>
      </c>
      <c r="BQ2018" s="14"/>
      <c r="BR2018" s="14" t="str">
        <f t="shared" si="967"/>
        <v/>
      </c>
      <c r="BS2018" s="14" t="str">
        <f t="shared" si="968"/>
        <v/>
      </c>
      <c r="BW2018" s="31" t="str">
        <f t="shared" si="969"/>
        <v/>
      </c>
      <c r="BX2018" s="31" t="str">
        <f t="shared" si="970"/>
        <v/>
      </c>
      <c r="BY2018" s="31" t="str">
        <f t="shared" si="971"/>
        <v/>
      </c>
      <c r="BZ2018" s="31" t="str">
        <f t="shared" si="972"/>
        <v/>
      </c>
      <c r="CA2018" s="31" t="str">
        <f t="shared" si="973"/>
        <v/>
      </c>
      <c r="CB2018" s="31" t="str">
        <f t="shared" si="974"/>
        <v/>
      </c>
      <c r="CC2018" s="31" t="str">
        <f t="shared" si="975"/>
        <v/>
      </c>
      <c r="CD2018" s="31" t="str">
        <f t="shared" si="976"/>
        <v/>
      </c>
      <c r="CE2018" s="31" t="str">
        <f t="shared" si="977"/>
        <v/>
      </c>
      <c r="CF2018" s="31" t="e">
        <f t="shared" ca="1" si="978"/>
        <v>#NAME?</v>
      </c>
      <c r="CG2018" s="31" t="e">
        <f t="shared" ca="1" si="979"/>
        <v>#NAME?</v>
      </c>
      <c r="CH2018" s="31" t="e">
        <f t="shared" ca="1" si="980"/>
        <v>#NAME?</v>
      </c>
      <c r="CI2018" s="31" t="e">
        <f t="shared" ca="1" si="981"/>
        <v>#NAME?</v>
      </c>
    </row>
    <row r="2019" spans="1:87" s="31" customFormat="1" ht="30" hidden="1" x14ac:dyDescent="0.25">
      <c r="A2019" s="9" t="s">
        <v>4493</v>
      </c>
      <c r="C2019" s="31" t="s">
        <v>50</v>
      </c>
      <c r="E2019" s="14" t="s">
        <v>5649</v>
      </c>
      <c r="G2019" s="31" t="str">
        <f t="shared" si="958"/>
        <v>Резерв</v>
      </c>
      <c r="J2019" s="31" t="str">
        <f t="shared" si="954"/>
        <v>DCS_DO_03</v>
      </c>
      <c r="K2019" s="14"/>
      <c r="P2019" s="31" t="s">
        <v>2723</v>
      </c>
      <c r="U2019" s="31" t="str">
        <f t="shared" si="953"/>
        <v/>
      </c>
      <c r="V2019" s="14" t="str">
        <f t="shared" si="982"/>
        <v>ASK 3MLD, ASK 3MB</v>
      </c>
      <c r="W2019" s="31" t="str">
        <f t="shared" si="959"/>
        <v/>
      </c>
      <c r="X2019" s="14" t="str">
        <f t="shared" si="960"/>
        <v/>
      </c>
      <c r="Y2019" s="31" t="str">
        <f t="shared" si="961"/>
        <v>O1011208</v>
      </c>
      <c r="Z2019" s="31" t="str">
        <f t="shared" si="962"/>
        <v>TUA711-DIO32</v>
      </c>
      <c r="AA2019" s="14" t="str">
        <f t="shared" si="963"/>
        <v>17-SC-DCS-002/O1011208/ 17-MC-DCS-004</v>
      </c>
      <c r="AB2019" s="31" t="s">
        <v>64</v>
      </c>
      <c r="AC2019" s="31" t="s">
        <v>54</v>
      </c>
      <c r="AD2019" s="31" t="s">
        <v>125</v>
      </c>
      <c r="AE2019" s="31">
        <v>1</v>
      </c>
      <c r="AF2019" s="31" t="s">
        <v>1254</v>
      </c>
      <c r="AG2019" s="31" t="s">
        <v>3080</v>
      </c>
      <c r="AH2019" s="31">
        <v>9</v>
      </c>
      <c r="AI2019" s="31">
        <v>28</v>
      </c>
      <c r="AJ2019" s="31" t="s">
        <v>1256</v>
      </c>
      <c r="AK2019" s="31">
        <f t="shared" si="955"/>
        <v>32</v>
      </c>
      <c r="AL2019" s="31" t="s">
        <v>62</v>
      </c>
      <c r="AO2019" s="31" t="s">
        <v>63</v>
      </c>
      <c r="AQ2019" s="14" t="s">
        <v>4426</v>
      </c>
      <c r="AT2019" s="14"/>
      <c r="BK2019" s="14" t="str">
        <f t="shared" si="964"/>
        <v/>
      </c>
      <c r="BL2019" s="14" t="str">
        <f t="shared" si="965"/>
        <v/>
      </c>
      <c r="BM2019" s="14" t="str">
        <f t="shared" si="966"/>
        <v/>
      </c>
      <c r="BN2019" s="14"/>
      <c r="BO2019" s="14" t="str">
        <f t="shared" si="956"/>
        <v/>
      </c>
      <c r="BP2019" s="14" t="str">
        <f t="shared" si="957"/>
        <v/>
      </c>
      <c r="BQ2019" s="14"/>
      <c r="BR2019" s="14" t="str">
        <f t="shared" si="967"/>
        <v/>
      </c>
      <c r="BS2019" s="14" t="str">
        <f t="shared" si="968"/>
        <v/>
      </c>
      <c r="BW2019" s="31" t="str">
        <f t="shared" si="969"/>
        <v/>
      </c>
      <c r="BX2019" s="31" t="str">
        <f t="shared" si="970"/>
        <v/>
      </c>
      <c r="BY2019" s="31" t="str">
        <f t="shared" si="971"/>
        <v/>
      </c>
      <c r="BZ2019" s="31" t="str">
        <f t="shared" si="972"/>
        <v/>
      </c>
      <c r="CA2019" s="31" t="str">
        <f t="shared" si="973"/>
        <v/>
      </c>
      <c r="CB2019" s="31" t="str">
        <f t="shared" si="974"/>
        <v/>
      </c>
      <c r="CC2019" s="31" t="str">
        <f t="shared" si="975"/>
        <v/>
      </c>
      <c r="CD2019" s="31" t="str">
        <f t="shared" si="976"/>
        <v/>
      </c>
      <c r="CE2019" s="31" t="str">
        <f t="shared" si="977"/>
        <v/>
      </c>
      <c r="CF2019" s="31" t="e">
        <f t="shared" ca="1" si="978"/>
        <v>#NAME?</v>
      </c>
      <c r="CG2019" s="31" t="e">
        <f t="shared" ca="1" si="979"/>
        <v>#NAME?</v>
      </c>
      <c r="CH2019" s="31" t="e">
        <f t="shared" ca="1" si="980"/>
        <v>#NAME?</v>
      </c>
      <c r="CI2019" s="31" t="e">
        <f t="shared" ca="1" si="981"/>
        <v>#NAME?</v>
      </c>
    </row>
    <row r="2020" spans="1:87" s="31" customFormat="1" ht="30" hidden="1" x14ac:dyDescent="0.25">
      <c r="A2020" s="9" t="s">
        <v>4493</v>
      </c>
      <c r="C2020" s="31" t="s">
        <v>50</v>
      </c>
      <c r="E2020" s="14" t="s">
        <v>5649</v>
      </c>
      <c r="G2020" s="31" t="str">
        <f t="shared" si="958"/>
        <v>Резерв</v>
      </c>
      <c r="J2020" s="31" t="str">
        <f t="shared" si="954"/>
        <v>DCS_DO_03</v>
      </c>
      <c r="K2020" s="14"/>
      <c r="P2020" s="31" t="s">
        <v>2723</v>
      </c>
      <c r="U2020" s="31" t="str">
        <f t="shared" si="953"/>
        <v/>
      </c>
      <c r="V2020" s="14" t="str">
        <f t="shared" si="982"/>
        <v>ASK 3MLD, ASK 3MB</v>
      </c>
      <c r="W2020" s="31" t="str">
        <f t="shared" si="959"/>
        <v/>
      </c>
      <c r="X2020" s="14" t="str">
        <f t="shared" si="960"/>
        <v/>
      </c>
      <c r="Y2020" s="31" t="str">
        <f t="shared" si="961"/>
        <v>O1011208</v>
      </c>
      <c r="Z2020" s="31" t="str">
        <f t="shared" si="962"/>
        <v>TUA711-DIO32</v>
      </c>
      <c r="AA2020" s="14" t="str">
        <f t="shared" si="963"/>
        <v>17-SC-DCS-002/O1011208/ 17-MC-DCS-004</v>
      </c>
      <c r="AB2020" s="31" t="s">
        <v>64</v>
      </c>
      <c r="AC2020" s="31" t="s">
        <v>54</v>
      </c>
      <c r="AD2020" s="31" t="s">
        <v>125</v>
      </c>
      <c r="AE2020" s="31">
        <v>1</v>
      </c>
      <c r="AF2020" s="31" t="s">
        <v>1254</v>
      </c>
      <c r="AG2020" s="31" t="s">
        <v>3080</v>
      </c>
      <c r="AH2020" s="31">
        <v>9</v>
      </c>
      <c r="AI2020" s="31">
        <v>29</v>
      </c>
      <c r="AJ2020" s="31" t="s">
        <v>1256</v>
      </c>
      <c r="AK2020" s="31">
        <f t="shared" si="955"/>
        <v>32</v>
      </c>
      <c r="AL2020" s="31" t="s">
        <v>62</v>
      </c>
      <c r="AO2020" s="31" t="s">
        <v>63</v>
      </c>
      <c r="AQ2020" s="14" t="s">
        <v>4426</v>
      </c>
      <c r="AT2020" s="14"/>
      <c r="BK2020" s="14" t="str">
        <f t="shared" si="964"/>
        <v/>
      </c>
      <c r="BL2020" s="14" t="str">
        <f t="shared" si="965"/>
        <v/>
      </c>
      <c r="BM2020" s="14" t="str">
        <f t="shared" si="966"/>
        <v/>
      </c>
      <c r="BN2020" s="14"/>
      <c r="BO2020" s="14" t="str">
        <f t="shared" si="956"/>
        <v/>
      </c>
      <c r="BP2020" s="14" t="str">
        <f t="shared" si="957"/>
        <v/>
      </c>
      <c r="BQ2020" s="14"/>
      <c r="BR2020" s="14" t="str">
        <f t="shared" si="967"/>
        <v/>
      </c>
      <c r="BS2020" s="14" t="str">
        <f t="shared" si="968"/>
        <v/>
      </c>
      <c r="BW2020" s="31" t="str">
        <f t="shared" si="969"/>
        <v/>
      </c>
      <c r="BX2020" s="31" t="str">
        <f t="shared" si="970"/>
        <v/>
      </c>
      <c r="BY2020" s="31" t="str">
        <f t="shared" si="971"/>
        <v/>
      </c>
      <c r="BZ2020" s="31" t="str">
        <f t="shared" si="972"/>
        <v/>
      </c>
      <c r="CA2020" s="31" t="str">
        <f t="shared" si="973"/>
        <v/>
      </c>
      <c r="CB2020" s="31" t="str">
        <f t="shared" si="974"/>
        <v/>
      </c>
      <c r="CC2020" s="31" t="str">
        <f t="shared" si="975"/>
        <v/>
      </c>
      <c r="CD2020" s="31" t="str">
        <f t="shared" si="976"/>
        <v/>
      </c>
      <c r="CE2020" s="31" t="str">
        <f t="shared" si="977"/>
        <v/>
      </c>
      <c r="CF2020" s="31" t="e">
        <f t="shared" ca="1" si="978"/>
        <v>#NAME?</v>
      </c>
      <c r="CG2020" s="31" t="e">
        <f t="shared" ca="1" si="979"/>
        <v>#NAME?</v>
      </c>
      <c r="CH2020" s="31" t="e">
        <f t="shared" ca="1" si="980"/>
        <v>#NAME?</v>
      </c>
      <c r="CI2020" s="31" t="e">
        <f t="shared" ca="1" si="981"/>
        <v>#NAME?</v>
      </c>
    </row>
    <row r="2021" spans="1:87" s="31" customFormat="1" ht="30" hidden="1" x14ac:dyDescent="0.25">
      <c r="A2021" s="9" t="s">
        <v>4493</v>
      </c>
      <c r="C2021" s="31" t="s">
        <v>50</v>
      </c>
      <c r="E2021" s="14" t="s">
        <v>5649</v>
      </c>
      <c r="G2021" s="31" t="str">
        <f t="shared" si="958"/>
        <v>Резерв</v>
      </c>
      <c r="J2021" s="31" t="str">
        <f t="shared" si="954"/>
        <v>DCS_DO_03</v>
      </c>
      <c r="K2021" s="14"/>
      <c r="P2021" s="31" t="s">
        <v>2723</v>
      </c>
      <c r="U2021" s="31" t="str">
        <f t="shared" si="953"/>
        <v/>
      </c>
      <c r="V2021" s="14" t="str">
        <f t="shared" si="982"/>
        <v>ASK 3MLD, ASK 3MB</v>
      </c>
      <c r="W2021" s="31" t="str">
        <f t="shared" si="959"/>
        <v/>
      </c>
      <c r="X2021" s="14" t="str">
        <f t="shared" si="960"/>
        <v/>
      </c>
      <c r="Y2021" s="31" t="str">
        <f t="shared" si="961"/>
        <v>O1011208</v>
      </c>
      <c r="Z2021" s="31" t="str">
        <f t="shared" si="962"/>
        <v>TUA711-DIO32</v>
      </c>
      <c r="AA2021" s="14" t="str">
        <f t="shared" si="963"/>
        <v>17-SC-DCS-002/O1011208/ 17-MC-DCS-004</v>
      </c>
      <c r="AB2021" s="31" t="s">
        <v>64</v>
      </c>
      <c r="AC2021" s="31" t="s">
        <v>54</v>
      </c>
      <c r="AD2021" s="31" t="s">
        <v>125</v>
      </c>
      <c r="AE2021" s="31">
        <v>1</v>
      </c>
      <c r="AF2021" s="31" t="s">
        <v>1254</v>
      </c>
      <c r="AG2021" s="31" t="s">
        <v>3080</v>
      </c>
      <c r="AH2021" s="31">
        <v>9</v>
      </c>
      <c r="AI2021" s="31">
        <v>30</v>
      </c>
      <c r="AJ2021" s="31" t="s">
        <v>1256</v>
      </c>
      <c r="AK2021" s="31">
        <f t="shared" si="955"/>
        <v>32</v>
      </c>
      <c r="AL2021" s="31" t="s">
        <v>62</v>
      </c>
      <c r="AO2021" s="31" t="s">
        <v>63</v>
      </c>
      <c r="AQ2021" s="14" t="s">
        <v>4426</v>
      </c>
      <c r="AT2021" s="14"/>
      <c r="BK2021" s="14" t="str">
        <f t="shared" si="964"/>
        <v/>
      </c>
      <c r="BL2021" s="14" t="str">
        <f t="shared" si="965"/>
        <v/>
      </c>
      <c r="BM2021" s="14" t="str">
        <f t="shared" si="966"/>
        <v/>
      </c>
      <c r="BN2021" s="14"/>
      <c r="BO2021" s="14" t="str">
        <f t="shared" si="956"/>
        <v/>
      </c>
      <c r="BP2021" s="14" t="str">
        <f t="shared" si="957"/>
        <v/>
      </c>
      <c r="BQ2021" s="14"/>
      <c r="BR2021" s="14" t="str">
        <f t="shared" si="967"/>
        <v/>
      </c>
      <c r="BS2021" s="14" t="str">
        <f t="shared" si="968"/>
        <v/>
      </c>
      <c r="BW2021" s="31" t="str">
        <f t="shared" si="969"/>
        <v/>
      </c>
      <c r="BX2021" s="31" t="str">
        <f t="shared" si="970"/>
        <v/>
      </c>
      <c r="BY2021" s="31" t="str">
        <f t="shared" si="971"/>
        <v/>
      </c>
      <c r="BZ2021" s="31" t="str">
        <f t="shared" si="972"/>
        <v/>
      </c>
      <c r="CA2021" s="31" t="str">
        <f t="shared" si="973"/>
        <v/>
      </c>
      <c r="CB2021" s="31" t="str">
        <f t="shared" si="974"/>
        <v/>
      </c>
      <c r="CC2021" s="31" t="str">
        <f t="shared" si="975"/>
        <v/>
      </c>
      <c r="CD2021" s="31" t="str">
        <f t="shared" si="976"/>
        <v/>
      </c>
      <c r="CE2021" s="31" t="str">
        <f t="shared" si="977"/>
        <v/>
      </c>
      <c r="CF2021" s="31" t="e">
        <f t="shared" ca="1" si="978"/>
        <v>#NAME?</v>
      </c>
      <c r="CG2021" s="31" t="e">
        <f t="shared" ca="1" si="979"/>
        <v>#NAME?</v>
      </c>
      <c r="CH2021" s="31" t="e">
        <f t="shared" ca="1" si="980"/>
        <v>#NAME?</v>
      </c>
      <c r="CI2021" s="31" t="e">
        <f t="shared" ca="1" si="981"/>
        <v>#NAME?</v>
      </c>
    </row>
    <row r="2022" spans="1:87" s="31" customFormat="1" ht="30" hidden="1" x14ac:dyDescent="0.25">
      <c r="A2022" s="9" t="s">
        <v>4493</v>
      </c>
      <c r="C2022" s="31" t="s">
        <v>50</v>
      </c>
      <c r="E2022" s="14" t="s">
        <v>5649</v>
      </c>
      <c r="G2022" s="31" t="str">
        <f t="shared" si="958"/>
        <v>Резерв</v>
      </c>
      <c r="J2022" s="31" t="str">
        <f t="shared" si="954"/>
        <v>DCS_DO_03</v>
      </c>
      <c r="K2022" s="14"/>
      <c r="P2022" s="31" t="s">
        <v>2723</v>
      </c>
      <c r="U2022" s="31" t="str">
        <f t="shared" si="953"/>
        <v/>
      </c>
      <c r="V2022" s="14" t="str">
        <f t="shared" si="982"/>
        <v>ASK 3MLD, ASK 3MB</v>
      </c>
      <c r="W2022" s="31" t="str">
        <f t="shared" si="959"/>
        <v/>
      </c>
      <c r="X2022" s="14" t="str">
        <f t="shared" si="960"/>
        <v/>
      </c>
      <c r="Y2022" s="31" t="str">
        <f t="shared" si="961"/>
        <v>O1011208</v>
      </c>
      <c r="Z2022" s="31" t="str">
        <f t="shared" si="962"/>
        <v>TUA711-DIO32</v>
      </c>
      <c r="AA2022" s="14" t="str">
        <f t="shared" si="963"/>
        <v>17-SC-DCS-002/O1011208/ 17-MC-DCS-004</v>
      </c>
      <c r="AB2022" s="31" t="s">
        <v>64</v>
      </c>
      <c r="AC2022" s="31" t="s">
        <v>54</v>
      </c>
      <c r="AD2022" s="31" t="s">
        <v>125</v>
      </c>
      <c r="AE2022" s="31">
        <v>1</v>
      </c>
      <c r="AF2022" s="31" t="s">
        <v>1254</v>
      </c>
      <c r="AG2022" s="31" t="s">
        <v>3080</v>
      </c>
      <c r="AH2022" s="31">
        <v>9</v>
      </c>
      <c r="AI2022" s="31">
        <v>31</v>
      </c>
      <c r="AJ2022" s="31" t="s">
        <v>1256</v>
      </c>
      <c r="AK2022" s="31">
        <f t="shared" si="955"/>
        <v>32</v>
      </c>
      <c r="AL2022" s="31" t="s">
        <v>62</v>
      </c>
      <c r="AO2022" s="31" t="s">
        <v>63</v>
      </c>
      <c r="AQ2022" s="14" t="s">
        <v>4426</v>
      </c>
      <c r="AT2022" s="14"/>
      <c r="BK2022" s="14" t="str">
        <f t="shared" si="964"/>
        <v/>
      </c>
      <c r="BL2022" s="14" t="str">
        <f t="shared" si="965"/>
        <v/>
      </c>
      <c r="BM2022" s="14" t="str">
        <f t="shared" si="966"/>
        <v/>
      </c>
      <c r="BN2022" s="14"/>
      <c r="BO2022" s="14" t="str">
        <f t="shared" si="956"/>
        <v/>
      </c>
      <c r="BP2022" s="14" t="str">
        <f t="shared" si="957"/>
        <v/>
      </c>
      <c r="BQ2022" s="14"/>
      <c r="BR2022" s="14" t="str">
        <f t="shared" si="967"/>
        <v/>
      </c>
      <c r="BS2022" s="14" t="str">
        <f t="shared" si="968"/>
        <v/>
      </c>
      <c r="BW2022" s="31" t="str">
        <f t="shared" si="969"/>
        <v/>
      </c>
      <c r="BX2022" s="31" t="str">
        <f t="shared" si="970"/>
        <v/>
      </c>
      <c r="BY2022" s="31" t="str">
        <f t="shared" si="971"/>
        <v/>
      </c>
      <c r="BZ2022" s="31" t="str">
        <f t="shared" si="972"/>
        <v/>
      </c>
      <c r="CA2022" s="31" t="str">
        <f t="shared" si="973"/>
        <v/>
      </c>
      <c r="CB2022" s="31" t="str">
        <f t="shared" si="974"/>
        <v/>
      </c>
      <c r="CC2022" s="31" t="str">
        <f t="shared" si="975"/>
        <v/>
      </c>
      <c r="CD2022" s="31" t="str">
        <f t="shared" si="976"/>
        <v/>
      </c>
      <c r="CE2022" s="31" t="str">
        <f t="shared" si="977"/>
        <v/>
      </c>
      <c r="CF2022" s="31" t="e">
        <f t="shared" ca="1" si="978"/>
        <v>#NAME?</v>
      </c>
      <c r="CG2022" s="31" t="e">
        <f t="shared" ca="1" si="979"/>
        <v>#NAME?</v>
      </c>
      <c r="CH2022" s="31" t="e">
        <f t="shared" ca="1" si="980"/>
        <v>#NAME?</v>
      </c>
      <c r="CI2022" s="31" t="e">
        <f t="shared" ca="1" si="981"/>
        <v>#NAME?</v>
      </c>
    </row>
    <row r="2023" spans="1:87" s="31" customFormat="1" ht="30" hidden="1" x14ac:dyDescent="0.25">
      <c r="A2023" s="9" t="s">
        <v>4493</v>
      </c>
      <c r="C2023" s="31" t="s">
        <v>50</v>
      </c>
      <c r="E2023" s="14" t="s">
        <v>5649</v>
      </c>
      <c r="G2023" s="31" t="str">
        <f t="shared" si="958"/>
        <v>Резерв</v>
      </c>
      <c r="J2023" s="31" t="str">
        <f t="shared" si="954"/>
        <v>DCS_DO_03</v>
      </c>
      <c r="K2023" s="14"/>
      <c r="P2023" s="31" t="s">
        <v>2723</v>
      </c>
      <c r="U2023" s="31" t="str">
        <f t="shared" si="953"/>
        <v/>
      </c>
      <c r="V2023" s="14" t="str">
        <f t="shared" si="982"/>
        <v>ASK 3MLD, ASK 3MB</v>
      </c>
      <c r="W2023" s="31" t="str">
        <f t="shared" si="959"/>
        <v/>
      </c>
      <c r="X2023" s="14" t="str">
        <f t="shared" si="960"/>
        <v/>
      </c>
      <c r="Y2023" s="31" t="str">
        <f t="shared" si="961"/>
        <v>O1011208</v>
      </c>
      <c r="Z2023" s="31" t="str">
        <f t="shared" si="962"/>
        <v>TUA711-DIO32</v>
      </c>
      <c r="AA2023" s="14" t="str">
        <f t="shared" si="963"/>
        <v>17-SC-DCS-002/O1011208/ 17-MC-DCS-004</v>
      </c>
      <c r="AB2023" s="31" t="s">
        <v>64</v>
      </c>
      <c r="AC2023" s="31" t="s">
        <v>54</v>
      </c>
      <c r="AD2023" s="31" t="s">
        <v>125</v>
      </c>
      <c r="AE2023" s="31">
        <v>1</v>
      </c>
      <c r="AF2023" s="31" t="s">
        <v>1254</v>
      </c>
      <c r="AG2023" s="31" t="s">
        <v>3080</v>
      </c>
      <c r="AH2023" s="31">
        <v>9</v>
      </c>
      <c r="AI2023" s="31">
        <v>32</v>
      </c>
      <c r="AJ2023" s="31" t="s">
        <v>1256</v>
      </c>
      <c r="AK2023" s="31">
        <f t="shared" si="955"/>
        <v>32</v>
      </c>
      <c r="AL2023" s="31" t="s">
        <v>62</v>
      </c>
      <c r="AO2023" s="31" t="s">
        <v>63</v>
      </c>
      <c r="AQ2023" s="14" t="s">
        <v>4426</v>
      </c>
      <c r="AT2023" s="14"/>
      <c r="BK2023" s="14" t="str">
        <f t="shared" si="964"/>
        <v/>
      </c>
      <c r="BL2023" s="14" t="str">
        <f t="shared" si="965"/>
        <v/>
      </c>
      <c r="BM2023" s="14" t="str">
        <f t="shared" si="966"/>
        <v/>
      </c>
      <c r="BN2023" s="14"/>
      <c r="BO2023" s="14" t="str">
        <f t="shared" si="956"/>
        <v/>
      </c>
      <c r="BP2023" s="14" t="str">
        <f t="shared" si="957"/>
        <v/>
      </c>
      <c r="BQ2023" s="14"/>
      <c r="BR2023" s="14" t="str">
        <f t="shared" si="967"/>
        <v/>
      </c>
      <c r="BS2023" s="14" t="str">
        <f t="shared" si="968"/>
        <v/>
      </c>
      <c r="BW2023" s="31" t="str">
        <f t="shared" si="969"/>
        <v/>
      </c>
      <c r="BX2023" s="31" t="str">
        <f t="shared" si="970"/>
        <v/>
      </c>
      <c r="BY2023" s="31" t="str">
        <f t="shared" si="971"/>
        <v/>
      </c>
      <c r="BZ2023" s="31" t="str">
        <f t="shared" si="972"/>
        <v/>
      </c>
      <c r="CA2023" s="31" t="str">
        <f t="shared" si="973"/>
        <v/>
      </c>
      <c r="CB2023" s="31" t="str">
        <f t="shared" si="974"/>
        <v/>
      </c>
      <c r="CC2023" s="31" t="str">
        <f t="shared" si="975"/>
        <v/>
      </c>
      <c r="CD2023" s="31" t="str">
        <f t="shared" si="976"/>
        <v/>
      </c>
      <c r="CE2023" s="31" t="str">
        <f t="shared" si="977"/>
        <v/>
      </c>
      <c r="CF2023" s="31" t="e">
        <f t="shared" ca="1" si="978"/>
        <v>#NAME?</v>
      </c>
      <c r="CG2023" s="31" t="e">
        <f t="shared" ca="1" si="979"/>
        <v>#NAME?</v>
      </c>
      <c r="CH2023" s="31" t="e">
        <f t="shared" ca="1" si="980"/>
        <v>#NAME?</v>
      </c>
      <c r="CI2023" s="31" t="e">
        <f t="shared" ca="1" si="981"/>
        <v>#NAME?</v>
      </c>
    </row>
    <row r="2024" spans="1:87" s="31" customFormat="1" ht="30" hidden="1" x14ac:dyDescent="0.25">
      <c r="A2024" s="9" t="s">
        <v>4493</v>
      </c>
      <c r="C2024" s="31" t="s">
        <v>50</v>
      </c>
      <c r="E2024" s="14" t="s">
        <v>1253</v>
      </c>
      <c r="G2024" s="31" t="str">
        <f t="shared" si="958"/>
        <v>Резерв</v>
      </c>
      <c r="J2024" s="31" t="str">
        <f t="shared" si="954"/>
        <v>DCS_DO_01</v>
      </c>
      <c r="K2024" s="14"/>
      <c r="P2024" s="31" t="s">
        <v>1686</v>
      </c>
      <c r="U2024" s="31" t="str">
        <f t="shared" si="953"/>
        <v/>
      </c>
      <c r="V2024" s="14" t="str">
        <f t="shared" si="982"/>
        <v>AVK 2,5 A, AVK 2,5 A</v>
      </c>
      <c r="W2024" s="31" t="str">
        <f t="shared" si="959"/>
        <v/>
      </c>
      <c r="X2024" s="14" t="str">
        <f t="shared" si="960"/>
        <v/>
      </c>
      <c r="Y2024" s="31" t="str">
        <f t="shared" si="961"/>
        <v>O1011210</v>
      </c>
      <c r="Z2024" s="31" t="str">
        <f t="shared" si="962"/>
        <v>TUA711-DOR32</v>
      </c>
      <c r="AA2024" s="14" t="str">
        <f t="shared" si="963"/>
        <v>17-SC-DCS-002/O1011210/ 17-MC-DCS-007</v>
      </c>
      <c r="AB2024" s="31" t="s">
        <v>64</v>
      </c>
      <c r="AC2024" s="31" t="s">
        <v>54</v>
      </c>
      <c r="AD2024" s="31" t="s">
        <v>125</v>
      </c>
      <c r="AE2024" s="31">
        <v>1</v>
      </c>
      <c r="AF2024" s="31" t="s">
        <v>1254</v>
      </c>
      <c r="AG2024" s="31" t="s">
        <v>3144</v>
      </c>
      <c r="AH2024" s="31">
        <v>11</v>
      </c>
      <c r="AI2024" s="31">
        <v>22</v>
      </c>
      <c r="AJ2024" s="31" t="s">
        <v>1256</v>
      </c>
      <c r="AK2024" s="31">
        <f t="shared" si="955"/>
        <v>32</v>
      </c>
      <c r="AL2024" s="31" t="s">
        <v>62</v>
      </c>
      <c r="AO2024" s="31" t="s">
        <v>63</v>
      </c>
      <c r="AQ2024" s="31" t="s">
        <v>4426</v>
      </c>
      <c r="AT2024" s="14"/>
      <c r="BK2024" s="14" t="str">
        <f t="shared" si="964"/>
        <v/>
      </c>
      <c r="BL2024" s="14" t="str">
        <f t="shared" si="965"/>
        <v/>
      </c>
      <c r="BM2024" s="14" t="str">
        <f t="shared" si="966"/>
        <v/>
      </c>
      <c r="BN2024" s="14"/>
      <c r="BO2024" s="14" t="str">
        <f t="shared" si="956"/>
        <v/>
      </c>
      <c r="BP2024" s="14" t="str">
        <f t="shared" si="957"/>
        <v/>
      </c>
      <c r="BQ2024" s="14"/>
      <c r="BR2024" s="14" t="str">
        <f t="shared" si="967"/>
        <v/>
      </c>
      <c r="BS2024" s="14" t="str">
        <f t="shared" si="968"/>
        <v/>
      </c>
      <c r="BW2024" s="31" t="str">
        <f t="shared" si="969"/>
        <v/>
      </c>
      <c r="BX2024" s="31" t="str">
        <f t="shared" si="970"/>
        <v/>
      </c>
      <c r="BY2024" s="31" t="str">
        <f t="shared" si="971"/>
        <v/>
      </c>
      <c r="BZ2024" s="31" t="str">
        <f t="shared" si="972"/>
        <v/>
      </c>
      <c r="CA2024" s="31" t="str">
        <f t="shared" si="973"/>
        <v/>
      </c>
      <c r="CB2024" s="31" t="str">
        <f t="shared" si="974"/>
        <v/>
      </c>
      <c r="CC2024" s="31" t="str">
        <f t="shared" si="975"/>
        <v/>
      </c>
      <c r="CD2024" s="31" t="str">
        <f t="shared" si="976"/>
        <v/>
      </c>
      <c r="CE2024" s="31" t="str">
        <f t="shared" si="977"/>
        <v/>
      </c>
      <c r="CF2024" s="31" t="e">
        <f t="shared" ca="1" si="978"/>
        <v>#NAME?</v>
      </c>
      <c r="CG2024" s="31" t="e">
        <f t="shared" ca="1" si="979"/>
        <v>#NAME?</v>
      </c>
      <c r="CH2024" s="31" t="e">
        <f t="shared" ca="1" si="980"/>
        <v>#NAME?</v>
      </c>
      <c r="CI2024" s="31" t="e">
        <f t="shared" ca="1" si="981"/>
        <v>#NAME?</v>
      </c>
    </row>
    <row r="2025" spans="1:87" s="31" customFormat="1" ht="30" hidden="1" x14ac:dyDescent="0.25">
      <c r="A2025" s="9" t="s">
        <v>4493</v>
      </c>
      <c r="C2025" s="31" t="s">
        <v>50</v>
      </c>
      <c r="E2025" s="14" t="s">
        <v>1253</v>
      </c>
      <c r="G2025" s="31" t="str">
        <f t="shared" si="958"/>
        <v>Резерв</v>
      </c>
      <c r="J2025" s="31" t="str">
        <f t="shared" si="954"/>
        <v>DCS_DO_01</v>
      </c>
      <c r="K2025" s="14"/>
      <c r="P2025" s="31" t="s">
        <v>1686</v>
      </c>
      <c r="U2025" s="31" t="str">
        <f t="shared" si="953"/>
        <v/>
      </c>
      <c r="V2025" s="14" t="str">
        <f t="shared" si="982"/>
        <v>AVK 2,5 A, AVK 2,5 A</v>
      </c>
      <c r="W2025" s="31" t="str">
        <f t="shared" si="959"/>
        <v/>
      </c>
      <c r="X2025" s="14" t="str">
        <f t="shared" si="960"/>
        <v/>
      </c>
      <c r="Y2025" s="31" t="str">
        <f t="shared" si="961"/>
        <v>O1011210</v>
      </c>
      <c r="Z2025" s="31" t="str">
        <f t="shared" si="962"/>
        <v>TUA711-DOR32</v>
      </c>
      <c r="AA2025" s="14" t="str">
        <f t="shared" si="963"/>
        <v>17-SC-DCS-002/O1011210/ 17-MC-DCS-007</v>
      </c>
      <c r="AB2025" s="31" t="s">
        <v>64</v>
      </c>
      <c r="AC2025" s="31" t="s">
        <v>54</v>
      </c>
      <c r="AD2025" s="31" t="s">
        <v>125</v>
      </c>
      <c r="AE2025" s="31">
        <v>1</v>
      </c>
      <c r="AF2025" s="31" t="s">
        <v>1254</v>
      </c>
      <c r="AG2025" s="31" t="s">
        <v>3144</v>
      </c>
      <c r="AH2025" s="31">
        <v>11</v>
      </c>
      <c r="AI2025" s="31">
        <v>23</v>
      </c>
      <c r="AJ2025" s="31" t="s">
        <v>1256</v>
      </c>
      <c r="AK2025" s="31">
        <f t="shared" si="955"/>
        <v>32</v>
      </c>
      <c r="AL2025" s="31" t="s">
        <v>62</v>
      </c>
      <c r="AO2025" s="31" t="s">
        <v>63</v>
      </c>
      <c r="AQ2025" s="31" t="s">
        <v>4426</v>
      </c>
      <c r="AT2025" s="14"/>
      <c r="BK2025" s="14" t="str">
        <f t="shared" si="964"/>
        <v/>
      </c>
      <c r="BL2025" s="14" t="str">
        <f t="shared" si="965"/>
        <v/>
      </c>
      <c r="BM2025" s="14" t="str">
        <f t="shared" si="966"/>
        <v/>
      </c>
      <c r="BN2025" s="14"/>
      <c r="BO2025" s="14" t="str">
        <f t="shared" si="956"/>
        <v/>
      </c>
      <c r="BP2025" s="14" t="str">
        <f t="shared" si="957"/>
        <v/>
      </c>
      <c r="BQ2025" s="14"/>
      <c r="BR2025" s="14" t="str">
        <f t="shared" si="967"/>
        <v/>
      </c>
      <c r="BS2025" s="14" t="str">
        <f t="shared" si="968"/>
        <v/>
      </c>
      <c r="BW2025" s="31" t="str">
        <f t="shared" si="969"/>
        <v/>
      </c>
      <c r="BX2025" s="31" t="str">
        <f t="shared" si="970"/>
        <v/>
      </c>
      <c r="BY2025" s="31" t="str">
        <f t="shared" si="971"/>
        <v/>
      </c>
      <c r="BZ2025" s="31" t="str">
        <f t="shared" si="972"/>
        <v/>
      </c>
      <c r="CA2025" s="31" t="str">
        <f t="shared" si="973"/>
        <v/>
      </c>
      <c r="CB2025" s="31" t="str">
        <f t="shared" si="974"/>
        <v/>
      </c>
      <c r="CC2025" s="31" t="str">
        <f t="shared" si="975"/>
        <v/>
      </c>
      <c r="CD2025" s="31" t="str">
        <f t="shared" si="976"/>
        <v/>
      </c>
      <c r="CE2025" s="31" t="str">
        <f t="shared" si="977"/>
        <v/>
      </c>
      <c r="CF2025" s="31" t="e">
        <f t="shared" ca="1" si="978"/>
        <v>#NAME?</v>
      </c>
      <c r="CG2025" s="31" t="e">
        <f t="shared" ca="1" si="979"/>
        <v>#NAME?</v>
      </c>
      <c r="CH2025" s="31" t="e">
        <f t="shared" ca="1" si="980"/>
        <v>#NAME?</v>
      </c>
      <c r="CI2025" s="31" t="e">
        <f t="shared" ca="1" si="981"/>
        <v>#NAME?</v>
      </c>
    </row>
    <row r="2026" spans="1:87" s="31" customFormat="1" ht="30" hidden="1" x14ac:dyDescent="0.25">
      <c r="A2026" s="9" t="s">
        <v>4493</v>
      </c>
      <c r="C2026" s="31" t="s">
        <v>50</v>
      </c>
      <c r="E2026" s="14" t="s">
        <v>1253</v>
      </c>
      <c r="G2026" s="31" t="str">
        <f t="shared" si="958"/>
        <v>Резерв</v>
      </c>
      <c r="J2026" s="31" t="str">
        <f t="shared" si="954"/>
        <v>DCS_DO_01</v>
      </c>
      <c r="K2026" s="14"/>
      <c r="P2026" s="31" t="s">
        <v>1686</v>
      </c>
      <c r="U2026" s="31" t="str">
        <f t="shared" si="953"/>
        <v/>
      </c>
      <c r="V2026" s="14" t="str">
        <f t="shared" si="982"/>
        <v>AVK 2,5 A, AVK 2,5 A</v>
      </c>
      <c r="W2026" s="31" t="str">
        <f t="shared" si="959"/>
        <v/>
      </c>
      <c r="X2026" s="14" t="str">
        <f t="shared" si="960"/>
        <v/>
      </c>
      <c r="Y2026" s="31" t="str">
        <f t="shared" si="961"/>
        <v>O1011210</v>
      </c>
      <c r="Z2026" s="31" t="str">
        <f t="shared" si="962"/>
        <v>TUA711-DOR32</v>
      </c>
      <c r="AA2026" s="14" t="str">
        <f t="shared" si="963"/>
        <v>17-SC-DCS-002/O1011210/ 17-MC-DCS-007</v>
      </c>
      <c r="AB2026" s="31" t="s">
        <v>64</v>
      </c>
      <c r="AC2026" s="31" t="s">
        <v>54</v>
      </c>
      <c r="AD2026" s="31" t="s">
        <v>125</v>
      </c>
      <c r="AE2026" s="31">
        <v>1</v>
      </c>
      <c r="AF2026" s="31" t="s">
        <v>1254</v>
      </c>
      <c r="AG2026" s="31" t="s">
        <v>3144</v>
      </c>
      <c r="AH2026" s="31">
        <v>11</v>
      </c>
      <c r="AI2026" s="31">
        <v>24</v>
      </c>
      <c r="AJ2026" s="31" t="s">
        <v>1256</v>
      </c>
      <c r="AK2026" s="31">
        <f t="shared" si="955"/>
        <v>32</v>
      </c>
      <c r="AL2026" s="31" t="s">
        <v>62</v>
      </c>
      <c r="AO2026" s="31" t="s">
        <v>63</v>
      </c>
      <c r="AQ2026" s="31" t="s">
        <v>4426</v>
      </c>
      <c r="AT2026" s="14"/>
      <c r="BK2026" s="14" t="str">
        <f t="shared" si="964"/>
        <v/>
      </c>
      <c r="BL2026" s="14" t="str">
        <f t="shared" si="965"/>
        <v/>
      </c>
      <c r="BM2026" s="14" t="str">
        <f t="shared" si="966"/>
        <v/>
      </c>
      <c r="BN2026" s="14"/>
      <c r="BO2026" s="14" t="str">
        <f t="shared" si="956"/>
        <v/>
      </c>
      <c r="BP2026" s="14" t="str">
        <f t="shared" si="957"/>
        <v/>
      </c>
      <c r="BQ2026" s="14"/>
      <c r="BR2026" s="14" t="str">
        <f t="shared" si="967"/>
        <v/>
      </c>
      <c r="BS2026" s="14" t="str">
        <f t="shared" si="968"/>
        <v/>
      </c>
      <c r="BW2026" s="31" t="str">
        <f t="shared" si="969"/>
        <v/>
      </c>
      <c r="BX2026" s="31" t="str">
        <f t="shared" si="970"/>
        <v/>
      </c>
      <c r="BY2026" s="31" t="str">
        <f t="shared" si="971"/>
        <v/>
      </c>
      <c r="BZ2026" s="31" t="str">
        <f t="shared" si="972"/>
        <v/>
      </c>
      <c r="CA2026" s="31" t="str">
        <f t="shared" si="973"/>
        <v/>
      </c>
      <c r="CB2026" s="31" t="str">
        <f t="shared" si="974"/>
        <v/>
      </c>
      <c r="CC2026" s="31" t="str">
        <f t="shared" si="975"/>
        <v/>
      </c>
      <c r="CD2026" s="31" t="str">
        <f t="shared" si="976"/>
        <v/>
      </c>
      <c r="CE2026" s="31" t="str">
        <f t="shared" si="977"/>
        <v/>
      </c>
      <c r="CF2026" s="31" t="e">
        <f t="shared" ca="1" si="978"/>
        <v>#NAME?</v>
      </c>
      <c r="CG2026" s="31" t="e">
        <f t="shared" ca="1" si="979"/>
        <v>#NAME?</v>
      </c>
      <c r="CH2026" s="31" t="e">
        <f t="shared" ca="1" si="980"/>
        <v>#NAME?</v>
      </c>
      <c r="CI2026" s="31" t="e">
        <f t="shared" ca="1" si="981"/>
        <v>#NAME?</v>
      </c>
    </row>
    <row r="2027" spans="1:87" s="31" customFormat="1" ht="30" hidden="1" x14ac:dyDescent="0.25">
      <c r="A2027" s="9" t="s">
        <v>4493</v>
      </c>
      <c r="C2027" s="31" t="s">
        <v>50</v>
      </c>
      <c r="E2027" s="14" t="s">
        <v>1253</v>
      </c>
      <c r="G2027" s="31" t="str">
        <f t="shared" si="958"/>
        <v>Резерв</v>
      </c>
      <c r="J2027" s="31" t="str">
        <f t="shared" si="954"/>
        <v>DCS_DO_01</v>
      </c>
      <c r="K2027" s="14"/>
      <c r="P2027" s="31" t="s">
        <v>1686</v>
      </c>
      <c r="U2027" s="31" t="str">
        <f t="shared" si="953"/>
        <v/>
      </c>
      <c r="V2027" s="14" t="str">
        <f t="shared" si="982"/>
        <v>AVK 2,5 A, AVK 2,5 A</v>
      </c>
      <c r="W2027" s="31" t="str">
        <f t="shared" si="959"/>
        <v/>
      </c>
      <c r="X2027" s="14" t="str">
        <f t="shared" si="960"/>
        <v/>
      </c>
      <c r="Y2027" s="31" t="str">
        <f t="shared" si="961"/>
        <v>O1011210</v>
      </c>
      <c r="Z2027" s="31" t="str">
        <f t="shared" si="962"/>
        <v>TUA711-DOR32</v>
      </c>
      <c r="AA2027" s="14" t="str">
        <f t="shared" si="963"/>
        <v>17-SC-DCS-002/O1011210/ 17-MC-DCS-007</v>
      </c>
      <c r="AB2027" s="31" t="s">
        <v>64</v>
      </c>
      <c r="AC2027" s="31" t="s">
        <v>54</v>
      </c>
      <c r="AD2027" s="31" t="s">
        <v>125</v>
      </c>
      <c r="AE2027" s="31">
        <v>1</v>
      </c>
      <c r="AF2027" s="31" t="s">
        <v>1254</v>
      </c>
      <c r="AG2027" s="31" t="s">
        <v>3144</v>
      </c>
      <c r="AH2027" s="31">
        <v>11</v>
      </c>
      <c r="AI2027" s="31">
        <v>25</v>
      </c>
      <c r="AJ2027" s="31" t="s">
        <v>1256</v>
      </c>
      <c r="AK2027" s="31">
        <f t="shared" si="955"/>
        <v>32</v>
      </c>
      <c r="AL2027" s="31" t="s">
        <v>62</v>
      </c>
      <c r="AO2027" s="31" t="s">
        <v>63</v>
      </c>
      <c r="AQ2027" s="31" t="s">
        <v>4426</v>
      </c>
      <c r="AT2027" s="14"/>
      <c r="BK2027" s="14" t="str">
        <f t="shared" si="964"/>
        <v/>
      </c>
      <c r="BL2027" s="14" t="str">
        <f t="shared" si="965"/>
        <v/>
      </c>
      <c r="BM2027" s="14" t="str">
        <f t="shared" si="966"/>
        <v/>
      </c>
      <c r="BN2027" s="14"/>
      <c r="BO2027" s="14" t="str">
        <f t="shared" si="956"/>
        <v/>
      </c>
      <c r="BP2027" s="14" t="str">
        <f t="shared" si="957"/>
        <v/>
      </c>
      <c r="BQ2027" s="14"/>
      <c r="BR2027" s="14" t="str">
        <f t="shared" si="967"/>
        <v/>
      </c>
      <c r="BS2027" s="14" t="str">
        <f t="shared" si="968"/>
        <v/>
      </c>
      <c r="BW2027" s="31" t="str">
        <f t="shared" si="969"/>
        <v/>
      </c>
      <c r="BX2027" s="31" t="str">
        <f t="shared" si="970"/>
        <v/>
      </c>
      <c r="BY2027" s="31" t="str">
        <f t="shared" si="971"/>
        <v/>
      </c>
      <c r="BZ2027" s="31" t="str">
        <f t="shared" si="972"/>
        <v/>
      </c>
      <c r="CA2027" s="31" t="str">
        <f t="shared" si="973"/>
        <v/>
      </c>
      <c r="CB2027" s="31" t="str">
        <f t="shared" si="974"/>
        <v/>
      </c>
      <c r="CC2027" s="31" t="str">
        <f t="shared" si="975"/>
        <v/>
      </c>
      <c r="CD2027" s="31" t="str">
        <f t="shared" si="976"/>
        <v/>
      </c>
      <c r="CE2027" s="31" t="str">
        <f t="shared" si="977"/>
        <v/>
      </c>
      <c r="CF2027" s="31" t="e">
        <f t="shared" ca="1" si="978"/>
        <v>#NAME?</v>
      </c>
      <c r="CG2027" s="31" t="e">
        <f t="shared" ca="1" si="979"/>
        <v>#NAME?</v>
      </c>
      <c r="CH2027" s="31" t="e">
        <f t="shared" ca="1" si="980"/>
        <v>#NAME?</v>
      </c>
      <c r="CI2027" s="31" t="e">
        <f t="shared" ca="1" si="981"/>
        <v>#NAME?</v>
      </c>
    </row>
    <row r="2028" spans="1:87" s="31" customFormat="1" ht="30" hidden="1" x14ac:dyDescent="0.25">
      <c r="A2028" s="9" t="s">
        <v>4493</v>
      </c>
      <c r="C2028" s="31" t="s">
        <v>50</v>
      </c>
      <c r="E2028" s="14" t="s">
        <v>1253</v>
      </c>
      <c r="G2028" s="31" t="str">
        <f t="shared" si="958"/>
        <v>Резерв</v>
      </c>
      <c r="J2028" s="31" t="str">
        <f t="shared" si="954"/>
        <v>DCS_DO_01</v>
      </c>
      <c r="K2028" s="14"/>
      <c r="P2028" s="31" t="s">
        <v>1686</v>
      </c>
      <c r="U2028" s="31" t="str">
        <f t="shared" si="953"/>
        <v/>
      </c>
      <c r="V2028" s="14" t="str">
        <f t="shared" si="982"/>
        <v>AVK 2,5 A, AVK 2,5 A</v>
      </c>
      <c r="W2028" s="31" t="str">
        <f t="shared" si="959"/>
        <v/>
      </c>
      <c r="X2028" s="14" t="str">
        <f t="shared" si="960"/>
        <v/>
      </c>
      <c r="Y2028" s="31" t="str">
        <f t="shared" si="961"/>
        <v>O1011210</v>
      </c>
      <c r="Z2028" s="31" t="str">
        <f t="shared" si="962"/>
        <v>TUA711-DOR32</v>
      </c>
      <c r="AA2028" s="14" t="str">
        <f t="shared" si="963"/>
        <v>17-SC-DCS-002/O1011210/ 17-MC-DCS-007</v>
      </c>
      <c r="AB2028" s="31" t="s">
        <v>64</v>
      </c>
      <c r="AC2028" s="31" t="s">
        <v>54</v>
      </c>
      <c r="AD2028" s="31" t="s">
        <v>125</v>
      </c>
      <c r="AE2028" s="31">
        <v>1</v>
      </c>
      <c r="AF2028" s="31" t="s">
        <v>1254</v>
      </c>
      <c r="AG2028" s="31" t="s">
        <v>3144</v>
      </c>
      <c r="AH2028" s="31">
        <v>11</v>
      </c>
      <c r="AI2028" s="31">
        <v>26</v>
      </c>
      <c r="AJ2028" s="31" t="s">
        <v>1256</v>
      </c>
      <c r="AK2028" s="31">
        <f t="shared" si="955"/>
        <v>32</v>
      </c>
      <c r="AL2028" s="31" t="s">
        <v>62</v>
      </c>
      <c r="AO2028" s="31" t="s">
        <v>63</v>
      </c>
      <c r="AQ2028" s="31" t="s">
        <v>4426</v>
      </c>
      <c r="AT2028" s="14"/>
      <c r="BK2028" s="14" t="str">
        <f t="shared" si="964"/>
        <v/>
      </c>
      <c r="BL2028" s="14" t="str">
        <f t="shared" si="965"/>
        <v/>
      </c>
      <c r="BM2028" s="14" t="str">
        <f t="shared" si="966"/>
        <v/>
      </c>
      <c r="BN2028" s="14"/>
      <c r="BO2028" s="14" t="str">
        <f t="shared" si="956"/>
        <v/>
      </c>
      <c r="BP2028" s="14" t="str">
        <f t="shared" si="957"/>
        <v/>
      </c>
      <c r="BQ2028" s="14"/>
      <c r="BR2028" s="14" t="str">
        <f t="shared" si="967"/>
        <v/>
      </c>
      <c r="BS2028" s="14" t="str">
        <f t="shared" si="968"/>
        <v/>
      </c>
      <c r="BW2028" s="31" t="str">
        <f t="shared" si="969"/>
        <v/>
      </c>
      <c r="BX2028" s="31" t="str">
        <f t="shared" si="970"/>
        <v/>
      </c>
      <c r="BY2028" s="31" t="str">
        <f t="shared" si="971"/>
        <v/>
      </c>
      <c r="BZ2028" s="31" t="str">
        <f t="shared" si="972"/>
        <v/>
      </c>
      <c r="CA2028" s="31" t="str">
        <f t="shared" si="973"/>
        <v/>
      </c>
      <c r="CB2028" s="31" t="str">
        <f t="shared" si="974"/>
        <v/>
      </c>
      <c r="CC2028" s="31" t="str">
        <f t="shared" si="975"/>
        <v/>
      </c>
      <c r="CD2028" s="31" t="str">
        <f t="shared" si="976"/>
        <v/>
      </c>
      <c r="CE2028" s="31" t="str">
        <f t="shared" si="977"/>
        <v/>
      </c>
      <c r="CF2028" s="31" t="e">
        <f t="shared" ca="1" si="978"/>
        <v>#NAME?</v>
      </c>
      <c r="CG2028" s="31" t="e">
        <f t="shared" ca="1" si="979"/>
        <v>#NAME?</v>
      </c>
      <c r="CH2028" s="31" t="e">
        <f t="shared" ca="1" si="980"/>
        <v>#NAME?</v>
      </c>
      <c r="CI2028" s="31" t="e">
        <f t="shared" ca="1" si="981"/>
        <v>#NAME?</v>
      </c>
    </row>
    <row r="2029" spans="1:87" s="31" customFormat="1" ht="30" hidden="1" x14ac:dyDescent="0.25">
      <c r="A2029" s="9" t="s">
        <v>4493</v>
      </c>
      <c r="C2029" s="31" t="s">
        <v>50</v>
      </c>
      <c r="E2029" s="14" t="s">
        <v>1253</v>
      </c>
      <c r="G2029" s="31" t="str">
        <f t="shared" si="958"/>
        <v>Резерв</v>
      </c>
      <c r="J2029" s="31" t="str">
        <f t="shared" si="954"/>
        <v>DCS_DO_01</v>
      </c>
      <c r="K2029" s="14"/>
      <c r="P2029" s="31" t="s">
        <v>1686</v>
      </c>
      <c r="U2029" s="31" t="str">
        <f t="shared" si="953"/>
        <v/>
      </c>
      <c r="V2029" s="14" t="str">
        <f t="shared" si="982"/>
        <v>AVK 2,5 A, AVK 2,5 A</v>
      </c>
      <c r="W2029" s="31" t="str">
        <f t="shared" si="959"/>
        <v/>
      </c>
      <c r="X2029" s="14" t="str">
        <f t="shared" si="960"/>
        <v/>
      </c>
      <c r="Y2029" s="31" t="str">
        <f t="shared" si="961"/>
        <v>O1011210</v>
      </c>
      <c r="Z2029" s="31" t="str">
        <f t="shared" si="962"/>
        <v>TUA711-DOR32</v>
      </c>
      <c r="AA2029" s="14" t="str">
        <f t="shared" si="963"/>
        <v>17-SC-DCS-002/O1011210/ 17-MC-DCS-007</v>
      </c>
      <c r="AB2029" s="31" t="s">
        <v>64</v>
      </c>
      <c r="AC2029" s="31" t="s">
        <v>54</v>
      </c>
      <c r="AD2029" s="31" t="s">
        <v>125</v>
      </c>
      <c r="AE2029" s="31">
        <v>1</v>
      </c>
      <c r="AF2029" s="31" t="s">
        <v>1254</v>
      </c>
      <c r="AG2029" s="31" t="s">
        <v>3144</v>
      </c>
      <c r="AH2029" s="31">
        <v>11</v>
      </c>
      <c r="AI2029" s="31">
        <v>27</v>
      </c>
      <c r="AJ2029" s="31" t="s">
        <v>1256</v>
      </c>
      <c r="AK2029" s="31">
        <f t="shared" si="955"/>
        <v>32</v>
      </c>
      <c r="AL2029" s="31" t="s">
        <v>62</v>
      </c>
      <c r="AO2029" s="31" t="s">
        <v>63</v>
      </c>
      <c r="AQ2029" s="31" t="s">
        <v>4426</v>
      </c>
      <c r="AT2029" s="14"/>
      <c r="BK2029" s="14" t="str">
        <f t="shared" si="964"/>
        <v/>
      </c>
      <c r="BL2029" s="14" t="str">
        <f t="shared" si="965"/>
        <v/>
      </c>
      <c r="BM2029" s="14" t="str">
        <f t="shared" si="966"/>
        <v/>
      </c>
      <c r="BN2029" s="14"/>
      <c r="BO2029" s="14" t="str">
        <f t="shared" si="956"/>
        <v/>
      </c>
      <c r="BP2029" s="14" t="str">
        <f t="shared" si="957"/>
        <v/>
      </c>
      <c r="BQ2029" s="14"/>
      <c r="BR2029" s="14" t="str">
        <f t="shared" si="967"/>
        <v/>
      </c>
      <c r="BS2029" s="14" t="str">
        <f t="shared" si="968"/>
        <v/>
      </c>
      <c r="BW2029" s="31" t="str">
        <f t="shared" si="969"/>
        <v/>
      </c>
      <c r="BX2029" s="31" t="str">
        <f t="shared" si="970"/>
        <v/>
      </c>
      <c r="BY2029" s="31" t="str">
        <f t="shared" si="971"/>
        <v/>
      </c>
      <c r="BZ2029" s="31" t="str">
        <f t="shared" si="972"/>
        <v/>
      </c>
      <c r="CA2029" s="31" t="str">
        <f t="shared" si="973"/>
        <v/>
      </c>
      <c r="CB2029" s="31" t="str">
        <f t="shared" si="974"/>
        <v/>
      </c>
      <c r="CC2029" s="31" t="str">
        <f t="shared" si="975"/>
        <v/>
      </c>
      <c r="CD2029" s="31" t="str">
        <f t="shared" si="976"/>
        <v/>
      </c>
      <c r="CE2029" s="31" t="str">
        <f t="shared" si="977"/>
        <v/>
      </c>
      <c r="CF2029" s="31" t="e">
        <f t="shared" ca="1" si="978"/>
        <v>#NAME?</v>
      </c>
      <c r="CG2029" s="31" t="e">
        <f t="shared" ca="1" si="979"/>
        <v>#NAME?</v>
      </c>
      <c r="CH2029" s="31" t="e">
        <f t="shared" ca="1" si="980"/>
        <v>#NAME?</v>
      </c>
      <c r="CI2029" s="31" t="e">
        <f t="shared" ca="1" si="981"/>
        <v>#NAME?</v>
      </c>
    </row>
    <row r="2030" spans="1:87" s="31" customFormat="1" ht="30" hidden="1" x14ac:dyDescent="0.25">
      <c r="A2030" s="9" t="s">
        <v>4493</v>
      </c>
      <c r="C2030" s="31" t="s">
        <v>50</v>
      </c>
      <c r="E2030" s="14" t="s">
        <v>1253</v>
      </c>
      <c r="G2030" s="31" t="str">
        <f t="shared" si="958"/>
        <v>Резерв</v>
      </c>
      <c r="J2030" s="31" t="str">
        <f t="shared" si="954"/>
        <v>DCS_DO_01</v>
      </c>
      <c r="K2030" s="14"/>
      <c r="P2030" s="31" t="s">
        <v>1686</v>
      </c>
      <c r="U2030" s="31" t="str">
        <f t="shared" si="953"/>
        <v/>
      </c>
      <c r="V2030" s="14" t="str">
        <f t="shared" si="982"/>
        <v>AVK 2,5 A, AVK 2,5 A</v>
      </c>
      <c r="W2030" s="31" t="str">
        <f t="shared" si="959"/>
        <v/>
      </c>
      <c r="X2030" s="14" t="str">
        <f t="shared" si="960"/>
        <v/>
      </c>
      <c r="Y2030" s="31" t="str">
        <f t="shared" si="961"/>
        <v>O1011210</v>
      </c>
      <c r="Z2030" s="31" t="str">
        <f t="shared" si="962"/>
        <v>TUA711-DOR32</v>
      </c>
      <c r="AA2030" s="14" t="str">
        <f t="shared" si="963"/>
        <v>17-SC-DCS-002/O1011210/ 17-MC-DCS-007</v>
      </c>
      <c r="AB2030" s="31" t="s">
        <v>64</v>
      </c>
      <c r="AC2030" s="31" t="s">
        <v>54</v>
      </c>
      <c r="AD2030" s="31" t="s">
        <v>125</v>
      </c>
      <c r="AE2030" s="31">
        <v>1</v>
      </c>
      <c r="AF2030" s="31" t="s">
        <v>1254</v>
      </c>
      <c r="AG2030" s="31" t="s">
        <v>3144</v>
      </c>
      <c r="AH2030" s="31">
        <v>11</v>
      </c>
      <c r="AI2030" s="31">
        <v>28</v>
      </c>
      <c r="AJ2030" s="31" t="s">
        <v>1256</v>
      </c>
      <c r="AK2030" s="31">
        <f t="shared" si="955"/>
        <v>32</v>
      </c>
      <c r="AL2030" s="31" t="s">
        <v>62</v>
      </c>
      <c r="AO2030" s="31" t="s">
        <v>63</v>
      </c>
      <c r="AQ2030" s="31" t="s">
        <v>4426</v>
      </c>
      <c r="AT2030" s="14"/>
      <c r="BK2030" s="14" t="str">
        <f t="shared" si="964"/>
        <v/>
      </c>
      <c r="BL2030" s="14" t="str">
        <f t="shared" si="965"/>
        <v/>
      </c>
      <c r="BM2030" s="14" t="str">
        <f t="shared" si="966"/>
        <v/>
      </c>
      <c r="BN2030" s="14"/>
      <c r="BO2030" s="14" t="str">
        <f t="shared" si="956"/>
        <v/>
      </c>
      <c r="BP2030" s="14" t="str">
        <f t="shared" si="957"/>
        <v/>
      </c>
      <c r="BQ2030" s="14"/>
      <c r="BR2030" s="14" t="str">
        <f t="shared" si="967"/>
        <v/>
      </c>
      <c r="BS2030" s="14" t="str">
        <f t="shared" si="968"/>
        <v/>
      </c>
      <c r="BW2030" s="31" t="str">
        <f t="shared" si="969"/>
        <v/>
      </c>
      <c r="BX2030" s="31" t="str">
        <f t="shared" si="970"/>
        <v/>
      </c>
      <c r="BY2030" s="31" t="str">
        <f t="shared" si="971"/>
        <v/>
      </c>
      <c r="BZ2030" s="31" t="str">
        <f t="shared" si="972"/>
        <v/>
      </c>
      <c r="CA2030" s="31" t="str">
        <f t="shared" si="973"/>
        <v/>
      </c>
      <c r="CB2030" s="31" t="str">
        <f t="shared" si="974"/>
        <v/>
      </c>
      <c r="CC2030" s="31" t="str">
        <f t="shared" si="975"/>
        <v/>
      </c>
      <c r="CD2030" s="31" t="str">
        <f t="shared" si="976"/>
        <v/>
      </c>
      <c r="CE2030" s="31" t="str">
        <f t="shared" si="977"/>
        <v/>
      </c>
      <c r="CF2030" s="31" t="e">
        <f t="shared" ca="1" si="978"/>
        <v>#NAME?</v>
      </c>
      <c r="CG2030" s="31" t="e">
        <f t="shared" ca="1" si="979"/>
        <v>#NAME?</v>
      </c>
      <c r="CH2030" s="31" t="e">
        <f t="shared" ca="1" si="980"/>
        <v>#NAME?</v>
      </c>
      <c r="CI2030" s="31" t="e">
        <f t="shared" ca="1" si="981"/>
        <v>#NAME?</v>
      </c>
    </row>
    <row r="2031" spans="1:87" s="31" customFormat="1" ht="30" hidden="1" x14ac:dyDescent="0.25">
      <c r="A2031" s="9" t="s">
        <v>4493</v>
      </c>
      <c r="C2031" s="31" t="s">
        <v>50</v>
      </c>
      <c r="E2031" s="14" t="s">
        <v>1253</v>
      </c>
      <c r="G2031" s="31" t="str">
        <f t="shared" si="958"/>
        <v>Резерв</v>
      </c>
      <c r="J2031" s="31" t="str">
        <f t="shared" si="954"/>
        <v>DCS_DO_01</v>
      </c>
      <c r="K2031" s="14"/>
      <c r="P2031" s="31" t="s">
        <v>1686</v>
      </c>
      <c r="U2031" s="31" t="str">
        <f t="shared" si="953"/>
        <v/>
      </c>
      <c r="V2031" s="14" t="str">
        <f t="shared" ref="V2031:V2062" si="983">IF(P2031&lt;&gt;"",
IF(J2031="DCS_AI_01","AVK 2,5 A, AVK 2,5 A",
IF(J2031="DCS_AI_02","AVK 2,5 A, AVK 2,5 A",
IF(J2031="DCS_AI_03","AVK 2,5 A, AVK 2,5 A",
IF(J2031="DCS_AI_04","AVK 2,5 A, AVK 2,5 A",
IF(J2031="DCS_AI_05","AVK 2,5 A, AVK 2,5 A, AVK 2,5 A",
IF(J2031="DCS_AO_01","AVK 2,5 A, AVK 2,5 A",
IF(J2031="DCS_AO_02","AVK 2,5 A, AVK 2,5 A",
IF(J2031="DCS_DI_01","AVK 2,5 A, AVK 2,5 A",
IF(J2031="DCS_DI_02","AVK 2,5 A, AVK 2,5 A",
IF(J2031="DCS_DI_03","ASK 3MLD, ASK 3MB",
IF(J2031="DCS_DI_04","AVK 2,5 A, AVK 2,5 A",
IF(J2031="DCS_DI_05","ASK 3MLD, ASK 3MB",
IF(J2031="DCS_DI_07","AVK 2,5 A, AVK 2,5 A",
IF(J2031="DCS_DO_01","AVK 2,5 A, AVK 2,5 A",
IF(J2031="DCS_DO_01_HOLD","AVK 2,5 A, AVK 2,5 A",
IF(J2031="DCS_DO_02","AVK 2,5 A, AVK 2,5 A",
IF(J2031="DCS_DO_03","ASK 3MLD, ASK 3MB",
IF(J2031="DCS_DO_04","ASK 3MLD, ASK 3MB",
IF(J2031="DCS_PI_01","AVK 2,5 A, AVK 2,5 A",""))))))))))))))))))),"")</f>
        <v>AVK 2,5 A, AVK 2,5 A</v>
      </c>
      <c r="W2031" s="31" t="str">
        <f t="shared" si="959"/>
        <v/>
      </c>
      <c r="X2031" s="14" t="str">
        <f t="shared" si="960"/>
        <v/>
      </c>
      <c r="Y2031" s="31" t="str">
        <f t="shared" si="961"/>
        <v>O1011210</v>
      </c>
      <c r="Z2031" s="31" t="str">
        <f t="shared" si="962"/>
        <v>TUA711-DOR32</v>
      </c>
      <c r="AA2031" s="14" t="str">
        <f t="shared" si="963"/>
        <v>17-SC-DCS-002/O1011210/ 17-MC-DCS-007</v>
      </c>
      <c r="AB2031" s="31" t="s">
        <v>64</v>
      </c>
      <c r="AC2031" s="31" t="s">
        <v>54</v>
      </c>
      <c r="AD2031" s="31" t="s">
        <v>125</v>
      </c>
      <c r="AE2031" s="31">
        <v>1</v>
      </c>
      <c r="AF2031" s="31" t="s">
        <v>1254</v>
      </c>
      <c r="AG2031" s="31" t="s">
        <v>3144</v>
      </c>
      <c r="AH2031" s="31">
        <v>11</v>
      </c>
      <c r="AI2031" s="31">
        <v>29</v>
      </c>
      <c r="AJ2031" s="31" t="s">
        <v>1256</v>
      </c>
      <c r="AK2031" s="31">
        <f t="shared" si="955"/>
        <v>32</v>
      </c>
      <c r="AL2031" s="31" t="s">
        <v>62</v>
      </c>
      <c r="AO2031" s="31" t="s">
        <v>63</v>
      </c>
      <c r="AQ2031" s="31" t="s">
        <v>4426</v>
      </c>
      <c r="AT2031" s="14"/>
      <c r="BK2031" s="14" t="str">
        <f t="shared" si="964"/>
        <v/>
      </c>
      <c r="BL2031" s="14" t="str">
        <f t="shared" si="965"/>
        <v/>
      </c>
      <c r="BM2031" s="14" t="str">
        <f t="shared" si="966"/>
        <v/>
      </c>
      <c r="BN2031" s="14"/>
      <c r="BO2031" s="14" t="str">
        <f t="shared" si="956"/>
        <v/>
      </c>
      <c r="BP2031" s="14" t="str">
        <f t="shared" si="957"/>
        <v/>
      </c>
      <c r="BQ2031" s="14"/>
      <c r="BR2031" s="14" t="str">
        <f t="shared" si="967"/>
        <v/>
      </c>
      <c r="BS2031" s="14" t="str">
        <f t="shared" si="968"/>
        <v/>
      </c>
      <c r="BW2031" s="31" t="str">
        <f t="shared" si="969"/>
        <v/>
      </c>
      <c r="BX2031" s="31" t="str">
        <f t="shared" si="970"/>
        <v/>
      </c>
      <c r="BY2031" s="31" t="str">
        <f t="shared" si="971"/>
        <v/>
      </c>
      <c r="BZ2031" s="31" t="str">
        <f t="shared" si="972"/>
        <v/>
      </c>
      <c r="CA2031" s="31" t="str">
        <f t="shared" si="973"/>
        <v/>
      </c>
      <c r="CB2031" s="31" t="str">
        <f t="shared" si="974"/>
        <v/>
      </c>
      <c r="CC2031" s="31" t="str">
        <f t="shared" si="975"/>
        <v/>
      </c>
      <c r="CD2031" s="31" t="str">
        <f t="shared" si="976"/>
        <v/>
      </c>
      <c r="CE2031" s="31" t="str">
        <f t="shared" si="977"/>
        <v/>
      </c>
      <c r="CF2031" s="31" t="e">
        <f t="shared" ca="1" si="978"/>
        <v>#NAME?</v>
      </c>
      <c r="CG2031" s="31" t="e">
        <f t="shared" ca="1" si="979"/>
        <v>#NAME?</v>
      </c>
      <c r="CH2031" s="31" t="e">
        <f t="shared" ca="1" si="980"/>
        <v>#NAME?</v>
      </c>
      <c r="CI2031" s="31" t="e">
        <f t="shared" ca="1" si="981"/>
        <v>#NAME?</v>
      </c>
    </row>
    <row r="2032" spans="1:87" s="31" customFormat="1" ht="30" hidden="1" x14ac:dyDescent="0.25">
      <c r="A2032" s="9" t="s">
        <v>4493</v>
      </c>
      <c r="C2032" s="31" t="s">
        <v>50</v>
      </c>
      <c r="E2032" s="14" t="s">
        <v>1253</v>
      </c>
      <c r="G2032" s="31" t="str">
        <f t="shared" si="958"/>
        <v>Резерв</v>
      </c>
      <c r="J2032" s="31" t="str">
        <f t="shared" si="954"/>
        <v>DCS_DO_01</v>
      </c>
      <c r="K2032" s="14"/>
      <c r="P2032" s="31" t="s">
        <v>1686</v>
      </c>
      <c r="U2032" s="31" t="str">
        <f t="shared" si="953"/>
        <v/>
      </c>
      <c r="V2032" s="14" t="str">
        <f t="shared" si="983"/>
        <v>AVK 2,5 A, AVK 2,5 A</v>
      </c>
      <c r="W2032" s="31" t="str">
        <f t="shared" si="959"/>
        <v/>
      </c>
      <c r="X2032" s="14" t="str">
        <f t="shared" si="960"/>
        <v/>
      </c>
      <c r="Y2032" s="31" t="str">
        <f t="shared" si="961"/>
        <v>O1011210</v>
      </c>
      <c r="Z2032" s="31" t="str">
        <f t="shared" si="962"/>
        <v>TUA711-DOR32</v>
      </c>
      <c r="AA2032" s="14" t="str">
        <f t="shared" si="963"/>
        <v>17-SC-DCS-002/O1011210/ 17-MC-DCS-007</v>
      </c>
      <c r="AB2032" s="31" t="s">
        <v>64</v>
      </c>
      <c r="AC2032" s="31" t="s">
        <v>54</v>
      </c>
      <c r="AD2032" s="31" t="s">
        <v>125</v>
      </c>
      <c r="AE2032" s="31">
        <v>1</v>
      </c>
      <c r="AF2032" s="31" t="s">
        <v>1254</v>
      </c>
      <c r="AG2032" s="31" t="s">
        <v>3144</v>
      </c>
      <c r="AH2032" s="31">
        <v>11</v>
      </c>
      <c r="AI2032" s="31">
        <v>30</v>
      </c>
      <c r="AJ2032" s="31" t="s">
        <v>1256</v>
      </c>
      <c r="AK2032" s="31">
        <f t="shared" si="955"/>
        <v>32</v>
      </c>
      <c r="AL2032" s="31" t="s">
        <v>62</v>
      </c>
      <c r="AO2032" s="31" t="s">
        <v>63</v>
      </c>
      <c r="AQ2032" s="31" t="s">
        <v>4426</v>
      </c>
      <c r="AT2032" s="14"/>
      <c r="BK2032" s="14" t="str">
        <f t="shared" si="964"/>
        <v/>
      </c>
      <c r="BL2032" s="14" t="str">
        <f t="shared" si="965"/>
        <v/>
      </c>
      <c r="BM2032" s="14" t="str">
        <f t="shared" si="966"/>
        <v/>
      </c>
      <c r="BN2032" s="14"/>
      <c r="BO2032" s="14" t="str">
        <f t="shared" si="956"/>
        <v/>
      </c>
      <c r="BP2032" s="14" t="str">
        <f t="shared" si="957"/>
        <v/>
      </c>
      <c r="BQ2032" s="14"/>
      <c r="BR2032" s="14" t="str">
        <f t="shared" si="967"/>
        <v/>
      </c>
      <c r="BS2032" s="14" t="str">
        <f t="shared" si="968"/>
        <v/>
      </c>
      <c r="BW2032" s="31" t="str">
        <f t="shared" si="969"/>
        <v/>
      </c>
      <c r="BX2032" s="31" t="str">
        <f t="shared" si="970"/>
        <v/>
      </c>
      <c r="BY2032" s="31" t="str">
        <f t="shared" si="971"/>
        <v/>
      </c>
      <c r="BZ2032" s="31" t="str">
        <f t="shared" si="972"/>
        <v/>
      </c>
      <c r="CA2032" s="31" t="str">
        <f t="shared" si="973"/>
        <v/>
      </c>
      <c r="CB2032" s="31" t="str">
        <f t="shared" si="974"/>
        <v/>
      </c>
      <c r="CC2032" s="31" t="str">
        <f t="shared" si="975"/>
        <v/>
      </c>
      <c r="CD2032" s="31" t="str">
        <f t="shared" si="976"/>
        <v/>
      </c>
      <c r="CE2032" s="31" t="str">
        <f t="shared" si="977"/>
        <v/>
      </c>
      <c r="CF2032" s="31" t="e">
        <f t="shared" ca="1" si="978"/>
        <v>#NAME?</v>
      </c>
      <c r="CG2032" s="31" t="e">
        <f t="shared" ca="1" si="979"/>
        <v>#NAME?</v>
      </c>
      <c r="CH2032" s="31" t="e">
        <f t="shared" ca="1" si="980"/>
        <v>#NAME?</v>
      </c>
      <c r="CI2032" s="31" t="e">
        <f t="shared" ca="1" si="981"/>
        <v>#NAME?</v>
      </c>
    </row>
    <row r="2033" spans="1:87" s="31" customFormat="1" ht="30" hidden="1" x14ac:dyDescent="0.25">
      <c r="A2033" s="9" t="s">
        <v>4493</v>
      </c>
      <c r="C2033" s="31" t="s">
        <v>50</v>
      </c>
      <c r="E2033" s="14" t="s">
        <v>1253</v>
      </c>
      <c r="G2033" s="31" t="str">
        <f t="shared" si="958"/>
        <v>Резерв</v>
      </c>
      <c r="J2033" s="31" t="str">
        <f t="shared" si="954"/>
        <v>DCS_DO_01</v>
      </c>
      <c r="K2033" s="14"/>
      <c r="P2033" s="31" t="s">
        <v>1686</v>
      </c>
      <c r="U2033" s="31" t="str">
        <f t="shared" si="953"/>
        <v/>
      </c>
      <c r="V2033" s="14" t="str">
        <f t="shared" si="983"/>
        <v>AVK 2,5 A, AVK 2,5 A</v>
      </c>
      <c r="W2033" s="31" t="str">
        <f t="shared" si="959"/>
        <v/>
      </c>
      <c r="X2033" s="14" t="str">
        <f t="shared" si="960"/>
        <v/>
      </c>
      <c r="Y2033" s="31" t="str">
        <f t="shared" si="961"/>
        <v>O1011210</v>
      </c>
      <c r="Z2033" s="31" t="str">
        <f t="shared" si="962"/>
        <v>TUA711-DOR32</v>
      </c>
      <c r="AA2033" s="14" t="str">
        <f t="shared" si="963"/>
        <v>17-SC-DCS-002/O1011210/ 17-MC-DCS-007</v>
      </c>
      <c r="AB2033" s="31" t="s">
        <v>64</v>
      </c>
      <c r="AC2033" s="31" t="s">
        <v>54</v>
      </c>
      <c r="AD2033" s="31" t="s">
        <v>125</v>
      </c>
      <c r="AE2033" s="31">
        <v>1</v>
      </c>
      <c r="AF2033" s="31" t="s">
        <v>1254</v>
      </c>
      <c r="AG2033" s="31" t="s">
        <v>3144</v>
      </c>
      <c r="AH2033" s="31">
        <v>11</v>
      </c>
      <c r="AI2033" s="31">
        <v>31</v>
      </c>
      <c r="AJ2033" s="31" t="s">
        <v>1256</v>
      </c>
      <c r="AK2033" s="31">
        <f t="shared" si="955"/>
        <v>32</v>
      </c>
      <c r="AL2033" s="31" t="s">
        <v>62</v>
      </c>
      <c r="AO2033" s="31" t="s">
        <v>63</v>
      </c>
      <c r="AQ2033" s="31" t="s">
        <v>4426</v>
      </c>
      <c r="AT2033" s="14"/>
      <c r="BK2033" s="14" t="str">
        <f t="shared" si="964"/>
        <v/>
      </c>
      <c r="BL2033" s="14" t="str">
        <f t="shared" si="965"/>
        <v/>
      </c>
      <c r="BM2033" s="14" t="str">
        <f t="shared" si="966"/>
        <v/>
      </c>
      <c r="BN2033" s="14"/>
      <c r="BO2033" s="14" t="str">
        <f t="shared" si="956"/>
        <v/>
      </c>
      <c r="BP2033" s="14" t="str">
        <f t="shared" si="957"/>
        <v/>
      </c>
      <c r="BQ2033" s="14"/>
      <c r="BR2033" s="14" t="str">
        <f t="shared" si="967"/>
        <v/>
      </c>
      <c r="BS2033" s="14" t="str">
        <f t="shared" si="968"/>
        <v/>
      </c>
      <c r="BW2033" s="31" t="str">
        <f t="shared" si="969"/>
        <v/>
      </c>
      <c r="BX2033" s="31" t="str">
        <f t="shared" si="970"/>
        <v/>
      </c>
      <c r="BY2033" s="31" t="str">
        <f t="shared" si="971"/>
        <v/>
      </c>
      <c r="BZ2033" s="31" t="str">
        <f t="shared" si="972"/>
        <v/>
      </c>
      <c r="CA2033" s="31" t="str">
        <f t="shared" si="973"/>
        <v/>
      </c>
      <c r="CB2033" s="31" t="str">
        <f t="shared" si="974"/>
        <v/>
      </c>
      <c r="CC2033" s="31" t="str">
        <f t="shared" si="975"/>
        <v/>
      </c>
      <c r="CD2033" s="31" t="str">
        <f t="shared" si="976"/>
        <v/>
      </c>
      <c r="CE2033" s="31" t="str">
        <f t="shared" si="977"/>
        <v/>
      </c>
      <c r="CF2033" s="31" t="e">
        <f t="shared" ca="1" si="978"/>
        <v>#NAME?</v>
      </c>
      <c r="CG2033" s="31" t="e">
        <f t="shared" ca="1" si="979"/>
        <v>#NAME?</v>
      </c>
      <c r="CH2033" s="31" t="e">
        <f t="shared" ca="1" si="980"/>
        <v>#NAME?</v>
      </c>
      <c r="CI2033" s="31" t="e">
        <f t="shared" ca="1" si="981"/>
        <v>#NAME?</v>
      </c>
    </row>
    <row r="2034" spans="1:87" s="31" customFormat="1" ht="30" hidden="1" x14ac:dyDescent="0.25">
      <c r="A2034" s="9" t="s">
        <v>4493</v>
      </c>
      <c r="C2034" s="31" t="s">
        <v>50</v>
      </c>
      <c r="E2034" s="14" t="s">
        <v>1253</v>
      </c>
      <c r="G2034" s="31" t="str">
        <f t="shared" si="958"/>
        <v>Резерв</v>
      </c>
      <c r="J2034" s="31" t="str">
        <f t="shared" si="954"/>
        <v>DCS_DO_01</v>
      </c>
      <c r="K2034" s="14"/>
      <c r="P2034" s="31" t="s">
        <v>1686</v>
      </c>
      <c r="U2034" s="31" t="str">
        <f t="shared" si="953"/>
        <v/>
      </c>
      <c r="V2034" s="14" t="str">
        <f t="shared" si="983"/>
        <v>AVK 2,5 A, AVK 2,5 A</v>
      </c>
      <c r="W2034" s="31" t="str">
        <f t="shared" si="959"/>
        <v/>
      </c>
      <c r="X2034" s="14" t="str">
        <f t="shared" si="960"/>
        <v/>
      </c>
      <c r="Y2034" s="31" t="str">
        <f t="shared" si="961"/>
        <v>O1011210</v>
      </c>
      <c r="Z2034" s="31" t="str">
        <f t="shared" si="962"/>
        <v>TUA711-DOR32</v>
      </c>
      <c r="AA2034" s="14" t="str">
        <f t="shared" si="963"/>
        <v>17-SC-DCS-002/O1011210/ 17-MC-DCS-007</v>
      </c>
      <c r="AB2034" s="31" t="s">
        <v>64</v>
      </c>
      <c r="AC2034" s="31" t="s">
        <v>54</v>
      </c>
      <c r="AD2034" s="31" t="s">
        <v>125</v>
      </c>
      <c r="AE2034" s="31">
        <v>1</v>
      </c>
      <c r="AF2034" s="31" t="s">
        <v>1254</v>
      </c>
      <c r="AG2034" s="31" t="s">
        <v>3144</v>
      </c>
      <c r="AH2034" s="31">
        <v>11</v>
      </c>
      <c r="AI2034" s="31">
        <v>32</v>
      </c>
      <c r="AJ2034" s="31" t="s">
        <v>1256</v>
      </c>
      <c r="AK2034" s="31">
        <f t="shared" si="955"/>
        <v>32</v>
      </c>
      <c r="AL2034" s="31" t="s">
        <v>62</v>
      </c>
      <c r="AO2034" s="31" t="s">
        <v>63</v>
      </c>
      <c r="AQ2034" s="31" t="s">
        <v>4426</v>
      </c>
      <c r="AT2034" s="14"/>
      <c r="BK2034" s="14" t="str">
        <f t="shared" si="964"/>
        <v/>
      </c>
      <c r="BL2034" s="14" t="str">
        <f t="shared" si="965"/>
        <v/>
      </c>
      <c r="BM2034" s="14" t="str">
        <f t="shared" si="966"/>
        <v/>
      </c>
      <c r="BN2034" s="14"/>
      <c r="BO2034" s="14" t="str">
        <f t="shared" si="956"/>
        <v/>
      </c>
      <c r="BP2034" s="14" t="str">
        <f t="shared" si="957"/>
        <v/>
      </c>
      <c r="BQ2034" s="14"/>
      <c r="BR2034" s="14" t="str">
        <f t="shared" si="967"/>
        <v/>
      </c>
      <c r="BS2034" s="14" t="str">
        <f t="shared" si="968"/>
        <v/>
      </c>
      <c r="BW2034" s="31" t="str">
        <f t="shared" si="969"/>
        <v/>
      </c>
      <c r="BX2034" s="31" t="str">
        <f t="shared" si="970"/>
        <v/>
      </c>
      <c r="BY2034" s="31" t="str">
        <f t="shared" si="971"/>
        <v/>
      </c>
      <c r="BZ2034" s="31" t="str">
        <f t="shared" si="972"/>
        <v/>
      </c>
      <c r="CA2034" s="31" t="str">
        <f t="shared" si="973"/>
        <v/>
      </c>
      <c r="CB2034" s="31" t="str">
        <f t="shared" si="974"/>
        <v/>
      </c>
      <c r="CC2034" s="31" t="str">
        <f t="shared" si="975"/>
        <v/>
      </c>
      <c r="CD2034" s="31" t="str">
        <f t="shared" si="976"/>
        <v/>
      </c>
      <c r="CE2034" s="31" t="str">
        <f t="shared" si="977"/>
        <v/>
      </c>
      <c r="CF2034" s="31" t="e">
        <f t="shared" ca="1" si="978"/>
        <v>#NAME?</v>
      </c>
      <c r="CG2034" s="31" t="e">
        <f t="shared" ca="1" si="979"/>
        <v>#NAME?</v>
      </c>
      <c r="CH2034" s="31" t="e">
        <f t="shared" ca="1" si="980"/>
        <v>#NAME?</v>
      </c>
      <c r="CI2034" s="31" t="e">
        <f t="shared" ca="1" si="981"/>
        <v>#NAME?</v>
      </c>
    </row>
    <row r="2035" spans="1:87" s="31" customFormat="1" ht="30" hidden="1" x14ac:dyDescent="0.25">
      <c r="A2035" s="9" t="s">
        <v>4493</v>
      </c>
      <c r="C2035" s="31" t="s">
        <v>50</v>
      </c>
      <c r="E2035" s="14" t="s">
        <v>1857</v>
      </c>
      <c r="G2035" s="31" t="str">
        <f t="shared" si="958"/>
        <v>Резерв</v>
      </c>
      <c r="J2035" s="31" t="str">
        <f t="shared" si="954"/>
        <v>DCS_DO_02</v>
      </c>
      <c r="K2035" s="14"/>
      <c r="P2035" s="31" t="s">
        <v>1686</v>
      </c>
      <c r="T2035" s="31" t="s">
        <v>62</v>
      </c>
      <c r="U2035" s="31" t="str">
        <f t="shared" ref="U2035:U2098" si="984">IF(N2035="02 Core","2",
IF(N2035="08 Core","8",
IF(N2035="16 core","16",
IF(N2035="20 core","20",
IF(N2035="30 Core","30",
IF(N2035="01 Pair","2",
IF(N2035="02 Pair","4",
IF(N2035="05 Pair","10",
IF(N2035="06 Pair","12",
IF(N2035="10 Pair","20",
IF(N2035="12 Pair","24",
IF(N2035="15 Pair","30",
IF(N2035="24 Pair","48",
IF(N2035="06 Triad","18",
""))))))))))))))</f>
        <v/>
      </c>
      <c r="V2035" s="14" t="str">
        <f t="shared" si="983"/>
        <v>AVK 2,5 A, AVK 2,5 A</v>
      </c>
      <c r="W2035" s="31" t="str">
        <f t="shared" si="959"/>
        <v/>
      </c>
      <c r="X2035" s="14" t="str">
        <f t="shared" si="960"/>
        <v/>
      </c>
      <c r="Y2035" s="31" t="str">
        <f t="shared" si="961"/>
        <v>O1011211</v>
      </c>
      <c r="Z2035" s="31" t="str">
        <f t="shared" si="962"/>
        <v>TUA711-DOR32</v>
      </c>
      <c r="AA2035" s="14" t="str">
        <f t="shared" si="963"/>
        <v>17-SC-DCS-002/O1011211/ 17-MC-DCS-007</v>
      </c>
      <c r="AB2035" s="31" t="s">
        <v>64</v>
      </c>
      <c r="AC2035" s="31" t="s">
        <v>54</v>
      </c>
      <c r="AD2035" s="31" t="s">
        <v>125</v>
      </c>
      <c r="AE2035" s="31">
        <v>1</v>
      </c>
      <c r="AF2035" s="31" t="s">
        <v>1254</v>
      </c>
      <c r="AG2035" s="31" t="s">
        <v>2604</v>
      </c>
      <c r="AH2035" s="31">
        <v>12</v>
      </c>
      <c r="AI2035" s="31">
        <v>12</v>
      </c>
      <c r="AJ2035" s="31" t="s">
        <v>1256</v>
      </c>
      <c r="AK2035" s="31">
        <f t="shared" si="955"/>
        <v>32</v>
      </c>
      <c r="AL2035" s="31" t="s">
        <v>62</v>
      </c>
      <c r="AM2035" s="17" t="s">
        <v>5387</v>
      </c>
      <c r="AO2035" s="31" t="s">
        <v>63</v>
      </c>
      <c r="AQ2035" s="31" t="s">
        <v>50</v>
      </c>
      <c r="AT2035" s="14"/>
      <c r="BK2035" s="14" t="str">
        <f t="shared" si="964"/>
        <v/>
      </c>
      <c r="BL2035" s="14" t="str">
        <f t="shared" si="965"/>
        <v/>
      </c>
      <c r="BM2035" s="14" t="str">
        <f t="shared" si="966"/>
        <v/>
      </c>
      <c r="BN2035" s="14"/>
      <c r="BO2035" s="14" t="str">
        <f t="shared" si="956"/>
        <v/>
      </c>
      <c r="BP2035" s="14" t="str">
        <f t="shared" si="957"/>
        <v/>
      </c>
      <c r="BQ2035" s="14"/>
      <c r="BR2035" s="14" t="str">
        <f t="shared" si="967"/>
        <v/>
      </c>
      <c r="BS2035" s="14" t="str">
        <f t="shared" si="968"/>
        <v/>
      </c>
      <c r="BW2035" s="31" t="str">
        <f t="shared" si="969"/>
        <v/>
      </c>
      <c r="BX2035" s="31" t="str">
        <f t="shared" si="970"/>
        <v/>
      </c>
      <c r="BY2035" s="31" t="str">
        <f t="shared" si="971"/>
        <v/>
      </c>
      <c r="BZ2035" s="31" t="str">
        <f t="shared" si="972"/>
        <v/>
      </c>
      <c r="CA2035" s="31" t="str">
        <f t="shared" si="973"/>
        <v/>
      </c>
      <c r="CB2035" s="31" t="str">
        <f t="shared" si="974"/>
        <v/>
      </c>
      <c r="CC2035" s="31" t="str">
        <f t="shared" si="975"/>
        <v/>
      </c>
      <c r="CD2035" s="31" t="str">
        <f t="shared" si="976"/>
        <v/>
      </c>
      <c r="CE2035" s="31" t="str">
        <f t="shared" si="977"/>
        <v/>
      </c>
      <c r="CF2035" s="31" t="e">
        <f t="shared" ca="1" si="978"/>
        <v>#NAME?</v>
      </c>
      <c r="CG2035" s="31" t="e">
        <f t="shared" ca="1" si="979"/>
        <v>#NAME?</v>
      </c>
      <c r="CH2035" s="31" t="e">
        <f t="shared" ca="1" si="980"/>
        <v>#NAME?</v>
      </c>
      <c r="CI2035" s="31" t="e">
        <f t="shared" ca="1" si="981"/>
        <v>#NAME?</v>
      </c>
    </row>
    <row r="2036" spans="1:87" s="31" customFormat="1" ht="30" hidden="1" x14ac:dyDescent="0.25">
      <c r="A2036" s="9" t="s">
        <v>4493</v>
      </c>
      <c r="C2036" s="31" t="s">
        <v>50</v>
      </c>
      <c r="E2036" s="14" t="s">
        <v>1857</v>
      </c>
      <c r="G2036" s="31" t="str">
        <f t="shared" si="958"/>
        <v>Резерв</v>
      </c>
      <c r="J2036" s="31" t="str">
        <f t="shared" si="954"/>
        <v>DCS_DO_02</v>
      </c>
      <c r="K2036" s="14"/>
      <c r="P2036" s="31" t="s">
        <v>1686</v>
      </c>
      <c r="T2036" s="31" t="s">
        <v>62</v>
      </c>
      <c r="U2036" s="31" t="str">
        <f t="shared" si="984"/>
        <v/>
      </c>
      <c r="V2036" s="14" t="str">
        <f t="shared" si="983"/>
        <v>AVK 2,5 A, AVK 2,5 A</v>
      </c>
      <c r="W2036" s="31" t="str">
        <f t="shared" si="959"/>
        <v/>
      </c>
      <c r="X2036" s="14" t="str">
        <f t="shared" si="960"/>
        <v/>
      </c>
      <c r="Y2036" s="31" t="str">
        <f t="shared" si="961"/>
        <v>O1011211</v>
      </c>
      <c r="Z2036" s="31" t="str">
        <f t="shared" si="962"/>
        <v>TUA711-DOR32</v>
      </c>
      <c r="AA2036" s="14" t="str">
        <f t="shared" si="963"/>
        <v>17-SC-DCS-002/O1011211/ 17-MC-DCS-007</v>
      </c>
      <c r="AB2036" s="31" t="s">
        <v>64</v>
      </c>
      <c r="AC2036" s="31" t="s">
        <v>54</v>
      </c>
      <c r="AD2036" s="31" t="s">
        <v>125</v>
      </c>
      <c r="AE2036" s="31">
        <v>1</v>
      </c>
      <c r="AF2036" s="31" t="s">
        <v>1254</v>
      </c>
      <c r="AG2036" s="31" t="s">
        <v>2604</v>
      </c>
      <c r="AH2036" s="31">
        <v>12</v>
      </c>
      <c r="AI2036" s="31">
        <v>13</v>
      </c>
      <c r="AJ2036" s="31" t="s">
        <v>1256</v>
      </c>
      <c r="AK2036" s="31">
        <f t="shared" si="955"/>
        <v>32</v>
      </c>
      <c r="AL2036" s="31" t="s">
        <v>62</v>
      </c>
      <c r="AM2036" s="17" t="s">
        <v>5387</v>
      </c>
      <c r="AO2036" s="31" t="s">
        <v>63</v>
      </c>
      <c r="AQ2036" s="31" t="s">
        <v>50</v>
      </c>
      <c r="AT2036" s="14"/>
      <c r="BK2036" s="14" t="str">
        <f t="shared" si="964"/>
        <v/>
      </c>
      <c r="BL2036" s="14" t="str">
        <f t="shared" si="965"/>
        <v/>
      </c>
      <c r="BM2036" s="14" t="str">
        <f t="shared" si="966"/>
        <v/>
      </c>
      <c r="BN2036" s="14"/>
      <c r="BO2036" s="14" t="str">
        <f t="shared" si="956"/>
        <v/>
      </c>
      <c r="BP2036" s="14" t="str">
        <f t="shared" si="957"/>
        <v/>
      </c>
      <c r="BQ2036" s="14"/>
      <c r="BR2036" s="14" t="str">
        <f t="shared" si="967"/>
        <v/>
      </c>
      <c r="BS2036" s="14" t="str">
        <f t="shared" si="968"/>
        <v/>
      </c>
      <c r="BW2036" s="31" t="str">
        <f t="shared" si="969"/>
        <v/>
      </c>
      <c r="BX2036" s="31" t="str">
        <f t="shared" si="970"/>
        <v/>
      </c>
      <c r="BY2036" s="31" t="str">
        <f t="shared" si="971"/>
        <v/>
      </c>
      <c r="BZ2036" s="31" t="str">
        <f t="shared" si="972"/>
        <v/>
      </c>
      <c r="CA2036" s="31" t="str">
        <f t="shared" si="973"/>
        <v/>
      </c>
      <c r="CB2036" s="31" t="str">
        <f t="shared" si="974"/>
        <v/>
      </c>
      <c r="CC2036" s="31" t="str">
        <f t="shared" si="975"/>
        <v/>
      </c>
      <c r="CD2036" s="31" t="str">
        <f t="shared" si="976"/>
        <v/>
      </c>
      <c r="CE2036" s="31" t="str">
        <f t="shared" si="977"/>
        <v/>
      </c>
      <c r="CF2036" s="31" t="e">
        <f t="shared" ca="1" si="978"/>
        <v>#NAME?</v>
      </c>
      <c r="CG2036" s="31" t="e">
        <f t="shared" ca="1" si="979"/>
        <v>#NAME?</v>
      </c>
      <c r="CH2036" s="31" t="e">
        <f t="shared" ca="1" si="980"/>
        <v>#NAME?</v>
      </c>
      <c r="CI2036" s="31" t="e">
        <f t="shared" ca="1" si="981"/>
        <v>#NAME?</v>
      </c>
    </row>
    <row r="2037" spans="1:87" s="31" customFormat="1" ht="30" hidden="1" x14ac:dyDescent="0.25">
      <c r="A2037" s="9" t="s">
        <v>4493</v>
      </c>
      <c r="C2037" s="31" t="s">
        <v>50</v>
      </c>
      <c r="E2037" s="14" t="s">
        <v>1857</v>
      </c>
      <c r="G2037" s="31" t="str">
        <f t="shared" si="958"/>
        <v>Резерв</v>
      </c>
      <c r="J2037" s="31" t="str">
        <f t="shared" si="954"/>
        <v>DCS_DO_02</v>
      </c>
      <c r="K2037" s="14"/>
      <c r="P2037" s="31" t="s">
        <v>1686</v>
      </c>
      <c r="U2037" s="31" t="str">
        <f t="shared" si="984"/>
        <v/>
      </c>
      <c r="V2037" s="14" t="str">
        <f t="shared" si="983"/>
        <v>AVK 2,5 A, AVK 2,5 A</v>
      </c>
      <c r="W2037" s="31" t="str">
        <f t="shared" si="959"/>
        <v/>
      </c>
      <c r="X2037" s="14" t="str">
        <f t="shared" si="960"/>
        <v/>
      </c>
      <c r="Y2037" s="31" t="str">
        <f t="shared" si="961"/>
        <v>O1011211</v>
      </c>
      <c r="Z2037" s="31" t="str">
        <f t="shared" si="962"/>
        <v>TUA711-DOR32</v>
      </c>
      <c r="AA2037" s="14" t="str">
        <f t="shared" si="963"/>
        <v>17-SC-DCS-002/O1011211/ 17-MC-DCS-007</v>
      </c>
      <c r="AB2037" s="31" t="s">
        <v>64</v>
      </c>
      <c r="AC2037" s="31" t="s">
        <v>54</v>
      </c>
      <c r="AD2037" s="31" t="s">
        <v>125</v>
      </c>
      <c r="AE2037" s="31">
        <v>1</v>
      </c>
      <c r="AF2037" s="31" t="s">
        <v>1254</v>
      </c>
      <c r="AG2037" s="31" t="s">
        <v>2604</v>
      </c>
      <c r="AH2037" s="31">
        <v>12</v>
      </c>
      <c r="AI2037" s="31">
        <v>14</v>
      </c>
      <c r="AJ2037" s="31" t="s">
        <v>1256</v>
      </c>
      <c r="AK2037" s="31">
        <f t="shared" si="955"/>
        <v>32</v>
      </c>
      <c r="AL2037" s="31" t="s">
        <v>62</v>
      </c>
      <c r="AO2037" s="31" t="s">
        <v>63</v>
      </c>
      <c r="AQ2037" s="31" t="s">
        <v>4426</v>
      </c>
      <c r="AT2037" s="14"/>
      <c r="BK2037" s="14" t="str">
        <f t="shared" si="964"/>
        <v/>
      </c>
      <c r="BL2037" s="14" t="str">
        <f t="shared" si="965"/>
        <v/>
      </c>
      <c r="BM2037" s="14" t="str">
        <f t="shared" si="966"/>
        <v/>
      </c>
      <c r="BN2037" s="14"/>
      <c r="BO2037" s="14" t="str">
        <f t="shared" si="956"/>
        <v/>
      </c>
      <c r="BP2037" s="14" t="str">
        <f t="shared" si="957"/>
        <v/>
      </c>
      <c r="BQ2037" s="14"/>
      <c r="BR2037" s="14" t="str">
        <f t="shared" si="967"/>
        <v/>
      </c>
      <c r="BS2037" s="14" t="str">
        <f t="shared" si="968"/>
        <v/>
      </c>
      <c r="BW2037" s="31" t="str">
        <f t="shared" si="969"/>
        <v/>
      </c>
      <c r="BX2037" s="31" t="str">
        <f t="shared" si="970"/>
        <v/>
      </c>
      <c r="BY2037" s="31" t="str">
        <f t="shared" si="971"/>
        <v/>
      </c>
      <c r="BZ2037" s="31" t="str">
        <f t="shared" si="972"/>
        <v/>
      </c>
      <c r="CA2037" s="31" t="str">
        <f t="shared" si="973"/>
        <v/>
      </c>
      <c r="CB2037" s="31" t="str">
        <f t="shared" si="974"/>
        <v/>
      </c>
      <c r="CC2037" s="31" t="str">
        <f t="shared" si="975"/>
        <v/>
      </c>
      <c r="CD2037" s="31" t="str">
        <f t="shared" si="976"/>
        <v/>
      </c>
      <c r="CE2037" s="31" t="str">
        <f t="shared" si="977"/>
        <v/>
      </c>
      <c r="CF2037" s="31" t="e">
        <f t="shared" ca="1" si="978"/>
        <v>#NAME?</v>
      </c>
      <c r="CG2037" s="31" t="e">
        <f t="shared" ca="1" si="979"/>
        <v>#NAME?</v>
      </c>
      <c r="CH2037" s="31" t="e">
        <f t="shared" ca="1" si="980"/>
        <v>#NAME?</v>
      </c>
      <c r="CI2037" s="31" t="e">
        <f t="shared" ca="1" si="981"/>
        <v>#NAME?</v>
      </c>
    </row>
    <row r="2038" spans="1:87" s="31" customFormat="1" ht="30" hidden="1" x14ac:dyDescent="0.25">
      <c r="A2038" s="9" t="s">
        <v>4493</v>
      </c>
      <c r="C2038" s="31" t="s">
        <v>50</v>
      </c>
      <c r="E2038" s="14" t="s">
        <v>1857</v>
      </c>
      <c r="G2038" s="31" t="str">
        <f t="shared" si="958"/>
        <v>Резерв</v>
      </c>
      <c r="J2038" s="31" t="str">
        <f t="shared" si="954"/>
        <v>DCS_DO_02</v>
      </c>
      <c r="K2038" s="14"/>
      <c r="P2038" s="31" t="s">
        <v>1686</v>
      </c>
      <c r="U2038" s="31" t="str">
        <f t="shared" si="984"/>
        <v/>
      </c>
      <c r="V2038" s="14" t="str">
        <f t="shared" si="983"/>
        <v>AVK 2,5 A, AVK 2,5 A</v>
      </c>
      <c r="W2038" s="31" t="str">
        <f t="shared" si="959"/>
        <v/>
      </c>
      <c r="X2038" s="14" t="str">
        <f t="shared" si="960"/>
        <v/>
      </c>
      <c r="Y2038" s="31" t="str">
        <f t="shared" si="961"/>
        <v>O1011211</v>
      </c>
      <c r="Z2038" s="31" t="str">
        <f t="shared" si="962"/>
        <v>TUA711-DOR32</v>
      </c>
      <c r="AA2038" s="14" t="str">
        <f t="shared" si="963"/>
        <v>17-SC-DCS-002/O1011211/ 17-MC-DCS-007</v>
      </c>
      <c r="AB2038" s="31" t="s">
        <v>64</v>
      </c>
      <c r="AC2038" s="31" t="s">
        <v>54</v>
      </c>
      <c r="AD2038" s="31" t="s">
        <v>125</v>
      </c>
      <c r="AE2038" s="31">
        <v>1</v>
      </c>
      <c r="AF2038" s="31" t="s">
        <v>1254</v>
      </c>
      <c r="AG2038" s="31" t="s">
        <v>2604</v>
      </c>
      <c r="AH2038" s="31">
        <v>12</v>
      </c>
      <c r="AI2038" s="31">
        <v>15</v>
      </c>
      <c r="AJ2038" s="31" t="s">
        <v>1256</v>
      </c>
      <c r="AK2038" s="31">
        <f t="shared" si="955"/>
        <v>32</v>
      </c>
      <c r="AL2038" s="31" t="s">
        <v>62</v>
      </c>
      <c r="AO2038" s="31" t="s">
        <v>63</v>
      </c>
      <c r="AQ2038" s="31" t="s">
        <v>4426</v>
      </c>
      <c r="AT2038" s="14"/>
      <c r="BK2038" s="14" t="str">
        <f t="shared" si="964"/>
        <v/>
      </c>
      <c r="BL2038" s="14" t="str">
        <f t="shared" si="965"/>
        <v/>
      </c>
      <c r="BM2038" s="14" t="str">
        <f t="shared" si="966"/>
        <v/>
      </c>
      <c r="BN2038" s="14"/>
      <c r="BO2038" s="14" t="str">
        <f t="shared" si="956"/>
        <v/>
      </c>
      <c r="BP2038" s="14" t="str">
        <f t="shared" si="957"/>
        <v/>
      </c>
      <c r="BQ2038" s="14"/>
      <c r="BR2038" s="14" t="str">
        <f t="shared" si="967"/>
        <v/>
      </c>
      <c r="BS2038" s="14" t="str">
        <f t="shared" si="968"/>
        <v/>
      </c>
      <c r="BW2038" s="31" t="str">
        <f t="shared" si="969"/>
        <v/>
      </c>
      <c r="BX2038" s="31" t="str">
        <f t="shared" si="970"/>
        <v/>
      </c>
      <c r="BY2038" s="31" t="str">
        <f t="shared" si="971"/>
        <v/>
      </c>
      <c r="BZ2038" s="31" t="str">
        <f t="shared" si="972"/>
        <v/>
      </c>
      <c r="CA2038" s="31" t="str">
        <f t="shared" si="973"/>
        <v/>
      </c>
      <c r="CB2038" s="31" t="str">
        <f t="shared" si="974"/>
        <v/>
      </c>
      <c r="CC2038" s="31" t="str">
        <f t="shared" si="975"/>
        <v/>
      </c>
      <c r="CD2038" s="31" t="str">
        <f t="shared" si="976"/>
        <v/>
      </c>
      <c r="CE2038" s="31" t="str">
        <f t="shared" si="977"/>
        <v/>
      </c>
      <c r="CF2038" s="31" t="e">
        <f t="shared" ca="1" si="978"/>
        <v>#NAME?</v>
      </c>
      <c r="CG2038" s="31" t="e">
        <f t="shared" ca="1" si="979"/>
        <v>#NAME?</v>
      </c>
      <c r="CH2038" s="31" t="e">
        <f t="shared" ca="1" si="980"/>
        <v>#NAME?</v>
      </c>
      <c r="CI2038" s="31" t="e">
        <f t="shared" ca="1" si="981"/>
        <v>#NAME?</v>
      </c>
    </row>
    <row r="2039" spans="1:87" s="31" customFormat="1" ht="30" hidden="1" x14ac:dyDescent="0.25">
      <c r="A2039" s="9" t="s">
        <v>4493</v>
      </c>
      <c r="C2039" s="31" t="s">
        <v>50</v>
      </c>
      <c r="E2039" s="14" t="s">
        <v>1857</v>
      </c>
      <c r="G2039" s="31" t="str">
        <f t="shared" si="958"/>
        <v>Резерв</v>
      </c>
      <c r="J2039" s="31" t="str">
        <f t="shared" si="954"/>
        <v>DCS_DO_02</v>
      </c>
      <c r="K2039" s="14"/>
      <c r="P2039" s="31" t="s">
        <v>1686</v>
      </c>
      <c r="U2039" s="31" t="str">
        <f t="shared" si="984"/>
        <v/>
      </c>
      <c r="V2039" s="14" t="str">
        <f t="shared" si="983"/>
        <v>AVK 2,5 A, AVK 2,5 A</v>
      </c>
      <c r="W2039" s="31" t="str">
        <f t="shared" si="959"/>
        <v/>
      </c>
      <c r="X2039" s="14" t="str">
        <f t="shared" si="960"/>
        <v/>
      </c>
      <c r="Y2039" s="31" t="str">
        <f t="shared" si="961"/>
        <v>O1011211</v>
      </c>
      <c r="Z2039" s="31" t="str">
        <f t="shared" si="962"/>
        <v>TUA711-DOR32</v>
      </c>
      <c r="AA2039" s="14" t="str">
        <f t="shared" si="963"/>
        <v>17-SC-DCS-002/O1011211/ 17-MC-DCS-007</v>
      </c>
      <c r="AB2039" s="31" t="s">
        <v>64</v>
      </c>
      <c r="AC2039" s="31" t="s">
        <v>54</v>
      </c>
      <c r="AD2039" s="31" t="s">
        <v>125</v>
      </c>
      <c r="AE2039" s="31">
        <v>1</v>
      </c>
      <c r="AF2039" s="31" t="s">
        <v>1254</v>
      </c>
      <c r="AG2039" s="31" t="s">
        <v>2604</v>
      </c>
      <c r="AH2039" s="31">
        <v>12</v>
      </c>
      <c r="AI2039" s="31">
        <v>16</v>
      </c>
      <c r="AJ2039" s="31" t="s">
        <v>1256</v>
      </c>
      <c r="AK2039" s="31">
        <f t="shared" si="955"/>
        <v>32</v>
      </c>
      <c r="AL2039" s="31" t="s">
        <v>62</v>
      </c>
      <c r="AO2039" s="31" t="s">
        <v>63</v>
      </c>
      <c r="AQ2039" s="31" t="s">
        <v>4426</v>
      </c>
      <c r="AT2039" s="14"/>
      <c r="BK2039" s="14" t="str">
        <f t="shared" si="964"/>
        <v/>
      </c>
      <c r="BL2039" s="14" t="str">
        <f t="shared" si="965"/>
        <v/>
      </c>
      <c r="BM2039" s="14" t="str">
        <f t="shared" si="966"/>
        <v/>
      </c>
      <c r="BN2039" s="14"/>
      <c r="BO2039" s="14" t="str">
        <f t="shared" si="956"/>
        <v/>
      </c>
      <c r="BP2039" s="14" t="str">
        <f t="shared" si="957"/>
        <v/>
      </c>
      <c r="BQ2039" s="14"/>
      <c r="BR2039" s="14" t="str">
        <f t="shared" si="967"/>
        <v/>
      </c>
      <c r="BS2039" s="14" t="str">
        <f t="shared" si="968"/>
        <v/>
      </c>
      <c r="BW2039" s="31" t="str">
        <f t="shared" si="969"/>
        <v/>
      </c>
      <c r="BX2039" s="31" t="str">
        <f t="shared" si="970"/>
        <v/>
      </c>
      <c r="BY2039" s="31" t="str">
        <f t="shared" si="971"/>
        <v/>
      </c>
      <c r="BZ2039" s="31" t="str">
        <f t="shared" si="972"/>
        <v/>
      </c>
      <c r="CA2039" s="31" t="str">
        <f t="shared" si="973"/>
        <v/>
      </c>
      <c r="CB2039" s="31" t="str">
        <f t="shared" si="974"/>
        <v/>
      </c>
      <c r="CC2039" s="31" t="str">
        <f t="shared" si="975"/>
        <v/>
      </c>
      <c r="CD2039" s="31" t="str">
        <f t="shared" si="976"/>
        <v/>
      </c>
      <c r="CE2039" s="31" t="str">
        <f t="shared" si="977"/>
        <v/>
      </c>
      <c r="CF2039" s="31" t="e">
        <f t="shared" ca="1" si="978"/>
        <v>#NAME?</v>
      </c>
      <c r="CG2039" s="31" t="e">
        <f t="shared" ca="1" si="979"/>
        <v>#NAME?</v>
      </c>
      <c r="CH2039" s="31" t="e">
        <f t="shared" ca="1" si="980"/>
        <v>#NAME?</v>
      </c>
      <c r="CI2039" s="31" t="e">
        <f t="shared" ca="1" si="981"/>
        <v>#NAME?</v>
      </c>
    </row>
    <row r="2040" spans="1:87" s="31" customFormat="1" ht="30" hidden="1" x14ac:dyDescent="0.25">
      <c r="A2040" s="9" t="s">
        <v>4493</v>
      </c>
      <c r="C2040" s="31" t="s">
        <v>50</v>
      </c>
      <c r="E2040" s="14" t="s">
        <v>1857</v>
      </c>
      <c r="G2040" s="31" t="str">
        <f t="shared" si="958"/>
        <v>Резерв</v>
      </c>
      <c r="J2040" s="31" t="str">
        <f t="shared" si="954"/>
        <v>DCS_DO_02</v>
      </c>
      <c r="K2040" s="14"/>
      <c r="P2040" s="31" t="s">
        <v>1686</v>
      </c>
      <c r="U2040" s="31" t="str">
        <f t="shared" si="984"/>
        <v/>
      </c>
      <c r="V2040" s="14" t="str">
        <f t="shared" si="983"/>
        <v>AVK 2,5 A, AVK 2,5 A</v>
      </c>
      <c r="W2040" s="31" t="str">
        <f t="shared" si="959"/>
        <v/>
      </c>
      <c r="X2040" s="14" t="str">
        <f t="shared" si="960"/>
        <v/>
      </c>
      <c r="Y2040" s="31" t="str">
        <f t="shared" si="961"/>
        <v>O1011211</v>
      </c>
      <c r="Z2040" s="31" t="str">
        <f t="shared" si="962"/>
        <v>TUA711-DOR32</v>
      </c>
      <c r="AA2040" s="14" t="str">
        <f t="shared" si="963"/>
        <v>17-SC-DCS-002/O1011211/ 17-MC-DCS-007</v>
      </c>
      <c r="AB2040" s="31" t="s">
        <v>64</v>
      </c>
      <c r="AC2040" s="31" t="s">
        <v>54</v>
      </c>
      <c r="AD2040" s="31" t="s">
        <v>125</v>
      </c>
      <c r="AE2040" s="31">
        <v>1</v>
      </c>
      <c r="AF2040" s="31" t="s">
        <v>1254</v>
      </c>
      <c r="AG2040" s="31" t="s">
        <v>2604</v>
      </c>
      <c r="AH2040" s="31">
        <v>12</v>
      </c>
      <c r="AI2040" s="31">
        <v>17</v>
      </c>
      <c r="AJ2040" s="31" t="s">
        <v>1256</v>
      </c>
      <c r="AK2040" s="31">
        <f t="shared" si="955"/>
        <v>32</v>
      </c>
      <c r="AL2040" s="31" t="s">
        <v>62</v>
      </c>
      <c r="AO2040" s="31" t="s">
        <v>63</v>
      </c>
      <c r="AQ2040" s="31" t="s">
        <v>4426</v>
      </c>
      <c r="AT2040" s="14"/>
      <c r="BK2040" s="14" t="str">
        <f t="shared" si="964"/>
        <v/>
      </c>
      <c r="BL2040" s="14" t="str">
        <f t="shared" si="965"/>
        <v/>
      </c>
      <c r="BM2040" s="14" t="str">
        <f t="shared" si="966"/>
        <v/>
      </c>
      <c r="BN2040" s="14"/>
      <c r="BO2040" s="14" t="str">
        <f t="shared" si="956"/>
        <v/>
      </c>
      <c r="BP2040" s="14" t="str">
        <f t="shared" si="957"/>
        <v/>
      </c>
      <c r="BQ2040" s="14"/>
      <c r="BR2040" s="14" t="str">
        <f t="shared" si="967"/>
        <v/>
      </c>
      <c r="BS2040" s="14" t="str">
        <f t="shared" si="968"/>
        <v/>
      </c>
      <c r="BW2040" s="31" t="str">
        <f t="shared" si="969"/>
        <v/>
      </c>
      <c r="BX2040" s="31" t="str">
        <f t="shared" si="970"/>
        <v/>
      </c>
      <c r="BY2040" s="31" t="str">
        <f t="shared" si="971"/>
        <v/>
      </c>
      <c r="BZ2040" s="31" t="str">
        <f t="shared" si="972"/>
        <v/>
      </c>
      <c r="CA2040" s="31" t="str">
        <f t="shared" si="973"/>
        <v/>
      </c>
      <c r="CB2040" s="31" t="str">
        <f t="shared" si="974"/>
        <v/>
      </c>
      <c r="CC2040" s="31" t="str">
        <f t="shared" si="975"/>
        <v/>
      </c>
      <c r="CD2040" s="31" t="str">
        <f t="shared" si="976"/>
        <v/>
      </c>
      <c r="CE2040" s="31" t="str">
        <f t="shared" si="977"/>
        <v/>
      </c>
      <c r="CF2040" s="31" t="e">
        <f t="shared" ca="1" si="978"/>
        <v>#NAME?</v>
      </c>
      <c r="CG2040" s="31" t="e">
        <f t="shared" ca="1" si="979"/>
        <v>#NAME?</v>
      </c>
      <c r="CH2040" s="31" t="e">
        <f t="shared" ca="1" si="980"/>
        <v>#NAME?</v>
      </c>
      <c r="CI2040" s="31" t="e">
        <f t="shared" ca="1" si="981"/>
        <v>#NAME?</v>
      </c>
    </row>
    <row r="2041" spans="1:87" s="31" customFormat="1" ht="30" hidden="1" x14ac:dyDescent="0.25">
      <c r="A2041" s="9" t="s">
        <v>4493</v>
      </c>
      <c r="C2041" s="31" t="s">
        <v>50</v>
      </c>
      <c r="E2041" s="14" t="s">
        <v>1857</v>
      </c>
      <c r="G2041" s="31" t="str">
        <f t="shared" si="958"/>
        <v>Резерв</v>
      </c>
      <c r="J2041" s="31" t="str">
        <f t="shared" si="954"/>
        <v>DCS_DO_02</v>
      </c>
      <c r="K2041" s="14"/>
      <c r="P2041" s="31" t="s">
        <v>1686</v>
      </c>
      <c r="U2041" s="31" t="str">
        <f t="shared" si="984"/>
        <v/>
      </c>
      <c r="V2041" s="14" t="str">
        <f t="shared" si="983"/>
        <v>AVK 2,5 A, AVK 2,5 A</v>
      </c>
      <c r="W2041" s="31" t="str">
        <f t="shared" si="959"/>
        <v/>
      </c>
      <c r="X2041" s="14" t="str">
        <f t="shared" si="960"/>
        <v/>
      </c>
      <c r="Y2041" s="31" t="str">
        <f t="shared" si="961"/>
        <v>O1011211</v>
      </c>
      <c r="Z2041" s="31" t="str">
        <f t="shared" si="962"/>
        <v>TUA711-DOR32</v>
      </c>
      <c r="AA2041" s="14" t="str">
        <f t="shared" si="963"/>
        <v>17-SC-DCS-002/O1011211/ 17-MC-DCS-007</v>
      </c>
      <c r="AB2041" s="31" t="s">
        <v>64</v>
      </c>
      <c r="AC2041" s="31" t="s">
        <v>54</v>
      </c>
      <c r="AD2041" s="31" t="s">
        <v>125</v>
      </c>
      <c r="AE2041" s="31">
        <v>1</v>
      </c>
      <c r="AF2041" s="31" t="s">
        <v>1254</v>
      </c>
      <c r="AG2041" s="31" t="s">
        <v>2604</v>
      </c>
      <c r="AH2041" s="31">
        <v>12</v>
      </c>
      <c r="AI2041" s="31">
        <v>18</v>
      </c>
      <c r="AJ2041" s="31" t="s">
        <v>1256</v>
      </c>
      <c r="AK2041" s="31">
        <f t="shared" si="955"/>
        <v>32</v>
      </c>
      <c r="AL2041" s="31" t="s">
        <v>62</v>
      </c>
      <c r="AO2041" s="31" t="s">
        <v>63</v>
      </c>
      <c r="AQ2041" s="31" t="s">
        <v>4426</v>
      </c>
      <c r="AT2041" s="14"/>
      <c r="BK2041" s="14" t="str">
        <f t="shared" si="964"/>
        <v/>
      </c>
      <c r="BL2041" s="14" t="str">
        <f t="shared" si="965"/>
        <v/>
      </c>
      <c r="BM2041" s="14" t="str">
        <f t="shared" si="966"/>
        <v/>
      </c>
      <c r="BN2041" s="14"/>
      <c r="BO2041" s="14" t="str">
        <f t="shared" si="956"/>
        <v/>
      </c>
      <c r="BP2041" s="14" t="str">
        <f t="shared" si="957"/>
        <v/>
      </c>
      <c r="BQ2041" s="14"/>
      <c r="BR2041" s="14" t="str">
        <f t="shared" si="967"/>
        <v/>
      </c>
      <c r="BS2041" s="14" t="str">
        <f t="shared" si="968"/>
        <v/>
      </c>
      <c r="BW2041" s="31" t="str">
        <f t="shared" si="969"/>
        <v/>
      </c>
      <c r="BX2041" s="31" t="str">
        <f t="shared" si="970"/>
        <v/>
      </c>
      <c r="BY2041" s="31" t="str">
        <f t="shared" si="971"/>
        <v/>
      </c>
      <c r="BZ2041" s="31" t="str">
        <f t="shared" si="972"/>
        <v/>
      </c>
      <c r="CA2041" s="31" t="str">
        <f t="shared" si="973"/>
        <v/>
      </c>
      <c r="CB2041" s="31" t="str">
        <f t="shared" si="974"/>
        <v/>
      </c>
      <c r="CC2041" s="31" t="str">
        <f t="shared" si="975"/>
        <v/>
      </c>
      <c r="CD2041" s="31" t="str">
        <f t="shared" si="976"/>
        <v/>
      </c>
      <c r="CE2041" s="31" t="str">
        <f t="shared" si="977"/>
        <v/>
      </c>
      <c r="CF2041" s="31" t="e">
        <f t="shared" ca="1" si="978"/>
        <v>#NAME?</v>
      </c>
      <c r="CG2041" s="31" t="e">
        <f t="shared" ca="1" si="979"/>
        <v>#NAME?</v>
      </c>
      <c r="CH2041" s="31" t="e">
        <f t="shared" ca="1" si="980"/>
        <v>#NAME?</v>
      </c>
      <c r="CI2041" s="31" t="e">
        <f t="shared" ca="1" si="981"/>
        <v>#NAME?</v>
      </c>
    </row>
    <row r="2042" spans="1:87" s="31" customFormat="1" ht="30" hidden="1" x14ac:dyDescent="0.25">
      <c r="A2042" s="9" t="s">
        <v>4493</v>
      </c>
      <c r="C2042" s="31" t="s">
        <v>50</v>
      </c>
      <c r="E2042" s="14" t="s">
        <v>1857</v>
      </c>
      <c r="G2042" s="31" t="str">
        <f t="shared" si="958"/>
        <v>Резерв</v>
      </c>
      <c r="J2042" s="31" t="str">
        <f t="shared" si="954"/>
        <v>DCS_DO_02</v>
      </c>
      <c r="K2042" s="14"/>
      <c r="P2042" s="31" t="s">
        <v>1686</v>
      </c>
      <c r="U2042" s="31" t="str">
        <f t="shared" si="984"/>
        <v/>
      </c>
      <c r="V2042" s="14" t="str">
        <f t="shared" si="983"/>
        <v>AVK 2,5 A, AVK 2,5 A</v>
      </c>
      <c r="W2042" s="31" t="str">
        <f t="shared" si="959"/>
        <v/>
      </c>
      <c r="X2042" s="14" t="str">
        <f t="shared" si="960"/>
        <v/>
      </c>
      <c r="Y2042" s="31" t="str">
        <f t="shared" si="961"/>
        <v>O1011211</v>
      </c>
      <c r="Z2042" s="31" t="str">
        <f t="shared" si="962"/>
        <v>TUA711-DOR32</v>
      </c>
      <c r="AA2042" s="14" t="str">
        <f t="shared" si="963"/>
        <v>17-SC-DCS-002/O1011211/ 17-MC-DCS-007</v>
      </c>
      <c r="AB2042" s="31" t="s">
        <v>64</v>
      </c>
      <c r="AC2042" s="31" t="s">
        <v>54</v>
      </c>
      <c r="AD2042" s="31" t="s">
        <v>125</v>
      </c>
      <c r="AE2042" s="31">
        <v>1</v>
      </c>
      <c r="AF2042" s="31" t="s">
        <v>1254</v>
      </c>
      <c r="AG2042" s="31" t="s">
        <v>2604</v>
      </c>
      <c r="AH2042" s="31">
        <v>12</v>
      </c>
      <c r="AI2042" s="31">
        <v>19</v>
      </c>
      <c r="AJ2042" s="31" t="s">
        <v>1256</v>
      </c>
      <c r="AK2042" s="31">
        <f t="shared" si="955"/>
        <v>32</v>
      </c>
      <c r="AL2042" s="31" t="s">
        <v>62</v>
      </c>
      <c r="AO2042" s="31" t="s">
        <v>63</v>
      </c>
      <c r="AQ2042" s="31" t="s">
        <v>4426</v>
      </c>
      <c r="AT2042" s="14"/>
      <c r="BK2042" s="14" t="str">
        <f t="shared" si="964"/>
        <v/>
      </c>
      <c r="BL2042" s="14" t="str">
        <f t="shared" si="965"/>
        <v/>
      </c>
      <c r="BM2042" s="14" t="str">
        <f t="shared" si="966"/>
        <v/>
      </c>
      <c r="BN2042" s="14"/>
      <c r="BO2042" s="14" t="str">
        <f t="shared" si="956"/>
        <v/>
      </c>
      <c r="BP2042" s="14" t="str">
        <f t="shared" si="957"/>
        <v/>
      </c>
      <c r="BQ2042" s="14"/>
      <c r="BR2042" s="14" t="str">
        <f t="shared" si="967"/>
        <v/>
      </c>
      <c r="BS2042" s="14" t="str">
        <f t="shared" si="968"/>
        <v/>
      </c>
      <c r="BW2042" s="31" t="str">
        <f t="shared" si="969"/>
        <v/>
      </c>
      <c r="BX2042" s="31" t="str">
        <f t="shared" si="970"/>
        <v/>
      </c>
      <c r="BY2042" s="31" t="str">
        <f t="shared" si="971"/>
        <v/>
      </c>
      <c r="BZ2042" s="31" t="str">
        <f t="shared" si="972"/>
        <v/>
      </c>
      <c r="CA2042" s="31" t="str">
        <f t="shared" si="973"/>
        <v/>
      </c>
      <c r="CB2042" s="31" t="str">
        <f t="shared" si="974"/>
        <v/>
      </c>
      <c r="CC2042" s="31" t="str">
        <f t="shared" si="975"/>
        <v/>
      </c>
      <c r="CD2042" s="31" t="str">
        <f t="shared" si="976"/>
        <v/>
      </c>
      <c r="CE2042" s="31" t="str">
        <f t="shared" si="977"/>
        <v/>
      </c>
      <c r="CF2042" s="31" t="e">
        <f t="shared" ca="1" si="978"/>
        <v>#NAME?</v>
      </c>
      <c r="CG2042" s="31" t="e">
        <f t="shared" ca="1" si="979"/>
        <v>#NAME?</v>
      </c>
      <c r="CH2042" s="31" t="e">
        <f t="shared" ca="1" si="980"/>
        <v>#NAME?</v>
      </c>
      <c r="CI2042" s="31" t="e">
        <f t="shared" ca="1" si="981"/>
        <v>#NAME?</v>
      </c>
    </row>
    <row r="2043" spans="1:87" s="31" customFormat="1" ht="30" hidden="1" x14ac:dyDescent="0.25">
      <c r="A2043" s="9" t="s">
        <v>4493</v>
      </c>
      <c r="C2043" s="31" t="s">
        <v>50</v>
      </c>
      <c r="E2043" s="14" t="s">
        <v>1857</v>
      </c>
      <c r="G2043" s="31" t="str">
        <f t="shared" si="958"/>
        <v>Резерв</v>
      </c>
      <c r="J2043" s="31" t="str">
        <f t="shared" ref="J2043:J2106" si="985">IF(E2043="AI-IS (4-20 mA, 2 wire) DCS","DCS_AI_01",
IF(E2043="AI-IS (4-20 mA, 4 wire) DCS","DCS_AI_03",
IF(E2043="AI-IS (4-20 mA, passive) DCS","DCS_AI_01",
IF(E2043="AI-NIS (4-20 mA, 2 wire) DCS","DCS_AI_01",
IF(E2043="AI-NIS (4-20 mA, 4 wire) DCS","DCS_AI_03",
IF(E2043="AI-NIS (4-20 mA, passive) DCS","DCS_AI_01",
IF(E2043="AI-R-IS (4-20 mA, 2 wire) DCS","DCS_AI_02",
IF(E2043="AI-R-IS (4-20 mA, 4 wire) DCS","DCS_AI_04",
IF(E2043="AI-R-NIS (4-20 mA, 2 wire) DCS","DCS_AI_02",
IF(E2043="AI-R-NIS (4-20 mA, passive) DCS","DCS_AI_02",
IF(E2043="AI-R-NIS (4-20 mA, 4 wire) DCS","DCS_AI_04",
IF(E2043="AI-RTD-NIS (3 wire) DCS","DCS_AI_05",
IF(E2043="AO-IS (4-20 mA) DCS","DCS_AO_01",
IF(E2043="AO-NIS (4-20 mA) DCS","DCS_AO_01",
IF(E2043="AO-R-IS (4-20 mA) DCS","DCS_AO_02",
IF(E2043="AO-R-NIS (4-20 mA) DCS","DCS_AO_02",
IF(E2043="DI-IS (NAMUR) DCS","DCS_DI_02",
IF(E2043="DI-NIS (NAMUR) DCS","DCS_DI_02",
IF(E2043="DI-NIS (Conductivity) DCS","DCS_DI_04",
IF(E2043="DI-NIS (Diagnostic) DCS","DCS_DI_01",
IF(E2043="DI-NIS (MCC 230VAC) DCS","DCS_DI_03",
IF(E2043="DI-NIS (MCC 220VDC) DCS","DCS_DI_05",
IF(E2043="DI-NIS (Thermistors PTC) DCS","DCS_DI_02",
IF(E2043="DI-NIS (VFC) DCS","DCS_DI_01",
IF(E2043="DI-NIS (24VDC) DCS ","DCS_DI_07",
IF(E2043="DO-NIS (24VDC) DCS","DCS_DO_01",
IF(E2043="DO-NIS (MCC 230VAC) DCS","DCS_DO_03",
IF(E2043="DO-NIS (MCC 220VDC) DCS","DCS_DO_04",
IF(E2043="DO-NIS (VFC NO) DCS","DCS_DO_02",
IF(E2043="PI-IS (Pulse Input) DCS","DCS_PI_01",
IF(E2043="PI-R-IS (Pulse Input) DCS","DCS_PI_01",
IF(E2043="AI-R-NIS (PI converter, 3 wire) DCS","DCS_PI_01",
IF(E2043="PI-NIS (Pulse Input) DCS","DCS_PI_01","")))))))))))))))))))))))))))))))))</f>
        <v>DCS_DO_02</v>
      </c>
      <c r="K2043" s="14"/>
      <c r="P2043" s="31" t="s">
        <v>1686</v>
      </c>
      <c r="U2043" s="31" t="str">
        <f t="shared" si="984"/>
        <v/>
      </c>
      <c r="V2043" s="14" t="str">
        <f t="shared" si="983"/>
        <v>AVK 2,5 A, AVK 2,5 A</v>
      </c>
      <c r="W2043" s="31" t="str">
        <f t="shared" si="959"/>
        <v/>
      </c>
      <c r="X2043" s="14" t="str">
        <f t="shared" si="960"/>
        <v/>
      </c>
      <c r="Y2043" s="31" t="str">
        <f t="shared" si="961"/>
        <v>O1011211</v>
      </c>
      <c r="Z2043" s="31" t="str">
        <f t="shared" si="962"/>
        <v>TUA711-DOR32</v>
      </c>
      <c r="AA2043" s="14" t="str">
        <f t="shared" si="963"/>
        <v>17-SC-DCS-002/O1011211/ 17-MC-DCS-007</v>
      </c>
      <c r="AB2043" s="31" t="s">
        <v>64</v>
      </c>
      <c r="AC2043" s="31" t="s">
        <v>54</v>
      </c>
      <c r="AD2043" s="31" t="s">
        <v>125</v>
      </c>
      <c r="AE2043" s="31">
        <v>1</v>
      </c>
      <c r="AF2043" s="31" t="s">
        <v>1254</v>
      </c>
      <c r="AG2043" s="31" t="s">
        <v>2604</v>
      </c>
      <c r="AH2043" s="31">
        <v>12</v>
      </c>
      <c r="AI2043" s="31">
        <v>20</v>
      </c>
      <c r="AJ2043" s="31" t="s">
        <v>1256</v>
      </c>
      <c r="AK2043" s="31">
        <f t="shared" ref="AK2043:AK2106" si="986">COUNTIF(Y:Y,Y2043)</f>
        <v>32</v>
      </c>
      <c r="AL2043" s="31" t="s">
        <v>62</v>
      </c>
      <c r="AO2043" s="31" t="s">
        <v>63</v>
      </c>
      <c r="AQ2043" s="31" t="s">
        <v>4426</v>
      </c>
      <c r="AT2043" s="14"/>
      <c r="BK2043" s="14" t="str">
        <f t="shared" si="964"/>
        <v/>
      </c>
      <c r="BL2043" s="14" t="str">
        <f t="shared" si="965"/>
        <v/>
      </c>
      <c r="BM2043" s="14" t="str">
        <f t="shared" si="966"/>
        <v/>
      </c>
      <c r="BN2043" s="14"/>
      <c r="BO2043" s="14" t="str">
        <f t="shared" ref="BO2043:BO2106" si="987">IF(AND(J2043="DCS_AI_01",W2043&lt;&gt;""),CONCATENATE(AG2043,":",AI2043,"A/",CHAR(10),W2043,":5"),
IF(AND(J2043="DCS_AI_02",W2043&lt;&gt;""),CONCATENATE(AG2043,":",AI2043,"A/",CHAR(10),W2043,":5"),
IF(AND(J2043="DCS_AI_03",W2043&lt;&gt;""),CONCATENATE(AG2043,":",AI2043,"A/",CHAR(10),W2043,":5"),
IF(AND(J2043="DCS_AI_04",W2043&lt;&gt;""),CONCATENATE(AG2043,":",AI2043,"A/",CHAR(10),W2043,":5"),
IF(AND(J2043="DCS_AI_05",W2043&lt;&gt;""),CONCATENATE(AG2043,":",AI2043,"A/",CHAR(10),W2043,":5"),
IF(AND(J2043="DCS_AO_01",W2043&lt;&gt;""),CONCATENATE(AG2043,":",AI2043,"A/",CHAR(10),W2043,":5"),
IF(AND(J2043="DCS_AO_02",W2043&lt;&gt;""),CONCATENATE(AG2043,":",AI2043,"A/",CHAR(10),W2043,":5"),
IF(AND(J2043="DCS_DI_02",W2043&lt;&gt;""),CONCATENATE(AG2043,":",AI2043,"A/",CHAR(10),W2043,":5"),
IF(AND(J2043="DCS_DI_04",W2043&lt;&gt;""),CONCATENATE(AG2043,":",AI2043,"A/",CHAR(10),W2043,":7"),
IF(AND(J2043="DCS_PI_01",W2043&lt;&gt;""),CONCATENATE(AG2043,":",AI2043,"A/",CHAR(10),W2043,":3"),""))))))))))</f>
        <v/>
      </c>
      <c r="BP2043" s="14" t="str">
        <f t="shared" ref="BP2043:BP2106" si="988">IF(AND(J2043="DCS_AI_01",W2043&lt;&gt;""),CONCATENATE(AG2043,":",AI2043,"C/",CHAR(10),W2043,":6"),
IF(AND(J2043="DCS_AI_02",W2043&lt;&gt;""),CONCATENATE(AG2043,":",AI2043,"C/",CHAR(10),W2043,":6"),
IF(AND(J2043="DCS_AI_03",W2043&lt;&gt;""),CONCATENATE(AG2043,":",AI2043,"C/",CHAR(10),W2043,":6"),
IF(AND(J2043="DCS_AI_04",W2043&lt;&gt;""),CONCATENATE(AG2043,":",AI2043,"C/",CHAR(10),W2043,":6"),
IF(AND(J2043="DCS_AI_05",W2043&lt;&gt;""),CONCATENATE(AG2043,":",AI2043,"C/",CHAR(10),W2043,":6"),
IF(AND(J2043="DCS_AO_01",W2043&lt;&gt;""),CONCATENATE(AG2043,":",AI2043,"C/",CHAR(10),W2043,":6"),
IF(AND(J2043="DCS_AO_02",W2043&lt;&gt;""),CONCATENATE(AG2043,":",AI2043,"C/",CHAR(10),W2043,":6"),
IF(AND(J2043="DCS_DI_02",W2043&lt;&gt;""),CONCATENATE(AG2043,":",AI2043,"B/",CHAR(10),W2043,":6"),
IF(AND(J2043="DCS_DI_04",W2043&lt;&gt;""),CONCATENATE(AG2043,":",AI2043,"B/",CHAR(10),W2043,":8"),
IF(AND(J2043="DCS_PI_01",W2043&lt;&gt;""),CONCATENATE(AG2043,":",AI2043,"C/",CHAR(10),W2043,":4"),""))))))))))</f>
        <v/>
      </c>
      <c r="BQ2043" s="14"/>
      <c r="BR2043" s="14" t="str">
        <f t="shared" si="967"/>
        <v/>
      </c>
      <c r="BS2043" s="14" t="str">
        <f t="shared" si="968"/>
        <v/>
      </c>
      <c r="BW2043" s="31" t="str">
        <f t="shared" si="969"/>
        <v/>
      </c>
      <c r="BX2043" s="31" t="str">
        <f t="shared" si="970"/>
        <v/>
      </c>
      <c r="BY2043" s="31" t="str">
        <f t="shared" si="971"/>
        <v/>
      </c>
      <c r="BZ2043" s="31" t="str">
        <f t="shared" si="972"/>
        <v/>
      </c>
      <c r="CA2043" s="31" t="str">
        <f t="shared" si="973"/>
        <v/>
      </c>
      <c r="CB2043" s="31" t="str">
        <f t="shared" si="974"/>
        <v/>
      </c>
      <c r="CC2043" s="31" t="str">
        <f t="shared" si="975"/>
        <v/>
      </c>
      <c r="CD2043" s="31" t="str">
        <f t="shared" si="976"/>
        <v/>
      </c>
      <c r="CE2043" s="31" t="str">
        <f t="shared" si="977"/>
        <v/>
      </c>
      <c r="CF2043" s="31" t="e">
        <f t="shared" ca="1" si="978"/>
        <v>#NAME?</v>
      </c>
      <c r="CG2043" s="31" t="e">
        <f t="shared" ca="1" si="979"/>
        <v>#NAME?</v>
      </c>
      <c r="CH2043" s="31" t="e">
        <f t="shared" ca="1" si="980"/>
        <v>#NAME?</v>
      </c>
      <c r="CI2043" s="31" t="e">
        <f t="shared" ca="1" si="981"/>
        <v>#NAME?</v>
      </c>
    </row>
    <row r="2044" spans="1:87" s="31" customFormat="1" ht="30" hidden="1" x14ac:dyDescent="0.25">
      <c r="A2044" s="9" t="s">
        <v>4493</v>
      </c>
      <c r="C2044" s="31" t="s">
        <v>50</v>
      </c>
      <c r="E2044" s="14" t="s">
        <v>1857</v>
      </c>
      <c r="G2044" s="31" t="str">
        <f t="shared" si="958"/>
        <v>Резерв</v>
      </c>
      <c r="J2044" s="31" t="str">
        <f t="shared" si="985"/>
        <v>DCS_DO_02</v>
      </c>
      <c r="K2044" s="14"/>
      <c r="P2044" s="31" t="s">
        <v>1686</v>
      </c>
      <c r="U2044" s="31" t="str">
        <f t="shared" si="984"/>
        <v/>
      </c>
      <c r="V2044" s="14" t="str">
        <f t="shared" si="983"/>
        <v>AVK 2,5 A, AVK 2,5 A</v>
      </c>
      <c r="W2044" s="31" t="str">
        <f t="shared" si="959"/>
        <v/>
      </c>
      <c r="X2044" s="14" t="str">
        <f t="shared" si="960"/>
        <v/>
      </c>
      <c r="Y2044" s="31" t="str">
        <f t="shared" si="961"/>
        <v>O1011211</v>
      </c>
      <c r="Z2044" s="31" t="str">
        <f t="shared" si="962"/>
        <v>TUA711-DOR32</v>
      </c>
      <c r="AA2044" s="14" t="str">
        <f t="shared" si="963"/>
        <v>17-SC-DCS-002/O1011211/ 17-MC-DCS-007</v>
      </c>
      <c r="AB2044" s="31" t="s">
        <v>64</v>
      </c>
      <c r="AC2044" s="31" t="s">
        <v>54</v>
      </c>
      <c r="AD2044" s="31" t="s">
        <v>125</v>
      </c>
      <c r="AE2044" s="31">
        <v>1</v>
      </c>
      <c r="AF2044" s="31" t="s">
        <v>1254</v>
      </c>
      <c r="AG2044" s="31" t="s">
        <v>2604</v>
      </c>
      <c r="AH2044" s="31">
        <v>12</v>
      </c>
      <c r="AI2044" s="31">
        <v>21</v>
      </c>
      <c r="AJ2044" s="31" t="s">
        <v>1256</v>
      </c>
      <c r="AK2044" s="31">
        <f t="shared" si="986"/>
        <v>32</v>
      </c>
      <c r="AL2044" s="31" t="s">
        <v>62</v>
      </c>
      <c r="AO2044" s="31" t="s">
        <v>63</v>
      </c>
      <c r="AQ2044" s="31" t="s">
        <v>4426</v>
      </c>
      <c r="AT2044" s="14"/>
      <c r="BK2044" s="14" t="str">
        <f t="shared" si="964"/>
        <v/>
      </c>
      <c r="BL2044" s="14" t="str">
        <f t="shared" si="965"/>
        <v/>
      </c>
      <c r="BM2044" s="14" t="str">
        <f t="shared" si="966"/>
        <v/>
      </c>
      <c r="BN2044" s="14"/>
      <c r="BO2044" s="14" t="str">
        <f t="shared" si="987"/>
        <v/>
      </c>
      <c r="BP2044" s="14" t="str">
        <f t="shared" si="988"/>
        <v/>
      </c>
      <c r="BQ2044" s="14"/>
      <c r="BR2044" s="14" t="str">
        <f t="shared" si="967"/>
        <v/>
      </c>
      <c r="BS2044" s="14" t="str">
        <f t="shared" si="968"/>
        <v/>
      </c>
      <c r="BW2044" s="31" t="str">
        <f t="shared" si="969"/>
        <v/>
      </c>
      <c r="BX2044" s="31" t="str">
        <f t="shared" si="970"/>
        <v/>
      </c>
      <c r="BY2044" s="31" t="str">
        <f t="shared" si="971"/>
        <v/>
      </c>
      <c r="BZ2044" s="31" t="str">
        <f t="shared" si="972"/>
        <v/>
      </c>
      <c r="CA2044" s="31" t="str">
        <f t="shared" si="973"/>
        <v/>
      </c>
      <c r="CB2044" s="31" t="str">
        <f t="shared" si="974"/>
        <v/>
      </c>
      <c r="CC2044" s="31" t="str">
        <f t="shared" si="975"/>
        <v/>
      </c>
      <c r="CD2044" s="31" t="str">
        <f t="shared" si="976"/>
        <v/>
      </c>
      <c r="CE2044" s="31" t="str">
        <f t="shared" si="977"/>
        <v/>
      </c>
      <c r="CF2044" s="31" t="e">
        <f t="shared" ca="1" si="978"/>
        <v>#NAME?</v>
      </c>
      <c r="CG2044" s="31" t="e">
        <f t="shared" ca="1" si="979"/>
        <v>#NAME?</v>
      </c>
      <c r="CH2044" s="31" t="e">
        <f t="shared" ca="1" si="980"/>
        <v>#NAME?</v>
      </c>
      <c r="CI2044" s="31" t="e">
        <f t="shared" ca="1" si="981"/>
        <v>#NAME?</v>
      </c>
    </row>
    <row r="2045" spans="1:87" s="31" customFormat="1" ht="30" hidden="1" x14ac:dyDescent="0.25">
      <c r="A2045" s="9" t="s">
        <v>4493</v>
      </c>
      <c r="C2045" s="31" t="s">
        <v>50</v>
      </c>
      <c r="E2045" s="14" t="s">
        <v>1857</v>
      </c>
      <c r="G2045" s="31" t="str">
        <f t="shared" si="958"/>
        <v>Резерв</v>
      </c>
      <c r="J2045" s="31" t="str">
        <f t="shared" si="985"/>
        <v>DCS_DO_02</v>
      </c>
      <c r="K2045" s="14"/>
      <c r="P2045" s="31" t="s">
        <v>1686</v>
      </c>
      <c r="U2045" s="31" t="str">
        <f t="shared" si="984"/>
        <v/>
      </c>
      <c r="V2045" s="14" t="str">
        <f t="shared" si="983"/>
        <v>AVK 2,5 A, AVK 2,5 A</v>
      </c>
      <c r="W2045" s="31" t="str">
        <f t="shared" si="959"/>
        <v/>
      </c>
      <c r="X2045" s="14" t="str">
        <f t="shared" si="960"/>
        <v/>
      </c>
      <c r="Y2045" s="31" t="str">
        <f t="shared" si="961"/>
        <v>O1011211</v>
      </c>
      <c r="Z2045" s="31" t="str">
        <f t="shared" si="962"/>
        <v>TUA711-DOR32</v>
      </c>
      <c r="AA2045" s="14" t="str">
        <f t="shared" si="963"/>
        <v>17-SC-DCS-002/O1011211/ 17-MC-DCS-007</v>
      </c>
      <c r="AB2045" s="31" t="s">
        <v>64</v>
      </c>
      <c r="AC2045" s="31" t="s">
        <v>54</v>
      </c>
      <c r="AD2045" s="31" t="s">
        <v>125</v>
      </c>
      <c r="AE2045" s="31">
        <v>1</v>
      </c>
      <c r="AF2045" s="31" t="s">
        <v>1254</v>
      </c>
      <c r="AG2045" s="31" t="s">
        <v>2604</v>
      </c>
      <c r="AH2045" s="31">
        <v>12</v>
      </c>
      <c r="AI2045" s="31">
        <v>22</v>
      </c>
      <c r="AJ2045" s="31" t="s">
        <v>1256</v>
      </c>
      <c r="AK2045" s="31">
        <f t="shared" si="986"/>
        <v>32</v>
      </c>
      <c r="AL2045" s="31" t="s">
        <v>62</v>
      </c>
      <c r="AO2045" s="31" t="s">
        <v>63</v>
      </c>
      <c r="AQ2045" s="31" t="s">
        <v>4426</v>
      </c>
      <c r="AT2045" s="14"/>
      <c r="BK2045" s="14" t="str">
        <f t="shared" si="964"/>
        <v/>
      </c>
      <c r="BL2045" s="14" t="str">
        <f t="shared" si="965"/>
        <v/>
      </c>
      <c r="BM2045" s="14" t="str">
        <f t="shared" si="966"/>
        <v/>
      </c>
      <c r="BN2045" s="14"/>
      <c r="BO2045" s="14" t="str">
        <f t="shared" si="987"/>
        <v/>
      </c>
      <c r="BP2045" s="14" t="str">
        <f t="shared" si="988"/>
        <v/>
      </c>
      <c r="BQ2045" s="14"/>
      <c r="BR2045" s="14" t="str">
        <f t="shared" si="967"/>
        <v/>
      </c>
      <c r="BS2045" s="14" t="str">
        <f t="shared" si="968"/>
        <v/>
      </c>
      <c r="BW2045" s="31" t="str">
        <f t="shared" si="969"/>
        <v/>
      </c>
      <c r="BX2045" s="31" t="str">
        <f t="shared" si="970"/>
        <v/>
      </c>
      <c r="BY2045" s="31" t="str">
        <f t="shared" si="971"/>
        <v/>
      </c>
      <c r="BZ2045" s="31" t="str">
        <f t="shared" si="972"/>
        <v/>
      </c>
      <c r="CA2045" s="31" t="str">
        <f t="shared" si="973"/>
        <v/>
      </c>
      <c r="CB2045" s="31" t="str">
        <f t="shared" si="974"/>
        <v/>
      </c>
      <c r="CC2045" s="31" t="str">
        <f t="shared" si="975"/>
        <v/>
      </c>
      <c r="CD2045" s="31" t="str">
        <f t="shared" si="976"/>
        <v/>
      </c>
      <c r="CE2045" s="31" t="str">
        <f t="shared" si="977"/>
        <v/>
      </c>
      <c r="CF2045" s="31" t="e">
        <f t="shared" ca="1" si="978"/>
        <v>#NAME?</v>
      </c>
      <c r="CG2045" s="31" t="e">
        <f t="shared" ca="1" si="979"/>
        <v>#NAME?</v>
      </c>
      <c r="CH2045" s="31" t="e">
        <f t="shared" ca="1" si="980"/>
        <v>#NAME?</v>
      </c>
      <c r="CI2045" s="31" t="e">
        <f t="shared" ca="1" si="981"/>
        <v>#NAME?</v>
      </c>
    </row>
    <row r="2046" spans="1:87" s="31" customFormat="1" ht="30" hidden="1" x14ac:dyDescent="0.25">
      <c r="A2046" s="9" t="s">
        <v>4493</v>
      </c>
      <c r="C2046" s="31" t="s">
        <v>50</v>
      </c>
      <c r="E2046" s="14" t="s">
        <v>1857</v>
      </c>
      <c r="G2046" s="31" t="str">
        <f t="shared" si="958"/>
        <v>Резерв</v>
      </c>
      <c r="J2046" s="31" t="str">
        <f t="shared" si="985"/>
        <v>DCS_DO_02</v>
      </c>
      <c r="K2046" s="14"/>
      <c r="P2046" s="31" t="s">
        <v>1686</v>
      </c>
      <c r="U2046" s="31" t="str">
        <f t="shared" si="984"/>
        <v/>
      </c>
      <c r="V2046" s="14" t="str">
        <f t="shared" si="983"/>
        <v>AVK 2,5 A, AVK 2,5 A</v>
      </c>
      <c r="W2046" s="31" t="str">
        <f t="shared" si="959"/>
        <v/>
      </c>
      <c r="X2046" s="14" t="str">
        <f t="shared" si="960"/>
        <v/>
      </c>
      <c r="Y2046" s="31" t="str">
        <f t="shared" si="961"/>
        <v>O1011211</v>
      </c>
      <c r="Z2046" s="31" t="str">
        <f t="shared" si="962"/>
        <v>TUA711-DOR32</v>
      </c>
      <c r="AA2046" s="14" t="str">
        <f t="shared" si="963"/>
        <v>17-SC-DCS-002/O1011211/ 17-MC-DCS-007</v>
      </c>
      <c r="AB2046" s="31" t="s">
        <v>64</v>
      </c>
      <c r="AC2046" s="31" t="s">
        <v>54</v>
      </c>
      <c r="AD2046" s="31" t="s">
        <v>125</v>
      </c>
      <c r="AE2046" s="31">
        <v>1</v>
      </c>
      <c r="AF2046" s="31" t="s">
        <v>1254</v>
      </c>
      <c r="AG2046" s="31" t="s">
        <v>2604</v>
      </c>
      <c r="AH2046" s="31">
        <v>12</v>
      </c>
      <c r="AI2046" s="31">
        <v>23</v>
      </c>
      <c r="AJ2046" s="31" t="s">
        <v>1256</v>
      </c>
      <c r="AK2046" s="31">
        <f t="shared" si="986"/>
        <v>32</v>
      </c>
      <c r="AL2046" s="31" t="s">
        <v>62</v>
      </c>
      <c r="AO2046" s="31" t="s">
        <v>63</v>
      </c>
      <c r="AQ2046" s="31" t="s">
        <v>4426</v>
      </c>
      <c r="AT2046" s="14"/>
      <c r="BK2046" s="14" t="str">
        <f t="shared" si="964"/>
        <v/>
      </c>
      <c r="BL2046" s="14" t="str">
        <f t="shared" si="965"/>
        <v/>
      </c>
      <c r="BM2046" s="14" t="str">
        <f t="shared" si="966"/>
        <v/>
      </c>
      <c r="BN2046" s="14"/>
      <c r="BO2046" s="14" t="str">
        <f t="shared" si="987"/>
        <v/>
      </c>
      <c r="BP2046" s="14" t="str">
        <f t="shared" si="988"/>
        <v/>
      </c>
      <c r="BQ2046" s="14"/>
      <c r="BR2046" s="14" t="str">
        <f t="shared" si="967"/>
        <v/>
      </c>
      <c r="BS2046" s="14" t="str">
        <f t="shared" si="968"/>
        <v/>
      </c>
      <c r="BW2046" s="31" t="str">
        <f t="shared" si="969"/>
        <v/>
      </c>
      <c r="BX2046" s="31" t="str">
        <f t="shared" si="970"/>
        <v/>
      </c>
      <c r="BY2046" s="31" t="str">
        <f t="shared" si="971"/>
        <v/>
      </c>
      <c r="BZ2046" s="31" t="str">
        <f t="shared" si="972"/>
        <v/>
      </c>
      <c r="CA2046" s="31" t="str">
        <f t="shared" si="973"/>
        <v/>
      </c>
      <c r="CB2046" s="31" t="str">
        <f t="shared" si="974"/>
        <v/>
      </c>
      <c r="CC2046" s="31" t="str">
        <f t="shared" si="975"/>
        <v/>
      </c>
      <c r="CD2046" s="31" t="str">
        <f t="shared" si="976"/>
        <v/>
      </c>
      <c r="CE2046" s="31" t="str">
        <f t="shared" si="977"/>
        <v/>
      </c>
      <c r="CF2046" s="31" t="e">
        <f t="shared" ca="1" si="978"/>
        <v>#NAME?</v>
      </c>
      <c r="CG2046" s="31" t="e">
        <f t="shared" ca="1" si="979"/>
        <v>#NAME?</v>
      </c>
      <c r="CH2046" s="31" t="e">
        <f t="shared" ca="1" si="980"/>
        <v>#NAME?</v>
      </c>
      <c r="CI2046" s="31" t="e">
        <f t="shared" ca="1" si="981"/>
        <v>#NAME?</v>
      </c>
    </row>
    <row r="2047" spans="1:87" s="31" customFormat="1" ht="30" hidden="1" x14ac:dyDescent="0.25">
      <c r="A2047" s="9" t="s">
        <v>4493</v>
      </c>
      <c r="C2047" s="31" t="s">
        <v>50</v>
      </c>
      <c r="E2047" s="14" t="s">
        <v>1857</v>
      </c>
      <c r="G2047" s="31" t="str">
        <f t="shared" si="958"/>
        <v>Резерв</v>
      </c>
      <c r="J2047" s="31" t="str">
        <f t="shared" si="985"/>
        <v>DCS_DO_02</v>
      </c>
      <c r="K2047" s="14"/>
      <c r="P2047" s="31" t="s">
        <v>1686</v>
      </c>
      <c r="U2047" s="31" t="str">
        <f t="shared" si="984"/>
        <v/>
      </c>
      <c r="V2047" s="14" t="str">
        <f t="shared" si="983"/>
        <v>AVK 2,5 A, AVK 2,5 A</v>
      </c>
      <c r="W2047" s="31" t="str">
        <f t="shared" si="959"/>
        <v/>
      </c>
      <c r="X2047" s="14" t="str">
        <f t="shared" si="960"/>
        <v/>
      </c>
      <c r="Y2047" s="31" t="str">
        <f t="shared" si="961"/>
        <v>O1011211</v>
      </c>
      <c r="Z2047" s="31" t="str">
        <f t="shared" si="962"/>
        <v>TUA711-DOR32</v>
      </c>
      <c r="AA2047" s="14" t="str">
        <f t="shared" si="963"/>
        <v>17-SC-DCS-002/O1011211/ 17-MC-DCS-007</v>
      </c>
      <c r="AB2047" s="31" t="s">
        <v>64</v>
      </c>
      <c r="AC2047" s="31" t="s">
        <v>54</v>
      </c>
      <c r="AD2047" s="31" t="s">
        <v>125</v>
      </c>
      <c r="AE2047" s="31">
        <v>1</v>
      </c>
      <c r="AF2047" s="31" t="s">
        <v>1254</v>
      </c>
      <c r="AG2047" s="31" t="s">
        <v>2604</v>
      </c>
      <c r="AH2047" s="31">
        <v>12</v>
      </c>
      <c r="AI2047" s="31">
        <v>24</v>
      </c>
      <c r="AJ2047" s="31" t="s">
        <v>1256</v>
      </c>
      <c r="AK2047" s="31">
        <f t="shared" si="986"/>
        <v>32</v>
      </c>
      <c r="AL2047" s="31" t="s">
        <v>62</v>
      </c>
      <c r="AO2047" s="31" t="s">
        <v>63</v>
      </c>
      <c r="AQ2047" s="31" t="s">
        <v>4426</v>
      </c>
      <c r="AT2047" s="14"/>
      <c r="BK2047" s="14" t="str">
        <f t="shared" si="964"/>
        <v/>
      </c>
      <c r="BL2047" s="14" t="str">
        <f t="shared" si="965"/>
        <v/>
      </c>
      <c r="BM2047" s="14" t="str">
        <f t="shared" si="966"/>
        <v/>
      </c>
      <c r="BN2047" s="14"/>
      <c r="BO2047" s="14" t="str">
        <f t="shared" si="987"/>
        <v/>
      </c>
      <c r="BP2047" s="14" t="str">
        <f t="shared" si="988"/>
        <v/>
      </c>
      <c r="BQ2047" s="14"/>
      <c r="BR2047" s="14" t="str">
        <f t="shared" si="967"/>
        <v/>
      </c>
      <c r="BS2047" s="14" t="str">
        <f t="shared" si="968"/>
        <v/>
      </c>
      <c r="BW2047" s="31" t="str">
        <f t="shared" si="969"/>
        <v/>
      </c>
      <c r="BX2047" s="31" t="str">
        <f t="shared" si="970"/>
        <v/>
      </c>
      <c r="BY2047" s="31" t="str">
        <f t="shared" si="971"/>
        <v/>
      </c>
      <c r="BZ2047" s="31" t="str">
        <f t="shared" si="972"/>
        <v/>
      </c>
      <c r="CA2047" s="31" t="str">
        <f t="shared" si="973"/>
        <v/>
      </c>
      <c r="CB2047" s="31" t="str">
        <f t="shared" si="974"/>
        <v/>
      </c>
      <c r="CC2047" s="31" t="str">
        <f t="shared" si="975"/>
        <v/>
      </c>
      <c r="CD2047" s="31" t="str">
        <f t="shared" si="976"/>
        <v/>
      </c>
      <c r="CE2047" s="31" t="str">
        <f t="shared" si="977"/>
        <v/>
      </c>
      <c r="CF2047" s="31" t="e">
        <f t="shared" ca="1" si="978"/>
        <v>#NAME?</v>
      </c>
      <c r="CG2047" s="31" t="e">
        <f t="shared" ca="1" si="979"/>
        <v>#NAME?</v>
      </c>
      <c r="CH2047" s="31" t="e">
        <f t="shared" ca="1" si="980"/>
        <v>#NAME?</v>
      </c>
      <c r="CI2047" s="31" t="e">
        <f t="shared" ca="1" si="981"/>
        <v>#NAME?</v>
      </c>
    </row>
    <row r="2048" spans="1:87" s="31" customFormat="1" ht="30" hidden="1" x14ac:dyDescent="0.25">
      <c r="A2048" s="9" t="s">
        <v>4493</v>
      </c>
      <c r="C2048" s="31" t="s">
        <v>50</v>
      </c>
      <c r="E2048" s="14" t="s">
        <v>1857</v>
      </c>
      <c r="G2048" s="31" t="str">
        <f t="shared" si="958"/>
        <v>Резерв</v>
      </c>
      <c r="J2048" s="31" t="str">
        <f t="shared" si="985"/>
        <v>DCS_DO_02</v>
      </c>
      <c r="K2048" s="14"/>
      <c r="P2048" s="31" t="s">
        <v>1686</v>
      </c>
      <c r="U2048" s="31" t="str">
        <f t="shared" si="984"/>
        <v/>
      </c>
      <c r="V2048" s="14" t="str">
        <f t="shared" si="983"/>
        <v>AVK 2,5 A, AVK 2,5 A</v>
      </c>
      <c r="W2048" s="31" t="str">
        <f t="shared" si="959"/>
        <v/>
      </c>
      <c r="X2048" s="14" t="str">
        <f t="shared" si="960"/>
        <v/>
      </c>
      <c r="Y2048" s="31" t="str">
        <f t="shared" si="961"/>
        <v>O1011211</v>
      </c>
      <c r="Z2048" s="31" t="str">
        <f t="shared" si="962"/>
        <v>TUA711-DOR32</v>
      </c>
      <c r="AA2048" s="14" t="str">
        <f t="shared" si="963"/>
        <v>17-SC-DCS-002/O1011211/ 17-MC-DCS-007</v>
      </c>
      <c r="AB2048" s="31" t="s">
        <v>64</v>
      </c>
      <c r="AC2048" s="31" t="s">
        <v>54</v>
      </c>
      <c r="AD2048" s="31" t="s">
        <v>125</v>
      </c>
      <c r="AE2048" s="31">
        <v>1</v>
      </c>
      <c r="AF2048" s="31" t="s">
        <v>1254</v>
      </c>
      <c r="AG2048" s="31" t="s">
        <v>2604</v>
      </c>
      <c r="AH2048" s="31">
        <v>12</v>
      </c>
      <c r="AI2048" s="31">
        <v>25</v>
      </c>
      <c r="AJ2048" s="31" t="s">
        <v>1256</v>
      </c>
      <c r="AK2048" s="31">
        <f t="shared" si="986"/>
        <v>32</v>
      </c>
      <c r="AL2048" s="31" t="s">
        <v>62</v>
      </c>
      <c r="AO2048" s="31" t="s">
        <v>63</v>
      </c>
      <c r="AQ2048" s="31" t="s">
        <v>4426</v>
      </c>
      <c r="AT2048" s="14"/>
      <c r="BK2048" s="14" t="str">
        <f t="shared" si="964"/>
        <v/>
      </c>
      <c r="BL2048" s="14" t="str">
        <f t="shared" si="965"/>
        <v/>
      </c>
      <c r="BM2048" s="14" t="str">
        <f t="shared" si="966"/>
        <v/>
      </c>
      <c r="BN2048" s="14"/>
      <c r="BO2048" s="14" t="str">
        <f t="shared" si="987"/>
        <v/>
      </c>
      <c r="BP2048" s="14" t="str">
        <f t="shared" si="988"/>
        <v/>
      </c>
      <c r="BQ2048" s="14"/>
      <c r="BR2048" s="14" t="str">
        <f t="shared" si="967"/>
        <v/>
      </c>
      <c r="BS2048" s="14" t="str">
        <f t="shared" si="968"/>
        <v/>
      </c>
      <c r="BW2048" s="31" t="str">
        <f t="shared" si="969"/>
        <v/>
      </c>
      <c r="BX2048" s="31" t="str">
        <f t="shared" si="970"/>
        <v/>
      </c>
      <c r="BY2048" s="31" t="str">
        <f t="shared" si="971"/>
        <v/>
      </c>
      <c r="BZ2048" s="31" t="str">
        <f t="shared" si="972"/>
        <v/>
      </c>
      <c r="CA2048" s="31" t="str">
        <f t="shared" si="973"/>
        <v/>
      </c>
      <c r="CB2048" s="31" t="str">
        <f t="shared" si="974"/>
        <v/>
      </c>
      <c r="CC2048" s="31" t="str">
        <f t="shared" si="975"/>
        <v/>
      </c>
      <c r="CD2048" s="31" t="str">
        <f t="shared" si="976"/>
        <v/>
      </c>
      <c r="CE2048" s="31" t="str">
        <f t="shared" si="977"/>
        <v/>
      </c>
      <c r="CF2048" s="31" t="e">
        <f t="shared" ca="1" si="978"/>
        <v>#NAME?</v>
      </c>
      <c r="CG2048" s="31" t="e">
        <f t="shared" ca="1" si="979"/>
        <v>#NAME?</v>
      </c>
      <c r="CH2048" s="31" t="e">
        <f t="shared" ca="1" si="980"/>
        <v>#NAME?</v>
      </c>
      <c r="CI2048" s="31" t="e">
        <f t="shared" ca="1" si="981"/>
        <v>#NAME?</v>
      </c>
    </row>
    <row r="2049" spans="1:87" s="31" customFormat="1" ht="30" hidden="1" x14ac:dyDescent="0.25">
      <c r="A2049" s="9" t="s">
        <v>4493</v>
      </c>
      <c r="C2049" s="31" t="s">
        <v>50</v>
      </c>
      <c r="E2049" s="14" t="s">
        <v>1857</v>
      </c>
      <c r="G2049" s="31" t="str">
        <f t="shared" si="958"/>
        <v>Резерв</v>
      </c>
      <c r="J2049" s="31" t="str">
        <f t="shared" si="985"/>
        <v>DCS_DO_02</v>
      </c>
      <c r="K2049" s="14"/>
      <c r="P2049" s="31" t="s">
        <v>1686</v>
      </c>
      <c r="U2049" s="31" t="str">
        <f t="shared" si="984"/>
        <v/>
      </c>
      <c r="V2049" s="14" t="str">
        <f t="shared" si="983"/>
        <v>AVK 2,5 A, AVK 2,5 A</v>
      </c>
      <c r="W2049" s="31" t="str">
        <f t="shared" si="959"/>
        <v/>
      </c>
      <c r="X2049" s="14" t="str">
        <f t="shared" si="960"/>
        <v/>
      </c>
      <c r="Y2049" s="31" t="str">
        <f t="shared" si="961"/>
        <v>O1011211</v>
      </c>
      <c r="Z2049" s="31" t="str">
        <f t="shared" si="962"/>
        <v>TUA711-DOR32</v>
      </c>
      <c r="AA2049" s="14" t="str">
        <f t="shared" si="963"/>
        <v>17-SC-DCS-002/O1011211/ 17-MC-DCS-007</v>
      </c>
      <c r="AB2049" s="31" t="s">
        <v>64</v>
      </c>
      <c r="AC2049" s="31" t="s">
        <v>54</v>
      </c>
      <c r="AD2049" s="31" t="s">
        <v>125</v>
      </c>
      <c r="AE2049" s="31">
        <v>1</v>
      </c>
      <c r="AF2049" s="31" t="s">
        <v>1254</v>
      </c>
      <c r="AG2049" s="31" t="s">
        <v>2604</v>
      </c>
      <c r="AH2049" s="31">
        <v>12</v>
      </c>
      <c r="AI2049" s="31">
        <v>26</v>
      </c>
      <c r="AJ2049" s="31" t="s">
        <v>1256</v>
      </c>
      <c r="AK2049" s="31">
        <f t="shared" si="986"/>
        <v>32</v>
      </c>
      <c r="AL2049" s="31" t="s">
        <v>62</v>
      </c>
      <c r="AO2049" s="31" t="s">
        <v>63</v>
      </c>
      <c r="AQ2049" s="31" t="s">
        <v>4426</v>
      </c>
      <c r="AT2049" s="14"/>
      <c r="BK2049" s="14" t="str">
        <f t="shared" si="964"/>
        <v/>
      </c>
      <c r="BL2049" s="14" t="str">
        <f t="shared" si="965"/>
        <v/>
      </c>
      <c r="BM2049" s="14" t="str">
        <f t="shared" si="966"/>
        <v/>
      </c>
      <c r="BN2049" s="14"/>
      <c r="BO2049" s="14" t="str">
        <f t="shared" si="987"/>
        <v/>
      </c>
      <c r="BP2049" s="14" t="str">
        <f t="shared" si="988"/>
        <v/>
      </c>
      <c r="BQ2049" s="14"/>
      <c r="BR2049" s="14" t="str">
        <f t="shared" si="967"/>
        <v/>
      </c>
      <c r="BS2049" s="14" t="str">
        <f t="shared" si="968"/>
        <v/>
      </c>
      <c r="BW2049" s="31" t="str">
        <f t="shared" si="969"/>
        <v/>
      </c>
      <c r="BX2049" s="31" t="str">
        <f t="shared" si="970"/>
        <v/>
      </c>
      <c r="BY2049" s="31" t="str">
        <f t="shared" si="971"/>
        <v/>
      </c>
      <c r="BZ2049" s="31" t="str">
        <f t="shared" si="972"/>
        <v/>
      </c>
      <c r="CA2049" s="31" t="str">
        <f t="shared" si="973"/>
        <v/>
      </c>
      <c r="CB2049" s="31" t="str">
        <f t="shared" si="974"/>
        <v/>
      </c>
      <c r="CC2049" s="31" t="str">
        <f t="shared" si="975"/>
        <v/>
      </c>
      <c r="CD2049" s="31" t="str">
        <f t="shared" si="976"/>
        <v/>
      </c>
      <c r="CE2049" s="31" t="str">
        <f t="shared" si="977"/>
        <v/>
      </c>
      <c r="CF2049" s="31" t="e">
        <f t="shared" ca="1" si="978"/>
        <v>#NAME?</v>
      </c>
      <c r="CG2049" s="31" t="e">
        <f t="shared" ca="1" si="979"/>
        <v>#NAME?</v>
      </c>
      <c r="CH2049" s="31" t="e">
        <f t="shared" ca="1" si="980"/>
        <v>#NAME?</v>
      </c>
      <c r="CI2049" s="31" t="e">
        <f t="shared" ca="1" si="981"/>
        <v>#NAME?</v>
      </c>
    </row>
    <row r="2050" spans="1:87" s="31" customFormat="1" ht="30" hidden="1" x14ac:dyDescent="0.25">
      <c r="A2050" s="9" t="s">
        <v>4493</v>
      </c>
      <c r="C2050" s="31" t="s">
        <v>50</v>
      </c>
      <c r="E2050" s="14" t="s">
        <v>1857</v>
      </c>
      <c r="G2050" s="31" t="str">
        <f t="shared" si="958"/>
        <v>Резерв</v>
      </c>
      <c r="J2050" s="31" t="str">
        <f t="shared" si="985"/>
        <v>DCS_DO_02</v>
      </c>
      <c r="K2050" s="14"/>
      <c r="P2050" s="31" t="s">
        <v>1686</v>
      </c>
      <c r="U2050" s="31" t="str">
        <f t="shared" si="984"/>
        <v/>
      </c>
      <c r="V2050" s="14" t="str">
        <f t="shared" si="983"/>
        <v>AVK 2,5 A, AVK 2,5 A</v>
      </c>
      <c r="W2050" s="31" t="str">
        <f t="shared" si="959"/>
        <v/>
      </c>
      <c r="X2050" s="14" t="str">
        <f t="shared" si="960"/>
        <v/>
      </c>
      <c r="Y2050" s="31" t="str">
        <f t="shared" si="961"/>
        <v>O1011211</v>
      </c>
      <c r="Z2050" s="31" t="str">
        <f t="shared" si="962"/>
        <v>TUA711-DOR32</v>
      </c>
      <c r="AA2050" s="14" t="str">
        <f t="shared" si="963"/>
        <v>17-SC-DCS-002/O1011211/ 17-MC-DCS-007</v>
      </c>
      <c r="AB2050" s="31" t="s">
        <v>64</v>
      </c>
      <c r="AC2050" s="31" t="s">
        <v>54</v>
      </c>
      <c r="AD2050" s="31" t="s">
        <v>125</v>
      </c>
      <c r="AE2050" s="31">
        <v>1</v>
      </c>
      <c r="AF2050" s="31" t="s">
        <v>1254</v>
      </c>
      <c r="AG2050" s="31" t="s">
        <v>2604</v>
      </c>
      <c r="AH2050" s="31">
        <v>12</v>
      </c>
      <c r="AI2050" s="31">
        <v>27</v>
      </c>
      <c r="AJ2050" s="31" t="s">
        <v>1256</v>
      </c>
      <c r="AK2050" s="31">
        <f t="shared" si="986"/>
        <v>32</v>
      </c>
      <c r="AL2050" s="31" t="s">
        <v>62</v>
      </c>
      <c r="AO2050" s="31" t="s">
        <v>63</v>
      </c>
      <c r="AQ2050" s="31" t="s">
        <v>4426</v>
      </c>
      <c r="AT2050" s="14"/>
      <c r="BK2050" s="14" t="str">
        <f t="shared" si="964"/>
        <v/>
      </c>
      <c r="BL2050" s="14" t="str">
        <f t="shared" si="965"/>
        <v/>
      </c>
      <c r="BM2050" s="14" t="str">
        <f t="shared" si="966"/>
        <v/>
      </c>
      <c r="BN2050" s="14"/>
      <c r="BO2050" s="14" t="str">
        <f t="shared" si="987"/>
        <v/>
      </c>
      <c r="BP2050" s="14" t="str">
        <f t="shared" si="988"/>
        <v/>
      </c>
      <c r="BQ2050" s="14"/>
      <c r="BR2050" s="14" t="str">
        <f t="shared" si="967"/>
        <v/>
      </c>
      <c r="BS2050" s="14" t="str">
        <f t="shared" si="968"/>
        <v/>
      </c>
      <c r="BW2050" s="31" t="str">
        <f t="shared" si="969"/>
        <v/>
      </c>
      <c r="BX2050" s="31" t="str">
        <f t="shared" si="970"/>
        <v/>
      </c>
      <c r="BY2050" s="31" t="str">
        <f t="shared" si="971"/>
        <v/>
      </c>
      <c r="BZ2050" s="31" t="str">
        <f t="shared" si="972"/>
        <v/>
      </c>
      <c r="CA2050" s="31" t="str">
        <f t="shared" si="973"/>
        <v/>
      </c>
      <c r="CB2050" s="31" t="str">
        <f t="shared" si="974"/>
        <v/>
      </c>
      <c r="CC2050" s="31" t="str">
        <f t="shared" si="975"/>
        <v/>
      </c>
      <c r="CD2050" s="31" t="str">
        <f t="shared" si="976"/>
        <v/>
      </c>
      <c r="CE2050" s="31" t="str">
        <f t="shared" si="977"/>
        <v/>
      </c>
      <c r="CF2050" s="31" t="e">
        <f t="shared" ca="1" si="978"/>
        <v>#NAME?</v>
      </c>
      <c r="CG2050" s="31" t="e">
        <f t="shared" ca="1" si="979"/>
        <v>#NAME?</v>
      </c>
      <c r="CH2050" s="31" t="e">
        <f t="shared" ca="1" si="980"/>
        <v>#NAME?</v>
      </c>
      <c r="CI2050" s="31" t="e">
        <f t="shared" ca="1" si="981"/>
        <v>#NAME?</v>
      </c>
    </row>
    <row r="2051" spans="1:87" s="31" customFormat="1" ht="30" hidden="1" x14ac:dyDescent="0.25">
      <c r="A2051" s="9" t="s">
        <v>4493</v>
      </c>
      <c r="C2051" s="31" t="s">
        <v>50</v>
      </c>
      <c r="E2051" s="14" t="s">
        <v>1857</v>
      </c>
      <c r="G2051" s="31" t="str">
        <f t="shared" si="958"/>
        <v>Резерв</v>
      </c>
      <c r="J2051" s="31" t="str">
        <f t="shared" si="985"/>
        <v>DCS_DO_02</v>
      </c>
      <c r="K2051" s="14"/>
      <c r="P2051" s="31" t="s">
        <v>1686</v>
      </c>
      <c r="U2051" s="31" t="str">
        <f t="shared" si="984"/>
        <v/>
      </c>
      <c r="V2051" s="14" t="str">
        <f t="shared" si="983"/>
        <v>AVK 2,5 A, AVK 2,5 A</v>
      </c>
      <c r="W2051" s="31" t="str">
        <f t="shared" si="959"/>
        <v/>
      </c>
      <c r="X2051" s="14" t="str">
        <f t="shared" si="960"/>
        <v/>
      </c>
      <c r="Y2051" s="31" t="str">
        <f t="shared" si="961"/>
        <v>O1011211</v>
      </c>
      <c r="Z2051" s="31" t="str">
        <f t="shared" si="962"/>
        <v>TUA711-DOR32</v>
      </c>
      <c r="AA2051" s="14" t="str">
        <f t="shared" si="963"/>
        <v>17-SC-DCS-002/O1011211/ 17-MC-DCS-007</v>
      </c>
      <c r="AB2051" s="31" t="s">
        <v>64</v>
      </c>
      <c r="AC2051" s="31" t="s">
        <v>54</v>
      </c>
      <c r="AD2051" s="31" t="s">
        <v>125</v>
      </c>
      <c r="AE2051" s="31">
        <v>1</v>
      </c>
      <c r="AF2051" s="31" t="s">
        <v>1254</v>
      </c>
      <c r="AG2051" s="31" t="s">
        <v>2604</v>
      </c>
      <c r="AH2051" s="31">
        <v>12</v>
      </c>
      <c r="AI2051" s="31">
        <v>28</v>
      </c>
      <c r="AJ2051" s="31" t="s">
        <v>1256</v>
      </c>
      <c r="AK2051" s="31">
        <f t="shared" si="986"/>
        <v>32</v>
      </c>
      <c r="AL2051" s="31" t="s">
        <v>62</v>
      </c>
      <c r="AO2051" s="31" t="s">
        <v>63</v>
      </c>
      <c r="AQ2051" s="31" t="s">
        <v>4426</v>
      </c>
      <c r="AT2051" s="14"/>
      <c r="BK2051" s="14" t="str">
        <f t="shared" si="964"/>
        <v/>
      </c>
      <c r="BL2051" s="14" t="str">
        <f t="shared" si="965"/>
        <v/>
      </c>
      <c r="BM2051" s="14" t="str">
        <f t="shared" si="966"/>
        <v/>
      </c>
      <c r="BN2051" s="14"/>
      <c r="BO2051" s="14" t="str">
        <f t="shared" si="987"/>
        <v/>
      </c>
      <c r="BP2051" s="14" t="str">
        <f t="shared" si="988"/>
        <v/>
      </c>
      <c r="BQ2051" s="14"/>
      <c r="BR2051" s="14" t="str">
        <f t="shared" si="967"/>
        <v/>
      </c>
      <c r="BS2051" s="14" t="str">
        <f t="shared" si="968"/>
        <v/>
      </c>
      <c r="BW2051" s="31" t="str">
        <f t="shared" si="969"/>
        <v/>
      </c>
      <c r="BX2051" s="31" t="str">
        <f t="shared" si="970"/>
        <v/>
      </c>
      <c r="BY2051" s="31" t="str">
        <f t="shared" si="971"/>
        <v/>
      </c>
      <c r="BZ2051" s="31" t="str">
        <f t="shared" si="972"/>
        <v/>
      </c>
      <c r="CA2051" s="31" t="str">
        <f t="shared" si="973"/>
        <v/>
      </c>
      <c r="CB2051" s="31" t="str">
        <f t="shared" si="974"/>
        <v/>
      </c>
      <c r="CC2051" s="31" t="str">
        <f t="shared" si="975"/>
        <v/>
      </c>
      <c r="CD2051" s="31" t="str">
        <f t="shared" si="976"/>
        <v/>
      </c>
      <c r="CE2051" s="31" t="str">
        <f t="shared" si="977"/>
        <v/>
      </c>
      <c r="CF2051" s="31" t="e">
        <f t="shared" ca="1" si="978"/>
        <v>#NAME?</v>
      </c>
      <c r="CG2051" s="31" t="e">
        <f t="shared" ca="1" si="979"/>
        <v>#NAME?</v>
      </c>
      <c r="CH2051" s="31" t="e">
        <f t="shared" ca="1" si="980"/>
        <v>#NAME?</v>
      </c>
      <c r="CI2051" s="31" t="e">
        <f t="shared" ca="1" si="981"/>
        <v>#NAME?</v>
      </c>
    </row>
    <row r="2052" spans="1:87" s="31" customFormat="1" ht="30" hidden="1" x14ac:dyDescent="0.25">
      <c r="A2052" s="9" t="s">
        <v>4493</v>
      </c>
      <c r="C2052" s="31" t="s">
        <v>50</v>
      </c>
      <c r="E2052" s="14" t="s">
        <v>1857</v>
      </c>
      <c r="G2052" s="31" t="str">
        <f t="shared" ref="G2052:G2115" si="989">IF(C2052="Пустой","Пустой",IF(C2052="Резерв","Резерв","Сигнал"))</f>
        <v>Резерв</v>
      </c>
      <c r="J2052" s="31" t="str">
        <f t="shared" si="985"/>
        <v>DCS_DO_02</v>
      </c>
      <c r="K2052" s="14"/>
      <c r="P2052" s="31" t="s">
        <v>1686</v>
      </c>
      <c r="U2052" s="31" t="str">
        <f t="shared" si="984"/>
        <v/>
      </c>
      <c r="V2052" s="14" t="str">
        <f t="shared" si="983"/>
        <v>AVK 2,5 A, AVK 2,5 A</v>
      </c>
      <c r="W2052" s="31" t="str">
        <f t="shared" ref="W2052:W2115" si="990">IF(OR(J2052="DCS_AI_01",J2052="DCS_AI_02",J2052="DCS_AI_03",J2052="DCS_AI_04",J2052="DCS_AI_05",J2052="DCS_AO_01",J2052="DCS_AO_02",J2052="DCS_DI_02",J2052="DCS_DI_04",J2052="DCS_PI_01"),CONCATENATE(AG2052,"_U",AI2052),"")</f>
        <v/>
      </c>
      <c r="X2052" s="14" t="str">
        <f t="shared" ref="X2052:X2115" si="991">IF(OR(J2052="DCS_AI_01",J2052="DCS_AI_02",J2052="DCS_AI_03",J2052="DCS_AI_04"),"HD5542",
IF(J2052="DCS_AI_05","HD5573",
IF(OR(J2052="DCS_AO_01",J2052="DCS_AO_02"),"HD5546",
IF(J2052="DCS_DI_02","HD5516",
IF(J2052="DCS_PI_01","GS8555-EX",
IF(J2052="DCS_DI_04","KFD2-ER-1.W.LB",""))))))</f>
        <v/>
      </c>
      <c r="Y2052" s="31" t="str">
        <f t="shared" ref="Y2052:Y2115" si="992">AG2052</f>
        <v>O1011211</v>
      </c>
      <c r="Z2052" s="31" t="str">
        <f t="shared" ref="Z2052:Z2115" si="993">IF(OR(J2052="DCS_AI_01",J2052="DCS_AI_02",J2052="DCS_AI_03",J2052="DCS_AI_04",J2052="DCS_AI_05",J2052="DCS_AO_01",J2052="DCS_AO_02",J2052="DCS_PI_01",
E2052="AI-IS",E2052="AO-IS",E2052="AI-R-IS",E2052="AI-R-NIS",E2052="AO-R-IS",E2052="AO-R-NIS",E2052="AO-NIS"),"TUA711-AIO16",
IF(J2052="DCS_DI_01","TUA711-DIR32",
IF(J2052="DCS_DI_02","TUA711-DIO32",
IF(J2052="DCS_DI_03","TUA711-DIO32",
IF(J2052="DCS_DI_04","TUA711-DIO32",
IF(J2052="DCS_DI_05","TUA711-DIO32",
IF(J2052="DCS_DI_07","TUA711-DIR32",
IF(J2052="DCS_DO_01","TUA711-DOR32",
IF(J2052="DCS_DO_02","TUA711-DOR32",
IF(J2052="DCS_DO_04","TUA711-DIO32",
IF(OR(J2052="DCS_DO_03",E2052="DI-IS"),"TUA711-DIO32",
"")))))))))))</f>
        <v>TUA711-DOR32</v>
      </c>
      <c r="AA2052" s="14" t="str">
        <f t="shared" ref="AA2052:AA2115" si="994">AC2052&amp;"/"&amp;AG2052&amp;"/ "&amp;P2052</f>
        <v>17-SC-DCS-002/O1011211/ 17-MC-DCS-007</v>
      </c>
      <c r="AB2052" s="31" t="s">
        <v>64</v>
      </c>
      <c r="AC2052" s="31" t="s">
        <v>54</v>
      </c>
      <c r="AD2052" s="31" t="s">
        <v>125</v>
      </c>
      <c r="AE2052" s="31">
        <v>1</v>
      </c>
      <c r="AF2052" s="31" t="s">
        <v>1254</v>
      </c>
      <c r="AG2052" s="31" t="s">
        <v>2604</v>
      </c>
      <c r="AH2052" s="31">
        <v>12</v>
      </c>
      <c r="AI2052" s="31">
        <v>29</v>
      </c>
      <c r="AJ2052" s="31" t="s">
        <v>1256</v>
      </c>
      <c r="AK2052" s="31">
        <f t="shared" si="986"/>
        <v>32</v>
      </c>
      <c r="AL2052" s="31" t="s">
        <v>62</v>
      </c>
      <c r="AO2052" s="31" t="s">
        <v>63</v>
      </c>
      <c r="AQ2052" s="31" t="s">
        <v>4426</v>
      </c>
      <c r="AT2052" s="14"/>
      <c r="BK2052" s="14" t="str">
        <f t="shared" ref="BK2052:BK2115" si="995">IF(AND(J2052="DCS_AI_01",W2052&lt;&gt;"",Q2052&lt;&gt;""),Q2052&amp;":"&amp;R2052&amp;"/"&amp;CHAR(10)&amp;W2052&amp;":3",
IF(AND(J2052="DCS_AI_02",W2052&lt;&gt;"",Q2052&lt;&gt;""),Q2052&amp;":"&amp;R2052&amp;"/"&amp;CHAR(10)&amp;W2052&amp;":3",
IF(AND(J2052="DCS_AO_01",W2052&lt;&gt;"",Q2052&lt;&gt;""),Q2052&amp;":"&amp;R2052&amp;"/"&amp;CHAR(10)&amp;W2052&amp;":3",
IF(AND(J2052="DCS_AO_02",W2052&lt;&gt;"",Q2052&lt;&gt;""),Q2052&amp;":"&amp;R2052&amp;"/"&amp;CHAR(10)&amp;W2052&amp;":3",
IF(AND(J2052="DCS_DI_02",W2052&lt;&gt;"",Q2052&lt;&gt;""),Q2052&amp;":"&amp;R2052&amp;"/"&amp;CHAR(10)&amp;W2052&amp;":3",
IF(AND(J2052="DCS_DI_04",W2052&lt;&gt;"",Q2052&lt;&gt;""),Q2052&amp;":"&amp;R2052&amp;"/"&amp;CHAR(10)&amp;W2052&amp;":3",
IF(AND(J2052="DCS_AI_03",W2052&lt;&gt;"",Q2052&lt;&gt;""),Q2052&amp;":"&amp;R2052&amp;"/"&amp;CHAR(10)&amp;W2052&amp;":1",
IF(AND(J2052="DCS_AI_04",W2052&lt;&gt;"",Q2052&lt;&gt;""),Q2052&amp;":"&amp;R2052&amp;"/"&amp;CHAR(10)&amp;W2052&amp;":1",
IF(AND(J2052="DCS_AI_05",W2052&lt;&gt;"",Q2052&lt;&gt;""),Q2052&amp;":"&amp;R2052&amp;"/"&amp;CHAR(10)&amp;W2052&amp;":1",
IF(AND(J2052="DCS_PI_01",W2052&lt;&gt;"",Q2052&lt;&gt;""),Q2052&amp;":"&amp;R2052&amp;"/"&amp;CHAR(10)&amp;W2052&amp;":13",""))))))))))</f>
        <v/>
      </c>
      <c r="BL2052" s="14" t="str">
        <f t="shared" ref="BL2052:BL2115" si="996">IF(AND(J2052="DCS_AI_01",W2052&lt;&gt;"",Q2052&lt;&gt;""),Q2052&amp;":"&amp;S2052&amp;"/"&amp;CHAR(10)&amp;W2052&amp;":4",
IF(AND(J2052="DCS_AI_02",W2052&lt;&gt;"",Q2052&lt;&gt;""),Q2052&amp;":"&amp;S2052&amp;"/"&amp;CHAR(10)&amp;W2052&amp;":4",
IF(AND(J2052="DCS_AO_01",W2052&lt;&gt;"",Q2052&lt;&gt;""),Q2052&amp;":"&amp;S2052&amp;"/"&amp;CHAR(10)&amp;W2052&amp;":4",
IF(AND(J2052="DCS_AO_02",W2052&lt;&gt;"",Q2052&lt;&gt;""),Q2052&amp;":"&amp;S2052&amp;"/"&amp;CHAR(10)&amp;W2052&amp;":4",
IF(AND(J2052="DCS_DI_02",W2052&lt;&gt;"",Q2052&lt;&gt;""),Q2052&amp;":"&amp;S2052&amp;"/"&amp;CHAR(10)&amp;W2052&amp;":4",
IF(AND(J2052="DCS_DI_04",W2052&lt;&gt;"",Q2052&lt;&gt;""),Q2052&amp;":"&amp;S2052&amp;"/"&amp;CHAR(10)&amp;W2052&amp;":1",
IF(AND(J2052="DCS_AI_03",W2052&lt;&gt;"",Q2052&lt;&gt;""),Q2052&amp;":"&amp;S2052&amp;"/"&amp;CHAR(10)&amp;W2052&amp;":2",
IF(AND(J2052="DCS_AI_04",W2052&lt;&gt;"",Q2052&lt;&gt;""),Q2052&amp;":"&amp;S2052&amp;"/"&amp;CHAR(10)&amp;W2052&amp;":2",
IF(AND(J2052="DCS_AI_05",W2052&lt;&gt;"",Q2052&lt;&gt;""),Q2052&amp;":"&amp;S2052&amp;"/"&amp;CHAR(10)&amp;W2052&amp;":3",
IF(AND(J2052="DCS_PI_01",W2052&lt;&gt;"",Q2052&lt;&gt;""),Q2052&amp;":"&amp;S2052&amp;"/"&amp;CHAR(10)&amp;W2052&amp;":14",""))))))))))</f>
        <v/>
      </c>
      <c r="BM2052" s="14" t="str">
        <f t="shared" ref="BM2052:BM2115" si="997">IF(AND(J2052="DCS_AI_05",W2052&lt;&gt;"",Q2052&lt;&gt;""),Q2052&amp;":"&amp;T2052&amp;"/"&amp;CHAR(10)&amp;W2052&amp;":4",
IF(AND(J2052="DCS_PI_01",W2052&lt;&gt;"",Q2052&lt;&gt;""),Q2052&amp;":"&amp;T2052&amp;"/"&amp;CHAR(10)&amp;W2052&amp;":11",""))</f>
        <v/>
      </c>
      <c r="BN2052" s="14"/>
      <c r="BO2052" s="14" t="str">
        <f t="shared" si="987"/>
        <v/>
      </c>
      <c r="BP2052" s="14" t="str">
        <f t="shared" si="988"/>
        <v/>
      </c>
      <c r="BQ2052" s="14"/>
      <c r="BR2052" s="14" t="str">
        <f t="shared" ref="BR2052:BR2115" si="998">IF(AND(J2052="DCS_DI_01",W2052="",Q2052&lt;&gt;""),Q2052&amp;":"&amp;R2052&amp;"/"&amp;CHAR(10)&amp;AG2052&amp;":"&amp;AI2052&amp;"A",
IF(AND(J2052="DCS_DI_07",W2052="",Q2052&lt;&gt;""),Q2052&amp;":"&amp;R2052&amp;"/"&amp;CHAR(10)&amp;AG2052&amp;":"&amp;AI2052&amp;"A",
IF(AND(J2052="DCS_DI_03",W2052="",Q2052&lt;&gt;""),Q2052&amp;":"&amp;R2052&amp;"/"&amp;CHAR(10)&amp;AG2052&amp;":"&amp;AI2052&amp;"A",
IF(AND(J2052="DCS_DI_05",W2052="",Q2052&lt;&gt;""),Q2052&amp;":"&amp;R2052&amp;"/"&amp;CHAR(10)&amp;AG2052&amp;":"&amp;AI2052&amp;"A",
IF(AND(J2052="DCS_DO_01",W2052="",Q2052&lt;&gt;""),Q2052&amp;":"&amp;R2052&amp;"/"&amp;CHAR(10)&amp;AG2052&amp;":"&amp;AI2052&amp;"A",
IF(AND(J2052="DCS_DO_01_HOLD",W2052="",Q2052&lt;&gt;""),Q2052&amp;":"&amp;CHAR(10)&amp;R2052&amp;"/"&amp;AG2052&amp;":"&amp;AI2052&amp;"A",
IF(AND(J2052="DCS_DO_02",W2052="",Q2052&lt;&gt;""),Q2052&amp;":"&amp;R2052&amp;"/"&amp;CHAR(10)&amp;AG2052&amp;":"&amp;AI2052&amp;"A","")))))))</f>
        <v/>
      </c>
      <c r="BS2052" s="14" t="str">
        <f t="shared" ref="BS2052:BS2115" si="999">IF(AND(J2052="DCS_DI_01",W2052="",Q2052&lt;&gt;""),Q2052&amp;":"&amp;S2052&amp;"/"&amp;CHAR(10)&amp;AG2052&amp;":"&amp;AI2052&amp;"B",
IF(AND(J2052="DCS_DI_07",W2052="",Q2052&lt;&gt;""),Q2052&amp;":"&amp;S2052&amp;"/"&amp;CHAR(10)&amp;AG2052&amp;":"&amp;AI2052&amp;"B",
IF(AND(J2052="DCS_DI_03",W2052="",Q2052&lt;&gt;""),Q2052&amp;":"&amp;S2052&amp;"/"&amp;CHAR(10)&amp;AG2052&amp;":"&amp;AI2052&amp;"B",
IF(AND(J2052="DCS_DI_05",W2052="",Q2052&lt;&gt;""),Q2052&amp;":"&amp;S2052&amp;"/"&amp;CHAR(10)&amp;AG2052&amp;":"&amp;AI2052&amp;"B",
IF(AND(J2052="DCS_DO_01",W2052="",Q2052&lt;&gt;""),Q2052&amp;":"&amp;S2052&amp;"/"&amp;CHAR(10)&amp;AG2052&amp;":"&amp;AI2052&amp;"C",
IF(AND(J2052="DCS_DO_01_HOLD",W2052="",Q2052&lt;&gt;""),Q2052&amp;":"&amp;CHAR(10)&amp;S2052&amp;"/"&amp;AG2052&amp;":"&amp;AI2052&amp;"C",
IF(AND(J2052="DCS_DO_02",W2052="",Q2052&lt;&gt;""),Q2052&amp;":"&amp;S2052&amp;"/"&amp;CHAR(10)&amp;AG2052&amp;":"&amp;AI2052&amp;"B",
IF(AND(J2052="DCS_DO_03",W2052="",Q2052&lt;&gt;""),Q2052&amp;":"&amp;S2052&amp;"/"&amp;CHAR(10)&amp;AG2052&amp;":"&amp;AI2052&amp;"A",
IF(AND(J2052="DCS_DO_04",W2052="",Q2052&lt;&gt;""),Q2052&amp;":"&amp;S2052&amp;"/"&amp;CHAR(10)&amp;AG2052&amp;":"&amp;AI2052&amp;"A","")))))))))</f>
        <v/>
      </c>
      <c r="BW2052" s="31" t="str">
        <f t="shared" ref="BW2052:BW2115" si="1000">IF(AND(J2052="DCS_AI_01",W2052&lt;&gt;""),CONCATENATE(AI2052,"A"),
IF(AND(J2052="DCS_AI_02",W2052&lt;&gt;""),CONCATENATE(AI2052,"A"),
IF(AND(J2052="DCS_AI_03",W2052&lt;&gt;""),CONCATENATE(AI2052,"A"),
IF(AND(J2052="DCS_AI_04",W2052&lt;&gt;""),CONCATENATE(AI2052,"A"),
IF(AND(J2052="DCS_AI_05",W2052&lt;&gt;""),CONCATENATE(AI2052,"A"),
IF(AND(J2052="DCS_AO_01",W2052&lt;&gt;""),CONCATENATE(AI2052,"A"),
IF(AND(J2052="DCS_AO_02",W2052&lt;&gt;""),CONCATENATE(AI2052,"A"),
IF(AND(J2052="DCS_DI_02",W2052&lt;&gt;""),CONCATENATE(AI2052,"A"),
IF(AND(J2052="DCS_DI_04",W2052&lt;&gt;""),CONCATENATE(AI2052,"A"),
IF(AND(J2052="DCS_PI_01",W2052&lt;&gt;""),CONCATENATE(AI2052,"A"),""))))))))))</f>
        <v/>
      </c>
      <c r="BX2052" s="31" t="str">
        <f t="shared" ref="BX2052:BX2115" si="1001">IF(AND(J2052="DCS_AI_01",W2052&lt;&gt;""),CONCATENATE(AI2052,"C"),
IF(AND(J2052="DCS_AI_02",W2052&lt;&gt;""),CONCATENATE(AI2052,"C"),
IF(AND(J2052="DCS_AI_03",W2052&lt;&gt;""),CONCATENATE(AI2052,"C"),
IF(AND(J2052="DCS_AI_04",W2052&lt;&gt;""),CONCATENATE(AI2052,"C"),
IF(AND(J2052="DCS_AI_05",W2052&lt;&gt;""),CONCATENATE(AI2052,"C"),
IF(AND(J2052="DCS_AO_01",W2052&lt;&gt;""),CONCATENATE(AI2052,"C"),
IF(AND(J2052="DCS_AO_02",W2052&lt;&gt;""),CONCATENATE(AI2052,"C"),
IF(AND(J2052="DCS_DI_02",W2052&lt;&gt;""),CONCATENATE(AI2052,"B"),
IF(AND(J2052="DCS_DI_04",W2052&lt;&gt;""),CONCATENATE(AI2052,"B"),
IF(AND(J2052="DCS_PI_01",W2052&lt;&gt;""),CONCATENATE(AI2052,"C"),""))))))))))</f>
        <v/>
      </c>
      <c r="BY2052" s="31" t="str">
        <f t="shared" ref="BY2052:BY2115" si="1002">IF(AND(J2052="DCS_AI_01",W2052&lt;&gt;"",Q2052&lt;&gt;""),"3",
IF(AND(J2052="DCS_AI_02",W2052&lt;&gt;"",Q2052&lt;&gt;""),"3",
IF(AND(J2052="DCS_AO_01",W2052&lt;&gt;"",Q2052&lt;&gt;""),"3",
IF(AND(J2052="DCS_AO_02",W2052&lt;&gt;"",Q2052&lt;&gt;""),"3",
IF(AND(J2052="DCS_DI_02",W2052&lt;&gt;"",Q2052&lt;&gt;""),"3",
IF(AND(J2052="DCS_DI_04",W2052&lt;&gt;"",Q2052&lt;&gt;""),"3",
IF(AND(J2052="DCS_AI_03",W2052&lt;&gt;"",Q2052&lt;&gt;""),"1",
IF(AND(J2052="DCS_AI_04",W2052&lt;&gt;"",Q2052&lt;&gt;""),"1",
IF(AND(J2052="DCS_AI_05",W2052&lt;&gt;"",Q2052&lt;&gt;""),"1",
IF(AND(J2052="DCS_PI_01",W2052&lt;&gt;"",Q2052&lt;&gt;""),"13",""))))))))))</f>
        <v/>
      </c>
      <c r="BZ2052" s="31" t="str">
        <f t="shared" ref="BZ2052:BZ2115" si="1003">IF(AND(J2052="DCS_AI_01",W2052&lt;&gt;"",Q2052&lt;&gt;""),"4",
IF(AND(J2052="DCS_AI_02",W2052&lt;&gt;"",Q2052&lt;&gt;""),"4",
IF(AND(J2052="DCS_AO_01",W2052&lt;&gt;"",Q2052&lt;&gt;""),"4",
IF(AND(J2052="DCS_AO_02",W2052&lt;&gt;"",Q2052&lt;&gt;""),"4",
IF(AND(J2052="DCS_DI_02",W2052&lt;&gt;"",Q2052&lt;&gt;""),"4",
IF(AND(J2052="DCS_DI_04",W2052&lt;&gt;"",Q2052&lt;&gt;""),"1",
IF(AND(J2052="DCS_AI_03",W2052&lt;&gt;"",Q2052&lt;&gt;""),"2",
IF(AND(J2052="DCS_AI_04",W2052&lt;&gt;"",Q2052&lt;&gt;""),"2",
IF(AND(J2052="DCS_AI_05",W2052&lt;&gt;"",Q2052&lt;&gt;""),"3",
IF(AND(J2052="DCS_PI_01",W2052&lt;&gt;"",Q2052&lt;&gt;""),"14",""))))))))))</f>
        <v/>
      </c>
      <c r="CA2052" s="31" t="str">
        <f t="shared" ref="CA2052:CA2115" si="1004">IF(AND(J2052="DCS_AI_05",W2052&lt;&gt;"",Q2052&lt;&gt;""),"4",
IF(AND(J2052="DCS_PI_01",W2052&lt;&gt;"",Q2052&lt;&gt;""),"11",""))</f>
        <v/>
      </c>
      <c r="CB2052" s="31" t="str">
        <f t="shared" ref="CB2052:CB2115" si="1005">IF(AND(J2052="DCS_AI_01",W2052&lt;&gt;""),"5",
IF(AND(J2052="DCS_AI_02",W2052&lt;&gt;""),"5",
IF(AND(J2052="DCS_AI_03",W2052&lt;&gt;""),"5",
IF(AND(J2052="DCS_AI_04",W2052&lt;&gt;""),"5",
IF(AND(J2052="DCS_AI_05",W2052&lt;&gt;""),"5",
IF(AND(J2052="DCS_AO_01",W2052&lt;&gt;""),"5",
IF(AND(J2052="DCS_AO_02",W2052&lt;&gt;""),"5",
IF(AND(J2052="DCS_DI_02",W2052&lt;&gt;""),"5",
IF(AND(J2052="DCS_DI_04",W2052&lt;&gt;""),"7",
IF(AND(J2052="DCS_PI_01",W2052&lt;&gt;""),"3",""))))))))))</f>
        <v/>
      </c>
      <c r="CC2052" s="31" t="str">
        <f t="shared" ref="CC2052:CC2115" si="1006">IF(AND(J2052="DCS_AI_01",W2052&lt;&gt;""),"6",
IF(AND(J2052="DCS_AI_02",W2052&lt;&gt;""),"6",
IF(AND(J2052="DCS_AI_03",W2052&lt;&gt;""),"6",
IF(AND(J2052="DCS_AI_04",W2052&lt;&gt;""),"6",
IF(AND(J2052="DCS_AI_05",W2052&lt;&gt;""),"6",
IF(AND(J2052="DCS_AO_01",W2052&lt;&gt;""),"6",
IF(AND(J2052="DCS_AO_02",W2052&lt;&gt;""),"6",
IF(AND(J2052="DCS_DI_02",W2052&lt;&gt;""),"6",
IF(AND(J2052="DCS_DI_04",W2052&lt;&gt;""),"8",
IF(AND(J2052="DCS_PI_01",W2052&lt;&gt;""),"4",""))))))))))</f>
        <v/>
      </c>
      <c r="CD2052" s="31" t="str">
        <f t="shared" ref="CD2052:CD2115" si="1007">IF(AND(J2052="DCS_DI_01",W2052="",Q2052&lt;&gt;""),CONCATENATE(AI2052,"A"),
IF(AND(J2052="DCS_DI_03",W2052="",Q2052&lt;&gt;""),CONCATENATE(AI2052,"A"),
IF(AND(J2052="DCS_DI_05",W2052="",Q2052&lt;&gt;""),CONCATENATE(AI2052,"A"),
IF(AND(J2052="DCS_DO_01",W2052="",Q2052&lt;&gt;""),CONCATENATE(AI2052,"A"),
IF(AND(J2052="DCS_DO_01_HOLD",W2052="",Q2052&lt;&gt;""),CONCATENATE(AI2052,"A"),
IF(AND(J2052="DCS_DO_02",W2052="",Q2052&lt;&gt;""),CONCATENATE(AI2052,"A"),""))))))</f>
        <v/>
      </c>
      <c r="CE2052" s="31" t="str">
        <f t="shared" ref="CE2052:CE2115" si="1008">IF(AND(J2052="DCS_DI_01",W2052="",Q2052&lt;&gt;""),_xlfn.CONCAT(AI2052,"B"),
IF(AND(J2052="DCS_DI_03",W2052="",Q2052&lt;&gt;""),_xlfn.CONCAT(AI2052,"B"),
IF(AND(J2052="DCS_DI_05",W2052="",Q2052&lt;&gt;""),_xlfn.CONCAT(AI2052,"B"),
IF(AND(J2052="DCS_DO_01",W2052="",Q2052&lt;&gt;""),_xlfn.CONCAT(AI2052,"C"),
IF(AND(J2052="DCS_DO_01_HOLD",W2052="",Q2052&lt;&gt;""),_xlfn.CONCAT(AI2052,"C"),
IF(AND(J2052="DCS_DO_02",W2052="",Q2052&lt;&gt;""),_xlfn.CONCAT(AI2052,"B"),
IF(AND(J2052="DCS_DO_03",W2052="",Q2052&lt;&gt;""),_xlfn.CONCAT(AI2052,"A"),
IF(AND(J2052="DCS_DO_04",W2052="",Q2052&lt;&gt;""),_xlfn.CONCAT(AI2052,"A"),""))))))))</f>
        <v/>
      </c>
      <c r="CF2052" s="31" t="e">
        <f t="shared" ca="1" si="978"/>
        <v>#NAME?</v>
      </c>
      <c r="CG2052" s="31" t="e">
        <f t="shared" ca="1" si="979"/>
        <v>#NAME?</v>
      </c>
      <c r="CH2052" s="31" t="e">
        <f t="shared" ca="1" si="980"/>
        <v>#NAME?</v>
      </c>
      <c r="CI2052" s="31" t="e">
        <f t="shared" ca="1" si="981"/>
        <v>#NAME?</v>
      </c>
    </row>
    <row r="2053" spans="1:87" s="31" customFormat="1" ht="30" hidden="1" x14ac:dyDescent="0.25">
      <c r="A2053" s="9" t="s">
        <v>4493</v>
      </c>
      <c r="C2053" s="31" t="s">
        <v>50</v>
      </c>
      <c r="E2053" s="14" t="s">
        <v>1857</v>
      </c>
      <c r="G2053" s="31" t="str">
        <f t="shared" si="989"/>
        <v>Резерв</v>
      </c>
      <c r="J2053" s="31" t="str">
        <f t="shared" si="985"/>
        <v>DCS_DO_02</v>
      </c>
      <c r="K2053" s="14"/>
      <c r="P2053" s="31" t="s">
        <v>1686</v>
      </c>
      <c r="U2053" s="31" t="str">
        <f t="shared" si="984"/>
        <v/>
      </c>
      <c r="V2053" s="14" t="str">
        <f t="shared" si="983"/>
        <v>AVK 2,5 A, AVK 2,5 A</v>
      </c>
      <c r="W2053" s="31" t="str">
        <f t="shared" si="990"/>
        <v/>
      </c>
      <c r="X2053" s="14" t="str">
        <f t="shared" si="991"/>
        <v/>
      </c>
      <c r="Y2053" s="31" t="str">
        <f t="shared" si="992"/>
        <v>O1011211</v>
      </c>
      <c r="Z2053" s="31" t="str">
        <f t="shared" si="993"/>
        <v>TUA711-DOR32</v>
      </c>
      <c r="AA2053" s="14" t="str">
        <f t="shared" si="994"/>
        <v>17-SC-DCS-002/O1011211/ 17-MC-DCS-007</v>
      </c>
      <c r="AB2053" s="31" t="s">
        <v>64</v>
      </c>
      <c r="AC2053" s="31" t="s">
        <v>54</v>
      </c>
      <c r="AD2053" s="31" t="s">
        <v>125</v>
      </c>
      <c r="AE2053" s="31">
        <v>1</v>
      </c>
      <c r="AF2053" s="31" t="s">
        <v>1254</v>
      </c>
      <c r="AG2053" s="31" t="s">
        <v>2604</v>
      </c>
      <c r="AH2053" s="31">
        <v>12</v>
      </c>
      <c r="AI2053" s="31">
        <v>30</v>
      </c>
      <c r="AJ2053" s="31" t="s">
        <v>1256</v>
      </c>
      <c r="AK2053" s="31">
        <f t="shared" si="986"/>
        <v>32</v>
      </c>
      <c r="AL2053" s="31" t="s">
        <v>62</v>
      </c>
      <c r="AO2053" s="31" t="s">
        <v>63</v>
      </c>
      <c r="AQ2053" s="31" t="s">
        <v>4426</v>
      </c>
      <c r="AT2053" s="14"/>
      <c r="BK2053" s="14" t="str">
        <f t="shared" si="995"/>
        <v/>
      </c>
      <c r="BL2053" s="14" t="str">
        <f t="shared" si="996"/>
        <v/>
      </c>
      <c r="BM2053" s="14" t="str">
        <f t="shared" si="997"/>
        <v/>
      </c>
      <c r="BN2053" s="14"/>
      <c r="BO2053" s="14" t="str">
        <f t="shared" si="987"/>
        <v/>
      </c>
      <c r="BP2053" s="14" t="str">
        <f t="shared" si="988"/>
        <v/>
      </c>
      <c r="BQ2053" s="14"/>
      <c r="BR2053" s="14" t="str">
        <f t="shared" si="998"/>
        <v/>
      </c>
      <c r="BS2053" s="14" t="str">
        <f t="shared" si="999"/>
        <v/>
      </c>
      <c r="BW2053" s="31" t="str">
        <f t="shared" si="1000"/>
        <v/>
      </c>
      <c r="BX2053" s="31" t="str">
        <f t="shared" si="1001"/>
        <v/>
      </c>
      <c r="BY2053" s="31" t="str">
        <f t="shared" si="1002"/>
        <v/>
      </c>
      <c r="BZ2053" s="31" t="str">
        <f t="shared" si="1003"/>
        <v/>
      </c>
      <c r="CA2053" s="31" t="str">
        <f t="shared" si="1004"/>
        <v/>
      </c>
      <c r="CB2053" s="31" t="str">
        <f t="shared" si="1005"/>
        <v/>
      </c>
      <c r="CC2053" s="31" t="str">
        <f t="shared" si="1006"/>
        <v/>
      </c>
      <c r="CD2053" s="31" t="str">
        <f t="shared" si="1007"/>
        <v/>
      </c>
      <c r="CE2053" s="31" t="str">
        <f t="shared" si="1008"/>
        <v/>
      </c>
      <c r="CF2053" s="31" t="e">
        <f t="shared" ref="CF2053:CF2116" ca="1" si="1009">_xlfn.CONCAT(BW2053,CD2053)</f>
        <v>#NAME?</v>
      </c>
      <c r="CG2053" s="31" t="e">
        <f t="shared" ref="CG2053:CG2116" ca="1" si="1010">_xlfn.CONCAT(BX2053,CE2053)</f>
        <v>#NAME?</v>
      </c>
      <c r="CH2053" s="31" t="e">
        <f t="shared" ref="CH2053:CH2116" ca="1" si="1011">_xlfn.CONCAT(BO2053,BR2053)</f>
        <v>#NAME?</v>
      </c>
      <c r="CI2053" s="31" t="e">
        <f t="shared" ref="CI2053:CI2116" ca="1" si="1012">_xlfn.CONCAT(BP2053,BS2053)</f>
        <v>#NAME?</v>
      </c>
    </row>
    <row r="2054" spans="1:87" s="31" customFormat="1" ht="30" hidden="1" x14ac:dyDescent="0.25">
      <c r="A2054" s="9" t="s">
        <v>4493</v>
      </c>
      <c r="C2054" s="31" t="s">
        <v>50</v>
      </c>
      <c r="E2054" s="14" t="s">
        <v>1857</v>
      </c>
      <c r="G2054" s="31" t="str">
        <f t="shared" si="989"/>
        <v>Резерв</v>
      </c>
      <c r="J2054" s="31" t="str">
        <f t="shared" si="985"/>
        <v>DCS_DO_02</v>
      </c>
      <c r="K2054" s="14"/>
      <c r="P2054" s="31" t="s">
        <v>1686</v>
      </c>
      <c r="U2054" s="31" t="str">
        <f t="shared" si="984"/>
        <v/>
      </c>
      <c r="V2054" s="14" t="str">
        <f t="shared" si="983"/>
        <v>AVK 2,5 A, AVK 2,5 A</v>
      </c>
      <c r="W2054" s="31" t="str">
        <f t="shared" si="990"/>
        <v/>
      </c>
      <c r="X2054" s="14" t="str">
        <f t="shared" si="991"/>
        <v/>
      </c>
      <c r="Y2054" s="31" t="str">
        <f t="shared" si="992"/>
        <v>O1011211</v>
      </c>
      <c r="Z2054" s="31" t="str">
        <f t="shared" si="993"/>
        <v>TUA711-DOR32</v>
      </c>
      <c r="AA2054" s="14" t="str">
        <f t="shared" si="994"/>
        <v>17-SC-DCS-002/O1011211/ 17-MC-DCS-007</v>
      </c>
      <c r="AB2054" s="31" t="s">
        <v>64</v>
      </c>
      <c r="AC2054" s="31" t="s">
        <v>54</v>
      </c>
      <c r="AD2054" s="31" t="s">
        <v>125</v>
      </c>
      <c r="AE2054" s="31">
        <v>1</v>
      </c>
      <c r="AF2054" s="31" t="s">
        <v>1254</v>
      </c>
      <c r="AG2054" s="31" t="s">
        <v>2604</v>
      </c>
      <c r="AH2054" s="31">
        <v>12</v>
      </c>
      <c r="AI2054" s="31">
        <v>31</v>
      </c>
      <c r="AJ2054" s="31" t="s">
        <v>1256</v>
      </c>
      <c r="AK2054" s="31">
        <f t="shared" si="986"/>
        <v>32</v>
      </c>
      <c r="AL2054" s="31" t="s">
        <v>62</v>
      </c>
      <c r="AO2054" s="31" t="s">
        <v>63</v>
      </c>
      <c r="AQ2054" s="31" t="s">
        <v>4426</v>
      </c>
      <c r="AT2054" s="14"/>
      <c r="BK2054" s="14" t="str">
        <f t="shared" si="995"/>
        <v/>
      </c>
      <c r="BL2054" s="14" t="str">
        <f t="shared" si="996"/>
        <v/>
      </c>
      <c r="BM2054" s="14" t="str">
        <f t="shared" si="997"/>
        <v/>
      </c>
      <c r="BN2054" s="14"/>
      <c r="BO2054" s="14" t="str">
        <f t="shared" si="987"/>
        <v/>
      </c>
      <c r="BP2054" s="14" t="str">
        <f t="shared" si="988"/>
        <v/>
      </c>
      <c r="BQ2054" s="14"/>
      <c r="BR2054" s="14" t="str">
        <f t="shared" si="998"/>
        <v/>
      </c>
      <c r="BS2054" s="14" t="str">
        <f t="shared" si="999"/>
        <v/>
      </c>
      <c r="BW2054" s="31" t="str">
        <f t="shared" si="1000"/>
        <v/>
      </c>
      <c r="BX2054" s="31" t="str">
        <f t="shared" si="1001"/>
        <v/>
      </c>
      <c r="BY2054" s="31" t="str">
        <f t="shared" si="1002"/>
        <v/>
      </c>
      <c r="BZ2054" s="31" t="str">
        <f t="shared" si="1003"/>
        <v/>
      </c>
      <c r="CA2054" s="31" t="str">
        <f t="shared" si="1004"/>
        <v/>
      </c>
      <c r="CB2054" s="31" t="str">
        <f t="shared" si="1005"/>
        <v/>
      </c>
      <c r="CC2054" s="31" t="str">
        <f t="shared" si="1006"/>
        <v/>
      </c>
      <c r="CD2054" s="31" t="str">
        <f t="shared" si="1007"/>
        <v/>
      </c>
      <c r="CE2054" s="31" t="str">
        <f t="shared" si="1008"/>
        <v/>
      </c>
      <c r="CF2054" s="31" t="e">
        <f t="shared" ca="1" si="1009"/>
        <v>#NAME?</v>
      </c>
      <c r="CG2054" s="31" t="e">
        <f t="shared" ca="1" si="1010"/>
        <v>#NAME?</v>
      </c>
      <c r="CH2054" s="31" t="e">
        <f t="shared" ca="1" si="1011"/>
        <v>#NAME?</v>
      </c>
      <c r="CI2054" s="31" t="e">
        <f t="shared" ca="1" si="1012"/>
        <v>#NAME?</v>
      </c>
    </row>
    <row r="2055" spans="1:87" s="31" customFormat="1" ht="30" hidden="1" x14ac:dyDescent="0.25">
      <c r="A2055" s="9" t="s">
        <v>4493</v>
      </c>
      <c r="C2055" s="31" t="s">
        <v>50</v>
      </c>
      <c r="E2055" s="14" t="s">
        <v>1857</v>
      </c>
      <c r="G2055" s="31" t="str">
        <f t="shared" si="989"/>
        <v>Резерв</v>
      </c>
      <c r="J2055" s="31" t="str">
        <f t="shared" si="985"/>
        <v>DCS_DO_02</v>
      </c>
      <c r="K2055" s="14"/>
      <c r="P2055" s="31" t="s">
        <v>1686</v>
      </c>
      <c r="U2055" s="31" t="str">
        <f t="shared" si="984"/>
        <v/>
      </c>
      <c r="V2055" s="14" t="str">
        <f t="shared" si="983"/>
        <v>AVK 2,5 A, AVK 2,5 A</v>
      </c>
      <c r="W2055" s="31" t="str">
        <f t="shared" si="990"/>
        <v/>
      </c>
      <c r="X2055" s="14" t="str">
        <f t="shared" si="991"/>
        <v/>
      </c>
      <c r="Y2055" s="31" t="str">
        <f t="shared" si="992"/>
        <v>O1011211</v>
      </c>
      <c r="Z2055" s="31" t="str">
        <f t="shared" si="993"/>
        <v>TUA711-DOR32</v>
      </c>
      <c r="AA2055" s="14" t="str">
        <f t="shared" si="994"/>
        <v>17-SC-DCS-002/O1011211/ 17-MC-DCS-007</v>
      </c>
      <c r="AB2055" s="31" t="s">
        <v>64</v>
      </c>
      <c r="AC2055" s="31" t="s">
        <v>54</v>
      </c>
      <c r="AD2055" s="31" t="s">
        <v>125</v>
      </c>
      <c r="AE2055" s="31">
        <v>1</v>
      </c>
      <c r="AF2055" s="31" t="s">
        <v>1254</v>
      </c>
      <c r="AG2055" s="31" t="s">
        <v>2604</v>
      </c>
      <c r="AH2055" s="31">
        <v>12</v>
      </c>
      <c r="AI2055" s="31">
        <v>32</v>
      </c>
      <c r="AJ2055" s="31" t="s">
        <v>1256</v>
      </c>
      <c r="AK2055" s="31">
        <f t="shared" si="986"/>
        <v>32</v>
      </c>
      <c r="AL2055" s="31" t="s">
        <v>62</v>
      </c>
      <c r="AO2055" s="31" t="s">
        <v>63</v>
      </c>
      <c r="AQ2055" s="31" t="s">
        <v>4426</v>
      </c>
      <c r="AT2055" s="14"/>
      <c r="BK2055" s="14" t="str">
        <f t="shared" si="995"/>
        <v/>
      </c>
      <c r="BL2055" s="14" t="str">
        <f t="shared" si="996"/>
        <v/>
      </c>
      <c r="BM2055" s="14" t="str">
        <f t="shared" si="997"/>
        <v/>
      </c>
      <c r="BN2055" s="14"/>
      <c r="BO2055" s="14" t="str">
        <f t="shared" si="987"/>
        <v/>
      </c>
      <c r="BP2055" s="14" t="str">
        <f t="shared" si="988"/>
        <v/>
      </c>
      <c r="BQ2055" s="14"/>
      <c r="BR2055" s="14" t="str">
        <f t="shared" si="998"/>
        <v/>
      </c>
      <c r="BS2055" s="14" t="str">
        <f t="shared" si="999"/>
        <v/>
      </c>
      <c r="BW2055" s="31" t="str">
        <f t="shared" si="1000"/>
        <v/>
      </c>
      <c r="BX2055" s="31" t="str">
        <f t="shared" si="1001"/>
        <v/>
      </c>
      <c r="BY2055" s="31" t="str">
        <f t="shared" si="1002"/>
        <v/>
      </c>
      <c r="BZ2055" s="31" t="str">
        <f t="shared" si="1003"/>
        <v/>
      </c>
      <c r="CA2055" s="31" t="str">
        <f t="shared" si="1004"/>
        <v/>
      </c>
      <c r="CB2055" s="31" t="str">
        <f t="shared" si="1005"/>
        <v/>
      </c>
      <c r="CC2055" s="31" t="str">
        <f t="shared" si="1006"/>
        <v/>
      </c>
      <c r="CD2055" s="31" t="str">
        <f t="shared" si="1007"/>
        <v/>
      </c>
      <c r="CE2055" s="31" t="str">
        <f t="shared" si="1008"/>
        <v/>
      </c>
      <c r="CF2055" s="31" t="e">
        <f t="shared" ca="1" si="1009"/>
        <v>#NAME?</v>
      </c>
      <c r="CG2055" s="31" t="e">
        <f t="shared" ca="1" si="1010"/>
        <v>#NAME?</v>
      </c>
      <c r="CH2055" s="31" t="e">
        <f t="shared" ca="1" si="1011"/>
        <v>#NAME?</v>
      </c>
      <c r="CI2055" s="31" t="e">
        <f t="shared" ca="1" si="1012"/>
        <v>#NAME?</v>
      </c>
    </row>
    <row r="2056" spans="1:87" s="31" customFormat="1" ht="30" hidden="1" x14ac:dyDescent="0.25">
      <c r="A2056" s="9" t="s">
        <v>4493</v>
      </c>
      <c r="C2056" s="31" t="s">
        <v>50</v>
      </c>
      <c r="E2056" s="14" t="s">
        <v>1253</v>
      </c>
      <c r="G2056" s="31" t="str">
        <f t="shared" si="989"/>
        <v>Резерв</v>
      </c>
      <c r="J2056" s="31" t="str">
        <f t="shared" si="985"/>
        <v>DCS_DO_01</v>
      </c>
      <c r="K2056" s="14"/>
      <c r="P2056" s="31" t="s">
        <v>1296</v>
      </c>
      <c r="U2056" s="31" t="str">
        <f t="shared" si="984"/>
        <v/>
      </c>
      <c r="V2056" s="14" t="str">
        <f t="shared" si="983"/>
        <v>AVK 2,5 A, AVK 2,5 A</v>
      </c>
      <c r="W2056" s="31" t="str">
        <f t="shared" si="990"/>
        <v/>
      </c>
      <c r="X2056" s="14" t="str">
        <f t="shared" si="991"/>
        <v/>
      </c>
      <c r="Y2056" s="31" t="str">
        <f t="shared" si="992"/>
        <v>O1011212</v>
      </c>
      <c r="Z2056" s="31" t="str">
        <f t="shared" si="993"/>
        <v>TUA711-DOR32</v>
      </c>
      <c r="AA2056" s="14" t="str">
        <f t="shared" si="994"/>
        <v>17-SC-DCS-002/O1011212/ 17-MC-DCS-001</v>
      </c>
      <c r="AB2056" s="31" t="s">
        <v>64</v>
      </c>
      <c r="AC2056" s="31" t="s">
        <v>54</v>
      </c>
      <c r="AD2056" s="31" t="s">
        <v>125</v>
      </c>
      <c r="AE2056" s="31">
        <v>1</v>
      </c>
      <c r="AF2056" s="31" t="s">
        <v>1254</v>
      </c>
      <c r="AG2056" s="31" t="s">
        <v>1728</v>
      </c>
      <c r="AH2056" s="31">
        <v>13</v>
      </c>
      <c r="AI2056" s="31">
        <v>9</v>
      </c>
      <c r="AJ2056" s="31" t="s">
        <v>1256</v>
      </c>
      <c r="AK2056" s="31">
        <f t="shared" si="986"/>
        <v>32</v>
      </c>
      <c r="AL2056" s="31" t="s">
        <v>62</v>
      </c>
      <c r="AM2056" s="31" t="s">
        <v>4525</v>
      </c>
      <c r="AO2056" s="31" t="s">
        <v>63</v>
      </c>
      <c r="AQ2056" s="31" t="s">
        <v>4426</v>
      </c>
      <c r="AT2056" s="14"/>
      <c r="BK2056" s="14" t="str">
        <f t="shared" si="995"/>
        <v/>
      </c>
      <c r="BL2056" s="14" t="str">
        <f t="shared" si="996"/>
        <v/>
      </c>
      <c r="BM2056" s="14" t="str">
        <f t="shared" si="997"/>
        <v/>
      </c>
      <c r="BN2056" s="14"/>
      <c r="BO2056" s="14" t="str">
        <f t="shared" si="987"/>
        <v/>
      </c>
      <c r="BP2056" s="14" t="str">
        <f t="shared" si="988"/>
        <v/>
      </c>
      <c r="BQ2056" s="14"/>
      <c r="BR2056" s="14" t="str">
        <f t="shared" si="998"/>
        <v/>
      </c>
      <c r="BS2056" s="14" t="str">
        <f t="shared" si="999"/>
        <v/>
      </c>
      <c r="BW2056" s="31" t="str">
        <f t="shared" si="1000"/>
        <v/>
      </c>
      <c r="BX2056" s="31" t="str">
        <f t="shared" si="1001"/>
        <v/>
      </c>
      <c r="BY2056" s="31" t="str">
        <f t="shared" si="1002"/>
        <v/>
      </c>
      <c r="BZ2056" s="31" t="str">
        <f t="shared" si="1003"/>
        <v/>
      </c>
      <c r="CA2056" s="31" t="str">
        <f t="shared" si="1004"/>
        <v/>
      </c>
      <c r="CB2056" s="31" t="str">
        <f t="shared" si="1005"/>
        <v/>
      </c>
      <c r="CC2056" s="31" t="str">
        <f t="shared" si="1006"/>
        <v/>
      </c>
      <c r="CD2056" s="31" t="str">
        <f t="shared" si="1007"/>
        <v/>
      </c>
      <c r="CE2056" s="31" t="str">
        <f t="shared" si="1008"/>
        <v/>
      </c>
      <c r="CF2056" s="31" t="e">
        <f t="shared" ca="1" si="1009"/>
        <v>#NAME?</v>
      </c>
      <c r="CG2056" s="31" t="e">
        <f t="shared" ca="1" si="1010"/>
        <v>#NAME?</v>
      </c>
      <c r="CH2056" s="31" t="e">
        <f t="shared" ca="1" si="1011"/>
        <v>#NAME?</v>
      </c>
      <c r="CI2056" s="31" t="e">
        <f t="shared" ca="1" si="1012"/>
        <v>#NAME?</v>
      </c>
    </row>
    <row r="2057" spans="1:87" s="31" customFormat="1" ht="30" hidden="1" x14ac:dyDescent="0.25">
      <c r="A2057" s="9" t="s">
        <v>4493</v>
      </c>
      <c r="C2057" s="31" t="s">
        <v>50</v>
      </c>
      <c r="E2057" s="14" t="s">
        <v>1253</v>
      </c>
      <c r="G2057" s="31" t="str">
        <f t="shared" si="989"/>
        <v>Резерв</v>
      </c>
      <c r="J2057" s="31" t="str">
        <f t="shared" si="985"/>
        <v>DCS_DO_01</v>
      </c>
      <c r="K2057" s="14"/>
      <c r="P2057" s="31" t="s">
        <v>1296</v>
      </c>
      <c r="U2057" s="31" t="str">
        <f t="shared" si="984"/>
        <v/>
      </c>
      <c r="V2057" s="14" t="str">
        <f t="shared" si="983"/>
        <v>AVK 2,5 A, AVK 2,5 A</v>
      </c>
      <c r="W2057" s="31" t="str">
        <f t="shared" si="990"/>
        <v/>
      </c>
      <c r="X2057" s="14" t="str">
        <f t="shared" si="991"/>
        <v/>
      </c>
      <c r="Y2057" s="31" t="str">
        <f t="shared" si="992"/>
        <v>O1011212</v>
      </c>
      <c r="Z2057" s="31" t="str">
        <f t="shared" si="993"/>
        <v>TUA711-DOR32</v>
      </c>
      <c r="AA2057" s="14" t="str">
        <f t="shared" si="994"/>
        <v>17-SC-DCS-002/O1011212/ 17-MC-DCS-001</v>
      </c>
      <c r="AB2057" s="31" t="s">
        <v>64</v>
      </c>
      <c r="AC2057" s="31" t="s">
        <v>54</v>
      </c>
      <c r="AD2057" s="31" t="s">
        <v>125</v>
      </c>
      <c r="AE2057" s="31">
        <v>1</v>
      </c>
      <c r="AF2057" s="31" t="s">
        <v>1254</v>
      </c>
      <c r="AG2057" s="31" t="s">
        <v>1728</v>
      </c>
      <c r="AH2057" s="31">
        <v>13</v>
      </c>
      <c r="AI2057" s="31">
        <v>10</v>
      </c>
      <c r="AJ2057" s="31" t="s">
        <v>1256</v>
      </c>
      <c r="AK2057" s="31">
        <f t="shared" si="986"/>
        <v>32</v>
      </c>
      <c r="AL2057" s="31" t="s">
        <v>62</v>
      </c>
      <c r="AM2057" s="31" t="s">
        <v>4525</v>
      </c>
      <c r="AO2057" s="31" t="s">
        <v>63</v>
      </c>
      <c r="AQ2057" s="31" t="s">
        <v>4426</v>
      </c>
      <c r="AT2057" s="14"/>
      <c r="BK2057" s="14" t="str">
        <f t="shared" si="995"/>
        <v/>
      </c>
      <c r="BL2057" s="14" t="str">
        <f t="shared" si="996"/>
        <v/>
      </c>
      <c r="BM2057" s="14" t="str">
        <f t="shared" si="997"/>
        <v/>
      </c>
      <c r="BN2057" s="14"/>
      <c r="BO2057" s="14" t="str">
        <f t="shared" si="987"/>
        <v/>
      </c>
      <c r="BP2057" s="14" t="str">
        <f t="shared" si="988"/>
        <v/>
      </c>
      <c r="BQ2057" s="14"/>
      <c r="BR2057" s="14" t="str">
        <f t="shared" si="998"/>
        <v/>
      </c>
      <c r="BS2057" s="14" t="str">
        <f t="shared" si="999"/>
        <v/>
      </c>
      <c r="BW2057" s="31" t="str">
        <f t="shared" si="1000"/>
        <v/>
      </c>
      <c r="BX2057" s="31" t="str">
        <f t="shared" si="1001"/>
        <v/>
      </c>
      <c r="BY2057" s="31" t="str">
        <f t="shared" si="1002"/>
        <v/>
      </c>
      <c r="BZ2057" s="31" t="str">
        <f t="shared" si="1003"/>
        <v/>
      </c>
      <c r="CA2057" s="31" t="str">
        <f t="shared" si="1004"/>
        <v/>
      </c>
      <c r="CB2057" s="31" t="str">
        <f t="shared" si="1005"/>
        <v/>
      </c>
      <c r="CC2057" s="31" t="str">
        <f t="shared" si="1006"/>
        <v/>
      </c>
      <c r="CD2057" s="31" t="str">
        <f t="shared" si="1007"/>
        <v/>
      </c>
      <c r="CE2057" s="31" t="str">
        <f t="shared" si="1008"/>
        <v/>
      </c>
      <c r="CF2057" s="31" t="e">
        <f t="shared" ca="1" si="1009"/>
        <v>#NAME?</v>
      </c>
      <c r="CG2057" s="31" t="e">
        <f t="shared" ca="1" si="1010"/>
        <v>#NAME?</v>
      </c>
      <c r="CH2057" s="31" t="e">
        <f t="shared" ca="1" si="1011"/>
        <v>#NAME?</v>
      </c>
      <c r="CI2057" s="31" t="e">
        <f t="shared" ca="1" si="1012"/>
        <v>#NAME?</v>
      </c>
    </row>
    <row r="2058" spans="1:87" s="31" customFormat="1" ht="30" hidden="1" x14ac:dyDescent="0.25">
      <c r="A2058" s="9" t="s">
        <v>4493</v>
      </c>
      <c r="C2058" s="31" t="s">
        <v>50</v>
      </c>
      <c r="E2058" s="14" t="s">
        <v>1253</v>
      </c>
      <c r="G2058" s="31" t="str">
        <f t="shared" si="989"/>
        <v>Резерв</v>
      </c>
      <c r="J2058" s="31" t="str">
        <f t="shared" si="985"/>
        <v>DCS_DO_01</v>
      </c>
      <c r="K2058" s="14"/>
      <c r="P2058" s="31" t="s">
        <v>1296</v>
      </c>
      <c r="U2058" s="31" t="str">
        <f t="shared" si="984"/>
        <v/>
      </c>
      <c r="V2058" s="14" t="str">
        <f t="shared" si="983"/>
        <v>AVK 2,5 A, AVK 2,5 A</v>
      </c>
      <c r="W2058" s="31" t="str">
        <f t="shared" si="990"/>
        <v/>
      </c>
      <c r="X2058" s="14" t="str">
        <f t="shared" si="991"/>
        <v/>
      </c>
      <c r="Y2058" s="31" t="str">
        <f t="shared" si="992"/>
        <v>O1011212</v>
      </c>
      <c r="Z2058" s="31" t="str">
        <f t="shared" si="993"/>
        <v>TUA711-DOR32</v>
      </c>
      <c r="AA2058" s="14" t="str">
        <f t="shared" si="994"/>
        <v>17-SC-DCS-002/O1011212/ 17-MC-DCS-001</v>
      </c>
      <c r="AB2058" s="31" t="s">
        <v>64</v>
      </c>
      <c r="AC2058" s="31" t="s">
        <v>54</v>
      </c>
      <c r="AD2058" s="31" t="s">
        <v>125</v>
      </c>
      <c r="AE2058" s="31">
        <v>1</v>
      </c>
      <c r="AF2058" s="31" t="s">
        <v>1254</v>
      </c>
      <c r="AG2058" s="31" t="s">
        <v>1728</v>
      </c>
      <c r="AH2058" s="31">
        <v>13</v>
      </c>
      <c r="AI2058" s="31">
        <v>11</v>
      </c>
      <c r="AJ2058" s="31" t="s">
        <v>1256</v>
      </c>
      <c r="AK2058" s="31">
        <f t="shared" si="986"/>
        <v>32</v>
      </c>
      <c r="AL2058" s="31" t="s">
        <v>62</v>
      </c>
      <c r="AM2058" s="31" t="s">
        <v>4525</v>
      </c>
      <c r="AO2058" s="31" t="s">
        <v>63</v>
      </c>
      <c r="AQ2058" s="31" t="s">
        <v>4426</v>
      </c>
      <c r="AT2058" s="14"/>
      <c r="BK2058" s="14" t="str">
        <f t="shared" si="995"/>
        <v/>
      </c>
      <c r="BL2058" s="14" t="str">
        <f t="shared" si="996"/>
        <v/>
      </c>
      <c r="BM2058" s="14" t="str">
        <f t="shared" si="997"/>
        <v/>
      </c>
      <c r="BN2058" s="14"/>
      <c r="BO2058" s="14" t="str">
        <f t="shared" si="987"/>
        <v/>
      </c>
      <c r="BP2058" s="14" t="str">
        <f t="shared" si="988"/>
        <v/>
      </c>
      <c r="BQ2058" s="14"/>
      <c r="BR2058" s="14" t="str">
        <f t="shared" si="998"/>
        <v/>
      </c>
      <c r="BS2058" s="14" t="str">
        <f t="shared" si="999"/>
        <v/>
      </c>
      <c r="BW2058" s="31" t="str">
        <f t="shared" si="1000"/>
        <v/>
      </c>
      <c r="BX2058" s="31" t="str">
        <f t="shared" si="1001"/>
        <v/>
      </c>
      <c r="BY2058" s="31" t="str">
        <f t="shared" si="1002"/>
        <v/>
      </c>
      <c r="BZ2058" s="31" t="str">
        <f t="shared" si="1003"/>
        <v/>
      </c>
      <c r="CA2058" s="31" t="str">
        <f t="shared" si="1004"/>
        <v/>
      </c>
      <c r="CB2058" s="31" t="str">
        <f t="shared" si="1005"/>
        <v/>
      </c>
      <c r="CC2058" s="31" t="str">
        <f t="shared" si="1006"/>
        <v/>
      </c>
      <c r="CD2058" s="31" t="str">
        <f t="shared" si="1007"/>
        <v/>
      </c>
      <c r="CE2058" s="31" t="str">
        <f t="shared" si="1008"/>
        <v/>
      </c>
      <c r="CF2058" s="31" t="e">
        <f t="shared" ca="1" si="1009"/>
        <v>#NAME?</v>
      </c>
      <c r="CG2058" s="31" t="e">
        <f t="shared" ca="1" si="1010"/>
        <v>#NAME?</v>
      </c>
      <c r="CH2058" s="31" t="e">
        <f t="shared" ca="1" si="1011"/>
        <v>#NAME?</v>
      </c>
      <c r="CI2058" s="31" t="e">
        <f t="shared" ca="1" si="1012"/>
        <v>#NAME?</v>
      </c>
    </row>
    <row r="2059" spans="1:87" s="31" customFormat="1" ht="30" hidden="1" x14ac:dyDescent="0.25">
      <c r="A2059" s="9" t="s">
        <v>4493</v>
      </c>
      <c r="C2059" s="31" t="s">
        <v>50</v>
      </c>
      <c r="E2059" s="14" t="s">
        <v>1253</v>
      </c>
      <c r="G2059" s="31" t="str">
        <f t="shared" si="989"/>
        <v>Резерв</v>
      </c>
      <c r="J2059" s="31" t="str">
        <f t="shared" si="985"/>
        <v>DCS_DO_01</v>
      </c>
      <c r="K2059" s="14"/>
      <c r="P2059" s="31" t="s">
        <v>1296</v>
      </c>
      <c r="U2059" s="31" t="str">
        <f t="shared" si="984"/>
        <v/>
      </c>
      <c r="V2059" s="14" t="str">
        <f t="shared" si="983"/>
        <v>AVK 2,5 A, AVK 2,5 A</v>
      </c>
      <c r="W2059" s="31" t="str">
        <f t="shared" si="990"/>
        <v/>
      </c>
      <c r="X2059" s="14" t="str">
        <f t="shared" si="991"/>
        <v/>
      </c>
      <c r="Y2059" s="31" t="str">
        <f t="shared" si="992"/>
        <v>O1011212</v>
      </c>
      <c r="Z2059" s="31" t="str">
        <f t="shared" si="993"/>
        <v>TUA711-DOR32</v>
      </c>
      <c r="AA2059" s="14" t="str">
        <f t="shared" si="994"/>
        <v>17-SC-DCS-002/O1011212/ 17-MC-DCS-001</v>
      </c>
      <c r="AB2059" s="31" t="s">
        <v>64</v>
      </c>
      <c r="AC2059" s="31" t="s">
        <v>54</v>
      </c>
      <c r="AD2059" s="31" t="s">
        <v>125</v>
      </c>
      <c r="AE2059" s="31">
        <v>1</v>
      </c>
      <c r="AF2059" s="31" t="s">
        <v>1254</v>
      </c>
      <c r="AG2059" s="31" t="s">
        <v>1728</v>
      </c>
      <c r="AH2059" s="31">
        <v>13</v>
      </c>
      <c r="AI2059" s="31">
        <v>12</v>
      </c>
      <c r="AJ2059" s="31" t="s">
        <v>1256</v>
      </c>
      <c r="AK2059" s="31">
        <f t="shared" si="986"/>
        <v>32</v>
      </c>
      <c r="AL2059" s="31" t="s">
        <v>62</v>
      </c>
      <c r="AM2059" s="31" t="s">
        <v>4525</v>
      </c>
      <c r="AO2059" s="31" t="s">
        <v>63</v>
      </c>
      <c r="AQ2059" s="31" t="s">
        <v>4426</v>
      </c>
      <c r="AT2059" s="14"/>
      <c r="BK2059" s="14" t="str">
        <f t="shared" si="995"/>
        <v/>
      </c>
      <c r="BL2059" s="14" t="str">
        <f t="shared" si="996"/>
        <v/>
      </c>
      <c r="BM2059" s="14" t="str">
        <f t="shared" si="997"/>
        <v/>
      </c>
      <c r="BN2059" s="14"/>
      <c r="BO2059" s="14" t="str">
        <f t="shared" si="987"/>
        <v/>
      </c>
      <c r="BP2059" s="14" t="str">
        <f t="shared" si="988"/>
        <v/>
      </c>
      <c r="BQ2059" s="14"/>
      <c r="BR2059" s="14" t="str">
        <f t="shared" si="998"/>
        <v/>
      </c>
      <c r="BS2059" s="14" t="str">
        <f t="shared" si="999"/>
        <v/>
      </c>
      <c r="BW2059" s="31" t="str">
        <f t="shared" si="1000"/>
        <v/>
      </c>
      <c r="BX2059" s="31" t="str">
        <f t="shared" si="1001"/>
        <v/>
      </c>
      <c r="BY2059" s="31" t="str">
        <f t="shared" si="1002"/>
        <v/>
      </c>
      <c r="BZ2059" s="31" t="str">
        <f t="shared" si="1003"/>
        <v/>
      </c>
      <c r="CA2059" s="31" t="str">
        <f t="shared" si="1004"/>
        <v/>
      </c>
      <c r="CB2059" s="31" t="str">
        <f t="shared" si="1005"/>
        <v/>
      </c>
      <c r="CC2059" s="31" t="str">
        <f t="shared" si="1006"/>
        <v/>
      </c>
      <c r="CD2059" s="31" t="str">
        <f t="shared" si="1007"/>
        <v/>
      </c>
      <c r="CE2059" s="31" t="str">
        <f t="shared" si="1008"/>
        <v/>
      </c>
      <c r="CF2059" s="31" t="e">
        <f t="shared" ca="1" si="1009"/>
        <v>#NAME?</v>
      </c>
      <c r="CG2059" s="31" t="e">
        <f t="shared" ca="1" si="1010"/>
        <v>#NAME?</v>
      </c>
      <c r="CH2059" s="31" t="e">
        <f t="shared" ca="1" si="1011"/>
        <v>#NAME?</v>
      </c>
      <c r="CI2059" s="31" t="e">
        <f t="shared" ca="1" si="1012"/>
        <v>#NAME?</v>
      </c>
    </row>
    <row r="2060" spans="1:87" s="31" customFormat="1" ht="30" hidden="1" x14ac:dyDescent="0.25">
      <c r="A2060" s="9" t="s">
        <v>4493</v>
      </c>
      <c r="C2060" s="31" t="s">
        <v>50</v>
      </c>
      <c r="E2060" s="14" t="s">
        <v>1253</v>
      </c>
      <c r="G2060" s="31" t="str">
        <f t="shared" si="989"/>
        <v>Резерв</v>
      </c>
      <c r="J2060" s="31" t="str">
        <f t="shared" si="985"/>
        <v>DCS_DO_01</v>
      </c>
      <c r="K2060" s="14"/>
      <c r="P2060" s="31" t="s">
        <v>1296</v>
      </c>
      <c r="U2060" s="31" t="str">
        <f t="shared" si="984"/>
        <v/>
      </c>
      <c r="V2060" s="14" t="str">
        <f t="shared" si="983"/>
        <v>AVK 2,5 A, AVK 2,5 A</v>
      </c>
      <c r="W2060" s="31" t="str">
        <f t="shared" si="990"/>
        <v/>
      </c>
      <c r="X2060" s="14" t="str">
        <f t="shared" si="991"/>
        <v/>
      </c>
      <c r="Y2060" s="31" t="str">
        <f t="shared" si="992"/>
        <v>O1011212</v>
      </c>
      <c r="Z2060" s="31" t="str">
        <f t="shared" si="993"/>
        <v>TUA711-DOR32</v>
      </c>
      <c r="AA2060" s="14" t="str">
        <f t="shared" si="994"/>
        <v>17-SC-DCS-002/O1011212/ 17-MC-DCS-001</v>
      </c>
      <c r="AB2060" s="31" t="s">
        <v>64</v>
      </c>
      <c r="AC2060" s="31" t="s">
        <v>54</v>
      </c>
      <c r="AD2060" s="31" t="s">
        <v>125</v>
      </c>
      <c r="AE2060" s="31">
        <v>1</v>
      </c>
      <c r="AF2060" s="31" t="s">
        <v>1254</v>
      </c>
      <c r="AG2060" s="31" t="s">
        <v>1728</v>
      </c>
      <c r="AH2060" s="31">
        <v>13</v>
      </c>
      <c r="AI2060" s="31">
        <v>13</v>
      </c>
      <c r="AJ2060" s="31" t="s">
        <v>1256</v>
      </c>
      <c r="AK2060" s="31">
        <f t="shared" si="986"/>
        <v>32</v>
      </c>
      <c r="AL2060" s="31" t="s">
        <v>62</v>
      </c>
      <c r="AM2060" s="31" t="s">
        <v>4525</v>
      </c>
      <c r="AO2060" s="31" t="s">
        <v>63</v>
      </c>
      <c r="AQ2060" s="31" t="s">
        <v>4426</v>
      </c>
      <c r="AT2060" s="14"/>
      <c r="BK2060" s="14" t="str">
        <f t="shared" si="995"/>
        <v/>
      </c>
      <c r="BL2060" s="14" t="str">
        <f t="shared" si="996"/>
        <v/>
      </c>
      <c r="BM2060" s="14" t="str">
        <f t="shared" si="997"/>
        <v/>
      </c>
      <c r="BN2060" s="14"/>
      <c r="BO2060" s="14" t="str">
        <f t="shared" si="987"/>
        <v/>
      </c>
      <c r="BP2060" s="14" t="str">
        <f t="shared" si="988"/>
        <v/>
      </c>
      <c r="BQ2060" s="14"/>
      <c r="BR2060" s="14" t="str">
        <f t="shared" si="998"/>
        <v/>
      </c>
      <c r="BS2060" s="14" t="str">
        <f t="shared" si="999"/>
        <v/>
      </c>
      <c r="BW2060" s="31" t="str">
        <f t="shared" si="1000"/>
        <v/>
      </c>
      <c r="BX2060" s="31" t="str">
        <f t="shared" si="1001"/>
        <v/>
      </c>
      <c r="BY2060" s="31" t="str">
        <f t="shared" si="1002"/>
        <v/>
      </c>
      <c r="BZ2060" s="31" t="str">
        <f t="shared" si="1003"/>
        <v/>
      </c>
      <c r="CA2060" s="31" t="str">
        <f t="shared" si="1004"/>
        <v/>
      </c>
      <c r="CB2060" s="31" t="str">
        <f t="shared" si="1005"/>
        <v/>
      </c>
      <c r="CC2060" s="31" t="str">
        <f t="shared" si="1006"/>
        <v/>
      </c>
      <c r="CD2060" s="31" t="str">
        <f t="shared" si="1007"/>
        <v/>
      </c>
      <c r="CE2060" s="31" t="str">
        <f t="shared" si="1008"/>
        <v/>
      </c>
      <c r="CF2060" s="31" t="e">
        <f t="shared" ca="1" si="1009"/>
        <v>#NAME?</v>
      </c>
      <c r="CG2060" s="31" t="e">
        <f t="shared" ca="1" si="1010"/>
        <v>#NAME?</v>
      </c>
      <c r="CH2060" s="31" t="e">
        <f t="shared" ca="1" si="1011"/>
        <v>#NAME?</v>
      </c>
      <c r="CI2060" s="31" t="e">
        <f t="shared" ca="1" si="1012"/>
        <v>#NAME?</v>
      </c>
    </row>
    <row r="2061" spans="1:87" s="31" customFormat="1" ht="30" hidden="1" x14ac:dyDescent="0.25">
      <c r="A2061" s="9" t="s">
        <v>4493</v>
      </c>
      <c r="C2061" s="31" t="s">
        <v>50</v>
      </c>
      <c r="E2061" s="14" t="s">
        <v>1253</v>
      </c>
      <c r="G2061" s="31" t="str">
        <f t="shared" si="989"/>
        <v>Резерв</v>
      </c>
      <c r="J2061" s="31" t="str">
        <f t="shared" si="985"/>
        <v>DCS_DO_01</v>
      </c>
      <c r="K2061" s="14"/>
      <c r="P2061" s="31" t="s">
        <v>1296</v>
      </c>
      <c r="U2061" s="31" t="str">
        <f t="shared" si="984"/>
        <v/>
      </c>
      <c r="V2061" s="14" t="str">
        <f t="shared" si="983"/>
        <v>AVK 2,5 A, AVK 2,5 A</v>
      </c>
      <c r="W2061" s="31" t="str">
        <f t="shared" si="990"/>
        <v/>
      </c>
      <c r="X2061" s="14" t="str">
        <f t="shared" si="991"/>
        <v/>
      </c>
      <c r="Y2061" s="31" t="str">
        <f t="shared" si="992"/>
        <v>O1011212</v>
      </c>
      <c r="Z2061" s="31" t="str">
        <f t="shared" si="993"/>
        <v>TUA711-DOR32</v>
      </c>
      <c r="AA2061" s="14" t="str">
        <f t="shared" si="994"/>
        <v>17-SC-DCS-002/O1011212/ 17-MC-DCS-001</v>
      </c>
      <c r="AB2061" s="31" t="s">
        <v>64</v>
      </c>
      <c r="AC2061" s="31" t="s">
        <v>54</v>
      </c>
      <c r="AD2061" s="31" t="s">
        <v>125</v>
      </c>
      <c r="AE2061" s="31">
        <v>1</v>
      </c>
      <c r="AF2061" s="31" t="s">
        <v>1254</v>
      </c>
      <c r="AG2061" s="31" t="s">
        <v>1728</v>
      </c>
      <c r="AH2061" s="31">
        <v>13</v>
      </c>
      <c r="AI2061" s="31">
        <v>14</v>
      </c>
      <c r="AJ2061" s="31" t="s">
        <v>1256</v>
      </c>
      <c r="AK2061" s="31">
        <f t="shared" si="986"/>
        <v>32</v>
      </c>
      <c r="AL2061" s="31" t="s">
        <v>62</v>
      </c>
      <c r="AM2061" s="31" t="s">
        <v>4525</v>
      </c>
      <c r="AO2061" s="31" t="s">
        <v>63</v>
      </c>
      <c r="AQ2061" s="31" t="s">
        <v>4426</v>
      </c>
      <c r="AT2061" s="14"/>
      <c r="BK2061" s="14" t="str">
        <f t="shared" si="995"/>
        <v/>
      </c>
      <c r="BL2061" s="14" t="str">
        <f t="shared" si="996"/>
        <v/>
      </c>
      <c r="BM2061" s="14" t="str">
        <f t="shared" si="997"/>
        <v/>
      </c>
      <c r="BN2061" s="14"/>
      <c r="BO2061" s="14" t="str">
        <f t="shared" si="987"/>
        <v/>
      </c>
      <c r="BP2061" s="14" t="str">
        <f t="shared" si="988"/>
        <v/>
      </c>
      <c r="BQ2061" s="14"/>
      <c r="BR2061" s="14" t="str">
        <f t="shared" si="998"/>
        <v/>
      </c>
      <c r="BS2061" s="14" t="str">
        <f t="shared" si="999"/>
        <v/>
      </c>
      <c r="BW2061" s="31" t="str">
        <f t="shared" si="1000"/>
        <v/>
      </c>
      <c r="BX2061" s="31" t="str">
        <f t="shared" si="1001"/>
        <v/>
      </c>
      <c r="BY2061" s="31" t="str">
        <f t="shared" si="1002"/>
        <v/>
      </c>
      <c r="BZ2061" s="31" t="str">
        <f t="shared" si="1003"/>
        <v/>
      </c>
      <c r="CA2061" s="31" t="str">
        <f t="shared" si="1004"/>
        <v/>
      </c>
      <c r="CB2061" s="31" t="str">
        <f t="shared" si="1005"/>
        <v/>
      </c>
      <c r="CC2061" s="31" t="str">
        <f t="shared" si="1006"/>
        <v/>
      </c>
      <c r="CD2061" s="31" t="str">
        <f t="shared" si="1007"/>
        <v/>
      </c>
      <c r="CE2061" s="31" t="str">
        <f t="shared" si="1008"/>
        <v/>
      </c>
      <c r="CF2061" s="31" t="e">
        <f t="shared" ca="1" si="1009"/>
        <v>#NAME?</v>
      </c>
      <c r="CG2061" s="31" t="e">
        <f t="shared" ca="1" si="1010"/>
        <v>#NAME?</v>
      </c>
      <c r="CH2061" s="31" t="e">
        <f t="shared" ca="1" si="1011"/>
        <v>#NAME?</v>
      </c>
      <c r="CI2061" s="31" t="e">
        <f t="shared" ca="1" si="1012"/>
        <v>#NAME?</v>
      </c>
    </row>
    <row r="2062" spans="1:87" s="31" customFormat="1" ht="30" hidden="1" x14ac:dyDescent="0.25">
      <c r="A2062" s="9" t="s">
        <v>4493</v>
      </c>
      <c r="C2062" s="31" t="s">
        <v>50</v>
      </c>
      <c r="E2062" s="14" t="s">
        <v>1253</v>
      </c>
      <c r="G2062" s="31" t="str">
        <f t="shared" si="989"/>
        <v>Резерв</v>
      </c>
      <c r="J2062" s="31" t="str">
        <f t="shared" si="985"/>
        <v>DCS_DO_01</v>
      </c>
      <c r="K2062" s="14"/>
      <c r="P2062" s="31" t="s">
        <v>1296</v>
      </c>
      <c r="U2062" s="31" t="str">
        <f t="shared" si="984"/>
        <v/>
      </c>
      <c r="V2062" s="14" t="str">
        <f t="shared" si="983"/>
        <v>AVK 2,5 A, AVK 2,5 A</v>
      </c>
      <c r="W2062" s="31" t="str">
        <f t="shared" si="990"/>
        <v/>
      </c>
      <c r="X2062" s="14" t="str">
        <f t="shared" si="991"/>
        <v/>
      </c>
      <c r="Y2062" s="31" t="str">
        <f t="shared" si="992"/>
        <v>O1011212</v>
      </c>
      <c r="Z2062" s="31" t="str">
        <f t="shared" si="993"/>
        <v>TUA711-DOR32</v>
      </c>
      <c r="AA2062" s="14" t="str">
        <f t="shared" si="994"/>
        <v>17-SC-DCS-002/O1011212/ 17-MC-DCS-001</v>
      </c>
      <c r="AB2062" s="31" t="s">
        <v>64</v>
      </c>
      <c r="AC2062" s="31" t="s">
        <v>54</v>
      </c>
      <c r="AD2062" s="31" t="s">
        <v>125</v>
      </c>
      <c r="AE2062" s="31">
        <v>1</v>
      </c>
      <c r="AF2062" s="31" t="s">
        <v>1254</v>
      </c>
      <c r="AG2062" s="31" t="s">
        <v>1728</v>
      </c>
      <c r="AH2062" s="31">
        <v>13</v>
      </c>
      <c r="AI2062" s="31">
        <v>15</v>
      </c>
      <c r="AJ2062" s="31" t="s">
        <v>1256</v>
      </c>
      <c r="AK2062" s="31">
        <f t="shared" si="986"/>
        <v>32</v>
      </c>
      <c r="AL2062" s="31" t="s">
        <v>62</v>
      </c>
      <c r="AM2062" s="31" t="s">
        <v>4525</v>
      </c>
      <c r="AO2062" s="31" t="s">
        <v>63</v>
      </c>
      <c r="AQ2062" s="31" t="s">
        <v>4426</v>
      </c>
      <c r="AT2062" s="14"/>
      <c r="BK2062" s="14" t="str">
        <f t="shared" si="995"/>
        <v/>
      </c>
      <c r="BL2062" s="14" t="str">
        <f t="shared" si="996"/>
        <v/>
      </c>
      <c r="BM2062" s="14" t="str">
        <f t="shared" si="997"/>
        <v/>
      </c>
      <c r="BN2062" s="14"/>
      <c r="BO2062" s="14" t="str">
        <f t="shared" si="987"/>
        <v/>
      </c>
      <c r="BP2062" s="14" t="str">
        <f t="shared" si="988"/>
        <v/>
      </c>
      <c r="BQ2062" s="14"/>
      <c r="BR2062" s="14" t="str">
        <f t="shared" si="998"/>
        <v/>
      </c>
      <c r="BS2062" s="14" t="str">
        <f t="shared" si="999"/>
        <v/>
      </c>
      <c r="BW2062" s="31" t="str">
        <f t="shared" si="1000"/>
        <v/>
      </c>
      <c r="BX2062" s="31" t="str">
        <f t="shared" si="1001"/>
        <v/>
      </c>
      <c r="BY2062" s="31" t="str">
        <f t="shared" si="1002"/>
        <v/>
      </c>
      <c r="BZ2062" s="31" t="str">
        <f t="shared" si="1003"/>
        <v/>
      </c>
      <c r="CA2062" s="31" t="str">
        <f t="shared" si="1004"/>
        <v/>
      </c>
      <c r="CB2062" s="31" t="str">
        <f t="shared" si="1005"/>
        <v/>
      </c>
      <c r="CC2062" s="31" t="str">
        <f t="shared" si="1006"/>
        <v/>
      </c>
      <c r="CD2062" s="31" t="str">
        <f t="shared" si="1007"/>
        <v/>
      </c>
      <c r="CE2062" s="31" t="str">
        <f t="shared" si="1008"/>
        <v/>
      </c>
      <c r="CF2062" s="31" t="e">
        <f t="shared" ca="1" si="1009"/>
        <v>#NAME?</v>
      </c>
      <c r="CG2062" s="31" t="e">
        <f t="shared" ca="1" si="1010"/>
        <v>#NAME?</v>
      </c>
      <c r="CH2062" s="31" t="e">
        <f t="shared" ca="1" si="1011"/>
        <v>#NAME?</v>
      </c>
      <c r="CI2062" s="31" t="e">
        <f t="shared" ca="1" si="1012"/>
        <v>#NAME?</v>
      </c>
    </row>
    <row r="2063" spans="1:87" s="31" customFormat="1" ht="30" hidden="1" x14ac:dyDescent="0.25">
      <c r="A2063" s="9" t="s">
        <v>4493</v>
      </c>
      <c r="C2063" s="31" t="s">
        <v>50</v>
      </c>
      <c r="E2063" s="14" t="s">
        <v>1253</v>
      </c>
      <c r="G2063" s="31" t="str">
        <f t="shared" si="989"/>
        <v>Резерв</v>
      </c>
      <c r="J2063" s="31" t="str">
        <f t="shared" si="985"/>
        <v>DCS_DO_01</v>
      </c>
      <c r="K2063" s="14"/>
      <c r="P2063" s="31" t="s">
        <v>1296</v>
      </c>
      <c r="U2063" s="31" t="str">
        <f t="shared" si="984"/>
        <v/>
      </c>
      <c r="V2063" s="14" t="str">
        <f t="shared" ref="V2063:V2094" si="1013">IF(P2063&lt;&gt;"",
IF(J2063="DCS_AI_01","AVK 2,5 A, AVK 2,5 A",
IF(J2063="DCS_AI_02","AVK 2,5 A, AVK 2,5 A",
IF(J2063="DCS_AI_03","AVK 2,5 A, AVK 2,5 A",
IF(J2063="DCS_AI_04","AVK 2,5 A, AVK 2,5 A",
IF(J2063="DCS_AI_05","AVK 2,5 A, AVK 2,5 A, AVK 2,5 A",
IF(J2063="DCS_AO_01","AVK 2,5 A, AVK 2,5 A",
IF(J2063="DCS_AO_02","AVK 2,5 A, AVK 2,5 A",
IF(J2063="DCS_DI_01","AVK 2,5 A, AVK 2,5 A",
IF(J2063="DCS_DI_02","AVK 2,5 A, AVK 2,5 A",
IF(J2063="DCS_DI_03","ASK 3MLD, ASK 3MB",
IF(J2063="DCS_DI_04","AVK 2,5 A, AVK 2,5 A",
IF(J2063="DCS_DI_05","ASK 3MLD, ASK 3MB",
IF(J2063="DCS_DI_07","AVK 2,5 A, AVK 2,5 A",
IF(J2063="DCS_DO_01","AVK 2,5 A, AVK 2,5 A",
IF(J2063="DCS_DO_01_HOLD","AVK 2,5 A, AVK 2,5 A",
IF(J2063="DCS_DO_02","AVK 2,5 A, AVK 2,5 A",
IF(J2063="DCS_DO_03","ASK 3MLD, ASK 3MB",
IF(J2063="DCS_DO_04","ASK 3MLD, ASK 3MB",
IF(J2063="DCS_PI_01","AVK 2,5 A, AVK 2,5 A",""))))))))))))))))))),"")</f>
        <v>AVK 2,5 A, AVK 2,5 A</v>
      </c>
      <c r="W2063" s="31" t="str">
        <f t="shared" si="990"/>
        <v/>
      </c>
      <c r="X2063" s="14" t="str">
        <f t="shared" si="991"/>
        <v/>
      </c>
      <c r="Y2063" s="31" t="str">
        <f t="shared" si="992"/>
        <v>O1011212</v>
      </c>
      <c r="Z2063" s="31" t="str">
        <f t="shared" si="993"/>
        <v>TUA711-DOR32</v>
      </c>
      <c r="AA2063" s="14" t="str">
        <f t="shared" si="994"/>
        <v>17-SC-DCS-002/O1011212/ 17-MC-DCS-001</v>
      </c>
      <c r="AB2063" s="31" t="s">
        <v>64</v>
      </c>
      <c r="AC2063" s="31" t="s">
        <v>54</v>
      </c>
      <c r="AD2063" s="31" t="s">
        <v>125</v>
      </c>
      <c r="AE2063" s="31">
        <v>1</v>
      </c>
      <c r="AF2063" s="31" t="s">
        <v>1254</v>
      </c>
      <c r="AG2063" s="31" t="s">
        <v>1728</v>
      </c>
      <c r="AH2063" s="31">
        <v>13</v>
      </c>
      <c r="AI2063" s="31">
        <v>16</v>
      </c>
      <c r="AJ2063" s="31" t="s">
        <v>1256</v>
      </c>
      <c r="AK2063" s="31">
        <f t="shared" si="986"/>
        <v>32</v>
      </c>
      <c r="AL2063" s="31" t="s">
        <v>62</v>
      </c>
      <c r="AM2063" s="31" t="s">
        <v>4525</v>
      </c>
      <c r="AO2063" s="31" t="s">
        <v>63</v>
      </c>
      <c r="AQ2063" s="31" t="s">
        <v>4426</v>
      </c>
      <c r="AT2063" s="14"/>
      <c r="BK2063" s="14" t="str">
        <f t="shared" si="995"/>
        <v/>
      </c>
      <c r="BL2063" s="14" t="str">
        <f t="shared" si="996"/>
        <v/>
      </c>
      <c r="BM2063" s="14" t="str">
        <f t="shared" si="997"/>
        <v/>
      </c>
      <c r="BN2063" s="14"/>
      <c r="BO2063" s="14" t="str">
        <f t="shared" si="987"/>
        <v/>
      </c>
      <c r="BP2063" s="14" t="str">
        <f t="shared" si="988"/>
        <v/>
      </c>
      <c r="BQ2063" s="14"/>
      <c r="BR2063" s="14" t="str">
        <f t="shared" si="998"/>
        <v/>
      </c>
      <c r="BS2063" s="14" t="str">
        <f t="shared" si="999"/>
        <v/>
      </c>
      <c r="BW2063" s="31" t="str">
        <f t="shared" si="1000"/>
        <v/>
      </c>
      <c r="BX2063" s="31" t="str">
        <f t="shared" si="1001"/>
        <v/>
      </c>
      <c r="BY2063" s="31" t="str">
        <f t="shared" si="1002"/>
        <v/>
      </c>
      <c r="BZ2063" s="31" t="str">
        <f t="shared" si="1003"/>
        <v/>
      </c>
      <c r="CA2063" s="31" t="str">
        <f t="shared" si="1004"/>
        <v/>
      </c>
      <c r="CB2063" s="31" t="str">
        <f t="shared" si="1005"/>
        <v/>
      </c>
      <c r="CC2063" s="31" t="str">
        <f t="shared" si="1006"/>
        <v/>
      </c>
      <c r="CD2063" s="31" t="str">
        <f t="shared" si="1007"/>
        <v/>
      </c>
      <c r="CE2063" s="31" t="str">
        <f t="shared" si="1008"/>
        <v/>
      </c>
      <c r="CF2063" s="31" t="e">
        <f t="shared" ca="1" si="1009"/>
        <v>#NAME?</v>
      </c>
      <c r="CG2063" s="31" t="e">
        <f t="shared" ca="1" si="1010"/>
        <v>#NAME?</v>
      </c>
      <c r="CH2063" s="31" t="e">
        <f t="shared" ca="1" si="1011"/>
        <v>#NAME?</v>
      </c>
      <c r="CI2063" s="31" t="e">
        <f t="shared" ca="1" si="1012"/>
        <v>#NAME?</v>
      </c>
    </row>
    <row r="2064" spans="1:87" s="31" customFormat="1" ht="30" hidden="1" x14ac:dyDescent="0.25">
      <c r="A2064" s="9" t="s">
        <v>4493</v>
      </c>
      <c r="C2064" s="31" t="s">
        <v>50</v>
      </c>
      <c r="E2064" s="14" t="s">
        <v>1253</v>
      </c>
      <c r="G2064" s="31" t="str">
        <f t="shared" si="989"/>
        <v>Резерв</v>
      </c>
      <c r="J2064" s="31" t="str">
        <f t="shared" si="985"/>
        <v>DCS_DO_01</v>
      </c>
      <c r="K2064" s="14"/>
      <c r="P2064" s="31" t="s">
        <v>1296</v>
      </c>
      <c r="U2064" s="31" t="str">
        <f t="shared" si="984"/>
        <v/>
      </c>
      <c r="V2064" s="14" t="str">
        <f t="shared" si="1013"/>
        <v>AVK 2,5 A, AVK 2,5 A</v>
      </c>
      <c r="W2064" s="31" t="str">
        <f t="shared" si="990"/>
        <v/>
      </c>
      <c r="X2064" s="14" t="str">
        <f t="shared" si="991"/>
        <v/>
      </c>
      <c r="Y2064" s="31" t="str">
        <f t="shared" si="992"/>
        <v>O1011212</v>
      </c>
      <c r="Z2064" s="31" t="str">
        <f t="shared" si="993"/>
        <v>TUA711-DOR32</v>
      </c>
      <c r="AA2064" s="14" t="str">
        <f t="shared" si="994"/>
        <v>17-SC-DCS-002/O1011212/ 17-MC-DCS-001</v>
      </c>
      <c r="AB2064" s="31" t="s">
        <v>64</v>
      </c>
      <c r="AC2064" s="31" t="s">
        <v>54</v>
      </c>
      <c r="AD2064" s="31" t="s">
        <v>125</v>
      </c>
      <c r="AE2064" s="31">
        <v>1</v>
      </c>
      <c r="AF2064" s="31" t="s">
        <v>1254</v>
      </c>
      <c r="AG2064" s="31" t="s">
        <v>1728</v>
      </c>
      <c r="AH2064" s="31">
        <v>13</v>
      </c>
      <c r="AI2064" s="31">
        <v>17</v>
      </c>
      <c r="AJ2064" s="31" t="s">
        <v>1256</v>
      </c>
      <c r="AK2064" s="31">
        <f t="shared" si="986"/>
        <v>32</v>
      </c>
      <c r="AL2064" s="31" t="s">
        <v>62</v>
      </c>
      <c r="AM2064" s="31" t="s">
        <v>4525</v>
      </c>
      <c r="AO2064" s="31" t="s">
        <v>63</v>
      </c>
      <c r="AQ2064" s="31" t="s">
        <v>4426</v>
      </c>
      <c r="AT2064" s="14"/>
      <c r="BK2064" s="14" t="str">
        <f t="shared" si="995"/>
        <v/>
      </c>
      <c r="BL2064" s="14" t="str">
        <f t="shared" si="996"/>
        <v/>
      </c>
      <c r="BM2064" s="14" t="str">
        <f t="shared" si="997"/>
        <v/>
      </c>
      <c r="BN2064" s="14"/>
      <c r="BO2064" s="14" t="str">
        <f t="shared" si="987"/>
        <v/>
      </c>
      <c r="BP2064" s="14" t="str">
        <f t="shared" si="988"/>
        <v/>
      </c>
      <c r="BQ2064" s="14"/>
      <c r="BR2064" s="14" t="str">
        <f t="shared" si="998"/>
        <v/>
      </c>
      <c r="BS2064" s="14" t="str">
        <f t="shared" si="999"/>
        <v/>
      </c>
      <c r="BW2064" s="31" t="str">
        <f t="shared" si="1000"/>
        <v/>
      </c>
      <c r="BX2064" s="31" t="str">
        <f t="shared" si="1001"/>
        <v/>
      </c>
      <c r="BY2064" s="31" t="str">
        <f t="shared" si="1002"/>
        <v/>
      </c>
      <c r="BZ2064" s="31" t="str">
        <f t="shared" si="1003"/>
        <v/>
      </c>
      <c r="CA2064" s="31" t="str">
        <f t="shared" si="1004"/>
        <v/>
      </c>
      <c r="CB2064" s="31" t="str">
        <f t="shared" si="1005"/>
        <v/>
      </c>
      <c r="CC2064" s="31" t="str">
        <f t="shared" si="1006"/>
        <v/>
      </c>
      <c r="CD2064" s="31" t="str">
        <f t="shared" si="1007"/>
        <v/>
      </c>
      <c r="CE2064" s="31" t="str">
        <f t="shared" si="1008"/>
        <v/>
      </c>
      <c r="CF2064" s="31" t="e">
        <f t="shared" ca="1" si="1009"/>
        <v>#NAME?</v>
      </c>
      <c r="CG2064" s="31" t="e">
        <f t="shared" ca="1" si="1010"/>
        <v>#NAME?</v>
      </c>
      <c r="CH2064" s="31" t="e">
        <f t="shared" ca="1" si="1011"/>
        <v>#NAME?</v>
      </c>
      <c r="CI2064" s="31" t="e">
        <f t="shared" ca="1" si="1012"/>
        <v>#NAME?</v>
      </c>
    </row>
    <row r="2065" spans="1:87" s="31" customFormat="1" ht="30" hidden="1" x14ac:dyDescent="0.25">
      <c r="A2065" s="9" t="s">
        <v>4493</v>
      </c>
      <c r="C2065" s="31" t="s">
        <v>50</v>
      </c>
      <c r="E2065" s="14" t="s">
        <v>1253</v>
      </c>
      <c r="G2065" s="31" t="str">
        <f t="shared" si="989"/>
        <v>Резерв</v>
      </c>
      <c r="J2065" s="31" t="str">
        <f t="shared" si="985"/>
        <v>DCS_DO_01</v>
      </c>
      <c r="K2065" s="14"/>
      <c r="P2065" s="31" t="s">
        <v>1296</v>
      </c>
      <c r="U2065" s="31" t="str">
        <f t="shared" si="984"/>
        <v/>
      </c>
      <c r="V2065" s="14" t="str">
        <f t="shared" si="1013"/>
        <v>AVK 2,5 A, AVK 2,5 A</v>
      </c>
      <c r="W2065" s="31" t="str">
        <f t="shared" si="990"/>
        <v/>
      </c>
      <c r="X2065" s="14" t="str">
        <f t="shared" si="991"/>
        <v/>
      </c>
      <c r="Y2065" s="31" t="str">
        <f t="shared" si="992"/>
        <v>O1011212</v>
      </c>
      <c r="Z2065" s="31" t="str">
        <f t="shared" si="993"/>
        <v>TUA711-DOR32</v>
      </c>
      <c r="AA2065" s="14" t="str">
        <f t="shared" si="994"/>
        <v>17-SC-DCS-002/O1011212/ 17-MC-DCS-001</v>
      </c>
      <c r="AB2065" s="31" t="s">
        <v>64</v>
      </c>
      <c r="AC2065" s="31" t="s">
        <v>54</v>
      </c>
      <c r="AD2065" s="31" t="s">
        <v>125</v>
      </c>
      <c r="AE2065" s="31">
        <v>1</v>
      </c>
      <c r="AF2065" s="31" t="s">
        <v>1254</v>
      </c>
      <c r="AG2065" s="31" t="s">
        <v>1728</v>
      </c>
      <c r="AH2065" s="31">
        <v>13</v>
      </c>
      <c r="AI2065" s="31">
        <v>18</v>
      </c>
      <c r="AJ2065" s="31" t="s">
        <v>1256</v>
      </c>
      <c r="AK2065" s="31">
        <f t="shared" si="986"/>
        <v>32</v>
      </c>
      <c r="AL2065" s="31" t="s">
        <v>62</v>
      </c>
      <c r="AM2065" s="31" t="s">
        <v>4525</v>
      </c>
      <c r="AO2065" s="31" t="s">
        <v>63</v>
      </c>
      <c r="AQ2065" s="31" t="s">
        <v>4426</v>
      </c>
      <c r="AT2065" s="14"/>
      <c r="BK2065" s="14" t="str">
        <f t="shared" si="995"/>
        <v/>
      </c>
      <c r="BL2065" s="14" t="str">
        <f t="shared" si="996"/>
        <v/>
      </c>
      <c r="BM2065" s="14" t="str">
        <f t="shared" si="997"/>
        <v/>
      </c>
      <c r="BN2065" s="14"/>
      <c r="BO2065" s="14" t="str">
        <f t="shared" si="987"/>
        <v/>
      </c>
      <c r="BP2065" s="14" t="str">
        <f t="shared" si="988"/>
        <v/>
      </c>
      <c r="BQ2065" s="14"/>
      <c r="BR2065" s="14" t="str">
        <f t="shared" si="998"/>
        <v/>
      </c>
      <c r="BS2065" s="14" t="str">
        <f t="shared" si="999"/>
        <v/>
      </c>
      <c r="BW2065" s="31" t="str">
        <f t="shared" si="1000"/>
        <v/>
      </c>
      <c r="BX2065" s="31" t="str">
        <f t="shared" si="1001"/>
        <v/>
      </c>
      <c r="BY2065" s="31" t="str">
        <f t="shared" si="1002"/>
        <v/>
      </c>
      <c r="BZ2065" s="31" t="str">
        <f t="shared" si="1003"/>
        <v/>
      </c>
      <c r="CA2065" s="31" t="str">
        <f t="shared" si="1004"/>
        <v/>
      </c>
      <c r="CB2065" s="31" t="str">
        <f t="shared" si="1005"/>
        <v/>
      </c>
      <c r="CC2065" s="31" t="str">
        <f t="shared" si="1006"/>
        <v/>
      </c>
      <c r="CD2065" s="31" t="str">
        <f t="shared" si="1007"/>
        <v/>
      </c>
      <c r="CE2065" s="31" t="str">
        <f t="shared" si="1008"/>
        <v/>
      </c>
      <c r="CF2065" s="31" t="e">
        <f t="shared" ca="1" si="1009"/>
        <v>#NAME?</v>
      </c>
      <c r="CG2065" s="31" t="e">
        <f t="shared" ca="1" si="1010"/>
        <v>#NAME?</v>
      </c>
      <c r="CH2065" s="31" t="e">
        <f t="shared" ca="1" si="1011"/>
        <v>#NAME?</v>
      </c>
      <c r="CI2065" s="31" t="e">
        <f t="shared" ca="1" si="1012"/>
        <v>#NAME?</v>
      </c>
    </row>
    <row r="2066" spans="1:87" s="31" customFormat="1" ht="30" hidden="1" x14ac:dyDescent="0.25">
      <c r="A2066" s="9" t="s">
        <v>4493</v>
      </c>
      <c r="C2066" s="31" t="s">
        <v>50</v>
      </c>
      <c r="E2066" s="14" t="s">
        <v>1253</v>
      </c>
      <c r="G2066" s="31" t="str">
        <f t="shared" si="989"/>
        <v>Резерв</v>
      </c>
      <c r="J2066" s="31" t="str">
        <f t="shared" si="985"/>
        <v>DCS_DO_01</v>
      </c>
      <c r="K2066" s="14"/>
      <c r="P2066" s="31" t="s">
        <v>1296</v>
      </c>
      <c r="U2066" s="31" t="str">
        <f t="shared" si="984"/>
        <v/>
      </c>
      <c r="V2066" s="14" t="str">
        <f t="shared" si="1013"/>
        <v>AVK 2,5 A, AVK 2,5 A</v>
      </c>
      <c r="W2066" s="31" t="str">
        <f t="shared" si="990"/>
        <v/>
      </c>
      <c r="X2066" s="14" t="str">
        <f t="shared" si="991"/>
        <v/>
      </c>
      <c r="Y2066" s="31" t="str">
        <f t="shared" si="992"/>
        <v>O1011212</v>
      </c>
      <c r="Z2066" s="31" t="str">
        <f t="shared" si="993"/>
        <v>TUA711-DOR32</v>
      </c>
      <c r="AA2066" s="14" t="str">
        <f t="shared" si="994"/>
        <v>17-SC-DCS-002/O1011212/ 17-MC-DCS-001</v>
      </c>
      <c r="AB2066" s="31" t="s">
        <v>64</v>
      </c>
      <c r="AC2066" s="31" t="s">
        <v>54</v>
      </c>
      <c r="AD2066" s="31" t="s">
        <v>125</v>
      </c>
      <c r="AE2066" s="31">
        <v>1</v>
      </c>
      <c r="AF2066" s="31" t="s">
        <v>1254</v>
      </c>
      <c r="AG2066" s="31" t="s">
        <v>1728</v>
      </c>
      <c r="AH2066" s="31">
        <v>13</v>
      </c>
      <c r="AI2066" s="31">
        <v>19</v>
      </c>
      <c r="AJ2066" s="31" t="s">
        <v>1256</v>
      </c>
      <c r="AK2066" s="31">
        <f t="shared" si="986"/>
        <v>32</v>
      </c>
      <c r="AL2066" s="31" t="s">
        <v>62</v>
      </c>
      <c r="AM2066" s="31" t="s">
        <v>4525</v>
      </c>
      <c r="AO2066" s="31" t="s">
        <v>63</v>
      </c>
      <c r="AQ2066" s="31" t="s">
        <v>4426</v>
      </c>
      <c r="AT2066" s="14"/>
      <c r="BK2066" s="14" t="str">
        <f t="shared" si="995"/>
        <v/>
      </c>
      <c r="BL2066" s="14" t="str">
        <f t="shared" si="996"/>
        <v/>
      </c>
      <c r="BM2066" s="14" t="str">
        <f t="shared" si="997"/>
        <v/>
      </c>
      <c r="BN2066" s="14"/>
      <c r="BO2066" s="14" t="str">
        <f t="shared" si="987"/>
        <v/>
      </c>
      <c r="BP2066" s="14" t="str">
        <f t="shared" si="988"/>
        <v/>
      </c>
      <c r="BQ2066" s="14"/>
      <c r="BR2066" s="14" t="str">
        <f t="shared" si="998"/>
        <v/>
      </c>
      <c r="BS2066" s="14" t="str">
        <f t="shared" si="999"/>
        <v/>
      </c>
      <c r="BW2066" s="31" t="str">
        <f t="shared" si="1000"/>
        <v/>
      </c>
      <c r="BX2066" s="31" t="str">
        <f t="shared" si="1001"/>
        <v/>
      </c>
      <c r="BY2066" s="31" t="str">
        <f t="shared" si="1002"/>
        <v/>
      </c>
      <c r="BZ2066" s="31" t="str">
        <f t="shared" si="1003"/>
        <v/>
      </c>
      <c r="CA2066" s="31" t="str">
        <f t="shared" si="1004"/>
        <v/>
      </c>
      <c r="CB2066" s="31" t="str">
        <f t="shared" si="1005"/>
        <v/>
      </c>
      <c r="CC2066" s="31" t="str">
        <f t="shared" si="1006"/>
        <v/>
      </c>
      <c r="CD2066" s="31" t="str">
        <f t="shared" si="1007"/>
        <v/>
      </c>
      <c r="CE2066" s="31" t="str">
        <f t="shared" si="1008"/>
        <v/>
      </c>
      <c r="CF2066" s="31" t="e">
        <f t="shared" ca="1" si="1009"/>
        <v>#NAME?</v>
      </c>
      <c r="CG2066" s="31" t="e">
        <f t="shared" ca="1" si="1010"/>
        <v>#NAME?</v>
      </c>
      <c r="CH2066" s="31" t="e">
        <f t="shared" ca="1" si="1011"/>
        <v>#NAME?</v>
      </c>
      <c r="CI2066" s="31" t="e">
        <f t="shared" ca="1" si="1012"/>
        <v>#NAME?</v>
      </c>
    </row>
    <row r="2067" spans="1:87" s="31" customFormat="1" ht="30" hidden="1" x14ac:dyDescent="0.25">
      <c r="A2067" s="9" t="s">
        <v>4493</v>
      </c>
      <c r="C2067" s="31" t="s">
        <v>50</v>
      </c>
      <c r="E2067" s="14" t="s">
        <v>1253</v>
      </c>
      <c r="G2067" s="31" t="str">
        <f t="shared" si="989"/>
        <v>Резерв</v>
      </c>
      <c r="J2067" s="31" t="str">
        <f t="shared" si="985"/>
        <v>DCS_DO_01</v>
      </c>
      <c r="K2067" s="14"/>
      <c r="P2067" s="31" t="s">
        <v>1296</v>
      </c>
      <c r="U2067" s="31" t="str">
        <f t="shared" si="984"/>
        <v/>
      </c>
      <c r="V2067" s="14" t="str">
        <f t="shared" si="1013"/>
        <v>AVK 2,5 A, AVK 2,5 A</v>
      </c>
      <c r="W2067" s="31" t="str">
        <f t="shared" si="990"/>
        <v/>
      </c>
      <c r="X2067" s="14" t="str">
        <f t="shared" si="991"/>
        <v/>
      </c>
      <c r="Y2067" s="31" t="str">
        <f t="shared" si="992"/>
        <v>O1011212</v>
      </c>
      <c r="Z2067" s="31" t="str">
        <f t="shared" si="993"/>
        <v>TUA711-DOR32</v>
      </c>
      <c r="AA2067" s="14" t="str">
        <f t="shared" si="994"/>
        <v>17-SC-DCS-002/O1011212/ 17-MC-DCS-001</v>
      </c>
      <c r="AB2067" s="31" t="s">
        <v>64</v>
      </c>
      <c r="AC2067" s="31" t="s">
        <v>54</v>
      </c>
      <c r="AD2067" s="31" t="s">
        <v>125</v>
      </c>
      <c r="AE2067" s="31">
        <v>1</v>
      </c>
      <c r="AF2067" s="31" t="s">
        <v>1254</v>
      </c>
      <c r="AG2067" s="31" t="s">
        <v>1728</v>
      </c>
      <c r="AH2067" s="31">
        <v>13</v>
      </c>
      <c r="AI2067" s="31">
        <v>20</v>
      </c>
      <c r="AJ2067" s="31" t="s">
        <v>1256</v>
      </c>
      <c r="AK2067" s="31">
        <f t="shared" si="986"/>
        <v>32</v>
      </c>
      <c r="AL2067" s="31" t="s">
        <v>62</v>
      </c>
      <c r="AM2067" s="31" t="s">
        <v>4525</v>
      </c>
      <c r="AO2067" s="31" t="s">
        <v>63</v>
      </c>
      <c r="AQ2067" s="31" t="s">
        <v>4426</v>
      </c>
      <c r="AT2067" s="14"/>
      <c r="BK2067" s="14" t="str">
        <f t="shared" si="995"/>
        <v/>
      </c>
      <c r="BL2067" s="14" t="str">
        <f t="shared" si="996"/>
        <v/>
      </c>
      <c r="BM2067" s="14" t="str">
        <f t="shared" si="997"/>
        <v/>
      </c>
      <c r="BN2067" s="14"/>
      <c r="BO2067" s="14" t="str">
        <f t="shared" si="987"/>
        <v/>
      </c>
      <c r="BP2067" s="14" t="str">
        <f t="shared" si="988"/>
        <v/>
      </c>
      <c r="BQ2067" s="14"/>
      <c r="BR2067" s="14" t="str">
        <f t="shared" si="998"/>
        <v/>
      </c>
      <c r="BS2067" s="14" t="str">
        <f t="shared" si="999"/>
        <v/>
      </c>
      <c r="BW2067" s="31" t="str">
        <f t="shared" si="1000"/>
        <v/>
      </c>
      <c r="BX2067" s="31" t="str">
        <f t="shared" si="1001"/>
        <v/>
      </c>
      <c r="BY2067" s="31" t="str">
        <f t="shared" si="1002"/>
        <v/>
      </c>
      <c r="BZ2067" s="31" t="str">
        <f t="shared" si="1003"/>
        <v/>
      </c>
      <c r="CA2067" s="31" t="str">
        <f t="shared" si="1004"/>
        <v/>
      </c>
      <c r="CB2067" s="31" t="str">
        <f t="shared" si="1005"/>
        <v/>
      </c>
      <c r="CC2067" s="31" t="str">
        <f t="shared" si="1006"/>
        <v/>
      </c>
      <c r="CD2067" s="31" t="str">
        <f t="shared" si="1007"/>
        <v/>
      </c>
      <c r="CE2067" s="31" t="str">
        <f t="shared" si="1008"/>
        <v/>
      </c>
      <c r="CF2067" s="31" t="e">
        <f t="shared" ca="1" si="1009"/>
        <v>#NAME?</v>
      </c>
      <c r="CG2067" s="31" t="e">
        <f t="shared" ca="1" si="1010"/>
        <v>#NAME?</v>
      </c>
      <c r="CH2067" s="31" t="e">
        <f t="shared" ca="1" si="1011"/>
        <v>#NAME?</v>
      </c>
      <c r="CI2067" s="31" t="e">
        <f t="shared" ca="1" si="1012"/>
        <v>#NAME?</v>
      </c>
    </row>
    <row r="2068" spans="1:87" s="31" customFormat="1" ht="30" hidden="1" x14ac:dyDescent="0.25">
      <c r="A2068" s="9" t="s">
        <v>4493</v>
      </c>
      <c r="C2068" s="31" t="s">
        <v>50</v>
      </c>
      <c r="E2068" s="14" t="s">
        <v>1253</v>
      </c>
      <c r="G2068" s="31" t="str">
        <f t="shared" si="989"/>
        <v>Резерв</v>
      </c>
      <c r="J2068" s="31" t="str">
        <f t="shared" si="985"/>
        <v>DCS_DO_01</v>
      </c>
      <c r="K2068" s="14"/>
      <c r="P2068" s="31" t="s">
        <v>1296</v>
      </c>
      <c r="U2068" s="31" t="str">
        <f t="shared" si="984"/>
        <v/>
      </c>
      <c r="V2068" s="14" t="str">
        <f t="shared" si="1013"/>
        <v>AVK 2,5 A, AVK 2,5 A</v>
      </c>
      <c r="W2068" s="31" t="str">
        <f t="shared" si="990"/>
        <v/>
      </c>
      <c r="X2068" s="14" t="str">
        <f t="shared" si="991"/>
        <v/>
      </c>
      <c r="Y2068" s="31" t="str">
        <f t="shared" si="992"/>
        <v>O1011212</v>
      </c>
      <c r="Z2068" s="31" t="str">
        <f t="shared" si="993"/>
        <v>TUA711-DOR32</v>
      </c>
      <c r="AA2068" s="14" t="str">
        <f t="shared" si="994"/>
        <v>17-SC-DCS-002/O1011212/ 17-MC-DCS-001</v>
      </c>
      <c r="AB2068" s="31" t="s">
        <v>64</v>
      </c>
      <c r="AC2068" s="31" t="s">
        <v>54</v>
      </c>
      <c r="AD2068" s="31" t="s">
        <v>125</v>
      </c>
      <c r="AE2068" s="31">
        <v>1</v>
      </c>
      <c r="AF2068" s="31" t="s">
        <v>1254</v>
      </c>
      <c r="AG2068" s="31" t="s">
        <v>1728</v>
      </c>
      <c r="AH2068" s="31">
        <v>13</v>
      </c>
      <c r="AI2068" s="31">
        <v>21</v>
      </c>
      <c r="AJ2068" s="31" t="s">
        <v>1256</v>
      </c>
      <c r="AK2068" s="31">
        <f t="shared" si="986"/>
        <v>32</v>
      </c>
      <c r="AL2068" s="31" t="s">
        <v>62</v>
      </c>
      <c r="AM2068" s="31" t="s">
        <v>4525</v>
      </c>
      <c r="AO2068" s="31" t="s">
        <v>63</v>
      </c>
      <c r="AQ2068" s="31" t="s">
        <v>4426</v>
      </c>
      <c r="AT2068" s="14"/>
      <c r="BK2068" s="14" t="str">
        <f t="shared" si="995"/>
        <v/>
      </c>
      <c r="BL2068" s="14" t="str">
        <f t="shared" si="996"/>
        <v/>
      </c>
      <c r="BM2068" s="14" t="str">
        <f t="shared" si="997"/>
        <v/>
      </c>
      <c r="BN2068" s="14"/>
      <c r="BO2068" s="14" t="str">
        <f t="shared" si="987"/>
        <v/>
      </c>
      <c r="BP2068" s="14" t="str">
        <f t="shared" si="988"/>
        <v/>
      </c>
      <c r="BQ2068" s="14"/>
      <c r="BR2068" s="14" t="str">
        <f t="shared" si="998"/>
        <v/>
      </c>
      <c r="BS2068" s="14" t="str">
        <f t="shared" si="999"/>
        <v/>
      </c>
      <c r="BW2068" s="31" t="str">
        <f t="shared" si="1000"/>
        <v/>
      </c>
      <c r="BX2068" s="31" t="str">
        <f t="shared" si="1001"/>
        <v/>
      </c>
      <c r="BY2068" s="31" t="str">
        <f t="shared" si="1002"/>
        <v/>
      </c>
      <c r="BZ2068" s="31" t="str">
        <f t="shared" si="1003"/>
        <v/>
      </c>
      <c r="CA2068" s="31" t="str">
        <f t="shared" si="1004"/>
        <v/>
      </c>
      <c r="CB2068" s="31" t="str">
        <f t="shared" si="1005"/>
        <v/>
      </c>
      <c r="CC2068" s="31" t="str">
        <f t="shared" si="1006"/>
        <v/>
      </c>
      <c r="CD2068" s="31" t="str">
        <f t="shared" si="1007"/>
        <v/>
      </c>
      <c r="CE2068" s="31" t="str">
        <f t="shared" si="1008"/>
        <v/>
      </c>
      <c r="CF2068" s="31" t="e">
        <f t="shared" ca="1" si="1009"/>
        <v>#NAME?</v>
      </c>
      <c r="CG2068" s="31" t="e">
        <f t="shared" ca="1" si="1010"/>
        <v>#NAME?</v>
      </c>
      <c r="CH2068" s="31" t="e">
        <f t="shared" ca="1" si="1011"/>
        <v>#NAME?</v>
      </c>
      <c r="CI2068" s="31" t="e">
        <f t="shared" ca="1" si="1012"/>
        <v>#NAME?</v>
      </c>
    </row>
    <row r="2069" spans="1:87" s="31" customFormat="1" ht="30" hidden="1" x14ac:dyDescent="0.25">
      <c r="A2069" s="9" t="s">
        <v>4493</v>
      </c>
      <c r="C2069" s="31" t="s">
        <v>50</v>
      </c>
      <c r="E2069" s="14" t="s">
        <v>1253</v>
      </c>
      <c r="G2069" s="31" t="str">
        <f t="shared" si="989"/>
        <v>Резерв</v>
      </c>
      <c r="J2069" s="31" t="str">
        <f t="shared" si="985"/>
        <v>DCS_DO_01</v>
      </c>
      <c r="K2069" s="14"/>
      <c r="P2069" s="31" t="s">
        <v>1296</v>
      </c>
      <c r="U2069" s="31" t="str">
        <f t="shared" si="984"/>
        <v/>
      </c>
      <c r="V2069" s="14" t="str">
        <f t="shared" si="1013"/>
        <v>AVK 2,5 A, AVK 2,5 A</v>
      </c>
      <c r="W2069" s="31" t="str">
        <f t="shared" si="990"/>
        <v/>
      </c>
      <c r="X2069" s="14" t="str">
        <f t="shared" si="991"/>
        <v/>
      </c>
      <c r="Y2069" s="31" t="str">
        <f t="shared" si="992"/>
        <v>O1011212</v>
      </c>
      <c r="Z2069" s="31" t="str">
        <f t="shared" si="993"/>
        <v>TUA711-DOR32</v>
      </c>
      <c r="AA2069" s="14" t="str">
        <f t="shared" si="994"/>
        <v>17-SC-DCS-002/O1011212/ 17-MC-DCS-001</v>
      </c>
      <c r="AB2069" s="31" t="s">
        <v>64</v>
      </c>
      <c r="AC2069" s="31" t="s">
        <v>54</v>
      </c>
      <c r="AD2069" s="31" t="s">
        <v>125</v>
      </c>
      <c r="AE2069" s="31">
        <v>1</v>
      </c>
      <c r="AF2069" s="31" t="s">
        <v>1254</v>
      </c>
      <c r="AG2069" s="31" t="s">
        <v>1728</v>
      </c>
      <c r="AH2069" s="31">
        <v>13</v>
      </c>
      <c r="AI2069" s="31">
        <v>22</v>
      </c>
      <c r="AJ2069" s="31" t="s">
        <v>1256</v>
      </c>
      <c r="AK2069" s="31">
        <f t="shared" si="986"/>
        <v>32</v>
      </c>
      <c r="AL2069" s="31" t="s">
        <v>62</v>
      </c>
      <c r="AM2069" s="31" t="s">
        <v>4525</v>
      </c>
      <c r="AO2069" s="31" t="s">
        <v>63</v>
      </c>
      <c r="AQ2069" s="31" t="s">
        <v>4426</v>
      </c>
      <c r="AT2069" s="14"/>
      <c r="BK2069" s="14" t="str">
        <f t="shared" si="995"/>
        <v/>
      </c>
      <c r="BL2069" s="14" t="str">
        <f t="shared" si="996"/>
        <v/>
      </c>
      <c r="BM2069" s="14" t="str">
        <f t="shared" si="997"/>
        <v/>
      </c>
      <c r="BN2069" s="14"/>
      <c r="BO2069" s="14" t="str">
        <f t="shared" si="987"/>
        <v/>
      </c>
      <c r="BP2069" s="14" t="str">
        <f t="shared" si="988"/>
        <v/>
      </c>
      <c r="BQ2069" s="14"/>
      <c r="BR2069" s="14" t="str">
        <f t="shared" si="998"/>
        <v/>
      </c>
      <c r="BS2069" s="14" t="str">
        <f t="shared" si="999"/>
        <v/>
      </c>
      <c r="BW2069" s="31" t="str">
        <f t="shared" si="1000"/>
        <v/>
      </c>
      <c r="BX2069" s="31" t="str">
        <f t="shared" si="1001"/>
        <v/>
      </c>
      <c r="BY2069" s="31" t="str">
        <f t="shared" si="1002"/>
        <v/>
      </c>
      <c r="BZ2069" s="31" t="str">
        <f t="shared" si="1003"/>
        <v/>
      </c>
      <c r="CA2069" s="31" t="str">
        <f t="shared" si="1004"/>
        <v/>
      </c>
      <c r="CB2069" s="31" t="str">
        <f t="shared" si="1005"/>
        <v/>
      </c>
      <c r="CC2069" s="31" t="str">
        <f t="shared" si="1006"/>
        <v/>
      </c>
      <c r="CD2069" s="31" t="str">
        <f t="shared" si="1007"/>
        <v/>
      </c>
      <c r="CE2069" s="31" t="str">
        <f t="shared" si="1008"/>
        <v/>
      </c>
      <c r="CF2069" s="31" t="e">
        <f t="shared" ca="1" si="1009"/>
        <v>#NAME?</v>
      </c>
      <c r="CG2069" s="31" t="e">
        <f t="shared" ca="1" si="1010"/>
        <v>#NAME?</v>
      </c>
      <c r="CH2069" s="31" t="e">
        <f t="shared" ca="1" si="1011"/>
        <v>#NAME?</v>
      </c>
      <c r="CI2069" s="31" t="e">
        <f t="shared" ca="1" si="1012"/>
        <v>#NAME?</v>
      </c>
    </row>
    <row r="2070" spans="1:87" s="31" customFormat="1" ht="30" hidden="1" x14ac:dyDescent="0.25">
      <c r="A2070" s="9" t="s">
        <v>4493</v>
      </c>
      <c r="C2070" s="31" t="s">
        <v>50</v>
      </c>
      <c r="E2070" s="14" t="s">
        <v>1253</v>
      </c>
      <c r="G2070" s="31" t="str">
        <f t="shared" si="989"/>
        <v>Резерв</v>
      </c>
      <c r="J2070" s="31" t="str">
        <f t="shared" si="985"/>
        <v>DCS_DO_01</v>
      </c>
      <c r="K2070" s="14"/>
      <c r="P2070" s="31" t="s">
        <v>1296</v>
      </c>
      <c r="U2070" s="31" t="str">
        <f t="shared" si="984"/>
        <v/>
      </c>
      <c r="V2070" s="14" t="str">
        <f t="shared" si="1013"/>
        <v>AVK 2,5 A, AVK 2,5 A</v>
      </c>
      <c r="W2070" s="31" t="str">
        <f t="shared" si="990"/>
        <v/>
      </c>
      <c r="X2070" s="14" t="str">
        <f t="shared" si="991"/>
        <v/>
      </c>
      <c r="Y2070" s="31" t="str">
        <f t="shared" si="992"/>
        <v>O1011212</v>
      </c>
      <c r="Z2070" s="31" t="str">
        <f t="shared" si="993"/>
        <v>TUA711-DOR32</v>
      </c>
      <c r="AA2070" s="14" t="str">
        <f t="shared" si="994"/>
        <v>17-SC-DCS-002/O1011212/ 17-MC-DCS-001</v>
      </c>
      <c r="AB2070" s="31" t="s">
        <v>64</v>
      </c>
      <c r="AC2070" s="31" t="s">
        <v>54</v>
      </c>
      <c r="AD2070" s="31" t="s">
        <v>125</v>
      </c>
      <c r="AE2070" s="31">
        <v>1</v>
      </c>
      <c r="AF2070" s="31" t="s">
        <v>1254</v>
      </c>
      <c r="AG2070" s="31" t="s">
        <v>1728</v>
      </c>
      <c r="AH2070" s="31">
        <v>13</v>
      </c>
      <c r="AI2070" s="31">
        <v>23</v>
      </c>
      <c r="AJ2070" s="31" t="s">
        <v>1256</v>
      </c>
      <c r="AK2070" s="31">
        <f t="shared" si="986"/>
        <v>32</v>
      </c>
      <c r="AL2070" s="31" t="s">
        <v>62</v>
      </c>
      <c r="AM2070" s="31" t="s">
        <v>4525</v>
      </c>
      <c r="AO2070" s="31" t="s">
        <v>63</v>
      </c>
      <c r="AQ2070" s="31" t="s">
        <v>4426</v>
      </c>
      <c r="AT2070" s="14"/>
      <c r="BK2070" s="14" t="str">
        <f t="shared" si="995"/>
        <v/>
      </c>
      <c r="BL2070" s="14" t="str">
        <f t="shared" si="996"/>
        <v/>
      </c>
      <c r="BM2070" s="14" t="str">
        <f t="shared" si="997"/>
        <v/>
      </c>
      <c r="BN2070" s="14"/>
      <c r="BO2070" s="14" t="str">
        <f t="shared" si="987"/>
        <v/>
      </c>
      <c r="BP2070" s="14" t="str">
        <f t="shared" si="988"/>
        <v/>
      </c>
      <c r="BQ2070" s="14"/>
      <c r="BR2070" s="14" t="str">
        <f t="shared" si="998"/>
        <v/>
      </c>
      <c r="BS2070" s="14" t="str">
        <f t="shared" si="999"/>
        <v/>
      </c>
      <c r="BW2070" s="31" t="str">
        <f t="shared" si="1000"/>
        <v/>
      </c>
      <c r="BX2070" s="31" t="str">
        <f t="shared" si="1001"/>
        <v/>
      </c>
      <c r="BY2070" s="31" t="str">
        <f t="shared" si="1002"/>
        <v/>
      </c>
      <c r="BZ2070" s="31" t="str">
        <f t="shared" si="1003"/>
        <v/>
      </c>
      <c r="CA2070" s="31" t="str">
        <f t="shared" si="1004"/>
        <v/>
      </c>
      <c r="CB2070" s="31" t="str">
        <f t="shared" si="1005"/>
        <v/>
      </c>
      <c r="CC2070" s="31" t="str">
        <f t="shared" si="1006"/>
        <v/>
      </c>
      <c r="CD2070" s="31" t="str">
        <f t="shared" si="1007"/>
        <v/>
      </c>
      <c r="CE2070" s="31" t="str">
        <f t="shared" si="1008"/>
        <v/>
      </c>
      <c r="CF2070" s="31" t="e">
        <f t="shared" ca="1" si="1009"/>
        <v>#NAME?</v>
      </c>
      <c r="CG2070" s="31" t="e">
        <f t="shared" ca="1" si="1010"/>
        <v>#NAME?</v>
      </c>
      <c r="CH2070" s="31" t="e">
        <f t="shared" ca="1" si="1011"/>
        <v>#NAME?</v>
      </c>
      <c r="CI2070" s="31" t="e">
        <f t="shared" ca="1" si="1012"/>
        <v>#NAME?</v>
      </c>
    </row>
    <row r="2071" spans="1:87" s="31" customFormat="1" ht="30" hidden="1" x14ac:dyDescent="0.25">
      <c r="A2071" s="9" t="s">
        <v>4493</v>
      </c>
      <c r="C2071" s="31" t="s">
        <v>50</v>
      </c>
      <c r="E2071" s="14" t="s">
        <v>1253</v>
      </c>
      <c r="G2071" s="31" t="str">
        <f t="shared" si="989"/>
        <v>Резерв</v>
      </c>
      <c r="J2071" s="31" t="str">
        <f t="shared" si="985"/>
        <v>DCS_DO_01</v>
      </c>
      <c r="K2071" s="14"/>
      <c r="P2071" s="31" t="s">
        <v>1296</v>
      </c>
      <c r="U2071" s="31" t="str">
        <f t="shared" si="984"/>
        <v/>
      </c>
      <c r="V2071" s="14" t="str">
        <f t="shared" si="1013"/>
        <v>AVK 2,5 A, AVK 2,5 A</v>
      </c>
      <c r="W2071" s="31" t="str">
        <f t="shared" si="990"/>
        <v/>
      </c>
      <c r="X2071" s="14" t="str">
        <f t="shared" si="991"/>
        <v/>
      </c>
      <c r="Y2071" s="31" t="str">
        <f t="shared" si="992"/>
        <v>O1011212</v>
      </c>
      <c r="Z2071" s="31" t="str">
        <f t="shared" si="993"/>
        <v>TUA711-DOR32</v>
      </c>
      <c r="AA2071" s="14" t="str">
        <f t="shared" si="994"/>
        <v>17-SC-DCS-002/O1011212/ 17-MC-DCS-001</v>
      </c>
      <c r="AB2071" s="31" t="s">
        <v>64</v>
      </c>
      <c r="AC2071" s="31" t="s">
        <v>54</v>
      </c>
      <c r="AD2071" s="31" t="s">
        <v>125</v>
      </c>
      <c r="AE2071" s="31">
        <v>1</v>
      </c>
      <c r="AF2071" s="31" t="s">
        <v>1254</v>
      </c>
      <c r="AG2071" s="31" t="s">
        <v>1728</v>
      </c>
      <c r="AH2071" s="31">
        <v>13</v>
      </c>
      <c r="AI2071" s="31">
        <v>24</v>
      </c>
      <c r="AJ2071" s="31" t="s">
        <v>1256</v>
      </c>
      <c r="AK2071" s="31">
        <f t="shared" si="986"/>
        <v>32</v>
      </c>
      <c r="AL2071" s="31" t="s">
        <v>62</v>
      </c>
      <c r="AM2071" s="31" t="s">
        <v>4525</v>
      </c>
      <c r="AO2071" s="31" t="s">
        <v>63</v>
      </c>
      <c r="AQ2071" s="31" t="s">
        <v>4426</v>
      </c>
      <c r="AT2071" s="14"/>
      <c r="BK2071" s="14" t="str">
        <f t="shared" si="995"/>
        <v/>
      </c>
      <c r="BL2071" s="14" t="str">
        <f t="shared" si="996"/>
        <v/>
      </c>
      <c r="BM2071" s="14" t="str">
        <f t="shared" si="997"/>
        <v/>
      </c>
      <c r="BN2071" s="14"/>
      <c r="BO2071" s="14" t="str">
        <f t="shared" si="987"/>
        <v/>
      </c>
      <c r="BP2071" s="14" t="str">
        <f t="shared" si="988"/>
        <v/>
      </c>
      <c r="BQ2071" s="14"/>
      <c r="BR2071" s="14" t="str">
        <f t="shared" si="998"/>
        <v/>
      </c>
      <c r="BS2071" s="14" t="str">
        <f t="shared" si="999"/>
        <v/>
      </c>
      <c r="BW2071" s="31" t="str">
        <f t="shared" si="1000"/>
        <v/>
      </c>
      <c r="BX2071" s="31" t="str">
        <f t="shared" si="1001"/>
        <v/>
      </c>
      <c r="BY2071" s="31" t="str">
        <f t="shared" si="1002"/>
        <v/>
      </c>
      <c r="BZ2071" s="31" t="str">
        <f t="shared" si="1003"/>
        <v/>
      </c>
      <c r="CA2071" s="31" t="str">
        <f t="shared" si="1004"/>
        <v/>
      </c>
      <c r="CB2071" s="31" t="str">
        <f t="shared" si="1005"/>
        <v/>
      </c>
      <c r="CC2071" s="31" t="str">
        <f t="shared" si="1006"/>
        <v/>
      </c>
      <c r="CD2071" s="31" t="str">
        <f t="shared" si="1007"/>
        <v/>
      </c>
      <c r="CE2071" s="31" t="str">
        <f t="shared" si="1008"/>
        <v/>
      </c>
      <c r="CF2071" s="31" t="e">
        <f t="shared" ca="1" si="1009"/>
        <v>#NAME?</v>
      </c>
      <c r="CG2071" s="31" t="e">
        <f t="shared" ca="1" si="1010"/>
        <v>#NAME?</v>
      </c>
      <c r="CH2071" s="31" t="e">
        <f t="shared" ca="1" si="1011"/>
        <v>#NAME?</v>
      </c>
      <c r="CI2071" s="31" t="e">
        <f t="shared" ca="1" si="1012"/>
        <v>#NAME?</v>
      </c>
    </row>
    <row r="2072" spans="1:87" s="31" customFormat="1" ht="30" hidden="1" x14ac:dyDescent="0.25">
      <c r="A2072" s="9" t="s">
        <v>4493</v>
      </c>
      <c r="C2072" s="31" t="s">
        <v>50</v>
      </c>
      <c r="E2072" s="14" t="s">
        <v>1253</v>
      </c>
      <c r="G2072" s="31" t="str">
        <f t="shared" si="989"/>
        <v>Резерв</v>
      </c>
      <c r="J2072" s="31" t="str">
        <f t="shared" si="985"/>
        <v>DCS_DO_01</v>
      </c>
      <c r="K2072" s="14"/>
      <c r="P2072" s="31" t="s">
        <v>1296</v>
      </c>
      <c r="U2072" s="31" t="str">
        <f t="shared" si="984"/>
        <v/>
      </c>
      <c r="V2072" s="14" t="str">
        <f t="shared" si="1013"/>
        <v>AVK 2,5 A, AVK 2,5 A</v>
      </c>
      <c r="W2072" s="31" t="str">
        <f t="shared" si="990"/>
        <v/>
      </c>
      <c r="X2072" s="14" t="str">
        <f t="shared" si="991"/>
        <v/>
      </c>
      <c r="Y2072" s="31" t="str">
        <f t="shared" si="992"/>
        <v>O1011212</v>
      </c>
      <c r="Z2072" s="31" t="str">
        <f t="shared" si="993"/>
        <v>TUA711-DOR32</v>
      </c>
      <c r="AA2072" s="14" t="str">
        <f t="shared" si="994"/>
        <v>17-SC-DCS-002/O1011212/ 17-MC-DCS-001</v>
      </c>
      <c r="AB2072" s="31" t="s">
        <v>64</v>
      </c>
      <c r="AC2072" s="31" t="s">
        <v>54</v>
      </c>
      <c r="AD2072" s="31" t="s">
        <v>125</v>
      </c>
      <c r="AE2072" s="31">
        <v>1</v>
      </c>
      <c r="AF2072" s="31" t="s">
        <v>1254</v>
      </c>
      <c r="AG2072" s="31" t="s">
        <v>1728</v>
      </c>
      <c r="AH2072" s="31">
        <v>13</v>
      </c>
      <c r="AI2072" s="31">
        <v>25</v>
      </c>
      <c r="AJ2072" s="31" t="s">
        <v>1256</v>
      </c>
      <c r="AK2072" s="31">
        <f t="shared" si="986"/>
        <v>32</v>
      </c>
      <c r="AL2072" s="31" t="s">
        <v>62</v>
      </c>
      <c r="AM2072" s="31" t="s">
        <v>4525</v>
      </c>
      <c r="AO2072" s="31" t="s">
        <v>63</v>
      </c>
      <c r="AQ2072" s="31" t="s">
        <v>4426</v>
      </c>
      <c r="AT2072" s="14"/>
      <c r="BK2072" s="14" t="str">
        <f t="shared" si="995"/>
        <v/>
      </c>
      <c r="BL2072" s="14" t="str">
        <f t="shared" si="996"/>
        <v/>
      </c>
      <c r="BM2072" s="14" t="str">
        <f t="shared" si="997"/>
        <v/>
      </c>
      <c r="BN2072" s="14"/>
      <c r="BO2072" s="14" t="str">
        <f t="shared" si="987"/>
        <v/>
      </c>
      <c r="BP2072" s="14" t="str">
        <f t="shared" si="988"/>
        <v/>
      </c>
      <c r="BQ2072" s="14"/>
      <c r="BR2072" s="14" t="str">
        <f t="shared" si="998"/>
        <v/>
      </c>
      <c r="BS2072" s="14" t="str">
        <f t="shared" si="999"/>
        <v/>
      </c>
      <c r="BW2072" s="31" t="str">
        <f t="shared" si="1000"/>
        <v/>
      </c>
      <c r="BX2072" s="31" t="str">
        <f t="shared" si="1001"/>
        <v/>
      </c>
      <c r="BY2072" s="31" t="str">
        <f t="shared" si="1002"/>
        <v/>
      </c>
      <c r="BZ2072" s="31" t="str">
        <f t="shared" si="1003"/>
        <v/>
      </c>
      <c r="CA2072" s="31" t="str">
        <f t="shared" si="1004"/>
        <v/>
      </c>
      <c r="CB2072" s="31" t="str">
        <f t="shared" si="1005"/>
        <v/>
      </c>
      <c r="CC2072" s="31" t="str">
        <f t="shared" si="1006"/>
        <v/>
      </c>
      <c r="CD2072" s="31" t="str">
        <f t="shared" si="1007"/>
        <v/>
      </c>
      <c r="CE2072" s="31" t="str">
        <f t="shared" si="1008"/>
        <v/>
      </c>
      <c r="CF2072" s="31" t="e">
        <f t="shared" ca="1" si="1009"/>
        <v>#NAME?</v>
      </c>
      <c r="CG2072" s="31" t="e">
        <f t="shared" ca="1" si="1010"/>
        <v>#NAME?</v>
      </c>
      <c r="CH2072" s="31" t="e">
        <f t="shared" ca="1" si="1011"/>
        <v>#NAME?</v>
      </c>
      <c r="CI2072" s="31" t="e">
        <f t="shared" ca="1" si="1012"/>
        <v>#NAME?</v>
      </c>
    </row>
    <row r="2073" spans="1:87" s="31" customFormat="1" ht="30" hidden="1" x14ac:dyDescent="0.25">
      <c r="A2073" s="9" t="s">
        <v>4493</v>
      </c>
      <c r="C2073" s="31" t="s">
        <v>50</v>
      </c>
      <c r="E2073" s="14" t="s">
        <v>1253</v>
      </c>
      <c r="G2073" s="31" t="str">
        <f t="shared" si="989"/>
        <v>Резерв</v>
      </c>
      <c r="J2073" s="31" t="str">
        <f t="shared" si="985"/>
        <v>DCS_DO_01</v>
      </c>
      <c r="K2073" s="14"/>
      <c r="P2073" s="31" t="s">
        <v>1296</v>
      </c>
      <c r="U2073" s="31" t="str">
        <f t="shared" si="984"/>
        <v/>
      </c>
      <c r="V2073" s="14" t="str">
        <f t="shared" si="1013"/>
        <v>AVK 2,5 A, AVK 2,5 A</v>
      </c>
      <c r="W2073" s="31" t="str">
        <f t="shared" si="990"/>
        <v/>
      </c>
      <c r="X2073" s="14" t="str">
        <f t="shared" si="991"/>
        <v/>
      </c>
      <c r="Y2073" s="31" t="str">
        <f t="shared" si="992"/>
        <v>O1011212</v>
      </c>
      <c r="Z2073" s="31" t="str">
        <f t="shared" si="993"/>
        <v>TUA711-DOR32</v>
      </c>
      <c r="AA2073" s="14" t="str">
        <f t="shared" si="994"/>
        <v>17-SC-DCS-002/O1011212/ 17-MC-DCS-001</v>
      </c>
      <c r="AB2073" s="31" t="s">
        <v>64</v>
      </c>
      <c r="AC2073" s="31" t="s">
        <v>54</v>
      </c>
      <c r="AD2073" s="31" t="s">
        <v>125</v>
      </c>
      <c r="AE2073" s="31">
        <v>1</v>
      </c>
      <c r="AF2073" s="31" t="s">
        <v>1254</v>
      </c>
      <c r="AG2073" s="31" t="s">
        <v>1728</v>
      </c>
      <c r="AH2073" s="31">
        <v>13</v>
      </c>
      <c r="AI2073" s="31">
        <v>26</v>
      </c>
      <c r="AJ2073" s="31" t="s">
        <v>1256</v>
      </c>
      <c r="AK2073" s="31">
        <f t="shared" si="986"/>
        <v>32</v>
      </c>
      <c r="AL2073" s="31" t="s">
        <v>62</v>
      </c>
      <c r="AM2073" s="31" t="s">
        <v>4525</v>
      </c>
      <c r="AO2073" s="31" t="s">
        <v>63</v>
      </c>
      <c r="AQ2073" s="31" t="s">
        <v>4426</v>
      </c>
      <c r="AT2073" s="14"/>
      <c r="BK2073" s="14" t="str">
        <f t="shared" si="995"/>
        <v/>
      </c>
      <c r="BL2073" s="14" t="str">
        <f t="shared" si="996"/>
        <v/>
      </c>
      <c r="BM2073" s="14" t="str">
        <f t="shared" si="997"/>
        <v/>
      </c>
      <c r="BN2073" s="14"/>
      <c r="BO2073" s="14" t="str">
        <f t="shared" si="987"/>
        <v/>
      </c>
      <c r="BP2073" s="14" t="str">
        <f t="shared" si="988"/>
        <v/>
      </c>
      <c r="BQ2073" s="14"/>
      <c r="BR2073" s="14" t="str">
        <f t="shared" si="998"/>
        <v/>
      </c>
      <c r="BS2073" s="14" t="str">
        <f t="shared" si="999"/>
        <v/>
      </c>
      <c r="BW2073" s="31" t="str">
        <f t="shared" si="1000"/>
        <v/>
      </c>
      <c r="BX2073" s="31" t="str">
        <f t="shared" si="1001"/>
        <v/>
      </c>
      <c r="BY2073" s="31" t="str">
        <f t="shared" si="1002"/>
        <v/>
      </c>
      <c r="BZ2073" s="31" t="str">
        <f t="shared" si="1003"/>
        <v/>
      </c>
      <c r="CA2073" s="31" t="str">
        <f t="shared" si="1004"/>
        <v/>
      </c>
      <c r="CB2073" s="31" t="str">
        <f t="shared" si="1005"/>
        <v/>
      </c>
      <c r="CC2073" s="31" t="str">
        <f t="shared" si="1006"/>
        <v/>
      </c>
      <c r="CD2073" s="31" t="str">
        <f t="shared" si="1007"/>
        <v/>
      </c>
      <c r="CE2073" s="31" t="str">
        <f t="shared" si="1008"/>
        <v/>
      </c>
      <c r="CF2073" s="31" t="e">
        <f t="shared" ca="1" si="1009"/>
        <v>#NAME?</v>
      </c>
      <c r="CG2073" s="31" t="e">
        <f t="shared" ca="1" si="1010"/>
        <v>#NAME?</v>
      </c>
      <c r="CH2073" s="31" t="e">
        <f t="shared" ca="1" si="1011"/>
        <v>#NAME?</v>
      </c>
      <c r="CI2073" s="31" t="e">
        <f t="shared" ca="1" si="1012"/>
        <v>#NAME?</v>
      </c>
    </row>
    <row r="2074" spans="1:87" s="31" customFormat="1" ht="30" hidden="1" x14ac:dyDescent="0.25">
      <c r="A2074" s="9" t="s">
        <v>4493</v>
      </c>
      <c r="C2074" s="31" t="s">
        <v>50</v>
      </c>
      <c r="E2074" s="14" t="s">
        <v>1253</v>
      </c>
      <c r="G2074" s="31" t="str">
        <f t="shared" si="989"/>
        <v>Резерв</v>
      </c>
      <c r="J2074" s="31" t="str">
        <f t="shared" si="985"/>
        <v>DCS_DO_01</v>
      </c>
      <c r="K2074" s="14"/>
      <c r="P2074" s="31" t="s">
        <v>1296</v>
      </c>
      <c r="U2074" s="31" t="str">
        <f t="shared" si="984"/>
        <v/>
      </c>
      <c r="V2074" s="14" t="str">
        <f t="shared" si="1013"/>
        <v>AVK 2,5 A, AVK 2,5 A</v>
      </c>
      <c r="W2074" s="31" t="str">
        <f t="shared" si="990"/>
        <v/>
      </c>
      <c r="X2074" s="14" t="str">
        <f t="shared" si="991"/>
        <v/>
      </c>
      <c r="Y2074" s="31" t="str">
        <f t="shared" si="992"/>
        <v>O1011212</v>
      </c>
      <c r="Z2074" s="31" t="str">
        <f t="shared" si="993"/>
        <v>TUA711-DOR32</v>
      </c>
      <c r="AA2074" s="14" t="str">
        <f t="shared" si="994"/>
        <v>17-SC-DCS-002/O1011212/ 17-MC-DCS-001</v>
      </c>
      <c r="AB2074" s="31" t="s">
        <v>64</v>
      </c>
      <c r="AC2074" s="31" t="s">
        <v>54</v>
      </c>
      <c r="AD2074" s="31" t="s">
        <v>125</v>
      </c>
      <c r="AE2074" s="31">
        <v>1</v>
      </c>
      <c r="AF2074" s="31" t="s">
        <v>1254</v>
      </c>
      <c r="AG2074" s="31" t="s">
        <v>1728</v>
      </c>
      <c r="AH2074" s="31">
        <v>13</v>
      </c>
      <c r="AI2074" s="31">
        <v>27</v>
      </c>
      <c r="AJ2074" s="31" t="s">
        <v>1256</v>
      </c>
      <c r="AK2074" s="31">
        <f t="shared" si="986"/>
        <v>32</v>
      </c>
      <c r="AL2074" s="31" t="s">
        <v>62</v>
      </c>
      <c r="AM2074" s="31" t="s">
        <v>4525</v>
      </c>
      <c r="AO2074" s="31" t="s">
        <v>63</v>
      </c>
      <c r="AQ2074" s="31" t="s">
        <v>4426</v>
      </c>
      <c r="AT2074" s="14"/>
      <c r="BK2074" s="14" t="str">
        <f t="shared" si="995"/>
        <v/>
      </c>
      <c r="BL2074" s="14" t="str">
        <f t="shared" si="996"/>
        <v/>
      </c>
      <c r="BM2074" s="14" t="str">
        <f t="shared" si="997"/>
        <v/>
      </c>
      <c r="BN2074" s="14"/>
      <c r="BO2074" s="14" t="str">
        <f t="shared" si="987"/>
        <v/>
      </c>
      <c r="BP2074" s="14" t="str">
        <f t="shared" si="988"/>
        <v/>
      </c>
      <c r="BQ2074" s="14"/>
      <c r="BR2074" s="14" t="str">
        <f t="shared" si="998"/>
        <v/>
      </c>
      <c r="BS2074" s="14" t="str">
        <f t="shared" si="999"/>
        <v/>
      </c>
      <c r="BW2074" s="31" t="str">
        <f t="shared" si="1000"/>
        <v/>
      </c>
      <c r="BX2074" s="31" t="str">
        <f t="shared" si="1001"/>
        <v/>
      </c>
      <c r="BY2074" s="31" t="str">
        <f t="shared" si="1002"/>
        <v/>
      </c>
      <c r="BZ2074" s="31" t="str">
        <f t="shared" si="1003"/>
        <v/>
      </c>
      <c r="CA2074" s="31" t="str">
        <f t="shared" si="1004"/>
        <v/>
      </c>
      <c r="CB2074" s="31" t="str">
        <f t="shared" si="1005"/>
        <v/>
      </c>
      <c r="CC2074" s="31" t="str">
        <f t="shared" si="1006"/>
        <v/>
      </c>
      <c r="CD2074" s="31" t="str">
        <f t="shared" si="1007"/>
        <v/>
      </c>
      <c r="CE2074" s="31" t="str">
        <f t="shared" si="1008"/>
        <v/>
      </c>
      <c r="CF2074" s="31" t="e">
        <f t="shared" ca="1" si="1009"/>
        <v>#NAME?</v>
      </c>
      <c r="CG2074" s="31" t="e">
        <f t="shared" ca="1" si="1010"/>
        <v>#NAME?</v>
      </c>
      <c r="CH2074" s="31" t="e">
        <f t="shared" ca="1" si="1011"/>
        <v>#NAME?</v>
      </c>
      <c r="CI2074" s="31" t="e">
        <f t="shared" ca="1" si="1012"/>
        <v>#NAME?</v>
      </c>
    </row>
    <row r="2075" spans="1:87" s="31" customFormat="1" ht="30" hidden="1" x14ac:dyDescent="0.25">
      <c r="A2075" s="9" t="s">
        <v>4493</v>
      </c>
      <c r="C2075" s="31" t="s">
        <v>50</v>
      </c>
      <c r="E2075" s="14" t="s">
        <v>1253</v>
      </c>
      <c r="G2075" s="31" t="str">
        <f t="shared" si="989"/>
        <v>Резерв</v>
      </c>
      <c r="J2075" s="31" t="str">
        <f t="shared" si="985"/>
        <v>DCS_DO_01</v>
      </c>
      <c r="K2075" s="14"/>
      <c r="P2075" s="31" t="s">
        <v>1296</v>
      </c>
      <c r="U2075" s="31" t="str">
        <f t="shared" si="984"/>
        <v/>
      </c>
      <c r="V2075" s="14" t="str">
        <f t="shared" si="1013"/>
        <v>AVK 2,5 A, AVK 2,5 A</v>
      </c>
      <c r="W2075" s="31" t="str">
        <f t="shared" si="990"/>
        <v/>
      </c>
      <c r="X2075" s="14" t="str">
        <f t="shared" si="991"/>
        <v/>
      </c>
      <c r="Y2075" s="31" t="str">
        <f t="shared" si="992"/>
        <v>O1011212</v>
      </c>
      <c r="Z2075" s="31" t="str">
        <f t="shared" si="993"/>
        <v>TUA711-DOR32</v>
      </c>
      <c r="AA2075" s="14" t="str">
        <f t="shared" si="994"/>
        <v>17-SC-DCS-002/O1011212/ 17-MC-DCS-001</v>
      </c>
      <c r="AB2075" s="31" t="s">
        <v>64</v>
      </c>
      <c r="AC2075" s="31" t="s">
        <v>54</v>
      </c>
      <c r="AD2075" s="31" t="s">
        <v>125</v>
      </c>
      <c r="AE2075" s="31">
        <v>1</v>
      </c>
      <c r="AF2075" s="31" t="s">
        <v>1254</v>
      </c>
      <c r="AG2075" s="31" t="s">
        <v>1728</v>
      </c>
      <c r="AH2075" s="31">
        <v>13</v>
      </c>
      <c r="AI2075" s="31">
        <v>28</v>
      </c>
      <c r="AJ2075" s="31" t="s">
        <v>1256</v>
      </c>
      <c r="AK2075" s="31">
        <f t="shared" si="986"/>
        <v>32</v>
      </c>
      <c r="AL2075" s="31" t="s">
        <v>62</v>
      </c>
      <c r="AM2075" s="31" t="s">
        <v>4525</v>
      </c>
      <c r="AO2075" s="31" t="s">
        <v>63</v>
      </c>
      <c r="AQ2075" s="31" t="s">
        <v>4426</v>
      </c>
      <c r="AT2075" s="14"/>
      <c r="BK2075" s="14" t="str">
        <f t="shared" si="995"/>
        <v/>
      </c>
      <c r="BL2075" s="14" t="str">
        <f t="shared" si="996"/>
        <v/>
      </c>
      <c r="BM2075" s="14" t="str">
        <f t="shared" si="997"/>
        <v/>
      </c>
      <c r="BN2075" s="14"/>
      <c r="BO2075" s="14" t="str">
        <f t="shared" si="987"/>
        <v/>
      </c>
      <c r="BP2075" s="14" t="str">
        <f t="shared" si="988"/>
        <v/>
      </c>
      <c r="BQ2075" s="14"/>
      <c r="BR2075" s="14" t="str">
        <f t="shared" si="998"/>
        <v/>
      </c>
      <c r="BS2075" s="14" t="str">
        <f t="shared" si="999"/>
        <v/>
      </c>
      <c r="BW2075" s="31" t="str">
        <f t="shared" si="1000"/>
        <v/>
      </c>
      <c r="BX2075" s="31" t="str">
        <f t="shared" si="1001"/>
        <v/>
      </c>
      <c r="BY2075" s="31" t="str">
        <f t="shared" si="1002"/>
        <v/>
      </c>
      <c r="BZ2075" s="31" t="str">
        <f t="shared" si="1003"/>
        <v/>
      </c>
      <c r="CA2075" s="31" t="str">
        <f t="shared" si="1004"/>
        <v/>
      </c>
      <c r="CB2075" s="31" t="str">
        <f t="shared" si="1005"/>
        <v/>
      </c>
      <c r="CC2075" s="31" t="str">
        <f t="shared" si="1006"/>
        <v/>
      </c>
      <c r="CD2075" s="31" t="str">
        <f t="shared" si="1007"/>
        <v/>
      </c>
      <c r="CE2075" s="31" t="str">
        <f t="shared" si="1008"/>
        <v/>
      </c>
      <c r="CF2075" s="31" t="e">
        <f t="shared" ca="1" si="1009"/>
        <v>#NAME?</v>
      </c>
      <c r="CG2075" s="31" t="e">
        <f t="shared" ca="1" si="1010"/>
        <v>#NAME?</v>
      </c>
      <c r="CH2075" s="31" t="e">
        <f t="shared" ca="1" si="1011"/>
        <v>#NAME?</v>
      </c>
      <c r="CI2075" s="31" t="e">
        <f t="shared" ca="1" si="1012"/>
        <v>#NAME?</v>
      </c>
    </row>
    <row r="2076" spans="1:87" s="31" customFormat="1" ht="30" hidden="1" x14ac:dyDescent="0.25">
      <c r="A2076" s="9" t="s">
        <v>4493</v>
      </c>
      <c r="C2076" s="31" t="s">
        <v>50</v>
      </c>
      <c r="E2076" s="14" t="s">
        <v>1253</v>
      </c>
      <c r="G2076" s="31" t="str">
        <f t="shared" si="989"/>
        <v>Резерв</v>
      </c>
      <c r="J2076" s="31" t="str">
        <f t="shared" si="985"/>
        <v>DCS_DO_01</v>
      </c>
      <c r="K2076" s="14"/>
      <c r="P2076" s="31" t="s">
        <v>1296</v>
      </c>
      <c r="U2076" s="31" t="str">
        <f t="shared" si="984"/>
        <v/>
      </c>
      <c r="V2076" s="14" t="str">
        <f t="shared" si="1013"/>
        <v>AVK 2,5 A, AVK 2,5 A</v>
      </c>
      <c r="W2076" s="31" t="str">
        <f t="shared" si="990"/>
        <v/>
      </c>
      <c r="X2076" s="14" t="str">
        <f t="shared" si="991"/>
        <v/>
      </c>
      <c r="Y2076" s="31" t="str">
        <f t="shared" si="992"/>
        <v>O1011212</v>
      </c>
      <c r="Z2076" s="31" t="str">
        <f t="shared" si="993"/>
        <v>TUA711-DOR32</v>
      </c>
      <c r="AA2076" s="14" t="str">
        <f t="shared" si="994"/>
        <v>17-SC-DCS-002/O1011212/ 17-MC-DCS-001</v>
      </c>
      <c r="AB2076" s="31" t="s">
        <v>64</v>
      </c>
      <c r="AC2076" s="31" t="s">
        <v>54</v>
      </c>
      <c r="AD2076" s="31" t="s">
        <v>125</v>
      </c>
      <c r="AE2076" s="31">
        <v>1</v>
      </c>
      <c r="AF2076" s="31" t="s">
        <v>1254</v>
      </c>
      <c r="AG2076" s="31" t="s">
        <v>1728</v>
      </c>
      <c r="AH2076" s="31">
        <v>13</v>
      </c>
      <c r="AI2076" s="31">
        <v>29</v>
      </c>
      <c r="AJ2076" s="31" t="s">
        <v>1256</v>
      </c>
      <c r="AK2076" s="31">
        <f t="shared" si="986"/>
        <v>32</v>
      </c>
      <c r="AL2076" s="31" t="s">
        <v>62</v>
      </c>
      <c r="AM2076" s="31" t="s">
        <v>4525</v>
      </c>
      <c r="AO2076" s="31" t="s">
        <v>63</v>
      </c>
      <c r="AQ2076" s="31" t="s">
        <v>4426</v>
      </c>
      <c r="AT2076" s="14"/>
      <c r="BK2076" s="14" t="str">
        <f t="shared" si="995"/>
        <v/>
      </c>
      <c r="BL2076" s="14" t="str">
        <f t="shared" si="996"/>
        <v/>
      </c>
      <c r="BM2076" s="14" t="str">
        <f t="shared" si="997"/>
        <v/>
      </c>
      <c r="BN2076" s="14"/>
      <c r="BO2076" s="14" t="str">
        <f t="shared" si="987"/>
        <v/>
      </c>
      <c r="BP2076" s="14" t="str">
        <f t="shared" si="988"/>
        <v/>
      </c>
      <c r="BQ2076" s="14"/>
      <c r="BR2076" s="14" t="str">
        <f t="shared" si="998"/>
        <v/>
      </c>
      <c r="BS2076" s="14" t="str">
        <f t="shared" si="999"/>
        <v/>
      </c>
      <c r="BW2076" s="31" t="str">
        <f t="shared" si="1000"/>
        <v/>
      </c>
      <c r="BX2076" s="31" t="str">
        <f t="shared" si="1001"/>
        <v/>
      </c>
      <c r="BY2076" s="31" t="str">
        <f t="shared" si="1002"/>
        <v/>
      </c>
      <c r="BZ2076" s="31" t="str">
        <f t="shared" si="1003"/>
        <v/>
      </c>
      <c r="CA2076" s="31" t="str">
        <f t="shared" si="1004"/>
        <v/>
      </c>
      <c r="CB2076" s="31" t="str">
        <f t="shared" si="1005"/>
        <v/>
      </c>
      <c r="CC2076" s="31" t="str">
        <f t="shared" si="1006"/>
        <v/>
      </c>
      <c r="CD2076" s="31" t="str">
        <f t="shared" si="1007"/>
        <v/>
      </c>
      <c r="CE2076" s="31" t="str">
        <f t="shared" si="1008"/>
        <v/>
      </c>
      <c r="CF2076" s="31" t="e">
        <f t="shared" ca="1" si="1009"/>
        <v>#NAME?</v>
      </c>
      <c r="CG2076" s="31" t="e">
        <f t="shared" ca="1" si="1010"/>
        <v>#NAME?</v>
      </c>
      <c r="CH2076" s="31" t="e">
        <f t="shared" ca="1" si="1011"/>
        <v>#NAME?</v>
      </c>
      <c r="CI2076" s="31" t="e">
        <f t="shared" ca="1" si="1012"/>
        <v>#NAME?</v>
      </c>
    </row>
    <row r="2077" spans="1:87" s="31" customFormat="1" ht="30" hidden="1" x14ac:dyDescent="0.25">
      <c r="A2077" s="9" t="s">
        <v>4493</v>
      </c>
      <c r="C2077" s="31" t="s">
        <v>50</v>
      </c>
      <c r="E2077" s="14" t="s">
        <v>1253</v>
      </c>
      <c r="G2077" s="31" t="str">
        <f t="shared" si="989"/>
        <v>Резерв</v>
      </c>
      <c r="J2077" s="31" t="str">
        <f t="shared" si="985"/>
        <v>DCS_DO_01</v>
      </c>
      <c r="K2077" s="14"/>
      <c r="P2077" s="31" t="s">
        <v>1296</v>
      </c>
      <c r="U2077" s="31" t="str">
        <f t="shared" si="984"/>
        <v/>
      </c>
      <c r="V2077" s="14" t="str">
        <f t="shared" si="1013"/>
        <v>AVK 2,5 A, AVK 2,5 A</v>
      </c>
      <c r="W2077" s="31" t="str">
        <f t="shared" si="990"/>
        <v/>
      </c>
      <c r="X2077" s="14" t="str">
        <f t="shared" si="991"/>
        <v/>
      </c>
      <c r="Y2077" s="31" t="str">
        <f t="shared" si="992"/>
        <v>O1011212</v>
      </c>
      <c r="Z2077" s="31" t="str">
        <f t="shared" si="993"/>
        <v>TUA711-DOR32</v>
      </c>
      <c r="AA2077" s="14" t="str">
        <f t="shared" si="994"/>
        <v>17-SC-DCS-002/O1011212/ 17-MC-DCS-001</v>
      </c>
      <c r="AB2077" s="31" t="s">
        <v>64</v>
      </c>
      <c r="AC2077" s="31" t="s">
        <v>54</v>
      </c>
      <c r="AD2077" s="31" t="s">
        <v>125</v>
      </c>
      <c r="AE2077" s="31">
        <v>1</v>
      </c>
      <c r="AF2077" s="31" t="s">
        <v>1254</v>
      </c>
      <c r="AG2077" s="31" t="s">
        <v>1728</v>
      </c>
      <c r="AH2077" s="31">
        <v>13</v>
      </c>
      <c r="AI2077" s="31">
        <v>30</v>
      </c>
      <c r="AJ2077" s="31" t="s">
        <v>1256</v>
      </c>
      <c r="AK2077" s="31">
        <f t="shared" si="986"/>
        <v>32</v>
      </c>
      <c r="AL2077" s="31" t="s">
        <v>62</v>
      </c>
      <c r="AM2077" s="31" t="s">
        <v>4525</v>
      </c>
      <c r="AO2077" s="31" t="s">
        <v>63</v>
      </c>
      <c r="AQ2077" s="31" t="s">
        <v>4426</v>
      </c>
      <c r="AT2077" s="14"/>
      <c r="BK2077" s="14" t="str">
        <f t="shared" si="995"/>
        <v/>
      </c>
      <c r="BL2077" s="14" t="str">
        <f t="shared" si="996"/>
        <v/>
      </c>
      <c r="BM2077" s="14" t="str">
        <f t="shared" si="997"/>
        <v/>
      </c>
      <c r="BN2077" s="14"/>
      <c r="BO2077" s="14" t="str">
        <f t="shared" si="987"/>
        <v/>
      </c>
      <c r="BP2077" s="14" t="str">
        <f t="shared" si="988"/>
        <v/>
      </c>
      <c r="BQ2077" s="14"/>
      <c r="BR2077" s="14" t="str">
        <f t="shared" si="998"/>
        <v/>
      </c>
      <c r="BS2077" s="14" t="str">
        <f t="shared" si="999"/>
        <v/>
      </c>
      <c r="BW2077" s="31" t="str">
        <f t="shared" si="1000"/>
        <v/>
      </c>
      <c r="BX2077" s="31" t="str">
        <f t="shared" si="1001"/>
        <v/>
      </c>
      <c r="BY2077" s="31" t="str">
        <f t="shared" si="1002"/>
        <v/>
      </c>
      <c r="BZ2077" s="31" t="str">
        <f t="shared" si="1003"/>
        <v/>
      </c>
      <c r="CA2077" s="31" t="str">
        <f t="shared" si="1004"/>
        <v/>
      </c>
      <c r="CB2077" s="31" t="str">
        <f t="shared" si="1005"/>
        <v/>
      </c>
      <c r="CC2077" s="31" t="str">
        <f t="shared" si="1006"/>
        <v/>
      </c>
      <c r="CD2077" s="31" t="str">
        <f t="shared" si="1007"/>
        <v/>
      </c>
      <c r="CE2077" s="31" t="str">
        <f t="shared" si="1008"/>
        <v/>
      </c>
      <c r="CF2077" s="31" t="e">
        <f t="shared" ca="1" si="1009"/>
        <v>#NAME?</v>
      </c>
      <c r="CG2077" s="31" t="e">
        <f t="shared" ca="1" si="1010"/>
        <v>#NAME?</v>
      </c>
      <c r="CH2077" s="31" t="e">
        <f t="shared" ca="1" si="1011"/>
        <v>#NAME?</v>
      </c>
      <c r="CI2077" s="31" t="e">
        <f t="shared" ca="1" si="1012"/>
        <v>#NAME?</v>
      </c>
    </row>
    <row r="2078" spans="1:87" s="31" customFormat="1" ht="30" hidden="1" x14ac:dyDescent="0.25">
      <c r="A2078" s="9" t="s">
        <v>4493</v>
      </c>
      <c r="C2078" s="31" t="s">
        <v>50</v>
      </c>
      <c r="E2078" s="14" t="s">
        <v>1253</v>
      </c>
      <c r="G2078" s="31" t="str">
        <f t="shared" si="989"/>
        <v>Резерв</v>
      </c>
      <c r="J2078" s="31" t="str">
        <f t="shared" si="985"/>
        <v>DCS_DO_01</v>
      </c>
      <c r="K2078" s="14"/>
      <c r="P2078" s="31" t="s">
        <v>1296</v>
      </c>
      <c r="U2078" s="31" t="str">
        <f t="shared" si="984"/>
        <v/>
      </c>
      <c r="V2078" s="14" t="str">
        <f t="shared" si="1013"/>
        <v>AVK 2,5 A, AVK 2,5 A</v>
      </c>
      <c r="W2078" s="31" t="str">
        <f t="shared" si="990"/>
        <v/>
      </c>
      <c r="X2078" s="14" t="str">
        <f t="shared" si="991"/>
        <v/>
      </c>
      <c r="Y2078" s="31" t="str">
        <f t="shared" si="992"/>
        <v>O1011212</v>
      </c>
      <c r="Z2078" s="31" t="str">
        <f t="shared" si="993"/>
        <v>TUA711-DOR32</v>
      </c>
      <c r="AA2078" s="14" t="str">
        <f t="shared" si="994"/>
        <v>17-SC-DCS-002/O1011212/ 17-MC-DCS-001</v>
      </c>
      <c r="AB2078" s="31" t="s">
        <v>64</v>
      </c>
      <c r="AC2078" s="31" t="s">
        <v>54</v>
      </c>
      <c r="AD2078" s="31" t="s">
        <v>125</v>
      </c>
      <c r="AE2078" s="31">
        <v>1</v>
      </c>
      <c r="AF2078" s="31" t="s">
        <v>1254</v>
      </c>
      <c r="AG2078" s="31" t="s">
        <v>1728</v>
      </c>
      <c r="AH2078" s="31">
        <v>13</v>
      </c>
      <c r="AI2078" s="31">
        <v>31</v>
      </c>
      <c r="AJ2078" s="31" t="s">
        <v>1256</v>
      </c>
      <c r="AK2078" s="31">
        <f t="shared" si="986"/>
        <v>32</v>
      </c>
      <c r="AL2078" s="31" t="s">
        <v>62</v>
      </c>
      <c r="AM2078" s="31" t="s">
        <v>4525</v>
      </c>
      <c r="AO2078" s="31" t="s">
        <v>63</v>
      </c>
      <c r="AQ2078" s="31" t="s">
        <v>4426</v>
      </c>
      <c r="AT2078" s="14"/>
      <c r="BK2078" s="14" t="str">
        <f t="shared" si="995"/>
        <v/>
      </c>
      <c r="BL2078" s="14" t="str">
        <f t="shared" si="996"/>
        <v/>
      </c>
      <c r="BM2078" s="14" t="str">
        <f t="shared" si="997"/>
        <v/>
      </c>
      <c r="BN2078" s="14"/>
      <c r="BO2078" s="14" t="str">
        <f t="shared" si="987"/>
        <v/>
      </c>
      <c r="BP2078" s="14" t="str">
        <f t="shared" si="988"/>
        <v/>
      </c>
      <c r="BQ2078" s="14"/>
      <c r="BR2078" s="14" t="str">
        <f t="shared" si="998"/>
        <v/>
      </c>
      <c r="BS2078" s="14" t="str">
        <f t="shared" si="999"/>
        <v/>
      </c>
      <c r="BW2078" s="31" t="str">
        <f t="shared" si="1000"/>
        <v/>
      </c>
      <c r="BX2078" s="31" t="str">
        <f t="shared" si="1001"/>
        <v/>
      </c>
      <c r="BY2078" s="31" t="str">
        <f t="shared" si="1002"/>
        <v/>
      </c>
      <c r="BZ2078" s="31" t="str">
        <f t="shared" si="1003"/>
        <v/>
      </c>
      <c r="CA2078" s="31" t="str">
        <f t="shared" si="1004"/>
        <v/>
      </c>
      <c r="CB2078" s="31" t="str">
        <f t="shared" si="1005"/>
        <v/>
      </c>
      <c r="CC2078" s="31" t="str">
        <f t="shared" si="1006"/>
        <v/>
      </c>
      <c r="CD2078" s="31" t="str">
        <f t="shared" si="1007"/>
        <v/>
      </c>
      <c r="CE2078" s="31" t="str">
        <f t="shared" si="1008"/>
        <v/>
      </c>
      <c r="CF2078" s="31" t="e">
        <f t="shared" ca="1" si="1009"/>
        <v>#NAME?</v>
      </c>
      <c r="CG2078" s="31" t="e">
        <f t="shared" ca="1" si="1010"/>
        <v>#NAME?</v>
      </c>
      <c r="CH2078" s="31" t="e">
        <f t="shared" ca="1" si="1011"/>
        <v>#NAME?</v>
      </c>
      <c r="CI2078" s="31" t="e">
        <f t="shared" ca="1" si="1012"/>
        <v>#NAME?</v>
      </c>
    </row>
    <row r="2079" spans="1:87" s="31" customFormat="1" ht="30" hidden="1" x14ac:dyDescent="0.25">
      <c r="A2079" s="9" t="s">
        <v>4493</v>
      </c>
      <c r="C2079" s="31" t="s">
        <v>50</v>
      </c>
      <c r="E2079" s="14" t="s">
        <v>1253</v>
      </c>
      <c r="G2079" s="31" t="str">
        <f t="shared" si="989"/>
        <v>Резерв</v>
      </c>
      <c r="J2079" s="31" t="str">
        <f t="shared" si="985"/>
        <v>DCS_DO_01</v>
      </c>
      <c r="K2079" s="14"/>
      <c r="P2079" s="31" t="s">
        <v>1296</v>
      </c>
      <c r="U2079" s="31" t="str">
        <f t="shared" si="984"/>
        <v/>
      </c>
      <c r="V2079" s="14" t="str">
        <f t="shared" si="1013"/>
        <v>AVK 2,5 A, AVK 2,5 A</v>
      </c>
      <c r="W2079" s="31" t="str">
        <f t="shared" si="990"/>
        <v/>
      </c>
      <c r="X2079" s="14" t="str">
        <f t="shared" si="991"/>
        <v/>
      </c>
      <c r="Y2079" s="31" t="str">
        <f t="shared" si="992"/>
        <v>O1011212</v>
      </c>
      <c r="Z2079" s="31" t="str">
        <f t="shared" si="993"/>
        <v>TUA711-DOR32</v>
      </c>
      <c r="AA2079" s="14" t="str">
        <f t="shared" si="994"/>
        <v>17-SC-DCS-002/O1011212/ 17-MC-DCS-001</v>
      </c>
      <c r="AB2079" s="31" t="s">
        <v>64</v>
      </c>
      <c r="AC2079" s="31" t="s">
        <v>54</v>
      </c>
      <c r="AD2079" s="31" t="s">
        <v>125</v>
      </c>
      <c r="AE2079" s="31">
        <v>1</v>
      </c>
      <c r="AF2079" s="31" t="s">
        <v>1254</v>
      </c>
      <c r="AG2079" s="31" t="s">
        <v>1728</v>
      </c>
      <c r="AH2079" s="31">
        <v>13</v>
      </c>
      <c r="AI2079" s="31">
        <v>32</v>
      </c>
      <c r="AJ2079" s="31" t="s">
        <v>1256</v>
      </c>
      <c r="AK2079" s="31">
        <f t="shared" si="986"/>
        <v>32</v>
      </c>
      <c r="AL2079" s="31" t="s">
        <v>62</v>
      </c>
      <c r="AM2079" s="31" t="s">
        <v>4525</v>
      </c>
      <c r="AO2079" s="31" t="s">
        <v>63</v>
      </c>
      <c r="AQ2079" s="31" t="s">
        <v>4426</v>
      </c>
      <c r="AT2079" s="14"/>
      <c r="BK2079" s="14" t="str">
        <f t="shared" si="995"/>
        <v/>
      </c>
      <c r="BL2079" s="14" t="str">
        <f t="shared" si="996"/>
        <v/>
      </c>
      <c r="BM2079" s="14" t="str">
        <f t="shared" si="997"/>
        <v/>
      </c>
      <c r="BN2079" s="14"/>
      <c r="BO2079" s="14" t="str">
        <f t="shared" si="987"/>
        <v/>
      </c>
      <c r="BP2079" s="14" t="str">
        <f t="shared" si="988"/>
        <v/>
      </c>
      <c r="BQ2079" s="14"/>
      <c r="BR2079" s="14" t="str">
        <f t="shared" si="998"/>
        <v/>
      </c>
      <c r="BS2079" s="14" t="str">
        <f t="shared" si="999"/>
        <v/>
      </c>
      <c r="BW2079" s="31" t="str">
        <f t="shared" si="1000"/>
        <v/>
      </c>
      <c r="BX2079" s="31" t="str">
        <f t="shared" si="1001"/>
        <v/>
      </c>
      <c r="BY2079" s="31" t="str">
        <f t="shared" si="1002"/>
        <v/>
      </c>
      <c r="BZ2079" s="31" t="str">
        <f t="shared" si="1003"/>
        <v/>
      </c>
      <c r="CA2079" s="31" t="str">
        <f t="shared" si="1004"/>
        <v/>
      </c>
      <c r="CB2079" s="31" t="str">
        <f t="shared" si="1005"/>
        <v/>
      </c>
      <c r="CC2079" s="31" t="str">
        <f t="shared" si="1006"/>
        <v/>
      </c>
      <c r="CD2079" s="31" t="str">
        <f t="shared" si="1007"/>
        <v/>
      </c>
      <c r="CE2079" s="31" t="str">
        <f t="shared" si="1008"/>
        <v/>
      </c>
      <c r="CF2079" s="31" t="e">
        <f t="shared" ca="1" si="1009"/>
        <v>#NAME?</v>
      </c>
      <c r="CG2079" s="31" t="e">
        <f t="shared" ca="1" si="1010"/>
        <v>#NAME?</v>
      </c>
      <c r="CH2079" s="31" t="e">
        <f t="shared" ca="1" si="1011"/>
        <v>#NAME?</v>
      </c>
      <c r="CI2079" s="31" t="e">
        <f t="shared" ca="1" si="1012"/>
        <v>#NAME?</v>
      </c>
    </row>
    <row r="2080" spans="1:87" s="31" customFormat="1" ht="30" hidden="1" x14ac:dyDescent="0.25">
      <c r="A2080" s="9" t="s">
        <v>4493</v>
      </c>
      <c r="C2080" s="31" t="s">
        <v>50</v>
      </c>
      <c r="E2080" s="14" t="s">
        <v>5649</v>
      </c>
      <c r="F2080" s="14" t="s">
        <v>5423</v>
      </c>
      <c r="G2080" s="31" t="str">
        <f t="shared" si="989"/>
        <v>Резерв</v>
      </c>
      <c r="J2080" s="31" t="str">
        <f t="shared" si="985"/>
        <v>DCS_DO_03</v>
      </c>
      <c r="K2080" s="14"/>
      <c r="P2080" s="31" t="s">
        <v>2756</v>
      </c>
      <c r="U2080" s="31" t="str">
        <f t="shared" si="984"/>
        <v/>
      </c>
      <c r="V2080" s="14" t="str">
        <f t="shared" si="1013"/>
        <v>ASK 3MLD, ASK 3MB</v>
      </c>
      <c r="W2080" s="31" t="str">
        <f t="shared" si="990"/>
        <v/>
      </c>
      <c r="X2080" s="14" t="str">
        <f t="shared" si="991"/>
        <v/>
      </c>
      <c r="Y2080" s="31" t="str">
        <f t="shared" si="992"/>
        <v>O1011213</v>
      </c>
      <c r="Z2080" s="31" t="str">
        <f t="shared" si="993"/>
        <v>TUA711-DIO32</v>
      </c>
      <c r="AA2080" s="14" t="str">
        <f t="shared" si="994"/>
        <v>17-SC-DCS-002/O1011213/ 17-MC-DCS-003</v>
      </c>
      <c r="AB2080" s="31" t="s">
        <v>64</v>
      </c>
      <c r="AC2080" s="31" t="s">
        <v>54</v>
      </c>
      <c r="AD2080" s="31" t="s">
        <v>125</v>
      </c>
      <c r="AE2080" s="31">
        <v>1</v>
      </c>
      <c r="AF2080" s="31" t="s">
        <v>1254</v>
      </c>
      <c r="AG2080" s="31" t="s">
        <v>1858</v>
      </c>
      <c r="AH2080" s="31">
        <v>14</v>
      </c>
      <c r="AI2080" s="31">
        <v>3</v>
      </c>
      <c r="AJ2080" s="31" t="s">
        <v>1256</v>
      </c>
      <c r="AK2080" s="31">
        <f t="shared" si="986"/>
        <v>32</v>
      </c>
      <c r="AL2080" s="31" t="s">
        <v>62</v>
      </c>
      <c r="AO2080" s="31" t="s">
        <v>63</v>
      </c>
      <c r="AQ2080" s="31" t="s">
        <v>4426</v>
      </c>
      <c r="AT2080" s="14"/>
      <c r="BK2080" s="14" t="str">
        <f t="shared" si="995"/>
        <v/>
      </c>
      <c r="BL2080" s="14" t="str">
        <f t="shared" si="996"/>
        <v/>
      </c>
      <c r="BM2080" s="14" t="str">
        <f t="shared" si="997"/>
        <v/>
      </c>
      <c r="BN2080" s="14"/>
      <c r="BO2080" s="14" t="str">
        <f t="shared" si="987"/>
        <v/>
      </c>
      <c r="BP2080" s="14" t="str">
        <f t="shared" si="988"/>
        <v/>
      </c>
      <c r="BQ2080" s="14"/>
      <c r="BR2080" s="14" t="str">
        <f t="shared" si="998"/>
        <v/>
      </c>
      <c r="BS2080" s="14" t="str">
        <f t="shared" si="999"/>
        <v/>
      </c>
      <c r="BW2080" s="31" t="str">
        <f t="shared" si="1000"/>
        <v/>
      </c>
      <c r="BX2080" s="31" t="str">
        <f t="shared" si="1001"/>
        <v/>
      </c>
      <c r="BY2080" s="31" t="str">
        <f t="shared" si="1002"/>
        <v/>
      </c>
      <c r="BZ2080" s="31" t="str">
        <f t="shared" si="1003"/>
        <v/>
      </c>
      <c r="CA2080" s="31" t="str">
        <f t="shared" si="1004"/>
        <v/>
      </c>
      <c r="CB2080" s="31" t="str">
        <f t="shared" si="1005"/>
        <v/>
      </c>
      <c r="CC2080" s="31" t="str">
        <f t="shared" si="1006"/>
        <v/>
      </c>
      <c r="CD2080" s="31" t="str">
        <f t="shared" si="1007"/>
        <v/>
      </c>
      <c r="CE2080" s="31" t="str">
        <f t="shared" si="1008"/>
        <v/>
      </c>
      <c r="CF2080" s="31" t="e">
        <f t="shared" ca="1" si="1009"/>
        <v>#NAME?</v>
      </c>
      <c r="CG2080" s="31" t="e">
        <f t="shared" ca="1" si="1010"/>
        <v>#NAME?</v>
      </c>
      <c r="CH2080" s="31" t="e">
        <f t="shared" ca="1" si="1011"/>
        <v>#NAME?</v>
      </c>
      <c r="CI2080" s="31" t="e">
        <f t="shared" ca="1" si="1012"/>
        <v>#NAME?</v>
      </c>
    </row>
    <row r="2081" spans="1:87" s="31" customFormat="1" ht="30" hidden="1" x14ac:dyDescent="0.25">
      <c r="A2081" s="9" t="s">
        <v>4493</v>
      </c>
      <c r="C2081" s="31" t="s">
        <v>50</v>
      </c>
      <c r="E2081" s="14" t="s">
        <v>5649</v>
      </c>
      <c r="F2081" s="14" t="s">
        <v>5423</v>
      </c>
      <c r="G2081" s="31" t="str">
        <f t="shared" si="989"/>
        <v>Резерв</v>
      </c>
      <c r="J2081" s="31" t="str">
        <f t="shared" si="985"/>
        <v>DCS_DO_03</v>
      </c>
      <c r="K2081" s="14"/>
      <c r="P2081" s="31" t="s">
        <v>2756</v>
      </c>
      <c r="U2081" s="31" t="str">
        <f t="shared" si="984"/>
        <v/>
      </c>
      <c r="V2081" s="14" t="str">
        <f t="shared" si="1013"/>
        <v>ASK 3MLD, ASK 3MB</v>
      </c>
      <c r="W2081" s="31" t="str">
        <f t="shared" si="990"/>
        <v/>
      </c>
      <c r="X2081" s="14" t="str">
        <f t="shared" si="991"/>
        <v/>
      </c>
      <c r="Y2081" s="31" t="str">
        <f t="shared" si="992"/>
        <v>O1011213</v>
      </c>
      <c r="Z2081" s="31" t="str">
        <f t="shared" si="993"/>
        <v>TUA711-DIO32</v>
      </c>
      <c r="AA2081" s="14" t="str">
        <f t="shared" si="994"/>
        <v>17-SC-DCS-002/O1011213/ 17-MC-DCS-003</v>
      </c>
      <c r="AB2081" s="31" t="s">
        <v>64</v>
      </c>
      <c r="AC2081" s="31" t="s">
        <v>54</v>
      </c>
      <c r="AD2081" s="31" t="s">
        <v>125</v>
      </c>
      <c r="AE2081" s="31">
        <v>1</v>
      </c>
      <c r="AF2081" s="31" t="s">
        <v>1254</v>
      </c>
      <c r="AG2081" s="31" t="s">
        <v>1858</v>
      </c>
      <c r="AH2081" s="31">
        <v>14</v>
      </c>
      <c r="AI2081" s="31">
        <v>4</v>
      </c>
      <c r="AJ2081" s="31" t="s">
        <v>1256</v>
      </c>
      <c r="AK2081" s="31">
        <f t="shared" si="986"/>
        <v>32</v>
      </c>
      <c r="AL2081" s="31" t="s">
        <v>62</v>
      </c>
      <c r="AO2081" s="31" t="s">
        <v>63</v>
      </c>
      <c r="AQ2081" s="31" t="s">
        <v>4426</v>
      </c>
      <c r="AT2081" s="14"/>
      <c r="BK2081" s="14" t="str">
        <f t="shared" si="995"/>
        <v/>
      </c>
      <c r="BL2081" s="14" t="str">
        <f t="shared" si="996"/>
        <v/>
      </c>
      <c r="BM2081" s="14" t="str">
        <f t="shared" si="997"/>
        <v/>
      </c>
      <c r="BN2081" s="14"/>
      <c r="BO2081" s="14" t="str">
        <f t="shared" si="987"/>
        <v/>
      </c>
      <c r="BP2081" s="14" t="str">
        <f t="shared" si="988"/>
        <v/>
      </c>
      <c r="BQ2081" s="14"/>
      <c r="BR2081" s="14" t="str">
        <f t="shared" si="998"/>
        <v/>
      </c>
      <c r="BS2081" s="14" t="str">
        <f t="shared" si="999"/>
        <v/>
      </c>
      <c r="BW2081" s="31" t="str">
        <f t="shared" si="1000"/>
        <v/>
      </c>
      <c r="BX2081" s="31" t="str">
        <f t="shared" si="1001"/>
        <v/>
      </c>
      <c r="BY2081" s="31" t="str">
        <f t="shared" si="1002"/>
        <v/>
      </c>
      <c r="BZ2081" s="31" t="str">
        <f t="shared" si="1003"/>
        <v/>
      </c>
      <c r="CA2081" s="31" t="str">
        <f t="shared" si="1004"/>
        <v/>
      </c>
      <c r="CB2081" s="31" t="str">
        <f t="shared" si="1005"/>
        <v/>
      </c>
      <c r="CC2081" s="31" t="str">
        <f t="shared" si="1006"/>
        <v/>
      </c>
      <c r="CD2081" s="31" t="str">
        <f t="shared" si="1007"/>
        <v/>
      </c>
      <c r="CE2081" s="31" t="str">
        <f t="shared" si="1008"/>
        <v/>
      </c>
      <c r="CF2081" s="31" t="e">
        <f t="shared" ca="1" si="1009"/>
        <v>#NAME?</v>
      </c>
      <c r="CG2081" s="31" t="e">
        <f t="shared" ca="1" si="1010"/>
        <v>#NAME?</v>
      </c>
      <c r="CH2081" s="31" t="e">
        <f t="shared" ca="1" si="1011"/>
        <v>#NAME?</v>
      </c>
      <c r="CI2081" s="31" t="e">
        <f t="shared" ca="1" si="1012"/>
        <v>#NAME?</v>
      </c>
    </row>
    <row r="2082" spans="1:87" s="31" customFormat="1" ht="30" hidden="1" x14ac:dyDescent="0.25">
      <c r="A2082" s="9" t="s">
        <v>4493</v>
      </c>
      <c r="C2082" s="31" t="s">
        <v>50</v>
      </c>
      <c r="E2082" s="14" t="s">
        <v>5649</v>
      </c>
      <c r="F2082" s="14" t="s">
        <v>5423</v>
      </c>
      <c r="G2082" s="31" t="str">
        <f t="shared" si="989"/>
        <v>Резерв</v>
      </c>
      <c r="J2082" s="31" t="str">
        <f t="shared" si="985"/>
        <v>DCS_DO_03</v>
      </c>
      <c r="K2082" s="14"/>
      <c r="P2082" s="31" t="s">
        <v>2756</v>
      </c>
      <c r="U2082" s="31" t="str">
        <f t="shared" si="984"/>
        <v/>
      </c>
      <c r="V2082" s="14" t="str">
        <f t="shared" si="1013"/>
        <v>ASK 3MLD, ASK 3MB</v>
      </c>
      <c r="W2082" s="31" t="str">
        <f t="shared" si="990"/>
        <v/>
      </c>
      <c r="X2082" s="14" t="str">
        <f t="shared" si="991"/>
        <v/>
      </c>
      <c r="Y2082" s="31" t="str">
        <f t="shared" si="992"/>
        <v>O1011213</v>
      </c>
      <c r="Z2082" s="31" t="str">
        <f t="shared" si="993"/>
        <v>TUA711-DIO32</v>
      </c>
      <c r="AA2082" s="14" t="str">
        <f t="shared" si="994"/>
        <v>17-SC-DCS-002/O1011213/ 17-MC-DCS-003</v>
      </c>
      <c r="AB2082" s="31" t="s">
        <v>64</v>
      </c>
      <c r="AC2082" s="31" t="s">
        <v>54</v>
      </c>
      <c r="AD2082" s="31" t="s">
        <v>125</v>
      </c>
      <c r="AE2082" s="31">
        <v>1</v>
      </c>
      <c r="AF2082" s="31" t="s">
        <v>1254</v>
      </c>
      <c r="AG2082" s="31" t="s">
        <v>1858</v>
      </c>
      <c r="AH2082" s="31">
        <v>14</v>
      </c>
      <c r="AI2082" s="31">
        <v>5</v>
      </c>
      <c r="AJ2082" s="31" t="s">
        <v>1256</v>
      </c>
      <c r="AK2082" s="31">
        <f t="shared" si="986"/>
        <v>32</v>
      </c>
      <c r="AL2082" s="31" t="s">
        <v>62</v>
      </c>
      <c r="AO2082" s="31" t="s">
        <v>63</v>
      </c>
      <c r="AQ2082" s="31" t="s">
        <v>4426</v>
      </c>
      <c r="AT2082" s="14"/>
      <c r="BK2082" s="14" t="str">
        <f t="shared" si="995"/>
        <v/>
      </c>
      <c r="BL2082" s="14" t="str">
        <f t="shared" si="996"/>
        <v/>
      </c>
      <c r="BM2082" s="14" t="str">
        <f t="shared" si="997"/>
        <v/>
      </c>
      <c r="BN2082" s="14"/>
      <c r="BO2082" s="14" t="str">
        <f t="shared" si="987"/>
        <v/>
      </c>
      <c r="BP2082" s="14" t="str">
        <f t="shared" si="988"/>
        <v/>
      </c>
      <c r="BQ2082" s="14"/>
      <c r="BR2082" s="14" t="str">
        <f t="shared" si="998"/>
        <v/>
      </c>
      <c r="BS2082" s="14" t="str">
        <f t="shared" si="999"/>
        <v/>
      </c>
      <c r="BW2082" s="31" t="str">
        <f t="shared" si="1000"/>
        <v/>
      </c>
      <c r="BX2082" s="31" t="str">
        <f t="shared" si="1001"/>
        <v/>
      </c>
      <c r="BY2082" s="31" t="str">
        <f t="shared" si="1002"/>
        <v/>
      </c>
      <c r="BZ2082" s="31" t="str">
        <f t="shared" si="1003"/>
        <v/>
      </c>
      <c r="CA2082" s="31" t="str">
        <f t="shared" si="1004"/>
        <v/>
      </c>
      <c r="CB2082" s="31" t="str">
        <f t="shared" si="1005"/>
        <v/>
      </c>
      <c r="CC2082" s="31" t="str">
        <f t="shared" si="1006"/>
        <v/>
      </c>
      <c r="CD2082" s="31" t="str">
        <f t="shared" si="1007"/>
        <v/>
      </c>
      <c r="CE2082" s="31" t="str">
        <f t="shared" si="1008"/>
        <v/>
      </c>
      <c r="CF2082" s="31" t="e">
        <f t="shared" ca="1" si="1009"/>
        <v>#NAME?</v>
      </c>
      <c r="CG2082" s="31" t="e">
        <f t="shared" ca="1" si="1010"/>
        <v>#NAME?</v>
      </c>
      <c r="CH2082" s="31" t="e">
        <f t="shared" ca="1" si="1011"/>
        <v>#NAME?</v>
      </c>
      <c r="CI2082" s="31" t="e">
        <f t="shared" ca="1" si="1012"/>
        <v>#NAME?</v>
      </c>
    </row>
    <row r="2083" spans="1:87" s="31" customFormat="1" ht="30" hidden="1" x14ac:dyDescent="0.25">
      <c r="A2083" s="9" t="s">
        <v>4493</v>
      </c>
      <c r="C2083" s="31" t="s">
        <v>50</v>
      </c>
      <c r="E2083" s="14" t="s">
        <v>5649</v>
      </c>
      <c r="F2083" s="14" t="s">
        <v>5423</v>
      </c>
      <c r="G2083" s="31" t="str">
        <f t="shared" si="989"/>
        <v>Резерв</v>
      </c>
      <c r="J2083" s="31" t="str">
        <f t="shared" si="985"/>
        <v>DCS_DO_03</v>
      </c>
      <c r="K2083" s="14"/>
      <c r="P2083" s="31" t="s">
        <v>2756</v>
      </c>
      <c r="U2083" s="31" t="str">
        <f t="shared" si="984"/>
        <v/>
      </c>
      <c r="V2083" s="14" t="str">
        <f t="shared" si="1013"/>
        <v>ASK 3MLD, ASK 3MB</v>
      </c>
      <c r="W2083" s="31" t="str">
        <f t="shared" si="990"/>
        <v/>
      </c>
      <c r="X2083" s="14" t="str">
        <f t="shared" si="991"/>
        <v/>
      </c>
      <c r="Y2083" s="31" t="str">
        <f t="shared" si="992"/>
        <v>O1011213</v>
      </c>
      <c r="Z2083" s="31" t="str">
        <f t="shared" si="993"/>
        <v>TUA711-DIO32</v>
      </c>
      <c r="AA2083" s="14" t="str">
        <f t="shared" si="994"/>
        <v>17-SC-DCS-002/O1011213/ 17-MC-DCS-003</v>
      </c>
      <c r="AB2083" s="31" t="s">
        <v>64</v>
      </c>
      <c r="AC2083" s="31" t="s">
        <v>54</v>
      </c>
      <c r="AD2083" s="31" t="s">
        <v>125</v>
      </c>
      <c r="AE2083" s="31">
        <v>1</v>
      </c>
      <c r="AF2083" s="31" t="s">
        <v>1254</v>
      </c>
      <c r="AG2083" s="31" t="s">
        <v>1858</v>
      </c>
      <c r="AH2083" s="31">
        <v>14</v>
      </c>
      <c r="AI2083" s="31">
        <v>6</v>
      </c>
      <c r="AJ2083" s="31" t="s">
        <v>1256</v>
      </c>
      <c r="AK2083" s="31">
        <f t="shared" si="986"/>
        <v>32</v>
      </c>
      <c r="AL2083" s="31" t="s">
        <v>62</v>
      </c>
      <c r="AO2083" s="31" t="s">
        <v>63</v>
      </c>
      <c r="AQ2083" s="31" t="s">
        <v>4426</v>
      </c>
      <c r="AT2083" s="14"/>
      <c r="BK2083" s="14" t="str">
        <f t="shared" si="995"/>
        <v/>
      </c>
      <c r="BL2083" s="14" t="str">
        <f t="shared" si="996"/>
        <v/>
      </c>
      <c r="BM2083" s="14" t="str">
        <f t="shared" si="997"/>
        <v/>
      </c>
      <c r="BN2083" s="14"/>
      <c r="BO2083" s="14" t="str">
        <f t="shared" si="987"/>
        <v/>
      </c>
      <c r="BP2083" s="14" t="str">
        <f t="shared" si="988"/>
        <v/>
      </c>
      <c r="BQ2083" s="14"/>
      <c r="BR2083" s="14" t="str">
        <f t="shared" si="998"/>
        <v/>
      </c>
      <c r="BS2083" s="14" t="str">
        <f t="shared" si="999"/>
        <v/>
      </c>
      <c r="BW2083" s="31" t="str">
        <f t="shared" si="1000"/>
        <v/>
      </c>
      <c r="BX2083" s="31" t="str">
        <f t="shared" si="1001"/>
        <v/>
      </c>
      <c r="BY2083" s="31" t="str">
        <f t="shared" si="1002"/>
        <v/>
      </c>
      <c r="BZ2083" s="31" t="str">
        <f t="shared" si="1003"/>
        <v/>
      </c>
      <c r="CA2083" s="31" t="str">
        <f t="shared" si="1004"/>
        <v/>
      </c>
      <c r="CB2083" s="31" t="str">
        <f t="shared" si="1005"/>
        <v/>
      </c>
      <c r="CC2083" s="31" t="str">
        <f t="shared" si="1006"/>
        <v/>
      </c>
      <c r="CD2083" s="31" t="str">
        <f t="shared" si="1007"/>
        <v/>
      </c>
      <c r="CE2083" s="31" t="str">
        <f t="shared" si="1008"/>
        <v/>
      </c>
      <c r="CF2083" s="31" t="e">
        <f t="shared" ca="1" si="1009"/>
        <v>#NAME?</v>
      </c>
      <c r="CG2083" s="31" t="e">
        <f t="shared" ca="1" si="1010"/>
        <v>#NAME?</v>
      </c>
      <c r="CH2083" s="31" t="e">
        <f t="shared" ca="1" si="1011"/>
        <v>#NAME?</v>
      </c>
      <c r="CI2083" s="31" t="e">
        <f t="shared" ca="1" si="1012"/>
        <v>#NAME?</v>
      </c>
    </row>
    <row r="2084" spans="1:87" s="31" customFormat="1" ht="30" hidden="1" x14ac:dyDescent="0.25">
      <c r="A2084" s="9" t="s">
        <v>4493</v>
      </c>
      <c r="C2084" s="31" t="s">
        <v>50</v>
      </c>
      <c r="E2084" s="14" t="s">
        <v>5649</v>
      </c>
      <c r="F2084" s="14" t="s">
        <v>5423</v>
      </c>
      <c r="G2084" s="31" t="str">
        <f t="shared" si="989"/>
        <v>Резерв</v>
      </c>
      <c r="J2084" s="31" t="str">
        <f t="shared" si="985"/>
        <v>DCS_DO_03</v>
      </c>
      <c r="K2084" s="14"/>
      <c r="P2084" s="31" t="s">
        <v>2756</v>
      </c>
      <c r="U2084" s="31" t="str">
        <f t="shared" si="984"/>
        <v/>
      </c>
      <c r="V2084" s="14" t="str">
        <f t="shared" si="1013"/>
        <v>ASK 3MLD, ASK 3MB</v>
      </c>
      <c r="W2084" s="31" t="str">
        <f t="shared" si="990"/>
        <v/>
      </c>
      <c r="X2084" s="14" t="str">
        <f t="shared" si="991"/>
        <v/>
      </c>
      <c r="Y2084" s="31" t="str">
        <f t="shared" si="992"/>
        <v>O1011213</v>
      </c>
      <c r="Z2084" s="31" t="str">
        <f t="shared" si="993"/>
        <v>TUA711-DIO32</v>
      </c>
      <c r="AA2084" s="14" t="str">
        <f t="shared" si="994"/>
        <v>17-SC-DCS-002/O1011213/ 17-MC-DCS-003</v>
      </c>
      <c r="AB2084" s="31" t="s">
        <v>64</v>
      </c>
      <c r="AC2084" s="31" t="s">
        <v>54</v>
      </c>
      <c r="AD2084" s="31" t="s">
        <v>125</v>
      </c>
      <c r="AE2084" s="31">
        <v>1</v>
      </c>
      <c r="AF2084" s="31" t="s">
        <v>1254</v>
      </c>
      <c r="AG2084" s="31" t="s">
        <v>1858</v>
      </c>
      <c r="AH2084" s="31">
        <v>14</v>
      </c>
      <c r="AI2084" s="31">
        <v>7</v>
      </c>
      <c r="AJ2084" s="31" t="s">
        <v>1256</v>
      </c>
      <c r="AK2084" s="31">
        <f t="shared" si="986"/>
        <v>32</v>
      </c>
      <c r="AL2084" s="31" t="s">
        <v>62</v>
      </c>
      <c r="AO2084" s="31" t="s">
        <v>63</v>
      </c>
      <c r="AQ2084" s="31" t="s">
        <v>4426</v>
      </c>
      <c r="AT2084" s="14"/>
      <c r="BK2084" s="14" t="str">
        <f t="shared" si="995"/>
        <v/>
      </c>
      <c r="BL2084" s="14" t="str">
        <f t="shared" si="996"/>
        <v/>
      </c>
      <c r="BM2084" s="14" t="str">
        <f t="shared" si="997"/>
        <v/>
      </c>
      <c r="BN2084" s="14"/>
      <c r="BO2084" s="14" t="str">
        <f t="shared" si="987"/>
        <v/>
      </c>
      <c r="BP2084" s="14" t="str">
        <f t="shared" si="988"/>
        <v/>
      </c>
      <c r="BQ2084" s="14"/>
      <c r="BR2084" s="14" t="str">
        <f t="shared" si="998"/>
        <v/>
      </c>
      <c r="BS2084" s="14" t="str">
        <f t="shared" si="999"/>
        <v/>
      </c>
      <c r="BW2084" s="31" t="str">
        <f t="shared" si="1000"/>
        <v/>
      </c>
      <c r="BX2084" s="31" t="str">
        <f t="shared" si="1001"/>
        <v/>
      </c>
      <c r="BY2084" s="31" t="str">
        <f t="shared" si="1002"/>
        <v/>
      </c>
      <c r="BZ2084" s="31" t="str">
        <f t="shared" si="1003"/>
        <v/>
      </c>
      <c r="CA2084" s="31" t="str">
        <f t="shared" si="1004"/>
        <v/>
      </c>
      <c r="CB2084" s="31" t="str">
        <f t="shared" si="1005"/>
        <v/>
      </c>
      <c r="CC2084" s="31" t="str">
        <f t="shared" si="1006"/>
        <v/>
      </c>
      <c r="CD2084" s="31" t="str">
        <f t="shared" si="1007"/>
        <v/>
      </c>
      <c r="CE2084" s="31" t="str">
        <f t="shared" si="1008"/>
        <v/>
      </c>
      <c r="CF2084" s="31" t="e">
        <f t="shared" ca="1" si="1009"/>
        <v>#NAME?</v>
      </c>
      <c r="CG2084" s="31" t="e">
        <f t="shared" ca="1" si="1010"/>
        <v>#NAME?</v>
      </c>
      <c r="CH2084" s="31" t="e">
        <f t="shared" ca="1" si="1011"/>
        <v>#NAME?</v>
      </c>
      <c r="CI2084" s="31" t="e">
        <f t="shared" ca="1" si="1012"/>
        <v>#NAME?</v>
      </c>
    </row>
    <row r="2085" spans="1:87" s="31" customFormat="1" ht="30" hidden="1" x14ac:dyDescent="0.25">
      <c r="A2085" s="9" t="s">
        <v>4493</v>
      </c>
      <c r="C2085" s="31" t="s">
        <v>50</v>
      </c>
      <c r="E2085" s="14" t="s">
        <v>5649</v>
      </c>
      <c r="F2085" s="14" t="s">
        <v>5423</v>
      </c>
      <c r="G2085" s="31" t="str">
        <f t="shared" si="989"/>
        <v>Резерв</v>
      </c>
      <c r="J2085" s="31" t="str">
        <f t="shared" si="985"/>
        <v>DCS_DO_03</v>
      </c>
      <c r="K2085" s="14"/>
      <c r="P2085" s="31" t="s">
        <v>2756</v>
      </c>
      <c r="U2085" s="31" t="str">
        <f t="shared" si="984"/>
        <v/>
      </c>
      <c r="V2085" s="14" t="str">
        <f t="shared" si="1013"/>
        <v>ASK 3MLD, ASK 3MB</v>
      </c>
      <c r="W2085" s="31" t="str">
        <f t="shared" si="990"/>
        <v/>
      </c>
      <c r="X2085" s="14" t="str">
        <f t="shared" si="991"/>
        <v/>
      </c>
      <c r="Y2085" s="31" t="str">
        <f t="shared" si="992"/>
        <v>O1011213</v>
      </c>
      <c r="Z2085" s="31" t="str">
        <f t="shared" si="993"/>
        <v>TUA711-DIO32</v>
      </c>
      <c r="AA2085" s="14" t="str">
        <f t="shared" si="994"/>
        <v>17-SC-DCS-002/O1011213/ 17-MC-DCS-003</v>
      </c>
      <c r="AB2085" s="31" t="s">
        <v>64</v>
      </c>
      <c r="AC2085" s="31" t="s">
        <v>54</v>
      </c>
      <c r="AD2085" s="31" t="s">
        <v>125</v>
      </c>
      <c r="AE2085" s="31">
        <v>1</v>
      </c>
      <c r="AF2085" s="31" t="s">
        <v>1254</v>
      </c>
      <c r="AG2085" s="31" t="s">
        <v>1858</v>
      </c>
      <c r="AH2085" s="31">
        <v>14</v>
      </c>
      <c r="AI2085" s="31">
        <v>8</v>
      </c>
      <c r="AJ2085" s="31" t="s">
        <v>1256</v>
      </c>
      <c r="AK2085" s="31">
        <f t="shared" si="986"/>
        <v>32</v>
      </c>
      <c r="AL2085" s="31" t="s">
        <v>62</v>
      </c>
      <c r="AO2085" s="31" t="s">
        <v>63</v>
      </c>
      <c r="AQ2085" s="31" t="s">
        <v>4426</v>
      </c>
      <c r="AT2085" s="14"/>
      <c r="BK2085" s="14" t="str">
        <f t="shared" si="995"/>
        <v/>
      </c>
      <c r="BL2085" s="14" t="str">
        <f t="shared" si="996"/>
        <v/>
      </c>
      <c r="BM2085" s="14" t="str">
        <f t="shared" si="997"/>
        <v/>
      </c>
      <c r="BN2085" s="14"/>
      <c r="BO2085" s="14" t="str">
        <f t="shared" si="987"/>
        <v/>
      </c>
      <c r="BP2085" s="14" t="str">
        <f t="shared" si="988"/>
        <v/>
      </c>
      <c r="BQ2085" s="14"/>
      <c r="BR2085" s="14" t="str">
        <f t="shared" si="998"/>
        <v/>
      </c>
      <c r="BS2085" s="14" t="str">
        <f t="shared" si="999"/>
        <v/>
      </c>
      <c r="BW2085" s="31" t="str">
        <f t="shared" si="1000"/>
        <v/>
      </c>
      <c r="BX2085" s="31" t="str">
        <f t="shared" si="1001"/>
        <v/>
      </c>
      <c r="BY2085" s="31" t="str">
        <f t="shared" si="1002"/>
        <v/>
      </c>
      <c r="BZ2085" s="31" t="str">
        <f t="shared" si="1003"/>
        <v/>
      </c>
      <c r="CA2085" s="31" t="str">
        <f t="shared" si="1004"/>
        <v/>
      </c>
      <c r="CB2085" s="31" t="str">
        <f t="shared" si="1005"/>
        <v/>
      </c>
      <c r="CC2085" s="31" t="str">
        <f t="shared" si="1006"/>
        <v/>
      </c>
      <c r="CD2085" s="31" t="str">
        <f t="shared" si="1007"/>
        <v/>
      </c>
      <c r="CE2085" s="31" t="str">
        <f t="shared" si="1008"/>
        <v/>
      </c>
      <c r="CF2085" s="31" t="e">
        <f t="shared" ca="1" si="1009"/>
        <v>#NAME?</v>
      </c>
      <c r="CG2085" s="31" t="e">
        <f t="shared" ca="1" si="1010"/>
        <v>#NAME?</v>
      </c>
      <c r="CH2085" s="31" t="e">
        <f t="shared" ca="1" si="1011"/>
        <v>#NAME?</v>
      </c>
      <c r="CI2085" s="31" t="e">
        <f t="shared" ca="1" si="1012"/>
        <v>#NAME?</v>
      </c>
    </row>
    <row r="2086" spans="1:87" s="31" customFormat="1" ht="30" hidden="1" x14ac:dyDescent="0.25">
      <c r="A2086" s="9" t="s">
        <v>4493</v>
      </c>
      <c r="C2086" s="31" t="s">
        <v>50</v>
      </c>
      <c r="E2086" s="14" t="s">
        <v>5649</v>
      </c>
      <c r="F2086" s="14" t="s">
        <v>5423</v>
      </c>
      <c r="G2086" s="31" t="str">
        <f t="shared" si="989"/>
        <v>Резерв</v>
      </c>
      <c r="J2086" s="31" t="str">
        <f t="shared" si="985"/>
        <v>DCS_DO_03</v>
      </c>
      <c r="K2086" s="14"/>
      <c r="P2086" s="31" t="s">
        <v>2756</v>
      </c>
      <c r="U2086" s="31" t="str">
        <f t="shared" si="984"/>
        <v/>
      </c>
      <c r="V2086" s="14" t="str">
        <f t="shared" si="1013"/>
        <v>ASK 3MLD, ASK 3MB</v>
      </c>
      <c r="W2086" s="31" t="str">
        <f t="shared" si="990"/>
        <v/>
      </c>
      <c r="X2086" s="14" t="str">
        <f t="shared" si="991"/>
        <v/>
      </c>
      <c r="Y2086" s="31" t="str">
        <f t="shared" si="992"/>
        <v>O1011213</v>
      </c>
      <c r="Z2086" s="31" t="str">
        <f t="shared" si="993"/>
        <v>TUA711-DIO32</v>
      </c>
      <c r="AA2086" s="14" t="str">
        <f t="shared" si="994"/>
        <v>17-SC-DCS-002/O1011213/ 17-MC-DCS-003</v>
      </c>
      <c r="AB2086" s="31" t="s">
        <v>64</v>
      </c>
      <c r="AC2086" s="31" t="s">
        <v>54</v>
      </c>
      <c r="AD2086" s="31" t="s">
        <v>125</v>
      </c>
      <c r="AE2086" s="31">
        <v>1</v>
      </c>
      <c r="AF2086" s="31" t="s">
        <v>1254</v>
      </c>
      <c r="AG2086" s="31" t="s">
        <v>1858</v>
      </c>
      <c r="AH2086" s="31">
        <v>14</v>
      </c>
      <c r="AI2086" s="31">
        <v>9</v>
      </c>
      <c r="AJ2086" s="31" t="s">
        <v>1256</v>
      </c>
      <c r="AK2086" s="31">
        <f t="shared" si="986"/>
        <v>32</v>
      </c>
      <c r="AL2086" s="31" t="s">
        <v>62</v>
      </c>
      <c r="AO2086" s="31" t="s">
        <v>63</v>
      </c>
      <c r="AQ2086" s="31" t="s">
        <v>4426</v>
      </c>
      <c r="AT2086" s="14"/>
      <c r="BK2086" s="14" t="str">
        <f t="shared" si="995"/>
        <v/>
      </c>
      <c r="BL2086" s="14" t="str">
        <f t="shared" si="996"/>
        <v/>
      </c>
      <c r="BM2086" s="14" t="str">
        <f t="shared" si="997"/>
        <v/>
      </c>
      <c r="BN2086" s="14"/>
      <c r="BO2086" s="14" t="str">
        <f t="shared" si="987"/>
        <v/>
      </c>
      <c r="BP2086" s="14" t="str">
        <f t="shared" si="988"/>
        <v/>
      </c>
      <c r="BQ2086" s="14"/>
      <c r="BR2086" s="14" t="str">
        <f t="shared" si="998"/>
        <v/>
      </c>
      <c r="BS2086" s="14" t="str">
        <f t="shared" si="999"/>
        <v/>
      </c>
      <c r="BW2086" s="31" t="str">
        <f t="shared" si="1000"/>
        <v/>
      </c>
      <c r="BX2086" s="31" t="str">
        <f t="shared" si="1001"/>
        <v/>
      </c>
      <c r="BY2086" s="31" t="str">
        <f t="shared" si="1002"/>
        <v/>
      </c>
      <c r="BZ2086" s="31" t="str">
        <f t="shared" si="1003"/>
        <v/>
      </c>
      <c r="CA2086" s="31" t="str">
        <f t="shared" si="1004"/>
        <v/>
      </c>
      <c r="CB2086" s="31" t="str">
        <f t="shared" si="1005"/>
        <v/>
      </c>
      <c r="CC2086" s="31" t="str">
        <f t="shared" si="1006"/>
        <v/>
      </c>
      <c r="CD2086" s="31" t="str">
        <f t="shared" si="1007"/>
        <v/>
      </c>
      <c r="CE2086" s="31" t="str">
        <f t="shared" si="1008"/>
        <v/>
      </c>
      <c r="CF2086" s="31" t="e">
        <f t="shared" ca="1" si="1009"/>
        <v>#NAME?</v>
      </c>
      <c r="CG2086" s="31" t="e">
        <f t="shared" ca="1" si="1010"/>
        <v>#NAME?</v>
      </c>
      <c r="CH2086" s="31" t="e">
        <f t="shared" ca="1" si="1011"/>
        <v>#NAME?</v>
      </c>
      <c r="CI2086" s="31" t="e">
        <f t="shared" ca="1" si="1012"/>
        <v>#NAME?</v>
      </c>
    </row>
    <row r="2087" spans="1:87" s="31" customFormat="1" ht="30" hidden="1" x14ac:dyDescent="0.25">
      <c r="A2087" s="9" t="s">
        <v>4493</v>
      </c>
      <c r="C2087" s="31" t="s">
        <v>50</v>
      </c>
      <c r="E2087" s="14" t="s">
        <v>5649</v>
      </c>
      <c r="F2087" s="14" t="s">
        <v>5423</v>
      </c>
      <c r="G2087" s="31" t="str">
        <f t="shared" si="989"/>
        <v>Резерв</v>
      </c>
      <c r="J2087" s="31" t="str">
        <f t="shared" si="985"/>
        <v>DCS_DO_03</v>
      </c>
      <c r="K2087" s="14"/>
      <c r="P2087" s="31" t="s">
        <v>2756</v>
      </c>
      <c r="U2087" s="31" t="str">
        <f t="shared" si="984"/>
        <v/>
      </c>
      <c r="V2087" s="14" t="str">
        <f t="shared" si="1013"/>
        <v>ASK 3MLD, ASK 3MB</v>
      </c>
      <c r="W2087" s="31" t="str">
        <f t="shared" si="990"/>
        <v/>
      </c>
      <c r="X2087" s="14" t="str">
        <f t="shared" si="991"/>
        <v/>
      </c>
      <c r="Y2087" s="31" t="str">
        <f t="shared" si="992"/>
        <v>O1011213</v>
      </c>
      <c r="Z2087" s="31" t="str">
        <f t="shared" si="993"/>
        <v>TUA711-DIO32</v>
      </c>
      <c r="AA2087" s="14" t="str">
        <f t="shared" si="994"/>
        <v>17-SC-DCS-002/O1011213/ 17-MC-DCS-003</v>
      </c>
      <c r="AB2087" s="31" t="s">
        <v>64</v>
      </c>
      <c r="AC2087" s="31" t="s">
        <v>54</v>
      </c>
      <c r="AD2087" s="31" t="s">
        <v>125</v>
      </c>
      <c r="AE2087" s="31">
        <v>1</v>
      </c>
      <c r="AF2087" s="31" t="s">
        <v>1254</v>
      </c>
      <c r="AG2087" s="31" t="s">
        <v>1858</v>
      </c>
      <c r="AH2087" s="31">
        <v>14</v>
      </c>
      <c r="AI2087" s="31">
        <v>10</v>
      </c>
      <c r="AJ2087" s="31" t="s">
        <v>1256</v>
      </c>
      <c r="AK2087" s="31">
        <f t="shared" si="986"/>
        <v>32</v>
      </c>
      <c r="AL2087" s="31" t="s">
        <v>62</v>
      </c>
      <c r="AO2087" s="31" t="s">
        <v>63</v>
      </c>
      <c r="AQ2087" s="31" t="s">
        <v>4426</v>
      </c>
      <c r="AT2087" s="14"/>
      <c r="BK2087" s="14" t="str">
        <f t="shared" si="995"/>
        <v/>
      </c>
      <c r="BL2087" s="14" t="str">
        <f t="shared" si="996"/>
        <v/>
      </c>
      <c r="BM2087" s="14" t="str">
        <f t="shared" si="997"/>
        <v/>
      </c>
      <c r="BN2087" s="14"/>
      <c r="BO2087" s="14" t="str">
        <f t="shared" si="987"/>
        <v/>
      </c>
      <c r="BP2087" s="14" t="str">
        <f t="shared" si="988"/>
        <v/>
      </c>
      <c r="BQ2087" s="14"/>
      <c r="BR2087" s="14" t="str">
        <f t="shared" si="998"/>
        <v/>
      </c>
      <c r="BS2087" s="14" t="str">
        <f t="shared" si="999"/>
        <v/>
      </c>
      <c r="BW2087" s="31" t="str">
        <f t="shared" si="1000"/>
        <v/>
      </c>
      <c r="BX2087" s="31" t="str">
        <f t="shared" si="1001"/>
        <v/>
      </c>
      <c r="BY2087" s="31" t="str">
        <f t="shared" si="1002"/>
        <v/>
      </c>
      <c r="BZ2087" s="31" t="str">
        <f t="shared" si="1003"/>
        <v/>
      </c>
      <c r="CA2087" s="31" t="str">
        <f t="shared" si="1004"/>
        <v/>
      </c>
      <c r="CB2087" s="31" t="str">
        <f t="shared" si="1005"/>
        <v/>
      </c>
      <c r="CC2087" s="31" t="str">
        <f t="shared" si="1006"/>
        <v/>
      </c>
      <c r="CD2087" s="31" t="str">
        <f t="shared" si="1007"/>
        <v/>
      </c>
      <c r="CE2087" s="31" t="str">
        <f t="shared" si="1008"/>
        <v/>
      </c>
      <c r="CF2087" s="31" t="e">
        <f t="shared" ca="1" si="1009"/>
        <v>#NAME?</v>
      </c>
      <c r="CG2087" s="31" t="e">
        <f t="shared" ca="1" si="1010"/>
        <v>#NAME?</v>
      </c>
      <c r="CH2087" s="31" t="e">
        <f t="shared" ca="1" si="1011"/>
        <v>#NAME?</v>
      </c>
      <c r="CI2087" s="31" t="e">
        <f t="shared" ca="1" si="1012"/>
        <v>#NAME?</v>
      </c>
    </row>
    <row r="2088" spans="1:87" s="31" customFormat="1" ht="30" hidden="1" x14ac:dyDescent="0.25">
      <c r="A2088" s="9" t="s">
        <v>4493</v>
      </c>
      <c r="C2088" s="31" t="s">
        <v>50</v>
      </c>
      <c r="E2088" s="14" t="s">
        <v>5649</v>
      </c>
      <c r="F2088" s="14" t="s">
        <v>5423</v>
      </c>
      <c r="G2088" s="31" t="str">
        <f t="shared" si="989"/>
        <v>Резерв</v>
      </c>
      <c r="J2088" s="31" t="str">
        <f t="shared" si="985"/>
        <v>DCS_DO_03</v>
      </c>
      <c r="K2088" s="14"/>
      <c r="P2088" s="31" t="s">
        <v>2756</v>
      </c>
      <c r="U2088" s="31" t="str">
        <f t="shared" si="984"/>
        <v/>
      </c>
      <c r="V2088" s="14" t="str">
        <f t="shared" si="1013"/>
        <v>ASK 3MLD, ASK 3MB</v>
      </c>
      <c r="W2088" s="31" t="str">
        <f t="shared" si="990"/>
        <v/>
      </c>
      <c r="X2088" s="14" t="str">
        <f t="shared" si="991"/>
        <v/>
      </c>
      <c r="Y2088" s="31" t="str">
        <f t="shared" si="992"/>
        <v>O1011213</v>
      </c>
      <c r="Z2088" s="31" t="str">
        <f t="shared" si="993"/>
        <v>TUA711-DIO32</v>
      </c>
      <c r="AA2088" s="14" t="str">
        <f t="shared" si="994"/>
        <v>17-SC-DCS-002/O1011213/ 17-MC-DCS-003</v>
      </c>
      <c r="AB2088" s="31" t="s">
        <v>64</v>
      </c>
      <c r="AC2088" s="31" t="s">
        <v>54</v>
      </c>
      <c r="AD2088" s="31" t="s">
        <v>125</v>
      </c>
      <c r="AE2088" s="31">
        <v>1</v>
      </c>
      <c r="AF2088" s="31" t="s">
        <v>1254</v>
      </c>
      <c r="AG2088" s="31" t="s">
        <v>1858</v>
      </c>
      <c r="AH2088" s="31">
        <v>14</v>
      </c>
      <c r="AI2088" s="31">
        <v>11</v>
      </c>
      <c r="AJ2088" s="31" t="s">
        <v>1256</v>
      </c>
      <c r="AK2088" s="31">
        <f t="shared" si="986"/>
        <v>32</v>
      </c>
      <c r="AL2088" s="31" t="s">
        <v>62</v>
      </c>
      <c r="AO2088" s="31" t="s">
        <v>63</v>
      </c>
      <c r="AQ2088" s="31" t="s">
        <v>4426</v>
      </c>
      <c r="AT2088" s="14"/>
      <c r="BK2088" s="14" t="str">
        <f t="shared" si="995"/>
        <v/>
      </c>
      <c r="BL2088" s="14" t="str">
        <f t="shared" si="996"/>
        <v/>
      </c>
      <c r="BM2088" s="14" t="str">
        <f t="shared" si="997"/>
        <v/>
      </c>
      <c r="BN2088" s="14"/>
      <c r="BO2088" s="14" t="str">
        <f t="shared" si="987"/>
        <v/>
      </c>
      <c r="BP2088" s="14" t="str">
        <f t="shared" si="988"/>
        <v/>
      </c>
      <c r="BQ2088" s="14"/>
      <c r="BR2088" s="14" t="str">
        <f t="shared" si="998"/>
        <v/>
      </c>
      <c r="BS2088" s="14" t="str">
        <f t="shared" si="999"/>
        <v/>
      </c>
      <c r="BW2088" s="31" t="str">
        <f t="shared" si="1000"/>
        <v/>
      </c>
      <c r="BX2088" s="31" t="str">
        <f t="shared" si="1001"/>
        <v/>
      </c>
      <c r="BY2088" s="31" t="str">
        <f t="shared" si="1002"/>
        <v/>
      </c>
      <c r="BZ2088" s="31" t="str">
        <f t="shared" si="1003"/>
        <v/>
      </c>
      <c r="CA2088" s="31" t="str">
        <f t="shared" si="1004"/>
        <v/>
      </c>
      <c r="CB2088" s="31" t="str">
        <f t="shared" si="1005"/>
        <v/>
      </c>
      <c r="CC2088" s="31" t="str">
        <f t="shared" si="1006"/>
        <v/>
      </c>
      <c r="CD2088" s="31" t="str">
        <f t="shared" si="1007"/>
        <v/>
      </c>
      <c r="CE2088" s="31" t="str">
        <f t="shared" si="1008"/>
        <v/>
      </c>
      <c r="CF2088" s="31" t="e">
        <f t="shared" ca="1" si="1009"/>
        <v>#NAME?</v>
      </c>
      <c r="CG2088" s="31" t="e">
        <f t="shared" ca="1" si="1010"/>
        <v>#NAME?</v>
      </c>
      <c r="CH2088" s="31" t="e">
        <f t="shared" ca="1" si="1011"/>
        <v>#NAME?</v>
      </c>
      <c r="CI2088" s="31" t="e">
        <f t="shared" ca="1" si="1012"/>
        <v>#NAME?</v>
      </c>
    </row>
    <row r="2089" spans="1:87" s="31" customFormat="1" ht="30" hidden="1" x14ac:dyDescent="0.25">
      <c r="A2089" s="9" t="s">
        <v>4493</v>
      </c>
      <c r="C2089" s="31" t="s">
        <v>50</v>
      </c>
      <c r="E2089" s="14" t="s">
        <v>5649</v>
      </c>
      <c r="F2089" s="14" t="s">
        <v>5423</v>
      </c>
      <c r="G2089" s="31" t="str">
        <f t="shared" si="989"/>
        <v>Резерв</v>
      </c>
      <c r="J2089" s="31" t="str">
        <f t="shared" si="985"/>
        <v>DCS_DO_03</v>
      </c>
      <c r="K2089" s="14"/>
      <c r="P2089" s="31" t="s">
        <v>2756</v>
      </c>
      <c r="U2089" s="31" t="str">
        <f t="shared" si="984"/>
        <v/>
      </c>
      <c r="V2089" s="14" t="str">
        <f t="shared" si="1013"/>
        <v>ASK 3MLD, ASK 3MB</v>
      </c>
      <c r="W2089" s="31" t="str">
        <f t="shared" si="990"/>
        <v/>
      </c>
      <c r="X2089" s="14" t="str">
        <f t="shared" si="991"/>
        <v/>
      </c>
      <c r="Y2089" s="31" t="str">
        <f t="shared" si="992"/>
        <v>O1011213</v>
      </c>
      <c r="Z2089" s="31" t="str">
        <f t="shared" si="993"/>
        <v>TUA711-DIO32</v>
      </c>
      <c r="AA2089" s="14" t="str">
        <f t="shared" si="994"/>
        <v>17-SC-DCS-002/O1011213/ 17-MC-DCS-003</v>
      </c>
      <c r="AB2089" s="31" t="s">
        <v>64</v>
      </c>
      <c r="AC2089" s="31" t="s">
        <v>54</v>
      </c>
      <c r="AD2089" s="31" t="s">
        <v>125</v>
      </c>
      <c r="AE2089" s="31">
        <v>1</v>
      </c>
      <c r="AF2089" s="31" t="s">
        <v>1254</v>
      </c>
      <c r="AG2089" s="31" t="s">
        <v>1858</v>
      </c>
      <c r="AH2089" s="31">
        <v>14</v>
      </c>
      <c r="AI2089" s="31">
        <v>12</v>
      </c>
      <c r="AJ2089" s="31" t="s">
        <v>1256</v>
      </c>
      <c r="AK2089" s="31">
        <f t="shared" si="986"/>
        <v>32</v>
      </c>
      <c r="AL2089" s="31" t="s">
        <v>62</v>
      </c>
      <c r="AO2089" s="31" t="s">
        <v>63</v>
      </c>
      <c r="AQ2089" s="31" t="s">
        <v>4426</v>
      </c>
      <c r="AT2089" s="14"/>
      <c r="BK2089" s="14" t="str">
        <f t="shared" si="995"/>
        <v/>
      </c>
      <c r="BL2089" s="14" t="str">
        <f t="shared" si="996"/>
        <v/>
      </c>
      <c r="BM2089" s="14" t="str">
        <f t="shared" si="997"/>
        <v/>
      </c>
      <c r="BN2089" s="14"/>
      <c r="BO2089" s="14" t="str">
        <f t="shared" si="987"/>
        <v/>
      </c>
      <c r="BP2089" s="14" t="str">
        <f t="shared" si="988"/>
        <v/>
      </c>
      <c r="BQ2089" s="14"/>
      <c r="BR2089" s="14" t="str">
        <f t="shared" si="998"/>
        <v/>
      </c>
      <c r="BS2089" s="14" t="str">
        <f t="shared" si="999"/>
        <v/>
      </c>
      <c r="BW2089" s="31" t="str">
        <f t="shared" si="1000"/>
        <v/>
      </c>
      <c r="BX2089" s="31" t="str">
        <f t="shared" si="1001"/>
        <v/>
      </c>
      <c r="BY2089" s="31" t="str">
        <f t="shared" si="1002"/>
        <v/>
      </c>
      <c r="BZ2089" s="31" t="str">
        <f t="shared" si="1003"/>
        <v/>
      </c>
      <c r="CA2089" s="31" t="str">
        <f t="shared" si="1004"/>
        <v/>
      </c>
      <c r="CB2089" s="31" t="str">
        <f t="shared" si="1005"/>
        <v/>
      </c>
      <c r="CC2089" s="31" t="str">
        <f t="shared" si="1006"/>
        <v/>
      </c>
      <c r="CD2089" s="31" t="str">
        <f t="shared" si="1007"/>
        <v/>
      </c>
      <c r="CE2089" s="31" t="str">
        <f t="shared" si="1008"/>
        <v/>
      </c>
      <c r="CF2089" s="31" t="e">
        <f t="shared" ca="1" si="1009"/>
        <v>#NAME?</v>
      </c>
      <c r="CG2089" s="31" t="e">
        <f t="shared" ca="1" si="1010"/>
        <v>#NAME?</v>
      </c>
      <c r="CH2089" s="31" t="e">
        <f t="shared" ca="1" si="1011"/>
        <v>#NAME?</v>
      </c>
      <c r="CI2089" s="31" t="e">
        <f t="shared" ca="1" si="1012"/>
        <v>#NAME?</v>
      </c>
    </row>
    <row r="2090" spans="1:87" s="31" customFormat="1" ht="30" hidden="1" x14ac:dyDescent="0.25">
      <c r="A2090" s="9" t="s">
        <v>4493</v>
      </c>
      <c r="C2090" s="31" t="s">
        <v>50</v>
      </c>
      <c r="E2090" s="14" t="s">
        <v>5649</v>
      </c>
      <c r="F2090" s="14" t="s">
        <v>5423</v>
      </c>
      <c r="G2090" s="31" t="str">
        <f t="shared" si="989"/>
        <v>Резерв</v>
      </c>
      <c r="J2090" s="31" t="str">
        <f t="shared" si="985"/>
        <v>DCS_DO_03</v>
      </c>
      <c r="K2090" s="14"/>
      <c r="P2090" s="31" t="s">
        <v>2756</v>
      </c>
      <c r="U2090" s="31" t="str">
        <f t="shared" si="984"/>
        <v/>
      </c>
      <c r="V2090" s="14" t="str">
        <f t="shared" si="1013"/>
        <v>ASK 3MLD, ASK 3MB</v>
      </c>
      <c r="W2090" s="31" t="str">
        <f t="shared" si="990"/>
        <v/>
      </c>
      <c r="X2090" s="14" t="str">
        <f t="shared" si="991"/>
        <v/>
      </c>
      <c r="Y2090" s="31" t="str">
        <f t="shared" si="992"/>
        <v>O1011213</v>
      </c>
      <c r="Z2090" s="31" t="str">
        <f t="shared" si="993"/>
        <v>TUA711-DIO32</v>
      </c>
      <c r="AA2090" s="14" t="str">
        <f t="shared" si="994"/>
        <v>17-SC-DCS-002/O1011213/ 17-MC-DCS-003</v>
      </c>
      <c r="AB2090" s="31" t="s">
        <v>64</v>
      </c>
      <c r="AC2090" s="31" t="s">
        <v>54</v>
      </c>
      <c r="AD2090" s="31" t="s">
        <v>125</v>
      </c>
      <c r="AE2090" s="31">
        <v>1</v>
      </c>
      <c r="AF2090" s="31" t="s">
        <v>1254</v>
      </c>
      <c r="AG2090" s="31" t="s">
        <v>1858</v>
      </c>
      <c r="AH2090" s="31">
        <v>14</v>
      </c>
      <c r="AI2090" s="31">
        <v>13</v>
      </c>
      <c r="AJ2090" s="31" t="s">
        <v>1256</v>
      </c>
      <c r="AK2090" s="31">
        <f t="shared" si="986"/>
        <v>32</v>
      </c>
      <c r="AL2090" s="31" t="s">
        <v>62</v>
      </c>
      <c r="AO2090" s="31" t="s">
        <v>63</v>
      </c>
      <c r="AQ2090" s="31" t="s">
        <v>4426</v>
      </c>
      <c r="AT2090" s="14"/>
      <c r="BK2090" s="14" t="str">
        <f t="shared" si="995"/>
        <v/>
      </c>
      <c r="BL2090" s="14" t="str">
        <f t="shared" si="996"/>
        <v/>
      </c>
      <c r="BM2090" s="14" t="str">
        <f t="shared" si="997"/>
        <v/>
      </c>
      <c r="BN2090" s="14"/>
      <c r="BO2090" s="14" t="str">
        <f t="shared" si="987"/>
        <v/>
      </c>
      <c r="BP2090" s="14" t="str">
        <f t="shared" si="988"/>
        <v/>
      </c>
      <c r="BQ2090" s="14"/>
      <c r="BR2090" s="14" t="str">
        <f t="shared" si="998"/>
        <v/>
      </c>
      <c r="BS2090" s="14" t="str">
        <f t="shared" si="999"/>
        <v/>
      </c>
      <c r="BW2090" s="31" t="str">
        <f t="shared" si="1000"/>
        <v/>
      </c>
      <c r="BX2090" s="31" t="str">
        <f t="shared" si="1001"/>
        <v/>
      </c>
      <c r="BY2090" s="31" t="str">
        <f t="shared" si="1002"/>
        <v/>
      </c>
      <c r="BZ2090" s="31" t="str">
        <f t="shared" si="1003"/>
        <v/>
      </c>
      <c r="CA2090" s="31" t="str">
        <f t="shared" si="1004"/>
        <v/>
      </c>
      <c r="CB2090" s="31" t="str">
        <f t="shared" si="1005"/>
        <v/>
      </c>
      <c r="CC2090" s="31" t="str">
        <f t="shared" si="1006"/>
        <v/>
      </c>
      <c r="CD2090" s="31" t="str">
        <f t="shared" si="1007"/>
        <v/>
      </c>
      <c r="CE2090" s="31" t="str">
        <f t="shared" si="1008"/>
        <v/>
      </c>
      <c r="CF2090" s="31" t="e">
        <f t="shared" ca="1" si="1009"/>
        <v>#NAME?</v>
      </c>
      <c r="CG2090" s="31" t="e">
        <f t="shared" ca="1" si="1010"/>
        <v>#NAME?</v>
      </c>
      <c r="CH2090" s="31" t="e">
        <f t="shared" ca="1" si="1011"/>
        <v>#NAME?</v>
      </c>
      <c r="CI2090" s="31" t="e">
        <f t="shared" ca="1" si="1012"/>
        <v>#NAME?</v>
      </c>
    </row>
    <row r="2091" spans="1:87" s="31" customFormat="1" ht="30" hidden="1" x14ac:dyDescent="0.25">
      <c r="A2091" s="9" t="s">
        <v>4493</v>
      </c>
      <c r="C2091" s="31" t="s">
        <v>50</v>
      </c>
      <c r="E2091" s="14" t="s">
        <v>5649</v>
      </c>
      <c r="F2091" s="14" t="s">
        <v>5423</v>
      </c>
      <c r="G2091" s="31" t="str">
        <f t="shared" si="989"/>
        <v>Резерв</v>
      </c>
      <c r="J2091" s="31" t="str">
        <f t="shared" si="985"/>
        <v>DCS_DO_03</v>
      </c>
      <c r="K2091" s="14"/>
      <c r="P2091" s="31" t="s">
        <v>2756</v>
      </c>
      <c r="U2091" s="31" t="str">
        <f t="shared" si="984"/>
        <v/>
      </c>
      <c r="V2091" s="14" t="str">
        <f t="shared" si="1013"/>
        <v>ASK 3MLD, ASK 3MB</v>
      </c>
      <c r="W2091" s="31" t="str">
        <f t="shared" si="990"/>
        <v/>
      </c>
      <c r="X2091" s="14" t="str">
        <f t="shared" si="991"/>
        <v/>
      </c>
      <c r="Y2091" s="31" t="str">
        <f t="shared" si="992"/>
        <v>O1011213</v>
      </c>
      <c r="Z2091" s="31" t="str">
        <f t="shared" si="993"/>
        <v>TUA711-DIO32</v>
      </c>
      <c r="AA2091" s="14" t="str">
        <f t="shared" si="994"/>
        <v>17-SC-DCS-002/O1011213/ 17-MC-DCS-003</v>
      </c>
      <c r="AB2091" s="31" t="s">
        <v>64</v>
      </c>
      <c r="AC2091" s="31" t="s">
        <v>54</v>
      </c>
      <c r="AD2091" s="31" t="s">
        <v>125</v>
      </c>
      <c r="AE2091" s="31">
        <v>1</v>
      </c>
      <c r="AF2091" s="31" t="s">
        <v>1254</v>
      </c>
      <c r="AG2091" s="31" t="s">
        <v>1858</v>
      </c>
      <c r="AH2091" s="31">
        <v>14</v>
      </c>
      <c r="AI2091" s="31">
        <v>14</v>
      </c>
      <c r="AJ2091" s="31" t="s">
        <v>1256</v>
      </c>
      <c r="AK2091" s="31">
        <f t="shared" si="986"/>
        <v>32</v>
      </c>
      <c r="AL2091" s="31" t="s">
        <v>62</v>
      </c>
      <c r="AO2091" s="31" t="s">
        <v>63</v>
      </c>
      <c r="AQ2091" s="31" t="s">
        <v>4426</v>
      </c>
      <c r="AT2091" s="14"/>
      <c r="BK2091" s="14" t="str">
        <f t="shared" si="995"/>
        <v/>
      </c>
      <c r="BL2091" s="14" t="str">
        <f t="shared" si="996"/>
        <v/>
      </c>
      <c r="BM2091" s="14" t="str">
        <f t="shared" si="997"/>
        <v/>
      </c>
      <c r="BN2091" s="14"/>
      <c r="BO2091" s="14" t="str">
        <f t="shared" si="987"/>
        <v/>
      </c>
      <c r="BP2091" s="14" t="str">
        <f t="shared" si="988"/>
        <v/>
      </c>
      <c r="BQ2091" s="14"/>
      <c r="BR2091" s="14" t="str">
        <f t="shared" si="998"/>
        <v/>
      </c>
      <c r="BS2091" s="14" t="str">
        <f t="shared" si="999"/>
        <v/>
      </c>
      <c r="BW2091" s="31" t="str">
        <f t="shared" si="1000"/>
        <v/>
      </c>
      <c r="BX2091" s="31" t="str">
        <f t="shared" si="1001"/>
        <v/>
      </c>
      <c r="BY2091" s="31" t="str">
        <f t="shared" si="1002"/>
        <v/>
      </c>
      <c r="BZ2091" s="31" t="str">
        <f t="shared" si="1003"/>
        <v/>
      </c>
      <c r="CA2091" s="31" t="str">
        <f t="shared" si="1004"/>
        <v/>
      </c>
      <c r="CB2091" s="31" t="str">
        <f t="shared" si="1005"/>
        <v/>
      </c>
      <c r="CC2091" s="31" t="str">
        <f t="shared" si="1006"/>
        <v/>
      </c>
      <c r="CD2091" s="31" t="str">
        <f t="shared" si="1007"/>
        <v/>
      </c>
      <c r="CE2091" s="31" t="str">
        <f t="shared" si="1008"/>
        <v/>
      </c>
      <c r="CF2091" s="31" t="e">
        <f t="shared" ca="1" si="1009"/>
        <v>#NAME?</v>
      </c>
      <c r="CG2091" s="31" t="e">
        <f t="shared" ca="1" si="1010"/>
        <v>#NAME?</v>
      </c>
      <c r="CH2091" s="31" t="e">
        <f t="shared" ca="1" si="1011"/>
        <v>#NAME?</v>
      </c>
      <c r="CI2091" s="31" t="e">
        <f t="shared" ca="1" si="1012"/>
        <v>#NAME?</v>
      </c>
    </row>
    <row r="2092" spans="1:87" s="31" customFormat="1" ht="30" hidden="1" x14ac:dyDescent="0.25">
      <c r="A2092" s="9" t="s">
        <v>4493</v>
      </c>
      <c r="C2092" s="31" t="s">
        <v>50</v>
      </c>
      <c r="E2092" s="14" t="s">
        <v>5649</v>
      </c>
      <c r="F2092" s="14" t="s">
        <v>5423</v>
      </c>
      <c r="G2092" s="31" t="str">
        <f t="shared" si="989"/>
        <v>Резерв</v>
      </c>
      <c r="J2092" s="31" t="str">
        <f t="shared" si="985"/>
        <v>DCS_DO_03</v>
      </c>
      <c r="K2092" s="14"/>
      <c r="P2092" s="31" t="s">
        <v>2756</v>
      </c>
      <c r="U2092" s="31" t="str">
        <f t="shared" si="984"/>
        <v/>
      </c>
      <c r="V2092" s="14" t="str">
        <f t="shared" si="1013"/>
        <v>ASK 3MLD, ASK 3MB</v>
      </c>
      <c r="W2092" s="31" t="str">
        <f t="shared" si="990"/>
        <v/>
      </c>
      <c r="X2092" s="14" t="str">
        <f t="shared" si="991"/>
        <v/>
      </c>
      <c r="Y2092" s="31" t="str">
        <f t="shared" si="992"/>
        <v>O1011213</v>
      </c>
      <c r="Z2092" s="31" t="str">
        <f t="shared" si="993"/>
        <v>TUA711-DIO32</v>
      </c>
      <c r="AA2092" s="14" t="str">
        <f t="shared" si="994"/>
        <v>17-SC-DCS-002/O1011213/ 17-MC-DCS-003</v>
      </c>
      <c r="AB2092" s="31" t="s">
        <v>64</v>
      </c>
      <c r="AC2092" s="31" t="s">
        <v>54</v>
      </c>
      <c r="AD2092" s="31" t="s">
        <v>125</v>
      </c>
      <c r="AE2092" s="31">
        <v>1</v>
      </c>
      <c r="AF2092" s="31" t="s">
        <v>1254</v>
      </c>
      <c r="AG2092" s="31" t="s">
        <v>1858</v>
      </c>
      <c r="AH2092" s="31">
        <v>14</v>
      </c>
      <c r="AI2092" s="31">
        <v>15</v>
      </c>
      <c r="AJ2092" s="31" t="s">
        <v>1256</v>
      </c>
      <c r="AK2092" s="31">
        <f t="shared" si="986"/>
        <v>32</v>
      </c>
      <c r="AL2092" s="31" t="s">
        <v>62</v>
      </c>
      <c r="AO2092" s="31" t="s">
        <v>63</v>
      </c>
      <c r="AQ2092" s="31" t="s">
        <v>4426</v>
      </c>
      <c r="AT2092" s="14"/>
      <c r="BK2092" s="14" t="str">
        <f t="shared" si="995"/>
        <v/>
      </c>
      <c r="BL2092" s="14" t="str">
        <f t="shared" si="996"/>
        <v/>
      </c>
      <c r="BM2092" s="14" t="str">
        <f t="shared" si="997"/>
        <v/>
      </c>
      <c r="BN2092" s="14"/>
      <c r="BO2092" s="14" t="str">
        <f t="shared" si="987"/>
        <v/>
      </c>
      <c r="BP2092" s="14" t="str">
        <f t="shared" si="988"/>
        <v/>
      </c>
      <c r="BQ2092" s="14"/>
      <c r="BR2092" s="14" t="str">
        <f t="shared" si="998"/>
        <v/>
      </c>
      <c r="BS2092" s="14" t="str">
        <f t="shared" si="999"/>
        <v/>
      </c>
      <c r="BW2092" s="31" t="str">
        <f t="shared" si="1000"/>
        <v/>
      </c>
      <c r="BX2092" s="31" t="str">
        <f t="shared" si="1001"/>
        <v/>
      </c>
      <c r="BY2092" s="31" t="str">
        <f t="shared" si="1002"/>
        <v/>
      </c>
      <c r="BZ2092" s="31" t="str">
        <f t="shared" si="1003"/>
        <v/>
      </c>
      <c r="CA2092" s="31" t="str">
        <f t="shared" si="1004"/>
        <v/>
      </c>
      <c r="CB2092" s="31" t="str">
        <f t="shared" si="1005"/>
        <v/>
      </c>
      <c r="CC2092" s="31" t="str">
        <f t="shared" si="1006"/>
        <v/>
      </c>
      <c r="CD2092" s="31" t="str">
        <f t="shared" si="1007"/>
        <v/>
      </c>
      <c r="CE2092" s="31" t="str">
        <f t="shared" si="1008"/>
        <v/>
      </c>
      <c r="CF2092" s="31" t="e">
        <f t="shared" ca="1" si="1009"/>
        <v>#NAME?</v>
      </c>
      <c r="CG2092" s="31" t="e">
        <f t="shared" ca="1" si="1010"/>
        <v>#NAME?</v>
      </c>
      <c r="CH2092" s="31" t="e">
        <f t="shared" ca="1" si="1011"/>
        <v>#NAME?</v>
      </c>
      <c r="CI2092" s="31" t="e">
        <f t="shared" ca="1" si="1012"/>
        <v>#NAME?</v>
      </c>
    </row>
    <row r="2093" spans="1:87" s="31" customFormat="1" ht="30" hidden="1" x14ac:dyDescent="0.25">
      <c r="A2093" s="9" t="s">
        <v>4493</v>
      </c>
      <c r="C2093" s="31" t="s">
        <v>50</v>
      </c>
      <c r="E2093" s="14" t="s">
        <v>5649</v>
      </c>
      <c r="F2093" s="14" t="s">
        <v>5423</v>
      </c>
      <c r="G2093" s="31" t="str">
        <f t="shared" si="989"/>
        <v>Резерв</v>
      </c>
      <c r="J2093" s="31" t="str">
        <f t="shared" si="985"/>
        <v>DCS_DO_03</v>
      </c>
      <c r="K2093" s="14"/>
      <c r="P2093" s="31" t="s">
        <v>2756</v>
      </c>
      <c r="U2093" s="31" t="str">
        <f t="shared" si="984"/>
        <v/>
      </c>
      <c r="V2093" s="14" t="str">
        <f t="shared" si="1013"/>
        <v>ASK 3MLD, ASK 3MB</v>
      </c>
      <c r="W2093" s="31" t="str">
        <f t="shared" si="990"/>
        <v/>
      </c>
      <c r="X2093" s="14" t="str">
        <f t="shared" si="991"/>
        <v/>
      </c>
      <c r="Y2093" s="31" t="str">
        <f t="shared" si="992"/>
        <v>O1011213</v>
      </c>
      <c r="Z2093" s="31" t="str">
        <f t="shared" si="993"/>
        <v>TUA711-DIO32</v>
      </c>
      <c r="AA2093" s="14" t="str">
        <f t="shared" si="994"/>
        <v>17-SC-DCS-002/O1011213/ 17-MC-DCS-003</v>
      </c>
      <c r="AB2093" s="31" t="s">
        <v>64</v>
      </c>
      <c r="AC2093" s="31" t="s">
        <v>54</v>
      </c>
      <c r="AD2093" s="31" t="s">
        <v>125</v>
      </c>
      <c r="AE2093" s="31">
        <v>1</v>
      </c>
      <c r="AF2093" s="31" t="s">
        <v>1254</v>
      </c>
      <c r="AG2093" s="31" t="s">
        <v>1858</v>
      </c>
      <c r="AH2093" s="31">
        <v>14</v>
      </c>
      <c r="AI2093" s="31">
        <v>16</v>
      </c>
      <c r="AJ2093" s="31" t="s">
        <v>1256</v>
      </c>
      <c r="AK2093" s="31">
        <f t="shared" si="986"/>
        <v>32</v>
      </c>
      <c r="AL2093" s="31" t="s">
        <v>62</v>
      </c>
      <c r="AO2093" s="31" t="s">
        <v>63</v>
      </c>
      <c r="AQ2093" s="31" t="s">
        <v>4426</v>
      </c>
      <c r="AT2093" s="14"/>
      <c r="BK2093" s="14" t="str">
        <f t="shared" si="995"/>
        <v/>
      </c>
      <c r="BL2093" s="14" t="str">
        <f t="shared" si="996"/>
        <v/>
      </c>
      <c r="BM2093" s="14" t="str">
        <f t="shared" si="997"/>
        <v/>
      </c>
      <c r="BN2093" s="14"/>
      <c r="BO2093" s="14" t="str">
        <f t="shared" si="987"/>
        <v/>
      </c>
      <c r="BP2093" s="14" t="str">
        <f t="shared" si="988"/>
        <v/>
      </c>
      <c r="BQ2093" s="14"/>
      <c r="BR2093" s="14" t="str">
        <f t="shared" si="998"/>
        <v/>
      </c>
      <c r="BS2093" s="14" t="str">
        <f t="shared" si="999"/>
        <v/>
      </c>
      <c r="BW2093" s="31" t="str">
        <f t="shared" si="1000"/>
        <v/>
      </c>
      <c r="BX2093" s="31" t="str">
        <f t="shared" si="1001"/>
        <v/>
      </c>
      <c r="BY2093" s="31" t="str">
        <f t="shared" si="1002"/>
        <v/>
      </c>
      <c r="BZ2093" s="31" t="str">
        <f t="shared" si="1003"/>
        <v/>
      </c>
      <c r="CA2093" s="31" t="str">
        <f t="shared" si="1004"/>
        <v/>
      </c>
      <c r="CB2093" s="31" t="str">
        <f t="shared" si="1005"/>
        <v/>
      </c>
      <c r="CC2093" s="31" t="str">
        <f t="shared" si="1006"/>
        <v/>
      </c>
      <c r="CD2093" s="31" t="str">
        <f t="shared" si="1007"/>
        <v/>
      </c>
      <c r="CE2093" s="31" t="str">
        <f t="shared" si="1008"/>
        <v/>
      </c>
      <c r="CF2093" s="31" t="e">
        <f t="shared" ca="1" si="1009"/>
        <v>#NAME?</v>
      </c>
      <c r="CG2093" s="31" t="e">
        <f t="shared" ca="1" si="1010"/>
        <v>#NAME?</v>
      </c>
      <c r="CH2093" s="31" t="e">
        <f t="shared" ca="1" si="1011"/>
        <v>#NAME?</v>
      </c>
      <c r="CI2093" s="31" t="e">
        <f t="shared" ca="1" si="1012"/>
        <v>#NAME?</v>
      </c>
    </row>
    <row r="2094" spans="1:87" s="31" customFormat="1" ht="30" hidden="1" x14ac:dyDescent="0.25">
      <c r="A2094" s="9" t="s">
        <v>4493</v>
      </c>
      <c r="C2094" s="31" t="s">
        <v>50</v>
      </c>
      <c r="E2094" s="14" t="s">
        <v>5649</v>
      </c>
      <c r="F2094" s="14" t="s">
        <v>5423</v>
      </c>
      <c r="G2094" s="31" t="str">
        <f t="shared" si="989"/>
        <v>Резерв</v>
      </c>
      <c r="J2094" s="31" t="str">
        <f t="shared" si="985"/>
        <v>DCS_DO_03</v>
      </c>
      <c r="K2094" s="14"/>
      <c r="P2094" s="31" t="s">
        <v>2756</v>
      </c>
      <c r="U2094" s="31" t="str">
        <f t="shared" si="984"/>
        <v/>
      </c>
      <c r="V2094" s="14" t="str">
        <f t="shared" si="1013"/>
        <v>ASK 3MLD, ASK 3MB</v>
      </c>
      <c r="W2094" s="31" t="str">
        <f t="shared" si="990"/>
        <v/>
      </c>
      <c r="X2094" s="14" t="str">
        <f t="shared" si="991"/>
        <v/>
      </c>
      <c r="Y2094" s="31" t="str">
        <f t="shared" si="992"/>
        <v>O1011213</v>
      </c>
      <c r="Z2094" s="31" t="str">
        <f t="shared" si="993"/>
        <v>TUA711-DIO32</v>
      </c>
      <c r="AA2094" s="14" t="str">
        <f t="shared" si="994"/>
        <v>17-SC-DCS-002/O1011213/ 17-MC-DCS-003</v>
      </c>
      <c r="AB2094" s="31" t="s">
        <v>64</v>
      </c>
      <c r="AC2094" s="31" t="s">
        <v>54</v>
      </c>
      <c r="AD2094" s="31" t="s">
        <v>125</v>
      </c>
      <c r="AE2094" s="31">
        <v>1</v>
      </c>
      <c r="AF2094" s="31" t="s">
        <v>1254</v>
      </c>
      <c r="AG2094" s="31" t="s">
        <v>1858</v>
      </c>
      <c r="AH2094" s="31">
        <v>14</v>
      </c>
      <c r="AI2094" s="31">
        <v>17</v>
      </c>
      <c r="AJ2094" s="31" t="s">
        <v>1256</v>
      </c>
      <c r="AK2094" s="31">
        <f t="shared" si="986"/>
        <v>32</v>
      </c>
      <c r="AL2094" s="31" t="s">
        <v>62</v>
      </c>
      <c r="AO2094" s="31" t="s">
        <v>63</v>
      </c>
      <c r="AQ2094" s="31" t="s">
        <v>4426</v>
      </c>
      <c r="AT2094" s="14"/>
      <c r="BK2094" s="14" t="str">
        <f t="shared" si="995"/>
        <v/>
      </c>
      <c r="BL2094" s="14" t="str">
        <f t="shared" si="996"/>
        <v/>
      </c>
      <c r="BM2094" s="14" t="str">
        <f t="shared" si="997"/>
        <v/>
      </c>
      <c r="BN2094" s="14"/>
      <c r="BO2094" s="14" t="str">
        <f t="shared" si="987"/>
        <v/>
      </c>
      <c r="BP2094" s="14" t="str">
        <f t="shared" si="988"/>
        <v/>
      </c>
      <c r="BQ2094" s="14"/>
      <c r="BR2094" s="14" t="str">
        <f t="shared" si="998"/>
        <v/>
      </c>
      <c r="BS2094" s="14" t="str">
        <f t="shared" si="999"/>
        <v/>
      </c>
      <c r="BW2094" s="31" t="str">
        <f t="shared" si="1000"/>
        <v/>
      </c>
      <c r="BX2094" s="31" t="str">
        <f t="shared" si="1001"/>
        <v/>
      </c>
      <c r="BY2094" s="31" t="str">
        <f t="shared" si="1002"/>
        <v/>
      </c>
      <c r="BZ2094" s="31" t="str">
        <f t="shared" si="1003"/>
        <v/>
      </c>
      <c r="CA2094" s="31" t="str">
        <f t="shared" si="1004"/>
        <v/>
      </c>
      <c r="CB2094" s="31" t="str">
        <f t="shared" si="1005"/>
        <v/>
      </c>
      <c r="CC2094" s="31" t="str">
        <f t="shared" si="1006"/>
        <v/>
      </c>
      <c r="CD2094" s="31" t="str">
        <f t="shared" si="1007"/>
        <v/>
      </c>
      <c r="CE2094" s="31" t="str">
        <f t="shared" si="1008"/>
        <v/>
      </c>
      <c r="CF2094" s="31" t="e">
        <f t="shared" ca="1" si="1009"/>
        <v>#NAME?</v>
      </c>
      <c r="CG2094" s="31" t="e">
        <f t="shared" ca="1" si="1010"/>
        <v>#NAME?</v>
      </c>
      <c r="CH2094" s="31" t="e">
        <f t="shared" ca="1" si="1011"/>
        <v>#NAME?</v>
      </c>
      <c r="CI2094" s="31" t="e">
        <f t="shared" ca="1" si="1012"/>
        <v>#NAME?</v>
      </c>
    </row>
    <row r="2095" spans="1:87" s="31" customFormat="1" ht="30" hidden="1" x14ac:dyDescent="0.25">
      <c r="A2095" s="9" t="s">
        <v>4493</v>
      </c>
      <c r="C2095" s="31" t="s">
        <v>50</v>
      </c>
      <c r="E2095" s="14" t="s">
        <v>5649</v>
      </c>
      <c r="F2095" s="14" t="s">
        <v>5423</v>
      </c>
      <c r="G2095" s="31" t="str">
        <f t="shared" si="989"/>
        <v>Резерв</v>
      </c>
      <c r="J2095" s="31" t="str">
        <f t="shared" si="985"/>
        <v>DCS_DO_03</v>
      </c>
      <c r="K2095" s="14"/>
      <c r="P2095" s="31" t="s">
        <v>2756</v>
      </c>
      <c r="U2095" s="31" t="str">
        <f t="shared" si="984"/>
        <v/>
      </c>
      <c r="V2095" s="14" t="str">
        <f t="shared" ref="V2095:V2126" si="1014">IF(P2095&lt;&gt;"",
IF(J2095="DCS_AI_01","AVK 2,5 A, AVK 2,5 A",
IF(J2095="DCS_AI_02","AVK 2,5 A, AVK 2,5 A",
IF(J2095="DCS_AI_03","AVK 2,5 A, AVK 2,5 A",
IF(J2095="DCS_AI_04","AVK 2,5 A, AVK 2,5 A",
IF(J2095="DCS_AI_05","AVK 2,5 A, AVK 2,5 A, AVK 2,5 A",
IF(J2095="DCS_AO_01","AVK 2,5 A, AVK 2,5 A",
IF(J2095="DCS_AO_02","AVK 2,5 A, AVK 2,5 A",
IF(J2095="DCS_DI_01","AVK 2,5 A, AVK 2,5 A",
IF(J2095="DCS_DI_02","AVK 2,5 A, AVK 2,5 A",
IF(J2095="DCS_DI_03","ASK 3MLD, ASK 3MB",
IF(J2095="DCS_DI_04","AVK 2,5 A, AVK 2,5 A",
IF(J2095="DCS_DI_05","ASK 3MLD, ASK 3MB",
IF(J2095="DCS_DI_07","AVK 2,5 A, AVK 2,5 A",
IF(J2095="DCS_DO_01","AVK 2,5 A, AVK 2,5 A",
IF(J2095="DCS_DO_01_HOLD","AVK 2,5 A, AVK 2,5 A",
IF(J2095="DCS_DO_02","AVK 2,5 A, AVK 2,5 A",
IF(J2095="DCS_DO_03","ASK 3MLD, ASK 3MB",
IF(J2095="DCS_DO_04","ASK 3MLD, ASK 3MB",
IF(J2095="DCS_PI_01","AVK 2,5 A, AVK 2,5 A",""))))))))))))))))))),"")</f>
        <v>ASK 3MLD, ASK 3MB</v>
      </c>
      <c r="W2095" s="31" t="str">
        <f t="shared" si="990"/>
        <v/>
      </c>
      <c r="X2095" s="14" t="str">
        <f t="shared" si="991"/>
        <v/>
      </c>
      <c r="Y2095" s="31" t="str">
        <f t="shared" si="992"/>
        <v>O1011213</v>
      </c>
      <c r="Z2095" s="31" t="str">
        <f t="shared" si="993"/>
        <v>TUA711-DIO32</v>
      </c>
      <c r="AA2095" s="14" t="str">
        <f t="shared" si="994"/>
        <v>17-SC-DCS-002/O1011213/ 17-MC-DCS-003</v>
      </c>
      <c r="AB2095" s="31" t="s">
        <v>64</v>
      </c>
      <c r="AC2095" s="31" t="s">
        <v>54</v>
      </c>
      <c r="AD2095" s="31" t="s">
        <v>125</v>
      </c>
      <c r="AE2095" s="31">
        <v>1</v>
      </c>
      <c r="AF2095" s="31" t="s">
        <v>1254</v>
      </c>
      <c r="AG2095" s="31" t="s">
        <v>1858</v>
      </c>
      <c r="AH2095" s="31">
        <v>14</v>
      </c>
      <c r="AI2095" s="31">
        <v>18</v>
      </c>
      <c r="AJ2095" s="31" t="s">
        <v>1256</v>
      </c>
      <c r="AK2095" s="31">
        <f t="shared" si="986"/>
        <v>32</v>
      </c>
      <c r="AL2095" s="31" t="s">
        <v>62</v>
      </c>
      <c r="AO2095" s="31" t="s">
        <v>63</v>
      </c>
      <c r="AQ2095" s="31" t="s">
        <v>4426</v>
      </c>
      <c r="AT2095" s="14"/>
      <c r="BK2095" s="14" t="str">
        <f t="shared" si="995"/>
        <v/>
      </c>
      <c r="BL2095" s="14" t="str">
        <f t="shared" si="996"/>
        <v/>
      </c>
      <c r="BM2095" s="14" t="str">
        <f t="shared" si="997"/>
        <v/>
      </c>
      <c r="BN2095" s="14"/>
      <c r="BO2095" s="14" t="str">
        <f t="shared" si="987"/>
        <v/>
      </c>
      <c r="BP2095" s="14" t="str">
        <f t="shared" si="988"/>
        <v/>
      </c>
      <c r="BQ2095" s="14"/>
      <c r="BR2095" s="14" t="str">
        <f t="shared" si="998"/>
        <v/>
      </c>
      <c r="BS2095" s="14" t="str">
        <f t="shared" si="999"/>
        <v/>
      </c>
      <c r="BW2095" s="31" t="str">
        <f t="shared" si="1000"/>
        <v/>
      </c>
      <c r="BX2095" s="31" t="str">
        <f t="shared" si="1001"/>
        <v/>
      </c>
      <c r="BY2095" s="31" t="str">
        <f t="shared" si="1002"/>
        <v/>
      </c>
      <c r="BZ2095" s="31" t="str">
        <f t="shared" si="1003"/>
        <v/>
      </c>
      <c r="CA2095" s="31" t="str">
        <f t="shared" si="1004"/>
        <v/>
      </c>
      <c r="CB2095" s="31" t="str">
        <f t="shared" si="1005"/>
        <v/>
      </c>
      <c r="CC2095" s="31" t="str">
        <f t="shared" si="1006"/>
        <v/>
      </c>
      <c r="CD2095" s="31" t="str">
        <f t="shared" si="1007"/>
        <v/>
      </c>
      <c r="CE2095" s="31" t="str">
        <f t="shared" si="1008"/>
        <v/>
      </c>
      <c r="CF2095" s="31" t="e">
        <f t="shared" ca="1" si="1009"/>
        <v>#NAME?</v>
      </c>
      <c r="CG2095" s="31" t="e">
        <f t="shared" ca="1" si="1010"/>
        <v>#NAME?</v>
      </c>
      <c r="CH2095" s="31" t="e">
        <f t="shared" ca="1" si="1011"/>
        <v>#NAME?</v>
      </c>
      <c r="CI2095" s="31" t="e">
        <f t="shared" ca="1" si="1012"/>
        <v>#NAME?</v>
      </c>
    </row>
    <row r="2096" spans="1:87" s="31" customFormat="1" ht="30" hidden="1" x14ac:dyDescent="0.25">
      <c r="A2096" s="9" t="s">
        <v>4493</v>
      </c>
      <c r="C2096" s="31" t="s">
        <v>50</v>
      </c>
      <c r="E2096" s="14" t="s">
        <v>5649</v>
      </c>
      <c r="F2096" s="14" t="s">
        <v>5423</v>
      </c>
      <c r="G2096" s="31" t="str">
        <f t="shared" si="989"/>
        <v>Резерв</v>
      </c>
      <c r="J2096" s="31" t="str">
        <f t="shared" si="985"/>
        <v>DCS_DO_03</v>
      </c>
      <c r="K2096" s="14"/>
      <c r="P2096" s="31" t="s">
        <v>2756</v>
      </c>
      <c r="U2096" s="31" t="str">
        <f t="shared" si="984"/>
        <v/>
      </c>
      <c r="V2096" s="14" t="str">
        <f t="shared" si="1014"/>
        <v>ASK 3MLD, ASK 3MB</v>
      </c>
      <c r="W2096" s="31" t="str">
        <f t="shared" si="990"/>
        <v/>
      </c>
      <c r="X2096" s="14" t="str">
        <f t="shared" si="991"/>
        <v/>
      </c>
      <c r="Y2096" s="31" t="str">
        <f t="shared" si="992"/>
        <v>O1011213</v>
      </c>
      <c r="Z2096" s="31" t="str">
        <f t="shared" si="993"/>
        <v>TUA711-DIO32</v>
      </c>
      <c r="AA2096" s="14" t="str">
        <f t="shared" si="994"/>
        <v>17-SC-DCS-002/O1011213/ 17-MC-DCS-003</v>
      </c>
      <c r="AB2096" s="31" t="s">
        <v>64</v>
      </c>
      <c r="AC2096" s="31" t="s">
        <v>54</v>
      </c>
      <c r="AD2096" s="31" t="s">
        <v>125</v>
      </c>
      <c r="AE2096" s="31">
        <v>1</v>
      </c>
      <c r="AF2096" s="31" t="s">
        <v>1254</v>
      </c>
      <c r="AG2096" s="31" t="s">
        <v>1858</v>
      </c>
      <c r="AH2096" s="31">
        <v>14</v>
      </c>
      <c r="AI2096" s="31">
        <v>19</v>
      </c>
      <c r="AJ2096" s="31" t="s">
        <v>1256</v>
      </c>
      <c r="AK2096" s="31">
        <f t="shared" si="986"/>
        <v>32</v>
      </c>
      <c r="AL2096" s="31" t="s">
        <v>62</v>
      </c>
      <c r="AO2096" s="31" t="s">
        <v>63</v>
      </c>
      <c r="AQ2096" s="31" t="s">
        <v>4426</v>
      </c>
      <c r="AT2096" s="14"/>
      <c r="BK2096" s="14" t="str">
        <f t="shared" si="995"/>
        <v/>
      </c>
      <c r="BL2096" s="14" t="str">
        <f t="shared" si="996"/>
        <v/>
      </c>
      <c r="BM2096" s="14" t="str">
        <f t="shared" si="997"/>
        <v/>
      </c>
      <c r="BN2096" s="14"/>
      <c r="BO2096" s="14" t="str">
        <f t="shared" si="987"/>
        <v/>
      </c>
      <c r="BP2096" s="14" t="str">
        <f t="shared" si="988"/>
        <v/>
      </c>
      <c r="BQ2096" s="14"/>
      <c r="BR2096" s="14" t="str">
        <f t="shared" si="998"/>
        <v/>
      </c>
      <c r="BS2096" s="14" t="str">
        <f t="shared" si="999"/>
        <v/>
      </c>
      <c r="BW2096" s="31" t="str">
        <f t="shared" si="1000"/>
        <v/>
      </c>
      <c r="BX2096" s="31" t="str">
        <f t="shared" si="1001"/>
        <v/>
      </c>
      <c r="BY2096" s="31" t="str">
        <f t="shared" si="1002"/>
        <v/>
      </c>
      <c r="BZ2096" s="31" t="str">
        <f t="shared" si="1003"/>
        <v/>
      </c>
      <c r="CA2096" s="31" t="str">
        <f t="shared" si="1004"/>
        <v/>
      </c>
      <c r="CB2096" s="31" t="str">
        <f t="shared" si="1005"/>
        <v/>
      </c>
      <c r="CC2096" s="31" t="str">
        <f t="shared" si="1006"/>
        <v/>
      </c>
      <c r="CD2096" s="31" t="str">
        <f t="shared" si="1007"/>
        <v/>
      </c>
      <c r="CE2096" s="31" t="str">
        <f t="shared" si="1008"/>
        <v/>
      </c>
      <c r="CF2096" s="31" t="e">
        <f t="shared" ca="1" si="1009"/>
        <v>#NAME?</v>
      </c>
      <c r="CG2096" s="31" t="e">
        <f t="shared" ca="1" si="1010"/>
        <v>#NAME?</v>
      </c>
      <c r="CH2096" s="31" t="e">
        <f t="shared" ca="1" si="1011"/>
        <v>#NAME?</v>
      </c>
      <c r="CI2096" s="31" t="e">
        <f t="shared" ca="1" si="1012"/>
        <v>#NAME?</v>
      </c>
    </row>
    <row r="2097" spans="1:87" s="31" customFormat="1" ht="30" hidden="1" x14ac:dyDescent="0.25">
      <c r="A2097" s="9" t="s">
        <v>4493</v>
      </c>
      <c r="C2097" s="31" t="s">
        <v>50</v>
      </c>
      <c r="E2097" s="14" t="s">
        <v>5649</v>
      </c>
      <c r="F2097" s="14" t="s">
        <v>5423</v>
      </c>
      <c r="G2097" s="31" t="str">
        <f t="shared" si="989"/>
        <v>Резерв</v>
      </c>
      <c r="J2097" s="31" t="str">
        <f t="shared" si="985"/>
        <v>DCS_DO_03</v>
      </c>
      <c r="K2097" s="14"/>
      <c r="P2097" s="31" t="s">
        <v>2756</v>
      </c>
      <c r="U2097" s="31" t="str">
        <f t="shared" si="984"/>
        <v/>
      </c>
      <c r="V2097" s="14" t="str">
        <f t="shared" si="1014"/>
        <v>ASK 3MLD, ASK 3MB</v>
      </c>
      <c r="W2097" s="31" t="str">
        <f t="shared" si="990"/>
        <v/>
      </c>
      <c r="X2097" s="14" t="str">
        <f t="shared" si="991"/>
        <v/>
      </c>
      <c r="Y2097" s="31" t="str">
        <f t="shared" si="992"/>
        <v>O1011213</v>
      </c>
      <c r="Z2097" s="31" t="str">
        <f t="shared" si="993"/>
        <v>TUA711-DIO32</v>
      </c>
      <c r="AA2097" s="14" t="str">
        <f t="shared" si="994"/>
        <v>17-SC-DCS-002/O1011213/ 17-MC-DCS-003</v>
      </c>
      <c r="AB2097" s="31" t="s">
        <v>64</v>
      </c>
      <c r="AC2097" s="31" t="s">
        <v>54</v>
      </c>
      <c r="AD2097" s="31" t="s">
        <v>125</v>
      </c>
      <c r="AE2097" s="31">
        <v>1</v>
      </c>
      <c r="AF2097" s="31" t="s">
        <v>1254</v>
      </c>
      <c r="AG2097" s="31" t="s">
        <v>1858</v>
      </c>
      <c r="AH2097" s="31">
        <v>14</v>
      </c>
      <c r="AI2097" s="31">
        <v>20</v>
      </c>
      <c r="AJ2097" s="31" t="s">
        <v>1256</v>
      </c>
      <c r="AK2097" s="31">
        <f t="shared" si="986"/>
        <v>32</v>
      </c>
      <c r="AL2097" s="31" t="s">
        <v>62</v>
      </c>
      <c r="AO2097" s="31" t="s">
        <v>63</v>
      </c>
      <c r="AQ2097" s="31" t="s">
        <v>4426</v>
      </c>
      <c r="AT2097" s="14"/>
      <c r="BK2097" s="14" t="str">
        <f t="shared" si="995"/>
        <v/>
      </c>
      <c r="BL2097" s="14" t="str">
        <f t="shared" si="996"/>
        <v/>
      </c>
      <c r="BM2097" s="14" t="str">
        <f t="shared" si="997"/>
        <v/>
      </c>
      <c r="BN2097" s="14"/>
      <c r="BO2097" s="14" t="str">
        <f t="shared" si="987"/>
        <v/>
      </c>
      <c r="BP2097" s="14" t="str">
        <f t="shared" si="988"/>
        <v/>
      </c>
      <c r="BQ2097" s="14"/>
      <c r="BR2097" s="14" t="str">
        <f t="shared" si="998"/>
        <v/>
      </c>
      <c r="BS2097" s="14" t="str">
        <f t="shared" si="999"/>
        <v/>
      </c>
      <c r="BW2097" s="31" t="str">
        <f t="shared" si="1000"/>
        <v/>
      </c>
      <c r="BX2097" s="31" t="str">
        <f t="shared" si="1001"/>
        <v/>
      </c>
      <c r="BY2097" s="31" t="str">
        <f t="shared" si="1002"/>
        <v/>
      </c>
      <c r="BZ2097" s="31" t="str">
        <f t="shared" si="1003"/>
        <v/>
      </c>
      <c r="CA2097" s="31" t="str">
        <f t="shared" si="1004"/>
        <v/>
      </c>
      <c r="CB2097" s="31" t="str">
        <f t="shared" si="1005"/>
        <v/>
      </c>
      <c r="CC2097" s="31" t="str">
        <f t="shared" si="1006"/>
        <v/>
      </c>
      <c r="CD2097" s="31" t="str">
        <f t="shared" si="1007"/>
        <v/>
      </c>
      <c r="CE2097" s="31" t="str">
        <f t="shared" si="1008"/>
        <v/>
      </c>
      <c r="CF2097" s="31" t="e">
        <f t="shared" ca="1" si="1009"/>
        <v>#NAME?</v>
      </c>
      <c r="CG2097" s="31" t="e">
        <f t="shared" ca="1" si="1010"/>
        <v>#NAME?</v>
      </c>
      <c r="CH2097" s="31" t="e">
        <f t="shared" ca="1" si="1011"/>
        <v>#NAME?</v>
      </c>
      <c r="CI2097" s="31" t="e">
        <f t="shared" ca="1" si="1012"/>
        <v>#NAME?</v>
      </c>
    </row>
    <row r="2098" spans="1:87" s="31" customFormat="1" ht="30" hidden="1" x14ac:dyDescent="0.25">
      <c r="A2098" s="9" t="s">
        <v>4493</v>
      </c>
      <c r="C2098" s="31" t="s">
        <v>50</v>
      </c>
      <c r="E2098" s="14" t="s">
        <v>5649</v>
      </c>
      <c r="F2098" s="14" t="s">
        <v>5423</v>
      </c>
      <c r="G2098" s="31" t="str">
        <f t="shared" si="989"/>
        <v>Резерв</v>
      </c>
      <c r="J2098" s="31" t="str">
        <f t="shared" si="985"/>
        <v>DCS_DO_03</v>
      </c>
      <c r="K2098" s="14"/>
      <c r="P2098" s="31" t="s">
        <v>2756</v>
      </c>
      <c r="U2098" s="31" t="str">
        <f t="shared" si="984"/>
        <v/>
      </c>
      <c r="V2098" s="14" t="str">
        <f t="shared" si="1014"/>
        <v>ASK 3MLD, ASK 3MB</v>
      </c>
      <c r="W2098" s="31" t="str">
        <f t="shared" si="990"/>
        <v/>
      </c>
      <c r="X2098" s="14" t="str">
        <f t="shared" si="991"/>
        <v/>
      </c>
      <c r="Y2098" s="31" t="str">
        <f t="shared" si="992"/>
        <v>O1011213</v>
      </c>
      <c r="Z2098" s="31" t="str">
        <f t="shared" si="993"/>
        <v>TUA711-DIO32</v>
      </c>
      <c r="AA2098" s="14" t="str">
        <f t="shared" si="994"/>
        <v>17-SC-DCS-002/O1011213/ 17-MC-DCS-003</v>
      </c>
      <c r="AB2098" s="31" t="s">
        <v>64</v>
      </c>
      <c r="AC2098" s="31" t="s">
        <v>54</v>
      </c>
      <c r="AD2098" s="31" t="s">
        <v>125</v>
      </c>
      <c r="AE2098" s="31">
        <v>1</v>
      </c>
      <c r="AF2098" s="31" t="s">
        <v>1254</v>
      </c>
      <c r="AG2098" s="31" t="s">
        <v>1858</v>
      </c>
      <c r="AH2098" s="31">
        <v>14</v>
      </c>
      <c r="AI2098" s="31">
        <v>21</v>
      </c>
      <c r="AJ2098" s="31" t="s">
        <v>1256</v>
      </c>
      <c r="AK2098" s="31">
        <f t="shared" si="986"/>
        <v>32</v>
      </c>
      <c r="AL2098" s="31" t="s">
        <v>62</v>
      </c>
      <c r="AO2098" s="31" t="s">
        <v>63</v>
      </c>
      <c r="AQ2098" s="31" t="s">
        <v>4426</v>
      </c>
      <c r="AT2098" s="14"/>
      <c r="BK2098" s="14" t="str">
        <f t="shared" si="995"/>
        <v/>
      </c>
      <c r="BL2098" s="14" t="str">
        <f t="shared" si="996"/>
        <v/>
      </c>
      <c r="BM2098" s="14" t="str">
        <f t="shared" si="997"/>
        <v/>
      </c>
      <c r="BN2098" s="14"/>
      <c r="BO2098" s="14" t="str">
        <f t="shared" si="987"/>
        <v/>
      </c>
      <c r="BP2098" s="14" t="str">
        <f t="shared" si="988"/>
        <v/>
      </c>
      <c r="BQ2098" s="14"/>
      <c r="BR2098" s="14" t="str">
        <f t="shared" si="998"/>
        <v/>
      </c>
      <c r="BS2098" s="14" t="str">
        <f t="shared" si="999"/>
        <v/>
      </c>
      <c r="BW2098" s="31" t="str">
        <f t="shared" si="1000"/>
        <v/>
      </c>
      <c r="BX2098" s="31" t="str">
        <f t="shared" si="1001"/>
        <v/>
      </c>
      <c r="BY2098" s="31" t="str">
        <f t="shared" si="1002"/>
        <v/>
      </c>
      <c r="BZ2098" s="31" t="str">
        <f t="shared" si="1003"/>
        <v/>
      </c>
      <c r="CA2098" s="31" t="str">
        <f t="shared" si="1004"/>
        <v/>
      </c>
      <c r="CB2098" s="31" t="str">
        <f t="shared" si="1005"/>
        <v/>
      </c>
      <c r="CC2098" s="31" t="str">
        <f t="shared" si="1006"/>
        <v/>
      </c>
      <c r="CD2098" s="31" t="str">
        <f t="shared" si="1007"/>
        <v/>
      </c>
      <c r="CE2098" s="31" t="str">
        <f t="shared" si="1008"/>
        <v/>
      </c>
      <c r="CF2098" s="31" t="e">
        <f t="shared" ca="1" si="1009"/>
        <v>#NAME?</v>
      </c>
      <c r="CG2098" s="31" t="e">
        <f t="shared" ca="1" si="1010"/>
        <v>#NAME?</v>
      </c>
      <c r="CH2098" s="31" t="e">
        <f t="shared" ca="1" si="1011"/>
        <v>#NAME?</v>
      </c>
      <c r="CI2098" s="31" t="e">
        <f t="shared" ca="1" si="1012"/>
        <v>#NAME?</v>
      </c>
    </row>
    <row r="2099" spans="1:87" s="31" customFormat="1" ht="30" hidden="1" x14ac:dyDescent="0.25">
      <c r="A2099" s="9" t="s">
        <v>4493</v>
      </c>
      <c r="C2099" s="31" t="s">
        <v>50</v>
      </c>
      <c r="E2099" s="14" t="s">
        <v>5649</v>
      </c>
      <c r="F2099" s="14" t="s">
        <v>5423</v>
      </c>
      <c r="G2099" s="31" t="str">
        <f t="shared" si="989"/>
        <v>Резерв</v>
      </c>
      <c r="J2099" s="31" t="str">
        <f t="shared" si="985"/>
        <v>DCS_DO_03</v>
      </c>
      <c r="K2099" s="14"/>
      <c r="P2099" s="31" t="s">
        <v>2756</v>
      </c>
      <c r="U2099" s="31" t="str">
        <f t="shared" ref="U2099:U2139" si="1015">IF(N2099="02 Core","2",
IF(N2099="08 Core","8",
IF(N2099="16 core","16",
IF(N2099="20 core","20",
IF(N2099="30 Core","30",
IF(N2099="01 Pair","2",
IF(N2099="02 Pair","4",
IF(N2099="05 Pair","10",
IF(N2099="06 Pair","12",
IF(N2099="10 Pair","20",
IF(N2099="12 Pair","24",
IF(N2099="15 Pair","30",
IF(N2099="24 Pair","48",
IF(N2099="06 Triad","18",
""))))))))))))))</f>
        <v/>
      </c>
      <c r="V2099" s="14" t="str">
        <f t="shared" si="1014"/>
        <v>ASK 3MLD, ASK 3MB</v>
      </c>
      <c r="W2099" s="31" t="str">
        <f t="shared" si="990"/>
        <v/>
      </c>
      <c r="X2099" s="14" t="str">
        <f t="shared" si="991"/>
        <v/>
      </c>
      <c r="Y2099" s="31" t="str">
        <f t="shared" si="992"/>
        <v>O1011213</v>
      </c>
      <c r="Z2099" s="31" t="str">
        <f t="shared" si="993"/>
        <v>TUA711-DIO32</v>
      </c>
      <c r="AA2099" s="14" t="str">
        <f t="shared" si="994"/>
        <v>17-SC-DCS-002/O1011213/ 17-MC-DCS-003</v>
      </c>
      <c r="AB2099" s="31" t="s">
        <v>64</v>
      </c>
      <c r="AC2099" s="31" t="s">
        <v>54</v>
      </c>
      <c r="AD2099" s="31" t="s">
        <v>125</v>
      </c>
      <c r="AE2099" s="31">
        <v>1</v>
      </c>
      <c r="AF2099" s="31" t="s">
        <v>1254</v>
      </c>
      <c r="AG2099" s="31" t="s">
        <v>1858</v>
      </c>
      <c r="AH2099" s="31">
        <v>14</v>
      </c>
      <c r="AI2099" s="31">
        <v>22</v>
      </c>
      <c r="AJ2099" s="31" t="s">
        <v>1256</v>
      </c>
      <c r="AK2099" s="31">
        <f t="shared" si="986"/>
        <v>32</v>
      </c>
      <c r="AL2099" s="31" t="s">
        <v>62</v>
      </c>
      <c r="AO2099" s="31" t="s">
        <v>63</v>
      </c>
      <c r="AQ2099" s="31" t="s">
        <v>4426</v>
      </c>
      <c r="AT2099" s="14"/>
      <c r="BK2099" s="14" t="str">
        <f t="shared" si="995"/>
        <v/>
      </c>
      <c r="BL2099" s="14" t="str">
        <f t="shared" si="996"/>
        <v/>
      </c>
      <c r="BM2099" s="14" t="str">
        <f t="shared" si="997"/>
        <v/>
      </c>
      <c r="BN2099" s="14"/>
      <c r="BO2099" s="14" t="str">
        <f t="shared" si="987"/>
        <v/>
      </c>
      <c r="BP2099" s="14" t="str">
        <f t="shared" si="988"/>
        <v/>
      </c>
      <c r="BQ2099" s="14"/>
      <c r="BR2099" s="14" t="str">
        <f t="shared" si="998"/>
        <v/>
      </c>
      <c r="BS2099" s="14" t="str">
        <f t="shared" si="999"/>
        <v/>
      </c>
      <c r="BW2099" s="31" t="str">
        <f t="shared" si="1000"/>
        <v/>
      </c>
      <c r="BX2099" s="31" t="str">
        <f t="shared" si="1001"/>
        <v/>
      </c>
      <c r="BY2099" s="31" t="str">
        <f t="shared" si="1002"/>
        <v/>
      </c>
      <c r="BZ2099" s="31" t="str">
        <f t="shared" si="1003"/>
        <v/>
      </c>
      <c r="CA2099" s="31" t="str">
        <f t="shared" si="1004"/>
        <v/>
      </c>
      <c r="CB2099" s="31" t="str">
        <f t="shared" si="1005"/>
        <v/>
      </c>
      <c r="CC2099" s="31" t="str">
        <f t="shared" si="1006"/>
        <v/>
      </c>
      <c r="CD2099" s="31" t="str">
        <f t="shared" si="1007"/>
        <v/>
      </c>
      <c r="CE2099" s="31" t="str">
        <f t="shared" si="1008"/>
        <v/>
      </c>
      <c r="CF2099" s="31" t="e">
        <f t="shared" ca="1" si="1009"/>
        <v>#NAME?</v>
      </c>
      <c r="CG2099" s="31" t="e">
        <f t="shared" ca="1" si="1010"/>
        <v>#NAME?</v>
      </c>
      <c r="CH2099" s="31" t="e">
        <f t="shared" ca="1" si="1011"/>
        <v>#NAME?</v>
      </c>
      <c r="CI2099" s="31" t="e">
        <f t="shared" ca="1" si="1012"/>
        <v>#NAME?</v>
      </c>
    </row>
    <row r="2100" spans="1:87" s="31" customFormat="1" ht="30" hidden="1" x14ac:dyDescent="0.25">
      <c r="A2100" s="9" t="s">
        <v>4493</v>
      </c>
      <c r="C2100" s="31" t="s">
        <v>50</v>
      </c>
      <c r="E2100" s="14" t="s">
        <v>5649</v>
      </c>
      <c r="F2100" s="14" t="s">
        <v>5423</v>
      </c>
      <c r="G2100" s="31" t="str">
        <f t="shared" si="989"/>
        <v>Резерв</v>
      </c>
      <c r="J2100" s="31" t="str">
        <f t="shared" si="985"/>
        <v>DCS_DO_03</v>
      </c>
      <c r="K2100" s="14"/>
      <c r="P2100" s="31" t="s">
        <v>2756</v>
      </c>
      <c r="U2100" s="31" t="str">
        <f t="shared" si="1015"/>
        <v/>
      </c>
      <c r="V2100" s="14" t="str">
        <f t="shared" si="1014"/>
        <v>ASK 3MLD, ASK 3MB</v>
      </c>
      <c r="W2100" s="31" t="str">
        <f t="shared" si="990"/>
        <v/>
      </c>
      <c r="X2100" s="14" t="str">
        <f t="shared" si="991"/>
        <v/>
      </c>
      <c r="Y2100" s="31" t="str">
        <f t="shared" si="992"/>
        <v>O1011213</v>
      </c>
      <c r="Z2100" s="31" t="str">
        <f t="shared" si="993"/>
        <v>TUA711-DIO32</v>
      </c>
      <c r="AA2100" s="14" t="str">
        <f t="shared" si="994"/>
        <v>17-SC-DCS-002/O1011213/ 17-MC-DCS-003</v>
      </c>
      <c r="AB2100" s="31" t="s">
        <v>64</v>
      </c>
      <c r="AC2100" s="31" t="s">
        <v>54</v>
      </c>
      <c r="AD2100" s="31" t="s">
        <v>125</v>
      </c>
      <c r="AE2100" s="31">
        <v>1</v>
      </c>
      <c r="AF2100" s="31" t="s">
        <v>1254</v>
      </c>
      <c r="AG2100" s="31" t="s">
        <v>1858</v>
      </c>
      <c r="AH2100" s="31">
        <v>14</v>
      </c>
      <c r="AI2100" s="31">
        <v>23</v>
      </c>
      <c r="AJ2100" s="31" t="s">
        <v>1256</v>
      </c>
      <c r="AK2100" s="31">
        <f t="shared" si="986"/>
        <v>32</v>
      </c>
      <c r="AL2100" s="31" t="s">
        <v>62</v>
      </c>
      <c r="AO2100" s="31" t="s">
        <v>63</v>
      </c>
      <c r="AQ2100" s="31" t="s">
        <v>4426</v>
      </c>
      <c r="AT2100" s="14"/>
      <c r="BK2100" s="14" t="str">
        <f t="shared" si="995"/>
        <v/>
      </c>
      <c r="BL2100" s="14" t="str">
        <f t="shared" si="996"/>
        <v/>
      </c>
      <c r="BM2100" s="14" t="str">
        <f t="shared" si="997"/>
        <v/>
      </c>
      <c r="BN2100" s="14"/>
      <c r="BO2100" s="14" t="str">
        <f t="shared" si="987"/>
        <v/>
      </c>
      <c r="BP2100" s="14" t="str">
        <f t="shared" si="988"/>
        <v/>
      </c>
      <c r="BQ2100" s="14"/>
      <c r="BR2100" s="14" t="str">
        <f t="shared" si="998"/>
        <v/>
      </c>
      <c r="BS2100" s="14" t="str">
        <f t="shared" si="999"/>
        <v/>
      </c>
      <c r="BW2100" s="31" t="str">
        <f t="shared" si="1000"/>
        <v/>
      </c>
      <c r="BX2100" s="31" t="str">
        <f t="shared" si="1001"/>
        <v/>
      </c>
      <c r="BY2100" s="31" t="str">
        <f t="shared" si="1002"/>
        <v/>
      </c>
      <c r="BZ2100" s="31" t="str">
        <f t="shared" si="1003"/>
        <v/>
      </c>
      <c r="CA2100" s="31" t="str">
        <f t="shared" si="1004"/>
        <v/>
      </c>
      <c r="CB2100" s="31" t="str">
        <f t="shared" si="1005"/>
        <v/>
      </c>
      <c r="CC2100" s="31" t="str">
        <f t="shared" si="1006"/>
        <v/>
      </c>
      <c r="CD2100" s="31" t="str">
        <f t="shared" si="1007"/>
        <v/>
      </c>
      <c r="CE2100" s="31" t="str">
        <f t="shared" si="1008"/>
        <v/>
      </c>
      <c r="CF2100" s="31" t="e">
        <f t="shared" ca="1" si="1009"/>
        <v>#NAME?</v>
      </c>
      <c r="CG2100" s="31" t="e">
        <f t="shared" ca="1" si="1010"/>
        <v>#NAME?</v>
      </c>
      <c r="CH2100" s="31" t="e">
        <f t="shared" ca="1" si="1011"/>
        <v>#NAME?</v>
      </c>
      <c r="CI2100" s="31" t="e">
        <f t="shared" ca="1" si="1012"/>
        <v>#NAME?</v>
      </c>
    </row>
    <row r="2101" spans="1:87" s="31" customFormat="1" ht="30" hidden="1" x14ac:dyDescent="0.25">
      <c r="A2101" s="9" t="s">
        <v>4493</v>
      </c>
      <c r="C2101" s="31" t="s">
        <v>50</v>
      </c>
      <c r="E2101" s="14" t="s">
        <v>5649</v>
      </c>
      <c r="F2101" s="14" t="s">
        <v>5423</v>
      </c>
      <c r="G2101" s="31" t="str">
        <f t="shared" si="989"/>
        <v>Резерв</v>
      </c>
      <c r="J2101" s="31" t="str">
        <f t="shared" si="985"/>
        <v>DCS_DO_03</v>
      </c>
      <c r="K2101" s="14"/>
      <c r="P2101" s="31" t="s">
        <v>2756</v>
      </c>
      <c r="U2101" s="31" t="str">
        <f t="shared" si="1015"/>
        <v/>
      </c>
      <c r="V2101" s="14" t="str">
        <f t="shared" si="1014"/>
        <v>ASK 3MLD, ASK 3MB</v>
      </c>
      <c r="W2101" s="31" t="str">
        <f t="shared" si="990"/>
        <v/>
      </c>
      <c r="X2101" s="14" t="str">
        <f t="shared" si="991"/>
        <v/>
      </c>
      <c r="Y2101" s="31" t="str">
        <f t="shared" si="992"/>
        <v>O1011213</v>
      </c>
      <c r="Z2101" s="31" t="str">
        <f t="shared" si="993"/>
        <v>TUA711-DIO32</v>
      </c>
      <c r="AA2101" s="14" t="str">
        <f t="shared" si="994"/>
        <v>17-SC-DCS-002/O1011213/ 17-MC-DCS-003</v>
      </c>
      <c r="AB2101" s="31" t="s">
        <v>64</v>
      </c>
      <c r="AC2101" s="31" t="s">
        <v>54</v>
      </c>
      <c r="AD2101" s="31" t="s">
        <v>125</v>
      </c>
      <c r="AE2101" s="31">
        <v>1</v>
      </c>
      <c r="AF2101" s="31" t="s">
        <v>1254</v>
      </c>
      <c r="AG2101" s="31" t="s">
        <v>1858</v>
      </c>
      <c r="AH2101" s="31">
        <v>14</v>
      </c>
      <c r="AI2101" s="31">
        <v>24</v>
      </c>
      <c r="AJ2101" s="31" t="s">
        <v>1256</v>
      </c>
      <c r="AK2101" s="31">
        <f t="shared" si="986"/>
        <v>32</v>
      </c>
      <c r="AL2101" s="31" t="s">
        <v>62</v>
      </c>
      <c r="AO2101" s="31" t="s">
        <v>63</v>
      </c>
      <c r="AQ2101" s="31" t="s">
        <v>4426</v>
      </c>
      <c r="AT2101" s="14"/>
      <c r="BK2101" s="14" t="str">
        <f t="shared" si="995"/>
        <v/>
      </c>
      <c r="BL2101" s="14" t="str">
        <f t="shared" si="996"/>
        <v/>
      </c>
      <c r="BM2101" s="14" t="str">
        <f t="shared" si="997"/>
        <v/>
      </c>
      <c r="BN2101" s="14"/>
      <c r="BO2101" s="14" t="str">
        <f t="shared" si="987"/>
        <v/>
      </c>
      <c r="BP2101" s="14" t="str">
        <f t="shared" si="988"/>
        <v/>
      </c>
      <c r="BQ2101" s="14"/>
      <c r="BR2101" s="14" t="str">
        <f t="shared" si="998"/>
        <v/>
      </c>
      <c r="BS2101" s="14" t="str">
        <f t="shared" si="999"/>
        <v/>
      </c>
      <c r="BW2101" s="31" t="str">
        <f t="shared" si="1000"/>
        <v/>
      </c>
      <c r="BX2101" s="31" t="str">
        <f t="shared" si="1001"/>
        <v/>
      </c>
      <c r="BY2101" s="31" t="str">
        <f t="shared" si="1002"/>
        <v/>
      </c>
      <c r="BZ2101" s="31" t="str">
        <f t="shared" si="1003"/>
        <v/>
      </c>
      <c r="CA2101" s="31" t="str">
        <f t="shared" si="1004"/>
        <v/>
      </c>
      <c r="CB2101" s="31" t="str">
        <f t="shared" si="1005"/>
        <v/>
      </c>
      <c r="CC2101" s="31" t="str">
        <f t="shared" si="1006"/>
        <v/>
      </c>
      <c r="CD2101" s="31" t="str">
        <f t="shared" si="1007"/>
        <v/>
      </c>
      <c r="CE2101" s="31" t="str">
        <f t="shared" si="1008"/>
        <v/>
      </c>
      <c r="CF2101" s="31" t="e">
        <f t="shared" ca="1" si="1009"/>
        <v>#NAME?</v>
      </c>
      <c r="CG2101" s="31" t="e">
        <f t="shared" ca="1" si="1010"/>
        <v>#NAME?</v>
      </c>
      <c r="CH2101" s="31" t="e">
        <f t="shared" ca="1" si="1011"/>
        <v>#NAME?</v>
      </c>
      <c r="CI2101" s="31" t="e">
        <f t="shared" ca="1" si="1012"/>
        <v>#NAME?</v>
      </c>
    </row>
    <row r="2102" spans="1:87" s="31" customFormat="1" ht="30" hidden="1" x14ac:dyDescent="0.25">
      <c r="A2102" s="9" t="s">
        <v>4493</v>
      </c>
      <c r="C2102" s="31" t="s">
        <v>50</v>
      </c>
      <c r="E2102" s="14" t="s">
        <v>5649</v>
      </c>
      <c r="F2102" s="14" t="s">
        <v>5423</v>
      </c>
      <c r="G2102" s="31" t="str">
        <f t="shared" si="989"/>
        <v>Резерв</v>
      </c>
      <c r="J2102" s="31" t="str">
        <f t="shared" si="985"/>
        <v>DCS_DO_03</v>
      </c>
      <c r="K2102" s="14"/>
      <c r="P2102" s="31" t="s">
        <v>2756</v>
      </c>
      <c r="U2102" s="31" t="str">
        <f t="shared" si="1015"/>
        <v/>
      </c>
      <c r="V2102" s="14" t="str">
        <f t="shared" si="1014"/>
        <v>ASK 3MLD, ASK 3MB</v>
      </c>
      <c r="W2102" s="31" t="str">
        <f t="shared" si="990"/>
        <v/>
      </c>
      <c r="X2102" s="14" t="str">
        <f t="shared" si="991"/>
        <v/>
      </c>
      <c r="Y2102" s="31" t="str">
        <f t="shared" si="992"/>
        <v>O1011213</v>
      </c>
      <c r="Z2102" s="31" t="str">
        <f t="shared" si="993"/>
        <v>TUA711-DIO32</v>
      </c>
      <c r="AA2102" s="14" t="str">
        <f t="shared" si="994"/>
        <v>17-SC-DCS-002/O1011213/ 17-MC-DCS-003</v>
      </c>
      <c r="AB2102" s="31" t="s">
        <v>64</v>
      </c>
      <c r="AC2102" s="31" t="s">
        <v>54</v>
      </c>
      <c r="AD2102" s="31" t="s">
        <v>125</v>
      </c>
      <c r="AE2102" s="31">
        <v>1</v>
      </c>
      <c r="AF2102" s="31" t="s">
        <v>1254</v>
      </c>
      <c r="AG2102" s="31" t="s">
        <v>1858</v>
      </c>
      <c r="AH2102" s="31">
        <v>14</v>
      </c>
      <c r="AI2102" s="31">
        <v>25</v>
      </c>
      <c r="AJ2102" s="31" t="s">
        <v>1256</v>
      </c>
      <c r="AK2102" s="31">
        <f t="shared" si="986"/>
        <v>32</v>
      </c>
      <c r="AL2102" s="31" t="s">
        <v>62</v>
      </c>
      <c r="AO2102" s="31" t="s">
        <v>63</v>
      </c>
      <c r="AQ2102" s="31" t="s">
        <v>4426</v>
      </c>
      <c r="AT2102" s="14"/>
      <c r="BK2102" s="14" t="str">
        <f t="shared" si="995"/>
        <v/>
      </c>
      <c r="BL2102" s="14" t="str">
        <f t="shared" si="996"/>
        <v/>
      </c>
      <c r="BM2102" s="14" t="str">
        <f t="shared" si="997"/>
        <v/>
      </c>
      <c r="BN2102" s="14"/>
      <c r="BO2102" s="14" t="str">
        <f t="shared" si="987"/>
        <v/>
      </c>
      <c r="BP2102" s="14" t="str">
        <f t="shared" si="988"/>
        <v/>
      </c>
      <c r="BQ2102" s="14"/>
      <c r="BR2102" s="14" t="str">
        <f t="shared" si="998"/>
        <v/>
      </c>
      <c r="BS2102" s="14" t="str">
        <f t="shared" si="999"/>
        <v/>
      </c>
      <c r="BW2102" s="31" t="str">
        <f t="shared" si="1000"/>
        <v/>
      </c>
      <c r="BX2102" s="31" t="str">
        <f t="shared" si="1001"/>
        <v/>
      </c>
      <c r="BY2102" s="31" t="str">
        <f t="shared" si="1002"/>
        <v/>
      </c>
      <c r="BZ2102" s="31" t="str">
        <f t="shared" si="1003"/>
        <v/>
      </c>
      <c r="CA2102" s="31" t="str">
        <f t="shared" si="1004"/>
        <v/>
      </c>
      <c r="CB2102" s="31" t="str">
        <f t="shared" si="1005"/>
        <v/>
      </c>
      <c r="CC2102" s="31" t="str">
        <f t="shared" si="1006"/>
        <v/>
      </c>
      <c r="CD2102" s="31" t="str">
        <f t="shared" si="1007"/>
        <v/>
      </c>
      <c r="CE2102" s="31" t="str">
        <f t="shared" si="1008"/>
        <v/>
      </c>
      <c r="CF2102" s="31" t="e">
        <f t="shared" ca="1" si="1009"/>
        <v>#NAME?</v>
      </c>
      <c r="CG2102" s="31" t="e">
        <f t="shared" ca="1" si="1010"/>
        <v>#NAME?</v>
      </c>
      <c r="CH2102" s="31" t="e">
        <f t="shared" ca="1" si="1011"/>
        <v>#NAME?</v>
      </c>
      <c r="CI2102" s="31" t="e">
        <f t="shared" ca="1" si="1012"/>
        <v>#NAME?</v>
      </c>
    </row>
    <row r="2103" spans="1:87" s="31" customFormat="1" ht="30" hidden="1" x14ac:dyDescent="0.25">
      <c r="A2103" s="9" t="s">
        <v>4493</v>
      </c>
      <c r="C2103" s="31" t="s">
        <v>50</v>
      </c>
      <c r="E2103" s="14" t="s">
        <v>5649</v>
      </c>
      <c r="F2103" s="14" t="s">
        <v>5423</v>
      </c>
      <c r="G2103" s="31" t="str">
        <f t="shared" si="989"/>
        <v>Резерв</v>
      </c>
      <c r="J2103" s="31" t="str">
        <f t="shared" si="985"/>
        <v>DCS_DO_03</v>
      </c>
      <c r="K2103" s="14"/>
      <c r="P2103" s="31" t="s">
        <v>2756</v>
      </c>
      <c r="U2103" s="31" t="str">
        <f t="shared" si="1015"/>
        <v/>
      </c>
      <c r="V2103" s="14" t="str">
        <f t="shared" si="1014"/>
        <v>ASK 3MLD, ASK 3MB</v>
      </c>
      <c r="W2103" s="31" t="str">
        <f t="shared" si="990"/>
        <v/>
      </c>
      <c r="X2103" s="14" t="str">
        <f t="shared" si="991"/>
        <v/>
      </c>
      <c r="Y2103" s="31" t="str">
        <f t="shared" si="992"/>
        <v>O1011213</v>
      </c>
      <c r="Z2103" s="31" t="str">
        <f t="shared" si="993"/>
        <v>TUA711-DIO32</v>
      </c>
      <c r="AA2103" s="14" t="str">
        <f t="shared" si="994"/>
        <v>17-SC-DCS-002/O1011213/ 17-MC-DCS-003</v>
      </c>
      <c r="AB2103" s="31" t="s">
        <v>64</v>
      </c>
      <c r="AC2103" s="31" t="s">
        <v>54</v>
      </c>
      <c r="AD2103" s="31" t="s">
        <v>125</v>
      </c>
      <c r="AE2103" s="31">
        <v>1</v>
      </c>
      <c r="AF2103" s="31" t="s">
        <v>1254</v>
      </c>
      <c r="AG2103" s="31" t="s">
        <v>1858</v>
      </c>
      <c r="AH2103" s="31">
        <v>14</v>
      </c>
      <c r="AI2103" s="31">
        <v>26</v>
      </c>
      <c r="AJ2103" s="31" t="s">
        <v>1256</v>
      </c>
      <c r="AK2103" s="31">
        <f t="shared" si="986"/>
        <v>32</v>
      </c>
      <c r="AL2103" s="31" t="s">
        <v>62</v>
      </c>
      <c r="AO2103" s="31" t="s">
        <v>63</v>
      </c>
      <c r="AQ2103" s="31" t="s">
        <v>4426</v>
      </c>
      <c r="AT2103" s="14"/>
      <c r="BK2103" s="14" t="str">
        <f t="shared" si="995"/>
        <v/>
      </c>
      <c r="BL2103" s="14" t="str">
        <f t="shared" si="996"/>
        <v/>
      </c>
      <c r="BM2103" s="14" t="str">
        <f t="shared" si="997"/>
        <v/>
      </c>
      <c r="BN2103" s="14"/>
      <c r="BO2103" s="14" t="str">
        <f t="shared" si="987"/>
        <v/>
      </c>
      <c r="BP2103" s="14" t="str">
        <f t="shared" si="988"/>
        <v/>
      </c>
      <c r="BQ2103" s="14"/>
      <c r="BR2103" s="14" t="str">
        <f t="shared" si="998"/>
        <v/>
      </c>
      <c r="BS2103" s="14" t="str">
        <f t="shared" si="999"/>
        <v/>
      </c>
      <c r="BW2103" s="31" t="str">
        <f t="shared" si="1000"/>
        <v/>
      </c>
      <c r="BX2103" s="31" t="str">
        <f t="shared" si="1001"/>
        <v/>
      </c>
      <c r="BY2103" s="31" t="str">
        <f t="shared" si="1002"/>
        <v/>
      </c>
      <c r="BZ2103" s="31" t="str">
        <f t="shared" si="1003"/>
        <v/>
      </c>
      <c r="CA2103" s="31" t="str">
        <f t="shared" si="1004"/>
        <v/>
      </c>
      <c r="CB2103" s="31" t="str">
        <f t="shared" si="1005"/>
        <v/>
      </c>
      <c r="CC2103" s="31" t="str">
        <f t="shared" si="1006"/>
        <v/>
      </c>
      <c r="CD2103" s="31" t="str">
        <f t="shared" si="1007"/>
        <v/>
      </c>
      <c r="CE2103" s="31" t="str">
        <f t="shared" si="1008"/>
        <v/>
      </c>
      <c r="CF2103" s="31" t="e">
        <f t="shared" ca="1" si="1009"/>
        <v>#NAME?</v>
      </c>
      <c r="CG2103" s="31" t="e">
        <f t="shared" ca="1" si="1010"/>
        <v>#NAME?</v>
      </c>
      <c r="CH2103" s="31" t="e">
        <f t="shared" ca="1" si="1011"/>
        <v>#NAME?</v>
      </c>
      <c r="CI2103" s="31" t="e">
        <f t="shared" ca="1" si="1012"/>
        <v>#NAME?</v>
      </c>
    </row>
    <row r="2104" spans="1:87" s="31" customFormat="1" ht="30" hidden="1" x14ac:dyDescent="0.25">
      <c r="A2104" s="9" t="s">
        <v>4493</v>
      </c>
      <c r="C2104" s="31" t="s">
        <v>50</v>
      </c>
      <c r="E2104" s="14" t="s">
        <v>5649</v>
      </c>
      <c r="F2104" s="14" t="s">
        <v>5423</v>
      </c>
      <c r="G2104" s="31" t="str">
        <f t="shared" si="989"/>
        <v>Резерв</v>
      </c>
      <c r="J2104" s="31" t="str">
        <f t="shared" si="985"/>
        <v>DCS_DO_03</v>
      </c>
      <c r="K2104" s="14"/>
      <c r="P2104" s="31" t="s">
        <v>2756</v>
      </c>
      <c r="U2104" s="31" t="str">
        <f t="shared" si="1015"/>
        <v/>
      </c>
      <c r="V2104" s="14" t="str">
        <f t="shared" si="1014"/>
        <v>ASK 3MLD, ASK 3MB</v>
      </c>
      <c r="W2104" s="31" t="str">
        <f t="shared" si="990"/>
        <v/>
      </c>
      <c r="X2104" s="14" t="str">
        <f t="shared" si="991"/>
        <v/>
      </c>
      <c r="Y2104" s="31" t="str">
        <f t="shared" si="992"/>
        <v>O1011213</v>
      </c>
      <c r="Z2104" s="31" t="str">
        <f t="shared" si="993"/>
        <v>TUA711-DIO32</v>
      </c>
      <c r="AA2104" s="14" t="str">
        <f t="shared" si="994"/>
        <v>17-SC-DCS-002/O1011213/ 17-MC-DCS-003</v>
      </c>
      <c r="AB2104" s="31" t="s">
        <v>64</v>
      </c>
      <c r="AC2104" s="31" t="s">
        <v>54</v>
      </c>
      <c r="AD2104" s="31" t="s">
        <v>125</v>
      </c>
      <c r="AE2104" s="31">
        <v>1</v>
      </c>
      <c r="AF2104" s="31" t="s">
        <v>1254</v>
      </c>
      <c r="AG2104" s="31" t="s">
        <v>1858</v>
      </c>
      <c r="AH2104" s="31">
        <v>14</v>
      </c>
      <c r="AI2104" s="31">
        <v>27</v>
      </c>
      <c r="AJ2104" s="31" t="s">
        <v>1256</v>
      </c>
      <c r="AK2104" s="31">
        <f t="shared" si="986"/>
        <v>32</v>
      </c>
      <c r="AL2104" s="31" t="s">
        <v>62</v>
      </c>
      <c r="AO2104" s="31" t="s">
        <v>63</v>
      </c>
      <c r="AQ2104" s="31" t="s">
        <v>4426</v>
      </c>
      <c r="AT2104" s="14"/>
      <c r="BK2104" s="14" t="str">
        <f t="shared" si="995"/>
        <v/>
      </c>
      <c r="BL2104" s="14" t="str">
        <f t="shared" si="996"/>
        <v/>
      </c>
      <c r="BM2104" s="14" t="str">
        <f t="shared" si="997"/>
        <v/>
      </c>
      <c r="BN2104" s="14"/>
      <c r="BO2104" s="14" t="str">
        <f t="shared" si="987"/>
        <v/>
      </c>
      <c r="BP2104" s="14" t="str">
        <f t="shared" si="988"/>
        <v/>
      </c>
      <c r="BQ2104" s="14"/>
      <c r="BR2104" s="14" t="str">
        <f t="shared" si="998"/>
        <v/>
      </c>
      <c r="BS2104" s="14" t="str">
        <f t="shared" si="999"/>
        <v/>
      </c>
      <c r="BW2104" s="31" t="str">
        <f t="shared" si="1000"/>
        <v/>
      </c>
      <c r="BX2104" s="31" t="str">
        <f t="shared" si="1001"/>
        <v/>
      </c>
      <c r="BY2104" s="31" t="str">
        <f t="shared" si="1002"/>
        <v/>
      </c>
      <c r="BZ2104" s="31" t="str">
        <f t="shared" si="1003"/>
        <v/>
      </c>
      <c r="CA2104" s="31" t="str">
        <f t="shared" si="1004"/>
        <v/>
      </c>
      <c r="CB2104" s="31" t="str">
        <f t="shared" si="1005"/>
        <v/>
      </c>
      <c r="CC2104" s="31" t="str">
        <f t="shared" si="1006"/>
        <v/>
      </c>
      <c r="CD2104" s="31" t="str">
        <f t="shared" si="1007"/>
        <v/>
      </c>
      <c r="CE2104" s="31" t="str">
        <f t="shared" si="1008"/>
        <v/>
      </c>
      <c r="CF2104" s="31" t="e">
        <f t="shared" ca="1" si="1009"/>
        <v>#NAME?</v>
      </c>
      <c r="CG2104" s="31" t="e">
        <f t="shared" ca="1" si="1010"/>
        <v>#NAME?</v>
      </c>
      <c r="CH2104" s="31" t="e">
        <f t="shared" ca="1" si="1011"/>
        <v>#NAME?</v>
      </c>
      <c r="CI2104" s="31" t="e">
        <f t="shared" ca="1" si="1012"/>
        <v>#NAME?</v>
      </c>
    </row>
    <row r="2105" spans="1:87" s="31" customFormat="1" ht="30" hidden="1" x14ac:dyDescent="0.25">
      <c r="A2105" s="9" t="s">
        <v>4493</v>
      </c>
      <c r="C2105" s="31" t="s">
        <v>50</v>
      </c>
      <c r="E2105" s="14" t="s">
        <v>5650</v>
      </c>
      <c r="F2105" s="14" t="s">
        <v>5423</v>
      </c>
      <c r="G2105" s="31" t="str">
        <f t="shared" si="989"/>
        <v>Резерв</v>
      </c>
      <c r="J2105" s="31" t="str">
        <f t="shared" si="985"/>
        <v>DCS_DO_04</v>
      </c>
      <c r="K2105" s="14"/>
      <c r="P2105" s="31" t="s">
        <v>2756</v>
      </c>
      <c r="U2105" s="31" t="str">
        <f t="shared" si="1015"/>
        <v/>
      </c>
      <c r="V2105" s="14" t="str">
        <f t="shared" si="1014"/>
        <v>ASK 3MLD, ASK 3MB</v>
      </c>
      <c r="W2105" s="31" t="str">
        <f t="shared" si="990"/>
        <v/>
      </c>
      <c r="X2105" s="14" t="str">
        <f t="shared" si="991"/>
        <v/>
      </c>
      <c r="Y2105" s="31" t="str">
        <f t="shared" si="992"/>
        <v>O1011213</v>
      </c>
      <c r="Z2105" s="31" t="str">
        <f t="shared" si="993"/>
        <v>TUA711-DIO32</v>
      </c>
      <c r="AA2105" s="14" t="str">
        <f t="shared" si="994"/>
        <v>17-SC-DCS-002/O1011213/ 17-MC-DCS-003</v>
      </c>
      <c r="AB2105" s="31" t="s">
        <v>64</v>
      </c>
      <c r="AC2105" s="31" t="s">
        <v>54</v>
      </c>
      <c r="AD2105" s="31" t="s">
        <v>125</v>
      </c>
      <c r="AE2105" s="31">
        <v>1</v>
      </c>
      <c r="AF2105" s="31" t="s">
        <v>1254</v>
      </c>
      <c r="AG2105" s="31" t="s">
        <v>1858</v>
      </c>
      <c r="AH2105" s="31">
        <v>14</v>
      </c>
      <c r="AI2105" s="31">
        <v>28</v>
      </c>
      <c r="AJ2105" s="31" t="s">
        <v>1256</v>
      </c>
      <c r="AK2105" s="31">
        <f t="shared" si="986"/>
        <v>32</v>
      </c>
      <c r="AL2105" s="31" t="s">
        <v>62</v>
      </c>
      <c r="AO2105" s="31" t="s">
        <v>63</v>
      </c>
      <c r="AQ2105" s="31" t="s">
        <v>4426</v>
      </c>
      <c r="AT2105" s="14"/>
      <c r="BK2105" s="14" t="str">
        <f t="shared" si="995"/>
        <v/>
      </c>
      <c r="BL2105" s="14" t="str">
        <f t="shared" si="996"/>
        <v/>
      </c>
      <c r="BM2105" s="14" t="str">
        <f t="shared" si="997"/>
        <v/>
      </c>
      <c r="BN2105" s="14"/>
      <c r="BO2105" s="14" t="str">
        <f t="shared" si="987"/>
        <v/>
      </c>
      <c r="BP2105" s="14" t="str">
        <f t="shared" si="988"/>
        <v/>
      </c>
      <c r="BQ2105" s="14"/>
      <c r="BR2105" s="14" t="str">
        <f t="shared" si="998"/>
        <v/>
      </c>
      <c r="BS2105" s="14" t="str">
        <f t="shared" si="999"/>
        <v/>
      </c>
      <c r="BW2105" s="31" t="str">
        <f t="shared" si="1000"/>
        <v/>
      </c>
      <c r="BX2105" s="31" t="str">
        <f t="shared" si="1001"/>
        <v/>
      </c>
      <c r="BY2105" s="31" t="str">
        <f t="shared" si="1002"/>
        <v/>
      </c>
      <c r="BZ2105" s="31" t="str">
        <f t="shared" si="1003"/>
        <v/>
      </c>
      <c r="CA2105" s="31" t="str">
        <f t="shared" si="1004"/>
        <v/>
      </c>
      <c r="CB2105" s="31" t="str">
        <f t="shared" si="1005"/>
        <v/>
      </c>
      <c r="CC2105" s="31" t="str">
        <f t="shared" si="1006"/>
        <v/>
      </c>
      <c r="CD2105" s="31" t="str">
        <f t="shared" si="1007"/>
        <v/>
      </c>
      <c r="CE2105" s="31" t="str">
        <f t="shared" si="1008"/>
        <v/>
      </c>
      <c r="CF2105" s="31" t="e">
        <f t="shared" ca="1" si="1009"/>
        <v>#NAME?</v>
      </c>
      <c r="CG2105" s="31" t="e">
        <f t="shared" ca="1" si="1010"/>
        <v>#NAME?</v>
      </c>
      <c r="CH2105" s="31" t="e">
        <f t="shared" ca="1" si="1011"/>
        <v>#NAME?</v>
      </c>
      <c r="CI2105" s="31" t="e">
        <f t="shared" ca="1" si="1012"/>
        <v>#NAME?</v>
      </c>
    </row>
    <row r="2106" spans="1:87" s="31" customFormat="1" ht="30" hidden="1" x14ac:dyDescent="0.25">
      <c r="A2106" s="9" t="s">
        <v>4493</v>
      </c>
      <c r="C2106" s="31" t="s">
        <v>50</v>
      </c>
      <c r="E2106" s="14" t="s">
        <v>5650</v>
      </c>
      <c r="F2106" s="14" t="s">
        <v>5423</v>
      </c>
      <c r="G2106" s="31" t="str">
        <f t="shared" si="989"/>
        <v>Резерв</v>
      </c>
      <c r="J2106" s="31" t="str">
        <f t="shared" si="985"/>
        <v>DCS_DO_04</v>
      </c>
      <c r="K2106" s="14"/>
      <c r="P2106" s="31" t="s">
        <v>2756</v>
      </c>
      <c r="U2106" s="31" t="str">
        <f t="shared" si="1015"/>
        <v/>
      </c>
      <c r="V2106" s="14" t="str">
        <f t="shared" si="1014"/>
        <v>ASK 3MLD, ASK 3MB</v>
      </c>
      <c r="W2106" s="31" t="str">
        <f t="shared" si="990"/>
        <v/>
      </c>
      <c r="X2106" s="14" t="str">
        <f t="shared" si="991"/>
        <v/>
      </c>
      <c r="Y2106" s="31" t="str">
        <f t="shared" si="992"/>
        <v>O1011213</v>
      </c>
      <c r="Z2106" s="31" t="str">
        <f t="shared" si="993"/>
        <v>TUA711-DIO32</v>
      </c>
      <c r="AA2106" s="14" t="str">
        <f t="shared" si="994"/>
        <v>17-SC-DCS-002/O1011213/ 17-MC-DCS-003</v>
      </c>
      <c r="AB2106" s="31" t="s">
        <v>64</v>
      </c>
      <c r="AC2106" s="31" t="s">
        <v>54</v>
      </c>
      <c r="AD2106" s="31" t="s">
        <v>125</v>
      </c>
      <c r="AE2106" s="31">
        <v>1</v>
      </c>
      <c r="AF2106" s="31" t="s">
        <v>1254</v>
      </c>
      <c r="AG2106" s="31" t="s">
        <v>1858</v>
      </c>
      <c r="AH2106" s="31">
        <v>14</v>
      </c>
      <c r="AI2106" s="31">
        <v>29</v>
      </c>
      <c r="AJ2106" s="31" t="s">
        <v>1256</v>
      </c>
      <c r="AK2106" s="31">
        <f t="shared" si="986"/>
        <v>32</v>
      </c>
      <c r="AL2106" s="31" t="s">
        <v>62</v>
      </c>
      <c r="AO2106" s="31" t="s">
        <v>63</v>
      </c>
      <c r="AQ2106" s="31" t="s">
        <v>4426</v>
      </c>
      <c r="AT2106" s="14"/>
      <c r="BK2106" s="14" t="str">
        <f t="shared" si="995"/>
        <v/>
      </c>
      <c r="BL2106" s="14" t="str">
        <f t="shared" si="996"/>
        <v/>
      </c>
      <c r="BM2106" s="14" t="str">
        <f t="shared" si="997"/>
        <v/>
      </c>
      <c r="BN2106" s="14"/>
      <c r="BO2106" s="14" t="str">
        <f t="shared" si="987"/>
        <v/>
      </c>
      <c r="BP2106" s="14" t="str">
        <f t="shared" si="988"/>
        <v/>
      </c>
      <c r="BQ2106" s="14"/>
      <c r="BR2106" s="14" t="str">
        <f t="shared" si="998"/>
        <v/>
      </c>
      <c r="BS2106" s="14" t="str">
        <f t="shared" si="999"/>
        <v/>
      </c>
      <c r="BW2106" s="31" t="str">
        <f t="shared" si="1000"/>
        <v/>
      </c>
      <c r="BX2106" s="31" t="str">
        <f t="shared" si="1001"/>
        <v/>
      </c>
      <c r="BY2106" s="31" t="str">
        <f t="shared" si="1002"/>
        <v/>
      </c>
      <c r="BZ2106" s="31" t="str">
        <f t="shared" si="1003"/>
        <v/>
      </c>
      <c r="CA2106" s="31" t="str">
        <f t="shared" si="1004"/>
        <v/>
      </c>
      <c r="CB2106" s="31" t="str">
        <f t="shared" si="1005"/>
        <v/>
      </c>
      <c r="CC2106" s="31" t="str">
        <f t="shared" si="1006"/>
        <v/>
      </c>
      <c r="CD2106" s="31" t="str">
        <f t="shared" si="1007"/>
        <v/>
      </c>
      <c r="CE2106" s="31" t="str">
        <f t="shared" si="1008"/>
        <v/>
      </c>
      <c r="CF2106" s="31" t="e">
        <f t="shared" ca="1" si="1009"/>
        <v>#NAME?</v>
      </c>
      <c r="CG2106" s="31" t="e">
        <f t="shared" ca="1" si="1010"/>
        <v>#NAME?</v>
      </c>
      <c r="CH2106" s="31" t="e">
        <f t="shared" ca="1" si="1011"/>
        <v>#NAME?</v>
      </c>
      <c r="CI2106" s="31" t="e">
        <f t="shared" ca="1" si="1012"/>
        <v>#NAME?</v>
      </c>
    </row>
    <row r="2107" spans="1:87" s="31" customFormat="1" ht="30" hidden="1" x14ac:dyDescent="0.25">
      <c r="A2107" s="9" t="s">
        <v>4493</v>
      </c>
      <c r="C2107" s="31" t="s">
        <v>50</v>
      </c>
      <c r="E2107" s="14" t="s">
        <v>5650</v>
      </c>
      <c r="F2107" s="14" t="s">
        <v>5423</v>
      </c>
      <c r="G2107" s="31" t="str">
        <f t="shared" si="989"/>
        <v>Резерв</v>
      </c>
      <c r="J2107" s="31" t="str">
        <f t="shared" ref="J2107:J2173" si="1016">IF(E2107="AI-IS (4-20 mA, 2 wire) DCS","DCS_AI_01",
IF(E2107="AI-IS (4-20 mA, 4 wire) DCS","DCS_AI_03",
IF(E2107="AI-IS (4-20 mA, passive) DCS","DCS_AI_01",
IF(E2107="AI-NIS (4-20 mA, 2 wire) DCS","DCS_AI_01",
IF(E2107="AI-NIS (4-20 mA, 4 wire) DCS","DCS_AI_03",
IF(E2107="AI-NIS (4-20 mA, passive) DCS","DCS_AI_01",
IF(E2107="AI-R-IS (4-20 mA, 2 wire) DCS","DCS_AI_02",
IF(E2107="AI-R-IS (4-20 mA, 4 wire) DCS","DCS_AI_04",
IF(E2107="AI-R-NIS (4-20 mA, 2 wire) DCS","DCS_AI_02",
IF(E2107="AI-R-NIS (4-20 mA, passive) DCS","DCS_AI_02",
IF(E2107="AI-R-NIS (4-20 mA, 4 wire) DCS","DCS_AI_04",
IF(E2107="AI-RTD-NIS (3 wire) DCS","DCS_AI_05",
IF(E2107="AO-IS (4-20 mA) DCS","DCS_AO_01",
IF(E2107="AO-NIS (4-20 mA) DCS","DCS_AO_01",
IF(E2107="AO-R-IS (4-20 mA) DCS","DCS_AO_02",
IF(E2107="AO-R-NIS (4-20 mA) DCS","DCS_AO_02",
IF(E2107="DI-IS (NAMUR) DCS","DCS_DI_02",
IF(E2107="DI-NIS (NAMUR) DCS","DCS_DI_02",
IF(E2107="DI-NIS (Conductivity) DCS","DCS_DI_04",
IF(E2107="DI-NIS (Diagnostic) DCS","DCS_DI_01",
IF(E2107="DI-NIS (MCC 230VAC) DCS","DCS_DI_03",
IF(E2107="DI-NIS (MCC 220VDC) DCS","DCS_DI_05",
IF(E2107="DI-NIS (Thermistors PTC) DCS","DCS_DI_02",
IF(E2107="DI-NIS (VFC) DCS","DCS_DI_01",
IF(E2107="DI-NIS (24VDC) DCS ","DCS_DI_07",
IF(E2107="DO-NIS (24VDC) DCS","DCS_DO_01",
IF(E2107="DO-NIS (MCC 230VAC) DCS","DCS_DO_03",
IF(E2107="DO-NIS (MCC 220VDC) DCS","DCS_DO_04",
IF(E2107="DO-NIS (VFC NO) DCS","DCS_DO_02",
IF(E2107="PI-IS (Pulse Input) DCS","DCS_PI_01",
IF(E2107="PI-R-IS (Pulse Input) DCS","DCS_PI_01",
IF(E2107="AI-R-NIS (PI converter, 3 wire) DCS","DCS_PI_01",
IF(E2107="PI-NIS (Pulse Input) DCS","DCS_PI_01","")))))))))))))))))))))))))))))))))</f>
        <v>DCS_DO_04</v>
      </c>
      <c r="K2107" s="14"/>
      <c r="P2107" s="31" t="s">
        <v>2756</v>
      </c>
      <c r="U2107" s="31" t="str">
        <f t="shared" si="1015"/>
        <v/>
      </c>
      <c r="V2107" s="14" t="str">
        <f t="shared" si="1014"/>
        <v>ASK 3MLD, ASK 3MB</v>
      </c>
      <c r="W2107" s="31" t="str">
        <f t="shared" si="990"/>
        <v/>
      </c>
      <c r="X2107" s="14" t="str">
        <f t="shared" si="991"/>
        <v/>
      </c>
      <c r="Y2107" s="31" t="str">
        <f t="shared" si="992"/>
        <v>O1011213</v>
      </c>
      <c r="Z2107" s="31" t="str">
        <f t="shared" si="993"/>
        <v>TUA711-DIO32</v>
      </c>
      <c r="AA2107" s="14" t="str">
        <f t="shared" si="994"/>
        <v>17-SC-DCS-002/O1011213/ 17-MC-DCS-003</v>
      </c>
      <c r="AB2107" s="31" t="s">
        <v>64</v>
      </c>
      <c r="AC2107" s="31" t="s">
        <v>54</v>
      </c>
      <c r="AD2107" s="31" t="s">
        <v>125</v>
      </c>
      <c r="AE2107" s="31">
        <v>1</v>
      </c>
      <c r="AF2107" s="31" t="s">
        <v>1254</v>
      </c>
      <c r="AG2107" s="31" t="s">
        <v>1858</v>
      </c>
      <c r="AH2107" s="31">
        <v>14</v>
      </c>
      <c r="AI2107" s="31">
        <v>30</v>
      </c>
      <c r="AJ2107" s="31" t="s">
        <v>1256</v>
      </c>
      <c r="AK2107" s="31">
        <f t="shared" ref="AK2107:AK2170" si="1017">COUNTIF(Y:Y,Y2107)</f>
        <v>32</v>
      </c>
      <c r="AL2107" s="31" t="s">
        <v>62</v>
      </c>
      <c r="AO2107" s="31" t="s">
        <v>63</v>
      </c>
      <c r="AQ2107" s="31" t="s">
        <v>4426</v>
      </c>
      <c r="AT2107" s="14"/>
      <c r="BK2107" s="14" t="str">
        <f t="shared" si="995"/>
        <v/>
      </c>
      <c r="BL2107" s="14" t="str">
        <f t="shared" si="996"/>
        <v/>
      </c>
      <c r="BM2107" s="14" t="str">
        <f t="shared" si="997"/>
        <v/>
      </c>
      <c r="BN2107" s="14"/>
      <c r="BO2107" s="14" t="str">
        <f t="shared" ref="BO2107:BO2139" si="1018">IF(AND(J2107="DCS_AI_01",W2107&lt;&gt;""),CONCATENATE(AG2107,":",AI2107,"A/",CHAR(10),W2107,":5"),
IF(AND(J2107="DCS_AI_02",W2107&lt;&gt;""),CONCATENATE(AG2107,":",AI2107,"A/",CHAR(10),W2107,":5"),
IF(AND(J2107="DCS_AI_03",W2107&lt;&gt;""),CONCATENATE(AG2107,":",AI2107,"A/",CHAR(10),W2107,":5"),
IF(AND(J2107="DCS_AI_04",W2107&lt;&gt;""),CONCATENATE(AG2107,":",AI2107,"A/",CHAR(10),W2107,":5"),
IF(AND(J2107="DCS_AI_05",W2107&lt;&gt;""),CONCATENATE(AG2107,":",AI2107,"A/",CHAR(10),W2107,":5"),
IF(AND(J2107="DCS_AO_01",W2107&lt;&gt;""),CONCATENATE(AG2107,":",AI2107,"A/",CHAR(10),W2107,":5"),
IF(AND(J2107="DCS_AO_02",W2107&lt;&gt;""),CONCATENATE(AG2107,":",AI2107,"A/",CHAR(10),W2107,":5"),
IF(AND(J2107="DCS_DI_02",W2107&lt;&gt;""),CONCATENATE(AG2107,":",AI2107,"A/",CHAR(10),W2107,":5"),
IF(AND(J2107="DCS_DI_04",W2107&lt;&gt;""),CONCATENATE(AG2107,":",AI2107,"A/",CHAR(10),W2107,":7"),
IF(AND(J2107="DCS_PI_01",W2107&lt;&gt;""),CONCATENATE(AG2107,":",AI2107,"A/",CHAR(10),W2107,":3"),""))))))))))</f>
        <v/>
      </c>
      <c r="BP2107" s="14" t="str">
        <f t="shared" ref="BP2107:BP2139" si="1019">IF(AND(J2107="DCS_AI_01",W2107&lt;&gt;""),CONCATENATE(AG2107,":",AI2107,"C/",CHAR(10),W2107,":6"),
IF(AND(J2107="DCS_AI_02",W2107&lt;&gt;""),CONCATENATE(AG2107,":",AI2107,"C/",CHAR(10),W2107,":6"),
IF(AND(J2107="DCS_AI_03",W2107&lt;&gt;""),CONCATENATE(AG2107,":",AI2107,"C/",CHAR(10),W2107,":6"),
IF(AND(J2107="DCS_AI_04",W2107&lt;&gt;""),CONCATENATE(AG2107,":",AI2107,"C/",CHAR(10),W2107,":6"),
IF(AND(J2107="DCS_AI_05",W2107&lt;&gt;""),CONCATENATE(AG2107,":",AI2107,"C/",CHAR(10),W2107,":6"),
IF(AND(J2107="DCS_AO_01",W2107&lt;&gt;""),CONCATENATE(AG2107,":",AI2107,"C/",CHAR(10),W2107,":6"),
IF(AND(J2107="DCS_AO_02",W2107&lt;&gt;""),CONCATENATE(AG2107,":",AI2107,"C/",CHAR(10),W2107,":6"),
IF(AND(J2107="DCS_DI_02",W2107&lt;&gt;""),CONCATENATE(AG2107,":",AI2107,"B/",CHAR(10),W2107,":6"),
IF(AND(J2107="DCS_DI_04",W2107&lt;&gt;""),CONCATENATE(AG2107,":",AI2107,"B/",CHAR(10),W2107,":8"),
IF(AND(J2107="DCS_PI_01",W2107&lt;&gt;""),CONCATENATE(AG2107,":",AI2107,"C/",CHAR(10),W2107,":4"),""))))))))))</f>
        <v/>
      </c>
      <c r="BQ2107" s="14"/>
      <c r="BR2107" s="14" t="str">
        <f t="shared" si="998"/>
        <v/>
      </c>
      <c r="BS2107" s="14" t="str">
        <f t="shared" si="999"/>
        <v/>
      </c>
      <c r="BW2107" s="31" t="str">
        <f t="shared" si="1000"/>
        <v/>
      </c>
      <c r="BX2107" s="31" t="str">
        <f t="shared" si="1001"/>
        <v/>
      </c>
      <c r="BY2107" s="31" t="str">
        <f t="shared" si="1002"/>
        <v/>
      </c>
      <c r="BZ2107" s="31" t="str">
        <f t="shared" si="1003"/>
        <v/>
      </c>
      <c r="CA2107" s="31" t="str">
        <f t="shared" si="1004"/>
        <v/>
      </c>
      <c r="CB2107" s="31" t="str">
        <f t="shared" si="1005"/>
        <v/>
      </c>
      <c r="CC2107" s="31" t="str">
        <f t="shared" si="1006"/>
        <v/>
      </c>
      <c r="CD2107" s="31" t="str">
        <f t="shared" si="1007"/>
        <v/>
      </c>
      <c r="CE2107" s="31" t="str">
        <f t="shared" si="1008"/>
        <v/>
      </c>
      <c r="CF2107" s="31" t="e">
        <f t="shared" ca="1" si="1009"/>
        <v>#NAME?</v>
      </c>
      <c r="CG2107" s="31" t="e">
        <f t="shared" ca="1" si="1010"/>
        <v>#NAME?</v>
      </c>
      <c r="CH2107" s="31" t="e">
        <f t="shared" ca="1" si="1011"/>
        <v>#NAME?</v>
      </c>
      <c r="CI2107" s="31" t="e">
        <f t="shared" ca="1" si="1012"/>
        <v>#NAME?</v>
      </c>
    </row>
    <row r="2108" spans="1:87" s="31" customFormat="1" ht="30" hidden="1" x14ac:dyDescent="0.25">
      <c r="A2108" s="9" t="s">
        <v>4493</v>
      </c>
      <c r="C2108" s="31" t="s">
        <v>50</v>
      </c>
      <c r="E2108" s="14" t="s">
        <v>5650</v>
      </c>
      <c r="F2108" s="14" t="s">
        <v>5423</v>
      </c>
      <c r="G2108" s="31" t="str">
        <f t="shared" si="989"/>
        <v>Резерв</v>
      </c>
      <c r="J2108" s="31" t="str">
        <f t="shared" si="1016"/>
        <v>DCS_DO_04</v>
      </c>
      <c r="K2108" s="14"/>
      <c r="P2108" s="31" t="s">
        <v>2756</v>
      </c>
      <c r="U2108" s="31" t="str">
        <f t="shared" si="1015"/>
        <v/>
      </c>
      <c r="V2108" s="14" t="str">
        <f t="shared" si="1014"/>
        <v>ASK 3MLD, ASK 3MB</v>
      </c>
      <c r="W2108" s="31" t="str">
        <f t="shared" si="990"/>
        <v/>
      </c>
      <c r="X2108" s="14" t="str">
        <f t="shared" si="991"/>
        <v/>
      </c>
      <c r="Y2108" s="31" t="str">
        <f t="shared" si="992"/>
        <v>O1011213</v>
      </c>
      <c r="Z2108" s="31" t="str">
        <f t="shared" si="993"/>
        <v>TUA711-DIO32</v>
      </c>
      <c r="AA2108" s="14" t="str">
        <f t="shared" si="994"/>
        <v>17-SC-DCS-002/O1011213/ 17-MC-DCS-003</v>
      </c>
      <c r="AB2108" s="31" t="s">
        <v>64</v>
      </c>
      <c r="AC2108" s="31" t="s">
        <v>54</v>
      </c>
      <c r="AD2108" s="31" t="s">
        <v>125</v>
      </c>
      <c r="AE2108" s="31">
        <v>1</v>
      </c>
      <c r="AF2108" s="31" t="s">
        <v>1254</v>
      </c>
      <c r="AG2108" s="31" t="s">
        <v>1858</v>
      </c>
      <c r="AH2108" s="31">
        <v>14</v>
      </c>
      <c r="AI2108" s="31">
        <v>31</v>
      </c>
      <c r="AJ2108" s="31" t="s">
        <v>1256</v>
      </c>
      <c r="AK2108" s="31">
        <f t="shared" si="1017"/>
        <v>32</v>
      </c>
      <c r="AL2108" s="31" t="s">
        <v>62</v>
      </c>
      <c r="AO2108" s="31" t="s">
        <v>63</v>
      </c>
      <c r="AQ2108" s="31" t="s">
        <v>4426</v>
      </c>
      <c r="AT2108" s="14"/>
      <c r="BK2108" s="14" t="str">
        <f t="shared" si="995"/>
        <v/>
      </c>
      <c r="BL2108" s="14" t="str">
        <f t="shared" si="996"/>
        <v/>
      </c>
      <c r="BM2108" s="14" t="str">
        <f t="shared" si="997"/>
        <v/>
      </c>
      <c r="BN2108" s="14"/>
      <c r="BO2108" s="14" t="str">
        <f t="shared" si="1018"/>
        <v/>
      </c>
      <c r="BP2108" s="14" t="str">
        <f t="shared" si="1019"/>
        <v/>
      </c>
      <c r="BQ2108" s="14"/>
      <c r="BR2108" s="14" t="str">
        <f t="shared" si="998"/>
        <v/>
      </c>
      <c r="BS2108" s="14" t="str">
        <f t="shared" si="999"/>
        <v/>
      </c>
      <c r="BW2108" s="31" t="str">
        <f t="shared" si="1000"/>
        <v/>
      </c>
      <c r="BX2108" s="31" t="str">
        <f t="shared" si="1001"/>
        <v/>
      </c>
      <c r="BY2108" s="31" t="str">
        <f t="shared" si="1002"/>
        <v/>
      </c>
      <c r="BZ2108" s="31" t="str">
        <f t="shared" si="1003"/>
        <v/>
      </c>
      <c r="CA2108" s="31" t="str">
        <f t="shared" si="1004"/>
        <v/>
      </c>
      <c r="CB2108" s="31" t="str">
        <f t="shared" si="1005"/>
        <v/>
      </c>
      <c r="CC2108" s="31" t="str">
        <f t="shared" si="1006"/>
        <v/>
      </c>
      <c r="CD2108" s="31" t="str">
        <f t="shared" si="1007"/>
        <v/>
      </c>
      <c r="CE2108" s="31" t="str">
        <f t="shared" si="1008"/>
        <v/>
      </c>
      <c r="CF2108" s="31" t="e">
        <f t="shared" ca="1" si="1009"/>
        <v>#NAME?</v>
      </c>
      <c r="CG2108" s="31" t="e">
        <f t="shared" ca="1" si="1010"/>
        <v>#NAME?</v>
      </c>
      <c r="CH2108" s="31" t="e">
        <f t="shared" ca="1" si="1011"/>
        <v>#NAME?</v>
      </c>
      <c r="CI2108" s="31" t="e">
        <f t="shared" ca="1" si="1012"/>
        <v>#NAME?</v>
      </c>
    </row>
    <row r="2109" spans="1:87" s="31" customFormat="1" ht="30" hidden="1" x14ac:dyDescent="0.25">
      <c r="A2109" s="9" t="s">
        <v>4493</v>
      </c>
      <c r="C2109" s="31" t="s">
        <v>50</v>
      </c>
      <c r="E2109" s="14" t="s">
        <v>5650</v>
      </c>
      <c r="F2109" s="14" t="s">
        <v>5423</v>
      </c>
      <c r="G2109" s="31" t="str">
        <f t="shared" si="989"/>
        <v>Резерв</v>
      </c>
      <c r="J2109" s="31" t="str">
        <f t="shared" si="1016"/>
        <v>DCS_DO_04</v>
      </c>
      <c r="K2109" s="14"/>
      <c r="P2109" s="31" t="s">
        <v>2756</v>
      </c>
      <c r="U2109" s="31" t="str">
        <f t="shared" si="1015"/>
        <v/>
      </c>
      <c r="V2109" s="14" t="str">
        <f t="shared" si="1014"/>
        <v>ASK 3MLD, ASK 3MB</v>
      </c>
      <c r="W2109" s="31" t="str">
        <f t="shared" si="990"/>
        <v/>
      </c>
      <c r="X2109" s="14" t="str">
        <f t="shared" si="991"/>
        <v/>
      </c>
      <c r="Y2109" s="31" t="str">
        <f t="shared" si="992"/>
        <v>O1011213</v>
      </c>
      <c r="Z2109" s="31" t="str">
        <f t="shared" si="993"/>
        <v>TUA711-DIO32</v>
      </c>
      <c r="AA2109" s="14" t="str">
        <f t="shared" si="994"/>
        <v>17-SC-DCS-002/O1011213/ 17-MC-DCS-003</v>
      </c>
      <c r="AB2109" s="31" t="s">
        <v>64</v>
      </c>
      <c r="AC2109" s="31" t="s">
        <v>54</v>
      </c>
      <c r="AD2109" s="31" t="s">
        <v>125</v>
      </c>
      <c r="AE2109" s="31">
        <v>1</v>
      </c>
      <c r="AF2109" s="31" t="s">
        <v>1254</v>
      </c>
      <c r="AG2109" s="31" t="s">
        <v>1858</v>
      </c>
      <c r="AH2109" s="31">
        <v>14</v>
      </c>
      <c r="AI2109" s="31">
        <v>32</v>
      </c>
      <c r="AJ2109" s="31" t="s">
        <v>1256</v>
      </c>
      <c r="AK2109" s="31">
        <f t="shared" si="1017"/>
        <v>32</v>
      </c>
      <c r="AL2109" s="31" t="s">
        <v>62</v>
      </c>
      <c r="AO2109" s="31" t="s">
        <v>63</v>
      </c>
      <c r="AQ2109" s="31" t="s">
        <v>4426</v>
      </c>
      <c r="AT2109" s="14"/>
      <c r="BK2109" s="14" t="str">
        <f t="shared" si="995"/>
        <v/>
      </c>
      <c r="BL2109" s="14" t="str">
        <f t="shared" si="996"/>
        <v/>
      </c>
      <c r="BM2109" s="14" t="str">
        <f t="shared" si="997"/>
        <v/>
      </c>
      <c r="BN2109" s="14"/>
      <c r="BO2109" s="14" t="str">
        <f t="shared" si="1018"/>
        <v/>
      </c>
      <c r="BP2109" s="14" t="str">
        <f t="shared" si="1019"/>
        <v/>
      </c>
      <c r="BQ2109" s="14"/>
      <c r="BR2109" s="14" t="str">
        <f t="shared" si="998"/>
        <v/>
      </c>
      <c r="BS2109" s="14" t="str">
        <f t="shared" si="999"/>
        <v/>
      </c>
      <c r="BW2109" s="31" t="str">
        <f t="shared" si="1000"/>
        <v/>
      </c>
      <c r="BX2109" s="31" t="str">
        <f t="shared" si="1001"/>
        <v/>
      </c>
      <c r="BY2109" s="31" t="str">
        <f t="shared" si="1002"/>
        <v/>
      </c>
      <c r="BZ2109" s="31" t="str">
        <f t="shared" si="1003"/>
        <v/>
      </c>
      <c r="CA2109" s="31" t="str">
        <f t="shared" si="1004"/>
        <v/>
      </c>
      <c r="CB2109" s="31" t="str">
        <f t="shared" si="1005"/>
        <v/>
      </c>
      <c r="CC2109" s="31" t="str">
        <f t="shared" si="1006"/>
        <v/>
      </c>
      <c r="CD2109" s="31" t="str">
        <f t="shared" si="1007"/>
        <v/>
      </c>
      <c r="CE2109" s="31" t="str">
        <f t="shared" si="1008"/>
        <v/>
      </c>
      <c r="CF2109" s="31" t="e">
        <f t="shared" ca="1" si="1009"/>
        <v>#NAME?</v>
      </c>
      <c r="CG2109" s="31" t="e">
        <f t="shared" ca="1" si="1010"/>
        <v>#NAME?</v>
      </c>
      <c r="CH2109" s="31" t="e">
        <f t="shared" ca="1" si="1011"/>
        <v>#NAME?</v>
      </c>
      <c r="CI2109" s="31" t="e">
        <f t="shared" ca="1" si="1012"/>
        <v>#NAME?</v>
      </c>
    </row>
    <row r="2110" spans="1:87" s="31" customFormat="1" ht="45" hidden="1" x14ac:dyDescent="0.25">
      <c r="A2110" s="9" t="s">
        <v>4493</v>
      </c>
      <c r="C2110" s="31" t="s">
        <v>50</v>
      </c>
      <c r="E2110" s="14" t="s">
        <v>248</v>
      </c>
      <c r="G2110" s="31" t="str">
        <f t="shared" si="989"/>
        <v>Резерв</v>
      </c>
      <c r="J2110" s="31" t="str">
        <f t="shared" si="1016"/>
        <v>DCS_AI_02</v>
      </c>
      <c r="K2110" s="14"/>
      <c r="P2110" s="31" t="s">
        <v>230</v>
      </c>
      <c r="U2110" s="31" t="str">
        <f t="shared" si="1015"/>
        <v/>
      </c>
      <c r="V2110" s="14" t="str">
        <f t="shared" si="1014"/>
        <v>AVK 2,5 A, AVK 2,5 A</v>
      </c>
      <c r="W2110" s="31" t="str">
        <f t="shared" si="990"/>
        <v>O1011300R_U1</v>
      </c>
      <c r="X2110" s="14" t="str">
        <f t="shared" si="991"/>
        <v>HD5542</v>
      </c>
      <c r="Y2110" s="31" t="str">
        <f t="shared" si="992"/>
        <v>O1011300R</v>
      </c>
      <c r="Z2110" s="31" t="str">
        <f t="shared" si="993"/>
        <v>TUA711-AIO16</v>
      </c>
      <c r="AA2110" s="14" t="str">
        <f t="shared" si="994"/>
        <v>17-SC-DCS-002/O1011300R/ 17-MC-DCS-009</v>
      </c>
      <c r="AB2110" s="31" t="s">
        <v>64</v>
      </c>
      <c r="AC2110" s="31" t="s">
        <v>54</v>
      </c>
      <c r="AD2110" s="31" t="s">
        <v>125</v>
      </c>
      <c r="AE2110" s="31">
        <v>1</v>
      </c>
      <c r="AF2110" s="31" t="s">
        <v>4074</v>
      </c>
      <c r="AG2110" s="31" t="s">
        <v>4500</v>
      </c>
      <c r="AH2110" s="31">
        <v>1</v>
      </c>
      <c r="AI2110" s="31">
        <v>1</v>
      </c>
      <c r="AJ2110" s="31" t="s">
        <v>128</v>
      </c>
      <c r="AK2110" s="31">
        <f t="shared" si="1017"/>
        <v>16</v>
      </c>
      <c r="AL2110" s="31" t="s">
        <v>62</v>
      </c>
      <c r="AO2110" s="31" t="s">
        <v>63</v>
      </c>
      <c r="AQ2110" s="31" t="s">
        <v>4426</v>
      </c>
      <c r="AT2110" s="14"/>
      <c r="BK2110" s="14" t="str">
        <f t="shared" si="995"/>
        <v/>
      </c>
      <c r="BL2110" s="14" t="str">
        <f t="shared" si="996"/>
        <v/>
      </c>
      <c r="BM2110" s="14" t="str">
        <f t="shared" si="997"/>
        <v/>
      </c>
      <c r="BN2110" s="14"/>
      <c r="BO2110" s="14" t="str">
        <f t="shared" si="1018"/>
        <v>O1011300R:1A/
O1011300R_U1:5</v>
      </c>
      <c r="BP2110" s="14" t="str">
        <f t="shared" si="1019"/>
        <v>O1011300R:1C/
O1011300R_U1:6</v>
      </c>
      <c r="BQ2110" s="14"/>
      <c r="BR2110" s="14" t="str">
        <f t="shared" si="998"/>
        <v/>
      </c>
      <c r="BS2110" s="14" t="str">
        <f t="shared" si="999"/>
        <v/>
      </c>
      <c r="BW2110" s="31" t="str">
        <f t="shared" si="1000"/>
        <v>1A</v>
      </c>
      <c r="BX2110" s="31" t="str">
        <f t="shared" si="1001"/>
        <v>1C</v>
      </c>
      <c r="BY2110" s="31" t="str">
        <f t="shared" si="1002"/>
        <v/>
      </c>
      <c r="BZ2110" s="31" t="str">
        <f t="shared" si="1003"/>
        <v/>
      </c>
      <c r="CA2110" s="31" t="str">
        <f t="shared" si="1004"/>
        <v/>
      </c>
      <c r="CB2110" s="31" t="str">
        <f t="shared" si="1005"/>
        <v>5</v>
      </c>
      <c r="CC2110" s="31" t="str">
        <f t="shared" si="1006"/>
        <v>6</v>
      </c>
      <c r="CD2110" s="31" t="str">
        <f t="shared" si="1007"/>
        <v/>
      </c>
      <c r="CE2110" s="31" t="str">
        <f t="shared" si="1008"/>
        <v/>
      </c>
      <c r="CF2110" s="31" t="e">
        <f t="shared" ca="1" si="1009"/>
        <v>#NAME?</v>
      </c>
      <c r="CG2110" s="31" t="e">
        <f t="shared" ca="1" si="1010"/>
        <v>#NAME?</v>
      </c>
      <c r="CH2110" s="31" t="e">
        <f t="shared" ca="1" si="1011"/>
        <v>#NAME?</v>
      </c>
      <c r="CI2110" s="31" t="e">
        <f t="shared" ca="1" si="1012"/>
        <v>#NAME?</v>
      </c>
    </row>
    <row r="2111" spans="1:87" s="31" customFormat="1" ht="45" hidden="1" x14ac:dyDescent="0.25">
      <c r="A2111" s="9" t="s">
        <v>4493</v>
      </c>
      <c r="C2111" s="31" t="s">
        <v>50</v>
      </c>
      <c r="E2111" s="14" t="s">
        <v>248</v>
      </c>
      <c r="G2111" s="31" t="str">
        <f t="shared" si="989"/>
        <v>Резерв</v>
      </c>
      <c r="J2111" s="31" t="str">
        <f t="shared" si="1016"/>
        <v>DCS_AI_02</v>
      </c>
      <c r="K2111" s="14"/>
      <c r="P2111" s="31" t="s">
        <v>230</v>
      </c>
      <c r="U2111" s="31" t="str">
        <f t="shared" si="1015"/>
        <v/>
      </c>
      <c r="V2111" s="14" t="str">
        <f t="shared" si="1014"/>
        <v>AVK 2,5 A, AVK 2,5 A</v>
      </c>
      <c r="W2111" s="31" t="str">
        <f t="shared" si="990"/>
        <v>O1011300R_U2</v>
      </c>
      <c r="X2111" s="14" t="str">
        <f t="shared" si="991"/>
        <v>HD5542</v>
      </c>
      <c r="Y2111" s="31" t="str">
        <f t="shared" si="992"/>
        <v>O1011300R</v>
      </c>
      <c r="Z2111" s="31" t="str">
        <f t="shared" si="993"/>
        <v>TUA711-AIO16</v>
      </c>
      <c r="AA2111" s="14" t="str">
        <f t="shared" si="994"/>
        <v>17-SC-DCS-002/O1011300R/ 17-MC-DCS-009</v>
      </c>
      <c r="AB2111" s="31" t="s">
        <v>64</v>
      </c>
      <c r="AC2111" s="31" t="s">
        <v>54</v>
      </c>
      <c r="AD2111" s="31" t="s">
        <v>125</v>
      </c>
      <c r="AE2111" s="31">
        <v>1</v>
      </c>
      <c r="AF2111" s="31" t="s">
        <v>4074</v>
      </c>
      <c r="AG2111" s="31" t="s">
        <v>4500</v>
      </c>
      <c r="AH2111" s="31">
        <v>1</v>
      </c>
      <c r="AI2111" s="31">
        <v>2</v>
      </c>
      <c r="AJ2111" s="31" t="s">
        <v>128</v>
      </c>
      <c r="AK2111" s="31">
        <f t="shared" si="1017"/>
        <v>16</v>
      </c>
      <c r="AL2111" s="31" t="s">
        <v>62</v>
      </c>
      <c r="AO2111" s="31" t="s">
        <v>63</v>
      </c>
      <c r="AQ2111" s="31" t="s">
        <v>4426</v>
      </c>
      <c r="AT2111" s="14"/>
      <c r="BK2111" s="14" t="str">
        <f t="shared" si="995"/>
        <v/>
      </c>
      <c r="BL2111" s="14" t="str">
        <f t="shared" si="996"/>
        <v/>
      </c>
      <c r="BM2111" s="14" t="str">
        <f t="shared" si="997"/>
        <v/>
      </c>
      <c r="BN2111" s="14"/>
      <c r="BO2111" s="14" t="str">
        <f t="shared" si="1018"/>
        <v>O1011300R:2A/
O1011300R_U2:5</v>
      </c>
      <c r="BP2111" s="14" t="str">
        <f t="shared" si="1019"/>
        <v>O1011300R:2C/
O1011300R_U2:6</v>
      </c>
      <c r="BQ2111" s="14"/>
      <c r="BR2111" s="14" t="str">
        <f t="shared" si="998"/>
        <v/>
      </c>
      <c r="BS2111" s="14" t="str">
        <f t="shared" si="999"/>
        <v/>
      </c>
      <c r="BW2111" s="31" t="str">
        <f t="shared" si="1000"/>
        <v>2A</v>
      </c>
      <c r="BX2111" s="31" t="str">
        <f t="shared" si="1001"/>
        <v>2C</v>
      </c>
      <c r="BY2111" s="31" t="str">
        <f t="shared" si="1002"/>
        <v/>
      </c>
      <c r="BZ2111" s="31" t="str">
        <f t="shared" si="1003"/>
        <v/>
      </c>
      <c r="CA2111" s="31" t="str">
        <f t="shared" si="1004"/>
        <v/>
      </c>
      <c r="CB2111" s="31" t="str">
        <f t="shared" si="1005"/>
        <v>5</v>
      </c>
      <c r="CC2111" s="31" t="str">
        <f t="shared" si="1006"/>
        <v>6</v>
      </c>
      <c r="CD2111" s="31" t="str">
        <f t="shared" si="1007"/>
        <v/>
      </c>
      <c r="CE2111" s="31" t="str">
        <f t="shared" si="1008"/>
        <v/>
      </c>
      <c r="CF2111" s="31" t="e">
        <f t="shared" ca="1" si="1009"/>
        <v>#NAME?</v>
      </c>
      <c r="CG2111" s="31" t="e">
        <f t="shared" ca="1" si="1010"/>
        <v>#NAME?</v>
      </c>
      <c r="CH2111" s="31" t="e">
        <f t="shared" ca="1" si="1011"/>
        <v>#NAME?</v>
      </c>
      <c r="CI2111" s="31" t="e">
        <f t="shared" ca="1" si="1012"/>
        <v>#NAME?</v>
      </c>
    </row>
    <row r="2112" spans="1:87" s="31" customFormat="1" ht="45" hidden="1" x14ac:dyDescent="0.25">
      <c r="A2112" s="9" t="s">
        <v>4493</v>
      </c>
      <c r="C2112" s="31" t="s">
        <v>4491</v>
      </c>
      <c r="E2112" s="14" t="s">
        <v>5416</v>
      </c>
      <c r="G2112" s="31" t="str">
        <f t="shared" si="989"/>
        <v>Пустой</v>
      </c>
      <c r="J2112" s="31" t="str">
        <f t="shared" si="1016"/>
        <v/>
      </c>
      <c r="K2112" s="14"/>
      <c r="P2112" s="31" t="s">
        <v>230</v>
      </c>
      <c r="U2112" s="31" t="str">
        <f t="shared" si="1015"/>
        <v/>
      </c>
      <c r="V2112" s="14" t="str">
        <f t="shared" si="1014"/>
        <v/>
      </c>
      <c r="W2112" s="31" t="str">
        <f t="shared" si="990"/>
        <v/>
      </c>
      <c r="X2112" s="14" t="str">
        <f t="shared" si="991"/>
        <v/>
      </c>
      <c r="Y2112" s="31" t="str">
        <f t="shared" si="992"/>
        <v>O1011300R</v>
      </c>
      <c r="Z2112" s="31" t="str">
        <f t="shared" si="993"/>
        <v>TUA711-AIO16</v>
      </c>
      <c r="AA2112" s="14" t="str">
        <f t="shared" si="994"/>
        <v>17-SC-DCS-002/O1011300R/ 17-MC-DCS-009</v>
      </c>
      <c r="AB2112" s="31" t="s">
        <v>64</v>
      </c>
      <c r="AC2112" s="31" t="s">
        <v>54</v>
      </c>
      <c r="AD2112" s="31" t="s">
        <v>125</v>
      </c>
      <c r="AE2112" s="31">
        <v>1</v>
      </c>
      <c r="AF2112" s="31" t="s">
        <v>4074</v>
      </c>
      <c r="AG2112" s="31" t="s">
        <v>4500</v>
      </c>
      <c r="AH2112" s="31">
        <v>1</v>
      </c>
      <c r="AI2112" s="31">
        <v>3</v>
      </c>
      <c r="AJ2112" s="31" t="s">
        <v>128</v>
      </c>
      <c r="AK2112" s="31">
        <f t="shared" si="1017"/>
        <v>16</v>
      </c>
      <c r="AL2112" s="31" t="s">
        <v>62</v>
      </c>
      <c r="AO2112" s="31" t="s">
        <v>63</v>
      </c>
      <c r="AT2112" s="14"/>
      <c r="BK2112" s="14" t="str">
        <f t="shared" si="995"/>
        <v/>
      </c>
      <c r="BL2112" s="14" t="str">
        <f t="shared" si="996"/>
        <v/>
      </c>
      <c r="BM2112" s="14" t="str">
        <f t="shared" si="997"/>
        <v/>
      </c>
      <c r="BN2112" s="14"/>
      <c r="BO2112" s="14" t="str">
        <f t="shared" si="1018"/>
        <v/>
      </c>
      <c r="BP2112" s="14" t="str">
        <f t="shared" si="1019"/>
        <v/>
      </c>
      <c r="BQ2112" s="14"/>
      <c r="BR2112" s="14" t="str">
        <f t="shared" si="998"/>
        <v/>
      </c>
      <c r="BS2112" s="14" t="str">
        <f t="shared" si="999"/>
        <v/>
      </c>
      <c r="BW2112" s="31" t="str">
        <f t="shared" si="1000"/>
        <v/>
      </c>
      <c r="BX2112" s="31" t="str">
        <f t="shared" si="1001"/>
        <v/>
      </c>
      <c r="BY2112" s="31" t="str">
        <f t="shared" si="1002"/>
        <v/>
      </c>
      <c r="BZ2112" s="31" t="str">
        <f t="shared" si="1003"/>
        <v/>
      </c>
      <c r="CA2112" s="31" t="str">
        <f t="shared" si="1004"/>
        <v/>
      </c>
      <c r="CB2112" s="31" t="str">
        <f t="shared" si="1005"/>
        <v/>
      </c>
      <c r="CC2112" s="31" t="str">
        <f t="shared" si="1006"/>
        <v/>
      </c>
      <c r="CD2112" s="31" t="str">
        <f t="shared" si="1007"/>
        <v/>
      </c>
      <c r="CE2112" s="31" t="str">
        <f t="shared" si="1008"/>
        <v/>
      </c>
      <c r="CF2112" s="31" t="e">
        <f t="shared" ca="1" si="1009"/>
        <v>#NAME?</v>
      </c>
      <c r="CG2112" s="31" t="e">
        <f t="shared" ca="1" si="1010"/>
        <v>#NAME?</v>
      </c>
      <c r="CH2112" s="31" t="e">
        <f t="shared" ca="1" si="1011"/>
        <v>#NAME?</v>
      </c>
      <c r="CI2112" s="31" t="e">
        <f t="shared" ca="1" si="1012"/>
        <v>#NAME?</v>
      </c>
    </row>
    <row r="2113" spans="1:87" s="31" customFormat="1" ht="45" hidden="1" x14ac:dyDescent="0.25">
      <c r="A2113" s="9" t="s">
        <v>4493</v>
      </c>
      <c r="C2113" s="31" t="s">
        <v>4491</v>
      </c>
      <c r="E2113" s="14" t="s">
        <v>5416</v>
      </c>
      <c r="G2113" s="31" t="str">
        <f t="shared" si="989"/>
        <v>Пустой</v>
      </c>
      <c r="J2113" s="31" t="str">
        <f t="shared" si="1016"/>
        <v/>
      </c>
      <c r="K2113" s="14"/>
      <c r="P2113" s="31" t="s">
        <v>230</v>
      </c>
      <c r="U2113" s="31" t="str">
        <f t="shared" si="1015"/>
        <v/>
      </c>
      <c r="V2113" s="14" t="str">
        <f t="shared" si="1014"/>
        <v/>
      </c>
      <c r="W2113" s="31" t="str">
        <f t="shared" si="990"/>
        <v/>
      </c>
      <c r="X2113" s="14" t="str">
        <f t="shared" si="991"/>
        <v/>
      </c>
      <c r="Y2113" s="31" t="str">
        <f t="shared" si="992"/>
        <v>O1011300R</v>
      </c>
      <c r="Z2113" s="31" t="str">
        <f t="shared" si="993"/>
        <v>TUA711-AIO16</v>
      </c>
      <c r="AA2113" s="14" t="str">
        <f t="shared" si="994"/>
        <v>17-SC-DCS-002/O1011300R/ 17-MC-DCS-009</v>
      </c>
      <c r="AB2113" s="31" t="s">
        <v>64</v>
      </c>
      <c r="AC2113" s="31" t="s">
        <v>54</v>
      </c>
      <c r="AD2113" s="31" t="s">
        <v>125</v>
      </c>
      <c r="AE2113" s="31">
        <v>1</v>
      </c>
      <c r="AF2113" s="31" t="s">
        <v>4074</v>
      </c>
      <c r="AG2113" s="31" t="s">
        <v>4500</v>
      </c>
      <c r="AH2113" s="31">
        <v>1</v>
      </c>
      <c r="AI2113" s="31">
        <v>4</v>
      </c>
      <c r="AJ2113" s="31" t="s">
        <v>128</v>
      </c>
      <c r="AK2113" s="31">
        <f t="shared" si="1017"/>
        <v>16</v>
      </c>
      <c r="AL2113" s="31" t="s">
        <v>62</v>
      </c>
      <c r="AO2113" s="31" t="s">
        <v>63</v>
      </c>
      <c r="AT2113" s="14"/>
      <c r="BK2113" s="14" t="str">
        <f t="shared" si="995"/>
        <v/>
      </c>
      <c r="BL2113" s="14" t="str">
        <f t="shared" si="996"/>
        <v/>
      </c>
      <c r="BM2113" s="14" t="str">
        <f t="shared" si="997"/>
        <v/>
      </c>
      <c r="BN2113" s="14"/>
      <c r="BO2113" s="14" t="str">
        <f t="shared" si="1018"/>
        <v/>
      </c>
      <c r="BP2113" s="14" t="str">
        <f t="shared" si="1019"/>
        <v/>
      </c>
      <c r="BQ2113" s="14"/>
      <c r="BR2113" s="14" t="str">
        <f t="shared" si="998"/>
        <v/>
      </c>
      <c r="BS2113" s="14" t="str">
        <f t="shared" si="999"/>
        <v/>
      </c>
      <c r="BW2113" s="31" t="str">
        <f t="shared" si="1000"/>
        <v/>
      </c>
      <c r="BX2113" s="31" t="str">
        <f t="shared" si="1001"/>
        <v/>
      </c>
      <c r="BY2113" s="31" t="str">
        <f t="shared" si="1002"/>
        <v/>
      </c>
      <c r="BZ2113" s="31" t="str">
        <f t="shared" si="1003"/>
        <v/>
      </c>
      <c r="CA2113" s="31" t="str">
        <f t="shared" si="1004"/>
        <v/>
      </c>
      <c r="CB2113" s="31" t="str">
        <f t="shared" si="1005"/>
        <v/>
      </c>
      <c r="CC2113" s="31" t="str">
        <f t="shared" si="1006"/>
        <v/>
      </c>
      <c r="CD2113" s="31" t="str">
        <f t="shared" si="1007"/>
        <v/>
      </c>
      <c r="CE2113" s="31" t="str">
        <f t="shared" si="1008"/>
        <v/>
      </c>
      <c r="CF2113" s="31" t="e">
        <f t="shared" ca="1" si="1009"/>
        <v>#NAME?</v>
      </c>
      <c r="CG2113" s="31" t="e">
        <f t="shared" ca="1" si="1010"/>
        <v>#NAME?</v>
      </c>
      <c r="CH2113" s="31" t="e">
        <f t="shared" ca="1" si="1011"/>
        <v>#NAME?</v>
      </c>
      <c r="CI2113" s="31" t="e">
        <f t="shared" ca="1" si="1012"/>
        <v>#NAME?</v>
      </c>
    </row>
    <row r="2114" spans="1:87" s="31" customFormat="1" ht="45" hidden="1" x14ac:dyDescent="0.25">
      <c r="A2114" s="9" t="s">
        <v>4493</v>
      </c>
      <c r="C2114" s="31" t="s">
        <v>4491</v>
      </c>
      <c r="E2114" s="14" t="s">
        <v>5416</v>
      </c>
      <c r="G2114" s="31" t="str">
        <f t="shared" si="989"/>
        <v>Пустой</v>
      </c>
      <c r="J2114" s="31" t="str">
        <f t="shared" si="1016"/>
        <v/>
      </c>
      <c r="K2114" s="14"/>
      <c r="P2114" s="31" t="s">
        <v>230</v>
      </c>
      <c r="U2114" s="31" t="str">
        <f t="shared" si="1015"/>
        <v/>
      </c>
      <c r="V2114" s="14" t="str">
        <f t="shared" si="1014"/>
        <v/>
      </c>
      <c r="W2114" s="31" t="str">
        <f t="shared" si="990"/>
        <v/>
      </c>
      <c r="X2114" s="14" t="str">
        <f t="shared" si="991"/>
        <v/>
      </c>
      <c r="Y2114" s="31" t="str">
        <f t="shared" si="992"/>
        <v>O1011300R</v>
      </c>
      <c r="Z2114" s="31" t="str">
        <f t="shared" si="993"/>
        <v>TUA711-AIO16</v>
      </c>
      <c r="AA2114" s="14" t="str">
        <f t="shared" si="994"/>
        <v>17-SC-DCS-002/O1011300R/ 17-MC-DCS-009</v>
      </c>
      <c r="AB2114" s="31" t="s">
        <v>64</v>
      </c>
      <c r="AC2114" s="31" t="s">
        <v>54</v>
      </c>
      <c r="AD2114" s="31" t="s">
        <v>125</v>
      </c>
      <c r="AE2114" s="31">
        <v>1</v>
      </c>
      <c r="AF2114" s="31" t="s">
        <v>4074</v>
      </c>
      <c r="AG2114" s="31" t="s">
        <v>4500</v>
      </c>
      <c r="AH2114" s="31">
        <v>1</v>
      </c>
      <c r="AI2114" s="31">
        <v>5</v>
      </c>
      <c r="AJ2114" s="31" t="s">
        <v>128</v>
      </c>
      <c r="AK2114" s="31">
        <f t="shared" si="1017"/>
        <v>16</v>
      </c>
      <c r="AL2114" s="31" t="s">
        <v>62</v>
      </c>
      <c r="AO2114" s="31" t="s">
        <v>63</v>
      </c>
      <c r="AT2114" s="14"/>
      <c r="BK2114" s="14" t="str">
        <f t="shared" si="995"/>
        <v/>
      </c>
      <c r="BL2114" s="14" t="str">
        <f t="shared" si="996"/>
        <v/>
      </c>
      <c r="BM2114" s="14" t="str">
        <f t="shared" si="997"/>
        <v/>
      </c>
      <c r="BN2114" s="14"/>
      <c r="BO2114" s="14" t="str">
        <f t="shared" si="1018"/>
        <v/>
      </c>
      <c r="BP2114" s="14" t="str">
        <f t="shared" si="1019"/>
        <v/>
      </c>
      <c r="BQ2114" s="14"/>
      <c r="BR2114" s="14" t="str">
        <f t="shared" si="998"/>
        <v/>
      </c>
      <c r="BS2114" s="14" t="str">
        <f t="shared" si="999"/>
        <v/>
      </c>
      <c r="BW2114" s="31" t="str">
        <f t="shared" si="1000"/>
        <v/>
      </c>
      <c r="BX2114" s="31" t="str">
        <f t="shared" si="1001"/>
        <v/>
      </c>
      <c r="BY2114" s="31" t="str">
        <f t="shared" si="1002"/>
        <v/>
      </c>
      <c r="BZ2114" s="31" t="str">
        <f t="shared" si="1003"/>
        <v/>
      </c>
      <c r="CA2114" s="31" t="str">
        <f t="shared" si="1004"/>
        <v/>
      </c>
      <c r="CB2114" s="31" t="str">
        <f t="shared" si="1005"/>
        <v/>
      </c>
      <c r="CC2114" s="31" t="str">
        <f t="shared" si="1006"/>
        <v/>
      </c>
      <c r="CD2114" s="31" t="str">
        <f t="shared" si="1007"/>
        <v/>
      </c>
      <c r="CE2114" s="31" t="str">
        <f t="shared" si="1008"/>
        <v/>
      </c>
      <c r="CF2114" s="31" t="e">
        <f t="shared" ca="1" si="1009"/>
        <v>#NAME?</v>
      </c>
      <c r="CG2114" s="31" t="e">
        <f t="shared" ca="1" si="1010"/>
        <v>#NAME?</v>
      </c>
      <c r="CH2114" s="31" t="e">
        <f t="shared" ca="1" si="1011"/>
        <v>#NAME?</v>
      </c>
      <c r="CI2114" s="31" t="e">
        <f t="shared" ca="1" si="1012"/>
        <v>#NAME?</v>
      </c>
    </row>
    <row r="2115" spans="1:87" s="31" customFormat="1" ht="45" hidden="1" x14ac:dyDescent="0.25">
      <c r="A2115" s="9" t="s">
        <v>4493</v>
      </c>
      <c r="C2115" s="31" t="s">
        <v>4491</v>
      </c>
      <c r="E2115" s="14" t="s">
        <v>5416</v>
      </c>
      <c r="G2115" s="31" t="str">
        <f t="shared" si="989"/>
        <v>Пустой</v>
      </c>
      <c r="J2115" s="31" t="str">
        <f t="shared" si="1016"/>
        <v/>
      </c>
      <c r="K2115" s="14"/>
      <c r="P2115" s="31" t="s">
        <v>230</v>
      </c>
      <c r="U2115" s="31" t="str">
        <f t="shared" si="1015"/>
        <v/>
      </c>
      <c r="V2115" s="14" t="str">
        <f t="shared" si="1014"/>
        <v/>
      </c>
      <c r="W2115" s="31" t="str">
        <f t="shared" si="990"/>
        <v/>
      </c>
      <c r="X2115" s="14" t="str">
        <f t="shared" si="991"/>
        <v/>
      </c>
      <c r="Y2115" s="31" t="str">
        <f t="shared" si="992"/>
        <v>O1011300R</v>
      </c>
      <c r="Z2115" s="31" t="str">
        <f t="shared" si="993"/>
        <v>TUA711-AIO16</v>
      </c>
      <c r="AA2115" s="14" t="str">
        <f t="shared" si="994"/>
        <v>17-SC-DCS-002/O1011300R/ 17-MC-DCS-009</v>
      </c>
      <c r="AB2115" s="31" t="s">
        <v>64</v>
      </c>
      <c r="AC2115" s="31" t="s">
        <v>54</v>
      </c>
      <c r="AD2115" s="31" t="s">
        <v>125</v>
      </c>
      <c r="AE2115" s="31">
        <v>1</v>
      </c>
      <c r="AF2115" s="31" t="s">
        <v>4074</v>
      </c>
      <c r="AG2115" s="31" t="s">
        <v>4500</v>
      </c>
      <c r="AH2115" s="31">
        <v>1</v>
      </c>
      <c r="AI2115" s="31">
        <v>6</v>
      </c>
      <c r="AJ2115" s="31" t="s">
        <v>128</v>
      </c>
      <c r="AK2115" s="31">
        <f t="shared" si="1017"/>
        <v>16</v>
      </c>
      <c r="AL2115" s="31" t="s">
        <v>62</v>
      </c>
      <c r="AO2115" s="31" t="s">
        <v>63</v>
      </c>
      <c r="AT2115" s="14"/>
      <c r="BK2115" s="14" t="str">
        <f t="shared" si="995"/>
        <v/>
      </c>
      <c r="BL2115" s="14" t="str">
        <f t="shared" si="996"/>
        <v/>
      </c>
      <c r="BM2115" s="14" t="str">
        <f t="shared" si="997"/>
        <v/>
      </c>
      <c r="BN2115" s="14"/>
      <c r="BO2115" s="14" t="str">
        <f t="shared" si="1018"/>
        <v/>
      </c>
      <c r="BP2115" s="14" t="str">
        <f t="shared" si="1019"/>
        <v/>
      </c>
      <c r="BQ2115" s="14"/>
      <c r="BR2115" s="14" t="str">
        <f t="shared" si="998"/>
        <v/>
      </c>
      <c r="BS2115" s="14" t="str">
        <f t="shared" si="999"/>
        <v/>
      </c>
      <c r="BW2115" s="31" t="str">
        <f t="shared" si="1000"/>
        <v/>
      </c>
      <c r="BX2115" s="31" t="str">
        <f t="shared" si="1001"/>
        <v/>
      </c>
      <c r="BY2115" s="31" t="str">
        <f t="shared" si="1002"/>
        <v/>
      </c>
      <c r="BZ2115" s="31" t="str">
        <f t="shared" si="1003"/>
        <v/>
      </c>
      <c r="CA2115" s="31" t="str">
        <f t="shared" si="1004"/>
        <v/>
      </c>
      <c r="CB2115" s="31" t="str">
        <f t="shared" si="1005"/>
        <v/>
      </c>
      <c r="CC2115" s="31" t="str">
        <f t="shared" si="1006"/>
        <v/>
      </c>
      <c r="CD2115" s="31" t="str">
        <f t="shared" si="1007"/>
        <v/>
      </c>
      <c r="CE2115" s="31" t="str">
        <f t="shared" si="1008"/>
        <v/>
      </c>
      <c r="CF2115" s="31" t="e">
        <f t="shared" ca="1" si="1009"/>
        <v>#NAME?</v>
      </c>
      <c r="CG2115" s="31" t="e">
        <f t="shared" ca="1" si="1010"/>
        <v>#NAME?</v>
      </c>
      <c r="CH2115" s="31" t="e">
        <f t="shared" ca="1" si="1011"/>
        <v>#NAME?</v>
      </c>
      <c r="CI2115" s="31" t="e">
        <f t="shared" ca="1" si="1012"/>
        <v>#NAME?</v>
      </c>
    </row>
    <row r="2116" spans="1:87" s="31" customFormat="1" ht="45" hidden="1" x14ac:dyDescent="0.25">
      <c r="A2116" s="9" t="s">
        <v>4493</v>
      </c>
      <c r="C2116" s="31" t="s">
        <v>4491</v>
      </c>
      <c r="E2116" s="14" t="s">
        <v>5416</v>
      </c>
      <c r="G2116" s="31" t="str">
        <f t="shared" ref="G2116:G2179" si="1020">IF(C2116="Пустой","Пустой",IF(C2116="Резерв","Резерв","Сигнал"))</f>
        <v>Пустой</v>
      </c>
      <c r="J2116" s="31" t="str">
        <f t="shared" si="1016"/>
        <v/>
      </c>
      <c r="K2116" s="14"/>
      <c r="P2116" s="31" t="s">
        <v>230</v>
      </c>
      <c r="U2116" s="31" t="str">
        <f t="shared" si="1015"/>
        <v/>
      </c>
      <c r="V2116" s="14" t="str">
        <f t="shared" si="1014"/>
        <v/>
      </c>
      <c r="W2116" s="31" t="str">
        <f t="shared" ref="W2116:W2179" si="1021">IF(OR(J2116="DCS_AI_01",J2116="DCS_AI_02",J2116="DCS_AI_03",J2116="DCS_AI_04",J2116="DCS_AI_05",J2116="DCS_AO_01",J2116="DCS_AO_02",J2116="DCS_DI_02",J2116="DCS_DI_04",J2116="DCS_PI_01"),CONCATENATE(AG2116,"_U",AI2116),"")</f>
        <v/>
      </c>
      <c r="X2116" s="14" t="str">
        <f t="shared" ref="X2116:X2179" si="1022">IF(OR(J2116="DCS_AI_01",J2116="DCS_AI_02",J2116="DCS_AI_03",J2116="DCS_AI_04"),"HD5542",
IF(J2116="DCS_AI_05","HD5573",
IF(OR(J2116="DCS_AO_01",J2116="DCS_AO_02"),"HD5546",
IF(J2116="DCS_DI_02","HD5516",
IF(J2116="DCS_PI_01","GS8555-EX",
IF(J2116="DCS_DI_04","KFD2-ER-1.W.LB",""))))))</f>
        <v/>
      </c>
      <c r="Y2116" s="31" t="str">
        <f t="shared" ref="Y2116:Y2179" si="1023">AG2116</f>
        <v>O1011300R</v>
      </c>
      <c r="Z2116" s="31" t="str">
        <f t="shared" ref="Z2116:Z2179" si="1024">IF(OR(J2116="DCS_AI_01",J2116="DCS_AI_02",J2116="DCS_AI_03",J2116="DCS_AI_04",J2116="DCS_AI_05",J2116="DCS_AO_01",J2116="DCS_AO_02",J2116="DCS_PI_01",
E2116="AI-IS",E2116="AO-IS",E2116="AI-R-IS",E2116="AI-R-NIS",E2116="AO-R-IS",E2116="AO-R-NIS",E2116="AO-NIS"),"TUA711-AIO16",
IF(J2116="DCS_DI_01","TUA711-DIR32",
IF(J2116="DCS_DI_02","TUA711-DIO32",
IF(J2116="DCS_DI_03","TUA711-DIO32",
IF(J2116="DCS_DI_04","TUA711-DIO32",
IF(J2116="DCS_DI_05","TUA711-DIO32",
IF(J2116="DCS_DI_07","TUA711-DIR32",
IF(J2116="DCS_DO_01","TUA711-DOR32",
IF(J2116="DCS_DO_02","TUA711-DOR32",
IF(J2116="DCS_DO_04","TUA711-DIO32",
IF(OR(J2116="DCS_DO_03",E2116="DI-IS"),"TUA711-DIO32",
"")))))))))))</f>
        <v>TUA711-AIO16</v>
      </c>
      <c r="AA2116" s="14" t="str">
        <f t="shared" ref="AA2116:AA2179" si="1025">AC2116&amp;"/"&amp;AG2116&amp;"/ "&amp;P2116</f>
        <v>17-SC-DCS-002/O1011300R/ 17-MC-DCS-009</v>
      </c>
      <c r="AB2116" s="31" t="s">
        <v>64</v>
      </c>
      <c r="AC2116" s="31" t="s">
        <v>54</v>
      </c>
      <c r="AD2116" s="31" t="s">
        <v>125</v>
      </c>
      <c r="AE2116" s="31">
        <v>1</v>
      </c>
      <c r="AF2116" s="31" t="s">
        <v>4074</v>
      </c>
      <c r="AG2116" s="31" t="s">
        <v>4500</v>
      </c>
      <c r="AH2116" s="31">
        <v>1</v>
      </c>
      <c r="AI2116" s="31">
        <v>7</v>
      </c>
      <c r="AJ2116" s="31" t="s">
        <v>128</v>
      </c>
      <c r="AK2116" s="31">
        <f t="shared" si="1017"/>
        <v>16</v>
      </c>
      <c r="AL2116" s="31" t="s">
        <v>62</v>
      </c>
      <c r="AO2116" s="31" t="s">
        <v>63</v>
      </c>
      <c r="AT2116" s="14"/>
      <c r="BK2116" s="14" t="str">
        <f t="shared" ref="BK2116:BK2139" si="1026">IF(AND(J2116="DCS_AI_01",W2116&lt;&gt;"",Q2116&lt;&gt;""),Q2116&amp;":"&amp;R2116&amp;"/"&amp;CHAR(10)&amp;W2116&amp;":3",
IF(AND(J2116="DCS_AI_02",W2116&lt;&gt;"",Q2116&lt;&gt;""),Q2116&amp;":"&amp;R2116&amp;"/"&amp;CHAR(10)&amp;W2116&amp;":3",
IF(AND(J2116="DCS_AO_01",W2116&lt;&gt;"",Q2116&lt;&gt;""),Q2116&amp;":"&amp;R2116&amp;"/"&amp;CHAR(10)&amp;W2116&amp;":3",
IF(AND(J2116="DCS_AO_02",W2116&lt;&gt;"",Q2116&lt;&gt;""),Q2116&amp;":"&amp;R2116&amp;"/"&amp;CHAR(10)&amp;W2116&amp;":3",
IF(AND(J2116="DCS_DI_02",W2116&lt;&gt;"",Q2116&lt;&gt;""),Q2116&amp;":"&amp;R2116&amp;"/"&amp;CHAR(10)&amp;W2116&amp;":3",
IF(AND(J2116="DCS_DI_04",W2116&lt;&gt;"",Q2116&lt;&gt;""),Q2116&amp;":"&amp;R2116&amp;"/"&amp;CHAR(10)&amp;W2116&amp;":3",
IF(AND(J2116="DCS_AI_03",W2116&lt;&gt;"",Q2116&lt;&gt;""),Q2116&amp;":"&amp;R2116&amp;"/"&amp;CHAR(10)&amp;W2116&amp;":1",
IF(AND(J2116="DCS_AI_04",W2116&lt;&gt;"",Q2116&lt;&gt;""),Q2116&amp;":"&amp;R2116&amp;"/"&amp;CHAR(10)&amp;W2116&amp;":1",
IF(AND(J2116="DCS_AI_05",W2116&lt;&gt;"",Q2116&lt;&gt;""),Q2116&amp;":"&amp;R2116&amp;"/"&amp;CHAR(10)&amp;W2116&amp;":1",
IF(AND(J2116="DCS_PI_01",W2116&lt;&gt;"",Q2116&lt;&gt;""),Q2116&amp;":"&amp;R2116&amp;"/"&amp;CHAR(10)&amp;W2116&amp;":13",""))))))))))</f>
        <v/>
      </c>
      <c r="BL2116" s="14" t="str">
        <f t="shared" ref="BL2116:BL2139" si="1027">IF(AND(J2116="DCS_AI_01",W2116&lt;&gt;"",Q2116&lt;&gt;""),Q2116&amp;":"&amp;S2116&amp;"/"&amp;CHAR(10)&amp;W2116&amp;":4",
IF(AND(J2116="DCS_AI_02",W2116&lt;&gt;"",Q2116&lt;&gt;""),Q2116&amp;":"&amp;S2116&amp;"/"&amp;CHAR(10)&amp;W2116&amp;":4",
IF(AND(J2116="DCS_AO_01",W2116&lt;&gt;"",Q2116&lt;&gt;""),Q2116&amp;":"&amp;S2116&amp;"/"&amp;CHAR(10)&amp;W2116&amp;":4",
IF(AND(J2116="DCS_AO_02",W2116&lt;&gt;"",Q2116&lt;&gt;""),Q2116&amp;":"&amp;S2116&amp;"/"&amp;CHAR(10)&amp;W2116&amp;":4",
IF(AND(J2116="DCS_DI_02",W2116&lt;&gt;"",Q2116&lt;&gt;""),Q2116&amp;":"&amp;S2116&amp;"/"&amp;CHAR(10)&amp;W2116&amp;":4",
IF(AND(J2116="DCS_DI_04",W2116&lt;&gt;"",Q2116&lt;&gt;""),Q2116&amp;":"&amp;S2116&amp;"/"&amp;CHAR(10)&amp;W2116&amp;":1",
IF(AND(J2116="DCS_AI_03",W2116&lt;&gt;"",Q2116&lt;&gt;""),Q2116&amp;":"&amp;S2116&amp;"/"&amp;CHAR(10)&amp;W2116&amp;":2",
IF(AND(J2116="DCS_AI_04",W2116&lt;&gt;"",Q2116&lt;&gt;""),Q2116&amp;":"&amp;S2116&amp;"/"&amp;CHAR(10)&amp;W2116&amp;":2",
IF(AND(J2116="DCS_AI_05",W2116&lt;&gt;"",Q2116&lt;&gt;""),Q2116&amp;":"&amp;S2116&amp;"/"&amp;CHAR(10)&amp;W2116&amp;":3",
IF(AND(J2116="DCS_PI_01",W2116&lt;&gt;"",Q2116&lt;&gt;""),Q2116&amp;":"&amp;S2116&amp;"/"&amp;CHAR(10)&amp;W2116&amp;":14",""))))))))))</f>
        <v/>
      </c>
      <c r="BM2116" s="14" t="str">
        <f t="shared" ref="BM2116:BM2139" si="1028">IF(AND(J2116="DCS_AI_05",W2116&lt;&gt;"",Q2116&lt;&gt;""),Q2116&amp;":"&amp;T2116&amp;"/"&amp;CHAR(10)&amp;W2116&amp;":4",
IF(AND(J2116="DCS_PI_01",W2116&lt;&gt;"",Q2116&lt;&gt;""),Q2116&amp;":"&amp;T2116&amp;"/"&amp;CHAR(10)&amp;W2116&amp;":11",""))</f>
        <v/>
      </c>
      <c r="BN2116" s="14"/>
      <c r="BO2116" s="14" t="str">
        <f t="shared" si="1018"/>
        <v/>
      </c>
      <c r="BP2116" s="14" t="str">
        <f t="shared" si="1019"/>
        <v/>
      </c>
      <c r="BQ2116" s="14"/>
      <c r="BR2116" s="14" t="str">
        <f t="shared" ref="BR2116:BR2179" si="1029">IF(AND(J2116="DCS_DI_01",W2116="",Q2116&lt;&gt;""),Q2116&amp;":"&amp;R2116&amp;"/"&amp;CHAR(10)&amp;AG2116&amp;":"&amp;AI2116&amp;"A",
IF(AND(J2116="DCS_DI_07",W2116="",Q2116&lt;&gt;""),Q2116&amp;":"&amp;R2116&amp;"/"&amp;CHAR(10)&amp;AG2116&amp;":"&amp;AI2116&amp;"A",
IF(AND(J2116="DCS_DI_03",W2116="",Q2116&lt;&gt;""),Q2116&amp;":"&amp;R2116&amp;"/"&amp;CHAR(10)&amp;AG2116&amp;":"&amp;AI2116&amp;"A",
IF(AND(J2116="DCS_DI_05",W2116="",Q2116&lt;&gt;""),Q2116&amp;":"&amp;R2116&amp;"/"&amp;CHAR(10)&amp;AG2116&amp;":"&amp;AI2116&amp;"A",
IF(AND(J2116="DCS_DO_01",W2116="",Q2116&lt;&gt;""),Q2116&amp;":"&amp;R2116&amp;"/"&amp;CHAR(10)&amp;AG2116&amp;":"&amp;AI2116&amp;"A",
IF(AND(J2116="DCS_DO_01_HOLD",W2116="",Q2116&lt;&gt;""),Q2116&amp;":"&amp;CHAR(10)&amp;R2116&amp;"/"&amp;AG2116&amp;":"&amp;AI2116&amp;"A",
IF(AND(J2116="DCS_DO_02",W2116="",Q2116&lt;&gt;""),Q2116&amp;":"&amp;R2116&amp;"/"&amp;CHAR(10)&amp;AG2116&amp;":"&amp;AI2116&amp;"A","")))))))</f>
        <v/>
      </c>
      <c r="BS2116" s="14" t="str">
        <f t="shared" ref="BS2116:BS2179" si="1030">IF(AND(J2116="DCS_DI_01",W2116="",Q2116&lt;&gt;""),Q2116&amp;":"&amp;S2116&amp;"/"&amp;CHAR(10)&amp;AG2116&amp;":"&amp;AI2116&amp;"B",
IF(AND(J2116="DCS_DI_07",W2116="",Q2116&lt;&gt;""),Q2116&amp;":"&amp;S2116&amp;"/"&amp;CHAR(10)&amp;AG2116&amp;":"&amp;AI2116&amp;"B",
IF(AND(J2116="DCS_DI_03",W2116="",Q2116&lt;&gt;""),Q2116&amp;":"&amp;S2116&amp;"/"&amp;CHAR(10)&amp;AG2116&amp;":"&amp;AI2116&amp;"B",
IF(AND(J2116="DCS_DI_05",W2116="",Q2116&lt;&gt;""),Q2116&amp;":"&amp;S2116&amp;"/"&amp;CHAR(10)&amp;AG2116&amp;":"&amp;AI2116&amp;"B",
IF(AND(J2116="DCS_DO_01",W2116="",Q2116&lt;&gt;""),Q2116&amp;":"&amp;S2116&amp;"/"&amp;CHAR(10)&amp;AG2116&amp;":"&amp;AI2116&amp;"C",
IF(AND(J2116="DCS_DO_01_HOLD",W2116="",Q2116&lt;&gt;""),Q2116&amp;":"&amp;CHAR(10)&amp;S2116&amp;"/"&amp;AG2116&amp;":"&amp;AI2116&amp;"C",
IF(AND(J2116="DCS_DO_02",W2116="",Q2116&lt;&gt;""),Q2116&amp;":"&amp;S2116&amp;"/"&amp;CHAR(10)&amp;AG2116&amp;":"&amp;AI2116&amp;"B",
IF(AND(J2116="DCS_DO_03",W2116="",Q2116&lt;&gt;""),Q2116&amp;":"&amp;S2116&amp;"/"&amp;CHAR(10)&amp;AG2116&amp;":"&amp;AI2116&amp;"A",
IF(AND(J2116="DCS_DO_04",W2116="",Q2116&lt;&gt;""),Q2116&amp;":"&amp;S2116&amp;"/"&amp;CHAR(10)&amp;AG2116&amp;":"&amp;AI2116&amp;"A","")))))))))</f>
        <v/>
      </c>
      <c r="BW2116" s="31" t="str">
        <f t="shared" ref="BW2116:BW2173" si="1031">IF(AND(J2116="DCS_AI_01",W2116&lt;&gt;""),CONCATENATE(AI2116,"A"),
IF(AND(J2116="DCS_AI_02",W2116&lt;&gt;""),CONCATENATE(AI2116,"A"),
IF(AND(J2116="DCS_AI_03",W2116&lt;&gt;""),CONCATENATE(AI2116,"A"),
IF(AND(J2116="DCS_AI_04",W2116&lt;&gt;""),CONCATENATE(AI2116,"A"),
IF(AND(J2116="DCS_AI_05",W2116&lt;&gt;""),CONCATENATE(AI2116,"A"),
IF(AND(J2116="DCS_AO_01",W2116&lt;&gt;""),CONCATENATE(AI2116,"A"),
IF(AND(J2116="DCS_AO_02",W2116&lt;&gt;""),CONCATENATE(AI2116,"A"),
IF(AND(J2116="DCS_DI_02",W2116&lt;&gt;""),CONCATENATE(AI2116,"A"),
IF(AND(J2116="DCS_DI_04",W2116&lt;&gt;""),CONCATENATE(AI2116,"A"),
IF(AND(J2116="DCS_PI_01",W2116&lt;&gt;""),CONCATENATE(AI2116,"A"),""))))))))))</f>
        <v/>
      </c>
      <c r="BX2116" s="31" t="str">
        <f t="shared" ref="BX2116:BX2173" si="1032">IF(AND(J2116="DCS_AI_01",W2116&lt;&gt;""),CONCATENATE(AI2116,"C"),
IF(AND(J2116="DCS_AI_02",W2116&lt;&gt;""),CONCATENATE(AI2116,"C"),
IF(AND(J2116="DCS_AI_03",W2116&lt;&gt;""),CONCATENATE(AI2116,"C"),
IF(AND(J2116="DCS_AI_04",W2116&lt;&gt;""),CONCATENATE(AI2116,"C"),
IF(AND(J2116="DCS_AI_05",W2116&lt;&gt;""),CONCATENATE(AI2116,"C"),
IF(AND(J2116="DCS_AO_01",W2116&lt;&gt;""),CONCATENATE(AI2116,"C"),
IF(AND(J2116="DCS_AO_02",W2116&lt;&gt;""),CONCATENATE(AI2116,"C"),
IF(AND(J2116="DCS_DI_02",W2116&lt;&gt;""),CONCATENATE(AI2116,"B"),
IF(AND(J2116="DCS_DI_04",W2116&lt;&gt;""),CONCATENATE(AI2116,"B"),
IF(AND(J2116="DCS_PI_01",W2116&lt;&gt;""),CONCATENATE(AI2116,"C"),""))))))))))</f>
        <v/>
      </c>
      <c r="BY2116" s="31" t="str">
        <f t="shared" ref="BY2116:BY2173" si="1033">IF(AND(J2116="DCS_AI_01",W2116&lt;&gt;"",Q2116&lt;&gt;""),"3",
IF(AND(J2116="DCS_AI_02",W2116&lt;&gt;"",Q2116&lt;&gt;""),"3",
IF(AND(J2116="DCS_AO_01",W2116&lt;&gt;"",Q2116&lt;&gt;""),"3",
IF(AND(J2116="DCS_AO_02",W2116&lt;&gt;"",Q2116&lt;&gt;""),"3",
IF(AND(J2116="DCS_DI_02",W2116&lt;&gt;"",Q2116&lt;&gt;""),"3",
IF(AND(J2116="DCS_DI_04",W2116&lt;&gt;"",Q2116&lt;&gt;""),"3",
IF(AND(J2116="DCS_AI_03",W2116&lt;&gt;"",Q2116&lt;&gt;""),"1",
IF(AND(J2116="DCS_AI_04",W2116&lt;&gt;"",Q2116&lt;&gt;""),"1",
IF(AND(J2116="DCS_AI_05",W2116&lt;&gt;"",Q2116&lt;&gt;""),"1",
IF(AND(J2116="DCS_PI_01",W2116&lt;&gt;"",Q2116&lt;&gt;""),"13",""))))))))))</f>
        <v/>
      </c>
      <c r="BZ2116" s="31" t="str">
        <f t="shared" ref="BZ2116:BZ2173" si="1034">IF(AND(J2116="DCS_AI_01",W2116&lt;&gt;"",Q2116&lt;&gt;""),"4",
IF(AND(J2116="DCS_AI_02",W2116&lt;&gt;"",Q2116&lt;&gt;""),"4",
IF(AND(J2116="DCS_AO_01",W2116&lt;&gt;"",Q2116&lt;&gt;""),"4",
IF(AND(J2116="DCS_AO_02",W2116&lt;&gt;"",Q2116&lt;&gt;""),"4",
IF(AND(J2116="DCS_DI_02",W2116&lt;&gt;"",Q2116&lt;&gt;""),"4",
IF(AND(J2116="DCS_DI_04",W2116&lt;&gt;"",Q2116&lt;&gt;""),"1",
IF(AND(J2116="DCS_AI_03",W2116&lt;&gt;"",Q2116&lt;&gt;""),"2",
IF(AND(J2116="DCS_AI_04",W2116&lt;&gt;"",Q2116&lt;&gt;""),"2",
IF(AND(J2116="DCS_AI_05",W2116&lt;&gt;"",Q2116&lt;&gt;""),"3",
IF(AND(J2116="DCS_PI_01",W2116&lt;&gt;"",Q2116&lt;&gt;""),"14",""))))))))))</f>
        <v/>
      </c>
      <c r="CA2116" s="31" t="str">
        <f t="shared" ref="CA2116:CA2173" si="1035">IF(AND(J2116="DCS_AI_05",W2116&lt;&gt;"",Q2116&lt;&gt;""),"4",
IF(AND(J2116="DCS_PI_01",W2116&lt;&gt;"",Q2116&lt;&gt;""),"11",""))</f>
        <v/>
      </c>
      <c r="CB2116" s="31" t="str">
        <f t="shared" ref="CB2116:CB2173" si="1036">IF(AND(J2116="DCS_AI_01",W2116&lt;&gt;""),"5",
IF(AND(J2116="DCS_AI_02",W2116&lt;&gt;""),"5",
IF(AND(J2116="DCS_AI_03",W2116&lt;&gt;""),"5",
IF(AND(J2116="DCS_AI_04",W2116&lt;&gt;""),"5",
IF(AND(J2116="DCS_AI_05",W2116&lt;&gt;""),"5",
IF(AND(J2116="DCS_AO_01",W2116&lt;&gt;""),"5",
IF(AND(J2116="DCS_AO_02",W2116&lt;&gt;""),"5",
IF(AND(J2116="DCS_DI_02",W2116&lt;&gt;""),"5",
IF(AND(J2116="DCS_DI_04",W2116&lt;&gt;""),"7",
IF(AND(J2116="DCS_PI_01",W2116&lt;&gt;""),"3",""))))))))))</f>
        <v/>
      </c>
      <c r="CC2116" s="31" t="str">
        <f t="shared" ref="CC2116:CC2173" si="1037">IF(AND(J2116="DCS_AI_01",W2116&lt;&gt;""),"6",
IF(AND(J2116="DCS_AI_02",W2116&lt;&gt;""),"6",
IF(AND(J2116="DCS_AI_03",W2116&lt;&gt;""),"6",
IF(AND(J2116="DCS_AI_04",W2116&lt;&gt;""),"6",
IF(AND(J2116="DCS_AI_05",W2116&lt;&gt;""),"6",
IF(AND(J2116="DCS_AO_01",W2116&lt;&gt;""),"6",
IF(AND(J2116="DCS_AO_02",W2116&lt;&gt;""),"6",
IF(AND(J2116="DCS_DI_02",W2116&lt;&gt;""),"6",
IF(AND(J2116="DCS_DI_04",W2116&lt;&gt;""),"8",
IF(AND(J2116="DCS_PI_01",W2116&lt;&gt;""),"4",""))))))))))</f>
        <v/>
      </c>
      <c r="CD2116" s="31" t="str">
        <f t="shared" ref="CD2116:CD2173" si="1038">IF(AND(J2116="DCS_DI_01",W2116="",Q2116&lt;&gt;""),CONCATENATE(AI2116,"A"),
IF(AND(J2116="DCS_DI_03",W2116="",Q2116&lt;&gt;""),CONCATENATE(AI2116,"A"),
IF(AND(J2116="DCS_DI_05",W2116="",Q2116&lt;&gt;""),CONCATENATE(AI2116,"A"),
IF(AND(J2116="DCS_DO_01",W2116="",Q2116&lt;&gt;""),CONCATENATE(AI2116,"A"),
IF(AND(J2116="DCS_DO_01_HOLD",W2116="",Q2116&lt;&gt;""),CONCATENATE(AI2116,"A"),
IF(AND(J2116="DCS_DO_02",W2116="",Q2116&lt;&gt;""),CONCATENATE(AI2116,"A"),""))))))</f>
        <v/>
      </c>
      <c r="CE2116" s="31" t="str">
        <f t="shared" ref="CE2116:CE2173" si="1039">IF(AND(J2116="DCS_DI_01",W2116="",Q2116&lt;&gt;""),_xlfn.CONCAT(AI2116,"B"),
IF(AND(J2116="DCS_DI_03",W2116="",Q2116&lt;&gt;""),_xlfn.CONCAT(AI2116,"B"),
IF(AND(J2116="DCS_DI_05",W2116="",Q2116&lt;&gt;""),_xlfn.CONCAT(AI2116,"B"),
IF(AND(J2116="DCS_DO_01",W2116="",Q2116&lt;&gt;""),_xlfn.CONCAT(AI2116,"C"),
IF(AND(J2116="DCS_DO_01_HOLD",W2116="",Q2116&lt;&gt;""),_xlfn.CONCAT(AI2116,"C"),
IF(AND(J2116="DCS_DO_02",W2116="",Q2116&lt;&gt;""),_xlfn.CONCAT(AI2116,"B"),
IF(AND(J2116="DCS_DO_03",W2116="",Q2116&lt;&gt;""),_xlfn.CONCAT(AI2116,"A"),
IF(AND(J2116="DCS_DO_04",W2116="",Q2116&lt;&gt;""),_xlfn.CONCAT(AI2116,"A"),""))))))))</f>
        <v/>
      </c>
      <c r="CF2116" s="31" t="e">
        <f t="shared" ca="1" si="1009"/>
        <v>#NAME?</v>
      </c>
      <c r="CG2116" s="31" t="e">
        <f t="shared" ca="1" si="1010"/>
        <v>#NAME?</v>
      </c>
      <c r="CH2116" s="31" t="e">
        <f t="shared" ca="1" si="1011"/>
        <v>#NAME?</v>
      </c>
      <c r="CI2116" s="31" t="e">
        <f t="shared" ca="1" si="1012"/>
        <v>#NAME?</v>
      </c>
    </row>
    <row r="2117" spans="1:87" s="31" customFormat="1" ht="45" hidden="1" x14ac:dyDescent="0.25">
      <c r="A2117" s="9" t="s">
        <v>4493</v>
      </c>
      <c r="C2117" s="31" t="s">
        <v>4491</v>
      </c>
      <c r="E2117" s="14" t="s">
        <v>5416</v>
      </c>
      <c r="G2117" s="31" t="str">
        <f t="shared" si="1020"/>
        <v>Пустой</v>
      </c>
      <c r="J2117" s="31" t="str">
        <f t="shared" si="1016"/>
        <v/>
      </c>
      <c r="K2117" s="14"/>
      <c r="P2117" s="31" t="s">
        <v>230</v>
      </c>
      <c r="U2117" s="31" t="str">
        <f t="shared" si="1015"/>
        <v/>
      </c>
      <c r="V2117" s="14" t="str">
        <f t="shared" si="1014"/>
        <v/>
      </c>
      <c r="W2117" s="31" t="str">
        <f t="shared" si="1021"/>
        <v/>
      </c>
      <c r="X2117" s="14" t="str">
        <f t="shared" si="1022"/>
        <v/>
      </c>
      <c r="Y2117" s="31" t="str">
        <f t="shared" si="1023"/>
        <v>O1011300R</v>
      </c>
      <c r="Z2117" s="31" t="str">
        <f t="shared" si="1024"/>
        <v>TUA711-AIO16</v>
      </c>
      <c r="AA2117" s="14" t="str">
        <f t="shared" si="1025"/>
        <v>17-SC-DCS-002/O1011300R/ 17-MC-DCS-009</v>
      </c>
      <c r="AB2117" s="31" t="s">
        <v>64</v>
      </c>
      <c r="AC2117" s="31" t="s">
        <v>54</v>
      </c>
      <c r="AD2117" s="31" t="s">
        <v>125</v>
      </c>
      <c r="AE2117" s="31">
        <v>1</v>
      </c>
      <c r="AF2117" s="31" t="s">
        <v>4074</v>
      </c>
      <c r="AG2117" s="31" t="s">
        <v>4500</v>
      </c>
      <c r="AH2117" s="31">
        <v>1</v>
      </c>
      <c r="AI2117" s="31">
        <v>8</v>
      </c>
      <c r="AJ2117" s="31" t="s">
        <v>128</v>
      </c>
      <c r="AK2117" s="31">
        <f t="shared" si="1017"/>
        <v>16</v>
      </c>
      <c r="AL2117" s="31" t="s">
        <v>62</v>
      </c>
      <c r="AO2117" s="31" t="s">
        <v>63</v>
      </c>
      <c r="AT2117" s="14"/>
      <c r="BK2117" s="14" t="str">
        <f t="shared" si="1026"/>
        <v/>
      </c>
      <c r="BL2117" s="14" t="str">
        <f t="shared" si="1027"/>
        <v/>
      </c>
      <c r="BM2117" s="14" t="str">
        <f t="shared" si="1028"/>
        <v/>
      </c>
      <c r="BN2117" s="14"/>
      <c r="BO2117" s="14" t="str">
        <f t="shared" si="1018"/>
        <v/>
      </c>
      <c r="BP2117" s="14" t="str">
        <f t="shared" si="1019"/>
        <v/>
      </c>
      <c r="BQ2117" s="14"/>
      <c r="BR2117" s="14" t="str">
        <f t="shared" si="1029"/>
        <v/>
      </c>
      <c r="BS2117" s="14" t="str">
        <f t="shared" si="1030"/>
        <v/>
      </c>
      <c r="BW2117" s="31" t="str">
        <f t="shared" si="1031"/>
        <v/>
      </c>
      <c r="BX2117" s="31" t="str">
        <f t="shared" si="1032"/>
        <v/>
      </c>
      <c r="BY2117" s="31" t="str">
        <f t="shared" si="1033"/>
        <v/>
      </c>
      <c r="BZ2117" s="31" t="str">
        <f t="shared" si="1034"/>
        <v/>
      </c>
      <c r="CA2117" s="31" t="str">
        <f t="shared" si="1035"/>
        <v/>
      </c>
      <c r="CB2117" s="31" t="str">
        <f t="shared" si="1036"/>
        <v/>
      </c>
      <c r="CC2117" s="31" t="str">
        <f t="shared" si="1037"/>
        <v/>
      </c>
      <c r="CD2117" s="31" t="str">
        <f t="shared" si="1038"/>
        <v/>
      </c>
      <c r="CE2117" s="31" t="str">
        <f t="shared" si="1039"/>
        <v/>
      </c>
      <c r="CF2117" s="31" t="e">
        <f t="shared" ref="CF2117:CF2173" ca="1" si="1040">_xlfn.CONCAT(BW2117,CD2117)</f>
        <v>#NAME?</v>
      </c>
      <c r="CG2117" s="31" t="e">
        <f t="shared" ref="CG2117:CG2173" ca="1" si="1041">_xlfn.CONCAT(BX2117,CE2117)</f>
        <v>#NAME?</v>
      </c>
      <c r="CH2117" s="31" t="e">
        <f t="shared" ref="CH2117:CH2173" ca="1" si="1042">_xlfn.CONCAT(BO2117,BR2117)</f>
        <v>#NAME?</v>
      </c>
      <c r="CI2117" s="31" t="e">
        <f t="shared" ref="CI2117:CI2173" ca="1" si="1043">_xlfn.CONCAT(BP2117,BS2117)</f>
        <v>#NAME?</v>
      </c>
    </row>
    <row r="2118" spans="1:87" s="31" customFormat="1" ht="45" hidden="1" x14ac:dyDescent="0.25">
      <c r="A2118" s="9" t="s">
        <v>4493</v>
      </c>
      <c r="C2118" s="31" t="s">
        <v>4491</v>
      </c>
      <c r="E2118" s="14" t="s">
        <v>5416</v>
      </c>
      <c r="G2118" s="31" t="str">
        <f t="shared" si="1020"/>
        <v>Пустой</v>
      </c>
      <c r="J2118" s="31" t="str">
        <f t="shared" si="1016"/>
        <v/>
      </c>
      <c r="K2118" s="14"/>
      <c r="P2118" s="31" t="s">
        <v>230</v>
      </c>
      <c r="U2118" s="31" t="str">
        <f t="shared" si="1015"/>
        <v/>
      </c>
      <c r="V2118" s="14" t="str">
        <f t="shared" si="1014"/>
        <v/>
      </c>
      <c r="W2118" s="31" t="str">
        <f t="shared" si="1021"/>
        <v/>
      </c>
      <c r="X2118" s="14" t="str">
        <f t="shared" si="1022"/>
        <v/>
      </c>
      <c r="Y2118" s="31" t="str">
        <f t="shared" si="1023"/>
        <v>O1011300R</v>
      </c>
      <c r="Z2118" s="31" t="str">
        <f t="shared" si="1024"/>
        <v>TUA711-AIO16</v>
      </c>
      <c r="AA2118" s="14" t="str">
        <f t="shared" si="1025"/>
        <v>17-SC-DCS-002/O1011300R/ 17-MC-DCS-009</v>
      </c>
      <c r="AB2118" s="31" t="s">
        <v>64</v>
      </c>
      <c r="AC2118" s="31" t="s">
        <v>54</v>
      </c>
      <c r="AD2118" s="31" t="s">
        <v>125</v>
      </c>
      <c r="AE2118" s="31">
        <v>1</v>
      </c>
      <c r="AF2118" s="31" t="s">
        <v>4074</v>
      </c>
      <c r="AG2118" s="31" t="s">
        <v>4500</v>
      </c>
      <c r="AH2118" s="31">
        <v>1</v>
      </c>
      <c r="AI2118" s="31">
        <v>9</v>
      </c>
      <c r="AJ2118" s="31" t="s">
        <v>128</v>
      </c>
      <c r="AK2118" s="31">
        <f t="shared" si="1017"/>
        <v>16</v>
      </c>
      <c r="AL2118" s="31" t="s">
        <v>62</v>
      </c>
      <c r="AO2118" s="31" t="s">
        <v>63</v>
      </c>
      <c r="AT2118" s="14"/>
      <c r="BK2118" s="14" t="str">
        <f t="shared" si="1026"/>
        <v/>
      </c>
      <c r="BL2118" s="14" t="str">
        <f t="shared" si="1027"/>
        <v/>
      </c>
      <c r="BM2118" s="14" t="str">
        <f t="shared" si="1028"/>
        <v/>
      </c>
      <c r="BN2118" s="14"/>
      <c r="BO2118" s="14" t="str">
        <f t="shared" si="1018"/>
        <v/>
      </c>
      <c r="BP2118" s="14" t="str">
        <f t="shared" si="1019"/>
        <v/>
      </c>
      <c r="BQ2118" s="14"/>
      <c r="BR2118" s="14" t="str">
        <f t="shared" si="1029"/>
        <v/>
      </c>
      <c r="BS2118" s="14" t="str">
        <f t="shared" si="1030"/>
        <v/>
      </c>
      <c r="BW2118" s="31" t="str">
        <f t="shared" si="1031"/>
        <v/>
      </c>
      <c r="BX2118" s="31" t="str">
        <f t="shared" si="1032"/>
        <v/>
      </c>
      <c r="BY2118" s="31" t="str">
        <f t="shared" si="1033"/>
        <v/>
      </c>
      <c r="BZ2118" s="31" t="str">
        <f t="shared" si="1034"/>
        <v/>
      </c>
      <c r="CA2118" s="31" t="str">
        <f t="shared" si="1035"/>
        <v/>
      </c>
      <c r="CB2118" s="31" t="str">
        <f t="shared" si="1036"/>
        <v/>
      </c>
      <c r="CC2118" s="31" t="str">
        <f t="shared" si="1037"/>
        <v/>
      </c>
      <c r="CD2118" s="31" t="str">
        <f t="shared" si="1038"/>
        <v/>
      </c>
      <c r="CE2118" s="31" t="str">
        <f t="shared" si="1039"/>
        <v/>
      </c>
      <c r="CF2118" s="31" t="e">
        <f t="shared" ca="1" si="1040"/>
        <v>#NAME?</v>
      </c>
      <c r="CG2118" s="31" t="e">
        <f t="shared" ca="1" si="1041"/>
        <v>#NAME?</v>
      </c>
      <c r="CH2118" s="31" t="e">
        <f t="shared" ca="1" si="1042"/>
        <v>#NAME?</v>
      </c>
      <c r="CI2118" s="31" t="e">
        <f t="shared" ca="1" si="1043"/>
        <v>#NAME?</v>
      </c>
    </row>
    <row r="2119" spans="1:87" s="31" customFormat="1" ht="45" hidden="1" x14ac:dyDescent="0.25">
      <c r="A2119" s="9" t="s">
        <v>4493</v>
      </c>
      <c r="C2119" s="31" t="s">
        <v>4491</v>
      </c>
      <c r="E2119" s="14" t="s">
        <v>5416</v>
      </c>
      <c r="G2119" s="31" t="str">
        <f t="shared" si="1020"/>
        <v>Пустой</v>
      </c>
      <c r="J2119" s="31" t="str">
        <f t="shared" si="1016"/>
        <v/>
      </c>
      <c r="K2119" s="14"/>
      <c r="P2119" s="31" t="s">
        <v>230</v>
      </c>
      <c r="U2119" s="31" t="str">
        <f t="shared" si="1015"/>
        <v/>
      </c>
      <c r="V2119" s="14" t="str">
        <f t="shared" si="1014"/>
        <v/>
      </c>
      <c r="W2119" s="31" t="str">
        <f t="shared" si="1021"/>
        <v/>
      </c>
      <c r="X2119" s="14" t="str">
        <f t="shared" si="1022"/>
        <v/>
      </c>
      <c r="Y2119" s="31" t="str">
        <f t="shared" si="1023"/>
        <v>O1011300R</v>
      </c>
      <c r="Z2119" s="31" t="str">
        <f t="shared" si="1024"/>
        <v>TUA711-AIO16</v>
      </c>
      <c r="AA2119" s="14" t="str">
        <f t="shared" si="1025"/>
        <v>17-SC-DCS-002/O1011300R/ 17-MC-DCS-009</v>
      </c>
      <c r="AB2119" s="31" t="s">
        <v>64</v>
      </c>
      <c r="AC2119" s="31" t="s">
        <v>54</v>
      </c>
      <c r="AD2119" s="31" t="s">
        <v>125</v>
      </c>
      <c r="AE2119" s="31">
        <v>1</v>
      </c>
      <c r="AF2119" s="31" t="s">
        <v>4074</v>
      </c>
      <c r="AG2119" s="31" t="s">
        <v>4500</v>
      </c>
      <c r="AH2119" s="31">
        <v>1</v>
      </c>
      <c r="AI2119" s="31">
        <v>10</v>
      </c>
      <c r="AJ2119" s="31" t="s">
        <v>128</v>
      </c>
      <c r="AK2119" s="31">
        <f t="shared" si="1017"/>
        <v>16</v>
      </c>
      <c r="AL2119" s="31" t="s">
        <v>62</v>
      </c>
      <c r="AO2119" s="31" t="s">
        <v>63</v>
      </c>
      <c r="AT2119" s="14"/>
      <c r="BK2119" s="14" t="str">
        <f t="shared" si="1026"/>
        <v/>
      </c>
      <c r="BL2119" s="14" t="str">
        <f t="shared" si="1027"/>
        <v/>
      </c>
      <c r="BM2119" s="14" t="str">
        <f t="shared" si="1028"/>
        <v/>
      </c>
      <c r="BN2119" s="14"/>
      <c r="BO2119" s="14" t="str">
        <f t="shared" si="1018"/>
        <v/>
      </c>
      <c r="BP2119" s="14" t="str">
        <f t="shared" si="1019"/>
        <v/>
      </c>
      <c r="BQ2119" s="14"/>
      <c r="BR2119" s="14" t="str">
        <f t="shared" si="1029"/>
        <v/>
      </c>
      <c r="BS2119" s="14" t="str">
        <f t="shared" si="1030"/>
        <v/>
      </c>
      <c r="BW2119" s="31" t="str">
        <f t="shared" si="1031"/>
        <v/>
      </c>
      <c r="BX2119" s="31" t="str">
        <f t="shared" si="1032"/>
        <v/>
      </c>
      <c r="BY2119" s="31" t="str">
        <f t="shared" si="1033"/>
        <v/>
      </c>
      <c r="BZ2119" s="31" t="str">
        <f t="shared" si="1034"/>
        <v/>
      </c>
      <c r="CA2119" s="31" t="str">
        <f t="shared" si="1035"/>
        <v/>
      </c>
      <c r="CB2119" s="31" t="str">
        <f t="shared" si="1036"/>
        <v/>
      </c>
      <c r="CC2119" s="31" t="str">
        <f t="shared" si="1037"/>
        <v/>
      </c>
      <c r="CD2119" s="31" t="str">
        <f t="shared" si="1038"/>
        <v/>
      </c>
      <c r="CE2119" s="31" t="str">
        <f t="shared" si="1039"/>
        <v/>
      </c>
      <c r="CF2119" s="31" t="e">
        <f t="shared" ca="1" si="1040"/>
        <v>#NAME?</v>
      </c>
      <c r="CG2119" s="31" t="e">
        <f t="shared" ca="1" si="1041"/>
        <v>#NAME?</v>
      </c>
      <c r="CH2119" s="31" t="e">
        <f t="shared" ca="1" si="1042"/>
        <v>#NAME?</v>
      </c>
      <c r="CI2119" s="31" t="e">
        <f t="shared" ca="1" si="1043"/>
        <v>#NAME?</v>
      </c>
    </row>
    <row r="2120" spans="1:87" s="31" customFormat="1" ht="45" hidden="1" x14ac:dyDescent="0.25">
      <c r="A2120" s="9" t="s">
        <v>4493</v>
      </c>
      <c r="C2120" s="31" t="s">
        <v>4491</v>
      </c>
      <c r="E2120" s="14" t="s">
        <v>5416</v>
      </c>
      <c r="G2120" s="31" t="str">
        <f t="shared" si="1020"/>
        <v>Пустой</v>
      </c>
      <c r="J2120" s="31" t="str">
        <f t="shared" si="1016"/>
        <v/>
      </c>
      <c r="K2120" s="14"/>
      <c r="P2120" s="31" t="s">
        <v>230</v>
      </c>
      <c r="U2120" s="31" t="str">
        <f t="shared" si="1015"/>
        <v/>
      </c>
      <c r="V2120" s="14" t="str">
        <f t="shared" si="1014"/>
        <v/>
      </c>
      <c r="W2120" s="31" t="str">
        <f t="shared" si="1021"/>
        <v/>
      </c>
      <c r="X2120" s="14" t="str">
        <f t="shared" si="1022"/>
        <v/>
      </c>
      <c r="Y2120" s="31" t="str">
        <f t="shared" si="1023"/>
        <v>O1011300R</v>
      </c>
      <c r="Z2120" s="31" t="str">
        <f t="shared" si="1024"/>
        <v>TUA711-AIO16</v>
      </c>
      <c r="AA2120" s="14" t="str">
        <f t="shared" si="1025"/>
        <v>17-SC-DCS-002/O1011300R/ 17-MC-DCS-009</v>
      </c>
      <c r="AB2120" s="31" t="s">
        <v>64</v>
      </c>
      <c r="AC2120" s="31" t="s">
        <v>54</v>
      </c>
      <c r="AD2120" s="31" t="s">
        <v>125</v>
      </c>
      <c r="AE2120" s="31">
        <v>1</v>
      </c>
      <c r="AF2120" s="31" t="s">
        <v>4074</v>
      </c>
      <c r="AG2120" s="31" t="s">
        <v>4500</v>
      </c>
      <c r="AH2120" s="31">
        <v>1</v>
      </c>
      <c r="AI2120" s="31">
        <v>11</v>
      </c>
      <c r="AJ2120" s="31" t="s">
        <v>128</v>
      </c>
      <c r="AK2120" s="31">
        <f t="shared" si="1017"/>
        <v>16</v>
      </c>
      <c r="AL2120" s="31" t="s">
        <v>62</v>
      </c>
      <c r="AO2120" s="31" t="s">
        <v>63</v>
      </c>
      <c r="AT2120" s="14"/>
      <c r="BK2120" s="14" t="str">
        <f t="shared" si="1026"/>
        <v/>
      </c>
      <c r="BL2120" s="14" t="str">
        <f t="shared" si="1027"/>
        <v/>
      </c>
      <c r="BM2120" s="14" t="str">
        <f t="shared" si="1028"/>
        <v/>
      </c>
      <c r="BN2120" s="14"/>
      <c r="BO2120" s="14" t="str">
        <f t="shared" si="1018"/>
        <v/>
      </c>
      <c r="BP2120" s="14" t="str">
        <f t="shared" si="1019"/>
        <v/>
      </c>
      <c r="BQ2120" s="14"/>
      <c r="BR2120" s="14" t="str">
        <f t="shared" si="1029"/>
        <v/>
      </c>
      <c r="BS2120" s="14" t="str">
        <f t="shared" si="1030"/>
        <v/>
      </c>
      <c r="BW2120" s="31" t="str">
        <f t="shared" si="1031"/>
        <v/>
      </c>
      <c r="BX2120" s="31" t="str">
        <f t="shared" si="1032"/>
        <v/>
      </c>
      <c r="BY2120" s="31" t="str">
        <f t="shared" si="1033"/>
        <v/>
      </c>
      <c r="BZ2120" s="31" t="str">
        <f t="shared" si="1034"/>
        <v/>
      </c>
      <c r="CA2120" s="31" t="str">
        <f t="shared" si="1035"/>
        <v/>
      </c>
      <c r="CB2120" s="31" t="str">
        <f t="shared" si="1036"/>
        <v/>
      </c>
      <c r="CC2120" s="31" t="str">
        <f t="shared" si="1037"/>
        <v/>
      </c>
      <c r="CD2120" s="31" t="str">
        <f t="shared" si="1038"/>
        <v/>
      </c>
      <c r="CE2120" s="31" t="str">
        <f t="shared" si="1039"/>
        <v/>
      </c>
      <c r="CF2120" s="31" t="e">
        <f t="shared" ca="1" si="1040"/>
        <v>#NAME?</v>
      </c>
      <c r="CG2120" s="31" t="e">
        <f t="shared" ca="1" si="1041"/>
        <v>#NAME?</v>
      </c>
      <c r="CH2120" s="31" t="e">
        <f t="shared" ca="1" si="1042"/>
        <v>#NAME?</v>
      </c>
      <c r="CI2120" s="31" t="e">
        <f t="shared" ca="1" si="1043"/>
        <v>#NAME?</v>
      </c>
    </row>
    <row r="2121" spans="1:87" s="31" customFormat="1" ht="45" hidden="1" x14ac:dyDescent="0.25">
      <c r="A2121" s="9" t="s">
        <v>4493</v>
      </c>
      <c r="C2121" s="31" t="s">
        <v>4491</v>
      </c>
      <c r="E2121" s="14" t="s">
        <v>5416</v>
      </c>
      <c r="G2121" s="31" t="str">
        <f t="shared" si="1020"/>
        <v>Пустой</v>
      </c>
      <c r="J2121" s="31" t="str">
        <f t="shared" si="1016"/>
        <v/>
      </c>
      <c r="K2121" s="14"/>
      <c r="P2121" s="31" t="s">
        <v>230</v>
      </c>
      <c r="U2121" s="31" t="str">
        <f t="shared" si="1015"/>
        <v/>
      </c>
      <c r="V2121" s="14" t="str">
        <f t="shared" si="1014"/>
        <v/>
      </c>
      <c r="W2121" s="31" t="str">
        <f t="shared" si="1021"/>
        <v/>
      </c>
      <c r="X2121" s="14" t="str">
        <f t="shared" si="1022"/>
        <v/>
      </c>
      <c r="Y2121" s="31" t="str">
        <f t="shared" si="1023"/>
        <v>O1011300R</v>
      </c>
      <c r="Z2121" s="31" t="str">
        <f t="shared" si="1024"/>
        <v>TUA711-AIO16</v>
      </c>
      <c r="AA2121" s="14" t="str">
        <f t="shared" si="1025"/>
        <v>17-SC-DCS-002/O1011300R/ 17-MC-DCS-009</v>
      </c>
      <c r="AB2121" s="31" t="s">
        <v>64</v>
      </c>
      <c r="AC2121" s="31" t="s">
        <v>54</v>
      </c>
      <c r="AD2121" s="31" t="s">
        <v>125</v>
      </c>
      <c r="AE2121" s="31">
        <v>1</v>
      </c>
      <c r="AF2121" s="31" t="s">
        <v>4074</v>
      </c>
      <c r="AG2121" s="31" t="s">
        <v>4500</v>
      </c>
      <c r="AH2121" s="31">
        <v>1</v>
      </c>
      <c r="AI2121" s="31">
        <v>12</v>
      </c>
      <c r="AJ2121" s="31" t="s">
        <v>128</v>
      </c>
      <c r="AK2121" s="31">
        <f t="shared" si="1017"/>
        <v>16</v>
      </c>
      <c r="AL2121" s="31" t="s">
        <v>62</v>
      </c>
      <c r="AO2121" s="31" t="s">
        <v>63</v>
      </c>
      <c r="AT2121" s="14"/>
      <c r="BK2121" s="14" t="str">
        <f t="shared" si="1026"/>
        <v/>
      </c>
      <c r="BL2121" s="14" t="str">
        <f t="shared" si="1027"/>
        <v/>
      </c>
      <c r="BM2121" s="14" t="str">
        <f t="shared" si="1028"/>
        <v/>
      </c>
      <c r="BN2121" s="14"/>
      <c r="BO2121" s="14" t="str">
        <f t="shared" si="1018"/>
        <v/>
      </c>
      <c r="BP2121" s="14" t="str">
        <f t="shared" si="1019"/>
        <v/>
      </c>
      <c r="BQ2121" s="14"/>
      <c r="BR2121" s="14" t="str">
        <f t="shared" si="1029"/>
        <v/>
      </c>
      <c r="BS2121" s="14" t="str">
        <f t="shared" si="1030"/>
        <v/>
      </c>
      <c r="BW2121" s="31" t="str">
        <f t="shared" si="1031"/>
        <v/>
      </c>
      <c r="BX2121" s="31" t="str">
        <f t="shared" si="1032"/>
        <v/>
      </c>
      <c r="BY2121" s="31" t="str">
        <f t="shared" si="1033"/>
        <v/>
      </c>
      <c r="BZ2121" s="31" t="str">
        <f t="shared" si="1034"/>
        <v/>
      </c>
      <c r="CA2121" s="31" t="str">
        <f t="shared" si="1035"/>
        <v/>
      </c>
      <c r="CB2121" s="31" t="str">
        <f t="shared" si="1036"/>
        <v/>
      </c>
      <c r="CC2121" s="31" t="str">
        <f t="shared" si="1037"/>
        <v/>
      </c>
      <c r="CD2121" s="31" t="str">
        <f t="shared" si="1038"/>
        <v/>
      </c>
      <c r="CE2121" s="31" t="str">
        <f t="shared" si="1039"/>
        <v/>
      </c>
      <c r="CF2121" s="31" t="e">
        <f t="shared" ca="1" si="1040"/>
        <v>#NAME?</v>
      </c>
      <c r="CG2121" s="31" t="e">
        <f t="shared" ca="1" si="1041"/>
        <v>#NAME?</v>
      </c>
      <c r="CH2121" s="31" t="e">
        <f t="shared" ca="1" si="1042"/>
        <v>#NAME?</v>
      </c>
      <c r="CI2121" s="31" t="e">
        <f t="shared" ca="1" si="1043"/>
        <v>#NAME?</v>
      </c>
    </row>
    <row r="2122" spans="1:87" s="31" customFormat="1" ht="45" hidden="1" x14ac:dyDescent="0.25">
      <c r="A2122" s="9" t="s">
        <v>4493</v>
      </c>
      <c r="C2122" s="31" t="s">
        <v>4491</v>
      </c>
      <c r="E2122" s="14" t="s">
        <v>5416</v>
      </c>
      <c r="G2122" s="31" t="str">
        <f t="shared" si="1020"/>
        <v>Пустой</v>
      </c>
      <c r="J2122" s="31" t="str">
        <f t="shared" si="1016"/>
        <v/>
      </c>
      <c r="K2122" s="14"/>
      <c r="P2122" s="31" t="s">
        <v>230</v>
      </c>
      <c r="U2122" s="31" t="str">
        <f t="shared" si="1015"/>
        <v/>
      </c>
      <c r="V2122" s="14" t="str">
        <f t="shared" si="1014"/>
        <v/>
      </c>
      <c r="W2122" s="31" t="str">
        <f t="shared" si="1021"/>
        <v/>
      </c>
      <c r="X2122" s="14" t="str">
        <f t="shared" si="1022"/>
        <v/>
      </c>
      <c r="Y2122" s="31" t="str">
        <f t="shared" si="1023"/>
        <v>O1011300R</v>
      </c>
      <c r="Z2122" s="31" t="str">
        <f t="shared" si="1024"/>
        <v>TUA711-AIO16</v>
      </c>
      <c r="AA2122" s="14" t="str">
        <f t="shared" si="1025"/>
        <v>17-SC-DCS-002/O1011300R/ 17-MC-DCS-009</v>
      </c>
      <c r="AB2122" s="31" t="s">
        <v>64</v>
      </c>
      <c r="AC2122" s="31" t="s">
        <v>54</v>
      </c>
      <c r="AD2122" s="31" t="s">
        <v>125</v>
      </c>
      <c r="AE2122" s="31">
        <v>1</v>
      </c>
      <c r="AF2122" s="31" t="s">
        <v>4074</v>
      </c>
      <c r="AG2122" s="31" t="s">
        <v>4500</v>
      </c>
      <c r="AH2122" s="31">
        <v>1</v>
      </c>
      <c r="AI2122" s="31">
        <v>13</v>
      </c>
      <c r="AJ2122" s="31" t="s">
        <v>128</v>
      </c>
      <c r="AK2122" s="31">
        <f t="shared" si="1017"/>
        <v>16</v>
      </c>
      <c r="AL2122" s="31" t="s">
        <v>62</v>
      </c>
      <c r="AO2122" s="31" t="s">
        <v>63</v>
      </c>
      <c r="AT2122" s="14"/>
      <c r="BK2122" s="14" t="str">
        <f t="shared" si="1026"/>
        <v/>
      </c>
      <c r="BL2122" s="14" t="str">
        <f t="shared" si="1027"/>
        <v/>
      </c>
      <c r="BM2122" s="14" t="str">
        <f t="shared" si="1028"/>
        <v/>
      </c>
      <c r="BN2122" s="14"/>
      <c r="BO2122" s="14" t="str">
        <f t="shared" si="1018"/>
        <v/>
      </c>
      <c r="BP2122" s="14" t="str">
        <f t="shared" si="1019"/>
        <v/>
      </c>
      <c r="BQ2122" s="14"/>
      <c r="BR2122" s="14" t="str">
        <f t="shared" si="1029"/>
        <v/>
      </c>
      <c r="BS2122" s="14" t="str">
        <f t="shared" si="1030"/>
        <v/>
      </c>
      <c r="BW2122" s="31" t="str">
        <f t="shared" si="1031"/>
        <v/>
      </c>
      <c r="BX2122" s="31" t="str">
        <f t="shared" si="1032"/>
        <v/>
      </c>
      <c r="BY2122" s="31" t="str">
        <f t="shared" si="1033"/>
        <v/>
      </c>
      <c r="BZ2122" s="31" t="str">
        <f t="shared" si="1034"/>
        <v/>
      </c>
      <c r="CA2122" s="31" t="str">
        <f t="shared" si="1035"/>
        <v/>
      </c>
      <c r="CB2122" s="31" t="str">
        <f t="shared" si="1036"/>
        <v/>
      </c>
      <c r="CC2122" s="31" t="str">
        <f t="shared" si="1037"/>
        <v/>
      </c>
      <c r="CD2122" s="31" t="str">
        <f t="shared" si="1038"/>
        <v/>
      </c>
      <c r="CE2122" s="31" t="str">
        <f t="shared" si="1039"/>
        <v/>
      </c>
      <c r="CF2122" s="31" t="e">
        <f t="shared" ca="1" si="1040"/>
        <v>#NAME?</v>
      </c>
      <c r="CG2122" s="31" t="e">
        <f t="shared" ca="1" si="1041"/>
        <v>#NAME?</v>
      </c>
      <c r="CH2122" s="31" t="e">
        <f t="shared" ca="1" si="1042"/>
        <v>#NAME?</v>
      </c>
      <c r="CI2122" s="31" t="e">
        <f t="shared" ca="1" si="1043"/>
        <v>#NAME?</v>
      </c>
    </row>
    <row r="2123" spans="1:87" s="31" customFormat="1" ht="45" hidden="1" x14ac:dyDescent="0.25">
      <c r="A2123" s="9" t="s">
        <v>4493</v>
      </c>
      <c r="C2123" s="31" t="s">
        <v>4491</v>
      </c>
      <c r="E2123" s="14" t="s">
        <v>5416</v>
      </c>
      <c r="G2123" s="31" t="str">
        <f t="shared" si="1020"/>
        <v>Пустой</v>
      </c>
      <c r="J2123" s="31" t="str">
        <f t="shared" si="1016"/>
        <v/>
      </c>
      <c r="K2123" s="14"/>
      <c r="P2123" s="31" t="s">
        <v>230</v>
      </c>
      <c r="U2123" s="31" t="str">
        <f t="shared" si="1015"/>
        <v/>
      </c>
      <c r="V2123" s="14" t="str">
        <f t="shared" si="1014"/>
        <v/>
      </c>
      <c r="W2123" s="31" t="str">
        <f t="shared" si="1021"/>
        <v/>
      </c>
      <c r="X2123" s="14" t="str">
        <f t="shared" si="1022"/>
        <v/>
      </c>
      <c r="Y2123" s="31" t="str">
        <f t="shared" si="1023"/>
        <v>O1011300R</v>
      </c>
      <c r="Z2123" s="31" t="str">
        <f t="shared" si="1024"/>
        <v>TUA711-AIO16</v>
      </c>
      <c r="AA2123" s="14" t="str">
        <f t="shared" si="1025"/>
        <v>17-SC-DCS-002/O1011300R/ 17-MC-DCS-009</v>
      </c>
      <c r="AB2123" s="31" t="s">
        <v>64</v>
      </c>
      <c r="AC2123" s="31" t="s">
        <v>54</v>
      </c>
      <c r="AD2123" s="31" t="s">
        <v>125</v>
      </c>
      <c r="AE2123" s="31">
        <v>1</v>
      </c>
      <c r="AF2123" s="31" t="s">
        <v>4074</v>
      </c>
      <c r="AG2123" s="31" t="s">
        <v>4500</v>
      </c>
      <c r="AH2123" s="31">
        <v>1</v>
      </c>
      <c r="AI2123" s="31">
        <v>14</v>
      </c>
      <c r="AJ2123" s="31" t="s">
        <v>128</v>
      </c>
      <c r="AK2123" s="31">
        <f t="shared" si="1017"/>
        <v>16</v>
      </c>
      <c r="AL2123" s="31" t="s">
        <v>62</v>
      </c>
      <c r="AO2123" s="31" t="s">
        <v>63</v>
      </c>
      <c r="AT2123" s="14"/>
      <c r="BK2123" s="14" t="str">
        <f t="shared" si="1026"/>
        <v/>
      </c>
      <c r="BL2123" s="14" t="str">
        <f t="shared" si="1027"/>
        <v/>
      </c>
      <c r="BM2123" s="14" t="str">
        <f t="shared" si="1028"/>
        <v/>
      </c>
      <c r="BN2123" s="14"/>
      <c r="BO2123" s="14" t="str">
        <f t="shared" si="1018"/>
        <v/>
      </c>
      <c r="BP2123" s="14" t="str">
        <f t="shared" si="1019"/>
        <v/>
      </c>
      <c r="BQ2123" s="14"/>
      <c r="BR2123" s="14" t="str">
        <f t="shared" si="1029"/>
        <v/>
      </c>
      <c r="BS2123" s="14" t="str">
        <f t="shared" si="1030"/>
        <v/>
      </c>
      <c r="BW2123" s="31" t="str">
        <f t="shared" si="1031"/>
        <v/>
      </c>
      <c r="BX2123" s="31" t="str">
        <f t="shared" si="1032"/>
        <v/>
      </c>
      <c r="BY2123" s="31" t="str">
        <f t="shared" si="1033"/>
        <v/>
      </c>
      <c r="BZ2123" s="31" t="str">
        <f t="shared" si="1034"/>
        <v/>
      </c>
      <c r="CA2123" s="31" t="str">
        <f t="shared" si="1035"/>
        <v/>
      </c>
      <c r="CB2123" s="31" t="str">
        <f t="shared" si="1036"/>
        <v/>
      </c>
      <c r="CC2123" s="31" t="str">
        <f t="shared" si="1037"/>
        <v/>
      </c>
      <c r="CD2123" s="31" t="str">
        <f t="shared" si="1038"/>
        <v/>
      </c>
      <c r="CE2123" s="31" t="str">
        <f t="shared" si="1039"/>
        <v/>
      </c>
      <c r="CF2123" s="31" t="e">
        <f t="shared" ca="1" si="1040"/>
        <v>#NAME?</v>
      </c>
      <c r="CG2123" s="31" t="e">
        <f t="shared" ca="1" si="1041"/>
        <v>#NAME?</v>
      </c>
      <c r="CH2123" s="31" t="e">
        <f t="shared" ca="1" si="1042"/>
        <v>#NAME?</v>
      </c>
      <c r="CI2123" s="31" t="e">
        <f t="shared" ca="1" si="1043"/>
        <v>#NAME?</v>
      </c>
    </row>
    <row r="2124" spans="1:87" s="31" customFormat="1" ht="45" hidden="1" x14ac:dyDescent="0.25">
      <c r="A2124" s="9" t="s">
        <v>4493</v>
      </c>
      <c r="C2124" s="31" t="s">
        <v>4491</v>
      </c>
      <c r="E2124" s="14" t="s">
        <v>5416</v>
      </c>
      <c r="G2124" s="31" t="str">
        <f t="shared" si="1020"/>
        <v>Пустой</v>
      </c>
      <c r="J2124" s="31" t="str">
        <f t="shared" si="1016"/>
        <v/>
      </c>
      <c r="K2124" s="14"/>
      <c r="P2124" s="31" t="s">
        <v>230</v>
      </c>
      <c r="U2124" s="31" t="str">
        <f t="shared" si="1015"/>
        <v/>
      </c>
      <c r="V2124" s="14" t="str">
        <f t="shared" si="1014"/>
        <v/>
      </c>
      <c r="W2124" s="31" t="str">
        <f t="shared" si="1021"/>
        <v/>
      </c>
      <c r="X2124" s="14" t="str">
        <f t="shared" si="1022"/>
        <v/>
      </c>
      <c r="Y2124" s="31" t="str">
        <f t="shared" si="1023"/>
        <v>O1011300R</v>
      </c>
      <c r="Z2124" s="31" t="str">
        <f t="shared" si="1024"/>
        <v>TUA711-AIO16</v>
      </c>
      <c r="AA2124" s="14" t="str">
        <f t="shared" si="1025"/>
        <v>17-SC-DCS-002/O1011300R/ 17-MC-DCS-009</v>
      </c>
      <c r="AB2124" s="31" t="s">
        <v>64</v>
      </c>
      <c r="AC2124" s="31" t="s">
        <v>54</v>
      </c>
      <c r="AD2124" s="31" t="s">
        <v>125</v>
      </c>
      <c r="AE2124" s="31">
        <v>1</v>
      </c>
      <c r="AF2124" s="31" t="s">
        <v>4074</v>
      </c>
      <c r="AG2124" s="31" t="s">
        <v>4500</v>
      </c>
      <c r="AH2124" s="31">
        <v>1</v>
      </c>
      <c r="AI2124" s="31">
        <v>15</v>
      </c>
      <c r="AJ2124" s="31" t="s">
        <v>128</v>
      </c>
      <c r="AK2124" s="31">
        <f t="shared" si="1017"/>
        <v>16</v>
      </c>
      <c r="AL2124" s="31" t="s">
        <v>62</v>
      </c>
      <c r="AO2124" s="31" t="s">
        <v>63</v>
      </c>
      <c r="AT2124" s="14"/>
      <c r="BK2124" s="14" t="str">
        <f t="shared" si="1026"/>
        <v/>
      </c>
      <c r="BL2124" s="14" t="str">
        <f t="shared" si="1027"/>
        <v/>
      </c>
      <c r="BM2124" s="14" t="str">
        <f t="shared" si="1028"/>
        <v/>
      </c>
      <c r="BN2124" s="14"/>
      <c r="BO2124" s="14" t="str">
        <f t="shared" si="1018"/>
        <v/>
      </c>
      <c r="BP2124" s="14" t="str">
        <f t="shared" si="1019"/>
        <v/>
      </c>
      <c r="BQ2124" s="14"/>
      <c r="BR2124" s="14" t="str">
        <f t="shared" si="1029"/>
        <v/>
      </c>
      <c r="BS2124" s="14" t="str">
        <f t="shared" si="1030"/>
        <v/>
      </c>
      <c r="BW2124" s="31" t="str">
        <f t="shared" si="1031"/>
        <v/>
      </c>
      <c r="BX2124" s="31" t="str">
        <f t="shared" si="1032"/>
        <v/>
      </c>
      <c r="BY2124" s="31" t="str">
        <f t="shared" si="1033"/>
        <v/>
      </c>
      <c r="BZ2124" s="31" t="str">
        <f t="shared" si="1034"/>
        <v/>
      </c>
      <c r="CA2124" s="31" t="str">
        <f t="shared" si="1035"/>
        <v/>
      </c>
      <c r="CB2124" s="31" t="str">
        <f t="shared" si="1036"/>
        <v/>
      </c>
      <c r="CC2124" s="31" t="str">
        <f t="shared" si="1037"/>
        <v/>
      </c>
      <c r="CD2124" s="31" t="str">
        <f t="shared" si="1038"/>
        <v/>
      </c>
      <c r="CE2124" s="31" t="str">
        <f t="shared" si="1039"/>
        <v/>
      </c>
      <c r="CF2124" s="31" t="e">
        <f t="shared" ca="1" si="1040"/>
        <v>#NAME?</v>
      </c>
      <c r="CG2124" s="31" t="e">
        <f t="shared" ca="1" si="1041"/>
        <v>#NAME?</v>
      </c>
      <c r="CH2124" s="31" t="e">
        <f t="shared" ca="1" si="1042"/>
        <v>#NAME?</v>
      </c>
      <c r="CI2124" s="31" t="e">
        <f t="shared" ca="1" si="1043"/>
        <v>#NAME?</v>
      </c>
    </row>
    <row r="2125" spans="1:87" ht="45" hidden="1" x14ac:dyDescent="0.25">
      <c r="A2125" s="9" t="s">
        <v>4493</v>
      </c>
      <c r="B2125" s="31"/>
      <c r="C2125" s="31" t="s">
        <v>4491</v>
      </c>
      <c r="D2125" s="31"/>
      <c r="E2125" s="14" t="s">
        <v>5416</v>
      </c>
      <c r="F2125" s="31"/>
      <c r="G2125" s="31" t="str">
        <f t="shared" si="1020"/>
        <v>Пустой</v>
      </c>
      <c r="H2125" s="31"/>
      <c r="I2125" s="31"/>
      <c r="J2125" s="31" t="str">
        <f t="shared" si="1016"/>
        <v/>
      </c>
      <c r="K2125" s="14"/>
      <c r="L2125" s="31"/>
      <c r="M2125" s="31"/>
      <c r="N2125" s="31"/>
      <c r="O2125" s="31"/>
      <c r="P2125" s="31" t="s">
        <v>230</v>
      </c>
      <c r="Q2125" s="31"/>
      <c r="R2125" s="31"/>
      <c r="S2125" s="31"/>
      <c r="T2125" s="31"/>
      <c r="U2125" s="31" t="str">
        <f t="shared" si="1015"/>
        <v/>
      </c>
      <c r="V2125" s="14" t="str">
        <f t="shared" si="1014"/>
        <v/>
      </c>
      <c r="W2125" s="31" t="str">
        <f t="shared" si="1021"/>
        <v/>
      </c>
      <c r="X2125" s="14" t="str">
        <f t="shared" si="1022"/>
        <v/>
      </c>
      <c r="Y2125" s="31" t="str">
        <f t="shared" si="1023"/>
        <v>O1011300R</v>
      </c>
      <c r="Z2125" s="31" t="str">
        <f t="shared" si="1024"/>
        <v>TUA711-AIO16</v>
      </c>
      <c r="AA2125" s="14" t="str">
        <f t="shared" si="1025"/>
        <v>17-SC-DCS-002/O1011300R/ 17-MC-DCS-009</v>
      </c>
      <c r="AB2125" s="31" t="s">
        <v>64</v>
      </c>
      <c r="AC2125" s="31" t="s">
        <v>54</v>
      </c>
      <c r="AD2125" s="31" t="s">
        <v>125</v>
      </c>
      <c r="AE2125" s="31">
        <v>1</v>
      </c>
      <c r="AF2125" s="31" t="s">
        <v>4074</v>
      </c>
      <c r="AG2125" s="31" t="s">
        <v>4500</v>
      </c>
      <c r="AH2125" s="31">
        <v>1</v>
      </c>
      <c r="AI2125" s="31">
        <v>16</v>
      </c>
      <c r="AJ2125" s="31" t="s">
        <v>128</v>
      </c>
      <c r="AK2125" s="31">
        <f t="shared" si="1017"/>
        <v>16</v>
      </c>
      <c r="AL2125" s="31" t="s">
        <v>62</v>
      </c>
      <c r="AM2125" s="31"/>
      <c r="AN2125" s="31"/>
      <c r="AO2125" s="31" t="s">
        <v>63</v>
      </c>
      <c r="AP2125" s="31"/>
      <c r="AQ2125" s="31"/>
      <c r="AR2125" s="31"/>
      <c r="AS2125" s="31"/>
      <c r="AT2125" s="14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1"/>
      <c r="BH2125" s="31"/>
      <c r="BI2125" s="31"/>
      <c r="BJ2125" s="31"/>
      <c r="BK2125" s="14" t="str">
        <f t="shared" si="1026"/>
        <v/>
      </c>
      <c r="BL2125" s="14" t="str">
        <f t="shared" si="1027"/>
        <v/>
      </c>
      <c r="BM2125" s="14" t="str">
        <f t="shared" si="1028"/>
        <v/>
      </c>
      <c r="BN2125" s="14"/>
      <c r="BO2125" s="14" t="str">
        <f t="shared" si="1018"/>
        <v/>
      </c>
      <c r="BP2125" s="14" t="str">
        <f t="shared" si="1019"/>
        <v/>
      </c>
      <c r="BQ2125" s="14"/>
      <c r="BR2125" s="14" t="str">
        <f t="shared" si="1029"/>
        <v/>
      </c>
      <c r="BS2125" s="14" t="str">
        <f t="shared" si="1030"/>
        <v/>
      </c>
      <c r="BT2125" s="31"/>
      <c r="BW2125" s="35" t="str">
        <f t="shared" si="1031"/>
        <v/>
      </c>
      <c r="BX2125" s="35" t="str">
        <f t="shared" si="1032"/>
        <v/>
      </c>
      <c r="BY2125" s="35" t="str">
        <f t="shared" si="1033"/>
        <v/>
      </c>
      <c r="BZ2125" s="35" t="str">
        <f t="shared" si="1034"/>
        <v/>
      </c>
      <c r="CA2125" s="35" t="str">
        <f t="shared" si="1035"/>
        <v/>
      </c>
      <c r="CB2125" s="35" t="str">
        <f t="shared" si="1036"/>
        <v/>
      </c>
      <c r="CC2125" s="35" t="str">
        <f t="shared" si="1037"/>
        <v/>
      </c>
      <c r="CD2125" s="35" t="str">
        <f t="shared" si="1038"/>
        <v/>
      </c>
      <c r="CE2125" s="35" t="str">
        <f t="shared" si="1039"/>
        <v/>
      </c>
      <c r="CF2125" s="35" t="e">
        <f t="shared" ca="1" si="1040"/>
        <v>#NAME?</v>
      </c>
      <c r="CG2125" s="35" t="e">
        <f t="shared" ca="1" si="1041"/>
        <v>#NAME?</v>
      </c>
      <c r="CH2125" s="35" t="e">
        <f t="shared" ca="1" si="1042"/>
        <v>#NAME?</v>
      </c>
      <c r="CI2125" s="35" t="e">
        <f t="shared" ca="1" si="1043"/>
        <v>#NAME?</v>
      </c>
    </row>
    <row r="2126" spans="1:87" ht="45" hidden="1" x14ac:dyDescent="0.25">
      <c r="A2126" s="9" t="s">
        <v>4493</v>
      </c>
      <c r="B2126" s="31"/>
      <c r="C2126" s="31" t="s">
        <v>50</v>
      </c>
      <c r="D2126" s="31"/>
      <c r="E2126" s="14" t="s">
        <v>173</v>
      </c>
      <c r="F2126" s="31"/>
      <c r="G2126" s="31" t="str">
        <f t="shared" si="1020"/>
        <v>Резерв</v>
      </c>
      <c r="H2126" s="31"/>
      <c r="I2126" s="31"/>
      <c r="J2126" s="31" t="str">
        <f t="shared" si="1016"/>
        <v>DCS_AO_02</v>
      </c>
      <c r="K2126" s="14"/>
      <c r="L2126" s="31"/>
      <c r="M2126" s="31"/>
      <c r="N2126" s="31"/>
      <c r="O2126" s="31"/>
      <c r="P2126" s="31" t="s">
        <v>390</v>
      </c>
      <c r="Q2126" s="31"/>
      <c r="R2126" s="31"/>
      <c r="S2126" s="31"/>
      <c r="T2126" s="31"/>
      <c r="U2126" s="31" t="str">
        <f t="shared" si="1015"/>
        <v/>
      </c>
      <c r="V2126" s="14" t="str">
        <f t="shared" si="1014"/>
        <v>AVK 2,5 A, AVK 2,5 A</v>
      </c>
      <c r="W2126" s="31" t="str">
        <f t="shared" si="1021"/>
        <v>O1011302R_U1</v>
      </c>
      <c r="X2126" s="14" t="str">
        <f t="shared" si="1022"/>
        <v>HD5546</v>
      </c>
      <c r="Y2126" s="31" t="str">
        <f t="shared" si="1023"/>
        <v>O1011302R</v>
      </c>
      <c r="Z2126" s="31" t="str">
        <f t="shared" si="1024"/>
        <v>TUA711-AIO16</v>
      </c>
      <c r="AA2126" s="14" t="str">
        <f t="shared" si="1025"/>
        <v>17-SC-DCS-002/O1011302R/ 17-MC-DCS-008</v>
      </c>
      <c r="AB2126" s="31" t="s">
        <v>64</v>
      </c>
      <c r="AC2126" s="31" t="s">
        <v>54</v>
      </c>
      <c r="AD2126" s="31" t="s">
        <v>125</v>
      </c>
      <c r="AE2126" s="31">
        <v>1</v>
      </c>
      <c r="AF2126" s="31" t="s">
        <v>4074</v>
      </c>
      <c r="AG2126" s="31" t="s">
        <v>4501</v>
      </c>
      <c r="AH2126" s="31">
        <v>3</v>
      </c>
      <c r="AI2126" s="31">
        <v>1</v>
      </c>
      <c r="AJ2126" s="31" t="s">
        <v>175</v>
      </c>
      <c r="AK2126" s="31">
        <f t="shared" si="1017"/>
        <v>16</v>
      </c>
      <c r="AL2126" s="31" t="s">
        <v>62</v>
      </c>
      <c r="AM2126" s="31"/>
      <c r="AN2126" s="31"/>
      <c r="AO2126" s="31" t="s">
        <v>63</v>
      </c>
      <c r="AP2126" s="31"/>
      <c r="AQ2126" s="31" t="s">
        <v>4426</v>
      </c>
      <c r="AR2126" s="31"/>
      <c r="AS2126" s="31"/>
      <c r="AT2126" s="14"/>
      <c r="AU2126" s="31"/>
      <c r="AV2126" s="31"/>
      <c r="AW2126" s="31"/>
      <c r="AX2126" s="31"/>
      <c r="AY2126" s="31"/>
      <c r="AZ2126" s="31"/>
      <c r="BA2126" s="31"/>
      <c r="BB2126" s="31"/>
      <c r="BC2126" s="31"/>
      <c r="BD2126" s="31"/>
      <c r="BE2126" s="31"/>
      <c r="BF2126" s="31"/>
      <c r="BG2126" s="31"/>
      <c r="BH2126" s="31"/>
      <c r="BI2126" s="31"/>
      <c r="BJ2126" s="31"/>
      <c r="BK2126" s="14" t="str">
        <f t="shared" si="1026"/>
        <v/>
      </c>
      <c r="BL2126" s="14" t="str">
        <f t="shared" si="1027"/>
        <v/>
      </c>
      <c r="BM2126" s="14" t="str">
        <f t="shared" si="1028"/>
        <v/>
      </c>
      <c r="BN2126" s="14"/>
      <c r="BO2126" s="14" t="str">
        <f t="shared" si="1018"/>
        <v>O1011302R:1A/
O1011302R_U1:5</v>
      </c>
      <c r="BP2126" s="14" t="str">
        <f t="shared" si="1019"/>
        <v>O1011302R:1C/
O1011302R_U1:6</v>
      </c>
      <c r="BQ2126" s="14"/>
      <c r="BR2126" s="14" t="str">
        <f t="shared" si="1029"/>
        <v/>
      </c>
      <c r="BS2126" s="14" t="str">
        <f t="shared" si="1030"/>
        <v/>
      </c>
      <c r="BT2126" s="31"/>
      <c r="BW2126" s="35" t="str">
        <f t="shared" si="1031"/>
        <v>1A</v>
      </c>
      <c r="BX2126" s="35" t="str">
        <f t="shared" si="1032"/>
        <v>1C</v>
      </c>
      <c r="BY2126" s="35" t="str">
        <f t="shared" si="1033"/>
        <v/>
      </c>
      <c r="BZ2126" s="35" t="str">
        <f t="shared" si="1034"/>
        <v/>
      </c>
      <c r="CA2126" s="35" t="str">
        <f t="shared" si="1035"/>
        <v/>
      </c>
      <c r="CB2126" s="35" t="str">
        <f t="shared" si="1036"/>
        <v>5</v>
      </c>
      <c r="CC2126" s="35" t="str">
        <f t="shared" si="1037"/>
        <v>6</v>
      </c>
      <c r="CD2126" s="35" t="str">
        <f t="shared" si="1038"/>
        <v/>
      </c>
      <c r="CE2126" s="35" t="str">
        <f t="shared" si="1039"/>
        <v/>
      </c>
      <c r="CF2126" s="35" t="e">
        <f t="shared" ca="1" si="1040"/>
        <v>#NAME?</v>
      </c>
      <c r="CG2126" s="35" t="e">
        <f t="shared" ca="1" si="1041"/>
        <v>#NAME?</v>
      </c>
      <c r="CH2126" s="35" t="e">
        <f t="shared" ca="1" si="1042"/>
        <v>#NAME?</v>
      </c>
      <c r="CI2126" s="35" t="e">
        <f t="shared" ca="1" si="1043"/>
        <v>#NAME?</v>
      </c>
    </row>
    <row r="2127" spans="1:87" s="31" customFormat="1" ht="45" hidden="1" x14ac:dyDescent="0.25">
      <c r="A2127" s="9" t="s">
        <v>4493</v>
      </c>
      <c r="C2127" s="31" t="s">
        <v>50</v>
      </c>
      <c r="E2127" s="14" t="s">
        <v>173</v>
      </c>
      <c r="G2127" s="31" t="str">
        <f t="shared" si="1020"/>
        <v>Резерв</v>
      </c>
      <c r="J2127" s="31" t="str">
        <f t="shared" si="1016"/>
        <v>DCS_AO_02</v>
      </c>
      <c r="K2127" s="14"/>
      <c r="P2127" s="31" t="s">
        <v>390</v>
      </c>
      <c r="U2127" s="31" t="str">
        <f t="shared" si="1015"/>
        <v/>
      </c>
      <c r="V2127" s="14" t="str">
        <f t="shared" ref="V2127:V2139" si="1044">IF(P2127&lt;&gt;"",
IF(J2127="DCS_AI_01","AVK 2,5 A, AVK 2,5 A",
IF(J2127="DCS_AI_02","AVK 2,5 A, AVK 2,5 A",
IF(J2127="DCS_AI_03","AVK 2,5 A, AVK 2,5 A",
IF(J2127="DCS_AI_04","AVK 2,5 A, AVK 2,5 A",
IF(J2127="DCS_AI_05","AVK 2,5 A, AVK 2,5 A, AVK 2,5 A",
IF(J2127="DCS_AO_01","AVK 2,5 A, AVK 2,5 A",
IF(J2127="DCS_AO_02","AVK 2,5 A, AVK 2,5 A",
IF(J2127="DCS_DI_01","AVK 2,5 A, AVK 2,5 A",
IF(J2127="DCS_DI_02","AVK 2,5 A, AVK 2,5 A",
IF(J2127="DCS_DI_03","ASK 3MLD, ASK 3MB",
IF(J2127="DCS_DI_04","AVK 2,5 A, AVK 2,5 A",
IF(J2127="DCS_DI_05","ASK 3MLD, ASK 3MB",
IF(J2127="DCS_DI_07","AVK 2,5 A, AVK 2,5 A",
IF(J2127="DCS_DO_01","AVK 2,5 A, AVK 2,5 A",
IF(J2127="DCS_DO_01_HOLD","AVK 2,5 A, AVK 2,5 A",
IF(J2127="DCS_DO_02","AVK 2,5 A, AVK 2,5 A",
IF(J2127="DCS_DO_03","ASK 3MLD, ASK 3MB",
IF(J2127="DCS_DO_04","ASK 3MLD, ASK 3MB",
IF(J2127="DCS_PI_01","AVK 2,5 A, AVK 2,5 A",""))))))))))))))))))),"")</f>
        <v>AVK 2,5 A, AVK 2,5 A</v>
      </c>
      <c r="W2127" s="31" t="str">
        <f t="shared" si="1021"/>
        <v>O1011302R_U2</v>
      </c>
      <c r="X2127" s="14" t="str">
        <f t="shared" si="1022"/>
        <v>HD5546</v>
      </c>
      <c r="Y2127" s="31" t="str">
        <f t="shared" si="1023"/>
        <v>O1011302R</v>
      </c>
      <c r="Z2127" s="31" t="str">
        <f t="shared" si="1024"/>
        <v>TUA711-AIO16</v>
      </c>
      <c r="AA2127" s="14" t="str">
        <f t="shared" si="1025"/>
        <v>17-SC-DCS-002/O1011302R/ 17-MC-DCS-008</v>
      </c>
      <c r="AB2127" s="31" t="s">
        <v>64</v>
      </c>
      <c r="AC2127" s="31" t="s">
        <v>54</v>
      </c>
      <c r="AD2127" s="31" t="s">
        <v>125</v>
      </c>
      <c r="AE2127" s="31">
        <v>1</v>
      </c>
      <c r="AF2127" s="31" t="s">
        <v>4074</v>
      </c>
      <c r="AG2127" s="31" t="s">
        <v>4501</v>
      </c>
      <c r="AH2127" s="31">
        <v>3</v>
      </c>
      <c r="AI2127" s="31">
        <v>2</v>
      </c>
      <c r="AJ2127" s="31" t="s">
        <v>175</v>
      </c>
      <c r="AK2127" s="31">
        <f t="shared" si="1017"/>
        <v>16</v>
      </c>
      <c r="AL2127" s="31" t="s">
        <v>62</v>
      </c>
      <c r="AO2127" s="31" t="s">
        <v>63</v>
      </c>
      <c r="AQ2127" s="31" t="s">
        <v>4426</v>
      </c>
      <c r="AT2127" s="14"/>
      <c r="BK2127" s="14" t="str">
        <f t="shared" si="1026"/>
        <v/>
      </c>
      <c r="BL2127" s="14" t="str">
        <f t="shared" si="1027"/>
        <v/>
      </c>
      <c r="BM2127" s="14" t="str">
        <f t="shared" si="1028"/>
        <v/>
      </c>
      <c r="BN2127" s="14"/>
      <c r="BO2127" s="14" t="str">
        <f t="shared" si="1018"/>
        <v>O1011302R:2A/
O1011302R_U2:5</v>
      </c>
      <c r="BP2127" s="14" t="str">
        <f t="shared" si="1019"/>
        <v>O1011302R:2C/
O1011302R_U2:6</v>
      </c>
      <c r="BQ2127" s="14"/>
      <c r="BR2127" s="14" t="str">
        <f t="shared" si="1029"/>
        <v/>
      </c>
      <c r="BS2127" s="14" t="str">
        <f t="shared" si="1030"/>
        <v/>
      </c>
      <c r="BW2127" s="31" t="str">
        <f t="shared" si="1031"/>
        <v>2A</v>
      </c>
      <c r="BX2127" s="31" t="str">
        <f t="shared" si="1032"/>
        <v>2C</v>
      </c>
      <c r="BY2127" s="31" t="str">
        <f t="shared" si="1033"/>
        <v/>
      </c>
      <c r="BZ2127" s="31" t="str">
        <f t="shared" si="1034"/>
        <v/>
      </c>
      <c r="CA2127" s="31" t="str">
        <f t="shared" si="1035"/>
        <v/>
      </c>
      <c r="CB2127" s="31" t="str">
        <f t="shared" si="1036"/>
        <v>5</v>
      </c>
      <c r="CC2127" s="31" t="str">
        <f t="shared" si="1037"/>
        <v>6</v>
      </c>
      <c r="CD2127" s="31" t="str">
        <f t="shared" si="1038"/>
        <v/>
      </c>
      <c r="CE2127" s="31" t="str">
        <f t="shared" si="1039"/>
        <v/>
      </c>
      <c r="CF2127" s="31" t="e">
        <f t="shared" ca="1" si="1040"/>
        <v>#NAME?</v>
      </c>
      <c r="CG2127" s="31" t="e">
        <f t="shared" ca="1" si="1041"/>
        <v>#NAME?</v>
      </c>
      <c r="CH2127" s="31" t="e">
        <f t="shared" ca="1" si="1042"/>
        <v>#NAME?</v>
      </c>
      <c r="CI2127" s="31" t="e">
        <f t="shared" ca="1" si="1043"/>
        <v>#NAME?</v>
      </c>
    </row>
    <row r="2128" spans="1:87" s="31" customFormat="1" ht="45" hidden="1" x14ac:dyDescent="0.25">
      <c r="A2128" s="9" t="s">
        <v>4493</v>
      </c>
      <c r="C2128" s="31" t="s">
        <v>50</v>
      </c>
      <c r="E2128" s="14" t="s">
        <v>173</v>
      </c>
      <c r="G2128" s="31" t="str">
        <f t="shared" si="1020"/>
        <v>Резерв</v>
      </c>
      <c r="J2128" s="31" t="str">
        <f t="shared" si="1016"/>
        <v>DCS_AO_02</v>
      </c>
      <c r="K2128" s="14"/>
      <c r="P2128" s="31" t="s">
        <v>390</v>
      </c>
      <c r="U2128" s="31" t="str">
        <f t="shared" si="1015"/>
        <v/>
      </c>
      <c r="V2128" s="14" t="str">
        <f t="shared" si="1044"/>
        <v>AVK 2,5 A, AVK 2,5 A</v>
      </c>
      <c r="W2128" s="31" t="str">
        <f t="shared" si="1021"/>
        <v>O1011302R_U3</v>
      </c>
      <c r="X2128" s="14" t="str">
        <f t="shared" si="1022"/>
        <v>HD5546</v>
      </c>
      <c r="Y2128" s="31" t="str">
        <f t="shared" si="1023"/>
        <v>O1011302R</v>
      </c>
      <c r="Z2128" s="31" t="str">
        <f t="shared" si="1024"/>
        <v>TUA711-AIO16</v>
      </c>
      <c r="AA2128" s="14" t="str">
        <f t="shared" si="1025"/>
        <v>17-SC-DCS-002/O1011302R/ 17-MC-DCS-008</v>
      </c>
      <c r="AB2128" s="31" t="s">
        <v>64</v>
      </c>
      <c r="AC2128" s="31" t="s">
        <v>54</v>
      </c>
      <c r="AD2128" s="31" t="s">
        <v>125</v>
      </c>
      <c r="AE2128" s="31">
        <v>1</v>
      </c>
      <c r="AF2128" s="31" t="s">
        <v>4074</v>
      </c>
      <c r="AG2128" s="31" t="s">
        <v>4501</v>
      </c>
      <c r="AH2128" s="31">
        <v>3</v>
      </c>
      <c r="AI2128" s="31">
        <v>3</v>
      </c>
      <c r="AJ2128" s="31" t="s">
        <v>175</v>
      </c>
      <c r="AK2128" s="31">
        <f t="shared" si="1017"/>
        <v>16</v>
      </c>
      <c r="AL2128" s="31" t="s">
        <v>62</v>
      </c>
      <c r="AO2128" s="31" t="s">
        <v>63</v>
      </c>
      <c r="AQ2128" s="31" t="s">
        <v>4426</v>
      </c>
      <c r="AT2128" s="14"/>
      <c r="BK2128" s="14" t="str">
        <f t="shared" si="1026"/>
        <v/>
      </c>
      <c r="BL2128" s="14" t="str">
        <f t="shared" si="1027"/>
        <v/>
      </c>
      <c r="BM2128" s="14" t="str">
        <f t="shared" si="1028"/>
        <v/>
      </c>
      <c r="BN2128" s="14"/>
      <c r="BO2128" s="14" t="str">
        <f t="shared" si="1018"/>
        <v>O1011302R:3A/
O1011302R_U3:5</v>
      </c>
      <c r="BP2128" s="14" t="str">
        <f t="shared" si="1019"/>
        <v>O1011302R:3C/
O1011302R_U3:6</v>
      </c>
      <c r="BQ2128" s="14"/>
      <c r="BR2128" s="14" t="str">
        <f t="shared" si="1029"/>
        <v/>
      </c>
      <c r="BS2128" s="14" t="str">
        <f t="shared" si="1030"/>
        <v/>
      </c>
      <c r="BW2128" s="31" t="str">
        <f t="shared" si="1031"/>
        <v>3A</v>
      </c>
      <c r="BX2128" s="31" t="str">
        <f t="shared" si="1032"/>
        <v>3C</v>
      </c>
      <c r="BY2128" s="31" t="str">
        <f t="shared" si="1033"/>
        <v/>
      </c>
      <c r="BZ2128" s="31" t="str">
        <f t="shared" si="1034"/>
        <v/>
      </c>
      <c r="CA2128" s="31" t="str">
        <f t="shared" si="1035"/>
        <v/>
      </c>
      <c r="CB2128" s="31" t="str">
        <f t="shared" si="1036"/>
        <v>5</v>
      </c>
      <c r="CC2128" s="31" t="str">
        <f t="shared" si="1037"/>
        <v>6</v>
      </c>
      <c r="CD2128" s="31" t="str">
        <f t="shared" si="1038"/>
        <v/>
      </c>
      <c r="CE2128" s="31" t="str">
        <f t="shared" si="1039"/>
        <v/>
      </c>
      <c r="CF2128" s="31" t="e">
        <f t="shared" ca="1" si="1040"/>
        <v>#NAME?</v>
      </c>
      <c r="CG2128" s="31" t="e">
        <f t="shared" ca="1" si="1041"/>
        <v>#NAME?</v>
      </c>
      <c r="CH2128" s="31" t="e">
        <f t="shared" ca="1" si="1042"/>
        <v>#NAME?</v>
      </c>
      <c r="CI2128" s="31" t="e">
        <f t="shared" ca="1" si="1043"/>
        <v>#NAME?</v>
      </c>
    </row>
    <row r="2129" spans="1:87" s="31" customFormat="1" ht="45" hidden="1" x14ac:dyDescent="0.25">
      <c r="A2129" s="9" t="s">
        <v>4493</v>
      </c>
      <c r="C2129" s="31" t="s">
        <v>50</v>
      </c>
      <c r="E2129" s="14" t="s">
        <v>173</v>
      </c>
      <c r="G2129" s="31" t="str">
        <f t="shared" si="1020"/>
        <v>Резерв</v>
      </c>
      <c r="J2129" s="31" t="str">
        <f t="shared" si="1016"/>
        <v>DCS_AO_02</v>
      </c>
      <c r="K2129" s="14"/>
      <c r="P2129" s="31" t="s">
        <v>390</v>
      </c>
      <c r="U2129" s="31" t="str">
        <f t="shared" si="1015"/>
        <v/>
      </c>
      <c r="V2129" s="14" t="str">
        <f t="shared" si="1044"/>
        <v>AVK 2,5 A, AVK 2,5 A</v>
      </c>
      <c r="W2129" s="31" t="str">
        <f t="shared" si="1021"/>
        <v>O1011302R_U4</v>
      </c>
      <c r="X2129" s="14" t="str">
        <f t="shared" si="1022"/>
        <v>HD5546</v>
      </c>
      <c r="Y2129" s="31" t="str">
        <f t="shared" si="1023"/>
        <v>O1011302R</v>
      </c>
      <c r="Z2129" s="31" t="str">
        <f t="shared" si="1024"/>
        <v>TUA711-AIO16</v>
      </c>
      <c r="AA2129" s="14" t="str">
        <f t="shared" si="1025"/>
        <v>17-SC-DCS-002/O1011302R/ 17-MC-DCS-008</v>
      </c>
      <c r="AB2129" s="31" t="s">
        <v>64</v>
      </c>
      <c r="AC2129" s="31" t="s">
        <v>54</v>
      </c>
      <c r="AD2129" s="31" t="s">
        <v>125</v>
      </c>
      <c r="AE2129" s="31">
        <v>1</v>
      </c>
      <c r="AF2129" s="31" t="s">
        <v>4074</v>
      </c>
      <c r="AG2129" s="31" t="s">
        <v>4501</v>
      </c>
      <c r="AH2129" s="31">
        <v>3</v>
      </c>
      <c r="AI2129" s="31">
        <v>4</v>
      </c>
      <c r="AJ2129" s="31" t="s">
        <v>175</v>
      </c>
      <c r="AK2129" s="31">
        <f t="shared" si="1017"/>
        <v>16</v>
      </c>
      <c r="AL2129" s="31" t="s">
        <v>62</v>
      </c>
      <c r="AO2129" s="31" t="s">
        <v>63</v>
      </c>
      <c r="AQ2129" s="31" t="s">
        <v>4426</v>
      </c>
      <c r="AT2129" s="14"/>
      <c r="BK2129" s="14" t="str">
        <f t="shared" si="1026"/>
        <v/>
      </c>
      <c r="BL2129" s="14" t="str">
        <f t="shared" si="1027"/>
        <v/>
      </c>
      <c r="BM2129" s="14" t="str">
        <f t="shared" si="1028"/>
        <v/>
      </c>
      <c r="BN2129" s="14"/>
      <c r="BO2129" s="14" t="str">
        <f t="shared" si="1018"/>
        <v>O1011302R:4A/
O1011302R_U4:5</v>
      </c>
      <c r="BP2129" s="14" t="str">
        <f t="shared" si="1019"/>
        <v>O1011302R:4C/
O1011302R_U4:6</v>
      </c>
      <c r="BQ2129" s="14"/>
      <c r="BR2129" s="14" t="str">
        <f t="shared" si="1029"/>
        <v/>
      </c>
      <c r="BS2129" s="14" t="str">
        <f t="shared" si="1030"/>
        <v/>
      </c>
      <c r="BW2129" s="31" t="str">
        <f t="shared" si="1031"/>
        <v>4A</v>
      </c>
      <c r="BX2129" s="31" t="str">
        <f t="shared" si="1032"/>
        <v>4C</v>
      </c>
      <c r="BY2129" s="31" t="str">
        <f t="shared" si="1033"/>
        <v/>
      </c>
      <c r="BZ2129" s="31" t="str">
        <f t="shared" si="1034"/>
        <v/>
      </c>
      <c r="CA2129" s="31" t="str">
        <f t="shared" si="1035"/>
        <v/>
      </c>
      <c r="CB2129" s="31" t="str">
        <f t="shared" si="1036"/>
        <v>5</v>
      </c>
      <c r="CC2129" s="31" t="str">
        <f t="shared" si="1037"/>
        <v>6</v>
      </c>
      <c r="CD2129" s="31" t="str">
        <f t="shared" si="1038"/>
        <v/>
      </c>
      <c r="CE2129" s="31" t="str">
        <f t="shared" si="1039"/>
        <v/>
      </c>
      <c r="CF2129" s="31" t="e">
        <f t="shared" ca="1" si="1040"/>
        <v>#NAME?</v>
      </c>
      <c r="CG2129" s="31" t="e">
        <f t="shared" ca="1" si="1041"/>
        <v>#NAME?</v>
      </c>
      <c r="CH2129" s="31" t="e">
        <f t="shared" ca="1" si="1042"/>
        <v>#NAME?</v>
      </c>
      <c r="CI2129" s="31" t="e">
        <f t="shared" ca="1" si="1043"/>
        <v>#NAME?</v>
      </c>
    </row>
    <row r="2130" spans="1:87" s="31" customFormat="1" ht="45" hidden="1" x14ac:dyDescent="0.25">
      <c r="A2130" s="9" t="s">
        <v>4493</v>
      </c>
      <c r="C2130" s="31" t="s">
        <v>50</v>
      </c>
      <c r="E2130" s="14" t="s">
        <v>173</v>
      </c>
      <c r="G2130" s="31" t="str">
        <f t="shared" si="1020"/>
        <v>Резерв</v>
      </c>
      <c r="J2130" s="31" t="str">
        <f t="shared" si="1016"/>
        <v>DCS_AO_02</v>
      </c>
      <c r="K2130" s="14"/>
      <c r="P2130" s="31" t="s">
        <v>390</v>
      </c>
      <c r="U2130" s="31" t="str">
        <f t="shared" si="1015"/>
        <v/>
      </c>
      <c r="V2130" s="14" t="str">
        <f t="shared" si="1044"/>
        <v>AVK 2,5 A, AVK 2,5 A</v>
      </c>
      <c r="W2130" s="31" t="str">
        <f t="shared" si="1021"/>
        <v>O1011302R_U5</v>
      </c>
      <c r="X2130" s="14" t="str">
        <f t="shared" si="1022"/>
        <v>HD5546</v>
      </c>
      <c r="Y2130" s="31" t="str">
        <f t="shared" si="1023"/>
        <v>O1011302R</v>
      </c>
      <c r="Z2130" s="31" t="str">
        <f t="shared" si="1024"/>
        <v>TUA711-AIO16</v>
      </c>
      <c r="AA2130" s="14" t="str">
        <f t="shared" si="1025"/>
        <v>17-SC-DCS-002/O1011302R/ 17-MC-DCS-008</v>
      </c>
      <c r="AB2130" s="31" t="s">
        <v>64</v>
      </c>
      <c r="AC2130" s="31" t="s">
        <v>54</v>
      </c>
      <c r="AD2130" s="31" t="s">
        <v>125</v>
      </c>
      <c r="AE2130" s="31">
        <v>1</v>
      </c>
      <c r="AF2130" s="31" t="s">
        <v>4074</v>
      </c>
      <c r="AG2130" s="31" t="s">
        <v>4501</v>
      </c>
      <c r="AH2130" s="31">
        <v>3</v>
      </c>
      <c r="AI2130" s="31">
        <v>5</v>
      </c>
      <c r="AJ2130" s="31" t="s">
        <v>175</v>
      </c>
      <c r="AK2130" s="31">
        <f t="shared" si="1017"/>
        <v>16</v>
      </c>
      <c r="AL2130" s="31" t="s">
        <v>62</v>
      </c>
      <c r="AO2130" s="31" t="s">
        <v>63</v>
      </c>
      <c r="AQ2130" s="31" t="s">
        <v>4426</v>
      </c>
      <c r="AT2130" s="14"/>
      <c r="BK2130" s="14" t="str">
        <f t="shared" si="1026"/>
        <v/>
      </c>
      <c r="BL2130" s="14" t="str">
        <f t="shared" si="1027"/>
        <v/>
      </c>
      <c r="BM2130" s="14" t="str">
        <f t="shared" si="1028"/>
        <v/>
      </c>
      <c r="BN2130" s="14"/>
      <c r="BO2130" s="14" t="str">
        <f t="shared" si="1018"/>
        <v>O1011302R:5A/
O1011302R_U5:5</v>
      </c>
      <c r="BP2130" s="14" t="str">
        <f t="shared" si="1019"/>
        <v>O1011302R:5C/
O1011302R_U5:6</v>
      </c>
      <c r="BQ2130" s="14"/>
      <c r="BR2130" s="14" t="str">
        <f t="shared" si="1029"/>
        <v/>
      </c>
      <c r="BS2130" s="14" t="str">
        <f t="shared" si="1030"/>
        <v/>
      </c>
      <c r="BW2130" s="31" t="str">
        <f t="shared" si="1031"/>
        <v>5A</v>
      </c>
      <c r="BX2130" s="31" t="str">
        <f t="shared" si="1032"/>
        <v>5C</v>
      </c>
      <c r="BY2130" s="31" t="str">
        <f t="shared" si="1033"/>
        <v/>
      </c>
      <c r="BZ2130" s="31" t="str">
        <f t="shared" si="1034"/>
        <v/>
      </c>
      <c r="CA2130" s="31" t="str">
        <f t="shared" si="1035"/>
        <v/>
      </c>
      <c r="CB2130" s="31" t="str">
        <f t="shared" si="1036"/>
        <v>5</v>
      </c>
      <c r="CC2130" s="31" t="str">
        <f t="shared" si="1037"/>
        <v>6</v>
      </c>
      <c r="CD2130" s="31" t="str">
        <f t="shared" si="1038"/>
        <v/>
      </c>
      <c r="CE2130" s="31" t="str">
        <f t="shared" si="1039"/>
        <v/>
      </c>
      <c r="CF2130" s="31" t="e">
        <f t="shared" ca="1" si="1040"/>
        <v>#NAME?</v>
      </c>
      <c r="CG2130" s="31" t="e">
        <f t="shared" ca="1" si="1041"/>
        <v>#NAME?</v>
      </c>
      <c r="CH2130" s="31" t="e">
        <f t="shared" ca="1" si="1042"/>
        <v>#NAME?</v>
      </c>
      <c r="CI2130" s="31" t="e">
        <f t="shared" ca="1" si="1043"/>
        <v>#NAME?</v>
      </c>
    </row>
    <row r="2131" spans="1:87" s="31" customFormat="1" ht="45" hidden="1" x14ac:dyDescent="0.25">
      <c r="A2131" s="9" t="s">
        <v>4493</v>
      </c>
      <c r="C2131" s="31" t="s">
        <v>50</v>
      </c>
      <c r="E2131" s="14" t="s">
        <v>173</v>
      </c>
      <c r="G2131" s="31" t="str">
        <f t="shared" si="1020"/>
        <v>Резерв</v>
      </c>
      <c r="J2131" s="31" t="str">
        <f t="shared" si="1016"/>
        <v>DCS_AO_02</v>
      </c>
      <c r="K2131" s="14"/>
      <c r="P2131" s="31" t="s">
        <v>390</v>
      </c>
      <c r="U2131" s="31" t="str">
        <f t="shared" si="1015"/>
        <v/>
      </c>
      <c r="V2131" s="14" t="str">
        <f t="shared" si="1044"/>
        <v>AVK 2,5 A, AVK 2,5 A</v>
      </c>
      <c r="W2131" s="31" t="str">
        <f t="shared" si="1021"/>
        <v>O1011302R_U6</v>
      </c>
      <c r="X2131" s="14" t="str">
        <f t="shared" si="1022"/>
        <v>HD5546</v>
      </c>
      <c r="Y2131" s="31" t="str">
        <f t="shared" si="1023"/>
        <v>O1011302R</v>
      </c>
      <c r="Z2131" s="31" t="str">
        <f t="shared" si="1024"/>
        <v>TUA711-AIO16</v>
      </c>
      <c r="AA2131" s="14" t="str">
        <f t="shared" si="1025"/>
        <v>17-SC-DCS-002/O1011302R/ 17-MC-DCS-008</v>
      </c>
      <c r="AB2131" s="31" t="s">
        <v>64</v>
      </c>
      <c r="AC2131" s="31" t="s">
        <v>54</v>
      </c>
      <c r="AD2131" s="31" t="s">
        <v>125</v>
      </c>
      <c r="AE2131" s="31">
        <v>1</v>
      </c>
      <c r="AF2131" s="31" t="s">
        <v>4074</v>
      </c>
      <c r="AG2131" s="31" t="s">
        <v>4501</v>
      </c>
      <c r="AH2131" s="31">
        <v>3</v>
      </c>
      <c r="AI2131" s="31">
        <v>6</v>
      </c>
      <c r="AJ2131" s="31" t="s">
        <v>175</v>
      </c>
      <c r="AK2131" s="31">
        <f t="shared" si="1017"/>
        <v>16</v>
      </c>
      <c r="AL2131" s="31" t="s">
        <v>62</v>
      </c>
      <c r="AO2131" s="31" t="s">
        <v>63</v>
      </c>
      <c r="AQ2131" s="31" t="s">
        <v>4426</v>
      </c>
      <c r="AT2131" s="14"/>
      <c r="BK2131" s="14" t="str">
        <f t="shared" si="1026"/>
        <v/>
      </c>
      <c r="BL2131" s="14" t="str">
        <f t="shared" si="1027"/>
        <v/>
      </c>
      <c r="BM2131" s="14" t="str">
        <f t="shared" si="1028"/>
        <v/>
      </c>
      <c r="BN2131" s="14"/>
      <c r="BO2131" s="14" t="str">
        <f t="shared" si="1018"/>
        <v>O1011302R:6A/
O1011302R_U6:5</v>
      </c>
      <c r="BP2131" s="14" t="str">
        <f t="shared" si="1019"/>
        <v>O1011302R:6C/
O1011302R_U6:6</v>
      </c>
      <c r="BQ2131" s="14"/>
      <c r="BR2131" s="14" t="str">
        <f t="shared" si="1029"/>
        <v/>
      </c>
      <c r="BS2131" s="14" t="str">
        <f t="shared" si="1030"/>
        <v/>
      </c>
      <c r="BW2131" s="31" t="str">
        <f t="shared" si="1031"/>
        <v>6A</v>
      </c>
      <c r="BX2131" s="31" t="str">
        <f t="shared" si="1032"/>
        <v>6C</v>
      </c>
      <c r="BY2131" s="31" t="str">
        <f t="shared" si="1033"/>
        <v/>
      </c>
      <c r="BZ2131" s="31" t="str">
        <f t="shared" si="1034"/>
        <v/>
      </c>
      <c r="CA2131" s="31" t="str">
        <f t="shared" si="1035"/>
        <v/>
      </c>
      <c r="CB2131" s="31" t="str">
        <f t="shared" si="1036"/>
        <v>5</v>
      </c>
      <c r="CC2131" s="31" t="str">
        <f t="shared" si="1037"/>
        <v>6</v>
      </c>
      <c r="CD2131" s="31" t="str">
        <f t="shared" si="1038"/>
        <v/>
      </c>
      <c r="CE2131" s="31" t="str">
        <f t="shared" si="1039"/>
        <v/>
      </c>
      <c r="CF2131" s="31" t="e">
        <f t="shared" ca="1" si="1040"/>
        <v>#NAME?</v>
      </c>
      <c r="CG2131" s="31" t="e">
        <f t="shared" ca="1" si="1041"/>
        <v>#NAME?</v>
      </c>
      <c r="CH2131" s="31" t="e">
        <f t="shared" ca="1" si="1042"/>
        <v>#NAME?</v>
      </c>
      <c r="CI2131" s="31" t="e">
        <f t="shared" ca="1" si="1043"/>
        <v>#NAME?</v>
      </c>
    </row>
    <row r="2132" spans="1:87" s="31" customFormat="1" ht="45" hidden="1" x14ac:dyDescent="0.25">
      <c r="A2132" s="9" t="s">
        <v>4493</v>
      </c>
      <c r="C2132" s="31" t="s">
        <v>50</v>
      </c>
      <c r="E2132" s="14" t="s">
        <v>173</v>
      </c>
      <c r="G2132" s="31" t="str">
        <f t="shared" si="1020"/>
        <v>Резерв</v>
      </c>
      <c r="J2132" s="31" t="str">
        <f t="shared" si="1016"/>
        <v>DCS_AO_02</v>
      </c>
      <c r="K2132" s="14"/>
      <c r="P2132" s="31" t="s">
        <v>390</v>
      </c>
      <c r="U2132" s="31" t="str">
        <f t="shared" si="1015"/>
        <v/>
      </c>
      <c r="V2132" s="14" t="str">
        <f t="shared" si="1044"/>
        <v>AVK 2,5 A, AVK 2,5 A</v>
      </c>
      <c r="W2132" s="31" t="str">
        <f t="shared" si="1021"/>
        <v>O1011302R_U7</v>
      </c>
      <c r="X2132" s="14" t="str">
        <f t="shared" si="1022"/>
        <v>HD5546</v>
      </c>
      <c r="Y2132" s="31" t="str">
        <f t="shared" si="1023"/>
        <v>O1011302R</v>
      </c>
      <c r="Z2132" s="31" t="str">
        <f t="shared" si="1024"/>
        <v>TUA711-AIO16</v>
      </c>
      <c r="AA2132" s="14" t="str">
        <f t="shared" si="1025"/>
        <v>17-SC-DCS-002/O1011302R/ 17-MC-DCS-008</v>
      </c>
      <c r="AB2132" s="31" t="s">
        <v>64</v>
      </c>
      <c r="AC2132" s="31" t="s">
        <v>54</v>
      </c>
      <c r="AD2132" s="31" t="s">
        <v>125</v>
      </c>
      <c r="AE2132" s="31">
        <v>1</v>
      </c>
      <c r="AF2132" s="31" t="s">
        <v>4074</v>
      </c>
      <c r="AG2132" s="31" t="s">
        <v>4501</v>
      </c>
      <c r="AH2132" s="31">
        <v>3</v>
      </c>
      <c r="AI2132" s="31">
        <v>7</v>
      </c>
      <c r="AJ2132" s="31" t="s">
        <v>175</v>
      </c>
      <c r="AK2132" s="31">
        <f t="shared" si="1017"/>
        <v>16</v>
      </c>
      <c r="AL2132" s="31" t="s">
        <v>62</v>
      </c>
      <c r="AO2132" s="31" t="s">
        <v>63</v>
      </c>
      <c r="AQ2132" s="31" t="s">
        <v>4426</v>
      </c>
      <c r="AT2132" s="14"/>
      <c r="BK2132" s="14" t="str">
        <f t="shared" si="1026"/>
        <v/>
      </c>
      <c r="BL2132" s="14" t="str">
        <f t="shared" si="1027"/>
        <v/>
      </c>
      <c r="BM2132" s="14" t="str">
        <f t="shared" si="1028"/>
        <v/>
      </c>
      <c r="BN2132" s="14"/>
      <c r="BO2132" s="14" t="str">
        <f t="shared" si="1018"/>
        <v>O1011302R:7A/
O1011302R_U7:5</v>
      </c>
      <c r="BP2132" s="14" t="str">
        <f t="shared" si="1019"/>
        <v>O1011302R:7C/
O1011302R_U7:6</v>
      </c>
      <c r="BQ2132" s="14"/>
      <c r="BR2132" s="14" t="str">
        <f t="shared" si="1029"/>
        <v/>
      </c>
      <c r="BS2132" s="14" t="str">
        <f t="shared" si="1030"/>
        <v/>
      </c>
      <c r="BW2132" s="31" t="str">
        <f t="shared" si="1031"/>
        <v>7A</v>
      </c>
      <c r="BX2132" s="31" t="str">
        <f t="shared" si="1032"/>
        <v>7C</v>
      </c>
      <c r="BY2132" s="31" t="str">
        <f t="shared" si="1033"/>
        <v/>
      </c>
      <c r="BZ2132" s="31" t="str">
        <f t="shared" si="1034"/>
        <v/>
      </c>
      <c r="CA2132" s="31" t="str">
        <f t="shared" si="1035"/>
        <v/>
      </c>
      <c r="CB2132" s="31" t="str">
        <f t="shared" si="1036"/>
        <v>5</v>
      </c>
      <c r="CC2132" s="31" t="str">
        <f t="shared" si="1037"/>
        <v>6</v>
      </c>
      <c r="CD2132" s="31" t="str">
        <f t="shared" si="1038"/>
        <v/>
      </c>
      <c r="CE2132" s="31" t="str">
        <f t="shared" si="1039"/>
        <v/>
      </c>
      <c r="CF2132" s="31" t="e">
        <f t="shared" ca="1" si="1040"/>
        <v>#NAME?</v>
      </c>
      <c r="CG2132" s="31" t="e">
        <f t="shared" ca="1" si="1041"/>
        <v>#NAME?</v>
      </c>
      <c r="CH2132" s="31" t="e">
        <f t="shared" ca="1" si="1042"/>
        <v>#NAME?</v>
      </c>
      <c r="CI2132" s="31" t="e">
        <f t="shared" ca="1" si="1043"/>
        <v>#NAME?</v>
      </c>
    </row>
    <row r="2133" spans="1:87" s="31" customFormat="1" ht="45" hidden="1" x14ac:dyDescent="0.25">
      <c r="A2133" s="9" t="s">
        <v>4493</v>
      </c>
      <c r="C2133" s="31" t="s">
        <v>50</v>
      </c>
      <c r="E2133" s="14" t="s">
        <v>173</v>
      </c>
      <c r="G2133" s="31" t="str">
        <f t="shared" si="1020"/>
        <v>Резерв</v>
      </c>
      <c r="J2133" s="31" t="str">
        <f t="shared" si="1016"/>
        <v>DCS_AO_02</v>
      </c>
      <c r="K2133" s="14"/>
      <c r="P2133" s="31" t="s">
        <v>390</v>
      </c>
      <c r="U2133" s="31" t="str">
        <f t="shared" si="1015"/>
        <v/>
      </c>
      <c r="V2133" s="14" t="str">
        <f t="shared" si="1044"/>
        <v>AVK 2,5 A, AVK 2,5 A</v>
      </c>
      <c r="W2133" s="31" t="str">
        <f t="shared" si="1021"/>
        <v>O1011302R_U8</v>
      </c>
      <c r="X2133" s="14" t="str">
        <f t="shared" si="1022"/>
        <v>HD5546</v>
      </c>
      <c r="Y2133" s="31" t="str">
        <f t="shared" si="1023"/>
        <v>O1011302R</v>
      </c>
      <c r="Z2133" s="31" t="str">
        <f t="shared" si="1024"/>
        <v>TUA711-AIO16</v>
      </c>
      <c r="AA2133" s="14" t="str">
        <f t="shared" si="1025"/>
        <v>17-SC-DCS-002/O1011302R/ 17-MC-DCS-008</v>
      </c>
      <c r="AB2133" s="31" t="s">
        <v>64</v>
      </c>
      <c r="AC2133" s="31" t="s">
        <v>54</v>
      </c>
      <c r="AD2133" s="31" t="s">
        <v>125</v>
      </c>
      <c r="AE2133" s="31">
        <v>1</v>
      </c>
      <c r="AF2133" s="31" t="s">
        <v>4074</v>
      </c>
      <c r="AG2133" s="31" t="s">
        <v>4501</v>
      </c>
      <c r="AH2133" s="31">
        <v>3</v>
      </c>
      <c r="AI2133" s="31">
        <v>8</v>
      </c>
      <c r="AJ2133" s="31" t="s">
        <v>175</v>
      </c>
      <c r="AK2133" s="31">
        <f t="shared" si="1017"/>
        <v>16</v>
      </c>
      <c r="AL2133" s="31" t="s">
        <v>62</v>
      </c>
      <c r="AO2133" s="31" t="s">
        <v>63</v>
      </c>
      <c r="AQ2133" s="31" t="s">
        <v>4426</v>
      </c>
      <c r="AT2133" s="14"/>
      <c r="BK2133" s="14" t="str">
        <f t="shared" si="1026"/>
        <v/>
      </c>
      <c r="BL2133" s="14" t="str">
        <f t="shared" si="1027"/>
        <v/>
      </c>
      <c r="BM2133" s="14" t="str">
        <f t="shared" si="1028"/>
        <v/>
      </c>
      <c r="BN2133" s="14"/>
      <c r="BO2133" s="14" t="str">
        <f t="shared" si="1018"/>
        <v>O1011302R:8A/
O1011302R_U8:5</v>
      </c>
      <c r="BP2133" s="14" t="str">
        <f t="shared" si="1019"/>
        <v>O1011302R:8C/
O1011302R_U8:6</v>
      </c>
      <c r="BQ2133" s="14"/>
      <c r="BR2133" s="14" t="str">
        <f t="shared" si="1029"/>
        <v/>
      </c>
      <c r="BS2133" s="14" t="str">
        <f t="shared" si="1030"/>
        <v/>
      </c>
      <c r="BW2133" s="31" t="str">
        <f t="shared" si="1031"/>
        <v>8A</v>
      </c>
      <c r="BX2133" s="31" t="str">
        <f t="shared" si="1032"/>
        <v>8C</v>
      </c>
      <c r="BY2133" s="31" t="str">
        <f t="shared" si="1033"/>
        <v/>
      </c>
      <c r="BZ2133" s="31" t="str">
        <f t="shared" si="1034"/>
        <v/>
      </c>
      <c r="CA2133" s="31" t="str">
        <f t="shared" si="1035"/>
        <v/>
      </c>
      <c r="CB2133" s="31" t="str">
        <f t="shared" si="1036"/>
        <v>5</v>
      </c>
      <c r="CC2133" s="31" t="str">
        <f t="shared" si="1037"/>
        <v>6</v>
      </c>
      <c r="CD2133" s="31" t="str">
        <f t="shared" si="1038"/>
        <v/>
      </c>
      <c r="CE2133" s="31" t="str">
        <f t="shared" si="1039"/>
        <v/>
      </c>
      <c r="CF2133" s="31" t="e">
        <f t="shared" ca="1" si="1040"/>
        <v>#NAME?</v>
      </c>
      <c r="CG2133" s="31" t="e">
        <f t="shared" ca="1" si="1041"/>
        <v>#NAME?</v>
      </c>
      <c r="CH2133" s="31" t="e">
        <f t="shared" ca="1" si="1042"/>
        <v>#NAME?</v>
      </c>
      <c r="CI2133" s="31" t="e">
        <f t="shared" ca="1" si="1043"/>
        <v>#NAME?</v>
      </c>
    </row>
    <row r="2134" spans="1:87" s="31" customFormat="1" ht="45" hidden="1" x14ac:dyDescent="0.25">
      <c r="A2134" s="9" t="s">
        <v>4493</v>
      </c>
      <c r="C2134" s="31" t="s">
        <v>50</v>
      </c>
      <c r="E2134" s="14" t="s">
        <v>173</v>
      </c>
      <c r="G2134" s="31" t="str">
        <f t="shared" si="1020"/>
        <v>Резерв</v>
      </c>
      <c r="J2134" s="31" t="str">
        <f t="shared" si="1016"/>
        <v>DCS_AO_02</v>
      </c>
      <c r="K2134" s="14"/>
      <c r="P2134" s="31" t="s">
        <v>390</v>
      </c>
      <c r="U2134" s="31" t="str">
        <f t="shared" si="1015"/>
        <v/>
      </c>
      <c r="V2134" s="14" t="str">
        <f t="shared" si="1044"/>
        <v>AVK 2,5 A, AVK 2,5 A</v>
      </c>
      <c r="W2134" s="31" t="str">
        <f t="shared" si="1021"/>
        <v>O1011302R_U9</v>
      </c>
      <c r="X2134" s="14" t="str">
        <f t="shared" si="1022"/>
        <v>HD5546</v>
      </c>
      <c r="Y2134" s="31" t="str">
        <f t="shared" si="1023"/>
        <v>O1011302R</v>
      </c>
      <c r="Z2134" s="31" t="str">
        <f t="shared" si="1024"/>
        <v>TUA711-AIO16</v>
      </c>
      <c r="AA2134" s="14" t="str">
        <f t="shared" si="1025"/>
        <v>17-SC-DCS-002/O1011302R/ 17-MC-DCS-008</v>
      </c>
      <c r="AB2134" s="31" t="s">
        <v>64</v>
      </c>
      <c r="AC2134" s="31" t="s">
        <v>54</v>
      </c>
      <c r="AD2134" s="31" t="s">
        <v>125</v>
      </c>
      <c r="AE2134" s="31">
        <v>1</v>
      </c>
      <c r="AF2134" s="31" t="s">
        <v>4074</v>
      </c>
      <c r="AG2134" s="31" t="s">
        <v>4501</v>
      </c>
      <c r="AH2134" s="31">
        <v>3</v>
      </c>
      <c r="AI2134" s="31">
        <v>9</v>
      </c>
      <c r="AJ2134" s="31" t="s">
        <v>175</v>
      </c>
      <c r="AK2134" s="31">
        <f t="shared" si="1017"/>
        <v>16</v>
      </c>
      <c r="AL2134" s="31" t="s">
        <v>62</v>
      </c>
      <c r="AO2134" s="31" t="s">
        <v>63</v>
      </c>
      <c r="AQ2134" s="31" t="s">
        <v>4426</v>
      </c>
      <c r="AT2134" s="14"/>
      <c r="BK2134" s="14" t="str">
        <f t="shared" si="1026"/>
        <v/>
      </c>
      <c r="BL2134" s="14" t="str">
        <f t="shared" si="1027"/>
        <v/>
      </c>
      <c r="BM2134" s="14" t="str">
        <f t="shared" si="1028"/>
        <v/>
      </c>
      <c r="BN2134" s="14"/>
      <c r="BO2134" s="14" t="str">
        <f t="shared" si="1018"/>
        <v>O1011302R:9A/
O1011302R_U9:5</v>
      </c>
      <c r="BP2134" s="14" t="str">
        <f t="shared" si="1019"/>
        <v>O1011302R:9C/
O1011302R_U9:6</v>
      </c>
      <c r="BQ2134" s="14"/>
      <c r="BR2134" s="14" t="str">
        <f t="shared" si="1029"/>
        <v/>
      </c>
      <c r="BS2134" s="14" t="str">
        <f t="shared" si="1030"/>
        <v/>
      </c>
      <c r="BW2134" s="31" t="str">
        <f t="shared" si="1031"/>
        <v>9A</v>
      </c>
      <c r="BX2134" s="31" t="str">
        <f t="shared" si="1032"/>
        <v>9C</v>
      </c>
      <c r="BY2134" s="31" t="str">
        <f t="shared" si="1033"/>
        <v/>
      </c>
      <c r="BZ2134" s="31" t="str">
        <f t="shared" si="1034"/>
        <v/>
      </c>
      <c r="CA2134" s="31" t="str">
        <f t="shared" si="1035"/>
        <v/>
      </c>
      <c r="CB2134" s="31" t="str">
        <f t="shared" si="1036"/>
        <v>5</v>
      </c>
      <c r="CC2134" s="31" t="str">
        <f t="shared" si="1037"/>
        <v>6</v>
      </c>
      <c r="CD2134" s="31" t="str">
        <f t="shared" si="1038"/>
        <v/>
      </c>
      <c r="CE2134" s="31" t="str">
        <f t="shared" si="1039"/>
        <v/>
      </c>
      <c r="CF2134" s="31" t="e">
        <f t="shared" ca="1" si="1040"/>
        <v>#NAME?</v>
      </c>
      <c r="CG2134" s="31" t="e">
        <f t="shared" ca="1" si="1041"/>
        <v>#NAME?</v>
      </c>
      <c r="CH2134" s="31" t="e">
        <f t="shared" ca="1" si="1042"/>
        <v>#NAME?</v>
      </c>
      <c r="CI2134" s="31" t="e">
        <f t="shared" ca="1" si="1043"/>
        <v>#NAME?</v>
      </c>
    </row>
    <row r="2135" spans="1:87" s="31" customFormat="1" ht="45" hidden="1" x14ac:dyDescent="0.25">
      <c r="A2135" s="9" t="s">
        <v>4493</v>
      </c>
      <c r="C2135" s="31" t="s">
        <v>4491</v>
      </c>
      <c r="E2135" s="14" t="s">
        <v>179</v>
      </c>
      <c r="G2135" s="31" t="str">
        <f t="shared" si="1020"/>
        <v>Пустой</v>
      </c>
      <c r="J2135" s="31" t="str">
        <f t="shared" si="1016"/>
        <v/>
      </c>
      <c r="K2135" s="14"/>
      <c r="P2135" s="31" t="s">
        <v>390</v>
      </c>
      <c r="U2135" s="31" t="str">
        <f t="shared" si="1015"/>
        <v/>
      </c>
      <c r="V2135" s="14" t="str">
        <f t="shared" si="1044"/>
        <v/>
      </c>
      <c r="W2135" s="31" t="str">
        <f t="shared" si="1021"/>
        <v/>
      </c>
      <c r="X2135" s="14" t="str">
        <f t="shared" si="1022"/>
        <v/>
      </c>
      <c r="Y2135" s="31" t="str">
        <f t="shared" si="1023"/>
        <v>O1011302R</v>
      </c>
      <c r="Z2135" s="31" t="str">
        <f t="shared" si="1024"/>
        <v>TUA711-AIO16</v>
      </c>
      <c r="AA2135" s="14" t="str">
        <f t="shared" si="1025"/>
        <v>17-SC-DCS-002/O1011302R/ 17-MC-DCS-008</v>
      </c>
      <c r="AB2135" s="31" t="s">
        <v>64</v>
      </c>
      <c r="AC2135" s="31" t="s">
        <v>54</v>
      </c>
      <c r="AD2135" s="31" t="s">
        <v>125</v>
      </c>
      <c r="AE2135" s="31">
        <v>1</v>
      </c>
      <c r="AF2135" s="31" t="s">
        <v>4074</v>
      </c>
      <c r="AG2135" s="31" t="s">
        <v>4501</v>
      </c>
      <c r="AH2135" s="31">
        <v>3</v>
      </c>
      <c r="AI2135" s="31">
        <v>12</v>
      </c>
      <c r="AJ2135" s="31" t="s">
        <v>175</v>
      </c>
      <c r="AK2135" s="31">
        <f t="shared" si="1017"/>
        <v>16</v>
      </c>
      <c r="AL2135" s="31" t="s">
        <v>62</v>
      </c>
      <c r="AO2135" s="31" t="s">
        <v>63</v>
      </c>
      <c r="AT2135" s="14"/>
      <c r="BK2135" s="14" t="str">
        <f t="shared" si="1026"/>
        <v/>
      </c>
      <c r="BL2135" s="14" t="str">
        <f t="shared" si="1027"/>
        <v/>
      </c>
      <c r="BM2135" s="14" t="str">
        <f t="shared" si="1028"/>
        <v/>
      </c>
      <c r="BN2135" s="14"/>
      <c r="BO2135" s="14" t="str">
        <f t="shared" si="1018"/>
        <v/>
      </c>
      <c r="BP2135" s="14" t="str">
        <f t="shared" si="1019"/>
        <v/>
      </c>
      <c r="BQ2135" s="14"/>
      <c r="BR2135" s="14" t="str">
        <f t="shared" si="1029"/>
        <v/>
      </c>
      <c r="BS2135" s="14" t="str">
        <f t="shared" si="1030"/>
        <v/>
      </c>
      <c r="BW2135" s="31" t="str">
        <f t="shared" si="1031"/>
        <v/>
      </c>
      <c r="BX2135" s="31" t="str">
        <f t="shared" si="1032"/>
        <v/>
      </c>
      <c r="BY2135" s="31" t="str">
        <f t="shared" si="1033"/>
        <v/>
      </c>
      <c r="BZ2135" s="31" t="str">
        <f t="shared" si="1034"/>
        <v/>
      </c>
      <c r="CA2135" s="31" t="str">
        <f t="shared" si="1035"/>
        <v/>
      </c>
      <c r="CB2135" s="31" t="str">
        <f t="shared" si="1036"/>
        <v/>
      </c>
      <c r="CC2135" s="31" t="str">
        <f t="shared" si="1037"/>
        <v/>
      </c>
      <c r="CD2135" s="31" t="str">
        <f t="shared" si="1038"/>
        <v/>
      </c>
      <c r="CE2135" s="31" t="str">
        <f t="shared" si="1039"/>
        <v/>
      </c>
      <c r="CF2135" s="31" t="e">
        <f t="shared" ca="1" si="1040"/>
        <v>#NAME?</v>
      </c>
      <c r="CG2135" s="31" t="e">
        <f t="shared" ca="1" si="1041"/>
        <v>#NAME?</v>
      </c>
      <c r="CH2135" s="31" t="e">
        <f t="shared" ca="1" si="1042"/>
        <v>#NAME?</v>
      </c>
      <c r="CI2135" s="31" t="e">
        <f t="shared" ca="1" si="1043"/>
        <v>#NAME?</v>
      </c>
    </row>
    <row r="2136" spans="1:87" s="31" customFormat="1" ht="45" hidden="1" x14ac:dyDescent="0.25">
      <c r="A2136" s="9" t="s">
        <v>4493</v>
      </c>
      <c r="C2136" s="31" t="s">
        <v>4491</v>
      </c>
      <c r="E2136" s="14" t="s">
        <v>179</v>
      </c>
      <c r="G2136" s="31" t="str">
        <f t="shared" si="1020"/>
        <v>Пустой</v>
      </c>
      <c r="J2136" s="31" t="str">
        <f t="shared" si="1016"/>
        <v/>
      </c>
      <c r="K2136" s="14"/>
      <c r="P2136" s="31" t="s">
        <v>390</v>
      </c>
      <c r="U2136" s="31" t="str">
        <f t="shared" si="1015"/>
        <v/>
      </c>
      <c r="V2136" s="14" t="str">
        <f t="shared" si="1044"/>
        <v/>
      </c>
      <c r="W2136" s="31" t="str">
        <f t="shared" si="1021"/>
        <v/>
      </c>
      <c r="X2136" s="14" t="str">
        <f t="shared" si="1022"/>
        <v/>
      </c>
      <c r="Y2136" s="31" t="str">
        <f t="shared" si="1023"/>
        <v>O1011302R</v>
      </c>
      <c r="Z2136" s="31" t="str">
        <f t="shared" si="1024"/>
        <v>TUA711-AIO16</v>
      </c>
      <c r="AA2136" s="14" t="str">
        <f t="shared" si="1025"/>
        <v>17-SC-DCS-002/O1011302R/ 17-MC-DCS-008</v>
      </c>
      <c r="AB2136" s="31" t="s">
        <v>64</v>
      </c>
      <c r="AC2136" s="31" t="s">
        <v>54</v>
      </c>
      <c r="AD2136" s="31" t="s">
        <v>125</v>
      </c>
      <c r="AE2136" s="31">
        <v>1</v>
      </c>
      <c r="AF2136" s="31" t="s">
        <v>4074</v>
      </c>
      <c r="AG2136" s="31" t="s">
        <v>4501</v>
      </c>
      <c r="AH2136" s="31">
        <v>3</v>
      </c>
      <c r="AI2136" s="31">
        <v>13</v>
      </c>
      <c r="AJ2136" s="31" t="s">
        <v>175</v>
      </c>
      <c r="AK2136" s="31">
        <f t="shared" si="1017"/>
        <v>16</v>
      </c>
      <c r="AL2136" s="31" t="s">
        <v>62</v>
      </c>
      <c r="AO2136" s="31" t="s">
        <v>63</v>
      </c>
      <c r="AT2136" s="14"/>
      <c r="BK2136" s="14" t="str">
        <f t="shared" si="1026"/>
        <v/>
      </c>
      <c r="BL2136" s="14" t="str">
        <f t="shared" si="1027"/>
        <v/>
      </c>
      <c r="BM2136" s="14" t="str">
        <f t="shared" si="1028"/>
        <v/>
      </c>
      <c r="BN2136" s="14"/>
      <c r="BO2136" s="14" t="str">
        <f t="shared" si="1018"/>
        <v/>
      </c>
      <c r="BP2136" s="14" t="str">
        <f t="shared" si="1019"/>
        <v/>
      </c>
      <c r="BQ2136" s="14"/>
      <c r="BR2136" s="14" t="str">
        <f t="shared" si="1029"/>
        <v/>
      </c>
      <c r="BS2136" s="14" t="str">
        <f t="shared" si="1030"/>
        <v/>
      </c>
      <c r="BW2136" s="31" t="str">
        <f t="shared" si="1031"/>
        <v/>
      </c>
      <c r="BX2136" s="31" t="str">
        <f t="shared" si="1032"/>
        <v/>
      </c>
      <c r="BY2136" s="31" t="str">
        <f t="shared" si="1033"/>
        <v/>
      </c>
      <c r="BZ2136" s="31" t="str">
        <f t="shared" si="1034"/>
        <v/>
      </c>
      <c r="CA2136" s="31" t="str">
        <f t="shared" si="1035"/>
        <v/>
      </c>
      <c r="CB2136" s="31" t="str">
        <f t="shared" si="1036"/>
        <v/>
      </c>
      <c r="CC2136" s="31" t="str">
        <f t="shared" si="1037"/>
        <v/>
      </c>
      <c r="CD2136" s="31" t="str">
        <f t="shared" si="1038"/>
        <v/>
      </c>
      <c r="CE2136" s="31" t="str">
        <f t="shared" si="1039"/>
        <v/>
      </c>
      <c r="CF2136" s="31" t="e">
        <f t="shared" ca="1" si="1040"/>
        <v>#NAME?</v>
      </c>
      <c r="CG2136" s="31" t="e">
        <f t="shared" ca="1" si="1041"/>
        <v>#NAME?</v>
      </c>
      <c r="CH2136" s="31" t="e">
        <f t="shared" ca="1" si="1042"/>
        <v>#NAME?</v>
      </c>
      <c r="CI2136" s="31" t="e">
        <f t="shared" ca="1" si="1043"/>
        <v>#NAME?</v>
      </c>
    </row>
    <row r="2137" spans="1:87" s="31" customFormat="1" ht="45" hidden="1" x14ac:dyDescent="0.25">
      <c r="A2137" s="9" t="s">
        <v>4493</v>
      </c>
      <c r="C2137" s="31" t="s">
        <v>4491</v>
      </c>
      <c r="E2137" s="14" t="s">
        <v>179</v>
      </c>
      <c r="G2137" s="31" t="str">
        <f t="shared" si="1020"/>
        <v>Пустой</v>
      </c>
      <c r="J2137" s="31" t="str">
        <f t="shared" si="1016"/>
        <v/>
      </c>
      <c r="K2137" s="14"/>
      <c r="P2137" s="31" t="s">
        <v>390</v>
      </c>
      <c r="U2137" s="31" t="str">
        <f t="shared" si="1015"/>
        <v/>
      </c>
      <c r="V2137" s="14" t="str">
        <f t="shared" si="1044"/>
        <v/>
      </c>
      <c r="W2137" s="31" t="str">
        <f t="shared" si="1021"/>
        <v/>
      </c>
      <c r="X2137" s="14" t="str">
        <f t="shared" si="1022"/>
        <v/>
      </c>
      <c r="Y2137" s="31" t="str">
        <f t="shared" si="1023"/>
        <v>O1011302R</v>
      </c>
      <c r="Z2137" s="31" t="str">
        <f t="shared" si="1024"/>
        <v>TUA711-AIO16</v>
      </c>
      <c r="AA2137" s="14" t="str">
        <f t="shared" si="1025"/>
        <v>17-SC-DCS-002/O1011302R/ 17-MC-DCS-008</v>
      </c>
      <c r="AB2137" s="31" t="s">
        <v>64</v>
      </c>
      <c r="AC2137" s="31" t="s">
        <v>54</v>
      </c>
      <c r="AD2137" s="31" t="s">
        <v>125</v>
      </c>
      <c r="AE2137" s="31">
        <v>1</v>
      </c>
      <c r="AF2137" s="31" t="s">
        <v>4074</v>
      </c>
      <c r="AG2137" s="31" t="s">
        <v>4501</v>
      </c>
      <c r="AH2137" s="31">
        <v>3</v>
      </c>
      <c r="AI2137" s="31">
        <v>14</v>
      </c>
      <c r="AJ2137" s="31" t="s">
        <v>175</v>
      </c>
      <c r="AK2137" s="31">
        <f t="shared" si="1017"/>
        <v>16</v>
      </c>
      <c r="AL2137" s="31" t="s">
        <v>62</v>
      </c>
      <c r="AO2137" s="31" t="s">
        <v>63</v>
      </c>
      <c r="AT2137" s="14"/>
      <c r="BK2137" s="14" t="str">
        <f t="shared" si="1026"/>
        <v/>
      </c>
      <c r="BL2137" s="14" t="str">
        <f t="shared" si="1027"/>
        <v/>
      </c>
      <c r="BM2137" s="14" t="str">
        <f t="shared" si="1028"/>
        <v/>
      </c>
      <c r="BN2137" s="14"/>
      <c r="BO2137" s="14" t="str">
        <f t="shared" si="1018"/>
        <v/>
      </c>
      <c r="BP2137" s="14" t="str">
        <f t="shared" si="1019"/>
        <v/>
      </c>
      <c r="BQ2137" s="14"/>
      <c r="BR2137" s="14" t="str">
        <f t="shared" si="1029"/>
        <v/>
      </c>
      <c r="BS2137" s="14" t="str">
        <f t="shared" si="1030"/>
        <v/>
      </c>
      <c r="BW2137" s="31" t="str">
        <f t="shared" si="1031"/>
        <v/>
      </c>
      <c r="BX2137" s="31" t="str">
        <f t="shared" si="1032"/>
        <v/>
      </c>
      <c r="BY2137" s="31" t="str">
        <f t="shared" si="1033"/>
        <v/>
      </c>
      <c r="BZ2137" s="31" t="str">
        <f t="shared" si="1034"/>
        <v/>
      </c>
      <c r="CA2137" s="31" t="str">
        <f t="shared" si="1035"/>
        <v/>
      </c>
      <c r="CB2137" s="31" t="str">
        <f t="shared" si="1036"/>
        <v/>
      </c>
      <c r="CC2137" s="31" t="str">
        <f t="shared" si="1037"/>
        <v/>
      </c>
      <c r="CD2137" s="31" t="str">
        <f t="shared" si="1038"/>
        <v/>
      </c>
      <c r="CE2137" s="31" t="str">
        <f t="shared" si="1039"/>
        <v/>
      </c>
      <c r="CF2137" s="31" t="e">
        <f t="shared" ca="1" si="1040"/>
        <v>#NAME?</v>
      </c>
      <c r="CG2137" s="31" t="e">
        <f t="shared" ca="1" si="1041"/>
        <v>#NAME?</v>
      </c>
      <c r="CH2137" s="31" t="e">
        <f t="shared" ca="1" si="1042"/>
        <v>#NAME?</v>
      </c>
      <c r="CI2137" s="31" t="e">
        <f t="shared" ca="1" si="1043"/>
        <v>#NAME?</v>
      </c>
    </row>
    <row r="2138" spans="1:87" s="31" customFormat="1" ht="45" hidden="1" x14ac:dyDescent="0.25">
      <c r="A2138" s="9" t="s">
        <v>4493</v>
      </c>
      <c r="C2138" s="31" t="s">
        <v>4491</v>
      </c>
      <c r="E2138" s="14" t="s">
        <v>179</v>
      </c>
      <c r="G2138" s="31" t="str">
        <f t="shared" si="1020"/>
        <v>Пустой</v>
      </c>
      <c r="J2138" s="31" t="str">
        <f t="shared" si="1016"/>
        <v/>
      </c>
      <c r="K2138" s="14"/>
      <c r="P2138" s="31" t="s">
        <v>390</v>
      </c>
      <c r="U2138" s="31" t="str">
        <f t="shared" si="1015"/>
        <v/>
      </c>
      <c r="V2138" s="14" t="str">
        <f t="shared" si="1044"/>
        <v/>
      </c>
      <c r="W2138" s="31" t="str">
        <f t="shared" si="1021"/>
        <v/>
      </c>
      <c r="X2138" s="14" t="str">
        <f t="shared" si="1022"/>
        <v/>
      </c>
      <c r="Y2138" s="31" t="str">
        <f t="shared" si="1023"/>
        <v>O1011302R</v>
      </c>
      <c r="Z2138" s="31" t="str">
        <f t="shared" si="1024"/>
        <v>TUA711-AIO16</v>
      </c>
      <c r="AA2138" s="14" t="str">
        <f t="shared" si="1025"/>
        <v>17-SC-DCS-002/O1011302R/ 17-MC-DCS-008</v>
      </c>
      <c r="AB2138" s="31" t="s">
        <v>64</v>
      </c>
      <c r="AC2138" s="31" t="s">
        <v>54</v>
      </c>
      <c r="AD2138" s="31" t="s">
        <v>125</v>
      </c>
      <c r="AE2138" s="31">
        <v>1</v>
      </c>
      <c r="AF2138" s="31" t="s">
        <v>4074</v>
      </c>
      <c r="AG2138" s="31" t="s">
        <v>4501</v>
      </c>
      <c r="AH2138" s="31">
        <v>3</v>
      </c>
      <c r="AI2138" s="31">
        <v>15</v>
      </c>
      <c r="AJ2138" s="31" t="s">
        <v>175</v>
      </c>
      <c r="AK2138" s="31">
        <f t="shared" si="1017"/>
        <v>16</v>
      </c>
      <c r="AL2138" s="31" t="s">
        <v>62</v>
      </c>
      <c r="AO2138" s="31" t="s">
        <v>63</v>
      </c>
      <c r="AT2138" s="14"/>
      <c r="BK2138" s="14" t="str">
        <f t="shared" si="1026"/>
        <v/>
      </c>
      <c r="BL2138" s="14" t="str">
        <f t="shared" si="1027"/>
        <v/>
      </c>
      <c r="BM2138" s="14" t="str">
        <f t="shared" si="1028"/>
        <v/>
      </c>
      <c r="BN2138" s="14"/>
      <c r="BO2138" s="14" t="str">
        <f t="shared" si="1018"/>
        <v/>
      </c>
      <c r="BP2138" s="14" t="str">
        <f t="shared" si="1019"/>
        <v/>
      </c>
      <c r="BQ2138" s="14"/>
      <c r="BR2138" s="14" t="str">
        <f t="shared" si="1029"/>
        <v/>
      </c>
      <c r="BS2138" s="14" t="str">
        <f t="shared" si="1030"/>
        <v/>
      </c>
      <c r="BW2138" s="31" t="str">
        <f t="shared" si="1031"/>
        <v/>
      </c>
      <c r="BX2138" s="31" t="str">
        <f t="shared" si="1032"/>
        <v/>
      </c>
      <c r="BY2138" s="31" t="str">
        <f t="shared" si="1033"/>
        <v/>
      </c>
      <c r="BZ2138" s="31" t="str">
        <f t="shared" si="1034"/>
        <v/>
      </c>
      <c r="CA2138" s="31" t="str">
        <f t="shared" si="1035"/>
        <v/>
      </c>
      <c r="CB2138" s="31" t="str">
        <f t="shared" si="1036"/>
        <v/>
      </c>
      <c r="CC2138" s="31" t="str">
        <f t="shared" si="1037"/>
        <v/>
      </c>
      <c r="CD2138" s="31" t="str">
        <f t="shared" si="1038"/>
        <v/>
      </c>
      <c r="CE2138" s="31" t="str">
        <f t="shared" si="1039"/>
        <v/>
      </c>
      <c r="CF2138" s="31" t="e">
        <f t="shared" ca="1" si="1040"/>
        <v>#NAME?</v>
      </c>
      <c r="CG2138" s="31" t="e">
        <f t="shared" ca="1" si="1041"/>
        <v>#NAME?</v>
      </c>
      <c r="CH2138" s="31" t="e">
        <f t="shared" ca="1" si="1042"/>
        <v>#NAME?</v>
      </c>
      <c r="CI2138" s="31" t="e">
        <f t="shared" ca="1" si="1043"/>
        <v>#NAME?</v>
      </c>
    </row>
    <row r="2139" spans="1:87" s="31" customFormat="1" ht="45" hidden="1" x14ac:dyDescent="0.25">
      <c r="A2139" s="9" t="s">
        <v>4493</v>
      </c>
      <c r="C2139" s="31" t="s">
        <v>4491</v>
      </c>
      <c r="E2139" s="14" t="s">
        <v>179</v>
      </c>
      <c r="G2139" s="31" t="str">
        <f t="shared" si="1020"/>
        <v>Пустой</v>
      </c>
      <c r="J2139" s="31" t="str">
        <f t="shared" si="1016"/>
        <v/>
      </c>
      <c r="K2139" s="14"/>
      <c r="P2139" s="31" t="s">
        <v>390</v>
      </c>
      <c r="U2139" s="31" t="str">
        <f t="shared" si="1015"/>
        <v/>
      </c>
      <c r="V2139" s="14" t="str">
        <f t="shared" si="1044"/>
        <v/>
      </c>
      <c r="W2139" s="31" t="str">
        <f t="shared" si="1021"/>
        <v/>
      </c>
      <c r="X2139" s="14" t="str">
        <f t="shared" si="1022"/>
        <v/>
      </c>
      <c r="Y2139" s="31" t="str">
        <f t="shared" si="1023"/>
        <v>O1011302R</v>
      </c>
      <c r="Z2139" s="31" t="str">
        <f t="shared" si="1024"/>
        <v>TUA711-AIO16</v>
      </c>
      <c r="AA2139" s="14" t="str">
        <f t="shared" si="1025"/>
        <v>17-SC-DCS-002/O1011302R/ 17-MC-DCS-008</v>
      </c>
      <c r="AB2139" s="31" t="s">
        <v>64</v>
      </c>
      <c r="AC2139" s="31" t="s">
        <v>54</v>
      </c>
      <c r="AD2139" s="31" t="s">
        <v>125</v>
      </c>
      <c r="AE2139" s="31">
        <v>1</v>
      </c>
      <c r="AF2139" s="31" t="s">
        <v>4074</v>
      </c>
      <c r="AG2139" s="31" t="s">
        <v>4501</v>
      </c>
      <c r="AH2139" s="31">
        <v>3</v>
      </c>
      <c r="AI2139" s="31">
        <v>16</v>
      </c>
      <c r="AJ2139" s="31" t="s">
        <v>175</v>
      </c>
      <c r="AK2139" s="31">
        <f t="shared" si="1017"/>
        <v>16</v>
      </c>
      <c r="AL2139" s="31" t="s">
        <v>62</v>
      </c>
      <c r="AO2139" s="31" t="s">
        <v>63</v>
      </c>
      <c r="AT2139" s="14"/>
      <c r="BK2139" s="14" t="str">
        <f t="shared" si="1026"/>
        <v/>
      </c>
      <c r="BL2139" s="14" t="str">
        <f t="shared" si="1027"/>
        <v/>
      </c>
      <c r="BM2139" s="14" t="str">
        <f t="shared" si="1028"/>
        <v/>
      </c>
      <c r="BN2139" s="14"/>
      <c r="BO2139" s="14" t="str">
        <f t="shared" si="1018"/>
        <v/>
      </c>
      <c r="BP2139" s="14" t="str">
        <f t="shared" si="1019"/>
        <v/>
      </c>
      <c r="BQ2139" s="14"/>
      <c r="BR2139" s="14" t="str">
        <f t="shared" si="1029"/>
        <v/>
      </c>
      <c r="BS2139" s="14" t="str">
        <f t="shared" si="1030"/>
        <v/>
      </c>
      <c r="BW2139" s="31" t="str">
        <f t="shared" si="1031"/>
        <v/>
      </c>
      <c r="BX2139" s="31" t="str">
        <f t="shared" si="1032"/>
        <v/>
      </c>
      <c r="BY2139" s="31" t="str">
        <f t="shared" si="1033"/>
        <v/>
      </c>
      <c r="BZ2139" s="31" t="str">
        <f t="shared" si="1034"/>
        <v/>
      </c>
      <c r="CA2139" s="31" t="str">
        <f t="shared" si="1035"/>
        <v/>
      </c>
      <c r="CB2139" s="31" t="str">
        <f t="shared" si="1036"/>
        <v/>
      </c>
      <c r="CC2139" s="31" t="str">
        <f t="shared" si="1037"/>
        <v/>
      </c>
      <c r="CD2139" s="31" t="str">
        <f t="shared" si="1038"/>
        <v/>
      </c>
      <c r="CE2139" s="31" t="str">
        <f t="shared" si="1039"/>
        <v/>
      </c>
      <c r="CF2139" s="31" t="e">
        <f t="shared" ca="1" si="1040"/>
        <v>#NAME?</v>
      </c>
      <c r="CG2139" s="31" t="e">
        <f t="shared" ca="1" si="1041"/>
        <v>#NAME?</v>
      </c>
      <c r="CH2139" s="31" t="e">
        <f t="shared" ca="1" si="1042"/>
        <v>#NAME?</v>
      </c>
      <c r="CI2139" s="31" t="e">
        <f t="shared" ca="1" si="1043"/>
        <v>#NAME?</v>
      </c>
    </row>
    <row r="2140" spans="1:87" s="31" customFormat="1" ht="30" hidden="1" x14ac:dyDescent="0.25">
      <c r="A2140" s="9" t="s">
        <v>5433</v>
      </c>
      <c r="C2140" s="31" t="s">
        <v>50</v>
      </c>
      <c r="E2140" s="14" t="s">
        <v>5648</v>
      </c>
      <c r="F2140" s="31" t="s">
        <v>5467</v>
      </c>
      <c r="G2140" s="31" t="str">
        <f t="shared" si="1020"/>
        <v>Резерв</v>
      </c>
      <c r="J2140" s="31" t="str">
        <f t="shared" si="1016"/>
        <v>DCS_DI_05</v>
      </c>
      <c r="K2140" s="14"/>
      <c r="P2140" s="31" t="s">
        <v>2607</v>
      </c>
      <c r="V2140" s="14"/>
      <c r="W2140" s="31" t="str">
        <f t="shared" si="1021"/>
        <v/>
      </c>
      <c r="X2140" s="14" t="str">
        <f t="shared" si="1022"/>
        <v/>
      </c>
      <c r="Y2140" s="31" t="str">
        <f t="shared" si="1023"/>
        <v>O1011304</v>
      </c>
      <c r="Z2140" s="31" t="str">
        <f t="shared" si="1024"/>
        <v>TUA711-DIO32</v>
      </c>
      <c r="AA2140" s="14" t="str">
        <f t="shared" si="1025"/>
        <v>17-SC-DCS-002/O1011304/ 17-MC-DCS-005</v>
      </c>
      <c r="AB2140" s="31" t="s">
        <v>64</v>
      </c>
      <c r="AC2140" s="31" t="s">
        <v>54</v>
      </c>
      <c r="AD2140" s="31" t="s">
        <v>125</v>
      </c>
      <c r="AE2140" s="31">
        <v>1</v>
      </c>
      <c r="AF2140" s="31" t="s">
        <v>4074</v>
      </c>
      <c r="AG2140" s="31" t="s">
        <v>5468</v>
      </c>
      <c r="AH2140" s="31">
        <v>5</v>
      </c>
      <c r="AI2140" s="31">
        <v>1</v>
      </c>
      <c r="AJ2140" s="31" t="s">
        <v>57</v>
      </c>
      <c r="AK2140" s="31">
        <f t="shared" si="1017"/>
        <v>32</v>
      </c>
      <c r="AO2140" s="31" t="s">
        <v>63</v>
      </c>
      <c r="AQ2140" s="31" t="s">
        <v>4426</v>
      </c>
      <c r="AT2140" s="14"/>
      <c r="BK2140" s="14"/>
      <c r="BL2140" s="14"/>
      <c r="BM2140" s="14"/>
      <c r="BN2140" s="14"/>
      <c r="BO2140" s="14"/>
      <c r="BP2140" s="14"/>
      <c r="BQ2140" s="14"/>
      <c r="BR2140" s="14" t="str">
        <f t="shared" si="1029"/>
        <v/>
      </c>
      <c r="BS2140" s="14" t="str">
        <f t="shared" si="1030"/>
        <v/>
      </c>
      <c r="BW2140" s="31" t="str">
        <f t="shared" si="1031"/>
        <v/>
      </c>
      <c r="BX2140" s="31" t="str">
        <f t="shared" si="1032"/>
        <v/>
      </c>
      <c r="BY2140" s="31" t="str">
        <f t="shared" si="1033"/>
        <v/>
      </c>
      <c r="BZ2140" s="31" t="str">
        <f t="shared" si="1034"/>
        <v/>
      </c>
      <c r="CA2140" s="31" t="str">
        <f t="shared" si="1035"/>
        <v/>
      </c>
      <c r="CB2140" s="31" t="str">
        <f t="shared" si="1036"/>
        <v/>
      </c>
      <c r="CC2140" s="31" t="str">
        <f t="shared" si="1037"/>
        <v/>
      </c>
      <c r="CD2140" s="31" t="str">
        <f t="shared" si="1038"/>
        <v/>
      </c>
      <c r="CE2140" s="31" t="str">
        <f t="shared" si="1039"/>
        <v/>
      </c>
      <c r="CF2140" s="31" t="e">
        <f t="shared" ca="1" si="1040"/>
        <v>#NAME?</v>
      </c>
      <c r="CG2140" s="31" t="e">
        <f t="shared" ca="1" si="1041"/>
        <v>#NAME?</v>
      </c>
      <c r="CH2140" s="31" t="e">
        <f t="shared" ca="1" si="1042"/>
        <v>#NAME?</v>
      </c>
      <c r="CI2140" s="31" t="e">
        <f t="shared" ca="1" si="1043"/>
        <v>#NAME?</v>
      </c>
    </row>
    <row r="2141" spans="1:87" s="31" customFormat="1" ht="30" hidden="1" x14ac:dyDescent="0.25">
      <c r="A2141" s="9" t="s">
        <v>5433</v>
      </c>
      <c r="C2141" s="31" t="s">
        <v>50</v>
      </c>
      <c r="E2141" s="14" t="s">
        <v>5648</v>
      </c>
      <c r="F2141" s="31" t="s">
        <v>5467</v>
      </c>
      <c r="G2141" s="31" t="str">
        <f t="shared" si="1020"/>
        <v>Резерв</v>
      </c>
      <c r="J2141" s="31" t="str">
        <f t="shared" si="1016"/>
        <v>DCS_DI_05</v>
      </c>
      <c r="K2141" s="14"/>
      <c r="P2141" s="31" t="s">
        <v>2607</v>
      </c>
      <c r="V2141" s="14"/>
      <c r="W2141" s="31" t="str">
        <f t="shared" si="1021"/>
        <v/>
      </c>
      <c r="X2141" s="14" t="str">
        <f t="shared" si="1022"/>
        <v/>
      </c>
      <c r="Y2141" s="31" t="str">
        <f t="shared" si="1023"/>
        <v>O1011304</v>
      </c>
      <c r="Z2141" s="31" t="str">
        <f t="shared" si="1024"/>
        <v>TUA711-DIO32</v>
      </c>
      <c r="AA2141" s="14" t="str">
        <f t="shared" si="1025"/>
        <v>17-SC-DCS-002/O1011304/ 17-MC-DCS-005</v>
      </c>
      <c r="AB2141" s="31" t="s">
        <v>64</v>
      </c>
      <c r="AC2141" s="31" t="s">
        <v>54</v>
      </c>
      <c r="AD2141" s="31" t="s">
        <v>125</v>
      </c>
      <c r="AE2141" s="31">
        <v>1</v>
      </c>
      <c r="AF2141" s="31" t="s">
        <v>4074</v>
      </c>
      <c r="AG2141" s="31" t="s">
        <v>5468</v>
      </c>
      <c r="AH2141" s="31">
        <v>5</v>
      </c>
      <c r="AI2141" s="31">
        <v>2</v>
      </c>
      <c r="AJ2141" s="31" t="s">
        <v>57</v>
      </c>
      <c r="AK2141" s="31">
        <f t="shared" si="1017"/>
        <v>32</v>
      </c>
      <c r="AO2141" s="31" t="s">
        <v>63</v>
      </c>
      <c r="AQ2141" s="31" t="s">
        <v>4426</v>
      </c>
      <c r="AT2141" s="14"/>
      <c r="BK2141" s="14"/>
      <c r="BL2141" s="14"/>
      <c r="BM2141" s="14"/>
      <c r="BN2141" s="14"/>
      <c r="BO2141" s="14"/>
      <c r="BP2141" s="14"/>
      <c r="BQ2141" s="14"/>
      <c r="BR2141" s="14" t="str">
        <f t="shared" si="1029"/>
        <v/>
      </c>
      <c r="BS2141" s="14" t="str">
        <f t="shared" si="1030"/>
        <v/>
      </c>
      <c r="BW2141" s="31" t="str">
        <f t="shared" si="1031"/>
        <v/>
      </c>
      <c r="BX2141" s="31" t="str">
        <f t="shared" si="1032"/>
        <v/>
      </c>
      <c r="BY2141" s="31" t="str">
        <f t="shared" si="1033"/>
        <v/>
      </c>
      <c r="BZ2141" s="31" t="str">
        <f t="shared" si="1034"/>
        <v/>
      </c>
      <c r="CA2141" s="31" t="str">
        <f t="shared" si="1035"/>
        <v/>
      </c>
      <c r="CB2141" s="31" t="str">
        <f t="shared" si="1036"/>
        <v/>
      </c>
      <c r="CC2141" s="31" t="str">
        <f t="shared" si="1037"/>
        <v/>
      </c>
      <c r="CD2141" s="31" t="str">
        <f t="shared" si="1038"/>
        <v/>
      </c>
      <c r="CE2141" s="31" t="str">
        <f t="shared" si="1039"/>
        <v/>
      </c>
      <c r="CF2141" s="31" t="e">
        <f t="shared" ca="1" si="1040"/>
        <v>#NAME?</v>
      </c>
      <c r="CG2141" s="31" t="e">
        <f t="shared" ca="1" si="1041"/>
        <v>#NAME?</v>
      </c>
      <c r="CH2141" s="31" t="e">
        <f t="shared" ca="1" si="1042"/>
        <v>#NAME?</v>
      </c>
      <c r="CI2141" s="31" t="e">
        <f t="shared" ca="1" si="1043"/>
        <v>#NAME?</v>
      </c>
    </row>
    <row r="2142" spans="1:87" s="31" customFormat="1" ht="30" hidden="1" x14ac:dyDescent="0.25">
      <c r="A2142" s="9" t="s">
        <v>5433</v>
      </c>
      <c r="C2142" s="31" t="s">
        <v>50</v>
      </c>
      <c r="E2142" s="14" t="s">
        <v>5648</v>
      </c>
      <c r="F2142" s="31" t="s">
        <v>5467</v>
      </c>
      <c r="G2142" s="31" t="str">
        <f t="shared" si="1020"/>
        <v>Резерв</v>
      </c>
      <c r="J2142" s="31" t="str">
        <f t="shared" si="1016"/>
        <v>DCS_DI_05</v>
      </c>
      <c r="K2142" s="14"/>
      <c r="P2142" s="31" t="s">
        <v>2607</v>
      </c>
      <c r="V2142" s="14"/>
      <c r="W2142" s="31" t="str">
        <f t="shared" si="1021"/>
        <v/>
      </c>
      <c r="X2142" s="14" t="str">
        <f t="shared" si="1022"/>
        <v/>
      </c>
      <c r="Y2142" s="31" t="str">
        <f t="shared" si="1023"/>
        <v>O1011304</v>
      </c>
      <c r="Z2142" s="31" t="str">
        <f t="shared" si="1024"/>
        <v>TUA711-DIO32</v>
      </c>
      <c r="AA2142" s="14" t="str">
        <f t="shared" si="1025"/>
        <v>17-SC-DCS-002/O1011304/ 17-MC-DCS-005</v>
      </c>
      <c r="AB2142" s="31" t="s">
        <v>64</v>
      </c>
      <c r="AC2142" s="31" t="s">
        <v>54</v>
      </c>
      <c r="AD2142" s="31" t="s">
        <v>125</v>
      </c>
      <c r="AE2142" s="31">
        <v>1</v>
      </c>
      <c r="AF2142" s="31" t="s">
        <v>4074</v>
      </c>
      <c r="AG2142" s="31" t="s">
        <v>5468</v>
      </c>
      <c r="AH2142" s="31">
        <v>5</v>
      </c>
      <c r="AI2142" s="31">
        <v>3</v>
      </c>
      <c r="AJ2142" s="31" t="s">
        <v>57</v>
      </c>
      <c r="AK2142" s="31">
        <f t="shared" si="1017"/>
        <v>32</v>
      </c>
      <c r="AO2142" s="31" t="s">
        <v>63</v>
      </c>
      <c r="AQ2142" s="31" t="s">
        <v>4426</v>
      </c>
      <c r="AT2142" s="14"/>
      <c r="BK2142" s="14"/>
      <c r="BL2142" s="14"/>
      <c r="BM2142" s="14"/>
      <c r="BN2142" s="14"/>
      <c r="BO2142" s="14"/>
      <c r="BP2142" s="14"/>
      <c r="BQ2142" s="14"/>
      <c r="BR2142" s="14" t="str">
        <f t="shared" si="1029"/>
        <v/>
      </c>
      <c r="BS2142" s="14" t="str">
        <f t="shared" si="1030"/>
        <v/>
      </c>
      <c r="BW2142" s="31" t="str">
        <f t="shared" si="1031"/>
        <v/>
      </c>
      <c r="BX2142" s="31" t="str">
        <f t="shared" si="1032"/>
        <v/>
      </c>
      <c r="BY2142" s="31" t="str">
        <f t="shared" si="1033"/>
        <v/>
      </c>
      <c r="BZ2142" s="31" t="str">
        <f t="shared" si="1034"/>
        <v/>
      </c>
      <c r="CA2142" s="31" t="str">
        <f t="shared" si="1035"/>
        <v/>
      </c>
      <c r="CB2142" s="31" t="str">
        <f t="shared" si="1036"/>
        <v/>
      </c>
      <c r="CC2142" s="31" t="str">
        <f t="shared" si="1037"/>
        <v/>
      </c>
      <c r="CD2142" s="31" t="str">
        <f t="shared" si="1038"/>
        <v/>
      </c>
      <c r="CE2142" s="31" t="str">
        <f t="shared" si="1039"/>
        <v/>
      </c>
      <c r="CF2142" s="31" t="e">
        <f t="shared" ca="1" si="1040"/>
        <v>#NAME?</v>
      </c>
      <c r="CG2142" s="31" t="e">
        <f t="shared" ca="1" si="1041"/>
        <v>#NAME?</v>
      </c>
      <c r="CH2142" s="31" t="e">
        <f t="shared" ca="1" si="1042"/>
        <v>#NAME?</v>
      </c>
      <c r="CI2142" s="31" t="e">
        <f t="shared" ca="1" si="1043"/>
        <v>#NAME?</v>
      </c>
    </row>
    <row r="2143" spans="1:87" s="31" customFormat="1" ht="30" hidden="1" x14ac:dyDescent="0.25">
      <c r="A2143" s="9" t="s">
        <v>5433</v>
      </c>
      <c r="C2143" s="31" t="s">
        <v>50</v>
      </c>
      <c r="E2143" s="14" t="s">
        <v>5648</v>
      </c>
      <c r="F2143" s="31" t="s">
        <v>5467</v>
      </c>
      <c r="G2143" s="31" t="str">
        <f t="shared" si="1020"/>
        <v>Резерв</v>
      </c>
      <c r="J2143" s="31" t="str">
        <f t="shared" si="1016"/>
        <v>DCS_DI_05</v>
      </c>
      <c r="K2143" s="14"/>
      <c r="P2143" s="31" t="s">
        <v>2607</v>
      </c>
      <c r="V2143" s="14"/>
      <c r="W2143" s="31" t="str">
        <f t="shared" si="1021"/>
        <v/>
      </c>
      <c r="X2143" s="14" t="str">
        <f t="shared" si="1022"/>
        <v/>
      </c>
      <c r="Y2143" s="31" t="str">
        <f t="shared" si="1023"/>
        <v>O1011304</v>
      </c>
      <c r="Z2143" s="31" t="str">
        <f t="shared" si="1024"/>
        <v>TUA711-DIO32</v>
      </c>
      <c r="AA2143" s="14" t="str">
        <f t="shared" si="1025"/>
        <v>17-SC-DCS-002/O1011304/ 17-MC-DCS-005</v>
      </c>
      <c r="AB2143" s="31" t="s">
        <v>64</v>
      </c>
      <c r="AC2143" s="31" t="s">
        <v>54</v>
      </c>
      <c r="AD2143" s="31" t="s">
        <v>125</v>
      </c>
      <c r="AE2143" s="31">
        <v>1</v>
      </c>
      <c r="AF2143" s="31" t="s">
        <v>4074</v>
      </c>
      <c r="AG2143" s="31" t="s">
        <v>5468</v>
      </c>
      <c r="AH2143" s="31">
        <v>5</v>
      </c>
      <c r="AI2143" s="31">
        <v>4</v>
      </c>
      <c r="AJ2143" s="31" t="s">
        <v>57</v>
      </c>
      <c r="AK2143" s="31">
        <f t="shared" si="1017"/>
        <v>32</v>
      </c>
      <c r="AO2143" s="31" t="s">
        <v>63</v>
      </c>
      <c r="AQ2143" s="31" t="s">
        <v>4426</v>
      </c>
      <c r="AT2143" s="14"/>
      <c r="BK2143" s="14"/>
      <c r="BL2143" s="14"/>
      <c r="BM2143" s="14"/>
      <c r="BN2143" s="14"/>
      <c r="BO2143" s="14"/>
      <c r="BP2143" s="14"/>
      <c r="BQ2143" s="14"/>
      <c r="BR2143" s="14" t="str">
        <f t="shared" si="1029"/>
        <v/>
      </c>
      <c r="BS2143" s="14" t="str">
        <f t="shared" si="1030"/>
        <v/>
      </c>
      <c r="BW2143" s="31" t="str">
        <f t="shared" si="1031"/>
        <v/>
      </c>
      <c r="BX2143" s="31" t="str">
        <f t="shared" si="1032"/>
        <v/>
      </c>
      <c r="BY2143" s="31" t="str">
        <f t="shared" si="1033"/>
        <v/>
      </c>
      <c r="BZ2143" s="31" t="str">
        <f t="shared" si="1034"/>
        <v/>
      </c>
      <c r="CA2143" s="31" t="str">
        <f t="shared" si="1035"/>
        <v/>
      </c>
      <c r="CB2143" s="31" t="str">
        <f t="shared" si="1036"/>
        <v/>
      </c>
      <c r="CC2143" s="31" t="str">
        <f t="shared" si="1037"/>
        <v/>
      </c>
      <c r="CD2143" s="31" t="str">
        <f t="shared" si="1038"/>
        <v/>
      </c>
      <c r="CE2143" s="31" t="str">
        <f t="shared" si="1039"/>
        <v/>
      </c>
      <c r="CF2143" s="31" t="e">
        <f t="shared" ca="1" si="1040"/>
        <v>#NAME?</v>
      </c>
      <c r="CG2143" s="31" t="e">
        <f t="shared" ca="1" si="1041"/>
        <v>#NAME?</v>
      </c>
      <c r="CH2143" s="31" t="e">
        <f t="shared" ca="1" si="1042"/>
        <v>#NAME?</v>
      </c>
      <c r="CI2143" s="31" t="e">
        <f t="shared" ca="1" si="1043"/>
        <v>#NAME?</v>
      </c>
    </row>
    <row r="2144" spans="1:87" s="31" customFormat="1" ht="30" hidden="1" x14ac:dyDescent="0.25">
      <c r="A2144" s="9" t="s">
        <v>5433</v>
      </c>
      <c r="C2144" s="31" t="s">
        <v>50</v>
      </c>
      <c r="E2144" s="14" t="s">
        <v>5648</v>
      </c>
      <c r="F2144" s="31" t="s">
        <v>5467</v>
      </c>
      <c r="G2144" s="31" t="str">
        <f t="shared" si="1020"/>
        <v>Резерв</v>
      </c>
      <c r="J2144" s="31" t="str">
        <f t="shared" si="1016"/>
        <v>DCS_DI_05</v>
      </c>
      <c r="K2144" s="14"/>
      <c r="P2144" s="31" t="s">
        <v>2607</v>
      </c>
      <c r="V2144" s="14"/>
      <c r="W2144" s="31" t="str">
        <f t="shared" si="1021"/>
        <v/>
      </c>
      <c r="X2144" s="14" t="str">
        <f t="shared" si="1022"/>
        <v/>
      </c>
      <c r="Y2144" s="31" t="str">
        <f t="shared" si="1023"/>
        <v>O1011304</v>
      </c>
      <c r="Z2144" s="31" t="str">
        <f t="shared" si="1024"/>
        <v>TUA711-DIO32</v>
      </c>
      <c r="AA2144" s="14" t="str">
        <f t="shared" si="1025"/>
        <v>17-SC-DCS-002/O1011304/ 17-MC-DCS-005</v>
      </c>
      <c r="AB2144" s="31" t="s">
        <v>64</v>
      </c>
      <c r="AC2144" s="31" t="s">
        <v>54</v>
      </c>
      <c r="AD2144" s="31" t="s">
        <v>125</v>
      </c>
      <c r="AE2144" s="31">
        <v>1</v>
      </c>
      <c r="AF2144" s="31" t="s">
        <v>4074</v>
      </c>
      <c r="AG2144" s="31" t="s">
        <v>5468</v>
      </c>
      <c r="AH2144" s="31">
        <v>5</v>
      </c>
      <c r="AI2144" s="31">
        <v>5</v>
      </c>
      <c r="AJ2144" s="31" t="s">
        <v>57</v>
      </c>
      <c r="AK2144" s="31">
        <f t="shared" si="1017"/>
        <v>32</v>
      </c>
      <c r="AO2144" s="31" t="s">
        <v>63</v>
      </c>
      <c r="AQ2144" s="31" t="s">
        <v>4426</v>
      </c>
      <c r="AT2144" s="14"/>
      <c r="BK2144" s="14"/>
      <c r="BL2144" s="14"/>
      <c r="BM2144" s="14"/>
      <c r="BN2144" s="14"/>
      <c r="BO2144" s="14"/>
      <c r="BP2144" s="14"/>
      <c r="BQ2144" s="14"/>
      <c r="BR2144" s="14" t="str">
        <f t="shared" si="1029"/>
        <v/>
      </c>
      <c r="BS2144" s="14" t="str">
        <f t="shared" si="1030"/>
        <v/>
      </c>
      <c r="BW2144" s="31" t="str">
        <f t="shared" si="1031"/>
        <v/>
      </c>
      <c r="BX2144" s="31" t="str">
        <f t="shared" si="1032"/>
        <v/>
      </c>
      <c r="BY2144" s="31" t="str">
        <f t="shared" si="1033"/>
        <v/>
      </c>
      <c r="BZ2144" s="31" t="str">
        <f t="shared" si="1034"/>
        <v/>
      </c>
      <c r="CA2144" s="31" t="str">
        <f t="shared" si="1035"/>
        <v/>
      </c>
      <c r="CB2144" s="31" t="str">
        <f t="shared" si="1036"/>
        <v/>
      </c>
      <c r="CC2144" s="31" t="str">
        <f t="shared" si="1037"/>
        <v/>
      </c>
      <c r="CD2144" s="31" t="str">
        <f t="shared" si="1038"/>
        <v/>
      </c>
      <c r="CE2144" s="31" t="str">
        <f t="shared" si="1039"/>
        <v/>
      </c>
      <c r="CF2144" s="31" t="e">
        <f t="shared" ca="1" si="1040"/>
        <v>#NAME?</v>
      </c>
      <c r="CG2144" s="31" t="e">
        <f t="shared" ca="1" si="1041"/>
        <v>#NAME?</v>
      </c>
      <c r="CH2144" s="31" t="e">
        <f t="shared" ca="1" si="1042"/>
        <v>#NAME?</v>
      </c>
      <c r="CI2144" s="31" t="e">
        <f t="shared" ca="1" si="1043"/>
        <v>#NAME?</v>
      </c>
    </row>
    <row r="2145" spans="1:87" s="31" customFormat="1" ht="30" hidden="1" x14ac:dyDescent="0.25">
      <c r="A2145" s="9" t="s">
        <v>5433</v>
      </c>
      <c r="C2145" s="31" t="s">
        <v>50</v>
      </c>
      <c r="E2145" s="14" t="s">
        <v>5648</v>
      </c>
      <c r="F2145" s="31" t="s">
        <v>5467</v>
      </c>
      <c r="G2145" s="31" t="str">
        <f t="shared" si="1020"/>
        <v>Резерв</v>
      </c>
      <c r="J2145" s="31" t="str">
        <f t="shared" si="1016"/>
        <v>DCS_DI_05</v>
      </c>
      <c r="K2145" s="14"/>
      <c r="P2145" s="31" t="s">
        <v>2607</v>
      </c>
      <c r="V2145" s="14"/>
      <c r="W2145" s="31" t="str">
        <f t="shared" si="1021"/>
        <v/>
      </c>
      <c r="X2145" s="14" t="str">
        <f t="shared" si="1022"/>
        <v/>
      </c>
      <c r="Y2145" s="31" t="str">
        <f t="shared" si="1023"/>
        <v>O1011304</v>
      </c>
      <c r="Z2145" s="31" t="str">
        <f t="shared" si="1024"/>
        <v>TUA711-DIO32</v>
      </c>
      <c r="AA2145" s="14" t="str">
        <f t="shared" si="1025"/>
        <v>17-SC-DCS-002/O1011304/ 17-MC-DCS-005</v>
      </c>
      <c r="AB2145" s="31" t="s">
        <v>64</v>
      </c>
      <c r="AC2145" s="31" t="s">
        <v>54</v>
      </c>
      <c r="AD2145" s="31" t="s">
        <v>125</v>
      </c>
      <c r="AE2145" s="31">
        <v>1</v>
      </c>
      <c r="AF2145" s="31" t="s">
        <v>4074</v>
      </c>
      <c r="AG2145" s="31" t="s">
        <v>5468</v>
      </c>
      <c r="AH2145" s="31">
        <v>5</v>
      </c>
      <c r="AI2145" s="31">
        <v>6</v>
      </c>
      <c r="AJ2145" s="31" t="s">
        <v>57</v>
      </c>
      <c r="AK2145" s="31">
        <f t="shared" si="1017"/>
        <v>32</v>
      </c>
      <c r="AO2145" s="31" t="s">
        <v>63</v>
      </c>
      <c r="AQ2145" s="31" t="s">
        <v>4426</v>
      </c>
      <c r="AT2145" s="14"/>
      <c r="BK2145" s="14"/>
      <c r="BL2145" s="14"/>
      <c r="BM2145" s="14"/>
      <c r="BN2145" s="14"/>
      <c r="BO2145" s="14"/>
      <c r="BP2145" s="14"/>
      <c r="BQ2145" s="14"/>
      <c r="BR2145" s="14" t="str">
        <f t="shared" si="1029"/>
        <v/>
      </c>
      <c r="BS2145" s="14" t="str">
        <f t="shared" si="1030"/>
        <v/>
      </c>
      <c r="BW2145" s="31" t="str">
        <f t="shared" si="1031"/>
        <v/>
      </c>
      <c r="BX2145" s="31" t="str">
        <f t="shared" si="1032"/>
        <v/>
      </c>
      <c r="BY2145" s="31" t="str">
        <f t="shared" si="1033"/>
        <v/>
      </c>
      <c r="BZ2145" s="31" t="str">
        <f t="shared" si="1034"/>
        <v/>
      </c>
      <c r="CA2145" s="31" t="str">
        <f t="shared" si="1035"/>
        <v/>
      </c>
      <c r="CB2145" s="31" t="str">
        <f t="shared" si="1036"/>
        <v/>
      </c>
      <c r="CC2145" s="31" t="str">
        <f t="shared" si="1037"/>
        <v/>
      </c>
      <c r="CD2145" s="31" t="str">
        <f t="shared" si="1038"/>
        <v/>
      </c>
      <c r="CE2145" s="31" t="str">
        <f t="shared" si="1039"/>
        <v/>
      </c>
      <c r="CF2145" s="31" t="e">
        <f t="shared" ca="1" si="1040"/>
        <v>#NAME?</v>
      </c>
      <c r="CG2145" s="31" t="e">
        <f t="shared" ca="1" si="1041"/>
        <v>#NAME?</v>
      </c>
      <c r="CH2145" s="31" t="e">
        <f t="shared" ca="1" si="1042"/>
        <v>#NAME?</v>
      </c>
      <c r="CI2145" s="31" t="e">
        <f t="shared" ca="1" si="1043"/>
        <v>#NAME?</v>
      </c>
    </row>
    <row r="2146" spans="1:87" s="31" customFormat="1" ht="30" hidden="1" x14ac:dyDescent="0.25">
      <c r="A2146" s="9" t="s">
        <v>5433</v>
      </c>
      <c r="C2146" s="31" t="s">
        <v>50</v>
      </c>
      <c r="E2146" s="14" t="s">
        <v>5648</v>
      </c>
      <c r="F2146" s="31" t="s">
        <v>5467</v>
      </c>
      <c r="G2146" s="31" t="str">
        <f t="shared" si="1020"/>
        <v>Резерв</v>
      </c>
      <c r="J2146" s="31" t="str">
        <f t="shared" si="1016"/>
        <v>DCS_DI_05</v>
      </c>
      <c r="K2146" s="14"/>
      <c r="P2146" s="31" t="s">
        <v>2607</v>
      </c>
      <c r="V2146" s="14"/>
      <c r="W2146" s="31" t="str">
        <f t="shared" si="1021"/>
        <v/>
      </c>
      <c r="X2146" s="14" t="str">
        <f t="shared" si="1022"/>
        <v/>
      </c>
      <c r="Y2146" s="31" t="str">
        <f t="shared" si="1023"/>
        <v>O1011304</v>
      </c>
      <c r="Z2146" s="31" t="str">
        <f t="shared" si="1024"/>
        <v>TUA711-DIO32</v>
      </c>
      <c r="AA2146" s="14" t="str">
        <f t="shared" si="1025"/>
        <v>17-SC-DCS-002/O1011304/ 17-MC-DCS-005</v>
      </c>
      <c r="AB2146" s="31" t="s">
        <v>64</v>
      </c>
      <c r="AC2146" s="31" t="s">
        <v>54</v>
      </c>
      <c r="AD2146" s="31" t="s">
        <v>125</v>
      </c>
      <c r="AE2146" s="31">
        <v>1</v>
      </c>
      <c r="AF2146" s="31" t="s">
        <v>4074</v>
      </c>
      <c r="AG2146" s="31" t="s">
        <v>5468</v>
      </c>
      <c r="AH2146" s="31">
        <v>5</v>
      </c>
      <c r="AI2146" s="31">
        <v>7</v>
      </c>
      <c r="AJ2146" s="31" t="s">
        <v>57</v>
      </c>
      <c r="AK2146" s="31">
        <f t="shared" si="1017"/>
        <v>32</v>
      </c>
      <c r="AO2146" s="31" t="s">
        <v>63</v>
      </c>
      <c r="AQ2146" s="31" t="s">
        <v>4426</v>
      </c>
      <c r="AT2146" s="14"/>
      <c r="BK2146" s="14"/>
      <c r="BL2146" s="14"/>
      <c r="BM2146" s="14"/>
      <c r="BN2146" s="14"/>
      <c r="BO2146" s="14"/>
      <c r="BP2146" s="14"/>
      <c r="BQ2146" s="14"/>
      <c r="BR2146" s="14" t="str">
        <f t="shared" si="1029"/>
        <v/>
      </c>
      <c r="BS2146" s="14" t="str">
        <f t="shared" si="1030"/>
        <v/>
      </c>
      <c r="BW2146" s="31" t="str">
        <f t="shared" si="1031"/>
        <v/>
      </c>
      <c r="BX2146" s="31" t="str">
        <f t="shared" si="1032"/>
        <v/>
      </c>
      <c r="BY2146" s="31" t="str">
        <f t="shared" si="1033"/>
        <v/>
      </c>
      <c r="BZ2146" s="31" t="str">
        <f t="shared" si="1034"/>
        <v/>
      </c>
      <c r="CA2146" s="31" t="str">
        <f t="shared" si="1035"/>
        <v/>
      </c>
      <c r="CB2146" s="31" t="str">
        <f t="shared" si="1036"/>
        <v/>
      </c>
      <c r="CC2146" s="31" t="str">
        <f t="shared" si="1037"/>
        <v/>
      </c>
      <c r="CD2146" s="31" t="str">
        <f t="shared" si="1038"/>
        <v/>
      </c>
      <c r="CE2146" s="31" t="str">
        <f t="shared" si="1039"/>
        <v/>
      </c>
      <c r="CF2146" s="31" t="e">
        <f t="shared" ca="1" si="1040"/>
        <v>#NAME?</v>
      </c>
      <c r="CG2146" s="31" t="e">
        <f t="shared" ca="1" si="1041"/>
        <v>#NAME?</v>
      </c>
      <c r="CH2146" s="31" t="e">
        <f t="shared" ca="1" si="1042"/>
        <v>#NAME?</v>
      </c>
      <c r="CI2146" s="31" t="e">
        <f t="shared" ca="1" si="1043"/>
        <v>#NAME?</v>
      </c>
    </row>
    <row r="2147" spans="1:87" s="31" customFormat="1" ht="30" hidden="1" x14ac:dyDescent="0.25">
      <c r="A2147" s="9" t="s">
        <v>5433</v>
      </c>
      <c r="C2147" s="31" t="s">
        <v>50</v>
      </c>
      <c r="E2147" s="14" t="s">
        <v>5648</v>
      </c>
      <c r="F2147" s="31" t="s">
        <v>5467</v>
      </c>
      <c r="G2147" s="31" t="str">
        <f t="shared" si="1020"/>
        <v>Резерв</v>
      </c>
      <c r="J2147" s="31" t="str">
        <f t="shared" si="1016"/>
        <v>DCS_DI_05</v>
      </c>
      <c r="K2147" s="14"/>
      <c r="P2147" s="31" t="s">
        <v>2607</v>
      </c>
      <c r="V2147" s="14"/>
      <c r="W2147" s="31" t="str">
        <f t="shared" si="1021"/>
        <v/>
      </c>
      <c r="X2147" s="14" t="str">
        <f t="shared" si="1022"/>
        <v/>
      </c>
      <c r="Y2147" s="31" t="str">
        <f t="shared" si="1023"/>
        <v>O1011304</v>
      </c>
      <c r="Z2147" s="31" t="str">
        <f t="shared" si="1024"/>
        <v>TUA711-DIO32</v>
      </c>
      <c r="AA2147" s="14" t="str">
        <f t="shared" si="1025"/>
        <v>17-SC-DCS-002/O1011304/ 17-MC-DCS-005</v>
      </c>
      <c r="AB2147" s="31" t="s">
        <v>64</v>
      </c>
      <c r="AC2147" s="31" t="s">
        <v>54</v>
      </c>
      <c r="AD2147" s="31" t="s">
        <v>125</v>
      </c>
      <c r="AE2147" s="31">
        <v>1</v>
      </c>
      <c r="AF2147" s="31" t="s">
        <v>4074</v>
      </c>
      <c r="AG2147" s="31" t="s">
        <v>5468</v>
      </c>
      <c r="AH2147" s="31">
        <v>5</v>
      </c>
      <c r="AI2147" s="31">
        <v>8</v>
      </c>
      <c r="AJ2147" s="31" t="s">
        <v>57</v>
      </c>
      <c r="AK2147" s="31">
        <f t="shared" si="1017"/>
        <v>32</v>
      </c>
      <c r="AO2147" s="31" t="s">
        <v>63</v>
      </c>
      <c r="AQ2147" s="31" t="s">
        <v>4426</v>
      </c>
      <c r="AT2147" s="14"/>
      <c r="BK2147" s="14"/>
      <c r="BL2147" s="14"/>
      <c r="BM2147" s="14"/>
      <c r="BN2147" s="14"/>
      <c r="BO2147" s="14"/>
      <c r="BP2147" s="14"/>
      <c r="BQ2147" s="14"/>
      <c r="BR2147" s="14" t="str">
        <f t="shared" si="1029"/>
        <v/>
      </c>
      <c r="BS2147" s="14" t="str">
        <f t="shared" si="1030"/>
        <v/>
      </c>
      <c r="BW2147" s="31" t="str">
        <f t="shared" si="1031"/>
        <v/>
      </c>
      <c r="BX2147" s="31" t="str">
        <f t="shared" si="1032"/>
        <v/>
      </c>
      <c r="BY2147" s="31" t="str">
        <f t="shared" si="1033"/>
        <v/>
      </c>
      <c r="BZ2147" s="31" t="str">
        <f t="shared" si="1034"/>
        <v/>
      </c>
      <c r="CA2147" s="31" t="str">
        <f t="shared" si="1035"/>
        <v/>
      </c>
      <c r="CB2147" s="31" t="str">
        <f t="shared" si="1036"/>
        <v/>
      </c>
      <c r="CC2147" s="31" t="str">
        <f t="shared" si="1037"/>
        <v/>
      </c>
      <c r="CD2147" s="31" t="str">
        <f t="shared" si="1038"/>
        <v/>
      </c>
      <c r="CE2147" s="31" t="str">
        <f t="shared" si="1039"/>
        <v/>
      </c>
      <c r="CF2147" s="31" t="e">
        <f t="shared" ca="1" si="1040"/>
        <v>#NAME?</v>
      </c>
      <c r="CG2147" s="31" t="e">
        <f t="shared" ca="1" si="1041"/>
        <v>#NAME?</v>
      </c>
      <c r="CH2147" s="31" t="e">
        <f t="shared" ca="1" si="1042"/>
        <v>#NAME?</v>
      </c>
      <c r="CI2147" s="31" t="e">
        <f t="shared" ca="1" si="1043"/>
        <v>#NAME?</v>
      </c>
    </row>
    <row r="2148" spans="1:87" s="31" customFormat="1" ht="30" hidden="1" x14ac:dyDescent="0.25">
      <c r="A2148" s="9" t="s">
        <v>5433</v>
      </c>
      <c r="C2148" s="31" t="s">
        <v>50</v>
      </c>
      <c r="E2148" s="14" t="s">
        <v>5648</v>
      </c>
      <c r="F2148" s="31" t="s">
        <v>5467</v>
      </c>
      <c r="G2148" s="31" t="str">
        <f t="shared" si="1020"/>
        <v>Резерв</v>
      </c>
      <c r="J2148" s="31" t="str">
        <f t="shared" si="1016"/>
        <v>DCS_DI_05</v>
      </c>
      <c r="K2148" s="14"/>
      <c r="P2148" s="31" t="s">
        <v>2607</v>
      </c>
      <c r="V2148" s="14"/>
      <c r="W2148" s="31" t="str">
        <f t="shared" si="1021"/>
        <v/>
      </c>
      <c r="X2148" s="14" t="str">
        <f t="shared" si="1022"/>
        <v/>
      </c>
      <c r="Y2148" s="31" t="str">
        <f t="shared" si="1023"/>
        <v>O1011304</v>
      </c>
      <c r="Z2148" s="31" t="str">
        <f t="shared" si="1024"/>
        <v>TUA711-DIO32</v>
      </c>
      <c r="AA2148" s="14" t="str">
        <f t="shared" si="1025"/>
        <v>17-SC-DCS-002/O1011304/ 17-MC-DCS-005</v>
      </c>
      <c r="AB2148" s="31" t="s">
        <v>64</v>
      </c>
      <c r="AC2148" s="31" t="s">
        <v>54</v>
      </c>
      <c r="AD2148" s="31" t="s">
        <v>125</v>
      </c>
      <c r="AE2148" s="31">
        <v>1</v>
      </c>
      <c r="AF2148" s="31" t="s">
        <v>4074</v>
      </c>
      <c r="AG2148" s="31" t="s">
        <v>5468</v>
      </c>
      <c r="AH2148" s="31">
        <v>5</v>
      </c>
      <c r="AI2148" s="31">
        <v>9</v>
      </c>
      <c r="AJ2148" s="31" t="s">
        <v>57</v>
      </c>
      <c r="AK2148" s="31">
        <f t="shared" si="1017"/>
        <v>32</v>
      </c>
      <c r="AO2148" s="31" t="s">
        <v>63</v>
      </c>
      <c r="AQ2148" s="31" t="s">
        <v>4426</v>
      </c>
      <c r="AT2148" s="14"/>
      <c r="BK2148" s="14"/>
      <c r="BL2148" s="14"/>
      <c r="BM2148" s="14"/>
      <c r="BN2148" s="14"/>
      <c r="BO2148" s="14"/>
      <c r="BP2148" s="14"/>
      <c r="BQ2148" s="14"/>
      <c r="BR2148" s="14" t="str">
        <f t="shared" si="1029"/>
        <v/>
      </c>
      <c r="BS2148" s="14" t="str">
        <f t="shared" si="1030"/>
        <v/>
      </c>
      <c r="BW2148" s="31" t="str">
        <f t="shared" si="1031"/>
        <v/>
      </c>
      <c r="BX2148" s="31" t="str">
        <f t="shared" si="1032"/>
        <v/>
      </c>
      <c r="BY2148" s="31" t="str">
        <f t="shared" si="1033"/>
        <v/>
      </c>
      <c r="BZ2148" s="31" t="str">
        <f t="shared" si="1034"/>
        <v/>
      </c>
      <c r="CA2148" s="31" t="str">
        <f t="shared" si="1035"/>
        <v/>
      </c>
      <c r="CB2148" s="31" t="str">
        <f t="shared" si="1036"/>
        <v/>
      </c>
      <c r="CC2148" s="31" t="str">
        <f t="shared" si="1037"/>
        <v/>
      </c>
      <c r="CD2148" s="31" t="str">
        <f t="shared" si="1038"/>
        <v/>
      </c>
      <c r="CE2148" s="31" t="str">
        <f t="shared" si="1039"/>
        <v/>
      </c>
      <c r="CF2148" s="31" t="e">
        <f t="shared" ca="1" si="1040"/>
        <v>#NAME?</v>
      </c>
      <c r="CG2148" s="31" t="e">
        <f t="shared" ca="1" si="1041"/>
        <v>#NAME?</v>
      </c>
      <c r="CH2148" s="31" t="e">
        <f t="shared" ca="1" si="1042"/>
        <v>#NAME?</v>
      </c>
      <c r="CI2148" s="31" t="e">
        <f t="shared" ca="1" si="1043"/>
        <v>#NAME?</v>
      </c>
    </row>
    <row r="2149" spans="1:87" s="31" customFormat="1" ht="30" hidden="1" x14ac:dyDescent="0.25">
      <c r="A2149" s="9" t="s">
        <v>5433</v>
      </c>
      <c r="C2149" s="31" t="s">
        <v>50</v>
      </c>
      <c r="E2149" s="14" t="s">
        <v>5648</v>
      </c>
      <c r="F2149" s="31" t="s">
        <v>5467</v>
      </c>
      <c r="G2149" s="31" t="str">
        <f t="shared" si="1020"/>
        <v>Резерв</v>
      </c>
      <c r="J2149" s="31" t="str">
        <f t="shared" si="1016"/>
        <v>DCS_DI_05</v>
      </c>
      <c r="K2149" s="14"/>
      <c r="P2149" s="31" t="s">
        <v>2607</v>
      </c>
      <c r="V2149" s="14"/>
      <c r="W2149" s="31" t="str">
        <f t="shared" si="1021"/>
        <v/>
      </c>
      <c r="X2149" s="14" t="str">
        <f t="shared" si="1022"/>
        <v/>
      </c>
      <c r="Y2149" s="31" t="str">
        <f t="shared" si="1023"/>
        <v>O1011304</v>
      </c>
      <c r="Z2149" s="31" t="str">
        <f t="shared" si="1024"/>
        <v>TUA711-DIO32</v>
      </c>
      <c r="AA2149" s="14" t="str">
        <f t="shared" si="1025"/>
        <v>17-SC-DCS-002/O1011304/ 17-MC-DCS-005</v>
      </c>
      <c r="AB2149" s="31" t="s">
        <v>64</v>
      </c>
      <c r="AC2149" s="31" t="s">
        <v>54</v>
      </c>
      <c r="AD2149" s="31" t="s">
        <v>125</v>
      </c>
      <c r="AE2149" s="31">
        <v>1</v>
      </c>
      <c r="AF2149" s="31" t="s">
        <v>4074</v>
      </c>
      <c r="AG2149" s="31" t="s">
        <v>5468</v>
      </c>
      <c r="AH2149" s="31">
        <v>5</v>
      </c>
      <c r="AI2149" s="31">
        <v>10</v>
      </c>
      <c r="AJ2149" s="31" t="s">
        <v>57</v>
      </c>
      <c r="AK2149" s="31">
        <f t="shared" si="1017"/>
        <v>32</v>
      </c>
      <c r="AO2149" s="31" t="s">
        <v>63</v>
      </c>
      <c r="AQ2149" s="31" t="s">
        <v>4426</v>
      </c>
      <c r="AT2149" s="14"/>
      <c r="BK2149" s="14"/>
      <c r="BL2149" s="14"/>
      <c r="BM2149" s="14"/>
      <c r="BN2149" s="14"/>
      <c r="BO2149" s="14"/>
      <c r="BP2149" s="14"/>
      <c r="BQ2149" s="14"/>
      <c r="BR2149" s="14" t="str">
        <f t="shared" si="1029"/>
        <v/>
      </c>
      <c r="BS2149" s="14" t="str">
        <f t="shared" si="1030"/>
        <v/>
      </c>
      <c r="BW2149" s="31" t="str">
        <f t="shared" si="1031"/>
        <v/>
      </c>
      <c r="BX2149" s="31" t="str">
        <f t="shared" si="1032"/>
        <v/>
      </c>
      <c r="BY2149" s="31" t="str">
        <f t="shared" si="1033"/>
        <v/>
      </c>
      <c r="BZ2149" s="31" t="str">
        <f t="shared" si="1034"/>
        <v/>
      </c>
      <c r="CA2149" s="31" t="str">
        <f t="shared" si="1035"/>
        <v/>
      </c>
      <c r="CB2149" s="31" t="str">
        <f t="shared" si="1036"/>
        <v/>
      </c>
      <c r="CC2149" s="31" t="str">
        <f t="shared" si="1037"/>
        <v/>
      </c>
      <c r="CD2149" s="31" t="str">
        <f t="shared" si="1038"/>
        <v/>
      </c>
      <c r="CE2149" s="31" t="str">
        <f t="shared" si="1039"/>
        <v/>
      </c>
      <c r="CF2149" s="31" t="e">
        <f t="shared" ca="1" si="1040"/>
        <v>#NAME?</v>
      </c>
      <c r="CG2149" s="31" t="e">
        <f t="shared" ca="1" si="1041"/>
        <v>#NAME?</v>
      </c>
      <c r="CH2149" s="31" t="e">
        <f t="shared" ca="1" si="1042"/>
        <v>#NAME?</v>
      </c>
      <c r="CI2149" s="31" t="e">
        <f t="shared" ca="1" si="1043"/>
        <v>#NAME?</v>
      </c>
    </row>
    <row r="2150" spans="1:87" s="31" customFormat="1" ht="30" hidden="1" x14ac:dyDescent="0.25">
      <c r="A2150" s="9" t="s">
        <v>5433</v>
      </c>
      <c r="C2150" s="31" t="s">
        <v>50</v>
      </c>
      <c r="E2150" s="14" t="s">
        <v>5648</v>
      </c>
      <c r="F2150" s="31" t="s">
        <v>5467</v>
      </c>
      <c r="G2150" s="31" t="str">
        <f t="shared" si="1020"/>
        <v>Резерв</v>
      </c>
      <c r="J2150" s="31" t="str">
        <f t="shared" si="1016"/>
        <v>DCS_DI_05</v>
      </c>
      <c r="K2150" s="14"/>
      <c r="P2150" s="31" t="s">
        <v>2607</v>
      </c>
      <c r="V2150" s="14"/>
      <c r="W2150" s="31" t="str">
        <f t="shared" si="1021"/>
        <v/>
      </c>
      <c r="X2150" s="14" t="str">
        <f t="shared" si="1022"/>
        <v/>
      </c>
      <c r="Y2150" s="31" t="str">
        <f t="shared" si="1023"/>
        <v>O1011304</v>
      </c>
      <c r="Z2150" s="31" t="str">
        <f t="shared" si="1024"/>
        <v>TUA711-DIO32</v>
      </c>
      <c r="AA2150" s="14" t="str">
        <f t="shared" si="1025"/>
        <v>17-SC-DCS-002/O1011304/ 17-MC-DCS-005</v>
      </c>
      <c r="AB2150" s="31" t="s">
        <v>64</v>
      </c>
      <c r="AC2150" s="31" t="s">
        <v>54</v>
      </c>
      <c r="AD2150" s="31" t="s">
        <v>125</v>
      </c>
      <c r="AE2150" s="31">
        <v>1</v>
      </c>
      <c r="AF2150" s="31" t="s">
        <v>4074</v>
      </c>
      <c r="AG2150" s="31" t="s">
        <v>5468</v>
      </c>
      <c r="AH2150" s="31">
        <v>5</v>
      </c>
      <c r="AI2150" s="31">
        <v>11</v>
      </c>
      <c r="AJ2150" s="31" t="s">
        <v>57</v>
      </c>
      <c r="AK2150" s="31">
        <f t="shared" si="1017"/>
        <v>32</v>
      </c>
      <c r="AO2150" s="31" t="s">
        <v>63</v>
      </c>
      <c r="AQ2150" s="31" t="s">
        <v>4426</v>
      </c>
      <c r="AT2150" s="14"/>
      <c r="BK2150" s="14"/>
      <c r="BL2150" s="14"/>
      <c r="BM2150" s="14"/>
      <c r="BN2150" s="14"/>
      <c r="BO2150" s="14"/>
      <c r="BP2150" s="14"/>
      <c r="BQ2150" s="14"/>
      <c r="BR2150" s="14" t="str">
        <f t="shared" si="1029"/>
        <v/>
      </c>
      <c r="BS2150" s="14" t="str">
        <f t="shared" si="1030"/>
        <v/>
      </c>
      <c r="BW2150" s="31" t="str">
        <f t="shared" si="1031"/>
        <v/>
      </c>
      <c r="BX2150" s="31" t="str">
        <f t="shared" si="1032"/>
        <v/>
      </c>
      <c r="BY2150" s="31" t="str">
        <f t="shared" si="1033"/>
        <v/>
      </c>
      <c r="BZ2150" s="31" t="str">
        <f t="shared" si="1034"/>
        <v/>
      </c>
      <c r="CA2150" s="31" t="str">
        <f t="shared" si="1035"/>
        <v/>
      </c>
      <c r="CB2150" s="31" t="str">
        <f t="shared" si="1036"/>
        <v/>
      </c>
      <c r="CC2150" s="31" t="str">
        <f t="shared" si="1037"/>
        <v/>
      </c>
      <c r="CD2150" s="31" t="str">
        <f t="shared" si="1038"/>
        <v/>
      </c>
      <c r="CE2150" s="31" t="str">
        <f t="shared" si="1039"/>
        <v/>
      </c>
      <c r="CF2150" s="31" t="e">
        <f t="shared" ca="1" si="1040"/>
        <v>#NAME?</v>
      </c>
      <c r="CG2150" s="31" t="e">
        <f t="shared" ca="1" si="1041"/>
        <v>#NAME?</v>
      </c>
      <c r="CH2150" s="31" t="e">
        <f t="shared" ca="1" si="1042"/>
        <v>#NAME?</v>
      </c>
      <c r="CI2150" s="31" t="e">
        <f t="shared" ca="1" si="1043"/>
        <v>#NAME?</v>
      </c>
    </row>
    <row r="2151" spans="1:87" s="31" customFormat="1" ht="30" hidden="1" x14ac:dyDescent="0.25">
      <c r="A2151" s="9" t="s">
        <v>5433</v>
      </c>
      <c r="C2151" s="31" t="s">
        <v>50</v>
      </c>
      <c r="E2151" s="14" t="s">
        <v>5648</v>
      </c>
      <c r="F2151" s="31" t="s">
        <v>5467</v>
      </c>
      <c r="G2151" s="31" t="str">
        <f t="shared" si="1020"/>
        <v>Резерв</v>
      </c>
      <c r="J2151" s="31" t="str">
        <f t="shared" si="1016"/>
        <v>DCS_DI_05</v>
      </c>
      <c r="K2151" s="14"/>
      <c r="P2151" s="31" t="s">
        <v>2607</v>
      </c>
      <c r="V2151" s="14"/>
      <c r="W2151" s="31" t="str">
        <f t="shared" si="1021"/>
        <v/>
      </c>
      <c r="X2151" s="14" t="str">
        <f t="shared" si="1022"/>
        <v/>
      </c>
      <c r="Y2151" s="31" t="str">
        <f t="shared" si="1023"/>
        <v>O1011304</v>
      </c>
      <c r="Z2151" s="31" t="str">
        <f t="shared" si="1024"/>
        <v>TUA711-DIO32</v>
      </c>
      <c r="AA2151" s="14" t="str">
        <f t="shared" si="1025"/>
        <v>17-SC-DCS-002/O1011304/ 17-MC-DCS-005</v>
      </c>
      <c r="AB2151" s="31" t="s">
        <v>64</v>
      </c>
      <c r="AC2151" s="31" t="s">
        <v>54</v>
      </c>
      <c r="AD2151" s="31" t="s">
        <v>125</v>
      </c>
      <c r="AE2151" s="31">
        <v>1</v>
      </c>
      <c r="AF2151" s="31" t="s">
        <v>4074</v>
      </c>
      <c r="AG2151" s="31" t="s">
        <v>5468</v>
      </c>
      <c r="AH2151" s="31">
        <v>5</v>
      </c>
      <c r="AI2151" s="31">
        <v>12</v>
      </c>
      <c r="AJ2151" s="31" t="s">
        <v>57</v>
      </c>
      <c r="AK2151" s="31">
        <f t="shared" si="1017"/>
        <v>32</v>
      </c>
      <c r="AO2151" s="31" t="s">
        <v>63</v>
      </c>
      <c r="AQ2151" s="31" t="s">
        <v>4426</v>
      </c>
      <c r="AT2151" s="14"/>
      <c r="BK2151" s="14"/>
      <c r="BL2151" s="14"/>
      <c r="BM2151" s="14"/>
      <c r="BN2151" s="14"/>
      <c r="BO2151" s="14"/>
      <c r="BP2151" s="14"/>
      <c r="BQ2151" s="14"/>
      <c r="BR2151" s="14" t="str">
        <f t="shared" si="1029"/>
        <v/>
      </c>
      <c r="BS2151" s="14" t="str">
        <f t="shared" si="1030"/>
        <v/>
      </c>
      <c r="BW2151" s="31" t="str">
        <f t="shared" si="1031"/>
        <v/>
      </c>
      <c r="BX2151" s="31" t="str">
        <f t="shared" si="1032"/>
        <v/>
      </c>
      <c r="BY2151" s="31" t="str">
        <f t="shared" si="1033"/>
        <v/>
      </c>
      <c r="BZ2151" s="31" t="str">
        <f t="shared" si="1034"/>
        <v/>
      </c>
      <c r="CA2151" s="31" t="str">
        <f t="shared" si="1035"/>
        <v/>
      </c>
      <c r="CB2151" s="31" t="str">
        <f t="shared" si="1036"/>
        <v/>
      </c>
      <c r="CC2151" s="31" t="str">
        <f t="shared" si="1037"/>
        <v/>
      </c>
      <c r="CD2151" s="31" t="str">
        <f t="shared" si="1038"/>
        <v/>
      </c>
      <c r="CE2151" s="31" t="str">
        <f t="shared" si="1039"/>
        <v/>
      </c>
      <c r="CF2151" s="31" t="e">
        <f t="shared" ca="1" si="1040"/>
        <v>#NAME?</v>
      </c>
      <c r="CG2151" s="31" t="e">
        <f t="shared" ca="1" si="1041"/>
        <v>#NAME?</v>
      </c>
      <c r="CH2151" s="31" t="e">
        <f t="shared" ca="1" si="1042"/>
        <v>#NAME?</v>
      </c>
      <c r="CI2151" s="31" t="e">
        <f t="shared" ca="1" si="1043"/>
        <v>#NAME?</v>
      </c>
    </row>
    <row r="2152" spans="1:87" s="31" customFormat="1" ht="30" hidden="1" x14ac:dyDescent="0.25">
      <c r="A2152" s="9" t="s">
        <v>5433</v>
      </c>
      <c r="C2152" s="31" t="s">
        <v>50</v>
      </c>
      <c r="E2152" s="14" t="s">
        <v>5648</v>
      </c>
      <c r="F2152" s="31" t="s">
        <v>5467</v>
      </c>
      <c r="G2152" s="31" t="str">
        <f t="shared" si="1020"/>
        <v>Резерв</v>
      </c>
      <c r="J2152" s="31" t="str">
        <f t="shared" si="1016"/>
        <v>DCS_DI_05</v>
      </c>
      <c r="K2152" s="14"/>
      <c r="P2152" s="31" t="s">
        <v>2607</v>
      </c>
      <c r="V2152" s="14"/>
      <c r="W2152" s="31" t="str">
        <f t="shared" si="1021"/>
        <v/>
      </c>
      <c r="X2152" s="14" t="str">
        <f t="shared" si="1022"/>
        <v/>
      </c>
      <c r="Y2152" s="31" t="str">
        <f t="shared" si="1023"/>
        <v>O1011304</v>
      </c>
      <c r="Z2152" s="31" t="str">
        <f t="shared" si="1024"/>
        <v>TUA711-DIO32</v>
      </c>
      <c r="AA2152" s="14" t="str">
        <f t="shared" si="1025"/>
        <v>17-SC-DCS-002/O1011304/ 17-MC-DCS-005</v>
      </c>
      <c r="AB2152" s="31" t="s">
        <v>64</v>
      </c>
      <c r="AC2152" s="31" t="s">
        <v>54</v>
      </c>
      <c r="AD2152" s="31" t="s">
        <v>125</v>
      </c>
      <c r="AE2152" s="31">
        <v>1</v>
      </c>
      <c r="AF2152" s="31" t="s">
        <v>4074</v>
      </c>
      <c r="AG2152" s="31" t="s">
        <v>5468</v>
      </c>
      <c r="AH2152" s="31">
        <v>5</v>
      </c>
      <c r="AI2152" s="31">
        <v>13</v>
      </c>
      <c r="AJ2152" s="31" t="s">
        <v>57</v>
      </c>
      <c r="AK2152" s="31">
        <f t="shared" si="1017"/>
        <v>32</v>
      </c>
      <c r="AO2152" s="31" t="s">
        <v>63</v>
      </c>
      <c r="AQ2152" s="31" t="s">
        <v>4426</v>
      </c>
      <c r="AT2152" s="14"/>
      <c r="BK2152" s="14"/>
      <c r="BL2152" s="14"/>
      <c r="BM2152" s="14"/>
      <c r="BN2152" s="14"/>
      <c r="BO2152" s="14"/>
      <c r="BP2152" s="14"/>
      <c r="BQ2152" s="14"/>
      <c r="BR2152" s="14" t="str">
        <f t="shared" si="1029"/>
        <v/>
      </c>
      <c r="BS2152" s="14" t="str">
        <f t="shared" si="1030"/>
        <v/>
      </c>
      <c r="BW2152" s="31" t="str">
        <f t="shared" si="1031"/>
        <v/>
      </c>
      <c r="BX2152" s="31" t="str">
        <f t="shared" si="1032"/>
        <v/>
      </c>
      <c r="BY2152" s="31" t="str">
        <f t="shared" si="1033"/>
        <v/>
      </c>
      <c r="BZ2152" s="31" t="str">
        <f t="shared" si="1034"/>
        <v/>
      </c>
      <c r="CA2152" s="31" t="str">
        <f t="shared" si="1035"/>
        <v/>
      </c>
      <c r="CB2152" s="31" t="str">
        <f t="shared" si="1036"/>
        <v/>
      </c>
      <c r="CC2152" s="31" t="str">
        <f t="shared" si="1037"/>
        <v/>
      </c>
      <c r="CD2152" s="31" t="str">
        <f t="shared" si="1038"/>
        <v/>
      </c>
      <c r="CE2152" s="31" t="str">
        <f t="shared" si="1039"/>
        <v/>
      </c>
      <c r="CF2152" s="31" t="e">
        <f t="shared" ca="1" si="1040"/>
        <v>#NAME?</v>
      </c>
      <c r="CG2152" s="31" t="e">
        <f t="shared" ca="1" si="1041"/>
        <v>#NAME?</v>
      </c>
      <c r="CH2152" s="31" t="e">
        <f t="shared" ca="1" si="1042"/>
        <v>#NAME?</v>
      </c>
      <c r="CI2152" s="31" t="e">
        <f t="shared" ca="1" si="1043"/>
        <v>#NAME?</v>
      </c>
    </row>
    <row r="2153" spans="1:87" s="31" customFormat="1" ht="30" hidden="1" x14ac:dyDescent="0.25">
      <c r="A2153" s="9" t="s">
        <v>5433</v>
      </c>
      <c r="C2153" s="31" t="s">
        <v>50</v>
      </c>
      <c r="E2153" s="14" t="s">
        <v>5648</v>
      </c>
      <c r="F2153" s="31" t="s">
        <v>5467</v>
      </c>
      <c r="G2153" s="31" t="str">
        <f t="shared" si="1020"/>
        <v>Резерв</v>
      </c>
      <c r="J2153" s="31" t="str">
        <f t="shared" si="1016"/>
        <v>DCS_DI_05</v>
      </c>
      <c r="K2153" s="14"/>
      <c r="P2153" s="31" t="s">
        <v>2607</v>
      </c>
      <c r="V2153" s="14"/>
      <c r="W2153" s="31" t="str">
        <f t="shared" si="1021"/>
        <v/>
      </c>
      <c r="X2153" s="14" t="str">
        <f t="shared" si="1022"/>
        <v/>
      </c>
      <c r="Y2153" s="31" t="str">
        <f t="shared" si="1023"/>
        <v>O1011304</v>
      </c>
      <c r="Z2153" s="31" t="str">
        <f t="shared" si="1024"/>
        <v>TUA711-DIO32</v>
      </c>
      <c r="AA2153" s="14" t="str">
        <f t="shared" si="1025"/>
        <v>17-SC-DCS-002/O1011304/ 17-MC-DCS-005</v>
      </c>
      <c r="AB2153" s="31" t="s">
        <v>64</v>
      </c>
      <c r="AC2153" s="31" t="s">
        <v>54</v>
      </c>
      <c r="AD2153" s="31" t="s">
        <v>125</v>
      </c>
      <c r="AE2153" s="31">
        <v>1</v>
      </c>
      <c r="AF2153" s="31" t="s">
        <v>4074</v>
      </c>
      <c r="AG2153" s="31" t="s">
        <v>5468</v>
      </c>
      <c r="AH2153" s="31">
        <v>5</v>
      </c>
      <c r="AI2153" s="31">
        <v>14</v>
      </c>
      <c r="AJ2153" s="31" t="s">
        <v>57</v>
      </c>
      <c r="AK2153" s="31">
        <f t="shared" si="1017"/>
        <v>32</v>
      </c>
      <c r="AO2153" s="31" t="s">
        <v>63</v>
      </c>
      <c r="AQ2153" s="31" t="s">
        <v>4426</v>
      </c>
      <c r="AT2153" s="14"/>
      <c r="BK2153" s="14"/>
      <c r="BL2153" s="14"/>
      <c r="BM2153" s="14"/>
      <c r="BN2153" s="14"/>
      <c r="BO2153" s="14"/>
      <c r="BP2153" s="14"/>
      <c r="BQ2153" s="14"/>
      <c r="BR2153" s="14" t="str">
        <f t="shared" si="1029"/>
        <v/>
      </c>
      <c r="BS2153" s="14" t="str">
        <f t="shared" si="1030"/>
        <v/>
      </c>
      <c r="BW2153" s="31" t="str">
        <f t="shared" si="1031"/>
        <v/>
      </c>
      <c r="BX2153" s="31" t="str">
        <f t="shared" si="1032"/>
        <v/>
      </c>
      <c r="BY2153" s="31" t="str">
        <f t="shared" si="1033"/>
        <v/>
      </c>
      <c r="BZ2153" s="31" t="str">
        <f t="shared" si="1034"/>
        <v/>
      </c>
      <c r="CA2153" s="31" t="str">
        <f t="shared" si="1035"/>
        <v/>
      </c>
      <c r="CB2153" s="31" t="str">
        <f t="shared" si="1036"/>
        <v/>
      </c>
      <c r="CC2153" s="31" t="str">
        <f t="shared" si="1037"/>
        <v/>
      </c>
      <c r="CD2153" s="31" t="str">
        <f t="shared" si="1038"/>
        <v/>
      </c>
      <c r="CE2153" s="31" t="str">
        <f t="shared" si="1039"/>
        <v/>
      </c>
      <c r="CF2153" s="31" t="e">
        <f t="shared" ca="1" si="1040"/>
        <v>#NAME?</v>
      </c>
      <c r="CG2153" s="31" t="e">
        <f t="shared" ca="1" si="1041"/>
        <v>#NAME?</v>
      </c>
      <c r="CH2153" s="31" t="e">
        <f t="shared" ca="1" si="1042"/>
        <v>#NAME?</v>
      </c>
      <c r="CI2153" s="31" t="e">
        <f t="shared" ca="1" si="1043"/>
        <v>#NAME?</v>
      </c>
    </row>
    <row r="2154" spans="1:87" s="31" customFormat="1" ht="30" hidden="1" x14ac:dyDescent="0.25">
      <c r="A2154" s="9" t="s">
        <v>5433</v>
      </c>
      <c r="C2154" s="31" t="s">
        <v>50</v>
      </c>
      <c r="E2154" s="14" t="s">
        <v>5648</v>
      </c>
      <c r="F2154" s="31" t="s">
        <v>5467</v>
      </c>
      <c r="G2154" s="31" t="str">
        <f t="shared" si="1020"/>
        <v>Резерв</v>
      </c>
      <c r="J2154" s="31" t="str">
        <f t="shared" si="1016"/>
        <v>DCS_DI_05</v>
      </c>
      <c r="K2154" s="14"/>
      <c r="P2154" s="31" t="s">
        <v>2607</v>
      </c>
      <c r="V2154" s="14"/>
      <c r="W2154" s="31" t="str">
        <f t="shared" si="1021"/>
        <v/>
      </c>
      <c r="X2154" s="14" t="str">
        <f t="shared" si="1022"/>
        <v/>
      </c>
      <c r="Y2154" s="31" t="str">
        <f t="shared" si="1023"/>
        <v>O1011304</v>
      </c>
      <c r="Z2154" s="31" t="str">
        <f t="shared" si="1024"/>
        <v>TUA711-DIO32</v>
      </c>
      <c r="AA2154" s="14" t="str">
        <f t="shared" si="1025"/>
        <v>17-SC-DCS-002/O1011304/ 17-MC-DCS-005</v>
      </c>
      <c r="AB2154" s="31" t="s">
        <v>64</v>
      </c>
      <c r="AC2154" s="31" t="s">
        <v>54</v>
      </c>
      <c r="AD2154" s="31" t="s">
        <v>125</v>
      </c>
      <c r="AE2154" s="31">
        <v>1</v>
      </c>
      <c r="AF2154" s="31" t="s">
        <v>4074</v>
      </c>
      <c r="AG2154" s="31" t="s">
        <v>5468</v>
      </c>
      <c r="AH2154" s="31">
        <v>5</v>
      </c>
      <c r="AI2154" s="31">
        <v>15</v>
      </c>
      <c r="AJ2154" s="31" t="s">
        <v>57</v>
      </c>
      <c r="AK2154" s="31">
        <f t="shared" si="1017"/>
        <v>32</v>
      </c>
      <c r="AO2154" s="31" t="s">
        <v>63</v>
      </c>
      <c r="AQ2154" s="31" t="s">
        <v>4426</v>
      </c>
      <c r="AT2154" s="14"/>
      <c r="BK2154" s="14"/>
      <c r="BL2154" s="14"/>
      <c r="BM2154" s="14"/>
      <c r="BN2154" s="14"/>
      <c r="BO2154" s="14"/>
      <c r="BP2154" s="14"/>
      <c r="BQ2154" s="14"/>
      <c r="BR2154" s="14" t="str">
        <f t="shared" si="1029"/>
        <v/>
      </c>
      <c r="BS2154" s="14" t="str">
        <f t="shared" si="1030"/>
        <v/>
      </c>
      <c r="BW2154" s="31" t="str">
        <f t="shared" si="1031"/>
        <v/>
      </c>
      <c r="BX2154" s="31" t="str">
        <f t="shared" si="1032"/>
        <v/>
      </c>
      <c r="BY2154" s="31" t="str">
        <f t="shared" si="1033"/>
        <v/>
      </c>
      <c r="BZ2154" s="31" t="str">
        <f t="shared" si="1034"/>
        <v/>
      </c>
      <c r="CA2154" s="31" t="str">
        <f t="shared" si="1035"/>
        <v/>
      </c>
      <c r="CB2154" s="31" t="str">
        <f t="shared" si="1036"/>
        <v/>
      </c>
      <c r="CC2154" s="31" t="str">
        <f t="shared" si="1037"/>
        <v/>
      </c>
      <c r="CD2154" s="31" t="str">
        <f t="shared" si="1038"/>
        <v/>
      </c>
      <c r="CE2154" s="31" t="str">
        <f t="shared" si="1039"/>
        <v/>
      </c>
      <c r="CF2154" s="31" t="e">
        <f t="shared" ca="1" si="1040"/>
        <v>#NAME?</v>
      </c>
      <c r="CG2154" s="31" t="e">
        <f t="shared" ca="1" si="1041"/>
        <v>#NAME?</v>
      </c>
      <c r="CH2154" s="31" t="e">
        <f t="shared" ca="1" si="1042"/>
        <v>#NAME?</v>
      </c>
      <c r="CI2154" s="31" t="e">
        <f t="shared" ca="1" si="1043"/>
        <v>#NAME?</v>
      </c>
    </row>
    <row r="2155" spans="1:87" s="31" customFormat="1" ht="30" hidden="1" x14ac:dyDescent="0.25">
      <c r="A2155" s="9" t="s">
        <v>5433</v>
      </c>
      <c r="C2155" s="31" t="s">
        <v>50</v>
      </c>
      <c r="E2155" s="14" t="s">
        <v>5648</v>
      </c>
      <c r="F2155" s="31" t="s">
        <v>5467</v>
      </c>
      <c r="G2155" s="31" t="str">
        <f t="shared" si="1020"/>
        <v>Резерв</v>
      </c>
      <c r="J2155" s="31" t="str">
        <f t="shared" si="1016"/>
        <v>DCS_DI_05</v>
      </c>
      <c r="K2155" s="14"/>
      <c r="P2155" s="31" t="s">
        <v>2607</v>
      </c>
      <c r="V2155" s="14"/>
      <c r="W2155" s="31" t="str">
        <f t="shared" si="1021"/>
        <v/>
      </c>
      <c r="X2155" s="14" t="str">
        <f t="shared" si="1022"/>
        <v/>
      </c>
      <c r="Y2155" s="31" t="str">
        <f t="shared" si="1023"/>
        <v>O1011304</v>
      </c>
      <c r="Z2155" s="31" t="str">
        <f t="shared" si="1024"/>
        <v>TUA711-DIO32</v>
      </c>
      <c r="AA2155" s="14" t="str">
        <f t="shared" si="1025"/>
        <v>17-SC-DCS-002/O1011304/ 17-MC-DCS-005</v>
      </c>
      <c r="AB2155" s="31" t="s">
        <v>64</v>
      </c>
      <c r="AC2155" s="31" t="s">
        <v>54</v>
      </c>
      <c r="AD2155" s="31" t="s">
        <v>125</v>
      </c>
      <c r="AE2155" s="31">
        <v>1</v>
      </c>
      <c r="AF2155" s="31" t="s">
        <v>4074</v>
      </c>
      <c r="AG2155" s="31" t="s">
        <v>5468</v>
      </c>
      <c r="AH2155" s="31">
        <v>5</v>
      </c>
      <c r="AI2155" s="31">
        <v>16</v>
      </c>
      <c r="AJ2155" s="31" t="s">
        <v>57</v>
      </c>
      <c r="AK2155" s="31">
        <f t="shared" si="1017"/>
        <v>32</v>
      </c>
      <c r="AO2155" s="31" t="s">
        <v>63</v>
      </c>
      <c r="AQ2155" s="31" t="s">
        <v>4426</v>
      </c>
      <c r="AT2155" s="14"/>
      <c r="BK2155" s="14"/>
      <c r="BL2155" s="14"/>
      <c r="BM2155" s="14"/>
      <c r="BN2155" s="14"/>
      <c r="BO2155" s="14"/>
      <c r="BP2155" s="14"/>
      <c r="BQ2155" s="14"/>
      <c r="BR2155" s="14" t="str">
        <f t="shared" si="1029"/>
        <v/>
      </c>
      <c r="BS2155" s="14" t="str">
        <f t="shared" si="1030"/>
        <v/>
      </c>
      <c r="BW2155" s="31" t="str">
        <f t="shared" si="1031"/>
        <v/>
      </c>
      <c r="BX2155" s="31" t="str">
        <f t="shared" si="1032"/>
        <v/>
      </c>
      <c r="BY2155" s="31" t="str">
        <f t="shared" si="1033"/>
        <v/>
      </c>
      <c r="BZ2155" s="31" t="str">
        <f t="shared" si="1034"/>
        <v/>
      </c>
      <c r="CA2155" s="31" t="str">
        <f t="shared" si="1035"/>
        <v/>
      </c>
      <c r="CB2155" s="31" t="str">
        <f t="shared" si="1036"/>
        <v/>
      </c>
      <c r="CC2155" s="31" t="str">
        <f t="shared" si="1037"/>
        <v/>
      </c>
      <c r="CD2155" s="31" t="str">
        <f t="shared" si="1038"/>
        <v/>
      </c>
      <c r="CE2155" s="31" t="str">
        <f t="shared" si="1039"/>
        <v/>
      </c>
      <c r="CF2155" s="31" t="e">
        <f t="shared" ca="1" si="1040"/>
        <v>#NAME?</v>
      </c>
      <c r="CG2155" s="31" t="e">
        <f t="shared" ca="1" si="1041"/>
        <v>#NAME?</v>
      </c>
      <c r="CH2155" s="31" t="e">
        <f t="shared" ca="1" si="1042"/>
        <v>#NAME?</v>
      </c>
      <c r="CI2155" s="31" t="e">
        <f t="shared" ca="1" si="1043"/>
        <v>#NAME?</v>
      </c>
    </row>
    <row r="2156" spans="1:87" s="31" customFormat="1" ht="30" hidden="1" x14ac:dyDescent="0.25">
      <c r="A2156" s="9" t="s">
        <v>5433</v>
      </c>
      <c r="C2156" s="31" t="s">
        <v>50</v>
      </c>
      <c r="E2156" s="14" t="s">
        <v>5648</v>
      </c>
      <c r="F2156" s="31" t="s">
        <v>5467</v>
      </c>
      <c r="G2156" s="31" t="str">
        <f t="shared" si="1020"/>
        <v>Резерв</v>
      </c>
      <c r="J2156" s="31" t="str">
        <f t="shared" si="1016"/>
        <v>DCS_DI_05</v>
      </c>
      <c r="K2156" s="14"/>
      <c r="P2156" s="31" t="s">
        <v>2607</v>
      </c>
      <c r="V2156" s="14"/>
      <c r="W2156" s="31" t="str">
        <f t="shared" si="1021"/>
        <v/>
      </c>
      <c r="X2156" s="14" t="str">
        <f t="shared" si="1022"/>
        <v/>
      </c>
      <c r="Y2156" s="31" t="str">
        <f t="shared" si="1023"/>
        <v>O1011304</v>
      </c>
      <c r="Z2156" s="31" t="str">
        <f t="shared" si="1024"/>
        <v>TUA711-DIO32</v>
      </c>
      <c r="AA2156" s="14" t="str">
        <f t="shared" si="1025"/>
        <v>17-SC-DCS-002/O1011304/ 17-MC-DCS-005</v>
      </c>
      <c r="AB2156" s="31" t="s">
        <v>64</v>
      </c>
      <c r="AC2156" s="31" t="s">
        <v>54</v>
      </c>
      <c r="AD2156" s="31" t="s">
        <v>125</v>
      </c>
      <c r="AE2156" s="31">
        <v>1</v>
      </c>
      <c r="AF2156" s="31" t="s">
        <v>4074</v>
      </c>
      <c r="AG2156" s="31" t="s">
        <v>5468</v>
      </c>
      <c r="AH2156" s="31">
        <v>5</v>
      </c>
      <c r="AI2156" s="31">
        <v>17</v>
      </c>
      <c r="AJ2156" s="31" t="s">
        <v>57</v>
      </c>
      <c r="AK2156" s="31">
        <f t="shared" si="1017"/>
        <v>32</v>
      </c>
      <c r="AO2156" s="31" t="s">
        <v>63</v>
      </c>
      <c r="AQ2156" s="31" t="s">
        <v>4426</v>
      </c>
      <c r="AT2156" s="14"/>
      <c r="BK2156" s="14"/>
      <c r="BL2156" s="14"/>
      <c r="BM2156" s="14"/>
      <c r="BN2156" s="14"/>
      <c r="BO2156" s="14"/>
      <c r="BP2156" s="14"/>
      <c r="BQ2156" s="14"/>
      <c r="BR2156" s="14" t="str">
        <f t="shared" si="1029"/>
        <v/>
      </c>
      <c r="BS2156" s="14" t="str">
        <f t="shared" si="1030"/>
        <v/>
      </c>
      <c r="BW2156" s="31" t="str">
        <f t="shared" si="1031"/>
        <v/>
      </c>
      <c r="BX2156" s="31" t="str">
        <f t="shared" si="1032"/>
        <v/>
      </c>
      <c r="BY2156" s="31" t="str">
        <f t="shared" si="1033"/>
        <v/>
      </c>
      <c r="BZ2156" s="31" t="str">
        <f t="shared" si="1034"/>
        <v/>
      </c>
      <c r="CA2156" s="31" t="str">
        <f t="shared" si="1035"/>
        <v/>
      </c>
      <c r="CB2156" s="31" t="str">
        <f t="shared" si="1036"/>
        <v/>
      </c>
      <c r="CC2156" s="31" t="str">
        <f t="shared" si="1037"/>
        <v/>
      </c>
      <c r="CD2156" s="31" t="str">
        <f t="shared" si="1038"/>
        <v/>
      </c>
      <c r="CE2156" s="31" t="str">
        <f t="shared" si="1039"/>
        <v/>
      </c>
      <c r="CF2156" s="31" t="e">
        <f t="shared" ca="1" si="1040"/>
        <v>#NAME?</v>
      </c>
      <c r="CG2156" s="31" t="e">
        <f t="shared" ca="1" si="1041"/>
        <v>#NAME?</v>
      </c>
      <c r="CH2156" s="31" t="e">
        <f t="shared" ca="1" si="1042"/>
        <v>#NAME?</v>
      </c>
      <c r="CI2156" s="31" t="e">
        <f t="shared" ca="1" si="1043"/>
        <v>#NAME?</v>
      </c>
    </row>
    <row r="2157" spans="1:87" s="31" customFormat="1" ht="30" hidden="1" x14ac:dyDescent="0.25">
      <c r="A2157" s="9" t="s">
        <v>5433</v>
      </c>
      <c r="C2157" s="31" t="s">
        <v>50</v>
      </c>
      <c r="E2157" s="14" t="s">
        <v>5648</v>
      </c>
      <c r="F2157" s="31" t="s">
        <v>5467</v>
      </c>
      <c r="G2157" s="31" t="str">
        <f t="shared" si="1020"/>
        <v>Резерв</v>
      </c>
      <c r="J2157" s="31" t="str">
        <f t="shared" si="1016"/>
        <v>DCS_DI_05</v>
      </c>
      <c r="K2157" s="14"/>
      <c r="P2157" s="31" t="s">
        <v>2607</v>
      </c>
      <c r="V2157" s="14"/>
      <c r="W2157" s="31" t="str">
        <f t="shared" si="1021"/>
        <v/>
      </c>
      <c r="X2157" s="14" t="str">
        <f t="shared" si="1022"/>
        <v/>
      </c>
      <c r="Y2157" s="31" t="str">
        <f t="shared" si="1023"/>
        <v>O1011304</v>
      </c>
      <c r="Z2157" s="31" t="str">
        <f t="shared" si="1024"/>
        <v>TUA711-DIO32</v>
      </c>
      <c r="AA2157" s="14" t="str">
        <f t="shared" si="1025"/>
        <v>17-SC-DCS-002/O1011304/ 17-MC-DCS-005</v>
      </c>
      <c r="AB2157" s="31" t="s">
        <v>64</v>
      </c>
      <c r="AC2157" s="31" t="s">
        <v>54</v>
      </c>
      <c r="AD2157" s="31" t="s">
        <v>125</v>
      </c>
      <c r="AE2157" s="31">
        <v>1</v>
      </c>
      <c r="AF2157" s="31" t="s">
        <v>4074</v>
      </c>
      <c r="AG2157" s="31" t="s">
        <v>5468</v>
      </c>
      <c r="AH2157" s="31">
        <v>5</v>
      </c>
      <c r="AI2157" s="31">
        <v>18</v>
      </c>
      <c r="AJ2157" s="31" t="s">
        <v>57</v>
      </c>
      <c r="AK2157" s="31">
        <f t="shared" si="1017"/>
        <v>32</v>
      </c>
      <c r="AO2157" s="31" t="s">
        <v>63</v>
      </c>
      <c r="AQ2157" s="31" t="s">
        <v>4426</v>
      </c>
      <c r="AT2157" s="14"/>
      <c r="BK2157" s="14"/>
      <c r="BL2157" s="14"/>
      <c r="BM2157" s="14"/>
      <c r="BN2157" s="14"/>
      <c r="BO2157" s="14"/>
      <c r="BP2157" s="14"/>
      <c r="BQ2157" s="14"/>
      <c r="BR2157" s="14" t="str">
        <f t="shared" si="1029"/>
        <v/>
      </c>
      <c r="BS2157" s="14" t="str">
        <f t="shared" si="1030"/>
        <v/>
      </c>
      <c r="BW2157" s="31" t="str">
        <f t="shared" si="1031"/>
        <v/>
      </c>
      <c r="BX2157" s="31" t="str">
        <f t="shared" si="1032"/>
        <v/>
      </c>
      <c r="BY2157" s="31" t="str">
        <f t="shared" si="1033"/>
        <v/>
      </c>
      <c r="BZ2157" s="31" t="str">
        <f t="shared" si="1034"/>
        <v/>
      </c>
      <c r="CA2157" s="31" t="str">
        <f t="shared" si="1035"/>
        <v/>
      </c>
      <c r="CB2157" s="31" t="str">
        <f t="shared" si="1036"/>
        <v/>
      </c>
      <c r="CC2157" s="31" t="str">
        <f t="shared" si="1037"/>
        <v/>
      </c>
      <c r="CD2157" s="31" t="str">
        <f t="shared" si="1038"/>
        <v/>
      </c>
      <c r="CE2157" s="31" t="str">
        <f t="shared" si="1039"/>
        <v/>
      </c>
      <c r="CF2157" s="31" t="e">
        <f t="shared" ca="1" si="1040"/>
        <v>#NAME?</v>
      </c>
      <c r="CG2157" s="31" t="e">
        <f t="shared" ca="1" si="1041"/>
        <v>#NAME?</v>
      </c>
      <c r="CH2157" s="31" t="e">
        <f t="shared" ca="1" si="1042"/>
        <v>#NAME?</v>
      </c>
      <c r="CI2157" s="31" t="e">
        <f t="shared" ca="1" si="1043"/>
        <v>#NAME?</v>
      </c>
    </row>
    <row r="2158" spans="1:87" s="31" customFormat="1" ht="30" hidden="1" x14ac:dyDescent="0.25">
      <c r="A2158" s="9" t="s">
        <v>5433</v>
      </c>
      <c r="C2158" s="31" t="s">
        <v>50</v>
      </c>
      <c r="E2158" s="14" t="s">
        <v>5648</v>
      </c>
      <c r="F2158" s="31" t="s">
        <v>5467</v>
      </c>
      <c r="G2158" s="31" t="str">
        <f t="shared" si="1020"/>
        <v>Резерв</v>
      </c>
      <c r="J2158" s="31" t="str">
        <f t="shared" si="1016"/>
        <v>DCS_DI_05</v>
      </c>
      <c r="K2158" s="14"/>
      <c r="P2158" s="31" t="s">
        <v>2607</v>
      </c>
      <c r="V2158" s="14"/>
      <c r="W2158" s="31" t="str">
        <f t="shared" si="1021"/>
        <v/>
      </c>
      <c r="X2158" s="14" t="str">
        <f t="shared" si="1022"/>
        <v/>
      </c>
      <c r="Y2158" s="31" t="str">
        <f t="shared" si="1023"/>
        <v>O1011304</v>
      </c>
      <c r="Z2158" s="31" t="str">
        <f t="shared" si="1024"/>
        <v>TUA711-DIO32</v>
      </c>
      <c r="AA2158" s="14" t="str">
        <f t="shared" si="1025"/>
        <v>17-SC-DCS-002/O1011304/ 17-MC-DCS-005</v>
      </c>
      <c r="AB2158" s="31" t="s">
        <v>64</v>
      </c>
      <c r="AC2158" s="31" t="s">
        <v>54</v>
      </c>
      <c r="AD2158" s="31" t="s">
        <v>125</v>
      </c>
      <c r="AE2158" s="31">
        <v>1</v>
      </c>
      <c r="AF2158" s="31" t="s">
        <v>4074</v>
      </c>
      <c r="AG2158" s="31" t="s">
        <v>5468</v>
      </c>
      <c r="AH2158" s="31">
        <v>5</v>
      </c>
      <c r="AI2158" s="31">
        <v>19</v>
      </c>
      <c r="AJ2158" s="31" t="s">
        <v>57</v>
      </c>
      <c r="AK2158" s="31">
        <f t="shared" si="1017"/>
        <v>32</v>
      </c>
      <c r="AO2158" s="31" t="s">
        <v>63</v>
      </c>
      <c r="AQ2158" s="31" t="s">
        <v>4426</v>
      </c>
      <c r="AT2158" s="14"/>
      <c r="BK2158" s="14"/>
      <c r="BL2158" s="14"/>
      <c r="BM2158" s="14"/>
      <c r="BN2158" s="14"/>
      <c r="BO2158" s="14"/>
      <c r="BP2158" s="14"/>
      <c r="BQ2158" s="14"/>
      <c r="BR2158" s="14" t="str">
        <f t="shared" si="1029"/>
        <v/>
      </c>
      <c r="BS2158" s="14" t="str">
        <f t="shared" si="1030"/>
        <v/>
      </c>
      <c r="BW2158" s="31" t="str">
        <f t="shared" si="1031"/>
        <v/>
      </c>
      <c r="BX2158" s="31" t="str">
        <f t="shared" si="1032"/>
        <v/>
      </c>
      <c r="BY2158" s="31" t="str">
        <f t="shared" si="1033"/>
        <v/>
      </c>
      <c r="BZ2158" s="31" t="str">
        <f t="shared" si="1034"/>
        <v/>
      </c>
      <c r="CA2158" s="31" t="str">
        <f t="shared" si="1035"/>
        <v/>
      </c>
      <c r="CB2158" s="31" t="str">
        <f t="shared" si="1036"/>
        <v/>
      </c>
      <c r="CC2158" s="31" t="str">
        <f t="shared" si="1037"/>
        <v/>
      </c>
      <c r="CD2158" s="31" t="str">
        <f t="shared" si="1038"/>
        <v/>
      </c>
      <c r="CE2158" s="31" t="str">
        <f t="shared" si="1039"/>
        <v/>
      </c>
      <c r="CF2158" s="31" t="e">
        <f t="shared" ca="1" si="1040"/>
        <v>#NAME?</v>
      </c>
      <c r="CG2158" s="31" t="e">
        <f t="shared" ca="1" si="1041"/>
        <v>#NAME?</v>
      </c>
      <c r="CH2158" s="31" t="e">
        <f t="shared" ca="1" si="1042"/>
        <v>#NAME?</v>
      </c>
      <c r="CI2158" s="31" t="e">
        <f t="shared" ca="1" si="1043"/>
        <v>#NAME?</v>
      </c>
    </row>
    <row r="2159" spans="1:87" s="31" customFormat="1" ht="30" hidden="1" x14ac:dyDescent="0.25">
      <c r="A2159" s="9" t="s">
        <v>5433</v>
      </c>
      <c r="C2159" s="31" t="s">
        <v>50</v>
      </c>
      <c r="E2159" s="14" t="s">
        <v>5648</v>
      </c>
      <c r="F2159" s="31" t="s">
        <v>5467</v>
      </c>
      <c r="G2159" s="31" t="str">
        <f t="shared" si="1020"/>
        <v>Резерв</v>
      </c>
      <c r="J2159" s="31" t="str">
        <f t="shared" si="1016"/>
        <v>DCS_DI_05</v>
      </c>
      <c r="K2159" s="14"/>
      <c r="P2159" s="31" t="s">
        <v>2607</v>
      </c>
      <c r="V2159" s="14"/>
      <c r="W2159" s="31" t="str">
        <f t="shared" si="1021"/>
        <v/>
      </c>
      <c r="X2159" s="14" t="str">
        <f t="shared" si="1022"/>
        <v/>
      </c>
      <c r="Y2159" s="31" t="str">
        <f t="shared" si="1023"/>
        <v>O1011304</v>
      </c>
      <c r="Z2159" s="31" t="str">
        <f t="shared" si="1024"/>
        <v>TUA711-DIO32</v>
      </c>
      <c r="AA2159" s="14" t="str">
        <f t="shared" si="1025"/>
        <v>17-SC-DCS-002/O1011304/ 17-MC-DCS-005</v>
      </c>
      <c r="AB2159" s="31" t="s">
        <v>64</v>
      </c>
      <c r="AC2159" s="31" t="s">
        <v>54</v>
      </c>
      <c r="AD2159" s="31" t="s">
        <v>125</v>
      </c>
      <c r="AE2159" s="31">
        <v>1</v>
      </c>
      <c r="AF2159" s="31" t="s">
        <v>4074</v>
      </c>
      <c r="AG2159" s="31" t="s">
        <v>5468</v>
      </c>
      <c r="AH2159" s="31">
        <v>5</v>
      </c>
      <c r="AI2159" s="31">
        <v>20</v>
      </c>
      <c r="AJ2159" s="31" t="s">
        <v>57</v>
      </c>
      <c r="AK2159" s="31">
        <f t="shared" si="1017"/>
        <v>32</v>
      </c>
      <c r="AO2159" s="31" t="s">
        <v>63</v>
      </c>
      <c r="AQ2159" s="31" t="s">
        <v>4426</v>
      </c>
      <c r="AT2159" s="14"/>
      <c r="BK2159" s="14"/>
      <c r="BL2159" s="14"/>
      <c r="BM2159" s="14"/>
      <c r="BN2159" s="14"/>
      <c r="BO2159" s="14"/>
      <c r="BP2159" s="14"/>
      <c r="BQ2159" s="14"/>
      <c r="BR2159" s="14" t="str">
        <f t="shared" si="1029"/>
        <v/>
      </c>
      <c r="BS2159" s="14" t="str">
        <f t="shared" si="1030"/>
        <v/>
      </c>
      <c r="BW2159" s="31" t="str">
        <f t="shared" si="1031"/>
        <v/>
      </c>
      <c r="BX2159" s="31" t="str">
        <f t="shared" si="1032"/>
        <v/>
      </c>
      <c r="BY2159" s="31" t="str">
        <f t="shared" si="1033"/>
        <v/>
      </c>
      <c r="BZ2159" s="31" t="str">
        <f t="shared" si="1034"/>
        <v/>
      </c>
      <c r="CA2159" s="31" t="str">
        <f t="shared" si="1035"/>
        <v/>
      </c>
      <c r="CB2159" s="31" t="str">
        <f t="shared" si="1036"/>
        <v/>
      </c>
      <c r="CC2159" s="31" t="str">
        <f t="shared" si="1037"/>
        <v/>
      </c>
      <c r="CD2159" s="31" t="str">
        <f t="shared" si="1038"/>
        <v/>
      </c>
      <c r="CE2159" s="31" t="str">
        <f t="shared" si="1039"/>
        <v/>
      </c>
      <c r="CF2159" s="31" t="e">
        <f t="shared" ca="1" si="1040"/>
        <v>#NAME?</v>
      </c>
      <c r="CG2159" s="31" t="e">
        <f t="shared" ca="1" si="1041"/>
        <v>#NAME?</v>
      </c>
      <c r="CH2159" s="31" t="e">
        <f t="shared" ca="1" si="1042"/>
        <v>#NAME?</v>
      </c>
      <c r="CI2159" s="31" t="e">
        <f t="shared" ca="1" si="1043"/>
        <v>#NAME?</v>
      </c>
    </row>
    <row r="2160" spans="1:87" s="31" customFormat="1" ht="30" hidden="1" x14ac:dyDescent="0.25">
      <c r="A2160" s="9" t="s">
        <v>5433</v>
      </c>
      <c r="C2160" s="31" t="s">
        <v>50</v>
      </c>
      <c r="E2160" s="14" t="s">
        <v>5648</v>
      </c>
      <c r="F2160" s="31" t="s">
        <v>5467</v>
      </c>
      <c r="G2160" s="31" t="str">
        <f t="shared" si="1020"/>
        <v>Резерв</v>
      </c>
      <c r="J2160" s="31" t="str">
        <f t="shared" si="1016"/>
        <v>DCS_DI_05</v>
      </c>
      <c r="K2160" s="14"/>
      <c r="P2160" s="31" t="s">
        <v>2607</v>
      </c>
      <c r="V2160" s="14"/>
      <c r="W2160" s="31" t="str">
        <f t="shared" si="1021"/>
        <v/>
      </c>
      <c r="X2160" s="14" t="str">
        <f t="shared" si="1022"/>
        <v/>
      </c>
      <c r="Y2160" s="31" t="str">
        <f t="shared" si="1023"/>
        <v>O1011304</v>
      </c>
      <c r="Z2160" s="31" t="str">
        <f t="shared" si="1024"/>
        <v>TUA711-DIO32</v>
      </c>
      <c r="AA2160" s="14" t="str">
        <f t="shared" si="1025"/>
        <v>17-SC-DCS-002/O1011304/ 17-MC-DCS-005</v>
      </c>
      <c r="AB2160" s="31" t="s">
        <v>64</v>
      </c>
      <c r="AC2160" s="31" t="s">
        <v>54</v>
      </c>
      <c r="AD2160" s="31" t="s">
        <v>125</v>
      </c>
      <c r="AE2160" s="31">
        <v>1</v>
      </c>
      <c r="AF2160" s="31" t="s">
        <v>4074</v>
      </c>
      <c r="AG2160" s="31" t="s">
        <v>5468</v>
      </c>
      <c r="AH2160" s="31">
        <v>5</v>
      </c>
      <c r="AI2160" s="31">
        <v>21</v>
      </c>
      <c r="AJ2160" s="31" t="s">
        <v>57</v>
      </c>
      <c r="AK2160" s="31">
        <f t="shared" si="1017"/>
        <v>32</v>
      </c>
      <c r="AO2160" s="31" t="s">
        <v>63</v>
      </c>
      <c r="AQ2160" s="31" t="s">
        <v>4426</v>
      </c>
      <c r="AT2160" s="14"/>
      <c r="BK2160" s="14"/>
      <c r="BL2160" s="14"/>
      <c r="BM2160" s="14"/>
      <c r="BN2160" s="14"/>
      <c r="BO2160" s="14"/>
      <c r="BP2160" s="14"/>
      <c r="BQ2160" s="14"/>
      <c r="BR2160" s="14" t="str">
        <f t="shared" si="1029"/>
        <v/>
      </c>
      <c r="BS2160" s="14" t="str">
        <f t="shared" si="1030"/>
        <v/>
      </c>
      <c r="BW2160" s="31" t="str">
        <f t="shared" si="1031"/>
        <v/>
      </c>
      <c r="BX2160" s="31" t="str">
        <f t="shared" si="1032"/>
        <v/>
      </c>
      <c r="BY2160" s="31" t="str">
        <f t="shared" si="1033"/>
        <v/>
      </c>
      <c r="BZ2160" s="31" t="str">
        <f t="shared" si="1034"/>
        <v/>
      </c>
      <c r="CA2160" s="31" t="str">
        <f t="shared" si="1035"/>
        <v/>
      </c>
      <c r="CB2160" s="31" t="str">
        <f t="shared" si="1036"/>
        <v/>
      </c>
      <c r="CC2160" s="31" t="str">
        <f t="shared" si="1037"/>
        <v/>
      </c>
      <c r="CD2160" s="31" t="str">
        <f t="shared" si="1038"/>
        <v/>
      </c>
      <c r="CE2160" s="31" t="str">
        <f t="shared" si="1039"/>
        <v/>
      </c>
      <c r="CF2160" s="31" t="e">
        <f t="shared" ca="1" si="1040"/>
        <v>#NAME?</v>
      </c>
      <c r="CG2160" s="31" t="e">
        <f t="shared" ca="1" si="1041"/>
        <v>#NAME?</v>
      </c>
      <c r="CH2160" s="31" t="e">
        <f t="shared" ca="1" si="1042"/>
        <v>#NAME?</v>
      </c>
      <c r="CI2160" s="31" t="e">
        <f t="shared" ca="1" si="1043"/>
        <v>#NAME?</v>
      </c>
    </row>
    <row r="2161" spans="1:87" s="31" customFormat="1" ht="30" hidden="1" x14ac:dyDescent="0.25">
      <c r="A2161" s="9" t="s">
        <v>5433</v>
      </c>
      <c r="C2161" s="31" t="s">
        <v>50</v>
      </c>
      <c r="E2161" s="14" t="s">
        <v>5648</v>
      </c>
      <c r="F2161" s="31" t="s">
        <v>5467</v>
      </c>
      <c r="G2161" s="31" t="str">
        <f t="shared" si="1020"/>
        <v>Резерв</v>
      </c>
      <c r="J2161" s="31" t="str">
        <f t="shared" si="1016"/>
        <v>DCS_DI_05</v>
      </c>
      <c r="K2161" s="14"/>
      <c r="P2161" s="31" t="s">
        <v>2607</v>
      </c>
      <c r="V2161" s="14"/>
      <c r="W2161" s="31" t="str">
        <f t="shared" si="1021"/>
        <v/>
      </c>
      <c r="X2161" s="14" t="str">
        <f t="shared" si="1022"/>
        <v/>
      </c>
      <c r="Y2161" s="31" t="str">
        <f t="shared" si="1023"/>
        <v>O1011304</v>
      </c>
      <c r="Z2161" s="31" t="str">
        <f t="shared" si="1024"/>
        <v>TUA711-DIO32</v>
      </c>
      <c r="AA2161" s="14" t="str">
        <f t="shared" si="1025"/>
        <v>17-SC-DCS-002/O1011304/ 17-MC-DCS-005</v>
      </c>
      <c r="AB2161" s="31" t="s">
        <v>64</v>
      </c>
      <c r="AC2161" s="31" t="s">
        <v>54</v>
      </c>
      <c r="AD2161" s="31" t="s">
        <v>125</v>
      </c>
      <c r="AE2161" s="31">
        <v>1</v>
      </c>
      <c r="AF2161" s="31" t="s">
        <v>4074</v>
      </c>
      <c r="AG2161" s="31" t="s">
        <v>5468</v>
      </c>
      <c r="AH2161" s="31">
        <v>5</v>
      </c>
      <c r="AI2161" s="31">
        <v>22</v>
      </c>
      <c r="AJ2161" s="31" t="s">
        <v>57</v>
      </c>
      <c r="AK2161" s="31">
        <f t="shared" si="1017"/>
        <v>32</v>
      </c>
      <c r="AO2161" s="31" t="s">
        <v>63</v>
      </c>
      <c r="AQ2161" s="31" t="s">
        <v>4426</v>
      </c>
      <c r="AT2161" s="14"/>
      <c r="BK2161" s="14"/>
      <c r="BL2161" s="14"/>
      <c r="BM2161" s="14"/>
      <c r="BN2161" s="14"/>
      <c r="BO2161" s="14"/>
      <c r="BP2161" s="14"/>
      <c r="BQ2161" s="14"/>
      <c r="BR2161" s="14" t="str">
        <f t="shared" si="1029"/>
        <v/>
      </c>
      <c r="BS2161" s="14" t="str">
        <f t="shared" si="1030"/>
        <v/>
      </c>
      <c r="BW2161" s="31" t="str">
        <f t="shared" si="1031"/>
        <v/>
      </c>
      <c r="BX2161" s="31" t="str">
        <f t="shared" si="1032"/>
        <v/>
      </c>
      <c r="BY2161" s="31" t="str">
        <f t="shared" si="1033"/>
        <v/>
      </c>
      <c r="BZ2161" s="31" t="str">
        <f t="shared" si="1034"/>
        <v/>
      </c>
      <c r="CA2161" s="31" t="str">
        <f t="shared" si="1035"/>
        <v/>
      </c>
      <c r="CB2161" s="31" t="str">
        <f t="shared" si="1036"/>
        <v/>
      </c>
      <c r="CC2161" s="31" t="str">
        <f t="shared" si="1037"/>
        <v/>
      </c>
      <c r="CD2161" s="31" t="str">
        <f t="shared" si="1038"/>
        <v/>
      </c>
      <c r="CE2161" s="31" t="str">
        <f t="shared" si="1039"/>
        <v/>
      </c>
      <c r="CF2161" s="31" t="e">
        <f t="shared" ca="1" si="1040"/>
        <v>#NAME?</v>
      </c>
      <c r="CG2161" s="31" t="e">
        <f t="shared" ca="1" si="1041"/>
        <v>#NAME?</v>
      </c>
      <c r="CH2161" s="31" t="e">
        <f t="shared" ca="1" si="1042"/>
        <v>#NAME?</v>
      </c>
      <c r="CI2161" s="31" t="e">
        <f t="shared" ca="1" si="1043"/>
        <v>#NAME?</v>
      </c>
    </row>
    <row r="2162" spans="1:87" s="31" customFormat="1" ht="30" hidden="1" x14ac:dyDescent="0.25">
      <c r="A2162" s="9" t="s">
        <v>5433</v>
      </c>
      <c r="C2162" s="31" t="s">
        <v>50</v>
      </c>
      <c r="E2162" s="14" t="s">
        <v>5648</v>
      </c>
      <c r="F2162" s="31" t="s">
        <v>5467</v>
      </c>
      <c r="G2162" s="31" t="str">
        <f t="shared" si="1020"/>
        <v>Резерв</v>
      </c>
      <c r="J2162" s="31" t="str">
        <f t="shared" si="1016"/>
        <v>DCS_DI_05</v>
      </c>
      <c r="K2162" s="14"/>
      <c r="P2162" s="31" t="s">
        <v>2607</v>
      </c>
      <c r="V2162" s="14"/>
      <c r="W2162" s="31" t="str">
        <f t="shared" si="1021"/>
        <v/>
      </c>
      <c r="X2162" s="14" t="str">
        <f t="shared" si="1022"/>
        <v/>
      </c>
      <c r="Y2162" s="31" t="str">
        <f t="shared" si="1023"/>
        <v>O1011304</v>
      </c>
      <c r="Z2162" s="31" t="str">
        <f t="shared" si="1024"/>
        <v>TUA711-DIO32</v>
      </c>
      <c r="AA2162" s="14" t="str">
        <f t="shared" si="1025"/>
        <v>17-SC-DCS-002/O1011304/ 17-MC-DCS-005</v>
      </c>
      <c r="AB2162" s="31" t="s">
        <v>64</v>
      </c>
      <c r="AC2162" s="31" t="s">
        <v>54</v>
      </c>
      <c r="AD2162" s="31" t="s">
        <v>125</v>
      </c>
      <c r="AE2162" s="31">
        <v>1</v>
      </c>
      <c r="AF2162" s="31" t="s">
        <v>4074</v>
      </c>
      <c r="AG2162" s="31" t="s">
        <v>5468</v>
      </c>
      <c r="AH2162" s="31">
        <v>5</v>
      </c>
      <c r="AI2162" s="31">
        <v>23</v>
      </c>
      <c r="AJ2162" s="31" t="s">
        <v>57</v>
      </c>
      <c r="AK2162" s="31">
        <f t="shared" si="1017"/>
        <v>32</v>
      </c>
      <c r="AO2162" s="31" t="s">
        <v>63</v>
      </c>
      <c r="AQ2162" s="31" t="s">
        <v>4426</v>
      </c>
      <c r="AT2162" s="14"/>
      <c r="BK2162" s="14"/>
      <c r="BL2162" s="14"/>
      <c r="BM2162" s="14"/>
      <c r="BN2162" s="14"/>
      <c r="BO2162" s="14"/>
      <c r="BP2162" s="14"/>
      <c r="BQ2162" s="14"/>
      <c r="BR2162" s="14" t="str">
        <f t="shared" si="1029"/>
        <v/>
      </c>
      <c r="BS2162" s="14" t="str">
        <f t="shared" si="1030"/>
        <v/>
      </c>
      <c r="BW2162" s="31" t="str">
        <f t="shared" si="1031"/>
        <v/>
      </c>
      <c r="BX2162" s="31" t="str">
        <f t="shared" si="1032"/>
        <v/>
      </c>
      <c r="BY2162" s="31" t="str">
        <f t="shared" si="1033"/>
        <v/>
      </c>
      <c r="BZ2162" s="31" t="str">
        <f t="shared" si="1034"/>
        <v/>
      </c>
      <c r="CA2162" s="31" t="str">
        <f t="shared" si="1035"/>
        <v/>
      </c>
      <c r="CB2162" s="31" t="str">
        <f t="shared" si="1036"/>
        <v/>
      </c>
      <c r="CC2162" s="31" t="str">
        <f t="shared" si="1037"/>
        <v/>
      </c>
      <c r="CD2162" s="31" t="str">
        <f t="shared" si="1038"/>
        <v/>
      </c>
      <c r="CE2162" s="31" t="str">
        <f t="shared" si="1039"/>
        <v/>
      </c>
      <c r="CF2162" s="31" t="e">
        <f t="shared" ca="1" si="1040"/>
        <v>#NAME?</v>
      </c>
      <c r="CG2162" s="31" t="e">
        <f t="shared" ca="1" si="1041"/>
        <v>#NAME?</v>
      </c>
      <c r="CH2162" s="31" t="e">
        <f t="shared" ca="1" si="1042"/>
        <v>#NAME?</v>
      </c>
      <c r="CI2162" s="31" t="e">
        <f t="shared" ca="1" si="1043"/>
        <v>#NAME?</v>
      </c>
    </row>
    <row r="2163" spans="1:87" s="31" customFormat="1" ht="30" hidden="1" x14ac:dyDescent="0.25">
      <c r="A2163" s="9" t="s">
        <v>5433</v>
      </c>
      <c r="C2163" s="31" t="s">
        <v>50</v>
      </c>
      <c r="E2163" s="14" t="s">
        <v>5648</v>
      </c>
      <c r="F2163" s="31" t="s">
        <v>5467</v>
      </c>
      <c r="G2163" s="31" t="str">
        <f t="shared" si="1020"/>
        <v>Резерв</v>
      </c>
      <c r="J2163" s="31" t="str">
        <f t="shared" si="1016"/>
        <v>DCS_DI_05</v>
      </c>
      <c r="K2163" s="14"/>
      <c r="P2163" s="31" t="s">
        <v>2607</v>
      </c>
      <c r="V2163" s="14"/>
      <c r="W2163" s="31" t="str">
        <f t="shared" si="1021"/>
        <v/>
      </c>
      <c r="X2163" s="14" t="str">
        <f t="shared" si="1022"/>
        <v/>
      </c>
      <c r="Y2163" s="31" t="str">
        <f t="shared" si="1023"/>
        <v>O1011304</v>
      </c>
      <c r="Z2163" s="31" t="str">
        <f t="shared" si="1024"/>
        <v>TUA711-DIO32</v>
      </c>
      <c r="AA2163" s="14" t="str">
        <f t="shared" si="1025"/>
        <v>17-SC-DCS-002/O1011304/ 17-MC-DCS-005</v>
      </c>
      <c r="AB2163" s="31" t="s">
        <v>64</v>
      </c>
      <c r="AC2163" s="31" t="s">
        <v>54</v>
      </c>
      <c r="AD2163" s="31" t="s">
        <v>125</v>
      </c>
      <c r="AE2163" s="31">
        <v>1</v>
      </c>
      <c r="AF2163" s="31" t="s">
        <v>4074</v>
      </c>
      <c r="AG2163" s="31" t="s">
        <v>5468</v>
      </c>
      <c r="AH2163" s="31">
        <v>5</v>
      </c>
      <c r="AI2163" s="31">
        <v>24</v>
      </c>
      <c r="AJ2163" s="31" t="s">
        <v>57</v>
      </c>
      <c r="AK2163" s="31">
        <f t="shared" si="1017"/>
        <v>32</v>
      </c>
      <c r="AO2163" s="31" t="s">
        <v>63</v>
      </c>
      <c r="AQ2163" s="31" t="s">
        <v>4426</v>
      </c>
      <c r="AT2163" s="14"/>
      <c r="BK2163" s="14"/>
      <c r="BL2163" s="14"/>
      <c r="BM2163" s="14"/>
      <c r="BN2163" s="14"/>
      <c r="BO2163" s="14"/>
      <c r="BP2163" s="14"/>
      <c r="BQ2163" s="14"/>
      <c r="BR2163" s="14" t="str">
        <f t="shared" si="1029"/>
        <v/>
      </c>
      <c r="BS2163" s="14" t="str">
        <f t="shared" si="1030"/>
        <v/>
      </c>
      <c r="BW2163" s="31" t="str">
        <f t="shared" si="1031"/>
        <v/>
      </c>
      <c r="BX2163" s="31" t="str">
        <f t="shared" si="1032"/>
        <v/>
      </c>
      <c r="BY2163" s="31" t="str">
        <f t="shared" si="1033"/>
        <v/>
      </c>
      <c r="BZ2163" s="31" t="str">
        <f t="shared" si="1034"/>
        <v/>
      </c>
      <c r="CA2163" s="31" t="str">
        <f t="shared" si="1035"/>
        <v/>
      </c>
      <c r="CB2163" s="31" t="str">
        <f t="shared" si="1036"/>
        <v/>
      </c>
      <c r="CC2163" s="31" t="str">
        <f t="shared" si="1037"/>
        <v/>
      </c>
      <c r="CD2163" s="31" t="str">
        <f t="shared" si="1038"/>
        <v/>
      </c>
      <c r="CE2163" s="31" t="str">
        <f t="shared" si="1039"/>
        <v/>
      </c>
      <c r="CF2163" s="31" t="e">
        <f t="shared" ca="1" si="1040"/>
        <v>#NAME?</v>
      </c>
      <c r="CG2163" s="31" t="e">
        <f t="shared" ca="1" si="1041"/>
        <v>#NAME?</v>
      </c>
      <c r="CH2163" s="31" t="e">
        <f t="shared" ca="1" si="1042"/>
        <v>#NAME?</v>
      </c>
      <c r="CI2163" s="31" t="e">
        <f t="shared" ca="1" si="1043"/>
        <v>#NAME?</v>
      </c>
    </row>
    <row r="2164" spans="1:87" s="31" customFormat="1" ht="18" hidden="1" customHeight="1" x14ac:dyDescent="0.25">
      <c r="A2164" s="9" t="s">
        <v>5433</v>
      </c>
      <c r="C2164" s="31" t="s">
        <v>50</v>
      </c>
      <c r="E2164" s="14" t="s">
        <v>5648</v>
      </c>
      <c r="F2164" s="31" t="s">
        <v>5467</v>
      </c>
      <c r="G2164" s="31" t="str">
        <f t="shared" si="1020"/>
        <v>Резерв</v>
      </c>
      <c r="J2164" s="31" t="str">
        <f t="shared" si="1016"/>
        <v>DCS_DI_05</v>
      </c>
      <c r="K2164" s="14"/>
      <c r="P2164" s="31" t="s">
        <v>2607</v>
      </c>
      <c r="V2164" s="14"/>
      <c r="W2164" s="31" t="str">
        <f t="shared" si="1021"/>
        <v/>
      </c>
      <c r="X2164" s="14" t="str">
        <f t="shared" si="1022"/>
        <v/>
      </c>
      <c r="Y2164" s="31" t="str">
        <f t="shared" si="1023"/>
        <v>O1011304</v>
      </c>
      <c r="Z2164" s="31" t="str">
        <f t="shared" si="1024"/>
        <v>TUA711-DIO32</v>
      </c>
      <c r="AA2164" s="14" t="str">
        <f t="shared" si="1025"/>
        <v>17-SC-DCS-002/O1011304/ 17-MC-DCS-005</v>
      </c>
      <c r="AB2164" s="31" t="s">
        <v>64</v>
      </c>
      <c r="AC2164" s="31" t="s">
        <v>54</v>
      </c>
      <c r="AD2164" s="31" t="s">
        <v>125</v>
      </c>
      <c r="AE2164" s="31">
        <v>1</v>
      </c>
      <c r="AF2164" s="31" t="s">
        <v>4074</v>
      </c>
      <c r="AG2164" s="31" t="s">
        <v>5468</v>
      </c>
      <c r="AH2164" s="31">
        <v>5</v>
      </c>
      <c r="AI2164" s="31">
        <v>25</v>
      </c>
      <c r="AJ2164" s="31" t="s">
        <v>57</v>
      </c>
      <c r="AK2164" s="31">
        <f t="shared" si="1017"/>
        <v>32</v>
      </c>
      <c r="AO2164" s="31" t="s">
        <v>63</v>
      </c>
      <c r="AQ2164" s="31" t="s">
        <v>4426</v>
      </c>
      <c r="AT2164" s="14"/>
      <c r="BK2164" s="14"/>
      <c r="BL2164" s="14"/>
      <c r="BM2164" s="14"/>
      <c r="BN2164" s="14"/>
      <c r="BO2164" s="14"/>
      <c r="BP2164" s="14"/>
      <c r="BQ2164" s="14"/>
      <c r="BR2164" s="14" t="str">
        <f t="shared" si="1029"/>
        <v/>
      </c>
      <c r="BS2164" s="14" t="str">
        <f t="shared" si="1030"/>
        <v/>
      </c>
      <c r="BW2164" s="31" t="str">
        <f t="shared" si="1031"/>
        <v/>
      </c>
      <c r="BX2164" s="31" t="str">
        <f t="shared" si="1032"/>
        <v/>
      </c>
      <c r="BY2164" s="31" t="str">
        <f t="shared" si="1033"/>
        <v/>
      </c>
      <c r="BZ2164" s="31" t="str">
        <f t="shared" si="1034"/>
        <v/>
      </c>
      <c r="CA2164" s="31" t="str">
        <f t="shared" si="1035"/>
        <v/>
      </c>
      <c r="CB2164" s="31" t="str">
        <f t="shared" si="1036"/>
        <v/>
      </c>
      <c r="CC2164" s="31" t="str">
        <f t="shared" si="1037"/>
        <v/>
      </c>
      <c r="CD2164" s="31" t="str">
        <f t="shared" si="1038"/>
        <v/>
      </c>
      <c r="CE2164" s="31" t="str">
        <f t="shared" si="1039"/>
        <v/>
      </c>
      <c r="CF2164" s="31" t="e">
        <f t="shared" ca="1" si="1040"/>
        <v>#NAME?</v>
      </c>
      <c r="CG2164" s="31" t="e">
        <f t="shared" ca="1" si="1041"/>
        <v>#NAME?</v>
      </c>
      <c r="CH2164" s="31" t="e">
        <f t="shared" ca="1" si="1042"/>
        <v>#NAME?</v>
      </c>
      <c r="CI2164" s="31" t="e">
        <f t="shared" ca="1" si="1043"/>
        <v>#NAME?</v>
      </c>
    </row>
    <row r="2165" spans="1:87" s="31" customFormat="1" ht="30" hidden="1" x14ac:dyDescent="0.25">
      <c r="A2165" s="9" t="s">
        <v>5433</v>
      </c>
      <c r="C2165" s="31" t="s">
        <v>50</v>
      </c>
      <c r="E2165" s="14" t="s">
        <v>5648</v>
      </c>
      <c r="F2165" s="31" t="s">
        <v>5467</v>
      </c>
      <c r="G2165" s="31" t="str">
        <f t="shared" si="1020"/>
        <v>Резерв</v>
      </c>
      <c r="J2165" s="31" t="str">
        <f t="shared" si="1016"/>
        <v>DCS_DI_05</v>
      </c>
      <c r="K2165" s="14"/>
      <c r="P2165" s="31" t="s">
        <v>2607</v>
      </c>
      <c r="V2165" s="14"/>
      <c r="W2165" s="31" t="str">
        <f t="shared" si="1021"/>
        <v/>
      </c>
      <c r="X2165" s="14" t="str">
        <f t="shared" si="1022"/>
        <v/>
      </c>
      <c r="Y2165" s="31" t="str">
        <f t="shared" si="1023"/>
        <v>O1011304</v>
      </c>
      <c r="Z2165" s="31" t="str">
        <f t="shared" si="1024"/>
        <v>TUA711-DIO32</v>
      </c>
      <c r="AA2165" s="14" t="str">
        <f t="shared" si="1025"/>
        <v>17-SC-DCS-002/O1011304/ 17-MC-DCS-005</v>
      </c>
      <c r="AB2165" s="31" t="s">
        <v>64</v>
      </c>
      <c r="AC2165" s="31" t="s">
        <v>54</v>
      </c>
      <c r="AD2165" s="31" t="s">
        <v>125</v>
      </c>
      <c r="AE2165" s="31">
        <v>1</v>
      </c>
      <c r="AF2165" s="31" t="s">
        <v>4074</v>
      </c>
      <c r="AG2165" s="31" t="s">
        <v>5468</v>
      </c>
      <c r="AH2165" s="31">
        <v>5</v>
      </c>
      <c r="AI2165" s="31">
        <v>26</v>
      </c>
      <c r="AJ2165" s="31" t="s">
        <v>57</v>
      </c>
      <c r="AK2165" s="31">
        <f t="shared" si="1017"/>
        <v>32</v>
      </c>
      <c r="AO2165" s="31" t="s">
        <v>63</v>
      </c>
      <c r="AQ2165" s="31" t="s">
        <v>4426</v>
      </c>
      <c r="AT2165" s="14"/>
      <c r="BK2165" s="14"/>
      <c r="BL2165" s="14"/>
      <c r="BM2165" s="14"/>
      <c r="BN2165" s="14"/>
      <c r="BO2165" s="14"/>
      <c r="BP2165" s="14"/>
      <c r="BQ2165" s="14"/>
      <c r="BR2165" s="14" t="str">
        <f t="shared" si="1029"/>
        <v/>
      </c>
      <c r="BS2165" s="14" t="str">
        <f t="shared" si="1030"/>
        <v/>
      </c>
      <c r="BW2165" s="31" t="str">
        <f t="shared" si="1031"/>
        <v/>
      </c>
      <c r="BX2165" s="31" t="str">
        <f t="shared" si="1032"/>
        <v/>
      </c>
      <c r="BY2165" s="31" t="str">
        <f t="shared" si="1033"/>
        <v/>
      </c>
      <c r="BZ2165" s="31" t="str">
        <f t="shared" si="1034"/>
        <v/>
      </c>
      <c r="CA2165" s="31" t="str">
        <f t="shared" si="1035"/>
        <v/>
      </c>
      <c r="CB2165" s="31" t="str">
        <f t="shared" si="1036"/>
        <v/>
      </c>
      <c r="CC2165" s="31" t="str">
        <f t="shared" si="1037"/>
        <v/>
      </c>
      <c r="CD2165" s="31" t="str">
        <f t="shared" si="1038"/>
        <v/>
      </c>
      <c r="CE2165" s="31" t="str">
        <f t="shared" si="1039"/>
        <v/>
      </c>
      <c r="CF2165" s="31" t="e">
        <f t="shared" ca="1" si="1040"/>
        <v>#NAME?</v>
      </c>
      <c r="CG2165" s="31" t="e">
        <f t="shared" ca="1" si="1041"/>
        <v>#NAME?</v>
      </c>
      <c r="CH2165" s="31" t="e">
        <f t="shared" ca="1" si="1042"/>
        <v>#NAME?</v>
      </c>
      <c r="CI2165" s="31" t="e">
        <f t="shared" ca="1" si="1043"/>
        <v>#NAME?</v>
      </c>
    </row>
    <row r="2166" spans="1:87" s="31" customFormat="1" ht="30" hidden="1" x14ac:dyDescent="0.25">
      <c r="A2166" s="9" t="s">
        <v>5433</v>
      </c>
      <c r="C2166" s="31" t="s">
        <v>50</v>
      </c>
      <c r="E2166" s="14" t="s">
        <v>5648</v>
      </c>
      <c r="F2166" s="31" t="s">
        <v>5467</v>
      </c>
      <c r="G2166" s="31" t="str">
        <f t="shared" si="1020"/>
        <v>Резерв</v>
      </c>
      <c r="J2166" s="31" t="str">
        <f t="shared" si="1016"/>
        <v>DCS_DI_05</v>
      </c>
      <c r="K2166" s="14"/>
      <c r="P2166" s="31" t="s">
        <v>2607</v>
      </c>
      <c r="V2166" s="14"/>
      <c r="W2166" s="31" t="str">
        <f t="shared" si="1021"/>
        <v/>
      </c>
      <c r="X2166" s="14" t="str">
        <f t="shared" si="1022"/>
        <v/>
      </c>
      <c r="Y2166" s="31" t="str">
        <f t="shared" si="1023"/>
        <v>O1011304</v>
      </c>
      <c r="Z2166" s="31" t="str">
        <f t="shared" si="1024"/>
        <v>TUA711-DIO32</v>
      </c>
      <c r="AA2166" s="14" t="str">
        <f t="shared" si="1025"/>
        <v>17-SC-DCS-002/O1011304/ 17-MC-DCS-005</v>
      </c>
      <c r="AB2166" s="31" t="s">
        <v>64</v>
      </c>
      <c r="AC2166" s="31" t="s">
        <v>54</v>
      </c>
      <c r="AD2166" s="31" t="s">
        <v>125</v>
      </c>
      <c r="AE2166" s="31">
        <v>1</v>
      </c>
      <c r="AF2166" s="31" t="s">
        <v>4074</v>
      </c>
      <c r="AG2166" s="31" t="s">
        <v>5468</v>
      </c>
      <c r="AH2166" s="31">
        <v>5</v>
      </c>
      <c r="AI2166" s="31">
        <v>27</v>
      </c>
      <c r="AJ2166" s="31" t="s">
        <v>57</v>
      </c>
      <c r="AK2166" s="31">
        <f t="shared" si="1017"/>
        <v>32</v>
      </c>
      <c r="AO2166" s="31" t="s">
        <v>63</v>
      </c>
      <c r="AQ2166" s="31" t="s">
        <v>4426</v>
      </c>
      <c r="AT2166" s="14"/>
      <c r="BK2166" s="14"/>
      <c r="BL2166" s="14"/>
      <c r="BM2166" s="14"/>
      <c r="BN2166" s="14"/>
      <c r="BO2166" s="14"/>
      <c r="BP2166" s="14"/>
      <c r="BQ2166" s="14"/>
      <c r="BR2166" s="14" t="str">
        <f t="shared" si="1029"/>
        <v/>
      </c>
      <c r="BS2166" s="14" t="str">
        <f t="shared" si="1030"/>
        <v/>
      </c>
      <c r="BW2166" s="31" t="str">
        <f t="shared" si="1031"/>
        <v/>
      </c>
      <c r="BX2166" s="31" t="str">
        <f t="shared" si="1032"/>
        <v/>
      </c>
      <c r="BY2166" s="31" t="str">
        <f t="shared" si="1033"/>
        <v/>
      </c>
      <c r="BZ2166" s="31" t="str">
        <f t="shared" si="1034"/>
        <v/>
      </c>
      <c r="CA2166" s="31" t="str">
        <f t="shared" si="1035"/>
        <v/>
      </c>
      <c r="CB2166" s="31" t="str">
        <f t="shared" si="1036"/>
        <v/>
      </c>
      <c r="CC2166" s="31" t="str">
        <f t="shared" si="1037"/>
        <v/>
      </c>
      <c r="CD2166" s="31" t="str">
        <f t="shared" si="1038"/>
        <v/>
      </c>
      <c r="CE2166" s="31" t="str">
        <f t="shared" si="1039"/>
        <v/>
      </c>
      <c r="CF2166" s="31" t="e">
        <f t="shared" ca="1" si="1040"/>
        <v>#NAME?</v>
      </c>
      <c r="CG2166" s="31" t="e">
        <f t="shared" ca="1" si="1041"/>
        <v>#NAME?</v>
      </c>
      <c r="CH2166" s="31" t="e">
        <f t="shared" ca="1" si="1042"/>
        <v>#NAME?</v>
      </c>
      <c r="CI2166" s="31" t="e">
        <f t="shared" ca="1" si="1043"/>
        <v>#NAME?</v>
      </c>
    </row>
    <row r="2167" spans="1:87" s="31" customFormat="1" ht="30" hidden="1" x14ac:dyDescent="0.25">
      <c r="A2167" s="9" t="s">
        <v>5433</v>
      </c>
      <c r="C2167" s="31" t="s">
        <v>50</v>
      </c>
      <c r="E2167" s="14" t="s">
        <v>5648</v>
      </c>
      <c r="F2167" s="31" t="s">
        <v>5467</v>
      </c>
      <c r="G2167" s="31" t="str">
        <f t="shared" si="1020"/>
        <v>Резерв</v>
      </c>
      <c r="J2167" s="31" t="str">
        <f t="shared" si="1016"/>
        <v>DCS_DI_05</v>
      </c>
      <c r="K2167" s="14"/>
      <c r="P2167" s="31" t="s">
        <v>2607</v>
      </c>
      <c r="V2167" s="14"/>
      <c r="W2167" s="31" t="str">
        <f t="shared" si="1021"/>
        <v/>
      </c>
      <c r="X2167" s="14" t="str">
        <f t="shared" si="1022"/>
        <v/>
      </c>
      <c r="Y2167" s="31" t="str">
        <f t="shared" si="1023"/>
        <v>O1011304</v>
      </c>
      <c r="Z2167" s="31" t="str">
        <f t="shared" si="1024"/>
        <v>TUA711-DIO32</v>
      </c>
      <c r="AA2167" s="14" t="str">
        <f t="shared" si="1025"/>
        <v>17-SC-DCS-002/O1011304/ 17-MC-DCS-005</v>
      </c>
      <c r="AB2167" s="31" t="s">
        <v>64</v>
      </c>
      <c r="AC2167" s="31" t="s">
        <v>54</v>
      </c>
      <c r="AD2167" s="31" t="s">
        <v>125</v>
      </c>
      <c r="AE2167" s="31">
        <v>1</v>
      </c>
      <c r="AF2167" s="31" t="s">
        <v>4074</v>
      </c>
      <c r="AG2167" s="31" t="s">
        <v>5468</v>
      </c>
      <c r="AH2167" s="31">
        <v>5</v>
      </c>
      <c r="AI2167" s="31">
        <v>28</v>
      </c>
      <c r="AJ2167" s="31" t="s">
        <v>57</v>
      </c>
      <c r="AK2167" s="31">
        <f t="shared" si="1017"/>
        <v>32</v>
      </c>
      <c r="AO2167" s="31" t="s">
        <v>63</v>
      </c>
      <c r="AQ2167" s="31" t="s">
        <v>4426</v>
      </c>
      <c r="AT2167" s="14"/>
      <c r="BK2167" s="14"/>
      <c r="BL2167" s="14"/>
      <c r="BM2167" s="14"/>
      <c r="BN2167" s="14"/>
      <c r="BO2167" s="14"/>
      <c r="BP2167" s="14"/>
      <c r="BQ2167" s="14"/>
      <c r="BR2167" s="14" t="str">
        <f t="shared" si="1029"/>
        <v/>
      </c>
      <c r="BS2167" s="14" t="str">
        <f t="shared" si="1030"/>
        <v/>
      </c>
      <c r="BW2167" s="31" t="str">
        <f t="shared" si="1031"/>
        <v/>
      </c>
      <c r="BX2167" s="31" t="str">
        <f t="shared" si="1032"/>
        <v/>
      </c>
      <c r="BY2167" s="31" t="str">
        <f t="shared" si="1033"/>
        <v/>
      </c>
      <c r="BZ2167" s="31" t="str">
        <f t="shared" si="1034"/>
        <v/>
      </c>
      <c r="CA2167" s="31" t="str">
        <f t="shared" si="1035"/>
        <v/>
      </c>
      <c r="CB2167" s="31" t="str">
        <f t="shared" si="1036"/>
        <v/>
      </c>
      <c r="CC2167" s="31" t="str">
        <f t="shared" si="1037"/>
        <v/>
      </c>
      <c r="CD2167" s="31" t="str">
        <f t="shared" si="1038"/>
        <v/>
      </c>
      <c r="CE2167" s="31" t="str">
        <f t="shared" si="1039"/>
        <v/>
      </c>
      <c r="CF2167" s="31" t="e">
        <f t="shared" ca="1" si="1040"/>
        <v>#NAME?</v>
      </c>
      <c r="CG2167" s="31" t="e">
        <f t="shared" ca="1" si="1041"/>
        <v>#NAME?</v>
      </c>
      <c r="CH2167" s="31" t="e">
        <f t="shared" ca="1" si="1042"/>
        <v>#NAME?</v>
      </c>
      <c r="CI2167" s="31" t="e">
        <f t="shared" ca="1" si="1043"/>
        <v>#NAME?</v>
      </c>
    </row>
    <row r="2168" spans="1:87" s="31" customFormat="1" ht="30" hidden="1" x14ac:dyDescent="0.25">
      <c r="A2168" s="9" t="s">
        <v>5433</v>
      </c>
      <c r="C2168" s="31" t="s">
        <v>50</v>
      </c>
      <c r="E2168" s="14" t="s">
        <v>5648</v>
      </c>
      <c r="F2168" s="31" t="s">
        <v>5467</v>
      </c>
      <c r="G2168" s="31" t="str">
        <f t="shared" si="1020"/>
        <v>Резерв</v>
      </c>
      <c r="J2168" s="31" t="str">
        <f t="shared" si="1016"/>
        <v>DCS_DI_05</v>
      </c>
      <c r="K2168" s="14"/>
      <c r="P2168" s="31" t="s">
        <v>2607</v>
      </c>
      <c r="V2168" s="14"/>
      <c r="W2168" s="31" t="str">
        <f t="shared" si="1021"/>
        <v/>
      </c>
      <c r="X2168" s="14" t="str">
        <f t="shared" si="1022"/>
        <v/>
      </c>
      <c r="Y2168" s="31" t="str">
        <f t="shared" si="1023"/>
        <v>O1011304</v>
      </c>
      <c r="Z2168" s="31" t="str">
        <f t="shared" si="1024"/>
        <v>TUA711-DIO32</v>
      </c>
      <c r="AA2168" s="14" t="str">
        <f t="shared" si="1025"/>
        <v>17-SC-DCS-002/O1011304/ 17-MC-DCS-005</v>
      </c>
      <c r="AB2168" s="31" t="s">
        <v>64</v>
      </c>
      <c r="AC2168" s="31" t="s">
        <v>54</v>
      </c>
      <c r="AD2168" s="31" t="s">
        <v>125</v>
      </c>
      <c r="AE2168" s="31">
        <v>1</v>
      </c>
      <c r="AF2168" s="31" t="s">
        <v>4074</v>
      </c>
      <c r="AG2168" s="31" t="s">
        <v>5468</v>
      </c>
      <c r="AH2168" s="31">
        <v>5</v>
      </c>
      <c r="AI2168" s="31">
        <v>29</v>
      </c>
      <c r="AJ2168" s="31" t="s">
        <v>57</v>
      </c>
      <c r="AK2168" s="31">
        <f t="shared" si="1017"/>
        <v>32</v>
      </c>
      <c r="AO2168" s="31" t="s">
        <v>63</v>
      </c>
      <c r="AQ2168" s="31" t="s">
        <v>4426</v>
      </c>
      <c r="AT2168" s="14"/>
      <c r="BK2168" s="14"/>
      <c r="BL2168" s="14"/>
      <c r="BM2168" s="14"/>
      <c r="BN2168" s="14"/>
      <c r="BO2168" s="14"/>
      <c r="BP2168" s="14"/>
      <c r="BQ2168" s="14"/>
      <c r="BR2168" s="14" t="str">
        <f t="shared" si="1029"/>
        <v/>
      </c>
      <c r="BS2168" s="14" t="str">
        <f t="shared" si="1030"/>
        <v/>
      </c>
      <c r="BW2168" s="31" t="str">
        <f t="shared" si="1031"/>
        <v/>
      </c>
      <c r="BX2168" s="31" t="str">
        <f t="shared" si="1032"/>
        <v/>
      </c>
      <c r="BY2168" s="31" t="str">
        <f t="shared" si="1033"/>
        <v/>
      </c>
      <c r="BZ2168" s="31" t="str">
        <f t="shared" si="1034"/>
        <v/>
      </c>
      <c r="CA2168" s="31" t="str">
        <f t="shared" si="1035"/>
        <v/>
      </c>
      <c r="CB2168" s="31" t="str">
        <f t="shared" si="1036"/>
        <v/>
      </c>
      <c r="CC2168" s="31" t="str">
        <f t="shared" si="1037"/>
        <v/>
      </c>
      <c r="CD2168" s="31" t="str">
        <f t="shared" si="1038"/>
        <v/>
      </c>
      <c r="CE2168" s="31" t="str">
        <f t="shared" si="1039"/>
        <v/>
      </c>
      <c r="CF2168" s="31" t="e">
        <f t="shared" ca="1" si="1040"/>
        <v>#NAME?</v>
      </c>
      <c r="CG2168" s="31" t="e">
        <f t="shared" ca="1" si="1041"/>
        <v>#NAME?</v>
      </c>
      <c r="CH2168" s="31" t="e">
        <f t="shared" ca="1" si="1042"/>
        <v>#NAME?</v>
      </c>
      <c r="CI2168" s="31" t="e">
        <f t="shared" ca="1" si="1043"/>
        <v>#NAME?</v>
      </c>
    </row>
    <row r="2169" spans="1:87" s="31" customFormat="1" ht="30" hidden="1" x14ac:dyDescent="0.25">
      <c r="A2169" s="9" t="s">
        <v>5433</v>
      </c>
      <c r="C2169" s="31" t="s">
        <v>50</v>
      </c>
      <c r="E2169" s="14" t="s">
        <v>5648</v>
      </c>
      <c r="F2169" s="31" t="s">
        <v>5467</v>
      </c>
      <c r="G2169" s="31" t="str">
        <f t="shared" si="1020"/>
        <v>Резерв</v>
      </c>
      <c r="J2169" s="31" t="str">
        <f t="shared" si="1016"/>
        <v>DCS_DI_05</v>
      </c>
      <c r="K2169" s="14"/>
      <c r="P2169" s="31" t="s">
        <v>2607</v>
      </c>
      <c r="V2169" s="14"/>
      <c r="W2169" s="31" t="str">
        <f t="shared" si="1021"/>
        <v/>
      </c>
      <c r="X2169" s="14" t="str">
        <f t="shared" si="1022"/>
        <v/>
      </c>
      <c r="Y2169" s="31" t="str">
        <f t="shared" si="1023"/>
        <v>O1011304</v>
      </c>
      <c r="Z2169" s="31" t="str">
        <f t="shared" si="1024"/>
        <v>TUA711-DIO32</v>
      </c>
      <c r="AA2169" s="14" t="str">
        <f t="shared" si="1025"/>
        <v>17-SC-DCS-002/O1011304/ 17-MC-DCS-005</v>
      </c>
      <c r="AB2169" s="31" t="s">
        <v>64</v>
      </c>
      <c r="AC2169" s="31" t="s">
        <v>54</v>
      </c>
      <c r="AD2169" s="31" t="s">
        <v>125</v>
      </c>
      <c r="AE2169" s="31">
        <v>1</v>
      </c>
      <c r="AF2169" s="31" t="s">
        <v>4074</v>
      </c>
      <c r="AG2169" s="31" t="s">
        <v>5468</v>
      </c>
      <c r="AH2169" s="31">
        <v>5</v>
      </c>
      <c r="AI2169" s="31">
        <v>30</v>
      </c>
      <c r="AJ2169" s="31" t="s">
        <v>57</v>
      </c>
      <c r="AK2169" s="31">
        <f t="shared" si="1017"/>
        <v>32</v>
      </c>
      <c r="AO2169" s="31" t="s">
        <v>63</v>
      </c>
      <c r="AQ2169" s="31" t="s">
        <v>4426</v>
      </c>
      <c r="AT2169" s="14"/>
      <c r="BK2169" s="14"/>
      <c r="BL2169" s="14"/>
      <c r="BM2169" s="14"/>
      <c r="BN2169" s="14"/>
      <c r="BO2169" s="14"/>
      <c r="BP2169" s="14"/>
      <c r="BQ2169" s="14"/>
      <c r="BR2169" s="14" t="str">
        <f t="shared" si="1029"/>
        <v/>
      </c>
      <c r="BS2169" s="14" t="str">
        <f t="shared" si="1030"/>
        <v/>
      </c>
      <c r="BW2169" s="31" t="str">
        <f t="shared" si="1031"/>
        <v/>
      </c>
      <c r="BX2169" s="31" t="str">
        <f t="shared" si="1032"/>
        <v/>
      </c>
      <c r="BY2169" s="31" t="str">
        <f t="shared" si="1033"/>
        <v/>
      </c>
      <c r="BZ2169" s="31" t="str">
        <f t="shared" si="1034"/>
        <v/>
      </c>
      <c r="CA2169" s="31" t="str">
        <f t="shared" si="1035"/>
        <v/>
      </c>
      <c r="CB2169" s="31" t="str">
        <f t="shared" si="1036"/>
        <v/>
      </c>
      <c r="CC2169" s="31" t="str">
        <f t="shared" si="1037"/>
        <v/>
      </c>
      <c r="CD2169" s="31" t="str">
        <f t="shared" si="1038"/>
        <v/>
      </c>
      <c r="CE2169" s="31" t="str">
        <f t="shared" si="1039"/>
        <v/>
      </c>
      <c r="CF2169" s="31" t="e">
        <f t="shared" ca="1" si="1040"/>
        <v>#NAME?</v>
      </c>
      <c r="CG2169" s="31" t="e">
        <f t="shared" ca="1" si="1041"/>
        <v>#NAME?</v>
      </c>
      <c r="CH2169" s="31" t="e">
        <f t="shared" ca="1" si="1042"/>
        <v>#NAME?</v>
      </c>
      <c r="CI2169" s="31" t="e">
        <f t="shared" ca="1" si="1043"/>
        <v>#NAME?</v>
      </c>
    </row>
    <row r="2170" spans="1:87" s="31" customFormat="1" ht="30" hidden="1" x14ac:dyDescent="0.25">
      <c r="A2170" s="9" t="s">
        <v>5433</v>
      </c>
      <c r="C2170" s="31" t="s">
        <v>50</v>
      </c>
      <c r="E2170" s="14" t="s">
        <v>5648</v>
      </c>
      <c r="F2170" s="31" t="s">
        <v>5467</v>
      </c>
      <c r="G2170" s="31" t="str">
        <f t="shared" si="1020"/>
        <v>Резерв</v>
      </c>
      <c r="J2170" s="31" t="str">
        <f t="shared" si="1016"/>
        <v>DCS_DI_05</v>
      </c>
      <c r="K2170" s="14"/>
      <c r="P2170" s="31" t="s">
        <v>2607</v>
      </c>
      <c r="V2170" s="14"/>
      <c r="W2170" s="31" t="str">
        <f t="shared" si="1021"/>
        <v/>
      </c>
      <c r="X2170" s="14" t="str">
        <f t="shared" si="1022"/>
        <v/>
      </c>
      <c r="Y2170" s="31" t="str">
        <f t="shared" si="1023"/>
        <v>O1011304</v>
      </c>
      <c r="Z2170" s="31" t="str">
        <f t="shared" si="1024"/>
        <v>TUA711-DIO32</v>
      </c>
      <c r="AA2170" s="14" t="str">
        <f t="shared" si="1025"/>
        <v>17-SC-DCS-002/O1011304/ 17-MC-DCS-005</v>
      </c>
      <c r="AB2170" s="31" t="s">
        <v>64</v>
      </c>
      <c r="AC2170" s="31" t="s">
        <v>54</v>
      </c>
      <c r="AD2170" s="31" t="s">
        <v>125</v>
      </c>
      <c r="AE2170" s="31">
        <v>1</v>
      </c>
      <c r="AF2170" s="31" t="s">
        <v>4074</v>
      </c>
      <c r="AG2170" s="31" t="s">
        <v>5468</v>
      </c>
      <c r="AH2170" s="31">
        <v>5</v>
      </c>
      <c r="AI2170" s="31">
        <v>31</v>
      </c>
      <c r="AJ2170" s="31" t="s">
        <v>57</v>
      </c>
      <c r="AK2170" s="31">
        <f t="shared" si="1017"/>
        <v>32</v>
      </c>
      <c r="AO2170" s="31" t="s">
        <v>63</v>
      </c>
      <c r="AQ2170" s="31" t="s">
        <v>4426</v>
      </c>
      <c r="AT2170" s="14"/>
      <c r="BK2170" s="14"/>
      <c r="BL2170" s="14"/>
      <c r="BM2170" s="14"/>
      <c r="BN2170" s="14"/>
      <c r="BO2170" s="14"/>
      <c r="BP2170" s="14"/>
      <c r="BQ2170" s="14"/>
      <c r="BR2170" s="14" t="str">
        <f t="shared" si="1029"/>
        <v/>
      </c>
      <c r="BS2170" s="14" t="str">
        <f t="shared" si="1030"/>
        <v/>
      </c>
      <c r="BW2170" s="31" t="str">
        <f t="shared" si="1031"/>
        <v/>
      </c>
      <c r="BX2170" s="31" t="str">
        <f t="shared" si="1032"/>
        <v/>
      </c>
      <c r="BY2170" s="31" t="str">
        <f t="shared" si="1033"/>
        <v/>
      </c>
      <c r="BZ2170" s="31" t="str">
        <f t="shared" si="1034"/>
        <v/>
      </c>
      <c r="CA2170" s="31" t="str">
        <f t="shared" si="1035"/>
        <v/>
      </c>
      <c r="CB2170" s="31" t="str">
        <f t="shared" si="1036"/>
        <v/>
      </c>
      <c r="CC2170" s="31" t="str">
        <f t="shared" si="1037"/>
        <v/>
      </c>
      <c r="CD2170" s="31" t="str">
        <f t="shared" si="1038"/>
        <v/>
      </c>
      <c r="CE2170" s="31" t="str">
        <f t="shared" si="1039"/>
        <v/>
      </c>
      <c r="CF2170" s="31" t="e">
        <f t="shared" ca="1" si="1040"/>
        <v>#NAME?</v>
      </c>
      <c r="CG2170" s="31" t="e">
        <f t="shared" ca="1" si="1041"/>
        <v>#NAME?</v>
      </c>
      <c r="CH2170" s="31" t="e">
        <f t="shared" ca="1" si="1042"/>
        <v>#NAME?</v>
      </c>
      <c r="CI2170" s="31" t="e">
        <f t="shared" ca="1" si="1043"/>
        <v>#NAME?</v>
      </c>
    </row>
    <row r="2171" spans="1:87" s="31" customFormat="1" ht="30" hidden="1" x14ac:dyDescent="0.25">
      <c r="A2171" s="9" t="s">
        <v>5433</v>
      </c>
      <c r="C2171" s="31" t="s">
        <v>50</v>
      </c>
      <c r="E2171" s="14" t="s">
        <v>5648</v>
      </c>
      <c r="F2171" s="31" t="s">
        <v>5467</v>
      </c>
      <c r="G2171" s="31" t="str">
        <f t="shared" si="1020"/>
        <v>Резерв</v>
      </c>
      <c r="J2171" s="31" t="str">
        <f t="shared" si="1016"/>
        <v>DCS_DI_05</v>
      </c>
      <c r="K2171" s="14"/>
      <c r="P2171" s="31" t="s">
        <v>2607</v>
      </c>
      <c r="V2171" s="14"/>
      <c r="W2171" s="31" t="str">
        <f t="shared" si="1021"/>
        <v/>
      </c>
      <c r="X2171" s="14" t="str">
        <f t="shared" si="1022"/>
        <v/>
      </c>
      <c r="Y2171" s="31" t="str">
        <f t="shared" si="1023"/>
        <v>O1011304</v>
      </c>
      <c r="Z2171" s="31" t="str">
        <f t="shared" si="1024"/>
        <v>TUA711-DIO32</v>
      </c>
      <c r="AA2171" s="14" t="str">
        <f t="shared" si="1025"/>
        <v>17-SC-DCS-002/O1011304/ 17-MC-DCS-005</v>
      </c>
      <c r="AB2171" s="31" t="s">
        <v>64</v>
      </c>
      <c r="AC2171" s="31" t="s">
        <v>54</v>
      </c>
      <c r="AD2171" s="31" t="s">
        <v>125</v>
      </c>
      <c r="AE2171" s="31">
        <v>1</v>
      </c>
      <c r="AF2171" s="31" t="s">
        <v>4074</v>
      </c>
      <c r="AG2171" s="31" t="s">
        <v>5468</v>
      </c>
      <c r="AH2171" s="31">
        <v>5</v>
      </c>
      <c r="AI2171" s="31">
        <v>32</v>
      </c>
      <c r="AJ2171" s="31" t="s">
        <v>57</v>
      </c>
      <c r="AK2171" s="31">
        <f t="shared" ref="AK2171:AK2196" si="1045">COUNTIF(Y:Y,Y2171)</f>
        <v>32</v>
      </c>
      <c r="AO2171" s="31" t="s">
        <v>63</v>
      </c>
      <c r="AQ2171" s="31" t="s">
        <v>4426</v>
      </c>
      <c r="AT2171" s="14"/>
      <c r="BK2171" s="14"/>
      <c r="BL2171" s="14"/>
      <c r="BM2171" s="14"/>
      <c r="BN2171" s="14"/>
      <c r="BO2171" s="14"/>
      <c r="BP2171" s="14"/>
      <c r="BQ2171" s="14"/>
      <c r="BR2171" s="14" t="str">
        <f t="shared" si="1029"/>
        <v/>
      </c>
      <c r="BS2171" s="14" t="str">
        <f t="shared" si="1030"/>
        <v/>
      </c>
      <c r="BW2171" s="31" t="str">
        <f t="shared" si="1031"/>
        <v/>
      </c>
      <c r="BX2171" s="31" t="str">
        <f t="shared" si="1032"/>
        <v/>
      </c>
      <c r="BY2171" s="31" t="str">
        <f t="shared" si="1033"/>
        <v/>
      </c>
      <c r="BZ2171" s="31" t="str">
        <f t="shared" si="1034"/>
        <v/>
      </c>
      <c r="CA2171" s="31" t="str">
        <f t="shared" si="1035"/>
        <v/>
      </c>
      <c r="CB2171" s="31" t="str">
        <f t="shared" si="1036"/>
        <v/>
      </c>
      <c r="CC2171" s="31" t="str">
        <f t="shared" si="1037"/>
        <v/>
      </c>
      <c r="CD2171" s="31" t="str">
        <f t="shared" si="1038"/>
        <v/>
      </c>
      <c r="CE2171" s="31" t="str">
        <f t="shared" si="1039"/>
        <v/>
      </c>
      <c r="CF2171" s="31" t="e">
        <f t="shared" ca="1" si="1040"/>
        <v>#NAME?</v>
      </c>
      <c r="CG2171" s="31" t="e">
        <f t="shared" ca="1" si="1041"/>
        <v>#NAME?</v>
      </c>
      <c r="CH2171" s="31" t="e">
        <f t="shared" ca="1" si="1042"/>
        <v>#NAME?</v>
      </c>
      <c r="CI2171" s="31" t="e">
        <f t="shared" ca="1" si="1043"/>
        <v>#NAME?</v>
      </c>
    </row>
    <row r="2172" spans="1:87" s="31" customFormat="1" ht="45" hidden="1" x14ac:dyDescent="0.25">
      <c r="A2172" s="9" t="s">
        <v>5609</v>
      </c>
      <c r="C2172" s="31" t="s">
        <v>50</v>
      </c>
      <c r="E2172" s="14" t="s">
        <v>5632</v>
      </c>
      <c r="F2172" s="31" t="s">
        <v>5644</v>
      </c>
      <c r="G2172" s="31" t="str">
        <f t="shared" si="1020"/>
        <v>Резерв</v>
      </c>
      <c r="J2172" s="31" t="str">
        <f t="shared" si="1016"/>
        <v>DCS_DI_07</v>
      </c>
      <c r="K2172" s="14"/>
      <c r="P2172" s="31" t="s">
        <v>1296</v>
      </c>
      <c r="V2172" s="14"/>
      <c r="W2172" s="31" t="str">
        <f t="shared" si="1021"/>
        <v/>
      </c>
      <c r="X2172" s="14" t="str">
        <f t="shared" si="1022"/>
        <v/>
      </c>
      <c r="Y2172" s="31" t="str">
        <f t="shared" si="1023"/>
        <v>O1010304R</v>
      </c>
      <c r="Z2172" s="31" t="str">
        <f t="shared" si="1024"/>
        <v>TUA711-DIR32</v>
      </c>
      <c r="AA2172" s="14" t="str">
        <f t="shared" si="1025"/>
        <v>17-SC-DCS-001/O1010304R/ 17-MC-DCS-001</v>
      </c>
      <c r="AB2172" s="31" t="s">
        <v>64</v>
      </c>
      <c r="AC2172" s="31" t="s">
        <v>124</v>
      </c>
      <c r="AD2172" s="31" t="s">
        <v>125</v>
      </c>
      <c r="AE2172" s="31">
        <v>0</v>
      </c>
      <c r="AF2172" s="31" t="s">
        <v>4074</v>
      </c>
      <c r="AG2172" s="31" t="s">
        <v>5643</v>
      </c>
      <c r="AH2172" s="31">
        <v>5</v>
      </c>
      <c r="AI2172" s="31">
        <v>8</v>
      </c>
      <c r="AJ2172" s="31" t="s">
        <v>57</v>
      </c>
      <c r="AK2172" s="31">
        <f t="shared" si="1045"/>
        <v>32</v>
      </c>
      <c r="AO2172" s="31" t="s">
        <v>63</v>
      </c>
      <c r="AT2172" s="14"/>
      <c r="BK2172" s="15"/>
      <c r="BL2172" s="15"/>
      <c r="BM2172" s="15"/>
      <c r="BN2172" s="15"/>
      <c r="BO2172" s="15" t="str">
        <f>IF(AND(J2172="DCS_AI_01",W2172&lt;&gt;""),CONCATENATE(AG2172,":",AI2172,"A/",CHAR(10),W2172,":5"),
IF(AND(J2172="DCS_AI_02",W2172&lt;&gt;""),CONCATENATE(AG2172,":",AI2172,"A/",CHAR(10),W2172,":5"),
IF(AND(J2172="DCS_AI_03",W2172&lt;&gt;""),CONCATENATE(AG2172,":",AI2172,"A/",CHAR(10),W2172,":5"),
IF(AND(J2172="DCS_AI_04",W2172&lt;&gt;""),CONCATENATE(AG2172,":",AI2172,"A/",CHAR(10),W2172,":5"),
IF(AND(J2172="DCS_AI_05",W2172&lt;&gt;""),CONCATENATE(AG2172,":",AI2172,"A/",CHAR(10),W2172,":5"),
IF(AND(J2172="DCS_AO_01",W2172&lt;&gt;""),CONCATENATE(AG2172,":",AI2172,"A/",CHAR(10),W2172,":5"),
IF(AND(J2172="DCS_AO_02",W2172&lt;&gt;""),CONCATENATE(AG2172,":",AI2172,"A/",CHAR(10),W2172,":5"),
IF(AND(J2172="DCS_DI_02",W2172&lt;&gt;""),CONCATENATE(AG2172,":",AI2172,"A/",CHAR(10),W2172,":5"),
IF(AND(J2172="DCS_DI_04",W2172&lt;&gt;""),CONCATENATE(AG2172,":",AI2172,"A/",CHAR(10),W2172,":7"),
IF(AND(J2172="DCS_PI_01",W2172&lt;&gt;""),CONCATENATE(AG2172,":",AI2172,"A/",CHAR(10),W2172,":3"),""))))))))))</f>
        <v/>
      </c>
      <c r="BP2172" s="15" t="str">
        <f>IF(AND(J2172="DCS_AI_01",W2172&lt;&gt;""),CONCATENATE(AG2172,":",AI2172,"C/",CHAR(10),W2172,":6"),
IF(AND(J2172="DCS_AI_02",W2172&lt;&gt;""),CONCATENATE(AG2172,":",AI2172,"C/",CHAR(10),W2172,":6"),
IF(AND(J2172="DCS_AI_03",W2172&lt;&gt;""),CONCATENATE(AG2172,":",AI2172,"C/",CHAR(10),W2172,":6"),
IF(AND(J2172="DCS_AI_04",W2172&lt;&gt;""),CONCATENATE(AG2172,":",AI2172,"C/",CHAR(10),W2172,":6"),
IF(AND(J2172="DCS_AI_05",W2172&lt;&gt;""),CONCATENATE(AG2172,":",AI2172,"C/",CHAR(10),W2172,":6"),
IF(AND(J2172="DCS_AO_01",W2172&lt;&gt;""),CONCATENATE(AG2172,":",AI2172,"C/",CHAR(10),W2172,":6"),
IF(AND(J2172="DCS_AO_02",W2172&lt;&gt;""),CONCATENATE(AG2172,":",AI2172,"C/",CHAR(10),W2172,":6"),
IF(AND(J2172="DCS_DI_02",W2172&lt;&gt;""),CONCATENATE(AG2172,":",AI2172,"B/",CHAR(10),W2172,":6"),
IF(AND(J2172="DCS_DI_04",W2172&lt;&gt;""),CONCATENATE(AG2172,":",AI2172,"B/",CHAR(10),W2172,":8"),
IF(AND(J2172="DCS_PI_01",W2172&lt;&gt;""),CONCATENATE(AG2172,":",AI2172,"C/",CHAR(10),W2172,":4"),""))))))))))</f>
        <v/>
      </c>
      <c r="BQ2172" s="15"/>
      <c r="BR2172" s="14" t="str">
        <f t="shared" si="1029"/>
        <v/>
      </c>
      <c r="BS2172" s="14" t="str">
        <f t="shared" si="1030"/>
        <v/>
      </c>
      <c r="BW2172" s="31" t="str">
        <f t="shared" si="1031"/>
        <v/>
      </c>
      <c r="BX2172" s="31" t="str">
        <f t="shared" si="1032"/>
        <v/>
      </c>
      <c r="BY2172" s="31" t="str">
        <f t="shared" si="1033"/>
        <v/>
      </c>
      <c r="BZ2172" s="31" t="str">
        <f t="shared" si="1034"/>
        <v/>
      </c>
      <c r="CA2172" s="31" t="str">
        <f t="shared" si="1035"/>
        <v/>
      </c>
      <c r="CB2172" s="31" t="str">
        <f t="shared" si="1036"/>
        <v/>
      </c>
      <c r="CC2172" s="31" t="str">
        <f t="shared" si="1037"/>
        <v/>
      </c>
      <c r="CD2172" s="31" t="str">
        <f t="shared" si="1038"/>
        <v/>
      </c>
      <c r="CE2172" s="31" t="str">
        <f t="shared" si="1039"/>
        <v/>
      </c>
      <c r="CF2172" s="31" t="e">
        <f t="shared" ca="1" si="1040"/>
        <v>#NAME?</v>
      </c>
      <c r="CG2172" s="31" t="e">
        <f t="shared" ca="1" si="1041"/>
        <v>#NAME?</v>
      </c>
      <c r="CH2172" s="31" t="e">
        <f t="shared" ca="1" si="1042"/>
        <v>#NAME?</v>
      </c>
      <c r="CI2172" s="31" t="e">
        <f t="shared" ca="1" si="1043"/>
        <v>#NAME?</v>
      </c>
    </row>
    <row r="2173" spans="1:87" s="31" customFormat="1" ht="45" hidden="1" x14ac:dyDescent="0.25">
      <c r="A2173" s="9" t="s">
        <v>5609</v>
      </c>
      <c r="C2173" s="31" t="s">
        <v>50</v>
      </c>
      <c r="E2173" s="14" t="s">
        <v>5632</v>
      </c>
      <c r="F2173" s="31" t="s">
        <v>5644</v>
      </c>
      <c r="G2173" s="31" t="str">
        <f t="shared" si="1020"/>
        <v>Резерв</v>
      </c>
      <c r="J2173" s="31" t="str">
        <f t="shared" si="1016"/>
        <v>DCS_DI_07</v>
      </c>
      <c r="K2173" s="14"/>
      <c r="P2173" s="31" t="s">
        <v>1296</v>
      </c>
      <c r="V2173" s="14"/>
      <c r="W2173" s="31" t="str">
        <f t="shared" si="1021"/>
        <v/>
      </c>
      <c r="X2173" s="14" t="str">
        <f t="shared" si="1022"/>
        <v/>
      </c>
      <c r="Y2173" s="31" t="str">
        <f t="shared" si="1023"/>
        <v>O1010304R</v>
      </c>
      <c r="Z2173" s="31" t="str">
        <f t="shared" si="1024"/>
        <v>TUA711-DIR32</v>
      </c>
      <c r="AA2173" s="14" t="str">
        <f t="shared" si="1025"/>
        <v>17-SC-DCS-001/O1010304R/ 17-MC-DCS-001</v>
      </c>
      <c r="AB2173" s="31" t="s">
        <v>64</v>
      </c>
      <c r="AC2173" s="31" t="s">
        <v>124</v>
      </c>
      <c r="AD2173" s="31" t="s">
        <v>125</v>
      </c>
      <c r="AE2173" s="31">
        <v>0</v>
      </c>
      <c r="AF2173" s="31" t="s">
        <v>4074</v>
      </c>
      <c r="AG2173" s="31" t="s">
        <v>5643</v>
      </c>
      <c r="AH2173" s="31">
        <v>5</v>
      </c>
      <c r="AI2173" s="31">
        <v>9</v>
      </c>
      <c r="AJ2173" s="31" t="s">
        <v>57</v>
      </c>
      <c r="AK2173" s="31">
        <f t="shared" si="1045"/>
        <v>32</v>
      </c>
      <c r="AO2173" s="31" t="s">
        <v>63</v>
      </c>
      <c r="AT2173" s="14"/>
      <c r="BK2173" s="15"/>
      <c r="BL2173" s="15"/>
      <c r="BM2173" s="15"/>
      <c r="BN2173" s="15"/>
      <c r="BO2173" s="15" t="str">
        <f>IF(AND(J2173="DCS_AI_01",W2173&lt;&gt;""),CONCATENATE(AG2173,":",AI2173,"A/",CHAR(10),W2173,":5"),
IF(AND(J2173="DCS_AI_02",W2173&lt;&gt;""),CONCATENATE(AG2173,":",AI2173,"A/",CHAR(10),W2173,":5"),
IF(AND(J2173="DCS_AI_03",W2173&lt;&gt;""),CONCATENATE(AG2173,":",AI2173,"A/",CHAR(10),W2173,":5"),
IF(AND(J2173="DCS_AI_04",W2173&lt;&gt;""),CONCATENATE(AG2173,":",AI2173,"A/",CHAR(10),W2173,":5"),
IF(AND(J2173="DCS_AI_05",W2173&lt;&gt;""),CONCATENATE(AG2173,":",AI2173,"A/",CHAR(10),W2173,":5"),
IF(AND(J2173="DCS_AO_01",W2173&lt;&gt;""),CONCATENATE(AG2173,":",AI2173,"A/",CHAR(10),W2173,":5"),
IF(AND(J2173="DCS_AO_02",W2173&lt;&gt;""),CONCATENATE(AG2173,":",AI2173,"A/",CHAR(10),W2173,":5"),
IF(AND(J2173="DCS_DI_02",W2173&lt;&gt;""),CONCATENATE(AG2173,":",AI2173,"A/",CHAR(10),W2173,":5"),
IF(AND(J2173="DCS_DI_04",W2173&lt;&gt;""),CONCATENATE(AG2173,":",AI2173,"A/",CHAR(10),W2173,":7"),
IF(AND(J2173="DCS_PI_01",W2173&lt;&gt;""),CONCATENATE(AG2173,":",AI2173,"A/",CHAR(10),W2173,":3"),""))))))))))</f>
        <v/>
      </c>
      <c r="BP2173" s="15" t="str">
        <f>IF(AND(J2173="DCS_AI_01",W2173&lt;&gt;""),CONCATENATE(AG2173,":",AI2173,"C/",CHAR(10),W2173,":6"),
IF(AND(J2173="DCS_AI_02",W2173&lt;&gt;""),CONCATENATE(AG2173,":",AI2173,"C/",CHAR(10),W2173,":6"),
IF(AND(J2173="DCS_AI_03",W2173&lt;&gt;""),CONCATENATE(AG2173,":",AI2173,"C/",CHAR(10),W2173,":6"),
IF(AND(J2173="DCS_AI_04",W2173&lt;&gt;""),CONCATENATE(AG2173,":",AI2173,"C/",CHAR(10),W2173,":6"),
IF(AND(J2173="DCS_AI_05",W2173&lt;&gt;""),CONCATENATE(AG2173,":",AI2173,"C/",CHAR(10),W2173,":6"),
IF(AND(J2173="DCS_AO_01",W2173&lt;&gt;""),CONCATENATE(AG2173,":",AI2173,"C/",CHAR(10),W2173,":6"),
IF(AND(J2173="DCS_AO_02",W2173&lt;&gt;""),CONCATENATE(AG2173,":",AI2173,"C/",CHAR(10),W2173,":6"),
IF(AND(J2173="DCS_DI_02",W2173&lt;&gt;""),CONCATENATE(AG2173,":",AI2173,"B/",CHAR(10),W2173,":6"),
IF(AND(J2173="DCS_DI_04",W2173&lt;&gt;""),CONCATENATE(AG2173,":",AI2173,"B/",CHAR(10),W2173,":8"),
IF(AND(J2173="DCS_PI_01",W2173&lt;&gt;""),CONCATENATE(AG2173,":",AI2173,"C/",CHAR(10),W2173,":4"),""))))))))))</f>
        <v/>
      </c>
      <c r="BQ2173" s="15"/>
      <c r="BR2173" s="14" t="str">
        <f t="shared" si="1029"/>
        <v/>
      </c>
      <c r="BS2173" s="14" t="str">
        <f t="shared" si="1030"/>
        <v/>
      </c>
      <c r="BW2173" s="31" t="str">
        <f t="shared" si="1031"/>
        <v/>
      </c>
      <c r="BX2173" s="31" t="str">
        <f t="shared" si="1032"/>
        <v/>
      </c>
      <c r="BY2173" s="31" t="str">
        <f t="shared" si="1033"/>
        <v/>
      </c>
      <c r="BZ2173" s="31" t="str">
        <f t="shared" si="1034"/>
        <v/>
      </c>
      <c r="CA2173" s="31" t="str">
        <f t="shared" si="1035"/>
        <v/>
      </c>
      <c r="CB2173" s="31" t="str">
        <f t="shared" si="1036"/>
        <v/>
      </c>
      <c r="CC2173" s="31" t="str">
        <f t="shared" si="1037"/>
        <v/>
      </c>
      <c r="CD2173" s="31" t="str">
        <f t="shared" si="1038"/>
        <v/>
      </c>
      <c r="CE2173" s="31" t="str">
        <f t="shared" si="1039"/>
        <v/>
      </c>
      <c r="CF2173" s="31" t="e">
        <f t="shared" ca="1" si="1040"/>
        <v>#NAME?</v>
      </c>
      <c r="CG2173" s="31" t="e">
        <f t="shared" ca="1" si="1041"/>
        <v>#NAME?</v>
      </c>
      <c r="CH2173" s="31" t="e">
        <f t="shared" ca="1" si="1042"/>
        <v>#NAME?</v>
      </c>
      <c r="CI2173" s="31" t="e">
        <f t="shared" ca="1" si="1043"/>
        <v>#NAME?</v>
      </c>
    </row>
    <row r="2174" spans="1:87" s="31" customFormat="1" ht="45" hidden="1" x14ac:dyDescent="0.25">
      <c r="A2174" s="9" t="s">
        <v>5609</v>
      </c>
      <c r="C2174" s="31" t="s">
        <v>4491</v>
      </c>
      <c r="E2174" s="14"/>
      <c r="F2174" s="31" t="s">
        <v>5644</v>
      </c>
      <c r="G2174" s="31" t="str">
        <f t="shared" si="1020"/>
        <v>Пустой</v>
      </c>
      <c r="K2174" s="14"/>
      <c r="P2174" s="31" t="s">
        <v>1296</v>
      </c>
      <c r="V2174" s="14"/>
      <c r="W2174" s="31" t="str">
        <f t="shared" si="1021"/>
        <v/>
      </c>
      <c r="X2174" s="14" t="str">
        <f t="shared" si="1022"/>
        <v/>
      </c>
      <c r="Y2174" s="31" t="str">
        <f t="shared" si="1023"/>
        <v>O1010304R</v>
      </c>
      <c r="Z2174" s="31" t="str">
        <f t="shared" si="1024"/>
        <v/>
      </c>
      <c r="AA2174" s="14" t="str">
        <f t="shared" si="1025"/>
        <v>17-SC-DCS-001/O1010304R/ 17-MC-DCS-001</v>
      </c>
      <c r="AB2174" s="31" t="s">
        <v>64</v>
      </c>
      <c r="AC2174" s="31" t="s">
        <v>124</v>
      </c>
      <c r="AD2174" s="31" t="s">
        <v>125</v>
      </c>
      <c r="AE2174" s="31">
        <v>0</v>
      </c>
      <c r="AF2174" s="31" t="s">
        <v>4074</v>
      </c>
      <c r="AG2174" s="31" t="s">
        <v>5643</v>
      </c>
      <c r="AH2174" s="31">
        <v>5</v>
      </c>
      <c r="AI2174" s="31">
        <v>10</v>
      </c>
      <c r="AJ2174" s="31" t="s">
        <v>57</v>
      </c>
      <c r="AK2174" s="31">
        <f t="shared" si="1045"/>
        <v>32</v>
      </c>
      <c r="AO2174" s="31" t="s">
        <v>63</v>
      </c>
      <c r="AT2174" s="14"/>
      <c r="BK2174" s="15"/>
      <c r="BL2174" s="15"/>
      <c r="BM2174" s="15"/>
      <c r="BN2174" s="15"/>
      <c r="BO2174" s="15"/>
      <c r="BP2174" s="15"/>
      <c r="BQ2174" s="15"/>
      <c r="BR2174" s="14" t="str">
        <f t="shared" si="1029"/>
        <v/>
      </c>
      <c r="BS2174" s="14" t="str">
        <f t="shared" si="1030"/>
        <v/>
      </c>
    </row>
    <row r="2175" spans="1:87" s="31" customFormat="1" ht="45" hidden="1" x14ac:dyDescent="0.25">
      <c r="A2175" s="9" t="s">
        <v>5609</v>
      </c>
      <c r="C2175" s="31" t="s">
        <v>4491</v>
      </c>
      <c r="E2175" s="14"/>
      <c r="F2175" s="31" t="s">
        <v>5644</v>
      </c>
      <c r="G2175" s="31" t="str">
        <f t="shared" si="1020"/>
        <v>Пустой</v>
      </c>
      <c r="K2175" s="14"/>
      <c r="P2175" s="31" t="s">
        <v>1296</v>
      </c>
      <c r="V2175" s="14"/>
      <c r="W2175" s="31" t="str">
        <f t="shared" si="1021"/>
        <v/>
      </c>
      <c r="X2175" s="14" t="str">
        <f t="shared" si="1022"/>
        <v/>
      </c>
      <c r="Y2175" s="31" t="str">
        <f t="shared" si="1023"/>
        <v>O1010304R</v>
      </c>
      <c r="Z2175" s="31" t="str">
        <f t="shared" si="1024"/>
        <v/>
      </c>
      <c r="AA2175" s="14" t="str">
        <f t="shared" si="1025"/>
        <v>17-SC-DCS-001/O1010304R/ 17-MC-DCS-001</v>
      </c>
      <c r="AB2175" s="31" t="s">
        <v>64</v>
      </c>
      <c r="AC2175" s="31" t="s">
        <v>124</v>
      </c>
      <c r="AD2175" s="31" t="s">
        <v>125</v>
      </c>
      <c r="AE2175" s="31">
        <v>0</v>
      </c>
      <c r="AF2175" s="31" t="s">
        <v>4074</v>
      </c>
      <c r="AG2175" s="31" t="s">
        <v>5643</v>
      </c>
      <c r="AH2175" s="31">
        <v>5</v>
      </c>
      <c r="AI2175" s="31">
        <v>11</v>
      </c>
      <c r="AJ2175" s="31" t="s">
        <v>57</v>
      </c>
      <c r="AK2175" s="31">
        <f t="shared" si="1045"/>
        <v>32</v>
      </c>
      <c r="AO2175" s="31" t="s">
        <v>63</v>
      </c>
      <c r="AT2175" s="14"/>
      <c r="BK2175" s="15"/>
      <c r="BL2175" s="15"/>
      <c r="BM2175" s="15"/>
      <c r="BN2175" s="15"/>
      <c r="BO2175" s="15"/>
      <c r="BP2175" s="15"/>
      <c r="BQ2175" s="15"/>
      <c r="BR2175" s="14" t="str">
        <f t="shared" si="1029"/>
        <v/>
      </c>
      <c r="BS2175" s="14" t="str">
        <f t="shared" si="1030"/>
        <v/>
      </c>
    </row>
    <row r="2176" spans="1:87" s="31" customFormat="1" ht="45" hidden="1" x14ac:dyDescent="0.25">
      <c r="A2176" s="9" t="s">
        <v>5609</v>
      </c>
      <c r="C2176" s="31" t="s">
        <v>4491</v>
      </c>
      <c r="E2176" s="14"/>
      <c r="F2176" s="31" t="s">
        <v>5644</v>
      </c>
      <c r="G2176" s="31" t="str">
        <f t="shared" si="1020"/>
        <v>Пустой</v>
      </c>
      <c r="K2176" s="14"/>
      <c r="P2176" s="31" t="s">
        <v>1296</v>
      </c>
      <c r="V2176" s="14"/>
      <c r="W2176" s="31" t="str">
        <f t="shared" si="1021"/>
        <v/>
      </c>
      <c r="X2176" s="14" t="str">
        <f t="shared" si="1022"/>
        <v/>
      </c>
      <c r="Y2176" s="31" t="str">
        <f t="shared" si="1023"/>
        <v>O1010304R</v>
      </c>
      <c r="Z2176" s="31" t="str">
        <f t="shared" si="1024"/>
        <v/>
      </c>
      <c r="AA2176" s="14" t="str">
        <f t="shared" si="1025"/>
        <v>17-SC-DCS-001/O1010304R/ 17-MC-DCS-001</v>
      </c>
      <c r="AB2176" s="31" t="s">
        <v>64</v>
      </c>
      <c r="AC2176" s="31" t="s">
        <v>124</v>
      </c>
      <c r="AD2176" s="31" t="s">
        <v>125</v>
      </c>
      <c r="AE2176" s="31">
        <v>0</v>
      </c>
      <c r="AF2176" s="31" t="s">
        <v>4074</v>
      </c>
      <c r="AG2176" s="31" t="s">
        <v>5643</v>
      </c>
      <c r="AH2176" s="31">
        <v>5</v>
      </c>
      <c r="AI2176" s="31">
        <v>12</v>
      </c>
      <c r="AJ2176" s="31" t="s">
        <v>57</v>
      </c>
      <c r="AK2176" s="31">
        <f t="shared" si="1045"/>
        <v>32</v>
      </c>
      <c r="AO2176" s="31" t="s">
        <v>63</v>
      </c>
      <c r="AT2176" s="14"/>
      <c r="BK2176" s="15"/>
      <c r="BL2176" s="15"/>
      <c r="BM2176" s="15"/>
      <c r="BN2176" s="15"/>
      <c r="BO2176" s="15"/>
      <c r="BP2176" s="15"/>
      <c r="BQ2176" s="15"/>
      <c r="BR2176" s="14" t="str">
        <f t="shared" si="1029"/>
        <v/>
      </c>
      <c r="BS2176" s="14" t="str">
        <f t="shared" si="1030"/>
        <v/>
      </c>
    </row>
    <row r="2177" spans="1:71" s="31" customFormat="1" ht="45" hidden="1" x14ac:dyDescent="0.25">
      <c r="A2177" s="9" t="s">
        <v>5609</v>
      </c>
      <c r="C2177" s="31" t="s">
        <v>4491</v>
      </c>
      <c r="E2177" s="14"/>
      <c r="F2177" s="31" t="s">
        <v>5644</v>
      </c>
      <c r="G2177" s="31" t="str">
        <f t="shared" si="1020"/>
        <v>Пустой</v>
      </c>
      <c r="K2177" s="14"/>
      <c r="P2177" s="31" t="s">
        <v>1296</v>
      </c>
      <c r="V2177" s="14"/>
      <c r="W2177" s="31" t="str">
        <f t="shared" si="1021"/>
        <v/>
      </c>
      <c r="X2177" s="14" t="str">
        <f t="shared" si="1022"/>
        <v/>
      </c>
      <c r="Y2177" s="31" t="str">
        <f t="shared" si="1023"/>
        <v>O1010304R</v>
      </c>
      <c r="Z2177" s="31" t="str">
        <f t="shared" si="1024"/>
        <v/>
      </c>
      <c r="AA2177" s="14" t="str">
        <f t="shared" si="1025"/>
        <v>17-SC-DCS-001/O1010304R/ 17-MC-DCS-001</v>
      </c>
      <c r="AB2177" s="31" t="s">
        <v>64</v>
      </c>
      <c r="AC2177" s="31" t="s">
        <v>124</v>
      </c>
      <c r="AD2177" s="31" t="s">
        <v>125</v>
      </c>
      <c r="AE2177" s="31">
        <v>0</v>
      </c>
      <c r="AF2177" s="31" t="s">
        <v>4074</v>
      </c>
      <c r="AG2177" s="31" t="s">
        <v>5643</v>
      </c>
      <c r="AH2177" s="31">
        <v>5</v>
      </c>
      <c r="AI2177" s="31">
        <v>13</v>
      </c>
      <c r="AJ2177" s="31" t="s">
        <v>57</v>
      </c>
      <c r="AK2177" s="31">
        <f t="shared" si="1045"/>
        <v>32</v>
      </c>
      <c r="AO2177" s="31" t="s">
        <v>63</v>
      </c>
      <c r="AT2177" s="14"/>
      <c r="BK2177" s="15"/>
      <c r="BL2177" s="15"/>
      <c r="BM2177" s="15"/>
      <c r="BN2177" s="15"/>
      <c r="BO2177" s="15"/>
      <c r="BP2177" s="15"/>
      <c r="BQ2177" s="15"/>
      <c r="BR2177" s="14" t="str">
        <f t="shared" si="1029"/>
        <v/>
      </c>
      <c r="BS2177" s="14" t="str">
        <f t="shared" si="1030"/>
        <v/>
      </c>
    </row>
    <row r="2178" spans="1:71" s="31" customFormat="1" ht="45" hidden="1" x14ac:dyDescent="0.25">
      <c r="A2178" s="9" t="s">
        <v>5609</v>
      </c>
      <c r="C2178" s="31" t="s">
        <v>4491</v>
      </c>
      <c r="E2178" s="14"/>
      <c r="F2178" s="31" t="s">
        <v>5644</v>
      </c>
      <c r="G2178" s="31" t="str">
        <f t="shared" si="1020"/>
        <v>Пустой</v>
      </c>
      <c r="K2178" s="14"/>
      <c r="P2178" s="31" t="s">
        <v>1296</v>
      </c>
      <c r="V2178" s="14"/>
      <c r="W2178" s="31" t="str">
        <f t="shared" si="1021"/>
        <v/>
      </c>
      <c r="X2178" s="14" t="str">
        <f t="shared" si="1022"/>
        <v/>
      </c>
      <c r="Y2178" s="31" t="str">
        <f t="shared" si="1023"/>
        <v>O1010304R</v>
      </c>
      <c r="Z2178" s="31" t="str">
        <f t="shared" si="1024"/>
        <v/>
      </c>
      <c r="AA2178" s="14" t="str">
        <f t="shared" si="1025"/>
        <v>17-SC-DCS-001/O1010304R/ 17-MC-DCS-001</v>
      </c>
      <c r="AB2178" s="31" t="s">
        <v>64</v>
      </c>
      <c r="AC2178" s="31" t="s">
        <v>124</v>
      </c>
      <c r="AD2178" s="31" t="s">
        <v>125</v>
      </c>
      <c r="AE2178" s="31">
        <v>0</v>
      </c>
      <c r="AF2178" s="31" t="s">
        <v>4074</v>
      </c>
      <c r="AG2178" s="31" t="s">
        <v>5643</v>
      </c>
      <c r="AH2178" s="31">
        <v>5</v>
      </c>
      <c r="AI2178" s="31">
        <v>14</v>
      </c>
      <c r="AJ2178" s="31" t="s">
        <v>57</v>
      </c>
      <c r="AK2178" s="31">
        <f t="shared" si="1045"/>
        <v>32</v>
      </c>
      <c r="AO2178" s="31" t="s">
        <v>63</v>
      </c>
      <c r="AT2178" s="14"/>
      <c r="BK2178" s="15"/>
      <c r="BL2178" s="15"/>
      <c r="BM2178" s="15"/>
      <c r="BN2178" s="15"/>
      <c r="BO2178" s="15"/>
      <c r="BP2178" s="15"/>
      <c r="BQ2178" s="15"/>
      <c r="BR2178" s="14" t="str">
        <f t="shared" si="1029"/>
        <v/>
      </c>
      <c r="BS2178" s="14" t="str">
        <f t="shared" si="1030"/>
        <v/>
      </c>
    </row>
    <row r="2179" spans="1:71" s="31" customFormat="1" ht="45" hidden="1" x14ac:dyDescent="0.25">
      <c r="A2179" s="9" t="s">
        <v>5609</v>
      </c>
      <c r="C2179" s="31" t="s">
        <v>4491</v>
      </c>
      <c r="E2179" s="14"/>
      <c r="F2179" s="31" t="s">
        <v>5644</v>
      </c>
      <c r="G2179" s="31" t="str">
        <f t="shared" si="1020"/>
        <v>Пустой</v>
      </c>
      <c r="K2179" s="14"/>
      <c r="P2179" s="31" t="s">
        <v>1296</v>
      </c>
      <c r="V2179" s="14"/>
      <c r="W2179" s="31" t="str">
        <f t="shared" si="1021"/>
        <v/>
      </c>
      <c r="X2179" s="14" t="str">
        <f t="shared" si="1022"/>
        <v/>
      </c>
      <c r="Y2179" s="31" t="str">
        <f t="shared" si="1023"/>
        <v>O1010304R</v>
      </c>
      <c r="Z2179" s="31" t="str">
        <f t="shared" si="1024"/>
        <v/>
      </c>
      <c r="AA2179" s="14" t="str">
        <f t="shared" si="1025"/>
        <v>17-SC-DCS-001/O1010304R/ 17-MC-DCS-001</v>
      </c>
      <c r="AB2179" s="31" t="s">
        <v>64</v>
      </c>
      <c r="AC2179" s="31" t="s">
        <v>124</v>
      </c>
      <c r="AD2179" s="31" t="s">
        <v>125</v>
      </c>
      <c r="AE2179" s="31">
        <v>0</v>
      </c>
      <c r="AF2179" s="31" t="s">
        <v>4074</v>
      </c>
      <c r="AG2179" s="31" t="s">
        <v>5643</v>
      </c>
      <c r="AH2179" s="31">
        <v>5</v>
      </c>
      <c r="AI2179" s="31">
        <v>15</v>
      </c>
      <c r="AJ2179" s="31" t="s">
        <v>57</v>
      </c>
      <c r="AK2179" s="31">
        <f t="shared" si="1045"/>
        <v>32</v>
      </c>
      <c r="AO2179" s="31" t="s">
        <v>63</v>
      </c>
      <c r="AT2179" s="14"/>
      <c r="BK2179" s="15"/>
      <c r="BL2179" s="15"/>
      <c r="BM2179" s="15"/>
      <c r="BN2179" s="15"/>
      <c r="BO2179" s="15"/>
      <c r="BP2179" s="15"/>
      <c r="BQ2179" s="15"/>
      <c r="BR2179" s="14" t="str">
        <f t="shared" si="1029"/>
        <v/>
      </c>
      <c r="BS2179" s="14" t="str">
        <f t="shared" si="1030"/>
        <v/>
      </c>
    </row>
    <row r="2180" spans="1:71" s="31" customFormat="1" ht="45" hidden="1" x14ac:dyDescent="0.25">
      <c r="A2180" s="9" t="s">
        <v>5609</v>
      </c>
      <c r="C2180" s="31" t="s">
        <v>4491</v>
      </c>
      <c r="E2180" s="14"/>
      <c r="F2180" s="31" t="s">
        <v>5644</v>
      </c>
      <c r="G2180" s="31" t="str">
        <f t="shared" ref="G2180:G2196" si="1046">IF(C2180="Пустой","Пустой",IF(C2180="Резерв","Резерв","Сигнал"))</f>
        <v>Пустой</v>
      </c>
      <c r="K2180" s="14"/>
      <c r="P2180" s="31" t="s">
        <v>1296</v>
      </c>
      <c r="V2180" s="14"/>
      <c r="W2180" s="31" t="str">
        <f t="shared" ref="W2180:W2196" si="1047">IF(OR(J2180="DCS_AI_01",J2180="DCS_AI_02",J2180="DCS_AI_03",J2180="DCS_AI_04",J2180="DCS_AI_05",J2180="DCS_AO_01",J2180="DCS_AO_02",J2180="DCS_DI_02",J2180="DCS_DI_04",J2180="DCS_PI_01"),CONCATENATE(AG2180,"_U",AI2180),"")</f>
        <v/>
      </c>
      <c r="X2180" s="14" t="str">
        <f t="shared" ref="X2180:X2196" si="1048">IF(OR(J2180="DCS_AI_01",J2180="DCS_AI_02",J2180="DCS_AI_03",J2180="DCS_AI_04"),"HD5542",
IF(J2180="DCS_AI_05","HD5573",
IF(OR(J2180="DCS_AO_01",J2180="DCS_AO_02"),"HD5546",
IF(J2180="DCS_DI_02","HD5516",
IF(J2180="DCS_PI_01","GS8555-EX",
IF(J2180="DCS_DI_04","KFD2-ER-1.W.LB",""))))))</f>
        <v/>
      </c>
      <c r="Y2180" s="31" t="str">
        <f t="shared" ref="Y2180:Y2196" si="1049">AG2180</f>
        <v>O1010304R</v>
      </c>
      <c r="Z2180" s="31" t="str">
        <f t="shared" ref="Z2180:Z2196" si="1050">IF(OR(J2180="DCS_AI_01",J2180="DCS_AI_02",J2180="DCS_AI_03",J2180="DCS_AI_04",J2180="DCS_AI_05",J2180="DCS_AO_01",J2180="DCS_AO_02",J2180="DCS_PI_01",
E2180="AI-IS",E2180="AO-IS",E2180="AI-R-IS",E2180="AI-R-NIS",E2180="AO-R-IS",E2180="AO-R-NIS",E2180="AO-NIS"),"TUA711-AIO16",
IF(J2180="DCS_DI_01","TUA711-DIR32",
IF(J2180="DCS_DI_02","TUA711-DIO32",
IF(J2180="DCS_DI_03","TUA711-DIO32",
IF(J2180="DCS_DI_04","TUA711-DIO32",
IF(J2180="DCS_DI_05","TUA711-DIO32",
IF(J2180="DCS_DI_07","TUA711-DIR32",
IF(J2180="DCS_DO_01","TUA711-DOR32",
IF(J2180="DCS_DO_02","TUA711-DOR32",
IF(J2180="DCS_DO_04","TUA711-DIO32",
IF(OR(J2180="DCS_DO_03",E2180="DI-IS"),"TUA711-DIO32",
"")))))))))))</f>
        <v/>
      </c>
      <c r="AA2180" s="14" t="str">
        <f t="shared" ref="AA2180:AA2196" si="1051">AC2180&amp;"/"&amp;AG2180&amp;"/ "&amp;P2180</f>
        <v>17-SC-DCS-001/O1010304R/ 17-MC-DCS-001</v>
      </c>
      <c r="AB2180" s="31" t="s">
        <v>64</v>
      </c>
      <c r="AC2180" s="31" t="s">
        <v>124</v>
      </c>
      <c r="AD2180" s="31" t="s">
        <v>125</v>
      </c>
      <c r="AE2180" s="31">
        <v>0</v>
      </c>
      <c r="AF2180" s="31" t="s">
        <v>4074</v>
      </c>
      <c r="AG2180" s="31" t="s">
        <v>5643</v>
      </c>
      <c r="AH2180" s="31">
        <v>5</v>
      </c>
      <c r="AI2180" s="31">
        <v>16</v>
      </c>
      <c r="AJ2180" s="31" t="s">
        <v>57</v>
      </c>
      <c r="AK2180" s="31">
        <f t="shared" si="1045"/>
        <v>32</v>
      </c>
      <c r="AO2180" s="31" t="s">
        <v>63</v>
      </c>
      <c r="AT2180" s="14"/>
      <c r="BK2180" s="15"/>
      <c r="BL2180" s="15"/>
      <c r="BM2180" s="15"/>
      <c r="BN2180" s="15"/>
      <c r="BO2180" s="15"/>
      <c r="BP2180" s="15"/>
      <c r="BQ2180" s="15"/>
      <c r="BR2180" s="14" t="str">
        <f t="shared" ref="BR2180:BR2196" si="1052">IF(AND(J2180="DCS_DI_01",W2180="",Q2180&lt;&gt;""),Q2180&amp;":"&amp;R2180&amp;"/"&amp;CHAR(10)&amp;AG2180&amp;":"&amp;AI2180&amp;"A",
IF(AND(J2180="DCS_DI_07",W2180="",Q2180&lt;&gt;""),Q2180&amp;":"&amp;R2180&amp;"/"&amp;CHAR(10)&amp;AG2180&amp;":"&amp;AI2180&amp;"A",
IF(AND(J2180="DCS_DI_03",W2180="",Q2180&lt;&gt;""),Q2180&amp;":"&amp;R2180&amp;"/"&amp;CHAR(10)&amp;AG2180&amp;":"&amp;AI2180&amp;"A",
IF(AND(J2180="DCS_DI_05",W2180="",Q2180&lt;&gt;""),Q2180&amp;":"&amp;R2180&amp;"/"&amp;CHAR(10)&amp;AG2180&amp;":"&amp;AI2180&amp;"A",
IF(AND(J2180="DCS_DO_01",W2180="",Q2180&lt;&gt;""),Q2180&amp;":"&amp;R2180&amp;"/"&amp;CHAR(10)&amp;AG2180&amp;":"&amp;AI2180&amp;"A",
IF(AND(J2180="DCS_DO_01_HOLD",W2180="",Q2180&lt;&gt;""),Q2180&amp;":"&amp;CHAR(10)&amp;R2180&amp;"/"&amp;AG2180&amp;":"&amp;AI2180&amp;"A",
IF(AND(J2180="DCS_DO_02",W2180="",Q2180&lt;&gt;""),Q2180&amp;":"&amp;R2180&amp;"/"&amp;CHAR(10)&amp;AG2180&amp;":"&amp;AI2180&amp;"A","")))))))</f>
        <v/>
      </c>
      <c r="BS2180" s="14" t="str">
        <f t="shared" ref="BS2180:BS2196" si="1053">IF(AND(J2180="DCS_DI_01",W2180="",Q2180&lt;&gt;""),Q2180&amp;":"&amp;S2180&amp;"/"&amp;CHAR(10)&amp;AG2180&amp;":"&amp;AI2180&amp;"B",
IF(AND(J2180="DCS_DI_07",W2180="",Q2180&lt;&gt;""),Q2180&amp;":"&amp;S2180&amp;"/"&amp;CHAR(10)&amp;AG2180&amp;":"&amp;AI2180&amp;"B",
IF(AND(J2180="DCS_DI_03",W2180="",Q2180&lt;&gt;""),Q2180&amp;":"&amp;S2180&amp;"/"&amp;CHAR(10)&amp;AG2180&amp;":"&amp;AI2180&amp;"B",
IF(AND(J2180="DCS_DI_05",W2180="",Q2180&lt;&gt;""),Q2180&amp;":"&amp;S2180&amp;"/"&amp;CHAR(10)&amp;AG2180&amp;":"&amp;AI2180&amp;"B",
IF(AND(J2180="DCS_DO_01",W2180="",Q2180&lt;&gt;""),Q2180&amp;":"&amp;S2180&amp;"/"&amp;CHAR(10)&amp;AG2180&amp;":"&amp;AI2180&amp;"C",
IF(AND(J2180="DCS_DO_01_HOLD",W2180="",Q2180&lt;&gt;""),Q2180&amp;":"&amp;CHAR(10)&amp;S2180&amp;"/"&amp;AG2180&amp;":"&amp;AI2180&amp;"C",
IF(AND(J2180="DCS_DO_02",W2180="",Q2180&lt;&gt;""),Q2180&amp;":"&amp;S2180&amp;"/"&amp;CHAR(10)&amp;AG2180&amp;":"&amp;AI2180&amp;"B",
IF(AND(J2180="DCS_DO_03",W2180="",Q2180&lt;&gt;""),Q2180&amp;":"&amp;S2180&amp;"/"&amp;CHAR(10)&amp;AG2180&amp;":"&amp;AI2180&amp;"A",
IF(AND(J2180="DCS_DO_04",W2180="",Q2180&lt;&gt;""),Q2180&amp;":"&amp;S2180&amp;"/"&amp;CHAR(10)&amp;AG2180&amp;":"&amp;AI2180&amp;"A","")))))))))</f>
        <v/>
      </c>
    </row>
    <row r="2181" spans="1:71" s="31" customFormat="1" ht="45" hidden="1" x14ac:dyDescent="0.25">
      <c r="A2181" s="9" t="s">
        <v>5609</v>
      </c>
      <c r="C2181" s="31" t="s">
        <v>4491</v>
      </c>
      <c r="E2181" s="14"/>
      <c r="F2181" s="31" t="s">
        <v>5644</v>
      </c>
      <c r="G2181" s="31" t="str">
        <f t="shared" si="1046"/>
        <v>Пустой</v>
      </c>
      <c r="K2181" s="14"/>
      <c r="P2181" s="31" t="s">
        <v>1296</v>
      </c>
      <c r="V2181" s="14"/>
      <c r="W2181" s="31" t="str">
        <f t="shared" si="1047"/>
        <v/>
      </c>
      <c r="X2181" s="14" t="str">
        <f t="shared" si="1048"/>
        <v/>
      </c>
      <c r="Y2181" s="31" t="str">
        <f t="shared" si="1049"/>
        <v>O1010304R</v>
      </c>
      <c r="Z2181" s="31" t="str">
        <f t="shared" si="1050"/>
        <v/>
      </c>
      <c r="AA2181" s="14" t="str">
        <f t="shared" si="1051"/>
        <v>17-SC-DCS-001/O1010304R/ 17-MC-DCS-001</v>
      </c>
      <c r="AB2181" s="31" t="s">
        <v>64</v>
      </c>
      <c r="AC2181" s="31" t="s">
        <v>124</v>
      </c>
      <c r="AD2181" s="31" t="s">
        <v>125</v>
      </c>
      <c r="AE2181" s="31">
        <v>0</v>
      </c>
      <c r="AF2181" s="31" t="s">
        <v>4074</v>
      </c>
      <c r="AG2181" s="31" t="s">
        <v>5643</v>
      </c>
      <c r="AH2181" s="31">
        <v>5</v>
      </c>
      <c r="AI2181" s="31">
        <v>17</v>
      </c>
      <c r="AJ2181" s="31" t="s">
        <v>57</v>
      </c>
      <c r="AK2181" s="31">
        <f t="shared" si="1045"/>
        <v>32</v>
      </c>
      <c r="AO2181" s="31" t="s">
        <v>63</v>
      </c>
      <c r="AT2181" s="14"/>
      <c r="BK2181" s="15"/>
      <c r="BL2181" s="15"/>
      <c r="BM2181" s="15"/>
      <c r="BN2181" s="15"/>
      <c r="BO2181" s="15"/>
      <c r="BP2181" s="15"/>
      <c r="BQ2181" s="15"/>
      <c r="BR2181" s="14" t="str">
        <f t="shared" si="1052"/>
        <v/>
      </c>
      <c r="BS2181" s="14" t="str">
        <f t="shared" si="1053"/>
        <v/>
      </c>
    </row>
    <row r="2182" spans="1:71" s="31" customFormat="1" ht="45" hidden="1" x14ac:dyDescent="0.25">
      <c r="A2182" s="9" t="s">
        <v>5609</v>
      </c>
      <c r="C2182" s="31" t="s">
        <v>4491</v>
      </c>
      <c r="E2182" s="14"/>
      <c r="F2182" s="31" t="s">
        <v>5644</v>
      </c>
      <c r="G2182" s="31" t="str">
        <f t="shared" si="1046"/>
        <v>Пустой</v>
      </c>
      <c r="K2182" s="14"/>
      <c r="P2182" s="31" t="s">
        <v>1296</v>
      </c>
      <c r="V2182" s="14"/>
      <c r="W2182" s="31" t="str">
        <f t="shared" si="1047"/>
        <v/>
      </c>
      <c r="X2182" s="14" t="str">
        <f t="shared" si="1048"/>
        <v/>
      </c>
      <c r="Y2182" s="31" t="str">
        <f t="shared" si="1049"/>
        <v>O1010304R</v>
      </c>
      <c r="Z2182" s="31" t="str">
        <f t="shared" si="1050"/>
        <v/>
      </c>
      <c r="AA2182" s="14" t="str">
        <f t="shared" si="1051"/>
        <v>17-SC-DCS-001/O1010304R/ 17-MC-DCS-001</v>
      </c>
      <c r="AB2182" s="31" t="s">
        <v>64</v>
      </c>
      <c r="AC2182" s="31" t="s">
        <v>124</v>
      </c>
      <c r="AD2182" s="31" t="s">
        <v>125</v>
      </c>
      <c r="AE2182" s="31">
        <v>0</v>
      </c>
      <c r="AF2182" s="31" t="s">
        <v>4074</v>
      </c>
      <c r="AG2182" s="31" t="s">
        <v>5643</v>
      </c>
      <c r="AH2182" s="31">
        <v>5</v>
      </c>
      <c r="AI2182" s="31">
        <v>18</v>
      </c>
      <c r="AJ2182" s="31" t="s">
        <v>57</v>
      </c>
      <c r="AK2182" s="31">
        <f t="shared" si="1045"/>
        <v>32</v>
      </c>
      <c r="AO2182" s="31" t="s">
        <v>63</v>
      </c>
      <c r="AT2182" s="14"/>
      <c r="BK2182" s="15"/>
      <c r="BL2182" s="15"/>
      <c r="BM2182" s="15"/>
      <c r="BN2182" s="15"/>
      <c r="BO2182" s="15"/>
      <c r="BP2182" s="15"/>
      <c r="BQ2182" s="15"/>
      <c r="BR2182" s="14" t="str">
        <f t="shared" si="1052"/>
        <v/>
      </c>
      <c r="BS2182" s="14" t="str">
        <f t="shared" si="1053"/>
        <v/>
      </c>
    </row>
    <row r="2183" spans="1:71" s="31" customFormat="1" ht="45" hidden="1" x14ac:dyDescent="0.25">
      <c r="A2183" s="9" t="s">
        <v>5609</v>
      </c>
      <c r="C2183" s="31" t="s">
        <v>4491</v>
      </c>
      <c r="E2183" s="14"/>
      <c r="F2183" s="31" t="s">
        <v>5644</v>
      </c>
      <c r="G2183" s="31" t="str">
        <f t="shared" si="1046"/>
        <v>Пустой</v>
      </c>
      <c r="K2183" s="14"/>
      <c r="P2183" s="31" t="s">
        <v>1296</v>
      </c>
      <c r="V2183" s="14"/>
      <c r="W2183" s="31" t="str">
        <f t="shared" si="1047"/>
        <v/>
      </c>
      <c r="X2183" s="14" t="str">
        <f t="shared" si="1048"/>
        <v/>
      </c>
      <c r="Y2183" s="31" t="str">
        <f t="shared" si="1049"/>
        <v>O1010304R</v>
      </c>
      <c r="Z2183" s="31" t="str">
        <f t="shared" si="1050"/>
        <v/>
      </c>
      <c r="AA2183" s="14" t="str">
        <f t="shared" si="1051"/>
        <v>17-SC-DCS-001/O1010304R/ 17-MC-DCS-001</v>
      </c>
      <c r="AB2183" s="31" t="s">
        <v>64</v>
      </c>
      <c r="AC2183" s="31" t="s">
        <v>124</v>
      </c>
      <c r="AD2183" s="31" t="s">
        <v>125</v>
      </c>
      <c r="AE2183" s="31">
        <v>0</v>
      </c>
      <c r="AF2183" s="31" t="s">
        <v>4074</v>
      </c>
      <c r="AG2183" s="31" t="s">
        <v>5643</v>
      </c>
      <c r="AH2183" s="31">
        <v>5</v>
      </c>
      <c r="AI2183" s="31">
        <v>19</v>
      </c>
      <c r="AJ2183" s="31" t="s">
        <v>57</v>
      </c>
      <c r="AK2183" s="31">
        <f t="shared" si="1045"/>
        <v>32</v>
      </c>
      <c r="AO2183" s="31" t="s">
        <v>63</v>
      </c>
      <c r="AT2183" s="14"/>
      <c r="BK2183" s="15"/>
      <c r="BL2183" s="15"/>
      <c r="BM2183" s="15"/>
      <c r="BN2183" s="15"/>
      <c r="BO2183" s="15"/>
      <c r="BP2183" s="15"/>
      <c r="BQ2183" s="15"/>
      <c r="BR2183" s="14" t="str">
        <f t="shared" si="1052"/>
        <v/>
      </c>
      <c r="BS2183" s="14" t="str">
        <f t="shared" si="1053"/>
        <v/>
      </c>
    </row>
    <row r="2184" spans="1:71" s="31" customFormat="1" ht="45" hidden="1" x14ac:dyDescent="0.25">
      <c r="A2184" s="9" t="s">
        <v>5609</v>
      </c>
      <c r="C2184" s="31" t="s">
        <v>4491</v>
      </c>
      <c r="E2184" s="14"/>
      <c r="F2184" s="31" t="s">
        <v>5644</v>
      </c>
      <c r="G2184" s="31" t="str">
        <f t="shared" si="1046"/>
        <v>Пустой</v>
      </c>
      <c r="K2184" s="14"/>
      <c r="P2184" s="31" t="s">
        <v>1296</v>
      </c>
      <c r="V2184" s="14"/>
      <c r="W2184" s="31" t="str">
        <f t="shared" si="1047"/>
        <v/>
      </c>
      <c r="X2184" s="14" t="str">
        <f t="shared" si="1048"/>
        <v/>
      </c>
      <c r="Y2184" s="31" t="str">
        <f t="shared" si="1049"/>
        <v>O1010304R</v>
      </c>
      <c r="Z2184" s="31" t="str">
        <f t="shared" si="1050"/>
        <v/>
      </c>
      <c r="AA2184" s="14" t="str">
        <f t="shared" si="1051"/>
        <v>17-SC-DCS-001/O1010304R/ 17-MC-DCS-001</v>
      </c>
      <c r="AB2184" s="31" t="s">
        <v>64</v>
      </c>
      <c r="AC2184" s="31" t="s">
        <v>124</v>
      </c>
      <c r="AD2184" s="31" t="s">
        <v>125</v>
      </c>
      <c r="AE2184" s="31">
        <v>0</v>
      </c>
      <c r="AF2184" s="31" t="s">
        <v>4074</v>
      </c>
      <c r="AG2184" s="31" t="s">
        <v>5643</v>
      </c>
      <c r="AH2184" s="31">
        <v>5</v>
      </c>
      <c r="AI2184" s="31">
        <v>20</v>
      </c>
      <c r="AJ2184" s="31" t="s">
        <v>57</v>
      </c>
      <c r="AK2184" s="31">
        <f t="shared" si="1045"/>
        <v>32</v>
      </c>
      <c r="AO2184" s="31" t="s">
        <v>63</v>
      </c>
      <c r="AT2184" s="14"/>
      <c r="BK2184" s="15"/>
      <c r="BL2184" s="15"/>
      <c r="BM2184" s="15"/>
      <c r="BN2184" s="15"/>
      <c r="BO2184" s="15"/>
      <c r="BP2184" s="15"/>
      <c r="BQ2184" s="15"/>
      <c r="BR2184" s="14" t="str">
        <f t="shared" si="1052"/>
        <v/>
      </c>
      <c r="BS2184" s="14" t="str">
        <f t="shared" si="1053"/>
        <v/>
      </c>
    </row>
    <row r="2185" spans="1:71" s="31" customFormat="1" ht="45" hidden="1" x14ac:dyDescent="0.25">
      <c r="A2185" s="9" t="s">
        <v>5609</v>
      </c>
      <c r="C2185" s="31" t="s">
        <v>4491</v>
      </c>
      <c r="E2185" s="14"/>
      <c r="F2185" s="31" t="s">
        <v>5644</v>
      </c>
      <c r="G2185" s="31" t="str">
        <f t="shared" si="1046"/>
        <v>Пустой</v>
      </c>
      <c r="K2185" s="14"/>
      <c r="P2185" s="31" t="s">
        <v>1296</v>
      </c>
      <c r="V2185" s="14"/>
      <c r="W2185" s="31" t="str">
        <f t="shared" si="1047"/>
        <v/>
      </c>
      <c r="X2185" s="14" t="str">
        <f t="shared" si="1048"/>
        <v/>
      </c>
      <c r="Y2185" s="31" t="str">
        <f t="shared" si="1049"/>
        <v>O1010304R</v>
      </c>
      <c r="Z2185" s="31" t="str">
        <f t="shared" si="1050"/>
        <v/>
      </c>
      <c r="AA2185" s="14" t="str">
        <f t="shared" si="1051"/>
        <v>17-SC-DCS-001/O1010304R/ 17-MC-DCS-001</v>
      </c>
      <c r="AB2185" s="31" t="s">
        <v>64</v>
      </c>
      <c r="AC2185" s="31" t="s">
        <v>124</v>
      </c>
      <c r="AD2185" s="31" t="s">
        <v>125</v>
      </c>
      <c r="AE2185" s="31">
        <v>0</v>
      </c>
      <c r="AF2185" s="31" t="s">
        <v>4074</v>
      </c>
      <c r="AG2185" s="31" t="s">
        <v>5643</v>
      </c>
      <c r="AH2185" s="31">
        <v>5</v>
      </c>
      <c r="AI2185" s="31">
        <v>21</v>
      </c>
      <c r="AJ2185" s="31" t="s">
        <v>57</v>
      </c>
      <c r="AK2185" s="31">
        <f t="shared" si="1045"/>
        <v>32</v>
      </c>
      <c r="AO2185" s="31" t="s">
        <v>63</v>
      </c>
      <c r="AT2185" s="14"/>
      <c r="BK2185" s="15"/>
      <c r="BL2185" s="15"/>
      <c r="BM2185" s="15"/>
      <c r="BN2185" s="15"/>
      <c r="BO2185" s="15"/>
      <c r="BP2185" s="15"/>
      <c r="BQ2185" s="15"/>
      <c r="BR2185" s="14" t="str">
        <f t="shared" si="1052"/>
        <v/>
      </c>
      <c r="BS2185" s="14" t="str">
        <f t="shared" si="1053"/>
        <v/>
      </c>
    </row>
    <row r="2186" spans="1:71" s="31" customFormat="1" ht="45" hidden="1" x14ac:dyDescent="0.25">
      <c r="A2186" s="9" t="s">
        <v>5609</v>
      </c>
      <c r="C2186" s="31" t="s">
        <v>4491</v>
      </c>
      <c r="E2186" s="14"/>
      <c r="F2186" s="31" t="s">
        <v>5644</v>
      </c>
      <c r="G2186" s="31" t="str">
        <f t="shared" si="1046"/>
        <v>Пустой</v>
      </c>
      <c r="K2186" s="14"/>
      <c r="P2186" s="31" t="s">
        <v>1296</v>
      </c>
      <c r="V2186" s="14"/>
      <c r="W2186" s="31" t="str">
        <f t="shared" si="1047"/>
        <v/>
      </c>
      <c r="X2186" s="14" t="str">
        <f t="shared" si="1048"/>
        <v/>
      </c>
      <c r="Y2186" s="31" t="str">
        <f t="shared" si="1049"/>
        <v>O1010304R</v>
      </c>
      <c r="Z2186" s="31" t="str">
        <f t="shared" si="1050"/>
        <v/>
      </c>
      <c r="AA2186" s="14" t="str">
        <f t="shared" si="1051"/>
        <v>17-SC-DCS-001/O1010304R/ 17-MC-DCS-001</v>
      </c>
      <c r="AB2186" s="31" t="s">
        <v>64</v>
      </c>
      <c r="AC2186" s="31" t="s">
        <v>124</v>
      </c>
      <c r="AD2186" s="31" t="s">
        <v>125</v>
      </c>
      <c r="AE2186" s="31">
        <v>0</v>
      </c>
      <c r="AF2186" s="31" t="s">
        <v>4074</v>
      </c>
      <c r="AG2186" s="31" t="s">
        <v>5643</v>
      </c>
      <c r="AH2186" s="31">
        <v>5</v>
      </c>
      <c r="AI2186" s="31">
        <v>22</v>
      </c>
      <c r="AJ2186" s="31" t="s">
        <v>57</v>
      </c>
      <c r="AK2186" s="31">
        <f t="shared" si="1045"/>
        <v>32</v>
      </c>
      <c r="AO2186" s="31" t="s">
        <v>63</v>
      </c>
      <c r="AT2186" s="14"/>
      <c r="BK2186" s="15"/>
      <c r="BL2186" s="15"/>
      <c r="BM2186" s="15"/>
      <c r="BN2186" s="15"/>
      <c r="BO2186" s="15"/>
      <c r="BP2186" s="15"/>
      <c r="BQ2186" s="15"/>
      <c r="BR2186" s="14" t="str">
        <f t="shared" si="1052"/>
        <v/>
      </c>
      <c r="BS2186" s="14" t="str">
        <f t="shared" si="1053"/>
        <v/>
      </c>
    </row>
    <row r="2187" spans="1:71" s="31" customFormat="1" ht="45" hidden="1" x14ac:dyDescent="0.25">
      <c r="A2187" s="9" t="s">
        <v>5609</v>
      </c>
      <c r="C2187" s="31" t="s">
        <v>4491</v>
      </c>
      <c r="E2187" s="14"/>
      <c r="F2187" s="31" t="s">
        <v>5644</v>
      </c>
      <c r="G2187" s="31" t="str">
        <f t="shared" si="1046"/>
        <v>Пустой</v>
      </c>
      <c r="K2187" s="14"/>
      <c r="P2187" s="31" t="s">
        <v>1296</v>
      </c>
      <c r="V2187" s="14"/>
      <c r="W2187" s="31" t="str">
        <f t="shared" si="1047"/>
        <v/>
      </c>
      <c r="X2187" s="14" t="str">
        <f t="shared" si="1048"/>
        <v/>
      </c>
      <c r="Y2187" s="31" t="str">
        <f t="shared" si="1049"/>
        <v>O1010304R</v>
      </c>
      <c r="Z2187" s="31" t="str">
        <f t="shared" si="1050"/>
        <v/>
      </c>
      <c r="AA2187" s="14" t="str">
        <f t="shared" si="1051"/>
        <v>17-SC-DCS-001/O1010304R/ 17-MC-DCS-001</v>
      </c>
      <c r="AB2187" s="31" t="s">
        <v>64</v>
      </c>
      <c r="AC2187" s="31" t="s">
        <v>124</v>
      </c>
      <c r="AD2187" s="31" t="s">
        <v>125</v>
      </c>
      <c r="AE2187" s="31">
        <v>0</v>
      </c>
      <c r="AF2187" s="31" t="s">
        <v>4074</v>
      </c>
      <c r="AG2187" s="31" t="s">
        <v>5643</v>
      </c>
      <c r="AH2187" s="31">
        <v>5</v>
      </c>
      <c r="AI2187" s="31">
        <v>23</v>
      </c>
      <c r="AJ2187" s="31" t="s">
        <v>57</v>
      </c>
      <c r="AK2187" s="31">
        <f t="shared" si="1045"/>
        <v>32</v>
      </c>
      <c r="AO2187" s="31" t="s">
        <v>63</v>
      </c>
      <c r="AT2187" s="14"/>
      <c r="BK2187" s="15"/>
      <c r="BL2187" s="15"/>
      <c r="BM2187" s="15"/>
      <c r="BN2187" s="15"/>
      <c r="BO2187" s="15"/>
      <c r="BP2187" s="15"/>
      <c r="BQ2187" s="15"/>
      <c r="BR2187" s="14" t="str">
        <f t="shared" si="1052"/>
        <v/>
      </c>
      <c r="BS2187" s="14" t="str">
        <f t="shared" si="1053"/>
        <v/>
      </c>
    </row>
    <row r="2188" spans="1:71" s="31" customFormat="1" ht="45" hidden="1" x14ac:dyDescent="0.25">
      <c r="A2188" s="9" t="s">
        <v>5609</v>
      </c>
      <c r="C2188" s="31" t="s">
        <v>4491</v>
      </c>
      <c r="E2188" s="14"/>
      <c r="F2188" s="31" t="s">
        <v>5644</v>
      </c>
      <c r="G2188" s="31" t="str">
        <f t="shared" si="1046"/>
        <v>Пустой</v>
      </c>
      <c r="K2188" s="14"/>
      <c r="P2188" s="31" t="s">
        <v>1296</v>
      </c>
      <c r="V2188" s="14"/>
      <c r="W2188" s="31" t="str">
        <f t="shared" si="1047"/>
        <v/>
      </c>
      <c r="X2188" s="14" t="str">
        <f t="shared" si="1048"/>
        <v/>
      </c>
      <c r="Y2188" s="31" t="str">
        <f t="shared" si="1049"/>
        <v>O1010304R</v>
      </c>
      <c r="Z2188" s="31" t="str">
        <f t="shared" si="1050"/>
        <v/>
      </c>
      <c r="AA2188" s="14" t="str">
        <f t="shared" si="1051"/>
        <v>17-SC-DCS-001/O1010304R/ 17-MC-DCS-001</v>
      </c>
      <c r="AB2188" s="31" t="s">
        <v>64</v>
      </c>
      <c r="AC2188" s="31" t="s">
        <v>124</v>
      </c>
      <c r="AD2188" s="31" t="s">
        <v>125</v>
      </c>
      <c r="AE2188" s="31">
        <v>0</v>
      </c>
      <c r="AF2188" s="31" t="s">
        <v>4074</v>
      </c>
      <c r="AG2188" s="31" t="s">
        <v>5643</v>
      </c>
      <c r="AH2188" s="31">
        <v>5</v>
      </c>
      <c r="AI2188" s="31">
        <v>24</v>
      </c>
      <c r="AJ2188" s="31" t="s">
        <v>57</v>
      </c>
      <c r="AK2188" s="31">
        <f t="shared" si="1045"/>
        <v>32</v>
      </c>
      <c r="AO2188" s="31" t="s">
        <v>63</v>
      </c>
      <c r="AT2188" s="14"/>
      <c r="BK2188" s="15"/>
      <c r="BL2188" s="15"/>
      <c r="BM2188" s="15"/>
      <c r="BN2188" s="15"/>
      <c r="BO2188" s="15"/>
      <c r="BP2188" s="15"/>
      <c r="BQ2188" s="15"/>
      <c r="BR2188" s="14" t="str">
        <f t="shared" si="1052"/>
        <v/>
      </c>
      <c r="BS2188" s="14" t="str">
        <f t="shared" si="1053"/>
        <v/>
      </c>
    </row>
    <row r="2189" spans="1:71" s="31" customFormat="1" ht="45" hidden="1" x14ac:dyDescent="0.25">
      <c r="A2189" s="9" t="s">
        <v>5609</v>
      </c>
      <c r="C2189" s="31" t="s">
        <v>4491</v>
      </c>
      <c r="E2189" s="14"/>
      <c r="F2189" s="31" t="s">
        <v>5644</v>
      </c>
      <c r="G2189" s="31" t="str">
        <f t="shared" si="1046"/>
        <v>Пустой</v>
      </c>
      <c r="K2189" s="14"/>
      <c r="P2189" s="31" t="s">
        <v>1296</v>
      </c>
      <c r="V2189" s="14"/>
      <c r="W2189" s="31" t="str">
        <f t="shared" si="1047"/>
        <v/>
      </c>
      <c r="X2189" s="14" t="str">
        <f t="shared" si="1048"/>
        <v/>
      </c>
      <c r="Y2189" s="31" t="str">
        <f t="shared" si="1049"/>
        <v>O1010304R</v>
      </c>
      <c r="Z2189" s="31" t="str">
        <f t="shared" si="1050"/>
        <v/>
      </c>
      <c r="AA2189" s="14" t="str">
        <f t="shared" si="1051"/>
        <v>17-SC-DCS-001/O1010304R/ 17-MC-DCS-001</v>
      </c>
      <c r="AB2189" s="31" t="s">
        <v>64</v>
      </c>
      <c r="AC2189" s="31" t="s">
        <v>124</v>
      </c>
      <c r="AD2189" s="31" t="s">
        <v>125</v>
      </c>
      <c r="AE2189" s="31">
        <v>0</v>
      </c>
      <c r="AF2189" s="31" t="s">
        <v>4074</v>
      </c>
      <c r="AG2189" s="31" t="s">
        <v>5643</v>
      </c>
      <c r="AH2189" s="31">
        <v>5</v>
      </c>
      <c r="AI2189" s="31">
        <v>25</v>
      </c>
      <c r="AJ2189" s="31" t="s">
        <v>57</v>
      </c>
      <c r="AK2189" s="31">
        <f t="shared" si="1045"/>
        <v>32</v>
      </c>
      <c r="AO2189" s="31" t="s">
        <v>63</v>
      </c>
      <c r="AT2189" s="14"/>
      <c r="BK2189" s="15"/>
      <c r="BL2189" s="15"/>
      <c r="BM2189" s="15"/>
      <c r="BN2189" s="15"/>
      <c r="BO2189" s="15"/>
      <c r="BP2189" s="15"/>
      <c r="BQ2189" s="15"/>
      <c r="BR2189" s="14" t="str">
        <f t="shared" si="1052"/>
        <v/>
      </c>
      <c r="BS2189" s="14" t="str">
        <f t="shared" si="1053"/>
        <v/>
      </c>
    </row>
    <row r="2190" spans="1:71" s="31" customFormat="1" ht="45" hidden="1" x14ac:dyDescent="0.25">
      <c r="A2190" s="9" t="s">
        <v>5609</v>
      </c>
      <c r="C2190" s="31" t="s">
        <v>4491</v>
      </c>
      <c r="E2190" s="14"/>
      <c r="F2190" s="31" t="s">
        <v>5644</v>
      </c>
      <c r="G2190" s="31" t="str">
        <f t="shared" si="1046"/>
        <v>Пустой</v>
      </c>
      <c r="K2190" s="14"/>
      <c r="P2190" s="31" t="s">
        <v>1296</v>
      </c>
      <c r="V2190" s="14"/>
      <c r="W2190" s="31" t="str">
        <f t="shared" si="1047"/>
        <v/>
      </c>
      <c r="X2190" s="14" t="str">
        <f t="shared" si="1048"/>
        <v/>
      </c>
      <c r="Y2190" s="31" t="str">
        <f t="shared" si="1049"/>
        <v>O1010304R</v>
      </c>
      <c r="Z2190" s="31" t="str">
        <f t="shared" si="1050"/>
        <v/>
      </c>
      <c r="AA2190" s="14" t="str">
        <f t="shared" si="1051"/>
        <v>17-SC-DCS-001/O1010304R/ 17-MC-DCS-001</v>
      </c>
      <c r="AB2190" s="31" t="s">
        <v>64</v>
      </c>
      <c r="AC2190" s="31" t="s">
        <v>124</v>
      </c>
      <c r="AD2190" s="31" t="s">
        <v>125</v>
      </c>
      <c r="AE2190" s="31">
        <v>0</v>
      </c>
      <c r="AF2190" s="31" t="s">
        <v>4074</v>
      </c>
      <c r="AG2190" s="31" t="s">
        <v>5643</v>
      </c>
      <c r="AH2190" s="31">
        <v>5</v>
      </c>
      <c r="AI2190" s="31">
        <v>26</v>
      </c>
      <c r="AJ2190" s="31" t="s">
        <v>57</v>
      </c>
      <c r="AK2190" s="31">
        <f t="shared" si="1045"/>
        <v>32</v>
      </c>
      <c r="AO2190" s="31" t="s">
        <v>63</v>
      </c>
      <c r="AT2190" s="14"/>
      <c r="BK2190" s="15"/>
      <c r="BL2190" s="15"/>
      <c r="BM2190" s="15"/>
      <c r="BN2190" s="15"/>
      <c r="BO2190" s="15"/>
      <c r="BP2190" s="15"/>
      <c r="BQ2190" s="15"/>
      <c r="BR2190" s="14" t="str">
        <f t="shared" si="1052"/>
        <v/>
      </c>
      <c r="BS2190" s="14" t="str">
        <f t="shared" si="1053"/>
        <v/>
      </c>
    </row>
    <row r="2191" spans="1:71" s="31" customFormat="1" ht="45" hidden="1" x14ac:dyDescent="0.25">
      <c r="A2191" s="9" t="s">
        <v>5609</v>
      </c>
      <c r="C2191" s="31" t="s">
        <v>4491</v>
      </c>
      <c r="E2191" s="14"/>
      <c r="F2191" s="31" t="s">
        <v>5644</v>
      </c>
      <c r="G2191" s="31" t="str">
        <f t="shared" si="1046"/>
        <v>Пустой</v>
      </c>
      <c r="K2191" s="14"/>
      <c r="P2191" s="31" t="s">
        <v>1296</v>
      </c>
      <c r="V2191" s="14"/>
      <c r="W2191" s="31" t="str">
        <f t="shared" si="1047"/>
        <v/>
      </c>
      <c r="X2191" s="14" t="str">
        <f t="shared" si="1048"/>
        <v/>
      </c>
      <c r="Y2191" s="31" t="str">
        <f t="shared" si="1049"/>
        <v>O1010304R</v>
      </c>
      <c r="Z2191" s="31" t="str">
        <f t="shared" si="1050"/>
        <v/>
      </c>
      <c r="AA2191" s="14" t="str">
        <f t="shared" si="1051"/>
        <v>17-SC-DCS-001/O1010304R/ 17-MC-DCS-001</v>
      </c>
      <c r="AB2191" s="31" t="s">
        <v>64</v>
      </c>
      <c r="AC2191" s="31" t="s">
        <v>124</v>
      </c>
      <c r="AD2191" s="31" t="s">
        <v>125</v>
      </c>
      <c r="AE2191" s="31">
        <v>0</v>
      </c>
      <c r="AF2191" s="31" t="s">
        <v>4074</v>
      </c>
      <c r="AG2191" s="31" t="s">
        <v>5643</v>
      </c>
      <c r="AH2191" s="31">
        <v>5</v>
      </c>
      <c r="AI2191" s="31">
        <v>27</v>
      </c>
      <c r="AJ2191" s="31" t="s">
        <v>57</v>
      </c>
      <c r="AK2191" s="31">
        <f t="shared" si="1045"/>
        <v>32</v>
      </c>
      <c r="AO2191" s="31" t="s">
        <v>63</v>
      </c>
      <c r="AT2191" s="14"/>
      <c r="BK2191" s="15"/>
      <c r="BL2191" s="15"/>
      <c r="BM2191" s="15"/>
      <c r="BN2191" s="15"/>
      <c r="BO2191" s="15"/>
      <c r="BP2191" s="15"/>
      <c r="BQ2191" s="15"/>
      <c r="BR2191" s="14" t="str">
        <f t="shared" si="1052"/>
        <v/>
      </c>
      <c r="BS2191" s="14" t="str">
        <f t="shared" si="1053"/>
        <v/>
      </c>
    </row>
    <row r="2192" spans="1:71" s="31" customFormat="1" ht="45" hidden="1" x14ac:dyDescent="0.25">
      <c r="A2192" s="9" t="s">
        <v>5609</v>
      </c>
      <c r="C2192" s="31" t="s">
        <v>4491</v>
      </c>
      <c r="E2192" s="14"/>
      <c r="F2192" s="31" t="s">
        <v>5644</v>
      </c>
      <c r="G2192" s="31" t="str">
        <f t="shared" si="1046"/>
        <v>Пустой</v>
      </c>
      <c r="K2192" s="14"/>
      <c r="P2192" s="31" t="s">
        <v>1296</v>
      </c>
      <c r="V2192" s="14"/>
      <c r="W2192" s="31" t="str">
        <f t="shared" si="1047"/>
        <v/>
      </c>
      <c r="X2192" s="14" t="str">
        <f t="shared" si="1048"/>
        <v/>
      </c>
      <c r="Y2192" s="31" t="str">
        <f t="shared" si="1049"/>
        <v>O1010304R</v>
      </c>
      <c r="Z2192" s="31" t="str">
        <f t="shared" si="1050"/>
        <v/>
      </c>
      <c r="AA2192" s="14" t="str">
        <f t="shared" si="1051"/>
        <v>17-SC-DCS-001/O1010304R/ 17-MC-DCS-001</v>
      </c>
      <c r="AB2192" s="31" t="s">
        <v>64</v>
      </c>
      <c r="AC2192" s="31" t="s">
        <v>124</v>
      </c>
      <c r="AD2192" s="31" t="s">
        <v>125</v>
      </c>
      <c r="AE2192" s="31">
        <v>0</v>
      </c>
      <c r="AF2192" s="31" t="s">
        <v>4074</v>
      </c>
      <c r="AG2192" s="31" t="s">
        <v>5643</v>
      </c>
      <c r="AH2192" s="31">
        <v>5</v>
      </c>
      <c r="AI2192" s="31">
        <v>28</v>
      </c>
      <c r="AJ2192" s="31" t="s">
        <v>57</v>
      </c>
      <c r="AK2192" s="31">
        <f t="shared" si="1045"/>
        <v>32</v>
      </c>
      <c r="AO2192" s="31" t="s">
        <v>63</v>
      </c>
      <c r="AT2192" s="14"/>
      <c r="BK2192" s="15"/>
      <c r="BL2192" s="15"/>
      <c r="BM2192" s="15"/>
      <c r="BN2192" s="15"/>
      <c r="BO2192" s="15"/>
      <c r="BP2192" s="15"/>
      <c r="BQ2192" s="15"/>
      <c r="BR2192" s="14" t="str">
        <f t="shared" si="1052"/>
        <v/>
      </c>
      <c r="BS2192" s="14" t="str">
        <f t="shared" si="1053"/>
        <v/>
      </c>
    </row>
    <row r="2193" spans="1:87" s="31" customFormat="1" ht="45" hidden="1" x14ac:dyDescent="0.25">
      <c r="A2193" s="9" t="s">
        <v>5609</v>
      </c>
      <c r="C2193" s="31" t="s">
        <v>4491</v>
      </c>
      <c r="E2193" s="14"/>
      <c r="F2193" s="31" t="s">
        <v>5644</v>
      </c>
      <c r="G2193" s="31" t="str">
        <f t="shared" si="1046"/>
        <v>Пустой</v>
      </c>
      <c r="K2193" s="14"/>
      <c r="P2193" s="31" t="s">
        <v>1296</v>
      </c>
      <c r="V2193" s="14"/>
      <c r="W2193" s="31" t="str">
        <f t="shared" si="1047"/>
        <v/>
      </c>
      <c r="X2193" s="14" t="str">
        <f t="shared" si="1048"/>
        <v/>
      </c>
      <c r="Y2193" s="31" t="str">
        <f t="shared" si="1049"/>
        <v>O1010304R</v>
      </c>
      <c r="Z2193" s="31" t="str">
        <f t="shared" si="1050"/>
        <v/>
      </c>
      <c r="AA2193" s="14" t="str">
        <f t="shared" si="1051"/>
        <v>17-SC-DCS-001/O1010304R/ 17-MC-DCS-001</v>
      </c>
      <c r="AB2193" s="31" t="s">
        <v>64</v>
      </c>
      <c r="AC2193" s="31" t="s">
        <v>124</v>
      </c>
      <c r="AD2193" s="31" t="s">
        <v>125</v>
      </c>
      <c r="AE2193" s="31">
        <v>0</v>
      </c>
      <c r="AF2193" s="31" t="s">
        <v>4074</v>
      </c>
      <c r="AG2193" s="31" t="s">
        <v>5643</v>
      </c>
      <c r="AH2193" s="31">
        <v>5</v>
      </c>
      <c r="AI2193" s="31">
        <v>29</v>
      </c>
      <c r="AJ2193" s="31" t="s">
        <v>57</v>
      </c>
      <c r="AK2193" s="31">
        <f t="shared" si="1045"/>
        <v>32</v>
      </c>
      <c r="AO2193" s="31" t="s">
        <v>63</v>
      </c>
      <c r="AT2193" s="14"/>
      <c r="BK2193" s="15"/>
      <c r="BL2193" s="15"/>
      <c r="BM2193" s="15"/>
      <c r="BN2193" s="15"/>
      <c r="BO2193" s="15"/>
      <c r="BP2193" s="15"/>
      <c r="BQ2193" s="15"/>
      <c r="BR2193" s="14" t="str">
        <f t="shared" si="1052"/>
        <v/>
      </c>
      <c r="BS2193" s="14" t="str">
        <f t="shared" si="1053"/>
        <v/>
      </c>
    </row>
    <row r="2194" spans="1:87" s="31" customFormat="1" ht="45" hidden="1" x14ac:dyDescent="0.25">
      <c r="A2194" s="9" t="s">
        <v>5609</v>
      </c>
      <c r="C2194" s="31" t="s">
        <v>4491</v>
      </c>
      <c r="E2194" s="14"/>
      <c r="F2194" s="31" t="s">
        <v>5644</v>
      </c>
      <c r="G2194" s="31" t="str">
        <f t="shared" si="1046"/>
        <v>Пустой</v>
      </c>
      <c r="K2194" s="14"/>
      <c r="P2194" s="31" t="s">
        <v>1296</v>
      </c>
      <c r="V2194" s="14"/>
      <c r="W2194" s="31" t="str">
        <f t="shared" si="1047"/>
        <v/>
      </c>
      <c r="X2194" s="14" t="str">
        <f t="shared" si="1048"/>
        <v/>
      </c>
      <c r="Y2194" s="31" t="str">
        <f t="shared" si="1049"/>
        <v>O1010304R</v>
      </c>
      <c r="Z2194" s="31" t="str">
        <f t="shared" si="1050"/>
        <v/>
      </c>
      <c r="AA2194" s="14" t="str">
        <f t="shared" si="1051"/>
        <v>17-SC-DCS-001/O1010304R/ 17-MC-DCS-001</v>
      </c>
      <c r="AB2194" s="31" t="s">
        <v>64</v>
      </c>
      <c r="AC2194" s="31" t="s">
        <v>124</v>
      </c>
      <c r="AD2194" s="31" t="s">
        <v>125</v>
      </c>
      <c r="AE2194" s="31">
        <v>0</v>
      </c>
      <c r="AF2194" s="31" t="s">
        <v>4074</v>
      </c>
      <c r="AG2194" s="31" t="s">
        <v>5643</v>
      </c>
      <c r="AH2194" s="31">
        <v>5</v>
      </c>
      <c r="AI2194" s="31">
        <v>30</v>
      </c>
      <c r="AJ2194" s="31" t="s">
        <v>57</v>
      </c>
      <c r="AK2194" s="31">
        <f t="shared" si="1045"/>
        <v>32</v>
      </c>
      <c r="AO2194" s="31" t="s">
        <v>63</v>
      </c>
      <c r="AT2194" s="14"/>
      <c r="BK2194" s="15"/>
      <c r="BL2194" s="15"/>
      <c r="BM2194" s="15"/>
      <c r="BN2194" s="15"/>
      <c r="BO2194" s="15"/>
      <c r="BP2194" s="15"/>
      <c r="BQ2194" s="15"/>
      <c r="BR2194" s="14" t="str">
        <f t="shared" si="1052"/>
        <v/>
      </c>
      <c r="BS2194" s="14" t="str">
        <f t="shared" si="1053"/>
        <v/>
      </c>
    </row>
    <row r="2195" spans="1:87" s="31" customFormat="1" ht="45" hidden="1" x14ac:dyDescent="0.25">
      <c r="A2195" s="9" t="s">
        <v>5609</v>
      </c>
      <c r="C2195" s="31" t="s">
        <v>4491</v>
      </c>
      <c r="E2195" s="14"/>
      <c r="F2195" s="31" t="s">
        <v>5644</v>
      </c>
      <c r="G2195" s="31" t="str">
        <f t="shared" si="1046"/>
        <v>Пустой</v>
      </c>
      <c r="K2195" s="14"/>
      <c r="P2195" s="31" t="s">
        <v>1296</v>
      </c>
      <c r="V2195" s="14"/>
      <c r="W2195" s="31" t="str">
        <f t="shared" si="1047"/>
        <v/>
      </c>
      <c r="X2195" s="14" t="str">
        <f t="shared" si="1048"/>
        <v/>
      </c>
      <c r="Y2195" s="31" t="str">
        <f t="shared" si="1049"/>
        <v>O1010304R</v>
      </c>
      <c r="Z2195" s="31" t="str">
        <f t="shared" si="1050"/>
        <v/>
      </c>
      <c r="AA2195" s="14" t="str">
        <f t="shared" si="1051"/>
        <v>17-SC-DCS-001/O1010304R/ 17-MC-DCS-001</v>
      </c>
      <c r="AB2195" s="31" t="s">
        <v>64</v>
      </c>
      <c r="AC2195" s="31" t="s">
        <v>124</v>
      </c>
      <c r="AD2195" s="31" t="s">
        <v>125</v>
      </c>
      <c r="AE2195" s="31">
        <v>0</v>
      </c>
      <c r="AF2195" s="31" t="s">
        <v>4074</v>
      </c>
      <c r="AG2195" s="31" t="s">
        <v>5643</v>
      </c>
      <c r="AH2195" s="31">
        <v>5</v>
      </c>
      <c r="AI2195" s="31">
        <v>31</v>
      </c>
      <c r="AJ2195" s="31" t="s">
        <v>57</v>
      </c>
      <c r="AK2195" s="31">
        <f t="shared" si="1045"/>
        <v>32</v>
      </c>
      <c r="AO2195" s="31" t="s">
        <v>63</v>
      </c>
      <c r="AT2195" s="14"/>
      <c r="BK2195" s="15"/>
      <c r="BL2195" s="15"/>
      <c r="BM2195" s="15"/>
      <c r="BN2195" s="15"/>
      <c r="BO2195" s="15"/>
      <c r="BP2195" s="15"/>
      <c r="BQ2195" s="15"/>
      <c r="BR2195" s="14" t="str">
        <f t="shared" si="1052"/>
        <v/>
      </c>
      <c r="BS2195" s="14" t="str">
        <f t="shared" si="1053"/>
        <v/>
      </c>
    </row>
    <row r="2196" spans="1:87" s="31" customFormat="1" ht="45" hidden="1" x14ac:dyDescent="0.25">
      <c r="A2196" s="9" t="s">
        <v>5609</v>
      </c>
      <c r="C2196" s="31" t="s">
        <v>4491</v>
      </c>
      <c r="E2196" s="14"/>
      <c r="F2196" s="31" t="s">
        <v>5644</v>
      </c>
      <c r="G2196" s="31" t="str">
        <f t="shared" si="1046"/>
        <v>Пустой</v>
      </c>
      <c r="K2196" s="14"/>
      <c r="P2196" s="31" t="s">
        <v>1296</v>
      </c>
      <c r="V2196" s="14"/>
      <c r="W2196" s="31" t="str">
        <f t="shared" si="1047"/>
        <v/>
      </c>
      <c r="X2196" s="14" t="str">
        <f t="shared" si="1048"/>
        <v/>
      </c>
      <c r="Y2196" s="31" t="str">
        <f t="shared" si="1049"/>
        <v>O1010304R</v>
      </c>
      <c r="Z2196" s="31" t="str">
        <f t="shared" si="1050"/>
        <v/>
      </c>
      <c r="AA2196" s="14" t="str">
        <f t="shared" si="1051"/>
        <v>17-SC-DCS-001/O1010304R/ 17-MC-DCS-001</v>
      </c>
      <c r="AB2196" s="31" t="s">
        <v>64</v>
      </c>
      <c r="AC2196" s="31" t="s">
        <v>124</v>
      </c>
      <c r="AD2196" s="31" t="s">
        <v>125</v>
      </c>
      <c r="AE2196" s="31">
        <v>0</v>
      </c>
      <c r="AF2196" s="31" t="s">
        <v>4074</v>
      </c>
      <c r="AG2196" s="31" t="s">
        <v>5643</v>
      </c>
      <c r="AH2196" s="31">
        <v>5</v>
      </c>
      <c r="AI2196" s="31">
        <v>32</v>
      </c>
      <c r="AJ2196" s="31" t="s">
        <v>57</v>
      </c>
      <c r="AK2196" s="31">
        <f t="shared" si="1045"/>
        <v>32</v>
      </c>
      <c r="AO2196" s="31" t="s">
        <v>63</v>
      </c>
      <c r="AT2196" s="14"/>
      <c r="BK2196" s="15"/>
      <c r="BL2196" s="15"/>
      <c r="BM2196" s="15"/>
      <c r="BN2196" s="15"/>
      <c r="BO2196" s="15"/>
      <c r="BP2196" s="15"/>
      <c r="BQ2196" s="15"/>
      <c r="BR2196" s="14" t="str">
        <f t="shared" si="1052"/>
        <v/>
      </c>
      <c r="BS2196" s="14" t="str">
        <f t="shared" si="1053"/>
        <v/>
      </c>
    </row>
    <row r="2197" spans="1:87" s="31" customFormat="1" hidden="1" x14ac:dyDescent="0.25">
      <c r="E2197" s="14"/>
      <c r="K2197" s="14"/>
      <c r="V2197" s="14"/>
      <c r="X2197" s="14"/>
      <c r="AA2197" s="14"/>
      <c r="AT2197" s="14"/>
      <c r="BK2197" s="15"/>
      <c r="BL2197" s="15"/>
      <c r="BM2197" s="15"/>
      <c r="BN2197" s="15"/>
      <c r="BO2197" s="15"/>
      <c r="BP2197" s="15"/>
      <c r="BQ2197" s="15"/>
      <c r="BR2197" s="15"/>
      <c r="BS2197" s="15"/>
      <c r="BW2197" s="31" t="str">
        <f>IF(AND(J2197="DCS_AI_01",W2197&lt;&gt;""),CONCATENATE(AI2197,"A"),
IF(AND(J2197="DCS_AI_02",W2197&lt;&gt;""),CONCATENATE(AI2197,"A"),
IF(AND(J2197="DCS_AI_03",W2197&lt;&gt;""),CONCATENATE(AI2197,"A"),
IF(AND(J2197="DCS_AI_04",W2197&lt;&gt;""),CONCATENATE(AI2197,"A"),
IF(AND(J2197="DCS_AI_05",W2197&lt;&gt;""),CONCATENATE(AI2197,"A"),
IF(AND(J2197="DCS_AO_01",W2197&lt;&gt;""),CONCATENATE(AI2197,"A"),
IF(AND(J2197="DCS_AO_02",W2197&lt;&gt;""),CONCATENATE(AI2197,"A"),
IF(AND(J2197="DCS_DI_02",W2197&lt;&gt;""),CONCATENATE(AI2197,"A"),
IF(AND(J2197="DCS_DI_04",W2197&lt;&gt;""),CONCATENATE(AI2197,"A"),
IF(AND(J2197="DCS_PI_01",W2197&lt;&gt;""),CONCATENATE(AI2197,"A"),""))))))))))</f>
        <v/>
      </c>
      <c r="BX2197" s="31" t="str">
        <f>IF(AND(J2197="DCS_AI_01",W2197&lt;&gt;""),CONCATENATE(AI2197,"C"),
IF(AND(J2197="DCS_AI_02",W2197&lt;&gt;""),CONCATENATE(AI2197,"C"),
IF(AND(J2197="DCS_AI_03",W2197&lt;&gt;""),CONCATENATE(AI2197,"C"),
IF(AND(J2197="DCS_AI_04",W2197&lt;&gt;""),CONCATENATE(AI2197,"C"),
IF(AND(J2197="DCS_AI_05",W2197&lt;&gt;""),CONCATENATE(AI2197,"C"),
IF(AND(J2197="DCS_AO_01",W2197&lt;&gt;""),CONCATENATE(AI2197,"C"),
IF(AND(J2197="DCS_AO_02",W2197&lt;&gt;""),CONCATENATE(AI2197,"C"),
IF(AND(J2197="DCS_DI_02",W2197&lt;&gt;""),CONCATENATE(AI2197,"B"),
IF(AND(J2197="DCS_DI_04",W2197&lt;&gt;""),CONCATENATE(AI2197,"B"),
IF(AND(J2197="DCS_PI_01",W2197&lt;&gt;""),CONCATENATE(AI2197,"C"),""))))))))))</f>
        <v/>
      </c>
      <c r="BY2197" s="31" t="str">
        <f>IF(AND(J2197="DCS_AI_01",W2197&lt;&gt;"",Q2197&lt;&gt;""),"3",
IF(AND(J2197="DCS_AI_02",W2197&lt;&gt;"",Q2197&lt;&gt;""),"3",
IF(AND(J2197="DCS_AO_01",W2197&lt;&gt;"",Q2197&lt;&gt;""),"3",
IF(AND(J2197="DCS_AO_02",W2197&lt;&gt;"",Q2197&lt;&gt;""),"3",
IF(AND(J2197="DCS_DI_02",W2197&lt;&gt;"",Q2197&lt;&gt;""),"3",
IF(AND(J2197="DCS_DI_04",W2197&lt;&gt;"",Q2197&lt;&gt;""),"3",
IF(AND(J2197="DCS_AI_03",W2197&lt;&gt;"",Q2197&lt;&gt;""),"1",
IF(AND(J2197="DCS_AI_04",W2197&lt;&gt;"",Q2197&lt;&gt;""),"1",
IF(AND(J2197="DCS_AI_05",W2197&lt;&gt;"",Q2197&lt;&gt;""),"1",
IF(AND(J2197="DCS_PI_01",W2197&lt;&gt;"",Q2197&lt;&gt;""),"13",""))))))))))</f>
        <v/>
      </c>
      <c r="BZ2197" s="31" t="str">
        <f>IF(AND(J2197="DCS_AI_01",W2197&lt;&gt;"",Q2197&lt;&gt;""),"4",
IF(AND(J2197="DCS_AI_02",W2197&lt;&gt;"",Q2197&lt;&gt;""),"4",
IF(AND(J2197="DCS_AO_01",W2197&lt;&gt;"",Q2197&lt;&gt;""),"4",
IF(AND(J2197="DCS_AO_02",W2197&lt;&gt;"",Q2197&lt;&gt;""),"4",
IF(AND(J2197="DCS_DI_02",W2197&lt;&gt;"",Q2197&lt;&gt;""),"4",
IF(AND(J2197="DCS_DI_04",W2197&lt;&gt;"",Q2197&lt;&gt;""),"1",
IF(AND(J2197="DCS_AI_03",W2197&lt;&gt;"",Q2197&lt;&gt;""),"2",
IF(AND(J2197="DCS_AI_04",W2197&lt;&gt;"",Q2197&lt;&gt;""),"2",
IF(AND(J2197="DCS_AI_05",W2197&lt;&gt;"",Q2197&lt;&gt;""),"3",
IF(AND(J2197="DCS_PI_01",W2197&lt;&gt;"",Q2197&lt;&gt;""),"14",""))))))))))</f>
        <v/>
      </c>
      <c r="CA2197" s="31" t="str">
        <f>IF(AND(J2197="DCS_AI_05",W2197&lt;&gt;"",Q2197&lt;&gt;""),"4",
IF(AND(J2197="DCS_PI_01",W2197&lt;&gt;"",Q2197&lt;&gt;""),"11",""))</f>
        <v/>
      </c>
      <c r="CB2197" s="31" t="str">
        <f>IF(AND(J2197="DCS_AI_01",W2197&lt;&gt;""),"5",
IF(AND(J2197="DCS_AI_02",W2197&lt;&gt;""),"5",
IF(AND(J2197="DCS_AI_03",W2197&lt;&gt;""),"5",
IF(AND(J2197="DCS_AI_04",W2197&lt;&gt;""),"5",
IF(AND(J2197="DCS_AI_05",W2197&lt;&gt;""),"5",
IF(AND(J2197="DCS_AO_01",W2197&lt;&gt;""),"5",
IF(AND(J2197="DCS_AO_02",W2197&lt;&gt;""),"5",
IF(AND(J2197="DCS_DI_02",W2197&lt;&gt;""),"5",
IF(AND(J2197="DCS_DI_04",W2197&lt;&gt;""),"7",
IF(AND(J2197="DCS_PI_01",W2197&lt;&gt;""),"3",""))))))))))</f>
        <v/>
      </c>
      <c r="CC2197" s="31" t="str">
        <f>IF(AND(J2197="DCS_AI_01",W2197&lt;&gt;""),"6",
IF(AND(J2197="DCS_AI_02",W2197&lt;&gt;""),"6",
IF(AND(J2197="DCS_AI_03",W2197&lt;&gt;""),"6",
IF(AND(J2197="DCS_AI_04",W2197&lt;&gt;""),"6",
IF(AND(J2197="DCS_AI_05",W2197&lt;&gt;""),"6",
IF(AND(J2197="DCS_AO_01",W2197&lt;&gt;""),"6",
IF(AND(J2197="DCS_AO_02",W2197&lt;&gt;""),"6",
IF(AND(J2197="DCS_DI_02",W2197&lt;&gt;""),"6",
IF(AND(J2197="DCS_DI_04",W2197&lt;&gt;""),"8",
IF(AND(J2197="DCS_PI_01",W2197&lt;&gt;""),"4",""))))))))))</f>
        <v/>
      </c>
      <c r="CD2197" s="31" t="str">
        <f>IF(AND(J2197="DCS_DI_01",W2197="",Q2197&lt;&gt;""),CONCATENATE(AI2197,"A"),
IF(AND(J2197="DCS_DI_03",W2197="",Q2197&lt;&gt;""),CONCATENATE(AI2197,"A"),
IF(AND(J2197="DCS_DI_05",W2197="",Q2197&lt;&gt;""),CONCATENATE(AI2197,"A"),
IF(AND(J2197="DCS_DO_01",W2197="",Q2197&lt;&gt;""),CONCATENATE(AI2197,"A"),
IF(AND(J2197="DCS_DO_01_HOLD",W2197="",Q2197&lt;&gt;""),CONCATENATE(AI2197,"A"),
IF(AND(J2197="DCS_DO_02",W2197="",Q2197&lt;&gt;""),CONCATENATE(AI2197,"A"),""))))))</f>
        <v/>
      </c>
      <c r="CE2197" s="31" t="str">
        <f>IF(AND(J2197="DCS_DI_01",W2197="",Q2197&lt;&gt;""),_xlfn.CONCAT(AI2197,"B"),
IF(AND(J2197="DCS_DI_03",W2197="",Q2197&lt;&gt;""),_xlfn.CONCAT(AI2197,"B"),
IF(AND(J2197="DCS_DI_05",W2197="",Q2197&lt;&gt;""),_xlfn.CONCAT(AI2197,"B"),
IF(AND(J2197="DCS_DO_01",W2197="",Q2197&lt;&gt;""),_xlfn.CONCAT(AI2197,"C"),
IF(AND(J2197="DCS_DO_01_HOLD",W2197="",Q2197&lt;&gt;""),_xlfn.CONCAT(AI2197,"C"),
IF(AND(J2197="DCS_DO_02",W2197="",Q2197&lt;&gt;""),_xlfn.CONCAT(AI2197,"B"),
IF(AND(J2197="DCS_DO_03",W2197="",Q2197&lt;&gt;""),_xlfn.CONCAT(AI2197,"A"),
IF(AND(J2197="DCS_DO_04",W2197="",Q2197&lt;&gt;""),_xlfn.CONCAT(AI2197,"A"),""))))))))</f>
        <v/>
      </c>
      <c r="CF2197" s="31" t="e">
        <f t="shared" ref="CF2197" ca="1" si="1054">_xlfn.CONCAT(BW2197,CD2197)</f>
        <v>#NAME?</v>
      </c>
      <c r="CG2197" s="31" t="e">
        <f t="shared" ref="CG2197" ca="1" si="1055">_xlfn.CONCAT(BX2197,CE2197)</f>
        <v>#NAME?</v>
      </c>
      <c r="CH2197" s="31" t="e">
        <f t="shared" ref="CH2197" ca="1" si="1056">_xlfn.CONCAT(BO2197,BR2197)</f>
        <v>#NAME?</v>
      </c>
      <c r="CI2197" s="31" t="e">
        <f t="shared" ref="CI2197" ca="1" si="1057">_xlfn.CONCAT(BP2197,BS2197)</f>
        <v>#NAME?</v>
      </c>
    </row>
  </sheetData>
  <autoFilter ref="A3:BT2197" xr:uid="{00000000-0009-0000-0000-000001000000}">
    <filterColumn colId="2">
      <filters>
        <filter val="17XSAM032A"/>
        <filter val="17XSAM032B"/>
        <filter val="17XSAM032C"/>
        <filter val="17XSM032A"/>
        <filter val="17XSM032B"/>
        <filter val="17XSM032C"/>
        <filter val="17XSRM032A"/>
        <filter val="17XSRM032B"/>
        <filter val="17XSRM032C"/>
        <filter val="17XYSPM032A"/>
        <filter val="17XYSPM032B"/>
        <filter val="17XYSPM032C"/>
        <filter val="17XYSTM032A"/>
        <filter val="17XYSTM032B"/>
        <filter val="17XYSTM032C"/>
      </filters>
    </filterColumn>
  </autoFilter>
  <customSheetViews>
    <customSheetView guid="{53872AC4-D7EC-437F-9E40-4D8622B04073}" showAutoFilter="1" topLeftCell="J1">
      <selection activeCell="V68" sqref="V68"/>
      <pageMargins left="0.7" right="0.7" top="0.75" bottom="0.75" header="0.3" footer="0.3"/>
      <autoFilter ref="A3:AW1737" xr:uid="{00000000-0000-0000-0000-000000000000}"/>
    </customSheetView>
    <customSheetView guid="{32CF29BE-75B6-4FA1-8058-7388D688819D}" showAutoFilter="1">
      <selection activeCell="M849" sqref="M849"/>
      <pageMargins left="0.7" right="0.7" top="0.75" bottom="0.75" header="0.3" footer="0.3"/>
      <autoFilter ref="A3:AX1745" xr:uid="{00000000-0000-0000-0000-000000000000}"/>
    </customSheetView>
  </customSheetViews>
  <mergeCells count="10">
    <mergeCell ref="BW2:CI2"/>
    <mergeCell ref="BK1:BS1"/>
    <mergeCell ref="AO1:AO2"/>
    <mergeCell ref="B1:B2"/>
    <mergeCell ref="C1:C2"/>
    <mergeCell ref="E1:E2"/>
    <mergeCell ref="M1:O1"/>
    <mergeCell ref="R2:U2"/>
    <mergeCell ref="P1:Z1"/>
    <mergeCell ref="AA1:AK1"/>
  </mergeCells>
  <phoneticPr fontId="7" type="noConversion"/>
  <dataValidations disablePrompts="1" count="1">
    <dataValidation type="list" errorStyle="warning" allowBlank="1" showInputMessage="1" showErrorMessage="1" sqref="M1680:O1680 R1680:T1680" xr:uid="{00000000-0002-0000-0100-000000000000}">
      <formula1>_CS_TAG_NAME</formula1>
    </dataValidation>
  </dataValidations>
  <pageMargins left="0.70866141732283472" right="0.31496062992125984" top="0.74803149606299213" bottom="0.74803149606299213" header="0.31496062992125984" footer="0.31496062992125984"/>
  <pageSetup paperSize="8" scale="53" orientation="landscape" horizontalDpi="1200" verticalDpi="1200" r:id="rId1"/>
  <headerFooter>
    <oddHeader>&amp;CENW2-JK-VD-IL0100000100005-IS02 ОЗХ производства аммиака. Таблицы подключений РСУ</oddHeader>
    <oddFooter xml:space="preserve">&amp;C&amp;P+1
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Z5"/>
  <sheetViews>
    <sheetView topLeftCell="T1" workbookViewId="0">
      <selection activeCell="G3" sqref="G3:X5"/>
    </sheetView>
  </sheetViews>
  <sheetFormatPr defaultRowHeight="15" x14ac:dyDescent="0.25"/>
  <cols>
    <col min="1" max="1" width="16.5703125" bestFit="1" customWidth="1"/>
    <col min="2" max="2" width="12.85546875" bestFit="1" customWidth="1"/>
    <col min="3" max="3" width="13.28515625" bestFit="1" customWidth="1"/>
    <col min="4" max="4" width="20.7109375" bestFit="1" customWidth="1"/>
    <col min="5" max="5" width="38.42578125" bestFit="1" customWidth="1"/>
    <col min="6" max="6" width="15.7109375" bestFit="1" customWidth="1"/>
    <col min="7" max="7" width="12.42578125" bestFit="1" customWidth="1"/>
    <col min="8" max="8" width="16.5703125" bestFit="1" customWidth="1"/>
    <col min="9" max="9" width="41.7109375" bestFit="1" customWidth="1"/>
    <col min="10" max="10" width="13" bestFit="1" customWidth="1"/>
    <col min="11" max="11" width="16.140625" bestFit="1" customWidth="1"/>
    <col min="12" max="13" width="8.5703125" bestFit="1" customWidth="1"/>
    <col min="14" max="14" width="34.5703125" bestFit="1" customWidth="1"/>
    <col min="15" max="15" width="34.28515625" bestFit="1" customWidth="1"/>
    <col min="16" max="17" width="22.5703125" bestFit="1" customWidth="1"/>
    <col min="18" max="18" width="17.42578125" bestFit="1" customWidth="1"/>
    <col min="19" max="19" width="18.28515625" bestFit="1" customWidth="1"/>
    <col min="20" max="21" width="22.5703125" bestFit="1" customWidth="1"/>
    <col min="22" max="22" width="40.42578125" bestFit="1" customWidth="1"/>
    <col min="23" max="23" width="41.42578125" bestFit="1" customWidth="1"/>
    <col min="24" max="24" width="42.85546875" bestFit="1" customWidth="1"/>
    <col min="25" max="26" width="22.5703125" bestFit="1" customWidth="1"/>
  </cols>
  <sheetData>
    <row r="2" spans="1:26" x14ac:dyDescent="0.25">
      <c r="A2" s="2" t="s">
        <v>33</v>
      </c>
      <c r="B2" s="2" t="s">
        <v>42</v>
      </c>
      <c r="C2" s="2" t="s">
        <v>43</v>
      </c>
      <c r="D2" s="2" t="s">
        <v>20</v>
      </c>
      <c r="E2" s="2" t="s">
        <v>23</v>
      </c>
      <c r="F2" s="2" t="s">
        <v>32</v>
      </c>
      <c r="G2" s="2" t="s">
        <v>24</v>
      </c>
      <c r="H2" s="2" t="s">
        <v>28</v>
      </c>
      <c r="I2" s="2" t="s">
        <v>5432</v>
      </c>
      <c r="J2" s="2" t="s">
        <v>37</v>
      </c>
      <c r="K2" s="2" t="s">
        <v>34</v>
      </c>
      <c r="L2" s="2" t="s">
        <v>40</v>
      </c>
      <c r="M2" s="2" t="s">
        <v>5508</v>
      </c>
      <c r="N2" s="2" t="s">
        <v>5509</v>
      </c>
      <c r="O2" s="2" t="s">
        <v>5510</v>
      </c>
      <c r="P2" s="2" t="s">
        <v>5511</v>
      </c>
      <c r="Q2" s="2" t="s">
        <v>5490</v>
      </c>
      <c r="R2" s="2" t="s">
        <v>5491</v>
      </c>
      <c r="S2" s="2" t="s">
        <v>35</v>
      </c>
      <c r="T2" s="2" t="s">
        <v>36</v>
      </c>
      <c r="U2" s="2" t="s">
        <v>5487</v>
      </c>
      <c r="V2" s="2" t="s">
        <v>5488</v>
      </c>
      <c r="W2" s="2" t="s">
        <v>5425</v>
      </c>
      <c r="X2" s="2" t="s">
        <v>5426</v>
      </c>
      <c r="Y2" s="2" t="s">
        <v>5427</v>
      </c>
      <c r="Z2" s="2" t="s">
        <v>5489</v>
      </c>
    </row>
    <row r="3" spans="1:26" x14ac:dyDescent="0.25">
      <c r="A3" t="s">
        <v>390</v>
      </c>
      <c r="B3" t="s">
        <v>206</v>
      </c>
      <c r="C3">
        <v>1</v>
      </c>
      <c r="D3" t="s">
        <v>1026</v>
      </c>
      <c r="E3" t="s">
        <v>212</v>
      </c>
      <c r="F3" t="s">
        <v>214</v>
      </c>
      <c r="G3" t="s">
        <v>54</v>
      </c>
      <c r="H3" t="s">
        <v>388</v>
      </c>
      <c r="I3" t="s">
        <v>128</v>
      </c>
      <c r="J3" t="s">
        <v>5469</v>
      </c>
      <c r="K3" t="s">
        <v>388</v>
      </c>
      <c r="L3" t="s">
        <v>132</v>
      </c>
      <c r="M3" t="s">
        <v>5497</v>
      </c>
      <c r="N3" t="s">
        <v>5498</v>
      </c>
      <c r="O3" t="s">
        <v>5501</v>
      </c>
      <c r="P3" t="s">
        <v>5502</v>
      </c>
      <c r="Q3" t="s">
        <v>5507</v>
      </c>
      <c r="R3" t="s">
        <v>5506</v>
      </c>
      <c r="S3" t="s">
        <v>5179</v>
      </c>
      <c r="T3" t="s">
        <v>5371</v>
      </c>
      <c r="U3" t="s">
        <v>5503</v>
      </c>
      <c r="V3" t="s">
        <v>4510</v>
      </c>
      <c r="W3" t="s">
        <v>5504</v>
      </c>
      <c r="X3" t="s">
        <v>5505</v>
      </c>
      <c r="Y3" t="s">
        <v>62</v>
      </c>
    </row>
    <row r="4" spans="1:26" x14ac:dyDescent="0.25">
      <c r="A4" t="s">
        <v>390</v>
      </c>
      <c r="B4" t="s">
        <v>206</v>
      </c>
      <c r="C4">
        <v>3</v>
      </c>
      <c r="D4" t="s">
        <v>5664</v>
      </c>
      <c r="E4" t="s">
        <v>173</v>
      </c>
      <c r="F4" t="s">
        <v>177</v>
      </c>
      <c r="G4" t="s">
        <v>54</v>
      </c>
      <c r="H4" t="s">
        <v>4501</v>
      </c>
      <c r="I4" t="s">
        <v>175</v>
      </c>
      <c r="J4" t="s">
        <v>5470</v>
      </c>
      <c r="K4" t="s">
        <v>4501</v>
      </c>
      <c r="L4" t="s">
        <v>132</v>
      </c>
      <c r="M4" t="s">
        <v>5495</v>
      </c>
      <c r="N4" t="s">
        <v>5500</v>
      </c>
      <c r="O4" t="s">
        <v>5706</v>
      </c>
      <c r="P4" t="s">
        <v>5707</v>
      </c>
      <c r="Q4" t="s">
        <v>5507</v>
      </c>
      <c r="R4" t="s">
        <v>5506</v>
      </c>
      <c r="S4" t="s">
        <v>5708</v>
      </c>
      <c r="T4" t="s">
        <v>5372</v>
      </c>
      <c r="U4" t="s">
        <v>5503</v>
      </c>
      <c r="V4" t="s">
        <v>4510</v>
      </c>
      <c r="W4" t="s">
        <v>5709</v>
      </c>
      <c r="X4" t="s">
        <v>5710</v>
      </c>
      <c r="Y4" t="s">
        <v>62</v>
      </c>
    </row>
    <row r="5" spans="1:26" x14ac:dyDescent="0.25">
      <c r="A5" t="s">
        <v>390</v>
      </c>
      <c r="B5" t="s">
        <v>206</v>
      </c>
      <c r="C5">
        <v>5</v>
      </c>
      <c r="D5" t="s">
        <v>5665</v>
      </c>
      <c r="E5" t="s">
        <v>173</v>
      </c>
      <c r="F5" t="s">
        <v>177</v>
      </c>
      <c r="G5" t="s">
        <v>54</v>
      </c>
      <c r="H5" t="s">
        <v>4501</v>
      </c>
      <c r="I5" t="s">
        <v>175</v>
      </c>
      <c r="J5" t="s">
        <v>5470</v>
      </c>
      <c r="K5" t="s">
        <v>4501</v>
      </c>
      <c r="L5" t="s">
        <v>132</v>
      </c>
      <c r="M5" t="s">
        <v>5496</v>
      </c>
      <c r="N5" t="s">
        <v>5499</v>
      </c>
      <c r="O5" t="s">
        <v>5711</v>
      </c>
      <c r="P5" t="s">
        <v>5712</v>
      </c>
      <c r="Q5" t="s">
        <v>5507</v>
      </c>
      <c r="R5" t="s">
        <v>5506</v>
      </c>
      <c r="S5" t="s">
        <v>5713</v>
      </c>
      <c r="T5" t="s">
        <v>5372</v>
      </c>
      <c r="U5" t="s">
        <v>5503</v>
      </c>
      <c r="V5" t="s">
        <v>4510</v>
      </c>
      <c r="W5" t="s">
        <v>5714</v>
      </c>
      <c r="X5" t="s">
        <v>5715</v>
      </c>
      <c r="Y5" t="s">
        <v>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D22"/>
  <sheetViews>
    <sheetView workbookViewId="0">
      <selection activeCell="B13" sqref="B13:C20"/>
    </sheetView>
  </sheetViews>
  <sheetFormatPr defaultRowHeight="15" x14ac:dyDescent="0.25"/>
  <cols>
    <col min="1" max="1" width="16.5703125" bestFit="1" customWidth="1"/>
    <col min="2" max="2" width="12.85546875" bestFit="1" customWidth="1"/>
    <col min="3" max="3" width="28.28515625" bestFit="1" customWidth="1"/>
    <col min="4" max="4" width="19.140625" bestFit="1" customWidth="1"/>
  </cols>
  <sheetData>
    <row r="3" spans="1:4" x14ac:dyDescent="0.25">
      <c r="A3" s="2" t="s">
        <v>33</v>
      </c>
      <c r="B3" s="2" t="s">
        <v>42</v>
      </c>
      <c r="C3" s="2" t="s">
        <v>31</v>
      </c>
      <c r="D3" s="2" t="s">
        <v>41</v>
      </c>
    </row>
    <row r="4" spans="1:4" x14ac:dyDescent="0.25">
      <c r="A4" t="s">
        <v>390</v>
      </c>
      <c r="B4" t="s">
        <v>391</v>
      </c>
      <c r="C4" t="s">
        <v>389</v>
      </c>
      <c r="D4" t="s">
        <v>4486</v>
      </c>
    </row>
    <row r="5" spans="1:4" x14ac:dyDescent="0.25">
      <c r="A5" t="s">
        <v>390</v>
      </c>
      <c r="B5" t="s">
        <v>460</v>
      </c>
      <c r="C5" t="s">
        <v>724</v>
      </c>
      <c r="D5" t="s">
        <v>4486</v>
      </c>
    </row>
    <row r="6" spans="1:4" x14ac:dyDescent="0.25">
      <c r="A6" t="s">
        <v>390</v>
      </c>
      <c r="B6" t="s">
        <v>491</v>
      </c>
      <c r="C6" t="s">
        <v>778</v>
      </c>
      <c r="D6" t="s">
        <v>4486</v>
      </c>
    </row>
    <row r="7" spans="1:4" x14ac:dyDescent="0.25">
      <c r="A7" t="s">
        <v>390</v>
      </c>
      <c r="B7" t="s">
        <v>552</v>
      </c>
      <c r="C7" t="s">
        <v>882</v>
      </c>
      <c r="D7" t="s">
        <v>4486</v>
      </c>
    </row>
    <row r="8" spans="1:4" x14ac:dyDescent="0.25">
      <c r="A8" t="s">
        <v>390</v>
      </c>
      <c r="B8" t="s">
        <v>600</v>
      </c>
      <c r="C8" t="s">
        <v>980</v>
      </c>
      <c r="D8" t="s">
        <v>4486</v>
      </c>
    </row>
    <row r="9" spans="1:4" x14ac:dyDescent="0.25">
      <c r="A9" t="s">
        <v>390</v>
      </c>
      <c r="B9" t="s">
        <v>647</v>
      </c>
      <c r="C9" t="s">
        <v>1006</v>
      </c>
      <c r="D9" t="s">
        <v>4486</v>
      </c>
    </row>
    <row r="10" spans="1:4" x14ac:dyDescent="0.25">
      <c r="A10" t="s">
        <v>390</v>
      </c>
      <c r="B10" t="s">
        <v>206</v>
      </c>
      <c r="C10" t="s">
        <v>1028</v>
      </c>
      <c r="D10" t="s">
        <v>4486</v>
      </c>
    </row>
    <row r="11" spans="1:4" x14ac:dyDescent="0.25">
      <c r="A11" t="s">
        <v>390</v>
      </c>
      <c r="B11" t="s">
        <v>1123</v>
      </c>
      <c r="C11" t="s">
        <v>1122</v>
      </c>
      <c r="D11" t="s">
        <v>4486</v>
      </c>
    </row>
    <row r="12" spans="1:4" x14ac:dyDescent="0.25">
      <c r="A12" t="s">
        <v>390</v>
      </c>
      <c r="B12" t="s">
        <v>1185</v>
      </c>
      <c r="C12" t="s">
        <v>1184</v>
      </c>
      <c r="D12" t="s">
        <v>4486</v>
      </c>
    </row>
    <row r="13" spans="1:4" x14ac:dyDescent="0.25">
      <c r="A13" t="s">
        <v>390</v>
      </c>
      <c r="B13" t="s">
        <v>893</v>
      </c>
      <c r="C13" t="s">
        <v>892</v>
      </c>
      <c r="D13" t="s">
        <v>4486</v>
      </c>
    </row>
    <row r="14" spans="1:4" x14ac:dyDescent="0.25">
      <c r="A14" t="s">
        <v>390</v>
      </c>
      <c r="B14" t="s">
        <v>933</v>
      </c>
      <c r="C14" t="s">
        <v>932</v>
      </c>
      <c r="D14" t="s">
        <v>4486</v>
      </c>
    </row>
    <row r="15" spans="1:4" x14ac:dyDescent="0.25">
      <c r="A15" t="s">
        <v>390</v>
      </c>
      <c r="B15" t="s">
        <v>1211</v>
      </c>
      <c r="C15" t="s">
        <v>1210</v>
      </c>
      <c r="D15" t="s">
        <v>4486</v>
      </c>
    </row>
    <row r="16" spans="1:4" x14ac:dyDescent="0.25">
      <c r="A16" t="s">
        <v>390</v>
      </c>
      <c r="B16" t="s">
        <v>1094</v>
      </c>
      <c r="C16" t="s">
        <v>1093</v>
      </c>
      <c r="D16" t="s">
        <v>4486</v>
      </c>
    </row>
    <row r="17" spans="1:4" x14ac:dyDescent="0.25">
      <c r="A17" t="s">
        <v>390</v>
      </c>
      <c r="B17" t="s">
        <v>1649</v>
      </c>
      <c r="C17" t="s">
        <v>4357</v>
      </c>
      <c r="D17" t="s">
        <v>4486</v>
      </c>
    </row>
    <row r="18" spans="1:4" x14ac:dyDescent="0.25">
      <c r="A18" t="s">
        <v>390</v>
      </c>
      <c r="B18" t="s">
        <v>2392</v>
      </c>
      <c r="C18" t="s">
        <v>4430</v>
      </c>
      <c r="D18" t="s">
        <v>4486</v>
      </c>
    </row>
    <row r="19" spans="1:4" x14ac:dyDescent="0.25">
      <c r="A19" t="s">
        <v>390</v>
      </c>
      <c r="B19" t="s">
        <v>3158</v>
      </c>
      <c r="C19" t="s">
        <v>4378</v>
      </c>
      <c r="D19" t="s">
        <v>4486</v>
      </c>
    </row>
    <row r="20" spans="1:4" x14ac:dyDescent="0.25">
      <c r="A20" t="s">
        <v>390</v>
      </c>
      <c r="B20" t="s">
        <v>133</v>
      </c>
      <c r="C20" t="s">
        <v>4377</v>
      </c>
      <c r="D20" t="s">
        <v>4486</v>
      </c>
    </row>
    <row r="21" spans="1:4" x14ac:dyDescent="0.25">
      <c r="A21" t="s">
        <v>390</v>
      </c>
      <c r="B21" t="s">
        <v>4479</v>
      </c>
      <c r="C21" t="s">
        <v>4479</v>
      </c>
    </row>
    <row r="22" spans="1:4" x14ac:dyDescent="0.25">
      <c r="A22" t="s">
        <v>390</v>
      </c>
      <c r="B22" t="s">
        <v>4479</v>
      </c>
      <c r="C22" t="s">
        <v>4479</v>
      </c>
      <c r="D22" t="s">
        <v>4486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X1640"/>
  <sheetViews>
    <sheetView zoomScale="70" zoomScaleNormal="70" workbookViewId="0">
      <selection activeCell="AS20" sqref="AS20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19.5703125" bestFit="1" customWidth="1"/>
    <col min="4" max="4" width="19.5703125" customWidth="1"/>
    <col min="6" max="6" width="15.42578125" customWidth="1"/>
    <col min="7" max="7" width="15.7109375" bestFit="1" customWidth="1"/>
    <col min="8" max="8" width="12.42578125" bestFit="1" customWidth="1"/>
    <col min="10" max="10" width="21.42578125" customWidth="1"/>
    <col min="11" max="12" width="17.7109375" bestFit="1" customWidth="1"/>
    <col min="14" max="14" width="26.42578125" bestFit="1" customWidth="1"/>
    <col min="15" max="15" width="12.85546875" bestFit="1" customWidth="1"/>
    <col min="16" max="17" width="17.7109375" bestFit="1" customWidth="1"/>
    <col min="20" max="20" width="26.42578125" bestFit="1" customWidth="1"/>
    <col min="21" max="21" width="13.42578125" bestFit="1" customWidth="1"/>
    <col min="22" max="22" width="24.28515625" bestFit="1" customWidth="1"/>
    <col min="25" max="25" width="13.140625" customWidth="1"/>
    <col min="26" max="26" width="18.7109375" customWidth="1"/>
    <col min="28" max="28" width="13.42578125" customWidth="1"/>
    <col min="29" max="30" width="14.85546875" bestFit="1" customWidth="1"/>
    <col min="31" max="31" width="14.85546875" customWidth="1"/>
    <col min="33" max="33" width="35.5703125" customWidth="1"/>
    <col min="34" max="34" width="28.85546875" customWidth="1"/>
    <col min="36" max="36" width="17" customWidth="1"/>
    <col min="37" max="37" width="9.140625" bestFit="1" customWidth="1"/>
    <col min="38" max="39" width="17.7109375" bestFit="1" customWidth="1"/>
    <col min="43" max="43" width="24.7109375" bestFit="1" customWidth="1"/>
    <col min="44" max="44" width="12.140625" bestFit="1" customWidth="1"/>
    <col min="45" max="45" width="24.7109375" bestFit="1" customWidth="1"/>
    <col min="46" max="56" width="10" bestFit="1" customWidth="1"/>
    <col min="57" max="65" width="11.140625" bestFit="1" customWidth="1"/>
    <col min="66" max="92" width="10" bestFit="1" customWidth="1"/>
    <col min="93" max="96" width="11.140625" bestFit="1" customWidth="1"/>
    <col min="97" max="126" width="10" bestFit="1" customWidth="1"/>
    <col min="127" max="128" width="11.140625" bestFit="1" customWidth="1"/>
    <col min="129" max="129" width="10" bestFit="1" customWidth="1"/>
  </cols>
  <sheetData>
    <row r="2" spans="1:45" x14ac:dyDescent="0.25">
      <c r="F2" s="3" t="s">
        <v>28</v>
      </c>
      <c r="G2" s="3" t="s">
        <v>4485</v>
      </c>
    </row>
    <row r="3" spans="1:45" x14ac:dyDescent="0.25">
      <c r="A3" s="3" t="s">
        <v>28</v>
      </c>
      <c r="B3" s="11" t="s">
        <v>27</v>
      </c>
      <c r="C3" s="11" t="s">
        <v>24</v>
      </c>
      <c r="D3" s="21"/>
      <c r="F3" s="4" t="s">
        <v>4479</v>
      </c>
      <c r="G3" s="4" t="s">
        <v>4479</v>
      </c>
      <c r="N3" s="3" t="s">
        <v>31</v>
      </c>
      <c r="O3" s="3" t="s">
        <v>46</v>
      </c>
      <c r="P3" s="3" t="s">
        <v>42</v>
      </c>
      <c r="Q3" s="3" t="s">
        <v>33</v>
      </c>
      <c r="T3" s="3" t="s">
        <v>31</v>
      </c>
      <c r="U3" s="3" t="s">
        <v>30</v>
      </c>
      <c r="V3" s="4" t="s">
        <v>4480</v>
      </c>
      <c r="Y3" s="3" t="s">
        <v>46</v>
      </c>
      <c r="Z3" s="3" t="s">
        <v>4503</v>
      </c>
      <c r="AB3" s="3" t="s">
        <v>30</v>
      </c>
      <c r="AC3" s="3" t="s">
        <v>43</v>
      </c>
      <c r="AD3" s="3" t="s">
        <v>44</v>
      </c>
      <c r="AE3" s="3" t="s">
        <v>45</v>
      </c>
      <c r="AG3" s="3" t="s">
        <v>23</v>
      </c>
      <c r="AH3" s="3" t="s">
        <v>41</v>
      </c>
      <c r="AJ3" s="3" t="s">
        <v>28</v>
      </c>
      <c r="AK3" s="11" t="s">
        <v>27</v>
      </c>
      <c r="AL3" s="3" t="s">
        <v>26</v>
      </c>
      <c r="AM3" s="3" t="s">
        <v>33</v>
      </c>
      <c r="AQ3" s="3" t="s">
        <v>28</v>
      </c>
      <c r="AR3" s="11" t="s">
        <v>27</v>
      </c>
      <c r="AS3" s="4" t="s">
        <v>4524</v>
      </c>
    </row>
    <row r="4" spans="1:45" x14ac:dyDescent="0.25">
      <c r="A4" s="4" t="s">
        <v>213</v>
      </c>
      <c r="B4" s="4">
        <v>1</v>
      </c>
      <c r="C4" s="4" t="s">
        <v>124</v>
      </c>
      <c r="D4" s="22"/>
      <c r="F4" s="4" t="s">
        <v>213</v>
      </c>
      <c r="G4" s="4">
        <v>16</v>
      </c>
      <c r="J4" s="3" t="s">
        <v>23</v>
      </c>
      <c r="K4" s="3" t="s">
        <v>5432</v>
      </c>
      <c r="N4" s="4" t="s">
        <v>59</v>
      </c>
      <c r="O4" s="4" t="s">
        <v>67</v>
      </c>
      <c r="P4" s="4" t="s">
        <v>66</v>
      </c>
      <c r="Q4" s="4" t="s">
        <v>61</v>
      </c>
      <c r="T4" s="4" t="s">
        <v>59</v>
      </c>
      <c r="U4" s="4" t="s">
        <v>58</v>
      </c>
      <c r="V4" s="5">
        <v>1</v>
      </c>
      <c r="Y4" s="4" t="s">
        <v>67</v>
      </c>
      <c r="Z4" s="4" t="s">
        <v>4511</v>
      </c>
      <c r="AB4" s="4" t="s">
        <v>1257</v>
      </c>
      <c r="AC4" s="4">
        <v>1</v>
      </c>
      <c r="AD4" s="4">
        <v>2</v>
      </c>
      <c r="AE4" s="4"/>
      <c r="AG4" s="4" t="s">
        <v>227</v>
      </c>
      <c r="AH4" s="4" t="s">
        <v>4486</v>
      </c>
      <c r="AJ4" s="4" t="s">
        <v>213</v>
      </c>
      <c r="AK4" s="4">
        <v>1</v>
      </c>
      <c r="AL4" s="4" t="s">
        <v>126</v>
      </c>
      <c r="AM4" s="4" t="s">
        <v>131</v>
      </c>
      <c r="AQ4" s="4" t="s">
        <v>4479</v>
      </c>
      <c r="AR4" s="4" t="s">
        <v>4479</v>
      </c>
      <c r="AS4" s="5"/>
    </row>
    <row r="5" spans="1:45" x14ac:dyDescent="0.25">
      <c r="A5" s="4" t="s">
        <v>446</v>
      </c>
      <c r="B5" s="4">
        <v>2</v>
      </c>
      <c r="C5" s="4" t="s">
        <v>124</v>
      </c>
      <c r="D5" s="22"/>
      <c r="F5" s="4" t="s">
        <v>446</v>
      </c>
      <c r="G5" s="4">
        <v>16</v>
      </c>
      <c r="J5" s="4" t="s">
        <v>227</v>
      </c>
      <c r="K5" s="4" t="s">
        <v>128</v>
      </c>
      <c r="N5" s="4" t="s">
        <v>73</v>
      </c>
      <c r="O5" s="4" t="s">
        <v>67</v>
      </c>
      <c r="P5" s="4" t="s">
        <v>74</v>
      </c>
      <c r="Q5" s="4" t="s">
        <v>61</v>
      </c>
      <c r="T5" s="4" t="s">
        <v>73</v>
      </c>
      <c r="U5" s="4" t="s">
        <v>58</v>
      </c>
      <c r="V5" s="5">
        <v>1</v>
      </c>
      <c r="Y5" s="4" t="s">
        <v>2188</v>
      </c>
      <c r="Z5" s="4" t="s">
        <v>4511</v>
      </c>
      <c r="AB5" s="4" t="s">
        <v>1267</v>
      </c>
      <c r="AC5" s="4">
        <v>3</v>
      </c>
      <c r="AD5" s="4">
        <v>4</v>
      </c>
      <c r="AE5" s="4"/>
      <c r="AG5" s="4" t="s">
        <v>212</v>
      </c>
      <c r="AH5" s="4" t="s">
        <v>4486</v>
      </c>
      <c r="AJ5" s="4" t="s">
        <v>446</v>
      </c>
      <c r="AK5" s="4">
        <v>2</v>
      </c>
      <c r="AL5" s="4" t="s">
        <v>126</v>
      </c>
      <c r="AM5" s="4" t="s">
        <v>131</v>
      </c>
      <c r="AQ5" s="4" t="s">
        <v>213</v>
      </c>
      <c r="AR5" s="4">
        <v>1</v>
      </c>
      <c r="AS5" s="5">
        <v>136</v>
      </c>
    </row>
    <row r="6" spans="1:45" x14ac:dyDescent="0.25">
      <c r="A6" s="4" t="s">
        <v>461</v>
      </c>
      <c r="B6" s="4">
        <v>3</v>
      </c>
      <c r="C6" s="4" t="s">
        <v>124</v>
      </c>
      <c r="D6" s="22"/>
      <c r="F6" s="4" t="s">
        <v>461</v>
      </c>
      <c r="G6" s="4">
        <v>16</v>
      </c>
      <c r="J6" s="4" t="s">
        <v>212</v>
      </c>
      <c r="K6" s="4" t="s">
        <v>128</v>
      </c>
      <c r="N6" s="4" t="s">
        <v>77</v>
      </c>
      <c r="O6" s="4" t="s">
        <v>67</v>
      </c>
      <c r="P6" s="4" t="s">
        <v>78</v>
      </c>
      <c r="Q6" s="4" t="s">
        <v>61</v>
      </c>
      <c r="T6" s="4" t="s">
        <v>77</v>
      </c>
      <c r="U6" s="4" t="s">
        <v>58</v>
      </c>
      <c r="V6" s="5">
        <v>1</v>
      </c>
      <c r="Y6" s="4" t="s">
        <v>4142</v>
      </c>
      <c r="Z6" s="4" t="s">
        <v>4510</v>
      </c>
      <c r="AB6" s="4" t="s">
        <v>1272</v>
      </c>
      <c r="AC6" s="4">
        <v>5</v>
      </c>
      <c r="AD6" s="4">
        <v>6</v>
      </c>
      <c r="AE6" s="4"/>
      <c r="AG6" s="4" t="s">
        <v>835</v>
      </c>
      <c r="AH6" s="4" t="s">
        <v>4486</v>
      </c>
      <c r="AJ6" s="4" t="s">
        <v>461</v>
      </c>
      <c r="AK6" s="4">
        <v>3</v>
      </c>
      <c r="AL6" s="4" t="s">
        <v>126</v>
      </c>
      <c r="AM6" s="4" t="s">
        <v>131</v>
      </c>
      <c r="AQ6" s="4" t="s">
        <v>446</v>
      </c>
      <c r="AR6" s="4">
        <v>2</v>
      </c>
      <c r="AS6" s="5">
        <v>136</v>
      </c>
    </row>
    <row r="7" spans="1:45" x14ac:dyDescent="0.25">
      <c r="A7" s="4" t="s">
        <v>581</v>
      </c>
      <c r="B7" s="4">
        <v>4</v>
      </c>
      <c r="C7" s="4" t="s">
        <v>124</v>
      </c>
      <c r="D7" s="22"/>
      <c r="F7" s="4" t="s">
        <v>581</v>
      </c>
      <c r="G7" s="4">
        <v>16</v>
      </c>
      <c r="J7" s="4" t="s">
        <v>835</v>
      </c>
      <c r="K7" s="4" t="s">
        <v>128</v>
      </c>
      <c r="N7" s="4" t="s">
        <v>81</v>
      </c>
      <c r="O7" s="4" t="s">
        <v>67</v>
      </c>
      <c r="P7" s="4" t="s">
        <v>82</v>
      </c>
      <c r="Q7" s="4" t="s">
        <v>61</v>
      </c>
      <c r="T7" s="4" t="s">
        <v>81</v>
      </c>
      <c r="U7" s="4" t="s">
        <v>58</v>
      </c>
      <c r="V7" s="5">
        <v>1</v>
      </c>
      <c r="Y7" s="4" t="s">
        <v>4431</v>
      </c>
      <c r="Z7" s="4" t="s">
        <v>4514</v>
      </c>
      <c r="AB7" s="4" t="s">
        <v>1276</v>
      </c>
      <c r="AC7" s="4">
        <v>7</v>
      </c>
      <c r="AD7" s="4">
        <v>8</v>
      </c>
      <c r="AE7" s="4"/>
      <c r="AG7" s="4" t="s">
        <v>248</v>
      </c>
      <c r="AH7" s="4" t="s">
        <v>4486</v>
      </c>
      <c r="AJ7" s="4" t="s">
        <v>581</v>
      </c>
      <c r="AK7" s="4">
        <v>4</v>
      </c>
      <c r="AL7" s="4" t="s">
        <v>126</v>
      </c>
      <c r="AM7" s="4" t="s">
        <v>131</v>
      </c>
      <c r="AQ7" s="4" t="s">
        <v>461</v>
      </c>
      <c r="AR7" s="4">
        <v>3</v>
      </c>
      <c r="AS7" s="5">
        <v>136</v>
      </c>
    </row>
    <row r="8" spans="1:45" x14ac:dyDescent="0.25">
      <c r="A8" s="4" t="s">
        <v>672</v>
      </c>
      <c r="B8" s="4">
        <v>5</v>
      </c>
      <c r="C8" s="4" t="s">
        <v>124</v>
      </c>
      <c r="D8" s="22"/>
      <c r="F8" s="4" t="s">
        <v>672</v>
      </c>
      <c r="G8" s="4">
        <v>16</v>
      </c>
      <c r="J8" s="4" t="s">
        <v>248</v>
      </c>
      <c r="K8" s="4" t="s">
        <v>128</v>
      </c>
      <c r="N8" s="4" t="s">
        <v>83</v>
      </c>
      <c r="O8" s="4" t="s">
        <v>67</v>
      </c>
      <c r="P8" s="4" t="s">
        <v>84</v>
      </c>
      <c r="Q8" s="4" t="s">
        <v>61</v>
      </c>
      <c r="T8" s="4" t="s">
        <v>83</v>
      </c>
      <c r="U8" s="4" t="s">
        <v>58</v>
      </c>
      <c r="V8" s="5">
        <v>1</v>
      </c>
      <c r="Y8" s="10" t="s">
        <v>100</v>
      </c>
      <c r="Z8" s="10" t="s">
        <v>4506</v>
      </c>
      <c r="AB8" s="4" t="s">
        <v>1281</v>
      </c>
      <c r="AC8" s="4">
        <v>9</v>
      </c>
      <c r="AD8" s="4">
        <v>10</v>
      </c>
      <c r="AE8" s="4"/>
      <c r="AG8" s="4" t="s">
        <v>1772</v>
      </c>
      <c r="AH8" s="4" t="s">
        <v>4486</v>
      </c>
      <c r="AJ8" s="4" t="s">
        <v>672</v>
      </c>
      <c r="AK8" s="4">
        <v>5</v>
      </c>
      <c r="AL8" s="4" t="s">
        <v>126</v>
      </c>
      <c r="AM8" s="4" t="s">
        <v>131</v>
      </c>
      <c r="AQ8" s="4" t="s">
        <v>581</v>
      </c>
      <c r="AR8" s="4">
        <v>4</v>
      </c>
      <c r="AS8" s="5">
        <v>136</v>
      </c>
    </row>
    <row r="9" spans="1:45" x14ac:dyDescent="0.25">
      <c r="A9" s="4" t="s">
        <v>852</v>
      </c>
      <c r="B9" s="4">
        <v>6</v>
      </c>
      <c r="C9" s="4" t="s">
        <v>124</v>
      </c>
      <c r="D9" s="22"/>
      <c r="F9" s="4" t="s">
        <v>852</v>
      </c>
      <c r="G9" s="4">
        <v>16</v>
      </c>
      <c r="J9" s="4" t="s">
        <v>1772</v>
      </c>
      <c r="K9" s="4" t="s">
        <v>128</v>
      </c>
      <c r="N9" s="4" t="s">
        <v>87</v>
      </c>
      <c r="O9" s="4" t="s">
        <v>67</v>
      </c>
      <c r="P9" s="4" t="s">
        <v>88</v>
      </c>
      <c r="Q9" s="4" t="s">
        <v>61</v>
      </c>
      <c r="T9" s="4" t="s">
        <v>87</v>
      </c>
      <c r="U9" s="4" t="s">
        <v>58</v>
      </c>
      <c r="V9" s="5">
        <v>1</v>
      </c>
      <c r="Y9" s="10"/>
      <c r="Z9" s="4">
        <v>12</v>
      </c>
      <c r="AB9" s="4" t="s">
        <v>1285</v>
      </c>
      <c r="AC9" s="4">
        <v>11</v>
      </c>
      <c r="AD9" s="4">
        <v>12</v>
      </c>
      <c r="AE9" s="4"/>
      <c r="AG9" s="4" t="s">
        <v>398</v>
      </c>
      <c r="AH9" s="4" t="s">
        <v>4486</v>
      </c>
      <c r="AJ9" s="4" t="s">
        <v>852</v>
      </c>
      <c r="AK9" s="4">
        <v>6</v>
      </c>
      <c r="AL9" s="4" t="s">
        <v>126</v>
      </c>
      <c r="AM9" s="4" t="s">
        <v>131</v>
      </c>
      <c r="AQ9" s="4" t="s">
        <v>672</v>
      </c>
      <c r="AR9" s="4">
        <v>5</v>
      </c>
      <c r="AS9" s="5">
        <v>136</v>
      </c>
    </row>
    <row r="10" spans="1:45" x14ac:dyDescent="0.25">
      <c r="A10" s="4" t="s">
        <v>659</v>
      </c>
      <c r="B10" s="4">
        <v>7</v>
      </c>
      <c r="C10" s="4" t="s">
        <v>124</v>
      </c>
      <c r="D10" s="22"/>
      <c r="F10" s="4" t="s">
        <v>659</v>
      </c>
      <c r="G10" s="4">
        <v>16</v>
      </c>
      <c r="J10" s="4" t="s">
        <v>136</v>
      </c>
      <c r="K10" s="4" t="s">
        <v>128</v>
      </c>
      <c r="N10" s="4" t="s">
        <v>91</v>
      </c>
      <c r="O10" s="4" t="s">
        <v>67</v>
      </c>
      <c r="P10" s="4" t="s">
        <v>92</v>
      </c>
      <c r="Q10" s="4" t="s">
        <v>61</v>
      </c>
      <c r="T10" s="4" t="s">
        <v>91</v>
      </c>
      <c r="U10" s="4" t="s">
        <v>58</v>
      </c>
      <c r="V10" s="5">
        <v>1</v>
      </c>
      <c r="Y10" s="4" t="s">
        <v>2554</v>
      </c>
      <c r="Z10" s="4" t="s">
        <v>4512</v>
      </c>
      <c r="AB10" s="4" t="s">
        <v>1287</v>
      </c>
      <c r="AC10" s="4">
        <v>13</v>
      </c>
      <c r="AD10" s="4">
        <v>14</v>
      </c>
      <c r="AE10" s="4"/>
      <c r="AG10" s="4" t="s">
        <v>843</v>
      </c>
      <c r="AH10" s="4" t="s">
        <v>4486</v>
      </c>
      <c r="AJ10" s="4" t="s">
        <v>659</v>
      </c>
      <c r="AK10" s="4">
        <v>7</v>
      </c>
      <c r="AL10" s="4" t="s">
        <v>126</v>
      </c>
      <c r="AM10" s="4" t="s">
        <v>131</v>
      </c>
      <c r="AQ10" s="4" t="s">
        <v>852</v>
      </c>
      <c r="AR10" s="4">
        <v>6</v>
      </c>
      <c r="AS10" s="5">
        <v>136</v>
      </c>
    </row>
    <row r="11" spans="1:45" x14ac:dyDescent="0.25">
      <c r="A11" s="4" t="s">
        <v>621</v>
      </c>
      <c r="B11" s="4">
        <v>8</v>
      </c>
      <c r="C11" s="4" t="s">
        <v>124</v>
      </c>
      <c r="D11" s="22"/>
      <c r="F11" s="4" t="s">
        <v>621</v>
      </c>
      <c r="G11" s="4">
        <v>16</v>
      </c>
      <c r="J11" s="4" t="s">
        <v>398</v>
      </c>
      <c r="K11" s="4" t="s">
        <v>128</v>
      </c>
      <c r="N11" s="4" t="s">
        <v>95</v>
      </c>
      <c r="O11" s="4" t="s">
        <v>67</v>
      </c>
      <c r="P11" s="4" t="s">
        <v>96</v>
      </c>
      <c r="Q11" s="4" t="s">
        <v>61</v>
      </c>
      <c r="T11" s="4" t="s">
        <v>95</v>
      </c>
      <c r="U11" s="4" t="s">
        <v>58</v>
      </c>
      <c r="V11" s="5">
        <v>1</v>
      </c>
      <c r="Y11" s="4" t="s">
        <v>2194</v>
      </c>
      <c r="Z11" s="4" t="s">
        <v>4513</v>
      </c>
      <c r="AB11" s="4" t="s">
        <v>1289</v>
      </c>
      <c r="AC11" s="4">
        <v>15</v>
      </c>
      <c r="AD11" s="4">
        <v>16</v>
      </c>
      <c r="AE11" s="4"/>
      <c r="AG11" s="4" t="s">
        <v>2549</v>
      </c>
      <c r="AH11" s="4" t="s">
        <v>4487</v>
      </c>
      <c r="AJ11" s="4" t="s">
        <v>621</v>
      </c>
      <c r="AK11" s="4">
        <v>8</v>
      </c>
      <c r="AL11" s="4" t="s">
        <v>126</v>
      </c>
      <c r="AM11" s="4" t="s">
        <v>131</v>
      </c>
      <c r="AQ11" s="4" t="s">
        <v>659</v>
      </c>
      <c r="AR11" s="4">
        <v>7</v>
      </c>
      <c r="AS11" s="5">
        <v>136</v>
      </c>
    </row>
    <row r="12" spans="1:45" x14ac:dyDescent="0.25">
      <c r="A12" s="4" t="s">
        <v>2550</v>
      </c>
      <c r="B12" s="4">
        <v>9</v>
      </c>
      <c r="C12" s="4" t="s">
        <v>124</v>
      </c>
      <c r="D12" s="22"/>
      <c r="F12" s="4" t="s">
        <v>2550</v>
      </c>
      <c r="G12" s="4">
        <v>16</v>
      </c>
      <c r="J12" s="4" t="s">
        <v>843</v>
      </c>
      <c r="K12" s="4" t="s">
        <v>128</v>
      </c>
      <c r="N12" s="4" t="s">
        <v>99</v>
      </c>
      <c r="O12" s="4" t="s">
        <v>100</v>
      </c>
      <c r="P12" s="4" t="s">
        <v>4520</v>
      </c>
      <c r="Q12" s="4" t="s">
        <v>61</v>
      </c>
      <c r="T12" s="4" t="s">
        <v>99</v>
      </c>
      <c r="U12" s="4" t="s">
        <v>58</v>
      </c>
      <c r="V12" s="5">
        <v>1</v>
      </c>
      <c r="Y12" s="4" t="s">
        <v>2537</v>
      </c>
      <c r="Z12" s="4" t="s">
        <v>4509</v>
      </c>
      <c r="AB12" s="4" t="s">
        <v>1320</v>
      </c>
      <c r="AC12" s="4">
        <v>17</v>
      </c>
      <c r="AD12" s="4">
        <v>18</v>
      </c>
      <c r="AE12" s="4"/>
      <c r="AG12" s="4" t="s">
        <v>1085</v>
      </c>
      <c r="AH12" s="4" t="s">
        <v>4486</v>
      </c>
      <c r="AJ12" s="4" t="s">
        <v>2550</v>
      </c>
      <c r="AK12" s="4">
        <v>9</v>
      </c>
      <c r="AL12" s="4" t="s">
        <v>126</v>
      </c>
      <c r="AM12" s="4" t="s">
        <v>131</v>
      </c>
      <c r="AQ12" s="4" t="s">
        <v>621</v>
      </c>
      <c r="AR12" s="4">
        <v>8</v>
      </c>
      <c r="AS12" s="5">
        <v>136</v>
      </c>
    </row>
    <row r="13" spans="1:45" x14ac:dyDescent="0.25">
      <c r="A13" s="4" t="s">
        <v>891</v>
      </c>
      <c r="B13" s="4">
        <v>10</v>
      </c>
      <c r="C13" s="4" t="s">
        <v>124</v>
      </c>
      <c r="D13" s="22"/>
      <c r="F13" s="4" t="s">
        <v>891</v>
      </c>
      <c r="G13" s="4">
        <v>16</v>
      </c>
      <c r="J13" s="4" t="s">
        <v>2549</v>
      </c>
      <c r="K13" s="4" t="s">
        <v>128</v>
      </c>
      <c r="N13" s="4" t="s">
        <v>106</v>
      </c>
      <c r="O13" s="4" t="s">
        <v>107</v>
      </c>
      <c r="P13" s="4" t="s">
        <v>4516</v>
      </c>
      <c r="Q13" s="4" t="s">
        <v>61</v>
      </c>
      <c r="T13" s="4"/>
      <c r="U13" s="4" t="s">
        <v>103</v>
      </c>
      <c r="V13" s="5">
        <v>1</v>
      </c>
      <c r="Y13" s="4" t="s">
        <v>113</v>
      </c>
      <c r="Z13" s="4" t="s">
        <v>4504</v>
      </c>
      <c r="AB13" s="4" t="s">
        <v>1325</v>
      </c>
      <c r="AC13" s="4">
        <v>19</v>
      </c>
      <c r="AD13" s="12" t="s">
        <v>4509</v>
      </c>
      <c r="AE13" s="4"/>
      <c r="AG13" s="4" t="s">
        <v>297</v>
      </c>
      <c r="AH13" s="4" t="s">
        <v>4486</v>
      </c>
      <c r="AJ13" s="4" t="s">
        <v>891</v>
      </c>
      <c r="AK13" s="4">
        <v>10</v>
      </c>
      <c r="AL13" s="4" t="s">
        <v>126</v>
      </c>
      <c r="AM13" s="4" t="s">
        <v>390</v>
      </c>
      <c r="AQ13" s="4" t="s">
        <v>2550</v>
      </c>
      <c r="AR13" s="4">
        <v>9</v>
      </c>
      <c r="AS13" s="5">
        <v>136</v>
      </c>
    </row>
    <row r="14" spans="1:45" x14ac:dyDescent="0.25">
      <c r="A14" s="4" t="s">
        <v>943</v>
      </c>
      <c r="B14" s="4">
        <v>11</v>
      </c>
      <c r="C14" s="4" t="s">
        <v>124</v>
      </c>
      <c r="D14" s="22"/>
      <c r="F14" s="4" t="s">
        <v>943</v>
      </c>
      <c r="G14" s="4">
        <v>16</v>
      </c>
      <c r="J14" s="4" t="s">
        <v>1089</v>
      </c>
      <c r="K14" s="4" t="s">
        <v>175</v>
      </c>
      <c r="N14" s="4" t="s">
        <v>112</v>
      </c>
      <c r="O14" s="4" t="s">
        <v>113</v>
      </c>
      <c r="P14" s="4" t="s">
        <v>1185</v>
      </c>
      <c r="Q14" s="4" t="s">
        <v>61</v>
      </c>
      <c r="T14" s="4" t="s">
        <v>106</v>
      </c>
      <c r="U14" s="4" t="s">
        <v>58</v>
      </c>
      <c r="V14" s="5">
        <v>1</v>
      </c>
      <c r="Y14" s="4" t="s">
        <v>4410</v>
      </c>
      <c r="Z14" s="4" t="s">
        <v>4507</v>
      </c>
      <c r="AB14" s="4" t="s">
        <v>1328</v>
      </c>
      <c r="AC14" s="4">
        <v>21</v>
      </c>
      <c r="AD14" s="4">
        <v>22</v>
      </c>
      <c r="AE14" s="4"/>
      <c r="AG14" s="4" t="s">
        <v>173</v>
      </c>
      <c r="AH14" s="4" t="s">
        <v>4486</v>
      </c>
      <c r="AJ14" s="4" t="s">
        <v>943</v>
      </c>
      <c r="AK14" s="4">
        <v>11</v>
      </c>
      <c r="AL14" s="4" t="s">
        <v>126</v>
      </c>
      <c r="AM14" s="4" t="s">
        <v>390</v>
      </c>
      <c r="AQ14" s="4" t="s">
        <v>891</v>
      </c>
      <c r="AR14" s="4">
        <v>10</v>
      </c>
      <c r="AS14" s="5">
        <v>136</v>
      </c>
    </row>
    <row r="15" spans="1:45" x14ac:dyDescent="0.25">
      <c r="A15" s="4" t="s">
        <v>228</v>
      </c>
      <c r="B15" s="4">
        <v>12</v>
      </c>
      <c r="C15" s="4" t="s">
        <v>124</v>
      </c>
      <c r="D15" s="22"/>
      <c r="F15" s="4" t="s">
        <v>228</v>
      </c>
      <c r="G15" s="4">
        <v>16</v>
      </c>
      <c r="J15" s="4" t="s">
        <v>1085</v>
      </c>
      <c r="K15" s="4" t="s">
        <v>175</v>
      </c>
      <c r="N15" s="4" t="s">
        <v>116</v>
      </c>
      <c r="O15" s="4" t="s">
        <v>100</v>
      </c>
      <c r="P15" s="4" t="s">
        <v>3158</v>
      </c>
      <c r="Q15" s="4" t="s">
        <v>61</v>
      </c>
      <c r="T15" s="4"/>
      <c r="U15" s="4" t="s">
        <v>103</v>
      </c>
      <c r="V15" s="5">
        <v>1</v>
      </c>
      <c r="Y15" s="4" t="s">
        <v>1338</v>
      </c>
      <c r="Z15" s="4" t="s">
        <v>4508</v>
      </c>
      <c r="AB15" s="4" t="s">
        <v>1331</v>
      </c>
      <c r="AC15" s="4">
        <v>23</v>
      </c>
      <c r="AD15" s="4">
        <v>24</v>
      </c>
      <c r="AE15" s="4"/>
      <c r="AG15" s="4" t="s">
        <v>1758</v>
      </c>
      <c r="AH15" s="4" t="s">
        <v>4486</v>
      </c>
      <c r="AJ15" s="4" t="s">
        <v>228</v>
      </c>
      <c r="AK15" s="4">
        <v>12</v>
      </c>
      <c r="AL15" s="4" t="s">
        <v>126</v>
      </c>
      <c r="AM15" s="4" t="s">
        <v>230</v>
      </c>
      <c r="AQ15" s="4" t="s">
        <v>943</v>
      </c>
      <c r="AR15" s="4">
        <v>11</v>
      </c>
      <c r="AS15" s="5">
        <v>136</v>
      </c>
    </row>
    <row r="16" spans="1:45" x14ac:dyDescent="0.25">
      <c r="A16" s="4" t="s">
        <v>127</v>
      </c>
      <c r="B16" s="4">
        <v>13</v>
      </c>
      <c r="C16" s="4" t="s">
        <v>124</v>
      </c>
      <c r="D16" s="22"/>
      <c r="F16" s="4" t="s">
        <v>127</v>
      </c>
      <c r="G16" s="4">
        <v>16</v>
      </c>
      <c r="J16" s="4" t="s">
        <v>4502</v>
      </c>
      <c r="K16" s="4" t="s">
        <v>175</v>
      </c>
      <c r="N16" s="4" t="s">
        <v>119</v>
      </c>
      <c r="O16" s="4" t="s">
        <v>100</v>
      </c>
      <c r="P16" s="4" t="s">
        <v>4517</v>
      </c>
      <c r="Q16" s="4" t="s">
        <v>61</v>
      </c>
      <c r="T16" s="4" t="s">
        <v>112</v>
      </c>
      <c r="U16" s="4" t="s">
        <v>58</v>
      </c>
      <c r="V16" s="5">
        <v>1</v>
      </c>
      <c r="Y16" s="4" t="s">
        <v>2584</v>
      </c>
      <c r="Z16" s="4" t="s">
        <v>4509</v>
      </c>
      <c r="AB16" s="4" t="s">
        <v>1551</v>
      </c>
      <c r="AC16" s="4">
        <v>25</v>
      </c>
      <c r="AD16" s="4">
        <v>26</v>
      </c>
      <c r="AE16" s="4"/>
      <c r="AG16" s="4" t="s">
        <v>1843</v>
      </c>
      <c r="AH16" s="4" t="s">
        <v>4486</v>
      </c>
      <c r="AJ16" s="4" t="s">
        <v>127</v>
      </c>
      <c r="AK16" s="4">
        <v>13</v>
      </c>
      <c r="AL16" s="4" t="s">
        <v>126</v>
      </c>
      <c r="AM16" s="4" t="s">
        <v>131</v>
      </c>
      <c r="AQ16" s="4" t="s">
        <v>228</v>
      </c>
      <c r="AR16" s="4">
        <v>12</v>
      </c>
      <c r="AS16" s="5">
        <v>136</v>
      </c>
    </row>
    <row r="17" spans="1:50" x14ac:dyDescent="0.25">
      <c r="A17" s="4" t="s">
        <v>655</v>
      </c>
      <c r="B17" s="4">
        <v>15</v>
      </c>
      <c r="C17" s="4" t="s">
        <v>124</v>
      </c>
      <c r="D17" s="22"/>
      <c r="F17" s="4" t="s">
        <v>655</v>
      </c>
      <c r="G17" s="4">
        <v>16</v>
      </c>
      <c r="J17" s="4" t="s">
        <v>297</v>
      </c>
      <c r="K17" s="4" t="s">
        <v>175</v>
      </c>
      <c r="N17" s="4" t="s">
        <v>129</v>
      </c>
      <c r="O17" s="4" t="s">
        <v>107</v>
      </c>
      <c r="P17" s="4" t="s">
        <v>133</v>
      </c>
      <c r="Q17" s="4" t="s">
        <v>131</v>
      </c>
      <c r="T17" s="4" t="s">
        <v>116</v>
      </c>
      <c r="U17" s="4" t="s">
        <v>58</v>
      </c>
      <c r="V17" s="5">
        <v>1</v>
      </c>
      <c r="Y17" s="4" t="s">
        <v>107</v>
      </c>
      <c r="Z17" s="4" t="s">
        <v>4505</v>
      </c>
      <c r="AB17" s="4" t="s">
        <v>1584</v>
      </c>
      <c r="AC17" s="4">
        <v>27</v>
      </c>
      <c r="AD17" s="4">
        <v>28</v>
      </c>
      <c r="AE17" s="4"/>
      <c r="AG17" s="4" t="s">
        <v>4173</v>
      </c>
      <c r="AH17" s="4" t="s">
        <v>4486</v>
      </c>
      <c r="AJ17" s="4" t="s">
        <v>655</v>
      </c>
      <c r="AK17" s="4">
        <v>15</v>
      </c>
      <c r="AL17" s="4" t="s">
        <v>126</v>
      </c>
      <c r="AM17" s="4" t="s">
        <v>131</v>
      </c>
      <c r="AQ17" s="4" t="s">
        <v>127</v>
      </c>
      <c r="AR17" s="4">
        <v>13</v>
      </c>
      <c r="AS17" s="5">
        <v>136</v>
      </c>
    </row>
    <row r="18" spans="1:50" x14ac:dyDescent="0.25">
      <c r="A18" s="4" t="s">
        <v>898</v>
      </c>
      <c r="B18" s="4">
        <v>1</v>
      </c>
      <c r="C18" s="4" t="s">
        <v>124</v>
      </c>
      <c r="D18" s="22"/>
      <c r="F18" s="4" t="s">
        <v>898</v>
      </c>
      <c r="G18" s="4">
        <v>16</v>
      </c>
      <c r="J18" s="4" t="s">
        <v>179</v>
      </c>
      <c r="K18" s="4" t="s">
        <v>175</v>
      </c>
      <c r="N18" s="4" t="s">
        <v>205</v>
      </c>
      <c r="O18" s="4" t="s">
        <v>100</v>
      </c>
      <c r="P18" s="4" t="s">
        <v>647</v>
      </c>
      <c r="Q18" s="4" t="s">
        <v>131</v>
      </c>
      <c r="T18" s="4" t="s">
        <v>119</v>
      </c>
      <c r="U18" s="4" t="s">
        <v>58</v>
      </c>
      <c r="V18" s="5">
        <v>1</v>
      </c>
      <c r="Y18" s="4" t="s">
        <v>1261</v>
      </c>
      <c r="Z18" s="4" t="s">
        <v>4507</v>
      </c>
      <c r="AB18" s="4" t="s">
        <v>58</v>
      </c>
      <c r="AC18" s="4">
        <v>1</v>
      </c>
      <c r="AD18" s="4">
        <v>2</v>
      </c>
      <c r="AE18" s="4"/>
      <c r="AG18" s="4" t="s">
        <v>1777</v>
      </c>
      <c r="AH18" s="4" t="s">
        <v>4486</v>
      </c>
      <c r="AJ18" s="4" t="s">
        <v>898</v>
      </c>
      <c r="AK18" s="4">
        <v>1</v>
      </c>
      <c r="AL18" s="4" t="s">
        <v>55</v>
      </c>
      <c r="AM18" s="4" t="s">
        <v>390</v>
      </c>
      <c r="AQ18" s="4" t="s">
        <v>655</v>
      </c>
      <c r="AR18" s="4">
        <v>15</v>
      </c>
      <c r="AS18" s="5">
        <v>136</v>
      </c>
    </row>
    <row r="19" spans="1:50" x14ac:dyDescent="0.25">
      <c r="A19" s="4" t="s">
        <v>249</v>
      </c>
      <c r="B19" s="4">
        <v>3</v>
      </c>
      <c r="C19" s="4" t="s">
        <v>124</v>
      </c>
      <c r="D19" s="22"/>
      <c r="F19" s="4" t="s">
        <v>249</v>
      </c>
      <c r="G19" s="4">
        <v>16</v>
      </c>
      <c r="J19" s="4" t="s">
        <v>173</v>
      </c>
      <c r="K19" s="4" t="s">
        <v>175</v>
      </c>
      <c r="N19" s="4" t="s">
        <v>229</v>
      </c>
      <c r="O19" s="4" t="s">
        <v>113</v>
      </c>
      <c r="P19" s="4" t="s">
        <v>231</v>
      </c>
      <c r="Q19" s="4" t="s">
        <v>230</v>
      </c>
      <c r="T19" s="4" t="s">
        <v>129</v>
      </c>
      <c r="U19" s="4" t="s">
        <v>58</v>
      </c>
      <c r="V19" s="5">
        <v>1</v>
      </c>
      <c r="Y19" s="4" t="s">
        <v>4479</v>
      </c>
      <c r="Z19" s="4"/>
      <c r="AB19" s="4" t="s">
        <v>103</v>
      </c>
      <c r="AC19" s="4">
        <v>3</v>
      </c>
      <c r="AD19" s="4">
        <v>4</v>
      </c>
      <c r="AE19" s="4"/>
      <c r="AG19" s="4" t="s">
        <v>1838</v>
      </c>
      <c r="AH19" s="4" t="s">
        <v>4486</v>
      </c>
      <c r="AJ19" s="4" t="s">
        <v>249</v>
      </c>
      <c r="AK19" s="4">
        <v>3</v>
      </c>
      <c r="AL19" s="4" t="s">
        <v>55</v>
      </c>
      <c r="AM19" s="4" t="s">
        <v>230</v>
      </c>
      <c r="AQ19" s="4" t="s">
        <v>898</v>
      </c>
      <c r="AR19" s="4">
        <v>1</v>
      </c>
      <c r="AS19" s="5">
        <v>136</v>
      </c>
    </row>
    <row r="20" spans="1:50" x14ac:dyDescent="0.25">
      <c r="A20" s="4" t="s">
        <v>174</v>
      </c>
      <c r="B20" s="4">
        <v>5</v>
      </c>
      <c r="C20" s="4" t="s">
        <v>124</v>
      </c>
      <c r="D20" s="22"/>
      <c r="F20" s="4" t="s">
        <v>174</v>
      </c>
      <c r="G20" s="4">
        <v>16</v>
      </c>
      <c r="J20" s="4" t="s">
        <v>1765</v>
      </c>
      <c r="K20" s="4" t="s">
        <v>57</v>
      </c>
      <c r="N20" s="4" t="s">
        <v>262</v>
      </c>
      <c r="O20" s="4" t="s">
        <v>107</v>
      </c>
      <c r="P20" s="4" t="s">
        <v>263</v>
      </c>
      <c r="Q20" s="4" t="s">
        <v>230</v>
      </c>
      <c r="T20" s="4"/>
      <c r="U20" s="4" t="s">
        <v>103</v>
      </c>
      <c r="V20" s="5">
        <v>1</v>
      </c>
      <c r="Y20" s="4"/>
      <c r="Z20" s="4" t="s">
        <v>4479</v>
      </c>
      <c r="AB20" s="4" t="s">
        <v>145</v>
      </c>
      <c r="AC20" s="4">
        <v>5</v>
      </c>
      <c r="AD20" s="4">
        <v>6</v>
      </c>
      <c r="AE20" s="4"/>
      <c r="AG20" s="4" t="s">
        <v>53</v>
      </c>
      <c r="AH20" s="4" t="s">
        <v>4486</v>
      </c>
      <c r="AJ20" s="4" t="s">
        <v>174</v>
      </c>
      <c r="AK20" s="4">
        <v>5</v>
      </c>
      <c r="AL20" s="4" t="s">
        <v>55</v>
      </c>
      <c r="AM20" s="4" t="s">
        <v>131</v>
      </c>
      <c r="AQ20" s="4" t="s">
        <v>249</v>
      </c>
      <c r="AR20" s="4">
        <v>3</v>
      </c>
      <c r="AS20" s="5">
        <v>136</v>
      </c>
    </row>
    <row r="21" spans="1:50" x14ac:dyDescent="0.25">
      <c r="A21" s="4" t="s">
        <v>533</v>
      </c>
      <c r="B21" s="4">
        <v>7</v>
      </c>
      <c r="C21" s="4" t="s">
        <v>124</v>
      </c>
      <c r="D21" s="22"/>
      <c r="F21" s="4" t="s">
        <v>533</v>
      </c>
      <c r="G21" s="4">
        <v>16</v>
      </c>
      <c r="J21" s="4" t="s">
        <v>1758</v>
      </c>
      <c r="K21" s="4" t="s">
        <v>57</v>
      </c>
      <c r="N21" s="4" t="s">
        <v>305</v>
      </c>
      <c r="O21" s="4" t="s">
        <v>107</v>
      </c>
      <c r="P21" s="4" t="s">
        <v>282</v>
      </c>
      <c r="Q21" s="4" t="s">
        <v>230</v>
      </c>
      <c r="T21" s="4"/>
      <c r="U21" s="4" t="s">
        <v>145</v>
      </c>
      <c r="V21" s="5">
        <v>1</v>
      </c>
      <c r="AB21" s="4" t="s">
        <v>150</v>
      </c>
      <c r="AC21" s="4">
        <v>7</v>
      </c>
      <c r="AD21" s="4">
        <v>8</v>
      </c>
      <c r="AE21" s="4"/>
      <c r="AG21" s="4"/>
      <c r="AH21" s="4" t="s">
        <v>4479</v>
      </c>
      <c r="AJ21" s="4" t="s">
        <v>533</v>
      </c>
      <c r="AK21" s="4">
        <v>7</v>
      </c>
      <c r="AL21" s="4" t="s">
        <v>55</v>
      </c>
      <c r="AM21" s="4" t="s">
        <v>131</v>
      </c>
      <c r="AQ21" s="4" t="s">
        <v>174</v>
      </c>
      <c r="AR21" s="4">
        <v>5</v>
      </c>
      <c r="AS21" s="5">
        <v>136</v>
      </c>
    </row>
    <row r="22" spans="1:50" x14ac:dyDescent="0.25">
      <c r="A22" s="4" t="s">
        <v>901</v>
      </c>
      <c r="B22" s="4">
        <v>9</v>
      </c>
      <c r="C22" s="4" t="s">
        <v>124</v>
      </c>
      <c r="D22" s="22"/>
      <c r="F22" s="4" t="s">
        <v>901</v>
      </c>
      <c r="G22" s="4">
        <v>16</v>
      </c>
      <c r="J22" s="4" t="s">
        <v>1843</v>
      </c>
      <c r="K22" s="4" t="s">
        <v>57</v>
      </c>
      <c r="N22" s="4" t="s">
        <v>337</v>
      </c>
      <c r="O22" s="4" t="s">
        <v>113</v>
      </c>
      <c r="P22" s="4" t="s">
        <v>250</v>
      </c>
      <c r="Q22" s="4" t="s">
        <v>230</v>
      </c>
      <c r="T22" s="4"/>
      <c r="U22" s="4" t="s">
        <v>150</v>
      </c>
      <c r="V22" s="5">
        <v>1</v>
      </c>
      <c r="AB22" s="4" t="s">
        <v>155</v>
      </c>
      <c r="AC22" s="4">
        <v>9</v>
      </c>
      <c r="AD22" s="4">
        <v>10</v>
      </c>
      <c r="AE22" s="4"/>
      <c r="AG22" s="4" t="s">
        <v>1253</v>
      </c>
      <c r="AH22" s="4" t="s">
        <v>4486</v>
      </c>
      <c r="AJ22" s="4" t="s">
        <v>901</v>
      </c>
      <c r="AK22" s="4">
        <v>9</v>
      </c>
      <c r="AL22" s="4" t="s">
        <v>55</v>
      </c>
      <c r="AM22" s="4" t="s">
        <v>390</v>
      </c>
      <c r="AQ22" s="4" t="s">
        <v>533</v>
      </c>
      <c r="AR22" s="4">
        <v>7</v>
      </c>
      <c r="AS22" s="5">
        <v>136</v>
      </c>
      <c r="AX22" s="23"/>
    </row>
    <row r="23" spans="1:50" x14ac:dyDescent="0.25">
      <c r="A23" s="4" t="s">
        <v>298</v>
      </c>
      <c r="B23" s="4">
        <v>11</v>
      </c>
      <c r="C23" s="4" t="s">
        <v>124</v>
      </c>
      <c r="D23" s="22"/>
      <c r="F23" s="4" t="s">
        <v>298</v>
      </c>
      <c r="G23" s="4">
        <v>16</v>
      </c>
      <c r="J23" s="4" t="s">
        <v>4173</v>
      </c>
      <c r="K23" s="4" t="s">
        <v>57</v>
      </c>
      <c r="N23" s="4" t="s">
        <v>361</v>
      </c>
      <c r="O23" s="4" t="s">
        <v>113</v>
      </c>
      <c r="P23" s="4" t="s">
        <v>312</v>
      </c>
      <c r="Q23" s="4" t="s">
        <v>230</v>
      </c>
      <c r="T23" s="4"/>
      <c r="U23" s="4" t="s">
        <v>155</v>
      </c>
      <c r="V23" s="5">
        <v>1</v>
      </c>
      <c r="AB23" s="4" t="s">
        <v>160</v>
      </c>
      <c r="AC23" s="4">
        <v>11</v>
      </c>
      <c r="AD23" s="4">
        <v>12</v>
      </c>
      <c r="AE23" s="4"/>
      <c r="AG23" s="4" t="s">
        <v>1857</v>
      </c>
      <c r="AH23" s="4" t="s">
        <v>4486</v>
      </c>
      <c r="AJ23" s="4" t="s">
        <v>298</v>
      </c>
      <c r="AK23" s="4">
        <v>11</v>
      </c>
      <c r="AL23" s="4" t="s">
        <v>55</v>
      </c>
      <c r="AM23" s="4" t="s">
        <v>230</v>
      </c>
      <c r="AQ23" s="4" t="s">
        <v>901</v>
      </c>
      <c r="AR23" s="4">
        <v>9</v>
      </c>
      <c r="AS23" s="5">
        <v>136</v>
      </c>
      <c r="AX23" s="23"/>
    </row>
    <row r="24" spans="1:50" x14ac:dyDescent="0.25">
      <c r="A24" s="4" t="s">
        <v>4478</v>
      </c>
      <c r="B24" s="4">
        <v>13</v>
      </c>
      <c r="C24" s="4" t="s">
        <v>124</v>
      </c>
      <c r="D24" s="22"/>
      <c r="F24" s="4" t="s">
        <v>4478</v>
      </c>
      <c r="G24" s="4">
        <v>16</v>
      </c>
      <c r="J24" s="4" t="s">
        <v>1777</v>
      </c>
      <c r="K24" s="4" t="s">
        <v>57</v>
      </c>
      <c r="N24" s="4" t="s">
        <v>369</v>
      </c>
      <c r="O24" s="4" t="s">
        <v>113</v>
      </c>
      <c r="P24" s="4" t="s">
        <v>356</v>
      </c>
      <c r="Q24" s="4" t="s">
        <v>230</v>
      </c>
      <c r="T24" s="4"/>
      <c r="U24" s="4" t="s">
        <v>160</v>
      </c>
      <c r="V24" s="5">
        <v>1</v>
      </c>
      <c r="AB24" s="4" t="s">
        <v>165</v>
      </c>
      <c r="AC24" s="4">
        <v>13</v>
      </c>
      <c r="AD24" s="4">
        <v>14</v>
      </c>
      <c r="AE24" s="4"/>
      <c r="AG24" s="4" t="s">
        <v>2576</v>
      </c>
      <c r="AH24" s="4" t="s">
        <v>4486</v>
      </c>
      <c r="AJ24" s="4" t="s">
        <v>4478</v>
      </c>
      <c r="AK24" s="4">
        <v>13</v>
      </c>
      <c r="AL24" s="4" t="s">
        <v>55</v>
      </c>
      <c r="AM24" s="4" t="s">
        <v>230</v>
      </c>
      <c r="AQ24" s="4" t="s">
        <v>298</v>
      </c>
      <c r="AR24" s="4">
        <v>11</v>
      </c>
      <c r="AS24" s="5">
        <v>136</v>
      </c>
      <c r="AX24" s="23"/>
    </row>
    <row r="25" spans="1:50" x14ac:dyDescent="0.25">
      <c r="A25" s="4" t="s">
        <v>1086</v>
      </c>
      <c r="B25" s="4">
        <v>15</v>
      </c>
      <c r="C25" s="4" t="s">
        <v>124</v>
      </c>
      <c r="D25" s="22"/>
      <c r="F25" s="4" t="s">
        <v>1086</v>
      </c>
      <c r="G25" s="4">
        <v>16</v>
      </c>
      <c r="J25" s="4" t="s">
        <v>1838</v>
      </c>
      <c r="K25" s="4" t="s">
        <v>57</v>
      </c>
      <c r="N25" s="4" t="s">
        <v>389</v>
      </c>
      <c r="O25" s="4" t="s">
        <v>107</v>
      </c>
      <c r="P25" s="4" t="s">
        <v>391</v>
      </c>
      <c r="Q25" s="4" t="s">
        <v>390</v>
      </c>
      <c r="T25" s="4"/>
      <c r="U25" s="4" t="s">
        <v>165</v>
      </c>
      <c r="V25" s="5">
        <v>1</v>
      </c>
      <c r="AB25" s="4" t="s">
        <v>170</v>
      </c>
      <c r="AC25" s="4">
        <v>15</v>
      </c>
      <c r="AD25" s="4">
        <v>16</v>
      </c>
      <c r="AE25" s="4"/>
      <c r="AG25" s="4" t="s">
        <v>5400</v>
      </c>
      <c r="AH25" s="4" t="s">
        <v>4486</v>
      </c>
      <c r="AJ25" s="4" t="s">
        <v>1086</v>
      </c>
      <c r="AK25" s="4">
        <v>15</v>
      </c>
      <c r="AL25" s="4" t="s">
        <v>55</v>
      </c>
      <c r="AM25" s="4" t="s">
        <v>131</v>
      </c>
      <c r="AQ25" s="4" t="s">
        <v>4478</v>
      </c>
      <c r="AR25" s="4">
        <v>13</v>
      </c>
      <c r="AS25" s="5">
        <v>136</v>
      </c>
      <c r="AX25" s="23"/>
    </row>
    <row r="26" spans="1:50" x14ac:dyDescent="0.25">
      <c r="A26" s="4" t="s">
        <v>3579</v>
      </c>
      <c r="B26" s="4">
        <v>16</v>
      </c>
      <c r="C26" s="4" t="s">
        <v>124</v>
      </c>
      <c r="D26" s="22"/>
      <c r="F26" s="4" t="s">
        <v>3579</v>
      </c>
      <c r="G26" s="4">
        <v>32</v>
      </c>
      <c r="J26" s="4" t="s">
        <v>53</v>
      </c>
      <c r="K26" s="4" t="s">
        <v>57</v>
      </c>
      <c r="N26" s="4" t="s">
        <v>435</v>
      </c>
      <c r="O26" s="4" t="s">
        <v>113</v>
      </c>
      <c r="P26" s="4" t="s">
        <v>391</v>
      </c>
      <c r="Q26" s="4" t="s">
        <v>131</v>
      </c>
      <c r="T26" s="4"/>
      <c r="U26" s="4" t="s">
        <v>170</v>
      </c>
      <c r="V26" s="5">
        <v>1</v>
      </c>
      <c r="AB26" s="4" t="s">
        <v>176</v>
      </c>
      <c r="AC26" s="4">
        <v>17</v>
      </c>
      <c r="AD26" s="4">
        <v>18</v>
      </c>
      <c r="AE26" s="4"/>
      <c r="AG26" s="4" t="s">
        <v>5449</v>
      </c>
      <c r="AH26" s="4" t="s">
        <v>4488</v>
      </c>
      <c r="AJ26" s="4" t="s">
        <v>3579</v>
      </c>
      <c r="AK26" s="4">
        <v>16</v>
      </c>
      <c r="AL26" s="4" t="s">
        <v>55</v>
      </c>
      <c r="AM26" s="4" t="s">
        <v>2607</v>
      </c>
      <c r="AQ26" s="4" t="s">
        <v>1086</v>
      </c>
      <c r="AR26" s="4">
        <v>15</v>
      </c>
      <c r="AS26" s="5">
        <v>136</v>
      </c>
      <c r="AX26" s="23"/>
    </row>
    <row r="27" spans="1:50" x14ac:dyDescent="0.25">
      <c r="A27" s="4" t="s">
        <v>1670</v>
      </c>
      <c r="B27" s="4">
        <v>1</v>
      </c>
      <c r="C27" s="4" t="s">
        <v>124</v>
      </c>
      <c r="D27" s="22"/>
      <c r="F27" s="4" t="s">
        <v>1670</v>
      </c>
      <c r="G27" s="4">
        <v>32</v>
      </c>
      <c r="J27" s="4" t="s">
        <v>1253</v>
      </c>
      <c r="K27" s="4" t="s">
        <v>1256</v>
      </c>
      <c r="N27" s="4" t="s">
        <v>466</v>
      </c>
      <c r="O27" s="4" t="s">
        <v>113</v>
      </c>
      <c r="P27" s="4" t="s">
        <v>467</v>
      </c>
      <c r="Q27" s="4" t="s">
        <v>131</v>
      </c>
      <c r="T27" s="4"/>
      <c r="U27" s="4" t="s">
        <v>176</v>
      </c>
      <c r="V27" s="5">
        <v>1</v>
      </c>
      <c r="AB27" s="4" t="s">
        <v>182</v>
      </c>
      <c r="AC27" s="4">
        <v>19</v>
      </c>
      <c r="AD27" s="4">
        <v>20</v>
      </c>
      <c r="AE27" s="4"/>
      <c r="AG27" s="4" t="s">
        <v>5447</v>
      </c>
      <c r="AH27" s="4" t="s">
        <v>4488</v>
      </c>
      <c r="AJ27" s="4" t="s">
        <v>1670</v>
      </c>
      <c r="AK27" s="4">
        <v>1</v>
      </c>
      <c r="AL27" s="4" t="s">
        <v>1254</v>
      </c>
      <c r="AM27" s="4" t="s">
        <v>1296</v>
      </c>
      <c r="AQ27" s="4" t="s">
        <v>3579</v>
      </c>
      <c r="AR27" s="4">
        <v>16</v>
      </c>
      <c r="AS27" s="5">
        <v>528</v>
      </c>
      <c r="AX27" s="23"/>
    </row>
    <row r="28" spans="1:50" x14ac:dyDescent="0.25">
      <c r="A28" s="4" t="s">
        <v>2048</v>
      </c>
      <c r="B28" s="4">
        <v>2</v>
      </c>
      <c r="C28" s="4" t="s">
        <v>124</v>
      </c>
      <c r="D28" s="22"/>
      <c r="F28" s="4" t="s">
        <v>2048</v>
      </c>
      <c r="G28" s="4">
        <v>32</v>
      </c>
      <c r="J28" s="4" t="s">
        <v>1857</v>
      </c>
      <c r="K28" s="4" t="s">
        <v>1256</v>
      </c>
      <c r="N28" s="4" t="s">
        <v>490</v>
      </c>
      <c r="O28" s="4" t="s">
        <v>107</v>
      </c>
      <c r="P28" s="4" t="s">
        <v>460</v>
      </c>
      <c r="Q28" s="4" t="s">
        <v>131</v>
      </c>
      <c r="T28" s="4"/>
      <c r="U28" s="4" t="s">
        <v>182</v>
      </c>
      <c r="V28" s="5">
        <v>1</v>
      </c>
      <c r="AB28" s="4" t="s">
        <v>185</v>
      </c>
      <c r="AC28" s="4">
        <v>21</v>
      </c>
      <c r="AD28" s="4">
        <v>22</v>
      </c>
      <c r="AE28" s="4"/>
      <c r="AG28" s="4"/>
      <c r="AH28" s="4" t="s">
        <v>4479</v>
      </c>
      <c r="AJ28" s="4" t="s">
        <v>2048</v>
      </c>
      <c r="AK28" s="4">
        <v>2</v>
      </c>
      <c r="AL28" s="4" t="s">
        <v>1254</v>
      </c>
      <c r="AM28" s="4" t="s">
        <v>1296</v>
      </c>
      <c r="AQ28" s="4" t="s">
        <v>1670</v>
      </c>
      <c r="AR28" s="4">
        <v>1</v>
      </c>
      <c r="AS28" s="5">
        <v>528</v>
      </c>
      <c r="AX28" s="23"/>
    </row>
    <row r="29" spans="1:50" x14ac:dyDescent="0.25">
      <c r="A29" s="4" t="s">
        <v>2126</v>
      </c>
      <c r="B29" s="4">
        <v>3</v>
      </c>
      <c r="C29" s="4" t="s">
        <v>124</v>
      </c>
      <c r="D29" s="22"/>
      <c r="F29" s="4" t="s">
        <v>2126</v>
      </c>
      <c r="G29" s="4">
        <v>32</v>
      </c>
      <c r="J29" s="4" t="s">
        <v>2576</v>
      </c>
      <c r="K29" s="4" t="s">
        <v>128</v>
      </c>
      <c r="N29" s="4" t="s">
        <v>551</v>
      </c>
      <c r="O29" s="4" t="s">
        <v>107</v>
      </c>
      <c r="P29" s="4" t="s">
        <v>491</v>
      </c>
      <c r="Q29" s="4" t="s">
        <v>131</v>
      </c>
      <c r="T29" s="4"/>
      <c r="U29" s="4" t="s">
        <v>185</v>
      </c>
      <c r="V29" s="5">
        <v>1</v>
      </c>
      <c r="AB29" s="4" t="s">
        <v>188</v>
      </c>
      <c r="AC29" s="4">
        <v>23</v>
      </c>
      <c r="AD29" s="4">
        <v>24</v>
      </c>
      <c r="AE29" s="4"/>
      <c r="AG29" s="4" t="s">
        <v>5642</v>
      </c>
      <c r="AH29" s="4" t="s">
        <v>4479</v>
      </c>
      <c r="AJ29" s="4" t="s">
        <v>2126</v>
      </c>
      <c r="AK29" s="4">
        <v>3</v>
      </c>
      <c r="AL29" s="4" t="s">
        <v>1254</v>
      </c>
      <c r="AM29" s="4" t="s">
        <v>1296</v>
      </c>
      <c r="AQ29" s="4" t="s">
        <v>2048</v>
      </c>
      <c r="AR29" s="4">
        <v>2</v>
      </c>
      <c r="AS29" s="5">
        <v>528</v>
      </c>
      <c r="AX29" s="23"/>
    </row>
    <row r="30" spans="1:50" x14ac:dyDescent="0.25">
      <c r="A30" s="4" t="s">
        <v>1839</v>
      </c>
      <c r="B30" s="4">
        <v>4</v>
      </c>
      <c r="C30" s="4" t="s">
        <v>124</v>
      </c>
      <c r="D30" s="22"/>
      <c r="F30" s="4" t="s">
        <v>1839</v>
      </c>
      <c r="G30" s="4">
        <v>32</v>
      </c>
      <c r="J30" s="4" t="s">
        <v>5400</v>
      </c>
      <c r="K30" s="4" t="s">
        <v>4479</v>
      </c>
      <c r="N30" s="4" t="s">
        <v>599</v>
      </c>
      <c r="O30" s="4" t="s">
        <v>113</v>
      </c>
      <c r="P30" s="4" t="s">
        <v>552</v>
      </c>
      <c r="Q30" s="4" t="s">
        <v>131</v>
      </c>
      <c r="T30" s="4"/>
      <c r="U30" s="4" t="s">
        <v>188</v>
      </c>
      <c r="V30" s="5">
        <v>1</v>
      </c>
      <c r="AB30" s="4" t="s">
        <v>191</v>
      </c>
      <c r="AC30" s="4">
        <v>25</v>
      </c>
      <c r="AD30" s="4">
        <v>26</v>
      </c>
      <c r="AE30" s="4"/>
      <c r="AG30" s="4" t="s">
        <v>5450</v>
      </c>
      <c r="AH30" s="4" t="s">
        <v>4488</v>
      </c>
      <c r="AJ30" s="4" t="s">
        <v>1839</v>
      </c>
      <c r="AK30" s="4">
        <v>4</v>
      </c>
      <c r="AL30" s="4" t="s">
        <v>1254</v>
      </c>
      <c r="AM30" s="4" t="s">
        <v>1296</v>
      </c>
      <c r="AQ30" s="4" t="s">
        <v>2126</v>
      </c>
      <c r="AR30" s="4">
        <v>3</v>
      </c>
      <c r="AS30" s="5">
        <v>528</v>
      </c>
      <c r="AX30" s="23"/>
    </row>
    <row r="31" spans="1:50" x14ac:dyDescent="0.25">
      <c r="A31" s="4" t="s">
        <v>2242</v>
      </c>
      <c r="B31" s="4">
        <v>5</v>
      </c>
      <c r="C31" s="4" t="s">
        <v>124</v>
      </c>
      <c r="D31" s="22"/>
      <c r="F31" s="4" t="s">
        <v>2242</v>
      </c>
      <c r="G31" s="4">
        <v>32</v>
      </c>
      <c r="J31" s="4" t="s">
        <v>5449</v>
      </c>
      <c r="K31" s="4" t="s">
        <v>57</v>
      </c>
      <c r="N31" s="4" t="s">
        <v>622</v>
      </c>
      <c r="O31" s="4" t="s">
        <v>113</v>
      </c>
      <c r="P31" s="4" t="s">
        <v>623</v>
      </c>
      <c r="Q31" s="4" t="s">
        <v>131</v>
      </c>
      <c r="T31" s="4"/>
      <c r="U31" s="4" t="s">
        <v>191</v>
      </c>
      <c r="V31" s="5">
        <v>1</v>
      </c>
      <c r="AB31" s="4" t="s">
        <v>194</v>
      </c>
      <c r="AC31" s="4">
        <v>27</v>
      </c>
      <c r="AD31" s="4">
        <v>28</v>
      </c>
      <c r="AE31" s="4"/>
      <c r="AG31" s="4" t="s">
        <v>5448</v>
      </c>
      <c r="AH31" s="4" t="s">
        <v>4488</v>
      </c>
      <c r="AJ31" s="4" t="s">
        <v>2242</v>
      </c>
      <c r="AK31" s="4">
        <v>5</v>
      </c>
      <c r="AL31" s="4" t="s">
        <v>1254</v>
      </c>
      <c r="AM31" s="4" t="s">
        <v>61</v>
      </c>
      <c r="AQ31" s="4" t="s">
        <v>1839</v>
      </c>
      <c r="AR31" s="4">
        <v>4</v>
      </c>
      <c r="AS31" s="5">
        <v>528</v>
      </c>
      <c r="AX31" s="23"/>
    </row>
    <row r="32" spans="1:50" x14ac:dyDescent="0.25">
      <c r="A32" s="4" t="s">
        <v>2289</v>
      </c>
      <c r="B32" s="4">
        <v>6</v>
      </c>
      <c r="C32" s="4" t="s">
        <v>124</v>
      </c>
      <c r="D32" s="22"/>
      <c r="F32" s="4" t="s">
        <v>2289</v>
      </c>
      <c r="G32" s="4">
        <v>32</v>
      </c>
      <c r="J32" s="4" t="s">
        <v>5447</v>
      </c>
      <c r="K32" s="4" t="s">
        <v>57</v>
      </c>
      <c r="N32" s="4" t="s">
        <v>646</v>
      </c>
      <c r="O32" s="4" t="s">
        <v>107</v>
      </c>
      <c r="P32" s="4" t="s">
        <v>600</v>
      </c>
      <c r="Q32" s="4" t="s">
        <v>131</v>
      </c>
      <c r="T32" s="4"/>
      <c r="U32" s="4" t="s">
        <v>194</v>
      </c>
      <c r="V32" s="5">
        <v>1</v>
      </c>
      <c r="AB32" s="4" t="s">
        <v>197</v>
      </c>
      <c r="AC32" s="4">
        <v>29</v>
      </c>
      <c r="AD32" s="4">
        <v>30</v>
      </c>
      <c r="AE32" s="4"/>
      <c r="AJ32" s="4" t="s">
        <v>2289</v>
      </c>
      <c r="AK32" s="4">
        <v>6</v>
      </c>
      <c r="AL32" s="4" t="s">
        <v>1254</v>
      </c>
      <c r="AM32" s="4" t="s">
        <v>2723</v>
      </c>
      <c r="AQ32" s="4" t="s">
        <v>2242</v>
      </c>
      <c r="AR32" s="4">
        <v>5</v>
      </c>
      <c r="AS32" s="5">
        <v>528</v>
      </c>
      <c r="AX32" s="23"/>
    </row>
    <row r="33" spans="1:50" x14ac:dyDescent="0.25">
      <c r="A33" s="4" t="s">
        <v>3396</v>
      </c>
      <c r="B33" s="4">
        <v>7</v>
      </c>
      <c r="C33" s="4" t="s">
        <v>124</v>
      </c>
      <c r="D33" s="22"/>
      <c r="F33" s="4" t="s">
        <v>3396</v>
      </c>
      <c r="G33" s="4">
        <v>32</v>
      </c>
      <c r="J33" s="4" t="s">
        <v>5642</v>
      </c>
      <c r="K33" s="4" t="s">
        <v>57</v>
      </c>
      <c r="N33" s="4" t="s">
        <v>683</v>
      </c>
      <c r="O33" s="4" t="s">
        <v>113</v>
      </c>
      <c r="P33" s="4" t="s">
        <v>684</v>
      </c>
      <c r="Q33" s="4" t="s">
        <v>131</v>
      </c>
      <c r="T33" s="4"/>
      <c r="U33" s="4" t="s">
        <v>197</v>
      </c>
      <c r="V33" s="5">
        <v>1</v>
      </c>
      <c r="AB33" s="4" t="s">
        <v>200</v>
      </c>
      <c r="AC33" s="4">
        <v>31</v>
      </c>
      <c r="AD33" s="4">
        <v>32</v>
      </c>
      <c r="AE33" s="4"/>
      <c r="AJ33" s="4" t="s">
        <v>3396</v>
      </c>
      <c r="AK33" s="4">
        <v>7</v>
      </c>
      <c r="AL33" s="4" t="s">
        <v>1254</v>
      </c>
      <c r="AM33" s="4" t="s">
        <v>2756</v>
      </c>
      <c r="AQ33" s="4" t="s">
        <v>2289</v>
      </c>
      <c r="AR33" s="4">
        <v>6</v>
      </c>
      <c r="AS33" s="5">
        <v>528</v>
      </c>
      <c r="AX33" s="23"/>
    </row>
    <row r="34" spans="1:50" x14ac:dyDescent="0.25">
      <c r="A34" s="4" t="s">
        <v>3488</v>
      </c>
      <c r="B34" s="4">
        <v>8</v>
      </c>
      <c r="C34" s="4" t="s">
        <v>124</v>
      </c>
      <c r="D34" s="22"/>
      <c r="F34" s="4" t="s">
        <v>3488</v>
      </c>
      <c r="G34" s="4">
        <v>32</v>
      </c>
      <c r="J34" s="4" t="s">
        <v>5450</v>
      </c>
      <c r="K34" s="4" t="s">
        <v>1256</v>
      </c>
      <c r="N34" s="4" t="s">
        <v>724</v>
      </c>
      <c r="O34" s="4" t="s">
        <v>107</v>
      </c>
      <c r="P34" s="4" t="s">
        <v>460</v>
      </c>
      <c r="Q34" s="4" t="s">
        <v>390</v>
      </c>
      <c r="T34" s="4"/>
      <c r="U34" s="4" t="s">
        <v>200</v>
      </c>
      <c r="V34" s="5">
        <v>1</v>
      </c>
      <c r="AB34" s="4" t="s">
        <v>301</v>
      </c>
      <c r="AC34" s="4">
        <v>33</v>
      </c>
      <c r="AD34" s="4">
        <v>34</v>
      </c>
      <c r="AE34" s="4"/>
      <c r="AJ34" s="4" t="s">
        <v>3488</v>
      </c>
      <c r="AK34" s="4">
        <v>8</v>
      </c>
      <c r="AL34" s="4" t="s">
        <v>1254</v>
      </c>
      <c r="AM34" s="4" t="s">
        <v>2756</v>
      </c>
      <c r="AQ34" s="4" t="s">
        <v>3396</v>
      </c>
      <c r="AR34" s="4">
        <v>7</v>
      </c>
      <c r="AS34" s="5">
        <v>528</v>
      </c>
      <c r="AX34" s="23"/>
    </row>
    <row r="35" spans="1:50" x14ac:dyDescent="0.25">
      <c r="A35" s="4" t="s">
        <v>3564</v>
      </c>
      <c r="B35" s="4">
        <v>9</v>
      </c>
      <c r="C35" s="4" t="s">
        <v>124</v>
      </c>
      <c r="D35" s="22"/>
      <c r="F35" s="4" t="s">
        <v>3564</v>
      </c>
      <c r="G35" s="4">
        <v>32</v>
      </c>
      <c r="J35" s="4" t="s">
        <v>5448</v>
      </c>
      <c r="K35" s="4" t="s">
        <v>1256</v>
      </c>
      <c r="N35" s="4" t="s">
        <v>763</v>
      </c>
      <c r="O35" s="4" t="s">
        <v>113</v>
      </c>
      <c r="P35" s="4" t="s">
        <v>82</v>
      </c>
      <c r="Q35" s="4" t="s">
        <v>131</v>
      </c>
      <c r="T35" s="4" t="s">
        <v>205</v>
      </c>
      <c r="U35" s="4" t="s">
        <v>58</v>
      </c>
      <c r="V35" s="5">
        <v>1</v>
      </c>
      <c r="AB35" s="4" t="s">
        <v>544</v>
      </c>
      <c r="AC35" s="4">
        <v>35</v>
      </c>
      <c r="AD35" s="4">
        <v>36</v>
      </c>
      <c r="AE35" s="4"/>
      <c r="AJ35" s="4" t="s">
        <v>3564</v>
      </c>
      <c r="AK35" s="4">
        <v>9</v>
      </c>
      <c r="AL35" s="4" t="s">
        <v>1254</v>
      </c>
      <c r="AM35" s="4" t="s">
        <v>2756</v>
      </c>
      <c r="AQ35" s="4" t="s">
        <v>3488</v>
      </c>
      <c r="AR35" s="4">
        <v>8</v>
      </c>
      <c r="AS35" s="5">
        <v>528</v>
      </c>
      <c r="AX35" s="23"/>
    </row>
    <row r="36" spans="1:50" x14ac:dyDescent="0.25">
      <c r="A36" s="4" t="s">
        <v>3960</v>
      </c>
      <c r="B36" s="4">
        <v>10</v>
      </c>
      <c r="C36" s="4" t="s">
        <v>124</v>
      </c>
      <c r="D36" s="22"/>
      <c r="F36" s="4" t="s">
        <v>3960</v>
      </c>
      <c r="G36" s="4">
        <v>32</v>
      </c>
      <c r="J36" s="4" t="s">
        <v>5420</v>
      </c>
      <c r="K36" s="4" t="s">
        <v>128</v>
      </c>
      <c r="N36" s="4" t="s">
        <v>778</v>
      </c>
      <c r="O36" s="4" t="s">
        <v>107</v>
      </c>
      <c r="P36" s="4" t="s">
        <v>491</v>
      </c>
      <c r="Q36" s="4" t="s">
        <v>390</v>
      </c>
      <c r="T36" s="4"/>
      <c r="U36" s="4" t="s">
        <v>103</v>
      </c>
      <c r="V36" s="5">
        <v>1</v>
      </c>
      <c r="AB36" s="4" t="s">
        <v>547</v>
      </c>
      <c r="AC36" s="4">
        <v>37</v>
      </c>
      <c r="AD36" s="4">
        <v>38</v>
      </c>
      <c r="AE36" s="4"/>
      <c r="AJ36" s="4" t="s">
        <v>3960</v>
      </c>
      <c r="AK36" s="4">
        <v>10</v>
      </c>
      <c r="AL36" s="4" t="s">
        <v>1254</v>
      </c>
      <c r="AM36" s="4" t="s">
        <v>2607</v>
      </c>
      <c r="AQ36" s="4" t="s">
        <v>3564</v>
      </c>
      <c r="AR36" s="4">
        <v>9</v>
      </c>
      <c r="AS36" s="5">
        <v>528</v>
      </c>
      <c r="AX36" s="23"/>
    </row>
    <row r="37" spans="1:50" x14ac:dyDescent="0.25">
      <c r="A37" s="4" t="s">
        <v>1294</v>
      </c>
      <c r="B37" s="4">
        <v>11</v>
      </c>
      <c r="C37" s="4" t="s">
        <v>124</v>
      </c>
      <c r="D37" s="22"/>
      <c r="F37" s="4" t="s">
        <v>1294</v>
      </c>
      <c r="G37" s="4">
        <v>32</v>
      </c>
      <c r="J37" s="4" t="s">
        <v>5416</v>
      </c>
      <c r="K37" s="4" t="s">
        <v>128</v>
      </c>
      <c r="N37" s="4" t="s">
        <v>825</v>
      </c>
      <c r="O37" s="4" t="s">
        <v>107</v>
      </c>
      <c r="P37" s="4" t="s">
        <v>826</v>
      </c>
      <c r="Q37" s="4" t="s">
        <v>131</v>
      </c>
      <c r="T37" s="4"/>
      <c r="U37" s="4" t="s">
        <v>145</v>
      </c>
      <c r="V37" s="5">
        <v>1</v>
      </c>
      <c r="AB37" s="4" t="s">
        <v>820</v>
      </c>
      <c r="AC37" s="4">
        <v>39</v>
      </c>
      <c r="AD37" s="4">
        <v>40</v>
      </c>
      <c r="AE37" s="4"/>
      <c r="AJ37" s="4" t="s">
        <v>1294</v>
      </c>
      <c r="AK37" s="4">
        <v>11</v>
      </c>
      <c r="AL37" s="4" t="s">
        <v>1254</v>
      </c>
      <c r="AM37" s="4" t="s">
        <v>1296</v>
      </c>
      <c r="AQ37" s="4" t="s">
        <v>3960</v>
      </c>
      <c r="AR37" s="4">
        <v>10</v>
      </c>
      <c r="AS37" s="5">
        <v>528</v>
      </c>
      <c r="AX37" s="23"/>
    </row>
    <row r="38" spans="1:50" x14ac:dyDescent="0.25">
      <c r="A38" s="4" t="s">
        <v>1408</v>
      </c>
      <c r="B38" s="4">
        <v>12</v>
      </c>
      <c r="C38" s="4" t="s">
        <v>124</v>
      </c>
      <c r="D38" s="22"/>
      <c r="F38" s="4" t="s">
        <v>1408</v>
      </c>
      <c r="G38" s="4">
        <v>32</v>
      </c>
      <c r="N38" s="4" t="s">
        <v>882</v>
      </c>
      <c r="O38" s="4" t="s">
        <v>100</v>
      </c>
      <c r="P38" s="4" t="s">
        <v>552</v>
      </c>
      <c r="Q38" s="4" t="s">
        <v>390</v>
      </c>
      <c r="T38" s="4"/>
      <c r="U38" s="4" t="s">
        <v>150</v>
      </c>
      <c r="V38" s="5">
        <v>1</v>
      </c>
      <c r="AB38" s="4" t="s">
        <v>822</v>
      </c>
      <c r="AC38" s="4">
        <v>41</v>
      </c>
      <c r="AD38" s="4">
        <v>42</v>
      </c>
      <c r="AE38" s="4"/>
      <c r="AJ38" s="4" t="s">
        <v>1408</v>
      </c>
      <c r="AK38" s="4">
        <v>12</v>
      </c>
      <c r="AL38" s="4" t="s">
        <v>1254</v>
      </c>
      <c r="AM38" s="4" t="s">
        <v>1296</v>
      </c>
      <c r="AQ38" s="4" t="s">
        <v>1294</v>
      </c>
      <c r="AR38" s="4">
        <v>11</v>
      </c>
      <c r="AS38" s="5">
        <v>528</v>
      </c>
      <c r="AX38" s="23"/>
    </row>
    <row r="39" spans="1:50" x14ac:dyDescent="0.25">
      <c r="A39" s="4" t="s">
        <v>2754</v>
      </c>
      <c r="B39" s="4">
        <v>13</v>
      </c>
      <c r="C39" s="4" t="s">
        <v>124</v>
      </c>
      <c r="D39" s="22"/>
      <c r="F39" s="4" t="s">
        <v>2754</v>
      </c>
      <c r="G39" s="4">
        <v>32</v>
      </c>
      <c r="N39" s="4" t="s">
        <v>892</v>
      </c>
      <c r="O39" s="4" t="s">
        <v>107</v>
      </c>
      <c r="P39" s="4" t="s">
        <v>893</v>
      </c>
      <c r="Q39" s="4" t="s">
        <v>390</v>
      </c>
      <c r="T39" s="4"/>
      <c r="U39" s="4" t="s">
        <v>155</v>
      </c>
      <c r="V39" s="5">
        <v>1</v>
      </c>
      <c r="AB39" s="4" t="s">
        <v>3368</v>
      </c>
      <c r="AC39" s="4">
        <v>43</v>
      </c>
      <c r="AD39" s="4">
        <v>44</v>
      </c>
      <c r="AE39" s="4"/>
      <c r="AJ39" s="4" t="s">
        <v>2754</v>
      </c>
      <c r="AK39" s="4">
        <v>13</v>
      </c>
      <c r="AL39" s="4" t="s">
        <v>1254</v>
      </c>
      <c r="AM39" s="4" t="s">
        <v>2756</v>
      </c>
      <c r="AQ39" s="4" t="s">
        <v>1408</v>
      </c>
      <c r="AR39" s="4">
        <v>12</v>
      </c>
      <c r="AS39" s="5">
        <v>528</v>
      </c>
      <c r="AX39" s="23"/>
    </row>
    <row r="40" spans="1:50" x14ac:dyDescent="0.25">
      <c r="A40" s="4" t="s">
        <v>2841</v>
      </c>
      <c r="B40" s="4">
        <v>14</v>
      </c>
      <c r="C40" s="4" t="s">
        <v>124</v>
      </c>
      <c r="D40" s="22"/>
      <c r="F40" s="4" t="s">
        <v>2841</v>
      </c>
      <c r="G40" s="4">
        <v>32</v>
      </c>
      <c r="N40" s="4" t="s">
        <v>932</v>
      </c>
      <c r="O40" s="4" t="s">
        <v>107</v>
      </c>
      <c r="P40" s="4" t="s">
        <v>933</v>
      </c>
      <c r="Q40" s="4" t="s">
        <v>390</v>
      </c>
      <c r="T40" s="4" t="s">
        <v>229</v>
      </c>
      <c r="U40" s="4" t="s">
        <v>58</v>
      </c>
      <c r="V40" s="5">
        <v>1</v>
      </c>
      <c r="AB40" s="4" t="s">
        <v>3371</v>
      </c>
      <c r="AC40" s="4">
        <v>45</v>
      </c>
      <c r="AD40" s="4">
        <v>46</v>
      </c>
      <c r="AE40" s="4"/>
      <c r="AJ40" s="4" t="s">
        <v>2841</v>
      </c>
      <c r="AK40" s="4">
        <v>14</v>
      </c>
      <c r="AL40" s="4" t="s">
        <v>1254</v>
      </c>
      <c r="AM40" s="4" t="s">
        <v>2756</v>
      </c>
      <c r="AQ40" s="4" t="s">
        <v>2754</v>
      </c>
      <c r="AR40" s="4">
        <v>13</v>
      </c>
      <c r="AS40" s="5">
        <v>528</v>
      </c>
      <c r="AX40" s="23"/>
    </row>
    <row r="41" spans="1:50" x14ac:dyDescent="0.25">
      <c r="A41" s="4" t="s">
        <v>2940</v>
      </c>
      <c r="B41" s="4">
        <v>15</v>
      </c>
      <c r="C41" s="4" t="s">
        <v>124</v>
      </c>
      <c r="D41" s="22"/>
      <c r="F41" s="4" t="s">
        <v>2940</v>
      </c>
      <c r="G41" s="4">
        <v>32</v>
      </c>
      <c r="N41" s="4" t="s">
        <v>980</v>
      </c>
      <c r="O41" s="4" t="s">
        <v>113</v>
      </c>
      <c r="P41" s="4" t="s">
        <v>600</v>
      </c>
      <c r="Q41" s="4" t="s">
        <v>390</v>
      </c>
      <c r="T41" s="4"/>
      <c r="U41" s="4" t="s">
        <v>103</v>
      </c>
      <c r="V41" s="5">
        <v>1</v>
      </c>
      <c r="AB41" s="4" t="s">
        <v>2551</v>
      </c>
      <c r="AC41" s="4">
        <v>1</v>
      </c>
      <c r="AD41" s="4">
        <v>2</v>
      </c>
      <c r="AE41" s="4">
        <v>3</v>
      </c>
      <c r="AJ41" s="4" t="s">
        <v>2940</v>
      </c>
      <c r="AK41" s="4">
        <v>15</v>
      </c>
      <c r="AL41" s="4" t="s">
        <v>1254</v>
      </c>
      <c r="AM41" s="4" t="s">
        <v>2756</v>
      </c>
      <c r="AQ41" s="4" t="s">
        <v>2841</v>
      </c>
      <c r="AR41" s="4">
        <v>14</v>
      </c>
      <c r="AS41" s="5">
        <v>528</v>
      </c>
      <c r="AX41" s="23"/>
    </row>
    <row r="42" spans="1:50" x14ac:dyDescent="0.25">
      <c r="A42" s="4" t="s">
        <v>3196</v>
      </c>
      <c r="B42" s="4">
        <v>16</v>
      </c>
      <c r="C42" s="4" t="s">
        <v>124</v>
      </c>
      <c r="D42" s="22"/>
      <c r="F42" s="4" t="s">
        <v>3196</v>
      </c>
      <c r="G42" s="4">
        <v>32</v>
      </c>
      <c r="N42" s="4" t="s">
        <v>1006</v>
      </c>
      <c r="O42" s="4" t="s">
        <v>113</v>
      </c>
      <c r="P42" s="4" t="s">
        <v>647</v>
      </c>
      <c r="Q42" s="4" t="s">
        <v>390</v>
      </c>
      <c r="T42" s="4"/>
      <c r="U42" s="4" t="s">
        <v>145</v>
      </c>
      <c r="V42" s="5">
        <v>1</v>
      </c>
      <c r="AB42" s="4" t="s">
        <v>2560</v>
      </c>
      <c r="AC42" s="4">
        <v>4</v>
      </c>
      <c r="AD42" s="4">
        <v>5</v>
      </c>
      <c r="AE42" s="4">
        <v>6</v>
      </c>
      <c r="AJ42" s="4" t="s">
        <v>3196</v>
      </c>
      <c r="AK42" s="4">
        <v>16</v>
      </c>
      <c r="AL42" s="4" t="s">
        <v>1254</v>
      </c>
      <c r="AM42" s="4" t="s">
        <v>2607</v>
      </c>
      <c r="AQ42" s="4" t="s">
        <v>2940</v>
      </c>
      <c r="AR42" s="4">
        <v>15</v>
      </c>
      <c r="AS42" s="5">
        <v>528</v>
      </c>
      <c r="AX42" s="23"/>
    </row>
    <row r="43" spans="1:50" x14ac:dyDescent="0.25">
      <c r="A43" s="4" t="s">
        <v>4075</v>
      </c>
      <c r="B43" s="4">
        <v>1</v>
      </c>
      <c r="C43" s="4" t="s">
        <v>124</v>
      </c>
      <c r="D43" s="22"/>
      <c r="F43" s="4" t="s">
        <v>4075</v>
      </c>
      <c r="G43" s="4">
        <v>32</v>
      </c>
      <c r="N43" s="4" t="s">
        <v>1028</v>
      </c>
      <c r="O43" s="4" t="s">
        <v>100</v>
      </c>
      <c r="P43" s="4" t="s">
        <v>206</v>
      </c>
      <c r="Q43" s="4" t="s">
        <v>390</v>
      </c>
      <c r="T43" s="4"/>
      <c r="U43" s="4" t="s">
        <v>150</v>
      </c>
      <c r="V43" s="5">
        <v>1</v>
      </c>
      <c r="AB43" s="4" t="s">
        <v>2565</v>
      </c>
      <c r="AC43" s="4">
        <v>7</v>
      </c>
      <c r="AD43" s="4">
        <v>8</v>
      </c>
      <c r="AE43" s="4">
        <v>9</v>
      </c>
      <c r="AJ43" s="4" t="s">
        <v>4075</v>
      </c>
      <c r="AK43" s="4">
        <v>1</v>
      </c>
      <c r="AL43" s="4" t="s">
        <v>4074</v>
      </c>
      <c r="AM43" s="4" t="s">
        <v>2607</v>
      </c>
      <c r="AQ43" s="4" t="s">
        <v>3196</v>
      </c>
      <c r="AR43" s="4">
        <v>16</v>
      </c>
      <c r="AS43" s="5">
        <v>528</v>
      </c>
      <c r="AX43" s="23"/>
    </row>
    <row r="44" spans="1:50" x14ac:dyDescent="0.25">
      <c r="A44" s="4" t="s">
        <v>4483</v>
      </c>
      <c r="B44" s="4">
        <v>2</v>
      </c>
      <c r="C44" s="4" t="s">
        <v>124</v>
      </c>
      <c r="D44" s="22"/>
      <c r="F44" s="4" t="s">
        <v>4483</v>
      </c>
      <c r="G44" s="4">
        <v>32</v>
      </c>
      <c r="N44" s="4" t="s">
        <v>1035</v>
      </c>
      <c r="O44" s="4" t="s">
        <v>107</v>
      </c>
      <c r="P44" s="4" t="s">
        <v>1036</v>
      </c>
      <c r="Q44" s="4" t="s">
        <v>131</v>
      </c>
      <c r="T44" s="4"/>
      <c r="U44" s="4" t="s">
        <v>155</v>
      </c>
      <c r="V44" s="5">
        <v>1</v>
      </c>
      <c r="AB44" s="4" t="s">
        <v>2569</v>
      </c>
      <c r="AC44" s="4">
        <v>10</v>
      </c>
      <c r="AD44" s="4">
        <v>11</v>
      </c>
      <c r="AE44" s="4">
        <v>12</v>
      </c>
      <c r="AJ44" s="4" t="s">
        <v>4483</v>
      </c>
      <c r="AK44" s="4">
        <v>2</v>
      </c>
      <c r="AL44" s="4" t="s">
        <v>4074</v>
      </c>
      <c r="AM44" s="4" t="s">
        <v>2723</v>
      </c>
      <c r="AQ44" s="4" t="s">
        <v>4075</v>
      </c>
      <c r="AR44" s="4">
        <v>1</v>
      </c>
      <c r="AS44" s="5">
        <v>528</v>
      </c>
      <c r="AX44" s="23"/>
    </row>
    <row r="45" spans="1:50" x14ac:dyDescent="0.25">
      <c r="A45" s="4" t="s">
        <v>465</v>
      </c>
      <c r="B45" s="4">
        <v>1</v>
      </c>
      <c r="C45" s="4" t="s">
        <v>54</v>
      </c>
      <c r="D45" s="22"/>
      <c r="F45" s="4" t="s">
        <v>465</v>
      </c>
      <c r="G45" s="4">
        <v>16</v>
      </c>
      <c r="N45" s="4" t="s">
        <v>1093</v>
      </c>
      <c r="O45" s="4" t="s">
        <v>113</v>
      </c>
      <c r="P45" s="4" t="s">
        <v>1094</v>
      </c>
      <c r="Q45" s="4" t="s">
        <v>390</v>
      </c>
      <c r="T45" s="4"/>
      <c r="U45" s="4" t="s">
        <v>160</v>
      </c>
      <c r="V45" s="5">
        <v>1</v>
      </c>
      <c r="AB45" s="4" t="s">
        <v>2573</v>
      </c>
      <c r="AC45" s="4">
        <v>13</v>
      </c>
      <c r="AD45" s="4">
        <v>14</v>
      </c>
      <c r="AE45" s="4">
        <v>15</v>
      </c>
      <c r="AJ45" s="4" t="s">
        <v>465</v>
      </c>
      <c r="AK45" s="4">
        <v>1</v>
      </c>
      <c r="AL45" s="4" t="s">
        <v>126</v>
      </c>
      <c r="AM45" s="4" t="s">
        <v>131</v>
      </c>
      <c r="AQ45" s="4" t="s">
        <v>4483</v>
      </c>
      <c r="AR45" s="4">
        <v>2</v>
      </c>
      <c r="AS45" s="5">
        <v>528</v>
      </c>
      <c r="AX45" s="23"/>
    </row>
    <row r="46" spans="1:50" x14ac:dyDescent="0.25">
      <c r="A46" s="4" t="s">
        <v>723</v>
      </c>
      <c r="B46" s="4">
        <v>2</v>
      </c>
      <c r="C46" s="4" t="s">
        <v>54</v>
      </c>
      <c r="D46" s="22"/>
      <c r="F46" s="4" t="s">
        <v>723</v>
      </c>
      <c r="G46" s="4">
        <v>16</v>
      </c>
      <c r="N46" s="4" t="s">
        <v>1122</v>
      </c>
      <c r="O46" s="4" t="s">
        <v>100</v>
      </c>
      <c r="P46" s="4" t="s">
        <v>1123</v>
      </c>
      <c r="Q46" s="4" t="s">
        <v>390</v>
      </c>
      <c r="T46" s="4"/>
      <c r="U46" s="4" t="s">
        <v>165</v>
      </c>
      <c r="V46" s="5">
        <v>1</v>
      </c>
      <c r="AB46" s="10" t="s">
        <v>4479</v>
      </c>
      <c r="AC46" s="4" t="s">
        <v>4479</v>
      </c>
      <c r="AD46" s="4" t="s">
        <v>4479</v>
      </c>
      <c r="AE46" s="4"/>
      <c r="AJ46" s="4" t="s">
        <v>723</v>
      </c>
      <c r="AK46" s="4">
        <v>2</v>
      </c>
      <c r="AL46" s="4" t="s">
        <v>126</v>
      </c>
      <c r="AM46" s="4" t="s">
        <v>390</v>
      </c>
      <c r="AQ46" s="4" t="s">
        <v>465</v>
      </c>
      <c r="AR46" s="4">
        <v>1</v>
      </c>
      <c r="AS46" s="5">
        <v>136</v>
      </c>
      <c r="AX46" s="23"/>
    </row>
    <row r="47" spans="1:50" x14ac:dyDescent="0.25">
      <c r="A47" s="4" t="s">
        <v>388</v>
      </c>
      <c r="B47" s="4">
        <v>3</v>
      </c>
      <c r="C47" s="4" t="s">
        <v>54</v>
      </c>
      <c r="D47" s="22"/>
      <c r="F47" s="4" t="s">
        <v>388</v>
      </c>
      <c r="G47" s="4">
        <v>16</v>
      </c>
      <c r="N47" s="4" t="s">
        <v>1137</v>
      </c>
      <c r="O47" s="4" t="s">
        <v>107</v>
      </c>
      <c r="P47" s="4" t="s">
        <v>66</v>
      </c>
      <c r="Q47" s="4" t="s">
        <v>131</v>
      </c>
      <c r="T47" s="4"/>
      <c r="U47" s="4" t="s">
        <v>170</v>
      </c>
      <c r="V47" s="5">
        <v>1</v>
      </c>
      <c r="AJ47" s="4" t="s">
        <v>388</v>
      </c>
      <c r="AK47" s="4">
        <v>3</v>
      </c>
      <c r="AL47" s="4" t="s">
        <v>126</v>
      </c>
      <c r="AM47" s="4" t="s">
        <v>390</v>
      </c>
      <c r="AQ47" s="4" t="s">
        <v>723</v>
      </c>
      <c r="AR47" s="4">
        <v>2</v>
      </c>
      <c r="AS47" s="5">
        <v>136</v>
      </c>
      <c r="AX47" s="23"/>
    </row>
    <row r="48" spans="1:50" x14ac:dyDescent="0.25">
      <c r="A48" s="4" t="s">
        <v>417</v>
      </c>
      <c r="B48" s="4">
        <v>4</v>
      </c>
      <c r="C48" s="4" t="s">
        <v>54</v>
      </c>
      <c r="D48" s="22"/>
      <c r="F48" s="4" t="s">
        <v>417</v>
      </c>
      <c r="G48" s="4">
        <v>16</v>
      </c>
      <c r="N48" s="4" t="s">
        <v>1184</v>
      </c>
      <c r="O48" s="4" t="s">
        <v>100</v>
      </c>
      <c r="P48" s="4" t="s">
        <v>1185</v>
      </c>
      <c r="Q48" s="4" t="s">
        <v>390</v>
      </c>
      <c r="T48" s="4" t="s">
        <v>262</v>
      </c>
      <c r="U48" s="4" t="s">
        <v>58</v>
      </c>
      <c r="V48" s="5">
        <v>1</v>
      </c>
      <c r="AJ48" s="4" t="s">
        <v>417</v>
      </c>
      <c r="AK48" s="4">
        <v>4</v>
      </c>
      <c r="AL48" s="4" t="s">
        <v>126</v>
      </c>
      <c r="AM48" s="4" t="s">
        <v>390</v>
      </c>
      <c r="AQ48" s="4" t="s">
        <v>388</v>
      </c>
      <c r="AR48" s="4">
        <v>3</v>
      </c>
      <c r="AS48" s="5">
        <v>136</v>
      </c>
      <c r="AX48" s="23"/>
    </row>
    <row r="49" spans="1:50" x14ac:dyDescent="0.25">
      <c r="A49" s="4" t="s">
        <v>777</v>
      </c>
      <c r="B49" s="4">
        <v>5</v>
      </c>
      <c r="C49" s="4" t="s">
        <v>54</v>
      </c>
      <c r="D49" s="22"/>
      <c r="F49" s="4" t="s">
        <v>777</v>
      </c>
      <c r="G49" s="4">
        <v>16</v>
      </c>
      <c r="N49" s="4" t="s">
        <v>1197</v>
      </c>
      <c r="O49" s="4" t="s">
        <v>100</v>
      </c>
      <c r="P49" s="4" t="s">
        <v>1198</v>
      </c>
      <c r="Q49" s="4" t="s">
        <v>131</v>
      </c>
      <c r="T49" s="4"/>
      <c r="U49" s="4" t="s">
        <v>103</v>
      </c>
      <c r="V49" s="5">
        <v>1</v>
      </c>
      <c r="AJ49" s="4" t="s">
        <v>777</v>
      </c>
      <c r="AK49" s="4">
        <v>5</v>
      </c>
      <c r="AL49" s="4" t="s">
        <v>126</v>
      </c>
      <c r="AM49" s="4" t="s">
        <v>390</v>
      </c>
      <c r="AQ49" s="4" t="s">
        <v>417</v>
      </c>
      <c r="AR49" s="4">
        <v>4</v>
      </c>
      <c r="AS49" s="5">
        <v>136</v>
      </c>
      <c r="AX49" s="23"/>
    </row>
    <row r="50" spans="1:50" x14ac:dyDescent="0.25">
      <c r="A50" s="4" t="s">
        <v>325</v>
      </c>
      <c r="B50" s="4">
        <v>6</v>
      </c>
      <c r="C50" s="4" t="s">
        <v>54</v>
      </c>
      <c r="D50" s="22"/>
      <c r="F50" s="4" t="s">
        <v>325</v>
      </c>
      <c r="G50" s="4">
        <v>16</v>
      </c>
      <c r="N50" s="4" t="s">
        <v>1210</v>
      </c>
      <c r="O50" s="4" t="s">
        <v>107</v>
      </c>
      <c r="P50" s="4" t="s">
        <v>1211</v>
      </c>
      <c r="Q50" s="4" t="s">
        <v>390</v>
      </c>
      <c r="T50" s="4"/>
      <c r="U50" s="4" t="s">
        <v>145</v>
      </c>
      <c r="V50" s="5">
        <v>1</v>
      </c>
      <c r="AJ50" s="4" t="s">
        <v>325</v>
      </c>
      <c r="AK50" s="4">
        <v>6</v>
      </c>
      <c r="AL50" s="4" t="s">
        <v>126</v>
      </c>
      <c r="AM50" s="4" t="s">
        <v>230</v>
      </c>
      <c r="AQ50" s="4" t="s">
        <v>777</v>
      </c>
      <c r="AR50" s="4">
        <v>5</v>
      </c>
      <c r="AS50" s="5">
        <v>136</v>
      </c>
      <c r="AX50" s="23"/>
    </row>
    <row r="51" spans="1:50" x14ac:dyDescent="0.25">
      <c r="A51" s="4" t="s">
        <v>261</v>
      </c>
      <c r="B51" s="4">
        <v>7</v>
      </c>
      <c r="C51" s="4" t="s">
        <v>54</v>
      </c>
      <c r="D51" s="22"/>
      <c r="F51" s="4" t="s">
        <v>261</v>
      </c>
      <c r="G51" s="4">
        <v>16</v>
      </c>
      <c r="N51" s="4" t="s">
        <v>1232</v>
      </c>
      <c r="O51" s="4" t="s">
        <v>100</v>
      </c>
      <c r="P51" s="4" t="s">
        <v>74</v>
      </c>
      <c r="Q51" s="4" t="s">
        <v>131</v>
      </c>
      <c r="T51" s="4"/>
      <c r="U51" s="4" t="s">
        <v>150</v>
      </c>
      <c r="V51" s="5">
        <v>1</v>
      </c>
      <c r="AJ51" s="4" t="s">
        <v>261</v>
      </c>
      <c r="AK51" s="4">
        <v>7</v>
      </c>
      <c r="AL51" s="4" t="s">
        <v>126</v>
      </c>
      <c r="AM51" s="4" t="s">
        <v>230</v>
      </c>
      <c r="AQ51" s="4" t="s">
        <v>325</v>
      </c>
      <c r="AR51" s="4">
        <v>6</v>
      </c>
      <c r="AS51" s="5">
        <v>136</v>
      </c>
      <c r="AX51" s="23"/>
    </row>
    <row r="52" spans="1:50" x14ac:dyDescent="0.25">
      <c r="A52" s="4" t="s">
        <v>506</v>
      </c>
      <c r="B52" s="4">
        <v>9</v>
      </c>
      <c r="C52" s="4" t="s">
        <v>54</v>
      </c>
      <c r="D52" s="22"/>
      <c r="F52" s="4" t="s">
        <v>506</v>
      </c>
      <c r="G52" s="4">
        <v>16</v>
      </c>
      <c r="N52" s="4" t="s">
        <v>4481</v>
      </c>
      <c r="O52" s="4" t="s">
        <v>100</v>
      </c>
      <c r="P52" s="4" t="s">
        <v>317</v>
      </c>
      <c r="Q52" s="4" t="s">
        <v>230</v>
      </c>
      <c r="T52" s="4"/>
      <c r="U52" s="4" t="s">
        <v>160</v>
      </c>
      <c r="V52" s="5">
        <v>1</v>
      </c>
      <c r="AJ52" s="4" t="s">
        <v>506</v>
      </c>
      <c r="AK52" s="4">
        <v>9</v>
      </c>
      <c r="AL52" s="4" t="s">
        <v>126</v>
      </c>
      <c r="AM52" s="4" t="s">
        <v>1686</v>
      </c>
      <c r="AQ52" s="4" t="s">
        <v>261</v>
      </c>
      <c r="AR52" s="4">
        <v>7</v>
      </c>
      <c r="AS52" s="5">
        <v>136</v>
      </c>
      <c r="AX52" s="23"/>
    </row>
    <row r="53" spans="1:50" x14ac:dyDescent="0.25">
      <c r="A53" s="4" t="s">
        <v>399</v>
      </c>
      <c r="B53" s="4">
        <v>11</v>
      </c>
      <c r="C53" s="4" t="s">
        <v>54</v>
      </c>
      <c r="D53" s="22"/>
      <c r="F53" s="4" t="s">
        <v>399</v>
      </c>
      <c r="G53" s="4">
        <v>16</v>
      </c>
      <c r="N53" s="4" t="s">
        <v>1258</v>
      </c>
      <c r="O53" s="4" t="s">
        <v>1261</v>
      </c>
      <c r="P53" s="4" t="s">
        <v>391</v>
      </c>
      <c r="Q53" s="4" t="s">
        <v>61</v>
      </c>
      <c r="T53" s="4"/>
      <c r="U53" s="4" t="s">
        <v>165</v>
      </c>
      <c r="V53" s="5">
        <v>1</v>
      </c>
      <c r="AJ53" s="4" t="s">
        <v>399</v>
      </c>
      <c r="AK53" s="4">
        <v>11</v>
      </c>
      <c r="AL53" s="4" t="s">
        <v>126</v>
      </c>
      <c r="AM53" s="4" t="s">
        <v>390</v>
      </c>
      <c r="AQ53" s="4" t="s">
        <v>506</v>
      </c>
      <c r="AR53" s="4">
        <v>9</v>
      </c>
      <c r="AS53" s="5">
        <v>136</v>
      </c>
      <c r="AX53" s="23"/>
    </row>
    <row r="54" spans="1:50" x14ac:dyDescent="0.25">
      <c r="A54" s="4" t="s">
        <v>474</v>
      </c>
      <c r="B54" s="4">
        <v>13</v>
      </c>
      <c r="C54" s="4" t="s">
        <v>54</v>
      </c>
      <c r="D54" s="22"/>
      <c r="F54" s="4" t="s">
        <v>474</v>
      </c>
      <c r="G54" s="4">
        <v>16</v>
      </c>
      <c r="N54" s="4" t="s">
        <v>1295</v>
      </c>
      <c r="O54" s="4" t="s">
        <v>1261</v>
      </c>
      <c r="P54" s="4" t="s">
        <v>231</v>
      </c>
      <c r="Q54" s="4" t="s">
        <v>1296</v>
      </c>
      <c r="T54" s="4"/>
      <c r="U54" s="4" t="s">
        <v>170</v>
      </c>
      <c r="V54" s="5">
        <v>1</v>
      </c>
      <c r="AJ54" s="4" t="s">
        <v>474</v>
      </c>
      <c r="AK54" s="4">
        <v>13</v>
      </c>
      <c r="AL54" s="4" t="s">
        <v>126</v>
      </c>
      <c r="AM54" s="4" t="s">
        <v>131</v>
      </c>
      <c r="AQ54" s="4" t="s">
        <v>399</v>
      </c>
      <c r="AR54" s="4">
        <v>11</v>
      </c>
      <c r="AS54" s="5">
        <v>136</v>
      </c>
      <c r="AX54" s="23"/>
    </row>
    <row r="55" spans="1:50" x14ac:dyDescent="0.25">
      <c r="A55" s="4" t="s">
        <v>401</v>
      </c>
      <c r="B55" s="4">
        <v>15</v>
      </c>
      <c r="C55" s="4" t="s">
        <v>54</v>
      </c>
      <c r="D55" s="22"/>
      <c r="F55" s="4" t="s">
        <v>401</v>
      </c>
      <c r="G55" s="4">
        <v>16</v>
      </c>
      <c r="N55" s="4" t="s">
        <v>1332</v>
      </c>
      <c r="O55" s="4" t="s">
        <v>1261</v>
      </c>
      <c r="P55" s="4" t="s">
        <v>460</v>
      </c>
      <c r="Q55" s="4" t="s">
        <v>61</v>
      </c>
      <c r="T55" s="4"/>
      <c r="U55" s="4" t="s">
        <v>176</v>
      </c>
      <c r="V55" s="5">
        <v>1</v>
      </c>
      <c r="AJ55" s="4" t="s">
        <v>401</v>
      </c>
      <c r="AK55" s="4">
        <v>15</v>
      </c>
      <c r="AL55" s="4" t="s">
        <v>126</v>
      </c>
      <c r="AM55" s="4" t="s">
        <v>390</v>
      </c>
      <c r="AQ55" s="4" t="s">
        <v>474</v>
      </c>
      <c r="AR55" s="4">
        <v>13</v>
      </c>
      <c r="AS55" s="5">
        <v>136</v>
      </c>
      <c r="AX55" s="23"/>
    </row>
    <row r="56" spans="1:50" x14ac:dyDescent="0.25">
      <c r="A56" s="4" t="s">
        <v>1873</v>
      </c>
      <c r="B56" s="4">
        <v>1</v>
      </c>
      <c r="C56" s="4" t="s">
        <v>54</v>
      </c>
      <c r="D56" s="22"/>
      <c r="F56" s="4" t="s">
        <v>1873</v>
      </c>
      <c r="G56" s="4">
        <v>32</v>
      </c>
      <c r="N56" s="4" t="s">
        <v>1337</v>
      </c>
      <c r="O56" s="4" t="s">
        <v>1338</v>
      </c>
      <c r="P56" s="4" t="s">
        <v>250</v>
      </c>
      <c r="Q56" s="4" t="s">
        <v>1296</v>
      </c>
      <c r="T56" s="4"/>
      <c r="U56" s="4" t="s">
        <v>182</v>
      </c>
      <c r="V56" s="5">
        <v>1</v>
      </c>
      <c r="AJ56" s="4" t="s">
        <v>1873</v>
      </c>
      <c r="AK56" s="4">
        <v>1</v>
      </c>
      <c r="AL56" s="4" t="s">
        <v>55</v>
      </c>
      <c r="AM56" s="4" t="s">
        <v>61</v>
      </c>
      <c r="AQ56" s="4" t="s">
        <v>401</v>
      </c>
      <c r="AR56" s="4">
        <v>15</v>
      </c>
      <c r="AS56" s="5">
        <v>136</v>
      </c>
      <c r="AX56" s="23"/>
    </row>
    <row r="57" spans="1:50" x14ac:dyDescent="0.25">
      <c r="A57" s="4" t="s">
        <v>1778</v>
      </c>
      <c r="B57" s="4">
        <v>2</v>
      </c>
      <c r="C57" s="4" t="s">
        <v>54</v>
      </c>
      <c r="D57" s="22"/>
      <c r="F57" s="4" t="s">
        <v>1778</v>
      </c>
      <c r="G57" s="4">
        <v>32</v>
      </c>
      <c r="N57" s="4" t="s">
        <v>1343</v>
      </c>
      <c r="O57" s="4" t="s">
        <v>1338</v>
      </c>
      <c r="P57" s="4" t="s">
        <v>491</v>
      </c>
      <c r="Q57" s="4" t="s">
        <v>61</v>
      </c>
      <c r="T57" s="4"/>
      <c r="U57" s="4" t="s">
        <v>185</v>
      </c>
      <c r="V57" s="5">
        <v>1</v>
      </c>
      <c r="AJ57" s="4" t="s">
        <v>1778</v>
      </c>
      <c r="AK57" s="4">
        <v>2</v>
      </c>
      <c r="AL57" s="4" t="s">
        <v>55</v>
      </c>
      <c r="AM57" s="4" t="s">
        <v>61</v>
      </c>
      <c r="AQ57" s="4" t="s">
        <v>1873</v>
      </c>
      <c r="AR57" s="4">
        <v>1</v>
      </c>
      <c r="AS57" s="5">
        <v>528</v>
      </c>
      <c r="AX57" s="23"/>
    </row>
    <row r="58" spans="1:50" x14ac:dyDescent="0.25">
      <c r="A58" s="4" t="s">
        <v>2351</v>
      </c>
      <c r="B58" s="4">
        <v>3</v>
      </c>
      <c r="C58" s="4" t="s">
        <v>54</v>
      </c>
      <c r="D58" s="22"/>
      <c r="F58" s="4" t="s">
        <v>2351</v>
      </c>
      <c r="G58" s="4">
        <v>32</v>
      </c>
      <c r="N58" s="4" t="s">
        <v>1357</v>
      </c>
      <c r="O58" s="4" t="s">
        <v>1261</v>
      </c>
      <c r="P58" s="4" t="s">
        <v>312</v>
      </c>
      <c r="Q58" s="4" t="s">
        <v>1296</v>
      </c>
      <c r="T58" s="4"/>
      <c r="U58" s="4" t="s">
        <v>188</v>
      </c>
      <c r="V58" s="5">
        <v>1</v>
      </c>
      <c r="AJ58" s="4" t="s">
        <v>2351</v>
      </c>
      <c r="AK58" s="4">
        <v>3</v>
      </c>
      <c r="AL58" s="4" t="s">
        <v>55</v>
      </c>
      <c r="AM58" s="4" t="s">
        <v>61</v>
      </c>
      <c r="AQ58" s="4" t="s">
        <v>1778</v>
      </c>
      <c r="AR58" s="4">
        <v>2</v>
      </c>
      <c r="AS58" s="5">
        <v>528</v>
      </c>
      <c r="AX58" s="23"/>
    </row>
    <row r="59" spans="1:50" x14ac:dyDescent="0.25">
      <c r="A59" s="4" t="s">
        <v>2425</v>
      </c>
      <c r="B59" s="4">
        <v>4</v>
      </c>
      <c r="C59" s="4" t="s">
        <v>54</v>
      </c>
      <c r="D59" s="22"/>
      <c r="F59" s="4" t="s">
        <v>2425</v>
      </c>
      <c r="G59" s="4">
        <v>32</v>
      </c>
      <c r="N59" s="4" t="s">
        <v>1389</v>
      </c>
      <c r="O59" s="4" t="s">
        <v>1261</v>
      </c>
      <c r="P59" s="4" t="s">
        <v>356</v>
      </c>
      <c r="Q59" s="4" t="s">
        <v>1296</v>
      </c>
      <c r="T59" s="4"/>
      <c r="U59" s="4" t="s">
        <v>194</v>
      </c>
      <c r="V59" s="5">
        <v>1</v>
      </c>
      <c r="AJ59" s="4" t="s">
        <v>2425</v>
      </c>
      <c r="AK59" s="4">
        <v>4</v>
      </c>
      <c r="AL59" s="4" t="s">
        <v>55</v>
      </c>
      <c r="AM59" s="4" t="s">
        <v>61</v>
      </c>
      <c r="AQ59" s="4" t="s">
        <v>2351</v>
      </c>
      <c r="AR59" s="4">
        <v>3</v>
      </c>
      <c r="AS59" s="5">
        <v>528</v>
      </c>
      <c r="AX59" s="23"/>
    </row>
    <row r="60" spans="1:50" x14ac:dyDescent="0.25">
      <c r="A60" s="4" t="s">
        <v>2263</v>
      </c>
      <c r="B60" s="4">
        <v>5</v>
      </c>
      <c r="C60" s="4" t="s">
        <v>54</v>
      </c>
      <c r="D60" s="22"/>
      <c r="F60" s="4" t="s">
        <v>2263</v>
      </c>
      <c r="G60" s="4">
        <v>32</v>
      </c>
      <c r="N60" s="4" t="s">
        <v>1428</v>
      </c>
      <c r="O60" s="4" t="s">
        <v>1338</v>
      </c>
      <c r="P60" s="4" t="s">
        <v>552</v>
      </c>
      <c r="Q60" s="4" t="s">
        <v>61</v>
      </c>
      <c r="T60" s="4"/>
      <c r="U60" s="4" t="s">
        <v>200</v>
      </c>
      <c r="V60" s="5">
        <v>1</v>
      </c>
      <c r="AJ60" s="4" t="s">
        <v>2263</v>
      </c>
      <c r="AK60" s="4">
        <v>5</v>
      </c>
      <c r="AL60" s="4" t="s">
        <v>55</v>
      </c>
      <c r="AM60" s="4" t="s">
        <v>61</v>
      </c>
      <c r="AQ60" s="4" t="s">
        <v>2425</v>
      </c>
      <c r="AR60" s="4">
        <v>4</v>
      </c>
      <c r="AS60" s="5">
        <v>528</v>
      </c>
      <c r="AX60" s="23"/>
    </row>
    <row r="61" spans="1:50" x14ac:dyDescent="0.25">
      <c r="A61" s="4" t="s">
        <v>56</v>
      </c>
      <c r="B61" s="4">
        <v>6</v>
      </c>
      <c r="C61" s="4" t="s">
        <v>54</v>
      </c>
      <c r="D61" s="22"/>
      <c r="F61" s="4" t="s">
        <v>56</v>
      </c>
      <c r="G61" s="4">
        <v>32</v>
      </c>
      <c r="N61" s="4" t="s">
        <v>1442</v>
      </c>
      <c r="O61" s="4" t="s">
        <v>1261</v>
      </c>
      <c r="P61" s="4" t="s">
        <v>1443</v>
      </c>
      <c r="Q61" s="4" t="s">
        <v>1296</v>
      </c>
      <c r="T61" s="4"/>
      <c r="U61" s="4" t="s">
        <v>301</v>
      </c>
      <c r="V61" s="5">
        <v>1</v>
      </c>
      <c r="AJ61" s="4" t="s">
        <v>56</v>
      </c>
      <c r="AK61" s="4">
        <v>6</v>
      </c>
      <c r="AL61" s="4" t="s">
        <v>55</v>
      </c>
      <c r="AM61" s="4" t="s">
        <v>61</v>
      </c>
      <c r="AQ61" s="4" t="s">
        <v>2263</v>
      </c>
      <c r="AR61" s="4">
        <v>5</v>
      </c>
      <c r="AS61" s="5">
        <v>528</v>
      </c>
      <c r="AX61" s="23"/>
    </row>
    <row r="62" spans="1:50" x14ac:dyDescent="0.25">
      <c r="A62" s="4" t="s">
        <v>3624</v>
      </c>
      <c r="B62" s="4">
        <v>7</v>
      </c>
      <c r="C62" s="4" t="s">
        <v>54</v>
      </c>
      <c r="D62" s="22"/>
      <c r="F62" s="4" t="s">
        <v>3624</v>
      </c>
      <c r="G62" s="4">
        <v>32</v>
      </c>
      <c r="N62" s="4" t="s">
        <v>1475</v>
      </c>
      <c r="O62" s="4" t="s">
        <v>1261</v>
      </c>
      <c r="P62" s="4" t="s">
        <v>600</v>
      </c>
      <c r="Q62" s="4" t="s">
        <v>61</v>
      </c>
      <c r="T62" s="4"/>
      <c r="U62" s="4" t="s">
        <v>547</v>
      </c>
      <c r="V62" s="5">
        <v>1</v>
      </c>
      <c r="AJ62" s="4" t="s">
        <v>3624</v>
      </c>
      <c r="AK62" s="4">
        <v>7</v>
      </c>
      <c r="AL62" s="4" t="s">
        <v>55</v>
      </c>
      <c r="AM62" s="4" t="s">
        <v>2723</v>
      </c>
      <c r="AQ62" s="4" t="s">
        <v>56</v>
      </c>
      <c r="AR62" s="4">
        <v>6</v>
      </c>
      <c r="AS62" s="5">
        <v>528</v>
      </c>
      <c r="AX62" s="23"/>
    </row>
    <row r="63" spans="1:50" x14ac:dyDescent="0.25">
      <c r="A63" s="4" t="s">
        <v>3692</v>
      </c>
      <c r="B63" s="4">
        <v>8</v>
      </c>
      <c r="C63" s="4" t="s">
        <v>54</v>
      </c>
      <c r="D63" s="22"/>
      <c r="F63" s="4" t="s">
        <v>3692</v>
      </c>
      <c r="G63" s="4">
        <v>32</v>
      </c>
      <c r="N63" s="4" t="s">
        <v>1511</v>
      </c>
      <c r="O63" s="4" t="s">
        <v>1261</v>
      </c>
      <c r="P63" s="4" t="s">
        <v>647</v>
      </c>
      <c r="Q63" s="4" t="s">
        <v>61</v>
      </c>
      <c r="T63" s="4" t="s">
        <v>305</v>
      </c>
      <c r="U63" s="4" t="s">
        <v>150</v>
      </c>
      <c r="V63" s="5">
        <v>1</v>
      </c>
      <c r="AJ63" s="4" t="s">
        <v>3692</v>
      </c>
      <c r="AK63" s="4">
        <v>8</v>
      </c>
      <c r="AL63" s="4" t="s">
        <v>55</v>
      </c>
      <c r="AM63" s="4" t="s">
        <v>2723</v>
      </c>
      <c r="AQ63" s="4" t="s">
        <v>3624</v>
      </c>
      <c r="AR63" s="4">
        <v>7</v>
      </c>
      <c r="AS63" s="5">
        <v>528</v>
      </c>
      <c r="AX63" s="23"/>
    </row>
    <row r="64" spans="1:50" x14ac:dyDescent="0.25">
      <c r="A64" s="4" t="s">
        <v>3763</v>
      </c>
      <c r="B64" s="4">
        <v>9</v>
      </c>
      <c r="C64" s="4" t="s">
        <v>54</v>
      </c>
      <c r="D64" s="22"/>
      <c r="F64" s="4" t="s">
        <v>3763</v>
      </c>
      <c r="G64" s="4">
        <v>32</v>
      </c>
      <c r="N64" s="4" t="s">
        <v>1531</v>
      </c>
      <c r="O64" s="4" t="s">
        <v>1261</v>
      </c>
      <c r="P64" s="4" t="s">
        <v>893</v>
      </c>
      <c r="Q64" s="4" t="s">
        <v>61</v>
      </c>
      <c r="T64" s="4"/>
      <c r="U64" s="4" t="s">
        <v>155</v>
      </c>
      <c r="V64" s="5">
        <v>1</v>
      </c>
      <c r="AJ64" s="4" t="s">
        <v>3763</v>
      </c>
      <c r="AK64" s="4">
        <v>9</v>
      </c>
      <c r="AL64" s="4" t="s">
        <v>55</v>
      </c>
      <c r="AM64" s="4" t="s">
        <v>2723</v>
      </c>
      <c r="AQ64" s="4" t="s">
        <v>3692</v>
      </c>
      <c r="AR64" s="4">
        <v>8</v>
      </c>
      <c r="AS64" s="5">
        <v>528</v>
      </c>
      <c r="AX64" s="23"/>
    </row>
    <row r="65" spans="1:50" x14ac:dyDescent="0.25">
      <c r="A65" s="4" t="s">
        <v>3897</v>
      </c>
      <c r="B65" s="4">
        <v>10</v>
      </c>
      <c r="C65" s="4" t="s">
        <v>54</v>
      </c>
      <c r="D65" s="22"/>
      <c r="F65" s="4" t="s">
        <v>3897</v>
      </c>
      <c r="G65" s="4">
        <v>32</v>
      </c>
      <c r="N65" s="4" t="s">
        <v>1557</v>
      </c>
      <c r="O65" s="4" t="s">
        <v>1261</v>
      </c>
      <c r="P65" s="4" t="s">
        <v>933</v>
      </c>
      <c r="Q65" s="4" t="s">
        <v>61</v>
      </c>
      <c r="T65" s="4"/>
      <c r="U65" s="4" t="s">
        <v>160</v>
      </c>
      <c r="V65" s="5">
        <v>1</v>
      </c>
      <c r="AJ65" s="4" t="s">
        <v>3897</v>
      </c>
      <c r="AK65" s="4">
        <v>10</v>
      </c>
      <c r="AL65" s="4" t="s">
        <v>55</v>
      </c>
      <c r="AM65" s="4" t="s">
        <v>2723</v>
      </c>
      <c r="AQ65" s="4" t="s">
        <v>3763</v>
      </c>
      <c r="AR65" s="4">
        <v>9</v>
      </c>
      <c r="AS65" s="5">
        <v>528</v>
      </c>
      <c r="AX65" s="23"/>
    </row>
    <row r="66" spans="1:50" x14ac:dyDescent="0.25">
      <c r="A66" s="4" t="s">
        <v>3911</v>
      </c>
      <c r="B66" s="4">
        <v>11</v>
      </c>
      <c r="C66" s="4" t="s">
        <v>54</v>
      </c>
      <c r="D66" s="22"/>
      <c r="F66" s="4" t="s">
        <v>3911</v>
      </c>
      <c r="G66" s="4">
        <v>32</v>
      </c>
      <c r="N66" s="4" t="s">
        <v>1589</v>
      </c>
      <c r="O66" s="4" t="s">
        <v>1261</v>
      </c>
      <c r="P66" s="4" t="s">
        <v>1211</v>
      </c>
      <c r="Q66" s="4" t="s">
        <v>61</v>
      </c>
      <c r="T66" s="4"/>
      <c r="U66" s="4" t="s">
        <v>165</v>
      </c>
      <c r="V66" s="5">
        <v>1</v>
      </c>
      <c r="AJ66" s="4" t="s">
        <v>3911</v>
      </c>
      <c r="AK66" s="4">
        <v>11</v>
      </c>
      <c r="AL66" s="4" t="s">
        <v>55</v>
      </c>
      <c r="AM66" s="4" t="s">
        <v>2723</v>
      </c>
      <c r="AQ66" s="4" t="s">
        <v>3897</v>
      </c>
      <c r="AR66" s="4">
        <v>10</v>
      </c>
      <c r="AS66" s="5">
        <v>528</v>
      </c>
      <c r="AX66" s="23"/>
    </row>
    <row r="67" spans="1:50" x14ac:dyDescent="0.25">
      <c r="A67" s="4" t="s">
        <v>3315</v>
      </c>
      <c r="B67" s="4">
        <v>12</v>
      </c>
      <c r="C67" s="4" t="s">
        <v>54</v>
      </c>
      <c r="D67" s="22"/>
      <c r="F67" s="4" t="s">
        <v>3315</v>
      </c>
      <c r="G67" s="4">
        <v>32</v>
      </c>
      <c r="N67" s="4" t="s">
        <v>1616</v>
      </c>
      <c r="O67" s="4" t="s">
        <v>1261</v>
      </c>
      <c r="P67" s="4" t="s">
        <v>326</v>
      </c>
      <c r="Q67" s="4" t="s">
        <v>1296</v>
      </c>
      <c r="T67" s="4"/>
      <c r="U67" s="4" t="s">
        <v>170</v>
      </c>
      <c r="V67" s="5">
        <v>1</v>
      </c>
      <c r="AJ67" s="4" t="s">
        <v>3315</v>
      </c>
      <c r="AK67" s="4">
        <v>12</v>
      </c>
      <c r="AL67" s="4" t="s">
        <v>55</v>
      </c>
      <c r="AM67" s="4" t="s">
        <v>2607</v>
      </c>
      <c r="AQ67" s="4" t="s">
        <v>3911</v>
      </c>
      <c r="AR67" s="4">
        <v>11</v>
      </c>
      <c r="AS67" s="5">
        <v>528</v>
      </c>
      <c r="AX67" s="23"/>
    </row>
    <row r="68" spans="1:50" x14ac:dyDescent="0.25">
      <c r="A68" s="4" t="s">
        <v>3349</v>
      </c>
      <c r="B68" s="4">
        <v>13</v>
      </c>
      <c r="C68" s="4" t="s">
        <v>54</v>
      </c>
      <c r="D68" s="22"/>
      <c r="F68" s="4" t="s">
        <v>3349</v>
      </c>
      <c r="G68" s="4">
        <v>32</v>
      </c>
      <c r="N68" s="4" t="s">
        <v>1648</v>
      </c>
      <c r="O68" s="4" t="s">
        <v>1261</v>
      </c>
      <c r="P68" s="4" t="s">
        <v>1094</v>
      </c>
      <c r="Q68" s="4" t="s">
        <v>61</v>
      </c>
      <c r="T68" s="4"/>
      <c r="U68" s="4" t="s">
        <v>176</v>
      </c>
      <c r="V68" s="5">
        <v>1</v>
      </c>
      <c r="AJ68" s="4" t="s">
        <v>3349</v>
      </c>
      <c r="AK68" s="4">
        <v>13</v>
      </c>
      <c r="AL68" s="4" t="s">
        <v>55</v>
      </c>
      <c r="AM68" s="4" t="s">
        <v>2607</v>
      </c>
      <c r="AQ68" s="4" t="s">
        <v>3315</v>
      </c>
      <c r="AR68" s="4">
        <v>12</v>
      </c>
      <c r="AS68" s="5">
        <v>528</v>
      </c>
      <c r="AX68" s="23"/>
    </row>
    <row r="69" spans="1:50" x14ac:dyDescent="0.25">
      <c r="A69" s="4" t="s">
        <v>1684</v>
      </c>
      <c r="B69" s="4">
        <v>14</v>
      </c>
      <c r="C69" s="4" t="s">
        <v>54</v>
      </c>
      <c r="D69" s="22"/>
      <c r="F69" s="4" t="s">
        <v>1684</v>
      </c>
      <c r="G69" s="4">
        <v>32</v>
      </c>
      <c r="N69" s="4" t="s">
        <v>1671</v>
      </c>
      <c r="O69" s="4" t="s">
        <v>107</v>
      </c>
      <c r="P69" s="4" t="s">
        <v>1672</v>
      </c>
      <c r="Q69" s="4" t="s">
        <v>1296</v>
      </c>
      <c r="T69" s="4"/>
      <c r="U69" s="4" t="s">
        <v>182</v>
      </c>
      <c r="V69" s="5">
        <v>1</v>
      </c>
      <c r="AJ69" s="4" t="s">
        <v>1684</v>
      </c>
      <c r="AK69" s="4">
        <v>14</v>
      </c>
      <c r="AL69" s="4" t="s">
        <v>55</v>
      </c>
      <c r="AM69" s="4" t="s">
        <v>1686</v>
      </c>
      <c r="AQ69" s="4" t="s">
        <v>3349</v>
      </c>
      <c r="AR69" s="4">
        <v>13</v>
      </c>
      <c r="AS69" s="5">
        <v>528</v>
      </c>
      <c r="AX69" s="23"/>
    </row>
    <row r="70" spans="1:50" x14ac:dyDescent="0.25">
      <c r="A70" s="4" t="s">
        <v>1723</v>
      </c>
      <c r="B70" s="4">
        <v>15</v>
      </c>
      <c r="C70" s="4" t="s">
        <v>54</v>
      </c>
      <c r="D70" s="22"/>
      <c r="F70" s="4" t="s">
        <v>1723</v>
      </c>
      <c r="G70" s="4">
        <v>32</v>
      </c>
      <c r="N70" s="4" t="s">
        <v>1685</v>
      </c>
      <c r="O70" s="4" t="s">
        <v>113</v>
      </c>
      <c r="P70" s="4" t="s">
        <v>1672</v>
      </c>
      <c r="Q70" s="4" t="s">
        <v>1686</v>
      </c>
      <c r="T70" s="4"/>
      <c r="U70" s="4" t="s">
        <v>185</v>
      </c>
      <c r="V70" s="5">
        <v>1</v>
      </c>
      <c r="AJ70" s="4" t="s">
        <v>1723</v>
      </c>
      <c r="AK70" s="4">
        <v>15</v>
      </c>
      <c r="AL70" s="4" t="s">
        <v>55</v>
      </c>
      <c r="AM70" s="4" t="s">
        <v>1686</v>
      </c>
      <c r="AQ70" s="4" t="s">
        <v>1684</v>
      </c>
      <c r="AR70" s="4">
        <v>14</v>
      </c>
      <c r="AS70" s="5">
        <v>528</v>
      </c>
      <c r="AX70" s="23"/>
    </row>
    <row r="71" spans="1:50" x14ac:dyDescent="0.25">
      <c r="A71" s="4" t="s">
        <v>1759</v>
      </c>
      <c r="B71" s="4">
        <v>16</v>
      </c>
      <c r="C71" s="4" t="s">
        <v>54</v>
      </c>
      <c r="D71" s="22"/>
      <c r="F71" s="4" t="s">
        <v>4174</v>
      </c>
      <c r="G71" s="4">
        <v>32</v>
      </c>
      <c r="N71" s="4" t="s">
        <v>1729</v>
      </c>
      <c r="O71" s="4" t="s">
        <v>1261</v>
      </c>
      <c r="P71" s="4" t="s">
        <v>231</v>
      </c>
      <c r="Q71" s="4" t="s">
        <v>1686</v>
      </c>
      <c r="T71" s="4"/>
      <c r="U71" s="4" t="s">
        <v>188</v>
      </c>
      <c r="V71" s="5">
        <v>1</v>
      </c>
      <c r="AJ71" s="4" t="s">
        <v>1759</v>
      </c>
      <c r="AK71" s="4">
        <v>16</v>
      </c>
      <c r="AL71" s="4" t="s">
        <v>55</v>
      </c>
      <c r="AM71" s="4" t="s">
        <v>230</v>
      </c>
      <c r="AQ71" s="4" t="s">
        <v>1723</v>
      </c>
      <c r="AR71" s="4">
        <v>15</v>
      </c>
      <c r="AS71" s="5">
        <v>528</v>
      </c>
      <c r="AX71" s="23"/>
    </row>
    <row r="72" spans="1:50" x14ac:dyDescent="0.25">
      <c r="A72" s="4" t="s">
        <v>4174</v>
      </c>
      <c r="B72" s="4">
        <v>1</v>
      </c>
      <c r="C72" s="4" t="s">
        <v>54</v>
      </c>
      <c r="D72" s="22"/>
      <c r="F72" s="4" t="s">
        <v>1759</v>
      </c>
      <c r="G72" s="4">
        <v>32</v>
      </c>
      <c r="N72" s="4" t="s">
        <v>1760</v>
      </c>
      <c r="O72" s="4" t="s">
        <v>107</v>
      </c>
      <c r="P72" s="4" t="s">
        <v>1443</v>
      </c>
      <c r="Q72" s="4" t="s">
        <v>230</v>
      </c>
      <c r="T72" s="4" t="s">
        <v>337</v>
      </c>
      <c r="U72" s="4" t="s">
        <v>58</v>
      </c>
      <c r="V72" s="5">
        <v>1</v>
      </c>
      <c r="AJ72" s="4" t="s">
        <v>4174</v>
      </c>
      <c r="AK72" s="4">
        <v>1</v>
      </c>
      <c r="AL72" s="4" t="s">
        <v>1254</v>
      </c>
      <c r="AM72" s="4" t="s">
        <v>1686</v>
      </c>
      <c r="AQ72" s="4" t="s">
        <v>4174</v>
      </c>
      <c r="AR72" s="4">
        <v>1</v>
      </c>
      <c r="AS72" s="5">
        <v>528</v>
      </c>
      <c r="AX72" s="23"/>
    </row>
    <row r="73" spans="1:50" x14ac:dyDescent="0.25">
      <c r="A73" s="4" t="s">
        <v>4230</v>
      </c>
      <c r="B73" s="4">
        <v>2</v>
      </c>
      <c r="C73" s="4" t="s">
        <v>54</v>
      </c>
      <c r="D73" s="22"/>
      <c r="F73" s="4" t="s">
        <v>4230</v>
      </c>
      <c r="G73" s="4">
        <v>32</v>
      </c>
      <c r="N73" s="4" t="s">
        <v>1779</v>
      </c>
      <c r="O73" s="4" t="s">
        <v>113</v>
      </c>
      <c r="P73" s="4" t="s">
        <v>206</v>
      </c>
      <c r="Q73" s="4" t="s">
        <v>61</v>
      </c>
      <c r="T73" s="4"/>
      <c r="U73" s="4" t="s">
        <v>103</v>
      </c>
      <c r="V73" s="5">
        <v>1</v>
      </c>
      <c r="AJ73" s="4" t="s">
        <v>4230</v>
      </c>
      <c r="AK73" s="4">
        <v>2</v>
      </c>
      <c r="AL73" s="4" t="s">
        <v>1254</v>
      </c>
      <c r="AM73" s="4" t="s">
        <v>1686</v>
      </c>
      <c r="AQ73" s="4" t="s">
        <v>1759</v>
      </c>
      <c r="AR73" s="4">
        <v>16</v>
      </c>
      <c r="AS73" s="5">
        <v>528</v>
      </c>
      <c r="AX73" s="23"/>
    </row>
    <row r="74" spans="1:50" x14ac:dyDescent="0.25">
      <c r="A74" s="4" t="s">
        <v>4489</v>
      </c>
      <c r="B74" s="4">
        <v>3</v>
      </c>
      <c r="C74" s="4" t="s">
        <v>54</v>
      </c>
      <c r="D74" s="22"/>
      <c r="F74" s="4" t="s">
        <v>4489</v>
      </c>
      <c r="G74" s="4">
        <v>32</v>
      </c>
      <c r="N74" s="4" t="s">
        <v>1800</v>
      </c>
      <c r="O74" s="4" t="s">
        <v>107</v>
      </c>
      <c r="P74" s="4" t="s">
        <v>1801</v>
      </c>
      <c r="Q74" s="4" t="s">
        <v>1296</v>
      </c>
      <c r="T74" s="4"/>
      <c r="U74" s="4" t="s">
        <v>145</v>
      </c>
      <c r="V74" s="5">
        <v>1</v>
      </c>
      <c r="AJ74" s="4" t="s">
        <v>4489</v>
      </c>
      <c r="AK74" s="4">
        <v>3</v>
      </c>
      <c r="AL74" s="4" t="s">
        <v>1254</v>
      </c>
      <c r="AM74" s="4" t="s">
        <v>61</v>
      </c>
      <c r="AQ74" s="4" t="s">
        <v>4230</v>
      </c>
      <c r="AR74" s="4">
        <v>2</v>
      </c>
      <c r="AS74" s="5">
        <v>528</v>
      </c>
      <c r="AX74" s="23"/>
    </row>
    <row r="75" spans="1:50" x14ac:dyDescent="0.25">
      <c r="A75" s="4" t="s">
        <v>4490</v>
      </c>
      <c r="B75" s="4">
        <v>4</v>
      </c>
      <c r="C75" s="4" t="s">
        <v>54</v>
      </c>
      <c r="D75" s="22"/>
      <c r="F75" s="4" t="s">
        <v>4490</v>
      </c>
      <c r="G75" s="4">
        <v>32</v>
      </c>
      <c r="N75" s="4" t="s">
        <v>1848</v>
      </c>
      <c r="O75" s="4" t="s">
        <v>100</v>
      </c>
      <c r="P75" s="4" t="s">
        <v>1849</v>
      </c>
      <c r="Q75" s="4" t="s">
        <v>1296</v>
      </c>
      <c r="T75" s="4"/>
      <c r="U75" s="4" t="s">
        <v>150</v>
      </c>
      <c r="V75" s="5">
        <v>1</v>
      </c>
      <c r="AJ75" s="4" t="s">
        <v>4490</v>
      </c>
      <c r="AK75" s="4">
        <v>4</v>
      </c>
      <c r="AL75" s="4" t="s">
        <v>1254</v>
      </c>
      <c r="AM75" s="4" t="s">
        <v>61</v>
      </c>
      <c r="AQ75" s="4" t="s">
        <v>4489</v>
      </c>
      <c r="AR75" s="4">
        <v>3</v>
      </c>
      <c r="AS75" s="5">
        <v>528</v>
      </c>
      <c r="AX75" s="23"/>
    </row>
    <row r="76" spans="1:50" x14ac:dyDescent="0.25">
      <c r="A76" s="4" t="s">
        <v>1255</v>
      </c>
      <c r="B76" s="4">
        <v>5</v>
      </c>
      <c r="C76" s="4" t="s">
        <v>54</v>
      </c>
      <c r="D76" s="22"/>
      <c r="F76" s="4" t="s">
        <v>1255</v>
      </c>
      <c r="G76" s="4">
        <v>32</v>
      </c>
      <c r="N76" s="4" t="s">
        <v>1859</v>
      </c>
      <c r="O76" s="4" t="s">
        <v>100</v>
      </c>
      <c r="P76" s="4" t="s">
        <v>5415</v>
      </c>
      <c r="Q76" s="4" t="s">
        <v>1686</v>
      </c>
      <c r="T76" s="4"/>
      <c r="U76" s="4" t="s">
        <v>155</v>
      </c>
      <c r="V76" s="5">
        <v>1</v>
      </c>
      <c r="AJ76" s="4" t="s">
        <v>1255</v>
      </c>
      <c r="AK76" s="4">
        <v>5</v>
      </c>
      <c r="AL76" s="4" t="s">
        <v>1254</v>
      </c>
      <c r="AM76" s="4" t="s">
        <v>61</v>
      </c>
      <c r="AQ76" s="4" t="s">
        <v>4490</v>
      </c>
      <c r="AR76" s="4">
        <v>4</v>
      </c>
      <c r="AS76" s="5">
        <v>528</v>
      </c>
      <c r="AX76" s="23"/>
    </row>
    <row r="77" spans="1:50" x14ac:dyDescent="0.25">
      <c r="A77" s="4" t="s">
        <v>1492</v>
      </c>
      <c r="B77" s="4">
        <v>6</v>
      </c>
      <c r="C77" s="4" t="s">
        <v>54</v>
      </c>
      <c r="D77" s="22"/>
      <c r="F77" s="4" t="s">
        <v>1492</v>
      </c>
      <c r="G77" s="4">
        <v>32</v>
      </c>
      <c r="N77" s="4" t="s">
        <v>1866</v>
      </c>
      <c r="O77" s="4" t="s">
        <v>100</v>
      </c>
      <c r="P77" s="4" t="s">
        <v>1867</v>
      </c>
      <c r="Q77" s="4" t="s">
        <v>1296</v>
      </c>
      <c r="T77" s="4"/>
      <c r="U77" s="4" t="s">
        <v>160</v>
      </c>
      <c r="V77" s="5">
        <v>1</v>
      </c>
      <c r="AJ77" s="4" t="s">
        <v>1492</v>
      </c>
      <c r="AK77" s="4">
        <v>6</v>
      </c>
      <c r="AL77" s="4" t="s">
        <v>1254</v>
      </c>
      <c r="AM77" s="4" t="s">
        <v>2723</v>
      </c>
      <c r="AQ77" s="4" t="s">
        <v>1255</v>
      </c>
      <c r="AR77" s="4">
        <v>5</v>
      </c>
      <c r="AS77" s="5">
        <v>528</v>
      </c>
      <c r="AX77" s="23"/>
    </row>
    <row r="78" spans="1:50" x14ac:dyDescent="0.25">
      <c r="A78" s="4" t="s">
        <v>1556</v>
      </c>
      <c r="B78" s="4">
        <v>7</v>
      </c>
      <c r="C78" s="4" t="s">
        <v>54</v>
      </c>
      <c r="D78" s="22"/>
      <c r="F78" s="4" t="s">
        <v>1556</v>
      </c>
      <c r="G78" s="4">
        <v>32</v>
      </c>
      <c r="N78" s="4" t="s">
        <v>1874</v>
      </c>
      <c r="O78" s="8" t="s">
        <v>107</v>
      </c>
      <c r="P78" s="4" t="s">
        <v>1123</v>
      </c>
      <c r="Q78" s="4" t="s">
        <v>61</v>
      </c>
      <c r="T78" s="4"/>
      <c r="U78" s="4" t="s">
        <v>165</v>
      </c>
      <c r="V78" s="5">
        <v>1</v>
      </c>
      <c r="AJ78" s="4" t="s">
        <v>1556</v>
      </c>
      <c r="AK78" s="4">
        <v>7</v>
      </c>
      <c r="AL78" s="4" t="s">
        <v>1254</v>
      </c>
      <c r="AM78" s="4" t="s">
        <v>2723</v>
      </c>
      <c r="AQ78" s="4" t="s">
        <v>1492</v>
      </c>
      <c r="AR78" s="4">
        <v>6</v>
      </c>
      <c r="AS78" s="5">
        <v>528</v>
      </c>
      <c r="AX78" s="23"/>
    </row>
    <row r="79" spans="1:50" x14ac:dyDescent="0.25">
      <c r="A79" s="4" t="s">
        <v>2993</v>
      </c>
      <c r="B79" s="4">
        <v>8</v>
      </c>
      <c r="C79" s="4" t="s">
        <v>54</v>
      </c>
      <c r="D79" s="22"/>
      <c r="F79" s="4" t="s">
        <v>2993</v>
      </c>
      <c r="G79" s="4">
        <v>32</v>
      </c>
      <c r="N79" s="4" t="s">
        <v>1924</v>
      </c>
      <c r="O79" s="4" t="s">
        <v>100</v>
      </c>
      <c r="P79" s="4" t="s">
        <v>1925</v>
      </c>
      <c r="Q79" s="4" t="s">
        <v>1686</v>
      </c>
      <c r="T79" s="4"/>
      <c r="U79" s="4" t="s">
        <v>170</v>
      </c>
      <c r="V79" s="5">
        <v>1</v>
      </c>
      <c r="AJ79" s="4" t="s">
        <v>2993</v>
      </c>
      <c r="AK79" s="4">
        <v>8</v>
      </c>
      <c r="AL79" s="4" t="s">
        <v>1254</v>
      </c>
      <c r="AM79" s="4" t="s">
        <v>2723</v>
      </c>
      <c r="AQ79" s="4" t="s">
        <v>1556</v>
      </c>
      <c r="AR79" s="4">
        <v>7</v>
      </c>
      <c r="AS79" s="5">
        <v>528</v>
      </c>
      <c r="AX79" s="23"/>
    </row>
    <row r="80" spans="1:50" x14ac:dyDescent="0.25">
      <c r="A80" s="4" t="s">
        <v>3080</v>
      </c>
      <c r="B80" s="4">
        <v>9</v>
      </c>
      <c r="C80" s="4" t="s">
        <v>54</v>
      </c>
      <c r="D80" s="22"/>
      <c r="F80" s="4" t="s">
        <v>3080</v>
      </c>
      <c r="G80" s="4">
        <v>32</v>
      </c>
      <c r="N80" s="4" t="s">
        <v>1950</v>
      </c>
      <c r="O80" s="4" t="s">
        <v>113</v>
      </c>
      <c r="P80" s="4" t="s">
        <v>1801</v>
      </c>
      <c r="Q80" s="4" t="s">
        <v>1686</v>
      </c>
      <c r="T80" s="4"/>
      <c r="U80" s="4" t="s">
        <v>176</v>
      </c>
      <c r="V80" s="5">
        <v>1</v>
      </c>
      <c r="AJ80" s="4" t="s">
        <v>3080</v>
      </c>
      <c r="AK80" s="4">
        <v>9</v>
      </c>
      <c r="AL80" s="4" t="s">
        <v>1254</v>
      </c>
      <c r="AM80" s="4" t="s">
        <v>2723</v>
      </c>
      <c r="AQ80" s="4" t="s">
        <v>2993</v>
      </c>
      <c r="AR80" s="4">
        <v>8</v>
      </c>
      <c r="AS80" s="5">
        <v>528</v>
      </c>
      <c r="AX80" s="23"/>
    </row>
    <row r="81" spans="1:50" x14ac:dyDescent="0.25">
      <c r="A81" s="4" t="s">
        <v>2721</v>
      </c>
      <c r="B81" s="4">
        <v>10</v>
      </c>
      <c r="C81" s="4" t="s">
        <v>54</v>
      </c>
      <c r="D81" s="22"/>
      <c r="F81" s="4" t="s">
        <v>2721</v>
      </c>
      <c r="G81" s="4">
        <v>32</v>
      </c>
      <c r="N81" s="4" t="s">
        <v>1973</v>
      </c>
      <c r="O81" s="4" t="s">
        <v>100</v>
      </c>
      <c r="P81" s="4" t="s">
        <v>1849</v>
      </c>
      <c r="Q81" s="4" t="s">
        <v>1686</v>
      </c>
      <c r="T81" s="4" t="s">
        <v>361</v>
      </c>
      <c r="U81" s="4" t="s">
        <v>58</v>
      </c>
      <c r="V81" s="5">
        <v>1</v>
      </c>
      <c r="AJ81" s="4" t="s">
        <v>2721</v>
      </c>
      <c r="AK81" s="4">
        <v>10</v>
      </c>
      <c r="AL81" s="4" t="s">
        <v>1254</v>
      </c>
      <c r="AM81" s="4" t="s">
        <v>2607</v>
      </c>
      <c r="AQ81" s="4" t="s">
        <v>3080</v>
      </c>
      <c r="AR81" s="4">
        <v>9</v>
      </c>
      <c r="AS81" s="5">
        <v>528</v>
      </c>
      <c r="AX81" s="23"/>
    </row>
    <row r="82" spans="1:50" x14ac:dyDescent="0.25">
      <c r="A82" s="4" t="s">
        <v>3144</v>
      </c>
      <c r="B82" s="4">
        <v>11</v>
      </c>
      <c r="C82" s="4" t="s">
        <v>54</v>
      </c>
      <c r="D82" s="22"/>
      <c r="F82" s="4" t="s">
        <v>3144</v>
      </c>
      <c r="G82" s="4">
        <v>32</v>
      </c>
      <c r="N82" s="4" t="s">
        <v>1990</v>
      </c>
      <c r="O82" s="4" t="s">
        <v>100</v>
      </c>
      <c r="P82" s="4" t="s">
        <v>1991</v>
      </c>
      <c r="Q82" s="4" t="s">
        <v>1686</v>
      </c>
      <c r="T82" s="4"/>
      <c r="U82" s="4" t="s">
        <v>103</v>
      </c>
      <c r="V82" s="5">
        <v>1</v>
      </c>
      <c r="AJ82" s="4" t="s">
        <v>3144</v>
      </c>
      <c r="AK82" s="4">
        <v>11</v>
      </c>
      <c r="AL82" s="4" t="s">
        <v>1254</v>
      </c>
      <c r="AM82" s="4" t="s">
        <v>1686</v>
      </c>
      <c r="AQ82" s="4" t="s">
        <v>2721</v>
      </c>
      <c r="AR82" s="4">
        <v>10</v>
      </c>
      <c r="AS82" s="5">
        <v>528</v>
      </c>
      <c r="AX82" s="23"/>
    </row>
    <row r="83" spans="1:50" x14ac:dyDescent="0.25">
      <c r="A83" s="4" t="s">
        <v>2604</v>
      </c>
      <c r="B83" s="4">
        <v>12</v>
      </c>
      <c r="C83" s="4" t="s">
        <v>54</v>
      </c>
      <c r="D83" s="22"/>
      <c r="F83" s="4" t="s">
        <v>2604</v>
      </c>
      <c r="G83" s="4">
        <v>32</v>
      </c>
      <c r="N83" s="4" t="s">
        <v>2008</v>
      </c>
      <c r="O83" s="4" t="s">
        <v>113</v>
      </c>
      <c r="P83" s="4" t="s">
        <v>1991</v>
      </c>
      <c r="Q83" s="4" t="s">
        <v>1296</v>
      </c>
      <c r="T83" s="4"/>
      <c r="U83" s="4" t="s">
        <v>145</v>
      </c>
      <c r="V83" s="5">
        <v>1</v>
      </c>
      <c r="AJ83" s="4" t="s">
        <v>2604</v>
      </c>
      <c r="AK83" s="4">
        <v>12</v>
      </c>
      <c r="AL83" s="4" t="s">
        <v>1254</v>
      </c>
      <c r="AM83" s="4" t="s">
        <v>1686</v>
      </c>
      <c r="AQ83" s="4" t="s">
        <v>3144</v>
      </c>
      <c r="AR83" s="4">
        <v>11</v>
      </c>
      <c r="AS83" s="5">
        <v>528</v>
      </c>
      <c r="AX83" s="23"/>
    </row>
    <row r="84" spans="1:50" x14ac:dyDescent="0.25">
      <c r="A84" s="4" t="s">
        <v>1728</v>
      </c>
      <c r="B84" s="4">
        <v>13</v>
      </c>
      <c r="C84" s="4" t="s">
        <v>54</v>
      </c>
      <c r="D84" s="22"/>
      <c r="F84" s="4" t="s">
        <v>1728</v>
      </c>
      <c r="G84" s="4">
        <v>32</v>
      </c>
      <c r="N84" s="4" t="s">
        <v>2027</v>
      </c>
      <c r="O84" s="4" t="s">
        <v>113</v>
      </c>
      <c r="P84" s="4" t="s">
        <v>684</v>
      </c>
      <c r="Q84" s="4" t="s">
        <v>61</v>
      </c>
      <c r="T84" s="4"/>
      <c r="U84" s="4" t="s">
        <v>150</v>
      </c>
      <c r="V84" s="5">
        <v>1</v>
      </c>
      <c r="AJ84" s="4" t="s">
        <v>1728</v>
      </c>
      <c r="AK84" s="4">
        <v>13</v>
      </c>
      <c r="AL84" s="4" t="s">
        <v>1254</v>
      </c>
      <c r="AM84" s="4" t="s">
        <v>1296</v>
      </c>
      <c r="AQ84" s="4" t="s">
        <v>2604</v>
      </c>
      <c r="AR84" s="4">
        <v>12</v>
      </c>
      <c r="AS84" s="5">
        <v>528</v>
      </c>
      <c r="AX84" s="23"/>
    </row>
    <row r="85" spans="1:50" x14ac:dyDescent="0.25">
      <c r="A85" s="4" t="s">
        <v>1858</v>
      </c>
      <c r="B85" s="4">
        <v>14</v>
      </c>
      <c r="C85" s="4" t="s">
        <v>54</v>
      </c>
      <c r="D85" s="22"/>
      <c r="F85" s="4" t="s">
        <v>1858</v>
      </c>
      <c r="G85" s="4">
        <v>32</v>
      </c>
      <c r="N85" s="4" t="s">
        <v>2049</v>
      </c>
      <c r="O85" s="4" t="s">
        <v>107</v>
      </c>
      <c r="P85" s="4" t="s">
        <v>2050</v>
      </c>
      <c r="Q85" s="4" t="s">
        <v>1296</v>
      </c>
      <c r="T85" s="4"/>
      <c r="U85" s="4" t="s">
        <v>155</v>
      </c>
      <c r="V85" s="5">
        <v>1</v>
      </c>
      <c r="AJ85" s="4" t="s">
        <v>1858</v>
      </c>
      <c r="AK85" s="4">
        <v>14</v>
      </c>
      <c r="AL85" s="4" t="s">
        <v>1254</v>
      </c>
      <c r="AM85" s="4" t="s">
        <v>2756</v>
      </c>
      <c r="AQ85" s="4" t="s">
        <v>1728</v>
      </c>
      <c r="AR85" s="4">
        <v>13</v>
      </c>
      <c r="AS85" s="5">
        <v>528</v>
      </c>
      <c r="AX85" s="23"/>
    </row>
    <row r="86" spans="1:50" x14ac:dyDescent="0.25">
      <c r="A86" s="4" t="s">
        <v>4500</v>
      </c>
      <c r="B86" s="4">
        <v>1</v>
      </c>
      <c r="C86" s="4" t="s">
        <v>54</v>
      </c>
      <c r="D86" s="22"/>
      <c r="F86" s="4" t="s">
        <v>4500</v>
      </c>
      <c r="G86" s="4">
        <v>16</v>
      </c>
      <c r="N86" s="4" t="s">
        <v>2091</v>
      </c>
      <c r="O86" s="4" t="s">
        <v>107</v>
      </c>
      <c r="P86" s="4" t="s">
        <v>2092</v>
      </c>
      <c r="Q86" s="4" t="s">
        <v>1296</v>
      </c>
      <c r="T86" s="4"/>
      <c r="U86" s="4" t="s">
        <v>160</v>
      </c>
      <c r="V86" s="5">
        <v>1</v>
      </c>
      <c r="AJ86" s="4" t="s">
        <v>4500</v>
      </c>
      <c r="AK86" s="4">
        <v>1</v>
      </c>
      <c r="AL86" s="4" t="s">
        <v>4074</v>
      </c>
      <c r="AM86" s="4" t="s">
        <v>230</v>
      </c>
      <c r="AQ86" s="4" t="s">
        <v>1858</v>
      </c>
      <c r="AR86" s="4">
        <v>14</v>
      </c>
      <c r="AS86" s="5">
        <v>528</v>
      </c>
      <c r="AX86" s="23"/>
    </row>
    <row r="87" spans="1:50" x14ac:dyDescent="0.25">
      <c r="A87" s="4" t="s">
        <v>4501</v>
      </c>
      <c r="B87" s="4">
        <v>3</v>
      </c>
      <c r="C87" s="4" t="s">
        <v>54</v>
      </c>
      <c r="D87" s="22"/>
      <c r="F87" s="4" t="s">
        <v>4501</v>
      </c>
      <c r="G87" s="4">
        <v>16</v>
      </c>
      <c r="N87" s="4" t="s">
        <v>2127</v>
      </c>
      <c r="O87" s="4" t="s">
        <v>107</v>
      </c>
      <c r="P87" s="4" t="s">
        <v>2128</v>
      </c>
      <c r="Q87" s="4" t="s">
        <v>1296</v>
      </c>
      <c r="T87" s="4" t="s">
        <v>369</v>
      </c>
      <c r="U87" s="4" t="s">
        <v>58</v>
      </c>
      <c r="V87" s="5">
        <v>1</v>
      </c>
      <c r="AJ87" s="4" t="s">
        <v>4501</v>
      </c>
      <c r="AK87" s="4">
        <v>3</v>
      </c>
      <c r="AL87" s="4" t="s">
        <v>4074</v>
      </c>
      <c r="AM87" s="4" t="s">
        <v>390</v>
      </c>
      <c r="AQ87" s="4" t="s">
        <v>4500</v>
      </c>
      <c r="AR87" s="4">
        <v>1</v>
      </c>
      <c r="AS87" s="5">
        <v>136</v>
      </c>
      <c r="AX87" s="23"/>
    </row>
    <row r="88" spans="1:50" x14ac:dyDescent="0.25">
      <c r="A88" s="4" t="s">
        <v>5468</v>
      </c>
      <c r="B88" s="4">
        <v>5</v>
      </c>
      <c r="C88" s="4" t="s">
        <v>54</v>
      </c>
      <c r="D88" s="22"/>
      <c r="F88" s="4" t="s">
        <v>5468</v>
      </c>
      <c r="G88" s="4">
        <v>32</v>
      </c>
      <c r="N88" s="4" t="s">
        <v>2166</v>
      </c>
      <c r="O88" s="4" t="s">
        <v>1261</v>
      </c>
      <c r="P88" s="4" t="s">
        <v>1763</v>
      </c>
      <c r="Q88" s="4" t="s">
        <v>1296</v>
      </c>
      <c r="T88" s="4"/>
      <c r="U88" s="4" t="s">
        <v>103</v>
      </c>
      <c r="V88" s="5">
        <v>1</v>
      </c>
      <c r="AJ88" s="4" t="s">
        <v>5468</v>
      </c>
      <c r="AK88" s="4">
        <v>5</v>
      </c>
      <c r="AL88" s="4" t="s">
        <v>4074</v>
      </c>
      <c r="AM88" s="4" t="s">
        <v>2607</v>
      </c>
      <c r="AQ88" s="4" t="s">
        <v>4501</v>
      </c>
      <c r="AR88" s="4">
        <v>3</v>
      </c>
      <c r="AS88" s="5">
        <v>136</v>
      </c>
      <c r="AX88" s="23"/>
    </row>
    <row r="89" spans="1:50" x14ac:dyDescent="0.25">
      <c r="A89" s="4" t="s">
        <v>4479</v>
      </c>
      <c r="B89" s="4" t="s">
        <v>4479</v>
      </c>
      <c r="C89" s="4" t="s">
        <v>4479</v>
      </c>
      <c r="D89" s="22"/>
      <c r="N89" s="4" t="s">
        <v>2187</v>
      </c>
      <c r="O89" s="4" t="s">
        <v>2188</v>
      </c>
      <c r="P89" s="4" t="s">
        <v>2128</v>
      </c>
      <c r="Q89" s="4" t="s">
        <v>1686</v>
      </c>
      <c r="T89" s="4"/>
      <c r="U89" s="4" t="s">
        <v>145</v>
      </c>
      <c r="V89" s="5">
        <v>1</v>
      </c>
      <c r="AJ89" s="4" t="s">
        <v>4479</v>
      </c>
      <c r="AK89" s="4" t="s">
        <v>4479</v>
      </c>
      <c r="AL89" s="4" t="s">
        <v>4479</v>
      </c>
      <c r="AM89" s="4" t="s">
        <v>390</v>
      </c>
      <c r="AQ89" s="4" t="s">
        <v>5468</v>
      </c>
      <c r="AR89" s="4">
        <v>5</v>
      </c>
      <c r="AS89" s="5">
        <v>528</v>
      </c>
      <c r="AX89" s="23"/>
    </row>
    <row r="90" spans="1:50" x14ac:dyDescent="0.25">
      <c r="L90" s="24"/>
      <c r="N90" s="4" t="s">
        <v>2193</v>
      </c>
      <c r="O90" s="4" t="s">
        <v>2194</v>
      </c>
      <c r="P90" s="4" t="s">
        <v>250</v>
      </c>
      <c r="Q90" s="4" t="s">
        <v>1686</v>
      </c>
      <c r="T90" s="4"/>
      <c r="U90" s="4" t="s">
        <v>150</v>
      </c>
      <c r="V90" s="5">
        <v>1</v>
      </c>
      <c r="AX90" s="23"/>
    </row>
    <row r="91" spans="1:50" x14ac:dyDescent="0.25">
      <c r="N91" s="4" t="s">
        <v>2207</v>
      </c>
      <c r="O91" s="4" t="s">
        <v>1338</v>
      </c>
      <c r="P91" s="4" t="s">
        <v>312</v>
      </c>
      <c r="Q91" s="4" t="s">
        <v>1686</v>
      </c>
      <c r="T91" s="4"/>
      <c r="U91" s="4" t="s">
        <v>155</v>
      </c>
      <c r="V91" s="5">
        <v>1</v>
      </c>
    </row>
    <row r="92" spans="1:50" x14ac:dyDescent="0.25">
      <c r="N92" s="4" t="s">
        <v>2220</v>
      </c>
      <c r="O92" s="4" t="s">
        <v>2188</v>
      </c>
      <c r="P92" s="4" t="s">
        <v>317</v>
      </c>
      <c r="Q92" s="4" t="s">
        <v>1686</v>
      </c>
      <c r="T92" s="4"/>
      <c r="U92" s="4" t="s">
        <v>160</v>
      </c>
      <c r="V92" s="5">
        <v>1</v>
      </c>
    </row>
    <row r="93" spans="1:50" x14ac:dyDescent="0.25">
      <c r="N93" s="4" t="s">
        <v>2222</v>
      </c>
      <c r="O93" s="4" t="s">
        <v>113</v>
      </c>
      <c r="P93" s="4" t="s">
        <v>1198</v>
      </c>
      <c r="Q93" s="4" t="s">
        <v>61</v>
      </c>
      <c r="T93" s="4" t="s">
        <v>389</v>
      </c>
      <c r="U93" s="4" t="s">
        <v>58</v>
      </c>
      <c r="V93" s="5">
        <v>1</v>
      </c>
    </row>
    <row r="94" spans="1:50" x14ac:dyDescent="0.25">
      <c r="N94" s="4" t="s">
        <v>2243</v>
      </c>
      <c r="O94" s="4" t="s">
        <v>107</v>
      </c>
      <c r="P94" s="4" t="s">
        <v>2244</v>
      </c>
      <c r="Q94" s="4" t="s">
        <v>61</v>
      </c>
      <c r="T94" s="4"/>
      <c r="U94" s="4" t="s">
        <v>103</v>
      </c>
      <c r="V94" s="5">
        <v>1</v>
      </c>
    </row>
    <row r="95" spans="1:50" x14ac:dyDescent="0.25">
      <c r="N95" s="4" t="s">
        <v>2290</v>
      </c>
      <c r="O95" s="4" t="s">
        <v>113</v>
      </c>
      <c r="P95" s="4" t="s">
        <v>467</v>
      </c>
      <c r="Q95" s="4" t="s">
        <v>2723</v>
      </c>
      <c r="T95" s="4"/>
      <c r="U95" s="4" t="s">
        <v>145</v>
      </c>
      <c r="V95" s="5">
        <v>1</v>
      </c>
    </row>
    <row r="96" spans="1:50" x14ac:dyDescent="0.25">
      <c r="N96" s="4" t="s">
        <v>2308</v>
      </c>
      <c r="O96" s="4" t="s">
        <v>107</v>
      </c>
      <c r="P96" s="4" t="s">
        <v>317</v>
      </c>
      <c r="Q96" s="4" t="s">
        <v>1296</v>
      </c>
      <c r="T96" s="4"/>
      <c r="U96" s="4" t="s">
        <v>150</v>
      </c>
      <c r="V96" s="5">
        <v>1</v>
      </c>
    </row>
    <row r="97" spans="14:22" x14ac:dyDescent="0.25">
      <c r="N97" s="4" t="s">
        <v>2343</v>
      </c>
      <c r="O97" s="4" t="s">
        <v>2188</v>
      </c>
      <c r="P97" s="4" t="s">
        <v>263</v>
      </c>
      <c r="Q97" s="4" t="s">
        <v>1686</v>
      </c>
      <c r="T97" s="4"/>
      <c r="U97" s="4" t="s">
        <v>155</v>
      </c>
      <c r="V97" s="5">
        <v>1</v>
      </c>
    </row>
    <row r="98" spans="14:22" x14ac:dyDescent="0.25">
      <c r="N98" s="4" t="s">
        <v>2346</v>
      </c>
      <c r="O98" s="4" t="s">
        <v>107</v>
      </c>
      <c r="P98" s="4" t="s">
        <v>2291</v>
      </c>
      <c r="Q98" s="4" t="s">
        <v>61</v>
      </c>
      <c r="T98" s="4"/>
      <c r="U98" s="4" t="s">
        <v>160</v>
      </c>
      <c r="V98" s="5">
        <v>1</v>
      </c>
    </row>
    <row r="99" spans="14:22" x14ac:dyDescent="0.25">
      <c r="N99" s="4" t="s">
        <v>2383</v>
      </c>
      <c r="O99" s="4" t="s">
        <v>113</v>
      </c>
      <c r="P99" s="4" t="s">
        <v>1767</v>
      </c>
      <c r="Q99" s="4" t="s">
        <v>1296</v>
      </c>
      <c r="T99" s="4"/>
      <c r="U99" s="4" t="s">
        <v>165</v>
      </c>
      <c r="V99" s="5">
        <v>1</v>
      </c>
    </row>
    <row r="100" spans="14:22" x14ac:dyDescent="0.25">
      <c r="N100" s="4" t="s">
        <v>2391</v>
      </c>
      <c r="O100" s="4" t="s">
        <v>107</v>
      </c>
      <c r="P100" s="4" t="s">
        <v>1649</v>
      </c>
      <c r="Q100" s="4" t="s">
        <v>61</v>
      </c>
      <c r="T100" s="4"/>
      <c r="U100" s="4" t="s">
        <v>170</v>
      </c>
      <c r="V100" s="5">
        <v>1</v>
      </c>
    </row>
    <row r="101" spans="14:22" x14ac:dyDescent="0.25">
      <c r="N101" s="4" t="s">
        <v>2426</v>
      </c>
      <c r="O101" s="4" t="s">
        <v>107</v>
      </c>
      <c r="P101" s="4" t="s">
        <v>133</v>
      </c>
      <c r="Q101" s="4" t="s">
        <v>61</v>
      </c>
      <c r="T101" s="4"/>
      <c r="U101" s="4" t="s">
        <v>176</v>
      </c>
      <c r="V101" s="5">
        <v>1</v>
      </c>
    </row>
    <row r="102" spans="14:22" x14ac:dyDescent="0.25">
      <c r="N102" s="4" t="s">
        <v>2459</v>
      </c>
      <c r="O102" s="4" t="s">
        <v>107</v>
      </c>
      <c r="P102" s="4" t="s">
        <v>467</v>
      </c>
      <c r="Q102" s="4" t="s">
        <v>61</v>
      </c>
      <c r="T102" s="4"/>
      <c r="U102" s="4" t="s">
        <v>182</v>
      </c>
      <c r="V102" s="5">
        <v>1</v>
      </c>
    </row>
    <row r="103" spans="14:22" x14ac:dyDescent="0.25">
      <c r="N103" s="4" t="s">
        <v>2484</v>
      </c>
      <c r="O103" s="4" t="s">
        <v>107</v>
      </c>
      <c r="P103" s="4" t="s">
        <v>826</v>
      </c>
      <c r="Q103" s="4" t="s">
        <v>61</v>
      </c>
      <c r="T103" s="4"/>
      <c r="U103" s="4" t="s">
        <v>185</v>
      </c>
      <c r="V103" s="5">
        <v>1</v>
      </c>
    </row>
    <row r="104" spans="14:22" x14ac:dyDescent="0.25">
      <c r="N104" s="4" t="s">
        <v>2517</v>
      </c>
      <c r="O104" s="4" t="s">
        <v>113</v>
      </c>
      <c r="P104" s="4" t="s">
        <v>1036</v>
      </c>
      <c r="Q104" s="4" t="s">
        <v>61</v>
      </c>
      <c r="T104" s="4"/>
      <c r="U104" s="4" t="s">
        <v>188</v>
      </c>
      <c r="V104" s="5">
        <v>1</v>
      </c>
    </row>
    <row r="105" spans="14:22" x14ac:dyDescent="0.25">
      <c r="N105" s="4" t="s">
        <v>2536</v>
      </c>
      <c r="O105" s="4" t="s">
        <v>2537</v>
      </c>
      <c r="P105" s="4" t="s">
        <v>263</v>
      </c>
      <c r="Q105" s="4" t="s">
        <v>1296</v>
      </c>
      <c r="T105" s="4"/>
      <c r="U105" s="4" t="s">
        <v>191</v>
      </c>
      <c r="V105" s="5">
        <v>1</v>
      </c>
    </row>
    <row r="106" spans="14:22" x14ac:dyDescent="0.25">
      <c r="N106" s="4" t="s">
        <v>2552</v>
      </c>
      <c r="O106" s="4" t="s">
        <v>2554</v>
      </c>
      <c r="P106" s="4" t="s">
        <v>78</v>
      </c>
      <c r="Q106" s="4" t="s">
        <v>131</v>
      </c>
      <c r="T106" s="4"/>
      <c r="U106" s="4" t="s">
        <v>194</v>
      </c>
      <c r="V106" s="5">
        <v>1</v>
      </c>
    </row>
    <row r="107" spans="14:22" x14ac:dyDescent="0.25">
      <c r="N107" s="4" t="s">
        <v>2577</v>
      </c>
      <c r="O107" s="4" t="s">
        <v>2554</v>
      </c>
      <c r="P107" s="4" t="s">
        <v>2578</v>
      </c>
      <c r="Q107" s="4" t="s">
        <v>1686</v>
      </c>
      <c r="T107" s="4"/>
      <c r="U107" s="4" t="s">
        <v>197</v>
      </c>
      <c r="V107" s="5">
        <v>1</v>
      </c>
    </row>
    <row r="108" spans="14:22" x14ac:dyDescent="0.25">
      <c r="N108" s="4" t="s">
        <v>2583</v>
      </c>
      <c r="O108" s="4" t="s">
        <v>2584</v>
      </c>
      <c r="P108" s="4" t="s">
        <v>282</v>
      </c>
      <c r="Q108" s="4" t="s">
        <v>1296</v>
      </c>
      <c r="T108" s="4"/>
      <c r="U108" s="4" t="s">
        <v>200</v>
      </c>
      <c r="V108" s="5">
        <v>1</v>
      </c>
    </row>
    <row r="109" spans="14:22" x14ac:dyDescent="0.25">
      <c r="N109" s="4" t="s">
        <v>2590</v>
      </c>
      <c r="O109" s="4" t="s">
        <v>67</v>
      </c>
      <c r="P109" s="4" t="s">
        <v>1767</v>
      </c>
      <c r="Q109" s="4" t="s">
        <v>230</v>
      </c>
      <c r="T109" s="4"/>
      <c r="U109" s="4" t="s">
        <v>301</v>
      </c>
      <c r="V109" s="5">
        <v>1</v>
      </c>
    </row>
    <row r="110" spans="14:22" x14ac:dyDescent="0.25">
      <c r="N110" s="4" t="s">
        <v>2592</v>
      </c>
      <c r="O110" s="4" t="s">
        <v>67</v>
      </c>
      <c r="P110" s="4" t="s">
        <v>1861</v>
      </c>
      <c r="Q110" s="4" t="s">
        <v>1686</v>
      </c>
      <c r="T110" s="4" t="s">
        <v>435</v>
      </c>
      <c r="U110" s="4" t="s">
        <v>103</v>
      </c>
      <c r="V110" s="5">
        <v>1</v>
      </c>
    </row>
    <row r="111" spans="14:22" x14ac:dyDescent="0.25">
      <c r="N111" s="4" t="s">
        <v>2593</v>
      </c>
      <c r="O111" s="4" t="s">
        <v>113</v>
      </c>
      <c r="P111" s="4" t="s">
        <v>2244</v>
      </c>
      <c r="Q111" s="4" t="s">
        <v>131</v>
      </c>
      <c r="T111" s="4"/>
      <c r="U111" s="4" t="s">
        <v>145</v>
      </c>
      <c r="V111" s="5">
        <v>1</v>
      </c>
    </row>
    <row r="112" spans="14:22" x14ac:dyDescent="0.25">
      <c r="N112" s="4" t="s">
        <v>2605</v>
      </c>
      <c r="O112" s="4" t="s">
        <v>1261</v>
      </c>
      <c r="P112" s="4" t="s">
        <v>317</v>
      </c>
      <c r="Q112" s="4" t="s">
        <v>2607</v>
      </c>
      <c r="T112" s="4"/>
      <c r="U112" s="4" t="s">
        <v>150</v>
      </c>
      <c r="V112" s="5">
        <v>1</v>
      </c>
    </row>
    <row r="113" spans="14:22" x14ac:dyDescent="0.25">
      <c r="N113" s="4" t="s">
        <v>2646</v>
      </c>
      <c r="O113" s="4" t="s">
        <v>1261</v>
      </c>
      <c r="P113" s="4" t="s">
        <v>2128</v>
      </c>
      <c r="Q113" s="4" t="s">
        <v>2607</v>
      </c>
      <c r="T113" s="4"/>
      <c r="U113" s="4" t="s">
        <v>155</v>
      </c>
      <c r="V113" s="5">
        <v>1</v>
      </c>
    </row>
    <row r="114" spans="14:22" x14ac:dyDescent="0.25">
      <c r="N114" s="4" t="s">
        <v>2683</v>
      </c>
      <c r="O114" s="4" t="s">
        <v>1261</v>
      </c>
      <c r="P114" s="4" t="s">
        <v>263</v>
      </c>
      <c r="Q114" s="4" t="s">
        <v>2607</v>
      </c>
      <c r="T114" s="4"/>
      <c r="U114" s="4" t="s">
        <v>160</v>
      </c>
      <c r="V114" s="5">
        <v>1</v>
      </c>
    </row>
    <row r="115" spans="14:22" x14ac:dyDescent="0.25">
      <c r="N115" s="4" t="s">
        <v>2722</v>
      </c>
      <c r="O115" s="4" t="s">
        <v>1261</v>
      </c>
      <c r="P115" s="4" t="s">
        <v>893</v>
      </c>
      <c r="Q115" s="4" t="s">
        <v>2723</v>
      </c>
      <c r="T115" s="4"/>
      <c r="U115" s="4" t="s">
        <v>165</v>
      </c>
      <c r="V115" s="5">
        <v>1</v>
      </c>
    </row>
    <row r="116" spans="14:22" x14ac:dyDescent="0.25">
      <c r="N116" s="4" t="s">
        <v>2755</v>
      </c>
      <c r="O116" s="4" t="s">
        <v>1261</v>
      </c>
      <c r="P116" s="4" t="s">
        <v>231</v>
      </c>
      <c r="Q116" s="4" t="s">
        <v>2756</v>
      </c>
      <c r="T116" s="4"/>
      <c r="U116" s="4" t="s">
        <v>170</v>
      </c>
      <c r="V116" s="5">
        <v>1</v>
      </c>
    </row>
    <row r="117" spans="14:22" x14ac:dyDescent="0.25">
      <c r="N117" s="4" t="s">
        <v>2793</v>
      </c>
      <c r="O117" s="4" t="s">
        <v>1261</v>
      </c>
      <c r="P117" s="4" t="s">
        <v>250</v>
      </c>
      <c r="Q117" s="4" t="s">
        <v>2756</v>
      </c>
      <c r="T117" s="4"/>
      <c r="U117" s="4" t="s">
        <v>176</v>
      </c>
      <c r="V117" s="5">
        <v>1</v>
      </c>
    </row>
    <row r="118" spans="14:22" x14ac:dyDescent="0.25">
      <c r="N118" s="4" t="s">
        <v>2820</v>
      </c>
      <c r="O118" s="4" t="s">
        <v>1261</v>
      </c>
      <c r="P118" s="4" t="s">
        <v>312</v>
      </c>
      <c r="Q118" s="4" t="s">
        <v>2756</v>
      </c>
      <c r="T118" s="4" t="s">
        <v>466</v>
      </c>
      <c r="U118" s="4" t="s">
        <v>58</v>
      </c>
      <c r="V118" s="5">
        <v>1</v>
      </c>
    </row>
    <row r="119" spans="14:22" x14ac:dyDescent="0.25">
      <c r="N119" s="4" t="s">
        <v>2856</v>
      </c>
      <c r="O119" s="4" t="s">
        <v>1261</v>
      </c>
      <c r="P119" s="4" t="s">
        <v>356</v>
      </c>
      <c r="Q119" s="4" t="s">
        <v>2756</v>
      </c>
      <c r="T119" s="4"/>
      <c r="U119" s="4" t="s">
        <v>103</v>
      </c>
      <c r="V119" s="5">
        <v>1</v>
      </c>
    </row>
    <row r="120" spans="14:22" x14ac:dyDescent="0.25">
      <c r="N120" s="4" t="s">
        <v>2896</v>
      </c>
      <c r="O120" s="4" t="s">
        <v>1261</v>
      </c>
      <c r="P120" s="4" t="s">
        <v>1443</v>
      </c>
      <c r="Q120" s="4" t="s">
        <v>2756</v>
      </c>
      <c r="T120" s="4"/>
      <c r="U120" s="4" t="s">
        <v>145</v>
      </c>
      <c r="V120" s="5">
        <v>1</v>
      </c>
    </row>
    <row r="121" spans="14:22" x14ac:dyDescent="0.25">
      <c r="N121" s="4" t="s">
        <v>2933</v>
      </c>
      <c r="O121" s="4" t="s">
        <v>1261</v>
      </c>
      <c r="P121" s="4" t="s">
        <v>1867</v>
      </c>
      <c r="Q121" s="4" t="s">
        <v>2756</v>
      </c>
      <c r="T121" s="4"/>
      <c r="U121" s="4" t="s">
        <v>150</v>
      </c>
      <c r="V121" s="5">
        <v>1</v>
      </c>
    </row>
    <row r="122" spans="14:22" x14ac:dyDescent="0.25">
      <c r="N122" s="4" t="s">
        <v>2952</v>
      </c>
      <c r="O122" s="4" t="s">
        <v>1261</v>
      </c>
      <c r="P122" s="4" t="s">
        <v>1763</v>
      </c>
      <c r="Q122" s="4" t="s">
        <v>2756</v>
      </c>
      <c r="T122" s="4"/>
      <c r="U122" s="4" t="s">
        <v>155</v>
      </c>
      <c r="V122" s="5">
        <v>1</v>
      </c>
    </row>
    <row r="123" spans="14:22" x14ac:dyDescent="0.25">
      <c r="N123" s="4" t="s">
        <v>2994</v>
      </c>
      <c r="O123" s="4" t="s">
        <v>1261</v>
      </c>
      <c r="P123" s="4" t="s">
        <v>391</v>
      </c>
      <c r="Q123" s="4" t="s">
        <v>2723</v>
      </c>
      <c r="T123" s="4"/>
      <c r="U123" s="4" t="s">
        <v>160</v>
      </c>
      <c r="V123" s="5">
        <v>1</v>
      </c>
    </row>
    <row r="124" spans="14:22" x14ac:dyDescent="0.25">
      <c r="N124" s="4" t="s">
        <v>3032</v>
      </c>
      <c r="O124" s="4" t="s">
        <v>1261</v>
      </c>
      <c r="P124" s="4" t="s">
        <v>460</v>
      </c>
      <c r="Q124" s="4" t="s">
        <v>2723</v>
      </c>
      <c r="T124" s="4" t="s">
        <v>490</v>
      </c>
      <c r="U124" s="4" t="s">
        <v>58</v>
      </c>
      <c r="V124" s="5">
        <v>1</v>
      </c>
    </row>
    <row r="125" spans="14:22" x14ac:dyDescent="0.25">
      <c r="N125" s="4" t="s">
        <v>3068</v>
      </c>
      <c r="O125" s="4" t="s">
        <v>1261</v>
      </c>
      <c r="P125" s="4" t="s">
        <v>491</v>
      </c>
      <c r="Q125" s="4" t="s">
        <v>2723</v>
      </c>
      <c r="T125" s="4"/>
      <c r="U125" s="4" t="s">
        <v>103</v>
      </c>
      <c r="V125" s="5">
        <v>1</v>
      </c>
    </row>
    <row r="126" spans="14:22" x14ac:dyDescent="0.25">
      <c r="N126" s="4" t="s">
        <v>3100</v>
      </c>
      <c r="O126" s="4" t="s">
        <v>1261</v>
      </c>
      <c r="P126" s="4" t="s">
        <v>552</v>
      </c>
      <c r="Q126" s="4" t="s">
        <v>2723</v>
      </c>
      <c r="T126" s="4"/>
      <c r="U126" s="4" t="s">
        <v>145</v>
      </c>
      <c r="V126" s="5">
        <v>1</v>
      </c>
    </row>
    <row r="127" spans="14:22" x14ac:dyDescent="0.25">
      <c r="N127" s="4" t="s">
        <v>3119</v>
      </c>
      <c r="O127" s="4" t="s">
        <v>1261</v>
      </c>
      <c r="P127" s="4" t="s">
        <v>933</v>
      </c>
      <c r="Q127" s="4" t="s">
        <v>2723</v>
      </c>
      <c r="T127" s="4"/>
      <c r="U127" s="4" t="s">
        <v>150</v>
      </c>
      <c r="V127" s="5">
        <v>1</v>
      </c>
    </row>
    <row r="128" spans="14:22" x14ac:dyDescent="0.25">
      <c r="N128" s="4" t="s">
        <v>3157</v>
      </c>
      <c r="O128" s="4" t="s">
        <v>1338</v>
      </c>
      <c r="P128" s="4" t="s">
        <v>3158</v>
      </c>
      <c r="Q128" s="4" t="s">
        <v>2723</v>
      </c>
      <c r="T128" s="4"/>
      <c r="U128" s="4" t="s">
        <v>155</v>
      </c>
      <c r="V128" s="5">
        <v>1</v>
      </c>
    </row>
    <row r="129" spans="14:22" x14ac:dyDescent="0.25">
      <c r="N129" s="4" t="s">
        <v>3171</v>
      </c>
      <c r="O129" s="4" t="s">
        <v>1261</v>
      </c>
      <c r="P129" s="4" t="s">
        <v>1767</v>
      </c>
      <c r="Q129" s="4" t="s">
        <v>2756</v>
      </c>
      <c r="T129" s="4"/>
      <c r="U129" s="4" t="s">
        <v>160</v>
      </c>
      <c r="V129" s="5">
        <v>1</v>
      </c>
    </row>
    <row r="130" spans="14:22" x14ac:dyDescent="0.25">
      <c r="N130" s="4" t="s">
        <v>3197</v>
      </c>
      <c r="O130" s="4" t="s">
        <v>1261</v>
      </c>
      <c r="P130" s="4" t="s">
        <v>282</v>
      </c>
      <c r="Q130" s="4" t="s">
        <v>2607</v>
      </c>
      <c r="T130" s="4"/>
      <c r="U130" s="4" t="s">
        <v>165</v>
      </c>
      <c r="V130" s="5">
        <v>1</v>
      </c>
    </row>
    <row r="131" spans="14:22" x14ac:dyDescent="0.25">
      <c r="N131" s="4" t="s">
        <v>3221</v>
      </c>
      <c r="O131" s="4" t="s">
        <v>1338</v>
      </c>
      <c r="P131" s="4" t="s">
        <v>1672</v>
      </c>
      <c r="Q131" s="4" t="s">
        <v>2756</v>
      </c>
      <c r="T131" s="4"/>
      <c r="U131" s="4" t="s">
        <v>170</v>
      </c>
      <c r="V131" s="5">
        <v>1</v>
      </c>
    </row>
    <row r="132" spans="14:22" x14ac:dyDescent="0.25">
      <c r="N132" s="4" t="s">
        <v>3226</v>
      </c>
      <c r="O132" s="4" t="s">
        <v>1261</v>
      </c>
      <c r="P132" s="4" t="s">
        <v>1211</v>
      </c>
      <c r="Q132" s="4" t="s">
        <v>2723</v>
      </c>
      <c r="T132" s="4"/>
      <c r="U132" s="4" t="s">
        <v>176</v>
      </c>
      <c r="V132" s="5">
        <v>1</v>
      </c>
    </row>
    <row r="133" spans="14:22" x14ac:dyDescent="0.25">
      <c r="N133" s="4" t="s">
        <v>3257</v>
      </c>
      <c r="O133" s="4" t="s">
        <v>1261</v>
      </c>
      <c r="P133" s="4" t="s">
        <v>1094</v>
      </c>
      <c r="Q133" s="4" t="s">
        <v>2723</v>
      </c>
      <c r="T133" s="4"/>
      <c r="U133" s="4" t="s">
        <v>182</v>
      </c>
      <c r="V133" s="5">
        <v>1</v>
      </c>
    </row>
    <row r="134" spans="14:22" x14ac:dyDescent="0.25">
      <c r="N134" s="4" t="s">
        <v>3299</v>
      </c>
      <c r="O134" s="4" t="s">
        <v>1261</v>
      </c>
      <c r="P134" s="4" t="s">
        <v>1649</v>
      </c>
      <c r="Q134" s="4" t="s">
        <v>2723</v>
      </c>
      <c r="T134" s="4"/>
      <c r="U134" s="4" t="s">
        <v>185</v>
      </c>
      <c r="V134" s="5">
        <v>1</v>
      </c>
    </row>
    <row r="135" spans="14:22" x14ac:dyDescent="0.25">
      <c r="N135" s="4" t="s">
        <v>3316</v>
      </c>
      <c r="O135" s="4" t="s">
        <v>107</v>
      </c>
      <c r="P135" s="4" t="s">
        <v>231</v>
      </c>
      <c r="Q135" s="4" t="s">
        <v>2607</v>
      </c>
      <c r="T135" s="4"/>
      <c r="U135" s="4" t="s">
        <v>188</v>
      </c>
      <c r="V135" s="5">
        <v>1</v>
      </c>
    </row>
    <row r="136" spans="14:22" x14ac:dyDescent="0.25">
      <c r="N136" s="4" t="s">
        <v>3376</v>
      </c>
      <c r="O136" s="4" t="s">
        <v>100</v>
      </c>
      <c r="P136" s="4" t="s">
        <v>3377</v>
      </c>
      <c r="Q136" s="4" t="s">
        <v>1686</v>
      </c>
      <c r="T136" s="4"/>
      <c r="U136" s="4" t="s">
        <v>191</v>
      </c>
      <c r="V136" s="5">
        <v>1</v>
      </c>
    </row>
    <row r="137" spans="14:22" x14ac:dyDescent="0.25">
      <c r="N137" s="4" t="s">
        <v>3386</v>
      </c>
      <c r="O137" s="4" t="s">
        <v>100</v>
      </c>
      <c r="P137" s="4" t="s">
        <v>3387</v>
      </c>
      <c r="Q137" s="4" t="s">
        <v>1686</v>
      </c>
      <c r="T137" s="4"/>
      <c r="U137" s="4" t="s">
        <v>194</v>
      </c>
      <c r="V137" s="5">
        <v>1</v>
      </c>
    </row>
    <row r="138" spans="14:22" x14ac:dyDescent="0.25">
      <c r="N138" s="4" t="s">
        <v>3392</v>
      </c>
      <c r="O138" s="4" t="s">
        <v>1261</v>
      </c>
      <c r="P138" s="4" t="s">
        <v>3393</v>
      </c>
      <c r="Q138" s="4" t="s">
        <v>1686</v>
      </c>
      <c r="T138" s="4"/>
      <c r="U138" s="4" t="s">
        <v>197</v>
      </c>
      <c r="V138" s="5">
        <v>1</v>
      </c>
    </row>
    <row r="139" spans="14:22" x14ac:dyDescent="0.25">
      <c r="N139" s="4" t="s">
        <v>3397</v>
      </c>
      <c r="O139" s="4" t="s">
        <v>107</v>
      </c>
      <c r="P139" s="4" t="s">
        <v>1801</v>
      </c>
      <c r="Q139" s="4" t="s">
        <v>2756</v>
      </c>
      <c r="T139" s="4"/>
      <c r="U139" s="4" t="s">
        <v>200</v>
      </c>
      <c r="V139" s="5">
        <v>1</v>
      </c>
    </row>
    <row r="140" spans="14:22" x14ac:dyDescent="0.25">
      <c r="N140" s="4" t="s">
        <v>3446</v>
      </c>
      <c r="O140" s="4" t="s">
        <v>100</v>
      </c>
      <c r="P140" s="4" t="s">
        <v>326</v>
      </c>
      <c r="Q140" s="4" t="s">
        <v>1686</v>
      </c>
      <c r="T140" s="4"/>
      <c r="U140" s="4" t="s">
        <v>301</v>
      </c>
      <c r="V140" s="5">
        <v>1</v>
      </c>
    </row>
    <row r="141" spans="14:22" x14ac:dyDescent="0.25">
      <c r="N141" s="4" t="s">
        <v>3454</v>
      </c>
      <c r="O141" s="4" t="s">
        <v>100</v>
      </c>
      <c r="P141" s="4" t="s">
        <v>282</v>
      </c>
      <c r="Q141" s="4" t="s">
        <v>1686</v>
      </c>
      <c r="T141" s="4"/>
      <c r="U141" s="4" t="s">
        <v>544</v>
      </c>
      <c r="V141" s="5">
        <v>1</v>
      </c>
    </row>
    <row r="142" spans="14:22" x14ac:dyDescent="0.25">
      <c r="N142" s="4" t="s">
        <v>3467</v>
      </c>
      <c r="O142" s="4" t="s">
        <v>107</v>
      </c>
      <c r="P142" s="4" t="s">
        <v>1849</v>
      </c>
      <c r="Q142" s="4" t="s">
        <v>2756</v>
      </c>
      <c r="T142" s="4"/>
      <c r="U142" s="4" t="s">
        <v>547</v>
      </c>
      <c r="V142" s="5">
        <v>1</v>
      </c>
    </row>
    <row r="143" spans="14:22" x14ac:dyDescent="0.25">
      <c r="N143" s="4" t="s">
        <v>3508</v>
      </c>
      <c r="O143" s="4" t="s">
        <v>107</v>
      </c>
      <c r="P143" s="4" t="s">
        <v>1991</v>
      </c>
      <c r="Q143" s="4" t="s">
        <v>2756</v>
      </c>
      <c r="T143" s="4"/>
      <c r="U143" s="4" t="s">
        <v>820</v>
      </c>
      <c r="V143" s="5">
        <v>1</v>
      </c>
    </row>
    <row r="144" spans="14:22" x14ac:dyDescent="0.25">
      <c r="N144" s="4" t="s">
        <v>3547</v>
      </c>
      <c r="O144" s="4" t="s">
        <v>107</v>
      </c>
      <c r="P144" s="4" t="s">
        <v>2050</v>
      </c>
      <c r="Q144" s="4" t="s">
        <v>2756</v>
      </c>
      <c r="T144" s="4" t="s">
        <v>551</v>
      </c>
      <c r="U144" s="4" t="s">
        <v>58</v>
      </c>
      <c r="V144" s="5">
        <v>1</v>
      </c>
    </row>
    <row r="145" spans="14:22" x14ac:dyDescent="0.25">
      <c r="N145" s="4" t="s">
        <v>3580</v>
      </c>
      <c r="O145" s="4" t="s">
        <v>107</v>
      </c>
      <c r="P145" s="4" t="s">
        <v>1672</v>
      </c>
      <c r="Q145" s="4" t="s">
        <v>2607</v>
      </c>
      <c r="T145" s="4"/>
      <c r="U145" s="4" t="s">
        <v>103</v>
      </c>
      <c r="V145" s="5">
        <v>1</v>
      </c>
    </row>
    <row r="146" spans="14:22" x14ac:dyDescent="0.25">
      <c r="N146" s="4" t="s">
        <v>3598</v>
      </c>
      <c r="O146" s="4" t="s">
        <v>107</v>
      </c>
      <c r="P146" s="4" t="s">
        <v>317</v>
      </c>
      <c r="Q146" s="4" t="s">
        <v>2756</v>
      </c>
      <c r="T146" s="4"/>
      <c r="U146" s="4" t="s">
        <v>145</v>
      </c>
      <c r="V146" s="5">
        <v>1</v>
      </c>
    </row>
    <row r="147" spans="14:22" x14ac:dyDescent="0.25">
      <c r="N147" s="4" t="s">
        <v>3625</v>
      </c>
      <c r="O147" s="4" t="s">
        <v>107</v>
      </c>
      <c r="P147" s="4" t="s">
        <v>600</v>
      </c>
      <c r="Q147" s="4" t="s">
        <v>2723</v>
      </c>
      <c r="T147" s="4"/>
      <c r="U147" s="4" t="s">
        <v>150</v>
      </c>
      <c r="V147" s="5">
        <v>1</v>
      </c>
    </row>
    <row r="148" spans="14:22" x14ac:dyDescent="0.25">
      <c r="N148" s="4" t="s">
        <v>3669</v>
      </c>
      <c r="O148" s="4" t="s">
        <v>107</v>
      </c>
      <c r="P148" s="4" t="s">
        <v>647</v>
      </c>
      <c r="Q148" s="4" t="s">
        <v>2723</v>
      </c>
      <c r="T148" s="4"/>
      <c r="U148" s="4" t="s">
        <v>155</v>
      </c>
      <c r="V148" s="5">
        <v>1</v>
      </c>
    </row>
    <row r="149" spans="14:22" x14ac:dyDescent="0.25">
      <c r="N149" s="4" t="s">
        <v>3713</v>
      </c>
      <c r="O149" s="4" t="s">
        <v>107</v>
      </c>
      <c r="P149" s="4" t="s">
        <v>684</v>
      </c>
      <c r="Q149" s="4" t="s">
        <v>2723</v>
      </c>
      <c r="T149" s="4"/>
      <c r="U149" s="4" t="s">
        <v>160</v>
      </c>
      <c r="V149" s="5">
        <v>1</v>
      </c>
    </row>
    <row r="150" spans="14:22" x14ac:dyDescent="0.25">
      <c r="N150" s="4" t="s">
        <v>3758</v>
      </c>
      <c r="O150" s="4" t="s">
        <v>107</v>
      </c>
      <c r="P150" s="4" t="s">
        <v>1198</v>
      </c>
      <c r="Q150" s="4" t="s">
        <v>2723</v>
      </c>
      <c r="T150" s="4"/>
      <c r="U150" s="4" t="s">
        <v>165</v>
      </c>
      <c r="V150" s="5">
        <v>1</v>
      </c>
    </row>
    <row r="151" spans="14:22" x14ac:dyDescent="0.25">
      <c r="N151" s="4" t="s">
        <v>3796</v>
      </c>
      <c r="O151" s="4" t="s">
        <v>107</v>
      </c>
      <c r="P151" s="4" t="s">
        <v>2244</v>
      </c>
      <c r="Q151" s="4" t="s">
        <v>2723</v>
      </c>
      <c r="T151" s="4"/>
      <c r="U151" s="4" t="s">
        <v>170</v>
      </c>
      <c r="V151" s="5">
        <v>1</v>
      </c>
    </row>
    <row r="152" spans="14:22" x14ac:dyDescent="0.25">
      <c r="N152" s="4" t="s">
        <v>3815</v>
      </c>
      <c r="O152" s="4" t="s">
        <v>107</v>
      </c>
      <c r="P152" s="4" t="s">
        <v>250</v>
      </c>
      <c r="Q152" s="4" t="s">
        <v>2607</v>
      </c>
      <c r="T152" s="4"/>
      <c r="U152" s="4" t="s">
        <v>176</v>
      </c>
      <c r="V152" s="5">
        <v>1</v>
      </c>
    </row>
    <row r="153" spans="14:22" x14ac:dyDescent="0.25">
      <c r="N153" s="4" t="s">
        <v>3854</v>
      </c>
      <c r="O153" s="4" t="s">
        <v>107</v>
      </c>
      <c r="P153" s="4" t="s">
        <v>312</v>
      </c>
      <c r="Q153" s="4" t="s">
        <v>2607</v>
      </c>
      <c r="T153" s="4"/>
      <c r="U153" s="4" t="s">
        <v>182</v>
      </c>
      <c r="V153" s="5">
        <v>1</v>
      </c>
    </row>
    <row r="154" spans="14:22" x14ac:dyDescent="0.25">
      <c r="N154" s="4" t="s">
        <v>3898</v>
      </c>
      <c r="O154" s="4" t="s">
        <v>107</v>
      </c>
      <c r="P154" s="4" t="s">
        <v>2291</v>
      </c>
      <c r="Q154" s="4" t="s">
        <v>2723</v>
      </c>
      <c r="T154" s="4"/>
      <c r="U154" s="4" t="s">
        <v>185</v>
      </c>
      <c r="V154" s="5">
        <v>1</v>
      </c>
    </row>
    <row r="155" spans="14:22" x14ac:dyDescent="0.25">
      <c r="N155" s="4" t="s">
        <v>3941</v>
      </c>
      <c r="O155" s="4" t="s">
        <v>113</v>
      </c>
      <c r="P155" s="4" t="s">
        <v>2392</v>
      </c>
      <c r="Q155" s="4" t="s">
        <v>2723</v>
      </c>
      <c r="T155" s="4"/>
      <c r="U155" s="4" t="s">
        <v>188</v>
      </c>
      <c r="V155" s="5">
        <v>1</v>
      </c>
    </row>
    <row r="156" spans="14:22" x14ac:dyDescent="0.25">
      <c r="N156" s="4" t="s">
        <v>3961</v>
      </c>
      <c r="O156" s="4" t="s">
        <v>107</v>
      </c>
      <c r="P156" s="4" t="s">
        <v>1801</v>
      </c>
      <c r="Q156" s="4" t="s">
        <v>2607</v>
      </c>
      <c r="T156" s="4"/>
      <c r="U156" s="4" t="s">
        <v>191</v>
      </c>
      <c r="V156" s="5">
        <v>1</v>
      </c>
    </row>
    <row r="157" spans="14:22" x14ac:dyDescent="0.25">
      <c r="N157" s="4" t="s">
        <v>4004</v>
      </c>
      <c r="O157" s="4" t="s">
        <v>107</v>
      </c>
      <c r="P157" s="4" t="s">
        <v>1849</v>
      </c>
      <c r="Q157" s="4" t="s">
        <v>2607</v>
      </c>
      <c r="T157" s="4"/>
      <c r="U157" s="4" t="s">
        <v>194</v>
      </c>
      <c r="V157" s="5">
        <v>1</v>
      </c>
    </row>
    <row r="158" spans="14:22" x14ac:dyDescent="0.25">
      <c r="N158" s="4" t="s">
        <v>4029</v>
      </c>
      <c r="O158" s="4" t="s">
        <v>107</v>
      </c>
      <c r="P158" s="4" t="s">
        <v>1991</v>
      </c>
      <c r="Q158" s="4" t="s">
        <v>2607</v>
      </c>
      <c r="T158" s="4" t="s">
        <v>599</v>
      </c>
      <c r="U158" s="4" t="s">
        <v>58</v>
      </c>
      <c r="V158" s="5">
        <v>1</v>
      </c>
    </row>
    <row r="159" spans="14:22" x14ac:dyDescent="0.25">
      <c r="N159" s="4" t="s">
        <v>4059</v>
      </c>
      <c r="O159" s="4" t="s">
        <v>107</v>
      </c>
      <c r="P159" s="4" t="s">
        <v>356</v>
      </c>
      <c r="Q159" s="4" t="s">
        <v>2607</v>
      </c>
      <c r="T159" s="4"/>
      <c r="U159" s="4" t="s">
        <v>103</v>
      </c>
      <c r="V159" s="5">
        <v>1</v>
      </c>
    </row>
    <row r="160" spans="14:22" x14ac:dyDescent="0.25">
      <c r="N160" s="4" t="s">
        <v>4090</v>
      </c>
      <c r="O160" s="4" t="s">
        <v>107</v>
      </c>
      <c r="P160" s="4" t="s">
        <v>623</v>
      </c>
      <c r="Q160" s="4" t="s">
        <v>2723</v>
      </c>
      <c r="T160" s="4"/>
      <c r="U160" s="4" t="s">
        <v>145</v>
      </c>
      <c r="V160" s="5">
        <v>1</v>
      </c>
    </row>
    <row r="161" spans="14:22" x14ac:dyDescent="0.25">
      <c r="N161" s="4" t="s">
        <v>4132</v>
      </c>
      <c r="O161" s="4" t="s">
        <v>100</v>
      </c>
      <c r="P161" s="4" t="s">
        <v>356</v>
      </c>
      <c r="Q161" s="4" t="s">
        <v>1686</v>
      </c>
      <c r="T161" s="4"/>
      <c r="U161" s="4" t="s">
        <v>150</v>
      </c>
      <c r="V161" s="5">
        <v>1</v>
      </c>
    </row>
    <row r="162" spans="14:22" x14ac:dyDescent="0.25">
      <c r="N162" s="4" t="s">
        <v>4141</v>
      </c>
      <c r="O162" s="4" t="s">
        <v>4142</v>
      </c>
      <c r="P162" s="4" t="s">
        <v>2050</v>
      </c>
      <c r="Q162" s="4" t="s">
        <v>1686</v>
      </c>
      <c r="T162" s="4"/>
      <c r="U162" s="4" t="s">
        <v>155</v>
      </c>
      <c r="V162" s="5">
        <v>1</v>
      </c>
    </row>
    <row r="163" spans="14:22" x14ac:dyDescent="0.25">
      <c r="N163" s="4" t="s">
        <v>4150</v>
      </c>
      <c r="O163" s="4" t="s">
        <v>107</v>
      </c>
      <c r="P163" s="4" t="s">
        <v>133</v>
      </c>
      <c r="Q163" s="4" t="s">
        <v>2723</v>
      </c>
      <c r="T163" s="4"/>
      <c r="U163" s="4" t="s">
        <v>165</v>
      </c>
      <c r="V163" s="5">
        <v>1</v>
      </c>
    </row>
    <row r="164" spans="14:22" x14ac:dyDescent="0.25">
      <c r="N164" s="4" t="s">
        <v>4175</v>
      </c>
      <c r="O164" s="4" t="s">
        <v>100</v>
      </c>
      <c r="P164" s="4" t="s">
        <v>1443</v>
      </c>
      <c r="Q164" s="4" t="s">
        <v>1686</v>
      </c>
      <c r="T164" s="4"/>
      <c r="U164" s="4" t="s">
        <v>182</v>
      </c>
      <c r="V164" s="5">
        <v>1</v>
      </c>
    </row>
    <row r="165" spans="14:22" x14ac:dyDescent="0.25">
      <c r="N165" s="4" t="s">
        <v>4181</v>
      </c>
      <c r="O165" s="4" t="s">
        <v>100</v>
      </c>
      <c r="P165" s="4" t="s">
        <v>1867</v>
      </c>
      <c r="Q165" s="4" t="s">
        <v>1686</v>
      </c>
      <c r="T165" s="4" t="s">
        <v>622</v>
      </c>
      <c r="U165" s="4" t="s">
        <v>58</v>
      </c>
      <c r="V165" s="5">
        <v>1</v>
      </c>
    </row>
    <row r="166" spans="14:22" x14ac:dyDescent="0.25">
      <c r="N166" s="4" t="s">
        <v>4186</v>
      </c>
      <c r="O166" s="4" t="s">
        <v>100</v>
      </c>
      <c r="P166" s="4" t="s">
        <v>1763</v>
      </c>
      <c r="Q166" s="4" t="s">
        <v>1686</v>
      </c>
      <c r="T166" s="4"/>
      <c r="U166" s="4" t="s">
        <v>103</v>
      </c>
      <c r="V166" s="5">
        <v>1</v>
      </c>
    </row>
    <row r="167" spans="14:22" x14ac:dyDescent="0.25">
      <c r="N167" s="4" t="s">
        <v>4191</v>
      </c>
      <c r="O167" s="4" t="s">
        <v>100</v>
      </c>
      <c r="P167" s="4" t="s">
        <v>1767</v>
      </c>
      <c r="Q167" s="4" t="s">
        <v>1686</v>
      </c>
      <c r="T167" s="4"/>
      <c r="U167" s="4" t="s">
        <v>145</v>
      </c>
      <c r="V167" s="5">
        <v>1</v>
      </c>
    </row>
    <row r="168" spans="14:22" x14ac:dyDescent="0.25">
      <c r="N168" s="4" t="s">
        <v>4196</v>
      </c>
      <c r="O168" s="4" t="s">
        <v>100</v>
      </c>
      <c r="P168" s="4" t="s">
        <v>4197</v>
      </c>
      <c r="Q168" s="4" t="s">
        <v>1686</v>
      </c>
      <c r="T168" s="4"/>
      <c r="U168" s="4" t="s">
        <v>150</v>
      </c>
      <c r="V168" s="5">
        <v>1</v>
      </c>
    </row>
    <row r="169" spans="14:22" x14ac:dyDescent="0.25">
      <c r="N169" s="4" t="s">
        <v>4202</v>
      </c>
      <c r="O169" s="4" t="s">
        <v>100</v>
      </c>
      <c r="P169" s="4" t="s">
        <v>4203</v>
      </c>
      <c r="Q169" s="4" t="s">
        <v>1686</v>
      </c>
      <c r="T169" s="4"/>
      <c r="U169" s="4" t="s">
        <v>155</v>
      </c>
      <c r="V169" s="5">
        <v>1</v>
      </c>
    </row>
    <row r="170" spans="14:22" x14ac:dyDescent="0.25">
      <c r="N170" s="4" t="s">
        <v>4207</v>
      </c>
      <c r="O170" s="4" t="s">
        <v>100</v>
      </c>
      <c r="P170" s="4" t="s">
        <v>4208</v>
      </c>
      <c r="Q170" s="4" t="s">
        <v>1686</v>
      </c>
      <c r="T170" s="4"/>
      <c r="U170" s="4" t="s">
        <v>160</v>
      </c>
      <c r="V170" s="5">
        <v>1</v>
      </c>
    </row>
    <row r="171" spans="14:22" x14ac:dyDescent="0.25">
      <c r="N171" s="4" t="s">
        <v>4214</v>
      </c>
      <c r="O171" s="4" t="s">
        <v>100</v>
      </c>
      <c r="P171" s="4" t="s">
        <v>4215</v>
      </c>
      <c r="Q171" s="4" t="s">
        <v>1686</v>
      </c>
      <c r="T171" s="4"/>
      <c r="U171" s="4" t="s">
        <v>165</v>
      </c>
      <c r="V171" s="5">
        <v>1</v>
      </c>
    </row>
    <row r="172" spans="14:22" x14ac:dyDescent="0.25">
      <c r="N172" s="4" t="s">
        <v>4223</v>
      </c>
      <c r="O172" s="4" t="s">
        <v>100</v>
      </c>
      <c r="P172" s="4" t="s">
        <v>4224</v>
      </c>
      <c r="Q172" s="4" t="s">
        <v>1686</v>
      </c>
      <c r="T172" s="4"/>
      <c r="U172" s="4" t="s">
        <v>170</v>
      </c>
      <c r="V172" s="5">
        <v>1</v>
      </c>
    </row>
    <row r="173" spans="14:22" x14ac:dyDescent="0.25">
      <c r="N173" s="4" t="s">
        <v>4231</v>
      </c>
      <c r="O173" s="4" t="s">
        <v>100</v>
      </c>
      <c r="P173" s="4" t="s">
        <v>4232</v>
      </c>
      <c r="Q173" s="4" t="s">
        <v>1686</v>
      </c>
      <c r="T173" s="4"/>
      <c r="U173" s="4" t="s">
        <v>176</v>
      </c>
      <c r="V173" s="5">
        <v>1</v>
      </c>
    </row>
    <row r="174" spans="14:22" x14ac:dyDescent="0.25">
      <c r="N174" s="4" t="s">
        <v>4236</v>
      </c>
      <c r="O174" s="4" t="s">
        <v>100</v>
      </c>
      <c r="P174" s="4" t="s">
        <v>4237</v>
      </c>
      <c r="Q174" s="4" t="s">
        <v>1686</v>
      </c>
      <c r="T174" s="4"/>
      <c r="U174" s="4" t="s">
        <v>182</v>
      </c>
      <c r="V174" s="5">
        <v>1</v>
      </c>
    </row>
    <row r="175" spans="14:22" x14ac:dyDescent="0.25">
      <c r="N175" s="4" t="s">
        <v>4241</v>
      </c>
      <c r="O175" s="4" t="s">
        <v>100</v>
      </c>
      <c r="P175" s="4" t="s">
        <v>4242</v>
      </c>
      <c r="Q175" s="4" t="s">
        <v>1686</v>
      </c>
      <c r="T175" s="4" t="s">
        <v>646</v>
      </c>
      <c r="U175" s="4" t="s">
        <v>58</v>
      </c>
      <c r="V175" s="5">
        <v>1</v>
      </c>
    </row>
    <row r="176" spans="14:22" x14ac:dyDescent="0.25">
      <c r="N176" s="4" t="s">
        <v>4247</v>
      </c>
      <c r="O176" s="4" t="s">
        <v>100</v>
      </c>
      <c r="P176" s="4" t="s">
        <v>4248</v>
      </c>
      <c r="Q176" s="4" t="s">
        <v>1686</v>
      </c>
      <c r="T176" s="4"/>
      <c r="U176" s="4" t="s">
        <v>103</v>
      </c>
      <c r="V176" s="5">
        <v>1</v>
      </c>
    </row>
    <row r="177" spans="14:22" x14ac:dyDescent="0.25">
      <c r="N177" s="4" t="s">
        <v>4253</v>
      </c>
      <c r="O177" s="4" t="s">
        <v>100</v>
      </c>
      <c r="P177" s="4" t="s">
        <v>2092</v>
      </c>
      <c r="Q177" s="4" t="s">
        <v>1686</v>
      </c>
      <c r="T177" s="4"/>
      <c r="U177" s="4" t="s">
        <v>145</v>
      </c>
      <c r="V177" s="5">
        <v>1</v>
      </c>
    </row>
    <row r="178" spans="14:22" x14ac:dyDescent="0.25">
      <c r="N178" s="4" t="s">
        <v>4258</v>
      </c>
      <c r="O178" s="4" t="s">
        <v>100</v>
      </c>
      <c r="P178" s="4" t="s">
        <v>4259</v>
      </c>
      <c r="Q178" s="4" t="s">
        <v>1686</v>
      </c>
      <c r="T178" s="4"/>
      <c r="U178" s="4" t="s">
        <v>150</v>
      </c>
      <c r="V178" s="5">
        <v>1</v>
      </c>
    </row>
    <row r="179" spans="14:22" x14ac:dyDescent="0.25">
      <c r="N179" s="4" t="s">
        <v>4261</v>
      </c>
      <c r="O179" s="4" t="s">
        <v>100</v>
      </c>
      <c r="P179" s="4" t="s">
        <v>4262</v>
      </c>
      <c r="Q179" s="4" t="s">
        <v>1686</v>
      </c>
      <c r="T179" s="4"/>
      <c r="U179" s="4" t="s">
        <v>160</v>
      </c>
      <c r="V179" s="5">
        <v>1</v>
      </c>
    </row>
    <row r="180" spans="14:22" x14ac:dyDescent="0.25">
      <c r="N180" s="4" t="s">
        <v>4265</v>
      </c>
      <c r="O180" s="4" t="s">
        <v>100</v>
      </c>
      <c r="P180" s="4" t="s">
        <v>4266</v>
      </c>
      <c r="Q180" s="4" t="s">
        <v>1686</v>
      </c>
      <c r="T180" s="4"/>
      <c r="U180" s="4" t="s">
        <v>165</v>
      </c>
      <c r="V180" s="5">
        <v>1</v>
      </c>
    </row>
    <row r="181" spans="14:22" x14ac:dyDescent="0.25">
      <c r="N181" s="4" t="s">
        <v>4271</v>
      </c>
      <c r="O181" s="4" t="s">
        <v>100</v>
      </c>
      <c r="P181" s="4" t="s">
        <v>4272</v>
      </c>
      <c r="Q181" s="4" t="s">
        <v>1686</v>
      </c>
      <c r="T181" s="4"/>
      <c r="U181" s="4" t="s">
        <v>170</v>
      </c>
      <c r="V181" s="5">
        <v>1</v>
      </c>
    </row>
    <row r="182" spans="14:22" x14ac:dyDescent="0.25">
      <c r="N182" s="4" t="s">
        <v>4279</v>
      </c>
      <c r="O182" s="4" t="s">
        <v>67</v>
      </c>
      <c r="P182" s="4" t="s">
        <v>4280</v>
      </c>
      <c r="Q182" s="4" t="s">
        <v>1686</v>
      </c>
      <c r="T182" s="4"/>
      <c r="U182" s="4" t="s">
        <v>182</v>
      </c>
      <c r="V182" s="5">
        <v>1</v>
      </c>
    </row>
    <row r="183" spans="14:22" x14ac:dyDescent="0.25">
      <c r="N183" s="4" t="s">
        <v>4285</v>
      </c>
      <c r="O183" s="4" t="s">
        <v>113</v>
      </c>
      <c r="P183" s="4" t="s">
        <v>4286</v>
      </c>
      <c r="Q183" s="4" t="s">
        <v>1686</v>
      </c>
      <c r="T183" s="4"/>
      <c r="U183" s="4" t="s">
        <v>185</v>
      </c>
      <c r="V183" s="5">
        <v>1</v>
      </c>
    </row>
    <row r="184" spans="14:22" x14ac:dyDescent="0.25">
      <c r="N184" s="4" t="s">
        <v>4322</v>
      </c>
      <c r="O184" s="4" t="s">
        <v>100</v>
      </c>
      <c r="P184" s="4" t="s">
        <v>2392</v>
      </c>
      <c r="Q184" s="4" t="s">
        <v>61</v>
      </c>
      <c r="T184" s="4"/>
      <c r="U184" s="4" t="s">
        <v>188</v>
      </c>
      <c r="V184" s="5">
        <v>1</v>
      </c>
    </row>
    <row r="185" spans="14:22" x14ac:dyDescent="0.25">
      <c r="N185" s="4" t="s">
        <v>4331</v>
      </c>
      <c r="O185" s="4" t="s">
        <v>107</v>
      </c>
      <c r="P185" s="4" t="s">
        <v>4515</v>
      </c>
      <c r="Q185" s="4" t="s">
        <v>61</v>
      </c>
      <c r="T185" s="4"/>
      <c r="U185" s="4" t="s">
        <v>191</v>
      </c>
      <c r="V185" s="5">
        <v>1</v>
      </c>
    </row>
    <row r="186" spans="14:22" x14ac:dyDescent="0.25">
      <c r="N186" s="4" t="s">
        <v>4357</v>
      </c>
      <c r="O186" s="4" t="s">
        <v>67</v>
      </c>
      <c r="P186" s="4" t="s">
        <v>1649</v>
      </c>
      <c r="Q186" s="4" t="s">
        <v>390</v>
      </c>
      <c r="T186" s="4"/>
      <c r="U186" s="4" t="s">
        <v>194</v>
      </c>
      <c r="V186" s="5">
        <v>1</v>
      </c>
    </row>
    <row r="187" spans="14:22" x14ac:dyDescent="0.25">
      <c r="N187" s="4" t="s">
        <v>4361</v>
      </c>
      <c r="O187" s="4" t="s">
        <v>67</v>
      </c>
      <c r="P187" s="4" t="s">
        <v>206</v>
      </c>
      <c r="Q187" s="4" t="s">
        <v>131</v>
      </c>
      <c r="T187" s="4" t="s">
        <v>683</v>
      </c>
      <c r="U187" s="4" t="s">
        <v>58</v>
      </c>
      <c r="V187" s="5">
        <v>1</v>
      </c>
    </row>
    <row r="188" spans="14:22" x14ac:dyDescent="0.25">
      <c r="N188" s="4" t="s">
        <v>4365</v>
      </c>
      <c r="O188" s="4" t="s">
        <v>67</v>
      </c>
      <c r="P188" s="4" t="s">
        <v>1867</v>
      </c>
      <c r="Q188" s="4" t="s">
        <v>230</v>
      </c>
      <c r="T188" s="4"/>
      <c r="U188" s="4" t="s">
        <v>103</v>
      </c>
      <c r="V188" s="5">
        <v>1</v>
      </c>
    </row>
    <row r="189" spans="14:22" x14ac:dyDescent="0.25">
      <c r="N189" s="4" t="s">
        <v>4368</v>
      </c>
      <c r="O189" s="4" t="s">
        <v>67</v>
      </c>
      <c r="P189" s="4" t="s">
        <v>2291</v>
      </c>
      <c r="Q189" s="4" t="s">
        <v>131</v>
      </c>
      <c r="T189" s="4"/>
      <c r="U189" s="4" t="s">
        <v>145</v>
      </c>
      <c r="V189" s="5">
        <v>1</v>
      </c>
    </row>
    <row r="190" spans="14:22" x14ac:dyDescent="0.25">
      <c r="N190" s="4" t="s">
        <v>4372</v>
      </c>
      <c r="O190" s="4" t="s">
        <v>67</v>
      </c>
      <c r="P190" s="4" t="s">
        <v>933</v>
      </c>
      <c r="Q190" s="4" t="s">
        <v>131</v>
      </c>
      <c r="T190" s="4"/>
      <c r="U190" s="4" t="s">
        <v>150</v>
      </c>
      <c r="V190" s="5">
        <v>1</v>
      </c>
    </row>
    <row r="191" spans="14:22" x14ac:dyDescent="0.25">
      <c r="N191" s="4" t="s">
        <v>4376</v>
      </c>
      <c r="O191" s="4" t="s">
        <v>67</v>
      </c>
      <c r="P191" s="4" t="s">
        <v>893</v>
      </c>
      <c r="Q191" s="4" t="s">
        <v>131</v>
      </c>
      <c r="T191" s="4"/>
      <c r="U191" s="4" t="s">
        <v>165</v>
      </c>
      <c r="V191" s="5">
        <v>1</v>
      </c>
    </row>
    <row r="192" spans="14:22" x14ac:dyDescent="0.25">
      <c r="N192" s="4" t="s">
        <v>4377</v>
      </c>
      <c r="O192" s="4" t="s">
        <v>67</v>
      </c>
      <c r="P192" s="4" t="s">
        <v>133</v>
      </c>
      <c r="Q192" s="4" t="s">
        <v>390</v>
      </c>
      <c r="T192" s="4"/>
      <c r="U192" s="4" t="s">
        <v>170</v>
      </c>
      <c r="V192" s="5">
        <v>1</v>
      </c>
    </row>
    <row r="193" spans="14:22" x14ac:dyDescent="0.25">
      <c r="N193" s="4" t="s">
        <v>4482</v>
      </c>
      <c r="O193" s="4" t="s">
        <v>67</v>
      </c>
      <c r="P193" s="4" t="s">
        <v>2128</v>
      </c>
      <c r="Q193" s="4" t="s">
        <v>230</v>
      </c>
      <c r="T193" s="4"/>
      <c r="U193" s="4" t="s">
        <v>176</v>
      </c>
      <c r="V193" s="5">
        <v>1</v>
      </c>
    </row>
    <row r="194" spans="14:22" x14ac:dyDescent="0.25">
      <c r="N194" s="4" t="s">
        <v>4378</v>
      </c>
      <c r="O194" s="4" t="s">
        <v>67</v>
      </c>
      <c r="P194" s="4" t="s">
        <v>3158</v>
      </c>
      <c r="Q194" s="4" t="s">
        <v>390</v>
      </c>
      <c r="T194" s="4"/>
      <c r="U194" s="4" t="s">
        <v>182</v>
      </c>
      <c r="V194" s="5">
        <v>1</v>
      </c>
    </row>
    <row r="195" spans="14:22" x14ac:dyDescent="0.25">
      <c r="N195" s="4" t="s">
        <v>4381</v>
      </c>
      <c r="O195" s="4" t="s">
        <v>2188</v>
      </c>
      <c r="P195" s="4" t="s">
        <v>4382</v>
      </c>
      <c r="Q195" s="4" t="s">
        <v>1686</v>
      </c>
      <c r="T195" s="4"/>
      <c r="U195" s="4" t="s">
        <v>185</v>
      </c>
      <c r="V195" s="5">
        <v>1</v>
      </c>
    </row>
    <row r="196" spans="14:22" x14ac:dyDescent="0.25">
      <c r="N196" s="4" t="s">
        <v>4385</v>
      </c>
      <c r="O196" s="4" t="s">
        <v>2188</v>
      </c>
      <c r="P196" s="4" t="s">
        <v>4386</v>
      </c>
      <c r="Q196" s="4" t="s">
        <v>1686</v>
      </c>
      <c r="T196" s="4"/>
      <c r="U196" s="4" t="s">
        <v>188</v>
      </c>
      <c r="V196" s="5">
        <v>1</v>
      </c>
    </row>
    <row r="197" spans="14:22" x14ac:dyDescent="0.25">
      <c r="N197" s="4" t="s">
        <v>4390</v>
      </c>
      <c r="O197" s="4" t="s">
        <v>2188</v>
      </c>
      <c r="P197" s="4" t="s">
        <v>4391</v>
      </c>
      <c r="Q197" s="4" t="s">
        <v>1686</v>
      </c>
      <c r="T197" s="4" t="s">
        <v>724</v>
      </c>
      <c r="U197" s="4" t="s">
        <v>58</v>
      </c>
      <c r="V197" s="5">
        <v>1</v>
      </c>
    </row>
    <row r="198" spans="14:22" x14ac:dyDescent="0.25">
      <c r="N198" s="4" t="s">
        <v>4396</v>
      </c>
      <c r="O198" s="4" t="s">
        <v>2188</v>
      </c>
      <c r="P198" s="4" t="s">
        <v>4397</v>
      </c>
      <c r="Q198" s="4" t="s">
        <v>1686</v>
      </c>
      <c r="T198" s="4"/>
      <c r="U198" s="4" t="s">
        <v>103</v>
      </c>
      <c r="V198" s="5">
        <v>1</v>
      </c>
    </row>
    <row r="199" spans="14:22" x14ac:dyDescent="0.25">
      <c r="N199" s="4" t="s">
        <v>4399</v>
      </c>
      <c r="O199" s="4" t="s">
        <v>4142</v>
      </c>
      <c r="P199" s="4" t="s">
        <v>1763</v>
      </c>
      <c r="Q199" s="4" t="s">
        <v>230</v>
      </c>
      <c r="T199" s="4"/>
      <c r="U199" s="4" t="s">
        <v>145</v>
      </c>
      <c r="V199" s="5">
        <v>1</v>
      </c>
    </row>
    <row r="200" spans="14:22" x14ac:dyDescent="0.25">
      <c r="N200" s="4" t="s">
        <v>4403</v>
      </c>
      <c r="O200" s="4" t="s">
        <v>4142</v>
      </c>
      <c r="P200" s="4" t="s">
        <v>4518</v>
      </c>
      <c r="Q200" s="4" t="s">
        <v>61</v>
      </c>
      <c r="T200" s="4"/>
      <c r="U200" s="4" t="s">
        <v>150</v>
      </c>
      <c r="V200" s="5">
        <v>1</v>
      </c>
    </row>
    <row r="201" spans="14:22" x14ac:dyDescent="0.25">
      <c r="N201" s="4" t="s">
        <v>4409</v>
      </c>
      <c r="O201" s="4" t="s">
        <v>4410</v>
      </c>
      <c r="P201" s="4" t="s">
        <v>326</v>
      </c>
      <c r="Q201" s="4" t="s">
        <v>230</v>
      </c>
      <c r="T201" s="4"/>
      <c r="U201" s="4" t="s">
        <v>155</v>
      </c>
      <c r="V201" s="5">
        <v>1</v>
      </c>
    </row>
    <row r="202" spans="14:22" x14ac:dyDescent="0.25">
      <c r="N202" s="4" t="s">
        <v>4430</v>
      </c>
      <c r="O202" s="4" t="s">
        <v>4431</v>
      </c>
      <c r="P202" s="4" t="s">
        <v>2392</v>
      </c>
      <c r="Q202" s="4" t="s">
        <v>390</v>
      </c>
      <c r="T202" s="4"/>
      <c r="U202" s="4" t="s">
        <v>160</v>
      </c>
      <c r="V202" s="5">
        <v>1</v>
      </c>
    </row>
    <row r="203" spans="14:22" x14ac:dyDescent="0.25">
      <c r="N203" s="4" t="s">
        <v>4479</v>
      </c>
      <c r="O203" s="4" t="s">
        <v>4479</v>
      </c>
      <c r="P203" s="4" t="s">
        <v>4479</v>
      </c>
      <c r="Q203" s="4" t="s">
        <v>1296</v>
      </c>
      <c r="T203" s="4"/>
      <c r="U203" s="4" t="s">
        <v>165</v>
      </c>
      <c r="V203" s="5">
        <v>1</v>
      </c>
    </row>
    <row r="204" spans="14:22" x14ac:dyDescent="0.25">
      <c r="N204" s="4"/>
      <c r="O204" s="4"/>
      <c r="P204" s="4"/>
      <c r="Q204" s="4" t="s">
        <v>61</v>
      </c>
      <c r="T204" s="4"/>
      <c r="U204" s="4" t="s">
        <v>170</v>
      </c>
      <c r="V204" s="5">
        <v>1</v>
      </c>
    </row>
    <row r="205" spans="14:22" x14ac:dyDescent="0.25">
      <c r="N205" s="4"/>
      <c r="O205" s="4"/>
      <c r="P205" s="4"/>
      <c r="Q205" s="4" t="s">
        <v>2756</v>
      </c>
      <c r="T205" s="4"/>
      <c r="U205" s="4" t="s">
        <v>176</v>
      </c>
      <c r="V205" s="5">
        <v>1</v>
      </c>
    </row>
    <row r="206" spans="14:22" x14ac:dyDescent="0.25">
      <c r="N206" s="4"/>
      <c r="O206" s="4"/>
      <c r="P206" s="4"/>
      <c r="Q206" s="4" t="s">
        <v>2723</v>
      </c>
      <c r="T206" s="4"/>
      <c r="U206" s="4" t="s">
        <v>182</v>
      </c>
      <c r="V206" s="5">
        <v>1</v>
      </c>
    </row>
    <row r="207" spans="14:22" x14ac:dyDescent="0.25">
      <c r="N207" s="4"/>
      <c r="O207" s="4"/>
      <c r="P207" s="4"/>
      <c r="Q207" s="4" t="s">
        <v>2607</v>
      </c>
      <c r="T207" s="4"/>
      <c r="U207" s="4" t="s">
        <v>185</v>
      </c>
      <c r="V207" s="5">
        <v>1</v>
      </c>
    </row>
    <row r="208" spans="14:22" x14ac:dyDescent="0.25">
      <c r="N208" s="4"/>
      <c r="O208" s="4"/>
      <c r="P208" s="4"/>
      <c r="Q208" s="4" t="s">
        <v>131</v>
      </c>
      <c r="T208" s="4"/>
      <c r="U208" s="4" t="s">
        <v>188</v>
      </c>
      <c r="V208" s="5">
        <v>1</v>
      </c>
    </row>
    <row r="209" spans="14:22" x14ac:dyDescent="0.25">
      <c r="N209" s="4"/>
      <c r="O209" s="4"/>
      <c r="P209" s="4"/>
      <c r="Q209" s="4" t="s">
        <v>1686</v>
      </c>
      <c r="T209" s="4"/>
      <c r="U209" s="4" t="s">
        <v>191</v>
      </c>
      <c r="V209" s="5">
        <v>1</v>
      </c>
    </row>
    <row r="210" spans="14:22" x14ac:dyDescent="0.25">
      <c r="N210" s="4"/>
      <c r="O210" s="4"/>
      <c r="P210" s="4"/>
      <c r="Q210" s="4" t="s">
        <v>390</v>
      </c>
      <c r="T210" s="4"/>
      <c r="U210" s="4" t="s">
        <v>194</v>
      </c>
      <c r="V210" s="5">
        <v>1</v>
      </c>
    </row>
    <row r="211" spans="14:22" x14ac:dyDescent="0.25">
      <c r="N211" s="4"/>
      <c r="O211" s="4"/>
      <c r="P211" s="4"/>
      <c r="Q211" s="4" t="s">
        <v>230</v>
      </c>
      <c r="T211" s="4"/>
      <c r="U211" s="4" t="s">
        <v>197</v>
      </c>
      <c r="V211" s="5">
        <v>1</v>
      </c>
    </row>
    <row r="212" spans="14:22" x14ac:dyDescent="0.25">
      <c r="N212" s="4" t="s">
        <v>5476</v>
      </c>
      <c r="O212" s="4" t="s">
        <v>100</v>
      </c>
      <c r="P212" s="4" t="s">
        <v>5481</v>
      </c>
      <c r="Q212" s="4" t="s">
        <v>1686</v>
      </c>
      <c r="T212" s="4" t="s">
        <v>763</v>
      </c>
      <c r="U212" s="4" t="s">
        <v>58</v>
      </c>
      <c r="V212" s="5">
        <v>1</v>
      </c>
    </row>
    <row r="213" spans="14:22" x14ac:dyDescent="0.25">
      <c r="T213" s="4"/>
      <c r="U213" s="4" t="s">
        <v>103</v>
      </c>
      <c r="V213" s="5">
        <v>1</v>
      </c>
    </row>
    <row r="214" spans="14:22" x14ac:dyDescent="0.25">
      <c r="T214" s="4"/>
      <c r="U214" s="4" t="s">
        <v>145</v>
      </c>
      <c r="V214" s="5">
        <v>1</v>
      </c>
    </row>
    <row r="215" spans="14:22" x14ac:dyDescent="0.25">
      <c r="T215" s="4"/>
      <c r="U215" s="4" t="s">
        <v>150</v>
      </c>
      <c r="V215" s="5">
        <v>1</v>
      </c>
    </row>
    <row r="216" spans="14:22" x14ac:dyDescent="0.25">
      <c r="T216" s="4"/>
      <c r="U216" s="4" t="s">
        <v>160</v>
      </c>
      <c r="V216" s="5">
        <v>1</v>
      </c>
    </row>
    <row r="217" spans="14:22" x14ac:dyDescent="0.25">
      <c r="T217" s="4"/>
      <c r="U217" s="4" t="s">
        <v>165</v>
      </c>
      <c r="V217" s="5">
        <v>1</v>
      </c>
    </row>
    <row r="218" spans="14:22" x14ac:dyDescent="0.25">
      <c r="T218" s="4" t="s">
        <v>778</v>
      </c>
      <c r="U218" s="4" t="s">
        <v>58</v>
      </c>
      <c r="V218" s="5">
        <v>1</v>
      </c>
    </row>
    <row r="219" spans="14:22" x14ac:dyDescent="0.25">
      <c r="T219" s="4"/>
      <c r="U219" s="4" t="s">
        <v>103</v>
      </c>
      <c r="V219" s="5">
        <v>1</v>
      </c>
    </row>
    <row r="220" spans="14:22" x14ac:dyDescent="0.25">
      <c r="T220" s="4"/>
      <c r="U220" s="4" t="s">
        <v>145</v>
      </c>
      <c r="V220" s="5">
        <v>1</v>
      </c>
    </row>
    <row r="221" spans="14:22" x14ac:dyDescent="0.25">
      <c r="T221" s="4"/>
      <c r="U221" s="4" t="s">
        <v>150</v>
      </c>
      <c r="V221" s="5">
        <v>1</v>
      </c>
    </row>
    <row r="222" spans="14:22" x14ac:dyDescent="0.25">
      <c r="T222" s="4"/>
      <c r="U222" s="4" t="s">
        <v>155</v>
      </c>
      <c r="V222" s="5">
        <v>1</v>
      </c>
    </row>
    <row r="223" spans="14:22" x14ac:dyDescent="0.25">
      <c r="T223" s="4"/>
      <c r="U223" s="4" t="s">
        <v>160</v>
      </c>
      <c r="V223" s="5">
        <v>1</v>
      </c>
    </row>
    <row r="224" spans="14:22" x14ac:dyDescent="0.25">
      <c r="T224" s="4"/>
      <c r="U224" s="4" t="s">
        <v>165</v>
      </c>
      <c r="V224" s="5">
        <v>1</v>
      </c>
    </row>
    <row r="225" spans="20:22" x14ac:dyDescent="0.25">
      <c r="T225" s="4"/>
      <c r="U225" s="4" t="s">
        <v>170</v>
      </c>
      <c r="V225" s="5">
        <v>1</v>
      </c>
    </row>
    <row r="226" spans="20:22" x14ac:dyDescent="0.25">
      <c r="T226" s="4"/>
      <c r="U226" s="4" t="s">
        <v>176</v>
      </c>
      <c r="V226" s="5">
        <v>1</v>
      </c>
    </row>
    <row r="227" spans="20:22" x14ac:dyDescent="0.25">
      <c r="T227" s="4"/>
      <c r="U227" s="4" t="s">
        <v>182</v>
      </c>
      <c r="V227" s="5">
        <v>1</v>
      </c>
    </row>
    <row r="228" spans="20:22" x14ac:dyDescent="0.25">
      <c r="T228" s="4"/>
      <c r="U228" s="4" t="s">
        <v>185</v>
      </c>
      <c r="V228" s="5">
        <v>1</v>
      </c>
    </row>
    <row r="229" spans="20:22" x14ac:dyDescent="0.25">
      <c r="T229" s="4"/>
      <c r="U229" s="4" t="s">
        <v>188</v>
      </c>
      <c r="V229" s="5">
        <v>1</v>
      </c>
    </row>
    <row r="230" spans="20:22" x14ac:dyDescent="0.25">
      <c r="T230" s="4"/>
      <c r="U230" s="4" t="s">
        <v>191</v>
      </c>
      <c r="V230" s="5">
        <v>1</v>
      </c>
    </row>
    <row r="231" spans="20:22" x14ac:dyDescent="0.25">
      <c r="T231" s="4"/>
      <c r="U231" s="4" t="s">
        <v>194</v>
      </c>
      <c r="V231" s="5">
        <v>1</v>
      </c>
    </row>
    <row r="232" spans="20:22" x14ac:dyDescent="0.25">
      <c r="T232" s="4"/>
      <c r="U232" s="4" t="s">
        <v>197</v>
      </c>
      <c r="V232" s="5">
        <v>1</v>
      </c>
    </row>
    <row r="233" spans="20:22" x14ac:dyDescent="0.25">
      <c r="T233" s="4"/>
      <c r="U233" s="4" t="s">
        <v>200</v>
      </c>
      <c r="V233" s="5">
        <v>1</v>
      </c>
    </row>
    <row r="234" spans="20:22" x14ac:dyDescent="0.25">
      <c r="T234" s="4"/>
      <c r="U234" s="4" t="s">
        <v>301</v>
      </c>
      <c r="V234" s="5">
        <v>1</v>
      </c>
    </row>
    <row r="235" spans="20:22" x14ac:dyDescent="0.25">
      <c r="T235" s="4"/>
      <c r="U235" s="4" t="s">
        <v>544</v>
      </c>
      <c r="V235" s="5">
        <v>1</v>
      </c>
    </row>
    <row r="236" spans="20:22" x14ac:dyDescent="0.25">
      <c r="T236" s="4"/>
      <c r="U236" s="4" t="s">
        <v>547</v>
      </c>
      <c r="V236" s="5">
        <v>1</v>
      </c>
    </row>
    <row r="237" spans="20:22" x14ac:dyDescent="0.25">
      <c r="T237" s="4"/>
      <c r="U237" s="4" t="s">
        <v>820</v>
      </c>
      <c r="V237" s="5">
        <v>1</v>
      </c>
    </row>
    <row r="238" spans="20:22" x14ac:dyDescent="0.25">
      <c r="T238" s="4"/>
      <c r="U238" s="4" t="s">
        <v>822</v>
      </c>
      <c r="V238" s="5">
        <v>1</v>
      </c>
    </row>
    <row r="239" spans="20:22" x14ac:dyDescent="0.25">
      <c r="T239" s="4" t="s">
        <v>825</v>
      </c>
      <c r="U239" s="4" t="s">
        <v>58</v>
      </c>
      <c r="V239" s="5">
        <v>1</v>
      </c>
    </row>
    <row r="240" spans="20:22" x14ac:dyDescent="0.25">
      <c r="T240" s="4"/>
      <c r="U240" s="4" t="s">
        <v>103</v>
      </c>
      <c r="V240" s="5">
        <v>1</v>
      </c>
    </row>
    <row r="241" spans="20:22" x14ac:dyDescent="0.25">
      <c r="T241" s="4"/>
      <c r="U241" s="4" t="s">
        <v>145</v>
      </c>
      <c r="V241" s="5">
        <v>1</v>
      </c>
    </row>
    <row r="242" spans="20:22" x14ac:dyDescent="0.25">
      <c r="T242" s="4"/>
      <c r="U242" s="4" t="s">
        <v>150</v>
      </c>
      <c r="V242" s="5">
        <v>1</v>
      </c>
    </row>
    <row r="243" spans="20:22" x14ac:dyDescent="0.25">
      <c r="T243" s="4"/>
      <c r="U243" s="4" t="s">
        <v>155</v>
      </c>
      <c r="V243" s="5">
        <v>1</v>
      </c>
    </row>
    <row r="244" spans="20:22" x14ac:dyDescent="0.25">
      <c r="T244" s="4"/>
      <c r="U244" s="4" t="s">
        <v>160</v>
      </c>
      <c r="V244" s="5">
        <v>1</v>
      </c>
    </row>
    <row r="245" spans="20:22" x14ac:dyDescent="0.25">
      <c r="T245" s="4"/>
      <c r="U245" s="4" t="s">
        <v>165</v>
      </c>
      <c r="V245" s="5">
        <v>1</v>
      </c>
    </row>
    <row r="246" spans="20:22" x14ac:dyDescent="0.25">
      <c r="T246" s="4"/>
      <c r="U246" s="4" t="s">
        <v>170</v>
      </c>
      <c r="V246" s="5">
        <v>1</v>
      </c>
    </row>
    <row r="247" spans="20:22" x14ac:dyDescent="0.25">
      <c r="T247" s="4"/>
      <c r="U247" s="4" t="s">
        <v>176</v>
      </c>
      <c r="V247" s="5">
        <v>1</v>
      </c>
    </row>
    <row r="248" spans="20:22" x14ac:dyDescent="0.25">
      <c r="T248" s="4"/>
      <c r="U248" s="4" t="s">
        <v>182</v>
      </c>
      <c r="V248" s="5">
        <v>1</v>
      </c>
    </row>
    <row r="249" spans="20:22" x14ac:dyDescent="0.25">
      <c r="T249" s="4"/>
      <c r="U249" s="4" t="s">
        <v>185</v>
      </c>
      <c r="V249" s="5">
        <v>1</v>
      </c>
    </row>
    <row r="250" spans="20:22" x14ac:dyDescent="0.25">
      <c r="T250" s="4"/>
      <c r="U250" s="4" t="s">
        <v>188</v>
      </c>
      <c r="V250" s="5">
        <v>1</v>
      </c>
    </row>
    <row r="251" spans="20:22" x14ac:dyDescent="0.25">
      <c r="T251" s="4"/>
      <c r="U251" s="4" t="s">
        <v>191</v>
      </c>
      <c r="V251" s="5">
        <v>1</v>
      </c>
    </row>
    <row r="252" spans="20:22" x14ac:dyDescent="0.25">
      <c r="T252" s="4"/>
      <c r="U252" s="4" t="s">
        <v>194</v>
      </c>
      <c r="V252" s="5">
        <v>1</v>
      </c>
    </row>
    <row r="253" spans="20:22" x14ac:dyDescent="0.25">
      <c r="T253" s="4"/>
      <c r="U253" s="4" t="s">
        <v>197</v>
      </c>
      <c r="V253" s="5">
        <v>1</v>
      </c>
    </row>
    <row r="254" spans="20:22" x14ac:dyDescent="0.25">
      <c r="T254" s="4"/>
      <c r="U254" s="4" t="s">
        <v>200</v>
      </c>
      <c r="V254" s="5">
        <v>1</v>
      </c>
    </row>
    <row r="255" spans="20:22" x14ac:dyDescent="0.25">
      <c r="T255" s="4" t="s">
        <v>882</v>
      </c>
      <c r="U255" s="4" t="s">
        <v>58</v>
      </c>
      <c r="V255" s="5">
        <v>1</v>
      </c>
    </row>
    <row r="256" spans="20:22" x14ac:dyDescent="0.25">
      <c r="T256" s="4"/>
      <c r="U256" s="4" t="s">
        <v>103</v>
      </c>
      <c r="V256" s="5">
        <v>1</v>
      </c>
    </row>
    <row r="257" spans="20:22" x14ac:dyDescent="0.25">
      <c r="T257" s="4"/>
      <c r="U257" s="4" t="s">
        <v>145</v>
      </c>
      <c r="V257" s="5">
        <v>1</v>
      </c>
    </row>
    <row r="258" spans="20:22" x14ac:dyDescent="0.25">
      <c r="T258" s="4" t="s">
        <v>892</v>
      </c>
      <c r="U258" s="4" t="s">
        <v>58</v>
      </c>
      <c r="V258" s="5">
        <v>1</v>
      </c>
    </row>
    <row r="259" spans="20:22" x14ac:dyDescent="0.25">
      <c r="T259" s="4"/>
      <c r="U259" s="4" t="s">
        <v>103</v>
      </c>
      <c r="V259" s="5">
        <v>1</v>
      </c>
    </row>
    <row r="260" spans="20:22" x14ac:dyDescent="0.25">
      <c r="T260" s="4"/>
      <c r="U260" s="4" t="s">
        <v>145</v>
      </c>
      <c r="V260" s="5">
        <v>1</v>
      </c>
    </row>
    <row r="261" spans="20:22" x14ac:dyDescent="0.25">
      <c r="T261" s="4"/>
      <c r="U261" s="4" t="s">
        <v>150</v>
      </c>
      <c r="V261" s="5">
        <v>1</v>
      </c>
    </row>
    <row r="262" spans="20:22" x14ac:dyDescent="0.25">
      <c r="T262" s="4"/>
      <c r="U262" s="4" t="s">
        <v>155</v>
      </c>
      <c r="V262" s="5">
        <v>1</v>
      </c>
    </row>
    <row r="263" spans="20:22" x14ac:dyDescent="0.25">
      <c r="T263" s="4"/>
      <c r="U263" s="4" t="s">
        <v>160</v>
      </c>
      <c r="V263" s="5">
        <v>1</v>
      </c>
    </row>
    <row r="264" spans="20:22" x14ac:dyDescent="0.25">
      <c r="T264" s="4"/>
      <c r="U264" s="4" t="s">
        <v>165</v>
      </c>
      <c r="V264" s="5">
        <v>1</v>
      </c>
    </row>
    <row r="265" spans="20:22" x14ac:dyDescent="0.25">
      <c r="T265" s="4"/>
      <c r="U265" s="4" t="s">
        <v>170</v>
      </c>
      <c r="V265" s="5">
        <v>1</v>
      </c>
    </row>
    <row r="266" spans="20:22" x14ac:dyDescent="0.25">
      <c r="T266" s="4"/>
      <c r="U266" s="4" t="s">
        <v>176</v>
      </c>
      <c r="V266" s="5">
        <v>1</v>
      </c>
    </row>
    <row r="267" spans="20:22" x14ac:dyDescent="0.25">
      <c r="T267" s="4"/>
      <c r="U267" s="4" t="s">
        <v>182</v>
      </c>
      <c r="V267" s="5">
        <v>1</v>
      </c>
    </row>
    <row r="268" spans="20:22" x14ac:dyDescent="0.25">
      <c r="T268" s="4"/>
      <c r="U268" s="4" t="s">
        <v>185</v>
      </c>
      <c r="V268" s="5">
        <v>1</v>
      </c>
    </row>
    <row r="269" spans="20:22" x14ac:dyDescent="0.25">
      <c r="T269" s="4"/>
      <c r="U269" s="4" t="s">
        <v>188</v>
      </c>
      <c r="V269" s="5">
        <v>1</v>
      </c>
    </row>
    <row r="270" spans="20:22" x14ac:dyDescent="0.25">
      <c r="T270" s="4"/>
      <c r="U270" s="4" t="s">
        <v>191</v>
      </c>
      <c r="V270" s="5">
        <v>1</v>
      </c>
    </row>
    <row r="271" spans="20:22" x14ac:dyDescent="0.25">
      <c r="T271" s="4"/>
      <c r="U271" s="4" t="s">
        <v>197</v>
      </c>
      <c r="V271" s="5">
        <v>1</v>
      </c>
    </row>
    <row r="272" spans="20:22" x14ac:dyDescent="0.25">
      <c r="T272" s="4" t="s">
        <v>932</v>
      </c>
      <c r="U272" s="4" t="s">
        <v>58</v>
      </c>
      <c r="V272" s="5">
        <v>1</v>
      </c>
    </row>
    <row r="273" spans="20:22" x14ac:dyDescent="0.25">
      <c r="T273" s="4"/>
      <c r="U273" s="4" t="s">
        <v>103</v>
      </c>
      <c r="V273" s="5">
        <v>1</v>
      </c>
    </row>
    <row r="274" spans="20:22" x14ac:dyDescent="0.25">
      <c r="T274" s="4"/>
      <c r="U274" s="4" t="s">
        <v>145</v>
      </c>
      <c r="V274" s="5">
        <v>1</v>
      </c>
    </row>
    <row r="275" spans="20:22" x14ac:dyDescent="0.25">
      <c r="T275" s="4"/>
      <c r="U275" s="4" t="s">
        <v>150</v>
      </c>
      <c r="V275" s="5">
        <v>1</v>
      </c>
    </row>
    <row r="276" spans="20:22" x14ac:dyDescent="0.25">
      <c r="T276" s="4"/>
      <c r="U276" s="4" t="s">
        <v>155</v>
      </c>
      <c r="V276" s="5">
        <v>1</v>
      </c>
    </row>
    <row r="277" spans="20:22" x14ac:dyDescent="0.25">
      <c r="T277" s="4"/>
      <c r="U277" s="4" t="s">
        <v>160</v>
      </c>
      <c r="V277" s="5">
        <v>1</v>
      </c>
    </row>
    <row r="278" spans="20:22" x14ac:dyDescent="0.25">
      <c r="T278" s="4"/>
      <c r="U278" s="4" t="s">
        <v>165</v>
      </c>
      <c r="V278" s="5">
        <v>1</v>
      </c>
    </row>
    <row r="279" spans="20:22" x14ac:dyDescent="0.25">
      <c r="T279" s="4"/>
      <c r="U279" s="4" t="s">
        <v>170</v>
      </c>
      <c r="V279" s="5">
        <v>1</v>
      </c>
    </row>
    <row r="280" spans="20:22" x14ac:dyDescent="0.25">
      <c r="T280" s="4"/>
      <c r="U280" s="4" t="s">
        <v>185</v>
      </c>
      <c r="V280" s="5">
        <v>1</v>
      </c>
    </row>
    <row r="281" spans="20:22" x14ac:dyDescent="0.25">
      <c r="T281" s="4"/>
      <c r="U281" s="4" t="s">
        <v>188</v>
      </c>
      <c r="V281" s="5">
        <v>1</v>
      </c>
    </row>
    <row r="282" spans="20:22" x14ac:dyDescent="0.25">
      <c r="T282" s="4"/>
      <c r="U282" s="4" t="s">
        <v>191</v>
      </c>
      <c r="V282" s="5">
        <v>1</v>
      </c>
    </row>
    <row r="283" spans="20:22" x14ac:dyDescent="0.25">
      <c r="T283" s="4"/>
      <c r="U283" s="4" t="s">
        <v>194</v>
      </c>
      <c r="V283" s="5">
        <v>1</v>
      </c>
    </row>
    <row r="284" spans="20:22" x14ac:dyDescent="0.25">
      <c r="T284" s="4"/>
      <c r="U284" s="4" t="s">
        <v>197</v>
      </c>
      <c r="V284" s="5">
        <v>1</v>
      </c>
    </row>
    <row r="285" spans="20:22" x14ac:dyDescent="0.25">
      <c r="T285" s="4"/>
      <c r="U285" s="4" t="s">
        <v>200</v>
      </c>
      <c r="V285" s="5">
        <v>1</v>
      </c>
    </row>
    <row r="286" spans="20:22" x14ac:dyDescent="0.25">
      <c r="T286" s="4"/>
      <c r="U286" s="4" t="s">
        <v>301</v>
      </c>
      <c r="V286" s="5">
        <v>1</v>
      </c>
    </row>
    <row r="287" spans="20:22" x14ac:dyDescent="0.25">
      <c r="T287" s="4"/>
      <c r="U287" s="4" t="s">
        <v>544</v>
      </c>
      <c r="V287" s="5">
        <v>1</v>
      </c>
    </row>
    <row r="288" spans="20:22" x14ac:dyDescent="0.25">
      <c r="T288" s="4" t="s">
        <v>980</v>
      </c>
      <c r="U288" s="4" t="s">
        <v>58</v>
      </c>
      <c r="V288" s="5">
        <v>1</v>
      </c>
    </row>
    <row r="289" spans="20:22" x14ac:dyDescent="0.25">
      <c r="T289" s="4"/>
      <c r="U289" s="4" t="s">
        <v>103</v>
      </c>
      <c r="V289" s="5">
        <v>1</v>
      </c>
    </row>
    <row r="290" spans="20:22" x14ac:dyDescent="0.25">
      <c r="T290" s="4"/>
      <c r="U290" s="4" t="s">
        <v>145</v>
      </c>
      <c r="V290" s="5">
        <v>1</v>
      </c>
    </row>
    <row r="291" spans="20:22" x14ac:dyDescent="0.25">
      <c r="T291" s="4"/>
      <c r="U291" s="4" t="s">
        <v>150</v>
      </c>
      <c r="V291" s="5">
        <v>1</v>
      </c>
    </row>
    <row r="292" spans="20:22" x14ac:dyDescent="0.25">
      <c r="T292" s="4"/>
      <c r="U292" s="4" t="s">
        <v>155</v>
      </c>
      <c r="V292" s="5">
        <v>1</v>
      </c>
    </row>
    <row r="293" spans="20:22" x14ac:dyDescent="0.25">
      <c r="T293" s="4"/>
      <c r="U293" s="4" t="s">
        <v>160</v>
      </c>
      <c r="V293" s="5">
        <v>1</v>
      </c>
    </row>
    <row r="294" spans="20:22" x14ac:dyDescent="0.25">
      <c r="T294" s="4"/>
      <c r="U294" s="4" t="s">
        <v>165</v>
      </c>
      <c r="V294" s="5">
        <v>1</v>
      </c>
    </row>
    <row r="295" spans="20:22" x14ac:dyDescent="0.25">
      <c r="T295" s="4"/>
      <c r="U295" s="4" t="s">
        <v>170</v>
      </c>
      <c r="V295" s="5">
        <v>1</v>
      </c>
    </row>
    <row r="296" spans="20:22" x14ac:dyDescent="0.25">
      <c r="T296" s="4" t="s">
        <v>1006</v>
      </c>
      <c r="U296" s="4" t="s">
        <v>58</v>
      </c>
      <c r="V296" s="5">
        <v>1</v>
      </c>
    </row>
    <row r="297" spans="20:22" x14ac:dyDescent="0.25">
      <c r="T297" s="4"/>
      <c r="U297" s="4" t="s">
        <v>103</v>
      </c>
      <c r="V297" s="5">
        <v>1</v>
      </c>
    </row>
    <row r="298" spans="20:22" x14ac:dyDescent="0.25">
      <c r="T298" s="4"/>
      <c r="U298" s="4" t="s">
        <v>145</v>
      </c>
      <c r="V298" s="5">
        <v>1</v>
      </c>
    </row>
    <row r="299" spans="20:22" x14ac:dyDescent="0.25">
      <c r="T299" s="4"/>
      <c r="U299" s="4" t="s">
        <v>150</v>
      </c>
      <c r="V299" s="5">
        <v>1</v>
      </c>
    </row>
    <row r="300" spans="20:22" x14ac:dyDescent="0.25">
      <c r="T300" s="4"/>
      <c r="U300" s="4" t="s">
        <v>155</v>
      </c>
      <c r="V300" s="5">
        <v>1</v>
      </c>
    </row>
    <row r="301" spans="20:22" x14ac:dyDescent="0.25">
      <c r="T301" s="4"/>
      <c r="U301" s="4" t="s">
        <v>160</v>
      </c>
      <c r="V301" s="5">
        <v>1</v>
      </c>
    </row>
    <row r="302" spans="20:22" x14ac:dyDescent="0.25">
      <c r="T302" s="4"/>
      <c r="U302" s="4" t="s">
        <v>165</v>
      </c>
      <c r="V302" s="5">
        <v>1</v>
      </c>
    </row>
    <row r="303" spans="20:22" x14ac:dyDescent="0.25">
      <c r="T303" s="4"/>
      <c r="U303" s="4" t="s">
        <v>170</v>
      </c>
      <c r="V303" s="5">
        <v>1</v>
      </c>
    </row>
    <row r="304" spans="20:22" x14ac:dyDescent="0.25">
      <c r="T304" s="4"/>
      <c r="U304" s="4" t="s">
        <v>176</v>
      </c>
      <c r="V304" s="5">
        <v>1</v>
      </c>
    </row>
    <row r="305" spans="20:22" x14ac:dyDescent="0.25">
      <c r="T305" s="4" t="s">
        <v>1028</v>
      </c>
      <c r="U305" s="4" t="s">
        <v>58</v>
      </c>
      <c r="V305" s="5">
        <v>1</v>
      </c>
    </row>
    <row r="306" spans="20:22" x14ac:dyDescent="0.25">
      <c r="T306" s="4"/>
      <c r="U306" s="4" t="s">
        <v>103</v>
      </c>
      <c r="V306" s="5">
        <v>1</v>
      </c>
    </row>
    <row r="307" spans="20:22" x14ac:dyDescent="0.25">
      <c r="T307" s="4"/>
      <c r="U307" s="4" t="s">
        <v>145</v>
      </c>
      <c r="V307" s="5">
        <v>1</v>
      </c>
    </row>
    <row r="308" spans="20:22" x14ac:dyDescent="0.25">
      <c r="T308" s="4" t="s">
        <v>1035</v>
      </c>
      <c r="U308" s="4" t="s">
        <v>58</v>
      </c>
      <c r="V308" s="5">
        <v>1</v>
      </c>
    </row>
    <row r="309" spans="20:22" x14ac:dyDescent="0.25">
      <c r="T309" s="4"/>
      <c r="U309" s="4" t="s">
        <v>103</v>
      </c>
      <c r="V309" s="5">
        <v>1</v>
      </c>
    </row>
    <row r="310" spans="20:22" x14ac:dyDescent="0.25">
      <c r="T310" s="4"/>
      <c r="U310" s="4" t="s">
        <v>145</v>
      </c>
      <c r="V310" s="5">
        <v>1</v>
      </c>
    </row>
    <row r="311" spans="20:22" x14ac:dyDescent="0.25">
      <c r="T311" s="4"/>
      <c r="U311" s="4" t="s">
        <v>150</v>
      </c>
      <c r="V311" s="5">
        <v>1</v>
      </c>
    </row>
    <row r="312" spans="20:22" x14ac:dyDescent="0.25">
      <c r="T312" s="4"/>
      <c r="U312" s="4" t="s">
        <v>155</v>
      </c>
      <c r="V312" s="5">
        <v>1</v>
      </c>
    </row>
    <row r="313" spans="20:22" x14ac:dyDescent="0.25">
      <c r="T313" s="4"/>
      <c r="U313" s="4" t="s">
        <v>160</v>
      </c>
      <c r="V313" s="5">
        <v>1</v>
      </c>
    </row>
    <row r="314" spans="20:22" x14ac:dyDescent="0.25">
      <c r="T314" s="4"/>
      <c r="U314" s="4" t="s">
        <v>165</v>
      </c>
      <c r="V314" s="5">
        <v>1</v>
      </c>
    </row>
    <row r="315" spans="20:22" x14ac:dyDescent="0.25">
      <c r="T315" s="4"/>
      <c r="U315" s="4" t="s">
        <v>170</v>
      </c>
      <c r="V315" s="5">
        <v>1</v>
      </c>
    </row>
    <row r="316" spans="20:22" x14ac:dyDescent="0.25">
      <c r="T316" s="4"/>
      <c r="U316" s="4" t="s">
        <v>176</v>
      </c>
      <c r="V316" s="5">
        <v>1</v>
      </c>
    </row>
    <row r="317" spans="20:22" x14ac:dyDescent="0.25">
      <c r="T317" s="4"/>
      <c r="U317" s="4" t="s">
        <v>182</v>
      </c>
      <c r="V317" s="5">
        <v>1</v>
      </c>
    </row>
    <row r="318" spans="20:22" x14ac:dyDescent="0.25">
      <c r="T318" s="4"/>
      <c r="U318" s="4" t="s">
        <v>185</v>
      </c>
      <c r="V318" s="5">
        <v>1</v>
      </c>
    </row>
    <row r="319" spans="20:22" x14ac:dyDescent="0.25">
      <c r="T319" s="4"/>
      <c r="U319" s="4" t="s">
        <v>188</v>
      </c>
      <c r="V319" s="5">
        <v>1</v>
      </c>
    </row>
    <row r="320" spans="20:22" x14ac:dyDescent="0.25">
      <c r="T320" s="4"/>
      <c r="U320" s="4" t="s">
        <v>191</v>
      </c>
      <c r="V320" s="5">
        <v>1</v>
      </c>
    </row>
    <row r="321" spans="20:22" x14ac:dyDescent="0.25">
      <c r="T321" s="4"/>
      <c r="U321" s="4" t="s">
        <v>194</v>
      </c>
      <c r="V321" s="5">
        <v>1</v>
      </c>
    </row>
    <row r="322" spans="20:22" x14ac:dyDescent="0.25">
      <c r="T322" s="4"/>
      <c r="U322" s="4" t="s">
        <v>197</v>
      </c>
      <c r="V322" s="5">
        <v>1</v>
      </c>
    </row>
    <row r="323" spans="20:22" x14ac:dyDescent="0.25">
      <c r="T323" s="4"/>
      <c r="U323" s="4" t="s">
        <v>200</v>
      </c>
      <c r="V323" s="5">
        <v>1</v>
      </c>
    </row>
    <row r="324" spans="20:22" x14ac:dyDescent="0.25">
      <c r="T324" s="4"/>
      <c r="U324" s="4" t="s">
        <v>301</v>
      </c>
      <c r="V324" s="5">
        <v>1</v>
      </c>
    </row>
    <row r="325" spans="20:22" x14ac:dyDescent="0.25">
      <c r="T325" s="4"/>
      <c r="U325" s="4" t="s">
        <v>544</v>
      </c>
      <c r="V325" s="5">
        <v>1</v>
      </c>
    </row>
    <row r="326" spans="20:22" x14ac:dyDescent="0.25">
      <c r="T326" s="4" t="s">
        <v>1093</v>
      </c>
      <c r="U326" s="4" t="s">
        <v>58</v>
      </c>
      <c r="V326" s="5">
        <v>1</v>
      </c>
    </row>
    <row r="327" spans="20:22" x14ac:dyDescent="0.25">
      <c r="T327" s="4"/>
      <c r="U327" s="4" t="s">
        <v>103</v>
      </c>
      <c r="V327" s="5">
        <v>1</v>
      </c>
    </row>
    <row r="328" spans="20:22" x14ac:dyDescent="0.25">
      <c r="T328" s="4"/>
      <c r="U328" s="4" t="s">
        <v>145</v>
      </c>
      <c r="V328" s="5">
        <v>1</v>
      </c>
    </row>
    <row r="329" spans="20:22" x14ac:dyDescent="0.25">
      <c r="T329" s="4"/>
      <c r="U329" s="4" t="s">
        <v>150</v>
      </c>
      <c r="V329" s="5">
        <v>1</v>
      </c>
    </row>
    <row r="330" spans="20:22" x14ac:dyDescent="0.25">
      <c r="T330" s="4"/>
      <c r="U330" s="4" t="s">
        <v>155</v>
      </c>
      <c r="V330" s="5">
        <v>1</v>
      </c>
    </row>
    <row r="331" spans="20:22" x14ac:dyDescent="0.25">
      <c r="T331" s="4"/>
      <c r="U331" s="4" t="s">
        <v>160</v>
      </c>
      <c r="V331" s="5">
        <v>1</v>
      </c>
    </row>
    <row r="332" spans="20:22" x14ac:dyDescent="0.25">
      <c r="T332" s="4"/>
      <c r="U332" s="4" t="s">
        <v>165</v>
      </c>
      <c r="V332" s="5">
        <v>1</v>
      </c>
    </row>
    <row r="333" spans="20:22" x14ac:dyDescent="0.25">
      <c r="T333" s="4"/>
      <c r="U333" s="4" t="s">
        <v>170</v>
      </c>
      <c r="V333" s="5">
        <v>1</v>
      </c>
    </row>
    <row r="334" spans="20:22" x14ac:dyDescent="0.25">
      <c r="T334" s="4"/>
      <c r="U334" s="4" t="s">
        <v>176</v>
      </c>
      <c r="V334" s="5">
        <v>1</v>
      </c>
    </row>
    <row r="335" spans="20:22" x14ac:dyDescent="0.25">
      <c r="T335" s="4"/>
      <c r="U335" s="4" t="s">
        <v>182</v>
      </c>
      <c r="V335" s="5">
        <v>1</v>
      </c>
    </row>
    <row r="336" spans="20:22" x14ac:dyDescent="0.25">
      <c r="T336" s="4" t="s">
        <v>1122</v>
      </c>
      <c r="U336" s="4" t="s">
        <v>58</v>
      </c>
      <c r="V336" s="5">
        <v>1</v>
      </c>
    </row>
    <row r="337" spans="20:22" x14ac:dyDescent="0.25">
      <c r="T337" s="4"/>
      <c r="U337" s="4" t="s">
        <v>103</v>
      </c>
      <c r="V337" s="5">
        <v>1</v>
      </c>
    </row>
    <row r="338" spans="20:22" x14ac:dyDescent="0.25">
      <c r="T338" s="4"/>
      <c r="U338" s="4" t="s">
        <v>145</v>
      </c>
      <c r="V338" s="5">
        <v>1</v>
      </c>
    </row>
    <row r="339" spans="20:22" x14ac:dyDescent="0.25">
      <c r="T339" s="4"/>
      <c r="U339" s="4" t="s">
        <v>150</v>
      </c>
      <c r="V339" s="5">
        <v>1</v>
      </c>
    </row>
    <row r="340" spans="20:22" x14ac:dyDescent="0.25">
      <c r="T340" s="4" t="s">
        <v>1137</v>
      </c>
      <c r="U340" s="4" t="s">
        <v>58</v>
      </c>
      <c r="V340" s="5">
        <v>1</v>
      </c>
    </row>
    <row r="341" spans="20:22" x14ac:dyDescent="0.25">
      <c r="T341" s="4"/>
      <c r="U341" s="4" t="s">
        <v>103</v>
      </c>
      <c r="V341" s="5">
        <v>1</v>
      </c>
    </row>
    <row r="342" spans="20:22" x14ac:dyDescent="0.25">
      <c r="T342" s="4"/>
      <c r="U342" s="4" t="s">
        <v>145</v>
      </c>
      <c r="V342" s="5">
        <v>1</v>
      </c>
    </row>
    <row r="343" spans="20:22" x14ac:dyDescent="0.25">
      <c r="T343" s="4"/>
      <c r="U343" s="4" t="s">
        <v>150</v>
      </c>
      <c r="V343" s="5">
        <v>1</v>
      </c>
    </row>
    <row r="344" spans="20:22" x14ac:dyDescent="0.25">
      <c r="T344" s="4"/>
      <c r="U344" s="4" t="s">
        <v>155</v>
      </c>
      <c r="V344" s="5">
        <v>1</v>
      </c>
    </row>
    <row r="345" spans="20:22" x14ac:dyDescent="0.25">
      <c r="T345" s="4"/>
      <c r="U345" s="4" t="s">
        <v>160</v>
      </c>
      <c r="V345" s="5">
        <v>1</v>
      </c>
    </row>
    <row r="346" spans="20:22" x14ac:dyDescent="0.25">
      <c r="T346" s="4"/>
      <c r="U346" s="4" t="s">
        <v>165</v>
      </c>
      <c r="V346" s="5">
        <v>1</v>
      </c>
    </row>
    <row r="347" spans="20:22" x14ac:dyDescent="0.25">
      <c r="T347" s="4"/>
      <c r="U347" s="4" t="s">
        <v>170</v>
      </c>
      <c r="V347" s="5">
        <v>1</v>
      </c>
    </row>
    <row r="348" spans="20:22" x14ac:dyDescent="0.25">
      <c r="T348" s="4"/>
      <c r="U348" s="4" t="s">
        <v>176</v>
      </c>
      <c r="V348" s="5">
        <v>1</v>
      </c>
    </row>
    <row r="349" spans="20:22" x14ac:dyDescent="0.25">
      <c r="T349" s="4"/>
      <c r="U349" s="4" t="s">
        <v>182</v>
      </c>
      <c r="V349" s="5">
        <v>1</v>
      </c>
    </row>
    <row r="350" spans="20:22" x14ac:dyDescent="0.25">
      <c r="T350" s="4"/>
      <c r="U350" s="4" t="s">
        <v>185</v>
      </c>
      <c r="V350" s="5">
        <v>1</v>
      </c>
    </row>
    <row r="351" spans="20:22" x14ac:dyDescent="0.25">
      <c r="T351" s="4"/>
      <c r="U351" s="4" t="s">
        <v>188</v>
      </c>
      <c r="V351" s="5">
        <v>1</v>
      </c>
    </row>
    <row r="352" spans="20:22" x14ac:dyDescent="0.25">
      <c r="T352" s="4"/>
      <c r="U352" s="4" t="s">
        <v>191</v>
      </c>
      <c r="V352" s="5">
        <v>1</v>
      </c>
    </row>
    <row r="353" spans="20:22" x14ac:dyDescent="0.25">
      <c r="T353" s="4"/>
      <c r="U353" s="4" t="s">
        <v>194</v>
      </c>
      <c r="V353" s="5">
        <v>1</v>
      </c>
    </row>
    <row r="354" spans="20:22" x14ac:dyDescent="0.25">
      <c r="T354" s="4"/>
      <c r="U354" s="4" t="s">
        <v>197</v>
      </c>
      <c r="V354" s="5">
        <v>1</v>
      </c>
    </row>
    <row r="355" spans="20:22" x14ac:dyDescent="0.25">
      <c r="T355" s="4"/>
      <c r="U355" s="4" t="s">
        <v>200</v>
      </c>
      <c r="V355" s="5">
        <v>1</v>
      </c>
    </row>
    <row r="356" spans="20:22" x14ac:dyDescent="0.25">
      <c r="T356" s="4"/>
      <c r="U356" s="4" t="s">
        <v>301</v>
      </c>
      <c r="V356" s="5">
        <v>1</v>
      </c>
    </row>
    <row r="357" spans="20:22" x14ac:dyDescent="0.25">
      <c r="T357" s="4"/>
      <c r="U357" s="4" t="s">
        <v>544</v>
      </c>
      <c r="V357" s="5">
        <v>1</v>
      </c>
    </row>
    <row r="358" spans="20:22" x14ac:dyDescent="0.25">
      <c r="T358" s="4"/>
      <c r="U358" s="4" t="s">
        <v>547</v>
      </c>
      <c r="V358" s="5">
        <v>1</v>
      </c>
    </row>
    <row r="359" spans="20:22" x14ac:dyDescent="0.25">
      <c r="T359" s="4" t="s">
        <v>1184</v>
      </c>
      <c r="U359" s="4" t="s">
        <v>58</v>
      </c>
      <c r="V359" s="5">
        <v>1</v>
      </c>
    </row>
    <row r="360" spans="20:22" x14ac:dyDescent="0.25">
      <c r="T360" s="4"/>
      <c r="U360" s="4" t="s">
        <v>103</v>
      </c>
      <c r="V360" s="5">
        <v>1</v>
      </c>
    </row>
    <row r="361" spans="20:22" x14ac:dyDescent="0.25">
      <c r="T361" s="4"/>
      <c r="U361" s="4" t="s">
        <v>145</v>
      </c>
      <c r="V361" s="5">
        <v>1</v>
      </c>
    </row>
    <row r="362" spans="20:22" x14ac:dyDescent="0.25">
      <c r="T362" s="4"/>
      <c r="U362" s="4" t="s">
        <v>150</v>
      </c>
      <c r="V362" s="5">
        <v>1</v>
      </c>
    </row>
    <row r="363" spans="20:22" x14ac:dyDescent="0.25">
      <c r="T363" s="4" t="s">
        <v>1197</v>
      </c>
      <c r="U363" s="4" t="s">
        <v>58</v>
      </c>
      <c r="V363" s="5">
        <v>1</v>
      </c>
    </row>
    <row r="364" spans="20:22" x14ac:dyDescent="0.25">
      <c r="T364" s="4"/>
      <c r="U364" s="4" t="s">
        <v>103</v>
      </c>
      <c r="V364" s="5">
        <v>1</v>
      </c>
    </row>
    <row r="365" spans="20:22" x14ac:dyDescent="0.25">
      <c r="T365" s="4"/>
      <c r="U365" s="4" t="s">
        <v>145</v>
      </c>
      <c r="V365" s="5">
        <v>1</v>
      </c>
    </row>
    <row r="366" spans="20:22" x14ac:dyDescent="0.25">
      <c r="T366" s="4" t="s">
        <v>1210</v>
      </c>
      <c r="U366" s="4" t="s">
        <v>58</v>
      </c>
      <c r="V366" s="5">
        <v>1</v>
      </c>
    </row>
    <row r="367" spans="20:22" x14ac:dyDescent="0.25">
      <c r="T367" s="4"/>
      <c r="U367" s="4" t="s">
        <v>103</v>
      </c>
      <c r="V367" s="5">
        <v>1</v>
      </c>
    </row>
    <row r="368" spans="20:22" x14ac:dyDescent="0.25">
      <c r="T368" s="4"/>
      <c r="U368" s="4" t="s">
        <v>145</v>
      </c>
      <c r="V368" s="5">
        <v>1</v>
      </c>
    </row>
    <row r="369" spans="20:22" x14ac:dyDescent="0.25">
      <c r="T369" s="4"/>
      <c r="U369" s="4" t="s">
        <v>150</v>
      </c>
      <c r="V369" s="5">
        <v>1</v>
      </c>
    </row>
    <row r="370" spans="20:22" x14ac:dyDescent="0.25">
      <c r="T370" s="4"/>
      <c r="U370" s="4" t="s">
        <v>155</v>
      </c>
      <c r="V370" s="5">
        <v>1</v>
      </c>
    </row>
    <row r="371" spans="20:22" x14ac:dyDescent="0.25">
      <c r="T371" s="4"/>
      <c r="U371" s="4" t="s">
        <v>160</v>
      </c>
      <c r="V371" s="5">
        <v>1</v>
      </c>
    </row>
    <row r="372" spans="20:22" x14ac:dyDescent="0.25">
      <c r="T372" s="4"/>
      <c r="U372" s="4" t="s">
        <v>165</v>
      </c>
      <c r="V372" s="5">
        <v>1</v>
      </c>
    </row>
    <row r="373" spans="20:22" x14ac:dyDescent="0.25">
      <c r="T373" s="4"/>
      <c r="U373" s="4" t="s">
        <v>170</v>
      </c>
      <c r="V373" s="5">
        <v>1</v>
      </c>
    </row>
    <row r="374" spans="20:22" x14ac:dyDescent="0.25">
      <c r="T374" s="4" t="s">
        <v>1232</v>
      </c>
      <c r="U374" s="4" t="s">
        <v>58</v>
      </c>
      <c r="V374" s="5">
        <v>1</v>
      </c>
    </row>
    <row r="375" spans="20:22" x14ac:dyDescent="0.25">
      <c r="T375" s="4"/>
      <c r="U375" s="4" t="s">
        <v>103</v>
      </c>
      <c r="V375" s="5">
        <v>1</v>
      </c>
    </row>
    <row r="376" spans="20:22" x14ac:dyDescent="0.25">
      <c r="T376" s="4"/>
      <c r="U376" s="4" t="s">
        <v>145</v>
      </c>
      <c r="V376" s="5">
        <v>1</v>
      </c>
    </row>
    <row r="377" spans="20:22" x14ac:dyDescent="0.25">
      <c r="T377" s="4"/>
      <c r="U377" s="4" t="s">
        <v>150</v>
      </c>
      <c r="V377" s="5">
        <v>1</v>
      </c>
    </row>
    <row r="378" spans="20:22" x14ac:dyDescent="0.25">
      <c r="T378" s="4"/>
      <c r="U378" s="4" t="s">
        <v>155</v>
      </c>
      <c r="V378" s="5">
        <v>1</v>
      </c>
    </row>
    <row r="379" spans="20:22" x14ac:dyDescent="0.25">
      <c r="T379" s="4" t="s">
        <v>4481</v>
      </c>
      <c r="U379" s="4" t="s">
        <v>155</v>
      </c>
      <c r="V379" s="5">
        <v>1</v>
      </c>
    </row>
    <row r="380" spans="20:22" x14ac:dyDescent="0.25">
      <c r="T380" s="4" t="s">
        <v>1258</v>
      </c>
      <c r="U380" s="4" t="s">
        <v>1257</v>
      </c>
      <c r="V380" s="5">
        <v>1</v>
      </c>
    </row>
    <row r="381" spans="20:22" x14ac:dyDescent="0.25">
      <c r="T381" s="4"/>
      <c r="U381" s="4" t="s">
        <v>1267</v>
      </c>
      <c r="V381" s="5">
        <v>1</v>
      </c>
    </row>
    <row r="382" spans="20:22" x14ac:dyDescent="0.25">
      <c r="T382" s="4"/>
      <c r="U382" s="4" t="s">
        <v>1272</v>
      </c>
      <c r="V382" s="5">
        <v>1</v>
      </c>
    </row>
    <row r="383" spans="20:22" x14ac:dyDescent="0.25">
      <c r="T383" s="4"/>
      <c r="U383" s="4" t="s">
        <v>1276</v>
      </c>
      <c r="V383" s="5">
        <v>1</v>
      </c>
    </row>
    <row r="384" spans="20:22" x14ac:dyDescent="0.25">
      <c r="T384" s="4"/>
      <c r="U384" s="4" t="s">
        <v>1281</v>
      </c>
      <c r="V384" s="5">
        <v>1</v>
      </c>
    </row>
    <row r="385" spans="20:22" x14ac:dyDescent="0.25">
      <c r="T385" s="4"/>
      <c r="U385" s="4" t="s">
        <v>1285</v>
      </c>
      <c r="V385" s="5">
        <v>1</v>
      </c>
    </row>
    <row r="386" spans="20:22" x14ac:dyDescent="0.25">
      <c r="T386" s="4"/>
      <c r="U386" s="4" t="s">
        <v>1287</v>
      </c>
      <c r="V386" s="5">
        <v>1</v>
      </c>
    </row>
    <row r="387" spans="20:22" x14ac:dyDescent="0.25">
      <c r="T387" s="4"/>
      <c r="U387" s="4" t="s">
        <v>1289</v>
      </c>
      <c r="V387" s="5">
        <v>1</v>
      </c>
    </row>
    <row r="388" spans="20:22" x14ac:dyDescent="0.25">
      <c r="T388" s="4" t="s">
        <v>1295</v>
      </c>
      <c r="U388" s="4" t="s">
        <v>1257</v>
      </c>
      <c r="V388" s="5">
        <v>1</v>
      </c>
    </row>
    <row r="389" spans="20:22" x14ac:dyDescent="0.25">
      <c r="T389" s="4"/>
      <c r="U389" s="4" t="s">
        <v>1267</v>
      </c>
      <c r="V389" s="5">
        <v>1</v>
      </c>
    </row>
    <row r="390" spans="20:22" x14ac:dyDescent="0.25">
      <c r="T390" s="4"/>
      <c r="U390" s="4" t="s">
        <v>1272</v>
      </c>
      <c r="V390" s="5">
        <v>1</v>
      </c>
    </row>
    <row r="391" spans="20:22" x14ac:dyDescent="0.25">
      <c r="T391" s="4"/>
      <c r="U391" s="4" t="s">
        <v>1276</v>
      </c>
      <c r="V391" s="5">
        <v>1</v>
      </c>
    </row>
    <row r="392" spans="20:22" x14ac:dyDescent="0.25">
      <c r="T392" s="4"/>
      <c r="U392" s="4" t="s">
        <v>1281</v>
      </c>
      <c r="V392" s="5">
        <v>1</v>
      </c>
    </row>
    <row r="393" spans="20:22" x14ac:dyDescent="0.25">
      <c r="T393" s="4"/>
      <c r="U393" s="4" t="s">
        <v>1285</v>
      </c>
      <c r="V393" s="5">
        <v>1</v>
      </c>
    </row>
    <row r="394" spans="20:22" x14ac:dyDescent="0.25">
      <c r="T394" s="4"/>
      <c r="U394" s="4" t="s">
        <v>1287</v>
      </c>
      <c r="V394" s="5">
        <v>1</v>
      </c>
    </row>
    <row r="395" spans="20:22" x14ac:dyDescent="0.25">
      <c r="T395" s="4"/>
      <c r="U395" s="4" t="s">
        <v>1289</v>
      </c>
      <c r="V395" s="5">
        <v>1</v>
      </c>
    </row>
    <row r="396" spans="20:22" x14ac:dyDescent="0.25">
      <c r="T396" s="4"/>
      <c r="U396" s="4" t="s">
        <v>1320</v>
      </c>
      <c r="V396" s="5">
        <v>1</v>
      </c>
    </row>
    <row r="397" spans="20:22" x14ac:dyDescent="0.25">
      <c r="T397" s="4"/>
      <c r="U397" s="4" t="s">
        <v>1325</v>
      </c>
      <c r="V397" s="5">
        <v>1</v>
      </c>
    </row>
    <row r="398" spans="20:22" x14ac:dyDescent="0.25">
      <c r="T398" s="4"/>
      <c r="U398" s="4" t="s">
        <v>1328</v>
      </c>
      <c r="V398" s="5">
        <v>1</v>
      </c>
    </row>
    <row r="399" spans="20:22" x14ac:dyDescent="0.25">
      <c r="T399" s="4"/>
      <c r="U399" s="4" t="s">
        <v>1331</v>
      </c>
      <c r="V399" s="5">
        <v>1</v>
      </c>
    </row>
    <row r="400" spans="20:22" x14ac:dyDescent="0.25">
      <c r="T400" s="4" t="s">
        <v>1332</v>
      </c>
      <c r="U400" s="4" t="s">
        <v>1257</v>
      </c>
      <c r="V400" s="5">
        <v>1</v>
      </c>
    </row>
    <row r="401" spans="20:22" x14ac:dyDescent="0.25">
      <c r="T401" s="4"/>
      <c r="U401" s="4" t="s">
        <v>1267</v>
      </c>
      <c r="V401" s="5">
        <v>1</v>
      </c>
    </row>
    <row r="402" spans="20:22" x14ac:dyDescent="0.25">
      <c r="T402" s="4"/>
      <c r="U402" s="4" t="s">
        <v>1272</v>
      </c>
      <c r="V402" s="5">
        <v>1</v>
      </c>
    </row>
    <row r="403" spans="20:22" x14ac:dyDescent="0.25">
      <c r="T403" s="4"/>
      <c r="U403" s="4" t="s">
        <v>1276</v>
      </c>
      <c r="V403" s="5">
        <v>1</v>
      </c>
    </row>
    <row r="404" spans="20:22" x14ac:dyDescent="0.25">
      <c r="T404" s="4"/>
      <c r="U404" s="4" t="s">
        <v>1281</v>
      </c>
      <c r="V404" s="5">
        <v>1</v>
      </c>
    </row>
    <row r="405" spans="20:22" x14ac:dyDescent="0.25">
      <c r="T405" s="4"/>
      <c r="U405" s="4" t="s">
        <v>1285</v>
      </c>
      <c r="V405" s="5">
        <v>1</v>
      </c>
    </row>
    <row r="406" spans="20:22" x14ac:dyDescent="0.25">
      <c r="T406" s="4"/>
      <c r="U406" s="4" t="s">
        <v>1287</v>
      </c>
      <c r="V406" s="5">
        <v>1</v>
      </c>
    </row>
    <row r="407" spans="20:22" x14ac:dyDescent="0.25">
      <c r="T407" s="4"/>
      <c r="U407" s="4" t="s">
        <v>1289</v>
      </c>
      <c r="V407" s="5">
        <v>1</v>
      </c>
    </row>
    <row r="408" spans="20:22" x14ac:dyDescent="0.25">
      <c r="T408" s="4" t="s">
        <v>1337</v>
      </c>
      <c r="U408" s="4" t="s">
        <v>1257</v>
      </c>
      <c r="V408" s="5">
        <v>1</v>
      </c>
    </row>
    <row r="409" spans="20:22" x14ac:dyDescent="0.25">
      <c r="T409" s="4"/>
      <c r="U409" s="4" t="s">
        <v>1267</v>
      </c>
      <c r="V409" s="5">
        <v>1</v>
      </c>
    </row>
    <row r="410" spans="20:22" x14ac:dyDescent="0.25">
      <c r="T410" s="4" t="s">
        <v>1343</v>
      </c>
      <c r="U410" s="4" t="s">
        <v>1257</v>
      </c>
      <c r="V410" s="5">
        <v>1</v>
      </c>
    </row>
    <row r="411" spans="20:22" x14ac:dyDescent="0.25">
      <c r="T411" s="4"/>
      <c r="U411" s="4" t="s">
        <v>1267</v>
      </c>
      <c r="V411" s="5">
        <v>1</v>
      </c>
    </row>
    <row r="412" spans="20:22" x14ac:dyDescent="0.25">
      <c r="T412" s="4"/>
      <c r="U412" s="4" t="s">
        <v>1272</v>
      </c>
      <c r="V412" s="5">
        <v>1</v>
      </c>
    </row>
    <row r="413" spans="20:22" x14ac:dyDescent="0.25">
      <c r="T413" s="4"/>
      <c r="U413" s="4" t="s">
        <v>1276</v>
      </c>
      <c r="V413" s="5">
        <v>1</v>
      </c>
    </row>
    <row r="414" spans="20:22" x14ac:dyDescent="0.25">
      <c r="T414" s="4"/>
      <c r="U414" s="4" t="s">
        <v>1281</v>
      </c>
      <c r="V414" s="5">
        <v>1</v>
      </c>
    </row>
    <row r="415" spans="20:22" x14ac:dyDescent="0.25">
      <c r="T415" s="4"/>
      <c r="U415" s="4" t="s">
        <v>1285</v>
      </c>
      <c r="V415" s="5">
        <v>1</v>
      </c>
    </row>
    <row r="416" spans="20:22" x14ac:dyDescent="0.25">
      <c r="T416" s="4" t="s">
        <v>1357</v>
      </c>
      <c r="U416" s="4" t="s">
        <v>1257</v>
      </c>
      <c r="V416" s="5">
        <v>1</v>
      </c>
    </row>
    <row r="417" spans="20:22" x14ac:dyDescent="0.25">
      <c r="T417" s="4"/>
      <c r="U417" s="4" t="s">
        <v>1267</v>
      </c>
      <c r="V417" s="5">
        <v>1</v>
      </c>
    </row>
    <row r="418" spans="20:22" x14ac:dyDescent="0.25">
      <c r="T418" s="4"/>
      <c r="U418" s="4" t="s">
        <v>1272</v>
      </c>
      <c r="V418" s="5">
        <v>1</v>
      </c>
    </row>
    <row r="419" spans="20:22" x14ac:dyDescent="0.25">
      <c r="T419" s="4"/>
      <c r="U419" s="4" t="s">
        <v>1276</v>
      </c>
      <c r="V419" s="5">
        <v>1</v>
      </c>
    </row>
    <row r="420" spans="20:22" x14ac:dyDescent="0.25">
      <c r="T420" s="4"/>
      <c r="U420" s="4" t="s">
        <v>1281</v>
      </c>
      <c r="V420" s="5">
        <v>1</v>
      </c>
    </row>
    <row r="421" spans="20:22" x14ac:dyDescent="0.25">
      <c r="T421" s="4"/>
      <c r="U421" s="4" t="s">
        <v>1285</v>
      </c>
      <c r="V421" s="5">
        <v>1</v>
      </c>
    </row>
    <row r="422" spans="20:22" x14ac:dyDescent="0.25">
      <c r="T422" s="4"/>
      <c r="U422" s="4" t="s">
        <v>1287</v>
      </c>
      <c r="V422" s="5">
        <v>1</v>
      </c>
    </row>
    <row r="423" spans="20:22" x14ac:dyDescent="0.25">
      <c r="T423" s="4"/>
      <c r="U423" s="4" t="s">
        <v>1289</v>
      </c>
      <c r="V423" s="5">
        <v>1</v>
      </c>
    </row>
    <row r="424" spans="20:22" x14ac:dyDescent="0.25">
      <c r="T424" s="4"/>
      <c r="U424" s="4" t="s">
        <v>1320</v>
      </c>
      <c r="V424" s="5">
        <v>1</v>
      </c>
    </row>
    <row r="425" spans="20:22" x14ac:dyDescent="0.25">
      <c r="T425" s="4"/>
      <c r="U425" s="4" t="s">
        <v>1325</v>
      </c>
      <c r="V425" s="5">
        <v>1</v>
      </c>
    </row>
    <row r="426" spans="20:22" x14ac:dyDescent="0.25">
      <c r="T426" s="4"/>
      <c r="U426" s="4" t="s">
        <v>1328</v>
      </c>
      <c r="V426" s="5">
        <v>1</v>
      </c>
    </row>
    <row r="427" spans="20:22" x14ac:dyDescent="0.25">
      <c r="T427" s="4"/>
      <c r="U427" s="4" t="s">
        <v>1331</v>
      </c>
      <c r="V427" s="5">
        <v>1</v>
      </c>
    </row>
    <row r="428" spans="20:22" x14ac:dyDescent="0.25">
      <c r="T428" s="4" t="s">
        <v>1389</v>
      </c>
      <c r="U428" s="4" t="s">
        <v>1257</v>
      </c>
      <c r="V428" s="5">
        <v>1</v>
      </c>
    </row>
    <row r="429" spans="20:22" x14ac:dyDescent="0.25">
      <c r="T429" s="4"/>
      <c r="U429" s="4" t="s">
        <v>1267</v>
      </c>
      <c r="V429" s="5">
        <v>1</v>
      </c>
    </row>
    <row r="430" spans="20:22" x14ac:dyDescent="0.25">
      <c r="T430" s="4"/>
      <c r="U430" s="4" t="s">
        <v>1272</v>
      </c>
      <c r="V430" s="5">
        <v>1</v>
      </c>
    </row>
    <row r="431" spans="20:22" x14ac:dyDescent="0.25">
      <c r="T431" s="4"/>
      <c r="U431" s="4" t="s">
        <v>1276</v>
      </c>
      <c r="V431" s="5">
        <v>1</v>
      </c>
    </row>
    <row r="432" spans="20:22" x14ac:dyDescent="0.25">
      <c r="T432" s="4"/>
      <c r="U432" s="4" t="s">
        <v>1281</v>
      </c>
      <c r="V432" s="5">
        <v>1</v>
      </c>
    </row>
    <row r="433" spans="20:22" x14ac:dyDescent="0.25">
      <c r="T433" s="4"/>
      <c r="U433" s="4" t="s">
        <v>1285</v>
      </c>
      <c r="V433" s="5">
        <v>1</v>
      </c>
    </row>
    <row r="434" spans="20:22" x14ac:dyDescent="0.25">
      <c r="T434" s="4"/>
      <c r="U434" s="4" t="s">
        <v>1287</v>
      </c>
      <c r="V434" s="5">
        <v>1</v>
      </c>
    </row>
    <row r="435" spans="20:22" x14ac:dyDescent="0.25">
      <c r="T435" s="4"/>
      <c r="U435" s="4" t="s">
        <v>1289</v>
      </c>
      <c r="V435" s="5">
        <v>1</v>
      </c>
    </row>
    <row r="436" spans="20:22" x14ac:dyDescent="0.25">
      <c r="T436" s="4"/>
      <c r="U436" s="4" t="s">
        <v>1320</v>
      </c>
      <c r="V436" s="5">
        <v>1</v>
      </c>
    </row>
    <row r="437" spans="20:22" x14ac:dyDescent="0.25">
      <c r="T437" s="4"/>
      <c r="U437" s="4" t="s">
        <v>1325</v>
      </c>
      <c r="V437" s="5">
        <v>1</v>
      </c>
    </row>
    <row r="438" spans="20:22" x14ac:dyDescent="0.25">
      <c r="T438" s="4"/>
      <c r="U438" s="4" t="s">
        <v>1328</v>
      </c>
      <c r="V438" s="5">
        <v>1</v>
      </c>
    </row>
    <row r="439" spans="20:22" x14ac:dyDescent="0.25">
      <c r="T439" s="4"/>
      <c r="U439" s="4" t="s">
        <v>1331</v>
      </c>
      <c r="V439" s="5">
        <v>1</v>
      </c>
    </row>
    <row r="440" spans="20:22" x14ac:dyDescent="0.25">
      <c r="T440" s="4" t="s">
        <v>1428</v>
      </c>
      <c r="U440" s="4" t="s">
        <v>1257</v>
      </c>
      <c r="V440" s="5">
        <v>1</v>
      </c>
    </row>
    <row r="441" spans="20:22" x14ac:dyDescent="0.25">
      <c r="T441" s="4"/>
      <c r="U441" s="4" t="s">
        <v>1267</v>
      </c>
      <c r="V441" s="5">
        <v>1</v>
      </c>
    </row>
    <row r="442" spans="20:22" x14ac:dyDescent="0.25">
      <c r="T442" s="4"/>
      <c r="U442" s="4" t="s">
        <v>1272</v>
      </c>
      <c r="V442" s="5">
        <v>1</v>
      </c>
    </row>
    <row r="443" spans="20:22" x14ac:dyDescent="0.25">
      <c r="T443" s="4"/>
      <c r="U443" s="4" t="s">
        <v>1276</v>
      </c>
      <c r="V443" s="5">
        <v>1</v>
      </c>
    </row>
    <row r="444" spans="20:22" x14ac:dyDescent="0.25">
      <c r="T444" s="4"/>
      <c r="U444" s="4" t="s">
        <v>1281</v>
      </c>
      <c r="V444" s="5">
        <v>1</v>
      </c>
    </row>
    <row r="445" spans="20:22" x14ac:dyDescent="0.25">
      <c r="T445" s="4"/>
      <c r="U445" s="4" t="s">
        <v>1285</v>
      </c>
      <c r="V445" s="5">
        <v>1</v>
      </c>
    </row>
    <row r="446" spans="20:22" x14ac:dyDescent="0.25">
      <c r="T446" s="4" t="s">
        <v>1442</v>
      </c>
      <c r="U446" s="4" t="s">
        <v>1257</v>
      </c>
      <c r="V446" s="5">
        <v>1</v>
      </c>
    </row>
    <row r="447" spans="20:22" x14ac:dyDescent="0.25">
      <c r="T447" s="4"/>
      <c r="U447" s="4" t="s">
        <v>1267</v>
      </c>
      <c r="V447" s="5">
        <v>1</v>
      </c>
    </row>
    <row r="448" spans="20:22" x14ac:dyDescent="0.25">
      <c r="T448" s="4"/>
      <c r="U448" s="4" t="s">
        <v>1272</v>
      </c>
      <c r="V448" s="5">
        <v>1</v>
      </c>
    </row>
    <row r="449" spans="20:22" x14ac:dyDescent="0.25">
      <c r="T449" s="4"/>
      <c r="U449" s="4" t="s">
        <v>1276</v>
      </c>
      <c r="V449" s="5">
        <v>1</v>
      </c>
    </row>
    <row r="450" spans="20:22" x14ac:dyDescent="0.25">
      <c r="T450" s="4"/>
      <c r="U450" s="4" t="s">
        <v>1281</v>
      </c>
      <c r="V450" s="5">
        <v>1</v>
      </c>
    </row>
    <row r="451" spans="20:22" x14ac:dyDescent="0.25">
      <c r="T451" s="4"/>
      <c r="U451" s="4" t="s">
        <v>1285</v>
      </c>
      <c r="V451" s="5">
        <v>1</v>
      </c>
    </row>
    <row r="452" spans="20:22" x14ac:dyDescent="0.25">
      <c r="T452" s="4"/>
      <c r="U452" s="4" t="s">
        <v>1287</v>
      </c>
      <c r="V452" s="5">
        <v>1</v>
      </c>
    </row>
    <row r="453" spans="20:22" x14ac:dyDescent="0.25">
      <c r="T453" s="4"/>
      <c r="U453" s="4" t="s">
        <v>1289</v>
      </c>
      <c r="V453" s="5">
        <v>1</v>
      </c>
    </row>
    <row r="454" spans="20:22" x14ac:dyDescent="0.25">
      <c r="T454" s="4"/>
      <c r="U454" s="4" t="s">
        <v>1320</v>
      </c>
      <c r="V454" s="5">
        <v>1</v>
      </c>
    </row>
    <row r="455" spans="20:22" x14ac:dyDescent="0.25">
      <c r="T455" s="4"/>
      <c r="U455" s="4" t="s">
        <v>1325</v>
      </c>
      <c r="V455" s="5">
        <v>1</v>
      </c>
    </row>
    <row r="456" spans="20:22" x14ac:dyDescent="0.25">
      <c r="T456" s="4"/>
      <c r="U456" s="4" t="s">
        <v>1328</v>
      </c>
      <c r="V456" s="5">
        <v>1</v>
      </c>
    </row>
    <row r="457" spans="20:22" x14ac:dyDescent="0.25">
      <c r="T457" s="4"/>
      <c r="U457" s="4" t="s">
        <v>1331</v>
      </c>
      <c r="V457" s="5">
        <v>1</v>
      </c>
    </row>
    <row r="458" spans="20:22" x14ac:dyDescent="0.25">
      <c r="T458" s="4" t="s">
        <v>1475</v>
      </c>
      <c r="U458" s="4" t="s">
        <v>1257</v>
      </c>
      <c r="V458" s="5">
        <v>1</v>
      </c>
    </row>
    <row r="459" spans="20:22" x14ac:dyDescent="0.25">
      <c r="T459" s="4"/>
      <c r="U459" s="4" t="s">
        <v>1267</v>
      </c>
      <c r="V459" s="5">
        <v>1</v>
      </c>
    </row>
    <row r="460" spans="20:22" x14ac:dyDescent="0.25">
      <c r="T460" s="4"/>
      <c r="U460" s="4" t="s">
        <v>1272</v>
      </c>
      <c r="V460" s="5">
        <v>1</v>
      </c>
    </row>
    <row r="461" spans="20:22" x14ac:dyDescent="0.25">
      <c r="T461" s="4"/>
      <c r="U461" s="4" t="s">
        <v>1276</v>
      </c>
      <c r="V461" s="5">
        <v>1</v>
      </c>
    </row>
    <row r="462" spans="20:22" x14ac:dyDescent="0.25">
      <c r="T462" s="4"/>
      <c r="U462" s="4" t="s">
        <v>1281</v>
      </c>
      <c r="V462" s="5">
        <v>1</v>
      </c>
    </row>
    <row r="463" spans="20:22" x14ac:dyDescent="0.25">
      <c r="T463" s="4"/>
      <c r="U463" s="4" t="s">
        <v>1285</v>
      </c>
      <c r="V463" s="5">
        <v>1</v>
      </c>
    </row>
    <row r="464" spans="20:22" x14ac:dyDescent="0.25">
      <c r="T464" s="4"/>
      <c r="U464" s="4" t="s">
        <v>1287</v>
      </c>
      <c r="V464" s="5">
        <v>1</v>
      </c>
    </row>
    <row r="465" spans="20:22" x14ac:dyDescent="0.25">
      <c r="T465" s="4"/>
      <c r="U465" s="4" t="s">
        <v>1289</v>
      </c>
      <c r="V465" s="5">
        <v>1</v>
      </c>
    </row>
    <row r="466" spans="20:22" x14ac:dyDescent="0.25">
      <c r="T466" s="4"/>
      <c r="U466" s="4" t="s">
        <v>1320</v>
      </c>
      <c r="V466" s="5">
        <v>1</v>
      </c>
    </row>
    <row r="467" spans="20:22" x14ac:dyDescent="0.25">
      <c r="T467" s="4"/>
      <c r="U467" s="4" t="s">
        <v>1325</v>
      </c>
      <c r="V467" s="5">
        <v>1</v>
      </c>
    </row>
    <row r="468" spans="20:22" x14ac:dyDescent="0.25">
      <c r="T468" s="4" t="s">
        <v>1511</v>
      </c>
      <c r="U468" s="4" t="s">
        <v>1257</v>
      </c>
      <c r="V468" s="5">
        <v>1</v>
      </c>
    </row>
    <row r="469" spans="20:22" x14ac:dyDescent="0.25">
      <c r="T469" s="4"/>
      <c r="U469" s="4" t="s">
        <v>1267</v>
      </c>
      <c r="V469" s="5">
        <v>1</v>
      </c>
    </row>
    <row r="470" spans="20:22" x14ac:dyDescent="0.25">
      <c r="T470" s="4"/>
      <c r="U470" s="4" t="s">
        <v>1272</v>
      </c>
      <c r="V470" s="5">
        <v>1</v>
      </c>
    </row>
    <row r="471" spans="20:22" x14ac:dyDescent="0.25">
      <c r="T471" s="4"/>
      <c r="U471" s="4" t="s">
        <v>1276</v>
      </c>
      <c r="V471" s="5">
        <v>1</v>
      </c>
    </row>
    <row r="472" spans="20:22" x14ac:dyDescent="0.25">
      <c r="T472" s="4"/>
      <c r="U472" s="4" t="s">
        <v>1281</v>
      </c>
      <c r="V472" s="5">
        <v>1</v>
      </c>
    </row>
    <row r="473" spans="20:22" x14ac:dyDescent="0.25">
      <c r="T473" s="4"/>
      <c r="U473" s="4" t="s">
        <v>1285</v>
      </c>
      <c r="V473" s="5">
        <v>1</v>
      </c>
    </row>
    <row r="474" spans="20:22" x14ac:dyDescent="0.25">
      <c r="T474" s="4"/>
      <c r="U474" s="4" t="s">
        <v>1287</v>
      </c>
      <c r="V474" s="5">
        <v>1</v>
      </c>
    </row>
    <row r="475" spans="20:22" x14ac:dyDescent="0.25">
      <c r="T475" s="4"/>
      <c r="U475" s="4" t="s">
        <v>1289</v>
      </c>
      <c r="V475" s="5">
        <v>1</v>
      </c>
    </row>
    <row r="476" spans="20:22" x14ac:dyDescent="0.25">
      <c r="T476" s="4"/>
      <c r="U476" s="4" t="s">
        <v>1320</v>
      </c>
      <c r="V476" s="5">
        <v>1</v>
      </c>
    </row>
    <row r="477" spans="20:22" x14ac:dyDescent="0.25">
      <c r="T477" s="4"/>
      <c r="U477" s="4" t="s">
        <v>1325</v>
      </c>
      <c r="V477" s="5">
        <v>1</v>
      </c>
    </row>
    <row r="478" spans="20:22" x14ac:dyDescent="0.25">
      <c r="T478" s="4"/>
      <c r="U478" s="4" t="s">
        <v>1328</v>
      </c>
      <c r="V478" s="5">
        <v>1</v>
      </c>
    </row>
    <row r="479" spans="20:22" x14ac:dyDescent="0.25">
      <c r="T479" s="4" t="s">
        <v>1531</v>
      </c>
      <c r="U479" s="4" t="s">
        <v>1257</v>
      </c>
      <c r="V479" s="5">
        <v>1</v>
      </c>
    </row>
    <row r="480" spans="20:22" x14ac:dyDescent="0.25">
      <c r="T480" s="4"/>
      <c r="U480" s="4" t="s">
        <v>1267</v>
      </c>
      <c r="V480" s="5">
        <v>1</v>
      </c>
    </row>
    <row r="481" spans="20:22" x14ac:dyDescent="0.25">
      <c r="T481" s="4"/>
      <c r="U481" s="4" t="s">
        <v>1272</v>
      </c>
      <c r="V481" s="5">
        <v>1</v>
      </c>
    </row>
    <row r="482" spans="20:22" x14ac:dyDescent="0.25">
      <c r="T482" s="4"/>
      <c r="U482" s="4" t="s">
        <v>1276</v>
      </c>
      <c r="V482" s="5">
        <v>1</v>
      </c>
    </row>
    <row r="483" spans="20:22" x14ac:dyDescent="0.25">
      <c r="T483" s="4"/>
      <c r="U483" s="4" t="s">
        <v>1281</v>
      </c>
      <c r="V483" s="5">
        <v>1</v>
      </c>
    </row>
    <row r="484" spans="20:22" x14ac:dyDescent="0.25">
      <c r="T484" s="4"/>
      <c r="U484" s="4" t="s">
        <v>1285</v>
      </c>
      <c r="V484" s="5">
        <v>1</v>
      </c>
    </row>
    <row r="485" spans="20:22" x14ac:dyDescent="0.25">
      <c r="T485" s="4"/>
      <c r="U485" s="4" t="s">
        <v>1287</v>
      </c>
      <c r="V485" s="5">
        <v>1</v>
      </c>
    </row>
    <row r="486" spans="20:22" x14ac:dyDescent="0.25">
      <c r="T486" s="4"/>
      <c r="U486" s="4" t="s">
        <v>1289</v>
      </c>
      <c r="V486" s="5">
        <v>1</v>
      </c>
    </row>
    <row r="487" spans="20:22" x14ac:dyDescent="0.25">
      <c r="T487" s="4"/>
      <c r="U487" s="4" t="s">
        <v>1320</v>
      </c>
      <c r="V487" s="5">
        <v>1</v>
      </c>
    </row>
    <row r="488" spans="20:22" x14ac:dyDescent="0.25">
      <c r="T488" s="4"/>
      <c r="U488" s="4" t="s">
        <v>1325</v>
      </c>
      <c r="V488" s="5">
        <v>1</v>
      </c>
    </row>
    <row r="489" spans="20:22" x14ac:dyDescent="0.25">
      <c r="T489" s="4"/>
      <c r="U489" s="4" t="s">
        <v>1328</v>
      </c>
      <c r="V489" s="5">
        <v>1</v>
      </c>
    </row>
    <row r="490" spans="20:22" x14ac:dyDescent="0.25">
      <c r="T490" s="4"/>
      <c r="U490" s="4" t="s">
        <v>1331</v>
      </c>
      <c r="V490" s="5">
        <v>1</v>
      </c>
    </row>
    <row r="491" spans="20:22" x14ac:dyDescent="0.25">
      <c r="T491" s="4"/>
      <c r="U491" s="4" t="s">
        <v>1551</v>
      </c>
      <c r="V491" s="5">
        <v>1</v>
      </c>
    </row>
    <row r="492" spans="20:22" x14ac:dyDescent="0.25">
      <c r="T492" s="4" t="s">
        <v>1557</v>
      </c>
      <c r="U492" s="4" t="s">
        <v>1257</v>
      </c>
      <c r="V492" s="5">
        <v>1</v>
      </c>
    </row>
    <row r="493" spans="20:22" x14ac:dyDescent="0.25">
      <c r="T493" s="4"/>
      <c r="U493" s="4" t="s">
        <v>1267</v>
      </c>
      <c r="V493" s="5">
        <v>1</v>
      </c>
    </row>
    <row r="494" spans="20:22" x14ac:dyDescent="0.25">
      <c r="T494" s="4"/>
      <c r="U494" s="4" t="s">
        <v>1272</v>
      </c>
      <c r="V494" s="5">
        <v>1</v>
      </c>
    </row>
    <row r="495" spans="20:22" x14ac:dyDescent="0.25">
      <c r="T495" s="4"/>
      <c r="U495" s="4" t="s">
        <v>1276</v>
      </c>
      <c r="V495" s="5">
        <v>1</v>
      </c>
    </row>
    <row r="496" spans="20:22" x14ac:dyDescent="0.25">
      <c r="T496" s="4"/>
      <c r="U496" s="4" t="s">
        <v>1281</v>
      </c>
      <c r="V496" s="5">
        <v>1</v>
      </c>
    </row>
    <row r="497" spans="20:22" x14ac:dyDescent="0.25">
      <c r="T497" s="4"/>
      <c r="U497" s="4" t="s">
        <v>1285</v>
      </c>
      <c r="V497" s="5">
        <v>1</v>
      </c>
    </row>
    <row r="498" spans="20:22" x14ac:dyDescent="0.25">
      <c r="T498" s="4"/>
      <c r="U498" s="4" t="s">
        <v>1320</v>
      </c>
      <c r="V498" s="5">
        <v>1</v>
      </c>
    </row>
    <row r="499" spans="20:22" x14ac:dyDescent="0.25">
      <c r="T499" s="4"/>
      <c r="U499" s="4" t="s">
        <v>1325</v>
      </c>
      <c r="V499" s="5">
        <v>1</v>
      </c>
    </row>
    <row r="500" spans="20:22" x14ac:dyDescent="0.25">
      <c r="T500" s="4"/>
      <c r="U500" s="4" t="s">
        <v>1328</v>
      </c>
      <c r="V500" s="5">
        <v>1</v>
      </c>
    </row>
    <row r="501" spans="20:22" x14ac:dyDescent="0.25">
      <c r="T501" s="4"/>
      <c r="U501" s="4" t="s">
        <v>1331</v>
      </c>
      <c r="V501" s="5">
        <v>1</v>
      </c>
    </row>
    <row r="502" spans="20:22" x14ac:dyDescent="0.25">
      <c r="T502" s="4"/>
      <c r="U502" s="4" t="s">
        <v>1551</v>
      </c>
      <c r="V502" s="5">
        <v>1</v>
      </c>
    </row>
    <row r="503" spans="20:22" x14ac:dyDescent="0.25">
      <c r="T503" s="4"/>
      <c r="U503" s="4" t="s">
        <v>1584</v>
      </c>
      <c r="V503" s="5">
        <v>1</v>
      </c>
    </row>
    <row r="504" spans="20:22" x14ac:dyDescent="0.25">
      <c r="T504" s="4" t="s">
        <v>1589</v>
      </c>
      <c r="U504" s="4" t="s">
        <v>1257</v>
      </c>
      <c r="V504" s="5">
        <v>1</v>
      </c>
    </row>
    <row r="505" spans="20:22" x14ac:dyDescent="0.25">
      <c r="T505" s="4"/>
      <c r="U505" s="4" t="s">
        <v>1267</v>
      </c>
      <c r="V505" s="5">
        <v>1</v>
      </c>
    </row>
    <row r="506" spans="20:22" x14ac:dyDescent="0.25">
      <c r="T506" s="4"/>
      <c r="U506" s="4" t="s">
        <v>1272</v>
      </c>
      <c r="V506" s="5">
        <v>1</v>
      </c>
    </row>
    <row r="507" spans="20:22" x14ac:dyDescent="0.25">
      <c r="T507" s="4"/>
      <c r="U507" s="4" t="s">
        <v>1276</v>
      </c>
      <c r="V507" s="5">
        <v>1</v>
      </c>
    </row>
    <row r="508" spans="20:22" x14ac:dyDescent="0.25">
      <c r="T508" s="4"/>
      <c r="U508" s="4" t="s">
        <v>1281</v>
      </c>
      <c r="V508" s="5">
        <v>1</v>
      </c>
    </row>
    <row r="509" spans="20:22" x14ac:dyDescent="0.25">
      <c r="T509" s="4"/>
      <c r="U509" s="4" t="s">
        <v>1285</v>
      </c>
      <c r="V509" s="5">
        <v>1</v>
      </c>
    </row>
    <row r="510" spans="20:22" x14ac:dyDescent="0.25">
      <c r="T510" s="4"/>
      <c r="U510" s="4" t="s">
        <v>1287</v>
      </c>
      <c r="V510" s="5">
        <v>1</v>
      </c>
    </row>
    <row r="511" spans="20:22" x14ac:dyDescent="0.25">
      <c r="T511" s="4"/>
      <c r="U511" s="4" t="s">
        <v>1289</v>
      </c>
      <c r="V511" s="5">
        <v>1</v>
      </c>
    </row>
    <row r="512" spans="20:22" x14ac:dyDescent="0.25">
      <c r="T512" s="4" t="s">
        <v>1616</v>
      </c>
      <c r="U512" s="4" t="s">
        <v>1257</v>
      </c>
      <c r="V512" s="5">
        <v>1</v>
      </c>
    </row>
    <row r="513" spans="20:22" x14ac:dyDescent="0.25">
      <c r="T513" s="4"/>
      <c r="U513" s="4" t="s">
        <v>1267</v>
      </c>
      <c r="V513" s="5">
        <v>1</v>
      </c>
    </row>
    <row r="514" spans="20:22" x14ac:dyDescent="0.25">
      <c r="T514" s="4"/>
      <c r="U514" s="4" t="s">
        <v>1272</v>
      </c>
      <c r="V514" s="5">
        <v>1</v>
      </c>
    </row>
    <row r="515" spans="20:22" x14ac:dyDescent="0.25">
      <c r="T515" s="4"/>
      <c r="U515" s="4" t="s">
        <v>1276</v>
      </c>
      <c r="V515" s="5">
        <v>1</v>
      </c>
    </row>
    <row r="516" spans="20:22" x14ac:dyDescent="0.25">
      <c r="T516" s="4"/>
      <c r="U516" s="4" t="s">
        <v>1281</v>
      </c>
      <c r="V516" s="5">
        <v>1</v>
      </c>
    </row>
    <row r="517" spans="20:22" x14ac:dyDescent="0.25">
      <c r="T517" s="4"/>
      <c r="U517" s="4" t="s">
        <v>1285</v>
      </c>
      <c r="V517" s="5">
        <v>1</v>
      </c>
    </row>
    <row r="518" spans="20:22" x14ac:dyDescent="0.25">
      <c r="T518" s="4"/>
      <c r="U518" s="4" t="s">
        <v>1287</v>
      </c>
      <c r="V518" s="5">
        <v>1</v>
      </c>
    </row>
    <row r="519" spans="20:22" x14ac:dyDescent="0.25">
      <c r="T519" s="4"/>
      <c r="U519" s="4" t="s">
        <v>1289</v>
      </c>
      <c r="V519" s="5">
        <v>1</v>
      </c>
    </row>
    <row r="520" spans="20:22" x14ac:dyDescent="0.25">
      <c r="T520" s="4" t="s">
        <v>1648</v>
      </c>
      <c r="U520" s="4" t="s">
        <v>1257</v>
      </c>
      <c r="V520" s="5">
        <v>1</v>
      </c>
    </row>
    <row r="521" spans="20:22" x14ac:dyDescent="0.25">
      <c r="T521" s="4"/>
      <c r="U521" s="4" t="s">
        <v>1267</v>
      </c>
      <c r="V521" s="5">
        <v>1</v>
      </c>
    </row>
    <row r="522" spans="20:22" x14ac:dyDescent="0.25">
      <c r="T522" s="4"/>
      <c r="U522" s="4" t="s">
        <v>1272</v>
      </c>
      <c r="V522" s="5">
        <v>1</v>
      </c>
    </row>
    <row r="523" spans="20:22" x14ac:dyDescent="0.25">
      <c r="T523" s="4"/>
      <c r="U523" s="4" t="s">
        <v>1276</v>
      </c>
      <c r="V523" s="5">
        <v>1</v>
      </c>
    </row>
    <row r="524" spans="20:22" x14ac:dyDescent="0.25">
      <c r="T524" s="4"/>
      <c r="U524" s="4" t="s">
        <v>1281</v>
      </c>
      <c r="V524" s="5">
        <v>1</v>
      </c>
    </row>
    <row r="525" spans="20:22" x14ac:dyDescent="0.25">
      <c r="T525" s="4"/>
      <c r="U525" s="4" t="s">
        <v>1285</v>
      </c>
      <c r="V525" s="5">
        <v>1</v>
      </c>
    </row>
    <row r="526" spans="20:22" x14ac:dyDescent="0.25">
      <c r="T526" s="4"/>
      <c r="U526" s="4" t="s">
        <v>1287</v>
      </c>
      <c r="V526" s="5">
        <v>1</v>
      </c>
    </row>
    <row r="527" spans="20:22" x14ac:dyDescent="0.25">
      <c r="T527" s="4"/>
      <c r="U527" s="4" t="s">
        <v>1289</v>
      </c>
      <c r="V527" s="5">
        <v>1</v>
      </c>
    </row>
    <row r="528" spans="20:22" x14ac:dyDescent="0.25">
      <c r="T528" s="4" t="s">
        <v>1671</v>
      </c>
      <c r="U528" s="4" t="s">
        <v>58</v>
      </c>
      <c r="V528" s="5">
        <v>1</v>
      </c>
    </row>
    <row r="529" spans="20:22" x14ac:dyDescent="0.25">
      <c r="T529" s="4"/>
      <c r="U529" s="4" t="s">
        <v>103</v>
      </c>
      <c r="V529" s="5">
        <v>1</v>
      </c>
    </row>
    <row r="530" spans="20:22" x14ac:dyDescent="0.25">
      <c r="T530" s="4"/>
      <c r="U530" s="4" t="s">
        <v>145</v>
      </c>
      <c r="V530" s="5">
        <v>1</v>
      </c>
    </row>
    <row r="531" spans="20:22" x14ac:dyDescent="0.25">
      <c r="T531" s="4"/>
      <c r="U531" s="4" t="s">
        <v>150</v>
      </c>
      <c r="V531" s="5">
        <v>1</v>
      </c>
    </row>
    <row r="532" spans="20:22" x14ac:dyDescent="0.25">
      <c r="T532" s="4" t="s">
        <v>1685</v>
      </c>
      <c r="U532" s="4" t="s">
        <v>58</v>
      </c>
      <c r="V532" s="5">
        <v>1</v>
      </c>
    </row>
    <row r="533" spans="20:22" x14ac:dyDescent="0.25">
      <c r="T533" s="4"/>
      <c r="U533" s="4" t="s">
        <v>103</v>
      </c>
      <c r="V533" s="5">
        <v>1</v>
      </c>
    </row>
    <row r="534" spans="20:22" x14ac:dyDescent="0.25">
      <c r="T534" s="4"/>
      <c r="U534" s="4" t="s">
        <v>145</v>
      </c>
      <c r="V534" s="5">
        <v>1</v>
      </c>
    </row>
    <row r="535" spans="20:22" x14ac:dyDescent="0.25">
      <c r="T535" s="4"/>
      <c r="U535" s="4" t="s">
        <v>150</v>
      </c>
      <c r="V535" s="5">
        <v>1</v>
      </c>
    </row>
    <row r="536" spans="20:22" x14ac:dyDescent="0.25">
      <c r="T536" s="4"/>
      <c r="U536" s="4" t="s">
        <v>155</v>
      </c>
      <c r="V536" s="5">
        <v>1</v>
      </c>
    </row>
    <row r="537" spans="20:22" x14ac:dyDescent="0.25">
      <c r="T537" s="4"/>
      <c r="U537" s="4" t="s">
        <v>160</v>
      </c>
      <c r="V537" s="5">
        <v>1</v>
      </c>
    </row>
    <row r="538" spans="20:22" x14ac:dyDescent="0.25">
      <c r="T538" s="4"/>
      <c r="U538" s="4" t="s">
        <v>165</v>
      </c>
      <c r="V538" s="5">
        <v>1</v>
      </c>
    </row>
    <row r="539" spans="20:22" x14ac:dyDescent="0.25">
      <c r="T539" s="4"/>
      <c r="U539" s="4" t="s">
        <v>170</v>
      </c>
      <c r="V539" s="5">
        <v>1</v>
      </c>
    </row>
    <row r="540" spans="20:22" x14ac:dyDescent="0.25">
      <c r="T540" s="4"/>
      <c r="U540" s="4" t="s">
        <v>176</v>
      </c>
      <c r="V540" s="5">
        <v>1</v>
      </c>
    </row>
    <row r="541" spans="20:22" x14ac:dyDescent="0.25">
      <c r="T541" s="4" t="s">
        <v>1729</v>
      </c>
      <c r="U541" s="4" t="s">
        <v>1257</v>
      </c>
      <c r="V541" s="5">
        <v>1</v>
      </c>
    </row>
    <row r="542" spans="20:22" x14ac:dyDescent="0.25">
      <c r="T542" s="4"/>
      <c r="U542" s="4" t="s">
        <v>1267</v>
      </c>
      <c r="V542" s="5">
        <v>1</v>
      </c>
    </row>
    <row r="543" spans="20:22" x14ac:dyDescent="0.25">
      <c r="T543" s="4"/>
      <c r="U543" s="4" t="s">
        <v>1272</v>
      </c>
      <c r="V543" s="5">
        <v>1</v>
      </c>
    </row>
    <row r="544" spans="20:22" x14ac:dyDescent="0.25">
      <c r="T544" s="4"/>
      <c r="U544" s="4" t="s">
        <v>1276</v>
      </c>
      <c r="V544" s="5">
        <v>1</v>
      </c>
    </row>
    <row r="545" spans="20:22" x14ac:dyDescent="0.25">
      <c r="T545" s="4"/>
      <c r="U545" s="4" t="s">
        <v>1281</v>
      </c>
      <c r="V545" s="5">
        <v>1</v>
      </c>
    </row>
    <row r="546" spans="20:22" x14ac:dyDescent="0.25">
      <c r="T546" s="4"/>
      <c r="U546" s="4" t="s">
        <v>1285</v>
      </c>
      <c r="V546" s="5">
        <v>1</v>
      </c>
    </row>
    <row r="547" spans="20:22" x14ac:dyDescent="0.25">
      <c r="T547" s="4"/>
      <c r="U547" s="4" t="s">
        <v>1287</v>
      </c>
      <c r="V547" s="5">
        <v>1</v>
      </c>
    </row>
    <row r="548" spans="20:22" x14ac:dyDescent="0.25">
      <c r="T548" s="4" t="s">
        <v>1760</v>
      </c>
      <c r="U548" s="4" t="s">
        <v>58</v>
      </c>
      <c r="V548" s="5">
        <v>1</v>
      </c>
    </row>
    <row r="549" spans="20:22" x14ac:dyDescent="0.25">
      <c r="T549" s="4"/>
      <c r="U549" s="4" t="s">
        <v>103</v>
      </c>
      <c r="V549" s="5">
        <v>1</v>
      </c>
    </row>
    <row r="550" spans="20:22" x14ac:dyDescent="0.25">
      <c r="T550" s="4"/>
      <c r="U550" s="4" t="s">
        <v>145</v>
      </c>
      <c r="V550" s="5">
        <v>1</v>
      </c>
    </row>
    <row r="551" spans="20:22" x14ac:dyDescent="0.25">
      <c r="T551" s="4"/>
      <c r="U551" s="4" t="s">
        <v>150</v>
      </c>
      <c r="V551" s="5">
        <v>1</v>
      </c>
    </row>
    <row r="552" spans="20:22" x14ac:dyDescent="0.25">
      <c r="T552" s="4"/>
      <c r="U552" s="4" t="s">
        <v>155</v>
      </c>
      <c r="V552" s="5">
        <v>1</v>
      </c>
    </row>
    <row r="553" spans="20:22" x14ac:dyDescent="0.25">
      <c r="T553" s="4"/>
      <c r="U553" s="4" t="s">
        <v>160</v>
      </c>
      <c r="V553" s="5">
        <v>1</v>
      </c>
    </row>
    <row r="554" spans="20:22" x14ac:dyDescent="0.25">
      <c r="T554" s="4"/>
      <c r="U554" s="4" t="s">
        <v>165</v>
      </c>
      <c r="V554" s="5">
        <v>1</v>
      </c>
    </row>
    <row r="555" spans="20:22" x14ac:dyDescent="0.25">
      <c r="T555" s="4"/>
      <c r="U555" s="4" t="s">
        <v>170</v>
      </c>
      <c r="V555" s="5">
        <v>1</v>
      </c>
    </row>
    <row r="556" spans="20:22" x14ac:dyDescent="0.25">
      <c r="T556" s="4"/>
      <c r="U556" s="4" t="s">
        <v>191</v>
      </c>
      <c r="V556" s="5">
        <v>1</v>
      </c>
    </row>
    <row r="557" spans="20:22" x14ac:dyDescent="0.25">
      <c r="T557" s="4"/>
      <c r="U557" s="4" t="s">
        <v>194</v>
      </c>
      <c r="V557" s="5">
        <v>1</v>
      </c>
    </row>
    <row r="558" spans="20:22" x14ac:dyDescent="0.25">
      <c r="T558" s="4"/>
      <c r="U558" s="4" t="s">
        <v>197</v>
      </c>
      <c r="V558" s="5">
        <v>1</v>
      </c>
    </row>
    <row r="559" spans="20:22" x14ac:dyDescent="0.25">
      <c r="T559" s="4"/>
      <c r="U559" s="4" t="s">
        <v>200</v>
      </c>
      <c r="V559" s="5">
        <v>1</v>
      </c>
    </row>
    <row r="560" spans="20:22" x14ac:dyDescent="0.25">
      <c r="T560" s="4"/>
      <c r="U560" s="4" t="s">
        <v>301</v>
      </c>
      <c r="V560" s="5">
        <v>1</v>
      </c>
    </row>
    <row r="561" spans="20:22" x14ac:dyDescent="0.25">
      <c r="T561" s="4"/>
      <c r="U561" s="4" t="s">
        <v>544</v>
      </c>
      <c r="V561" s="5">
        <v>1</v>
      </c>
    </row>
    <row r="562" spans="20:22" x14ac:dyDescent="0.25">
      <c r="T562" s="4"/>
      <c r="U562" s="4" t="s">
        <v>547</v>
      </c>
      <c r="V562" s="5">
        <v>1</v>
      </c>
    </row>
    <row r="563" spans="20:22" x14ac:dyDescent="0.25">
      <c r="T563" s="4"/>
      <c r="U563" s="4" t="s">
        <v>820</v>
      </c>
      <c r="V563" s="5">
        <v>1</v>
      </c>
    </row>
    <row r="564" spans="20:22" x14ac:dyDescent="0.25">
      <c r="T564" s="4" t="s">
        <v>1779</v>
      </c>
      <c r="U564" s="4" t="s">
        <v>58</v>
      </c>
      <c r="V564" s="5">
        <v>1</v>
      </c>
    </row>
    <row r="565" spans="20:22" x14ac:dyDescent="0.25">
      <c r="T565" s="4"/>
      <c r="U565" s="4" t="s">
        <v>103</v>
      </c>
      <c r="V565" s="5">
        <v>1</v>
      </c>
    </row>
    <row r="566" spans="20:22" x14ac:dyDescent="0.25">
      <c r="T566" s="4"/>
      <c r="U566" s="4" t="s">
        <v>145</v>
      </c>
      <c r="V566" s="5">
        <v>1</v>
      </c>
    </row>
    <row r="567" spans="20:22" x14ac:dyDescent="0.25">
      <c r="T567" s="4"/>
      <c r="U567" s="4" t="s">
        <v>150</v>
      </c>
      <c r="V567" s="5">
        <v>1</v>
      </c>
    </row>
    <row r="568" spans="20:22" x14ac:dyDescent="0.25">
      <c r="T568" s="4"/>
      <c r="U568" s="4" t="s">
        <v>155</v>
      </c>
      <c r="V568" s="5">
        <v>1</v>
      </c>
    </row>
    <row r="569" spans="20:22" x14ac:dyDescent="0.25">
      <c r="T569" s="4"/>
      <c r="U569" s="4" t="s">
        <v>160</v>
      </c>
      <c r="V569" s="5">
        <v>1</v>
      </c>
    </row>
    <row r="570" spans="20:22" x14ac:dyDescent="0.25">
      <c r="T570" s="4"/>
      <c r="U570" s="4" t="s">
        <v>165</v>
      </c>
      <c r="V570" s="5">
        <v>1</v>
      </c>
    </row>
    <row r="571" spans="20:22" x14ac:dyDescent="0.25">
      <c r="T571" s="4"/>
      <c r="U571" s="4" t="s">
        <v>170</v>
      </c>
      <c r="V571" s="5">
        <v>1</v>
      </c>
    </row>
    <row r="572" spans="20:22" x14ac:dyDescent="0.25">
      <c r="T572" s="4"/>
      <c r="U572" s="4" t="s">
        <v>176</v>
      </c>
      <c r="V572" s="5">
        <v>1</v>
      </c>
    </row>
    <row r="573" spans="20:22" x14ac:dyDescent="0.25">
      <c r="T573" s="4"/>
      <c r="U573" s="4" t="s">
        <v>182</v>
      </c>
      <c r="V573" s="5">
        <v>1</v>
      </c>
    </row>
    <row r="574" spans="20:22" x14ac:dyDescent="0.25">
      <c r="T574" s="4" t="s">
        <v>1800</v>
      </c>
      <c r="U574" s="4" t="s">
        <v>58</v>
      </c>
      <c r="V574" s="5">
        <v>1</v>
      </c>
    </row>
    <row r="575" spans="20:22" x14ac:dyDescent="0.25">
      <c r="T575" s="4"/>
      <c r="U575" s="4" t="s">
        <v>103</v>
      </c>
      <c r="V575" s="5">
        <v>1</v>
      </c>
    </row>
    <row r="576" spans="20:22" x14ac:dyDescent="0.25">
      <c r="T576" s="4"/>
      <c r="U576" s="4" t="s">
        <v>145</v>
      </c>
      <c r="V576" s="5">
        <v>1</v>
      </c>
    </row>
    <row r="577" spans="20:22" x14ac:dyDescent="0.25">
      <c r="T577" s="4"/>
      <c r="U577" s="4" t="s">
        <v>150</v>
      </c>
      <c r="V577" s="5">
        <v>1</v>
      </c>
    </row>
    <row r="578" spans="20:22" x14ac:dyDescent="0.25">
      <c r="T578" s="4"/>
      <c r="U578" s="4" t="s">
        <v>155</v>
      </c>
      <c r="V578" s="5">
        <v>1</v>
      </c>
    </row>
    <row r="579" spans="20:22" x14ac:dyDescent="0.25">
      <c r="T579" s="4"/>
      <c r="U579" s="4" t="s">
        <v>160</v>
      </c>
      <c r="V579" s="5">
        <v>1</v>
      </c>
    </row>
    <row r="580" spans="20:22" x14ac:dyDescent="0.25">
      <c r="T580" s="4"/>
      <c r="U580" s="4" t="s">
        <v>165</v>
      </c>
      <c r="V580" s="5">
        <v>1</v>
      </c>
    </row>
    <row r="581" spans="20:22" x14ac:dyDescent="0.25">
      <c r="T581" s="4"/>
      <c r="U581" s="4" t="s">
        <v>170</v>
      </c>
      <c r="V581" s="5">
        <v>1</v>
      </c>
    </row>
    <row r="582" spans="20:22" x14ac:dyDescent="0.25">
      <c r="T582" s="4"/>
      <c r="U582" s="4" t="s">
        <v>176</v>
      </c>
      <c r="V582" s="5">
        <v>1</v>
      </c>
    </row>
    <row r="583" spans="20:22" x14ac:dyDescent="0.25">
      <c r="T583" s="4"/>
      <c r="U583" s="4" t="s">
        <v>182</v>
      </c>
      <c r="V583" s="5">
        <v>1</v>
      </c>
    </row>
    <row r="584" spans="20:22" x14ac:dyDescent="0.25">
      <c r="T584" s="4"/>
      <c r="U584" s="4" t="s">
        <v>185</v>
      </c>
      <c r="V584" s="5">
        <v>1</v>
      </c>
    </row>
    <row r="585" spans="20:22" x14ac:dyDescent="0.25">
      <c r="T585" s="4"/>
      <c r="U585" s="4" t="s">
        <v>188</v>
      </c>
      <c r="V585" s="5">
        <v>1</v>
      </c>
    </row>
    <row r="586" spans="20:22" x14ac:dyDescent="0.25">
      <c r="T586" s="4"/>
      <c r="U586" s="4" t="s">
        <v>191</v>
      </c>
      <c r="V586" s="5">
        <v>1</v>
      </c>
    </row>
    <row r="587" spans="20:22" x14ac:dyDescent="0.25">
      <c r="T587" s="4"/>
      <c r="U587" s="4" t="s">
        <v>194</v>
      </c>
      <c r="V587" s="5">
        <v>1</v>
      </c>
    </row>
    <row r="588" spans="20:22" x14ac:dyDescent="0.25">
      <c r="T588" s="4"/>
      <c r="U588" s="4" t="s">
        <v>197</v>
      </c>
      <c r="V588" s="5">
        <v>1</v>
      </c>
    </row>
    <row r="589" spans="20:22" x14ac:dyDescent="0.25">
      <c r="T589" s="4"/>
      <c r="U589" s="4" t="s">
        <v>200</v>
      </c>
      <c r="V589" s="5">
        <v>1</v>
      </c>
    </row>
    <row r="590" spans="20:22" x14ac:dyDescent="0.25">
      <c r="T590" s="4"/>
      <c r="U590" s="4" t="s">
        <v>301</v>
      </c>
      <c r="V590" s="5">
        <v>1</v>
      </c>
    </row>
    <row r="591" spans="20:22" x14ac:dyDescent="0.25">
      <c r="T591" s="4"/>
      <c r="U591" s="4" t="s">
        <v>544</v>
      </c>
      <c r="V591" s="5">
        <v>1</v>
      </c>
    </row>
    <row r="592" spans="20:22" x14ac:dyDescent="0.25">
      <c r="T592" s="4" t="s">
        <v>1848</v>
      </c>
      <c r="U592" s="4" t="s">
        <v>58</v>
      </c>
      <c r="V592" s="5">
        <v>1</v>
      </c>
    </row>
    <row r="593" spans="20:22" x14ac:dyDescent="0.25">
      <c r="T593" s="4"/>
      <c r="U593" s="4" t="s">
        <v>103</v>
      </c>
      <c r="V593" s="5">
        <v>1</v>
      </c>
    </row>
    <row r="594" spans="20:22" x14ac:dyDescent="0.25">
      <c r="T594" s="4"/>
      <c r="U594" s="4" t="s">
        <v>145</v>
      </c>
      <c r="V594" s="5">
        <v>1</v>
      </c>
    </row>
    <row r="595" spans="20:22" x14ac:dyDescent="0.25">
      <c r="T595" s="4"/>
      <c r="U595" s="4" t="s">
        <v>150</v>
      </c>
      <c r="V595" s="5">
        <v>1</v>
      </c>
    </row>
    <row r="596" spans="20:22" x14ac:dyDescent="0.25">
      <c r="T596" s="4" t="s">
        <v>1859</v>
      </c>
      <c r="U596" s="4" t="s">
        <v>58</v>
      </c>
      <c r="V596" s="5">
        <v>1</v>
      </c>
    </row>
    <row r="597" spans="20:22" x14ac:dyDescent="0.25">
      <c r="T597" s="4"/>
      <c r="U597" s="4" t="s">
        <v>103</v>
      </c>
      <c r="V597" s="5">
        <v>1</v>
      </c>
    </row>
    <row r="598" spans="20:22" x14ac:dyDescent="0.25">
      <c r="T598" s="4"/>
      <c r="U598" s="4" t="s">
        <v>145</v>
      </c>
      <c r="V598" s="5">
        <v>1</v>
      </c>
    </row>
    <row r="599" spans="20:22" x14ac:dyDescent="0.25">
      <c r="T599" s="4"/>
      <c r="U599" s="4" t="s">
        <v>150</v>
      </c>
      <c r="V599" s="5">
        <v>1</v>
      </c>
    </row>
    <row r="600" spans="20:22" x14ac:dyDescent="0.25">
      <c r="T600" s="4" t="s">
        <v>1866</v>
      </c>
      <c r="U600" s="4" t="s">
        <v>145</v>
      </c>
      <c r="V600" s="5">
        <v>1</v>
      </c>
    </row>
    <row r="601" spans="20:22" x14ac:dyDescent="0.25">
      <c r="T601" s="4"/>
      <c r="U601" s="4" t="s">
        <v>150</v>
      </c>
      <c r="V601" s="5">
        <v>1</v>
      </c>
    </row>
    <row r="602" spans="20:22" x14ac:dyDescent="0.25">
      <c r="T602" s="4" t="s">
        <v>1874</v>
      </c>
      <c r="U602" s="4" t="s">
        <v>58</v>
      </c>
      <c r="V602" s="5">
        <v>1</v>
      </c>
    </row>
    <row r="603" spans="20:22" x14ac:dyDescent="0.25">
      <c r="T603" s="4"/>
      <c r="U603" s="4" t="s">
        <v>103</v>
      </c>
      <c r="V603" s="5">
        <v>1</v>
      </c>
    </row>
    <row r="604" spans="20:22" x14ac:dyDescent="0.25">
      <c r="T604" s="4"/>
      <c r="U604" s="4" t="s">
        <v>145</v>
      </c>
      <c r="V604" s="5">
        <v>1</v>
      </c>
    </row>
    <row r="605" spans="20:22" x14ac:dyDescent="0.25">
      <c r="T605" s="4"/>
      <c r="U605" s="4" t="s">
        <v>150</v>
      </c>
      <c r="V605" s="5">
        <v>1</v>
      </c>
    </row>
    <row r="606" spans="20:22" x14ac:dyDescent="0.25">
      <c r="T606" s="4"/>
      <c r="U606" s="4" t="s">
        <v>155</v>
      </c>
      <c r="V606" s="5">
        <v>1</v>
      </c>
    </row>
    <row r="607" spans="20:22" x14ac:dyDescent="0.25">
      <c r="T607" s="4"/>
      <c r="U607" s="4" t="s">
        <v>160</v>
      </c>
      <c r="V607" s="5">
        <v>1</v>
      </c>
    </row>
    <row r="608" spans="20:22" x14ac:dyDescent="0.25">
      <c r="T608" s="4"/>
      <c r="U608" s="4" t="s">
        <v>165</v>
      </c>
      <c r="V608" s="5">
        <v>1</v>
      </c>
    </row>
    <row r="609" spans="20:22" x14ac:dyDescent="0.25">
      <c r="T609" s="4"/>
      <c r="U609" s="4" t="s">
        <v>170</v>
      </c>
      <c r="V609" s="5">
        <v>1</v>
      </c>
    </row>
    <row r="610" spans="20:22" x14ac:dyDescent="0.25">
      <c r="T610" s="4"/>
      <c r="U610" s="4" t="s">
        <v>176</v>
      </c>
      <c r="V610" s="5">
        <v>1</v>
      </c>
    </row>
    <row r="611" spans="20:22" x14ac:dyDescent="0.25">
      <c r="T611" s="4"/>
      <c r="U611" s="4" t="s">
        <v>182</v>
      </c>
      <c r="V611" s="5">
        <v>1</v>
      </c>
    </row>
    <row r="612" spans="20:22" x14ac:dyDescent="0.25">
      <c r="T612" s="4"/>
      <c r="U612" s="4" t="s">
        <v>185</v>
      </c>
      <c r="V612" s="5">
        <v>1</v>
      </c>
    </row>
    <row r="613" spans="20:22" x14ac:dyDescent="0.25">
      <c r="T613" s="4"/>
      <c r="U613" s="4" t="s">
        <v>188</v>
      </c>
      <c r="V613" s="5">
        <v>1</v>
      </c>
    </row>
    <row r="614" spans="20:22" x14ac:dyDescent="0.25">
      <c r="T614" s="4"/>
      <c r="U614" s="4" t="s">
        <v>191</v>
      </c>
      <c r="V614" s="5">
        <v>1</v>
      </c>
    </row>
    <row r="615" spans="20:22" x14ac:dyDescent="0.25">
      <c r="T615" s="4"/>
      <c r="U615" s="4" t="s">
        <v>194</v>
      </c>
      <c r="V615" s="5">
        <v>1</v>
      </c>
    </row>
    <row r="616" spans="20:22" x14ac:dyDescent="0.25">
      <c r="T616" s="4"/>
      <c r="U616" s="4" t="s">
        <v>197</v>
      </c>
      <c r="V616" s="5">
        <v>1</v>
      </c>
    </row>
    <row r="617" spans="20:22" x14ac:dyDescent="0.25">
      <c r="T617" s="4"/>
      <c r="U617" s="4" t="s">
        <v>200</v>
      </c>
      <c r="V617" s="5">
        <v>1</v>
      </c>
    </row>
    <row r="618" spans="20:22" x14ac:dyDescent="0.25">
      <c r="T618" s="4"/>
      <c r="U618" s="4" t="s">
        <v>301</v>
      </c>
      <c r="V618" s="5">
        <v>1</v>
      </c>
    </row>
    <row r="619" spans="20:22" x14ac:dyDescent="0.25">
      <c r="T619" s="4"/>
      <c r="U619" s="4" t="s">
        <v>544</v>
      </c>
      <c r="V619" s="5">
        <v>1</v>
      </c>
    </row>
    <row r="620" spans="20:22" x14ac:dyDescent="0.25">
      <c r="T620" s="4"/>
      <c r="U620" s="4" t="s">
        <v>547</v>
      </c>
      <c r="V620" s="5">
        <v>1</v>
      </c>
    </row>
    <row r="621" spans="20:22" x14ac:dyDescent="0.25">
      <c r="T621" s="4"/>
      <c r="U621" s="4" t="s">
        <v>820</v>
      </c>
      <c r="V621" s="5">
        <v>1</v>
      </c>
    </row>
    <row r="622" spans="20:22" x14ac:dyDescent="0.25">
      <c r="T622" s="4" t="s">
        <v>1924</v>
      </c>
      <c r="U622" s="4" t="s">
        <v>58</v>
      </c>
      <c r="V622" s="5">
        <v>1</v>
      </c>
    </row>
    <row r="623" spans="20:22" x14ac:dyDescent="0.25">
      <c r="T623" s="4"/>
      <c r="U623" s="4" t="s">
        <v>103</v>
      </c>
      <c r="V623" s="5">
        <v>1</v>
      </c>
    </row>
    <row r="624" spans="20:22" x14ac:dyDescent="0.25">
      <c r="T624" s="4"/>
      <c r="U624" s="4" t="s">
        <v>145</v>
      </c>
      <c r="V624" s="5">
        <v>1</v>
      </c>
    </row>
    <row r="625" spans="20:22" x14ac:dyDescent="0.25">
      <c r="T625" s="4"/>
      <c r="U625" s="4" t="s">
        <v>150</v>
      </c>
      <c r="V625" s="5">
        <v>1</v>
      </c>
    </row>
    <row r="626" spans="20:22" x14ac:dyDescent="0.25">
      <c r="T626" s="4"/>
      <c r="U626" s="4" t="s">
        <v>155</v>
      </c>
      <c r="V626" s="5">
        <v>1</v>
      </c>
    </row>
    <row r="627" spans="20:22" x14ac:dyDescent="0.25">
      <c r="T627" s="4"/>
      <c r="U627" s="4" t="s">
        <v>160</v>
      </c>
      <c r="V627" s="5">
        <v>1</v>
      </c>
    </row>
    <row r="628" spans="20:22" x14ac:dyDescent="0.25">
      <c r="T628" s="4" t="s">
        <v>1950</v>
      </c>
      <c r="U628" s="4" t="s">
        <v>58</v>
      </c>
      <c r="V628" s="5">
        <v>1</v>
      </c>
    </row>
    <row r="629" spans="20:22" x14ac:dyDescent="0.25">
      <c r="T629" s="4"/>
      <c r="U629" s="4" t="s">
        <v>103</v>
      </c>
      <c r="V629" s="5">
        <v>1</v>
      </c>
    </row>
    <row r="630" spans="20:22" x14ac:dyDescent="0.25">
      <c r="T630" s="4"/>
      <c r="U630" s="4" t="s">
        <v>145</v>
      </c>
      <c r="V630" s="5">
        <v>1</v>
      </c>
    </row>
    <row r="631" spans="20:22" x14ac:dyDescent="0.25">
      <c r="T631" s="4"/>
      <c r="U631" s="4" t="s">
        <v>150</v>
      </c>
      <c r="V631" s="5">
        <v>1</v>
      </c>
    </row>
    <row r="632" spans="20:22" x14ac:dyDescent="0.25">
      <c r="T632" s="4"/>
      <c r="U632" s="4" t="s">
        <v>155</v>
      </c>
      <c r="V632" s="5">
        <v>1</v>
      </c>
    </row>
    <row r="633" spans="20:22" x14ac:dyDescent="0.25">
      <c r="T633" s="4"/>
      <c r="U633" s="4" t="s">
        <v>176</v>
      </c>
      <c r="V633" s="5">
        <v>1</v>
      </c>
    </row>
    <row r="634" spans="20:22" x14ac:dyDescent="0.25">
      <c r="T634" s="4" t="s">
        <v>1973</v>
      </c>
      <c r="U634" s="4" t="s">
        <v>58</v>
      </c>
      <c r="V634" s="5">
        <v>1</v>
      </c>
    </row>
    <row r="635" spans="20:22" x14ac:dyDescent="0.25">
      <c r="T635" s="4"/>
      <c r="U635" s="4" t="s">
        <v>103</v>
      </c>
      <c r="V635" s="5">
        <v>1</v>
      </c>
    </row>
    <row r="636" spans="20:22" x14ac:dyDescent="0.25">
      <c r="T636" s="4"/>
      <c r="U636" s="4" t="s">
        <v>145</v>
      </c>
      <c r="V636" s="5">
        <v>1</v>
      </c>
    </row>
    <row r="637" spans="20:22" x14ac:dyDescent="0.25">
      <c r="T637" s="4"/>
      <c r="U637" s="4" t="s">
        <v>150</v>
      </c>
      <c r="V637" s="5">
        <v>1</v>
      </c>
    </row>
    <row r="638" spans="20:22" x14ac:dyDescent="0.25">
      <c r="T638" s="4" t="s">
        <v>1990</v>
      </c>
      <c r="U638" s="4" t="s">
        <v>58</v>
      </c>
      <c r="V638" s="5">
        <v>1</v>
      </c>
    </row>
    <row r="639" spans="20:22" x14ac:dyDescent="0.25">
      <c r="T639" s="4"/>
      <c r="U639" s="4" t="s">
        <v>103</v>
      </c>
      <c r="V639" s="5">
        <v>1</v>
      </c>
    </row>
    <row r="640" spans="20:22" x14ac:dyDescent="0.25">
      <c r="T640" s="4"/>
      <c r="U640" s="4" t="s">
        <v>145</v>
      </c>
      <c r="V640" s="5">
        <v>1</v>
      </c>
    </row>
    <row r="641" spans="20:22" x14ac:dyDescent="0.25">
      <c r="T641" s="4"/>
      <c r="U641" s="4" t="s">
        <v>150</v>
      </c>
      <c r="V641" s="5">
        <v>1</v>
      </c>
    </row>
    <row r="642" spans="20:22" x14ac:dyDescent="0.25">
      <c r="T642" s="4" t="s">
        <v>2008</v>
      </c>
      <c r="U642" s="4" t="s">
        <v>150</v>
      </c>
      <c r="V642" s="5">
        <v>1</v>
      </c>
    </row>
    <row r="643" spans="20:22" x14ac:dyDescent="0.25">
      <c r="T643" s="4"/>
      <c r="U643" s="4" t="s">
        <v>155</v>
      </c>
      <c r="V643" s="5">
        <v>1</v>
      </c>
    </row>
    <row r="644" spans="20:22" x14ac:dyDescent="0.25">
      <c r="T644" s="4"/>
      <c r="U644" s="4" t="s">
        <v>160</v>
      </c>
      <c r="V644" s="5">
        <v>1</v>
      </c>
    </row>
    <row r="645" spans="20:22" x14ac:dyDescent="0.25">
      <c r="T645" s="4"/>
      <c r="U645" s="4" t="s">
        <v>170</v>
      </c>
      <c r="V645" s="5">
        <v>1</v>
      </c>
    </row>
    <row r="646" spans="20:22" x14ac:dyDescent="0.25">
      <c r="T646" s="4"/>
      <c r="U646" s="4" t="s">
        <v>176</v>
      </c>
      <c r="V646" s="5">
        <v>1</v>
      </c>
    </row>
    <row r="647" spans="20:22" x14ac:dyDescent="0.25">
      <c r="T647" s="4"/>
      <c r="U647" s="4" t="s">
        <v>182</v>
      </c>
      <c r="V647" s="5">
        <v>1</v>
      </c>
    </row>
    <row r="648" spans="20:22" x14ac:dyDescent="0.25">
      <c r="T648" s="4" t="s">
        <v>2027</v>
      </c>
      <c r="U648" s="4" t="s">
        <v>58</v>
      </c>
      <c r="V648" s="5">
        <v>1</v>
      </c>
    </row>
    <row r="649" spans="20:22" x14ac:dyDescent="0.25">
      <c r="T649" s="4"/>
      <c r="U649" s="4" t="s">
        <v>103</v>
      </c>
      <c r="V649" s="5">
        <v>1</v>
      </c>
    </row>
    <row r="650" spans="20:22" x14ac:dyDescent="0.25">
      <c r="T650" s="4"/>
      <c r="U650" s="4" t="s">
        <v>145</v>
      </c>
      <c r="V650" s="5">
        <v>1</v>
      </c>
    </row>
    <row r="651" spans="20:22" x14ac:dyDescent="0.25">
      <c r="T651" s="4"/>
      <c r="U651" s="4" t="s">
        <v>150</v>
      </c>
      <c r="V651" s="5">
        <v>1</v>
      </c>
    </row>
    <row r="652" spans="20:22" x14ac:dyDescent="0.25">
      <c r="T652" s="4"/>
      <c r="U652" s="4" t="s">
        <v>155</v>
      </c>
      <c r="V652" s="5">
        <v>1</v>
      </c>
    </row>
    <row r="653" spans="20:22" x14ac:dyDescent="0.25">
      <c r="T653" s="4"/>
      <c r="U653" s="4" t="s">
        <v>160</v>
      </c>
      <c r="V653" s="5">
        <v>1</v>
      </c>
    </row>
    <row r="654" spans="20:22" x14ac:dyDescent="0.25">
      <c r="T654" s="4"/>
      <c r="U654" s="4" t="s">
        <v>165</v>
      </c>
      <c r="V654" s="5">
        <v>1</v>
      </c>
    </row>
    <row r="655" spans="20:22" x14ac:dyDescent="0.25">
      <c r="T655" s="4"/>
      <c r="U655" s="4" t="s">
        <v>170</v>
      </c>
      <c r="V655" s="5">
        <v>1</v>
      </c>
    </row>
    <row r="656" spans="20:22" x14ac:dyDescent="0.25">
      <c r="T656" s="4"/>
      <c r="U656" s="4" t="s">
        <v>176</v>
      </c>
      <c r="V656" s="5">
        <v>1</v>
      </c>
    </row>
    <row r="657" spans="20:22" x14ac:dyDescent="0.25">
      <c r="T657" s="4"/>
      <c r="U657" s="4" t="s">
        <v>182</v>
      </c>
      <c r="V657" s="5">
        <v>1</v>
      </c>
    </row>
    <row r="658" spans="20:22" x14ac:dyDescent="0.25">
      <c r="T658" s="4" t="s">
        <v>2049</v>
      </c>
      <c r="U658" s="4" t="s">
        <v>58</v>
      </c>
      <c r="V658" s="5">
        <v>1</v>
      </c>
    </row>
    <row r="659" spans="20:22" x14ac:dyDescent="0.25">
      <c r="T659" s="4"/>
      <c r="U659" s="4" t="s">
        <v>103</v>
      </c>
      <c r="V659" s="5">
        <v>1</v>
      </c>
    </row>
    <row r="660" spans="20:22" x14ac:dyDescent="0.25">
      <c r="T660" s="4"/>
      <c r="U660" s="4" t="s">
        <v>145</v>
      </c>
      <c r="V660" s="5">
        <v>1</v>
      </c>
    </row>
    <row r="661" spans="20:22" x14ac:dyDescent="0.25">
      <c r="T661" s="4"/>
      <c r="U661" s="4" t="s">
        <v>150</v>
      </c>
      <c r="V661" s="5">
        <v>1</v>
      </c>
    </row>
    <row r="662" spans="20:22" x14ac:dyDescent="0.25">
      <c r="T662" s="4"/>
      <c r="U662" s="4" t="s">
        <v>155</v>
      </c>
      <c r="V662" s="5">
        <v>1</v>
      </c>
    </row>
    <row r="663" spans="20:22" x14ac:dyDescent="0.25">
      <c r="T663" s="4"/>
      <c r="U663" s="4" t="s">
        <v>160</v>
      </c>
      <c r="V663" s="5">
        <v>1</v>
      </c>
    </row>
    <row r="664" spans="20:22" x14ac:dyDescent="0.25">
      <c r="T664" s="4"/>
      <c r="U664" s="4" t="s">
        <v>165</v>
      </c>
      <c r="V664" s="5">
        <v>1</v>
      </c>
    </row>
    <row r="665" spans="20:22" x14ac:dyDescent="0.25">
      <c r="T665" s="4"/>
      <c r="U665" s="4" t="s">
        <v>170</v>
      </c>
      <c r="V665" s="5">
        <v>1</v>
      </c>
    </row>
    <row r="666" spans="20:22" x14ac:dyDescent="0.25">
      <c r="T666" s="4"/>
      <c r="U666" s="4" t="s">
        <v>176</v>
      </c>
      <c r="V666" s="5">
        <v>1</v>
      </c>
    </row>
    <row r="667" spans="20:22" x14ac:dyDescent="0.25">
      <c r="T667" s="4"/>
      <c r="U667" s="4" t="s">
        <v>182</v>
      </c>
      <c r="V667" s="5">
        <v>1</v>
      </c>
    </row>
    <row r="668" spans="20:22" x14ac:dyDescent="0.25">
      <c r="T668" s="4"/>
      <c r="U668" s="4" t="s">
        <v>185</v>
      </c>
      <c r="V668" s="5">
        <v>1</v>
      </c>
    </row>
    <row r="669" spans="20:22" x14ac:dyDescent="0.25">
      <c r="T669" s="4"/>
      <c r="U669" s="4" t="s">
        <v>188</v>
      </c>
      <c r="V669" s="5">
        <v>1</v>
      </c>
    </row>
    <row r="670" spans="20:22" x14ac:dyDescent="0.25">
      <c r="T670" s="4"/>
      <c r="U670" s="4" t="s">
        <v>191</v>
      </c>
      <c r="V670" s="5">
        <v>1</v>
      </c>
    </row>
    <row r="671" spans="20:22" x14ac:dyDescent="0.25">
      <c r="T671" s="4"/>
      <c r="U671" s="4" t="s">
        <v>194</v>
      </c>
      <c r="V671" s="5">
        <v>1</v>
      </c>
    </row>
    <row r="672" spans="20:22" x14ac:dyDescent="0.25">
      <c r="T672" s="4"/>
      <c r="U672" s="4" t="s">
        <v>197</v>
      </c>
      <c r="V672" s="5">
        <v>1</v>
      </c>
    </row>
    <row r="673" spans="20:22" x14ac:dyDescent="0.25">
      <c r="T673" s="4"/>
      <c r="U673" s="4" t="s">
        <v>200</v>
      </c>
      <c r="V673" s="5">
        <v>1</v>
      </c>
    </row>
    <row r="674" spans="20:22" x14ac:dyDescent="0.25">
      <c r="T674" s="4"/>
      <c r="U674" s="4" t="s">
        <v>301</v>
      </c>
      <c r="V674" s="5">
        <v>1</v>
      </c>
    </row>
    <row r="675" spans="20:22" x14ac:dyDescent="0.25">
      <c r="T675" s="4"/>
      <c r="U675" s="4" t="s">
        <v>544</v>
      </c>
      <c r="V675" s="5">
        <v>1</v>
      </c>
    </row>
    <row r="676" spans="20:22" x14ac:dyDescent="0.25">
      <c r="T676" s="4"/>
      <c r="U676" s="4" t="s">
        <v>547</v>
      </c>
      <c r="V676" s="5">
        <v>1</v>
      </c>
    </row>
    <row r="677" spans="20:22" x14ac:dyDescent="0.25">
      <c r="T677" s="4"/>
      <c r="U677" s="4" t="s">
        <v>820</v>
      </c>
      <c r="V677" s="5">
        <v>1</v>
      </c>
    </row>
    <row r="678" spans="20:22" x14ac:dyDescent="0.25">
      <c r="T678" s="4" t="s">
        <v>2091</v>
      </c>
      <c r="U678" s="4" t="s">
        <v>58</v>
      </c>
      <c r="V678" s="5">
        <v>1</v>
      </c>
    </row>
    <row r="679" spans="20:22" x14ac:dyDescent="0.25">
      <c r="T679" s="4"/>
      <c r="U679" s="4" t="s">
        <v>103</v>
      </c>
      <c r="V679" s="5">
        <v>1</v>
      </c>
    </row>
    <row r="680" spans="20:22" x14ac:dyDescent="0.25">
      <c r="T680" s="4"/>
      <c r="U680" s="4" t="s">
        <v>145</v>
      </c>
      <c r="V680" s="5">
        <v>1</v>
      </c>
    </row>
    <row r="681" spans="20:22" x14ac:dyDescent="0.25">
      <c r="T681" s="4"/>
      <c r="U681" s="4" t="s">
        <v>150</v>
      </c>
      <c r="V681" s="5">
        <v>1</v>
      </c>
    </row>
    <row r="682" spans="20:22" x14ac:dyDescent="0.25">
      <c r="T682" s="4"/>
      <c r="U682" s="4" t="s">
        <v>155</v>
      </c>
      <c r="V682" s="5">
        <v>1</v>
      </c>
    </row>
    <row r="683" spans="20:22" x14ac:dyDescent="0.25">
      <c r="T683" s="4"/>
      <c r="U683" s="4" t="s">
        <v>160</v>
      </c>
      <c r="V683" s="5">
        <v>1</v>
      </c>
    </row>
    <row r="684" spans="20:22" x14ac:dyDescent="0.25">
      <c r="T684" s="4"/>
      <c r="U684" s="4" t="s">
        <v>165</v>
      </c>
      <c r="V684" s="5">
        <v>1</v>
      </c>
    </row>
    <row r="685" spans="20:22" x14ac:dyDescent="0.25">
      <c r="T685" s="4"/>
      <c r="U685" s="4" t="s">
        <v>170</v>
      </c>
      <c r="V685" s="5">
        <v>1</v>
      </c>
    </row>
    <row r="686" spans="20:22" x14ac:dyDescent="0.25">
      <c r="T686" s="4"/>
      <c r="U686" s="4" t="s">
        <v>176</v>
      </c>
      <c r="V686" s="5">
        <v>1</v>
      </c>
    </row>
    <row r="687" spans="20:22" x14ac:dyDescent="0.25">
      <c r="T687" s="4"/>
      <c r="U687" s="4" t="s">
        <v>182</v>
      </c>
      <c r="V687" s="5">
        <v>1</v>
      </c>
    </row>
    <row r="688" spans="20:22" x14ac:dyDescent="0.25">
      <c r="T688" s="4"/>
      <c r="U688" s="4" t="s">
        <v>185</v>
      </c>
      <c r="V688" s="5">
        <v>1</v>
      </c>
    </row>
    <row r="689" spans="20:22" x14ac:dyDescent="0.25">
      <c r="T689" s="4"/>
      <c r="U689" s="4" t="s">
        <v>188</v>
      </c>
      <c r="V689" s="5">
        <v>1</v>
      </c>
    </row>
    <row r="690" spans="20:22" x14ac:dyDescent="0.25">
      <c r="T690" s="4"/>
      <c r="U690" s="4" t="s">
        <v>191</v>
      </c>
      <c r="V690" s="5">
        <v>1</v>
      </c>
    </row>
    <row r="691" spans="20:22" x14ac:dyDescent="0.25">
      <c r="T691" s="4"/>
      <c r="U691" s="4" t="s">
        <v>194</v>
      </c>
      <c r="V691" s="5">
        <v>1</v>
      </c>
    </row>
    <row r="692" spans="20:22" x14ac:dyDescent="0.25">
      <c r="T692" s="4"/>
      <c r="U692" s="4" t="s">
        <v>197</v>
      </c>
      <c r="V692" s="5">
        <v>1</v>
      </c>
    </row>
    <row r="693" spans="20:22" x14ac:dyDescent="0.25">
      <c r="T693" s="4"/>
      <c r="U693" s="4" t="s">
        <v>200</v>
      </c>
      <c r="V693" s="5">
        <v>1</v>
      </c>
    </row>
    <row r="694" spans="20:22" x14ac:dyDescent="0.25">
      <c r="T694" s="4" t="s">
        <v>2127</v>
      </c>
      <c r="U694" s="4" t="s">
        <v>58</v>
      </c>
      <c r="V694" s="5">
        <v>1</v>
      </c>
    </row>
    <row r="695" spans="20:22" x14ac:dyDescent="0.25">
      <c r="T695" s="4"/>
      <c r="U695" s="4" t="s">
        <v>103</v>
      </c>
      <c r="V695" s="5">
        <v>1</v>
      </c>
    </row>
    <row r="696" spans="20:22" x14ac:dyDescent="0.25">
      <c r="T696" s="4"/>
      <c r="U696" s="4" t="s">
        <v>145</v>
      </c>
      <c r="V696" s="5">
        <v>1</v>
      </c>
    </row>
    <row r="697" spans="20:22" x14ac:dyDescent="0.25">
      <c r="T697" s="4"/>
      <c r="U697" s="4" t="s">
        <v>150</v>
      </c>
      <c r="V697" s="5">
        <v>1</v>
      </c>
    </row>
    <row r="698" spans="20:22" x14ac:dyDescent="0.25">
      <c r="T698" s="4"/>
      <c r="U698" s="4" t="s">
        <v>155</v>
      </c>
      <c r="V698" s="5">
        <v>1</v>
      </c>
    </row>
    <row r="699" spans="20:22" x14ac:dyDescent="0.25">
      <c r="T699" s="4"/>
      <c r="U699" s="4" t="s">
        <v>160</v>
      </c>
      <c r="V699" s="5">
        <v>1</v>
      </c>
    </row>
    <row r="700" spans="20:22" x14ac:dyDescent="0.25">
      <c r="T700" s="4"/>
      <c r="U700" s="4" t="s">
        <v>165</v>
      </c>
      <c r="V700" s="5">
        <v>1</v>
      </c>
    </row>
    <row r="701" spans="20:22" x14ac:dyDescent="0.25">
      <c r="T701" s="4"/>
      <c r="U701" s="4" t="s">
        <v>170</v>
      </c>
      <c r="V701" s="5">
        <v>1</v>
      </c>
    </row>
    <row r="702" spans="20:22" x14ac:dyDescent="0.25">
      <c r="T702" s="4"/>
      <c r="U702" s="4" t="s">
        <v>176</v>
      </c>
      <c r="V702" s="5">
        <v>1</v>
      </c>
    </row>
    <row r="703" spans="20:22" x14ac:dyDescent="0.25">
      <c r="T703" s="4"/>
      <c r="U703" s="4" t="s">
        <v>182</v>
      </c>
      <c r="V703" s="5">
        <v>1</v>
      </c>
    </row>
    <row r="704" spans="20:22" x14ac:dyDescent="0.25">
      <c r="T704" s="4"/>
      <c r="U704" s="4" t="s">
        <v>185</v>
      </c>
      <c r="V704" s="5">
        <v>1</v>
      </c>
    </row>
    <row r="705" spans="20:22" x14ac:dyDescent="0.25">
      <c r="T705" s="4"/>
      <c r="U705" s="4" t="s">
        <v>188</v>
      </c>
      <c r="V705" s="5">
        <v>1</v>
      </c>
    </row>
    <row r="706" spans="20:22" x14ac:dyDescent="0.25">
      <c r="T706" s="4"/>
      <c r="U706" s="4" t="s">
        <v>191</v>
      </c>
      <c r="V706" s="5">
        <v>1</v>
      </c>
    </row>
    <row r="707" spans="20:22" x14ac:dyDescent="0.25">
      <c r="T707" s="4"/>
      <c r="U707" s="4" t="s">
        <v>194</v>
      </c>
      <c r="V707" s="5">
        <v>1</v>
      </c>
    </row>
    <row r="708" spans="20:22" x14ac:dyDescent="0.25">
      <c r="T708" s="4"/>
      <c r="U708" s="4" t="s">
        <v>197</v>
      </c>
      <c r="V708" s="5">
        <v>1</v>
      </c>
    </row>
    <row r="709" spans="20:22" x14ac:dyDescent="0.25">
      <c r="T709" s="4"/>
      <c r="U709" s="4" t="s">
        <v>200</v>
      </c>
      <c r="V709" s="5">
        <v>1</v>
      </c>
    </row>
    <row r="710" spans="20:22" x14ac:dyDescent="0.25">
      <c r="T710" s="4" t="s">
        <v>2166</v>
      </c>
      <c r="U710" s="4" t="s">
        <v>1257</v>
      </c>
      <c r="V710" s="5">
        <v>1</v>
      </c>
    </row>
    <row r="711" spans="20:22" x14ac:dyDescent="0.25">
      <c r="T711" s="4"/>
      <c r="U711" s="4" t="s">
        <v>1267</v>
      </c>
      <c r="V711" s="5">
        <v>1</v>
      </c>
    </row>
    <row r="712" spans="20:22" x14ac:dyDescent="0.25">
      <c r="T712" s="4"/>
      <c r="U712" s="4" t="s">
        <v>1272</v>
      </c>
      <c r="V712" s="5">
        <v>1</v>
      </c>
    </row>
    <row r="713" spans="20:22" x14ac:dyDescent="0.25">
      <c r="T713" s="4"/>
      <c r="U713" s="4" t="s">
        <v>1276</v>
      </c>
      <c r="V713" s="5">
        <v>1</v>
      </c>
    </row>
    <row r="714" spans="20:22" x14ac:dyDescent="0.25">
      <c r="T714" s="4"/>
      <c r="U714" s="4" t="s">
        <v>1281</v>
      </c>
      <c r="V714" s="5">
        <v>1</v>
      </c>
    </row>
    <row r="715" spans="20:22" x14ac:dyDescent="0.25">
      <c r="T715" s="4"/>
      <c r="U715" s="4" t="s">
        <v>1285</v>
      </c>
      <c r="V715" s="5">
        <v>1</v>
      </c>
    </row>
    <row r="716" spans="20:22" x14ac:dyDescent="0.25">
      <c r="T716" s="4"/>
      <c r="U716" s="4" t="s">
        <v>1287</v>
      </c>
      <c r="V716" s="5">
        <v>1</v>
      </c>
    </row>
    <row r="717" spans="20:22" x14ac:dyDescent="0.25">
      <c r="T717" s="4"/>
      <c r="U717" s="4" t="s">
        <v>1289</v>
      </c>
      <c r="V717" s="5">
        <v>1</v>
      </c>
    </row>
    <row r="718" spans="20:22" x14ac:dyDescent="0.25">
      <c r="T718" s="4"/>
      <c r="U718" s="4" t="s">
        <v>1320</v>
      </c>
      <c r="V718" s="5">
        <v>1</v>
      </c>
    </row>
    <row r="719" spans="20:22" x14ac:dyDescent="0.25">
      <c r="T719" s="4" t="s">
        <v>2187</v>
      </c>
      <c r="U719" s="4" t="s">
        <v>1257</v>
      </c>
      <c r="V719" s="5">
        <v>1</v>
      </c>
    </row>
    <row r="720" spans="20:22" x14ac:dyDescent="0.25">
      <c r="T720" s="4" t="s">
        <v>2193</v>
      </c>
      <c r="U720" s="4" t="s">
        <v>1257</v>
      </c>
      <c r="V720" s="5">
        <v>1</v>
      </c>
    </row>
    <row r="721" spans="20:22" x14ac:dyDescent="0.25">
      <c r="T721" s="4"/>
      <c r="U721" s="4" t="s">
        <v>1267</v>
      </c>
      <c r="V721" s="5">
        <v>1</v>
      </c>
    </row>
    <row r="722" spans="20:22" x14ac:dyDescent="0.25">
      <c r="T722" s="4"/>
      <c r="U722" s="4" t="s">
        <v>1272</v>
      </c>
      <c r="V722" s="5">
        <v>1</v>
      </c>
    </row>
    <row r="723" spans="20:22" x14ac:dyDescent="0.25">
      <c r="T723" s="4" t="s">
        <v>2207</v>
      </c>
      <c r="U723" s="4" t="s">
        <v>1257</v>
      </c>
      <c r="V723" s="5">
        <v>1</v>
      </c>
    </row>
    <row r="724" spans="20:22" x14ac:dyDescent="0.25">
      <c r="T724" s="4"/>
      <c r="U724" s="4" t="s">
        <v>1267</v>
      </c>
      <c r="V724" s="5">
        <v>1</v>
      </c>
    </row>
    <row r="725" spans="20:22" x14ac:dyDescent="0.25">
      <c r="T725" s="4"/>
      <c r="U725" s="4" t="s">
        <v>1285</v>
      </c>
      <c r="V725" s="5">
        <v>1</v>
      </c>
    </row>
    <row r="726" spans="20:22" x14ac:dyDescent="0.25">
      <c r="T726" s="4" t="s">
        <v>2220</v>
      </c>
      <c r="U726" s="4" t="s">
        <v>1257</v>
      </c>
      <c r="V726" s="5">
        <v>1</v>
      </c>
    </row>
    <row r="727" spans="20:22" x14ac:dyDescent="0.25">
      <c r="T727" s="4" t="s">
        <v>2222</v>
      </c>
      <c r="U727" s="4" t="s">
        <v>58</v>
      </c>
      <c r="V727" s="5">
        <v>1</v>
      </c>
    </row>
    <row r="728" spans="20:22" x14ac:dyDescent="0.25">
      <c r="T728" s="4"/>
      <c r="U728" s="4" t="s">
        <v>103</v>
      </c>
      <c r="V728" s="5">
        <v>1</v>
      </c>
    </row>
    <row r="729" spans="20:22" x14ac:dyDescent="0.25">
      <c r="T729" s="4"/>
      <c r="U729" s="4" t="s">
        <v>145</v>
      </c>
      <c r="V729" s="5">
        <v>1</v>
      </c>
    </row>
    <row r="730" spans="20:22" x14ac:dyDescent="0.25">
      <c r="T730" s="4"/>
      <c r="U730" s="4" t="s">
        <v>150</v>
      </c>
      <c r="V730" s="5">
        <v>1</v>
      </c>
    </row>
    <row r="731" spans="20:22" x14ac:dyDescent="0.25">
      <c r="T731" s="4"/>
      <c r="U731" s="4" t="s">
        <v>155</v>
      </c>
      <c r="V731" s="5">
        <v>1</v>
      </c>
    </row>
    <row r="732" spans="20:22" x14ac:dyDescent="0.25">
      <c r="T732" s="4"/>
      <c r="U732" s="4" t="s">
        <v>160</v>
      </c>
      <c r="V732" s="5">
        <v>1</v>
      </c>
    </row>
    <row r="733" spans="20:22" x14ac:dyDescent="0.25">
      <c r="T733" s="4"/>
      <c r="U733" s="4" t="s">
        <v>165</v>
      </c>
      <c r="V733" s="5">
        <v>1</v>
      </c>
    </row>
    <row r="734" spans="20:22" x14ac:dyDescent="0.25">
      <c r="T734" s="4"/>
      <c r="U734" s="4" t="s">
        <v>170</v>
      </c>
      <c r="V734" s="5">
        <v>1</v>
      </c>
    </row>
    <row r="735" spans="20:22" x14ac:dyDescent="0.25">
      <c r="T735" s="4"/>
      <c r="U735" s="4" t="s">
        <v>176</v>
      </c>
      <c r="V735" s="5">
        <v>1</v>
      </c>
    </row>
    <row r="736" spans="20:22" x14ac:dyDescent="0.25">
      <c r="T736" s="4"/>
      <c r="U736" s="4" t="s">
        <v>182</v>
      </c>
      <c r="V736" s="5">
        <v>1</v>
      </c>
    </row>
    <row r="737" spans="20:22" x14ac:dyDescent="0.25">
      <c r="T737" s="4" t="s">
        <v>2243</v>
      </c>
      <c r="U737" s="4" t="s">
        <v>58</v>
      </c>
      <c r="V737" s="5">
        <v>1</v>
      </c>
    </row>
    <row r="738" spans="20:22" x14ac:dyDescent="0.25">
      <c r="T738" s="4"/>
      <c r="U738" s="4" t="s">
        <v>103</v>
      </c>
      <c r="V738" s="5">
        <v>1</v>
      </c>
    </row>
    <row r="739" spans="20:22" x14ac:dyDescent="0.25">
      <c r="T739" s="4"/>
      <c r="U739" s="4" t="s">
        <v>145</v>
      </c>
      <c r="V739" s="5">
        <v>1</v>
      </c>
    </row>
    <row r="740" spans="20:22" x14ac:dyDescent="0.25">
      <c r="T740" s="4"/>
      <c r="U740" s="4" t="s">
        <v>150</v>
      </c>
      <c r="V740" s="5">
        <v>1</v>
      </c>
    </row>
    <row r="741" spans="20:22" x14ac:dyDescent="0.25">
      <c r="T741" s="4"/>
      <c r="U741" s="4" t="s">
        <v>155</v>
      </c>
      <c r="V741" s="5">
        <v>1</v>
      </c>
    </row>
    <row r="742" spans="20:22" x14ac:dyDescent="0.25">
      <c r="T742" s="4"/>
      <c r="U742" s="4" t="s">
        <v>160</v>
      </c>
      <c r="V742" s="5">
        <v>1</v>
      </c>
    </row>
    <row r="743" spans="20:22" x14ac:dyDescent="0.25">
      <c r="T743" s="4"/>
      <c r="U743" s="4" t="s">
        <v>165</v>
      </c>
      <c r="V743" s="5">
        <v>1</v>
      </c>
    </row>
    <row r="744" spans="20:22" x14ac:dyDescent="0.25">
      <c r="T744" s="4"/>
      <c r="U744" s="4" t="s">
        <v>170</v>
      </c>
      <c r="V744" s="5">
        <v>1</v>
      </c>
    </row>
    <row r="745" spans="20:22" x14ac:dyDescent="0.25">
      <c r="T745" s="4"/>
      <c r="U745" s="4" t="s">
        <v>176</v>
      </c>
      <c r="V745" s="5">
        <v>1</v>
      </c>
    </row>
    <row r="746" spans="20:22" x14ac:dyDescent="0.25">
      <c r="T746" s="4"/>
      <c r="U746" s="4" t="s">
        <v>182</v>
      </c>
      <c r="V746" s="5">
        <v>1</v>
      </c>
    </row>
    <row r="747" spans="20:22" x14ac:dyDescent="0.25">
      <c r="T747" s="4"/>
      <c r="U747" s="4" t="s">
        <v>185</v>
      </c>
      <c r="V747" s="5">
        <v>1</v>
      </c>
    </row>
    <row r="748" spans="20:22" x14ac:dyDescent="0.25">
      <c r="T748" s="4"/>
      <c r="U748" s="4" t="s">
        <v>188</v>
      </c>
      <c r="V748" s="5">
        <v>1</v>
      </c>
    </row>
    <row r="749" spans="20:22" x14ac:dyDescent="0.25">
      <c r="T749" s="4"/>
      <c r="U749" s="4" t="s">
        <v>191</v>
      </c>
      <c r="V749" s="5">
        <v>1</v>
      </c>
    </row>
    <row r="750" spans="20:22" x14ac:dyDescent="0.25">
      <c r="T750" s="4"/>
      <c r="U750" s="4" t="s">
        <v>194</v>
      </c>
      <c r="V750" s="5">
        <v>1</v>
      </c>
    </row>
    <row r="751" spans="20:22" x14ac:dyDescent="0.25">
      <c r="T751" s="4"/>
      <c r="U751" s="4" t="s">
        <v>197</v>
      </c>
      <c r="V751" s="5">
        <v>1</v>
      </c>
    </row>
    <row r="752" spans="20:22" x14ac:dyDescent="0.25">
      <c r="T752" s="4"/>
      <c r="U752" s="4" t="s">
        <v>200</v>
      </c>
      <c r="V752" s="5">
        <v>1</v>
      </c>
    </row>
    <row r="753" spans="20:22" x14ac:dyDescent="0.25">
      <c r="T753" s="4"/>
      <c r="U753" s="4" t="s">
        <v>301</v>
      </c>
      <c r="V753" s="5">
        <v>1</v>
      </c>
    </row>
    <row r="754" spans="20:22" x14ac:dyDescent="0.25">
      <c r="T754" s="4"/>
      <c r="U754" s="4" t="s">
        <v>544</v>
      </c>
      <c r="V754" s="5">
        <v>1</v>
      </c>
    </row>
    <row r="755" spans="20:22" x14ac:dyDescent="0.25">
      <c r="T755" s="4" t="s">
        <v>2290</v>
      </c>
      <c r="U755" s="4" t="s">
        <v>58</v>
      </c>
      <c r="V755" s="5">
        <v>1</v>
      </c>
    </row>
    <row r="756" spans="20:22" x14ac:dyDescent="0.25">
      <c r="T756" s="4"/>
      <c r="U756" s="4" t="s">
        <v>103</v>
      </c>
      <c r="V756" s="5">
        <v>1</v>
      </c>
    </row>
    <row r="757" spans="20:22" x14ac:dyDescent="0.25">
      <c r="T757" s="4"/>
      <c r="U757" s="4" t="s">
        <v>145</v>
      </c>
      <c r="V757" s="5">
        <v>1</v>
      </c>
    </row>
    <row r="758" spans="20:22" x14ac:dyDescent="0.25">
      <c r="T758" s="4"/>
      <c r="U758" s="4" t="s">
        <v>150</v>
      </c>
      <c r="V758" s="5">
        <v>1</v>
      </c>
    </row>
    <row r="759" spans="20:22" x14ac:dyDescent="0.25">
      <c r="T759" s="4"/>
      <c r="U759" s="4" t="s">
        <v>155</v>
      </c>
      <c r="V759" s="5">
        <v>1</v>
      </c>
    </row>
    <row r="760" spans="20:22" x14ac:dyDescent="0.25">
      <c r="T760" s="4"/>
      <c r="U760" s="4" t="s">
        <v>160</v>
      </c>
      <c r="V760" s="5">
        <v>1</v>
      </c>
    </row>
    <row r="761" spans="20:22" x14ac:dyDescent="0.25">
      <c r="T761" s="4"/>
      <c r="U761" s="4" t="s">
        <v>165</v>
      </c>
      <c r="V761" s="5">
        <v>1</v>
      </c>
    </row>
    <row r="762" spans="20:22" x14ac:dyDescent="0.25">
      <c r="T762" s="4"/>
      <c r="U762" s="4" t="s">
        <v>170</v>
      </c>
      <c r="V762" s="5">
        <v>1</v>
      </c>
    </row>
    <row r="763" spans="20:22" x14ac:dyDescent="0.25">
      <c r="T763" s="4" t="s">
        <v>2308</v>
      </c>
      <c r="U763" s="4" t="s">
        <v>58</v>
      </c>
      <c r="V763" s="5">
        <v>1</v>
      </c>
    </row>
    <row r="764" spans="20:22" x14ac:dyDescent="0.25">
      <c r="T764" s="4"/>
      <c r="U764" s="4" t="s">
        <v>103</v>
      </c>
      <c r="V764" s="5">
        <v>1</v>
      </c>
    </row>
    <row r="765" spans="20:22" x14ac:dyDescent="0.25">
      <c r="T765" s="4"/>
      <c r="U765" s="4" t="s">
        <v>145</v>
      </c>
      <c r="V765" s="5">
        <v>1</v>
      </c>
    </row>
    <row r="766" spans="20:22" x14ac:dyDescent="0.25">
      <c r="T766" s="4"/>
      <c r="U766" s="4" t="s">
        <v>150</v>
      </c>
      <c r="V766" s="5">
        <v>1</v>
      </c>
    </row>
    <row r="767" spans="20:22" x14ac:dyDescent="0.25">
      <c r="T767" s="4"/>
      <c r="U767" s="4" t="s">
        <v>155</v>
      </c>
      <c r="V767" s="5">
        <v>1</v>
      </c>
    </row>
    <row r="768" spans="20:22" x14ac:dyDescent="0.25">
      <c r="T768" s="4"/>
      <c r="U768" s="4" t="s">
        <v>160</v>
      </c>
      <c r="V768" s="5">
        <v>1</v>
      </c>
    </row>
    <row r="769" spans="20:22" x14ac:dyDescent="0.25">
      <c r="T769" s="4"/>
      <c r="U769" s="4" t="s">
        <v>165</v>
      </c>
      <c r="V769" s="5">
        <v>1</v>
      </c>
    </row>
    <row r="770" spans="20:22" x14ac:dyDescent="0.25">
      <c r="T770" s="4"/>
      <c r="U770" s="4" t="s">
        <v>170</v>
      </c>
      <c r="V770" s="5">
        <v>1</v>
      </c>
    </row>
    <row r="771" spans="20:22" x14ac:dyDescent="0.25">
      <c r="T771" s="4"/>
      <c r="U771" s="4" t="s">
        <v>176</v>
      </c>
      <c r="V771" s="5">
        <v>1</v>
      </c>
    </row>
    <row r="772" spans="20:22" x14ac:dyDescent="0.25">
      <c r="T772" s="4"/>
      <c r="U772" s="4" t="s">
        <v>182</v>
      </c>
      <c r="V772" s="5">
        <v>1</v>
      </c>
    </row>
    <row r="773" spans="20:22" x14ac:dyDescent="0.25">
      <c r="T773" s="4"/>
      <c r="U773" s="4" t="s">
        <v>185</v>
      </c>
      <c r="V773" s="5">
        <v>1</v>
      </c>
    </row>
    <row r="774" spans="20:22" x14ac:dyDescent="0.25">
      <c r="T774" s="4"/>
      <c r="U774" s="4" t="s">
        <v>188</v>
      </c>
      <c r="V774" s="5">
        <v>1</v>
      </c>
    </row>
    <row r="775" spans="20:22" x14ac:dyDescent="0.25">
      <c r="T775" s="4"/>
      <c r="U775" s="4" t="s">
        <v>191</v>
      </c>
      <c r="V775" s="5">
        <v>1</v>
      </c>
    </row>
    <row r="776" spans="20:22" x14ac:dyDescent="0.25">
      <c r="T776" s="4"/>
      <c r="U776" s="4" t="s">
        <v>194</v>
      </c>
      <c r="V776" s="5">
        <v>1</v>
      </c>
    </row>
    <row r="777" spans="20:22" x14ac:dyDescent="0.25">
      <c r="T777" s="4"/>
      <c r="U777" s="4" t="s">
        <v>197</v>
      </c>
      <c r="V777" s="5">
        <v>1</v>
      </c>
    </row>
    <row r="778" spans="20:22" x14ac:dyDescent="0.25">
      <c r="T778" s="4"/>
      <c r="U778" s="4" t="s">
        <v>200</v>
      </c>
      <c r="V778" s="5">
        <v>1</v>
      </c>
    </row>
    <row r="779" spans="20:22" x14ac:dyDescent="0.25">
      <c r="T779" s="4" t="s">
        <v>2343</v>
      </c>
      <c r="U779" s="4" t="s">
        <v>1257</v>
      </c>
      <c r="V779" s="5">
        <v>1</v>
      </c>
    </row>
    <row r="780" spans="20:22" x14ac:dyDescent="0.25">
      <c r="T780" s="4" t="s">
        <v>2346</v>
      </c>
      <c r="U780" s="4" t="s">
        <v>58</v>
      </c>
      <c r="V780" s="5">
        <v>1</v>
      </c>
    </row>
    <row r="781" spans="20:22" x14ac:dyDescent="0.25">
      <c r="T781" s="4"/>
      <c r="U781" s="4" t="s">
        <v>103</v>
      </c>
      <c r="V781" s="5">
        <v>1</v>
      </c>
    </row>
    <row r="782" spans="20:22" x14ac:dyDescent="0.25">
      <c r="T782" s="4"/>
      <c r="U782" s="4" t="s">
        <v>145</v>
      </c>
      <c r="V782" s="5">
        <v>1</v>
      </c>
    </row>
    <row r="783" spans="20:22" x14ac:dyDescent="0.25">
      <c r="T783" s="4"/>
      <c r="U783" s="4" t="s">
        <v>150</v>
      </c>
      <c r="V783" s="5">
        <v>1</v>
      </c>
    </row>
    <row r="784" spans="20:22" x14ac:dyDescent="0.25">
      <c r="T784" s="4"/>
      <c r="U784" s="4" t="s">
        <v>155</v>
      </c>
      <c r="V784" s="5">
        <v>1</v>
      </c>
    </row>
    <row r="785" spans="20:22" x14ac:dyDescent="0.25">
      <c r="T785" s="4"/>
      <c r="U785" s="4" t="s">
        <v>160</v>
      </c>
      <c r="V785" s="5">
        <v>1</v>
      </c>
    </row>
    <row r="786" spans="20:22" x14ac:dyDescent="0.25">
      <c r="T786" s="4"/>
      <c r="U786" s="4" t="s">
        <v>165</v>
      </c>
      <c r="V786" s="5">
        <v>1</v>
      </c>
    </row>
    <row r="787" spans="20:22" x14ac:dyDescent="0.25">
      <c r="T787" s="4"/>
      <c r="U787" s="4" t="s">
        <v>170</v>
      </c>
      <c r="V787" s="5">
        <v>1</v>
      </c>
    </row>
    <row r="788" spans="20:22" x14ac:dyDescent="0.25">
      <c r="T788" s="4"/>
      <c r="U788" s="4" t="s">
        <v>176</v>
      </c>
      <c r="V788" s="5">
        <v>1</v>
      </c>
    </row>
    <row r="789" spans="20:22" x14ac:dyDescent="0.25">
      <c r="T789" s="4"/>
      <c r="U789" s="4" t="s">
        <v>182</v>
      </c>
      <c r="V789" s="5">
        <v>1</v>
      </c>
    </row>
    <row r="790" spans="20:22" x14ac:dyDescent="0.25">
      <c r="T790" s="4"/>
      <c r="U790" s="4" t="s">
        <v>185</v>
      </c>
      <c r="V790" s="5">
        <v>1</v>
      </c>
    </row>
    <row r="791" spans="20:22" x14ac:dyDescent="0.25">
      <c r="T791" s="4"/>
      <c r="U791" s="4" t="s">
        <v>188</v>
      </c>
      <c r="V791" s="5">
        <v>1</v>
      </c>
    </row>
    <row r="792" spans="20:22" x14ac:dyDescent="0.25">
      <c r="T792" s="4"/>
      <c r="U792" s="4" t="s">
        <v>191</v>
      </c>
      <c r="V792" s="5">
        <v>1</v>
      </c>
    </row>
    <row r="793" spans="20:22" x14ac:dyDescent="0.25">
      <c r="T793" s="4"/>
      <c r="U793" s="4" t="s">
        <v>194</v>
      </c>
      <c r="V793" s="5">
        <v>1</v>
      </c>
    </row>
    <row r="794" spans="20:22" x14ac:dyDescent="0.25">
      <c r="T794" s="4"/>
      <c r="U794" s="4" t="s">
        <v>197</v>
      </c>
      <c r="V794" s="5">
        <v>1</v>
      </c>
    </row>
    <row r="795" spans="20:22" x14ac:dyDescent="0.25">
      <c r="T795" s="4"/>
      <c r="U795" s="4" t="s">
        <v>200</v>
      </c>
      <c r="V795" s="5">
        <v>1</v>
      </c>
    </row>
    <row r="796" spans="20:22" x14ac:dyDescent="0.25">
      <c r="T796" s="4"/>
      <c r="U796" s="4" t="s">
        <v>301</v>
      </c>
      <c r="V796" s="5">
        <v>1</v>
      </c>
    </row>
    <row r="797" spans="20:22" x14ac:dyDescent="0.25">
      <c r="T797" s="4"/>
      <c r="U797" s="4" t="s">
        <v>544</v>
      </c>
      <c r="V797" s="5">
        <v>1</v>
      </c>
    </row>
    <row r="798" spans="20:22" x14ac:dyDescent="0.25">
      <c r="T798" s="4" t="s">
        <v>2383</v>
      </c>
      <c r="U798" s="4" t="s">
        <v>58</v>
      </c>
      <c r="V798" s="5">
        <v>1</v>
      </c>
    </row>
    <row r="799" spans="20:22" x14ac:dyDescent="0.25">
      <c r="T799" s="4"/>
      <c r="U799" s="4" t="s">
        <v>103</v>
      </c>
      <c r="V799" s="5">
        <v>1</v>
      </c>
    </row>
    <row r="800" spans="20:22" x14ac:dyDescent="0.25">
      <c r="T800" s="4"/>
      <c r="U800" s="4" t="s">
        <v>145</v>
      </c>
      <c r="V800" s="5">
        <v>1</v>
      </c>
    </row>
    <row r="801" spans="20:22" x14ac:dyDescent="0.25">
      <c r="T801" s="4"/>
      <c r="U801" s="4" t="s">
        <v>150</v>
      </c>
      <c r="V801" s="5">
        <v>1</v>
      </c>
    </row>
    <row r="802" spans="20:22" x14ac:dyDescent="0.25">
      <c r="T802" s="4"/>
      <c r="U802" s="4" t="s">
        <v>155</v>
      </c>
      <c r="V802" s="5">
        <v>1</v>
      </c>
    </row>
    <row r="803" spans="20:22" x14ac:dyDescent="0.25">
      <c r="T803" s="4" t="s">
        <v>2391</v>
      </c>
      <c r="U803" s="4" t="s">
        <v>58</v>
      </c>
      <c r="V803" s="5">
        <v>1</v>
      </c>
    </row>
    <row r="804" spans="20:22" x14ac:dyDescent="0.25">
      <c r="T804" s="4"/>
      <c r="U804" s="4" t="s">
        <v>103</v>
      </c>
      <c r="V804" s="5">
        <v>1</v>
      </c>
    </row>
    <row r="805" spans="20:22" x14ac:dyDescent="0.25">
      <c r="T805" s="4"/>
      <c r="U805" s="4" t="s">
        <v>145</v>
      </c>
      <c r="V805" s="5">
        <v>1</v>
      </c>
    </row>
    <row r="806" spans="20:22" x14ac:dyDescent="0.25">
      <c r="T806" s="4"/>
      <c r="U806" s="4" t="s">
        <v>150</v>
      </c>
      <c r="V806" s="5">
        <v>1</v>
      </c>
    </row>
    <row r="807" spans="20:22" x14ac:dyDescent="0.25">
      <c r="T807" s="4"/>
      <c r="U807" s="4" t="s">
        <v>155</v>
      </c>
      <c r="V807" s="5">
        <v>1</v>
      </c>
    </row>
    <row r="808" spans="20:22" x14ac:dyDescent="0.25">
      <c r="T808" s="4"/>
      <c r="U808" s="4" t="s">
        <v>160</v>
      </c>
      <c r="V808" s="5">
        <v>1</v>
      </c>
    </row>
    <row r="809" spans="20:22" x14ac:dyDescent="0.25">
      <c r="T809" s="4"/>
      <c r="U809" s="4" t="s">
        <v>165</v>
      </c>
      <c r="V809" s="5">
        <v>1</v>
      </c>
    </row>
    <row r="810" spans="20:22" x14ac:dyDescent="0.25">
      <c r="T810" s="4"/>
      <c r="U810" s="4" t="s">
        <v>170</v>
      </c>
      <c r="V810" s="5">
        <v>1</v>
      </c>
    </row>
    <row r="811" spans="20:22" x14ac:dyDescent="0.25">
      <c r="T811" s="4"/>
      <c r="U811" s="4" t="s">
        <v>176</v>
      </c>
      <c r="V811" s="5">
        <v>1</v>
      </c>
    </row>
    <row r="812" spans="20:22" x14ac:dyDescent="0.25">
      <c r="T812" s="4"/>
      <c r="U812" s="4" t="s">
        <v>182</v>
      </c>
      <c r="V812" s="5">
        <v>1</v>
      </c>
    </row>
    <row r="813" spans="20:22" x14ac:dyDescent="0.25">
      <c r="T813" s="4"/>
      <c r="U813" s="4" t="s">
        <v>185</v>
      </c>
      <c r="V813" s="5">
        <v>1</v>
      </c>
    </row>
    <row r="814" spans="20:22" x14ac:dyDescent="0.25">
      <c r="T814" s="4"/>
      <c r="U814" s="4" t="s">
        <v>188</v>
      </c>
      <c r="V814" s="5">
        <v>1</v>
      </c>
    </row>
    <row r="815" spans="20:22" x14ac:dyDescent="0.25">
      <c r="T815" s="4"/>
      <c r="U815" s="4" t="s">
        <v>191</v>
      </c>
      <c r="V815" s="5">
        <v>1</v>
      </c>
    </row>
    <row r="816" spans="20:22" x14ac:dyDescent="0.25">
      <c r="T816" s="4"/>
      <c r="U816" s="4" t="s">
        <v>194</v>
      </c>
      <c r="V816" s="5">
        <v>1</v>
      </c>
    </row>
    <row r="817" spans="20:22" x14ac:dyDescent="0.25">
      <c r="T817" s="4"/>
      <c r="U817" s="4" t="s">
        <v>197</v>
      </c>
      <c r="V817" s="5">
        <v>1</v>
      </c>
    </row>
    <row r="818" spans="20:22" x14ac:dyDescent="0.25">
      <c r="T818" s="4"/>
      <c r="U818" s="4" t="s">
        <v>200</v>
      </c>
      <c r="V818" s="5">
        <v>1</v>
      </c>
    </row>
    <row r="819" spans="20:22" x14ac:dyDescent="0.25">
      <c r="T819" s="4" t="s">
        <v>2426</v>
      </c>
      <c r="U819" s="4" t="s">
        <v>58</v>
      </c>
      <c r="V819" s="5">
        <v>1</v>
      </c>
    </row>
    <row r="820" spans="20:22" x14ac:dyDescent="0.25">
      <c r="T820" s="4"/>
      <c r="U820" s="4" t="s">
        <v>103</v>
      </c>
      <c r="V820" s="5">
        <v>1</v>
      </c>
    </row>
    <row r="821" spans="20:22" x14ac:dyDescent="0.25">
      <c r="T821" s="4"/>
      <c r="U821" s="4" t="s">
        <v>145</v>
      </c>
      <c r="V821" s="5">
        <v>1</v>
      </c>
    </row>
    <row r="822" spans="20:22" x14ac:dyDescent="0.25">
      <c r="T822" s="4"/>
      <c r="U822" s="4" t="s">
        <v>150</v>
      </c>
      <c r="V822" s="5">
        <v>1</v>
      </c>
    </row>
    <row r="823" spans="20:22" x14ac:dyDescent="0.25">
      <c r="T823" s="4"/>
      <c r="U823" s="4" t="s">
        <v>155</v>
      </c>
      <c r="V823" s="5">
        <v>1</v>
      </c>
    </row>
    <row r="824" spans="20:22" x14ac:dyDescent="0.25">
      <c r="T824" s="4"/>
      <c r="U824" s="4" t="s">
        <v>160</v>
      </c>
      <c r="V824" s="5">
        <v>1</v>
      </c>
    </row>
    <row r="825" spans="20:22" x14ac:dyDescent="0.25">
      <c r="T825" s="4"/>
      <c r="U825" s="4" t="s">
        <v>165</v>
      </c>
      <c r="V825" s="5">
        <v>1</v>
      </c>
    </row>
    <row r="826" spans="20:22" x14ac:dyDescent="0.25">
      <c r="T826" s="4"/>
      <c r="U826" s="4" t="s">
        <v>170</v>
      </c>
      <c r="V826" s="5">
        <v>1</v>
      </c>
    </row>
    <row r="827" spans="20:22" x14ac:dyDescent="0.25">
      <c r="T827" s="4"/>
      <c r="U827" s="4" t="s">
        <v>176</v>
      </c>
      <c r="V827" s="5">
        <v>1</v>
      </c>
    </row>
    <row r="828" spans="20:22" x14ac:dyDescent="0.25">
      <c r="T828" s="4"/>
      <c r="U828" s="4" t="s">
        <v>182</v>
      </c>
      <c r="V828" s="5">
        <v>1</v>
      </c>
    </row>
    <row r="829" spans="20:22" x14ac:dyDescent="0.25">
      <c r="T829" s="4"/>
      <c r="U829" s="4" t="s">
        <v>185</v>
      </c>
      <c r="V829" s="5">
        <v>1</v>
      </c>
    </row>
    <row r="830" spans="20:22" x14ac:dyDescent="0.25">
      <c r="T830" s="4"/>
      <c r="U830" s="4" t="s">
        <v>188</v>
      </c>
      <c r="V830" s="5">
        <v>1</v>
      </c>
    </row>
    <row r="831" spans="20:22" x14ac:dyDescent="0.25">
      <c r="T831" s="4"/>
      <c r="U831" s="4" t="s">
        <v>191</v>
      </c>
      <c r="V831" s="5">
        <v>1</v>
      </c>
    </row>
    <row r="832" spans="20:22" x14ac:dyDescent="0.25">
      <c r="T832" s="4"/>
      <c r="U832" s="4" t="s">
        <v>194</v>
      </c>
      <c r="V832" s="5">
        <v>1</v>
      </c>
    </row>
    <row r="833" spans="20:22" x14ac:dyDescent="0.25">
      <c r="T833" s="4"/>
      <c r="U833" s="4" t="s">
        <v>197</v>
      </c>
      <c r="V833" s="5">
        <v>1</v>
      </c>
    </row>
    <row r="834" spans="20:22" x14ac:dyDescent="0.25">
      <c r="T834" s="4"/>
      <c r="U834" s="4" t="s">
        <v>200</v>
      </c>
      <c r="V834" s="5">
        <v>1</v>
      </c>
    </row>
    <row r="835" spans="20:22" x14ac:dyDescent="0.25">
      <c r="T835" s="4" t="s">
        <v>2459</v>
      </c>
      <c r="U835" s="4" t="s">
        <v>58</v>
      </c>
      <c r="V835" s="5">
        <v>1</v>
      </c>
    </row>
    <row r="836" spans="20:22" x14ac:dyDescent="0.25">
      <c r="T836" s="4"/>
      <c r="U836" s="4" t="s">
        <v>103</v>
      </c>
      <c r="V836" s="5">
        <v>1</v>
      </c>
    </row>
    <row r="837" spans="20:22" x14ac:dyDescent="0.25">
      <c r="T837" s="4"/>
      <c r="U837" s="4" t="s">
        <v>145</v>
      </c>
      <c r="V837" s="5">
        <v>1</v>
      </c>
    </row>
    <row r="838" spans="20:22" x14ac:dyDescent="0.25">
      <c r="T838" s="4"/>
      <c r="U838" s="4" t="s">
        <v>150</v>
      </c>
      <c r="V838" s="5">
        <v>1</v>
      </c>
    </row>
    <row r="839" spans="20:22" x14ac:dyDescent="0.25">
      <c r="T839" s="4"/>
      <c r="U839" s="4" t="s">
        <v>155</v>
      </c>
      <c r="V839" s="5">
        <v>1</v>
      </c>
    </row>
    <row r="840" spans="20:22" x14ac:dyDescent="0.25">
      <c r="T840" s="4"/>
      <c r="U840" s="4" t="s">
        <v>160</v>
      </c>
      <c r="V840" s="5">
        <v>1</v>
      </c>
    </row>
    <row r="841" spans="20:22" x14ac:dyDescent="0.25">
      <c r="T841" s="4"/>
      <c r="U841" s="4" t="s">
        <v>165</v>
      </c>
      <c r="V841" s="5">
        <v>1</v>
      </c>
    </row>
    <row r="842" spans="20:22" x14ac:dyDescent="0.25">
      <c r="T842" s="4"/>
      <c r="U842" s="4" t="s">
        <v>170</v>
      </c>
      <c r="V842" s="5">
        <v>1</v>
      </c>
    </row>
    <row r="843" spans="20:22" x14ac:dyDescent="0.25">
      <c r="T843" s="4"/>
      <c r="U843" s="4" t="s">
        <v>176</v>
      </c>
      <c r="V843" s="5">
        <v>1</v>
      </c>
    </row>
    <row r="844" spans="20:22" x14ac:dyDescent="0.25">
      <c r="T844" s="4"/>
      <c r="U844" s="4" t="s">
        <v>182</v>
      </c>
      <c r="V844" s="5">
        <v>1</v>
      </c>
    </row>
    <row r="845" spans="20:22" x14ac:dyDescent="0.25">
      <c r="T845" s="4"/>
      <c r="U845" s="4" t="s">
        <v>185</v>
      </c>
      <c r="V845" s="5">
        <v>1</v>
      </c>
    </row>
    <row r="846" spans="20:22" x14ac:dyDescent="0.25">
      <c r="T846" s="4"/>
      <c r="U846" s="4" t="s">
        <v>188</v>
      </c>
      <c r="V846" s="5">
        <v>1</v>
      </c>
    </row>
    <row r="847" spans="20:22" x14ac:dyDescent="0.25">
      <c r="T847" s="4" t="s">
        <v>2484</v>
      </c>
      <c r="U847" s="4" t="s">
        <v>58</v>
      </c>
      <c r="V847" s="5">
        <v>1</v>
      </c>
    </row>
    <row r="848" spans="20:22" x14ac:dyDescent="0.25">
      <c r="T848" s="4"/>
      <c r="U848" s="4" t="s">
        <v>103</v>
      </c>
      <c r="V848" s="5">
        <v>1</v>
      </c>
    </row>
    <row r="849" spans="20:22" x14ac:dyDescent="0.25">
      <c r="T849" s="4"/>
      <c r="U849" s="4" t="s">
        <v>145</v>
      </c>
      <c r="V849" s="5">
        <v>1</v>
      </c>
    </row>
    <row r="850" spans="20:22" x14ac:dyDescent="0.25">
      <c r="T850" s="4"/>
      <c r="U850" s="4" t="s">
        <v>150</v>
      </c>
      <c r="V850" s="5">
        <v>1</v>
      </c>
    </row>
    <row r="851" spans="20:22" x14ac:dyDescent="0.25">
      <c r="T851" s="4"/>
      <c r="U851" s="4" t="s">
        <v>155</v>
      </c>
      <c r="V851" s="5">
        <v>1</v>
      </c>
    </row>
    <row r="852" spans="20:22" x14ac:dyDescent="0.25">
      <c r="T852" s="4"/>
      <c r="U852" s="4" t="s">
        <v>160</v>
      </c>
      <c r="V852" s="5">
        <v>1</v>
      </c>
    </row>
    <row r="853" spans="20:22" x14ac:dyDescent="0.25">
      <c r="T853" s="4"/>
      <c r="U853" s="4" t="s">
        <v>165</v>
      </c>
      <c r="V853" s="5">
        <v>1</v>
      </c>
    </row>
    <row r="854" spans="20:22" x14ac:dyDescent="0.25">
      <c r="T854" s="4"/>
      <c r="U854" s="4" t="s">
        <v>170</v>
      </c>
      <c r="V854" s="5">
        <v>1</v>
      </c>
    </row>
    <row r="855" spans="20:22" x14ac:dyDescent="0.25">
      <c r="T855" s="4"/>
      <c r="U855" s="4" t="s">
        <v>176</v>
      </c>
      <c r="V855" s="5">
        <v>1</v>
      </c>
    </row>
    <row r="856" spans="20:22" x14ac:dyDescent="0.25">
      <c r="T856" s="4"/>
      <c r="U856" s="4" t="s">
        <v>182</v>
      </c>
      <c r="V856" s="5">
        <v>1</v>
      </c>
    </row>
    <row r="857" spans="20:22" x14ac:dyDescent="0.25">
      <c r="T857" s="4"/>
      <c r="U857" s="4" t="s">
        <v>185</v>
      </c>
      <c r="V857" s="5">
        <v>1</v>
      </c>
    </row>
    <row r="858" spans="20:22" x14ac:dyDescent="0.25">
      <c r="T858" s="4"/>
      <c r="U858" s="4" t="s">
        <v>188</v>
      </c>
      <c r="V858" s="5">
        <v>1</v>
      </c>
    </row>
    <row r="859" spans="20:22" x14ac:dyDescent="0.25">
      <c r="T859" s="4"/>
      <c r="U859" s="4" t="s">
        <v>191</v>
      </c>
      <c r="V859" s="5">
        <v>1</v>
      </c>
    </row>
    <row r="860" spans="20:22" x14ac:dyDescent="0.25">
      <c r="T860" s="4"/>
      <c r="U860" s="4" t="s">
        <v>194</v>
      </c>
      <c r="V860" s="5">
        <v>1</v>
      </c>
    </row>
    <row r="861" spans="20:22" x14ac:dyDescent="0.25">
      <c r="T861" s="4"/>
      <c r="U861" s="4" t="s">
        <v>197</v>
      </c>
      <c r="V861" s="5">
        <v>1</v>
      </c>
    </row>
    <row r="862" spans="20:22" x14ac:dyDescent="0.25">
      <c r="T862" s="4"/>
      <c r="U862" s="4" t="s">
        <v>200</v>
      </c>
      <c r="V862" s="5">
        <v>1</v>
      </c>
    </row>
    <row r="863" spans="20:22" x14ac:dyDescent="0.25">
      <c r="T863" s="4" t="s">
        <v>2517</v>
      </c>
      <c r="U863" s="4" t="s">
        <v>58</v>
      </c>
      <c r="V863" s="5">
        <v>1</v>
      </c>
    </row>
    <row r="864" spans="20:22" x14ac:dyDescent="0.25">
      <c r="T864" s="4"/>
      <c r="U864" s="4" t="s">
        <v>103</v>
      </c>
      <c r="V864" s="5">
        <v>1</v>
      </c>
    </row>
    <row r="865" spans="20:22" x14ac:dyDescent="0.25">
      <c r="T865" s="4"/>
      <c r="U865" s="4" t="s">
        <v>145</v>
      </c>
      <c r="V865" s="5">
        <v>1</v>
      </c>
    </row>
    <row r="866" spans="20:22" x14ac:dyDescent="0.25">
      <c r="T866" s="4"/>
      <c r="U866" s="4" t="s">
        <v>150</v>
      </c>
      <c r="V866" s="5">
        <v>1</v>
      </c>
    </row>
    <row r="867" spans="20:22" x14ac:dyDescent="0.25">
      <c r="T867" s="4"/>
      <c r="U867" s="4" t="s">
        <v>155</v>
      </c>
      <c r="V867" s="5">
        <v>1</v>
      </c>
    </row>
    <row r="868" spans="20:22" x14ac:dyDescent="0.25">
      <c r="T868" s="4"/>
      <c r="U868" s="4" t="s">
        <v>160</v>
      </c>
      <c r="V868" s="5">
        <v>1</v>
      </c>
    </row>
    <row r="869" spans="20:22" x14ac:dyDescent="0.25">
      <c r="T869" s="4"/>
      <c r="U869" s="4" t="s">
        <v>165</v>
      </c>
      <c r="V869" s="5">
        <v>1</v>
      </c>
    </row>
    <row r="870" spans="20:22" x14ac:dyDescent="0.25">
      <c r="T870" s="4"/>
      <c r="U870" s="4" t="s">
        <v>170</v>
      </c>
      <c r="V870" s="5">
        <v>1</v>
      </c>
    </row>
    <row r="871" spans="20:22" x14ac:dyDescent="0.25">
      <c r="T871" s="4" t="s">
        <v>2536</v>
      </c>
      <c r="U871" s="4" t="s">
        <v>58</v>
      </c>
      <c r="V871" s="5">
        <v>1</v>
      </c>
    </row>
    <row r="872" spans="20:22" x14ac:dyDescent="0.25">
      <c r="T872" s="4"/>
      <c r="U872" s="4" t="s">
        <v>103</v>
      </c>
      <c r="V872" s="5">
        <v>1</v>
      </c>
    </row>
    <row r="873" spans="20:22" x14ac:dyDescent="0.25">
      <c r="T873" s="4"/>
      <c r="U873" s="4" t="s">
        <v>145</v>
      </c>
      <c r="V873" s="5">
        <v>1</v>
      </c>
    </row>
    <row r="874" spans="20:22" x14ac:dyDescent="0.25">
      <c r="T874" s="4"/>
      <c r="U874" s="4" t="s">
        <v>150</v>
      </c>
      <c r="V874" s="5">
        <v>1</v>
      </c>
    </row>
    <row r="875" spans="20:22" x14ac:dyDescent="0.25">
      <c r="T875" s="4" t="s">
        <v>2552</v>
      </c>
      <c r="U875" s="4" t="s">
        <v>2551</v>
      </c>
      <c r="V875" s="5">
        <v>1</v>
      </c>
    </row>
    <row r="876" spans="20:22" x14ac:dyDescent="0.25">
      <c r="T876" s="4"/>
      <c r="U876" s="4" t="s">
        <v>2560</v>
      </c>
      <c r="V876" s="5">
        <v>1</v>
      </c>
    </row>
    <row r="877" spans="20:22" x14ac:dyDescent="0.25">
      <c r="T877" s="4"/>
      <c r="U877" s="4" t="s">
        <v>2565</v>
      </c>
      <c r="V877" s="5">
        <v>1</v>
      </c>
    </row>
    <row r="878" spans="20:22" x14ac:dyDescent="0.25">
      <c r="T878" s="4"/>
      <c r="U878" s="4" t="s">
        <v>2569</v>
      </c>
      <c r="V878" s="5">
        <v>1</v>
      </c>
    </row>
    <row r="879" spans="20:22" x14ac:dyDescent="0.25">
      <c r="T879" s="4"/>
      <c r="U879" s="4" t="s">
        <v>2573</v>
      </c>
      <c r="V879" s="5">
        <v>1</v>
      </c>
    </row>
    <row r="880" spans="20:22" x14ac:dyDescent="0.25">
      <c r="T880" s="4" t="s">
        <v>2577</v>
      </c>
      <c r="U880" s="4" t="s">
        <v>2551</v>
      </c>
      <c r="V880" s="5">
        <v>1</v>
      </c>
    </row>
    <row r="881" spans="20:22" x14ac:dyDescent="0.25">
      <c r="T881" s="4"/>
      <c r="U881" s="4" t="s">
        <v>2560</v>
      </c>
      <c r="V881" s="5">
        <v>1</v>
      </c>
    </row>
    <row r="882" spans="20:22" x14ac:dyDescent="0.25">
      <c r="T882" s="4" t="s">
        <v>2583</v>
      </c>
      <c r="U882" s="4" t="s">
        <v>1257</v>
      </c>
      <c r="V882" s="5">
        <v>1</v>
      </c>
    </row>
    <row r="883" spans="20:22" x14ac:dyDescent="0.25">
      <c r="T883" s="4"/>
      <c r="U883" s="4" t="s">
        <v>1267</v>
      </c>
      <c r="V883" s="5">
        <v>1</v>
      </c>
    </row>
    <row r="884" spans="20:22" x14ac:dyDescent="0.25">
      <c r="T884" s="4"/>
      <c r="U884" s="4" t="s">
        <v>1272</v>
      </c>
      <c r="V884" s="5">
        <v>1</v>
      </c>
    </row>
    <row r="885" spans="20:22" x14ac:dyDescent="0.25">
      <c r="T885" s="4" t="s">
        <v>2590</v>
      </c>
      <c r="U885" s="4" t="s">
        <v>58</v>
      </c>
      <c r="V885" s="5">
        <v>1</v>
      </c>
    </row>
    <row r="886" spans="20:22" x14ac:dyDescent="0.25">
      <c r="T886" s="4" t="s">
        <v>2592</v>
      </c>
      <c r="U886" s="4" t="s">
        <v>58</v>
      </c>
      <c r="V886" s="5">
        <v>1</v>
      </c>
    </row>
    <row r="887" spans="20:22" x14ac:dyDescent="0.25">
      <c r="T887" s="4" t="s">
        <v>2593</v>
      </c>
      <c r="U887" s="4" t="s">
        <v>58</v>
      </c>
      <c r="V887" s="5">
        <v>1</v>
      </c>
    </row>
    <row r="888" spans="20:22" x14ac:dyDescent="0.25">
      <c r="T888" s="4"/>
      <c r="U888" s="4" t="s">
        <v>103</v>
      </c>
      <c r="V888" s="5">
        <v>1</v>
      </c>
    </row>
    <row r="889" spans="20:22" x14ac:dyDescent="0.25">
      <c r="T889" s="4"/>
      <c r="U889" s="4" t="s">
        <v>145</v>
      </c>
      <c r="V889" s="5">
        <v>1</v>
      </c>
    </row>
    <row r="890" spans="20:22" x14ac:dyDescent="0.25">
      <c r="T890" s="4"/>
      <c r="U890" s="4" t="s">
        <v>150</v>
      </c>
      <c r="V890" s="5">
        <v>1</v>
      </c>
    </row>
    <row r="891" spans="20:22" x14ac:dyDescent="0.25">
      <c r="T891" s="4"/>
      <c r="U891" s="4" t="s">
        <v>155</v>
      </c>
      <c r="V891" s="5">
        <v>1</v>
      </c>
    </row>
    <row r="892" spans="20:22" x14ac:dyDescent="0.25">
      <c r="T892" s="4"/>
      <c r="U892" s="4" t="s">
        <v>160</v>
      </c>
      <c r="V892" s="5">
        <v>1</v>
      </c>
    </row>
    <row r="893" spans="20:22" x14ac:dyDescent="0.25">
      <c r="T893" s="4" t="s">
        <v>2605</v>
      </c>
      <c r="U893" s="4" t="s">
        <v>1257</v>
      </c>
      <c r="V893" s="5">
        <v>1</v>
      </c>
    </row>
    <row r="894" spans="20:22" x14ac:dyDescent="0.25">
      <c r="T894" s="4"/>
      <c r="U894" s="4" t="s">
        <v>1267</v>
      </c>
      <c r="V894" s="5">
        <v>1</v>
      </c>
    </row>
    <row r="895" spans="20:22" x14ac:dyDescent="0.25">
      <c r="T895" s="4"/>
      <c r="U895" s="4" t="s">
        <v>1272</v>
      </c>
      <c r="V895" s="5">
        <v>1</v>
      </c>
    </row>
    <row r="896" spans="20:22" x14ac:dyDescent="0.25">
      <c r="T896" s="4"/>
      <c r="U896" s="4" t="s">
        <v>1276</v>
      </c>
      <c r="V896" s="5">
        <v>1</v>
      </c>
    </row>
    <row r="897" spans="20:22" x14ac:dyDescent="0.25">
      <c r="T897" s="4"/>
      <c r="U897" s="4" t="s">
        <v>1281</v>
      </c>
      <c r="V897" s="5">
        <v>1</v>
      </c>
    </row>
    <row r="898" spans="20:22" x14ac:dyDescent="0.25">
      <c r="T898" s="4"/>
      <c r="U898" s="4" t="s">
        <v>1285</v>
      </c>
      <c r="V898" s="5">
        <v>1</v>
      </c>
    </row>
    <row r="899" spans="20:22" x14ac:dyDescent="0.25">
      <c r="T899" s="4"/>
      <c r="U899" s="4" t="s">
        <v>1287</v>
      </c>
      <c r="V899" s="5">
        <v>1</v>
      </c>
    </row>
    <row r="900" spans="20:22" x14ac:dyDescent="0.25">
      <c r="T900" s="4"/>
      <c r="U900" s="4" t="s">
        <v>1289</v>
      </c>
      <c r="V900" s="5">
        <v>1</v>
      </c>
    </row>
    <row r="901" spans="20:22" x14ac:dyDescent="0.25">
      <c r="T901" s="4"/>
      <c r="U901" s="4" t="s">
        <v>1320</v>
      </c>
      <c r="V901" s="5">
        <v>1</v>
      </c>
    </row>
    <row r="902" spans="20:22" x14ac:dyDescent="0.25">
      <c r="T902" s="4"/>
      <c r="U902" s="4" t="s">
        <v>1325</v>
      </c>
      <c r="V902" s="5">
        <v>1</v>
      </c>
    </row>
    <row r="903" spans="20:22" x14ac:dyDescent="0.25">
      <c r="T903" s="4"/>
      <c r="U903" s="4" t="s">
        <v>1328</v>
      </c>
      <c r="V903" s="5">
        <v>1</v>
      </c>
    </row>
    <row r="904" spans="20:22" x14ac:dyDescent="0.25">
      <c r="T904" s="4"/>
      <c r="U904" s="4" t="s">
        <v>1331</v>
      </c>
      <c r="V904" s="5">
        <v>1</v>
      </c>
    </row>
    <row r="905" spans="20:22" x14ac:dyDescent="0.25">
      <c r="T905" s="4" t="s">
        <v>2646</v>
      </c>
      <c r="U905" s="4" t="s">
        <v>1257</v>
      </c>
      <c r="V905" s="5">
        <v>1</v>
      </c>
    </row>
    <row r="906" spans="20:22" x14ac:dyDescent="0.25">
      <c r="T906" s="4"/>
      <c r="U906" s="4" t="s">
        <v>1267</v>
      </c>
      <c r="V906" s="5">
        <v>1</v>
      </c>
    </row>
    <row r="907" spans="20:22" x14ac:dyDescent="0.25">
      <c r="T907" s="4"/>
      <c r="U907" s="4" t="s">
        <v>1272</v>
      </c>
      <c r="V907" s="5">
        <v>1</v>
      </c>
    </row>
    <row r="908" spans="20:22" x14ac:dyDescent="0.25">
      <c r="T908" s="4"/>
      <c r="U908" s="4" t="s">
        <v>1276</v>
      </c>
      <c r="V908" s="5">
        <v>1</v>
      </c>
    </row>
    <row r="909" spans="20:22" x14ac:dyDescent="0.25">
      <c r="T909" s="4"/>
      <c r="U909" s="4" t="s">
        <v>1281</v>
      </c>
      <c r="V909" s="5">
        <v>1</v>
      </c>
    </row>
    <row r="910" spans="20:22" x14ac:dyDescent="0.25">
      <c r="T910" s="4"/>
      <c r="U910" s="4" t="s">
        <v>1285</v>
      </c>
      <c r="V910" s="5">
        <v>1</v>
      </c>
    </row>
    <row r="911" spans="20:22" x14ac:dyDescent="0.25">
      <c r="T911" s="4"/>
      <c r="U911" s="4" t="s">
        <v>1287</v>
      </c>
      <c r="V911" s="5">
        <v>1</v>
      </c>
    </row>
    <row r="912" spans="20:22" x14ac:dyDescent="0.25">
      <c r="T912" s="4"/>
      <c r="U912" s="4" t="s">
        <v>1289</v>
      </c>
      <c r="V912" s="5">
        <v>1</v>
      </c>
    </row>
    <row r="913" spans="20:22" x14ac:dyDescent="0.25">
      <c r="T913" s="4"/>
      <c r="U913" s="4" t="s">
        <v>1320</v>
      </c>
      <c r="V913" s="5">
        <v>1</v>
      </c>
    </row>
    <row r="914" spans="20:22" x14ac:dyDescent="0.25">
      <c r="T914" s="4"/>
      <c r="U914" s="4" t="s">
        <v>1325</v>
      </c>
      <c r="V914" s="5">
        <v>1</v>
      </c>
    </row>
    <row r="915" spans="20:22" x14ac:dyDescent="0.25">
      <c r="T915" s="4"/>
      <c r="U915" s="4" t="s">
        <v>1328</v>
      </c>
      <c r="V915" s="5">
        <v>1</v>
      </c>
    </row>
    <row r="916" spans="20:22" x14ac:dyDescent="0.25">
      <c r="T916" s="4"/>
      <c r="U916" s="4" t="s">
        <v>1331</v>
      </c>
      <c r="V916" s="5">
        <v>1</v>
      </c>
    </row>
    <row r="917" spans="20:22" x14ac:dyDescent="0.25">
      <c r="T917" s="4" t="s">
        <v>2683</v>
      </c>
      <c r="U917" s="4" t="s">
        <v>1257</v>
      </c>
      <c r="V917" s="5">
        <v>1</v>
      </c>
    </row>
    <row r="918" spans="20:22" x14ac:dyDescent="0.25">
      <c r="T918" s="4"/>
      <c r="U918" s="4" t="s">
        <v>1267</v>
      </c>
      <c r="V918" s="5">
        <v>1</v>
      </c>
    </row>
    <row r="919" spans="20:22" x14ac:dyDescent="0.25">
      <c r="T919" s="4"/>
      <c r="U919" s="4" t="s">
        <v>1272</v>
      </c>
      <c r="V919" s="5">
        <v>1</v>
      </c>
    </row>
    <row r="920" spans="20:22" x14ac:dyDescent="0.25">
      <c r="T920" s="4"/>
      <c r="U920" s="4" t="s">
        <v>1276</v>
      </c>
      <c r="V920" s="5">
        <v>1</v>
      </c>
    </row>
    <row r="921" spans="20:22" x14ac:dyDescent="0.25">
      <c r="T921" s="4"/>
      <c r="U921" s="4" t="s">
        <v>1281</v>
      </c>
      <c r="V921" s="5">
        <v>1</v>
      </c>
    </row>
    <row r="922" spans="20:22" x14ac:dyDescent="0.25">
      <c r="T922" s="4"/>
      <c r="U922" s="4" t="s">
        <v>1285</v>
      </c>
      <c r="V922" s="5">
        <v>1</v>
      </c>
    </row>
    <row r="923" spans="20:22" x14ac:dyDescent="0.25">
      <c r="T923" s="4"/>
      <c r="U923" s="4" t="s">
        <v>1287</v>
      </c>
      <c r="V923" s="5">
        <v>1</v>
      </c>
    </row>
    <row r="924" spans="20:22" x14ac:dyDescent="0.25">
      <c r="T924" s="4"/>
      <c r="U924" s="4" t="s">
        <v>1289</v>
      </c>
      <c r="V924" s="5">
        <v>1</v>
      </c>
    </row>
    <row r="925" spans="20:22" x14ac:dyDescent="0.25">
      <c r="T925" s="4"/>
      <c r="U925" s="4" t="s">
        <v>1320</v>
      </c>
      <c r="V925" s="5">
        <v>1</v>
      </c>
    </row>
    <row r="926" spans="20:22" x14ac:dyDescent="0.25">
      <c r="T926" s="4"/>
      <c r="U926" s="4" t="s">
        <v>1325</v>
      </c>
      <c r="V926" s="5">
        <v>1</v>
      </c>
    </row>
    <row r="927" spans="20:22" x14ac:dyDescent="0.25">
      <c r="T927" s="4"/>
      <c r="U927" s="4" t="s">
        <v>1328</v>
      </c>
      <c r="V927" s="5">
        <v>1</v>
      </c>
    </row>
    <row r="928" spans="20:22" x14ac:dyDescent="0.25">
      <c r="T928" s="4"/>
      <c r="U928" s="4" t="s">
        <v>1331</v>
      </c>
      <c r="V928" s="5">
        <v>1</v>
      </c>
    </row>
    <row r="929" spans="20:22" x14ac:dyDescent="0.25">
      <c r="T929" s="4" t="s">
        <v>2722</v>
      </c>
      <c r="U929" s="4" t="s">
        <v>1257</v>
      </c>
      <c r="V929" s="5">
        <v>1</v>
      </c>
    </row>
    <row r="930" spans="20:22" x14ac:dyDescent="0.25">
      <c r="T930" s="4"/>
      <c r="U930" s="4" t="s">
        <v>1267</v>
      </c>
      <c r="V930" s="5">
        <v>1</v>
      </c>
    </row>
    <row r="931" spans="20:22" x14ac:dyDescent="0.25">
      <c r="T931" s="4"/>
      <c r="U931" s="4" t="s">
        <v>1272</v>
      </c>
      <c r="V931" s="5">
        <v>1</v>
      </c>
    </row>
    <row r="932" spans="20:22" x14ac:dyDescent="0.25">
      <c r="T932" s="4"/>
      <c r="U932" s="4" t="s">
        <v>1276</v>
      </c>
      <c r="V932" s="5">
        <v>1</v>
      </c>
    </row>
    <row r="933" spans="20:22" x14ac:dyDescent="0.25">
      <c r="T933" s="4"/>
      <c r="U933" s="4" t="s">
        <v>1281</v>
      </c>
      <c r="V933" s="5">
        <v>1</v>
      </c>
    </row>
    <row r="934" spans="20:22" x14ac:dyDescent="0.25">
      <c r="T934" s="4"/>
      <c r="U934" s="4" t="s">
        <v>1285</v>
      </c>
      <c r="V934" s="5">
        <v>1</v>
      </c>
    </row>
    <row r="935" spans="20:22" x14ac:dyDescent="0.25">
      <c r="T935" s="4"/>
      <c r="U935" s="4" t="s">
        <v>1287</v>
      </c>
      <c r="V935" s="5">
        <v>1</v>
      </c>
    </row>
    <row r="936" spans="20:22" x14ac:dyDescent="0.25">
      <c r="T936" s="4"/>
      <c r="U936" s="4" t="s">
        <v>1289</v>
      </c>
      <c r="V936" s="5">
        <v>1</v>
      </c>
    </row>
    <row r="937" spans="20:22" x14ac:dyDescent="0.25">
      <c r="T937" s="4"/>
      <c r="U937" s="4" t="s">
        <v>1320</v>
      </c>
      <c r="V937" s="5">
        <v>1</v>
      </c>
    </row>
    <row r="938" spans="20:22" x14ac:dyDescent="0.25">
      <c r="T938" s="4"/>
      <c r="U938" s="4" t="s">
        <v>1325</v>
      </c>
      <c r="V938" s="5">
        <v>1</v>
      </c>
    </row>
    <row r="939" spans="20:22" x14ac:dyDescent="0.25">
      <c r="T939" s="4" t="s">
        <v>2755</v>
      </c>
      <c r="U939" s="4" t="s">
        <v>1257</v>
      </c>
      <c r="V939" s="5">
        <v>1</v>
      </c>
    </row>
    <row r="940" spans="20:22" x14ac:dyDescent="0.25">
      <c r="T940" s="4"/>
      <c r="U940" s="4" t="s">
        <v>1267</v>
      </c>
      <c r="V940" s="5">
        <v>1</v>
      </c>
    </row>
    <row r="941" spans="20:22" x14ac:dyDescent="0.25">
      <c r="T941" s="4"/>
      <c r="U941" s="4" t="s">
        <v>1272</v>
      </c>
      <c r="V941" s="5">
        <v>1</v>
      </c>
    </row>
    <row r="942" spans="20:22" x14ac:dyDescent="0.25">
      <c r="T942" s="4"/>
      <c r="U942" s="4" t="s">
        <v>1276</v>
      </c>
      <c r="V942" s="5">
        <v>1</v>
      </c>
    </row>
    <row r="943" spans="20:22" x14ac:dyDescent="0.25">
      <c r="T943" s="4"/>
      <c r="U943" s="4" t="s">
        <v>1281</v>
      </c>
      <c r="V943" s="5">
        <v>1</v>
      </c>
    </row>
    <row r="944" spans="20:22" x14ac:dyDescent="0.25">
      <c r="T944" s="4"/>
      <c r="U944" s="4" t="s">
        <v>1285</v>
      </c>
      <c r="V944" s="5">
        <v>1</v>
      </c>
    </row>
    <row r="945" spans="20:22" x14ac:dyDescent="0.25">
      <c r="T945" s="4"/>
      <c r="U945" s="4" t="s">
        <v>1287</v>
      </c>
      <c r="V945" s="5">
        <v>1</v>
      </c>
    </row>
    <row r="946" spans="20:22" x14ac:dyDescent="0.25">
      <c r="T946" s="4"/>
      <c r="U946" s="4" t="s">
        <v>1289</v>
      </c>
      <c r="V946" s="5">
        <v>1</v>
      </c>
    </row>
    <row r="947" spans="20:22" x14ac:dyDescent="0.25">
      <c r="T947" s="4"/>
      <c r="U947" s="4" t="s">
        <v>1320</v>
      </c>
      <c r="V947" s="5">
        <v>1</v>
      </c>
    </row>
    <row r="948" spans="20:22" x14ac:dyDescent="0.25">
      <c r="T948" s="4"/>
      <c r="U948" s="4" t="s">
        <v>1325</v>
      </c>
      <c r="V948" s="5">
        <v>1</v>
      </c>
    </row>
    <row r="949" spans="20:22" x14ac:dyDescent="0.25">
      <c r="T949" s="4"/>
      <c r="U949" s="4" t="s">
        <v>1328</v>
      </c>
      <c r="V949" s="5">
        <v>1</v>
      </c>
    </row>
    <row r="950" spans="20:22" x14ac:dyDescent="0.25">
      <c r="T950" s="4"/>
      <c r="U950" s="4" t="s">
        <v>1331</v>
      </c>
      <c r="V950" s="5">
        <v>1</v>
      </c>
    </row>
    <row r="951" spans="20:22" x14ac:dyDescent="0.25">
      <c r="T951" s="4" t="s">
        <v>2793</v>
      </c>
      <c r="U951" s="4" t="s">
        <v>1257</v>
      </c>
      <c r="V951" s="5">
        <v>1</v>
      </c>
    </row>
    <row r="952" spans="20:22" x14ac:dyDescent="0.25">
      <c r="T952" s="4"/>
      <c r="U952" s="4" t="s">
        <v>1267</v>
      </c>
      <c r="V952" s="5">
        <v>1</v>
      </c>
    </row>
    <row r="953" spans="20:22" x14ac:dyDescent="0.25">
      <c r="T953" s="4"/>
      <c r="U953" s="4" t="s">
        <v>1272</v>
      </c>
      <c r="V953" s="5">
        <v>1</v>
      </c>
    </row>
    <row r="954" spans="20:22" x14ac:dyDescent="0.25">
      <c r="T954" s="4"/>
      <c r="U954" s="4" t="s">
        <v>1276</v>
      </c>
      <c r="V954" s="5">
        <v>1</v>
      </c>
    </row>
    <row r="955" spans="20:22" x14ac:dyDescent="0.25">
      <c r="T955" s="4"/>
      <c r="U955" s="4" t="s">
        <v>1281</v>
      </c>
      <c r="V955" s="5">
        <v>1</v>
      </c>
    </row>
    <row r="956" spans="20:22" x14ac:dyDescent="0.25">
      <c r="T956" s="4"/>
      <c r="U956" s="4" t="s">
        <v>1285</v>
      </c>
      <c r="V956" s="5">
        <v>1</v>
      </c>
    </row>
    <row r="957" spans="20:22" x14ac:dyDescent="0.25">
      <c r="T957" s="4"/>
      <c r="U957" s="4" t="s">
        <v>1287</v>
      </c>
      <c r="V957" s="5">
        <v>1</v>
      </c>
    </row>
    <row r="958" spans="20:22" x14ac:dyDescent="0.25">
      <c r="T958" s="4"/>
      <c r="U958" s="4" t="s">
        <v>1289</v>
      </c>
      <c r="V958" s="5">
        <v>1</v>
      </c>
    </row>
    <row r="959" spans="20:22" x14ac:dyDescent="0.25">
      <c r="T959" s="4"/>
      <c r="U959" s="4" t="s">
        <v>1320</v>
      </c>
      <c r="V959" s="5">
        <v>1</v>
      </c>
    </row>
    <row r="960" spans="20:22" x14ac:dyDescent="0.25">
      <c r="T960" s="4"/>
      <c r="U960" s="4" t="s">
        <v>1325</v>
      </c>
      <c r="V960" s="5">
        <v>1</v>
      </c>
    </row>
    <row r="961" spans="20:22" x14ac:dyDescent="0.25">
      <c r="T961" s="4"/>
      <c r="U961" s="4" t="s">
        <v>1328</v>
      </c>
      <c r="V961" s="5">
        <v>1</v>
      </c>
    </row>
    <row r="962" spans="20:22" x14ac:dyDescent="0.25">
      <c r="T962" s="4"/>
      <c r="U962" s="4" t="s">
        <v>1331</v>
      </c>
      <c r="V962" s="5">
        <v>1</v>
      </c>
    </row>
    <row r="963" spans="20:22" x14ac:dyDescent="0.25">
      <c r="T963" s="4"/>
      <c r="U963" s="4" t="s">
        <v>1551</v>
      </c>
      <c r="V963" s="5">
        <v>1</v>
      </c>
    </row>
    <row r="964" spans="20:22" x14ac:dyDescent="0.25">
      <c r="T964" s="4" t="s">
        <v>2820</v>
      </c>
      <c r="U964" s="4" t="s">
        <v>1257</v>
      </c>
      <c r="V964" s="5">
        <v>1</v>
      </c>
    </row>
    <row r="965" spans="20:22" x14ac:dyDescent="0.25">
      <c r="T965" s="4"/>
      <c r="U965" s="4" t="s">
        <v>1267</v>
      </c>
      <c r="V965" s="5">
        <v>1</v>
      </c>
    </row>
    <row r="966" spans="20:22" x14ac:dyDescent="0.25">
      <c r="T966" s="4"/>
      <c r="U966" s="4" t="s">
        <v>1272</v>
      </c>
      <c r="V966" s="5">
        <v>1</v>
      </c>
    </row>
    <row r="967" spans="20:22" x14ac:dyDescent="0.25">
      <c r="T967" s="4"/>
      <c r="U967" s="4" t="s">
        <v>1276</v>
      </c>
      <c r="V967" s="5">
        <v>1</v>
      </c>
    </row>
    <row r="968" spans="20:22" x14ac:dyDescent="0.25">
      <c r="T968" s="4"/>
      <c r="U968" s="4" t="s">
        <v>1281</v>
      </c>
      <c r="V968" s="5">
        <v>1</v>
      </c>
    </row>
    <row r="969" spans="20:22" x14ac:dyDescent="0.25">
      <c r="T969" s="4"/>
      <c r="U969" s="4" t="s">
        <v>1285</v>
      </c>
      <c r="V969" s="5">
        <v>1</v>
      </c>
    </row>
    <row r="970" spans="20:22" x14ac:dyDescent="0.25">
      <c r="T970" s="4"/>
      <c r="U970" s="4" t="s">
        <v>1287</v>
      </c>
      <c r="V970" s="5">
        <v>1</v>
      </c>
    </row>
    <row r="971" spans="20:22" x14ac:dyDescent="0.25">
      <c r="T971" s="4"/>
      <c r="U971" s="4" t="s">
        <v>1289</v>
      </c>
      <c r="V971" s="5">
        <v>1</v>
      </c>
    </row>
    <row r="972" spans="20:22" x14ac:dyDescent="0.25">
      <c r="T972" s="4"/>
      <c r="U972" s="4" t="s">
        <v>1320</v>
      </c>
      <c r="V972" s="5">
        <v>1</v>
      </c>
    </row>
    <row r="973" spans="20:22" x14ac:dyDescent="0.25">
      <c r="T973" s="4"/>
      <c r="U973" s="4" t="s">
        <v>1325</v>
      </c>
      <c r="V973" s="5">
        <v>1</v>
      </c>
    </row>
    <row r="974" spans="20:22" x14ac:dyDescent="0.25">
      <c r="T974" s="4"/>
      <c r="U974" s="4" t="s">
        <v>1328</v>
      </c>
      <c r="V974" s="5">
        <v>1</v>
      </c>
    </row>
    <row r="975" spans="20:22" x14ac:dyDescent="0.25">
      <c r="T975" s="4"/>
      <c r="U975" s="4" t="s">
        <v>1331</v>
      </c>
      <c r="V975" s="5">
        <v>1</v>
      </c>
    </row>
    <row r="976" spans="20:22" x14ac:dyDescent="0.25">
      <c r="T976" s="4"/>
      <c r="U976" s="4" t="s">
        <v>1551</v>
      </c>
      <c r="V976" s="5">
        <v>1</v>
      </c>
    </row>
    <row r="977" spans="20:22" x14ac:dyDescent="0.25">
      <c r="T977" s="4" t="s">
        <v>2856</v>
      </c>
      <c r="U977" s="4" t="s">
        <v>1257</v>
      </c>
      <c r="V977" s="5">
        <v>1</v>
      </c>
    </row>
    <row r="978" spans="20:22" x14ac:dyDescent="0.25">
      <c r="T978" s="4"/>
      <c r="U978" s="4" t="s">
        <v>1267</v>
      </c>
      <c r="V978" s="5">
        <v>1</v>
      </c>
    </row>
    <row r="979" spans="20:22" x14ac:dyDescent="0.25">
      <c r="T979" s="4"/>
      <c r="U979" s="4" t="s">
        <v>1272</v>
      </c>
      <c r="V979" s="5">
        <v>1</v>
      </c>
    </row>
    <row r="980" spans="20:22" x14ac:dyDescent="0.25">
      <c r="T980" s="4"/>
      <c r="U980" s="4" t="s">
        <v>1276</v>
      </c>
      <c r="V980" s="5">
        <v>1</v>
      </c>
    </row>
    <row r="981" spans="20:22" x14ac:dyDescent="0.25">
      <c r="T981" s="4"/>
      <c r="U981" s="4" t="s">
        <v>1281</v>
      </c>
      <c r="V981" s="5">
        <v>1</v>
      </c>
    </row>
    <row r="982" spans="20:22" x14ac:dyDescent="0.25">
      <c r="T982" s="4"/>
      <c r="U982" s="4" t="s">
        <v>1285</v>
      </c>
      <c r="V982" s="5">
        <v>1</v>
      </c>
    </row>
    <row r="983" spans="20:22" x14ac:dyDescent="0.25">
      <c r="T983" s="4"/>
      <c r="U983" s="4" t="s">
        <v>1287</v>
      </c>
      <c r="V983" s="5">
        <v>1</v>
      </c>
    </row>
    <row r="984" spans="20:22" x14ac:dyDescent="0.25">
      <c r="T984" s="4"/>
      <c r="U984" s="4" t="s">
        <v>1289</v>
      </c>
      <c r="V984" s="5">
        <v>1</v>
      </c>
    </row>
    <row r="985" spans="20:22" x14ac:dyDescent="0.25">
      <c r="T985" s="4"/>
      <c r="U985" s="4" t="s">
        <v>1320</v>
      </c>
      <c r="V985" s="5">
        <v>1</v>
      </c>
    </row>
    <row r="986" spans="20:22" x14ac:dyDescent="0.25">
      <c r="T986" s="4"/>
      <c r="U986" s="4" t="s">
        <v>1325</v>
      </c>
      <c r="V986" s="5">
        <v>1</v>
      </c>
    </row>
    <row r="987" spans="20:22" x14ac:dyDescent="0.25">
      <c r="T987" s="4"/>
      <c r="U987" s="4" t="s">
        <v>1328</v>
      </c>
      <c r="V987" s="5">
        <v>1</v>
      </c>
    </row>
    <row r="988" spans="20:22" x14ac:dyDescent="0.25">
      <c r="T988" s="4"/>
      <c r="U988" s="4" t="s">
        <v>1331</v>
      </c>
      <c r="V988" s="5">
        <v>1</v>
      </c>
    </row>
    <row r="989" spans="20:22" x14ac:dyDescent="0.25">
      <c r="T989" s="4"/>
      <c r="U989" s="4" t="s">
        <v>1551</v>
      </c>
      <c r="V989" s="5">
        <v>1</v>
      </c>
    </row>
    <row r="990" spans="20:22" x14ac:dyDescent="0.25">
      <c r="T990" s="4"/>
      <c r="U990" s="4" t="s">
        <v>1584</v>
      </c>
      <c r="V990" s="5">
        <v>1</v>
      </c>
    </row>
    <row r="991" spans="20:22" x14ac:dyDescent="0.25">
      <c r="T991" s="4" t="s">
        <v>2896</v>
      </c>
      <c r="U991" s="4" t="s">
        <v>1257</v>
      </c>
      <c r="V991" s="5">
        <v>1</v>
      </c>
    </row>
    <row r="992" spans="20:22" x14ac:dyDescent="0.25">
      <c r="T992" s="4"/>
      <c r="U992" s="4" t="s">
        <v>1267</v>
      </c>
      <c r="V992" s="5">
        <v>1</v>
      </c>
    </row>
    <row r="993" spans="20:22" x14ac:dyDescent="0.25">
      <c r="T993" s="4"/>
      <c r="U993" s="4" t="s">
        <v>1272</v>
      </c>
      <c r="V993" s="5">
        <v>1</v>
      </c>
    </row>
    <row r="994" spans="20:22" x14ac:dyDescent="0.25">
      <c r="T994" s="4"/>
      <c r="U994" s="4" t="s">
        <v>1276</v>
      </c>
      <c r="V994" s="5">
        <v>1</v>
      </c>
    </row>
    <row r="995" spans="20:22" x14ac:dyDescent="0.25">
      <c r="T995" s="4"/>
      <c r="U995" s="4" t="s">
        <v>1281</v>
      </c>
      <c r="V995" s="5">
        <v>1</v>
      </c>
    </row>
    <row r="996" spans="20:22" x14ac:dyDescent="0.25">
      <c r="T996" s="4"/>
      <c r="U996" s="4" t="s">
        <v>1285</v>
      </c>
      <c r="V996" s="5">
        <v>1</v>
      </c>
    </row>
    <row r="997" spans="20:22" x14ac:dyDescent="0.25">
      <c r="T997" s="4"/>
      <c r="U997" s="4" t="s">
        <v>1287</v>
      </c>
      <c r="V997" s="5">
        <v>1</v>
      </c>
    </row>
    <row r="998" spans="20:22" x14ac:dyDescent="0.25">
      <c r="T998" s="4"/>
      <c r="U998" s="4" t="s">
        <v>1289</v>
      </c>
      <c r="V998" s="5">
        <v>1</v>
      </c>
    </row>
    <row r="999" spans="20:22" x14ac:dyDescent="0.25">
      <c r="T999" s="4"/>
      <c r="U999" s="4" t="s">
        <v>1320</v>
      </c>
      <c r="V999" s="5">
        <v>1</v>
      </c>
    </row>
    <row r="1000" spans="20:22" x14ac:dyDescent="0.25">
      <c r="T1000" s="4"/>
      <c r="U1000" s="4" t="s">
        <v>1325</v>
      </c>
      <c r="V1000" s="5">
        <v>1</v>
      </c>
    </row>
    <row r="1001" spans="20:22" x14ac:dyDescent="0.25">
      <c r="T1001" s="4"/>
      <c r="U1001" s="4" t="s">
        <v>1328</v>
      </c>
      <c r="V1001" s="5">
        <v>1</v>
      </c>
    </row>
    <row r="1002" spans="20:22" x14ac:dyDescent="0.25">
      <c r="T1002" s="4"/>
      <c r="U1002" s="4" t="s">
        <v>1331</v>
      </c>
      <c r="V1002" s="5">
        <v>1</v>
      </c>
    </row>
    <row r="1003" spans="20:22" x14ac:dyDescent="0.25">
      <c r="T1003" s="4" t="s">
        <v>2933</v>
      </c>
      <c r="U1003" s="4" t="s">
        <v>1257</v>
      </c>
      <c r="V1003" s="5">
        <v>1</v>
      </c>
    </row>
    <row r="1004" spans="20:22" x14ac:dyDescent="0.25">
      <c r="T1004" s="4"/>
      <c r="U1004" s="4" t="s">
        <v>1267</v>
      </c>
      <c r="V1004" s="5">
        <v>1</v>
      </c>
    </row>
    <row r="1005" spans="20:22" x14ac:dyDescent="0.25">
      <c r="T1005" s="4"/>
      <c r="U1005" s="4" t="s">
        <v>1272</v>
      </c>
      <c r="V1005" s="5">
        <v>1</v>
      </c>
    </row>
    <row r="1006" spans="20:22" x14ac:dyDescent="0.25">
      <c r="T1006" s="4"/>
      <c r="U1006" s="4" t="s">
        <v>1276</v>
      </c>
      <c r="V1006" s="5">
        <v>1</v>
      </c>
    </row>
    <row r="1007" spans="20:22" x14ac:dyDescent="0.25">
      <c r="T1007" s="4"/>
      <c r="U1007" s="4" t="s">
        <v>1281</v>
      </c>
      <c r="V1007" s="5">
        <v>1</v>
      </c>
    </row>
    <row r="1008" spans="20:22" x14ac:dyDescent="0.25">
      <c r="T1008" s="4"/>
      <c r="U1008" s="4" t="s">
        <v>1285</v>
      </c>
      <c r="V1008" s="5">
        <v>1</v>
      </c>
    </row>
    <row r="1009" spans="20:22" x14ac:dyDescent="0.25">
      <c r="T1009" s="4" t="s">
        <v>2952</v>
      </c>
      <c r="U1009" s="4" t="s">
        <v>1257</v>
      </c>
      <c r="V1009" s="5">
        <v>1</v>
      </c>
    </row>
    <row r="1010" spans="20:22" x14ac:dyDescent="0.25">
      <c r="T1010" s="4"/>
      <c r="U1010" s="4" t="s">
        <v>1267</v>
      </c>
      <c r="V1010" s="5">
        <v>1</v>
      </c>
    </row>
    <row r="1011" spans="20:22" x14ac:dyDescent="0.25">
      <c r="T1011" s="4"/>
      <c r="U1011" s="4" t="s">
        <v>1272</v>
      </c>
      <c r="V1011" s="5">
        <v>1</v>
      </c>
    </row>
    <row r="1012" spans="20:22" x14ac:dyDescent="0.25">
      <c r="T1012" s="4"/>
      <c r="U1012" s="4" t="s">
        <v>1276</v>
      </c>
      <c r="V1012" s="5">
        <v>1</v>
      </c>
    </row>
    <row r="1013" spans="20:22" x14ac:dyDescent="0.25">
      <c r="T1013" s="4"/>
      <c r="U1013" s="4" t="s">
        <v>1281</v>
      </c>
      <c r="V1013" s="5">
        <v>1</v>
      </c>
    </row>
    <row r="1014" spans="20:22" x14ac:dyDescent="0.25">
      <c r="T1014" s="4"/>
      <c r="U1014" s="4" t="s">
        <v>1285</v>
      </c>
      <c r="V1014" s="5">
        <v>1</v>
      </c>
    </row>
    <row r="1015" spans="20:22" x14ac:dyDescent="0.25">
      <c r="T1015" s="4"/>
      <c r="U1015" s="4" t="s">
        <v>1287</v>
      </c>
      <c r="V1015" s="5">
        <v>1</v>
      </c>
    </row>
    <row r="1016" spans="20:22" x14ac:dyDescent="0.25">
      <c r="T1016" s="4"/>
      <c r="U1016" s="4" t="s">
        <v>1289</v>
      </c>
      <c r="V1016" s="5">
        <v>1</v>
      </c>
    </row>
    <row r="1017" spans="20:22" x14ac:dyDescent="0.25">
      <c r="T1017" s="4"/>
      <c r="U1017" s="4" t="s">
        <v>1320</v>
      </c>
      <c r="V1017" s="5">
        <v>1</v>
      </c>
    </row>
    <row r="1018" spans="20:22" x14ac:dyDescent="0.25">
      <c r="T1018" s="4"/>
      <c r="U1018" s="4" t="s">
        <v>1325</v>
      </c>
      <c r="V1018" s="5">
        <v>1</v>
      </c>
    </row>
    <row r="1019" spans="20:22" x14ac:dyDescent="0.25">
      <c r="T1019" s="4"/>
      <c r="U1019" s="4" t="s">
        <v>1328</v>
      </c>
      <c r="V1019" s="5">
        <v>1</v>
      </c>
    </row>
    <row r="1020" spans="20:22" x14ac:dyDescent="0.25">
      <c r="T1020" s="4"/>
      <c r="U1020" s="4" t="s">
        <v>1331</v>
      </c>
      <c r="V1020" s="5">
        <v>1</v>
      </c>
    </row>
    <row r="1021" spans="20:22" x14ac:dyDescent="0.25">
      <c r="T1021" s="4"/>
      <c r="U1021" s="4" t="s">
        <v>1551</v>
      </c>
      <c r="V1021" s="5">
        <v>1</v>
      </c>
    </row>
    <row r="1022" spans="20:22" x14ac:dyDescent="0.25">
      <c r="T1022" s="4"/>
      <c r="U1022" s="4" t="s">
        <v>1584</v>
      </c>
      <c r="V1022" s="5">
        <v>1</v>
      </c>
    </row>
    <row r="1023" spans="20:22" x14ac:dyDescent="0.25">
      <c r="T1023" s="4" t="s">
        <v>2994</v>
      </c>
      <c r="U1023" s="4" t="s">
        <v>1257</v>
      </c>
      <c r="V1023" s="5">
        <v>1</v>
      </c>
    </row>
    <row r="1024" spans="20:22" x14ac:dyDescent="0.25">
      <c r="T1024" s="4"/>
      <c r="U1024" s="4" t="s">
        <v>1267</v>
      </c>
      <c r="V1024" s="5">
        <v>1</v>
      </c>
    </row>
    <row r="1025" spans="20:22" x14ac:dyDescent="0.25">
      <c r="T1025" s="4"/>
      <c r="U1025" s="4" t="s">
        <v>1272</v>
      </c>
      <c r="V1025" s="5">
        <v>1</v>
      </c>
    </row>
    <row r="1026" spans="20:22" x14ac:dyDescent="0.25">
      <c r="T1026" s="4"/>
      <c r="U1026" s="4" t="s">
        <v>1276</v>
      </c>
      <c r="V1026" s="5">
        <v>1</v>
      </c>
    </row>
    <row r="1027" spans="20:22" x14ac:dyDescent="0.25">
      <c r="T1027" s="4"/>
      <c r="U1027" s="4" t="s">
        <v>1281</v>
      </c>
      <c r="V1027" s="5">
        <v>1</v>
      </c>
    </row>
    <row r="1028" spans="20:22" x14ac:dyDescent="0.25">
      <c r="T1028" s="4"/>
      <c r="U1028" s="4" t="s">
        <v>1285</v>
      </c>
      <c r="V1028" s="5">
        <v>1</v>
      </c>
    </row>
    <row r="1029" spans="20:22" x14ac:dyDescent="0.25">
      <c r="T1029" s="4"/>
      <c r="U1029" s="4" t="s">
        <v>1287</v>
      </c>
      <c r="V1029" s="5">
        <v>1</v>
      </c>
    </row>
    <row r="1030" spans="20:22" x14ac:dyDescent="0.25">
      <c r="T1030" s="4"/>
      <c r="U1030" s="4" t="s">
        <v>1289</v>
      </c>
      <c r="V1030" s="5">
        <v>1</v>
      </c>
    </row>
    <row r="1031" spans="20:22" x14ac:dyDescent="0.25">
      <c r="T1031" s="4"/>
      <c r="U1031" s="4" t="s">
        <v>1320</v>
      </c>
      <c r="V1031" s="5">
        <v>1</v>
      </c>
    </row>
    <row r="1032" spans="20:22" x14ac:dyDescent="0.25">
      <c r="T1032" s="4"/>
      <c r="U1032" s="4" t="s">
        <v>1325</v>
      </c>
      <c r="V1032" s="5">
        <v>1</v>
      </c>
    </row>
    <row r="1033" spans="20:22" x14ac:dyDescent="0.25">
      <c r="T1033" s="4"/>
      <c r="U1033" s="4" t="s">
        <v>1328</v>
      </c>
      <c r="V1033" s="5">
        <v>1</v>
      </c>
    </row>
    <row r="1034" spans="20:22" x14ac:dyDescent="0.25">
      <c r="T1034" s="4"/>
      <c r="U1034" s="4" t="s">
        <v>1331</v>
      </c>
      <c r="V1034" s="5">
        <v>1</v>
      </c>
    </row>
    <row r="1035" spans="20:22" x14ac:dyDescent="0.25">
      <c r="T1035" s="4"/>
      <c r="U1035" s="4" t="s">
        <v>1551</v>
      </c>
      <c r="V1035" s="5">
        <v>1</v>
      </c>
    </row>
    <row r="1036" spans="20:22" x14ac:dyDescent="0.25">
      <c r="T1036" s="4"/>
      <c r="U1036" s="4" t="s">
        <v>1584</v>
      </c>
      <c r="V1036" s="5">
        <v>1</v>
      </c>
    </row>
    <row r="1037" spans="20:22" x14ac:dyDescent="0.25">
      <c r="T1037" s="4" t="s">
        <v>3032</v>
      </c>
      <c r="U1037" s="4" t="s">
        <v>1257</v>
      </c>
      <c r="V1037" s="5">
        <v>1</v>
      </c>
    </row>
    <row r="1038" spans="20:22" x14ac:dyDescent="0.25">
      <c r="T1038" s="4"/>
      <c r="U1038" s="4" t="s">
        <v>1267</v>
      </c>
      <c r="V1038" s="5">
        <v>1</v>
      </c>
    </row>
    <row r="1039" spans="20:22" x14ac:dyDescent="0.25">
      <c r="T1039" s="4"/>
      <c r="U1039" s="4" t="s">
        <v>1272</v>
      </c>
      <c r="V1039" s="5">
        <v>1</v>
      </c>
    </row>
    <row r="1040" spans="20:22" x14ac:dyDescent="0.25">
      <c r="T1040" s="4"/>
      <c r="U1040" s="4" t="s">
        <v>1276</v>
      </c>
      <c r="V1040" s="5">
        <v>1</v>
      </c>
    </row>
    <row r="1041" spans="20:22" x14ac:dyDescent="0.25">
      <c r="T1041" s="4"/>
      <c r="U1041" s="4" t="s">
        <v>1281</v>
      </c>
      <c r="V1041" s="5">
        <v>1</v>
      </c>
    </row>
    <row r="1042" spans="20:22" x14ac:dyDescent="0.25">
      <c r="T1042" s="4"/>
      <c r="U1042" s="4" t="s">
        <v>1285</v>
      </c>
      <c r="V1042" s="5">
        <v>1</v>
      </c>
    </row>
    <row r="1043" spans="20:22" x14ac:dyDescent="0.25">
      <c r="T1043" s="4"/>
      <c r="U1043" s="4" t="s">
        <v>1287</v>
      </c>
      <c r="V1043" s="5">
        <v>1</v>
      </c>
    </row>
    <row r="1044" spans="20:22" x14ac:dyDescent="0.25">
      <c r="T1044" s="4"/>
      <c r="U1044" s="4" t="s">
        <v>1289</v>
      </c>
      <c r="V1044" s="5">
        <v>1</v>
      </c>
    </row>
    <row r="1045" spans="20:22" x14ac:dyDescent="0.25">
      <c r="T1045" s="4"/>
      <c r="U1045" s="4" t="s">
        <v>1320</v>
      </c>
      <c r="V1045" s="5">
        <v>1</v>
      </c>
    </row>
    <row r="1046" spans="20:22" x14ac:dyDescent="0.25">
      <c r="T1046" s="4"/>
      <c r="U1046" s="4" t="s">
        <v>1325</v>
      </c>
      <c r="V1046" s="5">
        <v>1</v>
      </c>
    </row>
    <row r="1047" spans="20:22" x14ac:dyDescent="0.25">
      <c r="T1047" s="4"/>
      <c r="U1047" s="4" t="s">
        <v>1328</v>
      </c>
      <c r="V1047" s="5">
        <v>1</v>
      </c>
    </row>
    <row r="1048" spans="20:22" x14ac:dyDescent="0.25">
      <c r="T1048" s="4"/>
      <c r="U1048" s="4" t="s">
        <v>1331</v>
      </c>
      <c r="V1048" s="5">
        <v>1</v>
      </c>
    </row>
    <row r="1049" spans="20:22" x14ac:dyDescent="0.25">
      <c r="T1049" s="4"/>
      <c r="U1049" s="4" t="s">
        <v>1551</v>
      </c>
      <c r="V1049" s="5">
        <v>1</v>
      </c>
    </row>
    <row r="1050" spans="20:22" x14ac:dyDescent="0.25">
      <c r="T1050" s="4"/>
      <c r="U1050" s="4" t="s">
        <v>1584</v>
      </c>
      <c r="V1050" s="5">
        <v>1</v>
      </c>
    </row>
    <row r="1051" spans="20:22" x14ac:dyDescent="0.25">
      <c r="T1051" s="4" t="s">
        <v>3068</v>
      </c>
      <c r="U1051" s="4" t="s">
        <v>1257</v>
      </c>
      <c r="V1051" s="5">
        <v>1</v>
      </c>
    </row>
    <row r="1052" spans="20:22" x14ac:dyDescent="0.25">
      <c r="T1052" s="4"/>
      <c r="U1052" s="4" t="s">
        <v>1267</v>
      </c>
      <c r="V1052" s="5">
        <v>1</v>
      </c>
    </row>
    <row r="1053" spans="20:22" x14ac:dyDescent="0.25">
      <c r="T1053" s="4"/>
      <c r="U1053" s="4" t="s">
        <v>1272</v>
      </c>
      <c r="V1053" s="5">
        <v>1</v>
      </c>
    </row>
    <row r="1054" spans="20:22" x14ac:dyDescent="0.25">
      <c r="T1054" s="4"/>
      <c r="U1054" s="4" t="s">
        <v>1276</v>
      </c>
      <c r="V1054" s="5">
        <v>1</v>
      </c>
    </row>
    <row r="1055" spans="20:22" x14ac:dyDescent="0.25">
      <c r="T1055" s="4"/>
      <c r="U1055" s="4" t="s">
        <v>1281</v>
      </c>
      <c r="V1055" s="5">
        <v>1</v>
      </c>
    </row>
    <row r="1056" spans="20:22" x14ac:dyDescent="0.25">
      <c r="T1056" s="4"/>
      <c r="U1056" s="4" t="s">
        <v>1285</v>
      </c>
      <c r="V1056" s="5">
        <v>1</v>
      </c>
    </row>
    <row r="1057" spans="20:22" x14ac:dyDescent="0.25">
      <c r="T1057" s="4"/>
      <c r="U1057" s="4" t="s">
        <v>1287</v>
      </c>
      <c r="V1057" s="5">
        <v>1</v>
      </c>
    </row>
    <row r="1058" spans="20:22" x14ac:dyDescent="0.25">
      <c r="T1058" s="4"/>
      <c r="U1058" s="4" t="s">
        <v>1289</v>
      </c>
      <c r="V1058" s="5">
        <v>1</v>
      </c>
    </row>
    <row r="1059" spans="20:22" x14ac:dyDescent="0.25">
      <c r="T1059" s="4"/>
      <c r="U1059" s="4" t="s">
        <v>1320</v>
      </c>
      <c r="V1059" s="5">
        <v>1</v>
      </c>
    </row>
    <row r="1060" spans="20:22" x14ac:dyDescent="0.25">
      <c r="T1060" s="4"/>
      <c r="U1060" s="4" t="s">
        <v>1325</v>
      </c>
      <c r="V1060" s="5">
        <v>1</v>
      </c>
    </row>
    <row r="1061" spans="20:22" x14ac:dyDescent="0.25">
      <c r="T1061" s="4"/>
      <c r="U1061" s="4" t="s">
        <v>1328</v>
      </c>
      <c r="V1061" s="5">
        <v>1</v>
      </c>
    </row>
    <row r="1062" spans="20:22" x14ac:dyDescent="0.25">
      <c r="T1062" s="4" t="s">
        <v>3100</v>
      </c>
      <c r="U1062" s="4" t="s">
        <v>1257</v>
      </c>
      <c r="V1062" s="5">
        <v>1</v>
      </c>
    </row>
    <row r="1063" spans="20:22" x14ac:dyDescent="0.25">
      <c r="T1063" s="4"/>
      <c r="U1063" s="4" t="s">
        <v>1267</v>
      </c>
      <c r="V1063" s="5">
        <v>1</v>
      </c>
    </row>
    <row r="1064" spans="20:22" x14ac:dyDescent="0.25">
      <c r="T1064" s="4"/>
      <c r="U1064" s="4" t="s">
        <v>1272</v>
      </c>
      <c r="V1064" s="5">
        <v>1</v>
      </c>
    </row>
    <row r="1065" spans="20:22" x14ac:dyDescent="0.25">
      <c r="T1065" s="4"/>
      <c r="U1065" s="4" t="s">
        <v>1276</v>
      </c>
      <c r="V1065" s="5">
        <v>1</v>
      </c>
    </row>
    <row r="1066" spans="20:22" x14ac:dyDescent="0.25">
      <c r="T1066" s="4"/>
      <c r="U1066" s="4" t="s">
        <v>1281</v>
      </c>
      <c r="V1066" s="5">
        <v>1</v>
      </c>
    </row>
    <row r="1067" spans="20:22" x14ac:dyDescent="0.25">
      <c r="T1067" s="4"/>
      <c r="U1067" s="4" t="s">
        <v>1285</v>
      </c>
      <c r="V1067" s="5">
        <v>1</v>
      </c>
    </row>
    <row r="1068" spans="20:22" x14ac:dyDescent="0.25">
      <c r="T1068" s="4" t="s">
        <v>3119</v>
      </c>
      <c r="U1068" s="4" t="s">
        <v>1257</v>
      </c>
      <c r="V1068" s="5">
        <v>1</v>
      </c>
    </row>
    <row r="1069" spans="20:22" x14ac:dyDescent="0.25">
      <c r="T1069" s="4"/>
      <c r="U1069" s="4" t="s">
        <v>1267</v>
      </c>
      <c r="V1069" s="5">
        <v>1</v>
      </c>
    </row>
    <row r="1070" spans="20:22" x14ac:dyDescent="0.25">
      <c r="T1070" s="4"/>
      <c r="U1070" s="4" t="s">
        <v>1272</v>
      </c>
      <c r="V1070" s="5">
        <v>1</v>
      </c>
    </row>
    <row r="1071" spans="20:22" x14ac:dyDescent="0.25">
      <c r="T1071" s="4"/>
      <c r="U1071" s="4" t="s">
        <v>1276</v>
      </c>
      <c r="V1071" s="5">
        <v>1</v>
      </c>
    </row>
    <row r="1072" spans="20:22" x14ac:dyDescent="0.25">
      <c r="T1072" s="4"/>
      <c r="U1072" s="4" t="s">
        <v>1281</v>
      </c>
      <c r="V1072" s="5">
        <v>1</v>
      </c>
    </row>
    <row r="1073" spans="20:22" x14ac:dyDescent="0.25">
      <c r="T1073" s="4"/>
      <c r="U1073" s="4" t="s">
        <v>1285</v>
      </c>
      <c r="V1073" s="5">
        <v>1</v>
      </c>
    </row>
    <row r="1074" spans="20:22" x14ac:dyDescent="0.25">
      <c r="T1074" s="4"/>
      <c r="U1074" s="4" t="s">
        <v>1287</v>
      </c>
      <c r="V1074" s="5">
        <v>1</v>
      </c>
    </row>
    <row r="1075" spans="20:22" x14ac:dyDescent="0.25">
      <c r="T1075" s="4"/>
      <c r="U1075" s="4" t="s">
        <v>1289</v>
      </c>
      <c r="V1075" s="5">
        <v>1</v>
      </c>
    </row>
    <row r="1076" spans="20:22" x14ac:dyDescent="0.25">
      <c r="T1076" s="4"/>
      <c r="U1076" s="4" t="s">
        <v>1320</v>
      </c>
      <c r="V1076" s="5">
        <v>1</v>
      </c>
    </row>
    <row r="1077" spans="20:22" x14ac:dyDescent="0.25">
      <c r="T1077" s="4"/>
      <c r="U1077" s="4" t="s">
        <v>1325</v>
      </c>
      <c r="V1077" s="5">
        <v>1</v>
      </c>
    </row>
    <row r="1078" spans="20:22" x14ac:dyDescent="0.25">
      <c r="T1078" s="4"/>
      <c r="U1078" s="4" t="s">
        <v>1328</v>
      </c>
      <c r="V1078" s="5">
        <v>1</v>
      </c>
    </row>
    <row r="1079" spans="20:22" x14ac:dyDescent="0.25">
      <c r="T1079" s="4"/>
      <c r="U1079" s="4" t="s">
        <v>1331</v>
      </c>
      <c r="V1079" s="5">
        <v>1</v>
      </c>
    </row>
    <row r="1080" spans="20:22" x14ac:dyDescent="0.25">
      <c r="T1080" s="4" t="s">
        <v>3157</v>
      </c>
      <c r="U1080" s="4" t="s">
        <v>1257</v>
      </c>
      <c r="V1080" s="5">
        <v>1</v>
      </c>
    </row>
    <row r="1081" spans="20:22" x14ac:dyDescent="0.25">
      <c r="T1081" s="4"/>
      <c r="U1081" s="4" t="s">
        <v>1267</v>
      </c>
      <c r="V1081" s="5">
        <v>1</v>
      </c>
    </row>
    <row r="1082" spans="20:22" x14ac:dyDescent="0.25">
      <c r="T1082" s="4"/>
      <c r="U1082" s="4" t="s">
        <v>1272</v>
      </c>
      <c r="V1082" s="5">
        <v>1</v>
      </c>
    </row>
    <row r="1083" spans="20:22" x14ac:dyDescent="0.25">
      <c r="T1083" s="4"/>
      <c r="U1083" s="4" t="s">
        <v>1276</v>
      </c>
      <c r="V1083" s="5">
        <v>1</v>
      </c>
    </row>
    <row r="1084" spans="20:22" x14ac:dyDescent="0.25">
      <c r="T1084" s="4" t="s">
        <v>3171</v>
      </c>
      <c r="U1084" s="4" t="s">
        <v>1257</v>
      </c>
      <c r="V1084" s="5">
        <v>1</v>
      </c>
    </row>
    <row r="1085" spans="20:22" x14ac:dyDescent="0.25">
      <c r="T1085" s="4"/>
      <c r="U1085" s="4" t="s">
        <v>1267</v>
      </c>
      <c r="V1085" s="5">
        <v>1</v>
      </c>
    </row>
    <row r="1086" spans="20:22" x14ac:dyDescent="0.25">
      <c r="T1086" s="4"/>
      <c r="U1086" s="4" t="s">
        <v>1272</v>
      </c>
      <c r="V1086" s="5">
        <v>1</v>
      </c>
    </row>
    <row r="1087" spans="20:22" x14ac:dyDescent="0.25">
      <c r="T1087" s="4"/>
      <c r="U1087" s="4" t="s">
        <v>1276</v>
      </c>
      <c r="V1087" s="5">
        <v>1</v>
      </c>
    </row>
    <row r="1088" spans="20:22" x14ac:dyDescent="0.25">
      <c r="T1088" s="4"/>
      <c r="U1088" s="4" t="s">
        <v>1281</v>
      </c>
      <c r="V1088" s="5">
        <v>1</v>
      </c>
    </row>
    <row r="1089" spans="20:22" x14ac:dyDescent="0.25">
      <c r="T1089" s="4"/>
      <c r="U1089" s="4" t="s">
        <v>1285</v>
      </c>
      <c r="V1089" s="5">
        <v>1</v>
      </c>
    </row>
    <row r="1090" spans="20:22" x14ac:dyDescent="0.25">
      <c r="T1090" s="4"/>
      <c r="U1090" s="4" t="s">
        <v>1287</v>
      </c>
      <c r="V1090" s="5">
        <v>1</v>
      </c>
    </row>
    <row r="1091" spans="20:22" x14ac:dyDescent="0.25">
      <c r="T1091" s="4"/>
      <c r="U1091" s="4" t="s">
        <v>1289</v>
      </c>
      <c r="V1091" s="5">
        <v>1</v>
      </c>
    </row>
    <row r="1092" spans="20:22" x14ac:dyDescent="0.25">
      <c r="T1092" s="4"/>
      <c r="U1092" s="4" t="s">
        <v>1320</v>
      </c>
      <c r="V1092" s="5">
        <v>1</v>
      </c>
    </row>
    <row r="1093" spans="20:22" x14ac:dyDescent="0.25">
      <c r="T1093" s="4"/>
      <c r="U1093" s="4" t="s">
        <v>1325</v>
      </c>
      <c r="V1093" s="5">
        <v>1</v>
      </c>
    </row>
    <row r="1094" spans="20:22" x14ac:dyDescent="0.25">
      <c r="T1094" s="4"/>
      <c r="U1094" s="4" t="s">
        <v>1328</v>
      </c>
      <c r="V1094" s="5">
        <v>1</v>
      </c>
    </row>
    <row r="1095" spans="20:22" x14ac:dyDescent="0.25">
      <c r="T1095" s="4"/>
      <c r="U1095" s="4" t="s">
        <v>1331</v>
      </c>
      <c r="V1095" s="5">
        <v>1</v>
      </c>
    </row>
    <row r="1096" spans="20:22" x14ac:dyDescent="0.25">
      <c r="T1096" s="4" t="s">
        <v>3197</v>
      </c>
      <c r="U1096" s="4" t="s">
        <v>1257</v>
      </c>
      <c r="V1096" s="5">
        <v>1</v>
      </c>
    </row>
    <row r="1097" spans="20:22" x14ac:dyDescent="0.25">
      <c r="T1097" s="4"/>
      <c r="U1097" s="4" t="s">
        <v>1267</v>
      </c>
      <c r="V1097" s="5">
        <v>1</v>
      </c>
    </row>
    <row r="1098" spans="20:22" x14ac:dyDescent="0.25">
      <c r="T1098" s="4"/>
      <c r="U1098" s="4" t="s">
        <v>1272</v>
      </c>
      <c r="V1098" s="5">
        <v>1</v>
      </c>
    </row>
    <row r="1099" spans="20:22" x14ac:dyDescent="0.25">
      <c r="T1099" s="4"/>
      <c r="U1099" s="4" t="s">
        <v>1276</v>
      </c>
      <c r="V1099" s="5">
        <v>1</v>
      </c>
    </row>
    <row r="1100" spans="20:22" x14ac:dyDescent="0.25">
      <c r="T1100" s="4"/>
      <c r="U1100" s="4" t="s">
        <v>1281</v>
      </c>
      <c r="V1100" s="5">
        <v>1</v>
      </c>
    </row>
    <row r="1101" spans="20:22" x14ac:dyDescent="0.25">
      <c r="T1101" s="4"/>
      <c r="U1101" s="4" t="s">
        <v>1285</v>
      </c>
      <c r="V1101" s="5">
        <v>1</v>
      </c>
    </row>
    <row r="1102" spans="20:22" x14ac:dyDescent="0.25">
      <c r="T1102" s="4"/>
      <c r="U1102" s="4" t="s">
        <v>1287</v>
      </c>
      <c r="V1102" s="5">
        <v>1</v>
      </c>
    </row>
    <row r="1103" spans="20:22" x14ac:dyDescent="0.25">
      <c r="T1103" s="4"/>
      <c r="U1103" s="4" t="s">
        <v>1289</v>
      </c>
      <c r="V1103" s="5">
        <v>1</v>
      </c>
    </row>
    <row r="1104" spans="20:22" x14ac:dyDescent="0.25">
      <c r="T1104" s="4" t="s">
        <v>3221</v>
      </c>
      <c r="U1104" s="4" t="s">
        <v>1257</v>
      </c>
      <c r="V1104" s="5">
        <v>1</v>
      </c>
    </row>
    <row r="1105" spans="20:22" x14ac:dyDescent="0.25">
      <c r="T1105" s="4"/>
      <c r="U1105" s="4" t="s">
        <v>1267</v>
      </c>
      <c r="V1105" s="5">
        <v>1</v>
      </c>
    </row>
    <row r="1106" spans="20:22" x14ac:dyDescent="0.25">
      <c r="T1106" s="4" t="s">
        <v>3226</v>
      </c>
      <c r="U1106" s="4" t="s">
        <v>1257</v>
      </c>
      <c r="V1106" s="5">
        <v>1</v>
      </c>
    </row>
    <row r="1107" spans="20:22" x14ac:dyDescent="0.25">
      <c r="T1107" s="4"/>
      <c r="U1107" s="4" t="s">
        <v>1267</v>
      </c>
      <c r="V1107" s="5">
        <v>1</v>
      </c>
    </row>
    <row r="1108" spans="20:22" x14ac:dyDescent="0.25">
      <c r="T1108" s="4"/>
      <c r="U1108" s="4" t="s">
        <v>1272</v>
      </c>
      <c r="V1108" s="5">
        <v>1</v>
      </c>
    </row>
    <row r="1109" spans="20:22" x14ac:dyDescent="0.25">
      <c r="T1109" s="4"/>
      <c r="U1109" s="4" t="s">
        <v>1276</v>
      </c>
      <c r="V1109" s="5">
        <v>1</v>
      </c>
    </row>
    <row r="1110" spans="20:22" x14ac:dyDescent="0.25">
      <c r="T1110" s="4"/>
      <c r="U1110" s="4" t="s">
        <v>1281</v>
      </c>
      <c r="V1110" s="5">
        <v>1</v>
      </c>
    </row>
    <row r="1111" spans="20:22" x14ac:dyDescent="0.25">
      <c r="T1111" s="4"/>
      <c r="U1111" s="4" t="s">
        <v>1285</v>
      </c>
      <c r="V1111" s="5">
        <v>1</v>
      </c>
    </row>
    <row r="1112" spans="20:22" x14ac:dyDescent="0.25">
      <c r="T1112" s="4"/>
      <c r="U1112" s="4" t="s">
        <v>1287</v>
      </c>
      <c r="V1112" s="5">
        <v>1</v>
      </c>
    </row>
    <row r="1113" spans="20:22" x14ac:dyDescent="0.25">
      <c r="T1113" s="4"/>
      <c r="U1113" s="4" t="s">
        <v>1289</v>
      </c>
      <c r="V1113" s="5">
        <v>1</v>
      </c>
    </row>
    <row r="1114" spans="20:22" x14ac:dyDescent="0.25">
      <c r="T1114" s="4"/>
      <c r="U1114" s="4" t="s">
        <v>1320</v>
      </c>
      <c r="V1114" s="5">
        <v>1</v>
      </c>
    </row>
    <row r="1115" spans="20:22" x14ac:dyDescent="0.25">
      <c r="T1115" s="4"/>
      <c r="U1115" s="4" t="s">
        <v>1325</v>
      </c>
      <c r="V1115" s="5">
        <v>1</v>
      </c>
    </row>
    <row r="1116" spans="20:22" x14ac:dyDescent="0.25">
      <c r="T1116" s="4"/>
      <c r="U1116" s="4" t="s">
        <v>1328</v>
      </c>
      <c r="V1116" s="5">
        <v>1</v>
      </c>
    </row>
    <row r="1117" spans="20:22" x14ac:dyDescent="0.25">
      <c r="T1117" s="4"/>
      <c r="U1117" s="4" t="s">
        <v>1331</v>
      </c>
      <c r="V1117" s="5">
        <v>1</v>
      </c>
    </row>
    <row r="1118" spans="20:22" x14ac:dyDescent="0.25">
      <c r="T1118" s="4"/>
      <c r="U1118" s="4" t="s">
        <v>1551</v>
      </c>
      <c r="V1118" s="5">
        <v>1</v>
      </c>
    </row>
    <row r="1119" spans="20:22" x14ac:dyDescent="0.25">
      <c r="T1119" s="4" t="s">
        <v>3257</v>
      </c>
      <c r="U1119" s="4" t="s">
        <v>1257</v>
      </c>
      <c r="V1119" s="5">
        <v>1</v>
      </c>
    </row>
    <row r="1120" spans="20:22" x14ac:dyDescent="0.25">
      <c r="T1120" s="4"/>
      <c r="U1120" s="4" t="s">
        <v>1267</v>
      </c>
      <c r="V1120" s="5">
        <v>1</v>
      </c>
    </row>
    <row r="1121" spans="20:22" x14ac:dyDescent="0.25">
      <c r="T1121" s="4"/>
      <c r="U1121" s="4" t="s">
        <v>1272</v>
      </c>
      <c r="V1121" s="5">
        <v>1</v>
      </c>
    </row>
    <row r="1122" spans="20:22" x14ac:dyDescent="0.25">
      <c r="T1122" s="4"/>
      <c r="U1122" s="4" t="s">
        <v>1276</v>
      </c>
      <c r="V1122" s="5">
        <v>1</v>
      </c>
    </row>
    <row r="1123" spans="20:22" x14ac:dyDescent="0.25">
      <c r="T1123" s="4"/>
      <c r="U1123" s="4" t="s">
        <v>1281</v>
      </c>
      <c r="V1123" s="5">
        <v>1</v>
      </c>
    </row>
    <row r="1124" spans="20:22" x14ac:dyDescent="0.25">
      <c r="T1124" s="4"/>
      <c r="U1124" s="4" t="s">
        <v>1285</v>
      </c>
      <c r="V1124" s="5">
        <v>1</v>
      </c>
    </row>
    <row r="1125" spans="20:22" x14ac:dyDescent="0.25">
      <c r="T1125" s="4"/>
      <c r="U1125" s="4" t="s">
        <v>1287</v>
      </c>
      <c r="V1125" s="5">
        <v>1</v>
      </c>
    </row>
    <row r="1126" spans="20:22" x14ac:dyDescent="0.25">
      <c r="T1126" s="4"/>
      <c r="U1126" s="4" t="s">
        <v>1289</v>
      </c>
      <c r="V1126" s="5">
        <v>1</v>
      </c>
    </row>
    <row r="1127" spans="20:22" x14ac:dyDescent="0.25">
      <c r="T1127" s="4"/>
      <c r="U1127" s="4" t="s">
        <v>1320</v>
      </c>
      <c r="V1127" s="5">
        <v>1</v>
      </c>
    </row>
    <row r="1128" spans="20:22" x14ac:dyDescent="0.25">
      <c r="T1128" s="4"/>
      <c r="U1128" s="4" t="s">
        <v>1325</v>
      </c>
      <c r="V1128" s="5">
        <v>1</v>
      </c>
    </row>
    <row r="1129" spans="20:22" x14ac:dyDescent="0.25">
      <c r="T1129" s="4"/>
      <c r="U1129" s="4" t="s">
        <v>1328</v>
      </c>
      <c r="V1129" s="5">
        <v>1</v>
      </c>
    </row>
    <row r="1130" spans="20:22" x14ac:dyDescent="0.25">
      <c r="T1130" s="4"/>
      <c r="U1130" s="4" t="s">
        <v>1331</v>
      </c>
      <c r="V1130" s="5">
        <v>1</v>
      </c>
    </row>
    <row r="1131" spans="20:22" x14ac:dyDescent="0.25">
      <c r="T1131" s="4"/>
      <c r="U1131" s="4" t="s">
        <v>1551</v>
      </c>
      <c r="V1131" s="5">
        <v>1</v>
      </c>
    </row>
    <row r="1132" spans="20:22" x14ac:dyDescent="0.25">
      <c r="T1132" s="4"/>
      <c r="U1132" s="4" t="s">
        <v>1584</v>
      </c>
      <c r="V1132" s="5">
        <v>1</v>
      </c>
    </row>
    <row r="1133" spans="20:22" x14ac:dyDescent="0.25">
      <c r="T1133" s="4" t="s">
        <v>3299</v>
      </c>
      <c r="U1133" s="4" t="s">
        <v>1257</v>
      </c>
      <c r="V1133" s="5">
        <v>1</v>
      </c>
    </row>
    <row r="1134" spans="20:22" x14ac:dyDescent="0.25">
      <c r="T1134" s="4"/>
      <c r="U1134" s="4" t="s">
        <v>1267</v>
      </c>
      <c r="V1134" s="5">
        <v>1</v>
      </c>
    </row>
    <row r="1135" spans="20:22" x14ac:dyDescent="0.25">
      <c r="T1135" s="4"/>
      <c r="U1135" s="4" t="s">
        <v>1272</v>
      </c>
      <c r="V1135" s="5">
        <v>1</v>
      </c>
    </row>
    <row r="1136" spans="20:22" x14ac:dyDescent="0.25">
      <c r="T1136" s="4"/>
      <c r="U1136" s="4" t="s">
        <v>1276</v>
      </c>
      <c r="V1136" s="5">
        <v>1</v>
      </c>
    </row>
    <row r="1137" spans="20:22" x14ac:dyDescent="0.25">
      <c r="T1137" s="4"/>
      <c r="U1137" s="4" t="s">
        <v>1281</v>
      </c>
      <c r="V1137" s="5">
        <v>1</v>
      </c>
    </row>
    <row r="1138" spans="20:22" x14ac:dyDescent="0.25">
      <c r="T1138" s="4"/>
      <c r="U1138" s="4" t="s">
        <v>1285</v>
      </c>
      <c r="V1138" s="5">
        <v>1</v>
      </c>
    </row>
    <row r="1139" spans="20:22" x14ac:dyDescent="0.25">
      <c r="T1139" s="4" t="s">
        <v>3316</v>
      </c>
      <c r="U1139" s="4" t="s">
        <v>58</v>
      </c>
      <c r="V1139" s="5">
        <v>1</v>
      </c>
    </row>
    <row r="1140" spans="20:22" x14ac:dyDescent="0.25">
      <c r="T1140" s="4"/>
      <c r="U1140" s="4" t="s">
        <v>103</v>
      </c>
      <c r="V1140" s="5">
        <v>1</v>
      </c>
    </row>
    <row r="1141" spans="20:22" x14ac:dyDescent="0.25">
      <c r="T1141" s="4"/>
      <c r="U1141" s="4" t="s">
        <v>145</v>
      </c>
      <c r="V1141" s="5">
        <v>1</v>
      </c>
    </row>
    <row r="1142" spans="20:22" x14ac:dyDescent="0.25">
      <c r="T1142" s="4"/>
      <c r="U1142" s="4" t="s">
        <v>150</v>
      </c>
      <c r="V1142" s="5">
        <v>1</v>
      </c>
    </row>
    <row r="1143" spans="20:22" x14ac:dyDescent="0.25">
      <c r="T1143" s="4"/>
      <c r="U1143" s="4" t="s">
        <v>155</v>
      </c>
      <c r="V1143" s="5">
        <v>1</v>
      </c>
    </row>
    <row r="1144" spans="20:22" x14ac:dyDescent="0.25">
      <c r="T1144" s="4"/>
      <c r="U1144" s="4" t="s">
        <v>160</v>
      </c>
      <c r="V1144" s="5">
        <v>1</v>
      </c>
    </row>
    <row r="1145" spans="20:22" x14ac:dyDescent="0.25">
      <c r="T1145" s="4"/>
      <c r="U1145" s="4" t="s">
        <v>165</v>
      </c>
      <c r="V1145" s="5">
        <v>1</v>
      </c>
    </row>
    <row r="1146" spans="20:22" x14ac:dyDescent="0.25">
      <c r="T1146" s="4"/>
      <c r="U1146" s="4" t="s">
        <v>170</v>
      </c>
      <c r="V1146" s="5">
        <v>1</v>
      </c>
    </row>
    <row r="1147" spans="20:22" x14ac:dyDescent="0.25">
      <c r="T1147" s="4"/>
      <c r="U1147" s="4" t="s">
        <v>176</v>
      </c>
      <c r="V1147" s="5">
        <v>1</v>
      </c>
    </row>
    <row r="1148" spans="20:22" x14ac:dyDescent="0.25">
      <c r="T1148" s="4"/>
      <c r="U1148" s="4" t="s">
        <v>182</v>
      </c>
      <c r="V1148" s="5">
        <v>1</v>
      </c>
    </row>
    <row r="1149" spans="20:22" x14ac:dyDescent="0.25">
      <c r="T1149" s="4"/>
      <c r="U1149" s="4" t="s">
        <v>185</v>
      </c>
      <c r="V1149" s="5">
        <v>1</v>
      </c>
    </row>
    <row r="1150" spans="20:22" x14ac:dyDescent="0.25">
      <c r="T1150" s="4"/>
      <c r="U1150" s="4" t="s">
        <v>188</v>
      </c>
      <c r="V1150" s="5">
        <v>1</v>
      </c>
    </row>
    <row r="1151" spans="20:22" x14ac:dyDescent="0.25">
      <c r="T1151" s="4"/>
      <c r="U1151" s="4" t="s">
        <v>191</v>
      </c>
      <c r="V1151" s="5">
        <v>1</v>
      </c>
    </row>
    <row r="1152" spans="20:22" x14ac:dyDescent="0.25">
      <c r="T1152" s="4"/>
      <c r="U1152" s="4" t="s">
        <v>194</v>
      </c>
      <c r="V1152" s="5">
        <v>1</v>
      </c>
    </row>
    <row r="1153" spans="20:22" x14ac:dyDescent="0.25">
      <c r="T1153" s="4"/>
      <c r="U1153" s="4" t="s">
        <v>197</v>
      </c>
      <c r="V1153" s="5">
        <v>1</v>
      </c>
    </row>
    <row r="1154" spans="20:22" x14ac:dyDescent="0.25">
      <c r="T1154" s="4"/>
      <c r="U1154" s="4" t="s">
        <v>200</v>
      </c>
      <c r="V1154" s="5">
        <v>1</v>
      </c>
    </row>
    <row r="1155" spans="20:22" x14ac:dyDescent="0.25">
      <c r="T1155" s="4"/>
      <c r="U1155" s="4" t="s">
        <v>301</v>
      </c>
      <c r="V1155" s="5">
        <v>1</v>
      </c>
    </row>
    <row r="1156" spans="20:22" x14ac:dyDescent="0.25">
      <c r="T1156" s="4"/>
      <c r="U1156" s="4" t="s">
        <v>544</v>
      </c>
      <c r="V1156" s="5">
        <v>1</v>
      </c>
    </row>
    <row r="1157" spans="20:22" x14ac:dyDescent="0.25">
      <c r="T1157" s="4"/>
      <c r="U1157" s="4" t="s">
        <v>547</v>
      </c>
      <c r="V1157" s="5">
        <v>1</v>
      </c>
    </row>
    <row r="1158" spans="20:22" x14ac:dyDescent="0.25">
      <c r="T1158" s="4"/>
      <c r="U1158" s="4" t="s">
        <v>820</v>
      </c>
      <c r="V1158" s="5">
        <v>1</v>
      </c>
    </row>
    <row r="1159" spans="20:22" x14ac:dyDescent="0.25">
      <c r="T1159" s="4"/>
      <c r="U1159" s="4" t="s">
        <v>822</v>
      </c>
      <c r="V1159" s="5">
        <v>1</v>
      </c>
    </row>
    <row r="1160" spans="20:22" x14ac:dyDescent="0.25">
      <c r="T1160" s="4"/>
      <c r="U1160" s="4" t="s">
        <v>3368</v>
      </c>
      <c r="V1160" s="5">
        <v>1</v>
      </c>
    </row>
    <row r="1161" spans="20:22" x14ac:dyDescent="0.25">
      <c r="T1161" s="4"/>
      <c r="U1161" s="4" t="s">
        <v>3371</v>
      </c>
      <c r="V1161" s="5">
        <v>1</v>
      </c>
    </row>
    <row r="1162" spans="20:22" x14ac:dyDescent="0.25">
      <c r="T1162" s="4" t="s">
        <v>3376</v>
      </c>
      <c r="U1162" s="4" t="s">
        <v>58</v>
      </c>
      <c r="V1162" s="5">
        <v>1</v>
      </c>
    </row>
    <row r="1163" spans="20:22" x14ac:dyDescent="0.25">
      <c r="T1163" s="4"/>
      <c r="U1163" s="4" t="s">
        <v>103</v>
      </c>
      <c r="V1163" s="5">
        <v>1</v>
      </c>
    </row>
    <row r="1164" spans="20:22" x14ac:dyDescent="0.25">
      <c r="T1164" s="4" t="s">
        <v>3386</v>
      </c>
      <c r="U1164" s="4" t="s">
        <v>160</v>
      </c>
      <c r="V1164" s="5">
        <v>1</v>
      </c>
    </row>
    <row r="1165" spans="20:22" x14ac:dyDescent="0.25">
      <c r="T1165" s="4" t="s">
        <v>3392</v>
      </c>
      <c r="U1165" s="4" t="s">
        <v>1257</v>
      </c>
      <c r="V1165" s="5">
        <v>1</v>
      </c>
    </row>
    <row r="1166" spans="20:22" x14ac:dyDescent="0.25">
      <c r="T1166" s="4" t="s">
        <v>3397</v>
      </c>
      <c r="U1166" s="4" t="s">
        <v>58</v>
      </c>
      <c r="V1166" s="5">
        <v>1</v>
      </c>
    </row>
    <row r="1167" spans="20:22" x14ac:dyDescent="0.25">
      <c r="T1167" s="4"/>
      <c r="U1167" s="4" t="s">
        <v>103</v>
      </c>
      <c r="V1167" s="5">
        <v>1</v>
      </c>
    </row>
    <row r="1168" spans="20:22" x14ac:dyDescent="0.25">
      <c r="T1168" s="4"/>
      <c r="U1168" s="4" t="s">
        <v>145</v>
      </c>
      <c r="V1168" s="5">
        <v>1</v>
      </c>
    </row>
    <row r="1169" spans="20:22" x14ac:dyDescent="0.25">
      <c r="T1169" s="4"/>
      <c r="U1169" s="4" t="s">
        <v>150</v>
      </c>
      <c r="V1169" s="5">
        <v>1</v>
      </c>
    </row>
    <row r="1170" spans="20:22" x14ac:dyDescent="0.25">
      <c r="T1170" s="4"/>
      <c r="U1170" s="4" t="s">
        <v>155</v>
      </c>
      <c r="V1170" s="5">
        <v>1</v>
      </c>
    </row>
    <row r="1171" spans="20:22" x14ac:dyDescent="0.25">
      <c r="T1171" s="4"/>
      <c r="U1171" s="4" t="s">
        <v>160</v>
      </c>
      <c r="V1171" s="5">
        <v>1</v>
      </c>
    </row>
    <row r="1172" spans="20:22" x14ac:dyDescent="0.25">
      <c r="T1172" s="4"/>
      <c r="U1172" s="4" t="s">
        <v>165</v>
      </c>
      <c r="V1172" s="5">
        <v>1</v>
      </c>
    </row>
    <row r="1173" spans="20:22" x14ac:dyDescent="0.25">
      <c r="T1173" s="4"/>
      <c r="U1173" s="4" t="s">
        <v>170</v>
      </c>
      <c r="V1173" s="5">
        <v>1</v>
      </c>
    </row>
    <row r="1174" spans="20:22" x14ac:dyDescent="0.25">
      <c r="T1174" s="4"/>
      <c r="U1174" s="4" t="s">
        <v>176</v>
      </c>
      <c r="V1174" s="5">
        <v>1</v>
      </c>
    </row>
    <row r="1175" spans="20:22" x14ac:dyDescent="0.25">
      <c r="T1175" s="4"/>
      <c r="U1175" s="4" t="s">
        <v>182</v>
      </c>
      <c r="V1175" s="5">
        <v>1</v>
      </c>
    </row>
    <row r="1176" spans="20:22" x14ac:dyDescent="0.25">
      <c r="T1176" s="4"/>
      <c r="U1176" s="4" t="s">
        <v>185</v>
      </c>
      <c r="V1176" s="5">
        <v>1</v>
      </c>
    </row>
    <row r="1177" spans="20:22" x14ac:dyDescent="0.25">
      <c r="T1177" s="4"/>
      <c r="U1177" s="4" t="s">
        <v>188</v>
      </c>
      <c r="V1177" s="5">
        <v>1</v>
      </c>
    </row>
    <row r="1178" spans="20:22" x14ac:dyDescent="0.25">
      <c r="T1178" s="4"/>
      <c r="U1178" s="4" t="s">
        <v>191</v>
      </c>
      <c r="V1178" s="5">
        <v>1</v>
      </c>
    </row>
    <row r="1179" spans="20:22" x14ac:dyDescent="0.25">
      <c r="T1179" s="4"/>
      <c r="U1179" s="4" t="s">
        <v>194</v>
      </c>
      <c r="V1179" s="5">
        <v>1</v>
      </c>
    </row>
    <row r="1180" spans="20:22" x14ac:dyDescent="0.25">
      <c r="T1180" s="4"/>
      <c r="U1180" s="4" t="s">
        <v>197</v>
      </c>
      <c r="V1180" s="5">
        <v>1</v>
      </c>
    </row>
    <row r="1181" spans="20:22" x14ac:dyDescent="0.25">
      <c r="T1181" s="4"/>
      <c r="U1181" s="4" t="s">
        <v>200</v>
      </c>
      <c r="V1181" s="5">
        <v>1</v>
      </c>
    </row>
    <row r="1182" spans="20:22" x14ac:dyDescent="0.25">
      <c r="T1182" s="4"/>
      <c r="U1182" s="4" t="s">
        <v>301</v>
      </c>
      <c r="V1182" s="5">
        <v>1</v>
      </c>
    </row>
    <row r="1183" spans="20:22" x14ac:dyDescent="0.25">
      <c r="T1183" s="4"/>
      <c r="U1183" s="4" t="s">
        <v>544</v>
      </c>
      <c r="V1183" s="5">
        <v>1</v>
      </c>
    </row>
    <row r="1184" spans="20:22" x14ac:dyDescent="0.25">
      <c r="T1184" s="4"/>
      <c r="U1184" s="4" t="s">
        <v>547</v>
      </c>
      <c r="V1184" s="5">
        <v>1</v>
      </c>
    </row>
    <row r="1185" spans="20:22" x14ac:dyDescent="0.25">
      <c r="T1185" s="4"/>
      <c r="U1185" s="4" t="s">
        <v>820</v>
      </c>
      <c r="V1185" s="5">
        <v>1</v>
      </c>
    </row>
    <row r="1186" spans="20:22" x14ac:dyDescent="0.25">
      <c r="T1186" s="4"/>
      <c r="U1186" s="4" t="s">
        <v>822</v>
      </c>
      <c r="V1186" s="5">
        <v>1</v>
      </c>
    </row>
    <row r="1187" spans="20:22" x14ac:dyDescent="0.25">
      <c r="T1187" s="4"/>
      <c r="U1187" s="4" t="s">
        <v>3368</v>
      </c>
      <c r="V1187" s="5">
        <v>1</v>
      </c>
    </row>
    <row r="1188" spans="20:22" x14ac:dyDescent="0.25">
      <c r="T1188" s="4" t="s">
        <v>3446</v>
      </c>
      <c r="U1188" s="4" t="s">
        <v>58</v>
      </c>
      <c r="V1188" s="5">
        <v>1</v>
      </c>
    </row>
    <row r="1189" spans="20:22" x14ac:dyDescent="0.25">
      <c r="T1189" s="4"/>
      <c r="U1189" s="4" t="s">
        <v>103</v>
      </c>
      <c r="V1189" s="5">
        <v>1</v>
      </c>
    </row>
    <row r="1190" spans="20:22" x14ac:dyDescent="0.25">
      <c r="T1190" s="4" t="s">
        <v>3454</v>
      </c>
      <c r="U1190" s="4" t="s">
        <v>58</v>
      </c>
      <c r="V1190" s="5">
        <v>1</v>
      </c>
    </row>
    <row r="1191" spans="20:22" x14ac:dyDescent="0.25">
      <c r="T1191" s="4"/>
      <c r="U1191" s="4" t="s">
        <v>103</v>
      </c>
      <c r="V1191" s="5">
        <v>1</v>
      </c>
    </row>
    <row r="1192" spans="20:22" x14ac:dyDescent="0.25">
      <c r="T1192" s="4"/>
      <c r="U1192" s="4" t="s">
        <v>145</v>
      </c>
      <c r="V1192" s="5">
        <v>1</v>
      </c>
    </row>
    <row r="1193" spans="20:22" x14ac:dyDescent="0.25">
      <c r="T1193" s="4"/>
      <c r="U1193" s="4" t="s">
        <v>150</v>
      </c>
      <c r="V1193" s="5">
        <v>1</v>
      </c>
    </row>
    <row r="1194" spans="20:22" x14ac:dyDescent="0.25">
      <c r="T1194" s="4" t="s">
        <v>3467</v>
      </c>
      <c r="U1194" s="4" t="s">
        <v>58</v>
      </c>
      <c r="V1194" s="5">
        <v>1</v>
      </c>
    </row>
    <row r="1195" spans="20:22" x14ac:dyDescent="0.25">
      <c r="T1195" s="4"/>
      <c r="U1195" s="4" t="s">
        <v>103</v>
      </c>
      <c r="V1195" s="5">
        <v>1</v>
      </c>
    </row>
    <row r="1196" spans="20:22" x14ac:dyDescent="0.25">
      <c r="T1196" s="4"/>
      <c r="U1196" s="4" t="s">
        <v>145</v>
      </c>
      <c r="V1196" s="5">
        <v>1</v>
      </c>
    </row>
    <row r="1197" spans="20:22" x14ac:dyDescent="0.25">
      <c r="T1197" s="4"/>
      <c r="U1197" s="4" t="s">
        <v>150</v>
      </c>
      <c r="V1197" s="5">
        <v>1</v>
      </c>
    </row>
    <row r="1198" spans="20:22" x14ac:dyDescent="0.25">
      <c r="T1198" s="4"/>
      <c r="U1198" s="4" t="s">
        <v>155</v>
      </c>
      <c r="V1198" s="5">
        <v>1</v>
      </c>
    </row>
    <row r="1199" spans="20:22" x14ac:dyDescent="0.25">
      <c r="T1199" s="4"/>
      <c r="U1199" s="4" t="s">
        <v>160</v>
      </c>
      <c r="V1199" s="5">
        <v>1</v>
      </c>
    </row>
    <row r="1200" spans="20:22" x14ac:dyDescent="0.25">
      <c r="T1200" s="4"/>
      <c r="U1200" s="4" t="s">
        <v>165</v>
      </c>
      <c r="V1200" s="5">
        <v>1</v>
      </c>
    </row>
    <row r="1201" spans="20:22" x14ac:dyDescent="0.25">
      <c r="T1201" s="4"/>
      <c r="U1201" s="4" t="s">
        <v>170</v>
      </c>
      <c r="V1201" s="5">
        <v>1</v>
      </c>
    </row>
    <row r="1202" spans="20:22" x14ac:dyDescent="0.25">
      <c r="T1202" s="4"/>
      <c r="U1202" s="4" t="s">
        <v>176</v>
      </c>
      <c r="V1202" s="5">
        <v>1</v>
      </c>
    </row>
    <row r="1203" spans="20:22" x14ac:dyDescent="0.25">
      <c r="T1203" s="4"/>
      <c r="U1203" s="4" t="s">
        <v>182</v>
      </c>
      <c r="V1203" s="5">
        <v>1</v>
      </c>
    </row>
    <row r="1204" spans="20:22" x14ac:dyDescent="0.25">
      <c r="T1204" s="4"/>
      <c r="U1204" s="4" t="s">
        <v>185</v>
      </c>
      <c r="V1204" s="5">
        <v>1</v>
      </c>
    </row>
    <row r="1205" spans="20:22" x14ac:dyDescent="0.25">
      <c r="T1205" s="4"/>
      <c r="U1205" s="4" t="s">
        <v>188</v>
      </c>
      <c r="V1205" s="5">
        <v>1</v>
      </c>
    </row>
    <row r="1206" spans="20:22" x14ac:dyDescent="0.25">
      <c r="T1206" s="4"/>
      <c r="U1206" s="4" t="s">
        <v>191</v>
      </c>
      <c r="V1206" s="5">
        <v>1</v>
      </c>
    </row>
    <row r="1207" spans="20:22" x14ac:dyDescent="0.25">
      <c r="T1207" s="4"/>
      <c r="U1207" s="4" t="s">
        <v>194</v>
      </c>
      <c r="V1207" s="5">
        <v>1</v>
      </c>
    </row>
    <row r="1208" spans="20:22" x14ac:dyDescent="0.25">
      <c r="T1208" s="4"/>
      <c r="U1208" s="4" t="s">
        <v>197</v>
      </c>
      <c r="V1208" s="5">
        <v>1</v>
      </c>
    </row>
    <row r="1209" spans="20:22" x14ac:dyDescent="0.25">
      <c r="T1209" s="4"/>
      <c r="U1209" s="4" t="s">
        <v>200</v>
      </c>
      <c r="V1209" s="5">
        <v>1</v>
      </c>
    </row>
    <row r="1210" spans="20:22" x14ac:dyDescent="0.25">
      <c r="T1210" s="4"/>
      <c r="U1210" s="4" t="s">
        <v>301</v>
      </c>
      <c r="V1210" s="5">
        <v>1</v>
      </c>
    </row>
    <row r="1211" spans="20:22" x14ac:dyDescent="0.25">
      <c r="T1211" s="4"/>
      <c r="U1211" s="4" t="s">
        <v>544</v>
      </c>
      <c r="V1211" s="5">
        <v>1</v>
      </c>
    </row>
    <row r="1212" spans="20:22" x14ac:dyDescent="0.25">
      <c r="T1212" s="4"/>
      <c r="U1212" s="4" t="s">
        <v>547</v>
      </c>
      <c r="V1212" s="5">
        <v>1</v>
      </c>
    </row>
    <row r="1213" spans="20:22" x14ac:dyDescent="0.25">
      <c r="T1213" s="4"/>
      <c r="U1213" s="4" t="s">
        <v>820</v>
      </c>
      <c r="V1213" s="5">
        <v>1</v>
      </c>
    </row>
    <row r="1214" spans="20:22" x14ac:dyDescent="0.25">
      <c r="T1214" s="4"/>
      <c r="U1214" s="4" t="s">
        <v>822</v>
      </c>
      <c r="V1214" s="5">
        <v>1</v>
      </c>
    </row>
    <row r="1215" spans="20:22" x14ac:dyDescent="0.25">
      <c r="T1215" s="4"/>
      <c r="U1215" s="4" t="s">
        <v>3368</v>
      </c>
      <c r="V1215" s="5">
        <v>1</v>
      </c>
    </row>
    <row r="1216" spans="20:22" x14ac:dyDescent="0.25">
      <c r="T1216" s="4" t="s">
        <v>3508</v>
      </c>
      <c r="U1216" s="4" t="s">
        <v>58</v>
      </c>
      <c r="V1216" s="5">
        <v>1</v>
      </c>
    </row>
    <row r="1217" spans="20:22" x14ac:dyDescent="0.25">
      <c r="T1217" s="4"/>
      <c r="U1217" s="4" t="s">
        <v>103</v>
      </c>
      <c r="V1217" s="5">
        <v>1</v>
      </c>
    </row>
    <row r="1218" spans="20:22" x14ac:dyDescent="0.25">
      <c r="T1218" s="4"/>
      <c r="U1218" s="4" t="s">
        <v>145</v>
      </c>
      <c r="V1218" s="5">
        <v>1</v>
      </c>
    </row>
    <row r="1219" spans="20:22" x14ac:dyDescent="0.25">
      <c r="T1219" s="4"/>
      <c r="U1219" s="4" t="s">
        <v>150</v>
      </c>
      <c r="V1219" s="5">
        <v>1</v>
      </c>
    </row>
    <row r="1220" spans="20:22" x14ac:dyDescent="0.25">
      <c r="T1220" s="4"/>
      <c r="U1220" s="4" t="s">
        <v>155</v>
      </c>
      <c r="V1220" s="5">
        <v>1</v>
      </c>
    </row>
    <row r="1221" spans="20:22" x14ac:dyDescent="0.25">
      <c r="T1221" s="4"/>
      <c r="U1221" s="4" t="s">
        <v>160</v>
      </c>
      <c r="V1221" s="5">
        <v>1</v>
      </c>
    </row>
    <row r="1222" spans="20:22" x14ac:dyDescent="0.25">
      <c r="T1222" s="4"/>
      <c r="U1222" s="4" t="s">
        <v>165</v>
      </c>
      <c r="V1222" s="5">
        <v>1</v>
      </c>
    </row>
    <row r="1223" spans="20:22" x14ac:dyDescent="0.25">
      <c r="T1223" s="4"/>
      <c r="U1223" s="4" t="s">
        <v>170</v>
      </c>
      <c r="V1223" s="5">
        <v>1</v>
      </c>
    </row>
    <row r="1224" spans="20:22" x14ac:dyDescent="0.25">
      <c r="T1224" s="4"/>
      <c r="U1224" s="4" t="s">
        <v>176</v>
      </c>
      <c r="V1224" s="5">
        <v>1</v>
      </c>
    </row>
    <row r="1225" spans="20:22" x14ac:dyDescent="0.25">
      <c r="T1225" s="4"/>
      <c r="U1225" s="4" t="s">
        <v>182</v>
      </c>
      <c r="V1225" s="5">
        <v>1</v>
      </c>
    </row>
    <row r="1226" spans="20:22" x14ac:dyDescent="0.25">
      <c r="T1226" s="4"/>
      <c r="U1226" s="4" t="s">
        <v>185</v>
      </c>
      <c r="V1226" s="5">
        <v>1</v>
      </c>
    </row>
    <row r="1227" spans="20:22" x14ac:dyDescent="0.25">
      <c r="T1227" s="4"/>
      <c r="U1227" s="4" t="s">
        <v>188</v>
      </c>
      <c r="V1227" s="5">
        <v>1</v>
      </c>
    </row>
    <row r="1228" spans="20:22" x14ac:dyDescent="0.25">
      <c r="T1228" s="4"/>
      <c r="U1228" s="4" t="s">
        <v>191</v>
      </c>
      <c r="V1228" s="5">
        <v>1</v>
      </c>
    </row>
    <row r="1229" spans="20:22" x14ac:dyDescent="0.25">
      <c r="T1229" s="4"/>
      <c r="U1229" s="4" t="s">
        <v>194</v>
      </c>
      <c r="V1229" s="5">
        <v>1</v>
      </c>
    </row>
    <row r="1230" spans="20:22" x14ac:dyDescent="0.25">
      <c r="T1230" s="4"/>
      <c r="U1230" s="4" t="s">
        <v>197</v>
      </c>
      <c r="V1230" s="5">
        <v>1</v>
      </c>
    </row>
    <row r="1231" spans="20:22" x14ac:dyDescent="0.25">
      <c r="T1231" s="4" t="s">
        <v>3547</v>
      </c>
      <c r="U1231" s="4" t="s">
        <v>58</v>
      </c>
      <c r="V1231" s="5">
        <v>1</v>
      </c>
    </row>
    <row r="1232" spans="20:22" x14ac:dyDescent="0.25">
      <c r="T1232" s="4"/>
      <c r="U1232" s="4" t="s">
        <v>103</v>
      </c>
      <c r="V1232" s="5">
        <v>1</v>
      </c>
    </row>
    <row r="1233" spans="20:22" x14ac:dyDescent="0.25">
      <c r="T1233" s="4"/>
      <c r="U1233" s="4" t="s">
        <v>145</v>
      </c>
      <c r="V1233" s="5">
        <v>1</v>
      </c>
    </row>
    <row r="1234" spans="20:22" x14ac:dyDescent="0.25">
      <c r="T1234" s="4"/>
      <c r="U1234" s="4" t="s">
        <v>150</v>
      </c>
      <c r="V1234" s="5">
        <v>1</v>
      </c>
    </row>
    <row r="1235" spans="20:22" x14ac:dyDescent="0.25">
      <c r="T1235" s="4"/>
      <c r="U1235" s="4" t="s">
        <v>155</v>
      </c>
      <c r="V1235" s="5">
        <v>1</v>
      </c>
    </row>
    <row r="1236" spans="20:22" x14ac:dyDescent="0.25">
      <c r="T1236" s="4"/>
      <c r="U1236" s="4" t="s">
        <v>160</v>
      </c>
      <c r="V1236" s="5">
        <v>1</v>
      </c>
    </row>
    <row r="1237" spans="20:22" x14ac:dyDescent="0.25">
      <c r="T1237" s="4"/>
      <c r="U1237" s="4" t="s">
        <v>165</v>
      </c>
      <c r="V1237" s="5">
        <v>1</v>
      </c>
    </row>
    <row r="1238" spans="20:22" x14ac:dyDescent="0.25">
      <c r="T1238" s="4"/>
      <c r="U1238" s="4" t="s">
        <v>170</v>
      </c>
      <c r="V1238" s="5">
        <v>1</v>
      </c>
    </row>
    <row r="1239" spans="20:22" x14ac:dyDescent="0.25">
      <c r="T1239" s="4"/>
      <c r="U1239" s="4" t="s">
        <v>176</v>
      </c>
      <c r="V1239" s="5">
        <v>1</v>
      </c>
    </row>
    <row r="1240" spans="20:22" x14ac:dyDescent="0.25">
      <c r="T1240" s="4"/>
      <c r="U1240" s="4" t="s">
        <v>182</v>
      </c>
      <c r="V1240" s="5">
        <v>1</v>
      </c>
    </row>
    <row r="1241" spans="20:22" x14ac:dyDescent="0.25">
      <c r="T1241" s="4"/>
      <c r="U1241" s="4" t="s">
        <v>185</v>
      </c>
      <c r="V1241" s="5">
        <v>1</v>
      </c>
    </row>
    <row r="1242" spans="20:22" x14ac:dyDescent="0.25">
      <c r="T1242" s="4"/>
      <c r="U1242" s="4" t="s">
        <v>188</v>
      </c>
      <c r="V1242" s="5">
        <v>1</v>
      </c>
    </row>
    <row r="1243" spans="20:22" x14ac:dyDescent="0.25">
      <c r="T1243" s="4"/>
      <c r="U1243" s="4" t="s">
        <v>191</v>
      </c>
      <c r="V1243" s="5">
        <v>1</v>
      </c>
    </row>
    <row r="1244" spans="20:22" x14ac:dyDescent="0.25">
      <c r="T1244" s="4"/>
      <c r="U1244" s="4" t="s">
        <v>194</v>
      </c>
      <c r="V1244" s="5">
        <v>1</v>
      </c>
    </row>
    <row r="1245" spans="20:22" x14ac:dyDescent="0.25">
      <c r="T1245" s="4"/>
      <c r="U1245" s="4" t="s">
        <v>197</v>
      </c>
      <c r="V1245" s="5">
        <v>1</v>
      </c>
    </row>
    <row r="1246" spans="20:22" x14ac:dyDescent="0.25">
      <c r="T1246" s="4" t="s">
        <v>3580</v>
      </c>
      <c r="U1246" s="4" t="s">
        <v>58</v>
      </c>
      <c r="V1246" s="5">
        <v>1</v>
      </c>
    </row>
    <row r="1247" spans="20:22" x14ac:dyDescent="0.25">
      <c r="T1247" s="4"/>
      <c r="U1247" s="4" t="s">
        <v>103</v>
      </c>
      <c r="V1247" s="5">
        <v>1</v>
      </c>
    </row>
    <row r="1248" spans="20:22" x14ac:dyDescent="0.25">
      <c r="T1248" s="4"/>
      <c r="U1248" s="4" t="s">
        <v>145</v>
      </c>
      <c r="V1248" s="5">
        <v>1</v>
      </c>
    </row>
    <row r="1249" spans="20:22" x14ac:dyDescent="0.25">
      <c r="T1249" s="4"/>
      <c r="U1249" s="4" t="s">
        <v>150</v>
      </c>
      <c r="V1249" s="5">
        <v>1</v>
      </c>
    </row>
    <row r="1250" spans="20:22" x14ac:dyDescent="0.25">
      <c r="T1250" s="4"/>
      <c r="U1250" s="4" t="s">
        <v>155</v>
      </c>
      <c r="V1250" s="5">
        <v>1</v>
      </c>
    </row>
    <row r="1251" spans="20:22" x14ac:dyDescent="0.25">
      <c r="T1251" s="4"/>
      <c r="U1251" s="4" t="s">
        <v>160</v>
      </c>
      <c r="V1251" s="5">
        <v>1</v>
      </c>
    </row>
    <row r="1252" spans="20:22" x14ac:dyDescent="0.25">
      <c r="T1252" s="4"/>
      <c r="U1252" s="4" t="s">
        <v>165</v>
      </c>
      <c r="V1252" s="5">
        <v>1</v>
      </c>
    </row>
    <row r="1253" spans="20:22" x14ac:dyDescent="0.25">
      <c r="T1253" s="4"/>
      <c r="U1253" s="4" t="s">
        <v>170</v>
      </c>
      <c r="V1253" s="5">
        <v>1</v>
      </c>
    </row>
    <row r="1254" spans="20:22" x14ac:dyDescent="0.25">
      <c r="T1254" s="4"/>
      <c r="U1254" s="4" t="s">
        <v>176</v>
      </c>
      <c r="V1254" s="5">
        <v>1</v>
      </c>
    </row>
    <row r="1255" spans="20:22" x14ac:dyDescent="0.25">
      <c r="T1255" s="4" t="s">
        <v>3598</v>
      </c>
      <c r="U1255" s="4" t="s">
        <v>58</v>
      </c>
      <c r="V1255" s="5">
        <v>1</v>
      </c>
    </row>
    <row r="1256" spans="20:22" x14ac:dyDescent="0.25">
      <c r="T1256" s="4"/>
      <c r="U1256" s="4" t="s">
        <v>103</v>
      </c>
      <c r="V1256" s="5">
        <v>1</v>
      </c>
    </row>
    <row r="1257" spans="20:22" x14ac:dyDescent="0.25">
      <c r="T1257" s="4"/>
      <c r="U1257" s="4" t="s">
        <v>145</v>
      </c>
      <c r="V1257" s="5">
        <v>1</v>
      </c>
    </row>
    <row r="1258" spans="20:22" x14ac:dyDescent="0.25">
      <c r="T1258" s="4"/>
      <c r="U1258" s="4" t="s">
        <v>150</v>
      </c>
      <c r="V1258" s="5">
        <v>1</v>
      </c>
    </row>
    <row r="1259" spans="20:22" x14ac:dyDescent="0.25">
      <c r="T1259" s="4"/>
      <c r="U1259" s="4" t="s">
        <v>155</v>
      </c>
      <c r="V1259" s="5">
        <v>1</v>
      </c>
    </row>
    <row r="1260" spans="20:22" x14ac:dyDescent="0.25">
      <c r="T1260" s="4"/>
      <c r="U1260" s="4" t="s">
        <v>160</v>
      </c>
      <c r="V1260" s="5">
        <v>1</v>
      </c>
    </row>
    <row r="1261" spans="20:22" x14ac:dyDescent="0.25">
      <c r="T1261" s="4"/>
      <c r="U1261" s="4" t="s">
        <v>165</v>
      </c>
      <c r="V1261" s="5">
        <v>1</v>
      </c>
    </row>
    <row r="1262" spans="20:22" x14ac:dyDescent="0.25">
      <c r="T1262" s="4"/>
      <c r="U1262" s="4" t="s">
        <v>170</v>
      </c>
      <c r="V1262" s="5">
        <v>1</v>
      </c>
    </row>
    <row r="1263" spans="20:22" x14ac:dyDescent="0.25">
      <c r="T1263" s="4"/>
      <c r="U1263" s="4" t="s">
        <v>176</v>
      </c>
      <c r="V1263" s="5">
        <v>1</v>
      </c>
    </row>
    <row r="1264" spans="20:22" x14ac:dyDescent="0.25">
      <c r="T1264" s="4"/>
      <c r="U1264" s="4" t="s">
        <v>182</v>
      </c>
      <c r="V1264" s="5">
        <v>1</v>
      </c>
    </row>
    <row r="1265" spans="20:22" x14ac:dyDescent="0.25">
      <c r="T1265" s="4"/>
      <c r="U1265" s="4" t="s">
        <v>185</v>
      </c>
      <c r="V1265" s="5">
        <v>1</v>
      </c>
    </row>
    <row r="1266" spans="20:22" x14ac:dyDescent="0.25">
      <c r="T1266" s="4" t="s">
        <v>3625</v>
      </c>
      <c r="U1266" s="4" t="s">
        <v>58</v>
      </c>
      <c r="V1266" s="5">
        <v>1</v>
      </c>
    </row>
    <row r="1267" spans="20:22" x14ac:dyDescent="0.25">
      <c r="T1267" s="4"/>
      <c r="U1267" s="4" t="s">
        <v>103</v>
      </c>
      <c r="V1267" s="5">
        <v>1</v>
      </c>
    </row>
    <row r="1268" spans="20:22" x14ac:dyDescent="0.25">
      <c r="T1268" s="4"/>
      <c r="U1268" s="4" t="s">
        <v>145</v>
      </c>
      <c r="V1268" s="5">
        <v>1</v>
      </c>
    </row>
    <row r="1269" spans="20:22" x14ac:dyDescent="0.25">
      <c r="T1269" s="4"/>
      <c r="U1269" s="4" t="s">
        <v>150</v>
      </c>
      <c r="V1269" s="5">
        <v>1</v>
      </c>
    </row>
    <row r="1270" spans="20:22" x14ac:dyDescent="0.25">
      <c r="T1270" s="4"/>
      <c r="U1270" s="4" t="s">
        <v>155</v>
      </c>
      <c r="V1270" s="5">
        <v>1</v>
      </c>
    </row>
    <row r="1271" spans="20:22" x14ac:dyDescent="0.25">
      <c r="T1271" s="4"/>
      <c r="U1271" s="4" t="s">
        <v>160</v>
      </c>
      <c r="V1271" s="5">
        <v>1</v>
      </c>
    </row>
    <row r="1272" spans="20:22" x14ac:dyDescent="0.25">
      <c r="T1272" s="4"/>
      <c r="U1272" s="4" t="s">
        <v>165</v>
      </c>
      <c r="V1272" s="5">
        <v>1</v>
      </c>
    </row>
    <row r="1273" spans="20:22" x14ac:dyDescent="0.25">
      <c r="T1273" s="4"/>
      <c r="U1273" s="4" t="s">
        <v>170</v>
      </c>
      <c r="V1273" s="5">
        <v>1</v>
      </c>
    </row>
    <row r="1274" spans="20:22" x14ac:dyDescent="0.25">
      <c r="T1274" s="4"/>
      <c r="U1274" s="4" t="s">
        <v>176</v>
      </c>
      <c r="V1274" s="5">
        <v>1</v>
      </c>
    </row>
    <row r="1275" spans="20:22" x14ac:dyDescent="0.25">
      <c r="T1275" s="4"/>
      <c r="U1275" s="4" t="s">
        <v>182</v>
      </c>
      <c r="V1275" s="5">
        <v>1</v>
      </c>
    </row>
    <row r="1276" spans="20:22" x14ac:dyDescent="0.25">
      <c r="T1276" s="4"/>
      <c r="U1276" s="4" t="s">
        <v>185</v>
      </c>
      <c r="V1276" s="5">
        <v>1</v>
      </c>
    </row>
    <row r="1277" spans="20:22" x14ac:dyDescent="0.25">
      <c r="T1277" s="4"/>
      <c r="U1277" s="4" t="s">
        <v>188</v>
      </c>
      <c r="V1277" s="5">
        <v>1</v>
      </c>
    </row>
    <row r="1278" spans="20:22" x14ac:dyDescent="0.25">
      <c r="T1278" s="4"/>
      <c r="U1278" s="4" t="s">
        <v>191</v>
      </c>
      <c r="V1278" s="5">
        <v>1</v>
      </c>
    </row>
    <row r="1279" spans="20:22" x14ac:dyDescent="0.25">
      <c r="T1279" s="4"/>
      <c r="U1279" s="4" t="s">
        <v>194</v>
      </c>
      <c r="V1279" s="5">
        <v>1</v>
      </c>
    </row>
    <row r="1280" spans="20:22" x14ac:dyDescent="0.25">
      <c r="T1280" s="4"/>
      <c r="U1280" s="4" t="s">
        <v>197</v>
      </c>
      <c r="V1280" s="5">
        <v>1</v>
      </c>
    </row>
    <row r="1281" spans="20:22" x14ac:dyDescent="0.25">
      <c r="T1281" s="4"/>
      <c r="U1281" s="4" t="s">
        <v>200</v>
      </c>
      <c r="V1281" s="5">
        <v>1</v>
      </c>
    </row>
    <row r="1282" spans="20:22" x14ac:dyDescent="0.25">
      <c r="T1282" s="4"/>
      <c r="U1282" s="4" t="s">
        <v>301</v>
      </c>
      <c r="V1282" s="5">
        <v>1</v>
      </c>
    </row>
    <row r="1283" spans="20:22" x14ac:dyDescent="0.25">
      <c r="T1283" s="4"/>
      <c r="U1283" s="4" t="s">
        <v>544</v>
      </c>
      <c r="V1283" s="5">
        <v>1</v>
      </c>
    </row>
    <row r="1284" spans="20:22" x14ac:dyDescent="0.25">
      <c r="T1284" s="4"/>
      <c r="U1284" s="4" t="s">
        <v>547</v>
      </c>
      <c r="V1284" s="5">
        <v>1</v>
      </c>
    </row>
    <row r="1285" spans="20:22" x14ac:dyDescent="0.25">
      <c r="T1285" s="4"/>
      <c r="U1285" s="4" t="s">
        <v>820</v>
      </c>
      <c r="V1285" s="5">
        <v>1</v>
      </c>
    </row>
    <row r="1286" spans="20:22" x14ac:dyDescent="0.25">
      <c r="T1286" s="4"/>
      <c r="U1286" s="4" t="s">
        <v>822</v>
      </c>
      <c r="V1286" s="5">
        <v>1</v>
      </c>
    </row>
    <row r="1287" spans="20:22" x14ac:dyDescent="0.25">
      <c r="T1287" s="4" t="s">
        <v>3669</v>
      </c>
      <c r="U1287" s="4" t="s">
        <v>58</v>
      </c>
      <c r="V1287" s="5">
        <v>1</v>
      </c>
    </row>
    <row r="1288" spans="20:22" x14ac:dyDescent="0.25">
      <c r="T1288" s="4"/>
      <c r="U1288" s="4" t="s">
        <v>103</v>
      </c>
      <c r="V1288" s="5">
        <v>1</v>
      </c>
    </row>
    <row r="1289" spans="20:22" x14ac:dyDescent="0.25">
      <c r="T1289" s="4"/>
      <c r="U1289" s="4" t="s">
        <v>145</v>
      </c>
      <c r="V1289" s="5">
        <v>1</v>
      </c>
    </row>
    <row r="1290" spans="20:22" x14ac:dyDescent="0.25">
      <c r="T1290" s="4"/>
      <c r="U1290" s="4" t="s">
        <v>150</v>
      </c>
      <c r="V1290" s="5">
        <v>1</v>
      </c>
    </row>
    <row r="1291" spans="20:22" x14ac:dyDescent="0.25">
      <c r="T1291" s="4"/>
      <c r="U1291" s="4" t="s">
        <v>155</v>
      </c>
      <c r="V1291" s="5">
        <v>1</v>
      </c>
    </row>
    <row r="1292" spans="20:22" x14ac:dyDescent="0.25">
      <c r="T1292" s="4"/>
      <c r="U1292" s="4" t="s">
        <v>160</v>
      </c>
      <c r="V1292" s="5">
        <v>1</v>
      </c>
    </row>
    <row r="1293" spans="20:22" x14ac:dyDescent="0.25">
      <c r="T1293" s="4"/>
      <c r="U1293" s="4" t="s">
        <v>165</v>
      </c>
      <c r="V1293" s="5">
        <v>1</v>
      </c>
    </row>
    <row r="1294" spans="20:22" x14ac:dyDescent="0.25">
      <c r="T1294" s="4"/>
      <c r="U1294" s="4" t="s">
        <v>170</v>
      </c>
      <c r="V1294" s="5">
        <v>1</v>
      </c>
    </row>
    <row r="1295" spans="20:22" x14ac:dyDescent="0.25">
      <c r="T1295" s="4"/>
      <c r="U1295" s="4" t="s">
        <v>176</v>
      </c>
      <c r="V1295" s="5">
        <v>1</v>
      </c>
    </row>
    <row r="1296" spans="20:22" x14ac:dyDescent="0.25">
      <c r="T1296" s="4"/>
      <c r="U1296" s="4" t="s">
        <v>182</v>
      </c>
      <c r="V1296" s="5">
        <v>1</v>
      </c>
    </row>
    <row r="1297" spans="20:22" x14ac:dyDescent="0.25">
      <c r="T1297" s="4"/>
      <c r="U1297" s="4" t="s">
        <v>185</v>
      </c>
      <c r="V1297" s="5">
        <v>1</v>
      </c>
    </row>
    <row r="1298" spans="20:22" x14ac:dyDescent="0.25">
      <c r="T1298" s="4"/>
      <c r="U1298" s="4" t="s">
        <v>188</v>
      </c>
      <c r="V1298" s="5">
        <v>1</v>
      </c>
    </row>
    <row r="1299" spans="20:22" x14ac:dyDescent="0.25">
      <c r="T1299" s="4"/>
      <c r="U1299" s="4" t="s">
        <v>191</v>
      </c>
      <c r="V1299" s="5">
        <v>1</v>
      </c>
    </row>
    <row r="1300" spans="20:22" x14ac:dyDescent="0.25">
      <c r="T1300" s="4"/>
      <c r="U1300" s="4" t="s">
        <v>194</v>
      </c>
      <c r="V1300" s="5">
        <v>1</v>
      </c>
    </row>
    <row r="1301" spans="20:22" x14ac:dyDescent="0.25">
      <c r="T1301" s="4"/>
      <c r="U1301" s="4" t="s">
        <v>197</v>
      </c>
      <c r="V1301" s="5">
        <v>1</v>
      </c>
    </row>
    <row r="1302" spans="20:22" x14ac:dyDescent="0.25">
      <c r="T1302" s="4"/>
      <c r="U1302" s="4" t="s">
        <v>200</v>
      </c>
      <c r="V1302" s="5">
        <v>1</v>
      </c>
    </row>
    <row r="1303" spans="20:22" x14ac:dyDescent="0.25">
      <c r="T1303" s="4"/>
      <c r="U1303" s="4" t="s">
        <v>301</v>
      </c>
      <c r="V1303" s="5">
        <v>1</v>
      </c>
    </row>
    <row r="1304" spans="20:22" x14ac:dyDescent="0.25">
      <c r="T1304" s="4"/>
      <c r="U1304" s="4" t="s">
        <v>544</v>
      </c>
      <c r="V1304" s="5">
        <v>1</v>
      </c>
    </row>
    <row r="1305" spans="20:22" x14ac:dyDescent="0.25">
      <c r="T1305" s="4"/>
      <c r="U1305" s="4" t="s">
        <v>547</v>
      </c>
      <c r="V1305" s="5">
        <v>1</v>
      </c>
    </row>
    <row r="1306" spans="20:22" x14ac:dyDescent="0.25">
      <c r="T1306" s="4"/>
      <c r="U1306" s="4" t="s">
        <v>820</v>
      </c>
      <c r="V1306" s="5">
        <v>1</v>
      </c>
    </row>
    <row r="1307" spans="20:22" x14ac:dyDescent="0.25">
      <c r="T1307" s="4"/>
      <c r="U1307" s="4" t="s">
        <v>822</v>
      </c>
      <c r="V1307" s="5">
        <v>1</v>
      </c>
    </row>
    <row r="1308" spans="20:22" x14ac:dyDescent="0.25">
      <c r="T1308" s="4" t="s">
        <v>3713</v>
      </c>
      <c r="U1308" s="4" t="s">
        <v>58</v>
      </c>
      <c r="V1308" s="5">
        <v>1</v>
      </c>
    </row>
    <row r="1309" spans="20:22" x14ac:dyDescent="0.25">
      <c r="T1309" s="4"/>
      <c r="U1309" s="4" t="s">
        <v>103</v>
      </c>
      <c r="V1309" s="5">
        <v>1</v>
      </c>
    </row>
    <row r="1310" spans="20:22" x14ac:dyDescent="0.25">
      <c r="T1310" s="4"/>
      <c r="U1310" s="4" t="s">
        <v>145</v>
      </c>
      <c r="V1310" s="5">
        <v>1</v>
      </c>
    </row>
    <row r="1311" spans="20:22" x14ac:dyDescent="0.25">
      <c r="T1311" s="4"/>
      <c r="U1311" s="4" t="s">
        <v>150</v>
      </c>
      <c r="V1311" s="5">
        <v>1</v>
      </c>
    </row>
    <row r="1312" spans="20:22" x14ac:dyDescent="0.25">
      <c r="T1312" s="4"/>
      <c r="U1312" s="4" t="s">
        <v>155</v>
      </c>
      <c r="V1312" s="5">
        <v>1</v>
      </c>
    </row>
    <row r="1313" spans="20:22" x14ac:dyDescent="0.25">
      <c r="T1313" s="4"/>
      <c r="U1313" s="4" t="s">
        <v>160</v>
      </c>
      <c r="V1313" s="5">
        <v>1</v>
      </c>
    </row>
    <row r="1314" spans="20:22" x14ac:dyDescent="0.25">
      <c r="T1314" s="4"/>
      <c r="U1314" s="4" t="s">
        <v>165</v>
      </c>
      <c r="V1314" s="5">
        <v>1</v>
      </c>
    </row>
    <row r="1315" spans="20:22" x14ac:dyDescent="0.25">
      <c r="T1315" s="4"/>
      <c r="U1315" s="4" t="s">
        <v>170</v>
      </c>
      <c r="V1315" s="5">
        <v>1</v>
      </c>
    </row>
    <row r="1316" spans="20:22" x14ac:dyDescent="0.25">
      <c r="T1316" s="4"/>
      <c r="U1316" s="4" t="s">
        <v>176</v>
      </c>
      <c r="V1316" s="5">
        <v>1</v>
      </c>
    </row>
    <row r="1317" spans="20:22" x14ac:dyDescent="0.25">
      <c r="T1317" s="4"/>
      <c r="U1317" s="4" t="s">
        <v>182</v>
      </c>
      <c r="V1317" s="5">
        <v>1</v>
      </c>
    </row>
    <row r="1318" spans="20:22" x14ac:dyDescent="0.25">
      <c r="T1318" s="4"/>
      <c r="U1318" s="4" t="s">
        <v>185</v>
      </c>
      <c r="V1318" s="5">
        <v>1</v>
      </c>
    </row>
    <row r="1319" spans="20:22" x14ac:dyDescent="0.25">
      <c r="T1319" s="4"/>
      <c r="U1319" s="4" t="s">
        <v>188</v>
      </c>
      <c r="V1319" s="5">
        <v>1</v>
      </c>
    </row>
    <row r="1320" spans="20:22" x14ac:dyDescent="0.25">
      <c r="T1320" s="4"/>
      <c r="U1320" s="4" t="s">
        <v>191</v>
      </c>
      <c r="V1320" s="5">
        <v>1</v>
      </c>
    </row>
    <row r="1321" spans="20:22" x14ac:dyDescent="0.25">
      <c r="T1321" s="4"/>
      <c r="U1321" s="4" t="s">
        <v>194</v>
      </c>
      <c r="V1321" s="5">
        <v>1</v>
      </c>
    </row>
    <row r="1322" spans="20:22" x14ac:dyDescent="0.25">
      <c r="T1322" s="4"/>
      <c r="U1322" s="4" t="s">
        <v>197</v>
      </c>
      <c r="V1322" s="5">
        <v>1</v>
      </c>
    </row>
    <row r="1323" spans="20:22" x14ac:dyDescent="0.25">
      <c r="T1323" s="4"/>
      <c r="U1323" s="4" t="s">
        <v>200</v>
      </c>
      <c r="V1323" s="5">
        <v>1</v>
      </c>
    </row>
    <row r="1324" spans="20:22" x14ac:dyDescent="0.25">
      <c r="T1324" s="4"/>
      <c r="U1324" s="4" t="s">
        <v>301</v>
      </c>
      <c r="V1324" s="5">
        <v>1</v>
      </c>
    </row>
    <row r="1325" spans="20:22" x14ac:dyDescent="0.25">
      <c r="T1325" s="4"/>
      <c r="U1325" s="4" t="s">
        <v>544</v>
      </c>
      <c r="V1325" s="5">
        <v>1</v>
      </c>
    </row>
    <row r="1326" spans="20:22" x14ac:dyDescent="0.25">
      <c r="T1326" s="4"/>
      <c r="U1326" s="4" t="s">
        <v>547</v>
      </c>
      <c r="V1326" s="5">
        <v>1</v>
      </c>
    </row>
    <row r="1327" spans="20:22" x14ac:dyDescent="0.25">
      <c r="T1327" s="4"/>
      <c r="U1327" s="4" t="s">
        <v>820</v>
      </c>
      <c r="V1327" s="5">
        <v>1</v>
      </c>
    </row>
    <row r="1328" spans="20:22" x14ac:dyDescent="0.25">
      <c r="T1328" s="4" t="s">
        <v>3758</v>
      </c>
      <c r="U1328" s="4" t="s">
        <v>58</v>
      </c>
      <c r="V1328" s="5">
        <v>1</v>
      </c>
    </row>
    <row r="1329" spans="20:22" x14ac:dyDescent="0.25">
      <c r="T1329" s="4"/>
      <c r="U1329" s="4" t="s">
        <v>103</v>
      </c>
      <c r="V1329" s="5">
        <v>1</v>
      </c>
    </row>
    <row r="1330" spans="20:22" x14ac:dyDescent="0.25">
      <c r="T1330" s="4"/>
      <c r="U1330" s="4" t="s">
        <v>145</v>
      </c>
      <c r="V1330" s="5">
        <v>1</v>
      </c>
    </row>
    <row r="1331" spans="20:22" x14ac:dyDescent="0.25">
      <c r="T1331" s="4"/>
      <c r="U1331" s="4" t="s">
        <v>150</v>
      </c>
      <c r="V1331" s="5">
        <v>1</v>
      </c>
    </row>
    <row r="1332" spans="20:22" x14ac:dyDescent="0.25">
      <c r="T1332" s="4"/>
      <c r="U1332" s="4" t="s">
        <v>155</v>
      </c>
      <c r="V1332" s="5">
        <v>1</v>
      </c>
    </row>
    <row r="1333" spans="20:22" x14ac:dyDescent="0.25">
      <c r="T1333" s="4"/>
      <c r="U1333" s="4" t="s">
        <v>160</v>
      </c>
      <c r="V1333" s="5">
        <v>1</v>
      </c>
    </row>
    <row r="1334" spans="20:22" x14ac:dyDescent="0.25">
      <c r="T1334" s="4"/>
      <c r="U1334" s="4" t="s">
        <v>165</v>
      </c>
      <c r="V1334" s="5">
        <v>1</v>
      </c>
    </row>
    <row r="1335" spans="20:22" x14ac:dyDescent="0.25">
      <c r="T1335" s="4"/>
      <c r="U1335" s="4" t="s">
        <v>170</v>
      </c>
      <c r="V1335" s="5">
        <v>1</v>
      </c>
    </row>
    <row r="1336" spans="20:22" x14ac:dyDescent="0.25">
      <c r="T1336" s="4"/>
      <c r="U1336" s="4" t="s">
        <v>176</v>
      </c>
      <c r="V1336" s="5">
        <v>1</v>
      </c>
    </row>
    <row r="1337" spans="20:22" x14ac:dyDescent="0.25">
      <c r="T1337" s="4"/>
      <c r="U1337" s="4" t="s">
        <v>182</v>
      </c>
      <c r="V1337" s="5">
        <v>1</v>
      </c>
    </row>
    <row r="1338" spans="20:22" x14ac:dyDescent="0.25">
      <c r="T1338" s="4"/>
      <c r="U1338" s="4" t="s">
        <v>185</v>
      </c>
      <c r="V1338" s="5">
        <v>1</v>
      </c>
    </row>
    <row r="1339" spans="20:22" x14ac:dyDescent="0.25">
      <c r="T1339" s="4"/>
      <c r="U1339" s="4" t="s">
        <v>188</v>
      </c>
      <c r="V1339" s="5">
        <v>1</v>
      </c>
    </row>
    <row r="1340" spans="20:22" x14ac:dyDescent="0.25">
      <c r="T1340" s="4"/>
      <c r="U1340" s="4" t="s">
        <v>191</v>
      </c>
      <c r="V1340" s="5">
        <v>1</v>
      </c>
    </row>
    <row r="1341" spans="20:22" x14ac:dyDescent="0.25">
      <c r="T1341" s="4"/>
      <c r="U1341" s="4" t="s">
        <v>194</v>
      </c>
      <c r="V1341" s="5">
        <v>1</v>
      </c>
    </row>
    <row r="1342" spans="20:22" x14ac:dyDescent="0.25">
      <c r="T1342" s="4"/>
      <c r="U1342" s="4" t="s">
        <v>197</v>
      </c>
      <c r="V1342" s="5">
        <v>1</v>
      </c>
    </row>
    <row r="1343" spans="20:22" x14ac:dyDescent="0.25">
      <c r="T1343" s="4"/>
      <c r="U1343" s="4" t="s">
        <v>200</v>
      </c>
      <c r="V1343" s="5">
        <v>1</v>
      </c>
    </row>
    <row r="1344" spans="20:22" x14ac:dyDescent="0.25">
      <c r="T1344" s="4"/>
      <c r="U1344" s="4" t="s">
        <v>301</v>
      </c>
      <c r="V1344" s="5">
        <v>1</v>
      </c>
    </row>
    <row r="1345" spans="20:22" x14ac:dyDescent="0.25">
      <c r="T1345" s="4"/>
      <c r="U1345" s="4" t="s">
        <v>544</v>
      </c>
      <c r="V1345" s="5">
        <v>1</v>
      </c>
    </row>
    <row r="1346" spans="20:22" x14ac:dyDescent="0.25">
      <c r="T1346" s="4" t="s">
        <v>3796</v>
      </c>
      <c r="U1346" s="4" t="s">
        <v>58</v>
      </c>
      <c r="V1346" s="5">
        <v>1</v>
      </c>
    </row>
    <row r="1347" spans="20:22" x14ac:dyDescent="0.25">
      <c r="T1347" s="4"/>
      <c r="U1347" s="4" t="s">
        <v>103</v>
      </c>
      <c r="V1347" s="5">
        <v>1</v>
      </c>
    </row>
    <row r="1348" spans="20:22" x14ac:dyDescent="0.25">
      <c r="T1348" s="4"/>
      <c r="U1348" s="4" t="s">
        <v>145</v>
      </c>
      <c r="V1348" s="5">
        <v>1</v>
      </c>
    </row>
    <row r="1349" spans="20:22" x14ac:dyDescent="0.25">
      <c r="T1349" s="4"/>
      <c r="U1349" s="4" t="s">
        <v>150</v>
      </c>
      <c r="V1349" s="5">
        <v>1</v>
      </c>
    </row>
    <row r="1350" spans="20:22" x14ac:dyDescent="0.25">
      <c r="T1350" s="4"/>
      <c r="U1350" s="4" t="s">
        <v>155</v>
      </c>
      <c r="V1350" s="5">
        <v>1</v>
      </c>
    </row>
    <row r="1351" spans="20:22" x14ac:dyDescent="0.25">
      <c r="T1351" s="4"/>
      <c r="U1351" s="4" t="s">
        <v>160</v>
      </c>
      <c r="V1351" s="5">
        <v>1</v>
      </c>
    </row>
    <row r="1352" spans="20:22" x14ac:dyDescent="0.25">
      <c r="T1352" s="4"/>
      <c r="U1352" s="4" t="s">
        <v>165</v>
      </c>
      <c r="V1352" s="5">
        <v>1</v>
      </c>
    </row>
    <row r="1353" spans="20:22" x14ac:dyDescent="0.25">
      <c r="T1353" s="4"/>
      <c r="U1353" s="4" t="s">
        <v>170</v>
      </c>
      <c r="V1353" s="5">
        <v>1</v>
      </c>
    </row>
    <row r="1354" spans="20:22" x14ac:dyDescent="0.25">
      <c r="T1354" s="4"/>
      <c r="U1354" s="4" t="s">
        <v>176</v>
      </c>
      <c r="V1354" s="5">
        <v>1</v>
      </c>
    </row>
    <row r="1355" spans="20:22" x14ac:dyDescent="0.25">
      <c r="T1355" s="4" t="s">
        <v>3815</v>
      </c>
      <c r="U1355" s="4" t="s">
        <v>58</v>
      </c>
      <c r="V1355" s="5">
        <v>1</v>
      </c>
    </row>
    <row r="1356" spans="20:22" x14ac:dyDescent="0.25">
      <c r="T1356" s="4"/>
      <c r="U1356" s="4" t="s">
        <v>103</v>
      </c>
      <c r="V1356" s="5">
        <v>1</v>
      </c>
    </row>
    <row r="1357" spans="20:22" x14ac:dyDescent="0.25">
      <c r="T1357" s="4"/>
      <c r="U1357" s="4" t="s">
        <v>145</v>
      </c>
      <c r="V1357" s="5">
        <v>1</v>
      </c>
    </row>
    <row r="1358" spans="20:22" x14ac:dyDescent="0.25">
      <c r="T1358" s="4"/>
      <c r="U1358" s="4" t="s">
        <v>150</v>
      </c>
      <c r="V1358" s="5">
        <v>1</v>
      </c>
    </row>
    <row r="1359" spans="20:22" x14ac:dyDescent="0.25">
      <c r="T1359" s="4"/>
      <c r="U1359" s="4" t="s">
        <v>155</v>
      </c>
      <c r="V1359" s="5">
        <v>1</v>
      </c>
    </row>
    <row r="1360" spans="20:22" x14ac:dyDescent="0.25">
      <c r="T1360" s="4"/>
      <c r="U1360" s="4" t="s">
        <v>160</v>
      </c>
      <c r="V1360" s="5">
        <v>1</v>
      </c>
    </row>
    <row r="1361" spans="20:22" x14ac:dyDescent="0.25">
      <c r="T1361" s="4"/>
      <c r="U1361" s="4" t="s">
        <v>165</v>
      </c>
      <c r="V1361" s="5">
        <v>1</v>
      </c>
    </row>
    <row r="1362" spans="20:22" x14ac:dyDescent="0.25">
      <c r="T1362" s="4"/>
      <c r="U1362" s="4" t="s">
        <v>170</v>
      </c>
      <c r="V1362" s="5">
        <v>1</v>
      </c>
    </row>
    <row r="1363" spans="20:22" x14ac:dyDescent="0.25">
      <c r="T1363" s="4"/>
      <c r="U1363" s="4" t="s">
        <v>176</v>
      </c>
      <c r="V1363" s="5">
        <v>1</v>
      </c>
    </row>
    <row r="1364" spans="20:22" x14ac:dyDescent="0.25">
      <c r="T1364" s="4"/>
      <c r="U1364" s="4" t="s">
        <v>182</v>
      </c>
      <c r="V1364" s="5">
        <v>1</v>
      </c>
    </row>
    <row r="1365" spans="20:22" x14ac:dyDescent="0.25">
      <c r="T1365" s="4"/>
      <c r="U1365" s="4" t="s">
        <v>185</v>
      </c>
      <c r="V1365" s="5">
        <v>1</v>
      </c>
    </row>
    <row r="1366" spans="20:22" x14ac:dyDescent="0.25">
      <c r="T1366" s="4"/>
      <c r="U1366" s="4" t="s">
        <v>188</v>
      </c>
      <c r="V1366" s="5">
        <v>1</v>
      </c>
    </row>
    <row r="1367" spans="20:22" x14ac:dyDescent="0.25">
      <c r="T1367" s="4"/>
      <c r="U1367" s="4" t="s">
        <v>191</v>
      </c>
      <c r="V1367" s="5">
        <v>1</v>
      </c>
    </row>
    <row r="1368" spans="20:22" x14ac:dyDescent="0.25">
      <c r="T1368" s="4"/>
      <c r="U1368" s="4" t="s">
        <v>194</v>
      </c>
      <c r="V1368" s="5">
        <v>1</v>
      </c>
    </row>
    <row r="1369" spans="20:22" x14ac:dyDescent="0.25">
      <c r="T1369" s="4"/>
      <c r="U1369" s="4" t="s">
        <v>197</v>
      </c>
      <c r="V1369" s="5">
        <v>1</v>
      </c>
    </row>
    <row r="1370" spans="20:22" x14ac:dyDescent="0.25">
      <c r="T1370" s="4"/>
      <c r="U1370" s="4" t="s">
        <v>200</v>
      </c>
      <c r="V1370" s="5">
        <v>1</v>
      </c>
    </row>
    <row r="1371" spans="20:22" x14ac:dyDescent="0.25">
      <c r="T1371" s="4"/>
      <c r="U1371" s="4" t="s">
        <v>301</v>
      </c>
      <c r="V1371" s="5">
        <v>1</v>
      </c>
    </row>
    <row r="1372" spans="20:22" x14ac:dyDescent="0.25">
      <c r="T1372" s="4"/>
      <c r="U1372" s="4" t="s">
        <v>544</v>
      </c>
      <c r="V1372" s="5">
        <v>1</v>
      </c>
    </row>
    <row r="1373" spans="20:22" x14ac:dyDescent="0.25">
      <c r="T1373" s="4"/>
      <c r="U1373" s="4" t="s">
        <v>547</v>
      </c>
      <c r="V1373" s="5">
        <v>1</v>
      </c>
    </row>
    <row r="1374" spans="20:22" x14ac:dyDescent="0.25">
      <c r="T1374" s="4" t="s">
        <v>3854</v>
      </c>
      <c r="U1374" s="4" t="s">
        <v>58</v>
      </c>
      <c r="V1374" s="5">
        <v>1</v>
      </c>
    </row>
    <row r="1375" spans="20:22" x14ac:dyDescent="0.25">
      <c r="T1375" s="4"/>
      <c r="U1375" s="4" t="s">
        <v>103</v>
      </c>
      <c r="V1375" s="5">
        <v>1</v>
      </c>
    </row>
    <row r="1376" spans="20:22" x14ac:dyDescent="0.25">
      <c r="T1376" s="4"/>
      <c r="U1376" s="4" t="s">
        <v>145</v>
      </c>
      <c r="V1376" s="5">
        <v>1</v>
      </c>
    </row>
    <row r="1377" spans="20:22" x14ac:dyDescent="0.25">
      <c r="T1377" s="4"/>
      <c r="U1377" s="4" t="s">
        <v>150</v>
      </c>
      <c r="V1377" s="5">
        <v>1</v>
      </c>
    </row>
    <row r="1378" spans="20:22" x14ac:dyDescent="0.25">
      <c r="T1378" s="4"/>
      <c r="U1378" s="4" t="s">
        <v>155</v>
      </c>
      <c r="V1378" s="5">
        <v>1</v>
      </c>
    </row>
    <row r="1379" spans="20:22" x14ac:dyDescent="0.25">
      <c r="T1379" s="4"/>
      <c r="U1379" s="4" t="s">
        <v>160</v>
      </c>
      <c r="V1379" s="5">
        <v>1</v>
      </c>
    </row>
    <row r="1380" spans="20:22" x14ac:dyDescent="0.25">
      <c r="T1380" s="4"/>
      <c r="U1380" s="4" t="s">
        <v>165</v>
      </c>
      <c r="V1380" s="5">
        <v>1</v>
      </c>
    </row>
    <row r="1381" spans="20:22" x14ac:dyDescent="0.25">
      <c r="T1381" s="4"/>
      <c r="U1381" s="4" t="s">
        <v>170</v>
      </c>
      <c r="V1381" s="5">
        <v>1</v>
      </c>
    </row>
    <row r="1382" spans="20:22" x14ac:dyDescent="0.25">
      <c r="T1382" s="4"/>
      <c r="U1382" s="4" t="s">
        <v>176</v>
      </c>
      <c r="V1382" s="5">
        <v>1</v>
      </c>
    </row>
    <row r="1383" spans="20:22" x14ac:dyDescent="0.25">
      <c r="T1383" s="4"/>
      <c r="U1383" s="4" t="s">
        <v>182</v>
      </c>
      <c r="V1383" s="5">
        <v>1</v>
      </c>
    </row>
    <row r="1384" spans="20:22" x14ac:dyDescent="0.25">
      <c r="T1384" s="4"/>
      <c r="U1384" s="4" t="s">
        <v>185</v>
      </c>
      <c r="V1384" s="5">
        <v>1</v>
      </c>
    </row>
    <row r="1385" spans="20:22" x14ac:dyDescent="0.25">
      <c r="T1385" s="4"/>
      <c r="U1385" s="4" t="s">
        <v>188</v>
      </c>
      <c r="V1385" s="5">
        <v>1</v>
      </c>
    </row>
    <row r="1386" spans="20:22" x14ac:dyDescent="0.25">
      <c r="T1386" s="4"/>
      <c r="U1386" s="4" t="s">
        <v>191</v>
      </c>
      <c r="V1386" s="5">
        <v>1</v>
      </c>
    </row>
    <row r="1387" spans="20:22" x14ac:dyDescent="0.25">
      <c r="T1387" s="4"/>
      <c r="U1387" s="4" t="s">
        <v>194</v>
      </c>
      <c r="V1387" s="5">
        <v>1</v>
      </c>
    </row>
    <row r="1388" spans="20:22" x14ac:dyDescent="0.25">
      <c r="T1388" s="4"/>
      <c r="U1388" s="4" t="s">
        <v>197</v>
      </c>
      <c r="V1388" s="5">
        <v>1</v>
      </c>
    </row>
    <row r="1389" spans="20:22" x14ac:dyDescent="0.25">
      <c r="T1389" s="4"/>
      <c r="U1389" s="4" t="s">
        <v>200</v>
      </c>
      <c r="V1389" s="5">
        <v>1</v>
      </c>
    </row>
    <row r="1390" spans="20:22" x14ac:dyDescent="0.25">
      <c r="T1390" s="4"/>
      <c r="U1390" s="4" t="s">
        <v>301</v>
      </c>
      <c r="V1390" s="5">
        <v>1</v>
      </c>
    </row>
    <row r="1391" spans="20:22" x14ac:dyDescent="0.25">
      <c r="T1391" s="4"/>
      <c r="U1391" s="4" t="s">
        <v>544</v>
      </c>
      <c r="V1391" s="5">
        <v>1</v>
      </c>
    </row>
    <row r="1392" spans="20:22" x14ac:dyDescent="0.25">
      <c r="T1392" s="4"/>
      <c r="U1392" s="4" t="s">
        <v>547</v>
      </c>
      <c r="V1392" s="5">
        <v>1</v>
      </c>
    </row>
    <row r="1393" spans="20:22" x14ac:dyDescent="0.25">
      <c r="T1393" s="4"/>
      <c r="U1393" s="4" t="s">
        <v>820</v>
      </c>
      <c r="V1393" s="5">
        <v>1</v>
      </c>
    </row>
    <row r="1394" spans="20:22" x14ac:dyDescent="0.25">
      <c r="T1394" s="4"/>
      <c r="U1394" s="4" t="s">
        <v>822</v>
      </c>
      <c r="V1394" s="5">
        <v>1</v>
      </c>
    </row>
    <row r="1395" spans="20:22" x14ac:dyDescent="0.25">
      <c r="T1395" s="4" t="s">
        <v>3898</v>
      </c>
      <c r="U1395" s="4" t="s">
        <v>58</v>
      </c>
      <c r="V1395" s="5">
        <v>1</v>
      </c>
    </row>
    <row r="1396" spans="20:22" x14ac:dyDescent="0.25">
      <c r="T1396" s="4"/>
      <c r="U1396" s="4" t="s">
        <v>103</v>
      </c>
      <c r="V1396" s="5">
        <v>1</v>
      </c>
    </row>
    <row r="1397" spans="20:22" x14ac:dyDescent="0.25">
      <c r="T1397" s="4"/>
      <c r="U1397" s="4" t="s">
        <v>145</v>
      </c>
      <c r="V1397" s="5">
        <v>1</v>
      </c>
    </row>
    <row r="1398" spans="20:22" x14ac:dyDescent="0.25">
      <c r="T1398" s="4"/>
      <c r="U1398" s="4" t="s">
        <v>150</v>
      </c>
      <c r="V1398" s="5">
        <v>1</v>
      </c>
    </row>
    <row r="1399" spans="20:22" x14ac:dyDescent="0.25">
      <c r="T1399" s="4"/>
      <c r="U1399" s="4" t="s">
        <v>155</v>
      </c>
      <c r="V1399" s="5">
        <v>1</v>
      </c>
    </row>
    <row r="1400" spans="20:22" x14ac:dyDescent="0.25">
      <c r="T1400" s="4"/>
      <c r="U1400" s="4" t="s">
        <v>160</v>
      </c>
      <c r="V1400" s="5">
        <v>1</v>
      </c>
    </row>
    <row r="1401" spans="20:22" x14ac:dyDescent="0.25">
      <c r="T1401" s="4"/>
      <c r="U1401" s="4" t="s">
        <v>165</v>
      </c>
      <c r="V1401" s="5">
        <v>1</v>
      </c>
    </row>
    <row r="1402" spans="20:22" x14ac:dyDescent="0.25">
      <c r="T1402" s="4"/>
      <c r="U1402" s="4" t="s">
        <v>170</v>
      </c>
      <c r="V1402" s="5">
        <v>1</v>
      </c>
    </row>
    <row r="1403" spans="20:22" x14ac:dyDescent="0.25">
      <c r="T1403" s="4"/>
      <c r="U1403" s="4" t="s">
        <v>176</v>
      </c>
      <c r="V1403" s="5">
        <v>1</v>
      </c>
    </row>
    <row r="1404" spans="20:22" x14ac:dyDescent="0.25">
      <c r="T1404" s="4"/>
      <c r="U1404" s="4" t="s">
        <v>182</v>
      </c>
      <c r="V1404" s="5">
        <v>1</v>
      </c>
    </row>
    <row r="1405" spans="20:22" x14ac:dyDescent="0.25">
      <c r="T1405" s="4"/>
      <c r="U1405" s="4" t="s">
        <v>185</v>
      </c>
      <c r="V1405" s="5">
        <v>1</v>
      </c>
    </row>
    <row r="1406" spans="20:22" x14ac:dyDescent="0.25">
      <c r="T1406" s="4"/>
      <c r="U1406" s="4" t="s">
        <v>188</v>
      </c>
      <c r="V1406" s="5">
        <v>1</v>
      </c>
    </row>
    <row r="1407" spans="20:22" x14ac:dyDescent="0.25">
      <c r="T1407" s="4"/>
      <c r="U1407" s="4" t="s">
        <v>191</v>
      </c>
      <c r="V1407" s="5">
        <v>1</v>
      </c>
    </row>
    <row r="1408" spans="20:22" x14ac:dyDescent="0.25">
      <c r="T1408" s="4"/>
      <c r="U1408" s="4" t="s">
        <v>194</v>
      </c>
      <c r="V1408" s="5">
        <v>1</v>
      </c>
    </row>
    <row r="1409" spans="20:22" x14ac:dyDescent="0.25">
      <c r="T1409" s="4"/>
      <c r="U1409" s="4" t="s">
        <v>197</v>
      </c>
      <c r="V1409" s="5">
        <v>1</v>
      </c>
    </row>
    <row r="1410" spans="20:22" x14ac:dyDescent="0.25">
      <c r="T1410" s="4"/>
      <c r="U1410" s="4" t="s">
        <v>200</v>
      </c>
      <c r="V1410" s="5">
        <v>1</v>
      </c>
    </row>
    <row r="1411" spans="20:22" x14ac:dyDescent="0.25">
      <c r="T1411" s="4"/>
      <c r="U1411" s="4" t="s">
        <v>301</v>
      </c>
      <c r="V1411" s="5">
        <v>1</v>
      </c>
    </row>
    <row r="1412" spans="20:22" x14ac:dyDescent="0.25">
      <c r="T1412" s="4"/>
      <c r="U1412" s="4" t="s">
        <v>544</v>
      </c>
      <c r="V1412" s="5">
        <v>1</v>
      </c>
    </row>
    <row r="1413" spans="20:22" x14ac:dyDescent="0.25">
      <c r="T1413" s="4"/>
      <c r="U1413" s="4" t="s">
        <v>547</v>
      </c>
      <c r="V1413" s="5">
        <v>1</v>
      </c>
    </row>
    <row r="1414" spans="20:22" x14ac:dyDescent="0.25">
      <c r="T1414" s="4"/>
      <c r="U1414" s="4" t="s">
        <v>820</v>
      </c>
      <c r="V1414" s="5">
        <v>1</v>
      </c>
    </row>
    <row r="1415" spans="20:22" x14ac:dyDescent="0.25">
      <c r="T1415" s="4"/>
      <c r="U1415" s="4" t="s">
        <v>822</v>
      </c>
      <c r="V1415" s="5">
        <v>1</v>
      </c>
    </row>
    <row r="1416" spans="20:22" x14ac:dyDescent="0.25">
      <c r="T1416" s="4" t="s">
        <v>3941</v>
      </c>
      <c r="U1416" s="4" t="s">
        <v>58</v>
      </c>
      <c r="V1416" s="5">
        <v>1</v>
      </c>
    </row>
    <row r="1417" spans="20:22" x14ac:dyDescent="0.25">
      <c r="T1417" s="4"/>
      <c r="U1417" s="4" t="s">
        <v>103</v>
      </c>
      <c r="V1417" s="5">
        <v>1</v>
      </c>
    </row>
    <row r="1418" spans="20:22" x14ac:dyDescent="0.25">
      <c r="T1418" s="4"/>
      <c r="U1418" s="4" t="s">
        <v>145</v>
      </c>
      <c r="V1418" s="5">
        <v>1</v>
      </c>
    </row>
    <row r="1419" spans="20:22" x14ac:dyDescent="0.25">
      <c r="T1419" s="4"/>
      <c r="U1419" s="4" t="s">
        <v>150</v>
      </c>
      <c r="V1419" s="5">
        <v>1</v>
      </c>
    </row>
    <row r="1420" spans="20:22" x14ac:dyDescent="0.25">
      <c r="T1420" s="4"/>
      <c r="U1420" s="4" t="s">
        <v>155</v>
      </c>
      <c r="V1420" s="5">
        <v>1</v>
      </c>
    </row>
    <row r="1421" spans="20:22" x14ac:dyDescent="0.25">
      <c r="T1421" s="4"/>
      <c r="U1421" s="4" t="s">
        <v>160</v>
      </c>
      <c r="V1421" s="5">
        <v>1</v>
      </c>
    </row>
    <row r="1422" spans="20:22" x14ac:dyDescent="0.25">
      <c r="T1422" s="4"/>
      <c r="U1422" s="4" t="s">
        <v>165</v>
      </c>
      <c r="V1422" s="5">
        <v>1</v>
      </c>
    </row>
    <row r="1423" spans="20:22" x14ac:dyDescent="0.25">
      <c r="T1423" s="4"/>
      <c r="U1423" s="4" t="s">
        <v>170</v>
      </c>
      <c r="V1423" s="5">
        <v>1</v>
      </c>
    </row>
    <row r="1424" spans="20:22" x14ac:dyDescent="0.25">
      <c r="T1424" s="4"/>
      <c r="U1424" s="4" t="s">
        <v>176</v>
      </c>
      <c r="V1424" s="5">
        <v>1</v>
      </c>
    </row>
    <row r="1425" spans="20:22" x14ac:dyDescent="0.25">
      <c r="T1425" s="4" t="s">
        <v>3961</v>
      </c>
      <c r="U1425" s="4" t="s">
        <v>58</v>
      </c>
      <c r="V1425" s="5">
        <v>1</v>
      </c>
    </row>
    <row r="1426" spans="20:22" x14ac:dyDescent="0.25">
      <c r="T1426" s="4"/>
      <c r="U1426" s="4" t="s">
        <v>103</v>
      </c>
      <c r="V1426" s="5">
        <v>1</v>
      </c>
    </row>
    <row r="1427" spans="20:22" x14ac:dyDescent="0.25">
      <c r="T1427" s="4"/>
      <c r="U1427" s="4" t="s">
        <v>145</v>
      </c>
      <c r="V1427" s="5">
        <v>1</v>
      </c>
    </row>
    <row r="1428" spans="20:22" x14ac:dyDescent="0.25">
      <c r="T1428" s="4"/>
      <c r="U1428" s="4" t="s">
        <v>150</v>
      </c>
      <c r="V1428" s="5">
        <v>1</v>
      </c>
    </row>
    <row r="1429" spans="20:22" x14ac:dyDescent="0.25">
      <c r="T1429" s="4"/>
      <c r="U1429" s="4" t="s">
        <v>155</v>
      </c>
      <c r="V1429" s="5">
        <v>1</v>
      </c>
    </row>
    <row r="1430" spans="20:22" x14ac:dyDescent="0.25">
      <c r="T1430" s="4"/>
      <c r="U1430" s="4" t="s">
        <v>160</v>
      </c>
      <c r="V1430" s="5">
        <v>1</v>
      </c>
    </row>
    <row r="1431" spans="20:22" x14ac:dyDescent="0.25">
      <c r="T1431" s="4"/>
      <c r="U1431" s="4" t="s">
        <v>165</v>
      </c>
      <c r="V1431" s="5">
        <v>1</v>
      </c>
    </row>
    <row r="1432" spans="20:22" x14ac:dyDescent="0.25">
      <c r="T1432" s="4"/>
      <c r="U1432" s="4" t="s">
        <v>170</v>
      </c>
      <c r="V1432" s="5">
        <v>1</v>
      </c>
    </row>
    <row r="1433" spans="20:22" x14ac:dyDescent="0.25">
      <c r="T1433" s="4"/>
      <c r="U1433" s="4" t="s">
        <v>176</v>
      </c>
      <c r="V1433" s="5">
        <v>1</v>
      </c>
    </row>
    <row r="1434" spans="20:22" x14ac:dyDescent="0.25">
      <c r="T1434" s="4"/>
      <c r="U1434" s="4" t="s">
        <v>182</v>
      </c>
      <c r="V1434" s="5">
        <v>1</v>
      </c>
    </row>
    <row r="1435" spans="20:22" x14ac:dyDescent="0.25">
      <c r="T1435" s="4"/>
      <c r="U1435" s="4" t="s">
        <v>185</v>
      </c>
      <c r="V1435" s="5">
        <v>1</v>
      </c>
    </row>
    <row r="1436" spans="20:22" x14ac:dyDescent="0.25">
      <c r="T1436" s="4"/>
      <c r="U1436" s="4" t="s">
        <v>188</v>
      </c>
      <c r="V1436" s="5">
        <v>1</v>
      </c>
    </row>
    <row r="1437" spans="20:22" x14ac:dyDescent="0.25">
      <c r="T1437" s="4"/>
      <c r="U1437" s="4" t="s">
        <v>191</v>
      </c>
      <c r="V1437" s="5">
        <v>1</v>
      </c>
    </row>
    <row r="1438" spans="20:22" x14ac:dyDescent="0.25">
      <c r="T1438" s="4"/>
      <c r="U1438" s="4" t="s">
        <v>194</v>
      </c>
      <c r="V1438" s="5">
        <v>1</v>
      </c>
    </row>
    <row r="1439" spans="20:22" x14ac:dyDescent="0.25">
      <c r="T1439" s="4"/>
      <c r="U1439" s="4" t="s">
        <v>197</v>
      </c>
      <c r="V1439" s="5">
        <v>1</v>
      </c>
    </row>
    <row r="1440" spans="20:22" x14ac:dyDescent="0.25">
      <c r="T1440" s="4"/>
      <c r="U1440" s="4" t="s">
        <v>200</v>
      </c>
      <c r="V1440" s="5">
        <v>1</v>
      </c>
    </row>
    <row r="1441" spans="20:22" x14ac:dyDescent="0.25">
      <c r="T1441" s="4"/>
      <c r="U1441" s="4" t="s">
        <v>301</v>
      </c>
      <c r="V1441" s="5">
        <v>1</v>
      </c>
    </row>
    <row r="1442" spans="20:22" x14ac:dyDescent="0.25">
      <c r="T1442" s="4"/>
      <c r="U1442" s="4" t="s">
        <v>544</v>
      </c>
      <c r="V1442" s="5">
        <v>1</v>
      </c>
    </row>
    <row r="1443" spans="20:22" x14ac:dyDescent="0.25">
      <c r="T1443" s="4"/>
      <c r="U1443" s="4" t="s">
        <v>547</v>
      </c>
      <c r="V1443" s="5">
        <v>1</v>
      </c>
    </row>
    <row r="1444" spans="20:22" x14ac:dyDescent="0.25">
      <c r="T1444" s="4"/>
      <c r="U1444" s="4" t="s">
        <v>820</v>
      </c>
      <c r="V1444" s="5">
        <v>1</v>
      </c>
    </row>
    <row r="1445" spans="20:22" x14ac:dyDescent="0.25">
      <c r="T1445" s="4"/>
      <c r="U1445" s="4" t="s">
        <v>822</v>
      </c>
      <c r="V1445" s="5">
        <v>1</v>
      </c>
    </row>
    <row r="1446" spans="20:22" x14ac:dyDescent="0.25">
      <c r="T1446" s="4" t="s">
        <v>4004</v>
      </c>
      <c r="U1446" s="4" t="s">
        <v>58</v>
      </c>
      <c r="V1446" s="5">
        <v>1</v>
      </c>
    </row>
    <row r="1447" spans="20:22" x14ac:dyDescent="0.25">
      <c r="T1447" s="4"/>
      <c r="U1447" s="4" t="s">
        <v>103</v>
      </c>
      <c r="V1447" s="5">
        <v>1</v>
      </c>
    </row>
    <row r="1448" spans="20:22" x14ac:dyDescent="0.25">
      <c r="T1448" s="4"/>
      <c r="U1448" s="4" t="s">
        <v>145</v>
      </c>
      <c r="V1448" s="5">
        <v>1</v>
      </c>
    </row>
    <row r="1449" spans="20:22" x14ac:dyDescent="0.25">
      <c r="T1449" s="4"/>
      <c r="U1449" s="4" t="s">
        <v>150</v>
      </c>
      <c r="V1449" s="5">
        <v>1</v>
      </c>
    </row>
    <row r="1450" spans="20:22" x14ac:dyDescent="0.25">
      <c r="T1450" s="4"/>
      <c r="U1450" s="4" t="s">
        <v>155</v>
      </c>
      <c r="V1450" s="5">
        <v>1</v>
      </c>
    </row>
    <row r="1451" spans="20:22" x14ac:dyDescent="0.25">
      <c r="T1451" s="4"/>
      <c r="U1451" s="4" t="s">
        <v>160</v>
      </c>
      <c r="V1451" s="5">
        <v>1</v>
      </c>
    </row>
    <row r="1452" spans="20:22" x14ac:dyDescent="0.25">
      <c r="T1452" s="4"/>
      <c r="U1452" s="4" t="s">
        <v>165</v>
      </c>
      <c r="V1452" s="5">
        <v>1</v>
      </c>
    </row>
    <row r="1453" spans="20:22" x14ac:dyDescent="0.25">
      <c r="T1453" s="4"/>
      <c r="U1453" s="4" t="s">
        <v>170</v>
      </c>
      <c r="V1453" s="5">
        <v>1</v>
      </c>
    </row>
    <row r="1454" spans="20:22" x14ac:dyDescent="0.25">
      <c r="T1454" s="4"/>
      <c r="U1454" s="4" t="s">
        <v>176</v>
      </c>
      <c r="V1454" s="5">
        <v>1</v>
      </c>
    </row>
    <row r="1455" spans="20:22" x14ac:dyDescent="0.25">
      <c r="T1455" s="4"/>
      <c r="U1455" s="4" t="s">
        <v>182</v>
      </c>
      <c r="V1455" s="5">
        <v>1</v>
      </c>
    </row>
    <row r="1456" spans="20:22" x14ac:dyDescent="0.25">
      <c r="T1456" s="4"/>
      <c r="U1456" s="4" t="s">
        <v>185</v>
      </c>
      <c r="V1456" s="5">
        <v>1</v>
      </c>
    </row>
    <row r="1457" spans="20:22" x14ac:dyDescent="0.25">
      <c r="T1457" s="4"/>
      <c r="U1457" s="4" t="s">
        <v>188</v>
      </c>
      <c r="V1457" s="5">
        <v>1</v>
      </c>
    </row>
    <row r="1458" spans="20:22" x14ac:dyDescent="0.25">
      <c r="T1458" s="4" t="s">
        <v>4029</v>
      </c>
      <c r="U1458" s="4" t="s">
        <v>58</v>
      </c>
      <c r="V1458" s="5">
        <v>1</v>
      </c>
    </row>
    <row r="1459" spans="20:22" x14ac:dyDescent="0.25">
      <c r="T1459" s="4"/>
      <c r="U1459" s="4" t="s">
        <v>103</v>
      </c>
      <c r="V1459" s="5">
        <v>1</v>
      </c>
    </row>
    <row r="1460" spans="20:22" x14ac:dyDescent="0.25">
      <c r="T1460" s="4"/>
      <c r="U1460" s="4" t="s">
        <v>145</v>
      </c>
      <c r="V1460" s="5">
        <v>1</v>
      </c>
    </row>
    <row r="1461" spans="20:22" x14ac:dyDescent="0.25">
      <c r="T1461" s="4"/>
      <c r="U1461" s="4" t="s">
        <v>150</v>
      </c>
      <c r="V1461" s="5">
        <v>1</v>
      </c>
    </row>
    <row r="1462" spans="20:22" x14ac:dyDescent="0.25">
      <c r="T1462" s="4"/>
      <c r="U1462" s="4" t="s">
        <v>155</v>
      </c>
      <c r="V1462" s="5">
        <v>1</v>
      </c>
    </row>
    <row r="1463" spans="20:22" x14ac:dyDescent="0.25">
      <c r="T1463" s="4"/>
      <c r="U1463" s="4" t="s">
        <v>160</v>
      </c>
      <c r="V1463" s="5">
        <v>1</v>
      </c>
    </row>
    <row r="1464" spans="20:22" x14ac:dyDescent="0.25">
      <c r="T1464" s="4"/>
      <c r="U1464" s="4" t="s">
        <v>165</v>
      </c>
      <c r="V1464" s="5">
        <v>1</v>
      </c>
    </row>
    <row r="1465" spans="20:22" x14ac:dyDescent="0.25">
      <c r="T1465" s="4"/>
      <c r="U1465" s="4" t="s">
        <v>170</v>
      </c>
      <c r="V1465" s="5">
        <v>1</v>
      </c>
    </row>
    <row r="1466" spans="20:22" x14ac:dyDescent="0.25">
      <c r="T1466" s="4"/>
      <c r="U1466" s="4" t="s">
        <v>176</v>
      </c>
      <c r="V1466" s="5">
        <v>1</v>
      </c>
    </row>
    <row r="1467" spans="20:22" x14ac:dyDescent="0.25">
      <c r="T1467" s="4"/>
      <c r="U1467" s="4" t="s">
        <v>182</v>
      </c>
      <c r="V1467" s="5">
        <v>1</v>
      </c>
    </row>
    <row r="1468" spans="20:22" x14ac:dyDescent="0.25">
      <c r="T1468" s="4"/>
      <c r="U1468" s="4" t="s">
        <v>185</v>
      </c>
      <c r="V1468" s="5">
        <v>1</v>
      </c>
    </row>
    <row r="1469" spans="20:22" x14ac:dyDescent="0.25">
      <c r="T1469" s="4"/>
      <c r="U1469" s="4" t="s">
        <v>188</v>
      </c>
      <c r="V1469" s="5">
        <v>1</v>
      </c>
    </row>
    <row r="1470" spans="20:22" x14ac:dyDescent="0.25">
      <c r="T1470" s="4"/>
      <c r="U1470" s="4" t="s">
        <v>191</v>
      </c>
      <c r="V1470" s="5">
        <v>1</v>
      </c>
    </row>
    <row r="1471" spans="20:22" x14ac:dyDescent="0.25">
      <c r="T1471" s="4"/>
      <c r="U1471" s="4" t="s">
        <v>194</v>
      </c>
      <c r="V1471" s="5">
        <v>1</v>
      </c>
    </row>
    <row r="1472" spans="20:22" x14ac:dyDescent="0.25">
      <c r="T1472" s="4"/>
      <c r="U1472" s="4" t="s">
        <v>197</v>
      </c>
      <c r="V1472" s="5">
        <v>1</v>
      </c>
    </row>
    <row r="1473" spans="20:22" x14ac:dyDescent="0.25">
      <c r="T1473" s="4" t="s">
        <v>4059</v>
      </c>
      <c r="U1473" s="4" t="s">
        <v>58</v>
      </c>
      <c r="V1473" s="5">
        <v>1</v>
      </c>
    </row>
    <row r="1474" spans="20:22" x14ac:dyDescent="0.25">
      <c r="T1474" s="4"/>
      <c r="U1474" s="4" t="s">
        <v>103</v>
      </c>
      <c r="V1474" s="5">
        <v>1</v>
      </c>
    </row>
    <row r="1475" spans="20:22" x14ac:dyDescent="0.25">
      <c r="T1475" s="4"/>
      <c r="U1475" s="4" t="s">
        <v>145</v>
      </c>
      <c r="V1475" s="5">
        <v>1</v>
      </c>
    </row>
    <row r="1476" spans="20:22" x14ac:dyDescent="0.25">
      <c r="T1476" s="4"/>
      <c r="U1476" s="4" t="s">
        <v>150</v>
      </c>
      <c r="V1476" s="5">
        <v>1</v>
      </c>
    </row>
    <row r="1477" spans="20:22" x14ac:dyDescent="0.25">
      <c r="T1477" s="4"/>
      <c r="U1477" s="4" t="s">
        <v>155</v>
      </c>
      <c r="V1477" s="5">
        <v>1</v>
      </c>
    </row>
    <row r="1478" spans="20:22" x14ac:dyDescent="0.25">
      <c r="T1478" s="4"/>
      <c r="U1478" s="4" t="s">
        <v>160</v>
      </c>
      <c r="V1478" s="5">
        <v>1</v>
      </c>
    </row>
    <row r="1479" spans="20:22" x14ac:dyDescent="0.25">
      <c r="T1479" s="4"/>
      <c r="U1479" s="4" t="s">
        <v>165</v>
      </c>
      <c r="V1479" s="5">
        <v>1</v>
      </c>
    </row>
    <row r="1480" spans="20:22" x14ac:dyDescent="0.25">
      <c r="T1480" s="4"/>
      <c r="U1480" s="4" t="s">
        <v>170</v>
      </c>
      <c r="V1480" s="5">
        <v>1</v>
      </c>
    </row>
    <row r="1481" spans="20:22" x14ac:dyDescent="0.25">
      <c r="T1481" s="4"/>
      <c r="U1481" s="4" t="s">
        <v>176</v>
      </c>
      <c r="V1481" s="5">
        <v>1</v>
      </c>
    </row>
    <row r="1482" spans="20:22" x14ac:dyDescent="0.25">
      <c r="T1482" s="4"/>
      <c r="U1482" s="4" t="s">
        <v>182</v>
      </c>
      <c r="V1482" s="5">
        <v>1</v>
      </c>
    </row>
    <row r="1483" spans="20:22" x14ac:dyDescent="0.25">
      <c r="T1483" s="4"/>
      <c r="U1483" s="4" t="s">
        <v>185</v>
      </c>
      <c r="V1483" s="5">
        <v>1</v>
      </c>
    </row>
    <row r="1484" spans="20:22" x14ac:dyDescent="0.25">
      <c r="T1484" s="4"/>
      <c r="U1484" s="4" t="s">
        <v>188</v>
      </c>
      <c r="V1484" s="5">
        <v>1</v>
      </c>
    </row>
    <row r="1485" spans="20:22" x14ac:dyDescent="0.25">
      <c r="T1485" s="4"/>
      <c r="U1485" s="4" t="s">
        <v>191</v>
      </c>
      <c r="V1485" s="5">
        <v>1</v>
      </c>
    </row>
    <row r="1486" spans="20:22" x14ac:dyDescent="0.25">
      <c r="T1486" s="4" t="s">
        <v>4090</v>
      </c>
      <c r="U1486" s="4" t="s">
        <v>58</v>
      </c>
      <c r="V1486" s="5">
        <v>1</v>
      </c>
    </row>
    <row r="1487" spans="20:22" x14ac:dyDescent="0.25">
      <c r="T1487" s="4"/>
      <c r="U1487" s="4" t="s">
        <v>103</v>
      </c>
      <c r="V1487" s="5">
        <v>1</v>
      </c>
    </row>
    <row r="1488" spans="20:22" x14ac:dyDescent="0.25">
      <c r="T1488" s="4"/>
      <c r="U1488" s="4" t="s">
        <v>145</v>
      </c>
      <c r="V1488" s="5">
        <v>1</v>
      </c>
    </row>
    <row r="1489" spans="20:22" x14ac:dyDescent="0.25">
      <c r="T1489" s="4"/>
      <c r="U1489" s="4" t="s">
        <v>150</v>
      </c>
      <c r="V1489" s="5">
        <v>1</v>
      </c>
    </row>
    <row r="1490" spans="20:22" x14ac:dyDescent="0.25">
      <c r="T1490" s="4"/>
      <c r="U1490" s="4" t="s">
        <v>155</v>
      </c>
      <c r="V1490" s="5">
        <v>1</v>
      </c>
    </row>
    <row r="1491" spans="20:22" x14ac:dyDescent="0.25">
      <c r="T1491" s="4"/>
      <c r="U1491" s="4" t="s">
        <v>160</v>
      </c>
      <c r="V1491" s="5">
        <v>1</v>
      </c>
    </row>
    <row r="1492" spans="20:22" x14ac:dyDescent="0.25">
      <c r="T1492" s="4"/>
      <c r="U1492" s="4" t="s">
        <v>165</v>
      </c>
      <c r="V1492" s="5">
        <v>1</v>
      </c>
    </row>
    <row r="1493" spans="20:22" x14ac:dyDescent="0.25">
      <c r="T1493" s="4"/>
      <c r="U1493" s="4" t="s">
        <v>170</v>
      </c>
      <c r="V1493" s="5">
        <v>1</v>
      </c>
    </row>
    <row r="1494" spans="20:22" x14ac:dyDescent="0.25">
      <c r="T1494" s="4"/>
      <c r="U1494" s="4" t="s">
        <v>176</v>
      </c>
      <c r="V1494" s="5">
        <v>1</v>
      </c>
    </row>
    <row r="1495" spans="20:22" x14ac:dyDescent="0.25">
      <c r="T1495" s="4"/>
      <c r="U1495" s="4" t="s">
        <v>182</v>
      </c>
      <c r="V1495" s="5">
        <v>1</v>
      </c>
    </row>
    <row r="1496" spans="20:22" x14ac:dyDescent="0.25">
      <c r="T1496" s="4"/>
      <c r="U1496" s="4" t="s">
        <v>185</v>
      </c>
      <c r="V1496" s="5">
        <v>1</v>
      </c>
    </row>
    <row r="1497" spans="20:22" x14ac:dyDescent="0.25">
      <c r="T1497" s="4"/>
      <c r="U1497" s="4" t="s">
        <v>188</v>
      </c>
      <c r="V1497" s="5">
        <v>1</v>
      </c>
    </row>
    <row r="1498" spans="20:22" x14ac:dyDescent="0.25">
      <c r="T1498" s="4"/>
      <c r="U1498" s="4" t="s">
        <v>191</v>
      </c>
      <c r="V1498" s="5">
        <v>1</v>
      </c>
    </row>
    <row r="1499" spans="20:22" x14ac:dyDescent="0.25">
      <c r="T1499" s="4"/>
      <c r="U1499" s="4" t="s">
        <v>194</v>
      </c>
      <c r="V1499" s="5">
        <v>1</v>
      </c>
    </row>
    <row r="1500" spans="20:22" x14ac:dyDescent="0.25">
      <c r="T1500" s="4"/>
      <c r="U1500" s="4" t="s">
        <v>197</v>
      </c>
      <c r="V1500" s="5">
        <v>1</v>
      </c>
    </row>
    <row r="1501" spans="20:22" x14ac:dyDescent="0.25">
      <c r="T1501" s="4"/>
      <c r="U1501" s="4" t="s">
        <v>200</v>
      </c>
      <c r="V1501" s="5">
        <v>1</v>
      </c>
    </row>
    <row r="1502" spans="20:22" x14ac:dyDescent="0.25">
      <c r="T1502" s="4"/>
      <c r="U1502" s="4" t="s">
        <v>301</v>
      </c>
      <c r="V1502" s="5">
        <v>1</v>
      </c>
    </row>
    <row r="1503" spans="20:22" x14ac:dyDescent="0.25">
      <c r="T1503" s="4"/>
      <c r="U1503" s="4" t="s">
        <v>544</v>
      </c>
      <c r="V1503" s="5">
        <v>1</v>
      </c>
    </row>
    <row r="1504" spans="20:22" x14ac:dyDescent="0.25">
      <c r="T1504" s="4"/>
      <c r="U1504" s="4" t="s">
        <v>547</v>
      </c>
      <c r="V1504" s="5">
        <v>1</v>
      </c>
    </row>
    <row r="1505" spans="20:22" x14ac:dyDescent="0.25">
      <c r="T1505" s="4"/>
      <c r="U1505" s="4" t="s">
        <v>820</v>
      </c>
      <c r="V1505" s="5">
        <v>1</v>
      </c>
    </row>
    <row r="1506" spans="20:22" x14ac:dyDescent="0.25">
      <c r="T1506" s="4"/>
      <c r="U1506" s="4" t="s">
        <v>822</v>
      </c>
      <c r="V1506" s="5">
        <v>1</v>
      </c>
    </row>
    <row r="1507" spans="20:22" x14ac:dyDescent="0.25">
      <c r="T1507" s="4" t="s">
        <v>4132</v>
      </c>
      <c r="U1507" s="4" t="s">
        <v>58</v>
      </c>
      <c r="V1507" s="5">
        <v>1</v>
      </c>
    </row>
    <row r="1508" spans="20:22" x14ac:dyDescent="0.25">
      <c r="T1508" s="4"/>
      <c r="U1508" s="4" t="s">
        <v>103</v>
      </c>
      <c r="V1508" s="5">
        <v>1</v>
      </c>
    </row>
    <row r="1509" spans="20:22" x14ac:dyDescent="0.25">
      <c r="T1509" s="4"/>
      <c r="U1509" s="4" t="s">
        <v>145</v>
      </c>
      <c r="V1509" s="5">
        <v>1</v>
      </c>
    </row>
    <row r="1510" spans="20:22" x14ac:dyDescent="0.25">
      <c r="T1510" s="4"/>
      <c r="U1510" s="4" t="s">
        <v>150</v>
      </c>
      <c r="V1510" s="5">
        <v>1</v>
      </c>
    </row>
    <row r="1511" spans="20:22" x14ac:dyDescent="0.25">
      <c r="T1511" s="4" t="s">
        <v>4141</v>
      </c>
      <c r="U1511" s="4" t="s">
        <v>58</v>
      </c>
      <c r="V1511" s="5">
        <v>1</v>
      </c>
    </row>
    <row r="1512" spans="20:22" x14ac:dyDescent="0.25">
      <c r="T1512" s="4"/>
      <c r="U1512" s="4" t="s">
        <v>103</v>
      </c>
      <c r="V1512" s="5">
        <v>1</v>
      </c>
    </row>
    <row r="1513" spans="20:22" x14ac:dyDescent="0.25">
      <c r="T1513" s="4" t="s">
        <v>4150</v>
      </c>
      <c r="U1513" s="4" t="s">
        <v>58</v>
      </c>
      <c r="V1513" s="5">
        <v>1</v>
      </c>
    </row>
    <row r="1514" spans="20:22" x14ac:dyDescent="0.25">
      <c r="T1514" s="4"/>
      <c r="U1514" s="4" t="s">
        <v>103</v>
      </c>
      <c r="V1514" s="5">
        <v>1</v>
      </c>
    </row>
    <row r="1515" spans="20:22" x14ac:dyDescent="0.25">
      <c r="T1515" s="4"/>
      <c r="U1515" s="4" t="s">
        <v>145</v>
      </c>
      <c r="V1515" s="5">
        <v>1</v>
      </c>
    </row>
    <row r="1516" spans="20:22" x14ac:dyDescent="0.25">
      <c r="T1516" s="4"/>
      <c r="U1516" s="4" t="s">
        <v>150</v>
      </c>
      <c r="V1516" s="5">
        <v>1</v>
      </c>
    </row>
    <row r="1517" spans="20:22" x14ac:dyDescent="0.25">
      <c r="T1517" s="4"/>
      <c r="U1517" s="4" t="s">
        <v>155</v>
      </c>
      <c r="V1517" s="5">
        <v>1</v>
      </c>
    </row>
    <row r="1518" spans="20:22" x14ac:dyDescent="0.25">
      <c r="T1518" s="4"/>
      <c r="U1518" s="4" t="s">
        <v>160</v>
      </c>
      <c r="V1518" s="5">
        <v>1</v>
      </c>
    </row>
    <row r="1519" spans="20:22" x14ac:dyDescent="0.25">
      <c r="T1519" s="4"/>
      <c r="U1519" s="4" t="s">
        <v>165</v>
      </c>
      <c r="V1519" s="5">
        <v>1</v>
      </c>
    </row>
    <row r="1520" spans="20:22" x14ac:dyDescent="0.25">
      <c r="T1520" s="4"/>
      <c r="U1520" s="4" t="s">
        <v>170</v>
      </c>
      <c r="V1520" s="5">
        <v>1</v>
      </c>
    </row>
    <row r="1521" spans="20:22" x14ac:dyDescent="0.25">
      <c r="T1521" s="4"/>
      <c r="U1521" s="4" t="s">
        <v>176</v>
      </c>
      <c r="V1521" s="5">
        <v>1</v>
      </c>
    </row>
    <row r="1522" spans="20:22" x14ac:dyDescent="0.25">
      <c r="T1522" s="4"/>
      <c r="U1522" s="4" t="s">
        <v>182</v>
      </c>
      <c r="V1522" s="5">
        <v>1</v>
      </c>
    </row>
    <row r="1523" spans="20:22" x14ac:dyDescent="0.25">
      <c r="T1523" s="4"/>
      <c r="U1523" s="4" t="s">
        <v>185</v>
      </c>
      <c r="V1523" s="5">
        <v>1</v>
      </c>
    </row>
    <row r="1524" spans="20:22" x14ac:dyDescent="0.25">
      <c r="T1524" s="4"/>
      <c r="U1524" s="4" t="s">
        <v>188</v>
      </c>
      <c r="V1524" s="5">
        <v>1</v>
      </c>
    </row>
    <row r="1525" spans="20:22" x14ac:dyDescent="0.25">
      <c r="T1525" s="4" t="s">
        <v>4175</v>
      </c>
      <c r="U1525" s="4" t="s">
        <v>58</v>
      </c>
      <c r="V1525" s="5">
        <v>1</v>
      </c>
    </row>
    <row r="1526" spans="20:22" x14ac:dyDescent="0.25">
      <c r="T1526" s="4"/>
      <c r="U1526" s="4" t="s">
        <v>103</v>
      </c>
      <c r="V1526" s="5">
        <v>1</v>
      </c>
    </row>
    <row r="1527" spans="20:22" x14ac:dyDescent="0.25">
      <c r="T1527" s="4"/>
      <c r="U1527" s="4" t="s">
        <v>145</v>
      </c>
      <c r="V1527" s="5">
        <v>1</v>
      </c>
    </row>
    <row r="1528" spans="20:22" x14ac:dyDescent="0.25">
      <c r="T1528" s="4"/>
      <c r="U1528" s="4" t="s">
        <v>150</v>
      </c>
      <c r="V1528" s="5">
        <v>1</v>
      </c>
    </row>
    <row r="1529" spans="20:22" x14ac:dyDescent="0.25">
      <c r="T1529" s="4" t="s">
        <v>4181</v>
      </c>
      <c r="U1529" s="4" t="s">
        <v>58</v>
      </c>
      <c r="V1529" s="5">
        <v>1</v>
      </c>
    </row>
    <row r="1530" spans="20:22" x14ac:dyDescent="0.25">
      <c r="T1530" s="4"/>
      <c r="U1530" s="4" t="s">
        <v>103</v>
      </c>
      <c r="V1530" s="5">
        <v>1</v>
      </c>
    </row>
    <row r="1531" spans="20:22" x14ac:dyDescent="0.25">
      <c r="T1531" s="4"/>
      <c r="U1531" s="4" t="s">
        <v>145</v>
      </c>
      <c r="V1531" s="5">
        <v>1</v>
      </c>
    </row>
    <row r="1532" spans="20:22" x14ac:dyDescent="0.25">
      <c r="T1532" s="4"/>
      <c r="U1532" s="4" t="s">
        <v>150</v>
      </c>
      <c r="V1532" s="5">
        <v>1</v>
      </c>
    </row>
    <row r="1533" spans="20:22" x14ac:dyDescent="0.25">
      <c r="T1533" s="4" t="s">
        <v>4186</v>
      </c>
      <c r="U1533" s="4" t="s">
        <v>58</v>
      </c>
      <c r="V1533" s="5">
        <v>1</v>
      </c>
    </row>
    <row r="1534" spans="20:22" x14ac:dyDescent="0.25">
      <c r="T1534" s="4"/>
      <c r="U1534" s="4" t="s">
        <v>103</v>
      </c>
      <c r="V1534" s="5">
        <v>1</v>
      </c>
    </row>
    <row r="1535" spans="20:22" x14ac:dyDescent="0.25">
      <c r="T1535" s="4"/>
      <c r="U1535" s="4" t="s">
        <v>145</v>
      </c>
      <c r="V1535" s="5">
        <v>1</v>
      </c>
    </row>
    <row r="1536" spans="20:22" x14ac:dyDescent="0.25">
      <c r="T1536" s="4" t="s">
        <v>4191</v>
      </c>
      <c r="U1536" s="4" t="s">
        <v>58</v>
      </c>
      <c r="V1536" s="5">
        <v>1</v>
      </c>
    </row>
    <row r="1537" spans="20:22" x14ac:dyDescent="0.25">
      <c r="T1537" s="4"/>
      <c r="U1537" s="4" t="s">
        <v>103</v>
      </c>
      <c r="V1537" s="5">
        <v>1</v>
      </c>
    </row>
    <row r="1538" spans="20:22" x14ac:dyDescent="0.25">
      <c r="T1538" s="4"/>
      <c r="U1538" s="4" t="s">
        <v>145</v>
      </c>
      <c r="V1538" s="5">
        <v>1</v>
      </c>
    </row>
    <row r="1539" spans="20:22" x14ac:dyDescent="0.25">
      <c r="T1539" s="4" t="s">
        <v>4196</v>
      </c>
      <c r="U1539" s="4" t="s">
        <v>58</v>
      </c>
      <c r="V1539" s="5">
        <v>1</v>
      </c>
    </row>
    <row r="1540" spans="20:22" x14ac:dyDescent="0.25">
      <c r="T1540" s="4"/>
      <c r="U1540" s="4" t="s">
        <v>103</v>
      </c>
      <c r="V1540" s="5">
        <v>1</v>
      </c>
    </row>
    <row r="1541" spans="20:22" x14ac:dyDescent="0.25">
      <c r="T1541" s="4"/>
      <c r="U1541" s="4" t="s">
        <v>145</v>
      </c>
      <c r="V1541" s="5">
        <v>1</v>
      </c>
    </row>
    <row r="1542" spans="20:22" x14ac:dyDescent="0.25">
      <c r="T1542" s="4" t="s">
        <v>4202</v>
      </c>
      <c r="U1542" s="4" t="s">
        <v>58</v>
      </c>
      <c r="V1542" s="5">
        <v>1</v>
      </c>
    </row>
    <row r="1543" spans="20:22" x14ac:dyDescent="0.25">
      <c r="T1543" s="4"/>
      <c r="U1543" s="4" t="s">
        <v>103</v>
      </c>
      <c r="V1543" s="5">
        <v>1</v>
      </c>
    </row>
    <row r="1544" spans="20:22" x14ac:dyDescent="0.25">
      <c r="T1544" s="4"/>
      <c r="U1544" s="4" t="s">
        <v>145</v>
      </c>
      <c r="V1544" s="5">
        <v>1</v>
      </c>
    </row>
    <row r="1545" spans="20:22" x14ac:dyDescent="0.25">
      <c r="T1545" s="4" t="s">
        <v>4207</v>
      </c>
      <c r="U1545" s="4" t="s">
        <v>58</v>
      </c>
      <c r="V1545" s="5">
        <v>1</v>
      </c>
    </row>
    <row r="1546" spans="20:22" x14ac:dyDescent="0.25">
      <c r="T1546" s="4"/>
      <c r="U1546" s="4" t="s">
        <v>103</v>
      </c>
      <c r="V1546" s="5">
        <v>1</v>
      </c>
    </row>
    <row r="1547" spans="20:22" x14ac:dyDescent="0.25">
      <c r="T1547" s="4"/>
      <c r="U1547" s="4" t="s">
        <v>145</v>
      </c>
      <c r="V1547" s="5">
        <v>1</v>
      </c>
    </row>
    <row r="1548" spans="20:22" x14ac:dyDescent="0.25">
      <c r="T1548" s="4" t="s">
        <v>4214</v>
      </c>
      <c r="U1548" s="4" t="s">
        <v>58</v>
      </c>
      <c r="V1548" s="5">
        <v>1</v>
      </c>
    </row>
    <row r="1549" spans="20:22" x14ac:dyDescent="0.25">
      <c r="T1549" s="4"/>
      <c r="U1549" s="4" t="s">
        <v>103</v>
      </c>
      <c r="V1549" s="5">
        <v>1</v>
      </c>
    </row>
    <row r="1550" spans="20:22" x14ac:dyDescent="0.25">
      <c r="T1550" s="4"/>
      <c r="U1550" s="4" t="s">
        <v>145</v>
      </c>
      <c r="V1550" s="5">
        <v>1</v>
      </c>
    </row>
    <row r="1551" spans="20:22" x14ac:dyDescent="0.25">
      <c r="T1551" s="4" t="s">
        <v>4223</v>
      </c>
      <c r="U1551" s="4" t="s">
        <v>58</v>
      </c>
      <c r="V1551" s="5">
        <v>1</v>
      </c>
    </row>
    <row r="1552" spans="20:22" x14ac:dyDescent="0.25">
      <c r="T1552" s="4"/>
      <c r="U1552" s="4" t="s">
        <v>103</v>
      </c>
      <c r="V1552" s="5">
        <v>1</v>
      </c>
    </row>
    <row r="1553" spans="20:22" x14ac:dyDescent="0.25">
      <c r="T1553" s="4"/>
      <c r="U1553" s="4" t="s">
        <v>145</v>
      </c>
      <c r="V1553" s="5">
        <v>1</v>
      </c>
    </row>
    <row r="1554" spans="20:22" x14ac:dyDescent="0.25">
      <c r="T1554" s="4" t="s">
        <v>4231</v>
      </c>
      <c r="U1554" s="4" t="s">
        <v>58</v>
      </c>
      <c r="V1554" s="5">
        <v>1</v>
      </c>
    </row>
    <row r="1555" spans="20:22" x14ac:dyDescent="0.25">
      <c r="T1555" s="4"/>
      <c r="U1555" s="4" t="s">
        <v>103</v>
      </c>
      <c r="V1555" s="5">
        <v>1</v>
      </c>
    </row>
    <row r="1556" spans="20:22" x14ac:dyDescent="0.25">
      <c r="T1556" s="4"/>
      <c r="U1556" s="4" t="s">
        <v>145</v>
      </c>
      <c r="V1556" s="5">
        <v>1</v>
      </c>
    </row>
    <row r="1557" spans="20:22" x14ac:dyDescent="0.25">
      <c r="T1557" s="4" t="s">
        <v>4236</v>
      </c>
      <c r="U1557" s="4" t="s">
        <v>58</v>
      </c>
      <c r="V1557" s="5">
        <v>1</v>
      </c>
    </row>
    <row r="1558" spans="20:22" x14ac:dyDescent="0.25">
      <c r="T1558" s="4"/>
      <c r="U1558" s="4" t="s">
        <v>103</v>
      </c>
      <c r="V1558" s="5">
        <v>1</v>
      </c>
    </row>
    <row r="1559" spans="20:22" x14ac:dyDescent="0.25">
      <c r="T1559" s="4"/>
      <c r="U1559" s="4" t="s">
        <v>145</v>
      </c>
      <c r="V1559" s="5">
        <v>1</v>
      </c>
    </row>
    <row r="1560" spans="20:22" x14ac:dyDescent="0.25">
      <c r="T1560" s="4" t="s">
        <v>4241</v>
      </c>
      <c r="U1560" s="4" t="s">
        <v>58</v>
      </c>
      <c r="V1560" s="5">
        <v>1</v>
      </c>
    </row>
    <row r="1561" spans="20:22" x14ac:dyDescent="0.25">
      <c r="T1561" s="4"/>
      <c r="U1561" s="4" t="s">
        <v>103</v>
      </c>
      <c r="V1561" s="5">
        <v>1</v>
      </c>
    </row>
    <row r="1562" spans="20:22" x14ac:dyDescent="0.25">
      <c r="T1562" s="4"/>
      <c r="U1562" s="4" t="s">
        <v>145</v>
      </c>
      <c r="V1562" s="5">
        <v>1</v>
      </c>
    </row>
    <row r="1563" spans="20:22" x14ac:dyDescent="0.25">
      <c r="T1563" s="4" t="s">
        <v>4247</v>
      </c>
      <c r="U1563" s="4" t="s">
        <v>58</v>
      </c>
      <c r="V1563" s="5">
        <v>1</v>
      </c>
    </row>
    <row r="1564" spans="20:22" x14ac:dyDescent="0.25">
      <c r="T1564" s="4"/>
      <c r="U1564" s="4" t="s">
        <v>103</v>
      </c>
      <c r="V1564" s="5">
        <v>1</v>
      </c>
    </row>
    <row r="1565" spans="20:22" x14ac:dyDescent="0.25">
      <c r="T1565" s="4"/>
      <c r="U1565" s="4" t="s">
        <v>145</v>
      </c>
      <c r="V1565" s="5">
        <v>1</v>
      </c>
    </row>
    <row r="1566" spans="20:22" x14ac:dyDescent="0.25">
      <c r="T1566" s="4" t="s">
        <v>4253</v>
      </c>
      <c r="U1566" s="4" t="s">
        <v>58</v>
      </c>
      <c r="V1566" s="5">
        <v>1</v>
      </c>
    </row>
    <row r="1567" spans="20:22" x14ac:dyDescent="0.25">
      <c r="T1567" s="4"/>
      <c r="U1567" s="4" t="s">
        <v>103</v>
      </c>
      <c r="V1567" s="5">
        <v>1</v>
      </c>
    </row>
    <row r="1568" spans="20:22" x14ac:dyDescent="0.25">
      <c r="T1568" s="4"/>
      <c r="U1568" s="4" t="s">
        <v>145</v>
      </c>
      <c r="V1568" s="5">
        <v>1</v>
      </c>
    </row>
    <row r="1569" spans="20:22" x14ac:dyDescent="0.25">
      <c r="T1569" s="4" t="s">
        <v>4258</v>
      </c>
      <c r="U1569" s="4" t="s">
        <v>58</v>
      </c>
      <c r="V1569" s="5">
        <v>1</v>
      </c>
    </row>
    <row r="1570" spans="20:22" x14ac:dyDescent="0.25">
      <c r="T1570" s="4"/>
      <c r="U1570" s="4" t="s">
        <v>103</v>
      </c>
      <c r="V1570" s="5">
        <v>1</v>
      </c>
    </row>
    <row r="1571" spans="20:22" x14ac:dyDescent="0.25">
      <c r="T1571" s="4"/>
      <c r="U1571" s="4" t="s">
        <v>145</v>
      </c>
      <c r="V1571" s="5">
        <v>1</v>
      </c>
    </row>
    <row r="1572" spans="20:22" x14ac:dyDescent="0.25">
      <c r="T1572" s="4"/>
      <c r="U1572" s="4" t="s">
        <v>150</v>
      </c>
      <c r="V1572" s="5">
        <v>1</v>
      </c>
    </row>
    <row r="1573" spans="20:22" x14ac:dyDescent="0.25">
      <c r="T1573" s="4" t="s">
        <v>4261</v>
      </c>
      <c r="U1573" s="4" t="s">
        <v>58</v>
      </c>
      <c r="V1573" s="5">
        <v>1</v>
      </c>
    </row>
    <row r="1574" spans="20:22" x14ac:dyDescent="0.25">
      <c r="T1574" s="4"/>
      <c r="U1574" s="4" t="s">
        <v>103</v>
      </c>
      <c r="V1574" s="5">
        <v>1</v>
      </c>
    </row>
    <row r="1575" spans="20:22" x14ac:dyDescent="0.25">
      <c r="T1575" s="4"/>
      <c r="U1575" s="4" t="s">
        <v>145</v>
      </c>
      <c r="V1575" s="5">
        <v>1</v>
      </c>
    </row>
    <row r="1576" spans="20:22" x14ac:dyDescent="0.25">
      <c r="T1576" s="4"/>
      <c r="U1576" s="4" t="s">
        <v>150</v>
      </c>
      <c r="V1576" s="5">
        <v>1</v>
      </c>
    </row>
    <row r="1577" spans="20:22" x14ac:dyDescent="0.25">
      <c r="T1577" s="4" t="s">
        <v>4265</v>
      </c>
      <c r="U1577" s="4" t="s">
        <v>58</v>
      </c>
      <c r="V1577" s="5">
        <v>1</v>
      </c>
    </row>
    <row r="1578" spans="20:22" x14ac:dyDescent="0.25">
      <c r="T1578" s="4"/>
      <c r="U1578" s="4" t="s">
        <v>103</v>
      </c>
      <c r="V1578" s="5">
        <v>1</v>
      </c>
    </row>
    <row r="1579" spans="20:22" x14ac:dyDescent="0.25">
      <c r="T1579" s="4"/>
      <c r="U1579" s="4" t="s">
        <v>145</v>
      </c>
      <c r="V1579" s="5">
        <v>1</v>
      </c>
    </row>
    <row r="1580" spans="20:22" x14ac:dyDescent="0.25">
      <c r="T1580" s="4" t="s">
        <v>4271</v>
      </c>
      <c r="U1580" s="4" t="s">
        <v>58</v>
      </c>
      <c r="V1580" s="5">
        <v>1</v>
      </c>
    </row>
    <row r="1581" spans="20:22" x14ac:dyDescent="0.25">
      <c r="T1581" s="4"/>
      <c r="U1581" s="4" t="s">
        <v>103</v>
      </c>
      <c r="V1581" s="5">
        <v>1</v>
      </c>
    </row>
    <row r="1582" spans="20:22" x14ac:dyDescent="0.25">
      <c r="T1582" s="4"/>
      <c r="U1582" s="4" t="s">
        <v>145</v>
      </c>
      <c r="V1582" s="5">
        <v>1</v>
      </c>
    </row>
    <row r="1583" spans="20:22" x14ac:dyDescent="0.25">
      <c r="T1583" s="4" t="s">
        <v>4279</v>
      </c>
      <c r="U1583" s="4" t="s">
        <v>58</v>
      </c>
      <c r="V1583" s="5">
        <v>1</v>
      </c>
    </row>
    <row r="1584" spans="20:22" x14ac:dyDescent="0.25">
      <c r="T1584" s="4" t="s">
        <v>4285</v>
      </c>
      <c r="U1584" s="4" t="s">
        <v>58</v>
      </c>
      <c r="V1584" s="5">
        <v>1</v>
      </c>
    </row>
    <row r="1585" spans="20:22" x14ac:dyDescent="0.25">
      <c r="T1585" s="4"/>
      <c r="U1585" s="4" t="s">
        <v>103</v>
      </c>
      <c r="V1585" s="5">
        <v>1</v>
      </c>
    </row>
    <row r="1586" spans="20:22" x14ac:dyDescent="0.25">
      <c r="T1586" s="4"/>
      <c r="U1586" s="4" t="s">
        <v>145</v>
      </c>
      <c r="V1586" s="5">
        <v>1</v>
      </c>
    </row>
    <row r="1587" spans="20:22" x14ac:dyDescent="0.25">
      <c r="T1587" s="4"/>
      <c r="U1587" s="4" t="s">
        <v>150</v>
      </c>
      <c r="V1587" s="5">
        <v>1</v>
      </c>
    </row>
    <row r="1588" spans="20:22" x14ac:dyDescent="0.25">
      <c r="T1588" s="4"/>
      <c r="U1588" s="4" t="s">
        <v>155</v>
      </c>
      <c r="V1588" s="5">
        <v>1</v>
      </c>
    </row>
    <row r="1589" spans="20:22" x14ac:dyDescent="0.25">
      <c r="T1589" s="4"/>
      <c r="U1589" s="4" t="s">
        <v>160</v>
      </c>
      <c r="V1589" s="5">
        <v>1</v>
      </c>
    </row>
    <row r="1590" spans="20:22" x14ac:dyDescent="0.25">
      <c r="T1590" s="4"/>
      <c r="U1590" s="4" t="s">
        <v>165</v>
      </c>
      <c r="V1590" s="5">
        <v>1</v>
      </c>
    </row>
    <row r="1591" spans="20:22" x14ac:dyDescent="0.25">
      <c r="T1591" s="4"/>
      <c r="U1591" s="4" t="s">
        <v>170</v>
      </c>
      <c r="V1591" s="5">
        <v>1</v>
      </c>
    </row>
    <row r="1592" spans="20:22" x14ac:dyDescent="0.25">
      <c r="T1592" s="4"/>
      <c r="U1592" s="4" t="s">
        <v>176</v>
      </c>
      <c r="V1592" s="5">
        <v>1</v>
      </c>
    </row>
    <row r="1593" spans="20:22" x14ac:dyDescent="0.25">
      <c r="T1593" s="4" t="s">
        <v>4322</v>
      </c>
      <c r="U1593" s="4" t="s">
        <v>58</v>
      </c>
      <c r="V1593" s="5">
        <v>1</v>
      </c>
    </row>
    <row r="1594" spans="20:22" x14ac:dyDescent="0.25">
      <c r="T1594" s="4"/>
      <c r="U1594" s="4" t="s">
        <v>103</v>
      </c>
      <c r="V1594" s="5">
        <v>1</v>
      </c>
    </row>
    <row r="1595" spans="20:22" x14ac:dyDescent="0.25">
      <c r="T1595" s="4"/>
      <c r="U1595" s="4" t="s">
        <v>145</v>
      </c>
      <c r="V1595" s="5">
        <v>1</v>
      </c>
    </row>
    <row r="1596" spans="20:22" x14ac:dyDescent="0.25">
      <c r="T1596" s="4"/>
      <c r="U1596" s="4" t="s">
        <v>150</v>
      </c>
      <c r="V1596" s="5">
        <v>1</v>
      </c>
    </row>
    <row r="1597" spans="20:22" x14ac:dyDescent="0.25">
      <c r="T1597" s="4" t="s">
        <v>4331</v>
      </c>
      <c r="U1597" s="4" t="s">
        <v>58</v>
      </c>
      <c r="V1597" s="5">
        <v>1</v>
      </c>
    </row>
    <row r="1598" spans="20:22" x14ac:dyDescent="0.25">
      <c r="T1598" s="4"/>
      <c r="U1598" s="4" t="s">
        <v>103</v>
      </c>
      <c r="V1598" s="5">
        <v>1</v>
      </c>
    </row>
    <row r="1599" spans="20:22" x14ac:dyDescent="0.25">
      <c r="T1599" s="4"/>
      <c r="U1599" s="4" t="s">
        <v>145</v>
      </c>
      <c r="V1599" s="5">
        <v>1</v>
      </c>
    </row>
    <row r="1600" spans="20:22" x14ac:dyDescent="0.25">
      <c r="T1600" s="4"/>
      <c r="U1600" s="4" t="s">
        <v>150</v>
      </c>
      <c r="V1600" s="5">
        <v>1</v>
      </c>
    </row>
    <row r="1601" spans="20:22" x14ac:dyDescent="0.25">
      <c r="T1601" s="4"/>
      <c r="U1601" s="4" t="s">
        <v>155</v>
      </c>
      <c r="V1601" s="5">
        <v>1</v>
      </c>
    </row>
    <row r="1602" spans="20:22" x14ac:dyDescent="0.25">
      <c r="T1602" s="4"/>
      <c r="U1602" s="4" t="s">
        <v>160</v>
      </c>
      <c r="V1602" s="5">
        <v>1</v>
      </c>
    </row>
    <row r="1603" spans="20:22" x14ac:dyDescent="0.25">
      <c r="T1603" s="4"/>
      <c r="U1603" s="4" t="s">
        <v>165</v>
      </c>
      <c r="V1603" s="5">
        <v>1</v>
      </c>
    </row>
    <row r="1604" spans="20:22" x14ac:dyDescent="0.25">
      <c r="T1604" s="4"/>
      <c r="U1604" s="4" t="s">
        <v>170</v>
      </c>
      <c r="V1604" s="5">
        <v>1</v>
      </c>
    </row>
    <row r="1605" spans="20:22" x14ac:dyDescent="0.25">
      <c r="T1605" s="4"/>
      <c r="U1605" s="4" t="s">
        <v>176</v>
      </c>
      <c r="V1605" s="5">
        <v>1</v>
      </c>
    </row>
    <row r="1606" spans="20:22" x14ac:dyDescent="0.25">
      <c r="T1606" s="4"/>
      <c r="U1606" s="4" t="s">
        <v>182</v>
      </c>
      <c r="V1606" s="5">
        <v>1</v>
      </c>
    </row>
    <row r="1607" spans="20:22" x14ac:dyDescent="0.25">
      <c r="T1607" s="4"/>
      <c r="U1607" s="4" t="s">
        <v>185</v>
      </c>
      <c r="V1607" s="5">
        <v>1</v>
      </c>
    </row>
    <row r="1608" spans="20:22" x14ac:dyDescent="0.25">
      <c r="T1608" s="4"/>
      <c r="U1608" s="4" t="s">
        <v>188</v>
      </c>
      <c r="V1608" s="5">
        <v>1</v>
      </c>
    </row>
    <row r="1609" spans="20:22" x14ac:dyDescent="0.25">
      <c r="T1609" s="4" t="s">
        <v>4357</v>
      </c>
      <c r="U1609" s="4" t="s">
        <v>58</v>
      </c>
      <c r="V1609" s="5">
        <v>1</v>
      </c>
    </row>
    <row r="1610" spans="20:22" x14ac:dyDescent="0.25">
      <c r="T1610" s="4" t="s">
        <v>4361</v>
      </c>
      <c r="U1610" s="4" t="s">
        <v>58</v>
      </c>
      <c r="V1610" s="5">
        <v>1</v>
      </c>
    </row>
    <row r="1611" spans="20:22" x14ac:dyDescent="0.25">
      <c r="T1611" s="4" t="s">
        <v>4365</v>
      </c>
      <c r="U1611" s="4" t="s">
        <v>58</v>
      </c>
      <c r="V1611" s="5">
        <v>1</v>
      </c>
    </row>
    <row r="1612" spans="20:22" x14ac:dyDescent="0.25">
      <c r="T1612" s="4" t="s">
        <v>4368</v>
      </c>
      <c r="U1612" s="4" t="s">
        <v>58</v>
      </c>
      <c r="V1612" s="5">
        <v>1</v>
      </c>
    </row>
    <row r="1613" spans="20:22" x14ac:dyDescent="0.25">
      <c r="T1613" s="4" t="s">
        <v>4372</v>
      </c>
      <c r="U1613" s="4" t="s">
        <v>58</v>
      </c>
      <c r="V1613" s="5">
        <v>1</v>
      </c>
    </row>
    <row r="1614" spans="20:22" x14ac:dyDescent="0.25">
      <c r="T1614" s="4" t="s">
        <v>4376</v>
      </c>
      <c r="U1614" s="4" t="s">
        <v>58</v>
      </c>
      <c r="V1614" s="5">
        <v>1</v>
      </c>
    </row>
    <row r="1615" spans="20:22" x14ac:dyDescent="0.25">
      <c r="T1615" s="4" t="s">
        <v>4377</v>
      </c>
      <c r="U1615" s="4" t="s">
        <v>58</v>
      </c>
      <c r="V1615" s="5">
        <v>1</v>
      </c>
    </row>
    <row r="1616" spans="20:22" x14ac:dyDescent="0.25">
      <c r="T1616" s="4" t="s">
        <v>4482</v>
      </c>
      <c r="U1616" s="4" t="s">
        <v>58</v>
      </c>
      <c r="V1616" s="5">
        <v>1</v>
      </c>
    </row>
    <row r="1617" spans="20:22" x14ac:dyDescent="0.25">
      <c r="T1617" s="4" t="s">
        <v>4378</v>
      </c>
      <c r="U1617" s="4" t="s">
        <v>58</v>
      </c>
      <c r="V1617" s="5">
        <v>1</v>
      </c>
    </row>
    <row r="1618" spans="20:22" x14ac:dyDescent="0.25">
      <c r="T1618" s="4" t="s">
        <v>4381</v>
      </c>
      <c r="U1618" s="4" t="s">
        <v>1257</v>
      </c>
      <c r="V1618" s="5">
        <v>1</v>
      </c>
    </row>
    <row r="1619" spans="20:22" x14ac:dyDescent="0.25">
      <c r="T1619" s="4" t="s">
        <v>4385</v>
      </c>
      <c r="U1619" s="4" t="s">
        <v>1257</v>
      </c>
      <c r="V1619" s="5">
        <v>1</v>
      </c>
    </row>
    <row r="1620" spans="20:22" x14ac:dyDescent="0.25">
      <c r="T1620" s="4" t="s">
        <v>4390</v>
      </c>
      <c r="U1620" s="4" t="s">
        <v>1257</v>
      </c>
      <c r="V1620" s="5">
        <v>1</v>
      </c>
    </row>
    <row r="1621" spans="20:22" x14ac:dyDescent="0.25">
      <c r="T1621" s="4" t="s">
        <v>4396</v>
      </c>
      <c r="U1621" s="4" t="s">
        <v>1257</v>
      </c>
      <c r="V1621" s="5">
        <v>1</v>
      </c>
    </row>
    <row r="1622" spans="20:22" x14ac:dyDescent="0.25">
      <c r="T1622" s="4" t="s">
        <v>4399</v>
      </c>
      <c r="U1622" s="4" t="s">
        <v>58</v>
      </c>
      <c r="V1622" s="5">
        <v>1</v>
      </c>
    </row>
    <row r="1623" spans="20:22" x14ac:dyDescent="0.25">
      <c r="T1623" s="4"/>
      <c r="U1623" s="4" t="s">
        <v>103</v>
      </c>
      <c r="V1623" s="5">
        <v>1</v>
      </c>
    </row>
    <row r="1624" spans="20:22" x14ac:dyDescent="0.25">
      <c r="T1624" s="4" t="s">
        <v>4403</v>
      </c>
      <c r="U1624" s="4" t="s">
        <v>58</v>
      </c>
      <c r="V1624" s="5">
        <v>1</v>
      </c>
    </row>
    <row r="1625" spans="20:22" x14ac:dyDescent="0.25">
      <c r="T1625" s="4"/>
      <c r="U1625" s="4" t="s">
        <v>103</v>
      </c>
      <c r="V1625" s="5">
        <v>1</v>
      </c>
    </row>
    <row r="1626" spans="20:22" x14ac:dyDescent="0.25">
      <c r="T1626" s="4" t="s">
        <v>4409</v>
      </c>
      <c r="U1626" s="4" t="s">
        <v>58</v>
      </c>
      <c r="V1626" s="5">
        <v>1</v>
      </c>
    </row>
    <row r="1627" spans="20:22" x14ac:dyDescent="0.25">
      <c r="T1627" s="4"/>
      <c r="U1627" s="4" t="s">
        <v>103</v>
      </c>
      <c r="V1627" s="5">
        <v>1</v>
      </c>
    </row>
    <row r="1628" spans="20:22" x14ac:dyDescent="0.25">
      <c r="T1628" s="4"/>
      <c r="U1628" s="4" t="s">
        <v>145</v>
      </c>
      <c r="V1628" s="5">
        <v>1</v>
      </c>
    </row>
    <row r="1629" spans="20:22" x14ac:dyDescent="0.25">
      <c r="T1629" s="4"/>
      <c r="U1629" s="4" t="s">
        <v>150</v>
      </c>
      <c r="V1629" s="5">
        <v>1</v>
      </c>
    </row>
    <row r="1630" spans="20:22" x14ac:dyDescent="0.25">
      <c r="T1630" s="4"/>
      <c r="U1630" s="4" t="s">
        <v>155</v>
      </c>
      <c r="V1630" s="5">
        <v>1</v>
      </c>
    </row>
    <row r="1631" spans="20:22" x14ac:dyDescent="0.25">
      <c r="T1631" s="4"/>
      <c r="U1631" s="4" t="s">
        <v>160</v>
      </c>
      <c r="V1631" s="5">
        <v>1</v>
      </c>
    </row>
    <row r="1632" spans="20:22" x14ac:dyDescent="0.25">
      <c r="T1632" s="4"/>
      <c r="U1632" s="4" t="s">
        <v>165</v>
      </c>
      <c r="V1632" s="5">
        <v>1</v>
      </c>
    </row>
    <row r="1633" spans="20:22" x14ac:dyDescent="0.25">
      <c r="T1633" s="4"/>
      <c r="U1633" s="4" t="s">
        <v>176</v>
      </c>
      <c r="V1633" s="5">
        <v>1</v>
      </c>
    </row>
    <row r="1634" spans="20:22" x14ac:dyDescent="0.25">
      <c r="T1634" s="4"/>
      <c r="U1634" s="4" t="s">
        <v>182</v>
      </c>
      <c r="V1634" s="5">
        <v>1</v>
      </c>
    </row>
    <row r="1635" spans="20:22" x14ac:dyDescent="0.25">
      <c r="T1635" s="4" t="s">
        <v>4430</v>
      </c>
      <c r="U1635" s="4" t="s">
        <v>58</v>
      </c>
      <c r="V1635" s="5">
        <v>1</v>
      </c>
    </row>
    <row r="1636" spans="20:22" x14ac:dyDescent="0.25">
      <c r="T1636" s="4"/>
      <c r="U1636" s="4" t="s">
        <v>103</v>
      </c>
      <c r="V1636" s="5">
        <v>1</v>
      </c>
    </row>
    <row r="1637" spans="20:22" x14ac:dyDescent="0.25">
      <c r="T1637" s="4" t="s">
        <v>4479</v>
      </c>
      <c r="U1637" s="4" t="s">
        <v>4479</v>
      </c>
      <c r="V1637" s="5">
        <v>525</v>
      </c>
    </row>
    <row r="1638" spans="20:22" x14ac:dyDescent="0.25">
      <c r="T1638" s="4" t="s">
        <v>5476</v>
      </c>
      <c r="U1638" s="4" t="s">
        <v>58</v>
      </c>
      <c r="V1638" s="5">
        <v>1</v>
      </c>
    </row>
    <row r="1639" spans="20:22" x14ac:dyDescent="0.25">
      <c r="T1639" s="4"/>
      <c r="U1639" s="4" t="s">
        <v>103</v>
      </c>
      <c r="V1639" s="5">
        <v>1</v>
      </c>
    </row>
    <row r="1640" spans="20:22" x14ac:dyDescent="0.25">
      <c r="T1640" s="4"/>
      <c r="U1640" s="4" t="s">
        <v>145</v>
      </c>
      <c r="V1640" s="5">
        <v>1</v>
      </c>
    </row>
  </sheetData>
  <conditionalFormatting sqref="H1:H4 H91:H1048576">
    <cfRule type="cellIs" dxfId="5" priority="7" operator="equal">
      <formula>136</formula>
    </cfRule>
  </conditionalFormatting>
  <conditionalFormatting sqref="V1:V3 V1652:V1048576">
    <cfRule type="cellIs" dxfId="4" priority="5" operator="equal">
      <formula>1</formula>
    </cfRule>
  </conditionalFormatting>
  <conditionalFormatting sqref="V1:V3 V1652:V1048576">
    <cfRule type="cellIs" dxfId="3" priority="4" operator="equal">
      <formula>1</formula>
    </cfRule>
  </conditionalFormatting>
  <conditionalFormatting sqref="V1:V3 V1652:V1048576">
    <cfRule type="cellIs" dxfId="2" priority="3" operator="greaterThan">
      <formula>1</formula>
    </cfRule>
  </conditionalFormatting>
  <conditionalFormatting sqref="AS1:AT3 AS91:AT1048576 AT4">
    <cfRule type="cellIs" dxfId="1" priority="2" operator="equal">
      <formula>136</formula>
    </cfRule>
  </conditionalFormatting>
  <conditionalFormatting sqref="AU1:AX4 AU91:AX1048576">
    <cfRule type="cellIs" dxfId="0" priority="1" operator="equal">
      <formula>528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P761"/>
  <sheetViews>
    <sheetView topLeftCell="D1" workbookViewId="0">
      <selection activeCell="G22" sqref="G22"/>
    </sheetView>
  </sheetViews>
  <sheetFormatPr defaultRowHeight="15" x14ac:dyDescent="0.25"/>
  <cols>
    <col min="1" max="1" width="17.7109375" customWidth="1"/>
    <col min="2" max="2" width="12.85546875" bestFit="1" customWidth="1"/>
    <col min="3" max="3" width="28.28515625" bestFit="1" customWidth="1"/>
    <col min="4" max="4" width="17.28515625" bestFit="1" customWidth="1"/>
    <col min="5" max="5" width="17.28515625" style="1" bestFit="1" customWidth="1"/>
    <col min="6" max="7" width="16.28515625" bestFit="1" customWidth="1"/>
    <col min="8" max="8" width="13" bestFit="1" customWidth="1"/>
    <col min="9" max="9" width="17.42578125" bestFit="1" customWidth="1"/>
    <col min="10" max="10" width="16.28515625" bestFit="1" customWidth="1"/>
    <col min="11" max="11" width="18.28515625" bestFit="1" customWidth="1"/>
    <col min="12" max="13" width="17.42578125" bestFit="1" customWidth="1"/>
    <col min="14" max="14" width="16.85546875" customWidth="1"/>
    <col min="15" max="15" width="14.42578125" customWidth="1"/>
    <col min="16" max="16" width="11.140625" bestFit="1" customWidth="1"/>
  </cols>
  <sheetData>
    <row r="3" spans="1:16" x14ac:dyDescent="0.25">
      <c r="A3" s="3" t="s">
        <v>33</v>
      </c>
      <c r="B3" s="3" t="s">
        <v>42</v>
      </c>
      <c r="C3" s="3" t="s">
        <v>41</v>
      </c>
      <c r="D3" s="3" t="s">
        <v>4503</v>
      </c>
      <c r="F3" s="3" t="s">
        <v>33</v>
      </c>
      <c r="G3" s="3" t="s">
        <v>40</v>
      </c>
      <c r="H3" s="3" t="s">
        <v>34</v>
      </c>
      <c r="J3" s="3" t="s">
        <v>33</v>
      </c>
      <c r="K3" s="3" t="s">
        <v>36</v>
      </c>
      <c r="L3" s="3" t="s">
        <v>35</v>
      </c>
      <c r="N3" s="3" t="s">
        <v>24</v>
      </c>
      <c r="O3" s="3" t="s">
        <v>5432</v>
      </c>
      <c r="P3" s="3" t="s">
        <v>28</v>
      </c>
    </row>
    <row r="4" spans="1:16" x14ac:dyDescent="0.25">
      <c r="A4" s="4" t="s">
        <v>1296</v>
      </c>
      <c r="B4" s="7" t="s">
        <v>1672</v>
      </c>
      <c r="C4" s="4" t="s">
        <v>4486</v>
      </c>
      <c r="D4" s="4" t="s">
        <v>4505</v>
      </c>
      <c r="E4" s="13"/>
      <c r="F4" s="7" t="s">
        <v>1296</v>
      </c>
      <c r="G4" s="7" t="s">
        <v>1762</v>
      </c>
      <c r="H4" s="7" t="s">
        <v>1839</v>
      </c>
      <c r="J4" s="7" t="s">
        <v>1296</v>
      </c>
      <c r="K4" s="7" t="s">
        <v>62</v>
      </c>
      <c r="L4" s="7"/>
      <c r="N4" s="4" t="s">
        <v>124</v>
      </c>
      <c r="O4" s="4" t="s">
        <v>128</v>
      </c>
      <c r="P4" s="4" t="s">
        <v>213</v>
      </c>
    </row>
    <row r="5" spans="1:16" x14ac:dyDescent="0.25">
      <c r="A5" s="4"/>
      <c r="B5" s="7" t="s">
        <v>1801</v>
      </c>
      <c r="C5" s="4" t="s">
        <v>4486</v>
      </c>
      <c r="D5" s="4" t="s">
        <v>4505</v>
      </c>
      <c r="E5" s="13"/>
      <c r="F5" s="7"/>
      <c r="G5" s="7" t="s">
        <v>65</v>
      </c>
      <c r="H5" s="7" t="s">
        <v>1670</v>
      </c>
      <c r="J5" s="7"/>
      <c r="K5" s="7" t="s">
        <v>5369</v>
      </c>
      <c r="L5" s="7" t="s">
        <v>4636</v>
      </c>
      <c r="N5" s="4"/>
      <c r="O5" s="4"/>
      <c r="P5" s="4" t="s">
        <v>446</v>
      </c>
    </row>
    <row r="6" spans="1:16" x14ac:dyDescent="0.25">
      <c r="A6" s="4"/>
      <c r="B6" s="7" t="s">
        <v>1849</v>
      </c>
      <c r="C6" s="4" t="s">
        <v>4486</v>
      </c>
      <c r="D6" s="4" t="s">
        <v>4506</v>
      </c>
      <c r="E6" s="13"/>
      <c r="F6" s="7"/>
      <c r="G6" s="7"/>
      <c r="H6" s="7" t="s">
        <v>2048</v>
      </c>
      <c r="J6" s="7"/>
      <c r="K6" s="7"/>
      <c r="L6" s="7" t="s">
        <v>4637</v>
      </c>
      <c r="N6" s="4"/>
      <c r="O6" s="4"/>
      <c r="P6" s="4" t="s">
        <v>461</v>
      </c>
    </row>
    <row r="7" spans="1:16" x14ac:dyDescent="0.25">
      <c r="A7" s="4"/>
      <c r="B7" s="7" t="s">
        <v>1991</v>
      </c>
      <c r="C7" s="4" t="s">
        <v>4486</v>
      </c>
      <c r="D7" s="4" t="s">
        <v>4504</v>
      </c>
      <c r="E7" s="13"/>
      <c r="F7" s="7"/>
      <c r="G7" s="7"/>
      <c r="H7" s="7" t="s">
        <v>2126</v>
      </c>
      <c r="J7" s="7"/>
      <c r="K7" s="7"/>
      <c r="L7" s="7" t="s">
        <v>4638</v>
      </c>
      <c r="N7" s="4"/>
      <c r="O7" s="4"/>
      <c r="P7" s="4" t="s">
        <v>581</v>
      </c>
    </row>
    <row r="8" spans="1:16" x14ac:dyDescent="0.25">
      <c r="A8" s="4"/>
      <c r="B8" s="7" t="s">
        <v>2050</v>
      </c>
      <c r="C8" s="4" t="s">
        <v>4486</v>
      </c>
      <c r="D8" s="4" t="s">
        <v>4505</v>
      </c>
      <c r="E8" s="13"/>
      <c r="F8" s="7"/>
      <c r="G8" s="7"/>
      <c r="H8" s="4" t="s">
        <v>5643</v>
      </c>
      <c r="J8" s="7"/>
      <c r="K8" s="7"/>
      <c r="L8" s="7" t="s">
        <v>4639</v>
      </c>
      <c r="N8" s="4"/>
      <c r="O8" s="4"/>
      <c r="P8" s="4" t="s">
        <v>672</v>
      </c>
    </row>
    <row r="9" spans="1:16" x14ac:dyDescent="0.25">
      <c r="A9" s="4"/>
      <c r="B9" s="7" t="s">
        <v>2092</v>
      </c>
      <c r="C9" s="4" t="s">
        <v>4486</v>
      </c>
      <c r="D9" s="4" t="s">
        <v>4505</v>
      </c>
      <c r="E9" s="13"/>
      <c r="F9" s="7"/>
      <c r="G9" s="7" t="s">
        <v>1260</v>
      </c>
      <c r="H9" s="7" t="s">
        <v>1294</v>
      </c>
      <c r="J9" s="7"/>
      <c r="K9" s="7"/>
      <c r="L9" s="7" t="s">
        <v>4640</v>
      </c>
      <c r="N9" s="4"/>
      <c r="O9" s="4"/>
      <c r="P9" s="4" t="s">
        <v>852</v>
      </c>
    </row>
    <row r="10" spans="1:16" x14ac:dyDescent="0.25">
      <c r="A10" s="4"/>
      <c r="B10" s="7" t="s">
        <v>231</v>
      </c>
      <c r="C10" s="4" t="s">
        <v>4486</v>
      </c>
      <c r="D10" s="4" t="s">
        <v>4507</v>
      </c>
      <c r="E10" s="13"/>
      <c r="F10" s="7"/>
      <c r="G10" s="7"/>
      <c r="H10" s="7" t="s">
        <v>1408</v>
      </c>
      <c r="J10" s="7"/>
      <c r="K10" s="7"/>
      <c r="L10" s="7" t="s">
        <v>4641</v>
      </c>
      <c r="N10" s="4"/>
      <c r="O10" s="4"/>
      <c r="P10" s="4" t="s">
        <v>659</v>
      </c>
    </row>
    <row r="11" spans="1:16" x14ac:dyDescent="0.25">
      <c r="A11" s="4"/>
      <c r="B11" s="7" t="s">
        <v>250</v>
      </c>
      <c r="C11" s="4" t="s">
        <v>4486</v>
      </c>
      <c r="D11" s="4" t="s">
        <v>4508</v>
      </c>
      <c r="E11" s="13"/>
      <c r="F11" s="7"/>
      <c r="G11" s="7"/>
      <c r="H11" s="7" t="s">
        <v>1728</v>
      </c>
      <c r="J11" s="7"/>
      <c r="K11" s="7"/>
      <c r="L11" s="7" t="s">
        <v>4642</v>
      </c>
      <c r="N11" s="4"/>
      <c r="O11" s="4"/>
      <c r="P11" s="4" t="s">
        <v>621</v>
      </c>
    </row>
    <row r="12" spans="1:16" x14ac:dyDescent="0.25">
      <c r="A12" s="4"/>
      <c r="B12" s="7" t="s">
        <v>312</v>
      </c>
      <c r="C12" s="4" t="s">
        <v>4486</v>
      </c>
      <c r="D12" s="4" t="s">
        <v>4507</v>
      </c>
      <c r="E12" s="13"/>
      <c r="F12" s="7"/>
      <c r="G12" s="4" t="s">
        <v>62</v>
      </c>
      <c r="H12" s="4" t="s">
        <v>5643</v>
      </c>
      <c r="J12" s="7"/>
      <c r="K12" s="7"/>
      <c r="L12" s="7" t="s">
        <v>4643</v>
      </c>
      <c r="N12" s="4"/>
      <c r="O12" s="4"/>
      <c r="P12" s="4" t="s">
        <v>2550</v>
      </c>
    </row>
    <row r="13" spans="1:16" x14ac:dyDescent="0.25">
      <c r="A13" s="4"/>
      <c r="B13" s="7" t="s">
        <v>356</v>
      </c>
      <c r="C13" s="4" t="s">
        <v>4486</v>
      </c>
      <c r="D13" s="4" t="s">
        <v>4507</v>
      </c>
      <c r="E13" s="13"/>
      <c r="F13" s="7" t="s">
        <v>61</v>
      </c>
      <c r="G13" s="7" t="s">
        <v>1762</v>
      </c>
      <c r="H13" s="7" t="s">
        <v>1873</v>
      </c>
      <c r="J13" s="7"/>
      <c r="K13" s="7"/>
      <c r="L13" s="7" t="s">
        <v>4644</v>
      </c>
      <c r="N13" s="4"/>
      <c r="O13" s="4"/>
      <c r="P13" s="4" t="s">
        <v>891</v>
      </c>
    </row>
    <row r="14" spans="1:16" x14ac:dyDescent="0.25">
      <c r="A14" s="4"/>
      <c r="B14" s="7" t="s">
        <v>1443</v>
      </c>
      <c r="C14" s="4" t="s">
        <v>4486</v>
      </c>
      <c r="D14" s="4" t="s">
        <v>4507</v>
      </c>
      <c r="E14" s="13"/>
      <c r="F14" s="7"/>
      <c r="G14" s="7"/>
      <c r="H14" s="7" t="s">
        <v>1778</v>
      </c>
      <c r="J14" s="7"/>
      <c r="K14" s="7"/>
      <c r="L14" s="7" t="s">
        <v>4645</v>
      </c>
      <c r="N14" s="4"/>
      <c r="O14" s="4"/>
      <c r="P14" s="4" t="s">
        <v>943</v>
      </c>
    </row>
    <row r="15" spans="1:16" x14ac:dyDescent="0.25">
      <c r="A15" s="4"/>
      <c r="B15" s="7" t="s">
        <v>1867</v>
      </c>
      <c r="C15" s="4" t="s">
        <v>4486</v>
      </c>
      <c r="D15" s="4" t="s">
        <v>4506</v>
      </c>
      <c r="E15" s="13"/>
      <c r="F15" s="7"/>
      <c r="G15" s="7"/>
      <c r="H15" s="7" t="s">
        <v>2351</v>
      </c>
      <c r="J15" s="7"/>
      <c r="K15" s="7"/>
      <c r="L15" s="7" t="s">
        <v>4646</v>
      </c>
      <c r="N15" s="4"/>
      <c r="O15" s="4"/>
      <c r="P15" s="4" t="s">
        <v>228</v>
      </c>
    </row>
    <row r="16" spans="1:16" x14ac:dyDescent="0.25">
      <c r="A16" s="4"/>
      <c r="B16" s="7" t="s">
        <v>1763</v>
      </c>
      <c r="C16" s="4" t="s">
        <v>4486</v>
      </c>
      <c r="D16" s="4" t="s">
        <v>4507</v>
      </c>
      <c r="E16" s="13"/>
      <c r="F16" s="7"/>
      <c r="G16" s="7"/>
      <c r="H16" s="7" t="s">
        <v>2425</v>
      </c>
      <c r="J16" s="7"/>
      <c r="K16" s="7"/>
      <c r="L16" s="7" t="s">
        <v>4647</v>
      </c>
      <c r="N16" s="4"/>
      <c r="O16" s="4"/>
      <c r="P16" s="4" t="s">
        <v>127</v>
      </c>
    </row>
    <row r="17" spans="1:16" x14ac:dyDescent="0.25">
      <c r="A17" s="4"/>
      <c r="B17" s="7" t="s">
        <v>1767</v>
      </c>
      <c r="C17" s="4" t="s">
        <v>4486</v>
      </c>
      <c r="D17" s="4" t="s">
        <v>4504</v>
      </c>
      <c r="E17" s="13"/>
      <c r="F17" s="7"/>
      <c r="G17" s="7"/>
      <c r="H17" s="7" t="s">
        <v>2263</v>
      </c>
      <c r="J17" s="7"/>
      <c r="K17" s="7"/>
      <c r="L17" s="7" t="s">
        <v>4648</v>
      </c>
      <c r="N17" s="4"/>
      <c r="O17" s="4"/>
      <c r="P17" s="4" t="s">
        <v>655</v>
      </c>
    </row>
    <row r="18" spans="1:16" x14ac:dyDescent="0.25">
      <c r="A18" s="4"/>
      <c r="B18" s="7" t="s">
        <v>317</v>
      </c>
      <c r="C18" s="4" t="s">
        <v>4486</v>
      </c>
      <c r="D18" s="4" t="s">
        <v>4505</v>
      </c>
      <c r="E18" s="13"/>
      <c r="F18" s="7"/>
      <c r="G18" s="7" t="s">
        <v>65</v>
      </c>
      <c r="H18" s="7" t="s">
        <v>2242</v>
      </c>
      <c r="J18" s="7"/>
      <c r="K18" s="7"/>
      <c r="L18" s="7" t="s">
        <v>4649</v>
      </c>
      <c r="N18" s="4"/>
      <c r="O18" s="4"/>
      <c r="P18" s="4" t="s">
        <v>898</v>
      </c>
    </row>
    <row r="19" spans="1:16" x14ac:dyDescent="0.25">
      <c r="A19" s="4"/>
      <c r="B19" s="7" t="s">
        <v>2128</v>
      </c>
      <c r="C19" s="4" t="s">
        <v>4486</v>
      </c>
      <c r="D19" s="4" t="s">
        <v>4505</v>
      </c>
      <c r="E19" s="13"/>
      <c r="F19" s="7"/>
      <c r="G19" s="7"/>
      <c r="H19" s="7" t="s">
        <v>56</v>
      </c>
      <c r="J19" s="7"/>
      <c r="K19" s="7"/>
      <c r="L19" s="7" t="s">
        <v>4650</v>
      </c>
      <c r="N19" s="4"/>
      <c r="O19" s="4"/>
      <c r="P19" s="4" t="s">
        <v>249</v>
      </c>
    </row>
    <row r="20" spans="1:16" x14ac:dyDescent="0.25">
      <c r="A20" s="4"/>
      <c r="B20" s="7" t="s">
        <v>263</v>
      </c>
      <c r="C20" s="4" t="s">
        <v>4486</v>
      </c>
      <c r="D20" s="4" t="s">
        <v>4509</v>
      </c>
      <c r="E20" s="13"/>
      <c r="F20" s="7"/>
      <c r="G20" s="7" t="s">
        <v>1260</v>
      </c>
      <c r="H20" s="7" t="s">
        <v>4489</v>
      </c>
      <c r="J20" s="7"/>
      <c r="K20" s="7"/>
      <c r="L20" s="7" t="s">
        <v>4651</v>
      </c>
      <c r="N20" s="4"/>
      <c r="O20" s="4" t="s">
        <v>175</v>
      </c>
      <c r="P20" s="4" t="s">
        <v>174</v>
      </c>
    </row>
    <row r="21" spans="1:16" x14ac:dyDescent="0.25">
      <c r="A21" s="4"/>
      <c r="B21" s="7" t="s">
        <v>282</v>
      </c>
      <c r="C21" s="4" t="s">
        <v>4486</v>
      </c>
      <c r="D21" s="4" t="s">
        <v>4509</v>
      </c>
      <c r="E21" s="13"/>
      <c r="F21" s="7"/>
      <c r="G21" s="7"/>
      <c r="H21" s="7" t="s">
        <v>4490</v>
      </c>
      <c r="J21" s="7"/>
      <c r="K21" s="7"/>
      <c r="L21" s="7" t="s">
        <v>4652</v>
      </c>
      <c r="N21" s="4"/>
      <c r="O21" s="4"/>
      <c r="P21" s="4" t="s">
        <v>533</v>
      </c>
    </row>
    <row r="22" spans="1:16" x14ac:dyDescent="0.25">
      <c r="A22" s="4"/>
      <c r="B22" s="4" t="s">
        <v>326</v>
      </c>
      <c r="C22" s="4" t="s">
        <v>4486</v>
      </c>
      <c r="D22" s="4" t="s">
        <v>4507</v>
      </c>
      <c r="E22" s="13"/>
      <c r="F22" s="7"/>
      <c r="G22" s="7"/>
      <c r="H22" s="7" t="s">
        <v>1255</v>
      </c>
      <c r="J22" s="7"/>
      <c r="K22" s="7"/>
      <c r="L22" s="7" t="s">
        <v>4653</v>
      </c>
      <c r="N22" s="4"/>
      <c r="O22" s="4"/>
      <c r="P22" s="4" t="s">
        <v>901</v>
      </c>
    </row>
    <row r="23" spans="1:16" x14ac:dyDescent="0.25">
      <c r="A23" s="4" t="s">
        <v>61</v>
      </c>
      <c r="B23" s="7" t="s">
        <v>391</v>
      </c>
      <c r="C23" s="4" t="s">
        <v>4486</v>
      </c>
      <c r="D23" s="4" t="s">
        <v>4507</v>
      </c>
      <c r="E23" s="13"/>
      <c r="F23" s="7"/>
      <c r="G23" s="4" t="s">
        <v>62</v>
      </c>
      <c r="H23" s="4" t="s">
        <v>2242</v>
      </c>
      <c r="J23" s="7"/>
      <c r="K23" s="7"/>
      <c r="L23" s="7" t="s">
        <v>4654</v>
      </c>
      <c r="N23" s="4"/>
      <c r="O23" s="4"/>
      <c r="P23" s="4" t="s">
        <v>298</v>
      </c>
    </row>
    <row r="24" spans="1:16" x14ac:dyDescent="0.25">
      <c r="A24" s="4"/>
      <c r="B24" s="7" t="s">
        <v>460</v>
      </c>
      <c r="C24" s="4" t="s">
        <v>4486</v>
      </c>
      <c r="D24" s="4" t="s">
        <v>4507</v>
      </c>
      <c r="E24" s="13"/>
      <c r="F24" s="7" t="s">
        <v>2756</v>
      </c>
      <c r="G24" s="7" t="s">
        <v>1762</v>
      </c>
      <c r="H24" s="7" t="s">
        <v>3396</v>
      </c>
      <c r="J24" s="7"/>
      <c r="K24" s="7"/>
      <c r="L24" s="7" t="s">
        <v>4655</v>
      </c>
      <c r="N24" s="4"/>
      <c r="O24" s="4"/>
      <c r="P24" s="4" t="s">
        <v>4478</v>
      </c>
    </row>
    <row r="25" spans="1:16" x14ac:dyDescent="0.25">
      <c r="A25" s="4"/>
      <c r="B25" s="7" t="s">
        <v>491</v>
      </c>
      <c r="C25" s="4" t="s">
        <v>4486</v>
      </c>
      <c r="D25" s="4" t="s">
        <v>4508</v>
      </c>
      <c r="E25" s="13"/>
      <c r="F25" s="7"/>
      <c r="G25" s="7"/>
      <c r="H25" s="7" t="s">
        <v>3488</v>
      </c>
      <c r="J25" s="7"/>
      <c r="K25" s="7"/>
      <c r="L25" s="7" t="s">
        <v>4658</v>
      </c>
      <c r="N25" s="4"/>
      <c r="O25" s="4"/>
      <c r="P25" s="4" t="s">
        <v>1086</v>
      </c>
    </row>
    <row r="26" spans="1:16" x14ac:dyDescent="0.25">
      <c r="A26" s="4"/>
      <c r="B26" s="7" t="s">
        <v>552</v>
      </c>
      <c r="C26" s="4" t="s">
        <v>4486</v>
      </c>
      <c r="D26" s="4" t="s">
        <v>4508</v>
      </c>
      <c r="E26" s="13"/>
      <c r="F26" s="7"/>
      <c r="G26" s="7"/>
      <c r="H26" s="7" t="s">
        <v>3564</v>
      </c>
      <c r="J26" s="7"/>
      <c r="K26" s="7"/>
      <c r="L26" s="7" t="s">
        <v>4662</v>
      </c>
      <c r="N26" s="4"/>
      <c r="O26" s="4" t="s">
        <v>57</v>
      </c>
      <c r="P26" s="4" t="s">
        <v>3579</v>
      </c>
    </row>
    <row r="27" spans="1:16" x14ac:dyDescent="0.25">
      <c r="A27" s="4"/>
      <c r="B27" s="7" t="s">
        <v>600</v>
      </c>
      <c r="C27" s="4" t="s">
        <v>4486</v>
      </c>
      <c r="D27" s="4" t="s">
        <v>4507</v>
      </c>
      <c r="E27" s="13"/>
      <c r="F27" s="7"/>
      <c r="G27" s="7"/>
      <c r="H27" s="7" t="s">
        <v>2754</v>
      </c>
      <c r="J27" s="7"/>
      <c r="K27" s="7"/>
      <c r="L27" s="7" t="s">
        <v>4663</v>
      </c>
      <c r="N27" s="4"/>
      <c r="O27" s="4"/>
      <c r="P27" s="4" t="s">
        <v>1670</v>
      </c>
    </row>
    <row r="28" spans="1:16" x14ac:dyDescent="0.25">
      <c r="A28" s="4"/>
      <c r="B28" s="7" t="s">
        <v>647</v>
      </c>
      <c r="C28" s="4" t="s">
        <v>4486</v>
      </c>
      <c r="D28" s="4" t="s">
        <v>4507</v>
      </c>
      <c r="E28" s="13"/>
      <c r="F28" s="7"/>
      <c r="G28" s="7"/>
      <c r="H28" s="7" t="s">
        <v>2841</v>
      </c>
      <c r="J28" s="7"/>
      <c r="K28" s="7"/>
      <c r="L28" s="7" t="s">
        <v>4664</v>
      </c>
      <c r="N28" s="4"/>
      <c r="O28" s="4"/>
      <c r="P28" s="4" t="s">
        <v>2048</v>
      </c>
    </row>
    <row r="29" spans="1:16" x14ac:dyDescent="0.25">
      <c r="A29" s="4"/>
      <c r="B29" s="7" t="s">
        <v>206</v>
      </c>
      <c r="C29" s="4" t="s">
        <v>4486</v>
      </c>
      <c r="D29" s="4" t="s">
        <v>4504</v>
      </c>
      <c r="E29" s="13"/>
      <c r="F29" s="7"/>
      <c r="G29" s="7"/>
      <c r="H29" s="7" t="s">
        <v>2940</v>
      </c>
      <c r="J29" s="7"/>
      <c r="K29" s="7"/>
      <c r="L29" s="7" t="s">
        <v>4665</v>
      </c>
      <c r="N29" s="4"/>
      <c r="O29" s="4"/>
      <c r="P29" s="4" t="s">
        <v>2126</v>
      </c>
    </row>
    <row r="30" spans="1:16" x14ac:dyDescent="0.25">
      <c r="A30" s="4"/>
      <c r="B30" s="7" t="s">
        <v>1123</v>
      </c>
      <c r="C30" s="4" t="s">
        <v>4486</v>
      </c>
      <c r="D30" s="4" t="s">
        <v>4505</v>
      </c>
      <c r="E30" s="13"/>
      <c r="F30" s="7"/>
      <c r="G30" s="7"/>
      <c r="H30" s="7" t="s">
        <v>1858</v>
      </c>
      <c r="J30" s="7"/>
      <c r="K30" s="7"/>
      <c r="L30" s="7" t="s">
        <v>4666</v>
      </c>
      <c r="N30" s="4"/>
      <c r="O30" s="4"/>
      <c r="P30" s="4" t="s">
        <v>1839</v>
      </c>
    </row>
    <row r="31" spans="1:16" x14ac:dyDescent="0.25">
      <c r="A31" s="4"/>
      <c r="B31" s="7" t="s">
        <v>1185</v>
      </c>
      <c r="C31" s="4" t="s">
        <v>4486</v>
      </c>
      <c r="D31" s="4" t="s">
        <v>4504</v>
      </c>
      <c r="E31" s="13"/>
      <c r="F31" s="7" t="s">
        <v>2723</v>
      </c>
      <c r="G31" s="4" t="s">
        <v>1762</v>
      </c>
      <c r="H31" s="7" t="s">
        <v>2289</v>
      </c>
      <c r="J31" s="7"/>
      <c r="K31" s="7"/>
      <c r="L31" s="7" t="s">
        <v>4667</v>
      </c>
      <c r="N31" s="4"/>
      <c r="O31" s="4"/>
      <c r="P31" s="4" t="s">
        <v>2242</v>
      </c>
    </row>
    <row r="32" spans="1:16" x14ac:dyDescent="0.25">
      <c r="A32" s="4"/>
      <c r="B32" s="7" t="s">
        <v>893</v>
      </c>
      <c r="C32" s="4" t="s">
        <v>4486</v>
      </c>
      <c r="D32" s="4" t="s">
        <v>4507</v>
      </c>
      <c r="E32" s="13"/>
      <c r="F32" s="7"/>
      <c r="G32" s="4"/>
      <c r="H32" s="7" t="s">
        <v>4483</v>
      </c>
      <c r="J32" s="7"/>
      <c r="K32" s="7" t="s">
        <v>5370</v>
      </c>
      <c r="L32" s="7" t="s">
        <v>4656</v>
      </c>
      <c r="N32" s="4"/>
      <c r="O32" s="4"/>
      <c r="P32" s="4" t="s">
        <v>2289</v>
      </c>
    </row>
    <row r="33" spans="1:16" x14ac:dyDescent="0.25">
      <c r="A33" s="4"/>
      <c r="B33" s="7" t="s">
        <v>933</v>
      </c>
      <c r="C33" s="4" t="s">
        <v>4486</v>
      </c>
      <c r="D33" s="4" t="s">
        <v>4507</v>
      </c>
      <c r="E33" s="13"/>
      <c r="F33" s="7"/>
      <c r="G33" s="4"/>
      <c r="H33" s="7" t="s">
        <v>3624</v>
      </c>
      <c r="J33" s="7"/>
      <c r="K33" s="7"/>
      <c r="L33" s="7" t="s">
        <v>4657</v>
      </c>
      <c r="N33" s="4"/>
      <c r="O33" s="4"/>
      <c r="P33" s="4" t="s">
        <v>3396</v>
      </c>
    </row>
    <row r="34" spans="1:16" x14ac:dyDescent="0.25">
      <c r="A34" s="4"/>
      <c r="B34" s="7" t="s">
        <v>1211</v>
      </c>
      <c r="C34" s="4" t="s">
        <v>4486</v>
      </c>
      <c r="D34" s="4" t="s">
        <v>4507</v>
      </c>
      <c r="E34" s="13"/>
      <c r="F34" s="7"/>
      <c r="G34" s="4"/>
      <c r="H34" s="7" t="s">
        <v>3692</v>
      </c>
      <c r="J34" s="7"/>
      <c r="K34" s="7"/>
      <c r="L34" s="7" t="s">
        <v>4659</v>
      </c>
      <c r="N34" s="4"/>
      <c r="O34" s="4"/>
      <c r="P34" s="4" t="s">
        <v>3488</v>
      </c>
    </row>
    <row r="35" spans="1:16" x14ac:dyDescent="0.25">
      <c r="A35" s="4"/>
      <c r="B35" s="7" t="s">
        <v>1094</v>
      </c>
      <c r="C35" s="4" t="s">
        <v>4486</v>
      </c>
      <c r="D35" s="4" t="s">
        <v>4507</v>
      </c>
      <c r="E35" s="13"/>
      <c r="F35" s="7"/>
      <c r="G35" s="4"/>
      <c r="H35" s="7" t="s">
        <v>3763</v>
      </c>
      <c r="J35" s="7"/>
      <c r="K35" s="7"/>
      <c r="L35" s="7" t="s">
        <v>4660</v>
      </c>
      <c r="N35" s="4"/>
      <c r="O35" s="4"/>
      <c r="P35" s="4" t="s">
        <v>3564</v>
      </c>
    </row>
    <row r="36" spans="1:16" x14ac:dyDescent="0.25">
      <c r="A36" s="4"/>
      <c r="B36" s="7" t="s">
        <v>1649</v>
      </c>
      <c r="C36" s="4" t="s">
        <v>4486</v>
      </c>
      <c r="D36" s="4" t="s">
        <v>4505</v>
      </c>
      <c r="E36" s="13"/>
      <c r="F36" s="7"/>
      <c r="G36" s="4"/>
      <c r="H36" s="7" t="s">
        <v>3897</v>
      </c>
      <c r="J36" s="7"/>
      <c r="K36" s="7"/>
      <c r="L36" s="7" t="s">
        <v>4661</v>
      </c>
      <c r="N36" s="4"/>
      <c r="O36" s="4"/>
      <c r="P36" s="4" t="s">
        <v>3960</v>
      </c>
    </row>
    <row r="37" spans="1:16" x14ac:dyDescent="0.25">
      <c r="A37" s="4"/>
      <c r="B37" s="7" t="s">
        <v>2392</v>
      </c>
      <c r="C37" s="4" t="s">
        <v>4486</v>
      </c>
      <c r="D37" s="4" t="s">
        <v>4506</v>
      </c>
      <c r="E37" s="13"/>
      <c r="F37" s="7"/>
      <c r="G37" s="4"/>
      <c r="H37" s="7" t="s">
        <v>3911</v>
      </c>
      <c r="J37" s="7"/>
      <c r="K37" s="4" t="s">
        <v>4479</v>
      </c>
      <c r="L37" s="4"/>
      <c r="N37" s="4"/>
      <c r="O37" s="4"/>
      <c r="P37" s="4" t="s">
        <v>4075</v>
      </c>
    </row>
    <row r="38" spans="1:16" x14ac:dyDescent="0.25">
      <c r="A38" s="4"/>
      <c r="B38" s="7" t="s">
        <v>3158</v>
      </c>
      <c r="C38" s="4" t="s">
        <v>4486</v>
      </c>
      <c r="D38" s="4" t="s">
        <v>4506</v>
      </c>
      <c r="E38" s="13"/>
      <c r="F38" s="7"/>
      <c r="G38" s="4"/>
      <c r="H38" s="7" t="s">
        <v>1492</v>
      </c>
      <c r="J38" s="7"/>
      <c r="K38" s="4"/>
      <c r="L38" s="4" t="s">
        <v>4479</v>
      </c>
      <c r="N38" s="4"/>
      <c r="O38" s="4"/>
      <c r="P38" s="4" t="s">
        <v>4483</v>
      </c>
    </row>
    <row r="39" spans="1:16" x14ac:dyDescent="0.25">
      <c r="A39" s="4"/>
      <c r="B39" s="7" t="s">
        <v>133</v>
      </c>
      <c r="C39" s="4" t="s">
        <v>4486</v>
      </c>
      <c r="D39" s="4" t="s">
        <v>4505</v>
      </c>
      <c r="E39" s="13"/>
      <c r="F39" s="7"/>
      <c r="G39" s="4"/>
      <c r="H39" s="7" t="s">
        <v>1556</v>
      </c>
      <c r="J39" s="7" t="s">
        <v>61</v>
      </c>
      <c r="K39" s="7" t="s">
        <v>62</v>
      </c>
      <c r="L39" s="7"/>
      <c r="N39" s="4"/>
      <c r="O39" s="4"/>
      <c r="P39" s="4" t="s">
        <v>5643</v>
      </c>
    </row>
    <row r="40" spans="1:16" x14ac:dyDescent="0.25">
      <c r="A40" s="4"/>
      <c r="B40" s="7" t="s">
        <v>467</v>
      </c>
      <c r="C40" s="4" t="s">
        <v>4486</v>
      </c>
      <c r="D40" s="4" t="s">
        <v>4505</v>
      </c>
      <c r="E40" s="13"/>
      <c r="F40" s="7"/>
      <c r="G40" s="4"/>
      <c r="H40" s="7" t="s">
        <v>2993</v>
      </c>
      <c r="J40" s="7"/>
      <c r="K40" s="7" t="s">
        <v>5369</v>
      </c>
      <c r="L40" s="7" t="s">
        <v>4668</v>
      </c>
      <c r="N40" s="4"/>
      <c r="O40" s="4" t="s">
        <v>1256</v>
      </c>
      <c r="P40" s="4" t="s">
        <v>1294</v>
      </c>
    </row>
    <row r="41" spans="1:16" x14ac:dyDescent="0.25">
      <c r="A41" s="4"/>
      <c r="B41" s="7" t="s">
        <v>826</v>
      </c>
      <c r="C41" s="4" t="s">
        <v>4486</v>
      </c>
      <c r="D41" s="4" t="s">
        <v>4505</v>
      </c>
      <c r="E41" s="13"/>
      <c r="F41" s="7"/>
      <c r="G41" s="4"/>
      <c r="H41" s="7" t="s">
        <v>3080</v>
      </c>
      <c r="J41" s="7"/>
      <c r="K41" s="7"/>
      <c r="L41" s="7" t="s">
        <v>4669</v>
      </c>
      <c r="N41" s="4"/>
      <c r="O41" s="4"/>
      <c r="P41" s="4" t="s">
        <v>1408</v>
      </c>
    </row>
    <row r="42" spans="1:16" x14ac:dyDescent="0.25">
      <c r="A42" s="4"/>
      <c r="B42" s="7" t="s">
        <v>1036</v>
      </c>
      <c r="C42" s="4" t="s">
        <v>4486</v>
      </c>
      <c r="D42" s="4" t="s">
        <v>4504</v>
      </c>
      <c r="E42" s="13"/>
      <c r="F42" s="7" t="s">
        <v>2607</v>
      </c>
      <c r="G42" s="4" t="s">
        <v>1762</v>
      </c>
      <c r="H42" s="7" t="s">
        <v>3579</v>
      </c>
      <c r="J42" s="7"/>
      <c r="K42" s="7"/>
      <c r="L42" s="7" t="s">
        <v>4670</v>
      </c>
      <c r="N42" s="4"/>
      <c r="O42" s="4"/>
      <c r="P42" s="4" t="s">
        <v>2754</v>
      </c>
    </row>
    <row r="43" spans="1:16" x14ac:dyDescent="0.25">
      <c r="A43" s="4"/>
      <c r="B43" s="7" t="s">
        <v>66</v>
      </c>
      <c r="C43" s="4" t="s">
        <v>4486</v>
      </c>
      <c r="D43" s="4" t="s">
        <v>4511</v>
      </c>
      <c r="E43" s="13"/>
      <c r="F43" s="7"/>
      <c r="G43" s="4"/>
      <c r="H43" s="7" t="s">
        <v>3960</v>
      </c>
      <c r="J43" s="7"/>
      <c r="K43" s="7"/>
      <c r="L43" s="7" t="s">
        <v>4671</v>
      </c>
      <c r="N43" s="4"/>
      <c r="O43" s="4"/>
      <c r="P43" s="4" t="s">
        <v>2841</v>
      </c>
    </row>
    <row r="44" spans="1:16" x14ac:dyDescent="0.25">
      <c r="A44" s="4"/>
      <c r="B44" s="7" t="s">
        <v>74</v>
      </c>
      <c r="C44" s="4" t="s">
        <v>4486</v>
      </c>
      <c r="D44" s="4" t="s">
        <v>4511</v>
      </c>
      <c r="E44" s="13"/>
      <c r="F44" s="7"/>
      <c r="G44" s="4"/>
      <c r="H44" s="7" t="s">
        <v>3196</v>
      </c>
      <c r="J44" s="7"/>
      <c r="K44" s="7"/>
      <c r="L44" s="7" t="s">
        <v>4672</v>
      </c>
      <c r="N44" s="4"/>
      <c r="O44" s="4"/>
      <c r="P44" s="4" t="s">
        <v>2940</v>
      </c>
    </row>
    <row r="45" spans="1:16" x14ac:dyDescent="0.25">
      <c r="A45" s="4"/>
      <c r="B45" s="7" t="s">
        <v>78</v>
      </c>
      <c r="C45" s="4" t="s">
        <v>4486</v>
      </c>
      <c r="D45" s="4" t="s">
        <v>4511</v>
      </c>
      <c r="E45" s="13"/>
      <c r="F45" s="7"/>
      <c r="G45" s="4"/>
      <c r="H45" s="7" t="s">
        <v>4075</v>
      </c>
      <c r="J45" s="7"/>
      <c r="K45" s="7"/>
      <c r="L45" s="7" t="s">
        <v>4673</v>
      </c>
      <c r="N45" s="4"/>
      <c r="O45" s="4"/>
      <c r="P45" s="4" t="s">
        <v>3196</v>
      </c>
    </row>
    <row r="46" spans="1:16" x14ac:dyDescent="0.25">
      <c r="A46" s="4"/>
      <c r="B46" s="7" t="s">
        <v>82</v>
      </c>
      <c r="C46" s="4" t="s">
        <v>4486</v>
      </c>
      <c r="D46" s="4" t="s">
        <v>4511</v>
      </c>
      <c r="E46" s="13"/>
      <c r="F46" s="7"/>
      <c r="G46" s="4"/>
      <c r="H46" s="7" t="s">
        <v>3315</v>
      </c>
      <c r="J46" s="7"/>
      <c r="K46" s="7"/>
      <c r="L46" s="7" t="s">
        <v>4674</v>
      </c>
      <c r="N46" s="4" t="s">
        <v>54</v>
      </c>
      <c r="O46" s="4" t="s">
        <v>128</v>
      </c>
      <c r="P46" s="4" t="s">
        <v>465</v>
      </c>
    </row>
    <row r="47" spans="1:16" x14ac:dyDescent="0.25">
      <c r="A47" s="4"/>
      <c r="B47" s="7" t="s">
        <v>84</v>
      </c>
      <c r="C47" s="4" t="s">
        <v>4486</v>
      </c>
      <c r="D47" s="4" t="s">
        <v>4511</v>
      </c>
      <c r="E47" s="13"/>
      <c r="F47" s="7"/>
      <c r="G47" s="4"/>
      <c r="H47" s="7" t="s">
        <v>3349</v>
      </c>
      <c r="J47" s="7"/>
      <c r="K47" s="7"/>
      <c r="L47" s="7" t="s">
        <v>4675</v>
      </c>
      <c r="N47" s="4"/>
      <c r="O47" s="4"/>
      <c r="P47" s="4" t="s">
        <v>723</v>
      </c>
    </row>
    <row r="48" spans="1:16" x14ac:dyDescent="0.25">
      <c r="A48" s="4"/>
      <c r="B48" s="7" t="s">
        <v>88</v>
      </c>
      <c r="C48" s="4" t="s">
        <v>4486</v>
      </c>
      <c r="D48" s="4" t="s">
        <v>4511</v>
      </c>
      <c r="E48" s="13"/>
      <c r="F48" s="7"/>
      <c r="G48" s="4"/>
      <c r="H48" s="7" t="s">
        <v>2721</v>
      </c>
      <c r="J48" s="7"/>
      <c r="K48" s="7"/>
      <c r="L48" s="7" t="s">
        <v>4679</v>
      </c>
      <c r="N48" s="4"/>
      <c r="O48" s="4"/>
      <c r="P48" s="4" t="s">
        <v>388</v>
      </c>
    </row>
    <row r="49" spans="1:16" x14ac:dyDescent="0.25">
      <c r="A49" s="4"/>
      <c r="B49" s="7" t="s">
        <v>92</v>
      </c>
      <c r="C49" s="4" t="s">
        <v>4486</v>
      </c>
      <c r="D49" s="4" t="s">
        <v>4511</v>
      </c>
      <c r="E49" s="13"/>
      <c r="F49" s="7"/>
      <c r="G49" s="4"/>
      <c r="H49" s="4" t="s">
        <v>5468</v>
      </c>
      <c r="J49" s="7"/>
      <c r="K49" s="7"/>
      <c r="L49" s="7" t="s">
        <v>4690</v>
      </c>
      <c r="N49" s="4"/>
      <c r="O49" s="4"/>
      <c r="P49" s="4" t="s">
        <v>417</v>
      </c>
    </row>
    <row r="50" spans="1:16" x14ac:dyDescent="0.25">
      <c r="A50" s="4"/>
      <c r="B50" s="7" t="s">
        <v>96</v>
      </c>
      <c r="C50" s="4" t="s">
        <v>4486</v>
      </c>
      <c r="D50" s="4" t="s">
        <v>4511</v>
      </c>
      <c r="E50" s="13"/>
      <c r="F50" s="7" t="s">
        <v>131</v>
      </c>
      <c r="G50" s="7" t="s">
        <v>132</v>
      </c>
      <c r="H50" s="7" t="s">
        <v>213</v>
      </c>
      <c r="J50" s="7"/>
      <c r="K50" s="7"/>
      <c r="L50" s="7" t="s">
        <v>4694</v>
      </c>
      <c r="N50" s="4"/>
      <c r="O50" s="4"/>
      <c r="P50" s="4" t="s">
        <v>777</v>
      </c>
    </row>
    <row r="51" spans="1:16" x14ac:dyDescent="0.25">
      <c r="A51" s="4"/>
      <c r="B51" s="7" t="s">
        <v>684</v>
      </c>
      <c r="C51" s="4" t="s">
        <v>4486</v>
      </c>
      <c r="D51" s="4" t="s">
        <v>4504</v>
      </c>
      <c r="E51" s="13"/>
      <c r="F51" s="7"/>
      <c r="G51" s="7"/>
      <c r="H51" s="7" t="s">
        <v>446</v>
      </c>
      <c r="J51" s="7"/>
      <c r="K51" s="7"/>
      <c r="L51" s="7" t="s">
        <v>4695</v>
      </c>
      <c r="N51" s="4"/>
      <c r="O51" s="4"/>
      <c r="P51" s="4" t="s">
        <v>325</v>
      </c>
    </row>
    <row r="52" spans="1:16" x14ac:dyDescent="0.25">
      <c r="A52" s="4"/>
      <c r="B52" s="7" t="s">
        <v>1198</v>
      </c>
      <c r="C52" s="4" t="s">
        <v>4486</v>
      </c>
      <c r="D52" s="4" t="s">
        <v>4504</v>
      </c>
      <c r="E52" s="13"/>
      <c r="F52" s="7"/>
      <c r="G52" s="7"/>
      <c r="H52" s="7" t="s">
        <v>461</v>
      </c>
      <c r="J52" s="7"/>
      <c r="K52" s="7"/>
      <c r="L52" s="7" t="s">
        <v>4696</v>
      </c>
      <c r="N52" s="4"/>
      <c r="O52" s="4"/>
      <c r="P52" s="4" t="s">
        <v>261</v>
      </c>
    </row>
    <row r="53" spans="1:16" x14ac:dyDescent="0.25">
      <c r="A53" s="4"/>
      <c r="B53" s="7" t="s">
        <v>2244</v>
      </c>
      <c r="C53" s="4" t="s">
        <v>4486</v>
      </c>
      <c r="D53" s="4" t="s">
        <v>4505</v>
      </c>
      <c r="E53" s="13"/>
      <c r="F53" s="7"/>
      <c r="G53" s="7"/>
      <c r="H53" s="7" t="s">
        <v>581</v>
      </c>
      <c r="J53" s="7"/>
      <c r="K53" s="7"/>
      <c r="L53" s="7" t="s">
        <v>4697</v>
      </c>
      <c r="N53" s="4"/>
      <c r="O53" s="4"/>
      <c r="P53" s="4" t="s">
        <v>506</v>
      </c>
    </row>
    <row r="54" spans="1:16" x14ac:dyDescent="0.25">
      <c r="A54" s="4"/>
      <c r="B54" s="7" t="s">
        <v>2291</v>
      </c>
      <c r="C54" s="4" t="s">
        <v>4486</v>
      </c>
      <c r="D54" s="4" t="s">
        <v>4505</v>
      </c>
      <c r="E54" s="13"/>
      <c r="F54" s="7"/>
      <c r="G54" s="7"/>
      <c r="H54" s="7" t="s">
        <v>672</v>
      </c>
      <c r="J54" s="7"/>
      <c r="K54" s="7"/>
      <c r="L54" s="7" t="s">
        <v>4698</v>
      </c>
      <c r="N54" s="4"/>
      <c r="O54" s="4"/>
      <c r="P54" s="4" t="s">
        <v>399</v>
      </c>
    </row>
    <row r="55" spans="1:16" x14ac:dyDescent="0.25">
      <c r="A55" s="4"/>
      <c r="B55" s="7" t="s">
        <v>4515</v>
      </c>
      <c r="C55" s="4" t="s">
        <v>4486</v>
      </c>
      <c r="D55" s="4" t="s">
        <v>4505</v>
      </c>
      <c r="E55" s="13"/>
      <c r="F55" s="7"/>
      <c r="G55" s="7"/>
      <c r="H55" s="7" t="s">
        <v>852</v>
      </c>
      <c r="J55" s="7"/>
      <c r="K55" s="7"/>
      <c r="L55" s="7" t="s">
        <v>4699</v>
      </c>
      <c r="N55" s="4"/>
      <c r="O55" s="4"/>
      <c r="P55" s="4" t="s">
        <v>4500</v>
      </c>
    </row>
    <row r="56" spans="1:16" x14ac:dyDescent="0.25">
      <c r="A56" s="4"/>
      <c r="B56" s="7" t="s">
        <v>4516</v>
      </c>
      <c r="C56" s="4" t="s">
        <v>4486</v>
      </c>
      <c r="D56" s="4" t="s">
        <v>4505</v>
      </c>
      <c r="E56" s="13"/>
      <c r="F56" s="7"/>
      <c r="G56" s="7"/>
      <c r="H56" s="7" t="s">
        <v>659</v>
      </c>
      <c r="J56" s="7"/>
      <c r="K56" s="7"/>
      <c r="L56" s="7" t="s">
        <v>4700</v>
      </c>
      <c r="N56" s="4"/>
      <c r="O56" s="4" t="s">
        <v>175</v>
      </c>
      <c r="P56" s="4" t="s">
        <v>474</v>
      </c>
    </row>
    <row r="57" spans="1:16" x14ac:dyDescent="0.25">
      <c r="A57" s="4"/>
      <c r="B57" s="7" t="s">
        <v>4517</v>
      </c>
      <c r="C57" s="4" t="s">
        <v>4486</v>
      </c>
      <c r="D57" s="4" t="s">
        <v>4506</v>
      </c>
      <c r="E57" s="13"/>
      <c r="F57" s="7"/>
      <c r="G57" s="7"/>
      <c r="H57" s="7" t="s">
        <v>621</v>
      </c>
      <c r="J57" s="7"/>
      <c r="K57" s="7"/>
      <c r="L57" s="7" t="s">
        <v>4701</v>
      </c>
      <c r="N57" s="4"/>
      <c r="O57" s="4"/>
      <c r="P57" s="4" t="s">
        <v>401</v>
      </c>
    </row>
    <row r="58" spans="1:16" x14ac:dyDescent="0.25">
      <c r="A58" s="4"/>
      <c r="B58" s="7" t="s">
        <v>4518</v>
      </c>
      <c r="C58" s="4" t="s">
        <v>4486</v>
      </c>
      <c r="D58" s="4" t="s">
        <v>4510</v>
      </c>
      <c r="E58" s="13"/>
      <c r="F58" s="7"/>
      <c r="G58" s="7"/>
      <c r="H58" s="7" t="s">
        <v>2550</v>
      </c>
      <c r="J58" s="7"/>
      <c r="K58" s="7"/>
      <c r="L58" s="7" t="s">
        <v>4702</v>
      </c>
      <c r="N58" s="4"/>
      <c r="O58" s="4"/>
      <c r="P58" s="4" t="s">
        <v>4501</v>
      </c>
    </row>
    <row r="59" spans="1:16" x14ac:dyDescent="0.25">
      <c r="A59" s="4"/>
      <c r="B59" s="7" t="s">
        <v>4520</v>
      </c>
      <c r="C59" s="4" t="s">
        <v>4486</v>
      </c>
      <c r="D59" s="4">
        <v>12</v>
      </c>
      <c r="F59" s="7"/>
      <c r="G59" s="7"/>
      <c r="H59" s="7" t="s">
        <v>127</v>
      </c>
      <c r="J59" s="7"/>
      <c r="K59" s="7"/>
      <c r="L59" s="7" t="s">
        <v>4703</v>
      </c>
      <c r="N59" s="4"/>
      <c r="O59" s="4" t="s">
        <v>57</v>
      </c>
      <c r="P59" s="4" t="s">
        <v>1873</v>
      </c>
    </row>
    <row r="60" spans="1:16" x14ac:dyDescent="0.25">
      <c r="A60" s="4" t="s">
        <v>2756</v>
      </c>
      <c r="B60" s="4" t="s">
        <v>1672</v>
      </c>
      <c r="C60" s="4" t="s">
        <v>4488</v>
      </c>
      <c r="D60" s="4" t="s">
        <v>4508</v>
      </c>
      <c r="E60" s="13"/>
      <c r="F60" s="7"/>
      <c r="G60" s="7"/>
      <c r="H60" s="7" t="s">
        <v>655</v>
      </c>
      <c r="J60" s="7"/>
      <c r="K60" s="7"/>
      <c r="L60" s="7" t="s">
        <v>4704</v>
      </c>
      <c r="N60" s="4"/>
      <c r="O60" s="4"/>
      <c r="P60" s="4" t="s">
        <v>1778</v>
      </c>
    </row>
    <row r="61" spans="1:16" x14ac:dyDescent="0.25">
      <c r="A61" s="4"/>
      <c r="B61" s="4" t="s">
        <v>1801</v>
      </c>
      <c r="C61" s="4" t="s">
        <v>4488</v>
      </c>
      <c r="D61" s="4" t="s">
        <v>4505</v>
      </c>
      <c r="E61" s="13"/>
      <c r="F61" s="7"/>
      <c r="G61" s="7"/>
      <c r="H61" s="7" t="s">
        <v>174</v>
      </c>
      <c r="J61" s="7"/>
      <c r="K61" s="7"/>
      <c r="L61" s="7" t="s">
        <v>4705</v>
      </c>
      <c r="N61" s="4"/>
      <c r="O61" s="4"/>
      <c r="P61" s="4" t="s">
        <v>2351</v>
      </c>
    </row>
    <row r="62" spans="1:16" x14ac:dyDescent="0.25">
      <c r="A62" s="4"/>
      <c r="B62" s="4" t="s">
        <v>1849</v>
      </c>
      <c r="C62" s="4" t="s">
        <v>4488</v>
      </c>
      <c r="D62" s="4" t="s">
        <v>4505</v>
      </c>
      <c r="E62" s="13"/>
      <c r="F62" s="7"/>
      <c r="G62" s="7"/>
      <c r="H62" s="7" t="s">
        <v>533</v>
      </c>
      <c r="J62" s="7"/>
      <c r="K62" s="7"/>
      <c r="L62" s="7" t="s">
        <v>4706</v>
      </c>
      <c r="N62" s="4"/>
      <c r="O62" s="4"/>
      <c r="P62" s="4" t="s">
        <v>2425</v>
      </c>
    </row>
    <row r="63" spans="1:16" x14ac:dyDescent="0.25">
      <c r="A63" s="4"/>
      <c r="B63" s="4" t="s">
        <v>1991</v>
      </c>
      <c r="C63" s="4" t="s">
        <v>4488</v>
      </c>
      <c r="D63" s="4" t="s">
        <v>4505</v>
      </c>
      <c r="E63" s="13"/>
      <c r="F63" s="7"/>
      <c r="G63" s="7"/>
      <c r="H63" s="7" t="s">
        <v>1086</v>
      </c>
      <c r="J63" s="7"/>
      <c r="K63" s="7"/>
      <c r="L63" s="7" t="s">
        <v>4707</v>
      </c>
      <c r="N63" s="4"/>
      <c r="O63" s="4"/>
      <c r="P63" s="4" t="s">
        <v>2263</v>
      </c>
    </row>
    <row r="64" spans="1:16" x14ac:dyDescent="0.25">
      <c r="A64" s="4"/>
      <c r="B64" s="4" t="s">
        <v>2050</v>
      </c>
      <c r="C64" s="4" t="s">
        <v>4488</v>
      </c>
      <c r="D64" s="4" t="s">
        <v>4505</v>
      </c>
      <c r="E64" s="13"/>
      <c r="F64" s="7"/>
      <c r="G64" s="7"/>
      <c r="H64" s="7" t="s">
        <v>465</v>
      </c>
      <c r="J64" s="7"/>
      <c r="K64" s="7"/>
      <c r="L64" s="7" t="s">
        <v>4708</v>
      </c>
      <c r="N64" s="4"/>
      <c r="O64" s="4"/>
      <c r="P64" s="4" t="s">
        <v>56</v>
      </c>
    </row>
    <row r="65" spans="1:16" x14ac:dyDescent="0.25">
      <c r="A65" s="4"/>
      <c r="B65" s="4" t="s">
        <v>231</v>
      </c>
      <c r="C65" s="4" t="s">
        <v>4488</v>
      </c>
      <c r="D65" s="4" t="s">
        <v>4507</v>
      </c>
      <c r="E65" s="13"/>
      <c r="F65" s="7"/>
      <c r="G65" s="7"/>
      <c r="H65" s="7" t="s">
        <v>474</v>
      </c>
      <c r="J65" s="7"/>
      <c r="K65" s="7"/>
      <c r="L65" s="7" t="s">
        <v>4709</v>
      </c>
      <c r="N65" s="4"/>
      <c r="O65" s="4"/>
      <c r="P65" s="4" t="s">
        <v>3624</v>
      </c>
    </row>
    <row r="66" spans="1:16" x14ac:dyDescent="0.25">
      <c r="A66" s="4"/>
      <c r="B66" s="4" t="s">
        <v>250</v>
      </c>
      <c r="C66" s="4" t="s">
        <v>4488</v>
      </c>
      <c r="D66" s="4" t="s">
        <v>4507</v>
      </c>
      <c r="E66" s="13"/>
      <c r="F66" s="7"/>
      <c r="G66" s="4" t="s">
        <v>62</v>
      </c>
      <c r="H66" s="4" t="s">
        <v>465</v>
      </c>
      <c r="J66" s="7"/>
      <c r="K66" s="7"/>
      <c r="L66" s="7" t="s">
        <v>4710</v>
      </c>
      <c r="N66" s="4"/>
      <c r="O66" s="4"/>
      <c r="P66" s="4" t="s">
        <v>3692</v>
      </c>
    </row>
    <row r="67" spans="1:16" x14ac:dyDescent="0.25">
      <c r="A67" s="4"/>
      <c r="B67" s="4" t="s">
        <v>312</v>
      </c>
      <c r="C67" s="4" t="s">
        <v>4488</v>
      </c>
      <c r="D67" s="4" t="s">
        <v>4507</v>
      </c>
      <c r="E67" s="13"/>
      <c r="F67" s="7" t="s">
        <v>1686</v>
      </c>
      <c r="G67" s="7" t="s">
        <v>132</v>
      </c>
      <c r="H67" s="7" t="s">
        <v>506</v>
      </c>
      <c r="J67" s="7"/>
      <c r="K67" s="7"/>
      <c r="L67" s="7" t="s">
        <v>4711</v>
      </c>
      <c r="N67" s="4"/>
      <c r="O67" s="4"/>
      <c r="P67" s="4" t="s">
        <v>3763</v>
      </c>
    </row>
    <row r="68" spans="1:16" x14ac:dyDescent="0.25">
      <c r="A68" s="4"/>
      <c r="B68" s="4" t="s">
        <v>356</v>
      </c>
      <c r="C68" s="4" t="s">
        <v>4488</v>
      </c>
      <c r="D68" s="4" t="s">
        <v>4507</v>
      </c>
      <c r="E68" s="13"/>
      <c r="F68" s="7"/>
      <c r="G68" s="7" t="s">
        <v>65</v>
      </c>
      <c r="H68" s="7" t="s">
        <v>1684</v>
      </c>
      <c r="J68" s="7"/>
      <c r="K68" s="7"/>
      <c r="L68" s="7" t="s">
        <v>4712</v>
      </c>
      <c r="N68" s="4"/>
      <c r="O68" s="4"/>
      <c r="P68" s="4" t="s">
        <v>3897</v>
      </c>
    </row>
    <row r="69" spans="1:16" x14ac:dyDescent="0.25">
      <c r="A69" s="4"/>
      <c r="B69" s="4" t="s">
        <v>1443</v>
      </c>
      <c r="C69" s="4" t="s">
        <v>4488</v>
      </c>
      <c r="D69" s="4" t="s">
        <v>4507</v>
      </c>
      <c r="E69" s="13"/>
      <c r="F69" s="7"/>
      <c r="G69" s="7"/>
      <c r="H69" s="7" t="s">
        <v>1723</v>
      </c>
      <c r="J69" s="7"/>
      <c r="K69" s="7"/>
      <c r="L69" s="7" t="s">
        <v>4713</v>
      </c>
      <c r="N69" s="4"/>
      <c r="O69" s="4"/>
      <c r="P69" s="4" t="s">
        <v>3911</v>
      </c>
    </row>
    <row r="70" spans="1:16" x14ac:dyDescent="0.25">
      <c r="A70" s="4"/>
      <c r="B70" s="4" t="s">
        <v>1867</v>
      </c>
      <c r="C70" s="4" t="s">
        <v>4488</v>
      </c>
      <c r="D70" s="4" t="s">
        <v>4507</v>
      </c>
      <c r="E70" s="13"/>
      <c r="F70" s="7"/>
      <c r="G70" s="7"/>
      <c r="H70" s="7" t="s">
        <v>4174</v>
      </c>
      <c r="J70" s="7"/>
      <c r="K70" s="7"/>
      <c r="L70" s="7" t="s">
        <v>4714</v>
      </c>
      <c r="N70" s="4"/>
      <c r="O70" s="4"/>
      <c r="P70" s="4" t="s">
        <v>3315</v>
      </c>
    </row>
    <row r="71" spans="1:16" x14ac:dyDescent="0.25">
      <c r="A71" s="4"/>
      <c r="B71" s="4" t="s">
        <v>1763</v>
      </c>
      <c r="C71" s="4" t="s">
        <v>4488</v>
      </c>
      <c r="D71" s="4" t="s">
        <v>4507</v>
      </c>
      <c r="E71" s="13"/>
      <c r="F71" s="7"/>
      <c r="G71" s="7"/>
      <c r="H71" s="7" t="s">
        <v>4230</v>
      </c>
      <c r="J71" s="7"/>
      <c r="K71" s="7"/>
      <c r="L71" s="7" t="s">
        <v>4715</v>
      </c>
      <c r="N71" s="4"/>
      <c r="O71" s="4"/>
      <c r="P71" s="4" t="s">
        <v>3349</v>
      </c>
    </row>
    <row r="72" spans="1:16" x14ac:dyDescent="0.25">
      <c r="A72" s="4"/>
      <c r="B72" s="4" t="s">
        <v>1767</v>
      </c>
      <c r="C72" s="4" t="s">
        <v>4488</v>
      </c>
      <c r="D72" s="4" t="s">
        <v>4507</v>
      </c>
      <c r="E72" s="13"/>
      <c r="F72" s="7"/>
      <c r="G72" s="7" t="s">
        <v>1260</v>
      </c>
      <c r="H72" s="7" t="s">
        <v>3144</v>
      </c>
      <c r="J72" s="7"/>
      <c r="K72" s="7"/>
      <c r="L72" s="7" t="s">
        <v>4716</v>
      </c>
      <c r="N72" s="4"/>
      <c r="O72" s="4"/>
      <c r="P72" s="4" t="s">
        <v>1684</v>
      </c>
    </row>
    <row r="73" spans="1:16" x14ac:dyDescent="0.25">
      <c r="A73" s="4"/>
      <c r="B73" s="4" t="s">
        <v>317</v>
      </c>
      <c r="C73" s="4" t="s">
        <v>4488</v>
      </c>
      <c r="D73" s="4" t="s">
        <v>4505</v>
      </c>
      <c r="E73" s="13"/>
      <c r="F73" s="7"/>
      <c r="G73" s="7"/>
      <c r="H73" s="7" t="s">
        <v>2604</v>
      </c>
      <c r="J73" s="7"/>
      <c r="K73" s="7"/>
      <c r="L73" s="7" t="s">
        <v>4717</v>
      </c>
      <c r="N73" s="4"/>
      <c r="O73" s="4"/>
      <c r="P73" s="4" t="s">
        <v>1723</v>
      </c>
    </row>
    <row r="74" spans="1:16" x14ac:dyDescent="0.25">
      <c r="A74" s="4" t="s">
        <v>2723</v>
      </c>
      <c r="B74" s="4" t="s">
        <v>391</v>
      </c>
      <c r="C74" s="4" t="s">
        <v>4488</v>
      </c>
      <c r="D74" s="4" t="s">
        <v>4507</v>
      </c>
      <c r="E74" s="13"/>
      <c r="F74" s="7"/>
      <c r="G74" s="4" t="s">
        <v>62</v>
      </c>
      <c r="H74" s="4" t="s">
        <v>1723</v>
      </c>
      <c r="J74" s="7"/>
      <c r="K74" s="7"/>
      <c r="L74" s="7" t="s">
        <v>4718</v>
      </c>
      <c r="N74" s="4"/>
      <c r="O74" s="4"/>
      <c r="P74" s="4" t="s">
        <v>1759</v>
      </c>
    </row>
    <row r="75" spans="1:16" x14ac:dyDescent="0.25">
      <c r="A75" s="4"/>
      <c r="B75" s="4" t="s">
        <v>460</v>
      </c>
      <c r="C75" s="4" t="s">
        <v>4488</v>
      </c>
      <c r="D75" s="4" t="s">
        <v>4507</v>
      </c>
      <c r="E75" s="13"/>
      <c r="F75" s="7" t="s">
        <v>390</v>
      </c>
      <c r="G75" s="7" t="s">
        <v>132</v>
      </c>
      <c r="H75" s="7" t="s">
        <v>891</v>
      </c>
      <c r="J75" s="7"/>
      <c r="K75" s="7"/>
      <c r="L75" s="7" t="s">
        <v>4719</v>
      </c>
      <c r="N75" s="4"/>
      <c r="O75" s="4"/>
      <c r="P75" s="4" t="s">
        <v>4174</v>
      </c>
    </row>
    <row r="76" spans="1:16" x14ac:dyDescent="0.25">
      <c r="A76" s="4"/>
      <c r="B76" s="4" t="s">
        <v>491</v>
      </c>
      <c r="C76" s="4" t="s">
        <v>4488</v>
      </c>
      <c r="D76" s="4" t="s">
        <v>4507</v>
      </c>
      <c r="E76" s="13"/>
      <c r="F76" s="7"/>
      <c r="G76" s="7"/>
      <c r="H76" s="7" t="s">
        <v>943</v>
      </c>
      <c r="J76" s="7"/>
      <c r="K76" s="7"/>
      <c r="L76" s="7" t="s">
        <v>4720</v>
      </c>
      <c r="N76" s="4"/>
      <c r="O76" s="4"/>
      <c r="P76" s="4" t="s">
        <v>4230</v>
      </c>
    </row>
    <row r="77" spans="1:16" x14ac:dyDescent="0.25">
      <c r="A77" s="4"/>
      <c r="B77" s="4" t="s">
        <v>552</v>
      </c>
      <c r="C77" s="4" t="s">
        <v>4488</v>
      </c>
      <c r="D77" s="4" t="s">
        <v>4507</v>
      </c>
      <c r="E77" s="13"/>
      <c r="F77" s="7"/>
      <c r="G77" s="7"/>
      <c r="H77" s="7" t="s">
        <v>898</v>
      </c>
      <c r="J77" s="7"/>
      <c r="K77" s="7"/>
      <c r="L77" s="7" t="s">
        <v>4721</v>
      </c>
      <c r="N77" s="4"/>
      <c r="O77" s="4"/>
      <c r="P77" s="4" t="s">
        <v>5468</v>
      </c>
    </row>
    <row r="78" spans="1:16" x14ac:dyDescent="0.25">
      <c r="A78" s="4"/>
      <c r="B78" s="4" t="s">
        <v>600</v>
      </c>
      <c r="C78" s="4" t="s">
        <v>4488</v>
      </c>
      <c r="D78" s="4" t="s">
        <v>4505</v>
      </c>
      <c r="E78" s="13"/>
      <c r="F78" s="7"/>
      <c r="G78" s="7"/>
      <c r="H78" s="7" t="s">
        <v>901</v>
      </c>
      <c r="J78" s="7"/>
      <c r="K78" s="7"/>
      <c r="L78" s="7" t="s">
        <v>4722</v>
      </c>
      <c r="N78" s="4"/>
      <c r="O78" s="4" t="s">
        <v>1256</v>
      </c>
      <c r="P78" s="4" t="s">
        <v>4489</v>
      </c>
    </row>
    <row r="79" spans="1:16" x14ac:dyDescent="0.25">
      <c r="A79" s="4"/>
      <c r="B79" s="4" t="s">
        <v>647</v>
      </c>
      <c r="C79" s="4" t="s">
        <v>4488</v>
      </c>
      <c r="D79" s="4" t="s">
        <v>4505</v>
      </c>
      <c r="E79" s="13"/>
      <c r="F79" s="7"/>
      <c r="G79" s="7"/>
      <c r="H79" s="7" t="s">
        <v>723</v>
      </c>
      <c r="J79" s="7"/>
      <c r="K79" s="7"/>
      <c r="L79" s="7" t="s">
        <v>4723</v>
      </c>
      <c r="N79" s="4"/>
      <c r="O79" s="4"/>
      <c r="P79" s="4" t="s">
        <v>4490</v>
      </c>
    </row>
    <row r="80" spans="1:16" x14ac:dyDescent="0.25">
      <c r="A80" s="4"/>
      <c r="B80" s="4" t="s">
        <v>893</v>
      </c>
      <c r="C80" s="4" t="s">
        <v>4488</v>
      </c>
      <c r="D80" s="4" t="s">
        <v>4507</v>
      </c>
      <c r="E80" s="13"/>
      <c r="F80" s="7"/>
      <c r="G80" s="7"/>
      <c r="H80" s="7" t="s">
        <v>388</v>
      </c>
      <c r="J80" s="7"/>
      <c r="K80" s="7"/>
      <c r="L80" s="7" t="s">
        <v>4724</v>
      </c>
      <c r="N80" s="4"/>
      <c r="O80" s="4"/>
      <c r="P80" s="4" t="s">
        <v>1255</v>
      </c>
    </row>
    <row r="81" spans="1:16" x14ac:dyDescent="0.25">
      <c r="A81" s="4"/>
      <c r="B81" s="4" t="s">
        <v>933</v>
      </c>
      <c r="C81" s="4" t="s">
        <v>4488</v>
      </c>
      <c r="D81" s="4" t="s">
        <v>4507</v>
      </c>
      <c r="E81" s="13"/>
      <c r="F81" s="7"/>
      <c r="G81" s="7"/>
      <c r="H81" s="7" t="s">
        <v>417</v>
      </c>
      <c r="J81" s="7"/>
      <c r="K81" s="7"/>
      <c r="L81" s="7" t="s">
        <v>4725</v>
      </c>
      <c r="N81" s="4"/>
      <c r="O81" s="4"/>
      <c r="P81" s="4" t="s">
        <v>1492</v>
      </c>
    </row>
    <row r="82" spans="1:16" x14ac:dyDescent="0.25">
      <c r="A82" s="4"/>
      <c r="B82" s="4" t="s">
        <v>1211</v>
      </c>
      <c r="C82" s="4" t="s">
        <v>4488</v>
      </c>
      <c r="D82" s="4" t="s">
        <v>4507</v>
      </c>
      <c r="E82" s="13"/>
      <c r="F82" s="7"/>
      <c r="G82" s="7"/>
      <c r="H82" s="7" t="s">
        <v>777</v>
      </c>
      <c r="J82" s="7"/>
      <c r="K82" s="7"/>
      <c r="L82" s="7" t="s">
        <v>4726</v>
      </c>
      <c r="N82" s="4"/>
      <c r="O82" s="4"/>
      <c r="P82" s="4" t="s">
        <v>1556</v>
      </c>
    </row>
    <row r="83" spans="1:16" x14ac:dyDescent="0.25">
      <c r="A83" s="4"/>
      <c r="B83" s="4" t="s">
        <v>1094</v>
      </c>
      <c r="C83" s="4" t="s">
        <v>4488</v>
      </c>
      <c r="D83" s="4" t="s">
        <v>4507</v>
      </c>
      <c r="E83" s="13"/>
      <c r="F83" s="7"/>
      <c r="G83" s="7"/>
      <c r="H83" s="7" t="s">
        <v>399</v>
      </c>
      <c r="J83" s="7"/>
      <c r="K83" s="7"/>
      <c r="L83" s="7" t="s">
        <v>4727</v>
      </c>
      <c r="N83" s="4"/>
      <c r="O83" s="4"/>
      <c r="P83" s="4" t="s">
        <v>2993</v>
      </c>
    </row>
    <row r="84" spans="1:16" x14ac:dyDescent="0.25">
      <c r="A84" s="4"/>
      <c r="B84" s="4" t="s">
        <v>1649</v>
      </c>
      <c r="C84" s="4" t="s">
        <v>4488</v>
      </c>
      <c r="D84" s="4" t="s">
        <v>4507</v>
      </c>
      <c r="E84" s="13"/>
      <c r="F84" s="7"/>
      <c r="G84" s="7"/>
      <c r="H84" s="7" t="s">
        <v>401</v>
      </c>
      <c r="J84" s="7"/>
      <c r="K84" s="7"/>
      <c r="L84" s="7" t="s">
        <v>4728</v>
      </c>
      <c r="N84" s="4"/>
      <c r="O84" s="4"/>
      <c r="P84" s="4" t="s">
        <v>3080</v>
      </c>
    </row>
    <row r="85" spans="1:16" x14ac:dyDescent="0.25">
      <c r="A85" s="4"/>
      <c r="B85" s="4" t="s">
        <v>2392</v>
      </c>
      <c r="C85" s="4" t="s">
        <v>4488</v>
      </c>
      <c r="D85" s="4" t="s">
        <v>4504</v>
      </c>
      <c r="E85" s="13"/>
      <c r="F85" s="7"/>
      <c r="G85" s="7"/>
      <c r="H85" s="7" t="s">
        <v>4501</v>
      </c>
      <c r="J85" s="7"/>
      <c r="K85" s="7"/>
      <c r="L85" s="7" t="s">
        <v>4729</v>
      </c>
      <c r="N85" s="4"/>
      <c r="O85" s="4"/>
      <c r="P85" s="4" t="s">
        <v>2721</v>
      </c>
    </row>
    <row r="86" spans="1:16" x14ac:dyDescent="0.25">
      <c r="A86" s="4"/>
      <c r="B86" s="4" t="s">
        <v>3158</v>
      </c>
      <c r="C86" s="4" t="s">
        <v>4488</v>
      </c>
      <c r="D86" s="4" t="s">
        <v>4508</v>
      </c>
      <c r="E86" s="13"/>
      <c r="F86" s="7"/>
      <c r="G86" s="7" t="s">
        <v>62</v>
      </c>
      <c r="H86" s="4" t="s">
        <v>4479</v>
      </c>
      <c r="J86" s="7"/>
      <c r="K86" s="7"/>
      <c r="L86" s="7" t="s">
        <v>4730</v>
      </c>
      <c r="N86" s="4"/>
      <c r="O86" s="4"/>
      <c r="P86" s="4" t="s">
        <v>3144</v>
      </c>
    </row>
    <row r="87" spans="1:16" x14ac:dyDescent="0.25">
      <c r="A87" s="4"/>
      <c r="B87" s="4" t="s">
        <v>133</v>
      </c>
      <c r="C87" s="4" t="s">
        <v>4488</v>
      </c>
      <c r="D87" s="4" t="s">
        <v>4505</v>
      </c>
      <c r="E87" s="13"/>
      <c r="F87" s="7" t="s">
        <v>230</v>
      </c>
      <c r="G87" s="7" t="s">
        <v>132</v>
      </c>
      <c r="H87" s="7" t="s">
        <v>228</v>
      </c>
      <c r="J87" s="7"/>
      <c r="K87" s="7"/>
      <c r="L87" s="7" t="s">
        <v>4731</v>
      </c>
      <c r="N87" s="4"/>
      <c r="O87" s="4"/>
      <c r="P87" s="4" t="s">
        <v>2604</v>
      </c>
    </row>
    <row r="88" spans="1:16" x14ac:dyDescent="0.25">
      <c r="A88" s="4"/>
      <c r="B88" s="4" t="s">
        <v>467</v>
      </c>
      <c r="C88" s="4" t="s">
        <v>4486</v>
      </c>
      <c r="D88" s="4" t="s">
        <v>4504</v>
      </c>
      <c r="E88" s="13"/>
      <c r="F88" s="7"/>
      <c r="G88" s="7"/>
      <c r="H88" s="7" t="s">
        <v>249</v>
      </c>
      <c r="J88" s="7"/>
      <c r="K88" s="7"/>
      <c r="L88" s="7" t="s">
        <v>4732</v>
      </c>
      <c r="N88" s="4"/>
      <c r="O88" s="4"/>
      <c r="P88" s="4" t="s">
        <v>1728</v>
      </c>
    </row>
    <row r="89" spans="1:16" x14ac:dyDescent="0.25">
      <c r="A89" s="4"/>
      <c r="B89" s="4" t="s">
        <v>684</v>
      </c>
      <c r="C89" s="4" t="s">
        <v>4488</v>
      </c>
      <c r="D89" s="4" t="s">
        <v>4505</v>
      </c>
      <c r="E89" s="13"/>
      <c r="F89" s="7"/>
      <c r="G89" s="7"/>
      <c r="H89" s="7" t="s">
        <v>298</v>
      </c>
      <c r="J89" s="7"/>
      <c r="K89" s="7"/>
      <c r="L89" s="7" t="s">
        <v>4733</v>
      </c>
      <c r="N89" s="4"/>
      <c r="O89" s="4"/>
      <c r="P89" s="4" t="s">
        <v>1858</v>
      </c>
    </row>
    <row r="90" spans="1:16" x14ac:dyDescent="0.25">
      <c r="A90" s="4"/>
      <c r="B90" s="4" t="s">
        <v>1198</v>
      </c>
      <c r="C90" s="4" t="s">
        <v>4488</v>
      </c>
      <c r="D90" s="4" t="s">
        <v>4505</v>
      </c>
      <c r="E90" s="13"/>
      <c r="F90" s="7"/>
      <c r="G90" s="7"/>
      <c r="H90" s="7" t="s">
        <v>4478</v>
      </c>
      <c r="J90" s="7"/>
      <c r="K90" s="7"/>
      <c r="L90" s="7" t="s">
        <v>4734</v>
      </c>
      <c r="N90" s="4" t="s">
        <v>4479</v>
      </c>
      <c r="O90" s="4" t="s">
        <v>4479</v>
      </c>
      <c r="P90" s="4" t="s">
        <v>4479</v>
      </c>
    </row>
    <row r="91" spans="1:16" x14ac:dyDescent="0.25">
      <c r="A91" s="4"/>
      <c r="B91" s="4" t="s">
        <v>2244</v>
      </c>
      <c r="C91" s="4" t="s">
        <v>4488</v>
      </c>
      <c r="D91" s="4" t="s">
        <v>4505</v>
      </c>
      <c r="E91" s="13"/>
      <c r="F91" s="7"/>
      <c r="G91" s="7"/>
      <c r="H91" s="7" t="s">
        <v>325</v>
      </c>
      <c r="J91" s="7"/>
      <c r="K91" s="7"/>
      <c r="L91" s="7" t="s">
        <v>4735</v>
      </c>
    </row>
    <row r="92" spans="1:16" x14ac:dyDescent="0.25">
      <c r="A92" s="4"/>
      <c r="B92" s="4" t="s">
        <v>2291</v>
      </c>
      <c r="C92" s="4" t="s">
        <v>4488</v>
      </c>
      <c r="D92" s="4" t="s">
        <v>4505</v>
      </c>
      <c r="E92" s="13"/>
      <c r="F92" s="7"/>
      <c r="G92" s="7"/>
      <c r="H92" s="7" t="s">
        <v>261</v>
      </c>
      <c r="J92" s="7"/>
      <c r="K92" s="7"/>
      <c r="L92" s="7" t="s">
        <v>4736</v>
      </c>
    </row>
    <row r="93" spans="1:16" x14ac:dyDescent="0.25">
      <c r="A93" s="4"/>
      <c r="B93" s="4" t="s">
        <v>623</v>
      </c>
      <c r="C93" s="4" t="s">
        <v>4488</v>
      </c>
      <c r="D93" s="4" t="s">
        <v>4505</v>
      </c>
      <c r="E93" s="13"/>
      <c r="F93" s="7"/>
      <c r="G93" s="7"/>
      <c r="H93" s="7" t="s">
        <v>4500</v>
      </c>
      <c r="J93" s="7"/>
      <c r="K93" s="7"/>
      <c r="L93" s="7" t="s">
        <v>4737</v>
      </c>
    </row>
    <row r="94" spans="1:16" x14ac:dyDescent="0.25">
      <c r="A94" s="4" t="s">
        <v>2607</v>
      </c>
      <c r="B94" s="4" t="s">
        <v>1672</v>
      </c>
      <c r="C94" s="4" t="s">
        <v>4488</v>
      </c>
      <c r="D94" s="4" t="s">
        <v>4505</v>
      </c>
      <c r="E94" s="13"/>
      <c r="F94" s="7"/>
      <c r="G94" s="7" t="s">
        <v>1762</v>
      </c>
      <c r="H94" s="7" t="s">
        <v>1759</v>
      </c>
      <c r="J94" s="7"/>
      <c r="K94" s="7"/>
      <c r="L94" s="7" t="s">
        <v>4738</v>
      </c>
    </row>
    <row r="95" spans="1:16" x14ac:dyDescent="0.25">
      <c r="A95" s="4"/>
      <c r="B95" s="4" t="s">
        <v>1801</v>
      </c>
      <c r="C95" s="4" t="s">
        <v>4488</v>
      </c>
      <c r="D95" s="4" t="s">
        <v>4505</v>
      </c>
      <c r="E95" s="13"/>
      <c r="F95" s="4" t="s">
        <v>4479</v>
      </c>
      <c r="G95" s="4" t="s">
        <v>4479</v>
      </c>
      <c r="H95" s="4" t="s">
        <v>4479</v>
      </c>
      <c r="J95" s="7"/>
      <c r="K95" s="7"/>
      <c r="L95" s="7" t="s">
        <v>4739</v>
      </c>
    </row>
    <row r="96" spans="1:16" x14ac:dyDescent="0.25">
      <c r="A96" s="4"/>
      <c r="B96" s="4" t="s">
        <v>1849</v>
      </c>
      <c r="C96" s="4" t="s">
        <v>4488</v>
      </c>
      <c r="D96" s="4" t="s">
        <v>4505</v>
      </c>
      <c r="E96" s="13"/>
      <c r="J96" s="7"/>
      <c r="K96" s="7"/>
      <c r="L96" s="7" t="s">
        <v>4740</v>
      </c>
    </row>
    <row r="97" spans="1:12" x14ac:dyDescent="0.25">
      <c r="A97" s="4"/>
      <c r="B97" s="4" t="s">
        <v>1991</v>
      </c>
      <c r="C97" s="4" t="s">
        <v>4488</v>
      </c>
      <c r="D97" s="4" t="s">
        <v>4505</v>
      </c>
      <c r="E97" s="13"/>
      <c r="J97" s="7"/>
      <c r="K97" s="7"/>
      <c r="L97" s="7" t="s">
        <v>4741</v>
      </c>
    </row>
    <row r="98" spans="1:12" x14ac:dyDescent="0.25">
      <c r="A98" s="4"/>
      <c r="B98" s="4" t="s">
        <v>231</v>
      </c>
      <c r="C98" s="4" t="s">
        <v>4488</v>
      </c>
      <c r="D98" s="4" t="s">
        <v>4505</v>
      </c>
      <c r="E98" s="13"/>
      <c r="J98" s="7"/>
      <c r="K98" s="7"/>
      <c r="L98" s="7" t="s">
        <v>4742</v>
      </c>
    </row>
    <row r="99" spans="1:12" x14ac:dyDescent="0.25">
      <c r="A99" s="4"/>
      <c r="B99" s="4" t="s">
        <v>250</v>
      </c>
      <c r="C99" s="4" t="s">
        <v>4488</v>
      </c>
      <c r="D99" s="4" t="s">
        <v>4505</v>
      </c>
      <c r="E99" s="13"/>
      <c r="J99" s="7"/>
      <c r="K99" s="7"/>
      <c r="L99" s="7" t="s">
        <v>4743</v>
      </c>
    </row>
    <row r="100" spans="1:12" x14ac:dyDescent="0.25">
      <c r="A100" s="4"/>
      <c r="B100" s="4" t="s">
        <v>312</v>
      </c>
      <c r="C100" s="4" t="s">
        <v>4488</v>
      </c>
      <c r="D100" s="4" t="s">
        <v>4505</v>
      </c>
      <c r="E100" s="13"/>
      <c r="J100" s="7"/>
      <c r="K100" s="7"/>
      <c r="L100" s="7" t="s">
        <v>4744</v>
      </c>
    </row>
    <row r="101" spans="1:12" x14ac:dyDescent="0.25">
      <c r="A101" s="4"/>
      <c r="B101" s="4" t="s">
        <v>356</v>
      </c>
      <c r="C101" s="4" t="s">
        <v>4488</v>
      </c>
      <c r="D101" s="4" t="s">
        <v>4505</v>
      </c>
      <c r="E101" s="13"/>
      <c r="J101" s="7"/>
      <c r="K101" s="7"/>
      <c r="L101" s="7" t="s">
        <v>4745</v>
      </c>
    </row>
    <row r="102" spans="1:12" x14ac:dyDescent="0.25">
      <c r="A102" s="4"/>
      <c r="B102" s="4" t="s">
        <v>317</v>
      </c>
      <c r="C102" s="4" t="s">
        <v>4488</v>
      </c>
      <c r="D102" s="4" t="s">
        <v>4507</v>
      </c>
      <c r="E102" s="13"/>
      <c r="J102" s="7"/>
      <c r="K102" s="7"/>
      <c r="L102" s="7" t="s">
        <v>4746</v>
      </c>
    </row>
    <row r="103" spans="1:12" x14ac:dyDescent="0.25">
      <c r="A103" s="4"/>
      <c r="B103" s="4" t="s">
        <v>2128</v>
      </c>
      <c r="C103" s="4" t="s">
        <v>4488</v>
      </c>
      <c r="D103" s="4" t="s">
        <v>4507</v>
      </c>
      <c r="E103" s="13"/>
      <c r="J103" s="7"/>
      <c r="K103" s="7"/>
      <c r="L103" s="7" t="s">
        <v>4747</v>
      </c>
    </row>
    <row r="104" spans="1:12" x14ac:dyDescent="0.25">
      <c r="A104" s="4"/>
      <c r="B104" s="4" t="s">
        <v>263</v>
      </c>
      <c r="C104" s="4" t="s">
        <v>4488</v>
      </c>
      <c r="D104" s="4" t="s">
        <v>4507</v>
      </c>
      <c r="E104" s="13"/>
      <c r="J104" s="7"/>
      <c r="K104" s="7"/>
      <c r="L104" s="7" t="s">
        <v>4748</v>
      </c>
    </row>
    <row r="105" spans="1:12" x14ac:dyDescent="0.25">
      <c r="A105" s="4"/>
      <c r="B105" s="4" t="s">
        <v>282</v>
      </c>
      <c r="C105" s="4" t="s">
        <v>4488</v>
      </c>
      <c r="D105" s="4" t="s">
        <v>4507</v>
      </c>
      <c r="E105" s="13"/>
      <c r="J105" s="7"/>
      <c r="K105" s="7"/>
      <c r="L105" s="7" t="s">
        <v>4749</v>
      </c>
    </row>
    <row r="106" spans="1:12" x14ac:dyDescent="0.25">
      <c r="A106" s="4" t="s">
        <v>131</v>
      </c>
      <c r="B106" s="4" t="s">
        <v>391</v>
      </c>
      <c r="C106" s="4" t="s">
        <v>4486</v>
      </c>
      <c r="D106" s="4" t="s">
        <v>4504</v>
      </c>
      <c r="E106" s="13"/>
      <c r="J106" s="7"/>
      <c r="K106" s="7"/>
      <c r="L106" s="7" t="s">
        <v>4750</v>
      </c>
    </row>
    <row r="107" spans="1:12" x14ac:dyDescent="0.25">
      <c r="A107" s="4"/>
      <c r="B107" s="4" t="s">
        <v>460</v>
      </c>
      <c r="C107" s="4" t="s">
        <v>4486</v>
      </c>
      <c r="D107" s="4" t="s">
        <v>4505</v>
      </c>
      <c r="E107" s="13"/>
      <c r="J107" s="7"/>
      <c r="K107" s="7"/>
      <c r="L107" s="7" t="s">
        <v>4751</v>
      </c>
    </row>
    <row r="108" spans="1:12" x14ac:dyDescent="0.25">
      <c r="A108" s="4"/>
      <c r="B108" s="4" t="s">
        <v>491</v>
      </c>
      <c r="C108" s="4" t="s">
        <v>4486</v>
      </c>
      <c r="D108" s="4" t="s">
        <v>4505</v>
      </c>
      <c r="E108" s="13"/>
      <c r="J108" s="7"/>
      <c r="K108" s="7"/>
      <c r="L108" s="7" t="s">
        <v>4752</v>
      </c>
    </row>
    <row r="109" spans="1:12" x14ac:dyDescent="0.25">
      <c r="A109" s="4"/>
      <c r="B109" s="4" t="s">
        <v>552</v>
      </c>
      <c r="C109" s="4" t="s">
        <v>4486</v>
      </c>
      <c r="D109" s="4" t="s">
        <v>4504</v>
      </c>
      <c r="E109" s="13"/>
      <c r="J109" s="7"/>
      <c r="K109" s="7"/>
      <c r="L109" s="7" t="s">
        <v>4753</v>
      </c>
    </row>
    <row r="110" spans="1:12" x14ac:dyDescent="0.25">
      <c r="A110" s="4"/>
      <c r="B110" s="4" t="s">
        <v>600</v>
      </c>
      <c r="C110" s="4" t="s">
        <v>4486</v>
      </c>
      <c r="D110" s="4" t="s">
        <v>4505</v>
      </c>
      <c r="E110" s="13"/>
      <c r="J110" s="7"/>
      <c r="K110" s="7"/>
      <c r="L110" s="7" t="s">
        <v>4754</v>
      </c>
    </row>
    <row r="111" spans="1:12" x14ac:dyDescent="0.25">
      <c r="A111" s="4"/>
      <c r="B111" s="4" t="s">
        <v>647</v>
      </c>
      <c r="C111" s="4" t="s">
        <v>4486</v>
      </c>
      <c r="D111" s="4" t="s">
        <v>4506</v>
      </c>
      <c r="E111" s="13"/>
      <c r="J111" s="7"/>
      <c r="K111" s="7"/>
      <c r="L111" s="7" t="s">
        <v>4755</v>
      </c>
    </row>
    <row r="112" spans="1:12" x14ac:dyDescent="0.25">
      <c r="A112" s="4"/>
      <c r="B112" s="4" t="s">
        <v>206</v>
      </c>
      <c r="C112" s="4" t="s">
        <v>4486</v>
      </c>
      <c r="D112" s="4" t="s">
        <v>4511</v>
      </c>
      <c r="E112" s="13"/>
      <c r="J112" s="7"/>
      <c r="K112" s="7"/>
      <c r="L112" s="7" t="s">
        <v>4756</v>
      </c>
    </row>
    <row r="113" spans="1:12" x14ac:dyDescent="0.25">
      <c r="A113" s="4"/>
      <c r="B113" s="4" t="s">
        <v>893</v>
      </c>
      <c r="C113" s="4" t="s">
        <v>4486</v>
      </c>
      <c r="D113" s="4" t="s">
        <v>4511</v>
      </c>
      <c r="E113" s="13"/>
      <c r="J113" s="7"/>
      <c r="K113" s="7"/>
      <c r="L113" s="7" t="s">
        <v>4757</v>
      </c>
    </row>
    <row r="114" spans="1:12" x14ac:dyDescent="0.25">
      <c r="A114" s="4"/>
      <c r="B114" s="4" t="s">
        <v>933</v>
      </c>
      <c r="C114" s="4" t="s">
        <v>4486</v>
      </c>
      <c r="D114" s="4" t="s">
        <v>4511</v>
      </c>
      <c r="E114" s="13"/>
      <c r="J114" s="7"/>
      <c r="K114" s="7"/>
      <c r="L114" s="7" t="s">
        <v>4758</v>
      </c>
    </row>
    <row r="115" spans="1:12" x14ac:dyDescent="0.25">
      <c r="A115" s="4"/>
      <c r="B115" s="4" t="s">
        <v>133</v>
      </c>
      <c r="C115" s="4" t="s">
        <v>4486</v>
      </c>
      <c r="D115" s="4" t="s">
        <v>4505</v>
      </c>
      <c r="E115" s="13"/>
      <c r="J115" s="7"/>
      <c r="K115" s="7"/>
      <c r="L115" s="7" t="s">
        <v>4759</v>
      </c>
    </row>
    <row r="116" spans="1:12" x14ac:dyDescent="0.25">
      <c r="A116" s="4"/>
      <c r="B116" s="4" t="s">
        <v>467</v>
      </c>
      <c r="C116" s="4" t="s">
        <v>4486</v>
      </c>
      <c r="D116" s="4" t="s">
        <v>4504</v>
      </c>
      <c r="E116" s="13"/>
      <c r="J116" s="7"/>
      <c r="K116" s="7"/>
      <c r="L116" s="7" t="s">
        <v>4760</v>
      </c>
    </row>
    <row r="117" spans="1:12" x14ac:dyDescent="0.25">
      <c r="A117" s="4"/>
      <c r="B117" s="4" t="s">
        <v>826</v>
      </c>
      <c r="C117" s="4" t="s">
        <v>4486</v>
      </c>
      <c r="D117" s="4" t="s">
        <v>4505</v>
      </c>
      <c r="E117" s="13"/>
      <c r="J117" s="7"/>
      <c r="K117" s="7"/>
      <c r="L117" s="7" t="s">
        <v>4761</v>
      </c>
    </row>
    <row r="118" spans="1:12" x14ac:dyDescent="0.25">
      <c r="A118" s="4"/>
      <c r="B118" s="4" t="s">
        <v>1036</v>
      </c>
      <c r="C118" s="4" t="s">
        <v>4486</v>
      </c>
      <c r="D118" s="4" t="s">
        <v>4505</v>
      </c>
      <c r="E118" s="13"/>
      <c r="J118" s="7"/>
      <c r="K118" s="7"/>
      <c r="L118" s="7" t="s">
        <v>4762</v>
      </c>
    </row>
    <row r="119" spans="1:12" x14ac:dyDescent="0.25">
      <c r="A119" s="4"/>
      <c r="B119" s="4" t="s">
        <v>66</v>
      </c>
      <c r="C119" s="4" t="s">
        <v>4486</v>
      </c>
      <c r="D119" s="4" t="s">
        <v>4505</v>
      </c>
      <c r="E119" s="13"/>
      <c r="J119" s="7"/>
      <c r="K119" s="7"/>
      <c r="L119" s="7" t="s">
        <v>4763</v>
      </c>
    </row>
    <row r="120" spans="1:12" x14ac:dyDescent="0.25">
      <c r="A120" s="4"/>
      <c r="B120" s="4" t="s">
        <v>74</v>
      </c>
      <c r="C120" s="4" t="s">
        <v>4486</v>
      </c>
      <c r="D120" s="4" t="s">
        <v>4506</v>
      </c>
      <c r="E120" s="13"/>
      <c r="J120" s="7"/>
      <c r="K120" s="7"/>
      <c r="L120" s="7" t="s">
        <v>4764</v>
      </c>
    </row>
    <row r="121" spans="1:12" x14ac:dyDescent="0.25">
      <c r="A121" s="4"/>
      <c r="B121" s="4" t="s">
        <v>78</v>
      </c>
      <c r="C121" s="4" t="s">
        <v>4487</v>
      </c>
      <c r="D121" s="4" t="s">
        <v>4512</v>
      </c>
      <c r="E121" s="13"/>
      <c r="J121" s="7"/>
      <c r="K121" s="7"/>
      <c r="L121" s="7" t="s">
        <v>4765</v>
      </c>
    </row>
    <row r="122" spans="1:12" x14ac:dyDescent="0.25">
      <c r="A122" s="4"/>
      <c r="B122" s="4" t="s">
        <v>82</v>
      </c>
      <c r="C122" s="4" t="s">
        <v>4486</v>
      </c>
      <c r="D122" s="4" t="s">
        <v>4504</v>
      </c>
      <c r="E122" s="13"/>
      <c r="J122" s="7"/>
      <c r="K122" s="7"/>
      <c r="L122" s="7" t="s">
        <v>4766</v>
      </c>
    </row>
    <row r="123" spans="1:12" x14ac:dyDescent="0.25">
      <c r="A123" s="4"/>
      <c r="B123" s="4" t="s">
        <v>684</v>
      </c>
      <c r="C123" s="4" t="s">
        <v>4486</v>
      </c>
      <c r="D123" s="4" t="s">
        <v>4504</v>
      </c>
      <c r="E123" s="13"/>
      <c r="J123" s="7"/>
      <c r="K123" s="7"/>
      <c r="L123" s="7" t="s">
        <v>4767</v>
      </c>
    </row>
    <row r="124" spans="1:12" x14ac:dyDescent="0.25">
      <c r="A124" s="4"/>
      <c r="B124" s="4" t="s">
        <v>1198</v>
      </c>
      <c r="C124" s="4" t="s">
        <v>4486</v>
      </c>
      <c r="D124" s="4" t="s">
        <v>4506</v>
      </c>
      <c r="E124" s="13"/>
      <c r="J124" s="7"/>
      <c r="K124" s="7"/>
      <c r="L124" s="7" t="s">
        <v>4768</v>
      </c>
    </row>
    <row r="125" spans="1:12" x14ac:dyDescent="0.25">
      <c r="A125" s="4"/>
      <c r="B125" s="4" t="s">
        <v>2244</v>
      </c>
      <c r="C125" s="4" t="s">
        <v>4486</v>
      </c>
      <c r="D125" s="4" t="s">
        <v>4504</v>
      </c>
      <c r="E125" s="13"/>
      <c r="J125" s="7"/>
      <c r="K125" s="7"/>
      <c r="L125" s="7" t="s">
        <v>4769</v>
      </c>
    </row>
    <row r="126" spans="1:12" x14ac:dyDescent="0.25">
      <c r="A126" s="4"/>
      <c r="B126" s="4" t="s">
        <v>2291</v>
      </c>
      <c r="C126" s="4" t="s">
        <v>4486</v>
      </c>
      <c r="D126" s="4" t="s">
        <v>4511</v>
      </c>
      <c r="E126" s="13"/>
      <c r="J126" s="7"/>
      <c r="K126" s="7"/>
      <c r="L126" s="7" t="s">
        <v>4770</v>
      </c>
    </row>
    <row r="127" spans="1:12" x14ac:dyDescent="0.25">
      <c r="A127" s="4"/>
      <c r="B127" s="4" t="s">
        <v>623</v>
      </c>
      <c r="C127" s="4" t="s">
        <v>4486</v>
      </c>
      <c r="D127" s="4" t="s">
        <v>4504</v>
      </c>
      <c r="E127" s="13"/>
      <c r="J127" s="7"/>
      <c r="K127" s="7"/>
      <c r="L127" s="7" t="s">
        <v>4771</v>
      </c>
    </row>
    <row r="128" spans="1:12" x14ac:dyDescent="0.25">
      <c r="A128" s="4" t="s">
        <v>1686</v>
      </c>
      <c r="B128" s="4" t="s">
        <v>1672</v>
      </c>
      <c r="C128" s="4" t="s">
        <v>4486</v>
      </c>
      <c r="D128" s="4" t="s">
        <v>4504</v>
      </c>
      <c r="E128" s="13"/>
      <c r="J128" s="7"/>
      <c r="K128" s="7"/>
      <c r="L128" s="7" t="s">
        <v>4772</v>
      </c>
    </row>
    <row r="129" spans="1:12" x14ac:dyDescent="0.25">
      <c r="A129" s="4"/>
      <c r="B129" s="4" t="s">
        <v>1801</v>
      </c>
      <c r="C129" s="4" t="s">
        <v>4486</v>
      </c>
      <c r="D129" s="4" t="s">
        <v>4504</v>
      </c>
      <c r="E129" s="13"/>
      <c r="J129" s="7"/>
      <c r="K129" s="7"/>
      <c r="L129" s="7" t="s">
        <v>4773</v>
      </c>
    </row>
    <row r="130" spans="1:12" x14ac:dyDescent="0.25">
      <c r="A130" s="4"/>
      <c r="B130" s="4" t="s">
        <v>1849</v>
      </c>
      <c r="C130" s="4" t="s">
        <v>4486</v>
      </c>
      <c r="D130" s="4" t="s">
        <v>4506</v>
      </c>
      <c r="E130" s="13"/>
      <c r="J130" s="7"/>
      <c r="K130" s="7"/>
      <c r="L130" s="7" t="s">
        <v>4774</v>
      </c>
    </row>
    <row r="131" spans="1:12" x14ac:dyDescent="0.25">
      <c r="A131" s="4"/>
      <c r="B131" s="4" t="s">
        <v>1991</v>
      </c>
      <c r="C131" s="4" t="s">
        <v>4486</v>
      </c>
      <c r="D131" s="4" t="s">
        <v>4506</v>
      </c>
      <c r="E131" s="13"/>
      <c r="J131" s="7"/>
      <c r="K131" s="7"/>
      <c r="L131" s="7" t="s">
        <v>4775</v>
      </c>
    </row>
    <row r="132" spans="1:12" x14ac:dyDescent="0.25">
      <c r="A132" s="4"/>
      <c r="B132" s="4" t="s">
        <v>2050</v>
      </c>
      <c r="C132" s="4" t="s">
        <v>4486</v>
      </c>
      <c r="D132" s="4" t="s">
        <v>4510</v>
      </c>
      <c r="E132" s="13"/>
      <c r="J132" s="7"/>
      <c r="K132" s="7"/>
      <c r="L132" s="7" t="s">
        <v>4776</v>
      </c>
    </row>
    <row r="133" spans="1:12" x14ac:dyDescent="0.25">
      <c r="A133" s="4"/>
      <c r="B133" s="4" t="s">
        <v>2092</v>
      </c>
      <c r="C133" s="4" t="s">
        <v>4486</v>
      </c>
      <c r="D133" s="4" t="s">
        <v>4506</v>
      </c>
      <c r="E133" s="13"/>
      <c r="J133" s="7"/>
      <c r="K133" s="7"/>
      <c r="L133" s="7" t="s">
        <v>4777</v>
      </c>
    </row>
    <row r="134" spans="1:12" x14ac:dyDescent="0.25">
      <c r="A134" s="4"/>
      <c r="B134" s="4" t="s">
        <v>4259</v>
      </c>
      <c r="C134" s="4" t="s">
        <v>4486</v>
      </c>
      <c r="D134" s="4" t="s">
        <v>4506</v>
      </c>
      <c r="E134" s="13"/>
      <c r="J134" s="7"/>
      <c r="K134" s="7"/>
      <c r="L134" s="7" t="s">
        <v>4778</v>
      </c>
    </row>
    <row r="135" spans="1:12" x14ac:dyDescent="0.25">
      <c r="A135" s="4"/>
      <c r="B135" s="4" t="s">
        <v>4262</v>
      </c>
      <c r="C135" s="4" t="s">
        <v>4486</v>
      </c>
      <c r="D135" s="4" t="s">
        <v>4506</v>
      </c>
      <c r="E135" s="13"/>
      <c r="J135" s="7"/>
      <c r="K135" s="7"/>
      <c r="L135" s="7" t="s">
        <v>4779</v>
      </c>
    </row>
    <row r="136" spans="1:12" x14ac:dyDescent="0.25">
      <c r="A136" s="4"/>
      <c r="B136" s="4" t="s">
        <v>4280</v>
      </c>
      <c r="C136" s="4" t="s">
        <v>4486</v>
      </c>
      <c r="D136" s="4" t="s">
        <v>4511</v>
      </c>
      <c r="E136" s="13"/>
      <c r="J136" s="7"/>
      <c r="K136" s="7"/>
      <c r="L136" s="7" t="s">
        <v>4780</v>
      </c>
    </row>
    <row r="137" spans="1:12" x14ac:dyDescent="0.25">
      <c r="A137" s="4"/>
      <c r="B137" s="4" t="s">
        <v>4286</v>
      </c>
      <c r="C137" s="4" t="s">
        <v>4486</v>
      </c>
      <c r="D137" s="4" t="s">
        <v>4504</v>
      </c>
      <c r="E137" s="13"/>
      <c r="J137" s="7"/>
      <c r="K137" s="7"/>
      <c r="L137" s="7" t="s">
        <v>4781</v>
      </c>
    </row>
    <row r="138" spans="1:12" x14ac:dyDescent="0.25">
      <c r="A138" s="4"/>
      <c r="B138" s="4" t="s">
        <v>4382</v>
      </c>
      <c r="C138" s="4" t="s">
        <v>4486</v>
      </c>
      <c r="D138" s="4" t="s">
        <v>4511</v>
      </c>
      <c r="E138" s="13"/>
      <c r="J138" s="7"/>
      <c r="K138" s="7"/>
      <c r="L138" s="7" t="s">
        <v>4782</v>
      </c>
    </row>
    <row r="139" spans="1:12" x14ac:dyDescent="0.25">
      <c r="A139" s="4"/>
      <c r="B139" s="4" t="s">
        <v>4386</v>
      </c>
      <c r="C139" s="4" t="s">
        <v>4486</v>
      </c>
      <c r="D139" s="4" t="s">
        <v>4511</v>
      </c>
      <c r="E139" s="13"/>
      <c r="J139" s="7"/>
      <c r="K139" s="7"/>
      <c r="L139" s="7" t="s">
        <v>4783</v>
      </c>
    </row>
    <row r="140" spans="1:12" x14ac:dyDescent="0.25">
      <c r="A140" s="4"/>
      <c r="B140" s="4" t="s">
        <v>4391</v>
      </c>
      <c r="C140" s="4" t="s">
        <v>4486</v>
      </c>
      <c r="D140" s="4" t="s">
        <v>4511</v>
      </c>
      <c r="E140" s="13"/>
      <c r="J140" s="7"/>
      <c r="K140" s="7"/>
      <c r="L140" s="7" t="s">
        <v>4784</v>
      </c>
    </row>
    <row r="141" spans="1:12" x14ac:dyDescent="0.25">
      <c r="A141" s="4"/>
      <c r="B141" s="4" t="s">
        <v>4397</v>
      </c>
      <c r="C141" s="4" t="s">
        <v>4486</v>
      </c>
      <c r="D141" s="4" t="s">
        <v>4511</v>
      </c>
      <c r="E141" s="13"/>
      <c r="J141" s="7"/>
      <c r="K141" s="7"/>
      <c r="L141" s="7" t="s">
        <v>4785</v>
      </c>
    </row>
    <row r="142" spans="1:12" x14ac:dyDescent="0.25">
      <c r="A142" s="4"/>
      <c r="B142" s="4" t="s">
        <v>1925</v>
      </c>
      <c r="C142" s="4" t="s">
        <v>4486</v>
      </c>
      <c r="D142" s="4" t="s">
        <v>4506</v>
      </c>
      <c r="E142" s="13"/>
      <c r="J142" s="7"/>
      <c r="K142" s="7"/>
      <c r="L142" s="7" t="s">
        <v>4786</v>
      </c>
    </row>
    <row r="143" spans="1:12" x14ac:dyDescent="0.25">
      <c r="A143" s="4"/>
      <c r="B143" s="4" t="s">
        <v>2578</v>
      </c>
      <c r="C143" s="4" t="s">
        <v>4486</v>
      </c>
      <c r="D143" s="4" t="s">
        <v>4512</v>
      </c>
      <c r="E143" s="13"/>
      <c r="J143" s="7"/>
      <c r="K143" s="7"/>
      <c r="L143" s="7" t="s">
        <v>4787</v>
      </c>
    </row>
    <row r="144" spans="1:12" x14ac:dyDescent="0.25">
      <c r="A144" s="4"/>
      <c r="B144" s="4" t="s">
        <v>3387</v>
      </c>
      <c r="C144" s="4" t="s">
        <v>4486</v>
      </c>
      <c r="D144" s="4" t="s">
        <v>4506</v>
      </c>
      <c r="E144" s="13"/>
      <c r="J144" s="7"/>
      <c r="K144" s="7"/>
      <c r="L144" s="7" t="s">
        <v>4788</v>
      </c>
    </row>
    <row r="145" spans="1:12" x14ac:dyDescent="0.25">
      <c r="A145" s="4"/>
      <c r="B145" s="4" t="s">
        <v>5415</v>
      </c>
      <c r="C145" s="4" t="s">
        <v>4486</v>
      </c>
      <c r="D145" s="4" t="s">
        <v>4506</v>
      </c>
      <c r="E145" s="13"/>
      <c r="J145" s="7"/>
      <c r="K145" s="7"/>
      <c r="L145" s="7" t="s">
        <v>4789</v>
      </c>
    </row>
    <row r="146" spans="1:12" x14ac:dyDescent="0.25">
      <c r="A146" s="4"/>
      <c r="B146" s="4" t="s">
        <v>231</v>
      </c>
      <c r="C146" s="4" t="s">
        <v>4486</v>
      </c>
      <c r="D146" s="4" t="s">
        <v>4507</v>
      </c>
      <c r="E146" s="13"/>
      <c r="J146" s="7"/>
      <c r="K146" s="7"/>
      <c r="L146" s="7" t="s">
        <v>4790</v>
      </c>
    </row>
    <row r="147" spans="1:12" x14ac:dyDescent="0.25">
      <c r="A147" s="4"/>
      <c r="B147" s="4" t="s">
        <v>250</v>
      </c>
      <c r="C147" s="4" t="s">
        <v>4486</v>
      </c>
      <c r="D147" s="4" t="s">
        <v>4513</v>
      </c>
      <c r="E147" s="13"/>
      <c r="J147" s="7"/>
      <c r="K147" s="7"/>
      <c r="L147" s="7" t="s">
        <v>4791</v>
      </c>
    </row>
    <row r="148" spans="1:12" x14ac:dyDescent="0.25">
      <c r="A148" s="4"/>
      <c r="B148" s="4" t="s">
        <v>312</v>
      </c>
      <c r="C148" s="4" t="s">
        <v>4486</v>
      </c>
      <c r="D148" s="4" t="s">
        <v>4508</v>
      </c>
      <c r="E148" s="13"/>
      <c r="J148" s="7"/>
      <c r="K148" s="7"/>
      <c r="L148" s="7" t="s">
        <v>4792</v>
      </c>
    </row>
    <row r="149" spans="1:12" x14ac:dyDescent="0.25">
      <c r="A149" s="4"/>
      <c r="B149" s="4" t="s">
        <v>356</v>
      </c>
      <c r="C149" s="4" t="s">
        <v>4486</v>
      </c>
      <c r="D149" s="4" t="s">
        <v>4506</v>
      </c>
      <c r="E149" s="13"/>
      <c r="J149" s="7"/>
      <c r="K149" s="7"/>
      <c r="L149" s="7" t="s">
        <v>4793</v>
      </c>
    </row>
    <row r="150" spans="1:12" x14ac:dyDescent="0.25">
      <c r="A150" s="4"/>
      <c r="B150" s="4" t="s">
        <v>1443</v>
      </c>
      <c r="C150" s="4" t="s">
        <v>4486</v>
      </c>
      <c r="D150" s="4" t="s">
        <v>4506</v>
      </c>
      <c r="E150" s="13"/>
      <c r="J150" s="7"/>
      <c r="K150" s="7"/>
      <c r="L150" s="7" t="s">
        <v>4794</v>
      </c>
    </row>
    <row r="151" spans="1:12" x14ac:dyDescent="0.25">
      <c r="A151" s="4"/>
      <c r="B151" s="4" t="s">
        <v>1867</v>
      </c>
      <c r="C151" s="4" t="s">
        <v>4486</v>
      </c>
      <c r="D151" s="4" t="s">
        <v>4506</v>
      </c>
      <c r="E151" s="13"/>
      <c r="J151" s="7"/>
      <c r="K151" s="7"/>
      <c r="L151" s="7" t="s">
        <v>4795</v>
      </c>
    </row>
    <row r="152" spans="1:12" x14ac:dyDescent="0.25">
      <c r="A152" s="4"/>
      <c r="B152" s="4" t="s">
        <v>1763</v>
      </c>
      <c r="C152" s="4" t="s">
        <v>4486</v>
      </c>
      <c r="D152" s="4" t="s">
        <v>4506</v>
      </c>
      <c r="E152" s="13"/>
      <c r="J152" s="7"/>
      <c r="K152" s="7"/>
      <c r="L152" s="7" t="s">
        <v>4796</v>
      </c>
    </row>
    <row r="153" spans="1:12" x14ac:dyDescent="0.25">
      <c r="A153" s="4"/>
      <c r="B153" s="4" t="s">
        <v>1767</v>
      </c>
      <c r="C153" s="4" t="s">
        <v>4486</v>
      </c>
      <c r="D153" s="4" t="s">
        <v>4506</v>
      </c>
      <c r="E153" s="13"/>
      <c r="J153" s="7"/>
      <c r="K153" s="7"/>
      <c r="L153" s="7" t="s">
        <v>4797</v>
      </c>
    </row>
    <row r="154" spans="1:12" x14ac:dyDescent="0.25">
      <c r="A154" s="4"/>
      <c r="B154" s="4" t="s">
        <v>4197</v>
      </c>
      <c r="C154" s="4" t="s">
        <v>4486</v>
      </c>
      <c r="D154" s="4" t="s">
        <v>4506</v>
      </c>
      <c r="E154" s="13"/>
      <c r="J154" s="7"/>
      <c r="K154" s="7"/>
      <c r="L154" s="7" t="s">
        <v>4798</v>
      </c>
    </row>
    <row r="155" spans="1:12" x14ac:dyDescent="0.25">
      <c r="A155" s="4"/>
      <c r="B155" s="4" t="s">
        <v>4203</v>
      </c>
      <c r="C155" s="4" t="s">
        <v>4486</v>
      </c>
      <c r="D155" s="4" t="s">
        <v>4506</v>
      </c>
      <c r="E155" s="13"/>
      <c r="J155" s="7"/>
      <c r="K155" s="7"/>
      <c r="L155" s="7" t="s">
        <v>4799</v>
      </c>
    </row>
    <row r="156" spans="1:12" x14ac:dyDescent="0.25">
      <c r="A156" s="4"/>
      <c r="B156" s="4" t="s">
        <v>4208</v>
      </c>
      <c r="C156" s="4" t="s">
        <v>4486</v>
      </c>
      <c r="D156" s="4" t="s">
        <v>4506</v>
      </c>
      <c r="E156" s="13"/>
      <c r="J156" s="7"/>
      <c r="K156" s="7"/>
      <c r="L156" s="7" t="s">
        <v>4800</v>
      </c>
    </row>
    <row r="157" spans="1:12" x14ac:dyDescent="0.25">
      <c r="A157" s="4"/>
      <c r="B157" s="4" t="s">
        <v>4215</v>
      </c>
      <c r="C157" s="4" t="s">
        <v>4486</v>
      </c>
      <c r="D157" s="4" t="s">
        <v>4506</v>
      </c>
      <c r="E157" s="13"/>
      <c r="J157" s="7"/>
      <c r="K157" s="7"/>
      <c r="L157" s="7" t="s">
        <v>4801</v>
      </c>
    </row>
    <row r="158" spans="1:12" x14ac:dyDescent="0.25">
      <c r="A158" s="4"/>
      <c r="B158" s="4" t="s">
        <v>4224</v>
      </c>
      <c r="C158" s="4" t="s">
        <v>4486</v>
      </c>
      <c r="D158" s="4" t="s">
        <v>4506</v>
      </c>
      <c r="E158" s="13"/>
      <c r="J158" s="7"/>
      <c r="K158" s="7"/>
      <c r="L158" s="7" t="s">
        <v>4802</v>
      </c>
    </row>
    <row r="159" spans="1:12" x14ac:dyDescent="0.25">
      <c r="A159" s="4"/>
      <c r="B159" s="4" t="s">
        <v>4232</v>
      </c>
      <c r="C159" s="4" t="s">
        <v>4486</v>
      </c>
      <c r="D159" s="4" t="s">
        <v>4506</v>
      </c>
      <c r="E159" s="13"/>
      <c r="J159" s="7"/>
      <c r="K159" s="7"/>
      <c r="L159" s="7" t="s">
        <v>4803</v>
      </c>
    </row>
    <row r="160" spans="1:12" x14ac:dyDescent="0.25">
      <c r="A160" s="4"/>
      <c r="B160" s="4" t="s">
        <v>4237</v>
      </c>
      <c r="C160" s="4" t="s">
        <v>4486</v>
      </c>
      <c r="D160" s="4" t="s">
        <v>4506</v>
      </c>
      <c r="E160" s="13"/>
      <c r="J160" s="7"/>
      <c r="K160" s="7"/>
      <c r="L160" s="7" t="s">
        <v>4804</v>
      </c>
    </row>
    <row r="161" spans="1:12" x14ac:dyDescent="0.25">
      <c r="A161" s="4"/>
      <c r="B161" s="4" t="s">
        <v>4242</v>
      </c>
      <c r="C161" s="4" t="s">
        <v>4486</v>
      </c>
      <c r="D161" s="4" t="s">
        <v>4506</v>
      </c>
      <c r="E161" s="13"/>
      <c r="J161" s="7"/>
      <c r="K161" s="7"/>
      <c r="L161" s="7" t="s">
        <v>4805</v>
      </c>
    </row>
    <row r="162" spans="1:12" x14ac:dyDescent="0.25">
      <c r="A162" s="4"/>
      <c r="B162" s="4" t="s">
        <v>4248</v>
      </c>
      <c r="C162" s="4" t="s">
        <v>4486</v>
      </c>
      <c r="D162" s="4" t="s">
        <v>4506</v>
      </c>
      <c r="E162" s="13"/>
      <c r="J162" s="7"/>
      <c r="K162" s="7"/>
      <c r="L162" s="7" t="s">
        <v>4806</v>
      </c>
    </row>
    <row r="163" spans="1:12" x14ac:dyDescent="0.25">
      <c r="A163" s="4"/>
      <c r="B163" s="4" t="s">
        <v>4266</v>
      </c>
      <c r="C163" s="4" t="s">
        <v>4486</v>
      </c>
      <c r="D163" s="4" t="s">
        <v>4506</v>
      </c>
      <c r="E163" s="13"/>
      <c r="J163" s="7"/>
      <c r="K163" s="7"/>
      <c r="L163" s="7" t="s">
        <v>4807</v>
      </c>
    </row>
    <row r="164" spans="1:12" x14ac:dyDescent="0.25">
      <c r="A164" s="4"/>
      <c r="B164" s="4" t="s">
        <v>4272</v>
      </c>
      <c r="C164" s="4" t="s">
        <v>4486</v>
      </c>
      <c r="D164" s="4" t="s">
        <v>4506</v>
      </c>
      <c r="E164" s="13"/>
      <c r="J164" s="7"/>
      <c r="K164" s="7"/>
      <c r="L164" s="7" t="s">
        <v>4808</v>
      </c>
    </row>
    <row r="165" spans="1:12" x14ac:dyDescent="0.25">
      <c r="A165" s="4"/>
      <c r="B165" s="4" t="s">
        <v>317</v>
      </c>
      <c r="C165" s="4" t="s">
        <v>4486</v>
      </c>
      <c r="D165" s="4" t="s">
        <v>4511</v>
      </c>
      <c r="E165" s="13"/>
      <c r="J165" s="7"/>
      <c r="K165" s="7"/>
      <c r="L165" s="7" t="s">
        <v>4809</v>
      </c>
    </row>
    <row r="166" spans="1:12" x14ac:dyDescent="0.25">
      <c r="A166" s="4"/>
      <c r="B166" s="4" t="s">
        <v>2128</v>
      </c>
      <c r="C166" s="4" t="s">
        <v>4486</v>
      </c>
      <c r="D166" s="4" t="s">
        <v>4511</v>
      </c>
      <c r="E166" s="13"/>
      <c r="J166" s="7"/>
      <c r="K166" s="7"/>
      <c r="L166" s="7" t="s">
        <v>4810</v>
      </c>
    </row>
    <row r="167" spans="1:12" x14ac:dyDescent="0.25">
      <c r="A167" s="4"/>
      <c r="B167" s="4" t="s">
        <v>263</v>
      </c>
      <c r="C167" s="4" t="s">
        <v>4486</v>
      </c>
      <c r="D167" s="4" t="s">
        <v>4511</v>
      </c>
      <c r="E167" s="13"/>
      <c r="J167" s="7"/>
      <c r="K167" s="7"/>
      <c r="L167" s="7" t="s">
        <v>4811</v>
      </c>
    </row>
    <row r="168" spans="1:12" x14ac:dyDescent="0.25">
      <c r="A168" s="4"/>
      <c r="B168" s="4" t="s">
        <v>282</v>
      </c>
      <c r="C168" s="4" t="s">
        <v>4486</v>
      </c>
      <c r="D168" s="4" t="s">
        <v>4506</v>
      </c>
      <c r="E168" s="13"/>
      <c r="J168" s="7"/>
      <c r="K168" s="7"/>
      <c r="L168" s="7" t="s">
        <v>4812</v>
      </c>
    </row>
    <row r="169" spans="1:12" x14ac:dyDescent="0.25">
      <c r="A169" s="4"/>
      <c r="B169" s="4" t="s">
        <v>326</v>
      </c>
      <c r="C169" s="4" t="s">
        <v>4486</v>
      </c>
      <c r="D169" s="4" t="s">
        <v>4506</v>
      </c>
      <c r="E169" s="13"/>
      <c r="J169" s="7"/>
      <c r="K169" s="7"/>
      <c r="L169" s="7" t="s">
        <v>4813</v>
      </c>
    </row>
    <row r="170" spans="1:12" x14ac:dyDescent="0.25">
      <c r="A170" s="4"/>
      <c r="B170" s="4" t="s">
        <v>3377</v>
      </c>
      <c r="C170" s="4" t="s">
        <v>4486</v>
      </c>
      <c r="D170" s="4" t="s">
        <v>4506</v>
      </c>
      <c r="E170" s="13"/>
      <c r="J170" s="7"/>
      <c r="K170" s="7"/>
      <c r="L170" s="7" t="s">
        <v>4814</v>
      </c>
    </row>
    <row r="171" spans="1:12" x14ac:dyDescent="0.25">
      <c r="A171" s="4"/>
      <c r="B171" s="4" t="s">
        <v>3393</v>
      </c>
      <c r="C171" s="4" t="s">
        <v>4486</v>
      </c>
      <c r="D171" s="4" t="s">
        <v>4507</v>
      </c>
      <c r="E171" s="13"/>
      <c r="J171" s="7"/>
      <c r="K171" s="7"/>
      <c r="L171" s="7" t="s">
        <v>4815</v>
      </c>
    </row>
    <row r="172" spans="1:12" x14ac:dyDescent="0.25">
      <c r="A172" s="4"/>
      <c r="B172" s="4" t="s">
        <v>1861</v>
      </c>
      <c r="C172" s="4" t="s">
        <v>4486</v>
      </c>
      <c r="D172" s="4" t="s">
        <v>4511</v>
      </c>
      <c r="E172" s="13"/>
      <c r="J172" s="7"/>
      <c r="K172" s="7"/>
      <c r="L172" s="7" t="s">
        <v>4816</v>
      </c>
    </row>
    <row r="173" spans="1:12" x14ac:dyDescent="0.25">
      <c r="A173" s="4" t="s">
        <v>390</v>
      </c>
      <c r="B173" s="4" t="s">
        <v>391</v>
      </c>
      <c r="C173" s="4" t="s">
        <v>4486</v>
      </c>
      <c r="D173" s="4" t="s">
        <v>4505</v>
      </c>
      <c r="E173" s="13"/>
      <c r="J173" s="7"/>
      <c r="K173" s="7"/>
      <c r="L173" s="7" t="s">
        <v>4817</v>
      </c>
    </row>
    <row r="174" spans="1:12" x14ac:dyDescent="0.25">
      <c r="A174" s="4"/>
      <c r="B174" s="4" t="s">
        <v>460</v>
      </c>
      <c r="C174" s="4" t="s">
        <v>4486</v>
      </c>
      <c r="D174" s="4" t="s">
        <v>4505</v>
      </c>
      <c r="E174" s="13"/>
      <c r="J174" s="7"/>
      <c r="K174" s="7"/>
      <c r="L174" s="7" t="s">
        <v>4818</v>
      </c>
    </row>
    <row r="175" spans="1:12" x14ac:dyDescent="0.25">
      <c r="A175" s="4"/>
      <c r="B175" s="4" t="s">
        <v>491</v>
      </c>
      <c r="C175" s="4" t="s">
        <v>4486</v>
      </c>
      <c r="D175" s="4" t="s">
        <v>4505</v>
      </c>
      <c r="E175" s="13"/>
      <c r="J175" s="7"/>
      <c r="K175" s="7"/>
      <c r="L175" s="7" t="s">
        <v>4819</v>
      </c>
    </row>
    <row r="176" spans="1:12" x14ac:dyDescent="0.25">
      <c r="A176" s="4"/>
      <c r="B176" s="4" t="s">
        <v>552</v>
      </c>
      <c r="C176" s="4" t="s">
        <v>4486</v>
      </c>
      <c r="D176" s="4" t="s">
        <v>4506</v>
      </c>
      <c r="E176" s="13"/>
      <c r="J176" s="7"/>
      <c r="K176" s="7"/>
      <c r="L176" s="7" t="s">
        <v>4820</v>
      </c>
    </row>
    <row r="177" spans="1:12" x14ac:dyDescent="0.25">
      <c r="A177" s="4"/>
      <c r="B177" s="4" t="s">
        <v>600</v>
      </c>
      <c r="C177" s="4" t="s">
        <v>4486</v>
      </c>
      <c r="D177" s="4" t="s">
        <v>4504</v>
      </c>
      <c r="E177" s="13"/>
      <c r="J177" s="7"/>
      <c r="K177" s="7"/>
      <c r="L177" s="7" t="s">
        <v>4822</v>
      </c>
    </row>
    <row r="178" spans="1:12" x14ac:dyDescent="0.25">
      <c r="A178" s="4"/>
      <c r="B178" s="4" t="s">
        <v>647</v>
      </c>
      <c r="C178" s="4" t="s">
        <v>4486</v>
      </c>
      <c r="D178" s="4" t="s">
        <v>4504</v>
      </c>
      <c r="E178" s="13"/>
      <c r="J178" s="7"/>
      <c r="K178" s="7"/>
      <c r="L178" s="7" t="s">
        <v>4823</v>
      </c>
    </row>
    <row r="179" spans="1:12" x14ac:dyDescent="0.25">
      <c r="A179" s="4"/>
      <c r="B179" s="4" t="s">
        <v>206</v>
      </c>
      <c r="C179" s="4" t="s">
        <v>4486</v>
      </c>
      <c r="D179" s="4" t="s">
        <v>4506</v>
      </c>
      <c r="E179" s="13"/>
      <c r="J179" s="7"/>
      <c r="K179" s="7"/>
      <c r="L179" s="7" t="s">
        <v>4824</v>
      </c>
    </row>
    <row r="180" spans="1:12" x14ac:dyDescent="0.25">
      <c r="A180" s="4"/>
      <c r="B180" s="4" t="s">
        <v>1123</v>
      </c>
      <c r="C180" s="4" t="s">
        <v>4486</v>
      </c>
      <c r="D180" s="4" t="s">
        <v>4506</v>
      </c>
      <c r="E180" s="13"/>
      <c r="J180" s="7"/>
      <c r="K180" s="7"/>
      <c r="L180" s="7" t="s">
        <v>4825</v>
      </c>
    </row>
    <row r="181" spans="1:12" x14ac:dyDescent="0.25">
      <c r="A181" s="4"/>
      <c r="B181" s="4" t="s">
        <v>1185</v>
      </c>
      <c r="C181" s="4" t="s">
        <v>4486</v>
      </c>
      <c r="D181" s="4" t="s">
        <v>4506</v>
      </c>
      <c r="E181" s="13"/>
      <c r="J181" s="7"/>
      <c r="K181" s="7"/>
      <c r="L181" s="7" t="s">
        <v>4826</v>
      </c>
    </row>
    <row r="182" spans="1:12" x14ac:dyDescent="0.25">
      <c r="A182" s="4"/>
      <c r="B182" s="4" t="s">
        <v>893</v>
      </c>
      <c r="C182" s="4" t="s">
        <v>4486</v>
      </c>
      <c r="D182" s="4" t="s">
        <v>4505</v>
      </c>
      <c r="E182" s="13"/>
      <c r="J182" s="7"/>
      <c r="K182" s="7"/>
      <c r="L182" s="7" t="s">
        <v>4827</v>
      </c>
    </row>
    <row r="183" spans="1:12" x14ac:dyDescent="0.25">
      <c r="A183" s="4"/>
      <c r="B183" s="4" t="s">
        <v>933</v>
      </c>
      <c r="C183" s="4" t="s">
        <v>4486</v>
      </c>
      <c r="D183" s="4" t="s">
        <v>4505</v>
      </c>
      <c r="E183" s="13"/>
      <c r="J183" s="7"/>
      <c r="K183" s="7" t="s">
        <v>5370</v>
      </c>
      <c r="L183" s="7" t="s">
        <v>4676</v>
      </c>
    </row>
    <row r="184" spans="1:12" x14ac:dyDescent="0.25">
      <c r="A184" s="4"/>
      <c r="B184" s="4" t="s">
        <v>1211</v>
      </c>
      <c r="C184" s="4" t="s">
        <v>4486</v>
      </c>
      <c r="D184" s="4" t="s">
        <v>4505</v>
      </c>
      <c r="E184" s="13"/>
      <c r="J184" s="7"/>
      <c r="K184" s="7"/>
      <c r="L184" s="7" t="s">
        <v>4677</v>
      </c>
    </row>
    <row r="185" spans="1:12" x14ac:dyDescent="0.25">
      <c r="A185" s="4"/>
      <c r="B185" s="4" t="s">
        <v>1094</v>
      </c>
      <c r="C185" s="4" t="s">
        <v>4486</v>
      </c>
      <c r="D185" s="4" t="s">
        <v>4504</v>
      </c>
      <c r="E185" s="13"/>
      <c r="J185" s="7"/>
      <c r="K185" s="7"/>
      <c r="L185" s="7" t="s">
        <v>4678</v>
      </c>
    </row>
    <row r="186" spans="1:12" x14ac:dyDescent="0.25">
      <c r="A186" s="4"/>
      <c r="B186" s="4" t="s">
        <v>1649</v>
      </c>
      <c r="C186" s="4" t="s">
        <v>4486</v>
      </c>
      <c r="D186" s="4" t="s">
        <v>4511</v>
      </c>
      <c r="E186" s="13"/>
      <c r="J186" s="7"/>
      <c r="K186" s="7"/>
      <c r="L186" s="7" t="s">
        <v>4680</v>
      </c>
    </row>
    <row r="187" spans="1:12" x14ac:dyDescent="0.25">
      <c r="A187" s="4"/>
      <c r="B187" s="4" t="s">
        <v>2392</v>
      </c>
      <c r="C187" s="4" t="s">
        <v>4486</v>
      </c>
      <c r="D187" s="4" t="s">
        <v>4514</v>
      </c>
      <c r="E187" s="13"/>
      <c r="J187" s="7"/>
      <c r="K187" s="7"/>
      <c r="L187" s="7" t="s">
        <v>4681</v>
      </c>
    </row>
    <row r="188" spans="1:12" x14ac:dyDescent="0.25">
      <c r="A188" s="4"/>
      <c r="B188" s="4" t="s">
        <v>3158</v>
      </c>
      <c r="C188" s="4" t="s">
        <v>4486</v>
      </c>
      <c r="D188" s="4" t="s">
        <v>4511</v>
      </c>
      <c r="E188" s="13"/>
      <c r="J188" s="7"/>
      <c r="K188" s="7"/>
      <c r="L188" s="7" t="s">
        <v>4682</v>
      </c>
    </row>
    <row r="189" spans="1:12" x14ac:dyDescent="0.25">
      <c r="A189" s="4"/>
      <c r="B189" s="4" t="s">
        <v>133</v>
      </c>
      <c r="C189" s="4" t="s">
        <v>4486</v>
      </c>
      <c r="D189" s="4" t="s">
        <v>4511</v>
      </c>
      <c r="E189" s="13"/>
      <c r="J189" s="7"/>
      <c r="K189" s="7"/>
      <c r="L189" s="7" t="s">
        <v>4683</v>
      </c>
    </row>
    <row r="190" spans="1:12" x14ac:dyDescent="0.25">
      <c r="A190" s="4" t="s">
        <v>230</v>
      </c>
      <c r="B190" s="7" t="s">
        <v>231</v>
      </c>
      <c r="C190" s="4" t="s">
        <v>4486</v>
      </c>
      <c r="D190" s="4" t="s">
        <v>4504</v>
      </c>
      <c r="E190" s="13"/>
      <c r="J190" s="7"/>
      <c r="K190" s="7"/>
      <c r="L190" s="7" t="s">
        <v>4684</v>
      </c>
    </row>
    <row r="191" spans="1:12" x14ac:dyDescent="0.25">
      <c r="A191" s="4"/>
      <c r="B191" s="7" t="s">
        <v>250</v>
      </c>
      <c r="C191" s="4" t="s">
        <v>4486</v>
      </c>
      <c r="D191" s="4" t="s">
        <v>4504</v>
      </c>
      <c r="E191" s="13"/>
      <c r="J191" s="7"/>
      <c r="K191" s="7"/>
      <c r="L191" s="7" t="s">
        <v>4685</v>
      </c>
    </row>
    <row r="192" spans="1:12" x14ac:dyDescent="0.25">
      <c r="A192" s="4"/>
      <c r="B192" s="7" t="s">
        <v>312</v>
      </c>
      <c r="C192" s="4" t="s">
        <v>4486</v>
      </c>
      <c r="D192" s="4" t="s">
        <v>4504</v>
      </c>
      <c r="E192" s="13"/>
      <c r="J192" s="7"/>
      <c r="K192" s="7"/>
      <c r="L192" s="7" t="s">
        <v>4686</v>
      </c>
    </row>
    <row r="193" spans="1:12" x14ac:dyDescent="0.25">
      <c r="A193" s="4"/>
      <c r="B193" s="7" t="s">
        <v>356</v>
      </c>
      <c r="C193" s="4" t="s">
        <v>4486</v>
      </c>
      <c r="D193" s="4" t="s">
        <v>4504</v>
      </c>
      <c r="E193" s="13"/>
      <c r="J193" s="7"/>
      <c r="K193" s="7"/>
      <c r="L193" s="7" t="s">
        <v>4687</v>
      </c>
    </row>
    <row r="194" spans="1:12" x14ac:dyDescent="0.25">
      <c r="A194" s="4"/>
      <c r="B194" s="7" t="s">
        <v>1443</v>
      </c>
      <c r="C194" s="4" t="s">
        <v>4486</v>
      </c>
      <c r="D194" s="4" t="s">
        <v>4505</v>
      </c>
      <c r="E194" s="13"/>
      <c r="J194" s="7"/>
      <c r="K194" s="7"/>
      <c r="L194" s="7" t="s">
        <v>4688</v>
      </c>
    </row>
    <row r="195" spans="1:12" x14ac:dyDescent="0.25">
      <c r="A195" s="4"/>
      <c r="B195" s="7" t="s">
        <v>1867</v>
      </c>
      <c r="C195" s="4" t="s">
        <v>4486</v>
      </c>
      <c r="D195" s="4" t="s">
        <v>4511</v>
      </c>
      <c r="E195" s="13"/>
      <c r="J195" s="7"/>
      <c r="K195" s="7"/>
      <c r="L195" s="7" t="s">
        <v>4689</v>
      </c>
    </row>
    <row r="196" spans="1:12" x14ac:dyDescent="0.25">
      <c r="A196" s="4"/>
      <c r="B196" s="7" t="s">
        <v>1763</v>
      </c>
      <c r="C196" s="4" t="s">
        <v>4486</v>
      </c>
      <c r="D196" s="4" t="s">
        <v>4510</v>
      </c>
      <c r="E196" s="13"/>
      <c r="J196" s="7"/>
      <c r="K196" s="7"/>
      <c r="L196" s="7" t="s">
        <v>4691</v>
      </c>
    </row>
    <row r="197" spans="1:12" x14ac:dyDescent="0.25">
      <c r="A197" s="4"/>
      <c r="B197" s="7" t="s">
        <v>1767</v>
      </c>
      <c r="C197" s="4" t="s">
        <v>4486</v>
      </c>
      <c r="D197" s="4" t="s">
        <v>4511</v>
      </c>
      <c r="E197" s="13"/>
      <c r="J197" s="7"/>
      <c r="K197" s="7"/>
      <c r="L197" s="7" t="s">
        <v>4692</v>
      </c>
    </row>
    <row r="198" spans="1:12" x14ac:dyDescent="0.25">
      <c r="A198" s="4"/>
      <c r="B198" s="7" t="s">
        <v>317</v>
      </c>
      <c r="C198" s="4" t="s">
        <v>4486</v>
      </c>
      <c r="D198" s="4" t="s">
        <v>4506</v>
      </c>
      <c r="E198" s="13"/>
      <c r="J198" s="7"/>
      <c r="K198" s="7"/>
      <c r="L198" s="7" t="s">
        <v>4693</v>
      </c>
    </row>
    <row r="199" spans="1:12" x14ac:dyDescent="0.25">
      <c r="A199" s="4"/>
      <c r="B199" s="7" t="s">
        <v>2128</v>
      </c>
      <c r="C199" s="4" t="s">
        <v>4486</v>
      </c>
      <c r="D199" s="4" t="s">
        <v>4511</v>
      </c>
      <c r="E199" s="13"/>
      <c r="J199" s="7"/>
      <c r="K199" s="7"/>
      <c r="L199" s="7" t="s">
        <v>4821</v>
      </c>
    </row>
    <row r="200" spans="1:12" x14ac:dyDescent="0.25">
      <c r="A200" s="4"/>
      <c r="B200" s="7" t="s">
        <v>263</v>
      </c>
      <c r="C200" s="4" t="s">
        <v>4486</v>
      </c>
      <c r="D200" s="4" t="s">
        <v>4505</v>
      </c>
      <c r="E200" s="13"/>
      <c r="J200" s="4" t="s">
        <v>2756</v>
      </c>
      <c r="K200" s="4" t="s">
        <v>62</v>
      </c>
      <c r="L200" s="7"/>
    </row>
    <row r="201" spans="1:12" x14ac:dyDescent="0.25">
      <c r="A201" s="4"/>
      <c r="B201" s="7" t="s">
        <v>282</v>
      </c>
      <c r="C201" s="4" t="s">
        <v>4486</v>
      </c>
      <c r="D201" s="4" t="s">
        <v>4505</v>
      </c>
      <c r="E201" s="13"/>
      <c r="J201" s="4" t="s">
        <v>2723</v>
      </c>
      <c r="K201" s="4" t="s">
        <v>62</v>
      </c>
      <c r="L201" s="7"/>
    </row>
    <row r="202" spans="1:12" x14ac:dyDescent="0.25">
      <c r="A202" s="4"/>
      <c r="B202" s="7" t="s">
        <v>326</v>
      </c>
      <c r="C202" s="4" t="s">
        <v>4486</v>
      </c>
      <c r="D202" s="4" t="s">
        <v>4507</v>
      </c>
      <c r="E202" s="13"/>
      <c r="J202" s="4"/>
      <c r="K202" s="4" t="s">
        <v>5369</v>
      </c>
      <c r="L202" s="7" t="s">
        <v>4828</v>
      </c>
    </row>
    <row r="203" spans="1:12" x14ac:dyDescent="0.25">
      <c r="E203" s="13"/>
      <c r="J203" s="4"/>
      <c r="K203" s="4"/>
      <c r="L203" s="7" t="s">
        <v>4829</v>
      </c>
    </row>
    <row r="204" spans="1:12" x14ac:dyDescent="0.25">
      <c r="E204" s="13"/>
      <c r="J204" s="4"/>
      <c r="K204" s="4"/>
      <c r="L204" s="7" t="s">
        <v>4830</v>
      </c>
    </row>
    <row r="205" spans="1:12" x14ac:dyDescent="0.25">
      <c r="J205" s="4"/>
      <c r="K205" s="4"/>
      <c r="L205" s="7" t="s">
        <v>4831</v>
      </c>
    </row>
    <row r="206" spans="1:12" x14ac:dyDescent="0.25">
      <c r="J206" s="4"/>
      <c r="K206" s="4"/>
      <c r="L206" s="7" t="s">
        <v>4832</v>
      </c>
    </row>
    <row r="207" spans="1:12" x14ac:dyDescent="0.25">
      <c r="J207" s="4"/>
      <c r="K207" s="4"/>
      <c r="L207" s="7" t="s">
        <v>4833</v>
      </c>
    </row>
    <row r="208" spans="1:12" x14ac:dyDescent="0.25">
      <c r="J208" s="4"/>
      <c r="K208" s="4"/>
      <c r="L208" s="7" t="s">
        <v>4834</v>
      </c>
    </row>
    <row r="209" spans="10:12" x14ac:dyDescent="0.25">
      <c r="J209" s="4"/>
      <c r="K209" s="4"/>
      <c r="L209" s="7" t="s">
        <v>4835</v>
      </c>
    </row>
    <row r="210" spans="10:12" x14ac:dyDescent="0.25">
      <c r="J210" s="4"/>
      <c r="K210" s="4"/>
      <c r="L210" s="7" t="s">
        <v>4836</v>
      </c>
    </row>
    <row r="211" spans="10:12" x14ac:dyDescent="0.25">
      <c r="J211" s="4"/>
      <c r="K211" s="4"/>
      <c r="L211" s="7" t="s">
        <v>4837</v>
      </c>
    </row>
    <row r="212" spans="10:12" x14ac:dyDescent="0.25">
      <c r="J212" s="4"/>
      <c r="K212" s="4"/>
      <c r="L212" s="7" t="s">
        <v>4838</v>
      </c>
    </row>
    <row r="213" spans="10:12" x14ac:dyDescent="0.25">
      <c r="J213" s="4"/>
      <c r="K213" s="4"/>
      <c r="L213" s="7" t="s">
        <v>4839</v>
      </c>
    </row>
    <row r="214" spans="10:12" x14ac:dyDescent="0.25">
      <c r="J214" s="4"/>
      <c r="K214" s="4"/>
      <c r="L214" s="7" t="s">
        <v>4840</v>
      </c>
    </row>
    <row r="215" spans="10:12" x14ac:dyDescent="0.25">
      <c r="J215" s="4"/>
      <c r="K215" s="4"/>
      <c r="L215" s="7" t="s">
        <v>4841</v>
      </c>
    </row>
    <row r="216" spans="10:12" x14ac:dyDescent="0.25">
      <c r="J216" s="4"/>
      <c r="K216" s="4"/>
      <c r="L216" s="7" t="s">
        <v>4842</v>
      </c>
    </row>
    <row r="217" spans="10:12" x14ac:dyDescent="0.25">
      <c r="J217" s="4"/>
      <c r="K217" s="4"/>
      <c r="L217" s="7" t="s">
        <v>4843</v>
      </c>
    </row>
    <row r="218" spans="10:12" x14ac:dyDescent="0.25">
      <c r="J218" s="4"/>
      <c r="K218" s="4"/>
      <c r="L218" s="7" t="s">
        <v>4844</v>
      </c>
    </row>
    <row r="219" spans="10:12" x14ac:dyDescent="0.25">
      <c r="J219" s="4"/>
      <c r="K219" s="4"/>
      <c r="L219" s="7" t="s">
        <v>4845</v>
      </c>
    </row>
    <row r="220" spans="10:12" x14ac:dyDescent="0.25">
      <c r="J220" s="4"/>
      <c r="K220" s="4"/>
      <c r="L220" s="7" t="s">
        <v>4846</v>
      </c>
    </row>
    <row r="221" spans="10:12" x14ac:dyDescent="0.25">
      <c r="J221" s="4"/>
      <c r="K221" s="4"/>
      <c r="L221" s="7" t="s">
        <v>4847</v>
      </c>
    </row>
    <row r="222" spans="10:12" x14ac:dyDescent="0.25">
      <c r="J222" s="4"/>
      <c r="K222" s="4"/>
      <c r="L222" s="7" t="s">
        <v>4848</v>
      </c>
    </row>
    <row r="223" spans="10:12" x14ac:dyDescent="0.25">
      <c r="J223" s="4"/>
      <c r="K223" s="4"/>
      <c r="L223" s="7" t="s">
        <v>4849</v>
      </c>
    </row>
    <row r="224" spans="10:12" x14ac:dyDescent="0.25">
      <c r="J224" s="4"/>
      <c r="K224" s="4"/>
      <c r="L224" s="7" t="s">
        <v>4850</v>
      </c>
    </row>
    <row r="225" spans="10:12" x14ac:dyDescent="0.25">
      <c r="J225" s="4"/>
      <c r="K225" s="4"/>
      <c r="L225" s="7" t="s">
        <v>4851</v>
      </c>
    </row>
    <row r="226" spans="10:12" x14ac:dyDescent="0.25">
      <c r="J226" s="4"/>
      <c r="K226" s="4"/>
      <c r="L226" s="7" t="s">
        <v>4852</v>
      </c>
    </row>
    <row r="227" spans="10:12" x14ac:dyDescent="0.25">
      <c r="J227" s="4"/>
      <c r="K227" s="4"/>
      <c r="L227" s="7" t="s">
        <v>4853</v>
      </c>
    </row>
    <row r="228" spans="10:12" x14ac:dyDescent="0.25">
      <c r="J228" s="4"/>
      <c r="K228" s="4"/>
      <c r="L228" s="7" t="s">
        <v>4854</v>
      </c>
    </row>
    <row r="229" spans="10:12" x14ac:dyDescent="0.25">
      <c r="J229" s="4"/>
      <c r="K229" s="4"/>
      <c r="L229" s="7" t="s">
        <v>4855</v>
      </c>
    </row>
    <row r="230" spans="10:12" x14ac:dyDescent="0.25">
      <c r="J230" s="4"/>
      <c r="K230" s="4"/>
      <c r="L230" s="7" t="s">
        <v>4856</v>
      </c>
    </row>
    <row r="231" spans="10:12" x14ac:dyDescent="0.25">
      <c r="J231" s="4"/>
      <c r="K231" s="4"/>
      <c r="L231" s="7" t="s">
        <v>4857</v>
      </c>
    </row>
    <row r="232" spans="10:12" x14ac:dyDescent="0.25">
      <c r="J232" s="4"/>
      <c r="K232" s="4"/>
      <c r="L232" s="7" t="s">
        <v>4858</v>
      </c>
    </row>
    <row r="233" spans="10:12" x14ac:dyDescent="0.25">
      <c r="J233" s="4"/>
      <c r="K233" s="4"/>
      <c r="L233" s="7" t="s">
        <v>4859</v>
      </c>
    </row>
    <row r="234" spans="10:12" x14ac:dyDescent="0.25">
      <c r="J234" s="4"/>
      <c r="K234" s="4"/>
      <c r="L234" s="7" t="s">
        <v>5378</v>
      </c>
    </row>
    <row r="235" spans="10:12" x14ac:dyDescent="0.25">
      <c r="J235" s="4"/>
      <c r="K235" s="4"/>
      <c r="L235" s="7" t="s">
        <v>5379</v>
      </c>
    </row>
    <row r="236" spans="10:12" x14ac:dyDescent="0.25">
      <c r="J236" s="4"/>
      <c r="K236" s="4"/>
      <c r="L236" s="7" t="s">
        <v>5380</v>
      </c>
    </row>
    <row r="237" spans="10:12" x14ac:dyDescent="0.25">
      <c r="J237" s="4"/>
      <c r="K237" s="4"/>
      <c r="L237" s="7" t="s">
        <v>5381</v>
      </c>
    </row>
    <row r="238" spans="10:12" x14ac:dyDescent="0.25">
      <c r="J238" s="4"/>
      <c r="K238" s="4"/>
      <c r="L238" s="4" t="s">
        <v>5464</v>
      </c>
    </row>
    <row r="239" spans="10:12" x14ac:dyDescent="0.25">
      <c r="J239" s="4"/>
      <c r="K239" s="4"/>
      <c r="L239" s="4" t="s">
        <v>5465</v>
      </c>
    </row>
    <row r="240" spans="10:12" x14ac:dyDescent="0.25">
      <c r="J240" s="4"/>
      <c r="K240" s="4"/>
      <c r="L240" s="4" t="s">
        <v>5466</v>
      </c>
    </row>
    <row r="241" spans="10:12" x14ac:dyDescent="0.25">
      <c r="J241" s="4" t="s">
        <v>2607</v>
      </c>
      <c r="K241" s="4" t="s">
        <v>62</v>
      </c>
      <c r="L241" s="7"/>
    </row>
    <row r="242" spans="10:12" x14ac:dyDescent="0.25">
      <c r="J242" s="4"/>
      <c r="K242" s="4" t="s">
        <v>4479</v>
      </c>
      <c r="L242" s="4" t="s">
        <v>4479</v>
      </c>
    </row>
    <row r="243" spans="10:12" x14ac:dyDescent="0.25">
      <c r="J243" s="4" t="s">
        <v>131</v>
      </c>
      <c r="K243" s="4" t="s">
        <v>62</v>
      </c>
      <c r="L243" s="4"/>
    </row>
    <row r="244" spans="10:12" x14ac:dyDescent="0.25">
      <c r="J244" s="4"/>
      <c r="K244" s="4" t="s">
        <v>5371</v>
      </c>
      <c r="L244" s="7" t="s">
        <v>4860</v>
      </c>
    </row>
    <row r="245" spans="10:12" x14ac:dyDescent="0.25">
      <c r="J245" s="4"/>
      <c r="K245" s="4"/>
      <c r="L245" s="7" t="s">
        <v>4861</v>
      </c>
    </row>
    <row r="246" spans="10:12" x14ac:dyDescent="0.25">
      <c r="J246" s="4"/>
      <c r="K246" s="4"/>
      <c r="L246" s="7" t="s">
        <v>4862</v>
      </c>
    </row>
    <row r="247" spans="10:12" x14ac:dyDescent="0.25">
      <c r="J247" s="4"/>
      <c r="K247" s="4"/>
      <c r="L247" s="7" t="s">
        <v>4863</v>
      </c>
    </row>
    <row r="248" spans="10:12" x14ac:dyDescent="0.25">
      <c r="J248" s="4"/>
      <c r="K248" s="4"/>
      <c r="L248" s="7" t="s">
        <v>4864</v>
      </c>
    </row>
    <row r="249" spans="10:12" x14ac:dyDescent="0.25">
      <c r="J249" s="4"/>
      <c r="K249" s="4"/>
      <c r="L249" s="7" t="s">
        <v>4865</v>
      </c>
    </row>
    <row r="250" spans="10:12" x14ac:dyDescent="0.25">
      <c r="J250" s="4"/>
      <c r="K250" s="4"/>
      <c r="L250" s="7" t="s">
        <v>4866</v>
      </c>
    </row>
    <row r="251" spans="10:12" x14ac:dyDescent="0.25">
      <c r="J251" s="4"/>
      <c r="K251" s="4"/>
      <c r="L251" s="7" t="s">
        <v>4867</v>
      </c>
    </row>
    <row r="252" spans="10:12" x14ac:dyDescent="0.25">
      <c r="J252" s="4"/>
      <c r="K252" s="4"/>
      <c r="L252" s="7" t="s">
        <v>4868</v>
      </c>
    </row>
    <row r="253" spans="10:12" x14ac:dyDescent="0.25">
      <c r="J253" s="4"/>
      <c r="K253" s="4"/>
      <c r="L253" s="7" t="s">
        <v>4869</v>
      </c>
    </row>
    <row r="254" spans="10:12" x14ac:dyDescent="0.25">
      <c r="J254" s="4"/>
      <c r="K254" s="4"/>
      <c r="L254" s="7" t="s">
        <v>4870</v>
      </c>
    </row>
    <row r="255" spans="10:12" x14ac:dyDescent="0.25">
      <c r="J255" s="4"/>
      <c r="K255" s="4"/>
      <c r="L255" s="7" t="s">
        <v>4871</v>
      </c>
    </row>
    <row r="256" spans="10:12" x14ac:dyDescent="0.25">
      <c r="J256" s="4"/>
      <c r="K256" s="4"/>
      <c r="L256" s="7" t="s">
        <v>4872</v>
      </c>
    </row>
    <row r="257" spans="10:12" x14ac:dyDescent="0.25">
      <c r="J257" s="4"/>
      <c r="K257" s="4"/>
      <c r="L257" s="7" t="s">
        <v>4873</v>
      </c>
    </row>
    <row r="258" spans="10:12" x14ac:dyDescent="0.25">
      <c r="J258" s="4"/>
      <c r="K258" s="4"/>
      <c r="L258" s="7" t="s">
        <v>4874</v>
      </c>
    </row>
    <row r="259" spans="10:12" x14ac:dyDescent="0.25">
      <c r="J259" s="4"/>
      <c r="K259" s="4"/>
      <c r="L259" s="7" t="s">
        <v>4875</v>
      </c>
    </row>
    <row r="260" spans="10:12" x14ac:dyDescent="0.25">
      <c r="J260" s="4"/>
      <c r="K260" s="4"/>
      <c r="L260" s="7" t="s">
        <v>4876</v>
      </c>
    </row>
    <row r="261" spans="10:12" x14ac:dyDescent="0.25">
      <c r="J261" s="4"/>
      <c r="K261" s="4"/>
      <c r="L261" s="7" t="s">
        <v>4877</v>
      </c>
    </row>
    <row r="262" spans="10:12" x14ac:dyDescent="0.25">
      <c r="J262" s="4"/>
      <c r="K262" s="4"/>
      <c r="L262" s="7" t="s">
        <v>4878</v>
      </c>
    </row>
    <row r="263" spans="10:12" x14ac:dyDescent="0.25">
      <c r="J263" s="4"/>
      <c r="K263" s="4"/>
      <c r="L263" s="7" t="s">
        <v>4879</v>
      </c>
    </row>
    <row r="264" spans="10:12" x14ac:dyDescent="0.25">
      <c r="J264" s="4"/>
      <c r="K264" s="4"/>
      <c r="L264" s="7" t="s">
        <v>4880</v>
      </c>
    </row>
    <row r="265" spans="10:12" x14ac:dyDescent="0.25">
      <c r="J265" s="4"/>
      <c r="K265" s="4"/>
      <c r="L265" s="7" t="s">
        <v>4881</v>
      </c>
    </row>
    <row r="266" spans="10:12" x14ac:dyDescent="0.25">
      <c r="J266" s="4"/>
      <c r="K266" s="4"/>
      <c r="L266" s="7" t="s">
        <v>4882</v>
      </c>
    </row>
    <row r="267" spans="10:12" x14ac:dyDescent="0.25">
      <c r="J267" s="4"/>
      <c r="K267" s="4"/>
      <c r="L267" s="7" t="s">
        <v>4883</v>
      </c>
    </row>
    <row r="268" spans="10:12" x14ac:dyDescent="0.25">
      <c r="J268" s="4"/>
      <c r="K268" s="4"/>
      <c r="L268" s="7" t="s">
        <v>4884</v>
      </c>
    </row>
    <row r="269" spans="10:12" x14ac:dyDescent="0.25">
      <c r="J269" s="4"/>
      <c r="K269" s="4"/>
      <c r="L269" s="7" t="s">
        <v>4885</v>
      </c>
    </row>
    <row r="270" spans="10:12" x14ac:dyDescent="0.25">
      <c r="J270" s="4"/>
      <c r="K270" s="4"/>
      <c r="L270" s="7" t="s">
        <v>4886</v>
      </c>
    </row>
    <row r="271" spans="10:12" x14ac:dyDescent="0.25">
      <c r="J271" s="4"/>
      <c r="K271" s="4"/>
      <c r="L271" s="7" t="s">
        <v>4887</v>
      </c>
    </row>
    <row r="272" spans="10:12" x14ac:dyDescent="0.25">
      <c r="J272" s="4"/>
      <c r="K272" s="4"/>
      <c r="L272" s="7" t="s">
        <v>4888</v>
      </c>
    </row>
    <row r="273" spans="10:12" x14ac:dyDescent="0.25">
      <c r="J273" s="4"/>
      <c r="K273" s="4"/>
      <c r="L273" s="7" t="s">
        <v>4889</v>
      </c>
    </row>
    <row r="274" spans="10:12" x14ac:dyDescent="0.25">
      <c r="J274" s="4"/>
      <c r="K274" s="4"/>
      <c r="L274" s="7" t="s">
        <v>4890</v>
      </c>
    </row>
    <row r="275" spans="10:12" x14ac:dyDescent="0.25">
      <c r="J275" s="4"/>
      <c r="K275" s="4"/>
      <c r="L275" s="7" t="s">
        <v>4891</v>
      </c>
    </row>
    <row r="276" spans="10:12" x14ac:dyDescent="0.25">
      <c r="J276" s="4"/>
      <c r="K276" s="4"/>
      <c r="L276" s="7" t="s">
        <v>4892</v>
      </c>
    </row>
    <row r="277" spans="10:12" x14ac:dyDescent="0.25">
      <c r="J277" s="4"/>
      <c r="K277" s="4"/>
      <c r="L277" s="7" t="s">
        <v>4893</v>
      </c>
    </row>
    <row r="278" spans="10:12" x14ac:dyDescent="0.25">
      <c r="J278" s="4"/>
      <c r="K278" s="4"/>
      <c r="L278" s="7" t="s">
        <v>4894</v>
      </c>
    </row>
    <row r="279" spans="10:12" x14ac:dyDescent="0.25">
      <c r="J279" s="4"/>
      <c r="K279" s="4"/>
      <c r="L279" s="7" t="s">
        <v>4895</v>
      </c>
    </row>
    <row r="280" spans="10:12" x14ac:dyDescent="0.25">
      <c r="J280" s="4"/>
      <c r="K280" s="4"/>
      <c r="L280" s="7" t="s">
        <v>4896</v>
      </c>
    </row>
    <row r="281" spans="10:12" x14ac:dyDescent="0.25">
      <c r="J281" s="4"/>
      <c r="K281" s="4"/>
      <c r="L281" s="7" t="s">
        <v>4897</v>
      </c>
    </row>
    <row r="282" spans="10:12" x14ac:dyDescent="0.25">
      <c r="J282" s="4"/>
      <c r="K282" s="4"/>
      <c r="L282" s="7" t="s">
        <v>4898</v>
      </c>
    </row>
    <row r="283" spans="10:12" x14ac:dyDescent="0.25">
      <c r="J283" s="4"/>
      <c r="K283" s="4"/>
      <c r="L283" s="7" t="s">
        <v>4899</v>
      </c>
    </row>
    <row r="284" spans="10:12" x14ac:dyDescent="0.25">
      <c r="J284" s="4"/>
      <c r="K284" s="4"/>
      <c r="L284" s="7" t="s">
        <v>4900</v>
      </c>
    </row>
    <row r="285" spans="10:12" x14ac:dyDescent="0.25">
      <c r="J285" s="4"/>
      <c r="K285" s="4"/>
      <c r="L285" s="7" t="s">
        <v>4901</v>
      </c>
    </row>
    <row r="286" spans="10:12" x14ac:dyDescent="0.25">
      <c r="J286" s="4"/>
      <c r="K286" s="4"/>
      <c r="L286" s="7" t="s">
        <v>4902</v>
      </c>
    </row>
    <row r="287" spans="10:12" x14ac:dyDescent="0.25">
      <c r="J287" s="4"/>
      <c r="K287" s="4"/>
      <c r="L287" s="7" t="s">
        <v>4903</v>
      </c>
    </row>
    <row r="288" spans="10:12" x14ac:dyDescent="0.25">
      <c r="J288" s="4"/>
      <c r="K288" s="4"/>
      <c r="L288" s="7" t="s">
        <v>4904</v>
      </c>
    </row>
    <row r="289" spans="10:12" x14ac:dyDescent="0.25">
      <c r="J289" s="4"/>
      <c r="K289" s="4"/>
      <c r="L289" s="7" t="s">
        <v>4905</v>
      </c>
    </row>
    <row r="290" spans="10:12" x14ac:dyDescent="0.25">
      <c r="J290" s="4"/>
      <c r="K290" s="4"/>
      <c r="L290" s="7" t="s">
        <v>4906</v>
      </c>
    </row>
    <row r="291" spans="10:12" x14ac:dyDescent="0.25">
      <c r="J291" s="4"/>
      <c r="K291" s="4"/>
      <c r="L291" s="7" t="s">
        <v>4907</v>
      </c>
    </row>
    <row r="292" spans="10:12" x14ac:dyDescent="0.25">
      <c r="J292" s="4"/>
      <c r="K292" s="4"/>
      <c r="L292" s="7" t="s">
        <v>4908</v>
      </c>
    </row>
    <row r="293" spans="10:12" x14ac:dyDescent="0.25">
      <c r="J293" s="4"/>
      <c r="K293" s="4"/>
      <c r="L293" s="7" t="s">
        <v>4909</v>
      </c>
    </row>
    <row r="294" spans="10:12" x14ac:dyDescent="0.25">
      <c r="J294" s="4"/>
      <c r="K294" s="4"/>
      <c r="L294" s="7" t="s">
        <v>4910</v>
      </c>
    </row>
    <row r="295" spans="10:12" x14ac:dyDescent="0.25">
      <c r="J295" s="4"/>
      <c r="K295" s="4"/>
      <c r="L295" s="7" t="s">
        <v>4911</v>
      </c>
    </row>
    <row r="296" spans="10:12" x14ac:dyDescent="0.25">
      <c r="J296" s="4"/>
      <c r="K296" s="4"/>
      <c r="L296" s="7" t="s">
        <v>4912</v>
      </c>
    </row>
    <row r="297" spans="10:12" x14ac:dyDescent="0.25">
      <c r="J297" s="4"/>
      <c r="K297" s="4"/>
      <c r="L297" s="7" t="s">
        <v>4913</v>
      </c>
    </row>
    <row r="298" spans="10:12" x14ac:dyDescent="0.25">
      <c r="J298" s="4"/>
      <c r="K298" s="4"/>
      <c r="L298" s="7" t="s">
        <v>4914</v>
      </c>
    </row>
    <row r="299" spans="10:12" x14ac:dyDescent="0.25">
      <c r="J299" s="4"/>
      <c r="K299" s="4"/>
      <c r="L299" s="7" t="s">
        <v>4915</v>
      </c>
    </row>
    <row r="300" spans="10:12" x14ac:dyDescent="0.25">
      <c r="J300" s="4"/>
      <c r="K300" s="4"/>
      <c r="L300" s="7" t="s">
        <v>4916</v>
      </c>
    </row>
    <row r="301" spans="10:12" x14ac:dyDescent="0.25">
      <c r="J301" s="4"/>
      <c r="K301" s="4"/>
      <c r="L301" s="7" t="s">
        <v>4917</v>
      </c>
    </row>
    <row r="302" spans="10:12" x14ac:dyDescent="0.25">
      <c r="J302" s="4"/>
      <c r="K302" s="4"/>
      <c r="L302" s="7" t="s">
        <v>4918</v>
      </c>
    </row>
    <row r="303" spans="10:12" x14ac:dyDescent="0.25">
      <c r="J303" s="4"/>
      <c r="K303" s="4"/>
      <c r="L303" s="7" t="s">
        <v>4919</v>
      </c>
    </row>
    <row r="304" spans="10:12" x14ac:dyDescent="0.25">
      <c r="J304" s="4"/>
      <c r="K304" s="4"/>
      <c r="L304" s="7" t="s">
        <v>4920</v>
      </c>
    </row>
    <row r="305" spans="10:12" x14ac:dyDescent="0.25">
      <c r="J305" s="4"/>
      <c r="K305" s="4"/>
      <c r="L305" s="7" t="s">
        <v>4921</v>
      </c>
    </row>
    <row r="306" spans="10:12" x14ac:dyDescent="0.25">
      <c r="J306" s="4"/>
      <c r="K306" s="4"/>
      <c r="L306" s="7" t="s">
        <v>4922</v>
      </c>
    </row>
    <row r="307" spans="10:12" x14ac:dyDescent="0.25">
      <c r="J307" s="4"/>
      <c r="K307" s="4"/>
      <c r="L307" s="7" t="s">
        <v>4923</v>
      </c>
    </row>
    <row r="308" spans="10:12" x14ac:dyDescent="0.25">
      <c r="J308" s="4"/>
      <c r="K308" s="4"/>
      <c r="L308" s="7" t="s">
        <v>4924</v>
      </c>
    </row>
    <row r="309" spans="10:12" x14ac:dyDescent="0.25">
      <c r="J309" s="4"/>
      <c r="K309" s="4"/>
      <c r="L309" s="7" t="s">
        <v>4925</v>
      </c>
    </row>
    <row r="310" spans="10:12" x14ac:dyDescent="0.25">
      <c r="J310" s="4"/>
      <c r="K310" s="4"/>
      <c r="L310" s="7" t="s">
        <v>4926</v>
      </c>
    </row>
    <row r="311" spans="10:12" x14ac:dyDescent="0.25">
      <c r="J311" s="4"/>
      <c r="K311" s="4"/>
      <c r="L311" s="7" t="s">
        <v>4927</v>
      </c>
    </row>
    <row r="312" spans="10:12" x14ac:dyDescent="0.25">
      <c r="J312" s="4"/>
      <c r="K312" s="4"/>
      <c r="L312" s="7" t="s">
        <v>4928</v>
      </c>
    </row>
    <row r="313" spans="10:12" x14ac:dyDescent="0.25">
      <c r="J313" s="4"/>
      <c r="K313" s="4"/>
      <c r="L313" s="7" t="s">
        <v>4929</v>
      </c>
    </row>
    <row r="314" spans="10:12" x14ac:dyDescent="0.25">
      <c r="J314" s="4"/>
      <c r="K314" s="4"/>
      <c r="L314" s="7" t="s">
        <v>4930</v>
      </c>
    </row>
    <row r="315" spans="10:12" x14ac:dyDescent="0.25">
      <c r="J315" s="4"/>
      <c r="K315" s="4"/>
      <c r="L315" s="7" t="s">
        <v>4931</v>
      </c>
    </row>
    <row r="316" spans="10:12" x14ac:dyDescent="0.25">
      <c r="J316" s="4"/>
      <c r="K316" s="4"/>
      <c r="L316" s="7" t="s">
        <v>4932</v>
      </c>
    </row>
    <row r="317" spans="10:12" x14ac:dyDescent="0.25">
      <c r="J317" s="4"/>
      <c r="K317" s="4"/>
      <c r="L317" s="7" t="s">
        <v>4933</v>
      </c>
    </row>
    <row r="318" spans="10:12" x14ac:dyDescent="0.25">
      <c r="J318" s="4"/>
      <c r="K318" s="4"/>
      <c r="L318" s="7" t="s">
        <v>4934</v>
      </c>
    </row>
    <row r="319" spans="10:12" x14ac:dyDescent="0.25">
      <c r="J319" s="4"/>
      <c r="K319" s="4"/>
      <c r="L319" s="7" t="s">
        <v>4935</v>
      </c>
    </row>
    <row r="320" spans="10:12" x14ac:dyDescent="0.25">
      <c r="J320" s="4"/>
      <c r="K320" s="4"/>
      <c r="L320" s="7" t="s">
        <v>4936</v>
      </c>
    </row>
    <row r="321" spans="10:12" x14ac:dyDescent="0.25">
      <c r="J321" s="4"/>
      <c r="K321" s="4"/>
      <c r="L321" s="7" t="s">
        <v>4937</v>
      </c>
    </row>
    <row r="322" spans="10:12" x14ac:dyDescent="0.25">
      <c r="J322" s="4"/>
      <c r="K322" s="4"/>
      <c r="L322" s="7" t="s">
        <v>4938</v>
      </c>
    </row>
    <row r="323" spans="10:12" x14ac:dyDescent="0.25">
      <c r="J323" s="4"/>
      <c r="K323" s="4"/>
      <c r="L323" s="7" t="s">
        <v>4939</v>
      </c>
    </row>
    <row r="324" spans="10:12" x14ac:dyDescent="0.25">
      <c r="J324" s="4"/>
      <c r="K324" s="4"/>
      <c r="L324" s="7" t="s">
        <v>4940</v>
      </c>
    </row>
    <row r="325" spans="10:12" x14ac:dyDescent="0.25">
      <c r="J325" s="4"/>
      <c r="K325" s="4"/>
      <c r="L325" s="7" t="s">
        <v>4941</v>
      </c>
    </row>
    <row r="326" spans="10:12" x14ac:dyDescent="0.25">
      <c r="J326" s="4"/>
      <c r="K326" s="4"/>
      <c r="L326" s="7" t="s">
        <v>4942</v>
      </c>
    </row>
    <row r="327" spans="10:12" x14ac:dyDescent="0.25">
      <c r="J327" s="4"/>
      <c r="K327" s="4"/>
      <c r="L327" s="7" t="s">
        <v>4943</v>
      </c>
    </row>
    <row r="328" spans="10:12" x14ac:dyDescent="0.25">
      <c r="J328" s="4"/>
      <c r="K328" s="4"/>
      <c r="L328" s="7" t="s">
        <v>4944</v>
      </c>
    </row>
    <row r="329" spans="10:12" x14ac:dyDescent="0.25">
      <c r="J329" s="4"/>
      <c r="K329" s="4"/>
      <c r="L329" s="7" t="s">
        <v>4945</v>
      </c>
    </row>
    <row r="330" spans="10:12" x14ac:dyDescent="0.25">
      <c r="J330" s="4"/>
      <c r="K330" s="4"/>
      <c r="L330" s="7" t="s">
        <v>4946</v>
      </c>
    </row>
    <row r="331" spans="10:12" x14ac:dyDescent="0.25">
      <c r="J331" s="4"/>
      <c r="K331" s="4"/>
      <c r="L331" s="7" t="s">
        <v>4947</v>
      </c>
    </row>
    <row r="332" spans="10:12" x14ac:dyDescent="0.25">
      <c r="J332" s="4"/>
      <c r="K332" s="4"/>
      <c r="L332" s="7" t="s">
        <v>4948</v>
      </c>
    </row>
    <row r="333" spans="10:12" x14ac:dyDescent="0.25">
      <c r="J333" s="4"/>
      <c r="K333" s="4"/>
      <c r="L333" s="7" t="s">
        <v>4949</v>
      </c>
    </row>
    <row r="334" spans="10:12" x14ac:dyDescent="0.25">
      <c r="J334" s="4"/>
      <c r="K334" s="4"/>
      <c r="L334" s="7" t="s">
        <v>4950</v>
      </c>
    </row>
    <row r="335" spans="10:12" x14ac:dyDescent="0.25">
      <c r="J335" s="4"/>
      <c r="K335" s="4"/>
      <c r="L335" s="7" t="s">
        <v>4951</v>
      </c>
    </row>
    <row r="336" spans="10:12" x14ac:dyDescent="0.25">
      <c r="J336" s="4"/>
      <c r="K336" s="4"/>
      <c r="L336" s="7" t="s">
        <v>4952</v>
      </c>
    </row>
    <row r="337" spans="10:12" x14ac:dyDescent="0.25">
      <c r="J337" s="4"/>
      <c r="K337" s="4"/>
      <c r="L337" s="7" t="s">
        <v>4953</v>
      </c>
    </row>
    <row r="338" spans="10:12" x14ac:dyDescent="0.25">
      <c r="J338" s="4"/>
      <c r="K338" s="4"/>
      <c r="L338" s="7" t="s">
        <v>4954</v>
      </c>
    </row>
    <row r="339" spans="10:12" x14ac:dyDescent="0.25">
      <c r="J339" s="4"/>
      <c r="K339" s="4"/>
      <c r="L339" s="7" t="s">
        <v>4955</v>
      </c>
    </row>
    <row r="340" spans="10:12" x14ac:dyDescent="0.25">
      <c r="J340" s="4"/>
      <c r="K340" s="4"/>
      <c r="L340" s="7" t="s">
        <v>4956</v>
      </c>
    </row>
    <row r="341" spans="10:12" x14ac:dyDescent="0.25">
      <c r="J341" s="4"/>
      <c r="K341" s="4"/>
      <c r="L341" s="7" t="s">
        <v>4957</v>
      </c>
    </row>
    <row r="342" spans="10:12" x14ac:dyDescent="0.25">
      <c r="J342" s="4"/>
      <c r="K342" s="4"/>
      <c r="L342" s="7" t="s">
        <v>4958</v>
      </c>
    </row>
    <row r="343" spans="10:12" x14ac:dyDescent="0.25">
      <c r="J343" s="4"/>
      <c r="K343" s="4"/>
      <c r="L343" s="7" t="s">
        <v>4959</v>
      </c>
    </row>
    <row r="344" spans="10:12" x14ac:dyDescent="0.25">
      <c r="J344" s="4"/>
      <c r="K344" s="4"/>
      <c r="L344" s="7" t="s">
        <v>4960</v>
      </c>
    </row>
    <row r="345" spans="10:12" x14ac:dyDescent="0.25">
      <c r="J345" s="4"/>
      <c r="K345" s="4"/>
      <c r="L345" s="7" t="s">
        <v>4961</v>
      </c>
    </row>
    <row r="346" spans="10:12" x14ac:dyDescent="0.25">
      <c r="J346" s="4"/>
      <c r="K346" s="4"/>
      <c r="L346" s="7" t="s">
        <v>4962</v>
      </c>
    </row>
    <row r="347" spans="10:12" x14ac:dyDescent="0.25">
      <c r="J347" s="4"/>
      <c r="K347" s="4"/>
      <c r="L347" s="7" t="s">
        <v>4963</v>
      </c>
    </row>
    <row r="348" spans="10:12" x14ac:dyDescent="0.25">
      <c r="J348" s="4"/>
      <c r="K348" s="4"/>
      <c r="L348" s="7" t="s">
        <v>4964</v>
      </c>
    </row>
    <row r="349" spans="10:12" x14ac:dyDescent="0.25">
      <c r="J349" s="4"/>
      <c r="K349" s="4"/>
      <c r="L349" s="7" t="s">
        <v>4965</v>
      </c>
    </row>
    <row r="350" spans="10:12" x14ac:dyDescent="0.25">
      <c r="J350" s="4"/>
      <c r="K350" s="4"/>
      <c r="L350" s="7" t="s">
        <v>4966</v>
      </c>
    </row>
    <row r="351" spans="10:12" x14ac:dyDescent="0.25">
      <c r="J351" s="4"/>
      <c r="K351" s="4"/>
      <c r="L351" s="7" t="s">
        <v>4967</v>
      </c>
    </row>
    <row r="352" spans="10:12" x14ac:dyDescent="0.25">
      <c r="J352" s="4"/>
      <c r="K352" s="4"/>
      <c r="L352" s="7" t="s">
        <v>4968</v>
      </c>
    </row>
    <row r="353" spans="10:12" x14ac:dyDescent="0.25">
      <c r="J353" s="4"/>
      <c r="K353" s="4"/>
      <c r="L353" s="7" t="s">
        <v>4969</v>
      </c>
    </row>
    <row r="354" spans="10:12" x14ac:dyDescent="0.25">
      <c r="J354" s="4"/>
      <c r="K354" s="4"/>
      <c r="L354" s="7" t="s">
        <v>4970</v>
      </c>
    </row>
    <row r="355" spans="10:12" x14ac:dyDescent="0.25">
      <c r="J355" s="4"/>
      <c r="K355" s="4"/>
      <c r="L355" s="7" t="s">
        <v>4971</v>
      </c>
    </row>
    <row r="356" spans="10:12" x14ac:dyDescent="0.25">
      <c r="J356" s="4"/>
      <c r="K356" s="4"/>
      <c r="L356" s="7" t="s">
        <v>4972</v>
      </c>
    </row>
    <row r="357" spans="10:12" x14ac:dyDescent="0.25">
      <c r="J357" s="4"/>
      <c r="K357" s="4"/>
      <c r="L357" s="7" t="s">
        <v>4973</v>
      </c>
    </row>
    <row r="358" spans="10:12" x14ac:dyDescent="0.25">
      <c r="J358" s="4"/>
      <c r="K358" s="4"/>
      <c r="L358" s="7" t="s">
        <v>4974</v>
      </c>
    </row>
    <row r="359" spans="10:12" x14ac:dyDescent="0.25">
      <c r="J359" s="4"/>
      <c r="K359" s="4"/>
      <c r="L359" s="7" t="s">
        <v>4975</v>
      </c>
    </row>
    <row r="360" spans="10:12" x14ac:dyDescent="0.25">
      <c r="J360" s="4"/>
      <c r="K360" s="4"/>
      <c r="L360" s="7" t="s">
        <v>4976</v>
      </c>
    </row>
    <row r="361" spans="10:12" x14ac:dyDescent="0.25">
      <c r="J361" s="4"/>
      <c r="K361" s="4"/>
      <c r="L361" s="7" t="s">
        <v>4977</v>
      </c>
    </row>
    <row r="362" spans="10:12" x14ac:dyDescent="0.25">
      <c r="J362" s="4"/>
      <c r="K362" s="4"/>
      <c r="L362" s="7" t="s">
        <v>4978</v>
      </c>
    </row>
    <row r="363" spans="10:12" x14ac:dyDescent="0.25">
      <c r="J363" s="4"/>
      <c r="K363" s="4"/>
      <c r="L363" s="7" t="s">
        <v>4979</v>
      </c>
    </row>
    <row r="364" spans="10:12" x14ac:dyDescent="0.25">
      <c r="J364" s="4"/>
      <c r="K364" s="4"/>
      <c r="L364" s="7" t="s">
        <v>4980</v>
      </c>
    </row>
    <row r="365" spans="10:12" x14ac:dyDescent="0.25">
      <c r="J365" s="4"/>
      <c r="K365" s="4"/>
      <c r="L365" s="7" t="s">
        <v>4981</v>
      </c>
    </row>
    <row r="366" spans="10:12" x14ac:dyDescent="0.25">
      <c r="J366" s="4"/>
      <c r="K366" s="4"/>
      <c r="L366" s="7" t="s">
        <v>4982</v>
      </c>
    </row>
    <row r="367" spans="10:12" x14ac:dyDescent="0.25">
      <c r="J367" s="4"/>
      <c r="K367" s="4"/>
      <c r="L367" s="7" t="s">
        <v>4983</v>
      </c>
    </row>
    <row r="368" spans="10:12" x14ac:dyDescent="0.25">
      <c r="J368" s="4"/>
      <c r="K368" s="4"/>
      <c r="L368" s="7" t="s">
        <v>4984</v>
      </c>
    </row>
    <row r="369" spans="10:12" x14ac:dyDescent="0.25">
      <c r="J369" s="4"/>
      <c r="K369" s="4"/>
      <c r="L369" s="7" t="s">
        <v>4985</v>
      </c>
    </row>
    <row r="370" spans="10:12" x14ac:dyDescent="0.25">
      <c r="J370" s="4"/>
      <c r="K370" s="4"/>
      <c r="L370" s="7" t="s">
        <v>4986</v>
      </c>
    </row>
    <row r="371" spans="10:12" x14ac:dyDescent="0.25">
      <c r="J371" s="4"/>
      <c r="K371" s="4"/>
      <c r="L371" s="7" t="s">
        <v>4987</v>
      </c>
    </row>
    <row r="372" spans="10:12" x14ac:dyDescent="0.25">
      <c r="J372" s="4"/>
      <c r="K372" s="4"/>
      <c r="L372" s="7" t="s">
        <v>4989</v>
      </c>
    </row>
    <row r="373" spans="10:12" x14ac:dyDescent="0.25">
      <c r="J373" s="4"/>
      <c r="K373" s="4"/>
      <c r="L373" s="7" t="s">
        <v>4990</v>
      </c>
    </row>
    <row r="374" spans="10:12" x14ac:dyDescent="0.25">
      <c r="J374" s="4"/>
      <c r="K374" s="4"/>
      <c r="L374" s="7" t="s">
        <v>4991</v>
      </c>
    </row>
    <row r="375" spans="10:12" x14ac:dyDescent="0.25">
      <c r="J375" s="4"/>
      <c r="K375" s="4"/>
      <c r="L375" s="7" t="s">
        <v>4992</v>
      </c>
    </row>
    <row r="376" spans="10:12" x14ac:dyDescent="0.25">
      <c r="J376" s="4"/>
      <c r="K376" s="4"/>
      <c r="L376" s="7" t="s">
        <v>4993</v>
      </c>
    </row>
    <row r="377" spans="10:12" x14ac:dyDescent="0.25">
      <c r="J377" s="4"/>
      <c r="K377" s="4"/>
      <c r="L377" s="7" t="s">
        <v>4994</v>
      </c>
    </row>
    <row r="378" spans="10:12" x14ac:dyDescent="0.25">
      <c r="J378" s="4"/>
      <c r="K378" s="4"/>
      <c r="L378" s="7" t="s">
        <v>4995</v>
      </c>
    </row>
    <row r="379" spans="10:12" x14ac:dyDescent="0.25">
      <c r="J379" s="4"/>
      <c r="K379" s="4"/>
      <c r="L379" s="7" t="s">
        <v>5001</v>
      </c>
    </row>
    <row r="380" spans="10:12" x14ac:dyDescent="0.25">
      <c r="J380" s="4"/>
      <c r="K380" s="4"/>
      <c r="L380" s="7" t="s">
        <v>5002</v>
      </c>
    </row>
    <row r="381" spans="10:12" x14ac:dyDescent="0.25">
      <c r="J381" s="4"/>
      <c r="K381" s="4"/>
      <c r="L381" s="7" t="s">
        <v>5003</v>
      </c>
    </row>
    <row r="382" spans="10:12" x14ac:dyDescent="0.25">
      <c r="J382" s="4"/>
      <c r="K382" s="4"/>
      <c r="L382" s="7" t="s">
        <v>5004</v>
      </c>
    </row>
    <row r="383" spans="10:12" x14ac:dyDescent="0.25">
      <c r="J383" s="4"/>
      <c r="K383" s="4"/>
      <c r="L383" s="7" t="s">
        <v>5005</v>
      </c>
    </row>
    <row r="384" spans="10:12" x14ac:dyDescent="0.25">
      <c r="J384" s="4"/>
      <c r="K384" s="4"/>
      <c r="L384" s="7" t="s">
        <v>5006</v>
      </c>
    </row>
    <row r="385" spans="10:12" x14ac:dyDescent="0.25">
      <c r="J385" s="4"/>
      <c r="K385" s="4"/>
      <c r="L385" s="7" t="s">
        <v>5007</v>
      </c>
    </row>
    <row r="386" spans="10:12" x14ac:dyDescent="0.25">
      <c r="J386" s="4"/>
      <c r="K386" s="4"/>
      <c r="L386" s="7" t="s">
        <v>5008</v>
      </c>
    </row>
    <row r="387" spans="10:12" x14ac:dyDescent="0.25">
      <c r="J387" s="4"/>
      <c r="K387" s="4"/>
      <c r="L387" s="7" t="s">
        <v>5009</v>
      </c>
    </row>
    <row r="388" spans="10:12" x14ac:dyDescent="0.25">
      <c r="J388" s="4"/>
      <c r="K388" s="4"/>
      <c r="L388" s="7" t="s">
        <v>5010</v>
      </c>
    </row>
    <row r="389" spans="10:12" x14ac:dyDescent="0.25">
      <c r="J389" s="4"/>
      <c r="K389" s="4"/>
      <c r="L389" s="7" t="s">
        <v>5011</v>
      </c>
    </row>
    <row r="390" spans="10:12" x14ac:dyDescent="0.25">
      <c r="J390" s="4"/>
      <c r="K390" s="4"/>
      <c r="L390" s="7" t="s">
        <v>5012</v>
      </c>
    </row>
    <row r="391" spans="10:12" x14ac:dyDescent="0.25">
      <c r="J391" s="4"/>
      <c r="K391" s="4"/>
      <c r="L391" s="7" t="s">
        <v>5013</v>
      </c>
    </row>
    <row r="392" spans="10:12" x14ac:dyDescent="0.25">
      <c r="J392" s="4"/>
      <c r="K392" s="4"/>
      <c r="L392" s="7" t="s">
        <v>5014</v>
      </c>
    </row>
    <row r="393" spans="10:12" x14ac:dyDescent="0.25">
      <c r="J393" s="4"/>
      <c r="K393" s="4"/>
      <c r="L393" s="7" t="s">
        <v>5015</v>
      </c>
    </row>
    <row r="394" spans="10:12" x14ac:dyDescent="0.25">
      <c r="J394" s="4"/>
      <c r="K394" s="4"/>
      <c r="L394" s="7" t="s">
        <v>5016</v>
      </c>
    </row>
    <row r="395" spans="10:12" x14ac:dyDescent="0.25">
      <c r="J395" s="4"/>
      <c r="K395" s="4"/>
      <c r="L395" s="7" t="s">
        <v>5017</v>
      </c>
    </row>
    <row r="396" spans="10:12" x14ac:dyDescent="0.25">
      <c r="J396" s="4"/>
      <c r="K396" s="4"/>
      <c r="L396" s="7" t="s">
        <v>5018</v>
      </c>
    </row>
    <row r="397" spans="10:12" x14ac:dyDescent="0.25">
      <c r="J397" s="4"/>
      <c r="K397" s="4"/>
      <c r="L397" s="7" t="s">
        <v>5019</v>
      </c>
    </row>
    <row r="398" spans="10:12" x14ac:dyDescent="0.25">
      <c r="J398" s="4"/>
      <c r="K398" s="4"/>
      <c r="L398" s="7" t="s">
        <v>5020</v>
      </c>
    </row>
    <row r="399" spans="10:12" x14ac:dyDescent="0.25">
      <c r="J399" s="4"/>
      <c r="K399" s="4"/>
      <c r="L399" s="7" t="s">
        <v>5021</v>
      </c>
    </row>
    <row r="400" spans="10:12" x14ac:dyDescent="0.25">
      <c r="J400" s="4"/>
      <c r="K400" s="4"/>
      <c r="L400" s="7" t="s">
        <v>5022</v>
      </c>
    </row>
    <row r="401" spans="10:12" x14ac:dyDescent="0.25">
      <c r="J401" s="4"/>
      <c r="K401" s="4"/>
      <c r="L401" s="7" t="s">
        <v>5023</v>
      </c>
    </row>
    <row r="402" spans="10:12" x14ac:dyDescent="0.25">
      <c r="J402" s="4"/>
      <c r="K402" s="4"/>
      <c r="L402" s="7" t="s">
        <v>5024</v>
      </c>
    </row>
    <row r="403" spans="10:12" x14ac:dyDescent="0.25">
      <c r="J403" s="4"/>
      <c r="K403" s="4"/>
      <c r="L403" s="7" t="s">
        <v>5025</v>
      </c>
    </row>
    <row r="404" spans="10:12" x14ac:dyDescent="0.25">
      <c r="J404" s="4"/>
      <c r="K404" s="4"/>
      <c r="L404" s="7" t="s">
        <v>5026</v>
      </c>
    </row>
    <row r="405" spans="10:12" x14ac:dyDescent="0.25">
      <c r="J405" s="4"/>
      <c r="K405" s="4"/>
      <c r="L405" s="7" t="s">
        <v>5027</v>
      </c>
    </row>
    <row r="406" spans="10:12" x14ac:dyDescent="0.25">
      <c r="J406" s="4"/>
      <c r="K406" s="4"/>
      <c r="L406" s="7" t="s">
        <v>5028</v>
      </c>
    </row>
    <row r="407" spans="10:12" x14ac:dyDescent="0.25">
      <c r="J407" s="4"/>
      <c r="K407" s="4"/>
      <c r="L407" s="7" t="s">
        <v>5029</v>
      </c>
    </row>
    <row r="408" spans="10:12" x14ac:dyDescent="0.25">
      <c r="J408" s="4"/>
      <c r="K408" s="4"/>
      <c r="L408" s="7" t="s">
        <v>5030</v>
      </c>
    </row>
    <row r="409" spans="10:12" x14ac:dyDescent="0.25">
      <c r="J409" s="4"/>
      <c r="K409" s="4"/>
      <c r="L409" s="7" t="s">
        <v>5031</v>
      </c>
    </row>
    <row r="410" spans="10:12" x14ac:dyDescent="0.25">
      <c r="J410" s="4"/>
      <c r="K410" s="4"/>
      <c r="L410" s="7" t="s">
        <v>5032</v>
      </c>
    </row>
    <row r="411" spans="10:12" x14ac:dyDescent="0.25">
      <c r="J411" s="4"/>
      <c r="K411" s="4"/>
      <c r="L411" s="7" t="s">
        <v>5033</v>
      </c>
    </row>
    <row r="412" spans="10:12" x14ac:dyDescent="0.25">
      <c r="J412" s="4"/>
      <c r="K412" s="4"/>
      <c r="L412" s="7" t="s">
        <v>5034</v>
      </c>
    </row>
    <row r="413" spans="10:12" x14ac:dyDescent="0.25">
      <c r="J413" s="4"/>
      <c r="K413" s="4"/>
      <c r="L413" s="7" t="s">
        <v>5035</v>
      </c>
    </row>
    <row r="414" spans="10:12" x14ac:dyDescent="0.25">
      <c r="J414" s="4"/>
      <c r="K414" s="4"/>
      <c r="L414" s="7" t="s">
        <v>5073</v>
      </c>
    </row>
    <row r="415" spans="10:12" x14ac:dyDescent="0.25">
      <c r="J415" s="4"/>
      <c r="K415" s="4"/>
      <c r="L415" s="7" t="s">
        <v>5074</v>
      </c>
    </row>
    <row r="416" spans="10:12" x14ac:dyDescent="0.25">
      <c r="J416" s="4"/>
      <c r="K416" s="4"/>
      <c r="L416" s="7" t="s">
        <v>5075</v>
      </c>
    </row>
    <row r="417" spans="10:12" x14ac:dyDescent="0.25">
      <c r="J417" s="4"/>
      <c r="K417" s="4"/>
      <c r="L417" s="7" t="s">
        <v>5076</v>
      </c>
    </row>
    <row r="418" spans="10:12" x14ac:dyDescent="0.25">
      <c r="J418" s="4"/>
      <c r="K418" s="4"/>
      <c r="L418" s="7" t="s">
        <v>5077</v>
      </c>
    </row>
    <row r="419" spans="10:12" x14ac:dyDescent="0.25">
      <c r="J419" s="4"/>
      <c r="K419" s="4"/>
      <c r="L419" s="7" t="s">
        <v>5078</v>
      </c>
    </row>
    <row r="420" spans="10:12" x14ac:dyDescent="0.25">
      <c r="J420" s="4"/>
      <c r="K420" s="4"/>
      <c r="L420" s="7" t="s">
        <v>5079</v>
      </c>
    </row>
    <row r="421" spans="10:12" x14ac:dyDescent="0.25">
      <c r="J421" s="4"/>
      <c r="K421" s="4"/>
      <c r="L421" s="7" t="s">
        <v>5080</v>
      </c>
    </row>
    <row r="422" spans="10:12" x14ac:dyDescent="0.25">
      <c r="J422" s="4"/>
      <c r="K422" s="4" t="s">
        <v>5372</v>
      </c>
      <c r="L422" s="7" t="s">
        <v>5036</v>
      </c>
    </row>
    <row r="423" spans="10:12" x14ac:dyDescent="0.25">
      <c r="J423" s="4"/>
      <c r="K423" s="4"/>
      <c r="L423" s="7" t="s">
        <v>5037</v>
      </c>
    </row>
    <row r="424" spans="10:12" x14ac:dyDescent="0.25">
      <c r="J424" s="4"/>
      <c r="K424" s="4"/>
      <c r="L424" s="7" t="s">
        <v>5038</v>
      </c>
    </row>
    <row r="425" spans="10:12" x14ac:dyDescent="0.25">
      <c r="J425" s="4"/>
      <c r="K425" s="4"/>
      <c r="L425" s="7" t="s">
        <v>5039</v>
      </c>
    </row>
    <row r="426" spans="10:12" x14ac:dyDescent="0.25">
      <c r="J426" s="4"/>
      <c r="K426" s="4"/>
      <c r="L426" s="7" t="s">
        <v>5040</v>
      </c>
    </row>
    <row r="427" spans="10:12" x14ac:dyDescent="0.25">
      <c r="J427" s="4"/>
      <c r="K427" s="4"/>
      <c r="L427" s="7" t="s">
        <v>5041</v>
      </c>
    </row>
    <row r="428" spans="10:12" x14ac:dyDescent="0.25">
      <c r="J428" s="4"/>
      <c r="K428" s="4"/>
      <c r="L428" s="7" t="s">
        <v>5042</v>
      </c>
    </row>
    <row r="429" spans="10:12" x14ac:dyDescent="0.25">
      <c r="J429" s="4"/>
      <c r="K429" s="4"/>
      <c r="L429" s="7" t="s">
        <v>5043</v>
      </c>
    </row>
    <row r="430" spans="10:12" x14ac:dyDescent="0.25">
      <c r="J430" s="4"/>
      <c r="K430" s="4"/>
      <c r="L430" s="7" t="s">
        <v>5044</v>
      </c>
    </row>
    <row r="431" spans="10:12" x14ac:dyDescent="0.25">
      <c r="J431" s="4"/>
      <c r="K431" s="4"/>
      <c r="L431" s="7" t="s">
        <v>5045</v>
      </c>
    </row>
    <row r="432" spans="10:12" x14ac:dyDescent="0.25">
      <c r="J432" s="4"/>
      <c r="K432" s="4"/>
      <c r="L432" s="7" t="s">
        <v>5046</v>
      </c>
    </row>
    <row r="433" spans="10:12" x14ac:dyDescent="0.25">
      <c r="J433" s="4"/>
      <c r="K433" s="4"/>
      <c r="L433" s="7" t="s">
        <v>5047</v>
      </c>
    </row>
    <row r="434" spans="10:12" x14ac:dyDescent="0.25">
      <c r="J434" s="4"/>
      <c r="K434" s="4"/>
      <c r="L434" s="7" t="s">
        <v>5048</v>
      </c>
    </row>
    <row r="435" spans="10:12" x14ac:dyDescent="0.25">
      <c r="J435" s="4"/>
      <c r="K435" s="4"/>
      <c r="L435" s="7" t="s">
        <v>5049</v>
      </c>
    </row>
    <row r="436" spans="10:12" x14ac:dyDescent="0.25">
      <c r="J436" s="4"/>
      <c r="K436" s="4"/>
      <c r="L436" s="7" t="s">
        <v>5050</v>
      </c>
    </row>
    <row r="437" spans="10:12" x14ac:dyDescent="0.25">
      <c r="J437" s="4"/>
      <c r="K437" s="4"/>
      <c r="L437" s="7" t="s">
        <v>5051</v>
      </c>
    </row>
    <row r="438" spans="10:12" x14ac:dyDescent="0.25">
      <c r="J438" s="4"/>
      <c r="K438" s="4"/>
      <c r="L438" s="7" t="s">
        <v>5052</v>
      </c>
    </row>
    <row r="439" spans="10:12" x14ac:dyDescent="0.25">
      <c r="J439" s="4"/>
      <c r="K439" s="4"/>
      <c r="L439" s="7" t="s">
        <v>5053</v>
      </c>
    </row>
    <row r="440" spans="10:12" x14ac:dyDescent="0.25">
      <c r="J440" s="4"/>
      <c r="K440" s="4"/>
      <c r="L440" s="7" t="s">
        <v>5054</v>
      </c>
    </row>
    <row r="441" spans="10:12" x14ac:dyDescent="0.25">
      <c r="J441" s="4"/>
      <c r="K441" s="4"/>
      <c r="L441" s="7" t="s">
        <v>5055</v>
      </c>
    </row>
    <row r="442" spans="10:12" x14ac:dyDescent="0.25">
      <c r="J442" s="4"/>
      <c r="K442" s="4"/>
      <c r="L442" s="7" t="s">
        <v>5056</v>
      </c>
    </row>
    <row r="443" spans="10:12" x14ac:dyDescent="0.25">
      <c r="J443" s="4"/>
      <c r="K443" s="4"/>
      <c r="L443" s="7" t="s">
        <v>5057</v>
      </c>
    </row>
    <row r="444" spans="10:12" x14ac:dyDescent="0.25">
      <c r="J444" s="4"/>
      <c r="K444" s="4"/>
      <c r="L444" s="7" t="s">
        <v>5058</v>
      </c>
    </row>
    <row r="445" spans="10:12" x14ac:dyDescent="0.25">
      <c r="J445" s="4"/>
      <c r="K445" s="4"/>
      <c r="L445" s="7" t="s">
        <v>5059</v>
      </c>
    </row>
    <row r="446" spans="10:12" x14ac:dyDescent="0.25">
      <c r="J446" s="4"/>
      <c r="K446" s="4"/>
      <c r="L446" s="7" t="s">
        <v>5060</v>
      </c>
    </row>
    <row r="447" spans="10:12" x14ac:dyDescent="0.25">
      <c r="J447" s="4"/>
      <c r="K447" s="4"/>
      <c r="L447" s="7" t="s">
        <v>5061</v>
      </c>
    </row>
    <row r="448" spans="10:12" x14ac:dyDescent="0.25">
      <c r="J448" s="4"/>
      <c r="K448" s="4"/>
      <c r="L448" s="7" t="s">
        <v>5062</v>
      </c>
    </row>
    <row r="449" spans="10:12" x14ac:dyDescent="0.25">
      <c r="J449" s="4"/>
      <c r="K449" s="4"/>
      <c r="L449" s="7" t="s">
        <v>5063</v>
      </c>
    </row>
    <row r="450" spans="10:12" x14ac:dyDescent="0.25">
      <c r="J450" s="4"/>
      <c r="K450" s="4"/>
      <c r="L450" s="7" t="s">
        <v>5064</v>
      </c>
    </row>
    <row r="451" spans="10:12" x14ac:dyDescent="0.25">
      <c r="J451" s="4"/>
      <c r="K451" s="4"/>
      <c r="L451" s="7" t="s">
        <v>5065</v>
      </c>
    </row>
    <row r="452" spans="10:12" x14ac:dyDescent="0.25">
      <c r="J452" s="4"/>
      <c r="K452" s="4"/>
      <c r="L452" s="7" t="s">
        <v>5066</v>
      </c>
    </row>
    <row r="453" spans="10:12" x14ac:dyDescent="0.25">
      <c r="J453" s="4"/>
      <c r="K453" s="4"/>
      <c r="L453" s="7" t="s">
        <v>5067</v>
      </c>
    </row>
    <row r="454" spans="10:12" x14ac:dyDescent="0.25">
      <c r="J454" s="4"/>
      <c r="K454" s="4"/>
      <c r="L454" s="7" t="s">
        <v>5068</v>
      </c>
    </row>
    <row r="455" spans="10:12" x14ac:dyDescent="0.25">
      <c r="J455" s="4"/>
      <c r="K455" s="4"/>
      <c r="L455" s="7" t="s">
        <v>5069</v>
      </c>
    </row>
    <row r="456" spans="10:12" x14ac:dyDescent="0.25">
      <c r="J456" s="4"/>
      <c r="K456" s="4"/>
      <c r="L456" s="7" t="s">
        <v>5070</v>
      </c>
    </row>
    <row r="457" spans="10:12" x14ac:dyDescent="0.25">
      <c r="J457" s="4"/>
      <c r="K457" s="4"/>
      <c r="L457" s="7" t="s">
        <v>5071</v>
      </c>
    </row>
    <row r="458" spans="10:12" x14ac:dyDescent="0.25">
      <c r="J458" s="4"/>
      <c r="K458" s="4"/>
      <c r="L458" s="7" t="s">
        <v>5072</v>
      </c>
    </row>
    <row r="459" spans="10:12" x14ac:dyDescent="0.25">
      <c r="J459" s="4"/>
      <c r="K459" s="4"/>
      <c r="L459" s="7" t="s">
        <v>5081</v>
      </c>
    </row>
    <row r="460" spans="10:12" x14ac:dyDescent="0.25">
      <c r="J460" s="4"/>
      <c r="K460" s="4"/>
      <c r="L460" s="7" t="s">
        <v>5082</v>
      </c>
    </row>
    <row r="461" spans="10:12" x14ac:dyDescent="0.25">
      <c r="J461" s="4"/>
      <c r="K461" s="4"/>
      <c r="L461" s="7" t="s">
        <v>5083</v>
      </c>
    </row>
    <row r="462" spans="10:12" x14ac:dyDescent="0.25">
      <c r="J462" s="4"/>
      <c r="K462" s="4"/>
      <c r="L462" s="7" t="s">
        <v>5084</v>
      </c>
    </row>
    <row r="463" spans="10:12" x14ac:dyDescent="0.25">
      <c r="J463" s="4"/>
      <c r="K463" s="4"/>
      <c r="L463" s="7" t="s">
        <v>5085</v>
      </c>
    </row>
    <row r="464" spans="10:12" x14ac:dyDescent="0.25">
      <c r="J464" s="4"/>
      <c r="K464" s="4"/>
      <c r="L464" s="7" t="s">
        <v>5086</v>
      </c>
    </row>
    <row r="465" spans="10:12" x14ac:dyDescent="0.25">
      <c r="J465" s="4"/>
      <c r="K465" s="4"/>
      <c r="L465" s="7" t="s">
        <v>5087</v>
      </c>
    </row>
    <row r="466" spans="10:12" x14ac:dyDescent="0.25">
      <c r="J466" s="4"/>
      <c r="K466" s="4"/>
      <c r="L466" s="7" t="s">
        <v>5088</v>
      </c>
    </row>
    <row r="467" spans="10:12" x14ac:dyDescent="0.25">
      <c r="J467" s="4"/>
      <c r="K467" s="4"/>
      <c r="L467" s="7" t="s">
        <v>5089</v>
      </c>
    </row>
    <row r="468" spans="10:12" x14ac:dyDescent="0.25">
      <c r="J468" s="4"/>
      <c r="K468" s="4"/>
      <c r="L468" s="7" t="s">
        <v>5090</v>
      </c>
    </row>
    <row r="469" spans="10:12" x14ac:dyDescent="0.25">
      <c r="J469" s="4"/>
      <c r="K469" s="4"/>
      <c r="L469" s="7" t="s">
        <v>5091</v>
      </c>
    </row>
    <row r="470" spans="10:12" x14ac:dyDescent="0.25">
      <c r="J470" s="4"/>
      <c r="K470" s="4"/>
      <c r="L470" s="7" t="s">
        <v>5092</v>
      </c>
    </row>
    <row r="471" spans="10:12" x14ac:dyDescent="0.25">
      <c r="J471" s="4"/>
      <c r="K471" s="4" t="s">
        <v>5373</v>
      </c>
      <c r="L471" s="7" t="s">
        <v>4988</v>
      </c>
    </row>
    <row r="472" spans="10:12" x14ac:dyDescent="0.25">
      <c r="J472" s="4"/>
      <c r="K472" s="4"/>
      <c r="L472" s="7" t="s">
        <v>4996</v>
      </c>
    </row>
    <row r="473" spans="10:12" x14ac:dyDescent="0.25">
      <c r="J473" s="4"/>
      <c r="K473" s="4"/>
      <c r="L473" s="7" t="s">
        <v>4997</v>
      </c>
    </row>
    <row r="474" spans="10:12" x14ac:dyDescent="0.25">
      <c r="J474" s="4"/>
      <c r="K474" s="4"/>
      <c r="L474" s="7" t="s">
        <v>4998</v>
      </c>
    </row>
    <row r="475" spans="10:12" x14ac:dyDescent="0.25">
      <c r="J475" s="4"/>
      <c r="K475" s="4"/>
      <c r="L475" s="7" t="s">
        <v>4999</v>
      </c>
    </row>
    <row r="476" spans="10:12" x14ac:dyDescent="0.25">
      <c r="J476" s="4"/>
      <c r="K476" s="4"/>
      <c r="L476" s="7" t="s">
        <v>5000</v>
      </c>
    </row>
    <row r="477" spans="10:12" x14ac:dyDescent="0.25">
      <c r="J477" s="4"/>
      <c r="K477" s="4" t="s">
        <v>4479</v>
      </c>
      <c r="L477" s="7" t="s">
        <v>4479</v>
      </c>
    </row>
    <row r="478" spans="10:12" x14ac:dyDescent="0.25">
      <c r="J478" s="4" t="s">
        <v>1686</v>
      </c>
      <c r="K478" s="4" t="s">
        <v>62</v>
      </c>
      <c r="L478" s="7"/>
    </row>
    <row r="479" spans="10:12" x14ac:dyDescent="0.25">
      <c r="J479" s="4"/>
      <c r="K479" s="4" t="s">
        <v>5374</v>
      </c>
      <c r="L479" s="7" t="s">
        <v>5093</v>
      </c>
    </row>
    <row r="480" spans="10:12" x14ac:dyDescent="0.25">
      <c r="J480" s="4"/>
      <c r="K480" s="4"/>
      <c r="L480" s="7" t="s">
        <v>5099</v>
      </c>
    </row>
    <row r="481" spans="10:12" x14ac:dyDescent="0.25">
      <c r="J481" s="4"/>
      <c r="K481" s="4"/>
      <c r="L481" s="7" t="s">
        <v>5375</v>
      </c>
    </row>
    <row r="482" spans="10:12" x14ac:dyDescent="0.25">
      <c r="J482" s="4"/>
      <c r="K482" s="4" t="s">
        <v>5371</v>
      </c>
      <c r="L482" s="7" t="s">
        <v>5094</v>
      </c>
    </row>
    <row r="483" spans="10:12" x14ac:dyDescent="0.25">
      <c r="J483" s="4"/>
      <c r="K483" s="4"/>
      <c r="L483" s="7" t="s">
        <v>5095</v>
      </c>
    </row>
    <row r="484" spans="10:12" x14ac:dyDescent="0.25">
      <c r="J484" s="4"/>
      <c r="K484" s="4"/>
      <c r="L484" s="7" t="s">
        <v>5096</v>
      </c>
    </row>
    <row r="485" spans="10:12" x14ac:dyDescent="0.25">
      <c r="J485" s="4"/>
      <c r="K485" s="4"/>
      <c r="L485" s="7" t="s">
        <v>5097</v>
      </c>
    </row>
    <row r="486" spans="10:12" x14ac:dyDescent="0.25">
      <c r="J486" s="4"/>
      <c r="K486" s="4"/>
      <c r="L486" s="7" t="s">
        <v>5098</v>
      </c>
    </row>
    <row r="487" spans="10:12" x14ac:dyDescent="0.25">
      <c r="J487" s="4"/>
      <c r="K487" s="4"/>
      <c r="L487" s="7" t="s">
        <v>5100</v>
      </c>
    </row>
    <row r="488" spans="10:12" x14ac:dyDescent="0.25">
      <c r="J488" s="4"/>
      <c r="K488" s="4"/>
      <c r="L488" s="7" t="s">
        <v>5101</v>
      </c>
    </row>
    <row r="489" spans="10:12" x14ac:dyDescent="0.25">
      <c r="J489" s="4"/>
      <c r="K489" s="4"/>
      <c r="L489" s="7" t="s">
        <v>5102</v>
      </c>
    </row>
    <row r="490" spans="10:12" x14ac:dyDescent="0.25">
      <c r="J490" s="4"/>
      <c r="K490" s="4"/>
      <c r="L490" s="7" t="s">
        <v>5103</v>
      </c>
    </row>
    <row r="491" spans="10:12" x14ac:dyDescent="0.25">
      <c r="J491" s="4"/>
      <c r="K491" s="4"/>
      <c r="L491" s="7" t="s">
        <v>5104</v>
      </c>
    </row>
    <row r="492" spans="10:12" x14ac:dyDescent="0.25">
      <c r="J492" s="4"/>
      <c r="K492" s="4"/>
      <c r="L492" s="7" t="s">
        <v>5376</v>
      </c>
    </row>
    <row r="493" spans="10:12" x14ac:dyDescent="0.25">
      <c r="J493" s="4" t="s">
        <v>390</v>
      </c>
      <c r="K493" s="4" t="s">
        <v>62</v>
      </c>
      <c r="L493" s="7"/>
    </row>
    <row r="494" spans="10:12" x14ac:dyDescent="0.25">
      <c r="J494" s="4"/>
      <c r="K494" s="4" t="s">
        <v>5371</v>
      </c>
      <c r="L494" s="7" t="s">
        <v>5105</v>
      </c>
    </row>
    <row r="495" spans="10:12" x14ac:dyDescent="0.25">
      <c r="J495" s="4"/>
      <c r="K495" s="4"/>
      <c r="L495" s="7" t="s">
        <v>5106</v>
      </c>
    </row>
    <row r="496" spans="10:12" x14ac:dyDescent="0.25">
      <c r="J496" s="4"/>
      <c r="K496" s="4"/>
      <c r="L496" s="7" t="s">
        <v>5107</v>
      </c>
    </row>
    <row r="497" spans="10:12" x14ac:dyDescent="0.25">
      <c r="J497" s="4"/>
      <c r="K497" s="4"/>
      <c r="L497" s="7" t="s">
        <v>5108</v>
      </c>
    </row>
    <row r="498" spans="10:12" x14ac:dyDescent="0.25">
      <c r="J498" s="4"/>
      <c r="K498" s="4"/>
      <c r="L498" s="7" t="s">
        <v>5109</v>
      </c>
    </row>
    <row r="499" spans="10:12" x14ac:dyDescent="0.25">
      <c r="J499" s="4"/>
      <c r="K499" s="4"/>
      <c r="L499" s="7" t="s">
        <v>5110</v>
      </c>
    </row>
    <row r="500" spans="10:12" x14ac:dyDescent="0.25">
      <c r="J500" s="4"/>
      <c r="K500" s="4"/>
      <c r="L500" s="7" t="s">
        <v>5111</v>
      </c>
    </row>
    <row r="501" spans="10:12" x14ac:dyDescent="0.25">
      <c r="J501" s="4"/>
      <c r="K501" s="4"/>
      <c r="L501" s="7" t="s">
        <v>5112</v>
      </c>
    </row>
    <row r="502" spans="10:12" x14ac:dyDescent="0.25">
      <c r="J502" s="4"/>
      <c r="K502" s="4"/>
      <c r="L502" s="7" t="s">
        <v>5113</v>
      </c>
    </row>
    <row r="503" spans="10:12" x14ac:dyDescent="0.25">
      <c r="J503" s="4"/>
      <c r="K503" s="4"/>
      <c r="L503" s="7" t="s">
        <v>5114</v>
      </c>
    </row>
    <row r="504" spans="10:12" x14ac:dyDescent="0.25">
      <c r="J504" s="4"/>
      <c r="K504" s="4"/>
      <c r="L504" s="7" t="s">
        <v>5115</v>
      </c>
    </row>
    <row r="505" spans="10:12" x14ac:dyDescent="0.25">
      <c r="J505" s="4"/>
      <c r="K505" s="4"/>
      <c r="L505" s="7" t="s">
        <v>5116</v>
      </c>
    </row>
    <row r="506" spans="10:12" x14ac:dyDescent="0.25">
      <c r="J506" s="4"/>
      <c r="K506" s="4"/>
      <c r="L506" s="7" t="s">
        <v>5117</v>
      </c>
    </row>
    <row r="507" spans="10:12" x14ac:dyDescent="0.25">
      <c r="J507" s="4"/>
      <c r="K507" s="4"/>
      <c r="L507" s="7" t="s">
        <v>5118</v>
      </c>
    </row>
    <row r="508" spans="10:12" x14ac:dyDescent="0.25">
      <c r="J508" s="4"/>
      <c r="K508" s="4"/>
      <c r="L508" s="7" t="s">
        <v>5119</v>
      </c>
    </row>
    <row r="509" spans="10:12" x14ac:dyDescent="0.25">
      <c r="J509" s="4"/>
      <c r="K509" s="4"/>
      <c r="L509" s="7" t="s">
        <v>5120</v>
      </c>
    </row>
    <row r="510" spans="10:12" x14ac:dyDescent="0.25">
      <c r="J510" s="4"/>
      <c r="K510" s="4"/>
      <c r="L510" s="7" t="s">
        <v>5121</v>
      </c>
    </row>
    <row r="511" spans="10:12" x14ac:dyDescent="0.25">
      <c r="J511" s="4"/>
      <c r="K511" s="4"/>
      <c r="L511" s="7" t="s">
        <v>5122</v>
      </c>
    </row>
    <row r="512" spans="10:12" x14ac:dyDescent="0.25">
      <c r="J512" s="4"/>
      <c r="K512" s="4"/>
      <c r="L512" s="7" t="s">
        <v>5123</v>
      </c>
    </row>
    <row r="513" spans="10:12" x14ac:dyDescent="0.25">
      <c r="J513" s="4"/>
      <c r="K513" s="4"/>
      <c r="L513" s="7" t="s">
        <v>5124</v>
      </c>
    </row>
    <row r="514" spans="10:12" x14ac:dyDescent="0.25">
      <c r="J514" s="4"/>
      <c r="K514" s="4"/>
      <c r="L514" s="7" t="s">
        <v>5125</v>
      </c>
    </row>
    <row r="515" spans="10:12" x14ac:dyDescent="0.25">
      <c r="J515" s="4"/>
      <c r="K515" s="4"/>
      <c r="L515" s="7" t="s">
        <v>5126</v>
      </c>
    </row>
    <row r="516" spans="10:12" x14ac:dyDescent="0.25">
      <c r="J516" s="4"/>
      <c r="K516" s="4"/>
      <c r="L516" s="7" t="s">
        <v>5127</v>
      </c>
    </row>
    <row r="517" spans="10:12" x14ac:dyDescent="0.25">
      <c r="J517" s="4"/>
      <c r="K517" s="4"/>
      <c r="L517" s="7" t="s">
        <v>5128</v>
      </c>
    </row>
    <row r="518" spans="10:12" x14ac:dyDescent="0.25">
      <c r="J518" s="4"/>
      <c r="K518" s="4"/>
      <c r="L518" s="7" t="s">
        <v>5129</v>
      </c>
    </row>
    <row r="519" spans="10:12" x14ac:dyDescent="0.25">
      <c r="J519" s="4"/>
      <c r="K519" s="4"/>
      <c r="L519" s="7" t="s">
        <v>5130</v>
      </c>
    </row>
    <row r="520" spans="10:12" x14ac:dyDescent="0.25">
      <c r="J520" s="4"/>
      <c r="K520" s="4"/>
      <c r="L520" s="7" t="s">
        <v>5131</v>
      </c>
    </row>
    <row r="521" spans="10:12" x14ac:dyDescent="0.25">
      <c r="J521" s="4"/>
      <c r="K521" s="4"/>
      <c r="L521" s="7" t="s">
        <v>5132</v>
      </c>
    </row>
    <row r="522" spans="10:12" x14ac:dyDescent="0.25">
      <c r="J522" s="4"/>
      <c r="K522" s="4"/>
      <c r="L522" s="7" t="s">
        <v>5133</v>
      </c>
    </row>
    <row r="523" spans="10:12" x14ac:dyDescent="0.25">
      <c r="J523" s="4"/>
      <c r="K523" s="4"/>
      <c r="L523" s="7" t="s">
        <v>5134</v>
      </c>
    </row>
    <row r="524" spans="10:12" x14ac:dyDescent="0.25">
      <c r="J524" s="4"/>
      <c r="K524" s="4"/>
      <c r="L524" s="7" t="s">
        <v>5135</v>
      </c>
    </row>
    <row r="525" spans="10:12" x14ac:dyDescent="0.25">
      <c r="J525" s="4"/>
      <c r="K525" s="4"/>
      <c r="L525" s="7" t="s">
        <v>5136</v>
      </c>
    </row>
    <row r="526" spans="10:12" x14ac:dyDescent="0.25">
      <c r="J526" s="4"/>
      <c r="K526" s="4"/>
      <c r="L526" s="7" t="s">
        <v>5137</v>
      </c>
    </row>
    <row r="527" spans="10:12" x14ac:dyDescent="0.25">
      <c r="J527" s="4"/>
      <c r="K527" s="4"/>
      <c r="L527" s="7" t="s">
        <v>5138</v>
      </c>
    </row>
    <row r="528" spans="10:12" x14ac:dyDescent="0.25">
      <c r="J528" s="4"/>
      <c r="K528" s="4"/>
      <c r="L528" s="7" t="s">
        <v>5139</v>
      </c>
    </row>
    <row r="529" spans="10:12" x14ac:dyDescent="0.25">
      <c r="J529" s="4"/>
      <c r="K529" s="4"/>
      <c r="L529" s="7" t="s">
        <v>5140</v>
      </c>
    </row>
    <row r="530" spans="10:12" x14ac:dyDescent="0.25">
      <c r="J530" s="4"/>
      <c r="K530" s="4"/>
      <c r="L530" s="7" t="s">
        <v>5141</v>
      </c>
    </row>
    <row r="531" spans="10:12" x14ac:dyDescent="0.25">
      <c r="J531" s="4"/>
      <c r="K531" s="4"/>
      <c r="L531" s="7" t="s">
        <v>5142</v>
      </c>
    </row>
    <row r="532" spans="10:12" x14ac:dyDescent="0.25">
      <c r="J532" s="4"/>
      <c r="K532" s="4"/>
      <c r="L532" s="7" t="s">
        <v>5157</v>
      </c>
    </row>
    <row r="533" spans="10:12" x14ac:dyDescent="0.25">
      <c r="J533" s="4"/>
      <c r="K533" s="4"/>
      <c r="L533" s="7" t="s">
        <v>5158</v>
      </c>
    </row>
    <row r="534" spans="10:12" x14ac:dyDescent="0.25">
      <c r="J534" s="4"/>
      <c r="K534" s="4"/>
      <c r="L534" s="7" t="s">
        <v>5159</v>
      </c>
    </row>
    <row r="535" spans="10:12" x14ac:dyDescent="0.25">
      <c r="J535" s="4"/>
      <c r="K535" s="4"/>
      <c r="L535" s="7" t="s">
        <v>5160</v>
      </c>
    </row>
    <row r="536" spans="10:12" x14ac:dyDescent="0.25">
      <c r="J536" s="4"/>
      <c r="K536" s="4"/>
      <c r="L536" s="7" t="s">
        <v>5161</v>
      </c>
    </row>
    <row r="537" spans="10:12" x14ac:dyDescent="0.25">
      <c r="J537" s="4"/>
      <c r="K537" s="4"/>
      <c r="L537" s="7" t="s">
        <v>5162</v>
      </c>
    </row>
    <row r="538" spans="10:12" x14ac:dyDescent="0.25">
      <c r="J538" s="4"/>
      <c r="K538" s="4"/>
      <c r="L538" s="7" t="s">
        <v>5163</v>
      </c>
    </row>
    <row r="539" spans="10:12" x14ac:dyDescent="0.25">
      <c r="J539" s="4"/>
      <c r="K539" s="4"/>
      <c r="L539" s="7" t="s">
        <v>5164</v>
      </c>
    </row>
    <row r="540" spans="10:12" x14ac:dyDescent="0.25">
      <c r="J540" s="4"/>
      <c r="K540" s="4"/>
      <c r="L540" s="7" t="s">
        <v>5165</v>
      </c>
    </row>
    <row r="541" spans="10:12" x14ac:dyDescent="0.25">
      <c r="J541" s="4"/>
      <c r="K541" s="4"/>
      <c r="L541" s="7" t="s">
        <v>5166</v>
      </c>
    </row>
    <row r="542" spans="10:12" x14ac:dyDescent="0.25">
      <c r="J542" s="4"/>
      <c r="K542" s="4"/>
      <c r="L542" s="7" t="s">
        <v>5167</v>
      </c>
    </row>
    <row r="543" spans="10:12" x14ac:dyDescent="0.25">
      <c r="J543" s="4"/>
      <c r="K543" s="4"/>
      <c r="L543" s="7" t="s">
        <v>5168</v>
      </c>
    </row>
    <row r="544" spans="10:12" x14ac:dyDescent="0.25">
      <c r="J544" s="4"/>
      <c r="K544" s="4"/>
      <c r="L544" s="7" t="s">
        <v>5169</v>
      </c>
    </row>
    <row r="545" spans="10:12" x14ac:dyDescent="0.25">
      <c r="J545" s="4"/>
      <c r="K545" s="4"/>
      <c r="L545" s="7" t="s">
        <v>5170</v>
      </c>
    </row>
    <row r="546" spans="10:12" x14ac:dyDescent="0.25">
      <c r="J546" s="4"/>
      <c r="K546" s="4"/>
      <c r="L546" s="7" t="s">
        <v>5171</v>
      </c>
    </row>
    <row r="547" spans="10:12" x14ac:dyDescent="0.25">
      <c r="J547" s="4"/>
      <c r="K547" s="4"/>
      <c r="L547" s="7" t="s">
        <v>5172</v>
      </c>
    </row>
    <row r="548" spans="10:12" x14ac:dyDescent="0.25">
      <c r="J548" s="4"/>
      <c r="K548" s="4"/>
      <c r="L548" s="7" t="s">
        <v>5173</v>
      </c>
    </row>
    <row r="549" spans="10:12" x14ac:dyDescent="0.25">
      <c r="J549" s="4"/>
      <c r="K549" s="4"/>
      <c r="L549" s="7" t="s">
        <v>5174</v>
      </c>
    </row>
    <row r="550" spans="10:12" x14ac:dyDescent="0.25">
      <c r="J550" s="4"/>
      <c r="K550" s="4"/>
      <c r="L550" s="7" t="s">
        <v>5175</v>
      </c>
    </row>
    <row r="551" spans="10:12" x14ac:dyDescent="0.25">
      <c r="J551" s="4"/>
      <c r="K551" s="4"/>
      <c r="L551" s="7" t="s">
        <v>5176</v>
      </c>
    </row>
    <row r="552" spans="10:12" x14ac:dyDescent="0.25">
      <c r="J552" s="4"/>
      <c r="K552" s="4"/>
      <c r="L552" s="7" t="s">
        <v>5177</v>
      </c>
    </row>
    <row r="553" spans="10:12" x14ac:dyDescent="0.25">
      <c r="J553" s="4"/>
      <c r="K553" s="4"/>
      <c r="L553" s="7" t="s">
        <v>5178</v>
      </c>
    </row>
    <row r="554" spans="10:12" x14ac:dyDescent="0.25">
      <c r="J554" s="4"/>
      <c r="K554" s="4"/>
      <c r="L554" s="7" t="s">
        <v>5179</v>
      </c>
    </row>
    <row r="555" spans="10:12" x14ac:dyDescent="0.25">
      <c r="J555" s="4"/>
      <c r="K555" s="4"/>
      <c r="L555" s="7" t="s">
        <v>5180</v>
      </c>
    </row>
    <row r="556" spans="10:12" x14ac:dyDescent="0.25">
      <c r="J556" s="4"/>
      <c r="K556" s="4"/>
      <c r="L556" s="7" t="s">
        <v>5181</v>
      </c>
    </row>
    <row r="557" spans="10:12" x14ac:dyDescent="0.25">
      <c r="J557" s="4"/>
      <c r="K557" s="4"/>
      <c r="L557" s="7" t="s">
        <v>5182</v>
      </c>
    </row>
    <row r="558" spans="10:12" x14ac:dyDescent="0.25">
      <c r="J558" s="4"/>
      <c r="K558" s="4"/>
      <c r="L558" s="7" t="s">
        <v>5183</v>
      </c>
    </row>
    <row r="559" spans="10:12" x14ac:dyDescent="0.25">
      <c r="J559" s="4"/>
      <c r="K559" s="4"/>
      <c r="L559" s="7" t="s">
        <v>5184</v>
      </c>
    </row>
    <row r="560" spans="10:12" x14ac:dyDescent="0.25">
      <c r="J560" s="4"/>
      <c r="K560" s="4"/>
      <c r="L560" s="7" t="s">
        <v>5185</v>
      </c>
    </row>
    <row r="561" spans="10:12" x14ac:dyDescent="0.25">
      <c r="J561" s="4"/>
      <c r="K561" s="4"/>
      <c r="L561" s="7" t="s">
        <v>5186</v>
      </c>
    </row>
    <row r="562" spans="10:12" x14ac:dyDescent="0.25">
      <c r="J562" s="4"/>
      <c r="K562" s="4"/>
      <c r="L562" s="7" t="s">
        <v>5187</v>
      </c>
    </row>
    <row r="563" spans="10:12" x14ac:dyDescent="0.25">
      <c r="J563" s="4"/>
      <c r="K563" s="4"/>
      <c r="L563" s="7" t="s">
        <v>5188</v>
      </c>
    </row>
    <row r="564" spans="10:12" x14ac:dyDescent="0.25">
      <c r="J564" s="4"/>
      <c r="K564" s="4"/>
      <c r="L564" s="7" t="s">
        <v>5189</v>
      </c>
    </row>
    <row r="565" spans="10:12" x14ac:dyDescent="0.25">
      <c r="J565" s="4"/>
      <c r="K565" s="4"/>
      <c r="L565" s="7" t="s">
        <v>5190</v>
      </c>
    </row>
    <row r="566" spans="10:12" x14ac:dyDescent="0.25">
      <c r="J566" s="4"/>
      <c r="K566" s="4"/>
      <c r="L566" s="7" t="s">
        <v>5191</v>
      </c>
    </row>
    <row r="567" spans="10:12" x14ac:dyDescent="0.25">
      <c r="J567" s="4"/>
      <c r="K567" s="4"/>
      <c r="L567" s="7" t="s">
        <v>5192</v>
      </c>
    </row>
    <row r="568" spans="10:12" x14ac:dyDescent="0.25">
      <c r="J568" s="4"/>
      <c r="K568" s="4"/>
      <c r="L568" s="7" t="s">
        <v>5193</v>
      </c>
    </row>
    <row r="569" spans="10:12" x14ac:dyDescent="0.25">
      <c r="J569" s="4"/>
      <c r="K569" s="4"/>
      <c r="L569" s="7" t="s">
        <v>5194</v>
      </c>
    </row>
    <row r="570" spans="10:12" x14ac:dyDescent="0.25">
      <c r="J570" s="4"/>
      <c r="K570" s="4"/>
      <c r="L570" s="7" t="s">
        <v>5195</v>
      </c>
    </row>
    <row r="571" spans="10:12" x14ac:dyDescent="0.25">
      <c r="J571" s="4"/>
      <c r="K571" s="4"/>
      <c r="L571" s="7" t="s">
        <v>5196</v>
      </c>
    </row>
    <row r="572" spans="10:12" x14ac:dyDescent="0.25">
      <c r="J572" s="4"/>
      <c r="K572" s="4"/>
      <c r="L572" s="7" t="s">
        <v>5197</v>
      </c>
    </row>
    <row r="573" spans="10:12" x14ac:dyDescent="0.25">
      <c r="J573" s="4"/>
      <c r="K573" s="4"/>
      <c r="L573" s="7" t="s">
        <v>5198</v>
      </c>
    </row>
    <row r="574" spans="10:12" x14ac:dyDescent="0.25">
      <c r="J574" s="4"/>
      <c r="K574" s="4"/>
      <c r="L574" s="7" t="s">
        <v>5199</v>
      </c>
    </row>
    <row r="575" spans="10:12" x14ac:dyDescent="0.25">
      <c r="J575" s="4"/>
      <c r="K575" s="4"/>
      <c r="L575" s="7" t="s">
        <v>5200</v>
      </c>
    </row>
    <row r="576" spans="10:12" x14ac:dyDescent="0.25">
      <c r="J576" s="4"/>
      <c r="K576" s="4"/>
      <c r="L576" s="7" t="s">
        <v>5201</v>
      </c>
    </row>
    <row r="577" spans="10:12" x14ac:dyDescent="0.25">
      <c r="J577" s="4"/>
      <c r="K577" s="4"/>
      <c r="L577" s="7" t="s">
        <v>5202</v>
      </c>
    </row>
    <row r="578" spans="10:12" x14ac:dyDescent="0.25">
      <c r="J578" s="4"/>
      <c r="K578" s="4"/>
      <c r="L578" s="7" t="s">
        <v>5203</v>
      </c>
    </row>
    <row r="579" spans="10:12" x14ac:dyDescent="0.25">
      <c r="J579" s="4"/>
      <c r="K579" s="4"/>
      <c r="L579" s="7" t="s">
        <v>5204</v>
      </c>
    </row>
    <row r="580" spans="10:12" x14ac:dyDescent="0.25">
      <c r="J580" s="4"/>
      <c r="K580" s="4"/>
      <c r="L580" s="7" t="s">
        <v>5205</v>
      </c>
    </row>
    <row r="581" spans="10:12" x14ac:dyDescent="0.25">
      <c r="J581" s="4"/>
      <c r="K581" s="4"/>
      <c r="L581" s="7" t="s">
        <v>5206</v>
      </c>
    </row>
    <row r="582" spans="10:12" x14ac:dyDescent="0.25">
      <c r="J582" s="4"/>
      <c r="K582" s="4"/>
      <c r="L582" s="7" t="s">
        <v>5207</v>
      </c>
    </row>
    <row r="583" spans="10:12" x14ac:dyDescent="0.25">
      <c r="J583" s="4"/>
      <c r="K583" s="4"/>
      <c r="L583" s="7" t="s">
        <v>5208</v>
      </c>
    </row>
    <row r="584" spans="10:12" x14ac:dyDescent="0.25">
      <c r="J584" s="4"/>
      <c r="K584" s="4"/>
      <c r="L584" s="7" t="s">
        <v>5209</v>
      </c>
    </row>
    <row r="585" spans="10:12" x14ac:dyDescent="0.25">
      <c r="J585" s="4"/>
      <c r="K585" s="4"/>
      <c r="L585" s="7" t="s">
        <v>5210</v>
      </c>
    </row>
    <row r="586" spans="10:12" x14ac:dyDescent="0.25">
      <c r="J586" s="4"/>
      <c r="K586" s="4"/>
      <c r="L586" s="7" t="s">
        <v>5211</v>
      </c>
    </row>
    <row r="587" spans="10:12" x14ac:dyDescent="0.25">
      <c r="J587" s="4"/>
      <c r="K587" s="4"/>
      <c r="L587" s="7" t="s">
        <v>5212</v>
      </c>
    </row>
    <row r="588" spans="10:12" x14ac:dyDescent="0.25">
      <c r="J588" s="4"/>
      <c r="K588" s="4"/>
      <c r="L588" s="7" t="s">
        <v>5213</v>
      </c>
    </row>
    <row r="589" spans="10:12" x14ac:dyDescent="0.25">
      <c r="J589" s="4"/>
      <c r="K589" s="4"/>
      <c r="L589" s="7" t="s">
        <v>5214</v>
      </c>
    </row>
    <row r="590" spans="10:12" x14ac:dyDescent="0.25">
      <c r="J590" s="4"/>
      <c r="K590" s="4"/>
      <c r="L590" s="7" t="s">
        <v>5215</v>
      </c>
    </row>
    <row r="591" spans="10:12" x14ac:dyDescent="0.25">
      <c r="J591" s="4"/>
      <c r="K591" s="4"/>
      <c r="L591" s="7" t="s">
        <v>5216</v>
      </c>
    </row>
    <row r="592" spans="10:12" x14ac:dyDescent="0.25">
      <c r="J592" s="4"/>
      <c r="K592" s="4"/>
      <c r="L592" s="7" t="s">
        <v>5217</v>
      </c>
    </row>
    <row r="593" spans="10:12" x14ac:dyDescent="0.25">
      <c r="J593" s="4"/>
      <c r="K593" s="4"/>
      <c r="L593" s="7" t="s">
        <v>5218</v>
      </c>
    </row>
    <row r="594" spans="10:12" x14ac:dyDescent="0.25">
      <c r="J594" s="4"/>
      <c r="K594" s="4"/>
      <c r="L594" s="7" t="s">
        <v>5219</v>
      </c>
    </row>
    <row r="595" spans="10:12" x14ac:dyDescent="0.25">
      <c r="J595" s="4"/>
      <c r="K595" s="4"/>
      <c r="L595" s="7" t="s">
        <v>5220</v>
      </c>
    </row>
    <row r="596" spans="10:12" x14ac:dyDescent="0.25">
      <c r="J596" s="4"/>
      <c r="K596" s="4"/>
      <c r="L596" s="7" t="s">
        <v>5221</v>
      </c>
    </row>
    <row r="597" spans="10:12" x14ac:dyDescent="0.25">
      <c r="J597" s="4"/>
      <c r="K597" s="4"/>
      <c r="L597" s="7" t="s">
        <v>5222</v>
      </c>
    </row>
    <row r="598" spans="10:12" x14ac:dyDescent="0.25">
      <c r="J598" s="4"/>
      <c r="K598" s="4"/>
      <c r="L598" s="7" t="s">
        <v>5223</v>
      </c>
    </row>
    <row r="599" spans="10:12" x14ac:dyDescent="0.25">
      <c r="J599" s="4"/>
      <c r="K599" s="4"/>
      <c r="L599" s="7" t="s">
        <v>5224</v>
      </c>
    </row>
    <row r="600" spans="10:12" x14ac:dyDescent="0.25">
      <c r="J600" s="4"/>
      <c r="K600" s="4"/>
      <c r="L600" s="7" t="s">
        <v>5225</v>
      </c>
    </row>
    <row r="601" spans="10:12" x14ac:dyDescent="0.25">
      <c r="J601" s="4"/>
      <c r="K601" s="4"/>
      <c r="L601" s="7" t="s">
        <v>5226</v>
      </c>
    </row>
    <row r="602" spans="10:12" x14ac:dyDescent="0.25">
      <c r="J602" s="4"/>
      <c r="K602" s="4"/>
      <c r="L602" s="7" t="s">
        <v>5227</v>
      </c>
    </row>
    <row r="603" spans="10:12" x14ac:dyDescent="0.25">
      <c r="J603" s="4"/>
      <c r="K603" s="4"/>
      <c r="L603" s="7" t="s">
        <v>5228</v>
      </c>
    </row>
    <row r="604" spans="10:12" x14ac:dyDescent="0.25">
      <c r="J604" s="4"/>
      <c r="K604" s="4"/>
      <c r="L604" s="7" t="s">
        <v>5229</v>
      </c>
    </row>
    <row r="605" spans="10:12" x14ac:dyDescent="0.25">
      <c r="J605" s="4"/>
      <c r="K605" s="4"/>
      <c r="L605" s="7" t="s">
        <v>5230</v>
      </c>
    </row>
    <row r="606" spans="10:12" x14ac:dyDescent="0.25">
      <c r="J606" s="4"/>
      <c r="K606" s="4"/>
      <c r="L606" s="7" t="s">
        <v>5231</v>
      </c>
    </row>
    <row r="607" spans="10:12" x14ac:dyDescent="0.25">
      <c r="J607" s="4"/>
      <c r="K607" s="4"/>
      <c r="L607" s="7" t="s">
        <v>5232</v>
      </c>
    </row>
    <row r="608" spans="10:12" x14ac:dyDescent="0.25">
      <c r="J608" s="4"/>
      <c r="K608" s="4"/>
      <c r="L608" s="7" t="s">
        <v>5233</v>
      </c>
    </row>
    <row r="609" spans="10:12" x14ac:dyDescent="0.25">
      <c r="J609" s="4"/>
      <c r="K609" s="4"/>
      <c r="L609" s="7" t="s">
        <v>5234</v>
      </c>
    </row>
    <row r="610" spans="10:12" x14ac:dyDescent="0.25">
      <c r="J610" s="4"/>
      <c r="K610" s="4" t="s">
        <v>5372</v>
      </c>
      <c r="L610" s="7" t="s">
        <v>5143</v>
      </c>
    </row>
    <row r="611" spans="10:12" x14ac:dyDescent="0.25">
      <c r="J611" s="4"/>
      <c r="K611" s="4"/>
      <c r="L611" s="7" t="s">
        <v>5144</v>
      </c>
    </row>
    <row r="612" spans="10:12" x14ac:dyDescent="0.25">
      <c r="J612" s="4"/>
      <c r="K612" s="4"/>
      <c r="L612" s="7" t="s">
        <v>5145</v>
      </c>
    </row>
    <row r="613" spans="10:12" x14ac:dyDescent="0.25">
      <c r="J613" s="4"/>
      <c r="K613" s="4"/>
      <c r="L613" s="7" t="s">
        <v>5146</v>
      </c>
    </row>
    <row r="614" spans="10:12" x14ac:dyDescent="0.25">
      <c r="J614" s="4"/>
      <c r="K614" s="4"/>
      <c r="L614" s="7" t="s">
        <v>5147</v>
      </c>
    </row>
    <row r="615" spans="10:12" x14ac:dyDescent="0.25">
      <c r="J615" s="4"/>
      <c r="K615" s="4"/>
      <c r="L615" s="7" t="s">
        <v>5148</v>
      </c>
    </row>
    <row r="616" spans="10:12" x14ac:dyDescent="0.25">
      <c r="J616" s="4"/>
      <c r="K616" s="4"/>
      <c r="L616" s="7" t="s">
        <v>5149</v>
      </c>
    </row>
    <row r="617" spans="10:12" x14ac:dyDescent="0.25">
      <c r="J617" s="4"/>
      <c r="K617" s="4"/>
      <c r="L617" s="7" t="s">
        <v>5150</v>
      </c>
    </row>
    <row r="618" spans="10:12" x14ac:dyDescent="0.25">
      <c r="J618" s="4"/>
      <c r="K618" s="4"/>
      <c r="L618" s="7" t="s">
        <v>5151</v>
      </c>
    </row>
    <row r="619" spans="10:12" x14ac:dyDescent="0.25">
      <c r="J619" s="4"/>
      <c r="K619" s="4"/>
      <c r="L619" s="7" t="s">
        <v>5152</v>
      </c>
    </row>
    <row r="620" spans="10:12" x14ac:dyDescent="0.25">
      <c r="J620" s="4"/>
      <c r="K620" s="4"/>
      <c r="L620" s="7" t="s">
        <v>5153</v>
      </c>
    </row>
    <row r="621" spans="10:12" x14ac:dyDescent="0.25">
      <c r="J621" s="4"/>
      <c r="K621" s="4"/>
      <c r="L621" s="7" t="s">
        <v>5154</v>
      </c>
    </row>
    <row r="622" spans="10:12" x14ac:dyDescent="0.25">
      <c r="J622" s="4"/>
      <c r="K622" s="4"/>
      <c r="L622" s="7" t="s">
        <v>5155</v>
      </c>
    </row>
    <row r="623" spans="10:12" x14ac:dyDescent="0.25">
      <c r="J623" s="4"/>
      <c r="K623" s="4"/>
      <c r="L623" s="7" t="s">
        <v>5156</v>
      </c>
    </row>
    <row r="624" spans="10:12" x14ac:dyDescent="0.25">
      <c r="J624" s="4"/>
      <c r="K624" s="4"/>
      <c r="L624" s="7" t="s">
        <v>5235</v>
      </c>
    </row>
    <row r="625" spans="10:12" x14ac:dyDescent="0.25">
      <c r="J625" s="4"/>
      <c r="K625" s="4"/>
      <c r="L625" s="7" t="s">
        <v>5236</v>
      </c>
    </row>
    <row r="626" spans="10:12" x14ac:dyDescent="0.25">
      <c r="J626" s="4"/>
      <c r="K626" s="4"/>
      <c r="L626" s="7" t="s">
        <v>5237</v>
      </c>
    </row>
    <row r="627" spans="10:12" x14ac:dyDescent="0.25">
      <c r="J627" s="4"/>
      <c r="K627" s="4"/>
      <c r="L627" s="7" t="s">
        <v>5238</v>
      </c>
    </row>
    <row r="628" spans="10:12" x14ac:dyDescent="0.25">
      <c r="J628" s="4"/>
      <c r="K628" s="4"/>
      <c r="L628" s="7" t="s">
        <v>5239</v>
      </c>
    </row>
    <row r="629" spans="10:12" x14ac:dyDescent="0.25">
      <c r="J629" s="4"/>
      <c r="K629" s="4"/>
      <c r="L629" s="7" t="s">
        <v>5240</v>
      </c>
    </row>
    <row r="630" spans="10:12" x14ac:dyDescent="0.25">
      <c r="J630" s="4"/>
      <c r="K630" s="4"/>
      <c r="L630" s="7" t="s">
        <v>5241</v>
      </c>
    </row>
    <row r="631" spans="10:12" x14ac:dyDescent="0.25">
      <c r="J631" s="4"/>
      <c r="K631" s="4"/>
      <c r="L631" s="7" t="s">
        <v>5242</v>
      </c>
    </row>
    <row r="632" spans="10:12" x14ac:dyDescent="0.25">
      <c r="J632" s="4"/>
      <c r="K632" s="4"/>
      <c r="L632" s="7" t="s">
        <v>5243</v>
      </c>
    </row>
    <row r="633" spans="10:12" x14ac:dyDescent="0.25">
      <c r="J633" s="4"/>
      <c r="K633" s="4"/>
      <c r="L633" s="7" t="s">
        <v>5244</v>
      </c>
    </row>
    <row r="634" spans="10:12" x14ac:dyDescent="0.25">
      <c r="J634" s="4"/>
      <c r="K634" s="4"/>
      <c r="L634" s="7" t="s">
        <v>5245</v>
      </c>
    </row>
    <row r="635" spans="10:12" x14ac:dyDescent="0.25">
      <c r="J635" s="4"/>
      <c r="K635" s="4"/>
      <c r="L635" s="7" t="s">
        <v>5246</v>
      </c>
    </row>
    <row r="636" spans="10:12" x14ac:dyDescent="0.25">
      <c r="J636" s="4"/>
      <c r="K636" s="4"/>
      <c r="L636" s="7" t="s">
        <v>5247</v>
      </c>
    </row>
    <row r="637" spans="10:12" x14ac:dyDescent="0.25">
      <c r="J637" s="4"/>
      <c r="K637" s="4"/>
      <c r="L637" s="7" t="s">
        <v>5248</v>
      </c>
    </row>
    <row r="638" spans="10:12" x14ac:dyDescent="0.25">
      <c r="J638" s="4"/>
      <c r="K638" s="4"/>
      <c r="L638" s="7" t="s">
        <v>5249</v>
      </c>
    </row>
    <row r="639" spans="10:12" x14ac:dyDescent="0.25">
      <c r="J639" s="4"/>
      <c r="K639" s="4"/>
      <c r="L639" s="7" t="s">
        <v>5250</v>
      </c>
    </row>
    <row r="640" spans="10:12" x14ac:dyDescent="0.25">
      <c r="J640" s="4"/>
      <c r="K640" s="4"/>
      <c r="L640" s="7" t="s">
        <v>5251</v>
      </c>
    </row>
    <row r="641" spans="10:12" x14ac:dyDescent="0.25">
      <c r="J641" s="4"/>
      <c r="K641" s="4"/>
      <c r="L641" s="7" t="s">
        <v>5252</v>
      </c>
    </row>
    <row r="642" spans="10:12" x14ac:dyDescent="0.25">
      <c r="J642" s="4"/>
      <c r="K642" s="4"/>
      <c r="L642" s="7" t="s">
        <v>5253</v>
      </c>
    </row>
    <row r="643" spans="10:12" x14ac:dyDescent="0.25">
      <c r="J643" s="4"/>
      <c r="K643" s="4"/>
      <c r="L643" s="7" t="s">
        <v>5254</v>
      </c>
    </row>
    <row r="644" spans="10:12" x14ac:dyDescent="0.25">
      <c r="J644" s="4"/>
      <c r="K644" s="4"/>
      <c r="L644" s="7" t="s">
        <v>5255</v>
      </c>
    </row>
    <row r="645" spans="10:12" x14ac:dyDescent="0.25">
      <c r="J645" s="4"/>
      <c r="K645" s="4"/>
      <c r="L645" s="7" t="s">
        <v>5256</v>
      </c>
    </row>
    <row r="646" spans="10:12" x14ac:dyDescent="0.25">
      <c r="J646" s="4"/>
      <c r="K646" s="4"/>
      <c r="L646" s="7" t="s">
        <v>5257</v>
      </c>
    </row>
    <row r="647" spans="10:12" x14ac:dyDescent="0.25">
      <c r="J647" s="4"/>
      <c r="K647" s="4"/>
      <c r="L647" s="7" t="s">
        <v>5258</v>
      </c>
    </row>
    <row r="648" spans="10:12" x14ac:dyDescent="0.25">
      <c r="J648" s="4"/>
      <c r="K648" s="4" t="s">
        <v>4479</v>
      </c>
      <c r="L648" s="7" t="s">
        <v>4479</v>
      </c>
    </row>
    <row r="649" spans="10:12" x14ac:dyDescent="0.25">
      <c r="J649" s="4" t="s">
        <v>230</v>
      </c>
      <c r="K649" s="4" t="s">
        <v>62</v>
      </c>
      <c r="L649" s="7"/>
    </row>
    <row r="650" spans="10:12" x14ac:dyDescent="0.25">
      <c r="J650" s="4"/>
      <c r="K650" s="4" t="s">
        <v>5369</v>
      </c>
      <c r="L650" s="7" t="s">
        <v>5346</v>
      </c>
    </row>
    <row r="651" spans="10:12" x14ac:dyDescent="0.25">
      <c r="J651" s="4"/>
      <c r="K651" s="4"/>
      <c r="L651" s="7" t="s">
        <v>5347</v>
      </c>
    </row>
    <row r="652" spans="10:12" x14ac:dyDescent="0.25">
      <c r="J652" s="4"/>
      <c r="K652" s="4"/>
      <c r="L652" s="7" t="s">
        <v>5348</v>
      </c>
    </row>
    <row r="653" spans="10:12" x14ac:dyDescent="0.25">
      <c r="J653" s="4"/>
      <c r="K653" s="4"/>
      <c r="L653" s="7" t="s">
        <v>5349</v>
      </c>
    </row>
    <row r="654" spans="10:12" x14ac:dyDescent="0.25">
      <c r="J654" s="4"/>
      <c r="K654" s="4"/>
      <c r="L654" s="7" t="s">
        <v>5350</v>
      </c>
    </row>
    <row r="655" spans="10:12" x14ac:dyDescent="0.25">
      <c r="J655" s="4"/>
      <c r="K655" s="4"/>
      <c r="L655" s="7" t="s">
        <v>5351</v>
      </c>
    </row>
    <row r="656" spans="10:12" x14ac:dyDescent="0.25">
      <c r="J656" s="4"/>
      <c r="K656" s="4"/>
      <c r="L656" s="7" t="s">
        <v>5352</v>
      </c>
    </row>
    <row r="657" spans="10:12" x14ac:dyDescent="0.25">
      <c r="J657" s="4"/>
      <c r="K657" s="4"/>
      <c r="L657" s="7" t="s">
        <v>5353</v>
      </c>
    </row>
    <row r="658" spans="10:12" x14ac:dyDescent="0.25">
      <c r="J658" s="4"/>
      <c r="K658" s="4"/>
      <c r="L658" s="7" t="s">
        <v>5354</v>
      </c>
    </row>
    <row r="659" spans="10:12" x14ac:dyDescent="0.25">
      <c r="J659" s="4"/>
      <c r="K659" s="4"/>
      <c r="L659" s="7" t="s">
        <v>5355</v>
      </c>
    </row>
    <row r="660" spans="10:12" x14ac:dyDescent="0.25">
      <c r="J660" s="4"/>
      <c r="K660" s="4"/>
      <c r="L660" s="7" t="s">
        <v>5356</v>
      </c>
    </row>
    <row r="661" spans="10:12" x14ac:dyDescent="0.25">
      <c r="J661" s="4"/>
      <c r="K661" s="4"/>
      <c r="L661" s="7" t="s">
        <v>5357</v>
      </c>
    </row>
    <row r="662" spans="10:12" x14ac:dyDescent="0.25">
      <c r="J662" s="4"/>
      <c r="K662" s="4"/>
      <c r="L662" s="7" t="s">
        <v>5358</v>
      </c>
    </row>
    <row r="663" spans="10:12" x14ac:dyDescent="0.25">
      <c r="J663" s="4"/>
      <c r="K663" s="4"/>
      <c r="L663" s="7" t="s">
        <v>5359</v>
      </c>
    </row>
    <row r="664" spans="10:12" x14ac:dyDescent="0.25">
      <c r="J664" s="4"/>
      <c r="K664" s="4"/>
      <c r="L664" s="7" t="s">
        <v>5360</v>
      </c>
    </row>
    <row r="665" spans="10:12" x14ac:dyDescent="0.25">
      <c r="J665" s="4"/>
      <c r="K665" s="4"/>
      <c r="L665" s="7" t="s">
        <v>5361</v>
      </c>
    </row>
    <row r="666" spans="10:12" x14ac:dyDescent="0.25">
      <c r="J666" s="4"/>
      <c r="K666" s="4"/>
      <c r="L666" s="7" t="s">
        <v>5362</v>
      </c>
    </row>
    <row r="667" spans="10:12" x14ac:dyDescent="0.25">
      <c r="J667" s="4"/>
      <c r="K667" s="4"/>
      <c r="L667" s="7" t="s">
        <v>5363</v>
      </c>
    </row>
    <row r="668" spans="10:12" x14ac:dyDescent="0.25">
      <c r="J668" s="4"/>
      <c r="K668" s="4"/>
      <c r="L668" s="7" t="s">
        <v>5364</v>
      </c>
    </row>
    <row r="669" spans="10:12" x14ac:dyDescent="0.25">
      <c r="J669" s="4"/>
      <c r="K669" s="4"/>
      <c r="L669" s="7" t="s">
        <v>5365</v>
      </c>
    </row>
    <row r="670" spans="10:12" x14ac:dyDescent="0.25">
      <c r="J670" s="4"/>
      <c r="K670" s="4"/>
      <c r="L670" s="7" t="s">
        <v>5366</v>
      </c>
    </row>
    <row r="671" spans="10:12" x14ac:dyDescent="0.25">
      <c r="J671" s="4"/>
      <c r="K671" s="4"/>
      <c r="L671" s="7" t="s">
        <v>5367</v>
      </c>
    </row>
    <row r="672" spans="10:12" x14ac:dyDescent="0.25">
      <c r="J672" s="4"/>
      <c r="K672" s="4"/>
      <c r="L672" s="7" t="s">
        <v>5368</v>
      </c>
    </row>
    <row r="673" spans="10:12" x14ac:dyDescent="0.25">
      <c r="J673" s="4"/>
      <c r="K673" s="4" t="s">
        <v>5371</v>
      </c>
      <c r="L673" s="7" t="s">
        <v>5259</v>
      </c>
    </row>
    <row r="674" spans="10:12" x14ac:dyDescent="0.25">
      <c r="J674" s="4"/>
      <c r="K674" s="4"/>
      <c r="L674" s="7" t="s">
        <v>5260</v>
      </c>
    </row>
    <row r="675" spans="10:12" x14ac:dyDescent="0.25">
      <c r="J675" s="4"/>
      <c r="K675" s="4"/>
      <c r="L675" s="7" t="s">
        <v>5261</v>
      </c>
    </row>
    <row r="676" spans="10:12" x14ac:dyDescent="0.25">
      <c r="J676" s="4"/>
      <c r="K676" s="4"/>
      <c r="L676" s="7" t="s">
        <v>5262</v>
      </c>
    </row>
    <row r="677" spans="10:12" x14ac:dyDescent="0.25">
      <c r="J677" s="4"/>
      <c r="K677" s="4"/>
      <c r="L677" s="7" t="s">
        <v>5263</v>
      </c>
    </row>
    <row r="678" spans="10:12" x14ac:dyDescent="0.25">
      <c r="J678" s="4"/>
      <c r="K678" s="4"/>
      <c r="L678" s="7" t="s">
        <v>5264</v>
      </c>
    </row>
    <row r="679" spans="10:12" x14ac:dyDescent="0.25">
      <c r="J679" s="4"/>
      <c r="K679" s="4"/>
      <c r="L679" s="7" t="s">
        <v>5265</v>
      </c>
    </row>
    <row r="680" spans="10:12" x14ac:dyDescent="0.25">
      <c r="J680" s="4"/>
      <c r="K680" s="4"/>
      <c r="L680" s="7" t="s">
        <v>5266</v>
      </c>
    </row>
    <row r="681" spans="10:12" x14ac:dyDescent="0.25">
      <c r="J681" s="4"/>
      <c r="K681" s="4"/>
      <c r="L681" s="7" t="s">
        <v>5267</v>
      </c>
    </row>
    <row r="682" spans="10:12" x14ac:dyDescent="0.25">
      <c r="J682" s="4"/>
      <c r="K682" s="4"/>
      <c r="L682" s="7" t="s">
        <v>5268</v>
      </c>
    </row>
    <row r="683" spans="10:12" x14ac:dyDescent="0.25">
      <c r="J683" s="4"/>
      <c r="K683" s="4"/>
      <c r="L683" s="7" t="s">
        <v>5269</v>
      </c>
    </row>
    <row r="684" spans="10:12" x14ac:dyDescent="0.25">
      <c r="J684" s="4"/>
      <c r="K684" s="4"/>
      <c r="L684" s="7" t="s">
        <v>5270</v>
      </c>
    </row>
    <row r="685" spans="10:12" x14ac:dyDescent="0.25">
      <c r="J685" s="4"/>
      <c r="K685" s="4"/>
      <c r="L685" s="7" t="s">
        <v>5271</v>
      </c>
    </row>
    <row r="686" spans="10:12" x14ac:dyDescent="0.25">
      <c r="J686" s="4"/>
      <c r="K686" s="4"/>
      <c r="L686" s="7" t="s">
        <v>5272</v>
      </c>
    </row>
    <row r="687" spans="10:12" x14ac:dyDescent="0.25">
      <c r="J687" s="4"/>
      <c r="K687" s="4"/>
      <c r="L687" s="7" t="s">
        <v>5273</v>
      </c>
    </row>
    <row r="688" spans="10:12" x14ac:dyDescent="0.25">
      <c r="J688" s="4"/>
      <c r="K688" s="4"/>
      <c r="L688" s="7" t="s">
        <v>5274</v>
      </c>
    </row>
    <row r="689" spans="10:12" x14ac:dyDescent="0.25">
      <c r="J689" s="4"/>
      <c r="K689" s="4"/>
      <c r="L689" s="7" t="s">
        <v>5275</v>
      </c>
    </row>
    <row r="690" spans="10:12" x14ac:dyDescent="0.25">
      <c r="J690" s="4"/>
      <c r="K690" s="4"/>
      <c r="L690" s="7" t="s">
        <v>5276</v>
      </c>
    </row>
    <row r="691" spans="10:12" x14ac:dyDescent="0.25">
      <c r="J691" s="4"/>
      <c r="K691" s="4"/>
      <c r="L691" s="7" t="s">
        <v>5277</v>
      </c>
    </row>
    <row r="692" spans="10:12" x14ac:dyDescent="0.25">
      <c r="J692" s="4"/>
      <c r="K692" s="4"/>
      <c r="L692" s="7" t="s">
        <v>5278</v>
      </c>
    </row>
    <row r="693" spans="10:12" x14ac:dyDescent="0.25">
      <c r="J693" s="4"/>
      <c r="K693" s="4"/>
      <c r="L693" s="7" t="s">
        <v>5279</v>
      </c>
    </row>
    <row r="694" spans="10:12" x14ac:dyDescent="0.25">
      <c r="J694" s="4"/>
      <c r="K694" s="4"/>
      <c r="L694" s="7" t="s">
        <v>5280</v>
      </c>
    </row>
    <row r="695" spans="10:12" x14ac:dyDescent="0.25">
      <c r="J695" s="4"/>
      <c r="K695" s="4"/>
      <c r="L695" s="7" t="s">
        <v>5281</v>
      </c>
    </row>
    <row r="696" spans="10:12" x14ac:dyDescent="0.25">
      <c r="J696" s="4"/>
      <c r="K696" s="4"/>
      <c r="L696" s="7" t="s">
        <v>5282</v>
      </c>
    </row>
    <row r="697" spans="10:12" x14ac:dyDescent="0.25">
      <c r="J697" s="4"/>
      <c r="K697" s="4"/>
      <c r="L697" s="7" t="s">
        <v>5283</v>
      </c>
    </row>
    <row r="698" spans="10:12" x14ac:dyDescent="0.25">
      <c r="J698" s="4"/>
      <c r="K698" s="4"/>
      <c r="L698" s="7" t="s">
        <v>5284</v>
      </c>
    </row>
    <row r="699" spans="10:12" x14ac:dyDescent="0.25">
      <c r="J699" s="4"/>
      <c r="K699" s="4"/>
      <c r="L699" s="7" t="s">
        <v>5285</v>
      </c>
    </row>
    <row r="700" spans="10:12" x14ac:dyDescent="0.25">
      <c r="J700" s="4"/>
      <c r="K700" s="4"/>
      <c r="L700" s="7" t="s">
        <v>5286</v>
      </c>
    </row>
    <row r="701" spans="10:12" x14ac:dyDescent="0.25">
      <c r="J701" s="4"/>
      <c r="K701" s="4"/>
      <c r="L701" s="7" t="s">
        <v>5287</v>
      </c>
    </row>
    <row r="702" spans="10:12" x14ac:dyDescent="0.25">
      <c r="J702" s="4"/>
      <c r="K702" s="4"/>
      <c r="L702" s="7" t="s">
        <v>5288</v>
      </c>
    </row>
    <row r="703" spans="10:12" x14ac:dyDescent="0.25">
      <c r="J703" s="4"/>
      <c r="K703" s="4"/>
      <c r="L703" s="7" t="s">
        <v>5289</v>
      </c>
    </row>
    <row r="704" spans="10:12" x14ac:dyDescent="0.25">
      <c r="J704" s="4"/>
      <c r="K704" s="4"/>
      <c r="L704" s="7" t="s">
        <v>5290</v>
      </c>
    </row>
    <row r="705" spans="10:12" x14ac:dyDescent="0.25">
      <c r="J705" s="4"/>
      <c r="K705" s="4"/>
      <c r="L705" s="7" t="s">
        <v>5312</v>
      </c>
    </row>
    <row r="706" spans="10:12" x14ac:dyDescent="0.25">
      <c r="J706" s="4"/>
      <c r="K706" s="4"/>
      <c r="L706" s="7" t="s">
        <v>5313</v>
      </c>
    </row>
    <row r="707" spans="10:12" x14ac:dyDescent="0.25">
      <c r="J707" s="4"/>
      <c r="K707" s="4"/>
      <c r="L707" s="7" t="s">
        <v>5314</v>
      </c>
    </row>
    <row r="708" spans="10:12" x14ac:dyDescent="0.25">
      <c r="J708" s="4"/>
      <c r="K708" s="4"/>
      <c r="L708" s="7" t="s">
        <v>5315</v>
      </c>
    </row>
    <row r="709" spans="10:12" x14ac:dyDescent="0.25">
      <c r="J709" s="4"/>
      <c r="K709" s="4"/>
      <c r="L709" s="7" t="s">
        <v>5316</v>
      </c>
    </row>
    <row r="710" spans="10:12" x14ac:dyDescent="0.25">
      <c r="J710" s="4"/>
      <c r="K710" s="4"/>
      <c r="L710" s="7" t="s">
        <v>5317</v>
      </c>
    </row>
    <row r="711" spans="10:12" x14ac:dyDescent="0.25">
      <c r="J711" s="4"/>
      <c r="K711" s="4"/>
      <c r="L711" s="7" t="s">
        <v>5318</v>
      </c>
    </row>
    <row r="712" spans="10:12" x14ac:dyDescent="0.25">
      <c r="J712" s="4"/>
      <c r="K712" s="4"/>
      <c r="L712" s="7" t="s">
        <v>5319</v>
      </c>
    </row>
    <row r="713" spans="10:12" x14ac:dyDescent="0.25">
      <c r="J713" s="4"/>
      <c r="K713" s="4"/>
      <c r="L713" s="7" t="s">
        <v>5320</v>
      </c>
    </row>
    <row r="714" spans="10:12" x14ac:dyDescent="0.25">
      <c r="J714" s="4"/>
      <c r="K714" s="4"/>
      <c r="L714" s="7" t="s">
        <v>5321</v>
      </c>
    </row>
    <row r="715" spans="10:12" x14ac:dyDescent="0.25">
      <c r="J715" s="4"/>
      <c r="K715" s="4"/>
      <c r="L715" s="7" t="s">
        <v>5322</v>
      </c>
    </row>
    <row r="716" spans="10:12" x14ac:dyDescent="0.25">
      <c r="J716" s="4"/>
      <c r="K716" s="4"/>
      <c r="L716" s="7" t="s">
        <v>5323</v>
      </c>
    </row>
    <row r="717" spans="10:12" x14ac:dyDescent="0.25">
      <c r="J717" s="4"/>
      <c r="K717" s="4"/>
      <c r="L717" s="7" t="s">
        <v>5324</v>
      </c>
    </row>
    <row r="718" spans="10:12" x14ac:dyDescent="0.25">
      <c r="J718" s="4"/>
      <c r="K718" s="4"/>
      <c r="L718" s="7" t="s">
        <v>5325</v>
      </c>
    </row>
    <row r="719" spans="10:12" x14ac:dyDescent="0.25">
      <c r="J719" s="4"/>
      <c r="K719" s="4"/>
      <c r="L719" s="7" t="s">
        <v>5326</v>
      </c>
    </row>
    <row r="720" spans="10:12" x14ac:dyDescent="0.25">
      <c r="J720" s="4"/>
      <c r="K720" s="4"/>
      <c r="L720" s="7" t="s">
        <v>5327</v>
      </c>
    </row>
    <row r="721" spans="10:12" x14ac:dyDescent="0.25">
      <c r="J721" s="4"/>
      <c r="K721" s="4"/>
      <c r="L721" s="7" t="s">
        <v>5328</v>
      </c>
    </row>
    <row r="722" spans="10:12" x14ac:dyDescent="0.25">
      <c r="J722" s="4"/>
      <c r="K722" s="4"/>
      <c r="L722" s="7" t="s">
        <v>5329</v>
      </c>
    </row>
    <row r="723" spans="10:12" x14ac:dyDescent="0.25">
      <c r="J723" s="4"/>
      <c r="K723" s="4"/>
      <c r="L723" s="7" t="s">
        <v>5330</v>
      </c>
    </row>
    <row r="724" spans="10:12" x14ac:dyDescent="0.25">
      <c r="J724" s="4"/>
      <c r="K724" s="4"/>
      <c r="L724" s="7" t="s">
        <v>5331</v>
      </c>
    </row>
    <row r="725" spans="10:12" x14ac:dyDescent="0.25">
      <c r="J725" s="4"/>
      <c r="K725" s="4"/>
      <c r="L725" s="7" t="s">
        <v>5332</v>
      </c>
    </row>
    <row r="726" spans="10:12" x14ac:dyDescent="0.25">
      <c r="J726" s="4"/>
      <c r="K726" s="4"/>
      <c r="L726" s="7" t="s">
        <v>5333</v>
      </c>
    </row>
    <row r="727" spans="10:12" x14ac:dyDescent="0.25">
      <c r="J727" s="4"/>
      <c r="K727" s="4"/>
      <c r="L727" s="7" t="s">
        <v>5334</v>
      </c>
    </row>
    <row r="728" spans="10:12" x14ac:dyDescent="0.25">
      <c r="J728" s="4"/>
      <c r="K728" s="4"/>
      <c r="L728" s="7" t="s">
        <v>5335</v>
      </c>
    </row>
    <row r="729" spans="10:12" x14ac:dyDescent="0.25">
      <c r="J729" s="4"/>
      <c r="K729" s="4"/>
      <c r="L729" s="7" t="s">
        <v>5336</v>
      </c>
    </row>
    <row r="730" spans="10:12" x14ac:dyDescent="0.25">
      <c r="J730" s="4"/>
      <c r="K730" s="4"/>
      <c r="L730" s="7" t="s">
        <v>5337</v>
      </c>
    </row>
    <row r="731" spans="10:12" x14ac:dyDescent="0.25">
      <c r="J731" s="4"/>
      <c r="K731" s="4"/>
      <c r="L731" s="7" t="s">
        <v>5338</v>
      </c>
    </row>
    <row r="732" spans="10:12" x14ac:dyDescent="0.25">
      <c r="J732" s="4"/>
      <c r="K732" s="4"/>
      <c r="L732" s="7" t="s">
        <v>5339</v>
      </c>
    </row>
    <row r="733" spans="10:12" x14ac:dyDescent="0.25">
      <c r="J733" s="4"/>
      <c r="K733" s="4"/>
      <c r="L733" s="7" t="s">
        <v>5340</v>
      </c>
    </row>
    <row r="734" spans="10:12" x14ac:dyDescent="0.25">
      <c r="J734" s="4"/>
      <c r="K734" s="4"/>
      <c r="L734" s="7" t="s">
        <v>5341</v>
      </c>
    </row>
    <row r="735" spans="10:12" x14ac:dyDescent="0.25">
      <c r="J735" s="4"/>
      <c r="K735" s="4"/>
      <c r="L735" s="7" t="s">
        <v>5342</v>
      </c>
    </row>
    <row r="736" spans="10:12" x14ac:dyDescent="0.25">
      <c r="J736" s="4"/>
      <c r="K736" s="4"/>
      <c r="L736" s="7" t="s">
        <v>5343</v>
      </c>
    </row>
    <row r="737" spans="10:12" x14ac:dyDescent="0.25">
      <c r="J737" s="4"/>
      <c r="K737" s="4"/>
      <c r="L737" s="7" t="s">
        <v>5344</v>
      </c>
    </row>
    <row r="738" spans="10:12" x14ac:dyDescent="0.25">
      <c r="J738" s="4"/>
      <c r="K738" s="4"/>
      <c r="L738" s="7" t="s">
        <v>5345</v>
      </c>
    </row>
    <row r="739" spans="10:12" x14ac:dyDescent="0.25">
      <c r="J739" s="4"/>
      <c r="K739" s="4" t="s">
        <v>5372</v>
      </c>
      <c r="L739" s="7" t="s">
        <v>5291</v>
      </c>
    </row>
    <row r="740" spans="10:12" x14ac:dyDescent="0.25">
      <c r="J740" s="4"/>
      <c r="K740" s="4"/>
      <c r="L740" s="7" t="s">
        <v>5292</v>
      </c>
    </row>
    <row r="741" spans="10:12" x14ac:dyDescent="0.25">
      <c r="J741" s="4"/>
      <c r="K741" s="4"/>
      <c r="L741" s="7" t="s">
        <v>5293</v>
      </c>
    </row>
    <row r="742" spans="10:12" x14ac:dyDescent="0.25">
      <c r="J742" s="4"/>
      <c r="K742" s="4"/>
      <c r="L742" s="7" t="s">
        <v>5294</v>
      </c>
    </row>
    <row r="743" spans="10:12" x14ac:dyDescent="0.25">
      <c r="J743" s="4"/>
      <c r="K743" s="4"/>
      <c r="L743" s="7" t="s">
        <v>5295</v>
      </c>
    </row>
    <row r="744" spans="10:12" x14ac:dyDescent="0.25">
      <c r="J744" s="4"/>
      <c r="K744" s="4"/>
      <c r="L744" s="7" t="s">
        <v>5296</v>
      </c>
    </row>
    <row r="745" spans="10:12" x14ac:dyDescent="0.25">
      <c r="J745" s="4"/>
      <c r="K745" s="4"/>
      <c r="L745" s="7" t="s">
        <v>5297</v>
      </c>
    </row>
    <row r="746" spans="10:12" x14ac:dyDescent="0.25">
      <c r="J746" s="4"/>
      <c r="K746" s="4"/>
      <c r="L746" s="7" t="s">
        <v>5298</v>
      </c>
    </row>
    <row r="747" spans="10:12" x14ac:dyDescent="0.25">
      <c r="J747" s="4"/>
      <c r="K747" s="4"/>
      <c r="L747" s="7" t="s">
        <v>5299</v>
      </c>
    </row>
    <row r="748" spans="10:12" x14ac:dyDescent="0.25">
      <c r="J748" s="4"/>
      <c r="K748" s="4"/>
      <c r="L748" s="7" t="s">
        <v>5300</v>
      </c>
    </row>
    <row r="749" spans="10:12" x14ac:dyDescent="0.25">
      <c r="J749" s="4"/>
      <c r="K749" s="4"/>
      <c r="L749" s="7" t="s">
        <v>5301</v>
      </c>
    </row>
    <row r="750" spans="10:12" x14ac:dyDescent="0.25">
      <c r="J750" s="4"/>
      <c r="K750" s="4"/>
      <c r="L750" s="7" t="s">
        <v>5302</v>
      </c>
    </row>
    <row r="751" spans="10:12" x14ac:dyDescent="0.25">
      <c r="J751" s="4"/>
      <c r="K751" s="4"/>
      <c r="L751" s="7" t="s">
        <v>5303</v>
      </c>
    </row>
    <row r="752" spans="10:12" x14ac:dyDescent="0.25">
      <c r="J752" s="4"/>
      <c r="K752" s="4"/>
      <c r="L752" s="7" t="s">
        <v>5304</v>
      </c>
    </row>
    <row r="753" spans="10:12" x14ac:dyDescent="0.25">
      <c r="J753" s="4"/>
      <c r="K753" s="4"/>
      <c r="L753" s="7" t="s">
        <v>5305</v>
      </c>
    </row>
    <row r="754" spans="10:12" x14ac:dyDescent="0.25">
      <c r="J754" s="4"/>
      <c r="K754" s="4"/>
      <c r="L754" s="7" t="s">
        <v>5306</v>
      </c>
    </row>
    <row r="755" spans="10:12" x14ac:dyDescent="0.25">
      <c r="J755" s="4"/>
      <c r="K755" s="4"/>
      <c r="L755" s="7" t="s">
        <v>5307</v>
      </c>
    </row>
    <row r="756" spans="10:12" x14ac:dyDescent="0.25">
      <c r="J756" s="4"/>
      <c r="K756" s="4"/>
      <c r="L756" s="7" t="s">
        <v>5308</v>
      </c>
    </row>
    <row r="757" spans="10:12" x14ac:dyDescent="0.25">
      <c r="J757" s="4"/>
      <c r="K757" s="4"/>
      <c r="L757" s="7" t="s">
        <v>5309</v>
      </c>
    </row>
    <row r="758" spans="10:12" x14ac:dyDescent="0.25">
      <c r="J758" s="4"/>
      <c r="K758" s="4"/>
      <c r="L758" s="7" t="s">
        <v>5310</v>
      </c>
    </row>
    <row r="759" spans="10:12" x14ac:dyDescent="0.25">
      <c r="J759" s="4"/>
      <c r="K759" s="4"/>
      <c r="L759" s="7" t="s">
        <v>5311</v>
      </c>
    </row>
    <row r="760" spans="10:12" x14ac:dyDescent="0.25">
      <c r="J760" s="4"/>
      <c r="K760" s="4" t="s">
        <v>4479</v>
      </c>
      <c r="L760" s="4" t="s">
        <v>4479</v>
      </c>
    </row>
    <row r="761" spans="10:12" x14ac:dyDescent="0.25">
      <c r="J761" s="4" t="s">
        <v>4479</v>
      </c>
      <c r="K761" s="4" t="s">
        <v>4479</v>
      </c>
      <c r="L761" s="4" t="s">
        <v>4479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Резерв</vt:lpstr>
      <vt:lpstr>Tag Assignment </vt:lpstr>
      <vt:lpstr>Для сигналов Eplan</vt:lpstr>
      <vt:lpstr>Для сигналов Eplan2</vt:lpstr>
      <vt:lpstr>Проверки</vt:lpstr>
      <vt:lpstr>Проверка</vt:lpstr>
      <vt:lpstr>'Tag Assignment '!Заголовки_для_печати</vt:lpstr>
      <vt:lpstr>'Tag Assignment 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Алина Курбанова</dc:creator>
  <cp:lastModifiedBy>Redkin</cp:lastModifiedBy>
  <cp:lastPrinted>2024-09-27T10:29:15Z</cp:lastPrinted>
  <dcterms:created xsi:type="dcterms:W3CDTF">2015-06-05T18:19:34Z</dcterms:created>
  <dcterms:modified xsi:type="dcterms:W3CDTF">2025-05-28T08:26:30Z</dcterms:modified>
</cp:coreProperties>
</file>